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2860" windowHeight="7785" tabRatio="839" activeTab="9"/>
  </bookViews>
  <sheets>
    <sheet name="Front Sheet" sheetId="10" r:id="rId1"/>
    <sheet name="Supplier_Details" sheetId="13" r:id="rId2"/>
    <sheet name="Destination_Details" sheetId="14" r:id="rId3"/>
    <sheet name="Sample_Input" sheetId="3" r:id="rId4"/>
    <sheet name="Waste_Input" sheetId="8" r:id="rId5"/>
    <sheet name="Sample_Output" sheetId="12" r:id="rId6"/>
    <sheet name="Specified_Output" sheetId="11" r:id="rId7"/>
    <sheet name="Waste_Output" sheetId="2" r:id="rId8"/>
    <sheet name="Form Data" sheetId="7" r:id="rId9"/>
    <sheet name="Version control" sheetId="15" r:id="rId10"/>
  </sheets>
  <definedNames>
    <definedName name="_xlnm._FilterDatabase" localSheetId="8" hidden="1">'Form Data'!$A$1:$P$883</definedName>
    <definedName name="Cardboard">Sample_Input!$AH$2:$AH$1987</definedName>
    <definedName name="DateYear" localSheetId="0">'Form Data'!$C$2:$C$12</definedName>
    <definedName name="DateYear">'Form Data'!$C$2:$C$12</definedName>
    <definedName name="EWC">'Form Data'!$A$19:$A$873</definedName>
    <definedName name="FacType">'Form Data'!$P$4:$P$5</definedName>
    <definedName name="Fragments">Sample_Input!$AJ$2:$AJ$1987</definedName>
    <definedName name="Glass">Sample_Input!$AF$2:$AF$1987</definedName>
    <definedName name="LF">'Form Data'!$L$2</definedName>
    <definedName name="ManMethB">'Form Data'!$L$2:$L$3</definedName>
    <definedName name="ManMethC">'Form Data'!$M$2:$M$8</definedName>
    <definedName name="ManMethC4">'Form Data'!$N$2:$N$2</definedName>
    <definedName name="ManMethD">'Form Data'!$O$2:$O$11</definedName>
    <definedName name="Metals">Sample_Input!$AI$2:$AI$1987</definedName>
    <definedName name="NonRecycable">Sample_Input!$AD$2:$AD$1987</definedName>
    <definedName name="NonTarget">Sample_Input!$AC$2:$AC$1987</definedName>
    <definedName name="NoQuar" localSheetId="0">'Form Data'!$D$2:$F$5</definedName>
    <definedName name="NoQuar">'Form Data'!$D$2:$F$5</definedName>
    <definedName name="NoYear" localSheetId="0">'Form Data'!$B$2:$C$12</definedName>
    <definedName name="NoYear">'Form Data'!$B$2:$C$12</definedName>
    <definedName name="Origin">'Form Data'!$H$2:$H$44</definedName>
    <definedName name="originname">'Form Data'!$H$2:$I$44</definedName>
    <definedName name="OutputFragments">Sample_Output!$R$2:$R$2000</definedName>
    <definedName name="OutputMaterialType">Sample_Output!$B$2:$B$2000</definedName>
    <definedName name="OutputNonRecyclables">Sample_Output!$Q$2:$Q$2000</definedName>
    <definedName name="OutputNonTarget">Sample_Output!$P$2:$P$2000</definedName>
    <definedName name="OutputSampleWeight">Sample_Output!$C$2:$C$2000</definedName>
    <definedName name="OutputTarget">Sample_Output!$O$2:$O$2000</definedName>
    <definedName name="Paper">Sample_Input!$AG$2:$AG$1987</definedName>
    <definedName name="Plastic">Sample_Input!$AE$2:$AE$1987</definedName>
    <definedName name="_xlnm.Print_Area" localSheetId="0">'Front Sheet'!$A$1:$G$30</definedName>
    <definedName name="_xlnm.Print_Area" localSheetId="4">Waste_Input!$A$1:$F$98</definedName>
    <definedName name="_xlnm.Print_Titles" localSheetId="4">Waste_Input!$1:$1</definedName>
    <definedName name="Quarter" localSheetId="0">'Form Data'!$F$2:$F$5</definedName>
    <definedName name="Quarter">'Form Data'!$F$2:$F$5</definedName>
    <definedName name="Supplier">Sample_Input!$A$2:$A$1987</definedName>
    <definedName name="Target">Sample_Input!$AB$2:$AB$1987</definedName>
    <definedName name="target_weight">Sample_Input!$V$2:$V$1987</definedName>
    <definedName name="TotalSampleWeight">Sample_Input!$D$2:$D$1987</definedName>
    <definedName name="UnitConvert">'Form Data'!$J$2:$J$8</definedName>
    <definedName name="Units">'Form Data'!$J$2:$J$2</definedName>
    <definedName name="YesNo">'Form Data'!$G$2:$G$4</definedName>
  </definedNames>
  <calcPr calcId="145621"/>
</workbook>
</file>

<file path=xl/calcChain.xml><?xml version="1.0" encoding="utf-8"?>
<calcChain xmlns="http://schemas.openxmlformats.org/spreadsheetml/2006/main">
  <c r="N2" i="8" l="1"/>
  <c r="L1999" i="11" l="1"/>
  <c r="L1998" i="11"/>
  <c r="L1997" i="11"/>
  <c r="L1996" i="11"/>
  <c r="L1995" i="11"/>
  <c r="L1994" i="11"/>
  <c r="L1993" i="11"/>
  <c r="L1992" i="11"/>
  <c r="L1991" i="11"/>
  <c r="L1990" i="11"/>
  <c r="L1989" i="11"/>
  <c r="L1988" i="11"/>
  <c r="L1987" i="11"/>
  <c r="L1986" i="11"/>
  <c r="L1985" i="11"/>
  <c r="L1984" i="11"/>
  <c r="L1983" i="11"/>
  <c r="L1982" i="11"/>
  <c r="L1981" i="11"/>
  <c r="L1980" i="11"/>
  <c r="L1979" i="11"/>
  <c r="L1978" i="11"/>
  <c r="L1977" i="11"/>
  <c r="L1976" i="11"/>
  <c r="L1975" i="11"/>
  <c r="L1974" i="11"/>
  <c r="L1973" i="11"/>
  <c r="L1972" i="11"/>
  <c r="L1971" i="11"/>
  <c r="L1970" i="11"/>
  <c r="L1969" i="11"/>
  <c r="L1968" i="11"/>
  <c r="L1967" i="11"/>
  <c r="L1966" i="11"/>
  <c r="L1965" i="11"/>
  <c r="L1964" i="11"/>
  <c r="L1963" i="11"/>
  <c r="L1962" i="11"/>
  <c r="L1961" i="11"/>
  <c r="L1960" i="11"/>
  <c r="L1959" i="11"/>
  <c r="L1958" i="11"/>
  <c r="L1957" i="11"/>
  <c r="L1956" i="11"/>
  <c r="L1955" i="11"/>
  <c r="L1954" i="11"/>
  <c r="L1953" i="11"/>
  <c r="L1952" i="11"/>
  <c r="L1951" i="11"/>
  <c r="L1950" i="11"/>
  <c r="L1949" i="11"/>
  <c r="L1948" i="11"/>
  <c r="L1947" i="11"/>
  <c r="L1946" i="11"/>
  <c r="L1945" i="11"/>
  <c r="L1944" i="11"/>
  <c r="L1943" i="11"/>
  <c r="L1942" i="11"/>
  <c r="L1941" i="11"/>
  <c r="L1940" i="11"/>
  <c r="L1939" i="11"/>
  <c r="L1938" i="11"/>
  <c r="L1937" i="11"/>
  <c r="L1936" i="11"/>
  <c r="L1935" i="11"/>
  <c r="L1934" i="11"/>
  <c r="L1933" i="11"/>
  <c r="L1932" i="11"/>
  <c r="L1931" i="11"/>
  <c r="L1930" i="11"/>
  <c r="L1929" i="11"/>
  <c r="L1928" i="11"/>
  <c r="L1927" i="11"/>
  <c r="L1926" i="11"/>
  <c r="L1925" i="11"/>
  <c r="L1924" i="11"/>
  <c r="L1923" i="11"/>
  <c r="L1922" i="11"/>
  <c r="L1921" i="11"/>
  <c r="L1920" i="11"/>
  <c r="L1919" i="11"/>
  <c r="L1918" i="11"/>
  <c r="L1917" i="11"/>
  <c r="L1916" i="11"/>
  <c r="L1915" i="11"/>
  <c r="L1914" i="11"/>
  <c r="L1913" i="11"/>
  <c r="L1912" i="11"/>
  <c r="L1911" i="11"/>
  <c r="L1910" i="11"/>
  <c r="L1909" i="11"/>
  <c r="L1908" i="11"/>
  <c r="L1907" i="11"/>
  <c r="L1906" i="11"/>
  <c r="L1905" i="11"/>
  <c r="L1904" i="11"/>
  <c r="L1903" i="11"/>
  <c r="L1902" i="11"/>
  <c r="L1901" i="11"/>
  <c r="L1900" i="11"/>
  <c r="L1899" i="11"/>
  <c r="L1898" i="11"/>
  <c r="L1897" i="11"/>
  <c r="L1896" i="11"/>
  <c r="L1895" i="11"/>
  <c r="L1894" i="11"/>
  <c r="L1893" i="11"/>
  <c r="L1892" i="11"/>
  <c r="L1891" i="11"/>
  <c r="L1890" i="11"/>
  <c r="L1889" i="11"/>
  <c r="L1888" i="11"/>
  <c r="L1887" i="11"/>
  <c r="L1886" i="11"/>
  <c r="L1885" i="11"/>
  <c r="L1884" i="11"/>
  <c r="L1883" i="11"/>
  <c r="L1882" i="11"/>
  <c r="L1881" i="11"/>
  <c r="L1880" i="11"/>
  <c r="L1879" i="11"/>
  <c r="L1878" i="11"/>
  <c r="L1877" i="11"/>
  <c r="L1876" i="11"/>
  <c r="L1875" i="11"/>
  <c r="L1874" i="11"/>
  <c r="L1873" i="11"/>
  <c r="L1872" i="11"/>
  <c r="L1871" i="11"/>
  <c r="L1870" i="11"/>
  <c r="L1869" i="11"/>
  <c r="L1868" i="11"/>
  <c r="L1867" i="11"/>
  <c r="L1866" i="11"/>
  <c r="L1865" i="11"/>
  <c r="L1864" i="11"/>
  <c r="L1863" i="11"/>
  <c r="L1862" i="11"/>
  <c r="L1861" i="11"/>
  <c r="L1860" i="11"/>
  <c r="L1859" i="11"/>
  <c r="L1858" i="11"/>
  <c r="L1857" i="11"/>
  <c r="L1856" i="11"/>
  <c r="L1855" i="11"/>
  <c r="L1854" i="11"/>
  <c r="L1853" i="11"/>
  <c r="L1852" i="11"/>
  <c r="L1851" i="11"/>
  <c r="L1850" i="11"/>
  <c r="L1849" i="11"/>
  <c r="L1848" i="11"/>
  <c r="L1847" i="11"/>
  <c r="L1846" i="11"/>
  <c r="L1845" i="11"/>
  <c r="L1844" i="11"/>
  <c r="L1843" i="11"/>
  <c r="L1842" i="11"/>
  <c r="L1841" i="11"/>
  <c r="L1840" i="11"/>
  <c r="L1839" i="11"/>
  <c r="L1838" i="11"/>
  <c r="L1837" i="11"/>
  <c r="L1836" i="11"/>
  <c r="L1835" i="11"/>
  <c r="L1834" i="11"/>
  <c r="L1833" i="11"/>
  <c r="L1832" i="11"/>
  <c r="L1831" i="11"/>
  <c r="L1830" i="11"/>
  <c r="L1829" i="11"/>
  <c r="L1828" i="11"/>
  <c r="L1827" i="11"/>
  <c r="L1826" i="11"/>
  <c r="L1825" i="11"/>
  <c r="L1824" i="11"/>
  <c r="L1823" i="11"/>
  <c r="L1822" i="11"/>
  <c r="L1821" i="11"/>
  <c r="L1820" i="11"/>
  <c r="L1819" i="11"/>
  <c r="L1818" i="11"/>
  <c r="L1817" i="11"/>
  <c r="L1816" i="11"/>
  <c r="L1815" i="11"/>
  <c r="L1814" i="11"/>
  <c r="L1813" i="11"/>
  <c r="L1812" i="11"/>
  <c r="L1811" i="11"/>
  <c r="L1810" i="11"/>
  <c r="L1809" i="11"/>
  <c r="L1808" i="11"/>
  <c r="L1807" i="11"/>
  <c r="L1806" i="11"/>
  <c r="L1805" i="11"/>
  <c r="L1804" i="11"/>
  <c r="L1803" i="11"/>
  <c r="L1802" i="11"/>
  <c r="L1801" i="11"/>
  <c r="L1800" i="11"/>
  <c r="L1799" i="11"/>
  <c r="L1798" i="11"/>
  <c r="L1797" i="11"/>
  <c r="L1796" i="11"/>
  <c r="L1795" i="11"/>
  <c r="L1794" i="11"/>
  <c r="L1793" i="11"/>
  <c r="L1792" i="11"/>
  <c r="L1791" i="11"/>
  <c r="L1790" i="11"/>
  <c r="L1789" i="11"/>
  <c r="L1788" i="11"/>
  <c r="L1787" i="11"/>
  <c r="L1786" i="11"/>
  <c r="L1785" i="11"/>
  <c r="L1784" i="11"/>
  <c r="L1783" i="11"/>
  <c r="L1782" i="11"/>
  <c r="L1781" i="11"/>
  <c r="L1780" i="11"/>
  <c r="L1779" i="11"/>
  <c r="L1778" i="11"/>
  <c r="L1777" i="11"/>
  <c r="L1776" i="11"/>
  <c r="L1775" i="11"/>
  <c r="L1774" i="11"/>
  <c r="L1773" i="11"/>
  <c r="L1772" i="11"/>
  <c r="L1771" i="11"/>
  <c r="L1770" i="11"/>
  <c r="L1769" i="11"/>
  <c r="L1768" i="11"/>
  <c r="L1767" i="11"/>
  <c r="L1766" i="11"/>
  <c r="L1765" i="11"/>
  <c r="L1764" i="11"/>
  <c r="L1763" i="11"/>
  <c r="L1762" i="11"/>
  <c r="L1761" i="11"/>
  <c r="L1760" i="11"/>
  <c r="L1759" i="11"/>
  <c r="L1758" i="11"/>
  <c r="L1757" i="11"/>
  <c r="L1756" i="11"/>
  <c r="L1755" i="11"/>
  <c r="L1754" i="11"/>
  <c r="L1753" i="11"/>
  <c r="L1752" i="11"/>
  <c r="L1751" i="11"/>
  <c r="L1750" i="11"/>
  <c r="L1749" i="11"/>
  <c r="L1748" i="11"/>
  <c r="L1747" i="11"/>
  <c r="L1746" i="11"/>
  <c r="L1745" i="11"/>
  <c r="L1744" i="11"/>
  <c r="L1743" i="11"/>
  <c r="L1742" i="11"/>
  <c r="L1741" i="11"/>
  <c r="L1740" i="11"/>
  <c r="L1739" i="11"/>
  <c r="L1738" i="11"/>
  <c r="L1737" i="11"/>
  <c r="L1736" i="11"/>
  <c r="L1735" i="11"/>
  <c r="L1734" i="11"/>
  <c r="L1733" i="11"/>
  <c r="L1732" i="11"/>
  <c r="L1731" i="11"/>
  <c r="L1730" i="11"/>
  <c r="L1729" i="11"/>
  <c r="L1728" i="11"/>
  <c r="L1727" i="11"/>
  <c r="L1726" i="11"/>
  <c r="L1725" i="11"/>
  <c r="L1724" i="11"/>
  <c r="L1723" i="11"/>
  <c r="L1722" i="11"/>
  <c r="L1721" i="11"/>
  <c r="L1720" i="11"/>
  <c r="L1719" i="11"/>
  <c r="L1718" i="11"/>
  <c r="L1717" i="11"/>
  <c r="L1716" i="11"/>
  <c r="L1715" i="11"/>
  <c r="L1714" i="11"/>
  <c r="L1713" i="11"/>
  <c r="L1712" i="11"/>
  <c r="L1711" i="11"/>
  <c r="L1710" i="11"/>
  <c r="L1709" i="11"/>
  <c r="L1708" i="11"/>
  <c r="L1707" i="11"/>
  <c r="L1706" i="11"/>
  <c r="L1705" i="11"/>
  <c r="L1704" i="11"/>
  <c r="L1703" i="11"/>
  <c r="L1702" i="11"/>
  <c r="L1701" i="11"/>
  <c r="L1700" i="11"/>
  <c r="L1699" i="11"/>
  <c r="L1698" i="11"/>
  <c r="L1697" i="11"/>
  <c r="L1696" i="11"/>
  <c r="L1695" i="11"/>
  <c r="L1694" i="11"/>
  <c r="L1693" i="11"/>
  <c r="L1692" i="11"/>
  <c r="L1691" i="11"/>
  <c r="L1690" i="11"/>
  <c r="L1689" i="11"/>
  <c r="L1688" i="11"/>
  <c r="L1687" i="11"/>
  <c r="L1686" i="11"/>
  <c r="L1685" i="11"/>
  <c r="L1684" i="11"/>
  <c r="L1683" i="11"/>
  <c r="L1682" i="11"/>
  <c r="L1681" i="11"/>
  <c r="L1680" i="11"/>
  <c r="L1679" i="11"/>
  <c r="L1678" i="11"/>
  <c r="L1677" i="11"/>
  <c r="L1676" i="11"/>
  <c r="L1675" i="11"/>
  <c r="L1674" i="11"/>
  <c r="L1673" i="11"/>
  <c r="L1672" i="11"/>
  <c r="L1671" i="11"/>
  <c r="L1670" i="11"/>
  <c r="L1669" i="11"/>
  <c r="L1668" i="11"/>
  <c r="L1667" i="11"/>
  <c r="L1666" i="11"/>
  <c r="L1665" i="11"/>
  <c r="L1664" i="11"/>
  <c r="L1663" i="11"/>
  <c r="L1662" i="11"/>
  <c r="L1661" i="11"/>
  <c r="L1660" i="11"/>
  <c r="L1659" i="11"/>
  <c r="L1658" i="11"/>
  <c r="L1657" i="11"/>
  <c r="L1656" i="11"/>
  <c r="L1655" i="11"/>
  <c r="L1654" i="11"/>
  <c r="L1653" i="11"/>
  <c r="L1652" i="11"/>
  <c r="L1651" i="11"/>
  <c r="L1650" i="11"/>
  <c r="L1649" i="11"/>
  <c r="L1648" i="11"/>
  <c r="L1647" i="11"/>
  <c r="L1646" i="11"/>
  <c r="L1645" i="11"/>
  <c r="L1644" i="11"/>
  <c r="L1643" i="11"/>
  <c r="L1642" i="11"/>
  <c r="L1641" i="11"/>
  <c r="L1640" i="11"/>
  <c r="L1639" i="11"/>
  <c r="L1638" i="11"/>
  <c r="L1637" i="11"/>
  <c r="L1636" i="11"/>
  <c r="L1635" i="11"/>
  <c r="L1634" i="11"/>
  <c r="L1633" i="11"/>
  <c r="L1632" i="11"/>
  <c r="L1631" i="11"/>
  <c r="L1630" i="11"/>
  <c r="L1629" i="11"/>
  <c r="L1628" i="11"/>
  <c r="L1627" i="11"/>
  <c r="L1626" i="11"/>
  <c r="L1625" i="11"/>
  <c r="L1624" i="11"/>
  <c r="L1623" i="11"/>
  <c r="L1622" i="11"/>
  <c r="L1621" i="11"/>
  <c r="L1620" i="11"/>
  <c r="L1619" i="11"/>
  <c r="L1618" i="11"/>
  <c r="L1617" i="11"/>
  <c r="L1616" i="11"/>
  <c r="L1615" i="11"/>
  <c r="L1614" i="11"/>
  <c r="L1613" i="11"/>
  <c r="L1612" i="11"/>
  <c r="L1611" i="11"/>
  <c r="L1610" i="11"/>
  <c r="L1609" i="11"/>
  <c r="L1608" i="11"/>
  <c r="L1607" i="11"/>
  <c r="L1606" i="11"/>
  <c r="L1605" i="11"/>
  <c r="L1604" i="11"/>
  <c r="L1603" i="11"/>
  <c r="L1602" i="11"/>
  <c r="L1601" i="11"/>
  <c r="L1600" i="11"/>
  <c r="L1599" i="11"/>
  <c r="L1598" i="11"/>
  <c r="L1597" i="11"/>
  <c r="L1596" i="11"/>
  <c r="L1595" i="11"/>
  <c r="L1594" i="11"/>
  <c r="L1593" i="11"/>
  <c r="L1592" i="11"/>
  <c r="L1591" i="11"/>
  <c r="L1590" i="11"/>
  <c r="L1589" i="11"/>
  <c r="L1588" i="11"/>
  <c r="L1587" i="11"/>
  <c r="L1586" i="11"/>
  <c r="L1585" i="11"/>
  <c r="L1584" i="11"/>
  <c r="L1583" i="11"/>
  <c r="L1582" i="11"/>
  <c r="L1581" i="11"/>
  <c r="L1580" i="11"/>
  <c r="L1579" i="11"/>
  <c r="L1578" i="11"/>
  <c r="L1577" i="11"/>
  <c r="L1576" i="11"/>
  <c r="L1575" i="11"/>
  <c r="L1574" i="11"/>
  <c r="L1573" i="11"/>
  <c r="L1572" i="11"/>
  <c r="L1571" i="11"/>
  <c r="L1570" i="11"/>
  <c r="L1569" i="11"/>
  <c r="L1568" i="11"/>
  <c r="L1567" i="11"/>
  <c r="L1566" i="11"/>
  <c r="L1565" i="11"/>
  <c r="L1564" i="11"/>
  <c r="L1563" i="11"/>
  <c r="L1562" i="11"/>
  <c r="L1561" i="11"/>
  <c r="L1560" i="11"/>
  <c r="L1559" i="11"/>
  <c r="L1558" i="11"/>
  <c r="L1557" i="11"/>
  <c r="L1556" i="11"/>
  <c r="L1555" i="11"/>
  <c r="L1554" i="11"/>
  <c r="L1553" i="11"/>
  <c r="L1552" i="11"/>
  <c r="L1551" i="11"/>
  <c r="L1550" i="11"/>
  <c r="L1549" i="11"/>
  <c r="L1548" i="11"/>
  <c r="L1547" i="11"/>
  <c r="L1546" i="11"/>
  <c r="L1545" i="11"/>
  <c r="L1544" i="11"/>
  <c r="L1543" i="11"/>
  <c r="L1542" i="11"/>
  <c r="L1541" i="11"/>
  <c r="L1540" i="11"/>
  <c r="L1539" i="11"/>
  <c r="L1538" i="11"/>
  <c r="L1537" i="11"/>
  <c r="L1536" i="11"/>
  <c r="L1535" i="11"/>
  <c r="L1534" i="11"/>
  <c r="L1533" i="11"/>
  <c r="L1532" i="11"/>
  <c r="L1531" i="11"/>
  <c r="L1530" i="11"/>
  <c r="L1529" i="11"/>
  <c r="L1528" i="11"/>
  <c r="L1527" i="11"/>
  <c r="L1526" i="11"/>
  <c r="L1525" i="11"/>
  <c r="L1524" i="11"/>
  <c r="L1523" i="11"/>
  <c r="L1522" i="11"/>
  <c r="L1521" i="11"/>
  <c r="L1520" i="11"/>
  <c r="L1519" i="11"/>
  <c r="L1518" i="11"/>
  <c r="L1517" i="11"/>
  <c r="L1516" i="11"/>
  <c r="L1515" i="11"/>
  <c r="L1514" i="11"/>
  <c r="L1513" i="11"/>
  <c r="L1512" i="11"/>
  <c r="L1511" i="11"/>
  <c r="L1510" i="11"/>
  <c r="L1509" i="11"/>
  <c r="L1508" i="11"/>
  <c r="L1507" i="11"/>
  <c r="L1506" i="11"/>
  <c r="L1505" i="11"/>
  <c r="L1504" i="11"/>
  <c r="L1503" i="11"/>
  <c r="L1502" i="11"/>
  <c r="L1501" i="11"/>
  <c r="L1500" i="11"/>
  <c r="L1499" i="11"/>
  <c r="L1498" i="11"/>
  <c r="L1497" i="11"/>
  <c r="L1496" i="11"/>
  <c r="L1495" i="11"/>
  <c r="L1494" i="11"/>
  <c r="L1493" i="11"/>
  <c r="L1492" i="11"/>
  <c r="L1491" i="11"/>
  <c r="L1490" i="11"/>
  <c r="L1489" i="11"/>
  <c r="L1488" i="11"/>
  <c r="L1487" i="11"/>
  <c r="L1486" i="11"/>
  <c r="L1485" i="11"/>
  <c r="L1484" i="11"/>
  <c r="L1483" i="11"/>
  <c r="L1482" i="11"/>
  <c r="L1481" i="11"/>
  <c r="L1480" i="11"/>
  <c r="L1479" i="11"/>
  <c r="L1478" i="11"/>
  <c r="L1477" i="11"/>
  <c r="L1476" i="11"/>
  <c r="L1475" i="11"/>
  <c r="L1474" i="11"/>
  <c r="L1473" i="11"/>
  <c r="L1472" i="11"/>
  <c r="L1471" i="11"/>
  <c r="L1470" i="11"/>
  <c r="L1469" i="11"/>
  <c r="L1468" i="11"/>
  <c r="L1467" i="11"/>
  <c r="L1466" i="11"/>
  <c r="L1465" i="11"/>
  <c r="L1464" i="11"/>
  <c r="L1463" i="11"/>
  <c r="L1462" i="11"/>
  <c r="L1461" i="11"/>
  <c r="L1460" i="11"/>
  <c r="L1459" i="11"/>
  <c r="L1458" i="11"/>
  <c r="L1457" i="11"/>
  <c r="L1456" i="11"/>
  <c r="L1455" i="11"/>
  <c r="L1454" i="11"/>
  <c r="L1453" i="11"/>
  <c r="L1452" i="11"/>
  <c r="L1451" i="11"/>
  <c r="L1450" i="11"/>
  <c r="L1449" i="11"/>
  <c r="L1448" i="11"/>
  <c r="L1447" i="11"/>
  <c r="L1446" i="11"/>
  <c r="L1445" i="11"/>
  <c r="L1444" i="11"/>
  <c r="L1443" i="11"/>
  <c r="L1442" i="11"/>
  <c r="L1441" i="11"/>
  <c r="L1440" i="11"/>
  <c r="L1439" i="11"/>
  <c r="L1438" i="11"/>
  <c r="L1437" i="11"/>
  <c r="L1436" i="11"/>
  <c r="L1435" i="11"/>
  <c r="L1434" i="11"/>
  <c r="L1433" i="11"/>
  <c r="L1432" i="11"/>
  <c r="L1431" i="11"/>
  <c r="L1430" i="11"/>
  <c r="L1429" i="11"/>
  <c r="L1428" i="11"/>
  <c r="L1427" i="11"/>
  <c r="L1426" i="11"/>
  <c r="L1425" i="11"/>
  <c r="L1424" i="11"/>
  <c r="L1423" i="11"/>
  <c r="L1422" i="11"/>
  <c r="L1421" i="11"/>
  <c r="L1420" i="11"/>
  <c r="L1419" i="11"/>
  <c r="L1418" i="11"/>
  <c r="L1417" i="11"/>
  <c r="L1416" i="11"/>
  <c r="L1415" i="11"/>
  <c r="L1414" i="11"/>
  <c r="L1413" i="11"/>
  <c r="L1412" i="11"/>
  <c r="L1411" i="11"/>
  <c r="L1410" i="11"/>
  <c r="L1409" i="11"/>
  <c r="L1408" i="11"/>
  <c r="L1407" i="11"/>
  <c r="L1406" i="11"/>
  <c r="L1405" i="11"/>
  <c r="L1404" i="11"/>
  <c r="L1403" i="11"/>
  <c r="L1402" i="11"/>
  <c r="L1401" i="11"/>
  <c r="L1400" i="11"/>
  <c r="L1399" i="11"/>
  <c r="L1398" i="11"/>
  <c r="L1397" i="11"/>
  <c r="L1396" i="11"/>
  <c r="L1395" i="11"/>
  <c r="L1394" i="11"/>
  <c r="L1393" i="11"/>
  <c r="L1392" i="11"/>
  <c r="L1391" i="11"/>
  <c r="L1390" i="11"/>
  <c r="L1389" i="11"/>
  <c r="L1388" i="11"/>
  <c r="L1387" i="11"/>
  <c r="L1386" i="11"/>
  <c r="L1385" i="11"/>
  <c r="L1384" i="11"/>
  <c r="L1383" i="11"/>
  <c r="L1382" i="11"/>
  <c r="L1381" i="11"/>
  <c r="L1380" i="11"/>
  <c r="L1379" i="11"/>
  <c r="L1378" i="11"/>
  <c r="L1377" i="11"/>
  <c r="L1376" i="11"/>
  <c r="L1375" i="11"/>
  <c r="L1374" i="11"/>
  <c r="L1373" i="11"/>
  <c r="L1372" i="11"/>
  <c r="L1371" i="11"/>
  <c r="L1370" i="11"/>
  <c r="L1369" i="11"/>
  <c r="L1368" i="11"/>
  <c r="L1367" i="11"/>
  <c r="L1366" i="11"/>
  <c r="L1365" i="11"/>
  <c r="L1364" i="11"/>
  <c r="L1363" i="11"/>
  <c r="L1362" i="11"/>
  <c r="L1361" i="11"/>
  <c r="L1360" i="11"/>
  <c r="L1359" i="11"/>
  <c r="L1358" i="11"/>
  <c r="L1357" i="11"/>
  <c r="L1356" i="11"/>
  <c r="L1355" i="11"/>
  <c r="L1354" i="11"/>
  <c r="L1353" i="11"/>
  <c r="L1352" i="11"/>
  <c r="L1351" i="11"/>
  <c r="L1350" i="11"/>
  <c r="L1349" i="11"/>
  <c r="L1348" i="11"/>
  <c r="L1347" i="11"/>
  <c r="L1346" i="11"/>
  <c r="L1345" i="11"/>
  <c r="L1344" i="11"/>
  <c r="L1343" i="11"/>
  <c r="L1342" i="11"/>
  <c r="L1341" i="11"/>
  <c r="L1340" i="11"/>
  <c r="L1339" i="11"/>
  <c r="L1338" i="11"/>
  <c r="L1337" i="11"/>
  <c r="L1336" i="11"/>
  <c r="L1335" i="11"/>
  <c r="L1334" i="11"/>
  <c r="L1333" i="11"/>
  <c r="L1332" i="11"/>
  <c r="L1331" i="11"/>
  <c r="L1330" i="11"/>
  <c r="L1329" i="11"/>
  <c r="L1328" i="11"/>
  <c r="L1327" i="11"/>
  <c r="L1326" i="11"/>
  <c r="L1325" i="11"/>
  <c r="L1324" i="11"/>
  <c r="L1323" i="11"/>
  <c r="L1322" i="11"/>
  <c r="L1321" i="11"/>
  <c r="L1320" i="11"/>
  <c r="L1319" i="11"/>
  <c r="L1318" i="11"/>
  <c r="L1317" i="11"/>
  <c r="L1316" i="11"/>
  <c r="L1315" i="11"/>
  <c r="L1314" i="11"/>
  <c r="L1313" i="11"/>
  <c r="L1312" i="11"/>
  <c r="L1311" i="11"/>
  <c r="L1310" i="11"/>
  <c r="L1309" i="11"/>
  <c r="L1308" i="11"/>
  <c r="L1307" i="11"/>
  <c r="L1306" i="11"/>
  <c r="L1305" i="11"/>
  <c r="L1304" i="11"/>
  <c r="L1303" i="11"/>
  <c r="L1302" i="11"/>
  <c r="L1301" i="11"/>
  <c r="L1300" i="11"/>
  <c r="L1299" i="11"/>
  <c r="L1298" i="11"/>
  <c r="L1297" i="11"/>
  <c r="L1296" i="11"/>
  <c r="L1295" i="11"/>
  <c r="L1294" i="11"/>
  <c r="L1293" i="11"/>
  <c r="L1292" i="11"/>
  <c r="L1291" i="11"/>
  <c r="L1290" i="11"/>
  <c r="L1289" i="11"/>
  <c r="L1288" i="11"/>
  <c r="L1287" i="11"/>
  <c r="L1286" i="11"/>
  <c r="L1285" i="11"/>
  <c r="L1284" i="11"/>
  <c r="L1283" i="11"/>
  <c r="L1282" i="11"/>
  <c r="L1281" i="11"/>
  <c r="L1280" i="11"/>
  <c r="L1279" i="11"/>
  <c r="L1278" i="11"/>
  <c r="L1277" i="11"/>
  <c r="L1276" i="11"/>
  <c r="L1275" i="11"/>
  <c r="L1274" i="11"/>
  <c r="L1273" i="11"/>
  <c r="L1272" i="11"/>
  <c r="L1271" i="11"/>
  <c r="L1270" i="11"/>
  <c r="L1269" i="11"/>
  <c r="L1268" i="11"/>
  <c r="L1267" i="11"/>
  <c r="L1266" i="11"/>
  <c r="L1265" i="11"/>
  <c r="L1264" i="11"/>
  <c r="L1263" i="11"/>
  <c r="L1262" i="11"/>
  <c r="L1261" i="11"/>
  <c r="L1260" i="11"/>
  <c r="L1259" i="11"/>
  <c r="L1258" i="11"/>
  <c r="L1257" i="11"/>
  <c r="L1256" i="11"/>
  <c r="L1255" i="11"/>
  <c r="L1254" i="11"/>
  <c r="L1253" i="11"/>
  <c r="L1252" i="11"/>
  <c r="L1251" i="11"/>
  <c r="L1250" i="11"/>
  <c r="L1249" i="11"/>
  <c r="L1248" i="11"/>
  <c r="L1247" i="11"/>
  <c r="L1246" i="11"/>
  <c r="L1245" i="11"/>
  <c r="L1244" i="11"/>
  <c r="L1243" i="11"/>
  <c r="L1242" i="11"/>
  <c r="L1241" i="11"/>
  <c r="L1240" i="11"/>
  <c r="L1239" i="11"/>
  <c r="L1238" i="11"/>
  <c r="L1237" i="11"/>
  <c r="L1236" i="11"/>
  <c r="L1235" i="11"/>
  <c r="L1234" i="11"/>
  <c r="L1233" i="11"/>
  <c r="L1232" i="11"/>
  <c r="L1231" i="11"/>
  <c r="L1230" i="11"/>
  <c r="L1229" i="11"/>
  <c r="L1228" i="11"/>
  <c r="L1227" i="11"/>
  <c r="L1226" i="11"/>
  <c r="L1225" i="11"/>
  <c r="L1224" i="11"/>
  <c r="L1223" i="11"/>
  <c r="L1222" i="11"/>
  <c r="L1221" i="11"/>
  <c r="L1220" i="11"/>
  <c r="L1219" i="11"/>
  <c r="L1218" i="11"/>
  <c r="L1217" i="11"/>
  <c r="L1216" i="11"/>
  <c r="L1215" i="11"/>
  <c r="L1214" i="11"/>
  <c r="L1213" i="11"/>
  <c r="L1212" i="11"/>
  <c r="L1211" i="11"/>
  <c r="L1210" i="11"/>
  <c r="L1209" i="11"/>
  <c r="L1208" i="11"/>
  <c r="L1207" i="11"/>
  <c r="L1206" i="11"/>
  <c r="L1205" i="11"/>
  <c r="L1204" i="11"/>
  <c r="L1203" i="11"/>
  <c r="L1202" i="11"/>
  <c r="L1201" i="11"/>
  <c r="L1200" i="11"/>
  <c r="L1199" i="11"/>
  <c r="L1198" i="11"/>
  <c r="L1197" i="11"/>
  <c r="L1196" i="11"/>
  <c r="L1195" i="11"/>
  <c r="L1194" i="11"/>
  <c r="L1193" i="11"/>
  <c r="L1192" i="11"/>
  <c r="L1191" i="11"/>
  <c r="L1190" i="11"/>
  <c r="L1189" i="11"/>
  <c r="L1188" i="11"/>
  <c r="L1187" i="11"/>
  <c r="L1186" i="11"/>
  <c r="L1185" i="11"/>
  <c r="L1184" i="11"/>
  <c r="L1183" i="11"/>
  <c r="L1182" i="11"/>
  <c r="L1181" i="11"/>
  <c r="L1180" i="11"/>
  <c r="L1179" i="11"/>
  <c r="L1178" i="11"/>
  <c r="L1177" i="11"/>
  <c r="L1176" i="11"/>
  <c r="L1175" i="11"/>
  <c r="L1174" i="11"/>
  <c r="L1173" i="11"/>
  <c r="L1172" i="11"/>
  <c r="L1171" i="11"/>
  <c r="L1170" i="11"/>
  <c r="L1169" i="11"/>
  <c r="L1168" i="11"/>
  <c r="L1167" i="11"/>
  <c r="L1166" i="11"/>
  <c r="L1165" i="11"/>
  <c r="L1164" i="11"/>
  <c r="L1163" i="11"/>
  <c r="L1162" i="11"/>
  <c r="L1161" i="11"/>
  <c r="L1160" i="11"/>
  <c r="L1159" i="11"/>
  <c r="L1158" i="11"/>
  <c r="L1157" i="11"/>
  <c r="L1156" i="11"/>
  <c r="L1155" i="11"/>
  <c r="L1154" i="11"/>
  <c r="L1153" i="11"/>
  <c r="L1152" i="11"/>
  <c r="L1151" i="11"/>
  <c r="L1150" i="11"/>
  <c r="L1149" i="11"/>
  <c r="L1148" i="11"/>
  <c r="L1147" i="11"/>
  <c r="L1146" i="11"/>
  <c r="L1145" i="11"/>
  <c r="L1144" i="11"/>
  <c r="L1143" i="11"/>
  <c r="L1142" i="11"/>
  <c r="L1141" i="11"/>
  <c r="L1140" i="11"/>
  <c r="L1139" i="11"/>
  <c r="L1138" i="11"/>
  <c r="L1137" i="11"/>
  <c r="L1136" i="11"/>
  <c r="L1135" i="11"/>
  <c r="L1134" i="11"/>
  <c r="L1133" i="11"/>
  <c r="L1132" i="11"/>
  <c r="L1131" i="11"/>
  <c r="L1130" i="11"/>
  <c r="L1129" i="11"/>
  <c r="L1128" i="11"/>
  <c r="L1127" i="11"/>
  <c r="L1126" i="11"/>
  <c r="L1125" i="11"/>
  <c r="L1124" i="11"/>
  <c r="L1123" i="11"/>
  <c r="L1122" i="11"/>
  <c r="L1121" i="11"/>
  <c r="L1120" i="11"/>
  <c r="L1119" i="11"/>
  <c r="L1118" i="11"/>
  <c r="L1117" i="11"/>
  <c r="L1116" i="11"/>
  <c r="L1115" i="11"/>
  <c r="L1114" i="11"/>
  <c r="L1113" i="11"/>
  <c r="L1112" i="11"/>
  <c r="L1111" i="11"/>
  <c r="L1110" i="11"/>
  <c r="L1109" i="11"/>
  <c r="L1108" i="11"/>
  <c r="L1107" i="11"/>
  <c r="L1106" i="11"/>
  <c r="L1105" i="11"/>
  <c r="L1104" i="11"/>
  <c r="L1103" i="11"/>
  <c r="L1102" i="11"/>
  <c r="L1101" i="11"/>
  <c r="L1100" i="11"/>
  <c r="L1099" i="11"/>
  <c r="L1098" i="11"/>
  <c r="L1097" i="11"/>
  <c r="L1096" i="11"/>
  <c r="L1095" i="11"/>
  <c r="L1094" i="11"/>
  <c r="L1093" i="11"/>
  <c r="L1092" i="11"/>
  <c r="L1091" i="11"/>
  <c r="L1090" i="11"/>
  <c r="L1089" i="11"/>
  <c r="L1088" i="11"/>
  <c r="L1087" i="11"/>
  <c r="L1086" i="11"/>
  <c r="L1085" i="11"/>
  <c r="L1084" i="11"/>
  <c r="L1083" i="11"/>
  <c r="L1082" i="11"/>
  <c r="L1081" i="11"/>
  <c r="L1080" i="11"/>
  <c r="L1079" i="11"/>
  <c r="L1078" i="11"/>
  <c r="L1077" i="11"/>
  <c r="L1076" i="11"/>
  <c r="L1075" i="11"/>
  <c r="L1074" i="11"/>
  <c r="L1073" i="11"/>
  <c r="L1072" i="11"/>
  <c r="L1071" i="11"/>
  <c r="L1070" i="11"/>
  <c r="L1069" i="11"/>
  <c r="L1068" i="11"/>
  <c r="L1067" i="11"/>
  <c r="L1066" i="11"/>
  <c r="L1065" i="11"/>
  <c r="L1064" i="11"/>
  <c r="L1063" i="11"/>
  <c r="L1062" i="11"/>
  <c r="L1061" i="11"/>
  <c r="L1060" i="11"/>
  <c r="L1059" i="11"/>
  <c r="L1058" i="11"/>
  <c r="L1057" i="11"/>
  <c r="L1056" i="11"/>
  <c r="L1055" i="11"/>
  <c r="L1054" i="11"/>
  <c r="L1053" i="11"/>
  <c r="L1052" i="11"/>
  <c r="L1051" i="11"/>
  <c r="L1050" i="11"/>
  <c r="L1049" i="11"/>
  <c r="L1048" i="11"/>
  <c r="L1047" i="11"/>
  <c r="L1046" i="11"/>
  <c r="L1045" i="11"/>
  <c r="L1044" i="11"/>
  <c r="L1043" i="11"/>
  <c r="L1042" i="11"/>
  <c r="L1041" i="11"/>
  <c r="L1040" i="11"/>
  <c r="L1039" i="11"/>
  <c r="L1038" i="11"/>
  <c r="L1037" i="11"/>
  <c r="L1036" i="11"/>
  <c r="L1035" i="11"/>
  <c r="L1034" i="11"/>
  <c r="L1033" i="11"/>
  <c r="L1032" i="11"/>
  <c r="L1031" i="11"/>
  <c r="L1030" i="11"/>
  <c r="L1029" i="11"/>
  <c r="L1028" i="11"/>
  <c r="L1027" i="11"/>
  <c r="L1026" i="11"/>
  <c r="L1025" i="11"/>
  <c r="L1024" i="11"/>
  <c r="L1023" i="11"/>
  <c r="L1022" i="11"/>
  <c r="L1021" i="11"/>
  <c r="L1020" i="11"/>
  <c r="L1019" i="11"/>
  <c r="L1018" i="11"/>
  <c r="L1017" i="11"/>
  <c r="L1016" i="11"/>
  <c r="L1015" i="11"/>
  <c r="L1014" i="11"/>
  <c r="L1013" i="11"/>
  <c r="L1012" i="11"/>
  <c r="L1011" i="11"/>
  <c r="L1010" i="11"/>
  <c r="L1009" i="11"/>
  <c r="L1008" i="11"/>
  <c r="L1007" i="11"/>
  <c r="L1006" i="11"/>
  <c r="L1005" i="11"/>
  <c r="L1004" i="11"/>
  <c r="L1003" i="11"/>
  <c r="L1002" i="11"/>
  <c r="L1001" i="11"/>
  <c r="L1000" i="11"/>
  <c r="L999" i="11"/>
  <c r="L998" i="11"/>
  <c r="L997" i="11"/>
  <c r="L996" i="11"/>
  <c r="L995" i="11"/>
  <c r="L994" i="11"/>
  <c r="L993" i="11"/>
  <c r="L992" i="11"/>
  <c r="L991" i="11"/>
  <c r="L990" i="11"/>
  <c r="L989" i="11"/>
  <c r="L988" i="11"/>
  <c r="L987" i="11"/>
  <c r="L986" i="11"/>
  <c r="L985" i="11"/>
  <c r="L984" i="11"/>
  <c r="L983" i="11"/>
  <c r="L982" i="11"/>
  <c r="L981" i="11"/>
  <c r="L980" i="11"/>
  <c r="L979" i="11"/>
  <c r="L978" i="11"/>
  <c r="L977" i="11"/>
  <c r="L976" i="11"/>
  <c r="L975" i="11"/>
  <c r="L974" i="11"/>
  <c r="L973" i="11"/>
  <c r="L972" i="11"/>
  <c r="L971" i="11"/>
  <c r="L970" i="11"/>
  <c r="L969" i="11"/>
  <c r="L968" i="11"/>
  <c r="L967" i="11"/>
  <c r="L966" i="11"/>
  <c r="L965" i="11"/>
  <c r="L964" i="11"/>
  <c r="L963" i="11"/>
  <c r="L962" i="11"/>
  <c r="L961" i="11"/>
  <c r="L960" i="11"/>
  <c r="L959" i="11"/>
  <c r="L958" i="11"/>
  <c r="L957" i="11"/>
  <c r="L956" i="11"/>
  <c r="L955" i="11"/>
  <c r="L954" i="11"/>
  <c r="L953" i="11"/>
  <c r="L952" i="11"/>
  <c r="L951" i="11"/>
  <c r="L950" i="11"/>
  <c r="L949" i="11"/>
  <c r="L948" i="11"/>
  <c r="L947" i="11"/>
  <c r="L946" i="11"/>
  <c r="L945" i="11"/>
  <c r="L944" i="11"/>
  <c r="L943" i="11"/>
  <c r="L942" i="11"/>
  <c r="L941" i="11"/>
  <c r="L940" i="11"/>
  <c r="L939" i="11"/>
  <c r="L938" i="11"/>
  <c r="L937" i="11"/>
  <c r="L936" i="11"/>
  <c r="L935" i="11"/>
  <c r="L934" i="11"/>
  <c r="L933" i="11"/>
  <c r="L932" i="11"/>
  <c r="L931" i="11"/>
  <c r="L930" i="11"/>
  <c r="L929" i="11"/>
  <c r="L928" i="11"/>
  <c r="L927" i="11"/>
  <c r="L926" i="11"/>
  <c r="L925" i="11"/>
  <c r="L924" i="11"/>
  <c r="L923" i="11"/>
  <c r="L922" i="11"/>
  <c r="L921" i="11"/>
  <c r="L920" i="11"/>
  <c r="L919" i="11"/>
  <c r="L918" i="11"/>
  <c r="L917" i="11"/>
  <c r="L916" i="11"/>
  <c r="L915" i="11"/>
  <c r="L914" i="11"/>
  <c r="L913" i="11"/>
  <c r="L912" i="11"/>
  <c r="L911" i="11"/>
  <c r="L910" i="11"/>
  <c r="L909" i="11"/>
  <c r="L908" i="11"/>
  <c r="L907" i="11"/>
  <c r="L906" i="11"/>
  <c r="L905" i="11"/>
  <c r="L904" i="11"/>
  <c r="L903" i="11"/>
  <c r="L902" i="11"/>
  <c r="L901" i="11"/>
  <c r="L900" i="11"/>
  <c r="L899" i="11"/>
  <c r="L898" i="11"/>
  <c r="L897" i="11"/>
  <c r="L896" i="11"/>
  <c r="L895" i="11"/>
  <c r="L894" i="11"/>
  <c r="L893" i="11"/>
  <c r="L892" i="11"/>
  <c r="L891" i="11"/>
  <c r="L890" i="11"/>
  <c r="L889" i="11"/>
  <c r="L888" i="11"/>
  <c r="L887" i="11"/>
  <c r="L886" i="11"/>
  <c r="L885" i="11"/>
  <c r="L884" i="11"/>
  <c r="L883" i="11"/>
  <c r="L882" i="11"/>
  <c r="L881" i="11"/>
  <c r="L880" i="11"/>
  <c r="L879" i="11"/>
  <c r="L878" i="11"/>
  <c r="L877" i="11"/>
  <c r="L876" i="11"/>
  <c r="L875" i="11"/>
  <c r="L874" i="11"/>
  <c r="L873" i="11"/>
  <c r="L872" i="11"/>
  <c r="L871" i="11"/>
  <c r="L870" i="11"/>
  <c r="L869" i="11"/>
  <c r="L868" i="11"/>
  <c r="L867" i="11"/>
  <c r="L866" i="11"/>
  <c r="L865" i="11"/>
  <c r="L864" i="11"/>
  <c r="L863" i="11"/>
  <c r="L862" i="11"/>
  <c r="L861" i="11"/>
  <c r="L860" i="11"/>
  <c r="L859" i="11"/>
  <c r="L858" i="11"/>
  <c r="L857" i="11"/>
  <c r="L856" i="11"/>
  <c r="L855" i="11"/>
  <c r="L854" i="11"/>
  <c r="L853" i="11"/>
  <c r="L852" i="11"/>
  <c r="L851" i="11"/>
  <c r="L850" i="11"/>
  <c r="L849" i="11"/>
  <c r="L848" i="11"/>
  <c r="L847" i="11"/>
  <c r="L846" i="11"/>
  <c r="L845" i="11"/>
  <c r="L844" i="11"/>
  <c r="L843" i="11"/>
  <c r="L842" i="11"/>
  <c r="L841" i="11"/>
  <c r="L840" i="11"/>
  <c r="L839" i="11"/>
  <c r="L838" i="11"/>
  <c r="L837" i="11"/>
  <c r="L836" i="11"/>
  <c r="L835" i="11"/>
  <c r="L834" i="11"/>
  <c r="L833" i="11"/>
  <c r="L832" i="11"/>
  <c r="L831" i="11"/>
  <c r="L830" i="11"/>
  <c r="L829" i="11"/>
  <c r="L828" i="11"/>
  <c r="L827" i="11"/>
  <c r="L826" i="11"/>
  <c r="L825" i="11"/>
  <c r="L824" i="11"/>
  <c r="L823" i="11"/>
  <c r="L822" i="11"/>
  <c r="L821" i="11"/>
  <c r="L820" i="11"/>
  <c r="L819" i="11"/>
  <c r="L818" i="11"/>
  <c r="L817" i="11"/>
  <c r="L816" i="11"/>
  <c r="L815" i="11"/>
  <c r="L814" i="11"/>
  <c r="L813" i="11"/>
  <c r="L812" i="11"/>
  <c r="L811" i="11"/>
  <c r="L810" i="11"/>
  <c r="L809" i="11"/>
  <c r="L808" i="11"/>
  <c r="L807" i="11"/>
  <c r="L806" i="11"/>
  <c r="L805" i="11"/>
  <c r="L804" i="11"/>
  <c r="L803" i="11"/>
  <c r="L802" i="11"/>
  <c r="L801" i="11"/>
  <c r="L800" i="11"/>
  <c r="L799" i="11"/>
  <c r="L798" i="11"/>
  <c r="L797" i="11"/>
  <c r="L796" i="11"/>
  <c r="L795" i="11"/>
  <c r="L794" i="11"/>
  <c r="L793" i="11"/>
  <c r="L792" i="11"/>
  <c r="L791" i="11"/>
  <c r="L790" i="11"/>
  <c r="L789" i="11"/>
  <c r="L788" i="11"/>
  <c r="L787" i="11"/>
  <c r="L786" i="11"/>
  <c r="L785" i="11"/>
  <c r="L784" i="11"/>
  <c r="L783" i="11"/>
  <c r="L782" i="11"/>
  <c r="L781" i="11"/>
  <c r="L780" i="11"/>
  <c r="L779" i="11"/>
  <c r="L778" i="11"/>
  <c r="L777" i="11"/>
  <c r="L776" i="11"/>
  <c r="L775" i="11"/>
  <c r="L774" i="11"/>
  <c r="L773" i="11"/>
  <c r="L772" i="11"/>
  <c r="L771" i="11"/>
  <c r="L770" i="11"/>
  <c r="L769" i="11"/>
  <c r="L768" i="11"/>
  <c r="L767" i="11"/>
  <c r="L766" i="11"/>
  <c r="L765" i="11"/>
  <c r="L764" i="11"/>
  <c r="L763" i="11"/>
  <c r="L762" i="11"/>
  <c r="L761" i="11"/>
  <c r="L760" i="11"/>
  <c r="L759" i="11"/>
  <c r="L758" i="11"/>
  <c r="L757" i="11"/>
  <c r="L756" i="11"/>
  <c r="L755" i="11"/>
  <c r="L754" i="11"/>
  <c r="L753" i="11"/>
  <c r="L752" i="11"/>
  <c r="L751" i="11"/>
  <c r="L750" i="11"/>
  <c r="L749" i="11"/>
  <c r="L748" i="11"/>
  <c r="L747" i="11"/>
  <c r="L746" i="11"/>
  <c r="L745" i="11"/>
  <c r="L744" i="11"/>
  <c r="L743" i="11"/>
  <c r="L742" i="11"/>
  <c r="L741" i="11"/>
  <c r="L740" i="11"/>
  <c r="L739" i="11"/>
  <c r="L738" i="11"/>
  <c r="L737" i="11"/>
  <c r="L736" i="11"/>
  <c r="L735" i="11"/>
  <c r="L734" i="11"/>
  <c r="L733" i="11"/>
  <c r="L732" i="11"/>
  <c r="L731" i="11"/>
  <c r="L730" i="11"/>
  <c r="L729" i="11"/>
  <c r="L728" i="11"/>
  <c r="L727" i="11"/>
  <c r="L726" i="11"/>
  <c r="L725" i="11"/>
  <c r="L724" i="11"/>
  <c r="L723" i="11"/>
  <c r="L722" i="11"/>
  <c r="L721" i="11"/>
  <c r="L720" i="11"/>
  <c r="L719" i="11"/>
  <c r="L718" i="11"/>
  <c r="L717" i="11"/>
  <c r="L716" i="11"/>
  <c r="L715" i="11"/>
  <c r="L714" i="11"/>
  <c r="L713" i="11"/>
  <c r="L712" i="11"/>
  <c r="L711" i="11"/>
  <c r="L710" i="11"/>
  <c r="L709" i="11"/>
  <c r="L708" i="11"/>
  <c r="L707" i="11"/>
  <c r="L706" i="11"/>
  <c r="L705" i="11"/>
  <c r="L704" i="11"/>
  <c r="L703" i="11"/>
  <c r="L702" i="11"/>
  <c r="L701" i="11"/>
  <c r="L700" i="11"/>
  <c r="L699" i="11"/>
  <c r="L698" i="11"/>
  <c r="L697" i="11"/>
  <c r="L696" i="11"/>
  <c r="L695" i="11"/>
  <c r="L694" i="11"/>
  <c r="L693" i="11"/>
  <c r="L692" i="11"/>
  <c r="L691" i="11"/>
  <c r="L690" i="11"/>
  <c r="L689" i="11"/>
  <c r="L688" i="11"/>
  <c r="L687" i="11"/>
  <c r="L686" i="11"/>
  <c r="L685" i="11"/>
  <c r="L684" i="11"/>
  <c r="L683" i="11"/>
  <c r="L682" i="11"/>
  <c r="L681" i="11"/>
  <c r="L680" i="11"/>
  <c r="L679" i="11"/>
  <c r="L678" i="11"/>
  <c r="L677" i="11"/>
  <c r="L676" i="11"/>
  <c r="L675" i="11"/>
  <c r="L674" i="11"/>
  <c r="L673" i="11"/>
  <c r="L672" i="11"/>
  <c r="L671" i="11"/>
  <c r="L670" i="11"/>
  <c r="L669" i="11"/>
  <c r="L668" i="11"/>
  <c r="L667" i="11"/>
  <c r="L666" i="11"/>
  <c r="L665" i="11"/>
  <c r="L664" i="11"/>
  <c r="L663" i="11"/>
  <c r="L662" i="11"/>
  <c r="L661" i="11"/>
  <c r="L660" i="11"/>
  <c r="L659" i="11"/>
  <c r="L658" i="11"/>
  <c r="L657" i="11"/>
  <c r="L656" i="11"/>
  <c r="L655" i="11"/>
  <c r="L654" i="11"/>
  <c r="L653" i="11"/>
  <c r="L652" i="11"/>
  <c r="L651" i="11"/>
  <c r="L650" i="11"/>
  <c r="L649" i="11"/>
  <c r="L648" i="11"/>
  <c r="L647" i="11"/>
  <c r="L646" i="11"/>
  <c r="L645" i="11"/>
  <c r="L644" i="11"/>
  <c r="L643" i="11"/>
  <c r="L642" i="11"/>
  <c r="L641" i="11"/>
  <c r="L640" i="11"/>
  <c r="L639" i="11"/>
  <c r="L638" i="11"/>
  <c r="L637" i="11"/>
  <c r="L636" i="11"/>
  <c r="L635" i="11"/>
  <c r="L634" i="11"/>
  <c r="L633" i="11"/>
  <c r="L632" i="11"/>
  <c r="L631" i="11"/>
  <c r="L630" i="11"/>
  <c r="L629" i="11"/>
  <c r="L628" i="11"/>
  <c r="L627" i="11"/>
  <c r="L626" i="11"/>
  <c r="L625" i="11"/>
  <c r="L624" i="11"/>
  <c r="L623" i="11"/>
  <c r="L622" i="11"/>
  <c r="L621" i="11"/>
  <c r="L620" i="11"/>
  <c r="L619" i="11"/>
  <c r="L618" i="11"/>
  <c r="L617" i="11"/>
  <c r="L616" i="11"/>
  <c r="L615" i="11"/>
  <c r="L614" i="11"/>
  <c r="L613" i="11"/>
  <c r="L612" i="11"/>
  <c r="L611" i="11"/>
  <c r="L610" i="11"/>
  <c r="L609" i="11"/>
  <c r="L608" i="11"/>
  <c r="L607" i="11"/>
  <c r="L606" i="11"/>
  <c r="L605" i="11"/>
  <c r="L604" i="11"/>
  <c r="L603" i="11"/>
  <c r="L602" i="11"/>
  <c r="L601" i="11"/>
  <c r="L600" i="11"/>
  <c r="L599" i="11"/>
  <c r="L598" i="11"/>
  <c r="L597" i="11"/>
  <c r="L596" i="11"/>
  <c r="L595" i="11"/>
  <c r="L594" i="11"/>
  <c r="L593" i="11"/>
  <c r="L592" i="11"/>
  <c r="L591" i="11"/>
  <c r="L590" i="11"/>
  <c r="L589" i="11"/>
  <c r="L588" i="11"/>
  <c r="L587" i="11"/>
  <c r="L586" i="11"/>
  <c r="L585" i="11"/>
  <c r="L584" i="11"/>
  <c r="L583" i="11"/>
  <c r="L582" i="11"/>
  <c r="L581" i="11"/>
  <c r="L580" i="11"/>
  <c r="L579" i="11"/>
  <c r="L578" i="11"/>
  <c r="L577" i="11"/>
  <c r="L576" i="11"/>
  <c r="L575" i="11"/>
  <c r="L574" i="11"/>
  <c r="L573" i="11"/>
  <c r="L572" i="11"/>
  <c r="L571" i="11"/>
  <c r="L570" i="11"/>
  <c r="L569" i="11"/>
  <c r="L568" i="11"/>
  <c r="L567" i="11"/>
  <c r="L566" i="11"/>
  <c r="L565" i="11"/>
  <c r="L564" i="11"/>
  <c r="L563" i="11"/>
  <c r="L562" i="11"/>
  <c r="L561" i="11"/>
  <c r="L560" i="11"/>
  <c r="L559" i="11"/>
  <c r="L558" i="11"/>
  <c r="L557" i="11"/>
  <c r="L556" i="11"/>
  <c r="L555" i="11"/>
  <c r="L554" i="11"/>
  <c r="L553" i="11"/>
  <c r="L552" i="11"/>
  <c r="L551" i="11"/>
  <c r="L550" i="11"/>
  <c r="L549" i="11"/>
  <c r="L548" i="11"/>
  <c r="L547" i="11"/>
  <c r="L546" i="11"/>
  <c r="L545" i="11"/>
  <c r="L544" i="11"/>
  <c r="L543" i="11"/>
  <c r="L542" i="11"/>
  <c r="L541" i="11"/>
  <c r="L540" i="11"/>
  <c r="L539" i="11"/>
  <c r="L538" i="11"/>
  <c r="L537" i="11"/>
  <c r="L536" i="11"/>
  <c r="L535" i="11"/>
  <c r="L534" i="11"/>
  <c r="L533" i="11"/>
  <c r="L532" i="11"/>
  <c r="L531" i="11"/>
  <c r="L530" i="11"/>
  <c r="L529" i="11"/>
  <c r="L528" i="11"/>
  <c r="L527" i="11"/>
  <c r="L526" i="11"/>
  <c r="L525" i="11"/>
  <c r="L524" i="11"/>
  <c r="L523" i="11"/>
  <c r="L522" i="11"/>
  <c r="L521" i="11"/>
  <c r="L520" i="11"/>
  <c r="L519" i="11"/>
  <c r="L518" i="11"/>
  <c r="L517" i="11"/>
  <c r="L516" i="11"/>
  <c r="L515" i="11"/>
  <c r="L514" i="11"/>
  <c r="L513" i="11"/>
  <c r="L512" i="11"/>
  <c r="L511" i="11"/>
  <c r="L510" i="11"/>
  <c r="L509" i="11"/>
  <c r="L508" i="11"/>
  <c r="L507" i="11"/>
  <c r="L506" i="11"/>
  <c r="L505" i="11"/>
  <c r="L504" i="11"/>
  <c r="L503" i="11"/>
  <c r="L502" i="11"/>
  <c r="L501" i="11"/>
  <c r="L500" i="11"/>
  <c r="L499" i="11"/>
  <c r="L498" i="11"/>
  <c r="L497" i="11"/>
  <c r="L496" i="11"/>
  <c r="L495" i="11"/>
  <c r="L494" i="11"/>
  <c r="L493" i="11"/>
  <c r="L492" i="11"/>
  <c r="L491" i="11"/>
  <c r="L490" i="11"/>
  <c r="L489" i="11"/>
  <c r="L488" i="11"/>
  <c r="L487" i="11"/>
  <c r="L486" i="11"/>
  <c r="L485" i="11"/>
  <c r="L484" i="11"/>
  <c r="L483" i="11"/>
  <c r="L482" i="11"/>
  <c r="L481" i="11"/>
  <c r="L480" i="11"/>
  <c r="L479" i="11"/>
  <c r="L478" i="11"/>
  <c r="L477" i="11"/>
  <c r="L476" i="11"/>
  <c r="L475" i="11"/>
  <c r="L474" i="11"/>
  <c r="L473" i="11"/>
  <c r="L472" i="11"/>
  <c r="L471" i="11"/>
  <c r="L470" i="11"/>
  <c r="L469" i="11"/>
  <c r="L468" i="11"/>
  <c r="L467" i="11"/>
  <c r="L466" i="11"/>
  <c r="L465" i="11"/>
  <c r="L464" i="11"/>
  <c r="L463" i="11"/>
  <c r="L462" i="11"/>
  <c r="L461" i="11"/>
  <c r="L460" i="11"/>
  <c r="L459" i="11"/>
  <c r="L458" i="11"/>
  <c r="L457" i="11"/>
  <c r="L456" i="11"/>
  <c r="L455" i="11"/>
  <c r="L454" i="11"/>
  <c r="L453" i="11"/>
  <c r="L452" i="11"/>
  <c r="L451" i="11"/>
  <c r="L450" i="11"/>
  <c r="L449" i="11"/>
  <c r="L448" i="11"/>
  <c r="L447" i="11"/>
  <c r="L446" i="11"/>
  <c r="L445" i="11"/>
  <c r="L444" i="11"/>
  <c r="L443" i="11"/>
  <c r="L442" i="11"/>
  <c r="L441" i="11"/>
  <c r="L440" i="11"/>
  <c r="L439" i="11"/>
  <c r="L438" i="11"/>
  <c r="L437" i="11"/>
  <c r="L436" i="11"/>
  <c r="L435" i="11"/>
  <c r="L434" i="11"/>
  <c r="L433" i="11"/>
  <c r="L432" i="11"/>
  <c r="L431" i="11"/>
  <c r="L430" i="11"/>
  <c r="L429" i="11"/>
  <c r="L428" i="11"/>
  <c r="L427" i="11"/>
  <c r="L426" i="11"/>
  <c r="L425" i="11"/>
  <c r="L424" i="11"/>
  <c r="L423" i="11"/>
  <c r="L422" i="11"/>
  <c r="L421" i="11"/>
  <c r="L420" i="11"/>
  <c r="L419" i="11"/>
  <c r="L418" i="11"/>
  <c r="L417" i="11"/>
  <c r="L416" i="11"/>
  <c r="L415" i="11"/>
  <c r="L414" i="11"/>
  <c r="L413" i="11"/>
  <c r="L412" i="11"/>
  <c r="L411" i="11"/>
  <c r="L410" i="11"/>
  <c r="L409" i="11"/>
  <c r="L408" i="11"/>
  <c r="L407" i="11"/>
  <c r="L406" i="11"/>
  <c r="L405" i="11"/>
  <c r="L404" i="11"/>
  <c r="L403" i="11"/>
  <c r="L402" i="11"/>
  <c r="L401" i="11"/>
  <c r="L400" i="11"/>
  <c r="L399" i="11"/>
  <c r="L398" i="11"/>
  <c r="L397" i="11"/>
  <c r="L396" i="11"/>
  <c r="L395" i="11"/>
  <c r="L394" i="11"/>
  <c r="L393" i="11"/>
  <c r="L392" i="11"/>
  <c r="L391" i="11"/>
  <c r="L390" i="11"/>
  <c r="L389" i="11"/>
  <c r="L388" i="11"/>
  <c r="L387" i="11"/>
  <c r="L386" i="11"/>
  <c r="L385" i="11"/>
  <c r="L384" i="11"/>
  <c r="L383" i="11"/>
  <c r="L382" i="11"/>
  <c r="L381" i="11"/>
  <c r="L380" i="11"/>
  <c r="L379" i="11"/>
  <c r="L378" i="11"/>
  <c r="L377" i="11"/>
  <c r="L376" i="11"/>
  <c r="L375" i="11"/>
  <c r="L374" i="11"/>
  <c r="L373" i="11"/>
  <c r="L372" i="11"/>
  <c r="L371" i="11"/>
  <c r="L370" i="11"/>
  <c r="L369" i="11"/>
  <c r="L368" i="11"/>
  <c r="L367" i="11"/>
  <c r="L366" i="11"/>
  <c r="L365" i="11"/>
  <c r="L364" i="11"/>
  <c r="L363" i="11"/>
  <c r="L362" i="11"/>
  <c r="L361" i="11"/>
  <c r="L360" i="11"/>
  <c r="L359" i="11"/>
  <c r="L358" i="11"/>
  <c r="L357" i="11"/>
  <c r="L356" i="11"/>
  <c r="L355" i="11"/>
  <c r="L354" i="11"/>
  <c r="L353" i="11"/>
  <c r="L352" i="11"/>
  <c r="L351" i="11"/>
  <c r="L350" i="11"/>
  <c r="L349" i="11"/>
  <c r="L348" i="11"/>
  <c r="L347" i="11"/>
  <c r="L346" i="11"/>
  <c r="L345" i="11"/>
  <c r="L344" i="11"/>
  <c r="L343" i="11"/>
  <c r="L342" i="11"/>
  <c r="L341" i="11"/>
  <c r="L340" i="11"/>
  <c r="L339" i="11"/>
  <c r="L338" i="11"/>
  <c r="L337" i="11"/>
  <c r="L336" i="11"/>
  <c r="L335" i="11"/>
  <c r="L334" i="11"/>
  <c r="L333" i="11"/>
  <c r="L332" i="11"/>
  <c r="L331" i="11"/>
  <c r="L330" i="11"/>
  <c r="L329" i="11"/>
  <c r="L328" i="11"/>
  <c r="L327" i="11"/>
  <c r="L326" i="11"/>
  <c r="L325" i="11"/>
  <c r="L324" i="11"/>
  <c r="L323" i="11"/>
  <c r="L322" i="11"/>
  <c r="L321" i="11"/>
  <c r="L320" i="11"/>
  <c r="L319" i="11"/>
  <c r="L318" i="11"/>
  <c r="L317" i="11"/>
  <c r="L316" i="11"/>
  <c r="L315" i="11"/>
  <c r="L314" i="11"/>
  <c r="L313" i="11"/>
  <c r="L312" i="11"/>
  <c r="L311" i="11"/>
  <c r="L310" i="11"/>
  <c r="L309" i="11"/>
  <c r="L308" i="11"/>
  <c r="L307" i="11"/>
  <c r="L306" i="11"/>
  <c r="L305" i="11"/>
  <c r="L304" i="11"/>
  <c r="L303" i="11"/>
  <c r="L302" i="11"/>
  <c r="L301" i="11"/>
  <c r="L300" i="11"/>
  <c r="L299" i="11"/>
  <c r="L298" i="11"/>
  <c r="L297" i="11"/>
  <c r="L296" i="11"/>
  <c r="L295" i="11"/>
  <c r="L294" i="11"/>
  <c r="L293" i="11"/>
  <c r="L292" i="11"/>
  <c r="L291" i="11"/>
  <c r="L290" i="11"/>
  <c r="L289" i="11"/>
  <c r="L288" i="11"/>
  <c r="L287" i="11"/>
  <c r="L286" i="11"/>
  <c r="L285" i="11"/>
  <c r="L284" i="11"/>
  <c r="L283" i="11"/>
  <c r="L282" i="11"/>
  <c r="L281" i="11"/>
  <c r="L280" i="11"/>
  <c r="L279" i="11"/>
  <c r="L278" i="11"/>
  <c r="L277" i="11"/>
  <c r="L276" i="11"/>
  <c r="L275" i="11"/>
  <c r="L274" i="11"/>
  <c r="L273" i="11"/>
  <c r="L272" i="11"/>
  <c r="L271" i="11"/>
  <c r="L270" i="11"/>
  <c r="L269" i="11"/>
  <c r="L268" i="11"/>
  <c r="L267" i="11"/>
  <c r="L266" i="11"/>
  <c r="L265" i="11"/>
  <c r="L264" i="11"/>
  <c r="L263" i="11"/>
  <c r="L262" i="11"/>
  <c r="L261" i="11"/>
  <c r="L260" i="11"/>
  <c r="L259" i="11"/>
  <c r="L258" i="11"/>
  <c r="L257" i="11"/>
  <c r="L256" i="11"/>
  <c r="L255" i="11"/>
  <c r="L254" i="11"/>
  <c r="L253" i="11"/>
  <c r="L252" i="11"/>
  <c r="L251" i="11"/>
  <c r="L250" i="11"/>
  <c r="L249" i="11"/>
  <c r="L248" i="11"/>
  <c r="L247" i="11"/>
  <c r="L246" i="11"/>
  <c r="L245" i="11"/>
  <c r="L244" i="11"/>
  <c r="L243" i="11"/>
  <c r="L242" i="11"/>
  <c r="L241" i="11"/>
  <c r="L240" i="11"/>
  <c r="L239" i="11"/>
  <c r="L238" i="11"/>
  <c r="L237" i="11"/>
  <c r="L236" i="11"/>
  <c r="L235" i="11"/>
  <c r="L234" i="11"/>
  <c r="L233" i="11"/>
  <c r="L232" i="11"/>
  <c r="L231" i="11"/>
  <c r="L230" i="11"/>
  <c r="L229" i="11"/>
  <c r="L228" i="11"/>
  <c r="L227" i="11"/>
  <c r="L226" i="11"/>
  <c r="L225" i="11"/>
  <c r="L224" i="11"/>
  <c r="L223" i="11"/>
  <c r="L222" i="11"/>
  <c r="L221" i="11"/>
  <c r="L220" i="11"/>
  <c r="L219" i="11"/>
  <c r="L218" i="11"/>
  <c r="L217" i="11"/>
  <c r="L216" i="11"/>
  <c r="L215" i="11"/>
  <c r="L214" i="11"/>
  <c r="L213" i="11"/>
  <c r="L212" i="11"/>
  <c r="L211" i="11"/>
  <c r="L210" i="11"/>
  <c r="L209" i="11"/>
  <c r="L208" i="11"/>
  <c r="L207" i="11"/>
  <c r="L206" i="11"/>
  <c r="L205" i="11"/>
  <c r="L204" i="11"/>
  <c r="L203" i="11"/>
  <c r="L202" i="11"/>
  <c r="L201" i="11"/>
  <c r="L200" i="11"/>
  <c r="L199" i="11"/>
  <c r="L198" i="11"/>
  <c r="L197" i="11"/>
  <c r="L196" i="11"/>
  <c r="L195" i="11"/>
  <c r="L194" i="11"/>
  <c r="L193" i="11"/>
  <c r="L192" i="11"/>
  <c r="L191" i="11"/>
  <c r="L190" i="11"/>
  <c r="L189" i="11"/>
  <c r="L188" i="11"/>
  <c r="L187" i="11"/>
  <c r="L186" i="11"/>
  <c r="L185" i="11"/>
  <c r="L184" i="11"/>
  <c r="L183" i="11"/>
  <c r="L182" i="11"/>
  <c r="L181" i="11"/>
  <c r="L180" i="11"/>
  <c r="L179" i="11"/>
  <c r="L178" i="11"/>
  <c r="L177" i="11"/>
  <c r="L176" i="11"/>
  <c r="L175" i="11"/>
  <c r="L174" i="11"/>
  <c r="L173" i="11"/>
  <c r="L172" i="11"/>
  <c r="L171" i="11"/>
  <c r="L170" i="11"/>
  <c r="L169" i="11"/>
  <c r="L168" i="11"/>
  <c r="L167" i="11"/>
  <c r="L166" i="11"/>
  <c r="L165" i="11"/>
  <c r="L164" i="11"/>
  <c r="L163" i="11"/>
  <c r="L162" i="11"/>
  <c r="L161" i="11"/>
  <c r="L160" i="11"/>
  <c r="L159" i="11"/>
  <c r="L158" i="11"/>
  <c r="L157" i="11"/>
  <c r="L156" i="11"/>
  <c r="L155" i="11"/>
  <c r="L154" i="11"/>
  <c r="L153" i="11"/>
  <c r="L152" i="11"/>
  <c r="L151" i="11"/>
  <c r="L150" i="11"/>
  <c r="L149" i="11"/>
  <c r="L148" i="11"/>
  <c r="L147" i="11"/>
  <c r="L146" i="11"/>
  <c r="L145" i="11"/>
  <c r="L144" i="11"/>
  <c r="L143" i="11"/>
  <c r="L142" i="11"/>
  <c r="L141" i="11"/>
  <c r="L140" i="11"/>
  <c r="L139" i="11"/>
  <c r="L138" i="11"/>
  <c r="L137" i="11"/>
  <c r="L136" i="11"/>
  <c r="L135" i="11"/>
  <c r="L134" i="11"/>
  <c r="L133" i="11"/>
  <c r="L132" i="11"/>
  <c r="L131" i="11"/>
  <c r="L130" i="11"/>
  <c r="L129" i="11"/>
  <c r="L128" i="11"/>
  <c r="L127" i="11"/>
  <c r="L126" i="11"/>
  <c r="L125" i="11"/>
  <c r="L124" i="11"/>
  <c r="L123" i="11"/>
  <c r="L122" i="11"/>
  <c r="L121" i="11"/>
  <c r="L120" i="11"/>
  <c r="L119" i="11"/>
  <c r="L118" i="11"/>
  <c r="L117" i="11"/>
  <c r="L116" i="11"/>
  <c r="L115" i="11"/>
  <c r="L114" i="11"/>
  <c r="L113" i="11"/>
  <c r="L112" i="11"/>
  <c r="L111" i="11"/>
  <c r="L110" i="11"/>
  <c r="L109" i="11"/>
  <c r="L108" i="11"/>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L9" i="11"/>
  <c r="L8" i="11"/>
  <c r="L7" i="11"/>
  <c r="L6" i="11"/>
  <c r="L5" i="11"/>
  <c r="L4" i="11"/>
  <c r="L3" i="11"/>
  <c r="L2" i="11"/>
  <c r="R2000" i="12"/>
  <c r="R1999" i="12"/>
  <c r="R1998" i="12"/>
  <c r="R1997" i="12"/>
  <c r="R1996" i="12"/>
  <c r="R1995" i="12"/>
  <c r="R1994" i="12"/>
  <c r="R1993" i="12"/>
  <c r="R1992" i="12"/>
  <c r="R1991" i="12"/>
  <c r="R1990" i="12"/>
  <c r="R1989" i="12"/>
  <c r="R1988" i="12"/>
  <c r="R1987" i="12"/>
  <c r="R1986" i="12"/>
  <c r="R1985" i="12"/>
  <c r="R1984" i="12"/>
  <c r="R1983" i="12"/>
  <c r="R1982" i="12"/>
  <c r="R1981" i="12"/>
  <c r="R1980" i="12"/>
  <c r="R1979" i="12"/>
  <c r="R1978" i="12"/>
  <c r="R1977" i="12"/>
  <c r="R1976" i="12"/>
  <c r="R1975" i="12"/>
  <c r="R1974" i="12"/>
  <c r="R1973" i="12"/>
  <c r="R1972" i="12"/>
  <c r="R1971" i="12"/>
  <c r="R1970" i="12"/>
  <c r="R1969" i="12"/>
  <c r="R1968" i="12"/>
  <c r="R1967" i="12"/>
  <c r="R1966" i="12"/>
  <c r="R1965" i="12"/>
  <c r="R1964" i="12"/>
  <c r="R1963" i="12"/>
  <c r="R1962" i="12"/>
  <c r="R1961" i="12"/>
  <c r="R1960" i="12"/>
  <c r="R1959" i="12"/>
  <c r="R1958" i="12"/>
  <c r="R1957" i="12"/>
  <c r="R1956" i="12"/>
  <c r="R1955" i="12"/>
  <c r="R1954" i="12"/>
  <c r="R1953" i="12"/>
  <c r="R1952" i="12"/>
  <c r="R1951" i="12"/>
  <c r="R1950" i="12"/>
  <c r="R1949" i="12"/>
  <c r="R1948" i="12"/>
  <c r="R1947" i="12"/>
  <c r="R1946" i="12"/>
  <c r="R1945" i="12"/>
  <c r="R1944" i="12"/>
  <c r="R1943" i="12"/>
  <c r="R1942" i="12"/>
  <c r="R1941" i="12"/>
  <c r="R1940" i="12"/>
  <c r="R1939" i="12"/>
  <c r="R1938" i="12"/>
  <c r="R1937" i="12"/>
  <c r="R1936" i="12"/>
  <c r="R1935" i="12"/>
  <c r="R1934" i="12"/>
  <c r="R1933" i="12"/>
  <c r="R1932" i="12"/>
  <c r="R1931" i="12"/>
  <c r="R1930" i="12"/>
  <c r="R1929" i="12"/>
  <c r="R1928" i="12"/>
  <c r="R1927" i="12"/>
  <c r="R1926" i="12"/>
  <c r="R1925" i="12"/>
  <c r="R1924" i="12"/>
  <c r="R1923" i="12"/>
  <c r="R1922" i="12"/>
  <c r="R1921" i="12"/>
  <c r="R1920" i="12"/>
  <c r="R1919" i="12"/>
  <c r="R1918" i="12"/>
  <c r="R1917" i="12"/>
  <c r="R1916" i="12"/>
  <c r="R1915" i="12"/>
  <c r="R1914" i="12"/>
  <c r="R1913" i="12"/>
  <c r="R1912" i="12"/>
  <c r="R1911" i="12"/>
  <c r="R1910" i="12"/>
  <c r="R1909" i="12"/>
  <c r="R1908" i="12"/>
  <c r="R1907" i="12"/>
  <c r="R1906" i="12"/>
  <c r="R1905" i="12"/>
  <c r="R1904" i="12"/>
  <c r="R1903" i="12"/>
  <c r="R1902" i="12"/>
  <c r="R1901" i="12"/>
  <c r="R1900" i="12"/>
  <c r="R1899" i="12"/>
  <c r="R1898" i="12"/>
  <c r="R1897" i="12"/>
  <c r="R1896" i="12"/>
  <c r="R1895" i="12"/>
  <c r="R1894" i="12"/>
  <c r="R1893" i="12"/>
  <c r="R1892" i="12"/>
  <c r="R1891" i="12"/>
  <c r="R1890" i="12"/>
  <c r="R1889" i="12"/>
  <c r="R1888" i="12"/>
  <c r="R1887" i="12"/>
  <c r="R1886" i="12"/>
  <c r="R1885" i="12"/>
  <c r="R1884" i="12"/>
  <c r="R1883" i="12"/>
  <c r="R1882" i="12"/>
  <c r="R1881" i="12"/>
  <c r="R1880" i="12"/>
  <c r="R1879" i="12"/>
  <c r="R1878" i="12"/>
  <c r="R1877" i="12"/>
  <c r="R1876" i="12"/>
  <c r="R1875" i="12"/>
  <c r="R1874" i="12"/>
  <c r="R1873" i="12"/>
  <c r="R1872" i="12"/>
  <c r="R1871" i="12"/>
  <c r="R1870" i="12"/>
  <c r="R1869" i="12"/>
  <c r="R1868" i="12"/>
  <c r="R1867" i="12"/>
  <c r="R1866" i="12"/>
  <c r="R1865" i="12"/>
  <c r="R1864" i="12"/>
  <c r="R1863" i="12"/>
  <c r="R1862" i="12"/>
  <c r="R1861" i="12"/>
  <c r="R1860" i="12"/>
  <c r="R1859" i="12"/>
  <c r="R1858" i="12"/>
  <c r="R1857" i="12"/>
  <c r="R1856" i="12"/>
  <c r="R1855" i="12"/>
  <c r="R1854" i="12"/>
  <c r="R1853" i="12"/>
  <c r="R1852" i="12"/>
  <c r="R1851" i="12"/>
  <c r="R1850" i="12"/>
  <c r="R1849" i="12"/>
  <c r="R1848" i="12"/>
  <c r="R1847" i="12"/>
  <c r="R1846" i="12"/>
  <c r="R1845" i="12"/>
  <c r="R1844" i="12"/>
  <c r="R1843" i="12"/>
  <c r="R1842" i="12"/>
  <c r="R1841" i="12"/>
  <c r="R1840" i="12"/>
  <c r="R1839" i="12"/>
  <c r="R1838" i="12"/>
  <c r="R1837" i="12"/>
  <c r="R1836" i="12"/>
  <c r="R1835" i="12"/>
  <c r="R1834" i="12"/>
  <c r="R1833" i="12"/>
  <c r="R1832" i="12"/>
  <c r="R1831" i="12"/>
  <c r="R1830" i="12"/>
  <c r="R1829" i="12"/>
  <c r="R1828" i="12"/>
  <c r="R1827" i="12"/>
  <c r="R1826" i="12"/>
  <c r="R1825" i="12"/>
  <c r="R1824" i="12"/>
  <c r="R1823" i="12"/>
  <c r="R1822" i="12"/>
  <c r="R1821" i="12"/>
  <c r="R1820" i="12"/>
  <c r="R1819" i="12"/>
  <c r="R1818" i="12"/>
  <c r="R1817" i="12"/>
  <c r="R1816" i="12"/>
  <c r="R1815" i="12"/>
  <c r="R1814" i="12"/>
  <c r="R1813" i="12"/>
  <c r="R1812" i="12"/>
  <c r="R1811" i="12"/>
  <c r="R1810" i="12"/>
  <c r="R1809" i="12"/>
  <c r="R1808" i="12"/>
  <c r="R1807" i="12"/>
  <c r="R1806" i="12"/>
  <c r="R1805" i="12"/>
  <c r="R1804" i="12"/>
  <c r="R1803" i="12"/>
  <c r="R1802" i="12"/>
  <c r="R1801" i="12"/>
  <c r="R1800" i="12"/>
  <c r="R1799" i="12"/>
  <c r="R1798" i="12"/>
  <c r="R1797" i="12"/>
  <c r="R1796" i="12"/>
  <c r="R1795" i="12"/>
  <c r="R1794" i="12"/>
  <c r="R1793" i="12"/>
  <c r="R1792" i="12"/>
  <c r="R1791" i="12"/>
  <c r="R1790" i="12"/>
  <c r="R1789" i="12"/>
  <c r="R1788" i="12"/>
  <c r="R1787" i="12"/>
  <c r="R1786" i="12"/>
  <c r="R1785" i="12"/>
  <c r="R1784" i="12"/>
  <c r="R1783" i="12"/>
  <c r="R1782" i="12"/>
  <c r="R1781" i="12"/>
  <c r="R1780" i="12"/>
  <c r="R1779" i="12"/>
  <c r="R1778" i="12"/>
  <c r="R1777" i="12"/>
  <c r="R1776" i="12"/>
  <c r="R1775" i="12"/>
  <c r="R1774" i="12"/>
  <c r="R1773" i="12"/>
  <c r="R1772" i="12"/>
  <c r="R1771" i="12"/>
  <c r="R1770" i="12"/>
  <c r="R1769" i="12"/>
  <c r="R1768" i="12"/>
  <c r="R1767" i="12"/>
  <c r="R1766" i="12"/>
  <c r="R1765" i="12"/>
  <c r="R1764" i="12"/>
  <c r="R1763" i="12"/>
  <c r="R1762" i="12"/>
  <c r="R1761" i="12"/>
  <c r="R1760" i="12"/>
  <c r="R1759" i="12"/>
  <c r="R1758" i="12"/>
  <c r="R1757" i="12"/>
  <c r="R1756" i="12"/>
  <c r="R1755" i="12"/>
  <c r="R1754" i="12"/>
  <c r="R1753" i="12"/>
  <c r="R1752" i="12"/>
  <c r="R1751" i="12"/>
  <c r="R1750" i="12"/>
  <c r="R1749" i="12"/>
  <c r="R1748" i="12"/>
  <c r="R1747" i="12"/>
  <c r="R1746" i="12"/>
  <c r="R1745" i="12"/>
  <c r="R1744" i="12"/>
  <c r="R1743" i="12"/>
  <c r="R1742" i="12"/>
  <c r="R1741" i="12"/>
  <c r="R1740" i="12"/>
  <c r="R1739" i="12"/>
  <c r="R1738" i="12"/>
  <c r="R1737" i="12"/>
  <c r="R1736" i="12"/>
  <c r="R1735" i="12"/>
  <c r="R1734" i="12"/>
  <c r="R1733" i="12"/>
  <c r="R1732" i="12"/>
  <c r="R1731" i="12"/>
  <c r="R1730" i="12"/>
  <c r="R1729" i="12"/>
  <c r="R1728" i="12"/>
  <c r="R1727" i="12"/>
  <c r="R1726" i="12"/>
  <c r="R1725" i="12"/>
  <c r="R1724" i="12"/>
  <c r="R1723" i="12"/>
  <c r="R1722" i="12"/>
  <c r="R1721" i="12"/>
  <c r="R1720" i="12"/>
  <c r="R1719" i="12"/>
  <c r="R1718" i="12"/>
  <c r="R1717" i="12"/>
  <c r="R1716" i="12"/>
  <c r="R1715" i="12"/>
  <c r="R1714" i="12"/>
  <c r="R1713" i="12"/>
  <c r="R1712" i="12"/>
  <c r="R1711" i="12"/>
  <c r="R1710" i="12"/>
  <c r="R1709" i="12"/>
  <c r="R1708" i="12"/>
  <c r="R1707" i="12"/>
  <c r="R1706" i="12"/>
  <c r="R1705" i="12"/>
  <c r="R1704" i="12"/>
  <c r="R1703" i="12"/>
  <c r="R1702" i="12"/>
  <c r="R1701" i="12"/>
  <c r="R1700" i="12"/>
  <c r="R1699" i="12"/>
  <c r="R1698" i="12"/>
  <c r="R1697" i="12"/>
  <c r="R1696" i="12"/>
  <c r="R1695" i="12"/>
  <c r="R1694" i="12"/>
  <c r="R1693" i="12"/>
  <c r="R1692" i="12"/>
  <c r="R1691" i="12"/>
  <c r="R1690" i="12"/>
  <c r="R1689" i="12"/>
  <c r="R1688" i="12"/>
  <c r="R1687" i="12"/>
  <c r="R1686" i="12"/>
  <c r="R1685" i="12"/>
  <c r="R1684" i="12"/>
  <c r="R1683" i="12"/>
  <c r="R1682" i="12"/>
  <c r="R1681" i="12"/>
  <c r="R1680" i="12"/>
  <c r="R1679" i="12"/>
  <c r="R1678" i="12"/>
  <c r="R1677" i="12"/>
  <c r="R1676" i="12"/>
  <c r="R1675" i="12"/>
  <c r="R1674" i="12"/>
  <c r="R1673" i="12"/>
  <c r="R1672" i="12"/>
  <c r="R1671" i="12"/>
  <c r="R1670" i="12"/>
  <c r="R1669" i="12"/>
  <c r="R1668" i="12"/>
  <c r="R1667" i="12"/>
  <c r="R1666" i="12"/>
  <c r="R1665" i="12"/>
  <c r="R1664" i="12"/>
  <c r="R1663" i="12"/>
  <c r="R1662" i="12"/>
  <c r="R1661" i="12"/>
  <c r="R1660" i="12"/>
  <c r="R1659" i="12"/>
  <c r="R1658" i="12"/>
  <c r="R1657" i="12"/>
  <c r="R1656" i="12"/>
  <c r="R1655" i="12"/>
  <c r="R1654" i="12"/>
  <c r="R1653" i="12"/>
  <c r="R1652" i="12"/>
  <c r="R1651" i="12"/>
  <c r="R1650" i="12"/>
  <c r="R1649" i="12"/>
  <c r="R1648" i="12"/>
  <c r="R1647" i="12"/>
  <c r="R1646" i="12"/>
  <c r="R1645" i="12"/>
  <c r="R1644" i="12"/>
  <c r="R1643" i="12"/>
  <c r="R1642" i="12"/>
  <c r="R1641" i="12"/>
  <c r="R1640" i="12"/>
  <c r="R1639" i="12"/>
  <c r="R1638" i="12"/>
  <c r="R1637" i="12"/>
  <c r="R1636" i="12"/>
  <c r="R1635" i="12"/>
  <c r="R1634" i="12"/>
  <c r="R1633" i="12"/>
  <c r="R1632" i="12"/>
  <c r="R1631" i="12"/>
  <c r="R1630" i="12"/>
  <c r="R1629" i="12"/>
  <c r="R1628" i="12"/>
  <c r="R1627" i="12"/>
  <c r="R1626" i="12"/>
  <c r="R1625" i="12"/>
  <c r="R1624" i="12"/>
  <c r="R1623" i="12"/>
  <c r="R1622" i="12"/>
  <c r="R1621" i="12"/>
  <c r="R1620" i="12"/>
  <c r="R1619" i="12"/>
  <c r="R1618" i="12"/>
  <c r="R1617" i="12"/>
  <c r="R1616" i="12"/>
  <c r="R1615" i="12"/>
  <c r="R1614" i="12"/>
  <c r="R1613" i="12"/>
  <c r="R1612" i="12"/>
  <c r="R1611" i="12"/>
  <c r="R1610" i="12"/>
  <c r="R1609" i="12"/>
  <c r="R1608" i="12"/>
  <c r="R1607" i="12"/>
  <c r="R1606" i="12"/>
  <c r="R1605" i="12"/>
  <c r="R1604" i="12"/>
  <c r="R1603" i="12"/>
  <c r="R1602" i="12"/>
  <c r="R1601" i="12"/>
  <c r="R1600" i="12"/>
  <c r="R1599" i="12"/>
  <c r="R1598" i="12"/>
  <c r="R1597" i="12"/>
  <c r="R1596" i="12"/>
  <c r="R1595" i="12"/>
  <c r="R1594" i="12"/>
  <c r="R1593" i="12"/>
  <c r="R1592" i="12"/>
  <c r="R1591" i="12"/>
  <c r="R1590" i="12"/>
  <c r="R1589" i="12"/>
  <c r="R1588" i="12"/>
  <c r="R1587" i="12"/>
  <c r="R1586" i="12"/>
  <c r="R1585" i="12"/>
  <c r="R1584" i="12"/>
  <c r="R1583" i="12"/>
  <c r="R1582" i="12"/>
  <c r="R1581" i="12"/>
  <c r="R1580" i="12"/>
  <c r="R1579" i="12"/>
  <c r="R1578" i="12"/>
  <c r="R1577" i="12"/>
  <c r="R1576" i="12"/>
  <c r="R1575" i="12"/>
  <c r="R1574" i="12"/>
  <c r="R1573" i="12"/>
  <c r="R1572" i="12"/>
  <c r="R1571" i="12"/>
  <c r="R1570" i="12"/>
  <c r="R1569" i="12"/>
  <c r="R1568" i="12"/>
  <c r="R1567" i="12"/>
  <c r="R1566" i="12"/>
  <c r="R1565" i="12"/>
  <c r="R1564" i="12"/>
  <c r="R1563" i="12"/>
  <c r="R1562" i="12"/>
  <c r="R1561" i="12"/>
  <c r="R1560" i="12"/>
  <c r="R1559" i="12"/>
  <c r="R1558" i="12"/>
  <c r="R1557" i="12"/>
  <c r="R1556" i="12"/>
  <c r="R1555" i="12"/>
  <c r="R1554" i="12"/>
  <c r="R1553" i="12"/>
  <c r="R1552" i="12"/>
  <c r="R1551" i="12"/>
  <c r="R1550" i="12"/>
  <c r="R1549" i="12"/>
  <c r="R1548" i="12"/>
  <c r="R1547" i="12"/>
  <c r="R1546" i="12"/>
  <c r="R1545" i="12"/>
  <c r="R1544" i="12"/>
  <c r="R1543" i="12"/>
  <c r="R1542" i="12"/>
  <c r="R1541" i="12"/>
  <c r="R1540" i="12"/>
  <c r="R1539" i="12"/>
  <c r="R1538" i="12"/>
  <c r="R1537" i="12"/>
  <c r="R1536" i="12"/>
  <c r="R1535" i="12"/>
  <c r="R1534" i="12"/>
  <c r="R1533" i="12"/>
  <c r="R1532" i="12"/>
  <c r="R1531" i="12"/>
  <c r="R1530" i="12"/>
  <c r="R1529" i="12"/>
  <c r="R1528" i="12"/>
  <c r="R1527" i="12"/>
  <c r="R1526" i="12"/>
  <c r="R1525" i="12"/>
  <c r="R1524" i="12"/>
  <c r="R1523" i="12"/>
  <c r="R1522" i="12"/>
  <c r="R1521" i="12"/>
  <c r="R1520" i="12"/>
  <c r="R1519" i="12"/>
  <c r="R1518" i="12"/>
  <c r="R1517" i="12"/>
  <c r="R1516" i="12"/>
  <c r="R1515" i="12"/>
  <c r="R1514" i="12"/>
  <c r="R1513" i="12"/>
  <c r="R1512" i="12"/>
  <c r="R1511" i="12"/>
  <c r="R1510" i="12"/>
  <c r="R1509" i="12"/>
  <c r="R1508" i="12"/>
  <c r="R1507" i="12"/>
  <c r="R1506" i="12"/>
  <c r="R1505" i="12"/>
  <c r="R1504" i="12"/>
  <c r="R1503" i="12"/>
  <c r="R1502" i="12"/>
  <c r="R1501" i="12"/>
  <c r="R1500" i="12"/>
  <c r="R1499" i="12"/>
  <c r="R1498" i="12"/>
  <c r="R1497" i="12"/>
  <c r="R1496" i="12"/>
  <c r="R1495" i="12"/>
  <c r="R1494" i="12"/>
  <c r="R1493" i="12"/>
  <c r="R1492" i="12"/>
  <c r="R1491" i="12"/>
  <c r="R1490" i="12"/>
  <c r="R1489" i="12"/>
  <c r="R1488" i="12"/>
  <c r="R1487" i="12"/>
  <c r="R1486" i="12"/>
  <c r="R1485" i="12"/>
  <c r="R1484" i="12"/>
  <c r="R1483" i="12"/>
  <c r="R1482" i="12"/>
  <c r="R1481" i="12"/>
  <c r="R1480" i="12"/>
  <c r="R1479" i="12"/>
  <c r="R1478" i="12"/>
  <c r="R1477" i="12"/>
  <c r="R1476" i="12"/>
  <c r="R1475" i="12"/>
  <c r="R1474" i="12"/>
  <c r="R1473" i="12"/>
  <c r="R1472" i="12"/>
  <c r="R1471" i="12"/>
  <c r="R1470" i="12"/>
  <c r="R1469" i="12"/>
  <c r="R1468" i="12"/>
  <c r="R1467" i="12"/>
  <c r="R1466" i="12"/>
  <c r="R1465" i="12"/>
  <c r="R1464" i="12"/>
  <c r="R1463" i="12"/>
  <c r="R1462" i="12"/>
  <c r="R1461" i="12"/>
  <c r="R1460" i="12"/>
  <c r="R1459" i="12"/>
  <c r="R1458" i="12"/>
  <c r="R1457" i="12"/>
  <c r="R1456" i="12"/>
  <c r="R1455" i="12"/>
  <c r="R1454" i="12"/>
  <c r="R1453" i="12"/>
  <c r="R1452" i="12"/>
  <c r="R1451" i="12"/>
  <c r="R1450" i="12"/>
  <c r="R1449" i="12"/>
  <c r="R1448" i="12"/>
  <c r="R1447" i="12"/>
  <c r="R1446" i="12"/>
  <c r="R1445" i="12"/>
  <c r="R1444" i="12"/>
  <c r="R1443" i="12"/>
  <c r="R1442" i="12"/>
  <c r="R1441" i="12"/>
  <c r="R1440" i="12"/>
  <c r="R1439" i="12"/>
  <c r="R1438" i="12"/>
  <c r="R1437" i="12"/>
  <c r="R1436" i="12"/>
  <c r="R1435" i="12"/>
  <c r="R1434" i="12"/>
  <c r="R1433" i="12"/>
  <c r="R1432" i="12"/>
  <c r="R1431" i="12"/>
  <c r="R1430" i="12"/>
  <c r="R1429" i="12"/>
  <c r="R1428" i="12"/>
  <c r="R1427" i="12"/>
  <c r="R1426" i="12"/>
  <c r="R1425" i="12"/>
  <c r="R1424" i="12"/>
  <c r="R1423" i="12"/>
  <c r="R1422" i="12"/>
  <c r="R1421" i="12"/>
  <c r="R1420" i="12"/>
  <c r="R1419" i="12"/>
  <c r="R1418" i="12"/>
  <c r="R1417" i="12"/>
  <c r="R1416" i="12"/>
  <c r="R1415" i="12"/>
  <c r="R1414" i="12"/>
  <c r="R1413" i="12"/>
  <c r="R1412" i="12"/>
  <c r="R1411" i="12"/>
  <c r="R1410" i="12"/>
  <c r="R1409" i="12"/>
  <c r="R1408" i="12"/>
  <c r="R1407" i="12"/>
  <c r="R1406" i="12"/>
  <c r="R1405" i="12"/>
  <c r="R1404" i="12"/>
  <c r="R1403" i="12"/>
  <c r="R1402" i="12"/>
  <c r="R1401" i="12"/>
  <c r="R1400" i="12"/>
  <c r="R1399" i="12"/>
  <c r="R1398" i="12"/>
  <c r="R1397" i="12"/>
  <c r="R1396" i="12"/>
  <c r="R1395" i="12"/>
  <c r="R1394" i="12"/>
  <c r="R1393" i="12"/>
  <c r="R1392" i="12"/>
  <c r="R1391" i="12"/>
  <c r="R1390" i="12"/>
  <c r="R1389" i="12"/>
  <c r="R1388" i="12"/>
  <c r="R1387" i="12"/>
  <c r="R1386" i="12"/>
  <c r="R1385" i="12"/>
  <c r="R1384" i="12"/>
  <c r="R1383" i="12"/>
  <c r="R1382" i="12"/>
  <c r="R1381" i="12"/>
  <c r="R1380" i="12"/>
  <c r="R1379" i="12"/>
  <c r="R1378" i="12"/>
  <c r="R1377" i="12"/>
  <c r="R1376" i="12"/>
  <c r="R1375" i="12"/>
  <c r="R1374" i="12"/>
  <c r="R1373" i="12"/>
  <c r="R1372" i="12"/>
  <c r="R1371" i="12"/>
  <c r="R1370" i="12"/>
  <c r="R1369" i="12"/>
  <c r="R1368" i="12"/>
  <c r="R1367" i="12"/>
  <c r="R1366" i="12"/>
  <c r="R1365" i="12"/>
  <c r="R1364" i="12"/>
  <c r="R1363" i="12"/>
  <c r="R1362" i="12"/>
  <c r="R1361" i="12"/>
  <c r="R1360" i="12"/>
  <c r="R1359" i="12"/>
  <c r="R1358" i="12"/>
  <c r="R1357" i="12"/>
  <c r="R1356" i="12"/>
  <c r="R1355" i="12"/>
  <c r="R1354" i="12"/>
  <c r="R1353" i="12"/>
  <c r="R1352" i="12"/>
  <c r="R1351" i="12"/>
  <c r="R1350" i="12"/>
  <c r="R1349" i="12"/>
  <c r="R1348" i="12"/>
  <c r="R1347" i="12"/>
  <c r="R1346" i="12"/>
  <c r="R1345" i="12"/>
  <c r="R1344" i="12"/>
  <c r="R1343" i="12"/>
  <c r="R1342" i="12"/>
  <c r="R1341" i="12"/>
  <c r="R1340" i="12"/>
  <c r="R1339" i="12"/>
  <c r="R1338" i="12"/>
  <c r="R1337" i="12"/>
  <c r="R1336" i="12"/>
  <c r="R1335" i="12"/>
  <c r="R1334" i="12"/>
  <c r="R1333" i="12"/>
  <c r="R1332" i="12"/>
  <c r="R1331" i="12"/>
  <c r="R1330" i="12"/>
  <c r="R1329" i="12"/>
  <c r="R1328" i="12"/>
  <c r="R1327" i="12"/>
  <c r="R1326" i="12"/>
  <c r="R1325" i="12"/>
  <c r="R1324" i="12"/>
  <c r="R1323" i="12"/>
  <c r="R1322" i="12"/>
  <c r="R1321" i="12"/>
  <c r="R1320" i="12"/>
  <c r="R1319" i="12"/>
  <c r="R1318" i="12"/>
  <c r="R1317" i="12"/>
  <c r="R1316" i="12"/>
  <c r="R1315" i="12"/>
  <c r="R1314" i="12"/>
  <c r="R1313" i="12"/>
  <c r="R1312" i="12"/>
  <c r="R1311" i="12"/>
  <c r="R1310" i="12"/>
  <c r="R1309" i="12"/>
  <c r="R1308" i="12"/>
  <c r="R1307" i="12"/>
  <c r="R1306" i="12"/>
  <c r="R1305" i="12"/>
  <c r="R1304" i="12"/>
  <c r="R1303" i="12"/>
  <c r="R1302" i="12"/>
  <c r="R1301" i="12"/>
  <c r="R1300" i="12"/>
  <c r="R1299" i="12"/>
  <c r="R1298" i="12"/>
  <c r="R1297" i="12"/>
  <c r="R1296" i="12"/>
  <c r="R1295" i="12"/>
  <c r="R1294" i="12"/>
  <c r="R1293" i="12"/>
  <c r="R1292" i="12"/>
  <c r="R1291" i="12"/>
  <c r="R1290" i="12"/>
  <c r="R1289" i="12"/>
  <c r="R1288" i="12"/>
  <c r="R1287" i="12"/>
  <c r="R1286" i="12"/>
  <c r="R1285" i="12"/>
  <c r="R1284" i="12"/>
  <c r="R1283" i="12"/>
  <c r="R1282" i="12"/>
  <c r="R1281" i="12"/>
  <c r="R1280" i="12"/>
  <c r="R1279" i="12"/>
  <c r="R1278" i="12"/>
  <c r="R1277" i="12"/>
  <c r="R1276" i="12"/>
  <c r="R1275" i="12"/>
  <c r="R1274" i="12"/>
  <c r="R1273" i="12"/>
  <c r="R1272" i="12"/>
  <c r="R1271" i="12"/>
  <c r="R1270" i="12"/>
  <c r="R1269" i="12"/>
  <c r="R1268" i="12"/>
  <c r="R1267" i="12"/>
  <c r="R1266" i="12"/>
  <c r="R1265" i="12"/>
  <c r="R1264" i="12"/>
  <c r="R1263" i="12"/>
  <c r="R1262" i="12"/>
  <c r="R1261" i="12"/>
  <c r="R1260" i="12"/>
  <c r="R1259" i="12"/>
  <c r="R1258" i="12"/>
  <c r="R1257" i="12"/>
  <c r="R1256" i="12"/>
  <c r="R1255" i="12"/>
  <c r="R1254" i="12"/>
  <c r="R1253" i="12"/>
  <c r="R1252" i="12"/>
  <c r="R1251" i="12"/>
  <c r="R1250" i="12"/>
  <c r="R1249" i="12"/>
  <c r="R1248" i="12"/>
  <c r="R1247" i="12"/>
  <c r="R1246" i="12"/>
  <c r="R1245" i="12"/>
  <c r="R1244" i="12"/>
  <c r="R1243" i="12"/>
  <c r="R1242" i="12"/>
  <c r="R1241" i="12"/>
  <c r="R1240" i="12"/>
  <c r="R1239" i="12"/>
  <c r="R1238" i="12"/>
  <c r="R1237" i="12"/>
  <c r="R1236" i="12"/>
  <c r="R1235" i="12"/>
  <c r="R1234" i="12"/>
  <c r="R1233" i="12"/>
  <c r="R1232" i="12"/>
  <c r="R1231" i="12"/>
  <c r="R1230" i="12"/>
  <c r="R1229" i="12"/>
  <c r="R1228" i="12"/>
  <c r="R1227" i="12"/>
  <c r="R1226" i="12"/>
  <c r="R1225" i="12"/>
  <c r="R1224" i="12"/>
  <c r="R1223" i="12"/>
  <c r="R1222" i="12"/>
  <c r="R1221" i="12"/>
  <c r="R1220" i="12"/>
  <c r="R1219" i="12"/>
  <c r="R1218" i="12"/>
  <c r="R1217" i="12"/>
  <c r="R1216" i="12"/>
  <c r="R1215" i="12"/>
  <c r="R1214" i="12"/>
  <c r="R1213" i="12"/>
  <c r="R1212" i="12"/>
  <c r="R1211" i="12"/>
  <c r="R1210" i="12"/>
  <c r="R1209" i="12"/>
  <c r="R1208" i="12"/>
  <c r="R1207" i="12"/>
  <c r="R1206" i="12"/>
  <c r="R1205" i="12"/>
  <c r="R1204" i="12"/>
  <c r="R1203" i="12"/>
  <c r="R1202" i="12"/>
  <c r="R1201" i="12"/>
  <c r="R1200" i="12"/>
  <c r="R1199" i="12"/>
  <c r="R1198" i="12"/>
  <c r="R1197" i="12"/>
  <c r="R1196" i="12"/>
  <c r="R1195" i="12"/>
  <c r="R1194" i="12"/>
  <c r="R1193" i="12"/>
  <c r="R1192" i="12"/>
  <c r="R1191" i="12"/>
  <c r="R1190" i="12"/>
  <c r="R1189" i="12"/>
  <c r="R1188" i="12"/>
  <c r="R1187" i="12"/>
  <c r="R1186" i="12"/>
  <c r="R1185" i="12"/>
  <c r="R1184" i="12"/>
  <c r="R1183" i="12"/>
  <c r="R1182" i="12"/>
  <c r="R1181" i="12"/>
  <c r="R1180" i="12"/>
  <c r="R1179" i="12"/>
  <c r="R1178" i="12"/>
  <c r="R1177" i="12"/>
  <c r="R1176" i="12"/>
  <c r="R1175" i="12"/>
  <c r="R1174" i="12"/>
  <c r="R1173" i="12"/>
  <c r="R1172" i="12"/>
  <c r="R1171" i="12"/>
  <c r="R1170" i="12"/>
  <c r="R1169" i="12"/>
  <c r="R1168" i="12"/>
  <c r="R1167" i="12"/>
  <c r="R1166" i="12"/>
  <c r="R1165" i="12"/>
  <c r="R1164" i="12"/>
  <c r="R1163" i="12"/>
  <c r="R1162" i="12"/>
  <c r="R1161" i="12"/>
  <c r="R1160" i="12"/>
  <c r="R1159" i="12"/>
  <c r="R1158" i="12"/>
  <c r="R1157" i="12"/>
  <c r="R1156" i="12"/>
  <c r="R1155" i="12"/>
  <c r="R1154" i="12"/>
  <c r="R1153" i="12"/>
  <c r="R1152" i="12"/>
  <c r="R1151" i="12"/>
  <c r="R1150" i="12"/>
  <c r="R1149" i="12"/>
  <c r="R1148" i="12"/>
  <c r="R1147" i="12"/>
  <c r="R1146" i="12"/>
  <c r="R1145" i="12"/>
  <c r="R1144" i="12"/>
  <c r="R1143" i="12"/>
  <c r="R1142" i="12"/>
  <c r="R1141" i="12"/>
  <c r="R1140" i="12"/>
  <c r="R1139" i="12"/>
  <c r="R1138" i="12"/>
  <c r="R1137" i="12"/>
  <c r="R1136" i="12"/>
  <c r="R1135" i="12"/>
  <c r="R1134" i="12"/>
  <c r="R1133" i="12"/>
  <c r="R1132" i="12"/>
  <c r="R1131" i="12"/>
  <c r="R1130" i="12"/>
  <c r="R1129" i="12"/>
  <c r="R1128" i="12"/>
  <c r="R1127" i="12"/>
  <c r="R1126" i="12"/>
  <c r="R1125" i="12"/>
  <c r="R1124" i="12"/>
  <c r="R1123" i="12"/>
  <c r="R1122" i="12"/>
  <c r="R1121" i="12"/>
  <c r="R1120" i="12"/>
  <c r="R1119" i="12"/>
  <c r="R1118" i="12"/>
  <c r="R1117" i="12"/>
  <c r="R1116" i="12"/>
  <c r="R1115" i="12"/>
  <c r="R1114" i="12"/>
  <c r="R1113" i="12"/>
  <c r="R1112" i="12"/>
  <c r="R1111" i="12"/>
  <c r="R1110" i="12"/>
  <c r="R1109" i="12"/>
  <c r="R1108" i="12"/>
  <c r="R1107" i="12"/>
  <c r="R1106" i="12"/>
  <c r="R1105" i="12"/>
  <c r="R1104" i="12"/>
  <c r="R1103" i="12"/>
  <c r="R1102" i="12"/>
  <c r="R1101" i="12"/>
  <c r="R1100" i="12"/>
  <c r="R1099" i="12"/>
  <c r="R1098" i="12"/>
  <c r="R1097" i="12"/>
  <c r="R1096" i="12"/>
  <c r="R1095" i="12"/>
  <c r="R1094" i="12"/>
  <c r="R1093" i="12"/>
  <c r="R1092" i="12"/>
  <c r="R1091" i="12"/>
  <c r="R1090" i="12"/>
  <c r="R1089" i="12"/>
  <c r="R1088" i="12"/>
  <c r="R1087" i="12"/>
  <c r="R1086" i="12"/>
  <c r="R1085" i="12"/>
  <c r="R1084" i="12"/>
  <c r="R1083" i="12"/>
  <c r="R1082" i="12"/>
  <c r="R1081" i="12"/>
  <c r="R1080" i="12"/>
  <c r="R1079" i="12"/>
  <c r="R1078" i="12"/>
  <c r="R1077" i="12"/>
  <c r="R1076" i="12"/>
  <c r="R1075" i="12"/>
  <c r="R1074" i="12"/>
  <c r="R1073" i="12"/>
  <c r="R1072" i="12"/>
  <c r="R1071" i="12"/>
  <c r="R1070" i="12"/>
  <c r="R1069" i="12"/>
  <c r="R1068" i="12"/>
  <c r="R1067" i="12"/>
  <c r="R1066" i="12"/>
  <c r="R1065" i="12"/>
  <c r="R1064" i="12"/>
  <c r="R1063" i="12"/>
  <c r="R1062" i="12"/>
  <c r="R1061" i="12"/>
  <c r="R1060" i="12"/>
  <c r="R1059" i="12"/>
  <c r="R1058" i="12"/>
  <c r="R1057" i="12"/>
  <c r="R1056" i="12"/>
  <c r="R1055" i="12"/>
  <c r="R1054" i="12"/>
  <c r="R1053" i="12"/>
  <c r="R1052" i="12"/>
  <c r="R1051" i="12"/>
  <c r="R1050" i="12"/>
  <c r="R1049" i="12"/>
  <c r="R1048" i="12"/>
  <c r="R1047" i="12"/>
  <c r="R1046" i="12"/>
  <c r="R1045" i="12"/>
  <c r="R1044" i="12"/>
  <c r="R1043" i="12"/>
  <c r="R1042" i="12"/>
  <c r="R1041" i="12"/>
  <c r="R1040" i="12"/>
  <c r="R1039" i="12"/>
  <c r="R1038" i="12"/>
  <c r="R1037" i="12"/>
  <c r="R1036" i="12"/>
  <c r="R1035" i="12"/>
  <c r="R1034" i="12"/>
  <c r="R1033" i="12"/>
  <c r="R1032" i="12"/>
  <c r="R1031" i="12"/>
  <c r="R1030" i="12"/>
  <c r="R1029" i="12"/>
  <c r="R1028" i="12"/>
  <c r="R1027" i="12"/>
  <c r="R1026" i="12"/>
  <c r="R1025" i="12"/>
  <c r="R1024" i="12"/>
  <c r="R1023" i="12"/>
  <c r="R1022" i="12"/>
  <c r="R1021" i="12"/>
  <c r="R1020" i="12"/>
  <c r="R1019" i="12"/>
  <c r="R1018" i="12"/>
  <c r="R1017" i="12"/>
  <c r="R1016" i="12"/>
  <c r="R1015" i="12"/>
  <c r="R1014" i="12"/>
  <c r="R1013" i="12"/>
  <c r="R1012" i="12"/>
  <c r="R1011" i="12"/>
  <c r="R1010" i="12"/>
  <c r="R1009" i="12"/>
  <c r="R1008" i="12"/>
  <c r="R1007" i="12"/>
  <c r="R1006" i="12"/>
  <c r="R1005" i="12"/>
  <c r="R1004" i="12"/>
  <c r="R1003" i="12"/>
  <c r="R1002" i="12"/>
  <c r="R1001" i="12"/>
  <c r="R1000" i="12"/>
  <c r="R999" i="12"/>
  <c r="R998" i="12"/>
  <c r="R997" i="12"/>
  <c r="R996" i="12"/>
  <c r="R995" i="12"/>
  <c r="R994" i="12"/>
  <c r="R993" i="12"/>
  <c r="R992" i="12"/>
  <c r="R991" i="12"/>
  <c r="R990" i="12"/>
  <c r="R989" i="12"/>
  <c r="R988" i="12"/>
  <c r="R987" i="12"/>
  <c r="R986" i="12"/>
  <c r="R985" i="12"/>
  <c r="R984" i="12"/>
  <c r="R983" i="12"/>
  <c r="R982" i="12"/>
  <c r="R981" i="12"/>
  <c r="R980" i="12"/>
  <c r="R979" i="12"/>
  <c r="R978" i="12"/>
  <c r="R977" i="12"/>
  <c r="R976" i="12"/>
  <c r="R975" i="12"/>
  <c r="R974" i="12"/>
  <c r="R973" i="12"/>
  <c r="R972" i="12"/>
  <c r="R971" i="12"/>
  <c r="R970" i="12"/>
  <c r="R969" i="12"/>
  <c r="R968" i="12"/>
  <c r="R967" i="12"/>
  <c r="R966" i="12"/>
  <c r="R965" i="12"/>
  <c r="R964" i="12"/>
  <c r="R963" i="12"/>
  <c r="R962" i="12"/>
  <c r="R961" i="12"/>
  <c r="R960" i="12"/>
  <c r="R959" i="12"/>
  <c r="R958" i="12"/>
  <c r="R957" i="12"/>
  <c r="R956" i="12"/>
  <c r="R955" i="12"/>
  <c r="R954" i="12"/>
  <c r="R953" i="12"/>
  <c r="R952" i="12"/>
  <c r="R951" i="12"/>
  <c r="R950" i="12"/>
  <c r="R949" i="12"/>
  <c r="R948" i="12"/>
  <c r="R947" i="12"/>
  <c r="R946" i="12"/>
  <c r="R945" i="12"/>
  <c r="R944" i="12"/>
  <c r="R943" i="12"/>
  <c r="R942" i="12"/>
  <c r="R941" i="12"/>
  <c r="R940" i="12"/>
  <c r="R939" i="12"/>
  <c r="R938" i="12"/>
  <c r="R937" i="12"/>
  <c r="R936" i="12"/>
  <c r="R935" i="12"/>
  <c r="R934" i="12"/>
  <c r="R933" i="12"/>
  <c r="R932" i="12"/>
  <c r="R931" i="12"/>
  <c r="R930" i="12"/>
  <c r="R929" i="12"/>
  <c r="R928" i="12"/>
  <c r="R927" i="12"/>
  <c r="R926" i="12"/>
  <c r="R925" i="12"/>
  <c r="R924" i="12"/>
  <c r="R923" i="12"/>
  <c r="R922" i="12"/>
  <c r="R921" i="12"/>
  <c r="R920" i="12"/>
  <c r="R919" i="12"/>
  <c r="R918" i="12"/>
  <c r="R917" i="12"/>
  <c r="R916" i="12"/>
  <c r="R915" i="12"/>
  <c r="R914" i="12"/>
  <c r="R913" i="12"/>
  <c r="R912" i="12"/>
  <c r="R911" i="12"/>
  <c r="R910" i="12"/>
  <c r="R909" i="12"/>
  <c r="R908" i="12"/>
  <c r="R907" i="12"/>
  <c r="R906" i="12"/>
  <c r="R905" i="12"/>
  <c r="R904" i="12"/>
  <c r="R903" i="12"/>
  <c r="R902" i="12"/>
  <c r="R901" i="12"/>
  <c r="R900" i="12"/>
  <c r="R899" i="12"/>
  <c r="R898" i="12"/>
  <c r="R897" i="12"/>
  <c r="R896" i="12"/>
  <c r="R895" i="12"/>
  <c r="R894" i="12"/>
  <c r="R893" i="12"/>
  <c r="R892" i="12"/>
  <c r="R891" i="12"/>
  <c r="R890" i="12"/>
  <c r="R889" i="12"/>
  <c r="R888" i="12"/>
  <c r="R887" i="12"/>
  <c r="R886" i="12"/>
  <c r="R885" i="12"/>
  <c r="R884" i="12"/>
  <c r="R883" i="12"/>
  <c r="R882" i="12"/>
  <c r="R881" i="12"/>
  <c r="R880" i="12"/>
  <c r="R879" i="12"/>
  <c r="R878" i="12"/>
  <c r="R877" i="12"/>
  <c r="R876" i="12"/>
  <c r="R875" i="12"/>
  <c r="R874" i="12"/>
  <c r="R873" i="12"/>
  <c r="R872" i="12"/>
  <c r="R871" i="12"/>
  <c r="R870" i="12"/>
  <c r="R869" i="12"/>
  <c r="R868" i="12"/>
  <c r="R867" i="12"/>
  <c r="R866" i="12"/>
  <c r="R865" i="12"/>
  <c r="R864" i="12"/>
  <c r="R863" i="12"/>
  <c r="R862" i="12"/>
  <c r="R861" i="12"/>
  <c r="R860" i="12"/>
  <c r="R859" i="12"/>
  <c r="R858" i="12"/>
  <c r="R857" i="12"/>
  <c r="R856" i="12"/>
  <c r="R855" i="12"/>
  <c r="R854" i="12"/>
  <c r="R853" i="12"/>
  <c r="R852" i="12"/>
  <c r="R851" i="12"/>
  <c r="R850" i="12"/>
  <c r="R849" i="12"/>
  <c r="R848" i="12"/>
  <c r="R847" i="12"/>
  <c r="R846" i="12"/>
  <c r="R845" i="12"/>
  <c r="R844" i="12"/>
  <c r="R843" i="12"/>
  <c r="R842" i="12"/>
  <c r="R841" i="12"/>
  <c r="R840" i="12"/>
  <c r="R839" i="12"/>
  <c r="R838" i="12"/>
  <c r="R837" i="12"/>
  <c r="R836" i="12"/>
  <c r="R835" i="12"/>
  <c r="R834" i="12"/>
  <c r="R833" i="12"/>
  <c r="R832" i="12"/>
  <c r="R831" i="12"/>
  <c r="R830" i="12"/>
  <c r="R829" i="12"/>
  <c r="R828" i="12"/>
  <c r="R827" i="12"/>
  <c r="R826" i="12"/>
  <c r="R825" i="12"/>
  <c r="R824" i="12"/>
  <c r="R823" i="12"/>
  <c r="R822" i="12"/>
  <c r="R821" i="12"/>
  <c r="R820" i="12"/>
  <c r="R819" i="12"/>
  <c r="R818" i="12"/>
  <c r="R817" i="12"/>
  <c r="R816" i="12"/>
  <c r="R815" i="12"/>
  <c r="R814" i="12"/>
  <c r="R813" i="12"/>
  <c r="R812" i="12"/>
  <c r="R811" i="12"/>
  <c r="R810" i="12"/>
  <c r="R809" i="12"/>
  <c r="R808" i="12"/>
  <c r="R807" i="12"/>
  <c r="R806" i="12"/>
  <c r="R805" i="12"/>
  <c r="R804" i="12"/>
  <c r="R803" i="12"/>
  <c r="R802" i="12"/>
  <c r="R801" i="12"/>
  <c r="R800" i="12"/>
  <c r="R799" i="12"/>
  <c r="R798" i="12"/>
  <c r="R797" i="12"/>
  <c r="R796" i="12"/>
  <c r="R795" i="12"/>
  <c r="R794" i="12"/>
  <c r="R793" i="12"/>
  <c r="R792" i="12"/>
  <c r="R791" i="12"/>
  <c r="R790" i="12"/>
  <c r="R789" i="12"/>
  <c r="R788" i="12"/>
  <c r="R787" i="12"/>
  <c r="R786" i="12"/>
  <c r="R785" i="12"/>
  <c r="R784" i="12"/>
  <c r="R783" i="12"/>
  <c r="R782" i="12"/>
  <c r="R781" i="12"/>
  <c r="R780" i="12"/>
  <c r="R779" i="12"/>
  <c r="R778" i="12"/>
  <c r="R777" i="12"/>
  <c r="R776" i="12"/>
  <c r="R775" i="12"/>
  <c r="R774" i="12"/>
  <c r="R773" i="12"/>
  <c r="R772" i="12"/>
  <c r="R771" i="12"/>
  <c r="R770" i="12"/>
  <c r="R769" i="12"/>
  <c r="R768" i="12"/>
  <c r="R767" i="12"/>
  <c r="R766" i="12"/>
  <c r="R765" i="12"/>
  <c r="R764" i="12"/>
  <c r="R763" i="12"/>
  <c r="R762" i="12"/>
  <c r="R761" i="12"/>
  <c r="R760" i="12"/>
  <c r="R759" i="12"/>
  <c r="R758" i="12"/>
  <c r="R757" i="12"/>
  <c r="R756" i="12"/>
  <c r="R755" i="12"/>
  <c r="R754" i="12"/>
  <c r="R753" i="12"/>
  <c r="R752" i="12"/>
  <c r="R751" i="12"/>
  <c r="R750" i="12"/>
  <c r="R749" i="12"/>
  <c r="R748" i="12"/>
  <c r="R747" i="12"/>
  <c r="R746" i="12"/>
  <c r="R745" i="12"/>
  <c r="R744" i="12"/>
  <c r="R743" i="12"/>
  <c r="R742" i="12"/>
  <c r="R741" i="12"/>
  <c r="R740" i="12"/>
  <c r="R739" i="12"/>
  <c r="R738" i="12"/>
  <c r="R737" i="12"/>
  <c r="R736" i="12"/>
  <c r="R735" i="12"/>
  <c r="R734" i="12"/>
  <c r="R733" i="12"/>
  <c r="R732" i="12"/>
  <c r="R731" i="12"/>
  <c r="R730" i="12"/>
  <c r="R729" i="12"/>
  <c r="R728" i="12"/>
  <c r="R727" i="12"/>
  <c r="R726" i="12"/>
  <c r="R725" i="12"/>
  <c r="R724" i="12"/>
  <c r="R723" i="12"/>
  <c r="R722" i="12"/>
  <c r="R721" i="12"/>
  <c r="R720" i="12"/>
  <c r="R719" i="12"/>
  <c r="R718" i="12"/>
  <c r="R717" i="12"/>
  <c r="R716" i="12"/>
  <c r="R715" i="12"/>
  <c r="R714" i="12"/>
  <c r="R713" i="12"/>
  <c r="R712" i="12"/>
  <c r="R711" i="12"/>
  <c r="R710" i="12"/>
  <c r="R709" i="12"/>
  <c r="R708" i="12"/>
  <c r="R707" i="12"/>
  <c r="R706" i="12"/>
  <c r="R705" i="12"/>
  <c r="R704" i="12"/>
  <c r="R703" i="12"/>
  <c r="R702" i="12"/>
  <c r="R701" i="12"/>
  <c r="R700" i="12"/>
  <c r="R699" i="12"/>
  <c r="R698" i="12"/>
  <c r="R697" i="12"/>
  <c r="R696" i="12"/>
  <c r="R695" i="12"/>
  <c r="R694" i="12"/>
  <c r="R693" i="12"/>
  <c r="R692" i="12"/>
  <c r="R691" i="12"/>
  <c r="R690" i="12"/>
  <c r="R689" i="12"/>
  <c r="R688" i="12"/>
  <c r="R687" i="12"/>
  <c r="R686" i="12"/>
  <c r="R685" i="12"/>
  <c r="R684" i="12"/>
  <c r="R683" i="12"/>
  <c r="R682" i="12"/>
  <c r="R681" i="12"/>
  <c r="R680" i="12"/>
  <c r="R679" i="12"/>
  <c r="R678" i="12"/>
  <c r="R677" i="12"/>
  <c r="R676" i="12"/>
  <c r="R675" i="12"/>
  <c r="R674" i="12"/>
  <c r="R673" i="12"/>
  <c r="R672" i="12"/>
  <c r="R671" i="12"/>
  <c r="R670" i="12"/>
  <c r="R669" i="12"/>
  <c r="R668" i="12"/>
  <c r="R667" i="12"/>
  <c r="R666" i="12"/>
  <c r="R665" i="12"/>
  <c r="R664" i="12"/>
  <c r="R663" i="12"/>
  <c r="R662" i="12"/>
  <c r="R661" i="12"/>
  <c r="R660" i="12"/>
  <c r="R659" i="12"/>
  <c r="R658" i="12"/>
  <c r="R657" i="12"/>
  <c r="R656" i="12"/>
  <c r="R655" i="12"/>
  <c r="R654" i="12"/>
  <c r="R653" i="12"/>
  <c r="R652" i="12"/>
  <c r="R651" i="12"/>
  <c r="R650" i="12"/>
  <c r="R649" i="12"/>
  <c r="R648" i="12"/>
  <c r="R647" i="12"/>
  <c r="R646" i="12"/>
  <c r="R645" i="12"/>
  <c r="R644" i="12"/>
  <c r="R643" i="12"/>
  <c r="R642" i="12"/>
  <c r="R641" i="12"/>
  <c r="R640" i="12"/>
  <c r="R639" i="12"/>
  <c r="R638" i="12"/>
  <c r="R637" i="12"/>
  <c r="R636" i="12"/>
  <c r="R635" i="12"/>
  <c r="R634" i="12"/>
  <c r="R633" i="12"/>
  <c r="R632" i="12"/>
  <c r="R631" i="12"/>
  <c r="R630" i="12"/>
  <c r="R629" i="12"/>
  <c r="R628" i="12"/>
  <c r="R627" i="12"/>
  <c r="R626" i="12"/>
  <c r="R625" i="12"/>
  <c r="R624" i="12"/>
  <c r="R623" i="12"/>
  <c r="R622" i="12"/>
  <c r="R621" i="12"/>
  <c r="R620" i="12"/>
  <c r="R619" i="12"/>
  <c r="R618" i="12"/>
  <c r="R617" i="12"/>
  <c r="R616" i="12"/>
  <c r="R615" i="12"/>
  <c r="R614" i="12"/>
  <c r="R613" i="12"/>
  <c r="R612" i="12"/>
  <c r="R611" i="12"/>
  <c r="R610" i="12"/>
  <c r="R609" i="12"/>
  <c r="R608" i="12"/>
  <c r="R607" i="12"/>
  <c r="R606" i="12"/>
  <c r="R605" i="12"/>
  <c r="R604" i="12"/>
  <c r="R603" i="12"/>
  <c r="R602" i="12"/>
  <c r="R601" i="12"/>
  <c r="R600" i="12"/>
  <c r="R599" i="12"/>
  <c r="R598" i="12"/>
  <c r="R597" i="12"/>
  <c r="R596" i="12"/>
  <c r="R595" i="12"/>
  <c r="R594" i="12"/>
  <c r="R593" i="12"/>
  <c r="R592" i="12"/>
  <c r="R591" i="12"/>
  <c r="R590" i="12"/>
  <c r="R589" i="12"/>
  <c r="R588" i="12"/>
  <c r="R587" i="12"/>
  <c r="R586" i="12"/>
  <c r="R585" i="12"/>
  <c r="R584" i="12"/>
  <c r="R583" i="12"/>
  <c r="R582" i="12"/>
  <c r="R581" i="12"/>
  <c r="R580" i="12"/>
  <c r="R579" i="12"/>
  <c r="R578" i="12"/>
  <c r="R577" i="12"/>
  <c r="R576" i="12"/>
  <c r="R575" i="12"/>
  <c r="R574" i="12"/>
  <c r="R573" i="12"/>
  <c r="R572" i="12"/>
  <c r="R571" i="12"/>
  <c r="R570" i="12"/>
  <c r="R569" i="12"/>
  <c r="R568" i="12"/>
  <c r="R567" i="12"/>
  <c r="R566" i="12"/>
  <c r="R565" i="12"/>
  <c r="R564" i="12"/>
  <c r="R563" i="12"/>
  <c r="R562" i="12"/>
  <c r="R561" i="12"/>
  <c r="R560" i="12"/>
  <c r="R559" i="12"/>
  <c r="R558" i="12"/>
  <c r="R557" i="12"/>
  <c r="R556" i="12"/>
  <c r="R555" i="12"/>
  <c r="R554" i="12"/>
  <c r="R553" i="12"/>
  <c r="R552" i="12"/>
  <c r="R551" i="12"/>
  <c r="R550" i="12"/>
  <c r="R549" i="12"/>
  <c r="R548" i="12"/>
  <c r="R547" i="12"/>
  <c r="R546" i="12"/>
  <c r="R545" i="12"/>
  <c r="R544" i="12"/>
  <c r="R543" i="12"/>
  <c r="R542" i="12"/>
  <c r="R541" i="12"/>
  <c r="R540" i="12"/>
  <c r="R539" i="12"/>
  <c r="R538" i="12"/>
  <c r="R537" i="12"/>
  <c r="R536" i="12"/>
  <c r="R535" i="12"/>
  <c r="R534" i="12"/>
  <c r="R533" i="12"/>
  <c r="R532" i="12"/>
  <c r="R531" i="12"/>
  <c r="R530" i="12"/>
  <c r="R529" i="12"/>
  <c r="R528" i="12"/>
  <c r="R527" i="12"/>
  <c r="R526" i="12"/>
  <c r="R525" i="12"/>
  <c r="R524" i="12"/>
  <c r="R523" i="12"/>
  <c r="R522" i="12"/>
  <c r="R521" i="12"/>
  <c r="R520" i="12"/>
  <c r="R519" i="12"/>
  <c r="R518" i="12"/>
  <c r="R517" i="12"/>
  <c r="R516" i="12"/>
  <c r="R515" i="12"/>
  <c r="R514" i="12"/>
  <c r="R513" i="12"/>
  <c r="R512" i="12"/>
  <c r="R511" i="12"/>
  <c r="R510" i="12"/>
  <c r="R509" i="12"/>
  <c r="R508" i="12"/>
  <c r="R507" i="12"/>
  <c r="R506" i="12"/>
  <c r="R505" i="12"/>
  <c r="R504" i="12"/>
  <c r="R503" i="12"/>
  <c r="R502" i="12"/>
  <c r="R501" i="12"/>
  <c r="R500" i="12"/>
  <c r="R499" i="12"/>
  <c r="R498" i="12"/>
  <c r="R497" i="12"/>
  <c r="R496" i="12"/>
  <c r="R495" i="12"/>
  <c r="R494" i="12"/>
  <c r="R493" i="12"/>
  <c r="R492" i="12"/>
  <c r="R491" i="12"/>
  <c r="R490" i="12"/>
  <c r="R489" i="12"/>
  <c r="R488" i="12"/>
  <c r="R487" i="12"/>
  <c r="R486" i="12"/>
  <c r="R485" i="12"/>
  <c r="R484" i="12"/>
  <c r="R483" i="12"/>
  <c r="R482" i="12"/>
  <c r="R481" i="12"/>
  <c r="R480" i="12"/>
  <c r="R479" i="12"/>
  <c r="R478" i="12"/>
  <c r="R477" i="12"/>
  <c r="R476" i="12"/>
  <c r="R475" i="12"/>
  <c r="R474" i="12"/>
  <c r="R473" i="12"/>
  <c r="R472" i="12"/>
  <c r="R471" i="12"/>
  <c r="R470" i="12"/>
  <c r="R469" i="12"/>
  <c r="R468" i="12"/>
  <c r="R467" i="12"/>
  <c r="R466" i="12"/>
  <c r="R465" i="12"/>
  <c r="R464" i="12"/>
  <c r="R463" i="12"/>
  <c r="R462" i="12"/>
  <c r="R461" i="12"/>
  <c r="R460" i="12"/>
  <c r="R459" i="12"/>
  <c r="R458" i="12"/>
  <c r="R457" i="12"/>
  <c r="R456" i="12"/>
  <c r="R455" i="12"/>
  <c r="R454" i="12"/>
  <c r="R453" i="12"/>
  <c r="R452" i="12"/>
  <c r="R451" i="12"/>
  <c r="R450" i="12"/>
  <c r="R449" i="12"/>
  <c r="R448" i="12"/>
  <c r="R447" i="12"/>
  <c r="R446" i="12"/>
  <c r="R445" i="12"/>
  <c r="R444" i="12"/>
  <c r="R443" i="12"/>
  <c r="R442" i="12"/>
  <c r="R441" i="12"/>
  <c r="R440" i="12"/>
  <c r="R439" i="12"/>
  <c r="R438" i="12"/>
  <c r="R437" i="12"/>
  <c r="R436" i="12"/>
  <c r="R435" i="12"/>
  <c r="R434" i="12"/>
  <c r="R433" i="12"/>
  <c r="R432" i="12"/>
  <c r="R431" i="12"/>
  <c r="R430" i="12"/>
  <c r="R429" i="12"/>
  <c r="R428" i="12"/>
  <c r="R427" i="12"/>
  <c r="R426" i="12"/>
  <c r="R425" i="12"/>
  <c r="R424" i="12"/>
  <c r="R423" i="12"/>
  <c r="R422" i="12"/>
  <c r="R421" i="12"/>
  <c r="R420" i="12"/>
  <c r="R419" i="12"/>
  <c r="R418" i="12"/>
  <c r="R417" i="12"/>
  <c r="R416" i="12"/>
  <c r="R415" i="12"/>
  <c r="R414" i="12"/>
  <c r="R413" i="12"/>
  <c r="R412" i="12"/>
  <c r="R411" i="12"/>
  <c r="R410" i="12"/>
  <c r="R409" i="12"/>
  <c r="R408" i="12"/>
  <c r="R407" i="12"/>
  <c r="R406" i="12"/>
  <c r="R405" i="12"/>
  <c r="R404" i="12"/>
  <c r="R403" i="12"/>
  <c r="R402" i="12"/>
  <c r="R401" i="12"/>
  <c r="R400" i="12"/>
  <c r="R399" i="12"/>
  <c r="R398" i="12"/>
  <c r="R397" i="12"/>
  <c r="R396" i="12"/>
  <c r="R395" i="12"/>
  <c r="R394" i="12"/>
  <c r="R393" i="12"/>
  <c r="R392" i="12"/>
  <c r="R391" i="12"/>
  <c r="R390" i="12"/>
  <c r="R389" i="12"/>
  <c r="R388" i="12"/>
  <c r="R387" i="12"/>
  <c r="R386" i="12"/>
  <c r="R385" i="12"/>
  <c r="R384" i="12"/>
  <c r="R383" i="12"/>
  <c r="R382" i="12"/>
  <c r="R381" i="12"/>
  <c r="R380" i="12"/>
  <c r="R379" i="12"/>
  <c r="R378" i="12"/>
  <c r="R377" i="12"/>
  <c r="R376" i="12"/>
  <c r="R375" i="12"/>
  <c r="R374" i="12"/>
  <c r="R373" i="12"/>
  <c r="R372" i="12"/>
  <c r="R371" i="12"/>
  <c r="R370" i="12"/>
  <c r="R369" i="12"/>
  <c r="R368" i="12"/>
  <c r="R367" i="12"/>
  <c r="R366" i="12"/>
  <c r="R365" i="12"/>
  <c r="R364" i="12"/>
  <c r="R363" i="12"/>
  <c r="R362" i="12"/>
  <c r="R361" i="12"/>
  <c r="R360" i="12"/>
  <c r="R359" i="12"/>
  <c r="R358" i="12"/>
  <c r="R357" i="12"/>
  <c r="R356" i="12"/>
  <c r="R355" i="12"/>
  <c r="R354" i="12"/>
  <c r="R353" i="12"/>
  <c r="R352" i="12"/>
  <c r="R351" i="12"/>
  <c r="R350" i="12"/>
  <c r="R349" i="12"/>
  <c r="R348" i="12"/>
  <c r="R347" i="12"/>
  <c r="R346" i="12"/>
  <c r="R345" i="12"/>
  <c r="R344" i="12"/>
  <c r="R343" i="12"/>
  <c r="R342" i="12"/>
  <c r="R341" i="12"/>
  <c r="R340" i="12"/>
  <c r="R339" i="12"/>
  <c r="R338" i="12"/>
  <c r="R337" i="12"/>
  <c r="R336" i="12"/>
  <c r="R335" i="12"/>
  <c r="R334" i="12"/>
  <c r="R333" i="12"/>
  <c r="R332" i="12"/>
  <c r="R331" i="12"/>
  <c r="R330" i="12"/>
  <c r="R329" i="12"/>
  <c r="R328" i="12"/>
  <c r="R327" i="12"/>
  <c r="R326" i="12"/>
  <c r="R325" i="12"/>
  <c r="R324" i="12"/>
  <c r="R323" i="12"/>
  <c r="R322" i="12"/>
  <c r="R321" i="12"/>
  <c r="R320" i="12"/>
  <c r="R319" i="12"/>
  <c r="R318" i="12"/>
  <c r="R317" i="12"/>
  <c r="R316" i="12"/>
  <c r="R315" i="12"/>
  <c r="R314" i="12"/>
  <c r="R313" i="12"/>
  <c r="R312" i="12"/>
  <c r="R311" i="12"/>
  <c r="R310" i="12"/>
  <c r="R309" i="12"/>
  <c r="R308" i="12"/>
  <c r="R307" i="12"/>
  <c r="R306" i="12"/>
  <c r="R305" i="12"/>
  <c r="R304" i="12"/>
  <c r="R303" i="12"/>
  <c r="R302" i="12"/>
  <c r="R301" i="12"/>
  <c r="R300" i="12"/>
  <c r="R299" i="12"/>
  <c r="R298" i="12"/>
  <c r="R297" i="12"/>
  <c r="R296" i="12"/>
  <c r="R295" i="12"/>
  <c r="R294" i="12"/>
  <c r="R293" i="12"/>
  <c r="R292" i="12"/>
  <c r="R291" i="12"/>
  <c r="R290" i="12"/>
  <c r="R289" i="12"/>
  <c r="R288" i="12"/>
  <c r="R287" i="12"/>
  <c r="R286" i="12"/>
  <c r="R285" i="12"/>
  <c r="R284" i="12"/>
  <c r="R283" i="12"/>
  <c r="R282" i="12"/>
  <c r="R281" i="12"/>
  <c r="R280" i="12"/>
  <c r="R279" i="12"/>
  <c r="R278" i="12"/>
  <c r="R277" i="12"/>
  <c r="R276" i="12"/>
  <c r="R275" i="12"/>
  <c r="R274" i="12"/>
  <c r="R273" i="12"/>
  <c r="R272" i="12"/>
  <c r="R271" i="12"/>
  <c r="R270" i="12"/>
  <c r="R269" i="12"/>
  <c r="R268" i="12"/>
  <c r="R267" i="12"/>
  <c r="R266" i="12"/>
  <c r="R265" i="12"/>
  <c r="R264" i="12"/>
  <c r="R263" i="12"/>
  <c r="R262" i="12"/>
  <c r="R261" i="12"/>
  <c r="R260" i="12"/>
  <c r="R259" i="12"/>
  <c r="R258" i="12"/>
  <c r="R257" i="12"/>
  <c r="R256" i="12"/>
  <c r="R255" i="12"/>
  <c r="R254" i="12"/>
  <c r="R253" i="12"/>
  <c r="R252" i="12"/>
  <c r="R251" i="12"/>
  <c r="R250" i="12"/>
  <c r="R249" i="12"/>
  <c r="R248" i="12"/>
  <c r="R247" i="12"/>
  <c r="R246" i="12"/>
  <c r="R245" i="12"/>
  <c r="R244" i="12"/>
  <c r="R243" i="12"/>
  <c r="R242" i="12"/>
  <c r="R241" i="12"/>
  <c r="R240" i="12"/>
  <c r="R239" i="12"/>
  <c r="R238" i="12"/>
  <c r="R237" i="12"/>
  <c r="R236" i="12"/>
  <c r="R235" i="12"/>
  <c r="R234" i="12"/>
  <c r="R233" i="12"/>
  <c r="R232" i="12"/>
  <c r="R231" i="12"/>
  <c r="R230" i="12"/>
  <c r="R229" i="12"/>
  <c r="R228" i="12"/>
  <c r="R227" i="12"/>
  <c r="R226" i="12"/>
  <c r="R225" i="12"/>
  <c r="R224" i="12"/>
  <c r="R223" i="12"/>
  <c r="R222" i="12"/>
  <c r="R221" i="12"/>
  <c r="R220" i="12"/>
  <c r="R219" i="12"/>
  <c r="R218" i="12"/>
  <c r="R217" i="12"/>
  <c r="R216" i="12"/>
  <c r="R215" i="12"/>
  <c r="R214" i="12"/>
  <c r="R213" i="12"/>
  <c r="R212" i="12"/>
  <c r="R211" i="12"/>
  <c r="R210" i="12"/>
  <c r="R209" i="12"/>
  <c r="R208" i="12"/>
  <c r="R207" i="12"/>
  <c r="R206" i="12"/>
  <c r="R205" i="12"/>
  <c r="R204" i="12"/>
  <c r="R203" i="12"/>
  <c r="R202" i="12"/>
  <c r="R201" i="12"/>
  <c r="R200" i="12"/>
  <c r="R199" i="12"/>
  <c r="R198" i="12"/>
  <c r="R197" i="12"/>
  <c r="R196" i="12"/>
  <c r="R195" i="12"/>
  <c r="R194" i="12"/>
  <c r="R193" i="12"/>
  <c r="R192" i="12"/>
  <c r="R191" i="12"/>
  <c r="R190" i="12"/>
  <c r="R189" i="12"/>
  <c r="R188" i="12"/>
  <c r="R187" i="12"/>
  <c r="R186" i="12"/>
  <c r="R185" i="12"/>
  <c r="R184" i="12"/>
  <c r="R183" i="12"/>
  <c r="R182" i="12"/>
  <c r="R181" i="12"/>
  <c r="R180" i="12"/>
  <c r="R179" i="12"/>
  <c r="R178" i="12"/>
  <c r="R177" i="12"/>
  <c r="R176" i="12"/>
  <c r="R175" i="12"/>
  <c r="R174" i="12"/>
  <c r="R173" i="12"/>
  <c r="R172" i="12"/>
  <c r="R171" i="12"/>
  <c r="R170" i="12"/>
  <c r="R169" i="12"/>
  <c r="R168" i="12"/>
  <c r="R167" i="12"/>
  <c r="R166" i="12"/>
  <c r="R165" i="12"/>
  <c r="R164" i="12"/>
  <c r="R163" i="12"/>
  <c r="R162" i="12"/>
  <c r="R161" i="12"/>
  <c r="R160" i="12"/>
  <c r="R159" i="12"/>
  <c r="R158" i="12"/>
  <c r="R157" i="12"/>
  <c r="R156" i="12"/>
  <c r="R155" i="12"/>
  <c r="R154" i="12"/>
  <c r="R153" i="12"/>
  <c r="R152" i="12"/>
  <c r="R151" i="12"/>
  <c r="R150" i="12"/>
  <c r="R149" i="12"/>
  <c r="R148" i="12"/>
  <c r="R147" i="12"/>
  <c r="R146" i="12"/>
  <c r="R145" i="12"/>
  <c r="R144" i="12"/>
  <c r="R143" i="12"/>
  <c r="R142" i="12"/>
  <c r="R141" i="12"/>
  <c r="R140" i="12"/>
  <c r="R139" i="12"/>
  <c r="R138" i="12"/>
  <c r="R137" i="12"/>
  <c r="R136" i="12"/>
  <c r="R135" i="12"/>
  <c r="R134" i="12"/>
  <c r="R133" i="12"/>
  <c r="R132" i="12"/>
  <c r="R131" i="12"/>
  <c r="R130" i="12"/>
  <c r="R129" i="12"/>
  <c r="R128" i="12"/>
  <c r="R127" i="12"/>
  <c r="R126" i="12"/>
  <c r="R125" i="12"/>
  <c r="R124" i="12"/>
  <c r="R123" i="12"/>
  <c r="R122" i="12"/>
  <c r="R121" i="12"/>
  <c r="R120" i="12"/>
  <c r="R119" i="12"/>
  <c r="R118" i="12"/>
  <c r="R117" i="12"/>
  <c r="R116" i="12"/>
  <c r="R115" i="12"/>
  <c r="R114" i="12"/>
  <c r="R113" i="12"/>
  <c r="R112" i="12"/>
  <c r="R111" i="12"/>
  <c r="R110" i="12"/>
  <c r="R109" i="12"/>
  <c r="R108" i="12"/>
  <c r="R107" i="12"/>
  <c r="R106" i="12"/>
  <c r="R105" i="12"/>
  <c r="R104" i="12"/>
  <c r="R103" i="12"/>
  <c r="R102" i="12"/>
  <c r="R101" i="12"/>
  <c r="R100" i="12"/>
  <c r="R99" i="12"/>
  <c r="R98" i="12"/>
  <c r="R97" i="12"/>
  <c r="R96" i="12"/>
  <c r="R95" i="12"/>
  <c r="R94" i="12"/>
  <c r="R93" i="12"/>
  <c r="R92" i="12"/>
  <c r="R91" i="12"/>
  <c r="R90" i="12"/>
  <c r="R89" i="12"/>
  <c r="R88" i="12"/>
  <c r="R87" i="12"/>
  <c r="R86" i="12"/>
  <c r="R85" i="12"/>
  <c r="R84" i="12"/>
  <c r="R83" i="12"/>
  <c r="R82" i="12"/>
  <c r="R81" i="12"/>
  <c r="R80" i="12"/>
  <c r="R79" i="12"/>
  <c r="R78" i="12"/>
  <c r="R77" i="12"/>
  <c r="R76" i="12"/>
  <c r="R75" i="12"/>
  <c r="R74" i="12"/>
  <c r="R73" i="12"/>
  <c r="R72" i="12"/>
  <c r="R71" i="12"/>
  <c r="R70" i="12"/>
  <c r="R69" i="12"/>
  <c r="R68" i="12"/>
  <c r="R67" i="12"/>
  <c r="R66" i="12"/>
  <c r="R65" i="12"/>
  <c r="R64" i="12"/>
  <c r="R63" i="12"/>
  <c r="R62" i="12"/>
  <c r="R61" i="12"/>
  <c r="R60" i="12"/>
  <c r="R59" i="12"/>
  <c r="R58" i="12"/>
  <c r="R57" i="12"/>
  <c r="R56" i="12"/>
  <c r="R55" i="12"/>
  <c r="R54" i="12"/>
  <c r="R53" i="12"/>
  <c r="R52" i="12"/>
  <c r="R51" i="12"/>
  <c r="R50" i="12"/>
  <c r="R49" i="12"/>
  <c r="R48" i="12"/>
  <c r="R47" i="12"/>
  <c r="R46" i="12"/>
  <c r="R45" i="12"/>
  <c r="R44" i="12"/>
  <c r="R43" i="12"/>
  <c r="R42" i="12"/>
  <c r="R41" i="12"/>
  <c r="R40" i="12"/>
  <c r="R39" i="12"/>
  <c r="R38" i="12"/>
  <c r="R37" i="12"/>
  <c r="R36" i="12"/>
  <c r="R35" i="12"/>
  <c r="R34" i="12"/>
  <c r="R33" i="12"/>
  <c r="R32" i="12"/>
  <c r="R31" i="12"/>
  <c r="R30" i="12"/>
  <c r="R29" i="12"/>
  <c r="R28" i="12"/>
  <c r="R27" i="12"/>
  <c r="R26" i="12"/>
  <c r="R25" i="12"/>
  <c r="R24" i="12"/>
  <c r="R23" i="12"/>
  <c r="R22" i="12"/>
  <c r="R21" i="12"/>
  <c r="R20" i="12"/>
  <c r="R19" i="12"/>
  <c r="R18" i="12"/>
  <c r="R17" i="12"/>
  <c r="R16" i="12"/>
  <c r="R15" i="12"/>
  <c r="R14" i="12"/>
  <c r="R13" i="12"/>
  <c r="R12" i="12"/>
  <c r="R11" i="12"/>
  <c r="R10" i="12"/>
  <c r="R9" i="12"/>
  <c r="R8" i="12"/>
  <c r="R7" i="12"/>
  <c r="R6" i="12"/>
  <c r="R5" i="12"/>
  <c r="R4" i="12"/>
  <c r="H2" i="11"/>
  <c r="Q2997" i="8"/>
  <c r="Q2996" i="8"/>
  <c r="Q2995" i="8"/>
  <c r="Q2994" i="8"/>
  <c r="Q2993" i="8"/>
  <c r="Q2992" i="8"/>
  <c r="Q2991" i="8"/>
  <c r="Q2990" i="8"/>
  <c r="Q2989" i="8"/>
  <c r="Q2988" i="8"/>
  <c r="Q2987" i="8"/>
  <c r="Q2986" i="8"/>
  <c r="Q2985" i="8"/>
  <c r="Q2984" i="8"/>
  <c r="Q2983" i="8"/>
  <c r="Q2982" i="8"/>
  <c r="Q2981" i="8"/>
  <c r="Q2980" i="8"/>
  <c r="Q2979" i="8"/>
  <c r="Q2978" i="8"/>
  <c r="Q2977" i="8"/>
  <c r="Q2976" i="8"/>
  <c r="Q2975" i="8"/>
  <c r="Q2974" i="8"/>
  <c r="Q2973" i="8"/>
  <c r="Q2972" i="8"/>
  <c r="Q2971" i="8"/>
  <c r="Q2970" i="8"/>
  <c r="Q2969" i="8"/>
  <c r="Q2968" i="8"/>
  <c r="Q2967" i="8"/>
  <c r="Q2966" i="8"/>
  <c r="Q2965" i="8"/>
  <c r="Q2964" i="8"/>
  <c r="Q2963" i="8"/>
  <c r="Q2962" i="8"/>
  <c r="Q2961" i="8"/>
  <c r="Q2960" i="8"/>
  <c r="Q2959" i="8"/>
  <c r="Q2958" i="8"/>
  <c r="Q2957" i="8"/>
  <c r="Q2956" i="8"/>
  <c r="Q2955" i="8"/>
  <c r="Q2954" i="8"/>
  <c r="Q2953" i="8"/>
  <c r="Q2952" i="8"/>
  <c r="Q2951" i="8"/>
  <c r="Q2950" i="8"/>
  <c r="Q2949" i="8"/>
  <c r="Q2948" i="8"/>
  <c r="Q2947" i="8"/>
  <c r="Q2946" i="8"/>
  <c r="Q2945" i="8"/>
  <c r="Q2944" i="8"/>
  <c r="Q2943" i="8"/>
  <c r="Q2942" i="8"/>
  <c r="Q2941" i="8"/>
  <c r="Q2940" i="8"/>
  <c r="Q2939" i="8"/>
  <c r="Q2938" i="8"/>
  <c r="Q2937" i="8"/>
  <c r="Q2936" i="8"/>
  <c r="Q2935" i="8"/>
  <c r="Q2934" i="8"/>
  <c r="Q2933" i="8"/>
  <c r="Q2932" i="8"/>
  <c r="Q2931" i="8"/>
  <c r="Q2930" i="8"/>
  <c r="Q2929" i="8"/>
  <c r="Q2928" i="8"/>
  <c r="Q2927" i="8"/>
  <c r="Q2926" i="8"/>
  <c r="Q2925" i="8"/>
  <c r="Q2924" i="8"/>
  <c r="Q2923" i="8"/>
  <c r="Q2922" i="8"/>
  <c r="Q2921" i="8"/>
  <c r="Q2920" i="8"/>
  <c r="Q2919" i="8"/>
  <c r="Q2918" i="8"/>
  <c r="Q2917" i="8"/>
  <c r="Q2916" i="8"/>
  <c r="Q2915" i="8"/>
  <c r="Q2914" i="8"/>
  <c r="Q2913" i="8"/>
  <c r="Q2912" i="8"/>
  <c r="Q2911" i="8"/>
  <c r="Q2910" i="8"/>
  <c r="Q2909" i="8"/>
  <c r="Q2908" i="8"/>
  <c r="Q2907" i="8"/>
  <c r="Q2906" i="8"/>
  <c r="Q2905" i="8"/>
  <c r="Q2904" i="8"/>
  <c r="Q2903" i="8"/>
  <c r="Q2902" i="8"/>
  <c r="Q2901" i="8"/>
  <c r="Q2900" i="8"/>
  <c r="Q2899" i="8"/>
  <c r="Q2898" i="8"/>
  <c r="Q2897" i="8"/>
  <c r="Q2896" i="8"/>
  <c r="Q2895" i="8"/>
  <c r="Q2894" i="8"/>
  <c r="Q2893" i="8"/>
  <c r="Q2892" i="8"/>
  <c r="Q2891" i="8"/>
  <c r="Q2890" i="8"/>
  <c r="Q2889" i="8"/>
  <c r="Q2888" i="8"/>
  <c r="Q2887" i="8"/>
  <c r="Q2886" i="8"/>
  <c r="Q2885" i="8"/>
  <c r="Q2884" i="8"/>
  <c r="Q2883" i="8"/>
  <c r="Q2882" i="8"/>
  <c r="Q2881" i="8"/>
  <c r="Q2880" i="8"/>
  <c r="Q2879" i="8"/>
  <c r="Q2878" i="8"/>
  <c r="Q2877" i="8"/>
  <c r="Q2876" i="8"/>
  <c r="Q2875" i="8"/>
  <c r="Q2874" i="8"/>
  <c r="Q2873" i="8"/>
  <c r="Q2872" i="8"/>
  <c r="Q2871" i="8"/>
  <c r="Q2870" i="8"/>
  <c r="Q2869" i="8"/>
  <c r="Q2868" i="8"/>
  <c r="Q2867" i="8"/>
  <c r="Q2866" i="8"/>
  <c r="Q2865" i="8"/>
  <c r="Q2864" i="8"/>
  <c r="Q2863" i="8"/>
  <c r="Q2862" i="8"/>
  <c r="Q2861" i="8"/>
  <c r="Q2860" i="8"/>
  <c r="Q2859" i="8"/>
  <c r="Q2858" i="8"/>
  <c r="Q2857" i="8"/>
  <c r="Q2856" i="8"/>
  <c r="Q2855" i="8"/>
  <c r="Q2854" i="8"/>
  <c r="Q2853" i="8"/>
  <c r="Q2852" i="8"/>
  <c r="Q2851" i="8"/>
  <c r="Q2850" i="8"/>
  <c r="Q2849" i="8"/>
  <c r="Q2848" i="8"/>
  <c r="Q2847" i="8"/>
  <c r="Q2846" i="8"/>
  <c r="Q2845" i="8"/>
  <c r="Q2844" i="8"/>
  <c r="Q2843" i="8"/>
  <c r="Q2842" i="8"/>
  <c r="Q2841" i="8"/>
  <c r="Q2840" i="8"/>
  <c r="Q2839" i="8"/>
  <c r="Q2838" i="8"/>
  <c r="Q2837" i="8"/>
  <c r="Q2836" i="8"/>
  <c r="Q2835" i="8"/>
  <c r="Q2834" i="8"/>
  <c r="Q2833" i="8"/>
  <c r="Q2832" i="8"/>
  <c r="Q2831" i="8"/>
  <c r="Q2830" i="8"/>
  <c r="Q2829" i="8"/>
  <c r="Q2828" i="8"/>
  <c r="Q2827" i="8"/>
  <c r="Q2826" i="8"/>
  <c r="Q2825" i="8"/>
  <c r="Q2824" i="8"/>
  <c r="Q2823" i="8"/>
  <c r="Q2822" i="8"/>
  <c r="Q2821" i="8"/>
  <c r="Q2820" i="8"/>
  <c r="Q2819" i="8"/>
  <c r="Q2818" i="8"/>
  <c r="Q2817" i="8"/>
  <c r="Q2816" i="8"/>
  <c r="Q2815" i="8"/>
  <c r="Q2814" i="8"/>
  <c r="Q2813" i="8"/>
  <c r="Q2812" i="8"/>
  <c r="Q2811" i="8"/>
  <c r="Q2810" i="8"/>
  <c r="Q2809" i="8"/>
  <c r="Q2808" i="8"/>
  <c r="Q2807" i="8"/>
  <c r="Q2806" i="8"/>
  <c r="Q2805" i="8"/>
  <c r="Q2804" i="8"/>
  <c r="Q2803" i="8"/>
  <c r="Q2802" i="8"/>
  <c r="Q2801" i="8"/>
  <c r="Q2800" i="8"/>
  <c r="Q2799" i="8"/>
  <c r="Q2798" i="8"/>
  <c r="Q2797" i="8"/>
  <c r="Q2796" i="8"/>
  <c r="Q2795" i="8"/>
  <c r="Q2794" i="8"/>
  <c r="Q2793" i="8"/>
  <c r="Q2792" i="8"/>
  <c r="Q2791" i="8"/>
  <c r="Q2790" i="8"/>
  <c r="Q2789" i="8"/>
  <c r="Q2788" i="8"/>
  <c r="Q2787" i="8"/>
  <c r="Q2786" i="8"/>
  <c r="Q2785" i="8"/>
  <c r="Q2784" i="8"/>
  <c r="Q2783" i="8"/>
  <c r="Q2782" i="8"/>
  <c r="Q2781" i="8"/>
  <c r="Q2780" i="8"/>
  <c r="Q2779" i="8"/>
  <c r="Q2778" i="8"/>
  <c r="Q2777" i="8"/>
  <c r="Q2776" i="8"/>
  <c r="Q2775" i="8"/>
  <c r="Q2774" i="8"/>
  <c r="Q2773" i="8"/>
  <c r="Q2772" i="8"/>
  <c r="Q2771" i="8"/>
  <c r="Q2770" i="8"/>
  <c r="Q2769" i="8"/>
  <c r="Q2768" i="8"/>
  <c r="Q2767" i="8"/>
  <c r="Q2766" i="8"/>
  <c r="Q2765" i="8"/>
  <c r="Q2764" i="8"/>
  <c r="Q2763" i="8"/>
  <c r="Q2762" i="8"/>
  <c r="Q2761" i="8"/>
  <c r="Q2760" i="8"/>
  <c r="Q2759" i="8"/>
  <c r="Q2758" i="8"/>
  <c r="Q2757" i="8"/>
  <c r="Q2756" i="8"/>
  <c r="Q2755" i="8"/>
  <c r="Q2754" i="8"/>
  <c r="Q2753" i="8"/>
  <c r="Q2752" i="8"/>
  <c r="Q2751" i="8"/>
  <c r="Q2750" i="8"/>
  <c r="Q2749" i="8"/>
  <c r="Q2748" i="8"/>
  <c r="Q2747" i="8"/>
  <c r="Q2746" i="8"/>
  <c r="Q2745" i="8"/>
  <c r="Q2744" i="8"/>
  <c r="Q2743" i="8"/>
  <c r="Q2742" i="8"/>
  <c r="Q2741" i="8"/>
  <c r="Q2740" i="8"/>
  <c r="Q2739" i="8"/>
  <c r="Q2738" i="8"/>
  <c r="Q2737" i="8"/>
  <c r="Q2736" i="8"/>
  <c r="Q2735" i="8"/>
  <c r="Q2734" i="8"/>
  <c r="Q2733" i="8"/>
  <c r="Q2732" i="8"/>
  <c r="Q2731" i="8"/>
  <c r="Q2730" i="8"/>
  <c r="Q2729" i="8"/>
  <c r="Q2728" i="8"/>
  <c r="Q2727" i="8"/>
  <c r="Q2726" i="8"/>
  <c r="Q2725" i="8"/>
  <c r="Q2724" i="8"/>
  <c r="Q2723" i="8"/>
  <c r="Q2722" i="8"/>
  <c r="Q2721" i="8"/>
  <c r="Q2720" i="8"/>
  <c r="Q2719" i="8"/>
  <c r="Q2718" i="8"/>
  <c r="Q2717" i="8"/>
  <c r="Q2716" i="8"/>
  <c r="Q2715" i="8"/>
  <c r="Q2714" i="8"/>
  <c r="Q2713" i="8"/>
  <c r="Q2712" i="8"/>
  <c r="Q2711" i="8"/>
  <c r="Q2710" i="8"/>
  <c r="Q2709" i="8"/>
  <c r="Q2708" i="8"/>
  <c r="Q2707" i="8"/>
  <c r="Q2706" i="8"/>
  <c r="Q2705" i="8"/>
  <c r="Q2704" i="8"/>
  <c r="Q2703" i="8"/>
  <c r="Q2702" i="8"/>
  <c r="Q2701" i="8"/>
  <c r="Q2700" i="8"/>
  <c r="Q2699" i="8"/>
  <c r="Q2698" i="8"/>
  <c r="Q2697" i="8"/>
  <c r="Q2696" i="8"/>
  <c r="Q2695" i="8"/>
  <c r="Q2694" i="8"/>
  <c r="Q2693" i="8"/>
  <c r="Q2692" i="8"/>
  <c r="Q2691" i="8"/>
  <c r="Q2690" i="8"/>
  <c r="Q2689" i="8"/>
  <c r="Q2688" i="8"/>
  <c r="Q2687" i="8"/>
  <c r="Q2686" i="8"/>
  <c r="Q2685" i="8"/>
  <c r="Q2684" i="8"/>
  <c r="Q2683" i="8"/>
  <c r="Q2682" i="8"/>
  <c r="Q2681" i="8"/>
  <c r="Q2680" i="8"/>
  <c r="Q2679" i="8"/>
  <c r="Q2678" i="8"/>
  <c r="Q2677" i="8"/>
  <c r="Q2676" i="8"/>
  <c r="Q2675" i="8"/>
  <c r="Q2674" i="8"/>
  <c r="Q2673" i="8"/>
  <c r="Q2672" i="8"/>
  <c r="Q2671" i="8"/>
  <c r="Q2670" i="8"/>
  <c r="Q2669" i="8"/>
  <c r="Q2668" i="8"/>
  <c r="Q2667" i="8"/>
  <c r="Q2666" i="8"/>
  <c r="Q2665" i="8"/>
  <c r="Q2664" i="8"/>
  <c r="Q2663" i="8"/>
  <c r="Q2662" i="8"/>
  <c r="Q2661" i="8"/>
  <c r="Q2660" i="8"/>
  <c r="Q2659" i="8"/>
  <c r="Q2658" i="8"/>
  <c r="Q2657" i="8"/>
  <c r="Q2656" i="8"/>
  <c r="Q2655" i="8"/>
  <c r="Q2654" i="8"/>
  <c r="Q2653" i="8"/>
  <c r="Q2652" i="8"/>
  <c r="Q2651" i="8"/>
  <c r="Q2650" i="8"/>
  <c r="Q2649" i="8"/>
  <c r="Q2648" i="8"/>
  <c r="Q2647" i="8"/>
  <c r="Q2646" i="8"/>
  <c r="Q2645" i="8"/>
  <c r="Q2644" i="8"/>
  <c r="Q2643" i="8"/>
  <c r="Q2642" i="8"/>
  <c r="Q2641" i="8"/>
  <c r="Q2640" i="8"/>
  <c r="Q2639" i="8"/>
  <c r="Q2638" i="8"/>
  <c r="Q2637" i="8"/>
  <c r="Q2636" i="8"/>
  <c r="Q2635" i="8"/>
  <c r="Q2634" i="8"/>
  <c r="Q2633" i="8"/>
  <c r="Q2632" i="8"/>
  <c r="Q2631" i="8"/>
  <c r="Q2630" i="8"/>
  <c r="Q2629" i="8"/>
  <c r="Q2628" i="8"/>
  <c r="Q2627" i="8"/>
  <c r="Q2626" i="8"/>
  <c r="Q2625" i="8"/>
  <c r="Q2624" i="8"/>
  <c r="Q2623" i="8"/>
  <c r="Q2622" i="8"/>
  <c r="Q2621" i="8"/>
  <c r="Q2620" i="8"/>
  <c r="Q2619" i="8"/>
  <c r="Q2618" i="8"/>
  <c r="Q2617" i="8"/>
  <c r="Q2616" i="8"/>
  <c r="Q2615" i="8"/>
  <c r="Q2614" i="8"/>
  <c r="Q2613" i="8"/>
  <c r="Q2612" i="8"/>
  <c r="Q2611" i="8"/>
  <c r="Q2610" i="8"/>
  <c r="Q2609" i="8"/>
  <c r="Q2608" i="8"/>
  <c r="Q2607" i="8"/>
  <c r="Q2606" i="8"/>
  <c r="Q2605" i="8"/>
  <c r="Q2604" i="8"/>
  <c r="Q2603" i="8"/>
  <c r="Q2602" i="8"/>
  <c r="Q2601" i="8"/>
  <c r="Q2600" i="8"/>
  <c r="Q2599" i="8"/>
  <c r="Q2598" i="8"/>
  <c r="Q2597" i="8"/>
  <c r="Q2596" i="8"/>
  <c r="Q2595" i="8"/>
  <c r="Q2594" i="8"/>
  <c r="Q2593" i="8"/>
  <c r="Q2592" i="8"/>
  <c r="Q2591" i="8"/>
  <c r="Q2590" i="8"/>
  <c r="Q2589" i="8"/>
  <c r="Q2588" i="8"/>
  <c r="Q2587" i="8"/>
  <c r="Q2586" i="8"/>
  <c r="Q2585" i="8"/>
  <c r="Q2584" i="8"/>
  <c r="Q2583" i="8"/>
  <c r="Q2582" i="8"/>
  <c r="Q2581" i="8"/>
  <c r="Q2580" i="8"/>
  <c r="Q2579" i="8"/>
  <c r="Q2578" i="8"/>
  <c r="Q2577" i="8"/>
  <c r="Q2576" i="8"/>
  <c r="Q2575" i="8"/>
  <c r="Q2574" i="8"/>
  <c r="Q2573" i="8"/>
  <c r="Q2572" i="8"/>
  <c r="Q2571" i="8"/>
  <c r="Q2570" i="8"/>
  <c r="Q2569" i="8"/>
  <c r="Q2568" i="8"/>
  <c r="Q2567" i="8"/>
  <c r="Q2566" i="8"/>
  <c r="Q2565" i="8"/>
  <c r="Q2564" i="8"/>
  <c r="Q2563" i="8"/>
  <c r="Q2562" i="8"/>
  <c r="Q2561" i="8"/>
  <c r="Q2560" i="8"/>
  <c r="Q2559" i="8"/>
  <c r="Q2558" i="8"/>
  <c r="Q2557" i="8"/>
  <c r="Q2556" i="8"/>
  <c r="Q2555" i="8"/>
  <c r="Q2554" i="8"/>
  <c r="Q2553" i="8"/>
  <c r="Q2552" i="8"/>
  <c r="Q2551" i="8"/>
  <c r="Q2550" i="8"/>
  <c r="Q2549" i="8"/>
  <c r="Q2548" i="8"/>
  <c r="Q2547" i="8"/>
  <c r="Q2546" i="8"/>
  <c r="Q2545" i="8"/>
  <c r="Q2544" i="8"/>
  <c r="Q2543" i="8"/>
  <c r="Q2542" i="8"/>
  <c r="Q2541" i="8"/>
  <c r="Q2540" i="8"/>
  <c r="Q2539" i="8"/>
  <c r="Q2538" i="8"/>
  <c r="Q2537" i="8"/>
  <c r="Q2536" i="8"/>
  <c r="Q2535" i="8"/>
  <c r="Q2534" i="8"/>
  <c r="Q2533" i="8"/>
  <c r="Q2532" i="8"/>
  <c r="Q2531" i="8"/>
  <c r="Q2530" i="8"/>
  <c r="Q2529" i="8"/>
  <c r="Q2528" i="8"/>
  <c r="Q2527" i="8"/>
  <c r="Q2526" i="8"/>
  <c r="Q2525" i="8"/>
  <c r="Q2524" i="8"/>
  <c r="Q2523" i="8"/>
  <c r="Q2522" i="8"/>
  <c r="Q2521" i="8"/>
  <c r="Q2520" i="8"/>
  <c r="Q2519" i="8"/>
  <c r="Q2518" i="8"/>
  <c r="Q2517" i="8"/>
  <c r="Q2516" i="8"/>
  <c r="Q2515" i="8"/>
  <c r="Q2514" i="8"/>
  <c r="Q2513" i="8"/>
  <c r="Q2512" i="8"/>
  <c r="Q2511" i="8"/>
  <c r="Q2510" i="8"/>
  <c r="Q2509" i="8"/>
  <c r="Q2508" i="8"/>
  <c r="Q2507" i="8"/>
  <c r="Q2506" i="8"/>
  <c r="Q2505" i="8"/>
  <c r="Q2504" i="8"/>
  <c r="Q2503" i="8"/>
  <c r="Q2502" i="8"/>
  <c r="Q2501" i="8"/>
  <c r="Q2500" i="8"/>
  <c r="Q2499" i="8"/>
  <c r="Q2498" i="8"/>
  <c r="Q2497" i="8"/>
  <c r="Q2496" i="8"/>
  <c r="Q2495" i="8"/>
  <c r="Q2494" i="8"/>
  <c r="Q2493" i="8"/>
  <c r="Q2492" i="8"/>
  <c r="Q2491" i="8"/>
  <c r="Q2490" i="8"/>
  <c r="Q2489" i="8"/>
  <c r="Q2488" i="8"/>
  <c r="Q2487" i="8"/>
  <c r="Q2486" i="8"/>
  <c r="Q2485" i="8"/>
  <c r="Q2484" i="8"/>
  <c r="Q2483" i="8"/>
  <c r="Q2482" i="8"/>
  <c r="Q2481" i="8"/>
  <c r="Q2480" i="8"/>
  <c r="Q2479" i="8"/>
  <c r="Q2478" i="8"/>
  <c r="Q2477" i="8"/>
  <c r="Q2476" i="8"/>
  <c r="Q2475" i="8"/>
  <c r="Q2474" i="8"/>
  <c r="Q2473" i="8"/>
  <c r="Q2472" i="8"/>
  <c r="Q2471" i="8"/>
  <c r="Q2470" i="8"/>
  <c r="Q2469" i="8"/>
  <c r="Q2468" i="8"/>
  <c r="Q2467" i="8"/>
  <c r="Q2466" i="8"/>
  <c r="Q2465" i="8"/>
  <c r="Q2464" i="8"/>
  <c r="Q2463" i="8"/>
  <c r="Q2462" i="8"/>
  <c r="Q2461" i="8"/>
  <c r="Q2460" i="8"/>
  <c r="Q2459" i="8"/>
  <c r="Q2458" i="8"/>
  <c r="Q2457" i="8"/>
  <c r="Q2456" i="8"/>
  <c r="Q2455" i="8"/>
  <c r="Q2454" i="8"/>
  <c r="Q2453" i="8"/>
  <c r="Q2452" i="8"/>
  <c r="Q2451" i="8"/>
  <c r="Q2450" i="8"/>
  <c r="Q2449" i="8"/>
  <c r="Q2448" i="8"/>
  <c r="Q2447" i="8"/>
  <c r="Q2446" i="8"/>
  <c r="Q2445" i="8"/>
  <c r="Q2444" i="8"/>
  <c r="Q2443" i="8"/>
  <c r="Q2442" i="8"/>
  <c r="Q2441" i="8"/>
  <c r="Q2440" i="8"/>
  <c r="Q2439" i="8"/>
  <c r="Q2438" i="8"/>
  <c r="Q2437" i="8"/>
  <c r="Q2436" i="8"/>
  <c r="Q2435" i="8"/>
  <c r="Q2434" i="8"/>
  <c r="Q2433" i="8"/>
  <c r="Q2432" i="8"/>
  <c r="Q2431" i="8"/>
  <c r="Q2430" i="8"/>
  <c r="Q2429" i="8"/>
  <c r="Q2428" i="8"/>
  <c r="Q2427" i="8"/>
  <c r="Q2426" i="8"/>
  <c r="Q2425" i="8"/>
  <c r="Q2424" i="8"/>
  <c r="Q2423" i="8"/>
  <c r="Q2422" i="8"/>
  <c r="Q2421" i="8"/>
  <c r="Q2420" i="8"/>
  <c r="Q2419" i="8"/>
  <c r="Q2418" i="8"/>
  <c r="Q2417" i="8"/>
  <c r="Q2416" i="8"/>
  <c r="Q2415" i="8"/>
  <c r="Q2414" i="8"/>
  <c r="Q2413" i="8"/>
  <c r="Q2412" i="8"/>
  <c r="Q2411" i="8"/>
  <c r="Q2410" i="8"/>
  <c r="Q2409" i="8"/>
  <c r="Q2408" i="8"/>
  <c r="Q2407" i="8"/>
  <c r="Q2406" i="8"/>
  <c r="Q2405" i="8"/>
  <c r="Q2404" i="8"/>
  <c r="Q2403" i="8"/>
  <c r="Q2402" i="8"/>
  <c r="Q2401" i="8"/>
  <c r="Q2400" i="8"/>
  <c r="Q2399" i="8"/>
  <c r="Q2398" i="8"/>
  <c r="Q2397" i="8"/>
  <c r="Q2396" i="8"/>
  <c r="Q2395" i="8"/>
  <c r="Q2394" i="8"/>
  <c r="Q2393" i="8"/>
  <c r="Q2392" i="8"/>
  <c r="Q2391" i="8"/>
  <c r="Q2390" i="8"/>
  <c r="Q2389" i="8"/>
  <c r="Q2388" i="8"/>
  <c r="Q2387" i="8"/>
  <c r="Q2386" i="8"/>
  <c r="Q2385" i="8"/>
  <c r="Q2384" i="8"/>
  <c r="Q2383" i="8"/>
  <c r="Q2382" i="8"/>
  <c r="Q2381" i="8"/>
  <c r="Q2380" i="8"/>
  <c r="Q2379" i="8"/>
  <c r="Q2378" i="8"/>
  <c r="Q2377" i="8"/>
  <c r="Q2376" i="8"/>
  <c r="Q2375" i="8"/>
  <c r="Q2374" i="8"/>
  <c r="Q2373" i="8"/>
  <c r="Q2372" i="8"/>
  <c r="Q2371" i="8"/>
  <c r="Q2370" i="8"/>
  <c r="Q2369" i="8"/>
  <c r="Q2368" i="8"/>
  <c r="Q2367" i="8"/>
  <c r="Q2366" i="8"/>
  <c r="Q2365" i="8"/>
  <c r="Q2364" i="8"/>
  <c r="Q2363" i="8"/>
  <c r="Q2362" i="8"/>
  <c r="Q2361" i="8"/>
  <c r="Q2360" i="8"/>
  <c r="Q2359" i="8"/>
  <c r="Q2358" i="8"/>
  <c r="Q2357" i="8"/>
  <c r="Q2356" i="8"/>
  <c r="Q2355" i="8"/>
  <c r="Q2354" i="8"/>
  <c r="Q2353" i="8"/>
  <c r="Q2352" i="8"/>
  <c r="Q2351" i="8"/>
  <c r="Q2350" i="8"/>
  <c r="Q2349" i="8"/>
  <c r="Q2348" i="8"/>
  <c r="Q2347" i="8"/>
  <c r="Q2346" i="8"/>
  <c r="Q2345" i="8"/>
  <c r="Q2344" i="8"/>
  <c r="Q2343" i="8"/>
  <c r="Q2342" i="8"/>
  <c r="Q2341" i="8"/>
  <c r="Q2340" i="8"/>
  <c r="Q2339" i="8"/>
  <c r="Q2338" i="8"/>
  <c r="Q2337" i="8"/>
  <c r="Q2336" i="8"/>
  <c r="Q2335" i="8"/>
  <c r="Q2334" i="8"/>
  <c r="Q2333" i="8"/>
  <c r="Q2332" i="8"/>
  <c r="Q2331" i="8"/>
  <c r="Q2330" i="8"/>
  <c r="Q2329" i="8"/>
  <c r="Q2328" i="8"/>
  <c r="Q2327" i="8"/>
  <c r="Q2326" i="8"/>
  <c r="Q2325" i="8"/>
  <c r="Q2324" i="8"/>
  <c r="Q2323" i="8"/>
  <c r="Q2322" i="8"/>
  <c r="Q2321" i="8"/>
  <c r="Q2320" i="8"/>
  <c r="Q2319" i="8"/>
  <c r="Q2318" i="8"/>
  <c r="Q2317" i="8"/>
  <c r="Q2316" i="8"/>
  <c r="Q2315" i="8"/>
  <c r="Q2314" i="8"/>
  <c r="Q2313" i="8"/>
  <c r="Q2312" i="8"/>
  <c r="Q2311" i="8"/>
  <c r="Q2310" i="8"/>
  <c r="Q2309" i="8"/>
  <c r="Q2308" i="8"/>
  <c r="Q2307" i="8"/>
  <c r="Q2306" i="8"/>
  <c r="Q2305" i="8"/>
  <c r="Q2304" i="8"/>
  <c r="Q2303" i="8"/>
  <c r="Q2302" i="8"/>
  <c r="Q2301" i="8"/>
  <c r="Q2300" i="8"/>
  <c r="Q2299" i="8"/>
  <c r="Q2298" i="8"/>
  <c r="Q2297" i="8"/>
  <c r="Q2296" i="8"/>
  <c r="Q2295" i="8"/>
  <c r="Q2294" i="8"/>
  <c r="Q2293" i="8"/>
  <c r="Q2292" i="8"/>
  <c r="Q2291" i="8"/>
  <c r="Q2290" i="8"/>
  <c r="Q2289" i="8"/>
  <c r="Q2288" i="8"/>
  <c r="Q2287" i="8"/>
  <c r="Q2286" i="8"/>
  <c r="Q2285" i="8"/>
  <c r="Q2284" i="8"/>
  <c r="Q2283" i="8"/>
  <c r="Q2282" i="8"/>
  <c r="Q2281" i="8"/>
  <c r="Q2280" i="8"/>
  <c r="Q2279" i="8"/>
  <c r="Q2278" i="8"/>
  <c r="Q2277" i="8"/>
  <c r="Q2276" i="8"/>
  <c r="Q2275" i="8"/>
  <c r="Q2274" i="8"/>
  <c r="Q2273" i="8"/>
  <c r="Q2272" i="8"/>
  <c r="Q2271" i="8"/>
  <c r="Q2270" i="8"/>
  <c r="Q2269" i="8"/>
  <c r="Q2268" i="8"/>
  <c r="Q2267" i="8"/>
  <c r="Q2266" i="8"/>
  <c r="Q2265" i="8"/>
  <c r="Q2264" i="8"/>
  <c r="Q2263" i="8"/>
  <c r="Q2262" i="8"/>
  <c r="Q2261" i="8"/>
  <c r="Q2260" i="8"/>
  <c r="Q2259" i="8"/>
  <c r="Q2258" i="8"/>
  <c r="Q2257" i="8"/>
  <c r="Q2256" i="8"/>
  <c r="Q2255" i="8"/>
  <c r="Q2254" i="8"/>
  <c r="Q2253" i="8"/>
  <c r="Q2252" i="8"/>
  <c r="Q2251" i="8"/>
  <c r="Q2250" i="8"/>
  <c r="Q2249" i="8"/>
  <c r="Q2248" i="8"/>
  <c r="Q2247" i="8"/>
  <c r="Q2246" i="8"/>
  <c r="Q2245" i="8"/>
  <c r="Q2244" i="8"/>
  <c r="Q2243" i="8"/>
  <c r="Q2242" i="8"/>
  <c r="Q2241" i="8"/>
  <c r="Q2240" i="8"/>
  <c r="Q2239" i="8"/>
  <c r="Q2238" i="8"/>
  <c r="Q2237" i="8"/>
  <c r="Q2236" i="8"/>
  <c r="Q2235" i="8"/>
  <c r="Q2234" i="8"/>
  <c r="Q2233" i="8"/>
  <c r="Q2232" i="8"/>
  <c r="Q2231" i="8"/>
  <c r="Q2230" i="8"/>
  <c r="Q2229" i="8"/>
  <c r="Q2228" i="8"/>
  <c r="Q2227" i="8"/>
  <c r="Q2226" i="8"/>
  <c r="Q2225" i="8"/>
  <c r="Q2224" i="8"/>
  <c r="Q2223" i="8"/>
  <c r="Q2222" i="8"/>
  <c r="Q2221" i="8"/>
  <c r="Q2220" i="8"/>
  <c r="Q2219" i="8"/>
  <c r="Q2218" i="8"/>
  <c r="Q2217" i="8"/>
  <c r="Q2216" i="8"/>
  <c r="Q2215" i="8"/>
  <c r="Q2214" i="8"/>
  <c r="Q2213" i="8"/>
  <c r="Q2212" i="8"/>
  <c r="Q2211" i="8"/>
  <c r="Q2210" i="8"/>
  <c r="Q2209" i="8"/>
  <c r="Q2208" i="8"/>
  <c r="Q2207" i="8"/>
  <c r="Q2206" i="8"/>
  <c r="Q2205" i="8"/>
  <c r="Q2204" i="8"/>
  <c r="Q2203" i="8"/>
  <c r="Q2202" i="8"/>
  <c r="Q2201" i="8"/>
  <c r="Q2200" i="8"/>
  <c r="Q2199" i="8"/>
  <c r="Q2198" i="8"/>
  <c r="Q2197" i="8"/>
  <c r="Q2196" i="8"/>
  <c r="Q2195" i="8"/>
  <c r="Q2194" i="8"/>
  <c r="Q2193" i="8"/>
  <c r="Q2192" i="8"/>
  <c r="Q2191" i="8"/>
  <c r="Q2190" i="8"/>
  <c r="Q2189" i="8"/>
  <c r="Q2188" i="8"/>
  <c r="Q2187" i="8"/>
  <c r="Q2186" i="8"/>
  <c r="Q2185" i="8"/>
  <c r="Q2184" i="8"/>
  <c r="Q2183" i="8"/>
  <c r="Q2182" i="8"/>
  <c r="Q2181" i="8"/>
  <c r="Q2180" i="8"/>
  <c r="Q2179" i="8"/>
  <c r="Q2178" i="8"/>
  <c r="Q2177" i="8"/>
  <c r="Q2176" i="8"/>
  <c r="Q2175" i="8"/>
  <c r="Q2174" i="8"/>
  <c r="Q2173" i="8"/>
  <c r="Q2172" i="8"/>
  <c r="Q2171" i="8"/>
  <c r="Q2170" i="8"/>
  <c r="Q2169" i="8"/>
  <c r="Q2168" i="8"/>
  <c r="Q2167" i="8"/>
  <c r="Q2166" i="8"/>
  <c r="Q2165" i="8"/>
  <c r="Q2164" i="8"/>
  <c r="Q2163" i="8"/>
  <c r="Q2162" i="8"/>
  <c r="Q2161" i="8"/>
  <c r="Q2160" i="8"/>
  <c r="Q2159" i="8"/>
  <c r="Q2158" i="8"/>
  <c r="Q2157" i="8"/>
  <c r="Q2156" i="8"/>
  <c r="Q2155" i="8"/>
  <c r="Q2154" i="8"/>
  <c r="Q2153" i="8"/>
  <c r="Q2152" i="8"/>
  <c r="Q2151" i="8"/>
  <c r="Q2150" i="8"/>
  <c r="Q2149" i="8"/>
  <c r="Q2148" i="8"/>
  <c r="Q2147" i="8"/>
  <c r="Q2146" i="8"/>
  <c r="Q2145" i="8"/>
  <c r="Q2144" i="8"/>
  <c r="Q2143" i="8"/>
  <c r="Q2142" i="8"/>
  <c r="Q2141" i="8"/>
  <c r="Q2140" i="8"/>
  <c r="Q2139" i="8"/>
  <c r="Q2138" i="8"/>
  <c r="Q2137" i="8"/>
  <c r="Q2136" i="8"/>
  <c r="Q2135" i="8"/>
  <c r="Q2134" i="8"/>
  <c r="Q2133" i="8"/>
  <c r="Q2132" i="8"/>
  <c r="Q2131" i="8"/>
  <c r="Q2130" i="8"/>
  <c r="Q2129" i="8"/>
  <c r="Q2128" i="8"/>
  <c r="Q2127" i="8"/>
  <c r="Q2126" i="8"/>
  <c r="Q2125" i="8"/>
  <c r="Q2124" i="8"/>
  <c r="Q2123" i="8"/>
  <c r="Q2122" i="8"/>
  <c r="Q2121" i="8"/>
  <c r="Q2120" i="8"/>
  <c r="Q2119" i="8"/>
  <c r="Q2118" i="8"/>
  <c r="Q2117" i="8"/>
  <c r="Q2116" i="8"/>
  <c r="Q2115" i="8"/>
  <c r="Q2114" i="8"/>
  <c r="Q2113" i="8"/>
  <c r="Q2112" i="8"/>
  <c r="Q2111" i="8"/>
  <c r="Q2110" i="8"/>
  <c r="Q2109" i="8"/>
  <c r="Q2108" i="8"/>
  <c r="Q2107" i="8"/>
  <c r="Q2106" i="8"/>
  <c r="Q2105" i="8"/>
  <c r="Q2104" i="8"/>
  <c r="Q2103" i="8"/>
  <c r="Q2102" i="8"/>
  <c r="Q2101" i="8"/>
  <c r="Q2100" i="8"/>
  <c r="Q2099" i="8"/>
  <c r="Q2098" i="8"/>
  <c r="Q2097" i="8"/>
  <c r="Q2096" i="8"/>
  <c r="Q2095" i="8"/>
  <c r="Q2094" i="8"/>
  <c r="Q2093" i="8"/>
  <c r="Q2092" i="8"/>
  <c r="Q2091" i="8"/>
  <c r="Q2090" i="8"/>
  <c r="Q2089" i="8"/>
  <c r="Q2088" i="8"/>
  <c r="Q2087" i="8"/>
  <c r="Q2086" i="8"/>
  <c r="Q2085" i="8"/>
  <c r="Q2084" i="8"/>
  <c r="Q2083" i="8"/>
  <c r="Q2082" i="8"/>
  <c r="Q2081" i="8"/>
  <c r="Q2080" i="8"/>
  <c r="Q2079" i="8"/>
  <c r="Q2078" i="8"/>
  <c r="Q2077" i="8"/>
  <c r="Q2076" i="8"/>
  <c r="Q2075" i="8"/>
  <c r="Q2074" i="8"/>
  <c r="Q2073" i="8"/>
  <c r="Q2072" i="8"/>
  <c r="Q2071" i="8"/>
  <c r="Q2070" i="8"/>
  <c r="Q2069" i="8"/>
  <c r="Q2068" i="8"/>
  <c r="Q2067" i="8"/>
  <c r="Q2066" i="8"/>
  <c r="Q2065" i="8"/>
  <c r="Q2064" i="8"/>
  <c r="Q2063" i="8"/>
  <c r="Q2062" i="8"/>
  <c r="Q2061" i="8"/>
  <c r="Q2060" i="8"/>
  <c r="Q2059" i="8"/>
  <c r="Q2058" i="8"/>
  <c r="Q2057" i="8"/>
  <c r="Q2056" i="8"/>
  <c r="Q2055" i="8"/>
  <c r="Q2054" i="8"/>
  <c r="Q2053" i="8"/>
  <c r="Q2052" i="8"/>
  <c r="Q2051" i="8"/>
  <c r="Q2050" i="8"/>
  <c r="Q2049" i="8"/>
  <c r="Q2048" i="8"/>
  <c r="Q2047" i="8"/>
  <c r="Q2046" i="8"/>
  <c r="Q2045" i="8"/>
  <c r="Q2044" i="8"/>
  <c r="Q2043" i="8"/>
  <c r="Q2042" i="8"/>
  <c r="Q2041" i="8"/>
  <c r="Q2040" i="8"/>
  <c r="Q2039" i="8"/>
  <c r="Q2038" i="8"/>
  <c r="Q2037" i="8"/>
  <c r="Q2036" i="8"/>
  <c r="Q2035" i="8"/>
  <c r="Q2034" i="8"/>
  <c r="Q2033" i="8"/>
  <c r="Q2032" i="8"/>
  <c r="Q2031" i="8"/>
  <c r="Q2030" i="8"/>
  <c r="Q2029" i="8"/>
  <c r="Q2028" i="8"/>
  <c r="Q2027" i="8"/>
  <c r="Q2026" i="8"/>
  <c r="Q2025" i="8"/>
  <c r="Q2024" i="8"/>
  <c r="Q2023" i="8"/>
  <c r="Q2022" i="8"/>
  <c r="Q2021" i="8"/>
  <c r="Q2020" i="8"/>
  <c r="Q2019" i="8"/>
  <c r="Q2018" i="8"/>
  <c r="Q2017" i="8"/>
  <c r="Q2016" i="8"/>
  <c r="Q2015" i="8"/>
  <c r="Q2014" i="8"/>
  <c r="Q2013" i="8"/>
  <c r="Q2012" i="8"/>
  <c r="Q2011" i="8"/>
  <c r="Q2010" i="8"/>
  <c r="Q2009" i="8"/>
  <c r="Q2008" i="8"/>
  <c r="Q2007" i="8"/>
  <c r="Q2006" i="8"/>
  <c r="Q2005" i="8"/>
  <c r="Q2004" i="8"/>
  <c r="Q2003" i="8"/>
  <c r="Q2002" i="8"/>
  <c r="Q2001" i="8"/>
  <c r="Q2000" i="8"/>
  <c r="Q1999" i="8"/>
  <c r="Q1998" i="8"/>
  <c r="Q1997" i="8"/>
  <c r="Q1996" i="8"/>
  <c r="Q1995" i="8"/>
  <c r="Q1994" i="8"/>
  <c r="Q1993" i="8"/>
  <c r="Q1992" i="8"/>
  <c r="Q1991" i="8"/>
  <c r="Q1990" i="8"/>
  <c r="Q1989" i="8"/>
  <c r="Q1988" i="8"/>
  <c r="Q1987" i="8"/>
  <c r="Q1986" i="8"/>
  <c r="Q1985" i="8"/>
  <c r="Q1984" i="8"/>
  <c r="Q1983" i="8"/>
  <c r="Q1982" i="8"/>
  <c r="Q1981" i="8"/>
  <c r="Q1980" i="8"/>
  <c r="Q1979" i="8"/>
  <c r="Q1978" i="8"/>
  <c r="Q1977" i="8"/>
  <c r="Q1976" i="8"/>
  <c r="Q1975" i="8"/>
  <c r="Q1974" i="8"/>
  <c r="Q1973" i="8"/>
  <c r="Q1972" i="8"/>
  <c r="Q1971" i="8"/>
  <c r="Q1970" i="8"/>
  <c r="Q1969" i="8"/>
  <c r="Q1968" i="8"/>
  <c r="Q1967" i="8"/>
  <c r="Q1966" i="8"/>
  <c r="Q1965" i="8"/>
  <c r="Q1964" i="8"/>
  <c r="Q1963" i="8"/>
  <c r="Q1962" i="8"/>
  <c r="Q1961" i="8"/>
  <c r="Q1960" i="8"/>
  <c r="Q1959" i="8"/>
  <c r="Q1958" i="8"/>
  <c r="Q1957" i="8"/>
  <c r="Q1956" i="8"/>
  <c r="Q1955" i="8"/>
  <c r="Q1954" i="8"/>
  <c r="Q1953" i="8"/>
  <c r="Q1952" i="8"/>
  <c r="Q1951" i="8"/>
  <c r="Q1950" i="8"/>
  <c r="Q1949" i="8"/>
  <c r="Q1948" i="8"/>
  <c r="Q1947" i="8"/>
  <c r="Q1946" i="8"/>
  <c r="Q1945" i="8"/>
  <c r="Q1944" i="8"/>
  <c r="Q1943" i="8"/>
  <c r="Q1942" i="8"/>
  <c r="Q1941" i="8"/>
  <c r="Q1940" i="8"/>
  <c r="Q1939" i="8"/>
  <c r="Q1938" i="8"/>
  <c r="Q1937" i="8"/>
  <c r="Q1936" i="8"/>
  <c r="Q1935" i="8"/>
  <c r="Q1934" i="8"/>
  <c r="Q1933" i="8"/>
  <c r="Q1932" i="8"/>
  <c r="Q1931" i="8"/>
  <c r="Q1930" i="8"/>
  <c r="Q1929" i="8"/>
  <c r="Q1928" i="8"/>
  <c r="Q1927" i="8"/>
  <c r="Q1926" i="8"/>
  <c r="Q1925" i="8"/>
  <c r="Q1924" i="8"/>
  <c r="Q1923" i="8"/>
  <c r="Q1922" i="8"/>
  <c r="Q1921" i="8"/>
  <c r="Q1920" i="8"/>
  <c r="Q1919" i="8"/>
  <c r="Q1918" i="8"/>
  <c r="Q1917" i="8"/>
  <c r="Q1916" i="8"/>
  <c r="Q1915" i="8"/>
  <c r="Q1914" i="8"/>
  <c r="Q1913" i="8"/>
  <c r="Q1912" i="8"/>
  <c r="Q1911" i="8"/>
  <c r="Q1910" i="8"/>
  <c r="Q1909" i="8"/>
  <c r="Q1908" i="8"/>
  <c r="Q1907" i="8"/>
  <c r="Q1906" i="8"/>
  <c r="Q1905" i="8"/>
  <c r="Q1904" i="8"/>
  <c r="Q1903" i="8"/>
  <c r="Q1902" i="8"/>
  <c r="Q1901" i="8"/>
  <c r="Q1900" i="8"/>
  <c r="Q1899" i="8"/>
  <c r="Q1898" i="8"/>
  <c r="Q1897" i="8"/>
  <c r="Q1896" i="8"/>
  <c r="Q1895" i="8"/>
  <c r="Q1894" i="8"/>
  <c r="Q1893" i="8"/>
  <c r="Q1892" i="8"/>
  <c r="Q1891" i="8"/>
  <c r="Q1890" i="8"/>
  <c r="Q1889" i="8"/>
  <c r="Q1888" i="8"/>
  <c r="Q1887" i="8"/>
  <c r="Q1886" i="8"/>
  <c r="Q1885" i="8"/>
  <c r="Q1884" i="8"/>
  <c r="Q1883" i="8"/>
  <c r="Q1882" i="8"/>
  <c r="Q1881" i="8"/>
  <c r="Q1880" i="8"/>
  <c r="Q1879" i="8"/>
  <c r="Q1878" i="8"/>
  <c r="Q1877" i="8"/>
  <c r="Q1876" i="8"/>
  <c r="Q1875" i="8"/>
  <c r="Q1874" i="8"/>
  <c r="Q1873" i="8"/>
  <c r="Q1872" i="8"/>
  <c r="Q1871" i="8"/>
  <c r="Q1870" i="8"/>
  <c r="Q1869" i="8"/>
  <c r="Q1868" i="8"/>
  <c r="Q1867" i="8"/>
  <c r="Q1866" i="8"/>
  <c r="Q1865" i="8"/>
  <c r="Q1864" i="8"/>
  <c r="Q1863" i="8"/>
  <c r="Q1862" i="8"/>
  <c r="Q1861" i="8"/>
  <c r="Q1860" i="8"/>
  <c r="Q1859" i="8"/>
  <c r="Q1858" i="8"/>
  <c r="Q1857" i="8"/>
  <c r="Q1856" i="8"/>
  <c r="Q1855" i="8"/>
  <c r="Q1854" i="8"/>
  <c r="Q1853" i="8"/>
  <c r="Q1852" i="8"/>
  <c r="Q1851" i="8"/>
  <c r="Q1850" i="8"/>
  <c r="Q1849" i="8"/>
  <c r="Q1848" i="8"/>
  <c r="Q1847" i="8"/>
  <c r="Q1846" i="8"/>
  <c r="Q1845" i="8"/>
  <c r="Q1844" i="8"/>
  <c r="Q1843" i="8"/>
  <c r="Q1842" i="8"/>
  <c r="Q1841" i="8"/>
  <c r="Q1840" i="8"/>
  <c r="Q1839" i="8"/>
  <c r="Q1838" i="8"/>
  <c r="Q1837" i="8"/>
  <c r="Q1836" i="8"/>
  <c r="Q1835" i="8"/>
  <c r="Q1834" i="8"/>
  <c r="Q1833" i="8"/>
  <c r="Q1832" i="8"/>
  <c r="Q1831" i="8"/>
  <c r="Q1830" i="8"/>
  <c r="Q1829" i="8"/>
  <c r="Q1828" i="8"/>
  <c r="Q1827" i="8"/>
  <c r="Q1826" i="8"/>
  <c r="Q1825" i="8"/>
  <c r="Q1824" i="8"/>
  <c r="Q1823" i="8"/>
  <c r="Q1822" i="8"/>
  <c r="Q1821" i="8"/>
  <c r="Q1820" i="8"/>
  <c r="Q1819" i="8"/>
  <c r="Q1818" i="8"/>
  <c r="Q1817" i="8"/>
  <c r="Q1816" i="8"/>
  <c r="Q1815" i="8"/>
  <c r="Q1814" i="8"/>
  <c r="Q1813" i="8"/>
  <c r="Q1812" i="8"/>
  <c r="Q1811" i="8"/>
  <c r="Q1810" i="8"/>
  <c r="Q1809" i="8"/>
  <c r="Q1808" i="8"/>
  <c r="Q1807" i="8"/>
  <c r="Q1806" i="8"/>
  <c r="Q1805" i="8"/>
  <c r="Q1804" i="8"/>
  <c r="Q1803" i="8"/>
  <c r="Q1802" i="8"/>
  <c r="Q1801" i="8"/>
  <c r="Q1800" i="8"/>
  <c r="Q1799" i="8"/>
  <c r="Q1798" i="8"/>
  <c r="Q1797" i="8"/>
  <c r="Q1796" i="8"/>
  <c r="Q1795" i="8"/>
  <c r="Q1794" i="8"/>
  <c r="Q1793" i="8"/>
  <c r="Q1792" i="8"/>
  <c r="Q1791" i="8"/>
  <c r="Q1790" i="8"/>
  <c r="Q1789" i="8"/>
  <c r="Q1788" i="8"/>
  <c r="Q1787" i="8"/>
  <c r="Q1786" i="8"/>
  <c r="Q1785" i="8"/>
  <c r="Q1784" i="8"/>
  <c r="Q1783" i="8"/>
  <c r="Q1782" i="8"/>
  <c r="Q1781" i="8"/>
  <c r="Q1780" i="8"/>
  <c r="Q1779" i="8"/>
  <c r="Q1778" i="8"/>
  <c r="Q1777" i="8"/>
  <c r="Q1776" i="8"/>
  <c r="Q1775" i="8"/>
  <c r="Q1774" i="8"/>
  <c r="Q1773" i="8"/>
  <c r="Q1772" i="8"/>
  <c r="Q1771" i="8"/>
  <c r="Q1770" i="8"/>
  <c r="Q1769" i="8"/>
  <c r="Q1768" i="8"/>
  <c r="Q1767" i="8"/>
  <c r="Q1766" i="8"/>
  <c r="Q1765" i="8"/>
  <c r="Q1764" i="8"/>
  <c r="Q1763" i="8"/>
  <c r="Q1762" i="8"/>
  <c r="Q1761" i="8"/>
  <c r="Q1760" i="8"/>
  <c r="Q1759" i="8"/>
  <c r="Q1758" i="8"/>
  <c r="Q1757" i="8"/>
  <c r="Q1756" i="8"/>
  <c r="Q1755" i="8"/>
  <c r="Q1754" i="8"/>
  <c r="Q1753" i="8"/>
  <c r="Q1752" i="8"/>
  <c r="Q1751" i="8"/>
  <c r="Q1750" i="8"/>
  <c r="Q1749" i="8"/>
  <c r="Q1748" i="8"/>
  <c r="Q1747" i="8"/>
  <c r="Q1746" i="8"/>
  <c r="Q1745" i="8"/>
  <c r="Q1744" i="8"/>
  <c r="Q1743" i="8"/>
  <c r="Q1742" i="8"/>
  <c r="Q1741" i="8"/>
  <c r="Q1740" i="8"/>
  <c r="Q1739" i="8"/>
  <c r="Q1738" i="8"/>
  <c r="Q1737" i="8"/>
  <c r="Q1736" i="8"/>
  <c r="Q1735" i="8"/>
  <c r="Q1734" i="8"/>
  <c r="Q1733" i="8"/>
  <c r="Q1732" i="8"/>
  <c r="Q1731" i="8"/>
  <c r="Q1730" i="8"/>
  <c r="Q1729" i="8"/>
  <c r="Q1728" i="8"/>
  <c r="Q1727" i="8"/>
  <c r="Q1726" i="8"/>
  <c r="Q1725" i="8"/>
  <c r="Q1724" i="8"/>
  <c r="Q1723" i="8"/>
  <c r="Q1722" i="8"/>
  <c r="Q1721" i="8"/>
  <c r="Q1720" i="8"/>
  <c r="Q1719" i="8"/>
  <c r="Q1718" i="8"/>
  <c r="Q1717" i="8"/>
  <c r="Q1716" i="8"/>
  <c r="Q1715" i="8"/>
  <c r="Q1714" i="8"/>
  <c r="Q1713" i="8"/>
  <c r="Q1712" i="8"/>
  <c r="Q1711" i="8"/>
  <c r="Q1710" i="8"/>
  <c r="Q1709" i="8"/>
  <c r="Q1708" i="8"/>
  <c r="Q1707" i="8"/>
  <c r="Q1706" i="8"/>
  <c r="Q1705" i="8"/>
  <c r="Q1704" i="8"/>
  <c r="Q1703" i="8"/>
  <c r="Q1702" i="8"/>
  <c r="Q1701" i="8"/>
  <c r="Q1700" i="8"/>
  <c r="Q1699" i="8"/>
  <c r="Q1698" i="8"/>
  <c r="Q1697" i="8"/>
  <c r="Q1696" i="8"/>
  <c r="Q1695" i="8"/>
  <c r="Q1694" i="8"/>
  <c r="Q1693" i="8"/>
  <c r="Q1692" i="8"/>
  <c r="Q1691" i="8"/>
  <c r="Q1690" i="8"/>
  <c r="Q1689" i="8"/>
  <c r="Q1688" i="8"/>
  <c r="Q1687" i="8"/>
  <c r="Q1686" i="8"/>
  <c r="Q1685" i="8"/>
  <c r="Q1684" i="8"/>
  <c r="Q1683" i="8"/>
  <c r="Q1682" i="8"/>
  <c r="Q1681" i="8"/>
  <c r="Q1680" i="8"/>
  <c r="Q1679" i="8"/>
  <c r="Q1678" i="8"/>
  <c r="Q1677" i="8"/>
  <c r="Q1676" i="8"/>
  <c r="Q1675" i="8"/>
  <c r="Q1674" i="8"/>
  <c r="Q1673" i="8"/>
  <c r="Q1672" i="8"/>
  <c r="Q1671" i="8"/>
  <c r="Q1670" i="8"/>
  <c r="Q1669" i="8"/>
  <c r="Q1668" i="8"/>
  <c r="Q1667" i="8"/>
  <c r="Q1666" i="8"/>
  <c r="Q1665" i="8"/>
  <c r="Q1664" i="8"/>
  <c r="Q1663" i="8"/>
  <c r="Q1662" i="8"/>
  <c r="Q1661" i="8"/>
  <c r="Q1660" i="8"/>
  <c r="Q1659" i="8"/>
  <c r="Q1658" i="8"/>
  <c r="Q1657" i="8"/>
  <c r="Q1656" i="8"/>
  <c r="Q1655" i="8"/>
  <c r="Q1654" i="8"/>
  <c r="Q1653" i="8"/>
  <c r="Q1652" i="8"/>
  <c r="Q1651" i="8"/>
  <c r="Q1650" i="8"/>
  <c r="Q1649" i="8"/>
  <c r="Q1648" i="8"/>
  <c r="Q1647" i="8"/>
  <c r="Q1646" i="8"/>
  <c r="Q1645" i="8"/>
  <c r="Q1644" i="8"/>
  <c r="Q1643" i="8"/>
  <c r="Q1642" i="8"/>
  <c r="Q1641" i="8"/>
  <c r="Q1640" i="8"/>
  <c r="Q1639" i="8"/>
  <c r="Q1638" i="8"/>
  <c r="Q1637" i="8"/>
  <c r="Q1636" i="8"/>
  <c r="Q1635" i="8"/>
  <c r="Q1634" i="8"/>
  <c r="Q1633" i="8"/>
  <c r="Q1632" i="8"/>
  <c r="Q1631" i="8"/>
  <c r="Q1630" i="8"/>
  <c r="Q1629" i="8"/>
  <c r="Q1628" i="8"/>
  <c r="Q1627" i="8"/>
  <c r="Q1626" i="8"/>
  <c r="Q1625" i="8"/>
  <c r="Q1624" i="8"/>
  <c r="Q1623" i="8"/>
  <c r="Q1622" i="8"/>
  <c r="Q1621" i="8"/>
  <c r="Q1620" i="8"/>
  <c r="Q1619" i="8"/>
  <c r="Q1618" i="8"/>
  <c r="Q1617" i="8"/>
  <c r="Q1616" i="8"/>
  <c r="Q1615" i="8"/>
  <c r="Q1614" i="8"/>
  <c r="Q1613" i="8"/>
  <c r="Q1612" i="8"/>
  <c r="Q1611" i="8"/>
  <c r="Q1610" i="8"/>
  <c r="Q1609" i="8"/>
  <c r="Q1608" i="8"/>
  <c r="Q1607" i="8"/>
  <c r="Q1606" i="8"/>
  <c r="Q1605" i="8"/>
  <c r="Q1604" i="8"/>
  <c r="Q1603" i="8"/>
  <c r="Q1602" i="8"/>
  <c r="Q1601" i="8"/>
  <c r="Q1600" i="8"/>
  <c r="Q1599" i="8"/>
  <c r="Q1598" i="8"/>
  <c r="Q1597" i="8"/>
  <c r="Q1596" i="8"/>
  <c r="Q1595" i="8"/>
  <c r="Q1594" i="8"/>
  <c r="Q1593" i="8"/>
  <c r="Q1592" i="8"/>
  <c r="Q1591" i="8"/>
  <c r="Q1590" i="8"/>
  <c r="Q1589" i="8"/>
  <c r="Q1588" i="8"/>
  <c r="Q1587" i="8"/>
  <c r="Q1586" i="8"/>
  <c r="Q1585" i="8"/>
  <c r="Q1584" i="8"/>
  <c r="Q1583" i="8"/>
  <c r="Q1582" i="8"/>
  <c r="Q1581" i="8"/>
  <c r="Q1580" i="8"/>
  <c r="Q1579" i="8"/>
  <c r="Q1578" i="8"/>
  <c r="Q1577" i="8"/>
  <c r="Q1576" i="8"/>
  <c r="Q1575" i="8"/>
  <c r="Q1574" i="8"/>
  <c r="Q1573" i="8"/>
  <c r="Q1572" i="8"/>
  <c r="Q1571" i="8"/>
  <c r="Q1570" i="8"/>
  <c r="Q1569" i="8"/>
  <c r="Q1568" i="8"/>
  <c r="Q1567" i="8"/>
  <c r="Q1566" i="8"/>
  <c r="Q1565" i="8"/>
  <c r="Q1564" i="8"/>
  <c r="Q1563" i="8"/>
  <c r="Q1562" i="8"/>
  <c r="Q1561" i="8"/>
  <c r="Q1560" i="8"/>
  <c r="Q1559" i="8"/>
  <c r="Q1558" i="8"/>
  <c r="Q1557" i="8"/>
  <c r="Q1556" i="8"/>
  <c r="Q1555" i="8"/>
  <c r="Q1554" i="8"/>
  <c r="Q1553" i="8"/>
  <c r="Q1552" i="8"/>
  <c r="Q1551" i="8"/>
  <c r="Q1550" i="8"/>
  <c r="Q1549" i="8"/>
  <c r="Q1548" i="8"/>
  <c r="Q1547" i="8"/>
  <c r="Q1546" i="8"/>
  <c r="Q1545" i="8"/>
  <c r="Q1544" i="8"/>
  <c r="Q1543" i="8"/>
  <c r="Q1542" i="8"/>
  <c r="Q1541" i="8"/>
  <c r="Q1540" i="8"/>
  <c r="Q1539" i="8"/>
  <c r="Q1538" i="8"/>
  <c r="Q1537" i="8"/>
  <c r="Q1536" i="8"/>
  <c r="Q1535" i="8"/>
  <c r="Q1534" i="8"/>
  <c r="Q1533" i="8"/>
  <c r="Q1532" i="8"/>
  <c r="Q1531" i="8"/>
  <c r="Q1530" i="8"/>
  <c r="Q1529" i="8"/>
  <c r="Q1528" i="8"/>
  <c r="Q1527" i="8"/>
  <c r="Q1526" i="8"/>
  <c r="Q1525" i="8"/>
  <c r="Q1524" i="8"/>
  <c r="Q1523" i="8"/>
  <c r="Q1522" i="8"/>
  <c r="Q1521" i="8"/>
  <c r="Q1520" i="8"/>
  <c r="Q1519" i="8"/>
  <c r="Q1518" i="8"/>
  <c r="Q1517" i="8"/>
  <c r="Q1516" i="8"/>
  <c r="Q1515" i="8"/>
  <c r="Q1514" i="8"/>
  <c r="Q1513" i="8"/>
  <c r="Q1512" i="8"/>
  <c r="Q1511" i="8"/>
  <c r="Q1510" i="8"/>
  <c r="Q1509" i="8"/>
  <c r="Q1508" i="8"/>
  <c r="Q1507" i="8"/>
  <c r="Q1506" i="8"/>
  <c r="Q1505" i="8"/>
  <c r="Q1504" i="8"/>
  <c r="Q1503" i="8"/>
  <c r="Q1502" i="8"/>
  <c r="Q1501" i="8"/>
  <c r="Q1500" i="8"/>
  <c r="Q1499" i="8"/>
  <c r="Q1498" i="8"/>
  <c r="Q1497" i="8"/>
  <c r="Q1496" i="8"/>
  <c r="Q1495" i="8"/>
  <c r="Q1494" i="8"/>
  <c r="Q1493" i="8"/>
  <c r="Q1492" i="8"/>
  <c r="Q1491" i="8"/>
  <c r="Q1490" i="8"/>
  <c r="Q1489" i="8"/>
  <c r="Q1488" i="8"/>
  <c r="Q1487" i="8"/>
  <c r="Q1486" i="8"/>
  <c r="Q1485" i="8"/>
  <c r="Q1484" i="8"/>
  <c r="Q1483" i="8"/>
  <c r="Q1482" i="8"/>
  <c r="Q1481" i="8"/>
  <c r="Q1480" i="8"/>
  <c r="Q1479" i="8"/>
  <c r="Q1478" i="8"/>
  <c r="Q1477" i="8"/>
  <c r="Q1476" i="8"/>
  <c r="Q1475" i="8"/>
  <c r="Q1474" i="8"/>
  <c r="Q1473" i="8"/>
  <c r="Q1472" i="8"/>
  <c r="Q1471" i="8"/>
  <c r="Q1470" i="8"/>
  <c r="Q1469" i="8"/>
  <c r="Q1468" i="8"/>
  <c r="Q1467" i="8"/>
  <c r="Q1466" i="8"/>
  <c r="Q1465" i="8"/>
  <c r="Q1464" i="8"/>
  <c r="Q1463" i="8"/>
  <c r="Q1462" i="8"/>
  <c r="Q1461" i="8"/>
  <c r="Q1460" i="8"/>
  <c r="Q1459" i="8"/>
  <c r="Q1458" i="8"/>
  <c r="Q1457" i="8"/>
  <c r="Q1456" i="8"/>
  <c r="Q1455" i="8"/>
  <c r="Q1454" i="8"/>
  <c r="Q1453" i="8"/>
  <c r="Q1452" i="8"/>
  <c r="Q1451" i="8"/>
  <c r="Q1450" i="8"/>
  <c r="Q1449" i="8"/>
  <c r="Q1448" i="8"/>
  <c r="Q1447" i="8"/>
  <c r="Q1446" i="8"/>
  <c r="Q1445" i="8"/>
  <c r="Q1444" i="8"/>
  <c r="Q1443" i="8"/>
  <c r="Q1442" i="8"/>
  <c r="Q1441" i="8"/>
  <c r="Q1440" i="8"/>
  <c r="Q1439" i="8"/>
  <c r="Q1438" i="8"/>
  <c r="Q1437" i="8"/>
  <c r="Q1436" i="8"/>
  <c r="Q1435" i="8"/>
  <c r="Q1434" i="8"/>
  <c r="Q1433" i="8"/>
  <c r="Q1432" i="8"/>
  <c r="Q1431" i="8"/>
  <c r="Q1430" i="8"/>
  <c r="Q1429" i="8"/>
  <c r="Q1428" i="8"/>
  <c r="Q1427" i="8"/>
  <c r="Q1426" i="8"/>
  <c r="Q1425" i="8"/>
  <c r="Q1424" i="8"/>
  <c r="Q1423" i="8"/>
  <c r="Q1422" i="8"/>
  <c r="Q1421" i="8"/>
  <c r="Q1420" i="8"/>
  <c r="Q1419" i="8"/>
  <c r="Q1418" i="8"/>
  <c r="Q1417" i="8"/>
  <c r="Q1416" i="8"/>
  <c r="Q1415" i="8"/>
  <c r="Q1414" i="8"/>
  <c r="Q1413" i="8"/>
  <c r="Q1412" i="8"/>
  <c r="Q1411" i="8"/>
  <c r="Q1410" i="8"/>
  <c r="Q1409" i="8"/>
  <c r="Q1408" i="8"/>
  <c r="Q1407" i="8"/>
  <c r="Q1406" i="8"/>
  <c r="Q1405" i="8"/>
  <c r="Q1404" i="8"/>
  <c r="Q1403" i="8"/>
  <c r="Q1402" i="8"/>
  <c r="Q1401" i="8"/>
  <c r="Q1400" i="8"/>
  <c r="Q1399" i="8"/>
  <c r="Q1398" i="8"/>
  <c r="Q1397" i="8"/>
  <c r="Q1396" i="8"/>
  <c r="Q1395" i="8"/>
  <c r="Q1394" i="8"/>
  <c r="Q1393" i="8"/>
  <c r="Q1392" i="8"/>
  <c r="Q1391" i="8"/>
  <c r="Q1390" i="8"/>
  <c r="Q1389" i="8"/>
  <c r="Q1388" i="8"/>
  <c r="Q1387" i="8"/>
  <c r="Q1386" i="8"/>
  <c r="Q1385" i="8"/>
  <c r="Q1384" i="8"/>
  <c r="Q1383" i="8"/>
  <c r="Q1382" i="8"/>
  <c r="Q1381" i="8"/>
  <c r="Q1380" i="8"/>
  <c r="Q1379" i="8"/>
  <c r="Q1378" i="8"/>
  <c r="Q1377" i="8"/>
  <c r="Q1376" i="8"/>
  <c r="Q1375" i="8"/>
  <c r="Q1374" i="8"/>
  <c r="Q1373" i="8"/>
  <c r="Q1372" i="8"/>
  <c r="Q1371" i="8"/>
  <c r="Q1370" i="8"/>
  <c r="Q1369" i="8"/>
  <c r="Q1368" i="8"/>
  <c r="Q1367" i="8"/>
  <c r="Q1366" i="8"/>
  <c r="Q1365" i="8"/>
  <c r="Q1364" i="8"/>
  <c r="Q1363" i="8"/>
  <c r="Q1362" i="8"/>
  <c r="Q1361" i="8"/>
  <c r="Q1360" i="8"/>
  <c r="Q1359" i="8"/>
  <c r="Q1358" i="8"/>
  <c r="Q1357" i="8"/>
  <c r="Q1356" i="8"/>
  <c r="Q1355" i="8"/>
  <c r="Q1354" i="8"/>
  <c r="Q1353" i="8"/>
  <c r="Q1352" i="8"/>
  <c r="Q1351" i="8"/>
  <c r="Q1350" i="8"/>
  <c r="Q1349" i="8"/>
  <c r="Q1348" i="8"/>
  <c r="Q1347" i="8"/>
  <c r="Q1346" i="8"/>
  <c r="Q1345" i="8"/>
  <c r="Q1344" i="8"/>
  <c r="Q1343" i="8"/>
  <c r="Q1342" i="8"/>
  <c r="Q1341" i="8"/>
  <c r="Q1340" i="8"/>
  <c r="Q1339" i="8"/>
  <c r="Q1338" i="8"/>
  <c r="Q1337" i="8"/>
  <c r="Q1336" i="8"/>
  <c r="Q1335" i="8"/>
  <c r="Q1334" i="8"/>
  <c r="Q1333" i="8"/>
  <c r="Q1332" i="8"/>
  <c r="Q1331" i="8"/>
  <c r="Q1330" i="8"/>
  <c r="Q1329" i="8"/>
  <c r="Q1328" i="8"/>
  <c r="Q1327" i="8"/>
  <c r="Q1326" i="8"/>
  <c r="Q1325" i="8"/>
  <c r="Q1324" i="8"/>
  <c r="Q1323" i="8"/>
  <c r="Q1322" i="8"/>
  <c r="Q1321" i="8"/>
  <c r="Q1320" i="8"/>
  <c r="Q1319" i="8"/>
  <c r="Q1318" i="8"/>
  <c r="Q1317" i="8"/>
  <c r="Q1316" i="8"/>
  <c r="Q1315" i="8"/>
  <c r="Q1314" i="8"/>
  <c r="Q1313" i="8"/>
  <c r="Q1312" i="8"/>
  <c r="Q1311" i="8"/>
  <c r="Q1310" i="8"/>
  <c r="Q1309" i="8"/>
  <c r="Q1308" i="8"/>
  <c r="Q1307" i="8"/>
  <c r="Q1306" i="8"/>
  <c r="Q1305" i="8"/>
  <c r="Q1304" i="8"/>
  <c r="Q1303" i="8"/>
  <c r="Q1302" i="8"/>
  <c r="Q1301" i="8"/>
  <c r="Q1300" i="8"/>
  <c r="Q1299" i="8"/>
  <c r="Q1298" i="8"/>
  <c r="Q1297" i="8"/>
  <c r="Q1296" i="8"/>
  <c r="Q1295" i="8"/>
  <c r="Q1294" i="8"/>
  <c r="Q1293" i="8"/>
  <c r="Q1292" i="8"/>
  <c r="Q1291" i="8"/>
  <c r="Q1290" i="8"/>
  <c r="Q1289" i="8"/>
  <c r="Q1288" i="8"/>
  <c r="Q1287" i="8"/>
  <c r="Q1286" i="8"/>
  <c r="Q1285" i="8"/>
  <c r="Q1284" i="8"/>
  <c r="Q1283" i="8"/>
  <c r="Q1282" i="8"/>
  <c r="Q1281" i="8"/>
  <c r="Q1280" i="8"/>
  <c r="Q1279" i="8"/>
  <c r="Q1278" i="8"/>
  <c r="Q1277" i="8"/>
  <c r="Q1276" i="8"/>
  <c r="Q1275" i="8"/>
  <c r="Q1274" i="8"/>
  <c r="Q1273" i="8"/>
  <c r="Q1272" i="8"/>
  <c r="Q1271" i="8"/>
  <c r="Q1270" i="8"/>
  <c r="Q1269" i="8"/>
  <c r="Q1268" i="8"/>
  <c r="Q1267" i="8"/>
  <c r="Q1266" i="8"/>
  <c r="Q1265" i="8"/>
  <c r="Q1264" i="8"/>
  <c r="Q1263" i="8"/>
  <c r="Q1262" i="8"/>
  <c r="Q1261" i="8"/>
  <c r="Q1260" i="8"/>
  <c r="Q1259" i="8"/>
  <c r="Q1258" i="8"/>
  <c r="Q1257" i="8"/>
  <c r="Q1256" i="8"/>
  <c r="Q1255" i="8"/>
  <c r="Q1254" i="8"/>
  <c r="Q1253" i="8"/>
  <c r="Q1252" i="8"/>
  <c r="Q1251" i="8"/>
  <c r="Q1250" i="8"/>
  <c r="Q1249" i="8"/>
  <c r="Q1248" i="8"/>
  <c r="Q1247" i="8"/>
  <c r="Q1246" i="8"/>
  <c r="Q1245" i="8"/>
  <c r="Q1244" i="8"/>
  <c r="Q1243" i="8"/>
  <c r="Q1242" i="8"/>
  <c r="Q1241" i="8"/>
  <c r="Q1240" i="8"/>
  <c r="Q1239" i="8"/>
  <c r="Q1238" i="8"/>
  <c r="Q1237" i="8"/>
  <c r="Q1236" i="8"/>
  <c r="Q1235" i="8"/>
  <c r="Q1234" i="8"/>
  <c r="Q1233" i="8"/>
  <c r="Q1232" i="8"/>
  <c r="Q1231" i="8"/>
  <c r="Q1230" i="8"/>
  <c r="Q1229" i="8"/>
  <c r="Q1228" i="8"/>
  <c r="Q1227" i="8"/>
  <c r="Q1226" i="8"/>
  <c r="Q1225" i="8"/>
  <c r="Q1224" i="8"/>
  <c r="Q1223" i="8"/>
  <c r="Q1222" i="8"/>
  <c r="Q1221" i="8"/>
  <c r="Q1220" i="8"/>
  <c r="Q1219" i="8"/>
  <c r="Q1218" i="8"/>
  <c r="Q1217" i="8"/>
  <c r="Q1216" i="8"/>
  <c r="Q1215" i="8"/>
  <c r="Q1214" i="8"/>
  <c r="Q1213" i="8"/>
  <c r="Q1212" i="8"/>
  <c r="Q1211" i="8"/>
  <c r="Q1210" i="8"/>
  <c r="Q1209" i="8"/>
  <c r="Q1208" i="8"/>
  <c r="Q1207" i="8"/>
  <c r="Q1206" i="8"/>
  <c r="Q1205" i="8"/>
  <c r="Q1204" i="8"/>
  <c r="Q1203" i="8"/>
  <c r="Q1202" i="8"/>
  <c r="Q1201" i="8"/>
  <c r="Q1200" i="8"/>
  <c r="Q1199" i="8"/>
  <c r="Q1198" i="8"/>
  <c r="Q1197" i="8"/>
  <c r="Q1196" i="8"/>
  <c r="Q1195" i="8"/>
  <c r="Q1194" i="8"/>
  <c r="Q1193" i="8"/>
  <c r="Q1192" i="8"/>
  <c r="Q1191" i="8"/>
  <c r="Q1190" i="8"/>
  <c r="Q1189" i="8"/>
  <c r="Q1188" i="8"/>
  <c r="Q1187" i="8"/>
  <c r="Q1186" i="8"/>
  <c r="Q1185" i="8"/>
  <c r="Q1184" i="8"/>
  <c r="Q1183" i="8"/>
  <c r="Q1182" i="8"/>
  <c r="Q1181" i="8"/>
  <c r="Q1180" i="8"/>
  <c r="Q1179" i="8"/>
  <c r="Q1178" i="8"/>
  <c r="Q1177" i="8"/>
  <c r="Q1176" i="8"/>
  <c r="Q1175" i="8"/>
  <c r="Q1174" i="8"/>
  <c r="Q1173" i="8"/>
  <c r="Q1172" i="8"/>
  <c r="Q1171" i="8"/>
  <c r="Q1170" i="8"/>
  <c r="Q1169" i="8"/>
  <c r="Q1168" i="8"/>
  <c r="Q1167" i="8"/>
  <c r="Q1166" i="8"/>
  <c r="Q1165" i="8"/>
  <c r="Q1164" i="8"/>
  <c r="Q1163" i="8"/>
  <c r="Q1162" i="8"/>
  <c r="Q1161" i="8"/>
  <c r="Q1160" i="8"/>
  <c r="Q1159" i="8"/>
  <c r="Q1158" i="8"/>
  <c r="Q1157" i="8"/>
  <c r="Q1156" i="8"/>
  <c r="Q1155" i="8"/>
  <c r="Q1154" i="8"/>
  <c r="Q1153" i="8"/>
  <c r="Q1152" i="8"/>
  <c r="Q1151" i="8"/>
  <c r="Q1150" i="8"/>
  <c r="Q1149" i="8"/>
  <c r="Q1148" i="8"/>
  <c r="Q1147" i="8"/>
  <c r="Q1146" i="8"/>
  <c r="Q1145" i="8"/>
  <c r="Q1144" i="8"/>
  <c r="Q1143" i="8"/>
  <c r="Q1142" i="8"/>
  <c r="Q1141" i="8"/>
  <c r="Q1140" i="8"/>
  <c r="Q1139" i="8"/>
  <c r="Q1138" i="8"/>
  <c r="Q1137" i="8"/>
  <c r="Q1136" i="8"/>
  <c r="Q1135" i="8"/>
  <c r="Q1134" i="8"/>
  <c r="Q1133" i="8"/>
  <c r="Q1132" i="8"/>
  <c r="Q1131" i="8"/>
  <c r="Q1130" i="8"/>
  <c r="Q1129" i="8"/>
  <c r="Q1128" i="8"/>
  <c r="Q1127" i="8"/>
  <c r="Q1126" i="8"/>
  <c r="Q1125" i="8"/>
  <c r="Q1124" i="8"/>
  <c r="Q1123" i="8"/>
  <c r="Q1122" i="8"/>
  <c r="Q1121" i="8"/>
  <c r="Q1120" i="8"/>
  <c r="Q1119" i="8"/>
  <c r="Q1118" i="8"/>
  <c r="Q1117" i="8"/>
  <c r="Q1116" i="8"/>
  <c r="Q1115" i="8"/>
  <c r="Q1114" i="8"/>
  <c r="Q1113" i="8"/>
  <c r="Q1112" i="8"/>
  <c r="Q1111" i="8"/>
  <c r="Q1110" i="8"/>
  <c r="Q1109" i="8"/>
  <c r="Q1108" i="8"/>
  <c r="Q1107" i="8"/>
  <c r="Q1106" i="8"/>
  <c r="Q1105" i="8"/>
  <c r="Q1104" i="8"/>
  <c r="Q1103" i="8"/>
  <c r="Q1102" i="8"/>
  <c r="Q1101" i="8"/>
  <c r="Q1100" i="8"/>
  <c r="Q1099" i="8"/>
  <c r="Q1098" i="8"/>
  <c r="Q1097" i="8"/>
  <c r="Q1096" i="8"/>
  <c r="Q1095" i="8"/>
  <c r="Q1094" i="8"/>
  <c r="Q1093" i="8"/>
  <c r="Q1092" i="8"/>
  <c r="Q1091" i="8"/>
  <c r="Q1090" i="8"/>
  <c r="Q1089" i="8"/>
  <c r="Q1088" i="8"/>
  <c r="Q1087" i="8"/>
  <c r="Q1086" i="8"/>
  <c r="Q1085" i="8"/>
  <c r="Q1084" i="8"/>
  <c r="Q1083" i="8"/>
  <c r="Q1082" i="8"/>
  <c r="Q1081" i="8"/>
  <c r="Q1080" i="8"/>
  <c r="Q1079" i="8"/>
  <c r="Q1078" i="8"/>
  <c r="Q1077" i="8"/>
  <c r="Q1076" i="8"/>
  <c r="Q1075" i="8"/>
  <c r="Q1074" i="8"/>
  <c r="Q1073" i="8"/>
  <c r="Q1072" i="8"/>
  <c r="Q1071" i="8"/>
  <c r="Q1070" i="8"/>
  <c r="Q1069" i="8"/>
  <c r="Q1068" i="8"/>
  <c r="Q1067" i="8"/>
  <c r="Q1066" i="8"/>
  <c r="Q1065" i="8"/>
  <c r="Q1064" i="8"/>
  <c r="Q1063" i="8"/>
  <c r="Q1062" i="8"/>
  <c r="Q1061" i="8"/>
  <c r="Q1060" i="8"/>
  <c r="Q1059" i="8"/>
  <c r="Q1058" i="8"/>
  <c r="Q1057" i="8"/>
  <c r="Q1056" i="8"/>
  <c r="Q1055" i="8"/>
  <c r="Q1054" i="8"/>
  <c r="Q1053" i="8"/>
  <c r="Q1052" i="8"/>
  <c r="Q1051" i="8"/>
  <c r="Q1050" i="8"/>
  <c r="Q1049" i="8"/>
  <c r="Q1048" i="8"/>
  <c r="Q1047" i="8"/>
  <c r="Q1046" i="8"/>
  <c r="Q1045" i="8"/>
  <c r="Q1044" i="8"/>
  <c r="Q1043" i="8"/>
  <c r="Q1042" i="8"/>
  <c r="Q1041" i="8"/>
  <c r="Q1040" i="8"/>
  <c r="Q1039" i="8"/>
  <c r="Q1038" i="8"/>
  <c r="Q1037" i="8"/>
  <c r="Q1036" i="8"/>
  <c r="Q1035" i="8"/>
  <c r="Q1034" i="8"/>
  <c r="Q1033" i="8"/>
  <c r="Q1032" i="8"/>
  <c r="Q1031" i="8"/>
  <c r="Q1030" i="8"/>
  <c r="Q1029" i="8"/>
  <c r="Q1028" i="8"/>
  <c r="Q1027" i="8"/>
  <c r="Q1026" i="8"/>
  <c r="Q1025" i="8"/>
  <c r="Q1024" i="8"/>
  <c r="Q1023" i="8"/>
  <c r="Q1022" i="8"/>
  <c r="Q1021" i="8"/>
  <c r="Q1020" i="8"/>
  <c r="Q1019" i="8"/>
  <c r="Q1018" i="8"/>
  <c r="Q1017" i="8"/>
  <c r="Q1016" i="8"/>
  <c r="Q1015" i="8"/>
  <c r="Q1014" i="8"/>
  <c r="Q1013" i="8"/>
  <c r="Q1012" i="8"/>
  <c r="Q1011" i="8"/>
  <c r="Q1010" i="8"/>
  <c r="Q1009" i="8"/>
  <c r="Q1008" i="8"/>
  <c r="Q1007" i="8"/>
  <c r="Q1006" i="8"/>
  <c r="Q1005" i="8"/>
  <c r="Q1004" i="8"/>
  <c r="Q1003" i="8"/>
  <c r="Q1002" i="8"/>
  <c r="Q1001" i="8"/>
  <c r="Q1000" i="8"/>
  <c r="Q999" i="8"/>
  <c r="Q998" i="8"/>
  <c r="Q997" i="8"/>
  <c r="Q996" i="8"/>
  <c r="Q995" i="8"/>
  <c r="Q994" i="8"/>
  <c r="Q993" i="8"/>
  <c r="Q992" i="8"/>
  <c r="Q991" i="8"/>
  <c r="Q990" i="8"/>
  <c r="Q989" i="8"/>
  <c r="Q988" i="8"/>
  <c r="Q987" i="8"/>
  <c r="Q986" i="8"/>
  <c r="Q985" i="8"/>
  <c r="Q984" i="8"/>
  <c r="Q983" i="8"/>
  <c r="Q982" i="8"/>
  <c r="Q981" i="8"/>
  <c r="Q980" i="8"/>
  <c r="Q979" i="8"/>
  <c r="Q978" i="8"/>
  <c r="Q977" i="8"/>
  <c r="Q976" i="8"/>
  <c r="Q975" i="8"/>
  <c r="Q974" i="8"/>
  <c r="Q973" i="8"/>
  <c r="Q972" i="8"/>
  <c r="Q971" i="8"/>
  <c r="Q970" i="8"/>
  <c r="Q969" i="8"/>
  <c r="Q968" i="8"/>
  <c r="Q967" i="8"/>
  <c r="Q966" i="8"/>
  <c r="Q965" i="8"/>
  <c r="Q964" i="8"/>
  <c r="Q963" i="8"/>
  <c r="Q962" i="8"/>
  <c r="Q961" i="8"/>
  <c r="Q960" i="8"/>
  <c r="Q959" i="8"/>
  <c r="Q958" i="8"/>
  <c r="Q957" i="8"/>
  <c r="Q956" i="8"/>
  <c r="Q955" i="8"/>
  <c r="Q954" i="8"/>
  <c r="Q953" i="8"/>
  <c r="Q952" i="8"/>
  <c r="Q951" i="8"/>
  <c r="Q950" i="8"/>
  <c r="Q949" i="8"/>
  <c r="Q948" i="8"/>
  <c r="Q947" i="8"/>
  <c r="Q946" i="8"/>
  <c r="Q945" i="8"/>
  <c r="Q944" i="8"/>
  <c r="Q943" i="8"/>
  <c r="Q942" i="8"/>
  <c r="Q941" i="8"/>
  <c r="Q940" i="8"/>
  <c r="Q939" i="8"/>
  <c r="Q938" i="8"/>
  <c r="Q937" i="8"/>
  <c r="Q936" i="8"/>
  <c r="Q935" i="8"/>
  <c r="Q934" i="8"/>
  <c r="Q933" i="8"/>
  <c r="Q932" i="8"/>
  <c r="Q931" i="8"/>
  <c r="Q930" i="8"/>
  <c r="Q929" i="8"/>
  <c r="Q928" i="8"/>
  <c r="Q927" i="8"/>
  <c r="Q926" i="8"/>
  <c r="Q925" i="8"/>
  <c r="Q924" i="8"/>
  <c r="Q923" i="8"/>
  <c r="Q922" i="8"/>
  <c r="Q921" i="8"/>
  <c r="Q920" i="8"/>
  <c r="Q919" i="8"/>
  <c r="Q918" i="8"/>
  <c r="Q917" i="8"/>
  <c r="Q916" i="8"/>
  <c r="Q915" i="8"/>
  <c r="Q914" i="8"/>
  <c r="Q913" i="8"/>
  <c r="Q912" i="8"/>
  <c r="Q911" i="8"/>
  <c r="Q910" i="8"/>
  <c r="Q909" i="8"/>
  <c r="Q908" i="8"/>
  <c r="Q907" i="8"/>
  <c r="Q906" i="8"/>
  <c r="Q905" i="8"/>
  <c r="Q904" i="8"/>
  <c r="Q903" i="8"/>
  <c r="Q902" i="8"/>
  <c r="Q901" i="8"/>
  <c r="Q900" i="8"/>
  <c r="Q899" i="8"/>
  <c r="Q898" i="8"/>
  <c r="Q897" i="8"/>
  <c r="Q896" i="8"/>
  <c r="Q895" i="8"/>
  <c r="Q894" i="8"/>
  <c r="Q893" i="8"/>
  <c r="Q892" i="8"/>
  <c r="Q891" i="8"/>
  <c r="Q890" i="8"/>
  <c r="Q889" i="8"/>
  <c r="Q888" i="8"/>
  <c r="Q887" i="8"/>
  <c r="Q886" i="8"/>
  <c r="Q885" i="8"/>
  <c r="Q884" i="8"/>
  <c r="Q883" i="8"/>
  <c r="Q882" i="8"/>
  <c r="Q881" i="8"/>
  <c r="Q880" i="8"/>
  <c r="Q879" i="8"/>
  <c r="Q878" i="8"/>
  <c r="Q877" i="8"/>
  <c r="Q876" i="8"/>
  <c r="Q875" i="8"/>
  <c r="Q874" i="8"/>
  <c r="Q873" i="8"/>
  <c r="Q872" i="8"/>
  <c r="Q871" i="8"/>
  <c r="Q870" i="8"/>
  <c r="Q869" i="8"/>
  <c r="Q868" i="8"/>
  <c r="Q867" i="8"/>
  <c r="Q866" i="8"/>
  <c r="Q865" i="8"/>
  <c r="Q864" i="8"/>
  <c r="Q863" i="8"/>
  <c r="Q862" i="8"/>
  <c r="Q861" i="8"/>
  <c r="Q860" i="8"/>
  <c r="Q859" i="8"/>
  <c r="Q858" i="8"/>
  <c r="Q857" i="8"/>
  <c r="Q856" i="8"/>
  <c r="Q855" i="8"/>
  <c r="Q854" i="8"/>
  <c r="Q853" i="8"/>
  <c r="Q852" i="8"/>
  <c r="Q851" i="8"/>
  <c r="Q850" i="8"/>
  <c r="Q849" i="8"/>
  <c r="Q848" i="8"/>
  <c r="Q847" i="8"/>
  <c r="Q846" i="8"/>
  <c r="Q845" i="8"/>
  <c r="Q844" i="8"/>
  <c r="Q843" i="8"/>
  <c r="Q842" i="8"/>
  <c r="Q841" i="8"/>
  <c r="Q840" i="8"/>
  <c r="Q839" i="8"/>
  <c r="Q838" i="8"/>
  <c r="Q837" i="8"/>
  <c r="Q836" i="8"/>
  <c r="Q835" i="8"/>
  <c r="Q834" i="8"/>
  <c r="Q833" i="8"/>
  <c r="Q832" i="8"/>
  <c r="Q831" i="8"/>
  <c r="Q830" i="8"/>
  <c r="Q829" i="8"/>
  <c r="Q828" i="8"/>
  <c r="Q827" i="8"/>
  <c r="Q826" i="8"/>
  <c r="Q825" i="8"/>
  <c r="Q824" i="8"/>
  <c r="Q823" i="8"/>
  <c r="Q822" i="8"/>
  <c r="Q821" i="8"/>
  <c r="Q820" i="8"/>
  <c r="Q819" i="8"/>
  <c r="Q818" i="8"/>
  <c r="Q817" i="8"/>
  <c r="Q816" i="8"/>
  <c r="Q815" i="8"/>
  <c r="Q814" i="8"/>
  <c r="Q813" i="8"/>
  <c r="Q812" i="8"/>
  <c r="Q811" i="8"/>
  <c r="Q810" i="8"/>
  <c r="Q809" i="8"/>
  <c r="Q808" i="8"/>
  <c r="Q807" i="8"/>
  <c r="Q806" i="8"/>
  <c r="Q805" i="8"/>
  <c r="Q804" i="8"/>
  <c r="Q803" i="8"/>
  <c r="Q802" i="8"/>
  <c r="Q801" i="8"/>
  <c r="Q800" i="8"/>
  <c r="Q799" i="8"/>
  <c r="Q798" i="8"/>
  <c r="Q797" i="8"/>
  <c r="Q796" i="8"/>
  <c r="Q795" i="8"/>
  <c r="Q794" i="8"/>
  <c r="Q793" i="8"/>
  <c r="Q792" i="8"/>
  <c r="Q791" i="8"/>
  <c r="Q790" i="8"/>
  <c r="Q789" i="8"/>
  <c r="Q788" i="8"/>
  <c r="Q787" i="8"/>
  <c r="Q786" i="8"/>
  <c r="Q785" i="8"/>
  <c r="Q784" i="8"/>
  <c r="Q783" i="8"/>
  <c r="Q782" i="8"/>
  <c r="Q781" i="8"/>
  <c r="Q780" i="8"/>
  <c r="Q779" i="8"/>
  <c r="Q778" i="8"/>
  <c r="Q777" i="8"/>
  <c r="Q776" i="8"/>
  <c r="Q775" i="8"/>
  <c r="Q774" i="8"/>
  <c r="Q773" i="8"/>
  <c r="Q772" i="8"/>
  <c r="Q771" i="8"/>
  <c r="Q770" i="8"/>
  <c r="Q769" i="8"/>
  <c r="Q768" i="8"/>
  <c r="Q767" i="8"/>
  <c r="Q766" i="8"/>
  <c r="Q765" i="8"/>
  <c r="Q764" i="8"/>
  <c r="Q763" i="8"/>
  <c r="Q762" i="8"/>
  <c r="Q761" i="8"/>
  <c r="Q760" i="8"/>
  <c r="Q759" i="8"/>
  <c r="Q758" i="8"/>
  <c r="Q757" i="8"/>
  <c r="Q756" i="8"/>
  <c r="Q755" i="8"/>
  <c r="Q754" i="8"/>
  <c r="Q753" i="8"/>
  <c r="Q752" i="8"/>
  <c r="Q751" i="8"/>
  <c r="Q750" i="8"/>
  <c r="Q749" i="8"/>
  <c r="Q748" i="8"/>
  <c r="Q747" i="8"/>
  <c r="Q746" i="8"/>
  <c r="Q745" i="8"/>
  <c r="Q744" i="8"/>
  <c r="Q743" i="8"/>
  <c r="Q742" i="8"/>
  <c r="Q741" i="8"/>
  <c r="Q740" i="8"/>
  <c r="Q739" i="8"/>
  <c r="Q738" i="8"/>
  <c r="Q737" i="8"/>
  <c r="Q736" i="8"/>
  <c r="Q735" i="8"/>
  <c r="Q734" i="8"/>
  <c r="Q733" i="8"/>
  <c r="Q732" i="8"/>
  <c r="Q731" i="8"/>
  <c r="Q730" i="8"/>
  <c r="Q729" i="8"/>
  <c r="Q728" i="8"/>
  <c r="Q727" i="8"/>
  <c r="Q726" i="8"/>
  <c r="Q725" i="8"/>
  <c r="Q724" i="8"/>
  <c r="Q723" i="8"/>
  <c r="Q722" i="8"/>
  <c r="Q721" i="8"/>
  <c r="Q720" i="8"/>
  <c r="Q719" i="8"/>
  <c r="Q718" i="8"/>
  <c r="Q717" i="8"/>
  <c r="Q716" i="8"/>
  <c r="Q715" i="8"/>
  <c r="Q714" i="8"/>
  <c r="Q713" i="8"/>
  <c r="Q712" i="8"/>
  <c r="Q711" i="8"/>
  <c r="Q710" i="8"/>
  <c r="Q709" i="8"/>
  <c r="Q708" i="8"/>
  <c r="Q707" i="8"/>
  <c r="Q706" i="8"/>
  <c r="Q705" i="8"/>
  <c r="Q704" i="8"/>
  <c r="Q703" i="8"/>
  <c r="Q702" i="8"/>
  <c r="Q701" i="8"/>
  <c r="Q700" i="8"/>
  <c r="Q699" i="8"/>
  <c r="Q698" i="8"/>
  <c r="Q697" i="8"/>
  <c r="Q696" i="8"/>
  <c r="Q695" i="8"/>
  <c r="Q694" i="8"/>
  <c r="Q693" i="8"/>
  <c r="Q692" i="8"/>
  <c r="Q691" i="8"/>
  <c r="Q690" i="8"/>
  <c r="Q689" i="8"/>
  <c r="Q688" i="8"/>
  <c r="Q687" i="8"/>
  <c r="Q686" i="8"/>
  <c r="Q685" i="8"/>
  <c r="Q684" i="8"/>
  <c r="Q683" i="8"/>
  <c r="Q682" i="8"/>
  <c r="Q681" i="8"/>
  <c r="Q680" i="8"/>
  <c r="Q679" i="8"/>
  <c r="Q678" i="8"/>
  <c r="Q677" i="8"/>
  <c r="Q676" i="8"/>
  <c r="Q675" i="8"/>
  <c r="Q674" i="8"/>
  <c r="Q673" i="8"/>
  <c r="Q672" i="8"/>
  <c r="Q671" i="8"/>
  <c r="Q670" i="8"/>
  <c r="Q669" i="8"/>
  <c r="Q668" i="8"/>
  <c r="Q667" i="8"/>
  <c r="Q666" i="8"/>
  <c r="Q665" i="8"/>
  <c r="Q664" i="8"/>
  <c r="Q663" i="8"/>
  <c r="Q662" i="8"/>
  <c r="Q661" i="8"/>
  <c r="Q660" i="8"/>
  <c r="Q659" i="8"/>
  <c r="Q658" i="8"/>
  <c r="Q657" i="8"/>
  <c r="Q656" i="8"/>
  <c r="Q655" i="8"/>
  <c r="Q654" i="8"/>
  <c r="Q653" i="8"/>
  <c r="Q652" i="8"/>
  <c r="Q651" i="8"/>
  <c r="Q650" i="8"/>
  <c r="Q649" i="8"/>
  <c r="Q648" i="8"/>
  <c r="Q647" i="8"/>
  <c r="Q646" i="8"/>
  <c r="Q645" i="8"/>
  <c r="Q644" i="8"/>
  <c r="Q643" i="8"/>
  <c r="Q642" i="8"/>
  <c r="Q641" i="8"/>
  <c r="Q640" i="8"/>
  <c r="Q639" i="8"/>
  <c r="Q638" i="8"/>
  <c r="Q637" i="8"/>
  <c r="Q636" i="8"/>
  <c r="Q635" i="8"/>
  <c r="Q634" i="8"/>
  <c r="Q633" i="8"/>
  <c r="Q632" i="8"/>
  <c r="Q631" i="8"/>
  <c r="Q630" i="8"/>
  <c r="Q629" i="8"/>
  <c r="Q628" i="8"/>
  <c r="Q627" i="8"/>
  <c r="Q626" i="8"/>
  <c r="Q625" i="8"/>
  <c r="Q624" i="8"/>
  <c r="Q623" i="8"/>
  <c r="Q622" i="8"/>
  <c r="Q621" i="8"/>
  <c r="Q620" i="8"/>
  <c r="Q619" i="8"/>
  <c r="Q618" i="8"/>
  <c r="Q617" i="8"/>
  <c r="Q616" i="8"/>
  <c r="Q615" i="8"/>
  <c r="Q614" i="8"/>
  <c r="Q613" i="8"/>
  <c r="Q612" i="8"/>
  <c r="Q611" i="8"/>
  <c r="Q610" i="8"/>
  <c r="Q609" i="8"/>
  <c r="Q608" i="8"/>
  <c r="Q607" i="8"/>
  <c r="Q606" i="8"/>
  <c r="Q605" i="8"/>
  <c r="Q604" i="8"/>
  <c r="Q603" i="8"/>
  <c r="Q602" i="8"/>
  <c r="Q601" i="8"/>
  <c r="Q600" i="8"/>
  <c r="Q599" i="8"/>
  <c r="Q598" i="8"/>
  <c r="Q597" i="8"/>
  <c r="Q596" i="8"/>
  <c r="Q595" i="8"/>
  <c r="Q594" i="8"/>
  <c r="Q593" i="8"/>
  <c r="Q592" i="8"/>
  <c r="Q591" i="8"/>
  <c r="Q590" i="8"/>
  <c r="Q589" i="8"/>
  <c r="Q588" i="8"/>
  <c r="Q587" i="8"/>
  <c r="Q586" i="8"/>
  <c r="Q585" i="8"/>
  <c r="Q584" i="8"/>
  <c r="Q583" i="8"/>
  <c r="Q582" i="8"/>
  <c r="Q581" i="8"/>
  <c r="Q580" i="8"/>
  <c r="Q579" i="8"/>
  <c r="Q578" i="8"/>
  <c r="Q577" i="8"/>
  <c r="Q576" i="8"/>
  <c r="Q575" i="8"/>
  <c r="Q574" i="8"/>
  <c r="Q573" i="8"/>
  <c r="Q572" i="8"/>
  <c r="Q571" i="8"/>
  <c r="Q570" i="8"/>
  <c r="Q569" i="8"/>
  <c r="Q568" i="8"/>
  <c r="Q567" i="8"/>
  <c r="Q566" i="8"/>
  <c r="Q565" i="8"/>
  <c r="Q564" i="8"/>
  <c r="Q563" i="8"/>
  <c r="Q562" i="8"/>
  <c r="Q561" i="8"/>
  <c r="Q560" i="8"/>
  <c r="Q559" i="8"/>
  <c r="Q558" i="8"/>
  <c r="Q557" i="8"/>
  <c r="Q556" i="8"/>
  <c r="Q555" i="8"/>
  <c r="Q554" i="8"/>
  <c r="Q553" i="8"/>
  <c r="Q552" i="8"/>
  <c r="Q551" i="8"/>
  <c r="Q550" i="8"/>
  <c r="Q549" i="8"/>
  <c r="Q548" i="8"/>
  <c r="Q547" i="8"/>
  <c r="Q546" i="8"/>
  <c r="Q545" i="8"/>
  <c r="Q544" i="8"/>
  <c r="Q543" i="8"/>
  <c r="Q542" i="8"/>
  <c r="Q541" i="8"/>
  <c r="Q540" i="8"/>
  <c r="Q539" i="8"/>
  <c r="Q538" i="8"/>
  <c r="Q537" i="8"/>
  <c r="Q536" i="8"/>
  <c r="Q535" i="8"/>
  <c r="Q534" i="8"/>
  <c r="Q533" i="8"/>
  <c r="Q532" i="8"/>
  <c r="Q531" i="8"/>
  <c r="Q530" i="8"/>
  <c r="Q529" i="8"/>
  <c r="Q528" i="8"/>
  <c r="Q527" i="8"/>
  <c r="Q526" i="8"/>
  <c r="Q525" i="8"/>
  <c r="Q524" i="8"/>
  <c r="Q523" i="8"/>
  <c r="Q522" i="8"/>
  <c r="Q521" i="8"/>
  <c r="Q520" i="8"/>
  <c r="Q519" i="8"/>
  <c r="Q518" i="8"/>
  <c r="Q517" i="8"/>
  <c r="Q516" i="8"/>
  <c r="Q515" i="8"/>
  <c r="Q514" i="8"/>
  <c r="Q513" i="8"/>
  <c r="Q512" i="8"/>
  <c r="Q511" i="8"/>
  <c r="Q510" i="8"/>
  <c r="Q509" i="8"/>
  <c r="Q508" i="8"/>
  <c r="Q507" i="8"/>
  <c r="Q506" i="8"/>
  <c r="Q505" i="8"/>
  <c r="Q504" i="8"/>
  <c r="Q503" i="8"/>
  <c r="Q502" i="8"/>
  <c r="Q501" i="8"/>
  <c r="Q500" i="8"/>
  <c r="Q499" i="8"/>
  <c r="Q498" i="8"/>
  <c r="Q497" i="8"/>
  <c r="Q496" i="8"/>
  <c r="Q495" i="8"/>
  <c r="Q494" i="8"/>
  <c r="Q493" i="8"/>
  <c r="Q492" i="8"/>
  <c r="Q491" i="8"/>
  <c r="Q490" i="8"/>
  <c r="Q489" i="8"/>
  <c r="Q488" i="8"/>
  <c r="Q487" i="8"/>
  <c r="Q486" i="8"/>
  <c r="Q485" i="8"/>
  <c r="Q484" i="8"/>
  <c r="Q483" i="8"/>
  <c r="Q482" i="8"/>
  <c r="Q481" i="8"/>
  <c r="Q480" i="8"/>
  <c r="Q479" i="8"/>
  <c r="Q478" i="8"/>
  <c r="Q477" i="8"/>
  <c r="Q476" i="8"/>
  <c r="Q475" i="8"/>
  <c r="Q474" i="8"/>
  <c r="Q473" i="8"/>
  <c r="Q472" i="8"/>
  <c r="Q471" i="8"/>
  <c r="Q470" i="8"/>
  <c r="Q469" i="8"/>
  <c r="Q468" i="8"/>
  <c r="Q467" i="8"/>
  <c r="Q466" i="8"/>
  <c r="Q465" i="8"/>
  <c r="Q464" i="8"/>
  <c r="Q463" i="8"/>
  <c r="Q462" i="8"/>
  <c r="Q461" i="8"/>
  <c r="Q460" i="8"/>
  <c r="Q459" i="8"/>
  <c r="Q458" i="8"/>
  <c r="Q457" i="8"/>
  <c r="Q456" i="8"/>
  <c r="Q455" i="8"/>
  <c r="Q454" i="8"/>
  <c r="Q453" i="8"/>
  <c r="Q452" i="8"/>
  <c r="Q451" i="8"/>
  <c r="Q450" i="8"/>
  <c r="Q449" i="8"/>
  <c r="Q448" i="8"/>
  <c r="Q447" i="8"/>
  <c r="Q446" i="8"/>
  <c r="Q445" i="8"/>
  <c r="Q444" i="8"/>
  <c r="Q443" i="8"/>
  <c r="Q442" i="8"/>
  <c r="Q441" i="8"/>
  <c r="Q440"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Q376" i="8"/>
  <c r="Q375" i="8"/>
  <c r="Q374" i="8"/>
  <c r="Q373" i="8"/>
  <c r="Q372" i="8"/>
  <c r="Q371" i="8"/>
  <c r="Q370" i="8"/>
  <c r="Q369" i="8"/>
  <c r="Q368" i="8"/>
  <c r="Q367" i="8"/>
  <c r="Q366" i="8"/>
  <c r="Q365" i="8"/>
  <c r="Q364" i="8"/>
  <c r="Q363" i="8"/>
  <c r="Q362" i="8"/>
  <c r="Q361" i="8"/>
  <c r="Q360" i="8"/>
  <c r="Q359" i="8"/>
  <c r="Q358" i="8"/>
  <c r="Q357" i="8"/>
  <c r="Q356" i="8"/>
  <c r="Q355" i="8"/>
  <c r="Q354" i="8"/>
  <c r="Q353" i="8"/>
  <c r="Q352" i="8"/>
  <c r="Q351" i="8"/>
  <c r="Q350" i="8"/>
  <c r="Q349" i="8"/>
  <c r="Q348" i="8"/>
  <c r="Q347" i="8"/>
  <c r="Q346" i="8"/>
  <c r="Q345" i="8"/>
  <c r="Q344" i="8"/>
  <c r="Q343" i="8"/>
  <c r="Q342" i="8"/>
  <c r="Q341" i="8"/>
  <c r="Q340" i="8"/>
  <c r="Q339" i="8"/>
  <c r="Q338" i="8"/>
  <c r="Q337" i="8"/>
  <c r="Q336" i="8"/>
  <c r="Q335" i="8"/>
  <c r="Q334" i="8"/>
  <c r="Q333" i="8"/>
  <c r="Q332" i="8"/>
  <c r="Q331" i="8"/>
  <c r="Q330" i="8"/>
  <c r="Q329" i="8"/>
  <c r="Q328" i="8"/>
  <c r="Q327" i="8"/>
  <c r="Q326" i="8"/>
  <c r="Q325" i="8"/>
  <c r="Q324" i="8"/>
  <c r="Q323" i="8"/>
  <c r="Q322" i="8"/>
  <c r="Q321" i="8"/>
  <c r="Q320" i="8"/>
  <c r="Q319" i="8"/>
  <c r="Q318" i="8"/>
  <c r="Q317" i="8"/>
  <c r="Q316" i="8"/>
  <c r="Q315" i="8"/>
  <c r="Q314" i="8"/>
  <c r="Q313" i="8"/>
  <c r="Q312" i="8"/>
  <c r="Q311" i="8"/>
  <c r="Q310" i="8"/>
  <c r="Q309" i="8"/>
  <c r="Q308" i="8"/>
  <c r="Q307" i="8"/>
  <c r="Q306" i="8"/>
  <c r="Q305" i="8"/>
  <c r="Q304" i="8"/>
  <c r="Q303" i="8"/>
  <c r="Q302" i="8"/>
  <c r="Q301" i="8"/>
  <c r="Q300" i="8"/>
  <c r="Q299" i="8"/>
  <c r="Q298" i="8"/>
  <c r="Q297" i="8"/>
  <c r="Q296" i="8"/>
  <c r="Q295" i="8"/>
  <c r="Q294" i="8"/>
  <c r="Q293" i="8"/>
  <c r="Q292" i="8"/>
  <c r="Q291" i="8"/>
  <c r="Q290" i="8"/>
  <c r="Q289" i="8"/>
  <c r="Q288" i="8"/>
  <c r="Q287" i="8"/>
  <c r="Q286" i="8"/>
  <c r="Q285" i="8"/>
  <c r="Q284" i="8"/>
  <c r="Q283" i="8"/>
  <c r="Q282" i="8"/>
  <c r="Q281" i="8"/>
  <c r="Q280" i="8"/>
  <c r="Q279" i="8"/>
  <c r="Q278" i="8"/>
  <c r="Q277" i="8"/>
  <c r="Q276" i="8"/>
  <c r="Q275" i="8"/>
  <c r="Q274" i="8"/>
  <c r="Q273" i="8"/>
  <c r="Q272" i="8"/>
  <c r="Q271" i="8"/>
  <c r="Q270" i="8"/>
  <c r="Q269" i="8"/>
  <c r="Q268" i="8"/>
  <c r="Q267" i="8"/>
  <c r="Q266" i="8"/>
  <c r="Q265" i="8"/>
  <c r="Q264" i="8"/>
  <c r="Q263" i="8"/>
  <c r="Q262" i="8"/>
  <c r="Q261" i="8"/>
  <c r="Q260" i="8"/>
  <c r="Q259" i="8"/>
  <c r="Q258" i="8"/>
  <c r="Q257" i="8"/>
  <c r="Q256" i="8"/>
  <c r="Q255" i="8"/>
  <c r="Q254" i="8"/>
  <c r="Q253" i="8"/>
  <c r="Q252" i="8"/>
  <c r="Q251" i="8"/>
  <c r="Q250" i="8"/>
  <c r="Q249" i="8"/>
  <c r="Q248" i="8"/>
  <c r="Q247" i="8"/>
  <c r="Q246" i="8"/>
  <c r="Q245" i="8"/>
  <c r="Q244" i="8"/>
  <c r="Q243" i="8"/>
  <c r="Q242" i="8"/>
  <c r="Q241" i="8"/>
  <c r="Q240" i="8"/>
  <c r="Q239" i="8"/>
  <c r="Q238" i="8"/>
  <c r="Q237" i="8"/>
  <c r="Q236" i="8"/>
  <c r="Q235" i="8"/>
  <c r="Q234" i="8"/>
  <c r="Q233" i="8"/>
  <c r="Q232" i="8"/>
  <c r="Q231" i="8"/>
  <c r="Q230" i="8"/>
  <c r="Q229" i="8"/>
  <c r="Q228" i="8"/>
  <c r="Q227" i="8"/>
  <c r="Q226" i="8"/>
  <c r="Q225" i="8"/>
  <c r="Q224" i="8"/>
  <c r="Q223" i="8"/>
  <c r="Q222" i="8"/>
  <c r="Q221" i="8"/>
  <c r="Q220" i="8"/>
  <c r="Q219" i="8"/>
  <c r="Q218" i="8"/>
  <c r="Q217" i="8"/>
  <c r="Q216" i="8"/>
  <c r="Q215" i="8"/>
  <c r="Q214" i="8"/>
  <c r="Q213" i="8"/>
  <c r="Q212" i="8"/>
  <c r="Q211" i="8"/>
  <c r="Q210" i="8"/>
  <c r="Q209" i="8"/>
  <c r="Q208" i="8"/>
  <c r="Q207" i="8"/>
  <c r="Q206" i="8"/>
  <c r="Q205" i="8"/>
  <c r="Q204" i="8"/>
  <c r="Q203" i="8"/>
  <c r="Q202" i="8"/>
  <c r="Q201" i="8"/>
  <c r="Q200" i="8"/>
  <c r="Q199" i="8"/>
  <c r="Q198" i="8"/>
  <c r="Q197" i="8"/>
  <c r="Q196" i="8"/>
  <c r="Q195" i="8"/>
  <c r="Q194" i="8"/>
  <c r="Q193" i="8"/>
  <c r="Q192" i="8"/>
  <c r="Q191" i="8"/>
  <c r="Q190" i="8"/>
  <c r="Q189" i="8"/>
  <c r="Q188" i="8"/>
  <c r="Q187" i="8"/>
  <c r="Q186" i="8"/>
  <c r="Q185" i="8"/>
  <c r="Q184" i="8"/>
  <c r="Q183" i="8"/>
  <c r="Q182" i="8"/>
  <c r="Q181" i="8"/>
  <c r="Q180" i="8"/>
  <c r="Q179" i="8"/>
  <c r="Q178" i="8"/>
  <c r="Q177" i="8"/>
  <c r="Q176" i="8"/>
  <c r="Q175" i="8"/>
  <c r="Q174" i="8"/>
  <c r="Q173" i="8"/>
  <c r="Q172" i="8"/>
  <c r="Q171" i="8"/>
  <c r="Q170" i="8"/>
  <c r="Q169" i="8"/>
  <c r="Q168" i="8"/>
  <c r="Q167" i="8"/>
  <c r="Q166" i="8"/>
  <c r="Q165" i="8"/>
  <c r="Q164" i="8"/>
  <c r="Q163" i="8"/>
  <c r="Q162" i="8"/>
  <c r="Q161" i="8"/>
  <c r="Q160" i="8"/>
  <c r="Q159" i="8"/>
  <c r="Q158" i="8"/>
  <c r="Q157" i="8"/>
  <c r="Q156" i="8"/>
  <c r="Q155" i="8"/>
  <c r="Q154" i="8"/>
  <c r="Q153" i="8"/>
  <c r="Q152" i="8"/>
  <c r="Q151" i="8"/>
  <c r="Q150" i="8"/>
  <c r="Q149" i="8"/>
  <c r="Q148" i="8"/>
  <c r="Q147" i="8"/>
  <c r="Q146" i="8"/>
  <c r="Q145" i="8"/>
  <c r="Q144" i="8"/>
  <c r="Q143" i="8"/>
  <c r="Q142" i="8"/>
  <c r="Q141" i="8"/>
  <c r="Q140" i="8"/>
  <c r="Q139" i="8"/>
  <c r="Q138" i="8"/>
  <c r="Q137" i="8"/>
  <c r="Q136" i="8"/>
  <c r="Q135" i="8"/>
  <c r="Q134" i="8"/>
  <c r="Q133" i="8"/>
  <c r="Q132" i="8"/>
  <c r="Q131" i="8"/>
  <c r="Q130" i="8"/>
  <c r="Q129" i="8"/>
  <c r="Q128" i="8"/>
  <c r="Q127" i="8"/>
  <c r="Q126" i="8"/>
  <c r="Q125" i="8"/>
  <c r="Q124" i="8"/>
  <c r="Q123" i="8"/>
  <c r="Q122" i="8"/>
  <c r="Q121" i="8"/>
  <c r="Q120" i="8"/>
  <c r="Q119" i="8"/>
  <c r="Q118" i="8"/>
  <c r="Q117" i="8"/>
  <c r="Q116" i="8"/>
  <c r="Q115" i="8"/>
  <c r="Q114" i="8"/>
  <c r="Q113" i="8"/>
  <c r="Q112" i="8"/>
  <c r="Q111" i="8"/>
  <c r="Q110" i="8"/>
  <c r="Q109" i="8"/>
  <c r="Q108" i="8"/>
  <c r="Q107" i="8"/>
  <c r="Q106" i="8"/>
  <c r="Q105" i="8"/>
  <c r="Q104" i="8"/>
  <c r="Q103" i="8"/>
  <c r="Q102" i="8"/>
  <c r="Q101" i="8"/>
  <c r="Q100" i="8"/>
  <c r="Q99" i="8"/>
  <c r="Q98" i="8"/>
  <c r="Q97" i="8"/>
  <c r="Q96" i="8"/>
  <c r="Q95" i="8"/>
  <c r="Q94" i="8"/>
  <c r="Q93" i="8"/>
  <c r="Q92" i="8"/>
  <c r="Q91" i="8"/>
  <c r="Q90" i="8"/>
  <c r="Q89" i="8"/>
  <c r="Q88" i="8"/>
  <c r="Q87" i="8"/>
  <c r="Q86" i="8"/>
  <c r="Q85" i="8"/>
  <c r="Q84" i="8"/>
  <c r="Q83" i="8"/>
  <c r="Q82" i="8"/>
  <c r="Q81" i="8"/>
  <c r="Q80" i="8"/>
  <c r="Q79" i="8"/>
  <c r="Q78" i="8"/>
  <c r="Q77" i="8"/>
  <c r="Q76" i="8"/>
  <c r="Q75" i="8"/>
  <c r="Q74" i="8"/>
  <c r="Q73" i="8"/>
  <c r="Q72" i="8"/>
  <c r="Q71" i="8"/>
  <c r="Q70" i="8"/>
  <c r="Q69" i="8"/>
  <c r="Q68" i="8"/>
  <c r="Q67" i="8"/>
  <c r="Q66" i="8"/>
  <c r="Q65" i="8"/>
  <c r="Q64" i="8"/>
  <c r="Q63" i="8"/>
  <c r="Q62" i="8"/>
  <c r="Q61" i="8"/>
  <c r="Q60" i="8"/>
  <c r="Q59" i="8"/>
  <c r="Q58" i="8"/>
  <c r="Q57" i="8"/>
  <c r="Q56" i="8"/>
  <c r="Q55" i="8"/>
  <c r="Q54" i="8"/>
  <c r="Q53" i="8"/>
  <c r="Q52" i="8"/>
  <c r="Q51" i="8"/>
  <c r="Q50" i="8"/>
  <c r="Q49" i="8"/>
  <c r="Q48" i="8"/>
  <c r="Q47" i="8"/>
  <c r="Q46" i="8"/>
  <c r="Q45" i="8"/>
  <c r="Q44" i="8"/>
  <c r="Q43" i="8"/>
  <c r="Q42" i="8"/>
  <c r="Q41" i="8"/>
  <c r="Q40" i="8"/>
  <c r="Q39" i="8"/>
  <c r="Q38" i="8"/>
  <c r="Q37" i="8"/>
  <c r="Q36" i="8"/>
  <c r="Q35" i="8"/>
  <c r="Q34" i="8"/>
  <c r="Q33" i="8"/>
  <c r="Q32" i="8"/>
  <c r="Q31" i="8"/>
  <c r="Q30" i="8"/>
  <c r="Q29" i="8"/>
  <c r="Q28" i="8"/>
  <c r="Q27" i="8"/>
  <c r="Q26" i="8"/>
  <c r="Q25" i="8"/>
  <c r="Q24" i="8"/>
  <c r="Q23" i="8"/>
  <c r="Q22" i="8"/>
  <c r="Q21" i="8"/>
  <c r="Q20" i="8"/>
  <c r="Q19" i="8"/>
  <c r="Q18" i="8"/>
  <c r="Q17" i="8"/>
  <c r="Q16" i="8"/>
  <c r="Q15" i="8"/>
  <c r="Q14" i="8"/>
  <c r="Q13" i="8"/>
  <c r="Q12" i="8"/>
  <c r="Q11" i="8"/>
  <c r="Q10" i="8"/>
  <c r="Q9" i="8"/>
  <c r="Q8" i="8"/>
  <c r="Q7" i="8"/>
  <c r="Q6" i="8"/>
  <c r="Q5" i="8"/>
  <c r="Q4" i="8"/>
  <c r="Q3" i="8"/>
  <c r="Q2" i="8"/>
  <c r="P2" i="8"/>
  <c r="T2000" i="12"/>
  <c r="T1999" i="12"/>
  <c r="T1998" i="12"/>
  <c r="T1997" i="12"/>
  <c r="T1996" i="12"/>
  <c r="T1995" i="12"/>
  <c r="T1994" i="12"/>
  <c r="T1993" i="12"/>
  <c r="T1992" i="12"/>
  <c r="T1991" i="12"/>
  <c r="T1990" i="12"/>
  <c r="T1989" i="12"/>
  <c r="T1988" i="12"/>
  <c r="T1987" i="12"/>
  <c r="T1986" i="12"/>
  <c r="T1985" i="12"/>
  <c r="T1984" i="12"/>
  <c r="T1983" i="12"/>
  <c r="T1982" i="12"/>
  <c r="T1981" i="12"/>
  <c r="T1980" i="12"/>
  <c r="T1979" i="12"/>
  <c r="T1978" i="12"/>
  <c r="T1977" i="12"/>
  <c r="T1976" i="12"/>
  <c r="T1975" i="12"/>
  <c r="T1974" i="12"/>
  <c r="T1973" i="12"/>
  <c r="T1972" i="12"/>
  <c r="T1971" i="12"/>
  <c r="T1970" i="12"/>
  <c r="T1969" i="12"/>
  <c r="T1968" i="12"/>
  <c r="T1967" i="12"/>
  <c r="T1966" i="12"/>
  <c r="T1965" i="12"/>
  <c r="T1964" i="12"/>
  <c r="T1963" i="12"/>
  <c r="T1962" i="12"/>
  <c r="T1961" i="12"/>
  <c r="T1960" i="12"/>
  <c r="T1959" i="12"/>
  <c r="T1958" i="12"/>
  <c r="T1957" i="12"/>
  <c r="T1956" i="12"/>
  <c r="T1955" i="12"/>
  <c r="T1954" i="12"/>
  <c r="T1953" i="12"/>
  <c r="T1952" i="12"/>
  <c r="T1951" i="12"/>
  <c r="T1950" i="12"/>
  <c r="T1949" i="12"/>
  <c r="T1948" i="12"/>
  <c r="T1947" i="12"/>
  <c r="T1946" i="12"/>
  <c r="T1945" i="12"/>
  <c r="T1944" i="12"/>
  <c r="T1943" i="12"/>
  <c r="T1942" i="12"/>
  <c r="T1941" i="12"/>
  <c r="T1940" i="12"/>
  <c r="T1939" i="12"/>
  <c r="T1938" i="12"/>
  <c r="T1937" i="12"/>
  <c r="T1936" i="12"/>
  <c r="T1935" i="12"/>
  <c r="T1934" i="12"/>
  <c r="T1933" i="12"/>
  <c r="T1932" i="12"/>
  <c r="T1931" i="12"/>
  <c r="T1930" i="12"/>
  <c r="T1929" i="12"/>
  <c r="T1928" i="12"/>
  <c r="T1927" i="12"/>
  <c r="T1926" i="12"/>
  <c r="T1925" i="12"/>
  <c r="T1924" i="12"/>
  <c r="T1923" i="12"/>
  <c r="T1922" i="12"/>
  <c r="T1921" i="12"/>
  <c r="T1920" i="12"/>
  <c r="T1919" i="12"/>
  <c r="T1918" i="12"/>
  <c r="T1917" i="12"/>
  <c r="T1916" i="12"/>
  <c r="T1915" i="12"/>
  <c r="T1914" i="12"/>
  <c r="T1913" i="12"/>
  <c r="T1912" i="12"/>
  <c r="T1911" i="12"/>
  <c r="T1910" i="12"/>
  <c r="T1909" i="12"/>
  <c r="T1908" i="12"/>
  <c r="T1907" i="12"/>
  <c r="T1906" i="12"/>
  <c r="T1905" i="12"/>
  <c r="T1904" i="12"/>
  <c r="T1903" i="12"/>
  <c r="T1902" i="12"/>
  <c r="T1901" i="12"/>
  <c r="T1900" i="12"/>
  <c r="T1899" i="12"/>
  <c r="T1898" i="12"/>
  <c r="T1897" i="12"/>
  <c r="T1896" i="12"/>
  <c r="T1895" i="12"/>
  <c r="T1894" i="12"/>
  <c r="T1893" i="12"/>
  <c r="T1892" i="12"/>
  <c r="T1891" i="12"/>
  <c r="T1890" i="12"/>
  <c r="T1889" i="12"/>
  <c r="T1888" i="12"/>
  <c r="T1887" i="12"/>
  <c r="T1886" i="12"/>
  <c r="T1885" i="12"/>
  <c r="T1884" i="12"/>
  <c r="T1883" i="12"/>
  <c r="T1882" i="12"/>
  <c r="T1881" i="12"/>
  <c r="T1880" i="12"/>
  <c r="T1879" i="12"/>
  <c r="T1878" i="12"/>
  <c r="T1877" i="12"/>
  <c r="T1876" i="12"/>
  <c r="T1875" i="12"/>
  <c r="T1874" i="12"/>
  <c r="T1873" i="12"/>
  <c r="T1872" i="12"/>
  <c r="T1871" i="12"/>
  <c r="T1870" i="12"/>
  <c r="T1869" i="12"/>
  <c r="T1868" i="12"/>
  <c r="T1867" i="12"/>
  <c r="T1866" i="12"/>
  <c r="T1865" i="12"/>
  <c r="T1864" i="12"/>
  <c r="T1863" i="12"/>
  <c r="T1862" i="12"/>
  <c r="T1861" i="12"/>
  <c r="T1860" i="12"/>
  <c r="T1859" i="12"/>
  <c r="T1858" i="12"/>
  <c r="T1857" i="12"/>
  <c r="T1856" i="12"/>
  <c r="T1855" i="12"/>
  <c r="T1854" i="12"/>
  <c r="T1853" i="12"/>
  <c r="T1852" i="12"/>
  <c r="T1851" i="12"/>
  <c r="T1850" i="12"/>
  <c r="T1849" i="12"/>
  <c r="T1848" i="12"/>
  <c r="T1847" i="12"/>
  <c r="T1846" i="12"/>
  <c r="T1845" i="12"/>
  <c r="T1844" i="12"/>
  <c r="T1843" i="12"/>
  <c r="T1842" i="12"/>
  <c r="T1841" i="12"/>
  <c r="T1840" i="12"/>
  <c r="T1839" i="12"/>
  <c r="T1838" i="12"/>
  <c r="T1837" i="12"/>
  <c r="T1836" i="12"/>
  <c r="T1835" i="12"/>
  <c r="T1834" i="12"/>
  <c r="T1833" i="12"/>
  <c r="T1832" i="12"/>
  <c r="T1831" i="12"/>
  <c r="T1830" i="12"/>
  <c r="T1829" i="12"/>
  <c r="T1828" i="12"/>
  <c r="T1827" i="12"/>
  <c r="T1826" i="12"/>
  <c r="T1825" i="12"/>
  <c r="T1824" i="12"/>
  <c r="T1823" i="12"/>
  <c r="T1822" i="12"/>
  <c r="T1821" i="12"/>
  <c r="T1820" i="12"/>
  <c r="T1819" i="12"/>
  <c r="T1818" i="12"/>
  <c r="T1817" i="12"/>
  <c r="T1816" i="12"/>
  <c r="T1815" i="12"/>
  <c r="T1814" i="12"/>
  <c r="T1813" i="12"/>
  <c r="T1812" i="12"/>
  <c r="T1811" i="12"/>
  <c r="T1810" i="12"/>
  <c r="T1809" i="12"/>
  <c r="T1808" i="12"/>
  <c r="T1807" i="12"/>
  <c r="T1806" i="12"/>
  <c r="T1805" i="12"/>
  <c r="T1804" i="12"/>
  <c r="T1803" i="12"/>
  <c r="T1802" i="12"/>
  <c r="T1801" i="12"/>
  <c r="T1800" i="12"/>
  <c r="T1799" i="12"/>
  <c r="T1798" i="12"/>
  <c r="T1797" i="12"/>
  <c r="T1796" i="12"/>
  <c r="T1795" i="12"/>
  <c r="T1794" i="12"/>
  <c r="T1793" i="12"/>
  <c r="T1792" i="12"/>
  <c r="T1791" i="12"/>
  <c r="T1790" i="12"/>
  <c r="T1789" i="12"/>
  <c r="T1788" i="12"/>
  <c r="T1787" i="12"/>
  <c r="T1786" i="12"/>
  <c r="T1785" i="12"/>
  <c r="T1784" i="12"/>
  <c r="T1783" i="12"/>
  <c r="T1782" i="12"/>
  <c r="T1781" i="12"/>
  <c r="T1780" i="12"/>
  <c r="T1779" i="12"/>
  <c r="T1778" i="12"/>
  <c r="T1777" i="12"/>
  <c r="T1776" i="12"/>
  <c r="T1775" i="12"/>
  <c r="T1774" i="12"/>
  <c r="T1773" i="12"/>
  <c r="T1772" i="12"/>
  <c r="T1771" i="12"/>
  <c r="T1770" i="12"/>
  <c r="T1769" i="12"/>
  <c r="T1768" i="12"/>
  <c r="T1767" i="12"/>
  <c r="T1766" i="12"/>
  <c r="T1765" i="12"/>
  <c r="T1764" i="12"/>
  <c r="T1763" i="12"/>
  <c r="T1762" i="12"/>
  <c r="T1761" i="12"/>
  <c r="T1760" i="12"/>
  <c r="T1759" i="12"/>
  <c r="T1758" i="12"/>
  <c r="T1757" i="12"/>
  <c r="T1756" i="12"/>
  <c r="T1755" i="12"/>
  <c r="T1754" i="12"/>
  <c r="T1753" i="12"/>
  <c r="T1752" i="12"/>
  <c r="T1751" i="12"/>
  <c r="T1750" i="12"/>
  <c r="T1749" i="12"/>
  <c r="T1748" i="12"/>
  <c r="T1747" i="12"/>
  <c r="T1746" i="12"/>
  <c r="T1745" i="12"/>
  <c r="T1744" i="12"/>
  <c r="T1743" i="12"/>
  <c r="T1742" i="12"/>
  <c r="T1741" i="12"/>
  <c r="T1740" i="12"/>
  <c r="T1739" i="12"/>
  <c r="T1738" i="12"/>
  <c r="T1737" i="12"/>
  <c r="T1736" i="12"/>
  <c r="T1735" i="12"/>
  <c r="T1734" i="12"/>
  <c r="T1733" i="12"/>
  <c r="T1732" i="12"/>
  <c r="T1731" i="12"/>
  <c r="T1730" i="12"/>
  <c r="T1729" i="12"/>
  <c r="T1728" i="12"/>
  <c r="T1727" i="12"/>
  <c r="T1726" i="12"/>
  <c r="T1725" i="12"/>
  <c r="T1724" i="12"/>
  <c r="T1723" i="12"/>
  <c r="T1722" i="12"/>
  <c r="T1721" i="12"/>
  <c r="T1720" i="12"/>
  <c r="T1719" i="12"/>
  <c r="T1718" i="12"/>
  <c r="T1717" i="12"/>
  <c r="T1716" i="12"/>
  <c r="T1715" i="12"/>
  <c r="T1714" i="12"/>
  <c r="T1713" i="12"/>
  <c r="T1712" i="12"/>
  <c r="T1711" i="12"/>
  <c r="T1710" i="12"/>
  <c r="T1709" i="12"/>
  <c r="T1708" i="12"/>
  <c r="T1707" i="12"/>
  <c r="T1706" i="12"/>
  <c r="T1705" i="12"/>
  <c r="T1704" i="12"/>
  <c r="T1703" i="12"/>
  <c r="T1702" i="12"/>
  <c r="T1701" i="12"/>
  <c r="T1700" i="12"/>
  <c r="T1699" i="12"/>
  <c r="T1698" i="12"/>
  <c r="T1697" i="12"/>
  <c r="T1696" i="12"/>
  <c r="T1695" i="12"/>
  <c r="T1694" i="12"/>
  <c r="T1693" i="12"/>
  <c r="T1692" i="12"/>
  <c r="T1691" i="12"/>
  <c r="T1690" i="12"/>
  <c r="T1689" i="12"/>
  <c r="T1688" i="12"/>
  <c r="T1687" i="12"/>
  <c r="T1686" i="12"/>
  <c r="T1685" i="12"/>
  <c r="T1684" i="12"/>
  <c r="T1683" i="12"/>
  <c r="T1682" i="12"/>
  <c r="T1681" i="12"/>
  <c r="T1680" i="12"/>
  <c r="T1679" i="12"/>
  <c r="T1678" i="12"/>
  <c r="T1677" i="12"/>
  <c r="T1676" i="12"/>
  <c r="T1675" i="12"/>
  <c r="T1674" i="12"/>
  <c r="T1673" i="12"/>
  <c r="T1672" i="12"/>
  <c r="T1671" i="12"/>
  <c r="T1670" i="12"/>
  <c r="T1669" i="12"/>
  <c r="T1668" i="12"/>
  <c r="T1667" i="12"/>
  <c r="T1666" i="12"/>
  <c r="T1665" i="12"/>
  <c r="T1664" i="12"/>
  <c r="T1663" i="12"/>
  <c r="T1662" i="12"/>
  <c r="T1661" i="12"/>
  <c r="T1660" i="12"/>
  <c r="T1659" i="12"/>
  <c r="T1658" i="12"/>
  <c r="T1657" i="12"/>
  <c r="T1656" i="12"/>
  <c r="T1655" i="12"/>
  <c r="T1654" i="12"/>
  <c r="T1653" i="12"/>
  <c r="T1652" i="12"/>
  <c r="T1651" i="12"/>
  <c r="T1650" i="12"/>
  <c r="T1649" i="12"/>
  <c r="T1648" i="12"/>
  <c r="T1647" i="12"/>
  <c r="T1646" i="12"/>
  <c r="T1645" i="12"/>
  <c r="T1644" i="12"/>
  <c r="T1643" i="12"/>
  <c r="T1642" i="12"/>
  <c r="T1641" i="12"/>
  <c r="T1640" i="12"/>
  <c r="T1639" i="12"/>
  <c r="T1638" i="12"/>
  <c r="T1637" i="12"/>
  <c r="T1636" i="12"/>
  <c r="T1635" i="12"/>
  <c r="T1634" i="12"/>
  <c r="T1633" i="12"/>
  <c r="T1632" i="12"/>
  <c r="T1631" i="12"/>
  <c r="T1630" i="12"/>
  <c r="T1629" i="12"/>
  <c r="T1628" i="12"/>
  <c r="T1627" i="12"/>
  <c r="T1626" i="12"/>
  <c r="T1625" i="12"/>
  <c r="T1624" i="12"/>
  <c r="T1623" i="12"/>
  <c r="T1622" i="12"/>
  <c r="T1621" i="12"/>
  <c r="T1620" i="12"/>
  <c r="T1619" i="12"/>
  <c r="T1618" i="12"/>
  <c r="T1617" i="12"/>
  <c r="T1616" i="12"/>
  <c r="T1615" i="12"/>
  <c r="T1614" i="12"/>
  <c r="T1613" i="12"/>
  <c r="T1612" i="12"/>
  <c r="T1611" i="12"/>
  <c r="T1610" i="12"/>
  <c r="T1609" i="12"/>
  <c r="T1608" i="12"/>
  <c r="T1607" i="12"/>
  <c r="T1606" i="12"/>
  <c r="T1605" i="12"/>
  <c r="T1604" i="12"/>
  <c r="T1603" i="12"/>
  <c r="T1602" i="12"/>
  <c r="T1601" i="12"/>
  <c r="T1600" i="12"/>
  <c r="T1599" i="12"/>
  <c r="T1598" i="12"/>
  <c r="T1597" i="12"/>
  <c r="T1596" i="12"/>
  <c r="T1595" i="12"/>
  <c r="T1594" i="12"/>
  <c r="T1593" i="12"/>
  <c r="T1592" i="12"/>
  <c r="T1591" i="12"/>
  <c r="T1590" i="12"/>
  <c r="T1589" i="12"/>
  <c r="T1588" i="12"/>
  <c r="T1587" i="12"/>
  <c r="T1586" i="12"/>
  <c r="T1585" i="12"/>
  <c r="T1584" i="12"/>
  <c r="T1583" i="12"/>
  <c r="T1582" i="12"/>
  <c r="T1581" i="12"/>
  <c r="T1580" i="12"/>
  <c r="T1579" i="12"/>
  <c r="T1578" i="12"/>
  <c r="T1577" i="12"/>
  <c r="T1576" i="12"/>
  <c r="T1575" i="12"/>
  <c r="T1574" i="12"/>
  <c r="T1573" i="12"/>
  <c r="T1572" i="12"/>
  <c r="T1571" i="12"/>
  <c r="T1570" i="12"/>
  <c r="T1569" i="12"/>
  <c r="T1568" i="12"/>
  <c r="T1567" i="12"/>
  <c r="T1566" i="12"/>
  <c r="T1565" i="12"/>
  <c r="T1564" i="12"/>
  <c r="T1563" i="12"/>
  <c r="T1562" i="12"/>
  <c r="T1561" i="12"/>
  <c r="T1560" i="12"/>
  <c r="T1559" i="12"/>
  <c r="T1558" i="12"/>
  <c r="T1557" i="12"/>
  <c r="T1556" i="12"/>
  <c r="T1555" i="12"/>
  <c r="T1554" i="12"/>
  <c r="T1553" i="12"/>
  <c r="T1552" i="12"/>
  <c r="T1551" i="12"/>
  <c r="T1550" i="12"/>
  <c r="T1549" i="12"/>
  <c r="T1548" i="12"/>
  <c r="T1547" i="12"/>
  <c r="T1546" i="12"/>
  <c r="T1545" i="12"/>
  <c r="T1544" i="12"/>
  <c r="T1543" i="12"/>
  <c r="T1542" i="12"/>
  <c r="T1541" i="12"/>
  <c r="T1540" i="12"/>
  <c r="T1539" i="12"/>
  <c r="T1538" i="12"/>
  <c r="T1537" i="12"/>
  <c r="T1536" i="12"/>
  <c r="T1535" i="12"/>
  <c r="T1534" i="12"/>
  <c r="T1533" i="12"/>
  <c r="T1532" i="12"/>
  <c r="T1531" i="12"/>
  <c r="T1530" i="12"/>
  <c r="T1529" i="12"/>
  <c r="T1528" i="12"/>
  <c r="T1527" i="12"/>
  <c r="T1526" i="12"/>
  <c r="T1525" i="12"/>
  <c r="T1524" i="12"/>
  <c r="T1523" i="12"/>
  <c r="T1522" i="12"/>
  <c r="T1521" i="12"/>
  <c r="T1520" i="12"/>
  <c r="T1519" i="12"/>
  <c r="T1518" i="12"/>
  <c r="T1517" i="12"/>
  <c r="T1516" i="12"/>
  <c r="T1515" i="12"/>
  <c r="T1514" i="12"/>
  <c r="T1513" i="12"/>
  <c r="T1512" i="12"/>
  <c r="T1511" i="12"/>
  <c r="T1510" i="12"/>
  <c r="T1509" i="12"/>
  <c r="T1508" i="12"/>
  <c r="T1507" i="12"/>
  <c r="T1506" i="12"/>
  <c r="T1505" i="12"/>
  <c r="T1504" i="12"/>
  <c r="T1503" i="12"/>
  <c r="T1502" i="12"/>
  <c r="T1501" i="12"/>
  <c r="T1500" i="12"/>
  <c r="T1499" i="12"/>
  <c r="T1498" i="12"/>
  <c r="T1497" i="12"/>
  <c r="T1496" i="12"/>
  <c r="T1495" i="12"/>
  <c r="T1494" i="12"/>
  <c r="T1493" i="12"/>
  <c r="T1492" i="12"/>
  <c r="T1491" i="12"/>
  <c r="T1490" i="12"/>
  <c r="T1489" i="12"/>
  <c r="T1488" i="12"/>
  <c r="T1487" i="12"/>
  <c r="T1486" i="12"/>
  <c r="T1485" i="12"/>
  <c r="T1484" i="12"/>
  <c r="T1483" i="12"/>
  <c r="T1482" i="12"/>
  <c r="T1481" i="12"/>
  <c r="T1480" i="12"/>
  <c r="T1479" i="12"/>
  <c r="T1478" i="12"/>
  <c r="T1477" i="12"/>
  <c r="T1476" i="12"/>
  <c r="T1475" i="12"/>
  <c r="T1474" i="12"/>
  <c r="T1473" i="12"/>
  <c r="T1472" i="12"/>
  <c r="T1471" i="12"/>
  <c r="T1470" i="12"/>
  <c r="T1469" i="12"/>
  <c r="T1468" i="12"/>
  <c r="T1467" i="12"/>
  <c r="T1466" i="12"/>
  <c r="T1465" i="12"/>
  <c r="T1464" i="12"/>
  <c r="T1463" i="12"/>
  <c r="T1462" i="12"/>
  <c r="T1461" i="12"/>
  <c r="T1460" i="12"/>
  <c r="T1459" i="12"/>
  <c r="T1458" i="12"/>
  <c r="T1457" i="12"/>
  <c r="T1456" i="12"/>
  <c r="T1455" i="12"/>
  <c r="T1454" i="12"/>
  <c r="T1453" i="12"/>
  <c r="T1452" i="12"/>
  <c r="T1451" i="12"/>
  <c r="T1450" i="12"/>
  <c r="T1449" i="12"/>
  <c r="T1448" i="12"/>
  <c r="T1447" i="12"/>
  <c r="T1446" i="12"/>
  <c r="T1445" i="12"/>
  <c r="T1444" i="12"/>
  <c r="T1443" i="12"/>
  <c r="T1442" i="12"/>
  <c r="T1441" i="12"/>
  <c r="T1440" i="12"/>
  <c r="T1439" i="12"/>
  <c r="T1438" i="12"/>
  <c r="T1437" i="12"/>
  <c r="T1436" i="12"/>
  <c r="T1435" i="12"/>
  <c r="T1434" i="12"/>
  <c r="T1433" i="12"/>
  <c r="T1432" i="12"/>
  <c r="T1431" i="12"/>
  <c r="T1430" i="12"/>
  <c r="T1429" i="12"/>
  <c r="T1428" i="12"/>
  <c r="T1427" i="12"/>
  <c r="T1426" i="12"/>
  <c r="T1425" i="12"/>
  <c r="T1424" i="12"/>
  <c r="T1423" i="12"/>
  <c r="T1422" i="12"/>
  <c r="T1421" i="12"/>
  <c r="T1420" i="12"/>
  <c r="T1419" i="12"/>
  <c r="T1418" i="12"/>
  <c r="T1417" i="12"/>
  <c r="T1416" i="12"/>
  <c r="T1415" i="12"/>
  <c r="T1414" i="12"/>
  <c r="T1413" i="12"/>
  <c r="T1412" i="12"/>
  <c r="T1411" i="12"/>
  <c r="T1410" i="12"/>
  <c r="T1409" i="12"/>
  <c r="T1408" i="12"/>
  <c r="T1407" i="12"/>
  <c r="T1406" i="12"/>
  <c r="T1405" i="12"/>
  <c r="T1404" i="12"/>
  <c r="T1403" i="12"/>
  <c r="T1402" i="12"/>
  <c r="T1401" i="12"/>
  <c r="T1400" i="12"/>
  <c r="T1399" i="12"/>
  <c r="T1398" i="12"/>
  <c r="T1397" i="12"/>
  <c r="T1396" i="12"/>
  <c r="T1395" i="12"/>
  <c r="T1394" i="12"/>
  <c r="T1393" i="12"/>
  <c r="T1392" i="12"/>
  <c r="T1391" i="12"/>
  <c r="T1390" i="12"/>
  <c r="T1389" i="12"/>
  <c r="T1388" i="12"/>
  <c r="T1387" i="12"/>
  <c r="T1386" i="12"/>
  <c r="T1385" i="12"/>
  <c r="T1384" i="12"/>
  <c r="T1383" i="12"/>
  <c r="T1382" i="12"/>
  <c r="T1381" i="12"/>
  <c r="T1380" i="12"/>
  <c r="T1379" i="12"/>
  <c r="T1378" i="12"/>
  <c r="T1377" i="12"/>
  <c r="T1376" i="12"/>
  <c r="T1375" i="12"/>
  <c r="T1374" i="12"/>
  <c r="T1373" i="12"/>
  <c r="T1372" i="12"/>
  <c r="T1371" i="12"/>
  <c r="T1370" i="12"/>
  <c r="T1369" i="12"/>
  <c r="T1368" i="12"/>
  <c r="T1367" i="12"/>
  <c r="T1366" i="12"/>
  <c r="T1365" i="12"/>
  <c r="T1364" i="12"/>
  <c r="T1363" i="12"/>
  <c r="T1362" i="12"/>
  <c r="T1361" i="12"/>
  <c r="T1360" i="12"/>
  <c r="T1359" i="12"/>
  <c r="T1358" i="12"/>
  <c r="T1357" i="12"/>
  <c r="T1356" i="12"/>
  <c r="T1355" i="12"/>
  <c r="T1354" i="12"/>
  <c r="T1353" i="12"/>
  <c r="T1352" i="12"/>
  <c r="T1351" i="12"/>
  <c r="T1350" i="12"/>
  <c r="T1349" i="12"/>
  <c r="T1348" i="12"/>
  <c r="T1347" i="12"/>
  <c r="T1346" i="12"/>
  <c r="T1345" i="12"/>
  <c r="T1344" i="12"/>
  <c r="T1343" i="12"/>
  <c r="T1342" i="12"/>
  <c r="T1341" i="12"/>
  <c r="T1340" i="12"/>
  <c r="T1339" i="12"/>
  <c r="T1338" i="12"/>
  <c r="T1337" i="12"/>
  <c r="T1336" i="12"/>
  <c r="T1335" i="12"/>
  <c r="T1334" i="12"/>
  <c r="T1333" i="12"/>
  <c r="T1332" i="12"/>
  <c r="T1331" i="12"/>
  <c r="T1330" i="12"/>
  <c r="T1329" i="12"/>
  <c r="T1328" i="12"/>
  <c r="T1327" i="12"/>
  <c r="T1326" i="12"/>
  <c r="T1325" i="12"/>
  <c r="T1324" i="12"/>
  <c r="T1323" i="12"/>
  <c r="T1322" i="12"/>
  <c r="T1321" i="12"/>
  <c r="T1320" i="12"/>
  <c r="T1319" i="12"/>
  <c r="T1318" i="12"/>
  <c r="T1317" i="12"/>
  <c r="T1316" i="12"/>
  <c r="T1315" i="12"/>
  <c r="T1314" i="12"/>
  <c r="T1313" i="12"/>
  <c r="T1312" i="12"/>
  <c r="T1311" i="12"/>
  <c r="T1310" i="12"/>
  <c r="T1309" i="12"/>
  <c r="T1308" i="12"/>
  <c r="T1307" i="12"/>
  <c r="T1306" i="12"/>
  <c r="T1305" i="12"/>
  <c r="T1304" i="12"/>
  <c r="T1303" i="12"/>
  <c r="T1302" i="12"/>
  <c r="T1301" i="12"/>
  <c r="T1300" i="12"/>
  <c r="T1299" i="12"/>
  <c r="T1298" i="12"/>
  <c r="T1297" i="12"/>
  <c r="T1296" i="12"/>
  <c r="T1295" i="12"/>
  <c r="T1294" i="12"/>
  <c r="T1293" i="12"/>
  <c r="T1292" i="12"/>
  <c r="T1291" i="12"/>
  <c r="T1290" i="12"/>
  <c r="T1289" i="12"/>
  <c r="T1288" i="12"/>
  <c r="T1287" i="12"/>
  <c r="T1286" i="12"/>
  <c r="T1285" i="12"/>
  <c r="T1284" i="12"/>
  <c r="T1283" i="12"/>
  <c r="T1282" i="12"/>
  <c r="T1281" i="12"/>
  <c r="T1280" i="12"/>
  <c r="T1279" i="12"/>
  <c r="T1278" i="12"/>
  <c r="T1277" i="12"/>
  <c r="T1276" i="12"/>
  <c r="T1275" i="12"/>
  <c r="T1274" i="12"/>
  <c r="T1273" i="12"/>
  <c r="T1272" i="12"/>
  <c r="T1271" i="12"/>
  <c r="T1270" i="12"/>
  <c r="T1269" i="12"/>
  <c r="T1268" i="12"/>
  <c r="T1267" i="12"/>
  <c r="T1266" i="12"/>
  <c r="T1265" i="12"/>
  <c r="T1264" i="12"/>
  <c r="T1263" i="12"/>
  <c r="T1262" i="12"/>
  <c r="T1261" i="12"/>
  <c r="T1260" i="12"/>
  <c r="T1259" i="12"/>
  <c r="T1258" i="12"/>
  <c r="T1257" i="12"/>
  <c r="T1256" i="12"/>
  <c r="T1255" i="12"/>
  <c r="T1254" i="12"/>
  <c r="T1253" i="12"/>
  <c r="T1252" i="12"/>
  <c r="T1251" i="12"/>
  <c r="T1250" i="12"/>
  <c r="T1249" i="12"/>
  <c r="T1248" i="12"/>
  <c r="T1247" i="12"/>
  <c r="T1246" i="12"/>
  <c r="T1245" i="12"/>
  <c r="T1244" i="12"/>
  <c r="T1243" i="12"/>
  <c r="T1242" i="12"/>
  <c r="T1241" i="12"/>
  <c r="T1240" i="12"/>
  <c r="T1239" i="12"/>
  <c r="T1238" i="12"/>
  <c r="T1237" i="12"/>
  <c r="T1236" i="12"/>
  <c r="T1235" i="12"/>
  <c r="T1234" i="12"/>
  <c r="T1233" i="12"/>
  <c r="T1232" i="12"/>
  <c r="T1231" i="12"/>
  <c r="T1230" i="12"/>
  <c r="T1229" i="12"/>
  <c r="T1228" i="12"/>
  <c r="T1227" i="12"/>
  <c r="T1226" i="12"/>
  <c r="T1225" i="12"/>
  <c r="T1224" i="12"/>
  <c r="T1223" i="12"/>
  <c r="T1222" i="12"/>
  <c r="T1221" i="12"/>
  <c r="T1220" i="12"/>
  <c r="T1219" i="12"/>
  <c r="T1218" i="12"/>
  <c r="T1217" i="12"/>
  <c r="T1216" i="12"/>
  <c r="T1215" i="12"/>
  <c r="T1214" i="12"/>
  <c r="T1213" i="12"/>
  <c r="T1212" i="12"/>
  <c r="T1211" i="12"/>
  <c r="T1210" i="12"/>
  <c r="T1209" i="12"/>
  <c r="T1208" i="12"/>
  <c r="T1207" i="12"/>
  <c r="T1206" i="12"/>
  <c r="T1205" i="12"/>
  <c r="T1204" i="12"/>
  <c r="T1203" i="12"/>
  <c r="T1202" i="12"/>
  <c r="T1201" i="12"/>
  <c r="T1200" i="12"/>
  <c r="T1199" i="12"/>
  <c r="T1198" i="12"/>
  <c r="T1197" i="12"/>
  <c r="T1196" i="12"/>
  <c r="T1195" i="12"/>
  <c r="T1194" i="12"/>
  <c r="T1193" i="12"/>
  <c r="T1192" i="12"/>
  <c r="T1191" i="12"/>
  <c r="T1190" i="12"/>
  <c r="T1189" i="12"/>
  <c r="T1188" i="12"/>
  <c r="T1187" i="12"/>
  <c r="T1186" i="12"/>
  <c r="T1185" i="12"/>
  <c r="T1184" i="12"/>
  <c r="T1183" i="12"/>
  <c r="T1182" i="12"/>
  <c r="T1181" i="12"/>
  <c r="T1180" i="12"/>
  <c r="T1179" i="12"/>
  <c r="T1178" i="12"/>
  <c r="T1177" i="12"/>
  <c r="T1176" i="12"/>
  <c r="T1175" i="12"/>
  <c r="T1174" i="12"/>
  <c r="T1173" i="12"/>
  <c r="T1172" i="12"/>
  <c r="T1171" i="12"/>
  <c r="T1170" i="12"/>
  <c r="T1169" i="12"/>
  <c r="T1168" i="12"/>
  <c r="T1167" i="12"/>
  <c r="T1166" i="12"/>
  <c r="T1165" i="12"/>
  <c r="T1164" i="12"/>
  <c r="T1163" i="12"/>
  <c r="T1162" i="12"/>
  <c r="T1161" i="12"/>
  <c r="T1160" i="12"/>
  <c r="T1159" i="12"/>
  <c r="T1158" i="12"/>
  <c r="T1157" i="12"/>
  <c r="T1156" i="12"/>
  <c r="T1155" i="12"/>
  <c r="T1154" i="12"/>
  <c r="T1153" i="12"/>
  <c r="T1152" i="12"/>
  <c r="T1151" i="12"/>
  <c r="T1150" i="12"/>
  <c r="T1149" i="12"/>
  <c r="T1148" i="12"/>
  <c r="T1147" i="12"/>
  <c r="T1146" i="12"/>
  <c r="T1145" i="12"/>
  <c r="T1144" i="12"/>
  <c r="T1143" i="12"/>
  <c r="T1142" i="12"/>
  <c r="T1141" i="12"/>
  <c r="T1140" i="12"/>
  <c r="T1139" i="12"/>
  <c r="T1138" i="12"/>
  <c r="T1137" i="12"/>
  <c r="T1136" i="12"/>
  <c r="T1135" i="12"/>
  <c r="T1134" i="12"/>
  <c r="T1133" i="12"/>
  <c r="T1132" i="12"/>
  <c r="T1131" i="12"/>
  <c r="T1130" i="12"/>
  <c r="T1129" i="12"/>
  <c r="T1128" i="12"/>
  <c r="T1127" i="12"/>
  <c r="T1126" i="12"/>
  <c r="T1125" i="12"/>
  <c r="T1124" i="12"/>
  <c r="T1123" i="12"/>
  <c r="T1122" i="12"/>
  <c r="T1121" i="12"/>
  <c r="T1120" i="12"/>
  <c r="T1119" i="12"/>
  <c r="T1118" i="12"/>
  <c r="T1117" i="12"/>
  <c r="T1116" i="12"/>
  <c r="T1115" i="12"/>
  <c r="T1114" i="12"/>
  <c r="T1113" i="12"/>
  <c r="T1112" i="12"/>
  <c r="T1111" i="12"/>
  <c r="T1110" i="12"/>
  <c r="T1109" i="12"/>
  <c r="T1108" i="12"/>
  <c r="T1107" i="12"/>
  <c r="T1106" i="12"/>
  <c r="T1105" i="12"/>
  <c r="T1104" i="12"/>
  <c r="T1103" i="12"/>
  <c r="T1102" i="12"/>
  <c r="T1101" i="12"/>
  <c r="T1100" i="12"/>
  <c r="T1099" i="12"/>
  <c r="T1098" i="12"/>
  <c r="T1097" i="12"/>
  <c r="T1096" i="12"/>
  <c r="T1095" i="12"/>
  <c r="T1094" i="12"/>
  <c r="T1093" i="12"/>
  <c r="T1092" i="12"/>
  <c r="T1091" i="12"/>
  <c r="T1090" i="12"/>
  <c r="T1089" i="12"/>
  <c r="T1088" i="12"/>
  <c r="T1087" i="12"/>
  <c r="T1086" i="12"/>
  <c r="T1085" i="12"/>
  <c r="T1084" i="12"/>
  <c r="T1083" i="12"/>
  <c r="T1082" i="12"/>
  <c r="T1081" i="12"/>
  <c r="T1080" i="12"/>
  <c r="T1079" i="12"/>
  <c r="T1078" i="12"/>
  <c r="T1077" i="12"/>
  <c r="T1076" i="12"/>
  <c r="T1075" i="12"/>
  <c r="T1074" i="12"/>
  <c r="T1073" i="12"/>
  <c r="T1072" i="12"/>
  <c r="T1071" i="12"/>
  <c r="T1070" i="12"/>
  <c r="T1069" i="12"/>
  <c r="T1068" i="12"/>
  <c r="T1067" i="12"/>
  <c r="T1066" i="12"/>
  <c r="T1065" i="12"/>
  <c r="T1064" i="12"/>
  <c r="T1063" i="12"/>
  <c r="T1062" i="12"/>
  <c r="T1061" i="12"/>
  <c r="T1060" i="12"/>
  <c r="T1059" i="12"/>
  <c r="T1058" i="12"/>
  <c r="T1057" i="12"/>
  <c r="T1056" i="12"/>
  <c r="T1055" i="12"/>
  <c r="T1054" i="12"/>
  <c r="T1053" i="12"/>
  <c r="T1052" i="12"/>
  <c r="T1051" i="12"/>
  <c r="T1050" i="12"/>
  <c r="T1049" i="12"/>
  <c r="T1048" i="12"/>
  <c r="T1047" i="12"/>
  <c r="T1046" i="12"/>
  <c r="T1045" i="12"/>
  <c r="T1044" i="12"/>
  <c r="T1043" i="12"/>
  <c r="T1042" i="12"/>
  <c r="T1041" i="12"/>
  <c r="T1040" i="12"/>
  <c r="T1039" i="12"/>
  <c r="T1038" i="12"/>
  <c r="T1037" i="12"/>
  <c r="T1036" i="12"/>
  <c r="T1035" i="12"/>
  <c r="T1034" i="12"/>
  <c r="T1033" i="12"/>
  <c r="T1032" i="12"/>
  <c r="T1031" i="12"/>
  <c r="T1030" i="12"/>
  <c r="T1029" i="12"/>
  <c r="T1028" i="12"/>
  <c r="T1027" i="12"/>
  <c r="T1026" i="12"/>
  <c r="T1025" i="12"/>
  <c r="T1024" i="12"/>
  <c r="T1023" i="12"/>
  <c r="T1022" i="12"/>
  <c r="T1021" i="12"/>
  <c r="T1020" i="12"/>
  <c r="T1019" i="12"/>
  <c r="T1018" i="12"/>
  <c r="T1017" i="12"/>
  <c r="T1016" i="12"/>
  <c r="T1015" i="12"/>
  <c r="T1014" i="12"/>
  <c r="T1013" i="12"/>
  <c r="T1012" i="12"/>
  <c r="T1011" i="12"/>
  <c r="T1010" i="12"/>
  <c r="T1009" i="12"/>
  <c r="T1008" i="12"/>
  <c r="T1007" i="12"/>
  <c r="T1006" i="12"/>
  <c r="T1005" i="12"/>
  <c r="T1004" i="12"/>
  <c r="T1003" i="12"/>
  <c r="T1002" i="12"/>
  <c r="T1001" i="12"/>
  <c r="T1000" i="12"/>
  <c r="T999" i="12"/>
  <c r="T998" i="12"/>
  <c r="T997" i="12"/>
  <c r="T996" i="12"/>
  <c r="T995" i="12"/>
  <c r="T994" i="12"/>
  <c r="T993" i="12"/>
  <c r="T992" i="12"/>
  <c r="T991" i="12"/>
  <c r="T990" i="12"/>
  <c r="T989" i="12"/>
  <c r="T988" i="12"/>
  <c r="T987" i="12"/>
  <c r="T986" i="12"/>
  <c r="T985" i="12"/>
  <c r="T984" i="12"/>
  <c r="T983" i="12"/>
  <c r="T982" i="12"/>
  <c r="T981" i="12"/>
  <c r="T980" i="12"/>
  <c r="T979" i="12"/>
  <c r="T978" i="12"/>
  <c r="T977" i="12"/>
  <c r="T976" i="12"/>
  <c r="T975" i="12"/>
  <c r="T974" i="12"/>
  <c r="T973" i="12"/>
  <c r="T972" i="12"/>
  <c r="T971" i="12"/>
  <c r="T970" i="12"/>
  <c r="T969" i="12"/>
  <c r="T968" i="12"/>
  <c r="T967" i="12"/>
  <c r="T966" i="12"/>
  <c r="T965" i="12"/>
  <c r="T964" i="12"/>
  <c r="T963" i="12"/>
  <c r="T962" i="12"/>
  <c r="T961" i="12"/>
  <c r="T960" i="12"/>
  <c r="T959" i="12"/>
  <c r="T958" i="12"/>
  <c r="T957" i="12"/>
  <c r="T956" i="12"/>
  <c r="T955" i="12"/>
  <c r="T954" i="12"/>
  <c r="T953" i="12"/>
  <c r="T952" i="12"/>
  <c r="T951" i="12"/>
  <c r="T950" i="12"/>
  <c r="T949" i="12"/>
  <c r="T948" i="12"/>
  <c r="T947" i="12"/>
  <c r="T946" i="12"/>
  <c r="T945" i="12"/>
  <c r="T944" i="12"/>
  <c r="T943" i="12"/>
  <c r="T942" i="12"/>
  <c r="T941" i="12"/>
  <c r="T940" i="12"/>
  <c r="T939" i="12"/>
  <c r="T938" i="12"/>
  <c r="T937" i="12"/>
  <c r="T936" i="12"/>
  <c r="T935" i="12"/>
  <c r="T934" i="12"/>
  <c r="T933" i="12"/>
  <c r="T932" i="12"/>
  <c r="T931" i="12"/>
  <c r="T930" i="12"/>
  <c r="T929" i="12"/>
  <c r="T928" i="12"/>
  <c r="T927" i="12"/>
  <c r="T926" i="12"/>
  <c r="T925" i="12"/>
  <c r="T924" i="12"/>
  <c r="T923" i="12"/>
  <c r="T922" i="12"/>
  <c r="T921" i="12"/>
  <c r="T920" i="12"/>
  <c r="T919" i="12"/>
  <c r="T918" i="12"/>
  <c r="T917" i="12"/>
  <c r="T916" i="12"/>
  <c r="T915" i="12"/>
  <c r="T914" i="12"/>
  <c r="T913" i="12"/>
  <c r="T912" i="12"/>
  <c r="T911" i="12"/>
  <c r="T910" i="12"/>
  <c r="T909" i="12"/>
  <c r="T908" i="12"/>
  <c r="T907" i="12"/>
  <c r="T906" i="12"/>
  <c r="T905" i="12"/>
  <c r="T904" i="12"/>
  <c r="T903" i="12"/>
  <c r="T902" i="12"/>
  <c r="T901" i="12"/>
  <c r="T900" i="12"/>
  <c r="T899" i="12"/>
  <c r="T898" i="12"/>
  <c r="T897" i="12"/>
  <c r="T896" i="12"/>
  <c r="T895" i="12"/>
  <c r="T894" i="12"/>
  <c r="T893" i="12"/>
  <c r="T892" i="12"/>
  <c r="T891" i="12"/>
  <c r="T890" i="12"/>
  <c r="T889" i="12"/>
  <c r="T888" i="12"/>
  <c r="T887" i="12"/>
  <c r="T886" i="12"/>
  <c r="T885" i="12"/>
  <c r="T884" i="12"/>
  <c r="T883" i="12"/>
  <c r="T882" i="12"/>
  <c r="T881" i="12"/>
  <c r="T880" i="12"/>
  <c r="T879" i="12"/>
  <c r="T878" i="12"/>
  <c r="T877" i="12"/>
  <c r="T876" i="12"/>
  <c r="T875" i="12"/>
  <c r="T874" i="12"/>
  <c r="T873" i="12"/>
  <c r="T872" i="12"/>
  <c r="T871" i="12"/>
  <c r="T870" i="12"/>
  <c r="T869" i="12"/>
  <c r="T868" i="12"/>
  <c r="T867" i="12"/>
  <c r="T866" i="12"/>
  <c r="T865" i="12"/>
  <c r="T864" i="12"/>
  <c r="T863" i="12"/>
  <c r="T862" i="12"/>
  <c r="T861" i="12"/>
  <c r="T860" i="12"/>
  <c r="T859" i="12"/>
  <c r="T858" i="12"/>
  <c r="T857" i="12"/>
  <c r="T856" i="12"/>
  <c r="T855" i="12"/>
  <c r="T854" i="12"/>
  <c r="T853" i="12"/>
  <c r="T852" i="12"/>
  <c r="T851" i="12"/>
  <c r="T850" i="12"/>
  <c r="T849" i="12"/>
  <c r="T848" i="12"/>
  <c r="T847" i="12"/>
  <c r="T846" i="12"/>
  <c r="T845" i="12"/>
  <c r="T844" i="12"/>
  <c r="T843" i="12"/>
  <c r="T842" i="12"/>
  <c r="T841" i="12"/>
  <c r="T840" i="12"/>
  <c r="T839" i="12"/>
  <c r="T838" i="12"/>
  <c r="T837" i="12"/>
  <c r="T836" i="12"/>
  <c r="T835" i="12"/>
  <c r="T834" i="12"/>
  <c r="T833" i="12"/>
  <c r="T832" i="12"/>
  <c r="T831" i="12"/>
  <c r="T830" i="12"/>
  <c r="T829" i="12"/>
  <c r="T828" i="12"/>
  <c r="T827" i="12"/>
  <c r="T826" i="12"/>
  <c r="T825" i="12"/>
  <c r="T824" i="12"/>
  <c r="T823" i="12"/>
  <c r="T822" i="12"/>
  <c r="T821" i="12"/>
  <c r="T820" i="12"/>
  <c r="T819" i="12"/>
  <c r="T818" i="12"/>
  <c r="T817" i="12"/>
  <c r="T816" i="12"/>
  <c r="T815" i="12"/>
  <c r="T814" i="12"/>
  <c r="T813" i="12"/>
  <c r="T812" i="12"/>
  <c r="T811" i="12"/>
  <c r="T810" i="12"/>
  <c r="T809" i="12"/>
  <c r="T808" i="12"/>
  <c r="T807" i="12"/>
  <c r="T806" i="12"/>
  <c r="T805" i="12"/>
  <c r="T804" i="12"/>
  <c r="T803" i="12"/>
  <c r="T802" i="12"/>
  <c r="T801" i="12"/>
  <c r="T800" i="12"/>
  <c r="T799" i="12"/>
  <c r="T798" i="12"/>
  <c r="T797" i="12"/>
  <c r="T796" i="12"/>
  <c r="T795" i="12"/>
  <c r="T794" i="12"/>
  <c r="T793" i="12"/>
  <c r="T792" i="12"/>
  <c r="T791" i="12"/>
  <c r="T790" i="12"/>
  <c r="T789" i="12"/>
  <c r="T788" i="12"/>
  <c r="T787" i="12"/>
  <c r="T786" i="12"/>
  <c r="T785" i="12"/>
  <c r="T784" i="12"/>
  <c r="T783" i="12"/>
  <c r="T782" i="12"/>
  <c r="T781" i="12"/>
  <c r="T780" i="12"/>
  <c r="T779" i="12"/>
  <c r="T778" i="12"/>
  <c r="T777" i="12"/>
  <c r="T776" i="12"/>
  <c r="T775" i="12"/>
  <c r="T774" i="12"/>
  <c r="T773" i="12"/>
  <c r="T772" i="12"/>
  <c r="T771" i="12"/>
  <c r="T770" i="12"/>
  <c r="T769" i="12"/>
  <c r="T768" i="12"/>
  <c r="T767" i="12"/>
  <c r="T766" i="12"/>
  <c r="T765" i="12"/>
  <c r="T764" i="12"/>
  <c r="T763" i="12"/>
  <c r="T762" i="12"/>
  <c r="T761" i="12"/>
  <c r="T760" i="12"/>
  <c r="T759" i="12"/>
  <c r="T758" i="12"/>
  <c r="T757" i="12"/>
  <c r="T756" i="12"/>
  <c r="T755" i="12"/>
  <c r="T754" i="12"/>
  <c r="T753" i="12"/>
  <c r="T752" i="12"/>
  <c r="T751" i="12"/>
  <c r="T750" i="12"/>
  <c r="T749" i="12"/>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T5" i="12"/>
  <c r="T4" i="12"/>
  <c r="AL1987" i="3"/>
  <c r="AL1986" i="3"/>
  <c r="AL1985" i="3"/>
  <c r="AL1984" i="3"/>
  <c r="AL1983" i="3"/>
  <c r="AL1982" i="3"/>
  <c r="AL1981" i="3"/>
  <c r="AL1980" i="3"/>
  <c r="AL1979" i="3"/>
  <c r="AL1978" i="3"/>
  <c r="AL1977" i="3"/>
  <c r="AL1976" i="3"/>
  <c r="AL1975" i="3"/>
  <c r="AL1974" i="3"/>
  <c r="AL1973" i="3"/>
  <c r="AL1972" i="3"/>
  <c r="AL1971" i="3"/>
  <c r="AL1970" i="3"/>
  <c r="AL1969" i="3"/>
  <c r="AL1968" i="3"/>
  <c r="AL1967" i="3"/>
  <c r="AL1966" i="3"/>
  <c r="AL1965" i="3"/>
  <c r="AL1964" i="3"/>
  <c r="AL1963" i="3"/>
  <c r="AL1962" i="3"/>
  <c r="AL1961" i="3"/>
  <c r="AL1960" i="3"/>
  <c r="AL1959" i="3"/>
  <c r="AL1958" i="3"/>
  <c r="AL1957" i="3"/>
  <c r="AL1956" i="3"/>
  <c r="AL1955" i="3"/>
  <c r="AL1954" i="3"/>
  <c r="AL1953" i="3"/>
  <c r="AL1952" i="3"/>
  <c r="AL1951" i="3"/>
  <c r="AL1950" i="3"/>
  <c r="AL1949" i="3"/>
  <c r="AL1948" i="3"/>
  <c r="AL1947" i="3"/>
  <c r="AL1946" i="3"/>
  <c r="AL1945" i="3"/>
  <c r="AL1944" i="3"/>
  <c r="AL1943" i="3"/>
  <c r="AL1942" i="3"/>
  <c r="AL1941" i="3"/>
  <c r="AL1940" i="3"/>
  <c r="AL1939" i="3"/>
  <c r="AL1938" i="3"/>
  <c r="AL1937" i="3"/>
  <c r="AL1936" i="3"/>
  <c r="AL1935" i="3"/>
  <c r="AL1934" i="3"/>
  <c r="AL1933" i="3"/>
  <c r="AL1932" i="3"/>
  <c r="AL1931" i="3"/>
  <c r="AL1930" i="3"/>
  <c r="AL1929" i="3"/>
  <c r="AL1928" i="3"/>
  <c r="AL1927" i="3"/>
  <c r="AL1926" i="3"/>
  <c r="AL1925" i="3"/>
  <c r="AL1924" i="3"/>
  <c r="AL1923" i="3"/>
  <c r="AL1922" i="3"/>
  <c r="AL1921" i="3"/>
  <c r="AL1920" i="3"/>
  <c r="AL1919" i="3"/>
  <c r="AL1918" i="3"/>
  <c r="AL1917" i="3"/>
  <c r="AL1916" i="3"/>
  <c r="AL1915" i="3"/>
  <c r="AL1914" i="3"/>
  <c r="AL1913" i="3"/>
  <c r="AL1912" i="3"/>
  <c r="AL1911" i="3"/>
  <c r="AL1910" i="3"/>
  <c r="AL1909" i="3"/>
  <c r="AL1908" i="3"/>
  <c r="AL1907" i="3"/>
  <c r="AL1906" i="3"/>
  <c r="AL1905" i="3"/>
  <c r="AL1904" i="3"/>
  <c r="AL1903" i="3"/>
  <c r="AL1902" i="3"/>
  <c r="AL1901" i="3"/>
  <c r="AL1900" i="3"/>
  <c r="AL1899" i="3"/>
  <c r="AL1898" i="3"/>
  <c r="AL1897" i="3"/>
  <c r="AL1896" i="3"/>
  <c r="AL1895" i="3"/>
  <c r="AL1894" i="3"/>
  <c r="AL1893" i="3"/>
  <c r="AL1892" i="3"/>
  <c r="AL1891" i="3"/>
  <c r="AL1890" i="3"/>
  <c r="AL1889" i="3"/>
  <c r="AL1888" i="3"/>
  <c r="AL1887" i="3"/>
  <c r="AL1886" i="3"/>
  <c r="AL1885" i="3"/>
  <c r="AL1884" i="3"/>
  <c r="AL1883" i="3"/>
  <c r="AL1882" i="3"/>
  <c r="AL1881" i="3"/>
  <c r="AL1880" i="3"/>
  <c r="AL1879" i="3"/>
  <c r="AL1878" i="3"/>
  <c r="AL1877" i="3"/>
  <c r="AL1876" i="3"/>
  <c r="AL1875" i="3"/>
  <c r="AL1874" i="3"/>
  <c r="AL1873" i="3"/>
  <c r="AL1872" i="3"/>
  <c r="AL1871" i="3"/>
  <c r="AL1870" i="3"/>
  <c r="AL1869" i="3"/>
  <c r="AL1868" i="3"/>
  <c r="AL1867" i="3"/>
  <c r="AL1866" i="3"/>
  <c r="AL1865" i="3"/>
  <c r="AL1864" i="3"/>
  <c r="AL1863" i="3"/>
  <c r="AL1862" i="3"/>
  <c r="AL1861" i="3"/>
  <c r="AL1860" i="3"/>
  <c r="AL1859" i="3"/>
  <c r="AL1858" i="3"/>
  <c r="AL1857" i="3"/>
  <c r="AL1856" i="3"/>
  <c r="AL1855" i="3"/>
  <c r="AL1854" i="3"/>
  <c r="AL1853" i="3"/>
  <c r="AL1852" i="3"/>
  <c r="AL1851" i="3"/>
  <c r="AL1850" i="3"/>
  <c r="AL1849" i="3"/>
  <c r="AL1848" i="3"/>
  <c r="AL1847" i="3"/>
  <c r="AL1846" i="3"/>
  <c r="AL1845" i="3"/>
  <c r="AL1844" i="3"/>
  <c r="AL1843" i="3"/>
  <c r="AL1842" i="3"/>
  <c r="AL1841" i="3"/>
  <c r="AL1840" i="3"/>
  <c r="AL1839" i="3"/>
  <c r="AL1838" i="3"/>
  <c r="AL1837" i="3"/>
  <c r="AL1836" i="3"/>
  <c r="AL1835" i="3"/>
  <c r="AL1834" i="3"/>
  <c r="AL1833" i="3"/>
  <c r="AL1832" i="3"/>
  <c r="AL1831" i="3"/>
  <c r="AL1830" i="3"/>
  <c r="AL1829" i="3"/>
  <c r="AL1828" i="3"/>
  <c r="AL1827" i="3"/>
  <c r="AL1826" i="3"/>
  <c r="AL1825" i="3"/>
  <c r="AL1824" i="3"/>
  <c r="AL1823" i="3"/>
  <c r="AL1822" i="3"/>
  <c r="AL1821" i="3"/>
  <c r="AL1820" i="3"/>
  <c r="AL1819" i="3"/>
  <c r="AL1818" i="3"/>
  <c r="AL1817" i="3"/>
  <c r="AL1816" i="3"/>
  <c r="AL1815" i="3"/>
  <c r="AL1814" i="3"/>
  <c r="AL1813" i="3"/>
  <c r="AL1812" i="3"/>
  <c r="AL1811" i="3"/>
  <c r="AL1810" i="3"/>
  <c r="AL1809" i="3"/>
  <c r="AL1808" i="3"/>
  <c r="AL1807" i="3"/>
  <c r="AL1806" i="3"/>
  <c r="AL1805" i="3"/>
  <c r="AL1804" i="3"/>
  <c r="AL1803" i="3"/>
  <c r="AL1802" i="3"/>
  <c r="AL1801" i="3"/>
  <c r="AL1800" i="3"/>
  <c r="AL1799" i="3"/>
  <c r="AL1798" i="3"/>
  <c r="AL1797" i="3"/>
  <c r="AL1796" i="3"/>
  <c r="AL1795" i="3"/>
  <c r="AL1794" i="3"/>
  <c r="AL1793" i="3"/>
  <c r="AL1792" i="3"/>
  <c r="AL1791" i="3"/>
  <c r="AL1790" i="3"/>
  <c r="AL1789" i="3"/>
  <c r="AL1788" i="3"/>
  <c r="AL1787" i="3"/>
  <c r="AL1786" i="3"/>
  <c r="AL1785" i="3"/>
  <c r="AL1784" i="3"/>
  <c r="AL1783" i="3"/>
  <c r="AL1782" i="3"/>
  <c r="AL1781" i="3"/>
  <c r="AL1780" i="3"/>
  <c r="AL1779" i="3"/>
  <c r="AL1778" i="3"/>
  <c r="AL1777" i="3"/>
  <c r="AL1776" i="3"/>
  <c r="AL1775" i="3"/>
  <c r="AL1774" i="3"/>
  <c r="AL1773" i="3"/>
  <c r="AL1772" i="3"/>
  <c r="AL1771" i="3"/>
  <c r="AL1770" i="3"/>
  <c r="AL1769" i="3"/>
  <c r="AL1768" i="3"/>
  <c r="AL1767" i="3"/>
  <c r="AL1766" i="3"/>
  <c r="AL1765" i="3"/>
  <c r="AL1764" i="3"/>
  <c r="AL1763" i="3"/>
  <c r="AL1762" i="3"/>
  <c r="AL1761" i="3"/>
  <c r="AL1760" i="3"/>
  <c r="AL1759" i="3"/>
  <c r="AL1758" i="3"/>
  <c r="AL1757" i="3"/>
  <c r="AL1756" i="3"/>
  <c r="AL1755" i="3"/>
  <c r="AL1754" i="3"/>
  <c r="AL1753" i="3"/>
  <c r="AL1752" i="3"/>
  <c r="AL1751" i="3"/>
  <c r="AL1750" i="3"/>
  <c r="AL1749" i="3"/>
  <c r="AL1748" i="3"/>
  <c r="AL1747" i="3"/>
  <c r="AL1746" i="3"/>
  <c r="AL1745" i="3"/>
  <c r="AL1744" i="3"/>
  <c r="AL1743" i="3"/>
  <c r="AL1742" i="3"/>
  <c r="AL1741" i="3"/>
  <c r="AL1740" i="3"/>
  <c r="AL1739" i="3"/>
  <c r="AL1738" i="3"/>
  <c r="AL1737" i="3"/>
  <c r="AL1736" i="3"/>
  <c r="AL1735" i="3"/>
  <c r="AL1734" i="3"/>
  <c r="AL1733" i="3"/>
  <c r="AL1732" i="3"/>
  <c r="AL1731" i="3"/>
  <c r="AL1730" i="3"/>
  <c r="AL1729" i="3"/>
  <c r="AL1728" i="3"/>
  <c r="AL1727" i="3"/>
  <c r="AL1726" i="3"/>
  <c r="AL1725" i="3"/>
  <c r="AL1724" i="3"/>
  <c r="AL1723" i="3"/>
  <c r="AL1722" i="3"/>
  <c r="AL1721" i="3"/>
  <c r="AL1720" i="3"/>
  <c r="AL1719" i="3"/>
  <c r="AL1718" i="3"/>
  <c r="AL1717" i="3"/>
  <c r="AL1716" i="3"/>
  <c r="AL1715" i="3"/>
  <c r="AL1714" i="3"/>
  <c r="AL1713" i="3"/>
  <c r="AL1712" i="3"/>
  <c r="AL1711" i="3"/>
  <c r="AL1710" i="3"/>
  <c r="AL1709" i="3"/>
  <c r="AL1708" i="3"/>
  <c r="AL1707" i="3"/>
  <c r="AL1706" i="3"/>
  <c r="AL1705" i="3"/>
  <c r="AL1704" i="3"/>
  <c r="AL1703" i="3"/>
  <c r="AL1702" i="3"/>
  <c r="AL1701" i="3"/>
  <c r="AL1700" i="3"/>
  <c r="AL1699" i="3"/>
  <c r="AL1698" i="3"/>
  <c r="AL1697" i="3"/>
  <c r="AL1696" i="3"/>
  <c r="AL1695" i="3"/>
  <c r="AL1694" i="3"/>
  <c r="AL1693" i="3"/>
  <c r="AL1692" i="3"/>
  <c r="AL1691" i="3"/>
  <c r="AL1690" i="3"/>
  <c r="AL1689" i="3"/>
  <c r="AL1688" i="3"/>
  <c r="AL1687" i="3"/>
  <c r="AL1686" i="3"/>
  <c r="AL1685" i="3"/>
  <c r="AL1684" i="3"/>
  <c r="AL1683" i="3"/>
  <c r="AL1682" i="3"/>
  <c r="AL1681" i="3"/>
  <c r="AL1680" i="3"/>
  <c r="AL1679" i="3"/>
  <c r="AL1678" i="3"/>
  <c r="AL1677" i="3"/>
  <c r="AL1676" i="3"/>
  <c r="AL1675" i="3"/>
  <c r="AL1674" i="3"/>
  <c r="AL1673" i="3"/>
  <c r="AL1672" i="3"/>
  <c r="AL1671" i="3"/>
  <c r="AL1670" i="3"/>
  <c r="AL1669" i="3"/>
  <c r="AL1668" i="3"/>
  <c r="AL1667" i="3"/>
  <c r="AL1666" i="3"/>
  <c r="AL1665" i="3"/>
  <c r="AL1664" i="3"/>
  <c r="AL1663" i="3"/>
  <c r="AL1662" i="3"/>
  <c r="AL1661" i="3"/>
  <c r="AL1660" i="3"/>
  <c r="AL1659" i="3"/>
  <c r="AL1658" i="3"/>
  <c r="AL1657" i="3"/>
  <c r="AL1656" i="3"/>
  <c r="AL1655" i="3"/>
  <c r="AL1654" i="3"/>
  <c r="AL1653" i="3"/>
  <c r="AL1652" i="3"/>
  <c r="AL1651" i="3"/>
  <c r="AL1650" i="3"/>
  <c r="AL1649" i="3"/>
  <c r="AL1648" i="3"/>
  <c r="AL1647" i="3"/>
  <c r="AL1646" i="3"/>
  <c r="AL1645" i="3"/>
  <c r="AL1644" i="3"/>
  <c r="AL1643" i="3"/>
  <c r="AL1642" i="3"/>
  <c r="AL1641" i="3"/>
  <c r="AL1640" i="3"/>
  <c r="AL1639" i="3"/>
  <c r="AL1638" i="3"/>
  <c r="AL1637" i="3"/>
  <c r="AL1636" i="3"/>
  <c r="AL1635" i="3"/>
  <c r="AL1634" i="3"/>
  <c r="AL1633" i="3"/>
  <c r="AL1632" i="3"/>
  <c r="AL1631" i="3"/>
  <c r="AL1630" i="3"/>
  <c r="AL1629" i="3"/>
  <c r="AL1628" i="3"/>
  <c r="AL1627" i="3"/>
  <c r="AL1626" i="3"/>
  <c r="AL1625" i="3"/>
  <c r="AL1624" i="3"/>
  <c r="AL1623" i="3"/>
  <c r="AL1622" i="3"/>
  <c r="AL1621" i="3"/>
  <c r="AL1620" i="3"/>
  <c r="AL1619" i="3"/>
  <c r="AL1618" i="3"/>
  <c r="AL1617" i="3"/>
  <c r="AL1616" i="3"/>
  <c r="AL1615" i="3"/>
  <c r="AL1614" i="3"/>
  <c r="AL1613" i="3"/>
  <c r="AL1612" i="3"/>
  <c r="AL1611" i="3"/>
  <c r="AL1610" i="3"/>
  <c r="AL1609" i="3"/>
  <c r="AL1608" i="3"/>
  <c r="AL1607" i="3"/>
  <c r="AL1606" i="3"/>
  <c r="AL1605" i="3"/>
  <c r="AL1604" i="3"/>
  <c r="AL1603" i="3"/>
  <c r="AL1602" i="3"/>
  <c r="AL1601" i="3"/>
  <c r="AL1600" i="3"/>
  <c r="AL1599" i="3"/>
  <c r="AL1598" i="3"/>
  <c r="AL1597" i="3"/>
  <c r="AL1596" i="3"/>
  <c r="AL1595" i="3"/>
  <c r="AL1594" i="3"/>
  <c r="AL1593" i="3"/>
  <c r="AL1592" i="3"/>
  <c r="AL1591" i="3"/>
  <c r="AL1590" i="3"/>
  <c r="AL1589" i="3"/>
  <c r="AL1588" i="3"/>
  <c r="AL1587" i="3"/>
  <c r="AL1586" i="3"/>
  <c r="AL1585" i="3"/>
  <c r="AL1584" i="3"/>
  <c r="AL1583" i="3"/>
  <c r="AL1582" i="3"/>
  <c r="AL1581" i="3"/>
  <c r="AL1580" i="3"/>
  <c r="AL1579" i="3"/>
  <c r="AL1578" i="3"/>
  <c r="AL1577" i="3"/>
  <c r="AL1576" i="3"/>
  <c r="AL1575" i="3"/>
  <c r="AL1574" i="3"/>
  <c r="AL1573" i="3"/>
  <c r="AL1572" i="3"/>
  <c r="AL1571" i="3"/>
  <c r="AL1570" i="3"/>
  <c r="AL1569" i="3"/>
  <c r="AL1568" i="3"/>
  <c r="AL1567" i="3"/>
  <c r="AL1566" i="3"/>
  <c r="AL1565" i="3"/>
  <c r="AL1564" i="3"/>
  <c r="AL1563" i="3"/>
  <c r="AL1562" i="3"/>
  <c r="AL1561" i="3"/>
  <c r="AL1560" i="3"/>
  <c r="AL1559" i="3"/>
  <c r="AL1558" i="3"/>
  <c r="AL1557" i="3"/>
  <c r="AL1556" i="3"/>
  <c r="AL1555" i="3"/>
  <c r="AL1554" i="3"/>
  <c r="AL1553" i="3"/>
  <c r="AL1552" i="3"/>
  <c r="AL1551" i="3"/>
  <c r="AL1550" i="3"/>
  <c r="AL1549" i="3"/>
  <c r="AL1548" i="3"/>
  <c r="AL1547" i="3"/>
  <c r="AL1546" i="3"/>
  <c r="AL1545" i="3"/>
  <c r="AL1544" i="3"/>
  <c r="AL1543" i="3"/>
  <c r="AL1542" i="3"/>
  <c r="AL1541" i="3"/>
  <c r="AL1540" i="3"/>
  <c r="AL1539" i="3"/>
  <c r="AL1538" i="3"/>
  <c r="AL1537" i="3"/>
  <c r="AL1536" i="3"/>
  <c r="AL1535" i="3"/>
  <c r="AL1534" i="3"/>
  <c r="AL1533" i="3"/>
  <c r="AL1532" i="3"/>
  <c r="AL1531" i="3"/>
  <c r="AL1530" i="3"/>
  <c r="AL1529" i="3"/>
  <c r="AL1528" i="3"/>
  <c r="AL1527" i="3"/>
  <c r="AL1526" i="3"/>
  <c r="AL1525" i="3"/>
  <c r="AL1524" i="3"/>
  <c r="AL1523" i="3"/>
  <c r="AL1522" i="3"/>
  <c r="AL1521" i="3"/>
  <c r="AL1520" i="3"/>
  <c r="AL1519" i="3"/>
  <c r="AL1518" i="3"/>
  <c r="AL1517" i="3"/>
  <c r="AL1516" i="3"/>
  <c r="AL1515" i="3"/>
  <c r="AL1514" i="3"/>
  <c r="AL1513" i="3"/>
  <c r="AL1512" i="3"/>
  <c r="AL1511" i="3"/>
  <c r="AL1510" i="3"/>
  <c r="AL1509" i="3"/>
  <c r="AL1508" i="3"/>
  <c r="AL1507" i="3"/>
  <c r="AL1506" i="3"/>
  <c r="AL1505" i="3"/>
  <c r="AL1504" i="3"/>
  <c r="AL1503" i="3"/>
  <c r="AL1502" i="3"/>
  <c r="AL1501" i="3"/>
  <c r="AL1500" i="3"/>
  <c r="AL1499" i="3"/>
  <c r="AL1498" i="3"/>
  <c r="AL1497" i="3"/>
  <c r="AL1496" i="3"/>
  <c r="AL1495" i="3"/>
  <c r="AL1494" i="3"/>
  <c r="AL1493" i="3"/>
  <c r="AL1492" i="3"/>
  <c r="AL1491" i="3"/>
  <c r="AL1490" i="3"/>
  <c r="AL1489" i="3"/>
  <c r="AL1488" i="3"/>
  <c r="AL1487" i="3"/>
  <c r="AL1486" i="3"/>
  <c r="AL1485" i="3"/>
  <c r="AL1484" i="3"/>
  <c r="AL1483" i="3"/>
  <c r="AL1482" i="3"/>
  <c r="AL1481" i="3"/>
  <c r="AL1480" i="3"/>
  <c r="AL1479" i="3"/>
  <c r="AL1478" i="3"/>
  <c r="AL1477" i="3"/>
  <c r="AL1476" i="3"/>
  <c r="AL1475" i="3"/>
  <c r="AL1474" i="3"/>
  <c r="AL1473" i="3"/>
  <c r="AL1472" i="3"/>
  <c r="AL1471" i="3"/>
  <c r="AL1470" i="3"/>
  <c r="AL1469" i="3"/>
  <c r="AL1468" i="3"/>
  <c r="AL1467" i="3"/>
  <c r="AL1466" i="3"/>
  <c r="AL1465" i="3"/>
  <c r="AL1464" i="3"/>
  <c r="AL1463" i="3"/>
  <c r="AL1462" i="3"/>
  <c r="AL1461" i="3"/>
  <c r="AL1460" i="3"/>
  <c r="AL1459" i="3"/>
  <c r="AL1458" i="3"/>
  <c r="AL1457" i="3"/>
  <c r="AL1456" i="3"/>
  <c r="AL1455" i="3"/>
  <c r="AL1454" i="3"/>
  <c r="AL1453" i="3"/>
  <c r="AL1452" i="3"/>
  <c r="AL1451" i="3"/>
  <c r="AL1450" i="3"/>
  <c r="AL1449" i="3"/>
  <c r="AL1448" i="3"/>
  <c r="AL1447" i="3"/>
  <c r="AL1446" i="3"/>
  <c r="AL1445" i="3"/>
  <c r="AL1444" i="3"/>
  <c r="AL1443" i="3"/>
  <c r="AL1442" i="3"/>
  <c r="AL1441" i="3"/>
  <c r="AL1440" i="3"/>
  <c r="AL1439" i="3"/>
  <c r="AL1438" i="3"/>
  <c r="AL1437" i="3"/>
  <c r="AL1436" i="3"/>
  <c r="AL1435" i="3"/>
  <c r="AL1434" i="3"/>
  <c r="AL1433" i="3"/>
  <c r="AL1432" i="3"/>
  <c r="AL1431" i="3"/>
  <c r="AL1430" i="3"/>
  <c r="AL1429" i="3"/>
  <c r="AL1428" i="3"/>
  <c r="AL1427" i="3"/>
  <c r="AL1426" i="3"/>
  <c r="AL1425" i="3"/>
  <c r="AL1424" i="3"/>
  <c r="AL1423" i="3"/>
  <c r="AL1422" i="3"/>
  <c r="AL1421" i="3"/>
  <c r="AL1420" i="3"/>
  <c r="AL1419" i="3"/>
  <c r="AL1418" i="3"/>
  <c r="AL1417" i="3"/>
  <c r="AL1416" i="3"/>
  <c r="AL1415" i="3"/>
  <c r="AL1414" i="3"/>
  <c r="AL1413" i="3"/>
  <c r="AL1412" i="3"/>
  <c r="AL1411" i="3"/>
  <c r="AL1410" i="3"/>
  <c r="AL1409" i="3"/>
  <c r="AL1408" i="3"/>
  <c r="AL1407" i="3"/>
  <c r="AL1406" i="3"/>
  <c r="AL1405" i="3"/>
  <c r="AL1404" i="3"/>
  <c r="AL1403" i="3"/>
  <c r="AL1402" i="3"/>
  <c r="AL1401" i="3"/>
  <c r="AL1400" i="3"/>
  <c r="AL1399" i="3"/>
  <c r="AL1398" i="3"/>
  <c r="AL1397" i="3"/>
  <c r="AL1396" i="3"/>
  <c r="AL1395" i="3"/>
  <c r="AL1394" i="3"/>
  <c r="AL1393" i="3"/>
  <c r="AL1392" i="3"/>
  <c r="AL1391" i="3"/>
  <c r="AL1390" i="3"/>
  <c r="AL1389" i="3"/>
  <c r="AL1388" i="3"/>
  <c r="AL1387" i="3"/>
  <c r="AL1386" i="3"/>
  <c r="AL1385" i="3"/>
  <c r="AL1384" i="3"/>
  <c r="AL1383" i="3"/>
  <c r="AL1382" i="3"/>
  <c r="AL1381" i="3"/>
  <c r="AL1380" i="3"/>
  <c r="AL1379" i="3"/>
  <c r="AL1378" i="3"/>
  <c r="AL1377" i="3"/>
  <c r="AL1376" i="3"/>
  <c r="AL1375" i="3"/>
  <c r="AL1374" i="3"/>
  <c r="AL1373" i="3"/>
  <c r="AL1372" i="3"/>
  <c r="AL1371" i="3"/>
  <c r="AL1370" i="3"/>
  <c r="AL1369" i="3"/>
  <c r="AL1368" i="3"/>
  <c r="AL1367" i="3"/>
  <c r="AL1366" i="3"/>
  <c r="AL1365" i="3"/>
  <c r="AL1364" i="3"/>
  <c r="AL1363" i="3"/>
  <c r="AL1362" i="3"/>
  <c r="AL1361" i="3"/>
  <c r="AL1360" i="3"/>
  <c r="AL1359" i="3"/>
  <c r="AL1358" i="3"/>
  <c r="AL1357" i="3"/>
  <c r="AL1356" i="3"/>
  <c r="AL1355" i="3"/>
  <c r="AL1354" i="3"/>
  <c r="AL1353" i="3"/>
  <c r="AL1352" i="3"/>
  <c r="AL1351" i="3"/>
  <c r="AL1350" i="3"/>
  <c r="AL1349" i="3"/>
  <c r="AL1348" i="3"/>
  <c r="AL1347" i="3"/>
  <c r="AL1346" i="3"/>
  <c r="AL1345" i="3"/>
  <c r="AL1344" i="3"/>
  <c r="AL1343" i="3"/>
  <c r="AL1342" i="3"/>
  <c r="AL1341" i="3"/>
  <c r="AL1340" i="3"/>
  <c r="AL1339" i="3"/>
  <c r="AL1338" i="3"/>
  <c r="AL1337" i="3"/>
  <c r="AL1336" i="3"/>
  <c r="AL1335" i="3"/>
  <c r="AL1334" i="3"/>
  <c r="AL1333" i="3"/>
  <c r="AL1332" i="3"/>
  <c r="AL1331" i="3"/>
  <c r="AL1330" i="3"/>
  <c r="AL1329" i="3"/>
  <c r="AL1328" i="3"/>
  <c r="AL1327" i="3"/>
  <c r="AL1326" i="3"/>
  <c r="AL1325" i="3"/>
  <c r="AL1324" i="3"/>
  <c r="AL1323" i="3"/>
  <c r="AL1322" i="3"/>
  <c r="AL1321" i="3"/>
  <c r="AL1320" i="3"/>
  <c r="AL1319" i="3"/>
  <c r="AL1318" i="3"/>
  <c r="AL1317" i="3"/>
  <c r="AL1316" i="3"/>
  <c r="AL1315" i="3"/>
  <c r="AL1314" i="3"/>
  <c r="AL1313" i="3"/>
  <c r="AL1312" i="3"/>
  <c r="AL1311" i="3"/>
  <c r="AL1310" i="3"/>
  <c r="AL1309" i="3"/>
  <c r="AL1308" i="3"/>
  <c r="AL1307" i="3"/>
  <c r="AL1306" i="3"/>
  <c r="AL1305" i="3"/>
  <c r="AL1304" i="3"/>
  <c r="AL1303" i="3"/>
  <c r="AL1302" i="3"/>
  <c r="AL1301" i="3"/>
  <c r="AL1300" i="3"/>
  <c r="AL1299" i="3"/>
  <c r="AL1298" i="3"/>
  <c r="AL1297" i="3"/>
  <c r="AL1296" i="3"/>
  <c r="AL1295" i="3"/>
  <c r="AL1294" i="3"/>
  <c r="AL1293" i="3"/>
  <c r="AL1292" i="3"/>
  <c r="AL1291" i="3"/>
  <c r="AL1290" i="3"/>
  <c r="AL1289" i="3"/>
  <c r="AL1288" i="3"/>
  <c r="AL1287" i="3"/>
  <c r="AL1286" i="3"/>
  <c r="AL1285" i="3"/>
  <c r="AL1284" i="3"/>
  <c r="AL1283" i="3"/>
  <c r="AL1282" i="3"/>
  <c r="AL1281" i="3"/>
  <c r="AL1280" i="3"/>
  <c r="AL1279" i="3"/>
  <c r="AL1278" i="3"/>
  <c r="AL1277" i="3"/>
  <c r="AL1276" i="3"/>
  <c r="AL1275" i="3"/>
  <c r="AL1274" i="3"/>
  <c r="AL1273" i="3"/>
  <c r="AL1272" i="3"/>
  <c r="AL1271" i="3"/>
  <c r="AL1270" i="3"/>
  <c r="AL1269" i="3"/>
  <c r="AL1268" i="3"/>
  <c r="AL1267" i="3"/>
  <c r="AL1266" i="3"/>
  <c r="AL1265" i="3"/>
  <c r="AL1264" i="3"/>
  <c r="AL1263" i="3"/>
  <c r="AL1262" i="3"/>
  <c r="AL1261" i="3"/>
  <c r="AL1260" i="3"/>
  <c r="AL1259" i="3"/>
  <c r="AL1258" i="3"/>
  <c r="AL1257" i="3"/>
  <c r="AL1256" i="3"/>
  <c r="AL1255" i="3"/>
  <c r="AL1254" i="3"/>
  <c r="AL1253" i="3"/>
  <c r="AL1252" i="3"/>
  <c r="AL1251" i="3"/>
  <c r="AL1250" i="3"/>
  <c r="AL1249" i="3"/>
  <c r="AL1248" i="3"/>
  <c r="AL1247" i="3"/>
  <c r="AL1246" i="3"/>
  <c r="AL1245" i="3"/>
  <c r="AL1244" i="3"/>
  <c r="AL1243" i="3"/>
  <c r="AL1242" i="3"/>
  <c r="AL1241" i="3"/>
  <c r="AL1240" i="3"/>
  <c r="AL1239" i="3"/>
  <c r="AL1238" i="3"/>
  <c r="AL1237" i="3"/>
  <c r="AL1236" i="3"/>
  <c r="AL1235" i="3"/>
  <c r="AL1234" i="3"/>
  <c r="AL1233" i="3"/>
  <c r="AL1232" i="3"/>
  <c r="AL1231" i="3"/>
  <c r="AL1230" i="3"/>
  <c r="AL1229" i="3"/>
  <c r="AL1228" i="3"/>
  <c r="AL1227" i="3"/>
  <c r="AL1226" i="3"/>
  <c r="AL1225" i="3"/>
  <c r="AL1224" i="3"/>
  <c r="AL1223" i="3"/>
  <c r="AL1222" i="3"/>
  <c r="AL1221" i="3"/>
  <c r="AL1220" i="3"/>
  <c r="AL1219" i="3"/>
  <c r="AL1218" i="3"/>
  <c r="AL1217" i="3"/>
  <c r="AL1216" i="3"/>
  <c r="AL1215" i="3"/>
  <c r="AL1214" i="3"/>
  <c r="AL1213" i="3"/>
  <c r="AL1212" i="3"/>
  <c r="AL1211" i="3"/>
  <c r="AL1210" i="3"/>
  <c r="AL1209" i="3"/>
  <c r="AL1208" i="3"/>
  <c r="AL1207" i="3"/>
  <c r="AL1206" i="3"/>
  <c r="AL1205" i="3"/>
  <c r="AL1204" i="3"/>
  <c r="AL1203" i="3"/>
  <c r="AL1202" i="3"/>
  <c r="AL1201" i="3"/>
  <c r="AL1200" i="3"/>
  <c r="AL1199" i="3"/>
  <c r="AL1198" i="3"/>
  <c r="AL1197" i="3"/>
  <c r="AL1196" i="3"/>
  <c r="AL1195" i="3"/>
  <c r="AL1194" i="3"/>
  <c r="AL1193" i="3"/>
  <c r="AL1192" i="3"/>
  <c r="AL1191" i="3"/>
  <c r="AL1190" i="3"/>
  <c r="AL1189" i="3"/>
  <c r="AL1188" i="3"/>
  <c r="AL1187" i="3"/>
  <c r="AL1186" i="3"/>
  <c r="AL1185" i="3"/>
  <c r="AL1184" i="3"/>
  <c r="AL1183" i="3"/>
  <c r="AL1182" i="3"/>
  <c r="AL1181" i="3"/>
  <c r="AL1180" i="3"/>
  <c r="AL1179" i="3"/>
  <c r="AL1178" i="3"/>
  <c r="AL1177" i="3"/>
  <c r="AL1176" i="3"/>
  <c r="AL1175" i="3"/>
  <c r="AL1174" i="3"/>
  <c r="AL1173" i="3"/>
  <c r="AL1172" i="3"/>
  <c r="AL1171" i="3"/>
  <c r="AL1170" i="3"/>
  <c r="AL1169" i="3"/>
  <c r="AL1168" i="3"/>
  <c r="AL1167" i="3"/>
  <c r="AL1166" i="3"/>
  <c r="AL1165" i="3"/>
  <c r="AL1164" i="3"/>
  <c r="AL1163" i="3"/>
  <c r="AL1162" i="3"/>
  <c r="AL1161" i="3"/>
  <c r="AL1160" i="3"/>
  <c r="AL1159" i="3"/>
  <c r="AL1158" i="3"/>
  <c r="AL1157" i="3"/>
  <c r="AL1156" i="3"/>
  <c r="AL1155" i="3"/>
  <c r="AL1154" i="3"/>
  <c r="AL1153" i="3"/>
  <c r="AL1152" i="3"/>
  <c r="AL1151" i="3"/>
  <c r="AL1150" i="3"/>
  <c r="AL1149" i="3"/>
  <c r="AL1148" i="3"/>
  <c r="AL1147" i="3"/>
  <c r="AL1146" i="3"/>
  <c r="AL1145" i="3"/>
  <c r="AL1144" i="3"/>
  <c r="AL1143" i="3"/>
  <c r="AL1142" i="3"/>
  <c r="AL1141" i="3"/>
  <c r="AL1140" i="3"/>
  <c r="AL1139" i="3"/>
  <c r="AL1138" i="3"/>
  <c r="AL1137" i="3"/>
  <c r="AL1136" i="3"/>
  <c r="AL1135" i="3"/>
  <c r="AL1134" i="3"/>
  <c r="AL1133" i="3"/>
  <c r="AL1132" i="3"/>
  <c r="AL1131" i="3"/>
  <c r="AL1130" i="3"/>
  <c r="AL1129" i="3"/>
  <c r="AL1128" i="3"/>
  <c r="AL1127" i="3"/>
  <c r="AL1126" i="3"/>
  <c r="AL1125" i="3"/>
  <c r="AL1124" i="3"/>
  <c r="AL1123" i="3"/>
  <c r="AL1122" i="3"/>
  <c r="AL1121" i="3"/>
  <c r="AL1120" i="3"/>
  <c r="AL1119" i="3"/>
  <c r="AL1118" i="3"/>
  <c r="AL1117" i="3"/>
  <c r="AL1116" i="3"/>
  <c r="AL1115" i="3"/>
  <c r="AL1114" i="3"/>
  <c r="AL1113" i="3"/>
  <c r="AL1112" i="3"/>
  <c r="AL1111" i="3"/>
  <c r="AL1110" i="3"/>
  <c r="AL1109" i="3"/>
  <c r="AL1108" i="3"/>
  <c r="AL1107" i="3"/>
  <c r="AL1106" i="3"/>
  <c r="AL1105" i="3"/>
  <c r="AL1104" i="3"/>
  <c r="AL1103" i="3"/>
  <c r="AL1102" i="3"/>
  <c r="AL1101" i="3"/>
  <c r="AL1100" i="3"/>
  <c r="AL1099" i="3"/>
  <c r="AL1098" i="3"/>
  <c r="AL1097" i="3"/>
  <c r="AL1096" i="3"/>
  <c r="AL1095" i="3"/>
  <c r="AL1094" i="3"/>
  <c r="AL1093" i="3"/>
  <c r="AL1092" i="3"/>
  <c r="AL1091" i="3"/>
  <c r="AL1090" i="3"/>
  <c r="AL1089" i="3"/>
  <c r="AL1088" i="3"/>
  <c r="AL1087" i="3"/>
  <c r="AL1086" i="3"/>
  <c r="AL1085" i="3"/>
  <c r="AL1084" i="3"/>
  <c r="AL1083" i="3"/>
  <c r="AL1082" i="3"/>
  <c r="AL1081" i="3"/>
  <c r="AL1080" i="3"/>
  <c r="AL1079" i="3"/>
  <c r="AL1078" i="3"/>
  <c r="AL1077" i="3"/>
  <c r="AL1076" i="3"/>
  <c r="AL1075" i="3"/>
  <c r="AL1074" i="3"/>
  <c r="AL1073" i="3"/>
  <c r="AL1072" i="3"/>
  <c r="AL1071" i="3"/>
  <c r="AL1070" i="3"/>
  <c r="AL1069" i="3"/>
  <c r="AL1068" i="3"/>
  <c r="AL1067" i="3"/>
  <c r="AL1066" i="3"/>
  <c r="AL1065" i="3"/>
  <c r="AL1064" i="3"/>
  <c r="AL1063" i="3"/>
  <c r="AL1062" i="3"/>
  <c r="AL1061" i="3"/>
  <c r="AL1060" i="3"/>
  <c r="AL1059" i="3"/>
  <c r="AL1058" i="3"/>
  <c r="AL1057" i="3"/>
  <c r="AL1056" i="3"/>
  <c r="AL1055" i="3"/>
  <c r="AL1054" i="3"/>
  <c r="AL1053" i="3"/>
  <c r="AL1052" i="3"/>
  <c r="AL1051" i="3"/>
  <c r="AL1050" i="3"/>
  <c r="AL1049" i="3"/>
  <c r="AL1048" i="3"/>
  <c r="AL1047" i="3"/>
  <c r="AL1046" i="3"/>
  <c r="AL1045" i="3"/>
  <c r="AL1044" i="3"/>
  <c r="AL1043" i="3"/>
  <c r="AL1042" i="3"/>
  <c r="AL1041" i="3"/>
  <c r="AL1040" i="3"/>
  <c r="AL1039" i="3"/>
  <c r="AL1038" i="3"/>
  <c r="AL1037" i="3"/>
  <c r="AL1036" i="3"/>
  <c r="AL1035" i="3"/>
  <c r="AL1034" i="3"/>
  <c r="AL1033" i="3"/>
  <c r="AL1032" i="3"/>
  <c r="AL1031" i="3"/>
  <c r="AL1030" i="3"/>
  <c r="AL1029" i="3"/>
  <c r="AL1028" i="3"/>
  <c r="AL1027" i="3"/>
  <c r="AL1026" i="3"/>
  <c r="AL1025" i="3"/>
  <c r="AL1024" i="3"/>
  <c r="AL1023" i="3"/>
  <c r="AL1022" i="3"/>
  <c r="AL1021" i="3"/>
  <c r="AL1020" i="3"/>
  <c r="AL1019" i="3"/>
  <c r="AL1018" i="3"/>
  <c r="AL1017" i="3"/>
  <c r="AL1016" i="3"/>
  <c r="AL1015" i="3"/>
  <c r="AL1014" i="3"/>
  <c r="AL1013" i="3"/>
  <c r="AL1012" i="3"/>
  <c r="AL1011" i="3"/>
  <c r="AL1010" i="3"/>
  <c r="AL1009" i="3"/>
  <c r="AL1008" i="3"/>
  <c r="AL1007" i="3"/>
  <c r="AL1006" i="3"/>
  <c r="AL1005" i="3"/>
  <c r="AL1004" i="3"/>
  <c r="AL1003" i="3"/>
  <c r="AL1002" i="3"/>
  <c r="AL1001" i="3"/>
  <c r="AL1000" i="3"/>
  <c r="AL999" i="3"/>
  <c r="AL998" i="3"/>
  <c r="AL997" i="3"/>
  <c r="AL996" i="3"/>
  <c r="AL995" i="3"/>
  <c r="AL994" i="3"/>
  <c r="AL993" i="3"/>
  <c r="AL992" i="3"/>
  <c r="AL991" i="3"/>
  <c r="AL990" i="3"/>
  <c r="AL989" i="3"/>
  <c r="AL988" i="3"/>
  <c r="AL987" i="3"/>
  <c r="AL986" i="3"/>
  <c r="AL985" i="3"/>
  <c r="AL984" i="3"/>
  <c r="AL983" i="3"/>
  <c r="AL982" i="3"/>
  <c r="AL981" i="3"/>
  <c r="AL980" i="3"/>
  <c r="AL979" i="3"/>
  <c r="AL978" i="3"/>
  <c r="AL977" i="3"/>
  <c r="AL976" i="3"/>
  <c r="AL975" i="3"/>
  <c r="AL974" i="3"/>
  <c r="AL973" i="3"/>
  <c r="AL972" i="3"/>
  <c r="AL971" i="3"/>
  <c r="AL970" i="3"/>
  <c r="AL969" i="3"/>
  <c r="AL968" i="3"/>
  <c r="AL967" i="3"/>
  <c r="AL966" i="3"/>
  <c r="AL965" i="3"/>
  <c r="AL964" i="3"/>
  <c r="AL963" i="3"/>
  <c r="AL962" i="3"/>
  <c r="AL961" i="3"/>
  <c r="AL960" i="3"/>
  <c r="AL959" i="3"/>
  <c r="AL958" i="3"/>
  <c r="AL957" i="3"/>
  <c r="AL956" i="3"/>
  <c r="AL955" i="3"/>
  <c r="AL954" i="3"/>
  <c r="AL953" i="3"/>
  <c r="AL952" i="3"/>
  <c r="AL951" i="3"/>
  <c r="AL950" i="3"/>
  <c r="AL949" i="3"/>
  <c r="AL948" i="3"/>
  <c r="AL947" i="3"/>
  <c r="AL946" i="3"/>
  <c r="AL945" i="3"/>
  <c r="AL944" i="3"/>
  <c r="AL943" i="3"/>
  <c r="AL942" i="3"/>
  <c r="AL941" i="3"/>
  <c r="AL940" i="3"/>
  <c r="AL939" i="3"/>
  <c r="AL938" i="3"/>
  <c r="AL937" i="3"/>
  <c r="AL936" i="3"/>
  <c r="AL935" i="3"/>
  <c r="AL934" i="3"/>
  <c r="AL933" i="3"/>
  <c r="AL932" i="3"/>
  <c r="AL931" i="3"/>
  <c r="AL930" i="3"/>
  <c r="AL929" i="3"/>
  <c r="AL928" i="3"/>
  <c r="AL927" i="3"/>
  <c r="AL926" i="3"/>
  <c r="AL925" i="3"/>
  <c r="AL924" i="3"/>
  <c r="AL923" i="3"/>
  <c r="AL922" i="3"/>
  <c r="AL921" i="3"/>
  <c r="AL920" i="3"/>
  <c r="AL919" i="3"/>
  <c r="AL918" i="3"/>
  <c r="AL917" i="3"/>
  <c r="AL916" i="3"/>
  <c r="AL915" i="3"/>
  <c r="AL914" i="3"/>
  <c r="AL913" i="3"/>
  <c r="AL912" i="3"/>
  <c r="AL911" i="3"/>
  <c r="AL910" i="3"/>
  <c r="AL909" i="3"/>
  <c r="AL908" i="3"/>
  <c r="AL907" i="3"/>
  <c r="AL906" i="3"/>
  <c r="AL905" i="3"/>
  <c r="AL904" i="3"/>
  <c r="AL903" i="3"/>
  <c r="AL902" i="3"/>
  <c r="AL901" i="3"/>
  <c r="AL900" i="3"/>
  <c r="AL899" i="3"/>
  <c r="AL898" i="3"/>
  <c r="AL897" i="3"/>
  <c r="AL896" i="3"/>
  <c r="AL895" i="3"/>
  <c r="AL894" i="3"/>
  <c r="AL893" i="3"/>
  <c r="AL892" i="3"/>
  <c r="AL891" i="3"/>
  <c r="AL890" i="3"/>
  <c r="AL889" i="3"/>
  <c r="AL888" i="3"/>
  <c r="AL887" i="3"/>
  <c r="AL886" i="3"/>
  <c r="AL885" i="3"/>
  <c r="AL884" i="3"/>
  <c r="AL883" i="3"/>
  <c r="AL882" i="3"/>
  <c r="AL881" i="3"/>
  <c r="AL880" i="3"/>
  <c r="AL879" i="3"/>
  <c r="AL878" i="3"/>
  <c r="AL877" i="3"/>
  <c r="AL876" i="3"/>
  <c r="AL875" i="3"/>
  <c r="AL874" i="3"/>
  <c r="AL873" i="3"/>
  <c r="AL872" i="3"/>
  <c r="AL871" i="3"/>
  <c r="AL870" i="3"/>
  <c r="AL869" i="3"/>
  <c r="AL868" i="3"/>
  <c r="AL867" i="3"/>
  <c r="AL866" i="3"/>
  <c r="AL865" i="3"/>
  <c r="AL864" i="3"/>
  <c r="AL863" i="3"/>
  <c r="AL862" i="3"/>
  <c r="AL861" i="3"/>
  <c r="AL860" i="3"/>
  <c r="AL859" i="3"/>
  <c r="AL858" i="3"/>
  <c r="AL857" i="3"/>
  <c r="AL856" i="3"/>
  <c r="AL855" i="3"/>
  <c r="AL854" i="3"/>
  <c r="AL853" i="3"/>
  <c r="AL852" i="3"/>
  <c r="AL851" i="3"/>
  <c r="AL850" i="3"/>
  <c r="AL849" i="3"/>
  <c r="AL848" i="3"/>
  <c r="AL847" i="3"/>
  <c r="AL846" i="3"/>
  <c r="AL845" i="3"/>
  <c r="AL844" i="3"/>
  <c r="AL843" i="3"/>
  <c r="AL842" i="3"/>
  <c r="AL841" i="3"/>
  <c r="AL840" i="3"/>
  <c r="AL839" i="3"/>
  <c r="AL838" i="3"/>
  <c r="AL837" i="3"/>
  <c r="AL836" i="3"/>
  <c r="AL835" i="3"/>
  <c r="AL834" i="3"/>
  <c r="AL833" i="3"/>
  <c r="AL832" i="3"/>
  <c r="AL831" i="3"/>
  <c r="AL830" i="3"/>
  <c r="AL829" i="3"/>
  <c r="AL828" i="3"/>
  <c r="AL827" i="3"/>
  <c r="AL826" i="3"/>
  <c r="AL825" i="3"/>
  <c r="AL824" i="3"/>
  <c r="AL823" i="3"/>
  <c r="AL822" i="3"/>
  <c r="AL821" i="3"/>
  <c r="AL820" i="3"/>
  <c r="AL819" i="3"/>
  <c r="AL818" i="3"/>
  <c r="AL817" i="3"/>
  <c r="AL816" i="3"/>
  <c r="AL815" i="3"/>
  <c r="AL814" i="3"/>
  <c r="AL813" i="3"/>
  <c r="AL812" i="3"/>
  <c r="AL811" i="3"/>
  <c r="AL810" i="3"/>
  <c r="AL809" i="3"/>
  <c r="AL808" i="3"/>
  <c r="AL807" i="3"/>
  <c r="AL806" i="3"/>
  <c r="AL805" i="3"/>
  <c r="AL804" i="3"/>
  <c r="AL803" i="3"/>
  <c r="AL802" i="3"/>
  <c r="AL801" i="3"/>
  <c r="AL800" i="3"/>
  <c r="AL799" i="3"/>
  <c r="AL798" i="3"/>
  <c r="AL797" i="3"/>
  <c r="AL796" i="3"/>
  <c r="AL795" i="3"/>
  <c r="AL794" i="3"/>
  <c r="AL793" i="3"/>
  <c r="AL792" i="3"/>
  <c r="AL791" i="3"/>
  <c r="AL790" i="3"/>
  <c r="AL789" i="3"/>
  <c r="AL788" i="3"/>
  <c r="AL787" i="3"/>
  <c r="AL786" i="3"/>
  <c r="AL785" i="3"/>
  <c r="AL784" i="3"/>
  <c r="AL783" i="3"/>
  <c r="AL782" i="3"/>
  <c r="AL781" i="3"/>
  <c r="AL780" i="3"/>
  <c r="AL779" i="3"/>
  <c r="AL778" i="3"/>
  <c r="AL777" i="3"/>
  <c r="AL776" i="3"/>
  <c r="AL775" i="3"/>
  <c r="AL774" i="3"/>
  <c r="AL773" i="3"/>
  <c r="AL772" i="3"/>
  <c r="AL771" i="3"/>
  <c r="AL770" i="3"/>
  <c r="AL769" i="3"/>
  <c r="AL768" i="3"/>
  <c r="AL767" i="3"/>
  <c r="AL766" i="3"/>
  <c r="AL765" i="3"/>
  <c r="AL764" i="3"/>
  <c r="AL763" i="3"/>
  <c r="AL762" i="3"/>
  <c r="AL761" i="3"/>
  <c r="AL760" i="3"/>
  <c r="AL759" i="3"/>
  <c r="AL758" i="3"/>
  <c r="AL757" i="3"/>
  <c r="AL756" i="3"/>
  <c r="AL755" i="3"/>
  <c r="AL754" i="3"/>
  <c r="AL753" i="3"/>
  <c r="AL752" i="3"/>
  <c r="AL751" i="3"/>
  <c r="AL750" i="3"/>
  <c r="AL749" i="3"/>
  <c r="AL748" i="3"/>
  <c r="AL747" i="3"/>
  <c r="AL746" i="3"/>
  <c r="AL745" i="3"/>
  <c r="AL744" i="3"/>
  <c r="AL743" i="3"/>
  <c r="AL742" i="3"/>
  <c r="AL741" i="3"/>
  <c r="AL740" i="3"/>
  <c r="AL739" i="3"/>
  <c r="AL738" i="3"/>
  <c r="AL737" i="3"/>
  <c r="AL736" i="3"/>
  <c r="AL735" i="3"/>
  <c r="AL734" i="3"/>
  <c r="AL733" i="3"/>
  <c r="AL732" i="3"/>
  <c r="AL731" i="3"/>
  <c r="AL730" i="3"/>
  <c r="AL729" i="3"/>
  <c r="AL728" i="3"/>
  <c r="AL727" i="3"/>
  <c r="AL726" i="3"/>
  <c r="AL725" i="3"/>
  <c r="AL724" i="3"/>
  <c r="AL723" i="3"/>
  <c r="AL722" i="3"/>
  <c r="AL721" i="3"/>
  <c r="AL720" i="3"/>
  <c r="AL719" i="3"/>
  <c r="AL718" i="3"/>
  <c r="AL717" i="3"/>
  <c r="AL716" i="3"/>
  <c r="AL715" i="3"/>
  <c r="AL714" i="3"/>
  <c r="AL713" i="3"/>
  <c r="AL712" i="3"/>
  <c r="AL711" i="3"/>
  <c r="AL710" i="3"/>
  <c r="AL709" i="3"/>
  <c r="AL708" i="3"/>
  <c r="AL707" i="3"/>
  <c r="AL706" i="3"/>
  <c r="AL705" i="3"/>
  <c r="AL704" i="3"/>
  <c r="AL703" i="3"/>
  <c r="AL702" i="3"/>
  <c r="AL701" i="3"/>
  <c r="AL700" i="3"/>
  <c r="AL699" i="3"/>
  <c r="AL698" i="3"/>
  <c r="AL697" i="3"/>
  <c r="AL696" i="3"/>
  <c r="AL695" i="3"/>
  <c r="AL694" i="3"/>
  <c r="AL693" i="3"/>
  <c r="AL692" i="3"/>
  <c r="AL691" i="3"/>
  <c r="AL690" i="3"/>
  <c r="AL689" i="3"/>
  <c r="AL688" i="3"/>
  <c r="AL687" i="3"/>
  <c r="AL686" i="3"/>
  <c r="AL685" i="3"/>
  <c r="AL684" i="3"/>
  <c r="AL683" i="3"/>
  <c r="AL682" i="3"/>
  <c r="AL681" i="3"/>
  <c r="AL680" i="3"/>
  <c r="AL679" i="3"/>
  <c r="AL678" i="3"/>
  <c r="AL677" i="3"/>
  <c r="AL676" i="3"/>
  <c r="AL675" i="3"/>
  <c r="AL674" i="3"/>
  <c r="AL673" i="3"/>
  <c r="AL672" i="3"/>
  <c r="AL671" i="3"/>
  <c r="AL670" i="3"/>
  <c r="AL669" i="3"/>
  <c r="AL668" i="3"/>
  <c r="AL667" i="3"/>
  <c r="AL666" i="3"/>
  <c r="AL665" i="3"/>
  <c r="AL664" i="3"/>
  <c r="AL663" i="3"/>
  <c r="AL662" i="3"/>
  <c r="AL661" i="3"/>
  <c r="AL660" i="3"/>
  <c r="AL659" i="3"/>
  <c r="AL658" i="3"/>
  <c r="AL657" i="3"/>
  <c r="AL656" i="3"/>
  <c r="AL655" i="3"/>
  <c r="AL654" i="3"/>
  <c r="AL653" i="3"/>
  <c r="AL652" i="3"/>
  <c r="AL651" i="3"/>
  <c r="AL650" i="3"/>
  <c r="AL649" i="3"/>
  <c r="AL648" i="3"/>
  <c r="AL647" i="3"/>
  <c r="AL646" i="3"/>
  <c r="AL645" i="3"/>
  <c r="AL644" i="3"/>
  <c r="AL643" i="3"/>
  <c r="AL642" i="3"/>
  <c r="AL641" i="3"/>
  <c r="AL640" i="3"/>
  <c r="AL639" i="3"/>
  <c r="AL638" i="3"/>
  <c r="AL637" i="3"/>
  <c r="AL636" i="3"/>
  <c r="AL635" i="3"/>
  <c r="AL634" i="3"/>
  <c r="AL633" i="3"/>
  <c r="AL632" i="3"/>
  <c r="AL631" i="3"/>
  <c r="AL630" i="3"/>
  <c r="AL629" i="3"/>
  <c r="AL628" i="3"/>
  <c r="AL627" i="3"/>
  <c r="AL626" i="3"/>
  <c r="AL625" i="3"/>
  <c r="AL624" i="3"/>
  <c r="AL623" i="3"/>
  <c r="AL622" i="3"/>
  <c r="AL621" i="3"/>
  <c r="AL620" i="3"/>
  <c r="AL619" i="3"/>
  <c r="AL618" i="3"/>
  <c r="AL617" i="3"/>
  <c r="AL616" i="3"/>
  <c r="AL615" i="3"/>
  <c r="AL614" i="3"/>
  <c r="AL613" i="3"/>
  <c r="AL612" i="3"/>
  <c r="AL611" i="3"/>
  <c r="AL610" i="3"/>
  <c r="AL609" i="3"/>
  <c r="AL608" i="3"/>
  <c r="AL607" i="3"/>
  <c r="AL606" i="3"/>
  <c r="AL605" i="3"/>
  <c r="AL604" i="3"/>
  <c r="AL603" i="3"/>
  <c r="AL602" i="3"/>
  <c r="AL601" i="3"/>
  <c r="AL600" i="3"/>
  <c r="AL599" i="3"/>
  <c r="AL598" i="3"/>
  <c r="AL597" i="3"/>
  <c r="AL596" i="3"/>
  <c r="AL595" i="3"/>
  <c r="AL594" i="3"/>
  <c r="AL593" i="3"/>
  <c r="AL592" i="3"/>
  <c r="AL591" i="3"/>
  <c r="AL590" i="3"/>
  <c r="AL589" i="3"/>
  <c r="AL588" i="3"/>
  <c r="AL587" i="3"/>
  <c r="AL586" i="3"/>
  <c r="AL585" i="3"/>
  <c r="AL584" i="3"/>
  <c r="AL583" i="3"/>
  <c r="AL582" i="3"/>
  <c r="AL581" i="3"/>
  <c r="AL580" i="3"/>
  <c r="AL579" i="3"/>
  <c r="AL578" i="3"/>
  <c r="AL577" i="3"/>
  <c r="AL576" i="3"/>
  <c r="AL575" i="3"/>
  <c r="AL574" i="3"/>
  <c r="AL573" i="3"/>
  <c r="AL572" i="3"/>
  <c r="AL571" i="3"/>
  <c r="AL570" i="3"/>
  <c r="AL569" i="3"/>
  <c r="AL568" i="3"/>
  <c r="AL567" i="3"/>
  <c r="AL566" i="3"/>
  <c r="AL565" i="3"/>
  <c r="AL564" i="3"/>
  <c r="AL563" i="3"/>
  <c r="AL562" i="3"/>
  <c r="AL561" i="3"/>
  <c r="AL560" i="3"/>
  <c r="AL559" i="3"/>
  <c r="AL558" i="3"/>
  <c r="AL557" i="3"/>
  <c r="AL556" i="3"/>
  <c r="AL555" i="3"/>
  <c r="AL554" i="3"/>
  <c r="AL553" i="3"/>
  <c r="AL552" i="3"/>
  <c r="AL551" i="3"/>
  <c r="AL550" i="3"/>
  <c r="AL549" i="3"/>
  <c r="AL548" i="3"/>
  <c r="AL547" i="3"/>
  <c r="AL546" i="3"/>
  <c r="AL545" i="3"/>
  <c r="AL544" i="3"/>
  <c r="AL543" i="3"/>
  <c r="AL542" i="3"/>
  <c r="AL541" i="3"/>
  <c r="AL540" i="3"/>
  <c r="AL539" i="3"/>
  <c r="AL538" i="3"/>
  <c r="AL537" i="3"/>
  <c r="AL536" i="3"/>
  <c r="AL535" i="3"/>
  <c r="AL534" i="3"/>
  <c r="AL533" i="3"/>
  <c r="AL532" i="3"/>
  <c r="AL531" i="3"/>
  <c r="AL530" i="3"/>
  <c r="AL529" i="3"/>
  <c r="AL528" i="3"/>
  <c r="AL527" i="3"/>
  <c r="AL526" i="3"/>
  <c r="AL525" i="3"/>
  <c r="AL524" i="3"/>
  <c r="AL523" i="3"/>
  <c r="AL522" i="3"/>
  <c r="AL521" i="3"/>
  <c r="AL520" i="3"/>
  <c r="AL519" i="3"/>
  <c r="AL518" i="3"/>
  <c r="AL517" i="3"/>
  <c r="AL516" i="3"/>
  <c r="AL515" i="3"/>
  <c r="AL514" i="3"/>
  <c r="AL513" i="3"/>
  <c r="AL512" i="3"/>
  <c r="AL511" i="3"/>
  <c r="AL510" i="3"/>
  <c r="AL509" i="3"/>
  <c r="AL508" i="3"/>
  <c r="AL507" i="3"/>
  <c r="AL506" i="3"/>
  <c r="AL505" i="3"/>
  <c r="AL504" i="3"/>
  <c r="AL503" i="3"/>
  <c r="AL502" i="3"/>
  <c r="AL501" i="3"/>
  <c r="AL500" i="3"/>
  <c r="AL499" i="3"/>
  <c r="AL498" i="3"/>
  <c r="AL497" i="3"/>
  <c r="AL496" i="3"/>
  <c r="AL495" i="3"/>
  <c r="AL494" i="3"/>
  <c r="AL493" i="3"/>
  <c r="AL492" i="3"/>
  <c r="AL491" i="3"/>
  <c r="AL490" i="3"/>
  <c r="AL489" i="3"/>
  <c r="AL488" i="3"/>
  <c r="AL487" i="3"/>
  <c r="AL486" i="3"/>
  <c r="AL485" i="3"/>
  <c r="AL484" i="3"/>
  <c r="AL483" i="3"/>
  <c r="AL482" i="3"/>
  <c r="AL481" i="3"/>
  <c r="AL480" i="3"/>
  <c r="AL479" i="3"/>
  <c r="AL478" i="3"/>
  <c r="AL477" i="3"/>
  <c r="AL476" i="3"/>
  <c r="AL475" i="3"/>
  <c r="AL474" i="3"/>
  <c r="AL473" i="3"/>
  <c r="AL472" i="3"/>
  <c r="AL471" i="3"/>
  <c r="AL470" i="3"/>
  <c r="AL469" i="3"/>
  <c r="AL468" i="3"/>
  <c r="AL467" i="3"/>
  <c r="AL466" i="3"/>
  <c r="AL465" i="3"/>
  <c r="AL464" i="3"/>
  <c r="AL463" i="3"/>
  <c r="AL462" i="3"/>
  <c r="AL461" i="3"/>
  <c r="AL460" i="3"/>
  <c r="AL459" i="3"/>
  <c r="AL458" i="3"/>
  <c r="AL457" i="3"/>
  <c r="AL456" i="3"/>
  <c r="AL455" i="3"/>
  <c r="AL454" i="3"/>
  <c r="AL453" i="3"/>
  <c r="AL452" i="3"/>
  <c r="AL451" i="3"/>
  <c r="AL450" i="3"/>
  <c r="AL449" i="3"/>
  <c r="AL448" i="3"/>
  <c r="AL447" i="3"/>
  <c r="AL446" i="3"/>
  <c r="AL445" i="3"/>
  <c r="AL444" i="3"/>
  <c r="AL443" i="3"/>
  <c r="AL442" i="3"/>
  <c r="AL441" i="3"/>
  <c r="AL440" i="3"/>
  <c r="AL439" i="3"/>
  <c r="AL438" i="3"/>
  <c r="AL437" i="3"/>
  <c r="AL436" i="3"/>
  <c r="AL435" i="3"/>
  <c r="AL434" i="3"/>
  <c r="AL433" i="3"/>
  <c r="AL432" i="3"/>
  <c r="AL431" i="3"/>
  <c r="AL430" i="3"/>
  <c r="AL429" i="3"/>
  <c r="AL428" i="3"/>
  <c r="AL427" i="3"/>
  <c r="AL426" i="3"/>
  <c r="AL425" i="3"/>
  <c r="AL424" i="3"/>
  <c r="AL423" i="3"/>
  <c r="AL422" i="3"/>
  <c r="AL421" i="3"/>
  <c r="AL420" i="3"/>
  <c r="AL419" i="3"/>
  <c r="AL418" i="3"/>
  <c r="AL417" i="3"/>
  <c r="AL416" i="3"/>
  <c r="AL415" i="3"/>
  <c r="AL414" i="3"/>
  <c r="AL413" i="3"/>
  <c r="AL412" i="3"/>
  <c r="AL411" i="3"/>
  <c r="AL410" i="3"/>
  <c r="AL409" i="3"/>
  <c r="AL408" i="3"/>
  <c r="AL407" i="3"/>
  <c r="AL406" i="3"/>
  <c r="AL405" i="3"/>
  <c r="AL404" i="3"/>
  <c r="AL403" i="3"/>
  <c r="AL402" i="3"/>
  <c r="AL401" i="3"/>
  <c r="AL400" i="3"/>
  <c r="AL399" i="3"/>
  <c r="AL398" i="3"/>
  <c r="AL397" i="3"/>
  <c r="AL396" i="3"/>
  <c r="AL395" i="3"/>
  <c r="AL394" i="3"/>
  <c r="AL393" i="3"/>
  <c r="AL392" i="3"/>
  <c r="AL391" i="3"/>
  <c r="AL390" i="3"/>
  <c r="AL389" i="3"/>
  <c r="AL388" i="3"/>
  <c r="AL387" i="3"/>
  <c r="AL386" i="3"/>
  <c r="AL385" i="3"/>
  <c r="AL384" i="3"/>
  <c r="AL383" i="3"/>
  <c r="AL382" i="3"/>
  <c r="AL381" i="3"/>
  <c r="AL380" i="3"/>
  <c r="AL379" i="3"/>
  <c r="AL378" i="3"/>
  <c r="AL377" i="3"/>
  <c r="AL376" i="3"/>
  <c r="AL375" i="3"/>
  <c r="AL374" i="3"/>
  <c r="AL373" i="3"/>
  <c r="AL372" i="3"/>
  <c r="AL371" i="3"/>
  <c r="AL370" i="3"/>
  <c r="AL369" i="3"/>
  <c r="AL368" i="3"/>
  <c r="AL367" i="3"/>
  <c r="AL366" i="3"/>
  <c r="AL365" i="3"/>
  <c r="AL364" i="3"/>
  <c r="AL363" i="3"/>
  <c r="AL362" i="3"/>
  <c r="AL361" i="3"/>
  <c r="AL360" i="3"/>
  <c r="AL359" i="3"/>
  <c r="AL358" i="3"/>
  <c r="AL357" i="3"/>
  <c r="AL356" i="3"/>
  <c r="AL355" i="3"/>
  <c r="AL354" i="3"/>
  <c r="AL353" i="3"/>
  <c r="AL352" i="3"/>
  <c r="AL351" i="3"/>
  <c r="AL350" i="3"/>
  <c r="AL349" i="3"/>
  <c r="AL348" i="3"/>
  <c r="AL347" i="3"/>
  <c r="AL346" i="3"/>
  <c r="AL345" i="3"/>
  <c r="AL344" i="3"/>
  <c r="AL343" i="3"/>
  <c r="AL342" i="3"/>
  <c r="AL341" i="3"/>
  <c r="AL340" i="3"/>
  <c r="AL339" i="3"/>
  <c r="AL338" i="3"/>
  <c r="AL337" i="3"/>
  <c r="AL336" i="3"/>
  <c r="AL335" i="3"/>
  <c r="AL334" i="3"/>
  <c r="AL333" i="3"/>
  <c r="AL332" i="3"/>
  <c r="AL331" i="3"/>
  <c r="AL330" i="3"/>
  <c r="AL329" i="3"/>
  <c r="AL328" i="3"/>
  <c r="AL327" i="3"/>
  <c r="AL326" i="3"/>
  <c r="AL325" i="3"/>
  <c r="AL324" i="3"/>
  <c r="AL323" i="3"/>
  <c r="AL322" i="3"/>
  <c r="AL321" i="3"/>
  <c r="AL320" i="3"/>
  <c r="AL319" i="3"/>
  <c r="AL318" i="3"/>
  <c r="AL317" i="3"/>
  <c r="AL316" i="3"/>
  <c r="AL315" i="3"/>
  <c r="AL314" i="3"/>
  <c r="AL313" i="3"/>
  <c r="AL312" i="3"/>
  <c r="AL311" i="3"/>
  <c r="AL310" i="3"/>
  <c r="AL309" i="3"/>
  <c r="AL308" i="3"/>
  <c r="AL307" i="3"/>
  <c r="AL306" i="3"/>
  <c r="AL305" i="3"/>
  <c r="AL304" i="3"/>
  <c r="AL303" i="3"/>
  <c r="AL302" i="3"/>
  <c r="AL301" i="3"/>
  <c r="AL300" i="3"/>
  <c r="AL299" i="3"/>
  <c r="AL298" i="3"/>
  <c r="AL297" i="3"/>
  <c r="AL296" i="3"/>
  <c r="AL295" i="3"/>
  <c r="AL294" i="3"/>
  <c r="AL293" i="3"/>
  <c r="AL292" i="3"/>
  <c r="AL291" i="3"/>
  <c r="AL290" i="3"/>
  <c r="AL289" i="3"/>
  <c r="AL288" i="3"/>
  <c r="AL287" i="3"/>
  <c r="AL286" i="3"/>
  <c r="AL285" i="3"/>
  <c r="AL284" i="3"/>
  <c r="AL283" i="3"/>
  <c r="AL282" i="3"/>
  <c r="AL281" i="3"/>
  <c r="AL280" i="3"/>
  <c r="AL279" i="3"/>
  <c r="AL278" i="3"/>
  <c r="AL277" i="3"/>
  <c r="AL276" i="3"/>
  <c r="AL275" i="3"/>
  <c r="AL274" i="3"/>
  <c r="AL273" i="3"/>
  <c r="AL272" i="3"/>
  <c r="AL271" i="3"/>
  <c r="AL270" i="3"/>
  <c r="AL269" i="3"/>
  <c r="AL268" i="3"/>
  <c r="AL267" i="3"/>
  <c r="AL266" i="3"/>
  <c r="AL265" i="3"/>
  <c r="AL264" i="3"/>
  <c r="AL263" i="3"/>
  <c r="AL262" i="3"/>
  <c r="AL261" i="3"/>
  <c r="AL260" i="3"/>
  <c r="AL259" i="3"/>
  <c r="AL258" i="3"/>
  <c r="AL257" i="3"/>
  <c r="AL256" i="3"/>
  <c r="AL255" i="3"/>
  <c r="AL254" i="3"/>
  <c r="AL253" i="3"/>
  <c r="AL252" i="3"/>
  <c r="AL251" i="3"/>
  <c r="AL250" i="3"/>
  <c r="AL249" i="3"/>
  <c r="AL248" i="3"/>
  <c r="AL247" i="3"/>
  <c r="AL246" i="3"/>
  <c r="AL245" i="3"/>
  <c r="AL244" i="3"/>
  <c r="AL243" i="3"/>
  <c r="AL242" i="3"/>
  <c r="AL241" i="3"/>
  <c r="AL240" i="3"/>
  <c r="AL239" i="3"/>
  <c r="AL238" i="3"/>
  <c r="AL237" i="3"/>
  <c r="AL236" i="3"/>
  <c r="AL235" i="3"/>
  <c r="AL234" i="3"/>
  <c r="AL233" i="3"/>
  <c r="AL232" i="3"/>
  <c r="AL231" i="3"/>
  <c r="AL230" i="3"/>
  <c r="AL229" i="3"/>
  <c r="AL228" i="3"/>
  <c r="AL227" i="3"/>
  <c r="AL226" i="3"/>
  <c r="AL225" i="3"/>
  <c r="AL224" i="3"/>
  <c r="AL223" i="3"/>
  <c r="AL222" i="3"/>
  <c r="AL221" i="3"/>
  <c r="AL220" i="3"/>
  <c r="AL219" i="3"/>
  <c r="AL218" i="3"/>
  <c r="AL217" i="3"/>
  <c r="AL216" i="3"/>
  <c r="AL215" i="3"/>
  <c r="AL214" i="3"/>
  <c r="AL213" i="3"/>
  <c r="AL212" i="3"/>
  <c r="AL211" i="3"/>
  <c r="AL210" i="3"/>
  <c r="AL209" i="3"/>
  <c r="AL208" i="3"/>
  <c r="AL207" i="3"/>
  <c r="AL206" i="3"/>
  <c r="AL205" i="3"/>
  <c r="AL204" i="3"/>
  <c r="AL203" i="3"/>
  <c r="AL202" i="3"/>
  <c r="AL201" i="3"/>
  <c r="AL200" i="3"/>
  <c r="AL199" i="3"/>
  <c r="AL198" i="3"/>
  <c r="AL197" i="3"/>
  <c r="AL196" i="3"/>
  <c r="AL195" i="3"/>
  <c r="AL194" i="3"/>
  <c r="AL193" i="3"/>
  <c r="AL192" i="3"/>
  <c r="AL191" i="3"/>
  <c r="AL190" i="3"/>
  <c r="AL189" i="3"/>
  <c r="AL188" i="3"/>
  <c r="AL187" i="3"/>
  <c r="AL186" i="3"/>
  <c r="AL185" i="3"/>
  <c r="AL184" i="3"/>
  <c r="AL183" i="3"/>
  <c r="AL182" i="3"/>
  <c r="AL181" i="3"/>
  <c r="AL180" i="3"/>
  <c r="AL179" i="3"/>
  <c r="AL178" i="3"/>
  <c r="AL177" i="3"/>
  <c r="AL176" i="3"/>
  <c r="AL175" i="3"/>
  <c r="AL174" i="3"/>
  <c r="AL173" i="3"/>
  <c r="AL172" i="3"/>
  <c r="AL171" i="3"/>
  <c r="AL170" i="3"/>
  <c r="AL169" i="3"/>
  <c r="AL168" i="3"/>
  <c r="AL167" i="3"/>
  <c r="AL166" i="3"/>
  <c r="AL165" i="3"/>
  <c r="AL164" i="3"/>
  <c r="AL163" i="3"/>
  <c r="AL162" i="3"/>
  <c r="AL161" i="3"/>
  <c r="AL160" i="3"/>
  <c r="AL159" i="3"/>
  <c r="AL158" i="3"/>
  <c r="AL157" i="3"/>
  <c r="AL156" i="3"/>
  <c r="AL155" i="3"/>
  <c r="AL154" i="3"/>
  <c r="AL153" i="3"/>
  <c r="AL152" i="3"/>
  <c r="AL151" i="3"/>
  <c r="AL150" i="3"/>
  <c r="AL149" i="3"/>
  <c r="AL148" i="3"/>
  <c r="AL147" i="3"/>
  <c r="AL146" i="3"/>
  <c r="AL145" i="3"/>
  <c r="AL144" i="3"/>
  <c r="AL143" i="3"/>
  <c r="AL142" i="3"/>
  <c r="AL141" i="3"/>
  <c r="AL140" i="3"/>
  <c r="AL139" i="3"/>
  <c r="AL138" i="3"/>
  <c r="AL137" i="3"/>
  <c r="AL136" i="3"/>
  <c r="AL135" i="3"/>
  <c r="AL134" i="3"/>
  <c r="AL133" i="3"/>
  <c r="AL132" i="3"/>
  <c r="AL131" i="3"/>
  <c r="AL130" i="3"/>
  <c r="AL129" i="3"/>
  <c r="AL128" i="3"/>
  <c r="AL127" i="3"/>
  <c r="AL126" i="3"/>
  <c r="AL125" i="3"/>
  <c r="AL124" i="3"/>
  <c r="AL123" i="3"/>
  <c r="AL122" i="3"/>
  <c r="AL121" i="3"/>
  <c r="AL120" i="3"/>
  <c r="AL119" i="3"/>
  <c r="AL118" i="3"/>
  <c r="AL117" i="3"/>
  <c r="AL116" i="3"/>
  <c r="AL115" i="3"/>
  <c r="AL114" i="3"/>
  <c r="AL113" i="3"/>
  <c r="AL112" i="3"/>
  <c r="AL111" i="3"/>
  <c r="AL110" i="3"/>
  <c r="AL109" i="3"/>
  <c r="AL108" i="3"/>
  <c r="AL107" i="3"/>
  <c r="AL106" i="3"/>
  <c r="AL105" i="3"/>
  <c r="AL104" i="3"/>
  <c r="AL103" i="3"/>
  <c r="AL102" i="3"/>
  <c r="AL101" i="3"/>
  <c r="AL100" i="3"/>
  <c r="AL99" i="3"/>
  <c r="AL98" i="3"/>
  <c r="AL97" i="3"/>
  <c r="AL96" i="3"/>
  <c r="AL95" i="3"/>
  <c r="AL94" i="3"/>
  <c r="AL93" i="3"/>
  <c r="AL92" i="3"/>
  <c r="AL91" i="3"/>
  <c r="AL90" i="3"/>
  <c r="AL89" i="3"/>
  <c r="AL88" i="3"/>
  <c r="AL87" i="3"/>
  <c r="AL86" i="3"/>
  <c r="AL85" i="3"/>
  <c r="AL84" i="3"/>
  <c r="AL83" i="3"/>
  <c r="AL82" i="3"/>
  <c r="AL81" i="3"/>
  <c r="AL80" i="3"/>
  <c r="AL79" i="3"/>
  <c r="AL78" i="3"/>
  <c r="AL77" i="3"/>
  <c r="AL76" i="3"/>
  <c r="AL75" i="3"/>
  <c r="AL74" i="3"/>
  <c r="AL73" i="3"/>
  <c r="AL72" i="3"/>
  <c r="AL71" i="3"/>
  <c r="AL70" i="3"/>
  <c r="AL69" i="3"/>
  <c r="AL68" i="3"/>
  <c r="AL67" i="3"/>
  <c r="AL66" i="3"/>
  <c r="AL65" i="3"/>
  <c r="AL64" i="3"/>
  <c r="AL63" i="3"/>
  <c r="AL62" i="3"/>
  <c r="AL61" i="3"/>
  <c r="AL60" i="3"/>
  <c r="AL59" i="3"/>
  <c r="AL58" i="3"/>
  <c r="AL57" i="3"/>
  <c r="AL56" i="3"/>
  <c r="AL55" i="3"/>
  <c r="AL54" i="3"/>
  <c r="AL53" i="3"/>
  <c r="AL52" i="3"/>
  <c r="AL51" i="3"/>
  <c r="AL50" i="3"/>
  <c r="AL49" i="3"/>
  <c r="AL48" i="3"/>
  <c r="AL47" i="3"/>
  <c r="AL46" i="3"/>
  <c r="AL45" i="3"/>
  <c r="AL44" i="3"/>
  <c r="AL43" i="3"/>
  <c r="AL42" i="3"/>
  <c r="AL41" i="3"/>
  <c r="AL40" i="3"/>
  <c r="AL39" i="3"/>
  <c r="AL38" i="3"/>
  <c r="AL37" i="3"/>
  <c r="AL36" i="3"/>
  <c r="AL35" i="3"/>
  <c r="AL34" i="3"/>
  <c r="AL33" i="3"/>
  <c r="AL32" i="3"/>
  <c r="AL31" i="3"/>
  <c r="AL30" i="3"/>
  <c r="AL29" i="3"/>
  <c r="AL28" i="3"/>
  <c r="AL27" i="3"/>
  <c r="AL26" i="3"/>
  <c r="AL25" i="3"/>
  <c r="AJ1987" i="3" l="1"/>
  <c r="AJ1986" i="3"/>
  <c r="AJ1985" i="3"/>
  <c r="AJ1984" i="3"/>
  <c r="AJ1983" i="3"/>
  <c r="AJ1982" i="3"/>
  <c r="AJ1981" i="3"/>
  <c r="AJ1980" i="3"/>
  <c r="AJ1979" i="3"/>
  <c r="AJ1978" i="3"/>
  <c r="AJ1977" i="3"/>
  <c r="AJ1976" i="3"/>
  <c r="AJ1975" i="3"/>
  <c r="AJ1974" i="3"/>
  <c r="AJ1973" i="3"/>
  <c r="AJ1972" i="3"/>
  <c r="AJ1971" i="3"/>
  <c r="AJ1970" i="3"/>
  <c r="AJ1969" i="3"/>
  <c r="AJ1968" i="3"/>
  <c r="AJ1967" i="3"/>
  <c r="AJ1966" i="3"/>
  <c r="AJ1965" i="3"/>
  <c r="AJ1964" i="3"/>
  <c r="AJ1963" i="3"/>
  <c r="AJ1962" i="3"/>
  <c r="AJ1961" i="3"/>
  <c r="AJ1960" i="3"/>
  <c r="AJ1959" i="3"/>
  <c r="AJ1958" i="3"/>
  <c r="AJ1957" i="3"/>
  <c r="AJ1956" i="3"/>
  <c r="AJ1955" i="3"/>
  <c r="AJ1954" i="3"/>
  <c r="AJ1953" i="3"/>
  <c r="AJ1952" i="3"/>
  <c r="AJ1951" i="3"/>
  <c r="AJ1950" i="3"/>
  <c r="AJ1949" i="3"/>
  <c r="AJ1948" i="3"/>
  <c r="AJ1947" i="3"/>
  <c r="AJ1946" i="3"/>
  <c r="AJ1945" i="3"/>
  <c r="AJ1944" i="3"/>
  <c r="AJ1943" i="3"/>
  <c r="AJ1942" i="3"/>
  <c r="AJ1941" i="3"/>
  <c r="AJ1940" i="3"/>
  <c r="AJ1939" i="3"/>
  <c r="AJ1938" i="3"/>
  <c r="AJ1937" i="3"/>
  <c r="AJ1936" i="3"/>
  <c r="AJ1935" i="3"/>
  <c r="AJ1934" i="3"/>
  <c r="AJ1933" i="3"/>
  <c r="AJ1932" i="3"/>
  <c r="AJ1931" i="3"/>
  <c r="AJ1930" i="3"/>
  <c r="AJ1929" i="3"/>
  <c r="AJ1928" i="3"/>
  <c r="AJ1927" i="3"/>
  <c r="AJ1926" i="3"/>
  <c r="AJ1925" i="3"/>
  <c r="AJ1924" i="3"/>
  <c r="AJ1923" i="3"/>
  <c r="AJ1922" i="3"/>
  <c r="AJ1921" i="3"/>
  <c r="AJ1920" i="3"/>
  <c r="AJ1919" i="3"/>
  <c r="AJ1918" i="3"/>
  <c r="AJ1917" i="3"/>
  <c r="AJ1916" i="3"/>
  <c r="AJ1915" i="3"/>
  <c r="AJ1914" i="3"/>
  <c r="AJ1913" i="3"/>
  <c r="AJ1912" i="3"/>
  <c r="AJ1911" i="3"/>
  <c r="AJ1910" i="3"/>
  <c r="AJ1909" i="3"/>
  <c r="AJ1908" i="3"/>
  <c r="AJ1907" i="3"/>
  <c r="AJ1906" i="3"/>
  <c r="AJ1905" i="3"/>
  <c r="AJ1904" i="3"/>
  <c r="AJ1903" i="3"/>
  <c r="AJ1902" i="3"/>
  <c r="AJ1901" i="3"/>
  <c r="AJ1900" i="3"/>
  <c r="AJ1899" i="3"/>
  <c r="AJ1898" i="3"/>
  <c r="AJ1897" i="3"/>
  <c r="AJ1896" i="3"/>
  <c r="AJ1895" i="3"/>
  <c r="AJ1894" i="3"/>
  <c r="AJ1893" i="3"/>
  <c r="AJ1892" i="3"/>
  <c r="AJ1891" i="3"/>
  <c r="AJ1890" i="3"/>
  <c r="AJ1889" i="3"/>
  <c r="AJ1888" i="3"/>
  <c r="AJ1887" i="3"/>
  <c r="AJ1886" i="3"/>
  <c r="AJ1885" i="3"/>
  <c r="AJ1884" i="3"/>
  <c r="AJ1883" i="3"/>
  <c r="AJ1882" i="3"/>
  <c r="AJ1881" i="3"/>
  <c r="AJ1880" i="3"/>
  <c r="AJ1879" i="3"/>
  <c r="AJ1878" i="3"/>
  <c r="AJ1877" i="3"/>
  <c r="AJ1876" i="3"/>
  <c r="AJ1875" i="3"/>
  <c r="AJ1874" i="3"/>
  <c r="AJ1873" i="3"/>
  <c r="AJ1872" i="3"/>
  <c r="AJ1871" i="3"/>
  <c r="AJ1870" i="3"/>
  <c r="AJ1869" i="3"/>
  <c r="AJ1868" i="3"/>
  <c r="AJ1867" i="3"/>
  <c r="AJ1866" i="3"/>
  <c r="AJ1865" i="3"/>
  <c r="AJ1864" i="3"/>
  <c r="AJ1863" i="3"/>
  <c r="AJ1862" i="3"/>
  <c r="AJ1861" i="3"/>
  <c r="AJ1860" i="3"/>
  <c r="AJ1859" i="3"/>
  <c r="AJ1858" i="3"/>
  <c r="AJ1857" i="3"/>
  <c r="AJ1856" i="3"/>
  <c r="AJ1855" i="3"/>
  <c r="AJ1854" i="3"/>
  <c r="AJ1853" i="3"/>
  <c r="AJ1852" i="3"/>
  <c r="AJ1851" i="3"/>
  <c r="AJ1850" i="3"/>
  <c r="AJ1849" i="3"/>
  <c r="AJ1848" i="3"/>
  <c r="AJ1847" i="3"/>
  <c r="AJ1846" i="3"/>
  <c r="AJ1845" i="3"/>
  <c r="AJ1844" i="3"/>
  <c r="AJ1843" i="3"/>
  <c r="AJ1842" i="3"/>
  <c r="AJ1841" i="3"/>
  <c r="AJ1840" i="3"/>
  <c r="AJ1839" i="3"/>
  <c r="AJ1838" i="3"/>
  <c r="AJ1837" i="3"/>
  <c r="AJ1836" i="3"/>
  <c r="AJ1835" i="3"/>
  <c r="AJ1834" i="3"/>
  <c r="AJ1833" i="3"/>
  <c r="AJ1832" i="3"/>
  <c r="AJ1831" i="3"/>
  <c r="AJ1830" i="3"/>
  <c r="AJ1829" i="3"/>
  <c r="AJ1828" i="3"/>
  <c r="AJ1827" i="3"/>
  <c r="AJ1826" i="3"/>
  <c r="AJ1825" i="3"/>
  <c r="AJ1824" i="3"/>
  <c r="AJ1823" i="3"/>
  <c r="AJ1822" i="3"/>
  <c r="AJ1821" i="3"/>
  <c r="AJ1820" i="3"/>
  <c r="AJ1819" i="3"/>
  <c r="AJ1818" i="3"/>
  <c r="AJ1817" i="3"/>
  <c r="AJ1816" i="3"/>
  <c r="AJ1815" i="3"/>
  <c r="AJ1814" i="3"/>
  <c r="AJ1813" i="3"/>
  <c r="AJ1812" i="3"/>
  <c r="AJ1811" i="3"/>
  <c r="AJ1810" i="3"/>
  <c r="AJ1809" i="3"/>
  <c r="AJ1808" i="3"/>
  <c r="AJ1807" i="3"/>
  <c r="AJ1806" i="3"/>
  <c r="AJ1805" i="3"/>
  <c r="AJ1804" i="3"/>
  <c r="AJ1803" i="3"/>
  <c r="AJ1802" i="3"/>
  <c r="AJ1801" i="3"/>
  <c r="AJ1800" i="3"/>
  <c r="AJ1799" i="3"/>
  <c r="AJ1798" i="3"/>
  <c r="AJ1797" i="3"/>
  <c r="AJ1796" i="3"/>
  <c r="AJ1795" i="3"/>
  <c r="AJ1794" i="3"/>
  <c r="AJ1793" i="3"/>
  <c r="AJ1792" i="3"/>
  <c r="AJ1791" i="3"/>
  <c r="AJ1790" i="3"/>
  <c r="AJ1789" i="3"/>
  <c r="AJ1788" i="3"/>
  <c r="AJ1787" i="3"/>
  <c r="AJ1786" i="3"/>
  <c r="AJ1785" i="3"/>
  <c r="AJ1784" i="3"/>
  <c r="AJ1783" i="3"/>
  <c r="AJ1782" i="3"/>
  <c r="AJ1781" i="3"/>
  <c r="AJ1780" i="3"/>
  <c r="AJ1779" i="3"/>
  <c r="AJ1778" i="3"/>
  <c r="AJ1777" i="3"/>
  <c r="AJ1776" i="3"/>
  <c r="AJ1775" i="3"/>
  <c r="AJ1774" i="3"/>
  <c r="AJ1773" i="3"/>
  <c r="AJ1772" i="3"/>
  <c r="AJ1771" i="3"/>
  <c r="AJ1770" i="3"/>
  <c r="AJ1769" i="3"/>
  <c r="AJ1768" i="3"/>
  <c r="AJ1767" i="3"/>
  <c r="AJ1766" i="3"/>
  <c r="AJ1765" i="3"/>
  <c r="AJ1764" i="3"/>
  <c r="AJ1763" i="3"/>
  <c r="AJ1762" i="3"/>
  <c r="AJ1761" i="3"/>
  <c r="AJ1760" i="3"/>
  <c r="AJ1759" i="3"/>
  <c r="AJ1758" i="3"/>
  <c r="AJ1757" i="3"/>
  <c r="AJ1756" i="3"/>
  <c r="AJ1755" i="3"/>
  <c r="AJ1754" i="3"/>
  <c r="AJ1753" i="3"/>
  <c r="AJ1752" i="3"/>
  <c r="AJ1751" i="3"/>
  <c r="AJ1750" i="3"/>
  <c r="AJ1749" i="3"/>
  <c r="AJ1748" i="3"/>
  <c r="AJ1747" i="3"/>
  <c r="AJ1746" i="3"/>
  <c r="AJ1745" i="3"/>
  <c r="AJ1744" i="3"/>
  <c r="AJ1743" i="3"/>
  <c r="AJ1742" i="3"/>
  <c r="AJ1741" i="3"/>
  <c r="AJ1740" i="3"/>
  <c r="AJ1739" i="3"/>
  <c r="AJ1738" i="3"/>
  <c r="AJ1737" i="3"/>
  <c r="AJ1736" i="3"/>
  <c r="AJ1735" i="3"/>
  <c r="AJ1734" i="3"/>
  <c r="AJ1733" i="3"/>
  <c r="AJ1732" i="3"/>
  <c r="AJ1731" i="3"/>
  <c r="AJ1730" i="3"/>
  <c r="AJ1729" i="3"/>
  <c r="AJ1728" i="3"/>
  <c r="AJ1727" i="3"/>
  <c r="AJ1726" i="3"/>
  <c r="AJ1725" i="3"/>
  <c r="AJ1724" i="3"/>
  <c r="AJ1723" i="3"/>
  <c r="AJ1722" i="3"/>
  <c r="AJ1721" i="3"/>
  <c r="AJ1720" i="3"/>
  <c r="AJ1719" i="3"/>
  <c r="AJ1718" i="3"/>
  <c r="AJ1717" i="3"/>
  <c r="AJ1716" i="3"/>
  <c r="AJ1715" i="3"/>
  <c r="AJ1714" i="3"/>
  <c r="AJ1713" i="3"/>
  <c r="AJ1712" i="3"/>
  <c r="AJ1711" i="3"/>
  <c r="AJ1710" i="3"/>
  <c r="AJ1709" i="3"/>
  <c r="AJ1708" i="3"/>
  <c r="AJ1707" i="3"/>
  <c r="AJ1706" i="3"/>
  <c r="AJ1705" i="3"/>
  <c r="AJ1704" i="3"/>
  <c r="AJ1703" i="3"/>
  <c r="AJ1702" i="3"/>
  <c r="AJ1701" i="3"/>
  <c r="AJ1700" i="3"/>
  <c r="AJ1699" i="3"/>
  <c r="AJ1698" i="3"/>
  <c r="AJ1697" i="3"/>
  <c r="AJ1696" i="3"/>
  <c r="AJ1695" i="3"/>
  <c r="AJ1694" i="3"/>
  <c r="AJ1693" i="3"/>
  <c r="AJ1692" i="3"/>
  <c r="AJ1691" i="3"/>
  <c r="AJ1690" i="3"/>
  <c r="AJ1689" i="3"/>
  <c r="AJ1688" i="3"/>
  <c r="AJ1687" i="3"/>
  <c r="AJ1686" i="3"/>
  <c r="AJ1685" i="3"/>
  <c r="AJ1684" i="3"/>
  <c r="AJ1683" i="3"/>
  <c r="AJ1682" i="3"/>
  <c r="AJ1681" i="3"/>
  <c r="AJ1680" i="3"/>
  <c r="AJ1679" i="3"/>
  <c r="AJ1678" i="3"/>
  <c r="AJ1677" i="3"/>
  <c r="AJ1676" i="3"/>
  <c r="AJ1675" i="3"/>
  <c r="AJ1674" i="3"/>
  <c r="AJ1673" i="3"/>
  <c r="AJ1672" i="3"/>
  <c r="AJ1671" i="3"/>
  <c r="AJ1670" i="3"/>
  <c r="AJ1669" i="3"/>
  <c r="AJ1668" i="3"/>
  <c r="AJ1667" i="3"/>
  <c r="AJ1666" i="3"/>
  <c r="AJ1665" i="3"/>
  <c r="AJ1664" i="3"/>
  <c r="AJ1663" i="3"/>
  <c r="AJ1662" i="3"/>
  <c r="AJ1661" i="3"/>
  <c r="AJ1660" i="3"/>
  <c r="AJ1659" i="3"/>
  <c r="AJ1658" i="3"/>
  <c r="AJ1657" i="3"/>
  <c r="AJ1656" i="3"/>
  <c r="AJ1655" i="3"/>
  <c r="AJ1654" i="3"/>
  <c r="AJ1653" i="3"/>
  <c r="AJ1652" i="3"/>
  <c r="AJ1651" i="3"/>
  <c r="AJ1650" i="3"/>
  <c r="AJ1649" i="3"/>
  <c r="AJ1648" i="3"/>
  <c r="AJ1647" i="3"/>
  <c r="AJ1646" i="3"/>
  <c r="AJ1645" i="3"/>
  <c r="AJ1644" i="3"/>
  <c r="AJ1643" i="3"/>
  <c r="AJ1642" i="3"/>
  <c r="AJ1641" i="3"/>
  <c r="AJ1640" i="3"/>
  <c r="AJ1639" i="3"/>
  <c r="AJ1638" i="3"/>
  <c r="AJ1637" i="3"/>
  <c r="AJ1636" i="3"/>
  <c r="AJ1635" i="3"/>
  <c r="AJ1634" i="3"/>
  <c r="AJ1633" i="3"/>
  <c r="AJ1632" i="3"/>
  <c r="AJ1631" i="3"/>
  <c r="AJ1630" i="3"/>
  <c r="AJ1629" i="3"/>
  <c r="AJ1628" i="3"/>
  <c r="AJ1627" i="3"/>
  <c r="AJ1626" i="3"/>
  <c r="AJ1625" i="3"/>
  <c r="AJ1624" i="3"/>
  <c r="AJ1623" i="3"/>
  <c r="AJ1622" i="3"/>
  <c r="AJ1621" i="3"/>
  <c r="AJ1620" i="3"/>
  <c r="AJ1619" i="3"/>
  <c r="AJ1618" i="3"/>
  <c r="AJ1617" i="3"/>
  <c r="AJ1616" i="3"/>
  <c r="AJ1615" i="3"/>
  <c r="AJ1614" i="3"/>
  <c r="AJ1613" i="3"/>
  <c r="AJ1612" i="3"/>
  <c r="AJ1611" i="3"/>
  <c r="AJ1610" i="3"/>
  <c r="AJ1609" i="3"/>
  <c r="AJ1608" i="3"/>
  <c r="AJ1607" i="3"/>
  <c r="AJ1606" i="3"/>
  <c r="AJ1605" i="3"/>
  <c r="AJ1604" i="3"/>
  <c r="AJ1603" i="3"/>
  <c r="AJ1602" i="3"/>
  <c r="AJ1601" i="3"/>
  <c r="AJ1600" i="3"/>
  <c r="AJ1599" i="3"/>
  <c r="AJ1598" i="3"/>
  <c r="AJ1597" i="3"/>
  <c r="AJ1596" i="3"/>
  <c r="AJ1595" i="3"/>
  <c r="AJ1594" i="3"/>
  <c r="AJ1593" i="3"/>
  <c r="AJ1592" i="3"/>
  <c r="AJ1591" i="3"/>
  <c r="AJ1590" i="3"/>
  <c r="AJ1589" i="3"/>
  <c r="AJ1588" i="3"/>
  <c r="AJ1587" i="3"/>
  <c r="AJ1586" i="3"/>
  <c r="AJ1585" i="3"/>
  <c r="AJ1584" i="3"/>
  <c r="AJ1583" i="3"/>
  <c r="AJ1582" i="3"/>
  <c r="AJ1581" i="3"/>
  <c r="AJ1580" i="3"/>
  <c r="AJ1579" i="3"/>
  <c r="AJ1578" i="3"/>
  <c r="AJ1577" i="3"/>
  <c r="AJ1576" i="3"/>
  <c r="AJ1575" i="3"/>
  <c r="AJ1574" i="3"/>
  <c r="AJ1573" i="3"/>
  <c r="AJ1572" i="3"/>
  <c r="AJ1571" i="3"/>
  <c r="AJ1570" i="3"/>
  <c r="AJ1569" i="3"/>
  <c r="AJ1568" i="3"/>
  <c r="AJ1567" i="3"/>
  <c r="AJ1566" i="3"/>
  <c r="AJ1565" i="3"/>
  <c r="AJ1564" i="3"/>
  <c r="AJ1563" i="3"/>
  <c r="AJ1562" i="3"/>
  <c r="AJ1561" i="3"/>
  <c r="AJ1560" i="3"/>
  <c r="AJ1559" i="3"/>
  <c r="AJ1558" i="3"/>
  <c r="AJ1557" i="3"/>
  <c r="AJ1556" i="3"/>
  <c r="AJ1555" i="3"/>
  <c r="AJ1554" i="3"/>
  <c r="AJ1553" i="3"/>
  <c r="AJ1552" i="3"/>
  <c r="AJ1551" i="3"/>
  <c r="AJ1550" i="3"/>
  <c r="AJ1549" i="3"/>
  <c r="AJ1548" i="3"/>
  <c r="AJ1547" i="3"/>
  <c r="AJ1546" i="3"/>
  <c r="AJ1545" i="3"/>
  <c r="AJ1544" i="3"/>
  <c r="AJ1543" i="3"/>
  <c r="AJ1542" i="3"/>
  <c r="AJ1541" i="3"/>
  <c r="AJ1540" i="3"/>
  <c r="AJ1539" i="3"/>
  <c r="AJ1538" i="3"/>
  <c r="AJ1537" i="3"/>
  <c r="AJ1536" i="3"/>
  <c r="AJ1535" i="3"/>
  <c r="AJ1534" i="3"/>
  <c r="AJ1533" i="3"/>
  <c r="AJ1532" i="3"/>
  <c r="AJ1531" i="3"/>
  <c r="AJ1530" i="3"/>
  <c r="AJ1529" i="3"/>
  <c r="AJ1528" i="3"/>
  <c r="AJ1527" i="3"/>
  <c r="AJ1526" i="3"/>
  <c r="AJ1525" i="3"/>
  <c r="AJ1524" i="3"/>
  <c r="AJ1523" i="3"/>
  <c r="AJ1522" i="3"/>
  <c r="AJ1521" i="3"/>
  <c r="AJ1520" i="3"/>
  <c r="AJ1519" i="3"/>
  <c r="AJ1518" i="3"/>
  <c r="AJ1517" i="3"/>
  <c r="AJ1516" i="3"/>
  <c r="AJ1515" i="3"/>
  <c r="AJ1514" i="3"/>
  <c r="AJ1513" i="3"/>
  <c r="AJ1512" i="3"/>
  <c r="AJ1511" i="3"/>
  <c r="AJ1510" i="3"/>
  <c r="AJ1509" i="3"/>
  <c r="AJ1508" i="3"/>
  <c r="AJ1507" i="3"/>
  <c r="AJ1506" i="3"/>
  <c r="AJ1505" i="3"/>
  <c r="AJ1504" i="3"/>
  <c r="AJ1503" i="3"/>
  <c r="AJ1502" i="3"/>
  <c r="AJ1501" i="3"/>
  <c r="AJ1500" i="3"/>
  <c r="AJ1499" i="3"/>
  <c r="AJ1498" i="3"/>
  <c r="AJ1497" i="3"/>
  <c r="AJ1496" i="3"/>
  <c r="AJ1495" i="3"/>
  <c r="AJ1494" i="3"/>
  <c r="AJ1493" i="3"/>
  <c r="AJ1492" i="3"/>
  <c r="AJ1491" i="3"/>
  <c r="AJ1490" i="3"/>
  <c r="AJ1489" i="3"/>
  <c r="AJ1488" i="3"/>
  <c r="AJ1487" i="3"/>
  <c r="AJ1486" i="3"/>
  <c r="AJ1485" i="3"/>
  <c r="AJ1484" i="3"/>
  <c r="AJ1483" i="3"/>
  <c r="AJ1482" i="3"/>
  <c r="AJ1481" i="3"/>
  <c r="AJ1480" i="3"/>
  <c r="AJ1479" i="3"/>
  <c r="AJ1478" i="3"/>
  <c r="AJ1477" i="3"/>
  <c r="AJ1476" i="3"/>
  <c r="AJ1475" i="3"/>
  <c r="AJ1474" i="3"/>
  <c r="AJ1473" i="3"/>
  <c r="AJ1472" i="3"/>
  <c r="AJ1471" i="3"/>
  <c r="AJ1470" i="3"/>
  <c r="AJ1469" i="3"/>
  <c r="AJ1468" i="3"/>
  <c r="AJ1467" i="3"/>
  <c r="AJ1466" i="3"/>
  <c r="AJ1465" i="3"/>
  <c r="AJ1464" i="3"/>
  <c r="AJ1463" i="3"/>
  <c r="AJ1462" i="3"/>
  <c r="AJ1461" i="3"/>
  <c r="AJ1460" i="3"/>
  <c r="AJ1459" i="3"/>
  <c r="AJ1458" i="3"/>
  <c r="AJ1457" i="3"/>
  <c r="AJ1456" i="3"/>
  <c r="AJ1455" i="3"/>
  <c r="AJ1454" i="3"/>
  <c r="AJ1453" i="3"/>
  <c r="AJ1452" i="3"/>
  <c r="AJ1451" i="3"/>
  <c r="AJ1450" i="3"/>
  <c r="AJ1449" i="3"/>
  <c r="AJ1448" i="3"/>
  <c r="AJ1447" i="3"/>
  <c r="AJ1446" i="3"/>
  <c r="AJ1445" i="3"/>
  <c r="AJ1444" i="3"/>
  <c r="AJ1443" i="3"/>
  <c r="AJ1442" i="3"/>
  <c r="AJ1441" i="3"/>
  <c r="AJ1440" i="3"/>
  <c r="AJ1439" i="3"/>
  <c r="AJ1438" i="3"/>
  <c r="AJ1437" i="3"/>
  <c r="AJ1436" i="3"/>
  <c r="AJ1435" i="3"/>
  <c r="AJ1434" i="3"/>
  <c r="AJ1433" i="3"/>
  <c r="AJ1432" i="3"/>
  <c r="AJ1431" i="3"/>
  <c r="AJ1430" i="3"/>
  <c r="AJ1429" i="3"/>
  <c r="AJ1428" i="3"/>
  <c r="AJ1427" i="3"/>
  <c r="AJ1426" i="3"/>
  <c r="AJ1425" i="3"/>
  <c r="AJ1424" i="3"/>
  <c r="AJ1423" i="3"/>
  <c r="AJ1422" i="3"/>
  <c r="AJ1421" i="3"/>
  <c r="AJ1420" i="3"/>
  <c r="AJ1419" i="3"/>
  <c r="AJ1418" i="3"/>
  <c r="AJ1417" i="3"/>
  <c r="AJ1416" i="3"/>
  <c r="AJ1415" i="3"/>
  <c r="AJ1414" i="3"/>
  <c r="AJ1413" i="3"/>
  <c r="AJ1412" i="3"/>
  <c r="AJ1411" i="3"/>
  <c r="AJ1410" i="3"/>
  <c r="AJ1409" i="3"/>
  <c r="AJ1408" i="3"/>
  <c r="AJ1407" i="3"/>
  <c r="AJ1406" i="3"/>
  <c r="AJ1405" i="3"/>
  <c r="AJ1404" i="3"/>
  <c r="AJ1403" i="3"/>
  <c r="AJ1402" i="3"/>
  <c r="AJ1401" i="3"/>
  <c r="AJ1400" i="3"/>
  <c r="AJ1399" i="3"/>
  <c r="AJ1398" i="3"/>
  <c r="AJ1397" i="3"/>
  <c r="AJ1396" i="3"/>
  <c r="AJ1395" i="3"/>
  <c r="AJ1394" i="3"/>
  <c r="AJ1393" i="3"/>
  <c r="AJ1392" i="3"/>
  <c r="AJ1391" i="3"/>
  <c r="AJ1390" i="3"/>
  <c r="AJ1389" i="3"/>
  <c r="AJ1388" i="3"/>
  <c r="AJ1387" i="3"/>
  <c r="AJ1386" i="3"/>
  <c r="AJ1385" i="3"/>
  <c r="AJ1384" i="3"/>
  <c r="AJ1383" i="3"/>
  <c r="AJ1382" i="3"/>
  <c r="AJ1381" i="3"/>
  <c r="AJ1380" i="3"/>
  <c r="AJ1379" i="3"/>
  <c r="AJ1378" i="3"/>
  <c r="AJ1377" i="3"/>
  <c r="AJ1376" i="3"/>
  <c r="AJ1375" i="3"/>
  <c r="AJ1374" i="3"/>
  <c r="AJ1373" i="3"/>
  <c r="AJ1372" i="3"/>
  <c r="AJ1371" i="3"/>
  <c r="AJ1370" i="3"/>
  <c r="AJ1369" i="3"/>
  <c r="AJ1368" i="3"/>
  <c r="AJ1367" i="3"/>
  <c r="AJ1366" i="3"/>
  <c r="AJ1365" i="3"/>
  <c r="AJ1364" i="3"/>
  <c r="AJ1363" i="3"/>
  <c r="AJ1362" i="3"/>
  <c r="AJ1361" i="3"/>
  <c r="AJ1360" i="3"/>
  <c r="AJ1359" i="3"/>
  <c r="AJ1358" i="3"/>
  <c r="AJ1357" i="3"/>
  <c r="AJ1356" i="3"/>
  <c r="AJ1355" i="3"/>
  <c r="AJ1354" i="3"/>
  <c r="AJ1353" i="3"/>
  <c r="AJ1352" i="3"/>
  <c r="AJ1351" i="3"/>
  <c r="AJ1350" i="3"/>
  <c r="AJ1349" i="3"/>
  <c r="AJ1348" i="3"/>
  <c r="AJ1347" i="3"/>
  <c r="AJ1346" i="3"/>
  <c r="AJ1345" i="3"/>
  <c r="AJ1344" i="3"/>
  <c r="AJ1343" i="3"/>
  <c r="AJ1342" i="3"/>
  <c r="AJ1341" i="3"/>
  <c r="AJ1340" i="3"/>
  <c r="AJ1339" i="3"/>
  <c r="AJ1338" i="3"/>
  <c r="AJ1337" i="3"/>
  <c r="AJ1336" i="3"/>
  <c r="AJ1335" i="3"/>
  <c r="AJ1334" i="3"/>
  <c r="AJ1333" i="3"/>
  <c r="AJ1332" i="3"/>
  <c r="AJ1331" i="3"/>
  <c r="AJ1330" i="3"/>
  <c r="AJ1329" i="3"/>
  <c r="AJ1328" i="3"/>
  <c r="AJ1327" i="3"/>
  <c r="AJ1326" i="3"/>
  <c r="AJ1325" i="3"/>
  <c r="AJ1324" i="3"/>
  <c r="AJ1323" i="3"/>
  <c r="AJ1322" i="3"/>
  <c r="AJ1321" i="3"/>
  <c r="AJ1320" i="3"/>
  <c r="AJ1319" i="3"/>
  <c r="AJ1318" i="3"/>
  <c r="AJ1317" i="3"/>
  <c r="AJ1316" i="3"/>
  <c r="AJ1315" i="3"/>
  <c r="AJ1314" i="3"/>
  <c r="AJ1313" i="3"/>
  <c r="AJ1312" i="3"/>
  <c r="AJ1311" i="3"/>
  <c r="AJ1310" i="3"/>
  <c r="AJ1309" i="3"/>
  <c r="AJ1308" i="3"/>
  <c r="AJ1307" i="3"/>
  <c r="AJ1306" i="3"/>
  <c r="AJ1305" i="3"/>
  <c r="AJ1304" i="3"/>
  <c r="AJ1303" i="3"/>
  <c r="AJ1302" i="3"/>
  <c r="AJ1301" i="3"/>
  <c r="AJ1300" i="3"/>
  <c r="AJ1299" i="3"/>
  <c r="AJ1298" i="3"/>
  <c r="AJ1297" i="3"/>
  <c r="AJ1296" i="3"/>
  <c r="AJ1295" i="3"/>
  <c r="AJ1294" i="3"/>
  <c r="AJ1293" i="3"/>
  <c r="AJ1292" i="3"/>
  <c r="AJ1291" i="3"/>
  <c r="AJ1290" i="3"/>
  <c r="AJ1289" i="3"/>
  <c r="AJ1288" i="3"/>
  <c r="AJ1287" i="3"/>
  <c r="AJ1286" i="3"/>
  <c r="AJ1285" i="3"/>
  <c r="AJ1284" i="3"/>
  <c r="AJ1283" i="3"/>
  <c r="AJ1282" i="3"/>
  <c r="AJ1281" i="3"/>
  <c r="AJ1280" i="3"/>
  <c r="AJ1279" i="3"/>
  <c r="AJ1278" i="3"/>
  <c r="AJ1277" i="3"/>
  <c r="AJ1276" i="3"/>
  <c r="AJ1275" i="3"/>
  <c r="AJ1274" i="3"/>
  <c r="AJ1273" i="3"/>
  <c r="AJ1272" i="3"/>
  <c r="AJ1271" i="3"/>
  <c r="AJ1270" i="3"/>
  <c r="AJ1269" i="3"/>
  <c r="AJ1268" i="3"/>
  <c r="AJ1267" i="3"/>
  <c r="AJ1266" i="3"/>
  <c r="AJ1265" i="3"/>
  <c r="AJ1264" i="3"/>
  <c r="AJ1263" i="3"/>
  <c r="AJ1262" i="3"/>
  <c r="AJ1261" i="3"/>
  <c r="AJ1260" i="3"/>
  <c r="AJ1259" i="3"/>
  <c r="AJ1258" i="3"/>
  <c r="AJ1257" i="3"/>
  <c r="AJ1256" i="3"/>
  <c r="AJ1255" i="3"/>
  <c r="AJ1254" i="3"/>
  <c r="AJ1253" i="3"/>
  <c r="AJ1252" i="3"/>
  <c r="AJ1251" i="3"/>
  <c r="AJ1250" i="3"/>
  <c r="AJ1249" i="3"/>
  <c r="AJ1248" i="3"/>
  <c r="AJ1247" i="3"/>
  <c r="AJ1246" i="3"/>
  <c r="AJ1245" i="3"/>
  <c r="AJ1244" i="3"/>
  <c r="AJ1243" i="3"/>
  <c r="AJ1242" i="3"/>
  <c r="AJ1241" i="3"/>
  <c r="AJ1240" i="3"/>
  <c r="AJ1239" i="3"/>
  <c r="AJ1238" i="3"/>
  <c r="AJ1237" i="3"/>
  <c r="AJ1236" i="3"/>
  <c r="AJ1235" i="3"/>
  <c r="AJ1234" i="3"/>
  <c r="AJ1233" i="3"/>
  <c r="AJ1232" i="3"/>
  <c r="AJ1231" i="3"/>
  <c r="AJ1230" i="3"/>
  <c r="AJ1229" i="3"/>
  <c r="AJ1228" i="3"/>
  <c r="AJ1227" i="3"/>
  <c r="AJ1226" i="3"/>
  <c r="AJ1225" i="3"/>
  <c r="AJ1224" i="3"/>
  <c r="AJ1223" i="3"/>
  <c r="AJ1222" i="3"/>
  <c r="AJ1221" i="3"/>
  <c r="AJ1220" i="3"/>
  <c r="AJ1219" i="3"/>
  <c r="AJ1218" i="3"/>
  <c r="AJ1217" i="3"/>
  <c r="AJ1216" i="3"/>
  <c r="AJ1215" i="3"/>
  <c r="AJ1214" i="3"/>
  <c r="AJ1213" i="3"/>
  <c r="AJ1212" i="3"/>
  <c r="AJ1211" i="3"/>
  <c r="AJ1210" i="3"/>
  <c r="AJ1209" i="3"/>
  <c r="AJ1208" i="3"/>
  <c r="AJ1207" i="3"/>
  <c r="AJ1206" i="3"/>
  <c r="AJ1205" i="3"/>
  <c r="AJ1204" i="3"/>
  <c r="AJ1203" i="3"/>
  <c r="AJ1202" i="3"/>
  <c r="AJ1201" i="3"/>
  <c r="AJ1200" i="3"/>
  <c r="AJ1199" i="3"/>
  <c r="AJ1198" i="3"/>
  <c r="AJ1197" i="3"/>
  <c r="AJ1196" i="3"/>
  <c r="AJ1195" i="3"/>
  <c r="AJ1194" i="3"/>
  <c r="AJ1193" i="3"/>
  <c r="AJ1192" i="3"/>
  <c r="AJ1191" i="3"/>
  <c r="AJ1190" i="3"/>
  <c r="AJ1189" i="3"/>
  <c r="AJ1188" i="3"/>
  <c r="AJ1187" i="3"/>
  <c r="AJ1186" i="3"/>
  <c r="AJ1185" i="3"/>
  <c r="AJ1184" i="3"/>
  <c r="AJ1183" i="3"/>
  <c r="AJ1182" i="3"/>
  <c r="AJ1181" i="3"/>
  <c r="AJ1180" i="3"/>
  <c r="AJ1179" i="3"/>
  <c r="AJ1178" i="3"/>
  <c r="AJ1177" i="3"/>
  <c r="AJ1176" i="3"/>
  <c r="AJ1175" i="3"/>
  <c r="AJ1174" i="3"/>
  <c r="AJ1173" i="3"/>
  <c r="AJ1172" i="3"/>
  <c r="AJ1171" i="3"/>
  <c r="AJ1170" i="3"/>
  <c r="AJ1169" i="3"/>
  <c r="AJ1168" i="3"/>
  <c r="AJ1167" i="3"/>
  <c r="AJ1166" i="3"/>
  <c r="AJ1165" i="3"/>
  <c r="AJ1164" i="3"/>
  <c r="AJ1163" i="3"/>
  <c r="AJ1162" i="3"/>
  <c r="AJ1161" i="3"/>
  <c r="AJ1160" i="3"/>
  <c r="AJ1159" i="3"/>
  <c r="AJ1158" i="3"/>
  <c r="AJ1157" i="3"/>
  <c r="AJ1156" i="3"/>
  <c r="AJ1155" i="3"/>
  <c r="AJ1154" i="3"/>
  <c r="AJ1153" i="3"/>
  <c r="AJ1152" i="3"/>
  <c r="AJ1151" i="3"/>
  <c r="AJ1150" i="3"/>
  <c r="AJ1149" i="3"/>
  <c r="AJ1148" i="3"/>
  <c r="AJ1147" i="3"/>
  <c r="AJ1146" i="3"/>
  <c r="AJ1145" i="3"/>
  <c r="AJ1144" i="3"/>
  <c r="AJ1143" i="3"/>
  <c r="AJ1142" i="3"/>
  <c r="AJ1141" i="3"/>
  <c r="AJ1140" i="3"/>
  <c r="AJ1139" i="3"/>
  <c r="AJ1138" i="3"/>
  <c r="AJ1137" i="3"/>
  <c r="AJ1136" i="3"/>
  <c r="AJ1135" i="3"/>
  <c r="AJ1134" i="3"/>
  <c r="AJ1133" i="3"/>
  <c r="AJ1132" i="3"/>
  <c r="AJ1131" i="3"/>
  <c r="AJ1130" i="3"/>
  <c r="AJ1129" i="3"/>
  <c r="AJ1128" i="3"/>
  <c r="AJ1127" i="3"/>
  <c r="AJ1126" i="3"/>
  <c r="AJ1125" i="3"/>
  <c r="AJ1124" i="3"/>
  <c r="AJ1123" i="3"/>
  <c r="AJ1122" i="3"/>
  <c r="AJ1121" i="3"/>
  <c r="AJ1120" i="3"/>
  <c r="AJ1119" i="3"/>
  <c r="AJ1118" i="3"/>
  <c r="AJ1117" i="3"/>
  <c r="AJ1116" i="3"/>
  <c r="AJ1115" i="3"/>
  <c r="AJ1114" i="3"/>
  <c r="AJ1113" i="3"/>
  <c r="AJ1112" i="3"/>
  <c r="AJ1111" i="3"/>
  <c r="AJ1110" i="3"/>
  <c r="AJ1109" i="3"/>
  <c r="AJ1108" i="3"/>
  <c r="AJ1107" i="3"/>
  <c r="AJ1106" i="3"/>
  <c r="AJ1105" i="3"/>
  <c r="AJ1104" i="3"/>
  <c r="AJ1103" i="3"/>
  <c r="AJ1102" i="3"/>
  <c r="AJ1101" i="3"/>
  <c r="AJ1100" i="3"/>
  <c r="AJ1099" i="3"/>
  <c r="AJ1098" i="3"/>
  <c r="AJ1097" i="3"/>
  <c r="AJ1096" i="3"/>
  <c r="AJ1095" i="3"/>
  <c r="AJ1094" i="3"/>
  <c r="AJ1093" i="3"/>
  <c r="AJ1092" i="3"/>
  <c r="AJ1091" i="3"/>
  <c r="AJ1090" i="3"/>
  <c r="AJ1089" i="3"/>
  <c r="AJ1088" i="3"/>
  <c r="AJ1087" i="3"/>
  <c r="AJ1086" i="3"/>
  <c r="AJ1085" i="3"/>
  <c r="AJ1084" i="3"/>
  <c r="AJ1083" i="3"/>
  <c r="AJ1082" i="3"/>
  <c r="AJ1081" i="3"/>
  <c r="AJ1080" i="3"/>
  <c r="AJ1079" i="3"/>
  <c r="AJ1078" i="3"/>
  <c r="AJ1077" i="3"/>
  <c r="AJ1076" i="3"/>
  <c r="AJ1075" i="3"/>
  <c r="AJ1074" i="3"/>
  <c r="AJ1073" i="3"/>
  <c r="AJ1072" i="3"/>
  <c r="AJ1071" i="3"/>
  <c r="AJ1070" i="3"/>
  <c r="AJ1069" i="3"/>
  <c r="AJ1068" i="3"/>
  <c r="AJ1067" i="3"/>
  <c r="AJ1066" i="3"/>
  <c r="AJ1065" i="3"/>
  <c r="AJ1064" i="3"/>
  <c r="AJ1063" i="3"/>
  <c r="AJ1062" i="3"/>
  <c r="AJ1061" i="3"/>
  <c r="AJ1060" i="3"/>
  <c r="AJ1059" i="3"/>
  <c r="AJ1058" i="3"/>
  <c r="AJ1057" i="3"/>
  <c r="AJ1056" i="3"/>
  <c r="AJ1055" i="3"/>
  <c r="AJ1054" i="3"/>
  <c r="AJ1053" i="3"/>
  <c r="AJ1052" i="3"/>
  <c r="AJ1051" i="3"/>
  <c r="AJ1050" i="3"/>
  <c r="AJ1049" i="3"/>
  <c r="AJ1048" i="3"/>
  <c r="AJ1047" i="3"/>
  <c r="AJ1046" i="3"/>
  <c r="AJ1045" i="3"/>
  <c r="AJ1044" i="3"/>
  <c r="AJ1043" i="3"/>
  <c r="AJ1042" i="3"/>
  <c r="AJ1041" i="3"/>
  <c r="AJ1040" i="3"/>
  <c r="AJ1039" i="3"/>
  <c r="AJ1038" i="3"/>
  <c r="AJ1037" i="3"/>
  <c r="AJ1036" i="3"/>
  <c r="AJ1035" i="3"/>
  <c r="AJ1034" i="3"/>
  <c r="AJ1033" i="3"/>
  <c r="AJ1032" i="3"/>
  <c r="AJ1031" i="3"/>
  <c r="AJ1030" i="3"/>
  <c r="AJ1029" i="3"/>
  <c r="AJ1028" i="3"/>
  <c r="AJ1027" i="3"/>
  <c r="AJ1026" i="3"/>
  <c r="AJ1025" i="3"/>
  <c r="AJ1024" i="3"/>
  <c r="AJ1023" i="3"/>
  <c r="AJ1022" i="3"/>
  <c r="AJ1021" i="3"/>
  <c r="AJ1020" i="3"/>
  <c r="AJ1019" i="3"/>
  <c r="AJ1018" i="3"/>
  <c r="AJ1017" i="3"/>
  <c r="AJ1016" i="3"/>
  <c r="AJ1015" i="3"/>
  <c r="AJ1014" i="3"/>
  <c r="AJ1013" i="3"/>
  <c r="AJ1012" i="3"/>
  <c r="AJ1011" i="3"/>
  <c r="AJ1010" i="3"/>
  <c r="AJ1009" i="3"/>
  <c r="AJ1008" i="3"/>
  <c r="AJ1007" i="3"/>
  <c r="AJ1006" i="3"/>
  <c r="AJ1005" i="3"/>
  <c r="AJ1004" i="3"/>
  <c r="AJ1003" i="3"/>
  <c r="AJ1002" i="3"/>
  <c r="AJ1001" i="3"/>
  <c r="AJ1000" i="3"/>
  <c r="AJ999" i="3"/>
  <c r="AJ998" i="3"/>
  <c r="AJ997" i="3"/>
  <c r="AJ996" i="3"/>
  <c r="AJ995" i="3"/>
  <c r="AJ994" i="3"/>
  <c r="AJ993" i="3"/>
  <c r="AJ992" i="3"/>
  <c r="AJ991" i="3"/>
  <c r="AJ990" i="3"/>
  <c r="AJ989" i="3"/>
  <c r="AJ988" i="3"/>
  <c r="AJ987" i="3"/>
  <c r="AJ986" i="3"/>
  <c r="AJ985" i="3"/>
  <c r="AJ984" i="3"/>
  <c r="AJ983" i="3"/>
  <c r="AJ982" i="3"/>
  <c r="AJ981" i="3"/>
  <c r="AJ980" i="3"/>
  <c r="AJ979" i="3"/>
  <c r="AJ978" i="3"/>
  <c r="AJ977" i="3"/>
  <c r="AJ976" i="3"/>
  <c r="AJ975" i="3"/>
  <c r="AJ974" i="3"/>
  <c r="AJ973" i="3"/>
  <c r="AJ972" i="3"/>
  <c r="AJ971" i="3"/>
  <c r="AJ970" i="3"/>
  <c r="AJ969" i="3"/>
  <c r="AJ968" i="3"/>
  <c r="AJ967" i="3"/>
  <c r="AJ966" i="3"/>
  <c r="AJ965" i="3"/>
  <c r="AJ964" i="3"/>
  <c r="AJ963" i="3"/>
  <c r="AJ962" i="3"/>
  <c r="AJ961" i="3"/>
  <c r="AJ960" i="3"/>
  <c r="AJ959" i="3"/>
  <c r="AJ958" i="3"/>
  <c r="AJ957" i="3"/>
  <c r="AJ956" i="3"/>
  <c r="AJ955" i="3"/>
  <c r="AJ954" i="3"/>
  <c r="AJ953" i="3"/>
  <c r="AJ952" i="3"/>
  <c r="AJ951" i="3"/>
  <c r="AJ950" i="3"/>
  <c r="AJ949" i="3"/>
  <c r="AJ948" i="3"/>
  <c r="AJ947" i="3"/>
  <c r="AJ946" i="3"/>
  <c r="AJ945" i="3"/>
  <c r="AJ944" i="3"/>
  <c r="AJ943" i="3"/>
  <c r="AJ942" i="3"/>
  <c r="AJ941" i="3"/>
  <c r="AJ940" i="3"/>
  <c r="AJ939" i="3"/>
  <c r="AJ938" i="3"/>
  <c r="AJ937" i="3"/>
  <c r="AJ936" i="3"/>
  <c r="AJ935" i="3"/>
  <c r="AJ934" i="3"/>
  <c r="AJ933" i="3"/>
  <c r="AJ932" i="3"/>
  <c r="AJ931" i="3"/>
  <c r="AJ930" i="3"/>
  <c r="AJ929" i="3"/>
  <c r="AJ928" i="3"/>
  <c r="AJ927" i="3"/>
  <c r="AJ926" i="3"/>
  <c r="AJ925" i="3"/>
  <c r="AJ924" i="3"/>
  <c r="AJ923" i="3"/>
  <c r="AJ922" i="3"/>
  <c r="AJ921" i="3"/>
  <c r="AJ920" i="3"/>
  <c r="AJ919" i="3"/>
  <c r="AJ918" i="3"/>
  <c r="AJ917" i="3"/>
  <c r="AJ916" i="3"/>
  <c r="AJ915" i="3"/>
  <c r="AJ914" i="3"/>
  <c r="AJ913" i="3"/>
  <c r="AJ912" i="3"/>
  <c r="AJ911" i="3"/>
  <c r="AJ910" i="3"/>
  <c r="AJ909" i="3"/>
  <c r="AJ908" i="3"/>
  <c r="AJ907" i="3"/>
  <c r="AJ906" i="3"/>
  <c r="AJ905" i="3"/>
  <c r="AJ904" i="3"/>
  <c r="AJ903" i="3"/>
  <c r="AJ902" i="3"/>
  <c r="AJ901" i="3"/>
  <c r="AJ900" i="3"/>
  <c r="AJ899" i="3"/>
  <c r="AJ898" i="3"/>
  <c r="AJ897" i="3"/>
  <c r="AJ896" i="3"/>
  <c r="AJ895" i="3"/>
  <c r="AJ894" i="3"/>
  <c r="AJ893" i="3"/>
  <c r="AJ892" i="3"/>
  <c r="AJ891" i="3"/>
  <c r="AJ890" i="3"/>
  <c r="AJ889" i="3"/>
  <c r="AJ888" i="3"/>
  <c r="AJ887" i="3"/>
  <c r="AJ886" i="3"/>
  <c r="AJ885" i="3"/>
  <c r="AJ884" i="3"/>
  <c r="AJ883" i="3"/>
  <c r="AJ882" i="3"/>
  <c r="AJ881" i="3"/>
  <c r="AJ880" i="3"/>
  <c r="AJ879" i="3"/>
  <c r="AJ878" i="3"/>
  <c r="AJ877" i="3"/>
  <c r="AJ876" i="3"/>
  <c r="AJ875" i="3"/>
  <c r="AJ874" i="3"/>
  <c r="AJ873" i="3"/>
  <c r="AJ872" i="3"/>
  <c r="AJ871" i="3"/>
  <c r="AJ870" i="3"/>
  <c r="AJ869" i="3"/>
  <c r="AJ868" i="3"/>
  <c r="AJ867" i="3"/>
  <c r="AJ866" i="3"/>
  <c r="AJ865" i="3"/>
  <c r="AJ864" i="3"/>
  <c r="AJ863" i="3"/>
  <c r="AJ862" i="3"/>
  <c r="AJ861" i="3"/>
  <c r="AJ860" i="3"/>
  <c r="AJ859" i="3"/>
  <c r="AJ858" i="3"/>
  <c r="AJ857" i="3"/>
  <c r="AJ856" i="3"/>
  <c r="AJ855" i="3"/>
  <c r="AJ854" i="3"/>
  <c r="AJ853" i="3"/>
  <c r="AJ852" i="3"/>
  <c r="AJ851" i="3"/>
  <c r="AJ850" i="3"/>
  <c r="AJ849" i="3"/>
  <c r="AJ848" i="3"/>
  <c r="AJ847" i="3"/>
  <c r="AJ846" i="3"/>
  <c r="AJ845" i="3"/>
  <c r="AJ844" i="3"/>
  <c r="AJ843" i="3"/>
  <c r="AJ842" i="3"/>
  <c r="AJ841" i="3"/>
  <c r="AJ840" i="3"/>
  <c r="AJ839" i="3"/>
  <c r="AJ838" i="3"/>
  <c r="AJ837" i="3"/>
  <c r="AJ836" i="3"/>
  <c r="AJ835" i="3"/>
  <c r="AJ834" i="3"/>
  <c r="AJ833" i="3"/>
  <c r="AJ832" i="3"/>
  <c r="AJ831" i="3"/>
  <c r="AJ830" i="3"/>
  <c r="AJ829" i="3"/>
  <c r="AJ828" i="3"/>
  <c r="AJ827" i="3"/>
  <c r="AJ826" i="3"/>
  <c r="AJ825" i="3"/>
  <c r="AJ824" i="3"/>
  <c r="AJ823" i="3"/>
  <c r="AJ822" i="3"/>
  <c r="AJ821" i="3"/>
  <c r="AJ820" i="3"/>
  <c r="AJ819" i="3"/>
  <c r="AJ818" i="3"/>
  <c r="AJ817" i="3"/>
  <c r="AJ816" i="3"/>
  <c r="AJ815" i="3"/>
  <c r="AJ814" i="3"/>
  <c r="AJ813" i="3"/>
  <c r="AJ812" i="3"/>
  <c r="AJ811" i="3"/>
  <c r="AJ810" i="3"/>
  <c r="AJ809" i="3"/>
  <c r="AJ808" i="3"/>
  <c r="AJ807" i="3"/>
  <c r="AJ806" i="3"/>
  <c r="AJ805" i="3"/>
  <c r="AJ804" i="3"/>
  <c r="AJ803" i="3"/>
  <c r="AJ802" i="3"/>
  <c r="AJ801" i="3"/>
  <c r="AJ800" i="3"/>
  <c r="AJ799" i="3"/>
  <c r="AJ798" i="3"/>
  <c r="AJ797" i="3"/>
  <c r="AJ796" i="3"/>
  <c r="AJ795" i="3"/>
  <c r="AJ794" i="3"/>
  <c r="AJ793" i="3"/>
  <c r="AJ792" i="3"/>
  <c r="AJ791" i="3"/>
  <c r="AJ790" i="3"/>
  <c r="AJ789" i="3"/>
  <c r="AJ788" i="3"/>
  <c r="AJ787" i="3"/>
  <c r="AJ786" i="3"/>
  <c r="AJ785" i="3"/>
  <c r="AJ784" i="3"/>
  <c r="AJ783" i="3"/>
  <c r="AJ782" i="3"/>
  <c r="AJ781" i="3"/>
  <c r="AJ780" i="3"/>
  <c r="AJ779" i="3"/>
  <c r="AJ778" i="3"/>
  <c r="AJ777" i="3"/>
  <c r="AJ776" i="3"/>
  <c r="AJ775" i="3"/>
  <c r="AJ774" i="3"/>
  <c r="AJ773" i="3"/>
  <c r="AJ772" i="3"/>
  <c r="AJ771" i="3"/>
  <c r="AJ770" i="3"/>
  <c r="AJ769" i="3"/>
  <c r="AJ768" i="3"/>
  <c r="AJ767" i="3"/>
  <c r="AJ766" i="3"/>
  <c r="AJ765" i="3"/>
  <c r="AJ764" i="3"/>
  <c r="AJ763" i="3"/>
  <c r="AJ762" i="3"/>
  <c r="AJ761" i="3"/>
  <c r="AJ760" i="3"/>
  <c r="AJ759" i="3"/>
  <c r="AJ758" i="3"/>
  <c r="AJ757" i="3"/>
  <c r="AJ756" i="3"/>
  <c r="AJ755" i="3"/>
  <c r="AJ754" i="3"/>
  <c r="AJ753" i="3"/>
  <c r="AJ752" i="3"/>
  <c r="AJ751" i="3"/>
  <c r="AJ750" i="3"/>
  <c r="AJ749" i="3"/>
  <c r="AJ748" i="3"/>
  <c r="AJ747" i="3"/>
  <c r="AJ746" i="3"/>
  <c r="AJ745" i="3"/>
  <c r="AJ744" i="3"/>
  <c r="AJ743" i="3"/>
  <c r="AJ742" i="3"/>
  <c r="AJ741" i="3"/>
  <c r="AJ740" i="3"/>
  <c r="AJ739" i="3"/>
  <c r="AJ738" i="3"/>
  <c r="AJ737" i="3"/>
  <c r="AJ736" i="3"/>
  <c r="AJ735" i="3"/>
  <c r="AJ734" i="3"/>
  <c r="AJ733" i="3"/>
  <c r="AJ732" i="3"/>
  <c r="AJ731" i="3"/>
  <c r="AJ730" i="3"/>
  <c r="AJ729" i="3"/>
  <c r="AJ728" i="3"/>
  <c r="AJ727" i="3"/>
  <c r="AJ726" i="3"/>
  <c r="AJ725" i="3"/>
  <c r="AJ724" i="3"/>
  <c r="AJ723" i="3"/>
  <c r="AJ722" i="3"/>
  <c r="AJ721" i="3"/>
  <c r="AJ720" i="3"/>
  <c r="AJ719" i="3"/>
  <c r="AJ718" i="3"/>
  <c r="AJ717" i="3"/>
  <c r="AJ716" i="3"/>
  <c r="AJ715" i="3"/>
  <c r="AJ714" i="3"/>
  <c r="AJ713" i="3"/>
  <c r="AJ712" i="3"/>
  <c r="AJ711" i="3"/>
  <c r="AJ710" i="3"/>
  <c r="AJ709" i="3"/>
  <c r="AJ708" i="3"/>
  <c r="AJ707" i="3"/>
  <c r="AJ706" i="3"/>
  <c r="AJ705" i="3"/>
  <c r="AJ704" i="3"/>
  <c r="AJ703" i="3"/>
  <c r="AJ702" i="3"/>
  <c r="AJ701" i="3"/>
  <c r="AJ700" i="3"/>
  <c r="AJ699" i="3"/>
  <c r="AJ698" i="3"/>
  <c r="AJ697" i="3"/>
  <c r="AJ696" i="3"/>
  <c r="AJ695" i="3"/>
  <c r="AJ694" i="3"/>
  <c r="AJ693" i="3"/>
  <c r="AJ692" i="3"/>
  <c r="AJ691" i="3"/>
  <c r="AJ690" i="3"/>
  <c r="AJ689" i="3"/>
  <c r="AJ688" i="3"/>
  <c r="AJ687" i="3"/>
  <c r="AJ686" i="3"/>
  <c r="AJ685" i="3"/>
  <c r="AJ684" i="3"/>
  <c r="AJ683" i="3"/>
  <c r="AJ682" i="3"/>
  <c r="AJ681" i="3"/>
  <c r="AJ680" i="3"/>
  <c r="AJ679" i="3"/>
  <c r="AJ678" i="3"/>
  <c r="AJ677" i="3"/>
  <c r="AJ676" i="3"/>
  <c r="AJ675" i="3"/>
  <c r="AJ674" i="3"/>
  <c r="AJ673" i="3"/>
  <c r="AJ672" i="3"/>
  <c r="AJ671" i="3"/>
  <c r="AJ670" i="3"/>
  <c r="AJ669" i="3"/>
  <c r="AJ668" i="3"/>
  <c r="AJ667" i="3"/>
  <c r="AJ666" i="3"/>
  <c r="AJ665" i="3"/>
  <c r="AJ664" i="3"/>
  <c r="AJ663" i="3"/>
  <c r="AJ662" i="3"/>
  <c r="AJ661" i="3"/>
  <c r="AJ660" i="3"/>
  <c r="AJ659" i="3"/>
  <c r="AJ658" i="3"/>
  <c r="AJ657" i="3"/>
  <c r="AJ656" i="3"/>
  <c r="AJ655" i="3"/>
  <c r="AJ654" i="3"/>
  <c r="AJ653" i="3"/>
  <c r="AJ652" i="3"/>
  <c r="AJ651" i="3"/>
  <c r="AJ650" i="3"/>
  <c r="AJ649" i="3"/>
  <c r="AJ648" i="3"/>
  <c r="AJ647" i="3"/>
  <c r="AJ646" i="3"/>
  <c r="AJ645" i="3"/>
  <c r="AJ644" i="3"/>
  <c r="AJ643" i="3"/>
  <c r="AJ642" i="3"/>
  <c r="AJ641" i="3"/>
  <c r="AJ640" i="3"/>
  <c r="AJ639" i="3"/>
  <c r="AJ638" i="3"/>
  <c r="AJ637" i="3"/>
  <c r="AJ636" i="3"/>
  <c r="AJ635" i="3"/>
  <c r="AJ634" i="3"/>
  <c r="AJ633" i="3"/>
  <c r="AJ632" i="3"/>
  <c r="AJ631" i="3"/>
  <c r="AJ630" i="3"/>
  <c r="AJ629" i="3"/>
  <c r="AJ628" i="3"/>
  <c r="AJ627" i="3"/>
  <c r="AJ626" i="3"/>
  <c r="AJ625" i="3"/>
  <c r="AJ624" i="3"/>
  <c r="AJ623" i="3"/>
  <c r="AJ622" i="3"/>
  <c r="AJ621" i="3"/>
  <c r="AJ620" i="3"/>
  <c r="AJ619" i="3"/>
  <c r="AJ618" i="3"/>
  <c r="AJ617" i="3"/>
  <c r="AJ616" i="3"/>
  <c r="AJ615" i="3"/>
  <c r="AJ614" i="3"/>
  <c r="AJ613" i="3"/>
  <c r="AJ612" i="3"/>
  <c r="AJ611" i="3"/>
  <c r="AJ610" i="3"/>
  <c r="AJ609" i="3"/>
  <c r="AJ608" i="3"/>
  <c r="AJ607" i="3"/>
  <c r="AJ606" i="3"/>
  <c r="AJ605" i="3"/>
  <c r="AJ604" i="3"/>
  <c r="AJ603" i="3"/>
  <c r="AJ602" i="3"/>
  <c r="AJ601" i="3"/>
  <c r="AJ600" i="3"/>
  <c r="AJ599" i="3"/>
  <c r="AJ598" i="3"/>
  <c r="AJ597" i="3"/>
  <c r="AJ596" i="3"/>
  <c r="AJ595" i="3"/>
  <c r="AJ594" i="3"/>
  <c r="AJ593" i="3"/>
  <c r="AJ592" i="3"/>
  <c r="AJ591" i="3"/>
  <c r="AJ590" i="3"/>
  <c r="AJ589" i="3"/>
  <c r="AJ588" i="3"/>
  <c r="AJ587" i="3"/>
  <c r="AJ586" i="3"/>
  <c r="AJ585" i="3"/>
  <c r="AJ584" i="3"/>
  <c r="AJ583" i="3"/>
  <c r="AJ582" i="3"/>
  <c r="AJ581" i="3"/>
  <c r="AJ580" i="3"/>
  <c r="AJ579" i="3"/>
  <c r="AJ578" i="3"/>
  <c r="AJ577" i="3"/>
  <c r="AJ576" i="3"/>
  <c r="AJ575" i="3"/>
  <c r="AJ574" i="3"/>
  <c r="AJ573" i="3"/>
  <c r="AJ572" i="3"/>
  <c r="AJ571" i="3"/>
  <c r="AJ570" i="3"/>
  <c r="AJ569" i="3"/>
  <c r="AJ568" i="3"/>
  <c r="AJ567" i="3"/>
  <c r="AJ566" i="3"/>
  <c r="AJ565" i="3"/>
  <c r="AJ564" i="3"/>
  <c r="AJ563" i="3"/>
  <c r="AJ562" i="3"/>
  <c r="AJ561" i="3"/>
  <c r="AJ560" i="3"/>
  <c r="AJ559" i="3"/>
  <c r="AJ558" i="3"/>
  <c r="AJ557" i="3"/>
  <c r="AJ556" i="3"/>
  <c r="AJ555" i="3"/>
  <c r="AJ554" i="3"/>
  <c r="AJ553" i="3"/>
  <c r="AJ552" i="3"/>
  <c r="AJ551" i="3"/>
  <c r="AJ550" i="3"/>
  <c r="AJ549" i="3"/>
  <c r="AJ548" i="3"/>
  <c r="AJ547" i="3"/>
  <c r="AJ546" i="3"/>
  <c r="AJ545" i="3"/>
  <c r="AJ544" i="3"/>
  <c r="AJ543" i="3"/>
  <c r="AJ542" i="3"/>
  <c r="AJ541" i="3"/>
  <c r="AJ540" i="3"/>
  <c r="AJ539" i="3"/>
  <c r="AJ538" i="3"/>
  <c r="AJ537" i="3"/>
  <c r="AJ536" i="3"/>
  <c r="AJ535" i="3"/>
  <c r="AJ534" i="3"/>
  <c r="AJ533" i="3"/>
  <c r="AJ532" i="3"/>
  <c r="AJ531" i="3"/>
  <c r="AJ530" i="3"/>
  <c r="AJ529" i="3"/>
  <c r="AJ528" i="3"/>
  <c r="AJ527" i="3"/>
  <c r="AJ526" i="3"/>
  <c r="AJ525" i="3"/>
  <c r="AJ524" i="3"/>
  <c r="AJ523" i="3"/>
  <c r="AJ522" i="3"/>
  <c r="AJ521" i="3"/>
  <c r="AJ520" i="3"/>
  <c r="AJ519" i="3"/>
  <c r="AJ518" i="3"/>
  <c r="AJ517" i="3"/>
  <c r="AJ516" i="3"/>
  <c r="AJ515" i="3"/>
  <c r="AJ514" i="3"/>
  <c r="AJ513" i="3"/>
  <c r="AJ512" i="3"/>
  <c r="AJ511" i="3"/>
  <c r="AJ510" i="3"/>
  <c r="AJ509" i="3"/>
  <c r="AJ508" i="3"/>
  <c r="AJ507" i="3"/>
  <c r="AJ506" i="3"/>
  <c r="AJ505" i="3"/>
  <c r="AJ504" i="3"/>
  <c r="AJ503" i="3"/>
  <c r="AJ502" i="3"/>
  <c r="AJ501" i="3"/>
  <c r="AJ500" i="3"/>
  <c r="AJ499" i="3"/>
  <c r="AJ498" i="3"/>
  <c r="AJ497" i="3"/>
  <c r="AJ496" i="3"/>
  <c r="AJ495" i="3"/>
  <c r="AJ494" i="3"/>
  <c r="AJ493" i="3"/>
  <c r="AJ492" i="3"/>
  <c r="AJ491" i="3"/>
  <c r="AJ490" i="3"/>
  <c r="AJ489" i="3"/>
  <c r="AJ488" i="3"/>
  <c r="AJ487" i="3"/>
  <c r="AJ486" i="3"/>
  <c r="AJ485" i="3"/>
  <c r="AJ484" i="3"/>
  <c r="AJ483" i="3"/>
  <c r="AJ482" i="3"/>
  <c r="AJ481" i="3"/>
  <c r="AJ480" i="3"/>
  <c r="AJ479" i="3"/>
  <c r="AJ478" i="3"/>
  <c r="AJ477" i="3"/>
  <c r="AJ476" i="3"/>
  <c r="AJ475" i="3"/>
  <c r="AJ474" i="3"/>
  <c r="AJ473" i="3"/>
  <c r="AJ472" i="3"/>
  <c r="AJ471" i="3"/>
  <c r="AJ470" i="3"/>
  <c r="AJ469" i="3"/>
  <c r="AJ468" i="3"/>
  <c r="AJ467" i="3"/>
  <c r="AJ466" i="3"/>
  <c r="AJ465" i="3"/>
  <c r="AJ464" i="3"/>
  <c r="AJ463" i="3"/>
  <c r="AJ462" i="3"/>
  <c r="AJ461" i="3"/>
  <c r="AJ460" i="3"/>
  <c r="AJ459" i="3"/>
  <c r="AJ458" i="3"/>
  <c r="AJ457" i="3"/>
  <c r="AJ456" i="3"/>
  <c r="AJ455" i="3"/>
  <c r="AJ454" i="3"/>
  <c r="AJ453" i="3"/>
  <c r="AJ452" i="3"/>
  <c r="AJ451" i="3"/>
  <c r="AJ450" i="3"/>
  <c r="AJ449" i="3"/>
  <c r="AJ448" i="3"/>
  <c r="AJ447" i="3"/>
  <c r="AJ446" i="3"/>
  <c r="AJ445" i="3"/>
  <c r="AJ444" i="3"/>
  <c r="AJ443" i="3"/>
  <c r="AJ442" i="3"/>
  <c r="AJ441" i="3"/>
  <c r="AJ440" i="3"/>
  <c r="AJ439" i="3"/>
  <c r="AJ438" i="3"/>
  <c r="AJ437" i="3"/>
  <c r="AJ436" i="3"/>
  <c r="AJ435" i="3"/>
  <c r="AJ434" i="3"/>
  <c r="AJ433" i="3"/>
  <c r="AJ432" i="3"/>
  <c r="AJ431" i="3"/>
  <c r="AJ430" i="3"/>
  <c r="AJ429" i="3"/>
  <c r="AJ428" i="3"/>
  <c r="AJ427" i="3"/>
  <c r="AJ426" i="3"/>
  <c r="AJ425" i="3"/>
  <c r="AJ424" i="3"/>
  <c r="AJ423" i="3"/>
  <c r="AJ422" i="3"/>
  <c r="AJ421" i="3"/>
  <c r="AJ420" i="3"/>
  <c r="AJ419" i="3"/>
  <c r="AJ418" i="3"/>
  <c r="AJ417" i="3"/>
  <c r="AJ416" i="3"/>
  <c r="AJ415" i="3"/>
  <c r="AJ414" i="3"/>
  <c r="AJ413" i="3"/>
  <c r="AJ412" i="3"/>
  <c r="AJ411" i="3"/>
  <c r="AJ410" i="3"/>
  <c r="AJ409" i="3"/>
  <c r="AJ408" i="3"/>
  <c r="AJ407" i="3"/>
  <c r="AJ406" i="3"/>
  <c r="AJ405" i="3"/>
  <c r="AJ404" i="3"/>
  <c r="AJ403" i="3"/>
  <c r="AJ402" i="3"/>
  <c r="AJ401" i="3"/>
  <c r="AJ400" i="3"/>
  <c r="AJ399" i="3"/>
  <c r="AJ398" i="3"/>
  <c r="AJ397" i="3"/>
  <c r="AJ396" i="3"/>
  <c r="AJ395" i="3"/>
  <c r="AJ394" i="3"/>
  <c r="AJ393" i="3"/>
  <c r="AJ392" i="3"/>
  <c r="AJ391" i="3"/>
  <c r="AJ390" i="3"/>
  <c r="AJ389" i="3"/>
  <c r="AJ388" i="3"/>
  <c r="AJ387" i="3"/>
  <c r="AJ386" i="3"/>
  <c r="AJ385" i="3"/>
  <c r="AJ384" i="3"/>
  <c r="AJ383" i="3"/>
  <c r="AJ382" i="3"/>
  <c r="AJ381" i="3"/>
  <c r="AJ380" i="3"/>
  <c r="AJ379" i="3"/>
  <c r="AJ378" i="3"/>
  <c r="AJ377" i="3"/>
  <c r="AJ376" i="3"/>
  <c r="AJ375" i="3"/>
  <c r="AJ374" i="3"/>
  <c r="AJ373" i="3"/>
  <c r="AJ372" i="3"/>
  <c r="AJ371" i="3"/>
  <c r="AJ370" i="3"/>
  <c r="AJ369" i="3"/>
  <c r="AJ368" i="3"/>
  <c r="AJ367" i="3"/>
  <c r="AJ366" i="3"/>
  <c r="AJ365" i="3"/>
  <c r="AJ364" i="3"/>
  <c r="AJ363" i="3"/>
  <c r="AJ362" i="3"/>
  <c r="AJ361" i="3"/>
  <c r="AJ360" i="3"/>
  <c r="AJ359" i="3"/>
  <c r="AJ358" i="3"/>
  <c r="AJ357" i="3"/>
  <c r="AJ356" i="3"/>
  <c r="AJ355" i="3"/>
  <c r="AJ354" i="3"/>
  <c r="AJ353" i="3"/>
  <c r="AJ352" i="3"/>
  <c r="AJ351" i="3"/>
  <c r="AJ350" i="3"/>
  <c r="AJ349" i="3"/>
  <c r="AJ348" i="3"/>
  <c r="AJ347" i="3"/>
  <c r="AJ346" i="3"/>
  <c r="AJ345" i="3"/>
  <c r="AJ344" i="3"/>
  <c r="AJ343" i="3"/>
  <c r="AJ342" i="3"/>
  <c r="AJ341" i="3"/>
  <c r="AJ340" i="3"/>
  <c r="AJ339" i="3"/>
  <c r="AJ338" i="3"/>
  <c r="AJ337" i="3"/>
  <c r="AJ336" i="3"/>
  <c r="AJ335" i="3"/>
  <c r="AJ334" i="3"/>
  <c r="AJ333" i="3"/>
  <c r="AJ332" i="3"/>
  <c r="AJ331" i="3"/>
  <c r="AJ330" i="3"/>
  <c r="AJ329" i="3"/>
  <c r="AJ328" i="3"/>
  <c r="AJ327" i="3"/>
  <c r="AJ326" i="3"/>
  <c r="AJ325" i="3"/>
  <c r="AJ324" i="3"/>
  <c r="AJ323" i="3"/>
  <c r="AJ322" i="3"/>
  <c r="AJ321" i="3"/>
  <c r="AJ320" i="3"/>
  <c r="AJ319" i="3"/>
  <c r="AJ318" i="3"/>
  <c r="AJ317" i="3"/>
  <c r="AJ316" i="3"/>
  <c r="AJ315" i="3"/>
  <c r="AJ314" i="3"/>
  <c r="AJ313" i="3"/>
  <c r="AJ312" i="3"/>
  <c r="AJ311" i="3"/>
  <c r="AJ310" i="3"/>
  <c r="AJ309" i="3"/>
  <c r="AJ308" i="3"/>
  <c r="AJ307" i="3"/>
  <c r="AJ306" i="3"/>
  <c r="AJ305" i="3"/>
  <c r="AJ304" i="3"/>
  <c r="AJ303" i="3"/>
  <c r="AJ302" i="3"/>
  <c r="AJ301" i="3"/>
  <c r="AJ300" i="3"/>
  <c r="AJ299" i="3"/>
  <c r="AJ298" i="3"/>
  <c r="AJ297" i="3"/>
  <c r="AJ296" i="3"/>
  <c r="AJ295" i="3"/>
  <c r="AJ294" i="3"/>
  <c r="AJ293" i="3"/>
  <c r="AJ292" i="3"/>
  <c r="AJ291" i="3"/>
  <c r="AJ290" i="3"/>
  <c r="AJ289" i="3"/>
  <c r="AJ288" i="3"/>
  <c r="AJ287" i="3"/>
  <c r="AJ286" i="3"/>
  <c r="AJ285" i="3"/>
  <c r="AJ284" i="3"/>
  <c r="AJ283" i="3"/>
  <c r="AJ282" i="3"/>
  <c r="AJ281" i="3"/>
  <c r="AJ280" i="3"/>
  <c r="AJ279" i="3"/>
  <c r="AJ278" i="3"/>
  <c r="AJ277" i="3"/>
  <c r="AJ276" i="3"/>
  <c r="AJ275" i="3"/>
  <c r="AJ274" i="3"/>
  <c r="AJ273" i="3"/>
  <c r="AJ272" i="3"/>
  <c r="AJ271" i="3"/>
  <c r="AJ270" i="3"/>
  <c r="AJ269" i="3"/>
  <c r="AJ268" i="3"/>
  <c r="AJ267" i="3"/>
  <c r="AJ266" i="3"/>
  <c r="AJ265" i="3"/>
  <c r="AJ264" i="3"/>
  <c r="AJ263" i="3"/>
  <c r="AJ262" i="3"/>
  <c r="AJ261" i="3"/>
  <c r="AJ260" i="3"/>
  <c r="AJ259" i="3"/>
  <c r="AJ258" i="3"/>
  <c r="AJ257" i="3"/>
  <c r="AJ256" i="3"/>
  <c r="AJ255" i="3"/>
  <c r="AJ254" i="3"/>
  <c r="AJ253" i="3"/>
  <c r="AJ252" i="3"/>
  <c r="AJ251" i="3"/>
  <c r="AJ250" i="3"/>
  <c r="AJ249" i="3"/>
  <c r="AJ248" i="3"/>
  <c r="AJ247" i="3"/>
  <c r="AJ246" i="3"/>
  <c r="AJ245" i="3"/>
  <c r="AJ244" i="3"/>
  <c r="AJ243" i="3"/>
  <c r="AJ242" i="3"/>
  <c r="AJ241" i="3"/>
  <c r="AJ240" i="3"/>
  <c r="AJ239" i="3"/>
  <c r="AJ238" i="3"/>
  <c r="AJ237" i="3"/>
  <c r="AJ236" i="3"/>
  <c r="AJ235" i="3"/>
  <c r="AJ234" i="3"/>
  <c r="AJ233" i="3"/>
  <c r="AJ232" i="3"/>
  <c r="AJ231" i="3"/>
  <c r="AJ230" i="3"/>
  <c r="AJ229" i="3"/>
  <c r="AJ228" i="3"/>
  <c r="AJ227" i="3"/>
  <c r="AJ226" i="3"/>
  <c r="AJ225" i="3"/>
  <c r="AJ224" i="3"/>
  <c r="AJ223" i="3"/>
  <c r="AJ222" i="3"/>
  <c r="AJ221" i="3"/>
  <c r="AJ220" i="3"/>
  <c r="AJ219" i="3"/>
  <c r="AJ218" i="3"/>
  <c r="AJ217" i="3"/>
  <c r="AJ216" i="3"/>
  <c r="AJ215" i="3"/>
  <c r="AJ214" i="3"/>
  <c r="AJ213" i="3"/>
  <c r="AJ212" i="3"/>
  <c r="AJ211" i="3"/>
  <c r="AJ210" i="3"/>
  <c r="AJ209" i="3"/>
  <c r="AJ208" i="3"/>
  <c r="AJ207" i="3"/>
  <c r="AJ206" i="3"/>
  <c r="AJ205" i="3"/>
  <c r="AJ204" i="3"/>
  <c r="AJ203" i="3"/>
  <c r="AJ202" i="3"/>
  <c r="AJ201" i="3"/>
  <c r="AJ200" i="3"/>
  <c r="AJ199" i="3"/>
  <c r="AJ198" i="3"/>
  <c r="AJ197" i="3"/>
  <c r="AJ196" i="3"/>
  <c r="AJ195" i="3"/>
  <c r="AJ194" i="3"/>
  <c r="AJ193" i="3"/>
  <c r="AJ192" i="3"/>
  <c r="AJ191" i="3"/>
  <c r="AJ190" i="3"/>
  <c r="AJ189" i="3"/>
  <c r="AJ188" i="3"/>
  <c r="AJ187" i="3"/>
  <c r="AJ186" i="3"/>
  <c r="AJ185" i="3"/>
  <c r="AJ184" i="3"/>
  <c r="AJ183" i="3"/>
  <c r="AJ182" i="3"/>
  <c r="AJ181" i="3"/>
  <c r="AJ180" i="3"/>
  <c r="AJ179" i="3"/>
  <c r="AJ178" i="3"/>
  <c r="AJ177" i="3"/>
  <c r="AJ176" i="3"/>
  <c r="AJ175" i="3"/>
  <c r="AJ174" i="3"/>
  <c r="AJ173" i="3"/>
  <c r="AJ172" i="3"/>
  <c r="AJ171" i="3"/>
  <c r="AJ170" i="3"/>
  <c r="AJ169" i="3"/>
  <c r="AJ168" i="3"/>
  <c r="AJ167" i="3"/>
  <c r="AJ166" i="3"/>
  <c r="AJ165" i="3"/>
  <c r="AJ164" i="3"/>
  <c r="AJ163" i="3"/>
  <c r="AJ162" i="3"/>
  <c r="AJ161" i="3"/>
  <c r="AJ160" i="3"/>
  <c r="AJ159" i="3"/>
  <c r="AJ158" i="3"/>
  <c r="AJ157" i="3"/>
  <c r="AJ156" i="3"/>
  <c r="AJ155" i="3"/>
  <c r="AJ154" i="3"/>
  <c r="AJ153" i="3"/>
  <c r="AJ152" i="3"/>
  <c r="AJ151" i="3"/>
  <c r="AJ150" i="3"/>
  <c r="AJ149" i="3"/>
  <c r="AJ148" i="3"/>
  <c r="AJ147" i="3"/>
  <c r="AJ146" i="3"/>
  <c r="AJ145" i="3"/>
  <c r="AJ144" i="3"/>
  <c r="AJ143" i="3"/>
  <c r="AJ142" i="3"/>
  <c r="AJ141" i="3"/>
  <c r="AJ140" i="3"/>
  <c r="AJ139" i="3"/>
  <c r="AJ138" i="3"/>
  <c r="AJ137" i="3"/>
  <c r="AJ136" i="3"/>
  <c r="AJ135" i="3"/>
  <c r="AJ134" i="3"/>
  <c r="AJ133" i="3"/>
  <c r="AJ132" i="3"/>
  <c r="AJ131" i="3"/>
  <c r="AJ130" i="3"/>
  <c r="AJ129" i="3"/>
  <c r="AJ128" i="3"/>
  <c r="AJ127" i="3"/>
  <c r="AJ126" i="3"/>
  <c r="AJ125" i="3"/>
  <c r="AJ124" i="3"/>
  <c r="AJ123" i="3"/>
  <c r="AJ122" i="3"/>
  <c r="AJ121" i="3"/>
  <c r="AJ120" i="3"/>
  <c r="AJ119" i="3"/>
  <c r="AJ118" i="3"/>
  <c r="AJ117" i="3"/>
  <c r="AJ116" i="3"/>
  <c r="AJ115" i="3"/>
  <c r="AJ114" i="3"/>
  <c r="AJ113" i="3"/>
  <c r="AJ112" i="3"/>
  <c r="AJ111" i="3"/>
  <c r="AJ110" i="3"/>
  <c r="AJ109" i="3"/>
  <c r="AJ108" i="3"/>
  <c r="AJ107" i="3"/>
  <c r="AJ106" i="3"/>
  <c r="AJ105" i="3"/>
  <c r="AJ104" i="3"/>
  <c r="AJ103" i="3"/>
  <c r="AJ102" i="3"/>
  <c r="AJ101" i="3"/>
  <c r="AJ100" i="3"/>
  <c r="AJ99" i="3"/>
  <c r="AJ98" i="3"/>
  <c r="AJ97" i="3"/>
  <c r="AJ96" i="3"/>
  <c r="AJ95" i="3"/>
  <c r="AJ94" i="3"/>
  <c r="AJ93" i="3"/>
  <c r="AJ92" i="3"/>
  <c r="AJ91" i="3"/>
  <c r="AJ90" i="3"/>
  <c r="AJ89" i="3"/>
  <c r="AJ88" i="3"/>
  <c r="AJ87" i="3"/>
  <c r="AJ86" i="3"/>
  <c r="AJ85" i="3"/>
  <c r="AJ84" i="3"/>
  <c r="AJ83" i="3"/>
  <c r="AJ82" i="3"/>
  <c r="AJ81" i="3"/>
  <c r="AJ80" i="3"/>
  <c r="AJ79" i="3"/>
  <c r="AJ78" i="3"/>
  <c r="AJ77" i="3"/>
  <c r="AJ76" i="3"/>
  <c r="AJ75" i="3"/>
  <c r="AJ74" i="3"/>
  <c r="AJ73" i="3"/>
  <c r="AJ72" i="3"/>
  <c r="AJ71" i="3"/>
  <c r="AJ70" i="3"/>
  <c r="AJ69" i="3"/>
  <c r="AJ68" i="3"/>
  <c r="AJ67" i="3"/>
  <c r="AJ66" i="3"/>
  <c r="AJ65" i="3"/>
  <c r="AJ64" i="3"/>
  <c r="AJ63" i="3"/>
  <c r="AJ62" i="3"/>
  <c r="AJ61" i="3"/>
  <c r="AJ60" i="3"/>
  <c r="AJ59" i="3"/>
  <c r="AJ58" i="3"/>
  <c r="AJ57" i="3"/>
  <c r="AJ56" i="3"/>
  <c r="AJ55" i="3"/>
  <c r="AJ54" i="3"/>
  <c r="AJ53" i="3"/>
  <c r="AJ52" i="3"/>
  <c r="AJ51" i="3"/>
  <c r="AJ50" i="3"/>
  <c r="AJ49" i="3"/>
  <c r="AJ48" i="3"/>
  <c r="AJ47" i="3"/>
  <c r="AJ46" i="3"/>
  <c r="AJ45" i="3"/>
  <c r="AJ44" i="3"/>
  <c r="AJ43" i="3"/>
  <c r="AJ42" i="3"/>
  <c r="AJ41" i="3"/>
  <c r="AJ40" i="3"/>
  <c r="AJ39" i="3"/>
  <c r="AJ38" i="3"/>
  <c r="AJ37" i="3"/>
  <c r="AJ36" i="3"/>
  <c r="AJ35" i="3"/>
  <c r="AJ34" i="3"/>
  <c r="AJ33" i="3"/>
  <c r="AJ32" i="3"/>
  <c r="AJ31" i="3"/>
  <c r="AJ30" i="3"/>
  <c r="AJ29" i="3"/>
  <c r="AJ28" i="3"/>
  <c r="AJ27" i="3"/>
  <c r="AJ26" i="3"/>
  <c r="AJ25" i="3"/>
  <c r="F2997" i="8" l="1"/>
  <c r="F2996" i="8"/>
  <c r="F2995" i="8"/>
  <c r="F2994" i="8"/>
  <c r="F2993" i="8"/>
  <c r="F2992" i="8"/>
  <c r="F2991" i="8"/>
  <c r="F2990" i="8"/>
  <c r="F2989" i="8"/>
  <c r="F2988" i="8"/>
  <c r="F2987" i="8"/>
  <c r="F2986" i="8"/>
  <c r="F2985" i="8"/>
  <c r="F2984" i="8"/>
  <c r="F2983" i="8"/>
  <c r="F2982" i="8"/>
  <c r="F2981" i="8"/>
  <c r="F2980" i="8"/>
  <c r="F2979" i="8"/>
  <c r="F2978" i="8"/>
  <c r="F2977" i="8"/>
  <c r="F2976" i="8"/>
  <c r="F2975" i="8"/>
  <c r="F2974" i="8"/>
  <c r="F2973" i="8"/>
  <c r="F2972" i="8"/>
  <c r="F2971" i="8"/>
  <c r="F2970" i="8"/>
  <c r="F2969" i="8"/>
  <c r="F2968" i="8"/>
  <c r="F2967" i="8"/>
  <c r="F2966" i="8"/>
  <c r="F2965" i="8"/>
  <c r="F2964" i="8"/>
  <c r="F2963" i="8"/>
  <c r="F2962" i="8"/>
  <c r="F2961" i="8"/>
  <c r="F2960" i="8"/>
  <c r="F2959" i="8"/>
  <c r="F2958" i="8"/>
  <c r="F2957" i="8"/>
  <c r="F2956" i="8"/>
  <c r="F2955" i="8"/>
  <c r="F2954" i="8"/>
  <c r="F2953" i="8"/>
  <c r="F2952" i="8"/>
  <c r="F2951" i="8"/>
  <c r="F2950" i="8"/>
  <c r="F2949" i="8"/>
  <c r="F2948" i="8"/>
  <c r="F2947" i="8"/>
  <c r="F2946" i="8"/>
  <c r="F2945" i="8"/>
  <c r="F2944" i="8"/>
  <c r="F2943" i="8"/>
  <c r="F2942" i="8"/>
  <c r="F2941" i="8"/>
  <c r="F2940" i="8"/>
  <c r="F2939" i="8"/>
  <c r="F2938" i="8"/>
  <c r="F2937" i="8"/>
  <c r="F2936" i="8"/>
  <c r="F2935" i="8"/>
  <c r="F2934" i="8"/>
  <c r="F2933" i="8"/>
  <c r="F2932" i="8"/>
  <c r="F2931" i="8"/>
  <c r="F2930" i="8"/>
  <c r="F2929" i="8"/>
  <c r="F2928" i="8"/>
  <c r="F2927" i="8"/>
  <c r="F2926" i="8"/>
  <c r="F2925" i="8"/>
  <c r="F2924" i="8"/>
  <c r="F2923" i="8"/>
  <c r="F2922" i="8"/>
  <c r="F2921" i="8"/>
  <c r="F2920" i="8"/>
  <c r="F2919" i="8"/>
  <c r="F2918" i="8"/>
  <c r="F2917" i="8"/>
  <c r="F2916" i="8"/>
  <c r="F2915" i="8"/>
  <c r="F2914" i="8"/>
  <c r="F2913" i="8"/>
  <c r="F2912" i="8"/>
  <c r="F2911" i="8"/>
  <c r="F2910" i="8"/>
  <c r="F2909" i="8"/>
  <c r="F2908" i="8"/>
  <c r="F2907" i="8"/>
  <c r="F2906" i="8"/>
  <c r="F2905" i="8"/>
  <c r="F2904" i="8"/>
  <c r="F2903" i="8"/>
  <c r="F2902" i="8"/>
  <c r="F2901" i="8"/>
  <c r="F2900" i="8"/>
  <c r="F2899" i="8"/>
  <c r="F2898" i="8"/>
  <c r="F2897" i="8"/>
  <c r="F2896" i="8"/>
  <c r="F2895" i="8"/>
  <c r="F2894" i="8"/>
  <c r="F2893" i="8"/>
  <c r="F2892" i="8"/>
  <c r="F2891" i="8"/>
  <c r="F2890" i="8"/>
  <c r="F2889" i="8"/>
  <c r="F2888" i="8"/>
  <c r="F2887" i="8"/>
  <c r="F2886" i="8"/>
  <c r="F2885" i="8"/>
  <c r="F2884" i="8"/>
  <c r="F2883" i="8"/>
  <c r="F2882" i="8"/>
  <c r="F2881" i="8"/>
  <c r="F2880" i="8"/>
  <c r="F2879" i="8"/>
  <c r="F2878" i="8"/>
  <c r="F2877" i="8"/>
  <c r="F2876" i="8"/>
  <c r="F2875" i="8"/>
  <c r="F2874" i="8"/>
  <c r="F2873" i="8"/>
  <c r="F2872" i="8"/>
  <c r="F2871" i="8"/>
  <c r="F2870" i="8"/>
  <c r="F2869" i="8"/>
  <c r="F2868" i="8"/>
  <c r="F2867" i="8"/>
  <c r="F2866" i="8"/>
  <c r="F2865" i="8"/>
  <c r="F2864" i="8"/>
  <c r="F2863" i="8"/>
  <c r="F2862" i="8"/>
  <c r="F2861" i="8"/>
  <c r="F2860" i="8"/>
  <c r="F2859" i="8"/>
  <c r="F2858" i="8"/>
  <c r="F2857" i="8"/>
  <c r="F2856" i="8"/>
  <c r="F2855" i="8"/>
  <c r="F2854" i="8"/>
  <c r="F2853" i="8"/>
  <c r="F2852" i="8"/>
  <c r="F2851" i="8"/>
  <c r="F2850" i="8"/>
  <c r="F2849" i="8"/>
  <c r="F2848" i="8"/>
  <c r="F2847" i="8"/>
  <c r="F2846" i="8"/>
  <c r="F2845" i="8"/>
  <c r="F2844" i="8"/>
  <c r="F2843" i="8"/>
  <c r="F2842" i="8"/>
  <c r="F2841" i="8"/>
  <c r="F2840" i="8"/>
  <c r="F2839" i="8"/>
  <c r="F2838" i="8"/>
  <c r="F2837" i="8"/>
  <c r="F2836" i="8"/>
  <c r="F2835" i="8"/>
  <c r="F2834" i="8"/>
  <c r="F2833" i="8"/>
  <c r="F2832" i="8"/>
  <c r="F2831" i="8"/>
  <c r="F2830" i="8"/>
  <c r="F2829" i="8"/>
  <c r="F2828" i="8"/>
  <c r="F2827" i="8"/>
  <c r="F2826" i="8"/>
  <c r="F2825" i="8"/>
  <c r="F2824" i="8"/>
  <c r="F2823" i="8"/>
  <c r="F2822" i="8"/>
  <c r="F2821" i="8"/>
  <c r="F2820" i="8"/>
  <c r="F2819" i="8"/>
  <c r="F2818" i="8"/>
  <c r="F2817" i="8"/>
  <c r="F2816" i="8"/>
  <c r="F2815" i="8"/>
  <c r="F2814" i="8"/>
  <c r="F2813" i="8"/>
  <c r="F2812" i="8"/>
  <c r="F2811" i="8"/>
  <c r="F2810" i="8"/>
  <c r="F2809" i="8"/>
  <c r="F2808" i="8"/>
  <c r="F2807" i="8"/>
  <c r="F2806" i="8"/>
  <c r="F2805" i="8"/>
  <c r="F2804" i="8"/>
  <c r="F2803" i="8"/>
  <c r="F2802" i="8"/>
  <c r="F2801" i="8"/>
  <c r="F2800" i="8"/>
  <c r="F2799" i="8"/>
  <c r="F2798" i="8"/>
  <c r="F2797" i="8"/>
  <c r="F2796" i="8"/>
  <c r="F2795" i="8"/>
  <c r="F2794" i="8"/>
  <c r="F2793" i="8"/>
  <c r="F2792" i="8"/>
  <c r="F2791" i="8"/>
  <c r="F2790" i="8"/>
  <c r="F2789" i="8"/>
  <c r="F2788" i="8"/>
  <c r="F2787" i="8"/>
  <c r="F2786" i="8"/>
  <c r="F2785" i="8"/>
  <c r="F2784" i="8"/>
  <c r="F2783" i="8"/>
  <c r="F2782" i="8"/>
  <c r="F2781" i="8"/>
  <c r="F2780" i="8"/>
  <c r="F2779" i="8"/>
  <c r="F2778" i="8"/>
  <c r="F2777" i="8"/>
  <c r="F2776" i="8"/>
  <c r="F2775" i="8"/>
  <c r="F2774" i="8"/>
  <c r="F2773" i="8"/>
  <c r="F2772" i="8"/>
  <c r="F2771" i="8"/>
  <c r="F2770" i="8"/>
  <c r="F2769" i="8"/>
  <c r="F2768" i="8"/>
  <c r="F2767" i="8"/>
  <c r="F2766" i="8"/>
  <c r="F2765" i="8"/>
  <c r="F2764" i="8"/>
  <c r="F2763" i="8"/>
  <c r="F2762" i="8"/>
  <c r="F2761" i="8"/>
  <c r="F2760" i="8"/>
  <c r="F2759" i="8"/>
  <c r="F2758" i="8"/>
  <c r="F2757" i="8"/>
  <c r="F2756" i="8"/>
  <c r="F2755" i="8"/>
  <c r="F2754" i="8"/>
  <c r="F2753" i="8"/>
  <c r="F2752" i="8"/>
  <c r="F2751" i="8"/>
  <c r="F2750" i="8"/>
  <c r="F2749" i="8"/>
  <c r="F2748" i="8"/>
  <c r="F2747" i="8"/>
  <c r="F2746" i="8"/>
  <c r="F2745" i="8"/>
  <c r="F2744" i="8"/>
  <c r="F2743" i="8"/>
  <c r="F2742" i="8"/>
  <c r="F2741" i="8"/>
  <c r="F2740" i="8"/>
  <c r="F2739" i="8"/>
  <c r="F2738" i="8"/>
  <c r="F2737" i="8"/>
  <c r="F2736" i="8"/>
  <c r="F2735" i="8"/>
  <c r="F2734" i="8"/>
  <c r="F2733" i="8"/>
  <c r="F2732" i="8"/>
  <c r="F2731" i="8"/>
  <c r="F2730" i="8"/>
  <c r="F2729" i="8"/>
  <c r="F2728" i="8"/>
  <c r="F2727" i="8"/>
  <c r="F2726" i="8"/>
  <c r="F2725" i="8"/>
  <c r="F2724" i="8"/>
  <c r="F2723" i="8"/>
  <c r="F2722" i="8"/>
  <c r="F2721" i="8"/>
  <c r="F2720" i="8"/>
  <c r="F2719" i="8"/>
  <c r="F2718" i="8"/>
  <c r="F2717" i="8"/>
  <c r="F2716" i="8"/>
  <c r="F2715" i="8"/>
  <c r="F2714" i="8"/>
  <c r="F2713" i="8"/>
  <c r="F2712" i="8"/>
  <c r="F2711" i="8"/>
  <c r="F2710" i="8"/>
  <c r="F2709" i="8"/>
  <c r="F2708" i="8"/>
  <c r="F2707" i="8"/>
  <c r="F2706" i="8"/>
  <c r="F2705" i="8"/>
  <c r="F2704" i="8"/>
  <c r="F2703" i="8"/>
  <c r="F2702" i="8"/>
  <c r="F2701" i="8"/>
  <c r="F2700" i="8"/>
  <c r="F2699" i="8"/>
  <c r="F2698" i="8"/>
  <c r="F2697" i="8"/>
  <c r="F2696" i="8"/>
  <c r="F2695" i="8"/>
  <c r="F2694" i="8"/>
  <c r="F2693" i="8"/>
  <c r="F2692" i="8"/>
  <c r="F2691" i="8"/>
  <c r="F2690" i="8"/>
  <c r="F2689" i="8"/>
  <c r="F2688" i="8"/>
  <c r="F2687" i="8"/>
  <c r="F2686" i="8"/>
  <c r="F2685" i="8"/>
  <c r="F2684" i="8"/>
  <c r="F2683" i="8"/>
  <c r="F2682" i="8"/>
  <c r="F2681" i="8"/>
  <c r="F2680" i="8"/>
  <c r="F2679" i="8"/>
  <c r="F2678" i="8"/>
  <c r="F2677" i="8"/>
  <c r="F2676" i="8"/>
  <c r="F2675" i="8"/>
  <c r="F2674" i="8"/>
  <c r="F2673" i="8"/>
  <c r="F2672" i="8"/>
  <c r="F2671" i="8"/>
  <c r="F2670" i="8"/>
  <c r="F2669" i="8"/>
  <c r="F2668" i="8"/>
  <c r="F2667" i="8"/>
  <c r="F2666" i="8"/>
  <c r="F2665" i="8"/>
  <c r="F2664" i="8"/>
  <c r="F2663" i="8"/>
  <c r="F2662" i="8"/>
  <c r="F2661" i="8"/>
  <c r="F2660" i="8"/>
  <c r="F2659" i="8"/>
  <c r="F2658" i="8"/>
  <c r="F2657" i="8"/>
  <c r="S2657" i="8" s="1"/>
  <c r="F2656" i="8"/>
  <c r="S2656" i="8" s="1"/>
  <c r="F2655" i="8"/>
  <c r="S2655" i="8" s="1"/>
  <c r="F2654" i="8"/>
  <c r="S2654" i="8" s="1"/>
  <c r="F2653" i="8"/>
  <c r="S2653" i="8" s="1"/>
  <c r="F2652" i="8"/>
  <c r="S2652" i="8" s="1"/>
  <c r="F2651" i="8"/>
  <c r="S2651" i="8" s="1"/>
  <c r="F2650" i="8"/>
  <c r="S2650" i="8" s="1"/>
  <c r="F2649" i="8"/>
  <c r="S2649" i="8" s="1"/>
  <c r="F2648" i="8"/>
  <c r="S2648" i="8" s="1"/>
  <c r="F2647" i="8"/>
  <c r="S2647" i="8" s="1"/>
  <c r="F2646" i="8"/>
  <c r="S2646" i="8" s="1"/>
  <c r="F2645" i="8"/>
  <c r="S2645" i="8" s="1"/>
  <c r="F2644" i="8"/>
  <c r="S2644" i="8" s="1"/>
  <c r="F2643" i="8"/>
  <c r="S2643" i="8" s="1"/>
  <c r="F2642" i="8"/>
  <c r="S2642" i="8" s="1"/>
  <c r="F2641" i="8"/>
  <c r="S2641" i="8" s="1"/>
  <c r="F2640" i="8"/>
  <c r="S2640" i="8" s="1"/>
  <c r="F2639" i="8"/>
  <c r="S2639" i="8" s="1"/>
  <c r="F2638" i="8"/>
  <c r="S2638" i="8" s="1"/>
  <c r="F2637" i="8"/>
  <c r="S2637" i="8" s="1"/>
  <c r="F2636" i="8"/>
  <c r="S2636" i="8" s="1"/>
  <c r="F2635" i="8"/>
  <c r="S2635" i="8" s="1"/>
  <c r="F2634" i="8"/>
  <c r="S2634" i="8" s="1"/>
  <c r="F2633" i="8"/>
  <c r="S2633" i="8" s="1"/>
  <c r="F2632" i="8"/>
  <c r="S2632" i="8" s="1"/>
  <c r="F2631" i="8"/>
  <c r="S2631" i="8" s="1"/>
  <c r="F2630" i="8"/>
  <c r="S2630" i="8" s="1"/>
  <c r="F2629" i="8"/>
  <c r="S2629" i="8" s="1"/>
  <c r="F2628" i="8"/>
  <c r="S2628" i="8" s="1"/>
  <c r="F2627" i="8"/>
  <c r="S2627" i="8" s="1"/>
  <c r="F2626" i="8"/>
  <c r="S2626" i="8" s="1"/>
  <c r="F2625" i="8"/>
  <c r="S2625" i="8" s="1"/>
  <c r="F2624" i="8"/>
  <c r="S2624" i="8" s="1"/>
  <c r="F2623" i="8"/>
  <c r="S2623" i="8" s="1"/>
  <c r="F2622" i="8"/>
  <c r="S2622" i="8" s="1"/>
  <c r="F2621" i="8"/>
  <c r="S2621" i="8" s="1"/>
  <c r="F2620" i="8"/>
  <c r="S2620" i="8" s="1"/>
  <c r="F2619" i="8"/>
  <c r="S2619" i="8" s="1"/>
  <c r="F2618" i="8"/>
  <c r="S2618" i="8" s="1"/>
  <c r="F2617" i="8"/>
  <c r="S2617" i="8" s="1"/>
  <c r="F2616" i="8"/>
  <c r="S2616" i="8" s="1"/>
  <c r="F2615" i="8"/>
  <c r="S2615" i="8" s="1"/>
  <c r="F2614" i="8"/>
  <c r="S2614" i="8" s="1"/>
  <c r="F2613" i="8"/>
  <c r="S2613" i="8" s="1"/>
  <c r="F2612" i="8"/>
  <c r="S2612" i="8" s="1"/>
  <c r="F2611" i="8"/>
  <c r="S2611" i="8" s="1"/>
  <c r="F2610" i="8"/>
  <c r="S2610" i="8" s="1"/>
  <c r="F2609" i="8"/>
  <c r="F2608" i="8"/>
  <c r="F2607" i="8"/>
  <c r="F2606" i="8"/>
  <c r="F2605" i="8"/>
  <c r="F2604" i="8"/>
  <c r="F2603" i="8"/>
  <c r="F2602" i="8"/>
  <c r="F2601" i="8"/>
  <c r="F2600" i="8"/>
  <c r="F2599" i="8"/>
  <c r="F2598" i="8"/>
  <c r="F2597" i="8"/>
  <c r="F2596" i="8"/>
  <c r="F2595" i="8"/>
  <c r="F2594" i="8"/>
  <c r="F2593" i="8"/>
  <c r="F2592" i="8"/>
  <c r="F2591" i="8"/>
  <c r="F2590" i="8"/>
  <c r="F2589" i="8"/>
  <c r="F2588" i="8"/>
  <c r="F2587" i="8"/>
  <c r="F2586" i="8"/>
  <c r="F2585" i="8"/>
  <c r="F2584" i="8"/>
  <c r="F2583" i="8"/>
  <c r="F2582" i="8"/>
  <c r="F2581" i="8"/>
  <c r="F2580" i="8"/>
  <c r="F2579" i="8"/>
  <c r="F2578" i="8"/>
  <c r="F2577" i="8"/>
  <c r="F2576" i="8"/>
  <c r="F2575" i="8"/>
  <c r="F2574" i="8"/>
  <c r="F2573" i="8"/>
  <c r="F2572" i="8"/>
  <c r="F2571" i="8"/>
  <c r="F2570" i="8"/>
  <c r="F2569" i="8"/>
  <c r="F2568" i="8"/>
  <c r="F2567" i="8"/>
  <c r="F2566" i="8"/>
  <c r="F2565" i="8"/>
  <c r="F2564" i="8"/>
  <c r="F2563" i="8"/>
  <c r="F2562" i="8"/>
  <c r="F2561" i="8"/>
  <c r="F2560" i="8"/>
  <c r="F2559" i="8"/>
  <c r="F2558" i="8"/>
  <c r="F2557" i="8"/>
  <c r="F2556" i="8"/>
  <c r="F2555" i="8"/>
  <c r="F2554" i="8"/>
  <c r="F2553" i="8"/>
  <c r="F2552" i="8"/>
  <c r="F2551" i="8"/>
  <c r="F2550" i="8"/>
  <c r="F2549" i="8"/>
  <c r="F2548" i="8"/>
  <c r="F2547" i="8"/>
  <c r="F2546" i="8"/>
  <c r="F2545" i="8"/>
  <c r="F2544" i="8"/>
  <c r="F2543" i="8"/>
  <c r="F2542" i="8"/>
  <c r="F2541" i="8"/>
  <c r="F2540" i="8"/>
  <c r="F2539" i="8"/>
  <c r="F2538" i="8"/>
  <c r="F2537" i="8"/>
  <c r="F2536" i="8"/>
  <c r="F2535" i="8"/>
  <c r="F2534" i="8"/>
  <c r="F2533" i="8"/>
  <c r="F2532" i="8"/>
  <c r="F2531" i="8"/>
  <c r="F2530" i="8"/>
  <c r="F2529" i="8"/>
  <c r="F2528" i="8"/>
  <c r="F2527" i="8"/>
  <c r="F2526" i="8"/>
  <c r="F2525" i="8"/>
  <c r="F2524" i="8"/>
  <c r="F2523" i="8"/>
  <c r="F2522" i="8"/>
  <c r="F2521" i="8"/>
  <c r="F2520" i="8"/>
  <c r="F2519" i="8"/>
  <c r="F2518" i="8"/>
  <c r="F2517" i="8"/>
  <c r="F2516" i="8"/>
  <c r="F2515" i="8"/>
  <c r="F2514" i="8"/>
  <c r="F2513" i="8"/>
  <c r="F2512" i="8"/>
  <c r="F2511" i="8"/>
  <c r="F2510" i="8"/>
  <c r="F2509" i="8"/>
  <c r="F2508" i="8"/>
  <c r="F2507" i="8"/>
  <c r="F2506" i="8"/>
  <c r="F2505" i="8"/>
  <c r="F2504" i="8"/>
  <c r="F2503" i="8"/>
  <c r="F2502" i="8"/>
  <c r="F2501" i="8"/>
  <c r="F2500" i="8"/>
  <c r="F2499" i="8"/>
  <c r="F2498" i="8"/>
  <c r="F2497" i="8"/>
  <c r="F2496" i="8"/>
  <c r="F2495" i="8"/>
  <c r="F2494" i="8"/>
  <c r="F2493" i="8"/>
  <c r="F2492" i="8"/>
  <c r="F2491" i="8"/>
  <c r="F2490" i="8"/>
  <c r="F2489" i="8"/>
  <c r="F2488" i="8"/>
  <c r="F2487" i="8"/>
  <c r="F2486" i="8"/>
  <c r="F2485" i="8"/>
  <c r="F2484" i="8"/>
  <c r="F2483" i="8"/>
  <c r="F2482" i="8"/>
  <c r="F2481" i="8"/>
  <c r="F2480" i="8"/>
  <c r="F2479" i="8"/>
  <c r="F2478" i="8"/>
  <c r="F2477" i="8"/>
  <c r="F2476" i="8"/>
  <c r="F2475" i="8"/>
  <c r="F2474" i="8"/>
  <c r="F2473" i="8"/>
  <c r="F2472" i="8"/>
  <c r="F2471" i="8"/>
  <c r="F2470" i="8"/>
  <c r="F2469" i="8"/>
  <c r="F2468" i="8"/>
  <c r="F2467" i="8"/>
  <c r="F2466" i="8"/>
  <c r="F2465" i="8"/>
  <c r="F2464" i="8"/>
  <c r="F2463" i="8"/>
  <c r="F2462" i="8"/>
  <c r="F2461" i="8"/>
  <c r="F2460" i="8"/>
  <c r="F2459" i="8"/>
  <c r="F2458" i="8"/>
  <c r="F2457" i="8"/>
  <c r="F2456" i="8"/>
  <c r="F2455" i="8"/>
  <c r="F2454" i="8"/>
  <c r="F2453" i="8"/>
  <c r="F2452" i="8"/>
  <c r="F2451" i="8"/>
  <c r="F2450" i="8"/>
  <c r="F2449" i="8"/>
  <c r="F2448" i="8"/>
  <c r="F2447" i="8"/>
  <c r="F2446" i="8"/>
  <c r="F2445" i="8"/>
  <c r="F2444" i="8"/>
  <c r="F2443" i="8"/>
  <c r="F2442" i="8"/>
  <c r="F2441" i="8"/>
  <c r="F2440" i="8"/>
  <c r="F2439" i="8"/>
  <c r="F2438" i="8"/>
  <c r="F2437" i="8"/>
  <c r="F2436" i="8"/>
  <c r="F2435" i="8"/>
  <c r="F2434" i="8"/>
  <c r="F2433" i="8"/>
  <c r="F2432" i="8"/>
  <c r="F2431" i="8"/>
  <c r="F2430" i="8"/>
  <c r="F2429" i="8"/>
  <c r="F2428" i="8"/>
  <c r="F2427" i="8"/>
  <c r="F2426" i="8"/>
  <c r="F2425" i="8"/>
  <c r="F2424" i="8"/>
  <c r="F2423" i="8"/>
  <c r="F2422" i="8"/>
  <c r="F2421" i="8"/>
  <c r="F2420" i="8"/>
  <c r="F2419" i="8"/>
  <c r="F2418" i="8"/>
  <c r="F2417" i="8"/>
  <c r="F2416" i="8"/>
  <c r="F2415" i="8"/>
  <c r="F2414" i="8"/>
  <c r="F2413" i="8"/>
  <c r="F2412" i="8"/>
  <c r="F2411" i="8"/>
  <c r="F2410" i="8"/>
  <c r="F2409" i="8"/>
  <c r="F2408" i="8"/>
  <c r="F2407" i="8"/>
  <c r="F2406" i="8"/>
  <c r="F2405" i="8"/>
  <c r="F2404" i="8"/>
  <c r="F2403" i="8"/>
  <c r="F2402" i="8"/>
  <c r="F2401" i="8"/>
  <c r="F2400" i="8"/>
  <c r="F2399" i="8"/>
  <c r="F2398" i="8"/>
  <c r="F2397" i="8"/>
  <c r="F2396" i="8"/>
  <c r="F2395" i="8"/>
  <c r="F2394" i="8"/>
  <c r="F2393" i="8"/>
  <c r="F2392" i="8"/>
  <c r="F2391" i="8"/>
  <c r="F2390" i="8"/>
  <c r="F2389" i="8"/>
  <c r="F2388" i="8"/>
  <c r="F2387" i="8"/>
  <c r="F2386" i="8"/>
  <c r="F2385" i="8"/>
  <c r="F2384" i="8"/>
  <c r="F2383" i="8"/>
  <c r="F2382" i="8"/>
  <c r="F2381" i="8"/>
  <c r="F2380" i="8"/>
  <c r="F2379" i="8"/>
  <c r="F2378" i="8"/>
  <c r="F2377" i="8"/>
  <c r="F2376" i="8"/>
  <c r="F2375" i="8"/>
  <c r="F2374" i="8"/>
  <c r="F2373" i="8"/>
  <c r="F2372" i="8"/>
  <c r="F2371" i="8"/>
  <c r="F2370" i="8"/>
  <c r="F2369" i="8"/>
  <c r="F2368" i="8"/>
  <c r="F2367" i="8"/>
  <c r="F2366" i="8"/>
  <c r="F2365" i="8"/>
  <c r="F2364" i="8"/>
  <c r="F2363" i="8"/>
  <c r="F2362" i="8"/>
  <c r="F2361" i="8"/>
  <c r="F2360" i="8"/>
  <c r="F2359" i="8"/>
  <c r="F2358" i="8"/>
  <c r="F2357" i="8"/>
  <c r="F2356" i="8"/>
  <c r="F2355" i="8"/>
  <c r="F2354" i="8"/>
  <c r="F2353" i="8"/>
  <c r="F2352" i="8"/>
  <c r="F2351" i="8"/>
  <c r="F2350" i="8"/>
  <c r="F2349" i="8"/>
  <c r="F2348" i="8"/>
  <c r="F2347" i="8"/>
  <c r="F2346" i="8"/>
  <c r="F2345" i="8"/>
  <c r="F2344" i="8"/>
  <c r="F2343" i="8"/>
  <c r="F2342" i="8"/>
  <c r="F2341" i="8"/>
  <c r="F2340" i="8"/>
  <c r="F2339" i="8"/>
  <c r="F2338" i="8"/>
  <c r="F2337" i="8"/>
  <c r="F2336" i="8"/>
  <c r="F2335" i="8"/>
  <c r="F2334" i="8"/>
  <c r="F2333" i="8"/>
  <c r="F2332" i="8"/>
  <c r="F2331" i="8"/>
  <c r="F2330" i="8"/>
  <c r="F2329" i="8"/>
  <c r="F2328" i="8"/>
  <c r="F2327" i="8"/>
  <c r="F2326" i="8"/>
  <c r="F2325" i="8"/>
  <c r="F2324" i="8"/>
  <c r="F2323" i="8"/>
  <c r="F2322" i="8"/>
  <c r="F2321" i="8"/>
  <c r="F2320" i="8"/>
  <c r="F2319" i="8"/>
  <c r="F2318" i="8"/>
  <c r="F2317" i="8"/>
  <c r="F2316" i="8"/>
  <c r="F2315" i="8"/>
  <c r="F2314" i="8"/>
  <c r="F2313" i="8"/>
  <c r="F2312" i="8"/>
  <c r="F2311" i="8"/>
  <c r="F2310" i="8"/>
  <c r="F2309" i="8"/>
  <c r="F2308" i="8"/>
  <c r="F2307" i="8"/>
  <c r="F2306" i="8"/>
  <c r="F2305" i="8"/>
  <c r="F2304" i="8"/>
  <c r="F2303" i="8"/>
  <c r="F2302" i="8"/>
  <c r="F2301" i="8"/>
  <c r="F2300" i="8"/>
  <c r="F2299" i="8"/>
  <c r="F2298" i="8"/>
  <c r="F2297" i="8"/>
  <c r="F2296" i="8"/>
  <c r="F2295" i="8"/>
  <c r="F2294" i="8"/>
  <c r="F2293" i="8"/>
  <c r="F2292" i="8"/>
  <c r="F2291" i="8"/>
  <c r="F2290" i="8"/>
  <c r="F2289" i="8"/>
  <c r="F2288" i="8"/>
  <c r="F2287" i="8"/>
  <c r="F2286" i="8"/>
  <c r="F2285" i="8"/>
  <c r="F2284" i="8"/>
  <c r="F2283" i="8"/>
  <c r="F2282" i="8"/>
  <c r="F2281" i="8"/>
  <c r="F2280" i="8"/>
  <c r="F2279" i="8"/>
  <c r="F2278" i="8"/>
  <c r="F2277" i="8"/>
  <c r="F2276" i="8"/>
  <c r="F2275" i="8"/>
  <c r="F2274" i="8"/>
  <c r="F2273" i="8"/>
  <c r="F2272" i="8"/>
  <c r="F2271" i="8"/>
  <c r="F2270" i="8"/>
  <c r="F2269" i="8"/>
  <c r="F2268" i="8"/>
  <c r="F2267" i="8"/>
  <c r="F2266" i="8"/>
  <c r="F2265" i="8"/>
  <c r="F2264" i="8"/>
  <c r="F2263" i="8"/>
  <c r="F2262" i="8"/>
  <c r="F2261" i="8"/>
  <c r="F2260" i="8"/>
  <c r="F2259" i="8"/>
  <c r="F2258" i="8"/>
  <c r="F2257" i="8"/>
  <c r="F2256" i="8"/>
  <c r="F2255" i="8"/>
  <c r="F2254" i="8"/>
  <c r="F2253" i="8"/>
  <c r="F2252" i="8"/>
  <c r="F2251" i="8"/>
  <c r="F2250" i="8"/>
  <c r="F2249" i="8"/>
  <c r="F2248" i="8"/>
  <c r="F2247" i="8"/>
  <c r="F2246" i="8"/>
  <c r="F2245" i="8"/>
  <c r="F2244" i="8"/>
  <c r="F2243" i="8"/>
  <c r="F2242" i="8"/>
  <c r="F2241" i="8"/>
  <c r="F2240" i="8"/>
  <c r="F2239" i="8"/>
  <c r="F2238" i="8"/>
  <c r="F2237" i="8"/>
  <c r="F2236" i="8"/>
  <c r="F2235" i="8"/>
  <c r="F2234" i="8"/>
  <c r="F2233" i="8"/>
  <c r="F2232" i="8"/>
  <c r="F2231" i="8"/>
  <c r="F2230" i="8"/>
  <c r="F2229" i="8"/>
  <c r="F2228" i="8"/>
  <c r="F2227" i="8"/>
  <c r="F2226" i="8"/>
  <c r="F2225" i="8"/>
  <c r="F2224" i="8"/>
  <c r="F2223" i="8"/>
  <c r="F2222" i="8"/>
  <c r="F2221" i="8"/>
  <c r="F2220" i="8"/>
  <c r="F2219" i="8"/>
  <c r="F2218" i="8"/>
  <c r="F2217" i="8"/>
  <c r="F2216" i="8"/>
  <c r="F2215" i="8"/>
  <c r="F2214" i="8"/>
  <c r="F2213" i="8"/>
  <c r="F2212" i="8"/>
  <c r="F2211" i="8"/>
  <c r="F2210" i="8"/>
  <c r="F2209" i="8"/>
  <c r="F2208" i="8"/>
  <c r="F2207" i="8"/>
  <c r="F2206" i="8"/>
  <c r="F2205" i="8"/>
  <c r="F2204" i="8"/>
  <c r="F2203" i="8"/>
  <c r="F2202" i="8"/>
  <c r="F2201" i="8"/>
  <c r="F2200" i="8"/>
  <c r="F2199" i="8"/>
  <c r="F2198" i="8"/>
  <c r="F2197" i="8"/>
  <c r="F2196" i="8"/>
  <c r="F2195" i="8"/>
  <c r="F2194" i="8"/>
  <c r="F2193" i="8"/>
  <c r="F2192" i="8"/>
  <c r="F2191" i="8"/>
  <c r="F2190" i="8"/>
  <c r="F2189" i="8"/>
  <c r="F2188" i="8"/>
  <c r="F2187" i="8"/>
  <c r="F2186" i="8"/>
  <c r="F2185" i="8"/>
  <c r="F2184" i="8"/>
  <c r="F2183" i="8"/>
  <c r="F2182" i="8"/>
  <c r="F2181" i="8"/>
  <c r="F2180" i="8"/>
  <c r="F2179" i="8"/>
  <c r="F2178" i="8"/>
  <c r="F2177" i="8"/>
  <c r="F2176" i="8"/>
  <c r="F2175" i="8"/>
  <c r="F2174" i="8"/>
  <c r="F2173" i="8"/>
  <c r="F2172" i="8"/>
  <c r="F2171" i="8"/>
  <c r="F2170" i="8"/>
  <c r="F2169" i="8"/>
  <c r="F2168" i="8"/>
  <c r="F2167" i="8"/>
  <c r="F2166" i="8"/>
  <c r="F2165" i="8"/>
  <c r="F2164" i="8"/>
  <c r="F2163" i="8"/>
  <c r="F2162" i="8"/>
  <c r="F2161" i="8"/>
  <c r="F2160" i="8"/>
  <c r="F2159" i="8"/>
  <c r="F2158" i="8"/>
  <c r="F2157" i="8"/>
  <c r="F2156" i="8"/>
  <c r="F2155" i="8"/>
  <c r="F2154" i="8"/>
  <c r="F2153" i="8"/>
  <c r="F2152" i="8"/>
  <c r="F2151" i="8"/>
  <c r="F2150" i="8"/>
  <c r="F2149" i="8"/>
  <c r="F2148" i="8"/>
  <c r="F2147" i="8"/>
  <c r="F2146" i="8"/>
  <c r="F2145" i="8"/>
  <c r="F2144" i="8"/>
  <c r="F2143" i="8"/>
  <c r="F2142" i="8"/>
  <c r="F2141" i="8"/>
  <c r="F2140" i="8"/>
  <c r="F2139" i="8"/>
  <c r="F2138" i="8"/>
  <c r="F2137" i="8"/>
  <c r="F2136" i="8"/>
  <c r="F2135" i="8"/>
  <c r="F2134" i="8"/>
  <c r="F2133" i="8"/>
  <c r="F2132" i="8"/>
  <c r="F2131" i="8"/>
  <c r="F2130" i="8"/>
  <c r="F2129" i="8"/>
  <c r="F2128" i="8"/>
  <c r="F2127" i="8"/>
  <c r="F2126" i="8"/>
  <c r="F2125" i="8"/>
  <c r="F2124" i="8"/>
  <c r="F2123" i="8"/>
  <c r="F2122" i="8"/>
  <c r="F2121" i="8"/>
  <c r="F2120" i="8"/>
  <c r="F2119" i="8"/>
  <c r="F2118" i="8"/>
  <c r="F2117" i="8"/>
  <c r="F2116" i="8"/>
  <c r="F2115" i="8"/>
  <c r="F2114" i="8"/>
  <c r="F2113" i="8"/>
  <c r="F2112" i="8"/>
  <c r="F2111" i="8"/>
  <c r="F2110" i="8"/>
  <c r="F2109" i="8"/>
  <c r="F2108" i="8"/>
  <c r="F2107" i="8"/>
  <c r="F2106" i="8"/>
  <c r="F2105" i="8"/>
  <c r="F2104" i="8"/>
  <c r="F2103" i="8"/>
  <c r="F2102" i="8"/>
  <c r="F2101" i="8"/>
  <c r="F2100" i="8"/>
  <c r="F2099" i="8"/>
  <c r="F2098" i="8"/>
  <c r="F2097" i="8"/>
  <c r="F2096" i="8"/>
  <c r="F2095" i="8"/>
  <c r="F2094" i="8"/>
  <c r="F2093" i="8"/>
  <c r="F2092" i="8"/>
  <c r="F2091" i="8"/>
  <c r="F2090" i="8"/>
  <c r="F2089" i="8"/>
  <c r="F2088" i="8"/>
  <c r="F2087" i="8"/>
  <c r="F2086" i="8"/>
  <c r="F2085" i="8"/>
  <c r="F2084" i="8"/>
  <c r="F2083" i="8"/>
  <c r="F2082" i="8"/>
  <c r="F2081" i="8"/>
  <c r="F2080" i="8"/>
  <c r="F2079" i="8"/>
  <c r="F2078" i="8"/>
  <c r="F2077" i="8"/>
  <c r="F2076" i="8"/>
  <c r="F2075" i="8"/>
  <c r="F2074" i="8"/>
  <c r="F2073" i="8"/>
  <c r="F2072" i="8"/>
  <c r="F2071" i="8"/>
  <c r="F2070" i="8"/>
  <c r="F2069" i="8"/>
  <c r="F2068" i="8"/>
  <c r="F2067" i="8"/>
  <c r="F2066" i="8"/>
  <c r="F2065" i="8"/>
  <c r="F2064" i="8"/>
  <c r="F2063" i="8"/>
  <c r="F2062" i="8"/>
  <c r="F2061" i="8"/>
  <c r="F2060" i="8"/>
  <c r="F2059" i="8"/>
  <c r="F2058" i="8"/>
  <c r="F2057" i="8"/>
  <c r="F2056" i="8"/>
  <c r="F2055" i="8"/>
  <c r="F2054" i="8"/>
  <c r="F2053" i="8"/>
  <c r="F2052" i="8"/>
  <c r="F2051" i="8"/>
  <c r="F2050" i="8"/>
  <c r="F2049" i="8"/>
  <c r="F2048" i="8"/>
  <c r="F2047" i="8"/>
  <c r="F2046" i="8"/>
  <c r="F2045" i="8"/>
  <c r="F2044" i="8"/>
  <c r="F2043" i="8"/>
  <c r="F2042" i="8"/>
  <c r="F2041" i="8"/>
  <c r="F2040" i="8"/>
  <c r="F2039" i="8"/>
  <c r="F2038" i="8"/>
  <c r="F2037" i="8"/>
  <c r="F2036" i="8"/>
  <c r="F2035" i="8"/>
  <c r="F2034" i="8"/>
  <c r="F2033" i="8"/>
  <c r="F2032" i="8"/>
  <c r="F2031" i="8"/>
  <c r="F2030" i="8"/>
  <c r="F2029" i="8"/>
  <c r="F2028" i="8"/>
  <c r="F2027" i="8"/>
  <c r="F2026" i="8"/>
  <c r="F2025" i="8"/>
  <c r="F2024" i="8"/>
  <c r="F2023" i="8"/>
  <c r="F2022" i="8"/>
  <c r="F2021" i="8"/>
  <c r="F2020" i="8"/>
  <c r="F2019" i="8"/>
  <c r="F2018" i="8"/>
  <c r="F2017" i="8"/>
  <c r="F2016" i="8"/>
  <c r="F2015" i="8"/>
  <c r="F2014" i="8"/>
  <c r="F2013" i="8"/>
  <c r="F2012" i="8"/>
  <c r="F2011" i="8"/>
  <c r="F2010" i="8"/>
  <c r="F2009" i="8"/>
  <c r="F2008" i="8"/>
  <c r="F2007" i="8"/>
  <c r="F2006" i="8"/>
  <c r="F2005" i="8"/>
  <c r="F2004" i="8"/>
  <c r="F2003" i="8"/>
  <c r="F2002" i="8"/>
  <c r="F2001" i="8"/>
  <c r="F2000" i="8"/>
  <c r="F1999" i="8"/>
  <c r="F1998" i="8"/>
  <c r="F1997" i="8"/>
  <c r="F1996" i="8"/>
  <c r="F1995" i="8"/>
  <c r="F1994" i="8"/>
  <c r="F1993" i="8"/>
  <c r="F1992" i="8"/>
  <c r="F1991" i="8"/>
  <c r="F1990" i="8"/>
  <c r="F1989" i="8"/>
  <c r="F1988" i="8"/>
  <c r="F1987" i="8"/>
  <c r="F1986" i="8"/>
  <c r="F1985" i="8"/>
  <c r="F1984" i="8"/>
  <c r="F1983" i="8"/>
  <c r="F1982" i="8"/>
  <c r="F1981" i="8"/>
  <c r="F1980" i="8"/>
  <c r="F1979" i="8"/>
  <c r="F1978" i="8"/>
  <c r="F1977" i="8"/>
  <c r="F1976" i="8"/>
  <c r="F1975" i="8"/>
  <c r="F1974" i="8"/>
  <c r="F1973" i="8"/>
  <c r="F1972" i="8"/>
  <c r="F1971" i="8"/>
  <c r="F1970" i="8"/>
  <c r="F1969" i="8"/>
  <c r="F1968" i="8"/>
  <c r="F1967" i="8"/>
  <c r="F1966" i="8"/>
  <c r="F1965" i="8"/>
  <c r="F1964" i="8"/>
  <c r="F1963" i="8"/>
  <c r="F1962" i="8"/>
  <c r="F1961" i="8"/>
  <c r="F1960" i="8"/>
  <c r="F1959" i="8"/>
  <c r="F1958" i="8"/>
  <c r="F1957" i="8"/>
  <c r="F1956" i="8"/>
  <c r="F1955" i="8"/>
  <c r="F1954" i="8"/>
  <c r="F1953" i="8"/>
  <c r="F1952" i="8"/>
  <c r="F1951" i="8"/>
  <c r="F1950" i="8"/>
  <c r="F1949" i="8"/>
  <c r="F1948" i="8"/>
  <c r="F1947" i="8"/>
  <c r="F1946" i="8"/>
  <c r="F1945" i="8"/>
  <c r="F1944" i="8"/>
  <c r="F1943" i="8"/>
  <c r="F1942" i="8"/>
  <c r="F1941" i="8"/>
  <c r="F1940" i="8"/>
  <c r="F1939" i="8"/>
  <c r="F1938" i="8"/>
  <c r="F1937" i="8"/>
  <c r="F1936" i="8"/>
  <c r="F1935" i="8"/>
  <c r="F1934" i="8"/>
  <c r="F1933" i="8"/>
  <c r="F1932" i="8"/>
  <c r="F1931" i="8"/>
  <c r="F1930" i="8"/>
  <c r="F1929" i="8"/>
  <c r="F1928" i="8"/>
  <c r="F1927" i="8"/>
  <c r="F1926" i="8"/>
  <c r="F1925" i="8"/>
  <c r="F1924" i="8"/>
  <c r="F1923" i="8"/>
  <c r="F1922" i="8"/>
  <c r="F1921" i="8"/>
  <c r="F1920" i="8"/>
  <c r="F1919" i="8"/>
  <c r="F1918" i="8"/>
  <c r="F1917" i="8"/>
  <c r="F1916" i="8"/>
  <c r="F1915" i="8"/>
  <c r="F1914" i="8"/>
  <c r="F1913" i="8"/>
  <c r="F1912" i="8"/>
  <c r="F1911" i="8"/>
  <c r="F1910" i="8"/>
  <c r="F1909" i="8"/>
  <c r="F1908" i="8"/>
  <c r="F1907" i="8"/>
  <c r="F1906" i="8"/>
  <c r="F1905" i="8"/>
  <c r="F1904" i="8"/>
  <c r="F1903" i="8"/>
  <c r="F1902" i="8"/>
  <c r="F1901" i="8"/>
  <c r="F1900" i="8"/>
  <c r="F1899" i="8"/>
  <c r="F1898" i="8"/>
  <c r="F1897" i="8"/>
  <c r="F1896" i="8"/>
  <c r="F1895" i="8"/>
  <c r="F1894" i="8"/>
  <c r="F1893" i="8"/>
  <c r="F1892" i="8"/>
  <c r="F1891" i="8"/>
  <c r="F1890" i="8"/>
  <c r="F1889" i="8"/>
  <c r="F1888" i="8"/>
  <c r="F1887" i="8"/>
  <c r="F1886" i="8"/>
  <c r="F1885" i="8"/>
  <c r="F1884" i="8"/>
  <c r="F1883" i="8"/>
  <c r="F1882" i="8"/>
  <c r="F1881" i="8"/>
  <c r="F1880" i="8"/>
  <c r="F1879" i="8"/>
  <c r="F1878" i="8"/>
  <c r="F1877" i="8"/>
  <c r="F1876" i="8"/>
  <c r="F1875" i="8"/>
  <c r="F1874" i="8"/>
  <c r="F1873" i="8"/>
  <c r="F1872" i="8"/>
  <c r="F1871" i="8"/>
  <c r="F1870" i="8"/>
  <c r="F1869" i="8"/>
  <c r="F1868" i="8"/>
  <c r="F1867" i="8"/>
  <c r="F1866" i="8"/>
  <c r="F1865" i="8"/>
  <c r="F1864" i="8"/>
  <c r="F1863" i="8"/>
  <c r="F1862" i="8"/>
  <c r="F1861" i="8"/>
  <c r="F1860" i="8"/>
  <c r="F1859" i="8"/>
  <c r="F1858" i="8"/>
  <c r="F1857" i="8"/>
  <c r="F1856" i="8"/>
  <c r="F1855" i="8"/>
  <c r="F1854" i="8"/>
  <c r="F1853" i="8"/>
  <c r="F1852" i="8"/>
  <c r="F1851" i="8"/>
  <c r="F1850" i="8"/>
  <c r="F1849" i="8"/>
  <c r="F1848" i="8"/>
  <c r="F1847" i="8"/>
  <c r="F1846" i="8"/>
  <c r="F1845" i="8"/>
  <c r="F1844" i="8"/>
  <c r="F1843" i="8"/>
  <c r="F1842" i="8"/>
  <c r="F1841" i="8"/>
  <c r="F1840" i="8"/>
  <c r="F1839" i="8"/>
  <c r="F1838" i="8"/>
  <c r="F1837" i="8"/>
  <c r="F1836" i="8"/>
  <c r="F1835" i="8"/>
  <c r="F1834" i="8"/>
  <c r="F1833" i="8"/>
  <c r="F1832" i="8"/>
  <c r="F1831" i="8"/>
  <c r="F1830" i="8"/>
  <c r="F1829" i="8"/>
  <c r="F1828" i="8"/>
  <c r="F1827" i="8"/>
  <c r="F1826" i="8"/>
  <c r="F1825" i="8"/>
  <c r="F1824" i="8"/>
  <c r="F1823" i="8"/>
  <c r="F1822" i="8"/>
  <c r="F1821" i="8"/>
  <c r="F1820" i="8"/>
  <c r="F1819" i="8"/>
  <c r="F1818" i="8"/>
  <c r="F1817" i="8"/>
  <c r="F1816" i="8"/>
  <c r="F1815" i="8"/>
  <c r="F1814" i="8"/>
  <c r="F1813" i="8"/>
  <c r="F1812" i="8"/>
  <c r="F1811" i="8"/>
  <c r="F1810" i="8"/>
  <c r="F1809" i="8"/>
  <c r="F1808" i="8"/>
  <c r="F1807" i="8"/>
  <c r="F1806" i="8"/>
  <c r="F1805" i="8"/>
  <c r="F1804" i="8"/>
  <c r="F1803" i="8"/>
  <c r="F1802" i="8"/>
  <c r="F1801" i="8"/>
  <c r="F1800" i="8"/>
  <c r="F1799" i="8"/>
  <c r="F1798" i="8"/>
  <c r="F1797" i="8"/>
  <c r="F1796" i="8"/>
  <c r="F1795" i="8"/>
  <c r="F1794" i="8"/>
  <c r="F1793" i="8"/>
  <c r="F1792" i="8"/>
  <c r="F1791" i="8"/>
  <c r="F1790" i="8"/>
  <c r="F1789" i="8"/>
  <c r="F1788" i="8"/>
  <c r="F1787" i="8"/>
  <c r="F1786" i="8"/>
  <c r="F1785" i="8"/>
  <c r="F1784" i="8"/>
  <c r="F1783" i="8"/>
  <c r="F1782" i="8"/>
  <c r="F1781" i="8"/>
  <c r="F1780" i="8"/>
  <c r="F1779" i="8"/>
  <c r="F1778" i="8"/>
  <c r="F1777" i="8"/>
  <c r="F1776" i="8"/>
  <c r="F1775" i="8"/>
  <c r="F1774" i="8"/>
  <c r="F1773" i="8"/>
  <c r="F1772" i="8"/>
  <c r="F1771" i="8"/>
  <c r="F1770" i="8"/>
  <c r="F1769" i="8"/>
  <c r="F1768" i="8"/>
  <c r="F1767" i="8"/>
  <c r="F1766" i="8"/>
  <c r="F1765" i="8"/>
  <c r="F1764" i="8"/>
  <c r="F1763" i="8"/>
  <c r="F1762" i="8"/>
  <c r="F1761" i="8"/>
  <c r="F1760" i="8"/>
  <c r="F1759" i="8"/>
  <c r="F1758" i="8"/>
  <c r="F1757" i="8"/>
  <c r="S1757" i="8" s="1"/>
  <c r="F1756" i="8"/>
  <c r="S1756" i="8" s="1"/>
  <c r="F1755" i="8"/>
  <c r="S1755" i="8" s="1"/>
  <c r="F1754" i="8"/>
  <c r="S1754" i="8" s="1"/>
  <c r="F1753" i="8"/>
  <c r="S1753" i="8" s="1"/>
  <c r="F1752" i="8"/>
  <c r="S1752" i="8" s="1"/>
  <c r="F1751" i="8"/>
  <c r="S1751" i="8" s="1"/>
  <c r="F1750" i="8"/>
  <c r="S1750" i="8" s="1"/>
  <c r="F1749" i="8"/>
  <c r="S1749" i="8" s="1"/>
  <c r="F1748" i="8"/>
  <c r="S1748" i="8" s="1"/>
  <c r="F1747" i="8"/>
  <c r="S1747" i="8" s="1"/>
  <c r="F1746" i="8"/>
  <c r="S1746" i="8" s="1"/>
  <c r="F1745" i="8"/>
  <c r="S1745" i="8" s="1"/>
  <c r="F1744" i="8"/>
  <c r="S1744" i="8" s="1"/>
  <c r="F1743" i="8"/>
  <c r="S1743" i="8" s="1"/>
  <c r="F1742" i="8"/>
  <c r="S1742" i="8" s="1"/>
  <c r="F1741" i="8"/>
  <c r="S1741" i="8" s="1"/>
  <c r="F1740" i="8"/>
  <c r="S1740" i="8" s="1"/>
  <c r="F1739" i="8"/>
  <c r="S1739" i="8" s="1"/>
  <c r="F1738" i="8"/>
  <c r="S1738" i="8" s="1"/>
  <c r="F1737" i="8"/>
  <c r="S1737" i="8" s="1"/>
  <c r="F1736" i="8"/>
  <c r="S1736" i="8" s="1"/>
  <c r="F1735" i="8"/>
  <c r="S1735" i="8" s="1"/>
  <c r="F1734" i="8"/>
  <c r="S1734" i="8" s="1"/>
  <c r="F1733" i="8"/>
  <c r="S1733" i="8" s="1"/>
  <c r="F1732" i="8"/>
  <c r="S1732" i="8" s="1"/>
  <c r="F1731" i="8"/>
  <c r="S1731" i="8" s="1"/>
  <c r="F1730" i="8"/>
  <c r="S1730" i="8" s="1"/>
  <c r="F1729" i="8"/>
  <c r="S1729" i="8" s="1"/>
  <c r="F1728" i="8"/>
  <c r="S1728" i="8" s="1"/>
  <c r="F1727" i="8"/>
  <c r="S1727" i="8" s="1"/>
  <c r="F1726" i="8"/>
  <c r="S1726" i="8" s="1"/>
  <c r="F1725" i="8"/>
  <c r="S1725" i="8" s="1"/>
  <c r="F1724" i="8"/>
  <c r="S1724" i="8" s="1"/>
  <c r="F1723" i="8"/>
  <c r="S1723" i="8" s="1"/>
  <c r="F1722" i="8"/>
  <c r="S1722" i="8" s="1"/>
  <c r="F1721" i="8"/>
  <c r="S1721" i="8" s="1"/>
  <c r="F1720" i="8"/>
  <c r="S1720" i="8" s="1"/>
  <c r="F1719" i="8"/>
  <c r="S1719" i="8" s="1"/>
  <c r="F1718" i="8"/>
  <c r="S1718" i="8" s="1"/>
  <c r="F1717" i="8"/>
  <c r="S1717" i="8" s="1"/>
  <c r="F1716" i="8"/>
  <c r="S1716" i="8" s="1"/>
  <c r="F1715" i="8"/>
  <c r="S1715" i="8" s="1"/>
  <c r="F1714" i="8"/>
  <c r="S1714" i="8" s="1"/>
  <c r="F1713" i="8"/>
  <c r="S1713" i="8" s="1"/>
  <c r="F1712" i="8"/>
  <c r="S1712" i="8" s="1"/>
  <c r="F1711" i="8"/>
  <c r="S1711" i="8" s="1"/>
  <c r="F1710" i="8"/>
  <c r="S1710" i="8" s="1"/>
  <c r="F1709" i="8"/>
  <c r="S1709" i="8" s="1"/>
  <c r="F1708" i="8"/>
  <c r="S1708" i="8" s="1"/>
  <c r="F1707" i="8"/>
  <c r="F1706" i="8"/>
  <c r="S1706" i="8" s="1"/>
  <c r="F1705" i="8"/>
  <c r="F1704" i="8"/>
  <c r="F1703" i="8"/>
  <c r="F1702" i="8"/>
  <c r="F1701" i="8"/>
  <c r="F1700" i="8"/>
  <c r="F1699" i="8"/>
  <c r="F1698" i="8"/>
  <c r="F1697" i="8"/>
  <c r="F1696" i="8"/>
  <c r="F1695" i="8"/>
  <c r="F1694" i="8"/>
  <c r="F1693" i="8"/>
  <c r="F1692" i="8"/>
  <c r="F1691" i="8"/>
  <c r="F1690" i="8"/>
  <c r="F1689" i="8"/>
  <c r="F1688" i="8"/>
  <c r="F1687" i="8"/>
  <c r="F1686" i="8"/>
  <c r="F1685" i="8"/>
  <c r="F1684" i="8"/>
  <c r="F1683" i="8"/>
  <c r="F1682" i="8"/>
  <c r="F1681" i="8"/>
  <c r="F1680" i="8"/>
  <c r="F1679" i="8"/>
  <c r="F1678" i="8"/>
  <c r="F1677" i="8"/>
  <c r="F1676" i="8"/>
  <c r="F1675" i="8"/>
  <c r="F1674" i="8"/>
  <c r="F1673" i="8"/>
  <c r="F1672" i="8"/>
  <c r="F1671" i="8"/>
  <c r="F1670" i="8"/>
  <c r="F1669" i="8"/>
  <c r="F1668" i="8"/>
  <c r="F1667" i="8"/>
  <c r="F1666" i="8"/>
  <c r="F1665" i="8"/>
  <c r="F1664" i="8"/>
  <c r="F1663" i="8"/>
  <c r="F1662" i="8"/>
  <c r="F1661" i="8"/>
  <c r="F1660" i="8"/>
  <c r="F1659" i="8"/>
  <c r="F1658" i="8"/>
  <c r="F1657" i="8"/>
  <c r="F1656" i="8"/>
  <c r="F1655" i="8"/>
  <c r="F1654" i="8"/>
  <c r="F1653" i="8"/>
  <c r="F1652" i="8"/>
  <c r="F1651" i="8"/>
  <c r="F1650" i="8"/>
  <c r="F1649" i="8"/>
  <c r="F1648" i="8"/>
  <c r="F1647" i="8"/>
  <c r="F1646" i="8"/>
  <c r="F1645" i="8"/>
  <c r="F1644" i="8"/>
  <c r="F1643" i="8"/>
  <c r="F1642" i="8"/>
  <c r="F1641" i="8"/>
  <c r="F1640" i="8"/>
  <c r="F1639" i="8"/>
  <c r="F1638" i="8"/>
  <c r="F1637" i="8"/>
  <c r="F1636" i="8"/>
  <c r="F1635" i="8"/>
  <c r="F1634" i="8"/>
  <c r="F1633" i="8"/>
  <c r="F1632" i="8"/>
  <c r="F1631" i="8"/>
  <c r="F1630" i="8"/>
  <c r="F1629" i="8"/>
  <c r="F1628" i="8"/>
  <c r="F1627" i="8"/>
  <c r="F1626" i="8"/>
  <c r="F1625" i="8"/>
  <c r="F1624" i="8"/>
  <c r="F1623" i="8"/>
  <c r="F1622" i="8"/>
  <c r="F1621" i="8"/>
  <c r="F1620" i="8"/>
  <c r="F1619" i="8"/>
  <c r="F1618" i="8"/>
  <c r="F1617" i="8"/>
  <c r="F1616" i="8"/>
  <c r="F1615" i="8"/>
  <c r="F1614" i="8"/>
  <c r="F1613" i="8"/>
  <c r="F1612" i="8"/>
  <c r="F1611" i="8"/>
  <c r="F1610" i="8"/>
  <c r="F1609" i="8"/>
  <c r="F1608" i="8"/>
  <c r="F1607" i="8"/>
  <c r="F1606" i="8"/>
  <c r="F1605" i="8"/>
  <c r="F1604" i="8"/>
  <c r="F1603" i="8"/>
  <c r="F1602" i="8"/>
  <c r="F1601" i="8"/>
  <c r="F1600" i="8"/>
  <c r="F1599" i="8"/>
  <c r="F1598" i="8"/>
  <c r="F1597" i="8"/>
  <c r="F1596" i="8"/>
  <c r="F1595" i="8"/>
  <c r="F1594" i="8"/>
  <c r="F1593" i="8"/>
  <c r="F1592" i="8"/>
  <c r="F1591" i="8"/>
  <c r="F1590" i="8"/>
  <c r="F1589" i="8"/>
  <c r="F1588" i="8"/>
  <c r="F1587" i="8"/>
  <c r="F1586" i="8"/>
  <c r="F1585" i="8"/>
  <c r="F1584" i="8"/>
  <c r="F1583" i="8"/>
  <c r="F1582" i="8"/>
  <c r="F1581" i="8"/>
  <c r="F1580" i="8"/>
  <c r="F1579" i="8"/>
  <c r="F1578" i="8"/>
  <c r="F1577" i="8"/>
  <c r="F1576" i="8"/>
  <c r="F1575" i="8"/>
  <c r="F1574" i="8"/>
  <c r="F1573" i="8"/>
  <c r="F1572" i="8"/>
  <c r="F1571" i="8"/>
  <c r="F1570" i="8"/>
  <c r="F1569" i="8"/>
  <c r="F1568" i="8"/>
  <c r="F1567" i="8"/>
  <c r="F1566" i="8"/>
  <c r="F1565" i="8"/>
  <c r="F1564" i="8"/>
  <c r="F1563" i="8"/>
  <c r="F1562" i="8"/>
  <c r="F1561" i="8"/>
  <c r="F1560" i="8"/>
  <c r="F1559" i="8"/>
  <c r="F1558" i="8"/>
  <c r="F1557" i="8"/>
  <c r="F1556" i="8"/>
  <c r="F1555" i="8"/>
  <c r="F1554" i="8"/>
  <c r="F1553" i="8"/>
  <c r="F1552" i="8"/>
  <c r="F1551" i="8"/>
  <c r="F1550" i="8"/>
  <c r="F1549" i="8"/>
  <c r="F1548" i="8"/>
  <c r="F1547" i="8"/>
  <c r="F1546" i="8"/>
  <c r="F1545" i="8"/>
  <c r="F1544" i="8"/>
  <c r="F1543" i="8"/>
  <c r="F1542" i="8"/>
  <c r="F1541" i="8"/>
  <c r="F1540" i="8"/>
  <c r="F1539" i="8"/>
  <c r="F1538" i="8"/>
  <c r="F1537" i="8"/>
  <c r="F1536" i="8"/>
  <c r="F1535" i="8"/>
  <c r="F1534" i="8"/>
  <c r="F1533" i="8"/>
  <c r="F1532" i="8"/>
  <c r="F1531" i="8"/>
  <c r="F1530" i="8"/>
  <c r="F1529" i="8"/>
  <c r="F1528" i="8"/>
  <c r="F1527" i="8"/>
  <c r="F1526" i="8"/>
  <c r="F1525" i="8"/>
  <c r="F1524" i="8"/>
  <c r="F1523" i="8"/>
  <c r="F1522" i="8"/>
  <c r="F1521" i="8"/>
  <c r="F1520" i="8"/>
  <c r="F1519" i="8"/>
  <c r="F1518" i="8"/>
  <c r="F1517" i="8"/>
  <c r="F1516" i="8"/>
  <c r="F1515" i="8"/>
  <c r="F1514" i="8"/>
  <c r="F1513" i="8"/>
  <c r="F1512" i="8"/>
  <c r="F1511" i="8"/>
  <c r="F1510" i="8"/>
  <c r="F1509" i="8"/>
  <c r="F1508" i="8"/>
  <c r="F1507" i="8"/>
  <c r="F1506" i="8"/>
  <c r="F1505" i="8"/>
  <c r="F1504" i="8"/>
  <c r="F1503" i="8"/>
  <c r="F1502" i="8"/>
  <c r="F1501" i="8"/>
  <c r="F1500" i="8"/>
  <c r="F1499" i="8"/>
  <c r="F1498" i="8"/>
  <c r="F1497" i="8"/>
  <c r="F1496" i="8"/>
  <c r="F1495" i="8"/>
  <c r="F1494" i="8"/>
  <c r="F1493" i="8"/>
  <c r="F1492" i="8"/>
  <c r="F1491" i="8"/>
  <c r="F1490" i="8"/>
  <c r="F1489" i="8"/>
  <c r="F1488" i="8"/>
  <c r="F1487" i="8"/>
  <c r="F1486" i="8"/>
  <c r="F1485" i="8"/>
  <c r="F1484" i="8"/>
  <c r="F1483" i="8"/>
  <c r="F1482" i="8"/>
  <c r="F1481" i="8"/>
  <c r="F1480" i="8"/>
  <c r="F1479" i="8"/>
  <c r="F1478" i="8"/>
  <c r="F1477" i="8"/>
  <c r="F1476" i="8"/>
  <c r="F1475" i="8"/>
  <c r="F1474" i="8"/>
  <c r="F1473" i="8"/>
  <c r="F1472" i="8"/>
  <c r="F1471" i="8"/>
  <c r="F1470" i="8"/>
  <c r="F1469" i="8"/>
  <c r="F1468" i="8"/>
  <c r="F1467" i="8"/>
  <c r="F1466" i="8"/>
  <c r="F1465" i="8"/>
  <c r="F1464" i="8"/>
  <c r="F1463" i="8"/>
  <c r="F1462" i="8"/>
  <c r="F1461" i="8"/>
  <c r="F1460" i="8"/>
  <c r="F1459" i="8"/>
  <c r="F1458" i="8"/>
  <c r="F1457" i="8"/>
  <c r="F1456" i="8"/>
  <c r="F1455" i="8"/>
  <c r="F1454" i="8"/>
  <c r="F1453" i="8"/>
  <c r="F1452" i="8"/>
  <c r="F1451" i="8"/>
  <c r="F1450" i="8"/>
  <c r="F1449" i="8"/>
  <c r="F1448" i="8"/>
  <c r="F1447" i="8"/>
  <c r="F1446" i="8"/>
  <c r="F1445" i="8"/>
  <c r="F1444" i="8"/>
  <c r="F1443" i="8"/>
  <c r="F1442" i="8"/>
  <c r="F1441" i="8"/>
  <c r="F1440" i="8"/>
  <c r="F1439" i="8"/>
  <c r="F1438" i="8"/>
  <c r="F1437" i="8"/>
  <c r="F1436" i="8"/>
  <c r="F1435" i="8"/>
  <c r="F1434" i="8"/>
  <c r="F1433" i="8"/>
  <c r="F1432" i="8"/>
  <c r="F1431" i="8"/>
  <c r="F1430" i="8"/>
  <c r="F1429" i="8"/>
  <c r="F1428" i="8"/>
  <c r="F1427" i="8"/>
  <c r="F1426" i="8"/>
  <c r="F1425" i="8"/>
  <c r="F1424" i="8"/>
  <c r="F1423" i="8"/>
  <c r="F1422" i="8"/>
  <c r="F1421" i="8"/>
  <c r="F1420" i="8"/>
  <c r="F1419" i="8"/>
  <c r="F1418" i="8"/>
  <c r="F1417" i="8"/>
  <c r="F1416" i="8"/>
  <c r="F1415" i="8"/>
  <c r="F1414" i="8"/>
  <c r="F1413" i="8"/>
  <c r="F1412" i="8"/>
  <c r="F1411" i="8"/>
  <c r="F1410" i="8"/>
  <c r="F1409" i="8"/>
  <c r="F1408" i="8"/>
  <c r="F1407" i="8"/>
  <c r="F1406" i="8"/>
  <c r="F1405" i="8"/>
  <c r="F1404" i="8"/>
  <c r="F1403" i="8"/>
  <c r="F1402" i="8"/>
  <c r="F1401" i="8"/>
  <c r="F1400" i="8"/>
  <c r="F1399" i="8"/>
  <c r="F1398" i="8"/>
  <c r="F1397" i="8"/>
  <c r="F1396" i="8"/>
  <c r="F1395" i="8"/>
  <c r="F1394" i="8"/>
  <c r="F1393" i="8"/>
  <c r="F1392" i="8"/>
  <c r="F1391" i="8"/>
  <c r="F1390" i="8"/>
  <c r="F1389" i="8"/>
  <c r="F1388" i="8"/>
  <c r="F1387" i="8"/>
  <c r="F1386" i="8"/>
  <c r="F1385" i="8"/>
  <c r="F1384" i="8"/>
  <c r="F1383" i="8"/>
  <c r="F1382" i="8"/>
  <c r="F1381" i="8"/>
  <c r="F1380" i="8"/>
  <c r="F1379" i="8"/>
  <c r="F1378" i="8"/>
  <c r="F1377" i="8"/>
  <c r="F1376" i="8"/>
  <c r="F1375" i="8"/>
  <c r="F1374" i="8"/>
  <c r="F1373" i="8"/>
  <c r="F1372" i="8"/>
  <c r="F1371" i="8"/>
  <c r="F1370" i="8"/>
  <c r="F1369" i="8"/>
  <c r="F1368" i="8"/>
  <c r="F1367" i="8"/>
  <c r="F1366" i="8"/>
  <c r="F1365" i="8"/>
  <c r="F1364" i="8"/>
  <c r="F1363" i="8"/>
  <c r="F1362" i="8"/>
  <c r="F1361" i="8"/>
  <c r="F1360" i="8"/>
  <c r="F1359" i="8"/>
  <c r="F1358" i="8"/>
  <c r="F1357" i="8"/>
  <c r="F1356" i="8"/>
  <c r="F1355" i="8"/>
  <c r="F1354" i="8"/>
  <c r="F1353" i="8"/>
  <c r="F1352" i="8"/>
  <c r="F1351" i="8"/>
  <c r="F1350" i="8"/>
  <c r="F1349" i="8"/>
  <c r="F1348" i="8"/>
  <c r="F1347" i="8"/>
  <c r="F1346" i="8"/>
  <c r="F1345" i="8"/>
  <c r="F1344" i="8"/>
  <c r="F1343" i="8"/>
  <c r="F1342" i="8"/>
  <c r="F1341" i="8"/>
  <c r="F1340" i="8"/>
  <c r="F1339" i="8"/>
  <c r="F1338" i="8"/>
  <c r="F1337" i="8"/>
  <c r="F1336" i="8"/>
  <c r="F1335" i="8"/>
  <c r="F1334" i="8"/>
  <c r="F1333" i="8"/>
  <c r="F1332" i="8"/>
  <c r="F1331" i="8"/>
  <c r="F1330" i="8"/>
  <c r="F1329" i="8"/>
  <c r="F1328" i="8"/>
  <c r="F1327" i="8"/>
  <c r="F1326" i="8"/>
  <c r="F1325" i="8"/>
  <c r="F1324" i="8"/>
  <c r="F1323" i="8"/>
  <c r="F1322" i="8"/>
  <c r="F1321" i="8"/>
  <c r="F1320" i="8"/>
  <c r="F1319" i="8"/>
  <c r="F1318" i="8"/>
  <c r="F1317" i="8"/>
  <c r="F1316" i="8"/>
  <c r="F1315" i="8"/>
  <c r="F1314" i="8"/>
  <c r="F1313" i="8"/>
  <c r="F1312" i="8"/>
  <c r="F1311" i="8"/>
  <c r="F1310" i="8"/>
  <c r="F1309" i="8"/>
  <c r="F1308" i="8"/>
  <c r="F1307" i="8"/>
  <c r="F1306" i="8"/>
  <c r="F1305" i="8"/>
  <c r="F1304" i="8"/>
  <c r="F1303" i="8"/>
  <c r="F1302" i="8"/>
  <c r="F1301" i="8"/>
  <c r="F1300" i="8"/>
  <c r="F1299" i="8"/>
  <c r="F1298" i="8"/>
  <c r="F1297" i="8"/>
  <c r="F1296" i="8"/>
  <c r="F1295" i="8"/>
  <c r="F1294" i="8"/>
  <c r="F1293" i="8"/>
  <c r="F1292" i="8"/>
  <c r="F1291" i="8"/>
  <c r="F1290" i="8"/>
  <c r="F1289" i="8"/>
  <c r="F1288" i="8"/>
  <c r="F1287" i="8"/>
  <c r="F1286" i="8"/>
  <c r="F1285" i="8"/>
  <c r="F1284" i="8"/>
  <c r="F1283" i="8"/>
  <c r="F1282" i="8"/>
  <c r="F1281" i="8"/>
  <c r="F1280" i="8"/>
  <c r="F1279" i="8"/>
  <c r="F1278" i="8"/>
  <c r="F1277" i="8"/>
  <c r="F1276" i="8"/>
  <c r="F1275" i="8"/>
  <c r="F1274" i="8"/>
  <c r="F1273" i="8"/>
  <c r="F1272" i="8"/>
  <c r="F1271" i="8"/>
  <c r="F1270" i="8"/>
  <c r="F1269" i="8"/>
  <c r="F1268" i="8"/>
  <c r="F1267" i="8"/>
  <c r="F1266" i="8"/>
  <c r="F1265" i="8"/>
  <c r="F1264" i="8"/>
  <c r="F1263" i="8"/>
  <c r="F1262" i="8"/>
  <c r="F1261" i="8"/>
  <c r="F1260" i="8"/>
  <c r="F1259" i="8"/>
  <c r="F1258" i="8"/>
  <c r="F1257" i="8"/>
  <c r="F1256" i="8"/>
  <c r="F1255" i="8"/>
  <c r="F1254" i="8"/>
  <c r="F1253" i="8"/>
  <c r="F1252" i="8"/>
  <c r="F1251" i="8"/>
  <c r="F1250" i="8"/>
  <c r="F1249" i="8"/>
  <c r="F1248" i="8"/>
  <c r="F1247" i="8"/>
  <c r="F1246" i="8"/>
  <c r="F1245" i="8"/>
  <c r="F1244" i="8"/>
  <c r="F1243" i="8"/>
  <c r="F1242" i="8"/>
  <c r="F1241" i="8"/>
  <c r="F1240" i="8"/>
  <c r="F1239" i="8"/>
  <c r="F1238" i="8"/>
  <c r="F1237" i="8"/>
  <c r="F1236" i="8"/>
  <c r="F1235" i="8"/>
  <c r="F1234" i="8"/>
  <c r="F1233" i="8"/>
  <c r="F1232" i="8"/>
  <c r="F1231" i="8"/>
  <c r="F1230" i="8"/>
  <c r="F1229" i="8"/>
  <c r="F1228" i="8"/>
  <c r="F1227" i="8"/>
  <c r="F1226" i="8"/>
  <c r="F1225" i="8"/>
  <c r="F1224" i="8"/>
  <c r="F1223" i="8"/>
  <c r="F1222" i="8"/>
  <c r="F1221" i="8"/>
  <c r="F1220" i="8"/>
  <c r="F1219" i="8"/>
  <c r="F1218" i="8"/>
  <c r="F1217" i="8"/>
  <c r="F1216" i="8"/>
  <c r="F1215" i="8"/>
  <c r="F1214" i="8"/>
  <c r="F1213" i="8"/>
  <c r="F1212" i="8"/>
  <c r="F1211" i="8"/>
  <c r="F1210" i="8"/>
  <c r="F1209" i="8"/>
  <c r="F1208" i="8"/>
  <c r="F1207" i="8"/>
  <c r="F1206" i="8"/>
  <c r="F1205" i="8"/>
  <c r="F1204" i="8"/>
  <c r="F1203" i="8"/>
  <c r="F1202" i="8"/>
  <c r="F1201" i="8"/>
  <c r="F1200" i="8"/>
  <c r="F1199" i="8"/>
  <c r="F1198" i="8"/>
  <c r="F1197" i="8"/>
  <c r="F1196" i="8"/>
  <c r="F1195" i="8"/>
  <c r="F1194" i="8"/>
  <c r="F1193" i="8"/>
  <c r="F1192" i="8"/>
  <c r="F1191" i="8"/>
  <c r="F1190" i="8"/>
  <c r="F1189" i="8"/>
  <c r="F1188" i="8"/>
  <c r="F1187" i="8"/>
  <c r="F1186" i="8"/>
  <c r="F1185" i="8"/>
  <c r="F1184" i="8"/>
  <c r="F1183" i="8"/>
  <c r="F1182" i="8"/>
  <c r="F1181" i="8"/>
  <c r="F1180" i="8"/>
  <c r="F1179" i="8"/>
  <c r="F1178" i="8"/>
  <c r="F1177" i="8"/>
  <c r="F1176" i="8"/>
  <c r="F1175" i="8"/>
  <c r="F1174" i="8"/>
  <c r="F1173" i="8"/>
  <c r="F1172" i="8"/>
  <c r="F1171" i="8"/>
  <c r="F1170" i="8"/>
  <c r="F1169" i="8"/>
  <c r="F1168" i="8"/>
  <c r="F1167" i="8"/>
  <c r="F1166" i="8"/>
  <c r="F1165" i="8"/>
  <c r="F1164" i="8"/>
  <c r="F1163" i="8"/>
  <c r="F1162" i="8"/>
  <c r="F1161" i="8"/>
  <c r="F1160" i="8"/>
  <c r="F1159" i="8"/>
  <c r="F1158" i="8"/>
  <c r="F1157" i="8"/>
  <c r="F1156" i="8"/>
  <c r="F1155" i="8"/>
  <c r="F1154" i="8"/>
  <c r="F1153" i="8"/>
  <c r="F1152" i="8"/>
  <c r="F1151" i="8"/>
  <c r="F1150" i="8"/>
  <c r="F1149" i="8"/>
  <c r="F1148" i="8"/>
  <c r="F1147" i="8"/>
  <c r="F1146" i="8"/>
  <c r="F1145" i="8"/>
  <c r="F1144" i="8"/>
  <c r="F1143" i="8"/>
  <c r="F1142" i="8"/>
  <c r="F1141" i="8"/>
  <c r="F1140" i="8"/>
  <c r="F1139" i="8"/>
  <c r="F1138" i="8"/>
  <c r="F1137" i="8"/>
  <c r="F1136" i="8"/>
  <c r="F1135" i="8"/>
  <c r="F1134" i="8"/>
  <c r="F1133" i="8"/>
  <c r="F1132" i="8"/>
  <c r="F1131" i="8"/>
  <c r="F1130" i="8"/>
  <c r="F1129" i="8"/>
  <c r="F1128" i="8"/>
  <c r="F1127" i="8"/>
  <c r="F1126" i="8"/>
  <c r="F1125" i="8"/>
  <c r="F1124" i="8"/>
  <c r="F1123" i="8"/>
  <c r="F1122" i="8"/>
  <c r="F1121" i="8"/>
  <c r="F1120" i="8"/>
  <c r="F1119" i="8"/>
  <c r="F1118" i="8"/>
  <c r="F1117" i="8"/>
  <c r="F1116" i="8"/>
  <c r="F1115" i="8"/>
  <c r="F1114" i="8"/>
  <c r="F1113" i="8"/>
  <c r="F1112" i="8"/>
  <c r="F1111" i="8"/>
  <c r="F1110" i="8"/>
  <c r="F1109" i="8"/>
  <c r="F1108" i="8"/>
  <c r="F1107" i="8"/>
  <c r="F1106" i="8"/>
  <c r="F1105" i="8"/>
  <c r="F1104" i="8"/>
  <c r="F1103" i="8"/>
  <c r="F1102" i="8"/>
  <c r="F1101" i="8"/>
  <c r="F1100" i="8"/>
  <c r="F1099" i="8"/>
  <c r="F1098" i="8"/>
  <c r="F1097" i="8"/>
  <c r="F1096" i="8"/>
  <c r="F1095" i="8"/>
  <c r="F1094" i="8"/>
  <c r="F1093" i="8"/>
  <c r="F1092" i="8"/>
  <c r="F1091" i="8"/>
  <c r="F1090" i="8"/>
  <c r="F1089" i="8"/>
  <c r="F1088" i="8"/>
  <c r="F1087" i="8"/>
  <c r="F1086" i="8"/>
  <c r="F1085" i="8"/>
  <c r="F1084" i="8"/>
  <c r="F1083" i="8"/>
  <c r="F1082" i="8"/>
  <c r="F1081" i="8"/>
  <c r="F1080" i="8"/>
  <c r="F1079" i="8"/>
  <c r="F1078" i="8"/>
  <c r="F1077" i="8"/>
  <c r="F1076" i="8"/>
  <c r="F1075" i="8"/>
  <c r="F1074" i="8"/>
  <c r="F1073" i="8"/>
  <c r="F1072" i="8"/>
  <c r="F1071" i="8"/>
  <c r="F1070" i="8"/>
  <c r="F1069" i="8"/>
  <c r="F1068" i="8"/>
  <c r="F1067" i="8"/>
  <c r="F1066" i="8"/>
  <c r="F1065" i="8"/>
  <c r="F1064" i="8"/>
  <c r="F1063" i="8"/>
  <c r="F1062" i="8"/>
  <c r="F1061" i="8"/>
  <c r="F1060" i="8"/>
  <c r="F1059" i="8"/>
  <c r="F1058" i="8"/>
  <c r="F1057" i="8"/>
  <c r="F1056" i="8"/>
  <c r="F1055" i="8"/>
  <c r="F1054" i="8"/>
  <c r="F1053" i="8"/>
  <c r="F1052" i="8"/>
  <c r="F1051" i="8"/>
  <c r="F1050" i="8"/>
  <c r="F1049" i="8"/>
  <c r="F1048" i="8"/>
  <c r="F1047" i="8"/>
  <c r="F1046" i="8"/>
  <c r="F1045" i="8"/>
  <c r="F1044" i="8"/>
  <c r="F1043" i="8"/>
  <c r="F1042" i="8"/>
  <c r="F1041" i="8"/>
  <c r="F1040" i="8"/>
  <c r="F1039" i="8"/>
  <c r="F1038" i="8"/>
  <c r="F1037" i="8"/>
  <c r="F1036" i="8"/>
  <c r="F1035" i="8"/>
  <c r="F1034" i="8"/>
  <c r="F1033" i="8"/>
  <c r="F1032" i="8"/>
  <c r="F1031" i="8"/>
  <c r="F1030" i="8"/>
  <c r="F1029" i="8"/>
  <c r="F1028" i="8"/>
  <c r="F1027" i="8"/>
  <c r="F1026" i="8"/>
  <c r="F1025" i="8"/>
  <c r="F1024" i="8"/>
  <c r="S1024" i="8" s="1"/>
  <c r="F1023" i="8"/>
  <c r="S1023" i="8" s="1"/>
  <c r="F1022" i="8"/>
  <c r="S1022" i="8" s="1"/>
  <c r="F1021" i="8"/>
  <c r="S1021" i="8" s="1"/>
  <c r="F1020" i="8"/>
  <c r="S1020" i="8" s="1"/>
  <c r="F1019" i="8"/>
  <c r="S1019" i="8" s="1"/>
  <c r="F1018" i="8"/>
  <c r="S1018" i="8" s="1"/>
  <c r="F1017" i="8"/>
  <c r="S1017" i="8" s="1"/>
  <c r="F1016" i="8"/>
  <c r="S1016" i="8" s="1"/>
  <c r="F1015" i="8"/>
  <c r="S1015" i="8" s="1"/>
  <c r="F1014" i="8"/>
  <c r="S1014" i="8" s="1"/>
  <c r="F1013" i="8"/>
  <c r="S1013" i="8" s="1"/>
  <c r="F1012" i="8"/>
  <c r="S1012" i="8" s="1"/>
  <c r="F1011" i="8"/>
  <c r="S1011" i="8" s="1"/>
  <c r="F1010" i="8"/>
  <c r="S1010" i="8" s="1"/>
  <c r="F1009" i="8"/>
  <c r="S1009" i="8" s="1"/>
  <c r="F1008" i="8"/>
  <c r="S1008" i="8" s="1"/>
  <c r="F1007" i="8"/>
  <c r="S1007" i="8" s="1"/>
  <c r="F1006" i="8"/>
  <c r="S1006" i="8" s="1"/>
  <c r="F1005" i="8"/>
  <c r="S1005" i="8" s="1"/>
  <c r="F1004" i="8"/>
  <c r="S1004" i="8" s="1"/>
  <c r="F1003" i="8"/>
  <c r="S1003" i="8" s="1"/>
  <c r="F1002" i="8"/>
  <c r="S1002" i="8" s="1"/>
  <c r="F1001" i="8"/>
  <c r="S1001" i="8" s="1"/>
  <c r="F1000" i="8"/>
  <c r="S1000" i="8" s="1"/>
  <c r="F999" i="8"/>
  <c r="S999" i="8" s="1"/>
  <c r="F998" i="8"/>
  <c r="S998" i="8" s="1"/>
  <c r="F997" i="8"/>
  <c r="S997" i="8" s="1"/>
  <c r="F996" i="8"/>
  <c r="S996" i="8" s="1"/>
  <c r="F995" i="8"/>
  <c r="S995" i="8" s="1"/>
  <c r="F994" i="8"/>
  <c r="S994" i="8" s="1"/>
  <c r="F993" i="8"/>
  <c r="S993" i="8" s="1"/>
  <c r="F992" i="8"/>
  <c r="S992" i="8" s="1"/>
  <c r="F991" i="8"/>
  <c r="S991" i="8" s="1"/>
  <c r="F990" i="8"/>
  <c r="S990" i="8" s="1"/>
  <c r="F989" i="8"/>
  <c r="S989" i="8" s="1"/>
  <c r="F988" i="8"/>
  <c r="S988" i="8" s="1"/>
  <c r="F987" i="8"/>
  <c r="S987" i="8" s="1"/>
  <c r="F986" i="8"/>
  <c r="S986" i="8" s="1"/>
  <c r="F985" i="8"/>
  <c r="S985" i="8" s="1"/>
  <c r="F984" i="8"/>
  <c r="S984" i="8" s="1"/>
  <c r="F983" i="8"/>
  <c r="S983" i="8" s="1"/>
  <c r="F982" i="8"/>
  <c r="S982" i="8" s="1"/>
  <c r="F981" i="8"/>
  <c r="S981" i="8" s="1"/>
  <c r="F980" i="8"/>
  <c r="S980" i="8" s="1"/>
  <c r="F979" i="8"/>
  <c r="S979" i="8" s="1"/>
  <c r="F978" i="8"/>
  <c r="F977" i="8"/>
  <c r="F976" i="8"/>
  <c r="F975" i="8"/>
  <c r="F974" i="8"/>
  <c r="F973" i="8"/>
  <c r="F972" i="8"/>
  <c r="F971" i="8"/>
  <c r="F970" i="8"/>
  <c r="F969" i="8"/>
  <c r="F968" i="8"/>
  <c r="F967" i="8"/>
  <c r="F966" i="8"/>
  <c r="F965" i="8"/>
  <c r="F964" i="8"/>
  <c r="F963" i="8"/>
  <c r="F962" i="8"/>
  <c r="F961" i="8"/>
  <c r="F960" i="8"/>
  <c r="F959" i="8"/>
  <c r="F958" i="8"/>
  <c r="F957" i="8"/>
  <c r="F956" i="8"/>
  <c r="F955" i="8"/>
  <c r="F954" i="8"/>
  <c r="F953" i="8"/>
  <c r="F952" i="8"/>
  <c r="F951" i="8"/>
  <c r="F950" i="8"/>
  <c r="F949" i="8"/>
  <c r="F948" i="8"/>
  <c r="F947" i="8"/>
  <c r="F946" i="8"/>
  <c r="F945" i="8"/>
  <c r="F944" i="8"/>
  <c r="F943" i="8"/>
  <c r="F942" i="8"/>
  <c r="F941" i="8"/>
  <c r="F940" i="8"/>
  <c r="F939" i="8"/>
  <c r="F938" i="8"/>
  <c r="F937" i="8"/>
  <c r="F936" i="8"/>
  <c r="F935" i="8"/>
  <c r="F934" i="8"/>
  <c r="F933" i="8"/>
  <c r="F932" i="8"/>
  <c r="F931" i="8"/>
  <c r="F930" i="8"/>
  <c r="F929" i="8"/>
  <c r="F928" i="8"/>
  <c r="F927" i="8"/>
  <c r="F926" i="8"/>
  <c r="F925" i="8"/>
  <c r="F924" i="8"/>
  <c r="F923" i="8"/>
  <c r="F922" i="8"/>
  <c r="F921" i="8"/>
  <c r="F920" i="8"/>
  <c r="F919" i="8"/>
  <c r="F918" i="8"/>
  <c r="F917" i="8"/>
  <c r="F916" i="8"/>
  <c r="F915" i="8"/>
  <c r="F914" i="8"/>
  <c r="F913" i="8"/>
  <c r="F912" i="8"/>
  <c r="F911" i="8"/>
  <c r="F910" i="8"/>
  <c r="F909" i="8"/>
  <c r="F908" i="8"/>
  <c r="F907" i="8"/>
  <c r="F906" i="8"/>
  <c r="F905" i="8"/>
  <c r="F904" i="8"/>
  <c r="F903" i="8"/>
  <c r="F902" i="8"/>
  <c r="F901" i="8"/>
  <c r="F900" i="8"/>
  <c r="F899" i="8"/>
  <c r="F898" i="8"/>
  <c r="F897" i="8"/>
  <c r="F896" i="8"/>
  <c r="F895" i="8"/>
  <c r="F894" i="8"/>
  <c r="F893" i="8"/>
  <c r="F892" i="8"/>
  <c r="F891" i="8"/>
  <c r="F890" i="8"/>
  <c r="F889" i="8"/>
  <c r="F888" i="8"/>
  <c r="F887" i="8"/>
  <c r="F886" i="8"/>
  <c r="F885" i="8"/>
  <c r="F884" i="8"/>
  <c r="F883" i="8"/>
  <c r="F882" i="8"/>
  <c r="F881" i="8"/>
  <c r="F880" i="8"/>
  <c r="F879" i="8"/>
  <c r="F878" i="8"/>
  <c r="F877" i="8"/>
  <c r="F876" i="8"/>
  <c r="F875" i="8"/>
  <c r="F874" i="8"/>
  <c r="F873" i="8"/>
  <c r="F872" i="8"/>
  <c r="F871" i="8"/>
  <c r="F870" i="8"/>
  <c r="F869" i="8"/>
  <c r="F868" i="8"/>
  <c r="F867" i="8"/>
  <c r="F866" i="8"/>
  <c r="F865" i="8"/>
  <c r="F864" i="8"/>
  <c r="F863" i="8"/>
  <c r="F862" i="8"/>
  <c r="F861" i="8"/>
  <c r="F860" i="8"/>
  <c r="F859" i="8"/>
  <c r="F858" i="8"/>
  <c r="F857" i="8"/>
  <c r="F856" i="8"/>
  <c r="F855" i="8"/>
  <c r="F854" i="8"/>
  <c r="F853" i="8"/>
  <c r="F852" i="8"/>
  <c r="F851" i="8"/>
  <c r="F850" i="8"/>
  <c r="F849" i="8"/>
  <c r="F848" i="8"/>
  <c r="F847" i="8"/>
  <c r="F846" i="8"/>
  <c r="F845" i="8"/>
  <c r="F844" i="8"/>
  <c r="F843" i="8"/>
  <c r="F842" i="8"/>
  <c r="F841" i="8"/>
  <c r="F840" i="8"/>
  <c r="F839" i="8"/>
  <c r="F838" i="8"/>
  <c r="F837" i="8"/>
  <c r="F836" i="8"/>
  <c r="F835" i="8"/>
  <c r="F834" i="8"/>
  <c r="F833" i="8"/>
  <c r="F832" i="8"/>
  <c r="F831" i="8"/>
  <c r="F830" i="8"/>
  <c r="F829" i="8"/>
  <c r="F828" i="8"/>
  <c r="F827" i="8"/>
  <c r="F826" i="8"/>
  <c r="F825" i="8"/>
  <c r="F824" i="8"/>
  <c r="F823" i="8"/>
  <c r="F822" i="8"/>
  <c r="F821" i="8"/>
  <c r="F820" i="8"/>
  <c r="F819" i="8"/>
  <c r="F818" i="8"/>
  <c r="F817" i="8"/>
  <c r="F816" i="8"/>
  <c r="F815" i="8"/>
  <c r="F814" i="8"/>
  <c r="F813" i="8"/>
  <c r="F812" i="8"/>
  <c r="F811" i="8"/>
  <c r="F810" i="8"/>
  <c r="F809" i="8"/>
  <c r="F808" i="8"/>
  <c r="F807" i="8"/>
  <c r="F806" i="8"/>
  <c r="F805" i="8"/>
  <c r="F804" i="8"/>
  <c r="F803" i="8"/>
  <c r="F802" i="8"/>
  <c r="F801" i="8"/>
  <c r="F800" i="8"/>
  <c r="F799" i="8"/>
  <c r="F798" i="8"/>
  <c r="F797" i="8"/>
  <c r="F796" i="8"/>
  <c r="F795" i="8"/>
  <c r="F794" i="8"/>
  <c r="F793" i="8"/>
  <c r="F792" i="8"/>
  <c r="F791" i="8"/>
  <c r="F790" i="8"/>
  <c r="F789" i="8"/>
  <c r="F788" i="8"/>
  <c r="F787" i="8"/>
  <c r="F786" i="8"/>
  <c r="F785" i="8"/>
  <c r="F784" i="8"/>
  <c r="F783" i="8"/>
  <c r="F782" i="8"/>
  <c r="F781" i="8"/>
  <c r="F780" i="8"/>
  <c r="F779" i="8"/>
  <c r="F778" i="8"/>
  <c r="F777" i="8"/>
  <c r="F776" i="8"/>
  <c r="F775" i="8"/>
  <c r="F774" i="8"/>
  <c r="F773" i="8"/>
  <c r="F772" i="8"/>
  <c r="F771" i="8"/>
  <c r="F770" i="8"/>
  <c r="F769" i="8"/>
  <c r="F768" i="8"/>
  <c r="F767" i="8"/>
  <c r="F766" i="8"/>
  <c r="F765" i="8"/>
  <c r="F764" i="8"/>
  <c r="F763" i="8"/>
  <c r="F762" i="8"/>
  <c r="F761" i="8"/>
  <c r="F760" i="8"/>
  <c r="F759" i="8"/>
  <c r="F758" i="8"/>
  <c r="F757" i="8"/>
  <c r="F756" i="8"/>
  <c r="F755" i="8"/>
  <c r="F754" i="8"/>
  <c r="F753" i="8"/>
  <c r="F752" i="8"/>
  <c r="F751" i="8"/>
  <c r="F750" i="8"/>
  <c r="F749" i="8"/>
  <c r="F748" i="8"/>
  <c r="F747" i="8"/>
  <c r="F746" i="8"/>
  <c r="F745" i="8"/>
  <c r="F744" i="8"/>
  <c r="F743" i="8"/>
  <c r="F742" i="8"/>
  <c r="F741" i="8"/>
  <c r="F740" i="8"/>
  <c r="F739" i="8"/>
  <c r="F738" i="8"/>
  <c r="F737" i="8"/>
  <c r="F736" i="8"/>
  <c r="F735" i="8"/>
  <c r="F734" i="8"/>
  <c r="F733" i="8"/>
  <c r="F732" i="8"/>
  <c r="F731" i="8"/>
  <c r="F730" i="8"/>
  <c r="F729" i="8"/>
  <c r="F728" i="8"/>
  <c r="F727" i="8"/>
  <c r="F726" i="8"/>
  <c r="F725" i="8"/>
  <c r="F724" i="8"/>
  <c r="F723" i="8"/>
  <c r="F722" i="8"/>
  <c r="F721" i="8"/>
  <c r="F720" i="8"/>
  <c r="F719" i="8"/>
  <c r="F718" i="8"/>
  <c r="F717" i="8"/>
  <c r="F716" i="8"/>
  <c r="F715" i="8"/>
  <c r="F714" i="8"/>
  <c r="F713" i="8"/>
  <c r="F712" i="8"/>
  <c r="F711" i="8"/>
  <c r="F710" i="8"/>
  <c r="F709" i="8"/>
  <c r="F708" i="8"/>
  <c r="F707" i="8"/>
  <c r="F706" i="8"/>
  <c r="F705" i="8"/>
  <c r="F704" i="8"/>
  <c r="F703" i="8"/>
  <c r="F702" i="8"/>
  <c r="F701" i="8"/>
  <c r="F700" i="8"/>
  <c r="F699" i="8"/>
  <c r="F698" i="8"/>
  <c r="F697" i="8"/>
  <c r="F696" i="8"/>
  <c r="F695" i="8"/>
  <c r="F694" i="8"/>
  <c r="F693" i="8"/>
  <c r="F692" i="8"/>
  <c r="F691" i="8"/>
  <c r="F690" i="8"/>
  <c r="F689" i="8"/>
  <c r="F688" i="8"/>
  <c r="F687" i="8"/>
  <c r="F686" i="8"/>
  <c r="F685" i="8"/>
  <c r="F684" i="8"/>
  <c r="F683" i="8"/>
  <c r="F682" i="8"/>
  <c r="F681" i="8"/>
  <c r="F680" i="8"/>
  <c r="F679" i="8"/>
  <c r="F678" i="8"/>
  <c r="F677" i="8"/>
  <c r="F676" i="8"/>
  <c r="F675" i="8"/>
  <c r="F674" i="8"/>
  <c r="F673" i="8"/>
  <c r="F672" i="8"/>
  <c r="F671" i="8"/>
  <c r="F670" i="8"/>
  <c r="F669" i="8"/>
  <c r="F668" i="8"/>
  <c r="F667" i="8"/>
  <c r="F666" i="8"/>
  <c r="F665" i="8"/>
  <c r="F664" i="8"/>
  <c r="F663" i="8"/>
  <c r="F662" i="8"/>
  <c r="F661" i="8"/>
  <c r="F660" i="8"/>
  <c r="F659" i="8"/>
  <c r="F658" i="8"/>
  <c r="F657" i="8"/>
  <c r="F656" i="8"/>
  <c r="F655" i="8"/>
  <c r="F654" i="8"/>
  <c r="F653" i="8"/>
  <c r="F652" i="8"/>
  <c r="F651" i="8"/>
  <c r="F650" i="8"/>
  <c r="F649" i="8"/>
  <c r="F648" i="8"/>
  <c r="F647" i="8"/>
  <c r="F646" i="8"/>
  <c r="F645" i="8"/>
  <c r="F644" i="8"/>
  <c r="F643" i="8"/>
  <c r="F642" i="8"/>
  <c r="F641" i="8"/>
  <c r="F640" i="8"/>
  <c r="F639" i="8"/>
  <c r="F638" i="8"/>
  <c r="F637" i="8"/>
  <c r="F636" i="8"/>
  <c r="F635" i="8"/>
  <c r="F634" i="8"/>
  <c r="F633" i="8"/>
  <c r="F632" i="8"/>
  <c r="F631" i="8"/>
  <c r="F630" i="8"/>
  <c r="F629" i="8"/>
  <c r="F628" i="8"/>
  <c r="F627" i="8"/>
  <c r="F626" i="8"/>
  <c r="F625" i="8"/>
  <c r="F624" i="8"/>
  <c r="F623" i="8"/>
  <c r="F622" i="8"/>
  <c r="F621" i="8"/>
  <c r="F620" i="8"/>
  <c r="F619" i="8"/>
  <c r="F618" i="8"/>
  <c r="F617" i="8"/>
  <c r="F616" i="8"/>
  <c r="F615" i="8"/>
  <c r="F614" i="8"/>
  <c r="F613" i="8"/>
  <c r="F612" i="8"/>
  <c r="F611" i="8"/>
  <c r="F610" i="8"/>
  <c r="F609" i="8"/>
  <c r="F608" i="8"/>
  <c r="F607" i="8"/>
  <c r="F606" i="8"/>
  <c r="F605" i="8"/>
  <c r="F604" i="8"/>
  <c r="F603" i="8"/>
  <c r="F602" i="8"/>
  <c r="F601" i="8"/>
  <c r="F600" i="8"/>
  <c r="F599" i="8"/>
  <c r="F598" i="8"/>
  <c r="F597" i="8"/>
  <c r="F596" i="8"/>
  <c r="F595" i="8"/>
  <c r="F594" i="8"/>
  <c r="F593" i="8"/>
  <c r="F592" i="8"/>
  <c r="F591" i="8"/>
  <c r="F590" i="8"/>
  <c r="F589" i="8"/>
  <c r="F588" i="8"/>
  <c r="F587" i="8"/>
  <c r="F586" i="8"/>
  <c r="F585" i="8"/>
  <c r="F584" i="8"/>
  <c r="F583" i="8"/>
  <c r="F582" i="8"/>
  <c r="F581" i="8"/>
  <c r="F580" i="8"/>
  <c r="F579" i="8"/>
  <c r="F578" i="8"/>
  <c r="F577" i="8"/>
  <c r="F576" i="8"/>
  <c r="F575" i="8"/>
  <c r="F574" i="8"/>
  <c r="F573" i="8"/>
  <c r="F572" i="8"/>
  <c r="F571" i="8"/>
  <c r="F570" i="8"/>
  <c r="F569" i="8"/>
  <c r="F568" i="8"/>
  <c r="F567" i="8"/>
  <c r="F566" i="8"/>
  <c r="F565" i="8"/>
  <c r="F564" i="8"/>
  <c r="F563" i="8"/>
  <c r="F562" i="8"/>
  <c r="F561" i="8"/>
  <c r="F560" i="8"/>
  <c r="F559" i="8"/>
  <c r="F558" i="8"/>
  <c r="F557" i="8"/>
  <c r="F556" i="8"/>
  <c r="F555" i="8"/>
  <c r="F554" i="8"/>
  <c r="F553" i="8"/>
  <c r="F552" i="8"/>
  <c r="F551" i="8"/>
  <c r="F550" i="8"/>
  <c r="F549" i="8"/>
  <c r="F548" i="8"/>
  <c r="F547" i="8"/>
  <c r="F546" i="8"/>
  <c r="F545" i="8"/>
  <c r="F544" i="8"/>
  <c r="F543" i="8"/>
  <c r="F542" i="8"/>
  <c r="F541" i="8"/>
  <c r="F540" i="8"/>
  <c r="F539" i="8"/>
  <c r="F538" i="8"/>
  <c r="F537" i="8"/>
  <c r="F536" i="8"/>
  <c r="F535" i="8"/>
  <c r="F534" i="8"/>
  <c r="F533" i="8"/>
  <c r="F532" i="8"/>
  <c r="F531" i="8"/>
  <c r="F530" i="8"/>
  <c r="F529" i="8"/>
  <c r="F528" i="8"/>
  <c r="F527" i="8"/>
  <c r="F526" i="8"/>
  <c r="F525" i="8"/>
  <c r="F524" i="8"/>
  <c r="F523" i="8"/>
  <c r="F522" i="8"/>
  <c r="F521" i="8"/>
  <c r="F520" i="8"/>
  <c r="F519" i="8"/>
  <c r="F518" i="8"/>
  <c r="F517" i="8"/>
  <c r="F516" i="8"/>
  <c r="F515" i="8"/>
  <c r="F514" i="8"/>
  <c r="F513" i="8"/>
  <c r="F512" i="8"/>
  <c r="F511" i="8"/>
  <c r="F510" i="8"/>
  <c r="F509" i="8"/>
  <c r="F508" i="8"/>
  <c r="F507" i="8"/>
  <c r="F506" i="8"/>
  <c r="F505" i="8"/>
  <c r="F504" i="8"/>
  <c r="F503" i="8"/>
  <c r="F502" i="8"/>
  <c r="F501" i="8"/>
  <c r="F500" i="8"/>
  <c r="F499" i="8"/>
  <c r="F498" i="8"/>
  <c r="F497" i="8"/>
  <c r="F496" i="8"/>
  <c r="F495" i="8"/>
  <c r="F494" i="8"/>
  <c r="F493" i="8"/>
  <c r="F492" i="8"/>
  <c r="F491" i="8"/>
  <c r="F490" i="8"/>
  <c r="F489" i="8"/>
  <c r="F488" i="8"/>
  <c r="F487" i="8"/>
  <c r="F486" i="8"/>
  <c r="F485" i="8"/>
  <c r="F484" i="8"/>
  <c r="F483" i="8"/>
  <c r="F482" i="8"/>
  <c r="F481" i="8"/>
  <c r="F480" i="8"/>
  <c r="F479" i="8"/>
  <c r="F478" i="8"/>
  <c r="F477" i="8"/>
  <c r="F476" i="8"/>
  <c r="F475" i="8"/>
  <c r="F474" i="8"/>
  <c r="F473" i="8"/>
  <c r="F472" i="8"/>
  <c r="F471" i="8"/>
  <c r="F470" i="8"/>
  <c r="F469" i="8"/>
  <c r="F468" i="8"/>
  <c r="F467" i="8"/>
  <c r="F466" i="8"/>
  <c r="F465" i="8"/>
  <c r="F464" i="8"/>
  <c r="F463" i="8"/>
  <c r="F462" i="8"/>
  <c r="F461" i="8"/>
  <c r="F460" i="8"/>
  <c r="F459" i="8"/>
  <c r="F458" i="8"/>
  <c r="F457" i="8"/>
  <c r="F456" i="8"/>
  <c r="F455" i="8"/>
  <c r="F454" i="8"/>
  <c r="F453" i="8"/>
  <c r="F452" i="8"/>
  <c r="F451" i="8"/>
  <c r="F450" i="8"/>
  <c r="F449" i="8"/>
  <c r="F448" i="8"/>
  <c r="F447" i="8"/>
  <c r="F446" i="8"/>
  <c r="F445" i="8"/>
  <c r="F444" i="8"/>
  <c r="F443" i="8"/>
  <c r="F442" i="8"/>
  <c r="F441" i="8"/>
  <c r="F440" i="8"/>
  <c r="F439" i="8"/>
  <c r="F438" i="8"/>
  <c r="F437" i="8"/>
  <c r="F436" i="8"/>
  <c r="F435" i="8"/>
  <c r="F434" i="8"/>
  <c r="F433" i="8"/>
  <c r="F432" i="8"/>
  <c r="F431" i="8"/>
  <c r="F430" i="8"/>
  <c r="F429" i="8"/>
  <c r="F428" i="8"/>
  <c r="F427" i="8"/>
  <c r="F426" i="8"/>
  <c r="F425" i="8"/>
  <c r="F424" i="8"/>
  <c r="F423" i="8"/>
  <c r="F422" i="8"/>
  <c r="F421" i="8"/>
  <c r="F420" i="8"/>
  <c r="F419" i="8"/>
  <c r="F418" i="8"/>
  <c r="F417" i="8"/>
  <c r="F416" i="8"/>
  <c r="F415" i="8"/>
  <c r="F414" i="8"/>
  <c r="F413" i="8"/>
  <c r="F412" i="8"/>
  <c r="F411" i="8"/>
  <c r="F410" i="8"/>
  <c r="F409" i="8"/>
  <c r="F408" i="8"/>
  <c r="F407" i="8"/>
  <c r="F406" i="8"/>
  <c r="F405" i="8"/>
  <c r="F404" i="8"/>
  <c r="F403" i="8"/>
  <c r="F402" i="8"/>
  <c r="F401" i="8"/>
  <c r="F400" i="8"/>
  <c r="F399" i="8"/>
  <c r="F398" i="8"/>
  <c r="F397" i="8"/>
  <c r="F396" i="8"/>
  <c r="F395" i="8"/>
  <c r="F394" i="8"/>
  <c r="F393" i="8"/>
  <c r="F392" i="8"/>
  <c r="F391" i="8"/>
  <c r="F390" i="8"/>
  <c r="F389" i="8"/>
  <c r="F388" i="8"/>
  <c r="F387" i="8"/>
  <c r="F386" i="8"/>
  <c r="F385" i="8"/>
  <c r="F384" i="8"/>
  <c r="F383" i="8"/>
  <c r="F382" i="8"/>
  <c r="F381" i="8"/>
  <c r="F380" i="8"/>
  <c r="F379" i="8"/>
  <c r="F378" i="8"/>
  <c r="F377" i="8"/>
  <c r="F376" i="8"/>
  <c r="F375" i="8"/>
  <c r="F374" i="8"/>
  <c r="F373" i="8"/>
  <c r="F372" i="8"/>
  <c r="F371" i="8"/>
  <c r="F370" i="8"/>
  <c r="F369" i="8"/>
  <c r="F368" i="8"/>
  <c r="F367" i="8"/>
  <c r="F366" i="8"/>
  <c r="F365" i="8"/>
  <c r="F364" i="8"/>
  <c r="F363" i="8"/>
  <c r="F362" i="8"/>
  <c r="F361" i="8"/>
  <c r="F360" i="8"/>
  <c r="F359" i="8"/>
  <c r="F358" i="8"/>
  <c r="F357" i="8"/>
  <c r="F356" i="8"/>
  <c r="F355" i="8"/>
  <c r="F354" i="8"/>
  <c r="F353" i="8"/>
  <c r="F352" i="8"/>
  <c r="F351" i="8"/>
  <c r="F350" i="8"/>
  <c r="F349" i="8"/>
  <c r="F348" i="8"/>
  <c r="F347" i="8"/>
  <c r="F346" i="8"/>
  <c r="F345" i="8"/>
  <c r="F344" i="8"/>
  <c r="F343" i="8"/>
  <c r="F342" i="8"/>
  <c r="F341" i="8"/>
  <c r="F340" i="8"/>
  <c r="F339" i="8"/>
  <c r="F338" i="8"/>
  <c r="F337" i="8"/>
  <c r="F336" i="8"/>
  <c r="F335" i="8"/>
  <c r="F334" i="8"/>
  <c r="F333" i="8"/>
  <c r="F332" i="8"/>
  <c r="F331" i="8"/>
  <c r="F330" i="8"/>
  <c r="F329" i="8"/>
  <c r="F328" i="8"/>
  <c r="F327" i="8"/>
  <c r="F326" i="8"/>
  <c r="F325" i="8"/>
  <c r="F324" i="8"/>
  <c r="F323" i="8"/>
  <c r="F322" i="8"/>
  <c r="F321" i="8"/>
  <c r="F320" i="8"/>
  <c r="F319" i="8"/>
  <c r="F318" i="8"/>
  <c r="F317" i="8"/>
  <c r="F316" i="8"/>
  <c r="F315" i="8"/>
  <c r="F314" i="8"/>
  <c r="F313" i="8"/>
  <c r="F312" i="8"/>
  <c r="F311" i="8"/>
  <c r="F310" i="8"/>
  <c r="F309" i="8"/>
  <c r="F308" i="8"/>
  <c r="F307" i="8"/>
  <c r="F306" i="8"/>
  <c r="F305" i="8"/>
  <c r="F304" i="8"/>
  <c r="F303" i="8"/>
  <c r="F302" i="8"/>
  <c r="F301" i="8"/>
  <c r="F300" i="8"/>
  <c r="F299" i="8"/>
  <c r="F298" i="8"/>
  <c r="F297" i="8"/>
  <c r="F296" i="8"/>
  <c r="F295" i="8"/>
  <c r="F294" i="8"/>
  <c r="F293" i="8"/>
  <c r="F292" i="8"/>
  <c r="F291" i="8"/>
  <c r="F290" i="8"/>
  <c r="F289" i="8"/>
  <c r="F288" i="8"/>
  <c r="F287" i="8"/>
  <c r="F286" i="8"/>
  <c r="F285" i="8"/>
  <c r="F284" i="8"/>
  <c r="F283" i="8"/>
  <c r="F282" i="8"/>
  <c r="F281" i="8"/>
  <c r="F280" i="8"/>
  <c r="F279" i="8"/>
  <c r="F278" i="8"/>
  <c r="F277" i="8"/>
  <c r="F276" i="8"/>
  <c r="F275" i="8"/>
  <c r="F274" i="8"/>
  <c r="F273" i="8"/>
  <c r="F272" i="8"/>
  <c r="F271" i="8"/>
  <c r="F270" i="8"/>
  <c r="F269" i="8"/>
  <c r="F268" i="8"/>
  <c r="F267" i="8"/>
  <c r="F266" i="8"/>
  <c r="F265" i="8"/>
  <c r="F264" i="8"/>
  <c r="F263" i="8"/>
  <c r="F262" i="8"/>
  <c r="F261" i="8"/>
  <c r="F260" i="8"/>
  <c r="F259" i="8"/>
  <c r="F258" i="8"/>
  <c r="F257" i="8"/>
  <c r="F256" i="8"/>
  <c r="F255" i="8"/>
  <c r="F254" i="8"/>
  <c r="F253" i="8"/>
  <c r="F252" i="8"/>
  <c r="F251" i="8"/>
  <c r="F250" i="8"/>
  <c r="F249" i="8"/>
  <c r="F248" i="8"/>
  <c r="F247" i="8"/>
  <c r="F246" i="8"/>
  <c r="F245" i="8"/>
  <c r="F244" i="8"/>
  <c r="F243" i="8"/>
  <c r="F242" i="8"/>
  <c r="F241" i="8"/>
  <c r="F240" i="8"/>
  <c r="F239" i="8"/>
  <c r="F238" i="8"/>
  <c r="F237" i="8"/>
  <c r="F236" i="8"/>
  <c r="F235" i="8"/>
  <c r="F234" i="8"/>
  <c r="F233" i="8"/>
  <c r="F232" i="8"/>
  <c r="F231" i="8"/>
  <c r="F230" i="8"/>
  <c r="F229" i="8"/>
  <c r="F228" i="8"/>
  <c r="F227" i="8"/>
  <c r="F226" i="8"/>
  <c r="F225" i="8"/>
  <c r="F224" i="8"/>
  <c r="F223" i="8"/>
  <c r="F222" i="8"/>
  <c r="F221" i="8"/>
  <c r="F220" i="8"/>
  <c r="F219" i="8"/>
  <c r="F218" i="8"/>
  <c r="F217" i="8"/>
  <c r="F216" i="8"/>
  <c r="F215" i="8"/>
  <c r="F214" i="8"/>
  <c r="F213" i="8"/>
  <c r="F212" i="8"/>
  <c r="F211" i="8"/>
  <c r="F210" i="8"/>
  <c r="F209" i="8"/>
  <c r="F208" i="8"/>
  <c r="F207" i="8"/>
  <c r="F206" i="8"/>
  <c r="F205" i="8"/>
  <c r="F204" i="8"/>
  <c r="F203" i="8"/>
  <c r="F202" i="8"/>
  <c r="F201" i="8"/>
  <c r="F200" i="8"/>
  <c r="F199" i="8"/>
  <c r="F198" i="8"/>
  <c r="F197" i="8"/>
  <c r="F196" i="8"/>
  <c r="F195" i="8"/>
  <c r="F194" i="8"/>
  <c r="F193" i="8"/>
  <c r="F192" i="8"/>
  <c r="F191" i="8"/>
  <c r="F190" i="8"/>
  <c r="F189" i="8"/>
  <c r="F188" i="8"/>
  <c r="F187" i="8"/>
  <c r="F186" i="8"/>
  <c r="F185" i="8"/>
  <c r="F184" i="8"/>
  <c r="F183" i="8"/>
  <c r="F182" i="8"/>
  <c r="F181" i="8"/>
  <c r="F180" i="8"/>
  <c r="F179" i="8"/>
  <c r="F178" i="8"/>
  <c r="F177" i="8"/>
  <c r="F176" i="8"/>
  <c r="F175" i="8"/>
  <c r="F174" i="8"/>
  <c r="F173" i="8"/>
  <c r="F172" i="8"/>
  <c r="F171" i="8"/>
  <c r="F170" i="8"/>
  <c r="F169" i="8"/>
  <c r="F168" i="8"/>
  <c r="F167" i="8"/>
  <c r="F166" i="8"/>
  <c r="F165" i="8"/>
  <c r="F164" i="8"/>
  <c r="F163" i="8"/>
  <c r="F162" i="8"/>
  <c r="F161" i="8"/>
  <c r="F160" i="8"/>
  <c r="F159" i="8"/>
  <c r="F158" i="8"/>
  <c r="F157" i="8"/>
  <c r="F156" i="8"/>
  <c r="F155" i="8"/>
  <c r="F154" i="8"/>
  <c r="F153" i="8"/>
  <c r="F152" i="8"/>
  <c r="F151" i="8"/>
  <c r="F150" i="8"/>
  <c r="F149" i="8"/>
  <c r="F148" i="8"/>
  <c r="F147" i="8"/>
  <c r="F146" i="8"/>
  <c r="F145" i="8"/>
  <c r="F144" i="8"/>
  <c r="F143" i="8"/>
  <c r="F142" i="8"/>
  <c r="F141" i="8"/>
  <c r="F140" i="8"/>
  <c r="F139" i="8"/>
  <c r="F138" i="8"/>
  <c r="F137" i="8"/>
  <c r="F136" i="8"/>
  <c r="F135" i="8"/>
  <c r="F134" i="8"/>
  <c r="F133" i="8"/>
  <c r="F132" i="8"/>
  <c r="F131" i="8"/>
  <c r="F130" i="8"/>
  <c r="F129" i="8"/>
  <c r="F128" i="8"/>
  <c r="F127" i="8"/>
  <c r="F126" i="8"/>
  <c r="F125" i="8"/>
  <c r="F124" i="8"/>
  <c r="F123" i="8"/>
  <c r="F122" i="8"/>
  <c r="F121" i="8"/>
  <c r="F120" i="8"/>
  <c r="F119" i="8"/>
  <c r="F118" i="8"/>
  <c r="F117" i="8"/>
  <c r="F116" i="8"/>
  <c r="F115" i="8"/>
  <c r="F114" i="8"/>
  <c r="F113" i="8"/>
  <c r="F112" i="8"/>
  <c r="F111" i="8"/>
  <c r="F110" i="8"/>
  <c r="F109" i="8"/>
  <c r="F108" i="8"/>
  <c r="F107" i="8"/>
  <c r="F106" i="8"/>
  <c r="F105" i="8"/>
  <c r="F104" i="8"/>
  <c r="F103" i="8"/>
  <c r="F102" i="8"/>
  <c r="F101" i="8"/>
  <c r="F100" i="8"/>
  <c r="F99" i="8"/>
  <c r="F98" i="8"/>
  <c r="F97" i="8"/>
  <c r="F96" i="8"/>
  <c r="F95" i="8"/>
  <c r="F94" i="8"/>
  <c r="F93" i="8"/>
  <c r="F92" i="8"/>
  <c r="F91" i="8"/>
  <c r="F90" i="8"/>
  <c r="F89" i="8"/>
  <c r="F88" i="8"/>
  <c r="F87" i="8"/>
  <c r="F86" i="8"/>
  <c r="F85" i="8"/>
  <c r="F84" i="8"/>
  <c r="F83" i="8"/>
  <c r="F82" i="8"/>
  <c r="F81" i="8"/>
  <c r="F80" i="8"/>
  <c r="F79" i="8"/>
  <c r="F78" i="8"/>
  <c r="F77" i="8"/>
  <c r="F76" i="8"/>
  <c r="F75" i="8"/>
  <c r="F74" i="8"/>
  <c r="F73" i="8"/>
  <c r="F72" i="8"/>
  <c r="F71" i="8"/>
  <c r="F70" i="8"/>
  <c r="F69" i="8"/>
  <c r="F68" i="8"/>
  <c r="F67" i="8"/>
  <c r="F66" i="8"/>
  <c r="F65" i="8"/>
  <c r="F64" i="8"/>
  <c r="F63" i="8"/>
  <c r="F62" i="8"/>
  <c r="F61" i="8"/>
  <c r="F60" i="8"/>
  <c r="F59" i="8"/>
  <c r="F58" i="8"/>
  <c r="F57" i="8"/>
  <c r="F56" i="8"/>
  <c r="F55" i="8"/>
  <c r="F54" i="8"/>
  <c r="F53" i="8"/>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F6" i="8"/>
  <c r="F5" i="8"/>
  <c r="F4" i="8"/>
  <c r="F3" i="8"/>
  <c r="G1706" i="8" l="1"/>
  <c r="G3" i="8"/>
  <c r="S3" i="8"/>
  <c r="G5" i="8"/>
  <c r="S5" i="8"/>
  <c r="G7" i="8"/>
  <c r="S7" i="8"/>
  <c r="G9" i="8"/>
  <c r="S9" i="8"/>
  <c r="G11" i="8"/>
  <c r="S11" i="8"/>
  <c r="G13" i="8"/>
  <c r="S13" i="8"/>
  <c r="G15" i="8"/>
  <c r="S15" i="8"/>
  <c r="G17" i="8"/>
  <c r="S17" i="8"/>
  <c r="G19" i="8"/>
  <c r="S19" i="8"/>
  <c r="G21" i="8"/>
  <c r="S21" i="8"/>
  <c r="G23" i="8"/>
  <c r="S23" i="8"/>
  <c r="G25" i="8"/>
  <c r="S25" i="8"/>
  <c r="G27" i="8"/>
  <c r="S27" i="8"/>
  <c r="G29" i="8"/>
  <c r="S29" i="8"/>
  <c r="G31" i="8"/>
  <c r="S31" i="8"/>
  <c r="G33" i="8"/>
  <c r="S33" i="8"/>
  <c r="G35" i="8"/>
  <c r="S35" i="8"/>
  <c r="G37" i="8"/>
  <c r="S37" i="8"/>
  <c r="G39" i="8"/>
  <c r="S39" i="8"/>
  <c r="G41" i="8"/>
  <c r="S41" i="8"/>
  <c r="G43" i="8"/>
  <c r="S43" i="8"/>
  <c r="G45" i="8"/>
  <c r="S45" i="8"/>
  <c r="G47" i="8"/>
  <c r="S47" i="8"/>
  <c r="G49" i="8"/>
  <c r="S49" i="8"/>
  <c r="G51" i="8"/>
  <c r="S51" i="8"/>
  <c r="G53" i="8"/>
  <c r="S53" i="8"/>
  <c r="G55" i="8"/>
  <c r="S55" i="8"/>
  <c r="G57" i="8"/>
  <c r="S57" i="8"/>
  <c r="G59" i="8"/>
  <c r="S59" i="8"/>
  <c r="G61" i="8"/>
  <c r="S61" i="8"/>
  <c r="G63" i="8"/>
  <c r="S63" i="8"/>
  <c r="G65" i="8"/>
  <c r="S65" i="8"/>
  <c r="G67" i="8"/>
  <c r="S67" i="8"/>
  <c r="G69" i="8"/>
  <c r="S69" i="8"/>
  <c r="G71" i="8"/>
  <c r="S71" i="8"/>
  <c r="G73" i="8"/>
  <c r="S73" i="8"/>
  <c r="G75" i="8"/>
  <c r="S75" i="8"/>
  <c r="G77" i="8"/>
  <c r="S77" i="8"/>
  <c r="G79" i="8"/>
  <c r="S79" i="8"/>
  <c r="G81" i="8"/>
  <c r="S81" i="8"/>
  <c r="G83" i="8"/>
  <c r="S83" i="8"/>
  <c r="G85" i="8"/>
  <c r="S85" i="8"/>
  <c r="G87" i="8"/>
  <c r="S87" i="8"/>
  <c r="G89" i="8"/>
  <c r="S89" i="8"/>
  <c r="G91" i="8"/>
  <c r="S91" i="8"/>
  <c r="G93" i="8"/>
  <c r="S93" i="8"/>
  <c r="G95" i="8"/>
  <c r="S95" i="8"/>
  <c r="G97" i="8"/>
  <c r="S97" i="8"/>
  <c r="G99" i="8"/>
  <c r="S99" i="8"/>
  <c r="G101" i="8"/>
  <c r="S101" i="8"/>
  <c r="G103" i="8"/>
  <c r="S103" i="8"/>
  <c r="G105" i="8"/>
  <c r="S105" i="8"/>
  <c r="G107" i="8"/>
  <c r="S107" i="8"/>
  <c r="G109" i="8"/>
  <c r="S109" i="8"/>
  <c r="G111" i="8"/>
  <c r="S111" i="8"/>
  <c r="G113" i="8"/>
  <c r="S113" i="8"/>
  <c r="G115" i="8"/>
  <c r="S115" i="8"/>
  <c r="G117" i="8"/>
  <c r="S117" i="8"/>
  <c r="G119" i="8"/>
  <c r="S119" i="8"/>
  <c r="G121" i="8"/>
  <c r="S121" i="8"/>
  <c r="G123" i="8"/>
  <c r="S123" i="8"/>
  <c r="G125" i="8"/>
  <c r="S125" i="8"/>
  <c r="G127" i="8"/>
  <c r="S127" i="8"/>
  <c r="G129" i="8"/>
  <c r="S129" i="8"/>
  <c r="G131" i="8"/>
  <c r="S131" i="8"/>
  <c r="G133" i="8"/>
  <c r="S133" i="8"/>
  <c r="G135" i="8"/>
  <c r="S135" i="8"/>
  <c r="G137" i="8"/>
  <c r="S137" i="8"/>
  <c r="G139" i="8"/>
  <c r="S139" i="8"/>
  <c r="G141" i="8"/>
  <c r="S141" i="8"/>
  <c r="G143" i="8"/>
  <c r="S143" i="8"/>
  <c r="G145" i="8"/>
  <c r="S145" i="8"/>
  <c r="G147" i="8"/>
  <c r="S147" i="8"/>
  <c r="G149" i="8"/>
  <c r="S149" i="8"/>
  <c r="G151" i="8"/>
  <c r="S151" i="8"/>
  <c r="G153" i="8"/>
  <c r="S153" i="8"/>
  <c r="G155" i="8"/>
  <c r="S155" i="8"/>
  <c r="G157" i="8"/>
  <c r="S157" i="8"/>
  <c r="G159" i="8"/>
  <c r="S159" i="8"/>
  <c r="G161" i="8"/>
  <c r="S161" i="8"/>
  <c r="G163" i="8"/>
  <c r="S163" i="8"/>
  <c r="G165" i="8"/>
  <c r="S165" i="8"/>
  <c r="G167" i="8"/>
  <c r="S167" i="8"/>
  <c r="G169" i="8"/>
  <c r="S169" i="8"/>
  <c r="G171" i="8"/>
  <c r="S171" i="8"/>
  <c r="G173" i="8"/>
  <c r="S173" i="8"/>
  <c r="G175" i="8"/>
  <c r="S175" i="8"/>
  <c r="G177" i="8"/>
  <c r="S177" i="8"/>
  <c r="G179" i="8"/>
  <c r="S179" i="8"/>
  <c r="G181" i="8"/>
  <c r="S181" i="8"/>
  <c r="G183" i="8"/>
  <c r="S183" i="8"/>
  <c r="G185" i="8"/>
  <c r="S185" i="8"/>
  <c r="G187" i="8"/>
  <c r="S187" i="8"/>
  <c r="G189" i="8"/>
  <c r="S189" i="8"/>
  <c r="G191" i="8"/>
  <c r="S191" i="8"/>
  <c r="G193" i="8"/>
  <c r="S193" i="8"/>
  <c r="G195" i="8"/>
  <c r="S195" i="8"/>
  <c r="G197" i="8"/>
  <c r="S197" i="8"/>
  <c r="G199" i="8"/>
  <c r="S199" i="8"/>
  <c r="G201" i="8"/>
  <c r="S201" i="8"/>
  <c r="G203" i="8"/>
  <c r="S203" i="8"/>
  <c r="G205" i="8"/>
  <c r="S205" i="8"/>
  <c r="G207" i="8"/>
  <c r="S207" i="8"/>
  <c r="G209" i="8"/>
  <c r="S209" i="8"/>
  <c r="G211" i="8"/>
  <c r="S211" i="8"/>
  <c r="G213" i="8"/>
  <c r="S213" i="8"/>
  <c r="G215" i="8"/>
  <c r="S215" i="8"/>
  <c r="G217" i="8"/>
  <c r="S217" i="8"/>
  <c r="G219" i="8"/>
  <c r="S219" i="8"/>
  <c r="G221" i="8"/>
  <c r="S221" i="8"/>
  <c r="G223" i="8"/>
  <c r="S223" i="8"/>
  <c r="G225" i="8"/>
  <c r="S225" i="8"/>
  <c r="G227" i="8"/>
  <c r="S227" i="8"/>
  <c r="G229" i="8"/>
  <c r="S229" i="8"/>
  <c r="G231" i="8"/>
  <c r="S231" i="8"/>
  <c r="G233" i="8"/>
  <c r="S233" i="8"/>
  <c r="G235" i="8"/>
  <c r="S235" i="8"/>
  <c r="G237" i="8"/>
  <c r="S237" i="8"/>
  <c r="G239" i="8"/>
  <c r="S239" i="8"/>
  <c r="G241" i="8"/>
  <c r="S241" i="8"/>
  <c r="G243" i="8"/>
  <c r="S243" i="8"/>
  <c r="G245" i="8"/>
  <c r="S245" i="8"/>
  <c r="G247" i="8"/>
  <c r="S247" i="8"/>
  <c r="G249" i="8"/>
  <c r="S249" i="8"/>
  <c r="G251" i="8"/>
  <c r="S251" i="8"/>
  <c r="G253" i="8"/>
  <c r="S253" i="8"/>
  <c r="G255" i="8"/>
  <c r="S255" i="8"/>
  <c r="G257" i="8"/>
  <c r="S257" i="8"/>
  <c r="G259" i="8"/>
  <c r="S259" i="8"/>
  <c r="G261" i="8"/>
  <c r="S261" i="8"/>
  <c r="G263" i="8"/>
  <c r="S263" i="8"/>
  <c r="G265" i="8"/>
  <c r="S265" i="8"/>
  <c r="G267" i="8"/>
  <c r="S267" i="8"/>
  <c r="G269" i="8"/>
  <c r="S269" i="8"/>
  <c r="G271" i="8"/>
  <c r="S271" i="8"/>
  <c r="G273" i="8"/>
  <c r="S273" i="8"/>
  <c r="G275" i="8"/>
  <c r="S275" i="8"/>
  <c r="G277" i="8"/>
  <c r="S277" i="8"/>
  <c r="G279" i="8"/>
  <c r="S279" i="8"/>
  <c r="G281" i="8"/>
  <c r="S281" i="8"/>
  <c r="G283" i="8"/>
  <c r="S283" i="8"/>
  <c r="G285" i="8"/>
  <c r="S285" i="8"/>
  <c r="G287" i="8"/>
  <c r="S287" i="8"/>
  <c r="G289" i="8"/>
  <c r="S289" i="8"/>
  <c r="G291" i="8"/>
  <c r="S291" i="8"/>
  <c r="G293" i="8"/>
  <c r="S293" i="8"/>
  <c r="G295" i="8"/>
  <c r="S295" i="8"/>
  <c r="G297" i="8"/>
  <c r="S297" i="8"/>
  <c r="G299" i="8"/>
  <c r="S299" i="8"/>
  <c r="G301" i="8"/>
  <c r="S301" i="8"/>
  <c r="G303" i="8"/>
  <c r="S303" i="8"/>
  <c r="G305" i="8"/>
  <c r="S305" i="8"/>
  <c r="G307" i="8"/>
  <c r="S307" i="8"/>
  <c r="G309" i="8"/>
  <c r="S309" i="8"/>
  <c r="G311" i="8"/>
  <c r="S311" i="8"/>
  <c r="G313" i="8"/>
  <c r="S313" i="8"/>
  <c r="G315" i="8"/>
  <c r="S315" i="8"/>
  <c r="G317" i="8"/>
  <c r="S317" i="8"/>
  <c r="G319" i="8"/>
  <c r="S319" i="8"/>
  <c r="G321" i="8"/>
  <c r="S321" i="8"/>
  <c r="G323" i="8"/>
  <c r="S323" i="8"/>
  <c r="G325" i="8"/>
  <c r="S325" i="8"/>
  <c r="G327" i="8"/>
  <c r="S327" i="8"/>
  <c r="G329" i="8"/>
  <c r="S329" i="8"/>
  <c r="G331" i="8"/>
  <c r="S331" i="8"/>
  <c r="G333" i="8"/>
  <c r="S333" i="8"/>
  <c r="G335" i="8"/>
  <c r="S335" i="8"/>
  <c r="G337" i="8"/>
  <c r="S337" i="8"/>
  <c r="G339" i="8"/>
  <c r="S339" i="8"/>
  <c r="G341" i="8"/>
  <c r="S341" i="8"/>
  <c r="G343" i="8"/>
  <c r="S343" i="8"/>
  <c r="G345" i="8"/>
  <c r="S345" i="8"/>
  <c r="G347" i="8"/>
  <c r="S347" i="8"/>
  <c r="G349" i="8"/>
  <c r="S349" i="8"/>
  <c r="G351" i="8"/>
  <c r="S351" i="8"/>
  <c r="G353" i="8"/>
  <c r="S353" i="8"/>
  <c r="G355" i="8"/>
  <c r="S355" i="8"/>
  <c r="G357" i="8"/>
  <c r="S357" i="8"/>
  <c r="G359" i="8"/>
  <c r="S359" i="8"/>
  <c r="G361" i="8"/>
  <c r="S361" i="8"/>
  <c r="G363" i="8"/>
  <c r="S363" i="8"/>
  <c r="G365" i="8"/>
  <c r="S365" i="8"/>
  <c r="G367" i="8"/>
  <c r="S367" i="8"/>
  <c r="G369" i="8"/>
  <c r="S369" i="8"/>
  <c r="G371" i="8"/>
  <c r="S371" i="8"/>
  <c r="G373" i="8"/>
  <c r="S373" i="8"/>
  <c r="G375" i="8"/>
  <c r="S375" i="8"/>
  <c r="G377" i="8"/>
  <c r="S377" i="8"/>
  <c r="G379" i="8"/>
  <c r="S379" i="8"/>
  <c r="G381" i="8"/>
  <c r="S381" i="8"/>
  <c r="G383" i="8"/>
  <c r="S383" i="8"/>
  <c r="G385" i="8"/>
  <c r="S385" i="8"/>
  <c r="G387" i="8"/>
  <c r="S387" i="8"/>
  <c r="G389" i="8"/>
  <c r="S389" i="8"/>
  <c r="G391" i="8"/>
  <c r="S391" i="8"/>
  <c r="G393" i="8"/>
  <c r="S393" i="8"/>
  <c r="G395" i="8"/>
  <c r="S395" i="8"/>
  <c r="G397" i="8"/>
  <c r="S397" i="8"/>
  <c r="G399" i="8"/>
  <c r="S399" i="8"/>
  <c r="G401" i="8"/>
  <c r="S401" i="8"/>
  <c r="G403" i="8"/>
  <c r="S403" i="8"/>
  <c r="G405" i="8"/>
  <c r="S405" i="8"/>
  <c r="G407" i="8"/>
  <c r="S407" i="8"/>
  <c r="G409" i="8"/>
  <c r="S409" i="8"/>
  <c r="G411" i="8"/>
  <c r="S411" i="8"/>
  <c r="G413" i="8"/>
  <c r="S413" i="8"/>
  <c r="G415" i="8"/>
  <c r="S415" i="8"/>
  <c r="G417" i="8"/>
  <c r="S417" i="8"/>
  <c r="G419" i="8"/>
  <c r="S419" i="8"/>
  <c r="G421" i="8"/>
  <c r="S421" i="8"/>
  <c r="G423" i="8"/>
  <c r="S423" i="8"/>
  <c r="G425" i="8"/>
  <c r="S425" i="8"/>
  <c r="G427" i="8"/>
  <c r="S427" i="8"/>
  <c r="G429" i="8"/>
  <c r="S429" i="8"/>
  <c r="G431" i="8"/>
  <c r="S431" i="8"/>
  <c r="G433" i="8"/>
  <c r="S433" i="8"/>
  <c r="G435" i="8"/>
  <c r="S435" i="8"/>
  <c r="G437" i="8"/>
  <c r="S437" i="8"/>
  <c r="G439" i="8"/>
  <c r="S439" i="8"/>
  <c r="G441" i="8"/>
  <c r="S441" i="8"/>
  <c r="G443" i="8"/>
  <c r="S443" i="8"/>
  <c r="G445" i="8"/>
  <c r="S445" i="8"/>
  <c r="G447" i="8"/>
  <c r="S447" i="8"/>
  <c r="G449" i="8"/>
  <c r="S449" i="8"/>
  <c r="G451" i="8"/>
  <c r="S451" i="8"/>
  <c r="G453" i="8"/>
  <c r="S453" i="8"/>
  <c r="G455" i="8"/>
  <c r="S455" i="8"/>
  <c r="G457" i="8"/>
  <c r="S457" i="8"/>
  <c r="G459" i="8"/>
  <c r="S459" i="8"/>
  <c r="G461" i="8"/>
  <c r="S461" i="8"/>
  <c r="G463" i="8"/>
  <c r="S463" i="8"/>
  <c r="G465" i="8"/>
  <c r="S465" i="8"/>
  <c r="G467" i="8"/>
  <c r="S467" i="8"/>
  <c r="G469" i="8"/>
  <c r="S469" i="8"/>
  <c r="G471" i="8"/>
  <c r="S471" i="8"/>
  <c r="G473" i="8"/>
  <c r="S473" i="8"/>
  <c r="G475" i="8"/>
  <c r="S475" i="8"/>
  <c r="G477" i="8"/>
  <c r="S477" i="8"/>
  <c r="G479" i="8"/>
  <c r="S479" i="8"/>
  <c r="G481" i="8"/>
  <c r="S481" i="8"/>
  <c r="G483" i="8"/>
  <c r="S483" i="8"/>
  <c r="G485" i="8"/>
  <c r="S485" i="8"/>
  <c r="G487" i="8"/>
  <c r="S487" i="8"/>
  <c r="G489" i="8"/>
  <c r="S489" i="8"/>
  <c r="G491" i="8"/>
  <c r="S491" i="8"/>
  <c r="G493" i="8"/>
  <c r="S493" i="8"/>
  <c r="G495" i="8"/>
  <c r="S495" i="8"/>
  <c r="G497" i="8"/>
  <c r="S497" i="8"/>
  <c r="G499" i="8"/>
  <c r="S499" i="8"/>
  <c r="G501" i="8"/>
  <c r="S501" i="8"/>
  <c r="G503" i="8"/>
  <c r="S503" i="8"/>
  <c r="G505" i="8"/>
  <c r="S505" i="8"/>
  <c r="G507" i="8"/>
  <c r="S507" i="8"/>
  <c r="G509" i="8"/>
  <c r="S509" i="8"/>
  <c r="G511" i="8"/>
  <c r="S511" i="8"/>
  <c r="G513" i="8"/>
  <c r="S513" i="8"/>
  <c r="G515" i="8"/>
  <c r="S515" i="8"/>
  <c r="G517" i="8"/>
  <c r="S517" i="8"/>
  <c r="G519" i="8"/>
  <c r="S519" i="8"/>
  <c r="G521" i="8"/>
  <c r="S521" i="8"/>
  <c r="G523" i="8"/>
  <c r="S523" i="8"/>
  <c r="G525" i="8"/>
  <c r="S525" i="8"/>
  <c r="G527" i="8"/>
  <c r="S527" i="8"/>
  <c r="G529" i="8"/>
  <c r="S529" i="8"/>
  <c r="G531" i="8"/>
  <c r="S531" i="8"/>
  <c r="G533" i="8"/>
  <c r="S533" i="8"/>
  <c r="G535" i="8"/>
  <c r="S535" i="8"/>
  <c r="G537" i="8"/>
  <c r="S537" i="8"/>
  <c r="G539" i="8"/>
  <c r="S539" i="8"/>
  <c r="G541" i="8"/>
  <c r="S541" i="8"/>
  <c r="G543" i="8"/>
  <c r="S543" i="8"/>
  <c r="G545" i="8"/>
  <c r="S545" i="8"/>
  <c r="G547" i="8"/>
  <c r="S547" i="8"/>
  <c r="G549" i="8"/>
  <c r="S549" i="8"/>
  <c r="G551" i="8"/>
  <c r="S551" i="8"/>
  <c r="G553" i="8"/>
  <c r="S553" i="8"/>
  <c r="G555" i="8"/>
  <c r="S555" i="8"/>
  <c r="G559" i="8"/>
  <c r="S559" i="8"/>
  <c r="G563" i="8"/>
  <c r="S563" i="8"/>
  <c r="G569" i="8"/>
  <c r="S569" i="8"/>
  <c r="G573" i="8"/>
  <c r="S573" i="8"/>
  <c r="G577" i="8"/>
  <c r="S577" i="8"/>
  <c r="G581" i="8"/>
  <c r="S581" i="8"/>
  <c r="G585" i="8"/>
  <c r="S585" i="8"/>
  <c r="G589" i="8"/>
  <c r="S589" i="8"/>
  <c r="G593" i="8"/>
  <c r="S593" i="8"/>
  <c r="G599" i="8"/>
  <c r="S599" i="8"/>
  <c r="G603" i="8"/>
  <c r="S603" i="8"/>
  <c r="G607" i="8"/>
  <c r="S607" i="8"/>
  <c r="G611" i="8"/>
  <c r="S611" i="8"/>
  <c r="G615" i="8"/>
  <c r="S615" i="8"/>
  <c r="G621" i="8"/>
  <c r="S621" i="8"/>
  <c r="G625" i="8"/>
  <c r="S625" i="8"/>
  <c r="G629" i="8"/>
  <c r="S629" i="8"/>
  <c r="G633" i="8"/>
  <c r="S633" i="8"/>
  <c r="G637" i="8"/>
  <c r="S637" i="8"/>
  <c r="G641" i="8"/>
  <c r="S641" i="8"/>
  <c r="G647" i="8"/>
  <c r="S647" i="8"/>
  <c r="G651" i="8"/>
  <c r="S651" i="8"/>
  <c r="G653" i="8"/>
  <c r="S653" i="8"/>
  <c r="G657" i="8"/>
  <c r="S657" i="8"/>
  <c r="G661" i="8"/>
  <c r="S661" i="8"/>
  <c r="G665" i="8"/>
  <c r="S665" i="8"/>
  <c r="G669" i="8"/>
  <c r="S669" i="8"/>
  <c r="G671" i="8"/>
  <c r="S671" i="8"/>
  <c r="G675" i="8"/>
  <c r="S675" i="8"/>
  <c r="G681" i="8"/>
  <c r="S681" i="8"/>
  <c r="G685" i="8"/>
  <c r="S685" i="8"/>
  <c r="G689" i="8"/>
  <c r="S689" i="8"/>
  <c r="G693" i="8"/>
  <c r="S693" i="8"/>
  <c r="G697" i="8"/>
  <c r="S697" i="8"/>
  <c r="G701" i="8"/>
  <c r="S701" i="8"/>
  <c r="G705" i="8"/>
  <c r="S705" i="8"/>
  <c r="G711" i="8"/>
  <c r="S711" i="8"/>
  <c r="G715" i="8"/>
  <c r="S715" i="8"/>
  <c r="G719" i="8"/>
  <c r="S719" i="8"/>
  <c r="G723" i="8"/>
  <c r="S723" i="8"/>
  <c r="G727" i="8"/>
  <c r="S727" i="8"/>
  <c r="G731" i="8"/>
  <c r="S731" i="8"/>
  <c r="G735" i="8"/>
  <c r="S735" i="8"/>
  <c r="G739" i="8"/>
  <c r="S739" i="8"/>
  <c r="G743" i="8"/>
  <c r="S743" i="8"/>
  <c r="G747" i="8"/>
  <c r="S747" i="8"/>
  <c r="G751" i="8"/>
  <c r="S751" i="8"/>
  <c r="G755" i="8"/>
  <c r="S755" i="8"/>
  <c r="G757" i="8"/>
  <c r="S757" i="8"/>
  <c r="G761" i="8"/>
  <c r="S761" i="8"/>
  <c r="G765" i="8"/>
  <c r="S765" i="8"/>
  <c r="G769" i="8"/>
  <c r="S769" i="8"/>
  <c r="G771" i="8"/>
  <c r="S771" i="8"/>
  <c r="G775" i="8"/>
  <c r="S775" i="8"/>
  <c r="G779" i="8"/>
  <c r="S779" i="8"/>
  <c r="G783" i="8"/>
  <c r="S783" i="8"/>
  <c r="G787" i="8"/>
  <c r="S787" i="8"/>
  <c r="G793" i="8"/>
  <c r="S793" i="8"/>
  <c r="G795" i="8"/>
  <c r="S795" i="8"/>
  <c r="G801" i="8"/>
  <c r="S801" i="8"/>
  <c r="G805" i="8"/>
  <c r="S805" i="8"/>
  <c r="G809" i="8"/>
  <c r="S809" i="8"/>
  <c r="G813" i="8"/>
  <c r="S813" i="8"/>
  <c r="G817" i="8"/>
  <c r="S817" i="8"/>
  <c r="G821" i="8"/>
  <c r="S821" i="8"/>
  <c r="G825" i="8"/>
  <c r="S825" i="8"/>
  <c r="G829" i="8"/>
  <c r="S829" i="8"/>
  <c r="G835" i="8"/>
  <c r="S835" i="8"/>
  <c r="G843" i="8"/>
  <c r="S843" i="8"/>
  <c r="G877" i="8"/>
  <c r="S877" i="8"/>
  <c r="G881" i="8"/>
  <c r="S881" i="8"/>
  <c r="G885" i="8"/>
  <c r="S885" i="8"/>
  <c r="G889" i="8"/>
  <c r="S889" i="8"/>
  <c r="G895" i="8"/>
  <c r="S895" i="8"/>
  <c r="G899" i="8"/>
  <c r="S899" i="8"/>
  <c r="G903" i="8"/>
  <c r="S903" i="8"/>
  <c r="G907" i="8"/>
  <c r="S907" i="8"/>
  <c r="G911" i="8"/>
  <c r="S911" i="8"/>
  <c r="G915" i="8"/>
  <c r="S915" i="8"/>
  <c r="G919" i="8"/>
  <c r="S919" i="8"/>
  <c r="G925" i="8"/>
  <c r="S925" i="8"/>
  <c r="G929" i="8"/>
  <c r="S929" i="8"/>
  <c r="G933" i="8"/>
  <c r="S933" i="8"/>
  <c r="G939" i="8"/>
  <c r="S939" i="8"/>
  <c r="G943" i="8"/>
  <c r="S943" i="8"/>
  <c r="G947" i="8"/>
  <c r="S947" i="8"/>
  <c r="G951" i="8"/>
  <c r="S951" i="8"/>
  <c r="G957" i="8"/>
  <c r="S957" i="8"/>
  <c r="G961" i="8"/>
  <c r="S961" i="8"/>
  <c r="G965" i="8"/>
  <c r="S965" i="8"/>
  <c r="G969" i="8"/>
  <c r="S969" i="8"/>
  <c r="G973" i="8"/>
  <c r="S973" i="8"/>
  <c r="G975" i="8"/>
  <c r="S975" i="8"/>
  <c r="G977" i="8"/>
  <c r="S977" i="8"/>
  <c r="G1025" i="8"/>
  <c r="S1025" i="8"/>
  <c r="G1029" i="8"/>
  <c r="S1029" i="8"/>
  <c r="G1031" i="8"/>
  <c r="S1031" i="8"/>
  <c r="G1035" i="8"/>
  <c r="S1035" i="8"/>
  <c r="G1037" i="8"/>
  <c r="S1037" i="8"/>
  <c r="G1041" i="8"/>
  <c r="S1041" i="8"/>
  <c r="G1043" i="8"/>
  <c r="S1043" i="8"/>
  <c r="G1047" i="8"/>
  <c r="S1047" i="8"/>
  <c r="G1051" i="8"/>
  <c r="S1051" i="8"/>
  <c r="G1053" i="8"/>
  <c r="S1053" i="8"/>
  <c r="G1057" i="8"/>
  <c r="S1057" i="8"/>
  <c r="G1061" i="8"/>
  <c r="S1061" i="8"/>
  <c r="G1063" i="8"/>
  <c r="S1063" i="8"/>
  <c r="G1067" i="8"/>
  <c r="S1067" i="8"/>
  <c r="G1069" i="8"/>
  <c r="S1069" i="8"/>
  <c r="G1073" i="8"/>
  <c r="S1073" i="8"/>
  <c r="G1077" i="8"/>
  <c r="S1077" i="8"/>
  <c r="G1079" i="8"/>
  <c r="S1079" i="8"/>
  <c r="G1083" i="8"/>
  <c r="S1083" i="8"/>
  <c r="G1087" i="8"/>
  <c r="S1087" i="8"/>
  <c r="G1089" i="8"/>
  <c r="S1089" i="8"/>
  <c r="G1093" i="8"/>
  <c r="S1093" i="8"/>
  <c r="G1097" i="8"/>
  <c r="S1097" i="8"/>
  <c r="G1103" i="8"/>
  <c r="S1103" i="8"/>
  <c r="G1107" i="8"/>
  <c r="S1107" i="8"/>
  <c r="G1111" i="8"/>
  <c r="S1111" i="8"/>
  <c r="G1117" i="8"/>
  <c r="S1117" i="8"/>
  <c r="G1121" i="8"/>
  <c r="S1121" i="8"/>
  <c r="G1125" i="8"/>
  <c r="S1125" i="8"/>
  <c r="G1129" i="8"/>
  <c r="S1129" i="8"/>
  <c r="G1133" i="8"/>
  <c r="S1133" i="8"/>
  <c r="G1137" i="8"/>
  <c r="S1137" i="8"/>
  <c r="G1141" i="8"/>
  <c r="S1141" i="8"/>
  <c r="G1145" i="8"/>
  <c r="S1145" i="8"/>
  <c r="G1147" i="8"/>
  <c r="S1147" i="8"/>
  <c r="G1151" i="8"/>
  <c r="S1151" i="8"/>
  <c r="G1157" i="8"/>
  <c r="S1157" i="8"/>
  <c r="G1161" i="8"/>
  <c r="S1161" i="8"/>
  <c r="G1165" i="8"/>
  <c r="S1165" i="8"/>
  <c r="G1169" i="8"/>
  <c r="S1169" i="8"/>
  <c r="G1173" i="8"/>
  <c r="S1173" i="8"/>
  <c r="G1179" i="8"/>
  <c r="S1179" i="8"/>
  <c r="G1183" i="8"/>
  <c r="S1183" i="8"/>
  <c r="G1187" i="8"/>
  <c r="S1187" i="8"/>
  <c r="G1191" i="8"/>
  <c r="S1191" i="8"/>
  <c r="G1195" i="8"/>
  <c r="S1195" i="8"/>
  <c r="G1199" i="8"/>
  <c r="S1199" i="8"/>
  <c r="G1205" i="8"/>
  <c r="S1205" i="8"/>
  <c r="G1209" i="8"/>
  <c r="S1209" i="8"/>
  <c r="G1213" i="8"/>
  <c r="S1213" i="8"/>
  <c r="G1217" i="8"/>
  <c r="S1217" i="8"/>
  <c r="G1221" i="8"/>
  <c r="S1221" i="8"/>
  <c r="G1225" i="8"/>
  <c r="S1225" i="8"/>
  <c r="G1231" i="8"/>
  <c r="S1231" i="8"/>
  <c r="G1237" i="8"/>
  <c r="S1237" i="8"/>
  <c r="G1243" i="8"/>
  <c r="S1243" i="8"/>
  <c r="G1247" i="8"/>
  <c r="S1247" i="8"/>
  <c r="G1253" i="8"/>
  <c r="S1253" i="8"/>
  <c r="G1259" i="8"/>
  <c r="S1259" i="8"/>
  <c r="G1265" i="8"/>
  <c r="S1265" i="8"/>
  <c r="G1271" i="8"/>
  <c r="S1271" i="8"/>
  <c r="G1277" i="8"/>
  <c r="S1277" i="8"/>
  <c r="G1283" i="8"/>
  <c r="S1283" i="8"/>
  <c r="G1287" i="8"/>
  <c r="S1287" i="8"/>
  <c r="G1293" i="8"/>
  <c r="S1293" i="8"/>
  <c r="G1297" i="8"/>
  <c r="S1297" i="8"/>
  <c r="G1299" i="8"/>
  <c r="S1299" i="8"/>
  <c r="G1301" i="8"/>
  <c r="S1301" i="8"/>
  <c r="G1303" i="8"/>
  <c r="S1303" i="8"/>
  <c r="G1305" i="8"/>
  <c r="S1305" i="8"/>
  <c r="G1307" i="8"/>
  <c r="S1307" i="8"/>
  <c r="G1309" i="8"/>
  <c r="S1309" i="8"/>
  <c r="G1311" i="8"/>
  <c r="S1311" i="8"/>
  <c r="G1313" i="8"/>
  <c r="S1313" i="8"/>
  <c r="G1315" i="8"/>
  <c r="S1315" i="8"/>
  <c r="G1317" i="8"/>
  <c r="S1317" i="8"/>
  <c r="G1319" i="8"/>
  <c r="S1319" i="8"/>
  <c r="G1321" i="8"/>
  <c r="S1321" i="8"/>
  <c r="G1323" i="8"/>
  <c r="S1323" i="8"/>
  <c r="G1325" i="8"/>
  <c r="S1325" i="8"/>
  <c r="G1329" i="8"/>
  <c r="S1329" i="8"/>
  <c r="G1331" i="8"/>
  <c r="S1331" i="8"/>
  <c r="G1333" i="8"/>
  <c r="S1333" i="8"/>
  <c r="G1335" i="8"/>
  <c r="S1335" i="8"/>
  <c r="G1337" i="8"/>
  <c r="S1337" i="8"/>
  <c r="G1339" i="8"/>
  <c r="S1339" i="8"/>
  <c r="G1341" i="8"/>
  <c r="S1341" i="8"/>
  <c r="G1343" i="8"/>
  <c r="S1343" i="8"/>
  <c r="G1345" i="8"/>
  <c r="S1345" i="8"/>
  <c r="G1347" i="8"/>
  <c r="S1347" i="8"/>
  <c r="G1349" i="8"/>
  <c r="S1349" i="8"/>
  <c r="G1351" i="8"/>
  <c r="S1351" i="8"/>
  <c r="G1353" i="8"/>
  <c r="S1353" i="8"/>
  <c r="G1355" i="8"/>
  <c r="S1355" i="8"/>
  <c r="G1357" i="8"/>
  <c r="S1357" i="8"/>
  <c r="G1359" i="8"/>
  <c r="S1359" i="8"/>
  <c r="G1361" i="8"/>
  <c r="S1361" i="8"/>
  <c r="G1363" i="8"/>
  <c r="S1363" i="8"/>
  <c r="G1365" i="8"/>
  <c r="S1365" i="8"/>
  <c r="G1367" i="8"/>
  <c r="S1367" i="8"/>
  <c r="G1369" i="8"/>
  <c r="S1369" i="8"/>
  <c r="G1371" i="8"/>
  <c r="S1371" i="8"/>
  <c r="G1373" i="8"/>
  <c r="S1373" i="8"/>
  <c r="G1375" i="8"/>
  <c r="S1375" i="8"/>
  <c r="G1377" i="8"/>
  <c r="S1377" i="8"/>
  <c r="G1379" i="8"/>
  <c r="S1379" i="8"/>
  <c r="G1381" i="8"/>
  <c r="S1381" i="8"/>
  <c r="G1383" i="8"/>
  <c r="S1383" i="8"/>
  <c r="G1385" i="8"/>
  <c r="S1385" i="8"/>
  <c r="G1387" i="8"/>
  <c r="S1387" i="8"/>
  <c r="G1389" i="8"/>
  <c r="S1389" i="8"/>
  <c r="G1391" i="8"/>
  <c r="S1391" i="8"/>
  <c r="G1393" i="8"/>
  <c r="S1393" i="8"/>
  <c r="G1395" i="8"/>
  <c r="S1395" i="8"/>
  <c r="G1397" i="8"/>
  <c r="S1397" i="8"/>
  <c r="G1399" i="8"/>
  <c r="S1399" i="8"/>
  <c r="G1401" i="8"/>
  <c r="S1401" i="8"/>
  <c r="G1403" i="8"/>
  <c r="S1403" i="8"/>
  <c r="G1405" i="8"/>
  <c r="S1405" i="8"/>
  <c r="G1407" i="8"/>
  <c r="S1407" i="8"/>
  <c r="G1409" i="8"/>
  <c r="S1409" i="8"/>
  <c r="G1411" i="8"/>
  <c r="S1411" i="8"/>
  <c r="G1413" i="8"/>
  <c r="S1413" i="8"/>
  <c r="G1415" i="8"/>
  <c r="S1415" i="8"/>
  <c r="G1417" i="8"/>
  <c r="S1417" i="8"/>
  <c r="G1419" i="8"/>
  <c r="S1419" i="8"/>
  <c r="G1421" i="8"/>
  <c r="S1421" i="8"/>
  <c r="G1423" i="8"/>
  <c r="S1423" i="8"/>
  <c r="G1425" i="8"/>
  <c r="S1425" i="8"/>
  <c r="G1427" i="8"/>
  <c r="S1427" i="8"/>
  <c r="G1429" i="8"/>
  <c r="S1429" i="8"/>
  <c r="G1431" i="8"/>
  <c r="S1431" i="8"/>
  <c r="G1433" i="8"/>
  <c r="S1433" i="8"/>
  <c r="G1435" i="8"/>
  <c r="S1435" i="8"/>
  <c r="G1437" i="8"/>
  <c r="S1437" i="8"/>
  <c r="G1439" i="8"/>
  <c r="S1439" i="8"/>
  <c r="G1441" i="8"/>
  <c r="S1441" i="8"/>
  <c r="G1443" i="8"/>
  <c r="S1443" i="8"/>
  <c r="G1445" i="8"/>
  <c r="S1445" i="8"/>
  <c r="G1447" i="8"/>
  <c r="S1447" i="8"/>
  <c r="G1449" i="8"/>
  <c r="S1449" i="8"/>
  <c r="G1451" i="8"/>
  <c r="S1451" i="8"/>
  <c r="G1453" i="8"/>
  <c r="S1453" i="8"/>
  <c r="G1455" i="8"/>
  <c r="S1455" i="8"/>
  <c r="G1457" i="8"/>
  <c r="S1457" i="8"/>
  <c r="G1459" i="8"/>
  <c r="S1459" i="8"/>
  <c r="G1461" i="8"/>
  <c r="S1461" i="8"/>
  <c r="G1463" i="8"/>
  <c r="S1463" i="8"/>
  <c r="G1465" i="8"/>
  <c r="S1465" i="8"/>
  <c r="G1467" i="8"/>
  <c r="S1467" i="8"/>
  <c r="G1469" i="8"/>
  <c r="S1469" i="8"/>
  <c r="G1471" i="8"/>
  <c r="S1471" i="8"/>
  <c r="G1473" i="8"/>
  <c r="S1473" i="8"/>
  <c r="G1475" i="8"/>
  <c r="S1475" i="8"/>
  <c r="G1477" i="8"/>
  <c r="S1477" i="8"/>
  <c r="G1479" i="8"/>
  <c r="S1479" i="8"/>
  <c r="G1481" i="8"/>
  <c r="S1481" i="8"/>
  <c r="G1483" i="8"/>
  <c r="S1483" i="8"/>
  <c r="G1485" i="8"/>
  <c r="S1485" i="8"/>
  <c r="G1487" i="8"/>
  <c r="S1487" i="8"/>
  <c r="G1489" i="8"/>
  <c r="S1489" i="8"/>
  <c r="G1491" i="8"/>
  <c r="S1491" i="8"/>
  <c r="G1493" i="8"/>
  <c r="S1493" i="8"/>
  <c r="G1495" i="8"/>
  <c r="S1495" i="8"/>
  <c r="G1497" i="8"/>
  <c r="S1497" i="8"/>
  <c r="G1499" i="8"/>
  <c r="S1499" i="8"/>
  <c r="G1501" i="8"/>
  <c r="S1501" i="8"/>
  <c r="G1503" i="8"/>
  <c r="S1503" i="8"/>
  <c r="G1505" i="8"/>
  <c r="S1505" i="8"/>
  <c r="G1507" i="8"/>
  <c r="S1507" i="8"/>
  <c r="G1509" i="8"/>
  <c r="S1509" i="8"/>
  <c r="G1511" i="8"/>
  <c r="S1511" i="8"/>
  <c r="G1513" i="8"/>
  <c r="S1513" i="8"/>
  <c r="G1515" i="8"/>
  <c r="S1515" i="8"/>
  <c r="G1517" i="8"/>
  <c r="S1517" i="8"/>
  <c r="G1519" i="8"/>
  <c r="S1519" i="8"/>
  <c r="G1521" i="8"/>
  <c r="S1521" i="8"/>
  <c r="G1523" i="8"/>
  <c r="S1523" i="8"/>
  <c r="G1525" i="8"/>
  <c r="S1525" i="8"/>
  <c r="G1527" i="8"/>
  <c r="S1527" i="8"/>
  <c r="G1529" i="8"/>
  <c r="S1529" i="8"/>
  <c r="G1531" i="8"/>
  <c r="S1531" i="8"/>
  <c r="G1533" i="8"/>
  <c r="S1533" i="8"/>
  <c r="G1535" i="8"/>
  <c r="S1535" i="8"/>
  <c r="G1537" i="8"/>
  <c r="S1537" i="8"/>
  <c r="G1539" i="8"/>
  <c r="S1539" i="8"/>
  <c r="G1541" i="8"/>
  <c r="S1541" i="8"/>
  <c r="G1543" i="8"/>
  <c r="S1543" i="8"/>
  <c r="G1545" i="8"/>
  <c r="S1545" i="8"/>
  <c r="G1547" i="8"/>
  <c r="S1547" i="8"/>
  <c r="G1549" i="8"/>
  <c r="S1549" i="8"/>
  <c r="G1551" i="8"/>
  <c r="S1551" i="8"/>
  <c r="G1553" i="8"/>
  <c r="S1553" i="8"/>
  <c r="G1555" i="8"/>
  <c r="S1555" i="8"/>
  <c r="G1557" i="8"/>
  <c r="S1557" i="8"/>
  <c r="G1559" i="8"/>
  <c r="S1559" i="8"/>
  <c r="G1561" i="8"/>
  <c r="S1561" i="8"/>
  <c r="G1563" i="8"/>
  <c r="S1563" i="8"/>
  <c r="G1565" i="8"/>
  <c r="S1565" i="8"/>
  <c r="G1567" i="8"/>
  <c r="S1567" i="8"/>
  <c r="G1569" i="8"/>
  <c r="S1569" i="8"/>
  <c r="G1571" i="8"/>
  <c r="S1571" i="8"/>
  <c r="G1573" i="8"/>
  <c r="S1573" i="8"/>
  <c r="G1575" i="8"/>
  <c r="S1575" i="8"/>
  <c r="G1577" i="8"/>
  <c r="S1577" i="8"/>
  <c r="G1579" i="8"/>
  <c r="S1579" i="8"/>
  <c r="G1581" i="8"/>
  <c r="S1581" i="8"/>
  <c r="G1583" i="8"/>
  <c r="S1583" i="8"/>
  <c r="G1585" i="8"/>
  <c r="S1585" i="8"/>
  <c r="G1587" i="8"/>
  <c r="S1587" i="8"/>
  <c r="G1589" i="8"/>
  <c r="S1589" i="8"/>
  <c r="G1591" i="8"/>
  <c r="S1591" i="8"/>
  <c r="G1593" i="8"/>
  <c r="S1593" i="8"/>
  <c r="G1595" i="8"/>
  <c r="S1595" i="8"/>
  <c r="G1597" i="8"/>
  <c r="S1597" i="8"/>
  <c r="G1599" i="8"/>
  <c r="S1599" i="8"/>
  <c r="G1601" i="8"/>
  <c r="S1601" i="8"/>
  <c r="G1603" i="8"/>
  <c r="S1603" i="8"/>
  <c r="G1605" i="8"/>
  <c r="S1605" i="8"/>
  <c r="G1607" i="8"/>
  <c r="S1607" i="8"/>
  <c r="G1609" i="8"/>
  <c r="S1609" i="8"/>
  <c r="G1611" i="8"/>
  <c r="S1611" i="8"/>
  <c r="G1613" i="8"/>
  <c r="S1613" i="8"/>
  <c r="G1615" i="8"/>
  <c r="S1615" i="8"/>
  <c r="G1617" i="8"/>
  <c r="S1617" i="8"/>
  <c r="G1619" i="8"/>
  <c r="S1619" i="8"/>
  <c r="G1621" i="8"/>
  <c r="S1621" i="8"/>
  <c r="G1623" i="8"/>
  <c r="S1623" i="8"/>
  <c r="G1625" i="8"/>
  <c r="S1625" i="8"/>
  <c r="G1627" i="8"/>
  <c r="S1627" i="8"/>
  <c r="G1629" i="8"/>
  <c r="S1629" i="8"/>
  <c r="G1631" i="8"/>
  <c r="S1631" i="8"/>
  <c r="G1633" i="8"/>
  <c r="S1633" i="8"/>
  <c r="G1635" i="8"/>
  <c r="S1635" i="8"/>
  <c r="G1637" i="8"/>
  <c r="S1637" i="8"/>
  <c r="G1639" i="8"/>
  <c r="S1639" i="8"/>
  <c r="G1641" i="8"/>
  <c r="S1641" i="8"/>
  <c r="G1643" i="8"/>
  <c r="S1643" i="8"/>
  <c r="G1645" i="8"/>
  <c r="S1645" i="8"/>
  <c r="G1647" i="8"/>
  <c r="S1647" i="8"/>
  <c r="G1649" i="8"/>
  <c r="S1649" i="8"/>
  <c r="G1651" i="8"/>
  <c r="S1651" i="8"/>
  <c r="G1653" i="8"/>
  <c r="S1653" i="8"/>
  <c r="G1655" i="8"/>
  <c r="S1655" i="8"/>
  <c r="G1657" i="8"/>
  <c r="S1657" i="8"/>
  <c r="G1659" i="8"/>
  <c r="S1659" i="8"/>
  <c r="G1661" i="8"/>
  <c r="S1661" i="8"/>
  <c r="G1663" i="8"/>
  <c r="S1663" i="8"/>
  <c r="G1665" i="8"/>
  <c r="S1665" i="8"/>
  <c r="G1667" i="8"/>
  <c r="S1667" i="8"/>
  <c r="G1669" i="8"/>
  <c r="S1669" i="8"/>
  <c r="G1671" i="8"/>
  <c r="S1671" i="8"/>
  <c r="G1673" i="8"/>
  <c r="S1673" i="8"/>
  <c r="G1675" i="8"/>
  <c r="S1675" i="8"/>
  <c r="G1677" i="8"/>
  <c r="S1677" i="8"/>
  <c r="G1679" i="8"/>
  <c r="S1679" i="8"/>
  <c r="G1681" i="8"/>
  <c r="S1681" i="8"/>
  <c r="G1683" i="8"/>
  <c r="S1683" i="8"/>
  <c r="G1685" i="8"/>
  <c r="S1685" i="8"/>
  <c r="G1687" i="8"/>
  <c r="S1687" i="8"/>
  <c r="G1689" i="8"/>
  <c r="S1689" i="8"/>
  <c r="G1691" i="8"/>
  <c r="S1691" i="8"/>
  <c r="G1693" i="8"/>
  <c r="S1693" i="8"/>
  <c r="G1695" i="8"/>
  <c r="S1695" i="8"/>
  <c r="G1697" i="8"/>
  <c r="S1697" i="8"/>
  <c r="G1699" i="8"/>
  <c r="S1699" i="8"/>
  <c r="G1701" i="8"/>
  <c r="S1701" i="8"/>
  <c r="G1703" i="8"/>
  <c r="S1703" i="8"/>
  <c r="G1705" i="8"/>
  <c r="S1705" i="8"/>
  <c r="G1758" i="8"/>
  <c r="S1758" i="8"/>
  <c r="G1760" i="8"/>
  <c r="S1760" i="8"/>
  <c r="G1762" i="8"/>
  <c r="S1762" i="8"/>
  <c r="G1764" i="8"/>
  <c r="S1764" i="8"/>
  <c r="G1766" i="8"/>
  <c r="S1766" i="8"/>
  <c r="G1768" i="8"/>
  <c r="S1768" i="8"/>
  <c r="G1770" i="8"/>
  <c r="S1770" i="8"/>
  <c r="G1772" i="8"/>
  <c r="S1772" i="8"/>
  <c r="G1774" i="8"/>
  <c r="S1774" i="8"/>
  <c r="G1776" i="8"/>
  <c r="S1776" i="8"/>
  <c r="G1778" i="8"/>
  <c r="S1778" i="8"/>
  <c r="G1780" i="8"/>
  <c r="S1780" i="8"/>
  <c r="G1782" i="8"/>
  <c r="S1782" i="8"/>
  <c r="G1784" i="8"/>
  <c r="S1784" i="8"/>
  <c r="G1786" i="8"/>
  <c r="S1786" i="8"/>
  <c r="G1788" i="8"/>
  <c r="S1788" i="8"/>
  <c r="G1790" i="8"/>
  <c r="S1790" i="8"/>
  <c r="G1792" i="8"/>
  <c r="S1792" i="8"/>
  <c r="G1794" i="8"/>
  <c r="S1794" i="8"/>
  <c r="G1796" i="8"/>
  <c r="S1796" i="8"/>
  <c r="G1798" i="8"/>
  <c r="S1798" i="8"/>
  <c r="G1800" i="8"/>
  <c r="S1800" i="8"/>
  <c r="G1802" i="8"/>
  <c r="S1802" i="8"/>
  <c r="G1804" i="8"/>
  <c r="S1804" i="8"/>
  <c r="G1806" i="8"/>
  <c r="S1806" i="8"/>
  <c r="G1808" i="8"/>
  <c r="S1808" i="8"/>
  <c r="G1810" i="8"/>
  <c r="S1810" i="8"/>
  <c r="G1812" i="8"/>
  <c r="S1812" i="8"/>
  <c r="G1814" i="8"/>
  <c r="S1814" i="8"/>
  <c r="G1816" i="8"/>
  <c r="S1816" i="8"/>
  <c r="G1818" i="8"/>
  <c r="S1818" i="8"/>
  <c r="G1820" i="8"/>
  <c r="S1820" i="8"/>
  <c r="G1822" i="8"/>
  <c r="S1822" i="8"/>
  <c r="G1824" i="8"/>
  <c r="S1824" i="8"/>
  <c r="G1826" i="8"/>
  <c r="S1826" i="8"/>
  <c r="G1828" i="8"/>
  <c r="S1828" i="8"/>
  <c r="G1830" i="8"/>
  <c r="S1830" i="8"/>
  <c r="G1832" i="8"/>
  <c r="S1832" i="8"/>
  <c r="G1834" i="8"/>
  <c r="S1834" i="8"/>
  <c r="G1836" i="8"/>
  <c r="S1836" i="8"/>
  <c r="G1838" i="8"/>
  <c r="S1838" i="8"/>
  <c r="G1840" i="8"/>
  <c r="S1840" i="8"/>
  <c r="G1842" i="8"/>
  <c r="S1842" i="8"/>
  <c r="G1844" i="8"/>
  <c r="S1844" i="8"/>
  <c r="G1846" i="8"/>
  <c r="S1846" i="8"/>
  <c r="G1848" i="8"/>
  <c r="S1848" i="8"/>
  <c r="G1850" i="8"/>
  <c r="S1850" i="8"/>
  <c r="G1852" i="8"/>
  <c r="S1852" i="8"/>
  <c r="G1854" i="8"/>
  <c r="S1854" i="8"/>
  <c r="G1856" i="8"/>
  <c r="S1856" i="8"/>
  <c r="G1858" i="8"/>
  <c r="S1858" i="8"/>
  <c r="G1860" i="8"/>
  <c r="S1860" i="8"/>
  <c r="G1862" i="8"/>
  <c r="S1862" i="8"/>
  <c r="G1864" i="8"/>
  <c r="S1864" i="8"/>
  <c r="G1866" i="8"/>
  <c r="S1866" i="8"/>
  <c r="G1868" i="8"/>
  <c r="S1868" i="8"/>
  <c r="G1870" i="8"/>
  <c r="S1870" i="8"/>
  <c r="G1872" i="8"/>
  <c r="S1872" i="8"/>
  <c r="G1874" i="8"/>
  <c r="S1874" i="8"/>
  <c r="G1876" i="8"/>
  <c r="S1876" i="8"/>
  <c r="G1878" i="8"/>
  <c r="S1878" i="8"/>
  <c r="G1880" i="8"/>
  <c r="S1880" i="8"/>
  <c r="G1882" i="8"/>
  <c r="S1882" i="8"/>
  <c r="G1884" i="8"/>
  <c r="S1884" i="8"/>
  <c r="G1886" i="8"/>
  <c r="S1886" i="8"/>
  <c r="G1888" i="8"/>
  <c r="S1888" i="8"/>
  <c r="G1890" i="8"/>
  <c r="S1890" i="8"/>
  <c r="G1892" i="8"/>
  <c r="S1892" i="8"/>
  <c r="G1894" i="8"/>
  <c r="S1894" i="8"/>
  <c r="G1896" i="8"/>
  <c r="S1896" i="8"/>
  <c r="G1898" i="8"/>
  <c r="S1898" i="8"/>
  <c r="G1900" i="8"/>
  <c r="S1900" i="8"/>
  <c r="G1902" i="8"/>
  <c r="S1902" i="8"/>
  <c r="G1904" i="8"/>
  <c r="S1904" i="8"/>
  <c r="G1906" i="8"/>
  <c r="S1906" i="8"/>
  <c r="G1908" i="8"/>
  <c r="S1908" i="8"/>
  <c r="G1910" i="8"/>
  <c r="S1910" i="8"/>
  <c r="G1912" i="8"/>
  <c r="S1912" i="8"/>
  <c r="G1914" i="8"/>
  <c r="S1914" i="8"/>
  <c r="G1916" i="8"/>
  <c r="S1916" i="8"/>
  <c r="G1918" i="8"/>
  <c r="S1918" i="8"/>
  <c r="G1920" i="8"/>
  <c r="S1920" i="8"/>
  <c r="G1922" i="8"/>
  <c r="S1922" i="8"/>
  <c r="G1924" i="8"/>
  <c r="S1924" i="8"/>
  <c r="G1926" i="8"/>
  <c r="S1926" i="8"/>
  <c r="G1928" i="8"/>
  <c r="S1928" i="8"/>
  <c r="G1930" i="8"/>
  <c r="S1930" i="8"/>
  <c r="G1932" i="8"/>
  <c r="S1932" i="8"/>
  <c r="G1934" i="8"/>
  <c r="S1934" i="8"/>
  <c r="G1936" i="8"/>
  <c r="S1936" i="8"/>
  <c r="G1938" i="8"/>
  <c r="S1938" i="8"/>
  <c r="G1940" i="8"/>
  <c r="S1940" i="8"/>
  <c r="G1942" i="8"/>
  <c r="S1942" i="8"/>
  <c r="G1944" i="8"/>
  <c r="S1944" i="8"/>
  <c r="G1946" i="8"/>
  <c r="S1946" i="8"/>
  <c r="G1948" i="8"/>
  <c r="S1948" i="8"/>
  <c r="G1950" i="8"/>
  <c r="S1950" i="8"/>
  <c r="G1952" i="8"/>
  <c r="S1952" i="8"/>
  <c r="G1954" i="8"/>
  <c r="S1954" i="8"/>
  <c r="G1956" i="8"/>
  <c r="S1956" i="8"/>
  <c r="G1958" i="8"/>
  <c r="S1958" i="8"/>
  <c r="G1960" i="8"/>
  <c r="S1960" i="8"/>
  <c r="G1962" i="8"/>
  <c r="S1962" i="8"/>
  <c r="G1964" i="8"/>
  <c r="S1964" i="8"/>
  <c r="G1966" i="8"/>
  <c r="S1966" i="8"/>
  <c r="G1968" i="8"/>
  <c r="S1968" i="8"/>
  <c r="G1970" i="8"/>
  <c r="S1970" i="8"/>
  <c r="G1972" i="8"/>
  <c r="S1972" i="8"/>
  <c r="G1974" i="8"/>
  <c r="S1974" i="8"/>
  <c r="G1976" i="8"/>
  <c r="S1976" i="8"/>
  <c r="G1978" i="8"/>
  <c r="S1978" i="8"/>
  <c r="G1980" i="8"/>
  <c r="S1980" i="8"/>
  <c r="G1982" i="8"/>
  <c r="S1982" i="8"/>
  <c r="G1984" i="8"/>
  <c r="S1984" i="8"/>
  <c r="G1986" i="8"/>
  <c r="S1986" i="8"/>
  <c r="G1988" i="8"/>
  <c r="S1988" i="8"/>
  <c r="G1990" i="8"/>
  <c r="S1990" i="8"/>
  <c r="G1992" i="8"/>
  <c r="S1992" i="8"/>
  <c r="G1994" i="8"/>
  <c r="S1994" i="8"/>
  <c r="G1996" i="8"/>
  <c r="S1996" i="8"/>
  <c r="G1998" i="8"/>
  <c r="S1998" i="8"/>
  <c r="G2000" i="8"/>
  <c r="S2000" i="8"/>
  <c r="G2002" i="8"/>
  <c r="S2002" i="8"/>
  <c r="G2004" i="8"/>
  <c r="S2004" i="8"/>
  <c r="G2006" i="8"/>
  <c r="S2006" i="8"/>
  <c r="G2008" i="8"/>
  <c r="S2008" i="8"/>
  <c r="G2010" i="8"/>
  <c r="S2010" i="8"/>
  <c r="G2012" i="8"/>
  <c r="S2012" i="8"/>
  <c r="G2014" i="8"/>
  <c r="S2014" i="8"/>
  <c r="G2016" i="8"/>
  <c r="S2016" i="8"/>
  <c r="G2018" i="8"/>
  <c r="S2018" i="8"/>
  <c r="G2020" i="8"/>
  <c r="S2020" i="8"/>
  <c r="G2022" i="8"/>
  <c r="S2022" i="8"/>
  <c r="G2024" i="8"/>
  <c r="S2024" i="8"/>
  <c r="G2026" i="8"/>
  <c r="S2026" i="8"/>
  <c r="G2028" i="8"/>
  <c r="S2028" i="8"/>
  <c r="G2030" i="8"/>
  <c r="S2030" i="8"/>
  <c r="G2032" i="8"/>
  <c r="S2032" i="8"/>
  <c r="G2034" i="8"/>
  <c r="S2034" i="8"/>
  <c r="G2036" i="8"/>
  <c r="S2036" i="8"/>
  <c r="G2038" i="8"/>
  <c r="S2038" i="8"/>
  <c r="G2040" i="8"/>
  <c r="S2040" i="8"/>
  <c r="G2042" i="8"/>
  <c r="S2042" i="8"/>
  <c r="G2044" i="8"/>
  <c r="S2044" i="8"/>
  <c r="G2046" i="8"/>
  <c r="S2046" i="8"/>
  <c r="G2048" i="8"/>
  <c r="S2048" i="8"/>
  <c r="G2050" i="8"/>
  <c r="S2050" i="8"/>
  <c r="G2052" i="8"/>
  <c r="S2052" i="8"/>
  <c r="G2054" i="8"/>
  <c r="S2054" i="8"/>
  <c r="G2056" i="8"/>
  <c r="S2056" i="8"/>
  <c r="G2058" i="8"/>
  <c r="S2058" i="8"/>
  <c r="G2060" i="8"/>
  <c r="S2060" i="8"/>
  <c r="G2062" i="8"/>
  <c r="S2062" i="8"/>
  <c r="G2064" i="8"/>
  <c r="S2064" i="8"/>
  <c r="G2066" i="8"/>
  <c r="S2066" i="8"/>
  <c r="G2068" i="8"/>
  <c r="S2068" i="8"/>
  <c r="G2070" i="8"/>
  <c r="S2070" i="8"/>
  <c r="G2072" i="8"/>
  <c r="S2072" i="8"/>
  <c r="G2074" i="8"/>
  <c r="S2074" i="8"/>
  <c r="G2076" i="8"/>
  <c r="S2076" i="8"/>
  <c r="G2078" i="8"/>
  <c r="S2078" i="8"/>
  <c r="G2080" i="8"/>
  <c r="S2080" i="8"/>
  <c r="G2082" i="8"/>
  <c r="S2082" i="8"/>
  <c r="G2084" i="8"/>
  <c r="S2084" i="8"/>
  <c r="G2086" i="8"/>
  <c r="S2086" i="8"/>
  <c r="G2088" i="8"/>
  <c r="S2088" i="8"/>
  <c r="G2090" i="8"/>
  <c r="S2090" i="8"/>
  <c r="G2092" i="8"/>
  <c r="S2092" i="8"/>
  <c r="G2094" i="8"/>
  <c r="S2094" i="8"/>
  <c r="G2096" i="8"/>
  <c r="S2096" i="8"/>
  <c r="G2098" i="8"/>
  <c r="S2098" i="8"/>
  <c r="G2100" i="8"/>
  <c r="S2100" i="8"/>
  <c r="G2102" i="8"/>
  <c r="S2102" i="8"/>
  <c r="G2104" i="8"/>
  <c r="S2104" i="8"/>
  <c r="G2106" i="8"/>
  <c r="S2106" i="8"/>
  <c r="G2108" i="8"/>
  <c r="S2108" i="8"/>
  <c r="G2110" i="8"/>
  <c r="S2110" i="8"/>
  <c r="G2112" i="8"/>
  <c r="S2112" i="8"/>
  <c r="G2114" i="8"/>
  <c r="S2114" i="8"/>
  <c r="G2116" i="8"/>
  <c r="S2116" i="8"/>
  <c r="G2118" i="8"/>
  <c r="S2118" i="8"/>
  <c r="G2120" i="8"/>
  <c r="S2120" i="8"/>
  <c r="G2122" i="8"/>
  <c r="S2122" i="8"/>
  <c r="G2124" i="8"/>
  <c r="S2124" i="8"/>
  <c r="G2126" i="8"/>
  <c r="S2126" i="8"/>
  <c r="G2128" i="8"/>
  <c r="S2128" i="8"/>
  <c r="G2130" i="8"/>
  <c r="S2130" i="8"/>
  <c r="G2132" i="8"/>
  <c r="S2132" i="8"/>
  <c r="G2134" i="8"/>
  <c r="S2134" i="8"/>
  <c r="G2136" i="8"/>
  <c r="S2136" i="8"/>
  <c r="G2138" i="8"/>
  <c r="S2138" i="8"/>
  <c r="G2140" i="8"/>
  <c r="S2140" i="8"/>
  <c r="G2142" i="8"/>
  <c r="S2142" i="8"/>
  <c r="G2144" i="8"/>
  <c r="S2144" i="8"/>
  <c r="G2146" i="8"/>
  <c r="S2146" i="8"/>
  <c r="G2148" i="8"/>
  <c r="S2148" i="8"/>
  <c r="G2150" i="8"/>
  <c r="S2150" i="8"/>
  <c r="G2152" i="8"/>
  <c r="S2152" i="8"/>
  <c r="G2154" i="8"/>
  <c r="S2154" i="8"/>
  <c r="G2156" i="8"/>
  <c r="S2156" i="8"/>
  <c r="G2158" i="8"/>
  <c r="S2158" i="8"/>
  <c r="G2160" i="8"/>
  <c r="S2160" i="8"/>
  <c r="G2162" i="8"/>
  <c r="S2162" i="8"/>
  <c r="G2164" i="8"/>
  <c r="S2164" i="8"/>
  <c r="G2166" i="8"/>
  <c r="S2166" i="8"/>
  <c r="G2168" i="8"/>
  <c r="S2168" i="8"/>
  <c r="G2170" i="8"/>
  <c r="S2170" i="8"/>
  <c r="G2172" i="8"/>
  <c r="S2172" i="8"/>
  <c r="G2174" i="8"/>
  <c r="S2174" i="8"/>
  <c r="G2176" i="8"/>
  <c r="S2176" i="8"/>
  <c r="G2178" i="8"/>
  <c r="S2178" i="8"/>
  <c r="G2180" i="8"/>
  <c r="S2180" i="8"/>
  <c r="G2182" i="8"/>
  <c r="S2182" i="8"/>
  <c r="G2184" i="8"/>
  <c r="S2184" i="8"/>
  <c r="G2186" i="8"/>
  <c r="S2186" i="8"/>
  <c r="G2188" i="8"/>
  <c r="S2188" i="8"/>
  <c r="G2190" i="8"/>
  <c r="S2190" i="8"/>
  <c r="G2192" i="8"/>
  <c r="S2192" i="8"/>
  <c r="G2194" i="8"/>
  <c r="S2194" i="8"/>
  <c r="G2196" i="8"/>
  <c r="S2196" i="8"/>
  <c r="G2198" i="8"/>
  <c r="S2198" i="8"/>
  <c r="G2200" i="8"/>
  <c r="S2200" i="8"/>
  <c r="G2202" i="8"/>
  <c r="S2202" i="8"/>
  <c r="G2204" i="8"/>
  <c r="S2204" i="8"/>
  <c r="G2206" i="8"/>
  <c r="S2206" i="8"/>
  <c r="G2208" i="8"/>
  <c r="S2208" i="8"/>
  <c r="G2210" i="8"/>
  <c r="S2210" i="8"/>
  <c r="G2212" i="8"/>
  <c r="S2212" i="8"/>
  <c r="G2214" i="8"/>
  <c r="S2214" i="8"/>
  <c r="G2216" i="8"/>
  <c r="S2216" i="8"/>
  <c r="G2218" i="8"/>
  <c r="S2218" i="8"/>
  <c r="G2220" i="8"/>
  <c r="S2220" i="8"/>
  <c r="G2222" i="8"/>
  <c r="S2222" i="8"/>
  <c r="G2224" i="8"/>
  <c r="S2224" i="8"/>
  <c r="G2226" i="8"/>
  <c r="S2226" i="8"/>
  <c r="G2228" i="8"/>
  <c r="S2228" i="8"/>
  <c r="G2230" i="8"/>
  <c r="S2230" i="8"/>
  <c r="G2232" i="8"/>
  <c r="S2232" i="8"/>
  <c r="G2234" i="8"/>
  <c r="S2234" i="8"/>
  <c r="G2236" i="8"/>
  <c r="S2236" i="8"/>
  <c r="G2238" i="8"/>
  <c r="S2238" i="8"/>
  <c r="G2240" i="8"/>
  <c r="S2240" i="8"/>
  <c r="G2242" i="8"/>
  <c r="S2242" i="8"/>
  <c r="G2244" i="8"/>
  <c r="S2244" i="8"/>
  <c r="G2246" i="8"/>
  <c r="S2246" i="8"/>
  <c r="G2248" i="8"/>
  <c r="S2248" i="8"/>
  <c r="G2250" i="8"/>
  <c r="S2250" i="8"/>
  <c r="G2252" i="8"/>
  <c r="S2252" i="8"/>
  <c r="G2254" i="8"/>
  <c r="S2254" i="8"/>
  <c r="G2256" i="8"/>
  <c r="S2256" i="8"/>
  <c r="G2258" i="8"/>
  <c r="S2258" i="8"/>
  <c r="G2260" i="8"/>
  <c r="S2260" i="8"/>
  <c r="G2262" i="8"/>
  <c r="S2262" i="8"/>
  <c r="G2264" i="8"/>
  <c r="S2264" i="8"/>
  <c r="G2266" i="8"/>
  <c r="S2266" i="8"/>
  <c r="G2268" i="8"/>
  <c r="S2268" i="8"/>
  <c r="G2270" i="8"/>
  <c r="S2270" i="8"/>
  <c r="G2272" i="8"/>
  <c r="S2272" i="8"/>
  <c r="G2274" i="8"/>
  <c r="S2274" i="8"/>
  <c r="G2276" i="8"/>
  <c r="S2276" i="8"/>
  <c r="G2278" i="8"/>
  <c r="S2278" i="8"/>
  <c r="G2280" i="8"/>
  <c r="S2280" i="8"/>
  <c r="G2282" i="8"/>
  <c r="S2282" i="8"/>
  <c r="G2284" i="8"/>
  <c r="S2284" i="8"/>
  <c r="G2286" i="8"/>
  <c r="S2286" i="8"/>
  <c r="G2288" i="8"/>
  <c r="S2288" i="8"/>
  <c r="G2290" i="8"/>
  <c r="S2290" i="8"/>
  <c r="G2292" i="8"/>
  <c r="S2292" i="8"/>
  <c r="G2294" i="8"/>
  <c r="S2294" i="8"/>
  <c r="G2296" i="8"/>
  <c r="S2296" i="8"/>
  <c r="G2298" i="8"/>
  <c r="S2298" i="8"/>
  <c r="G2300" i="8"/>
  <c r="S2300" i="8"/>
  <c r="G2302" i="8"/>
  <c r="S2302" i="8"/>
  <c r="G2304" i="8"/>
  <c r="S2304" i="8"/>
  <c r="G2306" i="8"/>
  <c r="S2306" i="8"/>
  <c r="G2308" i="8"/>
  <c r="S2308" i="8"/>
  <c r="G2310" i="8"/>
  <c r="S2310" i="8"/>
  <c r="G2312" i="8"/>
  <c r="S2312" i="8"/>
  <c r="G2314" i="8"/>
  <c r="S2314" i="8"/>
  <c r="G2316" i="8"/>
  <c r="S2316" i="8"/>
  <c r="G2318" i="8"/>
  <c r="S2318" i="8"/>
  <c r="G2320" i="8"/>
  <c r="S2320" i="8"/>
  <c r="G2322" i="8"/>
  <c r="S2322" i="8"/>
  <c r="G2324" i="8"/>
  <c r="S2324" i="8"/>
  <c r="G2326" i="8"/>
  <c r="S2326" i="8"/>
  <c r="G2328" i="8"/>
  <c r="S2328" i="8"/>
  <c r="G2330" i="8"/>
  <c r="S2330" i="8"/>
  <c r="G2332" i="8"/>
  <c r="S2332" i="8"/>
  <c r="G2334" i="8"/>
  <c r="S2334" i="8"/>
  <c r="G2336" i="8"/>
  <c r="S2336" i="8"/>
  <c r="G2338" i="8"/>
  <c r="S2338" i="8"/>
  <c r="G2340" i="8"/>
  <c r="S2340" i="8"/>
  <c r="G2342" i="8"/>
  <c r="S2342" i="8"/>
  <c r="G2344" i="8"/>
  <c r="S2344" i="8"/>
  <c r="G2346" i="8"/>
  <c r="S2346" i="8"/>
  <c r="G2348" i="8"/>
  <c r="S2348" i="8"/>
  <c r="G2350" i="8"/>
  <c r="S2350" i="8"/>
  <c r="G2352" i="8"/>
  <c r="S2352" i="8"/>
  <c r="G2354" i="8"/>
  <c r="S2354" i="8"/>
  <c r="G2356" i="8"/>
  <c r="S2356" i="8"/>
  <c r="G2358" i="8"/>
  <c r="S2358" i="8"/>
  <c r="G2360" i="8"/>
  <c r="S2360" i="8"/>
  <c r="G2362" i="8"/>
  <c r="S2362" i="8"/>
  <c r="G2364" i="8"/>
  <c r="S2364" i="8"/>
  <c r="G2366" i="8"/>
  <c r="S2366" i="8"/>
  <c r="G2368" i="8"/>
  <c r="S2368" i="8"/>
  <c r="G2370" i="8"/>
  <c r="S2370" i="8"/>
  <c r="G2372" i="8"/>
  <c r="S2372" i="8"/>
  <c r="G2374" i="8"/>
  <c r="S2374" i="8"/>
  <c r="G2376" i="8"/>
  <c r="S2376" i="8"/>
  <c r="G2378" i="8"/>
  <c r="S2378" i="8"/>
  <c r="G2380" i="8"/>
  <c r="S2380" i="8"/>
  <c r="G2382" i="8"/>
  <c r="S2382" i="8"/>
  <c r="G2384" i="8"/>
  <c r="S2384" i="8"/>
  <c r="G2386" i="8"/>
  <c r="S2386" i="8"/>
  <c r="G2388" i="8"/>
  <c r="S2388" i="8"/>
  <c r="G2390" i="8"/>
  <c r="S2390" i="8"/>
  <c r="G2392" i="8"/>
  <c r="S2392" i="8"/>
  <c r="G2394" i="8"/>
  <c r="S2394" i="8"/>
  <c r="G2396" i="8"/>
  <c r="S2396" i="8"/>
  <c r="G2398" i="8"/>
  <c r="S2398" i="8"/>
  <c r="G2400" i="8"/>
  <c r="S2400" i="8"/>
  <c r="G2402" i="8"/>
  <c r="S2402" i="8"/>
  <c r="G2404" i="8"/>
  <c r="S2404" i="8"/>
  <c r="G2406" i="8"/>
  <c r="S2406" i="8"/>
  <c r="G2408" i="8"/>
  <c r="S2408" i="8"/>
  <c r="G2410" i="8"/>
  <c r="S2410" i="8"/>
  <c r="G2412" i="8"/>
  <c r="S2412" i="8"/>
  <c r="G2414" i="8"/>
  <c r="S2414" i="8"/>
  <c r="G2416" i="8"/>
  <c r="S2416" i="8"/>
  <c r="G2418" i="8"/>
  <c r="S2418" i="8"/>
  <c r="G2420" i="8"/>
  <c r="S2420" i="8"/>
  <c r="G2422" i="8"/>
  <c r="S2422" i="8"/>
  <c r="G2424" i="8"/>
  <c r="S2424" i="8"/>
  <c r="G2426" i="8"/>
  <c r="S2426" i="8"/>
  <c r="G2428" i="8"/>
  <c r="S2428" i="8"/>
  <c r="G2430" i="8"/>
  <c r="S2430" i="8"/>
  <c r="G2432" i="8"/>
  <c r="S2432" i="8"/>
  <c r="G2434" i="8"/>
  <c r="S2434" i="8"/>
  <c r="G2436" i="8"/>
  <c r="S2436" i="8"/>
  <c r="G2438" i="8"/>
  <c r="S2438" i="8"/>
  <c r="G2440" i="8"/>
  <c r="S2440" i="8"/>
  <c r="G2442" i="8"/>
  <c r="S2442" i="8"/>
  <c r="G2444" i="8"/>
  <c r="S2444" i="8"/>
  <c r="G2446" i="8"/>
  <c r="S2446" i="8"/>
  <c r="G2448" i="8"/>
  <c r="S2448" i="8"/>
  <c r="G2450" i="8"/>
  <c r="S2450" i="8"/>
  <c r="G2452" i="8"/>
  <c r="S2452" i="8"/>
  <c r="G2454" i="8"/>
  <c r="S2454" i="8"/>
  <c r="G2456" i="8"/>
  <c r="S2456" i="8"/>
  <c r="G2458" i="8"/>
  <c r="S2458" i="8"/>
  <c r="G2460" i="8"/>
  <c r="S2460" i="8"/>
  <c r="G2462" i="8"/>
  <c r="S2462" i="8"/>
  <c r="G2464" i="8"/>
  <c r="S2464" i="8"/>
  <c r="G2466" i="8"/>
  <c r="S2466" i="8"/>
  <c r="G2468" i="8"/>
  <c r="S2468" i="8"/>
  <c r="G2470" i="8"/>
  <c r="S2470" i="8"/>
  <c r="G2472" i="8"/>
  <c r="S2472" i="8"/>
  <c r="G2474" i="8"/>
  <c r="S2474" i="8"/>
  <c r="G2476" i="8"/>
  <c r="S2476" i="8"/>
  <c r="G2478" i="8"/>
  <c r="S2478" i="8"/>
  <c r="G2480" i="8"/>
  <c r="S2480" i="8"/>
  <c r="G2482" i="8"/>
  <c r="S2482" i="8"/>
  <c r="G2484" i="8"/>
  <c r="S2484" i="8"/>
  <c r="G2486" i="8"/>
  <c r="S2486" i="8"/>
  <c r="G2488" i="8"/>
  <c r="S2488" i="8"/>
  <c r="G2490" i="8"/>
  <c r="S2490" i="8"/>
  <c r="G2492" i="8"/>
  <c r="S2492" i="8"/>
  <c r="G2494" i="8"/>
  <c r="S2494" i="8"/>
  <c r="G2496" i="8"/>
  <c r="S2496" i="8"/>
  <c r="G2498" i="8"/>
  <c r="S2498" i="8"/>
  <c r="G2500" i="8"/>
  <c r="S2500" i="8"/>
  <c r="G2502" i="8"/>
  <c r="S2502" i="8"/>
  <c r="G2504" i="8"/>
  <c r="S2504" i="8"/>
  <c r="G2506" i="8"/>
  <c r="S2506" i="8"/>
  <c r="G2508" i="8"/>
  <c r="S2508" i="8"/>
  <c r="G2510" i="8"/>
  <c r="S2510" i="8"/>
  <c r="G2512" i="8"/>
  <c r="S2512" i="8"/>
  <c r="G2514" i="8"/>
  <c r="S2514" i="8"/>
  <c r="G2516" i="8"/>
  <c r="S2516" i="8"/>
  <c r="G2518" i="8"/>
  <c r="S2518" i="8"/>
  <c r="G2520" i="8"/>
  <c r="S2520" i="8"/>
  <c r="G2522" i="8"/>
  <c r="S2522" i="8"/>
  <c r="G2524" i="8"/>
  <c r="S2524" i="8"/>
  <c r="G2526" i="8"/>
  <c r="S2526" i="8"/>
  <c r="G2528" i="8"/>
  <c r="S2528" i="8"/>
  <c r="G2530" i="8"/>
  <c r="S2530" i="8"/>
  <c r="G2532" i="8"/>
  <c r="S2532" i="8"/>
  <c r="G2534" i="8"/>
  <c r="S2534" i="8"/>
  <c r="G2536" i="8"/>
  <c r="S2536" i="8"/>
  <c r="G2538" i="8"/>
  <c r="S2538" i="8"/>
  <c r="G2540" i="8"/>
  <c r="S2540" i="8"/>
  <c r="G2542" i="8"/>
  <c r="S2542" i="8"/>
  <c r="G2544" i="8"/>
  <c r="S2544" i="8"/>
  <c r="G2546" i="8"/>
  <c r="S2546" i="8"/>
  <c r="G2548" i="8"/>
  <c r="S2548" i="8"/>
  <c r="G2550" i="8"/>
  <c r="S2550" i="8"/>
  <c r="G2552" i="8"/>
  <c r="S2552" i="8"/>
  <c r="G2554" i="8"/>
  <c r="S2554" i="8"/>
  <c r="G2556" i="8"/>
  <c r="S2556" i="8"/>
  <c r="G2558" i="8"/>
  <c r="S2558" i="8"/>
  <c r="G2560" i="8"/>
  <c r="S2560" i="8"/>
  <c r="G2562" i="8"/>
  <c r="S2562" i="8"/>
  <c r="G2564" i="8"/>
  <c r="S2564" i="8"/>
  <c r="G2566" i="8"/>
  <c r="S2566" i="8"/>
  <c r="G2568" i="8"/>
  <c r="S2568" i="8"/>
  <c r="G2570" i="8"/>
  <c r="S2570" i="8"/>
  <c r="G2572" i="8"/>
  <c r="S2572" i="8"/>
  <c r="G2574" i="8"/>
  <c r="S2574" i="8"/>
  <c r="G2576" i="8"/>
  <c r="S2576" i="8"/>
  <c r="G2578" i="8"/>
  <c r="S2578" i="8"/>
  <c r="G2580" i="8"/>
  <c r="S2580" i="8"/>
  <c r="G2582" i="8"/>
  <c r="S2582" i="8"/>
  <c r="G2584" i="8"/>
  <c r="S2584" i="8"/>
  <c r="G2586" i="8"/>
  <c r="S2586" i="8"/>
  <c r="G2588" i="8"/>
  <c r="S2588" i="8"/>
  <c r="G2590" i="8"/>
  <c r="S2590" i="8"/>
  <c r="G2592" i="8"/>
  <c r="S2592" i="8"/>
  <c r="G2594" i="8"/>
  <c r="S2594" i="8"/>
  <c r="G2596" i="8"/>
  <c r="S2596" i="8"/>
  <c r="G2598" i="8"/>
  <c r="S2598" i="8"/>
  <c r="G2600" i="8"/>
  <c r="S2600" i="8"/>
  <c r="G2602" i="8"/>
  <c r="S2602" i="8"/>
  <c r="G2604" i="8"/>
  <c r="S2604" i="8"/>
  <c r="G2606" i="8"/>
  <c r="S2606" i="8"/>
  <c r="G2608" i="8"/>
  <c r="S2608" i="8"/>
  <c r="G2658" i="8"/>
  <c r="S2658" i="8"/>
  <c r="G2660" i="8"/>
  <c r="S2660" i="8"/>
  <c r="G2662" i="8"/>
  <c r="S2662" i="8"/>
  <c r="G2664" i="8"/>
  <c r="S2664" i="8"/>
  <c r="G2666" i="8"/>
  <c r="S2666" i="8"/>
  <c r="G2668" i="8"/>
  <c r="S2668" i="8"/>
  <c r="G2670" i="8"/>
  <c r="S2670" i="8"/>
  <c r="G2672" i="8"/>
  <c r="S2672" i="8"/>
  <c r="G2674" i="8"/>
  <c r="S2674" i="8"/>
  <c r="G2676" i="8"/>
  <c r="S2676" i="8"/>
  <c r="G2678" i="8"/>
  <c r="S2678" i="8"/>
  <c r="G2680" i="8"/>
  <c r="S2680" i="8"/>
  <c r="G2682" i="8"/>
  <c r="S2682" i="8"/>
  <c r="G2684" i="8"/>
  <c r="S2684" i="8"/>
  <c r="G2686" i="8"/>
  <c r="S2686" i="8"/>
  <c r="G2688" i="8"/>
  <c r="S2688" i="8"/>
  <c r="G2690" i="8"/>
  <c r="S2690" i="8"/>
  <c r="G2692" i="8"/>
  <c r="S2692" i="8"/>
  <c r="G2694" i="8"/>
  <c r="S2694" i="8"/>
  <c r="G2696" i="8"/>
  <c r="S2696" i="8"/>
  <c r="G2698" i="8"/>
  <c r="S2698" i="8"/>
  <c r="G2700" i="8"/>
  <c r="S2700" i="8"/>
  <c r="G2702" i="8"/>
  <c r="S2702" i="8"/>
  <c r="G2704" i="8"/>
  <c r="S2704" i="8"/>
  <c r="G2706" i="8"/>
  <c r="S2706" i="8"/>
  <c r="G2708" i="8"/>
  <c r="S2708" i="8"/>
  <c r="G2710" i="8"/>
  <c r="S2710" i="8"/>
  <c r="G2712" i="8"/>
  <c r="S2712" i="8"/>
  <c r="G2714" i="8"/>
  <c r="S2714" i="8"/>
  <c r="G2716" i="8"/>
  <c r="S2716" i="8"/>
  <c r="G2718" i="8"/>
  <c r="S2718" i="8"/>
  <c r="G2720" i="8"/>
  <c r="S2720" i="8"/>
  <c r="G2722" i="8"/>
  <c r="S2722" i="8"/>
  <c r="G2724" i="8"/>
  <c r="S2724" i="8"/>
  <c r="G2726" i="8"/>
  <c r="S2726" i="8"/>
  <c r="G2728" i="8"/>
  <c r="S2728" i="8"/>
  <c r="G2730" i="8"/>
  <c r="S2730" i="8"/>
  <c r="G2732" i="8"/>
  <c r="S2732" i="8"/>
  <c r="G2734" i="8"/>
  <c r="S2734" i="8"/>
  <c r="G2736" i="8"/>
  <c r="S2736" i="8"/>
  <c r="G2738" i="8"/>
  <c r="S2738" i="8"/>
  <c r="G2740" i="8"/>
  <c r="S2740" i="8"/>
  <c r="G2742" i="8"/>
  <c r="S2742" i="8"/>
  <c r="G2744" i="8"/>
  <c r="S2744" i="8"/>
  <c r="G2746" i="8"/>
  <c r="S2746" i="8"/>
  <c r="G2748" i="8"/>
  <c r="S2748" i="8"/>
  <c r="G2750" i="8"/>
  <c r="S2750" i="8"/>
  <c r="G2752" i="8"/>
  <c r="S2752" i="8"/>
  <c r="G2754" i="8"/>
  <c r="S2754" i="8"/>
  <c r="G2756" i="8"/>
  <c r="S2756" i="8"/>
  <c r="G2758" i="8"/>
  <c r="S2758" i="8"/>
  <c r="G2760" i="8"/>
  <c r="S2760" i="8"/>
  <c r="G2762" i="8"/>
  <c r="S2762" i="8"/>
  <c r="G2764" i="8"/>
  <c r="S2764" i="8"/>
  <c r="G2766" i="8"/>
  <c r="S2766" i="8"/>
  <c r="G2768" i="8"/>
  <c r="S2768" i="8"/>
  <c r="G2770" i="8"/>
  <c r="S2770" i="8"/>
  <c r="G2772" i="8"/>
  <c r="S2772" i="8"/>
  <c r="G2774" i="8"/>
  <c r="S2774" i="8"/>
  <c r="G2776" i="8"/>
  <c r="S2776" i="8"/>
  <c r="G2778" i="8"/>
  <c r="S2778" i="8"/>
  <c r="G2780" i="8"/>
  <c r="S2780" i="8"/>
  <c r="G2782" i="8"/>
  <c r="S2782" i="8"/>
  <c r="G2784" i="8"/>
  <c r="S2784" i="8"/>
  <c r="G2786" i="8"/>
  <c r="S2786" i="8"/>
  <c r="G2788" i="8"/>
  <c r="S2788" i="8"/>
  <c r="G2790" i="8"/>
  <c r="S2790" i="8"/>
  <c r="G2792" i="8"/>
  <c r="S2792" i="8"/>
  <c r="G2794" i="8"/>
  <c r="S2794" i="8"/>
  <c r="G2796" i="8"/>
  <c r="S2796" i="8"/>
  <c r="G2798" i="8"/>
  <c r="S2798" i="8"/>
  <c r="G2800" i="8"/>
  <c r="S2800" i="8"/>
  <c r="G2802" i="8"/>
  <c r="S2802" i="8"/>
  <c r="G2804" i="8"/>
  <c r="S2804" i="8"/>
  <c r="G2806" i="8"/>
  <c r="S2806" i="8"/>
  <c r="G2808" i="8"/>
  <c r="S2808" i="8"/>
  <c r="G2810" i="8"/>
  <c r="S2810" i="8"/>
  <c r="G2812" i="8"/>
  <c r="S2812" i="8"/>
  <c r="G2814" i="8"/>
  <c r="S2814" i="8"/>
  <c r="G2816" i="8"/>
  <c r="S2816" i="8"/>
  <c r="G2818" i="8"/>
  <c r="S2818" i="8"/>
  <c r="G2820" i="8"/>
  <c r="S2820" i="8"/>
  <c r="G2822" i="8"/>
  <c r="S2822" i="8"/>
  <c r="G2824" i="8"/>
  <c r="S2824" i="8"/>
  <c r="G2826" i="8"/>
  <c r="S2826" i="8"/>
  <c r="G2828" i="8"/>
  <c r="S2828" i="8"/>
  <c r="G2830" i="8"/>
  <c r="S2830" i="8"/>
  <c r="G2832" i="8"/>
  <c r="S2832" i="8"/>
  <c r="G2834" i="8"/>
  <c r="S2834" i="8"/>
  <c r="G2836" i="8"/>
  <c r="S2836" i="8"/>
  <c r="G2838" i="8"/>
  <c r="S2838" i="8"/>
  <c r="G2840" i="8"/>
  <c r="S2840" i="8"/>
  <c r="G2842" i="8"/>
  <c r="S2842" i="8"/>
  <c r="G2844" i="8"/>
  <c r="S2844" i="8"/>
  <c r="G2846" i="8"/>
  <c r="S2846" i="8"/>
  <c r="G2848" i="8"/>
  <c r="S2848" i="8"/>
  <c r="G2850" i="8"/>
  <c r="S2850" i="8"/>
  <c r="G2852" i="8"/>
  <c r="S2852" i="8"/>
  <c r="G2854" i="8"/>
  <c r="S2854" i="8"/>
  <c r="G2856" i="8"/>
  <c r="S2856" i="8"/>
  <c r="G2858" i="8"/>
  <c r="S2858" i="8"/>
  <c r="G2860" i="8"/>
  <c r="S2860" i="8"/>
  <c r="G2862" i="8"/>
  <c r="S2862" i="8"/>
  <c r="G2864" i="8"/>
  <c r="S2864" i="8"/>
  <c r="G2866" i="8"/>
  <c r="S2866" i="8"/>
  <c r="G2868" i="8"/>
  <c r="S2868" i="8"/>
  <c r="G2870" i="8"/>
  <c r="S2870" i="8"/>
  <c r="G2872" i="8"/>
  <c r="S2872" i="8"/>
  <c r="G2874" i="8"/>
  <c r="S2874" i="8"/>
  <c r="G2876" i="8"/>
  <c r="S2876" i="8"/>
  <c r="G2878" i="8"/>
  <c r="S2878" i="8"/>
  <c r="G2880" i="8"/>
  <c r="S2880" i="8"/>
  <c r="G2882" i="8"/>
  <c r="S2882" i="8"/>
  <c r="G2884" i="8"/>
  <c r="S2884" i="8"/>
  <c r="G2886" i="8"/>
  <c r="S2886" i="8"/>
  <c r="G2888" i="8"/>
  <c r="S2888" i="8"/>
  <c r="G2890" i="8"/>
  <c r="S2890" i="8"/>
  <c r="G2892" i="8"/>
  <c r="S2892" i="8"/>
  <c r="G2894" i="8"/>
  <c r="S2894" i="8"/>
  <c r="G2896" i="8"/>
  <c r="S2896" i="8"/>
  <c r="G2898" i="8"/>
  <c r="S2898" i="8"/>
  <c r="G2900" i="8"/>
  <c r="S2900" i="8"/>
  <c r="G2902" i="8"/>
  <c r="S2902" i="8"/>
  <c r="G2904" i="8"/>
  <c r="S2904" i="8"/>
  <c r="G2906" i="8"/>
  <c r="S2906" i="8"/>
  <c r="G2908" i="8"/>
  <c r="S2908" i="8"/>
  <c r="G2910" i="8"/>
  <c r="S2910" i="8"/>
  <c r="G2912" i="8"/>
  <c r="S2912" i="8"/>
  <c r="G2914" i="8"/>
  <c r="S2914" i="8"/>
  <c r="G2916" i="8"/>
  <c r="S2916" i="8"/>
  <c r="G2918" i="8"/>
  <c r="S2918" i="8"/>
  <c r="G2920" i="8"/>
  <c r="S2920" i="8"/>
  <c r="G2922" i="8"/>
  <c r="S2922" i="8"/>
  <c r="G2924" i="8"/>
  <c r="S2924" i="8"/>
  <c r="G2926" i="8"/>
  <c r="S2926" i="8"/>
  <c r="G2928" i="8"/>
  <c r="S2928" i="8"/>
  <c r="G2930" i="8"/>
  <c r="S2930" i="8"/>
  <c r="G2932" i="8"/>
  <c r="S2932" i="8"/>
  <c r="G2934" i="8"/>
  <c r="S2934" i="8"/>
  <c r="G2936" i="8"/>
  <c r="S2936" i="8"/>
  <c r="G2938" i="8"/>
  <c r="S2938" i="8"/>
  <c r="G2940" i="8"/>
  <c r="S2940" i="8"/>
  <c r="G2942" i="8"/>
  <c r="S2942" i="8"/>
  <c r="G2944" i="8"/>
  <c r="S2944" i="8"/>
  <c r="G2946" i="8"/>
  <c r="S2946" i="8"/>
  <c r="G2948" i="8"/>
  <c r="S2948" i="8"/>
  <c r="G2950" i="8"/>
  <c r="S2950" i="8"/>
  <c r="G2952" i="8"/>
  <c r="S2952" i="8"/>
  <c r="G2954" i="8"/>
  <c r="S2954" i="8"/>
  <c r="G2956" i="8"/>
  <c r="S2956" i="8"/>
  <c r="G2958" i="8"/>
  <c r="S2958" i="8"/>
  <c r="G2960" i="8"/>
  <c r="S2960" i="8"/>
  <c r="G2962" i="8"/>
  <c r="S2962" i="8"/>
  <c r="G2964" i="8"/>
  <c r="S2964" i="8"/>
  <c r="G2966" i="8"/>
  <c r="S2966" i="8"/>
  <c r="G2968" i="8"/>
  <c r="S2968" i="8"/>
  <c r="G2970" i="8"/>
  <c r="S2970" i="8"/>
  <c r="G2972" i="8"/>
  <c r="S2972" i="8"/>
  <c r="G2974" i="8"/>
  <c r="S2974" i="8"/>
  <c r="G2976" i="8"/>
  <c r="S2976" i="8"/>
  <c r="G2978" i="8"/>
  <c r="S2978" i="8"/>
  <c r="G2980" i="8"/>
  <c r="S2980" i="8"/>
  <c r="G2982" i="8"/>
  <c r="S2982" i="8"/>
  <c r="G2984" i="8"/>
  <c r="S2984" i="8"/>
  <c r="G2986" i="8"/>
  <c r="S2986" i="8"/>
  <c r="G2988" i="8"/>
  <c r="S2988" i="8"/>
  <c r="G2990" i="8"/>
  <c r="S2990" i="8"/>
  <c r="G2992" i="8"/>
  <c r="S2992" i="8"/>
  <c r="G2994" i="8"/>
  <c r="S2994" i="8"/>
  <c r="G2996" i="8"/>
  <c r="S2996" i="8"/>
  <c r="G557" i="8"/>
  <c r="S557" i="8"/>
  <c r="G561" i="8"/>
  <c r="S561" i="8"/>
  <c r="G565" i="8"/>
  <c r="S565" i="8"/>
  <c r="G567" i="8"/>
  <c r="S567" i="8"/>
  <c r="G571" i="8"/>
  <c r="S571" i="8"/>
  <c r="G575" i="8"/>
  <c r="S575" i="8"/>
  <c r="G579" i="8"/>
  <c r="S579" i="8"/>
  <c r="G583" i="8"/>
  <c r="S583" i="8"/>
  <c r="G587" i="8"/>
  <c r="S587" i="8"/>
  <c r="G591" i="8"/>
  <c r="S591" i="8"/>
  <c r="G595" i="8"/>
  <c r="S595" i="8"/>
  <c r="G597" i="8"/>
  <c r="S597" i="8"/>
  <c r="G601" i="8"/>
  <c r="S601" i="8"/>
  <c r="G605" i="8"/>
  <c r="S605" i="8"/>
  <c r="G609" i="8"/>
  <c r="S609" i="8"/>
  <c r="G613" i="8"/>
  <c r="S613" i="8"/>
  <c r="G617" i="8"/>
  <c r="S617" i="8"/>
  <c r="G619" i="8"/>
  <c r="S619" i="8"/>
  <c r="G623" i="8"/>
  <c r="S623" i="8"/>
  <c r="G627" i="8"/>
  <c r="S627" i="8"/>
  <c r="G631" i="8"/>
  <c r="S631" i="8"/>
  <c r="G635" i="8"/>
  <c r="S635" i="8"/>
  <c r="G639" i="8"/>
  <c r="S639" i="8"/>
  <c r="G643" i="8"/>
  <c r="S643" i="8"/>
  <c r="G645" i="8"/>
  <c r="S645" i="8"/>
  <c r="G649" i="8"/>
  <c r="S649" i="8"/>
  <c r="G655" i="8"/>
  <c r="S655" i="8"/>
  <c r="G659" i="8"/>
  <c r="S659" i="8"/>
  <c r="G663" i="8"/>
  <c r="S663" i="8"/>
  <c r="G667" i="8"/>
  <c r="S667" i="8"/>
  <c r="G673" i="8"/>
  <c r="S673" i="8"/>
  <c r="G677" i="8"/>
  <c r="S677" i="8"/>
  <c r="G679" i="8"/>
  <c r="S679" i="8"/>
  <c r="G683" i="8"/>
  <c r="S683" i="8"/>
  <c r="G687" i="8"/>
  <c r="S687" i="8"/>
  <c r="G691" i="8"/>
  <c r="S691" i="8"/>
  <c r="G695" i="8"/>
  <c r="S695" i="8"/>
  <c r="G699" i="8"/>
  <c r="S699" i="8"/>
  <c r="G703" i="8"/>
  <c r="S703" i="8"/>
  <c r="G707" i="8"/>
  <c r="S707" i="8"/>
  <c r="G709" i="8"/>
  <c r="S709" i="8"/>
  <c r="G713" i="8"/>
  <c r="S713" i="8"/>
  <c r="G717" i="8"/>
  <c r="S717" i="8"/>
  <c r="G721" i="8"/>
  <c r="S721" i="8"/>
  <c r="G725" i="8"/>
  <c r="S725" i="8"/>
  <c r="G729" i="8"/>
  <c r="S729" i="8"/>
  <c r="G733" i="8"/>
  <c r="S733" i="8"/>
  <c r="G737" i="8"/>
  <c r="S737" i="8"/>
  <c r="G741" i="8"/>
  <c r="S741" i="8"/>
  <c r="G745" i="8"/>
  <c r="S745" i="8"/>
  <c r="G749" i="8"/>
  <c r="S749" i="8"/>
  <c r="G753" i="8"/>
  <c r="S753" i="8"/>
  <c r="G759" i="8"/>
  <c r="S759" i="8"/>
  <c r="G763" i="8"/>
  <c r="S763" i="8"/>
  <c r="G767" i="8"/>
  <c r="S767" i="8"/>
  <c r="G773" i="8"/>
  <c r="S773" i="8"/>
  <c r="G777" i="8"/>
  <c r="S777" i="8"/>
  <c r="G781" i="8"/>
  <c r="S781" i="8"/>
  <c r="G785" i="8"/>
  <c r="S785" i="8"/>
  <c r="G789" i="8"/>
  <c r="S789" i="8"/>
  <c r="G791" i="8"/>
  <c r="S791" i="8"/>
  <c r="G797" i="8"/>
  <c r="S797" i="8"/>
  <c r="G799" i="8"/>
  <c r="S799" i="8"/>
  <c r="G803" i="8"/>
  <c r="S803" i="8"/>
  <c r="G807" i="8"/>
  <c r="S807" i="8"/>
  <c r="G811" i="8"/>
  <c r="S811" i="8"/>
  <c r="G815" i="8"/>
  <c r="S815" i="8"/>
  <c r="G819" i="8"/>
  <c r="S819" i="8"/>
  <c r="G823" i="8"/>
  <c r="S823" i="8"/>
  <c r="G827" i="8"/>
  <c r="S827" i="8"/>
  <c r="G831" i="8"/>
  <c r="S831" i="8"/>
  <c r="G833" i="8"/>
  <c r="S833" i="8"/>
  <c r="G837" i="8"/>
  <c r="S837" i="8"/>
  <c r="G839" i="8"/>
  <c r="S839" i="8"/>
  <c r="G841" i="8"/>
  <c r="S841" i="8"/>
  <c r="G845" i="8"/>
  <c r="S845" i="8"/>
  <c r="G847" i="8"/>
  <c r="S847" i="8"/>
  <c r="G849" i="8"/>
  <c r="S849" i="8"/>
  <c r="G851" i="8"/>
  <c r="S851" i="8"/>
  <c r="G853" i="8"/>
  <c r="S853" i="8"/>
  <c r="G855" i="8"/>
  <c r="S855" i="8"/>
  <c r="G857" i="8"/>
  <c r="S857" i="8"/>
  <c r="G859" i="8"/>
  <c r="S859" i="8"/>
  <c r="G861" i="8"/>
  <c r="S861" i="8"/>
  <c r="G863" i="8"/>
  <c r="S863" i="8"/>
  <c r="G865" i="8"/>
  <c r="S865" i="8"/>
  <c r="G867" i="8"/>
  <c r="S867" i="8"/>
  <c r="G869" i="8"/>
  <c r="S869" i="8"/>
  <c r="G871" i="8"/>
  <c r="S871" i="8"/>
  <c r="G873" i="8"/>
  <c r="S873" i="8"/>
  <c r="G875" i="8"/>
  <c r="S875" i="8"/>
  <c r="G879" i="8"/>
  <c r="S879" i="8"/>
  <c r="G883" i="8"/>
  <c r="S883" i="8"/>
  <c r="G887" i="8"/>
  <c r="S887" i="8"/>
  <c r="G891" i="8"/>
  <c r="S891" i="8"/>
  <c r="G893" i="8"/>
  <c r="S893" i="8"/>
  <c r="G897" i="8"/>
  <c r="S897" i="8"/>
  <c r="G901" i="8"/>
  <c r="S901" i="8"/>
  <c r="G905" i="8"/>
  <c r="S905" i="8"/>
  <c r="G909" i="8"/>
  <c r="S909" i="8"/>
  <c r="G913" i="8"/>
  <c r="S913" i="8"/>
  <c r="G917" i="8"/>
  <c r="S917" i="8"/>
  <c r="G921" i="8"/>
  <c r="S921" i="8"/>
  <c r="G923" i="8"/>
  <c r="S923" i="8"/>
  <c r="G927" i="8"/>
  <c r="S927" i="8"/>
  <c r="G931" i="8"/>
  <c r="S931" i="8"/>
  <c r="G935" i="8"/>
  <c r="S935" i="8"/>
  <c r="G937" i="8"/>
  <c r="S937" i="8"/>
  <c r="G941" i="8"/>
  <c r="S941" i="8"/>
  <c r="G945" i="8"/>
  <c r="S945" i="8"/>
  <c r="G949" i="8"/>
  <c r="S949" i="8"/>
  <c r="G953" i="8"/>
  <c r="S953" i="8"/>
  <c r="G955" i="8"/>
  <c r="S955" i="8"/>
  <c r="G959" i="8"/>
  <c r="S959" i="8"/>
  <c r="G963" i="8"/>
  <c r="S963" i="8"/>
  <c r="G967" i="8"/>
  <c r="S967" i="8"/>
  <c r="G971" i="8"/>
  <c r="S971" i="8"/>
  <c r="G1027" i="8"/>
  <c r="S1027" i="8"/>
  <c r="G1033" i="8"/>
  <c r="S1033" i="8"/>
  <c r="G1039" i="8"/>
  <c r="S1039" i="8"/>
  <c r="G1045" i="8"/>
  <c r="S1045" i="8"/>
  <c r="G1049" i="8"/>
  <c r="S1049" i="8"/>
  <c r="G1055" i="8"/>
  <c r="S1055" i="8"/>
  <c r="G1059" i="8"/>
  <c r="S1059" i="8"/>
  <c r="G1065" i="8"/>
  <c r="S1065" i="8"/>
  <c r="G1071" i="8"/>
  <c r="S1071" i="8"/>
  <c r="G1075" i="8"/>
  <c r="S1075" i="8"/>
  <c r="G1081" i="8"/>
  <c r="S1081" i="8"/>
  <c r="G1085" i="8"/>
  <c r="S1085" i="8"/>
  <c r="G1091" i="8"/>
  <c r="S1091" i="8"/>
  <c r="G1095" i="8"/>
  <c r="S1095" i="8"/>
  <c r="G1099" i="8"/>
  <c r="S1099" i="8"/>
  <c r="G1101" i="8"/>
  <c r="S1101" i="8"/>
  <c r="G1105" i="8"/>
  <c r="S1105" i="8"/>
  <c r="G1109" i="8"/>
  <c r="S1109" i="8"/>
  <c r="G1113" i="8"/>
  <c r="S1113" i="8"/>
  <c r="G1115" i="8"/>
  <c r="S1115" i="8"/>
  <c r="G1119" i="8"/>
  <c r="S1119" i="8"/>
  <c r="G1123" i="8"/>
  <c r="S1123" i="8"/>
  <c r="G1127" i="8"/>
  <c r="S1127" i="8"/>
  <c r="G1131" i="8"/>
  <c r="S1131" i="8"/>
  <c r="G1135" i="8"/>
  <c r="S1135" i="8"/>
  <c r="G1139" i="8"/>
  <c r="S1139" i="8"/>
  <c r="G1143" i="8"/>
  <c r="S1143" i="8"/>
  <c r="G1149" i="8"/>
  <c r="S1149" i="8"/>
  <c r="G1153" i="8"/>
  <c r="S1153" i="8"/>
  <c r="G1155" i="8"/>
  <c r="S1155" i="8"/>
  <c r="G1159" i="8"/>
  <c r="S1159" i="8"/>
  <c r="G1163" i="8"/>
  <c r="S1163" i="8"/>
  <c r="G1167" i="8"/>
  <c r="S1167" i="8"/>
  <c r="G1171" i="8"/>
  <c r="S1171" i="8"/>
  <c r="G1175" i="8"/>
  <c r="S1175" i="8"/>
  <c r="G1177" i="8"/>
  <c r="S1177" i="8"/>
  <c r="G1181" i="8"/>
  <c r="S1181" i="8"/>
  <c r="G1185" i="8"/>
  <c r="S1185" i="8"/>
  <c r="G1189" i="8"/>
  <c r="S1189" i="8"/>
  <c r="G1193" i="8"/>
  <c r="S1193" i="8"/>
  <c r="G1197" i="8"/>
  <c r="S1197" i="8"/>
  <c r="G1201" i="8"/>
  <c r="S1201" i="8"/>
  <c r="G1203" i="8"/>
  <c r="S1203" i="8"/>
  <c r="G1207" i="8"/>
  <c r="S1207" i="8"/>
  <c r="G1211" i="8"/>
  <c r="S1211" i="8"/>
  <c r="G1215" i="8"/>
  <c r="S1215" i="8"/>
  <c r="G1219" i="8"/>
  <c r="S1219" i="8"/>
  <c r="G1223" i="8"/>
  <c r="S1223" i="8"/>
  <c r="G1227" i="8"/>
  <c r="S1227" i="8"/>
  <c r="G1229" i="8"/>
  <c r="S1229" i="8"/>
  <c r="G1233" i="8"/>
  <c r="S1233" i="8"/>
  <c r="G1235" i="8"/>
  <c r="S1235" i="8"/>
  <c r="G1239" i="8"/>
  <c r="S1239" i="8"/>
  <c r="G1241" i="8"/>
  <c r="S1241" i="8"/>
  <c r="G1245" i="8"/>
  <c r="S1245" i="8"/>
  <c r="G1249" i="8"/>
  <c r="S1249" i="8"/>
  <c r="G1251" i="8"/>
  <c r="S1251" i="8"/>
  <c r="G1255" i="8"/>
  <c r="S1255" i="8"/>
  <c r="G1257" i="8"/>
  <c r="S1257" i="8"/>
  <c r="G1261" i="8"/>
  <c r="S1261" i="8"/>
  <c r="G1263" i="8"/>
  <c r="S1263" i="8"/>
  <c r="G1267" i="8"/>
  <c r="S1267" i="8"/>
  <c r="G1269" i="8"/>
  <c r="S1269" i="8"/>
  <c r="G1273" i="8"/>
  <c r="S1273" i="8"/>
  <c r="G1275" i="8"/>
  <c r="S1275" i="8"/>
  <c r="G1279" i="8"/>
  <c r="S1279" i="8"/>
  <c r="G1281" i="8"/>
  <c r="S1281" i="8"/>
  <c r="G1285" i="8"/>
  <c r="S1285" i="8"/>
  <c r="G1289" i="8"/>
  <c r="S1289" i="8"/>
  <c r="G1291" i="8"/>
  <c r="S1291" i="8"/>
  <c r="G1295" i="8"/>
  <c r="S1295" i="8"/>
  <c r="G1327" i="8"/>
  <c r="S1327" i="8"/>
  <c r="G4" i="8"/>
  <c r="S4" i="8"/>
  <c r="G6" i="8"/>
  <c r="S6" i="8"/>
  <c r="G8" i="8"/>
  <c r="S8" i="8"/>
  <c r="G10" i="8"/>
  <c r="S10" i="8"/>
  <c r="G12" i="8"/>
  <c r="S12" i="8"/>
  <c r="G14" i="8"/>
  <c r="S14" i="8"/>
  <c r="G16" i="8"/>
  <c r="S16" i="8"/>
  <c r="G18" i="8"/>
  <c r="S18" i="8"/>
  <c r="G20" i="8"/>
  <c r="S20" i="8"/>
  <c r="G22" i="8"/>
  <c r="S22" i="8"/>
  <c r="G24" i="8"/>
  <c r="S24" i="8"/>
  <c r="G26" i="8"/>
  <c r="S26" i="8"/>
  <c r="G28" i="8"/>
  <c r="S28" i="8"/>
  <c r="G30" i="8"/>
  <c r="S30" i="8"/>
  <c r="G32" i="8"/>
  <c r="S32" i="8"/>
  <c r="G34" i="8"/>
  <c r="S34" i="8"/>
  <c r="G36" i="8"/>
  <c r="S36" i="8"/>
  <c r="G38" i="8"/>
  <c r="S38" i="8"/>
  <c r="G40" i="8"/>
  <c r="S40" i="8"/>
  <c r="G42" i="8"/>
  <c r="S42" i="8"/>
  <c r="G44" i="8"/>
  <c r="S44" i="8"/>
  <c r="G46" i="8"/>
  <c r="S46" i="8"/>
  <c r="G48" i="8"/>
  <c r="S48" i="8"/>
  <c r="G50" i="8"/>
  <c r="S50" i="8"/>
  <c r="G52" i="8"/>
  <c r="S52" i="8"/>
  <c r="G54" i="8"/>
  <c r="S54" i="8"/>
  <c r="G56" i="8"/>
  <c r="S56" i="8"/>
  <c r="G58" i="8"/>
  <c r="S58" i="8"/>
  <c r="G60" i="8"/>
  <c r="S60" i="8"/>
  <c r="G62" i="8"/>
  <c r="S62" i="8"/>
  <c r="G64" i="8"/>
  <c r="S64" i="8"/>
  <c r="G66" i="8"/>
  <c r="S66" i="8"/>
  <c r="G68" i="8"/>
  <c r="S68" i="8"/>
  <c r="G70" i="8"/>
  <c r="S70" i="8"/>
  <c r="G72" i="8"/>
  <c r="S72" i="8"/>
  <c r="G74" i="8"/>
  <c r="S74" i="8"/>
  <c r="G76" i="8"/>
  <c r="S76" i="8"/>
  <c r="G78" i="8"/>
  <c r="S78" i="8"/>
  <c r="G80" i="8"/>
  <c r="S80" i="8"/>
  <c r="G82" i="8"/>
  <c r="S82" i="8"/>
  <c r="G84" i="8"/>
  <c r="S84" i="8"/>
  <c r="G86" i="8"/>
  <c r="S86" i="8"/>
  <c r="G88" i="8"/>
  <c r="S88" i="8"/>
  <c r="G90" i="8"/>
  <c r="S90" i="8"/>
  <c r="G92" i="8"/>
  <c r="S92" i="8"/>
  <c r="G94" i="8"/>
  <c r="S94" i="8"/>
  <c r="G96" i="8"/>
  <c r="S96" i="8"/>
  <c r="G98" i="8"/>
  <c r="S98" i="8"/>
  <c r="G100" i="8"/>
  <c r="S100" i="8"/>
  <c r="G102" i="8"/>
  <c r="S102" i="8"/>
  <c r="G104" i="8"/>
  <c r="S104" i="8"/>
  <c r="G106" i="8"/>
  <c r="S106" i="8"/>
  <c r="G108" i="8"/>
  <c r="S108" i="8"/>
  <c r="G110" i="8"/>
  <c r="S110" i="8"/>
  <c r="G112" i="8"/>
  <c r="S112" i="8"/>
  <c r="G114" i="8"/>
  <c r="S114" i="8"/>
  <c r="G116" i="8"/>
  <c r="S116" i="8"/>
  <c r="G118" i="8"/>
  <c r="S118" i="8"/>
  <c r="G120" i="8"/>
  <c r="S120" i="8"/>
  <c r="G122" i="8"/>
  <c r="S122" i="8"/>
  <c r="G124" i="8"/>
  <c r="S124" i="8"/>
  <c r="G126" i="8"/>
  <c r="S126" i="8"/>
  <c r="G128" i="8"/>
  <c r="S128" i="8"/>
  <c r="G130" i="8"/>
  <c r="S130" i="8"/>
  <c r="G132" i="8"/>
  <c r="S132" i="8"/>
  <c r="G134" i="8"/>
  <c r="S134" i="8"/>
  <c r="G136" i="8"/>
  <c r="S136" i="8"/>
  <c r="G138" i="8"/>
  <c r="S138" i="8"/>
  <c r="G140" i="8"/>
  <c r="S140" i="8"/>
  <c r="G142" i="8"/>
  <c r="S142" i="8"/>
  <c r="G144" i="8"/>
  <c r="S144" i="8"/>
  <c r="G146" i="8"/>
  <c r="S146" i="8"/>
  <c r="G148" i="8"/>
  <c r="S148" i="8"/>
  <c r="G150" i="8"/>
  <c r="S150" i="8"/>
  <c r="G152" i="8"/>
  <c r="S152" i="8"/>
  <c r="G154" i="8"/>
  <c r="S154" i="8"/>
  <c r="G156" i="8"/>
  <c r="S156" i="8"/>
  <c r="G158" i="8"/>
  <c r="S158" i="8"/>
  <c r="G160" i="8"/>
  <c r="S160" i="8"/>
  <c r="G162" i="8"/>
  <c r="S162" i="8"/>
  <c r="G164" i="8"/>
  <c r="S164" i="8"/>
  <c r="G166" i="8"/>
  <c r="S166" i="8"/>
  <c r="G168" i="8"/>
  <c r="S168" i="8"/>
  <c r="G170" i="8"/>
  <c r="S170" i="8"/>
  <c r="G172" i="8"/>
  <c r="S172" i="8"/>
  <c r="G174" i="8"/>
  <c r="S174" i="8"/>
  <c r="G176" i="8"/>
  <c r="S176" i="8"/>
  <c r="G178" i="8"/>
  <c r="S178" i="8"/>
  <c r="G180" i="8"/>
  <c r="S180" i="8"/>
  <c r="G182" i="8"/>
  <c r="S182" i="8"/>
  <c r="G184" i="8"/>
  <c r="S184" i="8"/>
  <c r="G186" i="8"/>
  <c r="S186" i="8"/>
  <c r="G188" i="8"/>
  <c r="S188" i="8"/>
  <c r="G190" i="8"/>
  <c r="S190" i="8"/>
  <c r="G192" i="8"/>
  <c r="S192" i="8"/>
  <c r="G194" i="8"/>
  <c r="S194" i="8"/>
  <c r="G196" i="8"/>
  <c r="S196" i="8"/>
  <c r="G198" i="8"/>
  <c r="S198" i="8"/>
  <c r="G200" i="8"/>
  <c r="S200" i="8"/>
  <c r="G202" i="8"/>
  <c r="S202" i="8"/>
  <c r="G204" i="8"/>
  <c r="S204" i="8"/>
  <c r="G206" i="8"/>
  <c r="S206" i="8"/>
  <c r="G208" i="8"/>
  <c r="S208" i="8"/>
  <c r="G210" i="8"/>
  <c r="S210" i="8"/>
  <c r="G212" i="8"/>
  <c r="S212" i="8"/>
  <c r="G214" i="8"/>
  <c r="S214" i="8"/>
  <c r="G216" i="8"/>
  <c r="S216" i="8"/>
  <c r="G218" i="8"/>
  <c r="S218" i="8"/>
  <c r="G220" i="8"/>
  <c r="S220" i="8"/>
  <c r="G222" i="8"/>
  <c r="S222" i="8"/>
  <c r="G224" i="8"/>
  <c r="S224" i="8"/>
  <c r="G226" i="8"/>
  <c r="S226" i="8"/>
  <c r="G228" i="8"/>
  <c r="S228" i="8"/>
  <c r="G230" i="8"/>
  <c r="S230" i="8"/>
  <c r="G232" i="8"/>
  <c r="S232" i="8"/>
  <c r="G234" i="8"/>
  <c r="S234" i="8"/>
  <c r="G236" i="8"/>
  <c r="S236" i="8"/>
  <c r="G238" i="8"/>
  <c r="S238" i="8"/>
  <c r="G240" i="8"/>
  <c r="S240" i="8"/>
  <c r="G242" i="8"/>
  <c r="S242" i="8"/>
  <c r="G244" i="8"/>
  <c r="S244" i="8"/>
  <c r="G246" i="8"/>
  <c r="S246" i="8"/>
  <c r="G248" i="8"/>
  <c r="S248" i="8"/>
  <c r="G250" i="8"/>
  <c r="S250" i="8"/>
  <c r="G252" i="8"/>
  <c r="S252" i="8"/>
  <c r="G254" i="8"/>
  <c r="S254" i="8"/>
  <c r="G256" i="8"/>
  <c r="S256" i="8"/>
  <c r="G258" i="8"/>
  <c r="S258" i="8"/>
  <c r="G260" i="8"/>
  <c r="S260" i="8"/>
  <c r="G262" i="8"/>
  <c r="S262" i="8"/>
  <c r="G264" i="8"/>
  <c r="S264" i="8"/>
  <c r="G266" i="8"/>
  <c r="S266" i="8"/>
  <c r="G268" i="8"/>
  <c r="S268" i="8"/>
  <c r="G270" i="8"/>
  <c r="S270" i="8"/>
  <c r="G272" i="8"/>
  <c r="S272" i="8"/>
  <c r="G274" i="8"/>
  <c r="S274" i="8"/>
  <c r="G276" i="8"/>
  <c r="S276" i="8"/>
  <c r="G278" i="8"/>
  <c r="S278" i="8"/>
  <c r="G280" i="8"/>
  <c r="S280" i="8"/>
  <c r="G282" i="8"/>
  <c r="S282" i="8"/>
  <c r="G284" i="8"/>
  <c r="S284" i="8"/>
  <c r="G286" i="8"/>
  <c r="S286" i="8"/>
  <c r="G288" i="8"/>
  <c r="S288" i="8"/>
  <c r="G290" i="8"/>
  <c r="S290" i="8"/>
  <c r="G292" i="8"/>
  <c r="S292" i="8"/>
  <c r="G294" i="8"/>
  <c r="S294" i="8"/>
  <c r="G296" i="8"/>
  <c r="S296" i="8"/>
  <c r="G298" i="8"/>
  <c r="S298" i="8"/>
  <c r="G300" i="8"/>
  <c r="S300" i="8"/>
  <c r="G302" i="8"/>
  <c r="S302" i="8"/>
  <c r="G304" i="8"/>
  <c r="S304" i="8"/>
  <c r="G306" i="8"/>
  <c r="S306" i="8"/>
  <c r="G308" i="8"/>
  <c r="S308" i="8"/>
  <c r="G310" i="8"/>
  <c r="S310" i="8"/>
  <c r="G312" i="8"/>
  <c r="S312" i="8"/>
  <c r="G314" i="8"/>
  <c r="S314" i="8"/>
  <c r="G316" i="8"/>
  <c r="S316" i="8"/>
  <c r="G318" i="8"/>
  <c r="S318" i="8"/>
  <c r="G320" i="8"/>
  <c r="S320" i="8"/>
  <c r="G322" i="8"/>
  <c r="S322" i="8"/>
  <c r="G324" i="8"/>
  <c r="S324" i="8"/>
  <c r="G326" i="8"/>
  <c r="S326" i="8"/>
  <c r="G328" i="8"/>
  <c r="S328" i="8"/>
  <c r="G330" i="8"/>
  <c r="S330" i="8"/>
  <c r="G332" i="8"/>
  <c r="S332" i="8"/>
  <c r="G334" i="8"/>
  <c r="S334" i="8"/>
  <c r="G336" i="8"/>
  <c r="S336" i="8"/>
  <c r="G338" i="8"/>
  <c r="S338" i="8"/>
  <c r="G340" i="8"/>
  <c r="S340" i="8"/>
  <c r="G342" i="8"/>
  <c r="S342" i="8"/>
  <c r="G344" i="8"/>
  <c r="S344" i="8"/>
  <c r="G346" i="8"/>
  <c r="S346" i="8"/>
  <c r="G348" i="8"/>
  <c r="S348" i="8"/>
  <c r="G350" i="8"/>
  <c r="S350" i="8"/>
  <c r="G352" i="8"/>
  <c r="S352" i="8"/>
  <c r="G354" i="8"/>
  <c r="S354" i="8"/>
  <c r="G356" i="8"/>
  <c r="S356" i="8"/>
  <c r="G358" i="8"/>
  <c r="S358" i="8"/>
  <c r="G360" i="8"/>
  <c r="S360" i="8"/>
  <c r="G362" i="8"/>
  <c r="S362" i="8"/>
  <c r="G364" i="8"/>
  <c r="S364" i="8"/>
  <c r="G366" i="8"/>
  <c r="S366" i="8"/>
  <c r="G368" i="8"/>
  <c r="S368" i="8"/>
  <c r="G370" i="8"/>
  <c r="S370" i="8"/>
  <c r="G372" i="8"/>
  <c r="S372" i="8"/>
  <c r="G374" i="8"/>
  <c r="S374" i="8"/>
  <c r="G376" i="8"/>
  <c r="S376" i="8"/>
  <c r="G378" i="8"/>
  <c r="S378" i="8"/>
  <c r="G380" i="8"/>
  <c r="S380" i="8"/>
  <c r="G382" i="8"/>
  <c r="S382" i="8"/>
  <c r="G384" i="8"/>
  <c r="S384" i="8"/>
  <c r="G386" i="8"/>
  <c r="S386" i="8"/>
  <c r="G388" i="8"/>
  <c r="S388" i="8"/>
  <c r="G390" i="8"/>
  <c r="S390" i="8"/>
  <c r="G392" i="8"/>
  <c r="S392" i="8"/>
  <c r="G394" i="8"/>
  <c r="S394" i="8"/>
  <c r="G396" i="8"/>
  <c r="S396" i="8"/>
  <c r="G398" i="8"/>
  <c r="S398" i="8"/>
  <c r="G400" i="8"/>
  <c r="S400" i="8"/>
  <c r="G402" i="8"/>
  <c r="S402" i="8"/>
  <c r="G404" i="8"/>
  <c r="S404" i="8"/>
  <c r="G406" i="8"/>
  <c r="S406" i="8"/>
  <c r="G408" i="8"/>
  <c r="S408" i="8"/>
  <c r="G410" i="8"/>
  <c r="S410" i="8"/>
  <c r="G412" i="8"/>
  <c r="S412" i="8"/>
  <c r="G414" i="8"/>
  <c r="S414" i="8"/>
  <c r="G416" i="8"/>
  <c r="S416" i="8"/>
  <c r="G418" i="8"/>
  <c r="S418" i="8"/>
  <c r="G420" i="8"/>
  <c r="S420" i="8"/>
  <c r="G422" i="8"/>
  <c r="S422" i="8"/>
  <c r="G424" i="8"/>
  <c r="S424" i="8"/>
  <c r="G426" i="8"/>
  <c r="S426" i="8"/>
  <c r="G428" i="8"/>
  <c r="S428" i="8"/>
  <c r="G430" i="8"/>
  <c r="S430" i="8"/>
  <c r="G432" i="8"/>
  <c r="S432" i="8"/>
  <c r="G434" i="8"/>
  <c r="S434" i="8"/>
  <c r="G436" i="8"/>
  <c r="S436" i="8"/>
  <c r="G438" i="8"/>
  <c r="S438" i="8"/>
  <c r="G440" i="8"/>
  <c r="S440" i="8"/>
  <c r="G442" i="8"/>
  <c r="S442" i="8"/>
  <c r="G444" i="8"/>
  <c r="S444" i="8"/>
  <c r="G446" i="8"/>
  <c r="S446" i="8"/>
  <c r="G448" i="8"/>
  <c r="S448" i="8"/>
  <c r="G450" i="8"/>
  <c r="S450" i="8"/>
  <c r="G452" i="8"/>
  <c r="S452" i="8"/>
  <c r="G454" i="8"/>
  <c r="S454" i="8"/>
  <c r="G456" i="8"/>
  <c r="S456" i="8"/>
  <c r="G458" i="8"/>
  <c r="S458" i="8"/>
  <c r="G460" i="8"/>
  <c r="S460" i="8"/>
  <c r="G462" i="8"/>
  <c r="S462" i="8"/>
  <c r="G464" i="8"/>
  <c r="S464" i="8"/>
  <c r="G466" i="8"/>
  <c r="S466" i="8"/>
  <c r="G468" i="8"/>
  <c r="S468" i="8"/>
  <c r="G470" i="8"/>
  <c r="S470" i="8"/>
  <c r="G472" i="8"/>
  <c r="S472" i="8"/>
  <c r="G474" i="8"/>
  <c r="S474" i="8"/>
  <c r="G476" i="8"/>
  <c r="S476" i="8"/>
  <c r="G478" i="8"/>
  <c r="S478" i="8"/>
  <c r="G480" i="8"/>
  <c r="S480" i="8"/>
  <c r="G482" i="8"/>
  <c r="S482" i="8"/>
  <c r="G484" i="8"/>
  <c r="S484" i="8"/>
  <c r="G486" i="8"/>
  <c r="S486" i="8"/>
  <c r="G488" i="8"/>
  <c r="S488" i="8"/>
  <c r="G490" i="8"/>
  <c r="S490" i="8"/>
  <c r="G492" i="8"/>
  <c r="S492" i="8"/>
  <c r="G494" i="8"/>
  <c r="S494" i="8"/>
  <c r="G496" i="8"/>
  <c r="S496" i="8"/>
  <c r="G498" i="8"/>
  <c r="S498" i="8"/>
  <c r="G500" i="8"/>
  <c r="S500" i="8"/>
  <c r="G502" i="8"/>
  <c r="S502" i="8"/>
  <c r="G504" i="8"/>
  <c r="S504" i="8"/>
  <c r="G506" i="8"/>
  <c r="S506" i="8"/>
  <c r="G508" i="8"/>
  <c r="S508" i="8"/>
  <c r="G510" i="8"/>
  <c r="S510" i="8"/>
  <c r="G512" i="8"/>
  <c r="S512" i="8"/>
  <c r="G514" i="8"/>
  <c r="S514" i="8"/>
  <c r="G516" i="8"/>
  <c r="S516" i="8"/>
  <c r="G518" i="8"/>
  <c r="S518" i="8"/>
  <c r="G520" i="8"/>
  <c r="S520" i="8"/>
  <c r="G522" i="8"/>
  <c r="S522" i="8"/>
  <c r="G524" i="8"/>
  <c r="S524" i="8"/>
  <c r="G526" i="8"/>
  <c r="S526" i="8"/>
  <c r="G528" i="8"/>
  <c r="S528" i="8"/>
  <c r="G530" i="8"/>
  <c r="S530" i="8"/>
  <c r="G532" i="8"/>
  <c r="S532" i="8"/>
  <c r="G534" i="8"/>
  <c r="S534" i="8"/>
  <c r="G536" i="8"/>
  <c r="S536" i="8"/>
  <c r="G538" i="8"/>
  <c r="S538" i="8"/>
  <c r="G540" i="8"/>
  <c r="S540" i="8"/>
  <c r="G542" i="8"/>
  <c r="S542" i="8"/>
  <c r="G544" i="8"/>
  <c r="S544" i="8"/>
  <c r="G546" i="8"/>
  <c r="S546" i="8"/>
  <c r="G548" i="8"/>
  <c r="S548" i="8"/>
  <c r="G550" i="8"/>
  <c r="S550" i="8"/>
  <c r="G552" i="8"/>
  <c r="S552" i="8"/>
  <c r="G554" i="8"/>
  <c r="S554" i="8"/>
  <c r="G556" i="8"/>
  <c r="S556" i="8"/>
  <c r="G558" i="8"/>
  <c r="S558" i="8"/>
  <c r="G560" i="8"/>
  <c r="S560" i="8"/>
  <c r="G562" i="8"/>
  <c r="S562" i="8"/>
  <c r="G564" i="8"/>
  <c r="S564" i="8"/>
  <c r="G566" i="8"/>
  <c r="S566" i="8"/>
  <c r="G568" i="8"/>
  <c r="S568" i="8"/>
  <c r="G570" i="8"/>
  <c r="S570" i="8"/>
  <c r="G572" i="8"/>
  <c r="S572" i="8"/>
  <c r="G574" i="8"/>
  <c r="S574" i="8"/>
  <c r="G576" i="8"/>
  <c r="S576" i="8"/>
  <c r="G578" i="8"/>
  <c r="S578" i="8"/>
  <c r="G580" i="8"/>
  <c r="S580" i="8"/>
  <c r="G582" i="8"/>
  <c r="S582" i="8"/>
  <c r="G584" i="8"/>
  <c r="S584" i="8"/>
  <c r="G586" i="8"/>
  <c r="S586" i="8"/>
  <c r="G588" i="8"/>
  <c r="S588" i="8"/>
  <c r="G590" i="8"/>
  <c r="S590" i="8"/>
  <c r="G592" i="8"/>
  <c r="S592" i="8"/>
  <c r="G594" i="8"/>
  <c r="S594" i="8"/>
  <c r="G596" i="8"/>
  <c r="S596" i="8"/>
  <c r="G598" i="8"/>
  <c r="S598" i="8"/>
  <c r="G600" i="8"/>
  <c r="S600" i="8"/>
  <c r="G602" i="8"/>
  <c r="S602" i="8"/>
  <c r="G604" i="8"/>
  <c r="S604" i="8"/>
  <c r="G606" i="8"/>
  <c r="S606" i="8"/>
  <c r="G608" i="8"/>
  <c r="S608" i="8"/>
  <c r="G610" i="8"/>
  <c r="S610" i="8"/>
  <c r="G612" i="8"/>
  <c r="S612" i="8"/>
  <c r="G614" i="8"/>
  <c r="S614" i="8"/>
  <c r="G616" i="8"/>
  <c r="S616" i="8"/>
  <c r="G618" i="8"/>
  <c r="S618" i="8"/>
  <c r="G620" i="8"/>
  <c r="S620" i="8"/>
  <c r="G622" i="8"/>
  <c r="S622" i="8"/>
  <c r="G624" i="8"/>
  <c r="S624" i="8"/>
  <c r="G626" i="8"/>
  <c r="S626" i="8"/>
  <c r="G628" i="8"/>
  <c r="S628" i="8"/>
  <c r="G630" i="8"/>
  <c r="S630" i="8"/>
  <c r="G632" i="8"/>
  <c r="S632" i="8"/>
  <c r="G634" i="8"/>
  <c r="S634" i="8"/>
  <c r="G636" i="8"/>
  <c r="S636" i="8"/>
  <c r="G638" i="8"/>
  <c r="S638" i="8"/>
  <c r="G640" i="8"/>
  <c r="S640" i="8"/>
  <c r="G642" i="8"/>
  <c r="S642" i="8"/>
  <c r="G644" i="8"/>
  <c r="S644" i="8"/>
  <c r="G646" i="8"/>
  <c r="S646" i="8"/>
  <c r="G648" i="8"/>
  <c r="S648" i="8"/>
  <c r="G650" i="8"/>
  <c r="S650" i="8"/>
  <c r="G652" i="8"/>
  <c r="S652" i="8"/>
  <c r="G654" i="8"/>
  <c r="S654" i="8"/>
  <c r="G656" i="8"/>
  <c r="S656" i="8"/>
  <c r="G658" i="8"/>
  <c r="S658" i="8"/>
  <c r="G660" i="8"/>
  <c r="S660" i="8"/>
  <c r="G662" i="8"/>
  <c r="S662" i="8"/>
  <c r="G664" i="8"/>
  <c r="S664" i="8"/>
  <c r="G666" i="8"/>
  <c r="S666" i="8"/>
  <c r="G668" i="8"/>
  <c r="S668" i="8"/>
  <c r="G670" i="8"/>
  <c r="S670" i="8"/>
  <c r="G672" i="8"/>
  <c r="S672" i="8"/>
  <c r="G674" i="8"/>
  <c r="S674" i="8"/>
  <c r="G676" i="8"/>
  <c r="S676" i="8"/>
  <c r="G678" i="8"/>
  <c r="S678" i="8"/>
  <c r="G680" i="8"/>
  <c r="S680" i="8"/>
  <c r="G682" i="8"/>
  <c r="S682" i="8"/>
  <c r="G684" i="8"/>
  <c r="S684" i="8"/>
  <c r="G686" i="8"/>
  <c r="S686" i="8"/>
  <c r="G688" i="8"/>
  <c r="S688" i="8"/>
  <c r="G690" i="8"/>
  <c r="S690" i="8"/>
  <c r="G692" i="8"/>
  <c r="S692" i="8"/>
  <c r="G694" i="8"/>
  <c r="S694" i="8"/>
  <c r="G696" i="8"/>
  <c r="S696" i="8"/>
  <c r="G698" i="8"/>
  <c r="S698" i="8"/>
  <c r="G700" i="8"/>
  <c r="S700" i="8"/>
  <c r="G702" i="8"/>
  <c r="S702" i="8"/>
  <c r="G704" i="8"/>
  <c r="S704" i="8"/>
  <c r="G706" i="8"/>
  <c r="S706" i="8"/>
  <c r="G708" i="8"/>
  <c r="S708" i="8"/>
  <c r="G710" i="8"/>
  <c r="S710" i="8"/>
  <c r="G712" i="8"/>
  <c r="S712" i="8"/>
  <c r="G714" i="8"/>
  <c r="S714" i="8"/>
  <c r="G716" i="8"/>
  <c r="S716" i="8"/>
  <c r="G718" i="8"/>
  <c r="S718" i="8"/>
  <c r="G720" i="8"/>
  <c r="S720" i="8"/>
  <c r="G722" i="8"/>
  <c r="S722" i="8"/>
  <c r="G724" i="8"/>
  <c r="S724" i="8"/>
  <c r="G726" i="8"/>
  <c r="S726" i="8"/>
  <c r="G728" i="8"/>
  <c r="S728" i="8"/>
  <c r="G730" i="8"/>
  <c r="S730" i="8"/>
  <c r="G732" i="8"/>
  <c r="S732" i="8"/>
  <c r="G734" i="8"/>
  <c r="S734" i="8"/>
  <c r="G736" i="8"/>
  <c r="S736" i="8"/>
  <c r="G738" i="8"/>
  <c r="S738" i="8"/>
  <c r="G740" i="8"/>
  <c r="S740" i="8"/>
  <c r="G742" i="8"/>
  <c r="S742" i="8"/>
  <c r="G744" i="8"/>
  <c r="S744" i="8"/>
  <c r="G746" i="8"/>
  <c r="S746" i="8"/>
  <c r="G748" i="8"/>
  <c r="S748" i="8"/>
  <c r="G750" i="8"/>
  <c r="S750" i="8"/>
  <c r="G752" i="8"/>
  <c r="S752" i="8"/>
  <c r="G754" i="8"/>
  <c r="S754" i="8"/>
  <c r="G756" i="8"/>
  <c r="S756" i="8"/>
  <c r="G758" i="8"/>
  <c r="S758" i="8"/>
  <c r="G760" i="8"/>
  <c r="S760" i="8"/>
  <c r="G762" i="8"/>
  <c r="S762" i="8"/>
  <c r="G764" i="8"/>
  <c r="S764" i="8"/>
  <c r="G766" i="8"/>
  <c r="S766" i="8"/>
  <c r="G768" i="8"/>
  <c r="S768" i="8"/>
  <c r="G770" i="8"/>
  <c r="S770" i="8"/>
  <c r="G772" i="8"/>
  <c r="S772" i="8"/>
  <c r="G774" i="8"/>
  <c r="S774" i="8"/>
  <c r="G776" i="8"/>
  <c r="S776" i="8"/>
  <c r="G778" i="8"/>
  <c r="S778" i="8"/>
  <c r="G780" i="8"/>
  <c r="S780" i="8"/>
  <c r="G782" i="8"/>
  <c r="S782" i="8"/>
  <c r="G784" i="8"/>
  <c r="S784" i="8"/>
  <c r="G786" i="8"/>
  <c r="S786" i="8"/>
  <c r="G788" i="8"/>
  <c r="S788" i="8"/>
  <c r="G790" i="8"/>
  <c r="S790" i="8"/>
  <c r="G792" i="8"/>
  <c r="S792" i="8"/>
  <c r="G794" i="8"/>
  <c r="S794" i="8"/>
  <c r="G796" i="8"/>
  <c r="S796" i="8"/>
  <c r="G798" i="8"/>
  <c r="S798" i="8"/>
  <c r="G800" i="8"/>
  <c r="S800" i="8"/>
  <c r="G802" i="8"/>
  <c r="S802" i="8"/>
  <c r="G804" i="8"/>
  <c r="S804" i="8"/>
  <c r="G806" i="8"/>
  <c r="S806" i="8"/>
  <c r="G808" i="8"/>
  <c r="S808" i="8"/>
  <c r="G810" i="8"/>
  <c r="S810" i="8"/>
  <c r="G812" i="8"/>
  <c r="S812" i="8"/>
  <c r="G814" i="8"/>
  <c r="S814" i="8"/>
  <c r="G816" i="8"/>
  <c r="S816" i="8"/>
  <c r="G818" i="8"/>
  <c r="S818" i="8"/>
  <c r="G820" i="8"/>
  <c r="S820" i="8"/>
  <c r="G822" i="8"/>
  <c r="S822" i="8"/>
  <c r="G824" i="8"/>
  <c r="S824" i="8"/>
  <c r="G826" i="8"/>
  <c r="S826" i="8"/>
  <c r="G828" i="8"/>
  <c r="S828" i="8"/>
  <c r="G830" i="8"/>
  <c r="S830" i="8"/>
  <c r="G832" i="8"/>
  <c r="S832" i="8"/>
  <c r="G834" i="8"/>
  <c r="S834" i="8"/>
  <c r="G836" i="8"/>
  <c r="S836" i="8"/>
  <c r="G838" i="8"/>
  <c r="S838" i="8"/>
  <c r="G840" i="8"/>
  <c r="S840" i="8"/>
  <c r="G842" i="8"/>
  <c r="S842" i="8"/>
  <c r="G844" i="8"/>
  <c r="S844" i="8"/>
  <c r="G846" i="8"/>
  <c r="S846" i="8"/>
  <c r="G848" i="8"/>
  <c r="S848" i="8"/>
  <c r="G850" i="8"/>
  <c r="S850" i="8"/>
  <c r="G852" i="8"/>
  <c r="S852" i="8"/>
  <c r="G854" i="8"/>
  <c r="S854" i="8"/>
  <c r="G856" i="8"/>
  <c r="S856" i="8"/>
  <c r="G858" i="8"/>
  <c r="S858" i="8"/>
  <c r="G860" i="8"/>
  <c r="S860" i="8"/>
  <c r="G862" i="8"/>
  <c r="S862" i="8"/>
  <c r="G864" i="8"/>
  <c r="S864" i="8"/>
  <c r="G866" i="8"/>
  <c r="S866" i="8"/>
  <c r="G868" i="8"/>
  <c r="S868" i="8"/>
  <c r="G870" i="8"/>
  <c r="S870" i="8"/>
  <c r="G872" i="8"/>
  <c r="S872" i="8"/>
  <c r="G874" i="8"/>
  <c r="S874" i="8"/>
  <c r="G876" i="8"/>
  <c r="S876" i="8"/>
  <c r="G878" i="8"/>
  <c r="S878" i="8"/>
  <c r="G880" i="8"/>
  <c r="S880" i="8"/>
  <c r="G882" i="8"/>
  <c r="S882" i="8"/>
  <c r="G884" i="8"/>
  <c r="S884" i="8"/>
  <c r="G886" i="8"/>
  <c r="S886" i="8"/>
  <c r="G888" i="8"/>
  <c r="S888" i="8"/>
  <c r="G890" i="8"/>
  <c r="S890" i="8"/>
  <c r="G892" i="8"/>
  <c r="S892" i="8"/>
  <c r="G894" i="8"/>
  <c r="S894" i="8"/>
  <c r="G896" i="8"/>
  <c r="S896" i="8"/>
  <c r="G898" i="8"/>
  <c r="S898" i="8"/>
  <c r="G900" i="8"/>
  <c r="S900" i="8"/>
  <c r="G902" i="8"/>
  <c r="S902" i="8"/>
  <c r="G904" i="8"/>
  <c r="S904" i="8"/>
  <c r="G906" i="8"/>
  <c r="S906" i="8"/>
  <c r="G908" i="8"/>
  <c r="S908" i="8"/>
  <c r="G910" i="8"/>
  <c r="S910" i="8"/>
  <c r="G912" i="8"/>
  <c r="S912" i="8"/>
  <c r="G914" i="8"/>
  <c r="S914" i="8"/>
  <c r="G916" i="8"/>
  <c r="S916" i="8"/>
  <c r="G918" i="8"/>
  <c r="S918" i="8"/>
  <c r="G920" i="8"/>
  <c r="S920" i="8"/>
  <c r="G922" i="8"/>
  <c r="S922" i="8"/>
  <c r="G924" i="8"/>
  <c r="S924" i="8"/>
  <c r="G926" i="8"/>
  <c r="S926" i="8"/>
  <c r="G928" i="8"/>
  <c r="S928" i="8"/>
  <c r="G930" i="8"/>
  <c r="S930" i="8"/>
  <c r="G932" i="8"/>
  <c r="S932" i="8"/>
  <c r="G934" i="8"/>
  <c r="S934" i="8"/>
  <c r="G936" i="8"/>
  <c r="S936" i="8"/>
  <c r="G938" i="8"/>
  <c r="S938" i="8"/>
  <c r="G940" i="8"/>
  <c r="S940" i="8"/>
  <c r="G942" i="8"/>
  <c r="S942" i="8"/>
  <c r="G944" i="8"/>
  <c r="S944" i="8"/>
  <c r="G946" i="8"/>
  <c r="S946" i="8"/>
  <c r="G948" i="8"/>
  <c r="S948" i="8"/>
  <c r="G950" i="8"/>
  <c r="S950" i="8"/>
  <c r="G952" i="8"/>
  <c r="S952" i="8"/>
  <c r="G954" i="8"/>
  <c r="S954" i="8"/>
  <c r="G956" i="8"/>
  <c r="S956" i="8"/>
  <c r="G958" i="8"/>
  <c r="S958" i="8"/>
  <c r="G960" i="8"/>
  <c r="S960" i="8"/>
  <c r="G962" i="8"/>
  <c r="S962" i="8"/>
  <c r="G964" i="8"/>
  <c r="S964" i="8"/>
  <c r="G966" i="8"/>
  <c r="S966" i="8"/>
  <c r="G968" i="8"/>
  <c r="S968" i="8"/>
  <c r="G970" i="8"/>
  <c r="S970" i="8"/>
  <c r="G972" i="8"/>
  <c r="S972" i="8"/>
  <c r="G974" i="8"/>
  <c r="S974" i="8"/>
  <c r="G976" i="8"/>
  <c r="S976" i="8"/>
  <c r="G978" i="8"/>
  <c r="S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6" i="8"/>
  <c r="S1026" i="8"/>
  <c r="G1028" i="8"/>
  <c r="S1028" i="8"/>
  <c r="G1030" i="8"/>
  <c r="S1030" i="8"/>
  <c r="G1032" i="8"/>
  <c r="S1032" i="8"/>
  <c r="G1034" i="8"/>
  <c r="S1034" i="8"/>
  <c r="G1036" i="8"/>
  <c r="S1036" i="8"/>
  <c r="G1038" i="8"/>
  <c r="S1038" i="8"/>
  <c r="G1040" i="8"/>
  <c r="S1040" i="8"/>
  <c r="G1042" i="8"/>
  <c r="S1042" i="8"/>
  <c r="G1044" i="8"/>
  <c r="S1044" i="8"/>
  <c r="G1046" i="8"/>
  <c r="S1046" i="8"/>
  <c r="G1048" i="8"/>
  <c r="S1048" i="8"/>
  <c r="G1050" i="8"/>
  <c r="S1050" i="8"/>
  <c r="G1052" i="8"/>
  <c r="S1052" i="8"/>
  <c r="G1054" i="8"/>
  <c r="S1054" i="8"/>
  <c r="G1056" i="8"/>
  <c r="S1056" i="8"/>
  <c r="G1058" i="8"/>
  <c r="S1058" i="8"/>
  <c r="G1060" i="8"/>
  <c r="S1060" i="8"/>
  <c r="G1062" i="8"/>
  <c r="S1062" i="8"/>
  <c r="G1064" i="8"/>
  <c r="S1064" i="8"/>
  <c r="G1066" i="8"/>
  <c r="S1066" i="8"/>
  <c r="G1068" i="8"/>
  <c r="S1068" i="8"/>
  <c r="G1070" i="8"/>
  <c r="S1070" i="8"/>
  <c r="G1072" i="8"/>
  <c r="S1072" i="8"/>
  <c r="G1074" i="8"/>
  <c r="S1074" i="8"/>
  <c r="G1076" i="8"/>
  <c r="S1076" i="8"/>
  <c r="G1078" i="8"/>
  <c r="S1078" i="8"/>
  <c r="G1080" i="8"/>
  <c r="S1080" i="8"/>
  <c r="G1082" i="8"/>
  <c r="S1082" i="8"/>
  <c r="G1084" i="8"/>
  <c r="S1084" i="8"/>
  <c r="G1086" i="8"/>
  <c r="S1086" i="8"/>
  <c r="G1088" i="8"/>
  <c r="S1088" i="8"/>
  <c r="G1090" i="8"/>
  <c r="S1090" i="8"/>
  <c r="G1092" i="8"/>
  <c r="S1092" i="8"/>
  <c r="G1094" i="8"/>
  <c r="S1094" i="8"/>
  <c r="G1096" i="8"/>
  <c r="S1096" i="8"/>
  <c r="G1098" i="8"/>
  <c r="S1098" i="8"/>
  <c r="G1100" i="8"/>
  <c r="S1100" i="8"/>
  <c r="G1102" i="8"/>
  <c r="S1102" i="8"/>
  <c r="G1104" i="8"/>
  <c r="S1104" i="8"/>
  <c r="G1106" i="8"/>
  <c r="S1106" i="8"/>
  <c r="G1108" i="8"/>
  <c r="S1108" i="8"/>
  <c r="G1110" i="8"/>
  <c r="S1110" i="8"/>
  <c r="G1112" i="8"/>
  <c r="S1112" i="8"/>
  <c r="G1114" i="8"/>
  <c r="S1114" i="8"/>
  <c r="G1116" i="8"/>
  <c r="S1116" i="8"/>
  <c r="G1118" i="8"/>
  <c r="S1118" i="8"/>
  <c r="G1120" i="8"/>
  <c r="S1120" i="8"/>
  <c r="G1122" i="8"/>
  <c r="S1122" i="8"/>
  <c r="G1124" i="8"/>
  <c r="S1124" i="8"/>
  <c r="G1126" i="8"/>
  <c r="S1126" i="8"/>
  <c r="G1128" i="8"/>
  <c r="S1128" i="8"/>
  <c r="G1130" i="8"/>
  <c r="S1130" i="8"/>
  <c r="G1132" i="8"/>
  <c r="S1132" i="8"/>
  <c r="G1134" i="8"/>
  <c r="S1134" i="8"/>
  <c r="G1136" i="8"/>
  <c r="S1136" i="8"/>
  <c r="G1138" i="8"/>
  <c r="S1138" i="8"/>
  <c r="G1140" i="8"/>
  <c r="S1140" i="8"/>
  <c r="G1142" i="8"/>
  <c r="S1142" i="8"/>
  <c r="G1144" i="8"/>
  <c r="S1144" i="8"/>
  <c r="G1146" i="8"/>
  <c r="S1146" i="8"/>
  <c r="G1148" i="8"/>
  <c r="S1148" i="8"/>
  <c r="G1150" i="8"/>
  <c r="S1150" i="8"/>
  <c r="G1152" i="8"/>
  <c r="S1152" i="8"/>
  <c r="G1154" i="8"/>
  <c r="S1154" i="8"/>
  <c r="G1156" i="8"/>
  <c r="S1156" i="8"/>
  <c r="G1158" i="8"/>
  <c r="S1158" i="8"/>
  <c r="G1160" i="8"/>
  <c r="S1160" i="8"/>
  <c r="G1162" i="8"/>
  <c r="S1162" i="8"/>
  <c r="G1164" i="8"/>
  <c r="S1164" i="8"/>
  <c r="G1166" i="8"/>
  <c r="S1166" i="8"/>
  <c r="G1168" i="8"/>
  <c r="S1168" i="8"/>
  <c r="G1170" i="8"/>
  <c r="S1170" i="8"/>
  <c r="G1172" i="8"/>
  <c r="S1172" i="8"/>
  <c r="G1174" i="8"/>
  <c r="S1174" i="8"/>
  <c r="G1176" i="8"/>
  <c r="S1176" i="8"/>
  <c r="G1178" i="8"/>
  <c r="S1178" i="8"/>
  <c r="G1180" i="8"/>
  <c r="S1180" i="8"/>
  <c r="G1182" i="8"/>
  <c r="S1182" i="8"/>
  <c r="G1184" i="8"/>
  <c r="S1184" i="8"/>
  <c r="G1186" i="8"/>
  <c r="S1186" i="8"/>
  <c r="G1188" i="8"/>
  <c r="S1188" i="8"/>
  <c r="G1190" i="8"/>
  <c r="S1190" i="8"/>
  <c r="G1192" i="8"/>
  <c r="S1192" i="8"/>
  <c r="G1194" i="8"/>
  <c r="S1194" i="8"/>
  <c r="G1196" i="8"/>
  <c r="S1196" i="8"/>
  <c r="G1198" i="8"/>
  <c r="S1198" i="8"/>
  <c r="G1200" i="8"/>
  <c r="S1200" i="8"/>
  <c r="G1202" i="8"/>
  <c r="S1202" i="8"/>
  <c r="G1204" i="8"/>
  <c r="S1204" i="8"/>
  <c r="G1206" i="8"/>
  <c r="S1206" i="8"/>
  <c r="G1208" i="8"/>
  <c r="S1208" i="8"/>
  <c r="G1210" i="8"/>
  <c r="S1210" i="8"/>
  <c r="G1212" i="8"/>
  <c r="S1212" i="8"/>
  <c r="G1214" i="8"/>
  <c r="S1214" i="8"/>
  <c r="G1216" i="8"/>
  <c r="S1216" i="8"/>
  <c r="G1218" i="8"/>
  <c r="S1218" i="8"/>
  <c r="G1220" i="8"/>
  <c r="S1220" i="8"/>
  <c r="G1222" i="8"/>
  <c r="S1222" i="8"/>
  <c r="G1224" i="8"/>
  <c r="S1224" i="8"/>
  <c r="G1226" i="8"/>
  <c r="S1226" i="8"/>
  <c r="G1228" i="8"/>
  <c r="S1228" i="8"/>
  <c r="G1230" i="8"/>
  <c r="S1230" i="8"/>
  <c r="G1232" i="8"/>
  <c r="S1232" i="8"/>
  <c r="G1234" i="8"/>
  <c r="S1234" i="8"/>
  <c r="G1236" i="8"/>
  <c r="S1236" i="8"/>
  <c r="G1238" i="8"/>
  <c r="S1238" i="8"/>
  <c r="G1240" i="8"/>
  <c r="S1240" i="8"/>
  <c r="G1242" i="8"/>
  <c r="S1242" i="8"/>
  <c r="G1244" i="8"/>
  <c r="S1244" i="8"/>
  <c r="G1246" i="8"/>
  <c r="S1246" i="8"/>
  <c r="G1248" i="8"/>
  <c r="S1248" i="8"/>
  <c r="G1250" i="8"/>
  <c r="S1250" i="8"/>
  <c r="G1252" i="8"/>
  <c r="S1252" i="8"/>
  <c r="G1254" i="8"/>
  <c r="S1254" i="8"/>
  <c r="G1256" i="8"/>
  <c r="S1256" i="8"/>
  <c r="G1258" i="8"/>
  <c r="S1258" i="8"/>
  <c r="G1260" i="8"/>
  <c r="S1260" i="8"/>
  <c r="G1262" i="8"/>
  <c r="S1262" i="8"/>
  <c r="G1264" i="8"/>
  <c r="S1264" i="8"/>
  <c r="G1266" i="8"/>
  <c r="S1266" i="8"/>
  <c r="G1268" i="8"/>
  <c r="S1268" i="8"/>
  <c r="G1270" i="8"/>
  <c r="S1270" i="8"/>
  <c r="G1272" i="8"/>
  <c r="S1272" i="8"/>
  <c r="G1274" i="8"/>
  <c r="S1274" i="8"/>
  <c r="G1276" i="8"/>
  <c r="S1276" i="8"/>
  <c r="G1278" i="8"/>
  <c r="S1278" i="8"/>
  <c r="G1280" i="8"/>
  <c r="S1280" i="8"/>
  <c r="G1282" i="8"/>
  <c r="S1282" i="8"/>
  <c r="G1284" i="8"/>
  <c r="S1284" i="8"/>
  <c r="G1286" i="8"/>
  <c r="S1286" i="8"/>
  <c r="G1288" i="8"/>
  <c r="S1288" i="8"/>
  <c r="G1290" i="8"/>
  <c r="S1290" i="8"/>
  <c r="G1292" i="8"/>
  <c r="S1292" i="8"/>
  <c r="G1294" i="8"/>
  <c r="S1294" i="8"/>
  <c r="G1296" i="8"/>
  <c r="S1296" i="8"/>
  <c r="G1298" i="8"/>
  <c r="S1298" i="8"/>
  <c r="G1300" i="8"/>
  <c r="S1300" i="8"/>
  <c r="G1302" i="8"/>
  <c r="S1302" i="8"/>
  <c r="G1304" i="8"/>
  <c r="S1304" i="8"/>
  <c r="G1306" i="8"/>
  <c r="S1306" i="8"/>
  <c r="G1308" i="8"/>
  <c r="S1308" i="8"/>
  <c r="G1310" i="8"/>
  <c r="S1310" i="8"/>
  <c r="G1312" i="8"/>
  <c r="S1312" i="8"/>
  <c r="G1314" i="8"/>
  <c r="S1314" i="8"/>
  <c r="G1316" i="8"/>
  <c r="S1316" i="8"/>
  <c r="G1318" i="8"/>
  <c r="S1318" i="8"/>
  <c r="G1320" i="8"/>
  <c r="S1320" i="8"/>
  <c r="G1322" i="8"/>
  <c r="S1322" i="8"/>
  <c r="G1324" i="8"/>
  <c r="S1324" i="8"/>
  <c r="G1326" i="8"/>
  <c r="S1326" i="8"/>
  <c r="G1328" i="8"/>
  <c r="S1328" i="8"/>
  <c r="G1330" i="8"/>
  <c r="S1330" i="8"/>
  <c r="G1332" i="8"/>
  <c r="S1332" i="8"/>
  <c r="G1334" i="8"/>
  <c r="S1334" i="8"/>
  <c r="G1336" i="8"/>
  <c r="S1336" i="8"/>
  <c r="G1338" i="8"/>
  <c r="S1338" i="8"/>
  <c r="G1340" i="8"/>
  <c r="S1340" i="8"/>
  <c r="G1342" i="8"/>
  <c r="S1342" i="8"/>
  <c r="G1344" i="8"/>
  <c r="S1344" i="8"/>
  <c r="G1346" i="8"/>
  <c r="S1346" i="8"/>
  <c r="G1348" i="8"/>
  <c r="S1348" i="8"/>
  <c r="G1350" i="8"/>
  <c r="S1350" i="8"/>
  <c r="G1352" i="8"/>
  <c r="S1352" i="8"/>
  <c r="G1354" i="8"/>
  <c r="S1354" i="8"/>
  <c r="G1356" i="8"/>
  <c r="S1356" i="8"/>
  <c r="G1358" i="8"/>
  <c r="S1358" i="8"/>
  <c r="G1360" i="8"/>
  <c r="S1360" i="8"/>
  <c r="G1362" i="8"/>
  <c r="S1362" i="8"/>
  <c r="G1364" i="8"/>
  <c r="S1364" i="8"/>
  <c r="G1366" i="8"/>
  <c r="S1366" i="8"/>
  <c r="G1368" i="8"/>
  <c r="S1368" i="8"/>
  <c r="G1370" i="8"/>
  <c r="S1370" i="8"/>
  <c r="G1372" i="8"/>
  <c r="S1372" i="8"/>
  <c r="G1374" i="8"/>
  <c r="S1374" i="8"/>
  <c r="G1376" i="8"/>
  <c r="S1376" i="8"/>
  <c r="G1378" i="8"/>
  <c r="S1378" i="8"/>
  <c r="G1380" i="8"/>
  <c r="S1380" i="8"/>
  <c r="G1382" i="8"/>
  <c r="S1382" i="8"/>
  <c r="G1384" i="8"/>
  <c r="S1384" i="8"/>
  <c r="G1386" i="8"/>
  <c r="S1386" i="8"/>
  <c r="G1388" i="8"/>
  <c r="S1388" i="8"/>
  <c r="G1390" i="8"/>
  <c r="S1390" i="8"/>
  <c r="G1392" i="8"/>
  <c r="S1392" i="8"/>
  <c r="G1394" i="8"/>
  <c r="S1394" i="8"/>
  <c r="G1396" i="8"/>
  <c r="S1396" i="8"/>
  <c r="G1398" i="8"/>
  <c r="S1398" i="8"/>
  <c r="G1400" i="8"/>
  <c r="S1400" i="8"/>
  <c r="G1402" i="8"/>
  <c r="S1402" i="8"/>
  <c r="G1404" i="8"/>
  <c r="S1404" i="8"/>
  <c r="G1406" i="8"/>
  <c r="S1406" i="8"/>
  <c r="G1408" i="8"/>
  <c r="S1408" i="8"/>
  <c r="G1410" i="8"/>
  <c r="S1410" i="8"/>
  <c r="G1412" i="8"/>
  <c r="S1412" i="8"/>
  <c r="G1414" i="8"/>
  <c r="S1414" i="8"/>
  <c r="G1416" i="8"/>
  <c r="S1416" i="8"/>
  <c r="G1418" i="8"/>
  <c r="S1418" i="8"/>
  <c r="G1420" i="8"/>
  <c r="S1420" i="8"/>
  <c r="G1422" i="8"/>
  <c r="S1422" i="8"/>
  <c r="G1424" i="8"/>
  <c r="S1424" i="8"/>
  <c r="G1426" i="8"/>
  <c r="S1426" i="8"/>
  <c r="G1428" i="8"/>
  <c r="S1428" i="8"/>
  <c r="G1430" i="8"/>
  <c r="S1430" i="8"/>
  <c r="G1432" i="8"/>
  <c r="S1432" i="8"/>
  <c r="G1434" i="8"/>
  <c r="S1434" i="8"/>
  <c r="G1436" i="8"/>
  <c r="S1436" i="8"/>
  <c r="G1438" i="8"/>
  <c r="S1438" i="8"/>
  <c r="G1440" i="8"/>
  <c r="S1440" i="8"/>
  <c r="G1442" i="8"/>
  <c r="S1442" i="8"/>
  <c r="G1444" i="8"/>
  <c r="S1444" i="8"/>
  <c r="G1446" i="8"/>
  <c r="S1446" i="8"/>
  <c r="G1448" i="8"/>
  <c r="S1448" i="8"/>
  <c r="G1450" i="8"/>
  <c r="S1450" i="8"/>
  <c r="G1452" i="8"/>
  <c r="S1452" i="8"/>
  <c r="G1454" i="8"/>
  <c r="S1454" i="8"/>
  <c r="G1456" i="8"/>
  <c r="S1456" i="8"/>
  <c r="G1458" i="8"/>
  <c r="S1458" i="8"/>
  <c r="G1460" i="8"/>
  <c r="S1460" i="8"/>
  <c r="G1462" i="8"/>
  <c r="S1462" i="8"/>
  <c r="G1464" i="8"/>
  <c r="S1464" i="8"/>
  <c r="G1466" i="8"/>
  <c r="S1466" i="8"/>
  <c r="G1468" i="8"/>
  <c r="S1468" i="8"/>
  <c r="G1470" i="8"/>
  <c r="S1470" i="8"/>
  <c r="G1472" i="8"/>
  <c r="S1472" i="8"/>
  <c r="G1474" i="8"/>
  <c r="S1474" i="8"/>
  <c r="G1476" i="8"/>
  <c r="S1476" i="8"/>
  <c r="G1478" i="8"/>
  <c r="S1478" i="8"/>
  <c r="G1480" i="8"/>
  <c r="S1480" i="8"/>
  <c r="G1482" i="8"/>
  <c r="S1482" i="8"/>
  <c r="G1484" i="8"/>
  <c r="S1484" i="8"/>
  <c r="G1486" i="8"/>
  <c r="S1486" i="8"/>
  <c r="G1488" i="8"/>
  <c r="S1488" i="8"/>
  <c r="G1490" i="8"/>
  <c r="S1490" i="8"/>
  <c r="G1492" i="8"/>
  <c r="S1492" i="8"/>
  <c r="G1494" i="8"/>
  <c r="S1494" i="8"/>
  <c r="G1496" i="8"/>
  <c r="S1496" i="8"/>
  <c r="G1498" i="8"/>
  <c r="S1498" i="8"/>
  <c r="G1500" i="8"/>
  <c r="S1500" i="8"/>
  <c r="G1502" i="8"/>
  <c r="S1502" i="8"/>
  <c r="G1504" i="8"/>
  <c r="S1504" i="8"/>
  <c r="G1506" i="8"/>
  <c r="S1506" i="8"/>
  <c r="G1508" i="8"/>
  <c r="S1508" i="8"/>
  <c r="G1510" i="8"/>
  <c r="S1510" i="8"/>
  <c r="G1512" i="8"/>
  <c r="S1512" i="8"/>
  <c r="G1514" i="8"/>
  <c r="S1514" i="8"/>
  <c r="G1516" i="8"/>
  <c r="S1516" i="8"/>
  <c r="G1518" i="8"/>
  <c r="S1518" i="8"/>
  <c r="G1520" i="8"/>
  <c r="S1520" i="8"/>
  <c r="G1522" i="8"/>
  <c r="S1522" i="8"/>
  <c r="G1524" i="8"/>
  <c r="S1524" i="8"/>
  <c r="G1526" i="8"/>
  <c r="S1526" i="8"/>
  <c r="G1528" i="8"/>
  <c r="S1528" i="8"/>
  <c r="G1530" i="8"/>
  <c r="S1530" i="8"/>
  <c r="G1532" i="8"/>
  <c r="S1532" i="8"/>
  <c r="G1534" i="8"/>
  <c r="S1534" i="8"/>
  <c r="G1536" i="8"/>
  <c r="S1536" i="8"/>
  <c r="G1538" i="8"/>
  <c r="S1538" i="8"/>
  <c r="G1540" i="8"/>
  <c r="S1540" i="8"/>
  <c r="G1542" i="8"/>
  <c r="S1542" i="8"/>
  <c r="G1544" i="8"/>
  <c r="S1544" i="8"/>
  <c r="G1546" i="8"/>
  <c r="S1546" i="8"/>
  <c r="G1548" i="8"/>
  <c r="S1548" i="8"/>
  <c r="G1550" i="8"/>
  <c r="S1550" i="8"/>
  <c r="G1552" i="8"/>
  <c r="S1552" i="8"/>
  <c r="G1554" i="8"/>
  <c r="S1554" i="8"/>
  <c r="G1556" i="8"/>
  <c r="S1556" i="8"/>
  <c r="G1558" i="8"/>
  <c r="S1558" i="8"/>
  <c r="G1560" i="8"/>
  <c r="S1560" i="8"/>
  <c r="G1562" i="8"/>
  <c r="S1562" i="8"/>
  <c r="G1564" i="8"/>
  <c r="S1564" i="8"/>
  <c r="G1566" i="8"/>
  <c r="S1566" i="8"/>
  <c r="G1568" i="8"/>
  <c r="S1568" i="8"/>
  <c r="G1570" i="8"/>
  <c r="S1570" i="8"/>
  <c r="G1572" i="8"/>
  <c r="S1572" i="8"/>
  <c r="G1574" i="8"/>
  <c r="S1574" i="8"/>
  <c r="G1576" i="8"/>
  <c r="S1576" i="8"/>
  <c r="G1578" i="8"/>
  <c r="S1578" i="8"/>
  <c r="G1580" i="8"/>
  <c r="S1580" i="8"/>
  <c r="G1582" i="8"/>
  <c r="S1582" i="8"/>
  <c r="G1584" i="8"/>
  <c r="S1584" i="8"/>
  <c r="G1586" i="8"/>
  <c r="S1586" i="8"/>
  <c r="G1588" i="8"/>
  <c r="S1588" i="8"/>
  <c r="G1590" i="8"/>
  <c r="S1590" i="8"/>
  <c r="G1592" i="8"/>
  <c r="S1592" i="8"/>
  <c r="G1594" i="8"/>
  <c r="S1594" i="8"/>
  <c r="G1596" i="8"/>
  <c r="S1596" i="8"/>
  <c r="G1598" i="8"/>
  <c r="S1598" i="8"/>
  <c r="G1600" i="8"/>
  <c r="S1600" i="8"/>
  <c r="G1602" i="8"/>
  <c r="S1602" i="8"/>
  <c r="G1604" i="8"/>
  <c r="S1604" i="8"/>
  <c r="G1606" i="8"/>
  <c r="S1606" i="8"/>
  <c r="G1608" i="8"/>
  <c r="S1608" i="8"/>
  <c r="G1610" i="8"/>
  <c r="S1610" i="8"/>
  <c r="G1612" i="8"/>
  <c r="S1612" i="8"/>
  <c r="G1614" i="8"/>
  <c r="S1614" i="8"/>
  <c r="G1616" i="8"/>
  <c r="S1616" i="8"/>
  <c r="G1618" i="8"/>
  <c r="S1618" i="8"/>
  <c r="G1620" i="8"/>
  <c r="S1620" i="8"/>
  <c r="G1622" i="8"/>
  <c r="S1622" i="8"/>
  <c r="G1624" i="8"/>
  <c r="S1624" i="8"/>
  <c r="G1626" i="8"/>
  <c r="S1626" i="8"/>
  <c r="G1628" i="8"/>
  <c r="S1628" i="8"/>
  <c r="G1630" i="8"/>
  <c r="S1630" i="8"/>
  <c r="G1632" i="8"/>
  <c r="S1632" i="8"/>
  <c r="G1634" i="8"/>
  <c r="S1634" i="8"/>
  <c r="G1636" i="8"/>
  <c r="S1636" i="8"/>
  <c r="G1638" i="8"/>
  <c r="S1638" i="8"/>
  <c r="G1640" i="8"/>
  <c r="S1640" i="8"/>
  <c r="G1642" i="8"/>
  <c r="S1642" i="8"/>
  <c r="G1644" i="8"/>
  <c r="S1644" i="8"/>
  <c r="G1646" i="8"/>
  <c r="S1646" i="8"/>
  <c r="G1648" i="8"/>
  <c r="S1648" i="8"/>
  <c r="G1650" i="8"/>
  <c r="S1650" i="8"/>
  <c r="G1652" i="8"/>
  <c r="S1652" i="8"/>
  <c r="G1654" i="8"/>
  <c r="S1654" i="8"/>
  <c r="G1656" i="8"/>
  <c r="S1656" i="8"/>
  <c r="G1658" i="8"/>
  <c r="S1658" i="8"/>
  <c r="G1660" i="8"/>
  <c r="S1660" i="8"/>
  <c r="G1662" i="8"/>
  <c r="S1662" i="8"/>
  <c r="G1664" i="8"/>
  <c r="S1664" i="8"/>
  <c r="G1666" i="8"/>
  <c r="S1666" i="8"/>
  <c r="G1668" i="8"/>
  <c r="S1668" i="8"/>
  <c r="G1670" i="8"/>
  <c r="S1670" i="8"/>
  <c r="G1672" i="8"/>
  <c r="S1672" i="8"/>
  <c r="G1674" i="8"/>
  <c r="S1674" i="8"/>
  <c r="G1676" i="8"/>
  <c r="S1676" i="8"/>
  <c r="G1678" i="8"/>
  <c r="S1678" i="8"/>
  <c r="G1680" i="8"/>
  <c r="S1680" i="8"/>
  <c r="G1682" i="8"/>
  <c r="S1682" i="8"/>
  <c r="G1684" i="8"/>
  <c r="S1684" i="8"/>
  <c r="G1686" i="8"/>
  <c r="S1686" i="8"/>
  <c r="G1688" i="8"/>
  <c r="S1688" i="8"/>
  <c r="G1690" i="8"/>
  <c r="S1690" i="8"/>
  <c r="G1692" i="8"/>
  <c r="S1692" i="8"/>
  <c r="G1694" i="8"/>
  <c r="S1694" i="8"/>
  <c r="G1696" i="8"/>
  <c r="S1696" i="8"/>
  <c r="G1698" i="8"/>
  <c r="S1698" i="8"/>
  <c r="G1700" i="8"/>
  <c r="S1700" i="8"/>
  <c r="G1702" i="8"/>
  <c r="S1702" i="8"/>
  <c r="G1704" i="8"/>
  <c r="S1704" i="8"/>
  <c r="G1707" i="8"/>
  <c r="S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9" i="8"/>
  <c r="S1759" i="8"/>
  <c r="G1761" i="8"/>
  <c r="S1761" i="8"/>
  <c r="G1763" i="8"/>
  <c r="S1763" i="8"/>
  <c r="G1765" i="8"/>
  <c r="S1765" i="8"/>
  <c r="G1767" i="8"/>
  <c r="S1767" i="8"/>
  <c r="G1769" i="8"/>
  <c r="S1769" i="8"/>
  <c r="G1771" i="8"/>
  <c r="S1771" i="8"/>
  <c r="G1773" i="8"/>
  <c r="S1773" i="8"/>
  <c r="G1775" i="8"/>
  <c r="S1775" i="8"/>
  <c r="G1777" i="8"/>
  <c r="S1777" i="8"/>
  <c r="G1779" i="8"/>
  <c r="S1779" i="8"/>
  <c r="G1781" i="8"/>
  <c r="S1781" i="8"/>
  <c r="G1783" i="8"/>
  <c r="S1783" i="8"/>
  <c r="G1785" i="8"/>
  <c r="S1785" i="8"/>
  <c r="G1787" i="8"/>
  <c r="S1787" i="8"/>
  <c r="G1789" i="8"/>
  <c r="S1789" i="8"/>
  <c r="G1791" i="8"/>
  <c r="S1791" i="8"/>
  <c r="G1793" i="8"/>
  <c r="S1793" i="8"/>
  <c r="G1795" i="8"/>
  <c r="S1795" i="8"/>
  <c r="G1797" i="8"/>
  <c r="S1797" i="8"/>
  <c r="G1799" i="8"/>
  <c r="S1799" i="8"/>
  <c r="G1801" i="8"/>
  <c r="S1801" i="8"/>
  <c r="G1803" i="8"/>
  <c r="S1803" i="8"/>
  <c r="G1805" i="8"/>
  <c r="S1805" i="8"/>
  <c r="G1807" i="8"/>
  <c r="S1807" i="8"/>
  <c r="G1809" i="8"/>
  <c r="S1809" i="8"/>
  <c r="G1811" i="8"/>
  <c r="S1811" i="8"/>
  <c r="G1813" i="8"/>
  <c r="S1813" i="8"/>
  <c r="G1815" i="8"/>
  <c r="S1815" i="8"/>
  <c r="G1817" i="8"/>
  <c r="S1817" i="8"/>
  <c r="G1819" i="8"/>
  <c r="S1819" i="8"/>
  <c r="G1821" i="8"/>
  <c r="S1821" i="8"/>
  <c r="G1823" i="8"/>
  <c r="S1823" i="8"/>
  <c r="G1825" i="8"/>
  <c r="S1825" i="8"/>
  <c r="G1827" i="8"/>
  <c r="S1827" i="8"/>
  <c r="G1829" i="8"/>
  <c r="S1829" i="8"/>
  <c r="G1831" i="8"/>
  <c r="S1831" i="8"/>
  <c r="G1833" i="8"/>
  <c r="S1833" i="8"/>
  <c r="G1835" i="8"/>
  <c r="S1835" i="8"/>
  <c r="G1837" i="8"/>
  <c r="S1837" i="8"/>
  <c r="G1839" i="8"/>
  <c r="S1839" i="8"/>
  <c r="G1841" i="8"/>
  <c r="S1841" i="8"/>
  <c r="G1843" i="8"/>
  <c r="S1843" i="8"/>
  <c r="G1845" i="8"/>
  <c r="S1845" i="8"/>
  <c r="G1847" i="8"/>
  <c r="S1847" i="8"/>
  <c r="G1849" i="8"/>
  <c r="S1849" i="8"/>
  <c r="G1851" i="8"/>
  <c r="S1851" i="8"/>
  <c r="G1853" i="8"/>
  <c r="S1853" i="8"/>
  <c r="G1855" i="8"/>
  <c r="S1855" i="8"/>
  <c r="G1857" i="8"/>
  <c r="S1857" i="8"/>
  <c r="G1859" i="8"/>
  <c r="S1859" i="8"/>
  <c r="G1861" i="8"/>
  <c r="S1861" i="8"/>
  <c r="G1863" i="8"/>
  <c r="S1863" i="8"/>
  <c r="G1865" i="8"/>
  <c r="S1865" i="8"/>
  <c r="G1867" i="8"/>
  <c r="S1867" i="8"/>
  <c r="G1869" i="8"/>
  <c r="S1869" i="8"/>
  <c r="G1871" i="8"/>
  <c r="S1871" i="8"/>
  <c r="G1873" i="8"/>
  <c r="S1873" i="8"/>
  <c r="G1875" i="8"/>
  <c r="S1875" i="8"/>
  <c r="G1877" i="8"/>
  <c r="S1877" i="8"/>
  <c r="G1879" i="8"/>
  <c r="S1879" i="8"/>
  <c r="G1881" i="8"/>
  <c r="S1881" i="8"/>
  <c r="G1883" i="8"/>
  <c r="S1883" i="8"/>
  <c r="G1885" i="8"/>
  <c r="S1885" i="8"/>
  <c r="G1887" i="8"/>
  <c r="S1887" i="8"/>
  <c r="G1889" i="8"/>
  <c r="S1889" i="8"/>
  <c r="G1891" i="8"/>
  <c r="S1891" i="8"/>
  <c r="G1893" i="8"/>
  <c r="S1893" i="8"/>
  <c r="G1895" i="8"/>
  <c r="S1895" i="8"/>
  <c r="G1897" i="8"/>
  <c r="S1897" i="8"/>
  <c r="G1899" i="8"/>
  <c r="S1899" i="8"/>
  <c r="G1901" i="8"/>
  <c r="S1901" i="8"/>
  <c r="G1903" i="8"/>
  <c r="S1903" i="8"/>
  <c r="G1905" i="8"/>
  <c r="S1905" i="8"/>
  <c r="G1907" i="8"/>
  <c r="S1907" i="8"/>
  <c r="G1909" i="8"/>
  <c r="S1909" i="8"/>
  <c r="G1911" i="8"/>
  <c r="S1911" i="8"/>
  <c r="G1913" i="8"/>
  <c r="S1913" i="8"/>
  <c r="G1915" i="8"/>
  <c r="S1915" i="8"/>
  <c r="G1917" i="8"/>
  <c r="S1917" i="8"/>
  <c r="G1919" i="8"/>
  <c r="S1919" i="8"/>
  <c r="G1921" i="8"/>
  <c r="S1921" i="8"/>
  <c r="G1923" i="8"/>
  <c r="S1923" i="8"/>
  <c r="G1925" i="8"/>
  <c r="S1925" i="8"/>
  <c r="G1927" i="8"/>
  <c r="S1927" i="8"/>
  <c r="G1929" i="8"/>
  <c r="S1929" i="8"/>
  <c r="G1931" i="8"/>
  <c r="S1931" i="8"/>
  <c r="G1933" i="8"/>
  <c r="S1933" i="8"/>
  <c r="G1935" i="8"/>
  <c r="S1935" i="8"/>
  <c r="G1937" i="8"/>
  <c r="S1937" i="8"/>
  <c r="G1939" i="8"/>
  <c r="S1939" i="8"/>
  <c r="G1941" i="8"/>
  <c r="S1941" i="8"/>
  <c r="G1943" i="8"/>
  <c r="S1943" i="8"/>
  <c r="G1945" i="8"/>
  <c r="S1945" i="8"/>
  <c r="G1947" i="8"/>
  <c r="S1947" i="8"/>
  <c r="G1949" i="8"/>
  <c r="S1949" i="8"/>
  <c r="G1951" i="8"/>
  <c r="S1951" i="8"/>
  <c r="G1953" i="8"/>
  <c r="S1953" i="8"/>
  <c r="G1955" i="8"/>
  <c r="S1955" i="8"/>
  <c r="G1957" i="8"/>
  <c r="S1957" i="8"/>
  <c r="G1959" i="8"/>
  <c r="S1959" i="8"/>
  <c r="G1961" i="8"/>
  <c r="S1961" i="8"/>
  <c r="G1963" i="8"/>
  <c r="S1963" i="8"/>
  <c r="G1965" i="8"/>
  <c r="S1965" i="8"/>
  <c r="G1967" i="8"/>
  <c r="S1967" i="8"/>
  <c r="G1969" i="8"/>
  <c r="S1969" i="8"/>
  <c r="G1971" i="8"/>
  <c r="S1971" i="8"/>
  <c r="G1973" i="8"/>
  <c r="S1973" i="8"/>
  <c r="G1975" i="8"/>
  <c r="S1975" i="8"/>
  <c r="G1977" i="8"/>
  <c r="S1977" i="8"/>
  <c r="G1979" i="8"/>
  <c r="S1979" i="8"/>
  <c r="G1981" i="8"/>
  <c r="S1981" i="8"/>
  <c r="G1983" i="8"/>
  <c r="S1983" i="8"/>
  <c r="G1985" i="8"/>
  <c r="S1985" i="8"/>
  <c r="G1987" i="8"/>
  <c r="S1987" i="8"/>
  <c r="G1989" i="8"/>
  <c r="S1989" i="8"/>
  <c r="G1991" i="8"/>
  <c r="S1991" i="8"/>
  <c r="G1993" i="8"/>
  <c r="S1993" i="8"/>
  <c r="G1995" i="8"/>
  <c r="S1995" i="8"/>
  <c r="G1997" i="8"/>
  <c r="S1997" i="8"/>
  <c r="G1999" i="8"/>
  <c r="S1999" i="8"/>
  <c r="G2001" i="8"/>
  <c r="S2001" i="8"/>
  <c r="G2003" i="8"/>
  <c r="S2003" i="8"/>
  <c r="G2005" i="8"/>
  <c r="S2005" i="8"/>
  <c r="G2007" i="8"/>
  <c r="S2007" i="8"/>
  <c r="G2009" i="8"/>
  <c r="S2009" i="8"/>
  <c r="G2011" i="8"/>
  <c r="S2011" i="8"/>
  <c r="G2013" i="8"/>
  <c r="S2013" i="8"/>
  <c r="G2015" i="8"/>
  <c r="S2015" i="8"/>
  <c r="G2017" i="8"/>
  <c r="S2017" i="8"/>
  <c r="G2019" i="8"/>
  <c r="S2019" i="8"/>
  <c r="G2021" i="8"/>
  <c r="S2021" i="8"/>
  <c r="G2023" i="8"/>
  <c r="S2023" i="8"/>
  <c r="G2025" i="8"/>
  <c r="S2025" i="8"/>
  <c r="G2027" i="8"/>
  <c r="S2027" i="8"/>
  <c r="G2029" i="8"/>
  <c r="S2029" i="8"/>
  <c r="G2031" i="8"/>
  <c r="S2031" i="8"/>
  <c r="G2033" i="8"/>
  <c r="S2033" i="8"/>
  <c r="G2035" i="8"/>
  <c r="S2035" i="8"/>
  <c r="G2037" i="8"/>
  <c r="S2037" i="8"/>
  <c r="G2039" i="8"/>
  <c r="S2039" i="8"/>
  <c r="G2041" i="8"/>
  <c r="S2041" i="8"/>
  <c r="G2043" i="8"/>
  <c r="S2043" i="8"/>
  <c r="G2045" i="8"/>
  <c r="S2045" i="8"/>
  <c r="G2047" i="8"/>
  <c r="S2047" i="8"/>
  <c r="G2049" i="8"/>
  <c r="S2049" i="8"/>
  <c r="G2051" i="8"/>
  <c r="S2051" i="8"/>
  <c r="G2053" i="8"/>
  <c r="S2053" i="8"/>
  <c r="G2055" i="8"/>
  <c r="S2055" i="8"/>
  <c r="G2057" i="8"/>
  <c r="S2057" i="8"/>
  <c r="G2059" i="8"/>
  <c r="S2059" i="8"/>
  <c r="G2061" i="8"/>
  <c r="S2061" i="8"/>
  <c r="G2063" i="8"/>
  <c r="S2063" i="8"/>
  <c r="G2065" i="8"/>
  <c r="S2065" i="8"/>
  <c r="G2067" i="8"/>
  <c r="S2067" i="8"/>
  <c r="G2069" i="8"/>
  <c r="S2069" i="8"/>
  <c r="G2071" i="8"/>
  <c r="S2071" i="8"/>
  <c r="G2073" i="8"/>
  <c r="S2073" i="8"/>
  <c r="G2075" i="8"/>
  <c r="S2075" i="8"/>
  <c r="G2077" i="8"/>
  <c r="S2077" i="8"/>
  <c r="G2079" i="8"/>
  <c r="S2079" i="8"/>
  <c r="G2081" i="8"/>
  <c r="S2081" i="8"/>
  <c r="G2083" i="8"/>
  <c r="S2083" i="8"/>
  <c r="G2085" i="8"/>
  <c r="S2085" i="8"/>
  <c r="G2087" i="8"/>
  <c r="S2087" i="8"/>
  <c r="G2089" i="8"/>
  <c r="S2089" i="8"/>
  <c r="G2091" i="8"/>
  <c r="S2091" i="8"/>
  <c r="G2093" i="8"/>
  <c r="S2093" i="8"/>
  <c r="G2095" i="8"/>
  <c r="S2095" i="8"/>
  <c r="G2097" i="8"/>
  <c r="S2097" i="8"/>
  <c r="G2099" i="8"/>
  <c r="S2099" i="8"/>
  <c r="G2101" i="8"/>
  <c r="S2101" i="8"/>
  <c r="G2103" i="8"/>
  <c r="S2103" i="8"/>
  <c r="G2105" i="8"/>
  <c r="S2105" i="8"/>
  <c r="G2107" i="8"/>
  <c r="S2107" i="8"/>
  <c r="G2109" i="8"/>
  <c r="S2109" i="8"/>
  <c r="G2111" i="8"/>
  <c r="S2111" i="8"/>
  <c r="G2113" i="8"/>
  <c r="S2113" i="8"/>
  <c r="G2115" i="8"/>
  <c r="S2115" i="8"/>
  <c r="G2117" i="8"/>
  <c r="S2117" i="8"/>
  <c r="G2119" i="8"/>
  <c r="S2119" i="8"/>
  <c r="G2121" i="8"/>
  <c r="S2121" i="8"/>
  <c r="G2123" i="8"/>
  <c r="S2123" i="8"/>
  <c r="G2125" i="8"/>
  <c r="S2125" i="8"/>
  <c r="G2127" i="8"/>
  <c r="S2127" i="8"/>
  <c r="G2129" i="8"/>
  <c r="S2129" i="8"/>
  <c r="G2131" i="8"/>
  <c r="S2131" i="8"/>
  <c r="G2133" i="8"/>
  <c r="S2133" i="8"/>
  <c r="G2135" i="8"/>
  <c r="S2135" i="8"/>
  <c r="G2137" i="8"/>
  <c r="S2137" i="8"/>
  <c r="G2139" i="8"/>
  <c r="S2139" i="8"/>
  <c r="G2141" i="8"/>
  <c r="S2141" i="8"/>
  <c r="G2143" i="8"/>
  <c r="S2143" i="8"/>
  <c r="G2145" i="8"/>
  <c r="S2145" i="8"/>
  <c r="G2147" i="8"/>
  <c r="S2147" i="8"/>
  <c r="G2149" i="8"/>
  <c r="S2149" i="8"/>
  <c r="G2151" i="8"/>
  <c r="S2151" i="8"/>
  <c r="G2153" i="8"/>
  <c r="S2153" i="8"/>
  <c r="G2155" i="8"/>
  <c r="S2155" i="8"/>
  <c r="G2157" i="8"/>
  <c r="S2157" i="8"/>
  <c r="G2159" i="8"/>
  <c r="S2159" i="8"/>
  <c r="G2161" i="8"/>
  <c r="S2161" i="8"/>
  <c r="G2163" i="8"/>
  <c r="S2163" i="8"/>
  <c r="G2165" i="8"/>
  <c r="S2165" i="8"/>
  <c r="G2167" i="8"/>
  <c r="S2167" i="8"/>
  <c r="G2169" i="8"/>
  <c r="S2169" i="8"/>
  <c r="G2171" i="8"/>
  <c r="S2171" i="8"/>
  <c r="G2173" i="8"/>
  <c r="S2173" i="8"/>
  <c r="G2175" i="8"/>
  <c r="S2175" i="8"/>
  <c r="G2177" i="8"/>
  <c r="S2177" i="8"/>
  <c r="G2179" i="8"/>
  <c r="S2179" i="8"/>
  <c r="G2181" i="8"/>
  <c r="S2181" i="8"/>
  <c r="G2183" i="8"/>
  <c r="S2183" i="8"/>
  <c r="G2185" i="8"/>
  <c r="S2185" i="8"/>
  <c r="G2187" i="8"/>
  <c r="S2187" i="8"/>
  <c r="G2189" i="8"/>
  <c r="S2189" i="8"/>
  <c r="G2191" i="8"/>
  <c r="S2191" i="8"/>
  <c r="G2193" i="8"/>
  <c r="S2193" i="8"/>
  <c r="G2195" i="8"/>
  <c r="S2195" i="8"/>
  <c r="G2197" i="8"/>
  <c r="S2197" i="8"/>
  <c r="G2199" i="8"/>
  <c r="S2199" i="8"/>
  <c r="G2201" i="8"/>
  <c r="S2201" i="8"/>
  <c r="G2203" i="8"/>
  <c r="S2203" i="8"/>
  <c r="G2205" i="8"/>
  <c r="S2205" i="8"/>
  <c r="G2207" i="8"/>
  <c r="S2207" i="8"/>
  <c r="G2209" i="8"/>
  <c r="S2209" i="8"/>
  <c r="G2211" i="8"/>
  <c r="S2211" i="8"/>
  <c r="G2213" i="8"/>
  <c r="S2213" i="8"/>
  <c r="G2215" i="8"/>
  <c r="S2215" i="8"/>
  <c r="G2217" i="8"/>
  <c r="S2217" i="8"/>
  <c r="G2219" i="8"/>
  <c r="S2219" i="8"/>
  <c r="G2221" i="8"/>
  <c r="S2221" i="8"/>
  <c r="G2223" i="8"/>
  <c r="S2223" i="8"/>
  <c r="G2225" i="8"/>
  <c r="S2225" i="8"/>
  <c r="G2227" i="8"/>
  <c r="S2227" i="8"/>
  <c r="G2229" i="8"/>
  <c r="S2229" i="8"/>
  <c r="G2231" i="8"/>
  <c r="S2231" i="8"/>
  <c r="G2233" i="8"/>
  <c r="S2233" i="8"/>
  <c r="G2235" i="8"/>
  <c r="S2235" i="8"/>
  <c r="G2237" i="8"/>
  <c r="S2237" i="8"/>
  <c r="G2239" i="8"/>
  <c r="S2239" i="8"/>
  <c r="G2241" i="8"/>
  <c r="S2241" i="8"/>
  <c r="G2243" i="8"/>
  <c r="S2243" i="8"/>
  <c r="G2245" i="8"/>
  <c r="S2245" i="8"/>
  <c r="G2247" i="8"/>
  <c r="S2247" i="8"/>
  <c r="G2249" i="8"/>
  <c r="S2249" i="8"/>
  <c r="G2251" i="8"/>
  <c r="S2251" i="8"/>
  <c r="G2253" i="8"/>
  <c r="S2253" i="8"/>
  <c r="G2255" i="8"/>
  <c r="S2255" i="8"/>
  <c r="G2257" i="8"/>
  <c r="S2257" i="8"/>
  <c r="G2259" i="8"/>
  <c r="S2259" i="8"/>
  <c r="G2261" i="8"/>
  <c r="S2261" i="8"/>
  <c r="G2263" i="8"/>
  <c r="S2263" i="8"/>
  <c r="G2265" i="8"/>
  <c r="S2265" i="8"/>
  <c r="G2267" i="8"/>
  <c r="S2267" i="8"/>
  <c r="G2269" i="8"/>
  <c r="S2269" i="8"/>
  <c r="G2271" i="8"/>
  <c r="S2271" i="8"/>
  <c r="G2273" i="8"/>
  <c r="S2273" i="8"/>
  <c r="G2275" i="8"/>
  <c r="S2275" i="8"/>
  <c r="G2277" i="8"/>
  <c r="S2277" i="8"/>
  <c r="G2279" i="8"/>
  <c r="S2279" i="8"/>
  <c r="G2281" i="8"/>
  <c r="S2281" i="8"/>
  <c r="G2283" i="8"/>
  <c r="S2283" i="8"/>
  <c r="G2285" i="8"/>
  <c r="S2285" i="8"/>
  <c r="G2287" i="8"/>
  <c r="S2287" i="8"/>
  <c r="G2289" i="8"/>
  <c r="S2289" i="8"/>
  <c r="G2291" i="8"/>
  <c r="S2291" i="8"/>
  <c r="G2293" i="8"/>
  <c r="S2293" i="8"/>
  <c r="G2295" i="8"/>
  <c r="S2295" i="8"/>
  <c r="G2297" i="8"/>
  <c r="S2297" i="8"/>
  <c r="G2299" i="8"/>
  <c r="S2299" i="8"/>
  <c r="G2301" i="8"/>
  <c r="S2301" i="8"/>
  <c r="G2303" i="8"/>
  <c r="S2303" i="8"/>
  <c r="G2305" i="8"/>
  <c r="S2305" i="8"/>
  <c r="G2307" i="8"/>
  <c r="S2307" i="8"/>
  <c r="G2309" i="8"/>
  <c r="S2309" i="8"/>
  <c r="G2311" i="8"/>
  <c r="S2311" i="8"/>
  <c r="G2313" i="8"/>
  <c r="S2313" i="8"/>
  <c r="G2315" i="8"/>
  <c r="S2315" i="8"/>
  <c r="G2317" i="8"/>
  <c r="S2317" i="8"/>
  <c r="G2319" i="8"/>
  <c r="S2319" i="8"/>
  <c r="G2321" i="8"/>
  <c r="S2321" i="8"/>
  <c r="G2323" i="8"/>
  <c r="S2323" i="8"/>
  <c r="G2325" i="8"/>
  <c r="S2325" i="8"/>
  <c r="G2327" i="8"/>
  <c r="S2327" i="8"/>
  <c r="G2329" i="8"/>
  <c r="S2329" i="8"/>
  <c r="G2331" i="8"/>
  <c r="S2331" i="8"/>
  <c r="G2333" i="8"/>
  <c r="S2333" i="8"/>
  <c r="G2335" i="8"/>
  <c r="S2335" i="8"/>
  <c r="G2337" i="8"/>
  <c r="S2337" i="8"/>
  <c r="G2339" i="8"/>
  <c r="S2339" i="8"/>
  <c r="G2341" i="8"/>
  <c r="S2341" i="8"/>
  <c r="G2343" i="8"/>
  <c r="S2343" i="8"/>
  <c r="G2345" i="8"/>
  <c r="S2345" i="8"/>
  <c r="G2347" i="8"/>
  <c r="S2347" i="8"/>
  <c r="G2349" i="8"/>
  <c r="S2349" i="8"/>
  <c r="G2351" i="8"/>
  <c r="S2351" i="8"/>
  <c r="G2353" i="8"/>
  <c r="S2353" i="8"/>
  <c r="G2355" i="8"/>
  <c r="S2355" i="8"/>
  <c r="G2357" i="8"/>
  <c r="S2357" i="8"/>
  <c r="G2359" i="8"/>
  <c r="S2359" i="8"/>
  <c r="G2361" i="8"/>
  <c r="S2361" i="8"/>
  <c r="G2363" i="8"/>
  <c r="S2363" i="8"/>
  <c r="G2365" i="8"/>
  <c r="S2365" i="8"/>
  <c r="G2367" i="8"/>
  <c r="S2367" i="8"/>
  <c r="G2369" i="8"/>
  <c r="S2369" i="8"/>
  <c r="G2371" i="8"/>
  <c r="S2371" i="8"/>
  <c r="G2373" i="8"/>
  <c r="S2373" i="8"/>
  <c r="G2375" i="8"/>
  <c r="S2375" i="8"/>
  <c r="G2377" i="8"/>
  <c r="S2377" i="8"/>
  <c r="G2379" i="8"/>
  <c r="S2379" i="8"/>
  <c r="G2381" i="8"/>
  <c r="S2381" i="8"/>
  <c r="G2383" i="8"/>
  <c r="S2383" i="8"/>
  <c r="G2385" i="8"/>
  <c r="S2385" i="8"/>
  <c r="G2387" i="8"/>
  <c r="S2387" i="8"/>
  <c r="G2389" i="8"/>
  <c r="S2389" i="8"/>
  <c r="G2391" i="8"/>
  <c r="S2391" i="8"/>
  <c r="G2393" i="8"/>
  <c r="S2393" i="8"/>
  <c r="G2395" i="8"/>
  <c r="S2395" i="8"/>
  <c r="G2397" i="8"/>
  <c r="S2397" i="8"/>
  <c r="G2399" i="8"/>
  <c r="S2399" i="8"/>
  <c r="G2401" i="8"/>
  <c r="S2401" i="8"/>
  <c r="G2403" i="8"/>
  <c r="S2403" i="8"/>
  <c r="G2405" i="8"/>
  <c r="S2405" i="8"/>
  <c r="G2407" i="8"/>
  <c r="S2407" i="8"/>
  <c r="G2409" i="8"/>
  <c r="S2409" i="8"/>
  <c r="G2411" i="8"/>
  <c r="S2411" i="8"/>
  <c r="G2413" i="8"/>
  <c r="S2413" i="8"/>
  <c r="G2415" i="8"/>
  <c r="S2415" i="8"/>
  <c r="G2417" i="8"/>
  <c r="S2417" i="8"/>
  <c r="G2419" i="8"/>
  <c r="S2419" i="8"/>
  <c r="G2421" i="8"/>
  <c r="S2421" i="8"/>
  <c r="G2423" i="8"/>
  <c r="S2423" i="8"/>
  <c r="G2425" i="8"/>
  <c r="S2425" i="8"/>
  <c r="G2427" i="8"/>
  <c r="S2427" i="8"/>
  <c r="G2429" i="8"/>
  <c r="S2429" i="8"/>
  <c r="G2431" i="8"/>
  <c r="S2431" i="8"/>
  <c r="G2433" i="8"/>
  <c r="S2433" i="8"/>
  <c r="G2435" i="8"/>
  <c r="S2435" i="8"/>
  <c r="G2437" i="8"/>
  <c r="S2437" i="8"/>
  <c r="G2439" i="8"/>
  <c r="S2439" i="8"/>
  <c r="G2441" i="8"/>
  <c r="S2441" i="8"/>
  <c r="G2443" i="8"/>
  <c r="S2443" i="8"/>
  <c r="G2445" i="8"/>
  <c r="S2445" i="8"/>
  <c r="G2447" i="8"/>
  <c r="S2447" i="8"/>
  <c r="G2449" i="8"/>
  <c r="S2449" i="8"/>
  <c r="G2451" i="8"/>
  <c r="S2451" i="8"/>
  <c r="G2453" i="8"/>
  <c r="S2453" i="8"/>
  <c r="G2455" i="8"/>
  <c r="S2455" i="8"/>
  <c r="G2457" i="8"/>
  <c r="S2457" i="8"/>
  <c r="G2459" i="8"/>
  <c r="S2459" i="8"/>
  <c r="G2461" i="8"/>
  <c r="S2461" i="8"/>
  <c r="G2463" i="8"/>
  <c r="S2463" i="8"/>
  <c r="G2465" i="8"/>
  <c r="S2465" i="8"/>
  <c r="G2467" i="8"/>
  <c r="S2467" i="8"/>
  <c r="G2469" i="8"/>
  <c r="S2469" i="8"/>
  <c r="G2471" i="8"/>
  <c r="S2471" i="8"/>
  <c r="G2473" i="8"/>
  <c r="S2473" i="8"/>
  <c r="G2475" i="8"/>
  <c r="S2475" i="8"/>
  <c r="G2477" i="8"/>
  <c r="S2477" i="8"/>
  <c r="G2479" i="8"/>
  <c r="S2479" i="8"/>
  <c r="G2481" i="8"/>
  <c r="S2481" i="8"/>
  <c r="G2483" i="8"/>
  <c r="S2483" i="8"/>
  <c r="G2485" i="8"/>
  <c r="S2485" i="8"/>
  <c r="G2487" i="8"/>
  <c r="S2487" i="8"/>
  <c r="G2489" i="8"/>
  <c r="S2489" i="8"/>
  <c r="G2491" i="8"/>
  <c r="S2491" i="8"/>
  <c r="G2493" i="8"/>
  <c r="S2493" i="8"/>
  <c r="G2495" i="8"/>
  <c r="S2495" i="8"/>
  <c r="G2497" i="8"/>
  <c r="S2497" i="8"/>
  <c r="G2499" i="8"/>
  <c r="S2499" i="8"/>
  <c r="G2501" i="8"/>
  <c r="S2501" i="8"/>
  <c r="G2503" i="8"/>
  <c r="S2503" i="8"/>
  <c r="G2505" i="8"/>
  <c r="S2505" i="8"/>
  <c r="G2507" i="8"/>
  <c r="S2507" i="8"/>
  <c r="G2509" i="8"/>
  <c r="S2509" i="8"/>
  <c r="G2511" i="8"/>
  <c r="S2511" i="8"/>
  <c r="G2513" i="8"/>
  <c r="S2513" i="8"/>
  <c r="G2515" i="8"/>
  <c r="S2515" i="8"/>
  <c r="G2517" i="8"/>
  <c r="S2517" i="8"/>
  <c r="G2519" i="8"/>
  <c r="S2519" i="8"/>
  <c r="G2521" i="8"/>
  <c r="S2521" i="8"/>
  <c r="G2523" i="8"/>
  <c r="S2523" i="8"/>
  <c r="G2525" i="8"/>
  <c r="S2525" i="8"/>
  <c r="G2527" i="8"/>
  <c r="S2527" i="8"/>
  <c r="G2529" i="8"/>
  <c r="S2529" i="8"/>
  <c r="G2531" i="8"/>
  <c r="S2531" i="8"/>
  <c r="G2533" i="8"/>
  <c r="S2533" i="8"/>
  <c r="G2535" i="8"/>
  <c r="S2535" i="8"/>
  <c r="G2537" i="8"/>
  <c r="S2537" i="8"/>
  <c r="G2539" i="8"/>
  <c r="S2539" i="8"/>
  <c r="G2541" i="8"/>
  <c r="S2541" i="8"/>
  <c r="G2543" i="8"/>
  <c r="S2543" i="8"/>
  <c r="G2545" i="8"/>
  <c r="S2545" i="8"/>
  <c r="G2547" i="8"/>
  <c r="S2547" i="8"/>
  <c r="G2549" i="8"/>
  <c r="S2549" i="8"/>
  <c r="G2551" i="8"/>
  <c r="S2551" i="8"/>
  <c r="G2553" i="8"/>
  <c r="S2553" i="8"/>
  <c r="G2555" i="8"/>
  <c r="S2555" i="8"/>
  <c r="G2557" i="8"/>
  <c r="S2557" i="8"/>
  <c r="G2559" i="8"/>
  <c r="S2559" i="8"/>
  <c r="G2561" i="8"/>
  <c r="S2561" i="8"/>
  <c r="G2563" i="8"/>
  <c r="S2563" i="8"/>
  <c r="G2565" i="8"/>
  <c r="S2565" i="8"/>
  <c r="G2567" i="8"/>
  <c r="S2567" i="8"/>
  <c r="G2569" i="8"/>
  <c r="S2569" i="8"/>
  <c r="G2571" i="8"/>
  <c r="S2571" i="8"/>
  <c r="G2573" i="8"/>
  <c r="S2573" i="8"/>
  <c r="G2575" i="8"/>
  <c r="S2575" i="8"/>
  <c r="G2577" i="8"/>
  <c r="S2577" i="8"/>
  <c r="G2579" i="8"/>
  <c r="S2579" i="8"/>
  <c r="G2581" i="8"/>
  <c r="S2581" i="8"/>
  <c r="G2583" i="8"/>
  <c r="S2583" i="8"/>
  <c r="G2585" i="8"/>
  <c r="S2585" i="8"/>
  <c r="G2587" i="8"/>
  <c r="S2587" i="8"/>
  <c r="G2589" i="8"/>
  <c r="S2589" i="8"/>
  <c r="G2591" i="8"/>
  <c r="S2591" i="8"/>
  <c r="G2593" i="8"/>
  <c r="S2593" i="8"/>
  <c r="G2595" i="8"/>
  <c r="S2595" i="8"/>
  <c r="G2597" i="8"/>
  <c r="S2597" i="8"/>
  <c r="G2599" i="8"/>
  <c r="S2599" i="8"/>
  <c r="G2601" i="8"/>
  <c r="S2601" i="8"/>
  <c r="G2603" i="8"/>
  <c r="S2603" i="8"/>
  <c r="G2605" i="8"/>
  <c r="S2605" i="8"/>
  <c r="G2607" i="8"/>
  <c r="S2607" i="8"/>
  <c r="G2609" i="8"/>
  <c r="S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9" i="8"/>
  <c r="S2659" i="8"/>
  <c r="G2661" i="8"/>
  <c r="S2661" i="8"/>
  <c r="G2663" i="8"/>
  <c r="S2663" i="8"/>
  <c r="G2665" i="8"/>
  <c r="S2665" i="8"/>
  <c r="G2667" i="8"/>
  <c r="S2667" i="8"/>
  <c r="G2669" i="8"/>
  <c r="S2669" i="8"/>
  <c r="G2671" i="8"/>
  <c r="S2671" i="8"/>
  <c r="G2673" i="8"/>
  <c r="S2673" i="8"/>
  <c r="G2675" i="8"/>
  <c r="S2675" i="8"/>
  <c r="G2677" i="8"/>
  <c r="S2677" i="8"/>
  <c r="G2679" i="8"/>
  <c r="S2679" i="8"/>
  <c r="G2681" i="8"/>
  <c r="S2681" i="8"/>
  <c r="G2683" i="8"/>
  <c r="S2683" i="8"/>
  <c r="G2685" i="8"/>
  <c r="S2685" i="8"/>
  <c r="G2687" i="8"/>
  <c r="S2687" i="8"/>
  <c r="G2689" i="8"/>
  <c r="S2689" i="8"/>
  <c r="G2691" i="8"/>
  <c r="S2691" i="8"/>
  <c r="G2693" i="8"/>
  <c r="S2693" i="8"/>
  <c r="G2695" i="8"/>
  <c r="S2695" i="8"/>
  <c r="G2697" i="8"/>
  <c r="S2697" i="8"/>
  <c r="G2699" i="8"/>
  <c r="S2699" i="8"/>
  <c r="G2701" i="8"/>
  <c r="S2701" i="8"/>
  <c r="G2703" i="8"/>
  <c r="S2703" i="8"/>
  <c r="G2705" i="8"/>
  <c r="S2705" i="8"/>
  <c r="G2707" i="8"/>
  <c r="S2707" i="8"/>
  <c r="G2709" i="8"/>
  <c r="S2709" i="8"/>
  <c r="G2711" i="8"/>
  <c r="S2711" i="8"/>
  <c r="G2713" i="8"/>
  <c r="S2713" i="8"/>
  <c r="G2715" i="8"/>
  <c r="S2715" i="8"/>
  <c r="G2717" i="8"/>
  <c r="S2717" i="8"/>
  <c r="G2719" i="8"/>
  <c r="S2719" i="8"/>
  <c r="G2721" i="8"/>
  <c r="S2721" i="8"/>
  <c r="G2723" i="8"/>
  <c r="S2723" i="8"/>
  <c r="G2725" i="8"/>
  <c r="S2725" i="8"/>
  <c r="G2727" i="8"/>
  <c r="S2727" i="8"/>
  <c r="G2729" i="8"/>
  <c r="S2729" i="8"/>
  <c r="G2731" i="8"/>
  <c r="S2731" i="8"/>
  <c r="G2733" i="8"/>
  <c r="S2733" i="8"/>
  <c r="G2735" i="8"/>
  <c r="S2735" i="8"/>
  <c r="G2737" i="8"/>
  <c r="S2737" i="8"/>
  <c r="G2739" i="8"/>
  <c r="S2739" i="8"/>
  <c r="G2741" i="8"/>
  <c r="S2741" i="8"/>
  <c r="G2743" i="8"/>
  <c r="S2743" i="8"/>
  <c r="G2745" i="8"/>
  <c r="S2745" i="8"/>
  <c r="G2747" i="8"/>
  <c r="S2747" i="8"/>
  <c r="G2749" i="8"/>
  <c r="S2749" i="8"/>
  <c r="G2751" i="8"/>
  <c r="S2751" i="8"/>
  <c r="G2753" i="8"/>
  <c r="S2753" i="8"/>
  <c r="G2755" i="8"/>
  <c r="S2755" i="8"/>
  <c r="G2757" i="8"/>
  <c r="S2757" i="8"/>
  <c r="G2759" i="8"/>
  <c r="S2759" i="8"/>
  <c r="G2761" i="8"/>
  <c r="S2761" i="8"/>
  <c r="G2763" i="8"/>
  <c r="S2763" i="8"/>
  <c r="G2765" i="8"/>
  <c r="S2765" i="8"/>
  <c r="G2767" i="8"/>
  <c r="S2767" i="8"/>
  <c r="G2769" i="8"/>
  <c r="S2769" i="8"/>
  <c r="G2771" i="8"/>
  <c r="S2771" i="8"/>
  <c r="G2773" i="8"/>
  <c r="S2773" i="8"/>
  <c r="G2775" i="8"/>
  <c r="S2775" i="8"/>
  <c r="G2777" i="8"/>
  <c r="S2777" i="8"/>
  <c r="G2779" i="8"/>
  <c r="S2779" i="8"/>
  <c r="G2781" i="8"/>
  <c r="S2781" i="8"/>
  <c r="G2783" i="8"/>
  <c r="S2783" i="8"/>
  <c r="G2785" i="8"/>
  <c r="S2785" i="8"/>
  <c r="G2787" i="8"/>
  <c r="S2787" i="8"/>
  <c r="G2789" i="8"/>
  <c r="S2789" i="8"/>
  <c r="G2791" i="8"/>
  <c r="S2791" i="8"/>
  <c r="G2793" i="8"/>
  <c r="S2793" i="8"/>
  <c r="G2795" i="8"/>
  <c r="S2795" i="8"/>
  <c r="G2797" i="8"/>
  <c r="S2797" i="8"/>
  <c r="G2799" i="8"/>
  <c r="S2799" i="8"/>
  <c r="G2801" i="8"/>
  <c r="S2801" i="8"/>
  <c r="G2803" i="8"/>
  <c r="S2803" i="8"/>
  <c r="G2805" i="8"/>
  <c r="S2805" i="8"/>
  <c r="G2807" i="8"/>
  <c r="S2807" i="8"/>
  <c r="G2809" i="8"/>
  <c r="S2809" i="8"/>
  <c r="G2811" i="8"/>
  <c r="S2811" i="8"/>
  <c r="G2813" i="8"/>
  <c r="S2813" i="8"/>
  <c r="G2815" i="8"/>
  <c r="S2815" i="8"/>
  <c r="G2817" i="8"/>
  <c r="S2817" i="8"/>
  <c r="G2819" i="8"/>
  <c r="S2819" i="8"/>
  <c r="G2821" i="8"/>
  <c r="S2821" i="8"/>
  <c r="G2823" i="8"/>
  <c r="S2823" i="8"/>
  <c r="G2825" i="8"/>
  <c r="S2825" i="8"/>
  <c r="G2827" i="8"/>
  <c r="S2827" i="8"/>
  <c r="G2829" i="8"/>
  <c r="S2829" i="8"/>
  <c r="G2831" i="8"/>
  <c r="S2831" i="8"/>
  <c r="G2833" i="8"/>
  <c r="S2833" i="8"/>
  <c r="G2835" i="8"/>
  <c r="S2835" i="8"/>
  <c r="G2837" i="8"/>
  <c r="S2837" i="8"/>
  <c r="G2839" i="8"/>
  <c r="S2839" i="8"/>
  <c r="G2841" i="8"/>
  <c r="S2841" i="8"/>
  <c r="G2843" i="8"/>
  <c r="S2843" i="8"/>
  <c r="G2845" i="8"/>
  <c r="S2845" i="8"/>
  <c r="G2847" i="8"/>
  <c r="S2847" i="8"/>
  <c r="G2849" i="8"/>
  <c r="S2849" i="8"/>
  <c r="G2851" i="8"/>
  <c r="S2851" i="8"/>
  <c r="G2853" i="8"/>
  <c r="S2853" i="8"/>
  <c r="G2855" i="8"/>
  <c r="S2855" i="8"/>
  <c r="G2857" i="8"/>
  <c r="S2857" i="8"/>
  <c r="G2859" i="8"/>
  <c r="S2859" i="8"/>
  <c r="G2861" i="8"/>
  <c r="S2861" i="8"/>
  <c r="G2863" i="8"/>
  <c r="S2863" i="8"/>
  <c r="G2865" i="8"/>
  <c r="S2865" i="8"/>
  <c r="G2867" i="8"/>
  <c r="S2867" i="8"/>
  <c r="G2869" i="8"/>
  <c r="S2869" i="8"/>
  <c r="G2871" i="8"/>
  <c r="S2871" i="8"/>
  <c r="G2873" i="8"/>
  <c r="S2873" i="8"/>
  <c r="G2875" i="8"/>
  <c r="S2875" i="8"/>
  <c r="G2877" i="8"/>
  <c r="S2877" i="8"/>
  <c r="G2879" i="8"/>
  <c r="S2879" i="8"/>
  <c r="G2881" i="8"/>
  <c r="S2881" i="8"/>
  <c r="G2883" i="8"/>
  <c r="S2883" i="8"/>
  <c r="G2885" i="8"/>
  <c r="S2885" i="8"/>
  <c r="G2887" i="8"/>
  <c r="S2887" i="8"/>
  <c r="G2889" i="8"/>
  <c r="S2889" i="8"/>
  <c r="G2891" i="8"/>
  <c r="S2891" i="8"/>
  <c r="G2893" i="8"/>
  <c r="S2893" i="8"/>
  <c r="G2895" i="8"/>
  <c r="S2895" i="8"/>
  <c r="G2897" i="8"/>
  <c r="S2897" i="8"/>
  <c r="G2899" i="8"/>
  <c r="S2899" i="8"/>
  <c r="G2901" i="8"/>
  <c r="S2901" i="8"/>
  <c r="G2903" i="8"/>
  <c r="S2903" i="8"/>
  <c r="G2905" i="8"/>
  <c r="S2905" i="8"/>
  <c r="G2907" i="8"/>
  <c r="S2907" i="8"/>
  <c r="G2909" i="8"/>
  <c r="S2909" i="8"/>
  <c r="G2911" i="8"/>
  <c r="S2911" i="8"/>
  <c r="G2913" i="8"/>
  <c r="S2913" i="8"/>
  <c r="G2915" i="8"/>
  <c r="S2915" i="8"/>
  <c r="G2917" i="8"/>
  <c r="S2917" i="8"/>
  <c r="G2919" i="8"/>
  <c r="S2919" i="8"/>
  <c r="G2921" i="8"/>
  <c r="S2921" i="8"/>
  <c r="G2923" i="8"/>
  <c r="S2923" i="8"/>
  <c r="G2925" i="8"/>
  <c r="S2925" i="8"/>
  <c r="G2927" i="8"/>
  <c r="S2927" i="8"/>
  <c r="G2929" i="8"/>
  <c r="S2929" i="8"/>
  <c r="G2931" i="8"/>
  <c r="S2931" i="8"/>
  <c r="G2933" i="8"/>
  <c r="S2933" i="8"/>
  <c r="G2935" i="8"/>
  <c r="S2935" i="8"/>
  <c r="G2937" i="8"/>
  <c r="S2937" i="8"/>
  <c r="G2939" i="8"/>
  <c r="S2939" i="8"/>
  <c r="G2941" i="8"/>
  <c r="S2941" i="8"/>
  <c r="G2943" i="8"/>
  <c r="S2943" i="8"/>
  <c r="G2945" i="8"/>
  <c r="S2945" i="8"/>
  <c r="G2947" i="8"/>
  <c r="S2947" i="8"/>
  <c r="G2949" i="8"/>
  <c r="S2949" i="8"/>
  <c r="G2951" i="8"/>
  <c r="S2951" i="8"/>
  <c r="G2953" i="8"/>
  <c r="S2953" i="8"/>
  <c r="G2955" i="8"/>
  <c r="S2955" i="8"/>
  <c r="G2957" i="8"/>
  <c r="S2957" i="8"/>
  <c r="G2959" i="8"/>
  <c r="S2959" i="8"/>
  <c r="G2961" i="8"/>
  <c r="S2961" i="8"/>
  <c r="G2963" i="8"/>
  <c r="S2963" i="8"/>
  <c r="G2965" i="8"/>
  <c r="S2965" i="8"/>
  <c r="G2967" i="8"/>
  <c r="S2967" i="8"/>
  <c r="G2969" i="8"/>
  <c r="S2969" i="8"/>
  <c r="G2971" i="8"/>
  <c r="S2971" i="8"/>
  <c r="G2973" i="8"/>
  <c r="S2973" i="8"/>
  <c r="G2975" i="8"/>
  <c r="S2975" i="8"/>
  <c r="G2977" i="8"/>
  <c r="S2977" i="8"/>
  <c r="G2979" i="8"/>
  <c r="S2979" i="8"/>
  <c r="G2981" i="8"/>
  <c r="S2981" i="8"/>
  <c r="G2983" i="8"/>
  <c r="S2983" i="8"/>
  <c r="G2985" i="8"/>
  <c r="S2985" i="8"/>
  <c r="G2987" i="8"/>
  <c r="S2987" i="8"/>
  <c r="G2989" i="8"/>
  <c r="S2989" i="8"/>
  <c r="G2991" i="8"/>
  <c r="S2991" i="8"/>
  <c r="G2993" i="8"/>
  <c r="S2993" i="8"/>
  <c r="G2995" i="8"/>
  <c r="S2995" i="8"/>
  <c r="G2997" i="8"/>
  <c r="S2997" i="8"/>
  <c r="S31" i="3"/>
  <c r="H1999" i="11" l="1"/>
  <c r="G1999" i="11"/>
  <c r="E1999" i="11"/>
  <c r="D1999" i="11"/>
  <c r="C1999" i="11"/>
  <c r="H1998" i="11"/>
  <c r="G1998" i="11"/>
  <c r="E1998" i="11"/>
  <c r="D1998" i="11"/>
  <c r="C1998" i="11"/>
  <c r="H1997" i="11"/>
  <c r="G1997" i="11"/>
  <c r="E1997" i="11"/>
  <c r="D1997" i="11"/>
  <c r="C1997" i="11"/>
  <c r="H1996" i="11"/>
  <c r="G1996" i="11"/>
  <c r="E1996" i="11"/>
  <c r="D1996" i="11"/>
  <c r="C1996" i="11"/>
  <c r="H1995" i="11"/>
  <c r="G1995" i="11"/>
  <c r="E1995" i="11"/>
  <c r="D1995" i="11"/>
  <c r="C1995" i="11"/>
  <c r="H1994" i="11"/>
  <c r="G1994" i="11"/>
  <c r="E1994" i="11"/>
  <c r="D1994" i="11"/>
  <c r="C1994" i="11"/>
  <c r="H1993" i="11"/>
  <c r="G1993" i="11"/>
  <c r="E1993" i="11"/>
  <c r="D1993" i="11"/>
  <c r="C1993" i="11"/>
  <c r="H1992" i="11"/>
  <c r="G1992" i="11"/>
  <c r="E1992" i="11"/>
  <c r="D1992" i="11"/>
  <c r="C1992" i="11"/>
  <c r="H1991" i="11"/>
  <c r="G1991" i="11"/>
  <c r="E1991" i="11"/>
  <c r="D1991" i="11"/>
  <c r="C1991" i="11"/>
  <c r="H1990" i="11"/>
  <c r="G1990" i="11"/>
  <c r="E1990" i="11"/>
  <c r="D1990" i="11"/>
  <c r="C1990" i="11"/>
  <c r="H1989" i="11"/>
  <c r="G1989" i="11"/>
  <c r="E1989" i="11"/>
  <c r="D1989" i="11"/>
  <c r="C1989" i="11"/>
  <c r="H1988" i="11"/>
  <c r="G1988" i="11"/>
  <c r="E1988" i="11"/>
  <c r="D1988" i="11"/>
  <c r="C1988" i="11"/>
  <c r="H1987" i="11"/>
  <c r="G1987" i="11"/>
  <c r="E1987" i="11"/>
  <c r="D1987" i="11"/>
  <c r="C1987" i="11"/>
  <c r="H1986" i="11"/>
  <c r="G1986" i="11"/>
  <c r="E1986" i="11"/>
  <c r="D1986" i="11"/>
  <c r="C1986" i="11"/>
  <c r="H1985" i="11"/>
  <c r="G1985" i="11"/>
  <c r="E1985" i="11"/>
  <c r="D1985" i="11"/>
  <c r="C1985" i="11"/>
  <c r="H1984" i="11"/>
  <c r="G1984" i="11"/>
  <c r="E1984" i="11"/>
  <c r="D1984" i="11"/>
  <c r="C1984" i="11"/>
  <c r="H1983" i="11"/>
  <c r="G1983" i="11"/>
  <c r="E1983" i="11"/>
  <c r="D1983" i="11"/>
  <c r="C1983" i="11"/>
  <c r="H1982" i="11"/>
  <c r="G1982" i="11"/>
  <c r="E1982" i="11"/>
  <c r="D1982" i="11"/>
  <c r="C1982" i="11"/>
  <c r="H1981" i="11"/>
  <c r="G1981" i="11"/>
  <c r="E1981" i="11"/>
  <c r="D1981" i="11"/>
  <c r="C1981" i="11"/>
  <c r="H1980" i="11"/>
  <c r="G1980" i="11"/>
  <c r="E1980" i="11"/>
  <c r="D1980" i="11"/>
  <c r="C1980" i="11"/>
  <c r="H1979" i="11"/>
  <c r="G1979" i="11"/>
  <c r="E1979" i="11"/>
  <c r="D1979" i="11"/>
  <c r="C1979" i="11"/>
  <c r="H1978" i="11"/>
  <c r="G1978" i="11"/>
  <c r="E1978" i="11"/>
  <c r="D1978" i="11"/>
  <c r="C1978" i="11"/>
  <c r="H1977" i="11"/>
  <c r="G1977" i="11"/>
  <c r="E1977" i="11"/>
  <c r="D1977" i="11"/>
  <c r="C1977" i="11"/>
  <c r="H1976" i="11"/>
  <c r="G1976" i="11"/>
  <c r="E1976" i="11"/>
  <c r="D1976" i="11"/>
  <c r="C1976" i="11"/>
  <c r="H1975" i="11"/>
  <c r="G1975" i="11"/>
  <c r="E1975" i="11"/>
  <c r="D1975" i="11"/>
  <c r="C1975" i="11"/>
  <c r="H1974" i="11"/>
  <c r="G1974" i="11"/>
  <c r="E1974" i="11"/>
  <c r="D1974" i="11"/>
  <c r="C1974" i="11"/>
  <c r="H1973" i="11"/>
  <c r="G1973" i="11"/>
  <c r="E1973" i="11"/>
  <c r="D1973" i="11"/>
  <c r="C1973" i="11"/>
  <c r="H1972" i="11"/>
  <c r="G1972" i="11"/>
  <c r="E1972" i="11"/>
  <c r="D1972" i="11"/>
  <c r="C1972" i="11"/>
  <c r="H1971" i="11"/>
  <c r="G1971" i="11"/>
  <c r="E1971" i="11"/>
  <c r="D1971" i="11"/>
  <c r="C1971" i="11"/>
  <c r="H1970" i="11"/>
  <c r="G1970" i="11"/>
  <c r="E1970" i="11"/>
  <c r="D1970" i="11"/>
  <c r="C1970" i="11"/>
  <c r="H1969" i="11"/>
  <c r="G1969" i="11"/>
  <c r="E1969" i="11"/>
  <c r="D1969" i="11"/>
  <c r="C1969" i="11"/>
  <c r="H1968" i="11"/>
  <c r="G1968" i="11"/>
  <c r="E1968" i="11"/>
  <c r="D1968" i="11"/>
  <c r="C1968" i="11"/>
  <c r="H1967" i="11"/>
  <c r="G1967" i="11"/>
  <c r="E1967" i="11"/>
  <c r="D1967" i="11"/>
  <c r="C1967" i="11"/>
  <c r="H1966" i="11"/>
  <c r="G1966" i="11"/>
  <c r="E1966" i="11"/>
  <c r="D1966" i="11"/>
  <c r="C1966" i="11"/>
  <c r="H1965" i="11"/>
  <c r="G1965" i="11"/>
  <c r="E1965" i="11"/>
  <c r="D1965" i="11"/>
  <c r="C1965" i="11"/>
  <c r="H1964" i="11"/>
  <c r="G1964" i="11"/>
  <c r="E1964" i="11"/>
  <c r="D1964" i="11"/>
  <c r="C1964" i="11"/>
  <c r="H1963" i="11"/>
  <c r="G1963" i="11"/>
  <c r="E1963" i="11"/>
  <c r="D1963" i="11"/>
  <c r="C1963" i="11"/>
  <c r="H1962" i="11"/>
  <c r="G1962" i="11"/>
  <c r="E1962" i="11"/>
  <c r="D1962" i="11"/>
  <c r="C1962" i="11"/>
  <c r="H1961" i="11"/>
  <c r="G1961" i="11"/>
  <c r="E1961" i="11"/>
  <c r="D1961" i="11"/>
  <c r="C1961" i="11"/>
  <c r="H1960" i="11"/>
  <c r="G1960" i="11"/>
  <c r="E1960" i="11"/>
  <c r="D1960" i="11"/>
  <c r="C1960" i="11"/>
  <c r="H1959" i="11"/>
  <c r="G1959" i="11"/>
  <c r="E1959" i="11"/>
  <c r="D1959" i="11"/>
  <c r="C1959" i="11"/>
  <c r="H1958" i="11"/>
  <c r="G1958" i="11"/>
  <c r="E1958" i="11"/>
  <c r="D1958" i="11"/>
  <c r="C1958" i="11"/>
  <c r="H1957" i="11"/>
  <c r="G1957" i="11"/>
  <c r="E1957" i="11"/>
  <c r="D1957" i="11"/>
  <c r="C1957" i="11"/>
  <c r="H1956" i="11"/>
  <c r="G1956" i="11"/>
  <c r="E1956" i="11"/>
  <c r="D1956" i="11"/>
  <c r="C1956" i="11"/>
  <c r="H1955" i="11"/>
  <c r="G1955" i="11"/>
  <c r="E1955" i="11"/>
  <c r="D1955" i="11"/>
  <c r="C1955" i="11"/>
  <c r="H1954" i="11"/>
  <c r="G1954" i="11"/>
  <c r="E1954" i="11"/>
  <c r="D1954" i="11"/>
  <c r="C1954" i="11"/>
  <c r="H1953" i="11"/>
  <c r="G1953" i="11"/>
  <c r="E1953" i="11"/>
  <c r="D1953" i="11"/>
  <c r="C1953" i="11"/>
  <c r="H1952" i="11"/>
  <c r="G1952" i="11"/>
  <c r="E1952" i="11"/>
  <c r="D1952" i="11"/>
  <c r="C1952" i="11"/>
  <c r="H1951" i="11"/>
  <c r="G1951" i="11"/>
  <c r="E1951" i="11"/>
  <c r="D1951" i="11"/>
  <c r="C1951" i="11"/>
  <c r="H1950" i="11"/>
  <c r="G1950" i="11"/>
  <c r="E1950" i="11"/>
  <c r="D1950" i="11"/>
  <c r="C1950" i="11"/>
  <c r="H1949" i="11"/>
  <c r="G1949" i="11"/>
  <c r="E1949" i="11"/>
  <c r="D1949" i="11"/>
  <c r="C1949" i="11"/>
  <c r="H1948" i="11"/>
  <c r="G1948" i="11"/>
  <c r="E1948" i="11"/>
  <c r="D1948" i="11"/>
  <c r="C1948" i="11"/>
  <c r="H1947" i="11"/>
  <c r="G1947" i="11"/>
  <c r="E1947" i="11"/>
  <c r="D1947" i="11"/>
  <c r="C1947" i="11"/>
  <c r="H1946" i="11"/>
  <c r="G1946" i="11"/>
  <c r="E1946" i="11"/>
  <c r="D1946" i="11"/>
  <c r="C1946" i="11"/>
  <c r="H1945" i="11"/>
  <c r="G1945" i="11"/>
  <c r="E1945" i="11"/>
  <c r="D1945" i="11"/>
  <c r="C1945" i="11"/>
  <c r="H1944" i="11"/>
  <c r="G1944" i="11"/>
  <c r="E1944" i="11"/>
  <c r="D1944" i="11"/>
  <c r="C1944" i="11"/>
  <c r="H1943" i="11"/>
  <c r="G1943" i="11"/>
  <c r="E1943" i="11"/>
  <c r="D1943" i="11"/>
  <c r="C1943" i="11"/>
  <c r="H1942" i="11"/>
  <c r="G1942" i="11"/>
  <c r="E1942" i="11"/>
  <c r="D1942" i="11"/>
  <c r="C1942" i="11"/>
  <c r="H1941" i="11"/>
  <c r="G1941" i="11"/>
  <c r="E1941" i="11"/>
  <c r="D1941" i="11"/>
  <c r="C1941" i="11"/>
  <c r="H1940" i="11"/>
  <c r="G1940" i="11"/>
  <c r="E1940" i="11"/>
  <c r="D1940" i="11"/>
  <c r="C1940" i="11"/>
  <c r="H1939" i="11"/>
  <c r="G1939" i="11"/>
  <c r="E1939" i="11"/>
  <c r="D1939" i="11"/>
  <c r="C1939" i="11"/>
  <c r="H1938" i="11"/>
  <c r="G1938" i="11"/>
  <c r="E1938" i="11"/>
  <c r="D1938" i="11"/>
  <c r="C1938" i="11"/>
  <c r="H1937" i="11"/>
  <c r="G1937" i="11"/>
  <c r="E1937" i="11"/>
  <c r="D1937" i="11"/>
  <c r="C1937" i="11"/>
  <c r="H1936" i="11"/>
  <c r="G1936" i="11"/>
  <c r="E1936" i="11"/>
  <c r="D1936" i="11"/>
  <c r="C1936" i="11"/>
  <c r="H1935" i="11"/>
  <c r="G1935" i="11"/>
  <c r="E1935" i="11"/>
  <c r="D1935" i="11"/>
  <c r="C1935" i="11"/>
  <c r="H1934" i="11"/>
  <c r="G1934" i="11"/>
  <c r="E1934" i="11"/>
  <c r="D1934" i="11"/>
  <c r="C1934" i="11"/>
  <c r="H1933" i="11"/>
  <c r="G1933" i="11"/>
  <c r="E1933" i="11"/>
  <c r="D1933" i="11"/>
  <c r="C1933" i="11"/>
  <c r="H1932" i="11"/>
  <c r="G1932" i="11"/>
  <c r="E1932" i="11"/>
  <c r="D1932" i="11"/>
  <c r="C1932" i="11"/>
  <c r="H1931" i="11"/>
  <c r="G1931" i="11"/>
  <c r="E1931" i="11"/>
  <c r="D1931" i="11"/>
  <c r="C1931" i="11"/>
  <c r="H1930" i="11"/>
  <c r="G1930" i="11"/>
  <c r="E1930" i="11"/>
  <c r="D1930" i="11"/>
  <c r="C1930" i="11"/>
  <c r="H1929" i="11"/>
  <c r="G1929" i="11"/>
  <c r="E1929" i="11"/>
  <c r="D1929" i="11"/>
  <c r="C1929" i="11"/>
  <c r="H1928" i="11"/>
  <c r="G1928" i="11"/>
  <c r="E1928" i="11"/>
  <c r="D1928" i="11"/>
  <c r="C1928" i="11"/>
  <c r="H1927" i="11"/>
  <c r="G1927" i="11"/>
  <c r="E1927" i="11"/>
  <c r="D1927" i="11"/>
  <c r="C1927" i="11"/>
  <c r="H1926" i="11"/>
  <c r="G1926" i="11"/>
  <c r="E1926" i="11"/>
  <c r="D1926" i="11"/>
  <c r="C1926" i="11"/>
  <c r="H1925" i="11"/>
  <c r="G1925" i="11"/>
  <c r="E1925" i="11"/>
  <c r="D1925" i="11"/>
  <c r="C1925" i="11"/>
  <c r="H1924" i="11"/>
  <c r="G1924" i="11"/>
  <c r="E1924" i="11"/>
  <c r="D1924" i="11"/>
  <c r="C1924" i="11"/>
  <c r="H1923" i="11"/>
  <c r="G1923" i="11"/>
  <c r="E1923" i="11"/>
  <c r="D1923" i="11"/>
  <c r="C1923" i="11"/>
  <c r="H1922" i="11"/>
  <c r="G1922" i="11"/>
  <c r="E1922" i="11"/>
  <c r="D1922" i="11"/>
  <c r="C1922" i="11"/>
  <c r="H1921" i="11"/>
  <c r="G1921" i="11"/>
  <c r="E1921" i="11"/>
  <c r="D1921" i="11"/>
  <c r="C1921" i="11"/>
  <c r="H1920" i="11"/>
  <c r="G1920" i="11"/>
  <c r="E1920" i="11"/>
  <c r="D1920" i="11"/>
  <c r="C1920" i="11"/>
  <c r="H1919" i="11"/>
  <c r="G1919" i="11"/>
  <c r="E1919" i="11"/>
  <c r="D1919" i="11"/>
  <c r="C1919" i="11"/>
  <c r="H1918" i="11"/>
  <c r="G1918" i="11"/>
  <c r="E1918" i="11"/>
  <c r="D1918" i="11"/>
  <c r="C1918" i="11"/>
  <c r="H1917" i="11"/>
  <c r="G1917" i="11"/>
  <c r="E1917" i="11"/>
  <c r="D1917" i="11"/>
  <c r="C1917" i="11"/>
  <c r="H1916" i="11"/>
  <c r="G1916" i="11"/>
  <c r="E1916" i="11"/>
  <c r="D1916" i="11"/>
  <c r="C1916" i="11"/>
  <c r="H1915" i="11"/>
  <c r="G1915" i="11"/>
  <c r="E1915" i="11"/>
  <c r="D1915" i="11"/>
  <c r="C1915" i="11"/>
  <c r="H1914" i="11"/>
  <c r="G1914" i="11"/>
  <c r="E1914" i="11"/>
  <c r="D1914" i="11"/>
  <c r="C1914" i="11"/>
  <c r="H1913" i="11"/>
  <c r="G1913" i="11"/>
  <c r="E1913" i="11"/>
  <c r="D1913" i="11"/>
  <c r="C1913" i="11"/>
  <c r="H1912" i="11"/>
  <c r="G1912" i="11"/>
  <c r="E1912" i="11"/>
  <c r="D1912" i="11"/>
  <c r="C1912" i="11"/>
  <c r="H1911" i="11"/>
  <c r="G1911" i="11"/>
  <c r="E1911" i="11"/>
  <c r="D1911" i="11"/>
  <c r="C1911" i="11"/>
  <c r="H1910" i="11"/>
  <c r="G1910" i="11"/>
  <c r="E1910" i="11"/>
  <c r="D1910" i="11"/>
  <c r="C1910" i="11"/>
  <c r="H1909" i="11"/>
  <c r="G1909" i="11"/>
  <c r="E1909" i="11"/>
  <c r="D1909" i="11"/>
  <c r="C1909" i="11"/>
  <c r="H1908" i="11"/>
  <c r="G1908" i="11"/>
  <c r="E1908" i="11"/>
  <c r="D1908" i="11"/>
  <c r="C1908" i="11"/>
  <c r="H1907" i="11"/>
  <c r="G1907" i="11"/>
  <c r="E1907" i="11"/>
  <c r="D1907" i="11"/>
  <c r="C1907" i="11"/>
  <c r="H1906" i="11"/>
  <c r="G1906" i="11"/>
  <c r="E1906" i="11"/>
  <c r="D1906" i="11"/>
  <c r="C1906" i="11"/>
  <c r="H1905" i="11"/>
  <c r="G1905" i="11"/>
  <c r="E1905" i="11"/>
  <c r="D1905" i="11"/>
  <c r="C1905" i="11"/>
  <c r="H1904" i="11"/>
  <c r="G1904" i="11"/>
  <c r="E1904" i="11"/>
  <c r="D1904" i="11"/>
  <c r="C1904" i="11"/>
  <c r="H1903" i="11"/>
  <c r="G1903" i="11"/>
  <c r="E1903" i="11"/>
  <c r="D1903" i="11"/>
  <c r="C1903" i="11"/>
  <c r="H1902" i="11"/>
  <c r="G1902" i="11"/>
  <c r="E1902" i="11"/>
  <c r="D1902" i="11"/>
  <c r="C1902" i="11"/>
  <c r="H1901" i="11"/>
  <c r="G1901" i="11"/>
  <c r="E1901" i="11"/>
  <c r="D1901" i="11"/>
  <c r="C1901" i="11"/>
  <c r="H1900" i="11"/>
  <c r="G1900" i="11"/>
  <c r="E1900" i="11"/>
  <c r="D1900" i="11"/>
  <c r="C1900" i="11"/>
  <c r="H1899" i="11"/>
  <c r="G1899" i="11"/>
  <c r="E1899" i="11"/>
  <c r="D1899" i="11"/>
  <c r="C1899" i="11"/>
  <c r="H1898" i="11"/>
  <c r="G1898" i="11"/>
  <c r="E1898" i="11"/>
  <c r="D1898" i="11"/>
  <c r="C1898" i="11"/>
  <c r="H1897" i="11"/>
  <c r="G1897" i="11"/>
  <c r="E1897" i="11"/>
  <c r="D1897" i="11"/>
  <c r="C1897" i="11"/>
  <c r="H1896" i="11"/>
  <c r="G1896" i="11"/>
  <c r="E1896" i="11"/>
  <c r="D1896" i="11"/>
  <c r="C1896" i="11"/>
  <c r="H1895" i="11"/>
  <c r="G1895" i="11"/>
  <c r="E1895" i="11"/>
  <c r="D1895" i="11"/>
  <c r="C1895" i="11"/>
  <c r="H1894" i="11"/>
  <c r="G1894" i="11"/>
  <c r="E1894" i="11"/>
  <c r="D1894" i="11"/>
  <c r="C1894" i="11"/>
  <c r="H1893" i="11"/>
  <c r="G1893" i="11"/>
  <c r="E1893" i="11"/>
  <c r="D1893" i="11"/>
  <c r="C1893" i="11"/>
  <c r="H1892" i="11"/>
  <c r="G1892" i="11"/>
  <c r="E1892" i="11"/>
  <c r="D1892" i="11"/>
  <c r="C1892" i="11"/>
  <c r="H1891" i="11"/>
  <c r="G1891" i="11"/>
  <c r="E1891" i="11"/>
  <c r="D1891" i="11"/>
  <c r="C1891" i="11"/>
  <c r="H1890" i="11"/>
  <c r="G1890" i="11"/>
  <c r="E1890" i="11"/>
  <c r="D1890" i="11"/>
  <c r="C1890" i="11"/>
  <c r="H1889" i="11"/>
  <c r="G1889" i="11"/>
  <c r="E1889" i="11"/>
  <c r="D1889" i="11"/>
  <c r="C1889" i="11"/>
  <c r="H1888" i="11"/>
  <c r="G1888" i="11"/>
  <c r="E1888" i="11"/>
  <c r="D1888" i="11"/>
  <c r="C1888" i="11"/>
  <c r="H1887" i="11"/>
  <c r="G1887" i="11"/>
  <c r="E1887" i="11"/>
  <c r="D1887" i="11"/>
  <c r="C1887" i="11"/>
  <c r="H1886" i="11"/>
  <c r="G1886" i="11"/>
  <c r="E1886" i="11"/>
  <c r="D1886" i="11"/>
  <c r="C1886" i="11"/>
  <c r="H1885" i="11"/>
  <c r="G1885" i="11"/>
  <c r="E1885" i="11"/>
  <c r="D1885" i="11"/>
  <c r="C1885" i="11"/>
  <c r="H1884" i="11"/>
  <c r="G1884" i="11"/>
  <c r="E1884" i="11"/>
  <c r="D1884" i="11"/>
  <c r="C1884" i="11"/>
  <c r="H1883" i="11"/>
  <c r="G1883" i="11"/>
  <c r="E1883" i="11"/>
  <c r="D1883" i="11"/>
  <c r="C1883" i="11"/>
  <c r="H1882" i="11"/>
  <c r="G1882" i="11"/>
  <c r="E1882" i="11"/>
  <c r="D1882" i="11"/>
  <c r="C1882" i="11"/>
  <c r="H1881" i="11"/>
  <c r="G1881" i="11"/>
  <c r="E1881" i="11"/>
  <c r="D1881" i="11"/>
  <c r="C1881" i="11"/>
  <c r="H1880" i="11"/>
  <c r="G1880" i="11"/>
  <c r="E1880" i="11"/>
  <c r="D1880" i="11"/>
  <c r="C1880" i="11"/>
  <c r="H1879" i="11"/>
  <c r="G1879" i="11"/>
  <c r="E1879" i="11"/>
  <c r="D1879" i="11"/>
  <c r="C1879" i="11"/>
  <c r="H1878" i="11"/>
  <c r="G1878" i="11"/>
  <c r="E1878" i="11"/>
  <c r="D1878" i="11"/>
  <c r="C1878" i="11"/>
  <c r="H1877" i="11"/>
  <c r="G1877" i="11"/>
  <c r="E1877" i="11"/>
  <c r="D1877" i="11"/>
  <c r="C1877" i="11"/>
  <c r="H1876" i="11"/>
  <c r="G1876" i="11"/>
  <c r="E1876" i="11"/>
  <c r="D1876" i="11"/>
  <c r="C1876" i="11"/>
  <c r="H1875" i="11"/>
  <c r="G1875" i="11"/>
  <c r="E1875" i="11"/>
  <c r="D1875" i="11"/>
  <c r="C1875" i="11"/>
  <c r="H1874" i="11"/>
  <c r="G1874" i="11"/>
  <c r="E1874" i="11"/>
  <c r="D1874" i="11"/>
  <c r="C1874" i="11"/>
  <c r="H1873" i="11"/>
  <c r="G1873" i="11"/>
  <c r="E1873" i="11"/>
  <c r="D1873" i="11"/>
  <c r="C1873" i="11"/>
  <c r="H1872" i="11"/>
  <c r="G1872" i="11"/>
  <c r="E1872" i="11"/>
  <c r="D1872" i="11"/>
  <c r="C1872" i="11"/>
  <c r="H1871" i="11"/>
  <c r="G1871" i="11"/>
  <c r="E1871" i="11"/>
  <c r="D1871" i="11"/>
  <c r="C1871" i="11"/>
  <c r="H1870" i="11"/>
  <c r="G1870" i="11"/>
  <c r="E1870" i="11"/>
  <c r="D1870" i="11"/>
  <c r="C1870" i="11"/>
  <c r="H1869" i="11"/>
  <c r="G1869" i="11"/>
  <c r="E1869" i="11"/>
  <c r="D1869" i="11"/>
  <c r="C1869" i="11"/>
  <c r="H1868" i="11"/>
  <c r="G1868" i="11"/>
  <c r="E1868" i="11"/>
  <c r="D1868" i="11"/>
  <c r="C1868" i="11"/>
  <c r="H1867" i="11"/>
  <c r="G1867" i="11"/>
  <c r="E1867" i="11"/>
  <c r="D1867" i="11"/>
  <c r="C1867" i="11"/>
  <c r="H1866" i="11"/>
  <c r="G1866" i="11"/>
  <c r="E1866" i="11"/>
  <c r="D1866" i="11"/>
  <c r="C1866" i="11"/>
  <c r="H1865" i="11"/>
  <c r="G1865" i="11"/>
  <c r="E1865" i="11"/>
  <c r="D1865" i="11"/>
  <c r="C1865" i="11"/>
  <c r="H1864" i="11"/>
  <c r="G1864" i="11"/>
  <c r="E1864" i="11"/>
  <c r="D1864" i="11"/>
  <c r="C1864" i="11"/>
  <c r="H1863" i="11"/>
  <c r="G1863" i="11"/>
  <c r="E1863" i="11"/>
  <c r="D1863" i="11"/>
  <c r="C1863" i="11"/>
  <c r="H1862" i="11"/>
  <c r="G1862" i="11"/>
  <c r="E1862" i="11"/>
  <c r="D1862" i="11"/>
  <c r="C1862" i="11"/>
  <c r="H1861" i="11"/>
  <c r="G1861" i="11"/>
  <c r="E1861" i="11"/>
  <c r="D1861" i="11"/>
  <c r="C1861" i="11"/>
  <c r="H1860" i="11"/>
  <c r="G1860" i="11"/>
  <c r="E1860" i="11"/>
  <c r="D1860" i="11"/>
  <c r="C1860" i="11"/>
  <c r="H1859" i="11"/>
  <c r="G1859" i="11"/>
  <c r="E1859" i="11"/>
  <c r="D1859" i="11"/>
  <c r="C1859" i="11"/>
  <c r="H1858" i="11"/>
  <c r="G1858" i="11"/>
  <c r="E1858" i="11"/>
  <c r="D1858" i="11"/>
  <c r="C1858" i="11"/>
  <c r="H1857" i="11"/>
  <c r="G1857" i="11"/>
  <c r="E1857" i="11"/>
  <c r="D1857" i="11"/>
  <c r="C1857" i="11"/>
  <c r="H1856" i="11"/>
  <c r="G1856" i="11"/>
  <c r="E1856" i="11"/>
  <c r="D1856" i="11"/>
  <c r="C1856" i="11"/>
  <c r="H1855" i="11"/>
  <c r="G1855" i="11"/>
  <c r="E1855" i="11"/>
  <c r="D1855" i="11"/>
  <c r="C1855" i="11"/>
  <c r="H1854" i="11"/>
  <c r="G1854" i="11"/>
  <c r="E1854" i="11"/>
  <c r="D1854" i="11"/>
  <c r="C1854" i="11"/>
  <c r="H1853" i="11"/>
  <c r="G1853" i="11"/>
  <c r="E1853" i="11"/>
  <c r="D1853" i="11"/>
  <c r="C1853" i="11"/>
  <c r="H1852" i="11"/>
  <c r="G1852" i="11"/>
  <c r="E1852" i="11"/>
  <c r="D1852" i="11"/>
  <c r="C1852" i="11"/>
  <c r="H1851" i="11"/>
  <c r="G1851" i="11"/>
  <c r="E1851" i="11"/>
  <c r="D1851" i="11"/>
  <c r="C1851" i="11"/>
  <c r="H1850" i="11"/>
  <c r="G1850" i="11"/>
  <c r="E1850" i="11"/>
  <c r="D1850" i="11"/>
  <c r="C1850" i="11"/>
  <c r="H1849" i="11"/>
  <c r="G1849" i="11"/>
  <c r="E1849" i="11"/>
  <c r="D1849" i="11"/>
  <c r="C1849" i="11"/>
  <c r="H1848" i="11"/>
  <c r="G1848" i="11"/>
  <c r="E1848" i="11"/>
  <c r="D1848" i="11"/>
  <c r="C1848" i="11"/>
  <c r="H1847" i="11"/>
  <c r="G1847" i="11"/>
  <c r="E1847" i="11"/>
  <c r="D1847" i="11"/>
  <c r="C1847" i="11"/>
  <c r="H1846" i="11"/>
  <c r="G1846" i="11"/>
  <c r="E1846" i="11"/>
  <c r="D1846" i="11"/>
  <c r="C1846" i="11"/>
  <c r="H1845" i="11"/>
  <c r="G1845" i="11"/>
  <c r="E1845" i="11"/>
  <c r="D1845" i="11"/>
  <c r="C1845" i="11"/>
  <c r="H1844" i="11"/>
  <c r="G1844" i="11"/>
  <c r="E1844" i="11"/>
  <c r="D1844" i="11"/>
  <c r="C1844" i="11"/>
  <c r="H1843" i="11"/>
  <c r="G1843" i="11"/>
  <c r="E1843" i="11"/>
  <c r="D1843" i="11"/>
  <c r="C1843" i="11"/>
  <c r="H1842" i="11"/>
  <c r="G1842" i="11"/>
  <c r="E1842" i="11"/>
  <c r="D1842" i="11"/>
  <c r="C1842" i="11"/>
  <c r="H1841" i="11"/>
  <c r="G1841" i="11"/>
  <c r="E1841" i="11"/>
  <c r="D1841" i="11"/>
  <c r="C1841" i="11"/>
  <c r="H1840" i="11"/>
  <c r="G1840" i="11"/>
  <c r="E1840" i="11"/>
  <c r="D1840" i="11"/>
  <c r="C1840" i="11"/>
  <c r="H1839" i="11"/>
  <c r="G1839" i="11"/>
  <c r="E1839" i="11"/>
  <c r="D1839" i="11"/>
  <c r="C1839" i="11"/>
  <c r="H1838" i="11"/>
  <c r="G1838" i="11"/>
  <c r="E1838" i="11"/>
  <c r="D1838" i="11"/>
  <c r="C1838" i="11"/>
  <c r="H1837" i="11"/>
  <c r="G1837" i="11"/>
  <c r="E1837" i="11"/>
  <c r="D1837" i="11"/>
  <c r="C1837" i="11"/>
  <c r="H1836" i="11"/>
  <c r="G1836" i="11"/>
  <c r="E1836" i="11"/>
  <c r="D1836" i="11"/>
  <c r="C1836" i="11"/>
  <c r="H1835" i="11"/>
  <c r="G1835" i="11"/>
  <c r="E1835" i="11"/>
  <c r="D1835" i="11"/>
  <c r="C1835" i="11"/>
  <c r="H1834" i="11"/>
  <c r="G1834" i="11"/>
  <c r="E1834" i="11"/>
  <c r="D1834" i="11"/>
  <c r="C1834" i="11"/>
  <c r="H1833" i="11"/>
  <c r="G1833" i="11"/>
  <c r="E1833" i="11"/>
  <c r="D1833" i="11"/>
  <c r="C1833" i="11"/>
  <c r="H1832" i="11"/>
  <c r="G1832" i="11"/>
  <c r="E1832" i="11"/>
  <c r="D1832" i="11"/>
  <c r="C1832" i="11"/>
  <c r="H1831" i="11"/>
  <c r="G1831" i="11"/>
  <c r="E1831" i="11"/>
  <c r="D1831" i="11"/>
  <c r="C1831" i="11"/>
  <c r="H1830" i="11"/>
  <c r="G1830" i="11"/>
  <c r="E1830" i="11"/>
  <c r="D1830" i="11"/>
  <c r="C1830" i="11"/>
  <c r="H1829" i="11"/>
  <c r="G1829" i="11"/>
  <c r="E1829" i="11"/>
  <c r="D1829" i="11"/>
  <c r="C1829" i="11"/>
  <c r="H1828" i="11"/>
  <c r="G1828" i="11"/>
  <c r="E1828" i="11"/>
  <c r="D1828" i="11"/>
  <c r="C1828" i="11"/>
  <c r="H1827" i="11"/>
  <c r="G1827" i="11"/>
  <c r="E1827" i="11"/>
  <c r="D1827" i="11"/>
  <c r="C1827" i="11"/>
  <c r="H1826" i="11"/>
  <c r="G1826" i="11"/>
  <c r="E1826" i="11"/>
  <c r="D1826" i="11"/>
  <c r="C1826" i="11"/>
  <c r="H1825" i="11"/>
  <c r="G1825" i="11"/>
  <c r="E1825" i="11"/>
  <c r="D1825" i="11"/>
  <c r="C1825" i="11"/>
  <c r="H1824" i="11"/>
  <c r="G1824" i="11"/>
  <c r="E1824" i="11"/>
  <c r="D1824" i="11"/>
  <c r="C1824" i="11"/>
  <c r="H1823" i="11"/>
  <c r="G1823" i="11"/>
  <c r="E1823" i="11"/>
  <c r="D1823" i="11"/>
  <c r="C1823" i="11"/>
  <c r="H1822" i="11"/>
  <c r="G1822" i="11"/>
  <c r="E1822" i="11"/>
  <c r="D1822" i="11"/>
  <c r="C1822" i="11"/>
  <c r="H1821" i="11"/>
  <c r="G1821" i="11"/>
  <c r="E1821" i="11"/>
  <c r="D1821" i="11"/>
  <c r="C1821" i="11"/>
  <c r="H1820" i="11"/>
  <c r="G1820" i="11"/>
  <c r="E1820" i="11"/>
  <c r="D1820" i="11"/>
  <c r="C1820" i="11"/>
  <c r="H1819" i="11"/>
  <c r="G1819" i="11"/>
  <c r="E1819" i="11"/>
  <c r="D1819" i="11"/>
  <c r="C1819" i="11"/>
  <c r="H1818" i="11"/>
  <c r="G1818" i="11"/>
  <c r="E1818" i="11"/>
  <c r="D1818" i="11"/>
  <c r="C1818" i="11"/>
  <c r="H1817" i="11"/>
  <c r="G1817" i="11"/>
  <c r="E1817" i="11"/>
  <c r="D1817" i="11"/>
  <c r="C1817" i="11"/>
  <c r="H1816" i="11"/>
  <c r="G1816" i="11"/>
  <c r="E1816" i="11"/>
  <c r="D1816" i="11"/>
  <c r="C1816" i="11"/>
  <c r="H1815" i="11"/>
  <c r="G1815" i="11"/>
  <c r="E1815" i="11"/>
  <c r="D1815" i="11"/>
  <c r="C1815" i="11"/>
  <c r="H1814" i="11"/>
  <c r="G1814" i="11"/>
  <c r="E1814" i="11"/>
  <c r="D1814" i="11"/>
  <c r="C1814" i="11"/>
  <c r="H1813" i="11"/>
  <c r="G1813" i="11"/>
  <c r="E1813" i="11"/>
  <c r="D1813" i="11"/>
  <c r="C1813" i="11"/>
  <c r="H1812" i="11"/>
  <c r="G1812" i="11"/>
  <c r="E1812" i="11"/>
  <c r="D1812" i="11"/>
  <c r="C1812" i="11"/>
  <c r="H1811" i="11"/>
  <c r="G1811" i="11"/>
  <c r="E1811" i="11"/>
  <c r="D1811" i="11"/>
  <c r="C1811" i="11"/>
  <c r="H1810" i="11"/>
  <c r="G1810" i="11"/>
  <c r="E1810" i="11"/>
  <c r="D1810" i="11"/>
  <c r="C1810" i="11"/>
  <c r="H1809" i="11"/>
  <c r="G1809" i="11"/>
  <c r="E1809" i="11"/>
  <c r="D1809" i="11"/>
  <c r="C1809" i="11"/>
  <c r="H1808" i="11"/>
  <c r="G1808" i="11"/>
  <c r="E1808" i="11"/>
  <c r="D1808" i="11"/>
  <c r="C1808" i="11"/>
  <c r="H1807" i="11"/>
  <c r="G1807" i="11"/>
  <c r="E1807" i="11"/>
  <c r="D1807" i="11"/>
  <c r="C1807" i="11"/>
  <c r="H1806" i="11"/>
  <c r="G1806" i="11"/>
  <c r="E1806" i="11"/>
  <c r="D1806" i="11"/>
  <c r="C1806" i="11"/>
  <c r="H1805" i="11"/>
  <c r="G1805" i="11"/>
  <c r="E1805" i="11"/>
  <c r="D1805" i="11"/>
  <c r="C1805" i="11"/>
  <c r="H1804" i="11"/>
  <c r="G1804" i="11"/>
  <c r="E1804" i="11"/>
  <c r="D1804" i="11"/>
  <c r="C1804" i="11"/>
  <c r="H1803" i="11"/>
  <c r="G1803" i="11"/>
  <c r="E1803" i="11"/>
  <c r="D1803" i="11"/>
  <c r="C1803" i="11"/>
  <c r="H1802" i="11"/>
  <c r="G1802" i="11"/>
  <c r="E1802" i="11"/>
  <c r="D1802" i="11"/>
  <c r="C1802" i="11"/>
  <c r="H1801" i="11"/>
  <c r="G1801" i="11"/>
  <c r="E1801" i="11"/>
  <c r="D1801" i="11"/>
  <c r="C1801" i="11"/>
  <c r="H1800" i="11"/>
  <c r="G1800" i="11"/>
  <c r="E1800" i="11"/>
  <c r="D1800" i="11"/>
  <c r="C1800" i="11"/>
  <c r="H1799" i="11"/>
  <c r="G1799" i="11"/>
  <c r="E1799" i="11"/>
  <c r="D1799" i="11"/>
  <c r="C1799" i="11"/>
  <c r="H1798" i="11"/>
  <c r="G1798" i="11"/>
  <c r="E1798" i="11"/>
  <c r="D1798" i="11"/>
  <c r="C1798" i="11"/>
  <c r="H1797" i="11"/>
  <c r="G1797" i="11"/>
  <c r="E1797" i="11"/>
  <c r="D1797" i="11"/>
  <c r="C1797" i="11"/>
  <c r="H1796" i="11"/>
  <c r="G1796" i="11"/>
  <c r="E1796" i="11"/>
  <c r="D1796" i="11"/>
  <c r="C1796" i="11"/>
  <c r="H1795" i="11"/>
  <c r="G1795" i="11"/>
  <c r="E1795" i="11"/>
  <c r="D1795" i="11"/>
  <c r="C1795" i="11"/>
  <c r="H1794" i="11"/>
  <c r="G1794" i="11"/>
  <c r="E1794" i="11"/>
  <c r="D1794" i="11"/>
  <c r="C1794" i="11"/>
  <c r="H1793" i="11"/>
  <c r="G1793" i="11"/>
  <c r="E1793" i="11"/>
  <c r="D1793" i="11"/>
  <c r="C1793" i="11"/>
  <c r="H1792" i="11"/>
  <c r="G1792" i="11"/>
  <c r="E1792" i="11"/>
  <c r="D1792" i="11"/>
  <c r="C1792" i="11"/>
  <c r="H1791" i="11"/>
  <c r="G1791" i="11"/>
  <c r="E1791" i="11"/>
  <c r="D1791" i="11"/>
  <c r="C1791" i="11"/>
  <c r="H1790" i="11"/>
  <c r="G1790" i="11"/>
  <c r="E1790" i="11"/>
  <c r="D1790" i="11"/>
  <c r="C1790" i="11"/>
  <c r="H1789" i="11"/>
  <c r="G1789" i="11"/>
  <c r="E1789" i="11"/>
  <c r="D1789" i="11"/>
  <c r="C1789" i="11"/>
  <c r="H1788" i="11"/>
  <c r="G1788" i="11"/>
  <c r="E1788" i="11"/>
  <c r="D1788" i="11"/>
  <c r="C1788" i="11"/>
  <c r="H1787" i="11"/>
  <c r="G1787" i="11"/>
  <c r="E1787" i="11"/>
  <c r="D1787" i="11"/>
  <c r="C1787" i="11"/>
  <c r="H1786" i="11"/>
  <c r="G1786" i="11"/>
  <c r="E1786" i="11"/>
  <c r="D1786" i="11"/>
  <c r="C1786" i="11"/>
  <c r="H1785" i="11"/>
  <c r="G1785" i="11"/>
  <c r="E1785" i="11"/>
  <c r="D1785" i="11"/>
  <c r="C1785" i="11"/>
  <c r="H1784" i="11"/>
  <c r="G1784" i="11"/>
  <c r="E1784" i="11"/>
  <c r="D1784" i="11"/>
  <c r="C1784" i="11"/>
  <c r="H1783" i="11"/>
  <c r="G1783" i="11"/>
  <c r="E1783" i="11"/>
  <c r="D1783" i="11"/>
  <c r="C1783" i="11"/>
  <c r="H1782" i="11"/>
  <c r="G1782" i="11"/>
  <c r="E1782" i="11"/>
  <c r="D1782" i="11"/>
  <c r="C1782" i="11"/>
  <c r="H1781" i="11"/>
  <c r="G1781" i="11"/>
  <c r="E1781" i="11"/>
  <c r="D1781" i="11"/>
  <c r="C1781" i="11"/>
  <c r="H1780" i="11"/>
  <c r="G1780" i="11"/>
  <c r="E1780" i="11"/>
  <c r="D1780" i="11"/>
  <c r="C1780" i="11"/>
  <c r="H1779" i="11"/>
  <c r="G1779" i="11"/>
  <c r="E1779" i="11"/>
  <c r="D1779" i="11"/>
  <c r="C1779" i="11"/>
  <c r="H1778" i="11"/>
  <c r="G1778" i="11"/>
  <c r="E1778" i="11"/>
  <c r="D1778" i="11"/>
  <c r="C1778" i="11"/>
  <c r="H1777" i="11"/>
  <c r="G1777" i="11"/>
  <c r="E1777" i="11"/>
  <c r="D1777" i="11"/>
  <c r="C1777" i="11"/>
  <c r="H1776" i="11"/>
  <c r="G1776" i="11"/>
  <c r="E1776" i="11"/>
  <c r="D1776" i="11"/>
  <c r="C1776" i="11"/>
  <c r="H1775" i="11"/>
  <c r="G1775" i="11"/>
  <c r="E1775" i="11"/>
  <c r="D1775" i="11"/>
  <c r="C1775" i="11"/>
  <c r="H1774" i="11"/>
  <c r="G1774" i="11"/>
  <c r="E1774" i="11"/>
  <c r="D1774" i="11"/>
  <c r="C1774" i="11"/>
  <c r="H1773" i="11"/>
  <c r="G1773" i="11"/>
  <c r="E1773" i="11"/>
  <c r="D1773" i="11"/>
  <c r="C1773" i="11"/>
  <c r="H1772" i="11"/>
  <c r="G1772" i="11"/>
  <c r="E1772" i="11"/>
  <c r="D1772" i="11"/>
  <c r="C1772" i="11"/>
  <c r="H1771" i="11"/>
  <c r="G1771" i="11"/>
  <c r="E1771" i="11"/>
  <c r="D1771" i="11"/>
  <c r="C1771" i="11"/>
  <c r="H1770" i="11"/>
  <c r="G1770" i="11"/>
  <c r="E1770" i="11"/>
  <c r="D1770" i="11"/>
  <c r="C1770" i="11"/>
  <c r="H1769" i="11"/>
  <c r="G1769" i="11"/>
  <c r="E1769" i="11"/>
  <c r="D1769" i="11"/>
  <c r="C1769" i="11"/>
  <c r="H1768" i="11"/>
  <c r="G1768" i="11"/>
  <c r="E1768" i="11"/>
  <c r="D1768" i="11"/>
  <c r="C1768" i="11"/>
  <c r="H1767" i="11"/>
  <c r="G1767" i="11"/>
  <c r="E1767" i="11"/>
  <c r="D1767" i="11"/>
  <c r="C1767" i="11"/>
  <c r="H1766" i="11"/>
  <c r="G1766" i="11"/>
  <c r="E1766" i="11"/>
  <c r="D1766" i="11"/>
  <c r="C1766" i="11"/>
  <c r="H1765" i="11"/>
  <c r="G1765" i="11"/>
  <c r="E1765" i="11"/>
  <c r="D1765" i="11"/>
  <c r="C1765" i="11"/>
  <c r="H1764" i="11"/>
  <c r="G1764" i="11"/>
  <c r="E1764" i="11"/>
  <c r="D1764" i="11"/>
  <c r="C1764" i="11"/>
  <c r="H1763" i="11"/>
  <c r="G1763" i="11"/>
  <c r="E1763" i="11"/>
  <c r="D1763" i="11"/>
  <c r="C1763" i="11"/>
  <c r="H1762" i="11"/>
  <c r="G1762" i="11"/>
  <c r="E1762" i="11"/>
  <c r="D1762" i="11"/>
  <c r="C1762" i="11"/>
  <c r="H1761" i="11"/>
  <c r="G1761" i="11"/>
  <c r="E1761" i="11"/>
  <c r="D1761" i="11"/>
  <c r="C1761" i="11"/>
  <c r="H1760" i="11"/>
  <c r="G1760" i="11"/>
  <c r="E1760" i="11"/>
  <c r="D1760" i="11"/>
  <c r="C1760" i="11"/>
  <c r="H1759" i="11"/>
  <c r="G1759" i="11"/>
  <c r="E1759" i="11"/>
  <c r="D1759" i="11"/>
  <c r="C1759" i="11"/>
  <c r="H1758" i="11"/>
  <c r="G1758" i="11"/>
  <c r="E1758" i="11"/>
  <c r="D1758" i="11"/>
  <c r="C1758" i="11"/>
  <c r="H1757" i="11"/>
  <c r="G1757" i="11"/>
  <c r="E1757" i="11"/>
  <c r="D1757" i="11"/>
  <c r="C1757" i="11"/>
  <c r="H1756" i="11"/>
  <c r="G1756" i="11"/>
  <c r="E1756" i="11"/>
  <c r="D1756" i="11"/>
  <c r="C1756" i="11"/>
  <c r="H1755" i="11"/>
  <c r="G1755" i="11"/>
  <c r="E1755" i="11"/>
  <c r="D1755" i="11"/>
  <c r="C1755" i="11"/>
  <c r="H1754" i="11"/>
  <c r="G1754" i="11"/>
  <c r="E1754" i="11"/>
  <c r="D1754" i="11"/>
  <c r="C1754" i="11"/>
  <c r="H1753" i="11"/>
  <c r="G1753" i="11"/>
  <c r="E1753" i="11"/>
  <c r="D1753" i="11"/>
  <c r="C1753" i="11"/>
  <c r="H1752" i="11"/>
  <c r="G1752" i="11"/>
  <c r="E1752" i="11"/>
  <c r="D1752" i="11"/>
  <c r="C1752" i="11"/>
  <c r="H1751" i="11"/>
  <c r="G1751" i="11"/>
  <c r="E1751" i="11"/>
  <c r="D1751" i="11"/>
  <c r="C1751" i="11"/>
  <c r="H1750" i="11"/>
  <c r="G1750" i="11"/>
  <c r="E1750" i="11"/>
  <c r="D1750" i="11"/>
  <c r="C1750" i="11"/>
  <c r="H1749" i="11"/>
  <c r="G1749" i="11"/>
  <c r="E1749" i="11"/>
  <c r="D1749" i="11"/>
  <c r="C1749" i="11"/>
  <c r="H1748" i="11"/>
  <c r="G1748" i="11"/>
  <c r="E1748" i="11"/>
  <c r="D1748" i="11"/>
  <c r="C1748" i="11"/>
  <c r="H1747" i="11"/>
  <c r="G1747" i="11"/>
  <c r="E1747" i="11"/>
  <c r="D1747" i="11"/>
  <c r="C1747" i="11"/>
  <c r="H1746" i="11"/>
  <c r="G1746" i="11"/>
  <c r="E1746" i="11"/>
  <c r="D1746" i="11"/>
  <c r="C1746" i="11"/>
  <c r="H1745" i="11"/>
  <c r="G1745" i="11"/>
  <c r="E1745" i="11"/>
  <c r="D1745" i="11"/>
  <c r="C1745" i="11"/>
  <c r="H1744" i="11"/>
  <c r="G1744" i="11"/>
  <c r="E1744" i="11"/>
  <c r="D1744" i="11"/>
  <c r="C1744" i="11"/>
  <c r="H1743" i="11"/>
  <c r="G1743" i="11"/>
  <c r="E1743" i="11"/>
  <c r="D1743" i="11"/>
  <c r="C1743" i="11"/>
  <c r="H1742" i="11"/>
  <c r="G1742" i="11"/>
  <c r="E1742" i="11"/>
  <c r="D1742" i="11"/>
  <c r="C1742" i="11"/>
  <c r="H1741" i="11"/>
  <c r="G1741" i="11"/>
  <c r="E1741" i="11"/>
  <c r="D1741" i="11"/>
  <c r="C1741" i="11"/>
  <c r="H1740" i="11"/>
  <c r="G1740" i="11"/>
  <c r="E1740" i="11"/>
  <c r="D1740" i="11"/>
  <c r="C1740" i="11"/>
  <c r="H1739" i="11"/>
  <c r="G1739" i="11"/>
  <c r="E1739" i="11"/>
  <c r="D1739" i="11"/>
  <c r="C1739" i="11"/>
  <c r="H1738" i="11"/>
  <c r="G1738" i="11"/>
  <c r="E1738" i="11"/>
  <c r="D1738" i="11"/>
  <c r="C1738" i="11"/>
  <c r="H1737" i="11"/>
  <c r="G1737" i="11"/>
  <c r="E1737" i="11"/>
  <c r="D1737" i="11"/>
  <c r="C1737" i="11"/>
  <c r="H1736" i="11"/>
  <c r="G1736" i="11"/>
  <c r="E1736" i="11"/>
  <c r="D1736" i="11"/>
  <c r="C1736" i="11"/>
  <c r="H1735" i="11"/>
  <c r="G1735" i="11"/>
  <c r="E1735" i="11"/>
  <c r="D1735" i="11"/>
  <c r="C1735" i="11"/>
  <c r="H1734" i="11"/>
  <c r="G1734" i="11"/>
  <c r="E1734" i="11"/>
  <c r="D1734" i="11"/>
  <c r="C1734" i="11"/>
  <c r="H1733" i="11"/>
  <c r="G1733" i="11"/>
  <c r="E1733" i="11"/>
  <c r="D1733" i="11"/>
  <c r="C1733" i="11"/>
  <c r="H1732" i="11"/>
  <c r="G1732" i="11"/>
  <c r="E1732" i="11"/>
  <c r="D1732" i="11"/>
  <c r="C1732" i="11"/>
  <c r="H1731" i="11"/>
  <c r="G1731" i="11"/>
  <c r="E1731" i="11"/>
  <c r="D1731" i="11"/>
  <c r="C1731" i="11"/>
  <c r="H1730" i="11"/>
  <c r="G1730" i="11"/>
  <c r="E1730" i="11"/>
  <c r="D1730" i="11"/>
  <c r="C1730" i="11"/>
  <c r="H1729" i="11"/>
  <c r="G1729" i="11"/>
  <c r="E1729" i="11"/>
  <c r="D1729" i="11"/>
  <c r="C1729" i="11"/>
  <c r="H1728" i="11"/>
  <c r="G1728" i="11"/>
  <c r="E1728" i="11"/>
  <c r="D1728" i="11"/>
  <c r="C1728" i="11"/>
  <c r="H1727" i="11"/>
  <c r="G1727" i="11"/>
  <c r="E1727" i="11"/>
  <c r="D1727" i="11"/>
  <c r="C1727" i="11"/>
  <c r="H1726" i="11"/>
  <c r="G1726" i="11"/>
  <c r="E1726" i="11"/>
  <c r="D1726" i="11"/>
  <c r="C1726" i="11"/>
  <c r="H1725" i="11"/>
  <c r="G1725" i="11"/>
  <c r="E1725" i="11"/>
  <c r="D1725" i="11"/>
  <c r="C1725" i="11"/>
  <c r="H1724" i="11"/>
  <c r="G1724" i="11"/>
  <c r="E1724" i="11"/>
  <c r="D1724" i="11"/>
  <c r="C1724" i="11"/>
  <c r="H1723" i="11"/>
  <c r="G1723" i="11"/>
  <c r="E1723" i="11"/>
  <c r="D1723" i="11"/>
  <c r="C1723" i="11"/>
  <c r="H1722" i="11"/>
  <c r="G1722" i="11"/>
  <c r="E1722" i="11"/>
  <c r="D1722" i="11"/>
  <c r="C1722" i="11"/>
  <c r="H1721" i="11"/>
  <c r="G1721" i="11"/>
  <c r="E1721" i="11"/>
  <c r="D1721" i="11"/>
  <c r="C1721" i="11"/>
  <c r="H1720" i="11"/>
  <c r="G1720" i="11"/>
  <c r="E1720" i="11"/>
  <c r="D1720" i="11"/>
  <c r="C1720" i="11"/>
  <c r="H1719" i="11"/>
  <c r="G1719" i="11"/>
  <c r="E1719" i="11"/>
  <c r="D1719" i="11"/>
  <c r="C1719" i="11"/>
  <c r="H1718" i="11"/>
  <c r="G1718" i="11"/>
  <c r="E1718" i="11"/>
  <c r="D1718" i="11"/>
  <c r="C1718" i="11"/>
  <c r="H1717" i="11"/>
  <c r="G1717" i="11"/>
  <c r="E1717" i="11"/>
  <c r="D1717" i="11"/>
  <c r="C1717" i="11"/>
  <c r="H1716" i="11"/>
  <c r="G1716" i="11"/>
  <c r="E1716" i="11"/>
  <c r="D1716" i="11"/>
  <c r="C1716" i="11"/>
  <c r="H1715" i="11"/>
  <c r="G1715" i="11"/>
  <c r="E1715" i="11"/>
  <c r="D1715" i="11"/>
  <c r="C1715" i="11"/>
  <c r="H1714" i="11"/>
  <c r="G1714" i="11"/>
  <c r="E1714" i="11"/>
  <c r="D1714" i="11"/>
  <c r="C1714" i="11"/>
  <c r="H1713" i="11"/>
  <c r="G1713" i="11"/>
  <c r="E1713" i="11"/>
  <c r="D1713" i="11"/>
  <c r="C1713" i="11"/>
  <c r="H1712" i="11"/>
  <c r="G1712" i="11"/>
  <c r="E1712" i="11"/>
  <c r="D1712" i="11"/>
  <c r="C1712" i="11"/>
  <c r="H1711" i="11"/>
  <c r="G1711" i="11"/>
  <c r="E1711" i="11"/>
  <c r="D1711" i="11"/>
  <c r="C1711" i="11"/>
  <c r="H1710" i="11"/>
  <c r="G1710" i="11"/>
  <c r="E1710" i="11"/>
  <c r="D1710" i="11"/>
  <c r="C1710" i="11"/>
  <c r="H1709" i="11"/>
  <c r="G1709" i="11"/>
  <c r="E1709" i="11"/>
  <c r="D1709" i="11"/>
  <c r="C1709" i="11"/>
  <c r="H1708" i="11"/>
  <c r="G1708" i="11"/>
  <c r="E1708" i="11"/>
  <c r="D1708" i="11"/>
  <c r="C1708" i="11"/>
  <c r="H1707" i="11"/>
  <c r="G1707" i="11"/>
  <c r="E1707" i="11"/>
  <c r="D1707" i="11"/>
  <c r="C1707" i="11"/>
  <c r="H1706" i="11"/>
  <c r="G1706" i="11"/>
  <c r="E1706" i="11"/>
  <c r="D1706" i="11"/>
  <c r="C1706" i="11"/>
  <c r="H1705" i="11"/>
  <c r="G1705" i="11"/>
  <c r="E1705" i="11"/>
  <c r="D1705" i="11"/>
  <c r="C1705" i="11"/>
  <c r="H1704" i="11"/>
  <c r="G1704" i="11"/>
  <c r="E1704" i="11"/>
  <c r="D1704" i="11"/>
  <c r="C1704" i="11"/>
  <c r="H1703" i="11"/>
  <c r="G1703" i="11"/>
  <c r="E1703" i="11"/>
  <c r="D1703" i="11"/>
  <c r="C1703" i="11"/>
  <c r="H1702" i="11"/>
  <c r="G1702" i="11"/>
  <c r="E1702" i="11"/>
  <c r="D1702" i="11"/>
  <c r="C1702" i="11"/>
  <c r="H1701" i="11"/>
  <c r="G1701" i="11"/>
  <c r="E1701" i="11"/>
  <c r="D1701" i="11"/>
  <c r="C1701" i="11"/>
  <c r="H1700" i="11"/>
  <c r="G1700" i="11"/>
  <c r="E1700" i="11"/>
  <c r="D1700" i="11"/>
  <c r="C1700" i="11"/>
  <c r="H1699" i="11"/>
  <c r="G1699" i="11"/>
  <c r="E1699" i="11"/>
  <c r="D1699" i="11"/>
  <c r="C1699" i="11"/>
  <c r="H1698" i="11"/>
  <c r="G1698" i="11"/>
  <c r="E1698" i="11"/>
  <c r="D1698" i="11"/>
  <c r="C1698" i="11"/>
  <c r="H1697" i="11"/>
  <c r="G1697" i="11"/>
  <c r="E1697" i="11"/>
  <c r="D1697" i="11"/>
  <c r="C1697" i="11"/>
  <c r="H1696" i="11"/>
  <c r="G1696" i="11"/>
  <c r="E1696" i="11"/>
  <c r="D1696" i="11"/>
  <c r="C1696" i="11"/>
  <c r="H1695" i="11"/>
  <c r="G1695" i="11"/>
  <c r="E1695" i="11"/>
  <c r="D1695" i="11"/>
  <c r="C1695" i="11"/>
  <c r="H1694" i="11"/>
  <c r="G1694" i="11"/>
  <c r="E1694" i="11"/>
  <c r="D1694" i="11"/>
  <c r="C1694" i="11"/>
  <c r="H1693" i="11"/>
  <c r="G1693" i="11"/>
  <c r="E1693" i="11"/>
  <c r="D1693" i="11"/>
  <c r="C1693" i="11"/>
  <c r="H1692" i="11"/>
  <c r="G1692" i="11"/>
  <c r="E1692" i="11"/>
  <c r="D1692" i="11"/>
  <c r="C1692" i="11"/>
  <c r="H1691" i="11"/>
  <c r="G1691" i="11"/>
  <c r="E1691" i="11"/>
  <c r="D1691" i="11"/>
  <c r="C1691" i="11"/>
  <c r="H1690" i="11"/>
  <c r="G1690" i="11"/>
  <c r="E1690" i="11"/>
  <c r="D1690" i="11"/>
  <c r="C1690" i="11"/>
  <c r="H1689" i="11"/>
  <c r="G1689" i="11"/>
  <c r="E1689" i="11"/>
  <c r="D1689" i="11"/>
  <c r="C1689" i="11"/>
  <c r="H1688" i="11"/>
  <c r="G1688" i="11"/>
  <c r="E1688" i="11"/>
  <c r="D1688" i="11"/>
  <c r="C1688" i="11"/>
  <c r="H1687" i="11"/>
  <c r="G1687" i="11"/>
  <c r="E1687" i="11"/>
  <c r="D1687" i="11"/>
  <c r="C1687" i="11"/>
  <c r="H1686" i="11"/>
  <c r="G1686" i="11"/>
  <c r="E1686" i="11"/>
  <c r="D1686" i="11"/>
  <c r="C1686" i="11"/>
  <c r="H1685" i="11"/>
  <c r="G1685" i="11"/>
  <c r="E1685" i="11"/>
  <c r="D1685" i="11"/>
  <c r="C1685" i="11"/>
  <c r="H1684" i="11"/>
  <c r="G1684" i="11"/>
  <c r="E1684" i="11"/>
  <c r="D1684" i="11"/>
  <c r="C1684" i="11"/>
  <c r="H1683" i="11"/>
  <c r="G1683" i="11"/>
  <c r="E1683" i="11"/>
  <c r="D1683" i="11"/>
  <c r="C1683" i="11"/>
  <c r="H1682" i="11"/>
  <c r="G1682" i="11"/>
  <c r="E1682" i="11"/>
  <c r="D1682" i="11"/>
  <c r="C1682" i="11"/>
  <c r="H1681" i="11"/>
  <c r="G1681" i="11"/>
  <c r="E1681" i="11"/>
  <c r="D1681" i="11"/>
  <c r="C1681" i="11"/>
  <c r="H1680" i="11"/>
  <c r="G1680" i="11"/>
  <c r="E1680" i="11"/>
  <c r="D1680" i="11"/>
  <c r="C1680" i="11"/>
  <c r="H1679" i="11"/>
  <c r="G1679" i="11"/>
  <c r="E1679" i="11"/>
  <c r="D1679" i="11"/>
  <c r="C1679" i="11"/>
  <c r="H1678" i="11"/>
  <c r="G1678" i="11"/>
  <c r="E1678" i="11"/>
  <c r="D1678" i="11"/>
  <c r="C1678" i="11"/>
  <c r="H1677" i="11"/>
  <c r="G1677" i="11"/>
  <c r="E1677" i="11"/>
  <c r="D1677" i="11"/>
  <c r="C1677" i="11"/>
  <c r="H1676" i="11"/>
  <c r="G1676" i="11"/>
  <c r="E1676" i="11"/>
  <c r="D1676" i="11"/>
  <c r="C1676" i="11"/>
  <c r="H1675" i="11"/>
  <c r="G1675" i="11"/>
  <c r="E1675" i="11"/>
  <c r="D1675" i="11"/>
  <c r="C1675" i="11"/>
  <c r="H1674" i="11"/>
  <c r="G1674" i="11"/>
  <c r="E1674" i="11"/>
  <c r="D1674" i="11"/>
  <c r="C1674" i="11"/>
  <c r="H1673" i="11"/>
  <c r="G1673" i="11"/>
  <c r="E1673" i="11"/>
  <c r="D1673" i="11"/>
  <c r="C1673" i="11"/>
  <c r="H1672" i="11"/>
  <c r="G1672" i="11"/>
  <c r="E1672" i="11"/>
  <c r="D1672" i="11"/>
  <c r="C1672" i="11"/>
  <c r="H1671" i="11"/>
  <c r="G1671" i="11"/>
  <c r="E1671" i="11"/>
  <c r="D1671" i="11"/>
  <c r="C1671" i="11"/>
  <c r="H1670" i="11"/>
  <c r="G1670" i="11"/>
  <c r="E1670" i="11"/>
  <c r="D1670" i="11"/>
  <c r="C1670" i="11"/>
  <c r="H1669" i="11"/>
  <c r="G1669" i="11"/>
  <c r="E1669" i="11"/>
  <c r="D1669" i="11"/>
  <c r="C1669" i="11"/>
  <c r="H1668" i="11"/>
  <c r="G1668" i="11"/>
  <c r="E1668" i="11"/>
  <c r="D1668" i="11"/>
  <c r="C1668" i="11"/>
  <c r="H1667" i="11"/>
  <c r="G1667" i="11"/>
  <c r="E1667" i="11"/>
  <c r="D1667" i="11"/>
  <c r="C1667" i="11"/>
  <c r="H1666" i="11"/>
  <c r="G1666" i="11"/>
  <c r="E1666" i="11"/>
  <c r="D1666" i="11"/>
  <c r="C1666" i="11"/>
  <c r="H1665" i="11"/>
  <c r="G1665" i="11"/>
  <c r="E1665" i="11"/>
  <c r="D1665" i="11"/>
  <c r="C1665" i="11"/>
  <c r="H1664" i="11"/>
  <c r="G1664" i="11"/>
  <c r="E1664" i="11"/>
  <c r="D1664" i="11"/>
  <c r="C1664" i="11"/>
  <c r="H1663" i="11"/>
  <c r="G1663" i="11"/>
  <c r="E1663" i="11"/>
  <c r="D1663" i="11"/>
  <c r="C1663" i="11"/>
  <c r="H1662" i="11"/>
  <c r="G1662" i="11"/>
  <c r="E1662" i="11"/>
  <c r="D1662" i="11"/>
  <c r="C1662" i="11"/>
  <c r="H1661" i="11"/>
  <c r="G1661" i="11"/>
  <c r="E1661" i="11"/>
  <c r="D1661" i="11"/>
  <c r="C1661" i="11"/>
  <c r="H1660" i="11"/>
  <c r="G1660" i="11"/>
  <c r="E1660" i="11"/>
  <c r="D1660" i="11"/>
  <c r="C1660" i="11"/>
  <c r="H1659" i="11"/>
  <c r="G1659" i="11"/>
  <c r="E1659" i="11"/>
  <c r="D1659" i="11"/>
  <c r="C1659" i="11"/>
  <c r="H1658" i="11"/>
  <c r="G1658" i="11"/>
  <c r="E1658" i="11"/>
  <c r="D1658" i="11"/>
  <c r="C1658" i="11"/>
  <c r="H1657" i="11"/>
  <c r="G1657" i="11"/>
  <c r="E1657" i="11"/>
  <c r="D1657" i="11"/>
  <c r="C1657" i="11"/>
  <c r="H1656" i="11"/>
  <c r="G1656" i="11"/>
  <c r="E1656" i="11"/>
  <c r="D1656" i="11"/>
  <c r="C1656" i="11"/>
  <c r="H1655" i="11"/>
  <c r="G1655" i="11"/>
  <c r="E1655" i="11"/>
  <c r="D1655" i="11"/>
  <c r="C1655" i="11"/>
  <c r="H1654" i="11"/>
  <c r="G1654" i="11"/>
  <c r="E1654" i="11"/>
  <c r="D1654" i="11"/>
  <c r="C1654" i="11"/>
  <c r="H1653" i="11"/>
  <c r="G1653" i="11"/>
  <c r="E1653" i="11"/>
  <c r="D1653" i="11"/>
  <c r="C1653" i="11"/>
  <c r="H1652" i="11"/>
  <c r="G1652" i="11"/>
  <c r="E1652" i="11"/>
  <c r="D1652" i="11"/>
  <c r="C1652" i="11"/>
  <c r="H1651" i="11"/>
  <c r="G1651" i="11"/>
  <c r="E1651" i="11"/>
  <c r="D1651" i="11"/>
  <c r="C1651" i="11"/>
  <c r="H1650" i="11"/>
  <c r="G1650" i="11"/>
  <c r="E1650" i="11"/>
  <c r="D1650" i="11"/>
  <c r="C1650" i="11"/>
  <c r="H1649" i="11"/>
  <c r="G1649" i="11"/>
  <c r="E1649" i="11"/>
  <c r="D1649" i="11"/>
  <c r="C1649" i="11"/>
  <c r="H1648" i="11"/>
  <c r="G1648" i="11"/>
  <c r="E1648" i="11"/>
  <c r="D1648" i="11"/>
  <c r="C1648" i="11"/>
  <c r="H1647" i="11"/>
  <c r="G1647" i="11"/>
  <c r="E1647" i="11"/>
  <c r="D1647" i="11"/>
  <c r="C1647" i="11"/>
  <c r="H1646" i="11"/>
  <c r="G1646" i="11"/>
  <c r="E1646" i="11"/>
  <c r="D1646" i="11"/>
  <c r="C1646" i="11"/>
  <c r="H1645" i="11"/>
  <c r="G1645" i="11"/>
  <c r="E1645" i="11"/>
  <c r="D1645" i="11"/>
  <c r="C1645" i="11"/>
  <c r="H1644" i="11"/>
  <c r="G1644" i="11"/>
  <c r="E1644" i="11"/>
  <c r="D1644" i="11"/>
  <c r="C1644" i="11"/>
  <c r="H1643" i="11"/>
  <c r="G1643" i="11"/>
  <c r="E1643" i="11"/>
  <c r="D1643" i="11"/>
  <c r="C1643" i="11"/>
  <c r="H1642" i="11"/>
  <c r="G1642" i="11"/>
  <c r="E1642" i="11"/>
  <c r="D1642" i="11"/>
  <c r="C1642" i="11"/>
  <c r="H1641" i="11"/>
  <c r="G1641" i="11"/>
  <c r="E1641" i="11"/>
  <c r="D1641" i="11"/>
  <c r="C1641" i="11"/>
  <c r="H1640" i="11"/>
  <c r="G1640" i="11"/>
  <c r="E1640" i="11"/>
  <c r="D1640" i="11"/>
  <c r="C1640" i="11"/>
  <c r="H1639" i="11"/>
  <c r="G1639" i="11"/>
  <c r="E1639" i="11"/>
  <c r="D1639" i="11"/>
  <c r="C1639" i="11"/>
  <c r="H1638" i="11"/>
  <c r="G1638" i="11"/>
  <c r="E1638" i="11"/>
  <c r="D1638" i="11"/>
  <c r="C1638" i="11"/>
  <c r="H1637" i="11"/>
  <c r="G1637" i="11"/>
  <c r="E1637" i="11"/>
  <c r="D1637" i="11"/>
  <c r="C1637" i="11"/>
  <c r="H1636" i="11"/>
  <c r="G1636" i="11"/>
  <c r="E1636" i="11"/>
  <c r="D1636" i="11"/>
  <c r="C1636" i="11"/>
  <c r="H1635" i="11"/>
  <c r="G1635" i="11"/>
  <c r="E1635" i="11"/>
  <c r="D1635" i="11"/>
  <c r="C1635" i="11"/>
  <c r="H1634" i="11"/>
  <c r="G1634" i="11"/>
  <c r="E1634" i="11"/>
  <c r="D1634" i="11"/>
  <c r="C1634" i="11"/>
  <c r="H1633" i="11"/>
  <c r="G1633" i="11"/>
  <c r="E1633" i="11"/>
  <c r="D1633" i="11"/>
  <c r="C1633" i="11"/>
  <c r="H1632" i="11"/>
  <c r="G1632" i="11"/>
  <c r="E1632" i="11"/>
  <c r="D1632" i="11"/>
  <c r="C1632" i="11"/>
  <c r="H1631" i="11"/>
  <c r="G1631" i="11"/>
  <c r="E1631" i="11"/>
  <c r="D1631" i="11"/>
  <c r="C1631" i="11"/>
  <c r="H1630" i="11"/>
  <c r="G1630" i="11"/>
  <c r="E1630" i="11"/>
  <c r="D1630" i="11"/>
  <c r="C1630" i="11"/>
  <c r="H1629" i="11"/>
  <c r="G1629" i="11"/>
  <c r="E1629" i="11"/>
  <c r="D1629" i="11"/>
  <c r="C1629" i="11"/>
  <c r="H1628" i="11"/>
  <c r="G1628" i="11"/>
  <c r="E1628" i="11"/>
  <c r="D1628" i="11"/>
  <c r="C1628" i="11"/>
  <c r="H1627" i="11"/>
  <c r="G1627" i="11"/>
  <c r="E1627" i="11"/>
  <c r="D1627" i="11"/>
  <c r="C1627" i="11"/>
  <c r="H1626" i="11"/>
  <c r="G1626" i="11"/>
  <c r="E1626" i="11"/>
  <c r="D1626" i="11"/>
  <c r="C1626" i="11"/>
  <c r="H1625" i="11"/>
  <c r="G1625" i="11"/>
  <c r="E1625" i="11"/>
  <c r="D1625" i="11"/>
  <c r="C1625" i="11"/>
  <c r="H1624" i="11"/>
  <c r="G1624" i="11"/>
  <c r="E1624" i="11"/>
  <c r="D1624" i="11"/>
  <c r="C1624" i="11"/>
  <c r="H1623" i="11"/>
  <c r="G1623" i="11"/>
  <c r="E1623" i="11"/>
  <c r="D1623" i="11"/>
  <c r="C1623" i="11"/>
  <c r="H1622" i="11"/>
  <c r="G1622" i="11"/>
  <c r="E1622" i="11"/>
  <c r="D1622" i="11"/>
  <c r="C1622" i="11"/>
  <c r="H1621" i="11"/>
  <c r="G1621" i="11"/>
  <c r="E1621" i="11"/>
  <c r="D1621" i="11"/>
  <c r="C1621" i="11"/>
  <c r="H1620" i="11"/>
  <c r="G1620" i="11"/>
  <c r="E1620" i="11"/>
  <c r="D1620" i="11"/>
  <c r="C1620" i="11"/>
  <c r="H1619" i="11"/>
  <c r="G1619" i="11"/>
  <c r="E1619" i="11"/>
  <c r="D1619" i="11"/>
  <c r="C1619" i="11"/>
  <c r="H1618" i="11"/>
  <c r="G1618" i="11"/>
  <c r="E1618" i="11"/>
  <c r="D1618" i="11"/>
  <c r="C1618" i="11"/>
  <c r="H1617" i="11"/>
  <c r="G1617" i="11"/>
  <c r="E1617" i="11"/>
  <c r="D1617" i="11"/>
  <c r="C1617" i="11"/>
  <c r="H1616" i="11"/>
  <c r="G1616" i="11"/>
  <c r="E1616" i="11"/>
  <c r="D1616" i="11"/>
  <c r="C1616" i="11"/>
  <c r="H1615" i="11"/>
  <c r="G1615" i="11"/>
  <c r="E1615" i="11"/>
  <c r="D1615" i="11"/>
  <c r="C1615" i="11"/>
  <c r="H1614" i="11"/>
  <c r="G1614" i="11"/>
  <c r="E1614" i="11"/>
  <c r="D1614" i="11"/>
  <c r="C1614" i="11"/>
  <c r="H1613" i="11"/>
  <c r="G1613" i="11"/>
  <c r="E1613" i="11"/>
  <c r="D1613" i="11"/>
  <c r="C1613" i="11"/>
  <c r="H1612" i="11"/>
  <c r="G1612" i="11"/>
  <c r="E1612" i="11"/>
  <c r="D1612" i="11"/>
  <c r="C1612" i="11"/>
  <c r="H1611" i="11"/>
  <c r="G1611" i="11"/>
  <c r="E1611" i="11"/>
  <c r="D1611" i="11"/>
  <c r="C1611" i="11"/>
  <c r="H1610" i="11"/>
  <c r="G1610" i="11"/>
  <c r="E1610" i="11"/>
  <c r="D1610" i="11"/>
  <c r="C1610" i="11"/>
  <c r="H1609" i="11"/>
  <c r="G1609" i="11"/>
  <c r="E1609" i="11"/>
  <c r="D1609" i="11"/>
  <c r="C1609" i="11"/>
  <c r="H1608" i="11"/>
  <c r="G1608" i="11"/>
  <c r="E1608" i="11"/>
  <c r="D1608" i="11"/>
  <c r="C1608" i="11"/>
  <c r="H1607" i="11"/>
  <c r="G1607" i="11"/>
  <c r="E1607" i="11"/>
  <c r="D1607" i="11"/>
  <c r="C1607" i="11"/>
  <c r="H1606" i="11"/>
  <c r="G1606" i="11"/>
  <c r="E1606" i="11"/>
  <c r="D1606" i="11"/>
  <c r="C1606" i="11"/>
  <c r="H1605" i="11"/>
  <c r="G1605" i="11"/>
  <c r="E1605" i="11"/>
  <c r="D1605" i="11"/>
  <c r="C1605" i="11"/>
  <c r="H1604" i="11"/>
  <c r="G1604" i="11"/>
  <c r="E1604" i="11"/>
  <c r="D1604" i="11"/>
  <c r="C1604" i="11"/>
  <c r="H1603" i="11"/>
  <c r="G1603" i="11"/>
  <c r="E1603" i="11"/>
  <c r="D1603" i="11"/>
  <c r="C1603" i="11"/>
  <c r="H1602" i="11"/>
  <c r="G1602" i="11"/>
  <c r="E1602" i="11"/>
  <c r="D1602" i="11"/>
  <c r="C1602" i="11"/>
  <c r="H1601" i="11"/>
  <c r="G1601" i="11"/>
  <c r="E1601" i="11"/>
  <c r="D1601" i="11"/>
  <c r="C1601" i="11"/>
  <c r="H1600" i="11"/>
  <c r="G1600" i="11"/>
  <c r="E1600" i="11"/>
  <c r="D1600" i="11"/>
  <c r="C1600" i="11"/>
  <c r="H1599" i="11"/>
  <c r="G1599" i="11"/>
  <c r="E1599" i="11"/>
  <c r="D1599" i="11"/>
  <c r="C1599" i="11"/>
  <c r="H1598" i="11"/>
  <c r="G1598" i="11"/>
  <c r="E1598" i="11"/>
  <c r="D1598" i="11"/>
  <c r="C1598" i="11"/>
  <c r="H1597" i="11"/>
  <c r="G1597" i="11"/>
  <c r="E1597" i="11"/>
  <c r="D1597" i="11"/>
  <c r="C1597" i="11"/>
  <c r="H1596" i="11"/>
  <c r="G1596" i="11"/>
  <c r="E1596" i="11"/>
  <c r="D1596" i="11"/>
  <c r="C1596" i="11"/>
  <c r="H1595" i="11"/>
  <c r="G1595" i="11"/>
  <c r="E1595" i="11"/>
  <c r="D1595" i="11"/>
  <c r="C1595" i="11"/>
  <c r="H1594" i="11"/>
  <c r="G1594" i="11"/>
  <c r="E1594" i="11"/>
  <c r="D1594" i="11"/>
  <c r="C1594" i="11"/>
  <c r="H1593" i="11"/>
  <c r="G1593" i="11"/>
  <c r="E1593" i="11"/>
  <c r="D1593" i="11"/>
  <c r="C1593" i="11"/>
  <c r="H1592" i="11"/>
  <c r="G1592" i="11"/>
  <c r="E1592" i="11"/>
  <c r="D1592" i="11"/>
  <c r="C1592" i="11"/>
  <c r="H1591" i="11"/>
  <c r="G1591" i="11"/>
  <c r="E1591" i="11"/>
  <c r="D1591" i="11"/>
  <c r="C1591" i="11"/>
  <c r="H1590" i="11"/>
  <c r="G1590" i="11"/>
  <c r="E1590" i="11"/>
  <c r="D1590" i="11"/>
  <c r="C1590" i="11"/>
  <c r="H1589" i="11"/>
  <c r="G1589" i="11"/>
  <c r="E1589" i="11"/>
  <c r="D1589" i="11"/>
  <c r="C1589" i="11"/>
  <c r="H1588" i="11"/>
  <c r="G1588" i="11"/>
  <c r="E1588" i="11"/>
  <c r="D1588" i="11"/>
  <c r="C1588" i="11"/>
  <c r="H1587" i="11"/>
  <c r="G1587" i="11"/>
  <c r="E1587" i="11"/>
  <c r="D1587" i="11"/>
  <c r="C1587" i="11"/>
  <c r="H1586" i="11"/>
  <c r="G1586" i="11"/>
  <c r="E1586" i="11"/>
  <c r="D1586" i="11"/>
  <c r="C1586" i="11"/>
  <c r="H1585" i="11"/>
  <c r="G1585" i="11"/>
  <c r="E1585" i="11"/>
  <c r="D1585" i="11"/>
  <c r="C1585" i="11"/>
  <c r="H1584" i="11"/>
  <c r="G1584" i="11"/>
  <c r="E1584" i="11"/>
  <c r="D1584" i="11"/>
  <c r="C1584" i="11"/>
  <c r="H1583" i="11"/>
  <c r="G1583" i="11"/>
  <c r="E1583" i="11"/>
  <c r="D1583" i="11"/>
  <c r="C1583" i="11"/>
  <c r="H1582" i="11"/>
  <c r="G1582" i="11"/>
  <c r="E1582" i="11"/>
  <c r="D1582" i="11"/>
  <c r="C1582" i="11"/>
  <c r="H1581" i="11"/>
  <c r="G1581" i="11"/>
  <c r="E1581" i="11"/>
  <c r="D1581" i="11"/>
  <c r="C1581" i="11"/>
  <c r="H1580" i="11"/>
  <c r="G1580" i="11"/>
  <c r="E1580" i="11"/>
  <c r="D1580" i="11"/>
  <c r="C1580" i="11"/>
  <c r="H1579" i="11"/>
  <c r="G1579" i="11"/>
  <c r="E1579" i="11"/>
  <c r="D1579" i="11"/>
  <c r="C1579" i="11"/>
  <c r="H1578" i="11"/>
  <c r="G1578" i="11"/>
  <c r="E1578" i="11"/>
  <c r="D1578" i="11"/>
  <c r="C1578" i="11"/>
  <c r="H1577" i="11"/>
  <c r="G1577" i="11"/>
  <c r="E1577" i="11"/>
  <c r="D1577" i="11"/>
  <c r="C1577" i="11"/>
  <c r="H1576" i="11"/>
  <c r="G1576" i="11"/>
  <c r="E1576" i="11"/>
  <c r="D1576" i="11"/>
  <c r="C1576" i="11"/>
  <c r="H1575" i="11"/>
  <c r="G1575" i="11"/>
  <c r="E1575" i="11"/>
  <c r="D1575" i="11"/>
  <c r="C1575" i="11"/>
  <c r="H1574" i="11"/>
  <c r="G1574" i="11"/>
  <c r="E1574" i="11"/>
  <c r="D1574" i="11"/>
  <c r="C1574" i="11"/>
  <c r="H1573" i="11"/>
  <c r="G1573" i="11"/>
  <c r="E1573" i="11"/>
  <c r="D1573" i="11"/>
  <c r="C1573" i="11"/>
  <c r="H1572" i="11"/>
  <c r="G1572" i="11"/>
  <c r="E1572" i="11"/>
  <c r="D1572" i="11"/>
  <c r="C1572" i="11"/>
  <c r="H1571" i="11"/>
  <c r="G1571" i="11"/>
  <c r="E1571" i="11"/>
  <c r="D1571" i="11"/>
  <c r="C1571" i="11"/>
  <c r="H1570" i="11"/>
  <c r="G1570" i="11"/>
  <c r="E1570" i="11"/>
  <c r="D1570" i="11"/>
  <c r="C1570" i="11"/>
  <c r="H1569" i="11"/>
  <c r="G1569" i="11"/>
  <c r="E1569" i="11"/>
  <c r="D1569" i="11"/>
  <c r="C1569" i="11"/>
  <c r="H1568" i="11"/>
  <c r="G1568" i="11"/>
  <c r="E1568" i="11"/>
  <c r="D1568" i="11"/>
  <c r="C1568" i="11"/>
  <c r="H1567" i="11"/>
  <c r="G1567" i="11"/>
  <c r="E1567" i="11"/>
  <c r="D1567" i="11"/>
  <c r="C1567" i="11"/>
  <c r="H1566" i="11"/>
  <c r="G1566" i="11"/>
  <c r="E1566" i="11"/>
  <c r="D1566" i="11"/>
  <c r="C1566" i="11"/>
  <c r="H1565" i="11"/>
  <c r="G1565" i="11"/>
  <c r="E1565" i="11"/>
  <c r="D1565" i="11"/>
  <c r="C1565" i="11"/>
  <c r="H1564" i="11"/>
  <c r="G1564" i="11"/>
  <c r="E1564" i="11"/>
  <c r="D1564" i="11"/>
  <c r="C1564" i="11"/>
  <c r="H1563" i="11"/>
  <c r="G1563" i="11"/>
  <c r="E1563" i="11"/>
  <c r="D1563" i="11"/>
  <c r="C1563" i="11"/>
  <c r="H1562" i="11"/>
  <c r="G1562" i="11"/>
  <c r="E1562" i="11"/>
  <c r="D1562" i="11"/>
  <c r="C1562" i="11"/>
  <c r="H1561" i="11"/>
  <c r="G1561" i="11"/>
  <c r="E1561" i="11"/>
  <c r="D1561" i="11"/>
  <c r="C1561" i="11"/>
  <c r="H1560" i="11"/>
  <c r="G1560" i="11"/>
  <c r="E1560" i="11"/>
  <c r="D1560" i="11"/>
  <c r="C1560" i="11"/>
  <c r="H1559" i="11"/>
  <c r="G1559" i="11"/>
  <c r="E1559" i="11"/>
  <c r="D1559" i="11"/>
  <c r="C1559" i="11"/>
  <c r="H1558" i="11"/>
  <c r="G1558" i="11"/>
  <c r="E1558" i="11"/>
  <c r="D1558" i="11"/>
  <c r="C1558" i="11"/>
  <c r="H1557" i="11"/>
  <c r="G1557" i="11"/>
  <c r="E1557" i="11"/>
  <c r="D1557" i="11"/>
  <c r="C1557" i="11"/>
  <c r="H1556" i="11"/>
  <c r="G1556" i="11"/>
  <c r="E1556" i="11"/>
  <c r="D1556" i="11"/>
  <c r="C1556" i="11"/>
  <c r="H1555" i="11"/>
  <c r="G1555" i="11"/>
  <c r="E1555" i="11"/>
  <c r="D1555" i="11"/>
  <c r="C1555" i="11"/>
  <c r="H1554" i="11"/>
  <c r="G1554" i="11"/>
  <c r="E1554" i="11"/>
  <c r="D1554" i="11"/>
  <c r="C1554" i="11"/>
  <c r="H1553" i="11"/>
  <c r="G1553" i="11"/>
  <c r="E1553" i="11"/>
  <c r="D1553" i="11"/>
  <c r="C1553" i="11"/>
  <c r="H1552" i="11"/>
  <c r="G1552" i="11"/>
  <c r="E1552" i="11"/>
  <c r="D1552" i="11"/>
  <c r="C1552" i="11"/>
  <c r="H1551" i="11"/>
  <c r="G1551" i="11"/>
  <c r="E1551" i="11"/>
  <c r="D1551" i="11"/>
  <c r="C1551" i="11"/>
  <c r="H1550" i="11"/>
  <c r="G1550" i="11"/>
  <c r="E1550" i="11"/>
  <c r="D1550" i="11"/>
  <c r="C1550" i="11"/>
  <c r="H1549" i="11"/>
  <c r="G1549" i="11"/>
  <c r="E1549" i="11"/>
  <c r="D1549" i="11"/>
  <c r="C1549" i="11"/>
  <c r="H1548" i="11"/>
  <c r="G1548" i="11"/>
  <c r="E1548" i="11"/>
  <c r="D1548" i="11"/>
  <c r="C1548" i="11"/>
  <c r="H1547" i="11"/>
  <c r="G1547" i="11"/>
  <c r="E1547" i="11"/>
  <c r="D1547" i="11"/>
  <c r="C1547" i="11"/>
  <c r="H1546" i="11"/>
  <c r="G1546" i="11"/>
  <c r="E1546" i="11"/>
  <c r="D1546" i="11"/>
  <c r="C1546" i="11"/>
  <c r="H1545" i="11"/>
  <c r="G1545" i="11"/>
  <c r="E1545" i="11"/>
  <c r="D1545" i="11"/>
  <c r="C1545" i="11"/>
  <c r="H1544" i="11"/>
  <c r="G1544" i="11"/>
  <c r="E1544" i="11"/>
  <c r="D1544" i="11"/>
  <c r="C1544" i="11"/>
  <c r="H1543" i="11"/>
  <c r="G1543" i="11"/>
  <c r="E1543" i="11"/>
  <c r="D1543" i="11"/>
  <c r="C1543" i="11"/>
  <c r="H1542" i="11"/>
  <c r="G1542" i="11"/>
  <c r="E1542" i="11"/>
  <c r="D1542" i="11"/>
  <c r="C1542" i="11"/>
  <c r="H1541" i="11"/>
  <c r="G1541" i="11"/>
  <c r="E1541" i="11"/>
  <c r="D1541" i="11"/>
  <c r="C1541" i="11"/>
  <c r="H1540" i="11"/>
  <c r="G1540" i="11"/>
  <c r="E1540" i="11"/>
  <c r="D1540" i="11"/>
  <c r="C1540" i="11"/>
  <c r="H1539" i="11"/>
  <c r="G1539" i="11"/>
  <c r="E1539" i="11"/>
  <c r="D1539" i="11"/>
  <c r="C1539" i="11"/>
  <c r="H1538" i="11"/>
  <c r="G1538" i="11"/>
  <c r="E1538" i="11"/>
  <c r="D1538" i="11"/>
  <c r="C1538" i="11"/>
  <c r="H1537" i="11"/>
  <c r="G1537" i="11"/>
  <c r="E1537" i="11"/>
  <c r="D1537" i="11"/>
  <c r="C1537" i="11"/>
  <c r="H1536" i="11"/>
  <c r="G1536" i="11"/>
  <c r="E1536" i="11"/>
  <c r="D1536" i="11"/>
  <c r="C1536" i="11"/>
  <c r="H1535" i="11"/>
  <c r="G1535" i="11"/>
  <c r="E1535" i="11"/>
  <c r="D1535" i="11"/>
  <c r="C1535" i="11"/>
  <c r="H1534" i="11"/>
  <c r="G1534" i="11"/>
  <c r="E1534" i="11"/>
  <c r="D1534" i="11"/>
  <c r="C1534" i="11"/>
  <c r="H1533" i="11"/>
  <c r="G1533" i="11"/>
  <c r="E1533" i="11"/>
  <c r="D1533" i="11"/>
  <c r="C1533" i="11"/>
  <c r="H1532" i="11"/>
  <c r="G1532" i="11"/>
  <c r="E1532" i="11"/>
  <c r="D1532" i="11"/>
  <c r="C1532" i="11"/>
  <c r="H1531" i="11"/>
  <c r="G1531" i="11"/>
  <c r="E1531" i="11"/>
  <c r="D1531" i="11"/>
  <c r="C1531" i="11"/>
  <c r="H1530" i="11"/>
  <c r="G1530" i="11"/>
  <c r="E1530" i="11"/>
  <c r="D1530" i="11"/>
  <c r="C1530" i="11"/>
  <c r="H1529" i="11"/>
  <c r="G1529" i="11"/>
  <c r="E1529" i="11"/>
  <c r="D1529" i="11"/>
  <c r="C1529" i="11"/>
  <c r="H1528" i="11"/>
  <c r="G1528" i="11"/>
  <c r="E1528" i="11"/>
  <c r="D1528" i="11"/>
  <c r="C1528" i="11"/>
  <c r="H1527" i="11"/>
  <c r="G1527" i="11"/>
  <c r="E1527" i="11"/>
  <c r="D1527" i="11"/>
  <c r="C1527" i="11"/>
  <c r="H1526" i="11"/>
  <c r="G1526" i="11"/>
  <c r="E1526" i="11"/>
  <c r="D1526" i="11"/>
  <c r="C1526" i="11"/>
  <c r="H1525" i="11"/>
  <c r="G1525" i="11"/>
  <c r="E1525" i="11"/>
  <c r="D1525" i="11"/>
  <c r="C1525" i="11"/>
  <c r="H1524" i="11"/>
  <c r="G1524" i="11"/>
  <c r="E1524" i="11"/>
  <c r="D1524" i="11"/>
  <c r="C1524" i="11"/>
  <c r="H1523" i="11"/>
  <c r="G1523" i="11"/>
  <c r="E1523" i="11"/>
  <c r="D1523" i="11"/>
  <c r="C1523" i="11"/>
  <c r="H1522" i="11"/>
  <c r="G1522" i="11"/>
  <c r="E1522" i="11"/>
  <c r="D1522" i="11"/>
  <c r="C1522" i="11"/>
  <c r="H1521" i="11"/>
  <c r="G1521" i="11"/>
  <c r="E1521" i="11"/>
  <c r="D1521" i="11"/>
  <c r="C1521" i="11"/>
  <c r="H1520" i="11"/>
  <c r="G1520" i="11"/>
  <c r="E1520" i="11"/>
  <c r="D1520" i="11"/>
  <c r="C1520" i="11"/>
  <c r="H1519" i="11"/>
  <c r="G1519" i="11"/>
  <c r="E1519" i="11"/>
  <c r="D1519" i="11"/>
  <c r="C1519" i="11"/>
  <c r="H1518" i="11"/>
  <c r="G1518" i="11"/>
  <c r="E1518" i="11"/>
  <c r="D1518" i="11"/>
  <c r="C1518" i="11"/>
  <c r="H1517" i="11"/>
  <c r="G1517" i="11"/>
  <c r="E1517" i="11"/>
  <c r="D1517" i="11"/>
  <c r="C1517" i="11"/>
  <c r="H1516" i="11"/>
  <c r="G1516" i="11"/>
  <c r="E1516" i="11"/>
  <c r="D1516" i="11"/>
  <c r="C1516" i="11"/>
  <c r="H1515" i="11"/>
  <c r="G1515" i="11"/>
  <c r="E1515" i="11"/>
  <c r="D1515" i="11"/>
  <c r="C1515" i="11"/>
  <c r="H1514" i="11"/>
  <c r="G1514" i="11"/>
  <c r="E1514" i="11"/>
  <c r="D1514" i="11"/>
  <c r="C1514" i="11"/>
  <c r="H1513" i="11"/>
  <c r="G1513" i="11"/>
  <c r="E1513" i="11"/>
  <c r="D1513" i="11"/>
  <c r="C1513" i="11"/>
  <c r="H1512" i="11"/>
  <c r="G1512" i="11"/>
  <c r="E1512" i="11"/>
  <c r="D1512" i="11"/>
  <c r="C1512" i="11"/>
  <c r="H1511" i="11"/>
  <c r="G1511" i="11"/>
  <c r="E1511" i="11"/>
  <c r="D1511" i="11"/>
  <c r="C1511" i="11"/>
  <c r="H1510" i="11"/>
  <c r="G1510" i="11"/>
  <c r="E1510" i="11"/>
  <c r="D1510" i="11"/>
  <c r="C1510" i="11"/>
  <c r="H1509" i="11"/>
  <c r="G1509" i="11"/>
  <c r="E1509" i="11"/>
  <c r="D1509" i="11"/>
  <c r="C1509" i="11"/>
  <c r="H1508" i="11"/>
  <c r="G1508" i="11"/>
  <c r="E1508" i="11"/>
  <c r="D1508" i="11"/>
  <c r="C1508" i="11"/>
  <c r="H1507" i="11"/>
  <c r="G1507" i="11"/>
  <c r="E1507" i="11"/>
  <c r="D1507" i="11"/>
  <c r="C1507" i="11"/>
  <c r="H1506" i="11"/>
  <c r="G1506" i="11"/>
  <c r="E1506" i="11"/>
  <c r="D1506" i="11"/>
  <c r="C1506" i="11"/>
  <c r="H1505" i="11"/>
  <c r="G1505" i="11"/>
  <c r="E1505" i="11"/>
  <c r="D1505" i="11"/>
  <c r="C1505" i="11"/>
  <c r="H1504" i="11"/>
  <c r="G1504" i="11"/>
  <c r="E1504" i="11"/>
  <c r="D1504" i="11"/>
  <c r="C1504" i="11"/>
  <c r="H1503" i="11"/>
  <c r="G1503" i="11"/>
  <c r="E1503" i="11"/>
  <c r="D1503" i="11"/>
  <c r="C1503" i="11"/>
  <c r="H1502" i="11"/>
  <c r="G1502" i="11"/>
  <c r="E1502" i="11"/>
  <c r="D1502" i="11"/>
  <c r="C1502" i="11"/>
  <c r="H1501" i="11"/>
  <c r="G1501" i="11"/>
  <c r="E1501" i="11"/>
  <c r="D1501" i="11"/>
  <c r="C1501" i="11"/>
  <c r="H1500" i="11"/>
  <c r="G1500" i="11"/>
  <c r="E1500" i="11"/>
  <c r="D1500" i="11"/>
  <c r="C1500" i="11"/>
  <c r="H1499" i="11"/>
  <c r="G1499" i="11"/>
  <c r="E1499" i="11"/>
  <c r="D1499" i="11"/>
  <c r="C1499" i="11"/>
  <c r="H1498" i="11"/>
  <c r="G1498" i="11"/>
  <c r="E1498" i="11"/>
  <c r="D1498" i="11"/>
  <c r="C1498" i="11"/>
  <c r="H1497" i="11"/>
  <c r="G1497" i="11"/>
  <c r="E1497" i="11"/>
  <c r="D1497" i="11"/>
  <c r="C1497" i="11"/>
  <c r="H1496" i="11"/>
  <c r="G1496" i="11"/>
  <c r="E1496" i="11"/>
  <c r="D1496" i="11"/>
  <c r="C1496" i="11"/>
  <c r="H1495" i="11"/>
  <c r="G1495" i="11"/>
  <c r="E1495" i="11"/>
  <c r="D1495" i="11"/>
  <c r="C1495" i="11"/>
  <c r="H1494" i="11"/>
  <c r="G1494" i="11"/>
  <c r="E1494" i="11"/>
  <c r="D1494" i="11"/>
  <c r="C1494" i="11"/>
  <c r="H1493" i="11"/>
  <c r="G1493" i="11"/>
  <c r="E1493" i="11"/>
  <c r="D1493" i="11"/>
  <c r="C1493" i="11"/>
  <c r="H1492" i="11"/>
  <c r="G1492" i="11"/>
  <c r="E1492" i="11"/>
  <c r="D1492" i="11"/>
  <c r="C1492" i="11"/>
  <c r="H1491" i="11"/>
  <c r="G1491" i="11"/>
  <c r="E1491" i="11"/>
  <c r="D1491" i="11"/>
  <c r="C1491" i="11"/>
  <c r="H1490" i="11"/>
  <c r="G1490" i="11"/>
  <c r="E1490" i="11"/>
  <c r="D1490" i="11"/>
  <c r="C1490" i="11"/>
  <c r="H1489" i="11"/>
  <c r="G1489" i="11"/>
  <c r="E1489" i="11"/>
  <c r="D1489" i="11"/>
  <c r="C1489" i="11"/>
  <c r="H1488" i="11"/>
  <c r="G1488" i="11"/>
  <c r="E1488" i="11"/>
  <c r="D1488" i="11"/>
  <c r="C1488" i="11"/>
  <c r="H1487" i="11"/>
  <c r="G1487" i="11"/>
  <c r="E1487" i="11"/>
  <c r="D1487" i="11"/>
  <c r="C1487" i="11"/>
  <c r="H1486" i="11"/>
  <c r="G1486" i="11"/>
  <c r="E1486" i="11"/>
  <c r="D1486" i="11"/>
  <c r="C1486" i="11"/>
  <c r="H1485" i="11"/>
  <c r="G1485" i="11"/>
  <c r="E1485" i="11"/>
  <c r="D1485" i="11"/>
  <c r="C1485" i="11"/>
  <c r="H1484" i="11"/>
  <c r="G1484" i="11"/>
  <c r="E1484" i="11"/>
  <c r="D1484" i="11"/>
  <c r="C1484" i="11"/>
  <c r="H1483" i="11"/>
  <c r="G1483" i="11"/>
  <c r="E1483" i="11"/>
  <c r="D1483" i="11"/>
  <c r="C1483" i="11"/>
  <c r="H1482" i="11"/>
  <c r="G1482" i="11"/>
  <c r="E1482" i="11"/>
  <c r="D1482" i="11"/>
  <c r="C1482" i="11"/>
  <c r="H1481" i="11"/>
  <c r="G1481" i="11"/>
  <c r="E1481" i="11"/>
  <c r="D1481" i="11"/>
  <c r="C1481" i="11"/>
  <c r="H1480" i="11"/>
  <c r="G1480" i="11"/>
  <c r="E1480" i="11"/>
  <c r="D1480" i="11"/>
  <c r="C1480" i="11"/>
  <c r="H1479" i="11"/>
  <c r="G1479" i="11"/>
  <c r="E1479" i="11"/>
  <c r="D1479" i="11"/>
  <c r="C1479" i="11"/>
  <c r="H1478" i="11"/>
  <c r="G1478" i="11"/>
  <c r="E1478" i="11"/>
  <c r="D1478" i="11"/>
  <c r="C1478" i="11"/>
  <c r="H1477" i="11"/>
  <c r="G1477" i="11"/>
  <c r="E1477" i="11"/>
  <c r="D1477" i="11"/>
  <c r="C1477" i="11"/>
  <c r="H1476" i="11"/>
  <c r="G1476" i="11"/>
  <c r="E1476" i="11"/>
  <c r="D1476" i="11"/>
  <c r="C1476" i="11"/>
  <c r="H1475" i="11"/>
  <c r="G1475" i="11"/>
  <c r="E1475" i="11"/>
  <c r="D1475" i="11"/>
  <c r="C1475" i="11"/>
  <c r="H1474" i="11"/>
  <c r="G1474" i="11"/>
  <c r="E1474" i="11"/>
  <c r="D1474" i="11"/>
  <c r="C1474" i="11"/>
  <c r="H1473" i="11"/>
  <c r="G1473" i="11"/>
  <c r="E1473" i="11"/>
  <c r="D1473" i="11"/>
  <c r="C1473" i="11"/>
  <c r="H1472" i="11"/>
  <c r="G1472" i="11"/>
  <c r="E1472" i="11"/>
  <c r="D1472" i="11"/>
  <c r="C1472" i="11"/>
  <c r="H1471" i="11"/>
  <c r="G1471" i="11"/>
  <c r="E1471" i="11"/>
  <c r="D1471" i="11"/>
  <c r="C1471" i="11"/>
  <c r="H1470" i="11"/>
  <c r="G1470" i="11"/>
  <c r="E1470" i="11"/>
  <c r="D1470" i="11"/>
  <c r="C1470" i="11"/>
  <c r="H1469" i="11"/>
  <c r="G1469" i="11"/>
  <c r="E1469" i="11"/>
  <c r="D1469" i="11"/>
  <c r="C1469" i="11"/>
  <c r="H1468" i="11"/>
  <c r="G1468" i="11"/>
  <c r="E1468" i="11"/>
  <c r="D1468" i="11"/>
  <c r="C1468" i="11"/>
  <c r="H1467" i="11"/>
  <c r="G1467" i="11"/>
  <c r="E1467" i="11"/>
  <c r="D1467" i="11"/>
  <c r="C1467" i="11"/>
  <c r="H1466" i="11"/>
  <c r="G1466" i="11"/>
  <c r="E1466" i="11"/>
  <c r="D1466" i="11"/>
  <c r="C1466" i="11"/>
  <c r="H1465" i="11"/>
  <c r="G1465" i="11"/>
  <c r="E1465" i="11"/>
  <c r="D1465" i="11"/>
  <c r="C1465" i="11"/>
  <c r="H1464" i="11"/>
  <c r="G1464" i="11"/>
  <c r="E1464" i="11"/>
  <c r="D1464" i="11"/>
  <c r="C1464" i="11"/>
  <c r="H1463" i="11"/>
  <c r="G1463" i="11"/>
  <c r="E1463" i="11"/>
  <c r="D1463" i="11"/>
  <c r="C1463" i="11"/>
  <c r="H1462" i="11"/>
  <c r="G1462" i="11"/>
  <c r="E1462" i="11"/>
  <c r="D1462" i="11"/>
  <c r="C1462" i="11"/>
  <c r="H1461" i="11"/>
  <c r="G1461" i="11"/>
  <c r="E1461" i="11"/>
  <c r="D1461" i="11"/>
  <c r="C1461" i="11"/>
  <c r="H1460" i="11"/>
  <c r="G1460" i="11"/>
  <c r="E1460" i="11"/>
  <c r="D1460" i="11"/>
  <c r="C1460" i="11"/>
  <c r="H1459" i="11"/>
  <c r="G1459" i="11"/>
  <c r="E1459" i="11"/>
  <c r="D1459" i="11"/>
  <c r="C1459" i="11"/>
  <c r="H1458" i="11"/>
  <c r="G1458" i="11"/>
  <c r="E1458" i="11"/>
  <c r="D1458" i="11"/>
  <c r="C1458" i="11"/>
  <c r="H1457" i="11"/>
  <c r="G1457" i="11"/>
  <c r="E1457" i="11"/>
  <c r="D1457" i="11"/>
  <c r="C1457" i="11"/>
  <c r="H1456" i="11"/>
  <c r="G1456" i="11"/>
  <c r="E1456" i="11"/>
  <c r="D1456" i="11"/>
  <c r="C1456" i="11"/>
  <c r="H1455" i="11"/>
  <c r="G1455" i="11"/>
  <c r="E1455" i="11"/>
  <c r="D1455" i="11"/>
  <c r="C1455" i="11"/>
  <c r="H1454" i="11"/>
  <c r="G1454" i="11"/>
  <c r="E1454" i="11"/>
  <c r="D1454" i="11"/>
  <c r="C1454" i="11"/>
  <c r="H1453" i="11"/>
  <c r="G1453" i="11"/>
  <c r="E1453" i="11"/>
  <c r="D1453" i="11"/>
  <c r="C1453" i="11"/>
  <c r="H1452" i="11"/>
  <c r="G1452" i="11"/>
  <c r="E1452" i="11"/>
  <c r="D1452" i="11"/>
  <c r="C1452" i="11"/>
  <c r="H1451" i="11"/>
  <c r="G1451" i="11"/>
  <c r="E1451" i="11"/>
  <c r="D1451" i="11"/>
  <c r="C1451" i="11"/>
  <c r="H1450" i="11"/>
  <c r="G1450" i="11"/>
  <c r="E1450" i="11"/>
  <c r="D1450" i="11"/>
  <c r="C1450" i="11"/>
  <c r="H1449" i="11"/>
  <c r="G1449" i="11"/>
  <c r="E1449" i="11"/>
  <c r="D1449" i="11"/>
  <c r="C1449" i="11"/>
  <c r="H1448" i="11"/>
  <c r="G1448" i="11"/>
  <c r="E1448" i="11"/>
  <c r="D1448" i="11"/>
  <c r="C1448" i="11"/>
  <c r="H1447" i="11"/>
  <c r="G1447" i="11"/>
  <c r="E1447" i="11"/>
  <c r="D1447" i="11"/>
  <c r="C1447" i="11"/>
  <c r="H1446" i="11"/>
  <c r="G1446" i="11"/>
  <c r="E1446" i="11"/>
  <c r="D1446" i="11"/>
  <c r="C1446" i="11"/>
  <c r="H1445" i="11"/>
  <c r="G1445" i="11"/>
  <c r="E1445" i="11"/>
  <c r="D1445" i="11"/>
  <c r="C1445" i="11"/>
  <c r="H1444" i="11"/>
  <c r="G1444" i="11"/>
  <c r="E1444" i="11"/>
  <c r="D1444" i="11"/>
  <c r="C1444" i="11"/>
  <c r="H1443" i="11"/>
  <c r="G1443" i="11"/>
  <c r="E1443" i="11"/>
  <c r="D1443" i="11"/>
  <c r="C1443" i="11"/>
  <c r="H1442" i="11"/>
  <c r="G1442" i="11"/>
  <c r="E1442" i="11"/>
  <c r="D1442" i="11"/>
  <c r="C1442" i="11"/>
  <c r="H1441" i="11"/>
  <c r="G1441" i="11"/>
  <c r="E1441" i="11"/>
  <c r="D1441" i="11"/>
  <c r="C1441" i="11"/>
  <c r="H1440" i="11"/>
  <c r="G1440" i="11"/>
  <c r="E1440" i="11"/>
  <c r="D1440" i="11"/>
  <c r="C1440" i="11"/>
  <c r="H1439" i="11"/>
  <c r="G1439" i="11"/>
  <c r="E1439" i="11"/>
  <c r="D1439" i="11"/>
  <c r="C1439" i="11"/>
  <c r="H1438" i="11"/>
  <c r="G1438" i="11"/>
  <c r="E1438" i="11"/>
  <c r="D1438" i="11"/>
  <c r="C1438" i="11"/>
  <c r="H1437" i="11"/>
  <c r="G1437" i="11"/>
  <c r="E1437" i="11"/>
  <c r="D1437" i="11"/>
  <c r="C1437" i="11"/>
  <c r="H1436" i="11"/>
  <c r="G1436" i="11"/>
  <c r="E1436" i="11"/>
  <c r="D1436" i="11"/>
  <c r="C1436" i="11"/>
  <c r="H1435" i="11"/>
  <c r="G1435" i="11"/>
  <c r="E1435" i="11"/>
  <c r="D1435" i="11"/>
  <c r="C1435" i="11"/>
  <c r="H1434" i="11"/>
  <c r="G1434" i="11"/>
  <c r="E1434" i="11"/>
  <c r="D1434" i="11"/>
  <c r="C1434" i="11"/>
  <c r="H1433" i="11"/>
  <c r="G1433" i="11"/>
  <c r="E1433" i="11"/>
  <c r="D1433" i="11"/>
  <c r="C1433" i="11"/>
  <c r="H1432" i="11"/>
  <c r="G1432" i="11"/>
  <c r="E1432" i="11"/>
  <c r="D1432" i="11"/>
  <c r="C1432" i="11"/>
  <c r="H1431" i="11"/>
  <c r="G1431" i="11"/>
  <c r="E1431" i="11"/>
  <c r="D1431" i="11"/>
  <c r="C1431" i="11"/>
  <c r="H1430" i="11"/>
  <c r="G1430" i="11"/>
  <c r="E1430" i="11"/>
  <c r="D1430" i="11"/>
  <c r="C1430" i="11"/>
  <c r="H1429" i="11"/>
  <c r="G1429" i="11"/>
  <c r="E1429" i="11"/>
  <c r="D1429" i="11"/>
  <c r="C1429" i="11"/>
  <c r="H1428" i="11"/>
  <c r="G1428" i="11"/>
  <c r="E1428" i="11"/>
  <c r="D1428" i="11"/>
  <c r="C1428" i="11"/>
  <c r="H1427" i="11"/>
  <c r="G1427" i="11"/>
  <c r="E1427" i="11"/>
  <c r="D1427" i="11"/>
  <c r="C1427" i="11"/>
  <c r="H1426" i="11"/>
  <c r="G1426" i="11"/>
  <c r="E1426" i="11"/>
  <c r="D1426" i="11"/>
  <c r="C1426" i="11"/>
  <c r="H1425" i="11"/>
  <c r="G1425" i="11"/>
  <c r="E1425" i="11"/>
  <c r="D1425" i="11"/>
  <c r="C1425" i="11"/>
  <c r="H1424" i="11"/>
  <c r="G1424" i="11"/>
  <c r="E1424" i="11"/>
  <c r="D1424" i="11"/>
  <c r="C1424" i="11"/>
  <c r="H1423" i="11"/>
  <c r="G1423" i="11"/>
  <c r="E1423" i="11"/>
  <c r="D1423" i="11"/>
  <c r="C1423" i="11"/>
  <c r="H1422" i="11"/>
  <c r="G1422" i="11"/>
  <c r="E1422" i="11"/>
  <c r="D1422" i="11"/>
  <c r="C1422" i="11"/>
  <c r="H1421" i="11"/>
  <c r="G1421" i="11"/>
  <c r="E1421" i="11"/>
  <c r="D1421" i="11"/>
  <c r="C1421" i="11"/>
  <c r="H1420" i="11"/>
  <c r="G1420" i="11"/>
  <c r="E1420" i="11"/>
  <c r="D1420" i="11"/>
  <c r="C1420" i="11"/>
  <c r="H1419" i="11"/>
  <c r="G1419" i="11"/>
  <c r="E1419" i="11"/>
  <c r="D1419" i="11"/>
  <c r="C1419" i="11"/>
  <c r="H1418" i="11"/>
  <c r="G1418" i="11"/>
  <c r="E1418" i="11"/>
  <c r="D1418" i="11"/>
  <c r="C1418" i="11"/>
  <c r="H1417" i="11"/>
  <c r="G1417" i="11"/>
  <c r="E1417" i="11"/>
  <c r="D1417" i="11"/>
  <c r="C1417" i="11"/>
  <c r="H1416" i="11"/>
  <c r="G1416" i="11"/>
  <c r="E1416" i="11"/>
  <c r="D1416" i="11"/>
  <c r="C1416" i="11"/>
  <c r="H1415" i="11"/>
  <c r="G1415" i="11"/>
  <c r="E1415" i="11"/>
  <c r="D1415" i="11"/>
  <c r="C1415" i="11"/>
  <c r="H1414" i="11"/>
  <c r="G1414" i="11"/>
  <c r="E1414" i="11"/>
  <c r="D1414" i="11"/>
  <c r="C1414" i="11"/>
  <c r="H1413" i="11"/>
  <c r="G1413" i="11"/>
  <c r="E1413" i="11"/>
  <c r="D1413" i="11"/>
  <c r="C1413" i="11"/>
  <c r="H1412" i="11"/>
  <c r="G1412" i="11"/>
  <c r="E1412" i="11"/>
  <c r="D1412" i="11"/>
  <c r="C1412" i="11"/>
  <c r="H1411" i="11"/>
  <c r="G1411" i="11"/>
  <c r="E1411" i="11"/>
  <c r="D1411" i="11"/>
  <c r="C1411" i="11"/>
  <c r="H1410" i="11"/>
  <c r="G1410" i="11"/>
  <c r="E1410" i="11"/>
  <c r="D1410" i="11"/>
  <c r="C1410" i="11"/>
  <c r="H1409" i="11"/>
  <c r="G1409" i="11"/>
  <c r="E1409" i="11"/>
  <c r="D1409" i="11"/>
  <c r="C1409" i="11"/>
  <c r="H1408" i="11"/>
  <c r="G1408" i="11"/>
  <c r="E1408" i="11"/>
  <c r="D1408" i="11"/>
  <c r="C1408" i="11"/>
  <c r="H1407" i="11"/>
  <c r="G1407" i="11"/>
  <c r="E1407" i="11"/>
  <c r="D1407" i="11"/>
  <c r="C1407" i="11"/>
  <c r="H1406" i="11"/>
  <c r="G1406" i="11"/>
  <c r="E1406" i="11"/>
  <c r="D1406" i="11"/>
  <c r="C1406" i="11"/>
  <c r="H1405" i="11"/>
  <c r="G1405" i="11"/>
  <c r="E1405" i="11"/>
  <c r="D1405" i="11"/>
  <c r="C1405" i="11"/>
  <c r="H1404" i="11"/>
  <c r="G1404" i="11"/>
  <c r="E1404" i="11"/>
  <c r="D1404" i="11"/>
  <c r="C1404" i="11"/>
  <c r="H1403" i="11"/>
  <c r="G1403" i="11"/>
  <c r="E1403" i="11"/>
  <c r="D1403" i="11"/>
  <c r="C1403" i="11"/>
  <c r="H1402" i="11"/>
  <c r="G1402" i="11"/>
  <c r="E1402" i="11"/>
  <c r="D1402" i="11"/>
  <c r="C1402" i="11"/>
  <c r="H1401" i="11"/>
  <c r="G1401" i="11"/>
  <c r="E1401" i="11"/>
  <c r="D1401" i="11"/>
  <c r="C1401" i="11"/>
  <c r="H1400" i="11"/>
  <c r="G1400" i="11"/>
  <c r="E1400" i="11"/>
  <c r="D1400" i="11"/>
  <c r="C1400" i="11"/>
  <c r="H1399" i="11"/>
  <c r="G1399" i="11"/>
  <c r="E1399" i="11"/>
  <c r="D1399" i="11"/>
  <c r="C1399" i="11"/>
  <c r="H1398" i="11"/>
  <c r="G1398" i="11"/>
  <c r="E1398" i="11"/>
  <c r="D1398" i="11"/>
  <c r="C1398" i="11"/>
  <c r="H1397" i="11"/>
  <c r="G1397" i="11"/>
  <c r="E1397" i="11"/>
  <c r="D1397" i="11"/>
  <c r="C1397" i="11"/>
  <c r="H1396" i="11"/>
  <c r="G1396" i="11"/>
  <c r="E1396" i="11"/>
  <c r="D1396" i="11"/>
  <c r="C1396" i="11"/>
  <c r="H1395" i="11"/>
  <c r="G1395" i="11"/>
  <c r="E1395" i="11"/>
  <c r="D1395" i="11"/>
  <c r="C1395" i="11"/>
  <c r="H1394" i="11"/>
  <c r="G1394" i="11"/>
  <c r="E1394" i="11"/>
  <c r="D1394" i="11"/>
  <c r="C1394" i="11"/>
  <c r="H1393" i="11"/>
  <c r="G1393" i="11"/>
  <c r="E1393" i="11"/>
  <c r="D1393" i="11"/>
  <c r="C1393" i="11"/>
  <c r="H1392" i="11"/>
  <c r="G1392" i="11"/>
  <c r="E1392" i="11"/>
  <c r="D1392" i="11"/>
  <c r="C1392" i="11"/>
  <c r="H1391" i="11"/>
  <c r="G1391" i="11"/>
  <c r="E1391" i="11"/>
  <c r="D1391" i="11"/>
  <c r="C1391" i="11"/>
  <c r="H1390" i="11"/>
  <c r="G1390" i="11"/>
  <c r="E1390" i="11"/>
  <c r="D1390" i="11"/>
  <c r="C1390" i="11"/>
  <c r="H1389" i="11"/>
  <c r="G1389" i="11"/>
  <c r="E1389" i="11"/>
  <c r="D1389" i="11"/>
  <c r="C1389" i="11"/>
  <c r="H1388" i="11"/>
  <c r="G1388" i="11"/>
  <c r="E1388" i="11"/>
  <c r="D1388" i="11"/>
  <c r="C1388" i="11"/>
  <c r="H1387" i="11"/>
  <c r="G1387" i="11"/>
  <c r="E1387" i="11"/>
  <c r="D1387" i="11"/>
  <c r="C1387" i="11"/>
  <c r="H1386" i="11"/>
  <c r="G1386" i="11"/>
  <c r="E1386" i="11"/>
  <c r="D1386" i="11"/>
  <c r="C1386" i="11"/>
  <c r="H1385" i="11"/>
  <c r="G1385" i="11"/>
  <c r="E1385" i="11"/>
  <c r="D1385" i="11"/>
  <c r="C1385" i="11"/>
  <c r="H1384" i="11"/>
  <c r="G1384" i="11"/>
  <c r="E1384" i="11"/>
  <c r="D1384" i="11"/>
  <c r="C1384" i="11"/>
  <c r="H1383" i="11"/>
  <c r="G1383" i="11"/>
  <c r="E1383" i="11"/>
  <c r="D1383" i="11"/>
  <c r="C1383" i="11"/>
  <c r="H1382" i="11"/>
  <c r="G1382" i="11"/>
  <c r="E1382" i="11"/>
  <c r="D1382" i="11"/>
  <c r="C1382" i="11"/>
  <c r="H1381" i="11"/>
  <c r="G1381" i="11"/>
  <c r="E1381" i="11"/>
  <c r="D1381" i="11"/>
  <c r="C1381" i="11"/>
  <c r="H1380" i="11"/>
  <c r="G1380" i="11"/>
  <c r="E1380" i="11"/>
  <c r="D1380" i="11"/>
  <c r="C1380" i="11"/>
  <c r="H1379" i="11"/>
  <c r="G1379" i="11"/>
  <c r="E1379" i="11"/>
  <c r="D1379" i="11"/>
  <c r="C1379" i="11"/>
  <c r="H1378" i="11"/>
  <c r="G1378" i="11"/>
  <c r="E1378" i="11"/>
  <c r="D1378" i="11"/>
  <c r="C1378" i="11"/>
  <c r="H1377" i="11"/>
  <c r="G1377" i="11"/>
  <c r="E1377" i="11"/>
  <c r="D1377" i="11"/>
  <c r="C1377" i="11"/>
  <c r="H1376" i="11"/>
  <c r="G1376" i="11"/>
  <c r="E1376" i="11"/>
  <c r="D1376" i="11"/>
  <c r="C1376" i="11"/>
  <c r="H1375" i="11"/>
  <c r="G1375" i="11"/>
  <c r="E1375" i="11"/>
  <c r="D1375" i="11"/>
  <c r="C1375" i="11"/>
  <c r="H1374" i="11"/>
  <c r="G1374" i="11"/>
  <c r="E1374" i="11"/>
  <c r="D1374" i="11"/>
  <c r="C1374" i="11"/>
  <c r="H1373" i="11"/>
  <c r="G1373" i="11"/>
  <c r="E1373" i="11"/>
  <c r="D1373" i="11"/>
  <c r="C1373" i="11"/>
  <c r="H1372" i="11"/>
  <c r="G1372" i="11"/>
  <c r="E1372" i="11"/>
  <c r="D1372" i="11"/>
  <c r="C1372" i="11"/>
  <c r="H1371" i="11"/>
  <c r="G1371" i="11"/>
  <c r="E1371" i="11"/>
  <c r="D1371" i="11"/>
  <c r="C1371" i="11"/>
  <c r="H1370" i="11"/>
  <c r="G1370" i="11"/>
  <c r="E1370" i="11"/>
  <c r="D1370" i="11"/>
  <c r="C1370" i="11"/>
  <c r="H1369" i="11"/>
  <c r="G1369" i="11"/>
  <c r="E1369" i="11"/>
  <c r="D1369" i="11"/>
  <c r="C1369" i="11"/>
  <c r="H1368" i="11"/>
  <c r="G1368" i="11"/>
  <c r="E1368" i="11"/>
  <c r="D1368" i="11"/>
  <c r="C1368" i="11"/>
  <c r="H1367" i="11"/>
  <c r="G1367" i="11"/>
  <c r="E1367" i="11"/>
  <c r="D1367" i="11"/>
  <c r="C1367" i="11"/>
  <c r="H1366" i="11"/>
  <c r="G1366" i="11"/>
  <c r="E1366" i="11"/>
  <c r="D1366" i="11"/>
  <c r="C1366" i="11"/>
  <c r="H1365" i="11"/>
  <c r="G1365" i="11"/>
  <c r="E1365" i="11"/>
  <c r="D1365" i="11"/>
  <c r="C1365" i="11"/>
  <c r="H1364" i="11"/>
  <c r="G1364" i="11"/>
  <c r="E1364" i="11"/>
  <c r="D1364" i="11"/>
  <c r="C1364" i="11"/>
  <c r="H1363" i="11"/>
  <c r="G1363" i="11"/>
  <c r="E1363" i="11"/>
  <c r="D1363" i="11"/>
  <c r="C1363" i="11"/>
  <c r="H1362" i="11"/>
  <c r="G1362" i="11"/>
  <c r="E1362" i="11"/>
  <c r="D1362" i="11"/>
  <c r="C1362" i="11"/>
  <c r="H1361" i="11"/>
  <c r="G1361" i="11"/>
  <c r="E1361" i="11"/>
  <c r="D1361" i="11"/>
  <c r="C1361" i="11"/>
  <c r="H1360" i="11"/>
  <c r="G1360" i="11"/>
  <c r="E1360" i="11"/>
  <c r="D1360" i="11"/>
  <c r="C1360" i="11"/>
  <c r="H1359" i="11"/>
  <c r="G1359" i="11"/>
  <c r="E1359" i="11"/>
  <c r="D1359" i="11"/>
  <c r="C1359" i="11"/>
  <c r="H1358" i="11"/>
  <c r="G1358" i="11"/>
  <c r="E1358" i="11"/>
  <c r="D1358" i="11"/>
  <c r="C1358" i="11"/>
  <c r="H1357" i="11"/>
  <c r="G1357" i="11"/>
  <c r="E1357" i="11"/>
  <c r="D1357" i="11"/>
  <c r="C1357" i="11"/>
  <c r="H1356" i="11"/>
  <c r="G1356" i="11"/>
  <c r="E1356" i="11"/>
  <c r="D1356" i="11"/>
  <c r="C1356" i="11"/>
  <c r="H1355" i="11"/>
  <c r="G1355" i="11"/>
  <c r="E1355" i="11"/>
  <c r="D1355" i="11"/>
  <c r="C1355" i="11"/>
  <c r="H1354" i="11"/>
  <c r="G1354" i="11"/>
  <c r="E1354" i="11"/>
  <c r="D1354" i="11"/>
  <c r="C1354" i="11"/>
  <c r="H1353" i="11"/>
  <c r="G1353" i="11"/>
  <c r="E1353" i="11"/>
  <c r="D1353" i="11"/>
  <c r="C1353" i="11"/>
  <c r="H1352" i="11"/>
  <c r="G1352" i="11"/>
  <c r="E1352" i="11"/>
  <c r="D1352" i="11"/>
  <c r="C1352" i="11"/>
  <c r="H1351" i="11"/>
  <c r="G1351" i="11"/>
  <c r="E1351" i="11"/>
  <c r="D1351" i="11"/>
  <c r="C1351" i="11"/>
  <c r="H1350" i="11"/>
  <c r="G1350" i="11"/>
  <c r="E1350" i="11"/>
  <c r="D1350" i="11"/>
  <c r="C1350" i="11"/>
  <c r="H1349" i="11"/>
  <c r="G1349" i="11"/>
  <c r="E1349" i="11"/>
  <c r="D1349" i="11"/>
  <c r="C1349" i="11"/>
  <c r="H1348" i="11"/>
  <c r="G1348" i="11"/>
  <c r="E1348" i="11"/>
  <c r="D1348" i="11"/>
  <c r="C1348" i="11"/>
  <c r="H1347" i="11"/>
  <c r="G1347" i="11"/>
  <c r="E1347" i="11"/>
  <c r="D1347" i="11"/>
  <c r="C1347" i="11"/>
  <c r="H1346" i="11"/>
  <c r="G1346" i="11"/>
  <c r="E1346" i="11"/>
  <c r="D1346" i="11"/>
  <c r="C1346" i="11"/>
  <c r="H1345" i="11"/>
  <c r="G1345" i="11"/>
  <c r="E1345" i="11"/>
  <c r="D1345" i="11"/>
  <c r="C1345" i="11"/>
  <c r="H1344" i="11"/>
  <c r="G1344" i="11"/>
  <c r="E1344" i="11"/>
  <c r="D1344" i="11"/>
  <c r="C1344" i="11"/>
  <c r="H1343" i="11"/>
  <c r="G1343" i="11"/>
  <c r="E1343" i="11"/>
  <c r="D1343" i="11"/>
  <c r="C1343" i="11"/>
  <c r="H1342" i="11"/>
  <c r="G1342" i="11"/>
  <c r="E1342" i="11"/>
  <c r="D1342" i="11"/>
  <c r="C1342" i="11"/>
  <c r="H1341" i="11"/>
  <c r="G1341" i="11"/>
  <c r="E1341" i="11"/>
  <c r="D1341" i="11"/>
  <c r="C1341" i="11"/>
  <c r="H1340" i="11"/>
  <c r="G1340" i="11"/>
  <c r="E1340" i="11"/>
  <c r="D1340" i="11"/>
  <c r="C1340" i="11"/>
  <c r="H1339" i="11"/>
  <c r="G1339" i="11"/>
  <c r="E1339" i="11"/>
  <c r="D1339" i="11"/>
  <c r="C1339" i="11"/>
  <c r="H1338" i="11"/>
  <c r="G1338" i="11"/>
  <c r="E1338" i="11"/>
  <c r="D1338" i="11"/>
  <c r="C1338" i="11"/>
  <c r="H1337" i="11"/>
  <c r="G1337" i="11"/>
  <c r="E1337" i="11"/>
  <c r="D1337" i="11"/>
  <c r="C1337" i="11"/>
  <c r="H1336" i="11"/>
  <c r="G1336" i="11"/>
  <c r="E1336" i="11"/>
  <c r="D1336" i="11"/>
  <c r="C1336" i="11"/>
  <c r="H1335" i="11"/>
  <c r="G1335" i="11"/>
  <c r="E1335" i="11"/>
  <c r="D1335" i="11"/>
  <c r="C1335" i="11"/>
  <c r="H1334" i="11"/>
  <c r="G1334" i="11"/>
  <c r="E1334" i="11"/>
  <c r="D1334" i="11"/>
  <c r="C1334" i="11"/>
  <c r="H1333" i="11"/>
  <c r="G1333" i="11"/>
  <c r="E1333" i="11"/>
  <c r="D1333" i="11"/>
  <c r="C1333" i="11"/>
  <c r="H1332" i="11"/>
  <c r="G1332" i="11"/>
  <c r="E1332" i="11"/>
  <c r="D1332" i="11"/>
  <c r="C1332" i="11"/>
  <c r="H1331" i="11"/>
  <c r="G1331" i="11"/>
  <c r="E1331" i="11"/>
  <c r="D1331" i="11"/>
  <c r="C1331" i="11"/>
  <c r="H1330" i="11"/>
  <c r="G1330" i="11"/>
  <c r="E1330" i="11"/>
  <c r="D1330" i="11"/>
  <c r="C1330" i="11"/>
  <c r="H1329" i="11"/>
  <c r="G1329" i="11"/>
  <c r="E1329" i="11"/>
  <c r="D1329" i="11"/>
  <c r="C1329" i="11"/>
  <c r="H1328" i="11"/>
  <c r="G1328" i="11"/>
  <c r="E1328" i="11"/>
  <c r="D1328" i="11"/>
  <c r="C1328" i="11"/>
  <c r="H1327" i="11"/>
  <c r="G1327" i="11"/>
  <c r="E1327" i="11"/>
  <c r="D1327" i="11"/>
  <c r="C1327" i="11"/>
  <c r="H1326" i="11"/>
  <c r="G1326" i="11"/>
  <c r="E1326" i="11"/>
  <c r="D1326" i="11"/>
  <c r="C1326" i="11"/>
  <c r="H1325" i="11"/>
  <c r="G1325" i="11"/>
  <c r="E1325" i="11"/>
  <c r="D1325" i="11"/>
  <c r="C1325" i="11"/>
  <c r="H1324" i="11"/>
  <c r="G1324" i="11"/>
  <c r="E1324" i="11"/>
  <c r="D1324" i="11"/>
  <c r="C1324" i="11"/>
  <c r="H1323" i="11"/>
  <c r="G1323" i="11"/>
  <c r="E1323" i="11"/>
  <c r="D1323" i="11"/>
  <c r="C1323" i="11"/>
  <c r="H1322" i="11"/>
  <c r="G1322" i="11"/>
  <c r="E1322" i="11"/>
  <c r="D1322" i="11"/>
  <c r="C1322" i="11"/>
  <c r="H1321" i="11"/>
  <c r="G1321" i="11"/>
  <c r="E1321" i="11"/>
  <c r="D1321" i="11"/>
  <c r="C1321" i="11"/>
  <c r="H1320" i="11"/>
  <c r="G1320" i="11"/>
  <c r="E1320" i="11"/>
  <c r="D1320" i="11"/>
  <c r="C1320" i="11"/>
  <c r="H1319" i="11"/>
  <c r="G1319" i="11"/>
  <c r="E1319" i="11"/>
  <c r="D1319" i="11"/>
  <c r="C1319" i="11"/>
  <c r="H1318" i="11"/>
  <c r="G1318" i="11"/>
  <c r="E1318" i="11"/>
  <c r="D1318" i="11"/>
  <c r="C1318" i="11"/>
  <c r="H1317" i="11"/>
  <c r="G1317" i="11"/>
  <c r="E1317" i="11"/>
  <c r="D1317" i="11"/>
  <c r="C1317" i="11"/>
  <c r="H1316" i="11"/>
  <c r="G1316" i="11"/>
  <c r="E1316" i="11"/>
  <c r="D1316" i="11"/>
  <c r="C1316" i="11"/>
  <c r="H1315" i="11"/>
  <c r="G1315" i="11"/>
  <c r="E1315" i="11"/>
  <c r="D1315" i="11"/>
  <c r="C1315" i="11"/>
  <c r="H1314" i="11"/>
  <c r="G1314" i="11"/>
  <c r="E1314" i="11"/>
  <c r="D1314" i="11"/>
  <c r="C1314" i="11"/>
  <c r="H1313" i="11"/>
  <c r="G1313" i="11"/>
  <c r="E1313" i="11"/>
  <c r="D1313" i="11"/>
  <c r="C1313" i="11"/>
  <c r="H1312" i="11"/>
  <c r="G1312" i="11"/>
  <c r="E1312" i="11"/>
  <c r="D1312" i="11"/>
  <c r="C1312" i="11"/>
  <c r="H1311" i="11"/>
  <c r="G1311" i="11"/>
  <c r="E1311" i="11"/>
  <c r="D1311" i="11"/>
  <c r="C1311" i="11"/>
  <c r="H1310" i="11"/>
  <c r="G1310" i="11"/>
  <c r="E1310" i="11"/>
  <c r="D1310" i="11"/>
  <c r="C1310" i="11"/>
  <c r="H1309" i="11"/>
  <c r="G1309" i="11"/>
  <c r="E1309" i="11"/>
  <c r="D1309" i="11"/>
  <c r="C1309" i="11"/>
  <c r="H1308" i="11"/>
  <c r="G1308" i="11"/>
  <c r="E1308" i="11"/>
  <c r="D1308" i="11"/>
  <c r="C1308" i="11"/>
  <c r="H1307" i="11"/>
  <c r="G1307" i="11"/>
  <c r="E1307" i="11"/>
  <c r="D1307" i="11"/>
  <c r="C1307" i="11"/>
  <c r="H1306" i="11"/>
  <c r="G1306" i="11"/>
  <c r="E1306" i="11"/>
  <c r="D1306" i="11"/>
  <c r="C1306" i="11"/>
  <c r="H1305" i="11"/>
  <c r="G1305" i="11"/>
  <c r="E1305" i="11"/>
  <c r="D1305" i="11"/>
  <c r="C1305" i="11"/>
  <c r="H1304" i="11"/>
  <c r="G1304" i="11"/>
  <c r="E1304" i="11"/>
  <c r="D1304" i="11"/>
  <c r="C1304" i="11"/>
  <c r="H1303" i="11"/>
  <c r="G1303" i="11"/>
  <c r="E1303" i="11"/>
  <c r="D1303" i="11"/>
  <c r="C1303" i="11"/>
  <c r="H1302" i="11"/>
  <c r="G1302" i="11"/>
  <c r="E1302" i="11"/>
  <c r="D1302" i="11"/>
  <c r="C1302" i="11"/>
  <c r="H1301" i="11"/>
  <c r="G1301" i="11"/>
  <c r="E1301" i="11"/>
  <c r="D1301" i="11"/>
  <c r="C1301" i="11"/>
  <c r="H1300" i="11"/>
  <c r="G1300" i="11"/>
  <c r="E1300" i="11"/>
  <c r="D1300" i="11"/>
  <c r="C1300" i="11"/>
  <c r="H1299" i="11"/>
  <c r="G1299" i="11"/>
  <c r="E1299" i="11"/>
  <c r="D1299" i="11"/>
  <c r="C1299" i="11"/>
  <c r="H1298" i="11"/>
  <c r="G1298" i="11"/>
  <c r="E1298" i="11"/>
  <c r="D1298" i="11"/>
  <c r="C1298" i="11"/>
  <c r="H1297" i="11"/>
  <c r="G1297" i="11"/>
  <c r="E1297" i="11"/>
  <c r="D1297" i="11"/>
  <c r="C1297" i="11"/>
  <c r="H1296" i="11"/>
  <c r="G1296" i="11"/>
  <c r="E1296" i="11"/>
  <c r="D1296" i="11"/>
  <c r="C1296" i="11"/>
  <c r="H1295" i="11"/>
  <c r="G1295" i="11"/>
  <c r="E1295" i="11"/>
  <c r="D1295" i="11"/>
  <c r="C1295" i="11"/>
  <c r="H1294" i="11"/>
  <c r="G1294" i="11"/>
  <c r="E1294" i="11"/>
  <c r="D1294" i="11"/>
  <c r="C1294" i="11"/>
  <c r="H1293" i="11"/>
  <c r="G1293" i="11"/>
  <c r="E1293" i="11"/>
  <c r="D1293" i="11"/>
  <c r="C1293" i="11"/>
  <c r="H1292" i="11"/>
  <c r="G1292" i="11"/>
  <c r="E1292" i="11"/>
  <c r="D1292" i="11"/>
  <c r="C1292" i="11"/>
  <c r="H1291" i="11"/>
  <c r="G1291" i="11"/>
  <c r="E1291" i="11"/>
  <c r="D1291" i="11"/>
  <c r="C1291" i="11"/>
  <c r="H1290" i="11"/>
  <c r="G1290" i="11"/>
  <c r="E1290" i="11"/>
  <c r="D1290" i="11"/>
  <c r="C1290" i="11"/>
  <c r="H1289" i="11"/>
  <c r="G1289" i="11"/>
  <c r="E1289" i="11"/>
  <c r="D1289" i="11"/>
  <c r="C1289" i="11"/>
  <c r="H1288" i="11"/>
  <c r="G1288" i="11"/>
  <c r="E1288" i="11"/>
  <c r="D1288" i="11"/>
  <c r="C1288" i="11"/>
  <c r="H1287" i="11"/>
  <c r="G1287" i="11"/>
  <c r="E1287" i="11"/>
  <c r="D1287" i="11"/>
  <c r="C1287" i="11"/>
  <c r="H1286" i="11"/>
  <c r="G1286" i="11"/>
  <c r="E1286" i="11"/>
  <c r="D1286" i="11"/>
  <c r="C1286" i="11"/>
  <c r="H1285" i="11"/>
  <c r="G1285" i="11"/>
  <c r="E1285" i="11"/>
  <c r="D1285" i="11"/>
  <c r="C1285" i="11"/>
  <c r="H1284" i="11"/>
  <c r="G1284" i="11"/>
  <c r="E1284" i="11"/>
  <c r="D1284" i="11"/>
  <c r="C1284" i="11"/>
  <c r="H1283" i="11"/>
  <c r="G1283" i="11"/>
  <c r="E1283" i="11"/>
  <c r="D1283" i="11"/>
  <c r="C1283" i="11"/>
  <c r="H1282" i="11"/>
  <c r="G1282" i="11"/>
  <c r="E1282" i="11"/>
  <c r="D1282" i="11"/>
  <c r="C1282" i="11"/>
  <c r="H1281" i="11"/>
  <c r="G1281" i="11"/>
  <c r="E1281" i="11"/>
  <c r="D1281" i="11"/>
  <c r="C1281" i="11"/>
  <c r="H1280" i="11"/>
  <c r="G1280" i="11"/>
  <c r="E1280" i="11"/>
  <c r="D1280" i="11"/>
  <c r="C1280" i="11"/>
  <c r="H1279" i="11"/>
  <c r="G1279" i="11"/>
  <c r="E1279" i="11"/>
  <c r="D1279" i="11"/>
  <c r="C1279" i="11"/>
  <c r="H1278" i="11"/>
  <c r="G1278" i="11"/>
  <c r="E1278" i="11"/>
  <c r="D1278" i="11"/>
  <c r="C1278" i="11"/>
  <c r="H1277" i="11"/>
  <c r="G1277" i="11"/>
  <c r="E1277" i="11"/>
  <c r="D1277" i="11"/>
  <c r="C1277" i="11"/>
  <c r="H1276" i="11"/>
  <c r="G1276" i="11"/>
  <c r="E1276" i="11"/>
  <c r="D1276" i="11"/>
  <c r="C1276" i="11"/>
  <c r="H1275" i="11"/>
  <c r="G1275" i="11"/>
  <c r="E1275" i="11"/>
  <c r="D1275" i="11"/>
  <c r="C1275" i="11"/>
  <c r="H1274" i="11"/>
  <c r="G1274" i="11"/>
  <c r="E1274" i="11"/>
  <c r="D1274" i="11"/>
  <c r="C1274" i="11"/>
  <c r="H1273" i="11"/>
  <c r="G1273" i="11"/>
  <c r="E1273" i="11"/>
  <c r="D1273" i="11"/>
  <c r="C1273" i="11"/>
  <c r="H1272" i="11"/>
  <c r="G1272" i="11"/>
  <c r="E1272" i="11"/>
  <c r="D1272" i="11"/>
  <c r="C1272" i="11"/>
  <c r="H1271" i="11"/>
  <c r="G1271" i="11"/>
  <c r="E1271" i="11"/>
  <c r="D1271" i="11"/>
  <c r="C1271" i="11"/>
  <c r="H1270" i="11"/>
  <c r="G1270" i="11"/>
  <c r="E1270" i="11"/>
  <c r="D1270" i="11"/>
  <c r="C1270" i="11"/>
  <c r="H1269" i="11"/>
  <c r="G1269" i="11"/>
  <c r="E1269" i="11"/>
  <c r="D1269" i="11"/>
  <c r="C1269" i="11"/>
  <c r="H1268" i="11"/>
  <c r="G1268" i="11"/>
  <c r="E1268" i="11"/>
  <c r="D1268" i="11"/>
  <c r="C1268" i="11"/>
  <c r="H1267" i="11"/>
  <c r="G1267" i="11"/>
  <c r="E1267" i="11"/>
  <c r="D1267" i="11"/>
  <c r="C1267" i="11"/>
  <c r="H1266" i="11"/>
  <c r="G1266" i="11"/>
  <c r="E1266" i="11"/>
  <c r="D1266" i="11"/>
  <c r="C1266" i="11"/>
  <c r="H1265" i="11"/>
  <c r="G1265" i="11"/>
  <c r="E1265" i="11"/>
  <c r="D1265" i="11"/>
  <c r="C1265" i="11"/>
  <c r="H1264" i="11"/>
  <c r="G1264" i="11"/>
  <c r="E1264" i="11"/>
  <c r="D1264" i="11"/>
  <c r="C1264" i="11"/>
  <c r="H1263" i="11"/>
  <c r="G1263" i="11"/>
  <c r="E1263" i="11"/>
  <c r="D1263" i="11"/>
  <c r="C1263" i="11"/>
  <c r="H1262" i="11"/>
  <c r="G1262" i="11"/>
  <c r="E1262" i="11"/>
  <c r="D1262" i="11"/>
  <c r="C1262" i="11"/>
  <c r="H1261" i="11"/>
  <c r="G1261" i="11"/>
  <c r="E1261" i="11"/>
  <c r="D1261" i="11"/>
  <c r="C1261" i="11"/>
  <c r="H1260" i="11"/>
  <c r="G1260" i="11"/>
  <c r="E1260" i="11"/>
  <c r="D1260" i="11"/>
  <c r="C1260" i="11"/>
  <c r="H1259" i="11"/>
  <c r="G1259" i="11"/>
  <c r="E1259" i="11"/>
  <c r="D1259" i="11"/>
  <c r="C1259" i="11"/>
  <c r="H1258" i="11"/>
  <c r="G1258" i="11"/>
  <c r="E1258" i="11"/>
  <c r="D1258" i="11"/>
  <c r="C1258" i="11"/>
  <c r="H1257" i="11"/>
  <c r="G1257" i="11"/>
  <c r="E1257" i="11"/>
  <c r="D1257" i="11"/>
  <c r="C1257" i="11"/>
  <c r="H1256" i="11"/>
  <c r="G1256" i="11"/>
  <c r="E1256" i="11"/>
  <c r="D1256" i="11"/>
  <c r="C1256" i="11"/>
  <c r="H1255" i="11"/>
  <c r="G1255" i="11"/>
  <c r="E1255" i="11"/>
  <c r="D1255" i="11"/>
  <c r="C1255" i="11"/>
  <c r="H1254" i="11"/>
  <c r="G1254" i="11"/>
  <c r="E1254" i="11"/>
  <c r="D1254" i="11"/>
  <c r="C1254" i="11"/>
  <c r="H1253" i="11"/>
  <c r="G1253" i="11"/>
  <c r="E1253" i="11"/>
  <c r="D1253" i="11"/>
  <c r="C1253" i="11"/>
  <c r="H1252" i="11"/>
  <c r="G1252" i="11"/>
  <c r="E1252" i="11"/>
  <c r="D1252" i="11"/>
  <c r="C1252" i="11"/>
  <c r="H1251" i="11"/>
  <c r="G1251" i="11"/>
  <c r="E1251" i="11"/>
  <c r="D1251" i="11"/>
  <c r="C1251" i="11"/>
  <c r="H1250" i="11"/>
  <c r="G1250" i="11"/>
  <c r="E1250" i="11"/>
  <c r="D1250" i="11"/>
  <c r="C1250" i="11"/>
  <c r="H1249" i="11"/>
  <c r="G1249" i="11"/>
  <c r="E1249" i="11"/>
  <c r="D1249" i="11"/>
  <c r="C1249" i="11"/>
  <c r="H1248" i="11"/>
  <c r="G1248" i="11"/>
  <c r="E1248" i="11"/>
  <c r="D1248" i="11"/>
  <c r="C1248" i="11"/>
  <c r="H1247" i="11"/>
  <c r="G1247" i="11"/>
  <c r="E1247" i="11"/>
  <c r="D1247" i="11"/>
  <c r="C1247" i="11"/>
  <c r="H1246" i="11"/>
  <c r="G1246" i="11"/>
  <c r="E1246" i="11"/>
  <c r="D1246" i="11"/>
  <c r="C1246" i="11"/>
  <c r="H1245" i="11"/>
  <c r="G1245" i="11"/>
  <c r="E1245" i="11"/>
  <c r="D1245" i="11"/>
  <c r="C1245" i="11"/>
  <c r="H1244" i="11"/>
  <c r="G1244" i="11"/>
  <c r="E1244" i="11"/>
  <c r="D1244" i="11"/>
  <c r="C1244" i="11"/>
  <c r="H1243" i="11"/>
  <c r="G1243" i="11"/>
  <c r="E1243" i="11"/>
  <c r="D1243" i="11"/>
  <c r="C1243" i="11"/>
  <c r="H1242" i="11"/>
  <c r="G1242" i="11"/>
  <c r="E1242" i="11"/>
  <c r="D1242" i="11"/>
  <c r="C1242" i="11"/>
  <c r="H1241" i="11"/>
  <c r="G1241" i="11"/>
  <c r="E1241" i="11"/>
  <c r="D1241" i="11"/>
  <c r="C1241" i="11"/>
  <c r="H1240" i="11"/>
  <c r="G1240" i="11"/>
  <c r="E1240" i="11"/>
  <c r="D1240" i="11"/>
  <c r="C1240" i="11"/>
  <c r="H1239" i="11"/>
  <c r="G1239" i="11"/>
  <c r="E1239" i="11"/>
  <c r="D1239" i="11"/>
  <c r="C1239" i="11"/>
  <c r="H1238" i="11"/>
  <c r="G1238" i="11"/>
  <c r="E1238" i="11"/>
  <c r="D1238" i="11"/>
  <c r="C1238" i="11"/>
  <c r="H1237" i="11"/>
  <c r="G1237" i="11"/>
  <c r="E1237" i="11"/>
  <c r="D1237" i="11"/>
  <c r="C1237" i="11"/>
  <c r="H1236" i="11"/>
  <c r="G1236" i="11"/>
  <c r="E1236" i="11"/>
  <c r="D1236" i="11"/>
  <c r="C1236" i="11"/>
  <c r="H1235" i="11"/>
  <c r="G1235" i="11"/>
  <c r="E1235" i="11"/>
  <c r="D1235" i="11"/>
  <c r="C1235" i="11"/>
  <c r="H1234" i="11"/>
  <c r="G1234" i="11"/>
  <c r="E1234" i="11"/>
  <c r="D1234" i="11"/>
  <c r="C1234" i="11"/>
  <c r="H1233" i="11"/>
  <c r="G1233" i="11"/>
  <c r="E1233" i="11"/>
  <c r="D1233" i="11"/>
  <c r="C1233" i="11"/>
  <c r="H1232" i="11"/>
  <c r="G1232" i="11"/>
  <c r="E1232" i="11"/>
  <c r="D1232" i="11"/>
  <c r="C1232" i="11"/>
  <c r="H1231" i="11"/>
  <c r="G1231" i="11"/>
  <c r="E1231" i="11"/>
  <c r="D1231" i="11"/>
  <c r="C1231" i="11"/>
  <c r="H1230" i="11"/>
  <c r="G1230" i="11"/>
  <c r="E1230" i="11"/>
  <c r="D1230" i="11"/>
  <c r="C1230" i="11"/>
  <c r="H1229" i="11"/>
  <c r="G1229" i="11"/>
  <c r="E1229" i="11"/>
  <c r="D1229" i="11"/>
  <c r="C1229" i="11"/>
  <c r="H1228" i="11"/>
  <c r="G1228" i="11"/>
  <c r="E1228" i="11"/>
  <c r="D1228" i="11"/>
  <c r="C1228" i="11"/>
  <c r="H1227" i="11"/>
  <c r="G1227" i="11"/>
  <c r="E1227" i="11"/>
  <c r="D1227" i="11"/>
  <c r="C1227" i="11"/>
  <c r="H1226" i="11"/>
  <c r="G1226" i="11"/>
  <c r="E1226" i="11"/>
  <c r="D1226" i="11"/>
  <c r="C1226" i="11"/>
  <c r="H1225" i="11"/>
  <c r="G1225" i="11"/>
  <c r="E1225" i="11"/>
  <c r="D1225" i="11"/>
  <c r="C1225" i="11"/>
  <c r="H1224" i="11"/>
  <c r="G1224" i="11"/>
  <c r="E1224" i="11"/>
  <c r="D1224" i="11"/>
  <c r="C1224" i="11"/>
  <c r="H1223" i="11"/>
  <c r="G1223" i="11"/>
  <c r="E1223" i="11"/>
  <c r="D1223" i="11"/>
  <c r="C1223" i="11"/>
  <c r="H1222" i="11"/>
  <c r="G1222" i="11"/>
  <c r="E1222" i="11"/>
  <c r="D1222" i="11"/>
  <c r="C1222" i="11"/>
  <c r="H1221" i="11"/>
  <c r="G1221" i="11"/>
  <c r="E1221" i="11"/>
  <c r="D1221" i="11"/>
  <c r="C1221" i="11"/>
  <c r="H1220" i="11"/>
  <c r="G1220" i="11"/>
  <c r="E1220" i="11"/>
  <c r="D1220" i="11"/>
  <c r="C1220" i="11"/>
  <c r="H1219" i="11"/>
  <c r="G1219" i="11"/>
  <c r="E1219" i="11"/>
  <c r="D1219" i="11"/>
  <c r="C1219" i="11"/>
  <c r="H1218" i="11"/>
  <c r="G1218" i="11"/>
  <c r="E1218" i="11"/>
  <c r="D1218" i="11"/>
  <c r="C1218" i="11"/>
  <c r="H1217" i="11"/>
  <c r="G1217" i="11"/>
  <c r="E1217" i="11"/>
  <c r="D1217" i="11"/>
  <c r="C1217" i="11"/>
  <c r="H1216" i="11"/>
  <c r="G1216" i="11"/>
  <c r="E1216" i="11"/>
  <c r="D1216" i="11"/>
  <c r="C1216" i="11"/>
  <c r="H1215" i="11"/>
  <c r="G1215" i="11"/>
  <c r="E1215" i="11"/>
  <c r="D1215" i="11"/>
  <c r="C1215" i="11"/>
  <c r="H1214" i="11"/>
  <c r="G1214" i="11"/>
  <c r="E1214" i="11"/>
  <c r="D1214" i="11"/>
  <c r="C1214" i="11"/>
  <c r="H1213" i="11"/>
  <c r="G1213" i="11"/>
  <c r="E1213" i="11"/>
  <c r="D1213" i="11"/>
  <c r="C1213" i="11"/>
  <c r="H1212" i="11"/>
  <c r="G1212" i="11"/>
  <c r="E1212" i="11"/>
  <c r="D1212" i="11"/>
  <c r="C1212" i="11"/>
  <c r="H1211" i="11"/>
  <c r="G1211" i="11"/>
  <c r="E1211" i="11"/>
  <c r="D1211" i="11"/>
  <c r="C1211" i="11"/>
  <c r="H1210" i="11"/>
  <c r="G1210" i="11"/>
  <c r="E1210" i="11"/>
  <c r="D1210" i="11"/>
  <c r="C1210" i="11"/>
  <c r="H1209" i="11"/>
  <c r="G1209" i="11"/>
  <c r="E1209" i="11"/>
  <c r="D1209" i="11"/>
  <c r="C1209" i="11"/>
  <c r="H1208" i="11"/>
  <c r="G1208" i="11"/>
  <c r="E1208" i="11"/>
  <c r="D1208" i="11"/>
  <c r="C1208" i="11"/>
  <c r="H1207" i="11"/>
  <c r="G1207" i="11"/>
  <c r="E1207" i="11"/>
  <c r="D1207" i="11"/>
  <c r="C1207" i="11"/>
  <c r="H1206" i="11"/>
  <c r="G1206" i="11"/>
  <c r="E1206" i="11"/>
  <c r="D1206" i="11"/>
  <c r="C1206" i="11"/>
  <c r="H1205" i="11"/>
  <c r="G1205" i="11"/>
  <c r="E1205" i="11"/>
  <c r="D1205" i="11"/>
  <c r="C1205" i="11"/>
  <c r="H1204" i="11"/>
  <c r="G1204" i="11"/>
  <c r="E1204" i="11"/>
  <c r="D1204" i="11"/>
  <c r="C1204" i="11"/>
  <c r="H1203" i="11"/>
  <c r="G1203" i="11"/>
  <c r="E1203" i="11"/>
  <c r="D1203" i="11"/>
  <c r="C1203" i="11"/>
  <c r="H1202" i="11"/>
  <c r="G1202" i="11"/>
  <c r="E1202" i="11"/>
  <c r="D1202" i="11"/>
  <c r="C1202" i="11"/>
  <c r="H1201" i="11"/>
  <c r="G1201" i="11"/>
  <c r="E1201" i="11"/>
  <c r="D1201" i="11"/>
  <c r="C1201" i="11"/>
  <c r="H1200" i="11"/>
  <c r="G1200" i="11"/>
  <c r="E1200" i="11"/>
  <c r="D1200" i="11"/>
  <c r="C1200" i="11"/>
  <c r="H1199" i="11"/>
  <c r="G1199" i="11"/>
  <c r="E1199" i="11"/>
  <c r="D1199" i="11"/>
  <c r="C1199" i="11"/>
  <c r="H1198" i="11"/>
  <c r="G1198" i="11"/>
  <c r="E1198" i="11"/>
  <c r="D1198" i="11"/>
  <c r="C1198" i="11"/>
  <c r="H1197" i="11"/>
  <c r="G1197" i="11"/>
  <c r="E1197" i="11"/>
  <c r="D1197" i="11"/>
  <c r="C1197" i="11"/>
  <c r="H1196" i="11"/>
  <c r="G1196" i="11"/>
  <c r="E1196" i="11"/>
  <c r="D1196" i="11"/>
  <c r="C1196" i="11"/>
  <c r="H1195" i="11"/>
  <c r="G1195" i="11"/>
  <c r="E1195" i="11"/>
  <c r="D1195" i="11"/>
  <c r="C1195" i="11"/>
  <c r="H1194" i="11"/>
  <c r="G1194" i="11"/>
  <c r="E1194" i="11"/>
  <c r="D1194" i="11"/>
  <c r="C1194" i="11"/>
  <c r="H1193" i="11"/>
  <c r="G1193" i="11"/>
  <c r="E1193" i="11"/>
  <c r="D1193" i="11"/>
  <c r="C1193" i="11"/>
  <c r="H1192" i="11"/>
  <c r="G1192" i="11"/>
  <c r="E1192" i="11"/>
  <c r="D1192" i="11"/>
  <c r="C1192" i="11"/>
  <c r="H1191" i="11"/>
  <c r="G1191" i="11"/>
  <c r="E1191" i="11"/>
  <c r="D1191" i="11"/>
  <c r="C1191" i="11"/>
  <c r="H1190" i="11"/>
  <c r="G1190" i="11"/>
  <c r="E1190" i="11"/>
  <c r="D1190" i="11"/>
  <c r="C1190" i="11"/>
  <c r="H1189" i="11"/>
  <c r="G1189" i="11"/>
  <c r="E1189" i="11"/>
  <c r="D1189" i="11"/>
  <c r="C1189" i="11"/>
  <c r="H1188" i="11"/>
  <c r="G1188" i="11"/>
  <c r="E1188" i="11"/>
  <c r="D1188" i="11"/>
  <c r="C1188" i="11"/>
  <c r="H1187" i="11"/>
  <c r="G1187" i="11"/>
  <c r="E1187" i="11"/>
  <c r="D1187" i="11"/>
  <c r="C1187" i="11"/>
  <c r="H1186" i="11"/>
  <c r="G1186" i="11"/>
  <c r="E1186" i="11"/>
  <c r="D1186" i="11"/>
  <c r="C1186" i="11"/>
  <c r="H1185" i="11"/>
  <c r="G1185" i="11"/>
  <c r="E1185" i="11"/>
  <c r="D1185" i="11"/>
  <c r="C1185" i="11"/>
  <c r="H1184" i="11"/>
  <c r="G1184" i="11"/>
  <c r="E1184" i="11"/>
  <c r="D1184" i="11"/>
  <c r="C1184" i="11"/>
  <c r="H1183" i="11"/>
  <c r="G1183" i="11"/>
  <c r="E1183" i="11"/>
  <c r="D1183" i="11"/>
  <c r="C1183" i="11"/>
  <c r="H1182" i="11"/>
  <c r="G1182" i="11"/>
  <c r="E1182" i="11"/>
  <c r="D1182" i="11"/>
  <c r="C1182" i="11"/>
  <c r="H1181" i="11"/>
  <c r="G1181" i="11"/>
  <c r="E1181" i="11"/>
  <c r="D1181" i="11"/>
  <c r="C1181" i="11"/>
  <c r="H1180" i="11"/>
  <c r="G1180" i="11"/>
  <c r="E1180" i="11"/>
  <c r="D1180" i="11"/>
  <c r="C1180" i="11"/>
  <c r="H1179" i="11"/>
  <c r="G1179" i="11"/>
  <c r="E1179" i="11"/>
  <c r="D1179" i="11"/>
  <c r="C1179" i="11"/>
  <c r="H1178" i="11"/>
  <c r="G1178" i="11"/>
  <c r="E1178" i="11"/>
  <c r="D1178" i="11"/>
  <c r="C1178" i="11"/>
  <c r="H1177" i="11"/>
  <c r="G1177" i="11"/>
  <c r="E1177" i="11"/>
  <c r="D1177" i="11"/>
  <c r="C1177" i="11"/>
  <c r="H1176" i="11"/>
  <c r="G1176" i="11"/>
  <c r="E1176" i="11"/>
  <c r="D1176" i="11"/>
  <c r="C1176" i="11"/>
  <c r="H1175" i="11"/>
  <c r="G1175" i="11"/>
  <c r="E1175" i="11"/>
  <c r="D1175" i="11"/>
  <c r="C1175" i="11"/>
  <c r="H1174" i="11"/>
  <c r="G1174" i="11"/>
  <c r="E1174" i="11"/>
  <c r="D1174" i="11"/>
  <c r="C1174" i="11"/>
  <c r="H1173" i="11"/>
  <c r="G1173" i="11"/>
  <c r="E1173" i="11"/>
  <c r="D1173" i="11"/>
  <c r="C1173" i="11"/>
  <c r="H1172" i="11"/>
  <c r="G1172" i="11"/>
  <c r="E1172" i="11"/>
  <c r="D1172" i="11"/>
  <c r="C1172" i="11"/>
  <c r="H1171" i="11"/>
  <c r="G1171" i="11"/>
  <c r="E1171" i="11"/>
  <c r="D1171" i="11"/>
  <c r="C1171" i="11"/>
  <c r="H1170" i="11"/>
  <c r="G1170" i="11"/>
  <c r="E1170" i="11"/>
  <c r="D1170" i="11"/>
  <c r="C1170" i="11"/>
  <c r="H1169" i="11"/>
  <c r="G1169" i="11"/>
  <c r="E1169" i="11"/>
  <c r="D1169" i="11"/>
  <c r="C1169" i="11"/>
  <c r="H1168" i="11"/>
  <c r="G1168" i="11"/>
  <c r="E1168" i="11"/>
  <c r="D1168" i="11"/>
  <c r="C1168" i="11"/>
  <c r="H1167" i="11"/>
  <c r="G1167" i="11"/>
  <c r="E1167" i="11"/>
  <c r="D1167" i="11"/>
  <c r="C1167" i="11"/>
  <c r="H1166" i="11"/>
  <c r="G1166" i="11"/>
  <c r="E1166" i="11"/>
  <c r="D1166" i="11"/>
  <c r="C1166" i="11"/>
  <c r="H1165" i="11"/>
  <c r="G1165" i="11"/>
  <c r="E1165" i="11"/>
  <c r="D1165" i="11"/>
  <c r="C1165" i="11"/>
  <c r="H1164" i="11"/>
  <c r="G1164" i="11"/>
  <c r="E1164" i="11"/>
  <c r="D1164" i="11"/>
  <c r="C1164" i="11"/>
  <c r="H1163" i="11"/>
  <c r="G1163" i="11"/>
  <c r="E1163" i="11"/>
  <c r="D1163" i="11"/>
  <c r="C1163" i="11"/>
  <c r="H1162" i="11"/>
  <c r="G1162" i="11"/>
  <c r="E1162" i="11"/>
  <c r="D1162" i="11"/>
  <c r="C1162" i="11"/>
  <c r="H1161" i="11"/>
  <c r="G1161" i="11"/>
  <c r="E1161" i="11"/>
  <c r="D1161" i="11"/>
  <c r="C1161" i="11"/>
  <c r="H1160" i="11"/>
  <c r="G1160" i="11"/>
  <c r="E1160" i="11"/>
  <c r="D1160" i="11"/>
  <c r="C1160" i="11"/>
  <c r="H1159" i="11"/>
  <c r="G1159" i="11"/>
  <c r="E1159" i="11"/>
  <c r="D1159" i="11"/>
  <c r="C1159" i="11"/>
  <c r="H1158" i="11"/>
  <c r="G1158" i="11"/>
  <c r="E1158" i="11"/>
  <c r="D1158" i="11"/>
  <c r="C1158" i="11"/>
  <c r="H1157" i="11"/>
  <c r="G1157" i="11"/>
  <c r="E1157" i="11"/>
  <c r="D1157" i="11"/>
  <c r="C1157" i="11"/>
  <c r="H1156" i="11"/>
  <c r="G1156" i="11"/>
  <c r="E1156" i="11"/>
  <c r="D1156" i="11"/>
  <c r="C1156" i="11"/>
  <c r="H1155" i="11"/>
  <c r="G1155" i="11"/>
  <c r="E1155" i="11"/>
  <c r="D1155" i="11"/>
  <c r="C1155" i="11"/>
  <c r="H1154" i="11"/>
  <c r="G1154" i="11"/>
  <c r="E1154" i="11"/>
  <c r="D1154" i="11"/>
  <c r="C1154" i="11"/>
  <c r="H1153" i="11"/>
  <c r="G1153" i="11"/>
  <c r="E1153" i="11"/>
  <c r="D1153" i="11"/>
  <c r="C1153" i="11"/>
  <c r="H1152" i="11"/>
  <c r="G1152" i="11"/>
  <c r="E1152" i="11"/>
  <c r="D1152" i="11"/>
  <c r="C1152" i="11"/>
  <c r="H1151" i="11"/>
  <c r="G1151" i="11"/>
  <c r="E1151" i="11"/>
  <c r="D1151" i="11"/>
  <c r="C1151" i="11"/>
  <c r="H1150" i="11"/>
  <c r="G1150" i="11"/>
  <c r="E1150" i="11"/>
  <c r="D1150" i="11"/>
  <c r="C1150" i="11"/>
  <c r="H1149" i="11"/>
  <c r="G1149" i="11"/>
  <c r="E1149" i="11"/>
  <c r="D1149" i="11"/>
  <c r="C1149" i="11"/>
  <c r="H1148" i="11"/>
  <c r="G1148" i="11"/>
  <c r="E1148" i="11"/>
  <c r="D1148" i="11"/>
  <c r="C1148" i="11"/>
  <c r="H1147" i="11"/>
  <c r="G1147" i="11"/>
  <c r="E1147" i="11"/>
  <c r="D1147" i="11"/>
  <c r="C1147" i="11"/>
  <c r="H1146" i="11"/>
  <c r="G1146" i="11"/>
  <c r="E1146" i="11"/>
  <c r="D1146" i="11"/>
  <c r="C1146" i="11"/>
  <c r="H1145" i="11"/>
  <c r="G1145" i="11"/>
  <c r="E1145" i="11"/>
  <c r="D1145" i="11"/>
  <c r="C1145" i="11"/>
  <c r="H1144" i="11"/>
  <c r="G1144" i="11"/>
  <c r="E1144" i="11"/>
  <c r="D1144" i="11"/>
  <c r="C1144" i="11"/>
  <c r="H1143" i="11"/>
  <c r="G1143" i="11"/>
  <c r="E1143" i="11"/>
  <c r="D1143" i="11"/>
  <c r="C1143" i="11"/>
  <c r="H1142" i="11"/>
  <c r="G1142" i="11"/>
  <c r="E1142" i="11"/>
  <c r="D1142" i="11"/>
  <c r="C1142" i="11"/>
  <c r="H1141" i="11"/>
  <c r="G1141" i="11"/>
  <c r="E1141" i="11"/>
  <c r="D1141" i="11"/>
  <c r="C1141" i="11"/>
  <c r="H1140" i="11"/>
  <c r="G1140" i="11"/>
  <c r="E1140" i="11"/>
  <c r="D1140" i="11"/>
  <c r="C1140" i="11"/>
  <c r="H1139" i="11"/>
  <c r="G1139" i="11"/>
  <c r="E1139" i="11"/>
  <c r="D1139" i="11"/>
  <c r="C1139" i="11"/>
  <c r="H1138" i="11"/>
  <c r="G1138" i="11"/>
  <c r="E1138" i="11"/>
  <c r="D1138" i="11"/>
  <c r="C1138" i="11"/>
  <c r="H1137" i="11"/>
  <c r="G1137" i="11"/>
  <c r="E1137" i="11"/>
  <c r="D1137" i="11"/>
  <c r="C1137" i="11"/>
  <c r="H1136" i="11"/>
  <c r="G1136" i="11"/>
  <c r="E1136" i="11"/>
  <c r="D1136" i="11"/>
  <c r="C1136" i="11"/>
  <c r="H1135" i="11"/>
  <c r="G1135" i="11"/>
  <c r="E1135" i="11"/>
  <c r="D1135" i="11"/>
  <c r="C1135" i="11"/>
  <c r="H1134" i="11"/>
  <c r="G1134" i="11"/>
  <c r="E1134" i="11"/>
  <c r="D1134" i="11"/>
  <c r="C1134" i="11"/>
  <c r="H1133" i="11"/>
  <c r="G1133" i="11"/>
  <c r="E1133" i="11"/>
  <c r="D1133" i="11"/>
  <c r="C1133" i="11"/>
  <c r="H1132" i="11"/>
  <c r="G1132" i="11"/>
  <c r="E1132" i="11"/>
  <c r="D1132" i="11"/>
  <c r="C1132" i="11"/>
  <c r="H1131" i="11"/>
  <c r="G1131" i="11"/>
  <c r="E1131" i="11"/>
  <c r="D1131" i="11"/>
  <c r="C1131" i="11"/>
  <c r="H1130" i="11"/>
  <c r="G1130" i="11"/>
  <c r="E1130" i="11"/>
  <c r="D1130" i="11"/>
  <c r="C1130" i="11"/>
  <c r="H1129" i="11"/>
  <c r="G1129" i="11"/>
  <c r="E1129" i="11"/>
  <c r="D1129" i="11"/>
  <c r="C1129" i="11"/>
  <c r="H1128" i="11"/>
  <c r="G1128" i="11"/>
  <c r="E1128" i="11"/>
  <c r="D1128" i="11"/>
  <c r="C1128" i="11"/>
  <c r="H1127" i="11"/>
  <c r="G1127" i="11"/>
  <c r="E1127" i="11"/>
  <c r="D1127" i="11"/>
  <c r="C1127" i="11"/>
  <c r="H1126" i="11"/>
  <c r="G1126" i="11"/>
  <c r="E1126" i="11"/>
  <c r="D1126" i="11"/>
  <c r="C1126" i="11"/>
  <c r="H1125" i="11"/>
  <c r="G1125" i="11"/>
  <c r="E1125" i="11"/>
  <c r="D1125" i="11"/>
  <c r="C1125" i="11"/>
  <c r="H1124" i="11"/>
  <c r="G1124" i="11"/>
  <c r="E1124" i="11"/>
  <c r="D1124" i="11"/>
  <c r="C1124" i="11"/>
  <c r="H1123" i="11"/>
  <c r="G1123" i="11"/>
  <c r="E1123" i="11"/>
  <c r="D1123" i="11"/>
  <c r="C1123" i="11"/>
  <c r="H1122" i="11"/>
  <c r="G1122" i="11"/>
  <c r="E1122" i="11"/>
  <c r="D1122" i="11"/>
  <c r="C1122" i="11"/>
  <c r="H1121" i="11"/>
  <c r="G1121" i="11"/>
  <c r="E1121" i="11"/>
  <c r="D1121" i="11"/>
  <c r="C1121" i="11"/>
  <c r="H1120" i="11"/>
  <c r="G1120" i="11"/>
  <c r="E1120" i="11"/>
  <c r="D1120" i="11"/>
  <c r="C1120" i="11"/>
  <c r="H1119" i="11"/>
  <c r="G1119" i="11"/>
  <c r="E1119" i="11"/>
  <c r="D1119" i="11"/>
  <c r="C1119" i="11"/>
  <c r="H1118" i="11"/>
  <c r="G1118" i="11"/>
  <c r="E1118" i="11"/>
  <c r="D1118" i="11"/>
  <c r="C1118" i="11"/>
  <c r="H1117" i="11"/>
  <c r="G1117" i="11"/>
  <c r="E1117" i="11"/>
  <c r="D1117" i="11"/>
  <c r="C1117" i="11"/>
  <c r="H1116" i="11"/>
  <c r="G1116" i="11"/>
  <c r="E1116" i="11"/>
  <c r="D1116" i="11"/>
  <c r="C1116" i="11"/>
  <c r="H1115" i="11"/>
  <c r="G1115" i="11"/>
  <c r="E1115" i="11"/>
  <c r="D1115" i="11"/>
  <c r="C1115" i="11"/>
  <c r="H1114" i="11"/>
  <c r="G1114" i="11"/>
  <c r="E1114" i="11"/>
  <c r="D1114" i="11"/>
  <c r="C1114" i="11"/>
  <c r="H1113" i="11"/>
  <c r="G1113" i="11"/>
  <c r="E1113" i="11"/>
  <c r="D1113" i="11"/>
  <c r="C1113" i="11"/>
  <c r="H1112" i="11"/>
  <c r="G1112" i="11"/>
  <c r="E1112" i="11"/>
  <c r="D1112" i="11"/>
  <c r="C1112" i="11"/>
  <c r="H1111" i="11"/>
  <c r="G1111" i="11"/>
  <c r="E1111" i="11"/>
  <c r="D1111" i="11"/>
  <c r="C1111" i="11"/>
  <c r="H1110" i="11"/>
  <c r="G1110" i="11"/>
  <c r="E1110" i="11"/>
  <c r="D1110" i="11"/>
  <c r="C1110" i="11"/>
  <c r="H1109" i="11"/>
  <c r="G1109" i="11"/>
  <c r="E1109" i="11"/>
  <c r="D1109" i="11"/>
  <c r="C1109" i="11"/>
  <c r="H1108" i="11"/>
  <c r="G1108" i="11"/>
  <c r="E1108" i="11"/>
  <c r="D1108" i="11"/>
  <c r="C1108" i="11"/>
  <c r="H1107" i="11"/>
  <c r="G1107" i="11"/>
  <c r="E1107" i="11"/>
  <c r="D1107" i="11"/>
  <c r="C1107" i="11"/>
  <c r="H1106" i="11"/>
  <c r="G1106" i="11"/>
  <c r="E1106" i="11"/>
  <c r="D1106" i="11"/>
  <c r="C1106" i="11"/>
  <c r="H1105" i="11"/>
  <c r="G1105" i="11"/>
  <c r="E1105" i="11"/>
  <c r="D1105" i="11"/>
  <c r="C1105" i="11"/>
  <c r="H1104" i="11"/>
  <c r="G1104" i="11"/>
  <c r="E1104" i="11"/>
  <c r="D1104" i="11"/>
  <c r="C1104" i="11"/>
  <c r="H1103" i="11"/>
  <c r="G1103" i="11"/>
  <c r="E1103" i="11"/>
  <c r="D1103" i="11"/>
  <c r="C1103" i="11"/>
  <c r="H1102" i="11"/>
  <c r="G1102" i="11"/>
  <c r="E1102" i="11"/>
  <c r="D1102" i="11"/>
  <c r="C1102" i="11"/>
  <c r="H1101" i="11"/>
  <c r="G1101" i="11"/>
  <c r="E1101" i="11"/>
  <c r="D1101" i="11"/>
  <c r="C1101" i="11"/>
  <c r="H1100" i="11"/>
  <c r="G1100" i="11"/>
  <c r="E1100" i="11"/>
  <c r="D1100" i="11"/>
  <c r="C1100" i="11"/>
  <c r="H1099" i="11"/>
  <c r="G1099" i="11"/>
  <c r="E1099" i="11"/>
  <c r="D1099" i="11"/>
  <c r="C1099" i="11"/>
  <c r="H1098" i="11"/>
  <c r="G1098" i="11"/>
  <c r="E1098" i="11"/>
  <c r="D1098" i="11"/>
  <c r="C1098" i="11"/>
  <c r="H1097" i="11"/>
  <c r="G1097" i="11"/>
  <c r="E1097" i="11"/>
  <c r="D1097" i="11"/>
  <c r="C1097" i="11"/>
  <c r="H1096" i="11"/>
  <c r="G1096" i="11"/>
  <c r="E1096" i="11"/>
  <c r="D1096" i="11"/>
  <c r="C1096" i="11"/>
  <c r="H1095" i="11"/>
  <c r="G1095" i="11"/>
  <c r="E1095" i="11"/>
  <c r="D1095" i="11"/>
  <c r="C1095" i="11"/>
  <c r="H1094" i="11"/>
  <c r="G1094" i="11"/>
  <c r="E1094" i="11"/>
  <c r="D1094" i="11"/>
  <c r="C1094" i="11"/>
  <c r="H1093" i="11"/>
  <c r="G1093" i="11"/>
  <c r="E1093" i="11"/>
  <c r="D1093" i="11"/>
  <c r="C1093" i="11"/>
  <c r="H1092" i="11"/>
  <c r="G1092" i="11"/>
  <c r="E1092" i="11"/>
  <c r="D1092" i="11"/>
  <c r="C1092" i="11"/>
  <c r="H1091" i="11"/>
  <c r="G1091" i="11"/>
  <c r="E1091" i="11"/>
  <c r="D1091" i="11"/>
  <c r="C1091" i="11"/>
  <c r="H1090" i="11"/>
  <c r="G1090" i="11"/>
  <c r="E1090" i="11"/>
  <c r="D1090" i="11"/>
  <c r="C1090" i="11"/>
  <c r="H1089" i="11"/>
  <c r="G1089" i="11"/>
  <c r="E1089" i="11"/>
  <c r="D1089" i="11"/>
  <c r="C1089" i="11"/>
  <c r="H1088" i="11"/>
  <c r="G1088" i="11"/>
  <c r="E1088" i="11"/>
  <c r="D1088" i="11"/>
  <c r="C1088" i="11"/>
  <c r="H1087" i="11"/>
  <c r="G1087" i="11"/>
  <c r="E1087" i="11"/>
  <c r="D1087" i="11"/>
  <c r="C1087" i="11"/>
  <c r="H1086" i="11"/>
  <c r="G1086" i="11"/>
  <c r="E1086" i="11"/>
  <c r="D1086" i="11"/>
  <c r="C1086" i="11"/>
  <c r="H1085" i="11"/>
  <c r="G1085" i="11"/>
  <c r="E1085" i="11"/>
  <c r="D1085" i="11"/>
  <c r="C1085" i="11"/>
  <c r="H1084" i="11"/>
  <c r="G1084" i="11"/>
  <c r="E1084" i="11"/>
  <c r="D1084" i="11"/>
  <c r="C1084" i="11"/>
  <c r="H1083" i="11"/>
  <c r="G1083" i="11"/>
  <c r="E1083" i="11"/>
  <c r="D1083" i="11"/>
  <c r="C1083" i="11"/>
  <c r="H1082" i="11"/>
  <c r="G1082" i="11"/>
  <c r="E1082" i="11"/>
  <c r="D1082" i="11"/>
  <c r="C1082" i="11"/>
  <c r="H1081" i="11"/>
  <c r="G1081" i="11"/>
  <c r="E1081" i="11"/>
  <c r="D1081" i="11"/>
  <c r="C1081" i="11"/>
  <c r="H1080" i="11"/>
  <c r="G1080" i="11"/>
  <c r="E1080" i="11"/>
  <c r="D1080" i="11"/>
  <c r="C1080" i="11"/>
  <c r="H1079" i="11"/>
  <c r="G1079" i="11"/>
  <c r="E1079" i="11"/>
  <c r="D1079" i="11"/>
  <c r="C1079" i="11"/>
  <c r="H1078" i="11"/>
  <c r="G1078" i="11"/>
  <c r="E1078" i="11"/>
  <c r="D1078" i="11"/>
  <c r="C1078" i="11"/>
  <c r="H1077" i="11"/>
  <c r="G1077" i="11"/>
  <c r="E1077" i="11"/>
  <c r="D1077" i="11"/>
  <c r="C1077" i="11"/>
  <c r="H1076" i="11"/>
  <c r="G1076" i="11"/>
  <c r="E1076" i="11"/>
  <c r="D1076" i="11"/>
  <c r="C1076" i="11"/>
  <c r="H1075" i="11"/>
  <c r="G1075" i="11"/>
  <c r="E1075" i="11"/>
  <c r="D1075" i="11"/>
  <c r="C1075" i="11"/>
  <c r="H1074" i="11"/>
  <c r="G1074" i="11"/>
  <c r="E1074" i="11"/>
  <c r="D1074" i="11"/>
  <c r="C1074" i="11"/>
  <c r="H1073" i="11"/>
  <c r="G1073" i="11"/>
  <c r="E1073" i="11"/>
  <c r="D1073" i="11"/>
  <c r="C1073" i="11"/>
  <c r="H1072" i="11"/>
  <c r="G1072" i="11"/>
  <c r="E1072" i="11"/>
  <c r="D1072" i="11"/>
  <c r="C1072" i="11"/>
  <c r="H1071" i="11"/>
  <c r="G1071" i="11"/>
  <c r="E1071" i="11"/>
  <c r="D1071" i="11"/>
  <c r="C1071" i="11"/>
  <c r="H1070" i="11"/>
  <c r="G1070" i="11"/>
  <c r="E1070" i="11"/>
  <c r="D1070" i="11"/>
  <c r="C1070" i="11"/>
  <c r="H1069" i="11"/>
  <c r="G1069" i="11"/>
  <c r="E1069" i="11"/>
  <c r="D1069" i="11"/>
  <c r="C1069" i="11"/>
  <c r="H1068" i="11"/>
  <c r="G1068" i="11"/>
  <c r="E1068" i="11"/>
  <c r="D1068" i="11"/>
  <c r="C1068" i="11"/>
  <c r="H1067" i="11"/>
  <c r="G1067" i="11"/>
  <c r="E1067" i="11"/>
  <c r="D1067" i="11"/>
  <c r="C1067" i="11"/>
  <c r="H1066" i="11"/>
  <c r="G1066" i="11"/>
  <c r="E1066" i="11"/>
  <c r="D1066" i="11"/>
  <c r="C1066" i="11"/>
  <c r="H1065" i="11"/>
  <c r="G1065" i="11"/>
  <c r="E1065" i="11"/>
  <c r="D1065" i="11"/>
  <c r="C1065" i="11"/>
  <c r="H1064" i="11"/>
  <c r="G1064" i="11"/>
  <c r="E1064" i="11"/>
  <c r="D1064" i="11"/>
  <c r="C1064" i="11"/>
  <c r="H1063" i="11"/>
  <c r="G1063" i="11"/>
  <c r="E1063" i="11"/>
  <c r="D1063" i="11"/>
  <c r="C1063" i="11"/>
  <c r="H1062" i="11"/>
  <c r="G1062" i="11"/>
  <c r="E1062" i="11"/>
  <c r="D1062" i="11"/>
  <c r="C1062" i="11"/>
  <c r="H1061" i="11"/>
  <c r="G1061" i="11"/>
  <c r="E1061" i="11"/>
  <c r="D1061" i="11"/>
  <c r="C1061" i="11"/>
  <c r="H1060" i="11"/>
  <c r="G1060" i="11"/>
  <c r="E1060" i="11"/>
  <c r="D1060" i="11"/>
  <c r="C1060" i="11"/>
  <c r="H1059" i="11"/>
  <c r="G1059" i="11"/>
  <c r="E1059" i="11"/>
  <c r="D1059" i="11"/>
  <c r="C1059" i="11"/>
  <c r="H1058" i="11"/>
  <c r="G1058" i="11"/>
  <c r="E1058" i="11"/>
  <c r="D1058" i="11"/>
  <c r="C1058" i="11"/>
  <c r="H1057" i="11"/>
  <c r="G1057" i="11"/>
  <c r="E1057" i="11"/>
  <c r="D1057" i="11"/>
  <c r="C1057" i="11"/>
  <c r="H1056" i="11"/>
  <c r="G1056" i="11"/>
  <c r="E1056" i="11"/>
  <c r="D1056" i="11"/>
  <c r="C1056" i="11"/>
  <c r="H1055" i="11"/>
  <c r="G1055" i="11"/>
  <c r="E1055" i="11"/>
  <c r="D1055" i="11"/>
  <c r="C1055" i="11"/>
  <c r="H1054" i="11"/>
  <c r="G1054" i="11"/>
  <c r="E1054" i="11"/>
  <c r="D1054" i="11"/>
  <c r="C1054" i="11"/>
  <c r="H1053" i="11"/>
  <c r="G1053" i="11"/>
  <c r="E1053" i="11"/>
  <c r="D1053" i="11"/>
  <c r="C1053" i="11"/>
  <c r="H1052" i="11"/>
  <c r="G1052" i="11"/>
  <c r="E1052" i="11"/>
  <c r="D1052" i="11"/>
  <c r="C1052" i="11"/>
  <c r="H1051" i="11"/>
  <c r="G1051" i="11"/>
  <c r="E1051" i="11"/>
  <c r="D1051" i="11"/>
  <c r="C1051" i="11"/>
  <c r="H1050" i="11"/>
  <c r="G1050" i="11"/>
  <c r="E1050" i="11"/>
  <c r="D1050" i="11"/>
  <c r="C1050" i="11"/>
  <c r="H1049" i="11"/>
  <c r="G1049" i="11"/>
  <c r="E1049" i="11"/>
  <c r="D1049" i="11"/>
  <c r="C1049" i="11"/>
  <c r="H1048" i="11"/>
  <c r="G1048" i="11"/>
  <c r="E1048" i="11"/>
  <c r="D1048" i="11"/>
  <c r="C1048" i="11"/>
  <c r="H1047" i="11"/>
  <c r="G1047" i="11"/>
  <c r="E1047" i="11"/>
  <c r="D1047" i="11"/>
  <c r="C1047" i="11"/>
  <c r="H1046" i="11"/>
  <c r="G1046" i="11"/>
  <c r="E1046" i="11"/>
  <c r="D1046" i="11"/>
  <c r="C1046" i="11"/>
  <c r="H1045" i="11"/>
  <c r="G1045" i="11"/>
  <c r="E1045" i="11"/>
  <c r="D1045" i="11"/>
  <c r="C1045" i="11"/>
  <c r="H1044" i="11"/>
  <c r="G1044" i="11"/>
  <c r="E1044" i="11"/>
  <c r="D1044" i="11"/>
  <c r="C1044" i="11"/>
  <c r="H1043" i="11"/>
  <c r="G1043" i="11"/>
  <c r="E1043" i="11"/>
  <c r="D1043" i="11"/>
  <c r="C1043" i="11"/>
  <c r="H1042" i="11"/>
  <c r="G1042" i="11"/>
  <c r="E1042" i="11"/>
  <c r="D1042" i="11"/>
  <c r="C1042" i="11"/>
  <c r="H1041" i="11"/>
  <c r="G1041" i="11"/>
  <c r="E1041" i="11"/>
  <c r="D1041" i="11"/>
  <c r="C1041" i="11"/>
  <c r="H1040" i="11"/>
  <c r="G1040" i="11"/>
  <c r="E1040" i="11"/>
  <c r="D1040" i="11"/>
  <c r="C1040" i="11"/>
  <c r="H1039" i="11"/>
  <c r="G1039" i="11"/>
  <c r="E1039" i="11"/>
  <c r="D1039" i="11"/>
  <c r="C1039" i="11"/>
  <c r="H1038" i="11"/>
  <c r="G1038" i="11"/>
  <c r="E1038" i="11"/>
  <c r="D1038" i="11"/>
  <c r="C1038" i="11"/>
  <c r="H1037" i="11"/>
  <c r="G1037" i="11"/>
  <c r="E1037" i="11"/>
  <c r="D1037" i="11"/>
  <c r="C1037" i="11"/>
  <c r="H1036" i="11"/>
  <c r="G1036" i="11"/>
  <c r="E1036" i="11"/>
  <c r="D1036" i="11"/>
  <c r="C1036" i="11"/>
  <c r="H1035" i="11"/>
  <c r="G1035" i="11"/>
  <c r="E1035" i="11"/>
  <c r="D1035" i="11"/>
  <c r="C1035" i="11"/>
  <c r="H1034" i="11"/>
  <c r="G1034" i="11"/>
  <c r="E1034" i="11"/>
  <c r="D1034" i="11"/>
  <c r="C1034" i="11"/>
  <c r="H1033" i="11"/>
  <c r="G1033" i="11"/>
  <c r="E1033" i="11"/>
  <c r="D1033" i="11"/>
  <c r="C1033" i="11"/>
  <c r="H1032" i="11"/>
  <c r="G1032" i="11"/>
  <c r="E1032" i="11"/>
  <c r="D1032" i="11"/>
  <c r="C1032" i="11"/>
  <c r="H1031" i="11"/>
  <c r="G1031" i="11"/>
  <c r="E1031" i="11"/>
  <c r="D1031" i="11"/>
  <c r="C1031" i="11"/>
  <c r="H1030" i="11"/>
  <c r="G1030" i="11"/>
  <c r="E1030" i="11"/>
  <c r="D1030" i="11"/>
  <c r="C1030" i="11"/>
  <c r="H1029" i="11"/>
  <c r="G1029" i="11"/>
  <c r="E1029" i="11"/>
  <c r="D1029" i="11"/>
  <c r="C1029" i="11"/>
  <c r="H1028" i="11"/>
  <c r="G1028" i="11"/>
  <c r="E1028" i="11"/>
  <c r="D1028" i="11"/>
  <c r="C1028" i="11"/>
  <c r="H1027" i="11"/>
  <c r="G1027" i="11"/>
  <c r="E1027" i="11"/>
  <c r="D1027" i="11"/>
  <c r="C1027" i="11"/>
  <c r="H1026" i="11"/>
  <c r="G1026" i="11"/>
  <c r="E1026" i="11"/>
  <c r="D1026" i="11"/>
  <c r="C1026" i="11"/>
  <c r="H1025" i="11"/>
  <c r="G1025" i="11"/>
  <c r="E1025" i="11"/>
  <c r="D1025" i="11"/>
  <c r="C1025" i="11"/>
  <c r="H1024" i="11"/>
  <c r="G1024" i="11"/>
  <c r="E1024" i="11"/>
  <c r="D1024" i="11"/>
  <c r="C1024" i="11"/>
  <c r="H1023" i="11"/>
  <c r="G1023" i="11"/>
  <c r="E1023" i="11"/>
  <c r="D1023" i="11"/>
  <c r="C1023" i="11"/>
  <c r="H1022" i="11"/>
  <c r="G1022" i="11"/>
  <c r="E1022" i="11"/>
  <c r="D1022" i="11"/>
  <c r="C1022" i="11"/>
  <c r="H1021" i="11"/>
  <c r="G1021" i="11"/>
  <c r="E1021" i="11"/>
  <c r="D1021" i="11"/>
  <c r="C1021" i="11"/>
  <c r="H1020" i="11"/>
  <c r="G1020" i="11"/>
  <c r="E1020" i="11"/>
  <c r="D1020" i="11"/>
  <c r="C1020" i="11"/>
  <c r="H1019" i="11"/>
  <c r="G1019" i="11"/>
  <c r="E1019" i="11"/>
  <c r="D1019" i="11"/>
  <c r="C1019" i="11"/>
  <c r="H1018" i="11"/>
  <c r="G1018" i="11"/>
  <c r="E1018" i="11"/>
  <c r="D1018" i="11"/>
  <c r="C1018" i="11"/>
  <c r="H1017" i="11"/>
  <c r="G1017" i="11"/>
  <c r="E1017" i="11"/>
  <c r="D1017" i="11"/>
  <c r="C1017" i="11"/>
  <c r="H1016" i="11"/>
  <c r="G1016" i="11"/>
  <c r="E1016" i="11"/>
  <c r="D1016" i="11"/>
  <c r="C1016" i="11"/>
  <c r="H1015" i="11"/>
  <c r="G1015" i="11"/>
  <c r="E1015" i="11"/>
  <c r="D1015" i="11"/>
  <c r="C1015" i="11"/>
  <c r="H1014" i="11"/>
  <c r="G1014" i="11"/>
  <c r="E1014" i="11"/>
  <c r="D1014" i="11"/>
  <c r="C1014" i="11"/>
  <c r="H1013" i="11"/>
  <c r="G1013" i="11"/>
  <c r="E1013" i="11"/>
  <c r="D1013" i="11"/>
  <c r="C1013" i="11"/>
  <c r="H1012" i="11"/>
  <c r="G1012" i="11"/>
  <c r="E1012" i="11"/>
  <c r="D1012" i="11"/>
  <c r="C1012" i="11"/>
  <c r="H1011" i="11"/>
  <c r="G1011" i="11"/>
  <c r="E1011" i="11"/>
  <c r="D1011" i="11"/>
  <c r="C1011" i="11"/>
  <c r="H1010" i="11"/>
  <c r="G1010" i="11"/>
  <c r="E1010" i="11"/>
  <c r="D1010" i="11"/>
  <c r="C1010" i="11"/>
  <c r="H1009" i="11"/>
  <c r="G1009" i="11"/>
  <c r="E1009" i="11"/>
  <c r="D1009" i="11"/>
  <c r="C1009" i="11"/>
  <c r="H1008" i="11"/>
  <c r="G1008" i="11"/>
  <c r="E1008" i="11"/>
  <c r="D1008" i="11"/>
  <c r="C1008" i="11"/>
  <c r="H1007" i="11"/>
  <c r="G1007" i="11"/>
  <c r="E1007" i="11"/>
  <c r="D1007" i="11"/>
  <c r="C1007" i="11"/>
  <c r="H1006" i="11"/>
  <c r="G1006" i="11"/>
  <c r="E1006" i="11"/>
  <c r="D1006" i="11"/>
  <c r="C1006" i="11"/>
  <c r="H1005" i="11"/>
  <c r="G1005" i="11"/>
  <c r="E1005" i="11"/>
  <c r="D1005" i="11"/>
  <c r="C1005" i="11"/>
  <c r="H1004" i="11"/>
  <c r="G1004" i="11"/>
  <c r="E1004" i="11"/>
  <c r="D1004" i="11"/>
  <c r="C1004" i="11"/>
  <c r="H1003" i="11"/>
  <c r="G1003" i="11"/>
  <c r="E1003" i="11"/>
  <c r="D1003" i="11"/>
  <c r="C1003" i="11"/>
  <c r="H1002" i="11"/>
  <c r="G1002" i="11"/>
  <c r="E1002" i="11"/>
  <c r="D1002" i="11"/>
  <c r="C1002" i="11"/>
  <c r="H1001" i="11"/>
  <c r="G1001" i="11"/>
  <c r="E1001" i="11"/>
  <c r="D1001" i="11"/>
  <c r="C1001" i="11"/>
  <c r="H1000" i="11"/>
  <c r="G1000" i="11"/>
  <c r="E1000" i="11"/>
  <c r="D1000" i="11"/>
  <c r="C1000" i="11"/>
  <c r="H999" i="11"/>
  <c r="G999" i="11"/>
  <c r="E999" i="11"/>
  <c r="D999" i="11"/>
  <c r="C999" i="11"/>
  <c r="H998" i="11"/>
  <c r="G998" i="11"/>
  <c r="E998" i="11"/>
  <c r="D998" i="11"/>
  <c r="C998" i="11"/>
  <c r="H997" i="11"/>
  <c r="G997" i="11"/>
  <c r="E997" i="11"/>
  <c r="D997" i="11"/>
  <c r="C997" i="11"/>
  <c r="H996" i="11"/>
  <c r="G996" i="11"/>
  <c r="E996" i="11"/>
  <c r="D996" i="11"/>
  <c r="C996" i="11"/>
  <c r="H995" i="11"/>
  <c r="G995" i="11"/>
  <c r="E995" i="11"/>
  <c r="D995" i="11"/>
  <c r="C995" i="11"/>
  <c r="H994" i="11"/>
  <c r="G994" i="11"/>
  <c r="E994" i="11"/>
  <c r="D994" i="11"/>
  <c r="C994" i="11"/>
  <c r="H993" i="11"/>
  <c r="G993" i="11"/>
  <c r="E993" i="11"/>
  <c r="D993" i="11"/>
  <c r="C993" i="11"/>
  <c r="H992" i="11"/>
  <c r="G992" i="11"/>
  <c r="E992" i="11"/>
  <c r="D992" i="11"/>
  <c r="C992" i="11"/>
  <c r="H991" i="11"/>
  <c r="G991" i="11"/>
  <c r="E991" i="11"/>
  <c r="D991" i="11"/>
  <c r="C991" i="11"/>
  <c r="H990" i="11"/>
  <c r="G990" i="11"/>
  <c r="E990" i="11"/>
  <c r="D990" i="11"/>
  <c r="C990" i="11"/>
  <c r="H989" i="11"/>
  <c r="G989" i="11"/>
  <c r="E989" i="11"/>
  <c r="D989" i="11"/>
  <c r="C989" i="11"/>
  <c r="H988" i="11"/>
  <c r="G988" i="11"/>
  <c r="E988" i="11"/>
  <c r="D988" i="11"/>
  <c r="C988" i="11"/>
  <c r="H987" i="11"/>
  <c r="G987" i="11"/>
  <c r="E987" i="11"/>
  <c r="D987" i="11"/>
  <c r="C987" i="11"/>
  <c r="H986" i="11"/>
  <c r="G986" i="11"/>
  <c r="E986" i="11"/>
  <c r="D986" i="11"/>
  <c r="C986" i="11"/>
  <c r="H985" i="11"/>
  <c r="G985" i="11"/>
  <c r="E985" i="11"/>
  <c r="D985" i="11"/>
  <c r="C985" i="11"/>
  <c r="H984" i="11"/>
  <c r="G984" i="11"/>
  <c r="E984" i="11"/>
  <c r="D984" i="11"/>
  <c r="C984" i="11"/>
  <c r="H983" i="11"/>
  <c r="G983" i="11"/>
  <c r="E983" i="11"/>
  <c r="D983" i="11"/>
  <c r="C983" i="11"/>
  <c r="H982" i="11"/>
  <c r="G982" i="11"/>
  <c r="E982" i="11"/>
  <c r="D982" i="11"/>
  <c r="C982" i="11"/>
  <c r="H981" i="11"/>
  <c r="G981" i="11"/>
  <c r="E981" i="11"/>
  <c r="D981" i="11"/>
  <c r="C981" i="11"/>
  <c r="H980" i="11"/>
  <c r="G980" i="11"/>
  <c r="E980" i="11"/>
  <c r="D980" i="11"/>
  <c r="C980" i="11"/>
  <c r="H979" i="11"/>
  <c r="G979" i="11"/>
  <c r="E979" i="11"/>
  <c r="D979" i="11"/>
  <c r="C979" i="11"/>
  <c r="H978" i="11"/>
  <c r="G978" i="11"/>
  <c r="E978" i="11"/>
  <c r="D978" i="11"/>
  <c r="C978" i="11"/>
  <c r="H977" i="11"/>
  <c r="G977" i="11"/>
  <c r="E977" i="11"/>
  <c r="D977" i="11"/>
  <c r="C977" i="11"/>
  <c r="H976" i="11"/>
  <c r="G976" i="11"/>
  <c r="E976" i="11"/>
  <c r="D976" i="11"/>
  <c r="C976" i="11"/>
  <c r="H975" i="11"/>
  <c r="G975" i="11"/>
  <c r="E975" i="11"/>
  <c r="D975" i="11"/>
  <c r="C975" i="11"/>
  <c r="H974" i="11"/>
  <c r="G974" i="11"/>
  <c r="E974" i="11"/>
  <c r="D974" i="11"/>
  <c r="C974" i="11"/>
  <c r="H973" i="11"/>
  <c r="G973" i="11"/>
  <c r="E973" i="11"/>
  <c r="D973" i="11"/>
  <c r="C973" i="11"/>
  <c r="H972" i="11"/>
  <c r="G972" i="11"/>
  <c r="E972" i="11"/>
  <c r="D972" i="11"/>
  <c r="C972" i="11"/>
  <c r="H971" i="11"/>
  <c r="G971" i="11"/>
  <c r="E971" i="11"/>
  <c r="D971" i="11"/>
  <c r="C971" i="11"/>
  <c r="H970" i="11"/>
  <c r="G970" i="11"/>
  <c r="E970" i="11"/>
  <c r="D970" i="11"/>
  <c r="C970" i="11"/>
  <c r="H969" i="11"/>
  <c r="G969" i="11"/>
  <c r="E969" i="11"/>
  <c r="D969" i="11"/>
  <c r="C969" i="11"/>
  <c r="H968" i="11"/>
  <c r="G968" i="11"/>
  <c r="E968" i="11"/>
  <c r="D968" i="11"/>
  <c r="C968" i="11"/>
  <c r="H967" i="11"/>
  <c r="G967" i="11"/>
  <c r="E967" i="11"/>
  <c r="D967" i="11"/>
  <c r="C967" i="11"/>
  <c r="H966" i="11"/>
  <c r="G966" i="11"/>
  <c r="E966" i="11"/>
  <c r="D966" i="11"/>
  <c r="C966" i="11"/>
  <c r="H965" i="11"/>
  <c r="G965" i="11"/>
  <c r="E965" i="11"/>
  <c r="D965" i="11"/>
  <c r="C965" i="11"/>
  <c r="H964" i="11"/>
  <c r="G964" i="11"/>
  <c r="E964" i="11"/>
  <c r="D964" i="11"/>
  <c r="C964" i="11"/>
  <c r="H963" i="11"/>
  <c r="G963" i="11"/>
  <c r="E963" i="11"/>
  <c r="D963" i="11"/>
  <c r="C963" i="11"/>
  <c r="H962" i="11"/>
  <c r="G962" i="11"/>
  <c r="E962" i="11"/>
  <c r="D962" i="11"/>
  <c r="C962" i="11"/>
  <c r="H961" i="11"/>
  <c r="G961" i="11"/>
  <c r="E961" i="11"/>
  <c r="D961" i="11"/>
  <c r="C961" i="11"/>
  <c r="H960" i="11"/>
  <c r="G960" i="11"/>
  <c r="E960" i="11"/>
  <c r="D960" i="11"/>
  <c r="C960" i="11"/>
  <c r="H959" i="11"/>
  <c r="G959" i="11"/>
  <c r="E959" i="11"/>
  <c r="D959" i="11"/>
  <c r="C959" i="11"/>
  <c r="H958" i="11"/>
  <c r="G958" i="11"/>
  <c r="E958" i="11"/>
  <c r="D958" i="11"/>
  <c r="C958" i="11"/>
  <c r="H957" i="11"/>
  <c r="G957" i="11"/>
  <c r="E957" i="11"/>
  <c r="D957" i="11"/>
  <c r="C957" i="11"/>
  <c r="H956" i="11"/>
  <c r="G956" i="11"/>
  <c r="E956" i="11"/>
  <c r="D956" i="11"/>
  <c r="C956" i="11"/>
  <c r="H955" i="11"/>
  <c r="G955" i="11"/>
  <c r="E955" i="11"/>
  <c r="D955" i="11"/>
  <c r="C955" i="11"/>
  <c r="H954" i="11"/>
  <c r="G954" i="11"/>
  <c r="E954" i="11"/>
  <c r="D954" i="11"/>
  <c r="C954" i="11"/>
  <c r="H953" i="11"/>
  <c r="G953" i="11"/>
  <c r="E953" i="11"/>
  <c r="D953" i="11"/>
  <c r="C953" i="11"/>
  <c r="H952" i="11"/>
  <c r="G952" i="11"/>
  <c r="E952" i="11"/>
  <c r="D952" i="11"/>
  <c r="C952" i="11"/>
  <c r="H951" i="11"/>
  <c r="G951" i="11"/>
  <c r="E951" i="11"/>
  <c r="D951" i="11"/>
  <c r="C951" i="11"/>
  <c r="H950" i="11"/>
  <c r="G950" i="11"/>
  <c r="E950" i="11"/>
  <c r="D950" i="11"/>
  <c r="C950" i="11"/>
  <c r="H949" i="11"/>
  <c r="G949" i="11"/>
  <c r="E949" i="11"/>
  <c r="D949" i="11"/>
  <c r="C949" i="11"/>
  <c r="H948" i="11"/>
  <c r="G948" i="11"/>
  <c r="E948" i="11"/>
  <c r="D948" i="11"/>
  <c r="C948" i="11"/>
  <c r="H947" i="11"/>
  <c r="G947" i="11"/>
  <c r="E947" i="11"/>
  <c r="D947" i="11"/>
  <c r="C947" i="11"/>
  <c r="H946" i="11"/>
  <c r="G946" i="11"/>
  <c r="E946" i="11"/>
  <c r="D946" i="11"/>
  <c r="C946" i="11"/>
  <c r="H945" i="11"/>
  <c r="G945" i="11"/>
  <c r="E945" i="11"/>
  <c r="D945" i="11"/>
  <c r="C945" i="11"/>
  <c r="H944" i="11"/>
  <c r="G944" i="11"/>
  <c r="E944" i="11"/>
  <c r="D944" i="11"/>
  <c r="C944" i="11"/>
  <c r="H943" i="11"/>
  <c r="G943" i="11"/>
  <c r="E943" i="11"/>
  <c r="D943" i="11"/>
  <c r="C943" i="11"/>
  <c r="H942" i="11"/>
  <c r="G942" i="11"/>
  <c r="E942" i="11"/>
  <c r="D942" i="11"/>
  <c r="C942" i="11"/>
  <c r="H941" i="11"/>
  <c r="G941" i="11"/>
  <c r="E941" i="11"/>
  <c r="D941" i="11"/>
  <c r="C941" i="11"/>
  <c r="H940" i="11"/>
  <c r="G940" i="11"/>
  <c r="E940" i="11"/>
  <c r="D940" i="11"/>
  <c r="C940" i="11"/>
  <c r="H939" i="11"/>
  <c r="G939" i="11"/>
  <c r="E939" i="11"/>
  <c r="D939" i="11"/>
  <c r="C939" i="11"/>
  <c r="H938" i="11"/>
  <c r="G938" i="11"/>
  <c r="E938" i="11"/>
  <c r="D938" i="11"/>
  <c r="C938" i="11"/>
  <c r="H937" i="11"/>
  <c r="G937" i="11"/>
  <c r="E937" i="11"/>
  <c r="D937" i="11"/>
  <c r="C937" i="11"/>
  <c r="H936" i="11"/>
  <c r="G936" i="11"/>
  <c r="E936" i="11"/>
  <c r="D936" i="11"/>
  <c r="C936" i="11"/>
  <c r="H935" i="11"/>
  <c r="G935" i="11"/>
  <c r="E935" i="11"/>
  <c r="D935" i="11"/>
  <c r="C935" i="11"/>
  <c r="H934" i="11"/>
  <c r="G934" i="11"/>
  <c r="E934" i="11"/>
  <c r="D934" i="11"/>
  <c r="C934" i="11"/>
  <c r="H933" i="11"/>
  <c r="G933" i="11"/>
  <c r="E933" i="11"/>
  <c r="D933" i="11"/>
  <c r="C933" i="11"/>
  <c r="H932" i="11"/>
  <c r="G932" i="11"/>
  <c r="E932" i="11"/>
  <c r="D932" i="11"/>
  <c r="C932" i="11"/>
  <c r="H931" i="11"/>
  <c r="G931" i="11"/>
  <c r="E931" i="11"/>
  <c r="D931" i="11"/>
  <c r="C931" i="11"/>
  <c r="H930" i="11"/>
  <c r="G930" i="11"/>
  <c r="E930" i="11"/>
  <c r="D930" i="11"/>
  <c r="C930" i="11"/>
  <c r="H929" i="11"/>
  <c r="G929" i="11"/>
  <c r="E929" i="11"/>
  <c r="D929" i="11"/>
  <c r="C929" i="11"/>
  <c r="H928" i="11"/>
  <c r="G928" i="11"/>
  <c r="E928" i="11"/>
  <c r="D928" i="11"/>
  <c r="C928" i="11"/>
  <c r="H927" i="11"/>
  <c r="G927" i="11"/>
  <c r="E927" i="11"/>
  <c r="D927" i="11"/>
  <c r="C927" i="11"/>
  <c r="H926" i="11"/>
  <c r="G926" i="11"/>
  <c r="E926" i="11"/>
  <c r="D926" i="11"/>
  <c r="C926" i="11"/>
  <c r="H925" i="11"/>
  <c r="G925" i="11"/>
  <c r="E925" i="11"/>
  <c r="D925" i="11"/>
  <c r="C925" i="11"/>
  <c r="H924" i="11"/>
  <c r="G924" i="11"/>
  <c r="E924" i="11"/>
  <c r="D924" i="11"/>
  <c r="C924" i="11"/>
  <c r="H923" i="11"/>
  <c r="G923" i="11"/>
  <c r="E923" i="11"/>
  <c r="D923" i="11"/>
  <c r="C923" i="11"/>
  <c r="H922" i="11"/>
  <c r="G922" i="11"/>
  <c r="E922" i="11"/>
  <c r="D922" i="11"/>
  <c r="C922" i="11"/>
  <c r="H921" i="11"/>
  <c r="G921" i="11"/>
  <c r="E921" i="11"/>
  <c r="D921" i="11"/>
  <c r="C921" i="11"/>
  <c r="H920" i="11"/>
  <c r="G920" i="11"/>
  <c r="E920" i="11"/>
  <c r="D920" i="11"/>
  <c r="C920" i="11"/>
  <c r="H919" i="11"/>
  <c r="G919" i="11"/>
  <c r="E919" i="11"/>
  <c r="D919" i="11"/>
  <c r="C919" i="11"/>
  <c r="H918" i="11"/>
  <c r="G918" i="11"/>
  <c r="E918" i="11"/>
  <c r="D918" i="11"/>
  <c r="C918" i="11"/>
  <c r="H917" i="11"/>
  <c r="G917" i="11"/>
  <c r="E917" i="11"/>
  <c r="D917" i="11"/>
  <c r="C917" i="11"/>
  <c r="H916" i="11"/>
  <c r="G916" i="11"/>
  <c r="E916" i="11"/>
  <c r="D916" i="11"/>
  <c r="C916" i="11"/>
  <c r="H915" i="11"/>
  <c r="G915" i="11"/>
  <c r="E915" i="11"/>
  <c r="D915" i="11"/>
  <c r="C915" i="11"/>
  <c r="H914" i="11"/>
  <c r="G914" i="11"/>
  <c r="E914" i="11"/>
  <c r="D914" i="11"/>
  <c r="C914" i="11"/>
  <c r="H913" i="11"/>
  <c r="G913" i="11"/>
  <c r="E913" i="11"/>
  <c r="D913" i="11"/>
  <c r="C913" i="11"/>
  <c r="H912" i="11"/>
  <c r="G912" i="11"/>
  <c r="E912" i="11"/>
  <c r="D912" i="11"/>
  <c r="C912" i="11"/>
  <c r="H911" i="11"/>
  <c r="G911" i="11"/>
  <c r="E911" i="11"/>
  <c r="D911" i="11"/>
  <c r="C911" i="11"/>
  <c r="H910" i="11"/>
  <c r="G910" i="11"/>
  <c r="E910" i="11"/>
  <c r="D910" i="11"/>
  <c r="C910" i="11"/>
  <c r="H909" i="11"/>
  <c r="G909" i="11"/>
  <c r="E909" i="11"/>
  <c r="D909" i="11"/>
  <c r="C909" i="11"/>
  <c r="H908" i="11"/>
  <c r="G908" i="11"/>
  <c r="E908" i="11"/>
  <c r="D908" i="11"/>
  <c r="C908" i="11"/>
  <c r="H907" i="11"/>
  <c r="G907" i="11"/>
  <c r="E907" i="11"/>
  <c r="D907" i="11"/>
  <c r="C907" i="11"/>
  <c r="H906" i="11"/>
  <c r="G906" i="11"/>
  <c r="E906" i="11"/>
  <c r="D906" i="11"/>
  <c r="C906" i="11"/>
  <c r="H905" i="11"/>
  <c r="G905" i="11"/>
  <c r="E905" i="11"/>
  <c r="D905" i="11"/>
  <c r="C905" i="11"/>
  <c r="H904" i="11"/>
  <c r="G904" i="11"/>
  <c r="E904" i="11"/>
  <c r="D904" i="11"/>
  <c r="C904" i="11"/>
  <c r="H903" i="11"/>
  <c r="G903" i="11"/>
  <c r="E903" i="11"/>
  <c r="D903" i="11"/>
  <c r="C903" i="11"/>
  <c r="H902" i="11"/>
  <c r="G902" i="11"/>
  <c r="E902" i="11"/>
  <c r="D902" i="11"/>
  <c r="C902" i="11"/>
  <c r="H901" i="11"/>
  <c r="G901" i="11"/>
  <c r="E901" i="11"/>
  <c r="D901" i="11"/>
  <c r="C901" i="11"/>
  <c r="H900" i="11"/>
  <c r="G900" i="11"/>
  <c r="E900" i="11"/>
  <c r="D900" i="11"/>
  <c r="C900" i="11"/>
  <c r="H899" i="11"/>
  <c r="G899" i="11"/>
  <c r="E899" i="11"/>
  <c r="D899" i="11"/>
  <c r="C899" i="11"/>
  <c r="H898" i="11"/>
  <c r="G898" i="11"/>
  <c r="E898" i="11"/>
  <c r="D898" i="11"/>
  <c r="C898" i="11"/>
  <c r="H897" i="11"/>
  <c r="G897" i="11"/>
  <c r="E897" i="11"/>
  <c r="D897" i="11"/>
  <c r="C897" i="11"/>
  <c r="H896" i="11"/>
  <c r="G896" i="11"/>
  <c r="E896" i="11"/>
  <c r="D896" i="11"/>
  <c r="C896" i="11"/>
  <c r="H895" i="11"/>
  <c r="G895" i="11"/>
  <c r="E895" i="11"/>
  <c r="D895" i="11"/>
  <c r="C895" i="11"/>
  <c r="H894" i="11"/>
  <c r="G894" i="11"/>
  <c r="E894" i="11"/>
  <c r="D894" i="11"/>
  <c r="C894" i="11"/>
  <c r="H893" i="11"/>
  <c r="G893" i="11"/>
  <c r="E893" i="11"/>
  <c r="D893" i="11"/>
  <c r="C893" i="11"/>
  <c r="H892" i="11"/>
  <c r="G892" i="11"/>
  <c r="E892" i="11"/>
  <c r="D892" i="11"/>
  <c r="C892" i="11"/>
  <c r="H891" i="11"/>
  <c r="G891" i="11"/>
  <c r="E891" i="11"/>
  <c r="D891" i="11"/>
  <c r="C891" i="11"/>
  <c r="H890" i="11"/>
  <c r="G890" i="11"/>
  <c r="E890" i="11"/>
  <c r="D890" i="11"/>
  <c r="C890" i="11"/>
  <c r="H889" i="11"/>
  <c r="G889" i="11"/>
  <c r="E889" i="11"/>
  <c r="D889" i="11"/>
  <c r="C889" i="11"/>
  <c r="H888" i="11"/>
  <c r="G888" i="11"/>
  <c r="E888" i="11"/>
  <c r="D888" i="11"/>
  <c r="C888" i="11"/>
  <c r="H887" i="11"/>
  <c r="G887" i="11"/>
  <c r="E887" i="11"/>
  <c r="D887" i="11"/>
  <c r="C887" i="11"/>
  <c r="H886" i="11"/>
  <c r="G886" i="11"/>
  <c r="E886" i="11"/>
  <c r="D886" i="11"/>
  <c r="C886" i="11"/>
  <c r="H885" i="11"/>
  <c r="G885" i="11"/>
  <c r="E885" i="11"/>
  <c r="D885" i="11"/>
  <c r="C885" i="11"/>
  <c r="H884" i="11"/>
  <c r="G884" i="11"/>
  <c r="E884" i="11"/>
  <c r="D884" i="11"/>
  <c r="C884" i="11"/>
  <c r="H883" i="11"/>
  <c r="G883" i="11"/>
  <c r="E883" i="11"/>
  <c r="D883" i="11"/>
  <c r="C883" i="11"/>
  <c r="H882" i="11"/>
  <c r="G882" i="11"/>
  <c r="E882" i="11"/>
  <c r="D882" i="11"/>
  <c r="C882" i="11"/>
  <c r="H881" i="11"/>
  <c r="G881" i="11"/>
  <c r="E881" i="11"/>
  <c r="D881" i="11"/>
  <c r="C881" i="11"/>
  <c r="H880" i="11"/>
  <c r="G880" i="11"/>
  <c r="E880" i="11"/>
  <c r="D880" i="11"/>
  <c r="C880" i="11"/>
  <c r="H879" i="11"/>
  <c r="G879" i="11"/>
  <c r="E879" i="11"/>
  <c r="D879" i="11"/>
  <c r="C879" i="11"/>
  <c r="H878" i="11"/>
  <c r="G878" i="11"/>
  <c r="E878" i="11"/>
  <c r="D878" i="11"/>
  <c r="C878" i="11"/>
  <c r="H877" i="11"/>
  <c r="G877" i="11"/>
  <c r="E877" i="11"/>
  <c r="D877" i="11"/>
  <c r="C877" i="11"/>
  <c r="H876" i="11"/>
  <c r="G876" i="11"/>
  <c r="E876" i="11"/>
  <c r="D876" i="11"/>
  <c r="C876" i="11"/>
  <c r="H875" i="11"/>
  <c r="G875" i="11"/>
  <c r="E875" i="11"/>
  <c r="D875" i="11"/>
  <c r="C875" i="11"/>
  <c r="H874" i="11"/>
  <c r="G874" i="11"/>
  <c r="E874" i="11"/>
  <c r="D874" i="11"/>
  <c r="C874" i="11"/>
  <c r="H873" i="11"/>
  <c r="G873" i="11"/>
  <c r="E873" i="11"/>
  <c r="D873" i="11"/>
  <c r="C873" i="11"/>
  <c r="H872" i="11"/>
  <c r="G872" i="11"/>
  <c r="E872" i="11"/>
  <c r="D872" i="11"/>
  <c r="C872" i="11"/>
  <c r="H871" i="11"/>
  <c r="G871" i="11"/>
  <c r="E871" i="11"/>
  <c r="D871" i="11"/>
  <c r="C871" i="11"/>
  <c r="H870" i="11"/>
  <c r="G870" i="11"/>
  <c r="E870" i="11"/>
  <c r="D870" i="11"/>
  <c r="C870" i="11"/>
  <c r="H869" i="11"/>
  <c r="G869" i="11"/>
  <c r="E869" i="11"/>
  <c r="D869" i="11"/>
  <c r="C869" i="11"/>
  <c r="H868" i="11"/>
  <c r="G868" i="11"/>
  <c r="E868" i="11"/>
  <c r="D868" i="11"/>
  <c r="C868" i="11"/>
  <c r="H867" i="11"/>
  <c r="G867" i="11"/>
  <c r="E867" i="11"/>
  <c r="D867" i="11"/>
  <c r="C867" i="11"/>
  <c r="H866" i="11"/>
  <c r="G866" i="11"/>
  <c r="E866" i="11"/>
  <c r="D866" i="11"/>
  <c r="C866" i="11"/>
  <c r="H865" i="11"/>
  <c r="G865" i="11"/>
  <c r="E865" i="11"/>
  <c r="D865" i="11"/>
  <c r="C865" i="11"/>
  <c r="H864" i="11"/>
  <c r="G864" i="11"/>
  <c r="E864" i="11"/>
  <c r="D864" i="11"/>
  <c r="C864" i="11"/>
  <c r="H863" i="11"/>
  <c r="G863" i="11"/>
  <c r="E863" i="11"/>
  <c r="D863" i="11"/>
  <c r="C863" i="11"/>
  <c r="H862" i="11"/>
  <c r="G862" i="11"/>
  <c r="E862" i="11"/>
  <c r="D862" i="11"/>
  <c r="C862" i="11"/>
  <c r="H861" i="11"/>
  <c r="G861" i="11"/>
  <c r="E861" i="11"/>
  <c r="D861" i="11"/>
  <c r="C861" i="11"/>
  <c r="H860" i="11"/>
  <c r="G860" i="11"/>
  <c r="E860" i="11"/>
  <c r="D860" i="11"/>
  <c r="C860" i="11"/>
  <c r="H859" i="11"/>
  <c r="G859" i="11"/>
  <c r="E859" i="11"/>
  <c r="D859" i="11"/>
  <c r="C859" i="11"/>
  <c r="H858" i="11"/>
  <c r="G858" i="11"/>
  <c r="E858" i="11"/>
  <c r="D858" i="11"/>
  <c r="C858" i="11"/>
  <c r="H857" i="11"/>
  <c r="G857" i="11"/>
  <c r="E857" i="11"/>
  <c r="D857" i="11"/>
  <c r="C857" i="11"/>
  <c r="H856" i="11"/>
  <c r="G856" i="11"/>
  <c r="E856" i="11"/>
  <c r="D856" i="11"/>
  <c r="C856" i="11"/>
  <c r="H855" i="11"/>
  <c r="G855" i="11"/>
  <c r="E855" i="11"/>
  <c r="D855" i="11"/>
  <c r="C855" i="11"/>
  <c r="H854" i="11"/>
  <c r="G854" i="11"/>
  <c r="E854" i="11"/>
  <c r="D854" i="11"/>
  <c r="C854" i="11"/>
  <c r="H853" i="11"/>
  <c r="G853" i="11"/>
  <c r="E853" i="11"/>
  <c r="D853" i="11"/>
  <c r="C853" i="11"/>
  <c r="H852" i="11"/>
  <c r="G852" i="11"/>
  <c r="E852" i="11"/>
  <c r="D852" i="11"/>
  <c r="C852" i="11"/>
  <c r="H851" i="11"/>
  <c r="G851" i="11"/>
  <c r="E851" i="11"/>
  <c r="D851" i="11"/>
  <c r="C851" i="11"/>
  <c r="H850" i="11"/>
  <c r="G850" i="11"/>
  <c r="E850" i="11"/>
  <c r="D850" i="11"/>
  <c r="C850" i="11"/>
  <c r="H849" i="11"/>
  <c r="G849" i="11"/>
  <c r="E849" i="11"/>
  <c r="D849" i="11"/>
  <c r="C849" i="11"/>
  <c r="H848" i="11"/>
  <c r="G848" i="11"/>
  <c r="E848" i="11"/>
  <c r="D848" i="11"/>
  <c r="C848" i="11"/>
  <c r="H847" i="11"/>
  <c r="G847" i="11"/>
  <c r="E847" i="11"/>
  <c r="D847" i="11"/>
  <c r="C847" i="11"/>
  <c r="H846" i="11"/>
  <c r="G846" i="11"/>
  <c r="E846" i="11"/>
  <c r="D846" i="11"/>
  <c r="C846" i="11"/>
  <c r="H845" i="11"/>
  <c r="G845" i="11"/>
  <c r="E845" i="11"/>
  <c r="D845" i="11"/>
  <c r="C845" i="11"/>
  <c r="H844" i="11"/>
  <c r="G844" i="11"/>
  <c r="E844" i="11"/>
  <c r="D844" i="11"/>
  <c r="C844" i="11"/>
  <c r="H843" i="11"/>
  <c r="G843" i="11"/>
  <c r="E843" i="11"/>
  <c r="D843" i="11"/>
  <c r="C843" i="11"/>
  <c r="H842" i="11"/>
  <c r="G842" i="11"/>
  <c r="E842" i="11"/>
  <c r="D842" i="11"/>
  <c r="C842" i="11"/>
  <c r="H841" i="11"/>
  <c r="G841" i="11"/>
  <c r="E841" i="11"/>
  <c r="D841" i="11"/>
  <c r="C841" i="11"/>
  <c r="H840" i="11"/>
  <c r="G840" i="11"/>
  <c r="E840" i="11"/>
  <c r="D840" i="11"/>
  <c r="C840" i="11"/>
  <c r="H839" i="11"/>
  <c r="G839" i="11"/>
  <c r="E839" i="11"/>
  <c r="D839" i="11"/>
  <c r="C839" i="11"/>
  <c r="H838" i="11"/>
  <c r="G838" i="11"/>
  <c r="E838" i="11"/>
  <c r="D838" i="11"/>
  <c r="C838" i="11"/>
  <c r="H837" i="11"/>
  <c r="G837" i="11"/>
  <c r="E837" i="11"/>
  <c r="D837" i="11"/>
  <c r="C837" i="11"/>
  <c r="H836" i="11"/>
  <c r="G836" i="11"/>
  <c r="E836" i="11"/>
  <c r="D836" i="11"/>
  <c r="C836" i="11"/>
  <c r="H835" i="11"/>
  <c r="G835" i="11"/>
  <c r="E835" i="11"/>
  <c r="D835" i="11"/>
  <c r="C835" i="11"/>
  <c r="H834" i="11"/>
  <c r="G834" i="11"/>
  <c r="E834" i="11"/>
  <c r="D834" i="11"/>
  <c r="C834" i="11"/>
  <c r="H833" i="11"/>
  <c r="G833" i="11"/>
  <c r="E833" i="11"/>
  <c r="D833" i="11"/>
  <c r="C833" i="11"/>
  <c r="H832" i="11"/>
  <c r="G832" i="11"/>
  <c r="E832" i="11"/>
  <c r="D832" i="11"/>
  <c r="C832" i="11"/>
  <c r="H831" i="11"/>
  <c r="G831" i="11"/>
  <c r="E831" i="11"/>
  <c r="D831" i="11"/>
  <c r="C831" i="11"/>
  <c r="H830" i="11"/>
  <c r="G830" i="11"/>
  <c r="E830" i="11"/>
  <c r="D830" i="11"/>
  <c r="C830" i="11"/>
  <c r="H829" i="11"/>
  <c r="G829" i="11"/>
  <c r="E829" i="11"/>
  <c r="D829" i="11"/>
  <c r="C829" i="11"/>
  <c r="H828" i="11"/>
  <c r="G828" i="11"/>
  <c r="E828" i="11"/>
  <c r="D828" i="11"/>
  <c r="C828" i="11"/>
  <c r="H827" i="11"/>
  <c r="G827" i="11"/>
  <c r="E827" i="11"/>
  <c r="D827" i="11"/>
  <c r="C827" i="11"/>
  <c r="H826" i="11"/>
  <c r="G826" i="11"/>
  <c r="E826" i="11"/>
  <c r="D826" i="11"/>
  <c r="C826" i="11"/>
  <c r="H825" i="11"/>
  <c r="G825" i="11"/>
  <c r="E825" i="11"/>
  <c r="D825" i="11"/>
  <c r="C825" i="11"/>
  <c r="H824" i="11"/>
  <c r="G824" i="11"/>
  <c r="E824" i="11"/>
  <c r="D824" i="11"/>
  <c r="C824" i="11"/>
  <c r="H823" i="11"/>
  <c r="G823" i="11"/>
  <c r="E823" i="11"/>
  <c r="D823" i="11"/>
  <c r="C823" i="11"/>
  <c r="H822" i="11"/>
  <c r="G822" i="11"/>
  <c r="E822" i="11"/>
  <c r="D822" i="11"/>
  <c r="C822" i="11"/>
  <c r="H821" i="11"/>
  <c r="G821" i="11"/>
  <c r="E821" i="11"/>
  <c r="D821" i="11"/>
  <c r="C821" i="11"/>
  <c r="H820" i="11"/>
  <c r="G820" i="11"/>
  <c r="E820" i="11"/>
  <c r="D820" i="11"/>
  <c r="C820" i="11"/>
  <c r="H819" i="11"/>
  <c r="G819" i="11"/>
  <c r="E819" i="11"/>
  <c r="D819" i="11"/>
  <c r="C819" i="11"/>
  <c r="H818" i="11"/>
  <c r="G818" i="11"/>
  <c r="E818" i="11"/>
  <c r="D818" i="11"/>
  <c r="C818" i="11"/>
  <c r="H817" i="11"/>
  <c r="G817" i="11"/>
  <c r="E817" i="11"/>
  <c r="D817" i="11"/>
  <c r="C817" i="11"/>
  <c r="H816" i="11"/>
  <c r="G816" i="11"/>
  <c r="E816" i="11"/>
  <c r="D816" i="11"/>
  <c r="C816" i="11"/>
  <c r="H815" i="11"/>
  <c r="G815" i="11"/>
  <c r="E815" i="11"/>
  <c r="D815" i="11"/>
  <c r="C815" i="11"/>
  <c r="H814" i="11"/>
  <c r="G814" i="11"/>
  <c r="E814" i="11"/>
  <c r="D814" i="11"/>
  <c r="C814" i="11"/>
  <c r="H813" i="11"/>
  <c r="G813" i="11"/>
  <c r="E813" i="11"/>
  <c r="D813" i="11"/>
  <c r="C813" i="11"/>
  <c r="H812" i="11"/>
  <c r="G812" i="11"/>
  <c r="E812" i="11"/>
  <c r="D812" i="11"/>
  <c r="C812" i="11"/>
  <c r="H811" i="11"/>
  <c r="G811" i="11"/>
  <c r="E811" i="11"/>
  <c r="D811" i="11"/>
  <c r="C811" i="11"/>
  <c r="H810" i="11"/>
  <c r="G810" i="11"/>
  <c r="E810" i="11"/>
  <c r="D810" i="11"/>
  <c r="C810" i="11"/>
  <c r="H809" i="11"/>
  <c r="G809" i="11"/>
  <c r="E809" i="11"/>
  <c r="D809" i="11"/>
  <c r="C809" i="11"/>
  <c r="H808" i="11"/>
  <c r="G808" i="11"/>
  <c r="E808" i="11"/>
  <c r="D808" i="11"/>
  <c r="C808" i="11"/>
  <c r="H807" i="11"/>
  <c r="G807" i="11"/>
  <c r="E807" i="11"/>
  <c r="D807" i="11"/>
  <c r="C807" i="11"/>
  <c r="H806" i="11"/>
  <c r="G806" i="11"/>
  <c r="E806" i="11"/>
  <c r="D806" i="11"/>
  <c r="C806" i="11"/>
  <c r="H805" i="11"/>
  <c r="G805" i="11"/>
  <c r="E805" i="11"/>
  <c r="D805" i="11"/>
  <c r="C805" i="11"/>
  <c r="H804" i="11"/>
  <c r="G804" i="11"/>
  <c r="E804" i="11"/>
  <c r="D804" i="11"/>
  <c r="C804" i="11"/>
  <c r="H803" i="11"/>
  <c r="G803" i="11"/>
  <c r="E803" i="11"/>
  <c r="D803" i="11"/>
  <c r="C803" i="11"/>
  <c r="H802" i="11"/>
  <c r="G802" i="11"/>
  <c r="E802" i="11"/>
  <c r="D802" i="11"/>
  <c r="C802" i="11"/>
  <c r="H801" i="11"/>
  <c r="G801" i="11"/>
  <c r="E801" i="11"/>
  <c r="D801" i="11"/>
  <c r="C801" i="11"/>
  <c r="H800" i="11"/>
  <c r="G800" i="11"/>
  <c r="E800" i="11"/>
  <c r="D800" i="11"/>
  <c r="C800" i="11"/>
  <c r="H799" i="11"/>
  <c r="G799" i="11"/>
  <c r="E799" i="11"/>
  <c r="D799" i="11"/>
  <c r="C799" i="11"/>
  <c r="H798" i="11"/>
  <c r="G798" i="11"/>
  <c r="E798" i="11"/>
  <c r="D798" i="11"/>
  <c r="C798" i="11"/>
  <c r="H797" i="11"/>
  <c r="G797" i="11"/>
  <c r="E797" i="11"/>
  <c r="D797" i="11"/>
  <c r="C797" i="11"/>
  <c r="H796" i="11"/>
  <c r="G796" i="11"/>
  <c r="E796" i="11"/>
  <c r="D796" i="11"/>
  <c r="C796" i="11"/>
  <c r="H795" i="11"/>
  <c r="G795" i="11"/>
  <c r="E795" i="11"/>
  <c r="D795" i="11"/>
  <c r="C795" i="11"/>
  <c r="H794" i="11"/>
  <c r="G794" i="11"/>
  <c r="E794" i="11"/>
  <c r="D794" i="11"/>
  <c r="C794" i="11"/>
  <c r="H793" i="11"/>
  <c r="G793" i="11"/>
  <c r="E793" i="11"/>
  <c r="D793" i="11"/>
  <c r="C793" i="11"/>
  <c r="H792" i="11"/>
  <c r="G792" i="11"/>
  <c r="E792" i="11"/>
  <c r="D792" i="11"/>
  <c r="C792" i="11"/>
  <c r="H791" i="11"/>
  <c r="G791" i="11"/>
  <c r="E791" i="11"/>
  <c r="D791" i="11"/>
  <c r="C791" i="11"/>
  <c r="H790" i="11"/>
  <c r="G790" i="11"/>
  <c r="E790" i="11"/>
  <c r="D790" i="11"/>
  <c r="C790" i="11"/>
  <c r="H789" i="11"/>
  <c r="G789" i="11"/>
  <c r="E789" i="11"/>
  <c r="D789" i="11"/>
  <c r="C789" i="11"/>
  <c r="H788" i="11"/>
  <c r="G788" i="11"/>
  <c r="E788" i="11"/>
  <c r="D788" i="11"/>
  <c r="C788" i="11"/>
  <c r="H787" i="11"/>
  <c r="G787" i="11"/>
  <c r="E787" i="11"/>
  <c r="D787" i="11"/>
  <c r="C787" i="11"/>
  <c r="H786" i="11"/>
  <c r="G786" i="11"/>
  <c r="E786" i="11"/>
  <c r="D786" i="11"/>
  <c r="C786" i="11"/>
  <c r="H785" i="11"/>
  <c r="G785" i="11"/>
  <c r="E785" i="11"/>
  <c r="D785" i="11"/>
  <c r="C785" i="11"/>
  <c r="H784" i="11"/>
  <c r="G784" i="11"/>
  <c r="E784" i="11"/>
  <c r="D784" i="11"/>
  <c r="C784" i="11"/>
  <c r="H783" i="11"/>
  <c r="G783" i="11"/>
  <c r="E783" i="11"/>
  <c r="D783" i="11"/>
  <c r="C783" i="11"/>
  <c r="H782" i="11"/>
  <c r="G782" i="11"/>
  <c r="E782" i="11"/>
  <c r="D782" i="11"/>
  <c r="C782" i="11"/>
  <c r="H781" i="11"/>
  <c r="G781" i="11"/>
  <c r="E781" i="11"/>
  <c r="D781" i="11"/>
  <c r="C781" i="11"/>
  <c r="H780" i="11"/>
  <c r="G780" i="11"/>
  <c r="E780" i="11"/>
  <c r="D780" i="11"/>
  <c r="C780" i="11"/>
  <c r="H779" i="11"/>
  <c r="G779" i="11"/>
  <c r="E779" i="11"/>
  <c r="D779" i="11"/>
  <c r="C779" i="11"/>
  <c r="H778" i="11"/>
  <c r="G778" i="11"/>
  <c r="E778" i="11"/>
  <c r="D778" i="11"/>
  <c r="C778" i="11"/>
  <c r="H777" i="11"/>
  <c r="G777" i="11"/>
  <c r="E777" i="11"/>
  <c r="D777" i="11"/>
  <c r="C777" i="11"/>
  <c r="H776" i="11"/>
  <c r="G776" i="11"/>
  <c r="E776" i="11"/>
  <c r="D776" i="11"/>
  <c r="C776" i="11"/>
  <c r="H775" i="11"/>
  <c r="G775" i="11"/>
  <c r="E775" i="11"/>
  <c r="D775" i="11"/>
  <c r="C775" i="11"/>
  <c r="H774" i="11"/>
  <c r="G774" i="11"/>
  <c r="E774" i="11"/>
  <c r="D774" i="11"/>
  <c r="C774" i="11"/>
  <c r="H773" i="11"/>
  <c r="G773" i="11"/>
  <c r="E773" i="11"/>
  <c r="D773" i="11"/>
  <c r="C773" i="11"/>
  <c r="H772" i="11"/>
  <c r="G772" i="11"/>
  <c r="E772" i="11"/>
  <c r="D772" i="11"/>
  <c r="C772" i="11"/>
  <c r="H771" i="11"/>
  <c r="G771" i="11"/>
  <c r="E771" i="11"/>
  <c r="D771" i="11"/>
  <c r="C771" i="11"/>
  <c r="H770" i="11"/>
  <c r="G770" i="11"/>
  <c r="E770" i="11"/>
  <c r="D770" i="11"/>
  <c r="C770" i="11"/>
  <c r="H769" i="11"/>
  <c r="G769" i="11"/>
  <c r="E769" i="11"/>
  <c r="D769" i="11"/>
  <c r="C769" i="11"/>
  <c r="H768" i="11"/>
  <c r="G768" i="11"/>
  <c r="E768" i="11"/>
  <c r="D768" i="11"/>
  <c r="C768" i="11"/>
  <c r="H767" i="11"/>
  <c r="G767" i="11"/>
  <c r="E767" i="11"/>
  <c r="D767" i="11"/>
  <c r="C767" i="11"/>
  <c r="H766" i="11"/>
  <c r="G766" i="11"/>
  <c r="E766" i="11"/>
  <c r="D766" i="11"/>
  <c r="C766" i="11"/>
  <c r="H765" i="11"/>
  <c r="G765" i="11"/>
  <c r="E765" i="11"/>
  <c r="D765" i="11"/>
  <c r="C765" i="11"/>
  <c r="H764" i="11"/>
  <c r="G764" i="11"/>
  <c r="E764" i="11"/>
  <c r="D764" i="11"/>
  <c r="C764" i="11"/>
  <c r="H763" i="11"/>
  <c r="G763" i="11"/>
  <c r="E763" i="11"/>
  <c r="D763" i="11"/>
  <c r="C763" i="11"/>
  <c r="H762" i="11"/>
  <c r="G762" i="11"/>
  <c r="E762" i="11"/>
  <c r="D762" i="11"/>
  <c r="C762" i="11"/>
  <c r="H761" i="11"/>
  <c r="G761" i="11"/>
  <c r="E761" i="11"/>
  <c r="D761" i="11"/>
  <c r="C761" i="11"/>
  <c r="H760" i="11"/>
  <c r="G760" i="11"/>
  <c r="E760" i="11"/>
  <c r="D760" i="11"/>
  <c r="C760" i="11"/>
  <c r="H759" i="11"/>
  <c r="G759" i="11"/>
  <c r="E759" i="11"/>
  <c r="D759" i="11"/>
  <c r="C759" i="11"/>
  <c r="H758" i="11"/>
  <c r="G758" i="11"/>
  <c r="E758" i="11"/>
  <c r="D758" i="11"/>
  <c r="C758" i="11"/>
  <c r="H757" i="11"/>
  <c r="G757" i="11"/>
  <c r="E757" i="11"/>
  <c r="D757" i="11"/>
  <c r="C757" i="11"/>
  <c r="H756" i="11"/>
  <c r="G756" i="11"/>
  <c r="E756" i="11"/>
  <c r="D756" i="11"/>
  <c r="C756" i="11"/>
  <c r="H755" i="11"/>
  <c r="G755" i="11"/>
  <c r="E755" i="11"/>
  <c r="D755" i="11"/>
  <c r="C755" i="11"/>
  <c r="H754" i="11"/>
  <c r="G754" i="11"/>
  <c r="E754" i="11"/>
  <c r="D754" i="11"/>
  <c r="C754" i="11"/>
  <c r="H753" i="11"/>
  <c r="G753" i="11"/>
  <c r="E753" i="11"/>
  <c r="D753" i="11"/>
  <c r="C753" i="11"/>
  <c r="H752" i="11"/>
  <c r="G752" i="11"/>
  <c r="E752" i="11"/>
  <c r="D752" i="11"/>
  <c r="C752" i="11"/>
  <c r="H751" i="11"/>
  <c r="G751" i="11"/>
  <c r="E751" i="11"/>
  <c r="D751" i="11"/>
  <c r="C751" i="11"/>
  <c r="H750" i="11"/>
  <c r="G750" i="11"/>
  <c r="E750" i="11"/>
  <c r="D750" i="11"/>
  <c r="C750" i="11"/>
  <c r="H749" i="11"/>
  <c r="G749" i="11"/>
  <c r="E749" i="11"/>
  <c r="D749" i="11"/>
  <c r="C749" i="11"/>
  <c r="H748" i="11"/>
  <c r="G748" i="11"/>
  <c r="E748" i="11"/>
  <c r="D748" i="11"/>
  <c r="C748" i="11"/>
  <c r="H747" i="11"/>
  <c r="G747" i="11"/>
  <c r="E747" i="11"/>
  <c r="D747" i="11"/>
  <c r="C747" i="11"/>
  <c r="H746" i="11"/>
  <c r="G746" i="11"/>
  <c r="E746" i="11"/>
  <c r="D746" i="11"/>
  <c r="C746" i="11"/>
  <c r="H745" i="11"/>
  <c r="G745" i="11"/>
  <c r="E745" i="11"/>
  <c r="D745" i="11"/>
  <c r="C745" i="11"/>
  <c r="H744" i="11"/>
  <c r="G744" i="11"/>
  <c r="E744" i="11"/>
  <c r="D744" i="11"/>
  <c r="C744" i="11"/>
  <c r="H743" i="11"/>
  <c r="G743" i="11"/>
  <c r="E743" i="11"/>
  <c r="D743" i="11"/>
  <c r="C743" i="11"/>
  <c r="H742" i="11"/>
  <c r="G742" i="11"/>
  <c r="E742" i="11"/>
  <c r="D742" i="11"/>
  <c r="C742" i="11"/>
  <c r="H741" i="11"/>
  <c r="G741" i="11"/>
  <c r="E741" i="11"/>
  <c r="D741" i="11"/>
  <c r="C741" i="11"/>
  <c r="H740" i="11"/>
  <c r="G740" i="11"/>
  <c r="E740" i="11"/>
  <c r="D740" i="11"/>
  <c r="C740" i="11"/>
  <c r="H739" i="11"/>
  <c r="G739" i="11"/>
  <c r="E739" i="11"/>
  <c r="D739" i="11"/>
  <c r="C739" i="11"/>
  <c r="H738" i="11"/>
  <c r="G738" i="11"/>
  <c r="E738" i="11"/>
  <c r="D738" i="11"/>
  <c r="C738" i="11"/>
  <c r="H737" i="11"/>
  <c r="G737" i="11"/>
  <c r="E737" i="11"/>
  <c r="D737" i="11"/>
  <c r="C737" i="11"/>
  <c r="H736" i="11"/>
  <c r="G736" i="11"/>
  <c r="E736" i="11"/>
  <c r="D736" i="11"/>
  <c r="C736" i="11"/>
  <c r="H735" i="11"/>
  <c r="G735" i="11"/>
  <c r="E735" i="11"/>
  <c r="D735" i="11"/>
  <c r="C735" i="11"/>
  <c r="H734" i="11"/>
  <c r="G734" i="11"/>
  <c r="E734" i="11"/>
  <c r="D734" i="11"/>
  <c r="C734" i="11"/>
  <c r="H733" i="11"/>
  <c r="G733" i="11"/>
  <c r="E733" i="11"/>
  <c r="D733" i="11"/>
  <c r="C733" i="11"/>
  <c r="H732" i="11"/>
  <c r="G732" i="11"/>
  <c r="E732" i="11"/>
  <c r="D732" i="11"/>
  <c r="C732" i="11"/>
  <c r="H731" i="11"/>
  <c r="G731" i="11"/>
  <c r="E731" i="11"/>
  <c r="D731" i="11"/>
  <c r="C731" i="11"/>
  <c r="H730" i="11"/>
  <c r="G730" i="11"/>
  <c r="E730" i="11"/>
  <c r="D730" i="11"/>
  <c r="C730" i="11"/>
  <c r="H729" i="11"/>
  <c r="G729" i="11"/>
  <c r="E729" i="11"/>
  <c r="D729" i="11"/>
  <c r="C729" i="11"/>
  <c r="H728" i="11"/>
  <c r="G728" i="11"/>
  <c r="E728" i="11"/>
  <c r="D728" i="11"/>
  <c r="C728" i="11"/>
  <c r="H727" i="11"/>
  <c r="G727" i="11"/>
  <c r="E727" i="11"/>
  <c r="D727" i="11"/>
  <c r="C727" i="11"/>
  <c r="H726" i="11"/>
  <c r="G726" i="11"/>
  <c r="E726" i="11"/>
  <c r="D726" i="11"/>
  <c r="C726" i="11"/>
  <c r="H725" i="11"/>
  <c r="G725" i="11"/>
  <c r="E725" i="11"/>
  <c r="D725" i="11"/>
  <c r="C725" i="11"/>
  <c r="H724" i="11"/>
  <c r="G724" i="11"/>
  <c r="E724" i="11"/>
  <c r="D724" i="11"/>
  <c r="C724" i="11"/>
  <c r="H723" i="11"/>
  <c r="G723" i="11"/>
  <c r="E723" i="11"/>
  <c r="D723" i="11"/>
  <c r="C723" i="11"/>
  <c r="H722" i="11"/>
  <c r="G722" i="11"/>
  <c r="E722" i="11"/>
  <c r="D722" i="11"/>
  <c r="C722" i="11"/>
  <c r="H721" i="11"/>
  <c r="G721" i="11"/>
  <c r="E721" i="11"/>
  <c r="D721" i="11"/>
  <c r="C721" i="11"/>
  <c r="H720" i="11"/>
  <c r="G720" i="11"/>
  <c r="E720" i="11"/>
  <c r="D720" i="11"/>
  <c r="C720" i="11"/>
  <c r="H719" i="11"/>
  <c r="G719" i="11"/>
  <c r="E719" i="11"/>
  <c r="D719" i="11"/>
  <c r="C719" i="11"/>
  <c r="H718" i="11"/>
  <c r="G718" i="11"/>
  <c r="E718" i="11"/>
  <c r="D718" i="11"/>
  <c r="C718" i="11"/>
  <c r="H717" i="11"/>
  <c r="G717" i="11"/>
  <c r="E717" i="11"/>
  <c r="D717" i="11"/>
  <c r="C717" i="11"/>
  <c r="H716" i="11"/>
  <c r="G716" i="11"/>
  <c r="E716" i="11"/>
  <c r="D716" i="11"/>
  <c r="C716" i="11"/>
  <c r="H715" i="11"/>
  <c r="G715" i="11"/>
  <c r="E715" i="11"/>
  <c r="D715" i="11"/>
  <c r="C715" i="11"/>
  <c r="H714" i="11"/>
  <c r="G714" i="11"/>
  <c r="E714" i="11"/>
  <c r="D714" i="11"/>
  <c r="C714" i="11"/>
  <c r="H713" i="11"/>
  <c r="G713" i="11"/>
  <c r="E713" i="11"/>
  <c r="D713" i="11"/>
  <c r="C713" i="11"/>
  <c r="H712" i="11"/>
  <c r="G712" i="11"/>
  <c r="E712" i="11"/>
  <c r="D712" i="11"/>
  <c r="C712" i="11"/>
  <c r="H711" i="11"/>
  <c r="G711" i="11"/>
  <c r="E711" i="11"/>
  <c r="D711" i="11"/>
  <c r="C711" i="11"/>
  <c r="H710" i="11"/>
  <c r="G710" i="11"/>
  <c r="E710" i="11"/>
  <c r="D710" i="11"/>
  <c r="C710" i="11"/>
  <c r="H709" i="11"/>
  <c r="G709" i="11"/>
  <c r="E709" i="11"/>
  <c r="D709" i="11"/>
  <c r="C709" i="11"/>
  <c r="H708" i="11"/>
  <c r="G708" i="11"/>
  <c r="E708" i="11"/>
  <c r="D708" i="11"/>
  <c r="C708" i="11"/>
  <c r="H707" i="11"/>
  <c r="G707" i="11"/>
  <c r="E707" i="11"/>
  <c r="D707" i="11"/>
  <c r="C707" i="11"/>
  <c r="H706" i="11"/>
  <c r="G706" i="11"/>
  <c r="E706" i="11"/>
  <c r="D706" i="11"/>
  <c r="C706" i="11"/>
  <c r="H705" i="11"/>
  <c r="G705" i="11"/>
  <c r="E705" i="11"/>
  <c r="D705" i="11"/>
  <c r="C705" i="11"/>
  <c r="H704" i="11"/>
  <c r="G704" i="11"/>
  <c r="E704" i="11"/>
  <c r="D704" i="11"/>
  <c r="C704" i="11"/>
  <c r="H703" i="11"/>
  <c r="G703" i="11"/>
  <c r="E703" i="11"/>
  <c r="D703" i="11"/>
  <c r="C703" i="11"/>
  <c r="H702" i="11"/>
  <c r="G702" i="11"/>
  <c r="E702" i="11"/>
  <c r="D702" i="11"/>
  <c r="C702" i="11"/>
  <c r="H701" i="11"/>
  <c r="G701" i="11"/>
  <c r="E701" i="11"/>
  <c r="D701" i="11"/>
  <c r="C701" i="11"/>
  <c r="H700" i="11"/>
  <c r="G700" i="11"/>
  <c r="E700" i="11"/>
  <c r="D700" i="11"/>
  <c r="C700" i="11"/>
  <c r="H699" i="11"/>
  <c r="G699" i="11"/>
  <c r="E699" i="11"/>
  <c r="D699" i="11"/>
  <c r="C699" i="11"/>
  <c r="H698" i="11"/>
  <c r="G698" i="11"/>
  <c r="E698" i="11"/>
  <c r="D698" i="11"/>
  <c r="C698" i="11"/>
  <c r="H697" i="11"/>
  <c r="G697" i="11"/>
  <c r="E697" i="11"/>
  <c r="D697" i="11"/>
  <c r="C697" i="11"/>
  <c r="H696" i="11"/>
  <c r="G696" i="11"/>
  <c r="E696" i="11"/>
  <c r="D696" i="11"/>
  <c r="C696" i="11"/>
  <c r="H695" i="11"/>
  <c r="G695" i="11"/>
  <c r="E695" i="11"/>
  <c r="D695" i="11"/>
  <c r="C695" i="11"/>
  <c r="H694" i="11"/>
  <c r="G694" i="11"/>
  <c r="E694" i="11"/>
  <c r="D694" i="11"/>
  <c r="C694" i="11"/>
  <c r="H693" i="11"/>
  <c r="G693" i="11"/>
  <c r="E693" i="11"/>
  <c r="D693" i="11"/>
  <c r="C693" i="11"/>
  <c r="H692" i="11"/>
  <c r="G692" i="11"/>
  <c r="E692" i="11"/>
  <c r="D692" i="11"/>
  <c r="C692" i="11"/>
  <c r="H691" i="11"/>
  <c r="G691" i="11"/>
  <c r="E691" i="11"/>
  <c r="D691" i="11"/>
  <c r="C691" i="11"/>
  <c r="H690" i="11"/>
  <c r="G690" i="11"/>
  <c r="E690" i="11"/>
  <c r="D690" i="11"/>
  <c r="C690" i="11"/>
  <c r="H689" i="11"/>
  <c r="G689" i="11"/>
  <c r="E689" i="11"/>
  <c r="D689" i="11"/>
  <c r="C689" i="11"/>
  <c r="H688" i="11"/>
  <c r="G688" i="11"/>
  <c r="E688" i="11"/>
  <c r="D688" i="11"/>
  <c r="C688" i="11"/>
  <c r="H687" i="11"/>
  <c r="G687" i="11"/>
  <c r="E687" i="11"/>
  <c r="D687" i="11"/>
  <c r="C687" i="11"/>
  <c r="H686" i="11"/>
  <c r="G686" i="11"/>
  <c r="E686" i="11"/>
  <c r="D686" i="11"/>
  <c r="C686" i="11"/>
  <c r="H685" i="11"/>
  <c r="G685" i="11"/>
  <c r="E685" i="11"/>
  <c r="D685" i="11"/>
  <c r="C685" i="11"/>
  <c r="H684" i="11"/>
  <c r="G684" i="11"/>
  <c r="E684" i="11"/>
  <c r="D684" i="11"/>
  <c r="C684" i="11"/>
  <c r="H683" i="11"/>
  <c r="G683" i="11"/>
  <c r="E683" i="11"/>
  <c r="D683" i="11"/>
  <c r="C683" i="11"/>
  <c r="H682" i="11"/>
  <c r="G682" i="11"/>
  <c r="E682" i="11"/>
  <c r="D682" i="11"/>
  <c r="C682" i="11"/>
  <c r="H681" i="11"/>
  <c r="G681" i="11"/>
  <c r="E681" i="11"/>
  <c r="D681" i="11"/>
  <c r="C681" i="11"/>
  <c r="H680" i="11"/>
  <c r="G680" i="11"/>
  <c r="E680" i="11"/>
  <c r="D680" i="11"/>
  <c r="C680" i="11"/>
  <c r="H679" i="11"/>
  <c r="G679" i="11"/>
  <c r="E679" i="11"/>
  <c r="D679" i="11"/>
  <c r="C679" i="11"/>
  <c r="H678" i="11"/>
  <c r="G678" i="11"/>
  <c r="E678" i="11"/>
  <c r="D678" i="11"/>
  <c r="C678" i="11"/>
  <c r="H677" i="11"/>
  <c r="G677" i="11"/>
  <c r="E677" i="11"/>
  <c r="D677" i="11"/>
  <c r="C677" i="11"/>
  <c r="H676" i="11"/>
  <c r="G676" i="11"/>
  <c r="E676" i="11"/>
  <c r="D676" i="11"/>
  <c r="C676" i="11"/>
  <c r="H675" i="11"/>
  <c r="G675" i="11"/>
  <c r="E675" i="11"/>
  <c r="D675" i="11"/>
  <c r="C675" i="11"/>
  <c r="H674" i="11"/>
  <c r="G674" i="11"/>
  <c r="E674" i="11"/>
  <c r="D674" i="11"/>
  <c r="C674" i="11"/>
  <c r="H673" i="11"/>
  <c r="G673" i="11"/>
  <c r="E673" i="11"/>
  <c r="D673" i="11"/>
  <c r="C673" i="11"/>
  <c r="H672" i="11"/>
  <c r="G672" i="11"/>
  <c r="E672" i="11"/>
  <c r="D672" i="11"/>
  <c r="C672" i="11"/>
  <c r="H671" i="11"/>
  <c r="G671" i="11"/>
  <c r="E671" i="11"/>
  <c r="D671" i="11"/>
  <c r="C671" i="11"/>
  <c r="H670" i="11"/>
  <c r="G670" i="11"/>
  <c r="E670" i="11"/>
  <c r="D670" i="11"/>
  <c r="C670" i="11"/>
  <c r="H669" i="11"/>
  <c r="G669" i="11"/>
  <c r="E669" i="11"/>
  <c r="D669" i="11"/>
  <c r="C669" i="11"/>
  <c r="H668" i="11"/>
  <c r="G668" i="11"/>
  <c r="E668" i="11"/>
  <c r="D668" i="11"/>
  <c r="C668" i="11"/>
  <c r="H667" i="11"/>
  <c r="G667" i="11"/>
  <c r="E667" i="11"/>
  <c r="D667" i="11"/>
  <c r="C667" i="11"/>
  <c r="H666" i="11"/>
  <c r="G666" i="11"/>
  <c r="E666" i="11"/>
  <c r="D666" i="11"/>
  <c r="C666" i="11"/>
  <c r="H665" i="11"/>
  <c r="G665" i="11"/>
  <c r="E665" i="11"/>
  <c r="D665" i="11"/>
  <c r="C665" i="11"/>
  <c r="H664" i="11"/>
  <c r="G664" i="11"/>
  <c r="E664" i="11"/>
  <c r="D664" i="11"/>
  <c r="C664" i="11"/>
  <c r="H663" i="11"/>
  <c r="G663" i="11"/>
  <c r="E663" i="11"/>
  <c r="D663" i="11"/>
  <c r="C663" i="11"/>
  <c r="H662" i="11"/>
  <c r="G662" i="11"/>
  <c r="E662" i="11"/>
  <c r="D662" i="11"/>
  <c r="C662" i="11"/>
  <c r="H661" i="11"/>
  <c r="G661" i="11"/>
  <c r="E661" i="11"/>
  <c r="D661" i="11"/>
  <c r="C661" i="11"/>
  <c r="H660" i="11"/>
  <c r="G660" i="11"/>
  <c r="E660" i="11"/>
  <c r="D660" i="11"/>
  <c r="C660" i="11"/>
  <c r="H659" i="11"/>
  <c r="G659" i="11"/>
  <c r="E659" i="11"/>
  <c r="D659" i="11"/>
  <c r="C659" i="11"/>
  <c r="H658" i="11"/>
  <c r="G658" i="11"/>
  <c r="E658" i="11"/>
  <c r="D658" i="11"/>
  <c r="C658" i="11"/>
  <c r="H657" i="11"/>
  <c r="G657" i="11"/>
  <c r="E657" i="11"/>
  <c r="D657" i="11"/>
  <c r="C657" i="11"/>
  <c r="H656" i="11"/>
  <c r="G656" i="11"/>
  <c r="E656" i="11"/>
  <c r="D656" i="11"/>
  <c r="C656" i="11"/>
  <c r="H655" i="11"/>
  <c r="G655" i="11"/>
  <c r="E655" i="11"/>
  <c r="D655" i="11"/>
  <c r="C655" i="11"/>
  <c r="H654" i="11"/>
  <c r="G654" i="11"/>
  <c r="E654" i="11"/>
  <c r="D654" i="11"/>
  <c r="C654" i="11"/>
  <c r="H653" i="11"/>
  <c r="G653" i="11"/>
  <c r="E653" i="11"/>
  <c r="D653" i="11"/>
  <c r="C653" i="11"/>
  <c r="H652" i="11"/>
  <c r="G652" i="11"/>
  <c r="E652" i="11"/>
  <c r="D652" i="11"/>
  <c r="C652" i="11"/>
  <c r="H651" i="11"/>
  <c r="G651" i="11"/>
  <c r="E651" i="11"/>
  <c r="D651" i="11"/>
  <c r="C651" i="11"/>
  <c r="H650" i="11"/>
  <c r="G650" i="11"/>
  <c r="E650" i="11"/>
  <c r="D650" i="11"/>
  <c r="C650" i="11"/>
  <c r="H649" i="11"/>
  <c r="G649" i="11"/>
  <c r="E649" i="11"/>
  <c r="D649" i="11"/>
  <c r="C649" i="11"/>
  <c r="H648" i="11"/>
  <c r="G648" i="11"/>
  <c r="E648" i="11"/>
  <c r="D648" i="11"/>
  <c r="C648" i="11"/>
  <c r="H647" i="11"/>
  <c r="G647" i="11"/>
  <c r="E647" i="11"/>
  <c r="D647" i="11"/>
  <c r="C647" i="11"/>
  <c r="H646" i="11"/>
  <c r="G646" i="11"/>
  <c r="E646" i="11"/>
  <c r="D646" i="11"/>
  <c r="C646" i="11"/>
  <c r="H645" i="11"/>
  <c r="G645" i="11"/>
  <c r="E645" i="11"/>
  <c r="D645" i="11"/>
  <c r="C645" i="11"/>
  <c r="H644" i="11"/>
  <c r="G644" i="11"/>
  <c r="E644" i="11"/>
  <c r="D644" i="11"/>
  <c r="C644" i="11"/>
  <c r="H643" i="11"/>
  <c r="G643" i="11"/>
  <c r="E643" i="11"/>
  <c r="D643" i="11"/>
  <c r="C643" i="11"/>
  <c r="H642" i="11"/>
  <c r="G642" i="11"/>
  <c r="E642" i="11"/>
  <c r="D642" i="11"/>
  <c r="C642" i="11"/>
  <c r="H641" i="11"/>
  <c r="G641" i="11"/>
  <c r="E641" i="11"/>
  <c r="D641" i="11"/>
  <c r="C641" i="11"/>
  <c r="H640" i="11"/>
  <c r="G640" i="11"/>
  <c r="E640" i="11"/>
  <c r="D640" i="11"/>
  <c r="C640" i="11"/>
  <c r="H639" i="11"/>
  <c r="G639" i="11"/>
  <c r="E639" i="11"/>
  <c r="D639" i="11"/>
  <c r="C639" i="11"/>
  <c r="H638" i="11"/>
  <c r="G638" i="11"/>
  <c r="E638" i="11"/>
  <c r="D638" i="11"/>
  <c r="C638" i="11"/>
  <c r="H637" i="11"/>
  <c r="G637" i="11"/>
  <c r="E637" i="11"/>
  <c r="D637" i="11"/>
  <c r="C637" i="11"/>
  <c r="H636" i="11"/>
  <c r="G636" i="11"/>
  <c r="E636" i="11"/>
  <c r="D636" i="11"/>
  <c r="C636" i="11"/>
  <c r="H635" i="11"/>
  <c r="G635" i="11"/>
  <c r="E635" i="11"/>
  <c r="D635" i="11"/>
  <c r="C635" i="11"/>
  <c r="H634" i="11"/>
  <c r="G634" i="11"/>
  <c r="E634" i="11"/>
  <c r="D634" i="11"/>
  <c r="C634" i="11"/>
  <c r="H633" i="11"/>
  <c r="G633" i="11"/>
  <c r="E633" i="11"/>
  <c r="D633" i="11"/>
  <c r="C633" i="11"/>
  <c r="H632" i="11"/>
  <c r="G632" i="11"/>
  <c r="E632" i="11"/>
  <c r="D632" i="11"/>
  <c r="C632" i="11"/>
  <c r="H631" i="11"/>
  <c r="G631" i="11"/>
  <c r="E631" i="11"/>
  <c r="D631" i="11"/>
  <c r="C631" i="11"/>
  <c r="H630" i="11"/>
  <c r="G630" i="11"/>
  <c r="E630" i="11"/>
  <c r="D630" i="11"/>
  <c r="C630" i="11"/>
  <c r="H629" i="11"/>
  <c r="G629" i="11"/>
  <c r="E629" i="11"/>
  <c r="D629" i="11"/>
  <c r="C629" i="11"/>
  <c r="H628" i="11"/>
  <c r="G628" i="11"/>
  <c r="E628" i="11"/>
  <c r="D628" i="11"/>
  <c r="C628" i="11"/>
  <c r="H627" i="11"/>
  <c r="G627" i="11"/>
  <c r="E627" i="11"/>
  <c r="D627" i="11"/>
  <c r="C627" i="11"/>
  <c r="H626" i="11"/>
  <c r="G626" i="11"/>
  <c r="E626" i="11"/>
  <c r="D626" i="11"/>
  <c r="C626" i="11"/>
  <c r="H625" i="11"/>
  <c r="G625" i="11"/>
  <c r="E625" i="11"/>
  <c r="D625" i="11"/>
  <c r="C625" i="11"/>
  <c r="H624" i="11"/>
  <c r="G624" i="11"/>
  <c r="E624" i="11"/>
  <c r="D624" i="11"/>
  <c r="C624" i="11"/>
  <c r="H623" i="11"/>
  <c r="G623" i="11"/>
  <c r="E623" i="11"/>
  <c r="D623" i="11"/>
  <c r="C623" i="11"/>
  <c r="H622" i="11"/>
  <c r="G622" i="11"/>
  <c r="E622" i="11"/>
  <c r="D622" i="11"/>
  <c r="C622" i="11"/>
  <c r="H621" i="11"/>
  <c r="G621" i="11"/>
  <c r="E621" i="11"/>
  <c r="D621" i="11"/>
  <c r="C621" i="11"/>
  <c r="H620" i="11"/>
  <c r="G620" i="11"/>
  <c r="E620" i="11"/>
  <c r="D620" i="11"/>
  <c r="C620" i="11"/>
  <c r="H619" i="11"/>
  <c r="G619" i="11"/>
  <c r="E619" i="11"/>
  <c r="D619" i="11"/>
  <c r="C619" i="11"/>
  <c r="H618" i="11"/>
  <c r="G618" i="11"/>
  <c r="E618" i="11"/>
  <c r="D618" i="11"/>
  <c r="C618" i="11"/>
  <c r="H617" i="11"/>
  <c r="G617" i="11"/>
  <c r="E617" i="11"/>
  <c r="D617" i="11"/>
  <c r="C617" i="11"/>
  <c r="H616" i="11"/>
  <c r="G616" i="11"/>
  <c r="E616" i="11"/>
  <c r="D616" i="11"/>
  <c r="C616" i="11"/>
  <c r="H615" i="11"/>
  <c r="G615" i="11"/>
  <c r="E615" i="11"/>
  <c r="D615" i="11"/>
  <c r="C615" i="11"/>
  <c r="H614" i="11"/>
  <c r="G614" i="11"/>
  <c r="E614" i="11"/>
  <c r="D614" i="11"/>
  <c r="C614" i="11"/>
  <c r="H613" i="11"/>
  <c r="G613" i="11"/>
  <c r="E613" i="11"/>
  <c r="D613" i="11"/>
  <c r="C613" i="11"/>
  <c r="H612" i="11"/>
  <c r="G612" i="11"/>
  <c r="E612" i="11"/>
  <c r="D612" i="11"/>
  <c r="C612" i="11"/>
  <c r="H611" i="11"/>
  <c r="G611" i="11"/>
  <c r="E611" i="11"/>
  <c r="D611" i="11"/>
  <c r="C611" i="11"/>
  <c r="H610" i="11"/>
  <c r="G610" i="11"/>
  <c r="E610" i="11"/>
  <c r="D610" i="11"/>
  <c r="C610" i="11"/>
  <c r="H609" i="11"/>
  <c r="G609" i="11"/>
  <c r="E609" i="11"/>
  <c r="D609" i="11"/>
  <c r="C609" i="11"/>
  <c r="H608" i="11"/>
  <c r="G608" i="11"/>
  <c r="E608" i="11"/>
  <c r="D608" i="11"/>
  <c r="C608" i="11"/>
  <c r="H607" i="11"/>
  <c r="G607" i="11"/>
  <c r="E607" i="11"/>
  <c r="D607" i="11"/>
  <c r="C607" i="11"/>
  <c r="H606" i="11"/>
  <c r="G606" i="11"/>
  <c r="E606" i="11"/>
  <c r="D606" i="11"/>
  <c r="C606" i="11"/>
  <c r="H605" i="11"/>
  <c r="G605" i="11"/>
  <c r="E605" i="11"/>
  <c r="D605" i="11"/>
  <c r="C605" i="11"/>
  <c r="H604" i="11"/>
  <c r="G604" i="11"/>
  <c r="E604" i="11"/>
  <c r="D604" i="11"/>
  <c r="C604" i="11"/>
  <c r="H603" i="11"/>
  <c r="G603" i="11"/>
  <c r="E603" i="11"/>
  <c r="D603" i="11"/>
  <c r="C603" i="11"/>
  <c r="H602" i="11"/>
  <c r="G602" i="11"/>
  <c r="E602" i="11"/>
  <c r="D602" i="11"/>
  <c r="C602" i="11"/>
  <c r="H601" i="11"/>
  <c r="G601" i="11"/>
  <c r="E601" i="11"/>
  <c r="D601" i="11"/>
  <c r="C601" i="11"/>
  <c r="H600" i="11"/>
  <c r="G600" i="11"/>
  <c r="E600" i="11"/>
  <c r="D600" i="11"/>
  <c r="C600" i="11"/>
  <c r="H599" i="11"/>
  <c r="G599" i="11"/>
  <c r="E599" i="11"/>
  <c r="D599" i="11"/>
  <c r="C599" i="11"/>
  <c r="H598" i="11"/>
  <c r="G598" i="11"/>
  <c r="E598" i="11"/>
  <c r="D598" i="11"/>
  <c r="C598" i="11"/>
  <c r="H597" i="11"/>
  <c r="G597" i="11"/>
  <c r="E597" i="11"/>
  <c r="D597" i="11"/>
  <c r="C597" i="11"/>
  <c r="H596" i="11"/>
  <c r="G596" i="11"/>
  <c r="E596" i="11"/>
  <c r="D596" i="11"/>
  <c r="C596" i="11"/>
  <c r="H595" i="11"/>
  <c r="G595" i="11"/>
  <c r="E595" i="11"/>
  <c r="D595" i="11"/>
  <c r="C595" i="11"/>
  <c r="H594" i="11"/>
  <c r="G594" i="11"/>
  <c r="E594" i="11"/>
  <c r="D594" i="11"/>
  <c r="C594" i="11"/>
  <c r="H593" i="11"/>
  <c r="G593" i="11"/>
  <c r="E593" i="11"/>
  <c r="D593" i="11"/>
  <c r="C593" i="11"/>
  <c r="H592" i="11"/>
  <c r="G592" i="11"/>
  <c r="E592" i="11"/>
  <c r="D592" i="11"/>
  <c r="C592" i="11"/>
  <c r="H591" i="11"/>
  <c r="G591" i="11"/>
  <c r="E591" i="11"/>
  <c r="D591" i="11"/>
  <c r="C591" i="11"/>
  <c r="H590" i="11"/>
  <c r="G590" i="11"/>
  <c r="E590" i="11"/>
  <c r="D590" i="11"/>
  <c r="C590" i="11"/>
  <c r="H589" i="11"/>
  <c r="G589" i="11"/>
  <c r="E589" i="11"/>
  <c r="D589" i="11"/>
  <c r="C589" i="11"/>
  <c r="H588" i="11"/>
  <c r="G588" i="11"/>
  <c r="E588" i="11"/>
  <c r="D588" i="11"/>
  <c r="C588" i="11"/>
  <c r="H587" i="11"/>
  <c r="G587" i="11"/>
  <c r="E587" i="11"/>
  <c r="D587" i="11"/>
  <c r="C587" i="11"/>
  <c r="H586" i="11"/>
  <c r="G586" i="11"/>
  <c r="E586" i="11"/>
  <c r="D586" i="11"/>
  <c r="C586" i="11"/>
  <c r="H585" i="11"/>
  <c r="G585" i="11"/>
  <c r="E585" i="11"/>
  <c r="D585" i="11"/>
  <c r="C585" i="11"/>
  <c r="H584" i="11"/>
  <c r="G584" i="11"/>
  <c r="E584" i="11"/>
  <c r="D584" i="11"/>
  <c r="C584" i="11"/>
  <c r="H583" i="11"/>
  <c r="G583" i="11"/>
  <c r="E583" i="11"/>
  <c r="D583" i="11"/>
  <c r="C583" i="11"/>
  <c r="H582" i="11"/>
  <c r="G582" i="11"/>
  <c r="E582" i="11"/>
  <c r="D582" i="11"/>
  <c r="C582" i="11"/>
  <c r="H581" i="11"/>
  <c r="G581" i="11"/>
  <c r="E581" i="11"/>
  <c r="D581" i="11"/>
  <c r="C581" i="11"/>
  <c r="H580" i="11"/>
  <c r="G580" i="11"/>
  <c r="E580" i="11"/>
  <c r="D580" i="11"/>
  <c r="C580" i="11"/>
  <c r="H579" i="11"/>
  <c r="G579" i="11"/>
  <c r="E579" i="11"/>
  <c r="D579" i="11"/>
  <c r="C579" i="11"/>
  <c r="H578" i="11"/>
  <c r="G578" i="11"/>
  <c r="E578" i="11"/>
  <c r="D578" i="11"/>
  <c r="C578" i="11"/>
  <c r="H577" i="11"/>
  <c r="G577" i="11"/>
  <c r="E577" i="11"/>
  <c r="D577" i="11"/>
  <c r="C577" i="11"/>
  <c r="H576" i="11"/>
  <c r="G576" i="11"/>
  <c r="E576" i="11"/>
  <c r="D576" i="11"/>
  <c r="C576" i="11"/>
  <c r="H575" i="11"/>
  <c r="G575" i="11"/>
  <c r="E575" i="11"/>
  <c r="D575" i="11"/>
  <c r="C575" i="11"/>
  <c r="H574" i="11"/>
  <c r="G574" i="11"/>
  <c r="E574" i="11"/>
  <c r="D574" i="11"/>
  <c r="C574" i="11"/>
  <c r="H573" i="11"/>
  <c r="G573" i="11"/>
  <c r="E573" i="11"/>
  <c r="D573" i="11"/>
  <c r="C573" i="11"/>
  <c r="H572" i="11"/>
  <c r="G572" i="11"/>
  <c r="E572" i="11"/>
  <c r="D572" i="11"/>
  <c r="C572" i="11"/>
  <c r="H571" i="11"/>
  <c r="G571" i="11"/>
  <c r="E571" i="11"/>
  <c r="D571" i="11"/>
  <c r="C571" i="11"/>
  <c r="H570" i="11"/>
  <c r="G570" i="11"/>
  <c r="E570" i="11"/>
  <c r="D570" i="11"/>
  <c r="C570" i="11"/>
  <c r="H569" i="11"/>
  <c r="G569" i="11"/>
  <c r="E569" i="11"/>
  <c r="D569" i="11"/>
  <c r="C569" i="11"/>
  <c r="H568" i="11"/>
  <c r="G568" i="11"/>
  <c r="E568" i="11"/>
  <c r="D568" i="11"/>
  <c r="C568" i="11"/>
  <c r="H567" i="11"/>
  <c r="G567" i="11"/>
  <c r="E567" i="11"/>
  <c r="D567" i="11"/>
  <c r="C567" i="11"/>
  <c r="H566" i="11"/>
  <c r="G566" i="11"/>
  <c r="E566" i="11"/>
  <c r="D566" i="11"/>
  <c r="C566" i="11"/>
  <c r="H565" i="11"/>
  <c r="G565" i="11"/>
  <c r="E565" i="11"/>
  <c r="D565" i="11"/>
  <c r="C565" i="11"/>
  <c r="H564" i="11"/>
  <c r="G564" i="11"/>
  <c r="E564" i="11"/>
  <c r="D564" i="11"/>
  <c r="C564" i="11"/>
  <c r="H563" i="11"/>
  <c r="G563" i="11"/>
  <c r="E563" i="11"/>
  <c r="D563" i="11"/>
  <c r="C563" i="11"/>
  <c r="H562" i="11"/>
  <c r="G562" i="11"/>
  <c r="E562" i="11"/>
  <c r="D562" i="11"/>
  <c r="C562" i="11"/>
  <c r="H561" i="11"/>
  <c r="G561" i="11"/>
  <c r="E561" i="11"/>
  <c r="D561" i="11"/>
  <c r="C561" i="11"/>
  <c r="H560" i="11"/>
  <c r="G560" i="11"/>
  <c r="E560" i="11"/>
  <c r="D560" i="11"/>
  <c r="C560" i="11"/>
  <c r="H559" i="11"/>
  <c r="G559" i="11"/>
  <c r="E559" i="11"/>
  <c r="D559" i="11"/>
  <c r="C559" i="11"/>
  <c r="H558" i="11"/>
  <c r="G558" i="11"/>
  <c r="E558" i="11"/>
  <c r="D558" i="11"/>
  <c r="C558" i="11"/>
  <c r="H557" i="11"/>
  <c r="G557" i="11"/>
  <c r="E557" i="11"/>
  <c r="D557" i="11"/>
  <c r="C557" i="11"/>
  <c r="H556" i="11"/>
  <c r="G556" i="11"/>
  <c r="E556" i="11"/>
  <c r="D556" i="11"/>
  <c r="C556" i="11"/>
  <c r="H555" i="11"/>
  <c r="G555" i="11"/>
  <c r="E555" i="11"/>
  <c r="D555" i="11"/>
  <c r="C555" i="11"/>
  <c r="H554" i="11"/>
  <c r="G554" i="11"/>
  <c r="E554" i="11"/>
  <c r="D554" i="11"/>
  <c r="C554" i="11"/>
  <c r="H553" i="11"/>
  <c r="G553" i="11"/>
  <c r="E553" i="11"/>
  <c r="D553" i="11"/>
  <c r="C553" i="11"/>
  <c r="H552" i="11"/>
  <c r="G552" i="11"/>
  <c r="E552" i="11"/>
  <c r="D552" i="11"/>
  <c r="C552" i="11"/>
  <c r="H551" i="11"/>
  <c r="G551" i="11"/>
  <c r="E551" i="11"/>
  <c r="D551" i="11"/>
  <c r="C551" i="11"/>
  <c r="H550" i="11"/>
  <c r="G550" i="11"/>
  <c r="E550" i="11"/>
  <c r="D550" i="11"/>
  <c r="C550" i="11"/>
  <c r="H549" i="11"/>
  <c r="G549" i="11"/>
  <c r="E549" i="11"/>
  <c r="D549" i="11"/>
  <c r="C549" i="11"/>
  <c r="H548" i="11"/>
  <c r="G548" i="11"/>
  <c r="E548" i="11"/>
  <c r="D548" i="11"/>
  <c r="C548" i="11"/>
  <c r="H547" i="11"/>
  <c r="G547" i="11"/>
  <c r="E547" i="11"/>
  <c r="D547" i="11"/>
  <c r="C547" i="11"/>
  <c r="H546" i="11"/>
  <c r="G546" i="11"/>
  <c r="E546" i="11"/>
  <c r="D546" i="11"/>
  <c r="C546" i="11"/>
  <c r="H545" i="11"/>
  <c r="G545" i="11"/>
  <c r="E545" i="11"/>
  <c r="D545" i="11"/>
  <c r="C545" i="11"/>
  <c r="H544" i="11"/>
  <c r="G544" i="11"/>
  <c r="E544" i="11"/>
  <c r="D544" i="11"/>
  <c r="C544" i="11"/>
  <c r="H543" i="11"/>
  <c r="G543" i="11"/>
  <c r="E543" i="11"/>
  <c r="D543" i="11"/>
  <c r="C543" i="11"/>
  <c r="H542" i="11"/>
  <c r="G542" i="11"/>
  <c r="E542" i="11"/>
  <c r="D542" i="11"/>
  <c r="C542" i="11"/>
  <c r="H541" i="11"/>
  <c r="G541" i="11"/>
  <c r="E541" i="11"/>
  <c r="D541" i="11"/>
  <c r="C541" i="11"/>
  <c r="H540" i="11"/>
  <c r="G540" i="11"/>
  <c r="E540" i="11"/>
  <c r="D540" i="11"/>
  <c r="C540" i="11"/>
  <c r="H539" i="11"/>
  <c r="G539" i="11"/>
  <c r="E539" i="11"/>
  <c r="D539" i="11"/>
  <c r="C539" i="11"/>
  <c r="H538" i="11"/>
  <c r="G538" i="11"/>
  <c r="E538" i="11"/>
  <c r="D538" i="11"/>
  <c r="C538" i="11"/>
  <c r="H537" i="11"/>
  <c r="G537" i="11"/>
  <c r="E537" i="11"/>
  <c r="D537" i="11"/>
  <c r="C537" i="11"/>
  <c r="H536" i="11"/>
  <c r="G536" i="11"/>
  <c r="E536" i="11"/>
  <c r="D536" i="11"/>
  <c r="C536" i="11"/>
  <c r="H535" i="11"/>
  <c r="G535" i="11"/>
  <c r="E535" i="11"/>
  <c r="D535" i="11"/>
  <c r="C535" i="11"/>
  <c r="H534" i="11"/>
  <c r="G534" i="11"/>
  <c r="E534" i="11"/>
  <c r="D534" i="11"/>
  <c r="C534" i="11"/>
  <c r="H533" i="11"/>
  <c r="G533" i="11"/>
  <c r="E533" i="11"/>
  <c r="D533" i="11"/>
  <c r="C533" i="11"/>
  <c r="H532" i="11"/>
  <c r="G532" i="11"/>
  <c r="E532" i="11"/>
  <c r="D532" i="11"/>
  <c r="C532" i="11"/>
  <c r="H531" i="11"/>
  <c r="G531" i="11"/>
  <c r="E531" i="11"/>
  <c r="D531" i="11"/>
  <c r="C531" i="11"/>
  <c r="H530" i="11"/>
  <c r="G530" i="11"/>
  <c r="E530" i="11"/>
  <c r="D530" i="11"/>
  <c r="C530" i="11"/>
  <c r="H529" i="11"/>
  <c r="G529" i="11"/>
  <c r="E529" i="11"/>
  <c r="D529" i="11"/>
  <c r="C529" i="11"/>
  <c r="H528" i="11"/>
  <c r="G528" i="11"/>
  <c r="E528" i="11"/>
  <c r="D528" i="11"/>
  <c r="C528" i="11"/>
  <c r="H527" i="11"/>
  <c r="G527" i="11"/>
  <c r="E527" i="11"/>
  <c r="D527" i="11"/>
  <c r="C527" i="11"/>
  <c r="H526" i="11"/>
  <c r="G526" i="11"/>
  <c r="E526" i="11"/>
  <c r="D526" i="11"/>
  <c r="C526" i="11"/>
  <c r="H525" i="11"/>
  <c r="G525" i="11"/>
  <c r="E525" i="11"/>
  <c r="D525" i="11"/>
  <c r="C525" i="11"/>
  <c r="H524" i="11"/>
  <c r="G524" i="11"/>
  <c r="E524" i="11"/>
  <c r="D524" i="11"/>
  <c r="C524" i="11"/>
  <c r="H523" i="11"/>
  <c r="G523" i="11"/>
  <c r="E523" i="11"/>
  <c r="D523" i="11"/>
  <c r="C523" i="11"/>
  <c r="H522" i="11"/>
  <c r="G522" i="11"/>
  <c r="E522" i="11"/>
  <c r="D522" i="11"/>
  <c r="C522" i="11"/>
  <c r="H521" i="11"/>
  <c r="G521" i="11"/>
  <c r="E521" i="11"/>
  <c r="D521" i="11"/>
  <c r="C521" i="11"/>
  <c r="H520" i="11"/>
  <c r="G520" i="11"/>
  <c r="E520" i="11"/>
  <c r="D520" i="11"/>
  <c r="C520" i="11"/>
  <c r="H519" i="11"/>
  <c r="G519" i="11"/>
  <c r="E519" i="11"/>
  <c r="D519" i="11"/>
  <c r="C519" i="11"/>
  <c r="H518" i="11"/>
  <c r="G518" i="11"/>
  <c r="E518" i="11"/>
  <c r="D518" i="11"/>
  <c r="C518" i="11"/>
  <c r="H517" i="11"/>
  <c r="G517" i="11"/>
  <c r="E517" i="11"/>
  <c r="D517" i="11"/>
  <c r="C517" i="11"/>
  <c r="H516" i="11"/>
  <c r="G516" i="11"/>
  <c r="E516" i="11"/>
  <c r="D516" i="11"/>
  <c r="C516" i="11"/>
  <c r="H515" i="11"/>
  <c r="G515" i="11"/>
  <c r="E515" i="11"/>
  <c r="D515" i="11"/>
  <c r="C515" i="11"/>
  <c r="H514" i="11"/>
  <c r="G514" i="11"/>
  <c r="E514" i="11"/>
  <c r="D514" i="11"/>
  <c r="C514" i="11"/>
  <c r="H513" i="11"/>
  <c r="G513" i="11"/>
  <c r="E513" i="11"/>
  <c r="D513" i="11"/>
  <c r="C513" i="11"/>
  <c r="H512" i="11"/>
  <c r="G512" i="11"/>
  <c r="E512" i="11"/>
  <c r="D512" i="11"/>
  <c r="C512" i="11"/>
  <c r="H511" i="11"/>
  <c r="G511" i="11"/>
  <c r="E511" i="11"/>
  <c r="D511" i="11"/>
  <c r="C511" i="11"/>
  <c r="H510" i="11"/>
  <c r="G510" i="11"/>
  <c r="E510" i="11"/>
  <c r="D510" i="11"/>
  <c r="C510" i="11"/>
  <c r="H509" i="11"/>
  <c r="G509" i="11"/>
  <c r="E509" i="11"/>
  <c r="D509" i="11"/>
  <c r="C509" i="11"/>
  <c r="H508" i="11"/>
  <c r="G508" i="11"/>
  <c r="E508" i="11"/>
  <c r="D508" i="11"/>
  <c r="C508" i="11"/>
  <c r="H507" i="11"/>
  <c r="G507" i="11"/>
  <c r="E507" i="11"/>
  <c r="D507" i="11"/>
  <c r="C507" i="11"/>
  <c r="H506" i="11"/>
  <c r="G506" i="11"/>
  <c r="E506" i="11"/>
  <c r="D506" i="11"/>
  <c r="C506" i="11"/>
  <c r="H505" i="11"/>
  <c r="G505" i="11"/>
  <c r="E505" i="11"/>
  <c r="D505" i="11"/>
  <c r="C505" i="11"/>
  <c r="H504" i="11"/>
  <c r="G504" i="11"/>
  <c r="E504" i="11"/>
  <c r="D504" i="11"/>
  <c r="C504" i="11"/>
  <c r="H503" i="11"/>
  <c r="G503" i="11"/>
  <c r="E503" i="11"/>
  <c r="D503" i="11"/>
  <c r="C503" i="11"/>
  <c r="H502" i="11"/>
  <c r="G502" i="11"/>
  <c r="E502" i="11"/>
  <c r="D502" i="11"/>
  <c r="C502" i="11"/>
  <c r="H501" i="11"/>
  <c r="G501" i="11"/>
  <c r="E501" i="11"/>
  <c r="D501" i="11"/>
  <c r="C501" i="11"/>
  <c r="H500" i="11"/>
  <c r="G500" i="11"/>
  <c r="E500" i="11"/>
  <c r="D500" i="11"/>
  <c r="C500" i="11"/>
  <c r="H499" i="11"/>
  <c r="G499" i="11"/>
  <c r="E499" i="11"/>
  <c r="D499" i="11"/>
  <c r="C499" i="11"/>
  <c r="H498" i="11"/>
  <c r="G498" i="11"/>
  <c r="E498" i="11"/>
  <c r="D498" i="11"/>
  <c r="C498" i="11"/>
  <c r="H497" i="11"/>
  <c r="G497" i="11"/>
  <c r="E497" i="11"/>
  <c r="D497" i="11"/>
  <c r="C497" i="11"/>
  <c r="H496" i="11"/>
  <c r="G496" i="11"/>
  <c r="E496" i="11"/>
  <c r="D496" i="11"/>
  <c r="C496" i="11"/>
  <c r="H495" i="11"/>
  <c r="G495" i="11"/>
  <c r="E495" i="11"/>
  <c r="D495" i="11"/>
  <c r="C495" i="11"/>
  <c r="H494" i="11"/>
  <c r="G494" i="11"/>
  <c r="E494" i="11"/>
  <c r="D494" i="11"/>
  <c r="C494" i="11"/>
  <c r="H493" i="11"/>
  <c r="G493" i="11"/>
  <c r="E493" i="11"/>
  <c r="D493" i="11"/>
  <c r="C493" i="11"/>
  <c r="H492" i="11"/>
  <c r="G492" i="11"/>
  <c r="E492" i="11"/>
  <c r="D492" i="11"/>
  <c r="C492" i="11"/>
  <c r="H491" i="11"/>
  <c r="G491" i="11"/>
  <c r="E491" i="11"/>
  <c r="D491" i="11"/>
  <c r="C491" i="11"/>
  <c r="H490" i="11"/>
  <c r="G490" i="11"/>
  <c r="E490" i="11"/>
  <c r="D490" i="11"/>
  <c r="C490" i="11"/>
  <c r="H489" i="11"/>
  <c r="G489" i="11"/>
  <c r="E489" i="11"/>
  <c r="D489" i="11"/>
  <c r="C489" i="11"/>
  <c r="H488" i="11"/>
  <c r="G488" i="11"/>
  <c r="E488" i="11"/>
  <c r="D488" i="11"/>
  <c r="C488" i="11"/>
  <c r="H487" i="11"/>
  <c r="G487" i="11"/>
  <c r="E487" i="11"/>
  <c r="D487" i="11"/>
  <c r="C487" i="11"/>
  <c r="H486" i="11"/>
  <c r="G486" i="11"/>
  <c r="E486" i="11"/>
  <c r="D486" i="11"/>
  <c r="C486" i="11"/>
  <c r="H485" i="11"/>
  <c r="G485" i="11"/>
  <c r="E485" i="11"/>
  <c r="D485" i="11"/>
  <c r="C485" i="11"/>
  <c r="H484" i="11"/>
  <c r="G484" i="11"/>
  <c r="E484" i="11"/>
  <c r="D484" i="11"/>
  <c r="C484" i="11"/>
  <c r="H483" i="11"/>
  <c r="G483" i="11"/>
  <c r="E483" i="11"/>
  <c r="D483" i="11"/>
  <c r="C483" i="11"/>
  <c r="H482" i="11"/>
  <c r="G482" i="11"/>
  <c r="E482" i="11"/>
  <c r="D482" i="11"/>
  <c r="C482" i="11"/>
  <c r="H481" i="11"/>
  <c r="G481" i="11"/>
  <c r="E481" i="11"/>
  <c r="D481" i="11"/>
  <c r="C481" i="11"/>
  <c r="H480" i="11"/>
  <c r="G480" i="11"/>
  <c r="E480" i="11"/>
  <c r="D480" i="11"/>
  <c r="C480" i="11"/>
  <c r="H479" i="11"/>
  <c r="G479" i="11"/>
  <c r="E479" i="11"/>
  <c r="D479" i="11"/>
  <c r="C479" i="11"/>
  <c r="H478" i="11"/>
  <c r="G478" i="11"/>
  <c r="E478" i="11"/>
  <c r="D478" i="11"/>
  <c r="C478" i="11"/>
  <c r="H477" i="11"/>
  <c r="G477" i="11"/>
  <c r="E477" i="11"/>
  <c r="D477" i="11"/>
  <c r="C477" i="11"/>
  <c r="H476" i="11"/>
  <c r="G476" i="11"/>
  <c r="E476" i="11"/>
  <c r="D476" i="11"/>
  <c r="C476" i="11"/>
  <c r="H475" i="11"/>
  <c r="G475" i="11"/>
  <c r="E475" i="11"/>
  <c r="D475" i="11"/>
  <c r="C475" i="11"/>
  <c r="H474" i="11"/>
  <c r="G474" i="11"/>
  <c r="E474" i="11"/>
  <c r="D474" i="11"/>
  <c r="C474" i="11"/>
  <c r="H473" i="11"/>
  <c r="G473" i="11"/>
  <c r="E473" i="11"/>
  <c r="D473" i="11"/>
  <c r="C473" i="11"/>
  <c r="H472" i="11"/>
  <c r="G472" i="11"/>
  <c r="E472" i="11"/>
  <c r="D472" i="11"/>
  <c r="C472" i="11"/>
  <c r="H471" i="11"/>
  <c r="G471" i="11"/>
  <c r="E471" i="11"/>
  <c r="D471" i="11"/>
  <c r="C471" i="11"/>
  <c r="H470" i="11"/>
  <c r="G470" i="11"/>
  <c r="E470" i="11"/>
  <c r="D470" i="11"/>
  <c r="C470" i="11"/>
  <c r="H469" i="11"/>
  <c r="G469" i="11"/>
  <c r="E469" i="11"/>
  <c r="D469" i="11"/>
  <c r="C469" i="11"/>
  <c r="H468" i="11"/>
  <c r="G468" i="11"/>
  <c r="E468" i="11"/>
  <c r="D468" i="11"/>
  <c r="C468" i="11"/>
  <c r="H467" i="11"/>
  <c r="G467" i="11"/>
  <c r="E467" i="11"/>
  <c r="D467" i="11"/>
  <c r="C467" i="11"/>
  <c r="H466" i="11"/>
  <c r="G466" i="11"/>
  <c r="E466" i="11"/>
  <c r="D466" i="11"/>
  <c r="C466" i="11"/>
  <c r="H465" i="11"/>
  <c r="G465" i="11"/>
  <c r="E465" i="11"/>
  <c r="D465" i="11"/>
  <c r="C465" i="11"/>
  <c r="H464" i="11"/>
  <c r="G464" i="11"/>
  <c r="E464" i="11"/>
  <c r="D464" i="11"/>
  <c r="C464" i="11"/>
  <c r="H463" i="11"/>
  <c r="G463" i="11"/>
  <c r="E463" i="11"/>
  <c r="D463" i="11"/>
  <c r="C463" i="11"/>
  <c r="H462" i="11"/>
  <c r="G462" i="11"/>
  <c r="E462" i="11"/>
  <c r="D462" i="11"/>
  <c r="C462" i="11"/>
  <c r="H461" i="11"/>
  <c r="G461" i="11"/>
  <c r="E461" i="11"/>
  <c r="D461" i="11"/>
  <c r="C461" i="11"/>
  <c r="H460" i="11"/>
  <c r="G460" i="11"/>
  <c r="E460" i="11"/>
  <c r="D460" i="11"/>
  <c r="C460" i="11"/>
  <c r="H459" i="11"/>
  <c r="G459" i="11"/>
  <c r="E459" i="11"/>
  <c r="D459" i="11"/>
  <c r="C459" i="11"/>
  <c r="H458" i="11"/>
  <c r="G458" i="11"/>
  <c r="E458" i="11"/>
  <c r="D458" i="11"/>
  <c r="C458" i="11"/>
  <c r="H457" i="11"/>
  <c r="G457" i="11"/>
  <c r="E457" i="11"/>
  <c r="D457" i="11"/>
  <c r="C457" i="11"/>
  <c r="H456" i="11"/>
  <c r="G456" i="11"/>
  <c r="E456" i="11"/>
  <c r="D456" i="11"/>
  <c r="C456" i="11"/>
  <c r="H455" i="11"/>
  <c r="G455" i="11"/>
  <c r="E455" i="11"/>
  <c r="D455" i="11"/>
  <c r="C455" i="11"/>
  <c r="H454" i="11"/>
  <c r="G454" i="11"/>
  <c r="E454" i="11"/>
  <c r="D454" i="11"/>
  <c r="C454" i="11"/>
  <c r="H453" i="11"/>
  <c r="G453" i="11"/>
  <c r="E453" i="11"/>
  <c r="D453" i="11"/>
  <c r="C453" i="11"/>
  <c r="H452" i="11"/>
  <c r="G452" i="11"/>
  <c r="E452" i="11"/>
  <c r="D452" i="11"/>
  <c r="C452" i="11"/>
  <c r="H451" i="11"/>
  <c r="G451" i="11"/>
  <c r="E451" i="11"/>
  <c r="D451" i="11"/>
  <c r="C451" i="11"/>
  <c r="H450" i="11"/>
  <c r="G450" i="11"/>
  <c r="E450" i="11"/>
  <c r="D450" i="11"/>
  <c r="C450" i="11"/>
  <c r="H449" i="11"/>
  <c r="G449" i="11"/>
  <c r="E449" i="11"/>
  <c r="D449" i="11"/>
  <c r="C449" i="11"/>
  <c r="H448" i="11"/>
  <c r="G448" i="11"/>
  <c r="E448" i="11"/>
  <c r="D448" i="11"/>
  <c r="C448" i="11"/>
  <c r="H447" i="11"/>
  <c r="G447" i="11"/>
  <c r="E447" i="11"/>
  <c r="D447" i="11"/>
  <c r="C447" i="11"/>
  <c r="H446" i="11"/>
  <c r="G446" i="11"/>
  <c r="E446" i="11"/>
  <c r="D446" i="11"/>
  <c r="C446" i="11"/>
  <c r="H445" i="11"/>
  <c r="G445" i="11"/>
  <c r="E445" i="11"/>
  <c r="D445" i="11"/>
  <c r="C445" i="11"/>
  <c r="H444" i="11"/>
  <c r="G444" i="11"/>
  <c r="E444" i="11"/>
  <c r="D444" i="11"/>
  <c r="C444" i="11"/>
  <c r="H443" i="11"/>
  <c r="G443" i="11"/>
  <c r="E443" i="11"/>
  <c r="D443" i="11"/>
  <c r="C443" i="11"/>
  <c r="H442" i="11"/>
  <c r="G442" i="11"/>
  <c r="E442" i="11"/>
  <c r="D442" i="11"/>
  <c r="C442" i="11"/>
  <c r="H441" i="11"/>
  <c r="G441" i="11"/>
  <c r="E441" i="11"/>
  <c r="D441" i="11"/>
  <c r="C441" i="11"/>
  <c r="H440" i="11"/>
  <c r="G440" i="11"/>
  <c r="E440" i="11"/>
  <c r="D440" i="11"/>
  <c r="C440" i="11"/>
  <c r="H439" i="11"/>
  <c r="G439" i="11"/>
  <c r="E439" i="11"/>
  <c r="D439" i="11"/>
  <c r="C439" i="11"/>
  <c r="H438" i="11"/>
  <c r="G438" i="11"/>
  <c r="E438" i="11"/>
  <c r="D438" i="11"/>
  <c r="C438" i="11"/>
  <c r="H437" i="11"/>
  <c r="G437" i="11"/>
  <c r="E437" i="11"/>
  <c r="D437" i="11"/>
  <c r="C437" i="11"/>
  <c r="H436" i="11"/>
  <c r="G436" i="11"/>
  <c r="E436" i="11"/>
  <c r="D436" i="11"/>
  <c r="C436" i="11"/>
  <c r="H435" i="11"/>
  <c r="G435" i="11"/>
  <c r="E435" i="11"/>
  <c r="D435" i="11"/>
  <c r="C435" i="11"/>
  <c r="H434" i="11"/>
  <c r="G434" i="11"/>
  <c r="E434" i="11"/>
  <c r="D434" i="11"/>
  <c r="C434" i="11"/>
  <c r="H433" i="11"/>
  <c r="G433" i="11"/>
  <c r="E433" i="11"/>
  <c r="D433" i="11"/>
  <c r="C433" i="11"/>
  <c r="H432" i="11"/>
  <c r="G432" i="11"/>
  <c r="E432" i="11"/>
  <c r="D432" i="11"/>
  <c r="C432" i="11"/>
  <c r="H431" i="11"/>
  <c r="G431" i="11"/>
  <c r="E431" i="11"/>
  <c r="D431" i="11"/>
  <c r="C431" i="11"/>
  <c r="H430" i="11"/>
  <c r="G430" i="11"/>
  <c r="E430" i="11"/>
  <c r="D430" i="11"/>
  <c r="C430" i="11"/>
  <c r="H429" i="11"/>
  <c r="G429" i="11"/>
  <c r="E429" i="11"/>
  <c r="D429" i="11"/>
  <c r="C429" i="11"/>
  <c r="H428" i="11"/>
  <c r="G428" i="11"/>
  <c r="E428" i="11"/>
  <c r="D428" i="11"/>
  <c r="C428" i="11"/>
  <c r="H427" i="11"/>
  <c r="G427" i="11"/>
  <c r="E427" i="11"/>
  <c r="D427" i="11"/>
  <c r="C427" i="11"/>
  <c r="H426" i="11"/>
  <c r="G426" i="11"/>
  <c r="E426" i="11"/>
  <c r="D426" i="11"/>
  <c r="C426" i="11"/>
  <c r="N426" i="11" s="1"/>
  <c r="H425" i="11"/>
  <c r="G425" i="11"/>
  <c r="E425" i="11"/>
  <c r="D425" i="11"/>
  <c r="C425" i="11"/>
  <c r="H424" i="11"/>
  <c r="G424" i="11"/>
  <c r="E424" i="11"/>
  <c r="D424" i="11"/>
  <c r="C424" i="11"/>
  <c r="N424" i="11" s="1"/>
  <c r="H423" i="11"/>
  <c r="G423" i="11"/>
  <c r="E423" i="11"/>
  <c r="D423" i="11"/>
  <c r="C423" i="11"/>
  <c r="H422" i="11"/>
  <c r="G422" i="11"/>
  <c r="E422" i="11"/>
  <c r="D422" i="11"/>
  <c r="C422" i="11"/>
  <c r="N422" i="11" s="1"/>
  <c r="H421" i="11"/>
  <c r="G421" i="11"/>
  <c r="E421" i="11"/>
  <c r="D421" i="11"/>
  <c r="C421" i="11"/>
  <c r="H420" i="11"/>
  <c r="G420" i="11"/>
  <c r="E420" i="11"/>
  <c r="D420" i="11"/>
  <c r="C420" i="11"/>
  <c r="N420" i="11" s="1"/>
  <c r="H419" i="11"/>
  <c r="G419" i="11"/>
  <c r="E419" i="11"/>
  <c r="D419" i="11"/>
  <c r="C419" i="11"/>
  <c r="H418" i="11"/>
  <c r="G418" i="11"/>
  <c r="E418" i="11"/>
  <c r="D418" i="11"/>
  <c r="C418" i="11"/>
  <c r="N418" i="11" s="1"/>
  <c r="H417" i="11"/>
  <c r="G417" i="11"/>
  <c r="E417" i="11"/>
  <c r="D417" i="11"/>
  <c r="C417" i="11"/>
  <c r="H416" i="11"/>
  <c r="G416" i="11"/>
  <c r="E416" i="11"/>
  <c r="D416" i="11"/>
  <c r="C416" i="11"/>
  <c r="N416" i="11" s="1"/>
  <c r="H415" i="11"/>
  <c r="G415" i="11"/>
  <c r="E415" i="11"/>
  <c r="D415" i="11"/>
  <c r="C415" i="11"/>
  <c r="H414" i="11"/>
  <c r="G414" i="11"/>
  <c r="E414" i="11"/>
  <c r="D414" i="11"/>
  <c r="C414" i="11"/>
  <c r="N414" i="11" s="1"/>
  <c r="H413" i="11"/>
  <c r="G413" i="11"/>
  <c r="E413" i="11"/>
  <c r="D413" i="11"/>
  <c r="C413" i="11"/>
  <c r="H412" i="11"/>
  <c r="G412" i="11"/>
  <c r="E412" i="11"/>
  <c r="D412" i="11"/>
  <c r="C412" i="11"/>
  <c r="N412" i="11" s="1"/>
  <c r="H411" i="11"/>
  <c r="G411" i="11"/>
  <c r="E411" i="11"/>
  <c r="D411" i="11"/>
  <c r="C411" i="11"/>
  <c r="H410" i="11"/>
  <c r="G410" i="11"/>
  <c r="E410" i="11"/>
  <c r="D410" i="11"/>
  <c r="C410" i="11"/>
  <c r="N410" i="11" s="1"/>
  <c r="H409" i="11"/>
  <c r="G409" i="11"/>
  <c r="E409" i="11"/>
  <c r="D409" i="11"/>
  <c r="C409" i="11"/>
  <c r="H408" i="11"/>
  <c r="G408" i="11"/>
  <c r="E408" i="11"/>
  <c r="D408" i="11"/>
  <c r="C408" i="11"/>
  <c r="N408" i="11" s="1"/>
  <c r="H407" i="11"/>
  <c r="G407" i="11"/>
  <c r="E407" i="11"/>
  <c r="D407" i="11"/>
  <c r="C407" i="11"/>
  <c r="H406" i="11"/>
  <c r="G406" i="11"/>
  <c r="E406" i="11"/>
  <c r="D406" i="11"/>
  <c r="C406" i="11"/>
  <c r="N406" i="11" s="1"/>
  <c r="H405" i="11"/>
  <c r="G405" i="11"/>
  <c r="E405" i="11"/>
  <c r="D405" i="11"/>
  <c r="C405" i="11"/>
  <c r="H404" i="11"/>
  <c r="G404" i="11"/>
  <c r="E404" i="11"/>
  <c r="D404" i="11"/>
  <c r="C404" i="11"/>
  <c r="N404" i="11" s="1"/>
  <c r="H403" i="11"/>
  <c r="G403" i="11"/>
  <c r="E403" i="11"/>
  <c r="D403" i="11"/>
  <c r="C403" i="11"/>
  <c r="H402" i="11"/>
  <c r="G402" i="11"/>
  <c r="E402" i="11"/>
  <c r="D402" i="11"/>
  <c r="C402" i="11"/>
  <c r="N402" i="11" s="1"/>
  <c r="H401" i="11"/>
  <c r="G401" i="11"/>
  <c r="E401" i="11"/>
  <c r="D401" i="11"/>
  <c r="C401" i="11"/>
  <c r="H400" i="11"/>
  <c r="G400" i="11"/>
  <c r="E400" i="11"/>
  <c r="D400" i="11"/>
  <c r="C400" i="11"/>
  <c r="N400" i="11" s="1"/>
  <c r="H399" i="11"/>
  <c r="G399" i="11"/>
  <c r="E399" i="11"/>
  <c r="D399" i="11"/>
  <c r="C399" i="11"/>
  <c r="H398" i="11"/>
  <c r="G398" i="11"/>
  <c r="E398" i="11"/>
  <c r="D398" i="11"/>
  <c r="C398" i="11"/>
  <c r="N398" i="11" s="1"/>
  <c r="H397" i="11"/>
  <c r="G397" i="11"/>
  <c r="E397" i="11"/>
  <c r="D397" i="11"/>
  <c r="C397" i="11"/>
  <c r="H396" i="11"/>
  <c r="G396" i="11"/>
  <c r="E396" i="11"/>
  <c r="D396" i="11"/>
  <c r="C396" i="11"/>
  <c r="N396" i="11" s="1"/>
  <c r="H395" i="11"/>
  <c r="G395" i="11"/>
  <c r="E395" i="11"/>
  <c r="D395" i="11"/>
  <c r="C395" i="11"/>
  <c r="H394" i="11"/>
  <c r="G394" i="11"/>
  <c r="E394" i="11"/>
  <c r="D394" i="11"/>
  <c r="C394" i="11"/>
  <c r="N394" i="11" s="1"/>
  <c r="H393" i="11"/>
  <c r="G393" i="11"/>
  <c r="E393" i="11"/>
  <c r="D393" i="11"/>
  <c r="C393" i="11"/>
  <c r="H392" i="11"/>
  <c r="G392" i="11"/>
  <c r="E392" i="11"/>
  <c r="D392" i="11"/>
  <c r="C392" i="11"/>
  <c r="H391" i="11"/>
  <c r="G391" i="11"/>
  <c r="E391" i="11"/>
  <c r="D391" i="11"/>
  <c r="C391" i="11"/>
  <c r="H390" i="11"/>
  <c r="G390" i="11"/>
  <c r="E390" i="11"/>
  <c r="D390" i="11"/>
  <c r="C390" i="11"/>
  <c r="N390" i="11" s="1"/>
  <c r="H389" i="11"/>
  <c r="G389" i="11"/>
  <c r="E389" i="11"/>
  <c r="D389" i="11"/>
  <c r="C389" i="11"/>
  <c r="H388" i="11"/>
  <c r="G388" i="11"/>
  <c r="E388" i="11"/>
  <c r="D388" i="11"/>
  <c r="C388" i="11"/>
  <c r="H387" i="11"/>
  <c r="G387" i="11"/>
  <c r="E387" i="11"/>
  <c r="D387" i="11"/>
  <c r="C387" i="11"/>
  <c r="H386" i="11"/>
  <c r="G386" i="11"/>
  <c r="E386" i="11"/>
  <c r="D386" i="11"/>
  <c r="C386" i="11"/>
  <c r="N386" i="11" s="1"/>
  <c r="H385" i="11"/>
  <c r="G385" i="11"/>
  <c r="E385" i="11"/>
  <c r="D385" i="11"/>
  <c r="C385" i="11"/>
  <c r="H384" i="11"/>
  <c r="G384" i="11"/>
  <c r="E384" i="11"/>
  <c r="D384" i="11"/>
  <c r="C384" i="11"/>
  <c r="H383" i="11"/>
  <c r="G383" i="11"/>
  <c r="E383" i="11"/>
  <c r="D383" i="11"/>
  <c r="C383" i="11"/>
  <c r="H382" i="11"/>
  <c r="G382" i="11"/>
  <c r="E382" i="11"/>
  <c r="D382" i="11"/>
  <c r="C382" i="11"/>
  <c r="N382" i="11" s="1"/>
  <c r="H381" i="11"/>
  <c r="G381" i="11"/>
  <c r="E381" i="11"/>
  <c r="D381" i="11"/>
  <c r="C381" i="11"/>
  <c r="H380" i="11"/>
  <c r="G380" i="11"/>
  <c r="E380" i="11"/>
  <c r="D380" i="11"/>
  <c r="C380" i="11"/>
  <c r="H379" i="11"/>
  <c r="G379" i="11"/>
  <c r="E379" i="11"/>
  <c r="D379" i="11"/>
  <c r="C379" i="11"/>
  <c r="H378" i="11"/>
  <c r="G378" i="11"/>
  <c r="E378" i="11"/>
  <c r="D378" i="11"/>
  <c r="C378" i="11"/>
  <c r="N378" i="11" s="1"/>
  <c r="H377" i="11"/>
  <c r="G377" i="11"/>
  <c r="E377" i="11"/>
  <c r="D377" i="11"/>
  <c r="C377" i="11"/>
  <c r="H376" i="11"/>
  <c r="G376" i="11"/>
  <c r="E376" i="11"/>
  <c r="D376" i="11"/>
  <c r="C376" i="11"/>
  <c r="H375" i="11"/>
  <c r="G375" i="11"/>
  <c r="E375" i="11"/>
  <c r="D375" i="11"/>
  <c r="C375" i="11"/>
  <c r="H374" i="11"/>
  <c r="G374" i="11"/>
  <c r="E374" i="11"/>
  <c r="D374" i="11"/>
  <c r="C374" i="11"/>
  <c r="N374" i="11" s="1"/>
  <c r="H373" i="11"/>
  <c r="G373" i="11"/>
  <c r="E373" i="11"/>
  <c r="D373" i="11"/>
  <c r="C373" i="11"/>
  <c r="H372" i="11"/>
  <c r="G372" i="11"/>
  <c r="E372" i="11"/>
  <c r="D372" i="11"/>
  <c r="C372" i="11"/>
  <c r="H371" i="11"/>
  <c r="G371" i="11"/>
  <c r="E371" i="11"/>
  <c r="D371" i="11"/>
  <c r="C371" i="11"/>
  <c r="H370" i="11"/>
  <c r="G370" i="11"/>
  <c r="E370" i="11"/>
  <c r="D370" i="11"/>
  <c r="C370" i="11"/>
  <c r="N370" i="11" s="1"/>
  <c r="H369" i="11"/>
  <c r="G369" i="11"/>
  <c r="E369" i="11"/>
  <c r="D369" i="11"/>
  <c r="C369" i="11"/>
  <c r="H368" i="11"/>
  <c r="G368" i="11"/>
  <c r="E368" i="11"/>
  <c r="D368" i="11"/>
  <c r="C368" i="11"/>
  <c r="H367" i="11"/>
  <c r="G367" i="11"/>
  <c r="E367" i="11"/>
  <c r="D367" i="11"/>
  <c r="C367" i="11"/>
  <c r="H366" i="11"/>
  <c r="G366" i="11"/>
  <c r="E366" i="11"/>
  <c r="D366" i="11"/>
  <c r="C366" i="11"/>
  <c r="N366" i="11" s="1"/>
  <c r="H365" i="11"/>
  <c r="G365" i="11"/>
  <c r="E365" i="11"/>
  <c r="D365" i="11"/>
  <c r="C365" i="11"/>
  <c r="H364" i="11"/>
  <c r="G364" i="11"/>
  <c r="E364" i="11"/>
  <c r="D364" i="11"/>
  <c r="C364" i="11"/>
  <c r="H363" i="11"/>
  <c r="G363" i="11"/>
  <c r="E363" i="11"/>
  <c r="D363" i="11"/>
  <c r="C363" i="11"/>
  <c r="H362" i="11"/>
  <c r="G362" i="11"/>
  <c r="E362" i="11"/>
  <c r="D362" i="11"/>
  <c r="C362" i="11"/>
  <c r="N362" i="11" s="1"/>
  <c r="H361" i="11"/>
  <c r="G361" i="11"/>
  <c r="E361" i="11"/>
  <c r="D361" i="11"/>
  <c r="C361" i="11"/>
  <c r="H360" i="11"/>
  <c r="G360" i="11"/>
  <c r="E360" i="11"/>
  <c r="D360" i="11"/>
  <c r="C360" i="11"/>
  <c r="H359" i="11"/>
  <c r="G359" i="11"/>
  <c r="E359" i="11"/>
  <c r="D359" i="11"/>
  <c r="C359" i="11"/>
  <c r="H358" i="11"/>
  <c r="G358" i="11"/>
  <c r="E358" i="11"/>
  <c r="D358" i="11"/>
  <c r="C358" i="11"/>
  <c r="N358" i="11" s="1"/>
  <c r="H357" i="11"/>
  <c r="G357" i="11"/>
  <c r="E357" i="11"/>
  <c r="D357" i="11"/>
  <c r="C357" i="11"/>
  <c r="H356" i="11"/>
  <c r="G356" i="11"/>
  <c r="E356" i="11"/>
  <c r="D356" i="11"/>
  <c r="C356" i="11"/>
  <c r="H355" i="11"/>
  <c r="G355" i="11"/>
  <c r="E355" i="11"/>
  <c r="D355" i="11"/>
  <c r="C355" i="11"/>
  <c r="H354" i="11"/>
  <c r="G354" i="11"/>
  <c r="E354" i="11"/>
  <c r="D354" i="11"/>
  <c r="C354" i="11"/>
  <c r="N354" i="11" s="1"/>
  <c r="H353" i="11"/>
  <c r="G353" i="11"/>
  <c r="E353" i="11"/>
  <c r="D353" i="11"/>
  <c r="C353" i="11"/>
  <c r="H352" i="11"/>
  <c r="G352" i="11"/>
  <c r="E352" i="11"/>
  <c r="D352" i="11"/>
  <c r="C352" i="11"/>
  <c r="H351" i="11"/>
  <c r="G351" i="11"/>
  <c r="E351" i="11"/>
  <c r="D351" i="11"/>
  <c r="C351" i="11"/>
  <c r="H350" i="11"/>
  <c r="G350" i="11"/>
  <c r="E350" i="11"/>
  <c r="D350" i="11"/>
  <c r="C350" i="11"/>
  <c r="N350" i="11" s="1"/>
  <c r="H349" i="11"/>
  <c r="G349" i="11"/>
  <c r="E349" i="11"/>
  <c r="D349" i="11"/>
  <c r="C349" i="11"/>
  <c r="H348" i="11"/>
  <c r="G348" i="11"/>
  <c r="E348" i="11"/>
  <c r="D348" i="11"/>
  <c r="C348" i="11"/>
  <c r="H347" i="11"/>
  <c r="G347" i="11"/>
  <c r="E347" i="11"/>
  <c r="D347" i="11"/>
  <c r="C347" i="11"/>
  <c r="H346" i="11"/>
  <c r="G346" i="11"/>
  <c r="E346" i="11"/>
  <c r="D346" i="11"/>
  <c r="C346" i="11"/>
  <c r="N346" i="11" s="1"/>
  <c r="H345" i="11"/>
  <c r="G345" i="11"/>
  <c r="E345" i="11"/>
  <c r="D345" i="11"/>
  <c r="C345" i="11"/>
  <c r="H344" i="11"/>
  <c r="G344" i="11"/>
  <c r="E344" i="11"/>
  <c r="D344" i="11"/>
  <c r="C344" i="11"/>
  <c r="H343" i="11"/>
  <c r="G343" i="11"/>
  <c r="E343" i="11"/>
  <c r="D343" i="11"/>
  <c r="C343" i="11"/>
  <c r="H342" i="11"/>
  <c r="G342" i="11"/>
  <c r="E342" i="11"/>
  <c r="D342" i="11"/>
  <c r="C342" i="11"/>
  <c r="N342" i="11" s="1"/>
  <c r="H341" i="11"/>
  <c r="G341" i="11"/>
  <c r="E341" i="11"/>
  <c r="D341" i="11"/>
  <c r="C341" i="11"/>
  <c r="H340" i="11"/>
  <c r="G340" i="11"/>
  <c r="E340" i="11"/>
  <c r="D340" i="11"/>
  <c r="C340" i="11"/>
  <c r="H339" i="11"/>
  <c r="G339" i="11"/>
  <c r="E339" i="11"/>
  <c r="D339" i="11"/>
  <c r="C339" i="11"/>
  <c r="H338" i="11"/>
  <c r="G338" i="11"/>
  <c r="E338" i="11"/>
  <c r="D338" i="11"/>
  <c r="C338" i="11"/>
  <c r="N338" i="11" s="1"/>
  <c r="H337" i="11"/>
  <c r="G337" i="11"/>
  <c r="E337" i="11"/>
  <c r="D337" i="11"/>
  <c r="C337" i="11"/>
  <c r="H336" i="11"/>
  <c r="G336" i="11"/>
  <c r="E336" i="11"/>
  <c r="D336" i="11"/>
  <c r="C336" i="11"/>
  <c r="H335" i="11"/>
  <c r="G335" i="11"/>
  <c r="E335" i="11"/>
  <c r="D335" i="11"/>
  <c r="C335" i="11"/>
  <c r="H334" i="11"/>
  <c r="G334" i="11"/>
  <c r="E334" i="11"/>
  <c r="D334" i="11"/>
  <c r="C334" i="11"/>
  <c r="N334" i="11" s="1"/>
  <c r="H333" i="11"/>
  <c r="G333" i="11"/>
  <c r="E333" i="11"/>
  <c r="D333" i="11"/>
  <c r="C333" i="11"/>
  <c r="H332" i="11"/>
  <c r="G332" i="11"/>
  <c r="E332" i="11"/>
  <c r="D332" i="11"/>
  <c r="C332" i="11"/>
  <c r="H331" i="11"/>
  <c r="G331" i="11"/>
  <c r="E331" i="11"/>
  <c r="D331" i="11"/>
  <c r="C331" i="11"/>
  <c r="H330" i="11"/>
  <c r="G330" i="11"/>
  <c r="E330" i="11"/>
  <c r="D330" i="11"/>
  <c r="C330" i="11"/>
  <c r="N330" i="11" s="1"/>
  <c r="H329" i="11"/>
  <c r="G329" i="11"/>
  <c r="E329" i="11"/>
  <c r="D329" i="11"/>
  <c r="C329" i="11"/>
  <c r="H328" i="11"/>
  <c r="G328" i="11"/>
  <c r="E328" i="11"/>
  <c r="D328" i="11"/>
  <c r="C328" i="11"/>
  <c r="H327" i="11"/>
  <c r="G327" i="11"/>
  <c r="E327" i="11"/>
  <c r="D327" i="11"/>
  <c r="C327" i="11"/>
  <c r="H326" i="11"/>
  <c r="G326" i="11"/>
  <c r="E326" i="11"/>
  <c r="D326" i="11"/>
  <c r="C326" i="11"/>
  <c r="N326" i="11" s="1"/>
  <c r="H325" i="11"/>
  <c r="G325" i="11"/>
  <c r="E325" i="11"/>
  <c r="D325" i="11"/>
  <c r="C325" i="11"/>
  <c r="H324" i="11"/>
  <c r="G324" i="11"/>
  <c r="E324" i="11"/>
  <c r="D324" i="11"/>
  <c r="C324" i="11"/>
  <c r="H323" i="11"/>
  <c r="G323" i="11"/>
  <c r="E323" i="11"/>
  <c r="D323" i="11"/>
  <c r="C323" i="11"/>
  <c r="H322" i="11"/>
  <c r="G322" i="11"/>
  <c r="E322" i="11"/>
  <c r="D322" i="11"/>
  <c r="C322" i="11"/>
  <c r="N322" i="11" s="1"/>
  <c r="H321" i="11"/>
  <c r="G321" i="11"/>
  <c r="E321" i="11"/>
  <c r="D321" i="11"/>
  <c r="C321" i="11"/>
  <c r="H320" i="11"/>
  <c r="G320" i="11"/>
  <c r="E320" i="11"/>
  <c r="D320" i="11"/>
  <c r="C320" i="11"/>
  <c r="H319" i="11"/>
  <c r="G319" i="11"/>
  <c r="E319" i="11"/>
  <c r="D319" i="11"/>
  <c r="C319" i="11"/>
  <c r="H318" i="11"/>
  <c r="G318" i="11"/>
  <c r="E318" i="11"/>
  <c r="D318" i="11"/>
  <c r="C318" i="11"/>
  <c r="N318" i="11" s="1"/>
  <c r="H317" i="11"/>
  <c r="G317" i="11"/>
  <c r="E317" i="11"/>
  <c r="D317" i="11"/>
  <c r="C317" i="11"/>
  <c r="H316" i="11"/>
  <c r="G316" i="11"/>
  <c r="E316" i="11"/>
  <c r="D316" i="11"/>
  <c r="C316" i="11"/>
  <c r="H315" i="11"/>
  <c r="G315" i="11"/>
  <c r="E315" i="11"/>
  <c r="D315" i="11"/>
  <c r="C315" i="11"/>
  <c r="H314" i="11"/>
  <c r="G314" i="11"/>
  <c r="E314" i="11"/>
  <c r="D314" i="11"/>
  <c r="C314" i="11"/>
  <c r="N314" i="11" s="1"/>
  <c r="H313" i="11"/>
  <c r="G313" i="11"/>
  <c r="E313" i="11"/>
  <c r="D313" i="11"/>
  <c r="C313" i="11"/>
  <c r="H312" i="11"/>
  <c r="G312" i="11"/>
  <c r="E312" i="11"/>
  <c r="D312" i="11"/>
  <c r="C312" i="11"/>
  <c r="H311" i="11"/>
  <c r="G311" i="11"/>
  <c r="E311" i="11"/>
  <c r="D311" i="11"/>
  <c r="C311" i="11"/>
  <c r="H310" i="11"/>
  <c r="G310" i="11"/>
  <c r="E310" i="11"/>
  <c r="D310" i="11"/>
  <c r="C310" i="11"/>
  <c r="N310" i="11" s="1"/>
  <c r="H309" i="11"/>
  <c r="G309" i="11"/>
  <c r="E309" i="11"/>
  <c r="D309" i="11"/>
  <c r="C309" i="11"/>
  <c r="H308" i="11"/>
  <c r="G308" i="11"/>
  <c r="E308" i="11"/>
  <c r="D308" i="11"/>
  <c r="C308" i="11"/>
  <c r="H307" i="11"/>
  <c r="G307" i="11"/>
  <c r="E307" i="11"/>
  <c r="D307" i="11"/>
  <c r="C307" i="11"/>
  <c r="H306" i="11"/>
  <c r="G306" i="11"/>
  <c r="E306" i="11"/>
  <c r="D306" i="11"/>
  <c r="C306" i="11"/>
  <c r="N306" i="11" s="1"/>
  <c r="H305" i="11"/>
  <c r="G305" i="11"/>
  <c r="E305" i="11"/>
  <c r="D305" i="11"/>
  <c r="C305" i="11"/>
  <c r="H304" i="11"/>
  <c r="G304" i="11"/>
  <c r="E304" i="11"/>
  <c r="D304" i="11"/>
  <c r="C304" i="11"/>
  <c r="H303" i="11"/>
  <c r="G303" i="11"/>
  <c r="E303" i="11"/>
  <c r="D303" i="11"/>
  <c r="C303" i="11"/>
  <c r="H302" i="11"/>
  <c r="G302" i="11"/>
  <c r="E302" i="11"/>
  <c r="D302" i="11"/>
  <c r="C302" i="11"/>
  <c r="N302" i="11" s="1"/>
  <c r="H301" i="11"/>
  <c r="G301" i="11"/>
  <c r="E301" i="11"/>
  <c r="D301" i="11"/>
  <c r="C301" i="11"/>
  <c r="H300" i="11"/>
  <c r="G300" i="11"/>
  <c r="E300" i="11"/>
  <c r="D300" i="11"/>
  <c r="C300" i="11"/>
  <c r="H299" i="11"/>
  <c r="G299" i="11"/>
  <c r="E299" i="11"/>
  <c r="D299" i="11"/>
  <c r="C299" i="11"/>
  <c r="H298" i="11"/>
  <c r="G298" i="11"/>
  <c r="E298" i="11"/>
  <c r="D298" i="11"/>
  <c r="C298" i="11"/>
  <c r="N298" i="11" s="1"/>
  <c r="H297" i="11"/>
  <c r="G297" i="11"/>
  <c r="E297" i="11"/>
  <c r="D297" i="11"/>
  <c r="C297" i="11"/>
  <c r="H296" i="11"/>
  <c r="G296" i="11"/>
  <c r="E296" i="11"/>
  <c r="D296" i="11"/>
  <c r="C296" i="11"/>
  <c r="H295" i="11"/>
  <c r="G295" i="11"/>
  <c r="E295" i="11"/>
  <c r="D295" i="11"/>
  <c r="C295" i="11"/>
  <c r="H294" i="11"/>
  <c r="G294" i="11"/>
  <c r="E294" i="11"/>
  <c r="D294" i="11"/>
  <c r="C294" i="11"/>
  <c r="N294" i="11" s="1"/>
  <c r="H293" i="11"/>
  <c r="G293" i="11"/>
  <c r="E293" i="11"/>
  <c r="D293" i="11"/>
  <c r="C293" i="11"/>
  <c r="H292" i="11"/>
  <c r="G292" i="11"/>
  <c r="E292" i="11"/>
  <c r="D292" i="11"/>
  <c r="C292" i="11"/>
  <c r="H291" i="11"/>
  <c r="G291" i="11"/>
  <c r="E291" i="11"/>
  <c r="D291" i="11"/>
  <c r="C291" i="11"/>
  <c r="H290" i="11"/>
  <c r="G290" i="11"/>
  <c r="E290" i="11"/>
  <c r="D290" i="11"/>
  <c r="C290" i="11"/>
  <c r="N290" i="11" s="1"/>
  <c r="H289" i="11"/>
  <c r="G289" i="11"/>
  <c r="E289" i="11"/>
  <c r="D289" i="11"/>
  <c r="C289" i="11"/>
  <c r="H288" i="11"/>
  <c r="G288" i="11"/>
  <c r="E288" i="11"/>
  <c r="D288" i="11"/>
  <c r="C288" i="11"/>
  <c r="H287" i="11"/>
  <c r="G287" i="11"/>
  <c r="E287" i="11"/>
  <c r="D287" i="11"/>
  <c r="C287" i="11"/>
  <c r="H286" i="11"/>
  <c r="G286" i="11"/>
  <c r="E286" i="11"/>
  <c r="D286" i="11"/>
  <c r="C286" i="11"/>
  <c r="N286" i="11" s="1"/>
  <c r="H285" i="11"/>
  <c r="G285" i="11"/>
  <c r="E285" i="11"/>
  <c r="D285" i="11"/>
  <c r="C285" i="11"/>
  <c r="H284" i="11"/>
  <c r="G284" i="11"/>
  <c r="E284" i="11"/>
  <c r="D284" i="11"/>
  <c r="C284" i="11"/>
  <c r="H283" i="11"/>
  <c r="G283" i="11"/>
  <c r="E283" i="11"/>
  <c r="D283" i="11"/>
  <c r="C283" i="11"/>
  <c r="H282" i="11"/>
  <c r="G282" i="11"/>
  <c r="E282" i="11"/>
  <c r="D282" i="11"/>
  <c r="C282" i="11"/>
  <c r="N282" i="11" s="1"/>
  <c r="H281" i="11"/>
  <c r="G281" i="11"/>
  <c r="E281" i="11"/>
  <c r="D281" i="11"/>
  <c r="C281" i="11"/>
  <c r="H280" i="11"/>
  <c r="G280" i="11"/>
  <c r="E280" i="11"/>
  <c r="D280" i="11"/>
  <c r="C280" i="11"/>
  <c r="H279" i="11"/>
  <c r="G279" i="11"/>
  <c r="E279" i="11"/>
  <c r="D279" i="11"/>
  <c r="C279" i="11"/>
  <c r="H278" i="11"/>
  <c r="G278" i="11"/>
  <c r="E278" i="11"/>
  <c r="D278" i="11"/>
  <c r="C278" i="11"/>
  <c r="N278" i="11" s="1"/>
  <c r="H277" i="11"/>
  <c r="G277" i="11"/>
  <c r="E277" i="11"/>
  <c r="D277" i="11"/>
  <c r="C277" i="11"/>
  <c r="H276" i="11"/>
  <c r="G276" i="11"/>
  <c r="E276" i="11"/>
  <c r="D276" i="11"/>
  <c r="C276" i="11"/>
  <c r="H275" i="11"/>
  <c r="G275" i="11"/>
  <c r="E275" i="11"/>
  <c r="D275" i="11"/>
  <c r="C275" i="11"/>
  <c r="H274" i="11"/>
  <c r="G274" i="11"/>
  <c r="E274" i="11"/>
  <c r="D274" i="11"/>
  <c r="C274" i="11"/>
  <c r="N274" i="11" s="1"/>
  <c r="H273" i="11"/>
  <c r="G273" i="11"/>
  <c r="E273" i="11"/>
  <c r="D273" i="11"/>
  <c r="C273" i="11"/>
  <c r="H272" i="11"/>
  <c r="G272" i="11"/>
  <c r="E272" i="11"/>
  <c r="D272" i="11"/>
  <c r="C272" i="11"/>
  <c r="H271" i="11"/>
  <c r="G271" i="11"/>
  <c r="E271" i="11"/>
  <c r="D271" i="11"/>
  <c r="C271" i="11"/>
  <c r="H270" i="11"/>
  <c r="G270" i="11"/>
  <c r="E270" i="11"/>
  <c r="D270" i="11"/>
  <c r="C270" i="11"/>
  <c r="N270" i="11" s="1"/>
  <c r="H269" i="11"/>
  <c r="G269" i="11"/>
  <c r="E269" i="11"/>
  <c r="D269" i="11"/>
  <c r="C269" i="11"/>
  <c r="H268" i="11"/>
  <c r="G268" i="11"/>
  <c r="E268" i="11"/>
  <c r="D268" i="11"/>
  <c r="C268" i="11"/>
  <c r="H267" i="11"/>
  <c r="G267" i="11"/>
  <c r="E267" i="11"/>
  <c r="D267" i="11"/>
  <c r="C267" i="11"/>
  <c r="H266" i="11"/>
  <c r="G266" i="11"/>
  <c r="E266" i="11"/>
  <c r="D266" i="11"/>
  <c r="C266" i="11"/>
  <c r="N266" i="11" s="1"/>
  <c r="H265" i="11"/>
  <c r="G265" i="11"/>
  <c r="E265" i="11"/>
  <c r="D265" i="11"/>
  <c r="C265" i="11"/>
  <c r="H264" i="11"/>
  <c r="G264" i="11"/>
  <c r="E264" i="11"/>
  <c r="D264" i="11"/>
  <c r="C264" i="11"/>
  <c r="H263" i="11"/>
  <c r="G263" i="11"/>
  <c r="E263" i="11"/>
  <c r="D263" i="11"/>
  <c r="C263" i="11"/>
  <c r="H262" i="11"/>
  <c r="G262" i="11"/>
  <c r="E262" i="11"/>
  <c r="D262" i="11"/>
  <c r="C262" i="11"/>
  <c r="N262" i="11" s="1"/>
  <c r="H261" i="11"/>
  <c r="G261" i="11"/>
  <c r="E261" i="11"/>
  <c r="D261" i="11"/>
  <c r="C261" i="11"/>
  <c r="H260" i="11"/>
  <c r="G260" i="11"/>
  <c r="E260" i="11"/>
  <c r="D260" i="11"/>
  <c r="C260" i="11"/>
  <c r="H259" i="11"/>
  <c r="G259" i="11"/>
  <c r="E259" i="11"/>
  <c r="D259" i="11"/>
  <c r="C259" i="11"/>
  <c r="H258" i="11"/>
  <c r="G258" i="11"/>
  <c r="E258" i="11"/>
  <c r="D258" i="11"/>
  <c r="C258" i="11"/>
  <c r="N258" i="11" s="1"/>
  <c r="H257" i="11"/>
  <c r="G257" i="11"/>
  <c r="E257" i="11"/>
  <c r="D257" i="11"/>
  <c r="C257" i="11"/>
  <c r="H256" i="11"/>
  <c r="G256" i="11"/>
  <c r="E256" i="11"/>
  <c r="D256" i="11"/>
  <c r="C256" i="11"/>
  <c r="H255" i="11"/>
  <c r="G255" i="11"/>
  <c r="E255" i="11"/>
  <c r="D255" i="11"/>
  <c r="C255" i="11"/>
  <c r="H254" i="11"/>
  <c r="G254" i="11"/>
  <c r="E254" i="11"/>
  <c r="D254" i="11"/>
  <c r="C254" i="11"/>
  <c r="N254" i="11" s="1"/>
  <c r="H253" i="11"/>
  <c r="G253" i="11"/>
  <c r="E253" i="11"/>
  <c r="D253" i="11"/>
  <c r="C253" i="11"/>
  <c r="H252" i="11"/>
  <c r="G252" i="11"/>
  <c r="E252" i="11"/>
  <c r="D252" i="11"/>
  <c r="C252" i="11"/>
  <c r="H251" i="11"/>
  <c r="G251" i="11"/>
  <c r="E251" i="11"/>
  <c r="D251" i="11"/>
  <c r="C251" i="11"/>
  <c r="H250" i="11"/>
  <c r="G250" i="11"/>
  <c r="E250" i="11"/>
  <c r="D250" i="11"/>
  <c r="C250" i="11"/>
  <c r="N250" i="11" s="1"/>
  <c r="H249" i="11"/>
  <c r="G249" i="11"/>
  <c r="E249" i="11"/>
  <c r="D249" i="11"/>
  <c r="C249" i="11"/>
  <c r="H248" i="11"/>
  <c r="G248" i="11"/>
  <c r="E248" i="11"/>
  <c r="D248" i="11"/>
  <c r="C248" i="11"/>
  <c r="H247" i="11"/>
  <c r="G247" i="11"/>
  <c r="E247" i="11"/>
  <c r="D247" i="11"/>
  <c r="C247" i="11"/>
  <c r="H246" i="11"/>
  <c r="G246" i="11"/>
  <c r="E246" i="11"/>
  <c r="D246" i="11"/>
  <c r="C246" i="11"/>
  <c r="N246" i="11" s="1"/>
  <c r="H245" i="11"/>
  <c r="G245" i="11"/>
  <c r="E245" i="11"/>
  <c r="D245" i="11"/>
  <c r="C245" i="11"/>
  <c r="H244" i="11"/>
  <c r="G244" i="11"/>
  <c r="E244" i="11"/>
  <c r="D244" i="11"/>
  <c r="C244" i="11"/>
  <c r="H243" i="11"/>
  <c r="G243" i="11"/>
  <c r="E243" i="11"/>
  <c r="D243" i="11"/>
  <c r="C243" i="11"/>
  <c r="H242" i="11"/>
  <c r="G242" i="11"/>
  <c r="E242" i="11"/>
  <c r="D242" i="11"/>
  <c r="C242" i="11"/>
  <c r="N242" i="11" s="1"/>
  <c r="H241" i="11"/>
  <c r="G241" i="11"/>
  <c r="E241" i="11"/>
  <c r="D241" i="11"/>
  <c r="C241" i="11"/>
  <c r="H240" i="11"/>
  <c r="G240" i="11"/>
  <c r="E240" i="11"/>
  <c r="D240" i="11"/>
  <c r="C240" i="11"/>
  <c r="H239" i="11"/>
  <c r="G239" i="11"/>
  <c r="E239" i="11"/>
  <c r="D239" i="11"/>
  <c r="C239" i="11"/>
  <c r="H238" i="11"/>
  <c r="G238" i="11"/>
  <c r="E238" i="11"/>
  <c r="D238" i="11"/>
  <c r="C238" i="11"/>
  <c r="N238" i="11" s="1"/>
  <c r="H237" i="11"/>
  <c r="G237" i="11"/>
  <c r="E237" i="11"/>
  <c r="D237" i="11"/>
  <c r="C237" i="11"/>
  <c r="H236" i="11"/>
  <c r="G236" i="11"/>
  <c r="E236" i="11"/>
  <c r="D236" i="11"/>
  <c r="C236" i="11"/>
  <c r="H235" i="11"/>
  <c r="G235" i="11"/>
  <c r="E235" i="11"/>
  <c r="D235" i="11"/>
  <c r="C235" i="11"/>
  <c r="H234" i="11"/>
  <c r="G234" i="11"/>
  <c r="E234" i="11"/>
  <c r="D234" i="11"/>
  <c r="C234" i="11"/>
  <c r="N234" i="11" s="1"/>
  <c r="H233" i="11"/>
  <c r="G233" i="11"/>
  <c r="E233" i="11"/>
  <c r="D233" i="11"/>
  <c r="C233" i="11"/>
  <c r="H232" i="11"/>
  <c r="G232" i="11"/>
  <c r="E232" i="11"/>
  <c r="D232" i="11"/>
  <c r="C232" i="11"/>
  <c r="H231" i="11"/>
  <c r="G231" i="11"/>
  <c r="E231" i="11"/>
  <c r="D231" i="11"/>
  <c r="C231" i="11"/>
  <c r="H230" i="11"/>
  <c r="G230" i="11"/>
  <c r="E230" i="11"/>
  <c r="D230" i="11"/>
  <c r="C230" i="11"/>
  <c r="H229" i="11"/>
  <c r="G229" i="11"/>
  <c r="E229" i="11"/>
  <c r="D229" i="11"/>
  <c r="C229" i="11"/>
  <c r="H228" i="11"/>
  <c r="G228" i="11"/>
  <c r="E228" i="11"/>
  <c r="D228" i="11"/>
  <c r="C228" i="11"/>
  <c r="H227" i="11"/>
  <c r="G227" i="11"/>
  <c r="E227" i="11"/>
  <c r="D227" i="11"/>
  <c r="C227" i="11"/>
  <c r="H226" i="11"/>
  <c r="G226" i="11"/>
  <c r="E226" i="11"/>
  <c r="D226" i="11"/>
  <c r="C226" i="11"/>
  <c r="H225" i="11"/>
  <c r="G225" i="11"/>
  <c r="E225" i="11"/>
  <c r="D225" i="11"/>
  <c r="C225" i="11"/>
  <c r="H224" i="11"/>
  <c r="G224" i="11"/>
  <c r="E224" i="11"/>
  <c r="D224" i="11"/>
  <c r="C224" i="11"/>
  <c r="H223" i="11"/>
  <c r="G223" i="11"/>
  <c r="E223" i="11"/>
  <c r="D223" i="11"/>
  <c r="C223" i="11"/>
  <c r="H222" i="11"/>
  <c r="G222" i="11"/>
  <c r="E222" i="11"/>
  <c r="D222" i="11"/>
  <c r="C222" i="11"/>
  <c r="H221" i="11"/>
  <c r="G221" i="11"/>
  <c r="E221" i="11"/>
  <c r="D221" i="11"/>
  <c r="C221" i="11"/>
  <c r="H220" i="11"/>
  <c r="G220" i="11"/>
  <c r="E220" i="11"/>
  <c r="D220" i="11"/>
  <c r="C220" i="11"/>
  <c r="H219" i="11"/>
  <c r="G219" i="11"/>
  <c r="E219" i="11"/>
  <c r="D219" i="11"/>
  <c r="C219" i="11"/>
  <c r="H218" i="11"/>
  <c r="G218" i="11"/>
  <c r="E218" i="11"/>
  <c r="D218" i="11"/>
  <c r="C218" i="11"/>
  <c r="H217" i="11"/>
  <c r="G217" i="11"/>
  <c r="E217" i="11"/>
  <c r="D217" i="11"/>
  <c r="C217" i="11"/>
  <c r="H216" i="11"/>
  <c r="G216" i="11"/>
  <c r="E216" i="11"/>
  <c r="D216" i="11"/>
  <c r="C216" i="11"/>
  <c r="H215" i="11"/>
  <c r="G215" i="11"/>
  <c r="E215" i="11"/>
  <c r="D215" i="11"/>
  <c r="C215" i="11"/>
  <c r="H214" i="11"/>
  <c r="G214" i="11"/>
  <c r="E214" i="11"/>
  <c r="D214" i="11"/>
  <c r="C214" i="11"/>
  <c r="H213" i="11"/>
  <c r="G213" i="11"/>
  <c r="E213" i="11"/>
  <c r="D213" i="11"/>
  <c r="C213" i="11"/>
  <c r="H212" i="11"/>
  <c r="G212" i="11"/>
  <c r="E212" i="11"/>
  <c r="D212" i="11"/>
  <c r="C212" i="11"/>
  <c r="H211" i="11"/>
  <c r="G211" i="11"/>
  <c r="E211" i="11"/>
  <c r="D211" i="11"/>
  <c r="C211" i="11"/>
  <c r="H210" i="11"/>
  <c r="G210" i="11"/>
  <c r="E210" i="11"/>
  <c r="D210" i="11"/>
  <c r="C210" i="11"/>
  <c r="H209" i="11"/>
  <c r="G209" i="11"/>
  <c r="E209" i="11"/>
  <c r="D209" i="11"/>
  <c r="C209" i="11"/>
  <c r="H208" i="11"/>
  <c r="G208" i="11"/>
  <c r="E208" i="11"/>
  <c r="D208" i="11"/>
  <c r="C208" i="11"/>
  <c r="H207" i="11"/>
  <c r="G207" i="11"/>
  <c r="E207" i="11"/>
  <c r="D207" i="11"/>
  <c r="C207" i="11"/>
  <c r="H206" i="11"/>
  <c r="G206" i="11"/>
  <c r="E206" i="11"/>
  <c r="D206" i="11"/>
  <c r="C206" i="11"/>
  <c r="H205" i="11"/>
  <c r="G205" i="11"/>
  <c r="E205" i="11"/>
  <c r="D205" i="11"/>
  <c r="C205" i="11"/>
  <c r="H204" i="11"/>
  <c r="G204" i="11"/>
  <c r="E204" i="11"/>
  <c r="D204" i="11"/>
  <c r="C204" i="11"/>
  <c r="H203" i="11"/>
  <c r="G203" i="11"/>
  <c r="E203" i="11"/>
  <c r="D203" i="11"/>
  <c r="C203" i="11"/>
  <c r="H202" i="11"/>
  <c r="G202" i="11"/>
  <c r="E202" i="11"/>
  <c r="D202" i="11"/>
  <c r="C202" i="11"/>
  <c r="H201" i="11"/>
  <c r="G201" i="11"/>
  <c r="E201" i="11"/>
  <c r="D201" i="11"/>
  <c r="C201" i="11"/>
  <c r="H200" i="11"/>
  <c r="G200" i="11"/>
  <c r="E200" i="11"/>
  <c r="D200" i="11"/>
  <c r="C200" i="11"/>
  <c r="H199" i="11"/>
  <c r="G199" i="11"/>
  <c r="E199" i="11"/>
  <c r="D199" i="11"/>
  <c r="C199" i="11"/>
  <c r="H198" i="11"/>
  <c r="G198" i="11"/>
  <c r="E198" i="11"/>
  <c r="D198" i="11"/>
  <c r="C198" i="11"/>
  <c r="H197" i="11"/>
  <c r="G197" i="11"/>
  <c r="E197" i="11"/>
  <c r="D197" i="11"/>
  <c r="C197" i="11"/>
  <c r="H196" i="11"/>
  <c r="G196" i="11"/>
  <c r="E196" i="11"/>
  <c r="D196" i="11"/>
  <c r="C196" i="11"/>
  <c r="H195" i="11"/>
  <c r="G195" i="11"/>
  <c r="E195" i="11"/>
  <c r="D195" i="11"/>
  <c r="C195" i="11"/>
  <c r="H194" i="11"/>
  <c r="G194" i="11"/>
  <c r="E194" i="11"/>
  <c r="D194" i="11"/>
  <c r="C194" i="11"/>
  <c r="H193" i="11"/>
  <c r="G193" i="11"/>
  <c r="E193" i="11"/>
  <c r="D193" i="11"/>
  <c r="C193" i="11"/>
  <c r="H192" i="11"/>
  <c r="G192" i="11"/>
  <c r="E192" i="11"/>
  <c r="D192" i="11"/>
  <c r="C192" i="11"/>
  <c r="H191" i="11"/>
  <c r="G191" i="11"/>
  <c r="E191" i="11"/>
  <c r="D191" i="11"/>
  <c r="C191" i="11"/>
  <c r="H190" i="11"/>
  <c r="G190" i="11"/>
  <c r="E190" i="11"/>
  <c r="D190" i="11"/>
  <c r="C190" i="11"/>
  <c r="H189" i="11"/>
  <c r="G189" i="11"/>
  <c r="E189" i="11"/>
  <c r="D189" i="11"/>
  <c r="C189" i="11"/>
  <c r="H188" i="11"/>
  <c r="G188" i="11"/>
  <c r="E188" i="11"/>
  <c r="D188" i="11"/>
  <c r="C188" i="11"/>
  <c r="H187" i="11"/>
  <c r="G187" i="11"/>
  <c r="E187" i="11"/>
  <c r="D187" i="11"/>
  <c r="C187" i="11"/>
  <c r="H186" i="11"/>
  <c r="G186" i="11"/>
  <c r="E186" i="11"/>
  <c r="D186" i="11"/>
  <c r="C186" i="11"/>
  <c r="H185" i="11"/>
  <c r="G185" i="11"/>
  <c r="E185" i="11"/>
  <c r="D185" i="11"/>
  <c r="C185" i="11"/>
  <c r="H184" i="11"/>
  <c r="G184" i="11"/>
  <c r="E184" i="11"/>
  <c r="D184" i="11"/>
  <c r="C184" i="11"/>
  <c r="H183" i="11"/>
  <c r="G183" i="11"/>
  <c r="E183" i="11"/>
  <c r="D183" i="11"/>
  <c r="C183" i="11"/>
  <c r="H182" i="11"/>
  <c r="G182" i="11"/>
  <c r="E182" i="11"/>
  <c r="D182" i="11"/>
  <c r="C182" i="11"/>
  <c r="H181" i="11"/>
  <c r="G181" i="11"/>
  <c r="E181" i="11"/>
  <c r="D181" i="11"/>
  <c r="C181" i="11"/>
  <c r="H180" i="11"/>
  <c r="G180" i="11"/>
  <c r="E180" i="11"/>
  <c r="D180" i="11"/>
  <c r="C180" i="11"/>
  <c r="H179" i="11"/>
  <c r="G179" i="11"/>
  <c r="E179" i="11"/>
  <c r="D179" i="11"/>
  <c r="C179" i="11"/>
  <c r="H178" i="11"/>
  <c r="G178" i="11"/>
  <c r="E178" i="11"/>
  <c r="D178" i="11"/>
  <c r="C178" i="11"/>
  <c r="H177" i="11"/>
  <c r="G177" i="11"/>
  <c r="E177" i="11"/>
  <c r="D177" i="11"/>
  <c r="C177" i="11"/>
  <c r="H176" i="11"/>
  <c r="G176" i="11"/>
  <c r="E176" i="11"/>
  <c r="D176" i="11"/>
  <c r="C176" i="11"/>
  <c r="H175" i="11"/>
  <c r="G175" i="11"/>
  <c r="E175" i="11"/>
  <c r="D175" i="11"/>
  <c r="C175" i="11"/>
  <c r="H174" i="11"/>
  <c r="G174" i="11"/>
  <c r="E174" i="11"/>
  <c r="D174" i="11"/>
  <c r="C174" i="11"/>
  <c r="H173" i="11"/>
  <c r="G173" i="11"/>
  <c r="E173" i="11"/>
  <c r="D173" i="11"/>
  <c r="C173" i="11"/>
  <c r="H172" i="11"/>
  <c r="G172" i="11"/>
  <c r="E172" i="11"/>
  <c r="D172" i="11"/>
  <c r="C172" i="11"/>
  <c r="H171" i="11"/>
  <c r="G171" i="11"/>
  <c r="E171" i="11"/>
  <c r="D171" i="11"/>
  <c r="C171" i="11"/>
  <c r="H170" i="11"/>
  <c r="G170" i="11"/>
  <c r="E170" i="11"/>
  <c r="D170" i="11"/>
  <c r="C170" i="11"/>
  <c r="H169" i="11"/>
  <c r="G169" i="11"/>
  <c r="E169" i="11"/>
  <c r="D169" i="11"/>
  <c r="C169" i="11"/>
  <c r="H168" i="11"/>
  <c r="G168" i="11"/>
  <c r="E168" i="11"/>
  <c r="D168" i="11"/>
  <c r="C168" i="11"/>
  <c r="H167" i="11"/>
  <c r="G167" i="11"/>
  <c r="E167" i="11"/>
  <c r="D167" i="11"/>
  <c r="C167" i="11"/>
  <c r="H166" i="11"/>
  <c r="G166" i="11"/>
  <c r="E166" i="11"/>
  <c r="D166" i="11"/>
  <c r="C166" i="11"/>
  <c r="H165" i="11"/>
  <c r="G165" i="11"/>
  <c r="E165" i="11"/>
  <c r="D165" i="11"/>
  <c r="C165" i="11"/>
  <c r="H164" i="11"/>
  <c r="G164" i="11"/>
  <c r="E164" i="11"/>
  <c r="D164" i="11"/>
  <c r="C164" i="11"/>
  <c r="H163" i="11"/>
  <c r="G163" i="11"/>
  <c r="E163" i="11"/>
  <c r="D163" i="11"/>
  <c r="C163" i="11"/>
  <c r="H162" i="11"/>
  <c r="G162" i="11"/>
  <c r="E162" i="11"/>
  <c r="D162" i="11"/>
  <c r="C162" i="11"/>
  <c r="H161" i="11"/>
  <c r="G161" i="11"/>
  <c r="E161" i="11"/>
  <c r="D161" i="11"/>
  <c r="C161" i="11"/>
  <c r="H160" i="11"/>
  <c r="G160" i="11"/>
  <c r="E160" i="11"/>
  <c r="D160" i="11"/>
  <c r="C160" i="11"/>
  <c r="H159" i="11"/>
  <c r="G159" i="11"/>
  <c r="E159" i="11"/>
  <c r="D159" i="11"/>
  <c r="C159" i="11"/>
  <c r="H158" i="11"/>
  <c r="G158" i="11"/>
  <c r="E158" i="11"/>
  <c r="D158" i="11"/>
  <c r="C158" i="11"/>
  <c r="H157" i="11"/>
  <c r="G157" i="11"/>
  <c r="E157" i="11"/>
  <c r="D157" i="11"/>
  <c r="C157" i="11"/>
  <c r="H156" i="11"/>
  <c r="G156" i="11"/>
  <c r="E156" i="11"/>
  <c r="D156" i="11"/>
  <c r="C156" i="11"/>
  <c r="H155" i="11"/>
  <c r="G155" i="11"/>
  <c r="E155" i="11"/>
  <c r="D155" i="11"/>
  <c r="C155" i="11"/>
  <c r="H154" i="11"/>
  <c r="G154" i="11"/>
  <c r="E154" i="11"/>
  <c r="D154" i="11"/>
  <c r="C154" i="11"/>
  <c r="H153" i="11"/>
  <c r="G153" i="11"/>
  <c r="E153" i="11"/>
  <c r="D153" i="11"/>
  <c r="C153" i="11"/>
  <c r="H152" i="11"/>
  <c r="G152" i="11"/>
  <c r="E152" i="11"/>
  <c r="D152" i="11"/>
  <c r="C152" i="11"/>
  <c r="H151" i="11"/>
  <c r="G151" i="11"/>
  <c r="E151" i="11"/>
  <c r="D151" i="11"/>
  <c r="C151" i="11"/>
  <c r="H150" i="11"/>
  <c r="G150" i="11"/>
  <c r="E150" i="11"/>
  <c r="D150" i="11"/>
  <c r="C150" i="11"/>
  <c r="H149" i="11"/>
  <c r="G149" i="11"/>
  <c r="E149" i="11"/>
  <c r="D149" i="11"/>
  <c r="C149" i="11"/>
  <c r="H148" i="11"/>
  <c r="G148" i="11"/>
  <c r="E148" i="11"/>
  <c r="D148" i="11"/>
  <c r="C148" i="11"/>
  <c r="H147" i="11"/>
  <c r="G147" i="11"/>
  <c r="E147" i="11"/>
  <c r="D147" i="11"/>
  <c r="C147" i="11"/>
  <c r="H146" i="11"/>
  <c r="G146" i="11"/>
  <c r="E146" i="11"/>
  <c r="D146" i="11"/>
  <c r="C146" i="11"/>
  <c r="H145" i="11"/>
  <c r="G145" i="11"/>
  <c r="E145" i="11"/>
  <c r="D145" i="11"/>
  <c r="C145" i="11"/>
  <c r="H144" i="11"/>
  <c r="G144" i="11"/>
  <c r="E144" i="11"/>
  <c r="D144" i="11"/>
  <c r="C144" i="11"/>
  <c r="H143" i="11"/>
  <c r="G143" i="11"/>
  <c r="E143" i="11"/>
  <c r="D143" i="11"/>
  <c r="C143" i="11"/>
  <c r="H142" i="11"/>
  <c r="G142" i="11"/>
  <c r="E142" i="11"/>
  <c r="D142" i="11"/>
  <c r="C142" i="11"/>
  <c r="H141" i="11"/>
  <c r="G141" i="11"/>
  <c r="E141" i="11"/>
  <c r="D141" i="11"/>
  <c r="C141" i="11"/>
  <c r="H140" i="11"/>
  <c r="G140" i="11"/>
  <c r="E140" i="11"/>
  <c r="D140" i="11"/>
  <c r="C140" i="11"/>
  <c r="H139" i="11"/>
  <c r="G139" i="11"/>
  <c r="E139" i="11"/>
  <c r="D139" i="11"/>
  <c r="C139" i="11"/>
  <c r="H138" i="11"/>
  <c r="G138" i="11"/>
  <c r="E138" i="11"/>
  <c r="D138" i="11"/>
  <c r="C138" i="11"/>
  <c r="H137" i="11"/>
  <c r="G137" i="11"/>
  <c r="E137" i="11"/>
  <c r="D137" i="11"/>
  <c r="C137" i="11"/>
  <c r="H136" i="11"/>
  <c r="G136" i="11"/>
  <c r="E136" i="11"/>
  <c r="D136" i="11"/>
  <c r="C136" i="11"/>
  <c r="H135" i="11"/>
  <c r="G135" i="11"/>
  <c r="E135" i="11"/>
  <c r="D135" i="11"/>
  <c r="C135" i="11"/>
  <c r="H134" i="11"/>
  <c r="G134" i="11"/>
  <c r="E134" i="11"/>
  <c r="D134" i="11"/>
  <c r="C134" i="11"/>
  <c r="H133" i="11"/>
  <c r="G133" i="11"/>
  <c r="E133" i="11"/>
  <c r="D133" i="11"/>
  <c r="C133" i="11"/>
  <c r="H132" i="11"/>
  <c r="G132" i="11"/>
  <c r="E132" i="11"/>
  <c r="D132" i="11"/>
  <c r="C132" i="11"/>
  <c r="H131" i="11"/>
  <c r="G131" i="11"/>
  <c r="E131" i="11"/>
  <c r="D131" i="11"/>
  <c r="C131" i="11"/>
  <c r="H130" i="11"/>
  <c r="G130" i="11"/>
  <c r="E130" i="11"/>
  <c r="D130" i="11"/>
  <c r="C130" i="11"/>
  <c r="H129" i="11"/>
  <c r="G129" i="11"/>
  <c r="E129" i="11"/>
  <c r="D129" i="11"/>
  <c r="C129" i="11"/>
  <c r="H128" i="11"/>
  <c r="G128" i="11"/>
  <c r="E128" i="11"/>
  <c r="D128" i="11"/>
  <c r="C128" i="11"/>
  <c r="H127" i="11"/>
  <c r="G127" i="11"/>
  <c r="E127" i="11"/>
  <c r="D127" i="11"/>
  <c r="C127" i="11"/>
  <c r="H126" i="11"/>
  <c r="G126" i="11"/>
  <c r="E126" i="11"/>
  <c r="D126" i="11"/>
  <c r="C126" i="11"/>
  <c r="H125" i="11"/>
  <c r="G125" i="11"/>
  <c r="E125" i="11"/>
  <c r="D125" i="11"/>
  <c r="C125" i="11"/>
  <c r="H124" i="11"/>
  <c r="G124" i="11"/>
  <c r="E124" i="11"/>
  <c r="D124" i="11"/>
  <c r="C124" i="11"/>
  <c r="H123" i="11"/>
  <c r="G123" i="11"/>
  <c r="E123" i="11"/>
  <c r="D123" i="11"/>
  <c r="C123" i="11"/>
  <c r="H122" i="11"/>
  <c r="G122" i="11"/>
  <c r="E122" i="11"/>
  <c r="D122" i="11"/>
  <c r="C122" i="11"/>
  <c r="H121" i="11"/>
  <c r="G121" i="11"/>
  <c r="E121" i="11"/>
  <c r="D121" i="11"/>
  <c r="C121" i="11"/>
  <c r="H120" i="11"/>
  <c r="G120" i="11"/>
  <c r="E120" i="11"/>
  <c r="D120" i="11"/>
  <c r="C120" i="11"/>
  <c r="H119" i="11"/>
  <c r="G119" i="11"/>
  <c r="E119" i="11"/>
  <c r="D119" i="11"/>
  <c r="C119" i="11"/>
  <c r="H118" i="11"/>
  <c r="G118" i="11"/>
  <c r="E118" i="11"/>
  <c r="D118" i="11"/>
  <c r="C118" i="11"/>
  <c r="H117" i="11"/>
  <c r="G117" i="11"/>
  <c r="E117" i="11"/>
  <c r="D117" i="11"/>
  <c r="C117" i="11"/>
  <c r="H116" i="11"/>
  <c r="G116" i="11"/>
  <c r="E116" i="11"/>
  <c r="D116" i="11"/>
  <c r="C116" i="11"/>
  <c r="H115" i="11"/>
  <c r="G115" i="11"/>
  <c r="E115" i="11"/>
  <c r="D115" i="11"/>
  <c r="C115" i="11"/>
  <c r="H114" i="11"/>
  <c r="G114" i="11"/>
  <c r="E114" i="11"/>
  <c r="D114" i="11"/>
  <c r="C114" i="11"/>
  <c r="H113" i="11"/>
  <c r="G113" i="11"/>
  <c r="E113" i="11"/>
  <c r="D113" i="11"/>
  <c r="C113" i="11"/>
  <c r="H112" i="11"/>
  <c r="G112" i="11"/>
  <c r="E112" i="11"/>
  <c r="D112" i="11"/>
  <c r="C112" i="11"/>
  <c r="H111" i="11"/>
  <c r="G111" i="11"/>
  <c r="E111" i="11"/>
  <c r="D111" i="11"/>
  <c r="C111" i="11"/>
  <c r="H110" i="11"/>
  <c r="G110" i="11"/>
  <c r="E110" i="11"/>
  <c r="D110" i="11"/>
  <c r="C110" i="11"/>
  <c r="H109" i="11"/>
  <c r="G109" i="11"/>
  <c r="E109" i="11"/>
  <c r="D109" i="11"/>
  <c r="C109" i="11"/>
  <c r="H108" i="11"/>
  <c r="G108" i="11"/>
  <c r="E108" i="11"/>
  <c r="D108" i="11"/>
  <c r="C108" i="11"/>
  <c r="H107" i="11"/>
  <c r="G107" i="11"/>
  <c r="E107" i="11"/>
  <c r="D107" i="11"/>
  <c r="C107" i="11"/>
  <c r="H106" i="11"/>
  <c r="G106" i="11"/>
  <c r="E106" i="11"/>
  <c r="D106" i="11"/>
  <c r="C106" i="11"/>
  <c r="H105" i="11"/>
  <c r="G105" i="11"/>
  <c r="E105" i="11"/>
  <c r="D105" i="11"/>
  <c r="C105" i="11"/>
  <c r="H104" i="11"/>
  <c r="G104" i="11"/>
  <c r="E104" i="11"/>
  <c r="D104" i="11"/>
  <c r="C104" i="11"/>
  <c r="H103" i="11"/>
  <c r="G103" i="11"/>
  <c r="E103" i="11"/>
  <c r="D103" i="11"/>
  <c r="C103" i="11"/>
  <c r="H102" i="11"/>
  <c r="G102" i="11"/>
  <c r="E102" i="11"/>
  <c r="D102" i="11"/>
  <c r="C102" i="11"/>
  <c r="H101" i="11"/>
  <c r="G101" i="11"/>
  <c r="E101" i="11"/>
  <c r="D101" i="11"/>
  <c r="C101" i="11"/>
  <c r="H100" i="11"/>
  <c r="G100" i="11"/>
  <c r="E100" i="11"/>
  <c r="D100" i="11"/>
  <c r="C100" i="11"/>
  <c r="H99" i="11"/>
  <c r="G99" i="11"/>
  <c r="E99" i="11"/>
  <c r="D99" i="11"/>
  <c r="C99" i="11"/>
  <c r="H98" i="11"/>
  <c r="G98" i="11"/>
  <c r="E98" i="11"/>
  <c r="D98" i="11"/>
  <c r="C98" i="11"/>
  <c r="H97" i="11"/>
  <c r="G97" i="11"/>
  <c r="E97" i="11"/>
  <c r="D97" i="11"/>
  <c r="C97" i="11"/>
  <c r="H96" i="11"/>
  <c r="G96" i="11"/>
  <c r="E96" i="11"/>
  <c r="D96" i="11"/>
  <c r="C96" i="11"/>
  <c r="H95" i="11"/>
  <c r="G95" i="11"/>
  <c r="E95" i="11"/>
  <c r="D95" i="11"/>
  <c r="C95" i="11"/>
  <c r="H94" i="11"/>
  <c r="G94" i="11"/>
  <c r="E94" i="11"/>
  <c r="D94" i="11"/>
  <c r="C94" i="11"/>
  <c r="H93" i="11"/>
  <c r="G93" i="11"/>
  <c r="E93" i="11"/>
  <c r="D93" i="11"/>
  <c r="C93" i="11"/>
  <c r="H92" i="11"/>
  <c r="G92" i="11"/>
  <c r="E92" i="11"/>
  <c r="D92" i="11"/>
  <c r="C92" i="11"/>
  <c r="H91" i="11"/>
  <c r="G91" i="11"/>
  <c r="E91" i="11"/>
  <c r="D91" i="11"/>
  <c r="C91" i="11"/>
  <c r="H90" i="11"/>
  <c r="G90" i="11"/>
  <c r="E90" i="11"/>
  <c r="D90" i="11"/>
  <c r="C90" i="11"/>
  <c r="H89" i="11"/>
  <c r="G89" i="11"/>
  <c r="E89" i="11"/>
  <c r="D89" i="11"/>
  <c r="C89" i="11"/>
  <c r="H88" i="11"/>
  <c r="G88" i="11"/>
  <c r="E88" i="11"/>
  <c r="D88" i="11"/>
  <c r="C88" i="11"/>
  <c r="H87" i="11"/>
  <c r="G87" i="11"/>
  <c r="E87" i="11"/>
  <c r="D87" i="11"/>
  <c r="C87" i="11"/>
  <c r="H86" i="11"/>
  <c r="G86" i="11"/>
  <c r="E86" i="11"/>
  <c r="D86" i="11"/>
  <c r="C86" i="11"/>
  <c r="H85" i="11"/>
  <c r="G85" i="11"/>
  <c r="E85" i="11"/>
  <c r="D85" i="11"/>
  <c r="C85" i="11"/>
  <c r="H84" i="11"/>
  <c r="G84" i="11"/>
  <c r="E84" i="11"/>
  <c r="D84" i="11"/>
  <c r="C84" i="11"/>
  <c r="H83" i="11"/>
  <c r="G83" i="11"/>
  <c r="E83" i="11"/>
  <c r="D83" i="11"/>
  <c r="C83" i="11"/>
  <c r="H82" i="11"/>
  <c r="G82" i="11"/>
  <c r="E82" i="11"/>
  <c r="D82" i="11"/>
  <c r="C82" i="11"/>
  <c r="H81" i="11"/>
  <c r="G81" i="11"/>
  <c r="E81" i="11"/>
  <c r="D81" i="11"/>
  <c r="C81" i="11"/>
  <c r="H80" i="11"/>
  <c r="G80" i="11"/>
  <c r="E80" i="11"/>
  <c r="D80" i="11"/>
  <c r="C80" i="11"/>
  <c r="H79" i="11"/>
  <c r="G79" i="11"/>
  <c r="E79" i="11"/>
  <c r="D79" i="11"/>
  <c r="C79" i="11"/>
  <c r="H78" i="11"/>
  <c r="G78" i="11"/>
  <c r="E78" i="11"/>
  <c r="D78" i="11"/>
  <c r="C78" i="11"/>
  <c r="H77" i="11"/>
  <c r="G77" i="11"/>
  <c r="E77" i="11"/>
  <c r="D77" i="11"/>
  <c r="C77" i="11"/>
  <c r="H76" i="11"/>
  <c r="G76" i="11"/>
  <c r="E76" i="11"/>
  <c r="D76" i="11"/>
  <c r="C76" i="11"/>
  <c r="H75" i="11"/>
  <c r="G75" i="11"/>
  <c r="E75" i="11"/>
  <c r="D75" i="11"/>
  <c r="C75" i="11"/>
  <c r="H74" i="11"/>
  <c r="G74" i="11"/>
  <c r="E74" i="11"/>
  <c r="D74" i="11"/>
  <c r="C74" i="11"/>
  <c r="H73" i="11"/>
  <c r="G73" i="11"/>
  <c r="E73" i="11"/>
  <c r="D73" i="11"/>
  <c r="C73" i="11"/>
  <c r="H72" i="11"/>
  <c r="G72" i="11"/>
  <c r="E72" i="11"/>
  <c r="D72" i="11"/>
  <c r="C72" i="11"/>
  <c r="H71" i="11"/>
  <c r="G71" i="11"/>
  <c r="E71" i="11"/>
  <c r="D71" i="11"/>
  <c r="C71" i="11"/>
  <c r="H70" i="11"/>
  <c r="G70" i="11"/>
  <c r="E70" i="11"/>
  <c r="D70" i="11"/>
  <c r="C70" i="11"/>
  <c r="H69" i="11"/>
  <c r="G69" i="11"/>
  <c r="E69" i="11"/>
  <c r="D69" i="11"/>
  <c r="C69" i="11"/>
  <c r="H68" i="11"/>
  <c r="G68" i="11"/>
  <c r="E68" i="11"/>
  <c r="D68" i="11"/>
  <c r="C68" i="11"/>
  <c r="H67" i="11"/>
  <c r="G67" i="11"/>
  <c r="E67" i="11"/>
  <c r="D67" i="11"/>
  <c r="C67" i="11"/>
  <c r="H66" i="11"/>
  <c r="G66" i="11"/>
  <c r="E66" i="11"/>
  <c r="D66" i="11"/>
  <c r="C66" i="11"/>
  <c r="H65" i="11"/>
  <c r="G65" i="11"/>
  <c r="E65" i="11"/>
  <c r="D65" i="11"/>
  <c r="C65" i="11"/>
  <c r="H64" i="11"/>
  <c r="G64" i="11"/>
  <c r="E64" i="11"/>
  <c r="D64" i="11"/>
  <c r="C64" i="11"/>
  <c r="H63" i="11"/>
  <c r="G63" i="11"/>
  <c r="E63" i="11"/>
  <c r="D63" i="11"/>
  <c r="C63" i="11"/>
  <c r="H62" i="11"/>
  <c r="G62" i="11"/>
  <c r="E62" i="11"/>
  <c r="D62" i="11"/>
  <c r="C62" i="11"/>
  <c r="H61" i="11"/>
  <c r="G61" i="11"/>
  <c r="E61" i="11"/>
  <c r="D61" i="11"/>
  <c r="C61" i="11"/>
  <c r="H60" i="11"/>
  <c r="G60" i="11"/>
  <c r="E60" i="11"/>
  <c r="D60" i="11"/>
  <c r="C60" i="11"/>
  <c r="H59" i="11"/>
  <c r="G59" i="11"/>
  <c r="E59" i="11"/>
  <c r="D59" i="11"/>
  <c r="C59" i="11"/>
  <c r="H58" i="11"/>
  <c r="G58" i="11"/>
  <c r="E58" i="11"/>
  <c r="D58" i="11"/>
  <c r="C58" i="11"/>
  <c r="H57" i="11"/>
  <c r="G57" i="11"/>
  <c r="E57" i="11"/>
  <c r="D57" i="11"/>
  <c r="C57" i="11"/>
  <c r="H56" i="11"/>
  <c r="G56" i="11"/>
  <c r="E56" i="11"/>
  <c r="D56" i="11"/>
  <c r="C56" i="11"/>
  <c r="H55" i="11"/>
  <c r="G55" i="11"/>
  <c r="E55" i="11"/>
  <c r="D55" i="11"/>
  <c r="C55" i="11"/>
  <c r="H54" i="11"/>
  <c r="G54" i="11"/>
  <c r="E54" i="11"/>
  <c r="D54" i="11"/>
  <c r="C54" i="11"/>
  <c r="H53" i="11"/>
  <c r="G53" i="11"/>
  <c r="E53" i="11"/>
  <c r="D53" i="11"/>
  <c r="C53" i="11"/>
  <c r="H52" i="11"/>
  <c r="G52" i="11"/>
  <c r="E52" i="11"/>
  <c r="D52" i="11"/>
  <c r="C52" i="11"/>
  <c r="H51" i="11"/>
  <c r="G51" i="11"/>
  <c r="E51" i="11"/>
  <c r="D51" i="11"/>
  <c r="C51" i="11"/>
  <c r="H50" i="11"/>
  <c r="G50" i="11"/>
  <c r="E50" i="11"/>
  <c r="D50" i="11"/>
  <c r="C50" i="11"/>
  <c r="H49" i="11"/>
  <c r="G49" i="11"/>
  <c r="E49" i="11"/>
  <c r="D49" i="11"/>
  <c r="C49" i="11"/>
  <c r="H48" i="11"/>
  <c r="G48" i="11"/>
  <c r="E48" i="11"/>
  <c r="D48" i="11"/>
  <c r="C48" i="11"/>
  <c r="H47" i="11"/>
  <c r="G47" i="11"/>
  <c r="E47" i="11"/>
  <c r="D47" i="11"/>
  <c r="C47" i="11"/>
  <c r="H46" i="11"/>
  <c r="G46" i="11"/>
  <c r="E46" i="11"/>
  <c r="D46" i="11"/>
  <c r="C46" i="11"/>
  <c r="H45" i="11"/>
  <c r="G45" i="11"/>
  <c r="E45" i="11"/>
  <c r="D45" i="11"/>
  <c r="C45" i="11"/>
  <c r="H44" i="11"/>
  <c r="G44" i="11"/>
  <c r="E44" i="11"/>
  <c r="D44" i="11"/>
  <c r="C44" i="11"/>
  <c r="H43" i="11"/>
  <c r="G43" i="11"/>
  <c r="E43" i="11"/>
  <c r="D43" i="11"/>
  <c r="C43" i="11"/>
  <c r="H42" i="11"/>
  <c r="G42" i="11"/>
  <c r="E42" i="11"/>
  <c r="D42" i="11"/>
  <c r="C42" i="11"/>
  <c r="H41" i="11"/>
  <c r="G41" i="11"/>
  <c r="E41" i="11"/>
  <c r="D41" i="11"/>
  <c r="C41" i="11"/>
  <c r="H40" i="11"/>
  <c r="G40" i="11"/>
  <c r="E40" i="11"/>
  <c r="D40" i="11"/>
  <c r="C40" i="11"/>
  <c r="H39" i="11"/>
  <c r="G39" i="11"/>
  <c r="E39" i="11"/>
  <c r="D39" i="11"/>
  <c r="C39" i="11"/>
  <c r="H38" i="11"/>
  <c r="G38" i="11"/>
  <c r="E38" i="11"/>
  <c r="D38" i="11"/>
  <c r="C38" i="11"/>
  <c r="H37" i="11"/>
  <c r="G37" i="11"/>
  <c r="E37" i="11"/>
  <c r="D37" i="11"/>
  <c r="C37" i="11"/>
  <c r="H36" i="11"/>
  <c r="G36" i="11"/>
  <c r="E36" i="11"/>
  <c r="D36" i="11"/>
  <c r="C36" i="11"/>
  <c r="H35" i="11"/>
  <c r="G35" i="11"/>
  <c r="E35" i="11"/>
  <c r="D35" i="11"/>
  <c r="C35" i="11"/>
  <c r="H34" i="11"/>
  <c r="G34" i="11"/>
  <c r="E34" i="11"/>
  <c r="D34" i="11"/>
  <c r="C34" i="11"/>
  <c r="H33" i="11"/>
  <c r="G33" i="11"/>
  <c r="E33" i="11"/>
  <c r="D33" i="11"/>
  <c r="C33" i="11"/>
  <c r="H32" i="11"/>
  <c r="G32" i="11"/>
  <c r="E32" i="11"/>
  <c r="D32" i="11"/>
  <c r="C32" i="11"/>
  <c r="H31" i="11"/>
  <c r="G31" i="11"/>
  <c r="E31" i="11"/>
  <c r="D31" i="11"/>
  <c r="C31" i="11"/>
  <c r="H30" i="11"/>
  <c r="G30" i="11"/>
  <c r="E30" i="11"/>
  <c r="D30" i="11"/>
  <c r="C30" i="11"/>
  <c r="H29" i="11"/>
  <c r="G29" i="11"/>
  <c r="E29" i="11"/>
  <c r="D29" i="11"/>
  <c r="C29" i="11"/>
  <c r="H28" i="11"/>
  <c r="G28" i="11"/>
  <c r="E28" i="11"/>
  <c r="D28" i="11"/>
  <c r="C28" i="11"/>
  <c r="H27" i="11"/>
  <c r="G27" i="11"/>
  <c r="E27" i="11"/>
  <c r="D27" i="11"/>
  <c r="C27" i="11"/>
  <c r="H26" i="11"/>
  <c r="G26" i="11"/>
  <c r="E26" i="11"/>
  <c r="D26" i="11"/>
  <c r="C26" i="11"/>
  <c r="H25" i="11"/>
  <c r="G25" i="11"/>
  <c r="E25" i="11"/>
  <c r="D25" i="11"/>
  <c r="C25" i="11"/>
  <c r="H24" i="11"/>
  <c r="G24" i="11"/>
  <c r="E24" i="11"/>
  <c r="D24" i="11"/>
  <c r="C24" i="11"/>
  <c r="H23" i="11"/>
  <c r="G23" i="11"/>
  <c r="E23" i="11"/>
  <c r="D23" i="11"/>
  <c r="C23" i="11"/>
  <c r="H22" i="11"/>
  <c r="G22" i="11"/>
  <c r="E22" i="11"/>
  <c r="D22" i="11"/>
  <c r="C22" i="11"/>
  <c r="H21" i="11"/>
  <c r="G21" i="11"/>
  <c r="E21" i="11"/>
  <c r="D21" i="11"/>
  <c r="C21" i="11"/>
  <c r="H20" i="11"/>
  <c r="G20" i="11"/>
  <c r="E20" i="11"/>
  <c r="D20" i="11"/>
  <c r="C20" i="11"/>
  <c r="H19" i="11"/>
  <c r="G19" i="11"/>
  <c r="E19" i="11"/>
  <c r="D19" i="11"/>
  <c r="C19" i="11"/>
  <c r="H18" i="11"/>
  <c r="G18" i="11"/>
  <c r="E18" i="11"/>
  <c r="D18" i="11"/>
  <c r="C18" i="11"/>
  <c r="H17" i="11"/>
  <c r="G17" i="11"/>
  <c r="E17" i="11"/>
  <c r="D17" i="11"/>
  <c r="C17" i="11"/>
  <c r="H16" i="11"/>
  <c r="G16" i="11"/>
  <c r="E16" i="11"/>
  <c r="D16" i="11"/>
  <c r="C16" i="11"/>
  <c r="H15" i="11"/>
  <c r="G15" i="11"/>
  <c r="E15" i="11"/>
  <c r="D15" i="11"/>
  <c r="C15" i="11"/>
  <c r="H14" i="11"/>
  <c r="G14" i="11"/>
  <c r="E14" i="11"/>
  <c r="D14" i="11"/>
  <c r="C14" i="11"/>
  <c r="H13" i="11"/>
  <c r="G13" i="11"/>
  <c r="E13" i="11"/>
  <c r="D13" i="11"/>
  <c r="C13" i="11"/>
  <c r="H12" i="11"/>
  <c r="G12" i="11"/>
  <c r="E12" i="11"/>
  <c r="D12" i="11"/>
  <c r="C12" i="11"/>
  <c r="H11" i="11"/>
  <c r="G11" i="11"/>
  <c r="E11" i="11"/>
  <c r="D11" i="11"/>
  <c r="C11" i="11"/>
  <c r="H10" i="11"/>
  <c r="G10" i="11"/>
  <c r="E10" i="11"/>
  <c r="D10" i="11"/>
  <c r="C10" i="11"/>
  <c r="H9" i="11"/>
  <c r="G9" i="11"/>
  <c r="E9" i="11"/>
  <c r="D9" i="11"/>
  <c r="C9" i="11"/>
  <c r="H8" i="11"/>
  <c r="G8" i="11"/>
  <c r="E8" i="11"/>
  <c r="D8" i="11"/>
  <c r="C8" i="11"/>
  <c r="H7" i="11"/>
  <c r="G7" i="11"/>
  <c r="E7" i="11"/>
  <c r="D7" i="11"/>
  <c r="C7" i="11"/>
  <c r="H6" i="11"/>
  <c r="G6" i="11"/>
  <c r="E6" i="11"/>
  <c r="D6" i="11"/>
  <c r="C6" i="11"/>
  <c r="H5" i="11"/>
  <c r="G5" i="11"/>
  <c r="E5" i="11"/>
  <c r="D5" i="11"/>
  <c r="C5" i="11"/>
  <c r="H4" i="11"/>
  <c r="G4" i="11"/>
  <c r="E4" i="11"/>
  <c r="D4" i="11"/>
  <c r="C4" i="11"/>
  <c r="H3" i="11"/>
  <c r="G3" i="11"/>
  <c r="E3" i="11"/>
  <c r="D3" i="11"/>
  <c r="C3" i="11"/>
  <c r="O1999" i="11"/>
  <c r="N1999" i="11"/>
  <c r="O1998" i="11"/>
  <c r="N1998" i="11"/>
  <c r="O1997" i="11"/>
  <c r="N1997" i="11"/>
  <c r="O1996" i="11"/>
  <c r="N1996" i="11"/>
  <c r="O1995" i="11"/>
  <c r="N1995" i="11"/>
  <c r="O1994" i="11"/>
  <c r="N1994" i="11"/>
  <c r="O1993" i="11"/>
  <c r="N1993" i="11"/>
  <c r="O1992" i="11"/>
  <c r="N1992" i="11"/>
  <c r="O1991" i="11"/>
  <c r="N1991" i="11"/>
  <c r="O1990" i="11"/>
  <c r="N1990" i="11"/>
  <c r="O1989" i="11"/>
  <c r="N1989" i="11"/>
  <c r="O1988" i="11"/>
  <c r="N1988" i="11"/>
  <c r="O1987" i="11"/>
  <c r="N1987" i="11"/>
  <c r="O1986" i="11"/>
  <c r="N1986" i="11"/>
  <c r="O1985" i="11"/>
  <c r="N1985" i="11"/>
  <c r="O1984" i="11"/>
  <c r="N1984" i="11"/>
  <c r="O1983" i="11"/>
  <c r="N1983" i="11"/>
  <c r="O1982" i="11"/>
  <c r="N1982" i="11"/>
  <c r="O1981" i="11"/>
  <c r="N1981" i="11"/>
  <c r="O1980" i="11"/>
  <c r="N1980" i="11"/>
  <c r="O1979" i="11"/>
  <c r="N1979" i="11"/>
  <c r="O1978" i="11"/>
  <c r="N1978" i="11"/>
  <c r="O1977" i="11"/>
  <c r="N1977" i="11"/>
  <c r="O1976" i="11"/>
  <c r="N1976" i="11"/>
  <c r="O1975" i="11"/>
  <c r="N1975" i="11"/>
  <c r="O1974" i="11"/>
  <c r="N1974" i="11"/>
  <c r="O1973" i="11"/>
  <c r="N1973" i="11"/>
  <c r="O1972" i="11"/>
  <c r="N1972" i="11"/>
  <c r="O1971" i="11"/>
  <c r="N1971" i="11"/>
  <c r="O1970" i="11"/>
  <c r="N1970" i="11"/>
  <c r="O1969" i="11"/>
  <c r="N1969" i="11"/>
  <c r="O1968" i="11"/>
  <c r="N1968" i="11"/>
  <c r="O1967" i="11"/>
  <c r="N1967" i="11"/>
  <c r="O1966" i="11"/>
  <c r="N1966" i="11"/>
  <c r="O1965" i="11"/>
  <c r="N1965" i="11"/>
  <c r="O1964" i="11"/>
  <c r="N1964" i="11"/>
  <c r="O1963" i="11"/>
  <c r="N1963" i="11"/>
  <c r="O1962" i="11"/>
  <c r="N1962" i="11"/>
  <c r="O1961" i="11"/>
  <c r="N1961" i="11"/>
  <c r="O1960" i="11"/>
  <c r="N1960" i="11"/>
  <c r="O1959" i="11"/>
  <c r="N1959" i="11"/>
  <c r="O1958" i="11"/>
  <c r="N1958" i="11"/>
  <c r="O1957" i="11"/>
  <c r="N1957" i="11"/>
  <c r="O1956" i="11"/>
  <c r="N1956" i="11"/>
  <c r="O1955" i="11"/>
  <c r="N1955" i="11"/>
  <c r="O1954" i="11"/>
  <c r="N1954" i="11"/>
  <c r="O1953" i="11"/>
  <c r="N1953" i="11"/>
  <c r="O1952" i="11"/>
  <c r="N1952" i="11"/>
  <c r="O1951" i="11"/>
  <c r="N1951" i="11"/>
  <c r="O1950" i="11"/>
  <c r="N1950" i="11"/>
  <c r="O1949" i="11"/>
  <c r="N1949" i="11"/>
  <c r="O1948" i="11"/>
  <c r="N1948" i="11"/>
  <c r="O1947" i="11"/>
  <c r="N1947" i="11"/>
  <c r="O1946" i="11"/>
  <c r="N1946" i="11"/>
  <c r="O1945" i="11"/>
  <c r="N1945" i="11"/>
  <c r="O1944" i="11"/>
  <c r="N1944" i="11"/>
  <c r="O1943" i="11"/>
  <c r="N1943" i="11"/>
  <c r="O1942" i="11"/>
  <c r="N1942" i="11"/>
  <c r="O1941" i="11"/>
  <c r="N1941" i="11"/>
  <c r="O1940" i="11"/>
  <c r="N1940" i="11"/>
  <c r="O1939" i="11"/>
  <c r="N1939" i="11"/>
  <c r="O1938" i="11"/>
  <c r="N1938" i="11"/>
  <c r="O1937" i="11"/>
  <c r="N1937" i="11"/>
  <c r="O1936" i="11"/>
  <c r="N1936" i="11"/>
  <c r="O1935" i="11"/>
  <c r="N1935" i="11"/>
  <c r="O1934" i="11"/>
  <c r="N1934" i="11"/>
  <c r="O1933" i="11"/>
  <c r="N1933" i="11"/>
  <c r="O1932" i="11"/>
  <c r="N1932" i="11"/>
  <c r="O1931" i="11"/>
  <c r="N1931" i="11"/>
  <c r="O1930" i="11"/>
  <c r="N1930" i="11"/>
  <c r="O1929" i="11"/>
  <c r="N1929" i="11"/>
  <c r="O1928" i="11"/>
  <c r="N1928" i="11"/>
  <c r="O1927" i="11"/>
  <c r="N1927" i="11"/>
  <c r="O1926" i="11"/>
  <c r="N1926" i="11"/>
  <c r="O1925" i="11"/>
  <c r="N1925" i="11"/>
  <c r="O1924" i="11"/>
  <c r="N1924" i="11"/>
  <c r="O1923" i="11"/>
  <c r="N1923" i="11"/>
  <c r="O1922" i="11"/>
  <c r="N1922" i="11"/>
  <c r="O1921" i="11"/>
  <c r="N1921" i="11"/>
  <c r="O1920" i="11"/>
  <c r="N1920" i="11"/>
  <c r="O1919" i="11"/>
  <c r="N1919" i="11"/>
  <c r="O1918" i="11"/>
  <c r="N1918" i="11"/>
  <c r="O1917" i="11"/>
  <c r="N1917" i="11"/>
  <c r="O1916" i="11"/>
  <c r="N1916" i="11"/>
  <c r="O1915" i="11"/>
  <c r="N1915" i="11"/>
  <c r="O1914" i="11"/>
  <c r="N1914" i="11"/>
  <c r="O1913" i="11"/>
  <c r="N1913" i="11"/>
  <c r="O1912" i="11"/>
  <c r="N1912" i="11"/>
  <c r="O1911" i="11"/>
  <c r="N1911" i="11"/>
  <c r="O1910" i="11"/>
  <c r="N1910" i="11"/>
  <c r="O1909" i="11"/>
  <c r="N1909" i="11"/>
  <c r="O1908" i="11"/>
  <c r="N1908" i="11"/>
  <c r="O1907" i="11"/>
  <c r="N1907" i="11"/>
  <c r="O1906" i="11"/>
  <c r="N1906" i="11"/>
  <c r="O1905" i="11"/>
  <c r="N1905" i="11"/>
  <c r="O1904" i="11"/>
  <c r="N1904" i="11"/>
  <c r="O1903" i="11"/>
  <c r="N1903" i="11"/>
  <c r="O1902" i="11"/>
  <c r="N1902" i="11"/>
  <c r="O1901" i="11"/>
  <c r="N1901" i="11"/>
  <c r="O1900" i="11"/>
  <c r="N1900" i="11"/>
  <c r="O1899" i="11"/>
  <c r="N1899" i="11"/>
  <c r="O1898" i="11"/>
  <c r="N1898" i="11"/>
  <c r="O1897" i="11"/>
  <c r="N1897" i="11"/>
  <c r="O1896" i="11"/>
  <c r="N1896" i="11"/>
  <c r="O1895" i="11"/>
  <c r="N1895" i="11"/>
  <c r="O1894" i="11"/>
  <c r="N1894" i="11"/>
  <c r="O1893" i="11"/>
  <c r="N1893" i="11"/>
  <c r="O1892" i="11"/>
  <c r="N1892" i="11"/>
  <c r="O1891" i="11"/>
  <c r="N1891" i="11"/>
  <c r="O1890" i="11"/>
  <c r="N1890" i="11"/>
  <c r="O1889" i="11"/>
  <c r="N1889" i="11"/>
  <c r="O1888" i="11"/>
  <c r="N1888" i="11"/>
  <c r="O1887" i="11"/>
  <c r="N1887" i="11"/>
  <c r="O1886" i="11"/>
  <c r="N1886" i="11"/>
  <c r="O1885" i="11"/>
  <c r="N1885" i="11"/>
  <c r="O1884" i="11"/>
  <c r="N1884" i="11"/>
  <c r="O1883" i="11"/>
  <c r="N1883" i="11"/>
  <c r="O1882" i="11"/>
  <c r="N1882" i="11"/>
  <c r="O1881" i="11"/>
  <c r="N1881" i="11"/>
  <c r="O1880" i="11"/>
  <c r="N1880" i="11"/>
  <c r="O1879" i="11"/>
  <c r="N1879" i="11"/>
  <c r="O1878" i="11"/>
  <c r="N1878" i="11"/>
  <c r="O1877" i="11"/>
  <c r="N1877" i="11"/>
  <c r="O1876" i="11"/>
  <c r="N1876" i="11"/>
  <c r="O1875" i="11"/>
  <c r="N1875" i="11"/>
  <c r="O1874" i="11"/>
  <c r="N1874" i="11"/>
  <c r="O1873" i="11"/>
  <c r="N1873" i="11"/>
  <c r="O1872" i="11"/>
  <c r="N1872" i="11"/>
  <c r="O1871" i="11"/>
  <c r="N1871" i="11"/>
  <c r="O1870" i="11"/>
  <c r="N1870" i="11"/>
  <c r="O1869" i="11"/>
  <c r="N1869" i="11"/>
  <c r="O1868" i="11"/>
  <c r="N1868" i="11"/>
  <c r="O1867" i="11"/>
  <c r="N1867" i="11"/>
  <c r="O1866" i="11"/>
  <c r="N1866" i="11"/>
  <c r="O1865" i="11"/>
  <c r="N1865" i="11"/>
  <c r="O1864" i="11"/>
  <c r="N1864" i="11"/>
  <c r="O1863" i="11"/>
  <c r="N1863" i="11"/>
  <c r="O1862" i="11"/>
  <c r="N1862" i="11"/>
  <c r="O1861" i="11"/>
  <c r="N1861" i="11"/>
  <c r="O1860" i="11"/>
  <c r="N1860" i="11"/>
  <c r="O1859" i="11"/>
  <c r="N1859" i="11"/>
  <c r="O1858" i="11"/>
  <c r="N1858" i="11"/>
  <c r="O1857" i="11"/>
  <c r="N1857" i="11"/>
  <c r="O1856" i="11"/>
  <c r="N1856" i="11"/>
  <c r="O1855" i="11"/>
  <c r="N1855" i="11"/>
  <c r="O1854" i="11"/>
  <c r="N1854" i="11"/>
  <c r="O1853" i="11"/>
  <c r="N1853" i="11"/>
  <c r="O1852" i="11"/>
  <c r="N1852" i="11"/>
  <c r="O1851" i="11"/>
  <c r="N1851" i="11"/>
  <c r="O1850" i="11"/>
  <c r="N1850" i="11"/>
  <c r="O1849" i="11"/>
  <c r="N1849" i="11"/>
  <c r="O1848" i="11"/>
  <c r="N1848" i="11"/>
  <c r="O1847" i="11"/>
  <c r="N1847" i="11"/>
  <c r="O1846" i="11"/>
  <c r="N1846" i="11"/>
  <c r="O1845" i="11"/>
  <c r="N1845" i="11"/>
  <c r="O1844" i="11"/>
  <c r="N1844" i="11"/>
  <c r="O1843" i="11"/>
  <c r="N1843" i="11"/>
  <c r="O1842" i="11"/>
  <c r="N1842" i="11"/>
  <c r="O1841" i="11"/>
  <c r="N1841" i="11"/>
  <c r="O1840" i="11"/>
  <c r="N1840" i="11"/>
  <c r="O1839" i="11"/>
  <c r="N1839" i="11"/>
  <c r="O1838" i="11"/>
  <c r="N1838" i="11"/>
  <c r="O1837" i="11"/>
  <c r="N1837" i="11"/>
  <c r="O1836" i="11"/>
  <c r="N1836" i="11"/>
  <c r="O1835" i="11"/>
  <c r="N1835" i="11"/>
  <c r="O1834" i="11"/>
  <c r="N1834" i="11"/>
  <c r="O1833" i="11"/>
  <c r="N1833" i="11"/>
  <c r="O1832" i="11"/>
  <c r="N1832" i="11"/>
  <c r="O1831" i="11"/>
  <c r="N1831" i="11"/>
  <c r="O1830" i="11"/>
  <c r="N1830" i="11"/>
  <c r="O1829" i="11"/>
  <c r="N1829" i="11"/>
  <c r="O1828" i="11"/>
  <c r="N1828" i="11"/>
  <c r="O1827" i="11"/>
  <c r="N1827" i="11"/>
  <c r="O1826" i="11"/>
  <c r="N1826" i="11"/>
  <c r="O1825" i="11"/>
  <c r="N1825" i="11"/>
  <c r="O1824" i="11"/>
  <c r="N1824" i="11"/>
  <c r="O1823" i="11"/>
  <c r="N1823" i="11"/>
  <c r="O1822" i="11"/>
  <c r="N1822" i="11"/>
  <c r="O1821" i="11"/>
  <c r="N1821" i="11"/>
  <c r="O1820" i="11"/>
  <c r="N1820" i="11"/>
  <c r="O1819" i="11"/>
  <c r="N1819" i="11"/>
  <c r="O1818" i="11"/>
  <c r="N1818" i="11"/>
  <c r="O1817" i="11"/>
  <c r="N1817" i="11"/>
  <c r="O1816" i="11"/>
  <c r="N1816" i="11"/>
  <c r="O1815" i="11"/>
  <c r="N1815" i="11"/>
  <c r="O1814" i="11"/>
  <c r="N1814" i="11"/>
  <c r="O1813" i="11"/>
  <c r="N1813" i="11"/>
  <c r="O1812" i="11"/>
  <c r="N1812" i="11"/>
  <c r="O1811" i="11"/>
  <c r="N1811" i="11"/>
  <c r="O1810" i="11"/>
  <c r="N1810" i="11"/>
  <c r="O1809" i="11"/>
  <c r="N1809" i="11"/>
  <c r="O1808" i="11"/>
  <c r="N1808" i="11"/>
  <c r="O1807" i="11"/>
  <c r="N1807" i="11"/>
  <c r="O1806" i="11"/>
  <c r="N1806" i="11"/>
  <c r="O1805" i="11"/>
  <c r="N1805" i="11"/>
  <c r="O1804" i="11"/>
  <c r="N1804" i="11"/>
  <c r="O1803" i="11"/>
  <c r="N1803" i="11"/>
  <c r="O1802" i="11"/>
  <c r="N1802" i="11"/>
  <c r="O1801" i="11"/>
  <c r="N1801" i="11"/>
  <c r="O1800" i="11"/>
  <c r="N1800" i="11"/>
  <c r="O1799" i="11"/>
  <c r="N1799" i="11"/>
  <c r="O1798" i="11"/>
  <c r="N1798" i="11"/>
  <c r="O1797" i="11"/>
  <c r="N1797" i="11"/>
  <c r="O1796" i="11"/>
  <c r="N1796" i="11"/>
  <c r="O1795" i="11"/>
  <c r="N1795" i="11"/>
  <c r="O1794" i="11"/>
  <c r="N1794" i="11"/>
  <c r="O1793" i="11"/>
  <c r="N1793" i="11"/>
  <c r="O1792" i="11"/>
  <c r="N1792" i="11"/>
  <c r="O1791" i="11"/>
  <c r="N1791" i="11"/>
  <c r="O1790" i="11"/>
  <c r="N1790" i="11"/>
  <c r="O1789" i="11"/>
  <c r="N1789" i="11"/>
  <c r="O1788" i="11"/>
  <c r="N1788" i="11"/>
  <c r="O1787" i="11"/>
  <c r="N1787" i="11"/>
  <c r="O1786" i="11"/>
  <c r="N1786" i="11"/>
  <c r="O1785" i="11"/>
  <c r="N1785" i="11"/>
  <c r="O1784" i="11"/>
  <c r="N1784" i="11"/>
  <c r="O1783" i="11"/>
  <c r="N1783" i="11"/>
  <c r="O1782" i="11"/>
  <c r="N1782" i="11"/>
  <c r="O1781" i="11"/>
  <c r="N1781" i="11"/>
  <c r="O1780" i="11"/>
  <c r="N1780" i="11"/>
  <c r="O1779" i="11"/>
  <c r="N1779" i="11"/>
  <c r="O1778" i="11"/>
  <c r="N1778" i="11"/>
  <c r="O1777" i="11"/>
  <c r="N1777" i="11"/>
  <c r="O1776" i="11"/>
  <c r="N1776" i="11"/>
  <c r="O1775" i="11"/>
  <c r="N1775" i="11"/>
  <c r="O1774" i="11"/>
  <c r="N1774" i="11"/>
  <c r="O1773" i="11"/>
  <c r="N1773" i="11"/>
  <c r="O1772" i="11"/>
  <c r="N1772" i="11"/>
  <c r="O1771" i="11"/>
  <c r="N1771" i="11"/>
  <c r="O1770" i="11"/>
  <c r="N1770" i="11"/>
  <c r="O1769" i="11"/>
  <c r="N1769" i="11"/>
  <c r="O1768" i="11"/>
  <c r="N1768" i="11"/>
  <c r="O1767" i="11"/>
  <c r="N1767" i="11"/>
  <c r="O1766" i="11"/>
  <c r="N1766" i="11"/>
  <c r="O1765" i="11"/>
  <c r="N1765" i="11"/>
  <c r="O1764" i="11"/>
  <c r="N1764" i="11"/>
  <c r="O1763" i="11"/>
  <c r="N1763" i="11"/>
  <c r="O1762" i="11"/>
  <c r="N1762" i="11"/>
  <c r="O1761" i="11"/>
  <c r="N1761" i="11"/>
  <c r="O1760" i="11"/>
  <c r="N1760" i="11"/>
  <c r="O1759" i="11"/>
  <c r="N1759" i="11"/>
  <c r="O1758" i="11"/>
  <c r="N1758" i="11"/>
  <c r="O1757" i="11"/>
  <c r="N1757" i="11"/>
  <c r="O1756" i="11"/>
  <c r="N1756" i="11"/>
  <c r="O1755" i="11"/>
  <c r="N1755" i="11"/>
  <c r="O1754" i="11"/>
  <c r="N1754" i="11"/>
  <c r="O1753" i="11"/>
  <c r="N1753" i="11"/>
  <c r="O1752" i="11"/>
  <c r="N1752" i="11"/>
  <c r="O1751" i="11"/>
  <c r="N1751" i="11"/>
  <c r="O1750" i="11"/>
  <c r="N1750" i="11"/>
  <c r="O1749" i="11"/>
  <c r="N1749" i="11"/>
  <c r="O1748" i="11"/>
  <c r="N1748" i="11"/>
  <c r="O1747" i="11"/>
  <c r="N1747" i="11"/>
  <c r="O1746" i="11"/>
  <c r="N1746" i="11"/>
  <c r="O1745" i="11"/>
  <c r="N1745" i="11"/>
  <c r="O1744" i="11"/>
  <c r="N1744" i="11"/>
  <c r="O1743" i="11"/>
  <c r="N1743" i="11"/>
  <c r="O1742" i="11"/>
  <c r="N1742" i="11"/>
  <c r="O1741" i="11"/>
  <c r="N1741" i="11"/>
  <c r="O1740" i="11"/>
  <c r="N1740" i="11"/>
  <c r="O1739" i="11"/>
  <c r="N1739" i="11"/>
  <c r="O1738" i="11"/>
  <c r="N1738" i="11"/>
  <c r="O1737" i="11"/>
  <c r="N1737" i="11"/>
  <c r="O1736" i="11"/>
  <c r="N1736" i="11"/>
  <c r="O1735" i="11"/>
  <c r="N1735" i="11"/>
  <c r="O1734" i="11"/>
  <c r="N1734" i="11"/>
  <c r="O1733" i="11"/>
  <c r="N1733" i="11"/>
  <c r="O1732" i="11"/>
  <c r="N1732" i="11"/>
  <c r="O1731" i="11"/>
  <c r="N1731" i="11"/>
  <c r="O1730" i="11"/>
  <c r="N1730" i="11"/>
  <c r="O1729" i="11"/>
  <c r="N1729" i="11"/>
  <c r="O1728" i="11"/>
  <c r="N1728" i="11"/>
  <c r="O1727" i="11"/>
  <c r="N1727" i="11"/>
  <c r="O1726" i="11"/>
  <c r="N1726" i="11"/>
  <c r="O1725" i="11"/>
  <c r="N1725" i="11"/>
  <c r="O1724" i="11"/>
  <c r="N1724" i="11"/>
  <c r="O1723" i="11"/>
  <c r="N1723" i="11"/>
  <c r="O1722" i="11"/>
  <c r="N1722" i="11"/>
  <c r="O1721" i="11"/>
  <c r="N1721" i="11"/>
  <c r="O1720" i="11"/>
  <c r="N1720" i="11"/>
  <c r="O1719" i="11"/>
  <c r="N1719" i="11"/>
  <c r="O1718" i="11"/>
  <c r="N1718" i="11"/>
  <c r="O1717" i="11"/>
  <c r="N1717" i="11"/>
  <c r="O1716" i="11"/>
  <c r="N1716" i="11"/>
  <c r="O1715" i="11"/>
  <c r="N1715" i="11"/>
  <c r="O1714" i="11"/>
  <c r="N1714" i="11"/>
  <c r="O1713" i="11"/>
  <c r="N1713" i="11"/>
  <c r="O1712" i="11"/>
  <c r="N1712" i="11"/>
  <c r="O1711" i="11"/>
  <c r="N1711" i="11"/>
  <c r="O1710" i="11"/>
  <c r="N1710" i="11"/>
  <c r="O1709" i="11"/>
  <c r="N1709" i="11"/>
  <c r="O1708" i="11"/>
  <c r="N1708" i="11"/>
  <c r="O1707" i="11"/>
  <c r="N1707" i="11"/>
  <c r="O1706" i="11"/>
  <c r="N1706" i="11"/>
  <c r="O1705" i="11"/>
  <c r="N1705" i="11"/>
  <c r="O1704" i="11"/>
  <c r="N1704" i="11"/>
  <c r="O1703" i="11"/>
  <c r="N1703" i="11"/>
  <c r="O1702" i="11"/>
  <c r="N1702" i="11"/>
  <c r="O1701" i="11"/>
  <c r="N1701" i="11"/>
  <c r="O1700" i="11"/>
  <c r="N1700" i="11"/>
  <c r="O1699" i="11"/>
  <c r="N1699" i="11"/>
  <c r="O1698" i="11"/>
  <c r="N1698" i="11"/>
  <c r="O1697" i="11"/>
  <c r="N1697" i="11"/>
  <c r="O1696" i="11"/>
  <c r="N1696" i="11"/>
  <c r="O1695" i="11"/>
  <c r="N1695" i="11"/>
  <c r="O1694" i="11"/>
  <c r="N1694" i="11"/>
  <c r="O1693" i="11"/>
  <c r="N1693" i="11"/>
  <c r="O1692" i="11"/>
  <c r="N1692" i="11"/>
  <c r="O1691" i="11"/>
  <c r="N1691" i="11"/>
  <c r="O1690" i="11"/>
  <c r="N1690" i="11"/>
  <c r="O1689" i="11"/>
  <c r="N1689" i="11"/>
  <c r="O1688" i="11"/>
  <c r="N1688" i="11"/>
  <c r="O1687" i="11"/>
  <c r="N1687" i="11"/>
  <c r="O1686" i="11"/>
  <c r="N1686" i="11"/>
  <c r="O1685" i="11"/>
  <c r="N1685" i="11"/>
  <c r="O1684" i="11"/>
  <c r="N1684" i="11"/>
  <c r="O1683" i="11"/>
  <c r="N1683" i="11"/>
  <c r="O1682" i="11"/>
  <c r="N1682" i="11"/>
  <c r="O1681" i="11"/>
  <c r="N1681" i="11"/>
  <c r="O1680" i="11"/>
  <c r="N1680" i="11"/>
  <c r="O1679" i="11"/>
  <c r="N1679" i="11"/>
  <c r="O1678" i="11"/>
  <c r="N1678" i="11"/>
  <c r="O1677" i="11"/>
  <c r="N1677" i="11"/>
  <c r="O1676" i="11"/>
  <c r="N1676" i="11"/>
  <c r="O1675" i="11"/>
  <c r="N1675" i="11"/>
  <c r="O1674" i="11"/>
  <c r="N1674" i="11"/>
  <c r="O1673" i="11"/>
  <c r="N1673" i="11"/>
  <c r="O1672" i="11"/>
  <c r="N1672" i="11"/>
  <c r="O1671" i="11"/>
  <c r="N1671" i="11"/>
  <c r="O1670" i="11"/>
  <c r="N1670" i="11"/>
  <c r="O1669" i="11"/>
  <c r="N1669" i="11"/>
  <c r="O1668" i="11"/>
  <c r="N1668" i="11"/>
  <c r="O1667" i="11"/>
  <c r="N1667" i="11"/>
  <c r="O1666" i="11"/>
  <c r="N1666" i="11"/>
  <c r="O1665" i="11"/>
  <c r="N1665" i="11"/>
  <c r="O1664" i="11"/>
  <c r="N1664" i="11"/>
  <c r="O1663" i="11"/>
  <c r="N1663" i="11"/>
  <c r="O1662" i="11"/>
  <c r="N1662" i="11"/>
  <c r="O1661" i="11"/>
  <c r="N1661" i="11"/>
  <c r="O1660" i="11"/>
  <c r="N1660" i="11"/>
  <c r="O1659" i="11"/>
  <c r="N1659" i="11"/>
  <c r="O1658" i="11"/>
  <c r="N1658" i="11"/>
  <c r="O1657" i="11"/>
  <c r="N1657" i="11"/>
  <c r="O1656" i="11"/>
  <c r="N1656" i="11"/>
  <c r="O1655" i="11"/>
  <c r="N1655" i="11"/>
  <c r="O1654" i="11"/>
  <c r="N1654" i="11"/>
  <c r="O1653" i="11"/>
  <c r="N1653" i="11"/>
  <c r="O1652" i="11"/>
  <c r="N1652" i="11"/>
  <c r="O1651" i="11"/>
  <c r="N1651" i="11"/>
  <c r="O1650" i="11"/>
  <c r="N1650" i="11"/>
  <c r="O1649" i="11"/>
  <c r="N1649" i="11"/>
  <c r="O1648" i="11"/>
  <c r="N1648" i="11"/>
  <c r="O1647" i="11"/>
  <c r="N1647" i="11"/>
  <c r="O1646" i="11"/>
  <c r="N1646" i="11"/>
  <c r="O1645" i="11"/>
  <c r="N1645" i="11"/>
  <c r="O1644" i="11"/>
  <c r="N1644" i="11"/>
  <c r="O1643" i="11"/>
  <c r="N1643" i="11"/>
  <c r="O1642" i="11"/>
  <c r="N1642" i="11"/>
  <c r="O1641" i="11"/>
  <c r="N1641" i="11"/>
  <c r="O1640" i="11"/>
  <c r="N1640" i="11"/>
  <c r="O1639" i="11"/>
  <c r="N1639" i="11"/>
  <c r="O1638" i="11"/>
  <c r="N1638" i="11"/>
  <c r="O1637" i="11"/>
  <c r="N1637" i="11"/>
  <c r="O1636" i="11"/>
  <c r="N1636" i="11"/>
  <c r="O1635" i="11"/>
  <c r="N1635" i="11"/>
  <c r="O1634" i="11"/>
  <c r="N1634" i="11"/>
  <c r="O1633" i="11"/>
  <c r="N1633" i="11"/>
  <c r="O1632" i="11"/>
  <c r="N1632" i="11"/>
  <c r="O1631" i="11"/>
  <c r="N1631" i="11"/>
  <c r="O1630" i="11"/>
  <c r="N1630" i="11"/>
  <c r="O1629" i="11"/>
  <c r="N1629" i="11"/>
  <c r="O1628" i="11"/>
  <c r="N1628" i="11"/>
  <c r="O1627" i="11"/>
  <c r="N1627" i="11"/>
  <c r="O1626" i="11"/>
  <c r="N1626" i="11"/>
  <c r="O1625" i="11"/>
  <c r="N1625" i="11"/>
  <c r="O1624" i="11"/>
  <c r="N1624" i="11"/>
  <c r="O1623" i="11"/>
  <c r="N1623" i="11"/>
  <c r="O1622" i="11"/>
  <c r="N1622" i="11"/>
  <c r="O1621" i="11"/>
  <c r="N1621" i="11"/>
  <c r="O1620" i="11"/>
  <c r="N1620" i="11"/>
  <c r="O1619" i="11"/>
  <c r="N1619" i="11"/>
  <c r="O1618" i="11"/>
  <c r="N1618" i="11"/>
  <c r="O1617" i="11"/>
  <c r="N1617" i="11"/>
  <c r="O1616" i="11"/>
  <c r="N1616" i="11"/>
  <c r="O1615" i="11"/>
  <c r="N1615" i="11"/>
  <c r="O1614" i="11"/>
  <c r="N1614" i="11"/>
  <c r="O1613" i="11"/>
  <c r="N1613" i="11"/>
  <c r="O1612" i="11"/>
  <c r="N1612" i="11"/>
  <c r="O1611" i="11"/>
  <c r="N1611" i="11"/>
  <c r="O1610" i="11"/>
  <c r="N1610" i="11"/>
  <c r="O1609" i="11"/>
  <c r="N1609" i="11"/>
  <c r="O1608" i="11"/>
  <c r="N1608" i="11"/>
  <c r="O1607" i="11"/>
  <c r="N1607" i="11"/>
  <c r="O1606" i="11"/>
  <c r="N1606" i="11"/>
  <c r="O1605" i="11"/>
  <c r="N1605" i="11"/>
  <c r="O1604" i="11"/>
  <c r="N1604" i="11"/>
  <c r="O1603" i="11"/>
  <c r="N1603" i="11"/>
  <c r="O1602" i="11"/>
  <c r="N1602" i="11"/>
  <c r="O1601" i="11"/>
  <c r="N1601" i="11"/>
  <c r="O1600" i="11"/>
  <c r="N1600" i="11"/>
  <c r="O1599" i="11"/>
  <c r="N1599" i="11"/>
  <c r="O1598" i="11"/>
  <c r="N1598" i="11"/>
  <c r="O1597" i="11"/>
  <c r="N1597" i="11"/>
  <c r="O1596" i="11"/>
  <c r="N1596" i="11"/>
  <c r="O1595" i="11"/>
  <c r="N1595" i="11"/>
  <c r="O1594" i="11"/>
  <c r="N1594" i="11"/>
  <c r="O1593" i="11"/>
  <c r="N1593" i="11"/>
  <c r="O1592" i="11"/>
  <c r="N1592" i="11"/>
  <c r="O1591" i="11"/>
  <c r="N1591" i="11"/>
  <c r="O1590" i="11"/>
  <c r="N1590" i="11"/>
  <c r="O1589" i="11"/>
  <c r="N1589" i="11"/>
  <c r="O1588" i="11"/>
  <c r="N1588" i="11"/>
  <c r="O1587" i="11"/>
  <c r="N1587" i="11"/>
  <c r="O1586" i="11"/>
  <c r="N1586" i="11"/>
  <c r="O1585" i="11"/>
  <c r="N1585" i="11"/>
  <c r="O1584" i="11"/>
  <c r="N1584" i="11"/>
  <c r="O1583" i="11"/>
  <c r="N1583" i="11"/>
  <c r="O1582" i="11"/>
  <c r="N1582" i="11"/>
  <c r="O1581" i="11"/>
  <c r="N1581" i="11"/>
  <c r="O1580" i="11"/>
  <c r="N1580" i="11"/>
  <c r="O1579" i="11"/>
  <c r="N1579" i="11"/>
  <c r="O1578" i="11"/>
  <c r="N1578" i="11"/>
  <c r="O1577" i="11"/>
  <c r="N1577" i="11"/>
  <c r="O1576" i="11"/>
  <c r="N1576" i="11"/>
  <c r="O1575" i="11"/>
  <c r="N1575" i="11"/>
  <c r="O1574" i="11"/>
  <c r="N1574" i="11"/>
  <c r="O1573" i="11"/>
  <c r="N1573" i="11"/>
  <c r="O1572" i="11"/>
  <c r="N1572" i="11"/>
  <c r="O1571" i="11"/>
  <c r="N1571" i="11"/>
  <c r="O1570" i="11"/>
  <c r="N1570" i="11"/>
  <c r="O1569" i="11"/>
  <c r="N1569" i="11"/>
  <c r="O1568" i="11"/>
  <c r="N1568" i="11"/>
  <c r="O1567" i="11"/>
  <c r="N1567" i="11"/>
  <c r="O1566" i="11"/>
  <c r="N1566" i="11"/>
  <c r="O1565" i="11"/>
  <c r="N1565" i="11"/>
  <c r="O1564" i="11"/>
  <c r="N1564" i="11"/>
  <c r="O1563" i="11"/>
  <c r="N1563" i="11"/>
  <c r="O1562" i="11"/>
  <c r="N1562" i="11"/>
  <c r="O1561" i="11"/>
  <c r="N1561" i="11"/>
  <c r="O1560" i="11"/>
  <c r="N1560" i="11"/>
  <c r="O1559" i="11"/>
  <c r="N1559" i="11"/>
  <c r="O1558" i="11"/>
  <c r="N1558" i="11"/>
  <c r="O1557" i="11"/>
  <c r="N1557" i="11"/>
  <c r="O1556" i="11"/>
  <c r="N1556" i="11"/>
  <c r="O1555" i="11"/>
  <c r="N1555" i="11"/>
  <c r="O1554" i="11"/>
  <c r="N1554" i="11"/>
  <c r="O1553" i="11"/>
  <c r="N1553" i="11"/>
  <c r="O1552" i="11"/>
  <c r="N1552" i="11"/>
  <c r="O1551" i="11"/>
  <c r="N1551" i="11"/>
  <c r="O1550" i="11"/>
  <c r="N1550" i="11"/>
  <c r="O1549" i="11"/>
  <c r="N1549" i="11"/>
  <c r="O1548" i="11"/>
  <c r="N1548" i="11"/>
  <c r="O1547" i="11"/>
  <c r="N1547" i="11"/>
  <c r="O1546" i="11"/>
  <c r="N1546" i="11"/>
  <c r="O1545" i="11"/>
  <c r="N1545" i="11"/>
  <c r="O1544" i="11"/>
  <c r="N1544" i="11"/>
  <c r="O1543" i="11"/>
  <c r="N1543" i="11"/>
  <c r="O1542" i="11"/>
  <c r="N1542" i="11"/>
  <c r="O1541" i="11"/>
  <c r="N1541" i="11"/>
  <c r="O1540" i="11"/>
  <c r="N1540" i="11"/>
  <c r="O1539" i="11"/>
  <c r="N1539" i="11"/>
  <c r="O1538" i="11"/>
  <c r="N1538" i="11"/>
  <c r="O1537" i="11"/>
  <c r="N1537" i="11"/>
  <c r="O1536" i="11"/>
  <c r="N1536" i="11"/>
  <c r="O1535" i="11"/>
  <c r="N1535" i="11"/>
  <c r="O1534" i="11"/>
  <c r="N1534" i="11"/>
  <c r="O1533" i="11"/>
  <c r="N1533" i="11"/>
  <c r="O1532" i="11"/>
  <c r="N1532" i="11"/>
  <c r="O1531" i="11"/>
  <c r="N1531" i="11"/>
  <c r="O1530" i="11"/>
  <c r="N1530" i="11"/>
  <c r="O1529" i="11"/>
  <c r="N1529" i="11"/>
  <c r="O1528" i="11"/>
  <c r="N1528" i="11"/>
  <c r="O1527" i="11"/>
  <c r="N1527" i="11"/>
  <c r="O1526" i="11"/>
  <c r="N1526" i="11"/>
  <c r="O1525" i="11"/>
  <c r="N1525" i="11"/>
  <c r="O1524" i="11"/>
  <c r="N1524" i="11"/>
  <c r="O1523" i="11"/>
  <c r="N1523" i="11"/>
  <c r="O1522" i="11"/>
  <c r="N1522" i="11"/>
  <c r="O1521" i="11"/>
  <c r="N1521" i="11"/>
  <c r="O1520" i="11"/>
  <c r="N1520" i="11"/>
  <c r="O1519" i="11"/>
  <c r="N1519" i="11"/>
  <c r="O1518" i="11"/>
  <c r="N1518" i="11"/>
  <c r="O1517" i="11"/>
  <c r="N1517" i="11"/>
  <c r="O1516" i="11"/>
  <c r="N1516" i="11"/>
  <c r="O1515" i="11"/>
  <c r="N1515" i="11"/>
  <c r="O1514" i="11"/>
  <c r="N1514" i="11"/>
  <c r="O1513" i="11"/>
  <c r="N1513" i="11"/>
  <c r="O1512" i="11"/>
  <c r="N1512" i="11"/>
  <c r="O1511" i="11"/>
  <c r="N1511" i="11"/>
  <c r="O1510" i="11"/>
  <c r="N1510" i="11"/>
  <c r="O1509" i="11"/>
  <c r="N1509" i="11"/>
  <c r="O1508" i="11"/>
  <c r="N1508" i="11"/>
  <c r="O1507" i="11"/>
  <c r="N1507" i="11"/>
  <c r="O1506" i="11"/>
  <c r="N1506" i="11"/>
  <c r="O1505" i="11"/>
  <c r="N1505" i="11"/>
  <c r="O1504" i="11"/>
  <c r="N1504" i="11"/>
  <c r="O1503" i="11"/>
  <c r="N1503" i="11"/>
  <c r="O1502" i="11"/>
  <c r="N1502" i="11"/>
  <c r="O1501" i="11"/>
  <c r="N1501" i="11"/>
  <c r="O1500" i="11"/>
  <c r="N1500" i="11"/>
  <c r="O1499" i="11"/>
  <c r="N1499" i="11"/>
  <c r="O1498" i="11"/>
  <c r="N1498" i="11"/>
  <c r="O1497" i="11"/>
  <c r="N1497" i="11"/>
  <c r="O1496" i="11"/>
  <c r="N1496" i="11"/>
  <c r="O1495" i="11"/>
  <c r="N1495" i="11"/>
  <c r="O1494" i="11"/>
  <c r="N1494" i="11"/>
  <c r="O1493" i="11"/>
  <c r="N1493" i="11"/>
  <c r="O1492" i="11"/>
  <c r="N1492" i="11"/>
  <c r="O1491" i="11"/>
  <c r="N1491" i="11"/>
  <c r="O1490" i="11"/>
  <c r="N1490" i="11"/>
  <c r="O1489" i="11"/>
  <c r="N1489" i="11"/>
  <c r="O1488" i="11"/>
  <c r="N1488" i="11"/>
  <c r="O1487" i="11"/>
  <c r="N1487" i="11"/>
  <c r="O1486" i="11"/>
  <c r="N1486" i="11"/>
  <c r="O1485" i="11"/>
  <c r="N1485" i="11"/>
  <c r="O1484" i="11"/>
  <c r="N1484" i="11"/>
  <c r="O1483" i="11"/>
  <c r="N1483" i="11"/>
  <c r="O1482" i="11"/>
  <c r="N1482" i="11"/>
  <c r="O1481" i="11"/>
  <c r="N1481" i="11"/>
  <c r="O1480" i="11"/>
  <c r="N1480" i="11"/>
  <c r="O1479" i="11"/>
  <c r="N1479" i="11"/>
  <c r="O1478" i="11"/>
  <c r="N1478" i="11"/>
  <c r="O1477" i="11"/>
  <c r="N1477" i="11"/>
  <c r="O1476" i="11"/>
  <c r="N1476" i="11"/>
  <c r="O1475" i="11"/>
  <c r="N1475" i="11"/>
  <c r="O1474" i="11"/>
  <c r="N1474" i="11"/>
  <c r="O1473" i="11"/>
  <c r="N1473" i="11"/>
  <c r="O1472" i="11"/>
  <c r="N1472" i="11"/>
  <c r="O1471" i="11"/>
  <c r="N1471" i="11"/>
  <c r="O1470" i="11"/>
  <c r="N1470" i="11"/>
  <c r="O1469" i="11"/>
  <c r="N1469" i="11"/>
  <c r="O1468" i="11"/>
  <c r="N1468" i="11"/>
  <c r="O1467" i="11"/>
  <c r="N1467" i="11"/>
  <c r="O1466" i="11"/>
  <c r="N1466" i="11"/>
  <c r="O1465" i="11"/>
  <c r="N1465" i="11"/>
  <c r="O1464" i="11"/>
  <c r="N1464" i="11"/>
  <c r="O1463" i="11"/>
  <c r="N1463" i="11"/>
  <c r="O1462" i="11"/>
  <c r="N1462" i="11"/>
  <c r="O1461" i="11"/>
  <c r="N1461" i="11"/>
  <c r="O1460" i="11"/>
  <c r="N1460" i="11"/>
  <c r="O1459" i="11"/>
  <c r="N1459" i="11"/>
  <c r="O1458" i="11"/>
  <c r="N1458" i="11"/>
  <c r="O1457" i="11"/>
  <c r="N1457" i="11"/>
  <c r="O1456" i="11"/>
  <c r="N1456" i="11"/>
  <c r="O1455" i="11"/>
  <c r="N1455" i="11"/>
  <c r="O1454" i="11"/>
  <c r="N1454" i="11"/>
  <c r="O1453" i="11"/>
  <c r="N1453" i="11"/>
  <c r="O1452" i="11"/>
  <c r="N1452" i="11"/>
  <c r="O1451" i="11"/>
  <c r="N1451" i="11"/>
  <c r="O1450" i="11"/>
  <c r="N1450" i="11"/>
  <c r="O1449" i="11"/>
  <c r="N1449" i="11"/>
  <c r="O1448" i="11"/>
  <c r="N1448" i="11"/>
  <c r="O1447" i="11"/>
  <c r="N1447" i="11"/>
  <c r="O1446" i="11"/>
  <c r="N1446" i="11"/>
  <c r="O1445" i="11"/>
  <c r="N1445" i="11"/>
  <c r="O1444" i="11"/>
  <c r="N1444" i="11"/>
  <c r="O1443" i="11"/>
  <c r="N1443" i="11"/>
  <c r="O1442" i="11"/>
  <c r="N1442" i="11"/>
  <c r="O1441" i="11"/>
  <c r="N1441" i="11"/>
  <c r="O1440" i="11"/>
  <c r="N1440" i="11"/>
  <c r="O1439" i="11"/>
  <c r="N1439" i="11"/>
  <c r="O1438" i="11"/>
  <c r="N1438" i="11"/>
  <c r="O1437" i="11"/>
  <c r="N1437" i="11"/>
  <c r="O1436" i="11"/>
  <c r="N1436" i="11"/>
  <c r="O1435" i="11"/>
  <c r="N1435" i="11"/>
  <c r="O1434" i="11"/>
  <c r="N1434" i="11"/>
  <c r="O1433" i="11"/>
  <c r="N1433" i="11"/>
  <c r="O1432" i="11"/>
  <c r="N1432" i="11"/>
  <c r="O1431" i="11"/>
  <c r="N1431" i="11"/>
  <c r="O1430" i="11"/>
  <c r="N1430" i="11"/>
  <c r="O1429" i="11"/>
  <c r="N1429" i="11"/>
  <c r="O1428" i="11"/>
  <c r="N1428" i="11"/>
  <c r="O1427" i="11"/>
  <c r="N1427" i="11"/>
  <c r="O1426" i="11"/>
  <c r="N1426" i="11"/>
  <c r="O1425" i="11"/>
  <c r="N1425" i="11"/>
  <c r="O1424" i="11"/>
  <c r="N1424" i="11"/>
  <c r="O1423" i="11"/>
  <c r="N1423" i="11"/>
  <c r="O1422" i="11"/>
  <c r="N1422" i="11"/>
  <c r="O1421" i="11"/>
  <c r="N1421" i="11"/>
  <c r="O1420" i="11"/>
  <c r="N1420" i="11"/>
  <c r="O1419" i="11"/>
  <c r="N1419" i="11"/>
  <c r="O1418" i="11"/>
  <c r="N1418" i="11"/>
  <c r="O1417" i="11"/>
  <c r="N1417" i="11"/>
  <c r="O1416" i="11"/>
  <c r="N1416" i="11"/>
  <c r="O1415" i="11"/>
  <c r="N1415" i="11"/>
  <c r="O1414" i="11"/>
  <c r="N1414" i="11"/>
  <c r="O1413" i="11"/>
  <c r="N1413" i="11"/>
  <c r="O1412" i="11"/>
  <c r="N1412" i="11"/>
  <c r="O1411" i="11"/>
  <c r="N1411" i="11"/>
  <c r="O1410" i="11"/>
  <c r="N1410" i="11"/>
  <c r="O1409" i="11"/>
  <c r="N1409" i="11"/>
  <c r="O1408" i="11"/>
  <c r="N1408" i="11"/>
  <c r="O1407" i="11"/>
  <c r="N1407" i="11"/>
  <c r="O1406" i="11"/>
  <c r="N1406" i="11"/>
  <c r="O1405" i="11"/>
  <c r="N1405" i="11"/>
  <c r="O1404" i="11"/>
  <c r="N1404" i="11"/>
  <c r="O1403" i="11"/>
  <c r="N1403" i="11"/>
  <c r="O1402" i="11"/>
  <c r="N1402" i="11"/>
  <c r="O1401" i="11"/>
  <c r="N1401" i="11"/>
  <c r="O1400" i="11"/>
  <c r="N1400" i="11"/>
  <c r="O1399" i="11"/>
  <c r="N1399" i="11"/>
  <c r="O1398" i="11"/>
  <c r="N1398" i="11"/>
  <c r="O1397" i="11"/>
  <c r="N1397" i="11"/>
  <c r="O1396" i="11"/>
  <c r="N1396" i="11"/>
  <c r="O1395" i="11"/>
  <c r="N1395" i="11"/>
  <c r="O1394" i="11"/>
  <c r="N1394" i="11"/>
  <c r="O1393" i="11"/>
  <c r="N1393" i="11"/>
  <c r="O1392" i="11"/>
  <c r="N1392" i="11"/>
  <c r="O1391" i="11"/>
  <c r="N1391" i="11"/>
  <c r="O1390" i="11"/>
  <c r="N1390" i="11"/>
  <c r="O1389" i="11"/>
  <c r="N1389" i="11"/>
  <c r="O1388" i="11"/>
  <c r="N1388" i="11"/>
  <c r="O1387" i="11"/>
  <c r="N1387" i="11"/>
  <c r="O1386" i="11"/>
  <c r="N1386" i="11"/>
  <c r="O1385" i="11"/>
  <c r="N1385" i="11"/>
  <c r="O1384" i="11"/>
  <c r="N1384" i="11"/>
  <c r="O1383" i="11"/>
  <c r="N1383" i="11"/>
  <c r="O1382" i="11"/>
  <c r="N1382" i="11"/>
  <c r="O1381" i="11"/>
  <c r="N1381" i="11"/>
  <c r="O1380" i="11"/>
  <c r="N1380" i="11"/>
  <c r="O1379" i="11"/>
  <c r="N1379" i="11"/>
  <c r="O1378" i="11"/>
  <c r="N1378" i="11"/>
  <c r="O1377" i="11"/>
  <c r="N1377" i="11"/>
  <c r="O1376" i="11"/>
  <c r="N1376" i="11"/>
  <c r="O1375" i="11"/>
  <c r="N1375" i="11"/>
  <c r="O1374" i="11"/>
  <c r="N1374" i="11"/>
  <c r="O1373" i="11"/>
  <c r="N1373" i="11"/>
  <c r="O1372" i="11"/>
  <c r="N1372" i="11"/>
  <c r="O1371" i="11"/>
  <c r="N1371" i="11"/>
  <c r="O1370" i="11"/>
  <c r="N1370" i="11"/>
  <c r="O1369" i="11"/>
  <c r="N1369" i="11"/>
  <c r="O1368" i="11"/>
  <c r="N1368" i="11"/>
  <c r="O1367" i="11"/>
  <c r="N1367" i="11"/>
  <c r="O1366" i="11"/>
  <c r="N1366" i="11"/>
  <c r="O1365" i="11"/>
  <c r="N1365" i="11"/>
  <c r="O1364" i="11"/>
  <c r="N1364" i="11"/>
  <c r="O1363" i="11"/>
  <c r="N1363" i="11"/>
  <c r="O1362" i="11"/>
  <c r="N1362" i="11"/>
  <c r="O1361" i="11"/>
  <c r="N1361" i="11"/>
  <c r="O1360" i="11"/>
  <c r="N1360" i="11"/>
  <c r="O1359" i="11"/>
  <c r="N1359" i="11"/>
  <c r="O1358" i="11"/>
  <c r="N1358" i="11"/>
  <c r="O1357" i="11"/>
  <c r="N1357" i="11"/>
  <c r="O1356" i="11"/>
  <c r="N1356" i="11"/>
  <c r="O1355" i="11"/>
  <c r="N1355" i="11"/>
  <c r="O1354" i="11"/>
  <c r="N1354" i="11"/>
  <c r="O1353" i="11"/>
  <c r="N1353" i="11"/>
  <c r="O1352" i="11"/>
  <c r="N1352" i="11"/>
  <c r="O1351" i="11"/>
  <c r="N1351" i="11"/>
  <c r="O1350" i="11"/>
  <c r="N1350" i="11"/>
  <c r="O1349" i="11"/>
  <c r="N1349" i="11"/>
  <c r="O1348" i="11"/>
  <c r="N1348" i="11"/>
  <c r="O1347" i="11"/>
  <c r="N1347" i="11"/>
  <c r="O1346" i="11"/>
  <c r="N1346" i="11"/>
  <c r="O1345" i="11"/>
  <c r="N1345" i="11"/>
  <c r="O1344" i="11"/>
  <c r="N1344" i="11"/>
  <c r="O1343" i="11"/>
  <c r="N1343" i="11"/>
  <c r="O1342" i="11"/>
  <c r="N1342" i="11"/>
  <c r="O1341" i="11"/>
  <c r="N1341" i="11"/>
  <c r="O1340" i="11"/>
  <c r="N1340" i="11"/>
  <c r="O1339" i="11"/>
  <c r="N1339" i="11"/>
  <c r="O1338" i="11"/>
  <c r="N1338" i="11"/>
  <c r="O1337" i="11"/>
  <c r="N1337" i="11"/>
  <c r="O1336" i="11"/>
  <c r="N1336" i="11"/>
  <c r="O1335" i="11"/>
  <c r="N1335" i="11"/>
  <c r="O1334" i="11"/>
  <c r="N1334" i="11"/>
  <c r="O1333" i="11"/>
  <c r="N1333" i="11"/>
  <c r="O1332" i="11"/>
  <c r="N1332" i="11"/>
  <c r="O1331" i="11"/>
  <c r="N1331" i="11"/>
  <c r="O1330" i="11"/>
  <c r="N1330" i="11"/>
  <c r="O1329" i="11"/>
  <c r="N1329" i="11"/>
  <c r="O1328" i="11"/>
  <c r="N1328" i="11"/>
  <c r="O1327" i="11"/>
  <c r="N1327" i="11"/>
  <c r="O1326" i="11"/>
  <c r="N1326" i="11"/>
  <c r="O1325" i="11"/>
  <c r="N1325" i="11"/>
  <c r="O1324" i="11"/>
  <c r="N1324" i="11"/>
  <c r="O1323" i="11"/>
  <c r="N1323" i="11"/>
  <c r="O1322" i="11"/>
  <c r="N1322" i="11"/>
  <c r="O1321" i="11"/>
  <c r="N1321" i="11"/>
  <c r="O1320" i="11"/>
  <c r="N1320" i="11"/>
  <c r="O1319" i="11"/>
  <c r="N1319" i="11"/>
  <c r="O1318" i="11"/>
  <c r="N1318" i="11"/>
  <c r="O1317" i="11"/>
  <c r="N1317" i="11"/>
  <c r="O1316" i="11"/>
  <c r="N1316" i="11"/>
  <c r="O1315" i="11"/>
  <c r="N1315" i="11"/>
  <c r="O1314" i="11"/>
  <c r="N1314" i="11"/>
  <c r="O1313" i="11"/>
  <c r="N1313" i="11"/>
  <c r="O1312" i="11"/>
  <c r="N1312" i="11"/>
  <c r="O1311" i="11"/>
  <c r="N1311" i="11"/>
  <c r="O1310" i="11"/>
  <c r="N1310" i="11"/>
  <c r="O1309" i="11"/>
  <c r="N1309" i="11"/>
  <c r="O1308" i="11"/>
  <c r="N1308" i="11"/>
  <c r="O1307" i="11"/>
  <c r="N1307" i="11"/>
  <c r="O1306" i="11"/>
  <c r="N1306" i="11"/>
  <c r="O1305" i="11"/>
  <c r="N1305" i="11"/>
  <c r="O1304" i="11"/>
  <c r="N1304" i="11"/>
  <c r="O1303" i="11"/>
  <c r="N1303" i="11"/>
  <c r="O1302" i="11"/>
  <c r="N1302" i="11"/>
  <c r="O1301" i="11"/>
  <c r="N1301" i="11"/>
  <c r="O1300" i="11"/>
  <c r="N1300" i="11"/>
  <c r="O1299" i="11"/>
  <c r="N1299" i="11"/>
  <c r="O1298" i="11"/>
  <c r="N1298" i="11"/>
  <c r="O1297" i="11"/>
  <c r="N1297" i="11"/>
  <c r="O1296" i="11"/>
  <c r="N1296" i="11"/>
  <c r="O1295" i="11"/>
  <c r="N1295" i="11"/>
  <c r="O1294" i="11"/>
  <c r="N1294" i="11"/>
  <c r="O1293" i="11"/>
  <c r="N1293" i="11"/>
  <c r="O1292" i="11"/>
  <c r="N1292" i="11"/>
  <c r="O1291" i="11"/>
  <c r="N1291" i="11"/>
  <c r="O1290" i="11"/>
  <c r="N1290" i="11"/>
  <c r="O1289" i="11"/>
  <c r="N1289" i="11"/>
  <c r="O1288" i="11"/>
  <c r="N1288" i="11"/>
  <c r="O1287" i="11"/>
  <c r="N1287" i="11"/>
  <c r="O1286" i="11"/>
  <c r="N1286" i="11"/>
  <c r="O1285" i="11"/>
  <c r="N1285" i="11"/>
  <c r="O1284" i="11"/>
  <c r="N1284" i="11"/>
  <c r="O1283" i="11"/>
  <c r="N1283" i="11"/>
  <c r="O1282" i="11"/>
  <c r="N1282" i="11"/>
  <c r="O1281" i="11"/>
  <c r="N1281" i="11"/>
  <c r="O1280" i="11"/>
  <c r="N1280" i="11"/>
  <c r="O1279" i="11"/>
  <c r="N1279" i="11"/>
  <c r="O1278" i="11"/>
  <c r="N1278" i="11"/>
  <c r="O1277" i="11"/>
  <c r="N1277" i="11"/>
  <c r="O1276" i="11"/>
  <c r="N1276" i="11"/>
  <c r="O1275" i="11"/>
  <c r="N1275" i="11"/>
  <c r="O1274" i="11"/>
  <c r="N1274" i="11"/>
  <c r="O1273" i="11"/>
  <c r="N1273" i="11"/>
  <c r="O1272" i="11"/>
  <c r="N1272" i="11"/>
  <c r="O1271" i="11"/>
  <c r="N1271" i="11"/>
  <c r="O1270" i="11"/>
  <c r="N1270" i="11"/>
  <c r="O1269" i="11"/>
  <c r="N1269" i="11"/>
  <c r="O1268" i="11"/>
  <c r="N1268" i="11"/>
  <c r="O1267" i="11"/>
  <c r="N1267" i="11"/>
  <c r="O1266" i="11"/>
  <c r="N1266" i="11"/>
  <c r="O1265" i="11"/>
  <c r="N1265" i="11"/>
  <c r="O1264" i="11"/>
  <c r="N1264" i="11"/>
  <c r="O1263" i="11"/>
  <c r="N1263" i="11"/>
  <c r="O1262" i="11"/>
  <c r="N1262" i="11"/>
  <c r="O1261" i="11"/>
  <c r="N1261" i="11"/>
  <c r="O1260" i="11"/>
  <c r="N1260" i="11"/>
  <c r="O1259" i="11"/>
  <c r="N1259" i="11"/>
  <c r="O1258" i="11"/>
  <c r="N1258" i="11"/>
  <c r="O1257" i="11"/>
  <c r="N1257" i="11"/>
  <c r="O1256" i="11"/>
  <c r="N1256" i="11"/>
  <c r="O1255" i="11"/>
  <c r="N1255" i="11"/>
  <c r="O1254" i="11"/>
  <c r="N1254" i="11"/>
  <c r="O1253" i="11"/>
  <c r="N1253" i="11"/>
  <c r="O1252" i="11"/>
  <c r="N1252" i="11"/>
  <c r="O1251" i="11"/>
  <c r="N1251" i="11"/>
  <c r="O1250" i="11"/>
  <c r="N1250" i="11"/>
  <c r="O1249" i="11"/>
  <c r="N1249" i="11"/>
  <c r="O1248" i="11"/>
  <c r="N1248" i="11"/>
  <c r="O1247" i="11"/>
  <c r="N1247" i="11"/>
  <c r="O1246" i="11"/>
  <c r="N1246" i="11"/>
  <c r="O1245" i="11"/>
  <c r="N1245" i="11"/>
  <c r="O1244" i="11"/>
  <c r="N1244" i="11"/>
  <c r="O1243" i="11"/>
  <c r="N1243" i="11"/>
  <c r="O1242" i="11"/>
  <c r="N1242" i="11"/>
  <c r="O1241" i="11"/>
  <c r="N1241" i="11"/>
  <c r="O1240" i="11"/>
  <c r="N1240" i="11"/>
  <c r="O1239" i="11"/>
  <c r="N1239" i="11"/>
  <c r="O1238" i="11"/>
  <c r="N1238" i="11"/>
  <c r="O1237" i="11"/>
  <c r="N1237" i="11"/>
  <c r="O1236" i="11"/>
  <c r="N1236" i="11"/>
  <c r="O1235" i="11"/>
  <c r="N1235" i="11"/>
  <c r="O1234" i="11"/>
  <c r="N1234" i="11"/>
  <c r="O1233" i="11"/>
  <c r="N1233" i="11"/>
  <c r="O1232" i="11"/>
  <c r="N1232" i="11"/>
  <c r="O1231" i="11"/>
  <c r="N1231" i="11"/>
  <c r="O1230" i="11"/>
  <c r="N1230" i="11"/>
  <c r="O1229" i="11"/>
  <c r="N1229" i="11"/>
  <c r="O1228" i="11"/>
  <c r="N1228" i="11"/>
  <c r="O1227" i="11"/>
  <c r="N1227" i="11"/>
  <c r="O1226" i="11"/>
  <c r="N1226" i="11"/>
  <c r="O1225" i="11"/>
  <c r="N1225" i="11"/>
  <c r="O1224" i="11"/>
  <c r="N1224" i="11"/>
  <c r="O1223" i="11"/>
  <c r="N1223" i="11"/>
  <c r="O1222" i="11"/>
  <c r="N1222" i="11"/>
  <c r="O1221" i="11"/>
  <c r="N1221" i="11"/>
  <c r="O1220" i="11"/>
  <c r="N1220" i="11"/>
  <c r="O1219" i="11"/>
  <c r="N1219" i="11"/>
  <c r="O1218" i="11"/>
  <c r="N1218" i="11"/>
  <c r="O1217" i="11"/>
  <c r="N1217" i="11"/>
  <c r="O1216" i="11"/>
  <c r="N1216" i="11"/>
  <c r="O1215" i="11"/>
  <c r="N1215" i="11"/>
  <c r="O1214" i="11"/>
  <c r="N1214" i="11"/>
  <c r="O1213" i="11"/>
  <c r="N1213" i="11"/>
  <c r="O1212" i="11"/>
  <c r="N1212" i="11"/>
  <c r="O1211" i="11"/>
  <c r="N1211" i="11"/>
  <c r="O1210" i="11"/>
  <c r="N1210" i="11"/>
  <c r="O1209" i="11"/>
  <c r="N1209" i="11"/>
  <c r="O1208" i="11"/>
  <c r="N1208" i="11"/>
  <c r="O1207" i="11"/>
  <c r="N1207" i="11"/>
  <c r="O1206" i="11"/>
  <c r="N1206" i="11"/>
  <c r="O1205" i="11"/>
  <c r="N1205" i="11"/>
  <c r="O1204" i="11"/>
  <c r="N1204" i="11"/>
  <c r="O1203" i="11"/>
  <c r="N1203" i="11"/>
  <c r="O1202" i="11"/>
  <c r="N1202" i="11"/>
  <c r="O1201" i="11"/>
  <c r="N1201" i="11"/>
  <c r="O1200" i="11"/>
  <c r="N1200" i="11"/>
  <c r="O1199" i="11"/>
  <c r="N1199" i="11"/>
  <c r="O1198" i="11"/>
  <c r="N1198" i="11"/>
  <c r="O1197" i="11"/>
  <c r="N1197" i="11"/>
  <c r="O1196" i="11"/>
  <c r="N1196" i="11"/>
  <c r="O1195" i="11"/>
  <c r="N1195" i="11"/>
  <c r="O1194" i="11"/>
  <c r="N1194" i="11"/>
  <c r="O1193" i="11"/>
  <c r="N1193" i="11"/>
  <c r="O1192" i="11"/>
  <c r="N1192" i="11"/>
  <c r="O1191" i="11"/>
  <c r="N1191" i="11"/>
  <c r="O1190" i="11"/>
  <c r="N1190" i="11"/>
  <c r="O1189" i="11"/>
  <c r="N1189" i="11"/>
  <c r="O1188" i="11"/>
  <c r="N1188" i="11"/>
  <c r="O1187" i="11"/>
  <c r="N1187" i="11"/>
  <c r="O1186" i="11"/>
  <c r="N1186" i="11"/>
  <c r="O1185" i="11"/>
  <c r="N1185" i="11"/>
  <c r="O1184" i="11"/>
  <c r="N1184" i="11"/>
  <c r="O1183" i="11"/>
  <c r="N1183" i="11"/>
  <c r="O1182" i="11"/>
  <c r="N1182" i="11"/>
  <c r="O1181" i="11"/>
  <c r="N1181" i="11"/>
  <c r="O1180" i="11"/>
  <c r="N1180" i="11"/>
  <c r="O1179" i="11"/>
  <c r="N1179" i="11"/>
  <c r="O1178" i="11"/>
  <c r="N1178" i="11"/>
  <c r="O1177" i="11"/>
  <c r="N1177" i="11"/>
  <c r="O1176" i="11"/>
  <c r="N1176" i="11"/>
  <c r="O1175" i="11"/>
  <c r="N1175" i="11"/>
  <c r="O1174" i="11"/>
  <c r="N1174" i="11"/>
  <c r="O1173" i="11"/>
  <c r="N1173" i="11"/>
  <c r="O1172" i="11"/>
  <c r="N1172" i="11"/>
  <c r="O1171" i="11"/>
  <c r="N1171" i="11"/>
  <c r="O1170" i="11"/>
  <c r="N1170" i="11"/>
  <c r="O1169" i="11"/>
  <c r="N1169" i="11"/>
  <c r="O1168" i="11"/>
  <c r="N1168" i="11"/>
  <c r="O1167" i="11"/>
  <c r="N1167" i="11"/>
  <c r="O1166" i="11"/>
  <c r="N1166" i="11"/>
  <c r="O1165" i="11"/>
  <c r="N1165" i="11"/>
  <c r="O1164" i="11"/>
  <c r="N1164" i="11"/>
  <c r="O1163" i="11"/>
  <c r="N1163" i="11"/>
  <c r="O1162" i="11"/>
  <c r="N1162" i="11"/>
  <c r="O1161" i="11"/>
  <c r="N1161" i="11"/>
  <c r="O1160" i="11"/>
  <c r="N1160" i="11"/>
  <c r="O1159" i="11"/>
  <c r="N1159" i="11"/>
  <c r="O1158" i="11"/>
  <c r="N1158" i="11"/>
  <c r="O1157" i="11"/>
  <c r="N1157" i="11"/>
  <c r="O1156" i="11"/>
  <c r="N1156" i="11"/>
  <c r="O1155" i="11"/>
  <c r="N1155" i="11"/>
  <c r="O1154" i="11"/>
  <c r="N1154" i="11"/>
  <c r="O1153" i="11"/>
  <c r="N1153" i="11"/>
  <c r="O1152" i="11"/>
  <c r="N1152" i="11"/>
  <c r="O1151" i="11"/>
  <c r="N1151" i="11"/>
  <c r="O1150" i="11"/>
  <c r="N1150" i="11"/>
  <c r="O1149" i="11"/>
  <c r="N1149" i="11"/>
  <c r="O1148" i="11"/>
  <c r="N1148" i="11"/>
  <c r="O1147" i="11"/>
  <c r="N1147" i="11"/>
  <c r="O1146" i="11"/>
  <c r="N1146" i="11"/>
  <c r="O1145" i="11"/>
  <c r="N1145" i="11"/>
  <c r="O1144" i="11"/>
  <c r="N1144" i="11"/>
  <c r="O1143" i="11"/>
  <c r="N1143" i="11"/>
  <c r="O1142" i="11"/>
  <c r="N1142" i="11"/>
  <c r="O1141" i="11"/>
  <c r="N1141" i="11"/>
  <c r="O1140" i="11"/>
  <c r="N1140" i="11"/>
  <c r="O1139" i="11"/>
  <c r="N1139" i="11"/>
  <c r="O1138" i="11"/>
  <c r="N1138" i="11"/>
  <c r="O1137" i="11"/>
  <c r="N1137" i="11"/>
  <c r="O1136" i="11"/>
  <c r="N1136" i="11"/>
  <c r="O1135" i="11"/>
  <c r="N1135" i="11"/>
  <c r="O1134" i="11"/>
  <c r="N1134" i="11"/>
  <c r="O1133" i="11"/>
  <c r="N1133" i="11"/>
  <c r="O1132" i="11"/>
  <c r="N1132" i="11"/>
  <c r="O1131" i="11"/>
  <c r="N1131" i="11"/>
  <c r="O1130" i="11"/>
  <c r="N1130" i="11"/>
  <c r="O1129" i="11"/>
  <c r="N1129" i="11"/>
  <c r="O1128" i="11"/>
  <c r="N1128" i="11"/>
  <c r="O1127" i="11"/>
  <c r="N1127" i="11"/>
  <c r="O1126" i="11"/>
  <c r="N1126" i="11"/>
  <c r="O1125" i="11"/>
  <c r="N1125" i="11"/>
  <c r="O1124" i="11"/>
  <c r="N1124" i="11"/>
  <c r="O1123" i="11"/>
  <c r="N1123" i="11"/>
  <c r="O1122" i="11"/>
  <c r="N1122" i="11"/>
  <c r="O1121" i="11"/>
  <c r="N1121" i="11"/>
  <c r="O1120" i="11"/>
  <c r="N1120" i="11"/>
  <c r="O1119" i="11"/>
  <c r="N1119" i="11"/>
  <c r="O1118" i="11"/>
  <c r="N1118" i="11"/>
  <c r="O1117" i="11"/>
  <c r="N1117" i="11"/>
  <c r="O1116" i="11"/>
  <c r="N1116" i="11"/>
  <c r="O1115" i="11"/>
  <c r="N1115" i="11"/>
  <c r="O1114" i="11"/>
  <c r="N1114" i="11"/>
  <c r="O1113" i="11"/>
  <c r="N1113" i="11"/>
  <c r="O1112" i="11"/>
  <c r="N1112" i="11"/>
  <c r="O1111" i="11"/>
  <c r="N1111" i="11"/>
  <c r="O1110" i="11"/>
  <c r="N1110" i="11"/>
  <c r="O1109" i="11"/>
  <c r="N1109" i="11"/>
  <c r="O1108" i="11"/>
  <c r="N1108" i="11"/>
  <c r="O1107" i="11"/>
  <c r="N1107" i="11"/>
  <c r="O1106" i="11"/>
  <c r="N1106" i="11"/>
  <c r="O1105" i="11"/>
  <c r="N1105" i="11"/>
  <c r="O1104" i="11"/>
  <c r="N1104" i="11"/>
  <c r="O1103" i="11"/>
  <c r="N1103" i="11"/>
  <c r="O1102" i="11"/>
  <c r="N1102" i="11"/>
  <c r="O1101" i="11"/>
  <c r="N1101" i="11"/>
  <c r="O1100" i="11"/>
  <c r="N1100" i="11"/>
  <c r="O1099" i="11"/>
  <c r="N1099" i="11"/>
  <c r="O1098" i="11"/>
  <c r="N1098" i="11"/>
  <c r="O1097" i="11"/>
  <c r="N1097" i="11"/>
  <c r="O1096" i="11"/>
  <c r="N1096" i="11"/>
  <c r="O1095" i="11"/>
  <c r="N1095" i="11"/>
  <c r="O1094" i="11"/>
  <c r="N1094" i="11"/>
  <c r="O1093" i="11"/>
  <c r="N1093" i="11"/>
  <c r="O1092" i="11"/>
  <c r="N1092" i="11"/>
  <c r="O1091" i="11"/>
  <c r="N1091" i="11"/>
  <c r="O1090" i="11"/>
  <c r="N1090" i="11"/>
  <c r="O1089" i="11"/>
  <c r="N1089" i="11"/>
  <c r="O1088" i="11"/>
  <c r="N1088" i="11"/>
  <c r="O1087" i="11"/>
  <c r="N1087" i="11"/>
  <c r="O1086" i="11"/>
  <c r="N1086" i="11"/>
  <c r="O1085" i="11"/>
  <c r="N1085" i="11"/>
  <c r="O1084" i="11"/>
  <c r="N1084" i="11"/>
  <c r="O1083" i="11"/>
  <c r="N1083" i="11"/>
  <c r="O1082" i="11"/>
  <c r="N1082" i="11"/>
  <c r="O1081" i="11"/>
  <c r="N1081" i="11"/>
  <c r="O1080" i="11"/>
  <c r="N1080" i="11"/>
  <c r="O1079" i="11"/>
  <c r="N1079" i="11"/>
  <c r="O1078" i="11"/>
  <c r="N1078" i="11"/>
  <c r="O1077" i="11"/>
  <c r="N1077" i="11"/>
  <c r="O1076" i="11"/>
  <c r="N1076" i="11"/>
  <c r="O1075" i="11"/>
  <c r="N1075" i="11"/>
  <c r="O1074" i="11"/>
  <c r="N1074" i="11"/>
  <c r="O1073" i="11"/>
  <c r="N1073" i="11"/>
  <c r="O1072" i="11"/>
  <c r="N1072" i="11"/>
  <c r="O1071" i="11"/>
  <c r="N1071" i="11"/>
  <c r="O1070" i="11"/>
  <c r="N1070" i="11"/>
  <c r="O1069" i="11"/>
  <c r="N1069" i="11"/>
  <c r="O1068" i="11"/>
  <c r="N1068" i="11"/>
  <c r="O1067" i="11"/>
  <c r="N1067" i="11"/>
  <c r="O1066" i="11"/>
  <c r="N1066" i="11"/>
  <c r="O1065" i="11"/>
  <c r="N1065" i="11"/>
  <c r="O1064" i="11"/>
  <c r="N1064" i="11"/>
  <c r="O1063" i="11"/>
  <c r="N1063" i="11"/>
  <c r="O1062" i="11"/>
  <c r="N1062" i="11"/>
  <c r="O1061" i="11"/>
  <c r="N1061" i="11"/>
  <c r="O1060" i="11"/>
  <c r="N1060" i="11"/>
  <c r="O1059" i="11"/>
  <c r="N1059" i="11"/>
  <c r="O1058" i="11"/>
  <c r="N1058" i="11"/>
  <c r="O1057" i="11"/>
  <c r="N1057" i="11"/>
  <c r="O1056" i="11"/>
  <c r="N1056" i="11"/>
  <c r="O1055" i="11"/>
  <c r="N1055" i="11"/>
  <c r="O1054" i="11"/>
  <c r="N1054" i="11"/>
  <c r="O1053" i="11"/>
  <c r="N1053" i="11"/>
  <c r="O1052" i="11"/>
  <c r="N1052" i="11"/>
  <c r="O1051" i="11"/>
  <c r="N1051" i="11"/>
  <c r="O1050" i="11"/>
  <c r="N1050" i="11"/>
  <c r="O1049" i="11"/>
  <c r="N1049" i="11"/>
  <c r="O1048" i="11"/>
  <c r="N1048" i="11"/>
  <c r="O1047" i="11"/>
  <c r="N1047" i="11"/>
  <c r="O1046" i="11"/>
  <c r="N1046" i="11"/>
  <c r="O1045" i="11"/>
  <c r="N1045" i="11"/>
  <c r="O1044" i="11"/>
  <c r="N1044" i="11"/>
  <c r="O1043" i="11"/>
  <c r="N1043" i="11"/>
  <c r="O1042" i="11"/>
  <c r="N1042" i="11"/>
  <c r="O1041" i="11"/>
  <c r="N1041" i="11"/>
  <c r="O1040" i="11"/>
  <c r="N1040" i="11"/>
  <c r="O1039" i="11"/>
  <c r="N1039" i="11"/>
  <c r="O1038" i="11"/>
  <c r="N1038" i="11"/>
  <c r="O1037" i="11"/>
  <c r="N1037" i="11"/>
  <c r="O1036" i="11"/>
  <c r="N1036" i="11"/>
  <c r="O1035" i="11"/>
  <c r="N1035" i="11"/>
  <c r="O1034" i="11"/>
  <c r="N1034" i="11"/>
  <c r="O1033" i="11"/>
  <c r="N1033" i="11"/>
  <c r="O1032" i="11"/>
  <c r="N1032" i="11"/>
  <c r="O1031" i="11"/>
  <c r="N1031" i="11"/>
  <c r="O1030" i="11"/>
  <c r="N1030" i="11"/>
  <c r="O1029" i="11"/>
  <c r="N1029" i="11"/>
  <c r="O1028" i="11"/>
  <c r="N1028" i="11"/>
  <c r="O1027" i="11"/>
  <c r="N1027" i="11"/>
  <c r="O1026" i="11"/>
  <c r="N1026" i="11"/>
  <c r="O1025" i="11"/>
  <c r="N1025" i="11"/>
  <c r="O1024" i="11"/>
  <c r="N1024" i="11"/>
  <c r="O1023" i="11"/>
  <c r="N1023" i="11"/>
  <c r="O1022" i="11"/>
  <c r="N1022" i="11"/>
  <c r="O1021" i="11"/>
  <c r="N1021" i="11"/>
  <c r="O1020" i="11"/>
  <c r="N1020" i="11"/>
  <c r="O1019" i="11"/>
  <c r="N1019" i="11"/>
  <c r="O1018" i="11"/>
  <c r="N1018" i="11"/>
  <c r="O1017" i="11"/>
  <c r="N1017" i="11"/>
  <c r="O1016" i="11"/>
  <c r="N1016" i="11"/>
  <c r="O1015" i="11"/>
  <c r="N1015" i="11"/>
  <c r="O1014" i="11"/>
  <c r="N1014" i="11"/>
  <c r="O1013" i="11"/>
  <c r="N1013" i="11"/>
  <c r="O1012" i="11"/>
  <c r="N1012" i="11"/>
  <c r="O1011" i="11"/>
  <c r="N1011" i="11"/>
  <c r="O1010" i="11"/>
  <c r="N1010" i="11"/>
  <c r="O1009" i="11"/>
  <c r="N1009" i="11"/>
  <c r="O1008" i="11"/>
  <c r="N1008" i="11"/>
  <c r="O1007" i="11"/>
  <c r="N1007" i="11"/>
  <c r="O1006" i="11"/>
  <c r="N1006" i="11"/>
  <c r="O1005" i="11"/>
  <c r="N1005" i="11"/>
  <c r="O1004" i="11"/>
  <c r="N1004" i="11"/>
  <c r="O1003" i="11"/>
  <c r="N1003" i="11"/>
  <c r="O1002" i="11"/>
  <c r="N1002" i="11"/>
  <c r="O1001" i="11"/>
  <c r="N1001" i="11"/>
  <c r="O1000" i="11"/>
  <c r="N1000" i="11"/>
  <c r="O999" i="11"/>
  <c r="N999" i="11"/>
  <c r="O998" i="11"/>
  <c r="N998" i="11"/>
  <c r="O997" i="11"/>
  <c r="N997" i="11"/>
  <c r="O996" i="11"/>
  <c r="N996" i="11"/>
  <c r="O995" i="11"/>
  <c r="N995" i="11"/>
  <c r="O994" i="11"/>
  <c r="N994" i="11"/>
  <c r="O993" i="11"/>
  <c r="N993" i="11"/>
  <c r="O992" i="11"/>
  <c r="N992" i="11"/>
  <c r="O991" i="11"/>
  <c r="N991" i="11"/>
  <c r="O990" i="11"/>
  <c r="N990" i="11"/>
  <c r="O989" i="11"/>
  <c r="N989" i="11"/>
  <c r="O988" i="11"/>
  <c r="N988" i="11"/>
  <c r="O987" i="11"/>
  <c r="N987" i="11"/>
  <c r="O986" i="11"/>
  <c r="N986" i="11"/>
  <c r="O985" i="11"/>
  <c r="N985" i="11"/>
  <c r="O984" i="11"/>
  <c r="N984" i="11"/>
  <c r="O983" i="11"/>
  <c r="N983" i="11"/>
  <c r="O982" i="11"/>
  <c r="N982" i="11"/>
  <c r="O981" i="11"/>
  <c r="N981" i="11"/>
  <c r="O980" i="11"/>
  <c r="N980" i="11"/>
  <c r="O979" i="11"/>
  <c r="N979" i="11"/>
  <c r="O978" i="11"/>
  <c r="N978" i="11"/>
  <c r="O977" i="11"/>
  <c r="N977" i="11"/>
  <c r="O976" i="11"/>
  <c r="N976" i="11"/>
  <c r="O975" i="11"/>
  <c r="N975" i="11"/>
  <c r="O974" i="11"/>
  <c r="N974" i="11"/>
  <c r="O973" i="11"/>
  <c r="N973" i="11"/>
  <c r="O972" i="11"/>
  <c r="N972" i="11"/>
  <c r="O971" i="11"/>
  <c r="N971" i="11"/>
  <c r="O970" i="11"/>
  <c r="N970" i="11"/>
  <c r="O969" i="11"/>
  <c r="N969" i="11"/>
  <c r="O968" i="11"/>
  <c r="N968" i="11"/>
  <c r="O967" i="11"/>
  <c r="N967" i="11"/>
  <c r="O966" i="11"/>
  <c r="N966" i="11"/>
  <c r="O965" i="11"/>
  <c r="N965" i="11"/>
  <c r="O964" i="11"/>
  <c r="N964" i="11"/>
  <c r="O963" i="11"/>
  <c r="N963" i="11"/>
  <c r="O962" i="11"/>
  <c r="N962" i="11"/>
  <c r="O961" i="11"/>
  <c r="N961" i="11"/>
  <c r="O960" i="11"/>
  <c r="N960" i="11"/>
  <c r="O959" i="11"/>
  <c r="N959" i="11"/>
  <c r="O958" i="11"/>
  <c r="N958" i="11"/>
  <c r="O957" i="11"/>
  <c r="N957" i="11"/>
  <c r="O956" i="11"/>
  <c r="N956" i="11"/>
  <c r="O955" i="11"/>
  <c r="N955" i="11"/>
  <c r="O954" i="11"/>
  <c r="N954" i="11"/>
  <c r="O953" i="11"/>
  <c r="N953" i="11"/>
  <c r="O952" i="11"/>
  <c r="N952" i="11"/>
  <c r="O951" i="11"/>
  <c r="N951" i="11"/>
  <c r="O950" i="11"/>
  <c r="N950" i="11"/>
  <c r="O949" i="11"/>
  <c r="N949" i="11"/>
  <c r="O948" i="11"/>
  <c r="N948" i="11"/>
  <c r="O947" i="11"/>
  <c r="N947" i="11"/>
  <c r="O946" i="11"/>
  <c r="N946" i="11"/>
  <c r="O945" i="11"/>
  <c r="N945" i="11"/>
  <c r="O944" i="11"/>
  <c r="N944" i="11"/>
  <c r="O943" i="11"/>
  <c r="N943" i="11"/>
  <c r="O942" i="11"/>
  <c r="N942" i="11"/>
  <c r="O941" i="11"/>
  <c r="N941" i="11"/>
  <c r="O940" i="11"/>
  <c r="N940" i="11"/>
  <c r="O939" i="11"/>
  <c r="N939" i="11"/>
  <c r="O938" i="11"/>
  <c r="N938" i="11"/>
  <c r="O937" i="11"/>
  <c r="N937" i="11"/>
  <c r="O936" i="11"/>
  <c r="N936" i="11"/>
  <c r="O935" i="11"/>
  <c r="N935" i="11"/>
  <c r="O934" i="11"/>
  <c r="N934" i="11"/>
  <c r="O933" i="11"/>
  <c r="N933" i="11"/>
  <c r="O932" i="11"/>
  <c r="N932" i="11"/>
  <c r="O931" i="11"/>
  <c r="N931" i="11"/>
  <c r="O930" i="11"/>
  <c r="N930" i="11"/>
  <c r="O929" i="11"/>
  <c r="N929" i="11"/>
  <c r="O928" i="11"/>
  <c r="N928" i="11"/>
  <c r="O927" i="11"/>
  <c r="N927" i="11"/>
  <c r="O926" i="11"/>
  <c r="N926" i="11"/>
  <c r="O925" i="11"/>
  <c r="N925" i="11"/>
  <c r="O924" i="11"/>
  <c r="N924" i="11"/>
  <c r="O923" i="11"/>
  <c r="N923" i="11"/>
  <c r="O922" i="11"/>
  <c r="N922" i="11"/>
  <c r="O921" i="11"/>
  <c r="N921" i="11"/>
  <c r="O920" i="11"/>
  <c r="N920" i="11"/>
  <c r="O919" i="11"/>
  <c r="N919" i="11"/>
  <c r="O918" i="11"/>
  <c r="N918" i="11"/>
  <c r="O917" i="11"/>
  <c r="N917" i="11"/>
  <c r="O916" i="11"/>
  <c r="N916" i="11"/>
  <c r="O915" i="11"/>
  <c r="N915" i="11"/>
  <c r="O914" i="11"/>
  <c r="N914" i="11"/>
  <c r="O913" i="11"/>
  <c r="N913" i="11"/>
  <c r="O912" i="11"/>
  <c r="N912" i="11"/>
  <c r="O911" i="11"/>
  <c r="N911" i="11"/>
  <c r="O910" i="11"/>
  <c r="N910" i="11"/>
  <c r="O909" i="11"/>
  <c r="N909" i="11"/>
  <c r="O908" i="11"/>
  <c r="N908" i="11"/>
  <c r="O907" i="11"/>
  <c r="N907" i="11"/>
  <c r="O906" i="11"/>
  <c r="N906" i="11"/>
  <c r="O905" i="11"/>
  <c r="N905" i="11"/>
  <c r="O904" i="11"/>
  <c r="N904" i="11"/>
  <c r="O903" i="11"/>
  <c r="N903" i="11"/>
  <c r="O902" i="11"/>
  <c r="N902" i="11"/>
  <c r="O901" i="11"/>
  <c r="N901" i="11"/>
  <c r="O900" i="11"/>
  <c r="N900" i="11"/>
  <c r="O899" i="11"/>
  <c r="N899" i="11"/>
  <c r="O898" i="11"/>
  <c r="N898" i="11"/>
  <c r="O897" i="11"/>
  <c r="N897" i="11"/>
  <c r="O896" i="11"/>
  <c r="N896" i="11"/>
  <c r="O895" i="11"/>
  <c r="N895" i="11"/>
  <c r="O894" i="11"/>
  <c r="N894" i="11"/>
  <c r="O893" i="11"/>
  <c r="N893" i="11"/>
  <c r="O892" i="11"/>
  <c r="N892" i="11"/>
  <c r="O891" i="11"/>
  <c r="N891" i="11"/>
  <c r="O890" i="11"/>
  <c r="N890" i="11"/>
  <c r="O889" i="11"/>
  <c r="N889" i="11"/>
  <c r="O888" i="11"/>
  <c r="N888" i="11"/>
  <c r="O887" i="11"/>
  <c r="N887" i="11"/>
  <c r="O886" i="11"/>
  <c r="N886" i="11"/>
  <c r="O885" i="11"/>
  <c r="N885" i="11"/>
  <c r="O884" i="11"/>
  <c r="N884" i="11"/>
  <c r="O883" i="11"/>
  <c r="N883" i="11"/>
  <c r="O882" i="11"/>
  <c r="N882" i="11"/>
  <c r="O881" i="11"/>
  <c r="N881" i="11"/>
  <c r="O880" i="11"/>
  <c r="N880" i="11"/>
  <c r="O879" i="11"/>
  <c r="N879" i="11"/>
  <c r="O878" i="11"/>
  <c r="N878" i="11"/>
  <c r="O877" i="11"/>
  <c r="N877" i="11"/>
  <c r="O876" i="11"/>
  <c r="N876" i="11"/>
  <c r="O875" i="11"/>
  <c r="N875" i="11"/>
  <c r="O874" i="11"/>
  <c r="N874" i="11"/>
  <c r="O873" i="11"/>
  <c r="N873" i="11"/>
  <c r="O872" i="11"/>
  <c r="N872" i="11"/>
  <c r="O871" i="11"/>
  <c r="N871" i="11"/>
  <c r="O870" i="11"/>
  <c r="N870" i="11"/>
  <c r="O869" i="11"/>
  <c r="N869" i="11"/>
  <c r="O868" i="11"/>
  <c r="N868" i="11"/>
  <c r="O867" i="11"/>
  <c r="N867" i="11"/>
  <c r="O866" i="11"/>
  <c r="N866" i="11"/>
  <c r="O865" i="11"/>
  <c r="N865" i="11"/>
  <c r="O864" i="11"/>
  <c r="N864" i="11"/>
  <c r="O863" i="11"/>
  <c r="N863" i="11"/>
  <c r="O862" i="11"/>
  <c r="N862" i="11"/>
  <c r="O861" i="11"/>
  <c r="N861" i="11"/>
  <c r="O860" i="11"/>
  <c r="N860" i="11"/>
  <c r="O859" i="11"/>
  <c r="N859" i="11"/>
  <c r="O858" i="11"/>
  <c r="N858" i="11"/>
  <c r="O857" i="11"/>
  <c r="N857" i="11"/>
  <c r="O856" i="11"/>
  <c r="N856" i="11"/>
  <c r="O855" i="11"/>
  <c r="N855" i="11"/>
  <c r="O854" i="11"/>
  <c r="N854" i="11"/>
  <c r="O853" i="11"/>
  <c r="N853" i="11"/>
  <c r="O852" i="11"/>
  <c r="N852" i="11"/>
  <c r="O851" i="11"/>
  <c r="N851" i="11"/>
  <c r="O850" i="11"/>
  <c r="N850" i="11"/>
  <c r="O849" i="11"/>
  <c r="N849" i="11"/>
  <c r="O848" i="11"/>
  <c r="N848" i="11"/>
  <c r="O847" i="11"/>
  <c r="N847" i="11"/>
  <c r="O846" i="11"/>
  <c r="N846" i="11"/>
  <c r="O845" i="11"/>
  <c r="N845" i="11"/>
  <c r="O844" i="11"/>
  <c r="N844" i="11"/>
  <c r="O843" i="11"/>
  <c r="N843" i="11"/>
  <c r="O842" i="11"/>
  <c r="N842" i="11"/>
  <c r="O841" i="11"/>
  <c r="N841" i="11"/>
  <c r="O840" i="11"/>
  <c r="N840" i="11"/>
  <c r="O839" i="11"/>
  <c r="N839" i="11"/>
  <c r="O838" i="11"/>
  <c r="N838" i="11"/>
  <c r="O837" i="11"/>
  <c r="N837" i="11"/>
  <c r="O836" i="11"/>
  <c r="N836" i="11"/>
  <c r="O835" i="11"/>
  <c r="N835" i="11"/>
  <c r="O834" i="11"/>
  <c r="N834" i="11"/>
  <c r="O833" i="11"/>
  <c r="N833" i="11"/>
  <c r="O832" i="11"/>
  <c r="N832" i="11"/>
  <c r="O831" i="11"/>
  <c r="N831" i="11"/>
  <c r="O830" i="11"/>
  <c r="N830" i="11"/>
  <c r="O829" i="11"/>
  <c r="N829" i="11"/>
  <c r="O828" i="11"/>
  <c r="N828" i="11"/>
  <c r="O827" i="11"/>
  <c r="N827" i="11"/>
  <c r="O826" i="11"/>
  <c r="N826" i="11"/>
  <c r="O825" i="11"/>
  <c r="N825" i="11"/>
  <c r="O824" i="11"/>
  <c r="N824" i="11"/>
  <c r="O823" i="11"/>
  <c r="N823" i="11"/>
  <c r="O822" i="11"/>
  <c r="N822" i="11"/>
  <c r="O821" i="11"/>
  <c r="N821" i="11"/>
  <c r="O820" i="11"/>
  <c r="N820" i="11"/>
  <c r="O819" i="11"/>
  <c r="N819" i="11"/>
  <c r="O818" i="11"/>
  <c r="N818" i="11"/>
  <c r="O817" i="11"/>
  <c r="N817" i="11"/>
  <c r="O816" i="11"/>
  <c r="N816" i="11"/>
  <c r="O815" i="11"/>
  <c r="N815" i="11"/>
  <c r="O814" i="11"/>
  <c r="N814" i="11"/>
  <c r="O813" i="11"/>
  <c r="N813" i="11"/>
  <c r="O812" i="11"/>
  <c r="N812" i="11"/>
  <c r="O811" i="11"/>
  <c r="N811" i="11"/>
  <c r="O810" i="11"/>
  <c r="N810" i="11"/>
  <c r="O809" i="11"/>
  <c r="N809" i="11"/>
  <c r="O808" i="11"/>
  <c r="N808" i="11"/>
  <c r="O807" i="11"/>
  <c r="N807" i="11"/>
  <c r="O806" i="11"/>
  <c r="N806" i="11"/>
  <c r="O805" i="11"/>
  <c r="N805" i="11"/>
  <c r="O804" i="11"/>
  <c r="N804" i="11"/>
  <c r="O803" i="11"/>
  <c r="N803" i="11"/>
  <c r="O802" i="11"/>
  <c r="N802" i="11"/>
  <c r="O801" i="11"/>
  <c r="N801" i="11"/>
  <c r="O800" i="11"/>
  <c r="N800" i="11"/>
  <c r="O799" i="11"/>
  <c r="N799" i="11"/>
  <c r="O798" i="11"/>
  <c r="N798" i="11"/>
  <c r="O797" i="11"/>
  <c r="N797" i="11"/>
  <c r="O796" i="11"/>
  <c r="N796" i="11"/>
  <c r="O795" i="11"/>
  <c r="N795" i="11"/>
  <c r="O794" i="11"/>
  <c r="N794" i="11"/>
  <c r="O793" i="11"/>
  <c r="N793" i="11"/>
  <c r="O792" i="11"/>
  <c r="N792" i="11"/>
  <c r="O791" i="11"/>
  <c r="N791" i="11"/>
  <c r="O790" i="11"/>
  <c r="N790" i="11"/>
  <c r="O789" i="11"/>
  <c r="N789" i="11"/>
  <c r="O788" i="11"/>
  <c r="N788" i="11"/>
  <c r="O787" i="11"/>
  <c r="N787" i="11"/>
  <c r="O786" i="11"/>
  <c r="N786" i="11"/>
  <c r="O785" i="11"/>
  <c r="N785" i="11"/>
  <c r="O784" i="11"/>
  <c r="N784" i="11"/>
  <c r="O783" i="11"/>
  <c r="N783" i="11"/>
  <c r="O782" i="11"/>
  <c r="N782" i="11"/>
  <c r="O781" i="11"/>
  <c r="N781" i="11"/>
  <c r="O780" i="11"/>
  <c r="N780" i="11"/>
  <c r="O779" i="11"/>
  <c r="N779" i="11"/>
  <c r="O778" i="11"/>
  <c r="N778" i="11"/>
  <c r="O777" i="11"/>
  <c r="N777" i="11"/>
  <c r="O776" i="11"/>
  <c r="N776" i="11"/>
  <c r="O775" i="11"/>
  <c r="N775" i="11"/>
  <c r="O774" i="11"/>
  <c r="N774" i="11"/>
  <c r="O773" i="11"/>
  <c r="N773" i="11"/>
  <c r="O772" i="11"/>
  <c r="N772" i="11"/>
  <c r="O771" i="11"/>
  <c r="N771" i="11"/>
  <c r="O770" i="11"/>
  <c r="N770" i="11"/>
  <c r="O769" i="11"/>
  <c r="N769" i="11"/>
  <c r="O768" i="11"/>
  <c r="N768" i="11"/>
  <c r="O767" i="11"/>
  <c r="N767" i="11"/>
  <c r="O766" i="11"/>
  <c r="N766" i="11"/>
  <c r="O765" i="11"/>
  <c r="N765" i="11"/>
  <c r="O764" i="11"/>
  <c r="N764" i="11"/>
  <c r="O763" i="11"/>
  <c r="N763" i="11"/>
  <c r="O762" i="11"/>
  <c r="N762" i="11"/>
  <c r="O761" i="11"/>
  <c r="N761" i="11"/>
  <c r="O760" i="11"/>
  <c r="N760" i="11"/>
  <c r="O759" i="11"/>
  <c r="N759" i="11"/>
  <c r="O758" i="11"/>
  <c r="N758" i="11"/>
  <c r="O757" i="11"/>
  <c r="N757" i="11"/>
  <c r="O756" i="11"/>
  <c r="N756" i="11"/>
  <c r="O755" i="11"/>
  <c r="N755" i="11"/>
  <c r="O754" i="11"/>
  <c r="N754" i="11"/>
  <c r="O753" i="11"/>
  <c r="N753" i="11"/>
  <c r="O752" i="11"/>
  <c r="N752" i="11"/>
  <c r="O751" i="11"/>
  <c r="N751" i="11"/>
  <c r="O750" i="11"/>
  <c r="N750" i="11"/>
  <c r="O749" i="11"/>
  <c r="N749" i="11"/>
  <c r="O748" i="11"/>
  <c r="N748" i="11"/>
  <c r="O747" i="11"/>
  <c r="N747" i="11"/>
  <c r="O746" i="11"/>
  <c r="N746" i="11"/>
  <c r="O745" i="11"/>
  <c r="N745" i="11"/>
  <c r="O744" i="11"/>
  <c r="N744" i="11"/>
  <c r="O743" i="11"/>
  <c r="N743" i="11"/>
  <c r="O742" i="11"/>
  <c r="N742" i="11"/>
  <c r="O741" i="11"/>
  <c r="N741" i="11"/>
  <c r="O740" i="11"/>
  <c r="N740" i="11"/>
  <c r="O739" i="11"/>
  <c r="N739" i="11"/>
  <c r="O738" i="11"/>
  <c r="N738" i="11"/>
  <c r="O737" i="11"/>
  <c r="N737" i="11"/>
  <c r="O736" i="11"/>
  <c r="N736" i="11"/>
  <c r="O735" i="11"/>
  <c r="N735" i="11"/>
  <c r="O734" i="11"/>
  <c r="N734" i="11"/>
  <c r="O733" i="11"/>
  <c r="N733" i="11"/>
  <c r="O732" i="11"/>
  <c r="N732" i="11"/>
  <c r="O731" i="11"/>
  <c r="N731" i="11"/>
  <c r="O730" i="11"/>
  <c r="N730" i="11"/>
  <c r="O729" i="11"/>
  <c r="N729" i="11"/>
  <c r="O728" i="11"/>
  <c r="N728" i="11"/>
  <c r="O727" i="11"/>
  <c r="N727" i="11"/>
  <c r="O726" i="11"/>
  <c r="N726" i="11"/>
  <c r="O725" i="11"/>
  <c r="N725" i="11"/>
  <c r="O724" i="11"/>
  <c r="N724" i="11"/>
  <c r="O723" i="11"/>
  <c r="N723" i="11"/>
  <c r="O722" i="11"/>
  <c r="N722" i="11"/>
  <c r="O721" i="11"/>
  <c r="N721" i="11"/>
  <c r="O720" i="11"/>
  <c r="N720" i="11"/>
  <c r="O719" i="11"/>
  <c r="N719" i="11"/>
  <c r="O718" i="11"/>
  <c r="N718" i="11"/>
  <c r="O717" i="11"/>
  <c r="N717" i="11"/>
  <c r="O716" i="11"/>
  <c r="N716" i="11"/>
  <c r="O715" i="11"/>
  <c r="N715" i="11"/>
  <c r="O714" i="11"/>
  <c r="N714" i="11"/>
  <c r="O713" i="11"/>
  <c r="N713" i="11"/>
  <c r="O712" i="11"/>
  <c r="N712" i="11"/>
  <c r="O711" i="11"/>
  <c r="N711" i="11"/>
  <c r="O710" i="11"/>
  <c r="N710" i="11"/>
  <c r="O709" i="11"/>
  <c r="N709" i="11"/>
  <c r="O708" i="11"/>
  <c r="N708" i="11"/>
  <c r="O707" i="11"/>
  <c r="N707" i="11"/>
  <c r="O706" i="11"/>
  <c r="N706" i="11"/>
  <c r="O705" i="11"/>
  <c r="N705" i="11"/>
  <c r="O704" i="11"/>
  <c r="N704" i="11"/>
  <c r="O703" i="11"/>
  <c r="N703" i="11"/>
  <c r="O702" i="11"/>
  <c r="N702" i="11"/>
  <c r="O701" i="11"/>
  <c r="N701" i="11"/>
  <c r="O700" i="11"/>
  <c r="N700" i="11"/>
  <c r="O699" i="11"/>
  <c r="N699" i="11"/>
  <c r="O698" i="11"/>
  <c r="N698" i="11"/>
  <c r="O697" i="11"/>
  <c r="N697" i="11"/>
  <c r="O696" i="11"/>
  <c r="N696" i="11"/>
  <c r="O695" i="11"/>
  <c r="N695" i="11"/>
  <c r="O694" i="11"/>
  <c r="N694" i="11"/>
  <c r="O693" i="11"/>
  <c r="N693" i="11"/>
  <c r="O692" i="11"/>
  <c r="N692" i="11"/>
  <c r="O691" i="11"/>
  <c r="N691" i="11"/>
  <c r="O690" i="11"/>
  <c r="N690" i="11"/>
  <c r="O689" i="11"/>
  <c r="N689" i="11"/>
  <c r="O688" i="11"/>
  <c r="N688" i="11"/>
  <c r="O687" i="11"/>
  <c r="N687" i="11"/>
  <c r="O686" i="11"/>
  <c r="N686" i="11"/>
  <c r="O685" i="11"/>
  <c r="N685" i="11"/>
  <c r="O684" i="11"/>
  <c r="N684" i="11"/>
  <c r="O683" i="11"/>
  <c r="N683" i="11"/>
  <c r="O682" i="11"/>
  <c r="N682" i="11"/>
  <c r="O681" i="11"/>
  <c r="N681" i="11"/>
  <c r="O680" i="11"/>
  <c r="N680" i="11"/>
  <c r="O679" i="11"/>
  <c r="N679" i="11"/>
  <c r="O678" i="11"/>
  <c r="N678" i="11"/>
  <c r="O677" i="11"/>
  <c r="N677" i="11"/>
  <c r="O676" i="11"/>
  <c r="N676" i="11"/>
  <c r="O675" i="11"/>
  <c r="N675" i="11"/>
  <c r="O674" i="11"/>
  <c r="N674" i="11"/>
  <c r="O673" i="11"/>
  <c r="N673" i="11"/>
  <c r="O672" i="11"/>
  <c r="N672" i="11"/>
  <c r="O671" i="11"/>
  <c r="N671" i="11"/>
  <c r="O670" i="11"/>
  <c r="N670" i="11"/>
  <c r="O669" i="11"/>
  <c r="N669" i="11"/>
  <c r="O668" i="11"/>
  <c r="N668" i="11"/>
  <c r="O667" i="11"/>
  <c r="N667" i="11"/>
  <c r="O666" i="11"/>
  <c r="N666" i="11"/>
  <c r="O665" i="11"/>
  <c r="N665" i="11"/>
  <c r="O664" i="11"/>
  <c r="N664" i="11"/>
  <c r="O663" i="11"/>
  <c r="N663" i="11"/>
  <c r="O662" i="11"/>
  <c r="N662" i="11"/>
  <c r="O661" i="11"/>
  <c r="N661" i="11"/>
  <c r="O660" i="11"/>
  <c r="N660" i="11"/>
  <c r="O659" i="11"/>
  <c r="N659" i="11"/>
  <c r="O658" i="11"/>
  <c r="N658" i="11"/>
  <c r="O657" i="11"/>
  <c r="N657" i="11"/>
  <c r="O656" i="11"/>
  <c r="N656" i="11"/>
  <c r="O655" i="11"/>
  <c r="N655" i="11"/>
  <c r="O654" i="11"/>
  <c r="N654" i="11"/>
  <c r="O653" i="11"/>
  <c r="N653" i="11"/>
  <c r="O652" i="11"/>
  <c r="N652" i="11"/>
  <c r="O651" i="11"/>
  <c r="N651" i="11"/>
  <c r="O650" i="11"/>
  <c r="N650" i="11"/>
  <c r="O649" i="11"/>
  <c r="N649" i="11"/>
  <c r="O648" i="11"/>
  <c r="N648" i="11"/>
  <c r="O647" i="11"/>
  <c r="N647" i="11"/>
  <c r="O646" i="11"/>
  <c r="N646" i="11"/>
  <c r="O645" i="11"/>
  <c r="N645" i="11"/>
  <c r="O644" i="11"/>
  <c r="N644" i="11"/>
  <c r="O643" i="11"/>
  <c r="N643" i="11"/>
  <c r="O642" i="11"/>
  <c r="N642" i="11"/>
  <c r="O641" i="11"/>
  <c r="N641" i="11"/>
  <c r="O640" i="11"/>
  <c r="N640" i="11"/>
  <c r="O639" i="11"/>
  <c r="N639" i="11"/>
  <c r="O638" i="11"/>
  <c r="N638" i="11"/>
  <c r="O637" i="11"/>
  <c r="N637" i="11"/>
  <c r="O636" i="11"/>
  <c r="N636" i="11"/>
  <c r="O635" i="11"/>
  <c r="N635" i="11"/>
  <c r="O634" i="11"/>
  <c r="N634" i="11"/>
  <c r="O633" i="11"/>
  <c r="N633" i="11"/>
  <c r="O632" i="11"/>
  <c r="N632" i="11"/>
  <c r="O631" i="11"/>
  <c r="N631" i="11"/>
  <c r="O630" i="11"/>
  <c r="N630" i="11"/>
  <c r="O629" i="11"/>
  <c r="N629" i="11"/>
  <c r="O628" i="11"/>
  <c r="N628" i="11"/>
  <c r="O627" i="11"/>
  <c r="N627" i="11"/>
  <c r="O626" i="11"/>
  <c r="N626" i="11"/>
  <c r="O625" i="11"/>
  <c r="N625" i="11"/>
  <c r="O624" i="11"/>
  <c r="N624" i="11"/>
  <c r="O623" i="11"/>
  <c r="N623" i="11"/>
  <c r="O622" i="11"/>
  <c r="N622" i="11"/>
  <c r="O621" i="11"/>
  <c r="N621" i="11"/>
  <c r="O620" i="11"/>
  <c r="N620" i="11"/>
  <c r="O619" i="11"/>
  <c r="N619" i="11"/>
  <c r="O618" i="11"/>
  <c r="N618" i="11"/>
  <c r="O617" i="11"/>
  <c r="N617" i="11"/>
  <c r="O616" i="11"/>
  <c r="N616" i="11"/>
  <c r="O615" i="11"/>
  <c r="N615" i="11"/>
  <c r="O614" i="11"/>
  <c r="N614" i="11"/>
  <c r="O613" i="11"/>
  <c r="N613" i="11"/>
  <c r="O612" i="11"/>
  <c r="N612" i="11"/>
  <c r="O611" i="11"/>
  <c r="N611" i="11"/>
  <c r="O610" i="11"/>
  <c r="N610" i="11"/>
  <c r="O609" i="11"/>
  <c r="N609" i="11"/>
  <c r="O608" i="11"/>
  <c r="N608" i="11"/>
  <c r="O607" i="11"/>
  <c r="N607" i="11"/>
  <c r="O606" i="11"/>
  <c r="N606" i="11"/>
  <c r="O605" i="11"/>
  <c r="N605" i="11"/>
  <c r="O604" i="11"/>
  <c r="N604" i="11"/>
  <c r="O603" i="11"/>
  <c r="N603" i="11"/>
  <c r="O602" i="11"/>
  <c r="N602" i="11"/>
  <c r="O601" i="11"/>
  <c r="N601" i="11"/>
  <c r="O600" i="11"/>
  <c r="N600" i="11"/>
  <c r="O599" i="11"/>
  <c r="N599" i="11"/>
  <c r="O598" i="11"/>
  <c r="N598" i="11"/>
  <c r="O597" i="11"/>
  <c r="N597" i="11"/>
  <c r="O596" i="11"/>
  <c r="N596" i="11"/>
  <c r="O595" i="11"/>
  <c r="N595" i="11"/>
  <c r="O594" i="11"/>
  <c r="N594" i="11"/>
  <c r="O593" i="11"/>
  <c r="N593" i="11"/>
  <c r="O592" i="11"/>
  <c r="N592" i="11"/>
  <c r="O591" i="11"/>
  <c r="N591" i="11"/>
  <c r="O590" i="11"/>
  <c r="N590" i="11"/>
  <c r="O589" i="11"/>
  <c r="N589" i="11"/>
  <c r="O588" i="11"/>
  <c r="N588" i="11"/>
  <c r="O587" i="11"/>
  <c r="N587" i="11"/>
  <c r="O586" i="11"/>
  <c r="N586" i="11"/>
  <c r="O585" i="11"/>
  <c r="N585" i="11"/>
  <c r="O584" i="11"/>
  <c r="N584" i="11"/>
  <c r="O583" i="11"/>
  <c r="N583" i="11"/>
  <c r="O582" i="11"/>
  <c r="N582" i="11"/>
  <c r="O581" i="11"/>
  <c r="N581" i="11"/>
  <c r="O580" i="11"/>
  <c r="N580" i="11"/>
  <c r="O579" i="11"/>
  <c r="N579" i="11"/>
  <c r="O578" i="11"/>
  <c r="N578" i="11"/>
  <c r="O577" i="11"/>
  <c r="N577" i="11"/>
  <c r="O576" i="11"/>
  <c r="N576" i="11"/>
  <c r="O575" i="11"/>
  <c r="N575" i="11"/>
  <c r="O574" i="11"/>
  <c r="N574" i="11"/>
  <c r="O573" i="11"/>
  <c r="N573" i="11"/>
  <c r="O572" i="11"/>
  <c r="N572" i="11"/>
  <c r="O571" i="11"/>
  <c r="N571" i="11"/>
  <c r="O570" i="11"/>
  <c r="N570" i="11"/>
  <c r="O569" i="11"/>
  <c r="N569" i="11"/>
  <c r="O568" i="11"/>
  <c r="N568" i="11"/>
  <c r="O567" i="11"/>
  <c r="N567" i="11"/>
  <c r="O566" i="11"/>
  <c r="N566" i="11"/>
  <c r="O565" i="11"/>
  <c r="N565" i="11"/>
  <c r="O564" i="11"/>
  <c r="N564" i="11"/>
  <c r="O563" i="11"/>
  <c r="N563" i="11"/>
  <c r="O562" i="11"/>
  <c r="N562" i="11"/>
  <c r="O561" i="11"/>
  <c r="N561" i="11"/>
  <c r="O560" i="11"/>
  <c r="N560" i="11"/>
  <c r="O559" i="11"/>
  <c r="N559" i="11"/>
  <c r="O558" i="11"/>
  <c r="N558" i="11"/>
  <c r="O557" i="11"/>
  <c r="N557" i="11"/>
  <c r="O556" i="11"/>
  <c r="N556" i="11"/>
  <c r="O555" i="11"/>
  <c r="N555" i="11"/>
  <c r="O554" i="11"/>
  <c r="N554" i="11"/>
  <c r="O553" i="11"/>
  <c r="N553" i="11"/>
  <c r="O552" i="11"/>
  <c r="N552" i="11"/>
  <c r="O551" i="11"/>
  <c r="N551" i="11"/>
  <c r="O550" i="11"/>
  <c r="N550" i="11"/>
  <c r="O549" i="11"/>
  <c r="N549" i="11"/>
  <c r="O548" i="11"/>
  <c r="N548" i="11"/>
  <c r="O547" i="11"/>
  <c r="N547" i="11"/>
  <c r="O546" i="11"/>
  <c r="N546" i="11"/>
  <c r="O545" i="11"/>
  <c r="N545" i="11"/>
  <c r="O544" i="11"/>
  <c r="N544" i="11"/>
  <c r="O543" i="11"/>
  <c r="N543" i="11"/>
  <c r="O542" i="11"/>
  <c r="N542" i="11"/>
  <c r="O541" i="11"/>
  <c r="N541" i="11"/>
  <c r="O540" i="11"/>
  <c r="N540" i="11"/>
  <c r="O539" i="11"/>
  <c r="N539" i="11"/>
  <c r="O538" i="11"/>
  <c r="N538" i="11"/>
  <c r="O537" i="11"/>
  <c r="N537" i="11"/>
  <c r="O536" i="11"/>
  <c r="N536" i="11"/>
  <c r="O535" i="11"/>
  <c r="N535" i="11"/>
  <c r="O534" i="11"/>
  <c r="N534" i="11"/>
  <c r="O533" i="11"/>
  <c r="N533" i="11"/>
  <c r="O532" i="11"/>
  <c r="N532" i="11"/>
  <c r="O531" i="11"/>
  <c r="N531" i="11"/>
  <c r="O530" i="11"/>
  <c r="N530" i="11"/>
  <c r="O529" i="11"/>
  <c r="N529" i="11"/>
  <c r="O528" i="11"/>
  <c r="N528" i="11"/>
  <c r="O527" i="11"/>
  <c r="N527" i="11"/>
  <c r="O526" i="11"/>
  <c r="N526" i="11"/>
  <c r="O525" i="11"/>
  <c r="N525" i="11"/>
  <c r="O524" i="11"/>
  <c r="N524" i="11"/>
  <c r="O523" i="11"/>
  <c r="N523" i="11"/>
  <c r="O522" i="11"/>
  <c r="N522" i="11"/>
  <c r="O521" i="11"/>
  <c r="N521" i="11"/>
  <c r="O520" i="11"/>
  <c r="N520" i="11"/>
  <c r="O519" i="11"/>
  <c r="N519" i="11"/>
  <c r="O518" i="11"/>
  <c r="N518" i="11"/>
  <c r="O517" i="11"/>
  <c r="N517" i="11"/>
  <c r="O516" i="11"/>
  <c r="N516" i="11"/>
  <c r="O515" i="11"/>
  <c r="N515" i="11"/>
  <c r="O514" i="11"/>
  <c r="N514" i="11"/>
  <c r="O513" i="11"/>
  <c r="N513" i="11"/>
  <c r="O512" i="11"/>
  <c r="N512" i="11"/>
  <c r="O511" i="11"/>
  <c r="N511" i="11"/>
  <c r="O510" i="11"/>
  <c r="N510" i="11"/>
  <c r="O509" i="11"/>
  <c r="N509" i="11"/>
  <c r="O508" i="11"/>
  <c r="N508" i="11"/>
  <c r="O507" i="11"/>
  <c r="N507" i="11"/>
  <c r="O506" i="11"/>
  <c r="N506" i="11"/>
  <c r="O505" i="11"/>
  <c r="N505" i="11"/>
  <c r="O504" i="11"/>
  <c r="N504" i="11"/>
  <c r="O503" i="11"/>
  <c r="N503" i="11"/>
  <c r="O502" i="11"/>
  <c r="N502" i="11"/>
  <c r="O501" i="11"/>
  <c r="N501" i="11"/>
  <c r="O500" i="11"/>
  <c r="N500" i="11"/>
  <c r="O499" i="11"/>
  <c r="N499" i="11"/>
  <c r="O498" i="11"/>
  <c r="N498" i="11"/>
  <c r="O497" i="11"/>
  <c r="N497" i="11"/>
  <c r="O496" i="11"/>
  <c r="N496" i="11"/>
  <c r="O495" i="11"/>
  <c r="N495" i="11"/>
  <c r="O494" i="11"/>
  <c r="N494" i="11"/>
  <c r="O493" i="11"/>
  <c r="N493" i="11"/>
  <c r="O492" i="11"/>
  <c r="N492" i="11"/>
  <c r="O491" i="11"/>
  <c r="N491" i="11"/>
  <c r="O490" i="11"/>
  <c r="N490" i="11"/>
  <c r="O489" i="11"/>
  <c r="N489" i="11"/>
  <c r="O488" i="11"/>
  <c r="N488" i="11"/>
  <c r="O487" i="11"/>
  <c r="N487" i="11"/>
  <c r="O486" i="11"/>
  <c r="N486" i="11"/>
  <c r="O485" i="11"/>
  <c r="N485" i="11"/>
  <c r="O484" i="11"/>
  <c r="N484" i="11"/>
  <c r="O483" i="11"/>
  <c r="N483" i="11"/>
  <c r="O482" i="11"/>
  <c r="N482" i="11"/>
  <c r="O481" i="11"/>
  <c r="N481" i="11"/>
  <c r="O480" i="11"/>
  <c r="N480" i="11"/>
  <c r="O479" i="11"/>
  <c r="N479" i="11"/>
  <c r="O478" i="11"/>
  <c r="N478" i="11"/>
  <c r="O477" i="11"/>
  <c r="N477" i="11"/>
  <c r="O476" i="11"/>
  <c r="N476" i="11"/>
  <c r="O475" i="11"/>
  <c r="N475" i="11"/>
  <c r="O474" i="11"/>
  <c r="N474" i="11"/>
  <c r="O473" i="11"/>
  <c r="N473" i="11"/>
  <c r="O472" i="11"/>
  <c r="N472" i="11"/>
  <c r="O471" i="11"/>
  <c r="N471" i="11"/>
  <c r="O470" i="11"/>
  <c r="N470" i="11"/>
  <c r="O469" i="11"/>
  <c r="N469" i="11"/>
  <c r="O468" i="11"/>
  <c r="N468" i="11"/>
  <c r="O467" i="11"/>
  <c r="N467" i="11"/>
  <c r="O466" i="11"/>
  <c r="N466" i="11"/>
  <c r="O465" i="11"/>
  <c r="N465" i="11"/>
  <c r="O464" i="11"/>
  <c r="N464" i="11"/>
  <c r="O463" i="11"/>
  <c r="N463" i="11"/>
  <c r="O462" i="11"/>
  <c r="N462" i="11"/>
  <c r="O461" i="11"/>
  <c r="N461" i="11"/>
  <c r="O460" i="11"/>
  <c r="N460" i="11"/>
  <c r="O459" i="11"/>
  <c r="N459" i="11"/>
  <c r="O458" i="11"/>
  <c r="N458" i="11"/>
  <c r="O457" i="11"/>
  <c r="N457" i="11"/>
  <c r="O456" i="11"/>
  <c r="N456" i="11"/>
  <c r="O455" i="11"/>
  <c r="N455" i="11"/>
  <c r="O454" i="11"/>
  <c r="N454" i="11"/>
  <c r="O453" i="11"/>
  <c r="N453" i="11"/>
  <c r="O452" i="11"/>
  <c r="N452" i="11"/>
  <c r="O451" i="11"/>
  <c r="N451" i="11"/>
  <c r="O450" i="11"/>
  <c r="N450" i="11"/>
  <c r="O449" i="11"/>
  <c r="N449" i="11"/>
  <c r="O448" i="11"/>
  <c r="N448" i="11"/>
  <c r="O447" i="11"/>
  <c r="N447" i="11"/>
  <c r="O446" i="11"/>
  <c r="N446" i="11"/>
  <c r="O445" i="11"/>
  <c r="N445" i="11"/>
  <c r="O444" i="11"/>
  <c r="N444" i="11"/>
  <c r="O443" i="11"/>
  <c r="N443" i="11"/>
  <c r="O442" i="11"/>
  <c r="N442" i="11"/>
  <c r="O441" i="11"/>
  <c r="N441" i="11"/>
  <c r="O440" i="11"/>
  <c r="N440" i="11"/>
  <c r="O439" i="11"/>
  <c r="N439" i="11"/>
  <c r="O438" i="11"/>
  <c r="N438" i="11"/>
  <c r="O437" i="11"/>
  <c r="N437" i="11"/>
  <c r="O436" i="11"/>
  <c r="N436" i="11"/>
  <c r="O435" i="11"/>
  <c r="N435" i="11"/>
  <c r="O434" i="11"/>
  <c r="N434" i="11"/>
  <c r="O433" i="11"/>
  <c r="N433" i="11"/>
  <c r="O432" i="11"/>
  <c r="N432" i="11"/>
  <c r="O431" i="11"/>
  <c r="N431" i="11"/>
  <c r="O430" i="11"/>
  <c r="N430" i="11"/>
  <c r="O429" i="11"/>
  <c r="N429" i="11"/>
  <c r="O428" i="11"/>
  <c r="N428" i="11"/>
  <c r="O427" i="11"/>
  <c r="N427" i="11"/>
  <c r="O426" i="11"/>
  <c r="O425" i="11"/>
  <c r="N425" i="11"/>
  <c r="O424" i="11"/>
  <c r="O423" i="11"/>
  <c r="N423" i="11"/>
  <c r="O422" i="11"/>
  <c r="O421" i="11"/>
  <c r="N421" i="11"/>
  <c r="O420" i="11"/>
  <c r="O419" i="11"/>
  <c r="N419" i="11"/>
  <c r="O418" i="11"/>
  <c r="O417" i="11"/>
  <c r="N417" i="11"/>
  <c r="O416" i="11"/>
  <c r="O415" i="11"/>
  <c r="N415" i="11"/>
  <c r="O414" i="11"/>
  <c r="O413" i="11"/>
  <c r="N413" i="11"/>
  <c r="O412" i="11"/>
  <c r="O411" i="11"/>
  <c r="N411" i="11"/>
  <c r="O410" i="11"/>
  <c r="O409" i="11"/>
  <c r="N409" i="11"/>
  <c r="O408" i="11"/>
  <c r="O407" i="11"/>
  <c r="N407" i="11"/>
  <c r="O406" i="11"/>
  <c r="O405" i="11"/>
  <c r="N405" i="11"/>
  <c r="O404" i="11"/>
  <c r="O403" i="11"/>
  <c r="N403" i="11"/>
  <c r="O402" i="11"/>
  <c r="N401" i="11"/>
  <c r="O399" i="11"/>
  <c r="N399" i="11"/>
  <c r="O398" i="11"/>
  <c r="N397" i="11"/>
  <c r="O395" i="11"/>
  <c r="N395" i="11"/>
  <c r="O394" i="11"/>
  <c r="N393" i="11"/>
  <c r="O391" i="11"/>
  <c r="N391" i="11"/>
  <c r="O390" i="11"/>
  <c r="N389" i="11"/>
  <c r="O387" i="11"/>
  <c r="N387" i="11"/>
  <c r="O386" i="11"/>
  <c r="N385" i="11"/>
  <c r="O383" i="11"/>
  <c r="N383" i="11"/>
  <c r="O382" i="11"/>
  <c r="N381" i="11"/>
  <c r="O379" i="11"/>
  <c r="N379" i="11"/>
  <c r="O378" i="11"/>
  <c r="N377" i="11"/>
  <c r="O375" i="11"/>
  <c r="N375" i="11"/>
  <c r="O374" i="11"/>
  <c r="N373" i="11"/>
  <c r="O371" i="11"/>
  <c r="N371" i="11"/>
  <c r="O370" i="11"/>
  <c r="N369" i="11"/>
  <c r="O367" i="11"/>
  <c r="N367" i="11"/>
  <c r="O366" i="11"/>
  <c r="N365" i="11"/>
  <c r="O363" i="11"/>
  <c r="N363" i="11"/>
  <c r="O362" i="11"/>
  <c r="N361" i="11"/>
  <c r="O359" i="11"/>
  <c r="N359" i="11"/>
  <c r="O358" i="11"/>
  <c r="N357" i="11"/>
  <c r="O355" i="11"/>
  <c r="N355" i="11"/>
  <c r="O354" i="11"/>
  <c r="N353" i="11"/>
  <c r="O351" i="11"/>
  <c r="N351" i="11"/>
  <c r="O350" i="11"/>
  <c r="N349" i="11"/>
  <c r="O347" i="11"/>
  <c r="N347" i="11"/>
  <c r="O346" i="11"/>
  <c r="N345" i="11"/>
  <c r="O343" i="11"/>
  <c r="N343" i="11"/>
  <c r="O342" i="11"/>
  <c r="N341" i="11"/>
  <c r="O339" i="11"/>
  <c r="N339" i="11"/>
  <c r="O338" i="11"/>
  <c r="N337" i="11"/>
  <c r="O335" i="11"/>
  <c r="N335" i="11"/>
  <c r="O334" i="11"/>
  <c r="N333" i="11"/>
  <c r="O331" i="11"/>
  <c r="N331" i="11"/>
  <c r="O330" i="11"/>
  <c r="N329" i="11"/>
  <c r="O327" i="11"/>
  <c r="N327" i="11"/>
  <c r="O326" i="11"/>
  <c r="N325" i="11"/>
  <c r="O323" i="11"/>
  <c r="N323" i="11"/>
  <c r="O322" i="11"/>
  <c r="N321" i="11"/>
  <c r="O319" i="11"/>
  <c r="N319" i="11"/>
  <c r="O318" i="11"/>
  <c r="N317" i="11"/>
  <c r="O315" i="11"/>
  <c r="N315" i="11"/>
  <c r="O314" i="11"/>
  <c r="N313" i="11"/>
  <c r="O311" i="11"/>
  <c r="N311" i="11"/>
  <c r="O310" i="11"/>
  <c r="N309" i="11"/>
  <c r="O307" i="11"/>
  <c r="N307" i="11"/>
  <c r="O306" i="11"/>
  <c r="N305" i="11"/>
  <c r="O303" i="11"/>
  <c r="N303" i="11"/>
  <c r="O302" i="11"/>
  <c r="N301" i="11"/>
  <c r="O299" i="11"/>
  <c r="N299" i="11"/>
  <c r="O298" i="11"/>
  <c r="N297" i="11"/>
  <c r="O295" i="11"/>
  <c r="N295" i="11"/>
  <c r="O294" i="11"/>
  <c r="N293" i="11"/>
  <c r="O291" i="11"/>
  <c r="N291" i="11"/>
  <c r="O290" i="11"/>
  <c r="N289" i="11"/>
  <c r="O287" i="11"/>
  <c r="N287" i="11"/>
  <c r="O286" i="11"/>
  <c r="N285" i="11"/>
  <c r="O283" i="11"/>
  <c r="N283" i="11"/>
  <c r="O282" i="11"/>
  <c r="N281" i="11"/>
  <c r="O279" i="11"/>
  <c r="N279" i="11"/>
  <c r="O278" i="11"/>
  <c r="N277" i="11"/>
  <c r="O275" i="11"/>
  <c r="N275" i="11"/>
  <c r="O274" i="11"/>
  <c r="N273" i="11"/>
  <c r="O271" i="11"/>
  <c r="N271" i="11"/>
  <c r="O270" i="11"/>
  <c r="N269" i="11"/>
  <c r="O267" i="11"/>
  <c r="N267" i="11"/>
  <c r="O266" i="11"/>
  <c r="N265" i="11"/>
  <c r="O263" i="11"/>
  <c r="N263" i="11"/>
  <c r="O262" i="11"/>
  <c r="N261" i="11"/>
  <c r="O259" i="11"/>
  <c r="N259" i="11"/>
  <c r="O258" i="11"/>
  <c r="N257" i="11"/>
  <c r="O255" i="11"/>
  <c r="N255" i="11"/>
  <c r="O254" i="11"/>
  <c r="N253" i="11"/>
  <c r="O251" i="11"/>
  <c r="N251" i="11"/>
  <c r="O250" i="11"/>
  <c r="N249" i="11"/>
  <c r="O247" i="11"/>
  <c r="N247" i="11"/>
  <c r="O246" i="11"/>
  <c r="N245" i="11"/>
  <c r="O243" i="11"/>
  <c r="N243" i="11"/>
  <c r="O242" i="11"/>
  <c r="N241" i="11"/>
  <c r="O239" i="11"/>
  <c r="N239" i="11"/>
  <c r="O238" i="11"/>
  <c r="N237" i="11"/>
  <c r="O235" i="11"/>
  <c r="N235" i="11"/>
  <c r="O234" i="11"/>
  <c r="N233" i="11"/>
  <c r="N232" i="11"/>
  <c r="N231" i="11"/>
  <c r="N230" i="11"/>
  <c r="N229" i="11"/>
  <c r="N228" i="11"/>
  <c r="N227" i="11"/>
  <c r="N226" i="11"/>
  <c r="N225" i="11"/>
  <c r="N224" i="11"/>
  <c r="N223" i="11"/>
  <c r="N222" i="11"/>
  <c r="N221" i="11"/>
  <c r="N220" i="11"/>
  <c r="N219" i="11"/>
  <c r="N218" i="11"/>
  <c r="N217" i="11"/>
  <c r="N216" i="11"/>
  <c r="N215" i="11"/>
  <c r="N214" i="11"/>
  <c r="N213" i="11"/>
  <c r="N212" i="11"/>
  <c r="N211" i="11"/>
  <c r="N210" i="11"/>
  <c r="N209" i="11"/>
  <c r="N208" i="11"/>
  <c r="N207" i="11"/>
  <c r="N206" i="11"/>
  <c r="N205" i="11"/>
  <c r="N204" i="11"/>
  <c r="N203" i="11"/>
  <c r="N202" i="11"/>
  <c r="N201" i="11"/>
  <c r="N200" i="11"/>
  <c r="N199" i="11"/>
  <c r="N198" i="11"/>
  <c r="N197" i="11"/>
  <c r="N196" i="11"/>
  <c r="N195" i="11"/>
  <c r="N194" i="11"/>
  <c r="N193" i="11"/>
  <c r="N192" i="11"/>
  <c r="N191" i="11"/>
  <c r="N190" i="11"/>
  <c r="N189" i="11"/>
  <c r="N188" i="11"/>
  <c r="N187" i="11"/>
  <c r="N186" i="11"/>
  <c r="N185" i="11"/>
  <c r="N184" i="11"/>
  <c r="N183" i="11"/>
  <c r="N182" i="11"/>
  <c r="N181" i="11"/>
  <c r="N180" i="11"/>
  <c r="N179" i="11"/>
  <c r="N178" i="11"/>
  <c r="N177" i="11"/>
  <c r="N176" i="11"/>
  <c r="N175" i="11"/>
  <c r="N174" i="11"/>
  <c r="N173" i="11"/>
  <c r="N172" i="11"/>
  <c r="N171" i="11"/>
  <c r="N170" i="11"/>
  <c r="N169" i="11"/>
  <c r="N168" i="11"/>
  <c r="N167" i="11"/>
  <c r="N166" i="11"/>
  <c r="N165" i="11"/>
  <c r="N164" i="11"/>
  <c r="N163" i="11"/>
  <c r="N162" i="11"/>
  <c r="N161" i="11"/>
  <c r="N160" i="11"/>
  <c r="N159" i="11"/>
  <c r="N158" i="11"/>
  <c r="N157" i="11"/>
  <c r="N156" i="11"/>
  <c r="N155" i="11"/>
  <c r="N154" i="11"/>
  <c r="N153" i="11"/>
  <c r="N152" i="11"/>
  <c r="N151" i="11"/>
  <c r="N150" i="11"/>
  <c r="N149" i="11"/>
  <c r="N148" i="11"/>
  <c r="N147" i="11"/>
  <c r="N146" i="11"/>
  <c r="N145" i="11"/>
  <c r="N144" i="11"/>
  <c r="N143" i="11"/>
  <c r="N142" i="11"/>
  <c r="N141" i="11"/>
  <c r="N140" i="11"/>
  <c r="N139" i="11"/>
  <c r="N138" i="11"/>
  <c r="N137" i="11"/>
  <c r="N136" i="11"/>
  <c r="N135" i="11"/>
  <c r="N134" i="11"/>
  <c r="N133" i="11"/>
  <c r="N132" i="11"/>
  <c r="N131" i="11"/>
  <c r="N130" i="11"/>
  <c r="N129" i="11"/>
  <c r="N128" i="11"/>
  <c r="N127" i="11"/>
  <c r="N126" i="11"/>
  <c r="N125" i="11"/>
  <c r="N124" i="11"/>
  <c r="N123" i="11"/>
  <c r="N122" i="11"/>
  <c r="N121" i="11"/>
  <c r="N120" i="11"/>
  <c r="N119" i="11"/>
  <c r="N118" i="11"/>
  <c r="N117" i="11"/>
  <c r="N116" i="11"/>
  <c r="N115" i="11"/>
  <c r="N114" i="11"/>
  <c r="N113" i="11"/>
  <c r="N112" i="11"/>
  <c r="N111" i="11"/>
  <c r="N110" i="11"/>
  <c r="N109" i="11"/>
  <c r="N108" i="11"/>
  <c r="N107" i="11"/>
  <c r="N106" i="11"/>
  <c r="N105" i="11"/>
  <c r="N104" i="11"/>
  <c r="N103" i="11"/>
  <c r="N102" i="11"/>
  <c r="N101" i="11"/>
  <c r="N100" i="11"/>
  <c r="N99" i="11"/>
  <c r="N98" i="11"/>
  <c r="N97" i="11"/>
  <c r="N96" i="11"/>
  <c r="N95" i="11"/>
  <c r="N94" i="11"/>
  <c r="N93" i="11"/>
  <c r="N92" i="11"/>
  <c r="N91" i="11"/>
  <c r="N90" i="11"/>
  <c r="N89" i="11"/>
  <c r="N88" i="11"/>
  <c r="N87" i="11"/>
  <c r="N86" i="11"/>
  <c r="N85" i="11"/>
  <c r="N84" i="11"/>
  <c r="N83" i="11"/>
  <c r="N82" i="11"/>
  <c r="N81" i="11"/>
  <c r="N80" i="11"/>
  <c r="N79" i="11"/>
  <c r="N78" i="11"/>
  <c r="N77" i="11"/>
  <c r="N76" i="11"/>
  <c r="N75" i="11"/>
  <c r="N74" i="11"/>
  <c r="N73" i="11"/>
  <c r="N72" i="11"/>
  <c r="N71" i="11"/>
  <c r="N70" i="11"/>
  <c r="N69" i="11"/>
  <c r="N68" i="11"/>
  <c r="N67" i="11"/>
  <c r="N66" i="11"/>
  <c r="N65" i="11"/>
  <c r="N64" i="11"/>
  <c r="N63" i="11"/>
  <c r="N62" i="11"/>
  <c r="N61" i="11"/>
  <c r="N60" i="11"/>
  <c r="N59" i="11"/>
  <c r="N58" i="11"/>
  <c r="N57" i="11"/>
  <c r="N56" i="11"/>
  <c r="N55" i="11"/>
  <c r="N54" i="11"/>
  <c r="N53" i="11"/>
  <c r="N52" i="11"/>
  <c r="N51" i="11"/>
  <c r="N50" i="11"/>
  <c r="N49" i="11"/>
  <c r="N48" i="11"/>
  <c r="N47" i="11"/>
  <c r="N46" i="11"/>
  <c r="N45" i="11"/>
  <c r="N44" i="11"/>
  <c r="N43" i="11"/>
  <c r="N42"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12" i="11"/>
  <c r="N11" i="11"/>
  <c r="N10" i="11"/>
  <c r="N9" i="11"/>
  <c r="N8" i="11"/>
  <c r="N7" i="11"/>
  <c r="N6" i="11"/>
  <c r="N5" i="11"/>
  <c r="N4" i="11"/>
  <c r="N3" i="11"/>
  <c r="N2000" i="12"/>
  <c r="Q2000" i="12" s="1"/>
  <c r="N1999" i="12"/>
  <c r="Q1999" i="12" s="1"/>
  <c r="N1998" i="12"/>
  <c r="Q1998" i="12" s="1"/>
  <c r="N1997" i="12"/>
  <c r="Q1997" i="12" s="1"/>
  <c r="N1996" i="12"/>
  <c r="Q1996" i="12" s="1"/>
  <c r="N1995" i="12"/>
  <c r="Q1995" i="12" s="1"/>
  <c r="N1994" i="12"/>
  <c r="Q1994" i="12" s="1"/>
  <c r="N1993" i="12"/>
  <c r="Q1993" i="12" s="1"/>
  <c r="N1992" i="12"/>
  <c r="Q1992" i="12" s="1"/>
  <c r="N1991" i="12"/>
  <c r="Q1991" i="12" s="1"/>
  <c r="N1990" i="12"/>
  <c r="Q1990" i="12" s="1"/>
  <c r="N1989" i="12"/>
  <c r="Q1989" i="12" s="1"/>
  <c r="N1988" i="12"/>
  <c r="Q1988" i="12" s="1"/>
  <c r="N1987" i="12"/>
  <c r="Q1987" i="12" s="1"/>
  <c r="N1986" i="12"/>
  <c r="Q1986" i="12" s="1"/>
  <c r="N1985" i="12"/>
  <c r="Q1985" i="12" s="1"/>
  <c r="P1984" i="12"/>
  <c r="N1984" i="12"/>
  <c r="P1983" i="12"/>
  <c r="N1983" i="12"/>
  <c r="P1982" i="12"/>
  <c r="N1982" i="12"/>
  <c r="P1981" i="12"/>
  <c r="N1981" i="12"/>
  <c r="P1980" i="12"/>
  <c r="N1980" i="12"/>
  <c r="P1979" i="12"/>
  <c r="N1979" i="12"/>
  <c r="P1978" i="12"/>
  <c r="N1978" i="12"/>
  <c r="P1977" i="12"/>
  <c r="N1977" i="12"/>
  <c r="P1976" i="12"/>
  <c r="N1976" i="12"/>
  <c r="P1975" i="12"/>
  <c r="N1975" i="12"/>
  <c r="P1974" i="12"/>
  <c r="N1974" i="12"/>
  <c r="P1973" i="12"/>
  <c r="N1973" i="12"/>
  <c r="P1972" i="12"/>
  <c r="N1972" i="12"/>
  <c r="P1971" i="12"/>
  <c r="N1971" i="12"/>
  <c r="P1970" i="12"/>
  <c r="N1970" i="12"/>
  <c r="P1969" i="12"/>
  <c r="N1969" i="12"/>
  <c r="P1968" i="12"/>
  <c r="N1968" i="12"/>
  <c r="P1967" i="12"/>
  <c r="N1967" i="12"/>
  <c r="P1966" i="12"/>
  <c r="N1966" i="12"/>
  <c r="P1965" i="12"/>
  <c r="N1965" i="12"/>
  <c r="P1964" i="12"/>
  <c r="N1964" i="12"/>
  <c r="P1963" i="12"/>
  <c r="N1963" i="12"/>
  <c r="P1962" i="12"/>
  <c r="N1962" i="12"/>
  <c r="P1961" i="12"/>
  <c r="N1961" i="12"/>
  <c r="P1960" i="12"/>
  <c r="N1960" i="12"/>
  <c r="P1959" i="12"/>
  <c r="N1959" i="12"/>
  <c r="N1958" i="12"/>
  <c r="Q1958" i="12" s="1"/>
  <c r="N1957" i="12"/>
  <c r="P1957" i="12" s="1"/>
  <c r="N1956" i="12"/>
  <c r="P1956" i="12" s="1"/>
  <c r="N1955" i="12"/>
  <c r="P1955" i="12" s="1"/>
  <c r="N1954" i="12"/>
  <c r="P1954" i="12" s="1"/>
  <c r="N1953" i="12"/>
  <c r="P1953" i="12" s="1"/>
  <c r="N1952" i="12"/>
  <c r="P1952" i="12" s="1"/>
  <c r="N1951" i="12"/>
  <c r="P1951" i="12" s="1"/>
  <c r="N1950" i="12"/>
  <c r="P1950" i="12" s="1"/>
  <c r="N1949" i="12"/>
  <c r="P1949" i="12" s="1"/>
  <c r="N1948" i="12"/>
  <c r="P1948" i="12" s="1"/>
  <c r="N1947" i="12"/>
  <c r="P1947" i="12" s="1"/>
  <c r="N1946" i="12"/>
  <c r="P1946" i="12" s="1"/>
  <c r="N1945" i="12"/>
  <c r="P1945" i="12" s="1"/>
  <c r="N1944" i="12"/>
  <c r="P1944" i="12" s="1"/>
  <c r="N1943" i="12"/>
  <c r="P1943" i="12" s="1"/>
  <c r="N1942" i="12"/>
  <c r="N1941" i="12"/>
  <c r="P1941" i="12" s="1"/>
  <c r="N1940" i="12"/>
  <c r="P1940" i="12" s="1"/>
  <c r="N1939" i="12"/>
  <c r="P1939" i="12" s="1"/>
  <c r="N1938" i="12"/>
  <c r="P1938" i="12" s="1"/>
  <c r="N1937" i="12"/>
  <c r="P1937" i="12" s="1"/>
  <c r="N1936" i="12"/>
  <c r="P1936" i="12" s="1"/>
  <c r="N1935" i="12"/>
  <c r="P1935" i="12" s="1"/>
  <c r="N1934" i="12"/>
  <c r="P1934" i="12" s="1"/>
  <c r="N1933" i="12"/>
  <c r="P1933" i="12" s="1"/>
  <c r="N1932" i="12"/>
  <c r="P1932" i="12" s="1"/>
  <c r="N1931" i="12"/>
  <c r="P1931" i="12" s="1"/>
  <c r="N1930" i="12"/>
  <c r="P1930" i="12" s="1"/>
  <c r="N1929" i="12"/>
  <c r="P1929" i="12" s="1"/>
  <c r="N1928" i="12"/>
  <c r="P1928" i="12" s="1"/>
  <c r="N1927" i="12"/>
  <c r="P1927" i="12" s="1"/>
  <c r="N1926" i="12"/>
  <c r="P1926" i="12" s="1"/>
  <c r="N1925" i="12"/>
  <c r="P1925" i="12" s="1"/>
  <c r="N1924" i="12"/>
  <c r="P1924" i="12" s="1"/>
  <c r="N1923" i="12"/>
  <c r="P1923" i="12" s="1"/>
  <c r="N1922" i="12"/>
  <c r="P1922" i="12" s="1"/>
  <c r="N1921" i="12"/>
  <c r="P1921" i="12" s="1"/>
  <c r="O1920" i="12"/>
  <c r="N1920" i="12"/>
  <c r="Q1920" i="12" s="1"/>
  <c r="Q1919" i="12"/>
  <c r="O1919" i="12"/>
  <c r="N1919" i="12"/>
  <c r="P1919" i="12" s="1"/>
  <c r="Q1918" i="12"/>
  <c r="O1918" i="12"/>
  <c r="N1918" i="12"/>
  <c r="P1918" i="12" s="1"/>
  <c r="Q1917" i="12"/>
  <c r="O1917" i="12"/>
  <c r="N1917" i="12"/>
  <c r="P1917" i="12" s="1"/>
  <c r="Q1916" i="12"/>
  <c r="O1916" i="12"/>
  <c r="N1916" i="12"/>
  <c r="P1916" i="12" s="1"/>
  <c r="Q1915" i="12"/>
  <c r="O1915" i="12"/>
  <c r="N1915" i="12"/>
  <c r="P1915" i="12" s="1"/>
  <c r="Q1914" i="12"/>
  <c r="O1914" i="12"/>
  <c r="N1914" i="12"/>
  <c r="P1914" i="12" s="1"/>
  <c r="Q1913" i="12"/>
  <c r="O1913" i="12"/>
  <c r="N1913" i="12"/>
  <c r="P1913" i="12" s="1"/>
  <c r="Q1912" i="12"/>
  <c r="O1912" i="12"/>
  <c r="N1912" i="12"/>
  <c r="P1912" i="12" s="1"/>
  <c r="Q1911" i="12"/>
  <c r="O1911" i="12"/>
  <c r="N1911" i="12"/>
  <c r="P1911" i="12" s="1"/>
  <c r="Q1910" i="12"/>
  <c r="O1910" i="12"/>
  <c r="N1910" i="12"/>
  <c r="P1910" i="12" s="1"/>
  <c r="Q1909" i="12"/>
  <c r="O1909" i="12"/>
  <c r="N1909" i="12"/>
  <c r="P1909" i="12" s="1"/>
  <c r="Q1908" i="12"/>
  <c r="O1908" i="12"/>
  <c r="N1908" i="12"/>
  <c r="P1908" i="12" s="1"/>
  <c r="Q1907" i="12"/>
  <c r="O1907" i="12"/>
  <c r="N1907" i="12"/>
  <c r="P1907" i="12" s="1"/>
  <c r="Q1906" i="12"/>
  <c r="O1906" i="12"/>
  <c r="N1906" i="12"/>
  <c r="P1906" i="12" s="1"/>
  <c r="Q1905" i="12"/>
  <c r="O1905" i="12"/>
  <c r="N1905" i="12"/>
  <c r="P1905" i="12" s="1"/>
  <c r="Q1904" i="12"/>
  <c r="O1904" i="12"/>
  <c r="N1904" i="12"/>
  <c r="P1904" i="12" s="1"/>
  <c r="Q1903" i="12"/>
  <c r="O1903" i="12"/>
  <c r="N1903" i="12"/>
  <c r="P1903" i="12" s="1"/>
  <c r="Q1902" i="12"/>
  <c r="O1902" i="12"/>
  <c r="N1902" i="12"/>
  <c r="P1902" i="12" s="1"/>
  <c r="Q1901" i="12"/>
  <c r="O1901" i="12"/>
  <c r="N1901" i="12"/>
  <c r="P1901" i="12" s="1"/>
  <c r="Q1900" i="12"/>
  <c r="O1900" i="12"/>
  <c r="N1900" i="12"/>
  <c r="P1900" i="12" s="1"/>
  <c r="Q1899" i="12"/>
  <c r="O1899" i="12"/>
  <c r="N1899" i="12"/>
  <c r="P1899" i="12" s="1"/>
  <c r="Q1898" i="12"/>
  <c r="O1898" i="12"/>
  <c r="N1898" i="12"/>
  <c r="P1898" i="12" s="1"/>
  <c r="Q1897" i="12"/>
  <c r="O1897" i="12"/>
  <c r="N1897" i="12"/>
  <c r="P1897" i="12" s="1"/>
  <c r="Q1896" i="12"/>
  <c r="O1896" i="12"/>
  <c r="N1896" i="12"/>
  <c r="P1896" i="12" s="1"/>
  <c r="Q1895" i="12"/>
  <c r="O1895" i="12"/>
  <c r="N1895" i="12"/>
  <c r="P1895" i="12" s="1"/>
  <c r="Q1894" i="12"/>
  <c r="O1894" i="12"/>
  <c r="N1894" i="12"/>
  <c r="P1894" i="12" s="1"/>
  <c r="Q1893" i="12"/>
  <c r="O1893" i="12"/>
  <c r="N1893" i="12"/>
  <c r="P1893" i="12" s="1"/>
  <c r="Q1892" i="12"/>
  <c r="O1892" i="12"/>
  <c r="N1892" i="12"/>
  <c r="P1892" i="12" s="1"/>
  <c r="Q1891" i="12"/>
  <c r="O1891" i="12"/>
  <c r="N1891" i="12"/>
  <c r="P1891" i="12" s="1"/>
  <c r="Q1890" i="12"/>
  <c r="O1890" i="12"/>
  <c r="N1890" i="12"/>
  <c r="P1890" i="12" s="1"/>
  <c r="Q1889" i="12"/>
  <c r="O1889" i="12"/>
  <c r="N1889" i="12"/>
  <c r="P1889" i="12" s="1"/>
  <c r="Q1888" i="12"/>
  <c r="O1888" i="12"/>
  <c r="N1888" i="12"/>
  <c r="P1888" i="12" s="1"/>
  <c r="Q1887" i="12"/>
  <c r="O1887" i="12"/>
  <c r="N1887" i="12"/>
  <c r="P1887" i="12" s="1"/>
  <c r="Q1886" i="12"/>
  <c r="O1886" i="12"/>
  <c r="N1886" i="12"/>
  <c r="P1886" i="12" s="1"/>
  <c r="Q1885" i="12"/>
  <c r="O1885" i="12"/>
  <c r="N1885" i="12"/>
  <c r="P1885" i="12" s="1"/>
  <c r="Q1884" i="12"/>
  <c r="O1884" i="12"/>
  <c r="N1884" i="12"/>
  <c r="P1884" i="12" s="1"/>
  <c r="Q1883" i="12"/>
  <c r="O1883" i="12"/>
  <c r="N1883" i="12"/>
  <c r="P1883" i="12" s="1"/>
  <c r="Q1882" i="12"/>
  <c r="O1882" i="12"/>
  <c r="N1882" i="12"/>
  <c r="P1882" i="12" s="1"/>
  <c r="Q1881" i="12"/>
  <c r="O1881" i="12"/>
  <c r="N1881" i="12"/>
  <c r="P1881" i="12" s="1"/>
  <c r="Q1880" i="12"/>
  <c r="O1880" i="12"/>
  <c r="N1880" i="12"/>
  <c r="P1880" i="12" s="1"/>
  <c r="Q1879" i="12"/>
  <c r="O1879" i="12"/>
  <c r="N1879" i="12"/>
  <c r="P1879" i="12" s="1"/>
  <c r="Q1878" i="12"/>
  <c r="O1878" i="12"/>
  <c r="N1878" i="12"/>
  <c r="P1878" i="12" s="1"/>
  <c r="Q1877" i="12"/>
  <c r="O1877" i="12"/>
  <c r="N1877" i="12"/>
  <c r="P1877" i="12" s="1"/>
  <c r="Q1876" i="12"/>
  <c r="O1876" i="12"/>
  <c r="N1876" i="12"/>
  <c r="P1876" i="12" s="1"/>
  <c r="Q1875" i="12"/>
  <c r="O1875" i="12"/>
  <c r="N1875" i="12"/>
  <c r="P1875" i="12" s="1"/>
  <c r="Q1874" i="12"/>
  <c r="O1874" i="12"/>
  <c r="N1874" i="12"/>
  <c r="P1874" i="12" s="1"/>
  <c r="Q1873" i="12"/>
  <c r="O1873" i="12"/>
  <c r="N1873" i="12"/>
  <c r="P1873" i="12" s="1"/>
  <c r="Q1872" i="12"/>
  <c r="O1872" i="12"/>
  <c r="N1872" i="12"/>
  <c r="P1872" i="12" s="1"/>
  <c r="Q1871" i="12"/>
  <c r="O1871" i="12"/>
  <c r="N1871" i="12"/>
  <c r="P1871" i="12" s="1"/>
  <c r="Q1870" i="12"/>
  <c r="O1870" i="12"/>
  <c r="N1870" i="12"/>
  <c r="P1870" i="12" s="1"/>
  <c r="Q1869" i="12"/>
  <c r="O1869" i="12"/>
  <c r="N1869" i="12"/>
  <c r="P1869" i="12" s="1"/>
  <c r="Q1868" i="12"/>
  <c r="O1868" i="12"/>
  <c r="N1868" i="12"/>
  <c r="P1868" i="12" s="1"/>
  <c r="Q1867" i="12"/>
  <c r="O1867" i="12"/>
  <c r="N1867" i="12"/>
  <c r="P1867" i="12" s="1"/>
  <c r="Q1866" i="12"/>
  <c r="O1866" i="12"/>
  <c r="N1866" i="12"/>
  <c r="P1866" i="12" s="1"/>
  <c r="Q1865" i="12"/>
  <c r="O1865" i="12"/>
  <c r="N1865" i="12"/>
  <c r="P1865" i="12" s="1"/>
  <c r="Q1864" i="12"/>
  <c r="O1864" i="12"/>
  <c r="N1864" i="12"/>
  <c r="P1864" i="12" s="1"/>
  <c r="Q1863" i="12"/>
  <c r="O1863" i="12"/>
  <c r="N1863" i="12"/>
  <c r="P1863" i="12" s="1"/>
  <c r="Q1862" i="12"/>
  <c r="O1862" i="12"/>
  <c r="N1862" i="12"/>
  <c r="P1862" i="12" s="1"/>
  <c r="Q1861" i="12"/>
  <c r="O1861" i="12"/>
  <c r="N1861" i="12"/>
  <c r="P1861" i="12" s="1"/>
  <c r="Q1860" i="12"/>
  <c r="O1860" i="12"/>
  <c r="N1860" i="12"/>
  <c r="P1860" i="12" s="1"/>
  <c r="Q1859" i="12"/>
  <c r="O1859" i="12"/>
  <c r="N1859" i="12"/>
  <c r="P1859" i="12" s="1"/>
  <c r="Q1858" i="12"/>
  <c r="O1858" i="12"/>
  <c r="N1858" i="12"/>
  <c r="P1858" i="12" s="1"/>
  <c r="Q1857" i="12"/>
  <c r="O1857" i="12"/>
  <c r="N1857" i="12"/>
  <c r="P1857" i="12" s="1"/>
  <c r="Q1856" i="12"/>
  <c r="O1856" i="12"/>
  <c r="N1856" i="12"/>
  <c r="P1856" i="12" s="1"/>
  <c r="Q1855" i="12"/>
  <c r="O1855" i="12"/>
  <c r="N1855" i="12"/>
  <c r="P1855" i="12" s="1"/>
  <c r="Q1854" i="12"/>
  <c r="O1854" i="12"/>
  <c r="N1854" i="12"/>
  <c r="P1854" i="12" s="1"/>
  <c r="Q1853" i="12"/>
  <c r="O1853" i="12"/>
  <c r="N1853" i="12"/>
  <c r="P1853" i="12" s="1"/>
  <c r="Q1852" i="12"/>
  <c r="O1852" i="12"/>
  <c r="N1852" i="12"/>
  <c r="P1852" i="12" s="1"/>
  <c r="Q1851" i="12"/>
  <c r="O1851" i="12"/>
  <c r="N1851" i="12"/>
  <c r="P1851" i="12" s="1"/>
  <c r="Q1850" i="12"/>
  <c r="O1850" i="12"/>
  <c r="N1850" i="12"/>
  <c r="P1850" i="12" s="1"/>
  <c r="Q1849" i="12"/>
  <c r="O1849" i="12"/>
  <c r="N1849" i="12"/>
  <c r="P1849" i="12" s="1"/>
  <c r="Q1848" i="12"/>
  <c r="O1848" i="12"/>
  <c r="N1848" i="12"/>
  <c r="P1848" i="12" s="1"/>
  <c r="Q1847" i="12"/>
  <c r="O1847" i="12"/>
  <c r="N1847" i="12"/>
  <c r="P1847" i="12" s="1"/>
  <c r="Q1846" i="12"/>
  <c r="O1846" i="12"/>
  <c r="N1846" i="12"/>
  <c r="P1846" i="12" s="1"/>
  <c r="Q1845" i="12"/>
  <c r="O1845" i="12"/>
  <c r="N1845" i="12"/>
  <c r="P1845" i="12" s="1"/>
  <c r="Q1844" i="12"/>
  <c r="O1844" i="12"/>
  <c r="N1844" i="12"/>
  <c r="P1844" i="12" s="1"/>
  <c r="Q1843" i="12"/>
  <c r="O1843" i="12"/>
  <c r="N1843" i="12"/>
  <c r="P1843" i="12" s="1"/>
  <c r="Q1842" i="12"/>
  <c r="O1842" i="12"/>
  <c r="N1842" i="12"/>
  <c r="P1842" i="12" s="1"/>
  <c r="Q1841" i="12"/>
  <c r="O1841" i="12"/>
  <c r="N1841" i="12"/>
  <c r="P1841" i="12" s="1"/>
  <c r="Q1840" i="12"/>
  <c r="O1840" i="12"/>
  <c r="N1840" i="12"/>
  <c r="P1840" i="12" s="1"/>
  <c r="Q1839" i="12"/>
  <c r="O1839" i="12"/>
  <c r="N1839" i="12"/>
  <c r="P1839" i="12" s="1"/>
  <c r="Q1838" i="12"/>
  <c r="O1838" i="12"/>
  <c r="N1838" i="12"/>
  <c r="P1838" i="12" s="1"/>
  <c r="Q1837" i="12"/>
  <c r="O1837" i="12"/>
  <c r="N1837" i="12"/>
  <c r="P1837" i="12" s="1"/>
  <c r="Q1836" i="12"/>
  <c r="O1836" i="12"/>
  <c r="N1836" i="12"/>
  <c r="P1836" i="12" s="1"/>
  <c r="Q1835" i="12"/>
  <c r="O1835" i="12"/>
  <c r="N1835" i="12"/>
  <c r="P1835" i="12" s="1"/>
  <c r="Q1834" i="12"/>
  <c r="O1834" i="12"/>
  <c r="N1834" i="12"/>
  <c r="P1834" i="12" s="1"/>
  <c r="Q1833" i="12"/>
  <c r="O1833" i="12"/>
  <c r="N1833" i="12"/>
  <c r="P1833" i="12" s="1"/>
  <c r="Q1832" i="12"/>
  <c r="O1832" i="12"/>
  <c r="N1832" i="12"/>
  <c r="P1832" i="12" s="1"/>
  <c r="Q1831" i="12"/>
  <c r="O1831" i="12"/>
  <c r="N1831" i="12"/>
  <c r="P1831" i="12" s="1"/>
  <c r="Q1830" i="12"/>
  <c r="O1830" i="12"/>
  <c r="N1830" i="12"/>
  <c r="P1830" i="12" s="1"/>
  <c r="Q1829" i="12"/>
  <c r="O1829" i="12"/>
  <c r="N1829" i="12"/>
  <c r="P1829" i="12" s="1"/>
  <c r="Q1828" i="12"/>
  <c r="O1828" i="12"/>
  <c r="N1828" i="12"/>
  <c r="P1828" i="12" s="1"/>
  <c r="Q1827" i="12"/>
  <c r="O1827" i="12"/>
  <c r="N1827" i="12"/>
  <c r="P1827" i="12" s="1"/>
  <c r="Q1826" i="12"/>
  <c r="O1826" i="12"/>
  <c r="N1826" i="12"/>
  <c r="P1826" i="12" s="1"/>
  <c r="Q1825" i="12"/>
  <c r="O1825" i="12"/>
  <c r="N1825" i="12"/>
  <c r="P1825" i="12" s="1"/>
  <c r="Q1824" i="12"/>
  <c r="O1824" i="12"/>
  <c r="N1824" i="12"/>
  <c r="P1824" i="12" s="1"/>
  <c r="Q1823" i="12"/>
  <c r="O1823" i="12"/>
  <c r="N1823" i="12"/>
  <c r="P1823" i="12" s="1"/>
  <c r="Q1822" i="12"/>
  <c r="O1822" i="12"/>
  <c r="N1822" i="12"/>
  <c r="P1822" i="12" s="1"/>
  <c r="Q1821" i="12"/>
  <c r="O1821" i="12"/>
  <c r="N1821" i="12"/>
  <c r="P1821" i="12" s="1"/>
  <c r="Q1820" i="12"/>
  <c r="O1820" i="12"/>
  <c r="N1820" i="12"/>
  <c r="P1820" i="12" s="1"/>
  <c r="Q1819" i="12"/>
  <c r="O1819" i="12"/>
  <c r="N1819" i="12"/>
  <c r="P1819" i="12" s="1"/>
  <c r="Q1818" i="12"/>
  <c r="O1818" i="12"/>
  <c r="N1818" i="12"/>
  <c r="P1818" i="12" s="1"/>
  <c r="Q1817" i="12"/>
  <c r="O1817" i="12"/>
  <c r="N1817" i="12"/>
  <c r="P1817" i="12" s="1"/>
  <c r="Q1816" i="12"/>
  <c r="O1816" i="12"/>
  <c r="N1816" i="12"/>
  <c r="P1816" i="12" s="1"/>
  <c r="Q1815" i="12"/>
  <c r="O1815" i="12"/>
  <c r="N1815" i="12"/>
  <c r="P1815" i="12" s="1"/>
  <c r="Q1814" i="12"/>
  <c r="O1814" i="12"/>
  <c r="N1814" i="12"/>
  <c r="P1814" i="12" s="1"/>
  <c r="Q1813" i="12"/>
  <c r="O1813" i="12"/>
  <c r="N1813" i="12"/>
  <c r="P1813" i="12" s="1"/>
  <c r="Q1812" i="12"/>
  <c r="O1812" i="12"/>
  <c r="N1812" i="12"/>
  <c r="P1812" i="12" s="1"/>
  <c r="Q1811" i="12"/>
  <c r="O1811" i="12"/>
  <c r="N1811" i="12"/>
  <c r="P1811" i="12" s="1"/>
  <c r="Q1810" i="12"/>
  <c r="O1810" i="12"/>
  <c r="N1810" i="12"/>
  <c r="P1810" i="12" s="1"/>
  <c r="Q1809" i="12"/>
  <c r="O1809" i="12"/>
  <c r="N1809" i="12"/>
  <c r="P1809" i="12" s="1"/>
  <c r="Q1808" i="12"/>
  <c r="O1808" i="12"/>
  <c r="N1808" i="12"/>
  <c r="P1808" i="12" s="1"/>
  <c r="Q1807" i="12"/>
  <c r="O1807" i="12"/>
  <c r="N1807" i="12"/>
  <c r="P1807" i="12" s="1"/>
  <c r="Q1806" i="12"/>
  <c r="O1806" i="12"/>
  <c r="N1806" i="12"/>
  <c r="P1806" i="12" s="1"/>
  <c r="Q1805" i="12"/>
  <c r="O1805" i="12"/>
  <c r="N1805" i="12"/>
  <c r="P1805" i="12" s="1"/>
  <c r="Q1804" i="12"/>
  <c r="O1804" i="12"/>
  <c r="N1804" i="12"/>
  <c r="P1804" i="12" s="1"/>
  <c r="Q1803" i="12"/>
  <c r="O1803" i="12"/>
  <c r="N1803" i="12"/>
  <c r="P1803" i="12" s="1"/>
  <c r="Q1802" i="12"/>
  <c r="O1802" i="12"/>
  <c r="N1802" i="12"/>
  <c r="P1802" i="12" s="1"/>
  <c r="Q1801" i="12"/>
  <c r="O1801" i="12"/>
  <c r="N1801" i="12"/>
  <c r="P1801" i="12" s="1"/>
  <c r="Q1800" i="12"/>
  <c r="O1800" i="12"/>
  <c r="N1800" i="12"/>
  <c r="P1800" i="12" s="1"/>
  <c r="Q1799" i="12"/>
  <c r="O1799" i="12"/>
  <c r="N1799" i="12"/>
  <c r="P1799" i="12" s="1"/>
  <c r="Q1798" i="12"/>
  <c r="O1798" i="12"/>
  <c r="N1798" i="12"/>
  <c r="P1798" i="12" s="1"/>
  <c r="Q1797" i="12"/>
  <c r="O1797" i="12"/>
  <c r="N1797" i="12"/>
  <c r="P1797" i="12" s="1"/>
  <c r="Q1796" i="12"/>
  <c r="O1796" i="12"/>
  <c r="N1796" i="12"/>
  <c r="P1796" i="12" s="1"/>
  <c r="Q1795" i="12"/>
  <c r="O1795" i="12"/>
  <c r="N1795" i="12"/>
  <c r="P1795" i="12" s="1"/>
  <c r="Q1794" i="12"/>
  <c r="O1794" i="12"/>
  <c r="N1794" i="12"/>
  <c r="P1794" i="12" s="1"/>
  <c r="Q1793" i="12"/>
  <c r="O1793" i="12"/>
  <c r="N1793" i="12"/>
  <c r="P1793" i="12" s="1"/>
  <c r="Q1792" i="12"/>
  <c r="O1792" i="12"/>
  <c r="N1792" i="12"/>
  <c r="P1792" i="12" s="1"/>
  <c r="Q1791" i="12"/>
  <c r="O1791" i="12"/>
  <c r="N1791" i="12"/>
  <c r="P1791" i="12" s="1"/>
  <c r="Q1790" i="12"/>
  <c r="O1790" i="12"/>
  <c r="N1790" i="12"/>
  <c r="P1790" i="12" s="1"/>
  <c r="Q1789" i="12"/>
  <c r="O1789" i="12"/>
  <c r="N1789" i="12"/>
  <c r="P1789" i="12" s="1"/>
  <c r="Q1788" i="12"/>
  <c r="O1788" i="12"/>
  <c r="N1788" i="12"/>
  <c r="P1788" i="12" s="1"/>
  <c r="Q1787" i="12"/>
  <c r="O1787" i="12"/>
  <c r="N1787" i="12"/>
  <c r="P1787" i="12" s="1"/>
  <c r="Q1786" i="12"/>
  <c r="O1786" i="12"/>
  <c r="N1786" i="12"/>
  <c r="P1786" i="12" s="1"/>
  <c r="Q1785" i="12"/>
  <c r="O1785" i="12"/>
  <c r="N1785" i="12"/>
  <c r="P1785" i="12" s="1"/>
  <c r="Q1784" i="12"/>
  <c r="O1784" i="12"/>
  <c r="N1784" i="12"/>
  <c r="P1784" i="12" s="1"/>
  <c r="Q1783" i="12"/>
  <c r="O1783" i="12"/>
  <c r="N1783" i="12"/>
  <c r="P1783" i="12" s="1"/>
  <c r="Q1782" i="12"/>
  <c r="O1782" i="12"/>
  <c r="N1782" i="12"/>
  <c r="P1782" i="12" s="1"/>
  <c r="Q1781" i="12"/>
  <c r="O1781" i="12"/>
  <c r="N1781" i="12"/>
  <c r="P1781" i="12" s="1"/>
  <c r="Q1780" i="12"/>
  <c r="O1780" i="12"/>
  <c r="N1780" i="12"/>
  <c r="P1780" i="12" s="1"/>
  <c r="Q1779" i="12"/>
  <c r="O1779" i="12"/>
  <c r="N1779" i="12"/>
  <c r="P1779" i="12" s="1"/>
  <c r="Q1778" i="12"/>
  <c r="O1778" i="12"/>
  <c r="N1778" i="12"/>
  <c r="P1778" i="12" s="1"/>
  <c r="Q1777" i="12"/>
  <c r="O1777" i="12"/>
  <c r="N1777" i="12"/>
  <c r="P1777" i="12" s="1"/>
  <c r="Q1776" i="12"/>
  <c r="O1776" i="12"/>
  <c r="N1776" i="12"/>
  <c r="P1776" i="12" s="1"/>
  <c r="Q1775" i="12"/>
  <c r="O1775" i="12"/>
  <c r="N1775" i="12"/>
  <c r="P1775" i="12" s="1"/>
  <c r="Q1774" i="12"/>
  <c r="O1774" i="12"/>
  <c r="N1774" i="12"/>
  <c r="P1774" i="12" s="1"/>
  <c r="Q1773" i="12"/>
  <c r="O1773" i="12"/>
  <c r="N1773" i="12"/>
  <c r="P1773" i="12" s="1"/>
  <c r="O1772" i="12"/>
  <c r="N1772" i="12"/>
  <c r="P1772" i="12" s="1"/>
  <c r="Q1771" i="12"/>
  <c r="O1771" i="12"/>
  <c r="N1771" i="12"/>
  <c r="P1771" i="12" s="1"/>
  <c r="Q1770" i="12"/>
  <c r="O1770" i="12"/>
  <c r="N1770" i="12"/>
  <c r="P1770" i="12" s="1"/>
  <c r="Q1769" i="12"/>
  <c r="O1769" i="12"/>
  <c r="N1769" i="12"/>
  <c r="P1769" i="12" s="1"/>
  <c r="Q1768" i="12"/>
  <c r="O1768" i="12"/>
  <c r="N1768" i="12"/>
  <c r="P1768" i="12" s="1"/>
  <c r="Q1767" i="12"/>
  <c r="O1767" i="12"/>
  <c r="N1767" i="12"/>
  <c r="P1767" i="12" s="1"/>
  <c r="Q1766" i="12"/>
  <c r="O1766" i="12"/>
  <c r="N1766" i="12"/>
  <c r="P1766" i="12" s="1"/>
  <c r="Q1765" i="12"/>
  <c r="O1765" i="12"/>
  <c r="N1765" i="12"/>
  <c r="P1765" i="12" s="1"/>
  <c r="Q1764" i="12"/>
  <c r="O1764" i="12"/>
  <c r="N1764" i="12"/>
  <c r="P1764" i="12" s="1"/>
  <c r="Q1763" i="12"/>
  <c r="O1763" i="12"/>
  <c r="N1763" i="12"/>
  <c r="P1763" i="12" s="1"/>
  <c r="Q1762" i="12"/>
  <c r="O1762" i="12"/>
  <c r="N1762" i="12"/>
  <c r="P1762" i="12" s="1"/>
  <c r="Q1761" i="12"/>
  <c r="O1761" i="12"/>
  <c r="N1761" i="12"/>
  <c r="P1761" i="12" s="1"/>
  <c r="Q1760" i="12"/>
  <c r="O1760" i="12"/>
  <c r="N1760" i="12"/>
  <c r="P1760" i="12" s="1"/>
  <c r="Q1759" i="12"/>
  <c r="O1759" i="12"/>
  <c r="N1759" i="12"/>
  <c r="P1759" i="12" s="1"/>
  <c r="Q1758" i="12"/>
  <c r="O1758" i="12"/>
  <c r="N1758" i="12"/>
  <c r="P1758" i="12" s="1"/>
  <c r="Q1757" i="12"/>
  <c r="O1757" i="12"/>
  <c r="N1757" i="12"/>
  <c r="P1757" i="12" s="1"/>
  <c r="Q1756" i="12"/>
  <c r="O1756" i="12"/>
  <c r="N1756" i="12"/>
  <c r="P1756" i="12" s="1"/>
  <c r="Q1755" i="12"/>
  <c r="O1755" i="12"/>
  <c r="N1755" i="12"/>
  <c r="P1755" i="12" s="1"/>
  <c r="Q1754" i="12"/>
  <c r="O1754" i="12"/>
  <c r="N1754" i="12"/>
  <c r="P1754" i="12" s="1"/>
  <c r="Q1753" i="12"/>
  <c r="O1753" i="12"/>
  <c r="N1753" i="12"/>
  <c r="P1753" i="12" s="1"/>
  <c r="Q1752" i="12"/>
  <c r="O1752" i="12"/>
  <c r="N1752" i="12"/>
  <c r="P1752" i="12" s="1"/>
  <c r="Q1751" i="12"/>
  <c r="O1751" i="12"/>
  <c r="N1751" i="12"/>
  <c r="P1751" i="12" s="1"/>
  <c r="Q1750" i="12"/>
  <c r="O1750" i="12"/>
  <c r="N1750" i="12"/>
  <c r="P1750" i="12" s="1"/>
  <c r="Q1749" i="12"/>
  <c r="O1749" i="12"/>
  <c r="N1749" i="12"/>
  <c r="P1749" i="12" s="1"/>
  <c r="Q1748" i="12"/>
  <c r="O1748" i="12"/>
  <c r="N1748" i="12"/>
  <c r="P1748" i="12" s="1"/>
  <c r="Q1747" i="12"/>
  <c r="O1747" i="12"/>
  <c r="N1747" i="12"/>
  <c r="P1747" i="12" s="1"/>
  <c r="Q1746" i="12"/>
  <c r="O1746" i="12"/>
  <c r="N1746" i="12"/>
  <c r="P1746" i="12" s="1"/>
  <c r="Q1745" i="12"/>
  <c r="O1745" i="12"/>
  <c r="N1745" i="12"/>
  <c r="P1745" i="12" s="1"/>
  <c r="Q1744" i="12"/>
  <c r="O1744" i="12"/>
  <c r="N1744" i="12"/>
  <c r="P1744" i="12" s="1"/>
  <c r="Q1743" i="12"/>
  <c r="O1743" i="12"/>
  <c r="N1743" i="12"/>
  <c r="P1743" i="12" s="1"/>
  <c r="Q1742" i="12"/>
  <c r="O1742" i="12"/>
  <c r="N1742" i="12"/>
  <c r="P1742" i="12" s="1"/>
  <c r="Q1741" i="12"/>
  <c r="O1741" i="12"/>
  <c r="N1741" i="12"/>
  <c r="P1741" i="12" s="1"/>
  <c r="Q1740" i="12"/>
  <c r="O1740" i="12"/>
  <c r="N1740" i="12"/>
  <c r="P1740" i="12" s="1"/>
  <c r="Q1739" i="12"/>
  <c r="O1739" i="12"/>
  <c r="N1739" i="12"/>
  <c r="P1739" i="12" s="1"/>
  <c r="Q1738" i="12"/>
  <c r="O1738" i="12"/>
  <c r="N1738" i="12"/>
  <c r="P1738" i="12" s="1"/>
  <c r="Q1737" i="12"/>
  <c r="O1737" i="12"/>
  <c r="N1737" i="12"/>
  <c r="P1737" i="12" s="1"/>
  <c r="Q1736" i="12"/>
  <c r="O1736" i="12"/>
  <c r="N1736" i="12"/>
  <c r="P1736" i="12" s="1"/>
  <c r="Q1735" i="12"/>
  <c r="O1735" i="12"/>
  <c r="N1735" i="12"/>
  <c r="P1735" i="12" s="1"/>
  <c r="Q1734" i="12"/>
  <c r="O1734" i="12"/>
  <c r="N1734" i="12"/>
  <c r="P1734" i="12" s="1"/>
  <c r="Q1733" i="12"/>
  <c r="O1733" i="12"/>
  <c r="N1733" i="12"/>
  <c r="P1733" i="12" s="1"/>
  <c r="Q1732" i="12"/>
  <c r="O1732" i="12"/>
  <c r="N1732" i="12"/>
  <c r="P1732" i="12" s="1"/>
  <c r="Q1731" i="12"/>
  <c r="O1731" i="12"/>
  <c r="N1731" i="12"/>
  <c r="P1731" i="12" s="1"/>
  <c r="Q1730" i="12"/>
  <c r="O1730" i="12"/>
  <c r="N1730" i="12"/>
  <c r="P1730" i="12" s="1"/>
  <c r="Q1729" i="12"/>
  <c r="O1729" i="12"/>
  <c r="N1729" i="12"/>
  <c r="P1729" i="12" s="1"/>
  <c r="Q1728" i="12"/>
  <c r="O1728" i="12"/>
  <c r="N1728" i="12"/>
  <c r="P1728" i="12" s="1"/>
  <c r="Q1727" i="12"/>
  <c r="O1727" i="12"/>
  <c r="N1727" i="12"/>
  <c r="P1727" i="12" s="1"/>
  <c r="Q1726" i="12"/>
  <c r="O1726" i="12"/>
  <c r="N1726" i="12"/>
  <c r="P1726" i="12" s="1"/>
  <c r="Q1725" i="12"/>
  <c r="O1725" i="12"/>
  <c r="N1725" i="12"/>
  <c r="P1725" i="12" s="1"/>
  <c r="Q1724" i="12"/>
  <c r="O1724" i="12"/>
  <c r="N1724" i="12"/>
  <c r="P1724" i="12" s="1"/>
  <c r="Q1723" i="12"/>
  <c r="O1723" i="12"/>
  <c r="N1723" i="12"/>
  <c r="P1723" i="12" s="1"/>
  <c r="Q1722" i="12"/>
  <c r="O1722" i="12"/>
  <c r="N1722" i="12"/>
  <c r="P1722" i="12" s="1"/>
  <c r="Q1721" i="12"/>
  <c r="O1721" i="12"/>
  <c r="N1721" i="12"/>
  <c r="P1721" i="12" s="1"/>
  <c r="Q1720" i="12"/>
  <c r="O1720" i="12"/>
  <c r="N1720" i="12"/>
  <c r="P1720" i="12" s="1"/>
  <c r="Q1719" i="12"/>
  <c r="O1719" i="12"/>
  <c r="N1719" i="12"/>
  <c r="P1719" i="12" s="1"/>
  <c r="Q1718" i="12"/>
  <c r="O1718" i="12"/>
  <c r="N1718" i="12"/>
  <c r="P1718" i="12" s="1"/>
  <c r="Q1717" i="12"/>
  <c r="O1717" i="12"/>
  <c r="N1717" i="12"/>
  <c r="P1717" i="12" s="1"/>
  <c r="Q1716" i="12"/>
  <c r="O1716" i="12"/>
  <c r="N1716" i="12"/>
  <c r="P1716" i="12" s="1"/>
  <c r="Q1715" i="12"/>
  <c r="O1715" i="12"/>
  <c r="N1715" i="12"/>
  <c r="P1715" i="12" s="1"/>
  <c r="Q1714" i="12"/>
  <c r="O1714" i="12"/>
  <c r="N1714" i="12"/>
  <c r="P1714" i="12" s="1"/>
  <c r="Q1713" i="12"/>
  <c r="O1713" i="12"/>
  <c r="N1713" i="12"/>
  <c r="P1713" i="12" s="1"/>
  <c r="Q1712" i="12"/>
  <c r="O1712" i="12"/>
  <c r="N1712" i="12"/>
  <c r="P1712" i="12" s="1"/>
  <c r="Q1711" i="12"/>
  <c r="O1711" i="12"/>
  <c r="N1711" i="12"/>
  <c r="P1711" i="12" s="1"/>
  <c r="Q1710" i="12"/>
  <c r="O1710" i="12"/>
  <c r="N1710" i="12"/>
  <c r="P1710" i="12" s="1"/>
  <c r="Q1709" i="12"/>
  <c r="O1709" i="12"/>
  <c r="N1709" i="12"/>
  <c r="P1709" i="12" s="1"/>
  <c r="Q1708" i="12"/>
  <c r="O1708" i="12"/>
  <c r="N1708" i="12"/>
  <c r="P1708" i="12" s="1"/>
  <c r="Q1707" i="12"/>
  <c r="O1707" i="12"/>
  <c r="N1707" i="12"/>
  <c r="P1707" i="12" s="1"/>
  <c r="Q1706" i="12"/>
  <c r="O1706" i="12"/>
  <c r="N1706" i="12"/>
  <c r="P1706" i="12" s="1"/>
  <c r="Q1705" i="12"/>
  <c r="O1705" i="12"/>
  <c r="N1705" i="12"/>
  <c r="P1705" i="12" s="1"/>
  <c r="Q1704" i="12"/>
  <c r="O1704" i="12"/>
  <c r="N1704" i="12"/>
  <c r="P1704" i="12" s="1"/>
  <c r="Q1703" i="12"/>
  <c r="O1703" i="12"/>
  <c r="N1703" i="12"/>
  <c r="P1703" i="12" s="1"/>
  <c r="Q1702" i="12"/>
  <c r="O1702" i="12"/>
  <c r="N1702" i="12"/>
  <c r="P1702" i="12" s="1"/>
  <c r="Q1701" i="12"/>
  <c r="O1701" i="12"/>
  <c r="N1701" i="12"/>
  <c r="P1701" i="12" s="1"/>
  <c r="Q1700" i="12"/>
  <c r="O1700" i="12"/>
  <c r="N1700" i="12"/>
  <c r="P1700" i="12" s="1"/>
  <c r="Q1699" i="12"/>
  <c r="O1699" i="12"/>
  <c r="N1699" i="12"/>
  <c r="P1699" i="12" s="1"/>
  <c r="Q1698" i="12"/>
  <c r="O1698" i="12"/>
  <c r="N1698" i="12"/>
  <c r="P1698" i="12" s="1"/>
  <c r="Q1697" i="12"/>
  <c r="O1697" i="12"/>
  <c r="N1697" i="12"/>
  <c r="P1697" i="12" s="1"/>
  <c r="Q1696" i="12"/>
  <c r="O1696" i="12"/>
  <c r="N1696" i="12"/>
  <c r="P1696" i="12" s="1"/>
  <c r="Q1695" i="12"/>
  <c r="O1695" i="12"/>
  <c r="N1695" i="12"/>
  <c r="P1695" i="12" s="1"/>
  <c r="Q1694" i="12"/>
  <c r="O1694" i="12"/>
  <c r="N1694" i="12"/>
  <c r="P1694" i="12" s="1"/>
  <c r="Q1693" i="12"/>
  <c r="O1693" i="12"/>
  <c r="N1693" i="12"/>
  <c r="P1693" i="12" s="1"/>
  <c r="Q1692" i="12"/>
  <c r="O1692" i="12"/>
  <c r="N1692" i="12"/>
  <c r="P1692" i="12" s="1"/>
  <c r="Q1691" i="12"/>
  <c r="O1691" i="12"/>
  <c r="N1691" i="12"/>
  <c r="P1691" i="12" s="1"/>
  <c r="Q1690" i="12"/>
  <c r="O1690" i="12"/>
  <c r="N1690" i="12"/>
  <c r="P1690" i="12" s="1"/>
  <c r="Q1689" i="12"/>
  <c r="O1689" i="12"/>
  <c r="N1689" i="12"/>
  <c r="P1689" i="12" s="1"/>
  <c r="Q1688" i="12"/>
  <c r="O1688" i="12"/>
  <c r="N1688" i="12"/>
  <c r="P1688" i="12" s="1"/>
  <c r="Q1687" i="12"/>
  <c r="O1687" i="12"/>
  <c r="N1687" i="12"/>
  <c r="P1687" i="12" s="1"/>
  <c r="Q1686" i="12"/>
  <c r="O1686" i="12"/>
  <c r="N1686" i="12"/>
  <c r="P1686" i="12" s="1"/>
  <c r="Q1685" i="12"/>
  <c r="O1685" i="12"/>
  <c r="N1685" i="12"/>
  <c r="P1685" i="12" s="1"/>
  <c r="Q1684" i="12"/>
  <c r="O1684" i="12"/>
  <c r="N1684" i="12"/>
  <c r="P1684" i="12" s="1"/>
  <c r="Q1683" i="12"/>
  <c r="O1683" i="12"/>
  <c r="N1683" i="12"/>
  <c r="P1683" i="12" s="1"/>
  <c r="Q1682" i="12"/>
  <c r="O1682" i="12"/>
  <c r="N1682" i="12"/>
  <c r="P1682" i="12" s="1"/>
  <c r="Q1681" i="12"/>
  <c r="O1681" i="12"/>
  <c r="N1681" i="12"/>
  <c r="P1681" i="12" s="1"/>
  <c r="Q1680" i="12"/>
  <c r="O1680" i="12"/>
  <c r="N1680" i="12"/>
  <c r="P1680" i="12" s="1"/>
  <c r="Q1679" i="12"/>
  <c r="O1679" i="12"/>
  <c r="N1679" i="12"/>
  <c r="P1679" i="12" s="1"/>
  <c r="Q1678" i="12"/>
  <c r="O1678" i="12"/>
  <c r="N1678" i="12"/>
  <c r="P1678" i="12" s="1"/>
  <c r="Q1677" i="12"/>
  <c r="O1677" i="12"/>
  <c r="N1677" i="12"/>
  <c r="P1677" i="12" s="1"/>
  <c r="Q1676" i="12"/>
  <c r="O1676" i="12"/>
  <c r="N1676" i="12"/>
  <c r="P1676" i="12" s="1"/>
  <c r="Q1675" i="12"/>
  <c r="O1675" i="12"/>
  <c r="N1675" i="12"/>
  <c r="P1675" i="12" s="1"/>
  <c r="Q1674" i="12"/>
  <c r="O1674" i="12"/>
  <c r="N1674" i="12"/>
  <c r="P1674" i="12" s="1"/>
  <c r="Q1673" i="12"/>
  <c r="O1673" i="12"/>
  <c r="N1673" i="12"/>
  <c r="P1673" i="12" s="1"/>
  <c r="Q1672" i="12"/>
  <c r="O1672" i="12"/>
  <c r="N1672" i="12"/>
  <c r="P1672" i="12" s="1"/>
  <c r="Q1671" i="12"/>
  <c r="O1671" i="12"/>
  <c r="N1671" i="12"/>
  <c r="P1671" i="12" s="1"/>
  <c r="Q1670" i="12"/>
  <c r="O1670" i="12"/>
  <c r="N1670" i="12"/>
  <c r="P1670" i="12" s="1"/>
  <c r="Q1669" i="12"/>
  <c r="O1669" i="12"/>
  <c r="N1669" i="12"/>
  <c r="P1669" i="12" s="1"/>
  <c r="Q1668" i="12"/>
  <c r="O1668" i="12"/>
  <c r="N1668" i="12"/>
  <c r="P1668" i="12" s="1"/>
  <c r="Q1667" i="12"/>
  <c r="O1667" i="12"/>
  <c r="N1667" i="12"/>
  <c r="P1667" i="12" s="1"/>
  <c r="Q1666" i="12"/>
  <c r="O1666" i="12"/>
  <c r="N1666" i="12"/>
  <c r="P1666" i="12" s="1"/>
  <c r="Q1665" i="12"/>
  <c r="O1665" i="12"/>
  <c r="N1665" i="12"/>
  <c r="P1665" i="12" s="1"/>
  <c r="Q1664" i="12"/>
  <c r="O1664" i="12"/>
  <c r="N1664" i="12"/>
  <c r="P1664" i="12" s="1"/>
  <c r="Q1663" i="12"/>
  <c r="O1663" i="12"/>
  <c r="N1663" i="12"/>
  <c r="P1663" i="12" s="1"/>
  <c r="Q1662" i="12"/>
  <c r="O1662" i="12"/>
  <c r="N1662" i="12"/>
  <c r="P1662" i="12" s="1"/>
  <c r="Q1661" i="12"/>
  <c r="O1661" i="12"/>
  <c r="N1661" i="12"/>
  <c r="P1661" i="12" s="1"/>
  <c r="Q1660" i="12"/>
  <c r="O1660" i="12"/>
  <c r="N1660" i="12"/>
  <c r="P1660" i="12" s="1"/>
  <c r="Q1659" i="12"/>
  <c r="O1659" i="12"/>
  <c r="N1659" i="12"/>
  <c r="P1659" i="12" s="1"/>
  <c r="Q1658" i="12"/>
  <c r="O1658" i="12"/>
  <c r="N1658" i="12"/>
  <c r="P1658" i="12" s="1"/>
  <c r="Q1657" i="12"/>
  <c r="O1657" i="12"/>
  <c r="N1657" i="12"/>
  <c r="P1657" i="12" s="1"/>
  <c r="Q1656" i="12"/>
  <c r="O1656" i="12"/>
  <c r="N1656" i="12"/>
  <c r="P1656" i="12" s="1"/>
  <c r="Q1655" i="12"/>
  <c r="O1655" i="12"/>
  <c r="N1655" i="12"/>
  <c r="P1655" i="12" s="1"/>
  <c r="Q1654" i="12"/>
  <c r="O1654" i="12"/>
  <c r="N1654" i="12"/>
  <c r="P1654" i="12" s="1"/>
  <c r="Q1653" i="12"/>
  <c r="O1653" i="12"/>
  <c r="N1653" i="12"/>
  <c r="P1653" i="12" s="1"/>
  <c r="Q1652" i="12"/>
  <c r="O1652" i="12"/>
  <c r="N1652" i="12"/>
  <c r="P1652" i="12" s="1"/>
  <c r="Q1651" i="12"/>
  <c r="O1651" i="12"/>
  <c r="N1651" i="12"/>
  <c r="P1651" i="12" s="1"/>
  <c r="Q1650" i="12"/>
  <c r="O1650" i="12"/>
  <c r="N1650" i="12"/>
  <c r="P1650" i="12" s="1"/>
  <c r="Q1649" i="12"/>
  <c r="O1649" i="12"/>
  <c r="N1649" i="12"/>
  <c r="P1649" i="12" s="1"/>
  <c r="Q1648" i="12"/>
  <c r="O1648" i="12"/>
  <c r="N1648" i="12"/>
  <c r="P1648" i="12" s="1"/>
  <c r="Q1647" i="12"/>
  <c r="O1647" i="12"/>
  <c r="N1647" i="12"/>
  <c r="P1647" i="12" s="1"/>
  <c r="Q1646" i="12"/>
  <c r="O1646" i="12"/>
  <c r="N1646" i="12"/>
  <c r="P1646" i="12" s="1"/>
  <c r="Q1645" i="12"/>
  <c r="O1645" i="12"/>
  <c r="N1645" i="12"/>
  <c r="P1645" i="12" s="1"/>
  <c r="Q1644" i="12"/>
  <c r="O1644" i="12"/>
  <c r="N1644" i="12"/>
  <c r="P1644" i="12" s="1"/>
  <c r="Q1643" i="12"/>
  <c r="O1643" i="12"/>
  <c r="N1643" i="12"/>
  <c r="P1643" i="12" s="1"/>
  <c r="Q1642" i="12"/>
  <c r="O1642" i="12"/>
  <c r="N1642" i="12"/>
  <c r="P1642" i="12" s="1"/>
  <c r="Q1641" i="12"/>
  <c r="O1641" i="12"/>
  <c r="N1641" i="12"/>
  <c r="P1641" i="12" s="1"/>
  <c r="Q1640" i="12"/>
  <c r="O1640" i="12"/>
  <c r="N1640" i="12"/>
  <c r="P1640" i="12" s="1"/>
  <c r="Q1639" i="12"/>
  <c r="O1639" i="12"/>
  <c r="N1639" i="12"/>
  <c r="P1639" i="12" s="1"/>
  <c r="Q1638" i="12"/>
  <c r="O1638" i="12"/>
  <c r="N1638" i="12"/>
  <c r="P1638" i="12" s="1"/>
  <c r="Q1637" i="12"/>
  <c r="O1637" i="12"/>
  <c r="N1637" i="12"/>
  <c r="P1637" i="12" s="1"/>
  <c r="Q1636" i="12"/>
  <c r="O1636" i="12"/>
  <c r="N1636" i="12"/>
  <c r="P1636" i="12" s="1"/>
  <c r="Q1635" i="12"/>
  <c r="O1635" i="12"/>
  <c r="N1635" i="12"/>
  <c r="P1635" i="12" s="1"/>
  <c r="Q1634" i="12"/>
  <c r="O1634" i="12"/>
  <c r="N1634" i="12"/>
  <c r="P1634" i="12" s="1"/>
  <c r="Q1633" i="12"/>
  <c r="O1633" i="12"/>
  <c r="N1633" i="12"/>
  <c r="P1633" i="12" s="1"/>
  <c r="Q1632" i="12"/>
  <c r="O1632" i="12"/>
  <c r="N1632" i="12"/>
  <c r="P1632" i="12" s="1"/>
  <c r="Q1631" i="12"/>
  <c r="O1631" i="12"/>
  <c r="N1631" i="12"/>
  <c r="P1631" i="12" s="1"/>
  <c r="Q1630" i="12"/>
  <c r="O1630" i="12"/>
  <c r="N1630" i="12"/>
  <c r="P1630" i="12" s="1"/>
  <c r="Q1629" i="12"/>
  <c r="O1629" i="12"/>
  <c r="N1629" i="12"/>
  <c r="P1629" i="12" s="1"/>
  <c r="Q1628" i="12"/>
  <c r="O1628" i="12"/>
  <c r="N1628" i="12"/>
  <c r="P1628" i="12" s="1"/>
  <c r="Q1627" i="12"/>
  <c r="O1627" i="12"/>
  <c r="N1627" i="12"/>
  <c r="P1627" i="12" s="1"/>
  <c r="Q1626" i="12"/>
  <c r="O1626" i="12"/>
  <c r="N1626" i="12"/>
  <c r="P1626" i="12" s="1"/>
  <c r="Q1625" i="12"/>
  <c r="O1625" i="12"/>
  <c r="N1625" i="12"/>
  <c r="P1625" i="12" s="1"/>
  <c r="Q1624" i="12"/>
  <c r="O1624" i="12"/>
  <c r="N1624" i="12"/>
  <c r="P1624" i="12" s="1"/>
  <c r="Q1623" i="12"/>
  <c r="O1623" i="12"/>
  <c r="N1623" i="12"/>
  <c r="P1623" i="12" s="1"/>
  <c r="Q1622" i="12"/>
  <c r="O1622" i="12"/>
  <c r="N1622" i="12"/>
  <c r="P1622" i="12" s="1"/>
  <c r="Q1621" i="12"/>
  <c r="O1621" i="12"/>
  <c r="N1621" i="12"/>
  <c r="P1621" i="12" s="1"/>
  <c r="Q1620" i="12"/>
  <c r="O1620" i="12"/>
  <c r="N1620" i="12"/>
  <c r="P1620" i="12" s="1"/>
  <c r="Q1619" i="12"/>
  <c r="O1619" i="12"/>
  <c r="N1619" i="12"/>
  <c r="P1619" i="12" s="1"/>
  <c r="Q1618" i="12"/>
  <c r="O1618" i="12"/>
  <c r="N1618" i="12"/>
  <c r="P1618" i="12" s="1"/>
  <c r="Q1617" i="12"/>
  <c r="O1617" i="12"/>
  <c r="N1617" i="12"/>
  <c r="P1617" i="12" s="1"/>
  <c r="Q1616" i="12"/>
  <c r="O1616" i="12"/>
  <c r="N1616" i="12"/>
  <c r="P1616" i="12" s="1"/>
  <c r="Q1615" i="12"/>
  <c r="O1615" i="12"/>
  <c r="N1615" i="12"/>
  <c r="P1615" i="12" s="1"/>
  <c r="Q1614" i="12"/>
  <c r="O1614" i="12"/>
  <c r="N1614" i="12"/>
  <c r="P1614" i="12" s="1"/>
  <c r="Q1613" i="12"/>
  <c r="O1613" i="12"/>
  <c r="N1613" i="12"/>
  <c r="P1613" i="12" s="1"/>
  <c r="Q1612" i="12"/>
  <c r="O1612" i="12"/>
  <c r="N1612" i="12"/>
  <c r="P1612" i="12" s="1"/>
  <c r="Q1611" i="12"/>
  <c r="O1611" i="12"/>
  <c r="N1611" i="12"/>
  <c r="P1611" i="12" s="1"/>
  <c r="Q1610" i="12"/>
  <c r="O1610" i="12"/>
  <c r="N1610" i="12"/>
  <c r="P1610" i="12" s="1"/>
  <c r="Q1609" i="12"/>
  <c r="O1609" i="12"/>
  <c r="N1609" i="12"/>
  <c r="P1609" i="12" s="1"/>
  <c r="Q1608" i="12"/>
  <c r="O1608" i="12"/>
  <c r="N1608" i="12"/>
  <c r="P1608" i="12" s="1"/>
  <c r="Q1607" i="12"/>
  <c r="O1607" i="12"/>
  <c r="N1607" i="12"/>
  <c r="P1607" i="12" s="1"/>
  <c r="Q1606" i="12"/>
  <c r="O1606" i="12"/>
  <c r="N1606" i="12"/>
  <c r="P1606" i="12" s="1"/>
  <c r="Q1605" i="12"/>
  <c r="O1605" i="12"/>
  <c r="N1605" i="12"/>
  <c r="P1605" i="12" s="1"/>
  <c r="Q1604" i="12"/>
  <c r="O1604" i="12"/>
  <c r="N1604" i="12"/>
  <c r="P1604" i="12" s="1"/>
  <c r="Q1603" i="12"/>
  <c r="O1603" i="12"/>
  <c r="N1603" i="12"/>
  <c r="P1603" i="12" s="1"/>
  <c r="Q1602" i="12"/>
  <c r="O1602" i="12"/>
  <c r="N1602" i="12"/>
  <c r="P1602" i="12" s="1"/>
  <c r="Q1601" i="12"/>
  <c r="O1601" i="12"/>
  <c r="N1601" i="12"/>
  <c r="P1601" i="12" s="1"/>
  <c r="Q1600" i="12"/>
  <c r="O1600" i="12"/>
  <c r="N1600" i="12"/>
  <c r="P1600" i="12" s="1"/>
  <c r="Q1599" i="12"/>
  <c r="O1599" i="12"/>
  <c r="N1599" i="12"/>
  <c r="P1599" i="12" s="1"/>
  <c r="Q1598" i="12"/>
  <c r="O1598" i="12"/>
  <c r="N1598" i="12"/>
  <c r="P1598" i="12" s="1"/>
  <c r="Q1597" i="12"/>
  <c r="O1597" i="12"/>
  <c r="N1597" i="12"/>
  <c r="P1597" i="12" s="1"/>
  <c r="Q1596" i="12"/>
  <c r="O1596" i="12"/>
  <c r="N1596" i="12"/>
  <c r="P1596" i="12" s="1"/>
  <c r="Q1595" i="12"/>
  <c r="O1595" i="12"/>
  <c r="N1595" i="12"/>
  <c r="P1595" i="12" s="1"/>
  <c r="Q1594" i="12"/>
  <c r="O1594" i="12"/>
  <c r="N1594" i="12"/>
  <c r="P1594" i="12" s="1"/>
  <c r="Q1593" i="12"/>
  <c r="O1593" i="12"/>
  <c r="N1593" i="12"/>
  <c r="P1593" i="12" s="1"/>
  <c r="Q1592" i="12"/>
  <c r="O1592" i="12"/>
  <c r="N1592" i="12"/>
  <c r="P1592" i="12" s="1"/>
  <c r="Q1591" i="12"/>
  <c r="O1591" i="12"/>
  <c r="N1591" i="12"/>
  <c r="P1591" i="12" s="1"/>
  <c r="Q1590" i="12"/>
  <c r="O1590" i="12"/>
  <c r="N1590" i="12"/>
  <c r="P1590" i="12" s="1"/>
  <c r="Q1589" i="12"/>
  <c r="O1589" i="12"/>
  <c r="N1589" i="12"/>
  <c r="P1589" i="12" s="1"/>
  <c r="Q1588" i="12"/>
  <c r="O1588" i="12"/>
  <c r="N1588" i="12"/>
  <c r="P1588" i="12" s="1"/>
  <c r="Q1587" i="12"/>
  <c r="O1587" i="12"/>
  <c r="N1587" i="12"/>
  <c r="P1587" i="12" s="1"/>
  <c r="Q1586" i="12"/>
  <c r="O1586" i="12"/>
  <c r="N1586" i="12"/>
  <c r="P1586" i="12" s="1"/>
  <c r="Q1585" i="12"/>
  <c r="O1585" i="12"/>
  <c r="N1585" i="12"/>
  <c r="P1585" i="12" s="1"/>
  <c r="Q1584" i="12"/>
  <c r="O1584" i="12"/>
  <c r="N1584" i="12"/>
  <c r="P1584" i="12" s="1"/>
  <c r="Q1583" i="12"/>
  <c r="O1583" i="12"/>
  <c r="N1583" i="12"/>
  <c r="P1583" i="12" s="1"/>
  <c r="Q1582" i="12"/>
  <c r="O1582" i="12"/>
  <c r="N1582" i="12"/>
  <c r="P1582" i="12" s="1"/>
  <c r="Q1581" i="12"/>
  <c r="O1581" i="12"/>
  <c r="N1581" i="12"/>
  <c r="P1581" i="12" s="1"/>
  <c r="Q1580" i="12"/>
  <c r="O1580" i="12"/>
  <c r="N1580" i="12"/>
  <c r="P1580" i="12" s="1"/>
  <c r="Q1579" i="12"/>
  <c r="O1579" i="12"/>
  <c r="N1579" i="12"/>
  <c r="P1579" i="12" s="1"/>
  <c r="Q1578" i="12"/>
  <c r="O1578" i="12"/>
  <c r="N1578" i="12"/>
  <c r="P1578" i="12" s="1"/>
  <c r="Q1577" i="12"/>
  <c r="O1577" i="12"/>
  <c r="N1577" i="12"/>
  <c r="P1577" i="12" s="1"/>
  <c r="Q1576" i="12"/>
  <c r="O1576" i="12"/>
  <c r="N1576" i="12"/>
  <c r="P1576" i="12" s="1"/>
  <c r="Q1575" i="12"/>
  <c r="O1575" i="12"/>
  <c r="N1575" i="12"/>
  <c r="P1575" i="12" s="1"/>
  <c r="Q1574" i="12"/>
  <c r="O1574" i="12"/>
  <c r="N1574" i="12"/>
  <c r="P1574" i="12" s="1"/>
  <c r="Q1573" i="12"/>
  <c r="O1573" i="12"/>
  <c r="N1573" i="12"/>
  <c r="P1573" i="12" s="1"/>
  <c r="Q1572" i="12"/>
  <c r="O1572" i="12"/>
  <c r="N1572" i="12"/>
  <c r="P1572" i="12" s="1"/>
  <c r="Q1571" i="12"/>
  <c r="O1571" i="12"/>
  <c r="N1571" i="12"/>
  <c r="P1571" i="12" s="1"/>
  <c r="Q1570" i="12"/>
  <c r="O1570" i="12"/>
  <c r="N1570" i="12"/>
  <c r="P1570" i="12" s="1"/>
  <c r="Q1569" i="12"/>
  <c r="O1569" i="12"/>
  <c r="N1569" i="12"/>
  <c r="P1569" i="12" s="1"/>
  <c r="Q1568" i="12"/>
  <c r="O1568" i="12"/>
  <c r="N1568" i="12"/>
  <c r="P1568" i="12" s="1"/>
  <c r="Q1567" i="12"/>
  <c r="O1567" i="12"/>
  <c r="N1567" i="12"/>
  <c r="P1567" i="12" s="1"/>
  <c r="Q1566" i="12"/>
  <c r="O1566" i="12"/>
  <c r="N1566" i="12"/>
  <c r="P1566" i="12" s="1"/>
  <c r="Q1565" i="12"/>
  <c r="O1565" i="12"/>
  <c r="N1565" i="12"/>
  <c r="P1565" i="12" s="1"/>
  <c r="Q1564" i="12"/>
  <c r="O1564" i="12"/>
  <c r="N1564" i="12"/>
  <c r="P1564" i="12" s="1"/>
  <c r="Q1563" i="12"/>
  <c r="O1563" i="12"/>
  <c r="N1563" i="12"/>
  <c r="P1563" i="12" s="1"/>
  <c r="Q1562" i="12"/>
  <c r="O1562" i="12"/>
  <c r="N1562" i="12"/>
  <c r="P1562" i="12" s="1"/>
  <c r="Q1561" i="12"/>
  <c r="O1561" i="12"/>
  <c r="N1561" i="12"/>
  <c r="P1561" i="12" s="1"/>
  <c r="Q1560" i="12"/>
  <c r="O1560" i="12"/>
  <c r="N1560" i="12"/>
  <c r="P1560" i="12" s="1"/>
  <c r="Q1559" i="12"/>
  <c r="O1559" i="12"/>
  <c r="N1559" i="12"/>
  <c r="P1559" i="12" s="1"/>
  <c r="Q1558" i="12"/>
  <c r="O1558" i="12"/>
  <c r="N1558" i="12"/>
  <c r="P1558" i="12" s="1"/>
  <c r="Q1557" i="12"/>
  <c r="O1557" i="12"/>
  <c r="N1557" i="12"/>
  <c r="P1557" i="12" s="1"/>
  <c r="Q1556" i="12"/>
  <c r="O1556" i="12"/>
  <c r="N1556" i="12"/>
  <c r="P1556" i="12" s="1"/>
  <c r="Q1555" i="12"/>
  <c r="O1555" i="12"/>
  <c r="N1555" i="12"/>
  <c r="P1555" i="12" s="1"/>
  <c r="Q1554" i="12"/>
  <c r="O1554" i="12"/>
  <c r="N1554" i="12"/>
  <c r="P1554" i="12" s="1"/>
  <c r="Q1553" i="12"/>
  <c r="O1553" i="12"/>
  <c r="N1553" i="12"/>
  <c r="P1553" i="12" s="1"/>
  <c r="Q1552" i="12"/>
  <c r="O1552" i="12"/>
  <c r="N1552" i="12"/>
  <c r="P1552" i="12" s="1"/>
  <c r="Q1551" i="12"/>
  <c r="O1551" i="12"/>
  <c r="N1551" i="12"/>
  <c r="P1551" i="12" s="1"/>
  <c r="Q1550" i="12"/>
  <c r="O1550" i="12"/>
  <c r="N1550" i="12"/>
  <c r="P1550" i="12" s="1"/>
  <c r="Q1549" i="12"/>
  <c r="O1549" i="12"/>
  <c r="N1549" i="12"/>
  <c r="P1549" i="12" s="1"/>
  <c r="Q1548" i="12"/>
  <c r="O1548" i="12"/>
  <c r="N1548" i="12"/>
  <c r="P1548" i="12" s="1"/>
  <c r="Q1547" i="12"/>
  <c r="O1547" i="12"/>
  <c r="N1547" i="12"/>
  <c r="P1547" i="12" s="1"/>
  <c r="Q1546" i="12"/>
  <c r="O1546" i="12"/>
  <c r="N1546" i="12"/>
  <c r="P1546" i="12" s="1"/>
  <c r="Q1545" i="12"/>
  <c r="O1545" i="12"/>
  <c r="N1545" i="12"/>
  <c r="P1545" i="12" s="1"/>
  <c r="Q1544" i="12"/>
  <c r="O1544" i="12"/>
  <c r="N1544" i="12"/>
  <c r="P1544" i="12" s="1"/>
  <c r="Q1543" i="12"/>
  <c r="O1543" i="12"/>
  <c r="N1543" i="12"/>
  <c r="P1543" i="12" s="1"/>
  <c r="Q1542" i="12"/>
  <c r="O1542" i="12"/>
  <c r="N1542" i="12"/>
  <c r="P1542" i="12" s="1"/>
  <c r="Q1541" i="12"/>
  <c r="O1541" i="12"/>
  <c r="N1541" i="12"/>
  <c r="P1541" i="12" s="1"/>
  <c r="Q1540" i="12"/>
  <c r="O1540" i="12"/>
  <c r="N1540" i="12"/>
  <c r="P1540" i="12" s="1"/>
  <c r="Q1539" i="12"/>
  <c r="O1539" i="12"/>
  <c r="N1539" i="12"/>
  <c r="P1539" i="12" s="1"/>
  <c r="Q1538" i="12"/>
  <c r="O1538" i="12"/>
  <c r="N1538" i="12"/>
  <c r="P1538" i="12" s="1"/>
  <c r="Q1537" i="12"/>
  <c r="O1537" i="12"/>
  <c r="N1537" i="12"/>
  <c r="P1537" i="12" s="1"/>
  <c r="Q1536" i="12"/>
  <c r="O1536" i="12"/>
  <c r="N1536" i="12"/>
  <c r="P1536" i="12" s="1"/>
  <c r="Q1535" i="12"/>
  <c r="O1535" i="12"/>
  <c r="N1535" i="12"/>
  <c r="P1535" i="12" s="1"/>
  <c r="Q1534" i="12"/>
  <c r="O1534" i="12"/>
  <c r="N1534" i="12"/>
  <c r="P1534" i="12" s="1"/>
  <c r="Q1533" i="12"/>
  <c r="O1533" i="12"/>
  <c r="N1533" i="12"/>
  <c r="P1533" i="12" s="1"/>
  <c r="Q1532" i="12"/>
  <c r="O1532" i="12"/>
  <c r="N1532" i="12"/>
  <c r="P1532" i="12" s="1"/>
  <c r="Q1531" i="12"/>
  <c r="O1531" i="12"/>
  <c r="N1531" i="12"/>
  <c r="P1531" i="12" s="1"/>
  <c r="Q1530" i="12"/>
  <c r="O1530" i="12"/>
  <c r="N1530" i="12"/>
  <c r="P1530" i="12" s="1"/>
  <c r="Q1529" i="12"/>
  <c r="O1529" i="12"/>
  <c r="N1529" i="12"/>
  <c r="P1529" i="12" s="1"/>
  <c r="Q1528" i="12"/>
  <c r="O1528" i="12"/>
  <c r="N1528" i="12"/>
  <c r="P1528" i="12" s="1"/>
  <c r="Q1527" i="12"/>
  <c r="O1527" i="12"/>
  <c r="N1527" i="12"/>
  <c r="P1527" i="12" s="1"/>
  <c r="Q1526" i="12"/>
  <c r="O1526" i="12"/>
  <c r="N1526" i="12"/>
  <c r="P1526" i="12" s="1"/>
  <c r="Q1525" i="12"/>
  <c r="O1525" i="12"/>
  <c r="N1525" i="12"/>
  <c r="P1525" i="12" s="1"/>
  <c r="Q1524" i="12"/>
  <c r="O1524" i="12"/>
  <c r="N1524" i="12"/>
  <c r="P1524" i="12" s="1"/>
  <c r="Q1523" i="12"/>
  <c r="O1523" i="12"/>
  <c r="N1523" i="12"/>
  <c r="P1523" i="12" s="1"/>
  <c r="Q1522" i="12"/>
  <c r="O1522" i="12"/>
  <c r="N1522" i="12"/>
  <c r="P1522" i="12" s="1"/>
  <c r="Q1521" i="12"/>
  <c r="O1521" i="12"/>
  <c r="N1521" i="12"/>
  <c r="P1521" i="12" s="1"/>
  <c r="Q1520" i="12"/>
  <c r="O1520" i="12"/>
  <c r="N1520" i="12"/>
  <c r="P1520" i="12" s="1"/>
  <c r="Q1519" i="12"/>
  <c r="O1519" i="12"/>
  <c r="N1519" i="12"/>
  <c r="P1519" i="12" s="1"/>
  <c r="Q1518" i="12"/>
  <c r="O1518" i="12"/>
  <c r="N1518" i="12"/>
  <c r="P1518" i="12" s="1"/>
  <c r="Q1517" i="12"/>
  <c r="O1517" i="12"/>
  <c r="N1517" i="12"/>
  <c r="P1517" i="12" s="1"/>
  <c r="Q1516" i="12"/>
  <c r="O1516" i="12"/>
  <c r="N1516" i="12"/>
  <c r="P1516" i="12" s="1"/>
  <c r="Q1515" i="12"/>
  <c r="O1515" i="12"/>
  <c r="N1515" i="12"/>
  <c r="P1515" i="12" s="1"/>
  <c r="Q1514" i="12"/>
  <c r="O1514" i="12"/>
  <c r="N1514" i="12"/>
  <c r="P1514" i="12" s="1"/>
  <c r="Q1513" i="12"/>
  <c r="O1513" i="12"/>
  <c r="N1513" i="12"/>
  <c r="P1513" i="12" s="1"/>
  <c r="Q1512" i="12"/>
  <c r="O1512" i="12"/>
  <c r="N1512" i="12"/>
  <c r="P1512" i="12" s="1"/>
  <c r="Q1511" i="12"/>
  <c r="O1511" i="12"/>
  <c r="N1511" i="12"/>
  <c r="P1511" i="12" s="1"/>
  <c r="Q1510" i="12"/>
  <c r="O1510" i="12"/>
  <c r="N1510" i="12"/>
  <c r="P1510" i="12" s="1"/>
  <c r="Q1509" i="12"/>
  <c r="O1509" i="12"/>
  <c r="N1509" i="12"/>
  <c r="P1509" i="12" s="1"/>
  <c r="Q1508" i="12"/>
  <c r="O1508" i="12"/>
  <c r="N1508" i="12"/>
  <c r="P1508" i="12" s="1"/>
  <c r="Q1507" i="12"/>
  <c r="O1507" i="12"/>
  <c r="N1507" i="12"/>
  <c r="P1507" i="12" s="1"/>
  <c r="Q1506" i="12"/>
  <c r="O1506" i="12"/>
  <c r="N1506" i="12"/>
  <c r="P1506" i="12" s="1"/>
  <c r="Q1505" i="12"/>
  <c r="O1505" i="12"/>
  <c r="N1505" i="12"/>
  <c r="P1505" i="12" s="1"/>
  <c r="Q1504" i="12"/>
  <c r="O1504" i="12"/>
  <c r="N1504" i="12"/>
  <c r="P1504" i="12" s="1"/>
  <c r="Q1503" i="12"/>
  <c r="O1503" i="12"/>
  <c r="N1503" i="12"/>
  <c r="P1503" i="12" s="1"/>
  <c r="Q1502" i="12"/>
  <c r="O1502" i="12"/>
  <c r="N1502" i="12"/>
  <c r="P1502" i="12" s="1"/>
  <c r="Q1501" i="12"/>
  <c r="O1501" i="12"/>
  <c r="N1501" i="12"/>
  <c r="P1501" i="12" s="1"/>
  <c r="Q1500" i="12"/>
  <c r="O1500" i="12"/>
  <c r="N1500" i="12"/>
  <c r="P1500" i="12" s="1"/>
  <c r="Q1499" i="12"/>
  <c r="O1499" i="12"/>
  <c r="N1499" i="12"/>
  <c r="P1499" i="12" s="1"/>
  <c r="Q1498" i="12"/>
  <c r="O1498" i="12"/>
  <c r="N1498" i="12"/>
  <c r="P1498" i="12" s="1"/>
  <c r="Q1497" i="12"/>
  <c r="O1497" i="12"/>
  <c r="N1497" i="12"/>
  <c r="P1497" i="12" s="1"/>
  <c r="Q1496" i="12"/>
  <c r="O1496" i="12"/>
  <c r="N1496" i="12"/>
  <c r="P1496" i="12" s="1"/>
  <c r="Q1495" i="12"/>
  <c r="O1495" i="12"/>
  <c r="N1495" i="12"/>
  <c r="P1495" i="12" s="1"/>
  <c r="Q1494" i="12"/>
  <c r="O1494" i="12"/>
  <c r="N1494" i="12"/>
  <c r="P1494" i="12" s="1"/>
  <c r="Q1493" i="12"/>
  <c r="O1493" i="12"/>
  <c r="N1493" i="12"/>
  <c r="P1493" i="12" s="1"/>
  <c r="Q1492" i="12"/>
  <c r="O1492" i="12"/>
  <c r="N1492" i="12"/>
  <c r="P1492" i="12" s="1"/>
  <c r="Q1491" i="12"/>
  <c r="O1491" i="12"/>
  <c r="N1491" i="12"/>
  <c r="P1491" i="12" s="1"/>
  <c r="Q1490" i="12"/>
  <c r="O1490" i="12"/>
  <c r="N1490" i="12"/>
  <c r="P1490" i="12" s="1"/>
  <c r="Q1489" i="12"/>
  <c r="O1489" i="12"/>
  <c r="N1489" i="12"/>
  <c r="P1489" i="12" s="1"/>
  <c r="Q1488" i="12"/>
  <c r="O1488" i="12"/>
  <c r="N1488" i="12"/>
  <c r="P1488" i="12" s="1"/>
  <c r="Q1487" i="12"/>
  <c r="O1487" i="12"/>
  <c r="N1487" i="12"/>
  <c r="P1487" i="12" s="1"/>
  <c r="Q1486" i="12"/>
  <c r="O1486" i="12"/>
  <c r="N1486" i="12"/>
  <c r="P1486" i="12" s="1"/>
  <c r="Q1485" i="12"/>
  <c r="O1485" i="12"/>
  <c r="N1485" i="12"/>
  <c r="P1485" i="12" s="1"/>
  <c r="Q1484" i="12"/>
  <c r="O1484" i="12"/>
  <c r="N1484" i="12"/>
  <c r="P1484" i="12" s="1"/>
  <c r="Q1483" i="12"/>
  <c r="O1483" i="12"/>
  <c r="N1483" i="12"/>
  <c r="P1483" i="12" s="1"/>
  <c r="Q1482" i="12"/>
  <c r="O1482" i="12"/>
  <c r="N1482" i="12"/>
  <c r="P1482" i="12" s="1"/>
  <c r="Q1481" i="12"/>
  <c r="O1481" i="12"/>
  <c r="N1481" i="12"/>
  <c r="P1481" i="12" s="1"/>
  <c r="Q1480" i="12"/>
  <c r="O1480" i="12"/>
  <c r="N1480" i="12"/>
  <c r="P1480" i="12" s="1"/>
  <c r="Q1479" i="12"/>
  <c r="O1479" i="12"/>
  <c r="N1479" i="12"/>
  <c r="P1479" i="12" s="1"/>
  <c r="Q1478" i="12"/>
  <c r="O1478" i="12"/>
  <c r="N1478" i="12"/>
  <c r="P1478" i="12" s="1"/>
  <c r="Q1477" i="12"/>
  <c r="O1477" i="12"/>
  <c r="N1477" i="12"/>
  <c r="P1477" i="12" s="1"/>
  <c r="Q1476" i="12"/>
  <c r="O1476" i="12"/>
  <c r="N1476" i="12"/>
  <c r="P1476" i="12" s="1"/>
  <c r="Q1475" i="12"/>
  <c r="O1475" i="12"/>
  <c r="N1475" i="12"/>
  <c r="P1475" i="12" s="1"/>
  <c r="Q1474" i="12"/>
  <c r="O1474" i="12"/>
  <c r="N1474" i="12"/>
  <c r="P1474" i="12" s="1"/>
  <c r="Q1473" i="12"/>
  <c r="O1473" i="12"/>
  <c r="N1473" i="12"/>
  <c r="P1473" i="12" s="1"/>
  <c r="Q1472" i="12"/>
  <c r="O1472" i="12"/>
  <c r="N1472" i="12"/>
  <c r="P1472" i="12" s="1"/>
  <c r="Q1471" i="12"/>
  <c r="O1471" i="12"/>
  <c r="N1471" i="12"/>
  <c r="P1471" i="12" s="1"/>
  <c r="Q1470" i="12"/>
  <c r="O1470" i="12"/>
  <c r="N1470" i="12"/>
  <c r="P1470" i="12" s="1"/>
  <c r="Q1469" i="12"/>
  <c r="O1469" i="12"/>
  <c r="N1469" i="12"/>
  <c r="P1469" i="12" s="1"/>
  <c r="Q1468" i="12"/>
  <c r="O1468" i="12"/>
  <c r="N1468" i="12"/>
  <c r="P1468" i="12" s="1"/>
  <c r="Q1467" i="12"/>
  <c r="O1467" i="12"/>
  <c r="N1467" i="12"/>
  <c r="P1467" i="12" s="1"/>
  <c r="Q1466" i="12"/>
  <c r="O1466" i="12"/>
  <c r="N1466" i="12"/>
  <c r="P1466" i="12" s="1"/>
  <c r="Q1465" i="12"/>
  <c r="O1465" i="12"/>
  <c r="N1465" i="12"/>
  <c r="P1465" i="12" s="1"/>
  <c r="Q1464" i="12"/>
  <c r="O1464" i="12"/>
  <c r="N1464" i="12"/>
  <c r="P1464" i="12" s="1"/>
  <c r="Q1463" i="12"/>
  <c r="O1463" i="12"/>
  <c r="N1463" i="12"/>
  <c r="P1463" i="12" s="1"/>
  <c r="Q1462" i="12"/>
  <c r="O1462" i="12"/>
  <c r="N1462" i="12"/>
  <c r="P1462" i="12" s="1"/>
  <c r="Q1461" i="12"/>
  <c r="O1461" i="12"/>
  <c r="N1461" i="12"/>
  <c r="P1461" i="12" s="1"/>
  <c r="Q1460" i="12"/>
  <c r="O1460" i="12"/>
  <c r="N1460" i="12"/>
  <c r="P1460" i="12" s="1"/>
  <c r="Q1459" i="12"/>
  <c r="O1459" i="12"/>
  <c r="N1459" i="12"/>
  <c r="P1459" i="12" s="1"/>
  <c r="Q1458" i="12"/>
  <c r="O1458" i="12"/>
  <c r="N1458" i="12"/>
  <c r="P1458" i="12" s="1"/>
  <c r="Q1457" i="12"/>
  <c r="O1457" i="12"/>
  <c r="N1457" i="12"/>
  <c r="P1457" i="12" s="1"/>
  <c r="Q1456" i="12"/>
  <c r="O1456" i="12"/>
  <c r="N1456" i="12"/>
  <c r="P1456" i="12" s="1"/>
  <c r="Q1455" i="12"/>
  <c r="O1455" i="12"/>
  <c r="N1455" i="12"/>
  <c r="P1455" i="12" s="1"/>
  <c r="Q1454" i="12"/>
  <c r="O1454" i="12"/>
  <c r="N1454" i="12"/>
  <c r="P1454" i="12" s="1"/>
  <c r="Q1453" i="12"/>
  <c r="O1453" i="12"/>
  <c r="N1453" i="12"/>
  <c r="P1453" i="12" s="1"/>
  <c r="Q1452" i="12"/>
  <c r="O1452" i="12"/>
  <c r="N1452" i="12"/>
  <c r="P1452" i="12" s="1"/>
  <c r="Q1451" i="12"/>
  <c r="O1451" i="12"/>
  <c r="N1451" i="12"/>
  <c r="P1451" i="12" s="1"/>
  <c r="Q1450" i="12"/>
  <c r="O1450" i="12"/>
  <c r="N1450" i="12"/>
  <c r="P1450" i="12" s="1"/>
  <c r="Q1449" i="12"/>
  <c r="O1449" i="12"/>
  <c r="N1449" i="12"/>
  <c r="P1449" i="12" s="1"/>
  <c r="Q1448" i="12"/>
  <c r="O1448" i="12"/>
  <c r="N1448" i="12"/>
  <c r="P1448" i="12" s="1"/>
  <c r="Q1447" i="12"/>
  <c r="O1447" i="12"/>
  <c r="N1447" i="12"/>
  <c r="P1447" i="12" s="1"/>
  <c r="Q1446" i="12"/>
  <c r="O1446" i="12"/>
  <c r="N1446" i="12"/>
  <c r="P1446" i="12" s="1"/>
  <c r="Q1445" i="12"/>
  <c r="O1445" i="12"/>
  <c r="N1445" i="12"/>
  <c r="P1445" i="12" s="1"/>
  <c r="Q1444" i="12"/>
  <c r="O1444" i="12"/>
  <c r="N1444" i="12"/>
  <c r="P1444" i="12" s="1"/>
  <c r="Q1443" i="12"/>
  <c r="O1443" i="12"/>
  <c r="N1443" i="12"/>
  <c r="P1443" i="12" s="1"/>
  <c r="Q1442" i="12"/>
  <c r="O1442" i="12"/>
  <c r="N1442" i="12"/>
  <c r="P1442" i="12" s="1"/>
  <c r="Q1441" i="12"/>
  <c r="O1441" i="12"/>
  <c r="N1441" i="12"/>
  <c r="P1441" i="12" s="1"/>
  <c r="Q1440" i="12"/>
  <c r="O1440" i="12"/>
  <c r="N1440" i="12"/>
  <c r="P1440" i="12" s="1"/>
  <c r="Q1439" i="12"/>
  <c r="O1439" i="12"/>
  <c r="N1439" i="12"/>
  <c r="P1439" i="12" s="1"/>
  <c r="Q1438" i="12"/>
  <c r="O1438" i="12"/>
  <c r="N1438" i="12"/>
  <c r="P1438" i="12" s="1"/>
  <c r="Q1437" i="12"/>
  <c r="O1437" i="12"/>
  <c r="N1437" i="12"/>
  <c r="P1437" i="12" s="1"/>
  <c r="Q1436" i="12"/>
  <c r="O1436" i="12"/>
  <c r="N1436" i="12"/>
  <c r="P1436" i="12" s="1"/>
  <c r="Q1435" i="12"/>
  <c r="O1435" i="12"/>
  <c r="N1435" i="12"/>
  <c r="P1435" i="12" s="1"/>
  <c r="Q1434" i="12"/>
  <c r="O1434" i="12"/>
  <c r="N1434" i="12"/>
  <c r="P1434" i="12" s="1"/>
  <c r="Q1433" i="12"/>
  <c r="O1433" i="12"/>
  <c r="N1433" i="12"/>
  <c r="P1433" i="12" s="1"/>
  <c r="N1432" i="12"/>
  <c r="P1432" i="12" s="1"/>
  <c r="N1431" i="12"/>
  <c r="P1431" i="12" s="1"/>
  <c r="N1430" i="12"/>
  <c r="P1430" i="12" s="1"/>
  <c r="N1429" i="12"/>
  <c r="P1429" i="12" s="1"/>
  <c r="N1428" i="12"/>
  <c r="P1428" i="12" s="1"/>
  <c r="N1427" i="12"/>
  <c r="P1427" i="12" s="1"/>
  <c r="N1426" i="12"/>
  <c r="P1426" i="12" s="1"/>
  <c r="N1425" i="12"/>
  <c r="P1425" i="12" s="1"/>
  <c r="N1424" i="12"/>
  <c r="P1424" i="12" s="1"/>
  <c r="N1423" i="12"/>
  <c r="P1423" i="12" s="1"/>
  <c r="N1422" i="12"/>
  <c r="P1422" i="12" s="1"/>
  <c r="N1421" i="12"/>
  <c r="P1421" i="12" s="1"/>
  <c r="N1420" i="12"/>
  <c r="P1420" i="12" s="1"/>
  <c r="N1419" i="12"/>
  <c r="P1419" i="12" s="1"/>
  <c r="N1418" i="12"/>
  <c r="P1418" i="12" s="1"/>
  <c r="N1417" i="12"/>
  <c r="P1417" i="12" s="1"/>
  <c r="N1416" i="12"/>
  <c r="P1416" i="12" s="1"/>
  <c r="N1415" i="12"/>
  <c r="P1415" i="12" s="1"/>
  <c r="N1414" i="12"/>
  <c r="P1414" i="12" s="1"/>
  <c r="N1413" i="12"/>
  <c r="P1413" i="12" s="1"/>
  <c r="N1412" i="12"/>
  <c r="P1412" i="12" s="1"/>
  <c r="N1411" i="12"/>
  <c r="P1411" i="12" s="1"/>
  <c r="N1410" i="12"/>
  <c r="P1410" i="12" s="1"/>
  <c r="N1409" i="12"/>
  <c r="P1409" i="12" s="1"/>
  <c r="N1408" i="12"/>
  <c r="P1408" i="12" s="1"/>
  <c r="N1407" i="12"/>
  <c r="P1407" i="12" s="1"/>
  <c r="N1406" i="12"/>
  <c r="P1406" i="12" s="1"/>
  <c r="N1405" i="12"/>
  <c r="P1405" i="12" s="1"/>
  <c r="N1404" i="12"/>
  <c r="P1404" i="12" s="1"/>
  <c r="N1403" i="12"/>
  <c r="P1403" i="12" s="1"/>
  <c r="N1402" i="12"/>
  <c r="P1402" i="12" s="1"/>
  <c r="N1401" i="12"/>
  <c r="P1401" i="12" s="1"/>
  <c r="N1400" i="12"/>
  <c r="P1400" i="12" s="1"/>
  <c r="N1399" i="12"/>
  <c r="P1399" i="12" s="1"/>
  <c r="N1398" i="12"/>
  <c r="P1398" i="12" s="1"/>
  <c r="N1397" i="12"/>
  <c r="P1397" i="12" s="1"/>
  <c r="N1396" i="12"/>
  <c r="P1396" i="12" s="1"/>
  <c r="N1395" i="12"/>
  <c r="P1395" i="12" s="1"/>
  <c r="N1394" i="12"/>
  <c r="P1394" i="12" s="1"/>
  <c r="N1393" i="12"/>
  <c r="P1393" i="12" s="1"/>
  <c r="N1392" i="12"/>
  <c r="P1392" i="12" s="1"/>
  <c r="N1391" i="12"/>
  <c r="P1391" i="12" s="1"/>
  <c r="N1390" i="12"/>
  <c r="P1390" i="12" s="1"/>
  <c r="N1389" i="12"/>
  <c r="P1389" i="12" s="1"/>
  <c r="N1388" i="12"/>
  <c r="P1388" i="12" s="1"/>
  <c r="N1387" i="12"/>
  <c r="P1387" i="12" s="1"/>
  <c r="N1386" i="12"/>
  <c r="P1386" i="12" s="1"/>
  <c r="N1385" i="12"/>
  <c r="P1385" i="12" s="1"/>
  <c r="N1384" i="12"/>
  <c r="P1384" i="12" s="1"/>
  <c r="N1383" i="12"/>
  <c r="P1383" i="12" s="1"/>
  <c r="N1382" i="12"/>
  <c r="P1382" i="12" s="1"/>
  <c r="N1381" i="12"/>
  <c r="P1381" i="12" s="1"/>
  <c r="N1380" i="12"/>
  <c r="P1380" i="12" s="1"/>
  <c r="N1379" i="12"/>
  <c r="P1379" i="12" s="1"/>
  <c r="N1378" i="12"/>
  <c r="P1378" i="12" s="1"/>
  <c r="N1377" i="12"/>
  <c r="P1377" i="12" s="1"/>
  <c r="N1376" i="12"/>
  <c r="P1376" i="12" s="1"/>
  <c r="N1375" i="12"/>
  <c r="P1375" i="12" s="1"/>
  <c r="N1374" i="12"/>
  <c r="P1374" i="12" s="1"/>
  <c r="N1373" i="12"/>
  <c r="P1373" i="12" s="1"/>
  <c r="N1372" i="12"/>
  <c r="P1372" i="12" s="1"/>
  <c r="N1371" i="12"/>
  <c r="P1371" i="12" s="1"/>
  <c r="N1370" i="12"/>
  <c r="P1370" i="12" s="1"/>
  <c r="N1369" i="12"/>
  <c r="P1369" i="12" s="1"/>
  <c r="N1368" i="12"/>
  <c r="P1368" i="12" s="1"/>
  <c r="N1367" i="12"/>
  <c r="P1367" i="12" s="1"/>
  <c r="N1366" i="12"/>
  <c r="P1366" i="12" s="1"/>
  <c r="N1365" i="12"/>
  <c r="P1365" i="12" s="1"/>
  <c r="N1364" i="12"/>
  <c r="P1364" i="12" s="1"/>
  <c r="N1363" i="12"/>
  <c r="P1363" i="12" s="1"/>
  <c r="N1362" i="12"/>
  <c r="P1362" i="12" s="1"/>
  <c r="N1361" i="12"/>
  <c r="P1361" i="12" s="1"/>
  <c r="N1360" i="12"/>
  <c r="P1360" i="12" s="1"/>
  <c r="N1359" i="12"/>
  <c r="P1359" i="12" s="1"/>
  <c r="N1358" i="12"/>
  <c r="P1358" i="12" s="1"/>
  <c r="N1357" i="12"/>
  <c r="P1357" i="12" s="1"/>
  <c r="N1356" i="12"/>
  <c r="P1356" i="12" s="1"/>
  <c r="N1355" i="12"/>
  <c r="P1355" i="12" s="1"/>
  <c r="N1354" i="12"/>
  <c r="P1354" i="12" s="1"/>
  <c r="N1353" i="12"/>
  <c r="P1353" i="12" s="1"/>
  <c r="N1352" i="12"/>
  <c r="P1352" i="12" s="1"/>
  <c r="N1351" i="12"/>
  <c r="P1351" i="12" s="1"/>
  <c r="N1350" i="12"/>
  <c r="P1350" i="12" s="1"/>
  <c r="N1349" i="12"/>
  <c r="P1349" i="12" s="1"/>
  <c r="N1348" i="12"/>
  <c r="P1348" i="12" s="1"/>
  <c r="N1347" i="12"/>
  <c r="P1347" i="12" s="1"/>
  <c r="N1346" i="12"/>
  <c r="P1346" i="12" s="1"/>
  <c r="N1345" i="12"/>
  <c r="P1345" i="12" s="1"/>
  <c r="N1344" i="12"/>
  <c r="P1344" i="12" s="1"/>
  <c r="N1343" i="12"/>
  <c r="P1343" i="12" s="1"/>
  <c r="N1342" i="12"/>
  <c r="P1342" i="12" s="1"/>
  <c r="N1341" i="12"/>
  <c r="P1341" i="12" s="1"/>
  <c r="N1340" i="12"/>
  <c r="P1340" i="12" s="1"/>
  <c r="N1339" i="12"/>
  <c r="P1339" i="12" s="1"/>
  <c r="N1338" i="12"/>
  <c r="P1338" i="12" s="1"/>
  <c r="N1337" i="12"/>
  <c r="P1337" i="12" s="1"/>
  <c r="N1336" i="12"/>
  <c r="P1336" i="12" s="1"/>
  <c r="N1335" i="12"/>
  <c r="P1335" i="12" s="1"/>
  <c r="N1334" i="12"/>
  <c r="P1334" i="12" s="1"/>
  <c r="N1333" i="12"/>
  <c r="P1333" i="12" s="1"/>
  <c r="N1332" i="12"/>
  <c r="P1332" i="12" s="1"/>
  <c r="N1331" i="12"/>
  <c r="P1331" i="12" s="1"/>
  <c r="N1330" i="12"/>
  <c r="P1330" i="12" s="1"/>
  <c r="N1329" i="12"/>
  <c r="P1329" i="12" s="1"/>
  <c r="N1328" i="12"/>
  <c r="P1328" i="12" s="1"/>
  <c r="N1327" i="12"/>
  <c r="P1327" i="12" s="1"/>
  <c r="N1326" i="12"/>
  <c r="P1326" i="12" s="1"/>
  <c r="N1325" i="12"/>
  <c r="P1325" i="12" s="1"/>
  <c r="N1324" i="12"/>
  <c r="P1324" i="12" s="1"/>
  <c r="N1323" i="12"/>
  <c r="P1323" i="12" s="1"/>
  <c r="N1322" i="12"/>
  <c r="P1322" i="12" s="1"/>
  <c r="N1321" i="12"/>
  <c r="P1321" i="12" s="1"/>
  <c r="N1320" i="12"/>
  <c r="P1320" i="12" s="1"/>
  <c r="N1319" i="12"/>
  <c r="P1319" i="12" s="1"/>
  <c r="N1318" i="12"/>
  <c r="P1318" i="12" s="1"/>
  <c r="N1317" i="12"/>
  <c r="P1317" i="12" s="1"/>
  <c r="N1316" i="12"/>
  <c r="P1316" i="12" s="1"/>
  <c r="N1315" i="12"/>
  <c r="P1315" i="12" s="1"/>
  <c r="N1314" i="12"/>
  <c r="P1314" i="12" s="1"/>
  <c r="N1313" i="12"/>
  <c r="P1313" i="12" s="1"/>
  <c r="N1312" i="12"/>
  <c r="P1312" i="12" s="1"/>
  <c r="N1311" i="12"/>
  <c r="P1311" i="12" s="1"/>
  <c r="N1310" i="12"/>
  <c r="P1310" i="12" s="1"/>
  <c r="N1309" i="12"/>
  <c r="P1309" i="12" s="1"/>
  <c r="N1308" i="12"/>
  <c r="P1308" i="12" s="1"/>
  <c r="N1307" i="12"/>
  <c r="P1307" i="12" s="1"/>
  <c r="N1306" i="12"/>
  <c r="P1306" i="12" s="1"/>
  <c r="N1305" i="12"/>
  <c r="P1305" i="12" s="1"/>
  <c r="N1304" i="12"/>
  <c r="P1304" i="12" s="1"/>
  <c r="N1303" i="12"/>
  <c r="P1303" i="12" s="1"/>
  <c r="N1302" i="12"/>
  <c r="P1302" i="12" s="1"/>
  <c r="N1301" i="12"/>
  <c r="P1301" i="12" s="1"/>
  <c r="N1300" i="12"/>
  <c r="P1300" i="12" s="1"/>
  <c r="N1299" i="12"/>
  <c r="P1299" i="12" s="1"/>
  <c r="N1298" i="12"/>
  <c r="P1298" i="12" s="1"/>
  <c r="N1297" i="12"/>
  <c r="P1297" i="12" s="1"/>
  <c r="N1296" i="12"/>
  <c r="P1296" i="12" s="1"/>
  <c r="N1295" i="12"/>
  <c r="P1295" i="12" s="1"/>
  <c r="N1294" i="12"/>
  <c r="P1294" i="12" s="1"/>
  <c r="N1293" i="12"/>
  <c r="P1293" i="12" s="1"/>
  <c r="N1292" i="12"/>
  <c r="P1292" i="12" s="1"/>
  <c r="N1291" i="12"/>
  <c r="P1291" i="12" s="1"/>
  <c r="N1290" i="12"/>
  <c r="P1290" i="12" s="1"/>
  <c r="N1289" i="12"/>
  <c r="P1289" i="12" s="1"/>
  <c r="N1288" i="12"/>
  <c r="P1288" i="12" s="1"/>
  <c r="N1287" i="12"/>
  <c r="P1287" i="12" s="1"/>
  <c r="N1286" i="12"/>
  <c r="P1286" i="12" s="1"/>
  <c r="N1285" i="12"/>
  <c r="P1285" i="12" s="1"/>
  <c r="N1284" i="12"/>
  <c r="P1284" i="12" s="1"/>
  <c r="N1283" i="12"/>
  <c r="P1283" i="12" s="1"/>
  <c r="N1282" i="12"/>
  <c r="P1282" i="12" s="1"/>
  <c r="N1281" i="12"/>
  <c r="P1281" i="12" s="1"/>
  <c r="N1280" i="12"/>
  <c r="P1280" i="12" s="1"/>
  <c r="N1279" i="12"/>
  <c r="P1279" i="12" s="1"/>
  <c r="N1278" i="12"/>
  <c r="P1278" i="12" s="1"/>
  <c r="N1277" i="12"/>
  <c r="P1277" i="12" s="1"/>
  <c r="N1276" i="12"/>
  <c r="P1276" i="12" s="1"/>
  <c r="N1275" i="12"/>
  <c r="P1275" i="12" s="1"/>
  <c r="N1274" i="12"/>
  <c r="P1274" i="12" s="1"/>
  <c r="N1273" i="12"/>
  <c r="P1273" i="12" s="1"/>
  <c r="N1272" i="12"/>
  <c r="P1272" i="12" s="1"/>
  <c r="N1271" i="12"/>
  <c r="P1271" i="12" s="1"/>
  <c r="N1270" i="12"/>
  <c r="P1270" i="12" s="1"/>
  <c r="N1269" i="12"/>
  <c r="P1269" i="12" s="1"/>
  <c r="N1268" i="12"/>
  <c r="P1268" i="12" s="1"/>
  <c r="N1267" i="12"/>
  <c r="P1267" i="12" s="1"/>
  <c r="N1266" i="12"/>
  <c r="P1266" i="12" s="1"/>
  <c r="N1265" i="12"/>
  <c r="P1265" i="12" s="1"/>
  <c r="N1264" i="12"/>
  <c r="P1264" i="12" s="1"/>
  <c r="N1263" i="12"/>
  <c r="P1262" i="12"/>
  <c r="N1262" i="12"/>
  <c r="P1261" i="12"/>
  <c r="N1261" i="12"/>
  <c r="P1260" i="12"/>
  <c r="N1260" i="12"/>
  <c r="P1259" i="12"/>
  <c r="N1259" i="12"/>
  <c r="P1258" i="12"/>
  <c r="N1258" i="12"/>
  <c r="P1257" i="12"/>
  <c r="N1257" i="12"/>
  <c r="P1256" i="12"/>
  <c r="N1256" i="12"/>
  <c r="P1255" i="12"/>
  <c r="N1255" i="12"/>
  <c r="P1254" i="12"/>
  <c r="N1254" i="12"/>
  <c r="P1253" i="12"/>
  <c r="N1253" i="12"/>
  <c r="P1252" i="12"/>
  <c r="N1252" i="12"/>
  <c r="P1251" i="12"/>
  <c r="N1251" i="12"/>
  <c r="P1250" i="12"/>
  <c r="N1250" i="12"/>
  <c r="P1249" i="12"/>
  <c r="N1249" i="12"/>
  <c r="P1248" i="12"/>
  <c r="N1248" i="12"/>
  <c r="P1247" i="12"/>
  <c r="N1247" i="12"/>
  <c r="P1246" i="12"/>
  <c r="N1246" i="12"/>
  <c r="P1245" i="12"/>
  <c r="N1245" i="12"/>
  <c r="P1244" i="12"/>
  <c r="N1244" i="12"/>
  <c r="P1243" i="12"/>
  <c r="N1243" i="12"/>
  <c r="P1242" i="12"/>
  <c r="N1242" i="12"/>
  <c r="P1241" i="12"/>
  <c r="N1241" i="12"/>
  <c r="P1240" i="12"/>
  <c r="N1240" i="12"/>
  <c r="P1239" i="12"/>
  <c r="N1239" i="12"/>
  <c r="P1238" i="12"/>
  <c r="N1238" i="12"/>
  <c r="P1237" i="12"/>
  <c r="N1237" i="12"/>
  <c r="P1236" i="12"/>
  <c r="N1236" i="12"/>
  <c r="P1235" i="12"/>
  <c r="N1235" i="12"/>
  <c r="P1234" i="12"/>
  <c r="N1234" i="12"/>
  <c r="P1233" i="12"/>
  <c r="N1233" i="12"/>
  <c r="P1232" i="12"/>
  <c r="N1232" i="12"/>
  <c r="P1231" i="12"/>
  <c r="N1231" i="12"/>
  <c r="P1230" i="12"/>
  <c r="N1230" i="12"/>
  <c r="P1229" i="12"/>
  <c r="N1229" i="12"/>
  <c r="P1228" i="12"/>
  <c r="N1228" i="12"/>
  <c r="P1227" i="12"/>
  <c r="N1227" i="12"/>
  <c r="P1226" i="12"/>
  <c r="N1226" i="12"/>
  <c r="P1225" i="12"/>
  <c r="N1225" i="12"/>
  <c r="P1224" i="12"/>
  <c r="N1224" i="12"/>
  <c r="P1223" i="12"/>
  <c r="N1223" i="12"/>
  <c r="P1222" i="12"/>
  <c r="N1222" i="12"/>
  <c r="P1221" i="12"/>
  <c r="N1221" i="12"/>
  <c r="P1220" i="12"/>
  <c r="N1220" i="12"/>
  <c r="P1219" i="12"/>
  <c r="N1219" i="12"/>
  <c r="P1218" i="12"/>
  <c r="N1218" i="12"/>
  <c r="P1217" i="12"/>
  <c r="N1217" i="12"/>
  <c r="P1216" i="12"/>
  <c r="N1216" i="12"/>
  <c r="P1215" i="12"/>
  <c r="N1215" i="12"/>
  <c r="P1214" i="12"/>
  <c r="N1214" i="12"/>
  <c r="P1213" i="12"/>
  <c r="N1213" i="12"/>
  <c r="P1212" i="12"/>
  <c r="N1212" i="12"/>
  <c r="P1211" i="12"/>
  <c r="N1211" i="12"/>
  <c r="P1210" i="12"/>
  <c r="N1210" i="12"/>
  <c r="P1209" i="12"/>
  <c r="N1209" i="12"/>
  <c r="P1208" i="12"/>
  <c r="N1208" i="12"/>
  <c r="P1207" i="12"/>
  <c r="N1207" i="12"/>
  <c r="P1206" i="12"/>
  <c r="N1206" i="12"/>
  <c r="P1205" i="12"/>
  <c r="N1205" i="12"/>
  <c r="P1204" i="12"/>
  <c r="N1204" i="12"/>
  <c r="P1203" i="12"/>
  <c r="N1203" i="12"/>
  <c r="P1202" i="12"/>
  <c r="N1202" i="12"/>
  <c r="P1201" i="12"/>
  <c r="N1201" i="12"/>
  <c r="P1200" i="12"/>
  <c r="N1200" i="12"/>
  <c r="P1199" i="12"/>
  <c r="N1199" i="12"/>
  <c r="P1198" i="12"/>
  <c r="N1198" i="12"/>
  <c r="P1197" i="12"/>
  <c r="N1197" i="12"/>
  <c r="P1196" i="12"/>
  <c r="N1196" i="12"/>
  <c r="P1195" i="12"/>
  <c r="N1195" i="12"/>
  <c r="P1194" i="12"/>
  <c r="N1194" i="12"/>
  <c r="N1193" i="12"/>
  <c r="N1192" i="12"/>
  <c r="N1191" i="12"/>
  <c r="N1190" i="12"/>
  <c r="N1189" i="12"/>
  <c r="N1188" i="12"/>
  <c r="N1187" i="12"/>
  <c r="N1186" i="12"/>
  <c r="N1185" i="12"/>
  <c r="N1184" i="12"/>
  <c r="N1183" i="12"/>
  <c r="N1182" i="12"/>
  <c r="N1181" i="12"/>
  <c r="N1180" i="12"/>
  <c r="N1179" i="12"/>
  <c r="N1178" i="12"/>
  <c r="N1177" i="12"/>
  <c r="N1176" i="12"/>
  <c r="N1175" i="12"/>
  <c r="N1174" i="12"/>
  <c r="N1173" i="12"/>
  <c r="N1172" i="12"/>
  <c r="N1171" i="12"/>
  <c r="N1170" i="12"/>
  <c r="N1169" i="12"/>
  <c r="N1168" i="12"/>
  <c r="N1167" i="12"/>
  <c r="N1166" i="12"/>
  <c r="N1165" i="12"/>
  <c r="N1164" i="12"/>
  <c r="N1163" i="12"/>
  <c r="N1162" i="12"/>
  <c r="N1161" i="12"/>
  <c r="N1160" i="12"/>
  <c r="N1159" i="12"/>
  <c r="N1158" i="12"/>
  <c r="N1157" i="12"/>
  <c r="N1156" i="12"/>
  <c r="N1155" i="12"/>
  <c r="N1154" i="12"/>
  <c r="N1153" i="12"/>
  <c r="N1152" i="12"/>
  <c r="N1151" i="12"/>
  <c r="N1150" i="12"/>
  <c r="N1149" i="12"/>
  <c r="N1148" i="12"/>
  <c r="N1147" i="12"/>
  <c r="N1146" i="12"/>
  <c r="N1145" i="12"/>
  <c r="N1144" i="12"/>
  <c r="N1143" i="12"/>
  <c r="N1142" i="12"/>
  <c r="N1141" i="12"/>
  <c r="N1140" i="12"/>
  <c r="N1139" i="12"/>
  <c r="N1138" i="12"/>
  <c r="N1137" i="12"/>
  <c r="N1136" i="12"/>
  <c r="N1135" i="12"/>
  <c r="N1134" i="12"/>
  <c r="N1133" i="12"/>
  <c r="N1132" i="12"/>
  <c r="N1131" i="12"/>
  <c r="N1130" i="12"/>
  <c r="N1129" i="12"/>
  <c r="N1128" i="12"/>
  <c r="N1127" i="12"/>
  <c r="N1126" i="12"/>
  <c r="N1125" i="12"/>
  <c r="N1124" i="12"/>
  <c r="N1123" i="12"/>
  <c r="N1122" i="12"/>
  <c r="N1121" i="12"/>
  <c r="N1120" i="12"/>
  <c r="N1119" i="12"/>
  <c r="N1118" i="12"/>
  <c r="N1117" i="12"/>
  <c r="N1116" i="12"/>
  <c r="N1115" i="12"/>
  <c r="N1114" i="12"/>
  <c r="N1113" i="12"/>
  <c r="N1112" i="12"/>
  <c r="N1111" i="12"/>
  <c r="O1110" i="12"/>
  <c r="N1110" i="12"/>
  <c r="Q1110" i="12" s="1"/>
  <c r="Q1109" i="12"/>
  <c r="O1109" i="12"/>
  <c r="N1109" i="12"/>
  <c r="P1109" i="12" s="1"/>
  <c r="Q1108" i="12"/>
  <c r="O1108" i="12"/>
  <c r="N1108" i="12"/>
  <c r="P1108" i="12" s="1"/>
  <c r="Q1107" i="12"/>
  <c r="O1107" i="12"/>
  <c r="N1107" i="12"/>
  <c r="P1107" i="12" s="1"/>
  <c r="Q1106" i="12"/>
  <c r="O1106" i="12"/>
  <c r="N1106" i="12"/>
  <c r="P1106" i="12" s="1"/>
  <c r="Q1105" i="12"/>
  <c r="O1105" i="12"/>
  <c r="N1105" i="12"/>
  <c r="P1105" i="12" s="1"/>
  <c r="Q1104" i="12"/>
  <c r="O1104" i="12"/>
  <c r="N1104" i="12"/>
  <c r="P1104" i="12" s="1"/>
  <c r="Q1103" i="12"/>
  <c r="O1103" i="12"/>
  <c r="N1103" i="12"/>
  <c r="P1103" i="12" s="1"/>
  <c r="Q1102" i="12"/>
  <c r="O1102" i="12"/>
  <c r="N1102" i="12"/>
  <c r="P1102" i="12" s="1"/>
  <c r="Q1101" i="12"/>
  <c r="O1101" i="12"/>
  <c r="N1101" i="12"/>
  <c r="P1101" i="12" s="1"/>
  <c r="Q1100" i="12"/>
  <c r="O1100" i="12"/>
  <c r="N1100" i="12"/>
  <c r="P1100" i="12" s="1"/>
  <c r="Q1099" i="12"/>
  <c r="O1099" i="12"/>
  <c r="N1099" i="12"/>
  <c r="P1099" i="12" s="1"/>
  <c r="Q1098" i="12"/>
  <c r="O1098" i="12"/>
  <c r="N1098" i="12"/>
  <c r="P1098" i="12" s="1"/>
  <c r="Q1097" i="12"/>
  <c r="O1097" i="12"/>
  <c r="N1097" i="12"/>
  <c r="P1097" i="12" s="1"/>
  <c r="Q1096" i="12"/>
  <c r="O1096" i="12"/>
  <c r="N1096" i="12"/>
  <c r="P1096" i="12" s="1"/>
  <c r="Q1095" i="12"/>
  <c r="O1095" i="12"/>
  <c r="N1095" i="12"/>
  <c r="P1095" i="12" s="1"/>
  <c r="Q1094" i="12"/>
  <c r="O1094" i="12"/>
  <c r="N1094" i="12"/>
  <c r="P1094" i="12" s="1"/>
  <c r="Q1093" i="12"/>
  <c r="O1093" i="12"/>
  <c r="N1093" i="12"/>
  <c r="P1093" i="12" s="1"/>
  <c r="Q1092" i="12"/>
  <c r="O1092" i="12"/>
  <c r="N1092" i="12"/>
  <c r="P1092" i="12" s="1"/>
  <c r="Q1091" i="12"/>
  <c r="O1091" i="12"/>
  <c r="N1091" i="12"/>
  <c r="P1091" i="12" s="1"/>
  <c r="Q1090" i="12"/>
  <c r="O1090" i="12"/>
  <c r="N1090" i="12"/>
  <c r="P1090" i="12" s="1"/>
  <c r="Q1089" i="12"/>
  <c r="O1089" i="12"/>
  <c r="N1089" i="12"/>
  <c r="P1089" i="12" s="1"/>
  <c r="Q1088" i="12"/>
  <c r="O1088" i="12"/>
  <c r="N1088" i="12"/>
  <c r="P1088" i="12" s="1"/>
  <c r="Q1087" i="12"/>
  <c r="O1087" i="12"/>
  <c r="N1087" i="12"/>
  <c r="P1087" i="12" s="1"/>
  <c r="Q1086" i="12"/>
  <c r="O1086" i="12"/>
  <c r="N1086" i="12"/>
  <c r="P1086" i="12" s="1"/>
  <c r="Q1085" i="12"/>
  <c r="O1085" i="12"/>
  <c r="N1085" i="12"/>
  <c r="P1085" i="12" s="1"/>
  <c r="Q1084" i="12"/>
  <c r="O1084" i="12"/>
  <c r="N1084" i="12"/>
  <c r="P1084" i="12" s="1"/>
  <c r="Q1083" i="12"/>
  <c r="O1083" i="12"/>
  <c r="N1083" i="12"/>
  <c r="P1083" i="12" s="1"/>
  <c r="Q1082" i="12"/>
  <c r="O1082" i="12"/>
  <c r="N1082" i="12"/>
  <c r="P1082" i="12" s="1"/>
  <c r="Q1081" i="12"/>
  <c r="O1081" i="12"/>
  <c r="N1081" i="12"/>
  <c r="P1081" i="12" s="1"/>
  <c r="Q1080" i="12"/>
  <c r="O1080" i="12"/>
  <c r="N1080" i="12"/>
  <c r="P1080" i="12" s="1"/>
  <c r="Q1079" i="12"/>
  <c r="O1079" i="12"/>
  <c r="N1079" i="12"/>
  <c r="P1079" i="12" s="1"/>
  <c r="Q1078" i="12"/>
  <c r="O1078" i="12"/>
  <c r="N1078" i="12"/>
  <c r="P1078" i="12" s="1"/>
  <c r="Q1077" i="12"/>
  <c r="O1077" i="12"/>
  <c r="N1077" i="12"/>
  <c r="P1077" i="12" s="1"/>
  <c r="Q1076" i="12"/>
  <c r="O1076" i="12"/>
  <c r="N1076" i="12"/>
  <c r="P1076" i="12" s="1"/>
  <c r="Q1075" i="12"/>
  <c r="O1075" i="12"/>
  <c r="N1075" i="12"/>
  <c r="P1075" i="12" s="1"/>
  <c r="Q1074" i="12"/>
  <c r="O1074" i="12"/>
  <c r="N1074" i="12"/>
  <c r="P1074" i="12" s="1"/>
  <c r="Q1073" i="12"/>
  <c r="O1073" i="12"/>
  <c r="N1073" i="12"/>
  <c r="P1073" i="12" s="1"/>
  <c r="Q1072" i="12"/>
  <c r="O1072" i="12"/>
  <c r="N1072" i="12"/>
  <c r="P1072" i="12" s="1"/>
  <c r="Q1071" i="12"/>
  <c r="O1071" i="12"/>
  <c r="N1071" i="12"/>
  <c r="P1071" i="12" s="1"/>
  <c r="Q1070" i="12"/>
  <c r="O1070" i="12"/>
  <c r="N1070" i="12"/>
  <c r="P1070" i="12" s="1"/>
  <c r="Q1069" i="12"/>
  <c r="O1069" i="12"/>
  <c r="N1069" i="12"/>
  <c r="P1069" i="12" s="1"/>
  <c r="Q1068" i="12"/>
  <c r="O1068" i="12"/>
  <c r="N1068" i="12"/>
  <c r="P1068" i="12" s="1"/>
  <c r="Q1067" i="12"/>
  <c r="O1067" i="12"/>
  <c r="N1067" i="12"/>
  <c r="P1067" i="12" s="1"/>
  <c r="Q1066" i="12"/>
  <c r="O1066" i="12"/>
  <c r="N1066" i="12"/>
  <c r="P1066" i="12" s="1"/>
  <c r="Q1065" i="12"/>
  <c r="O1065" i="12"/>
  <c r="N1065" i="12"/>
  <c r="P1065" i="12" s="1"/>
  <c r="Q1064" i="12"/>
  <c r="O1064" i="12"/>
  <c r="N1064" i="12"/>
  <c r="P1064" i="12" s="1"/>
  <c r="Q1063" i="12"/>
  <c r="O1063" i="12"/>
  <c r="N1063" i="12"/>
  <c r="P1063" i="12" s="1"/>
  <c r="Q1062" i="12"/>
  <c r="O1062" i="12"/>
  <c r="N1062" i="12"/>
  <c r="P1062" i="12" s="1"/>
  <c r="Q1061" i="12"/>
  <c r="O1061" i="12"/>
  <c r="N1061" i="12"/>
  <c r="P1061" i="12" s="1"/>
  <c r="Q1060" i="12"/>
  <c r="O1060" i="12"/>
  <c r="N1060" i="12"/>
  <c r="P1060" i="12" s="1"/>
  <c r="Q1059" i="12"/>
  <c r="O1059" i="12"/>
  <c r="N1059" i="12"/>
  <c r="P1059" i="12" s="1"/>
  <c r="Q1058" i="12"/>
  <c r="O1058" i="12"/>
  <c r="N1058" i="12"/>
  <c r="P1058" i="12" s="1"/>
  <c r="Q1057" i="12"/>
  <c r="O1057" i="12"/>
  <c r="N1057" i="12"/>
  <c r="P1057" i="12" s="1"/>
  <c r="Q1056" i="12"/>
  <c r="O1056" i="12"/>
  <c r="N1056" i="12"/>
  <c r="P1056" i="12" s="1"/>
  <c r="Q1055" i="12"/>
  <c r="O1055" i="12"/>
  <c r="N1055" i="12"/>
  <c r="P1055" i="12" s="1"/>
  <c r="Q1054" i="12"/>
  <c r="O1054" i="12"/>
  <c r="N1054" i="12"/>
  <c r="P1054" i="12" s="1"/>
  <c r="Q1053" i="12"/>
  <c r="O1053" i="12"/>
  <c r="N1053" i="12"/>
  <c r="P1053" i="12" s="1"/>
  <c r="Q1052" i="12"/>
  <c r="O1052" i="12"/>
  <c r="N1052" i="12"/>
  <c r="P1052" i="12" s="1"/>
  <c r="Q1051" i="12"/>
  <c r="O1051" i="12"/>
  <c r="N1051" i="12"/>
  <c r="P1051" i="12" s="1"/>
  <c r="Q1050" i="12"/>
  <c r="O1050" i="12"/>
  <c r="N1050" i="12"/>
  <c r="P1050" i="12" s="1"/>
  <c r="Q1049" i="12"/>
  <c r="O1049" i="12"/>
  <c r="N1049" i="12"/>
  <c r="P1049" i="12" s="1"/>
  <c r="Q1048" i="12"/>
  <c r="O1048" i="12"/>
  <c r="N1048" i="12"/>
  <c r="P1048" i="12" s="1"/>
  <c r="Q1047" i="12"/>
  <c r="O1047" i="12"/>
  <c r="N1047" i="12"/>
  <c r="P1047" i="12" s="1"/>
  <c r="Q1046" i="12"/>
  <c r="O1046" i="12"/>
  <c r="N1046" i="12"/>
  <c r="P1046" i="12" s="1"/>
  <c r="Q1045" i="12"/>
  <c r="O1045" i="12"/>
  <c r="N1045" i="12"/>
  <c r="P1045" i="12" s="1"/>
  <c r="Q1044" i="12"/>
  <c r="O1044" i="12"/>
  <c r="N1044" i="12"/>
  <c r="P1044" i="12" s="1"/>
  <c r="Q1043" i="12"/>
  <c r="O1043" i="12"/>
  <c r="N1043" i="12"/>
  <c r="P1043" i="12" s="1"/>
  <c r="Q1042" i="12"/>
  <c r="O1042" i="12"/>
  <c r="N1042" i="12"/>
  <c r="P1042" i="12" s="1"/>
  <c r="Q1041" i="12"/>
  <c r="O1041" i="12"/>
  <c r="N1041" i="12"/>
  <c r="P1041" i="12" s="1"/>
  <c r="Q1040" i="12"/>
  <c r="O1040" i="12"/>
  <c r="N1040" i="12"/>
  <c r="P1040" i="12" s="1"/>
  <c r="Q1039" i="12"/>
  <c r="O1039" i="12"/>
  <c r="N1039" i="12"/>
  <c r="P1039" i="12" s="1"/>
  <c r="Q1038" i="12"/>
  <c r="O1038" i="12"/>
  <c r="N1038" i="12"/>
  <c r="P1038" i="12" s="1"/>
  <c r="Q1037" i="12"/>
  <c r="O1037" i="12"/>
  <c r="N1037" i="12"/>
  <c r="P1037" i="12" s="1"/>
  <c r="Q1036" i="12"/>
  <c r="O1036" i="12"/>
  <c r="N1036" i="12"/>
  <c r="P1036" i="12" s="1"/>
  <c r="Q1035" i="12"/>
  <c r="O1035" i="12"/>
  <c r="N1035" i="12"/>
  <c r="P1035" i="12" s="1"/>
  <c r="Q1034" i="12"/>
  <c r="O1034" i="12"/>
  <c r="N1034" i="12"/>
  <c r="P1034" i="12" s="1"/>
  <c r="Q1033" i="12"/>
  <c r="O1033" i="12"/>
  <c r="N1033" i="12"/>
  <c r="P1033" i="12" s="1"/>
  <c r="Q1032" i="12"/>
  <c r="O1032" i="12"/>
  <c r="N1032" i="12"/>
  <c r="P1032" i="12" s="1"/>
  <c r="Q1031" i="12"/>
  <c r="O1031" i="12"/>
  <c r="N1031" i="12"/>
  <c r="P1031" i="12" s="1"/>
  <c r="Q1030" i="12"/>
  <c r="O1030" i="12"/>
  <c r="N1030" i="12"/>
  <c r="P1030" i="12" s="1"/>
  <c r="Q1029" i="12"/>
  <c r="O1029" i="12"/>
  <c r="N1029" i="12"/>
  <c r="P1029" i="12" s="1"/>
  <c r="Q1028" i="12"/>
  <c r="O1028" i="12"/>
  <c r="N1028" i="12"/>
  <c r="P1028" i="12" s="1"/>
  <c r="Q1027" i="12"/>
  <c r="O1027" i="12"/>
  <c r="N1027" i="12"/>
  <c r="P1027" i="12" s="1"/>
  <c r="Q1026" i="12"/>
  <c r="O1026" i="12"/>
  <c r="N1026" i="12"/>
  <c r="P1026" i="12" s="1"/>
  <c r="Q1025" i="12"/>
  <c r="O1025" i="12"/>
  <c r="N1025" i="12"/>
  <c r="P1025" i="12" s="1"/>
  <c r="Q1024" i="12"/>
  <c r="O1024" i="12"/>
  <c r="N1024" i="12"/>
  <c r="P1024" i="12" s="1"/>
  <c r="Q1023" i="12"/>
  <c r="O1023" i="12"/>
  <c r="N1023" i="12"/>
  <c r="P1023" i="12" s="1"/>
  <c r="Q1022" i="12"/>
  <c r="O1022" i="12"/>
  <c r="N1022" i="12"/>
  <c r="P1022" i="12" s="1"/>
  <c r="Q1021" i="12"/>
  <c r="O1021" i="12"/>
  <c r="N1021" i="12"/>
  <c r="P1021" i="12" s="1"/>
  <c r="Q1020" i="12"/>
  <c r="O1020" i="12"/>
  <c r="N1020" i="12"/>
  <c r="P1020" i="12" s="1"/>
  <c r="Q1019" i="12"/>
  <c r="O1019" i="12"/>
  <c r="N1019" i="12"/>
  <c r="P1019" i="12" s="1"/>
  <c r="Q1018" i="12"/>
  <c r="O1018" i="12"/>
  <c r="N1018" i="12"/>
  <c r="P1018" i="12" s="1"/>
  <c r="Q1017" i="12"/>
  <c r="O1017" i="12"/>
  <c r="N1017" i="12"/>
  <c r="P1017" i="12" s="1"/>
  <c r="Q1016" i="12"/>
  <c r="O1016" i="12"/>
  <c r="N1016" i="12"/>
  <c r="P1016" i="12" s="1"/>
  <c r="Q1015" i="12"/>
  <c r="O1015" i="12"/>
  <c r="N1015" i="12"/>
  <c r="P1015" i="12" s="1"/>
  <c r="Q1014" i="12"/>
  <c r="O1014" i="12"/>
  <c r="N1014" i="12"/>
  <c r="P1014" i="12" s="1"/>
  <c r="Q1013" i="12"/>
  <c r="O1013" i="12"/>
  <c r="N1013" i="12"/>
  <c r="P1013" i="12" s="1"/>
  <c r="Q1012" i="12"/>
  <c r="O1012" i="12"/>
  <c r="N1012" i="12"/>
  <c r="P1012" i="12" s="1"/>
  <c r="Q1011" i="12"/>
  <c r="O1011" i="12"/>
  <c r="N1011" i="12"/>
  <c r="P1011" i="12" s="1"/>
  <c r="Q1010" i="12"/>
  <c r="O1010" i="12"/>
  <c r="N1010" i="12"/>
  <c r="P1010" i="12" s="1"/>
  <c r="Q1009" i="12"/>
  <c r="O1009" i="12"/>
  <c r="N1009" i="12"/>
  <c r="P1009" i="12" s="1"/>
  <c r="Q1008" i="12"/>
  <c r="O1008" i="12"/>
  <c r="N1008" i="12"/>
  <c r="P1008" i="12" s="1"/>
  <c r="Q1007" i="12"/>
  <c r="O1007" i="12"/>
  <c r="N1007" i="12"/>
  <c r="P1007" i="12" s="1"/>
  <c r="Q1006" i="12"/>
  <c r="O1006" i="12"/>
  <c r="N1006" i="12"/>
  <c r="P1006" i="12" s="1"/>
  <c r="Q1005" i="12"/>
  <c r="O1005" i="12"/>
  <c r="N1005" i="12"/>
  <c r="P1005" i="12" s="1"/>
  <c r="Q1004" i="12"/>
  <c r="O1004" i="12"/>
  <c r="N1004" i="12"/>
  <c r="P1004" i="12" s="1"/>
  <c r="Q1003" i="12"/>
  <c r="O1003" i="12"/>
  <c r="N1003" i="12"/>
  <c r="P1003" i="12" s="1"/>
  <c r="Q1002" i="12"/>
  <c r="O1002" i="12"/>
  <c r="N1002" i="12"/>
  <c r="P1002" i="12" s="1"/>
  <c r="Q1001" i="12"/>
  <c r="O1001" i="12"/>
  <c r="N1001" i="12"/>
  <c r="P1001" i="12" s="1"/>
  <c r="Q1000" i="12"/>
  <c r="O1000" i="12"/>
  <c r="N1000" i="12"/>
  <c r="P1000" i="12" s="1"/>
  <c r="Q999" i="12"/>
  <c r="O999" i="12"/>
  <c r="N999" i="12"/>
  <c r="P999" i="12" s="1"/>
  <c r="Q998" i="12"/>
  <c r="O998" i="12"/>
  <c r="N998" i="12"/>
  <c r="P998" i="12" s="1"/>
  <c r="Q997" i="12"/>
  <c r="O997" i="12"/>
  <c r="N997" i="12"/>
  <c r="P997" i="12" s="1"/>
  <c r="Q996" i="12"/>
  <c r="O996" i="12"/>
  <c r="N996" i="12"/>
  <c r="P996" i="12" s="1"/>
  <c r="Q995" i="12"/>
  <c r="O995" i="12"/>
  <c r="N995" i="12"/>
  <c r="P995" i="12" s="1"/>
  <c r="Q994" i="12"/>
  <c r="O994" i="12"/>
  <c r="N994" i="12"/>
  <c r="P994" i="12" s="1"/>
  <c r="Q993" i="12"/>
  <c r="O993" i="12"/>
  <c r="N993" i="12"/>
  <c r="P993" i="12" s="1"/>
  <c r="Q992" i="12"/>
  <c r="O992" i="12"/>
  <c r="N992" i="12"/>
  <c r="P992" i="12" s="1"/>
  <c r="Q991" i="12"/>
  <c r="O991" i="12"/>
  <c r="N991" i="12"/>
  <c r="P991" i="12" s="1"/>
  <c r="Q990" i="12"/>
  <c r="O990" i="12"/>
  <c r="N990" i="12"/>
  <c r="P990" i="12" s="1"/>
  <c r="Q989" i="12"/>
  <c r="O989" i="12"/>
  <c r="N989" i="12"/>
  <c r="P989" i="12" s="1"/>
  <c r="Q988" i="12"/>
  <c r="O988" i="12"/>
  <c r="N988" i="12"/>
  <c r="P988" i="12" s="1"/>
  <c r="Q987" i="12"/>
  <c r="O987" i="12"/>
  <c r="N987" i="12"/>
  <c r="P987" i="12" s="1"/>
  <c r="Q986" i="12"/>
  <c r="O986" i="12"/>
  <c r="N986" i="12"/>
  <c r="P986" i="12" s="1"/>
  <c r="Q985" i="12"/>
  <c r="O985" i="12"/>
  <c r="N985" i="12"/>
  <c r="P985" i="12" s="1"/>
  <c r="Q984" i="12"/>
  <c r="O984" i="12"/>
  <c r="N984" i="12"/>
  <c r="P984" i="12" s="1"/>
  <c r="Q983" i="12"/>
  <c r="O983" i="12"/>
  <c r="N983" i="12"/>
  <c r="P983" i="12" s="1"/>
  <c r="Q982" i="12"/>
  <c r="O982" i="12"/>
  <c r="N982" i="12"/>
  <c r="P982" i="12" s="1"/>
  <c r="Q981" i="12"/>
  <c r="O981" i="12"/>
  <c r="N981" i="12"/>
  <c r="P981" i="12" s="1"/>
  <c r="Q980" i="12"/>
  <c r="O980" i="12"/>
  <c r="N980" i="12"/>
  <c r="P980" i="12" s="1"/>
  <c r="Q979" i="12"/>
  <c r="O979" i="12"/>
  <c r="N979" i="12"/>
  <c r="P979" i="12" s="1"/>
  <c r="Q978" i="12"/>
  <c r="O978" i="12"/>
  <c r="N978" i="12"/>
  <c r="P978" i="12" s="1"/>
  <c r="Q977" i="12"/>
  <c r="O977" i="12"/>
  <c r="N977" i="12"/>
  <c r="P977" i="12" s="1"/>
  <c r="Q976" i="12"/>
  <c r="O976" i="12"/>
  <c r="N976" i="12"/>
  <c r="P976" i="12" s="1"/>
  <c r="Q975" i="12"/>
  <c r="O975" i="12"/>
  <c r="N975" i="12"/>
  <c r="P975" i="12" s="1"/>
  <c r="Q974" i="12"/>
  <c r="O974" i="12"/>
  <c r="N974" i="12"/>
  <c r="P974" i="12" s="1"/>
  <c r="Q973" i="12"/>
  <c r="O973" i="12"/>
  <c r="N973" i="12"/>
  <c r="P973" i="12" s="1"/>
  <c r="Q972" i="12"/>
  <c r="O972" i="12"/>
  <c r="N972" i="12"/>
  <c r="P972" i="12" s="1"/>
  <c r="Q971" i="12"/>
  <c r="O971" i="12"/>
  <c r="N971" i="12"/>
  <c r="P971" i="12" s="1"/>
  <c r="Q970" i="12"/>
  <c r="O970" i="12"/>
  <c r="N970" i="12"/>
  <c r="P970" i="12" s="1"/>
  <c r="Q969" i="12"/>
  <c r="O969" i="12"/>
  <c r="N969" i="12"/>
  <c r="P969" i="12" s="1"/>
  <c r="Q968" i="12"/>
  <c r="O968" i="12"/>
  <c r="N968" i="12"/>
  <c r="P968" i="12" s="1"/>
  <c r="Q967" i="12"/>
  <c r="O967" i="12"/>
  <c r="N967" i="12"/>
  <c r="P967" i="12" s="1"/>
  <c r="Q966" i="12"/>
  <c r="O966" i="12"/>
  <c r="N966" i="12"/>
  <c r="P966" i="12" s="1"/>
  <c r="Q965" i="12"/>
  <c r="O965" i="12"/>
  <c r="N965" i="12"/>
  <c r="P965" i="12" s="1"/>
  <c r="Q964" i="12"/>
  <c r="O964" i="12"/>
  <c r="N964" i="12"/>
  <c r="P964" i="12" s="1"/>
  <c r="Q963" i="12"/>
  <c r="O963" i="12"/>
  <c r="N963" i="12"/>
  <c r="P963" i="12" s="1"/>
  <c r="Q962" i="12"/>
  <c r="O962" i="12"/>
  <c r="N962" i="12"/>
  <c r="P962" i="12" s="1"/>
  <c r="Q961" i="12"/>
  <c r="O961" i="12"/>
  <c r="N961" i="12"/>
  <c r="P961" i="12" s="1"/>
  <c r="Q960" i="12"/>
  <c r="O960" i="12"/>
  <c r="N960" i="12"/>
  <c r="P960" i="12" s="1"/>
  <c r="Q959" i="12"/>
  <c r="O959" i="12"/>
  <c r="N959" i="12"/>
  <c r="P959" i="12" s="1"/>
  <c r="Q958" i="12"/>
  <c r="O958" i="12"/>
  <c r="N958" i="12"/>
  <c r="P958" i="12" s="1"/>
  <c r="Q957" i="12"/>
  <c r="O957" i="12"/>
  <c r="N957" i="12"/>
  <c r="P957" i="12" s="1"/>
  <c r="Q956" i="12"/>
  <c r="O956" i="12"/>
  <c r="N956" i="12"/>
  <c r="P956" i="12" s="1"/>
  <c r="Q955" i="12"/>
  <c r="O955" i="12"/>
  <c r="N955" i="12"/>
  <c r="P955" i="12" s="1"/>
  <c r="Q954" i="12"/>
  <c r="O954" i="12"/>
  <c r="N954" i="12"/>
  <c r="P954" i="12" s="1"/>
  <c r="Q953" i="12"/>
  <c r="O953" i="12"/>
  <c r="N953" i="12"/>
  <c r="P953" i="12" s="1"/>
  <c r="Q952" i="12"/>
  <c r="O952" i="12"/>
  <c r="N952" i="12"/>
  <c r="P952" i="12" s="1"/>
  <c r="Q951" i="12"/>
  <c r="O951" i="12"/>
  <c r="N951" i="12"/>
  <c r="P951" i="12" s="1"/>
  <c r="Q950" i="12"/>
  <c r="O950" i="12"/>
  <c r="N950" i="12"/>
  <c r="P950" i="12" s="1"/>
  <c r="Q949" i="12"/>
  <c r="O949" i="12"/>
  <c r="N949" i="12"/>
  <c r="P949" i="12" s="1"/>
  <c r="Q948" i="12"/>
  <c r="O948" i="12"/>
  <c r="N948" i="12"/>
  <c r="P948" i="12" s="1"/>
  <c r="Q947" i="12"/>
  <c r="O947" i="12"/>
  <c r="N947" i="12"/>
  <c r="P947" i="12" s="1"/>
  <c r="Q946" i="12"/>
  <c r="O946" i="12"/>
  <c r="N946" i="12"/>
  <c r="P946" i="12" s="1"/>
  <c r="Q945" i="12"/>
  <c r="O945" i="12"/>
  <c r="N945" i="12"/>
  <c r="P945" i="12" s="1"/>
  <c r="Q944" i="12"/>
  <c r="O944" i="12"/>
  <c r="N944" i="12"/>
  <c r="P944" i="12" s="1"/>
  <c r="Q943" i="12"/>
  <c r="O943" i="12"/>
  <c r="N943" i="12"/>
  <c r="P943" i="12" s="1"/>
  <c r="Q942" i="12"/>
  <c r="O942" i="12"/>
  <c r="N942" i="12"/>
  <c r="P942" i="12" s="1"/>
  <c r="Q941" i="12"/>
  <c r="O941" i="12"/>
  <c r="N941" i="12"/>
  <c r="P941" i="12" s="1"/>
  <c r="Q940" i="12"/>
  <c r="O940" i="12"/>
  <c r="N940" i="12"/>
  <c r="P940" i="12" s="1"/>
  <c r="Q939" i="12"/>
  <c r="O939" i="12"/>
  <c r="N939" i="12"/>
  <c r="P939" i="12" s="1"/>
  <c r="Q938" i="12"/>
  <c r="O938" i="12"/>
  <c r="N938" i="12"/>
  <c r="P938" i="12" s="1"/>
  <c r="Q937" i="12"/>
  <c r="O937" i="12"/>
  <c r="N937" i="12"/>
  <c r="P937" i="12" s="1"/>
  <c r="Q936" i="12"/>
  <c r="O936" i="12"/>
  <c r="N936" i="12"/>
  <c r="P936" i="12" s="1"/>
  <c r="Q935" i="12"/>
  <c r="O935" i="12"/>
  <c r="N935" i="12"/>
  <c r="P935" i="12" s="1"/>
  <c r="Q934" i="12"/>
  <c r="O934" i="12"/>
  <c r="N934" i="12"/>
  <c r="P934" i="12" s="1"/>
  <c r="Q933" i="12"/>
  <c r="O933" i="12"/>
  <c r="N933" i="12"/>
  <c r="P933" i="12" s="1"/>
  <c r="Q932" i="12"/>
  <c r="O932" i="12"/>
  <c r="N932" i="12"/>
  <c r="P932" i="12" s="1"/>
  <c r="Q931" i="12"/>
  <c r="O931" i="12"/>
  <c r="N931" i="12"/>
  <c r="P931" i="12" s="1"/>
  <c r="Q930" i="12"/>
  <c r="O930" i="12"/>
  <c r="N930" i="12"/>
  <c r="P930" i="12" s="1"/>
  <c r="Q929" i="12"/>
  <c r="O929" i="12"/>
  <c r="N929" i="12"/>
  <c r="P929" i="12" s="1"/>
  <c r="Q928" i="12"/>
  <c r="O928" i="12"/>
  <c r="N928" i="12"/>
  <c r="P928" i="12" s="1"/>
  <c r="Q927" i="12"/>
  <c r="O927" i="12"/>
  <c r="N927" i="12"/>
  <c r="P927" i="12" s="1"/>
  <c r="Q926" i="12"/>
  <c r="O926" i="12"/>
  <c r="N926" i="12"/>
  <c r="P926" i="12" s="1"/>
  <c r="Q925" i="12"/>
  <c r="O925" i="12"/>
  <c r="N925" i="12"/>
  <c r="P925" i="12" s="1"/>
  <c r="Q924" i="12"/>
  <c r="O924" i="12"/>
  <c r="N924" i="12"/>
  <c r="P924" i="12" s="1"/>
  <c r="Q923" i="12"/>
  <c r="O923" i="12"/>
  <c r="N923" i="12"/>
  <c r="P923" i="12" s="1"/>
  <c r="Q922" i="12"/>
  <c r="O922" i="12"/>
  <c r="N922" i="12"/>
  <c r="P922" i="12" s="1"/>
  <c r="Q921" i="12"/>
  <c r="O921" i="12"/>
  <c r="N921" i="12"/>
  <c r="P921" i="12" s="1"/>
  <c r="Q920" i="12"/>
  <c r="O920" i="12"/>
  <c r="N920" i="12"/>
  <c r="P920" i="12" s="1"/>
  <c r="Q919" i="12"/>
  <c r="O919" i="12"/>
  <c r="N919" i="12"/>
  <c r="P919" i="12" s="1"/>
  <c r="Q918" i="12"/>
  <c r="O918" i="12"/>
  <c r="N918" i="12"/>
  <c r="P918" i="12" s="1"/>
  <c r="Q917" i="12"/>
  <c r="O917" i="12"/>
  <c r="N917" i="12"/>
  <c r="P917" i="12" s="1"/>
  <c r="Q916" i="12"/>
  <c r="O916" i="12"/>
  <c r="N916" i="12"/>
  <c r="P916" i="12" s="1"/>
  <c r="Q915" i="12"/>
  <c r="O915" i="12"/>
  <c r="N915" i="12"/>
  <c r="P915" i="12" s="1"/>
  <c r="Q914" i="12"/>
  <c r="O914" i="12"/>
  <c r="N914" i="12"/>
  <c r="P914" i="12" s="1"/>
  <c r="Q913" i="12"/>
  <c r="O913" i="12"/>
  <c r="N913" i="12"/>
  <c r="P913" i="12" s="1"/>
  <c r="Q912" i="12"/>
  <c r="O912" i="12"/>
  <c r="N912" i="12"/>
  <c r="P912" i="12" s="1"/>
  <c r="Q911" i="12"/>
  <c r="O911" i="12"/>
  <c r="N911" i="12"/>
  <c r="P911" i="12" s="1"/>
  <c r="Q910" i="12"/>
  <c r="O910" i="12"/>
  <c r="N910" i="12"/>
  <c r="P910" i="12" s="1"/>
  <c r="Q909" i="12"/>
  <c r="O909" i="12"/>
  <c r="N909" i="12"/>
  <c r="P909" i="12" s="1"/>
  <c r="Q908" i="12"/>
  <c r="O908" i="12"/>
  <c r="N908" i="12"/>
  <c r="P908" i="12" s="1"/>
  <c r="Q907" i="12"/>
  <c r="O907" i="12"/>
  <c r="N907" i="12"/>
  <c r="P907" i="12" s="1"/>
  <c r="Q906" i="12"/>
  <c r="O906" i="12"/>
  <c r="N906" i="12"/>
  <c r="P906" i="12" s="1"/>
  <c r="Q905" i="12"/>
  <c r="O905" i="12"/>
  <c r="N905" i="12"/>
  <c r="P905" i="12" s="1"/>
  <c r="Q904" i="12"/>
  <c r="O904" i="12"/>
  <c r="N904" i="12"/>
  <c r="P904" i="12" s="1"/>
  <c r="Q903" i="12"/>
  <c r="O903" i="12"/>
  <c r="N903" i="12"/>
  <c r="P903" i="12" s="1"/>
  <c r="Q902" i="12"/>
  <c r="O902" i="12"/>
  <c r="N902" i="12"/>
  <c r="P902" i="12" s="1"/>
  <c r="Q901" i="12"/>
  <c r="O901" i="12"/>
  <c r="N901" i="12"/>
  <c r="P901" i="12" s="1"/>
  <c r="Q900" i="12"/>
  <c r="O900" i="12"/>
  <c r="N900" i="12"/>
  <c r="P900" i="12" s="1"/>
  <c r="Q899" i="12"/>
  <c r="O899" i="12"/>
  <c r="N899" i="12"/>
  <c r="P899" i="12" s="1"/>
  <c r="Q898" i="12"/>
  <c r="O898" i="12"/>
  <c r="N898" i="12"/>
  <c r="P898" i="12" s="1"/>
  <c r="Q897" i="12"/>
  <c r="O897" i="12"/>
  <c r="N897" i="12"/>
  <c r="P897" i="12" s="1"/>
  <c r="Q896" i="12"/>
  <c r="O896" i="12"/>
  <c r="N896" i="12"/>
  <c r="P896" i="12" s="1"/>
  <c r="Q895" i="12"/>
  <c r="O895" i="12"/>
  <c r="N895" i="12"/>
  <c r="P895" i="12" s="1"/>
  <c r="Q894" i="12"/>
  <c r="O894" i="12"/>
  <c r="N894" i="12"/>
  <c r="P894" i="12" s="1"/>
  <c r="Q893" i="12"/>
  <c r="O893" i="12"/>
  <c r="N893" i="12"/>
  <c r="P893" i="12" s="1"/>
  <c r="Q892" i="12"/>
  <c r="O892" i="12"/>
  <c r="N892" i="12"/>
  <c r="P892" i="12" s="1"/>
  <c r="Q891" i="12"/>
  <c r="O891" i="12"/>
  <c r="N891" i="12"/>
  <c r="P891" i="12" s="1"/>
  <c r="Q890" i="12"/>
  <c r="O890" i="12"/>
  <c r="N890" i="12"/>
  <c r="P890" i="12" s="1"/>
  <c r="Q889" i="12"/>
  <c r="O889" i="12"/>
  <c r="N889" i="12"/>
  <c r="P889" i="12" s="1"/>
  <c r="Q888" i="12"/>
  <c r="O888" i="12"/>
  <c r="N888" i="12"/>
  <c r="P888" i="12" s="1"/>
  <c r="Q887" i="12"/>
  <c r="O887" i="12"/>
  <c r="N887" i="12"/>
  <c r="P887" i="12" s="1"/>
  <c r="Q886" i="12"/>
  <c r="O886" i="12"/>
  <c r="N886" i="12"/>
  <c r="P886" i="12" s="1"/>
  <c r="Q885" i="12"/>
  <c r="O885" i="12"/>
  <c r="N885" i="12"/>
  <c r="P885" i="12" s="1"/>
  <c r="Q884" i="12"/>
  <c r="O884" i="12"/>
  <c r="N884" i="12"/>
  <c r="P884" i="12" s="1"/>
  <c r="Q883" i="12"/>
  <c r="O883" i="12"/>
  <c r="N883" i="12"/>
  <c r="P883" i="12" s="1"/>
  <c r="Q882" i="12"/>
  <c r="O882" i="12"/>
  <c r="N882" i="12"/>
  <c r="P882" i="12" s="1"/>
  <c r="Q881" i="12"/>
  <c r="O881" i="12"/>
  <c r="N881" i="12"/>
  <c r="P881" i="12" s="1"/>
  <c r="Q880" i="12"/>
  <c r="O880" i="12"/>
  <c r="N880" i="12"/>
  <c r="P880" i="12" s="1"/>
  <c r="Q879" i="12"/>
  <c r="O879" i="12"/>
  <c r="N879" i="12"/>
  <c r="P879" i="12" s="1"/>
  <c r="Q878" i="12"/>
  <c r="O878" i="12"/>
  <c r="N878" i="12"/>
  <c r="P878" i="12" s="1"/>
  <c r="Q877" i="12"/>
  <c r="O877" i="12"/>
  <c r="N877" i="12"/>
  <c r="P877" i="12" s="1"/>
  <c r="Q876" i="12"/>
  <c r="O876" i="12"/>
  <c r="N876" i="12"/>
  <c r="P876" i="12" s="1"/>
  <c r="Q875" i="12"/>
  <c r="O875" i="12"/>
  <c r="N875" i="12"/>
  <c r="P875" i="12" s="1"/>
  <c r="Q874" i="12"/>
  <c r="O874" i="12"/>
  <c r="N874" i="12"/>
  <c r="P874" i="12" s="1"/>
  <c r="Q873" i="12"/>
  <c r="O873" i="12"/>
  <c r="N873" i="12"/>
  <c r="P873" i="12" s="1"/>
  <c r="Q872" i="12"/>
  <c r="O872" i="12"/>
  <c r="N872" i="12"/>
  <c r="P872" i="12" s="1"/>
  <c r="Q871" i="12"/>
  <c r="O871" i="12"/>
  <c r="N871" i="12"/>
  <c r="P871" i="12" s="1"/>
  <c r="Q870" i="12"/>
  <c r="O870" i="12"/>
  <c r="N870" i="12"/>
  <c r="P870" i="12" s="1"/>
  <c r="Q869" i="12"/>
  <c r="O869" i="12"/>
  <c r="N869" i="12"/>
  <c r="P869" i="12" s="1"/>
  <c r="Q868" i="12"/>
  <c r="O868" i="12"/>
  <c r="N868" i="12"/>
  <c r="P868" i="12" s="1"/>
  <c r="Q867" i="12"/>
  <c r="O867" i="12"/>
  <c r="N867" i="12"/>
  <c r="P867" i="12" s="1"/>
  <c r="Q866" i="12"/>
  <c r="O866" i="12"/>
  <c r="N866" i="12"/>
  <c r="P866" i="12" s="1"/>
  <c r="Q865" i="12"/>
  <c r="O865" i="12"/>
  <c r="N865" i="12"/>
  <c r="P865" i="12" s="1"/>
  <c r="Q864" i="12"/>
  <c r="O864" i="12"/>
  <c r="N864" i="12"/>
  <c r="P864" i="12" s="1"/>
  <c r="Q863" i="12"/>
  <c r="O863" i="12"/>
  <c r="N863" i="12"/>
  <c r="P863" i="12" s="1"/>
  <c r="Q862" i="12"/>
  <c r="O862" i="12"/>
  <c r="N862" i="12"/>
  <c r="P862" i="12" s="1"/>
  <c r="Q861" i="12"/>
  <c r="O861" i="12"/>
  <c r="N861" i="12"/>
  <c r="P861" i="12" s="1"/>
  <c r="Q860" i="12"/>
  <c r="O860" i="12"/>
  <c r="N860" i="12"/>
  <c r="P860" i="12" s="1"/>
  <c r="Q859" i="12"/>
  <c r="O859" i="12"/>
  <c r="N859" i="12"/>
  <c r="P859" i="12" s="1"/>
  <c r="Q858" i="12"/>
  <c r="O858" i="12"/>
  <c r="N858" i="12"/>
  <c r="P858" i="12" s="1"/>
  <c r="Q857" i="12"/>
  <c r="O857" i="12"/>
  <c r="N857" i="12"/>
  <c r="P857" i="12" s="1"/>
  <c r="Q856" i="12"/>
  <c r="O856" i="12"/>
  <c r="N856" i="12"/>
  <c r="P856" i="12" s="1"/>
  <c r="Q855" i="12"/>
  <c r="O855" i="12"/>
  <c r="N855" i="12"/>
  <c r="P855" i="12" s="1"/>
  <c r="Q854" i="12"/>
  <c r="O854" i="12"/>
  <c r="N854" i="12"/>
  <c r="P854" i="12" s="1"/>
  <c r="O853" i="12"/>
  <c r="N853" i="12"/>
  <c r="P853" i="12" s="1"/>
  <c r="Q852" i="12"/>
  <c r="O852" i="12"/>
  <c r="N852" i="12"/>
  <c r="P852" i="12" s="1"/>
  <c r="Q851" i="12"/>
  <c r="O851" i="12"/>
  <c r="N851" i="12"/>
  <c r="P851" i="12" s="1"/>
  <c r="Q850" i="12"/>
  <c r="O850" i="12"/>
  <c r="N850" i="12"/>
  <c r="P850" i="12" s="1"/>
  <c r="Q849" i="12"/>
  <c r="O849" i="12"/>
  <c r="N849" i="12"/>
  <c r="P849" i="12" s="1"/>
  <c r="Q848" i="12"/>
  <c r="O848" i="12"/>
  <c r="N848" i="12"/>
  <c r="P848" i="12" s="1"/>
  <c r="Q847" i="12"/>
  <c r="O847" i="12"/>
  <c r="N847" i="12"/>
  <c r="P847" i="12" s="1"/>
  <c r="Q846" i="12"/>
  <c r="O846" i="12"/>
  <c r="N846" i="12"/>
  <c r="P846" i="12" s="1"/>
  <c r="Q845" i="12"/>
  <c r="O845" i="12"/>
  <c r="N845" i="12"/>
  <c r="P845" i="12" s="1"/>
  <c r="Q844" i="12"/>
  <c r="O844" i="12"/>
  <c r="N844" i="12"/>
  <c r="P844" i="12" s="1"/>
  <c r="Q843" i="12"/>
  <c r="O843" i="12"/>
  <c r="N843" i="12"/>
  <c r="P843" i="12" s="1"/>
  <c r="Q842" i="12"/>
  <c r="O842" i="12"/>
  <c r="N842" i="12"/>
  <c r="P842" i="12" s="1"/>
  <c r="Q841" i="12"/>
  <c r="O841" i="12"/>
  <c r="N841" i="12"/>
  <c r="P841" i="12" s="1"/>
  <c r="Q840" i="12"/>
  <c r="O840" i="12"/>
  <c r="N840" i="12"/>
  <c r="P840" i="12" s="1"/>
  <c r="Q839" i="12"/>
  <c r="O839" i="12"/>
  <c r="N839" i="12"/>
  <c r="P839" i="12" s="1"/>
  <c r="Q838" i="12"/>
  <c r="O838" i="12"/>
  <c r="N838" i="12"/>
  <c r="P838" i="12" s="1"/>
  <c r="Q837" i="12"/>
  <c r="O837" i="12"/>
  <c r="N837" i="12"/>
  <c r="P837" i="12" s="1"/>
  <c r="Q836" i="12"/>
  <c r="O836" i="12"/>
  <c r="N836" i="12"/>
  <c r="P836" i="12" s="1"/>
  <c r="Q835" i="12"/>
  <c r="O835" i="12"/>
  <c r="N835" i="12"/>
  <c r="P835" i="12" s="1"/>
  <c r="Q834" i="12"/>
  <c r="O834" i="12"/>
  <c r="N834" i="12"/>
  <c r="P834" i="12" s="1"/>
  <c r="Q833" i="12"/>
  <c r="O833" i="12"/>
  <c r="N833" i="12"/>
  <c r="P833" i="12" s="1"/>
  <c r="Q832" i="12"/>
  <c r="O832" i="12"/>
  <c r="N832" i="12"/>
  <c r="P832" i="12" s="1"/>
  <c r="Q831" i="12"/>
  <c r="O831" i="12"/>
  <c r="N831" i="12"/>
  <c r="P831" i="12" s="1"/>
  <c r="Q830" i="12"/>
  <c r="O830" i="12"/>
  <c r="N830" i="12"/>
  <c r="P830" i="12" s="1"/>
  <c r="Q829" i="12"/>
  <c r="O829" i="12"/>
  <c r="N829" i="12"/>
  <c r="P829" i="12" s="1"/>
  <c r="Q828" i="12"/>
  <c r="O828" i="12"/>
  <c r="N828" i="12"/>
  <c r="P828" i="12" s="1"/>
  <c r="Q827" i="12"/>
  <c r="O827" i="12"/>
  <c r="N827" i="12"/>
  <c r="P827" i="12" s="1"/>
  <c r="Q826" i="12"/>
  <c r="O826" i="12"/>
  <c r="N826" i="12"/>
  <c r="P826" i="12" s="1"/>
  <c r="Q825" i="12"/>
  <c r="O825" i="12"/>
  <c r="N825" i="12"/>
  <c r="P825" i="12" s="1"/>
  <c r="N824" i="12"/>
  <c r="Q824" i="12" s="1"/>
  <c r="N823" i="12"/>
  <c r="Q823" i="12" s="1"/>
  <c r="N822" i="12"/>
  <c r="Q822" i="12" s="1"/>
  <c r="N821" i="12"/>
  <c r="Q821" i="12" s="1"/>
  <c r="N820" i="12"/>
  <c r="Q820" i="12" s="1"/>
  <c r="N819" i="12"/>
  <c r="Q819" i="12" s="1"/>
  <c r="N818" i="12"/>
  <c r="Q818" i="12" s="1"/>
  <c r="N817" i="12"/>
  <c r="Q817" i="12" s="1"/>
  <c r="N816" i="12"/>
  <c r="Q816" i="12" s="1"/>
  <c r="N815" i="12"/>
  <c r="Q815" i="12" s="1"/>
  <c r="N814" i="12"/>
  <c r="Q814" i="12" s="1"/>
  <c r="N813" i="12"/>
  <c r="Q813" i="12" s="1"/>
  <c r="N812" i="12"/>
  <c r="Q812" i="12" s="1"/>
  <c r="N811" i="12"/>
  <c r="Q811" i="12" s="1"/>
  <c r="N810" i="12"/>
  <c r="Q810" i="12" s="1"/>
  <c r="N809" i="12"/>
  <c r="Q809" i="12" s="1"/>
  <c r="N808" i="12"/>
  <c r="Q808" i="12" s="1"/>
  <c r="N807" i="12"/>
  <c r="Q807" i="12" s="1"/>
  <c r="N806" i="12"/>
  <c r="Q806" i="12" s="1"/>
  <c r="N805" i="12"/>
  <c r="Q805" i="12" s="1"/>
  <c r="N804" i="12"/>
  <c r="Q804" i="12" s="1"/>
  <c r="N803" i="12"/>
  <c r="Q803" i="12" s="1"/>
  <c r="N802" i="12"/>
  <c r="Q802" i="12" s="1"/>
  <c r="N801" i="12"/>
  <c r="Q801" i="12" s="1"/>
  <c r="N800" i="12"/>
  <c r="Q800" i="12" s="1"/>
  <c r="N799" i="12"/>
  <c r="Q799" i="12" s="1"/>
  <c r="N798" i="12"/>
  <c r="Q798" i="12" s="1"/>
  <c r="N797" i="12"/>
  <c r="Q797" i="12" s="1"/>
  <c r="N796" i="12"/>
  <c r="Q796" i="12" s="1"/>
  <c r="N795" i="12"/>
  <c r="Q795" i="12" s="1"/>
  <c r="N794" i="12"/>
  <c r="Q794" i="12" s="1"/>
  <c r="N793" i="12"/>
  <c r="Q793" i="12" s="1"/>
  <c r="N792" i="12"/>
  <c r="Q792" i="12" s="1"/>
  <c r="N791" i="12"/>
  <c r="Q791" i="12" s="1"/>
  <c r="N790" i="12"/>
  <c r="Q790" i="12" s="1"/>
  <c r="N789" i="12"/>
  <c r="Q789" i="12" s="1"/>
  <c r="N788" i="12"/>
  <c r="Q788" i="12" s="1"/>
  <c r="N787" i="12"/>
  <c r="Q787" i="12" s="1"/>
  <c r="N786" i="12"/>
  <c r="Q786" i="12" s="1"/>
  <c r="N785" i="12"/>
  <c r="Q785" i="12" s="1"/>
  <c r="N784" i="12"/>
  <c r="Q784" i="12" s="1"/>
  <c r="N783" i="12"/>
  <c r="Q783" i="12" s="1"/>
  <c r="N782" i="12"/>
  <c r="Q782" i="12" s="1"/>
  <c r="N781" i="12"/>
  <c r="Q781" i="12" s="1"/>
  <c r="N780" i="12"/>
  <c r="Q780" i="12" s="1"/>
  <c r="N779" i="12"/>
  <c r="Q779" i="12" s="1"/>
  <c r="N778" i="12"/>
  <c r="Q778" i="12" s="1"/>
  <c r="N777" i="12"/>
  <c r="Q777" i="12" s="1"/>
  <c r="N776" i="12"/>
  <c r="Q776" i="12" s="1"/>
  <c r="N775" i="12"/>
  <c r="Q775" i="12" s="1"/>
  <c r="N774" i="12"/>
  <c r="Q774" i="12" s="1"/>
  <c r="N773" i="12"/>
  <c r="Q773" i="12" s="1"/>
  <c r="N772" i="12"/>
  <c r="Q772" i="12" s="1"/>
  <c r="N771" i="12"/>
  <c r="Q771" i="12" s="1"/>
  <c r="N770" i="12"/>
  <c r="Q770" i="12" s="1"/>
  <c r="N769" i="12"/>
  <c r="Q769" i="12" s="1"/>
  <c r="N768" i="12"/>
  <c r="Q768" i="12" s="1"/>
  <c r="N767" i="12"/>
  <c r="Q767" i="12" s="1"/>
  <c r="N766" i="12"/>
  <c r="Q766" i="12" s="1"/>
  <c r="N765" i="12"/>
  <c r="Q765" i="12" s="1"/>
  <c r="N764" i="12"/>
  <c r="Q764" i="12" s="1"/>
  <c r="N763" i="12"/>
  <c r="Q763" i="12" s="1"/>
  <c r="N762" i="12"/>
  <c r="Q762" i="12" s="1"/>
  <c r="N761" i="12"/>
  <c r="Q761" i="12" s="1"/>
  <c r="N760" i="12"/>
  <c r="Q760" i="12" s="1"/>
  <c r="N759" i="12"/>
  <c r="Q759" i="12" s="1"/>
  <c r="N758" i="12"/>
  <c r="Q758" i="12" s="1"/>
  <c r="N757" i="12"/>
  <c r="Q757" i="12" s="1"/>
  <c r="N756" i="12"/>
  <c r="Q756" i="12" s="1"/>
  <c r="N755" i="12"/>
  <c r="Q755" i="12" s="1"/>
  <c r="N754" i="12"/>
  <c r="Q754" i="12" s="1"/>
  <c r="N753" i="12"/>
  <c r="Q753" i="12" s="1"/>
  <c r="N752" i="12"/>
  <c r="Q752" i="12" s="1"/>
  <c r="N751" i="12"/>
  <c r="Q751" i="12" s="1"/>
  <c r="N750" i="12"/>
  <c r="Q750" i="12" s="1"/>
  <c r="N749" i="12"/>
  <c r="Q749" i="12" s="1"/>
  <c r="N748" i="12"/>
  <c r="Q748" i="12" s="1"/>
  <c r="N747" i="12"/>
  <c r="Q747" i="12" s="1"/>
  <c r="N746" i="12"/>
  <c r="Q746" i="12" s="1"/>
  <c r="N745" i="12"/>
  <c r="Q745" i="12" s="1"/>
  <c r="N744" i="12"/>
  <c r="Q744" i="12" s="1"/>
  <c r="N743" i="12"/>
  <c r="Q743" i="12" s="1"/>
  <c r="N742" i="12"/>
  <c r="Q742" i="12" s="1"/>
  <c r="N741" i="12"/>
  <c r="Q741" i="12" s="1"/>
  <c r="N740" i="12"/>
  <c r="Q740" i="12" s="1"/>
  <c r="N739" i="12"/>
  <c r="Q739" i="12" s="1"/>
  <c r="N738" i="12"/>
  <c r="Q738" i="12" s="1"/>
  <c r="N737" i="12"/>
  <c r="Q737" i="12" s="1"/>
  <c r="N736" i="12"/>
  <c r="Q736" i="12" s="1"/>
  <c r="N735" i="12"/>
  <c r="Q735" i="12" s="1"/>
  <c r="N734" i="12"/>
  <c r="Q734" i="12" s="1"/>
  <c r="N733" i="12"/>
  <c r="Q733" i="12" s="1"/>
  <c r="N732" i="12"/>
  <c r="Q732" i="12" s="1"/>
  <c r="N731" i="12"/>
  <c r="Q731" i="12" s="1"/>
  <c r="N730" i="12"/>
  <c r="Q730" i="12" s="1"/>
  <c r="N729" i="12"/>
  <c r="Q729" i="12" s="1"/>
  <c r="N728" i="12"/>
  <c r="Q728" i="12" s="1"/>
  <c r="N727" i="12"/>
  <c r="Q727" i="12" s="1"/>
  <c r="N726" i="12"/>
  <c r="Q726" i="12" s="1"/>
  <c r="N725" i="12"/>
  <c r="Q725" i="12" s="1"/>
  <c r="N724" i="12"/>
  <c r="Q724" i="12" s="1"/>
  <c r="N723" i="12"/>
  <c r="Q723" i="12" s="1"/>
  <c r="N722" i="12"/>
  <c r="Q722" i="12" s="1"/>
  <c r="N721" i="12"/>
  <c r="Q721" i="12" s="1"/>
  <c r="N720" i="12"/>
  <c r="Q720" i="12" s="1"/>
  <c r="N719" i="12"/>
  <c r="Q719" i="12" s="1"/>
  <c r="N718" i="12"/>
  <c r="Q718" i="12" s="1"/>
  <c r="N717" i="12"/>
  <c r="Q717" i="12" s="1"/>
  <c r="N716" i="12"/>
  <c r="Q716" i="12" s="1"/>
  <c r="N715" i="12"/>
  <c r="Q715" i="12" s="1"/>
  <c r="N714" i="12"/>
  <c r="Q714" i="12" s="1"/>
  <c r="N713" i="12"/>
  <c r="Q713" i="12" s="1"/>
  <c r="N712" i="12"/>
  <c r="Q712" i="12" s="1"/>
  <c r="N711" i="12"/>
  <c r="Q711" i="12" s="1"/>
  <c r="N710" i="12"/>
  <c r="Q710" i="12" s="1"/>
  <c r="N709" i="12"/>
  <c r="Q709" i="12" s="1"/>
  <c r="N708" i="12"/>
  <c r="Q708" i="12" s="1"/>
  <c r="N707" i="12"/>
  <c r="Q707" i="12" s="1"/>
  <c r="N706" i="12"/>
  <c r="Q706" i="12" s="1"/>
  <c r="N705" i="12"/>
  <c r="Q705" i="12" s="1"/>
  <c r="N704" i="12"/>
  <c r="Q704" i="12" s="1"/>
  <c r="N703" i="12"/>
  <c r="Q703" i="12" s="1"/>
  <c r="N702" i="12"/>
  <c r="Q702" i="12" s="1"/>
  <c r="N701" i="12"/>
  <c r="Q701" i="12" s="1"/>
  <c r="N700" i="12"/>
  <c r="Q700" i="12" s="1"/>
  <c r="N699" i="12"/>
  <c r="Q699" i="12" s="1"/>
  <c r="N698" i="12"/>
  <c r="Q698" i="12" s="1"/>
  <c r="N697" i="12"/>
  <c r="Q697" i="12" s="1"/>
  <c r="N696" i="12"/>
  <c r="Q696" i="12" s="1"/>
  <c r="N695" i="12"/>
  <c r="Q695" i="12" s="1"/>
  <c r="N694" i="12"/>
  <c r="P694" i="12" s="1"/>
  <c r="N693" i="12"/>
  <c r="P693" i="12" s="1"/>
  <c r="N692" i="12"/>
  <c r="P692" i="12" s="1"/>
  <c r="N691" i="12"/>
  <c r="P691" i="12" s="1"/>
  <c r="N690" i="12"/>
  <c r="P690" i="12" s="1"/>
  <c r="N689" i="12"/>
  <c r="P689" i="12" s="1"/>
  <c r="N688" i="12"/>
  <c r="P688" i="12" s="1"/>
  <c r="N687" i="12"/>
  <c r="P687" i="12" s="1"/>
  <c r="N686" i="12"/>
  <c r="P686" i="12" s="1"/>
  <c r="N685" i="12"/>
  <c r="P685" i="12" s="1"/>
  <c r="N684" i="12"/>
  <c r="P684" i="12" s="1"/>
  <c r="N683" i="12"/>
  <c r="P683" i="12" s="1"/>
  <c r="N682" i="12"/>
  <c r="P682" i="12" s="1"/>
  <c r="N681" i="12"/>
  <c r="P681" i="12" s="1"/>
  <c r="N680" i="12"/>
  <c r="P680" i="12" s="1"/>
  <c r="N679" i="12"/>
  <c r="P679" i="12" s="1"/>
  <c r="N678" i="12"/>
  <c r="P678" i="12" s="1"/>
  <c r="N677" i="12"/>
  <c r="P677" i="12" s="1"/>
  <c r="N676" i="12"/>
  <c r="P676" i="12" s="1"/>
  <c r="N675" i="12"/>
  <c r="P675" i="12" s="1"/>
  <c r="N674" i="12"/>
  <c r="P674" i="12" s="1"/>
  <c r="N673" i="12"/>
  <c r="P673" i="12" s="1"/>
  <c r="N672" i="12"/>
  <c r="P672" i="12" s="1"/>
  <c r="N671" i="12"/>
  <c r="P671" i="12" s="1"/>
  <c r="N670" i="12"/>
  <c r="P670" i="12" s="1"/>
  <c r="N669" i="12"/>
  <c r="P669" i="12" s="1"/>
  <c r="N668" i="12"/>
  <c r="P668" i="12" s="1"/>
  <c r="N667" i="12"/>
  <c r="P667" i="12" s="1"/>
  <c r="N666" i="12"/>
  <c r="P666" i="12" s="1"/>
  <c r="N665" i="12"/>
  <c r="P665" i="12" s="1"/>
  <c r="N664" i="12"/>
  <c r="P664" i="12" s="1"/>
  <c r="N663" i="12"/>
  <c r="P663" i="12" s="1"/>
  <c r="N662" i="12"/>
  <c r="P662" i="12" s="1"/>
  <c r="N661" i="12"/>
  <c r="P661" i="12" s="1"/>
  <c r="N660" i="12"/>
  <c r="P660" i="12" s="1"/>
  <c r="N659" i="12"/>
  <c r="P659" i="12" s="1"/>
  <c r="N658" i="12"/>
  <c r="P658" i="12" s="1"/>
  <c r="N657" i="12"/>
  <c r="P657" i="12" s="1"/>
  <c r="N656" i="12"/>
  <c r="P656" i="12" s="1"/>
  <c r="N655" i="12"/>
  <c r="P655" i="12" s="1"/>
  <c r="N654" i="12"/>
  <c r="P654" i="12" s="1"/>
  <c r="N653" i="12"/>
  <c r="P653" i="12" s="1"/>
  <c r="N652" i="12"/>
  <c r="P652" i="12" s="1"/>
  <c r="N651" i="12"/>
  <c r="P651" i="12" s="1"/>
  <c r="N650" i="12"/>
  <c r="P650" i="12" s="1"/>
  <c r="N649" i="12"/>
  <c r="P649" i="12" s="1"/>
  <c r="N648" i="12"/>
  <c r="P648" i="12" s="1"/>
  <c r="N647" i="12"/>
  <c r="P647" i="12" s="1"/>
  <c r="N646" i="12"/>
  <c r="P646" i="12" s="1"/>
  <c r="N645" i="12"/>
  <c r="P645" i="12" s="1"/>
  <c r="N644" i="12"/>
  <c r="P644" i="12" s="1"/>
  <c r="N643" i="12"/>
  <c r="P643" i="12" s="1"/>
  <c r="N642" i="12"/>
  <c r="P642" i="12" s="1"/>
  <c r="N641" i="12"/>
  <c r="P641" i="12" s="1"/>
  <c r="N640" i="12"/>
  <c r="P640" i="12" s="1"/>
  <c r="N639" i="12"/>
  <c r="P639" i="12" s="1"/>
  <c r="N638" i="12"/>
  <c r="P638" i="12" s="1"/>
  <c r="N637" i="12"/>
  <c r="P637" i="12" s="1"/>
  <c r="N636" i="12"/>
  <c r="P636" i="12" s="1"/>
  <c r="N635" i="12"/>
  <c r="P635" i="12" s="1"/>
  <c r="N634" i="12"/>
  <c r="P634" i="12" s="1"/>
  <c r="N633" i="12"/>
  <c r="P633" i="12" s="1"/>
  <c r="N632" i="12"/>
  <c r="P632" i="12" s="1"/>
  <c r="N631" i="12"/>
  <c r="P631" i="12" s="1"/>
  <c r="N630" i="12"/>
  <c r="P630" i="12" s="1"/>
  <c r="N629" i="12"/>
  <c r="P629" i="12" s="1"/>
  <c r="N628" i="12"/>
  <c r="P628" i="12" s="1"/>
  <c r="N627" i="12"/>
  <c r="P627" i="12" s="1"/>
  <c r="N626" i="12"/>
  <c r="P626" i="12" s="1"/>
  <c r="N625" i="12"/>
  <c r="P625" i="12" s="1"/>
  <c r="N624" i="12"/>
  <c r="P624" i="12" s="1"/>
  <c r="N623" i="12"/>
  <c r="P623" i="12" s="1"/>
  <c r="N622" i="12"/>
  <c r="P622" i="12" s="1"/>
  <c r="N621" i="12"/>
  <c r="P621" i="12" s="1"/>
  <c r="N620" i="12"/>
  <c r="P620" i="12" s="1"/>
  <c r="N619" i="12"/>
  <c r="P619" i="12" s="1"/>
  <c r="N618" i="12"/>
  <c r="P618" i="12" s="1"/>
  <c r="N617" i="12"/>
  <c r="P617" i="12" s="1"/>
  <c r="N616" i="12"/>
  <c r="P616" i="12" s="1"/>
  <c r="N615" i="12"/>
  <c r="P615" i="12" s="1"/>
  <c r="N614" i="12"/>
  <c r="P614" i="12" s="1"/>
  <c r="N613" i="12"/>
  <c r="P613" i="12" s="1"/>
  <c r="N612" i="12"/>
  <c r="P612" i="12" s="1"/>
  <c r="N611" i="12"/>
  <c r="P611" i="12" s="1"/>
  <c r="N610" i="12"/>
  <c r="P610" i="12" s="1"/>
  <c r="N609" i="12"/>
  <c r="P609" i="12" s="1"/>
  <c r="N608" i="12"/>
  <c r="P608" i="12" s="1"/>
  <c r="N607" i="12"/>
  <c r="P607" i="12" s="1"/>
  <c r="N606" i="12"/>
  <c r="P606" i="12" s="1"/>
  <c r="N605" i="12"/>
  <c r="P605" i="12" s="1"/>
  <c r="N604" i="12"/>
  <c r="P604" i="12" s="1"/>
  <c r="N603" i="12"/>
  <c r="P603" i="12" s="1"/>
  <c r="N602" i="12"/>
  <c r="P602" i="12" s="1"/>
  <c r="N601" i="12"/>
  <c r="P601" i="12" s="1"/>
  <c r="N600" i="12"/>
  <c r="P600" i="12" s="1"/>
  <c r="N599" i="12"/>
  <c r="P599" i="12" s="1"/>
  <c r="N598" i="12"/>
  <c r="P598" i="12" s="1"/>
  <c r="N597" i="12"/>
  <c r="P597" i="12" s="1"/>
  <c r="N596" i="12"/>
  <c r="P596" i="12" s="1"/>
  <c r="N595" i="12"/>
  <c r="P595" i="12" s="1"/>
  <c r="N594" i="12"/>
  <c r="P594" i="12" s="1"/>
  <c r="N593" i="12"/>
  <c r="P593" i="12" s="1"/>
  <c r="N592" i="12"/>
  <c r="P592" i="12" s="1"/>
  <c r="N591" i="12"/>
  <c r="P591" i="12" s="1"/>
  <c r="N590" i="12"/>
  <c r="P590" i="12" s="1"/>
  <c r="N589" i="12"/>
  <c r="P589" i="12" s="1"/>
  <c r="N588" i="12"/>
  <c r="P588" i="12" s="1"/>
  <c r="N587" i="12"/>
  <c r="P587" i="12" s="1"/>
  <c r="N586" i="12"/>
  <c r="P586" i="12" s="1"/>
  <c r="N585" i="12"/>
  <c r="P585" i="12" s="1"/>
  <c r="N584" i="12"/>
  <c r="P584" i="12" s="1"/>
  <c r="N583" i="12"/>
  <c r="P583" i="12" s="1"/>
  <c r="N582" i="12"/>
  <c r="P582" i="12" s="1"/>
  <c r="N581" i="12"/>
  <c r="P581" i="12" s="1"/>
  <c r="N580" i="12"/>
  <c r="P580" i="12" s="1"/>
  <c r="N579" i="12"/>
  <c r="P579" i="12" s="1"/>
  <c r="N578" i="12"/>
  <c r="P578" i="12" s="1"/>
  <c r="N577" i="12"/>
  <c r="P577" i="12" s="1"/>
  <c r="N576" i="12"/>
  <c r="P576" i="12" s="1"/>
  <c r="N575" i="12"/>
  <c r="P575" i="12" s="1"/>
  <c r="N574" i="12"/>
  <c r="P574" i="12" s="1"/>
  <c r="N573" i="12"/>
  <c r="P573" i="12" s="1"/>
  <c r="N572" i="12"/>
  <c r="P572" i="12" s="1"/>
  <c r="N571" i="12"/>
  <c r="P571" i="12" s="1"/>
  <c r="N570" i="12"/>
  <c r="P570" i="12" s="1"/>
  <c r="N569" i="12"/>
  <c r="P569" i="12" s="1"/>
  <c r="N568" i="12"/>
  <c r="P568" i="12" s="1"/>
  <c r="N567" i="12"/>
  <c r="P567" i="12" s="1"/>
  <c r="N566" i="12"/>
  <c r="P566" i="12" s="1"/>
  <c r="N565" i="12"/>
  <c r="P565" i="12" s="1"/>
  <c r="N564" i="12"/>
  <c r="P564" i="12" s="1"/>
  <c r="N563" i="12"/>
  <c r="P563" i="12" s="1"/>
  <c r="N562" i="12"/>
  <c r="P562" i="12" s="1"/>
  <c r="N561" i="12"/>
  <c r="P561" i="12" s="1"/>
  <c r="N560" i="12"/>
  <c r="P560" i="12" s="1"/>
  <c r="N559" i="12"/>
  <c r="P559" i="12" s="1"/>
  <c r="N558" i="12"/>
  <c r="P558" i="12" s="1"/>
  <c r="N557" i="12"/>
  <c r="P557" i="12" s="1"/>
  <c r="N556" i="12"/>
  <c r="P556" i="12" s="1"/>
  <c r="N555" i="12"/>
  <c r="P555" i="12" s="1"/>
  <c r="N554" i="12"/>
  <c r="P554" i="12" s="1"/>
  <c r="N553" i="12"/>
  <c r="P553" i="12" s="1"/>
  <c r="N552" i="12"/>
  <c r="P552" i="12" s="1"/>
  <c r="N551" i="12"/>
  <c r="P551" i="12" s="1"/>
  <c r="N550" i="12"/>
  <c r="P550" i="12" s="1"/>
  <c r="N549" i="12"/>
  <c r="P549" i="12" s="1"/>
  <c r="N548" i="12"/>
  <c r="P548" i="12" s="1"/>
  <c r="N547" i="12"/>
  <c r="P547" i="12" s="1"/>
  <c r="N546" i="12"/>
  <c r="P546" i="12" s="1"/>
  <c r="N545" i="12"/>
  <c r="P545" i="12" s="1"/>
  <c r="N544" i="12"/>
  <c r="P544" i="12" s="1"/>
  <c r="N543" i="12"/>
  <c r="P543" i="12" s="1"/>
  <c r="N542" i="12"/>
  <c r="P542" i="12" s="1"/>
  <c r="N541" i="12"/>
  <c r="P541" i="12" s="1"/>
  <c r="N540" i="12"/>
  <c r="P540" i="12" s="1"/>
  <c r="N539" i="12"/>
  <c r="P539" i="12" s="1"/>
  <c r="N538" i="12"/>
  <c r="P538" i="12" s="1"/>
  <c r="N537" i="12"/>
  <c r="N536" i="12"/>
  <c r="N535" i="12"/>
  <c r="N534" i="12"/>
  <c r="N533" i="12"/>
  <c r="N532" i="12"/>
  <c r="N531" i="12"/>
  <c r="N530" i="12"/>
  <c r="N529" i="12"/>
  <c r="N528" i="12"/>
  <c r="N527" i="12"/>
  <c r="N526" i="12"/>
  <c r="N525" i="12"/>
  <c r="N524" i="12"/>
  <c r="N523" i="12"/>
  <c r="N522" i="12"/>
  <c r="N521" i="12"/>
  <c r="N520" i="12"/>
  <c r="N519" i="12"/>
  <c r="N518" i="12"/>
  <c r="N517" i="12"/>
  <c r="N516" i="12"/>
  <c r="N515" i="12"/>
  <c r="N514" i="12"/>
  <c r="N513" i="12"/>
  <c r="N512" i="12"/>
  <c r="N511" i="12"/>
  <c r="N510" i="12"/>
  <c r="N509" i="12"/>
  <c r="N508" i="12"/>
  <c r="N507" i="12"/>
  <c r="N506" i="12"/>
  <c r="N505" i="12"/>
  <c r="N504" i="12"/>
  <c r="N503" i="12"/>
  <c r="N502" i="12"/>
  <c r="N501" i="12"/>
  <c r="N500" i="12"/>
  <c r="N499" i="12"/>
  <c r="N498" i="12"/>
  <c r="N497" i="12"/>
  <c r="N496" i="12"/>
  <c r="N495" i="12"/>
  <c r="N494" i="12"/>
  <c r="N493" i="12"/>
  <c r="N492" i="12"/>
  <c r="N491" i="12"/>
  <c r="N490" i="12"/>
  <c r="N489" i="12"/>
  <c r="N488" i="12"/>
  <c r="N487" i="12"/>
  <c r="N486" i="12"/>
  <c r="N485" i="12"/>
  <c r="N484" i="12"/>
  <c r="P483" i="12"/>
  <c r="N483" i="12"/>
  <c r="P482" i="12"/>
  <c r="N482" i="12"/>
  <c r="P481" i="12"/>
  <c r="N481" i="12"/>
  <c r="P480" i="12"/>
  <c r="N480" i="12"/>
  <c r="P479" i="12"/>
  <c r="N479" i="12"/>
  <c r="P478" i="12"/>
  <c r="N478" i="12"/>
  <c r="P477" i="12"/>
  <c r="N477" i="12"/>
  <c r="P476" i="12"/>
  <c r="N476" i="12"/>
  <c r="P475" i="12"/>
  <c r="N475" i="12"/>
  <c r="P474" i="12"/>
  <c r="N474" i="12"/>
  <c r="P473" i="12"/>
  <c r="N473" i="12"/>
  <c r="P472" i="12"/>
  <c r="N472" i="12"/>
  <c r="P471" i="12"/>
  <c r="N471" i="12"/>
  <c r="P470" i="12"/>
  <c r="N470" i="12"/>
  <c r="P469" i="12"/>
  <c r="N469" i="12"/>
  <c r="P468" i="12"/>
  <c r="N468" i="12"/>
  <c r="P467" i="12"/>
  <c r="N467" i="12"/>
  <c r="P466" i="12"/>
  <c r="N466" i="12"/>
  <c r="P465" i="12"/>
  <c r="N465" i="12"/>
  <c r="P464" i="12"/>
  <c r="N464" i="12"/>
  <c r="P463" i="12"/>
  <c r="N463" i="12"/>
  <c r="P462" i="12"/>
  <c r="N462" i="12"/>
  <c r="P461" i="12"/>
  <c r="N461" i="12"/>
  <c r="P460" i="12"/>
  <c r="N460" i="12"/>
  <c r="P459" i="12"/>
  <c r="N459" i="12"/>
  <c r="P458" i="12"/>
  <c r="N458" i="12"/>
  <c r="P457" i="12"/>
  <c r="N457" i="12"/>
  <c r="P456" i="12"/>
  <c r="N456" i="12"/>
  <c r="P455" i="12"/>
  <c r="N455" i="12"/>
  <c r="P454" i="12"/>
  <c r="N454" i="12"/>
  <c r="P453" i="12"/>
  <c r="N453" i="12"/>
  <c r="P452" i="12"/>
  <c r="N452" i="12"/>
  <c r="P451" i="12"/>
  <c r="N451" i="12"/>
  <c r="P450" i="12"/>
  <c r="N450" i="12"/>
  <c r="P449" i="12"/>
  <c r="N449" i="12"/>
  <c r="P448" i="12"/>
  <c r="N448" i="12"/>
  <c r="P447" i="12"/>
  <c r="N447" i="12"/>
  <c r="P446" i="12"/>
  <c r="N446" i="12"/>
  <c r="P445" i="12"/>
  <c r="N445" i="12"/>
  <c r="P444" i="12"/>
  <c r="N444" i="12"/>
  <c r="P443" i="12"/>
  <c r="N443" i="12"/>
  <c r="P442" i="12"/>
  <c r="N442" i="12"/>
  <c r="P441" i="12"/>
  <c r="N441" i="12"/>
  <c r="P440" i="12"/>
  <c r="N440" i="12"/>
  <c r="P439" i="12"/>
  <c r="N439" i="12"/>
  <c r="P438" i="12"/>
  <c r="N438" i="12"/>
  <c r="P437" i="12"/>
  <c r="N437" i="12"/>
  <c r="P436" i="12"/>
  <c r="N436" i="12"/>
  <c r="P435" i="12"/>
  <c r="N435" i="12"/>
  <c r="P434" i="12"/>
  <c r="N434" i="12"/>
  <c r="P433" i="12"/>
  <c r="N433" i="12"/>
  <c r="P432" i="12"/>
  <c r="N432" i="12"/>
  <c r="P431" i="12"/>
  <c r="N431" i="12"/>
  <c r="P430" i="12"/>
  <c r="N430" i="12"/>
  <c r="P429" i="12"/>
  <c r="N429" i="12"/>
  <c r="P428" i="12"/>
  <c r="N428" i="12"/>
  <c r="P427" i="12"/>
  <c r="N427" i="12"/>
  <c r="P426" i="12"/>
  <c r="N426" i="12"/>
  <c r="P425" i="12"/>
  <c r="N425" i="12"/>
  <c r="P424" i="12"/>
  <c r="N424" i="12"/>
  <c r="P423" i="12"/>
  <c r="N423" i="12"/>
  <c r="P422" i="12"/>
  <c r="N422" i="12"/>
  <c r="P421" i="12"/>
  <c r="N421" i="12"/>
  <c r="P420" i="12"/>
  <c r="N420" i="12"/>
  <c r="P419" i="12"/>
  <c r="N419" i="12"/>
  <c r="P418" i="12"/>
  <c r="N418" i="12"/>
  <c r="P417" i="12"/>
  <c r="N417" i="12"/>
  <c r="P416" i="12"/>
  <c r="N416" i="12"/>
  <c r="P415" i="12"/>
  <c r="N415" i="12"/>
  <c r="P414" i="12"/>
  <c r="N414" i="12"/>
  <c r="P413" i="12"/>
  <c r="N413" i="12"/>
  <c r="P412" i="12"/>
  <c r="N412" i="12"/>
  <c r="P411" i="12"/>
  <c r="N411" i="12"/>
  <c r="P410" i="12"/>
  <c r="N410" i="12"/>
  <c r="P409" i="12"/>
  <c r="N409" i="12"/>
  <c r="P408" i="12"/>
  <c r="N408" i="12"/>
  <c r="P407" i="12"/>
  <c r="N407" i="12"/>
  <c r="P406" i="12"/>
  <c r="N406" i="12"/>
  <c r="P405" i="12"/>
  <c r="N405" i="12"/>
  <c r="P404" i="12"/>
  <c r="N404" i="12"/>
  <c r="P403" i="12"/>
  <c r="N403" i="12"/>
  <c r="P402" i="12"/>
  <c r="N402" i="12"/>
  <c r="P401" i="12"/>
  <c r="N401" i="12"/>
  <c r="P400" i="12"/>
  <c r="N400" i="12"/>
  <c r="P399" i="12"/>
  <c r="N399" i="12"/>
  <c r="P398" i="12"/>
  <c r="N398" i="12"/>
  <c r="P397" i="12"/>
  <c r="N397" i="12"/>
  <c r="P396" i="12"/>
  <c r="N396" i="12"/>
  <c r="P395" i="12"/>
  <c r="N395" i="12"/>
  <c r="P394" i="12"/>
  <c r="N394" i="12"/>
  <c r="P393" i="12"/>
  <c r="N393" i="12"/>
  <c r="P392" i="12"/>
  <c r="N392" i="12"/>
  <c r="P391" i="12"/>
  <c r="N391" i="12"/>
  <c r="P390" i="12"/>
  <c r="N390" i="12"/>
  <c r="P389" i="12"/>
  <c r="N389" i="12"/>
  <c r="P388" i="12"/>
  <c r="N388" i="12"/>
  <c r="P387" i="12"/>
  <c r="N387" i="12"/>
  <c r="P386" i="12"/>
  <c r="N386" i="12"/>
  <c r="P385" i="12"/>
  <c r="N385" i="12"/>
  <c r="P384" i="12"/>
  <c r="N384" i="12"/>
  <c r="P383" i="12"/>
  <c r="N383" i="12"/>
  <c r="P382" i="12"/>
  <c r="N382" i="12"/>
  <c r="P381" i="12"/>
  <c r="N381" i="12"/>
  <c r="P380" i="12"/>
  <c r="N380" i="12"/>
  <c r="P379" i="12"/>
  <c r="N379" i="12"/>
  <c r="P378" i="12"/>
  <c r="N378" i="12"/>
  <c r="P377" i="12"/>
  <c r="N377" i="12"/>
  <c r="P376" i="12"/>
  <c r="N376" i="12"/>
  <c r="P375" i="12"/>
  <c r="N375" i="12"/>
  <c r="P374" i="12"/>
  <c r="N374" i="12"/>
  <c r="P373" i="12"/>
  <c r="N373" i="12"/>
  <c r="P372" i="12"/>
  <c r="N372" i="12"/>
  <c r="P371" i="12"/>
  <c r="N371" i="12"/>
  <c r="P370" i="12"/>
  <c r="N370" i="12"/>
  <c r="P369" i="12"/>
  <c r="N369" i="12"/>
  <c r="P368" i="12"/>
  <c r="N368" i="12"/>
  <c r="P367" i="12"/>
  <c r="N367" i="12"/>
  <c r="P366" i="12"/>
  <c r="N366" i="12"/>
  <c r="P365" i="12"/>
  <c r="N365" i="12"/>
  <c r="P364" i="12"/>
  <c r="N364" i="12"/>
  <c r="P363" i="12"/>
  <c r="N363" i="12"/>
  <c r="P362" i="12"/>
  <c r="N362" i="12"/>
  <c r="P361" i="12"/>
  <c r="N361" i="12"/>
  <c r="P360" i="12"/>
  <c r="N360" i="12"/>
  <c r="P359" i="12"/>
  <c r="N359" i="12"/>
  <c r="P358" i="12"/>
  <c r="N358" i="12"/>
  <c r="P357" i="12"/>
  <c r="N357" i="12"/>
  <c r="P356" i="12"/>
  <c r="N356" i="12"/>
  <c r="P355" i="12"/>
  <c r="N355" i="12"/>
  <c r="P354" i="12"/>
  <c r="N354" i="12"/>
  <c r="P353" i="12"/>
  <c r="N353" i="12"/>
  <c r="P352" i="12"/>
  <c r="N352" i="12"/>
  <c r="P351" i="12"/>
  <c r="N351" i="12"/>
  <c r="P350" i="12"/>
  <c r="N350" i="12"/>
  <c r="P349" i="12"/>
  <c r="N349" i="12"/>
  <c r="P348" i="12"/>
  <c r="N348" i="12"/>
  <c r="P347" i="12"/>
  <c r="N347" i="12"/>
  <c r="P346" i="12"/>
  <c r="N346" i="12"/>
  <c r="P345" i="12"/>
  <c r="N345" i="12"/>
  <c r="P344" i="12"/>
  <c r="N344" i="12"/>
  <c r="P343" i="12"/>
  <c r="N343" i="12"/>
  <c r="P342" i="12"/>
  <c r="N342" i="12"/>
  <c r="P341" i="12"/>
  <c r="N341" i="12"/>
  <c r="P340" i="12"/>
  <c r="N340" i="12"/>
  <c r="P339" i="12"/>
  <c r="N339" i="12"/>
  <c r="P338" i="12"/>
  <c r="N338" i="12"/>
  <c r="P337" i="12"/>
  <c r="N337" i="12"/>
  <c r="P336" i="12"/>
  <c r="N336" i="12"/>
  <c r="P335" i="12"/>
  <c r="N335" i="12"/>
  <c r="N334" i="12"/>
  <c r="N333" i="12"/>
  <c r="N332" i="12"/>
  <c r="N331" i="12"/>
  <c r="N330" i="12"/>
  <c r="N329" i="12"/>
  <c r="N328" i="12"/>
  <c r="N327" i="12"/>
  <c r="N326" i="12"/>
  <c r="N325" i="12"/>
  <c r="N324" i="12"/>
  <c r="N323" i="12"/>
  <c r="N322" i="12"/>
  <c r="N321" i="12"/>
  <c r="N320" i="12"/>
  <c r="N319" i="12"/>
  <c r="N318" i="12"/>
  <c r="N317" i="12"/>
  <c r="N316" i="12"/>
  <c r="N315" i="12"/>
  <c r="N314" i="12"/>
  <c r="N313" i="12"/>
  <c r="N312" i="12"/>
  <c r="N311" i="12"/>
  <c r="N310" i="12"/>
  <c r="N309" i="12"/>
  <c r="N308" i="12"/>
  <c r="N307" i="12"/>
  <c r="N306" i="12"/>
  <c r="N305" i="12"/>
  <c r="N304" i="12"/>
  <c r="N303" i="12"/>
  <c r="N302" i="12"/>
  <c r="N301" i="12"/>
  <c r="N300" i="12"/>
  <c r="N299" i="12"/>
  <c r="N298" i="12"/>
  <c r="N297" i="12"/>
  <c r="N296" i="12"/>
  <c r="N295" i="12"/>
  <c r="N294" i="12"/>
  <c r="N293" i="12"/>
  <c r="N292" i="12"/>
  <c r="N291" i="12"/>
  <c r="N290" i="12"/>
  <c r="N289" i="12"/>
  <c r="N288" i="12"/>
  <c r="N287" i="12"/>
  <c r="N286" i="12"/>
  <c r="N285" i="12"/>
  <c r="N284" i="12"/>
  <c r="N283" i="12"/>
  <c r="N282" i="12"/>
  <c r="N281" i="12"/>
  <c r="N280" i="12"/>
  <c r="N279" i="12"/>
  <c r="N278" i="12"/>
  <c r="N277" i="12"/>
  <c r="N276" i="12"/>
  <c r="N275" i="12"/>
  <c r="N274" i="12"/>
  <c r="N273" i="12"/>
  <c r="N272" i="12"/>
  <c r="N271" i="12"/>
  <c r="N270" i="12"/>
  <c r="N269" i="12"/>
  <c r="N268" i="12"/>
  <c r="N267" i="12"/>
  <c r="N266" i="12"/>
  <c r="N265" i="12"/>
  <c r="N264" i="12"/>
  <c r="N263" i="12"/>
  <c r="N262" i="12"/>
  <c r="N261" i="12"/>
  <c r="N260" i="12"/>
  <c r="N259" i="12"/>
  <c r="N258" i="12"/>
  <c r="N257" i="12"/>
  <c r="N256" i="12"/>
  <c r="N255" i="12"/>
  <c r="N254" i="12"/>
  <c r="N253" i="12"/>
  <c r="N252" i="12"/>
  <c r="N251" i="12"/>
  <c r="N250" i="12"/>
  <c r="N249" i="12"/>
  <c r="O248" i="12"/>
  <c r="N248" i="12"/>
  <c r="Q248" i="12" s="1"/>
  <c r="Q247" i="12"/>
  <c r="O247" i="12"/>
  <c r="N247" i="12"/>
  <c r="P247" i="12" s="1"/>
  <c r="Q246" i="12"/>
  <c r="O246" i="12"/>
  <c r="N246" i="12"/>
  <c r="P246" i="12" s="1"/>
  <c r="Q245" i="12"/>
  <c r="O245" i="12"/>
  <c r="N245" i="12"/>
  <c r="P245" i="12" s="1"/>
  <c r="Q244" i="12"/>
  <c r="O244" i="12"/>
  <c r="N244" i="12"/>
  <c r="P244" i="12" s="1"/>
  <c r="Q243" i="12"/>
  <c r="O243" i="12"/>
  <c r="N243" i="12"/>
  <c r="P243" i="12" s="1"/>
  <c r="Q242" i="12"/>
  <c r="O242" i="12"/>
  <c r="N242" i="12"/>
  <c r="P242" i="12" s="1"/>
  <c r="Q241" i="12"/>
  <c r="O241" i="12"/>
  <c r="N241" i="12"/>
  <c r="P241" i="12" s="1"/>
  <c r="Q240" i="12"/>
  <c r="O240" i="12"/>
  <c r="N240" i="12"/>
  <c r="P240" i="12" s="1"/>
  <c r="Q239" i="12"/>
  <c r="O239" i="12"/>
  <c r="N239" i="12"/>
  <c r="P239" i="12" s="1"/>
  <c r="Q238" i="12"/>
  <c r="O238" i="12"/>
  <c r="N238" i="12"/>
  <c r="P238" i="12" s="1"/>
  <c r="Q237" i="12"/>
  <c r="O237" i="12"/>
  <c r="N237" i="12"/>
  <c r="P237" i="12" s="1"/>
  <c r="Q236" i="12"/>
  <c r="O236" i="12"/>
  <c r="N236" i="12"/>
  <c r="P236" i="12" s="1"/>
  <c r="Q235" i="12"/>
  <c r="O235" i="12"/>
  <c r="N235" i="12"/>
  <c r="P235" i="12" s="1"/>
  <c r="Q234" i="12"/>
  <c r="O234" i="12"/>
  <c r="N234" i="12"/>
  <c r="P234" i="12" s="1"/>
  <c r="Q233" i="12"/>
  <c r="O233" i="12"/>
  <c r="N233" i="12"/>
  <c r="P233" i="12" s="1"/>
  <c r="Q232" i="12"/>
  <c r="O232" i="12"/>
  <c r="N232" i="12"/>
  <c r="P232" i="12" s="1"/>
  <c r="Q231" i="12"/>
  <c r="O231" i="12"/>
  <c r="N231" i="12"/>
  <c r="P231" i="12" s="1"/>
  <c r="Q230" i="12"/>
  <c r="O230" i="12"/>
  <c r="N230" i="12"/>
  <c r="P230" i="12" s="1"/>
  <c r="Q229" i="12"/>
  <c r="O229" i="12"/>
  <c r="N229" i="12"/>
  <c r="P229" i="12" s="1"/>
  <c r="Q228" i="12"/>
  <c r="O228" i="12"/>
  <c r="N228" i="12"/>
  <c r="P228" i="12" s="1"/>
  <c r="Q227" i="12"/>
  <c r="O227" i="12"/>
  <c r="N227" i="12"/>
  <c r="P227" i="12" s="1"/>
  <c r="Q226" i="12"/>
  <c r="O226" i="12"/>
  <c r="N226" i="12"/>
  <c r="P226" i="12" s="1"/>
  <c r="Q225" i="12"/>
  <c r="O225" i="12"/>
  <c r="N225" i="12"/>
  <c r="P225" i="12" s="1"/>
  <c r="Q224" i="12"/>
  <c r="O224" i="12"/>
  <c r="N224" i="12"/>
  <c r="P224" i="12" s="1"/>
  <c r="Q223" i="12"/>
  <c r="O223" i="12"/>
  <c r="N223" i="12"/>
  <c r="P223" i="12" s="1"/>
  <c r="Q222" i="12"/>
  <c r="O222" i="12"/>
  <c r="N222" i="12"/>
  <c r="P222" i="12" s="1"/>
  <c r="Q221" i="12"/>
  <c r="O221" i="12"/>
  <c r="N221" i="12"/>
  <c r="P221" i="12" s="1"/>
  <c r="Q220" i="12"/>
  <c r="O220" i="12"/>
  <c r="N220" i="12"/>
  <c r="P220" i="12" s="1"/>
  <c r="Q219" i="12"/>
  <c r="O219" i="12"/>
  <c r="N219" i="12"/>
  <c r="P219" i="12" s="1"/>
  <c r="Q218" i="12"/>
  <c r="O218" i="12"/>
  <c r="N218" i="12"/>
  <c r="P218" i="12" s="1"/>
  <c r="Q217" i="12"/>
  <c r="O217" i="12"/>
  <c r="N217" i="12"/>
  <c r="P217" i="12" s="1"/>
  <c r="Q216" i="12"/>
  <c r="O216" i="12"/>
  <c r="N216" i="12"/>
  <c r="P216" i="12" s="1"/>
  <c r="Q215" i="12"/>
  <c r="O215" i="12"/>
  <c r="N215" i="12"/>
  <c r="P215" i="12" s="1"/>
  <c r="Q214" i="12"/>
  <c r="O214" i="12"/>
  <c r="N214" i="12"/>
  <c r="P214" i="12" s="1"/>
  <c r="Q213" i="12"/>
  <c r="O213" i="12"/>
  <c r="N213" i="12"/>
  <c r="P213" i="12" s="1"/>
  <c r="Q212" i="12"/>
  <c r="O212" i="12"/>
  <c r="N212" i="12"/>
  <c r="P212" i="12" s="1"/>
  <c r="Q211" i="12"/>
  <c r="O211" i="12"/>
  <c r="N211" i="12"/>
  <c r="P211" i="12" s="1"/>
  <c r="Q210" i="12"/>
  <c r="O210" i="12"/>
  <c r="N210" i="12"/>
  <c r="P210" i="12" s="1"/>
  <c r="Q209" i="12"/>
  <c r="O209" i="12"/>
  <c r="N209" i="12"/>
  <c r="P209" i="12" s="1"/>
  <c r="Q208" i="12"/>
  <c r="O208" i="12"/>
  <c r="N208" i="12"/>
  <c r="P208" i="12" s="1"/>
  <c r="Q207" i="12"/>
  <c r="O207" i="12"/>
  <c r="N207" i="12"/>
  <c r="P207" i="12" s="1"/>
  <c r="Q206" i="12"/>
  <c r="O206" i="12"/>
  <c r="N206" i="12"/>
  <c r="P206" i="12" s="1"/>
  <c r="Q205" i="12"/>
  <c r="O205" i="12"/>
  <c r="N205" i="12"/>
  <c r="P205" i="12" s="1"/>
  <c r="Q204" i="12"/>
  <c r="O204" i="12"/>
  <c r="N204" i="12"/>
  <c r="P204" i="12" s="1"/>
  <c r="Q203" i="12"/>
  <c r="O203" i="12"/>
  <c r="N203" i="12"/>
  <c r="P203" i="12" s="1"/>
  <c r="Q202" i="12"/>
  <c r="O202" i="12"/>
  <c r="N202" i="12"/>
  <c r="P202" i="12" s="1"/>
  <c r="Q201" i="12"/>
  <c r="O201" i="12"/>
  <c r="N201" i="12"/>
  <c r="P201" i="12" s="1"/>
  <c r="Q200" i="12"/>
  <c r="O200" i="12"/>
  <c r="N200" i="12"/>
  <c r="P200" i="12" s="1"/>
  <c r="Q199" i="12"/>
  <c r="O199" i="12"/>
  <c r="N199" i="12"/>
  <c r="P199" i="12" s="1"/>
  <c r="Q198" i="12"/>
  <c r="O198" i="12"/>
  <c r="N198" i="12"/>
  <c r="P198" i="12" s="1"/>
  <c r="Q197" i="12"/>
  <c r="O197" i="12"/>
  <c r="N197" i="12"/>
  <c r="P197" i="12" s="1"/>
  <c r="Q196" i="12"/>
  <c r="O196" i="12"/>
  <c r="N196" i="12"/>
  <c r="P196" i="12" s="1"/>
  <c r="Q195" i="12"/>
  <c r="O195" i="12"/>
  <c r="N195" i="12"/>
  <c r="P195" i="12" s="1"/>
  <c r="Q194" i="12"/>
  <c r="O194" i="12"/>
  <c r="N194" i="12"/>
  <c r="P194" i="12" s="1"/>
  <c r="Q193" i="12"/>
  <c r="O193" i="12"/>
  <c r="N193" i="12"/>
  <c r="P193" i="12" s="1"/>
  <c r="Q192" i="12"/>
  <c r="O192" i="12"/>
  <c r="N192" i="12"/>
  <c r="P192" i="12" s="1"/>
  <c r="Q191" i="12"/>
  <c r="O191" i="12"/>
  <c r="N191" i="12"/>
  <c r="P191" i="12" s="1"/>
  <c r="Q190" i="12"/>
  <c r="O190" i="12"/>
  <c r="N190" i="12"/>
  <c r="P190" i="12" s="1"/>
  <c r="Q189" i="12"/>
  <c r="O189" i="12"/>
  <c r="N189" i="12"/>
  <c r="P189" i="12" s="1"/>
  <c r="Q188" i="12"/>
  <c r="O188" i="12"/>
  <c r="N188" i="12"/>
  <c r="P188" i="12" s="1"/>
  <c r="Q187" i="12"/>
  <c r="O187" i="12"/>
  <c r="N187" i="12"/>
  <c r="P187" i="12" s="1"/>
  <c r="Q186" i="12"/>
  <c r="O186" i="12"/>
  <c r="N186" i="12"/>
  <c r="P186" i="12" s="1"/>
  <c r="Q185" i="12"/>
  <c r="O185" i="12"/>
  <c r="N185" i="12"/>
  <c r="P185" i="12" s="1"/>
  <c r="Q184" i="12"/>
  <c r="O184" i="12"/>
  <c r="N184" i="12"/>
  <c r="P184" i="12" s="1"/>
  <c r="Q183" i="12"/>
  <c r="O183" i="12"/>
  <c r="N183" i="12"/>
  <c r="P183" i="12" s="1"/>
  <c r="Q182" i="12"/>
  <c r="O182" i="12"/>
  <c r="N182" i="12"/>
  <c r="P182" i="12" s="1"/>
  <c r="Q181" i="12"/>
  <c r="O181" i="12"/>
  <c r="N181" i="12"/>
  <c r="P181" i="12" s="1"/>
  <c r="Q180" i="12"/>
  <c r="O180" i="12"/>
  <c r="N180" i="12"/>
  <c r="P180" i="12" s="1"/>
  <c r="Q179" i="12"/>
  <c r="O179" i="12"/>
  <c r="N179" i="12"/>
  <c r="P179" i="12" s="1"/>
  <c r="Q178" i="12"/>
  <c r="O178" i="12"/>
  <c r="N178" i="12"/>
  <c r="P178" i="12" s="1"/>
  <c r="Q177" i="12"/>
  <c r="O177" i="12"/>
  <c r="N177" i="12"/>
  <c r="P177" i="12" s="1"/>
  <c r="Q176" i="12"/>
  <c r="O176" i="12"/>
  <c r="N176" i="12"/>
  <c r="P176" i="12" s="1"/>
  <c r="Q175" i="12"/>
  <c r="O175" i="12"/>
  <c r="N175" i="12"/>
  <c r="P175" i="12" s="1"/>
  <c r="Q174" i="12"/>
  <c r="O174" i="12"/>
  <c r="N174" i="12"/>
  <c r="P174" i="12" s="1"/>
  <c r="Q173" i="12"/>
  <c r="O173" i="12"/>
  <c r="N173" i="12"/>
  <c r="P173" i="12" s="1"/>
  <c r="Q172" i="12"/>
  <c r="O172" i="12"/>
  <c r="N172" i="12"/>
  <c r="P172" i="12" s="1"/>
  <c r="Q171" i="12"/>
  <c r="O171" i="12"/>
  <c r="N171" i="12"/>
  <c r="P171" i="12" s="1"/>
  <c r="Q170" i="12"/>
  <c r="O170" i="12"/>
  <c r="N170" i="12"/>
  <c r="P170" i="12" s="1"/>
  <c r="Q169" i="12"/>
  <c r="O169" i="12"/>
  <c r="N169" i="12"/>
  <c r="P169" i="12" s="1"/>
  <c r="Q168" i="12"/>
  <c r="O168" i="12"/>
  <c r="N168" i="12"/>
  <c r="P168" i="12" s="1"/>
  <c r="Q167" i="12"/>
  <c r="O167" i="12"/>
  <c r="N167" i="12"/>
  <c r="P167" i="12" s="1"/>
  <c r="Q166" i="12"/>
  <c r="O166" i="12"/>
  <c r="N166" i="12"/>
  <c r="P166" i="12" s="1"/>
  <c r="Q165" i="12"/>
  <c r="O165" i="12"/>
  <c r="N165" i="12"/>
  <c r="P165" i="12" s="1"/>
  <c r="Q164" i="12"/>
  <c r="O164" i="12"/>
  <c r="N164" i="12"/>
  <c r="P164" i="12" s="1"/>
  <c r="Q163" i="12"/>
  <c r="O163" i="12"/>
  <c r="N163" i="12"/>
  <c r="P163" i="12" s="1"/>
  <c r="Q162" i="12"/>
  <c r="O162" i="12"/>
  <c r="N162" i="12"/>
  <c r="P162" i="12" s="1"/>
  <c r="Q161" i="12"/>
  <c r="O161" i="12"/>
  <c r="N161" i="12"/>
  <c r="P161" i="12" s="1"/>
  <c r="Q160" i="12"/>
  <c r="O160" i="12"/>
  <c r="N160" i="12"/>
  <c r="P160" i="12" s="1"/>
  <c r="Q159" i="12"/>
  <c r="O159" i="12"/>
  <c r="N159" i="12"/>
  <c r="P159" i="12" s="1"/>
  <c r="Q158" i="12"/>
  <c r="O158" i="12"/>
  <c r="N158" i="12"/>
  <c r="P158" i="12" s="1"/>
  <c r="Q157" i="12"/>
  <c r="O157" i="12"/>
  <c r="N157" i="12"/>
  <c r="P157" i="12" s="1"/>
  <c r="Q156" i="12"/>
  <c r="O156" i="12"/>
  <c r="N156" i="12"/>
  <c r="P156" i="12" s="1"/>
  <c r="Q155" i="12"/>
  <c r="O155" i="12"/>
  <c r="N155" i="12"/>
  <c r="P155" i="12" s="1"/>
  <c r="Q154" i="12"/>
  <c r="O154" i="12"/>
  <c r="N154" i="12"/>
  <c r="P154" i="12" s="1"/>
  <c r="Q153" i="12"/>
  <c r="O153" i="12"/>
  <c r="N153" i="12"/>
  <c r="P153" i="12" s="1"/>
  <c r="Q152" i="12"/>
  <c r="O152" i="12"/>
  <c r="N152" i="12"/>
  <c r="P152" i="12" s="1"/>
  <c r="Q151" i="12"/>
  <c r="O151" i="12"/>
  <c r="N151" i="12"/>
  <c r="P151" i="12" s="1"/>
  <c r="Q150" i="12"/>
  <c r="O150" i="12"/>
  <c r="N150" i="12"/>
  <c r="P150" i="12" s="1"/>
  <c r="Q149" i="12"/>
  <c r="O149" i="12"/>
  <c r="N149" i="12"/>
  <c r="P149" i="12" s="1"/>
  <c r="Q148" i="12"/>
  <c r="O148" i="12"/>
  <c r="N148" i="12"/>
  <c r="P148" i="12" s="1"/>
  <c r="Q147" i="12"/>
  <c r="O147" i="12"/>
  <c r="N147" i="12"/>
  <c r="P147" i="12" s="1"/>
  <c r="Q146" i="12"/>
  <c r="O146" i="12"/>
  <c r="N146" i="12"/>
  <c r="P146" i="12" s="1"/>
  <c r="Q145" i="12"/>
  <c r="O145" i="12"/>
  <c r="N145" i="12"/>
  <c r="P145" i="12" s="1"/>
  <c r="Q144" i="12"/>
  <c r="O144" i="12"/>
  <c r="N144" i="12"/>
  <c r="P144" i="12" s="1"/>
  <c r="Q143" i="12"/>
  <c r="O143" i="12"/>
  <c r="N143" i="12"/>
  <c r="P143" i="12" s="1"/>
  <c r="Q142" i="12"/>
  <c r="O142" i="12"/>
  <c r="N142" i="12"/>
  <c r="P142" i="12" s="1"/>
  <c r="Q141" i="12"/>
  <c r="O141" i="12"/>
  <c r="N141" i="12"/>
  <c r="P141" i="12" s="1"/>
  <c r="Q140" i="12"/>
  <c r="O140" i="12"/>
  <c r="N140" i="12"/>
  <c r="P140" i="12" s="1"/>
  <c r="Q139" i="12"/>
  <c r="O139" i="12"/>
  <c r="N139" i="12"/>
  <c r="P139" i="12" s="1"/>
  <c r="Q138" i="12"/>
  <c r="O138" i="12"/>
  <c r="N138" i="12"/>
  <c r="P138" i="12" s="1"/>
  <c r="Q137" i="12"/>
  <c r="O137" i="12"/>
  <c r="N137" i="12"/>
  <c r="P137" i="12" s="1"/>
  <c r="Q136" i="12"/>
  <c r="O136" i="12"/>
  <c r="N136" i="12"/>
  <c r="P136" i="12" s="1"/>
  <c r="Q135" i="12"/>
  <c r="O135" i="12"/>
  <c r="N135" i="12"/>
  <c r="P135" i="12" s="1"/>
  <c r="Q134" i="12"/>
  <c r="O134" i="12"/>
  <c r="N134" i="12"/>
  <c r="P134" i="12" s="1"/>
  <c r="Q133" i="12"/>
  <c r="O133" i="12"/>
  <c r="N133" i="12"/>
  <c r="P133" i="12" s="1"/>
  <c r="Q132" i="12"/>
  <c r="O132" i="12"/>
  <c r="N132" i="12"/>
  <c r="P132" i="12" s="1"/>
  <c r="Q131" i="12"/>
  <c r="O131" i="12"/>
  <c r="N131" i="12"/>
  <c r="P131" i="12" s="1"/>
  <c r="Q130" i="12"/>
  <c r="O130" i="12"/>
  <c r="N130" i="12"/>
  <c r="P130" i="12" s="1"/>
  <c r="Q129" i="12"/>
  <c r="O129" i="12"/>
  <c r="N129" i="12"/>
  <c r="P129" i="12" s="1"/>
  <c r="Q128" i="12"/>
  <c r="O128" i="12"/>
  <c r="N128" i="12"/>
  <c r="P128" i="12" s="1"/>
  <c r="Q127" i="12"/>
  <c r="O127" i="12"/>
  <c r="N127" i="12"/>
  <c r="P127" i="12" s="1"/>
  <c r="Q126" i="12"/>
  <c r="O126" i="12"/>
  <c r="N126" i="12"/>
  <c r="P126" i="12" s="1"/>
  <c r="Q125" i="12"/>
  <c r="O125" i="12"/>
  <c r="N125" i="12"/>
  <c r="P125" i="12" s="1"/>
  <c r="Q124" i="12"/>
  <c r="O124" i="12"/>
  <c r="N124" i="12"/>
  <c r="P124" i="12" s="1"/>
  <c r="Q123" i="12"/>
  <c r="O123" i="12"/>
  <c r="N123" i="12"/>
  <c r="P123" i="12" s="1"/>
  <c r="Q122" i="12"/>
  <c r="O122" i="12"/>
  <c r="N122" i="12"/>
  <c r="P122" i="12" s="1"/>
  <c r="Q121" i="12"/>
  <c r="O121" i="12"/>
  <c r="N121" i="12"/>
  <c r="P121" i="12" s="1"/>
  <c r="Q120" i="12"/>
  <c r="O120" i="12"/>
  <c r="N120" i="12"/>
  <c r="P120" i="12" s="1"/>
  <c r="Q119" i="12"/>
  <c r="O119" i="12"/>
  <c r="N119" i="12"/>
  <c r="P119" i="12" s="1"/>
  <c r="Q118" i="12"/>
  <c r="O118" i="12"/>
  <c r="N118" i="12"/>
  <c r="P118" i="12" s="1"/>
  <c r="Q117" i="12"/>
  <c r="O117" i="12"/>
  <c r="N117" i="12"/>
  <c r="P117" i="12" s="1"/>
  <c r="Q116" i="12"/>
  <c r="O116" i="12"/>
  <c r="N116" i="12"/>
  <c r="P116" i="12" s="1"/>
  <c r="Q115" i="12"/>
  <c r="O115" i="12"/>
  <c r="N115" i="12"/>
  <c r="P115" i="12" s="1"/>
  <c r="Q114" i="12"/>
  <c r="O114" i="12"/>
  <c r="N114" i="12"/>
  <c r="P114" i="12" s="1"/>
  <c r="Q113" i="12"/>
  <c r="O113" i="12"/>
  <c r="N113" i="12"/>
  <c r="P113" i="12" s="1"/>
  <c r="Q112" i="12"/>
  <c r="O112" i="12"/>
  <c r="N112" i="12"/>
  <c r="P112" i="12" s="1"/>
  <c r="Q111" i="12"/>
  <c r="O111" i="12"/>
  <c r="N111" i="12"/>
  <c r="P111" i="12" s="1"/>
  <c r="Q110" i="12"/>
  <c r="O110" i="12"/>
  <c r="N110" i="12"/>
  <c r="P110" i="12" s="1"/>
  <c r="Q109" i="12"/>
  <c r="O109" i="12"/>
  <c r="N109" i="12"/>
  <c r="P109" i="12" s="1"/>
  <c r="Q108" i="12"/>
  <c r="O108" i="12"/>
  <c r="N108" i="12"/>
  <c r="P108" i="12" s="1"/>
  <c r="Q107" i="12"/>
  <c r="O107" i="12"/>
  <c r="N107" i="12"/>
  <c r="P107" i="12" s="1"/>
  <c r="Q106" i="12"/>
  <c r="O106" i="12"/>
  <c r="N106" i="12"/>
  <c r="P106" i="12" s="1"/>
  <c r="Q105" i="12"/>
  <c r="O105" i="12"/>
  <c r="N105" i="12"/>
  <c r="P105" i="12" s="1"/>
  <c r="Q104" i="12"/>
  <c r="O104" i="12"/>
  <c r="N104" i="12"/>
  <c r="P104" i="12" s="1"/>
  <c r="Q103" i="12"/>
  <c r="O103" i="12"/>
  <c r="N103" i="12"/>
  <c r="P103" i="12" s="1"/>
  <c r="Q102" i="12"/>
  <c r="O102" i="12"/>
  <c r="N102" i="12"/>
  <c r="P102" i="12" s="1"/>
  <c r="Q101" i="12"/>
  <c r="O101" i="12"/>
  <c r="N101" i="12"/>
  <c r="P101" i="12" s="1"/>
  <c r="Q100" i="12"/>
  <c r="O100" i="12"/>
  <c r="N100" i="12"/>
  <c r="P100" i="12" s="1"/>
  <c r="Q99" i="12"/>
  <c r="O99" i="12"/>
  <c r="N99" i="12"/>
  <c r="P99" i="12" s="1"/>
  <c r="Q98" i="12"/>
  <c r="O98" i="12"/>
  <c r="N98" i="12"/>
  <c r="P98" i="12" s="1"/>
  <c r="Q97" i="12"/>
  <c r="O97" i="12"/>
  <c r="N97" i="12"/>
  <c r="P97" i="12" s="1"/>
  <c r="Q96" i="12"/>
  <c r="O96" i="12"/>
  <c r="N96" i="12"/>
  <c r="P96" i="12" s="1"/>
  <c r="Q95" i="12"/>
  <c r="O95" i="12"/>
  <c r="N95" i="12"/>
  <c r="P95" i="12" s="1"/>
  <c r="Q94" i="12"/>
  <c r="O94" i="12"/>
  <c r="N94" i="12"/>
  <c r="P94" i="12" s="1"/>
  <c r="Q93" i="12"/>
  <c r="O93" i="12"/>
  <c r="N93" i="12"/>
  <c r="P93" i="12" s="1"/>
  <c r="Q92" i="12"/>
  <c r="O92" i="12"/>
  <c r="N92" i="12"/>
  <c r="P92" i="12" s="1"/>
  <c r="Q91" i="12"/>
  <c r="O91" i="12"/>
  <c r="N91" i="12"/>
  <c r="P91" i="12" s="1"/>
  <c r="Q90" i="12"/>
  <c r="O90" i="12"/>
  <c r="N90" i="12"/>
  <c r="P90" i="12" s="1"/>
  <c r="Q89" i="12"/>
  <c r="O89" i="12"/>
  <c r="N89" i="12"/>
  <c r="P89" i="12" s="1"/>
  <c r="Q88" i="12"/>
  <c r="O88" i="12"/>
  <c r="N88" i="12"/>
  <c r="P88" i="12" s="1"/>
  <c r="Q87" i="12"/>
  <c r="O87" i="12"/>
  <c r="N87" i="12"/>
  <c r="P87" i="12" s="1"/>
  <c r="Q86" i="12"/>
  <c r="O86" i="12"/>
  <c r="N86" i="12"/>
  <c r="P86" i="12" s="1"/>
  <c r="Q85" i="12"/>
  <c r="O85" i="12"/>
  <c r="N85" i="12"/>
  <c r="P85" i="12" s="1"/>
  <c r="Q84" i="12"/>
  <c r="O84" i="12"/>
  <c r="N84" i="12"/>
  <c r="P84" i="12" s="1"/>
  <c r="Q83" i="12"/>
  <c r="O83" i="12"/>
  <c r="N83" i="12"/>
  <c r="P83" i="12" s="1"/>
  <c r="Q82" i="12"/>
  <c r="O82" i="12"/>
  <c r="N82" i="12"/>
  <c r="P82" i="12" s="1"/>
  <c r="Q81" i="12"/>
  <c r="O81" i="12"/>
  <c r="N81" i="12"/>
  <c r="P81" i="12" s="1"/>
  <c r="Q80" i="12"/>
  <c r="O80" i="12"/>
  <c r="N80" i="12"/>
  <c r="P80" i="12" s="1"/>
  <c r="Q79" i="12"/>
  <c r="O79" i="12"/>
  <c r="N79" i="12"/>
  <c r="P79" i="12" s="1"/>
  <c r="Q78" i="12"/>
  <c r="O78" i="12"/>
  <c r="N78" i="12"/>
  <c r="P78" i="12" s="1"/>
  <c r="Q77" i="12"/>
  <c r="O77" i="12"/>
  <c r="N77" i="12"/>
  <c r="P77" i="12" s="1"/>
  <c r="Q76" i="12"/>
  <c r="O76" i="12"/>
  <c r="N76" i="12"/>
  <c r="P76" i="12" s="1"/>
  <c r="Q75" i="12"/>
  <c r="O75" i="12"/>
  <c r="N75" i="12"/>
  <c r="P75" i="12" s="1"/>
  <c r="Q74" i="12"/>
  <c r="O74" i="12"/>
  <c r="N74" i="12"/>
  <c r="P74" i="12" s="1"/>
  <c r="Q73" i="12"/>
  <c r="O73" i="12"/>
  <c r="N73" i="12"/>
  <c r="P73" i="12" s="1"/>
  <c r="Q72" i="12"/>
  <c r="O72" i="12"/>
  <c r="N72" i="12"/>
  <c r="P72" i="12" s="1"/>
  <c r="Q71" i="12"/>
  <c r="O71" i="12"/>
  <c r="N71" i="12"/>
  <c r="P71" i="12" s="1"/>
  <c r="Q70" i="12"/>
  <c r="O70" i="12"/>
  <c r="N70" i="12"/>
  <c r="P70" i="12" s="1"/>
  <c r="Q69" i="12"/>
  <c r="O69" i="12"/>
  <c r="N69" i="12"/>
  <c r="P69" i="12" s="1"/>
  <c r="Q68" i="12"/>
  <c r="O68" i="12"/>
  <c r="N68" i="12"/>
  <c r="P68" i="12" s="1"/>
  <c r="Q67" i="12"/>
  <c r="O67" i="12"/>
  <c r="N67" i="12"/>
  <c r="P67" i="12" s="1"/>
  <c r="Q66" i="12"/>
  <c r="O66" i="12"/>
  <c r="N66" i="12"/>
  <c r="P66" i="12" s="1"/>
  <c r="Q65" i="12"/>
  <c r="O65" i="12"/>
  <c r="N65" i="12"/>
  <c r="P65" i="12" s="1"/>
  <c r="Q64" i="12"/>
  <c r="O64" i="12"/>
  <c r="N64" i="12"/>
  <c r="P64" i="12" s="1"/>
  <c r="Q63" i="12"/>
  <c r="O63" i="12"/>
  <c r="N63" i="12"/>
  <c r="P63" i="12" s="1"/>
  <c r="Q62" i="12"/>
  <c r="O62" i="12"/>
  <c r="N62" i="12"/>
  <c r="P62" i="12" s="1"/>
  <c r="Q61" i="12"/>
  <c r="O61" i="12"/>
  <c r="N61" i="12"/>
  <c r="P61" i="12" s="1"/>
  <c r="Q60" i="12"/>
  <c r="O60" i="12"/>
  <c r="N60" i="12"/>
  <c r="P60" i="12" s="1"/>
  <c r="Q59" i="12"/>
  <c r="O59" i="12"/>
  <c r="N59" i="12"/>
  <c r="P59" i="12" s="1"/>
  <c r="Q58" i="12"/>
  <c r="O58" i="12"/>
  <c r="N58" i="12"/>
  <c r="P58" i="12" s="1"/>
  <c r="Q57" i="12"/>
  <c r="O57" i="12"/>
  <c r="N57" i="12"/>
  <c r="P57" i="12" s="1"/>
  <c r="Q56" i="12"/>
  <c r="O56" i="12"/>
  <c r="N56" i="12"/>
  <c r="P56" i="12" s="1"/>
  <c r="Q55" i="12"/>
  <c r="O55" i="12"/>
  <c r="N55" i="12"/>
  <c r="P55" i="12" s="1"/>
  <c r="Q54" i="12"/>
  <c r="O54" i="12"/>
  <c r="N54" i="12"/>
  <c r="P54" i="12" s="1"/>
  <c r="Q53" i="12"/>
  <c r="O53" i="12"/>
  <c r="N53" i="12"/>
  <c r="P53" i="12" s="1"/>
  <c r="Q52" i="12"/>
  <c r="O52" i="12"/>
  <c r="N52" i="12"/>
  <c r="P52" i="12" s="1"/>
  <c r="Q51" i="12"/>
  <c r="O51" i="12"/>
  <c r="N51" i="12"/>
  <c r="P51" i="12" s="1"/>
  <c r="Q50" i="12"/>
  <c r="O50" i="12"/>
  <c r="N50" i="12"/>
  <c r="P50" i="12" s="1"/>
  <c r="Q49" i="12"/>
  <c r="O49" i="12"/>
  <c r="N49" i="12"/>
  <c r="P49" i="12" s="1"/>
  <c r="Q48" i="12"/>
  <c r="O48" i="12"/>
  <c r="N48" i="12"/>
  <c r="P48" i="12" s="1"/>
  <c r="Q47" i="12"/>
  <c r="O47" i="12"/>
  <c r="N47" i="12"/>
  <c r="P47" i="12" s="1"/>
  <c r="Q46" i="12"/>
  <c r="O46" i="12"/>
  <c r="N46" i="12"/>
  <c r="P46" i="12" s="1"/>
  <c r="Q45" i="12"/>
  <c r="O45" i="12"/>
  <c r="N45" i="12"/>
  <c r="P45" i="12" s="1"/>
  <c r="Q44" i="12"/>
  <c r="O44" i="12"/>
  <c r="N44" i="12"/>
  <c r="P44" i="12" s="1"/>
  <c r="Q43" i="12"/>
  <c r="O43" i="12"/>
  <c r="N43" i="12"/>
  <c r="P43" i="12" s="1"/>
  <c r="Q42" i="12"/>
  <c r="O42" i="12"/>
  <c r="N42" i="12"/>
  <c r="P42" i="12" s="1"/>
  <c r="Q41" i="12"/>
  <c r="O41" i="12"/>
  <c r="N41" i="12"/>
  <c r="P41" i="12" s="1"/>
  <c r="Q40" i="12"/>
  <c r="O40" i="12"/>
  <c r="N40" i="12"/>
  <c r="P40" i="12" s="1"/>
  <c r="Q39" i="12"/>
  <c r="O39" i="12"/>
  <c r="N39" i="12"/>
  <c r="P39" i="12" s="1"/>
  <c r="Q38" i="12"/>
  <c r="O38" i="12"/>
  <c r="N38" i="12"/>
  <c r="P38" i="12" s="1"/>
  <c r="Q37" i="12"/>
  <c r="O37" i="12"/>
  <c r="N37" i="12"/>
  <c r="P37" i="12" s="1"/>
  <c r="Q36" i="12"/>
  <c r="O36" i="12"/>
  <c r="N36" i="12"/>
  <c r="P36" i="12" s="1"/>
  <c r="Q35" i="12"/>
  <c r="O35" i="12"/>
  <c r="N35" i="12"/>
  <c r="P35" i="12" s="1"/>
  <c r="Q34" i="12"/>
  <c r="O34" i="12"/>
  <c r="N34" i="12"/>
  <c r="P34" i="12" s="1"/>
  <c r="Q33" i="12"/>
  <c r="O33" i="12"/>
  <c r="N33" i="12"/>
  <c r="P33" i="12" s="1"/>
  <c r="Q32" i="12"/>
  <c r="O32" i="12"/>
  <c r="N32" i="12"/>
  <c r="P32" i="12" s="1"/>
  <c r="Q31" i="12"/>
  <c r="O31" i="12"/>
  <c r="N31" i="12"/>
  <c r="P31" i="12" s="1"/>
  <c r="Q30" i="12"/>
  <c r="O30" i="12"/>
  <c r="N30" i="12"/>
  <c r="P30" i="12" s="1"/>
  <c r="Q29" i="12"/>
  <c r="O29" i="12"/>
  <c r="N29" i="12"/>
  <c r="P29" i="12" s="1"/>
  <c r="Q28" i="12"/>
  <c r="O28" i="12"/>
  <c r="N28" i="12"/>
  <c r="P28" i="12" s="1"/>
  <c r="Q27" i="12"/>
  <c r="O27" i="12"/>
  <c r="N27" i="12"/>
  <c r="P27" i="12" s="1"/>
  <c r="Q26" i="12"/>
  <c r="O26" i="12"/>
  <c r="N26" i="12"/>
  <c r="P26" i="12" s="1"/>
  <c r="S2000" i="12"/>
  <c r="S1999" i="12"/>
  <c r="S1998" i="12"/>
  <c r="S1997" i="12"/>
  <c r="S1996" i="12"/>
  <c r="S1995" i="12"/>
  <c r="S1994" i="12"/>
  <c r="S1993" i="12"/>
  <c r="S1992" i="12"/>
  <c r="S1991" i="12"/>
  <c r="S1990" i="12"/>
  <c r="S1989" i="12"/>
  <c r="S1988" i="12"/>
  <c r="S1987" i="12"/>
  <c r="S1986" i="12"/>
  <c r="S1985" i="12"/>
  <c r="S1984" i="12"/>
  <c r="S1983" i="12"/>
  <c r="S1982" i="12"/>
  <c r="S1981" i="12"/>
  <c r="S1980" i="12"/>
  <c r="S1979" i="12"/>
  <c r="S1978" i="12"/>
  <c r="S1977" i="12"/>
  <c r="S1976" i="12"/>
  <c r="S1975" i="12"/>
  <c r="S1974" i="12"/>
  <c r="S1973" i="12"/>
  <c r="S1972" i="12"/>
  <c r="S1971" i="12"/>
  <c r="S1970" i="12"/>
  <c r="S1969" i="12"/>
  <c r="S1968" i="12"/>
  <c r="S1967" i="12"/>
  <c r="S1966" i="12"/>
  <c r="S1965" i="12"/>
  <c r="S1964" i="12"/>
  <c r="S1963" i="12"/>
  <c r="S1962" i="12"/>
  <c r="S1961" i="12"/>
  <c r="S1960" i="12"/>
  <c r="S1959" i="12"/>
  <c r="S1958" i="12"/>
  <c r="S1957" i="12"/>
  <c r="S1956" i="12"/>
  <c r="S1955" i="12"/>
  <c r="S1954" i="12"/>
  <c r="S1953" i="12"/>
  <c r="S1952" i="12"/>
  <c r="S1951" i="12"/>
  <c r="S1950" i="12"/>
  <c r="S1949" i="12"/>
  <c r="S1948" i="12"/>
  <c r="S1947" i="12"/>
  <c r="S1946" i="12"/>
  <c r="S1945" i="12"/>
  <c r="S1944" i="12"/>
  <c r="S1943" i="12"/>
  <c r="S1942" i="12"/>
  <c r="S1941" i="12"/>
  <c r="S1940" i="12"/>
  <c r="S1939" i="12"/>
  <c r="S1938" i="12"/>
  <c r="S1937" i="12"/>
  <c r="S1936" i="12"/>
  <c r="S1935" i="12"/>
  <c r="S1934" i="12"/>
  <c r="S1933" i="12"/>
  <c r="S1932" i="12"/>
  <c r="S1931" i="12"/>
  <c r="S1930" i="12"/>
  <c r="S1929" i="12"/>
  <c r="S1928" i="12"/>
  <c r="S1927" i="12"/>
  <c r="S1926" i="12"/>
  <c r="S1925" i="12"/>
  <c r="S1924" i="12"/>
  <c r="S1923" i="12"/>
  <c r="S1922" i="12"/>
  <c r="S1921" i="12"/>
  <c r="S1920" i="12"/>
  <c r="S1919" i="12"/>
  <c r="S1918" i="12"/>
  <c r="S1917" i="12"/>
  <c r="S1916" i="12"/>
  <c r="S1915" i="12"/>
  <c r="S1914" i="12"/>
  <c r="S1913" i="12"/>
  <c r="S1912" i="12"/>
  <c r="S1911" i="12"/>
  <c r="S1910" i="12"/>
  <c r="S1909" i="12"/>
  <c r="S1908" i="12"/>
  <c r="S1907" i="12"/>
  <c r="S1906" i="12"/>
  <c r="S1905" i="12"/>
  <c r="S1904" i="12"/>
  <c r="S1903" i="12"/>
  <c r="S1902" i="12"/>
  <c r="S1901" i="12"/>
  <c r="S1900" i="12"/>
  <c r="S1899" i="12"/>
  <c r="S1898" i="12"/>
  <c r="S1897" i="12"/>
  <c r="S1896" i="12"/>
  <c r="S1895" i="12"/>
  <c r="S1894" i="12"/>
  <c r="S1893" i="12"/>
  <c r="S1892" i="12"/>
  <c r="S1891" i="12"/>
  <c r="S1890" i="12"/>
  <c r="S1889" i="12"/>
  <c r="S1888" i="12"/>
  <c r="S1887" i="12"/>
  <c r="S1886" i="12"/>
  <c r="S1885" i="12"/>
  <c r="S1884" i="12"/>
  <c r="S1883" i="12"/>
  <c r="S1882" i="12"/>
  <c r="S1881" i="12"/>
  <c r="S1880" i="12"/>
  <c r="S1879" i="12"/>
  <c r="S1878" i="12"/>
  <c r="S1877" i="12"/>
  <c r="S1876" i="12"/>
  <c r="S1875" i="12"/>
  <c r="S1874" i="12"/>
  <c r="S1873" i="12"/>
  <c r="S1872" i="12"/>
  <c r="S1871" i="12"/>
  <c r="S1870" i="12"/>
  <c r="S1869" i="12"/>
  <c r="S1868" i="12"/>
  <c r="S1867" i="12"/>
  <c r="S1866" i="12"/>
  <c r="S1865" i="12"/>
  <c r="S1864" i="12"/>
  <c r="S1863" i="12"/>
  <c r="S1862" i="12"/>
  <c r="S1861" i="12"/>
  <c r="S1860" i="12"/>
  <c r="S1859" i="12"/>
  <c r="S1858" i="12"/>
  <c r="S1857" i="12"/>
  <c r="S1856" i="12"/>
  <c r="S1855" i="12"/>
  <c r="S1854" i="12"/>
  <c r="S1853" i="12"/>
  <c r="S1852" i="12"/>
  <c r="S1851" i="12"/>
  <c r="S1850" i="12"/>
  <c r="S1849" i="12"/>
  <c r="S1848" i="12"/>
  <c r="S1847" i="12"/>
  <c r="S1846" i="12"/>
  <c r="S1845" i="12"/>
  <c r="S1844" i="12"/>
  <c r="S1843" i="12"/>
  <c r="S1842" i="12"/>
  <c r="S1841" i="12"/>
  <c r="S1840" i="12"/>
  <c r="S1839" i="12"/>
  <c r="S1838" i="12"/>
  <c r="S1837" i="12"/>
  <c r="S1836" i="12"/>
  <c r="S1835" i="12"/>
  <c r="S1834" i="12"/>
  <c r="S1833" i="12"/>
  <c r="S1832" i="12"/>
  <c r="S1831" i="12"/>
  <c r="S1830" i="12"/>
  <c r="S1829" i="12"/>
  <c r="S1828" i="12"/>
  <c r="S1827" i="12"/>
  <c r="S1826" i="12"/>
  <c r="S1825" i="12"/>
  <c r="S1824" i="12"/>
  <c r="S1823" i="12"/>
  <c r="S1822" i="12"/>
  <c r="S1821" i="12"/>
  <c r="S1820" i="12"/>
  <c r="S1819" i="12"/>
  <c r="S1818" i="12"/>
  <c r="S1817" i="12"/>
  <c r="S1816" i="12"/>
  <c r="S1815" i="12"/>
  <c r="S1814" i="12"/>
  <c r="S1813" i="12"/>
  <c r="S1812" i="12"/>
  <c r="S1811" i="12"/>
  <c r="S1810" i="12"/>
  <c r="S1809" i="12"/>
  <c r="S1808" i="12"/>
  <c r="S1807" i="12"/>
  <c r="S1806" i="12"/>
  <c r="S1805" i="12"/>
  <c r="S1804" i="12"/>
  <c r="S1803" i="12"/>
  <c r="S1802" i="12"/>
  <c r="S1801" i="12"/>
  <c r="S1800" i="12"/>
  <c r="S1799" i="12"/>
  <c r="S1798" i="12"/>
  <c r="S1797" i="12"/>
  <c r="S1796" i="12"/>
  <c r="S1795" i="12"/>
  <c r="S1794" i="12"/>
  <c r="S1793" i="12"/>
  <c r="S1792" i="12"/>
  <c r="S1791" i="12"/>
  <c r="S1790" i="12"/>
  <c r="S1789" i="12"/>
  <c r="S1788" i="12"/>
  <c r="S1787" i="12"/>
  <c r="S1786" i="12"/>
  <c r="S1785" i="12"/>
  <c r="S1784" i="12"/>
  <c r="S1783" i="12"/>
  <c r="S1782" i="12"/>
  <c r="S1781" i="12"/>
  <c r="S1780" i="12"/>
  <c r="S1779" i="12"/>
  <c r="S1778" i="12"/>
  <c r="S1777" i="12"/>
  <c r="S1776" i="12"/>
  <c r="S1775" i="12"/>
  <c r="S1774" i="12"/>
  <c r="S1773" i="12"/>
  <c r="S1772" i="12"/>
  <c r="S1771" i="12"/>
  <c r="S1770" i="12"/>
  <c r="S1769" i="12"/>
  <c r="S1768" i="12"/>
  <c r="S1767" i="12"/>
  <c r="S1766" i="12"/>
  <c r="S1765" i="12"/>
  <c r="S1764" i="12"/>
  <c r="S1763" i="12"/>
  <c r="S1762" i="12"/>
  <c r="S1761" i="12"/>
  <c r="S1760" i="12"/>
  <c r="S1759" i="12"/>
  <c r="S1758" i="12"/>
  <c r="S1757" i="12"/>
  <c r="S1756" i="12"/>
  <c r="S1755" i="12"/>
  <c r="S1754" i="12"/>
  <c r="S1753" i="12"/>
  <c r="S1752" i="12"/>
  <c r="S1751" i="12"/>
  <c r="S1750" i="12"/>
  <c r="S1749" i="12"/>
  <c r="S1748" i="12"/>
  <c r="S1747" i="12"/>
  <c r="S1746" i="12"/>
  <c r="S1745" i="12"/>
  <c r="S1744" i="12"/>
  <c r="S1743" i="12"/>
  <c r="S1742" i="12"/>
  <c r="S1741" i="12"/>
  <c r="S1740" i="12"/>
  <c r="S1739" i="12"/>
  <c r="S1738" i="12"/>
  <c r="S1737" i="12"/>
  <c r="S1736" i="12"/>
  <c r="S1735" i="12"/>
  <c r="S1734" i="12"/>
  <c r="S1733" i="12"/>
  <c r="S1732" i="12"/>
  <c r="S1731" i="12"/>
  <c r="S1730" i="12"/>
  <c r="S1729" i="12"/>
  <c r="S1728" i="12"/>
  <c r="S1727" i="12"/>
  <c r="S1726" i="12"/>
  <c r="S1725" i="12"/>
  <c r="S1724" i="12"/>
  <c r="S1723" i="12"/>
  <c r="S1722" i="12"/>
  <c r="S1721" i="12"/>
  <c r="S1720" i="12"/>
  <c r="S1719" i="12"/>
  <c r="S1718" i="12"/>
  <c r="S1717" i="12"/>
  <c r="S1716" i="12"/>
  <c r="S1715" i="12"/>
  <c r="S1714" i="12"/>
  <c r="S1713" i="12"/>
  <c r="S1712" i="12"/>
  <c r="S1711" i="12"/>
  <c r="S1710" i="12"/>
  <c r="S1709" i="12"/>
  <c r="S1708" i="12"/>
  <c r="S1707" i="12"/>
  <c r="S1706" i="12"/>
  <c r="S1705" i="12"/>
  <c r="S1704" i="12"/>
  <c r="S1703" i="12"/>
  <c r="S1702" i="12"/>
  <c r="S1701" i="12"/>
  <c r="S1700" i="12"/>
  <c r="S1699" i="12"/>
  <c r="S1698" i="12"/>
  <c r="S1697" i="12"/>
  <c r="S1696" i="12"/>
  <c r="S1695" i="12"/>
  <c r="S1694" i="12"/>
  <c r="S1693" i="12"/>
  <c r="S1692" i="12"/>
  <c r="S1691" i="12"/>
  <c r="S1690" i="12"/>
  <c r="S1689" i="12"/>
  <c r="S1688" i="12"/>
  <c r="S1687" i="12"/>
  <c r="S1686" i="12"/>
  <c r="S1685" i="12"/>
  <c r="S1684" i="12"/>
  <c r="S1683" i="12"/>
  <c r="S1682" i="12"/>
  <c r="S1681" i="12"/>
  <c r="S1680" i="12"/>
  <c r="S1679" i="12"/>
  <c r="S1678" i="12"/>
  <c r="S1677" i="12"/>
  <c r="S1676" i="12"/>
  <c r="S1675" i="12"/>
  <c r="S1674" i="12"/>
  <c r="S1673" i="12"/>
  <c r="S1672" i="12"/>
  <c r="S1671" i="12"/>
  <c r="S1670" i="12"/>
  <c r="S1669" i="12"/>
  <c r="S1668" i="12"/>
  <c r="S1667" i="12"/>
  <c r="S1666" i="12"/>
  <c r="S1665" i="12"/>
  <c r="S1664" i="12"/>
  <c r="S1663" i="12"/>
  <c r="S1662" i="12"/>
  <c r="S1661" i="12"/>
  <c r="S1660" i="12"/>
  <c r="S1659" i="12"/>
  <c r="S1658" i="12"/>
  <c r="S1657" i="12"/>
  <c r="S1656" i="12"/>
  <c r="S1655" i="12"/>
  <c r="S1654" i="12"/>
  <c r="S1653" i="12"/>
  <c r="S1652" i="12"/>
  <c r="S1651" i="12"/>
  <c r="S1650" i="12"/>
  <c r="S1649" i="12"/>
  <c r="S1648" i="12"/>
  <c r="S1647" i="12"/>
  <c r="S1646" i="12"/>
  <c r="S1645" i="12"/>
  <c r="S1644" i="12"/>
  <c r="S1643" i="12"/>
  <c r="S1642" i="12"/>
  <c r="S1641" i="12"/>
  <c r="S1640" i="12"/>
  <c r="S1639" i="12"/>
  <c r="S1638" i="12"/>
  <c r="S1637" i="12"/>
  <c r="S1636" i="12"/>
  <c r="S1635" i="12"/>
  <c r="S1634" i="12"/>
  <c r="S1633" i="12"/>
  <c r="S1632" i="12"/>
  <c r="S1631" i="12"/>
  <c r="S1630" i="12"/>
  <c r="S1629" i="12"/>
  <c r="S1628" i="12"/>
  <c r="S1627" i="12"/>
  <c r="S1626" i="12"/>
  <c r="S1625" i="12"/>
  <c r="S1624" i="12"/>
  <c r="S1623" i="12"/>
  <c r="S1622" i="12"/>
  <c r="S1621" i="12"/>
  <c r="S1620" i="12"/>
  <c r="S1619" i="12"/>
  <c r="S1618" i="12"/>
  <c r="S1617" i="12"/>
  <c r="S1616" i="12"/>
  <c r="S1615" i="12"/>
  <c r="S1614" i="12"/>
  <c r="S1613" i="12"/>
  <c r="S1612" i="12"/>
  <c r="S1611" i="12"/>
  <c r="S1610" i="12"/>
  <c r="S1609" i="12"/>
  <c r="S1608" i="12"/>
  <c r="S1607" i="12"/>
  <c r="S1606" i="12"/>
  <c r="S1605" i="12"/>
  <c r="S1604" i="12"/>
  <c r="S1603" i="12"/>
  <c r="S1602" i="12"/>
  <c r="S1601" i="12"/>
  <c r="S1600" i="12"/>
  <c r="S1599" i="12"/>
  <c r="S1598" i="12"/>
  <c r="S1597" i="12"/>
  <c r="S1596" i="12"/>
  <c r="S1595" i="12"/>
  <c r="S1594" i="12"/>
  <c r="S1593" i="12"/>
  <c r="S1592" i="12"/>
  <c r="S1591" i="12"/>
  <c r="S1590" i="12"/>
  <c r="S1589" i="12"/>
  <c r="S1588" i="12"/>
  <c r="S1587" i="12"/>
  <c r="S1586" i="12"/>
  <c r="S1585" i="12"/>
  <c r="S1584" i="12"/>
  <c r="S1583" i="12"/>
  <c r="S1582" i="12"/>
  <c r="S1581" i="12"/>
  <c r="S1580" i="12"/>
  <c r="S1579" i="12"/>
  <c r="S1578" i="12"/>
  <c r="S1577" i="12"/>
  <c r="S1576" i="12"/>
  <c r="S1575" i="12"/>
  <c r="S1574" i="12"/>
  <c r="S1573" i="12"/>
  <c r="S1572" i="12"/>
  <c r="S1571" i="12"/>
  <c r="S1570" i="12"/>
  <c r="S1569" i="12"/>
  <c r="S1568" i="12"/>
  <c r="S1567" i="12"/>
  <c r="S1566" i="12"/>
  <c r="S1565" i="12"/>
  <c r="S1564" i="12"/>
  <c r="S1563" i="12"/>
  <c r="S1562" i="12"/>
  <c r="S1561" i="12"/>
  <c r="S1560" i="12"/>
  <c r="S1559" i="12"/>
  <c r="S1558" i="12"/>
  <c r="S1557" i="12"/>
  <c r="S1556" i="12"/>
  <c r="S1555" i="12"/>
  <c r="S1554" i="12"/>
  <c r="S1553" i="12"/>
  <c r="S1552" i="12"/>
  <c r="S1551" i="12"/>
  <c r="S1550" i="12"/>
  <c r="S1549" i="12"/>
  <c r="S1548" i="12"/>
  <c r="S1547" i="12"/>
  <c r="S1546" i="12"/>
  <c r="S1545" i="12"/>
  <c r="S1544" i="12"/>
  <c r="S1543" i="12"/>
  <c r="S1542" i="12"/>
  <c r="S1541" i="12"/>
  <c r="S1540" i="12"/>
  <c r="S1539" i="12"/>
  <c r="S1538" i="12"/>
  <c r="S1537" i="12"/>
  <c r="S1536" i="12"/>
  <c r="S1535" i="12"/>
  <c r="S1534" i="12"/>
  <c r="S1533" i="12"/>
  <c r="S1532" i="12"/>
  <c r="S1531" i="12"/>
  <c r="S1530" i="12"/>
  <c r="S1529" i="12"/>
  <c r="S1528" i="12"/>
  <c r="S1527" i="12"/>
  <c r="S1526" i="12"/>
  <c r="S1525" i="12"/>
  <c r="S1524" i="12"/>
  <c r="S1523" i="12"/>
  <c r="S1522" i="12"/>
  <c r="S1521" i="12"/>
  <c r="S1520" i="12"/>
  <c r="S1519" i="12"/>
  <c r="S1518" i="12"/>
  <c r="S1517" i="12"/>
  <c r="S1516" i="12"/>
  <c r="S1515" i="12"/>
  <c r="S1514" i="12"/>
  <c r="S1513" i="12"/>
  <c r="S1512" i="12"/>
  <c r="S1511" i="12"/>
  <c r="S1510" i="12"/>
  <c r="S1509" i="12"/>
  <c r="S1508" i="12"/>
  <c r="S1507" i="12"/>
  <c r="S1506" i="12"/>
  <c r="S1505" i="12"/>
  <c r="S1504" i="12"/>
  <c r="S1503" i="12"/>
  <c r="S1502" i="12"/>
  <c r="S1501" i="12"/>
  <c r="S1500" i="12"/>
  <c r="S1499" i="12"/>
  <c r="S1498" i="12"/>
  <c r="S1497" i="12"/>
  <c r="S1496" i="12"/>
  <c r="S1495" i="12"/>
  <c r="S1494" i="12"/>
  <c r="S1493" i="12"/>
  <c r="S1492" i="12"/>
  <c r="S1491" i="12"/>
  <c r="S1490" i="12"/>
  <c r="S1489" i="12"/>
  <c r="S1488" i="12"/>
  <c r="S1487" i="12"/>
  <c r="S1486" i="12"/>
  <c r="S1485" i="12"/>
  <c r="S1484" i="12"/>
  <c r="S1483" i="12"/>
  <c r="S1482" i="12"/>
  <c r="S1481" i="12"/>
  <c r="S1480" i="12"/>
  <c r="S1479" i="12"/>
  <c r="S1478" i="12"/>
  <c r="S1477" i="12"/>
  <c r="S1476" i="12"/>
  <c r="S1475" i="12"/>
  <c r="S1474" i="12"/>
  <c r="S1473" i="12"/>
  <c r="S1472" i="12"/>
  <c r="S1471" i="12"/>
  <c r="S1470" i="12"/>
  <c r="S1469" i="12"/>
  <c r="S1468" i="12"/>
  <c r="S1467" i="12"/>
  <c r="S1466" i="12"/>
  <c r="S1465" i="12"/>
  <c r="S1464" i="12"/>
  <c r="S1463" i="12"/>
  <c r="S1462" i="12"/>
  <c r="S1461" i="12"/>
  <c r="S1460" i="12"/>
  <c r="S1459" i="12"/>
  <c r="S1458" i="12"/>
  <c r="S1457" i="12"/>
  <c r="S1456" i="12"/>
  <c r="S1455" i="12"/>
  <c r="S1454" i="12"/>
  <c r="S1453" i="12"/>
  <c r="S1452" i="12"/>
  <c r="S1451" i="12"/>
  <c r="S1450" i="12"/>
  <c r="S1449" i="12"/>
  <c r="S1448" i="12"/>
  <c r="S1447" i="12"/>
  <c r="S1446" i="12"/>
  <c r="S1445" i="12"/>
  <c r="S1444" i="12"/>
  <c r="S1443" i="12"/>
  <c r="S1442" i="12"/>
  <c r="S1441" i="12"/>
  <c r="S1440" i="12"/>
  <c r="S1439" i="12"/>
  <c r="S1438" i="12"/>
  <c r="S1437" i="12"/>
  <c r="S1436" i="12"/>
  <c r="S1435" i="12"/>
  <c r="S1434" i="12"/>
  <c r="S1433" i="12"/>
  <c r="S1432" i="12"/>
  <c r="S1431" i="12"/>
  <c r="S1430" i="12"/>
  <c r="S1429" i="12"/>
  <c r="S1428" i="12"/>
  <c r="S1427" i="12"/>
  <c r="S1426" i="12"/>
  <c r="S1425" i="12"/>
  <c r="S1424" i="12"/>
  <c r="S1423" i="12"/>
  <c r="S1422" i="12"/>
  <c r="S1421" i="12"/>
  <c r="S1420" i="12"/>
  <c r="S1419" i="12"/>
  <c r="S1418" i="12"/>
  <c r="S1417" i="12"/>
  <c r="S1416" i="12"/>
  <c r="S1415" i="12"/>
  <c r="S1414" i="12"/>
  <c r="S1413" i="12"/>
  <c r="S1412" i="12"/>
  <c r="S1411" i="12"/>
  <c r="S1410" i="12"/>
  <c r="S1409" i="12"/>
  <c r="S1408" i="12"/>
  <c r="S1407" i="12"/>
  <c r="S1406" i="12"/>
  <c r="S1405" i="12"/>
  <c r="S1404" i="12"/>
  <c r="S1403" i="12"/>
  <c r="S1402" i="12"/>
  <c r="S1401" i="12"/>
  <c r="S1400" i="12"/>
  <c r="S1399" i="12"/>
  <c r="S1398" i="12"/>
  <c r="S1397" i="12"/>
  <c r="S1396" i="12"/>
  <c r="S1395" i="12"/>
  <c r="S1394" i="12"/>
  <c r="S1393" i="12"/>
  <c r="S1392" i="12"/>
  <c r="S1391" i="12"/>
  <c r="S1390" i="12"/>
  <c r="S1389" i="12"/>
  <c r="S1388" i="12"/>
  <c r="S1387" i="12"/>
  <c r="S1386" i="12"/>
  <c r="S1385" i="12"/>
  <c r="S1384" i="12"/>
  <c r="S1383" i="12"/>
  <c r="S1382" i="12"/>
  <c r="S1381" i="12"/>
  <c r="S1380" i="12"/>
  <c r="S1379" i="12"/>
  <c r="S1378" i="12"/>
  <c r="S1377" i="12"/>
  <c r="S1376" i="12"/>
  <c r="S1375" i="12"/>
  <c r="S1374" i="12"/>
  <c r="S1373" i="12"/>
  <c r="S1372" i="12"/>
  <c r="S1371" i="12"/>
  <c r="S1370" i="12"/>
  <c r="S1369" i="12"/>
  <c r="S1368" i="12"/>
  <c r="S1367" i="12"/>
  <c r="S1366" i="12"/>
  <c r="S1365" i="12"/>
  <c r="S1364" i="12"/>
  <c r="S1363" i="12"/>
  <c r="S1362" i="12"/>
  <c r="S1361" i="12"/>
  <c r="S1360" i="12"/>
  <c r="S1359" i="12"/>
  <c r="S1358" i="12"/>
  <c r="S1357" i="12"/>
  <c r="S1356" i="12"/>
  <c r="S1355" i="12"/>
  <c r="S1354" i="12"/>
  <c r="S1353" i="12"/>
  <c r="S1352" i="12"/>
  <c r="S1351" i="12"/>
  <c r="S1350" i="12"/>
  <c r="S1349" i="12"/>
  <c r="S1348" i="12"/>
  <c r="S1347" i="12"/>
  <c r="S1346" i="12"/>
  <c r="S1345" i="12"/>
  <c r="S1344" i="12"/>
  <c r="S1343" i="12"/>
  <c r="S1342" i="12"/>
  <c r="S1341" i="12"/>
  <c r="S1340" i="12"/>
  <c r="S1339" i="12"/>
  <c r="S1338" i="12"/>
  <c r="S1337" i="12"/>
  <c r="S1336" i="12"/>
  <c r="S1335" i="12"/>
  <c r="S1334" i="12"/>
  <c r="S1333" i="12"/>
  <c r="S1332" i="12"/>
  <c r="S1331" i="12"/>
  <c r="S1330" i="12"/>
  <c r="S1329" i="12"/>
  <c r="S1328" i="12"/>
  <c r="S1327" i="12"/>
  <c r="S1326" i="12"/>
  <c r="S1325" i="12"/>
  <c r="S1324" i="12"/>
  <c r="S1323" i="12"/>
  <c r="S1322" i="12"/>
  <c r="S1321" i="12"/>
  <c r="S1320" i="12"/>
  <c r="S1319" i="12"/>
  <c r="S1318" i="12"/>
  <c r="S1317" i="12"/>
  <c r="S1316" i="12"/>
  <c r="S1315" i="12"/>
  <c r="S1314" i="12"/>
  <c r="S1313" i="12"/>
  <c r="S1312" i="12"/>
  <c r="S1311" i="12"/>
  <c r="S1310" i="12"/>
  <c r="S1309" i="12"/>
  <c r="S1308" i="12"/>
  <c r="S1307" i="12"/>
  <c r="S1306" i="12"/>
  <c r="S1305" i="12"/>
  <c r="S1304" i="12"/>
  <c r="S1303" i="12"/>
  <c r="S1302" i="12"/>
  <c r="S1301" i="12"/>
  <c r="S1300" i="12"/>
  <c r="S1299" i="12"/>
  <c r="S1298" i="12"/>
  <c r="S1297" i="12"/>
  <c r="S1296" i="12"/>
  <c r="S1295" i="12"/>
  <c r="S1294" i="12"/>
  <c r="S1293" i="12"/>
  <c r="S1292" i="12"/>
  <c r="S1291" i="12"/>
  <c r="S1290" i="12"/>
  <c r="S1289" i="12"/>
  <c r="S1288" i="12"/>
  <c r="S1287" i="12"/>
  <c r="S1286" i="12"/>
  <c r="S1285" i="12"/>
  <c r="S1284" i="12"/>
  <c r="S1283" i="12"/>
  <c r="S1282" i="12"/>
  <c r="S1281" i="12"/>
  <c r="S1280" i="12"/>
  <c r="S1279" i="12"/>
  <c r="S1278" i="12"/>
  <c r="S1277" i="12"/>
  <c r="S1276" i="12"/>
  <c r="S1275" i="12"/>
  <c r="S1274" i="12"/>
  <c r="S1273" i="12"/>
  <c r="S1272" i="12"/>
  <c r="S1271" i="12"/>
  <c r="S1270" i="12"/>
  <c r="S1269" i="12"/>
  <c r="S1268" i="12"/>
  <c r="S1267" i="12"/>
  <c r="S1266" i="12"/>
  <c r="S1265" i="12"/>
  <c r="S1264" i="12"/>
  <c r="S1263" i="12"/>
  <c r="S1262" i="12"/>
  <c r="S1261" i="12"/>
  <c r="S1260" i="12"/>
  <c r="S1259" i="12"/>
  <c r="S1258" i="12"/>
  <c r="S1257" i="12"/>
  <c r="S1256" i="12"/>
  <c r="S1255" i="12"/>
  <c r="S1254" i="12"/>
  <c r="S1253" i="12"/>
  <c r="S1252" i="12"/>
  <c r="S1251" i="12"/>
  <c r="S1250" i="12"/>
  <c r="S1249" i="12"/>
  <c r="S1248" i="12"/>
  <c r="S1247" i="12"/>
  <c r="S1246" i="12"/>
  <c r="S1245" i="12"/>
  <c r="S1244" i="12"/>
  <c r="S1243" i="12"/>
  <c r="S1242" i="12"/>
  <c r="S1241" i="12"/>
  <c r="S1240" i="12"/>
  <c r="S1239" i="12"/>
  <c r="S1238" i="12"/>
  <c r="S1237" i="12"/>
  <c r="S1236" i="12"/>
  <c r="S1235" i="12"/>
  <c r="S1234" i="12"/>
  <c r="S1233" i="12"/>
  <c r="S1232" i="12"/>
  <c r="S1231" i="12"/>
  <c r="S1230" i="12"/>
  <c r="S1229" i="12"/>
  <c r="S1228" i="12"/>
  <c r="S1227" i="12"/>
  <c r="S1226" i="12"/>
  <c r="S1225" i="12"/>
  <c r="S1224" i="12"/>
  <c r="S1223" i="12"/>
  <c r="S1222" i="12"/>
  <c r="S1221" i="12"/>
  <c r="S1220" i="12"/>
  <c r="S1219" i="12"/>
  <c r="S1218" i="12"/>
  <c r="S1217" i="12"/>
  <c r="S1216" i="12"/>
  <c r="S1215" i="12"/>
  <c r="S1214" i="12"/>
  <c r="S1213" i="12"/>
  <c r="S1212" i="12"/>
  <c r="S1211" i="12"/>
  <c r="S1210" i="12"/>
  <c r="S1209" i="12"/>
  <c r="S1208" i="12"/>
  <c r="S1207" i="12"/>
  <c r="S1206" i="12"/>
  <c r="S1205" i="12"/>
  <c r="S1204" i="12"/>
  <c r="S1203" i="12"/>
  <c r="S1202" i="12"/>
  <c r="S1201" i="12"/>
  <c r="S1200" i="12"/>
  <c r="S1199" i="12"/>
  <c r="S1198" i="12"/>
  <c r="S1197" i="12"/>
  <c r="S1196" i="12"/>
  <c r="S1195" i="12"/>
  <c r="S1194" i="12"/>
  <c r="S1193" i="12"/>
  <c r="S1192" i="12"/>
  <c r="S1191" i="12"/>
  <c r="S1190" i="12"/>
  <c r="S1189" i="12"/>
  <c r="S1188" i="12"/>
  <c r="S1187" i="12"/>
  <c r="S1186" i="12"/>
  <c r="S1185" i="12"/>
  <c r="S1184" i="12"/>
  <c r="S1183" i="12"/>
  <c r="S1182" i="12"/>
  <c r="S1181" i="12"/>
  <c r="S1180" i="12"/>
  <c r="S1179" i="12"/>
  <c r="S1178" i="12"/>
  <c r="S1177" i="12"/>
  <c r="S1176" i="12"/>
  <c r="S1175" i="12"/>
  <c r="S1174" i="12"/>
  <c r="S1173" i="12"/>
  <c r="S1172" i="12"/>
  <c r="S1171" i="12"/>
  <c r="S1170" i="12"/>
  <c r="S1169" i="12"/>
  <c r="S1168" i="12"/>
  <c r="S1167" i="12"/>
  <c r="S1166" i="12"/>
  <c r="S1165" i="12"/>
  <c r="S1164" i="12"/>
  <c r="S1163" i="12"/>
  <c r="S1162" i="12"/>
  <c r="S1161" i="12"/>
  <c r="S1160" i="12"/>
  <c r="S1159" i="12"/>
  <c r="S1158" i="12"/>
  <c r="S1157" i="12"/>
  <c r="S1156" i="12"/>
  <c r="S1155" i="12"/>
  <c r="S1154" i="12"/>
  <c r="S1153" i="12"/>
  <c r="S1152" i="12"/>
  <c r="S1151" i="12"/>
  <c r="S1150" i="12"/>
  <c r="S1149" i="12"/>
  <c r="S1148" i="12"/>
  <c r="S1147" i="12"/>
  <c r="S1146" i="12"/>
  <c r="S1145" i="12"/>
  <c r="S1144" i="12"/>
  <c r="S1143" i="12"/>
  <c r="S1142" i="12"/>
  <c r="S1141" i="12"/>
  <c r="S1140" i="12"/>
  <c r="S1139" i="12"/>
  <c r="S1138" i="12"/>
  <c r="S1137" i="12"/>
  <c r="S1136" i="12"/>
  <c r="S1135" i="12"/>
  <c r="S1134" i="12"/>
  <c r="S1133" i="12"/>
  <c r="S1132" i="12"/>
  <c r="S1131" i="12"/>
  <c r="S1130" i="12"/>
  <c r="S1129" i="12"/>
  <c r="S1128" i="12"/>
  <c r="S1127" i="12"/>
  <c r="S1126" i="12"/>
  <c r="S1125" i="12"/>
  <c r="S1124" i="12"/>
  <c r="S1123" i="12"/>
  <c r="S1122" i="12"/>
  <c r="S1121" i="12"/>
  <c r="S1120" i="12"/>
  <c r="S1119" i="12"/>
  <c r="S1118" i="12"/>
  <c r="S1117" i="12"/>
  <c r="S1116" i="12"/>
  <c r="S1115" i="12"/>
  <c r="S1114" i="12"/>
  <c r="S1113" i="12"/>
  <c r="S1112" i="12"/>
  <c r="S1111" i="12"/>
  <c r="S1110" i="12"/>
  <c r="S1109" i="12"/>
  <c r="S1108" i="12"/>
  <c r="S1107" i="12"/>
  <c r="S1106" i="12"/>
  <c r="S1105" i="12"/>
  <c r="S1104" i="12"/>
  <c r="S1103" i="12"/>
  <c r="S1102" i="12"/>
  <c r="S1101" i="12"/>
  <c r="S1100" i="12"/>
  <c r="S1099" i="12"/>
  <c r="S1098" i="12"/>
  <c r="S1097" i="12"/>
  <c r="S1096" i="12"/>
  <c r="S1095" i="12"/>
  <c r="S1094" i="12"/>
  <c r="S1093" i="12"/>
  <c r="S1092" i="12"/>
  <c r="S1091" i="12"/>
  <c r="S1090" i="12"/>
  <c r="S1089" i="12"/>
  <c r="S1088" i="12"/>
  <c r="S1087" i="12"/>
  <c r="S1086" i="12"/>
  <c r="S1085" i="12"/>
  <c r="S1084" i="12"/>
  <c r="S1083" i="12"/>
  <c r="S1082" i="12"/>
  <c r="S1081" i="12"/>
  <c r="S1080" i="12"/>
  <c r="S1079" i="12"/>
  <c r="S1078" i="12"/>
  <c r="S1077" i="12"/>
  <c r="S1076" i="12"/>
  <c r="S1075" i="12"/>
  <c r="S1074" i="12"/>
  <c r="S1073" i="12"/>
  <c r="S1072" i="12"/>
  <c r="S1071" i="12"/>
  <c r="S1070" i="12"/>
  <c r="S1069" i="12"/>
  <c r="S1068" i="12"/>
  <c r="S1067" i="12"/>
  <c r="S1066" i="12"/>
  <c r="S1065" i="12"/>
  <c r="S1064" i="12"/>
  <c r="S1063" i="12"/>
  <c r="S1062" i="12"/>
  <c r="S1061" i="12"/>
  <c r="S1060" i="12"/>
  <c r="S1059" i="12"/>
  <c r="S1058" i="12"/>
  <c r="S1057" i="12"/>
  <c r="S1056" i="12"/>
  <c r="S1055" i="12"/>
  <c r="S1054" i="12"/>
  <c r="S1053" i="12"/>
  <c r="S1052" i="12"/>
  <c r="S1051" i="12"/>
  <c r="S1050" i="12"/>
  <c r="S1049" i="12"/>
  <c r="S1048" i="12"/>
  <c r="S1047" i="12"/>
  <c r="S1046" i="12"/>
  <c r="S1045" i="12"/>
  <c r="S1044" i="12"/>
  <c r="S1043" i="12"/>
  <c r="S1042" i="12"/>
  <c r="S1041" i="12"/>
  <c r="S1040" i="12"/>
  <c r="S1039" i="12"/>
  <c r="S1038" i="12"/>
  <c r="S1037" i="12"/>
  <c r="S1036" i="12"/>
  <c r="S1035" i="12"/>
  <c r="S1034" i="12"/>
  <c r="S1033" i="12"/>
  <c r="S1032" i="12"/>
  <c r="S1031" i="12"/>
  <c r="S1030" i="12"/>
  <c r="S1029" i="12"/>
  <c r="S1028" i="12"/>
  <c r="S1027" i="12"/>
  <c r="S1026" i="12"/>
  <c r="S1025" i="12"/>
  <c r="S1024" i="12"/>
  <c r="S1023" i="12"/>
  <c r="S1022" i="12"/>
  <c r="S1021" i="12"/>
  <c r="S1020" i="12"/>
  <c r="S1019" i="12"/>
  <c r="S1018" i="12"/>
  <c r="S1017" i="12"/>
  <c r="S1016" i="12"/>
  <c r="S1015" i="12"/>
  <c r="S1014" i="12"/>
  <c r="S1013" i="12"/>
  <c r="S1012" i="12"/>
  <c r="S1011" i="12"/>
  <c r="S1010" i="12"/>
  <c r="S1009" i="12"/>
  <c r="S1008" i="12"/>
  <c r="S1007" i="12"/>
  <c r="S1006" i="12"/>
  <c r="S1005" i="12"/>
  <c r="S1004" i="12"/>
  <c r="S1003" i="12"/>
  <c r="S1002" i="12"/>
  <c r="S1001" i="12"/>
  <c r="S1000" i="12"/>
  <c r="S999" i="12"/>
  <c r="S998" i="12"/>
  <c r="S997" i="12"/>
  <c r="S996" i="12"/>
  <c r="S995" i="12"/>
  <c r="S994" i="12"/>
  <c r="S993" i="12"/>
  <c r="S992" i="12"/>
  <c r="S991" i="12"/>
  <c r="S990" i="12"/>
  <c r="S989" i="12"/>
  <c r="S988" i="12"/>
  <c r="S987" i="12"/>
  <c r="S986" i="12"/>
  <c r="S985" i="12"/>
  <c r="S984" i="12"/>
  <c r="S983" i="12"/>
  <c r="S982" i="12"/>
  <c r="S981" i="12"/>
  <c r="S980" i="12"/>
  <c r="S979" i="12"/>
  <c r="S978" i="12"/>
  <c r="S977" i="12"/>
  <c r="S976" i="12"/>
  <c r="S975" i="12"/>
  <c r="S974" i="12"/>
  <c r="S973" i="12"/>
  <c r="S972" i="12"/>
  <c r="S971" i="12"/>
  <c r="S970" i="12"/>
  <c r="S969" i="12"/>
  <c r="S968" i="12"/>
  <c r="S967" i="12"/>
  <c r="S966" i="12"/>
  <c r="S965" i="12"/>
  <c r="S964" i="12"/>
  <c r="S963" i="12"/>
  <c r="S962" i="12"/>
  <c r="S961" i="12"/>
  <c r="S960" i="12"/>
  <c r="S959" i="12"/>
  <c r="S958" i="12"/>
  <c r="S957" i="12"/>
  <c r="S956" i="12"/>
  <c r="S955" i="12"/>
  <c r="S954" i="12"/>
  <c r="S953" i="12"/>
  <c r="S952" i="12"/>
  <c r="S951" i="12"/>
  <c r="S950" i="12"/>
  <c r="S949" i="12"/>
  <c r="S948" i="12"/>
  <c r="S947" i="12"/>
  <c r="S946" i="12"/>
  <c r="S945" i="12"/>
  <c r="S944" i="12"/>
  <c r="S943" i="12"/>
  <c r="S942" i="12"/>
  <c r="S941" i="12"/>
  <c r="S940" i="12"/>
  <c r="S939" i="12"/>
  <c r="S938" i="12"/>
  <c r="S937" i="12"/>
  <c r="S936" i="12"/>
  <c r="S935" i="12"/>
  <c r="S934" i="12"/>
  <c r="S933" i="12"/>
  <c r="S932" i="12"/>
  <c r="S931" i="12"/>
  <c r="S930" i="12"/>
  <c r="S929" i="12"/>
  <c r="S928" i="12"/>
  <c r="S927" i="12"/>
  <c r="S926" i="12"/>
  <c r="S925" i="12"/>
  <c r="S924" i="12"/>
  <c r="S923" i="12"/>
  <c r="S922" i="12"/>
  <c r="S921" i="12"/>
  <c r="S920" i="12"/>
  <c r="S919" i="12"/>
  <c r="S918" i="12"/>
  <c r="S917" i="12"/>
  <c r="S916" i="12"/>
  <c r="S915" i="12"/>
  <c r="S914" i="12"/>
  <c r="S913" i="12"/>
  <c r="S912" i="12"/>
  <c r="S911" i="12"/>
  <c r="S910" i="12"/>
  <c r="S909" i="12"/>
  <c r="S908" i="12"/>
  <c r="S907" i="12"/>
  <c r="S906" i="12"/>
  <c r="S905" i="12"/>
  <c r="S904" i="12"/>
  <c r="S903" i="12"/>
  <c r="S902" i="12"/>
  <c r="S901" i="12"/>
  <c r="S900" i="12"/>
  <c r="S899" i="12"/>
  <c r="S898" i="12"/>
  <c r="S897" i="12"/>
  <c r="S896" i="12"/>
  <c r="S895" i="12"/>
  <c r="S894" i="12"/>
  <c r="S893" i="12"/>
  <c r="S892" i="12"/>
  <c r="S891" i="12"/>
  <c r="S890" i="12"/>
  <c r="S889" i="12"/>
  <c r="S888" i="12"/>
  <c r="S887" i="12"/>
  <c r="S886" i="12"/>
  <c r="S885" i="12"/>
  <c r="S884" i="12"/>
  <c r="S883" i="12"/>
  <c r="S882" i="12"/>
  <c r="S881" i="12"/>
  <c r="S880" i="12"/>
  <c r="S879" i="12"/>
  <c r="S878" i="12"/>
  <c r="S877" i="12"/>
  <c r="S876" i="12"/>
  <c r="S875" i="12"/>
  <c r="S874" i="12"/>
  <c r="S873" i="12"/>
  <c r="S872" i="12"/>
  <c r="S871" i="12"/>
  <c r="S870" i="12"/>
  <c r="S869" i="12"/>
  <c r="S868" i="12"/>
  <c r="S867" i="12"/>
  <c r="S866" i="12"/>
  <c r="S865" i="12"/>
  <c r="S864" i="12"/>
  <c r="S863" i="12"/>
  <c r="S862" i="12"/>
  <c r="S861" i="12"/>
  <c r="S860" i="12"/>
  <c r="S859" i="12"/>
  <c r="S858" i="12"/>
  <c r="S857" i="12"/>
  <c r="S856" i="12"/>
  <c r="S855" i="12"/>
  <c r="S854" i="12"/>
  <c r="S853" i="12"/>
  <c r="S852" i="12"/>
  <c r="S851" i="12"/>
  <c r="S850" i="12"/>
  <c r="S849" i="12"/>
  <c r="S848" i="12"/>
  <c r="S847" i="12"/>
  <c r="S846" i="12"/>
  <c r="S845" i="12"/>
  <c r="S844" i="12"/>
  <c r="S843" i="12"/>
  <c r="S842" i="12"/>
  <c r="S841" i="12"/>
  <c r="S840" i="12"/>
  <c r="S839" i="12"/>
  <c r="S838" i="12"/>
  <c r="S837" i="12"/>
  <c r="S836" i="12"/>
  <c r="S835" i="12"/>
  <c r="S834" i="12"/>
  <c r="S833" i="12"/>
  <c r="S832" i="12"/>
  <c r="S831" i="12"/>
  <c r="S830" i="12"/>
  <c r="S829" i="12"/>
  <c r="S828" i="12"/>
  <c r="S827" i="12"/>
  <c r="S826" i="12"/>
  <c r="S825" i="12"/>
  <c r="S824" i="12"/>
  <c r="S823" i="12"/>
  <c r="S822" i="12"/>
  <c r="S821" i="12"/>
  <c r="S820" i="12"/>
  <c r="S819" i="12"/>
  <c r="S818" i="12"/>
  <c r="S817" i="12"/>
  <c r="S816" i="12"/>
  <c r="S815" i="12"/>
  <c r="S814" i="12"/>
  <c r="S813" i="12"/>
  <c r="S812" i="12"/>
  <c r="S811" i="12"/>
  <c r="S810" i="12"/>
  <c r="S809" i="12"/>
  <c r="S808" i="12"/>
  <c r="S807" i="12"/>
  <c r="S806" i="12"/>
  <c r="S805" i="12"/>
  <c r="S804" i="12"/>
  <c r="S803" i="12"/>
  <c r="S802" i="12"/>
  <c r="S801" i="12"/>
  <c r="S800" i="12"/>
  <c r="S799" i="12"/>
  <c r="S798" i="12"/>
  <c r="S797" i="12"/>
  <c r="S796" i="12"/>
  <c r="S795" i="12"/>
  <c r="S794" i="12"/>
  <c r="S793" i="12"/>
  <c r="S792" i="12"/>
  <c r="S791" i="12"/>
  <c r="S790" i="12"/>
  <c r="S789" i="12"/>
  <c r="S788" i="12"/>
  <c r="S787" i="12"/>
  <c r="S786" i="12"/>
  <c r="S785" i="12"/>
  <c r="S784" i="12"/>
  <c r="S783" i="12"/>
  <c r="S782" i="12"/>
  <c r="S781" i="12"/>
  <c r="S780" i="12"/>
  <c r="S779" i="12"/>
  <c r="S778" i="12"/>
  <c r="S777" i="12"/>
  <c r="S776" i="12"/>
  <c r="S775" i="12"/>
  <c r="S774" i="12"/>
  <c r="S773" i="12"/>
  <c r="S772" i="12"/>
  <c r="S771" i="12"/>
  <c r="S770" i="12"/>
  <c r="S769" i="12"/>
  <c r="S768" i="12"/>
  <c r="S767" i="12"/>
  <c r="S766" i="12"/>
  <c r="S765" i="12"/>
  <c r="S764" i="12"/>
  <c r="S763" i="12"/>
  <c r="S762" i="12"/>
  <c r="S761" i="12"/>
  <c r="S760" i="12"/>
  <c r="S759" i="12"/>
  <c r="S758" i="12"/>
  <c r="S757" i="12"/>
  <c r="S756" i="12"/>
  <c r="S755" i="12"/>
  <c r="S754" i="12"/>
  <c r="S753" i="12"/>
  <c r="S752" i="12"/>
  <c r="S751" i="12"/>
  <c r="S750" i="12"/>
  <c r="S749" i="12"/>
  <c r="S748" i="12"/>
  <c r="S747" i="12"/>
  <c r="S746" i="12"/>
  <c r="S745" i="12"/>
  <c r="S744" i="12"/>
  <c r="S743" i="12"/>
  <c r="S742" i="12"/>
  <c r="S741" i="12"/>
  <c r="S740" i="12"/>
  <c r="S739" i="12"/>
  <c r="S738" i="12"/>
  <c r="S737" i="12"/>
  <c r="S736" i="12"/>
  <c r="S735" i="12"/>
  <c r="S734" i="12"/>
  <c r="S733" i="12"/>
  <c r="S732" i="12"/>
  <c r="S731" i="12"/>
  <c r="S730" i="12"/>
  <c r="S729" i="12"/>
  <c r="S728" i="12"/>
  <c r="S727" i="12"/>
  <c r="S726" i="12"/>
  <c r="S725" i="12"/>
  <c r="S724" i="12"/>
  <c r="S723" i="12"/>
  <c r="S722" i="12"/>
  <c r="S721" i="12"/>
  <c r="S720" i="12"/>
  <c r="S719" i="12"/>
  <c r="S718" i="12"/>
  <c r="S717" i="12"/>
  <c r="S716" i="12"/>
  <c r="S715" i="12"/>
  <c r="S714" i="12"/>
  <c r="S713" i="12"/>
  <c r="S712" i="12"/>
  <c r="S711" i="12"/>
  <c r="S710" i="12"/>
  <c r="S709" i="12"/>
  <c r="S708" i="12"/>
  <c r="S707" i="12"/>
  <c r="S706" i="12"/>
  <c r="S705" i="12"/>
  <c r="S704" i="12"/>
  <c r="S703" i="12"/>
  <c r="S702" i="12"/>
  <c r="S701" i="12"/>
  <c r="S700" i="12"/>
  <c r="S699" i="12"/>
  <c r="S698" i="12"/>
  <c r="S697" i="12"/>
  <c r="S696" i="12"/>
  <c r="S695" i="12"/>
  <c r="S694" i="12"/>
  <c r="S693" i="12"/>
  <c r="S692" i="12"/>
  <c r="S691" i="12"/>
  <c r="S690" i="12"/>
  <c r="S689" i="12"/>
  <c r="S688" i="12"/>
  <c r="S687" i="12"/>
  <c r="S686" i="12"/>
  <c r="S685" i="12"/>
  <c r="S684" i="12"/>
  <c r="S683" i="12"/>
  <c r="S682" i="12"/>
  <c r="S681" i="12"/>
  <c r="S680" i="12"/>
  <c r="S679" i="12"/>
  <c r="S678" i="12"/>
  <c r="S677" i="12"/>
  <c r="S676" i="12"/>
  <c r="S675" i="12"/>
  <c r="S674" i="12"/>
  <c r="S673" i="12"/>
  <c r="S672" i="12"/>
  <c r="S671" i="12"/>
  <c r="S670" i="12"/>
  <c r="S669" i="12"/>
  <c r="S668" i="12"/>
  <c r="S667" i="12"/>
  <c r="S666" i="12"/>
  <c r="S665" i="12"/>
  <c r="S664" i="12"/>
  <c r="S663" i="12"/>
  <c r="S662" i="12"/>
  <c r="S661" i="12"/>
  <c r="S660" i="12"/>
  <c r="S659" i="12"/>
  <c r="S658" i="12"/>
  <c r="S657" i="12"/>
  <c r="S656" i="12"/>
  <c r="S655" i="12"/>
  <c r="S654" i="12"/>
  <c r="S653" i="12"/>
  <c r="S652" i="12"/>
  <c r="S651" i="12"/>
  <c r="S650" i="12"/>
  <c r="S649" i="12"/>
  <c r="S648" i="12"/>
  <c r="S647" i="12"/>
  <c r="S646" i="12"/>
  <c r="S645" i="12"/>
  <c r="S644" i="12"/>
  <c r="S643" i="12"/>
  <c r="S642" i="12"/>
  <c r="S641" i="12"/>
  <c r="S640" i="12"/>
  <c r="S639" i="12"/>
  <c r="S638" i="12"/>
  <c r="S637" i="12"/>
  <c r="S636" i="12"/>
  <c r="S635" i="12"/>
  <c r="S634" i="12"/>
  <c r="S633" i="12"/>
  <c r="S632" i="12"/>
  <c r="S631" i="12"/>
  <c r="S630" i="12"/>
  <c r="S629" i="12"/>
  <c r="S628" i="12"/>
  <c r="S627" i="12"/>
  <c r="S626" i="12"/>
  <c r="S625" i="12"/>
  <c r="S624" i="12"/>
  <c r="S623" i="12"/>
  <c r="S622" i="12"/>
  <c r="S621" i="12"/>
  <c r="S620" i="12"/>
  <c r="S619" i="12"/>
  <c r="S618" i="12"/>
  <c r="S617" i="12"/>
  <c r="S616" i="12"/>
  <c r="S615" i="12"/>
  <c r="S614" i="12"/>
  <c r="S613" i="12"/>
  <c r="S612" i="12"/>
  <c r="S611" i="12"/>
  <c r="S610" i="12"/>
  <c r="S609" i="12"/>
  <c r="S608" i="12"/>
  <c r="S607" i="12"/>
  <c r="S606" i="12"/>
  <c r="S605" i="12"/>
  <c r="S604" i="12"/>
  <c r="S603" i="12"/>
  <c r="S602" i="12"/>
  <c r="S601" i="12"/>
  <c r="S600" i="12"/>
  <c r="S599" i="12"/>
  <c r="S598" i="12"/>
  <c r="S597" i="12"/>
  <c r="S596" i="12"/>
  <c r="S595" i="12"/>
  <c r="S594" i="12"/>
  <c r="S593" i="12"/>
  <c r="S592" i="12"/>
  <c r="S591" i="12"/>
  <c r="S590" i="12"/>
  <c r="S589" i="12"/>
  <c r="S588" i="12"/>
  <c r="S587" i="12"/>
  <c r="S586" i="12"/>
  <c r="S585" i="12"/>
  <c r="S584" i="12"/>
  <c r="S583" i="12"/>
  <c r="S582" i="12"/>
  <c r="S581" i="12"/>
  <c r="S580" i="12"/>
  <c r="S579" i="12"/>
  <c r="S578" i="12"/>
  <c r="S577" i="12"/>
  <c r="S576" i="12"/>
  <c r="S575" i="12"/>
  <c r="S574" i="12"/>
  <c r="S573" i="12"/>
  <c r="S572" i="12"/>
  <c r="S571" i="12"/>
  <c r="S570" i="12"/>
  <c r="S569" i="12"/>
  <c r="S568" i="12"/>
  <c r="S567" i="12"/>
  <c r="S566" i="12"/>
  <c r="S565" i="12"/>
  <c r="S564" i="12"/>
  <c r="S563" i="12"/>
  <c r="S562" i="12"/>
  <c r="S561" i="12"/>
  <c r="S560" i="12"/>
  <c r="S559" i="12"/>
  <c r="S558" i="12"/>
  <c r="S557" i="12"/>
  <c r="S556" i="12"/>
  <c r="S555" i="12"/>
  <c r="S554" i="12"/>
  <c r="S553" i="12"/>
  <c r="S552" i="12"/>
  <c r="S551" i="12"/>
  <c r="S550" i="12"/>
  <c r="S549" i="12"/>
  <c r="S548" i="12"/>
  <c r="S547" i="12"/>
  <c r="S546" i="12"/>
  <c r="S545" i="12"/>
  <c r="S544" i="12"/>
  <c r="S543" i="12"/>
  <c r="S542" i="12"/>
  <c r="S541" i="12"/>
  <c r="S540" i="12"/>
  <c r="S539" i="12"/>
  <c r="S538" i="12"/>
  <c r="S537" i="12"/>
  <c r="S536" i="12"/>
  <c r="S535" i="12"/>
  <c r="S534" i="12"/>
  <c r="S533" i="12"/>
  <c r="S532" i="12"/>
  <c r="S531" i="12"/>
  <c r="S530" i="12"/>
  <c r="S529" i="12"/>
  <c r="S528" i="12"/>
  <c r="S527" i="12"/>
  <c r="S526" i="12"/>
  <c r="S525" i="12"/>
  <c r="S524" i="12"/>
  <c r="S523" i="12"/>
  <c r="S522" i="12"/>
  <c r="S521" i="12"/>
  <c r="S520" i="12"/>
  <c r="S519" i="12"/>
  <c r="S518" i="12"/>
  <c r="S517" i="12"/>
  <c r="S516" i="12"/>
  <c r="S515" i="12"/>
  <c r="S514" i="12"/>
  <c r="S513" i="12"/>
  <c r="S512" i="12"/>
  <c r="S511" i="12"/>
  <c r="S510" i="12"/>
  <c r="S509" i="12"/>
  <c r="S508" i="12"/>
  <c r="S507" i="12"/>
  <c r="S506" i="12"/>
  <c r="S505" i="12"/>
  <c r="S504" i="12"/>
  <c r="S503" i="12"/>
  <c r="S502" i="12"/>
  <c r="S501" i="12"/>
  <c r="S500" i="12"/>
  <c r="S499" i="12"/>
  <c r="S498" i="12"/>
  <c r="S497" i="12"/>
  <c r="S496" i="12"/>
  <c r="S495" i="12"/>
  <c r="S494" i="12"/>
  <c r="S493" i="12"/>
  <c r="S492" i="12"/>
  <c r="S491" i="12"/>
  <c r="S490" i="12"/>
  <c r="S489" i="12"/>
  <c r="S488" i="12"/>
  <c r="S487" i="12"/>
  <c r="S486" i="12"/>
  <c r="S485" i="12"/>
  <c r="S484" i="12"/>
  <c r="S483" i="12"/>
  <c r="S482" i="12"/>
  <c r="S481" i="12"/>
  <c r="S480" i="12"/>
  <c r="S479" i="12"/>
  <c r="S478" i="12"/>
  <c r="S477" i="12"/>
  <c r="S476" i="12"/>
  <c r="S475" i="12"/>
  <c r="S474" i="12"/>
  <c r="S473" i="12"/>
  <c r="S472" i="12"/>
  <c r="S471" i="12"/>
  <c r="S470" i="12"/>
  <c r="S469" i="12"/>
  <c r="S468" i="12"/>
  <c r="S467" i="12"/>
  <c r="S466" i="12"/>
  <c r="S465" i="12"/>
  <c r="S464" i="12"/>
  <c r="S463" i="12"/>
  <c r="S462" i="12"/>
  <c r="S461" i="12"/>
  <c r="S460" i="12"/>
  <c r="S459" i="12"/>
  <c r="S458" i="12"/>
  <c r="S457" i="12"/>
  <c r="S456" i="12"/>
  <c r="S455" i="12"/>
  <c r="S454" i="12"/>
  <c r="S453" i="12"/>
  <c r="S452" i="12"/>
  <c r="S451" i="12"/>
  <c r="S450" i="12"/>
  <c r="S449" i="12"/>
  <c r="S448" i="12"/>
  <c r="S447" i="12"/>
  <c r="S446" i="12"/>
  <c r="S445" i="12"/>
  <c r="S444" i="12"/>
  <c r="S443" i="12"/>
  <c r="S442" i="12"/>
  <c r="S441" i="12"/>
  <c r="S440" i="12"/>
  <c r="S439" i="12"/>
  <c r="S438" i="12"/>
  <c r="S437" i="12"/>
  <c r="S436" i="12"/>
  <c r="S435" i="12"/>
  <c r="S434" i="12"/>
  <c r="S433" i="12"/>
  <c r="S432" i="12"/>
  <c r="S431" i="12"/>
  <c r="S430" i="12"/>
  <c r="S429" i="12"/>
  <c r="S428" i="12"/>
  <c r="S427" i="12"/>
  <c r="S426" i="12"/>
  <c r="S425" i="12"/>
  <c r="S424" i="12"/>
  <c r="S423" i="12"/>
  <c r="S422" i="12"/>
  <c r="S421" i="12"/>
  <c r="S420" i="12"/>
  <c r="S419" i="12"/>
  <c r="S418" i="12"/>
  <c r="S417" i="12"/>
  <c r="S416" i="12"/>
  <c r="S415" i="12"/>
  <c r="S414" i="12"/>
  <c r="S413" i="12"/>
  <c r="S412" i="12"/>
  <c r="S411" i="12"/>
  <c r="S410" i="12"/>
  <c r="S409" i="12"/>
  <c r="S408" i="12"/>
  <c r="S407" i="12"/>
  <c r="S406" i="12"/>
  <c r="S405" i="12"/>
  <c r="S404" i="12"/>
  <c r="S403" i="12"/>
  <c r="S402" i="12"/>
  <c r="S401" i="12"/>
  <c r="S400" i="12"/>
  <c r="S399" i="12"/>
  <c r="S398" i="12"/>
  <c r="S397" i="12"/>
  <c r="S396" i="12"/>
  <c r="S395" i="12"/>
  <c r="S394" i="12"/>
  <c r="S393" i="12"/>
  <c r="S392" i="12"/>
  <c r="S391" i="12"/>
  <c r="S390" i="12"/>
  <c r="S389" i="12"/>
  <c r="S388" i="12"/>
  <c r="S387" i="12"/>
  <c r="S386" i="12"/>
  <c r="S385" i="12"/>
  <c r="S384" i="12"/>
  <c r="S383" i="12"/>
  <c r="S382" i="12"/>
  <c r="S381" i="12"/>
  <c r="S380" i="12"/>
  <c r="S379" i="12"/>
  <c r="S378" i="12"/>
  <c r="S377" i="12"/>
  <c r="S376" i="12"/>
  <c r="S375" i="12"/>
  <c r="S374" i="12"/>
  <c r="S373" i="12"/>
  <c r="S372" i="12"/>
  <c r="S371" i="12"/>
  <c r="S370" i="12"/>
  <c r="S369" i="12"/>
  <c r="S368" i="12"/>
  <c r="S367" i="12"/>
  <c r="S366" i="12"/>
  <c r="S365" i="12"/>
  <c r="S364" i="12"/>
  <c r="S363" i="12"/>
  <c r="S362" i="12"/>
  <c r="S361" i="12"/>
  <c r="S360" i="12"/>
  <c r="S359" i="12"/>
  <c r="S358" i="12"/>
  <c r="S357" i="12"/>
  <c r="S356" i="12"/>
  <c r="S355" i="12"/>
  <c r="S354" i="12"/>
  <c r="S353" i="12"/>
  <c r="S352" i="12"/>
  <c r="S351" i="12"/>
  <c r="S350" i="12"/>
  <c r="S349" i="12"/>
  <c r="S348" i="12"/>
  <c r="S347" i="12"/>
  <c r="S346" i="12"/>
  <c r="S345" i="12"/>
  <c r="S344" i="12"/>
  <c r="S343" i="12"/>
  <c r="S342" i="12"/>
  <c r="S341" i="12"/>
  <c r="S340" i="12"/>
  <c r="S339" i="12"/>
  <c r="S338" i="12"/>
  <c r="S337" i="12"/>
  <c r="S336" i="12"/>
  <c r="S335" i="12"/>
  <c r="S334" i="12"/>
  <c r="S333" i="12"/>
  <c r="S332" i="12"/>
  <c r="S331" i="12"/>
  <c r="S330" i="12"/>
  <c r="S329" i="12"/>
  <c r="S328" i="12"/>
  <c r="S327" i="12"/>
  <c r="S326" i="12"/>
  <c r="S325" i="12"/>
  <c r="S324" i="12"/>
  <c r="S323" i="12"/>
  <c r="S322" i="12"/>
  <c r="S321" i="12"/>
  <c r="S320" i="12"/>
  <c r="S319" i="12"/>
  <c r="S318" i="12"/>
  <c r="S317" i="12"/>
  <c r="S316" i="12"/>
  <c r="S315" i="12"/>
  <c r="S314" i="12"/>
  <c r="S313" i="12"/>
  <c r="S312" i="12"/>
  <c r="S311" i="12"/>
  <c r="S310" i="12"/>
  <c r="S309" i="12"/>
  <c r="S308" i="12"/>
  <c r="S307" i="12"/>
  <c r="S306" i="12"/>
  <c r="S305" i="12"/>
  <c r="S304" i="12"/>
  <c r="S303" i="12"/>
  <c r="S302" i="12"/>
  <c r="S301" i="12"/>
  <c r="S300" i="12"/>
  <c r="S299" i="12"/>
  <c r="S298" i="12"/>
  <c r="S297" i="12"/>
  <c r="S296" i="12"/>
  <c r="S295" i="12"/>
  <c r="S294" i="12"/>
  <c r="S293" i="12"/>
  <c r="S292" i="12"/>
  <c r="S291" i="12"/>
  <c r="S290" i="12"/>
  <c r="S289" i="12"/>
  <c r="S288" i="12"/>
  <c r="S287" i="12"/>
  <c r="S286" i="12"/>
  <c r="S285" i="12"/>
  <c r="S284" i="12"/>
  <c r="S283" i="12"/>
  <c r="S282" i="12"/>
  <c r="S281" i="12"/>
  <c r="S280" i="12"/>
  <c r="S279" i="12"/>
  <c r="S278" i="12"/>
  <c r="S277" i="12"/>
  <c r="S276" i="12"/>
  <c r="S275" i="12"/>
  <c r="S274" i="12"/>
  <c r="S273" i="12"/>
  <c r="S272" i="12"/>
  <c r="S271" i="12"/>
  <c r="S270" i="12"/>
  <c r="S269" i="12"/>
  <c r="S268" i="12"/>
  <c r="S267" i="12"/>
  <c r="S266" i="12"/>
  <c r="S265" i="12"/>
  <c r="S264" i="12"/>
  <c r="S263" i="12"/>
  <c r="S262" i="12"/>
  <c r="S261" i="12"/>
  <c r="S260" i="12"/>
  <c r="S259" i="12"/>
  <c r="S258" i="12"/>
  <c r="S257" i="12"/>
  <c r="S256" i="12"/>
  <c r="S255" i="12"/>
  <c r="S254" i="12"/>
  <c r="S253" i="12"/>
  <c r="S252" i="12"/>
  <c r="S251" i="12"/>
  <c r="S250" i="12"/>
  <c r="S249" i="12"/>
  <c r="S248" i="12"/>
  <c r="S247" i="12"/>
  <c r="S246" i="12"/>
  <c r="S245" i="12"/>
  <c r="S244" i="12"/>
  <c r="S243" i="12"/>
  <c r="S242" i="12"/>
  <c r="S241" i="12"/>
  <c r="S240" i="12"/>
  <c r="S239" i="12"/>
  <c r="S238" i="12"/>
  <c r="S237" i="12"/>
  <c r="S236" i="12"/>
  <c r="S235" i="12"/>
  <c r="S234" i="12"/>
  <c r="S233" i="12"/>
  <c r="S232" i="12"/>
  <c r="S231" i="12"/>
  <c r="S230" i="12"/>
  <c r="S229" i="12"/>
  <c r="S228" i="12"/>
  <c r="S227" i="12"/>
  <c r="S226" i="12"/>
  <c r="S225" i="12"/>
  <c r="S224" i="12"/>
  <c r="S223" i="12"/>
  <c r="S222" i="12"/>
  <c r="S221" i="12"/>
  <c r="S220" i="12"/>
  <c r="S219" i="12"/>
  <c r="S218" i="12"/>
  <c r="S217" i="12"/>
  <c r="S216" i="12"/>
  <c r="S215" i="12"/>
  <c r="S214" i="12"/>
  <c r="S213" i="12"/>
  <c r="S212" i="12"/>
  <c r="S211" i="12"/>
  <c r="S210" i="12"/>
  <c r="S209" i="12"/>
  <c r="S208" i="12"/>
  <c r="S207" i="12"/>
  <c r="S206" i="12"/>
  <c r="S205" i="12"/>
  <c r="S204" i="12"/>
  <c r="S203" i="12"/>
  <c r="S202" i="12"/>
  <c r="S201" i="12"/>
  <c r="S200" i="12"/>
  <c r="S199" i="12"/>
  <c r="S198" i="12"/>
  <c r="S197" i="12"/>
  <c r="S196" i="12"/>
  <c r="S195" i="12"/>
  <c r="S194" i="12"/>
  <c r="S193" i="12"/>
  <c r="S192" i="12"/>
  <c r="S191" i="12"/>
  <c r="S190" i="12"/>
  <c r="S189" i="12"/>
  <c r="S188" i="12"/>
  <c r="S187" i="12"/>
  <c r="S186" i="12"/>
  <c r="S185" i="12"/>
  <c r="S184" i="12"/>
  <c r="S183" i="12"/>
  <c r="S182" i="12"/>
  <c r="S181" i="12"/>
  <c r="S180" i="12"/>
  <c r="S179" i="12"/>
  <c r="S178" i="12"/>
  <c r="S177" i="12"/>
  <c r="S176" i="12"/>
  <c r="S175" i="12"/>
  <c r="S174" i="12"/>
  <c r="S173" i="12"/>
  <c r="S172" i="12"/>
  <c r="S171" i="12"/>
  <c r="S170" i="12"/>
  <c r="S169" i="12"/>
  <c r="S168" i="12"/>
  <c r="S167" i="12"/>
  <c r="S166" i="12"/>
  <c r="S165" i="12"/>
  <c r="S164" i="12"/>
  <c r="S163" i="12"/>
  <c r="S162" i="12"/>
  <c r="S161" i="12"/>
  <c r="S160" i="12"/>
  <c r="S159" i="12"/>
  <c r="S158" i="12"/>
  <c r="S157" i="12"/>
  <c r="S156" i="12"/>
  <c r="S155" i="12"/>
  <c r="S154" i="12"/>
  <c r="S153" i="12"/>
  <c r="S152" i="12"/>
  <c r="S151" i="12"/>
  <c r="S150" i="12"/>
  <c r="S149" i="12"/>
  <c r="S148" i="12"/>
  <c r="S147" i="12"/>
  <c r="S146" i="12"/>
  <c r="S145" i="12"/>
  <c r="S144" i="12"/>
  <c r="S143" i="12"/>
  <c r="S142" i="12"/>
  <c r="S141" i="12"/>
  <c r="S140" i="12"/>
  <c r="S139" i="12"/>
  <c r="S138" i="12"/>
  <c r="S137" i="12"/>
  <c r="S136" i="12"/>
  <c r="S135" i="12"/>
  <c r="S134" i="12"/>
  <c r="S133" i="12"/>
  <c r="S132" i="12"/>
  <c r="S131" i="12"/>
  <c r="S130" i="12"/>
  <c r="S129" i="12"/>
  <c r="S128" i="12"/>
  <c r="S127" i="12"/>
  <c r="S126" i="12"/>
  <c r="S125" i="12"/>
  <c r="S124" i="12"/>
  <c r="S123" i="12"/>
  <c r="S122" i="12"/>
  <c r="S121" i="12"/>
  <c r="S120" i="12"/>
  <c r="S119" i="12"/>
  <c r="S118" i="12"/>
  <c r="S117" i="12"/>
  <c r="S116" i="12"/>
  <c r="S115" i="12"/>
  <c r="S114" i="12"/>
  <c r="S113" i="12"/>
  <c r="S112" i="12"/>
  <c r="S111" i="12"/>
  <c r="S110" i="12"/>
  <c r="S109" i="12"/>
  <c r="S108" i="12"/>
  <c r="S107" i="12"/>
  <c r="S106" i="12"/>
  <c r="S105" i="12"/>
  <c r="S104" i="12"/>
  <c r="S103" i="12"/>
  <c r="S102" i="12"/>
  <c r="S101" i="12"/>
  <c r="S100" i="12"/>
  <c r="S99" i="12"/>
  <c r="S98" i="12"/>
  <c r="S97" i="12"/>
  <c r="S96" i="12"/>
  <c r="S95" i="12"/>
  <c r="S94" i="12"/>
  <c r="S93" i="12"/>
  <c r="S92" i="12"/>
  <c r="S91" i="12"/>
  <c r="S90" i="12"/>
  <c r="S89" i="12"/>
  <c r="S88" i="12"/>
  <c r="S87" i="12"/>
  <c r="S86" i="12"/>
  <c r="S85" i="12"/>
  <c r="S84" i="12"/>
  <c r="S83" i="12"/>
  <c r="S82" i="12"/>
  <c r="S81" i="12"/>
  <c r="S80" i="12"/>
  <c r="S79" i="12"/>
  <c r="S78" i="12"/>
  <c r="S77" i="12"/>
  <c r="S76" i="12"/>
  <c r="S75" i="12"/>
  <c r="S74" i="12"/>
  <c r="S73" i="12"/>
  <c r="S72" i="12"/>
  <c r="S71" i="12"/>
  <c r="S70" i="12"/>
  <c r="S69" i="12"/>
  <c r="S68" i="12"/>
  <c r="S67" i="12"/>
  <c r="S66" i="12"/>
  <c r="S65" i="12"/>
  <c r="S64" i="12"/>
  <c r="S63" i="12"/>
  <c r="S62" i="12"/>
  <c r="S61" i="12"/>
  <c r="S60" i="12"/>
  <c r="S59" i="12"/>
  <c r="S58" i="12"/>
  <c r="S57" i="12"/>
  <c r="S56" i="12"/>
  <c r="S55" i="12"/>
  <c r="S54" i="12"/>
  <c r="S53" i="12"/>
  <c r="S52" i="12"/>
  <c r="S51" i="12"/>
  <c r="S50" i="12"/>
  <c r="S49" i="12"/>
  <c r="S48" i="12"/>
  <c r="S47" i="12"/>
  <c r="S46" i="12"/>
  <c r="S45" i="12"/>
  <c r="S44" i="12"/>
  <c r="S43" i="12"/>
  <c r="S42" i="12"/>
  <c r="S41" i="12"/>
  <c r="S40" i="12"/>
  <c r="S39" i="12"/>
  <c r="S38" i="12"/>
  <c r="S37" i="12"/>
  <c r="S36" i="12"/>
  <c r="S35" i="12"/>
  <c r="S34" i="12"/>
  <c r="S33" i="12"/>
  <c r="S32" i="12"/>
  <c r="S31" i="12"/>
  <c r="S30" i="12"/>
  <c r="S29" i="12"/>
  <c r="S28" i="12"/>
  <c r="S27" i="12"/>
  <c r="S26" i="12"/>
  <c r="M2000" i="12"/>
  <c r="K2000" i="12"/>
  <c r="J2000" i="12"/>
  <c r="I2000" i="12"/>
  <c r="L2000" i="12" s="1"/>
  <c r="H2000" i="12"/>
  <c r="M1999" i="12"/>
  <c r="K1999" i="12"/>
  <c r="J1999" i="12"/>
  <c r="I1999" i="12"/>
  <c r="L1999" i="12" s="1"/>
  <c r="H1999" i="12"/>
  <c r="M1998" i="12"/>
  <c r="K1998" i="12"/>
  <c r="J1998" i="12"/>
  <c r="I1998" i="12"/>
  <c r="L1998" i="12" s="1"/>
  <c r="H1998" i="12"/>
  <c r="M1997" i="12"/>
  <c r="K1997" i="12"/>
  <c r="J1997" i="12"/>
  <c r="I1997" i="12"/>
  <c r="L1997" i="12" s="1"/>
  <c r="H1997" i="12"/>
  <c r="M1996" i="12"/>
  <c r="K1996" i="12"/>
  <c r="J1996" i="12"/>
  <c r="I1996" i="12"/>
  <c r="L1996" i="12" s="1"/>
  <c r="H1996" i="12"/>
  <c r="M1995" i="12"/>
  <c r="K1995" i="12"/>
  <c r="J1995" i="12"/>
  <c r="I1995" i="12"/>
  <c r="L1995" i="12" s="1"/>
  <c r="H1995" i="12"/>
  <c r="M1994" i="12"/>
  <c r="K1994" i="12"/>
  <c r="J1994" i="12"/>
  <c r="I1994" i="12"/>
  <c r="L1994" i="12" s="1"/>
  <c r="H1994" i="12"/>
  <c r="M1993" i="12"/>
  <c r="K1993" i="12"/>
  <c r="J1993" i="12"/>
  <c r="I1993" i="12"/>
  <c r="L1993" i="12" s="1"/>
  <c r="H1993" i="12"/>
  <c r="M1992" i="12"/>
  <c r="K1992" i="12"/>
  <c r="J1992" i="12"/>
  <c r="I1992" i="12"/>
  <c r="L1992" i="12" s="1"/>
  <c r="H1992" i="12"/>
  <c r="M1991" i="12"/>
  <c r="K1991" i="12"/>
  <c r="J1991" i="12"/>
  <c r="I1991" i="12"/>
  <c r="L1991" i="12" s="1"/>
  <c r="H1991" i="12"/>
  <c r="M1990" i="12"/>
  <c r="K1990" i="12"/>
  <c r="J1990" i="12"/>
  <c r="I1990" i="12"/>
  <c r="L1990" i="12" s="1"/>
  <c r="H1990" i="12"/>
  <c r="M1989" i="12"/>
  <c r="K1989" i="12"/>
  <c r="J1989" i="12"/>
  <c r="I1989" i="12"/>
  <c r="L1989" i="12" s="1"/>
  <c r="H1989" i="12"/>
  <c r="M1988" i="12"/>
  <c r="K1988" i="12"/>
  <c r="J1988" i="12"/>
  <c r="I1988" i="12"/>
  <c r="L1988" i="12" s="1"/>
  <c r="H1988" i="12"/>
  <c r="M1987" i="12"/>
  <c r="K1987" i="12"/>
  <c r="J1987" i="12"/>
  <c r="I1987" i="12"/>
  <c r="L1987" i="12" s="1"/>
  <c r="H1987" i="12"/>
  <c r="M1986" i="12"/>
  <c r="K1986" i="12"/>
  <c r="J1986" i="12"/>
  <c r="I1986" i="12"/>
  <c r="L1986" i="12" s="1"/>
  <c r="H1986" i="12"/>
  <c r="M1985" i="12"/>
  <c r="K1985" i="12"/>
  <c r="J1985" i="12"/>
  <c r="I1985" i="12"/>
  <c r="L1985" i="12" s="1"/>
  <c r="H1985" i="12"/>
  <c r="M1984" i="12"/>
  <c r="K1984" i="12"/>
  <c r="J1984" i="12"/>
  <c r="I1984" i="12"/>
  <c r="L1984" i="12" s="1"/>
  <c r="H1984" i="12"/>
  <c r="M1983" i="12"/>
  <c r="K1983" i="12"/>
  <c r="J1983" i="12"/>
  <c r="I1983" i="12"/>
  <c r="L1983" i="12" s="1"/>
  <c r="H1983" i="12"/>
  <c r="M1982" i="12"/>
  <c r="K1982" i="12"/>
  <c r="J1982" i="12"/>
  <c r="I1982" i="12"/>
  <c r="L1982" i="12" s="1"/>
  <c r="H1982" i="12"/>
  <c r="M1981" i="12"/>
  <c r="K1981" i="12"/>
  <c r="J1981" i="12"/>
  <c r="I1981" i="12"/>
  <c r="L1981" i="12" s="1"/>
  <c r="H1981" i="12"/>
  <c r="M1980" i="12"/>
  <c r="K1980" i="12"/>
  <c r="J1980" i="12"/>
  <c r="I1980" i="12"/>
  <c r="L1980" i="12" s="1"/>
  <c r="H1980" i="12"/>
  <c r="M1979" i="12"/>
  <c r="K1979" i="12"/>
  <c r="J1979" i="12"/>
  <c r="I1979" i="12"/>
  <c r="L1979" i="12" s="1"/>
  <c r="H1979" i="12"/>
  <c r="M1978" i="12"/>
  <c r="K1978" i="12"/>
  <c r="J1978" i="12"/>
  <c r="I1978" i="12"/>
  <c r="L1978" i="12" s="1"/>
  <c r="H1978" i="12"/>
  <c r="M1977" i="12"/>
  <c r="K1977" i="12"/>
  <c r="J1977" i="12"/>
  <c r="I1977" i="12"/>
  <c r="L1977" i="12" s="1"/>
  <c r="H1977" i="12"/>
  <c r="M1976" i="12"/>
  <c r="K1976" i="12"/>
  <c r="J1976" i="12"/>
  <c r="I1976" i="12"/>
  <c r="L1976" i="12" s="1"/>
  <c r="H1976" i="12"/>
  <c r="M1975" i="12"/>
  <c r="K1975" i="12"/>
  <c r="J1975" i="12"/>
  <c r="I1975" i="12"/>
  <c r="L1975" i="12" s="1"/>
  <c r="H1975" i="12"/>
  <c r="M1974" i="12"/>
  <c r="K1974" i="12"/>
  <c r="J1974" i="12"/>
  <c r="I1974" i="12"/>
  <c r="L1974" i="12" s="1"/>
  <c r="H1974" i="12"/>
  <c r="M1973" i="12"/>
  <c r="K1973" i="12"/>
  <c r="J1973" i="12"/>
  <c r="I1973" i="12"/>
  <c r="L1973" i="12" s="1"/>
  <c r="H1973" i="12"/>
  <c r="M1972" i="12"/>
  <c r="K1972" i="12"/>
  <c r="J1972" i="12"/>
  <c r="I1972" i="12"/>
  <c r="L1972" i="12" s="1"/>
  <c r="H1972" i="12"/>
  <c r="M1971" i="12"/>
  <c r="K1971" i="12"/>
  <c r="J1971" i="12"/>
  <c r="I1971" i="12"/>
  <c r="L1971" i="12" s="1"/>
  <c r="H1971" i="12"/>
  <c r="M1970" i="12"/>
  <c r="K1970" i="12"/>
  <c r="J1970" i="12"/>
  <c r="I1970" i="12"/>
  <c r="L1970" i="12" s="1"/>
  <c r="H1970" i="12"/>
  <c r="M1969" i="12"/>
  <c r="K1969" i="12"/>
  <c r="J1969" i="12"/>
  <c r="I1969" i="12"/>
  <c r="L1969" i="12" s="1"/>
  <c r="H1969" i="12"/>
  <c r="M1968" i="12"/>
  <c r="K1968" i="12"/>
  <c r="J1968" i="12"/>
  <c r="I1968" i="12"/>
  <c r="L1968" i="12" s="1"/>
  <c r="H1968" i="12"/>
  <c r="M1967" i="12"/>
  <c r="K1967" i="12"/>
  <c r="J1967" i="12"/>
  <c r="I1967" i="12"/>
  <c r="L1967" i="12" s="1"/>
  <c r="H1967" i="12"/>
  <c r="M1966" i="12"/>
  <c r="K1966" i="12"/>
  <c r="J1966" i="12"/>
  <c r="I1966" i="12"/>
  <c r="L1966" i="12" s="1"/>
  <c r="H1966" i="12"/>
  <c r="M1965" i="12"/>
  <c r="K1965" i="12"/>
  <c r="J1965" i="12"/>
  <c r="I1965" i="12"/>
  <c r="L1965" i="12" s="1"/>
  <c r="H1965" i="12"/>
  <c r="M1964" i="12"/>
  <c r="K1964" i="12"/>
  <c r="J1964" i="12"/>
  <c r="I1964" i="12"/>
  <c r="L1964" i="12" s="1"/>
  <c r="H1964" i="12"/>
  <c r="M1963" i="12"/>
  <c r="K1963" i="12"/>
  <c r="J1963" i="12"/>
  <c r="I1963" i="12"/>
  <c r="L1963" i="12" s="1"/>
  <c r="H1963" i="12"/>
  <c r="M1962" i="12"/>
  <c r="K1962" i="12"/>
  <c r="J1962" i="12"/>
  <c r="I1962" i="12"/>
  <c r="L1962" i="12" s="1"/>
  <c r="H1962" i="12"/>
  <c r="M1961" i="12"/>
  <c r="K1961" i="12"/>
  <c r="J1961" i="12"/>
  <c r="I1961" i="12"/>
  <c r="L1961" i="12" s="1"/>
  <c r="H1961" i="12"/>
  <c r="M1960" i="12"/>
  <c r="K1960" i="12"/>
  <c r="J1960" i="12"/>
  <c r="I1960" i="12"/>
  <c r="L1960" i="12" s="1"/>
  <c r="H1960" i="12"/>
  <c r="M1959" i="12"/>
  <c r="K1959" i="12"/>
  <c r="J1959" i="12"/>
  <c r="I1959" i="12"/>
  <c r="L1959" i="12" s="1"/>
  <c r="H1959" i="12"/>
  <c r="M1958" i="12"/>
  <c r="K1958" i="12"/>
  <c r="J1958" i="12"/>
  <c r="I1958" i="12"/>
  <c r="L1958" i="12" s="1"/>
  <c r="H1958" i="12"/>
  <c r="M1957" i="12"/>
  <c r="K1957" i="12"/>
  <c r="J1957" i="12"/>
  <c r="I1957" i="12"/>
  <c r="L1957" i="12" s="1"/>
  <c r="H1957" i="12"/>
  <c r="M1956" i="12"/>
  <c r="K1956" i="12"/>
  <c r="J1956" i="12"/>
  <c r="I1956" i="12"/>
  <c r="L1956" i="12" s="1"/>
  <c r="H1956" i="12"/>
  <c r="M1955" i="12"/>
  <c r="K1955" i="12"/>
  <c r="J1955" i="12"/>
  <c r="I1955" i="12"/>
  <c r="L1955" i="12" s="1"/>
  <c r="H1955" i="12"/>
  <c r="M1954" i="12"/>
  <c r="K1954" i="12"/>
  <c r="J1954" i="12"/>
  <c r="I1954" i="12"/>
  <c r="L1954" i="12" s="1"/>
  <c r="H1954" i="12"/>
  <c r="M1953" i="12"/>
  <c r="K1953" i="12"/>
  <c r="J1953" i="12"/>
  <c r="I1953" i="12"/>
  <c r="L1953" i="12" s="1"/>
  <c r="H1953" i="12"/>
  <c r="M1952" i="12"/>
  <c r="K1952" i="12"/>
  <c r="J1952" i="12"/>
  <c r="I1952" i="12"/>
  <c r="L1952" i="12" s="1"/>
  <c r="H1952" i="12"/>
  <c r="M1951" i="12"/>
  <c r="K1951" i="12"/>
  <c r="J1951" i="12"/>
  <c r="I1951" i="12"/>
  <c r="L1951" i="12" s="1"/>
  <c r="H1951" i="12"/>
  <c r="M1950" i="12"/>
  <c r="K1950" i="12"/>
  <c r="J1950" i="12"/>
  <c r="I1950" i="12"/>
  <c r="L1950" i="12" s="1"/>
  <c r="H1950" i="12"/>
  <c r="M1949" i="12"/>
  <c r="K1949" i="12"/>
  <c r="J1949" i="12"/>
  <c r="I1949" i="12"/>
  <c r="L1949" i="12" s="1"/>
  <c r="H1949" i="12"/>
  <c r="M1948" i="12"/>
  <c r="K1948" i="12"/>
  <c r="J1948" i="12"/>
  <c r="I1948" i="12"/>
  <c r="L1948" i="12" s="1"/>
  <c r="H1948" i="12"/>
  <c r="M1947" i="12"/>
  <c r="K1947" i="12"/>
  <c r="J1947" i="12"/>
  <c r="I1947" i="12"/>
  <c r="L1947" i="12" s="1"/>
  <c r="H1947" i="12"/>
  <c r="M1946" i="12"/>
  <c r="K1946" i="12"/>
  <c r="J1946" i="12"/>
  <c r="I1946" i="12"/>
  <c r="L1946" i="12" s="1"/>
  <c r="H1946" i="12"/>
  <c r="M1945" i="12"/>
  <c r="K1945" i="12"/>
  <c r="J1945" i="12"/>
  <c r="I1945" i="12"/>
  <c r="L1945" i="12" s="1"/>
  <c r="H1945" i="12"/>
  <c r="M1944" i="12"/>
  <c r="K1944" i="12"/>
  <c r="J1944" i="12"/>
  <c r="I1944" i="12"/>
  <c r="L1944" i="12" s="1"/>
  <c r="H1944" i="12"/>
  <c r="M1943" i="12"/>
  <c r="K1943" i="12"/>
  <c r="J1943" i="12"/>
  <c r="I1943" i="12"/>
  <c r="L1943" i="12" s="1"/>
  <c r="H1943" i="12"/>
  <c r="M1942" i="12"/>
  <c r="K1942" i="12"/>
  <c r="J1942" i="12"/>
  <c r="I1942" i="12"/>
  <c r="L1942" i="12" s="1"/>
  <c r="H1942" i="12"/>
  <c r="M1941" i="12"/>
  <c r="K1941" i="12"/>
  <c r="J1941" i="12"/>
  <c r="I1941" i="12"/>
  <c r="L1941" i="12" s="1"/>
  <c r="H1941" i="12"/>
  <c r="M1940" i="12"/>
  <c r="K1940" i="12"/>
  <c r="J1940" i="12"/>
  <c r="I1940" i="12"/>
  <c r="L1940" i="12" s="1"/>
  <c r="H1940" i="12"/>
  <c r="M1939" i="12"/>
  <c r="K1939" i="12"/>
  <c r="J1939" i="12"/>
  <c r="I1939" i="12"/>
  <c r="L1939" i="12" s="1"/>
  <c r="H1939" i="12"/>
  <c r="M1938" i="12"/>
  <c r="K1938" i="12"/>
  <c r="J1938" i="12"/>
  <c r="I1938" i="12"/>
  <c r="L1938" i="12" s="1"/>
  <c r="H1938" i="12"/>
  <c r="M1937" i="12"/>
  <c r="K1937" i="12"/>
  <c r="J1937" i="12"/>
  <c r="I1937" i="12"/>
  <c r="L1937" i="12" s="1"/>
  <c r="H1937" i="12"/>
  <c r="M1936" i="12"/>
  <c r="K1936" i="12"/>
  <c r="J1936" i="12"/>
  <c r="I1936" i="12"/>
  <c r="L1936" i="12" s="1"/>
  <c r="H1936" i="12"/>
  <c r="M1935" i="12"/>
  <c r="K1935" i="12"/>
  <c r="J1935" i="12"/>
  <c r="I1935" i="12"/>
  <c r="L1935" i="12" s="1"/>
  <c r="H1935" i="12"/>
  <c r="M1934" i="12"/>
  <c r="K1934" i="12"/>
  <c r="J1934" i="12"/>
  <c r="I1934" i="12"/>
  <c r="L1934" i="12" s="1"/>
  <c r="H1934" i="12"/>
  <c r="M1933" i="12"/>
  <c r="K1933" i="12"/>
  <c r="J1933" i="12"/>
  <c r="I1933" i="12"/>
  <c r="L1933" i="12" s="1"/>
  <c r="H1933" i="12"/>
  <c r="M1932" i="12"/>
  <c r="K1932" i="12"/>
  <c r="J1932" i="12"/>
  <c r="I1932" i="12"/>
  <c r="L1932" i="12" s="1"/>
  <c r="H1932" i="12"/>
  <c r="M1931" i="12"/>
  <c r="K1931" i="12"/>
  <c r="J1931" i="12"/>
  <c r="I1931" i="12"/>
  <c r="L1931" i="12" s="1"/>
  <c r="H1931" i="12"/>
  <c r="M1930" i="12"/>
  <c r="K1930" i="12"/>
  <c r="J1930" i="12"/>
  <c r="I1930" i="12"/>
  <c r="L1930" i="12" s="1"/>
  <c r="H1930" i="12"/>
  <c r="M1929" i="12"/>
  <c r="K1929" i="12"/>
  <c r="J1929" i="12"/>
  <c r="I1929" i="12"/>
  <c r="L1929" i="12" s="1"/>
  <c r="H1929" i="12"/>
  <c r="M1928" i="12"/>
  <c r="K1928" i="12"/>
  <c r="J1928" i="12"/>
  <c r="I1928" i="12"/>
  <c r="L1928" i="12" s="1"/>
  <c r="H1928" i="12"/>
  <c r="M1927" i="12"/>
  <c r="K1927" i="12"/>
  <c r="J1927" i="12"/>
  <c r="I1927" i="12"/>
  <c r="L1927" i="12" s="1"/>
  <c r="H1927" i="12"/>
  <c r="M1926" i="12"/>
  <c r="K1926" i="12"/>
  <c r="J1926" i="12"/>
  <c r="I1926" i="12"/>
  <c r="L1926" i="12" s="1"/>
  <c r="H1926" i="12"/>
  <c r="M1925" i="12"/>
  <c r="K1925" i="12"/>
  <c r="J1925" i="12"/>
  <c r="I1925" i="12"/>
  <c r="L1925" i="12" s="1"/>
  <c r="H1925" i="12"/>
  <c r="M1924" i="12"/>
  <c r="K1924" i="12"/>
  <c r="J1924" i="12"/>
  <c r="I1924" i="12"/>
  <c r="L1924" i="12" s="1"/>
  <c r="H1924" i="12"/>
  <c r="M1923" i="12"/>
  <c r="K1923" i="12"/>
  <c r="J1923" i="12"/>
  <c r="I1923" i="12"/>
  <c r="L1923" i="12" s="1"/>
  <c r="H1923" i="12"/>
  <c r="M1922" i="12"/>
  <c r="K1922" i="12"/>
  <c r="J1922" i="12"/>
  <c r="I1922" i="12"/>
  <c r="L1922" i="12" s="1"/>
  <c r="H1922" i="12"/>
  <c r="M1921" i="12"/>
  <c r="K1921" i="12"/>
  <c r="J1921" i="12"/>
  <c r="I1921" i="12"/>
  <c r="L1921" i="12" s="1"/>
  <c r="H1921" i="12"/>
  <c r="M1920" i="12"/>
  <c r="K1920" i="12"/>
  <c r="J1920" i="12"/>
  <c r="I1920" i="12"/>
  <c r="L1920" i="12" s="1"/>
  <c r="H1920" i="12"/>
  <c r="M1919" i="12"/>
  <c r="K1919" i="12"/>
  <c r="J1919" i="12"/>
  <c r="I1919" i="12"/>
  <c r="L1919" i="12" s="1"/>
  <c r="H1919" i="12"/>
  <c r="M1918" i="12"/>
  <c r="K1918" i="12"/>
  <c r="J1918" i="12"/>
  <c r="I1918" i="12"/>
  <c r="L1918" i="12" s="1"/>
  <c r="H1918" i="12"/>
  <c r="M1917" i="12"/>
  <c r="K1917" i="12"/>
  <c r="J1917" i="12"/>
  <c r="I1917" i="12"/>
  <c r="L1917" i="12" s="1"/>
  <c r="H1917" i="12"/>
  <c r="J1916" i="12"/>
  <c r="M1916" i="12" s="1"/>
  <c r="I1916" i="12"/>
  <c r="L1916" i="12" s="1"/>
  <c r="H1916" i="12"/>
  <c r="K1916" i="12" s="1"/>
  <c r="L1915" i="12"/>
  <c r="J1915" i="12"/>
  <c r="M1915" i="12" s="1"/>
  <c r="I1915" i="12"/>
  <c r="H1915" i="12"/>
  <c r="K1915" i="12" s="1"/>
  <c r="L1914" i="12"/>
  <c r="J1914" i="12"/>
  <c r="M1914" i="12" s="1"/>
  <c r="I1914" i="12"/>
  <c r="H1914" i="12"/>
  <c r="K1914" i="12" s="1"/>
  <c r="L1913" i="12"/>
  <c r="J1913" i="12"/>
  <c r="M1913" i="12" s="1"/>
  <c r="I1913" i="12"/>
  <c r="H1913" i="12"/>
  <c r="K1913" i="12" s="1"/>
  <c r="L1912" i="12"/>
  <c r="J1912" i="12"/>
  <c r="M1912" i="12" s="1"/>
  <c r="I1912" i="12"/>
  <c r="H1912" i="12"/>
  <c r="K1912" i="12" s="1"/>
  <c r="L1911" i="12"/>
  <c r="J1911" i="12"/>
  <c r="M1911" i="12" s="1"/>
  <c r="I1911" i="12"/>
  <c r="H1911" i="12"/>
  <c r="K1911" i="12" s="1"/>
  <c r="L1910" i="12"/>
  <c r="J1910" i="12"/>
  <c r="M1910" i="12" s="1"/>
  <c r="I1910" i="12"/>
  <c r="H1910" i="12"/>
  <c r="K1910" i="12" s="1"/>
  <c r="L1909" i="12"/>
  <c r="J1909" i="12"/>
  <c r="M1909" i="12" s="1"/>
  <c r="I1909" i="12"/>
  <c r="H1909" i="12"/>
  <c r="K1909" i="12" s="1"/>
  <c r="L1908" i="12"/>
  <c r="J1908" i="12"/>
  <c r="M1908" i="12" s="1"/>
  <c r="I1908" i="12"/>
  <c r="H1908" i="12"/>
  <c r="K1908" i="12" s="1"/>
  <c r="L1907" i="12"/>
  <c r="J1907" i="12"/>
  <c r="M1907" i="12" s="1"/>
  <c r="I1907" i="12"/>
  <c r="H1907" i="12"/>
  <c r="K1907" i="12" s="1"/>
  <c r="L1906" i="12"/>
  <c r="J1906" i="12"/>
  <c r="M1906" i="12" s="1"/>
  <c r="I1906" i="12"/>
  <c r="H1906" i="12"/>
  <c r="K1906" i="12" s="1"/>
  <c r="L1905" i="12"/>
  <c r="J1905" i="12"/>
  <c r="M1905" i="12" s="1"/>
  <c r="I1905" i="12"/>
  <c r="H1905" i="12"/>
  <c r="K1905" i="12" s="1"/>
  <c r="L1904" i="12"/>
  <c r="J1904" i="12"/>
  <c r="M1904" i="12" s="1"/>
  <c r="I1904" i="12"/>
  <c r="H1904" i="12"/>
  <c r="K1904" i="12" s="1"/>
  <c r="L1903" i="12"/>
  <c r="J1903" i="12"/>
  <c r="M1903" i="12" s="1"/>
  <c r="I1903" i="12"/>
  <c r="H1903" i="12"/>
  <c r="K1903" i="12" s="1"/>
  <c r="L1902" i="12"/>
  <c r="J1902" i="12"/>
  <c r="M1902" i="12" s="1"/>
  <c r="I1902" i="12"/>
  <c r="H1902" i="12"/>
  <c r="K1902" i="12" s="1"/>
  <c r="L1901" i="12"/>
  <c r="J1901" i="12"/>
  <c r="M1901" i="12" s="1"/>
  <c r="I1901" i="12"/>
  <c r="H1901" i="12"/>
  <c r="K1901" i="12" s="1"/>
  <c r="L1900" i="12"/>
  <c r="J1900" i="12"/>
  <c r="M1900" i="12" s="1"/>
  <c r="I1900" i="12"/>
  <c r="H1900" i="12"/>
  <c r="K1900" i="12" s="1"/>
  <c r="L1899" i="12"/>
  <c r="J1899" i="12"/>
  <c r="M1899" i="12" s="1"/>
  <c r="I1899" i="12"/>
  <c r="H1899" i="12"/>
  <c r="K1899" i="12" s="1"/>
  <c r="L1898" i="12"/>
  <c r="J1898" i="12"/>
  <c r="M1898" i="12" s="1"/>
  <c r="I1898" i="12"/>
  <c r="H1898" i="12"/>
  <c r="K1898" i="12" s="1"/>
  <c r="L1897" i="12"/>
  <c r="J1897" i="12"/>
  <c r="M1897" i="12" s="1"/>
  <c r="I1897" i="12"/>
  <c r="H1897" i="12"/>
  <c r="K1897" i="12" s="1"/>
  <c r="L1896" i="12"/>
  <c r="J1896" i="12"/>
  <c r="M1896" i="12" s="1"/>
  <c r="I1896" i="12"/>
  <c r="H1896" i="12"/>
  <c r="K1896" i="12" s="1"/>
  <c r="L1895" i="12"/>
  <c r="J1895" i="12"/>
  <c r="M1895" i="12" s="1"/>
  <c r="I1895" i="12"/>
  <c r="H1895" i="12"/>
  <c r="K1895" i="12" s="1"/>
  <c r="L1894" i="12"/>
  <c r="J1894" i="12"/>
  <c r="M1894" i="12" s="1"/>
  <c r="I1894" i="12"/>
  <c r="H1894" i="12"/>
  <c r="K1894" i="12" s="1"/>
  <c r="L1893" i="12"/>
  <c r="J1893" i="12"/>
  <c r="M1893" i="12" s="1"/>
  <c r="I1893" i="12"/>
  <c r="H1893" i="12"/>
  <c r="K1893" i="12" s="1"/>
  <c r="L1892" i="12"/>
  <c r="J1892" i="12"/>
  <c r="M1892" i="12" s="1"/>
  <c r="I1892" i="12"/>
  <c r="H1892" i="12"/>
  <c r="K1892" i="12" s="1"/>
  <c r="L1891" i="12"/>
  <c r="J1891" i="12"/>
  <c r="M1891" i="12" s="1"/>
  <c r="I1891" i="12"/>
  <c r="H1891" i="12"/>
  <c r="K1891" i="12" s="1"/>
  <c r="L1890" i="12"/>
  <c r="J1890" i="12"/>
  <c r="M1890" i="12" s="1"/>
  <c r="I1890" i="12"/>
  <c r="H1890" i="12"/>
  <c r="K1890" i="12" s="1"/>
  <c r="L1889" i="12"/>
  <c r="J1889" i="12"/>
  <c r="M1889" i="12" s="1"/>
  <c r="I1889" i="12"/>
  <c r="H1889" i="12"/>
  <c r="K1889" i="12" s="1"/>
  <c r="L1888" i="12"/>
  <c r="J1888" i="12"/>
  <c r="M1888" i="12" s="1"/>
  <c r="I1888" i="12"/>
  <c r="H1888" i="12"/>
  <c r="K1888" i="12" s="1"/>
  <c r="L1887" i="12"/>
  <c r="J1887" i="12"/>
  <c r="M1887" i="12" s="1"/>
  <c r="I1887" i="12"/>
  <c r="H1887" i="12"/>
  <c r="K1887" i="12" s="1"/>
  <c r="L1886" i="12"/>
  <c r="J1886" i="12"/>
  <c r="M1886" i="12" s="1"/>
  <c r="I1886" i="12"/>
  <c r="H1886" i="12"/>
  <c r="K1886" i="12" s="1"/>
  <c r="L1885" i="12"/>
  <c r="J1885" i="12"/>
  <c r="M1885" i="12" s="1"/>
  <c r="I1885" i="12"/>
  <c r="H1885" i="12"/>
  <c r="K1885" i="12" s="1"/>
  <c r="L1884" i="12"/>
  <c r="J1884" i="12"/>
  <c r="M1884" i="12" s="1"/>
  <c r="I1884" i="12"/>
  <c r="H1884" i="12"/>
  <c r="K1884" i="12" s="1"/>
  <c r="L1883" i="12"/>
  <c r="J1883" i="12"/>
  <c r="M1883" i="12" s="1"/>
  <c r="I1883" i="12"/>
  <c r="H1883" i="12"/>
  <c r="K1883" i="12" s="1"/>
  <c r="L1882" i="12"/>
  <c r="J1882" i="12"/>
  <c r="M1882" i="12" s="1"/>
  <c r="I1882" i="12"/>
  <c r="H1882" i="12"/>
  <c r="K1882" i="12" s="1"/>
  <c r="L1881" i="12"/>
  <c r="J1881" i="12"/>
  <c r="M1881" i="12" s="1"/>
  <c r="I1881" i="12"/>
  <c r="H1881" i="12"/>
  <c r="K1881" i="12" s="1"/>
  <c r="L1880" i="12"/>
  <c r="J1880" i="12"/>
  <c r="M1880" i="12" s="1"/>
  <c r="I1880" i="12"/>
  <c r="H1880" i="12"/>
  <c r="K1880" i="12" s="1"/>
  <c r="L1879" i="12"/>
  <c r="J1879" i="12"/>
  <c r="M1879" i="12" s="1"/>
  <c r="I1879" i="12"/>
  <c r="H1879" i="12"/>
  <c r="K1879" i="12" s="1"/>
  <c r="L1878" i="12"/>
  <c r="J1878" i="12"/>
  <c r="M1878" i="12" s="1"/>
  <c r="I1878" i="12"/>
  <c r="H1878" i="12"/>
  <c r="K1878" i="12" s="1"/>
  <c r="L1877" i="12"/>
  <c r="J1877" i="12"/>
  <c r="M1877" i="12" s="1"/>
  <c r="I1877" i="12"/>
  <c r="H1877" i="12"/>
  <c r="K1877" i="12" s="1"/>
  <c r="L1876" i="12"/>
  <c r="J1876" i="12"/>
  <c r="M1876" i="12" s="1"/>
  <c r="I1876" i="12"/>
  <c r="H1876" i="12"/>
  <c r="K1876" i="12" s="1"/>
  <c r="L1875" i="12"/>
  <c r="J1875" i="12"/>
  <c r="M1875" i="12" s="1"/>
  <c r="I1875" i="12"/>
  <c r="H1875" i="12"/>
  <c r="K1875" i="12" s="1"/>
  <c r="L1874" i="12"/>
  <c r="J1874" i="12"/>
  <c r="M1874" i="12" s="1"/>
  <c r="I1874" i="12"/>
  <c r="H1874" i="12"/>
  <c r="K1874" i="12" s="1"/>
  <c r="L1873" i="12"/>
  <c r="J1873" i="12"/>
  <c r="M1873" i="12" s="1"/>
  <c r="I1873" i="12"/>
  <c r="H1873" i="12"/>
  <c r="K1873" i="12" s="1"/>
  <c r="L1872" i="12"/>
  <c r="J1872" i="12"/>
  <c r="M1872" i="12" s="1"/>
  <c r="I1872" i="12"/>
  <c r="H1872" i="12"/>
  <c r="K1872" i="12" s="1"/>
  <c r="L1871" i="12"/>
  <c r="J1871" i="12"/>
  <c r="M1871" i="12" s="1"/>
  <c r="I1871" i="12"/>
  <c r="H1871" i="12"/>
  <c r="K1871" i="12" s="1"/>
  <c r="L1870" i="12"/>
  <c r="J1870" i="12"/>
  <c r="M1870" i="12" s="1"/>
  <c r="I1870" i="12"/>
  <c r="H1870" i="12"/>
  <c r="K1870" i="12" s="1"/>
  <c r="L1869" i="12"/>
  <c r="J1869" i="12"/>
  <c r="M1869" i="12" s="1"/>
  <c r="I1869" i="12"/>
  <c r="H1869" i="12"/>
  <c r="K1869" i="12" s="1"/>
  <c r="L1868" i="12"/>
  <c r="J1868" i="12"/>
  <c r="M1868" i="12" s="1"/>
  <c r="I1868" i="12"/>
  <c r="H1868" i="12"/>
  <c r="K1868" i="12" s="1"/>
  <c r="L1867" i="12"/>
  <c r="J1867" i="12"/>
  <c r="M1867" i="12" s="1"/>
  <c r="I1867" i="12"/>
  <c r="H1867" i="12"/>
  <c r="K1867" i="12" s="1"/>
  <c r="L1866" i="12"/>
  <c r="J1866" i="12"/>
  <c r="M1866" i="12" s="1"/>
  <c r="I1866" i="12"/>
  <c r="H1866" i="12"/>
  <c r="K1866" i="12" s="1"/>
  <c r="L1865" i="12"/>
  <c r="J1865" i="12"/>
  <c r="M1865" i="12" s="1"/>
  <c r="I1865" i="12"/>
  <c r="H1865" i="12"/>
  <c r="K1865" i="12" s="1"/>
  <c r="L1864" i="12"/>
  <c r="J1864" i="12"/>
  <c r="M1864" i="12" s="1"/>
  <c r="I1864" i="12"/>
  <c r="H1864" i="12"/>
  <c r="K1864" i="12" s="1"/>
  <c r="L1863" i="12"/>
  <c r="J1863" i="12"/>
  <c r="M1863" i="12" s="1"/>
  <c r="I1863" i="12"/>
  <c r="H1863" i="12"/>
  <c r="K1863" i="12" s="1"/>
  <c r="L1862" i="12"/>
  <c r="J1862" i="12"/>
  <c r="M1862" i="12" s="1"/>
  <c r="I1862" i="12"/>
  <c r="H1862" i="12"/>
  <c r="K1862" i="12" s="1"/>
  <c r="L1861" i="12"/>
  <c r="J1861" i="12"/>
  <c r="M1861" i="12" s="1"/>
  <c r="I1861" i="12"/>
  <c r="H1861" i="12"/>
  <c r="K1861" i="12" s="1"/>
  <c r="L1860" i="12"/>
  <c r="J1860" i="12"/>
  <c r="M1860" i="12" s="1"/>
  <c r="I1860" i="12"/>
  <c r="H1860" i="12"/>
  <c r="K1860" i="12" s="1"/>
  <c r="L1859" i="12"/>
  <c r="J1859" i="12"/>
  <c r="M1859" i="12" s="1"/>
  <c r="I1859" i="12"/>
  <c r="H1859" i="12"/>
  <c r="K1859" i="12" s="1"/>
  <c r="L1858" i="12"/>
  <c r="J1858" i="12"/>
  <c r="M1858" i="12" s="1"/>
  <c r="I1858" i="12"/>
  <c r="H1858" i="12"/>
  <c r="K1858" i="12" s="1"/>
  <c r="L1857" i="12"/>
  <c r="J1857" i="12"/>
  <c r="M1857" i="12" s="1"/>
  <c r="I1857" i="12"/>
  <c r="H1857" i="12"/>
  <c r="K1857" i="12" s="1"/>
  <c r="L1856" i="12"/>
  <c r="J1856" i="12"/>
  <c r="M1856" i="12" s="1"/>
  <c r="I1856" i="12"/>
  <c r="H1856" i="12"/>
  <c r="K1856" i="12" s="1"/>
  <c r="L1855" i="12"/>
  <c r="J1855" i="12"/>
  <c r="M1855" i="12" s="1"/>
  <c r="I1855" i="12"/>
  <c r="H1855" i="12"/>
  <c r="K1855" i="12" s="1"/>
  <c r="L1854" i="12"/>
  <c r="J1854" i="12"/>
  <c r="M1854" i="12" s="1"/>
  <c r="I1854" i="12"/>
  <c r="H1854" i="12"/>
  <c r="K1854" i="12" s="1"/>
  <c r="L1853" i="12"/>
  <c r="J1853" i="12"/>
  <c r="M1853" i="12" s="1"/>
  <c r="I1853" i="12"/>
  <c r="H1853" i="12"/>
  <c r="K1853" i="12" s="1"/>
  <c r="L1852" i="12"/>
  <c r="J1852" i="12"/>
  <c r="M1852" i="12" s="1"/>
  <c r="I1852" i="12"/>
  <c r="H1852" i="12"/>
  <c r="K1852" i="12" s="1"/>
  <c r="L1851" i="12"/>
  <c r="J1851" i="12"/>
  <c r="M1851" i="12" s="1"/>
  <c r="I1851" i="12"/>
  <c r="H1851" i="12"/>
  <c r="K1851" i="12" s="1"/>
  <c r="L1850" i="12"/>
  <c r="J1850" i="12"/>
  <c r="M1850" i="12" s="1"/>
  <c r="I1850" i="12"/>
  <c r="H1850" i="12"/>
  <c r="K1850" i="12" s="1"/>
  <c r="L1849" i="12"/>
  <c r="J1849" i="12"/>
  <c r="M1849" i="12" s="1"/>
  <c r="I1849" i="12"/>
  <c r="H1849" i="12"/>
  <c r="K1849" i="12" s="1"/>
  <c r="L1848" i="12"/>
  <c r="J1848" i="12"/>
  <c r="M1848" i="12" s="1"/>
  <c r="I1848" i="12"/>
  <c r="H1848" i="12"/>
  <c r="K1848" i="12" s="1"/>
  <c r="L1847" i="12"/>
  <c r="J1847" i="12"/>
  <c r="M1847" i="12" s="1"/>
  <c r="I1847" i="12"/>
  <c r="H1847" i="12"/>
  <c r="K1847" i="12" s="1"/>
  <c r="L1846" i="12"/>
  <c r="J1846" i="12"/>
  <c r="M1846" i="12" s="1"/>
  <c r="I1846" i="12"/>
  <c r="H1846" i="12"/>
  <c r="K1846" i="12" s="1"/>
  <c r="L1845" i="12"/>
  <c r="J1845" i="12"/>
  <c r="M1845" i="12" s="1"/>
  <c r="I1845" i="12"/>
  <c r="H1845" i="12"/>
  <c r="K1845" i="12" s="1"/>
  <c r="L1844" i="12"/>
  <c r="J1844" i="12"/>
  <c r="M1844" i="12" s="1"/>
  <c r="I1844" i="12"/>
  <c r="H1844" i="12"/>
  <c r="K1844" i="12" s="1"/>
  <c r="L1843" i="12"/>
  <c r="J1843" i="12"/>
  <c r="M1843" i="12" s="1"/>
  <c r="I1843" i="12"/>
  <c r="H1843" i="12"/>
  <c r="K1843" i="12" s="1"/>
  <c r="L1842" i="12"/>
  <c r="J1842" i="12"/>
  <c r="M1842" i="12" s="1"/>
  <c r="I1842" i="12"/>
  <c r="H1842" i="12"/>
  <c r="K1842" i="12" s="1"/>
  <c r="L1841" i="12"/>
  <c r="J1841" i="12"/>
  <c r="M1841" i="12" s="1"/>
  <c r="I1841" i="12"/>
  <c r="H1841" i="12"/>
  <c r="K1841" i="12" s="1"/>
  <c r="L1840" i="12"/>
  <c r="J1840" i="12"/>
  <c r="M1840" i="12" s="1"/>
  <c r="I1840" i="12"/>
  <c r="H1840" i="12"/>
  <c r="K1840" i="12" s="1"/>
  <c r="L1839" i="12"/>
  <c r="J1839" i="12"/>
  <c r="M1839" i="12" s="1"/>
  <c r="I1839" i="12"/>
  <c r="H1839" i="12"/>
  <c r="K1839" i="12" s="1"/>
  <c r="L1838" i="12"/>
  <c r="J1838" i="12"/>
  <c r="M1838" i="12" s="1"/>
  <c r="I1838" i="12"/>
  <c r="H1838" i="12"/>
  <c r="K1838" i="12" s="1"/>
  <c r="L1837" i="12"/>
  <c r="J1837" i="12"/>
  <c r="M1837" i="12" s="1"/>
  <c r="I1837" i="12"/>
  <c r="H1837" i="12"/>
  <c r="K1837" i="12" s="1"/>
  <c r="L1836" i="12"/>
  <c r="J1836" i="12"/>
  <c r="M1836" i="12" s="1"/>
  <c r="I1836" i="12"/>
  <c r="H1836" i="12"/>
  <c r="K1836" i="12" s="1"/>
  <c r="L1835" i="12"/>
  <c r="J1835" i="12"/>
  <c r="M1835" i="12" s="1"/>
  <c r="I1835" i="12"/>
  <c r="H1835" i="12"/>
  <c r="K1835" i="12" s="1"/>
  <c r="L1834" i="12"/>
  <c r="J1834" i="12"/>
  <c r="M1834" i="12" s="1"/>
  <c r="I1834" i="12"/>
  <c r="H1834" i="12"/>
  <c r="K1834" i="12" s="1"/>
  <c r="L1833" i="12"/>
  <c r="J1833" i="12"/>
  <c r="M1833" i="12" s="1"/>
  <c r="I1833" i="12"/>
  <c r="H1833" i="12"/>
  <c r="K1833" i="12" s="1"/>
  <c r="L1832" i="12"/>
  <c r="J1832" i="12"/>
  <c r="M1832" i="12" s="1"/>
  <c r="I1832" i="12"/>
  <c r="H1832" i="12"/>
  <c r="K1832" i="12" s="1"/>
  <c r="K1831" i="12"/>
  <c r="J1831" i="12"/>
  <c r="M1831" i="12" s="1"/>
  <c r="I1831" i="12"/>
  <c r="L1831" i="12" s="1"/>
  <c r="H1831" i="12"/>
  <c r="M1830" i="12"/>
  <c r="K1830" i="12"/>
  <c r="J1830" i="12"/>
  <c r="I1830" i="12"/>
  <c r="L1830" i="12" s="1"/>
  <c r="H1830" i="12"/>
  <c r="M1829" i="12"/>
  <c r="K1829" i="12"/>
  <c r="J1829" i="12"/>
  <c r="I1829" i="12"/>
  <c r="L1829" i="12" s="1"/>
  <c r="H1829" i="12"/>
  <c r="M1828" i="12"/>
  <c r="K1828" i="12"/>
  <c r="J1828" i="12"/>
  <c r="I1828" i="12"/>
  <c r="L1828" i="12" s="1"/>
  <c r="H1828" i="12"/>
  <c r="M1827" i="12"/>
  <c r="K1827" i="12"/>
  <c r="J1827" i="12"/>
  <c r="I1827" i="12"/>
  <c r="L1827" i="12" s="1"/>
  <c r="H1827" i="12"/>
  <c r="M1826" i="12"/>
  <c r="K1826" i="12"/>
  <c r="J1826" i="12"/>
  <c r="I1826" i="12"/>
  <c r="L1826" i="12" s="1"/>
  <c r="H1826" i="12"/>
  <c r="M1825" i="12"/>
  <c r="K1825" i="12"/>
  <c r="J1825" i="12"/>
  <c r="I1825" i="12"/>
  <c r="L1825" i="12" s="1"/>
  <c r="H1825" i="12"/>
  <c r="M1824" i="12"/>
  <c r="K1824" i="12"/>
  <c r="J1824" i="12"/>
  <c r="I1824" i="12"/>
  <c r="L1824" i="12" s="1"/>
  <c r="H1824" i="12"/>
  <c r="M1823" i="12"/>
  <c r="K1823" i="12"/>
  <c r="J1823" i="12"/>
  <c r="I1823" i="12"/>
  <c r="L1823" i="12" s="1"/>
  <c r="H1823" i="12"/>
  <c r="M1822" i="12"/>
  <c r="K1822" i="12"/>
  <c r="J1822" i="12"/>
  <c r="I1822" i="12"/>
  <c r="L1822" i="12" s="1"/>
  <c r="H1822" i="12"/>
  <c r="M1821" i="12"/>
  <c r="K1821" i="12"/>
  <c r="J1821" i="12"/>
  <c r="I1821" i="12"/>
  <c r="L1821" i="12" s="1"/>
  <c r="H1821" i="12"/>
  <c r="M1820" i="12"/>
  <c r="K1820" i="12"/>
  <c r="J1820" i="12"/>
  <c r="I1820" i="12"/>
  <c r="L1820" i="12" s="1"/>
  <c r="H1820" i="12"/>
  <c r="M1819" i="12"/>
  <c r="K1819" i="12"/>
  <c r="J1819" i="12"/>
  <c r="I1819" i="12"/>
  <c r="L1819" i="12" s="1"/>
  <c r="H1819" i="12"/>
  <c r="M1818" i="12"/>
  <c r="K1818" i="12"/>
  <c r="J1818" i="12"/>
  <c r="I1818" i="12"/>
  <c r="L1818" i="12" s="1"/>
  <c r="H1818" i="12"/>
  <c r="M1817" i="12"/>
  <c r="K1817" i="12"/>
  <c r="J1817" i="12"/>
  <c r="I1817" i="12"/>
  <c r="L1817" i="12" s="1"/>
  <c r="H1817" i="12"/>
  <c r="M1816" i="12"/>
  <c r="K1816" i="12"/>
  <c r="J1816" i="12"/>
  <c r="I1816" i="12"/>
  <c r="L1816" i="12" s="1"/>
  <c r="H1816" i="12"/>
  <c r="M1815" i="12"/>
  <c r="K1815" i="12"/>
  <c r="J1815" i="12"/>
  <c r="I1815" i="12"/>
  <c r="L1815" i="12" s="1"/>
  <c r="H1815" i="12"/>
  <c r="M1814" i="12"/>
  <c r="K1814" i="12"/>
  <c r="J1814" i="12"/>
  <c r="I1814" i="12"/>
  <c r="L1814" i="12" s="1"/>
  <c r="H1814" i="12"/>
  <c r="M1813" i="12"/>
  <c r="K1813" i="12"/>
  <c r="J1813" i="12"/>
  <c r="I1813" i="12"/>
  <c r="L1813" i="12" s="1"/>
  <c r="H1813" i="12"/>
  <c r="M1812" i="12"/>
  <c r="K1812" i="12"/>
  <c r="J1812" i="12"/>
  <c r="I1812" i="12"/>
  <c r="L1812" i="12" s="1"/>
  <c r="H1812" i="12"/>
  <c r="M1811" i="12"/>
  <c r="K1811" i="12"/>
  <c r="J1811" i="12"/>
  <c r="I1811" i="12"/>
  <c r="L1811" i="12" s="1"/>
  <c r="H1811" i="12"/>
  <c r="M1810" i="12"/>
  <c r="K1810" i="12"/>
  <c r="J1810" i="12"/>
  <c r="I1810" i="12"/>
  <c r="L1810" i="12" s="1"/>
  <c r="H1810" i="12"/>
  <c r="M1809" i="12"/>
  <c r="K1809" i="12"/>
  <c r="J1809" i="12"/>
  <c r="I1809" i="12"/>
  <c r="L1809" i="12" s="1"/>
  <c r="H1809" i="12"/>
  <c r="M1808" i="12"/>
  <c r="K1808" i="12"/>
  <c r="J1808" i="12"/>
  <c r="I1808" i="12"/>
  <c r="L1808" i="12" s="1"/>
  <c r="H1808" i="12"/>
  <c r="M1807" i="12"/>
  <c r="K1807" i="12"/>
  <c r="J1807" i="12"/>
  <c r="I1807" i="12"/>
  <c r="L1807" i="12" s="1"/>
  <c r="H1807" i="12"/>
  <c r="M1806" i="12"/>
  <c r="K1806" i="12"/>
  <c r="J1806" i="12"/>
  <c r="I1806" i="12"/>
  <c r="L1806" i="12" s="1"/>
  <c r="H1806" i="12"/>
  <c r="M1805" i="12"/>
  <c r="K1805" i="12"/>
  <c r="J1805" i="12"/>
  <c r="I1805" i="12"/>
  <c r="L1805" i="12" s="1"/>
  <c r="H1805" i="12"/>
  <c r="M1804" i="12"/>
  <c r="K1804" i="12"/>
  <c r="J1804" i="12"/>
  <c r="I1804" i="12"/>
  <c r="L1804" i="12" s="1"/>
  <c r="H1804" i="12"/>
  <c r="M1803" i="12"/>
  <c r="K1803" i="12"/>
  <c r="J1803" i="12"/>
  <c r="I1803" i="12"/>
  <c r="L1803" i="12" s="1"/>
  <c r="H1803" i="12"/>
  <c r="M1802" i="12"/>
  <c r="K1802" i="12"/>
  <c r="J1802" i="12"/>
  <c r="I1802" i="12"/>
  <c r="L1802" i="12" s="1"/>
  <c r="H1802" i="12"/>
  <c r="M1801" i="12"/>
  <c r="K1801" i="12"/>
  <c r="J1801" i="12"/>
  <c r="I1801" i="12"/>
  <c r="L1801" i="12" s="1"/>
  <c r="H1801" i="12"/>
  <c r="M1800" i="12"/>
  <c r="K1800" i="12"/>
  <c r="J1800" i="12"/>
  <c r="I1800" i="12"/>
  <c r="L1800" i="12" s="1"/>
  <c r="H1800" i="12"/>
  <c r="M1799" i="12"/>
  <c r="K1799" i="12"/>
  <c r="J1799" i="12"/>
  <c r="I1799" i="12"/>
  <c r="L1799" i="12" s="1"/>
  <c r="H1799" i="12"/>
  <c r="M1798" i="12"/>
  <c r="K1798" i="12"/>
  <c r="J1798" i="12"/>
  <c r="I1798" i="12"/>
  <c r="L1798" i="12" s="1"/>
  <c r="H1798" i="12"/>
  <c r="M1797" i="12"/>
  <c r="K1797" i="12"/>
  <c r="J1797" i="12"/>
  <c r="I1797" i="12"/>
  <c r="L1797" i="12" s="1"/>
  <c r="H1797" i="12"/>
  <c r="M1796" i="12"/>
  <c r="K1796" i="12"/>
  <c r="J1796" i="12"/>
  <c r="I1796" i="12"/>
  <c r="L1796" i="12" s="1"/>
  <c r="H1796" i="12"/>
  <c r="M1795" i="12"/>
  <c r="K1795" i="12"/>
  <c r="J1795" i="12"/>
  <c r="I1795" i="12"/>
  <c r="L1795" i="12" s="1"/>
  <c r="H1795" i="12"/>
  <c r="M1794" i="12"/>
  <c r="K1794" i="12"/>
  <c r="J1794" i="12"/>
  <c r="I1794" i="12"/>
  <c r="L1794" i="12" s="1"/>
  <c r="H1794" i="12"/>
  <c r="M1793" i="12"/>
  <c r="K1793" i="12"/>
  <c r="J1793" i="12"/>
  <c r="I1793" i="12"/>
  <c r="L1793" i="12" s="1"/>
  <c r="H1793" i="12"/>
  <c r="M1792" i="12"/>
  <c r="K1792" i="12"/>
  <c r="J1792" i="12"/>
  <c r="I1792" i="12"/>
  <c r="L1792" i="12" s="1"/>
  <c r="H1792" i="12"/>
  <c r="M1791" i="12"/>
  <c r="K1791" i="12"/>
  <c r="J1791" i="12"/>
  <c r="I1791" i="12"/>
  <c r="L1791" i="12" s="1"/>
  <c r="H1791" i="12"/>
  <c r="M1790" i="12"/>
  <c r="K1790" i="12"/>
  <c r="J1790" i="12"/>
  <c r="I1790" i="12"/>
  <c r="L1790" i="12" s="1"/>
  <c r="H1790" i="12"/>
  <c r="M1789" i="12"/>
  <c r="K1789" i="12"/>
  <c r="J1789" i="12"/>
  <c r="I1789" i="12"/>
  <c r="L1789" i="12" s="1"/>
  <c r="H1789" i="12"/>
  <c r="M1788" i="12"/>
  <c r="K1788" i="12"/>
  <c r="J1788" i="12"/>
  <c r="I1788" i="12"/>
  <c r="L1788" i="12" s="1"/>
  <c r="H1788" i="12"/>
  <c r="M1787" i="12"/>
  <c r="K1787" i="12"/>
  <c r="J1787" i="12"/>
  <c r="I1787" i="12"/>
  <c r="L1787" i="12" s="1"/>
  <c r="H1787" i="12"/>
  <c r="M1786" i="12"/>
  <c r="K1786" i="12"/>
  <c r="J1786" i="12"/>
  <c r="I1786" i="12"/>
  <c r="L1786" i="12" s="1"/>
  <c r="H1786" i="12"/>
  <c r="M1785" i="12"/>
  <c r="K1785" i="12"/>
  <c r="J1785" i="12"/>
  <c r="I1785" i="12"/>
  <c r="L1785" i="12" s="1"/>
  <c r="H1785" i="12"/>
  <c r="M1784" i="12"/>
  <c r="K1784" i="12"/>
  <c r="J1784" i="12"/>
  <c r="I1784" i="12"/>
  <c r="L1784" i="12" s="1"/>
  <c r="H1784" i="12"/>
  <c r="M1783" i="12"/>
  <c r="K1783" i="12"/>
  <c r="J1783" i="12"/>
  <c r="I1783" i="12"/>
  <c r="L1783" i="12" s="1"/>
  <c r="H1783" i="12"/>
  <c r="M1782" i="12"/>
  <c r="K1782" i="12"/>
  <c r="J1782" i="12"/>
  <c r="I1782" i="12"/>
  <c r="L1782" i="12" s="1"/>
  <c r="H1782" i="12"/>
  <c r="M1781" i="12"/>
  <c r="K1781" i="12"/>
  <c r="J1781" i="12"/>
  <c r="I1781" i="12"/>
  <c r="L1781" i="12" s="1"/>
  <c r="H1781" i="12"/>
  <c r="M1780" i="12"/>
  <c r="K1780" i="12"/>
  <c r="J1780" i="12"/>
  <c r="I1780" i="12"/>
  <c r="L1780" i="12" s="1"/>
  <c r="H1780" i="12"/>
  <c r="M1779" i="12"/>
  <c r="K1779" i="12"/>
  <c r="J1779" i="12"/>
  <c r="I1779" i="12"/>
  <c r="L1779" i="12" s="1"/>
  <c r="H1779" i="12"/>
  <c r="M1778" i="12"/>
  <c r="K1778" i="12"/>
  <c r="J1778" i="12"/>
  <c r="I1778" i="12"/>
  <c r="L1778" i="12" s="1"/>
  <c r="H1778" i="12"/>
  <c r="M1777" i="12"/>
  <c r="K1777" i="12"/>
  <c r="J1777" i="12"/>
  <c r="I1777" i="12"/>
  <c r="L1777" i="12" s="1"/>
  <c r="H1777" i="12"/>
  <c r="M1776" i="12"/>
  <c r="K1776" i="12"/>
  <c r="J1776" i="12"/>
  <c r="I1776" i="12"/>
  <c r="L1776" i="12" s="1"/>
  <c r="H1776" i="12"/>
  <c r="M1775" i="12"/>
  <c r="K1775" i="12"/>
  <c r="J1775" i="12"/>
  <c r="I1775" i="12"/>
  <c r="L1775" i="12" s="1"/>
  <c r="H1775" i="12"/>
  <c r="M1774" i="12"/>
  <c r="K1774" i="12"/>
  <c r="J1774" i="12"/>
  <c r="I1774" i="12"/>
  <c r="L1774" i="12" s="1"/>
  <c r="H1774" i="12"/>
  <c r="M1773" i="12"/>
  <c r="K1773" i="12"/>
  <c r="J1773" i="12"/>
  <c r="I1773" i="12"/>
  <c r="L1773" i="12" s="1"/>
  <c r="H1773" i="12"/>
  <c r="M1772" i="12"/>
  <c r="K1772" i="12"/>
  <c r="J1772" i="12"/>
  <c r="I1772" i="12"/>
  <c r="L1772" i="12" s="1"/>
  <c r="H1772" i="12"/>
  <c r="M1771" i="12"/>
  <c r="K1771" i="12"/>
  <c r="J1771" i="12"/>
  <c r="I1771" i="12"/>
  <c r="L1771" i="12" s="1"/>
  <c r="H1771" i="12"/>
  <c r="M1770" i="12"/>
  <c r="K1770" i="12"/>
  <c r="J1770" i="12"/>
  <c r="I1770" i="12"/>
  <c r="L1770" i="12" s="1"/>
  <c r="H1770" i="12"/>
  <c r="M1769" i="12"/>
  <c r="K1769" i="12"/>
  <c r="J1769" i="12"/>
  <c r="I1769" i="12"/>
  <c r="L1769" i="12" s="1"/>
  <c r="H1769" i="12"/>
  <c r="M1768" i="12"/>
  <c r="K1768" i="12"/>
  <c r="J1768" i="12"/>
  <c r="I1768" i="12"/>
  <c r="L1768" i="12" s="1"/>
  <c r="H1768" i="12"/>
  <c r="M1767" i="12"/>
  <c r="K1767" i="12"/>
  <c r="J1767" i="12"/>
  <c r="I1767" i="12"/>
  <c r="L1767" i="12" s="1"/>
  <c r="H1767" i="12"/>
  <c r="M1766" i="12"/>
  <c r="K1766" i="12"/>
  <c r="J1766" i="12"/>
  <c r="I1766" i="12"/>
  <c r="L1766" i="12" s="1"/>
  <c r="H1766" i="12"/>
  <c r="M1765" i="12"/>
  <c r="K1765" i="12"/>
  <c r="J1765" i="12"/>
  <c r="I1765" i="12"/>
  <c r="L1765" i="12" s="1"/>
  <c r="H1765" i="12"/>
  <c r="M1764" i="12"/>
  <c r="K1764" i="12"/>
  <c r="J1764" i="12"/>
  <c r="I1764" i="12"/>
  <c r="L1764" i="12" s="1"/>
  <c r="H1764" i="12"/>
  <c r="M1763" i="12"/>
  <c r="K1763" i="12"/>
  <c r="J1763" i="12"/>
  <c r="I1763" i="12"/>
  <c r="L1763" i="12" s="1"/>
  <c r="H1763" i="12"/>
  <c r="M1762" i="12"/>
  <c r="K1762" i="12"/>
  <c r="J1762" i="12"/>
  <c r="I1762" i="12"/>
  <c r="L1762" i="12" s="1"/>
  <c r="H1762" i="12"/>
  <c r="M1761" i="12"/>
  <c r="K1761" i="12"/>
  <c r="J1761" i="12"/>
  <c r="I1761" i="12"/>
  <c r="L1761" i="12" s="1"/>
  <c r="H1761" i="12"/>
  <c r="M1760" i="12"/>
  <c r="K1760" i="12"/>
  <c r="J1760" i="12"/>
  <c r="I1760" i="12"/>
  <c r="L1760" i="12" s="1"/>
  <c r="H1760" i="12"/>
  <c r="M1759" i="12"/>
  <c r="K1759" i="12"/>
  <c r="J1759" i="12"/>
  <c r="I1759" i="12"/>
  <c r="L1759" i="12" s="1"/>
  <c r="H1759" i="12"/>
  <c r="M1758" i="12"/>
  <c r="K1758" i="12"/>
  <c r="J1758" i="12"/>
  <c r="I1758" i="12"/>
  <c r="L1758" i="12" s="1"/>
  <c r="H1758" i="12"/>
  <c r="M1757" i="12"/>
  <c r="K1757" i="12"/>
  <c r="J1757" i="12"/>
  <c r="I1757" i="12"/>
  <c r="L1757" i="12" s="1"/>
  <c r="H1757" i="12"/>
  <c r="M1756" i="12"/>
  <c r="K1756" i="12"/>
  <c r="J1756" i="12"/>
  <c r="I1756" i="12"/>
  <c r="L1756" i="12" s="1"/>
  <c r="H1756" i="12"/>
  <c r="M1755" i="12"/>
  <c r="K1755" i="12"/>
  <c r="J1755" i="12"/>
  <c r="I1755" i="12"/>
  <c r="L1755" i="12" s="1"/>
  <c r="H1755" i="12"/>
  <c r="M1754" i="12"/>
  <c r="K1754" i="12"/>
  <c r="J1754" i="12"/>
  <c r="I1754" i="12"/>
  <c r="L1754" i="12" s="1"/>
  <c r="H1754" i="12"/>
  <c r="M1753" i="12"/>
  <c r="K1753" i="12"/>
  <c r="J1753" i="12"/>
  <c r="I1753" i="12"/>
  <c r="L1753" i="12" s="1"/>
  <c r="H1753" i="12"/>
  <c r="M1752" i="12"/>
  <c r="K1752" i="12"/>
  <c r="J1752" i="12"/>
  <c r="I1752" i="12"/>
  <c r="L1752" i="12" s="1"/>
  <c r="H1752" i="12"/>
  <c r="M1751" i="12"/>
  <c r="K1751" i="12"/>
  <c r="J1751" i="12"/>
  <c r="I1751" i="12"/>
  <c r="L1751" i="12" s="1"/>
  <c r="H1751" i="12"/>
  <c r="M1750" i="12"/>
  <c r="K1750" i="12"/>
  <c r="J1750" i="12"/>
  <c r="I1750" i="12"/>
  <c r="L1750" i="12" s="1"/>
  <c r="H1750" i="12"/>
  <c r="M1749" i="12"/>
  <c r="K1749" i="12"/>
  <c r="J1749" i="12"/>
  <c r="I1749" i="12"/>
  <c r="L1749" i="12" s="1"/>
  <c r="H1749" i="12"/>
  <c r="M1748" i="12"/>
  <c r="K1748" i="12"/>
  <c r="J1748" i="12"/>
  <c r="I1748" i="12"/>
  <c r="L1748" i="12" s="1"/>
  <c r="H1748" i="12"/>
  <c r="M1747" i="12"/>
  <c r="K1747" i="12"/>
  <c r="J1747" i="12"/>
  <c r="I1747" i="12"/>
  <c r="L1747" i="12" s="1"/>
  <c r="H1747" i="12"/>
  <c r="M1746" i="12"/>
  <c r="K1746" i="12"/>
  <c r="J1746" i="12"/>
  <c r="I1746" i="12"/>
  <c r="L1746" i="12" s="1"/>
  <c r="H1746" i="12"/>
  <c r="M1745" i="12"/>
  <c r="K1745" i="12"/>
  <c r="J1745" i="12"/>
  <c r="I1745" i="12"/>
  <c r="L1745" i="12" s="1"/>
  <c r="H1745" i="12"/>
  <c r="M1744" i="12"/>
  <c r="K1744" i="12"/>
  <c r="J1744" i="12"/>
  <c r="I1744" i="12"/>
  <c r="L1744" i="12" s="1"/>
  <c r="H1744" i="12"/>
  <c r="M1743" i="12"/>
  <c r="K1743" i="12"/>
  <c r="J1743" i="12"/>
  <c r="I1743" i="12"/>
  <c r="L1743" i="12" s="1"/>
  <c r="H1743" i="12"/>
  <c r="M1742" i="12"/>
  <c r="K1742" i="12"/>
  <c r="J1742" i="12"/>
  <c r="I1742" i="12"/>
  <c r="L1742" i="12" s="1"/>
  <c r="H1742" i="12"/>
  <c r="M1741" i="12"/>
  <c r="K1741" i="12"/>
  <c r="J1741" i="12"/>
  <c r="I1741" i="12"/>
  <c r="L1741" i="12" s="1"/>
  <c r="H1741" i="12"/>
  <c r="M1740" i="12"/>
  <c r="K1740" i="12"/>
  <c r="J1740" i="12"/>
  <c r="I1740" i="12"/>
  <c r="L1740" i="12" s="1"/>
  <c r="H1740" i="12"/>
  <c r="M1739" i="12"/>
  <c r="K1739" i="12"/>
  <c r="J1739" i="12"/>
  <c r="I1739" i="12"/>
  <c r="L1739" i="12" s="1"/>
  <c r="H1739" i="12"/>
  <c r="M1738" i="12"/>
  <c r="K1738" i="12"/>
  <c r="J1738" i="12"/>
  <c r="I1738" i="12"/>
  <c r="L1738" i="12" s="1"/>
  <c r="H1738" i="12"/>
  <c r="M1737" i="12"/>
  <c r="K1737" i="12"/>
  <c r="J1737" i="12"/>
  <c r="I1737" i="12"/>
  <c r="L1737" i="12" s="1"/>
  <c r="H1737" i="12"/>
  <c r="M1736" i="12"/>
  <c r="K1736" i="12"/>
  <c r="J1736" i="12"/>
  <c r="I1736" i="12"/>
  <c r="L1736" i="12" s="1"/>
  <c r="H1736" i="12"/>
  <c r="M1735" i="12"/>
  <c r="K1735" i="12"/>
  <c r="J1735" i="12"/>
  <c r="I1735" i="12"/>
  <c r="L1735" i="12" s="1"/>
  <c r="H1735" i="12"/>
  <c r="M1734" i="12"/>
  <c r="K1734" i="12"/>
  <c r="J1734" i="12"/>
  <c r="I1734" i="12"/>
  <c r="L1734" i="12" s="1"/>
  <c r="H1734" i="12"/>
  <c r="M1733" i="12"/>
  <c r="K1733" i="12"/>
  <c r="J1733" i="12"/>
  <c r="I1733" i="12"/>
  <c r="L1733" i="12" s="1"/>
  <c r="H1733" i="12"/>
  <c r="M1732" i="12"/>
  <c r="K1732" i="12"/>
  <c r="J1732" i="12"/>
  <c r="I1732" i="12"/>
  <c r="L1732" i="12" s="1"/>
  <c r="H1732" i="12"/>
  <c r="M1731" i="12"/>
  <c r="K1731" i="12"/>
  <c r="J1731" i="12"/>
  <c r="I1731" i="12"/>
  <c r="L1731" i="12" s="1"/>
  <c r="H1731" i="12"/>
  <c r="M1730" i="12"/>
  <c r="K1730" i="12"/>
  <c r="J1730" i="12"/>
  <c r="I1730" i="12"/>
  <c r="L1730" i="12" s="1"/>
  <c r="H1730" i="12"/>
  <c r="M1729" i="12"/>
  <c r="K1729" i="12"/>
  <c r="J1729" i="12"/>
  <c r="I1729" i="12"/>
  <c r="L1729" i="12" s="1"/>
  <c r="H1729" i="12"/>
  <c r="M1728" i="12"/>
  <c r="K1728" i="12"/>
  <c r="J1728" i="12"/>
  <c r="I1728" i="12"/>
  <c r="L1728" i="12" s="1"/>
  <c r="H1728" i="12"/>
  <c r="M1727" i="12"/>
  <c r="K1727" i="12"/>
  <c r="J1727" i="12"/>
  <c r="I1727" i="12"/>
  <c r="L1727" i="12" s="1"/>
  <c r="H1727" i="12"/>
  <c r="M1726" i="12"/>
  <c r="K1726" i="12"/>
  <c r="J1726" i="12"/>
  <c r="I1726" i="12"/>
  <c r="L1726" i="12" s="1"/>
  <c r="H1726" i="12"/>
  <c r="M1725" i="12"/>
  <c r="K1725" i="12"/>
  <c r="J1725" i="12"/>
  <c r="I1725" i="12"/>
  <c r="L1725" i="12" s="1"/>
  <c r="H1725" i="12"/>
  <c r="M1724" i="12"/>
  <c r="K1724" i="12"/>
  <c r="J1724" i="12"/>
  <c r="I1724" i="12"/>
  <c r="L1724" i="12" s="1"/>
  <c r="H1724" i="12"/>
  <c r="M1723" i="12"/>
  <c r="K1723" i="12"/>
  <c r="J1723" i="12"/>
  <c r="I1723" i="12"/>
  <c r="L1723" i="12" s="1"/>
  <c r="H1723" i="12"/>
  <c r="M1722" i="12"/>
  <c r="K1722" i="12"/>
  <c r="J1722" i="12"/>
  <c r="I1722" i="12"/>
  <c r="L1722" i="12" s="1"/>
  <c r="H1722" i="12"/>
  <c r="M1721" i="12"/>
  <c r="K1721" i="12"/>
  <c r="J1721" i="12"/>
  <c r="I1721" i="12"/>
  <c r="L1721" i="12" s="1"/>
  <c r="H1721" i="12"/>
  <c r="M1720" i="12"/>
  <c r="K1720" i="12"/>
  <c r="J1720" i="12"/>
  <c r="I1720" i="12"/>
  <c r="L1720" i="12" s="1"/>
  <c r="H1720" i="12"/>
  <c r="M1719" i="12"/>
  <c r="K1719" i="12"/>
  <c r="J1719" i="12"/>
  <c r="I1719" i="12"/>
  <c r="L1719" i="12" s="1"/>
  <c r="H1719" i="12"/>
  <c r="M1718" i="12"/>
  <c r="K1718" i="12"/>
  <c r="J1718" i="12"/>
  <c r="I1718" i="12"/>
  <c r="L1718" i="12" s="1"/>
  <c r="H1718" i="12"/>
  <c r="M1717" i="12"/>
  <c r="K1717" i="12"/>
  <c r="J1717" i="12"/>
  <c r="I1717" i="12"/>
  <c r="L1717" i="12" s="1"/>
  <c r="H1717" i="12"/>
  <c r="M1716" i="12"/>
  <c r="K1716" i="12"/>
  <c r="J1716" i="12"/>
  <c r="I1716" i="12"/>
  <c r="L1716" i="12" s="1"/>
  <c r="H1716" i="12"/>
  <c r="M1715" i="12"/>
  <c r="K1715" i="12"/>
  <c r="J1715" i="12"/>
  <c r="I1715" i="12"/>
  <c r="L1715" i="12" s="1"/>
  <c r="H1715" i="12"/>
  <c r="M1714" i="12"/>
  <c r="K1714" i="12"/>
  <c r="J1714" i="12"/>
  <c r="I1714" i="12"/>
  <c r="L1714" i="12" s="1"/>
  <c r="H1714" i="12"/>
  <c r="M1713" i="12"/>
  <c r="K1713" i="12"/>
  <c r="J1713" i="12"/>
  <c r="I1713" i="12"/>
  <c r="L1713" i="12" s="1"/>
  <c r="H1713" i="12"/>
  <c r="M1712" i="12"/>
  <c r="K1712" i="12"/>
  <c r="J1712" i="12"/>
  <c r="I1712" i="12"/>
  <c r="L1712" i="12" s="1"/>
  <c r="H1712" i="12"/>
  <c r="M1711" i="12"/>
  <c r="K1711" i="12"/>
  <c r="J1711" i="12"/>
  <c r="I1711" i="12"/>
  <c r="L1711" i="12" s="1"/>
  <c r="H1711" i="12"/>
  <c r="M1710" i="12"/>
  <c r="K1710" i="12"/>
  <c r="J1710" i="12"/>
  <c r="I1710" i="12"/>
  <c r="L1710" i="12" s="1"/>
  <c r="H1710" i="12"/>
  <c r="M1709" i="12"/>
  <c r="K1709" i="12"/>
  <c r="J1709" i="12"/>
  <c r="I1709" i="12"/>
  <c r="L1709" i="12" s="1"/>
  <c r="H1709" i="12"/>
  <c r="M1708" i="12"/>
  <c r="K1708" i="12"/>
  <c r="J1708" i="12"/>
  <c r="I1708" i="12"/>
  <c r="L1708" i="12" s="1"/>
  <c r="H1708" i="12"/>
  <c r="M1707" i="12"/>
  <c r="K1707" i="12"/>
  <c r="J1707" i="12"/>
  <c r="I1707" i="12"/>
  <c r="L1707" i="12" s="1"/>
  <c r="H1707" i="12"/>
  <c r="M1706" i="12"/>
  <c r="K1706" i="12"/>
  <c r="J1706" i="12"/>
  <c r="I1706" i="12"/>
  <c r="L1706" i="12" s="1"/>
  <c r="H1706" i="12"/>
  <c r="M1705" i="12"/>
  <c r="K1705" i="12"/>
  <c r="J1705" i="12"/>
  <c r="I1705" i="12"/>
  <c r="L1705" i="12" s="1"/>
  <c r="H1705" i="12"/>
  <c r="M1704" i="12"/>
  <c r="K1704" i="12"/>
  <c r="J1704" i="12"/>
  <c r="I1704" i="12"/>
  <c r="L1704" i="12" s="1"/>
  <c r="H1704" i="12"/>
  <c r="M1703" i="12"/>
  <c r="K1703" i="12"/>
  <c r="J1703" i="12"/>
  <c r="I1703" i="12"/>
  <c r="L1703" i="12" s="1"/>
  <c r="H1703" i="12"/>
  <c r="M1702" i="12"/>
  <c r="K1702" i="12"/>
  <c r="J1702" i="12"/>
  <c r="I1702" i="12"/>
  <c r="L1702" i="12" s="1"/>
  <c r="H1702" i="12"/>
  <c r="M1701" i="12"/>
  <c r="K1701" i="12"/>
  <c r="J1701" i="12"/>
  <c r="I1701" i="12"/>
  <c r="L1701" i="12" s="1"/>
  <c r="H1701" i="12"/>
  <c r="M1700" i="12"/>
  <c r="K1700" i="12"/>
  <c r="J1700" i="12"/>
  <c r="I1700" i="12"/>
  <c r="L1700" i="12" s="1"/>
  <c r="H1700" i="12"/>
  <c r="M1699" i="12"/>
  <c r="K1699" i="12"/>
  <c r="J1699" i="12"/>
  <c r="I1699" i="12"/>
  <c r="L1699" i="12" s="1"/>
  <c r="H1699" i="12"/>
  <c r="M1698" i="12"/>
  <c r="K1698" i="12"/>
  <c r="J1698" i="12"/>
  <c r="I1698" i="12"/>
  <c r="L1698" i="12" s="1"/>
  <c r="H1698" i="12"/>
  <c r="M1697" i="12"/>
  <c r="K1697" i="12"/>
  <c r="J1697" i="12"/>
  <c r="I1697" i="12"/>
  <c r="L1697" i="12" s="1"/>
  <c r="H1697" i="12"/>
  <c r="M1696" i="12"/>
  <c r="K1696" i="12"/>
  <c r="J1696" i="12"/>
  <c r="I1696" i="12"/>
  <c r="L1696" i="12" s="1"/>
  <c r="H1696" i="12"/>
  <c r="M1695" i="12"/>
  <c r="K1695" i="12"/>
  <c r="J1695" i="12"/>
  <c r="I1695" i="12"/>
  <c r="L1695" i="12" s="1"/>
  <c r="H1695" i="12"/>
  <c r="M1694" i="12"/>
  <c r="K1694" i="12"/>
  <c r="J1694" i="12"/>
  <c r="I1694" i="12"/>
  <c r="L1694" i="12" s="1"/>
  <c r="H1694" i="12"/>
  <c r="M1693" i="12"/>
  <c r="K1693" i="12"/>
  <c r="J1693" i="12"/>
  <c r="I1693" i="12"/>
  <c r="L1693" i="12" s="1"/>
  <c r="H1693" i="12"/>
  <c r="M1692" i="12"/>
  <c r="K1692" i="12"/>
  <c r="J1692" i="12"/>
  <c r="I1692" i="12"/>
  <c r="L1692" i="12" s="1"/>
  <c r="H1692" i="12"/>
  <c r="M1691" i="12"/>
  <c r="K1691" i="12"/>
  <c r="J1691" i="12"/>
  <c r="I1691" i="12"/>
  <c r="L1691" i="12" s="1"/>
  <c r="H1691" i="12"/>
  <c r="M1690" i="12"/>
  <c r="K1690" i="12"/>
  <c r="J1690" i="12"/>
  <c r="I1690" i="12"/>
  <c r="L1690" i="12" s="1"/>
  <c r="H1690" i="12"/>
  <c r="M1689" i="12"/>
  <c r="K1689" i="12"/>
  <c r="J1689" i="12"/>
  <c r="I1689" i="12"/>
  <c r="L1689" i="12" s="1"/>
  <c r="H1689" i="12"/>
  <c r="M1688" i="12"/>
  <c r="K1688" i="12"/>
  <c r="J1688" i="12"/>
  <c r="I1688" i="12"/>
  <c r="L1688" i="12" s="1"/>
  <c r="H1688" i="12"/>
  <c r="M1687" i="12"/>
  <c r="K1687" i="12"/>
  <c r="J1687" i="12"/>
  <c r="I1687" i="12"/>
  <c r="L1687" i="12" s="1"/>
  <c r="H1687" i="12"/>
  <c r="M1686" i="12"/>
  <c r="K1686" i="12"/>
  <c r="J1686" i="12"/>
  <c r="I1686" i="12"/>
  <c r="L1686" i="12" s="1"/>
  <c r="H1686" i="12"/>
  <c r="M1685" i="12"/>
  <c r="K1685" i="12"/>
  <c r="J1685" i="12"/>
  <c r="I1685" i="12"/>
  <c r="L1685" i="12" s="1"/>
  <c r="H1685" i="12"/>
  <c r="M1684" i="12"/>
  <c r="K1684" i="12"/>
  <c r="J1684" i="12"/>
  <c r="I1684" i="12"/>
  <c r="L1684" i="12" s="1"/>
  <c r="H1684" i="12"/>
  <c r="M1683" i="12"/>
  <c r="K1683" i="12"/>
  <c r="J1683" i="12"/>
  <c r="I1683" i="12"/>
  <c r="L1683" i="12" s="1"/>
  <c r="H1683" i="12"/>
  <c r="M1682" i="12"/>
  <c r="K1682" i="12"/>
  <c r="J1682" i="12"/>
  <c r="I1682" i="12"/>
  <c r="L1682" i="12" s="1"/>
  <c r="H1682" i="12"/>
  <c r="M1681" i="12"/>
  <c r="K1681" i="12"/>
  <c r="J1681" i="12"/>
  <c r="I1681" i="12"/>
  <c r="L1681" i="12" s="1"/>
  <c r="H1681" i="12"/>
  <c r="M1680" i="12"/>
  <c r="K1680" i="12"/>
  <c r="J1680" i="12"/>
  <c r="I1680" i="12"/>
  <c r="L1680" i="12" s="1"/>
  <c r="H1680" i="12"/>
  <c r="M1679" i="12"/>
  <c r="K1679" i="12"/>
  <c r="J1679" i="12"/>
  <c r="I1679" i="12"/>
  <c r="L1679" i="12" s="1"/>
  <c r="H1679" i="12"/>
  <c r="M1678" i="12"/>
  <c r="K1678" i="12"/>
  <c r="J1678" i="12"/>
  <c r="I1678" i="12"/>
  <c r="L1678" i="12" s="1"/>
  <c r="H1678" i="12"/>
  <c r="M1677" i="12"/>
  <c r="K1677" i="12"/>
  <c r="J1677" i="12"/>
  <c r="I1677" i="12"/>
  <c r="L1677" i="12" s="1"/>
  <c r="H1677" i="12"/>
  <c r="M1676" i="12"/>
  <c r="K1676" i="12"/>
  <c r="J1676" i="12"/>
  <c r="I1676" i="12"/>
  <c r="L1676" i="12" s="1"/>
  <c r="H1676" i="12"/>
  <c r="M1675" i="12"/>
  <c r="K1675" i="12"/>
  <c r="J1675" i="12"/>
  <c r="I1675" i="12"/>
  <c r="L1675" i="12" s="1"/>
  <c r="H1675" i="12"/>
  <c r="M1674" i="12"/>
  <c r="K1674" i="12"/>
  <c r="J1674" i="12"/>
  <c r="I1674" i="12"/>
  <c r="L1674" i="12" s="1"/>
  <c r="H1674" i="12"/>
  <c r="M1673" i="12"/>
  <c r="K1673" i="12"/>
  <c r="J1673" i="12"/>
  <c r="I1673" i="12"/>
  <c r="L1673" i="12" s="1"/>
  <c r="H1673" i="12"/>
  <c r="M1672" i="12"/>
  <c r="K1672" i="12"/>
  <c r="J1672" i="12"/>
  <c r="I1672" i="12"/>
  <c r="L1672" i="12" s="1"/>
  <c r="H1672" i="12"/>
  <c r="M1671" i="12"/>
  <c r="K1671" i="12"/>
  <c r="J1671" i="12"/>
  <c r="I1671" i="12"/>
  <c r="L1671" i="12" s="1"/>
  <c r="H1671" i="12"/>
  <c r="M1670" i="12"/>
  <c r="K1670" i="12"/>
  <c r="J1670" i="12"/>
  <c r="I1670" i="12"/>
  <c r="L1670" i="12" s="1"/>
  <c r="H1670" i="12"/>
  <c r="M1669" i="12"/>
  <c r="K1669" i="12"/>
  <c r="J1669" i="12"/>
  <c r="I1669" i="12"/>
  <c r="L1669" i="12" s="1"/>
  <c r="H1669" i="12"/>
  <c r="M1668" i="12"/>
  <c r="K1668" i="12"/>
  <c r="J1668" i="12"/>
  <c r="I1668" i="12"/>
  <c r="L1668" i="12" s="1"/>
  <c r="H1668" i="12"/>
  <c r="M1667" i="12"/>
  <c r="K1667" i="12"/>
  <c r="J1667" i="12"/>
  <c r="I1667" i="12"/>
  <c r="L1667" i="12" s="1"/>
  <c r="H1667" i="12"/>
  <c r="M1666" i="12"/>
  <c r="K1666" i="12"/>
  <c r="J1666" i="12"/>
  <c r="I1666" i="12"/>
  <c r="L1666" i="12" s="1"/>
  <c r="H1666" i="12"/>
  <c r="M1665" i="12"/>
  <c r="K1665" i="12"/>
  <c r="J1665" i="12"/>
  <c r="I1665" i="12"/>
  <c r="L1665" i="12" s="1"/>
  <c r="H1665" i="12"/>
  <c r="M1664" i="12"/>
  <c r="K1664" i="12"/>
  <c r="J1664" i="12"/>
  <c r="I1664" i="12"/>
  <c r="L1664" i="12" s="1"/>
  <c r="H1664" i="12"/>
  <c r="M1663" i="12"/>
  <c r="K1663" i="12"/>
  <c r="J1663" i="12"/>
  <c r="I1663" i="12"/>
  <c r="L1663" i="12" s="1"/>
  <c r="H1663" i="12"/>
  <c r="M1662" i="12"/>
  <c r="K1662" i="12"/>
  <c r="J1662" i="12"/>
  <c r="I1662" i="12"/>
  <c r="L1662" i="12" s="1"/>
  <c r="H1662" i="12"/>
  <c r="M1661" i="12"/>
  <c r="K1661" i="12"/>
  <c r="J1661" i="12"/>
  <c r="I1661" i="12"/>
  <c r="L1661" i="12" s="1"/>
  <c r="H1661" i="12"/>
  <c r="M1660" i="12"/>
  <c r="K1660" i="12"/>
  <c r="J1660" i="12"/>
  <c r="I1660" i="12"/>
  <c r="L1660" i="12" s="1"/>
  <c r="H1660" i="12"/>
  <c r="M1659" i="12"/>
  <c r="K1659" i="12"/>
  <c r="J1659" i="12"/>
  <c r="I1659" i="12"/>
  <c r="L1659" i="12" s="1"/>
  <c r="H1659" i="12"/>
  <c r="M1658" i="12"/>
  <c r="K1658" i="12"/>
  <c r="J1658" i="12"/>
  <c r="I1658" i="12"/>
  <c r="L1658" i="12" s="1"/>
  <c r="H1658" i="12"/>
  <c r="M1657" i="12"/>
  <c r="K1657" i="12"/>
  <c r="J1657" i="12"/>
  <c r="I1657" i="12"/>
  <c r="L1657" i="12" s="1"/>
  <c r="H1657" i="12"/>
  <c r="M1656" i="12"/>
  <c r="K1656" i="12"/>
  <c r="J1656" i="12"/>
  <c r="I1656" i="12"/>
  <c r="L1656" i="12" s="1"/>
  <c r="H1656" i="12"/>
  <c r="M1655" i="12"/>
  <c r="K1655" i="12"/>
  <c r="J1655" i="12"/>
  <c r="I1655" i="12"/>
  <c r="L1655" i="12" s="1"/>
  <c r="H1655" i="12"/>
  <c r="M1654" i="12"/>
  <c r="K1654" i="12"/>
  <c r="J1654" i="12"/>
  <c r="I1654" i="12"/>
  <c r="L1654" i="12" s="1"/>
  <c r="H1654" i="12"/>
  <c r="M1653" i="12"/>
  <c r="K1653" i="12"/>
  <c r="J1653" i="12"/>
  <c r="I1653" i="12"/>
  <c r="L1653" i="12" s="1"/>
  <c r="H1653" i="12"/>
  <c r="M1652" i="12"/>
  <c r="K1652" i="12"/>
  <c r="J1652" i="12"/>
  <c r="I1652" i="12"/>
  <c r="L1652" i="12" s="1"/>
  <c r="H1652" i="12"/>
  <c r="M1651" i="12"/>
  <c r="K1651" i="12"/>
  <c r="J1651" i="12"/>
  <c r="I1651" i="12"/>
  <c r="L1651" i="12" s="1"/>
  <c r="H1651" i="12"/>
  <c r="M1650" i="12"/>
  <c r="K1650" i="12"/>
  <c r="J1650" i="12"/>
  <c r="I1650" i="12"/>
  <c r="L1650" i="12" s="1"/>
  <c r="H1650" i="12"/>
  <c r="M1649" i="12"/>
  <c r="K1649" i="12"/>
  <c r="J1649" i="12"/>
  <c r="I1649" i="12"/>
  <c r="L1649" i="12" s="1"/>
  <c r="H1649" i="12"/>
  <c r="M1648" i="12"/>
  <c r="K1648" i="12"/>
  <c r="J1648" i="12"/>
  <c r="I1648" i="12"/>
  <c r="L1648" i="12" s="1"/>
  <c r="H1648" i="12"/>
  <c r="M1647" i="12"/>
  <c r="K1647" i="12"/>
  <c r="J1647" i="12"/>
  <c r="I1647" i="12"/>
  <c r="L1647" i="12" s="1"/>
  <c r="H1647" i="12"/>
  <c r="M1646" i="12"/>
  <c r="K1646" i="12"/>
  <c r="J1646" i="12"/>
  <c r="I1646" i="12"/>
  <c r="L1646" i="12" s="1"/>
  <c r="H1646" i="12"/>
  <c r="M1645" i="12"/>
  <c r="K1645" i="12"/>
  <c r="J1645" i="12"/>
  <c r="I1645" i="12"/>
  <c r="L1645" i="12" s="1"/>
  <c r="H1645" i="12"/>
  <c r="M1644" i="12"/>
  <c r="K1644" i="12"/>
  <c r="J1644" i="12"/>
  <c r="I1644" i="12"/>
  <c r="L1644" i="12" s="1"/>
  <c r="H1644" i="12"/>
  <c r="M1643" i="12"/>
  <c r="K1643" i="12"/>
  <c r="J1643" i="12"/>
  <c r="I1643" i="12"/>
  <c r="L1643" i="12" s="1"/>
  <c r="H1643" i="12"/>
  <c r="M1642" i="12"/>
  <c r="K1642" i="12"/>
  <c r="J1642" i="12"/>
  <c r="I1642" i="12"/>
  <c r="L1642" i="12" s="1"/>
  <c r="H1642" i="12"/>
  <c r="M1641" i="12"/>
  <c r="K1641" i="12"/>
  <c r="J1641" i="12"/>
  <c r="I1641" i="12"/>
  <c r="L1641" i="12" s="1"/>
  <c r="H1641" i="12"/>
  <c r="M1640" i="12"/>
  <c r="K1640" i="12"/>
  <c r="J1640" i="12"/>
  <c r="I1640" i="12"/>
  <c r="L1640" i="12" s="1"/>
  <c r="H1640" i="12"/>
  <c r="M1639" i="12"/>
  <c r="K1639" i="12"/>
  <c r="J1639" i="12"/>
  <c r="I1639" i="12"/>
  <c r="L1639" i="12" s="1"/>
  <c r="H1639" i="12"/>
  <c r="M1638" i="12"/>
  <c r="K1638" i="12"/>
  <c r="J1638" i="12"/>
  <c r="I1638" i="12"/>
  <c r="L1638" i="12" s="1"/>
  <c r="H1638" i="12"/>
  <c r="M1637" i="12"/>
  <c r="K1637" i="12"/>
  <c r="J1637" i="12"/>
  <c r="I1637" i="12"/>
  <c r="L1637" i="12" s="1"/>
  <c r="H1637" i="12"/>
  <c r="M1636" i="12"/>
  <c r="K1636" i="12"/>
  <c r="J1636" i="12"/>
  <c r="I1636" i="12"/>
  <c r="L1636" i="12" s="1"/>
  <c r="H1636" i="12"/>
  <c r="M1635" i="12"/>
  <c r="K1635" i="12"/>
  <c r="J1635" i="12"/>
  <c r="I1635" i="12"/>
  <c r="L1635" i="12" s="1"/>
  <c r="H1635" i="12"/>
  <c r="M1634" i="12"/>
  <c r="K1634" i="12"/>
  <c r="J1634" i="12"/>
  <c r="I1634" i="12"/>
  <c r="L1634" i="12" s="1"/>
  <c r="H1634" i="12"/>
  <c r="M1633" i="12"/>
  <c r="K1633" i="12"/>
  <c r="J1633" i="12"/>
  <c r="I1633" i="12"/>
  <c r="L1633" i="12" s="1"/>
  <c r="H1633" i="12"/>
  <c r="M1632" i="12"/>
  <c r="K1632" i="12"/>
  <c r="J1632" i="12"/>
  <c r="I1632" i="12"/>
  <c r="L1632" i="12" s="1"/>
  <c r="H1632" i="12"/>
  <c r="M1631" i="12"/>
  <c r="K1631" i="12"/>
  <c r="J1631" i="12"/>
  <c r="I1631" i="12"/>
  <c r="L1631" i="12" s="1"/>
  <c r="H1631" i="12"/>
  <c r="M1630" i="12"/>
  <c r="K1630" i="12"/>
  <c r="J1630" i="12"/>
  <c r="I1630" i="12"/>
  <c r="L1630" i="12" s="1"/>
  <c r="H1630" i="12"/>
  <c r="M1629" i="12"/>
  <c r="K1629" i="12"/>
  <c r="J1629" i="12"/>
  <c r="I1629" i="12"/>
  <c r="L1629" i="12" s="1"/>
  <c r="H1629" i="12"/>
  <c r="M1628" i="12"/>
  <c r="K1628" i="12"/>
  <c r="J1628" i="12"/>
  <c r="I1628" i="12"/>
  <c r="L1628" i="12" s="1"/>
  <c r="H1628" i="12"/>
  <c r="M1627" i="12"/>
  <c r="K1627" i="12"/>
  <c r="J1627" i="12"/>
  <c r="I1627" i="12"/>
  <c r="L1627" i="12" s="1"/>
  <c r="H1627" i="12"/>
  <c r="M1626" i="12"/>
  <c r="K1626" i="12"/>
  <c r="J1626" i="12"/>
  <c r="I1626" i="12"/>
  <c r="L1626" i="12" s="1"/>
  <c r="H1626" i="12"/>
  <c r="M1625" i="12"/>
  <c r="K1625" i="12"/>
  <c r="J1625" i="12"/>
  <c r="I1625" i="12"/>
  <c r="L1625" i="12" s="1"/>
  <c r="H1625" i="12"/>
  <c r="M1624" i="12"/>
  <c r="K1624" i="12"/>
  <c r="J1624" i="12"/>
  <c r="I1624" i="12"/>
  <c r="L1624" i="12" s="1"/>
  <c r="H1624" i="12"/>
  <c r="M1623" i="12"/>
  <c r="K1623" i="12"/>
  <c r="J1623" i="12"/>
  <c r="I1623" i="12"/>
  <c r="L1623" i="12" s="1"/>
  <c r="H1623" i="12"/>
  <c r="M1622" i="12"/>
  <c r="K1622" i="12"/>
  <c r="J1622" i="12"/>
  <c r="I1622" i="12"/>
  <c r="L1622" i="12" s="1"/>
  <c r="H1622" i="12"/>
  <c r="M1621" i="12"/>
  <c r="K1621" i="12"/>
  <c r="J1621" i="12"/>
  <c r="I1621" i="12"/>
  <c r="L1621" i="12" s="1"/>
  <c r="H1621" i="12"/>
  <c r="M1620" i="12"/>
  <c r="K1620" i="12"/>
  <c r="J1620" i="12"/>
  <c r="I1620" i="12"/>
  <c r="L1620" i="12" s="1"/>
  <c r="H1620" i="12"/>
  <c r="M1619" i="12"/>
  <c r="K1619" i="12"/>
  <c r="J1619" i="12"/>
  <c r="I1619" i="12"/>
  <c r="L1619" i="12" s="1"/>
  <c r="H1619" i="12"/>
  <c r="M1618" i="12"/>
  <c r="K1618" i="12"/>
  <c r="J1618" i="12"/>
  <c r="I1618" i="12"/>
  <c r="L1618" i="12" s="1"/>
  <c r="H1618" i="12"/>
  <c r="M1617" i="12"/>
  <c r="K1617" i="12"/>
  <c r="J1617" i="12"/>
  <c r="I1617" i="12"/>
  <c r="L1617" i="12" s="1"/>
  <c r="H1617" i="12"/>
  <c r="M1616" i="12"/>
  <c r="K1616" i="12"/>
  <c r="J1616" i="12"/>
  <c r="I1616" i="12"/>
  <c r="L1616" i="12" s="1"/>
  <c r="H1616" i="12"/>
  <c r="M1615" i="12"/>
  <c r="K1615" i="12"/>
  <c r="J1615" i="12"/>
  <c r="I1615" i="12"/>
  <c r="L1615" i="12" s="1"/>
  <c r="H1615" i="12"/>
  <c r="M1614" i="12"/>
  <c r="K1614" i="12"/>
  <c r="J1614" i="12"/>
  <c r="I1614" i="12"/>
  <c r="L1614" i="12" s="1"/>
  <c r="H1614" i="12"/>
  <c r="M1613" i="12"/>
  <c r="K1613" i="12"/>
  <c r="J1613" i="12"/>
  <c r="I1613" i="12"/>
  <c r="L1613" i="12" s="1"/>
  <c r="H1613" i="12"/>
  <c r="M1612" i="12"/>
  <c r="K1612" i="12"/>
  <c r="J1612" i="12"/>
  <c r="I1612" i="12"/>
  <c r="L1612" i="12" s="1"/>
  <c r="H1612" i="12"/>
  <c r="M1611" i="12"/>
  <c r="K1611" i="12"/>
  <c r="J1611" i="12"/>
  <c r="I1611" i="12"/>
  <c r="L1611" i="12" s="1"/>
  <c r="H1611" i="12"/>
  <c r="M1610" i="12"/>
  <c r="K1610" i="12"/>
  <c r="J1610" i="12"/>
  <c r="I1610" i="12"/>
  <c r="L1610" i="12" s="1"/>
  <c r="H1610" i="12"/>
  <c r="M1609" i="12"/>
  <c r="K1609" i="12"/>
  <c r="J1609" i="12"/>
  <c r="I1609" i="12"/>
  <c r="L1609" i="12" s="1"/>
  <c r="H1609" i="12"/>
  <c r="M1608" i="12"/>
  <c r="K1608" i="12"/>
  <c r="J1608" i="12"/>
  <c r="I1608" i="12"/>
  <c r="L1608" i="12" s="1"/>
  <c r="H1608" i="12"/>
  <c r="M1607" i="12"/>
  <c r="K1607" i="12"/>
  <c r="J1607" i="12"/>
  <c r="I1607" i="12"/>
  <c r="L1607" i="12" s="1"/>
  <c r="H1607" i="12"/>
  <c r="M1606" i="12"/>
  <c r="K1606" i="12"/>
  <c r="J1606" i="12"/>
  <c r="I1606" i="12"/>
  <c r="L1606" i="12" s="1"/>
  <c r="H1606" i="12"/>
  <c r="M1605" i="12"/>
  <c r="K1605" i="12"/>
  <c r="J1605" i="12"/>
  <c r="I1605" i="12"/>
  <c r="L1605" i="12" s="1"/>
  <c r="H1605" i="12"/>
  <c r="M1604" i="12"/>
  <c r="K1604" i="12"/>
  <c r="J1604" i="12"/>
  <c r="I1604" i="12"/>
  <c r="L1604" i="12" s="1"/>
  <c r="H1604" i="12"/>
  <c r="M1603" i="12"/>
  <c r="K1603" i="12"/>
  <c r="J1603" i="12"/>
  <c r="I1603" i="12"/>
  <c r="L1603" i="12" s="1"/>
  <c r="H1603" i="12"/>
  <c r="M1602" i="12"/>
  <c r="K1602" i="12"/>
  <c r="J1602" i="12"/>
  <c r="I1602" i="12"/>
  <c r="L1602" i="12" s="1"/>
  <c r="H1602" i="12"/>
  <c r="M1601" i="12"/>
  <c r="K1601" i="12"/>
  <c r="J1601" i="12"/>
  <c r="I1601" i="12"/>
  <c r="L1601" i="12" s="1"/>
  <c r="H1601" i="12"/>
  <c r="M1600" i="12"/>
  <c r="K1600" i="12"/>
  <c r="J1600" i="12"/>
  <c r="I1600" i="12"/>
  <c r="L1600" i="12" s="1"/>
  <c r="H1600" i="12"/>
  <c r="M1599" i="12"/>
  <c r="K1599" i="12"/>
  <c r="J1599" i="12"/>
  <c r="I1599" i="12"/>
  <c r="L1599" i="12" s="1"/>
  <c r="H1599" i="12"/>
  <c r="M1598" i="12"/>
  <c r="K1598" i="12"/>
  <c r="J1598" i="12"/>
  <c r="I1598" i="12"/>
  <c r="L1598" i="12" s="1"/>
  <c r="H1598" i="12"/>
  <c r="M1597" i="12"/>
  <c r="K1597" i="12"/>
  <c r="J1597" i="12"/>
  <c r="I1597" i="12"/>
  <c r="L1597" i="12" s="1"/>
  <c r="H1597" i="12"/>
  <c r="M1596" i="12"/>
  <c r="K1596" i="12"/>
  <c r="J1596" i="12"/>
  <c r="I1596" i="12"/>
  <c r="L1596" i="12" s="1"/>
  <c r="H1596" i="12"/>
  <c r="M1595" i="12"/>
  <c r="K1595" i="12"/>
  <c r="J1595" i="12"/>
  <c r="I1595" i="12"/>
  <c r="L1595" i="12" s="1"/>
  <c r="H1595" i="12"/>
  <c r="M1594" i="12"/>
  <c r="K1594" i="12"/>
  <c r="J1594" i="12"/>
  <c r="I1594" i="12"/>
  <c r="L1594" i="12" s="1"/>
  <c r="H1594" i="12"/>
  <c r="M1593" i="12"/>
  <c r="K1593" i="12"/>
  <c r="J1593" i="12"/>
  <c r="I1593" i="12"/>
  <c r="L1593" i="12" s="1"/>
  <c r="H1593" i="12"/>
  <c r="M1592" i="12"/>
  <c r="K1592" i="12"/>
  <c r="J1592" i="12"/>
  <c r="I1592" i="12"/>
  <c r="L1592" i="12" s="1"/>
  <c r="H1592" i="12"/>
  <c r="M1591" i="12"/>
  <c r="K1591" i="12"/>
  <c r="J1591" i="12"/>
  <c r="I1591" i="12"/>
  <c r="L1591" i="12" s="1"/>
  <c r="H1591" i="12"/>
  <c r="M1590" i="12"/>
  <c r="K1590" i="12"/>
  <c r="J1590" i="12"/>
  <c r="I1590" i="12"/>
  <c r="L1590" i="12" s="1"/>
  <c r="H1590" i="12"/>
  <c r="M1589" i="12"/>
  <c r="K1589" i="12"/>
  <c r="J1589" i="12"/>
  <c r="I1589" i="12"/>
  <c r="L1589" i="12" s="1"/>
  <c r="H1589" i="12"/>
  <c r="M1588" i="12"/>
  <c r="K1588" i="12"/>
  <c r="J1588" i="12"/>
  <c r="I1588" i="12"/>
  <c r="L1588" i="12" s="1"/>
  <c r="H1588" i="12"/>
  <c r="M1587" i="12"/>
  <c r="K1587" i="12"/>
  <c r="J1587" i="12"/>
  <c r="I1587" i="12"/>
  <c r="L1587" i="12" s="1"/>
  <c r="H1587" i="12"/>
  <c r="M1586" i="12"/>
  <c r="K1586" i="12"/>
  <c r="J1586" i="12"/>
  <c r="I1586" i="12"/>
  <c r="L1586" i="12" s="1"/>
  <c r="H1586" i="12"/>
  <c r="M1585" i="12"/>
  <c r="K1585" i="12"/>
  <c r="J1585" i="12"/>
  <c r="I1585" i="12"/>
  <c r="L1585" i="12" s="1"/>
  <c r="H1585" i="12"/>
  <c r="M1584" i="12"/>
  <c r="K1584" i="12"/>
  <c r="J1584" i="12"/>
  <c r="I1584" i="12"/>
  <c r="L1584" i="12" s="1"/>
  <c r="H1584" i="12"/>
  <c r="M1583" i="12"/>
  <c r="K1583" i="12"/>
  <c r="J1583" i="12"/>
  <c r="I1583" i="12"/>
  <c r="L1583" i="12" s="1"/>
  <c r="H1583" i="12"/>
  <c r="M1582" i="12"/>
  <c r="K1582" i="12"/>
  <c r="J1582" i="12"/>
  <c r="I1582" i="12"/>
  <c r="L1582" i="12" s="1"/>
  <c r="H1582" i="12"/>
  <c r="M1581" i="12"/>
  <c r="K1581" i="12"/>
  <c r="J1581" i="12"/>
  <c r="I1581" i="12"/>
  <c r="L1581" i="12" s="1"/>
  <c r="H1581" i="12"/>
  <c r="M1580" i="12"/>
  <c r="K1580" i="12"/>
  <c r="J1580" i="12"/>
  <c r="I1580" i="12"/>
  <c r="L1580" i="12" s="1"/>
  <c r="H1580" i="12"/>
  <c r="M1579" i="12"/>
  <c r="K1579" i="12"/>
  <c r="J1579" i="12"/>
  <c r="I1579" i="12"/>
  <c r="L1579" i="12" s="1"/>
  <c r="H1579" i="12"/>
  <c r="M1578" i="12"/>
  <c r="K1578" i="12"/>
  <c r="J1578" i="12"/>
  <c r="I1578" i="12"/>
  <c r="L1578" i="12" s="1"/>
  <c r="H1578" i="12"/>
  <c r="M1577" i="12"/>
  <c r="K1577" i="12"/>
  <c r="J1577" i="12"/>
  <c r="I1577" i="12"/>
  <c r="L1577" i="12" s="1"/>
  <c r="H1577" i="12"/>
  <c r="M1576" i="12"/>
  <c r="K1576" i="12"/>
  <c r="J1576" i="12"/>
  <c r="I1576" i="12"/>
  <c r="L1576" i="12" s="1"/>
  <c r="H1576" i="12"/>
  <c r="M1575" i="12"/>
  <c r="K1575" i="12"/>
  <c r="J1575" i="12"/>
  <c r="I1575" i="12"/>
  <c r="L1575" i="12" s="1"/>
  <c r="H1575" i="12"/>
  <c r="M1574" i="12"/>
  <c r="K1574" i="12"/>
  <c r="J1574" i="12"/>
  <c r="I1574" i="12"/>
  <c r="L1574" i="12" s="1"/>
  <c r="H1574" i="12"/>
  <c r="M1573" i="12"/>
  <c r="K1573" i="12"/>
  <c r="J1573" i="12"/>
  <c r="I1573" i="12"/>
  <c r="L1573" i="12" s="1"/>
  <c r="H1573" i="12"/>
  <c r="M1572" i="12"/>
  <c r="K1572" i="12"/>
  <c r="J1572" i="12"/>
  <c r="I1572" i="12"/>
  <c r="L1572" i="12" s="1"/>
  <c r="H1572" i="12"/>
  <c r="M1571" i="12"/>
  <c r="K1571" i="12"/>
  <c r="J1571" i="12"/>
  <c r="I1571" i="12"/>
  <c r="L1571" i="12" s="1"/>
  <c r="H1571" i="12"/>
  <c r="M1570" i="12"/>
  <c r="K1570" i="12"/>
  <c r="J1570" i="12"/>
  <c r="I1570" i="12"/>
  <c r="L1570" i="12" s="1"/>
  <c r="H1570" i="12"/>
  <c r="M1569" i="12"/>
  <c r="K1569" i="12"/>
  <c r="J1569" i="12"/>
  <c r="I1569" i="12"/>
  <c r="L1569" i="12" s="1"/>
  <c r="H1569" i="12"/>
  <c r="M1568" i="12"/>
  <c r="K1568" i="12"/>
  <c r="J1568" i="12"/>
  <c r="I1568" i="12"/>
  <c r="L1568" i="12" s="1"/>
  <c r="H1568" i="12"/>
  <c r="M1567" i="12"/>
  <c r="K1567" i="12"/>
  <c r="J1567" i="12"/>
  <c r="I1567" i="12"/>
  <c r="L1567" i="12" s="1"/>
  <c r="H1567" i="12"/>
  <c r="M1566" i="12"/>
  <c r="K1566" i="12"/>
  <c r="J1566" i="12"/>
  <c r="I1566" i="12"/>
  <c r="L1566" i="12" s="1"/>
  <c r="H1566" i="12"/>
  <c r="M1565" i="12"/>
  <c r="K1565" i="12"/>
  <c r="J1565" i="12"/>
  <c r="I1565" i="12"/>
  <c r="L1565" i="12" s="1"/>
  <c r="H1565" i="12"/>
  <c r="M1564" i="12"/>
  <c r="K1564" i="12"/>
  <c r="J1564" i="12"/>
  <c r="I1564" i="12"/>
  <c r="L1564" i="12" s="1"/>
  <c r="H1564" i="12"/>
  <c r="M1563" i="12"/>
  <c r="K1563" i="12"/>
  <c r="J1563" i="12"/>
  <c r="I1563" i="12"/>
  <c r="L1563" i="12" s="1"/>
  <c r="H1563" i="12"/>
  <c r="M1562" i="12"/>
  <c r="K1562" i="12"/>
  <c r="J1562" i="12"/>
  <c r="I1562" i="12"/>
  <c r="L1562" i="12" s="1"/>
  <c r="H1562" i="12"/>
  <c r="M1561" i="12"/>
  <c r="K1561" i="12"/>
  <c r="J1561" i="12"/>
  <c r="I1561" i="12"/>
  <c r="L1561" i="12" s="1"/>
  <c r="H1561" i="12"/>
  <c r="M1560" i="12"/>
  <c r="K1560" i="12"/>
  <c r="J1560" i="12"/>
  <c r="I1560" i="12"/>
  <c r="L1560" i="12" s="1"/>
  <c r="H1560" i="12"/>
  <c r="M1559" i="12"/>
  <c r="K1559" i="12"/>
  <c r="J1559" i="12"/>
  <c r="I1559" i="12"/>
  <c r="L1559" i="12" s="1"/>
  <c r="H1559" i="12"/>
  <c r="M1558" i="12"/>
  <c r="K1558" i="12"/>
  <c r="J1558" i="12"/>
  <c r="I1558" i="12"/>
  <c r="L1558" i="12" s="1"/>
  <c r="H1558" i="12"/>
  <c r="M1557" i="12"/>
  <c r="K1557" i="12"/>
  <c r="J1557" i="12"/>
  <c r="I1557" i="12"/>
  <c r="L1557" i="12" s="1"/>
  <c r="H1557" i="12"/>
  <c r="M1556" i="12"/>
  <c r="K1556" i="12"/>
  <c r="J1556" i="12"/>
  <c r="I1556" i="12"/>
  <c r="L1556" i="12" s="1"/>
  <c r="H1556" i="12"/>
  <c r="M1555" i="12"/>
  <c r="K1555" i="12"/>
  <c r="J1555" i="12"/>
  <c r="I1555" i="12"/>
  <c r="L1555" i="12" s="1"/>
  <c r="H1555" i="12"/>
  <c r="M1554" i="12"/>
  <c r="K1554" i="12"/>
  <c r="J1554" i="12"/>
  <c r="I1554" i="12"/>
  <c r="L1554" i="12" s="1"/>
  <c r="H1554" i="12"/>
  <c r="M1553" i="12"/>
  <c r="K1553" i="12"/>
  <c r="J1553" i="12"/>
  <c r="I1553" i="12"/>
  <c r="L1553" i="12" s="1"/>
  <c r="H1553" i="12"/>
  <c r="M1552" i="12"/>
  <c r="K1552" i="12"/>
  <c r="J1552" i="12"/>
  <c r="I1552" i="12"/>
  <c r="L1552" i="12" s="1"/>
  <c r="H1552" i="12"/>
  <c r="M1551" i="12"/>
  <c r="K1551" i="12"/>
  <c r="J1551" i="12"/>
  <c r="I1551" i="12"/>
  <c r="L1551" i="12" s="1"/>
  <c r="H1551" i="12"/>
  <c r="M1550" i="12"/>
  <c r="K1550" i="12"/>
  <c r="J1550" i="12"/>
  <c r="I1550" i="12"/>
  <c r="L1550" i="12" s="1"/>
  <c r="H1550" i="12"/>
  <c r="M1549" i="12"/>
  <c r="K1549" i="12"/>
  <c r="J1549" i="12"/>
  <c r="I1549" i="12"/>
  <c r="L1549" i="12" s="1"/>
  <c r="H1549" i="12"/>
  <c r="M1548" i="12"/>
  <c r="K1548" i="12"/>
  <c r="J1548" i="12"/>
  <c r="I1548" i="12"/>
  <c r="L1548" i="12" s="1"/>
  <c r="H1548" i="12"/>
  <c r="M1547" i="12"/>
  <c r="K1547" i="12"/>
  <c r="J1547" i="12"/>
  <c r="I1547" i="12"/>
  <c r="L1547" i="12" s="1"/>
  <c r="H1547" i="12"/>
  <c r="M1546" i="12"/>
  <c r="K1546" i="12"/>
  <c r="J1546" i="12"/>
  <c r="I1546" i="12"/>
  <c r="L1546" i="12" s="1"/>
  <c r="H1546" i="12"/>
  <c r="M1545" i="12"/>
  <c r="K1545" i="12"/>
  <c r="J1545" i="12"/>
  <c r="I1545" i="12"/>
  <c r="L1545" i="12" s="1"/>
  <c r="H1545" i="12"/>
  <c r="M1544" i="12"/>
  <c r="K1544" i="12"/>
  <c r="J1544" i="12"/>
  <c r="I1544" i="12"/>
  <c r="L1544" i="12" s="1"/>
  <c r="H1544" i="12"/>
  <c r="M1543" i="12"/>
  <c r="K1543" i="12"/>
  <c r="J1543" i="12"/>
  <c r="I1543" i="12"/>
  <c r="L1543" i="12" s="1"/>
  <c r="H1543" i="12"/>
  <c r="M1542" i="12"/>
  <c r="K1542" i="12"/>
  <c r="J1542" i="12"/>
  <c r="I1542" i="12"/>
  <c r="L1542" i="12" s="1"/>
  <c r="H1542" i="12"/>
  <c r="M1541" i="12"/>
  <c r="K1541" i="12"/>
  <c r="J1541" i="12"/>
  <c r="I1541" i="12"/>
  <c r="L1541" i="12" s="1"/>
  <c r="H1541" i="12"/>
  <c r="M1540" i="12"/>
  <c r="K1540" i="12"/>
  <c r="J1540" i="12"/>
  <c r="I1540" i="12"/>
  <c r="L1540" i="12" s="1"/>
  <c r="H1540" i="12"/>
  <c r="M1539" i="12"/>
  <c r="K1539" i="12"/>
  <c r="J1539" i="12"/>
  <c r="I1539" i="12"/>
  <c r="L1539" i="12" s="1"/>
  <c r="H1539" i="12"/>
  <c r="M1538" i="12"/>
  <c r="K1538" i="12"/>
  <c r="J1538" i="12"/>
  <c r="I1538" i="12"/>
  <c r="L1538" i="12" s="1"/>
  <c r="H1538" i="12"/>
  <c r="M1537" i="12"/>
  <c r="K1537" i="12"/>
  <c r="J1537" i="12"/>
  <c r="I1537" i="12"/>
  <c r="L1537" i="12" s="1"/>
  <c r="H1537" i="12"/>
  <c r="M1536" i="12"/>
  <c r="K1536" i="12"/>
  <c r="J1536" i="12"/>
  <c r="I1536" i="12"/>
  <c r="L1536" i="12" s="1"/>
  <c r="H1536" i="12"/>
  <c r="M1535" i="12"/>
  <c r="K1535" i="12"/>
  <c r="J1535" i="12"/>
  <c r="I1535" i="12"/>
  <c r="L1535" i="12" s="1"/>
  <c r="H1535" i="12"/>
  <c r="M1534" i="12"/>
  <c r="K1534" i="12"/>
  <c r="J1534" i="12"/>
  <c r="I1534" i="12"/>
  <c r="L1534" i="12" s="1"/>
  <c r="H1534" i="12"/>
  <c r="M1533" i="12"/>
  <c r="K1533" i="12"/>
  <c r="J1533" i="12"/>
  <c r="I1533" i="12"/>
  <c r="L1533" i="12" s="1"/>
  <c r="H1533" i="12"/>
  <c r="M1532" i="12"/>
  <c r="K1532" i="12"/>
  <c r="J1532" i="12"/>
  <c r="I1532" i="12"/>
  <c r="L1532" i="12" s="1"/>
  <c r="H1532" i="12"/>
  <c r="M1531" i="12"/>
  <c r="K1531" i="12"/>
  <c r="J1531" i="12"/>
  <c r="I1531" i="12"/>
  <c r="L1531" i="12" s="1"/>
  <c r="H1531" i="12"/>
  <c r="M1530" i="12"/>
  <c r="K1530" i="12"/>
  <c r="J1530" i="12"/>
  <c r="I1530" i="12"/>
  <c r="L1530" i="12" s="1"/>
  <c r="H1530" i="12"/>
  <c r="M1529" i="12"/>
  <c r="K1529" i="12"/>
  <c r="J1529" i="12"/>
  <c r="I1529" i="12"/>
  <c r="L1529" i="12" s="1"/>
  <c r="H1529" i="12"/>
  <c r="M1528" i="12"/>
  <c r="K1528" i="12"/>
  <c r="J1528" i="12"/>
  <c r="I1528" i="12"/>
  <c r="L1528" i="12" s="1"/>
  <c r="H1528" i="12"/>
  <c r="M1527" i="12"/>
  <c r="K1527" i="12"/>
  <c r="J1527" i="12"/>
  <c r="I1527" i="12"/>
  <c r="L1527" i="12" s="1"/>
  <c r="H1527" i="12"/>
  <c r="M1526" i="12"/>
  <c r="K1526" i="12"/>
  <c r="J1526" i="12"/>
  <c r="I1526" i="12"/>
  <c r="L1526" i="12" s="1"/>
  <c r="H1526" i="12"/>
  <c r="M1525" i="12"/>
  <c r="K1525" i="12"/>
  <c r="J1525" i="12"/>
  <c r="I1525" i="12"/>
  <c r="L1525" i="12" s="1"/>
  <c r="H1525" i="12"/>
  <c r="M1524" i="12"/>
  <c r="K1524" i="12"/>
  <c r="J1524" i="12"/>
  <c r="I1524" i="12"/>
  <c r="L1524" i="12" s="1"/>
  <c r="H1524" i="12"/>
  <c r="M1523" i="12"/>
  <c r="K1523" i="12"/>
  <c r="J1523" i="12"/>
  <c r="I1523" i="12"/>
  <c r="L1523" i="12" s="1"/>
  <c r="H1523" i="12"/>
  <c r="M1522" i="12"/>
  <c r="K1522" i="12"/>
  <c r="J1522" i="12"/>
  <c r="I1522" i="12"/>
  <c r="L1522" i="12" s="1"/>
  <c r="H1522" i="12"/>
  <c r="M1521" i="12"/>
  <c r="K1521" i="12"/>
  <c r="J1521" i="12"/>
  <c r="I1521" i="12"/>
  <c r="L1521" i="12" s="1"/>
  <c r="H1521" i="12"/>
  <c r="M1520" i="12"/>
  <c r="K1520" i="12"/>
  <c r="J1520" i="12"/>
  <c r="I1520" i="12"/>
  <c r="L1520" i="12" s="1"/>
  <c r="H1520" i="12"/>
  <c r="M1519" i="12"/>
  <c r="K1519" i="12"/>
  <c r="J1519" i="12"/>
  <c r="I1519" i="12"/>
  <c r="L1519" i="12" s="1"/>
  <c r="H1519" i="12"/>
  <c r="M1518" i="12"/>
  <c r="K1518" i="12"/>
  <c r="J1518" i="12"/>
  <c r="I1518" i="12"/>
  <c r="L1518" i="12" s="1"/>
  <c r="H1518" i="12"/>
  <c r="M1517" i="12"/>
  <c r="K1517" i="12"/>
  <c r="J1517" i="12"/>
  <c r="I1517" i="12"/>
  <c r="L1517" i="12" s="1"/>
  <c r="H1517" i="12"/>
  <c r="M1516" i="12"/>
  <c r="K1516" i="12"/>
  <c r="J1516" i="12"/>
  <c r="I1516" i="12"/>
  <c r="L1516" i="12" s="1"/>
  <c r="H1516" i="12"/>
  <c r="M1515" i="12"/>
  <c r="K1515" i="12"/>
  <c r="J1515" i="12"/>
  <c r="I1515" i="12"/>
  <c r="L1515" i="12" s="1"/>
  <c r="H1515" i="12"/>
  <c r="M1514" i="12"/>
  <c r="K1514" i="12"/>
  <c r="J1514" i="12"/>
  <c r="I1514" i="12"/>
  <c r="L1514" i="12" s="1"/>
  <c r="H1514" i="12"/>
  <c r="M1513" i="12"/>
  <c r="K1513" i="12"/>
  <c r="J1513" i="12"/>
  <c r="I1513" i="12"/>
  <c r="L1513" i="12" s="1"/>
  <c r="H1513" i="12"/>
  <c r="M1512" i="12"/>
  <c r="K1512" i="12"/>
  <c r="J1512" i="12"/>
  <c r="I1512" i="12"/>
  <c r="L1512" i="12" s="1"/>
  <c r="H1512" i="12"/>
  <c r="M1511" i="12"/>
  <c r="K1511" i="12"/>
  <c r="J1511" i="12"/>
  <c r="I1511" i="12"/>
  <c r="L1511" i="12" s="1"/>
  <c r="H1511" i="12"/>
  <c r="M1510" i="12"/>
  <c r="K1510" i="12"/>
  <c r="J1510" i="12"/>
  <c r="I1510" i="12"/>
  <c r="L1510" i="12" s="1"/>
  <c r="H1510" i="12"/>
  <c r="M1509" i="12"/>
  <c r="K1509" i="12"/>
  <c r="J1509" i="12"/>
  <c r="I1509" i="12"/>
  <c r="L1509" i="12" s="1"/>
  <c r="H1509" i="12"/>
  <c r="M1508" i="12"/>
  <c r="K1508" i="12"/>
  <c r="J1508" i="12"/>
  <c r="I1508" i="12"/>
  <c r="L1508" i="12" s="1"/>
  <c r="H1508" i="12"/>
  <c r="M1507" i="12"/>
  <c r="K1507" i="12"/>
  <c r="J1507" i="12"/>
  <c r="I1507" i="12"/>
  <c r="L1507" i="12" s="1"/>
  <c r="H1507" i="12"/>
  <c r="M1506" i="12"/>
  <c r="K1506" i="12"/>
  <c r="J1506" i="12"/>
  <c r="I1506" i="12"/>
  <c r="L1506" i="12" s="1"/>
  <c r="H1506" i="12"/>
  <c r="M1505" i="12"/>
  <c r="K1505" i="12"/>
  <c r="J1505" i="12"/>
  <c r="I1505" i="12"/>
  <c r="L1505" i="12" s="1"/>
  <c r="H1505" i="12"/>
  <c r="M1504" i="12"/>
  <c r="K1504" i="12"/>
  <c r="J1504" i="12"/>
  <c r="I1504" i="12"/>
  <c r="L1504" i="12" s="1"/>
  <c r="H1504" i="12"/>
  <c r="M1503" i="12"/>
  <c r="K1503" i="12"/>
  <c r="J1503" i="12"/>
  <c r="I1503" i="12"/>
  <c r="L1503" i="12" s="1"/>
  <c r="H1503" i="12"/>
  <c r="M1502" i="12"/>
  <c r="K1502" i="12"/>
  <c r="J1502" i="12"/>
  <c r="I1502" i="12"/>
  <c r="L1502" i="12" s="1"/>
  <c r="H1502" i="12"/>
  <c r="M1501" i="12"/>
  <c r="K1501" i="12"/>
  <c r="J1501" i="12"/>
  <c r="I1501" i="12"/>
  <c r="L1501" i="12" s="1"/>
  <c r="H1501" i="12"/>
  <c r="M1500" i="12"/>
  <c r="K1500" i="12"/>
  <c r="J1500" i="12"/>
  <c r="I1500" i="12"/>
  <c r="L1500" i="12" s="1"/>
  <c r="H1500" i="12"/>
  <c r="M1499" i="12"/>
  <c r="K1499" i="12"/>
  <c r="J1499" i="12"/>
  <c r="I1499" i="12"/>
  <c r="L1499" i="12" s="1"/>
  <c r="H1499" i="12"/>
  <c r="M1498" i="12"/>
  <c r="K1498" i="12"/>
  <c r="J1498" i="12"/>
  <c r="I1498" i="12"/>
  <c r="L1498" i="12" s="1"/>
  <c r="H1498" i="12"/>
  <c r="M1497" i="12"/>
  <c r="K1497" i="12"/>
  <c r="J1497" i="12"/>
  <c r="I1497" i="12"/>
  <c r="L1497" i="12" s="1"/>
  <c r="H1497" i="12"/>
  <c r="M1496" i="12"/>
  <c r="K1496" i="12"/>
  <c r="J1496" i="12"/>
  <c r="I1496" i="12"/>
  <c r="L1496" i="12" s="1"/>
  <c r="H1496" i="12"/>
  <c r="M1495" i="12"/>
  <c r="K1495" i="12"/>
  <c r="J1495" i="12"/>
  <c r="I1495" i="12"/>
  <c r="L1495" i="12" s="1"/>
  <c r="H1495" i="12"/>
  <c r="M1494" i="12"/>
  <c r="K1494" i="12"/>
  <c r="J1494" i="12"/>
  <c r="I1494" i="12"/>
  <c r="L1494" i="12" s="1"/>
  <c r="H1494" i="12"/>
  <c r="M1493" i="12"/>
  <c r="K1493" i="12"/>
  <c r="J1493" i="12"/>
  <c r="I1493" i="12"/>
  <c r="L1493" i="12" s="1"/>
  <c r="H1493" i="12"/>
  <c r="M1492" i="12"/>
  <c r="K1492" i="12"/>
  <c r="J1492" i="12"/>
  <c r="I1492" i="12"/>
  <c r="L1492" i="12" s="1"/>
  <c r="H1492" i="12"/>
  <c r="J1491" i="12"/>
  <c r="M1491" i="12" s="1"/>
  <c r="I1491" i="12"/>
  <c r="L1491" i="12" s="1"/>
  <c r="H1491" i="12"/>
  <c r="K1491" i="12" s="1"/>
  <c r="L1490" i="12"/>
  <c r="J1490" i="12"/>
  <c r="M1490" i="12" s="1"/>
  <c r="I1490" i="12"/>
  <c r="H1490" i="12"/>
  <c r="K1490" i="12" s="1"/>
  <c r="L1489" i="12"/>
  <c r="J1489" i="12"/>
  <c r="M1489" i="12" s="1"/>
  <c r="I1489" i="12"/>
  <c r="H1489" i="12"/>
  <c r="K1489" i="12" s="1"/>
  <c r="L1488" i="12"/>
  <c r="J1488" i="12"/>
  <c r="M1488" i="12" s="1"/>
  <c r="I1488" i="12"/>
  <c r="H1488" i="12"/>
  <c r="K1488" i="12" s="1"/>
  <c r="L1487" i="12"/>
  <c r="J1487" i="12"/>
  <c r="M1487" i="12" s="1"/>
  <c r="I1487" i="12"/>
  <c r="H1487" i="12"/>
  <c r="K1487" i="12" s="1"/>
  <c r="L1486" i="12"/>
  <c r="J1486" i="12"/>
  <c r="M1486" i="12" s="1"/>
  <c r="I1486" i="12"/>
  <c r="H1486" i="12"/>
  <c r="K1486" i="12" s="1"/>
  <c r="L1485" i="12"/>
  <c r="J1485" i="12"/>
  <c r="M1485" i="12" s="1"/>
  <c r="I1485" i="12"/>
  <c r="H1485" i="12"/>
  <c r="K1485" i="12" s="1"/>
  <c r="L1484" i="12"/>
  <c r="J1484" i="12"/>
  <c r="M1484" i="12" s="1"/>
  <c r="I1484" i="12"/>
  <c r="H1484" i="12"/>
  <c r="K1484" i="12" s="1"/>
  <c r="L1483" i="12"/>
  <c r="J1483" i="12"/>
  <c r="M1483" i="12" s="1"/>
  <c r="I1483" i="12"/>
  <c r="H1483" i="12"/>
  <c r="K1483" i="12" s="1"/>
  <c r="L1482" i="12"/>
  <c r="J1482" i="12"/>
  <c r="M1482" i="12" s="1"/>
  <c r="I1482" i="12"/>
  <c r="H1482" i="12"/>
  <c r="K1482" i="12" s="1"/>
  <c r="L1481" i="12"/>
  <c r="J1481" i="12"/>
  <c r="M1481" i="12" s="1"/>
  <c r="I1481" i="12"/>
  <c r="H1481" i="12"/>
  <c r="K1481" i="12" s="1"/>
  <c r="L1480" i="12"/>
  <c r="J1480" i="12"/>
  <c r="M1480" i="12" s="1"/>
  <c r="I1480" i="12"/>
  <c r="H1480" i="12"/>
  <c r="K1480" i="12" s="1"/>
  <c r="L1479" i="12"/>
  <c r="J1479" i="12"/>
  <c r="M1479" i="12" s="1"/>
  <c r="I1479" i="12"/>
  <c r="H1479" i="12"/>
  <c r="K1479" i="12" s="1"/>
  <c r="L1478" i="12"/>
  <c r="J1478" i="12"/>
  <c r="M1478" i="12" s="1"/>
  <c r="I1478" i="12"/>
  <c r="H1478" i="12"/>
  <c r="K1478" i="12" s="1"/>
  <c r="L1477" i="12"/>
  <c r="J1477" i="12"/>
  <c r="M1477" i="12" s="1"/>
  <c r="I1477" i="12"/>
  <c r="H1477" i="12"/>
  <c r="K1477" i="12" s="1"/>
  <c r="L1476" i="12"/>
  <c r="J1476" i="12"/>
  <c r="M1476" i="12" s="1"/>
  <c r="I1476" i="12"/>
  <c r="H1476" i="12"/>
  <c r="K1476" i="12" s="1"/>
  <c r="L1475" i="12"/>
  <c r="J1475" i="12"/>
  <c r="M1475" i="12" s="1"/>
  <c r="I1475" i="12"/>
  <c r="H1475" i="12"/>
  <c r="K1475" i="12" s="1"/>
  <c r="L1474" i="12"/>
  <c r="J1474" i="12"/>
  <c r="M1474" i="12" s="1"/>
  <c r="I1474" i="12"/>
  <c r="H1474" i="12"/>
  <c r="K1474" i="12" s="1"/>
  <c r="L1473" i="12"/>
  <c r="J1473" i="12"/>
  <c r="M1473" i="12" s="1"/>
  <c r="I1473" i="12"/>
  <c r="H1473" i="12"/>
  <c r="K1473" i="12" s="1"/>
  <c r="L1472" i="12"/>
  <c r="J1472" i="12"/>
  <c r="M1472" i="12" s="1"/>
  <c r="I1472" i="12"/>
  <c r="H1472" i="12"/>
  <c r="K1472" i="12" s="1"/>
  <c r="L1471" i="12"/>
  <c r="J1471" i="12"/>
  <c r="M1471" i="12" s="1"/>
  <c r="I1471" i="12"/>
  <c r="H1471" i="12"/>
  <c r="K1471" i="12" s="1"/>
  <c r="L1470" i="12"/>
  <c r="J1470" i="12"/>
  <c r="M1470" i="12" s="1"/>
  <c r="I1470" i="12"/>
  <c r="H1470" i="12"/>
  <c r="K1470" i="12" s="1"/>
  <c r="L1469" i="12"/>
  <c r="J1469" i="12"/>
  <c r="M1469" i="12" s="1"/>
  <c r="I1469" i="12"/>
  <c r="H1469" i="12"/>
  <c r="K1469" i="12" s="1"/>
  <c r="L1468" i="12"/>
  <c r="J1468" i="12"/>
  <c r="M1468" i="12" s="1"/>
  <c r="I1468" i="12"/>
  <c r="H1468" i="12"/>
  <c r="K1468" i="12" s="1"/>
  <c r="L1467" i="12"/>
  <c r="J1467" i="12"/>
  <c r="M1467" i="12" s="1"/>
  <c r="I1467" i="12"/>
  <c r="H1467" i="12"/>
  <c r="K1467" i="12" s="1"/>
  <c r="L1466" i="12"/>
  <c r="J1466" i="12"/>
  <c r="M1466" i="12" s="1"/>
  <c r="I1466" i="12"/>
  <c r="H1466" i="12"/>
  <c r="K1466" i="12" s="1"/>
  <c r="L1465" i="12"/>
  <c r="J1465" i="12"/>
  <c r="M1465" i="12" s="1"/>
  <c r="I1465" i="12"/>
  <c r="H1465" i="12"/>
  <c r="K1465" i="12" s="1"/>
  <c r="L1464" i="12"/>
  <c r="J1464" i="12"/>
  <c r="M1464" i="12" s="1"/>
  <c r="I1464" i="12"/>
  <c r="H1464" i="12"/>
  <c r="K1464" i="12" s="1"/>
  <c r="L1463" i="12"/>
  <c r="J1463" i="12"/>
  <c r="M1463" i="12" s="1"/>
  <c r="I1463" i="12"/>
  <c r="H1463" i="12"/>
  <c r="K1463" i="12" s="1"/>
  <c r="L1462" i="12"/>
  <c r="J1462" i="12"/>
  <c r="M1462" i="12" s="1"/>
  <c r="I1462" i="12"/>
  <c r="H1462" i="12"/>
  <c r="K1462" i="12" s="1"/>
  <c r="L1461" i="12"/>
  <c r="J1461" i="12"/>
  <c r="M1461" i="12" s="1"/>
  <c r="I1461" i="12"/>
  <c r="H1461" i="12"/>
  <c r="K1461" i="12" s="1"/>
  <c r="L1460" i="12"/>
  <c r="J1460" i="12"/>
  <c r="M1460" i="12" s="1"/>
  <c r="I1460" i="12"/>
  <c r="H1460" i="12"/>
  <c r="K1460" i="12" s="1"/>
  <c r="L1459" i="12"/>
  <c r="J1459" i="12"/>
  <c r="M1459" i="12" s="1"/>
  <c r="I1459" i="12"/>
  <c r="H1459" i="12"/>
  <c r="K1459" i="12" s="1"/>
  <c r="L1458" i="12"/>
  <c r="J1458" i="12"/>
  <c r="M1458" i="12" s="1"/>
  <c r="I1458" i="12"/>
  <c r="H1458" i="12"/>
  <c r="K1458" i="12" s="1"/>
  <c r="L1457" i="12"/>
  <c r="J1457" i="12"/>
  <c r="M1457" i="12" s="1"/>
  <c r="I1457" i="12"/>
  <c r="H1457" i="12"/>
  <c r="K1457" i="12" s="1"/>
  <c r="L1456" i="12"/>
  <c r="J1456" i="12"/>
  <c r="M1456" i="12" s="1"/>
  <c r="I1456" i="12"/>
  <c r="H1456" i="12"/>
  <c r="K1456" i="12" s="1"/>
  <c r="L1455" i="12"/>
  <c r="J1455" i="12"/>
  <c r="M1455" i="12" s="1"/>
  <c r="I1455" i="12"/>
  <c r="H1455" i="12"/>
  <c r="K1455" i="12" s="1"/>
  <c r="L1454" i="12"/>
  <c r="J1454" i="12"/>
  <c r="M1454" i="12" s="1"/>
  <c r="I1454" i="12"/>
  <c r="H1454" i="12"/>
  <c r="K1454" i="12" s="1"/>
  <c r="L1453" i="12"/>
  <c r="J1453" i="12"/>
  <c r="M1453" i="12" s="1"/>
  <c r="I1453" i="12"/>
  <c r="H1453" i="12"/>
  <c r="K1453" i="12" s="1"/>
  <c r="L1452" i="12"/>
  <c r="J1452" i="12"/>
  <c r="M1452" i="12" s="1"/>
  <c r="I1452" i="12"/>
  <c r="H1452" i="12"/>
  <c r="K1452" i="12" s="1"/>
  <c r="L1451" i="12"/>
  <c r="J1451" i="12"/>
  <c r="M1451" i="12" s="1"/>
  <c r="I1451" i="12"/>
  <c r="H1451" i="12"/>
  <c r="K1451" i="12" s="1"/>
  <c r="L1450" i="12"/>
  <c r="J1450" i="12"/>
  <c r="M1450" i="12" s="1"/>
  <c r="I1450" i="12"/>
  <c r="H1450" i="12"/>
  <c r="K1450" i="12" s="1"/>
  <c r="L1449" i="12"/>
  <c r="J1449" i="12"/>
  <c r="M1449" i="12" s="1"/>
  <c r="I1449" i="12"/>
  <c r="H1449" i="12"/>
  <c r="K1449" i="12" s="1"/>
  <c r="L1448" i="12"/>
  <c r="J1448" i="12"/>
  <c r="M1448" i="12" s="1"/>
  <c r="I1448" i="12"/>
  <c r="H1448" i="12"/>
  <c r="K1448" i="12" s="1"/>
  <c r="L1447" i="12"/>
  <c r="J1447" i="12"/>
  <c r="M1447" i="12" s="1"/>
  <c r="I1447" i="12"/>
  <c r="H1447" i="12"/>
  <c r="K1447" i="12" s="1"/>
  <c r="L1446" i="12"/>
  <c r="J1446" i="12"/>
  <c r="M1446" i="12" s="1"/>
  <c r="I1446" i="12"/>
  <c r="H1446" i="12"/>
  <c r="K1446" i="12" s="1"/>
  <c r="L1445" i="12"/>
  <c r="J1445" i="12"/>
  <c r="M1445" i="12" s="1"/>
  <c r="I1445" i="12"/>
  <c r="H1445" i="12"/>
  <c r="K1445" i="12" s="1"/>
  <c r="L1444" i="12"/>
  <c r="J1444" i="12"/>
  <c r="M1444" i="12" s="1"/>
  <c r="I1444" i="12"/>
  <c r="H1444" i="12"/>
  <c r="K1444" i="12" s="1"/>
  <c r="L1443" i="12"/>
  <c r="J1443" i="12"/>
  <c r="M1443" i="12" s="1"/>
  <c r="I1443" i="12"/>
  <c r="H1443" i="12"/>
  <c r="K1443" i="12" s="1"/>
  <c r="L1442" i="12"/>
  <c r="J1442" i="12"/>
  <c r="M1442" i="12" s="1"/>
  <c r="I1442" i="12"/>
  <c r="H1442" i="12"/>
  <c r="K1442" i="12" s="1"/>
  <c r="L1441" i="12"/>
  <c r="J1441" i="12"/>
  <c r="M1441" i="12" s="1"/>
  <c r="I1441" i="12"/>
  <c r="H1441" i="12"/>
  <c r="K1441" i="12" s="1"/>
  <c r="L1440" i="12"/>
  <c r="J1440" i="12"/>
  <c r="M1440" i="12" s="1"/>
  <c r="I1440" i="12"/>
  <c r="H1440" i="12"/>
  <c r="K1440" i="12" s="1"/>
  <c r="L1439" i="12"/>
  <c r="J1439" i="12"/>
  <c r="M1439" i="12" s="1"/>
  <c r="I1439" i="12"/>
  <c r="H1439" i="12"/>
  <c r="K1439" i="12" s="1"/>
  <c r="L1438" i="12"/>
  <c r="J1438" i="12"/>
  <c r="M1438" i="12" s="1"/>
  <c r="I1438" i="12"/>
  <c r="H1438" i="12"/>
  <c r="K1438" i="12" s="1"/>
  <c r="L1437" i="12"/>
  <c r="J1437" i="12"/>
  <c r="M1437" i="12" s="1"/>
  <c r="I1437" i="12"/>
  <c r="H1437" i="12"/>
  <c r="K1437" i="12" s="1"/>
  <c r="L1436" i="12"/>
  <c r="J1436" i="12"/>
  <c r="M1436" i="12" s="1"/>
  <c r="I1436" i="12"/>
  <c r="H1436" i="12"/>
  <c r="K1436" i="12" s="1"/>
  <c r="L1435" i="12"/>
  <c r="J1435" i="12"/>
  <c r="M1435" i="12" s="1"/>
  <c r="I1435" i="12"/>
  <c r="H1435" i="12"/>
  <c r="K1435" i="12" s="1"/>
  <c r="L1434" i="12"/>
  <c r="J1434" i="12"/>
  <c r="M1434" i="12" s="1"/>
  <c r="I1434" i="12"/>
  <c r="H1434" i="12"/>
  <c r="K1434" i="12" s="1"/>
  <c r="L1433" i="12"/>
  <c r="J1433" i="12"/>
  <c r="M1433" i="12" s="1"/>
  <c r="I1433" i="12"/>
  <c r="H1433" i="12"/>
  <c r="K1433" i="12" s="1"/>
  <c r="L1432" i="12"/>
  <c r="J1432" i="12"/>
  <c r="M1432" i="12" s="1"/>
  <c r="I1432" i="12"/>
  <c r="H1432" i="12"/>
  <c r="K1432" i="12" s="1"/>
  <c r="L1431" i="12"/>
  <c r="J1431" i="12"/>
  <c r="M1431" i="12" s="1"/>
  <c r="I1431" i="12"/>
  <c r="H1431" i="12"/>
  <c r="K1431" i="12" s="1"/>
  <c r="L1430" i="12"/>
  <c r="J1430" i="12"/>
  <c r="M1430" i="12" s="1"/>
  <c r="I1430" i="12"/>
  <c r="H1430" i="12"/>
  <c r="K1430" i="12" s="1"/>
  <c r="L1429" i="12"/>
  <c r="J1429" i="12"/>
  <c r="M1429" i="12" s="1"/>
  <c r="I1429" i="12"/>
  <c r="H1429" i="12"/>
  <c r="K1429" i="12" s="1"/>
  <c r="L1428" i="12"/>
  <c r="J1428" i="12"/>
  <c r="M1428" i="12" s="1"/>
  <c r="I1428" i="12"/>
  <c r="H1428" i="12"/>
  <c r="K1428" i="12" s="1"/>
  <c r="L1427" i="12"/>
  <c r="J1427" i="12"/>
  <c r="M1427" i="12" s="1"/>
  <c r="I1427" i="12"/>
  <c r="H1427" i="12"/>
  <c r="K1427" i="12" s="1"/>
  <c r="L1426" i="12"/>
  <c r="J1426" i="12"/>
  <c r="M1426" i="12" s="1"/>
  <c r="I1426" i="12"/>
  <c r="H1426" i="12"/>
  <c r="K1426" i="12" s="1"/>
  <c r="L1425" i="12"/>
  <c r="J1425" i="12"/>
  <c r="M1425" i="12" s="1"/>
  <c r="I1425" i="12"/>
  <c r="H1425" i="12"/>
  <c r="K1425" i="12" s="1"/>
  <c r="L1424" i="12"/>
  <c r="J1424" i="12"/>
  <c r="M1424" i="12" s="1"/>
  <c r="I1424" i="12"/>
  <c r="H1424" i="12"/>
  <c r="K1424" i="12" s="1"/>
  <c r="L1423" i="12"/>
  <c r="J1423" i="12"/>
  <c r="M1423" i="12" s="1"/>
  <c r="I1423" i="12"/>
  <c r="H1423" i="12"/>
  <c r="K1423" i="12" s="1"/>
  <c r="L1422" i="12"/>
  <c r="J1422" i="12"/>
  <c r="M1422" i="12" s="1"/>
  <c r="I1422" i="12"/>
  <c r="H1422" i="12"/>
  <c r="K1422" i="12" s="1"/>
  <c r="L1421" i="12"/>
  <c r="J1421" i="12"/>
  <c r="M1421" i="12" s="1"/>
  <c r="I1421" i="12"/>
  <c r="H1421" i="12"/>
  <c r="K1421" i="12" s="1"/>
  <c r="L1420" i="12"/>
  <c r="J1420" i="12"/>
  <c r="M1420" i="12" s="1"/>
  <c r="I1420" i="12"/>
  <c r="H1420" i="12"/>
  <c r="K1420" i="12" s="1"/>
  <c r="L1419" i="12"/>
  <c r="J1419" i="12"/>
  <c r="M1419" i="12" s="1"/>
  <c r="I1419" i="12"/>
  <c r="H1419" i="12"/>
  <c r="K1419" i="12" s="1"/>
  <c r="L1418" i="12"/>
  <c r="J1418" i="12"/>
  <c r="M1418" i="12" s="1"/>
  <c r="I1418" i="12"/>
  <c r="H1418" i="12"/>
  <c r="K1418" i="12" s="1"/>
  <c r="L1417" i="12"/>
  <c r="J1417" i="12"/>
  <c r="M1417" i="12" s="1"/>
  <c r="I1417" i="12"/>
  <c r="H1417" i="12"/>
  <c r="K1417" i="12" s="1"/>
  <c r="L1416" i="12"/>
  <c r="J1416" i="12"/>
  <c r="M1416" i="12" s="1"/>
  <c r="I1416" i="12"/>
  <c r="H1416" i="12"/>
  <c r="K1416" i="12" s="1"/>
  <c r="L1415" i="12"/>
  <c r="J1415" i="12"/>
  <c r="M1415" i="12" s="1"/>
  <c r="I1415" i="12"/>
  <c r="H1415" i="12"/>
  <c r="K1415" i="12" s="1"/>
  <c r="L1414" i="12"/>
  <c r="J1414" i="12"/>
  <c r="M1414" i="12" s="1"/>
  <c r="I1414" i="12"/>
  <c r="H1414" i="12"/>
  <c r="K1414" i="12" s="1"/>
  <c r="L1413" i="12"/>
  <c r="J1413" i="12"/>
  <c r="M1413" i="12" s="1"/>
  <c r="I1413" i="12"/>
  <c r="H1413" i="12"/>
  <c r="K1413" i="12" s="1"/>
  <c r="L1412" i="12"/>
  <c r="J1412" i="12"/>
  <c r="M1412" i="12" s="1"/>
  <c r="I1412" i="12"/>
  <c r="H1412" i="12"/>
  <c r="K1412" i="12" s="1"/>
  <c r="L1411" i="12"/>
  <c r="J1411" i="12"/>
  <c r="M1411" i="12" s="1"/>
  <c r="I1411" i="12"/>
  <c r="H1411" i="12"/>
  <c r="K1411" i="12" s="1"/>
  <c r="L1410" i="12"/>
  <c r="J1410" i="12"/>
  <c r="M1410" i="12" s="1"/>
  <c r="I1410" i="12"/>
  <c r="H1410" i="12"/>
  <c r="K1410" i="12" s="1"/>
  <c r="L1409" i="12"/>
  <c r="J1409" i="12"/>
  <c r="M1409" i="12" s="1"/>
  <c r="I1409" i="12"/>
  <c r="H1409" i="12"/>
  <c r="K1409" i="12" s="1"/>
  <c r="L1408" i="12"/>
  <c r="J1408" i="12"/>
  <c r="M1408" i="12" s="1"/>
  <c r="I1408" i="12"/>
  <c r="H1408" i="12"/>
  <c r="K1408" i="12" s="1"/>
  <c r="L1407" i="12"/>
  <c r="J1407" i="12"/>
  <c r="M1407" i="12" s="1"/>
  <c r="I1407" i="12"/>
  <c r="H1407" i="12"/>
  <c r="K1407" i="12" s="1"/>
  <c r="L1406" i="12"/>
  <c r="J1406" i="12"/>
  <c r="M1406" i="12" s="1"/>
  <c r="I1406" i="12"/>
  <c r="H1406" i="12"/>
  <c r="K1406" i="12" s="1"/>
  <c r="L1405" i="12"/>
  <c r="J1405" i="12"/>
  <c r="M1405" i="12" s="1"/>
  <c r="I1405" i="12"/>
  <c r="H1405" i="12"/>
  <c r="K1405" i="12" s="1"/>
  <c r="L1404" i="12"/>
  <c r="J1404" i="12"/>
  <c r="M1404" i="12" s="1"/>
  <c r="I1404" i="12"/>
  <c r="H1404" i="12"/>
  <c r="K1404" i="12" s="1"/>
  <c r="L1403" i="12"/>
  <c r="J1403" i="12"/>
  <c r="M1403" i="12" s="1"/>
  <c r="I1403" i="12"/>
  <c r="H1403" i="12"/>
  <c r="K1403" i="12" s="1"/>
  <c r="L1402" i="12"/>
  <c r="J1402" i="12"/>
  <c r="M1402" i="12" s="1"/>
  <c r="I1402" i="12"/>
  <c r="H1402" i="12"/>
  <c r="K1402" i="12" s="1"/>
  <c r="L1401" i="12"/>
  <c r="J1401" i="12"/>
  <c r="M1401" i="12" s="1"/>
  <c r="I1401" i="12"/>
  <c r="H1401" i="12"/>
  <c r="K1401" i="12" s="1"/>
  <c r="L1400" i="12"/>
  <c r="J1400" i="12"/>
  <c r="M1400" i="12" s="1"/>
  <c r="I1400" i="12"/>
  <c r="H1400" i="12"/>
  <c r="K1400" i="12" s="1"/>
  <c r="L1399" i="12"/>
  <c r="J1399" i="12"/>
  <c r="M1399" i="12" s="1"/>
  <c r="I1399" i="12"/>
  <c r="H1399" i="12"/>
  <c r="K1399" i="12" s="1"/>
  <c r="L1398" i="12"/>
  <c r="J1398" i="12"/>
  <c r="M1398" i="12" s="1"/>
  <c r="I1398" i="12"/>
  <c r="H1398" i="12"/>
  <c r="K1398" i="12" s="1"/>
  <c r="L1397" i="12"/>
  <c r="J1397" i="12"/>
  <c r="M1397" i="12" s="1"/>
  <c r="I1397" i="12"/>
  <c r="H1397" i="12"/>
  <c r="K1397" i="12" s="1"/>
  <c r="L1396" i="12"/>
  <c r="J1396" i="12"/>
  <c r="M1396" i="12" s="1"/>
  <c r="I1396" i="12"/>
  <c r="H1396" i="12"/>
  <c r="K1396" i="12" s="1"/>
  <c r="L1395" i="12"/>
  <c r="J1395" i="12"/>
  <c r="M1395" i="12" s="1"/>
  <c r="I1395" i="12"/>
  <c r="H1395" i="12"/>
  <c r="K1395" i="12" s="1"/>
  <c r="L1394" i="12"/>
  <c r="J1394" i="12"/>
  <c r="M1394" i="12" s="1"/>
  <c r="I1394" i="12"/>
  <c r="H1394" i="12"/>
  <c r="K1394" i="12" s="1"/>
  <c r="L1393" i="12"/>
  <c r="J1393" i="12"/>
  <c r="M1393" i="12" s="1"/>
  <c r="I1393" i="12"/>
  <c r="H1393" i="12"/>
  <c r="K1393" i="12" s="1"/>
  <c r="L1392" i="12"/>
  <c r="J1392" i="12"/>
  <c r="M1392" i="12" s="1"/>
  <c r="I1392" i="12"/>
  <c r="H1392" i="12"/>
  <c r="K1392" i="12" s="1"/>
  <c r="L1391" i="12"/>
  <c r="J1391" i="12"/>
  <c r="M1391" i="12" s="1"/>
  <c r="I1391" i="12"/>
  <c r="H1391" i="12"/>
  <c r="K1391" i="12" s="1"/>
  <c r="L1390" i="12"/>
  <c r="J1390" i="12"/>
  <c r="M1390" i="12" s="1"/>
  <c r="I1390" i="12"/>
  <c r="H1390" i="12"/>
  <c r="K1390" i="12" s="1"/>
  <c r="L1389" i="12"/>
  <c r="J1389" i="12"/>
  <c r="M1389" i="12" s="1"/>
  <c r="I1389" i="12"/>
  <c r="H1389" i="12"/>
  <c r="K1389" i="12" s="1"/>
  <c r="L1388" i="12"/>
  <c r="J1388" i="12"/>
  <c r="M1388" i="12" s="1"/>
  <c r="I1388" i="12"/>
  <c r="H1388" i="12"/>
  <c r="K1388" i="12" s="1"/>
  <c r="L1387" i="12"/>
  <c r="J1387" i="12"/>
  <c r="M1387" i="12" s="1"/>
  <c r="I1387" i="12"/>
  <c r="H1387" i="12"/>
  <c r="K1387" i="12" s="1"/>
  <c r="L1386" i="12"/>
  <c r="J1386" i="12"/>
  <c r="M1386" i="12" s="1"/>
  <c r="I1386" i="12"/>
  <c r="H1386" i="12"/>
  <c r="K1386" i="12" s="1"/>
  <c r="L1385" i="12"/>
  <c r="J1385" i="12"/>
  <c r="M1385" i="12" s="1"/>
  <c r="I1385" i="12"/>
  <c r="H1385" i="12"/>
  <c r="K1385" i="12" s="1"/>
  <c r="L1384" i="12"/>
  <c r="J1384" i="12"/>
  <c r="M1384" i="12" s="1"/>
  <c r="I1384" i="12"/>
  <c r="H1384" i="12"/>
  <c r="K1384" i="12" s="1"/>
  <c r="L1383" i="12"/>
  <c r="J1383" i="12"/>
  <c r="M1383" i="12" s="1"/>
  <c r="I1383" i="12"/>
  <c r="H1383" i="12"/>
  <c r="K1383" i="12" s="1"/>
  <c r="L1382" i="12"/>
  <c r="J1382" i="12"/>
  <c r="M1382" i="12" s="1"/>
  <c r="I1382" i="12"/>
  <c r="H1382" i="12"/>
  <c r="K1382" i="12" s="1"/>
  <c r="L1381" i="12"/>
  <c r="J1381" i="12"/>
  <c r="M1381" i="12" s="1"/>
  <c r="I1381" i="12"/>
  <c r="H1381" i="12"/>
  <c r="K1381" i="12" s="1"/>
  <c r="L1380" i="12"/>
  <c r="J1380" i="12"/>
  <c r="M1380" i="12" s="1"/>
  <c r="I1380" i="12"/>
  <c r="H1380" i="12"/>
  <c r="K1380" i="12" s="1"/>
  <c r="L1379" i="12"/>
  <c r="J1379" i="12"/>
  <c r="M1379" i="12" s="1"/>
  <c r="I1379" i="12"/>
  <c r="H1379" i="12"/>
  <c r="K1379" i="12" s="1"/>
  <c r="L1378" i="12"/>
  <c r="J1378" i="12"/>
  <c r="M1378" i="12" s="1"/>
  <c r="I1378" i="12"/>
  <c r="H1378" i="12"/>
  <c r="K1378" i="12" s="1"/>
  <c r="L1377" i="12"/>
  <c r="J1377" i="12"/>
  <c r="M1377" i="12" s="1"/>
  <c r="I1377" i="12"/>
  <c r="H1377" i="12"/>
  <c r="K1377" i="12" s="1"/>
  <c r="L1376" i="12"/>
  <c r="J1376" i="12"/>
  <c r="M1376" i="12" s="1"/>
  <c r="I1376" i="12"/>
  <c r="H1376" i="12"/>
  <c r="K1376" i="12" s="1"/>
  <c r="L1375" i="12"/>
  <c r="J1375" i="12"/>
  <c r="M1375" i="12" s="1"/>
  <c r="I1375" i="12"/>
  <c r="H1375" i="12"/>
  <c r="K1375" i="12" s="1"/>
  <c r="L1374" i="12"/>
  <c r="J1374" i="12"/>
  <c r="M1374" i="12" s="1"/>
  <c r="I1374" i="12"/>
  <c r="H1374" i="12"/>
  <c r="K1374" i="12" s="1"/>
  <c r="L1373" i="12"/>
  <c r="J1373" i="12"/>
  <c r="M1373" i="12" s="1"/>
  <c r="I1373" i="12"/>
  <c r="H1373" i="12"/>
  <c r="K1373" i="12" s="1"/>
  <c r="L1372" i="12"/>
  <c r="J1372" i="12"/>
  <c r="M1372" i="12" s="1"/>
  <c r="I1372" i="12"/>
  <c r="H1372" i="12"/>
  <c r="K1372" i="12" s="1"/>
  <c r="L1371" i="12"/>
  <c r="J1371" i="12"/>
  <c r="M1371" i="12" s="1"/>
  <c r="I1371" i="12"/>
  <c r="H1371" i="12"/>
  <c r="K1371" i="12" s="1"/>
  <c r="L1370" i="12"/>
  <c r="J1370" i="12"/>
  <c r="M1370" i="12" s="1"/>
  <c r="I1370" i="12"/>
  <c r="H1370" i="12"/>
  <c r="K1370" i="12" s="1"/>
  <c r="L1369" i="12"/>
  <c r="J1369" i="12"/>
  <c r="M1369" i="12" s="1"/>
  <c r="I1369" i="12"/>
  <c r="H1369" i="12"/>
  <c r="K1369" i="12" s="1"/>
  <c r="L1368" i="12"/>
  <c r="J1368" i="12"/>
  <c r="M1368" i="12" s="1"/>
  <c r="I1368" i="12"/>
  <c r="H1368" i="12"/>
  <c r="K1368" i="12" s="1"/>
  <c r="L1367" i="12"/>
  <c r="J1367" i="12"/>
  <c r="M1367" i="12" s="1"/>
  <c r="I1367" i="12"/>
  <c r="H1367" i="12"/>
  <c r="K1367" i="12" s="1"/>
  <c r="L1366" i="12"/>
  <c r="J1366" i="12"/>
  <c r="M1366" i="12" s="1"/>
  <c r="I1366" i="12"/>
  <c r="H1366" i="12"/>
  <c r="K1366" i="12" s="1"/>
  <c r="L1365" i="12"/>
  <c r="J1365" i="12"/>
  <c r="M1365" i="12" s="1"/>
  <c r="I1365" i="12"/>
  <c r="H1365" i="12"/>
  <c r="K1365" i="12" s="1"/>
  <c r="L1364" i="12"/>
  <c r="J1364" i="12"/>
  <c r="M1364" i="12" s="1"/>
  <c r="I1364" i="12"/>
  <c r="H1364" i="12"/>
  <c r="K1364" i="12" s="1"/>
  <c r="L1363" i="12"/>
  <c r="J1363" i="12"/>
  <c r="M1363" i="12" s="1"/>
  <c r="I1363" i="12"/>
  <c r="H1363" i="12"/>
  <c r="K1363" i="12" s="1"/>
  <c r="L1362" i="12"/>
  <c r="J1362" i="12"/>
  <c r="M1362" i="12" s="1"/>
  <c r="I1362" i="12"/>
  <c r="H1362" i="12"/>
  <c r="K1362" i="12" s="1"/>
  <c r="L1361" i="12"/>
  <c r="J1361" i="12"/>
  <c r="M1361" i="12" s="1"/>
  <c r="I1361" i="12"/>
  <c r="H1361" i="12"/>
  <c r="K1361" i="12" s="1"/>
  <c r="L1360" i="12"/>
  <c r="J1360" i="12"/>
  <c r="M1360" i="12" s="1"/>
  <c r="I1360" i="12"/>
  <c r="H1360" i="12"/>
  <c r="K1360" i="12" s="1"/>
  <c r="L1359" i="12"/>
  <c r="J1359" i="12"/>
  <c r="M1359" i="12" s="1"/>
  <c r="I1359" i="12"/>
  <c r="H1359" i="12"/>
  <c r="K1359" i="12" s="1"/>
  <c r="L1358" i="12"/>
  <c r="J1358" i="12"/>
  <c r="M1358" i="12" s="1"/>
  <c r="I1358" i="12"/>
  <c r="H1358" i="12"/>
  <c r="K1358" i="12" s="1"/>
  <c r="L1357" i="12"/>
  <c r="J1357" i="12"/>
  <c r="M1357" i="12" s="1"/>
  <c r="I1357" i="12"/>
  <c r="H1357" i="12"/>
  <c r="K1357" i="12" s="1"/>
  <c r="L1356" i="12"/>
  <c r="J1356" i="12"/>
  <c r="M1356" i="12" s="1"/>
  <c r="I1356" i="12"/>
  <c r="H1356" i="12"/>
  <c r="K1356" i="12" s="1"/>
  <c r="L1355" i="12"/>
  <c r="J1355" i="12"/>
  <c r="M1355" i="12" s="1"/>
  <c r="I1355" i="12"/>
  <c r="H1355" i="12"/>
  <c r="K1355" i="12" s="1"/>
  <c r="L1354" i="12"/>
  <c r="J1354" i="12"/>
  <c r="M1354" i="12" s="1"/>
  <c r="I1354" i="12"/>
  <c r="H1354" i="12"/>
  <c r="K1354" i="12" s="1"/>
  <c r="L1353" i="12"/>
  <c r="J1353" i="12"/>
  <c r="M1353" i="12" s="1"/>
  <c r="I1353" i="12"/>
  <c r="H1353" i="12"/>
  <c r="K1353" i="12" s="1"/>
  <c r="L1352" i="12"/>
  <c r="J1352" i="12"/>
  <c r="M1352" i="12" s="1"/>
  <c r="I1352" i="12"/>
  <c r="H1352" i="12"/>
  <c r="K1352" i="12" s="1"/>
  <c r="L1351" i="12"/>
  <c r="J1351" i="12"/>
  <c r="M1351" i="12" s="1"/>
  <c r="I1351" i="12"/>
  <c r="H1351" i="12"/>
  <c r="K1351" i="12" s="1"/>
  <c r="L1350" i="12"/>
  <c r="J1350" i="12"/>
  <c r="M1350" i="12" s="1"/>
  <c r="I1350" i="12"/>
  <c r="H1350" i="12"/>
  <c r="K1350" i="12" s="1"/>
  <c r="L1349" i="12"/>
  <c r="J1349" i="12"/>
  <c r="M1349" i="12" s="1"/>
  <c r="I1349" i="12"/>
  <c r="H1349" i="12"/>
  <c r="K1349" i="12" s="1"/>
  <c r="L1348" i="12"/>
  <c r="J1348" i="12"/>
  <c r="M1348" i="12" s="1"/>
  <c r="I1348" i="12"/>
  <c r="H1348" i="12"/>
  <c r="K1348" i="12" s="1"/>
  <c r="L1347" i="12"/>
  <c r="J1347" i="12"/>
  <c r="M1347" i="12" s="1"/>
  <c r="I1347" i="12"/>
  <c r="H1347" i="12"/>
  <c r="K1347" i="12" s="1"/>
  <c r="L1346" i="12"/>
  <c r="J1346" i="12"/>
  <c r="M1346" i="12" s="1"/>
  <c r="I1346" i="12"/>
  <c r="H1346" i="12"/>
  <c r="K1346" i="12" s="1"/>
  <c r="L1345" i="12"/>
  <c r="J1345" i="12"/>
  <c r="M1345" i="12" s="1"/>
  <c r="I1345" i="12"/>
  <c r="H1345" i="12"/>
  <c r="K1345" i="12" s="1"/>
  <c r="L1344" i="12"/>
  <c r="J1344" i="12"/>
  <c r="M1344" i="12" s="1"/>
  <c r="I1344" i="12"/>
  <c r="H1344" i="12"/>
  <c r="K1344" i="12" s="1"/>
  <c r="L1343" i="12"/>
  <c r="J1343" i="12"/>
  <c r="M1343" i="12" s="1"/>
  <c r="I1343" i="12"/>
  <c r="H1343" i="12"/>
  <c r="K1343" i="12" s="1"/>
  <c r="L1342" i="12"/>
  <c r="J1342" i="12"/>
  <c r="M1342" i="12" s="1"/>
  <c r="I1342" i="12"/>
  <c r="H1342" i="12"/>
  <c r="K1342" i="12" s="1"/>
  <c r="L1341" i="12"/>
  <c r="J1341" i="12"/>
  <c r="M1341" i="12" s="1"/>
  <c r="I1341" i="12"/>
  <c r="H1341" i="12"/>
  <c r="K1341" i="12" s="1"/>
  <c r="L1340" i="12"/>
  <c r="J1340" i="12"/>
  <c r="M1340" i="12" s="1"/>
  <c r="I1340" i="12"/>
  <c r="H1340" i="12"/>
  <c r="K1340" i="12" s="1"/>
  <c r="L1339" i="12"/>
  <c r="J1339" i="12"/>
  <c r="M1339" i="12" s="1"/>
  <c r="I1339" i="12"/>
  <c r="H1339" i="12"/>
  <c r="K1339" i="12" s="1"/>
  <c r="L1338" i="12"/>
  <c r="J1338" i="12"/>
  <c r="M1338" i="12" s="1"/>
  <c r="I1338" i="12"/>
  <c r="H1338" i="12"/>
  <c r="K1338" i="12" s="1"/>
  <c r="L1337" i="12"/>
  <c r="J1337" i="12"/>
  <c r="M1337" i="12" s="1"/>
  <c r="I1337" i="12"/>
  <c r="H1337" i="12"/>
  <c r="K1337" i="12" s="1"/>
  <c r="L1336" i="12"/>
  <c r="J1336" i="12"/>
  <c r="M1336" i="12" s="1"/>
  <c r="I1336" i="12"/>
  <c r="H1336" i="12"/>
  <c r="K1336" i="12" s="1"/>
  <c r="L1335" i="12"/>
  <c r="J1335" i="12"/>
  <c r="M1335" i="12" s="1"/>
  <c r="I1335" i="12"/>
  <c r="H1335" i="12"/>
  <c r="K1335" i="12" s="1"/>
  <c r="L1334" i="12"/>
  <c r="J1334" i="12"/>
  <c r="M1334" i="12" s="1"/>
  <c r="I1334" i="12"/>
  <c r="H1334" i="12"/>
  <c r="K1334" i="12" s="1"/>
  <c r="L1333" i="12"/>
  <c r="J1333" i="12"/>
  <c r="M1333" i="12" s="1"/>
  <c r="I1333" i="12"/>
  <c r="H1333" i="12"/>
  <c r="K1333" i="12" s="1"/>
  <c r="L1332" i="12"/>
  <c r="J1332" i="12"/>
  <c r="M1332" i="12" s="1"/>
  <c r="I1332" i="12"/>
  <c r="H1332" i="12"/>
  <c r="K1332" i="12" s="1"/>
  <c r="L1331" i="12"/>
  <c r="J1331" i="12"/>
  <c r="M1331" i="12" s="1"/>
  <c r="I1331" i="12"/>
  <c r="H1331" i="12"/>
  <c r="K1331" i="12" s="1"/>
  <c r="L1330" i="12"/>
  <c r="J1330" i="12"/>
  <c r="M1330" i="12" s="1"/>
  <c r="I1330" i="12"/>
  <c r="H1330" i="12"/>
  <c r="K1330" i="12" s="1"/>
  <c r="L1329" i="12"/>
  <c r="J1329" i="12"/>
  <c r="M1329" i="12" s="1"/>
  <c r="I1329" i="12"/>
  <c r="H1329" i="12"/>
  <c r="K1329" i="12" s="1"/>
  <c r="L1328" i="12"/>
  <c r="J1328" i="12"/>
  <c r="M1328" i="12" s="1"/>
  <c r="I1328" i="12"/>
  <c r="H1328" i="12"/>
  <c r="K1328" i="12" s="1"/>
  <c r="L1327" i="12"/>
  <c r="J1327" i="12"/>
  <c r="M1327" i="12" s="1"/>
  <c r="I1327" i="12"/>
  <c r="H1327" i="12"/>
  <c r="K1327" i="12" s="1"/>
  <c r="L1326" i="12"/>
  <c r="J1326" i="12"/>
  <c r="M1326" i="12" s="1"/>
  <c r="I1326" i="12"/>
  <c r="H1326" i="12"/>
  <c r="K1326" i="12" s="1"/>
  <c r="L1325" i="12"/>
  <c r="J1325" i="12"/>
  <c r="M1325" i="12" s="1"/>
  <c r="I1325" i="12"/>
  <c r="H1325" i="12"/>
  <c r="K1325" i="12" s="1"/>
  <c r="L1324" i="12"/>
  <c r="J1324" i="12"/>
  <c r="M1324" i="12" s="1"/>
  <c r="I1324" i="12"/>
  <c r="H1324" i="12"/>
  <c r="K1324" i="12" s="1"/>
  <c r="L1323" i="12"/>
  <c r="J1323" i="12"/>
  <c r="M1323" i="12" s="1"/>
  <c r="I1323" i="12"/>
  <c r="H1323" i="12"/>
  <c r="K1323" i="12" s="1"/>
  <c r="L1322" i="12"/>
  <c r="J1322" i="12"/>
  <c r="M1322" i="12" s="1"/>
  <c r="I1322" i="12"/>
  <c r="H1322" i="12"/>
  <c r="K1322" i="12" s="1"/>
  <c r="L1321" i="12"/>
  <c r="J1321" i="12"/>
  <c r="M1321" i="12" s="1"/>
  <c r="I1321" i="12"/>
  <c r="H1321" i="12"/>
  <c r="K1321" i="12" s="1"/>
  <c r="L1320" i="12"/>
  <c r="J1320" i="12"/>
  <c r="M1320" i="12" s="1"/>
  <c r="I1320" i="12"/>
  <c r="H1320" i="12"/>
  <c r="K1320" i="12" s="1"/>
  <c r="L1319" i="12"/>
  <c r="J1319" i="12"/>
  <c r="M1319" i="12" s="1"/>
  <c r="I1319" i="12"/>
  <c r="H1319" i="12"/>
  <c r="K1319" i="12" s="1"/>
  <c r="L1318" i="12"/>
  <c r="J1318" i="12"/>
  <c r="M1318" i="12" s="1"/>
  <c r="I1318" i="12"/>
  <c r="H1318" i="12"/>
  <c r="K1318" i="12" s="1"/>
  <c r="L1317" i="12"/>
  <c r="J1317" i="12"/>
  <c r="M1317" i="12" s="1"/>
  <c r="I1317" i="12"/>
  <c r="H1317" i="12"/>
  <c r="K1317" i="12" s="1"/>
  <c r="L1316" i="12"/>
  <c r="J1316" i="12"/>
  <c r="M1316" i="12" s="1"/>
  <c r="I1316" i="12"/>
  <c r="H1316" i="12"/>
  <c r="K1316" i="12" s="1"/>
  <c r="L1315" i="12"/>
  <c r="J1315" i="12"/>
  <c r="M1315" i="12" s="1"/>
  <c r="I1315" i="12"/>
  <c r="H1315" i="12"/>
  <c r="K1315" i="12" s="1"/>
  <c r="L1314" i="12"/>
  <c r="J1314" i="12"/>
  <c r="M1314" i="12" s="1"/>
  <c r="I1314" i="12"/>
  <c r="H1314" i="12"/>
  <c r="K1314" i="12" s="1"/>
  <c r="L1313" i="12"/>
  <c r="J1313" i="12"/>
  <c r="M1313" i="12" s="1"/>
  <c r="I1313" i="12"/>
  <c r="H1313" i="12"/>
  <c r="K1313" i="12" s="1"/>
  <c r="L1312" i="12"/>
  <c r="J1312" i="12"/>
  <c r="M1312" i="12" s="1"/>
  <c r="I1312" i="12"/>
  <c r="H1312" i="12"/>
  <c r="K1312" i="12" s="1"/>
  <c r="L1311" i="12"/>
  <c r="J1311" i="12"/>
  <c r="M1311" i="12" s="1"/>
  <c r="I1311" i="12"/>
  <c r="H1311" i="12"/>
  <c r="K1311" i="12" s="1"/>
  <c r="L1310" i="12"/>
  <c r="J1310" i="12"/>
  <c r="M1310" i="12" s="1"/>
  <c r="I1310" i="12"/>
  <c r="H1310" i="12"/>
  <c r="K1310" i="12" s="1"/>
  <c r="L1309" i="12"/>
  <c r="J1309" i="12"/>
  <c r="M1309" i="12" s="1"/>
  <c r="I1309" i="12"/>
  <c r="H1309" i="12"/>
  <c r="K1309" i="12" s="1"/>
  <c r="L1308" i="12"/>
  <c r="J1308" i="12"/>
  <c r="M1308" i="12" s="1"/>
  <c r="I1308" i="12"/>
  <c r="H1308" i="12"/>
  <c r="K1308" i="12" s="1"/>
  <c r="L1307" i="12"/>
  <c r="J1307" i="12"/>
  <c r="M1307" i="12" s="1"/>
  <c r="I1307" i="12"/>
  <c r="H1307" i="12"/>
  <c r="K1307" i="12" s="1"/>
  <c r="L1306" i="12"/>
  <c r="J1306" i="12"/>
  <c r="M1306" i="12" s="1"/>
  <c r="I1306" i="12"/>
  <c r="H1306" i="12"/>
  <c r="K1306" i="12" s="1"/>
  <c r="L1305" i="12"/>
  <c r="J1305" i="12"/>
  <c r="M1305" i="12" s="1"/>
  <c r="I1305" i="12"/>
  <c r="H1305" i="12"/>
  <c r="K1305" i="12" s="1"/>
  <c r="L1304" i="12"/>
  <c r="J1304" i="12"/>
  <c r="M1304" i="12" s="1"/>
  <c r="I1304" i="12"/>
  <c r="H1304" i="12"/>
  <c r="K1304" i="12" s="1"/>
  <c r="L1303" i="12"/>
  <c r="J1303" i="12"/>
  <c r="M1303" i="12" s="1"/>
  <c r="I1303" i="12"/>
  <c r="H1303" i="12"/>
  <c r="K1303" i="12" s="1"/>
  <c r="L1302" i="12"/>
  <c r="J1302" i="12"/>
  <c r="M1302" i="12" s="1"/>
  <c r="I1302" i="12"/>
  <c r="H1302" i="12"/>
  <c r="K1302" i="12" s="1"/>
  <c r="L1301" i="12"/>
  <c r="J1301" i="12"/>
  <c r="M1301" i="12" s="1"/>
  <c r="I1301" i="12"/>
  <c r="H1301" i="12"/>
  <c r="K1301" i="12" s="1"/>
  <c r="L1300" i="12"/>
  <c r="J1300" i="12"/>
  <c r="M1300" i="12" s="1"/>
  <c r="I1300" i="12"/>
  <c r="H1300" i="12"/>
  <c r="K1300" i="12" s="1"/>
  <c r="L1299" i="12"/>
  <c r="J1299" i="12"/>
  <c r="M1299" i="12" s="1"/>
  <c r="I1299" i="12"/>
  <c r="H1299" i="12"/>
  <c r="K1299" i="12" s="1"/>
  <c r="L1298" i="12"/>
  <c r="J1298" i="12"/>
  <c r="M1298" i="12" s="1"/>
  <c r="I1298" i="12"/>
  <c r="H1298" i="12"/>
  <c r="K1298" i="12" s="1"/>
  <c r="L1297" i="12"/>
  <c r="J1297" i="12"/>
  <c r="M1297" i="12" s="1"/>
  <c r="I1297" i="12"/>
  <c r="H1297" i="12"/>
  <c r="K1297" i="12" s="1"/>
  <c r="L1296" i="12"/>
  <c r="J1296" i="12"/>
  <c r="M1296" i="12" s="1"/>
  <c r="I1296" i="12"/>
  <c r="H1296" i="12"/>
  <c r="K1296" i="12" s="1"/>
  <c r="L1295" i="12"/>
  <c r="J1295" i="12"/>
  <c r="M1295" i="12" s="1"/>
  <c r="I1295" i="12"/>
  <c r="H1295" i="12"/>
  <c r="K1295" i="12" s="1"/>
  <c r="L1294" i="12"/>
  <c r="J1294" i="12"/>
  <c r="M1294" i="12" s="1"/>
  <c r="I1294" i="12"/>
  <c r="H1294" i="12"/>
  <c r="K1294" i="12" s="1"/>
  <c r="L1293" i="12"/>
  <c r="J1293" i="12"/>
  <c r="M1293" i="12" s="1"/>
  <c r="I1293" i="12"/>
  <c r="H1293" i="12"/>
  <c r="K1293" i="12" s="1"/>
  <c r="L1292" i="12"/>
  <c r="J1292" i="12"/>
  <c r="M1292" i="12" s="1"/>
  <c r="I1292" i="12"/>
  <c r="H1292" i="12"/>
  <c r="K1292" i="12" s="1"/>
  <c r="L1291" i="12"/>
  <c r="J1291" i="12"/>
  <c r="M1291" i="12" s="1"/>
  <c r="I1291" i="12"/>
  <c r="H1291" i="12"/>
  <c r="K1291" i="12" s="1"/>
  <c r="L1290" i="12"/>
  <c r="J1290" i="12"/>
  <c r="M1290" i="12" s="1"/>
  <c r="I1290" i="12"/>
  <c r="H1290" i="12"/>
  <c r="K1290" i="12" s="1"/>
  <c r="L1289" i="12"/>
  <c r="J1289" i="12"/>
  <c r="M1289" i="12" s="1"/>
  <c r="I1289" i="12"/>
  <c r="H1289" i="12"/>
  <c r="K1289" i="12" s="1"/>
  <c r="L1288" i="12"/>
  <c r="J1288" i="12"/>
  <c r="M1288" i="12" s="1"/>
  <c r="I1288" i="12"/>
  <c r="H1288" i="12"/>
  <c r="K1288" i="12" s="1"/>
  <c r="L1287" i="12"/>
  <c r="J1287" i="12"/>
  <c r="M1287" i="12" s="1"/>
  <c r="I1287" i="12"/>
  <c r="H1287" i="12"/>
  <c r="K1287" i="12" s="1"/>
  <c r="L1286" i="12"/>
  <c r="J1286" i="12"/>
  <c r="M1286" i="12" s="1"/>
  <c r="I1286" i="12"/>
  <c r="H1286" i="12"/>
  <c r="K1286" i="12" s="1"/>
  <c r="L1285" i="12"/>
  <c r="J1285" i="12"/>
  <c r="M1285" i="12" s="1"/>
  <c r="I1285" i="12"/>
  <c r="H1285" i="12"/>
  <c r="K1285" i="12" s="1"/>
  <c r="L1284" i="12"/>
  <c r="J1284" i="12"/>
  <c r="M1284" i="12" s="1"/>
  <c r="I1284" i="12"/>
  <c r="H1284" i="12"/>
  <c r="K1284" i="12" s="1"/>
  <c r="L1283" i="12"/>
  <c r="J1283" i="12"/>
  <c r="M1283" i="12" s="1"/>
  <c r="I1283" i="12"/>
  <c r="H1283" i="12"/>
  <c r="K1283" i="12" s="1"/>
  <c r="L1282" i="12"/>
  <c r="J1282" i="12"/>
  <c r="M1282" i="12" s="1"/>
  <c r="I1282" i="12"/>
  <c r="H1282" i="12"/>
  <c r="K1282" i="12" s="1"/>
  <c r="L1281" i="12"/>
  <c r="J1281" i="12"/>
  <c r="M1281" i="12" s="1"/>
  <c r="I1281" i="12"/>
  <c r="H1281" i="12"/>
  <c r="K1281" i="12" s="1"/>
  <c r="L1280" i="12"/>
  <c r="J1280" i="12"/>
  <c r="M1280" i="12" s="1"/>
  <c r="I1280" i="12"/>
  <c r="H1280" i="12"/>
  <c r="K1280" i="12" s="1"/>
  <c r="L1279" i="12"/>
  <c r="J1279" i="12"/>
  <c r="M1279" i="12" s="1"/>
  <c r="I1279" i="12"/>
  <c r="H1279" i="12"/>
  <c r="K1279" i="12" s="1"/>
  <c r="L1278" i="12"/>
  <c r="J1278" i="12"/>
  <c r="M1278" i="12" s="1"/>
  <c r="I1278" i="12"/>
  <c r="H1278" i="12"/>
  <c r="K1278" i="12" s="1"/>
  <c r="L1277" i="12"/>
  <c r="J1277" i="12"/>
  <c r="M1277" i="12" s="1"/>
  <c r="I1277" i="12"/>
  <c r="H1277" i="12"/>
  <c r="K1277" i="12" s="1"/>
  <c r="L1276" i="12"/>
  <c r="J1276" i="12"/>
  <c r="M1276" i="12" s="1"/>
  <c r="I1276" i="12"/>
  <c r="H1276" i="12"/>
  <c r="K1276" i="12" s="1"/>
  <c r="L1275" i="12"/>
  <c r="J1275" i="12"/>
  <c r="M1275" i="12" s="1"/>
  <c r="I1275" i="12"/>
  <c r="H1275" i="12"/>
  <c r="K1275" i="12" s="1"/>
  <c r="L1274" i="12"/>
  <c r="J1274" i="12"/>
  <c r="M1274" i="12" s="1"/>
  <c r="I1274" i="12"/>
  <c r="H1274" i="12"/>
  <c r="K1274" i="12" s="1"/>
  <c r="L1273" i="12"/>
  <c r="J1273" i="12"/>
  <c r="M1273" i="12" s="1"/>
  <c r="I1273" i="12"/>
  <c r="H1273" i="12"/>
  <c r="K1273" i="12" s="1"/>
  <c r="L1272" i="12"/>
  <c r="J1272" i="12"/>
  <c r="M1272" i="12" s="1"/>
  <c r="I1272" i="12"/>
  <c r="H1272" i="12"/>
  <c r="K1272" i="12" s="1"/>
  <c r="L1271" i="12"/>
  <c r="J1271" i="12"/>
  <c r="M1271" i="12" s="1"/>
  <c r="I1271" i="12"/>
  <c r="H1271" i="12"/>
  <c r="K1271" i="12" s="1"/>
  <c r="L1270" i="12"/>
  <c r="J1270" i="12"/>
  <c r="M1270" i="12" s="1"/>
  <c r="I1270" i="12"/>
  <c r="H1270" i="12"/>
  <c r="K1270" i="12" s="1"/>
  <c r="L1269" i="12"/>
  <c r="J1269" i="12"/>
  <c r="M1269" i="12" s="1"/>
  <c r="I1269" i="12"/>
  <c r="H1269" i="12"/>
  <c r="K1269" i="12" s="1"/>
  <c r="L1268" i="12"/>
  <c r="J1268" i="12"/>
  <c r="M1268" i="12" s="1"/>
  <c r="I1268" i="12"/>
  <c r="H1268" i="12"/>
  <c r="K1268" i="12" s="1"/>
  <c r="L1267" i="12"/>
  <c r="J1267" i="12"/>
  <c r="M1267" i="12" s="1"/>
  <c r="I1267" i="12"/>
  <c r="H1267" i="12"/>
  <c r="K1267" i="12" s="1"/>
  <c r="L1266" i="12"/>
  <c r="J1266" i="12"/>
  <c r="M1266" i="12" s="1"/>
  <c r="I1266" i="12"/>
  <c r="H1266" i="12"/>
  <c r="K1266" i="12" s="1"/>
  <c r="L1265" i="12"/>
  <c r="J1265" i="12"/>
  <c r="M1265" i="12" s="1"/>
  <c r="I1265" i="12"/>
  <c r="H1265" i="12"/>
  <c r="K1265" i="12" s="1"/>
  <c r="L1264" i="12"/>
  <c r="J1264" i="12"/>
  <c r="M1264" i="12" s="1"/>
  <c r="I1264" i="12"/>
  <c r="H1264" i="12"/>
  <c r="K1264" i="12" s="1"/>
  <c r="L1263" i="12"/>
  <c r="J1263" i="12"/>
  <c r="M1263" i="12" s="1"/>
  <c r="I1263" i="12"/>
  <c r="H1263" i="12"/>
  <c r="K1263" i="12" s="1"/>
  <c r="L1262" i="12"/>
  <c r="J1262" i="12"/>
  <c r="M1262" i="12" s="1"/>
  <c r="I1262" i="12"/>
  <c r="H1262" i="12"/>
  <c r="K1262" i="12" s="1"/>
  <c r="L1261" i="12"/>
  <c r="J1261" i="12"/>
  <c r="M1261" i="12" s="1"/>
  <c r="I1261" i="12"/>
  <c r="H1261" i="12"/>
  <c r="K1261" i="12" s="1"/>
  <c r="L1260" i="12"/>
  <c r="J1260" i="12"/>
  <c r="M1260" i="12" s="1"/>
  <c r="I1260" i="12"/>
  <c r="H1260" i="12"/>
  <c r="K1260" i="12" s="1"/>
  <c r="L1259" i="12"/>
  <c r="J1259" i="12"/>
  <c r="M1259" i="12" s="1"/>
  <c r="I1259" i="12"/>
  <c r="H1259" i="12"/>
  <c r="K1259" i="12" s="1"/>
  <c r="L1258" i="12"/>
  <c r="J1258" i="12"/>
  <c r="M1258" i="12" s="1"/>
  <c r="I1258" i="12"/>
  <c r="H1258" i="12"/>
  <c r="K1258" i="12" s="1"/>
  <c r="L1257" i="12"/>
  <c r="J1257" i="12"/>
  <c r="M1257" i="12" s="1"/>
  <c r="I1257" i="12"/>
  <c r="H1257" i="12"/>
  <c r="K1257" i="12" s="1"/>
  <c r="L1256" i="12"/>
  <c r="J1256" i="12"/>
  <c r="M1256" i="12" s="1"/>
  <c r="I1256" i="12"/>
  <c r="H1256" i="12"/>
  <c r="K1256" i="12" s="1"/>
  <c r="L1255" i="12"/>
  <c r="J1255" i="12"/>
  <c r="M1255" i="12" s="1"/>
  <c r="I1255" i="12"/>
  <c r="H1255" i="12"/>
  <c r="K1255" i="12" s="1"/>
  <c r="L1254" i="12"/>
  <c r="J1254" i="12"/>
  <c r="M1254" i="12" s="1"/>
  <c r="I1254" i="12"/>
  <c r="H1254" i="12"/>
  <c r="K1254" i="12" s="1"/>
  <c r="L1253" i="12"/>
  <c r="J1253" i="12"/>
  <c r="M1253" i="12" s="1"/>
  <c r="I1253" i="12"/>
  <c r="H1253" i="12"/>
  <c r="K1253" i="12" s="1"/>
  <c r="L1252" i="12"/>
  <c r="J1252" i="12"/>
  <c r="M1252" i="12" s="1"/>
  <c r="I1252" i="12"/>
  <c r="H1252" i="12"/>
  <c r="K1252" i="12" s="1"/>
  <c r="L1251" i="12"/>
  <c r="J1251" i="12"/>
  <c r="M1251" i="12" s="1"/>
  <c r="I1251" i="12"/>
  <c r="H1251" i="12"/>
  <c r="K1251" i="12" s="1"/>
  <c r="L1250" i="12"/>
  <c r="J1250" i="12"/>
  <c r="M1250" i="12" s="1"/>
  <c r="I1250" i="12"/>
  <c r="H1250" i="12"/>
  <c r="K1250" i="12" s="1"/>
  <c r="L1249" i="12"/>
  <c r="J1249" i="12"/>
  <c r="M1249" i="12" s="1"/>
  <c r="I1249" i="12"/>
  <c r="H1249" i="12"/>
  <c r="K1249" i="12" s="1"/>
  <c r="L1248" i="12"/>
  <c r="J1248" i="12"/>
  <c r="M1248" i="12" s="1"/>
  <c r="I1248" i="12"/>
  <c r="H1248" i="12"/>
  <c r="K1248" i="12" s="1"/>
  <c r="L1247" i="12"/>
  <c r="J1247" i="12"/>
  <c r="M1247" i="12" s="1"/>
  <c r="I1247" i="12"/>
  <c r="H1247" i="12"/>
  <c r="K1247" i="12" s="1"/>
  <c r="L1246" i="12"/>
  <c r="J1246" i="12"/>
  <c r="M1246" i="12" s="1"/>
  <c r="I1246" i="12"/>
  <c r="H1246" i="12"/>
  <c r="K1246" i="12" s="1"/>
  <c r="L1245" i="12"/>
  <c r="J1245" i="12"/>
  <c r="M1245" i="12" s="1"/>
  <c r="I1245" i="12"/>
  <c r="H1245" i="12"/>
  <c r="K1245" i="12" s="1"/>
  <c r="L1244" i="12"/>
  <c r="J1244" i="12"/>
  <c r="M1244" i="12" s="1"/>
  <c r="I1244" i="12"/>
  <c r="H1244" i="12"/>
  <c r="K1244" i="12" s="1"/>
  <c r="L1243" i="12"/>
  <c r="J1243" i="12"/>
  <c r="M1243" i="12" s="1"/>
  <c r="I1243" i="12"/>
  <c r="H1243" i="12"/>
  <c r="K1243" i="12" s="1"/>
  <c r="L1242" i="12"/>
  <c r="J1242" i="12"/>
  <c r="M1242" i="12" s="1"/>
  <c r="I1242" i="12"/>
  <c r="H1242" i="12"/>
  <c r="K1242" i="12" s="1"/>
  <c r="L1241" i="12"/>
  <c r="J1241" i="12"/>
  <c r="M1241" i="12" s="1"/>
  <c r="I1241" i="12"/>
  <c r="H1241" i="12"/>
  <c r="K1241" i="12" s="1"/>
  <c r="L1240" i="12"/>
  <c r="J1240" i="12"/>
  <c r="M1240" i="12" s="1"/>
  <c r="I1240" i="12"/>
  <c r="H1240" i="12"/>
  <c r="K1240" i="12" s="1"/>
  <c r="L1239" i="12"/>
  <c r="J1239" i="12"/>
  <c r="M1239" i="12" s="1"/>
  <c r="I1239" i="12"/>
  <c r="H1239" i="12"/>
  <c r="K1239" i="12" s="1"/>
  <c r="L1238" i="12"/>
  <c r="J1238" i="12"/>
  <c r="M1238" i="12" s="1"/>
  <c r="I1238" i="12"/>
  <c r="H1238" i="12"/>
  <c r="K1238" i="12" s="1"/>
  <c r="L1237" i="12"/>
  <c r="J1237" i="12"/>
  <c r="M1237" i="12" s="1"/>
  <c r="I1237" i="12"/>
  <c r="H1237" i="12"/>
  <c r="K1237" i="12" s="1"/>
  <c r="L1236" i="12"/>
  <c r="J1236" i="12"/>
  <c r="M1236" i="12" s="1"/>
  <c r="I1236" i="12"/>
  <c r="H1236" i="12"/>
  <c r="K1236" i="12" s="1"/>
  <c r="L1235" i="12"/>
  <c r="J1235" i="12"/>
  <c r="M1235" i="12" s="1"/>
  <c r="I1235" i="12"/>
  <c r="H1235" i="12"/>
  <c r="K1235" i="12" s="1"/>
  <c r="L1234" i="12"/>
  <c r="J1234" i="12"/>
  <c r="M1234" i="12" s="1"/>
  <c r="I1234" i="12"/>
  <c r="H1234" i="12"/>
  <c r="K1234" i="12" s="1"/>
  <c r="L1233" i="12"/>
  <c r="J1233" i="12"/>
  <c r="M1233" i="12" s="1"/>
  <c r="I1233" i="12"/>
  <c r="H1233" i="12"/>
  <c r="K1233" i="12" s="1"/>
  <c r="L1232" i="12"/>
  <c r="J1232" i="12"/>
  <c r="M1232" i="12" s="1"/>
  <c r="I1232" i="12"/>
  <c r="H1232" i="12"/>
  <c r="K1232" i="12" s="1"/>
  <c r="L1231" i="12"/>
  <c r="J1231" i="12"/>
  <c r="M1231" i="12" s="1"/>
  <c r="I1231" i="12"/>
  <c r="H1231" i="12"/>
  <c r="K1231" i="12" s="1"/>
  <c r="L1230" i="12"/>
  <c r="J1230" i="12"/>
  <c r="M1230" i="12" s="1"/>
  <c r="I1230" i="12"/>
  <c r="H1230" i="12"/>
  <c r="K1230" i="12" s="1"/>
  <c r="L1229" i="12"/>
  <c r="J1229" i="12"/>
  <c r="M1229" i="12" s="1"/>
  <c r="I1229" i="12"/>
  <c r="H1229" i="12"/>
  <c r="K1229" i="12" s="1"/>
  <c r="L1228" i="12"/>
  <c r="J1228" i="12"/>
  <c r="M1228" i="12" s="1"/>
  <c r="I1228" i="12"/>
  <c r="H1228" i="12"/>
  <c r="K1228" i="12" s="1"/>
  <c r="L1227" i="12"/>
  <c r="J1227" i="12"/>
  <c r="M1227" i="12" s="1"/>
  <c r="I1227" i="12"/>
  <c r="H1227" i="12"/>
  <c r="K1227" i="12" s="1"/>
  <c r="L1226" i="12"/>
  <c r="J1226" i="12"/>
  <c r="M1226" i="12" s="1"/>
  <c r="I1226" i="12"/>
  <c r="H1226" i="12"/>
  <c r="K1226" i="12" s="1"/>
  <c r="L1225" i="12"/>
  <c r="J1225" i="12"/>
  <c r="M1225" i="12" s="1"/>
  <c r="I1225" i="12"/>
  <c r="H1225" i="12"/>
  <c r="K1225" i="12" s="1"/>
  <c r="L1224" i="12"/>
  <c r="J1224" i="12"/>
  <c r="M1224" i="12" s="1"/>
  <c r="I1224" i="12"/>
  <c r="H1224" i="12"/>
  <c r="K1224" i="12" s="1"/>
  <c r="L1223" i="12"/>
  <c r="J1223" i="12"/>
  <c r="M1223" i="12" s="1"/>
  <c r="I1223" i="12"/>
  <c r="H1223" i="12"/>
  <c r="K1223" i="12" s="1"/>
  <c r="L1222" i="12"/>
  <c r="J1222" i="12"/>
  <c r="M1222" i="12" s="1"/>
  <c r="I1222" i="12"/>
  <c r="H1222" i="12"/>
  <c r="K1222" i="12" s="1"/>
  <c r="L1221" i="12"/>
  <c r="J1221" i="12"/>
  <c r="M1221" i="12" s="1"/>
  <c r="I1221" i="12"/>
  <c r="H1221" i="12"/>
  <c r="K1221" i="12" s="1"/>
  <c r="L1220" i="12"/>
  <c r="J1220" i="12"/>
  <c r="M1220" i="12" s="1"/>
  <c r="I1220" i="12"/>
  <c r="H1220" i="12"/>
  <c r="K1220" i="12" s="1"/>
  <c r="L1219" i="12"/>
  <c r="J1219" i="12"/>
  <c r="M1219" i="12" s="1"/>
  <c r="I1219" i="12"/>
  <c r="H1219" i="12"/>
  <c r="K1219" i="12" s="1"/>
  <c r="L1218" i="12"/>
  <c r="J1218" i="12"/>
  <c r="M1218" i="12" s="1"/>
  <c r="I1218" i="12"/>
  <c r="H1218" i="12"/>
  <c r="K1218" i="12" s="1"/>
  <c r="L1217" i="12"/>
  <c r="J1217" i="12"/>
  <c r="M1217" i="12" s="1"/>
  <c r="I1217" i="12"/>
  <c r="H1217" i="12"/>
  <c r="K1217" i="12" s="1"/>
  <c r="L1216" i="12"/>
  <c r="J1216" i="12"/>
  <c r="M1216" i="12" s="1"/>
  <c r="I1216" i="12"/>
  <c r="H1216" i="12"/>
  <c r="K1216" i="12" s="1"/>
  <c r="L1215" i="12"/>
  <c r="J1215" i="12"/>
  <c r="M1215" i="12" s="1"/>
  <c r="I1215" i="12"/>
  <c r="H1215" i="12"/>
  <c r="K1215" i="12" s="1"/>
  <c r="L1214" i="12"/>
  <c r="J1214" i="12"/>
  <c r="M1214" i="12" s="1"/>
  <c r="I1214" i="12"/>
  <c r="H1214" i="12"/>
  <c r="K1214" i="12" s="1"/>
  <c r="L1213" i="12"/>
  <c r="J1213" i="12"/>
  <c r="M1213" i="12" s="1"/>
  <c r="I1213" i="12"/>
  <c r="H1213" i="12"/>
  <c r="K1213" i="12" s="1"/>
  <c r="L1212" i="12"/>
  <c r="J1212" i="12"/>
  <c r="M1212" i="12" s="1"/>
  <c r="I1212" i="12"/>
  <c r="H1212" i="12"/>
  <c r="K1212" i="12" s="1"/>
  <c r="L1211" i="12"/>
  <c r="J1211" i="12"/>
  <c r="M1211" i="12" s="1"/>
  <c r="I1211" i="12"/>
  <c r="H1211" i="12"/>
  <c r="K1211" i="12" s="1"/>
  <c r="L1210" i="12"/>
  <c r="J1210" i="12"/>
  <c r="M1210" i="12" s="1"/>
  <c r="I1210" i="12"/>
  <c r="H1210" i="12"/>
  <c r="K1210" i="12" s="1"/>
  <c r="L1209" i="12"/>
  <c r="J1209" i="12"/>
  <c r="M1209" i="12" s="1"/>
  <c r="I1209" i="12"/>
  <c r="H1209" i="12"/>
  <c r="K1209" i="12" s="1"/>
  <c r="L1208" i="12"/>
  <c r="J1208" i="12"/>
  <c r="M1208" i="12" s="1"/>
  <c r="I1208" i="12"/>
  <c r="H1208" i="12"/>
  <c r="K1208" i="12" s="1"/>
  <c r="L1207" i="12"/>
  <c r="J1207" i="12"/>
  <c r="M1207" i="12" s="1"/>
  <c r="I1207" i="12"/>
  <c r="H1207" i="12"/>
  <c r="K1207" i="12" s="1"/>
  <c r="L1206" i="12"/>
  <c r="J1206" i="12"/>
  <c r="M1206" i="12" s="1"/>
  <c r="I1206" i="12"/>
  <c r="H1206" i="12"/>
  <c r="K1206" i="12" s="1"/>
  <c r="L1205" i="12"/>
  <c r="J1205" i="12"/>
  <c r="M1205" i="12" s="1"/>
  <c r="I1205" i="12"/>
  <c r="H1205" i="12"/>
  <c r="K1205" i="12" s="1"/>
  <c r="L1204" i="12"/>
  <c r="J1204" i="12"/>
  <c r="M1204" i="12" s="1"/>
  <c r="I1204" i="12"/>
  <c r="H1204" i="12"/>
  <c r="K1204" i="12" s="1"/>
  <c r="L1203" i="12"/>
  <c r="J1203" i="12"/>
  <c r="M1203" i="12" s="1"/>
  <c r="I1203" i="12"/>
  <c r="H1203" i="12"/>
  <c r="K1203" i="12" s="1"/>
  <c r="L1202" i="12"/>
  <c r="J1202" i="12"/>
  <c r="M1202" i="12" s="1"/>
  <c r="I1202" i="12"/>
  <c r="H1202" i="12"/>
  <c r="K1202" i="12" s="1"/>
  <c r="L1201" i="12"/>
  <c r="J1201" i="12"/>
  <c r="M1201" i="12" s="1"/>
  <c r="I1201" i="12"/>
  <c r="H1201" i="12"/>
  <c r="K1201" i="12" s="1"/>
  <c r="L1200" i="12"/>
  <c r="J1200" i="12"/>
  <c r="M1200" i="12" s="1"/>
  <c r="I1200" i="12"/>
  <c r="H1200" i="12"/>
  <c r="K1200" i="12" s="1"/>
  <c r="L1199" i="12"/>
  <c r="J1199" i="12"/>
  <c r="M1199" i="12" s="1"/>
  <c r="I1199" i="12"/>
  <c r="H1199" i="12"/>
  <c r="K1199" i="12" s="1"/>
  <c r="L1198" i="12"/>
  <c r="J1198" i="12"/>
  <c r="M1198" i="12" s="1"/>
  <c r="I1198" i="12"/>
  <c r="H1198" i="12"/>
  <c r="K1198" i="12" s="1"/>
  <c r="L1197" i="12"/>
  <c r="J1197" i="12"/>
  <c r="M1197" i="12" s="1"/>
  <c r="I1197" i="12"/>
  <c r="H1197" i="12"/>
  <c r="K1197" i="12" s="1"/>
  <c r="L1196" i="12"/>
  <c r="J1196" i="12"/>
  <c r="M1196" i="12" s="1"/>
  <c r="I1196" i="12"/>
  <c r="H1196" i="12"/>
  <c r="K1196" i="12" s="1"/>
  <c r="L1195" i="12"/>
  <c r="J1195" i="12"/>
  <c r="M1195" i="12" s="1"/>
  <c r="I1195" i="12"/>
  <c r="H1195" i="12"/>
  <c r="K1195" i="12" s="1"/>
  <c r="L1194" i="12"/>
  <c r="J1194" i="12"/>
  <c r="M1194" i="12" s="1"/>
  <c r="I1194" i="12"/>
  <c r="H1194" i="12"/>
  <c r="K1194" i="12" s="1"/>
  <c r="L1193" i="12"/>
  <c r="J1193" i="12"/>
  <c r="M1193" i="12" s="1"/>
  <c r="I1193" i="12"/>
  <c r="H1193" i="12"/>
  <c r="K1193" i="12" s="1"/>
  <c r="L1192" i="12"/>
  <c r="J1192" i="12"/>
  <c r="M1192" i="12" s="1"/>
  <c r="I1192" i="12"/>
  <c r="H1192" i="12"/>
  <c r="K1192" i="12" s="1"/>
  <c r="L1191" i="12"/>
  <c r="J1191" i="12"/>
  <c r="M1191" i="12" s="1"/>
  <c r="I1191" i="12"/>
  <c r="H1191" i="12"/>
  <c r="K1191" i="12" s="1"/>
  <c r="L1190" i="12"/>
  <c r="J1190" i="12"/>
  <c r="M1190" i="12" s="1"/>
  <c r="I1190" i="12"/>
  <c r="H1190" i="12"/>
  <c r="K1190" i="12" s="1"/>
  <c r="L1189" i="12"/>
  <c r="J1189" i="12"/>
  <c r="M1189" i="12" s="1"/>
  <c r="I1189" i="12"/>
  <c r="H1189" i="12"/>
  <c r="K1189" i="12" s="1"/>
  <c r="L1188" i="12"/>
  <c r="J1188" i="12"/>
  <c r="M1188" i="12" s="1"/>
  <c r="I1188" i="12"/>
  <c r="H1188" i="12"/>
  <c r="K1188" i="12" s="1"/>
  <c r="L1187" i="12"/>
  <c r="J1187" i="12"/>
  <c r="M1187" i="12" s="1"/>
  <c r="I1187" i="12"/>
  <c r="H1187" i="12"/>
  <c r="K1187" i="12" s="1"/>
  <c r="L1186" i="12"/>
  <c r="J1186" i="12"/>
  <c r="M1186" i="12" s="1"/>
  <c r="I1186" i="12"/>
  <c r="H1186" i="12"/>
  <c r="K1186" i="12" s="1"/>
  <c r="L1185" i="12"/>
  <c r="J1185" i="12"/>
  <c r="M1185" i="12" s="1"/>
  <c r="I1185" i="12"/>
  <c r="H1185" i="12"/>
  <c r="K1185" i="12" s="1"/>
  <c r="L1184" i="12"/>
  <c r="J1184" i="12"/>
  <c r="M1184" i="12" s="1"/>
  <c r="I1184" i="12"/>
  <c r="H1184" i="12"/>
  <c r="K1184" i="12" s="1"/>
  <c r="L1183" i="12"/>
  <c r="J1183" i="12"/>
  <c r="M1183" i="12" s="1"/>
  <c r="I1183" i="12"/>
  <c r="H1183" i="12"/>
  <c r="K1183" i="12" s="1"/>
  <c r="L1182" i="12"/>
  <c r="J1182" i="12"/>
  <c r="M1182" i="12" s="1"/>
  <c r="I1182" i="12"/>
  <c r="H1182" i="12"/>
  <c r="K1182" i="12" s="1"/>
  <c r="L1181" i="12"/>
  <c r="J1181" i="12"/>
  <c r="M1181" i="12" s="1"/>
  <c r="I1181" i="12"/>
  <c r="H1181" i="12"/>
  <c r="K1181" i="12" s="1"/>
  <c r="L1180" i="12"/>
  <c r="J1180" i="12"/>
  <c r="M1180" i="12" s="1"/>
  <c r="I1180" i="12"/>
  <c r="H1180" i="12"/>
  <c r="K1180" i="12" s="1"/>
  <c r="L1179" i="12"/>
  <c r="J1179" i="12"/>
  <c r="M1179" i="12" s="1"/>
  <c r="I1179" i="12"/>
  <c r="H1179" i="12"/>
  <c r="K1179" i="12" s="1"/>
  <c r="L1178" i="12"/>
  <c r="J1178" i="12"/>
  <c r="M1178" i="12" s="1"/>
  <c r="I1178" i="12"/>
  <c r="H1178" i="12"/>
  <c r="K1178" i="12" s="1"/>
  <c r="L1177" i="12"/>
  <c r="J1177" i="12"/>
  <c r="M1177" i="12" s="1"/>
  <c r="I1177" i="12"/>
  <c r="H1177" i="12"/>
  <c r="K1177" i="12" s="1"/>
  <c r="L1176" i="12"/>
  <c r="J1176" i="12"/>
  <c r="M1176" i="12" s="1"/>
  <c r="I1176" i="12"/>
  <c r="H1176" i="12"/>
  <c r="K1176" i="12" s="1"/>
  <c r="L1175" i="12"/>
  <c r="J1175" i="12"/>
  <c r="M1175" i="12" s="1"/>
  <c r="I1175" i="12"/>
  <c r="H1175" i="12"/>
  <c r="K1175" i="12" s="1"/>
  <c r="L1174" i="12"/>
  <c r="J1174" i="12"/>
  <c r="M1174" i="12" s="1"/>
  <c r="I1174" i="12"/>
  <c r="H1174" i="12"/>
  <c r="K1174" i="12" s="1"/>
  <c r="L1173" i="12"/>
  <c r="J1173" i="12"/>
  <c r="M1173" i="12" s="1"/>
  <c r="I1173" i="12"/>
  <c r="H1173" i="12"/>
  <c r="K1173" i="12" s="1"/>
  <c r="L1172" i="12"/>
  <c r="J1172" i="12"/>
  <c r="M1172" i="12" s="1"/>
  <c r="I1172" i="12"/>
  <c r="H1172" i="12"/>
  <c r="K1172" i="12" s="1"/>
  <c r="L1171" i="12"/>
  <c r="J1171" i="12"/>
  <c r="M1171" i="12" s="1"/>
  <c r="I1171" i="12"/>
  <c r="H1171" i="12"/>
  <c r="K1171" i="12" s="1"/>
  <c r="L1170" i="12"/>
  <c r="J1170" i="12"/>
  <c r="M1170" i="12" s="1"/>
  <c r="I1170" i="12"/>
  <c r="H1170" i="12"/>
  <c r="K1170" i="12" s="1"/>
  <c r="L1169" i="12"/>
  <c r="J1169" i="12"/>
  <c r="M1169" i="12" s="1"/>
  <c r="I1169" i="12"/>
  <c r="H1169" i="12"/>
  <c r="K1169" i="12" s="1"/>
  <c r="L1168" i="12"/>
  <c r="J1168" i="12"/>
  <c r="M1168" i="12" s="1"/>
  <c r="I1168" i="12"/>
  <c r="H1168" i="12"/>
  <c r="K1168" i="12" s="1"/>
  <c r="L1167" i="12"/>
  <c r="J1167" i="12"/>
  <c r="M1167" i="12" s="1"/>
  <c r="I1167" i="12"/>
  <c r="H1167" i="12"/>
  <c r="K1167" i="12" s="1"/>
  <c r="L1166" i="12"/>
  <c r="J1166" i="12"/>
  <c r="M1166" i="12" s="1"/>
  <c r="I1166" i="12"/>
  <c r="H1166" i="12"/>
  <c r="K1166" i="12" s="1"/>
  <c r="L1165" i="12"/>
  <c r="J1165" i="12"/>
  <c r="M1165" i="12" s="1"/>
  <c r="I1165" i="12"/>
  <c r="H1165" i="12"/>
  <c r="K1165" i="12" s="1"/>
  <c r="L1164" i="12"/>
  <c r="J1164" i="12"/>
  <c r="M1164" i="12" s="1"/>
  <c r="I1164" i="12"/>
  <c r="H1164" i="12"/>
  <c r="K1164" i="12" s="1"/>
  <c r="L1163" i="12"/>
  <c r="J1163" i="12"/>
  <c r="M1163" i="12" s="1"/>
  <c r="I1163" i="12"/>
  <c r="H1163" i="12"/>
  <c r="K1163" i="12" s="1"/>
  <c r="L1162" i="12"/>
  <c r="J1162" i="12"/>
  <c r="M1162" i="12" s="1"/>
  <c r="I1162" i="12"/>
  <c r="H1162" i="12"/>
  <c r="K1162" i="12" s="1"/>
  <c r="L1161" i="12"/>
  <c r="J1161" i="12"/>
  <c r="M1161" i="12" s="1"/>
  <c r="I1161" i="12"/>
  <c r="H1161" i="12"/>
  <c r="K1161" i="12" s="1"/>
  <c r="L1160" i="12"/>
  <c r="J1160" i="12"/>
  <c r="M1160" i="12" s="1"/>
  <c r="I1160" i="12"/>
  <c r="H1160" i="12"/>
  <c r="K1160" i="12" s="1"/>
  <c r="L1159" i="12"/>
  <c r="J1159" i="12"/>
  <c r="M1159" i="12" s="1"/>
  <c r="I1159" i="12"/>
  <c r="H1159" i="12"/>
  <c r="K1159" i="12" s="1"/>
  <c r="L1158" i="12"/>
  <c r="J1158" i="12"/>
  <c r="M1158" i="12" s="1"/>
  <c r="I1158" i="12"/>
  <c r="H1158" i="12"/>
  <c r="K1158" i="12" s="1"/>
  <c r="L1157" i="12"/>
  <c r="J1157" i="12"/>
  <c r="M1157" i="12" s="1"/>
  <c r="I1157" i="12"/>
  <c r="H1157" i="12"/>
  <c r="K1157" i="12" s="1"/>
  <c r="L1156" i="12"/>
  <c r="J1156" i="12"/>
  <c r="M1156" i="12" s="1"/>
  <c r="I1156" i="12"/>
  <c r="H1156" i="12"/>
  <c r="K1156" i="12" s="1"/>
  <c r="L1155" i="12"/>
  <c r="J1155" i="12"/>
  <c r="M1155" i="12" s="1"/>
  <c r="I1155" i="12"/>
  <c r="H1155" i="12"/>
  <c r="K1155" i="12" s="1"/>
  <c r="L1154" i="12"/>
  <c r="J1154" i="12"/>
  <c r="M1154" i="12" s="1"/>
  <c r="I1154" i="12"/>
  <c r="H1154" i="12"/>
  <c r="K1154" i="12" s="1"/>
  <c r="L1153" i="12"/>
  <c r="J1153" i="12"/>
  <c r="M1153" i="12" s="1"/>
  <c r="I1153" i="12"/>
  <c r="H1153" i="12"/>
  <c r="K1153" i="12" s="1"/>
  <c r="L1152" i="12"/>
  <c r="J1152" i="12"/>
  <c r="M1152" i="12" s="1"/>
  <c r="I1152" i="12"/>
  <c r="H1152" i="12"/>
  <c r="K1152" i="12" s="1"/>
  <c r="L1151" i="12"/>
  <c r="J1151" i="12"/>
  <c r="M1151" i="12" s="1"/>
  <c r="I1151" i="12"/>
  <c r="H1151" i="12"/>
  <c r="K1151" i="12" s="1"/>
  <c r="K1150" i="12"/>
  <c r="J1150" i="12"/>
  <c r="M1150" i="12" s="1"/>
  <c r="I1150" i="12"/>
  <c r="L1150" i="12" s="1"/>
  <c r="H1150" i="12"/>
  <c r="M1149" i="12"/>
  <c r="K1149" i="12"/>
  <c r="J1149" i="12"/>
  <c r="I1149" i="12"/>
  <c r="L1149" i="12" s="1"/>
  <c r="H1149" i="12"/>
  <c r="M1148" i="12"/>
  <c r="K1148" i="12"/>
  <c r="J1148" i="12"/>
  <c r="I1148" i="12"/>
  <c r="L1148" i="12" s="1"/>
  <c r="H1148" i="12"/>
  <c r="M1147" i="12"/>
  <c r="K1147" i="12"/>
  <c r="J1147" i="12"/>
  <c r="I1147" i="12"/>
  <c r="L1147" i="12" s="1"/>
  <c r="H1147" i="12"/>
  <c r="M1146" i="12"/>
  <c r="K1146" i="12"/>
  <c r="J1146" i="12"/>
  <c r="I1146" i="12"/>
  <c r="L1146" i="12" s="1"/>
  <c r="H1146" i="12"/>
  <c r="M1145" i="12"/>
  <c r="K1145" i="12"/>
  <c r="J1145" i="12"/>
  <c r="I1145" i="12"/>
  <c r="L1145" i="12" s="1"/>
  <c r="H1145" i="12"/>
  <c r="M1144" i="12"/>
  <c r="K1144" i="12"/>
  <c r="J1144" i="12"/>
  <c r="I1144" i="12"/>
  <c r="L1144" i="12" s="1"/>
  <c r="H1144" i="12"/>
  <c r="M1143" i="12"/>
  <c r="K1143" i="12"/>
  <c r="J1143" i="12"/>
  <c r="I1143" i="12"/>
  <c r="L1143" i="12" s="1"/>
  <c r="H1143" i="12"/>
  <c r="M1142" i="12"/>
  <c r="K1142" i="12"/>
  <c r="J1142" i="12"/>
  <c r="I1142" i="12"/>
  <c r="L1142" i="12" s="1"/>
  <c r="H1142" i="12"/>
  <c r="M1141" i="12"/>
  <c r="K1141" i="12"/>
  <c r="J1141" i="12"/>
  <c r="I1141" i="12"/>
  <c r="L1141" i="12" s="1"/>
  <c r="H1141" i="12"/>
  <c r="M1140" i="12"/>
  <c r="K1140" i="12"/>
  <c r="J1140" i="12"/>
  <c r="I1140" i="12"/>
  <c r="L1140" i="12" s="1"/>
  <c r="H1140" i="12"/>
  <c r="M1139" i="12"/>
  <c r="K1139" i="12"/>
  <c r="J1139" i="12"/>
  <c r="I1139" i="12"/>
  <c r="L1139" i="12" s="1"/>
  <c r="H1139" i="12"/>
  <c r="M1138" i="12"/>
  <c r="K1138" i="12"/>
  <c r="J1138" i="12"/>
  <c r="I1138" i="12"/>
  <c r="L1138" i="12" s="1"/>
  <c r="H1138" i="12"/>
  <c r="M1137" i="12"/>
  <c r="K1137" i="12"/>
  <c r="J1137" i="12"/>
  <c r="I1137" i="12"/>
  <c r="L1137" i="12" s="1"/>
  <c r="H1137" i="12"/>
  <c r="M1136" i="12"/>
  <c r="K1136" i="12"/>
  <c r="J1136" i="12"/>
  <c r="I1136" i="12"/>
  <c r="L1136" i="12" s="1"/>
  <c r="H1136" i="12"/>
  <c r="M1135" i="12"/>
  <c r="K1135" i="12"/>
  <c r="J1135" i="12"/>
  <c r="I1135" i="12"/>
  <c r="L1135" i="12" s="1"/>
  <c r="H1135" i="12"/>
  <c r="M1134" i="12"/>
  <c r="K1134" i="12"/>
  <c r="J1134" i="12"/>
  <c r="I1134" i="12"/>
  <c r="L1134" i="12" s="1"/>
  <c r="H1134" i="12"/>
  <c r="M1133" i="12"/>
  <c r="K1133" i="12"/>
  <c r="J1133" i="12"/>
  <c r="I1133" i="12"/>
  <c r="L1133" i="12" s="1"/>
  <c r="H1133" i="12"/>
  <c r="M1132" i="12"/>
  <c r="K1132" i="12"/>
  <c r="J1132" i="12"/>
  <c r="I1132" i="12"/>
  <c r="L1132" i="12" s="1"/>
  <c r="H1132" i="12"/>
  <c r="M1131" i="12"/>
  <c r="K1131" i="12"/>
  <c r="J1131" i="12"/>
  <c r="I1131" i="12"/>
  <c r="L1131" i="12" s="1"/>
  <c r="H1131" i="12"/>
  <c r="M1130" i="12"/>
  <c r="K1130" i="12"/>
  <c r="J1130" i="12"/>
  <c r="I1130" i="12"/>
  <c r="L1130" i="12" s="1"/>
  <c r="H1130" i="12"/>
  <c r="M1129" i="12"/>
  <c r="K1129" i="12"/>
  <c r="J1129" i="12"/>
  <c r="I1129" i="12"/>
  <c r="L1129" i="12" s="1"/>
  <c r="H1129" i="12"/>
  <c r="M1128" i="12"/>
  <c r="K1128" i="12"/>
  <c r="J1128" i="12"/>
  <c r="I1128" i="12"/>
  <c r="L1128" i="12" s="1"/>
  <c r="H1128" i="12"/>
  <c r="M1127" i="12"/>
  <c r="K1127" i="12"/>
  <c r="J1127" i="12"/>
  <c r="I1127" i="12"/>
  <c r="L1127" i="12" s="1"/>
  <c r="H1127" i="12"/>
  <c r="M1126" i="12"/>
  <c r="K1126" i="12"/>
  <c r="J1126" i="12"/>
  <c r="I1126" i="12"/>
  <c r="L1126" i="12" s="1"/>
  <c r="H1126" i="12"/>
  <c r="M1125" i="12"/>
  <c r="K1125" i="12"/>
  <c r="J1125" i="12"/>
  <c r="I1125" i="12"/>
  <c r="L1125" i="12" s="1"/>
  <c r="H1125" i="12"/>
  <c r="M1124" i="12"/>
  <c r="K1124" i="12"/>
  <c r="J1124" i="12"/>
  <c r="I1124" i="12"/>
  <c r="L1124" i="12" s="1"/>
  <c r="H1124" i="12"/>
  <c r="M1123" i="12"/>
  <c r="K1123" i="12"/>
  <c r="J1123" i="12"/>
  <c r="I1123" i="12"/>
  <c r="L1123" i="12" s="1"/>
  <c r="H1123" i="12"/>
  <c r="M1122" i="12"/>
  <c r="K1122" i="12"/>
  <c r="J1122" i="12"/>
  <c r="I1122" i="12"/>
  <c r="L1122" i="12" s="1"/>
  <c r="H1122" i="12"/>
  <c r="M1121" i="12"/>
  <c r="K1121" i="12"/>
  <c r="J1121" i="12"/>
  <c r="I1121" i="12"/>
  <c r="L1121" i="12" s="1"/>
  <c r="H1121" i="12"/>
  <c r="M1120" i="12"/>
  <c r="K1120" i="12"/>
  <c r="J1120" i="12"/>
  <c r="I1120" i="12"/>
  <c r="L1120" i="12" s="1"/>
  <c r="H1120" i="12"/>
  <c r="M1119" i="12"/>
  <c r="K1119" i="12"/>
  <c r="J1119" i="12"/>
  <c r="I1119" i="12"/>
  <c r="L1119" i="12" s="1"/>
  <c r="H1119" i="12"/>
  <c r="M1118" i="12"/>
  <c r="K1118" i="12"/>
  <c r="J1118" i="12"/>
  <c r="I1118" i="12"/>
  <c r="L1118" i="12" s="1"/>
  <c r="H1118" i="12"/>
  <c r="M1117" i="12"/>
  <c r="K1117" i="12"/>
  <c r="J1117" i="12"/>
  <c r="I1117" i="12"/>
  <c r="L1117" i="12" s="1"/>
  <c r="H1117" i="12"/>
  <c r="M1116" i="12"/>
  <c r="K1116" i="12"/>
  <c r="J1116" i="12"/>
  <c r="I1116" i="12"/>
  <c r="L1116" i="12" s="1"/>
  <c r="H1116" i="12"/>
  <c r="M1115" i="12"/>
  <c r="K1115" i="12"/>
  <c r="J1115" i="12"/>
  <c r="I1115" i="12"/>
  <c r="L1115" i="12" s="1"/>
  <c r="H1115" i="12"/>
  <c r="M1114" i="12"/>
  <c r="K1114" i="12"/>
  <c r="J1114" i="12"/>
  <c r="I1114" i="12"/>
  <c r="L1114" i="12" s="1"/>
  <c r="H1114" i="12"/>
  <c r="M1113" i="12"/>
  <c r="K1113" i="12"/>
  <c r="J1113" i="12"/>
  <c r="I1113" i="12"/>
  <c r="L1113" i="12" s="1"/>
  <c r="H1113" i="12"/>
  <c r="M1112" i="12"/>
  <c r="K1112" i="12"/>
  <c r="J1112" i="12"/>
  <c r="I1112" i="12"/>
  <c r="L1112" i="12" s="1"/>
  <c r="H1112" i="12"/>
  <c r="M1111" i="12"/>
  <c r="K1111" i="12"/>
  <c r="J1111" i="12"/>
  <c r="I1111" i="12"/>
  <c r="L1111" i="12" s="1"/>
  <c r="H1111" i="12"/>
  <c r="M1110" i="12"/>
  <c r="K1110" i="12"/>
  <c r="J1110" i="12"/>
  <c r="I1110" i="12"/>
  <c r="L1110" i="12" s="1"/>
  <c r="H1110" i="12"/>
  <c r="M1109" i="12"/>
  <c r="K1109" i="12"/>
  <c r="J1109" i="12"/>
  <c r="I1109" i="12"/>
  <c r="L1109" i="12" s="1"/>
  <c r="H1109" i="12"/>
  <c r="M1108" i="12"/>
  <c r="K1108" i="12"/>
  <c r="J1108" i="12"/>
  <c r="I1108" i="12"/>
  <c r="L1108" i="12" s="1"/>
  <c r="H1108" i="12"/>
  <c r="M1107" i="12"/>
  <c r="K1107" i="12"/>
  <c r="J1107" i="12"/>
  <c r="I1107" i="12"/>
  <c r="L1107" i="12" s="1"/>
  <c r="H1107" i="12"/>
  <c r="M1106" i="12"/>
  <c r="K1106" i="12"/>
  <c r="J1106" i="12"/>
  <c r="I1106" i="12"/>
  <c r="L1106" i="12" s="1"/>
  <c r="H1106" i="12"/>
  <c r="M1105" i="12"/>
  <c r="K1105" i="12"/>
  <c r="J1105" i="12"/>
  <c r="I1105" i="12"/>
  <c r="L1105" i="12" s="1"/>
  <c r="H1105" i="12"/>
  <c r="M1104" i="12"/>
  <c r="K1104" i="12"/>
  <c r="J1104" i="12"/>
  <c r="I1104" i="12"/>
  <c r="L1104" i="12" s="1"/>
  <c r="H1104" i="12"/>
  <c r="M1103" i="12"/>
  <c r="K1103" i="12"/>
  <c r="J1103" i="12"/>
  <c r="I1103" i="12"/>
  <c r="L1103" i="12" s="1"/>
  <c r="H1103" i="12"/>
  <c r="M1102" i="12"/>
  <c r="K1102" i="12"/>
  <c r="J1102" i="12"/>
  <c r="I1102" i="12"/>
  <c r="L1102" i="12" s="1"/>
  <c r="H1102" i="12"/>
  <c r="M1101" i="12"/>
  <c r="K1101" i="12"/>
  <c r="J1101" i="12"/>
  <c r="I1101" i="12"/>
  <c r="L1101" i="12" s="1"/>
  <c r="H1101" i="12"/>
  <c r="M1100" i="12"/>
  <c r="K1100" i="12"/>
  <c r="J1100" i="12"/>
  <c r="I1100" i="12"/>
  <c r="L1100" i="12" s="1"/>
  <c r="H1100" i="12"/>
  <c r="M1099" i="12"/>
  <c r="K1099" i="12"/>
  <c r="J1099" i="12"/>
  <c r="I1099" i="12"/>
  <c r="L1099" i="12" s="1"/>
  <c r="H1099" i="12"/>
  <c r="M1098" i="12"/>
  <c r="K1098" i="12"/>
  <c r="J1098" i="12"/>
  <c r="I1098" i="12"/>
  <c r="L1098" i="12" s="1"/>
  <c r="H1098" i="12"/>
  <c r="M1097" i="12"/>
  <c r="K1097" i="12"/>
  <c r="J1097" i="12"/>
  <c r="I1097" i="12"/>
  <c r="L1097" i="12" s="1"/>
  <c r="H1097" i="12"/>
  <c r="M1096" i="12"/>
  <c r="K1096" i="12"/>
  <c r="J1096" i="12"/>
  <c r="I1096" i="12"/>
  <c r="L1096" i="12" s="1"/>
  <c r="H1096" i="12"/>
  <c r="M1095" i="12"/>
  <c r="K1095" i="12"/>
  <c r="J1095" i="12"/>
  <c r="I1095" i="12"/>
  <c r="L1095" i="12" s="1"/>
  <c r="H1095" i="12"/>
  <c r="M1094" i="12"/>
  <c r="K1094" i="12"/>
  <c r="J1094" i="12"/>
  <c r="I1094" i="12"/>
  <c r="L1094" i="12" s="1"/>
  <c r="H1094" i="12"/>
  <c r="M1093" i="12"/>
  <c r="K1093" i="12"/>
  <c r="J1093" i="12"/>
  <c r="I1093" i="12"/>
  <c r="L1093" i="12" s="1"/>
  <c r="H1093" i="12"/>
  <c r="M1092" i="12"/>
  <c r="K1092" i="12"/>
  <c r="J1092" i="12"/>
  <c r="I1092" i="12"/>
  <c r="L1092" i="12" s="1"/>
  <c r="H1092" i="12"/>
  <c r="M1091" i="12"/>
  <c r="K1091" i="12"/>
  <c r="J1091" i="12"/>
  <c r="I1091" i="12"/>
  <c r="L1091" i="12" s="1"/>
  <c r="H1091" i="12"/>
  <c r="M1090" i="12"/>
  <c r="K1090" i="12"/>
  <c r="J1090" i="12"/>
  <c r="I1090" i="12"/>
  <c r="L1090" i="12" s="1"/>
  <c r="H1090" i="12"/>
  <c r="M1089" i="12"/>
  <c r="K1089" i="12"/>
  <c r="J1089" i="12"/>
  <c r="I1089" i="12"/>
  <c r="L1089" i="12" s="1"/>
  <c r="H1089" i="12"/>
  <c r="M1088" i="12"/>
  <c r="K1088" i="12"/>
  <c r="J1088" i="12"/>
  <c r="I1088" i="12"/>
  <c r="L1088" i="12" s="1"/>
  <c r="H1088" i="12"/>
  <c r="M1087" i="12"/>
  <c r="K1087" i="12"/>
  <c r="J1087" i="12"/>
  <c r="I1087" i="12"/>
  <c r="L1087" i="12" s="1"/>
  <c r="H1087" i="12"/>
  <c r="M1086" i="12"/>
  <c r="K1086" i="12"/>
  <c r="J1086" i="12"/>
  <c r="I1086" i="12"/>
  <c r="L1086" i="12" s="1"/>
  <c r="H1086" i="12"/>
  <c r="M1085" i="12"/>
  <c r="K1085" i="12"/>
  <c r="J1085" i="12"/>
  <c r="I1085" i="12"/>
  <c r="L1085" i="12" s="1"/>
  <c r="H1085" i="12"/>
  <c r="M1084" i="12"/>
  <c r="K1084" i="12"/>
  <c r="J1084" i="12"/>
  <c r="I1084" i="12"/>
  <c r="L1084" i="12" s="1"/>
  <c r="H1084" i="12"/>
  <c r="M1083" i="12"/>
  <c r="K1083" i="12"/>
  <c r="J1083" i="12"/>
  <c r="I1083" i="12"/>
  <c r="L1083" i="12" s="1"/>
  <c r="H1083" i="12"/>
  <c r="M1082" i="12"/>
  <c r="K1082" i="12"/>
  <c r="J1082" i="12"/>
  <c r="I1082" i="12"/>
  <c r="L1082" i="12" s="1"/>
  <c r="H1082" i="12"/>
  <c r="M1081" i="12"/>
  <c r="K1081" i="12"/>
  <c r="J1081" i="12"/>
  <c r="I1081" i="12"/>
  <c r="L1081" i="12" s="1"/>
  <c r="H1081" i="12"/>
  <c r="M1080" i="12"/>
  <c r="K1080" i="12"/>
  <c r="J1080" i="12"/>
  <c r="I1080" i="12"/>
  <c r="L1080" i="12" s="1"/>
  <c r="H1080" i="12"/>
  <c r="M1079" i="12"/>
  <c r="K1079" i="12"/>
  <c r="J1079" i="12"/>
  <c r="I1079" i="12"/>
  <c r="L1079" i="12" s="1"/>
  <c r="H1079" i="12"/>
  <c r="M1078" i="12"/>
  <c r="K1078" i="12"/>
  <c r="J1078" i="12"/>
  <c r="I1078" i="12"/>
  <c r="L1078" i="12" s="1"/>
  <c r="H1078" i="12"/>
  <c r="M1077" i="12"/>
  <c r="K1077" i="12"/>
  <c r="J1077" i="12"/>
  <c r="I1077" i="12"/>
  <c r="L1077" i="12" s="1"/>
  <c r="H1077" i="12"/>
  <c r="M1076" i="12"/>
  <c r="K1076" i="12"/>
  <c r="J1076" i="12"/>
  <c r="I1076" i="12"/>
  <c r="L1076" i="12" s="1"/>
  <c r="H1076" i="12"/>
  <c r="M1075" i="12"/>
  <c r="K1075" i="12"/>
  <c r="J1075" i="12"/>
  <c r="I1075" i="12"/>
  <c r="L1075" i="12" s="1"/>
  <c r="H1075" i="12"/>
  <c r="M1074" i="12"/>
  <c r="K1074" i="12"/>
  <c r="J1074" i="12"/>
  <c r="I1074" i="12"/>
  <c r="L1074" i="12" s="1"/>
  <c r="H1074" i="12"/>
  <c r="M1073" i="12"/>
  <c r="K1073" i="12"/>
  <c r="J1073" i="12"/>
  <c r="I1073" i="12"/>
  <c r="L1073" i="12" s="1"/>
  <c r="H1073" i="12"/>
  <c r="M1072" i="12"/>
  <c r="K1072" i="12"/>
  <c r="J1072" i="12"/>
  <c r="I1072" i="12"/>
  <c r="L1072" i="12" s="1"/>
  <c r="H1072" i="12"/>
  <c r="M1071" i="12"/>
  <c r="K1071" i="12"/>
  <c r="J1071" i="12"/>
  <c r="I1071" i="12"/>
  <c r="L1071" i="12" s="1"/>
  <c r="H1071" i="12"/>
  <c r="M1070" i="12"/>
  <c r="K1070" i="12"/>
  <c r="J1070" i="12"/>
  <c r="I1070" i="12"/>
  <c r="L1070" i="12" s="1"/>
  <c r="H1070" i="12"/>
  <c r="M1069" i="12"/>
  <c r="K1069" i="12"/>
  <c r="J1069" i="12"/>
  <c r="I1069" i="12"/>
  <c r="L1069" i="12" s="1"/>
  <c r="H1069" i="12"/>
  <c r="M1068" i="12"/>
  <c r="K1068" i="12"/>
  <c r="J1068" i="12"/>
  <c r="I1068" i="12"/>
  <c r="L1068" i="12" s="1"/>
  <c r="H1068" i="12"/>
  <c r="M1067" i="12"/>
  <c r="K1067" i="12"/>
  <c r="J1067" i="12"/>
  <c r="I1067" i="12"/>
  <c r="L1067" i="12" s="1"/>
  <c r="H1067" i="12"/>
  <c r="M1066" i="12"/>
  <c r="K1066" i="12"/>
  <c r="J1066" i="12"/>
  <c r="I1066" i="12"/>
  <c r="L1066" i="12" s="1"/>
  <c r="H1066" i="12"/>
  <c r="M1065" i="12"/>
  <c r="K1065" i="12"/>
  <c r="J1065" i="12"/>
  <c r="I1065" i="12"/>
  <c r="L1065" i="12" s="1"/>
  <c r="H1065" i="12"/>
  <c r="M1064" i="12"/>
  <c r="K1064" i="12"/>
  <c r="J1064" i="12"/>
  <c r="I1064" i="12"/>
  <c r="L1064" i="12" s="1"/>
  <c r="H1064" i="12"/>
  <c r="M1063" i="12"/>
  <c r="K1063" i="12"/>
  <c r="J1063" i="12"/>
  <c r="I1063" i="12"/>
  <c r="L1063" i="12" s="1"/>
  <c r="H1063" i="12"/>
  <c r="M1062" i="12"/>
  <c r="K1062" i="12"/>
  <c r="J1062" i="12"/>
  <c r="I1062" i="12"/>
  <c r="L1062" i="12" s="1"/>
  <c r="H1062" i="12"/>
  <c r="M1061" i="12"/>
  <c r="K1061" i="12"/>
  <c r="J1061" i="12"/>
  <c r="I1061" i="12"/>
  <c r="L1061" i="12" s="1"/>
  <c r="H1061" i="12"/>
  <c r="M1060" i="12"/>
  <c r="K1060" i="12"/>
  <c r="J1060" i="12"/>
  <c r="I1060" i="12"/>
  <c r="L1060" i="12" s="1"/>
  <c r="H1060" i="12"/>
  <c r="M1059" i="12"/>
  <c r="K1059" i="12"/>
  <c r="J1059" i="12"/>
  <c r="I1059" i="12"/>
  <c r="L1059" i="12" s="1"/>
  <c r="H1059" i="12"/>
  <c r="M1058" i="12"/>
  <c r="K1058" i="12"/>
  <c r="J1058" i="12"/>
  <c r="I1058" i="12"/>
  <c r="L1058" i="12" s="1"/>
  <c r="H1058" i="12"/>
  <c r="M1057" i="12"/>
  <c r="K1057" i="12"/>
  <c r="J1057" i="12"/>
  <c r="I1057" i="12"/>
  <c r="L1057" i="12" s="1"/>
  <c r="H1057" i="12"/>
  <c r="M1056" i="12"/>
  <c r="K1056" i="12"/>
  <c r="J1056" i="12"/>
  <c r="I1056" i="12"/>
  <c r="L1056" i="12" s="1"/>
  <c r="H1056" i="12"/>
  <c r="M1055" i="12"/>
  <c r="K1055" i="12"/>
  <c r="J1055" i="12"/>
  <c r="I1055" i="12"/>
  <c r="L1055" i="12" s="1"/>
  <c r="H1055" i="12"/>
  <c r="M1054" i="12"/>
  <c r="K1054" i="12"/>
  <c r="J1054" i="12"/>
  <c r="I1054" i="12"/>
  <c r="L1054" i="12" s="1"/>
  <c r="H1054" i="12"/>
  <c r="M1053" i="12"/>
  <c r="K1053" i="12"/>
  <c r="J1053" i="12"/>
  <c r="I1053" i="12"/>
  <c r="L1053" i="12" s="1"/>
  <c r="H1053" i="12"/>
  <c r="M1052" i="12"/>
  <c r="K1052" i="12"/>
  <c r="J1052" i="12"/>
  <c r="I1052" i="12"/>
  <c r="L1052" i="12" s="1"/>
  <c r="H1052" i="12"/>
  <c r="M1051" i="12"/>
  <c r="K1051" i="12"/>
  <c r="J1051" i="12"/>
  <c r="I1051" i="12"/>
  <c r="L1051" i="12" s="1"/>
  <c r="H1051" i="12"/>
  <c r="M1050" i="12"/>
  <c r="K1050" i="12"/>
  <c r="J1050" i="12"/>
  <c r="I1050" i="12"/>
  <c r="L1050" i="12" s="1"/>
  <c r="H1050" i="12"/>
  <c r="M1049" i="12"/>
  <c r="K1049" i="12"/>
  <c r="J1049" i="12"/>
  <c r="I1049" i="12"/>
  <c r="L1049" i="12" s="1"/>
  <c r="H1049" i="12"/>
  <c r="M1048" i="12"/>
  <c r="K1048" i="12"/>
  <c r="J1048" i="12"/>
  <c r="I1048" i="12"/>
  <c r="L1048" i="12" s="1"/>
  <c r="H1048" i="12"/>
  <c r="M1047" i="12"/>
  <c r="K1047" i="12"/>
  <c r="J1047" i="12"/>
  <c r="I1047" i="12"/>
  <c r="L1047" i="12" s="1"/>
  <c r="H1047" i="12"/>
  <c r="M1046" i="12"/>
  <c r="K1046" i="12"/>
  <c r="J1046" i="12"/>
  <c r="I1046" i="12"/>
  <c r="L1046" i="12" s="1"/>
  <c r="H1046" i="12"/>
  <c r="M1045" i="12"/>
  <c r="K1045" i="12"/>
  <c r="J1045" i="12"/>
  <c r="I1045" i="12"/>
  <c r="L1045" i="12" s="1"/>
  <c r="H1045" i="12"/>
  <c r="M1044" i="12"/>
  <c r="K1044" i="12"/>
  <c r="J1044" i="12"/>
  <c r="I1044" i="12"/>
  <c r="L1044" i="12" s="1"/>
  <c r="H1044" i="12"/>
  <c r="M1043" i="12"/>
  <c r="K1043" i="12"/>
  <c r="J1043" i="12"/>
  <c r="I1043" i="12"/>
  <c r="L1043" i="12" s="1"/>
  <c r="H1043" i="12"/>
  <c r="M1042" i="12"/>
  <c r="K1042" i="12"/>
  <c r="J1042" i="12"/>
  <c r="I1042" i="12"/>
  <c r="L1042" i="12" s="1"/>
  <c r="H1042" i="12"/>
  <c r="M1041" i="12"/>
  <c r="K1041" i="12"/>
  <c r="J1041" i="12"/>
  <c r="I1041" i="12"/>
  <c r="L1041" i="12" s="1"/>
  <c r="H1041" i="12"/>
  <c r="M1040" i="12"/>
  <c r="K1040" i="12"/>
  <c r="J1040" i="12"/>
  <c r="I1040" i="12"/>
  <c r="L1040" i="12" s="1"/>
  <c r="H1040" i="12"/>
  <c r="M1039" i="12"/>
  <c r="K1039" i="12"/>
  <c r="J1039" i="12"/>
  <c r="I1039" i="12"/>
  <c r="L1039" i="12" s="1"/>
  <c r="H1039" i="12"/>
  <c r="M1038" i="12"/>
  <c r="K1038" i="12"/>
  <c r="J1038" i="12"/>
  <c r="I1038" i="12"/>
  <c r="L1038" i="12" s="1"/>
  <c r="H1038" i="12"/>
  <c r="M1037" i="12"/>
  <c r="K1037" i="12"/>
  <c r="J1037" i="12"/>
  <c r="I1037" i="12"/>
  <c r="L1037" i="12" s="1"/>
  <c r="H1037" i="12"/>
  <c r="M1036" i="12"/>
  <c r="K1036" i="12"/>
  <c r="J1036" i="12"/>
  <c r="I1036" i="12"/>
  <c r="L1036" i="12" s="1"/>
  <c r="H1036" i="12"/>
  <c r="M1035" i="12"/>
  <c r="K1035" i="12"/>
  <c r="J1035" i="12"/>
  <c r="I1035" i="12"/>
  <c r="L1035" i="12" s="1"/>
  <c r="H1035" i="12"/>
  <c r="M1034" i="12"/>
  <c r="K1034" i="12"/>
  <c r="J1034" i="12"/>
  <c r="I1034" i="12"/>
  <c r="L1034" i="12" s="1"/>
  <c r="H1034" i="12"/>
  <c r="M1033" i="12"/>
  <c r="K1033" i="12"/>
  <c r="J1033" i="12"/>
  <c r="I1033" i="12"/>
  <c r="L1033" i="12" s="1"/>
  <c r="H1033" i="12"/>
  <c r="M1032" i="12"/>
  <c r="K1032" i="12"/>
  <c r="J1032" i="12"/>
  <c r="I1032" i="12"/>
  <c r="L1032" i="12" s="1"/>
  <c r="H1032" i="12"/>
  <c r="M1031" i="12"/>
  <c r="K1031" i="12"/>
  <c r="J1031" i="12"/>
  <c r="I1031" i="12"/>
  <c r="L1031" i="12" s="1"/>
  <c r="H1031" i="12"/>
  <c r="M1030" i="12"/>
  <c r="K1030" i="12"/>
  <c r="J1030" i="12"/>
  <c r="I1030" i="12"/>
  <c r="L1030" i="12" s="1"/>
  <c r="H1030" i="12"/>
  <c r="M1029" i="12"/>
  <c r="K1029" i="12"/>
  <c r="J1029" i="12"/>
  <c r="I1029" i="12"/>
  <c r="L1029" i="12" s="1"/>
  <c r="H1029" i="12"/>
  <c r="M1028" i="12"/>
  <c r="K1028" i="12"/>
  <c r="J1028" i="12"/>
  <c r="I1028" i="12"/>
  <c r="L1028" i="12" s="1"/>
  <c r="H1028" i="12"/>
  <c r="M1027" i="12"/>
  <c r="K1027" i="12"/>
  <c r="J1027" i="12"/>
  <c r="I1027" i="12"/>
  <c r="L1027" i="12" s="1"/>
  <c r="H1027" i="12"/>
  <c r="M1026" i="12"/>
  <c r="K1026" i="12"/>
  <c r="J1026" i="12"/>
  <c r="I1026" i="12"/>
  <c r="L1026" i="12" s="1"/>
  <c r="H1026" i="12"/>
  <c r="M1025" i="12"/>
  <c r="K1025" i="12"/>
  <c r="J1025" i="12"/>
  <c r="I1025" i="12"/>
  <c r="L1025" i="12" s="1"/>
  <c r="H1025" i="12"/>
  <c r="M1024" i="12"/>
  <c r="K1024" i="12"/>
  <c r="J1024" i="12"/>
  <c r="I1024" i="12"/>
  <c r="L1024" i="12" s="1"/>
  <c r="H1024" i="12"/>
  <c r="M1023" i="12"/>
  <c r="K1023" i="12"/>
  <c r="J1023" i="12"/>
  <c r="I1023" i="12"/>
  <c r="L1023" i="12" s="1"/>
  <c r="H1023" i="12"/>
  <c r="M1022" i="12"/>
  <c r="K1022" i="12"/>
  <c r="J1022" i="12"/>
  <c r="I1022" i="12"/>
  <c r="L1022" i="12" s="1"/>
  <c r="H1022" i="12"/>
  <c r="M1021" i="12"/>
  <c r="K1021" i="12"/>
  <c r="J1021" i="12"/>
  <c r="I1021" i="12"/>
  <c r="L1021" i="12" s="1"/>
  <c r="H1021" i="12"/>
  <c r="M1020" i="12"/>
  <c r="K1020" i="12"/>
  <c r="J1020" i="12"/>
  <c r="I1020" i="12"/>
  <c r="L1020" i="12" s="1"/>
  <c r="H1020" i="12"/>
  <c r="M1019" i="12"/>
  <c r="K1019" i="12"/>
  <c r="J1019" i="12"/>
  <c r="I1019" i="12"/>
  <c r="L1019" i="12" s="1"/>
  <c r="H1019" i="12"/>
  <c r="M1018" i="12"/>
  <c r="K1018" i="12"/>
  <c r="J1018" i="12"/>
  <c r="I1018" i="12"/>
  <c r="L1018" i="12" s="1"/>
  <c r="H1018" i="12"/>
  <c r="M1017" i="12"/>
  <c r="K1017" i="12"/>
  <c r="J1017" i="12"/>
  <c r="I1017" i="12"/>
  <c r="L1017" i="12" s="1"/>
  <c r="H1017" i="12"/>
  <c r="M1016" i="12"/>
  <c r="K1016" i="12"/>
  <c r="J1016" i="12"/>
  <c r="I1016" i="12"/>
  <c r="L1016" i="12" s="1"/>
  <c r="H1016" i="12"/>
  <c r="M1015" i="12"/>
  <c r="K1015" i="12"/>
  <c r="J1015" i="12"/>
  <c r="I1015" i="12"/>
  <c r="L1015" i="12" s="1"/>
  <c r="H1015" i="12"/>
  <c r="M1014" i="12"/>
  <c r="K1014" i="12"/>
  <c r="J1014" i="12"/>
  <c r="I1014" i="12"/>
  <c r="L1014" i="12" s="1"/>
  <c r="H1014" i="12"/>
  <c r="M1013" i="12"/>
  <c r="K1013" i="12"/>
  <c r="J1013" i="12"/>
  <c r="I1013" i="12"/>
  <c r="L1013" i="12" s="1"/>
  <c r="H1013" i="12"/>
  <c r="M1012" i="12"/>
  <c r="K1012" i="12"/>
  <c r="J1012" i="12"/>
  <c r="I1012" i="12"/>
  <c r="L1012" i="12" s="1"/>
  <c r="H1012" i="12"/>
  <c r="M1011" i="12"/>
  <c r="K1011" i="12"/>
  <c r="J1011" i="12"/>
  <c r="I1011" i="12"/>
  <c r="L1011" i="12" s="1"/>
  <c r="H1011" i="12"/>
  <c r="M1010" i="12"/>
  <c r="K1010" i="12"/>
  <c r="J1010" i="12"/>
  <c r="I1010" i="12"/>
  <c r="L1010" i="12" s="1"/>
  <c r="H1010" i="12"/>
  <c r="M1009" i="12"/>
  <c r="K1009" i="12"/>
  <c r="J1009" i="12"/>
  <c r="I1009" i="12"/>
  <c r="L1009" i="12" s="1"/>
  <c r="H1009" i="12"/>
  <c r="M1008" i="12"/>
  <c r="K1008" i="12"/>
  <c r="J1008" i="12"/>
  <c r="I1008" i="12"/>
  <c r="L1008" i="12" s="1"/>
  <c r="H1008" i="12"/>
  <c r="M1007" i="12"/>
  <c r="K1007" i="12"/>
  <c r="J1007" i="12"/>
  <c r="I1007" i="12"/>
  <c r="L1007" i="12" s="1"/>
  <c r="H1007" i="12"/>
  <c r="M1006" i="12"/>
  <c r="K1006" i="12"/>
  <c r="J1006" i="12"/>
  <c r="I1006" i="12"/>
  <c r="L1006" i="12" s="1"/>
  <c r="H1006" i="12"/>
  <c r="M1005" i="12"/>
  <c r="K1005" i="12"/>
  <c r="J1005" i="12"/>
  <c r="I1005" i="12"/>
  <c r="L1005" i="12" s="1"/>
  <c r="H1005" i="12"/>
  <c r="M1004" i="12"/>
  <c r="K1004" i="12"/>
  <c r="J1004" i="12"/>
  <c r="I1004" i="12"/>
  <c r="L1004" i="12" s="1"/>
  <c r="H1004" i="12"/>
  <c r="M1003" i="12"/>
  <c r="K1003" i="12"/>
  <c r="J1003" i="12"/>
  <c r="I1003" i="12"/>
  <c r="L1003" i="12" s="1"/>
  <c r="H1003" i="12"/>
  <c r="M1002" i="12"/>
  <c r="K1002" i="12"/>
  <c r="J1002" i="12"/>
  <c r="I1002" i="12"/>
  <c r="L1002" i="12" s="1"/>
  <c r="H1002" i="12"/>
  <c r="M1001" i="12"/>
  <c r="K1001" i="12"/>
  <c r="J1001" i="12"/>
  <c r="I1001" i="12"/>
  <c r="L1001" i="12" s="1"/>
  <c r="H1001" i="12"/>
  <c r="M1000" i="12"/>
  <c r="K1000" i="12"/>
  <c r="J1000" i="12"/>
  <c r="I1000" i="12"/>
  <c r="L1000" i="12" s="1"/>
  <c r="H1000" i="12"/>
  <c r="M999" i="12"/>
  <c r="K999" i="12"/>
  <c r="J999" i="12"/>
  <c r="I999" i="12"/>
  <c r="L999" i="12" s="1"/>
  <c r="H999" i="12"/>
  <c r="M998" i="12"/>
  <c r="K998" i="12"/>
  <c r="J998" i="12"/>
  <c r="I998" i="12"/>
  <c r="L998" i="12" s="1"/>
  <c r="H998" i="12"/>
  <c r="M997" i="12"/>
  <c r="K997" i="12"/>
  <c r="J997" i="12"/>
  <c r="I997" i="12"/>
  <c r="L997" i="12" s="1"/>
  <c r="H997" i="12"/>
  <c r="M996" i="12"/>
  <c r="K996" i="12"/>
  <c r="J996" i="12"/>
  <c r="I996" i="12"/>
  <c r="L996" i="12" s="1"/>
  <c r="H996" i="12"/>
  <c r="M995" i="12"/>
  <c r="K995" i="12"/>
  <c r="J995" i="12"/>
  <c r="I995" i="12"/>
  <c r="L995" i="12" s="1"/>
  <c r="H995" i="12"/>
  <c r="M994" i="12"/>
  <c r="K994" i="12"/>
  <c r="J994" i="12"/>
  <c r="I994" i="12"/>
  <c r="L994" i="12" s="1"/>
  <c r="H994" i="12"/>
  <c r="M993" i="12"/>
  <c r="K993" i="12"/>
  <c r="J993" i="12"/>
  <c r="I993" i="12"/>
  <c r="L993" i="12" s="1"/>
  <c r="H993" i="12"/>
  <c r="M992" i="12"/>
  <c r="K992" i="12"/>
  <c r="J992" i="12"/>
  <c r="I992" i="12"/>
  <c r="L992" i="12" s="1"/>
  <c r="H992" i="12"/>
  <c r="M991" i="12"/>
  <c r="K991" i="12"/>
  <c r="J991" i="12"/>
  <c r="I991" i="12"/>
  <c r="L991" i="12" s="1"/>
  <c r="H991" i="12"/>
  <c r="M990" i="12"/>
  <c r="K990" i="12"/>
  <c r="J990" i="12"/>
  <c r="I990" i="12"/>
  <c r="L990" i="12" s="1"/>
  <c r="H990" i="12"/>
  <c r="M989" i="12"/>
  <c r="K989" i="12"/>
  <c r="J989" i="12"/>
  <c r="I989" i="12"/>
  <c r="L989" i="12" s="1"/>
  <c r="H989" i="12"/>
  <c r="M988" i="12"/>
  <c r="K988" i="12"/>
  <c r="J988" i="12"/>
  <c r="I988" i="12"/>
  <c r="L988" i="12" s="1"/>
  <c r="H988" i="12"/>
  <c r="M987" i="12"/>
  <c r="K987" i="12"/>
  <c r="J987" i="12"/>
  <c r="I987" i="12"/>
  <c r="L987" i="12" s="1"/>
  <c r="H987" i="12"/>
  <c r="M986" i="12"/>
  <c r="K986" i="12"/>
  <c r="J986" i="12"/>
  <c r="I986" i="12"/>
  <c r="L986" i="12" s="1"/>
  <c r="H986" i="12"/>
  <c r="M985" i="12"/>
  <c r="K985" i="12"/>
  <c r="J985" i="12"/>
  <c r="I985" i="12"/>
  <c r="L985" i="12" s="1"/>
  <c r="H985" i="12"/>
  <c r="M984" i="12"/>
  <c r="K984" i="12"/>
  <c r="J984" i="12"/>
  <c r="I984" i="12"/>
  <c r="L984" i="12" s="1"/>
  <c r="H984" i="12"/>
  <c r="M983" i="12"/>
  <c r="K983" i="12"/>
  <c r="J983" i="12"/>
  <c r="I983" i="12"/>
  <c r="L983" i="12" s="1"/>
  <c r="H983" i="12"/>
  <c r="M982" i="12"/>
  <c r="K982" i="12"/>
  <c r="J982" i="12"/>
  <c r="I982" i="12"/>
  <c r="L982" i="12" s="1"/>
  <c r="H982" i="12"/>
  <c r="M981" i="12"/>
  <c r="K981" i="12"/>
  <c r="J981" i="12"/>
  <c r="I981" i="12"/>
  <c r="L981" i="12" s="1"/>
  <c r="H981" i="12"/>
  <c r="M980" i="12"/>
  <c r="K980" i="12"/>
  <c r="J980" i="12"/>
  <c r="I980" i="12"/>
  <c r="L980" i="12" s="1"/>
  <c r="H980" i="12"/>
  <c r="M979" i="12"/>
  <c r="K979" i="12"/>
  <c r="J979" i="12"/>
  <c r="I979" i="12"/>
  <c r="L979" i="12" s="1"/>
  <c r="H979" i="12"/>
  <c r="M978" i="12"/>
  <c r="K978" i="12"/>
  <c r="J978" i="12"/>
  <c r="I978" i="12"/>
  <c r="L978" i="12" s="1"/>
  <c r="H978" i="12"/>
  <c r="M977" i="12"/>
  <c r="K977" i="12"/>
  <c r="J977" i="12"/>
  <c r="I977" i="12"/>
  <c r="L977" i="12" s="1"/>
  <c r="H977" i="12"/>
  <c r="M976" i="12"/>
  <c r="K976" i="12"/>
  <c r="J976" i="12"/>
  <c r="I976" i="12"/>
  <c r="L976" i="12" s="1"/>
  <c r="H976" i="12"/>
  <c r="M975" i="12"/>
  <c r="K975" i="12"/>
  <c r="J975" i="12"/>
  <c r="I975" i="12"/>
  <c r="L975" i="12" s="1"/>
  <c r="H975" i="12"/>
  <c r="M974" i="12"/>
  <c r="K974" i="12"/>
  <c r="J974" i="12"/>
  <c r="I974" i="12"/>
  <c r="L974" i="12" s="1"/>
  <c r="H974" i="12"/>
  <c r="M973" i="12"/>
  <c r="K973" i="12"/>
  <c r="J973" i="12"/>
  <c r="I973" i="12"/>
  <c r="L973" i="12" s="1"/>
  <c r="H973" i="12"/>
  <c r="M972" i="12"/>
  <c r="K972" i="12"/>
  <c r="J972" i="12"/>
  <c r="I972" i="12"/>
  <c r="L972" i="12" s="1"/>
  <c r="H972" i="12"/>
  <c r="M971" i="12"/>
  <c r="K971" i="12"/>
  <c r="J971" i="12"/>
  <c r="I971" i="12"/>
  <c r="L971" i="12" s="1"/>
  <c r="H971" i="12"/>
  <c r="M970" i="12"/>
  <c r="K970" i="12"/>
  <c r="J970" i="12"/>
  <c r="I970" i="12"/>
  <c r="L970" i="12" s="1"/>
  <c r="H970" i="12"/>
  <c r="M969" i="12"/>
  <c r="K969" i="12"/>
  <c r="J969" i="12"/>
  <c r="I969" i="12"/>
  <c r="L969" i="12" s="1"/>
  <c r="H969" i="12"/>
  <c r="M968" i="12"/>
  <c r="K968" i="12"/>
  <c r="J968" i="12"/>
  <c r="I968" i="12"/>
  <c r="L968" i="12" s="1"/>
  <c r="H968" i="12"/>
  <c r="M967" i="12"/>
  <c r="K967" i="12"/>
  <c r="J967" i="12"/>
  <c r="I967" i="12"/>
  <c r="L967" i="12" s="1"/>
  <c r="H967" i="12"/>
  <c r="M966" i="12"/>
  <c r="K966" i="12"/>
  <c r="J966" i="12"/>
  <c r="I966" i="12"/>
  <c r="L966" i="12" s="1"/>
  <c r="H966" i="12"/>
  <c r="M965" i="12"/>
  <c r="K965" i="12"/>
  <c r="J965" i="12"/>
  <c r="I965" i="12"/>
  <c r="L965" i="12" s="1"/>
  <c r="H965" i="12"/>
  <c r="M964" i="12"/>
  <c r="K964" i="12"/>
  <c r="J964" i="12"/>
  <c r="I964" i="12"/>
  <c r="L964" i="12" s="1"/>
  <c r="H964" i="12"/>
  <c r="M963" i="12"/>
  <c r="K963" i="12"/>
  <c r="J963" i="12"/>
  <c r="I963" i="12"/>
  <c r="L963" i="12" s="1"/>
  <c r="H963" i="12"/>
  <c r="M962" i="12"/>
  <c r="K962" i="12"/>
  <c r="J962" i="12"/>
  <c r="I962" i="12"/>
  <c r="L962" i="12" s="1"/>
  <c r="H962" i="12"/>
  <c r="M961" i="12"/>
  <c r="K961" i="12"/>
  <c r="J961" i="12"/>
  <c r="I961" i="12"/>
  <c r="L961" i="12" s="1"/>
  <c r="H961" i="12"/>
  <c r="M960" i="12"/>
  <c r="K960" i="12"/>
  <c r="J960" i="12"/>
  <c r="I960" i="12"/>
  <c r="L960" i="12" s="1"/>
  <c r="H960" i="12"/>
  <c r="M959" i="12"/>
  <c r="K959" i="12"/>
  <c r="J959" i="12"/>
  <c r="I959" i="12"/>
  <c r="L959" i="12" s="1"/>
  <c r="H959" i="12"/>
  <c r="M958" i="12"/>
  <c r="K958" i="12"/>
  <c r="J958" i="12"/>
  <c r="I958" i="12"/>
  <c r="L958" i="12" s="1"/>
  <c r="H958" i="12"/>
  <c r="M957" i="12"/>
  <c r="K957" i="12"/>
  <c r="J957" i="12"/>
  <c r="I957" i="12"/>
  <c r="L957" i="12" s="1"/>
  <c r="H957" i="12"/>
  <c r="M956" i="12"/>
  <c r="K956" i="12"/>
  <c r="J956" i="12"/>
  <c r="I956" i="12"/>
  <c r="L956" i="12" s="1"/>
  <c r="H956" i="12"/>
  <c r="M955" i="12"/>
  <c r="K955" i="12"/>
  <c r="J955" i="12"/>
  <c r="I955" i="12"/>
  <c r="L955" i="12" s="1"/>
  <c r="H955" i="12"/>
  <c r="M954" i="12"/>
  <c r="K954" i="12"/>
  <c r="J954" i="12"/>
  <c r="I954" i="12"/>
  <c r="L954" i="12" s="1"/>
  <c r="H954" i="12"/>
  <c r="M953" i="12"/>
  <c r="K953" i="12"/>
  <c r="J953" i="12"/>
  <c r="I953" i="12"/>
  <c r="L953" i="12" s="1"/>
  <c r="H953" i="12"/>
  <c r="M952" i="12"/>
  <c r="K952" i="12"/>
  <c r="J952" i="12"/>
  <c r="I952" i="12"/>
  <c r="L952" i="12" s="1"/>
  <c r="H952" i="12"/>
  <c r="M951" i="12"/>
  <c r="K951" i="12"/>
  <c r="J951" i="12"/>
  <c r="I951" i="12"/>
  <c r="L951" i="12" s="1"/>
  <c r="H951" i="12"/>
  <c r="M950" i="12"/>
  <c r="K950" i="12"/>
  <c r="J950" i="12"/>
  <c r="I950" i="12"/>
  <c r="L950" i="12" s="1"/>
  <c r="H950" i="12"/>
  <c r="M949" i="12"/>
  <c r="K949" i="12"/>
  <c r="J949" i="12"/>
  <c r="I949" i="12"/>
  <c r="L949" i="12" s="1"/>
  <c r="H949" i="12"/>
  <c r="M948" i="12"/>
  <c r="K948" i="12"/>
  <c r="J948" i="12"/>
  <c r="I948" i="12"/>
  <c r="L948" i="12" s="1"/>
  <c r="H948" i="12"/>
  <c r="M947" i="12"/>
  <c r="K947" i="12"/>
  <c r="J947" i="12"/>
  <c r="I947" i="12"/>
  <c r="L947" i="12" s="1"/>
  <c r="H947" i="12"/>
  <c r="M946" i="12"/>
  <c r="K946" i="12"/>
  <c r="J946" i="12"/>
  <c r="I946" i="12"/>
  <c r="L946" i="12" s="1"/>
  <c r="H946" i="12"/>
  <c r="M945" i="12"/>
  <c r="K945" i="12"/>
  <c r="J945" i="12"/>
  <c r="I945" i="12"/>
  <c r="L945" i="12" s="1"/>
  <c r="H945" i="12"/>
  <c r="M944" i="12"/>
  <c r="K944" i="12"/>
  <c r="J944" i="12"/>
  <c r="I944" i="12"/>
  <c r="L944" i="12" s="1"/>
  <c r="H944" i="12"/>
  <c r="M943" i="12"/>
  <c r="K943" i="12"/>
  <c r="J943" i="12"/>
  <c r="I943" i="12"/>
  <c r="L943" i="12" s="1"/>
  <c r="H943" i="12"/>
  <c r="M942" i="12"/>
  <c r="K942" i="12"/>
  <c r="J942" i="12"/>
  <c r="I942" i="12"/>
  <c r="L942" i="12" s="1"/>
  <c r="H942" i="12"/>
  <c r="M941" i="12"/>
  <c r="K941" i="12"/>
  <c r="J941" i="12"/>
  <c r="I941" i="12"/>
  <c r="L941" i="12" s="1"/>
  <c r="H941" i="12"/>
  <c r="M940" i="12"/>
  <c r="K940" i="12"/>
  <c r="J940" i="12"/>
  <c r="I940" i="12"/>
  <c r="L940" i="12" s="1"/>
  <c r="H940" i="12"/>
  <c r="M939" i="12"/>
  <c r="K939" i="12"/>
  <c r="J939" i="12"/>
  <c r="I939" i="12"/>
  <c r="L939" i="12" s="1"/>
  <c r="H939" i="12"/>
  <c r="M938" i="12"/>
  <c r="K938" i="12"/>
  <c r="J938" i="12"/>
  <c r="I938" i="12"/>
  <c r="L938" i="12" s="1"/>
  <c r="H938" i="12"/>
  <c r="M937" i="12"/>
  <c r="K937" i="12"/>
  <c r="J937" i="12"/>
  <c r="I937" i="12"/>
  <c r="L937" i="12" s="1"/>
  <c r="H937" i="12"/>
  <c r="M936" i="12"/>
  <c r="K936" i="12"/>
  <c r="J936" i="12"/>
  <c r="I936" i="12"/>
  <c r="L936" i="12" s="1"/>
  <c r="H936" i="12"/>
  <c r="M935" i="12"/>
  <c r="K935" i="12"/>
  <c r="J935" i="12"/>
  <c r="I935" i="12"/>
  <c r="L935" i="12" s="1"/>
  <c r="H935" i="12"/>
  <c r="M934" i="12"/>
  <c r="K934" i="12"/>
  <c r="J934" i="12"/>
  <c r="I934" i="12"/>
  <c r="L934" i="12" s="1"/>
  <c r="H934" i="12"/>
  <c r="M933" i="12"/>
  <c r="K933" i="12"/>
  <c r="J933" i="12"/>
  <c r="I933" i="12"/>
  <c r="L933" i="12" s="1"/>
  <c r="H933" i="12"/>
  <c r="M932" i="12"/>
  <c r="K932" i="12"/>
  <c r="J932" i="12"/>
  <c r="I932" i="12"/>
  <c r="L932" i="12" s="1"/>
  <c r="H932" i="12"/>
  <c r="M931" i="12"/>
  <c r="K931" i="12"/>
  <c r="J931" i="12"/>
  <c r="I931" i="12"/>
  <c r="L931" i="12" s="1"/>
  <c r="H931" i="12"/>
  <c r="M930" i="12"/>
  <c r="K930" i="12"/>
  <c r="J930" i="12"/>
  <c r="I930" i="12"/>
  <c r="L930" i="12" s="1"/>
  <c r="H930" i="12"/>
  <c r="M929" i="12"/>
  <c r="K929" i="12"/>
  <c r="J929" i="12"/>
  <c r="I929" i="12"/>
  <c r="L929" i="12" s="1"/>
  <c r="H929" i="12"/>
  <c r="M928" i="12"/>
  <c r="K928" i="12"/>
  <c r="J928" i="12"/>
  <c r="I928" i="12"/>
  <c r="L928" i="12" s="1"/>
  <c r="H928" i="12"/>
  <c r="M927" i="12"/>
  <c r="K927" i="12"/>
  <c r="J927" i="12"/>
  <c r="I927" i="12"/>
  <c r="L927" i="12" s="1"/>
  <c r="H927" i="12"/>
  <c r="M926" i="12"/>
  <c r="K926" i="12"/>
  <c r="J926" i="12"/>
  <c r="I926" i="12"/>
  <c r="L926" i="12" s="1"/>
  <c r="H926" i="12"/>
  <c r="M925" i="12"/>
  <c r="K925" i="12"/>
  <c r="J925" i="12"/>
  <c r="I925" i="12"/>
  <c r="L925" i="12" s="1"/>
  <c r="H925" i="12"/>
  <c r="M924" i="12"/>
  <c r="K924" i="12"/>
  <c r="J924" i="12"/>
  <c r="I924" i="12"/>
  <c r="L924" i="12" s="1"/>
  <c r="H924" i="12"/>
  <c r="M923" i="12"/>
  <c r="K923" i="12"/>
  <c r="J923" i="12"/>
  <c r="I923" i="12"/>
  <c r="L923" i="12" s="1"/>
  <c r="H923" i="12"/>
  <c r="M922" i="12"/>
  <c r="K922" i="12"/>
  <c r="J922" i="12"/>
  <c r="I922" i="12"/>
  <c r="L922" i="12" s="1"/>
  <c r="H922" i="12"/>
  <c r="M921" i="12"/>
  <c r="K921" i="12"/>
  <c r="J921" i="12"/>
  <c r="I921" i="12"/>
  <c r="L921" i="12" s="1"/>
  <c r="H921" i="12"/>
  <c r="M920" i="12"/>
  <c r="K920" i="12"/>
  <c r="J920" i="12"/>
  <c r="I920" i="12"/>
  <c r="L920" i="12" s="1"/>
  <c r="H920" i="12"/>
  <c r="M919" i="12"/>
  <c r="K919" i="12"/>
  <c r="J919" i="12"/>
  <c r="I919" i="12"/>
  <c r="L919" i="12" s="1"/>
  <c r="H919" i="12"/>
  <c r="M918" i="12"/>
  <c r="K918" i="12"/>
  <c r="J918" i="12"/>
  <c r="I918" i="12"/>
  <c r="L918" i="12" s="1"/>
  <c r="H918" i="12"/>
  <c r="M917" i="12"/>
  <c r="K917" i="12"/>
  <c r="J917" i="12"/>
  <c r="I917" i="12"/>
  <c r="L917" i="12" s="1"/>
  <c r="H917" i="12"/>
  <c r="M916" i="12"/>
  <c r="K916" i="12"/>
  <c r="J916" i="12"/>
  <c r="I916" i="12"/>
  <c r="L916" i="12" s="1"/>
  <c r="H916" i="12"/>
  <c r="M915" i="12"/>
  <c r="K915" i="12"/>
  <c r="J915" i="12"/>
  <c r="I915" i="12"/>
  <c r="L915" i="12" s="1"/>
  <c r="H915" i="12"/>
  <c r="M914" i="12"/>
  <c r="K914" i="12"/>
  <c r="J914" i="12"/>
  <c r="I914" i="12"/>
  <c r="L914" i="12" s="1"/>
  <c r="H914" i="12"/>
  <c r="M913" i="12"/>
  <c r="K913" i="12"/>
  <c r="J913" i="12"/>
  <c r="I913" i="12"/>
  <c r="L913" i="12" s="1"/>
  <c r="H913" i="12"/>
  <c r="M912" i="12"/>
  <c r="K912" i="12"/>
  <c r="J912" i="12"/>
  <c r="I912" i="12"/>
  <c r="L912" i="12" s="1"/>
  <c r="H912" i="12"/>
  <c r="M911" i="12"/>
  <c r="K911" i="12"/>
  <c r="J911" i="12"/>
  <c r="I911" i="12"/>
  <c r="L911" i="12" s="1"/>
  <c r="H911" i="12"/>
  <c r="M910" i="12"/>
  <c r="K910" i="12"/>
  <c r="J910" i="12"/>
  <c r="I910" i="12"/>
  <c r="L910" i="12" s="1"/>
  <c r="H910" i="12"/>
  <c r="M909" i="12"/>
  <c r="K909" i="12"/>
  <c r="J909" i="12"/>
  <c r="I909" i="12"/>
  <c r="L909" i="12" s="1"/>
  <c r="H909" i="12"/>
  <c r="M908" i="12"/>
  <c r="K908" i="12"/>
  <c r="J908" i="12"/>
  <c r="I908" i="12"/>
  <c r="L908" i="12" s="1"/>
  <c r="H908" i="12"/>
  <c r="M907" i="12"/>
  <c r="K907" i="12"/>
  <c r="J907" i="12"/>
  <c r="I907" i="12"/>
  <c r="L907" i="12" s="1"/>
  <c r="H907" i="12"/>
  <c r="M906" i="12"/>
  <c r="K906" i="12"/>
  <c r="J906" i="12"/>
  <c r="I906" i="12"/>
  <c r="L906" i="12" s="1"/>
  <c r="H906" i="12"/>
  <c r="M905" i="12"/>
  <c r="K905" i="12"/>
  <c r="J905" i="12"/>
  <c r="I905" i="12"/>
  <c r="L905" i="12" s="1"/>
  <c r="H905" i="12"/>
  <c r="M904" i="12"/>
  <c r="K904" i="12"/>
  <c r="J904" i="12"/>
  <c r="I904" i="12"/>
  <c r="L904" i="12" s="1"/>
  <c r="H904" i="12"/>
  <c r="M903" i="12"/>
  <c r="K903" i="12"/>
  <c r="J903" i="12"/>
  <c r="I903" i="12"/>
  <c r="L903" i="12" s="1"/>
  <c r="H903" i="12"/>
  <c r="M902" i="12"/>
  <c r="K902" i="12"/>
  <c r="J902" i="12"/>
  <c r="I902" i="12"/>
  <c r="L902" i="12" s="1"/>
  <c r="H902" i="12"/>
  <c r="M901" i="12"/>
  <c r="K901" i="12"/>
  <c r="J901" i="12"/>
  <c r="I901" i="12"/>
  <c r="L901" i="12" s="1"/>
  <c r="H901" i="12"/>
  <c r="M900" i="12"/>
  <c r="K900" i="12"/>
  <c r="J900" i="12"/>
  <c r="I900" i="12"/>
  <c r="L900" i="12" s="1"/>
  <c r="H900" i="12"/>
  <c r="M899" i="12"/>
  <c r="K899" i="12"/>
  <c r="J899" i="12"/>
  <c r="I899" i="12"/>
  <c r="L899" i="12" s="1"/>
  <c r="H899" i="12"/>
  <c r="M898" i="12"/>
  <c r="K898" i="12"/>
  <c r="J898" i="12"/>
  <c r="I898" i="12"/>
  <c r="L898" i="12" s="1"/>
  <c r="H898" i="12"/>
  <c r="M897" i="12"/>
  <c r="K897" i="12"/>
  <c r="J897" i="12"/>
  <c r="I897" i="12"/>
  <c r="L897" i="12" s="1"/>
  <c r="H897" i="12"/>
  <c r="M896" i="12"/>
  <c r="K896" i="12"/>
  <c r="J896" i="12"/>
  <c r="I896" i="12"/>
  <c r="L896" i="12" s="1"/>
  <c r="H896" i="12"/>
  <c r="M895" i="12"/>
  <c r="K895" i="12"/>
  <c r="J895" i="12"/>
  <c r="I895" i="12"/>
  <c r="L895" i="12" s="1"/>
  <c r="H895" i="12"/>
  <c r="M894" i="12"/>
  <c r="K894" i="12"/>
  <c r="J894" i="12"/>
  <c r="I894" i="12"/>
  <c r="L894" i="12" s="1"/>
  <c r="H894" i="12"/>
  <c r="M893" i="12"/>
  <c r="K893" i="12"/>
  <c r="J893" i="12"/>
  <c r="I893" i="12"/>
  <c r="L893" i="12" s="1"/>
  <c r="H893" i="12"/>
  <c r="M892" i="12"/>
  <c r="K892" i="12"/>
  <c r="J892" i="12"/>
  <c r="I892" i="12"/>
  <c r="L892" i="12" s="1"/>
  <c r="H892" i="12"/>
  <c r="M891" i="12"/>
  <c r="K891" i="12"/>
  <c r="J891" i="12"/>
  <c r="I891" i="12"/>
  <c r="L891" i="12" s="1"/>
  <c r="H891" i="12"/>
  <c r="M890" i="12"/>
  <c r="K890" i="12"/>
  <c r="J890" i="12"/>
  <c r="I890" i="12"/>
  <c r="L890" i="12" s="1"/>
  <c r="H890" i="12"/>
  <c r="M889" i="12"/>
  <c r="K889" i="12"/>
  <c r="J889" i="12"/>
  <c r="I889" i="12"/>
  <c r="L889" i="12" s="1"/>
  <c r="H889" i="12"/>
  <c r="M888" i="12"/>
  <c r="K888" i="12"/>
  <c r="J888" i="12"/>
  <c r="I888" i="12"/>
  <c r="L888" i="12" s="1"/>
  <c r="H888" i="12"/>
  <c r="M887" i="12"/>
  <c r="K887" i="12"/>
  <c r="J887" i="12"/>
  <c r="I887" i="12"/>
  <c r="L887" i="12" s="1"/>
  <c r="H887" i="12"/>
  <c r="M886" i="12"/>
  <c r="K886" i="12"/>
  <c r="J886" i="12"/>
  <c r="I886" i="12"/>
  <c r="L886" i="12" s="1"/>
  <c r="H886" i="12"/>
  <c r="M885" i="12"/>
  <c r="K885" i="12"/>
  <c r="J885" i="12"/>
  <c r="I885" i="12"/>
  <c r="L885" i="12" s="1"/>
  <c r="H885" i="12"/>
  <c r="M884" i="12"/>
  <c r="K884" i="12"/>
  <c r="J884" i="12"/>
  <c r="I884" i="12"/>
  <c r="L884" i="12" s="1"/>
  <c r="H884" i="12"/>
  <c r="M883" i="12"/>
  <c r="K883" i="12"/>
  <c r="J883" i="12"/>
  <c r="I883" i="12"/>
  <c r="L883" i="12" s="1"/>
  <c r="H883" i="12"/>
  <c r="M882" i="12"/>
  <c r="K882" i="12"/>
  <c r="J882" i="12"/>
  <c r="I882" i="12"/>
  <c r="L882" i="12" s="1"/>
  <c r="H882" i="12"/>
  <c r="M881" i="12"/>
  <c r="K881" i="12"/>
  <c r="J881" i="12"/>
  <c r="I881" i="12"/>
  <c r="L881" i="12" s="1"/>
  <c r="H881" i="12"/>
  <c r="M880" i="12"/>
  <c r="K880" i="12"/>
  <c r="J880" i="12"/>
  <c r="I880" i="12"/>
  <c r="L880" i="12" s="1"/>
  <c r="H880" i="12"/>
  <c r="M879" i="12"/>
  <c r="K879" i="12"/>
  <c r="J879" i="12"/>
  <c r="I879" i="12"/>
  <c r="L879" i="12" s="1"/>
  <c r="H879" i="12"/>
  <c r="M878" i="12"/>
  <c r="K878" i="12"/>
  <c r="J878" i="12"/>
  <c r="I878" i="12"/>
  <c r="L878" i="12" s="1"/>
  <c r="H878" i="12"/>
  <c r="M877" i="12"/>
  <c r="K877" i="12"/>
  <c r="J877" i="12"/>
  <c r="I877" i="12"/>
  <c r="L877" i="12" s="1"/>
  <c r="H877" i="12"/>
  <c r="M876" i="12"/>
  <c r="K876" i="12"/>
  <c r="J876" i="12"/>
  <c r="I876" i="12"/>
  <c r="L876" i="12" s="1"/>
  <c r="H876" i="12"/>
  <c r="M875" i="12"/>
  <c r="K875" i="12"/>
  <c r="J875" i="12"/>
  <c r="I875" i="12"/>
  <c r="L875" i="12" s="1"/>
  <c r="H875" i="12"/>
  <c r="M874" i="12"/>
  <c r="K874" i="12"/>
  <c r="J874" i="12"/>
  <c r="I874" i="12"/>
  <c r="L874" i="12" s="1"/>
  <c r="H874" i="12"/>
  <c r="M873" i="12"/>
  <c r="K873" i="12"/>
  <c r="J873" i="12"/>
  <c r="I873" i="12"/>
  <c r="L873" i="12" s="1"/>
  <c r="H873" i="12"/>
  <c r="M872" i="12"/>
  <c r="K872" i="12"/>
  <c r="J872" i="12"/>
  <c r="I872" i="12"/>
  <c r="L872" i="12" s="1"/>
  <c r="H872" i="12"/>
  <c r="M871" i="12"/>
  <c r="K871" i="12"/>
  <c r="J871" i="12"/>
  <c r="I871" i="12"/>
  <c r="L871" i="12" s="1"/>
  <c r="H871" i="12"/>
  <c r="M870" i="12"/>
  <c r="K870" i="12"/>
  <c r="J870" i="12"/>
  <c r="I870" i="12"/>
  <c r="L870" i="12" s="1"/>
  <c r="H870" i="12"/>
  <c r="M869" i="12"/>
  <c r="K869" i="12"/>
  <c r="J869" i="12"/>
  <c r="I869" i="12"/>
  <c r="L869" i="12" s="1"/>
  <c r="H869" i="12"/>
  <c r="M868" i="12"/>
  <c r="K868" i="12"/>
  <c r="J868" i="12"/>
  <c r="I868" i="12"/>
  <c r="L868" i="12" s="1"/>
  <c r="H868" i="12"/>
  <c r="M867" i="12"/>
  <c r="K867" i="12"/>
  <c r="J867" i="12"/>
  <c r="I867" i="12"/>
  <c r="L867" i="12" s="1"/>
  <c r="H867" i="12"/>
  <c r="M866" i="12"/>
  <c r="K866" i="12"/>
  <c r="J866" i="12"/>
  <c r="I866" i="12"/>
  <c r="L866" i="12" s="1"/>
  <c r="H866" i="12"/>
  <c r="M865" i="12"/>
  <c r="K865" i="12"/>
  <c r="J865" i="12"/>
  <c r="I865" i="12"/>
  <c r="L865" i="12" s="1"/>
  <c r="H865" i="12"/>
  <c r="M864" i="12"/>
  <c r="K864" i="12"/>
  <c r="J864" i="12"/>
  <c r="I864" i="12"/>
  <c r="L864" i="12" s="1"/>
  <c r="H864" i="12"/>
  <c r="M863" i="12"/>
  <c r="K863" i="12"/>
  <c r="J863" i="12"/>
  <c r="I863" i="12"/>
  <c r="L863" i="12" s="1"/>
  <c r="H863" i="12"/>
  <c r="M862" i="12"/>
  <c r="K862" i="12"/>
  <c r="J862" i="12"/>
  <c r="I862" i="12"/>
  <c r="L862" i="12" s="1"/>
  <c r="H862" i="12"/>
  <c r="M861" i="12"/>
  <c r="K861" i="12"/>
  <c r="J861" i="12"/>
  <c r="I861" i="12"/>
  <c r="L861" i="12" s="1"/>
  <c r="H861" i="12"/>
  <c r="M860" i="12"/>
  <c r="K860" i="12"/>
  <c r="J860" i="12"/>
  <c r="I860" i="12"/>
  <c r="L860" i="12" s="1"/>
  <c r="H860" i="12"/>
  <c r="M859" i="12"/>
  <c r="K859" i="12"/>
  <c r="J859" i="12"/>
  <c r="I859" i="12"/>
  <c r="L859" i="12" s="1"/>
  <c r="H859" i="12"/>
  <c r="M858" i="12"/>
  <c r="K858" i="12"/>
  <c r="J858" i="12"/>
  <c r="I858" i="12"/>
  <c r="L858" i="12" s="1"/>
  <c r="H858" i="12"/>
  <c r="M857" i="12"/>
  <c r="K857" i="12"/>
  <c r="J857" i="12"/>
  <c r="I857" i="12"/>
  <c r="L857" i="12" s="1"/>
  <c r="H857" i="12"/>
  <c r="M856" i="12"/>
  <c r="K856" i="12"/>
  <c r="J856" i="12"/>
  <c r="I856" i="12"/>
  <c r="L856" i="12" s="1"/>
  <c r="H856" i="12"/>
  <c r="M855" i="12"/>
  <c r="K855" i="12"/>
  <c r="J855" i="12"/>
  <c r="I855" i="12"/>
  <c r="L855" i="12" s="1"/>
  <c r="H855" i="12"/>
  <c r="M854" i="12"/>
  <c r="K854" i="12"/>
  <c r="J854" i="12"/>
  <c r="I854" i="12"/>
  <c r="L854" i="12" s="1"/>
  <c r="H854" i="12"/>
  <c r="M853" i="12"/>
  <c r="K853" i="12"/>
  <c r="J853" i="12"/>
  <c r="I853" i="12"/>
  <c r="L853" i="12" s="1"/>
  <c r="H853" i="12"/>
  <c r="M852" i="12"/>
  <c r="K852" i="12"/>
  <c r="J852" i="12"/>
  <c r="I852" i="12"/>
  <c r="L852" i="12" s="1"/>
  <c r="H852" i="12"/>
  <c r="M851" i="12"/>
  <c r="K851" i="12"/>
  <c r="J851" i="12"/>
  <c r="I851" i="12"/>
  <c r="L851" i="12" s="1"/>
  <c r="H851" i="12"/>
  <c r="M850" i="12"/>
  <c r="K850" i="12"/>
  <c r="J850" i="12"/>
  <c r="I850" i="12"/>
  <c r="L850" i="12" s="1"/>
  <c r="H850" i="12"/>
  <c r="M849" i="12"/>
  <c r="K849" i="12"/>
  <c r="J849" i="12"/>
  <c r="I849" i="12"/>
  <c r="L849" i="12" s="1"/>
  <c r="H849" i="12"/>
  <c r="M848" i="12"/>
  <c r="K848" i="12"/>
  <c r="J848" i="12"/>
  <c r="I848" i="12"/>
  <c r="L848" i="12" s="1"/>
  <c r="H848" i="12"/>
  <c r="M847" i="12"/>
  <c r="K847" i="12"/>
  <c r="J847" i="12"/>
  <c r="I847" i="12"/>
  <c r="L847" i="12" s="1"/>
  <c r="H847" i="12"/>
  <c r="M846" i="12"/>
  <c r="K846" i="12"/>
  <c r="J846" i="12"/>
  <c r="I846" i="12"/>
  <c r="L846" i="12" s="1"/>
  <c r="H846" i="12"/>
  <c r="M845" i="12"/>
  <c r="K845" i="12"/>
  <c r="J845" i="12"/>
  <c r="I845" i="12"/>
  <c r="L845" i="12" s="1"/>
  <c r="H845" i="12"/>
  <c r="M844" i="12"/>
  <c r="K844" i="12"/>
  <c r="J844" i="12"/>
  <c r="I844" i="12"/>
  <c r="L844" i="12" s="1"/>
  <c r="H844" i="12"/>
  <c r="M843" i="12"/>
  <c r="K843" i="12"/>
  <c r="J843" i="12"/>
  <c r="I843" i="12"/>
  <c r="L843" i="12" s="1"/>
  <c r="H843" i="12"/>
  <c r="M842" i="12"/>
  <c r="K842" i="12"/>
  <c r="J842" i="12"/>
  <c r="I842" i="12"/>
  <c r="L842" i="12" s="1"/>
  <c r="H842" i="12"/>
  <c r="M841" i="12"/>
  <c r="K841" i="12"/>
  <c r="J841" i="12"/>
  <c r="I841" i="12"/>
  <c r="L841" i="12" s="1"/>
  <c r="H841" i="12"/>
  <c r="M840" i="12"/>
  <c r="K840" i="12"/>
  <c r="J840" i="12"/>
  <c r="I840" i="12"/>
  <c r="L840" i="12" s="1"/>
  <c r="H840" i="12"/>
  <c r="M839" i="12"/>
  <c r="K839" i="12"/>
  <c r="J839" i="12"/>
  <c r="I839" i="12"/>
  <c r="L839" i="12" s="1"/>
  <c r="H839" i="12"/>
  <c r="M838" i="12"/>
  <c r="K838" i="12"/>
  <c r="J838" i="12"/>
  <c r="I838" i="12"/>
  <c r="L838" i="12" s="1"/>
  <c r="H838" i="12"/>
  <c r="M837" i="12"/>
  <c r="K837" i="12"/>
  <c r="J837" i="12"/>
  <c r="I837" i="12"/>
  <c r="L837" i="12" s="1"/>
  <c r="H837" i="12"/>
  <c r="M836" i="12"/>
  <c r="K836" i="12"/>
  <c r="J836" i="12"/>
  <c r="I836" i="12"/>
  <c r="L836" i="12" s="1"/>
  <c r="H836" i="12"/>
  <c r="M835" i="12"/>
  <c r="K835" i="12"/>
  <c r="J835" i="12"/>
  <c r="I835" i="12"/>
  <c r="L835" i="12" s="1"/>
  <c r="H835" i="12"/>
  <c r="M834" i="12"/>
  <c r="K834" i="12"/>
  <c r="J834" i="12"/>
  <c r="I834" i="12"/>
  <c r="L834" i="12" s="1"/>
  <c r="H834" i="12"/>
  <c r="M833" i="12"/>
  <c r="K833" i="12"/>
  <c r="J833" i="12"/>
  <c r="I833" i="12"/>
  <c r="L833" i="12" s="1"/>
  <c r="H833" i="12"/>
  <c r="M832" i="12"/>
  <c r="K832" i="12"/>
  <c r="J832" i="12"/>
  <c r="I832" i="12"/>
  <c r="L832" i="12" s="1"/>
  <c r="H832" i="12"/>
  <c r="M831" i="12"/>
  <c r="K831" i="12"/>
  <c r="J831" i="12"/>
  <c r="I831" i="12"/>
  <c r="L831" i="12" s="1"/>
  <c r="H831" i="12"/>
  <c r="M830" i="12"/>
  <c r="K830" i="12"/>
  <c r="J830" i="12"/>
  <c r="I830" i="12"/>
  <c r="L830" i="12" s="1"/>
  <c r="H830" i="12"/>
  <c r="M829" i="12"/>
  <c r="K829" i="12"/>
  <c r="J829" i="12"/>
  <c r="I829" i="12"/>
  <c r="L829" i="12" s="1"/>
  <c r="H829" i="12"/>
  <c r="M828" i="12"/>
  <c r="K828" i="12"/>
  <c r="J828" i="12"/>
  <c r="I828" i="12"/>
  <c r="L828" i="12" s="1"/>
  <c r="H828" i="12"/>
  <c r="M827" i="12"/>
  <c r="K827" i="12"/>
  <c r="J827" i="12"/>
  <c r="I827" i="12"/>
  <c r="L827" i="12" s="1"/>
  <c r="H827" i="12"/>
  <c r="M826" i="12"/>
  <c r="K826" i="12"/>
  <c r="J826" i="12"/>
  <c r="I826" i="12"/>
  <c r="L826" i="12" s="1"/>
  <c r="H826" i="12"/>
  <c r="M825" i="12"/>
  <c r="K825" i="12"/>
  <c r="J825" i="12"/>
  <c r="I825" i="12"/>
  <c r="L825" i="12" s="1"/>
  <c r="H825" i="12"/>
  <c r="M824" i="12"/>
  <c r="K824" i="12"/>
  <c r="J824" i="12"/>
  <c r="I824" i="12"/>
  <c r="L824" i="12" s="1"/>
  <c r="H824" i="12"/>
  <c r="M823" i="12"/>
  <c r="K823" i="12"/>
  <c r="J823" i="12"/>
  <c r="I823" i="12"/>
  <c r="L823" i="12" s="1"/>
  <c r="H823" i="12"/>
  <c r="M822" i="12"/>
  <c r="K822" i="12"/>
  <c r="J822" i="12"/>
  <c r="I822" i="12"/>
  <c r="L822" i="12" s="1"/>
  <c r="H822" i="12"/>
  <c r="M821" i="12"/>
  <c r="K821" i="12"/>
  <c r="J821" i="12"/>
  <c r="I821" i="12"/>
  <c r="L821" i="12" s="1"/>
  <c r="H821" i="12"/>
  <c r="M820" i="12"/>
  <c r="K820" i="12"/>
  <c r="J820" i="12"/>
  <c r="I820" i="12"/>
  <c r="L820" i="12" s="1"/>
  <c r="H820" i="12"/>
  <c r="M819" i="12"/>
  <c r="K819" i="12"/>
  <c r="J819" i="12"/>
  <c r="I819" i="12"/>
  <c r="L819" i="12" s="1"/>
  <c r="H819" i="12"/>
  <c r="M818" i="12"/>
  <c r="K818" i="12"/>
  <c r="J818" i="12"/>
  <c r="I818" i="12"/>
  <c r="L818" i="12" s="1"/>
  <c r="H818" i="12"/>
  <c r="M817" i="12"/>
  <c r="K817" i="12"/>
  <c r="J817" i="12"/>
  <c r="I817" i="12"/>
  <c r="L817" i="12" s="1"/>
  <c r="H817" i="12"/>
  <c r="M816" i="12"/>
  <c r="K816" i="12"/>
  <c r="J816" i="12"/>
  <c r="I816" i="12"/>
  <c r="L816" i="12" s="1"/>
  <c r="H816" i="12"/>
  <c r="M815" i="12"/>
  <c r="K815" i="12"/>
  <c r="J815" i="12"/>
  <c r="I815" i="12"/>
  <c r="L815" i="12" s="1"/>
  <c r="H815" i="12"/>
  <c r="M814" i="12"/>
  <c r="K814" i="12"/>
  <c r="J814" i="12"/>
  <c r="I814" i="12"/>
  <c r="L814" i="12" s="1"/>
  <c r="H814" i="12"/>
  <c r="M813" i="12"/>
  <c r="K813" i="12"/>
  <c r="J813" i="12"/>
  <c r="I813" i="12"/>
  <c r="L813" i="12" s="1"/>
  <c r="H813" i="12"/>
  <c r="M812" i="12"/>
  <c r="K812" i="12"/>
  <c r="J812" i="12"/>
  <c r="I812" i="12"/>
  <c r="L812" i="12" s="1"/>
  <c r="H812" i="12"/>
  <c r="M811" i="12"/>
  <c r="K811" i="12"/>
  <c r="J811" i="12"/>
  <c r="I811" i="12"/>
  <c r="L811" i="12" s="1"/>
  <c r="H811" i="12"/>
  <c r="M810" i="12"/>
  <c r="K810" i="12"/>
  <c r="J810" i="12"/>
  <c r="I810" i="12"/>
  <c r="L810" i="12" s="1"/>
  <c r="H810" i="12"/>
  <c r="M809" i="12"/>
  <c r="K809" i="12"/>
  <c r="J809" i="12"/>
  <c r="I809" i="12"/>
  <c r="L809" i="12" s="1"/>
  <c r="H809" i="12"/>
  <c r="M808" i="12"/>
  <c r="K808" i="12"/>
  <c r="J808" i="12"/>
  <c r="I808" i="12"/>
  <c r="L808" i="12" s="1"/>
  <c r="H808" i="12"/>
  <c r="M807" i="12"/>
  <c r="K807" i="12"/>
  <c r="J807" i="12"/>
  <c r="I807" i="12"/>
  <c r="L807" i="12" s="1"/>
  <c r="H807" i="12"/>
  <c r="M806" i="12"/>
  <c r="K806" i="12"/>
  <c r="J806" i="12"/>
  <c r="I806" i="12"/>
  <c r="L806" i="12" s="1"/>
  <c r="H806" i="12"/>
  <c r="M805" i="12"/>
  <c r="K805" i="12"/>
  <c r="J805" i="12"/>
  <c r="I805" i="12"/>
  <c r="L805" i="12" s="1"/>
  <c r="H805" i="12"/>
  <c r="M804" i="12"/>
  <c r="K804" i="12"/>
  <c r="J804" i="12"/>
  <c r="I804" i="12"/>
  <c r="L804" i="12" s="1"/>
  <c r="H804" i="12"/>
  <c r="M803" i="12"/>
  <c r="K803" i="12"/>
  <c r="J803" i="12"/>
  <c r="I803" i="12"/>
  <c r="L803" i="12" s="1"/>
  <c r="H803" i="12"/>
  <c r="M802" i="12"/>
  <c r="K802" i="12"/>
  <c r="J802" i="12"/>
  <c r="I802" i="12"/>
  <c r="L802" i="12" s="1"/>
  <c r="H802" i="12"/>
  <c r="M801" i="12"/>
  <c r="K801" i="12"/>
  <c r="J801" i="12"/>
  <c r="I801" i="12"/>
  <c r="L801" i="12" s="1"/>
  <c r="H801" i="12"/>
  <c r="M800" i="12"/>
  <c r="K800" i="12"/>
  <c r="J800" i="12"/>
  <c r="I800" i="12"/>
  <c r="L800" i="12" s="1"/>
  <c r="H800" i="12"/>
  <c r="M799" i="12"/>
  <c r="K799" i="12"/>
  <c r="J799" i="12"/>
  <c r="I799" i="12"/>
  <c r="L799" i="12" s="1"/>
  <c r="H799" i="12"/>
  <c r="M798" i="12"/>
  <c r="K798" i="12"/>
  <c r="J798" i="12"/>
  <c r="I798" i="12"/>
  <c r="L798" i="12" s="1"/>
  <c r="H798" i="12"/>
  <c r="M797" i="12"/>
  <c r="K797" i="12"/>
  <c r="J797" i="12"/>
  <c r="I797" i="12"/>
  <c r="L797" i="12" s="1"/>
  <c r="H797" i="12"/>
  <c r="M796" i="12"/>
  <c r="K796" i="12"/>
  <c r="J796" i="12"/>
  <c r="I796" i="12"/>
  <c r="L796" i="12" s="1"/>
  <c r="H796" i="12"/>
  <c r="M795" i="12"/>
  <c r="K795" i="12"/>
  <c r="J795" i="12"/>
  <c r="I795" i="12"/>
  <c r="L795" i="12" s="1"/>
  <c r="H795" i="12"/>
  <c r="M794" i="12"/>
  <c r="K794" i="12"/>
  <c r="J794" i="12"/>
  <c r="I794" i="12"/>
  <c r="L794" i="12" s="1"/>
  <c r="H794" i="12"/>
  <c r="M793" i="12"/>
  <c r="K793" i="12"/>
  <c r="J793" i="12"/>
  <c r="I793" i="12"/>
  <c r="L793" i="12" s="1"/>
  <c r="H793" i="12"/>
  <c r="M792" i="12"/>
  <c r="K792" i="12"/>
  <c r="J792" i="12"/>
  <c r="I792" i="12"/>
  <c r="L792" i="12" s="1"/>
  <c r="H792" i="12"/>
  <c r="M791" i="12"/>
  <c r="K791" i="12"/>
  <c r="J791" i="12"/>
  <c r="I791" i="12"/>
  <c r="L791" i="12" s="1"/>
  <c r="H791" i="12"/>
  <c r="M790" i="12"/>
  <c r="K790" i="12"/>
  <c r="J790" i="12"/>
  <c r="I790" i="12"/>
  <c r="L790" i="12" s="1"/>
  <c r="H790" i="12"/>
  <c r="M789" i="12"/>
  <c r="K789" i="12"/>
  <c r="J789" i="12"/>
  <c r="I789" i="12"/>
  <c r="L789" i="12" s="1"/>
  <c r="H789" i="12"/>
  <c r="M788" i="12"/>
  <c r="K788" i="12"/>
  <c r="J788" i="12"/>
  <c r="I788" i="12"/>
  <c r="L788" i="12" s="1"/>
  <c r="H788" i="12"/>
  <c r="M787" i="12"/>
  <c r="K787" i="12"/>
  <c r="J787" i="12"/>
  <c r="I787" i="12"/>
  <c r="L787" i="12" s="1"/>
  <c r="H787" i="12"/>
  <c r="M786" i="12"/>
  <c r="K786" i="12"/>
  <c r="J786" i="12"/>
  <c r="I786" i="12"/>
  <c r="L786" i="12" s="1"/>
  <c r="H786" i="12"/>
  <c r="M785" i="12"/>
  <c r="K785" i="12"/>
  <c r="J785" i="12"/>
  <c r="I785" i="12"/>
  <c r="L785" i="12" s="1"/>
  <c r="H785" i="12"/>
  <c r="M784" i="12"/>
  <c r="K784" i="12"/>
  <c r="J784" i="12"/>
  <c r="I784" i="12"/>
  <c r="L784" i="12" s="1"/>
  <c r="H784" i="12"/>
  <c r="M783" i="12"/>
  <c r="K783" i="12"/>
  <c r="J783" i="12"/>
  <c r="I783" i="12"/>
  <c r="L783" i="12" s="1"/>
  <c r="H783" i="12"/>
  <c r="M782" i="12"/>
  <c r="K782" i="12"/>
  <c r="J782" i="12"/>
  <c r="I782" i="12"/>
  <c r="L782" i="12" s="1"/>
  <c r="H782" i="12"/>
  <c r="M781" i="12"/>
  <c r="K781" i="12"/>
  <c r="J781" i="12"/>
  <c r="I781" i="12"/>
  <c r="L781" i="12" s="1"/>
  <c r="H781" i="12"/>
  <c r="M780" i="12"/>
  <c r="K780" i="12"/>
  <c r="J780" i="12"/>
  <c r="I780" i="12"/>
  <c r="L780" i="12" s="1"/>
  <c r="H780" i="12"/>
  <c r="M779" i="12"/>
  <c r="K779" i="12"/>
  <c r="J779" i="12"/>
  <c r="I779" i="12"/>
  <c r="L779" i="12" s="1"/>
  <c r="H779" i="12"/>
  <c r="M778" i="12"/>
  <c r="K778" i="12"/>
  <c r="J778" i="12"/>
  <c r="I778" i="12"/>
  <c r="L778" i="12" s="1"/>
  <c r="H778" i="12"/>
  <c r="M777" i="12"/>
  <c r="K777" i="12"/>
  <c r="J777" i="12"/>
  <c r="I777" i="12"/>
  <c r="L777" i="12" s="1"/>
  <c r="H777" i="12"/>
  <c r="M776" i="12"/>
  <c r="K776" i="12"/>
  <c r="J776" i="12"/>
  <c r="I776" i="12"/>
  <c r="L776" i="12" s="1"/>
  <c r="H776" i="12"/>
  <c r="M775" i="12"/>
  <c r="K775" i="12"/>
  <c r="J775" i="12"/>
  <c r="I775" i="12"/>
  <c r="L775" i="12" s="1"/>
  <c r="H775" i="12"/>
  <c r="M774" i="12"/>
  <c r="K774" i="12"/>
  <c r="J774" i="12"/>
  <c r="I774" i="12"/>
  <c r="L774" i="12" s="1"/>
  <c r="H774" i="12"/>
  <c r="M773" i="12"/>
  <c r="K773" i="12"/>
  <c r="J773" i="12"/>
  <c r="I773" i="12"/>
  <c r="L773" i="12" s="1"/>
  <c r="H773" i="12"/>
  <c r="M772" i="12"/>
  <c r="K772" i="12"/>
  <c r="J772" i="12"/>
  <c r="I772" i="12"/>
  <c r="L772" i="12" s="1"/>
  <c r="H772" i="12"/>
  <c r="M771" i="12"/>
  <c r="K771" i="12"/>
  <c r="J771" i="12"/>
  <c r="I771" i="12"/>
  <c r="L771" i="12" s="1"/>
  <c r="H771" i="12"/>
  <c r="M770" i="12"/>
  <c r="K770" i="12"/>
  <c r="J770" i="12"/>
  <c r="I770" i="12"/>
  <c r="L770" i="12" s="1"/>
  <c r="H770" i="12"/>
  <c r="M769" i="12"/>
  <c r="K769" i="12"/>
  <c r="J769" i="12"/>
  <c r="I769" i="12"/>
  <c r="L769" i="12" s="1"/>
  <c r="H769" i="12"/>
  <c r="M768" i="12"/>
  <c r="K768" i="12"/>
  <c r="J768" i="12"/>
  <c r="I768" i="12"/>
  <c r="L768" i="12" s="1"/>
  <c r="H768" i="12"/>
  <c r="M767" i="12"/>
  <c r="K767" i="12"/>
  <c r="J767" i="12"/>
  <c r="I767" i="12"/>
  <c r="L767" i="12" s="1"/>
  <c r="H767" i="12"/>
  <c r="M766" i="12"/>
  <c r="K766" i="12"/>
  <c r="J766" i="12"/>
  <c r="I766" i="12"/>
  <c r="L766" i="12" s="1"/>
  <c r="H766" i="12"/>
  <c r="M765" i="12"/>
  <c r="K765" i="12"/>
  <c r="J765" i="12"/>
  <c r="I765" i="12"/>
  <c r="L765" i="12" s="1"/>
  <c r="H765" i="12"/>
  <c r="M764" i="12"/>
  <c r="K764" i="12"/>
  <c r="J764" i="12"/>
  <c r="I764" i="12"/>
  <c r="L764" i="12" s="1"/>
  <c r="H764" i="12"/>
  <c r="M763" i="12"/>
  <c r="K763" i="12"/>
  <c r="J763" i="12"/>
  <c r="I763" i="12"/>
  <c r="L763" i="12" s="1"/>
  <c r="H763" i="12"/>
  <c r="M762" i="12"/>
  <c r="K762" i="12"/>
  <c r="J762" i="12"/>
  <c r="I762" i="12"/>
  <c r="L762" i="12" s="1"/>
  <c r="H762" i="12"/>
  <c r="M761" i="12"/>
  <c r="K761" i="12"/>
  <c r="J761" i="12"/>
  <c r="I761" i="12"/>
  <c r="L761" i="12" s="1"/>
  <c r="H761" i="12"/>
  <c r="M760" i="12"/>
  <c r="K760" i="12"/>
  <c r="J760" i="12"/>
  <c r="I760" i="12"/>
  <c r="L760" i="12" s="1"/>
  <c r="H760" i="12"/>
  <c r="M759" i="12"/>
  <c r="K759" i="12"/>
  <c r="J759" i="12"/>
  <c r="I759" i="12"/>
  <c r="L759" i="12" s="1"/>
  <c r="H759" i="12"/>
  <c r="M758" i="12"/>
  <c r="K758" i="12"/>
  <c r="J758" i="12"/>
  <c r="I758" i="12"/>
  <c r="L758" i="12" s="1"/>
  <c r="H758" i="12"/>
  <c r="M757" i="12"/>
  <c r="K757" i="12"/>
  <c r="J757" i="12"/>
  <c r="I757" i="12"/>
  <c r="L757" i="12" s="1"/>
  <c r="H757" i="12"/>
  <c r="M756" i="12"/>
  <c r="K756" i="12"/>
  <c r="J756" i="12"/>
  <c r="I756" i="12"/>
  <c r="L756" i="12" s="1"/>
  <c r="H756" i="12"/>
  <c r="M755" i="12"/>
  <c r="K755" i="12"/>
  <c r="J755" i="12"/>
  <c r="I755" i="12"/>
  <c r="L755" i="12" s="1"/>
  <c r="H755" i="12"/>
  <c r="M754" i="12"/>
  <c r="K754" i="12"/>
  <c r="J754" i="12"/>
  <c r="I754" i="12"/>
  <c r="L754" i="12" s="1"/>
  <c r="H754" i="12"/>
  <c r="M753" i="12"/>
  <c r="K753" i="12"/>
  <c r="J753" i="12"/>
  <c r="I753" i="12"/>
  <c r="L753" i="12" s="1"/>
  <c r="H753" i="12"/>
  <c r="M752" i="12"/>
  <c r="K752" i="12"/>
  <c r="J752" i="12"/>
  <c r="I752" i="12"/>
  <c r="L752" i="12" s="1"/>
  <c r="H752" i="12"/>
  <c r="M751" i="12"/>
  <c r="K751" i="12"/>
  <c r="J751" i="12"/>
  <c r="I751" i="12"/>
  <c r="L751" i="12" s="1"/>
  <c r="H751" i="12"/>
  <c r="M750" i="12"/>
  <c r="K750" i="12"/>
  <c r="J750" i="12"/>
  <c r="I750" i="12"/>
  <c r="L750" i="12" s="1"/>
  <c r="H750" i="12"/>
  <c r="M749" i="12"/>
  <c r="K749" i="12"/>
  <c r="J749" i="12"/>
  <c r="I749" i="12"/>
  <c r="L749" i="12" s="1"/>
  <c r="H749" i="12"/>
  <c r="M748" i="12"/>
  <c r="K748" i="12"/>
  <c r="J748" i="12"/>
  <c r="I748" i="12"/>
  <c r="L748" i="12" s="1"/>
  <c r="H748" i="12"/>
  <c r="M747" i="12"/>
  <c r="K747" i="12"/>
  <c r="J747" i="12"/>
  <c r="I747" i="12"/>
  <c r="L747" i="12" s="1"/>
  <c r="H747" i="12"/>
  <c r="M746" i="12"/>
  <c r="K746" i="12"/>
  <c r="J746" i="12"/>
  <c r="I746" i="12"/>
  <c r="L746" i="12" s="1"/>
  <c r="H746" i="12"/>
  <c r="M745" i="12"/>
  <c r="K745" i="12"/>
  <c r="J745" i="12"/>
  <c r="I745" i="12"/>
  <c r="L745" i="12" s="1"/>
  <c r="H745" i="12"/>
  <c r="M744" i="12"/>
  <c r="K744" i="12"/>
  <c r="J744" i="12"/>
  <c r="I744" i="12"/>
  <c r="L744" i="12" s="1"/>
  <c r="H744" i="12"/>
  <c r="M743" i="12"/>
  <c r="K743" i="12"/>
  <c r="J743" i="12"/>
  <c r="I743" i="12"/>
  <c r="L743" i="12" s="1"/>
  <c r="H743" i="12"/>
  <c r="M742" i="12"/>
  <c r="K742" i="12"/>
  <c r="J742" i="12"/>
  <c r="I742" i="12"/>
  <c r="L742" i="12" s="1"/>
  <c r="H742" i="12"/>
  <c r="M741" i="12"/>
  <c r="K741" i="12"/>
  <c r="J741" i="12"/>
  <c r="I741" i="12"/>
  <c r="L741" i="12" s="1"/>
  <c r="H741" i="12"/>
  <c r="M740" i="12"/>
  <c r="K740" i="12"/>
  <c r="J740" i="12"/>
  <c r="I740" i="12"/>
  <c r="L740" i="12" s="1"/>
  <c r="H740" i="12"/>
  <c r="M739" i="12"/>
  <c r="K739" i="12"/>
  <c r="J739" i="12"/>
  <c r="I739" i="12"/>
  <c r="L739" i="12" s="1"/>
  <c r="H739" i="12"/>
  <c r="M738" i="12"/>
  <c r="K738" i="12"/>
  <c r="J738" i="12"/>
  <c r="I738" i="12"/>
  <c r="L738" i="12" s="1"/>
  <c r="H738" i="12"/>
  <c r="M737" i="12"/>
  <c r="K737" i="12"/>
  <c r="J737" i="12"/>
  <c r="I737" i="12"/>
  <c r="L737" i="12" s="1"/>
  <c r="H737" i="12"/>
  <c r="M736" i="12"/>
  <c r="K736" i="12"/>
  <c r="J736" i="12"/>
  <c r="I736" i="12"/>
  <c r="L736" i="12" s="1"/>
  <c r="H736" i="12"/>
  <c r="M735" i="12"/>
  <c r="K735" i="12"/>
  <c r="J735" i="12"/>
  <c r="I735" i="12"/>
  <c r="L735" i="12" s="1"/>
  <c r="H735" i="12"/>
  <c r="M734" i="12"/>
  <c r="K734" i="12"/>
  <c r="J734" i="12"/>
  <c r="I734" i="12"/>
  <c r="L734" i="12" s="1"/>
  <c r="H734" i="12"/>
  <c r="M733" i="12"/>
  <c r="K733" i="12"/>
  <c r="J733" i="12"/>
  <c r="I733" i="12"/>
  <c r="L733" i="12" s="1"/>
  <c r="H733" i="12"/>
  <c r="M732" i="12"/>
  <c r="K732" i="12"/>
  <c r="J732" i="12"/>
  <c r="I732" i="12"/>
  <c r="L732" i="12" s="1"/>
  <c r="H732" i="12"/>
  <c r="M731" i="12"/>
  <c r="K731" i="12"/>
  <c r="J731" i="12"/>
  <c r="I731" i="12"/>
  <c r="L731" i="12" s="1"/>
  <c r="H731" i="12"/>
  <c r="M730" i="12"/>
  <c r="K730" i="12"/>
  <c r="J730" i="12"/>
  <c r="I730" i="12"/>
  <c r="L730" i="12" s="1"/>
  <c r="H730" i="12"/>
  <c r="M729" i="12"/>
  <c r="K729" i="12"/>
  <c r="J729" i="12"/>
  <c r="I729" i="12"/>
  <c r="L729" i="12" s="1"/>
  <c r="H729" i="12"/>
  <c r="M728" i="12"/>
  <c r="K728" i="12"/>
  <c r="J728" i="12"/>
  <c r="I728" i="12"/>
  <c r="L728" i="12" s="1"/>
  <c r="H728" i="12"/>
  <c r="M727" i="12"/>
  <c r="K727" i="12"/>
  <c r="J727" i="12"/>
  <c r="I727" i="12"/>
  <c r="L727" i="12" s="1"/>
  <c r="H727" i="12"/>
  <c r="M726" i="12"/>
  <c r="K726" i="12"/>
  <c r="J726" i="12"/>
  <c r="I726" i="12"/>
  <c r="L726" i="12" s="1"/>
  <c r="H726" i="12"/>
  <c r="M725" i="12"/>
  <c r="K725" i="12"/>
  <c r="J725" i="12"/>
  <c r="I725" i="12"/>
  <c r="L725" i="12" s="1"/>
  <c r="H725" i="12"/>
  <c r="M724" i="12"/>
  <c r="K724" i="12"/>
  <c r="J724" i="12"/>
  <c r="I724" i="12"/>
  <c r="L724" i="12" s="1"/>
  <c r="H724" i="12"/>
  <c r="M723" i="12"/>
  <c r="K723" i="12"/>
  <c r="J723" i="12"/>
  <c r="I723" i="12"/>
  <c r="L723" i="12" s="1"/>
  <c r="H723" i="12"/>
  <c r="M722" i="12"/>
  <c r="K722" i="12"/>
  <c r="J722" i="12"/>
  <c r="I722" i="12"/>
  <c r="L722" i="12" s="1"/>
  <c r="H722" i="12"/>
  <c r="M721" i="12"/>
  <c r="K721" i="12"/>
  <c r="J721" i="12"/>
  <c r="I721" i="12"/>
  <c r="L721" i="12" s="1"/>
  <c r="H721" i="12"/>
  <c r="M720" i="12"/>
  <c r="K720" i="12"/>
  <c r="J720" i="12"/>
  <c r="I720" i="12"/>
  <c r="L720" i="12" s="1"/>
  <c r="H720" i="12"/>
  <c r="M719" i="12"/>
  <c r="K719" i="12"/>
  <c r="J719" i="12"/>
  <c r="I719" i="12"/>
  <c r="L719" i="12" s="1"/>
  <c r="H719" i="12"/>
  <c r="M718" i="12"/>
  <c r="K718" i="12"/>
  <c r="J718" i="12"/>
  <c r="I718" i="12"/>
  <c r="L718" i="12" s="1"/>
  <c r="H718" i="12"/>
  <c r="M717" i="12"/>
  <c r="K717" i="12"/>
  <c r="J717" i="12"/>
  <c r="I717" i="12"/>
  <c r="L717" i="12" s="1"/>
  <c r="H717" i="12"/>
  <c r="M716" i="12"/>
  <c r="K716" i="12"/>
  <c r="J716" i="12"/>
  <c r="I716" i="12"/>
  <c r="L716" i="12" s="1"/>
  <c r="H716" i="12"/>
  <c r="M715" i="12"/>
  <c r="K715" i="12"/>
  <c r="J715" i="12"/>
  <c r="I715" i="12"/>
  <c r="L715" i="12" s="1"/>
  <c r="H715" i="12"/>
  <c r="M714" i="12"/>
  <c r="K714" i="12"/>
  <c r="J714" i="12"/>
  <c r="I714" i="12"/>
  <c r="L714" i="12" s="1"/>
  <c r="H714" i="12"/>
  <c r="M713" i="12"/>
  <c r="K713" i="12"/>
  <c r="J713" i="12"/>
  <c r="I713" i="12"/>
  <c r="L713" i="12" s="1"/>
  <c r="H713" i="12"/>
  <c r="M712" i="12"/>
  <c r="K712" i="12"/>
  <c r="J712" i="12"/>
  <c r="I712" i="12"/>
  <c r="L712" i="12" s="1"/>
  <c r="H712" i="12"/>
  <c r="M711" i="12"/>
  <c r="K711" i="12"/>
  <c r="J711" i="12"/>
  <c r="I711" i="12"/>
  <c r="L711" i="12" s="1"/>
  <c r="H711" i="12"/>
  <c r="M710" i="12"/>
  <c r="K710" i="12"/>
  <c r="J710" i="12"/>
  <c r="I710" i="12"/>
  <c r="L710" i="12" s="1"/>
  <c r="H710" i="12"/>
  <c r="M709" i="12"/>
  <c r="K709" i="12"/>
  <c r="J709" i="12"/>
  <c r="I709" i="12"/>
  <c r="L709" i="12" s="1"/>
  <c r="H709" i="12"/>
  <c r="M708" i="12"/>
  <c r="K708" i="12"/>
  <c r="J708" i="12"/>
  <c r="I708" i="12"/>
  <c r="L708" i="12" s="1"/>
  <c r="H708" i="12"/>
  <c r="M707" i="12"/>
  <c r="K707" i="12"/>
  <c r="J707" i="12"/>
  <c r="I707" i="12"/>
  <c r="L707" i="12" s="1"/>
  <c r="H707" i="12"/>
  <c r="M706" i="12"/>
  <c r="K706" i="12"/>
  <c r="J706" i="12"/>
  <c r="I706" i="12"/>
  <c r="L706" i="12" s="1"/>
  <c r="H706" i="12"/>
  <c r="M705" i="12"/>
  <c r="K705" i="12"/>
  <c r="J705" i="12"/>
  <c r="I705" i="12"/>
  <c r="L705" i="12" s="1"/>
  <c r="H705" i="12"/>
  <c r="M704" i="12"/>
  <c r="K704" i="12"/>
  <c r="J704" i="12"/>
  <c r="I704" i="12"/>
  <c r="L704" i="12" s="1"/>
  <c r="H704" i="12"/>
  <c r="M703" i="12"/>
  <c r="K703" i="12"/>
  <c r="J703" i="12"/>
  <c r="I703" i="12"/>
  <c r="L703" i="12" s="1"/>
  <c r="H703" i="12"/>
  <c r="M702" i="12"/>
  <c r="K702" i="12"/>
  <c r="J702" i="12"/>
  <c r="I702" i="12"/>
  <c r="L702" i="12" s="1"/>
  <c r="H702" i="12"/>
  <c r="M701" i="12"/>
  <c r="K701" i="12"/>
  <c r="J701" i="12"/>
  <c r="I701" i="12"/>
  <c r="L701" i="12" s="1"/>
  <c r="H701" i="12"/>
  <c r="M700" i="12"/>
  <c r="K700" i="12"/>
  <c r="J700" i="12"/>
  <c r="I700" i="12"/>
  <c r="L700" i="12" s="1"/>
  <c r="H700" i="12"/>
  <c r="M699" i="12"/>
  <c r="K699" i="12"/>
  <c r="J699" i="12"/>
  <c r="I699" i="12"/>
  <c r="L699" i="12" s="1"/>
  <c r="H699" i="12"/>
  <c r="M698" i="12"/>
  <c r="K698" i="12"/>
  <c r="J698" i="12"/>
  <c r="I698" i="12"/>
  <c r="L698" i="12" s="1"/>
  <c r="H698" i="12"/>
  <c r="M697" i="12"/>
  <c r="K697" i="12"/>
  <c r="J697" i="12"/>
  <c r="I697" i="12"/>
  <c r="L697" i="12" s="1"/>
  <c r="H697" i="12"/>
  <c r="M696" i="12"/>
  <c r="K696" i="12"/>
  <c r="J696" i="12"/>
  <c r="I696" i="12"/>
  <c r="L696" i="12" s="1"/>
  <c r="H696" i="12"/>
  <c r="M695" i="12"/>
  <c r="K695" i="12"/>
  <c r="J695" i="12"/>
  <c r="I695" i="12"/>
  <c r="L695" i="12" s="1"/>
  <c r="H695" i="12"/>
  <c r="M694" i="12"/>
  <c r="K694" i="12"/>
  <c r="J694" i="12"/>
  <c r="I694" i="12"/>
  <c r="L694" i="12" s="1"/>
  <c r="H694" i="12"/>
  <c r="M693" i="12"/>
  <c r="K693" i="12"/>
  <c r="J693" i="12"/>
  <c r="I693" i="12"/>
  <c r="L693" i="12" s="1"/>
  <c r="H693" i="12"/>
  <c r="M692" i="12"/>
  <c r="K692" i="12"/>
  <c r="J692" i="12"/>
  <c r="I692" i="12"/>
  <c r="L692" i="12" s="1"/>
  <c r="H692" i="12"/>
  <c r="M691" i="12"/>
  <c r="K691" i="12"/>
  <c r="J691" i="12"/>
  <c r="I691" i="12"/>
  <c r="L691" i="12" s="1"/>
  <c r="H691" i="12"/>
  <c r="M690" i="12"/>
  <c r="K690" i="12"/>
  <c r="J690" i="12"/>
  <c r="I690" i="12"/>
  <c r="L690" i="12" s="1"/>
  <c r="H690" i="12"/>
  <c r="M689" i="12"/>
  <c r="K689" i="12"/>
  <c r="J689" i="12"/>
  <c r="I689" i="12"/>
  <c r="L689" i="12" s="1"/>
  <c r="H689" i="12"/>
  <c r="M688" i="12"/>
  <c r="K688" i="12"/>
  <c r="J688" i="12"/>
  <c r="I688" i="12"/>
  <c r="L688" i="12" s="1"/>
  <c r="H688" i="12"/>
  <c r="M687" i="12"/>
  <c r="K687" i="12"/>
  <c r="J687" i="12"/>
  <c r="I687" i="12"/>
  <c r="L687" i="12" s="1"/>
  <c r="H687" i="12"/>
  <c r="M686" i="12"/>
  <c r="K686" i="12"/>
  <c r="J686" i="12"/>
  <c r="I686" i="12"/>
  <c r="L686" i="12" s="1"/>
  <c r="H686" i="12"/>
  <c r="M685" i="12"/>
  <c r="K685" i="12"/>
  <c r="J685" i="12"/>
  <c r="I685" i="12"/>
  <c r="L685" i="12" s="1"/>
  <c r="H685" i="12"/>
  <c r="M684" i="12"/>
  <c r="K684" i="12"/>
  <c r="J684" i="12"/>
  <c r="I684" i="12"/>
  <c r="L684" i="12" s="1"/>
  <c r="H684" i="12"/>
  <c r="M683" i="12"/>
  <c r="K683" i="12"/>
  <c r="J683" i="12"/>
  <c r="I683" i="12"/>
  <c r="L683" i="12" s="1"/>
  <c r="H683" i="12"/>
  <c r="M682" i="12"/>
  <c r="K682" i="12"/>
  <c r="J682" i="12"/>
  <c r="I682" i="12"/>
  <c r="L682" i="12" s="1"/>
  <c r="H682" i="12"/>
  <c r="M681" i="12"/>
  <c r="K681" i="12"/>
  <c r="J681" i="12"/>
  <c r="I681" i="12"/>
  <c r="L681" i="12" s="1"/>
  <c r="H681" i="12"/>
  <c r="M680" i="12"/>
  <c r="K680" i="12"/>
  <c r="J680" i="12"/>
  <c r="I680" i="12"/>
  <c r="L680" i="12" s="1"/>
  <c r="H680" i="12"/>
  <c r="M679" i="12"/>
  <c r="K679" i="12"/>
  <c r="J679" i="12"/>
  <c r="I679" i="12"/>
  <c r="L679" i="12" s="1"/>
  <c r="H679" i="12"/>
  <c r="M678" i="12"/>
  <c r="K678" i="12"/>
  <c r="J678" i="12"/>
  <c r="I678" i="12"/>
  <c r="L678" i="12" s="1"/>
  <c r="H678" i="12"/>
  <c r="M677" i="12"/>
  <c r="K677" i="12"/>
  <c r="J677" i="12"/>
  <c r="I677" i="12"/>
  <c r="L677" i="12" s="1"/>
  <c r="H677" i="12"/>
  <c r="M676" i="12"/>
  <c r="K676" i="12"/>
  <c r="J676" i="12"/>
  <c r="I676" i="12"/>
  <c r="L676" i="12" s="1"/>
  <c r="H676" i="12"/>
  <c r="M675" i="12"/>
  <c r="K675" i="12"/>
  <c r="J675" i="12"/>
  <c r="I675" i="12"/>
  <c r="L675" i="12" s="1"/>
  <c r="H675" i="12"/>
  <c r="M674" i="12"/>
  <c r="K674" i="12"/>
  <c r="J674" i="12"/>
  <c r="I674" i="12"/>
  <c r="L674" i="12" s="1"/>
  <c r="H674" i="12"/>
  <c r="M673" i="12"/>
  <c r="K673" i="12"/>
  <c r="J673" i="12"/>
  <c r="I673" i="12"/>
  <c r="L673" i="12" s="1"/>
  <c r="H673" i="12"/>
  <c r="M672" i="12"/>
  <c r="K672" i="12"/>
  <c r="J672" i="12"/>
  <c r="I672" i="12"/>
  <c r="L672" i="12" s="1"/>
  <c r="H672" i="12"/>
  <c r="M671" i="12"/>
  <c r="K671" i="12"/>
  <c r="J671" i="12"/>
  <c r="I671" i="12"/>
  <c r="L671" i="12" s="1"/>
  <c r="H671" i="12"/>
  <c r="M670" i="12"/>
  <c r="K670" i="12"/>
  <c r="J670" i="12"/>
  <c r="I670" i="12"/>
  <c r="L670" i="12" s="1"/>
  <c r="H670" i="12"/>
  <c r="M669" i="12"/>
  <c r="K669" i="12"/>
  <c r="J669" i="12"/>
  <c r="I669" i="12"/>
  <c r="L669" i="12" s="1"/>
  <c r="H669" i="12"/>
  <c r="M668" i="12"/>
  <c r="K668" i="12"/>
  <c r="J668" i="12"/>
  <c r="I668" i="12"/>
  <c r="L668" i="12" s="1"/>
  <c r="H668" i="12"/>
  <c r="M667" i="12"/>
  <c r="K667" i="12"/>
  <c r="J667" i="12"/>
  <c r="I667" i="12"/>
  <c r="L667" i="12" s="1"/>
  <c r="H667" i="12"/>
  <c r="M666" i="12"/>
  <c r="K666" i="12"/>
  <c r="J666" i="12"/>
  <c r="I666" i="12"/>
  <c r="L666" i="12" s="1"/>
  <c r="H666" i="12"/>
  <c r="M665" i="12"/>
  <c r="K665" i="12"/>
  <c r="J665" i="12"/>
  <c r="I665" i="12"/>
  <c r="L665" i="12" s="1"/>
  <c r="H665" i="12"/>
  <c r="M664" i="12"/>
  <c r="K664" i="12"/>
  <c r="J664" i="12"/>
  <c r="I664" i="12"/>
  <c r="L664" i="12" s="1"/>
  <c r="H664" i="12"/>
  <c r="M663" i="12"/>
  <c r="K663" i="12"/>
  <c r="J663" i="12"/>
  <c r="I663" i="12"/>
  <c r="L663" i="12" s="1"/>
  <c r="H663" i="12"/>
  <c r="M662" i="12"/>
  <c r="K662" i="12"/>
  <c r="J662" i="12"/>
  <c r="I662" i="12"/>
  <c r="L662" i="12" s="1"/>
  <c r="H662" i="12"/>
  <c r="M661" i="12"/>
  <c r="K661" i="12"/>
  <c r="J661" i="12"/>
  <c r="I661" i="12"/>
  <c r="L661" i="12" s="1"/>
  <c r="H661" i="12"/>
  <c r="M660" i="12"/>
  <c r="K660" i="12"/>
  <c r="J660" i="12"/>
  <c r="I660" i="12"/>
  <c r="L660" i="12" s="1"/>
  <c r="H660" i="12"/>
  <c r="M659" i="12"/>
  <c r="K659" i="12"/>
  <c r="J659" i="12"/>
  <c r="I659" i="12"/>
  <c r="L659" i="12" s="1"/>
  <c r="H659" i="12"/>
  <c r="M658" i="12"/>
  <c r="K658" i="12"/>
  <c r="J658" i="12"/>
  <c r="I658" i="12"/>
  <c r="L658" i="12" s="1"/>
  <c r="H658" i="12"/>
  <c r="M657" i="12"/>
  <c r="K657" i="12"/>
  <c r="J657" i="12"/>
  <c r="I657" i="12"/>
  <c r="L657" i="12" s="1"/>
  <c r="H657" i="12"/>
  <c r="M656" i="12"/>
  <c r="K656" i="12"/>
  <c r="J656" i="12"/>
  <c r="I656" i="12"/>
  <c r="L656" i="12" s="1"/>
  <c r="H656" i="12"/>
  <c r="M655" i="12"/>
  <c r="K655" i="12"/>
  <c r="J655" i="12"/>
  <c r="I655" i="12"/>
  <c r="L655" i="12" s="1"/>
  <c r="H655" i="12"/>
  <c r="M654" i="12"/>
  <c r="K654" i="12"/>
  <c r="J654" i="12"/>
  <c r="I654" i="12"/>
  <c r="L654" i="12" s="1"/>
  <c r="H654" i="12"/>
  <c r="M653" i="12"/>
  <c r="K653" i="12"/>
  <c r="J653" i="12"/>
  <c r="I653" i="12"/>
  <c r="L653" i="12" s="1"/>
  <c r="H653" i="12"/>
  <c r="M652" i="12"/>
  <c r="K652" i="12"/>
  <c r="J652" i="12"/>
  <c r="I652" i="12"/>
  <c r="L652" i="12" s="1"/>
  <c r="H652" i="12"/>
  <c r="M651" i="12"/>
  <c r="K651" i="12"/>
  <c r="J651" i="12"/>
  <c r="I651" i="12"/>
  <c r="L651" i="12" s="1"/>
  <c r="H651" i="12"/>
  <c r="M650" i="12"/>
  <c r="K650" i="12"/>
  <c r="J650" i="12"/>
  <c r="I650" i="12"/>
  <c r="L650" i="12" s="1"/>
  <c r="H650" i="12"/>
  <c r="M649" i="12"/>
  <c r="K649" i="12"/>
  <c r="J649" i="12"/>
  <c r="I649" i="12"/>
  <c r="L649" i="12" s="1"/>
  <c r="H649" i="12"/>
  <c r="M648" i="12"/>
  <c r="K648" i="12"/>
  <c r="J648" i="12"/>
  <c r="I648" i="12"/>
  <c r="L648" i="12" s="1"/>
  <c r="H648" i="12"/>
  <c r="M647" i="12"/>
  <c r="K647" i="12"/>
  <c r="J647" i="12"/>
  <c r="I647" i="12"/>
  <c r="L647" i="12" s="1"/>
  <c r="H647" i="12"/>
  <c r="M646" i="12"/>
  <c r="K646" i="12"/>
  <c r="J646" i="12"/>
  <c r="I646" i="12"/>
  <c r="L646" i="12" s="1"/>
  <c r="H646" i="12"/>
  <c r="M645" i="12"/>
  <c r="K645" i="12"/>
  <c r="J645" i="12"/>
  <c r="I645" i="12"/>
  <c r="L645" i="12" s="1"/>
  <c r="H645" i="12"/>
  <c r="M644" i="12"/>
  <c r="K644" i="12"/>
  <c r="J644" i="12"/>
  <c r="I644" i="12"/>
  <c r="L644" i="12" s="1"/>
  <c r="H644" i="12"/>
  <c r="M643" i="12"/>
  <c r="K643" i="12"/>
  <c r="J643" i="12"/>
  <c r="I643" i="12"/>
  <c r="L643" i="12" s="1"/>
  <c r="H643" i="12"/>
  <c r="M642" i="12"/>
  <c r="K642" i="12"/>
  <c r="J642" i="12"/>
  <c r="I642" i="12"/>
  <c r="L642" i="12" s="1"/>
  <c r="H642" i="12"/>
  <c r="M641" i="12"/>
  <c r="K641" i="12"/>
  <c r="J641" i="12"/>
  <c r="I641" i="12"/>
  <c r="L641" i="12" s="1"/>
  <c r="H641" i="12"/>
  <c r="M640" i="12"/>
  <c r="K640" i="12"/>
  <c r="J640" i="12"/>
  <c r="I640" i="12"/>
  <c r="L640" i="12" s="1"/>
  <c r="H640" i="12"/>
  <c r="M639" i="12"/>
  <c r="K639" i="12"/>
  <c r="J639" i="12"/>
  <c r="I639" i="12"/>
  <c r="L639" i="12" s="1"/>
  <c r="H639" i="12"/>
  <c r="M638" i="12"/>
  <c r="K638" i="12"/>
  <c r="J638" i="12"/>
  <c r="I638" i="12"/>
  <c r="L638" i="12" s="1"/>
  <c r="H638" i="12"/>
  <c r="M637" i="12"/>
  <c r="K637" i="12"/>
  <c r="J637" i="12"/>
  <c r="I637" i="12"/>
  <c r="L637" i="12" s="1"/>
  <c r="H637" i="12"/>
  <c r="M636" i="12"/>
  <c r="K636" i="12"/>
  <c r="J636" i="12"/>
  <c r="I636" i="12"/>
  <c r="L636" i="12" s="1"/>
  <c r="H636" i="12"/>
  <c r="M635" i="12"/>
  <c r="K635" i="12"/>
  <c r="J635" i="12"/>
  <c r="I635" i="12"/>
  <c r="L635" i="12" s="1"/>
  <c r="H635" i="12"/>
  <c r="M634" i="12"/>
  <c r="K634" i="12"/>
  <c r="J634" i="12"/>
  <c r="I634" i="12"/>
  <c r="L634" i="12" s="1"/>
  <c r="H634" i="12"/>
  <c r="M633" i="12"/>
  <c r="K633" i="12"/>
  <c r="J633" i="12"/>
  <c r="I633" i="12"/>
  <c r="L633" i="12" s="1"/>
  <c r="H633" i="12"/>
  <c r="M632" i="12"/>
  <c r="K632" i="12"/>
  <c r="J632" i="12"/>
  <c r="I632" i="12"/>
  <c r="L632" i="12" s="1"/>
  <c r="H632" i="12"/>
  <c r="M631" i="12"/>
  <c r="K631" i="12"/>
  <c r="J631" i="12"/>
  <c r="I631" i="12"/>
  <c r="L631" i="12" s="1"/>
  <c r="H631" i="12"/>
  <c r="M630" i="12"/>
  <c r="K630" i="12"/>
  <c r="J630" i="12"/>
  <c r="I630" i="12"/>
  <c r="L630" i="12" s="1"/>
  <c r="H630" i="12"/>
  <c r="M629" i="12"/>
  <c r="K629" i="12"/>
  <c r="J629" i="12"/>
  <c r="I629" i="12"/>
  <c r="L629" i="12" s="1"/>
  <c r="H629" i="12"/>
  <c r="M628" i="12"/>
  <c r="K628" i="12"/>
  <c r="J628" i="12"/>
  <c r="I628" i="12"/>
  <c r="L628" i="12" s="1"/>
  <c r="H628" i="12"/>
  <c r="M627" i="12"/>
  <c r="K627" i="12"/>
  <c r="J627" i="12"/>
  <c r="I627" i="12"/>
  <c r="L627" i="12" s="1"/>
  <c r="H627" i="12"/>
  <c r="M626" i="12"/>
  <c r="K626" i="12"/>
  <c r="J626" i="12"/>
  <c r="I626" i="12"/>
  <c r="L626" i="12" s="1"/>
  <c r="H626" i="12"/>
  <c r="M625" i="12"/>
  <c r="K625" i="12"/>
  <c r="J625" i="12"/>
  <c r="I625" i="12"/>
  <c r="L625" i="12" s="1"/>
  <c r="H625" i="12"/>
  <c r="M624" i="12"/>
  <c r="K624" i="12"/>
  <c r="J624" i="12"/>
  <c r="I624" i="12"/>
  <c r="L624" i="12" s="1"/>
  <c r="H624" i="12"/>
  <c r="M623" i="12"/>
  <c r="K623" i="12"/>
  <c r="J623" i="12"/>
  <c r="I623" i="12"/>
  <c r="L623" i="12" s="1"/>
  <c r="H623" i="12"/>
  <c r="M622" i="12"/>
  <c r="K622" i="12"/>
  <c r="J622" i="12"/>
  <c r="I622" i="12"/>
  <c r="L622" i="12" s="1"/>
  <c r="H622" i="12"/>
  <c r="M621" i="12"/>
  <c r="K621" i="12"/>
  <c r="J621" i="12"/>
  <c r="I621" i="12"/>
  <c r="L621" i="12" s="1"/>
  <c r="H621" i="12"/>
  <c r="M620" i="12"/>
  <c r="K620" i="12"/>
  <c r="J620" i="12"/>
  <c r="I620" i="12"/>
  <c r="L620" i="12" s="1"/>
  <c r="H620" i="12"/>
  <c r="M619" i="12"/>
  <c r="K619" i="12"/>
  <c r="J619" i="12"/>
  <c r="I619" i="12"/>
  <c r="L619" i="12" s="1"/>
  <c r="H619" i="12"/>
  <c r="M618" i="12"/>
  <c r="K618" i="12"/>
  <c r="J618" i="12"/>
  <c r="I618" i="12"/>
  <c r="L618" i="12" s="1"/>
  <c r="H618" i="12"/>
  <c r="M617" i="12"/>
  <c r="K617" i="12"/>
  <c r="J617" i="12"/>
  <c r="I617" i="12"/>
  <c r="L617" i="12" s="1"/>
  <c r="H617" i="12"/>
  <c r="M616" i="12"/>
  <c r="K616" i="12"/>
  <c r="J616" i="12"/>
  <c r="I616" i="12"/>
  <c r="L616" i="12" s="1"/>
  <c r="H616" i="12"/>
  <c r="M615" i="12"/>
  <c r="K615" i="12"/>
  <c r="J615" i="12"/>
  <c r="I615" i="12"/>
  <c r="L615" i="12" s="1"/>
  <c r="H615" i="12"/>
  <c r="M614" i="12"/>
  <c r="K614" i="12"/>
  <c r="J614" i="12"/>
  <c r="I614" i="12"/>
  <c r="L614" i="12" s="1"/>
  <c r="H614" i="12"/>
  <c r="M613" i="12"/>
  <c r="K613" i="12"/>
  <c r="J613" i="12"/>
  <c r="I613" i="12"/>
  <c r="L613" i="12" s="1"/>
  <c r="H613" i="12"/>
  <c r="M612" i="12"/>
  <c r="K612" i="12"/>
  <c r="J612" i="12"/>
  <c r="I612" i="12"/>
  <c r="L612" i="12" s="1"/>
  <c r="H612" i="12"/>
  <c r="M611" i="12"/>
  <c r="K611" i="12"/>
  <c r="J611" i="12"/>
  <c r="I611" i="12"/>
  <c r="L611" i="12" s="1"/>
  <c r="H611" i="12"/>
  <c r="M610" i="12"/>
  <c r="K610" i="12"/>
  <c r="J610" i="12"/>
  <c r="I610" i="12"/>
  <c r="L610" i="12" s="1"/>
  <c r="H610" i="12"/>
  <c r="M609" i="12"/>
  <c r="K609" i="12"/>
  <c r="J609" i="12"/>
  <c r="I609" i="12"/>
  <c r="L609" i="12" s="1"/>
  <c r="H609" i="12"/>
  <c r="M608" i="12"/>
  <c r="K608" i="12"/>
  <c r="J608" i="12"/>
  <c r="I608" i="12"/>
  <c r="L608" i="12" s="1"/>
  <c r="H608" i="12"/>
  <c r="M607" i="12"/>
  <c r="K607" i="12"/>
  <c r="J607" i="12"/>
  <c r="I607" i="12"/>
  <c r="L607" i="12" s="1"/>
  <c r="H607" i="12"/>
  <c r="M606" i="12"/>
  <c r="K606" i="12"/>
  <c r="J606" i="12"/>
  <c r="I606" i="12"/>
  <c r="L606" i="12" s="1"/>
  <c r="H606" i="12"/>
  <c r="M605" i="12"/>
  <c r="K605" i="12"/>
  <c r="J605" i="12"/>
  <c r="I605" i="12"/>
  <c r="L605" i="12" s="1"/>
  <c r="H605" i="12"/>
  <c r="M604" i="12"/>
  <c r="K604" i="12"/>
  <c r="J604" i="12"/>
  <c r="I604" i="12"/>
  <c r="L604" i="12" s="1"/>
  <c r="H604" i="12"/>
  <c r="M603" i="12"/>
  <c r="K603" i="12"/>
  <c r="J603" i="12"/>
  <c r="I603" i="12"/>
  <c r="L603" i="12" s="1"/>
  <c r="H603" i="12"/>
  <c r="M602" i="12"/>
  <c r="K602" i="12"/>
  <c r="J602" i="12"/>
  <c r="I602" i="12"/>
  <c r="L602" i="12" s="1"/>
  <c r="H602" i="12"/>
  <c r="M601" i="12"/>
  <c r="K601" i="12"/>
  <c r="J601" i="12"/>
  <c r="I601" i="12"/>
  <c r="L601" i="12" s="1"/>
  <c r="H601" i="12"/>
  <c r="M600" i="12"/>
  <c r="K600" i="12"/>
  <c r="J600" i="12"/>
  <c r="I600" i="12"/>
  <c r="L600" i="12" s="1"/>
  <c r="H600" i="12"/>
  <c r="M599" i="12"/>
  <c r="K599" i="12"/>
  <c r="J599" i="12"/>
  <c r="I599" i="12"/>
  <c r="L599" i="12" s="1"/>
  <c r="H599" i="12"/>
  <c r="M598" i="12"/>
  <c r="K598" i="12"/>
  <c r="J598" i="12"/>
  <c r="I598" i="12"/>
  <c r="L598" i="12" s="1"/>
  <c r="H598" i="12"/>
  <c r="M597" i="12"/>
  <c r="K597" i="12"/>
  <c r="J597" i="12"/>
  <c r="I597" i="12"/>
  <c r="L597" i="12" s="1"/>
  <c r="H597" i="12"/>
  <c r="M596" i="12"/>
  <c r="K596" i="12"/>
  <c r="J596" i="12"/>
  <c r="I596" i="12"/>
  <c r="L596" i="12" s="1"/>
  <c r="H596" i="12"/>
  <c r="M595" i="12"/>
  <c r="K595" i="12"/>
  <c r="J595" i="12"/>
  <c r="I595" i="12"/>
  <c r="L595" i="12" s="1"/>
  <c r="H595" i="12"/>
  <c r="M594" i="12"/>
  <c r="K594" i="12"/>
  <c r="J594" i="12"/>
  <c r="I594" i="12"/>
  <c r="L594" i="12" s="1"/>
  <c r="H594" i="12"/>
  <c r="M593" i="12"/>
  <c r="K593" i="12"/>
  <c r="J593" i="12"/>
  <c r="I593" i="12"/>
  <c r="L593" i="12" s="1"/>
  <c r="H593" i="12"/>
  <c r="M592" i="12"/>
  <c r="K592" i="12"/>
  <c r="J592" i="12"/>
  <c r="I592" i="12"/>
  <c r="L592" i="12" s="1"/>
  <c r="H592" i="12"/>
  <c r="M591" i="12"/>
  <c r="K591" i="12"/>
  <c r="J591" i="12"/>
  <c r="I591" i="12"/>
  <c r="L591" i="12" s="1"/>
  <c r="H591" i="12"/>
  <c r="M590" i="12"/>
  <c r="K590" i="12"/>
  <c r="J590" i="12"/>
  <c r="I590" i="12"/>
  <c r="L590" i="12" s="1"/>
  <c r="H590" i="12"/>
  <c r="M589" i="12"/>
  <c r="K589" i="12"/>
  <c r="J589" i="12"/>
  <c r="I589" i="12"/>
  <c r="L589" i="12" s="1"/>
  <c r="H589" i="12"/>
  <c r="M588" i="12"/>
  <c r="K588" i="12"/>
  <c r="J588" i="12"/>
  <c r="I588" i="12"/>
  <c r="L588" i="12" s="1"/>
  <c r="H588" i="12"/>
  <c r="M587" i="12"/>
  <c r="K587" i="12"/>
  <c r="J587" i="12"/>
  <c r="I587" i="12"/>
  <c r="L587" i="12" s="1"/>
  <c r="H587" i="12"/>
  <c r="M586" i="12"/>
  <c r="K586" i="12"/>
  <c r="J586" i="12"/>
  <c r="I586" i="12"/>
  <c r="L586" i="12" s="1"/>
  <c r="H586" i="12"/>
  <c r="M585" i="12"/>
  <c r="K585" i="12"/>
  <c r="J585" i="12"/>
  <c r="I585" i="12"/>
  <c r="L585" i="12" s="1"/>
  <c r="H585" i="12"/>
  <c r="M584" i="12"/>
  <c r="K584" i="12"/>
  <c r="J584" i="12"/>
  <c r="I584" i="12"/>
  <c r="L584" i="12" s="1"/>
  <c r="H584" i="12"/>
  <c r="M583" i="12"/>
  <c r="K583" i="12"/>
  <c r="J583" i="12"/>
  <c r="I583" i="12"/>
  <c r="L583" i="12" s="1"/>
  <c r="H583" i="12"/>
  <c r="M582" i="12"/>
  <c r="K582" i="12"/>
  <c r="J582" i="12"/>
  <c r="I582" i="12"/>
  <c r="L582" i="12" s="1"/>
  <c r="H582" i="12"/>
  <c r="M581" i="12"/>
  <c r="K581" i="12"/>
  <c r="J581" i="12"/>
  <c r="I581" i="12"/>
  <c r="L581" i="12" s="1"/>
  <c r="H581" i="12"/>
  <c r="M580" i="12"/>
  <c r="K580" i="12"/>
  <c r="J580" i="12"/>
  <c r="I580" i="12"/>
  <c r="L580" i="12" s="1"/>
  <c r="H580" i="12"/>
  <c r="M579" i="12"/>
  <c r="K579" i="12"/>
  <c r="J579" i="12"/>
  <c r="I579" i="12"/>
  <c r="L579" i="12" s="1"/>
  <c r="H579" i="12"/>
  <c r="M578" i="12"/>
  <c r="K578" i="12"/>
  <c r="J578" i="12"/>
  <c r="I578" i="12"/>
  <c r="L578" i="12" s="1"/>
  <c r="H578" i="12"/>
  <c r="M577" i="12"/>
  <c r="K577" i="12"/>
  <c r="J577" i="12"/>
  <c r="I577" i="12"/>
  <c r="L577" i="12" s="1"/>
  <c r="H577" i="12"/>
  <c r="M576" i="12"/>
  <c r="K576" i="12"/>
  <c r="J576" i="12"/>
  <c r="I576" i="12"/>
  <c r="L576" i="12" s="1"/>
  <c r="H576" i="12"/>
  <c r="M575" i="12"/>
  <c r="K575" i="12"/>
  <c r="J575" i="12"/>
  <c r="I575" i="12"/>
  <c r="L575" i="12" s="1"/>
  <c r="H575" i="12"/>
  <c r="M574" i="12"/>
  <c r="K574" i="12"/>
  <c r="J574" i="12"/>
  <c r="I574" i="12"/>
  <c r="L574" i="12" s="1"/>
  <c r="H574" i="12"/>
  <c r="M573" i="12"/>
  <c r="K573" i="12"/>
  <c r="J573" i="12"/>
  <c r="I573" i="12"/>
  <c r="L573" i="12" s="1"/>
  <c r="H573" i="12"/>
  <c r="M572" i="12"/>
  <c r="K572" i="12"/>
  <c r="J572" i="12"/>
  <c r="I572" i="12"/>
  <c r="L572" i="12" s="1"/>
  <c r="H572" i="12"/>
  <c r="M571" i="12"/>
  <c r="K571" i="12"/>
  <c r="J571" i="12"/>
  <c r="I571" i="12"/>
  <c r="L571" i="12" s="1"/>
  <c r="H571" i="12"/>
  <c r="M570" i="12"/>
  <c r="K570" i="12"/>
  <c r="J570" i="12"/>
  <c r="I570" i="12"/>
  <c r="L570" i="12" s="1"/>
  <c r="H570" i="12"/>
  <c r="M569" i="12"/>
  <c r="K569" i="12"/>
  <c r="J569" i="12"/>
  <c r="I569" i="12"/>
  <c r="L569" i="12" s="1"/>
  <c r="H569" i="12"/>
  <c r="M568" i="12"/>
  <c r="K568" i="12"/>
  <c r="J568" i="12"/>
  <c r="I568" i="12"/>
  <c r="L568" i="12" s="1"/>
  <c r="H568" i="12"/>
  <c r="M567" i="12"/>
  <c r="K567" i="12"/>
  <c r="J567" i="12"/>
  <c r="I567" i="12"/>
  <c r="L567" i="12" s="1"/>
  <c r="H567" i="12"/>
  <c r="M566" i="12"/>
  <c r="K566" i="12"/>
  <c r="J566" i="12"/>
  <c r="I566" i="12"/>
  <c r="L566" i="12" s="1"/>
  <c r="H566" i="12"/>
  <c r="M565" i="12"/>
  <c r="K565" i="12"/>
  <c r="J565" i="12"/>
  <c r="I565" i="12"/>
  <c r="L565" i="12" s="1"/>
  <c r="H565" i="12"/>
  <c r="M564" i="12"/>
  <c r="K564" i="12"/>
  <c r="J564" i="12"/>
  <c r="I564" i="12"/>
  <c r="L564" i="12" s="1"/>
  <c r="H564" i="12"/>
  <c r="M563" i="12"/>
  <c r="K563" i="12"/>
  <c r="J563" i="12"/>
  <c r="I563" i="12"/>
  <c r="L563" i="12" s="1"/>
  <c r="H563" i="12"/>
  <c r="M562" i="12"/>
  <c r="K562" i="12"/>
  <c r="J562" i="12"/>
  <c r="I562" i="12"/>
  <c r="L562" i="12" s="1"/>
  <c r="H562" i="12"/>
  <c r="M561" i="12"/>
  <c r="K561" i="12"/>
  <c r="J561" i="12"/>
  <c r="I561" i="12"/>
  <c r="L561" i="12" s="1"/>
  <c r="H561" i="12"/>
  <c r="M560" i="12"/>
  <c r="K560" i="12"/>
  <c r="J560" i="12"/>
  <c r="I560" i="12"/>
  <c r="L560" i="12" s="1"/>
  <c r="H560" i="12"/>
  <c r="M559" i="12"/>
  <c r="K559" i="12"/>
  <c r="J559" i="12"/>
  <c r="I559" i="12"/>
  <c r="L559" i="12" s="1"/>
  <c r="H559" i="12"/>
  <c r="M558" i="12"/>
  <c r="K558" i="12"/>
  <c r="J558" i="12"/>
  <c r="I558" i="12"/>
  <c r="L558" i="12" s="1"/>
  <c r="H558" i="12"/>
  <c r="M557" i="12"/>
  <c r="K557" i="12"/>
  <c r="J557" i="12"/>
  <c r="I557" i="12"/>
  <c r="L557" i="12" s="1"/>
  <c r="H557" i="12"/>
  <c r="M556" i="12"/>
  <c r="K556" i="12"/>
  <c r="J556" i="12"/>
  <c r="I556" i="12"/>
  <c r="L556" i="12" s="1"/>
  <c r="H556" i="12"/>
  <c r="M555" i="12"/>
  <c r="K555" i="12"/>
  <c r="J555" i="12"/>
  <c r="I555" i="12"/>
  <c r="L555" i="12" s="1"/>
  <c r="H555" i="12"/>
  <c r="M554" i="12"/>
  <c r="K554" i="12"/>
  <c r="J554" i="12"/>
  <c r="I554" i="12"/>
  <c r="L554" i="12" s="1"/>
  <c r="H554" i="12"/>
  <c r="M553" i="12"/>
  <c r="K553" i="12"/>
  <c r="J553" i="12"/>
  <c r="I553" i="12"/>
  <c r="L553" i="12" s="1"/>
  <c r="H553" i="12"/>
  <c r="M552" i="12"/>
  <c r="K552" i="12"/>
  <c r="J552" i="12"/>
  <c r="I552" i="12"/>
  <c r="L552" i="12" s="1"/>
  <c r="H552" i="12"/>
  <c r="M551" i="12"/>
  <c r="K551" i="12"/>
  <c r="J551" i="12"/>
  <c r="I551" i="12"/>
  <c r="L551" i="12" s="1"/>
  <c r="H551" i="12"/>
  <c r="M550" i="12"/>
  <c r="K550" i="12"/>
  <c r="J550" i="12"/>
  <c r="I550" i="12"/>
  <c r="L550" i="12" s="1"/>
  <c r="H550" i="12"/>
  <c r="M549" i="12"/>
  <c r="K549" i="12"/>
  <c r="J549" i="12"/>
  <c r="I549" i="12"/>
  <c r="L549" i="12" s="1"/>
  <c r="H549" i="12"/>
  <c r="M548" i="12"/>
  <c r="K548" i="12"/>
  <c r="J548" i="12"/>
  <c r="I548" i="12"/>
  <c r="L548" i="12" s="1"/>
  <c r="H548" i="12"/>
  <c r="M547" i="12"/>
  <c r="K547" i="12"/>
  <c r="J547" i="12"/>
  <c r="I547" i="12"/>
  <c r="L547" i="12" s="1"/>
  <c r="H547" i="12"/>
  <c r="M546" i="12"/>
  <c r="K546" i="12"/>
  <c r="J546" i="12"/>
  <c r="I546" i="12"/>
  <c r="L546" i="12" s="1"/>
  <c r="H546" i="12"/>
  <c r="M545" i="12"/>
  <c r="K545" i="12"/>
  <c r="J545" i="12"/>
  <c r="I545" i="12"/>
  <c r="L545" i="12" s="1"/>
  <c r="H545" i="12"/>
  <c r="M544" i="12"/>
  <c r="K544" i="12"/>
  <c r="J544" i="12"/>
  <c r="I544" i="12"/>
  <c r="L544" i="12" s="1"/>
  <c r="H544" i="12"/>
  <c r="M543" i="12"/>
  <c r="K543" i="12"/>
  <c r="J543" i="12"/>
  <c r="I543" i="12"/>
  <c r="L543" i="12" s="1"/>
  <c r="H543" i="12"/>
  <c r="M542" i="12"/>
  <c r="K542" i="12"/>
  <c r="J542" i="12"/>
  <c r="I542" i="12"/>
  <c r="L542" i="12" s="1"/>
  <c r="H542" i="12"/>
  <c r="M541" i="12"/>
  <c r="K541" i="12"/>
  <c r="J541" i="12"/>
  <c r="I541" i="12"/>
  <c r="L541" i="12" s="1"/>
  <c r="H541" i="12"/>
  <c r="M540" i="12"/>
  <c r="K540" i="12"/>
  <c r="J540" i="12"/>
  <c r="I540" i="12"/>
  <c r="L540" i="12" s="1"/>
  <c r="H540" i="12"/>
  <c r="M539" i="12"/>
  <c r="K539" i="12"/>
  <c r="J539" i="12"/>
  <c r="I539" i="12"/>
  <c r="L539" i="12" s="1"/>
  <c r="H539" i="12"/>
  <c r="M538" i="12"/>
  <c r="K538" i="12"/>
  <c r="J538" i="12"/>
  <c r="I538" i="12"/>
  <c r="L538" i="12" s="1"/>
  <c r="H538" i="12"/>
  <c r="M537" i="12"/>
  <c r="K537" i="12"/>
  <c r="J537" i="12"/>
  <c r="I537" i="12"/>
  <c r="L537" i="12" s="1"/>
  <c r="H537" i="12"/>
  <c r="M536" i="12"/>
  <c r="K536" i="12"/>
  <c r="J536" i="12"/>
  <c r="I536" i="12"/>
  <c r="L536" i="12" s="1"/>
  <c r="H536" i="12"/>
  <c r="M535" i="12"/>
  <c r="K535" i="12"/>
  <c r="J535" i="12"/>
  <c r="I535" i="12"/>
  <c r="L535" i="12" s="1"/>
  <c r="H535" i="12"/>
  <c r="M534" i="12"/>
  <c r="K534" i="12"/>
  <c r="J534" i="12"/>
  <c r="I534" i="12"/>
  <c r="L534" i="12" s="1"/>
  <c r="H534" i="12"/>
  <c r="M533" i="12"/>
  <c r="K533" i="12"/>
  <c r="J533" i="12"/>
  <c r="I533" i="12"/>
  <c r="L533" i="12" s="1"/>
  <c r="H533" i="12"/>
  <c r="M532" i="12"/>
  <c r="K532" i="12"/>
  <c r="J532" i="12"/>
  <c r="I532" i="12"/>
  <c r="L532" i="12" s="1"/>
  <c r="H532" i="12"/>
  <c r="M531" i="12"/>
  <c r="K531" i="12"/>
  <c r="J531" i="12"/>
  <c r="I531" i="12"/>
  <c r="L531" i="12" s="1"/>
  <c r="H531" i="12"/>
  <c r="M530" i="12"/>
  <c r="K530" i="12"/>
  <c r="J530" i="12"/>
  <c r="I530" i="12"/>
  <c r="L530" i="12" s="1"/>
  <c r="H530" i="12"/>
  <c r="M529" i="12"/>
  <c r="K529" i="12"/>
  <c r="J529" i="12"/>
  <c r="I529" i="12"/>
  <c r="L529" i="12" s="1"/>
  <c r="H529" i="12"/>
  <c r="M528" i="12"/>
  <c r="K528" i="12"/>
  <c r="J528" i="12"/>
  <c r="I528" i="12"/>
  <c r="L528" i="12" s="1"/>
  <c r="H528" i="12"/>
  <c r="M527" i="12"/>
  <c r="K527" i="12"/>
  <c r="J527" i="12"/>
  <c r="I527" i="12"/>
  <c r="L527" i="12" s="1"/>
  <c r="H527" i="12"/>
  <c r="M526" i="12"/>
  <c r="K526" i="12"/>
  <c r="J526" i="12"/>
  <c r="I526" i="12"/>
  <c r="L526" i="12" s="1"/>
  <c r="H526" i="12"/>
  <c r="M525" i="12"/>
  <c r="K525" i="12"/>
  <c r="J525" i="12"/>
  <c r="I525" i="12"/>
  <c r="L525" i="12" s="1"/>
  <c r="H525" i="12"/>
  <c r="M524" i="12"/>
  <c r="K524" i="12"/>
  <c r="J524" i="12"/>
  <c r="I524" i="12"/>
  <c r="L524" i="12" s="1"/>
  <c r="H524" i="12"/>
  <c r="M523" i="12"/>
  <c r="K523" i="12"/>
  <c r="J523" i="12"/>
  <c r="I523" i="12"/>
  <c r="L523" i="12" s="1"/>
  <c r="H523" i="12"/>
  <c r="M522" i="12"/>
  <c r="K522" i="12"/>
  <c r="J522" i="12"/>
  <c r="I522" i="12"/>
  <c r="L522" i="12" s="1"/>
  <c r="H522" i="12"/>
  <c r="M521" i="12"/>
  <c r="K521" i="12"/>
  <c r="J521" i="12"/>
  <c r="I521" i="12"/>
  <c r="L521" i="12" s="1"/>
  <c r="H521" i="12"/>
  <c r="M520" i="12"/>
  <c r="K520" i="12"/>
  <c r="J520" i="12"/>
  <c r="I520" i="12"/>
  <c r="L520" i="12" s="1"/>
  <c r="H520" i="12"/>
  <c r="M519" i="12"/>
  <c r="K519" i="12"/>
  <c r="J519" i="12"/>
  <c r="I519" i="12"/>
  <c r="L519" i="12" s="1"/>
  <c r="H519" i="12"/>
  <c r="M518" i="12"/>
  <c r="K518" i="12"/>
  <c r="J518" i="12"/>
  <c r="I518" i="12"/>
  <c r="L518" i="12" s="1"/>
  <c r="H518" i="12"/>
  <c r="M517" i="12"/>
  <c r="K517" i="12"/>
  <c r="J517" i="12"/>
  <c r="I517" i="12"/>
  <c r="L517" i="12" s="1"/>
  <c r="H517" i="12"/>
  <c r="M516" i="12"/>
  <c r="K516" i="12"/>
  <c r="J516" i="12"/>
  <c r="I516" i="12"/>
  <c r="L516" i="12" s="1"/>
  <c r="H516" i="12"/>
  <c r="M515" i="12"/>
  <c r="K515" i="12"/>
  <c r="J515" i="12"/>
  <c r="I515" i="12"/>
  <c r="L515" i="12" s="1"/>
  <c r="H515" i="12"/>
  <c r="M514" i="12"/>
  <c r="K514" i="12"/>
  <c r="J514" i="12"/>
  <c r="I514" i="12"/>
  <c r="L514" i="12" s="1"/>
  <c r="H514" i="12"/>
  <c r="M513" i="12"/>
  <c r="K513" i="12"/>
  <c r="J513" i="12"/>
  <c r="I513" i="12"/>
  <c r="L513" i="12" s="1"/>
  <c r="H513" i="12"/>
  <c r="M512" i="12"/>
  <c r="K512" i="12"/>
  <c r="J512" i="12"/>
  <c r="I512" i="12"/>
  <c r="L512" i="12" s="1"/>
  <c r="H512" i="12"/>
  <c r="M511" i="12"/>
  <c r="K511" i="12"/>
  <c r="J511" i="12"/>
  <c r="I511" i="12"/>
  <c r="L511" i="12" s="1"/>
  <c r="H511" i="12"/>
  <c r="M510" i="12"/>
  <c r="K510" i="12"/>
  <c r="J510" i="12"/>
  <c r="I510" i="12"/>
  <c r="L510" i="12" s="1"/>
  <c r="H510" i="12"/>
  <c r="M509" i="12"/>
  <c r="K509" i="12"/>
  <c r="J509" i="12"/>
  <c r="I509" i="12"/>
  <c r="L509" i="12" s="1"/>
  <c r="H509" i="12"/>
  <c r="M508" i="12"/>
  <c r="K508" i="12"/>
  <c r="J508" i="12"/>
  <c r="I508" i="12"/>
  <c r="L508" i="12" s="1"/>
  <c r="H508" i="12"/>
  <c r="M507" i="12"/>
  <c r="K507" i="12"/>
  <c r="J507" i="12"/>
  <c r="I507" i="12"/>
  <c r="L507" i="12" s="1"/>
  <c r="H507" i="12"/>
  <c r="M506" i="12"/>
  <c r="K506" i="12"/>
  <c r="J506" i="12"/>
  <c r="I506" i="12"/>
  <c r="L506" i="12" s="1"/>
  <c r="H506" i="12"/>
  <c r="M505" i="12"/>
  <c r="K505" i="12"/>
  <c r="J505" i="12"/>
  <c r="I505" i="12"/>
  <c r="L505" i="12" s="1"/>
  <c r="H505" i="12"/>
  <c r="M504" i="12"/>
  <c r="K504" i="12"/>
  <c r="J504" i="12"/>
  <c r="I504" i="12"/>
  <c r="L504" i="12" s="1"/>
  <c r="H504" i="12"/>
  <c r="M503" i="12"/>
  <c r="K503" i="12"/>
  <c r="J503" i="12"/>
  <c r="I503" i="12"/>
  <c r="L503" i="12" s="1"/>
  <c r="H503" i="12"/>
  <c r="M502" i="12"/>
  <c r="K502" i="12"/>
  <c r="J502" i="12"/>
  <c r="I502" i="12"/>
  <c r="L502" i="12" s="1"/>
  <c r="H502" i="12"/>
  <c r="M501" i="12"/>
  <c r="K501" i="12"/>
  <c r="J501" i="12"/>
  <c r="I501" i="12"/>
  <c r="L501" i="12" s="1"/>
  <c r="H501" i="12"/>
  <c r="M500" i="12"/>
  <c r="K500" i="12"/>
  <c r="J500" i="12"/>
  <c r="I500" i="12"/>
  <c r="L500" i="12" s="1"/>
  <c r="H500" i="12"/>
  <c r="M499" i="12"/>
  <c r="K499" i="12"/>
  <c r="J499" i="12"/>
  <c r="I499" i="12"/>
  <c r="L499" i="12" s="1"/>
  <c r="H499" i="12"/>
  <c r="M498" i="12"/>
  <c r="K498" i="12"/>
  <c r="J498" i="12"/>
  <c r="I498" i="12"/>
  <c r="L498" i="12" s="1"/>
  <c r="H498" i="12"/>
  <c r="M497" i="12"/>
  <c r="K497" i="12"/>
  <c r="J497" i="12"/>
  <c r="I497" i="12"/>
  <c r="L497" i="12" s="1"/>
  <c r="H497" i="12"/>
  <c r="M496" i="12"/>
  <c r="K496" i="12"/>
  <c r="J496" i="12"/>
  <c r="I496" i="12"/>
  <c r="L496" i="12" s="1"/>
  <c r="H496" i="12"/>
  <c r="M495" i="12"/>
  <c r="K495" i="12"/>
  <c r="J495" i="12"/>
  <c r="I495" i="12"/>
  <c r="L495" i="12" s="1"/>
  <c r="H495" i="12"/>
  <c r="M494" i="12"/>
  <c r="K494" i="12"/>
  <c r="J494" i="12"/>
  <c r="I494" i="12"/>
  <c r="L494" i="12" s="1"/>
  <c r="H494" i="12"/>
  <c r="M493" i="12"/>
  <c r="K493" i="12"/>
  <c r="J493" i="12"/>
  <c r="I493" i="12"/>
  <c r="L493" i="12" s="1"/>
  <c r="H493" i="12"/>
  <c r="M492" i="12"/>
  <c r="K492" i="12"/>
  <c r="J492" i="12"/>
  <c r="I492" i="12"/>
  <c r="L492" i="12" s="1"/>
  <c r="H492" i="12"/>
  <c r="M491" i="12"/>
  <c r="K491" i="12"/>
  <c r="J491" i="12"/>
  <c r="I491" i="12"/>
  <c r="L491" i="12" s="1"/>
  <c r="H491" i="12"/>
  <c r="M490" i="12"/>
  <c r="K490" i="12"/>
  <c r="J490" i="12"/>
  <c r="I490" i="12"/>
  <c r="L490" i="12" s="1"/>
  <c r="H490" i="12"/>
  <c r="M489" i="12"/>
  <c r="K489" i="12"/>
  <c r="J489" i="12"/>
  <c r="I489" i="12"/>
  <c r="L489" i="12" s="1"/>
  <c r="H489" i="12"/>
  <c r="M488" i="12"/>
  <c r="K488" i="12"/>
  <c r="J488" i="12"/>
  <c r="I488" i="12"/>
  <c r="L488" i="12" s="1"/>
  <c r="H488" i="12"/>
  <c r="M487" i="12"/>
  <c r="K487" i="12"/>
  <c r="J487" i="12"/>
  <c r="I487" i="12"/>
  <c r="L487" i="12" s="1"/>
  <c r="H487" i="12"/>
  <c r="M486" i="12"/>
  <c r="K486" i="12"/>
  <c r="J486" i="12"/>
  <c r="I486" i="12"/>
  <c r="L486" i="12" s="1"/>
  <c r="H486" i="12"/>
  <c r="M485" i="12"/>
  <c r="K485" i="12"/>
  <c r="J485" i="12"/>
  <c r="I485" i="12"/>
  <c r="L485" i="12" s="1"/>
  <c r="H485" i="12"/>
  <c r="M484" i="12"/>
  <c r="K484" i="12"/>
  <c r="J484" i="12"/>
  <c r="I484" i="12"/>
  <c r="L484" i="12" s="1"/>
  <c r="H484" i="12"/>
  <c r="M483" i="12"/>
  <c r="K483" i="12"/>
  <c r="J483" i="12"/>
  <c r="I483" i="12"/>
  <c r="L483" i="12" s="1"/>
  <c r="H483" i="12"/>
  <c r="M482" i="12"/>
  <c r="K482" i="12"/>
  <c r="J482" i="12"/>
  <c r="I482" i="12"/>
  <c r="L482" i="12" s="1"/>
  <c r="H482" i="12"/>
  <c r="M481" i="12"/>
  <c r="K481" i="12"/>
  <c r="J481" i="12"/>
  <c r="I481" i="12"/>
  <c r="L481" i="12" s="1"/>
  <c r="H481" i="12"/>
  <c r="M480" i="12"/>
  <c r="K480" i="12"/>
  <c r="J480" i="12"/>
  <c r="I480" i="12"/>
  <c r="L480" i="12" s="1"/>
  <c r="H480" i="12"/>
  <c r="M479" i="12"/>
  <c r="K479" i="12"/>
  <c r="J479" i="12"/>
  <c r="I479" i="12"/>
  <c r="L479" i="12" s="1"/>
  <c r="H479" i="12"/>
  <c r="M478" i="12"/>
  <c r="K478" i="12"/>
  <c r="J478" i="12"/>
  <c r="I478" i="12"/>
  <c r="L478" i="12" s="1"/>
  <c r="H478" i="12"/>
  <c r="M477" i="12"/>
  <c r="K477" i="12"/>
  <c r="J477" i="12"/>
  <c r="I477" i="12"/>
  <c r="L477" i="12" s="1"/>
  <c r="H477" i="12"/>
  <c r="M476" i="12"/>
  <c r="K476" i="12"/>
  <c r="J476" i="12"/>
  <c r="I476" i="12"/>
  <c r="L476" i="12" s="1"/>
  <c r="H476" i="12"/>
  <c r="M475" i="12"/>
  <c r="K475" i="12"/>
  <c r="J475" i="12"/>
  <c r="I475" i="12"/>
  <c r="L475" i="12" s="1"/>
  <c r="H475" i="12"/>
  <c r="M474" i="12"/>
  <c r="K474" i="12"/>
  <c r="J474" i="12"/>
  <c r="I474" i="12"/>
  <c r="L474" i="12" s="1"/>
  <c r="H474" i="12"/>
  <c r="M473" i="12"/>
  <c r="K473" i="12"/>
  <c r="J473" i="12"/>
  <c r="I473" i="12"/>
  <c r="L473" i="12" s="1"/>
  <c r="H473" i="12"/>
  <c r="M472" i="12"/>
  <c r="K472" i="12"/>
  <c r="J472" i="12"/>
  <c r="I472" i="12"/>
  <c r="L472" i="12" s="1"/>
  <c r="H472" i="12"/>
  <c r="M471" i="12"/>
  <c r="K471" i="12"/>
  <c r="J471" i="12"/>
  <c r="I471" i="12"/>
  <c r="L471" i="12" s="1"/>
  <c r="H471" i="12"/>
  <c r="M470" i="12"/>
  <c r="K470" i="12"/>
  <c r="J470" i="12"/>
  <c r="I470" i="12"/>
  <c r="L470" i="12" s="1"/>
  <c r="H470" i="12"/>
  <c r="M469" i="12"/>
  <c r="K469" i="12"/>
  <c r="J469" i="12"/>
  <c r="I469" i="12"/>
  <c r="L469" i="12" s="1"/>
  <c r="H469" i="12"/>
  <c r="M468" i="12"/>
  <c r="K468" i="12"/>
  <c r="J468" i="12"/>
  <c r="I468" i="12"/>
  <c r="L468" i="12" s="1"/>
  <c r="H468" i="12"/>
  <c r="M467" i="12"/>
  <c r="K467" i="12"/>
  <c r="J467" i="12"/>
  <c r="I467" i="12"/>
  <c r="L467" i="12" s="1"/>
  <c r="H467" i="12"/>
  <c r="M466" i="12"/>
  <c r="K466" i="12"/>
  <c r="J466" i="12"/>
  <c r="I466" i="12"/>
  <c r="L466" i="12" s="1"/>
  <c r="H466" i="12"/>
  <c r="M465" i="12"/>
  <c r="K465" i="12"/>
  <c r="J465" i="12"/>
  <c r="I465" i="12"/>
  <c r="L465" i="12" s="1"/>
  <c r="H465" i="12"/>
  <c r="M464" i="12"/>
  <c r="K464" i="12"/>
  <c r="J464" i="12"/>
  <c r="I464" i="12"/>
  <c r="L464" i="12" s="1"/>
  <c r="H464" i="12"/>
  <c r="M463" i="12"/>
  <c r="K463" i="12"/>
  <c r="J463" i="12"/>
  <c r="I463" i="12"/>
  <c r="L463" i="12" s="1"/>
  <c r="H463" i="12"/>
  <c r="M462" i="12"/>
  <c r="K462" i="12"/>
  <c r="J462" i="12"/>
  <c r="I462" i="12"/>
  <c r="L462" i="12" s="1"/>
  <c r="H462" i="12"/>
  <c r="M461" i="12"/>
  <c r="K461" i="12"/>
  <c r="J461" i="12"/>
  <c r="I461" i="12"/>
  <c r="L461" i="12" s="1"/>
  <c r="H461" i="12"/>
  <c r="M460" i="12"/>
  <c r="K460" i="12"/>
  <c r="J460" i="12"/>
  <c r="I460" i="12"/>
  <c r="L460" i="12" s="1"/>
  <c r="H460" i="12"/>
  <c r="M459" i="12"/>
  <c r="K459" i="12"/>
  <c r="J459" i="12"/>
  <c r="I459" i="12"/>
  <c r="L459" i="12" s="1"/>
  <c r="H459" i="12"/>
  <c r="M458" i="12"/>
  <c r="K458" i="12"/>
  <c r="J458" i="12"/>
  <c r="I458" i="12"/>
  <c r="L458" i="12" s="1"/>
  <c r="H458" i="12"/>
  <c r="M457" i="12"/>
  <c r="K457" i="12"/>
  <c r="J457" i="12"/>
  <c r="I457" i="12"/>
  <c r="L457" i="12" s="1"/>
  <c r="H457" i="12"/>
  <c r="M456" i="12"/>
  <c r="K456" i="12"/>
  <c r="J456" i="12"/>
  <c r="I456" i="12"/>
  <c r="L456" i="12" s="1"/>
  <c r="H456" i="12"/>
  <c r="M455" i="12"/>
  <c r="K455" i="12"/>
  <c r="J455" i="12"/>
  <c r="I455" i="12"/>
  <c r="L455" i="12" s="1"/>
  <c r="H455" i="12"/>
  <c r="M454" i="12"/>
  <c r="K454" i="12"/>
  <c r="J454" i="12"/>
  <c r="I454" i="12"/>
  <c r="L454" i="12" s="1"/>
  <c r="H454" i="12"/>
  <c r="M453" i="12"/>
  <c r="K453" i="12"/>
  <c r="J453" i="12"/>
  <c r="I453" i="12"/>
  <c r="L453" i="12" s="1"/>
  <c r="H453" i="12"/>
  <c r="M452" i="12"/>
  <c r="K452" i="12"/>
  <c r="J452" i="12"/>
  <c r="I452" i="12"/>
  <c r="L452" i="12" s="1"/>
  <c r="H452" i="12"/>
  <c r="M451" i="12"/>
  <c r="K451" i="12"/>
  <c r="J451" i="12"/>
  <c r="I451" i="12"/>
  <c r="L451" i="12" s="1"/>
  <c r="H451" i="12"/>
  <c r="M450" i="12"/>
  <c r="K450" i="12"/>
  <c r="J450" i="12"/>
  <c r="I450" i="12"/>
  <c r="L450" i="12" s="1"/>
  <c r="H450" i="12"/>
  <c r="M449" i="12"/>
  <c r="K449" i="12"/>
  <c r="J449" i="12"/>
  <c r="I449" i="12"/>
  <c r="L449" i="12" s="1"/>
  <c r="H449" i="12"/>
  <c r="M448" i="12"/>
  <c r="K448" i="12"/>
  <c r="J448" i="12"/>
  <c r="I448" i="12"/>
  <c r="L448" i="12" s="1"/>
  <c r="H448" i="12"/>
  <c r="M447" i="12"/>
  <c r="K447" i="12"/>
  <c r="J447" i="12"/>
  <c r="I447" i="12"/>
  <c r="L447" i="12" s="1"/>
  <c r="H447" i="12"/>
  <c r="M446" i="12"/>
  <c r="K446" i="12"/>
  <c r="J446" i="12"/>
  <c r="I446" i="12"/>
  <c r="L446" i="12" s="1"/>
  <c r="H446" i="12"/>
  <c r="M445" i="12"/>
  <c r="K445" i="12"/>
  <c r="J445" i="12"/>
  <c r="I445" i="12"/>
  <c r="L445" i="12" s="1"/>
  <c r="H445" i="12"/>
  <c r="M444" i="12"/>
  <c r="K444" i="12"/>
  <c r="J444" i="12"/>
  <c r="I444" i="12"/>
  <c r="L444" i="12" s="1"/>
  <c r="H444" i="12"/>
  <c r="M443" i="12"/>
  <c r="K443" i="12"/>
  <c r="J443" i="12"/>
  <c r="I443" i="12"/>
  <c r="L443" i="12" s="1"/>
  <c r="H443" i="12"/>
  <c r="M442" i="12"/>
  <c r="K442" i="12"/>
  <c r="J442" i="12"/>
  <c r="I442" i="12"/>
  <c r="L442" i="12" s="1"/>
  <c r="H442" i="12"/>
  <c r="M441" i="12"/>
  <c r="K441" i="12"/>
  <c r="J441" i="12"/>
  <c r="I441" i="12"/>
  <c r="L441" i="12" s="1"/>
  <c r="H441" i="12"/>
  <c r="M440" i="12"/>
  <c r="K440" i="12"/>
  <c r="J440" i="12"/>
  <c r="I440" i="12"/>
  <c r="L440" i="12" s="1"/>
  <c r="H440" i="12"/>
  <c r="M439" i="12"/>
  <c r="K439" i="12"/>
  <c r="J439" i="12"/>
  <c r="I439" i="12"/>
  <c r="L439" i="12" s="1"/>
  <c r="H439" i="12"/>
  <c r="M438" i="12"/>
  <c r="K438" i="12"/>
  <c r="J438" i="12"/>
  <c r="I438" i="12"/>
  <c r="L438" i="12" s="1"/>
  <c r="H438" i="12"/>
  <c r="M437" i="12"/>
  <c r="K437" i="12"/>
  <c r="J437" i="12"/>
  <c r="I437" i="12"/>
  <c r="L437" i="12" s="1"/>
  <c r="H437" i="12"/>
  <c r="M436" i="12"/>
  <c r="K436" i="12"/>
  <c r="J436" i="12"/>
  <c r="I436" i="12"/>
  <c r="L436" i="12" s="1"/>
  <c r="H436" i="12"/>
  <c r="M435" i="12"/>
  <c r="K435" i="12"/>
  <c r="J435" i="12"/>
  <c r="I435" i="12"/>
  <c r="L435" i="12" s="1"/>
  <c r="H435" i="12"/>
  <c r="M434" i="12"/>
  <c r="K434" i="12"/>
  <c r="J434" i="12"/>
  <c r="I434" i="12"/>
  <c r="L434" i="12" s="1"/>
  <c r="H434" i="12"/>
  <c r="M433" i="12"/>
  <c r="K433" i="12"/>
  <c r="J433" i="12"/>
  <c r="I433" i="12"/>
  <c r="L433" i="12" s="1"/>
  <c r="H433" i="12"/>
  <c r="M432" i="12"/>
  <c r="K432" i="12"/>
  <c r="J432" i="12"/>
  <c r="I432" i="12"/>
  <c r="L432" i="12" s="1"/>
  <c r="H432" i="12"/>
  <c r="M431" i="12"/>
  <c r="K431" i="12"/>
  <c r="J431" i="12"/>
  <c r="I431" i="12"/>
  <c r="L431" i="12" s="1"/>
  <c r="H431" i="12"/>
  <c r="M430" i="12"/>
  <c r="K430" i="12"/>
  <c r="J430" i="12"/>
  <c r="I430" i="12"/>
  <c r="L430" i="12" s="1"/>
  <c r="H430" i="12"/>
  <c r="M429" i="12"/>
  <c r="K429" i="12"/>
  <c r="J429" i="12"/>
  <c r="I429" i="12"/>
  <c r="L429" i="12" s="1"/>
  <c r="H429" i="12"/>
  <c r="M428" i="12"/>
  <c r="K428" i="12"/>
  <c r="J428" i="12"/>
  <c r="I428" i="12"/>
  <c r="L428" i="12" s="1"/>
  <c r="H428" i="12"/>
  <c r="M427" i="12"/>
  <c r="K427" i="12"/>
  <c r="J427" i="12"/>
  <c r="I427" i="12"/>
  <c r="L427" i="12" s="1"/>
  <c r="H427" i="12"/>
  <c r="M426" i="12"/>
  <c r="K426" i="12"/>
  <c r="J426" i="12"/>
  <c r="I426" i="12"/>
  <c r="L426" i="12" s="1"/>
  <c r="H426" i="12"/>
  <c r="M425" i="12"/>
  <c r="K425" i="12"/>
  <c r="J425" i="12"/>
  <c r="I425" i="12"/>
  <c r="L425" i="12" s="1"/>
  <c r="H425" i="12"/>
  <c r="M424" i="12"/>
  <c r="K424" i="12"/>
  <c r="J424" i="12"/>
  <c r="I424" i="12"/>
  <c r="L424" i="12" s="1"/>
  <c r="H424" i="12"/>
  <c r="M423" i="12"/>
  <c r="K423" i="12"/>
  <c r="J423" i="12"/>
  <c r="I423" i="12"/>
  <c r="L423" i="12" s="1"/>
  <c r="H423" i="12"/>
  <c r="M422" i="12"/>
  <c r="K422" i="12"/>
  <c r="J422" i="12"/>
  <c r="I422" i="12"/>
  <c r="L422" i="12" s="1"/>
  <c r="H422" i="12"/>
  <c r="M421" i="12"/>
  <c r="K421" i="12"/>
  <c r="J421" i="12"/>
  <c r="I421" i="12"/>
  <c r="L421" i="12" s="1"/>
  <c r="H421" i="12"/>
  <c r="M420" i="12"/>
  <c r="K420" i="12"/>
  <c r="J420" i="12"/>
  <c r="I420" i="12"/>
  <c r="L420" i="12" s="1"/>
  <c r="H420" i="12"/>
  <c r="M419" i="12"/>
  <c r="K419" i="12"/>
  <c r="J419" i="12"/>
  <c r="I419" i="12"/>
  <c r="L419" i="12" s="1"/>
  <c r="H419" i="12"/>
  <c r="M418" i="12"/>
  <c r="K418" i="12"/>
  <c r="J418" i="12"/>
  <c r="I418" i="12"/>
  <c r="L418" i="12" s="1"/>
  <c r="H418" i="12"/>
  <c r="M417" i="12"/>
  <c r="K417" i="12"/>
  <c r="J417" i="12"/>
  <c r="I417" i="12"/>
  <c r="L417" i="12" s="1"/>
  <c r="H417" i="12"/>
  <c r="M416" i="12"/>
  <c r="K416" i="12"/>
  <c r="J416" i="12"/>
  <c r="I416" i="12"/>
  <c r="L416" i="12" s="1"/>
  <c r="H416" i="12"/>
  <c r="M415" i="12"/>
  <c r="K415" i="12"/>
  <c r="J415" i="12"/>
  <c r="I415" i="12"/>
  <c r="L415" i="12" s="1"/>
  <c r="H415" i="12"/>
  <c r="M414" i="12"/>
  <c r="K414" i="12"/>
  <c r="J414" i="12"/>
  <c r="I414" i="12"/>
  <c r="L414" i="12" s="1"/>
  <c r="H414" i="12"/>
  <c r="M413" i="12"/>
  <c r="K413" i="12"/>
  <c r="J413" i="12"/>
  <c r="I413" i="12"/>
  <c r="L413" i="12" s="1"/>
  <c r="H413" i="12"/>
  <c r="M412" i="12"/>
  <c r="K412" i="12"/>
  <c r="J412" i="12"/>
  <c r="I412" i="12"/>
  <c r="L412" i="12" s="1"/>
  <c r="H412" i="12"/>
  <c r="M411" i="12"/>
  <c r="K411" i="12"/>
  <c r="J411" i="12"/>
  <c r="I411" i="12"/>
  <c r="L411" i="12" s="1"/>
  <c r="H411" i="12"/>
  <c r="M410" i="12"/>
  <c r="K410" i="12"/>
  <c r="J410" i="12"/>
  <c r="I410" i="12"/>
  <c r="L410" i="12" s="1"/>
  <c r="H410" i="12"/>
  <c r="M409" i="12"/>
  <c r="K409" i="12"/>
  <c r="J409" i="12"/>
  <c r="I409" i="12"/>
  <c r="L409" i="12" s="1"/>
  <c r="H409" i="12"/>
  <c r="M408" i="12"/>
  <c r="K408" i="12"/>
  <c r="J408" i="12"/>
  <c r="I408" i="12"/>
  <c r="L408" i="12" s="1"/>
  <c r="H408" i="12"/>
  <c r="M407" i="12"/>
  <c r="K407" i="12"/>
  <c r="J407" i="12"/>
  <c r="I407" i="12"/>
  <c r="L407" i="12" s="1"/>
  <c r="H407" i="12"/>
  <c r="M406" i="12"/>
  <c r="K406" i="12"/>
  <c r="J406" i="12"/>
  <c r="I406" i="12"/>
  <c r="L406" i="12" s="1"/>
  <c r="H406" i="12"/>
  <c r="M405" i="12"/>
  <c r="K405" i="12"/>
  <c r="J405" i="12"/>
  <c r="I405" i="12"/>
  <c r="L405" i="12" s="1"/>
  <c r="H405" i="12"/>
  <c r="M404" i="12"/>
  <c r="K404" i="12"/>
  <c r="J404" i="12"/>
  <c r="I404" i="12"/>
  <c r="L404" i="12" s="1"/>
  <c r="H404" i="12"/>
  <c r="M403" i="12"/>
  <c r="K403" i="12"/>
  <c r="J403" i="12"/>
  <c r="I403" i="12"/>
  <c r="L403" i="12" s="1"/>
  <c r="H403" i="12"/>
  <c r="M402" i="12"/>
  <c r="K402" i="12"/>
  <c r="J402" i="12"/>
  <c r="I402" i="12"/>
  <c r="L402" i="12" s="1"/>
  <c r="H402" i="12"/>
  <c r="M401" i="12"/>
  <c r="K401" i="12"/>
  <c r="J401" i="12"/>
  <c r="I401" i="12"/>
  <c r="L401" i="12" s="1"/>
  <c r="H401" i="12"/>
  <c r="M400" i="12"/>
  <c r="K400" i="12"/>
  <c r="J400" i="12"/>
  <c r="I400" i="12"/>
  <c r="L400" i="12" s="1"/>
  <c r="H400" i="12"/>
  <c r="M399" i="12"/>
  <c r="K399" i="12"/>
  <c r="J399" i="12"/>
  <c r="I399" i="12"/>
  <c r="L399" i="12" s="1"/>
  <c r="H399" i="12"/>
  <c r="M398" i="12"/>
  <c r="K398" i="12"/>
  <c r="J398" i="12"/>
  <c r="I398" i="12"/>
  <c r="L398" i="12" s="1"/>
  <c r="H398" i="12"/>
  <c r="M397" i="12"/>
  <c r="K397" i="12"/>
  <c r="J397" i="12"/>
  <c r="I397" i="12"/>
  <c r="L397" i="12" s="1"/>
  <c r="H397" i="12"/>
  <c r="M396" i="12"/>
  <c r="K396" i="12"/>
  <c r="J396" i="12"/>
  <c r="I396" i="12"/>
  <c r="L396" i="12" s="1"/>
  <c r="H396" i="12"/>
  <c r="M395" i="12"/>
  <c r="K395" i="12"/>
  <c r="J395" i="12"/>
  <c r="I395" i="12"/>
  <c r="L395" i="12" s="1"/>
  <c r="H395" i="12"/>
  <c r="M394" i="12"/>
  <c r="K394" i="12"/>
  <c r="J394" i="12"/>
  <c r="I394" i="12"/>
  <c r="L394" i="12" s="1"/>
  <c r="H394" i="12"/>
  <c r="M393" i="12"/>
  <c r="K393" i="12"/>
  <c r="J393" i="12"/>
  <c r="I393" i="12"/>
  <c r="L393" i="12" s="1"/>
  <c r="H393" i="12"/>
  <c r="M392" i="12"/>
  <c r="K392" i="12"/>
  <c r="J392" i="12"/>
  <c r="I392" i="12"/>
  <c r="L392" i="12" s="1"/>
  <c r="H392" i="12"/>
  <c r="M391" i="12"/>
  <c r="K391" i="12"/>
  <c r="J391" i="12"/>
  <c r="I391" i="12"/>
  <c r="L391" i="12" s="1"/>
  <c r="H391" i="12"/>
  <c r="M390" i="12"/>
  <c r="K390" i="12"/>
  <c r="J390" i="12"/>
  <c r="I390" i="12"/>
  <c r="L390" i="12" s="1"/>
  <c r="H390" i="12"/>
  <c r="M389" i="12"/>
  <c r="K389" i="12"/>
  <c r="J389" i="12"/>
  <c r="I389" i="12"/>
  <c r="L389" i="12" s="1"/>
  <c r="H389" i="12"/>
  <c r="M388" i="12"/>
  <c r="K388" i="12"/>
  <c r="J388" i="12"/>
  <c r="I388" i="12"/>
  <c r="L388" i="12" s="1"/>
  <c r="H388" i="12"/>
  <c r="M387" i="12"/>
  <c r="K387" i="12"/>
  <c r="J387" i="12"/>
  <c r="I387" i="12"/>
  <c r="L387" i="12" s="1"/>
  <c r="H387" i="12"/>
  <c r="M386" i="12"/>
  <c r="K386" i="12"/>
  <c r="J386" i="12"/>
  <c r="I386" i="12"/>
  <c r="L386" i="12" s="1"/>
  <c r="H386" i="12"/>
  <c r="M385" i="12"/>
  <c r="K385" i="12"/>
  <c r="J385" i="12"/>
  <c r="I385" i="12"/>
  <c r="L385" i="12" s="1"/>
  <c r="H385" i="12"/>
  <c r="M384" i="12"/>
  <c r="K384" i="12"/>
  <c r="J384" i="12"/>
  <c r="I384" i="12"/>
  <c r="L384" i="12" s="1"/>
  <c r="H384" i="12"/>
  <c r="M383" i="12"/>
  <c r="K383" i="12"/>
  <c r="J383" i="12"/>
  <c r="I383" i="12"/>
  <c r="L383" i="12" s="1"/>
  <c r="H383" i="12"/>
  <c r="M382" i="12"/>
  <c r="K382" i="12"/>
  <c r="J382" i="12"/>
  <c r="I382" i="12"/>
  <c r="L382" i="12" s="1"/>
  <c r="H382" i="12"/>
  <c r="M381" i="12"/>
  <c r="K381" i="12"/>
  <c r="J381" i="12"/>
  <c r="I381" i="12"/>
  <c r="L381" i="12" s="1"/>
  <c r="H381" i="12"/>
  <c r="M380" i="12"/>
  <c r="K380" i="12"/>
  <c r="J380" i="12"/>
  <c r="I380" i="12"/>
  <c r="L380" i="12" s="1"/>
  <c r="H380" i="12"/>
  <c r="M379" i="12"/>
  <c r="K379" i="12"/>
  <c r="J379" i="12"/>
  <c r="I379" i="12"/>
  <c r="L379" i="12" s="1"/>
  <c r="H379" i="12"/>
  <c r="M378" i="12"/>
  <c r="K378" i="12"/>
  <c r="J378" i="12"/>
  <c r="I378" i="12"/>
  <c r="L378" i="12" s="1"/>
  <c r="H378" i="12"/>
  <c r="M377" i="12"/>
  <c r="K377" i="12"/>
  <c r="J377" i="12"/>
  <c r="I377" i="12"/>
  <c r="L377" i="12" s="1"/>
  <c r="H377" i="12"/>
  <c r="M376" i="12"/>
  <c r="K376" i="12"/>
  <c r="J376" i="12"/>
  <c r="I376" i="12"/>
  <c r="L376" i="12" s="1"/>
  <c r="H376" i="12"/>
  <c r="M375" i="12"/>
  <c r="K375" i="12"/>
  <c r="J375" i="12"/>
  <c r="I375" i="12"/>
  <c r="L375" i="12" s="1"/>
  <c r="H375" i="12"/>
  <c r="M374" i="12"/>
  <c r="K374" i="12"/>
  <c r="J374" i="12"/>
  <c r="I374" i="12"/>
  <c r="L374" i="12" s="1"/>
  <c r="H374" i="12"/>
  <c r="M373" i="12"/>
  <c r="K373" i="12"/>
  <c r="J373" i="12"/>
  <c r="I373" i="12"/>
  <c r="L373" i="12" s="1"/>
  <c r="H373" i="12"/>
  <c r="M372" i="12"/>
  <c r="K372" i="12"/>
  <c r="J372" i="12"/>
  <c r="I372" i="12"/>
  <c r="L372" i="12" s="1"/>
  <c r="H372" i="12"/>
  <c r="M371" i="12"/>
  <c r="K371" i="12"/>
  <c r="J371" i="12"/>
  <c r="I371" i="12"/>
  <c r="L371" i="12" s="1"/>
  <c r="H371" i="12"/>
  <c r="M370" i="12"/>
  <c r="K370" i="12"/>
  <c r="J370" i="12"/>
  <c r="I370" i="12"/>
  <c r="L370" i="12" s="1"/>
  <c r="H370" i="12"/>
  <c r="M369" i="12"/>
  <c r="K369" i="12"/>
  <c r="J369" i="12"/>
  <c r="I369" i="12"/>
  <c r="L369" i="12" s="1"/>
  <c r="H369" i="12"/>
  <c r="M368" i="12"/>
  <c r="K368" i="12"/>
  <c r="J368" i="12"/>
  <c r="I368" i="12"/>
  <c r="L368" i="12" s="1"/>
  <c r="H368" i="12"/>
  <c r="M367" i="12"/>
  <c r="K367" i="12"/>
  <c r="J367" i="12"/>
  <c r="I367" i="12"/>
  <c r="L367" i="12" s="1"/>
  <c r="H367" i="12"/>
  <c r="M366" i="12"/>
  <c r="K366" i="12"/>
  <c r="J366" i="12"/>
  <c r="I366" i="12"/>
  <c r="L366" i="12" s="1"/>
  <c r="H366" i="12"/>
  <c r="M365" i="12"/>
  <c r="K365" i="12"/>
  <c r="J365" i="12"/>
  <c r="I365" i="12"/>
  <c r="L365" i="12" s="1"/>
  <c r="H365" i="12"/>
  <c r="M364" i="12"/>
  <c r="K364" i="12"/>
  <c r="J364" i="12"/>
  <c r="I364" i="12"/>
  <c r="L364" i="12" s="1"/>
  <c r="H364" i="12"/>
  <c r="M363" i="12"/>
  <c r="K363" i="12"/>
  <c r="J363" i="12"/>
  <c r="I363" i="12"/>
  <c r="L363" i="12" s="1"/>
  <c r="H363" i="12"/>
  <c r="M362" i="12"/>
  <c r="K362" i="12"/>
  <c r="J362" i="12"/>
  <c r="I362" i="12"/>
  <c r="L362" i="12" s="1"/>
  <c r="H362" i="12"/>
  <c r="M361" i="12"/>
  <c r="K361" i="12"/>
  <c r="J361" i="12"/>
  <c r="I361" i="12"/>
  <c r="L361" i="12" s="1"/>
  <c r="H361" i="12"/>
  <c r="M360" i="12"/>
  <c r="K360" i="12"/>
  <c r="J360" i="12"/>
  <c r="I360" i="12"/>
  <c r="L360" i="12" s="1"/>
  <c r="H360" i="12"/>
  <c r="M359" i="12"/>
  <c r="K359" i="12"/>
  <c r="J359" i="12"/>
  <c r="I359" i="12"/>
  <c r="L359" i="12" s="1"/>
  <c r="H359" i="12"/>
  <c r="M358" i="12"/>
  <c r="K358" i="12"/>
  <c r="J358" i="12"/>
  <c r="I358" i="12"/>
  <c r="L358" i="12" s="1"/>
  <c r="H358" i="12"/>
  <c r="M357" i="12"/>
  <c r="K357" i="12"/>
  <c r="J357" i="12"/>
  <c r="I357" i="12"/>
  <c r="L357" i="12" s="1"/>
  <c r="H357" i="12"/>
  <c r="M356" i="12"/>
  <c r="K356" i="12"/>
  <c r="J356" i="12"/>
  <c r="I356" i="12"/>
  <c r="L356" i="12" s="1"/>
  <c r="H356" i="12"/>
  <c r="M355" i="12"/>
  <c r="K355" i="12"/>
  <c r="J355" i="12"/>
  <c r="I355" i="12"/>
  <c r="L355" i="12" s="1"/>
  <c r="H355" i="12"/>
  <c r="M354" i="12"/>
  <c r="K354" i="12"/>
  <c r="J354" i="12"/>
  <c r="I354" i="12"/>
  <c r="L354" i="12" s="1"/>
  <c r="H354" i="12"/>
  <c r="M353" i="12"/>
  <c r="K353" i="12"/>
  <c r="J353" i="12"/>
  <c r="I353" i="12"/>
  <c r="L353" i="12" s="1"/>
  <c r="H353" i="12"/>
  <c r="M352" i="12"/>
  <c r="K352" i="12"/>
  <c r="J352" i="12"/>
  <c r="I352" i="12"/>
  <c r="L352" i="12" s="1"/>
  <c r="H352" i="12"/>
  <c r="M351" i="12"/>
  <c r="K351" i="12"/>
  <c r="J351" i="12"/>
  <c r="I351" i="12"/>
  <c r="L351" i="12" s="1"/>
  <c r="H351" i="12"/>
  <c r="M350" i="12"/>
  <c r="K350" i="12"/>
  <c r="J350" i="12"/>
  <c r="I350" i="12"/>
  <c r="L350" i="12" s="1"/>
  <c r="H350" i="12"/>
  <c r="M349" i="12"/>
  <c r="K349" i="12"/>
  <c r="J349" i="12"/>
  <c r="I349" i="12"/>
  <c r="L349" i="12" s="1"/>
  <c r="H349" i="12"/>
  <c r="M348" i="12"/>
  <c r="K348" i="12"/>
  <c r="J348" i="12"/>
  <c r="I348" i="12"/>
  <c r="L348" i="12" s="1"/>
  <c r="H348" i="12"/>
  <c r="M347" i="12"/>
  <c r="K347" i="12"/>
  <c r="J347" i="12"/>
  <c r="I347" i="12"/>
  <c r="L347" i="12" s="1"/>
  <c r="H347" i="12"/>
  <c r="M346" i="12"/>
  <c r="K346" i="12"/>
  <c r="J346" i="12"/>
  <c r="I346" i="12"/>
  <c r="L346" i="12" s="1"/>
  <c r="H346" i="12"/>
  <c r="M345" i="12"/>
  <c r="K345" i="12"/>
  <c r="J345" i="12"/>
  <c r="I345" i="12"/>
  <c r="L345" i="12" s="1"/>
  <c r="H345" i="12"/>
  <c r="M344" i="12"/>
  <c r="K344" i="12"/>
  <c r="J344" i="12"/>
  <c r="I344" i="12"/>
  <c r="L344" i="12" s="1"/>
  <c r="H344" i="12"/>
  <c r="M343" i="12"/>
  <c r="K343" i="12"/>
  <c r="J343" i="12"/>
  <c r="I343" i="12"/>
  <c r="L343" i="12" s="1"/>
  <c r="H343" i="12"/>
  <c r="M342" i="12"/>
  <c r="K342" i="12"/>
  <c r="J342" i="12"/>
  <c r="I342" i="12"/>
  <c r="L342" i="12" s="1"/>
  <c r="H342" i="12"/>
  <c r="M341" i="12"/>
  <c r="K341" i="12"/>
  <c r="J341" i="12"/>
  <c r="I341" i="12"/>
  <c r="L341" i="12" s="1"/>
  <c r="H341" i="12"/>
  <c r="M340" i="12"/>
  <c r="K340" i="12"/>
  <c r="J340" i="12"/>
  <c r="I340" i="12"/>
  <c r="L340" i="12" s="1"/>
  <c r="H340" i="12"/>
  <c r="M339" i="12"/>
  <c r="K339" i="12"/>
  <c r="J339" i="12"/>
  <c r="I339" i="12"/>
  <c r="L339" i="12" s="1"/>
  <c r="H339" i="12"/>
  <c r="M338" i="12"/>
  <c r="K338" i="12"/>
  <c r="J338" i="12"/>
  <c r="I338" i="12"/>
  <c r="L338" i="12" s="1"/>
  <c r="H338" i="12"/>
  <c r="M337" i="12"/>
  <c r="K337" i="12"/>
  <c r="J337" i="12"/>
  <c r="I337" i="12"/>
  <c r="L337" i="12" s="1"/>
  <c r="H337" i="12"/>
  <c r="M336" i="12"/>
  <c r="K336" i="12"/>
  <c r="J336" i="12"/>
  <c r="I336" i="12"/>
  <c r="L336" i="12" s="1"/>
  <c r="H336" i="12"/>
  <c r="M335" i="12"/>
  <c r="K335" i="12"/>
  <c r="J335" i="12"/>
  <c r="I335" i="12"/>
  <c r="L335" i="12" s="1"/>
  <c r="H335" i="12"/>
  <c r="M334" i="12"/>
  <c r="K334" i="12"/>
  <c r="J334" i="12"/>
  <c r="I334" i="12"/>
  <c r="L334" i="12" s="1"/>
  <c r="H334" i="12"/>
  <c r="M333" i="12"/>
  <c r="K333" i="12"/>
  <c r="J333" i="12"/>
  <c r="I333" i="12"/>
  <c r="L333" i="12" s="1"/>
  <c r="H333" i="12"/>
  <c r="M332" i="12"/>
  <c r="K332" i="12"/>
  <c r="J332" i="12"/>
  <c r="I332" i="12"/>
  <c r="L332" i="12" s="1"/>
  <c r="H332" i="12"/>
  <c r="M331" i="12"/>
  <c r="K331" i="12"/>
  <c r="J331" i="12"/>
  <c r="I331" i="12"/>
  <c r="L331" i="12" s="1"/>
  <c r="H331" i="12"/>
  <c r="M330" i="12"/>
  <c r="K330" i="12"/>
  <c r="J330" i="12"/>
  <c r="I330" i="12"/>
  <c r="L330" i="12" s="1"/>
  <c r="H330" i="12"/>
  <c r="M329" i="12"/>
  <c r="K329" i="12"/>
  <c r="J329" i="12"/>
  <c r="I329" i="12"/>
  <c r="L329" i="12" s="1"/>
  <c r="H329" i="12"/>
  <c r="M328" i="12"/>
  <c r="K328" i="12"/>
  <c r="J328" i="12"/>
  <c r="I328" i="12"/>
  <c r="L328" i="12" s="1"/>
  <c r="H328" i="12"/>
  <c r="M327" i="12"/>
  <c r="K327" i="12"/>
  <c r="J327" i="12"/>
  <c r="I327" i="12"/>
  <c r="L327" i="12" s="1"/>
  <c r="H327" i="12"/>
  <c r="M326" i="12"/>
  <c r="K326" i="12"/>
  <c r="J326" i="12"/>
  <c r="I326" i="12"/>
  <c r="L326" i="12" s="1"/>
  <c r="H326" i="12"/>
  <c r="M325" i="12"/>
  <c r="K325" i="12"/>
  <c r="J325" i="12"/>
  <c r="I325" i="12"/>
  <c r="L325" i="12" s="1"/>
  <c r="H325" i="12"/>
  <c r="M324" i="12"/>
  <c r="K324" i="12"/>
  <c r="J324" i="12"/>
  <c r="I324" i="12"/>
  <c r="L324" i="12" s="1"/>
  <c r="H324" i="12"/>
  <c r="M323" i="12"/>
  <c r="K323" i="12"/>
  <c r="J323" i="12"/>
  <c r="I323" i="12"/>
  <c r="L323" i="12" s="1"/>
  <c r="H323" i="12"/>
  <c r="M322" i="12"/>
  <c r="K322" i="12"/>
  <c r="J322" i="12"/>
  <c r="I322" i="12"/>
  <c r="L322" i="12" s="1"/>
  <c r="H322" i="12"/>
  <c r="M321" i="12"/>
  <c r="K321" i="12"/>
  <c r="J321" i="12"/>
  <c r="I321" i="12"/>
  <c r="L321" i="12" s="1"/>
  <c r="H321" i="12"/>
  <c r="M320" i="12"/>
  <c r="K320" i="12"/>
  <c r="J320" i="12"/>
  <c r="I320" i="12"/>
  <c r="L320" i="12" s="1"/>
  <c r="H320" i="12"/>
  <c r="M319" i="12"/>
  <c r="K319" i="12"/>
  <c r="J319" i="12"/>
  <c r="I319" i="12"/>
  <c r="L319" i="12" s="1"/>
  <c r="H319" i="12"/>
  <c r="M318" i="12"/>
  <c r="K318" i="12"/>
  <c r="J318" i="12"/>
  <c r="I318" i="12"/>
  <c r="L318" i="12" s="1"/>
  <c r="H318" i="12"/>
  <c r="M317" i="12"/>
  <c r="K317" i="12"/>
  <c r="J317" i="12"/>
  <c r="I317" i="12"/>
  <c r="L317" i="12" s="1"/>
  <c r="H317" i="12"/>
  <c r="M316" i="12"/>
  <c r="K316" i="12"/>
  <c r="J316" i="12"/>
  <c r="I316" i="12"/>
  <c r="L316" i="12" s="1"/>
  <c r="H316" i="12"/>
  <c r="M315" i="12"/>
  <c r="K315" i="12"/>
  <c r="J315" i="12"/>
  <c r="I315" i="12"/>
  <c r="L315" i="12" s="1"/>
  <c r="H315" i="12"/>
  <c r="M314" i="12"/>
  <c r="K314" i="12"/>
  <c r="J314" i="12"/>
  <c r="I314" i="12"/>
  <c r="L314" i="12" s="1"/>
  <c r="H314" i="12"/>
  <c r="M313" i="12"/>
  <c r="K313" i="12"/>
  <c r="J313" i="12"/>
  <c r="I313" i="12"/>
  <c r="L313" i="12" s="1"/>
  <c r="H313" i="12"/>
  <c r="M312" i="12"/>
  <c r="K312" i="12"/>
  <c r="J312" i="12"/>
  <c r="I312" i="12"/>
  <c r="L312" i="12" s="1"/>
  <c r="H312" i="12"/>
  <c r="M311" i="12"/>
  <c r="K311" i="12"/>
  <c r="J311" i="12"/>
  <c r="I311" i="12"/>
  <c r="L311" i="12" s="1"/>
  <c r="H311" i="12"/>
  <c r="M310" i="12"/>
  <c r="K310" i="12"/>
  <c r="J310" i="12"/>
  <c r="I310" i="12"/>
  <c r="L310" i="12" s="1"/>
  <c r="H310" i="12"/>
  <c r="M309" i="12"/>
  <c r="K309" i="12"/>
  <c r="J309" i="12"/>
  <c r="I309" i="12"/>
  <c r="L309" i="12" s="1"/>
  <c r="H309" i="12"/>
  <c r="M308" i="12"/>
  <c r="K308" i="12"/>
  <c r="J308" i="12"/>
  <c r="I308" i="12"/>
  <c r="L308" i="12" s="1"/>
  <c r="H308" i="12"/>
  <c r="M307" i="12"/>
  <c r="K307" i="12"/>
  <c r="J307" i="12"/>
  <c r="I307" i="12"/>
  <c r="L307" i="12" s="1"/>
  <c r="H307" i="12"/>
  <c r="M306" i="12"/>
  <c r="K306" i="12"/>
  <c r="J306" i="12"/>
  <c r="I306" i="12"/>
  <c r="L306" i="12" s="1"/>
  <c r="H306" i="12"/>
  <c r="M305" i="12"/>
  <c r="K305" i="12"/>
  <c r="J305" i="12"/>
  <c r="I305" i="12"/>
  <c r="L305" i="12" s="1"/>
  <c r="H305" i="12"/>
  <c r="M304" i="12"/>
  <c r="K304" i="12"/>
  <c r="J304" i="12"/>
  <c r="I304" i="12"/>
  <c r="L304" i="12" s="1"/>
  <c r="H304" i="12"/>
  <c r="M303" i="12"/>
  <c r="K303" i="12"/>
  <c r="J303" i="12"/>
  <c r="I303" i="12"/>
  <c r="L303" i="12" s="1"/>
  <c r="H303" i="12"/>
  <c r="M302" i="12"/>
  <c r="K302" i="12"/>
  <c r="J302" i="12"/>
  <c r="I302" i="12"/>
  <c r="L302" i="12" s="1"/>
  <c r="H302" i="12"/>
  <c r="M301" i="12"/>
  <c r="K301" i="12"/>
  <c r="J301" i="12"/>
  <c r="I301" i="12"/>
  <c r="L301" i="12" s="1"/>
  <c r="H301" i="12"/>
  <c r="M300" i="12"/>
  <c r="K300" i="12"/>
  <c r="J300" i="12"/>
  <c r="I300" i="12"/>
  <c r="L300" i="12" s="1"/>
  <c r="H300" i="12"/>
  <c r="M299" i="12"/>
  <c r="K299" i="12"/>
  <c r="J299" i="12"/>
  <c r="I299" i="12"/>
  <c r="L299" i="12" s="1"/>
  <c r="H299" i="12"/>
  <c r="M298" i="12"/>
  <c r="K298" i="12"/>
  <c r="J298" i="12"/>
  <c r="I298" i="12"/>
  <c r="L298" i="12" s="1"/>
  <c r="H298" i="12"/>
  <c r="M297" i="12"/>
  <c r="K297" i="12"/>
  <c r="J297" i="12"/>
  <c r="I297" i="12"/>
  <c r="L297" i="12" s="1"/>
  <c r="H297" i="12"/>
  <c r="M296" i="12"/>
  <c r="K296" i="12"/>
  <c r="J296" i="12"/>
  <c r="I296" i="12"/>
  <c r="L296" i="12" s="1"/>
  <c r="H296" i="12"/>
  <c r="M295" i="12"/>
  <c r="K295" i="12"/>
  <c r="J295" i="12"/>
  <c r="I295" i="12"/>
  <c r="L295" i="12" s="1"/>
  <c r="H295" i="12"/>
  <c r="M294" i="12"/>
  <c r="K294" i="12"/>
  <c r="J294" i="12"/>
  <c r="I294" i="12"/>
  <c r="L294" i="12" s="1"/>
  <c r="H294" i="12"/>
  <c r="M293" i="12"/>
  <c r="K293" i="12"/>
  <c r="J293" i="12"/>
  <c r="I293" i="12"/>
  <c r="L293" i="12" s="1"/>
  <c r="H293" i="12"/>
  <c r="M292" i="12"/>
  <c r="K292" i="12"/>
  <c r="J292" i="12"/>
  <c r="I292" i="12"/>
  <c r="L292" i="12" s="1"/>
  <c r="H292" i="12"/>
  <c r="M291" i="12"/>
  <c r="K291" i="12"/>
  <c r="J291" i="12"/>
  <c r="I291" i="12"/>
  <c r="L291" i="12" s="1"/>
  <c r="H291" i="12"/>
  <c r="M290" i="12"/>
  <c r="K290" i="12"/>
  <c r="J290" i="12"/>
  <c r="I290" i="12"/>
  <c r="L290" i="12" s="1"/>
  <c r="H290" i="12"/>
  <c r="M289" i="12"/>
  <c r="K289" i="12"/>
  <c r="J289" i="12"/>
  <c r="I289" i="12"/>
  <c r="L289" i="12" s="1"/>
  <c r="H289" i="12"/>
  <c r="M288" i="12"/>
  <c r="K288" i="12"/>
  <c r="J288" i="12"/>
  <c r="I288" i="12"/>
  <c r="L288" i="12" s="1"/>
  <c r="H288" i="12"/>
  <c r="M287" i="12"/>
  <c r="K287" i="12"/>
  <c r="J287" i="12"/>
  <c r="I287" i="12"/>
  <c r="L287" i="12" s="1"/>
  <c r="H287" i="12"/>
  <c r="M286" i="12"/>
  <c r="K286" i="12"/>
  <c r="J286" i="12"/>
  <c r="I286" i="12"/>
  <c r="L286" i="12" s="1"/>
  <c r="H286" i="12"/>
  <c r="M285" i="12"/>
  <c r="K285" i="12"/>
  <c r="J285" i="12"/>
  <c r="I285" i="12"/>
  <c r="L285" i="12" s="1"/>
  <c r="H285" i="12"/>
  <c r="M284" i="12"/>
  <c r="K284" i="12"/>
  <c r="J284" i="12"/>
  <c r="I284" i="12"/>
  <c r="L284" i="12" s="1"/>
  <c r="H284" i="12"/>
  <c r="M283" i="12"/>
  <c r="K283" i="12"/>
  <c r="J283" i="12"/>
  <c r="I283" i="12"/>
  <c r="L283" i="12" s="1"/>
  <c r="H283" i="12"/>
  <c r="M282" i="12"/>
  <c r="K282" i="12"/>
  <c r="J282" i="12"/>
  <c r="I282" i="12"/>
  <c r="L282" i="12" s="1"/>
  <c r="H282" i="12"/>
  <c r="M281" i="12"/>
  <c r="K281" i="12"/>
  <c r="J281" i="12"/>
  <c r="I281" i="12"/>
  <c r="L281" i="12" s="1"/>
  <c r="H281" i="12"/>
  <c r="M280" i="12"/>
  <c r="K280" i="12"/>
  <c r="J280" i="12"/>
  <c r="I280" i="12"/>
  <c r="L280" i="12" s="1"/>
  <c r="H280" i="12"/>
  <c r="M279" i="12"/>
  <c r="K279" i="12"/>
  <c r="J279" i="12"/>
  <c r="I279" i="12"/>
  <c r="L279" i="12" s="1"/>
  <c r="H279" i="12"/>
  <c r="M278" i="12"/>
  <c r="K278" i="12"/>
  <c r="J278" i="12"/>
  <c r="I278" i="12"/>
  <c r="L278" i="12" s="1"/>
  <c r="H278" i="12"/>
  <c r="M277" i="12"/>
  <c r="K277" i="12"/>
  <c r="J277" i="12"/>
  <c r="I277" i="12"/>
  <c r="L277" i="12" s="1"/>
  <c r="H277" i="12"/>
  <c r="M276" i="12"/>
  <c r="K276" i="12"/>
  <c r="J276" i="12"/>
  <c r="I276" i="12"/>
  <c r="L276" i="12" s="1"/>
  <c r="H276" i="12"/>
  <c r="M275" i="12"/>
  <c r="K275" i="12"/>
  <c r="J275" i="12"/>
  <c r="I275" i="12"/>
  <c r="L275" i="12" s="1"/>
  <c r="H275" i="12"/>
  <c r="M274" i="12"/>
  <c r="K274" i="12"/>
  <c r="J274" i="12"/>
  <c r="I274" i="12"/>
  <c r="L274" i="12" s="1"/>
  <c r="H274" i="12"/>
  <c r="M273" i="12"/>
  <c r="K273" i="12"/>
  <c r="J273" i="12"/>
  <c r="I273" i="12"/>
  <c r="L273" i="12" s="1"/>
  <c r="H273" i="12"/>
  <c r="M272" i="12"/>
  <c r="K272" i="12"/>
  <c r="J272" i="12"/>
  <c r="I272" i="12"/>
  <c r="L272" i="12" s="1"/>
  <c r="H272" i="12"/>
  <c r="M271" i="12"/>
  <c r="K271" i="12"/>
  <c r="J271" i="12"/>
  <c r="I271" i="12"/>
  <c r="L271" i="12" s="1"/>
  <c r="H271" i="12"/>
  <c r="M270" i="12"/>
  <c r="K270" i="12"/>
  <c r="J270" i="12"/>
  <c r="I270" i="12"/>
  <c r="L270" i="12" s="1"/>
  <c r="H270" i="12"/>
  <c r="M269" i="12"/>
  <c r="K269" i="12"/>
  <c r="J269" i="12"/>
  <c r="I269" i="12"/>
  <c r="L269" i="12" s="1"/>
  <c r="H269" i="12"/>
  <c r="M268" i="12"/>
  <c r="K268" i="12"/>
  <c r="J268" i="12"/>
  <c r="I268" i="12"/>
  <c r="L268" i="12" s="1"/>
  <c r="H268" i="12"/>
  <c r="M267" i="12"/>
  <c r="K267" i="12"/>
  <c r="J267" i="12"/>
  <c r="I267" i="12"/>
  <c r="L267" i="12" s="1"/>
  <c r="H267" i="12"/>
  <c r="M266" i="12"/>
  <c r="K266" i="12"/>
  <c r="J266" i="12"/>
  <c r="I266" i="12"/>
  <c r="L266" i="12" s="1"/>
  <c r="H266" i="12"/>
  <c r="M265" i="12"/>
  <c r="K265" i="12"/>
  <c r="J265" i="12"/>
  <c r="I265" i="12"/>
  <c r="L265" i="12" s="1"/>
  <c r="H265" i="12"/>
  <c r="M264" i="12"/>
  <c r="K264" i="12"/>
  <c r="J264" i="12"/>
  <c r="I264" i="12"/>
  <c r="L264" i="12" s="1"/>
  <c r="H264" i="12"/>
  <c r="M263" i="12"/>
  <c r="K263" i="12"/>
  <c r="J263" i="12"/>
  <c r="I263" i="12"/>
  <c r="L263" i="12" s="1"/>
  <c r="H263" i="12"/>
  <c r="M262" i="12"/>
  <c r="K262" i="12"/>
  <c r="J262" i="12"/>
  <c r="I262" i="12"/>
  <c r="L262" i="12" s="1"/>
  <c r="H262" i="12"/>
  <c r="M261" i="12"/>
  <c r="K261" i="12"/>
  <c r="J261" i="12"/>
  <c r="I261" i="12"/>
  <c r="L261" i="12" s="1"/>
  <c r="H261" i="12"/>
  <c r="M260" i="12"/>
  <c r="K260" i="12"/>
  <c r="J260" i="12"/>
  <c r="I260" i="12"/>
  <c r="L260" i="12" s="1"/>
  <c r="H260" i="12"/>
  <c r="M259" i="12"/>
  <c r="K259" i="12"/>
  <c r="J259" i="12"/>
  <c r="I259" i="12"/>
  <c r="L259" i="12" s="1"/>
  <c r="H259" i="12"/>
  <c r="M258" i="12"/>
  <c r="K258" i="12"/>
  <c r="J258" i="12"/>
  <c r="I258" i="12"/>
  <c r="L258" i="12" s="1"/>
  <c r="H258" i="12"/>
  <c r="M257" i="12"/>
  <c r="K257" i="12"/>
  <c r="J257" i="12"/>
  <c r="I257" i="12"/>
  <c r="L257" i="12" s="1"/>
  <c r="H257" i="12"/>
  <c r="M256" i="12"/>
  <c r="K256" i="12"/>
  <c r="J256" i="12"/>
  <c r="I256" i="12"/>
  <c r="L256" i="12" s="1"/>
  <c r="H256" i="12"/>
  <c r="M255" i="12"/>
  <c r="K255" i="12"/>
  <c r="J255" i="12"/>
  <c r="I255" i="12"/>
  <c r="L255" i="12" s="1"/>
  <c r="H255" i="12"/>
  <c r="M254" i="12"/>
  <c r="K254" i="12"/>
  <c r="J254" i="12"/>
  <c r="I254" i="12"/>
  <c r="L254" i="12" s="1"/>
  <c r="H254" i="12"/>
  <c r="M253" i="12"/>
  <c r="K253" i="12"/>
  <c r="J253" i="12"/>
  <c r="I253" i="12"/>
  <c r="L253" i="12" s="1"/>
  <c r="H253" i="12"/>
  <c r="M252" i="12"/>
  <c r="K252" i="12"/>
  <c r="J252" i="12"/>
  <c r="I252" i="12"/>
  <c r="L252" i="12" s="1"/>
  <c r="H252" i="12"/>
  <c r="M251" i="12"/>
  <c r="K251" i="12"/>
  <c r="J251" i="12"/>
  <c r="I251" i="12"/>
  <c r="L251" i="12" s="1"/>
  <c r="H251" i="12"/>
  <c r="M250" i="12"/>
  <c r="K250" i="12"/>
  <c r="J250" i="12"/>
  <c r="I250" i="12"/>
  <c r="L250" i="12" s="1"/>
  <c r="H250" i="12"/>
  <c r="M249" i="12"/>
  <c r="K249" i="12"/>
  <c r="J249" i="12"/>
  <c r="I249" i="12"/>
  <c r="L249" i="12" s="1"/>
  <c r="H249" i="12"/>
  <c r="M248" i="12"/>
  <c r="K248" i="12"/>
  <c r="J248" i="12"/>
  <c r="I248" i="12"/>
  <c r="L248" i="12" s="1"/>
  <c r="H248" i="12"/>
  <c r="M247" i="12"/>
  <c r="K247" i="12"/>
  <c r="J247" i="12"/>
  <c r="I247" i="12"/>
  <c r="L247" i="12" s="1"/>
  <c r="H247" i="12"/>
  <c r="M246" i="12"/>
  <c r="K246" i="12"/>
  <c r="J246" i="12"/>
  <c r="I246" i="12"/>
  <c r="L246" i="12" s="1"/>
  <c r="H246" i="12"/>
  <c r="M245" i="12"/>
  <c r="K245" i="12"/>
  <c r="J245" i="12"/>
  <c r="I245" i="12"/>
  <c r="L245" i="12" s="1"/>
  <c r="H245" i="12"/>
  <c r="M244" i="12"/>
  <c r="K244" i="12"/>
  <c r="J244" i="12"/>
  <c r="I244" i="12"/>
  <c r="L244" i="12" s="1"/>
  <c r="H244" i="12"/>
  <c r="M243" i="12"/>
  <c r="K243" i="12"/>
  <c r="J243" i="12"/>
  <c r="I243" i="12"/>
  <c r="L243" i="12" s="1"/>
  <c r="H243" i="12"/>
  <c r="M242" i="12"/>
  <c r="K242" i="12"/>
  <c r="J242" i="12"/>
  <c r="I242" i="12"/>
  <c r="L242" i="12" s="1"/>
  <c r="H242" i="12"/>
  <c r="M241" i="12"/>
  <c r="K241" i="12"/>
  <c r="J241" i="12"/>
  <c r="I241" i="12"/>
  <c r="L241" i="12" s="1"/>
  <c r="H241" i="12"/>
  <c r="M240" i="12"/>
  <c r="K240" i="12"/>
  <c r="J240" i="12"/>
  <c r="I240" i="12"/>
  <c r="L240" i="12" s="1"/>
  <c r="H240" i="12"/>
  <c r="M239" i="12"/>
  <c r="K239" i="12"/>
  <c r="J239" i="12"/>
  <c r="I239" i="12"/>
  <c r="L239" i="12" s="1"/>
  <c r="H239" i="12"/>
  <c r="M238" i="12"/>
  <c r="K238" i="12"/>
  <c r="J238" i="12"/>
  <c r="I238" i="12"/>
  <c r="L238" i="12" s="1"/>
  <c r="H238" i="12"/>
  <c r="M237" i="12"/>
  <c r="K237" i="12"/>
  <c r="J237" i="12"/>
  <c r="I237" i="12"/>
  <c r="L237" i="12" s="1"/>
  <c r="H237" i="12"/>
  <c r="M236" i="12"/>
  <c r="K236" i="12"/>
  <c r="J236" i="12"/>
  <c r="I236" i="12"/>
  <c r="L236" i="12" s="1"/>
  <c r="H236" i="12"/>
  <c r="M235" i="12"/>
  <c r="K235" i="12"/>
  <c r="J235" i="12"/>
  <c r="I235" i="12"/>
  <c r="L235" i="12" s="1"/>
  <c r="H235" i="12"/>
  <c r="M234" i="12"/>
  <c r="K234" i="12"/>
  <c r="J234" i="12"/>
  <c r="I234" i="12"/>
  <c r="L234" i="12" s="1"/>
  <c r="H234" i="12"/>
  <c r="M233" i="12"/>
  <c r="K233" i="12"/>
  <c r="J233" i="12"/>
  <c r="I233" i="12"/>
  <c r="L233" i="12" s="1"/>
  <c r="H233" i="12"/>
  <c r="M232" i="12"/>
  <c r="K232" i="12"/>
  <c r="J232" i="12"/>
  <c r="I232" i="12"/>
  <c r="L232" i="12" s="1"/>
  <c r="H232" i="12"/>
  <c r="M231" i="12"/>
  <c r="K231" i="12"/>
  <c r="J231" i="12"/>
  <c r="I231" i="12"/>
  <c r="L231" i="12" s="1"/>
  <c r="H231" i="12"/>
  <c r="M230" i="12"/>
  <c r="K230" i="12"/>
  <c r="J230" i="12"/>
  <c r="I230" i="12"/>
  <c r="L230" i="12" s="1"/>
  <c r="H230" i="12"/>
  <c r="M229" i="12"/>
  <c r="K229" i="12"/>
  <c r="J229" i="12"/>
  <c r="I229" i="12"/>
  <c r="L229" i="12" s="1"/>
  <c r="H229" i="12"/>
  <c r="M228" i="12"/>
  <c r="K228" i="12"/>
  <c r="J228" i="12"/>
  <c r="I228" i="12"/>
  <c r="L228" i="12" s="1"/>
  <c r="H228" i="12"/>
  <c r="M227" i="12"/>
  <c r="K227" i="12"/>
  <c r="J227" i="12"/>
  <c r="I227" i="12"/>
  <c r="L227" i="12" s="1"/>
  <c r="H227" i="12"/>
  <c r="M226" i="12"/>
  <c r="K226" i="12"/>
  <c r="J226" i="12"/>
  <c r="I226" i="12"/>
  <c r="L226" i="12" s="1"/>
  <c r="H226" i="12"/>
  <c r="M225" i="12"/>
  <c r="K225" i="12"/>
  <c r="J225" i="12"/>
  <c r="I225" i="12"/>
  <c r="L225" i="12" s="1"/>
  <c r="H225" i="12"/>
  <c r="M224" i="12"/>
  <c r="K224" i="12"/>
  <c r="J224" i="12"/>
  <c r="I224" i="12"/>
  <c r="L224" i="12" s="1"/>
  <c r="H224" i="12"/>
  <c r="M223" i="12"/>
  <c r="K223" i="12"/>
  <c r="J223" i="12"/>
  <c r="I223" i="12"/>
  <c r="L223" i="12" s="1"/>
  <c r="H223" i="12"/>
  <c r="M222" i="12"/>
  <c r="K222" i="12"/>
  <c r="J222" i="12"/>
  <c r="I222" i="12"/>
  <c r="L222" i="12" s="1"/>
  <c r="H222" i="12"/>
  <c r="M221" i="12"/>
  <c r="K221" i="12"/>
  <c r="J221" i="12"/>
  <c r="I221" i="12"/>
  <c r="L221" i="12" s="1"/>
  <c r="H221" i="12"/>
  <c r="M220" i="12"/>
  <c r="K220" i="12"/>
  <c r="J220" i="12"/>
  <c r="I220" i="12"/>
  <c r="L220" i="12" s="1"/>
  <c r="H220" i="12"/>
  <c r="M219" i="12"/>
  <c r="K219" i="12"/>
  <c r="J219" i="12"/>
  <c r="I219" i="12"/>
  <c r="L219" i="12" s="1"/>
  <c r="H219" i="12"/>
  <c r="M218" i="12"/>
  <c r="K218" i="12"/>
  <c r="J218" i="12"/>
  <c r="I218" i="12"/>
  <c r="L218" i="12" s="1"/>
  <c r="H218" i="12"/>
  <c r="M217" i="12"/>
  <c r="K217" i="12"/>
  <c r="J217" i="12"/>
  <c r="I217" i="12"/>
  <c r="L217" i="12" s="1"/>
  <c r="H217" i="12"/>
  <c r="M216" i="12"/>
  <c r="K216" i="12"/>
  <c r="J216" i="12"/>
  <c r="I216" i="12"/>
  <c r="L216" i="12" s="1"/>
  <c r="H216" i="12"/>
  <c r="M215" i="12"/>
  <c r="K215" i="12"/>
  <c r="J215" i="12"/>
  <c r="I215" i="12"/>
  <c r="L215" i="12" s="1"/>
  <c r="H215" i="12"/>
  <c r="M214" i="12"/>
  <c r="K214" i="12"/>
  <c r="J214" i="12"/>
  <c r="I214" i="12"/>
  <c r="L214" i="12" s="1"/>
  <c r="H214" i="12"/>
  <c r="M213" i="12"/>
  <c r="K213" i="12"/>
  <c r="J213" i="12"/>
  <c r="I213" i="12"/>
  <c r="L213" i="12" s="1"/>
  <c r="H213" i="12"/>
  <c r="M212" i="12"/>
  <c r="K212" i="12"/>
  <c r="J212" i="12"/>
  <c r="I212" i="12"/>
  <c r="L212" i="12" s="1"/>
  <c r="H212" i="12"/>
  <c r="M211" i="12"/>
  <c r="K211" i="12"/>
  <c r="J211" i="12"/>
  <c r="I211" i="12"/>
  <c r="L211" i="12" s="1"/>
  <c r="H211" i="12"/>
  <c r="M210" i="12"/>
  <c r="K210" i="12"/>
  <c r="J210" i="12"/>
  <c r="I210" i="12"/>
  <c r="L210" i="12" s="1"/>
  <c r="H210" i="12"/>
  <c r="M209" i="12"/>
  <c r="K209" i="12"/>
  <c r="J209" i="12"/>
  <c r="I209" i="12"/>
  <c r="L209" i="12" s="1"/>
  <c r="H209" i="12"/>
  <c r="M208" i="12"/>
  <c r="K208" i="12"/>
  <c r="J208" i="12"/>
  <c r="I208" i="12"/>
  <c r="L208" i="12" s="1"/>
  <c r="H208" i="12"/>
  <c r="M207" i="12"/>
  <c r="K207" i="12"/>
  <c r="J207" i="12"/>
  <c r="I207" i="12"/>
  <c r="L207" i="12" s="1"/>
  <c r="H207" i="12"/>
  <c r="M206" i="12"/>
  <c r="K206" i="12"/>
  <c r="J206" i="12"/>
  <c r="I206" i="12"/>
  <c r="L206" i="12" s="1"/>
  <c r="H206" i="12"/>
  <c r="M205" i="12"/>
  <c r="K205" i="12"/>
  <c r="J205" i="12"/>
  <c r="I205" i="12"/>
  <c r="L205" i="12" s="1"/>
  <c r="H205" i="12"/>
  <c r="M204" i="12"/>
  <c r="K204" i="12"/>
  <c r="J204" i="12"/>
  <c r="I204" i="12"/>
  <c r="L204" i="12" s="1"/>
  <c r="H204" i="12"/>
  <c r="M203" i="12"/>
  <c r="K203" i="12"/>
  <c r="J203" i="12"/>
  <c r="I203" i="12"/>
  <c r="L203" i="12" s="1"/>
  <c r="H203" i="12"/>
  <c r="M202" i="12"/>
  <c r="K202" i="12"/>
  <c r="J202" i="12"/>
  <c r="I202" i="12"/>
  <c r="L202" i="12" s="1"/>
  <c r="H202" i="12"/>
  <c r="M201" i="12"/>
  <c r="K201" i="12"/>
  <c r="J201" i="12"/>
  <c r="I201" i="12"/>
  <c r="L201" i="12" s="1"/>
  <c r="H201" i="12"/>
  <c r="M200" i="12"/>
  <c r="K200" i="12"/>
  <c r="J200" i="12"/>
  <c r="I200" i="12"/>
  <c r="L200" i="12" s="1"/>
  <c r="H200" i="12"/>
  <c r="M199" i="12"/>
  <c r="K199" i="12"/>
  <c r="J199" i="12"/>
  <c r="I199" i="12"/>
  <c r="L199" i="12" s="1"/>
  <c r="H199" i="12"/>
  <c r="M198" i="12"/>
  <c r="K198" i="12"/>
  <c r="J198" i="12"/>
  <c r="I198" i="12"/>
  <c r="L198" i="12" s="1"/>
  <c r="H198" i="12"/>
  <c r="M197" i="12"/>
  <c r="K197" i="12"/>
  <c r="J197" i="12"/>
  <c r="I197" i="12"/>
  <c r="L197" i="12" s="1"/>
  <c r="H197" i="12"/>
  <c r="M196" i="12"/>
  <c r="K196" i="12"/>
  <c r="J196" i="12"/>
  <c r="I196" i="12"/>
  <c r="L196" i="12" s="1"/>
  <c r="H196" i="12"/>
  <c r="M195" i="12"/>
  <c r="K195" i="12"/>
  <c r="J195" i="12"/>
  <c r="I195" i="12"/>
  <c r="L195" i="12" s="1"/>
  <c r="H195" i="12"/>
  <c r="M194" i="12"/>
  <c r="K194" i="12"/>
  <c r="J194" i="12"/>
  <c r="I194" i="12"/>
  <c r="L194" i="12" s="1"/>
  <c r="H194" i="12"/>
  <c r="M193" i="12"/>
  <c r="K193" i="12"/>
  <c r="J193" i="12"/>
  <c r="I193" i="12"/>
  <c r="L193" i="12" s="1"/>
  <c r="H193" i="12"/>
  <c r="M192" i="12"/>
  <c r="K192" i="12"/>
  <c r="J192" i="12"/>
  <c r="I192" i="12"/>
  <c r="L192" i="12" s="1"/>
  <c r="H192" i="12"/>
  <c r="M191" i="12"/>
  <c r="K191" i="12"/>
  <c r="J191" i="12"/>
  <c r="I191" i="12"/>
  <c r="L191" i="12" s="1"/>
  <c r="H191" i="12"/>
  <c r="M190" i="12"/>
  <c r="K190" i="12"/>
  <c r="J190" i="12"/>
  <c r="I190" i="12"/>
  <c r="L190" i="12" s="1"/>
  <c r="H190" i="12"/>
  <c r="M189" i="12"/>
  <c r="K189" i="12"/>
  <c r="J189" i="12"/>
  <c r="I189" i="12"/>
  <c r="L189" i="12" s="1"/>
  <c r="H189" i="12"/>
  <c r="M188" i="12"/>
  <c r="K188" i="12"/>
  <c r="J188" i="12"/>
  <c r="I188" i="12"/>
  <c r="L188" i="12" s="1"/>
  <c r="H188" i="12"/>
  <c r="M187" i="12"/>
  <c r="K187" i="12"/>
  <c r="J187" i="12"/>
  <c r="I187" i="12"/>
  <c r="L187" i="12" s="1"/>
  <c r="H187" i="12"/>
  <c r="M186" i="12"/>
  <c r="K186" i="12"/>
  <c r="J186" i="12"/>
  <c r="I186" i="12"/>
  <c r="L186" i="12" s="1"/>
  <c r="H186" i="12"/>
  <c r="M185" i="12"/>
  <c r="K185" i="12"/>
  <c r="J185" i="12"/>
  <c r="I185" i="12"/>
  <c r="L185" i="12" s="1"/>
  <c r="H185" i="12"/>
  <c r="M184" i="12"/>
  <c r="K184" i="12"/>
  <c r="J184" i="12"/>
  <c r="I184" i="12"/>
  <c r="L184" i="12" s="1"/>
  <c r="H184" i="12"/>
  <c r="M183" i="12"/>
  <c r="K183" i="12"/>
  <c r="J183" i="12"/>
  <c r="I183" i="12"/>
  <c r="L183" i="12" s="1"/>
  <c r="H183" i="12"/>
  <c r="M182" i="12"/>
  <c r="K182" i="12"/>
  <c r="J182" i="12"/>
  <c r="I182" i="12"/>
  <c r="L182" i="12" s="1"/>
  <c r="H182" i="12"/>
  <c r="M181" i="12"/>
  <c r="K181" i="12"/>
  <c r="J181" i="12"/>
  <c r="I181" i="12"/>
  <c r="L181" i="12" s="1"/>
  <c r="H181" i="12"/>
  <c r="M180" i="12"/>
  <c r="K180" i="12"/>
  <c r="J180" i="12"/>
  <c r="I180" i="12"/>
  <c r="L180" i="12" s="1"/>
  <c r="H180" i="12"/>
  <c r="M179" i="12"/>
  <c r="K179" i="12"/>
  <c r="J179" i="12"/>
  <c r="I179" i="12"/>
  <c r="L179" i="12" s="1"/>
  <c r="H179" i="12"/>
  <c r="M178" i="12"/>
  <c r="K178" i="12"/>
  <c r="J178" i="12"/>
  <c r="I178" i="12"/>
  <c r="L178" i="12" s="1"/>
  <c r="H178" i="12"/>
  <c r="M177" i="12"/>
  <c r="K177" i="12"/>
  <c r="J177" i="12"/>
  <c r="I177" i="12"/>
  <c r="L177" i="12" s="1"/>
  <c r="H177" i="12"/>
  <c r="M176" i="12"/>
  <c r="K176" i="12"/>
  <c r="J176" i="12"/>
  <c r="I176" i="12"/>
  <c r="L176" i="12" s="1"/>
  <c r="H176" i="12"/>
  <c r="M175" i="12"/>
  <c r="K175" i="12"/>
  <c r="J175" i="12"/>
  <c r="I175" i="12"/>
  <c r="L175" i="12" s="1"/>
  <c r="H175" i="12"/>
  <c r="M174" i="12"/>
  <c r="K174" i="12"/>
  <c r="J174" i="12"/>
  <c r="I174" i="12"/>
  <c r="L174" i="12" s="1"/>
  <c r="H174" i="12"/>
  <c r="M173" i="12"/>
  <c r="K173" i="12"/>
  <c r="J173" i="12"/>
  <c r="I173" i="12"/>
  <c r="L173" i="12" s="1"/>
  <c r="H173" i="12"/>
  <c r="M172" i="12"/>
  <c r="K172" i="12"/>
  <c r="J172" i="12"/>
  <c r="I172" i="12"/>
  <c r="L172" i="12" s="1"/>
  <c r="H172" i="12"/>
  <c r="M171" i="12"/>
  <c r="K171" i="12"/>
  <c r="J171" i="12"/>
  <c r="I171" i="12"/>
  <c r="L171" i="12" s="1"/>
  <c r="H171" i="12"/>
  <c r="M170" i="12"/>
  <c r="K170" i="12"/>
  <c r="J170" i="12"/>
  <c r="I170" i="12"/>
  <c r="L170" i="12" s="1"/>
  <c r="H170" i="12"/>
  <c r="M169" i="12"/>
  <c r="K169" i="12"/>
  <c r="J169" i="12"/>
  <c r="I169" i="12"/>
  <c r="L169" i="12" s="1"/>
  <c r="H169" i="12"/>
  <c r="M168" i="12"/>
  <c r="K168" i="12"/>
  <c r="J168" i="12"/>
  <c r="I168" i="12"/>
  <c r="L168" i="12" s="1"/>
  <c r="H168" i="12"/>
  <c r="M167" i="12"/>
  <c r="K167" i="12"/>
  <c r="J167" i="12"/>
  <c r="I167" i="12"/>
  <c r="L167" i="12" s="1"/>
  <c r="H167" i="12"/>
  <c r="M166" i="12"/>
  <c r="K166" i="12"/>
  <c r="J166" i="12"/>
  <c r="I166" i="12"/>
  <c r="L166" i="12" s="1"/>
  <c r="H166" i="12"/>
  <c r="M165" i="12"/>
  <c r="K165" i="12"/>
  <c r="J165" i="12"/>
  <c r="I165" i="12"/>
  <c r="L165" i="12" s="1"/>
  <c r="H165" i="12"/>
  <c r="M164" i="12"/>
  <c r="K164" i="12"/>
  <c r="J164" i="12"/>
  <c r="I164" i="12"/>
  <c r="L164" i="12" s="1"/>
  <c r="H164" i="12"/>
  <c r="M163" i="12"/>
  <c r="K163" i="12"/>
  <c r="J163" i="12"/>
  <c r="I163" i="12"/>
  <c r="L163" i="12" s="1"/>
  <c r="H163" i="12"/>
  <c r="M162" i="12"/>
  <c r="K162" i="12"/>
  <c r="J162" i="12"/>
  <c r="I162" i="12"/>
  <c r="L162" i="12" s="1"/>
  <c r="H162" i="12"/>
  <c r="M161" i="12"/>
  <c r="K161" i="12"/>
  <c r="J161" i="12"/>
  <c r="I161" i="12"/>
  <c r="L161" i="12" s="1"/>
  <c r="H161" i="12"/>
  <c r="M160" i="12"/>
  <c r="K160" i="12"/>
  <c r="J160" i="12"/>
  <c r="I160" i="12"/>
  <c r="L160" i="12" s="1"/>
  <c r="H160" i="12"/>
  <c r="M159" i="12"/>
  <c r="K159" i="12"/>
  <c r="J159" i="12"/>
  <c r="I159" i="12"/>
  <c r="L159" i="12" s="1"/>
  <c r="H159" i="12"/>
  <c r="M158" i="12"/>
  <c r="K158" i="12"/>
  <c r="J158" i="12"/>
  <c r="I158" i="12"/>
  <c r="L158" i="12" s="1"/>
  <c r="H158" i="12"/>
  <c r="M157" i="12"/>
  <c r="K157" i="12"/>
  <c r="J157" i="12"/>
  <c r="I157" i="12"/>
  <c r="L157" i="12" s="1"/>
  <c r="H157" i="12"/>
  <c r="M156" i="12"/>
  <c r="K156" i="12"/>
  <c r="J156" i="12"/>
  <c r="I156" i="12"/>
  <c r="L156" i="12" s="1"/>
  <c r="H156" i="12"/>
  <c r="M155" i="12"/>
  <c r="K155" i="12"/>
  <c r="J155" i="12"/>
  <c r="I155" i="12"/>
  <c r="L155" i="12" s="1"/>
  <c r="H155" i="12"/>
  <c r="M154" i="12"/>
  <c r="K154" i="12"/>
  <c r="J154" i="12"/>
  <c r="I154" i="12"/>
  <c r="L154" i="12" s="1"/>
  <c r="H154" i="12"/>
  <c r="M153" i="12"/>
  <c r="K153" i="12"/>
  <c r="J153" i="12"/>
  <c r="I153" i="12"/>
  <c r="L153" i="12" s="1"/>
  <c r="H153" i="12"/>
  <c r="M152" i="12"/>
  <c r="K152" i="12"/>
  <c r="J152" i="12"/>
  <c r="I152" i="12"/>
  <c r="L152" i="12" s="1"/>
  <c r="H152" i="12"/>
  <c r="M151" i="12"/>
  <c r="K151" i="12"/>
  <c r="J151" i="12"/>
  <c r="I151" i="12"/>
  <c r="L151" i="12" s="1"/>
  <c r="H151" i="12"/>
  <c r="M150" i="12"/>
  <c r="K150" i="12"/>
  <c r="J150" i="12"/>
  <c r="I150" i="12"/>
  <c r="L150" i="12" s="1"/>
  <c r="H150" i="12"/>
  <c r="M149" i="12"/>
  <c r="K149" i="12"/>
  <c r="J149" i="12"/>
  <c r="I149" i="12"/>
  <c r="L149" i="12" s="1"/>
  <c r="H149" i="12"/>
  <c r="M148" i="12"/>
  <c r="K148" i="12"/>
  <c r="J148" i="12"/>
  <c r="I148" i="12"/>
  <c r="L148" i="12" s="1"/>
  <c r="H148" i="12"/>
  <c r="M147" i="12"/>
  <c r="K147" i="12"/>
  <c r="J147" i="12"/>
  <c r="I147" i="12"/>
  <c r="L147" i="12" s="1"/>
  <c r="H147" i="12"/>
  <c r="M146" i="12"/>
  <c r="K146" i="12"/>
  <c r="J146" i="12"/>
  <c r="I146" i="12"/>
  <c r="L146" i="12" s="1"/>
  <c r="H146" i="12"/>
  <c r="M145" i="12"/>
  <c r="K145" i="12"/>
  <c r="J145" i="12"/>
  <c r="I145" i="12"/>
  <c r="L145" i="12" s="1"/>
  <c r="H145" i="12"/>
  <c r="M144" i="12"/>
  <c r="K144" i="12"/>
  <c r="J144" i="12"/>
  <c r="I144" i="12"/>
  <c r="L144" i="12" s="1"/>
  <c r="H144" i="12"/>
  <c r="M143" i="12"/>
  <c r="K143" i="12"/>
  <c r="J143" i="12"/>
  <c r="I143" i="12"/>
  <c r="L143" i="12" s="1"/>
  <c r="H143" i="12"/>
  <c r="M142" i="12"/>
  <c r="K142" i="12"/>
  <c r="J142" i="12"/>
  <c r="I142" i="12"/>
  <c r="L142" i="12" s="1"/>
  <c r="H142" i="12"/>
  <c r="M141" i="12"/>
  <c r="K141" i="12"/>
  <c r="J141" i="12"/>
  <c r="I141" i="12"/>
  <c r="L141" i="12" s="1"/>
  <c r="H141" i="12"/>
  <c r="M140" i="12"/>
  <c r="K140" i="12"/>
  <c r="J140" i="12"/>
  <c r="I140" i="12"/>
  <c r="L140" i="12" s="1"/>
  <c r="H140" i="12"/>
  <c r="M139" i="12"/>
  <c r="K139" i="12"/>
  <c r="J139" i="12"/>
  <c r="I139" i="12"/>
  <c r="L139" i="12" s="1"/>
  <c r="H139" i="12"/>
  <c r="M138" i="12"/>
  <c r="K138" i="12"/>
  <c r="J138" i="12"/>
  <c r="I138" i="12"/>
  <c r="L138" i="12" s="1"/>
  <c r="H138" i="12"/>
  <c r="M137" i="12"/>
  <c r="K137" i="12"/>
  <c r="J137" i="12"/>
  <c r="I137" i="12"/>
  <c r="L137" i="12" s="1"/>
  <c r="H137" i="12"/>
  <c r="M136" i="12"/>
  <c r="K136" i="12"/>
  <c r="J136" i="12"/>
  <c r="I136" i="12"/>
  <c r="L136" i="12" s="1"/>
  <c r="H136" i="12"/>
  <c r="M135" i="12"/>
  <c r="K135" i="12"/>
  <c r="J135" i="12"/>
  <c r="I135" i="12"/>
  <c r="L135" i="12" s="1"/>
  <c r="H135" i="12"/>
  <c r="M134" i="12"/>
  <c r="K134" i="12"/>
  <c r="J134" i="12"/>
  <c r="I134" i="12"/>
  <c r="L134" i="12" s="1"/>
  <c r="H134" i="12"/>
  <c r="M133" i="12"/>
  <c r="K133" i="12"/>
  <c r="J133" i="12"/>
  <c r="I133" i="12"/>
  <c r="L133" i="12" s="1"/>
  <c r="H133" i="12"/>
  <c r="M132" i="12"/>
  <c r="K132" i="12"/>
  <c r="J132" i="12"/>
  <c r="I132" i="12"/>
  <c r="L132" i="12" s="1"/>
  <c r="H132" i="12"/>
  <c r="M131" i="12"/>
  <c r="K131" i="12"/>
  <c r="J131" i="12"/>
  <c r="I131" i="12"/>
  <c r="L131" i="12" s="1"/>
  <c r="H131" i="12"/>
  <c r="M130" i="12"/>
  <c r="K130" i="12"/>
  <c r="J130" i="12"/>
  <c r="I130" i="12"/>
  <c r="L130" i="12" s="1"/>
  <c r="H130" i="12"/>
  <c r="M129" i="12"/>
  <c r="K129" i="12"/>
  <c r="J129" i="12"/>
  <c r="I129" i="12"/>
  <c r="L129" i="12" s="1"/>
  <c r="H129" i="12"/>
  <c r="M128" i="12"/>
  <c r="K128" i="12"/>
  <c r="J128" i="12"/>
  <c r="I128" i="12"/>
  <c r="L128" i="12" s="1"/>
  <c r="H128" i="12"/>
  <c r="M127" i="12"/>
  <c r="K127" i="12"/>
  <c r="J127" i="12"/>
  <c r="I127" i="12"/>
  <c r="L127" i="12" s="1"/>
  <c r="H127" i="12"/>
  <c r="M126" i="12"/>
  <c r="K126" i="12"/>
  <c r="J126" i="12"/>
  <c r="I126" i="12"/>
  <c r="L126" i="12" s="1"/>
  <c r="H126" i="12"/>
  <c r="M125" i="12"/>
  <c r="K125" i="12"/>
  <c r="J125" i="12"/>
  <c r="I125" i="12"/>
  <c r="L125" i="12" s="1"/>
  <c r="H125" i="12"/>
  <c r="M124" i="12"/>
  <c r="K124" i="12"/>
  <c r="J124" i="12"/>
  <c r="I124" i="12"/>
  <c r="L124" i="12" s="1"/>
  <c r="H124" i="12"/>
  <c r="M123" i="12"/>
  <c r="K123" i="12"/>
  <c r="J123" i="12"/>
  <c r="I123" i="12"/>
  <c r="L123" i="12" s="1"/>
  <c r="H123" i="12"/>
  <c r="M122" i="12"/>
  <c r="K122" i="12"/>
  <c r="J122" i="12"/>
  <c r="I122" i="12"/>
  <c r="L122" i="12" s="1"/>
  <c r="H122" i="12"/>
  <c r="M121" i="12"/>
  <c r="K121" i="12"/>
  <c r="J121" i="12"/>
  <c r="I121" i="12"/>
  <c r="L121" i="12" s="1"/>
  <c r="H121" i="12"/>
  <c r="M120" i="12"/>
  <c r="K120" i="12"/>
  <c r="J120" i="12"/>
  <c r="I120" i="12"/>
  <c r="L120" i="12" s="1"/>
  <c r="H120" i="12"/>
  <c r="M119" i="12"/>
  <c r="K119" i="12"/>
  <c r="J119" i="12"/>
  <c r="I119" i="12"/>
  <c r="L119" i="12" s="1"/>
  <c r="H119" i="12"/>
  <c r="M118" i="12"/>
  <c r="K118" i="12"/>
  <c r="J118" i="12"/>
  <c r="I118" i="12"/>
  <c r="L118" i="12" s="1"/>
  <c r="H118" i="12"/>
  <c r="M117" i="12"/>
  <c r="K117" i="12"/>
  <c r="J117" i="12"/>
  <c r="I117" i="12"/>
  <c r="L117" i="12" s="1"/>
  <c r="H117" i="12"/>
  <c r="M116" i="12"/>
  <c r="K116" i="12"/>
  <c r="J116" i="12"/>
  <c r="I116" i="12"/>
  <c r="L116" i="12" s="1"/>
  <c r="H116" i="12"/>
  <c r="M115" i="12"/>
  <c r="K115" i="12"/>
  <c r="J115" i="12"/>
  <c r="I115" i="12"/>
  <c r="L115" i="12" s="1"/>
  <c r="H115" i="12"/>
  <c r="M114" i="12"/>
  <c r="K114" i="12"/>
  <c r="J114" i="12"/>
  <c r="I114" i="12"/>
  <c r="L114" i="12" s="1"/>
  <c r="H114" i="12"/>
  <c r="M113" i="12"/>
  <c r="K113" i="12"/>
  <c r="J113" i="12"/>
  <c r="I113" i="12"/>
  <c r="L113" i="12" s="1"/>
  <c r="H113" i="12"/>
  <c r="M112" i="12"/>
  <c r="K112" i="12"/>
  <c r="J112" i="12"/>
  <c r="I112" i="12"/>
  <c r="L112" i="12" s="1"/>
  <c r="H112" i="12"/>
  <c r="M111" i="12"/>
  <c r="K111" i="12"/>
  <c r="J111" i="12"/>
  <c r="I111" i="12"/>
  <c r="L111" i="12" s="1"/>
  <c r="H111" i="12"/>
  <c r="M110" i="12"/>
  <c r="K110" i="12"/>
  <c r="J110" i="12"/>
  <c r="I110" i="12"/>
  <c r="L110" i="12" s="1"/>
  <c r="H110" i="12"/>
  <c r="M109" i="12"/>
  <c r="K109" i="12"/>
  <c r="J109" i="12"/>
  <c r="I109" i="12"/>
  <c r="L109" i="12" s="1"/>
  <c r="H109" i="12"/>
  <c r="M108" i="12"/>
  <c r="K108" i="12"/>
  <c r="J108" i="12"/>
  <c r="I108" i="12"/>
  <c r="L108" i="12" s="1"/>
  <c r="H108" i="12"/>
  <c r="M107" i="12"/>
  <c r="K107" i="12"/>
  <c r="J107" i="12"/>
  <c r="I107" i="12"/>
  <c r="L107" i="12" s="1"/>
  <c r="H107" i="12"/>
  <c r="M106" i="12"/>
  <c r="K106" i="12"/>
  <c r="J106" i="12"/>
  <c r="I106" i="12"/>
  <c r="L106" i="12" s="1"/>
  <c r="H106" i="12"/>
  <c r="M105" i="12"/>
  <c r="K105" i="12"/>
  <c r="J105" i="12"/>
  <c r="I105" i="12"/>
  <c r="L105" i="12" s="1"/>
  <c r="H105" i="12"/>
  <c r="M104" i="12"/>
  <c r="K104" i="12"/>
  <c r="J104" i="12"/>
  <c r="I104" i="12"/>
  <c r="L104" i="12" s="1"/>
  <c r="H104" i="12"/>
  <c r="M103" i="12"/>
  <c r="K103" i="12"/>
  <c r="J103" i="12"/>
  <c r="I103" i="12"/>
  <c r="L103" i="12" s="1"/>
  <c r="H103" i="12"/>
  <c r="M102" i="12"/>
  <c r="K102" i="12"/>
  <c r="J102" i="12"/>
  <c r="I102" i="12"/>
  <c r="L102" i="12" s="1"/>
  <c r="H102" i="12"/>
  <c r="M101" i="12"/>
  <c r="K101" i="12"/>
  <c r="J101" i="12"/>
  <c r="I101" i="12"/>
  <c r="L101" i="12" s="1"/>
  <c r="H101" i="12"/>
  <c r="M100" i="12"/>
  <c r="K100" i="12"/>
  <c r="J100" i="12"/>
  <c r="I100" i="12"/>
  <c r="L100" i="12" s="1"/>
  <c r="H100" i="12"/>
  <c r="M99" i="12"/>
  <c r="K99" i="12"/>
  <c r="J99" i="12"/>
  <c r="I99" i="12"/>
  <c r="L99" i="12" s="1"/>
  <c r="H99" i="12"/>
  <c r="M98" i="12"/>
  <c r="K98" i="12"/>
  <c r="J98" i="12"/>
  <c r="I98" i="12"/>
  <c r="L98" i="12" s="1"/>
  <c r="H98" i="12"/>
  <c r="M97" i="12"/>
  <c r="K97" i="12"/>
  <c r="J97" i="12"/>
  <c r="I97" i="12"/>
  <c r="L97" i="12" s="1"/>
  <c r="H97" i="12"/>
  <c r="M96" i="12"/>
  <c r="K96" i="12"/>
  <c r="J96" i="12"/>
  <c r="I96" i="12"/>
  <c r="L96" i="12" s="1"/>
  <c r="H96" i="12"/>
  <c r="M95" i="12"/>
  <c r="K95" i="12"/>
  <c r="J95" i="12"/>
  <c r="I95" i="12"/>
  <c r="L95" i="12" s="1"/>
  <c r="H95" i="12"/>
  <c r="M94" i="12"/>
  <c r="K94" i="12"/>
  <c r="J94" i="12"/>
  <c r="I94" i="12"/>
  <c r="L94" i="12" s="1"/>
  <c r="H94" i="12"/>
  <c r="M93" i="12"/>
  <c r="K93" i="12"/>
  <c r="J93" i="12"/>
  <c r="I93" i="12"/>
  <c r="L93" i="12" s="1"/>
  <c r="H93" i="12"/>
  <c r="M92" i="12"/>
  <c r="K92" i="12"/>
  <c r="J92" i="12"/>
  <c r="I92" i="12"/>
  <c r="L92" i="12" s="1"/>
  <c r="H92" i="12"/>
  <c r="M91" i="12"/>
  <c r="K91" i="12"/>
  <c r="J91" i="12"/>
  <c r="I91" i="12"/>
  <c r="L91" i="12" s="1"/>
  <c r="H91" i="12"/>
  <c r="M90" i="12"/>
  <c r="K90" i="12"/>
  <c r="J90" i="12"/>
  <c r="I90" i="12"/>
  <c r="L90" i="12" s="1"/>
  <c r="H90" i="12"/>
  <c r="M89" i="12"/>
  <c r="K89" i="12"/>
  <c r="J89" i="12"/>
  <c r="I89" i="12"/>
  <c r="L89" i="12" s="1"/>
  <c r="H89" i="12"/>
  <c r="M88" i="12"/>
  <c r="K88" i="12"/>
  <c r="J88" i="12"/>
  <c r="I88" i="12"/>
  <c r="L88" i="12" s="1"/>
  <c r="H88" i="12"/>
  <c r="M87" i="12"/>
  <c r="K87" i="12"/>
  <c r="J87" i="12"/>
  <c r="I87" i="12"/>
  <c r="L87" i="12" s="1"/>
  <c r="H87" i="12"/>
  <c r="M86" i="12"/>
  <c r="K86" i="12"/>
  <c r="J86" i="12"/>
  <c r="I86" i="12"/>
  <c r="L86" i="12" s="1"/>
  <c r="H86" i="12"/>
  <c r="M85" i="12"/>
  <c r="K85" i="12"/>
  <c r="J85" i="12"/>
  <c r="I85" i="12"/>
  <c r="L85" i="12" s="1"/>
  <c r="H85" i="12"/>
  <c r="M84" i="12"/>
  <c r="K84" i="12"/>
  <c r="J84" i="12"/>
  <c r="I84" i="12"/>
  <c r="L84" i="12" s="1"/>
  <c r="H84" i="12"/>
  <c r="M83" i="12"/>
  <c r="K83" i="12"/>
  <c r="J83" i="12"/>
  <c r="I83" i="12"/>
  <c r="L83" i="12" s="1"/>
  <c r="H83" i="12"/>
  <c r="M82" i="12"/>
  <c r="K82" i="12"/>
  <c r="J82" i="12"/>
  <c r="I82" i="12"/>
  <c r="L82" i="12" s="1"/>
  <c r="H82" i="12"/>
  <c r="M81" i="12"/>
  <c r="K81" i="12"/>
  <c r="J81" i="12"/>
  <c r="I81" i="12"/>
  <c r="L81" i="12" s="1"/>
  <c r="H81" i="12"/>
  <c r="M80" i="12"/>
  <c r="K80" i="12"/>
  <c r="J80" i="12"/>
  <c r="I80" i="12"/>
  <c r="L80" i="12" s="1"/>
  <c r="H80" i="12"/>
  <c r="M79" i="12"/>
  <c r="K79" i="12"/>
  <c r="J79" i="12"/>
  <c r="I79" i="12"/>
  <c r="L79" i="12" s="1"/>
  <c r="H79" i="12"/>
  <c r="M78" i="12"/>
  <c r="K78" i="12"/>
  <c r="J78" i="12"/>
  <c r="I78" i="12"/>
  <c r="L78" i="12" s="1"/>
  <c r="H78" i="12"/>
  <c r="M77" i="12"/>
  <c r="K77" i="12"/>
  <c r="J77" i="12"/>
  <c r="I77" i="12"/>
  <c r="L77" i="12" s="1"/>
  <c r="H77" i="12"/>
  <c r="M76" i="12"/>
  <c r="K76" i="12"/>
  <c r="J76" i="12"/>
  <c r="I76" i="12"/>
  <c r="L76" i="12" s="1"/>
  <c r="H76" i="12"/>
  <c r="M75" i="12"/>
  <c r="K75" i="12"/>
  <c r="J75" i="12"/>
  <c r="I75" i="12"/>
  <c r="L75" i="12" s="1"/>
  <c r="H75" i="12"/>
  <c r="M74" i="12"/>
  <c r="K74" i="12"/>
  <c r="J74" i="12"/>
  <c r="I74" i="12"/>
  <c r="L74" i="12" s="1"/>
  <c r="H74" i="12"/>
  <c r="M73" i="12"/>
  <c r="K73" i="12"/>
  <c r="J73" i="12"/>
  <c r="I73" i="12"/>
  <c r="L73" i="12" s="1"/>
  <c r="H73" i="12"/>
  <c r="M72" i="12"/>
  <c r="K72" i="12"/>
  <c r="J72" i="12"/>
  <c r="I72" i="12"/>
  <c r="L72" i="12" s="1"/>
  <c r="H72" i="12"/>
  <c r="M71" i="12"/>
  <c r="K71" i="12"/>
  <c r="J71" i="12"/>
  <c r="I71" i="12"/>
  <c r="L71" i="12" s="1"/>
  <c r="H71" i="12"/>
  <c r="M70" i="12"/>
  <c r="K70" i="12"/>
  <c r="J70" i="12"/>
  <c r="I70" i="12"/>
  <c r="L70" i="12" s="1"/>
  <c r="H70" i="12"/>
  <c r="M69" i="12"/>
  <c r="K69" i="12"/>
  <c r="J69" i="12"/>
  <c r="I69" i="12"/>
  <c r="L69" i="12" s="1"/>
  <c r="H69" i="12"/>
  <c r="M68" i="12"/>
  <c r="K68" i="12"/>
  <c r="J68" i="12"/>
  <c r="I68" i="12"/>
  <c r="L68" i="12" s="1"/>
  <c r="H68" i="12"/>
  <c r="M67" i="12"/>
  <c r="K67" i="12"/>
  <c r="J67" i="12"/>
  <c r="I67" i="12"/>
  <c r="L67" i="12" s="1"/>
  <c r="H67" i="12"/>
  <c r="M66" i="12"/>
  <c r="K66" i="12"/>
  <c r="J66" i="12"/>
  <c r="I66" i="12"/>
  <c r="L66" i="12" s="1"/>
  <c r="H66" i="12"/>
  <c r="M65" i="12"/>
  <c r="K65" i="12"/>
  <c r="J65" i="12"/>
  <c r="I65" i="12"/>
  <c r="L65" i="12" s="1"/>
  <c r="H65" i="12"/>
  <c r="M64" i="12"/>
  <c r="K64" i="12"/>
  <c r="J64" i="12"/>
  <c r="I64" i="12"/>
  <c r="L64" i="12" s="1"/>
  <c r="H64" i="12"/>
  <c r="M63" i="12"/>
  <c r="K63" i="12"/>
  <c r="J63" i="12"/>
  <c r="I63" i="12"/>
  <c r="L63" i="12" s="1"/>
  <c r="H63" i="12"/>
  <c r="M62" i="12"/>
  <c r="K62" i="12"/>
  <c r="J62" i="12"/>
  <c r="I62" i="12"/>
  <c r="L62" i="12" s="1"/>
  <c r="H62" i="12"/>
  <c r="M61" i="12"/>
  <c r="K61" i="12"/>
  <c r="J61" i="12"/>
  <c r="I61" i="12"/>
  <c r="L61" i="12" s="1"/>
  <c r="H61" i="12"/>
  <c r="M60" i="12"/>
  <c r="K60" i="12"/>
  <c r="J60" i="12"/>
  <c r="I60" i="12"/>
  <c r="L60" i="12" s="1"/>
  <c r="H60" i="12"/>
  <c r="M59" i="12"/>
  <c r="K59" i="12"/>
  <c r="J59" i="12"/>
  <c r="I59" i="12"/>
  <c r="L59" i="12" s="1"/>
  <c r="H59" i="12"/>
  <c r="M58" i="12"/>
  <c r="K58" i="12"/>
  <c r="J58" i="12"/>
  <c r="I58" i="12"/>
  <c r="L58" i="12" s="1"/>
  <c r="H58" i="12"/>
  <c r="M57" i="12"/>
  <c r="K57" i="12"/>
  <c r="J57" i="12"/>
  <c r="I57" i="12"/>
  <c r="L57" i="12" s="1"/>
  <c r="H57" i="12"/>
  <c r="M56" i="12"/>
  <c r="K56" i="12"/>
  <c r="J56" i="12"/>
  <c r="I56" i="12"/>
  <c r="L56" i="12" s="1"/>
  <c r="H56" i="12"/>
  <c r="M55" i="12"/>
  <c r="K55" i="12"/>
  <c r="J55" i="12"/>
  <c r="I55" i="12"/>
  <c r="L55" i="12" s="1"/>
  <c r="H55" i="12"/>
  <c r="M54" i="12"/>
  <c r="K54" i="12"/>
  <c r="J54" i="12"/>
  <c r="I54" i="12"/>
  <c r="L54" i="12" s="1"/>
  <c r="H54" i="12"/>
  <c r="M53" i="12"/>
  <c r="K53" i="12"/>
  <c r="J53" i="12"/>
  <c r="I53" i="12"/>
  <c r="L53" i="12" s="1"/>
  <c r="H53" i="12"/>
  <c r="M52" i="12"/>
  <c r="K52" i="12"/>
  <c r="J52" i="12"/>
  <c r="I52" i="12"/>
  <c r="L52" i="12" s="1"/>
  <c r="H52" i="12"/>
  <c r="M51" i="12"/>
  <c r="K51" i="12"/>
  <c r="J51" i="12"/>
  <c r="I51" i="12"/>
  <c r="L51" i="12" s="1"/>
  <c r="H51" i="12"/>
  <c r="M50" i="12"/>
  <c r="K50" i="12"/>
  <c r="J50" i="12"/>
  <c r="I50" i="12"/>
  <c r="L50" i="12" s="1"/>
  <c r="H50" i="12"/>
  <c r="M49" i="12"/>
  <c r="K49" i="12"/>
  <c r="J49" i="12"/>
  <c r="I49" i="12"/>
  <c r="L49" i="12" s="1"/>
  <c r="H49" i="12"/>
  <c r="M48" i="12"/>
  <c r="K48" i="12"/>
  <c r="J48" i="12"/>
  <c r="I48" i="12"/>
  <c r="L48" i="12" s="1"/>
  <c r="H48" i="12"/>
  <c r="M47" i="12"/>
  <c r="K47" i="12"/>
  <c r="J47" i="12"/>
  <c r="I47" i="12"/>
  <c r="L47" i="12" s="1"/>
  <c r="H47" i="12"/>
  <c r="M46" i="12"/>
  <c r="K46" i="12"/>
  <c r="J46" i="12"/>
  <c r="I46" i="12"/>
  <c r="L46" i="12" s="1"/>
  <c r="H46" i="12"/>
  <c r="M45" i="12"/>
  <c r="K45" i="12"/>
  <c r="J45" i="12"/>
  <c r="I45" i="12"/>
  <c r="L45" i="12" s="1"/>
  <c r="H45" i="12"/>
  <c r="M44" i="12"/>
  <c r="K44" i="12"/>
  <c r="J44" i="12"/>
  <c r="I44" i="12"/>
  <c r="L44" i="12" s="1"/>
  <c r="H44" i="12"/>
  <c r="M43" i="12"/>
  <c r="K43" i="12"/>
  <c r="J43" i="12"/>
  <c r="I43" i="12"/>
  <c r="L43" i="12" s="1"/>
  <c r="H43" i="12"/>
  <c r="M42" i="12"/>
  <c r="K42" i="12"/>
  <c r="J42" i="12"/>
  <c r="I42" i="12"/>
  <c r="L42" i="12" s="1"/>
  <c r="H42" i="12"/>
  <c r="M41" i="12"/>
  <c r="K41" i="12"/>
  <c r="J41" i="12"/>
  <c r="I41" i="12"/>
  <c r="L41" i="12" s="1"/>
  <c r="H41" i="12"/>
  <c r="M40" i="12"/>
  <c r="K40" i="12"/>
  <c r="J40" i="12"/>
  <c r="I40" i="12"/>
  <c r="L40" i="12" s="1"/>
  <c r="H40" i="12"/>
  <c r="M39" i="12"/>
  <c r="K39" i="12"/>
  <c r="J39" i="12"/>
  <c r="I39" i="12"/>
  <c r="L39" i="12" s="1"/>
  <c r="H39" i="12"/>
  <c r="M38" i="12"/>
  <c r="K38" i="12"/>
  <c r="J38" i="12"/>
  <c r="I38" i="12"/>
  <c r="L38" i="12" s="1"/>
  <c r="H38" i="12"/>
  <c r="M37" i="12"/>
  <c r="K37" i="12"/>
  <c r="J37" i="12"/>
  <c r="I37" i="12"/>
  <c r="L37" i="12" s="1"/>
  <c r="H37" i="12"/>
  <c r="M36" i="12"/>
  <c r="K36" i="12"/>
  <c r="J36" i="12"/>
  <c r="I36" i="12"/>
  <c r="L36" i="12" s="1"/>
  <c r="H36" i="12"/>
  <c r="M35" i="12"/>
  <c r="K35" i="12"/>
  <c r="J35" i="12"/>
  <c r="I35" i="12"/>
  <c r="L35" i="12" s="1"/>
  <c r="H35" i="12"/>
  <c r="M34" i="12"/>
  <c r="K34" i="12"/>
  <c r="J34" i="12"/>
  <c r="I34" i="12"/>
  <c r="L34" i="12" s="1"/>
  <c r="H34" i="12"/>
  <c r="M33" i="12"/>
  <c r="K33" i="12"/>
  <c r="J33" i="12"/>
  <c r="I33" i="12"/>
  <c r="L33" i="12" s="1"/>
  <c r="H33" i="12"/>
  <c r="M32" i="12"/>
  <c r="K32" i="12"/>
  <c r="J32" i="12"/>
  <c r="I32" i="12"/>
  <c r="L32" i="12" s="1"/>
  <c r="H32" i="12"/>
  <c r="M31" i="12"/>
  <c r="K31" i="12"/>
  <c r="J31" i="12"/>
  <c r="I31" i="12"/>
  <c r="L31" i="12" s="1"/>
  <c r="H31" i="12"/>
  <c r="M30" i="12"/>
  <c r="K30" i="12"/>
  <c r="J30" i="12"/>
  <c r="I30" i="12"/>
  <c r="L30" i="12" s="1"/>
  <c r="H30" i="12"/>
  <c r="M29" i="12"/>
  <c r="K29" i="12"/>
  <c r="J29" i="12"/>
  <c r="I29" i="12"/>
  <c r="L29" i="12" s="1"/>
  <c r="H29" i="12"/>
  <c r="M28" i="12"/>
  <c r="K28" i="12"/>
  <c r="J28" i="12"/>
  <c r="I28" i="12"/>
  <c r="L28" i="12" s="1"/>
  <c r="H28" i="12"/>
  <c r="M27" i="12"/>
  <c r="K27" i="12"/>
  <c r="J27" i="12"/>
  <c r="I27" i="12"/>
  <c r="L27" i="12" s="1"/>
  <c r="H27" i="12"/>
  <c r="M26" i="12"/>
  <c r="K26" i="12"/>
  <c r="J26" i="12"/>
  <c r="I26" i="12"/>
  <c r="L26" i="12" s="1"/>
  <c r="H26" i="12"/>
  <c r="K25" i="12"/>
  <c r="J25" i="12"/>
  <c r="M25" i="12" s="1"/>
  <c r="I25" i="12"/>
  <c r="L25" i="12" s="1"/>
  <c r="H25" i="12"/>
  <c r="M24" i="12"/>
  <c r="J24" i="12"/>
  <c r="I24" i="12"/>
  <c r="L24" i="12" s="1"/>
  <c r="H24" i="12"/>
  <c r="K24" i="12" s="1"/>
  <c r="K23" i="12"/>
  <c r="J23" i="12"/>
  <c r="M23" i="12" s="1"/>
  <c r="I23" i="12"/>
  <c r="L23" i="12" s="1"/>
  <c r="H23" i="12"/>
  <c r="M22" i="12"/>
  <c r="J22" i="12"/>
  <c r="I22" i="12"/>
  <c r="L22" i="12" s="1"/>
  <c r="H22" i="12"/>
  <c r="K22" i="12" s="1"/>
  <c r="K21" i="12"/>
  <c r="J21" i="12"/>
  <c r="M21" i="12" s="1"/>
  <c r="I21" i="12"/>
  <c r="L21" i="12" s="1"/>
  <c r="H21" i="12"/>
  <c r="M20" i="12"/>
  <c r="J20" i="12"/>
  <c r="I20" i="12"/>
  <c r="L20" i="12" s="1"/>
  <c r="H20" i="12"/>
  <c r="K20" i="12" s="1"/>
  <c r="K19" i="12"/>
  <c r="J19" i="12"/>
  <c r="M19" i="12" s="1"/>
  <c r="I19" i="12"/>
  <c r="L19" i="12" s="1"/>
  <c r="H19" i="12"/>
  <c r="M18" i="12"/>
  <c r="J18" i="12"/>
  <c r="I18" i="12"/>
  <c r="L18" i="12" s="1"/>
  <c r="H18" i="12"/>
  <c r="K18" i="12" s="1"/>
  <c r="K17" i="12"/>
  <c r="J17" i="12"/>
  <c r="M17" i="12" s="1"/>
  <c r="I17" i="12"/>
  <c r="L17" i="12" s="1"/>
  <c r="H17" i="12"/>
  <c r="M16" i="12"/>
  <c r="J16" i="12"/>
  <c r="I16" i="12"/>
  <c r="L16" i="12" s="1"/>
  <c r="H16" i="12"/>
  <c r="K16" i="12" s="1"/>
  <c r="K15" i="12"/>
  <c r="J15" i="12"/>
  <c r="M15" i="12" s="1"/>
  <c r="I15" i="12"/>
  <c r="L15" i="12" s="1"/>
  <c r="H15" i="12"/>
  <c r="M14" i="12"/>
  <c r="J14" i="12"/>
  <c r="I14" i="12"/>
  <c r="L14" i="12" s="1"/>
  <c r="H14" i="12"/>
  <c r="K14" i="12" s="1"/>
  <c r="K13" i="12"/>
  <c r="J13" i="12"/>
  <c r="M13" i="12" s="1"/>
  <c r="I13" i="12"/>
  <c r="L13" i="12" s="1"/>
  <c r="H13" i="12"/>
  <c r="M12" i="12"/>
  <c r="J12" i="12"/>
  <c r="I12" i="12"/>
  <c r="L12" i="12" s="1"/>
  <c r="H12" i="12"/>
  <c r="K12" i="12" s="1"/>
  <c r="K11" i="12"/>
  <c r="J11" i="12"/>
  <c r="M11" i="12" s="1"/>
  <c r="I11" i="12"/>
  <c r="L11" i="12" s="1"/>
  <c r="H11" i="12"/>
  <c r="M10" i="12"/>
  <c r="J10" i="12"/>
  <c r="I10" i="12"/>
  <c r="L10" i="12" s="1"/>
  <c r="H10" i="12"/>
  <c r="K10" i="12" s="1"/>
  <c r="K9" i="12"/>
  <c r="J9" i="12"/>
  <c r="M9" i="12" s="1"/>
  <c r="I9" i="12"/>
  <c r="L9" i="12" s="1"/>
  <c r="H9" i="12"/>
  <c r="M8" i="12"/>
  <c r="J8" i="12"/>
  <c r="I8" i="12"/>
  <c r="L8" i="12" s="1"/>
  <c r="H8" i="12"/>
  <c r="K8" i="12" s="1"/>
  <c r="J7" i="12"/>
  <c r="M7" i="12" s="1"/>
  <c r="I7" i="12"/>
  <c r="L7" i="12" s="1"/>
  <c r="H7" i="12"/>
  <c r="K7" i="12" s="1"/>
  <c r="K6" i="12"/>
  <c r="J6" i="12"/>
  <c r="M6" i="12" s="1"/>
  <c r="I6" i="12"/>
  <c r="L6" i="12" s="1"/>
  <c r="H6" i="12"/>
  <c r="J5" i="12"/>
  <c r="M5" i="12" s="1"/>
  <c r="I5" i="12"/>
  <c r="L5" i="12" s="1"/>
  <c r="H5" i="12"/>
  <c r="K5" i="12" s="1"/>
  <c r="J4" i="12"/>
  <c r="M4" i="12" s="1"/>
  <c r="I4" i="12"/>
  <c r="L4" i="12" s="1"/>
  <c r="H4" i="12"/>
  <c r="K4" i="12" s="1"/>
  <c r="J3" i="12"/>
  <c r="M3" i="12" s="1"/>
  <c r="I3" i="12"/>
  <c r="L3" i="12" s="1"/>
  <c r="H3" i="12"/>
  <c r="K3" i="12" s="1"/>
  <c r="R2997" i="8" a="1"/>
  <c r="R2997" i="8" s="1"/>
  <c r="N2997" i="8" s="1"/>
  <c r="P2997" i="8"/>
  <c r="O2997" i="8"/>
  <c r="M2997" i="8"/>
  <c r="L2997" i="8"/>
  <c r="K2997" i="8"/>
  <c r="J2997" i="8"/>
  <c r="I2997" i="8"/>
  <c r="H2997" i="8"/>
  <c r="R2996" i="8" a="1"/>
  <c r="R2996" i="8" s="1"/>
  <c r="N2996" i="8" s="1"/>
  <c r="P2996" i="8"/>
  <c r="O2996" i="8"/>
  <c r="M2996" i="8"/>
  <c r="L2996" i="8"/>
  <c r="K2996" i="8"/>
  <c r="J2996" i="8"/>
  <c r="I2996" i="8"/>
  <c r="H2996" i="8"/>
  <c r="R2995" i="8" a="1"/>
  <c r="R2995" i="8" s="1"/>
  <c r="N2995" i="8" s="1"/>
  <c r="P2995" i="8"/>
  <c r="O2995" i="8"/>
  <c r="M2995" i="8"/>
  <c r="L2995" i="8"/>
  <c r="K2995" i="8"/>
  <c r="J2995" i="8"/>
  <c r="I2995" i="8"/>
  <c r="H2995" i="8"/>
  <c r="R2994" i="8" a="1"/>
  <c r="R2994" i="8" s="1"/>
  <c r="N2994" i="8" s="1"/>
  <c r="P2994" i="8"/>
  <c r="O2994" i="8"/>
  <c r="M2994" i="8"/>
  <c r="L2994" i="8"/>
  <c r="K2994" i="8"/>
  <c r="J2994" i="8"/>
  <c r="I2994" i="8"/>
  <c r="H2994" i="8"/>
  <c r="R2993" i="8" a="1"/>
  <c r="R2993" i="8" s="1"/>
  <c r="N2993" i="8" s="1"/>
  <c r="P2993" i="8"/>
  <c r="O2993" i="8"/>
  <c r="M2993" i="8"/>
  <c r="L2993" i="8"/>
  <c r="K2993" i="8"/>
  <c r="J2993" i="8"/>
  <c r="I2993" i="8"/>
  <c r="H2993" i="8"/>
  <c r="R2992" i="8" a="1"/>
  <c r="R2992" i="8" s="1"/>
  <c r="N2992" i="8" s="1"/>
  <c r="P2992" i="8"/>
  <c r="O2992" i="8"/>
  <c r="M2992" i="8"/>
  <c r="L2992" i="8"/>
  <c r="K2992" i="8"/>
  <c r="J2992" i="8"/>
  <c r="I2992" i="8"/>
  <c r="H2992" i="8"/>
  <c r="R2991" i="8" a="1"/>
  <c r="R2991" i="8" s="1"/>
  <c r="N2991" i="8" s="1"/>
  <c r="P2991" i="8"/>
  <c r="O2991" i="8"/>
  <c r="M2991" i="8"/>
  <c r="L2991" i="8"/>
  <c r="K2991" i="8"/>
  <c r="J2991" i="8"/>
  <c r="I2991" i="8"/>
  <c r="H2991" i="8"/>
  <c r="R2990" i="8" a="1"/>
  <c r="R2990" i="8" s="1"/>
  <c r="N2990" i="8" s="1"/>
  <c r="P2990" i="8"/>
  <c r="O2990" i="8"/>
  <c r="M2990" i="8"/>
  <c r="L2990" i="8"/>
  <c r="K2990" i="8"/>
  <c r="J2990" i="8"/>
  <c r="I2990" i="8"/>
  <c r="H2990" i="8"/>
  <c r="R2989" i="8" a="1"/>
  <c r="R2989" i="8" s="1"/>
  <c r="N2989" i="8" s="1"/>
  <c r="P2989" i="8"/>
  <c r="O2989" i="8"/>
  <c r="M2989" i="8"/>
  <c r="L2989" i="8"/>
  <c r="K2989" i="8"/>
  <c r="J2989" i="8"/>
  <c r="I2989" i="8"/>
  <c r="H2989" i="8"/>
  <c r="R2988" i="8" a="1"/>
  <c r="R2988" i="8" s="1"/>
  <c r="N2988" i="8" s="1"/>
  <c r="P2988" i="8"/>
  <c r="O2988" i="8"/>
  <c r="M2988" i="8"/>
  <c r="L2988" i="8"/>
  <c r="K2988" i="8"/>
  <c r="J2988" i="8"/>
  <c r="I2988" i="8"/>
  <c r="H2988" i="8"/>
  <c r="R2987" i="8" a="1"/>
  <c r="R2987" i="8" s="1"/>
  <c r="N2987" i="8" s="1"/>
  <c r="P2987" i="8"/>
  <c r="O2987" i="8"/>
  <c r="M2987" i="8"/>
  <c r="L2987" i="8"/>
  <c r="K2987" i="8"/>
  <c r="J2987" i="8"/>
  <c r="I2987" i="8"/>
  <c r="H2987" i="8"/>
  <c r="R2986" i="8" a="1"/>
  <c r="R2986" i="8" s="1"/>
  <c r="N2986" i="8" s="1"/>
  <c r="P2986" i="8"/>
  <c r="O2986" i="8"/>
  <c r="M2986" i="8"/>
  <c r="L2986" i="8"/>
  <c r="K2986" i="8"/>
  <c r="J2986" i="8"/>
  <c r="I2986" i="8"/>
  <c r="H2986" i="8"/>
  <c r="R2985" i="8" a="1"/>
  <c r="R2985" i="8" s="1"/>
  <c r="N2985" i="8" s="1"/>
  <c r="P2985" i="8"/>
  <c r="O2985" i="8"/>
  <c r="M2985" i="8"/>
  <c r="L2985" i="8"/>
  <c r="K2985" i="8"/>
  <c r="J2985" i="8"/>
  <c r="I2985" i="8"/>
  <c r="H2985" i="8"/>
  <c r="R2984" i="8" a="1"/>
  <c r="R2984" i="8" s="1"/>
  <c r="N2984" i="8" s="1"/>
  <c r="P2984" i="8"/>
  <c r="O2984" i="8"/>
  <c r="M2984" i="8"/>
  <c r="L2984" i="8"/>
  <c r="K2984" i="8"/>
  <c r="J2984" i="8"/>
  <c r="I2984" i="8"/>
  <c r="H2984" i="8"/>
  <c r="R2983" i="8" a="1"/>
  <c r="R2983" i="8" s="1"/>
  <c r="N2983" i="8" s="1"/>
  <c r="P2983" i="8"/>
  <c r="O2983" i="8"/>
  <c r="M2983" i="8"/>
  <c r="L2983" i="8"/>
  <c r="K2983" i="8"/>
  <c r="J2983" i="8"/>
  <c r="I2983" i="8"/>
  <c r="H2983" i="8"/>
  <c r="R2982" i="8" a="1"/>
  <c r="R2982" i="8" s="1"/>
  <c r="N2982" i="8" s="1"/>
  <c r="P2982" i="8"/>
  <c r="O2982" i="8"/>
  <c r="M2982" i="8"/>
  <c r="L2982" i="8"/>
  <c r="K2982" i="8"/>
  <c r="J2982" i="8"/>
  <c r="I2982" i="8"/>
  <c r="H2982" i="8"/>
  <c r="R2981" i="8" a="1"/>
  <c r="R2981" i="8" s="1"/>
  <c r="N2981" i="8" s="1"/>
  <c r="P2981" i="8"/>
  <c r="O2981" i="8"/>
  <c r="M2981" i="8"/>
  <c r="L2981" i="8"/>
  <c r="K2981" i="8"/>
  <c r="J2981" i="8"/>
  <c r="I2981" i="8"/>
  <c r="H2981" i="8"/>
  <c r="R2980" i="8" a="1"/>
  <c r="R2980" i="8" s="1"/>
  <c r="N2980" i="8" s="1"/>
  <c r="P2980" i="8"/>
  <c r="O2980" i="8"/>
  <c r="M2980" i="8"/>
  <c r="L2980" i="8"/>
  <c r="K2980" i="8"/>
  <c r="J2980" i="8"/>
  <c r="I2980" i="8"/>
  <c r="H2980" i="8"/>
  <c r="R2979" i="8" a="1"/>
  <c r="R2979" i="8" s="1"/>
  <c r="N2979" i="8" s="1"/>
  <c r="P2979" i="8"/>
  <c r="O2979" i="8"/>
  <c r="M2979" i="8"/>
  <c r="L2979" i="8"/>
  <c r="K2979" i="8"/>
  <c r="J2979" i="8"/>
  <c r="I2979" i="8"/>
  <c r="H2979" i="8"/>
  <c r="R2978" i="8" a="1"/>
  <c r="R2978" i="8" s="1"/>
  <c r="N2978" i="8" s="1"/>
  <c r="P2978" i="8"/>
  <c r="O2978" i="8"/>
  <c r="M2978" i="8"/>
  <c r="L2978" i="8"/>
  <c r="K2978" i="8"/>
  <c r="J2978" i="8"/>
  <c r="I2978" i="8"/>
  <c r="H2978" i="8"/>
  <c r="R2977" i="8" a="1"/>
  <c r="R2977" i="8" s="1"/>
  <c r="N2977" i="8" s="1"/>
  <c r="P2977" i="8"/>
  <c r="O2977" i="8"/>
  <c r="M2977" i="8"/>
  <c r="L2977" i="8"/>
  <c r="K2977" i="8"/>
  <c r="J2977" i="8"/>
  <c r="I2977" i="8"/>
  <c r="H2977" i="8"/>
  <c r="R2976" i="8" a="1"/>
  <c r="R2976" i="8" s="1"/>
  <c r="N2976" i="8" s="1"/>
  <c r="P2976" i="8"/>
  <c r="O2976" i="8"/>
  <c r="M2976" i="8"/>
  <c r="L2976" i="8"/>
  <c r="K2976" i="8"/>
  <c r="J2976" i="8"/>
  <c r="I2976" i="8"/>
  <c r="H2976" i="8"/>
  <c r="R2975" i="8" a="1"/>
  <c r="R2975" i="8" s="1"/>
  <c r="N2975" i="8" s="1"/>
  <c r="P2975" i="8"/>
  <c r="O2975" i="8"/>
  <c r="M2975" i="8"/>
  <c r="L2975" i="8"/>
  <c r="K2975" i="8"/>
  <c r="J2975" i="8"/>
  <c r="I2975" i="8"/>
  <c r="H2975" i="8"/>
  <c r="R2974" i="8" a="1"/>
  <c r="R2974" i="8" s="1"/>
  <c r="N2974" i="8" s="1"/>
  <c r="P2974" i="8"/>
  <c r="O2974" i="8"/>
  <c r="M2974" i="8"/>
  <c r="L2974" i="8"/>
  <c r="K2974" i="8"/>
  <c r="J2974" i="8"/>
  <c r="I2974" i="8"/>
  <c r="H2974" i="8"/>
  <c r="R2973" i="8" a="1"/>
  <c r="R2973" i="8" s="1"/>
  <c r="N2973" i="8" s="1"/>
  <c r="P2973" i="8"/>
  <c r="O2973" i="8"/>
  <c r="M2973" i="8"/>
  <c r="L2973" i="8"/>
  <c r="K2973" i="8"/>
  <c r="J2973" i="8"/>
  <c r="I2973" i="8"/>
  <c r="H2973" i="8"/>
  <c r="R2972" i="8" a="1"/>
  <c r="R2972" i="8" s="1"/>
  <c r="N2972" i="8" s="1"/>
  <c r="P2972" i="8"/>
  <c r="O2972" i="8"/>
  <c r="M2972" i="8"/>
  <c r="L2972" i="8"/>
  <c r="K2972" i="8"/>
  <c r="J2972" i="8"/>
  <c r="I2972" i="8"/>
  <c r="H2972" i="8"/>
  <c r="R2971" i="8" a="1"/>
  <c r="R2971" i="8" s="1"/>
  <c r="N2971" i="8" s="1"/>
  <c r="P2971" i="8"/>
  <c r="O2971" i="8"/>
  <c r="M2971" i="8"/>
  <c r="L2971" i="8"/>
  <c r="K2971" i="8"/>
  <c r="J2971" i="8"/>
  <c r="I2971" i="8"/>
  <c r="H2971" i="8"/>
  <c r="R2970" i="8" a="1"/>
  <c r="R2970" i="8" s="1"/>
  <c r="N2970" i="8" s="1"/>
  <c r="P2970" i="8"/>
  <c r="O2970" i="8"/>
  <c r="M2970" i="8"/>
  <c r="L2970" i="8"/>
  <c r="K2970" i="8"/>
  <c r="J2970" i="8"/>
  <c r="I2970" i="8"/>
  <c r="H2970" i="8"/>
  <c r="R2969" i="8" a="1"/>
  <c r="R2969" i="8" s="1"/>
  <c r="N2969" i="8" s="1"/>
  <c r="P2969" i="8"/>
  <c r="O2969" i="8"/>
  <c r="M2969" i="8"/>
  <c r="L2969" i="8"/>
  <c r="K2969" i="8"/>
  <c r="J2969" i="8"/>
  <c r="I2969" i="8"/>
  <c r="H2969" i="8"/>
  <c r="R2968" i="8" a="1"/>
  <c r="R2968" i="8" s="1"/>
  <c r="N2968" i="8" s="1"/>
  <c r="P2968" i="8"/>
  <c r="O2968" i="8"/>
  <c r="M2968" i="8"/>
  <c r="L2968" i="8"/>
  <c r="K2968" i="8"/>
  <c r="J2968" i="8"/>
  <c r="I2968" i="8"/>
  <c r="H2968" i="8"/>
  <c r="R2967" i="8" a="1"/>
  <c r="R2967" i="8" s="1"/>
  <c r="N2967" i="8" s="1"/>
  <c r="P2967" i="8"/>
  <c r="O2967" i="8"/>
  <c r="M2967" i="8"/>
  <c r="L2967" i="8"/>
  <c r="K2967" i="8"/>
  <c r="J2967" i="8"/>
  <c r="I2967" i="8"/>
  <c r="H2967" i="8"/>
  <c r="R2966" i="8" a="1"/>
  <c r="R2966" i="8" s="1"/>
  <c r="N2966" i="8" s="1"/>
  <c r="P2966" i="8"/>
  <c r="O2966" i="8"/>
  <c r="M2966" i="8"/>
  <c r="L2966" i="8"/>
  <c r="K2966" i="8"/>
  <c r="J2966" i="8"/>
  <c r="I2966" i="8"/>
  <c r="H2966" i="8"/>
  <c r="R2965" i="8" a="1"/>
  <c r="R2965" i="8" s="1"/>
  <c r="N2965" i="8" s="1"/>
  <c r="P2965" i="8"/>
  <c r="O2965" i="8"/>
  <c r="M2965" i="8"/>
  <c r="L2965" i="8"/>
  <c r="K2965" i="8"/>
  <c r="J2965" i="8"/>
  <c r="I2965" i="8"/>
  <c r="H2965" i="8"/>
  <c r="R2964" i="8" a="1"/>
  <c r="R2964" i="8" s="1"/>
  <c r="N2964" i="8" s="1"/>
  <c r="P2964" i="8"/>
  <c r="O2964" i="8"/>
  <c r="M2964" i="8"/>
  <c r="L2964" i="8"/>
  <c r="K2964" i="8"/>
  <c r="J2964" i="8"/>
  <c r="I2964" i="8"/>
  <c r="H2964" i="8"/>
  <c r="R2963" i="8" a="1"/>
  <c r="R2963" i="8" s="1"/>
  <c r="N2963" i="8" s="1"/>
  <c r="P2963" i="8"/>
  <c r="O2963" i="8"/>
  <c r="M2963" i="8"/>
  <c r="L2963" i="8"/>
  <c r="K2963" i="8"/>
  <c r="J2963" i="8"/>
  <c r="I2963" i="8"/>
  <c r="H2963" i="8"/>
  <c r="R2962" i="8" a="1"/>
  <c r="R2962" i="8" s="1"/>
  <c r="N2962" i="8" s="1"/>
  <c r="P2962" i="8"/>
  <c r="O2962" i="8"/>
  <c r="M2962" i="8"/>
  <c r="L2962" i="8"/>
  <c r="K2962" i="8"/>
  <c r="J2962" i="8"/>
  <c r="I2962" i="8"/>
  <c r="H2962" i="8"/>
  <c r="R2961" i="8" a="1"/>
  <c r="R2961" i="8" s="1"/>
  <c r="N2961" i="8" s="1"/>
  <c r="P2961" i="8"/>
  <c r="O2961" i="8"/>
  <c r="M2961" i="8"/>
  <c r="L2961" i="8"/>
  <c r="K2961" i="8"/>
  <c r="J2961" i="8"/>
  <c r="I2961" i="8"/>
  <c r="H2961" i="8"/>
  <c r="R2960" i="8" a="1"/>
  <c r="R2960" i="8" s="1"/>
  <c r="N2960" i="8" s="1"/>
  <c r="P2960" i="8"/>
  <c r="O2960" i="8"/>
  <c r="M2960" i="8"/>
  <c r="L2960" i="8"/>
  <c r="K2960" i="8"/>
  <c r="J2960" i="8"/>
  <c r="I2960" i="8"/>
  <c r="H2960" i="8"/>
  <c r="R2959" i="8" a="1"/>
  <c r="R2959" i="8" s="1"/>
  <c r="N2959" i="8" s="1"/>
  <c r="P2959" i="8"/>
  <c r="O2959" i="8"/>
  <c r="M2959" i="8"/>
  <c r="L2959" i="8"/>
  <c r="K2959" i="8"/>
  <c r="J2959" i="8"/>
  <c r="I2959" i="8"/>
  <c r="H2959" i="8"/>
  <c r="R2958" i="8" a="1"/>
  <c r="R2958" i="8" s="1"/>
  <c r="N2958" i="8" s="1"/>
  <c r="P2958" i="8"/>
  <c r="O2958" i="8"/>
  <c r="M2958" i="8"/>
  <c r="L2958" i="8"/>
  <c r="K2958" i="8"/>
  <c r="J2958" i="8"/>
  <c r="I2958" i="8"/>
  <c r="H2958" i="8"/>
  <c r="R2957" i="8" a="1"/>
  <c r="R2957" i="8" s="1"/>
  <c r="N2957" i="8" s="1"/>
  <c r="P2957" i="8"/>
  <c r="O2957" i="8"/>
  <c r="M2957" i="8"/>
  <c r="L2957" i="8"/>
  <c r="K2957" i="8"/>
  <c r="J2957" i="8"/>
  <c r="I2957" i="8"/>
  <c r="H2957" i="8"/>
  <c r="R2956" i="8" a="1"/>
  <c r="R2956" i="8" s="1"/>
  <c r="N2956" i="8" s="1"/>
  <c r="P2956" i="8"/>
  <c r="O2956" i="8"/>
  <c r="M2956" i="8"/>
  <c r="L2956" i="8"/>
  <c r="K2956" i="8"/>
  <c r="J2956" i="8"/>
  <c r="I2956" i="8"/>
  <c r="H2956" i="8"/>
  <c r="R2955" i="8" a="1"/>
  <c r="R2955" i="8" s="1"/>
  <c r="N2955" i="8" s="1"/>
  <c r="P2955" i="8"/>
  <c r="O2955" i="8"/>
  <c r="M2955" i="8"/>
  <c r="L2955" i="8"/>
  <c r="K2955" i="8"/>
  <c r="J2955" i="8"/>
  <c r="I2955" i="8"/>
  <c r="H2955" i="8"/>
  <c r="R2954" i="8" a="1"/>
  <c r="R2954" i="8" s="1"/>
  <c r="N2954" i="8" s="1"/>
  <c r="P2954" i="8"/>
  <c r="O2954" i="8"/>
  <c r="M2954" i="8"/>
  <c r="L2954" i="8"/>
  <c r="K2954" i="8"/>
  <c r="J2954" i="8"/>
  <c r="I2954" i="8"/>
  <c r="H2954" i="8"/>
  <c r="R2953" i="8" a="1"/>
  <c r="R2953" i="8" s="1"/>
  <c r="N2953" i="8" s="1"/>
  <c r="P2953" i="8"/>
  <c r="O2953" i="8"/>
  <c r="M2953" i="8"/>
  <c r="L2953" i="8"/>
  <c r="K2953" i="8"/>
  <c r="J2953" i="8"/>
  <c r="I2953" i="8"/>
  <c r="H2953" i="8"/>
  <c r="R2952" i="8" a="1"/>
  <c r="R2952" i="8" s="1"/>
  <c r="N2952" i="8" s="1"/>
  <c r="P2952" i="8"/>
  <c r="O2952" i="8"/>
  <c r="M2952" i="8"/>
  <c r="L2952" i="8"/>
  <c r="K2952" i="8"/>
  <c r="J2952" i="8"/>
  <c r="I2952" i="8"/>
  <c r="H2952" i="8"/>
  <c r="R2951" i="8" a="1"/>
  <c r="R2951" i="8" s="1"/>
  <c r="N2951" i="8" s="1"/>
  <c r="P2951" i="8"/>
  <c r="O2951" i="8"/>
  <c r="M2951" i="8"/>
  <c r="L2951" i="8"/>
  <c r="K2951" i="8"/>
  <c r="J2951" i="8"/>
  <c r="I2951" i="8"/>
  <c r="H2951" i="8"/>
  <c r="R2950" i="8" a="1"/>
  <c r="R2950" i="8" s="1"/>
  <c r="N2950" i="8" s="1"/>
  <c r="P2950" i="8"/>
  <c r="O2950" i="8"/>
  <c r="M2950" i="8"/>
  <c r="L2950" i="8"/>
  <c r="K2950" i="8"/>
  <c r="J2950" i="8"/>
  <c r="I2950" i="8"/>
  <c r="H2950" i="8"/>
  <c r="R2949" i="8" a="1"/>
  <c r="R2949" i="8" s="1"/>
  <c r="N2949" i="8" s="1"/>
  <c r="P2949" i="8"/>
  <c r="O2949" i="8"/>
  <c r="M2949" i="8"/>
  <c r="L2949" i="8"/>
  <c r="K2949" i="8"/>
  <c r="J2949" i="8"/>
  <c r="I2949" i="8"/>
  <c r="H2949" i="8"/>
  <c r="R2948" i="8" a="1"/>
  <c r="R2948" i="8" s="1"/>
  <c r="N2948" i="8" s="1"/>
  <c r="P2948" i="8"/>
  <c r="O2948" i="8"/>
  <c r="M2948" i="8"/>
  <c r="L2948" i="8"/>
  <c r="K2948" i="8"/>
  <c r="J2948" i="8"/>
  <c r="I2948" i="8"/>
  <c r="H2948" i="8"/>
  <c r="R2947" i="8" a="1"/>
  <c r="R2947" i="8" s="1"/>
  <c r="N2947" i="8" s="1"/>
  <c r="P2947" i="8"/>
  <c r="O2947" i="8"/>
  <c r="M2947" i="8"/>
  <c r="L2947" i="8"/>
  <c r="K2947" i="8"/>
  <c r="J2947" i="8"/>
  <c r="I2947" i="8"/>
  <c r="H2947" i="8"/>
  <c r="R2946" i="8" a="1"/>
  <c r="R2946" i="8" s="1"/>
  <c r="N2946" i="8" s="1"/>
  <c r="P2946" i="8"/>
  <c r="O2946" i="8"/>
  <c r="M2946" i="8"/>
  <c r="L2946" i="8"/>
  <c r="K2946" i="8"/>
  <c r="J2946" i="8"/>
  <c r="I2946" i="8"/>
  <c r="H2946" i="8"/>
  <c r="R2945" i="8" a="1"/>
  <c r="R2945" i="8" s="1"/>
  <c r="N2945" i="8" s="1"/>
  <c r="P2945" i="8"/>
  <c r="O2945" i="8"/>
  <c r="M2945" i="8"/>
  <c r="L2945" i="8"/>
  <c r="K2945" i="8"/>
  <c r="J2945" i="8"/>
  <c r="I2945" i="8"/>
  <c r="H2945" i="8"/>
  <c r="R2944" i="8" a="1"/>
  <c r="R2944" i="8" s="1"/>
  <c r="N2944" i="8" s="1"/>
  <c r="P2944" i="8"/>
  <c r="O2944" i="8"/>
  <c r="M2944" i="8"/>
  <c r="L2944" i="8"/>
  <c r="K2944" i="8"/>
  <c r="J2944" i="8"/>
  <c r="I2944" i="8"/>
  <c r="H2944" i="8"/>
  <c r="R2943" i="8" a="1"/>
  <c r="R2943" i="8" s="1"/>
  <c r="N2943" i="8" s="1"/>
  <c r="P2943" i="8"/>
  <c r="O2943" i="8"/>
  <c r="M2943" i="8"/>
  <c r="L2943" i="8"/>
  <c r="K2943" i="8"/>
  <c r="J2943" i="8"/>
  <c r="I2943" i="8"/>
  <c r="H2943" i="8"/>
  <c r="R2942" i="8" a="1"/>
  <c r="R2942" i="8" s="1"/>
  <c r="N2942" i="8" s="1"/>
  <c r="P2942" i="8"/>
  <c r="O2942" i="8"/>
  <c r="M2942" i="8"/>
  <c r="L2942" i="8"/>
  <c r="K2942" i="8"/>
  <c r="J2942" i="8"/>
  <c r="I2942" i="8"/>
  <c r="H2942" i="8"/>
  <c r="R2941" i="8" a="1"/>
  <c r="R2941" i="8" s="1"/>
  <c r="N2941" i="8" s="1"/>
  <c r="P2941" i="8"/>
  <c r="O2941" i="8"/>
  <c r="M2941" i="8"/>
  <c r="L2941" i="8"/>
  <c r="K2941" i="8"/>
  <c r="J2941" i="8"/>
  <c r="I2941" i="8"/>
  <c r="H2941" i="8"/>
  <c r="R2940" i="8" a="1"/>
  <c r="R2940" i="8" s="1"/>
  <c r="N2940" i="8" s="1"/>
  <c r="P2940" i="8"/>
  <c r="O2940" i="8"/>
  <c r="M2940" i="8"/>
  <c r="L2940" i="8"/>
  <c r="K2940" i="8"/>
  <c r="J2940" i="8"/>
  <c r="I2940" i="8"/>
  <c r="H2940" i="8"/>
  <c r="R2939" i="8" a="1"/>
  <c r="R2939" i="8" s="1"/>
  <c r="N2939" i="8" s="1"/>
  <c r="P2939" i="8"/>
  <c r="O2939" i="8"/>
  <c r="M2939" i="8"/>
  <c r="L2939" i="8"/>
  <c r="K2939" i="8"/>
  <c r="J2939" i="8"/>
  <c r="I2939" i="8"/>
  <c r="H2939" i="8"/>
  <c r="R2938" i="8" a="1"/>
  <c r="R2938" i="8" s="1"/>
  <c r="N2938" i="8" s="1"/>
  <c r="P2938" i="8"/>
  <c r="O2938" i="8"/>
  <c r="M2938" i="8"/>
  <c r="L2938" i="8"/>
  <c r="K2938" i="8"/>
  <c r="J2938" i="8"/>
  <c r="I2938" i="8"/>
  <c r="H2938" i="8"/>
  <c r="R2937" i="8" a="1"/>
  <c r="R2937" i="8" s="1"/>
  <c r="N2937" i="8" s="1"/>
  <c r="P2937" i="8"/>
  <c r="O2937" i="8"/>
  <c r="M2937" i="8"/>
  <c r="L2937" i="8"/>
  <c r="K2937" i="8"/>
  <c r="J2937" i="8"/>
  <c r="I2937" i="8"/>
  <c r="H2937" i="8"/>
  <c r="R2936" i="8" a="1"/>
  <c r="R2936" i="8" s="1"/>
  <c r="N2936" i="8" s="1"/>
  <c r="P2936" i="8"/>
  <c r="O2936" i="8"/>
  <c r="M2936" i="8"/>
  <c r="L2936" i="8"/>
  <c r="K2936" i="8"/>
  <c r="J2936" i="8"/>
  <c r="I2936" i="8"/>
  <c r="H2936" i="8"/>
  <c r="R2935" i="8" a="1"/>
  <c r="R2935" i="8" s="1"/>
  <c r="N2935" i="8" s="1"/>
  <c r="P2935" i="8"/>
  <c r="O2935" i="8"/>
  <c r="M2935" i="8"/>
  <c r="L2935" i="8"/>
  <c r="K2935" i="8"/>
  <c r="J2935" i="8"/>
  <c r="I2935" i="8"/>
  <c r="H2935" i="8"/>
  <c r="R2934" i="8" a="1"/>
  <c r="R2934" i="8" s="1"/>
  <c r="N2934" i="8" s="1"/>
  <c r="P2934" i="8"/>
  <c r="O2934" i="8"/>
  <c r="M2934" i="8"/>
  <c r="L2934" i="8"/>
  <c r="K2934" i="8"/>
  <c r="J2934" i="8"/>
  <c r="I2934" i="8"/>
  <c r="H2934" i="8"/>
  <c r="R2933" i="8" a="1"/>
  <c r="R2933" i="8" s="1"/>
  <c r="N2933" i="8" s="1"/>
  <c r="P2933" i="8"/>
  <c r="O2933" i="8"/>
  <c r="M2933" i="8"/>
  <c r="L2933" i="8"/>
  <c r="K2933" i="8"/>
  <c r="J2933" i="8"/>
  <c r="I2933" i="8"/>
  <c r="H2933" i="8"/>
  <c r="R2932" i="8" a="1"/>
  <c r="R2932" i="8" s="1"/>
  <c r="N2932" i="8" s="1"/>
  <c r="P2932" i="8"/>
  <c r="O2932" i="8"/>
  <c r="M2932" i="8"/>
  <c r="L2932" i="8"/>
  <c r="K2932" i="8"/>
  <c r="J2932" i="8"/>
  <c r="I2932" i="8"/>
  <c r="H2932" i="8"/>
  <c r="R2931" i="8" a="1"/>
  <c r="R2931" i="8" s="1"/>
  <c r="N2931" i="8" s="1"/>
  <c r="P2931" i="8"/>
  <c r="O2931" i="8"/>
  <c r="M2931" i="8"/>
  <c r="L2931" i="8"/>
  <c r="K2931" i="8"/>
  <c r="J2931" i="8"/>
  <c r="I2931" i="8"/>
  <c r="H2931" i="8"/>
  <c r="R2930" i="8" a="1"/>
  <c r="R2930" i="8" s="1"/>
  <c r="N2930" i="8" s="1"/>
  <c r="P2930" i="8"/>
  <c r="O2930" i="8"/>
  <c r="M2930" i="8"/>
  <c r="L2930" i="8"/>
  <c r="K2930" i="8"/>
  <c r="J2930" i="8"/>
  <c r="I2930" i="8"/>
  <c r="H2930" i="8"/>
  <c r="R2929" i="8" a="1"/>
  <c r="R2929" i="8" s="1"/>
  <c r="N2929" i="8" s="1"/>
  <c r="P2929" i="8"/>
  <c r="O2929" i="8"/>
  <c r="M2929" i="8"/>
  <c r="L2929" i="8"/>
  <c r="K2929" i="8"/>
  <c r="J2929" i="8"/>
  <c r="I2929" i="8"/>
  <c r="H2929" i="8"/>
  <c r="R2928" i="8" a="1"/>
  <c r="R2928" i="8" s="1"/>
  <c r="N2928" i="8" s="1"/>
  <c r="P2928" i="8"/>
  <c r="O2928" i="8"/>
  <c r="M2928" i="8"/>
  <c r="L2928" i="8"/>
  <c r="K2928" i="8"/>
  <c r="J2928" i="8"/>
  <c r="I2928" i="8"/>
  <c r="H2928" i="8"/>
  <c r="R2927" i="8" a="1"/>
  <c r="R2927" i="8" s="1"/>
  <c r="N2927" i="8" s="1"/>
  <c r="P2927" i="8"/>
  <c r="O2927" i="8"/>
  <c r="M2927" i="8"/>
  <c r="L2927" i="8"/>
  <c r="K2927" i="8"/>
  <c r="J2927" i="8"/>
  <c r="I2927" i="8"/>
  <c r="H2927" i="8"/>
  <c r="R2926" i="8" a="1"/>
  <c r="R2926" i="8" s="1"/>
  <c r="N2926" i="8" s="1"/>
  <c r="P2926" i="8"/>
  <c r="O2926" i="8"/>
  <c r="M2926" i="8"/>
  <c r="L2926" i="8"/>
  <c r="K2926" i="8"/>
  <c r="J2926" i="8"/>
  <c r="I2926" i="8"/>
  <c r="H2926" i="8"/>
  <c r="R2925" i="8" a="1"/>
  <c r="R2925" i="8" s="1"/>
  <c r="N2925" i="8" s="1"/>
  <c r="P2925" i="8"/>
  <c r="O2925" i="8"/>
  <c r="M2925" i="8"/>
  <c r="L2925" i="8"/>
  <c r="K2925" i="8"/>
  <c r="J2925" i="8"/>
  <c r="I2925" i="8"/>
  <c r="H2925" i="8"/>
  <c r="R2924" i="8" a="1"/>
  <c r="R2924" i="8" s="1"/>
  <c r="N2924" i="8" s="1"/>
  <c r="P2924" i="8"/>
  <c r="O2924" i="8"/>
  <c r="M2924" i="8"/>
  <c r="L2924" i="8"/>
  <c r="K2924" i="8"/>
  <c r="J2924" i="8"/>
  <c r="I2924" i="8"/>
  <c r="H2924" i="8"/>
  <c r="R2923" i="8" a="1"/>
  <c r="R2923" i="8" s="1"/>
  <c r="N2923" i="8" s="1"/>
  <c r="P2923" i="8"/>
  <c r="O2923" i="8"/>
  <c r="M2923" i="8"/>
  <c r="L2923" i="8"/>
  <c r="K2923" i="8"/>
  <c r="J2923" i="8"/>
  <c r="I2923" i="8"/>
  <c r="H2923" i="8"/>
  <c r="R2922" i="8" a="1"/>
  <c r="R2922" i="8" s="1"/>
  <c r="N2922" i="8" s="1"/>
  <c r="P2922" i="8"/>
  <c r="O2922" i="8"/>
  <c r="M2922" i="8"/>
  <c r="L2922" i="8"/>
  <c r="K2922" i="8"/>
  <c r="J2922" i="8"/>
  <c r="I2922" i="8"/>
  <c r="H2922" i="8"/>
  <c r="R2921" i="8" a="1"/>
  <c r="R2921" i="8" s="1"/>
  <c r="N2921" i="8" s="1"/>
  <c r="P2921" i="8"/>
  <c r="O2921" i="8"/>
  <c r="M2921" i="8"/>
  <c r="L2921" i="8"/>
  <c r="K2921" i="8"/>
  <c r="J2921" i="8"/>
  <c r="I2921" i="8"/>
  <c r="H2921" i="8"/>
  <c r="R2920" i="8" a="1"/>
  <c r="R2920" i="8" s="1"/>
  <c r="N2920" i="8" s="1"/>
  <c r="P2920" i="8"/>
  <c r="O2920" i="8"/>
  <c r="M2920" i="8"/>
  <c r="L2920" i="8"/>
  <c r="K2920" i="8"/>
  <c r="J2920" i="8"/>
  <c r="I2920" i="8"/>
  <c r="H2920" i="8"/>
  <c r="R2919" i="8" a="1"/>
  <c r="R2919" i="8" s="1"/>
  <c r="N2919" i="8" s="1"/>
  <c r="P2919" i="8"/>
  <c r="O2919" i="8"/>
  <c r="M2919" i="8"/>
  <c r="L2919" i="8"/>
  <c r="K2919" i="8"/>
  <c r="J2919" i="8"/>
  <c r="I2919" i="8"/>
  <c r="H2919" i="8"/>
  <c r="R2918" i="8" a="1"/>
  <c r="R2918" i="8" s="1"/>
  <c r="N2918" i="8" s="1"/>
  <c r="P2918" i="8"/>
  <c r="O2918" i="8"/>
  <c r="M2918" i="8"/>
  <c r="L2918" i="8"/>
  <c r="K2918" i="8"/>
  <c r="J2918" i="8"/>
  <c r="I2918" i="8"/>
  <c r="H2918" i="8"/>
  <c r="R2917" i="8" a="1"/>
  <c r="R2917" i="8" s="1"/>
  <c r="N2917" i="8" s="1"/>
  <c r="P2917" i="8"/>
  <c r="O2917" i="8"/>
  <c r="M2917" i="8"/>
  <c r="L2917" i="8"/>
  <c r="K2917" i="8"/>
  <c r="J2917" i="8"/>
  <c r="I2917" i="8"/>
  <c r="H2917" i="8"/>
  <c r="R2916" i="8" a="1"/>
  <c r="R2916" i="8" s="1"/>
  <c r="N2916" i="8" s="1"/>
  <c r="P2916" i="8"/>
  <c r="O2916" i="8"/>
  <c r="M2916" i="8"/>
  <c r="L2916" i="8"/>
  <c r="K2916" i="8"/>
  <c r="J2916" i="8"/>
  <c r="I2916" i="8"/>
  <c r="H2916" i="8"/>
  <c r="R2915" i="8" a="1"/>
  <c r="R2915" i="8" s="1"/>
  <c r="N2915" i="8" s="1"/>
  <c r="P2915" i="8"/>
  <c r="O2915" i="8"/>
  <c r="M2915" i="8"/>
  <c r="L2915" i="8"/>
  <c r="K2915" i="8"/>
  <c r="J2915" i="8"/>
  <c r="I2915" i="8"/>
  <c r="H2915" i="8"/>
  <c r="R2914" i="8" a="1"/>
  <c r="R2914" i="8" s="1"/>
  <c r="N2914" i="8" s="1"/>
  <c r="P2914" i="8"/>
  <c r="O2914" i="8"/>
  <c r="M2914" i="8"/>
  <c r="L2914" i="8"/>
  <c r="K2914" i="8"/>
  <c r="J2914" i="8"/>
  <c r="I2914" i="8"/>
  <c r="H2914" i="8"/>
  <c r="R2913" i="8" a="1"/>
  <c r="R2913" i="8" s="1"/>
  <c r="N2913" i="8" s="1"/>
  <c r="P2913" i="8"/>
  <c r="O2913" i="8"/>
  <c r="M2913" i="8"/>
  <c r="L2913" i="8"/>
  <c r="K2913" i="8"/>
  <c r="J2913" i="8"/>
  <c r="I2913" i="8"/>
  <c r="H2913" i="8"/>
  <c r="R2912" i="8" a="1"/>
  <c r="R2912" i="8" s="1"/>
  <c r="N2912" i="8" s="1"/>
  <c r="P2912" i="8"/>
  <c r="O2912" i="8"/>
  <c r="M2912" i="8"/>
  <c r="L2912" i="8"/>
  <c r="K2912" i="8"/>
  <c r="J2912" i="8"/>
  <c r="I2912" i="8"/>
  <c r="H2912" i="8"/>
  <c r="R2911" i="8" a="1"/>
  <c r="R2911" i="8" s="1"/>
  <c r="N2911" i="8" s="1"/>
  <c r="P2911" i="8"/>
  <c r="O2911" i="8"/>
  <c r="M2911" i="8"/>
  <c r="L2911" i="8"/>
  <c r="K2911" i="8"/>
  <c r="J2911" i="8"/>
  <c r="I2911" i="8"/>
  <c r="H2911" i="8"/>
  <c r="R2910" i="8" a="1"/>
  <c r="R2910" i="8" s="1"/>
  <c r="N2910" i="8" s="1"/>
  <c r="P2910" i="8"/>
  <c r="O2910" i="8"/>
  <c r="M2910" i="8"/>
  <c r="L2910" i="8"/>
  <c r="K2910" i="8"/>
  <c r="J2910" i="8"/>
  <c r="I2910" i="8"/>
  <c r="H2910" i="8"/>
  <c r="R2909" i="8" a="1"/>
  <c r="R2909" i="8" s="1"/>
  <c r="N2909" i="8" s="1"/>
  <c r="P2909" i="8"/>
  <c r="O2909" i="8"/>
  <c r="M2909" i="8"/>
  <c r="L2909" i="8"/>
  <c r="K2909" i="8"/>
  <c r="J2909" i="8"/>
  <c r="I2909" i="8"/>
  <c r="H2909" i="8"/>
  <c r="R2908" i="8" a="1"/>
  <c r="R2908" i="8" s="1"/>
  <c r="N2908" i="8" s="1"/>
  <c r="P2908" i="8"/>
  <c r="O2908" i="8"/>
  <c r="M2908" i="8"/>
  <c r="L2908" i="8"/>
  <c r="K2908" i="8"/>
  <c r="J2908" i="8"/>
  <c r="I2908" i="8"/>
  <c r="H2908" i="8"/>
  <c r="R2907" i="8" a="1"/>
  <c r="R2907" i="8" s="1"/>
  <c r="N2907" i="8" s="1"/>
  <c r="P2907" i="8"/>
  <c r="O2907" i="8"/>
  <c r="M2907" i="8"/>
  <c r="L2907" i="8"/>
  <c r="K2907" i="8"/>
  <c r="J2907" i="8"/>
  <c r="I2907" i="8"/>
  <c r="H2907" i="8"/>
  <c r="R2906" i="8" a="1"/>
  <c r="R2906" i="8" s="1"/>
  <c r="N2906" i="8" s="1"/>
  <c r="P2906" i="8"/>
  <c r="O2906" i="8"/>
  <c r="M2906" i="8"/>
  <c r="L2906" i="8"/>
  <c r="K2906" i="8"/>
  <c r="J2906" i="8"/>
  <c r="I2906" i="8"/>
  <c r="H2906" i="8"/>
  <c r="R2905" i="8" a="1"/>
  <c r="R2905" i="8" s="1"/>
  <c r="N2905" i="8" s="1"/>
  <c r="P2905" i="8"/>
  <c r="O2905" i="8"/>
  <c r="M2905" i="8"/>
  <c r="L2905" i="8"/>
  <c r="K2905" i="8"/>
  <c r="J2905" i="8"/>
  <c r="I2905" i="8"/>
  <c r="H2905" i="8"/>
  <c r="R2904" i="8" a="1"/>
  <c r="R2904" i="8" s="1"/>
  <c r="N2904" i="8" s="1"/>
  <c r="P2904" i="8"/>
  <c r="O2904" i="8"/>
  <c r="M2904" i="8"/>
  <c r="L2904" i="8"/>
  <c r="K2904" i="8"/>
  <c r="J2904" i="8"/>
  <c r="I2904" i="8"/>
  <c r="H2904" i="8"/>
  <c r="R2903" i="8" a="1"/>
  <c r="R2903" i="8" s="1"/>
  <c r="N2903" i="8" s="1"/>
  <c r="P2903" i="8"/>
  <c r="O2903" i="8"/>
  <c r="M2903" i="8"/>
  <c r="L2903" i="8"/>
  <c r="K2903" i="8"/>
  <c r="J2903" i="8"/>
  <c r="I2903" i="8"/>
  <c r="H2903" i="8"/>
  <c r="R2902" i="8" a="1"/>
  <c r="R2902" i="8" s="1"/>
  <c r="N2902" i="8" s="1"/>
  <c r="P2902" i="8"/>
  <c r="O2902" i="8"/>
  <c r="M2902" i="8"/>
  <c r="L2902" i="8"/>
  <c r="K2902" i="8"/>
  <c r="J2902" i="8"/>
  <c r="I2902" i="8"/>
  <c r="H2902" i="8"/>
  <c r="R2901" i="8" a="1"/>
  <c r="R2901" i="8" s="1"/>
  <c r="N2901" i="8" s="1"/>
  <c r="P2901" i="8"/>
  <c r="O2901" i="8"/>
  <c r="M2901" i="8"/>
  <c r="L2901" i="8"/>
  <c r="K2901" i="8"/>
  <c r="J2901" i="8"/>
  <c r="I2901" i="8"/>
  <c r="H2901" i="8"/>
  <c r="R2900" i="8" a="1"/>
  <c r="R2900" i="8" s="1"/>
  <c r="N2900" i="8" s="1"/>
  <c r="P2900" i="8"/>
  <c r="O2900" i="8"/>
  <c r="M2900" i="8"/>
  <c r="L2900" i="8"/>
  <c r="K2900" i="8"/>
  <c r="J2900" i="8"/>
  <c r="I2900" i="8"/>
  <c r="H2900" i="8"/>
  <c r="R2899" i="8" a="1"/>
  <c r="R2899" i="8" s="1"/>
  <c r="N2899" i="8" s="1"/>
  <c r="P2899" i="8"/>
  <c r="O2899" i="8"/>
  <c r="M2899" i="8"/>
  <c r="L2899" i="8"/>
  <c r="K2899" i="8"/>
  <c r="J2899" i="8"/>
  <c r="I2899" i="8"/>
  <c r="H2899" i="8"/>
  <c r="R2898" i="8" a="1"/>
  <c r="R2898" i="8" s="1"/>
  <c r="N2898" i="8" s="1"/>
  <c r="P2898" i="8"/>
  <c r="O2898" i="8"/>
  <c r="M2898" i="8"/>
  <c r="L2898" i="8"/>
  <c r="K2898" i="8"/>
  <c r="J2898" i="8"/>
  <c r="I2898" i="8"/>
  <c r="H2898" i="8"/>
  <c r="R2897" i="8" a="1"/>
  <c r="R2897" i="8" s="1"/>
  <c r="N2897" i="8" s="1"/>
  <c r="P2897" i="8"/>
  <c r="O2897" i="8"/>
  <c r="M2897" i="8"/>
  <c r="L2897" i="8"/>
  <c r="K2897" i="8"/>
  <c r="J2897" i="8"/>
  <c r="I2897" i="8"/>
  <c r="H2897" i="8"/>
  <c r="R2896" i="8" a="1"/>
  <c r="R2896" i="8" s="1"/>
  <c r="N2896" i="8" s="1"/>
  <c r="P2896" i="8"/>
  <c r="O2896" i="8"/>
  <c r="M2896" i="8"/>
  <c r="L2896" i="8"/>
  <c r="K2896" i="8"/>
  <c r="J2896" i="8"/>
  <c r="I2896" i="8"/>
  <c r="H2896" i="8"/>
  <c r="R2895" i="8" a="1"/>
  <c r="R2895" i="8" s="1"/>
  <c r="N2895" i="8" s="1"/>
  <c r="P2895" i="8"/>
  <c r="O2895" i="8"/>
  <c r="M2895" i="8"/>
  <c r="L2895" i="8"/>
  <c r="K2895" i="8"/>
  <c r="J2895" i="8"/>
  <c r="I2895" i="8"/>
  <c r="H2895" i="8"/>
  <c r="R2894" i="8" a="1"/>
  <c r="R2894" i="8" s="1"/>
  <c r="N2894" i="8" s="1"/>
  <c r="P2894" i="8"/>
  <c r="O2894" i="8"/>
  <c r="M2894" i="8"/>
  <c r="L2894" i="8"/>
  <c r="K2894" i="8"/>
  <c r="J2894" i="8"/>
  <c r="I2894" i="8"/>
  <c r="H2894" i="8"/>
  <c r="R2893" i="8" a="1"/>
  <c r="R2893" i="8" s="1"/>
  <c r="N2893" i="8" s="1"/>
  <c r="P2893" i="8"/>
  <c r="O2893" i="8"/>
  <c r="M2893" i="8"/>
  <c r="L2893" i="8"/>
  <c r="K2893" i="8"/>
  <c r="J2893" i="8"/>
  <c r="I2893" i="8"/>
  <c r="H2893" i="8"/>
  <c r="R2892" i="8" a="1"/>
  <c r="R2892" i="8" s="1"/>
  <c r="N2892" i="8" s="1"/>
  <c r="P2892" i="8"/>
  <c r="O2892" i="8"/>
  <c r="M2892" i="8"/>
  <c r="L2892" i="8"/>
  <c r="K2892" i="8"/>
  <c r="J2892" i="8"/>
  <c r="I2892" i="8"/>
  <c r="H2892" i="8"/>
  <c r="R2891" i="8" a="1"/>
  <c r="R2891" i="8" s="1"/>
  <c r="N2891" i="8" s="1"/>
  <c r="P2891" i="8"/>
  <c r="O2891" i="8"/>
  <c r="M2891" i="8"/>
  <c r="L2891" i="8"/>
  <c r="K2891" i="8"/>
  <c r="J2891" i="8"/>
  <c r="I2891" i="8"/>
  <c r="H2891" i="8"/>
  <c r="R2890" i="8" a="1"/>
  <c r="R2890" i="8" s="1"/>
  <c r="N2890" i="8" s="1"/>
  <c r="P2890" i="8"/>
  <c r="O2890" i="8"/>
  <c r="M2890" i="8"/>
  <c r="L2890" i="8"/>
  <c r="K2890" i="8"/>
  <c r="J2890" i="8"/>
  <c r="I2890" i="8"/>
  <c r="H2890" i="8"/>
  <c r="R2889" i="8" a="1"/>
  <c r="R2889" i="8" s="1"/>
  <c r="N2889" i="8" s="1"/>
  <c r="P2889" i="8"/>
  <c r="O2889" i="8"/>
  <c r="M2889" i="8"/>
  <c r="L2889" i="8"/>
  <c r="K2889" i="8"/>
  <c r="J2889" i="8"/>
  <c r="I2889" i="8"/>
  <c r="H2889" i="8"/>
  <c r="R2888" i="8" a="1"/>
  <c r="R2888" i="8" s="1"/>
  <c r="N2888" i="8" s="1"/>
  <c r="P2888" i="8"/>
  <c r="O2888" i="8"/>
  <c r="M2888" i="8"/>
  <c r="L2888" i="8"/>
  <c r="K2888" i="8"/>
  <c r="J2888" i="8"/>
  <c r="I2888" i="8"/>
  <c r="H2888" i="8"/>
  <c r="R2887" i="8" a="1"/>
  <c r="R2887" i="8" s="1"/>
  <c r="N2887" i="8" s="1"/>
  <c r="P2887" i="8"/>
  <c r="O2887" i="8"/>
  <c r="M2887" i="8"/>
  <c r="L2887" i="8"/>
  <c r="K2887" i="8"/>
  <c r="J2887" i="8"/>
  <c r="I2887" i="8"/>
  <c r="H2887" i="8"/>
  <c r="R2886" i="8" a="1"/>
  <c r="R2886" i="8" s="1"/>
  <c r="N2886" i="8" s="1"/>
  <c r="P2886" i="8"/>
  <c r="O2886" i="8"/>
  <c r="M2886" i="8"/>
  <c r="L2886" i="8"/>
  <c r="K2886" i="8"/>
  <c r="J2886" i="8"/>
  <c r="I2886" i="8"/>
  <c r="H2886" i="8"/>
  <c r="R2885" i="8" a="1"/>
  <c r="R2885" i="8" s="1"/>
  <c r="N2885" i="8" s="1"/>
  <c r="P2885" i="8"/>
  <c r="O2885" i="8"/>
  <c r="M2885" i="8"/>
  <c r="L2885" i="8"/>
  <c r="K2885" i="8"/>
  <c r="J2885" i="8"/>
  <c r="I2885" i="8"/>
  <c r="H2885" i="8"/>
  <c r="R2884" i="8" a="1"/>
  <c r="R2884" i="8" s="1"/>
  <c r="N2884" i="8" s="1"/>
  <c r="P2884" i="8"/>
  <c r="O2884" i="8"/>
  <c r="M2884" i="8"/>
  <c r="L2884" i="8"/>
  <c r="K2884" i="8"/>
  <c r="J2884" i="8"/>
  <c r="I2884" i="8"/>
  <c r="H2884" i="8"/>
  <c r="R2883" i="8" a="1"/>
  <c r="R2883" i="8" s="1"/>
  <c r="N2883" i="8" s="1"/>
  <c r="P2883" i="8"/>
  <c r="O2883" i="8"/>
  <c r="M2883" i="8"/>
  <c r="L2883" i="8"/>
  <c r="K2883" i="8"/>
  <c r="J2883" i="8"/>
  <c r="I2883" i="8"/>
  <c r="H2883" i="8"/>
  <c r="R2882" i="8" a="1"/>
  <c r="R2882" i="8" s="1"/>
  <c r="N2882" i="8" s="1"/>
  <c r="P2882" i="8"/>
  <c r="O2882" i="8"/>
  <c r="M2882" i="8"/>
  <c r="L2882" i="8"/>
  <c r="K2882" i="8"/>
  <c r="J2882" i="8"/>
  <c r="I2882" i="8"/>
  <c r="H2882" i="8"/>
  <c r="R2881" i="8" a="1"/>
  <c r="R2881" i="8" s="1"/>
  <c r="N2881" i="8" s="1"/>
  <c r="P2881" i="8"/>
  <c r="O2881" i="8"/>
  <c r="M2881" i="8"/>
  <c r="L2881" i="8"/>
  <c r="K2881" i="8"/>
  <c r="J2881" i="8"/>
  <c r="I2881" i="8"/>
  <c r="H2881" i="8"/>
  <c r="R2880" i="8" a="1"/>
  <c r="R2880" i="8" s="1"/>
  <c r="N2880" i="8" s="1"/>
  <c r="P2880" i="8"/>
  <c r="O2880" i="8"/>
  <c r="M2880" i="8"/>
  <c r="L2880" i="8"/>
  <c r="K2880" i="8"/>
  <c r="J2880" i="8"/>
  <c r="I2880" i="8"/>
  <c r="H2880" i="8"/>
  <c r="R2879" i="8" a="1"/>
  <c r="R2879" i="8" s="1"/>
  <c r="N2879" i="8" s="1"/>
  <c r="P2879" i="8"/>
  <c r="O2879" i="8"/>
  <c r="M2879" i="8"/>
  <c r="L2879" i="8"/>
  <c r="K2879" i="8"/>
  <c r="J2879" i="8"/>
  <c r="I2879" i="8"/>
  <c r="H2879" i="8"/>
  <c r="R2878" i="8" a="1"/>
  <c r="R2878" i="8" s="1"/>
  <c r="N2878" i="8" s="1"/>
  <c r="P2878" i="8"/>
  <c r="O2878" i="8"/>
  <c r="M2878" i="8"/>
  <c r="L2878" i="8"/>
  <c r="K2878" i="8"/>
  <c r="J2878" i="8"/>
  <c r="I2878" i="8"/>
  <c r="H2878" i="8"/>
  <c r="R2877" i="8" a="1"/>
  <c r="R2877" i="8" s="1"/>
  <c r="N2877" i="8" s="1"/>
  <c r="P2877" i="8"/>
  <c r="O2877" i="8"/>
  <c r="M2877" i="8"/>
  <c r="L2877" i="8"/>
  <c r="K2877" i="8"/>
  <c r="J2877" i="8"/>
  <c r="I2877" i="8"/>
  <c r="H2877" i="8"/>
  <c r="R2876" i="8" a="1"/>
  <c r="R2876" i="8" s="1"/>
  <c r="N2876" i="8" s="1"/>
  <c r="P2876" i="8"/>
  <c r="O2876" i="8"/>
  <c r="M2876" i="8"/>
  <c r="L2876" i="8"/>
  <c r="K2876" i="8"/>
  <c r="J2876" i="8"/>
  <c r="I2876" i="8"/>
  <c r="H2876" i="8"/>
  <c r="R2875" i="8" a="1"/>
  <c r="R2875" i="8" s="1"/>
  <c r="N2875" i="8" s="1"/>
  <c r="P2875" i="8"/>
  <c r="O2875" i="8"/>
  <c r="M2875" i="8"/>
  <c r="L2875" i="8"/>
  <c r="K2875" i="8"/>
  <c r="J2875" i="8"/>
  <c r="I2875" i="8"/>
  <c r="H2875" i="8"/>
  <c r="R2874" i="8" a="1"/>
  <c r="R2874" i="8" s="1"/>
  <c r="N2874" i="8" s="1"/>
  <c r="P2874" i="8"/>
  <c r="O2874" i="8"/>
  <c r="M2874" i="8"/>
  <c r="L2874" i="8"/>
  <c r="K2874" i="8"/>
  <c r="J2874" i="8"/>
  <c r="I2874" i="8"/>
  <c r="H2874" i="8"/>
  <c r="R2873" i="8" a="1"/>
  <c r="R2873" i="8" s="1"/>
  <c r="N2873" i="8" s="1"/>
  <c r="P2873" i="8"/>
  <c r="O2873" i="8"/>
  <c r="M2873" i="8"/>
  <c r="L2873" i="8"/>
  <c r="K2873" i="8"/>
  <c r="J2873" i="8"/>
  <c r="I2873" i="8"/>
  <c r="H2873" i="8"/>
  <c r="R2872" i="8" a="1"/>
  <c r="R2872" i="8" s="1"/>
  <c r="N2872" i="8" s="1"/>
  <c r="P2872" i="8"/>
  <c r="O2872" i="8"/>
  <c r="M2872" i="8"/>
  <c r="L2872" i="8"/>
  <c r="K2872" i="8"/>
  <c r="J2872" i="8"/>
  <c r="I2872" i="8"/>
  <c r="H2872" i="8"/>
  <c r="R2871" i="8" a="1"/>
  <c r="R2871" i="8" s="1"/>
  <c r="N2871" i="8" s="1"/>
  <c r="P2871" i="8"/>
  <c r="O2871" i="8"/>
  <c r="M2871" i="8"/>
  <c r="L2871" i="8"/>
  <c r="K2871" i="8"/>
  <c r="J2871" i="8"/>
  <c r="I2871" i="8"/>
  <c r="H2871" i="8"/>
  <c r="R2870" i="8" a="1"/>
  <c r="R2870" i="8" s="1"/>
  <c r="N2870" i="8" s="1"/>
  <c r="P2870" i="8"/>
  <c r="O2870" i="8"/>
  <c r="M2870" i="8"/>
  <c r="L2870" i="8"/>
  <c r="K2870" i="8"/>
  <c r="J2870" i="8"/>
  <c r="I2870" i="8"/>
  <c r="H2870" i="8"/>
  <c r="R2869" i="8" a="1"/>
  <c r="R2869" i="8" s="1"/>
  <c r="N2869" i="8" s="1"/>
  <c r="P2869" i="8"/>
  <c r="O2869" i="8"/>
  <c r="M2869" i="8"/>
  <c r="L2869" i="8"/>
  <c r="K2869" i="8"/>
  <c r="J2869" i="8"/>
  <c r="I2869" i="8"/>
  <c r="H2869" i="8"/>
  <c r="R2868" i="8" a="1"/>
  <c r="R2868" i="8" s="1"/>
  <c r="N2868" i="8" s="1"/>
  <c r="P2868" i="8"/>
  <c r="O2868" i="8"/>
  <c r="M2868" i="8"/>
  <c r="L2868" i="8"/>
  <c r="K2868" i="8"/>
  <c r="J2868" i="8"/>
  <c r="I2868" i="8"/>
  <c r="H2868" i="8"/>
  <c r="R2867" i="8" a="1"/>
  <c r="R2867" i="8" s="1"/>
  <c r="N2867" i="8" s="1"/>
  <c r="P2867" i="8"/>
  <c r="O2867" i="8"/>
  <c r="M2867" i="8"/>
  <c r="L2867" i="8"/>
  <c r="K2867" i="8"/>
  <c r="J2867" i="8"/>
  <c r="I2867" i="8"/>
  <c r="H2867" i="8"/>
  <c r="R2866" i="8" a="1"/>
  <c r="R2866" i="8" s="1"/>
  <c r="N2866" i="8" s="1"/>
  <c r="P2866" i="8"/>
  <c r="O2866" i="8"/>
  <c r="M2866" i="8"/>
  <c r="L2866" i="8"/>
  <c r="K2866" i="8"/>
  <c r="J2866" i="8"/>
  <c r="I2866" i="8"/>
  <c r="H2866" i="8"/>
  <c r="R2865" i="8" a="1"/>
  <c r="R2865" i="8" s="1"/>
  <c r="N2865" i="8" s="1"/>
  <c r="P2865" i="8"/>
  <c r="O2865" i="8"/>
  <c r="M2865" i="8"/>
  <c r="L2865" i="8"/>
  <c r="K2865" i="8"/>
  <c r="J2865" i="8"/>
  <c r="I2865" i="8"/>
  <c r="H2865" i="8"/>
  <c r="R2864" i="8" a="1"/>
  <c r="R2864" i="8" s="1"/>
  <c r="N2864" i="8" s="1"/>
  <c r="P2864" i="8"/>
  <c r="O2864" i="8"/>
  <c r="M2864" i="8"/>
  <c r="L2864" i="8"/>
  <c r="K2864" i="8"/>
  <c r="J2864" i="8"/>
  <c r="I2864" i="8"/>
  <c r="H2864" i="8"/>
  <c r="R2863" i="8" a="1"/>
  <c r="R2863" i="8" s="1"/>
  <c r="N2863" i="8" s="1"/>
  <c r="P2863" i="8"/>
  <c r="O2863" i="8"/>
  <c r="M2863" i="8"/>
  <c r="L2863" i="8"/>
  <c r="K2863" i="8"/>
  <c r="J2863" i="8"/>
  <c r="I2863" i="8"/>
  <c r="H2863" i="8"/>
  <c r="R2862" i="8" a="1"/>
  <c r="R2862" i="8" s="1"/>
  <c r="N2862" i="8" s="1"/>
  <c r="P2862" i="8"/>
  <c r="O2862" i="8"/>
  <c r="M2862" i="8"/>
  <c r="L2862" i="8"/>
  <c r="K2862" i="8"/>
  <c r="J2862" i="8"/>
  <c r="I2862" i="8"/>
  <c r="H2862" i="8"/>
  <c r="R2861" i="8" a="1"/>
  <c r="R2861" i="8" s="1"/>
  <c r="N2861" i="8" s="1"/>
  <c r="P2861" i="8"/>
  <c r="O2861" i="8"/>
  <c r="M2861" i="8"/>
  <c r="L2861" i="8"/>
  <c r="K2861" i="8"/>
  <c r="J2861" i="8"/>
  <c r="I2861" i="8"/>
  <c r="H2861" i="8"/>
  <c r="R2860" i="8" a="1"/>
  <c r="R2860" i="8" s="1"/>
  <c r="N2860" i="8" s="1"/>
  <c r="P2860" i="8"/>
  <c r="O2860" i="8"/>
  <c r="M2860" i="8"/>
  <c r="L2860" i="8"/>
  <c r="K2860" i="8"/>
  <c r="J2860" i="8"/>
  <c r="I2860" i="8"/>
  <c r="H2860" i="8"/>
  <c r="R2859" i="8" a="1"/>
  <c r="R2859" i="8" s="1"/>
  <c r="N2859" i="8" s="1"/>
  <c r="P2859" i="8"/>
  <c r="O2859" i="8"/>
  <c r="M2859" i="8"/>
  <c r="L2859" i="8"/>
  <c r="K2859" i="8"/>
  <c r="J2859" i="8"/>
  <c r="I2859" i="8"/>
  <c r="H2859" i="8"/>
  <c r="R2858" i="8" a="1"/>
  <c r="R2858" i="8" s="1"/>
  <c r="N2858" i="8" s="1"/>
  <c r="P2858" i="8"/>
  <c r="O2858" i="8"/>
  <c r="M2858" i="8"/>
  <c r="L2858" i="8"/>
  <c r="K2858" i="8"/>
  <c r="J2858" i="8"/>
  <c r="I2858" i="8"/>
  <c r="H2858" i="8"/>
  <c r="R2857" i="8" a="1"/>
  <c r="R2857" i="8" s="1"/>
  <c r="N2857" i="8" s="1"/>
  <c r="P2857" i="8"/>
  <c r="O2857" i="8"/>
  <c r="M2857" i="8"/>
  <c r="L2857" i="8"/>
  <c r="K2857" i="8"/>
  <c r="J2857" i="8"/>
  <c r="I2857" i="8"/>
  <c r="H2857" i="8"/>
  <c r="R2856" i="8" a="1"/>
  <c r="R2856" i="8" s="1"/>
  <c r="N2856" i="8" s="1"/>
  <c r="P2856" i="8"/>
  <c r="O2856" i="8"/>
  <c r="M2856" i="8"/>
  <c r="L2856" i="8"/>
  <c r="K2856" i="8"/>
  <c r="J2856" i="8"/>
  <c r="I2856" i="8"/>
  <c r="H2856" i="8"/>
  <c r="R2855" i="8" a="1"/>
  <c r="R2855" i="8" s="1"/>
  <c r="N2855" i="8" s="1"/>
  <c r="P2855" i="8"/>
  <c r="O2855" i="8"/>
  <c r="M2855" i="8"/>
  <c r="L2855" i="8"/>
  <c r="K2855" i="8"/>
  <c r="J2855" i="8"/>
  <c r="I2855" i="8"/>
  <c r="H2855" i="8"/>
  <c r="R2854" i="8" a="1"/>
  <c r="R2854" i="8" s="1"/>
  <c r="N2854" i="8" s="1"/>
  <c r="P2854" i="8"/>
  <c r="O2854" i="8"/>
  <c r="M2854" i="8"/>
  <c r="L2854" i="8"/>
  <c r="K2854" i="8"/>
  <c r="J2854" i="8"/>
  <c r="I2854" i="8"/>
  <c r="H2854" i="8"/>
  <c r="R2853" i="8" a="1"/>
  <c r="R2853" i="8" s="1"/>
  <c r="N2853" i="8" s="1"/>
  <c r="P2853" i="8"/>
  <c r="O2853" i="8"/>
  <c r="M2853" i="8"/>
  <c r="L2853" i="8"/>
  <c r="K2853" i="8"/>
  <c r="J2853" i="8"/>
  <c r="I2853" i="8"/>
  <c r="H2853" i="8"/>
  <c r="R2852" i="8" a="1"/>
  <c r="R2852" i="8" s="1"/>
  <c r="N2852" i="8" s="1"/>
  <c r="P2852" i="8"/>
  <c r="O2852" i="8"/>
  <c r="M2852" i="8"/>
  <c r="L2852" i="8"/>
  <c r="K2852" i="8"/>
  <c r="J2852" i="8"/>
  <c r="I2852" i="8"/>
  <c r="H2852" i="8"/>
  <c r="R2851" i="8" a="1"/>
  <c r="R2851" i="8" s="1"/>
  <c r="N2851" i="8" s="1"/>
  <c r="P2851" i="8"/>
  <c r="O2851" i="8"/>
  <c r="M2851" i="8"/>
  <c r="L2851" i="8"/>
  <c r="K2851" i="8"/>
  <c r="J2851" i="8"/>
  <c r="I2851" i="8"/>
  <c r="H2851" i="8"/>
  <c r="R2850" i="8" a="1"/>
  <c r="R2850" i="8" s="1"/>
  <c r="N2850" i="8" s="1"/>
  <c r="P2850" i="8"/>
  <c r="O2850" i="8"/>
  <c r="M2850" i="8"/>
  <c r="L2850" i="8"/>
  <c r="K2850" i="8"/>
  <c r="J2850" i="8"/>
  <c r="I2850" i="8"/>
  <c r="H2850" i="8"/>
  <c r="R2849" i="8" a="1"/>
  <c r="R2849" i="8" s="1"/>
  <c r="N2849" i="8" s="1"/>
  <c r="P2849" i="8"/>
  <c r="O2849" i="8"/>
  <c r="M2849" i="8"/>
  <c r="L2849" i="8"/>
  <c r="K2849" i="8"/>
  <c r="J2849" i="8"/>
  <c r="I2849" i="8"/>
  <c r="H2849" i="8"/>
  <c r="R2848" i="8" a="1"/>
  <c r="R2848" i="8" s="1"/>
  <c r="N2848" i="8" s="1"/>
  <c r="P2848" i="8"/>
  <c r="O2848" i="8"/>
  <c r="M2848" i="8"/>
  <c r="L2848" i="8"/>
  <c r="K2848" i="8"/>
  <c r="J2848" i="8"/>
  <c r="I2848" i="8"/>
  <c r="H2848" i="8"/>
  <c r="R2847" i="8" a="1"/>
  <c r="R2847" i="8" s="1"/>
  <c r="N2847" i="8" s="1"/>
  <c r="P2847" i="8"/>
  <c r="O2847" i="8"/>
  <c r="M2847" i="8"/>
  <c r="L2847" i="8"/>
  <c r="K2847" i="8"/>
  <c r="J2847" i="8"/>
  <c r="I2847" i="8"/>
  <c r="H2847" i="8"/>
  <c r="R2846" i="8" a="1"/>
  <c r="R2846" i="8" s="1"/>
  <c r="N2846" i="8" s="1"/>
  <c r="P2846" i="8"/>
  <c r="O2846" i="8"/>
  <c r="M2846" i="8"/>
  <c r="L2846" i="8"/>
  <c r="K2846" i="8"/>
  <c r="J2846" i="8"/>
  <c r="I2846" i="8"/>
  <c r="H2846" i="8"/>
  <c r="R2845" i="8" a="1"/>
  <c r="R2845" i="8" s="1"/>
  <c r="N2845" i="8" s="1"/>
  <c r="P2845" i="8"/>
  <c r="O2845" i="8"/>
  <c r="M2845" i="8"/>
  <c r="L2845" i="8"/>
  <c r="K2845" i="8"/>
  <c r="J2845" i="8"/>
  <c r="I2845" i="8"/>
  <c r="H2845" i="8"/>
  <c r="R2844" i="8" a="1"/>
  <c r="R2844" i="8" s="1"/>
  <c r="N2844" i="8" s="1"/>
  <c r="P2844" i="8"/>
  <c r="O2844" i="8"/>
  <c r="M2844" i="8"/>
  <c r="L2844" i="8"/>
  <c r="K2844" i="8"/>
  <c r="J2844" i="8"/>
  <c r="I2844" i="8"/>
  <c r="H2844" i="8"/>
  <c r="R2843" i="8" a="1"/>
  <c r="R2843" i="8" s="1"/>
  <c r="N2843" i="8" s="1"/>
  <c r="P2843" i="8"/>
  <c r="O2843" i="8"/>
  <c r="M2843" i="8"/>
  <c r="L2843" i="8"/>
  <c r="K2843" i="8"/>
  <c r="J2843" i="8"/>
  <c r="I2843" i="8"/>
  <c r="H2843" i="8"/>
  <c r="R2842" i="8" a="1"/>
  <c r="R2842" i="8" s="1"/>
  <c r="N2842" i="8" s="1"/>
  <c r="P2842" i="8"/>
  <c r="O2842" i="8"/>
  <c r="M2842" i="8"/>
  <c r="L2842" i="8"/>
  <c r="K2842" i="8"/>
  <c r="J2842" i="8"/>
  <c r="I2842" i="8"/>
  <c r="H2842" i="8"/>
  <c r="R2841" i="8" a="1"/>
  <c r="R2841" i="8" s="1"/>
  <c r="N2841" i="8" s="1"/>
  <c r="P2841" i="8"/>
  <c r="O2841" i="8"/>
  <c r="M2841" i="8"/>
  <c r="L2841" i="8"/>
  <c r="K2841" i="8"/>
  <c r="J2841" i="8"/>
  <c r="I2841" i="8"/>
  <c r="H2841" i="8"/>
  <c r="R2840" i="8" a="1"/>
  <c r="R2840" i="8" s="1"/>
  <c r="N2840" i="8" s="1"/>
  <c r="P2840" i="8"/>
  <c r="O2840" i="8"/>
  <c r="M2840" i="8"/>
  <c r="L2840" i="8"/>
  <c r="K2840" i="8"/>
  <c r="J2840" i="8"/>
  <c r="I2840" i="8"/>
  <c r="H2840" i="8"/>
  <c r="R2839" i="8" a="1"/>
  <c r="R2839" i="8" s="1"/>
  <c r="N2839" i="8" s="1"/>
  <c r="P2839" i="8"/>
  <c r="O2839" i="8"/>
  <c r="M2839" i="8"/>
  <c r="L2839" i="8"/>
  <c r="K2839" i="8"/>
  <c r="J2839" i="8"/>
  <c r="I2839" i="8"/>
  <c r="H2839" i="8"/>
  <c r="R2838" i="8" a="1"/>
  <c r="R2838" i="8" s="1"/>
  <c r="N2838" i="8" s="1"/>
  <c r="P2838" i="8"/>
  <c r="O2838" i="8"/>
  <c r="M2838" i="8"/>
  <c r="L2838" i="8"/>
  <c r="K2838" i="8"/>
  <c r="J2838" i="8"/>
  <c r="I2838" i="8"/>
  <c r="H2838" i="8"/>
  <c r="R2837" i="8" a="1"/>
  <c r="R2837" i="8" s="1"/>
  <c r="N2837" i="8" s="1"/>
  <c r="P2837" i="8"/>
  <c r="O2837" i="8"/>
  <c r="M2837" i="8"/>
  <c r="L2837" i="8"/>
  <c r="K2837" i="8"/>
  <c r="J2837" i="8"/>
  <c r="I2837" i="8"/>
  <c r="H2837" i="8"/>
  <c r="R2836" i="8" a="1"/>
  <c r="R2836" i="8" s="1"/>
  <c r="N2836" i="8" s="1"/>
  <c r="P2836" i="8"/>
  <c r="O2836" i="8"/>
  <c r="M2836" i="8"/>
  <c r="L2836" i="8"/>
  <c r="K2836" i="8"/>
  <c r="J2836" i="8"/>
  <c r="I2836" i="8"/>
  <c r="H2836" i="8"/>
  <c r="R2835" i="8" a="1"/>
  <c r="R2835" i="8" s="1"/>
  <c r="N2835" i="8" s="1"/>
  <c r="P2835" i="8"/>
  <c r="O2835" i="8"/>
  <c r="M2835" i="8"/>
  <c r="L2835" i="8"/>
  <c r="K2835" i="8"/>
  <c r="J2835" i="8"/>
  <c r="I2835" i="8"/>
  <c r="H2835" i="8"/>
  <c r="R2834" i="8" a="1"/>
  <c r="R2834" i="8" s="1"/>
  <c r="N2834" i="8" s="1"/>
  <c r="P2834" i="8"/>
  <c r="O2834" i="8"/>
  <c r="M2834" i="8"/>
  <c r="L2834" i="8"/>
  <c r="K2834" i="8"/>
  <c r="J2834" i="8"/>
  <c r="I2834" i="8"/>
  <c r="H2834" i="8"/>
  <c r="R2833" i="8" a="1"/>
  <c r="R2833" i="8" s="1"/>
  <c r="N2833" i="8" s="1"/>
  <c r="P2833" i="8"/>
  <c r="O2833" i="8"/>
  <c r="M2833" i="8"/>
  <c r="L2833" i="8"/>
  <c r="K2833" i="8"/>
  <c r="J2833" i="8"/>
  <c r="I2833" i="8"/>
  <c r="H2833" i="8"/>
  <c r="R2832" i="8" a="1"/>
  <c r="R2832" i="8" s="1"/>
  <c r="N2832" i="8" s="1"/>
  <c r="P2832" i="8"/>
  <c r="O2832" i="8"/>
  <c r="M2832" i="8"/>
  <c r="L2832" i="8"/>
  <c r="K2832" i="8"/>
  <c r="J2832" i="8"/>
  <c r="I2832" i="8"/>
  <c r="H2832" i="8"/>
  <c r="R2831" i="8" a="1"/>
  <c r="R2831" i="8" s="1"/>
  <c r="N2831" i="8" s="1"/>
  <c r="P2831" i="8"/>
  <c r="O2831" i="8"/>
  <c r="M2831" i="8"/>
  <c r="L2831" i="8"/>
  <c r="K2831" i="8"/>
  <c r="J2831" i="8"/>
  <c r="I2831" i="8"/>
  <c r="H2831" i="8"/>
  <c r="R2830" i="8" a="1"/>
  <c r="R2830" i="8" s="1"/>
  <c r="N2830" i="8" s="1"/>
  <c r="P2830" i="8"/>
  <c r="O2830" i="8"/>
  <c r="M2830" i="8"/>
  <c r="L2830" i="8"/>
  <c r="K2830" i="8"/>
  <c r="J2830" i="8"/>
  <c r="I2830" i="8"/>
  <c r="H2830" i="8"/>
  <c r="R2829" i="8" a="1"/>
  <c r="R2829" i="8" s="1"/>
  <c r="N2829" i="8" s="1"/>
  <c r="P2829" i="8"/>
  <c r="O2829" i="8"/>
  <c r="M2829" i="8"/>
  <c r="L2829" i="8"/>
  <c r="K2829" i="8"/>
  <c r="J2829" i="8"/>
  <c r="I2829" i="8"/>
  <c r="H2829" i="8"/>
  <c r="R2828" i="8" a="1"/>
  <c r="R2828" i="8" s="1"/>
  <c r="N2828" i="8" s="1"/>
  <c r="P2828" i="8"/>
  <c r="O2828" i="8"/>
  <c r="M2828" i="8"/>
  <c r="L2828" i="8"/>
  <c r="K2828" i="8"/>
  <c r="J2828" i="8"/>
  <c r="I2828" i="8"/>
  <c r="H2828" i="8"/>
  <c r="R2827" i="8" a="1"/>
  <c r="R2827" i="8" s="1"/>
  <c r="N2827" i="8" s="1"/>
  <c r="P2827" i="8"/>
  <c r="O2827" i="8"/>
  <c r="M2827" i="8"/>
  <c r="L2827" i="8"/>
  <c r="K2827" i="8"/>
  <c r="J2827" i="8"/>
  <c r="I2827" i="8"/>
  <c r="H2827" i="8"/>
  <c r="R2826" i="8" a="1"/>
  <c r="R2826" i="8" s="1"/>
  <c r="N2826" i="8" s="1"/>
  <c r="P2826" i="8"/>
  <c r="O2826" i="8"/>
  <c r="M2826" i="8"/>
  <c r="L2826" i="8"/>
  <c r="K2826" i="8"/>
  <c r="J2826" i="8"/>
  <c r="I2826" i="8"/>
  <c r="H2826" i="8"/>
  <c r="R2825" i="8" a="1"/>
  <c r="R2825" i="8" s="1"/>
  <c r="N2825" i="8" s="1"/>
  <c r="P2825" i="8"/>
  <c r="O2825" i="8"/>
  <c r="M2825" i="8"/>
  <c r="L2825" i="8"/>
  <c r="K2825" i="8"/>
  <c r="J2825" i="8"/>
  <c r="I2825" i="8"/>
  <c r="H2825" i="8"/>
  <c r="R2824" i="8" a="1"/>
  <c r="R2824" i="8" s="1"/>
  <c r="N2824" i="8" s="1"/>
  <c r="P2824" i="8"/>
  <c r="O2824" i="8"/>
  <c r="M2824" i="8"/>
  <c r="L2824" i="8"/>
  <c r="K2824" i="8"/>
  <c r="J2824" i="8"/>
  <c r="I2824" i="8"/>
  <c r="H2824" i="8"/>
  <c r="R2823" i="8" a="1"/>
  <c r="R2823" i="8" s="1"/>
  <c r="N2823" i="8" s="1"/>
  <c r="P2823" i="8"/>
  <c r="O2823" i="8"/>
  <c r="M2823" i="8"/>
  <c r="L2823" i="8"/>
  <c r="K2823" i="8"/>
  <c r="J2823" i="8"/>
  <c r="I2823" i="8"/>
  <c r="H2823" i="8"/>
  <c r="R2822" i="8" a="1"/>
  <c r="R2822" i="8" s="1"/>
  <c r="N2822" i="8" s="1"/>
  <c r="P2822" i="8"/>
  <c r="O2822" i="8"/>
  <c r="M2822" i="8"/>
  <c r="L2822" i="8"/>
  <c r="K2822" i="8"/>
  <c r="J2822" i="8"/>
  <c r="I2822" i="8"/>
  <c r="H2822" i="8"/>
  <c r="R2821" i="8" a="1"/>
  <c r="R2821" i="8" s="1"/>
  <c r="N2821" i="8" s="1"/>
  <c r="P2821" i="8"/>
  <c r="O2821" i="8"/>
  <c r="M2821" i="8"/>
  <c r="L2821" i="8"/>
  <c r="K2821" i="8"/>
  <c r="J2821" i="8"/>
  <c r="I2821" i="8"/>
  <c r="H2821" i="8"/>
  <c r="R2820" i="8" a="1"/>
  <c r="R2820" i="8" s="1"/>
  <c r="N2820" i="8" s="1"/>
  <c r="P2820" i="8"/>
  <c r="O2820" i="8"/>
  <c r="M2820" i="8"/>
  <c r="L2820" i="8"/>
  <c r="K2820" i="8"/>
  <c r="J2820" i="8"/>
  <c r="I2820" i="8"/>
  <c r="H2820" i="8"/>
  <c r="R2819" i="8" a="1"/>
  <c r="R2819" i="8" s="1"/>
  <c r="N2819" i="8" s="1"/>
  <c r="P2819" i="8"/>
  <c r="O2819" i="8"/>
  <c r="M2819" i="8"/>
  <c r="L2819" i="8"/>
  <c r="K2819" i="8"/>
  <c r="J2819" i="8"/>
  <c r="I2819" i="8"/>
  <c r="H2819" i="8"/>
  <c r="R2818" i="8" a="1"/>
  <c r="R2818" i="8" s="1"/>
  <c r="N2818" i="8" s="1"/>
  <c r="P2818" i="8"/>
  <c r="O2818" i="8"/>
  <c r="M2818" i="8"/>
  <c r="L2818" i="8"/>
  <c r="K2818" i="8"/>
  <c r="J2818" i="8"/>
  <c r="I2818" i="8"/>
  <c r="H2818" i="8"/>
  <c r="R2817" i="8" a="1"/>
  <c r="R2817" i="8" s="1"/>
  <c r="N2817" i="8" s="1"/>
  <c r="P2817" i="8"/>
  <c r="O2817" i="8"/>
  <c r="M2817" i="8"/>
  <c r="L2817" i="8"/>
  <c r="K2817" i="8"/>
  <c r="J2817" i="8"/>
  <c r="I2817" i="8"/>
  <c r="H2817" i="8"/>
  <c r="R2816" i="8" a="1"/>
  <c r="R2816" i="8" s="1"/>
  <c r="N2816" i="8" s="1"/>
  <c r="P2816" i="8"/>
  <c r="O2816" i="8"/>
  <c r="M2816" i="8"/>
  <c r="L2816" i="8"/>
  <c r="K2816" i="8"/>
  <c r="J2816" i="8"/>
  <c r="I2816" i="8"/>
  <c r="H2816" i="8"/>
  <c r="R2815" i="8" a="1"/>
  <c r="R2815" i="8" s="1"/>
  <c r="N2815" i="8" s="1"/>
  <c r="P2815" i="8"/>
  <c r="O2815" i="8"/>
  <c r="M2815" i="8"/>
  <c r="L2815" i="8"/>
  <c r="K2815" i="8"/>
  <c r="J2815" i="8"/>
  <c r="I2815" i="8"/>
  <c r="H2815" i="8"/>
  <c r="R2814" i="8" a="1"/>
  <c r="R2814" i="8" s="1"/>
  <c r="N2814" i="8" s="1"/>
  <c r="P2814" i="8"/>
  <c r="O2814" i="8"/>
  <c r="M2814" i="8"/>
  <c r="L2814" i="8"/>
  <c r="K2814" i="8"/>
  <c r="J2814" i="8"/>
  <c r="I2814" i="8"/>
  <c r="H2814" i="8"/>
  <c r="R2813" i="8" a="1"/>
  <c r="R2813" i="8" s="1"/>
  <c r="N2813" i="8" s="1"/>
  <c r="P2813" i="8"/>
  <c r="O2813" i="8"/>
  <c r="M2813" i="8"/>
  <c r="L2813" i="8"/>
  <c r="K2813" i="8"/>
  <c r="J2813" i="8"/>
  <c r="I2813" i="8"/>
  <c r="H2813" i="8"/>
  <c r="R2812" i="8" a="1"/>
  <c r="R2812" i="8" s="1"/>
  <c r="N2812" i="8" s="1"/>
  <c r="P2812" i="8"/>
  <c r="O2812" i="8"/>
  <c r="M2812" i="8"/>
  <c r="L2812" i="8"/>
  <c r="K2812" i="8"/>
  <c r="J2812" i="8"/>
  <c r="I2812" i="8"/>
  <c r="H2812" i="8"/>
  <c r="R2811" i="8" a="1"/>
  <c r="R2811" i="8" s="1"/>
  <c r="N2811" i="8" s="1"/>
  <c r="P2811" i="8"/>
  <c r="O2811" i="8"/>
  <c r="M2811" i="8"/>
  <c r="L2811" i="8"/>
  <c r="K2811" i="8"/>
  <c r="J2811" i="8"/>
  <c r="I2811" i="8"/>
  <c r="H2811" i="8"/>
  <c r="R2810" i="8" a="1"/>
  <c r="R2810" i="8" s="1"/>
  <c r="N2810" i="8" s="1"/>
  <c r="P2810" i="8"/>
  <c r="O2810" i="8"/>
  <c r="M2810" i="8"/>
  <c r="L2810" i="8"/>
  <c r="K2810" i="8"/>
  <c r="J2810" i="8"/>
  <c r="I2810" i="8"/>
  <c r="H2810" i="8"/>
  <c r="R2809" i="8" a="1"/>
  <c r="R2809" i="8" s="1"/>
  <c r="N2809" i="8" s="1"/>
  <c r="P2809" i="8"/>
  <c r="O2809" i="8"/>
  <c r="M2809" i="8"/>
  <c r="L2809" i="8"/>
  <c r="K2809" i="8"/>
  <c r="J2809" i="8"/>
  <c r="I2809" i="8"/>
  <c r="H2809" i="8"/>
  <c r="R2808" i="8" a="1"/>
  <c r="R2808" i="8" s="1"/>
  <c r="N2808" i="8" s="1"/>
  <c r="P2808" i="8"/>
  <c r="O2808" i="8"/>
  <c r="M2808" i="8"/>
  <c r="L2808" i="8"/>
  <c r="K2808" i="8"/>
  <c r="J2808" i="8"/>
  <c r="I2808" i="8"/>
  <c r="H2808" i="8"/>
  <c r="R2807" i="8" a="1"/>
  <c r="R2807" i="8" s="1"/>
  <c r="N2807" i="8" s="1"/>
  <c r="P2807" i="8"/>
  <c r="O2807" i="8"/>
  <c r="M2807" i="8"/>
  <c r="L2807" i="8"/>
  <c r="K2807" i="8"/>
  <c r="J2807" i="8"/>
  <c r="I2807" i="8"/>
  <c r="H2807" i="8"/>
  <c r="R2806" i="8" a="1"/>
  <c r="R2806" i="8" s="1"/>
  <c r="N2806" i="8" s="1"/>
  <c r="P2806" i="8"/>
  <c r="O2806" i="8"/>
  <c r="M2806" i="8"/>
  <c r="L2806" i="8"/>
  <c r="K2806" i="8"/>
  <c r="J2806" i="8"/>
  <c r="I2806" i="8"/>
  <c r="H2806" i="8"/>
  <c r="R2805" i="8" a="1"/>
  <c r="R2805" i="8" s="1"/>
  <c r="N2805" i="8" s="1"/>
  <c r="P2805" i="8"/>
  <c r="O2805" i="8"/>
  <c r="M2805" i="8"/>
  <c r="L2805" i="8"/>
  <c r="K2805" i="8"/>
  <c r="J2805" i="8"/>
  <c r="I2805" i="8"/>
  <c r="H2805" i="8"/>
  <c r="R2804" i="8" a="1"/>
  <c r="R2804" i="8" s="1"/>
  <c r="N2804" i="8" s="1"/>
  <c r="P2804" i="8"/>
  <c r="O2804" i="8"/>
  <c r="M2804" i="8"/>
  <c r="L2804" i="8"/>
  <c r="K2804" i="8"/>
  <c r="J2804" i="8"/>
  <c r="I2804" i="8"/>
  <c r="H2804" i="8"/>
  <c r="R2803" i="8" a="1"/>
  <c r="R2803" i="8" s="1"/>
  <c r="N2803" i="8" s="1"/>
  <c r="P2803" i="8"/>
  <c r="O2803" i="8"/>
  <c r="M2803" i="8"/>
  <c r="L2803" i="8"/>
  <c r="K2803" i="8"/>
  <c r="J2803" i="8"/>
  <c r="I2803" i="8"/>
  <c r="H2803" i="8"/>
  <c r="R2802" i="8" a="1"/>
  <c r="R2802" i="8" s="1"/>
  <c r="N2802" i="8" s="1"/>
  <c r="P2802" i="8"/>
  <c r="O2802" i="8"/>
  <c r="M2802" i="8"/>
  <c r="L2802" i="8"/>
  <c r="K2802" i="8"/>
  <c r="J2802" i="8"/>
  <c r="I2802" i="8"/>
  <c r="H2802" i="8"/>
  <c r="R2801" i="8" a="1"/>
  <c r="R2801" i="8" s="1"/>
  <c r="N2801" i="8" s="1"/>
  <c r="P2801" i="8"/>
  <c r="O2801" i="8"/>
  <c r="M2801" i="8"/>
  <c r="L2801" i="8"/>
  <c r="K2801" i="8"/>
  <c r="J2801" i="8"/>
  <c r="I2801" i="8"/>
  <c r="H2801" i="8"/>
  <c r="R2800" i="8" a="1"/>
  <c r="R2800" i="8" s="1"/>
  <c r="N2800" i="8" s="1"/>
  <c r="P2800" i="8"/>
  <c r="O2800" i="8"/>
  <c r="M2800" i="8"/>
  <c r="L2800" i="8"/>
  <c r="K2800" i="8"/>
  <c r="J2800" i="8"/>
  <c r="I2800" i="8"/>
  <c r="H2800" i="8"/>
  <c r="R2799" i="8" a="1"/>
  <c r="R2799" i="8" s="1"/>
  <c r="N2799" i="8" s="1"/>
  <c r="P2799" i="8"/>
  <c r="O2799" i="8"/>
  <c r="M2799" i="8"/>
  <c r="L2799" i="8"/>
  <c r="K2799" i="8"/>
  <c r="J2799" i="8"/>
  <c r="I2799" i="8"/>
  <c r="H2799" i="8"/>
  <c r="R2798" i="8" a="1"/>
  <c r="R2798" i="8" s="1"/>
  <c r="N2798" i="8" s="1"/>
  <c r="P2798" i="8"/>
  <c r="O2798" i="8"/>
  <c r="M2798" i="8"/>
  <c r="L2798" i="8"/>
  <c r="K2798" i="8"/>
  <c r="J2798" i="8"/>
  <c r="I2798" i="8"/>
  <c r="H2798" i="8"/>
  <c r="R2797" i="8" a="1"/>
  <c r="R2797" i="8" s="1"/>
  <c r="N2797" i="8" s="1"/>
  <c r="P2797" i="8"/>
  <c r="O2797" i="8"/>
  <c r="M2797" i="8"/>
  <c r="L2797" i="8"/>
  <c r="K2797" i="8"/>
  <c r="J2797" i="8"/>
  <c r="I2797" i="8"/>
  <c r="H2797" i="8"/>
  <c r="R2796" i="8" a="1"/>
  <c r="R2796" i="8" s="1"/>
  <c r="N2796" i="8" s="1"/>
  <c r="P2796" i="8"/>
  <c r="O2796" i="8"/>
  <c r="M2796" i="8"/>
  <c r="L2796" i="8"/>
  <c r="K2796" i="8"/>
  <c r="J2796" i="8"/>
  <c r="I2796" i="8"/>
  <c r="H2796" i="8"/>
  <c r="R2795" i="8" a="1"/>
  <c r="R2795" i="8" s="1"/>
  <c r="N2795" i="8" s="1"/>
  <c r="P2795" i="8"/>
  <c r="O2795" i="8"/>
  <c r="M2795" i="8"/>
  <c r="L2795" i="8"/>
  <c r="K2795" i="8"/>
  <c r="J2795" i="8"/>
  <c r="I2795" i="8"/>
  <c r="H2795" i="8"/>
  <c r="R2794" i="8" a="1"/>
  <c r="R2794" i="8" s="1"/>
  <c r="N2794" i="8" s="1"/>
  <c r="P2794" i="8"/>
  <c r="O2794" i="8"/>
  <c r="M2794" i="8"/>
  <c r="L2794" i="8"/>
  <c r="K2794" i="8"/>
  <c r="J2794" i="8"/>
  <c r="I2794" i="8"/>
  <c r="H2794" i="8"/>
  <c r="R2793" i="8" a="1"/>
  <c r="R2793" i="8" s="1"/>
  <c r="N2793" i="8" s="1"/>
  <c r="P2793" i="8"/>
  <c r="O2793" i="8"/>
  <c r="M2793" i="8"/>
  <c r="L2793" i="8"/>
  <c r="K2793" i="8"/>
  <c r="J2793" i="8"/>
  <c r="I2793" i="8"/>
  <c r="H2793" i="8"/>
  <c r="R2792" i="8" a="1"/>
  <c r="R2792" i="8" s="1"/>
  <c r="N2792" i="8" s="1"/>
  <c r="P2792" i="8"/>
  <c r="O2792" i="8"/>
  <c r="M2792" i="8"/>
  <c r="L2792" i="8"/>
  <c r="K2792" i="8"/>
  <c r="J2792" i="8"/>
  <c r="I2792" i="8"/>
  <c r="H2792" i="8"/>
  <c r="R2791" i="8" a="1"/>
  <c r="R2791" i="8" s="1"/>
  <c r="N2791" i="8" s="1"/>
  <c r="P2791" i="8"/>
  <c r="O2791" i="8"/>
  <c r="M2791" i="8"/>
  <c r="L2791" i="8"/>
  <c r="K2791" i="8"/>
  <c r="J2791" i="8"/>
  <c r="I2791" i="8"/>
  <c r="H2791" i="8"/>
  <c r="R2790" i="8" a="1"/>
  <c r="R2790" i="8" s="1"/>
  <c r="N2790" i="8" s="1"/>
  <c r="P2790" i="8"/>
  <c r="O2790" i="8"/>
  <c r="M2790" i="8"/>
  <c r="L2790" i="8"/>
  <c r="K2790" i="8"/>
  <c r="J2790" i="8"/>
  <c r="I2790" i="8"/>
  <c r="H2790" i="8"/>
  <c r="R2789" i="8" a="1"/>
  <c r="R2789" i="8" s="1"/>
  <c r="N2789" i="8" s="1"/>
  <c r="P2789" i="8"/>
  <c r="O2789" i="8"/>
  <c r="M2789" i="8"/>
  <c r="L2789" i="8"/>
  <c r="K2789" i="8"/>
  <c r="J2789" i="8"/>
  <c r="I2789" i="8"/>
  <c r="H2789" i="8"/>
  <c r="R2788" i="8" a="1"/>
  <c r="R2788" i="8" s="1"/>
  <c r="N2788" i="8" s="1"/>
  <c r="P2788" i="8"/>
  <c r="O2788" i="8"/>
  <c r="M2788" i="8"/>
  <c r="L2788" i="8"/>
  <c r="K2788" i="8"/>
  <c r="J2788" i="8"/>
  <c r="I2788" i="8"/>
  <c r="H2788" i="8"/>
  <c r="R2787" i="8" a="1"/>
  <c r="R2787" i="8" s="1"/>
  <c r="N2787" i="8" s="1"/>
  <c r="P2787" i="8"/>
  <c r="O2787" i="8"/>
  <c r="M2787" i="8"/>
  <c r="L2787" i="8"/>
  <c r="K2787" i="8"/>
  <c r="J2787" i="8"/>
  <c r="I2787" i="8"/>
  <c r="H2787" i="8"/>
  <c r="R2786" i="8" a="1"/>
  <c r="R2786" i="8" s="1"/>
  <c r="N2786" i="8" s="1"/>
  <c r="P2786" i="8"/>
  <c r="O2786" i="8"/>
  <c r="M2786" i="8"/>
  <c r="L2786" i="8"/>
  <c r="K2786" i="8"/>
  <c r="J2786" i="8"/>
  <c r="I2786" i="8"/>
  <c r="H2786" i="8"/>
  <c r="R2785" i="8" a="1"/>
  <c r="R2785" i="8" s="1"/>
  <c r="N2785" i="8" s="1"/>
  <c r="P2785" i="8"/>
  <c r="O2785" i="8"/>
  <c r="M2785" i="8"/>
  <c r="L2785" i="8"/>
  <c r="K2785" i="8"/>
  <c r="J2785" i="8"/>
  <c r="I2785" i="8"/>
  <c r="H2785" i="8"/>
  <c r="R2784" i="8" a="1"/>
  <c r="R2784" i="8" s="1"/>
  <c r="N2784" i="8" s="1"/>
  <c r="P2784" i="8"/>
  <c r="O2784" i="8"/>
  <c r="M2784" i="8"/>
  <c r="L2784" i="8"/>
  <c r="K2784" i="8"/>
  <c r="J2784" i="8"/>
  <c r="I2784" i="8"/>
  <c r="H2784" i="8"/>
  <c r="R2783" i="8" a="1"/>
  <c r="R2783" i="8" s="1"/>
  <c r="N2783" i="8" s="1"/>
  <c r="P2783" i="8"/>
  <c r="O2783" i="8"/>
  <c r="M2783" i="8"/>
  <c r="L2783" i="8"/>
  <c r="K2783" i="8"/>
  <c r="J2783" i="8"/>
  <c r="I2783" i="8"/>
  <c r="H2783" i="8"/>
  <c r="R2782" i="8" a="1"/>
  <c r="R2782" i="8" s="1"/>
  <c r="N2782" i="8" s="1"/>
  <c r="P2782" i="8"/>
  <c r="O2782" i="8"/>
  <c r="M2782" i="8"/>
  <c r="L2782" i="8"/>
  <c r="K2782" i="8"/>
  <c r="J2782" i="8"/>
  <c r="I2782" i="8"/>
  <c r="H2782" i="8"/>
  <c r="R2781" i="8" a="1"/>
  <c r="R2781" i="8" s="1"/>
  <c r="N2781" i="8" s="1"/>
  <c r="P2781" i="8"/>
  <c r="O2781" i="8"/>
  <c r="M2781" i="8"/>
  <c r="L2781" i="8"/>
  <c r="K2781" i="8"/>
  <c r="J2781" i="8"/>
  <c r="I2781" i="8"/>
  <c r="H2781" i="8"/>
  <c r="R2780" i="8" a="1"/>
  <c r="R2780" i="8" s="1"/>
  <c r="N2780" i="8" s="1"/>
  <c r="P2780" i="8"/>
  <c r="O2780" i="8"/>
  <c r="M2780" i="8"/>
  <c r="L2780" i="8"/>
  <c r="K2780" i="8"/>
  <c r="J2780" i="8"/>
  <c r="I2780" i="8"/>
  <c r="H2780" i="8"/>
  <c r="R2779" i="8" a="1"/>
  <c r="R2779" i="8" s="1"/>
  <c r="N2779" i="8" s="1"/>
  <c r="P2779" i="8"/>
  <c r="O2779" i="8"/>
  <c r="M2779" i="8"/>
  <c r="L2779" i="8"/>
  <c r="K2779" i="8"/>
  <c r="J2779" i="8"/>
  <c r="I2779" i="8"/>
  <c r="H2779" i="8"/>
  <c r="R2778" i="8" a="1"/>
  <c r="R2778" i="8" s="1"/>
  <c r="N2778" i="8" s="1"/>
  <c r="P2778" i="8"/>
  <c r="O2778" i="8"/>
  <c r="M2778" i="8"/>
  <c r="L2778" i="8"/>
  <c r="K2778" i="8"/>
  <c r="J2778" i="8"/>
  <c r="I2778" i="8"/>
  <c r="H2778" i="8"/>
  <c r="R2777" i="8" a="1"/>
  <c r="R2777" i="8" s="1"/>
  <c r="N2777" i="8" s="1"/>
  <c r="P2777" i="8"/>
  <c r="O2777" i="8"/>
  <c r="M2777" i="8"/>
  <c r="L2777" i="8"/>
  <c r="K2777" i="8"/>
  <c r="J2777" i="8"/>
  <c r="I2777" i="8"/>
  <c r="H2777" i="8"/>
  <c r="R2776" i="8" a="1"/>
  <c r="R2776" i="8" s="1"/>
  <c r="N2776" i="8" s="1"/>
  <c r="P2776" i="8"/>
  <c r="O2776" i="8"/>
  <c r="M2776" i="8"/>
  <c r="L2776" i="8"/>
  <c r="K2776" i="8"/>
  <c r="J2776" i="8"/>
  <c r="I2776" i="8"/>
  <c r="H2776" i="8"/>
  <c r="R2775" i="8" a="1"/>
  <c r="R2775" i="8" s="1"/>
  <c r="N2775" i="8" s="1"/>
  <c r="P2775" i="8"/>
  <c r="O2775" i="8"/>
  <c r="M2775" i="8"/>
  <c r="L2775" i="8"/>
  <c r="K2775" i="8"/>
  <c r="J2775" i="8"/>
  <c r="I2775" i="8"/>
  <c r="H2775" i="8"/>
  <c r="R2774" i="8" a="1"/>
  <c r="R2774" i="8" s="1"/>
  <c r="N2774" i="8" s="1"/>
  <c r="P2774" i="8"/>
  <c r="O2774" i="8"/>
  <c r="M2774" i="8"/>
  <c r="L2774" i="8"/>
  <c r="K2774" i="8"/>
  <c r="J2774" i="8"/>
  <c r="I2774" i="8"/>
  <c r="H2774" i="8"/>
  <c r="R2773" i="8" a="1"/>
  <c r="R2773" i="8" s="1"/>
  <c r="N2773" i="8" s="1"/>
  <c r="P2773" i="8"/>
  <c r="O2773" i="8"/>
  <c r="M2773" i="8"/>
  <c r="L2773" i="8"/>
  <c r="K2773" i="8"/>
  <c r="J2773" i="8"/>
  <c r="I2773" i="8"/>
  <c r="H2773" i="8"/>
  <c r="R2772" i="8" a="1"/>
  <c r="R2772" i="8" s="1"/>
  <c r="N2772" i="8" s="1"/>
  <c r="P2772" i="8"/>
  <c r="O2772" i="8"/>
  <c r="M2772" i="8"/>
  <c r="L2772" i="8"/>
  <c r="K2772" i="8"/>
  <c r="J2772" i="8"/>
  <c r="I2772" i="8"/>
  <c r="H2772" i="8"/>
  <c r="R2771" i="8" a="1"/>
  <c r="R2771" i="8" s="1"/>
  <c r="N2771" i="8" s="1"/>
  <c r="P2771" i="8"/>
  <c r="O2771" i="8"/>
  <c r="M2771" i="8"/>
  <c r="L2771" i="8"/>
  <c r="K2771" i="8"/>
  <c r="J2771" i="8"/>
  <c r="I2771" i="8"/>
  <c r="H2771" i="8"/>
  <c r="R2770" i="8" a="1"/>
  <c r="R2770" i="8" s="1"/>
  <c r="N2770" i="8" s="1"/>
  <c r="P2770" i="8"/>
  <c r="O2770" i="8"/>
  <c r="M2770" i="8"/>
  <c r="L2770" i="8"/>
  <c r="K2770" i="8"/>
  <c r="J2770" i="8"/>
  <c r="I2770" i="8"/>
  <c r="H2770" i="8"/>
  <c r="R2769" i="8" a="1"/>
  <c r="R2769" i="8" s="1"/>
  <c r="N2769" i="8" s="1"/>
  <c r="P2769" i="8"/>
  <c r="O2769" i="8"/>
  <c r="M2769" i="8"/>
  <c r="L2769" i="8"/>
  <c r="K2769" i="8"/>
  <c r="J2769" i="8"/>
  <c r="I2769" i="8"/>
  <c r="H2769" i="8"/>
  <c r="R2768" i="8" a="1"/>
  <c r="R2768" i="8" s="1"/>
  <c r="N2768" i="8" s="1"/>
  <c r="P2768" i="8"/>
  <c r="O2768" i="8"/>
  <c r="M2768" i="8"/>
  <c r="L2768" i="8"/>
  <c r="K2768" i="8"/>
  <c r="J2768" i="8"/>
  <c r="I2768" i="8"/>
  <c r="H2768" i="8"/>
  <c r="R2767" i="8" a="1"/>
  <c r="R2767" i="8" s="1"/>
  <c r="N2767" i="8" s="1"/>
  <c r="P2767" i="8"/>
  <c r="O2767" i="8"/>
  <c r="M2767" i="8"/>
  <c r="L2767" i="8"/>
  <c r="K2767" i="8"/>
  <c r="J2767" i="8"/>
  <c r="I2767" i="8"/>
  <c r="H2767" i="8"/>
  <c r="R2766" i="8" a="1"/>
  <c r="R2766" i="8" s="1"/>
  <c r="N2766" i="8" s="1"/>
  <c r="P2766" i="8"/>
  <c r="O2766" i="8"/>
  <c r="M2766" i="8"/>
  <c r="L2766" i="8"/>
  <c r="K2766" i="8"/>
  <c r="J2766" i="8"/>
  <c r="I2766" i="8"/>
  <c r="H2766" i="8"/>
  <c r="R2765" i="8" a="1"/>
  <c r="R2765" i="8" s="1"/>
  <c r="N2765" i="8" s="1"/>
  <c r="P2765" i="8"/>
  <c r="O2765" i="8"/>
  <c r="M2765" i="8"/>
  <c r="L2765" i="8"/>
  <c r="K2765" i="8"/>
  <c r="J2765" i="8"/>
  <c r="I2765" i="8"/>
  <c r="H2765" i="8"/>
  <c r="R2764" i="8" a="1"/>
  <c r="R2764" i="8" s="1"/>
  <c r="N2764" i="8" s="1"/>
  <c r="P2764" i="8"/>
  <c r="O2764" i="8"/>
  <c r="M2764" i="8"/>
  <c r="L2764" i="8"/>
  <c r="K2764" i="8"/>
  <c r="J2764" i="8"/>
  <c r="I2764" i="8"/>
  <c r="H2764" i="8"/>
  <c r="R2763" i="8" a="1"/>
  <c r="R2763" i="8" s="1"/>
  <c r="N2763" i="8" s="1"/>
  <c r="P2763" i="8"/>
  <c r="O2763" i="8"/>
  <c r="M2763" i="8"/>
  <c r="L2763" i="8"/>
  <c r="K2763" i="8"/>
  <c r="J2763" i="8"/>
  <c r="I2763" i="8"/>
  <c r="H2763" i="8"/>
  <c r="R2762" i="8" a="1"/>
  <c r="R2762" i="8" s="1"/>
  <c r="N2762" i="8" s="1"/>
  <c r="P2762" i="8"/>
  <c r="O2762" i="8"/>
  <c r="M2762" i="8"/>
  <c r="L2762" i="8"/>
  <c r="K2762" i="8"/>
  <c r="J2762" i="8"/>
  <c r="I2762" i="8"/>
  <c r="H2762" i="8"/>
  <c r="R2761" i="8" a="1"/>
  <c r="R2761" i="8" s="1"/>
  <c r="N2761" i="8" s="1"/>
  <c r="P2761" i="8"/>
  <c r="O2761" i="8"/>
  <c r="M2761" i="8"/>
  <c r="L2761" i="8"/>
  <c r="K2761" i="8"/>
  <c r="J2761" i="8"/>
  <c r="I2761" i="8"/>
  <c r="H2761" i="8"/>
  <c r="R2760" i="8" a="1"/>
  <c r="R2760" i="8" s="1"/>
  <c r="N2760" i="8" s="1"/>
  <c r="P2760" i="8"/>
  <c r="O2760" i="8"/>
  <c r="M2760" i="8"/>
  <c r="L2760" i="8"/>
  <c r="K2760" i="8"/>
  <c r="J2760" i="8"/>
  <c r="I2760" i="8"/>
  <c r="H2760" i="8"/>
  <c r="R2759" i="8" a="1"/>
  <c r="R2759" i="8" s="1"/>
  <c r="N2759" i="8" s="1"/>
  <c r="P2759" i="8"/>
  <c r="O2759" i="8"/>
  <c r="M2759" i="8"/>
  <c r="L2759" i="8"/>
  <c r="K2759" i="8"/>
  <c r="J2759" i="8"/>
  <c r="I2759" i="8"/>
  <c r="H2759" i="8"/>
  <c r="R2758" i="8" a="1"/>
  <c r="R2758" i="8" s="1"/>
  <c r="N2758" i="8" s="1"/>
  <c r="P2758" i="8"/>
  <c r="O2758" i="8"/>
  <c r="M2758" i="8"/>
  <c r="L2758" i="8"/>
  <c r="K2758" i="8"/>
  <c r="J2758" i="8"/>
  <c r="I2758" i="8"/>
  <c r="H2758" i="8"/>
  <c r="R2757" i="8" a="1"/>
  <c r="R2757" i="8" s="1"/>
  <c r="N2757" i="8" s="1"/>
  <c r="P2757" i="8"/>
  <c r="O2757" i="8"/>
  <c r="M2757" i="8"/>
  <c r="L2757" i="8"/>
  <c r="K2757" i="8"/>
  <c r="J2757" i="8"/>
  <c r="I2757" i="8"/>
  <c r="H2757" i="8"/>
  <c r="R2756" i="8" a="1"/>
  <c r="R2756" i="8" s="1"/>
  <c r="N2756" i="8" s="1"/>
  <c r="P2756" i="8"/>
  <c r="O2756" i="8"/>
  <c r="M2756" i="8"/>
  <c r="L2756" i="8"/>
  <c r="K2756" i="8"/>
  <c r="J2756" i="8"/>
  <c r="I2756" i="8"/>
  <c r="H2756" i="8"/>
  <c r="R2755" i="8" a="1"/>
  <c r="R2755" i="8" s="1"/>
  <c r="N2755" i="8" s="1"/>
  <c r="P2755" i="8"/>
  <c r="O2755" i="8"/>
  <c r="M2755" i="8"/>
  <c r="L2755" i="8"/>
  <c r="K2755" i="8"/>
  <c r="J2755" i="8"/>
  <c r="I2755" i="8"/>
  <c r="H2755" i="8"/>
  <c r="R2754" i="8" a="1"/>
  <c r="R2754" i="8" s="1"/>
  <c r="N2754" i="8" s="1"/>
  <c r="P2754" i="8"/>
  <c r="O2754" i="8"/>
  <c r="M2754" i="8"/>
  <c r="L2754" i="8"/>
  <c r="K2754" i="8"/>
  <c r="J2754" i="8"/>
  <c r="I2754" i="8"/>
  <c r="H2754" i="8"/>
  <c r="R2753" i="8" a="1"/>
  <c r="R2753" i="8" s="1"/>
  <c r="N2753" i="8" s="1"/>
  <c r="P2753" i="8"/>
  <c r="O2753" i="8"/>
  <c r="M2753" i="8"/>
  <c r="L2753" i="8"/>
  <c r="K2753" i="8"/>
  <c r="J2753" i="8"/>
  <c r="I2753" i="8"/>
  <c r="H2753" i="8"/>
  <c r="R2752" i="8" a="1"/>
  <c r="R2752" i="8" s="1"/>
  <c r="N2752" i="8" s="1"/>
  <c r="P2752" i="8"/>
  <c r="O2752" i="8"/>
  <c r="M2752" i="8"/>
  <c r="L2752" i="8"/>
  <c r="K2752" i="8"/>
  <c r="J2752" i="8"/>
  <c r="I2752" i="8"/>
  <c r="H2752" i="8"/>
  <c r="R2751" i="8" a="1"/>
  <c r="R2751" i="8" s="1"/>
  <c r="N2751" i="8" s="1"/>
  <c r="P2751" i="8"/>
  <c r="O2751" i="8"/>
  <c r="M2751" i="8"/>
  <c r="L2751" i="8"/>
  <c r="K2751" i="8"/>
  <c r="J2751" i="8"/>
  <c r="I2751" i="8"/>
  <c r="H2751" i="8"/>
  <c r="R2750" i="8" a="1"/>
  <c r="R2750" i="8" s="1"/>
  <c r="N2750" i="8" s="1"/>
  <c r="P2750" i="8"/>
  <c r="O2750" i="8"/>
  <c r="M2750" i="8"/>
  <c r="L2750" i="8"/>
  <c r="K2750" i="8"/>
  <c r="J2750" i="8"/>
  <c r="I2750" i="8"/>
  <c r="H2750" i="8"/>
  <c r="R2749" i="8" a="1"/>
  <c r="R2749" i="8" s="1"/>
  <c r="N2749" i="8" s="1"/>
  <c r="P2749" i="8"/>
  <c r="O2749" i="8"/>
  <c r="M2749" i="8"/>
  <c r="L2749" i="8"/>
  <c r="K2749" i="8"/>
  <c r="J2749" i="8"/>
  <c r="I2749" i="8"/>
  <c r="H2749" i="8"/>
  <c r="R2748" i="8" a="1"/>
  <c r="R2748" i="8" s="1"/>
  <c r="N2748" i="8" s="1"/>
  <c r="P2748" i="8"/>
  <c r="O2748" i="8"/>
  <c r="M2748" i="8"/>
  <c r="L2748" i="8"/>
  <c r="K2748" i="8"/>
  <c r="J2748" i="8"/>
  <c r="I2748" i="8"/>
  <c r="H2748" i="8"/>
  <c r="R2747" i="8" a="1"/>
  <c r="R2747" i="8" s="1"/>
  <c r="N2747" i="8" s="1"/>
  <c r="P2747" i="8"/>
  <c r="O2747" i="8"/>
  <c r="M2747" i="8"/>
  <c r="L2747" i="8"/>
  <c r="K2747" i="8"/>
  <c r="J2747" i="8"/>
  <c r="I2747" i="8"/>
  <c r="H2747" i="8"/>
  <c r="R2746" i="8" a="1"/>
  <c r="R2746" i="8" s="1"/>
  <c r="N2746" i="8" s="1"/>
  <c r="P2746" i="8"/>
  <c r="O2746" i="8"/>
  <c r="M2746" i="8"/>
  <c r="L2746" i="8"/>
  <c r="K2746" i="8"/>
  <c r="J2746" i="8"/>
  <c r="I2746" i="8"/>
  <c r="H2746" i="8"/>
  <c r="R2745" i="8" a="1"/>
  <c r="R2745" i="8" s="1"/>
  <c r="N2745" i="8" s="1"/>
  <c r="P2745" i="8"/>
  <c r="O2745" i="8"/>
  <c r="M2745" i="8"/>
  <c r="L2745" i="8"/>
  <c r="K2745" i="8"/>
  <c r="J2745" i="8"/>
  <c r="I2745" i="8"/>
  <c r="H2745" i="8"/>
  <c r="R2744" i="8" a="1"/>
  <c r="R2744" i="8" s="1"/>
  <c r="N2744" i="8" s="1"/>
  <c r="P2744" i="8"/>
  <c r="O2744" i="8"/>
  <c r="M2744" i="8"/>
  <c r="L2744" i="8"/>
  <c r="K2744" i="8"/>
  <c r="J2744" i="8"/>
  <c r="I2744" i="8"/>
  <c r="H2744" i="8"/>
  <c r="R2743" i="8" a="1"/>
  <c r="R2743" i="8" s="1"/>
  <c r="N2743" i="8" s="1"/>
  <c r="P2743" i="8"/>
  <c r="O2743" i="8"/>
  <c r="M2743" i="8"/>
  <c r="L2743" i="8"/>
  <c r="K2743" i="8"/>
  <c r="J2743" i="8"/>
  <c r="I2743" i="8"/>
  <c r="H2743" i="8"/>
  <c r="R2742" i="8" a="1"/>
  <c r="R2742" i="8" s="1"/>
  <c r="N2742" i="8" s="1"/>
  <c r="P2742" i="8"/>
  <c r="O2742" i="8"/>
  <c r="M2742" i="8"/>
  <c r="L2742" i="8"/>
  <c r="K2742" i="8"/>
  <c r="J2742" i="8"/>
  <c r="I2742" i="8"/>
  <c r="H2742" i="8"/>
  <c r="R2741" i="8" a="1"/>
  <c r="R2741" i="8" s="1"/>
  <c r="N2741" i="8" s="1"/>
  <c r="P2741" i="8"/>
  <c r="O2741" i="8"/>
  <c r="M2741" i="8"/>
  <c r="L2741" i="8"/>
  <c r="K2741" i="8"/>
  <c r="J2741" i="8"/>
  <c r="I2741" i="8"/>
  <c r="H2741" i="8"/>
  <c r="R2740" i="8" a="1"/>
  <c r="R2740" i="8" s="1"/>
  <c r="N2740" i="8" s="1"/>
  <c r="P2740" i="8"/>
  <c r="O2740" i="8"/>
  <c r="M2740" i="8"/>
  <c r="L2740" i="8"/>
  <c r="K2740" i="8"/>
  <c r="J2740" i="8"/>
  <c r="I2740" i="8"/>
  <c r="H2740" i="8"/>
  <c r="R2739" i="8" a="1"/>
  <c r="R2739" i="8" s="1"/>
  <c r="N2739" i="8" s="1"/>
  <c r="P2739" i="8"/>
  <c r="O2739" i="8"/>
  <c r="M2739" i="8"/>
  <c r="L2739" i="8"/>
  <c r="K2739" i="8"/>
  <c r="J2739" i="8"/>
  <c r="I2739" i="8"/>
  <c r="H2739" i="8"/>
  <c r="R2738" i="8" a="1"/>
  <c r="R2738" i="8" s="1"/>
  <c r="N2738" i="8" s="1"/>
  <c r="P2738" i="8"/>
  <c r="O2738" i="8"/>
  <c r="M2738" i="8"/>
  <c r="L2738" i="8"/>
  <c r="K2738" i="8"/>
  <c r="J2738" i="8"/>
  <c r="I2738" i="8"/>
  <c r="H2738" i="8"/>
  <c r="R2737" i="8" a="1"/>
  <c r="R2737" i="8" s="1"/>
  <c r="N2737" i="8" s="1"/>
  <c r="P2737" i="8"/>
  <c r="O2737" i="8"/>
  <c r="M2737" i="8"/>
  <c r="L2737" i="8"/>
  <c r="K2737" i="8"/>
  <c r="J2737" i="8"/>
  <c r="I2737" i="8"/>
  <c r="H2737" i="8"/>
  <c r="R2736" i="8" a="1"/>
  <c r="R2736" i="8" s="1"/>
  <c r="N2736" i="8" s="1"/>
  <c r="P2736" i="8"/>
  <c r="O2736" i="8"/>
  <c r="M2736" i="8"/>
  <c r="L2736" i="8"/>
  <c r="K2736" i="8"/>
  <c r="J2736" i="8"/>
  <c r="I2736" i="8"/>
  <c r="H2736" i="8"/>
  <c r="R2735" i="8" a="1"/>
  <c r="R2735" i="8" s="1"/>
  <c r="N2735" i="8" s="1"/>
  <c r="P2735" i="8"/>
  <c r="O2735" i="8"/>
  <c r="M2735" i="8"/>
  <c r="L2735" i="8"/>
  <c r="K2735" i="8"/>
  <c r="J2735" i="8"/>
  <c r="I2735" i="8"/>
  <c r="H2735" i="8"/>
  <c r="R2734" i="8" a="1"/>
  <c r="R2734" i="8" s="1"/>
  <c r="N2734" i="8" s="1"/>
  <c r="P2734" i="8"/>
  <c r="O2734" i="8"/>
  <c r="M2734" i="8"/>
  <c r="L2734" i="8"/>
  <c r="K2734" i="8"/>
  <c r="J2734" i="8"/>
  <c r="I2734" i="8"/>
  <c r="H2734" i="8"/>
  <c r="R2733" i="8" a="1"/>
  <c r="R2733" i="8" s="1"/>
  <c r="N2733" i="8" s="1"/>
  <c r="P2733" i="8"/>
  <c r="O2733" i="8"/>
  <c r="M2733" i="8"/>
  <c r="L2733" i="8"/>
  <c r="K2733" i="8"/>
  <c r="J2733" i="8"/>
  <c r="I2733" i="8"/>
  <c r="H2733" i="8"/>
  <c r="R2732" i="8" a="1"/>
  <c r="R2732" i="8" s="1"/>
  <c r="N2732" i="8" s="1"/>
  <c r="P2732" i="8"/>
  <c r="O2732" i="8"/>
  <c r="M2732" i="8"/>
  <c r="L2732" i="8"/>
  <c r="K2732" i="8"/>
  <c r="J2732" i="8"/>
  <c r="I2732" i="8"/>
  <c r="H2732" i="8"/>
  <c r="R2731" i="8" a="1"/>
  <c r="R2731" i="8" s="1"/>
  <c r="N2731" i="8" s="1"/>
  <c r="P2731" i="8"/>
  <c r="O2731" i="8"/>
  <c r="M2731" i="8"/>
  <c r="L2731" i="8"/>
  <c r="K2731" i="8"/>
  <c r="J2731" i="8"/>
  <c r="I2731" i="8"/>
  <c r="H2731" i="8"/>
  <c r="R2730" i="8" a="1"/>
  <c r="R2730" i="8" s="1"/>
  <c r="N2730" i="8" s="1"/>
  <c r="P2730" i="8"/>
  <c r="O2730" i="8"/>
  <c r="M2730" i="8"/>
  <c r="L2730" i="8"/>
  <c r="K2730" i="8"/>
  <c r="J2730" i="8"/>
  <c r="I2730" i="8"/>
  <c r="H2730" i="8"/>
  <c r="R2729" i="8" a="1"/>
  <c r="R2729" i="8" s="1"/>
  <c r="N2729" i="8" s="1"/>
  <c r="P2729" i="8"/>
  <c r="O2729" i="8"/>
  <c r="M2729" i="8"/>
  <c r="L2729" i="8"/>
  <c r="K2729" i="8"/>
  <c r="J2729" i="8"/>
  <c r="I2729" i="8"/>
  <c r="H2729" i="8"/>
  <c r="R2728" i="8" a="1"/>
  <c r="R2728" i="8" s="1"/>
  <c r="N2728" i="8" s="1"/>
  <c r="P2728" i="8"/>
  <c r="O2728" i="8"/>
  <c r="M2728" i="8"/>
  <c r="L2728" i="8"/>
  <c r="K2728" i="8"/>
  <c r="J2728" i="8"/>
  <c r="I2728" i="8"/>
  <c r="H2728" i="8"/>
  <c r="R2727" i="8" a="1"/>
  <c r="R2727" i="8" s="1"/>
  <c r="N2727" i="8" s="1"/>
  <c r="P2727" i="8"/>
  <c r="O2727" i="8"/>
  <c r="M2727" i="8"/>
  <c r="L2727" i="8"/>
  <c r="K2727" i="8"/>
  <c r="J2727" i="8"/>
  <c r="I2727" i="8"/>
  <c r="H2727" i="8"/>
  <c r="R2726" i="8" a="1"/>
  <c r="R2726" i="8" s="1"/>
  <c r="N2726" i="8" s="1"/>
  <c r="P2726" i="8"/>
  <c r="O2726" i="8"/>
  <c r="M2726" i="8"/>
  <c r="L2726" i="8"/>
  <c r="K2726" i="8"/>
  <c r="J2726" i="8"/>
  <c r="I2726" i="8"/>
  <c r="H2726" i="8"/>
  <c r="R2725" i="8" a="1"/>
  <c r="R2725" i="8" s="1"/>
  <c r="N2725" i="8" s="1"/>
  <c r="P2725" i="8"/>
  <c r="O2725" i="8"/>
  <c r="M2725" i="8"/>
  <c r="L2725" i="8"/>
  <c r="K2725" i="8"/>
  <c r="J2725" i="8"/>
  <c r="I2725" i="8"/>
  <c r="H2725" i="8"/>
  <c r="R2724" i="8" a="1"/>
  <c r="R2724" i="8" s="1"/>
  <c r="N2724" i="8" s="1"/>
  <c r="P2724" i="8"/>
  <c r="O2724" i="8"/>
  <c r="M2724" i="8"/>
  <c r="L2724" i="8"/>
  <c r="K2724" i="8"/>
  <c r="J2724" i="8"/>
  <c r="I2724" i="8"/>
  <c r="H2724" i="8"/>
  <c r="R2723" i="8" a="1"/>
  <c r="R2723" i="8" s="1"/>
  <c r="N2723" i="8" s="1"/>
  <c r="P2723" i="8"/>
  <c r="O2723" i="8"/>
  <c r="M2723" i="8"/>
  <c r="L2723" i="8"/>
  <c r="K2723" i="8"/>
  <c r="J2723" i="8"/>
  <c r="I2723" i="8"/>
  <c r="H2723" i="8"/>
  <c r="R2722" i="8" a="1"/>
  <c r="R2722" i="8" s="1"/>
  <c r="N2722" i="8" s="1"/>
  <c r="P2722" i="8"/>
  <c r="O2722" i="8"/>
  <c r="M2722" i="8"/>
  <c r="L2722" i="8"/>
  <c r="K2722" i="8"/>
  <c r="J2722" i="8"/>
  <c r="I2722" i="8"/>
  <c r="H2722" i="8"/>
  <c r="R2721" i="8" a="1"/>
  <c r="R2721" i="8" s="1"/>
  <c r="N2721" i="8" s="1"/>
  <c r="P2721" i="8"/>
  <c r="O2721" i="8"/>
  <c r="M2721" i="8"/>
  <c r="L2721" i="8"/>
  <c r="K2721" i="8"/>
  <c r="J2721" i="8"/>
  <c r="I2721" i="8"/>
  <c r="H2721" i="8"/>
  <c r="R2720" i="8" a="1"/>
  <c r="R2720" i="8" s="1"/>
  <c r="N2720" i="8" s="1"/>
  <c r="P2720" i="8"/>
  <c r="O2720" i="8"/>
  <c r="M2720" i="8"/>
  <c r="L2720" i="8"/>
  <c r="K2720" i="8"/>
  <c r="J2720" i="8"/>
  <c r="I2720" i="8"/>
  <c r="H2720" i="8"/>
  <c r="R2719" i="8" a="1"/>
  <c r="R2719" i="8" s="1"/>
  <c r="N2719" i="8" s="1"/>
  <c r="P2719" i="8"/>
  <c r="O2719" i="8"/>
  <c r="M2719" i="8"/>
  <c r="L2719" i="8"/>
  <c r="K2719" i="8"/>
  <c r="J2719" i="8"/>
  <c r="I2719" i="8"/>
  <c r="H2719" i="8"/>
  <c r="R2718" i="8" a="1"/>
  <c r="R2718" i="8" s="1"/>
  <c r="N2718" i="8" s="1"/>
  <c r="P2718" i="8"/>
  <c r="O2718" i="8"/>
  <c r="M2718" i="8"/>
  <c r="L2718" i="8"/>
  <c r="K2718" i="8"/>
  <c r="J2718" i="8"/>
  <c r="I2718" i="8"/>
  <c r="H2718" i="8"/>
  <c r="R2717" i="8" a="1"/>
  <c r="R2717" i="8" s="1"/>
  <c r="N2717" i="8" s="1"/>
  <c r="P2717" i="8"/>
  <c r="O2717" i="8"/>
  <c r="M2717" i="8"/>
  <c r="L2717" i="8"/>
  <c r="K2717" i="8"/>
  <c r="J2717" i="8"/>
  <c r="I2717" i="8"/>
  <c r="H2717" i="8"/>
  <c r="R2716" i="8" a="1"/>
  <c r="R2716" i="8" s="1"/>
  <c r="N2716" i="8" s="1"/>
  <c r="P2716" i="8"/>
  <c r="O2716" i="8"/>
  <c r="M2716" i="8"/>
  <c r="L2716" i="8"/>
  <c r="K2716" i="8"/>
  <c r="J2716" i="8"/>
  <c r="I2716" i="8"/>
  <c r="H2716" i="8"/>
  <c r="R2715" i="8" a="1"/>
  <c r="R2715" i="8" s="1"/>
  <c r="N2715" i="8" s="1"/>
  <c r="P2715" i="8"/>
  <c r="O2715" i="8"/>
  <c r="M2715" i="8"/>
  <c r="L2715" i="8"/>
  <c r="K2715" i="8"/>
  <c r="J2715" i="8"/>
  <c r="I2715" i="8"/>
  <c r="H2715" i="8"/>
  <c r="R2714" i="8" a="1"/>
  <c r="R2714" i="8" s="1"/>
  <c r="N2714" i="8" s="1"/>
  <c r="P2714" i="8"/>
  <c r="O2714" i="8"/>
  <c r="M2714" i="8"/>
  <c r="L2714" i="8"/>
  <c r="K2714" i="8"/>
  <c r="J2714" i="8"/>
  <c r="I2714" i="8"/>
  <c r="H2714" i="8"/>
  <c r="R2713" i="8" a="1"/>
  <c r="R2713" i="8" s="1"/>
  <c r="N2713" i="8" s="1"/>
  <c r="P2713" i="8"/>
  <c r="O2713" i="8"/>
  <c r="M2713" i="8"/>
  <c r="L2713" i="8"/>
  <c r="K2713" i="8"/>
  <c r="J2713" i="8"/>
  <c r="I2713" i="8"/>
  <c r="H2713" i="8"/>
  <c r="R2712" i="8" a="1"/>
  <c r="R2712" i="8" s="1"/>
  <c r="N2712" i="8" s="1"/>
  <c r="P2712" i="8"/>
  <c r="O2712" i="8"/>
  <c r="M2712" i="8"/>
  <c r="L2712" i="8"/>
  <c r="K2712" i="8"/>
  <c r="J2712" i="8"/>
  <c r="I2712" i="8"/>
  <c r="H2712" i="8"/>
  <c r="R2711" i="8" a="1"/>
  <c r="R2711" i="8" s="1"/>
  <c r="N2711" i="8" s="1"/>
  <c r="P2711" i="8"/>
  <c r="O2711" i="8"/>
  <c r="M2711" i="8"/>
  <c r="L2711" i="8"/>
  <c r="K2711" i="8"/>
  <c r="J2711" i="8"/>
  <c r="I2711" i="8"/>
  <c r="H2711" i="8"/>
  <c r="R2710" i="8" a="1"/>
  <c r="R2710" i="8" s="1"/>
  <c r="N2710" i="8" s="1"/>
  <c r="P2710" i="8"/>
  <c r="O2710" i="8"/>
  <c r="M2710" i="8"/>
  <c r="L2710" i="8"/>
  <c r="K2710" i="8"/>
  <c r="J2710" i="8"/>
  <c r="I2710" i="8"/>
  <c r="H2710" i="8"/>
  <c r="R2709" i="8" a="1"/>
  <c r="R2709" i="8" s="1"/>
  <c r="N2709" i="8" s="1"/>
  <c r="P2709" i="8"/>
  <c r="O2709" i="8"/>
  <c r="M2709" i="8"/>
  <c r="L2709" i="8"/>
  <c r="K2709" i="8"/>
  <c r="J2709" i="8"/>
  <c r="I2709" i="8"/>
  <c r="H2709" i="8"/>
  <c r="R2708" i="8" a="1"/>
  <c r="R2708" i="8" s="1"/>
  <c r="N2708" i="8" s="1"/>
  <c r="P2708" i="8"/>
  <c r="O2708" i="8"/>
  <c r="M2708" i="8"/>
  <c r="L2708" i="8"/>
  <c r="K2708" i="8"/>
  <c r="J2708" i="8"/>
  <c r="I2708" i="8"/>
  <c r="H2708" i="8"/>
  <c r="R2707" i="8" a="1"/>
  <c r="R2707" i="8" s="1"/>
  <c r="N2707" i="8" s="1"/>
  <c r="P2707" i="8"/>
  <c r="O2707" i="8"/>
  <c r="M2707" i="8"/>
  <c r="L2707" i="8"/>
  <c r="K2707" i="8"/>
  <c r="J2707" i="8"/>
  <c r="I2707" i="8"/>
  <c r="H2707" i="8"/>
  <c r="R2706" i="8" a="1"/>
  <c r="R2706" i="8" s="1"/>
  <c r="N2706" i="8" s="1"/>
  <c r="P2706" i="8"/>
  <c r="O2706" i="8"/>
  <c r="M2706" i="8"/>
  <c r="L2706" i="8"/>
  <c r="K2706" i="8"/>
  <c r="J2706" i="8"/>
  <c r="I2706" i="8"/>
  <c r="H2706" i="8"/>
  <c r="R2705" i="8" a="1"/>
  <c r="R2705" i="8" s="1"/>
  <c r="N2705" i="8" s="1"/>
  <c r="P2705" i="8"/>
  <c r="O2705" i="8"/>
  <c r="M2705" i="8"/>
  <c r="L2705" i="8"/>
  <c r="K2705" i="8"/>
  <c r="J2705" i="8"/>
  <c r="I2705" i="8"/>
  <c r="H2705" i="8"/>
  <c r="R2704" i="8" a="1"/>
  <c r="R2704" i="8" s="1"/>
  <c r="N2704" i="8" s="1"/>
  <c r="P2704" i="8"/>
  <c r="O2704" i="8"/>
  <c r="M2704" i="8"/>
  <c r="L2704" i="8"/>
  <c r="K2704" i="8"/>
  <c r="J2704" i="8"/>
  <c r="I2704" i="8"/>
  <c r="H2704" i="8"/>
  <c r="R2703" i="8" a="1"/>
  <c r="R2703" i="8" s="1"/>
  <c r="N2703" i="8" s="1"/>
  <c r="P2703" i="8"/>
  <c r="O2703" i="8"/>
  <c r="M2703" i="8"/>
  <c r="L2703" i="8"/>
  <c r="K2703" i="8"/>
  <c r="J2703" i="8"/>
  <c r="I2703" i="8"/>
  <c r="H2703" i="8"/>
  <c r="R2702" i="8" a="1"/>
  <c r="R2702" i="8" s="1"/>
  <c r="N2702" i="8" s="1"/>
  <c r="P2702" i="8"/>
  <c r="O2702" i="8"/>
  <c r="M2702" i="8"/>
  <c r="L2702" i="8"/>
  <c r="K2702" i="8"/>
  <c r="J2702" i="8"/>
  <c r="I2702" i="8"/>
  <c r="H2702" i="8"/>
  <c r="R2701" i="8" a="1"/>
  <c r="R2701" i="8" s="1"/>
  <c r="N2701" i="8" s="1"/>
  <c r="P2701" i="8"/>
  <c r="O2701" i="8"/>
  <c r="M2701" i="8"/>
  <c r="L2701" i="8"/>
  <c r="K2701" i="8"/>
  <c r="J2701" i="8"/>
  <c r="I2701" i="8"/>
  <c r="H2701" i="8"/>
  <c r="R2700" i="8" a="1"/>
  <c r="R2700" i="8" s="1"/>
  <c r="N2700" i="8" s="1"/>
  <c r="P2700" i="8"/>
  <c r="O2700" i="8"/>
  <c r="M2700" i="8"/>
  <c r="L2700" i="8"/>
  <c r="K2700" i="8"/>
  <c r="J2700" i="8"/>
  <c r="I2700" i="8"/>
  <c r="H2700" i="8"/>
  <c r="R2699" i="8" a="1"/>
  <c r="R2699" i="8" s="1"/>
  <c r="N2699" i="8" s="1"/>
  <c r="P2699" i="8"/>
  <c r="O2699" i="8"/>
  <c r="M2699" i="8"/>
  <c r="L2699" i="8"/>
  <c r="K2699" i="8"/>
  <c r="J2699" i="8"/>
  <c r="I2699" i="8"/>
  <c r="H2699" i="8"/>
  <c r="R2698" i="8" a="1"/>
  <c r="R2698" i="8" s="1"/>
  <c r="N2698" i="8" s="1"/>
  <c r="P2698" i="8"/>
  <c r="O2698" i="8"/>
  <c r="M2698" i="8"/>
  <c r="L2698" i="8"/>
  <c r="K2698" i="8"/>
  <c r="J2698" i="8"/>
  <c r="I2698" i="8"/>
  <c r="H2698" i="8"/>
  <c r="R2697" i="8" a="1"/>
  <c r="R2697" i="8" s="1"/>
  <c r="N2697" i="8" s="1"/>
  <c r="P2697" i="8"/>
  <c r="O2697" i="8"/>
  <c r="M2697" i="8"/>
  <c r="L2697" i="8"/>
  <c r="K2697" i="8"/>
  <c r="J2697" i="8"/>
  <c r="I2697" i="8"/>
  <c r="H2697" i="8"/>
  <c r="R2696" i="8" a="1"/>
  <c r="R2696" i="8" s="1"/>
  <c r="N2696" i="8" s="1"/>
  <c r="P2696" i="8"/>
  <c r="O2696" i="8"/>
  <c r="M2696" i="8"/>
  <c r="L2696" i="8"/>
  <c r="K2696" i="8"/>
  <c r="J2696" i="8"/>
  <c r="I2696" i="8"/>
  <c r="H2696" i="8"/>
  <c r="R2695" i="8" a="1"/>
  <c r="R2695" i="8" s="1"/>
  <c r="N2695" i="8" s="1"/>
  <c r="P2695" i="8"/>
  <c r="O2695" i="8"/>
  <c r="M2695" i="8"/>
  <c r="L2695" i="8"/>
  <c r="K2695" i="8"/>
  <c r="J2695" i="8"/>
  <c r="I2695" i="8"/>
  <c r="H2695" i="8"/>
  <c r="R2694" i="8" a="1"/>
  <c r="R2694" i="8" s="1"/>
  <c r="N2694" i="8" s="1"/>
  <c r="P2694" i="8"/>
  <c r="O2694" i="8"/>
  <c r="M2694" i="8"/>
  <c r="L2694" i="8"/>
  <c r="K2694" i="8"/>
  <c r="J2694" i="8"/>
  <c r="I2694" i="8"/>
  <c r="H2694" i="8"/>
  <c r="R2693" i="8" a="1"/>
  <c r="R2693" i="8" s="1"/>
  <c r="N2693" i="8" s="1"/>
  <c r="P2693" i="8"/>
  <c r="O2693" i="8"/>
  <c r="M2693" i="8"/>
  <c r="L2693" i="8"/>
  <c r="K2693" i="8"/>
  <c r="J2693" i="8"/>
  <c r="I2693" i="8"/>
  <c r="H2693" i="8"/>
  <c r="R2692" i="8" a="1"/>
  <c r="R2692" i="8" s="1"/>
  <c r="N2692" i="8" s="1"/>
  <c r="P2692" i="8"/>
  <c r="O2692" i="8"/>
  <c r="M2692" i="8"/>
  <c r="L2692" i="8"/>
  <c r="K2692" i="8"/>
  <c r="J2692" i="8"/>
  <c r="I2692" i="8"/>
  <c r="H2692" i="8"/>
  <c r="R2691" i="8" a="1"/>
  <c r="R2691" i="8" s="1"/>
  <c r="N2691" i="8" s="1"/>
  <c r="P2691" i="8"/>
  <c r="O2691" i="8"/>
  <c r="M2691" i="8"/>
  <c r="L2691" i="8"/>
  <c r="K2691" i="8"/>
  <c r="J2691" i="8"/>
  <c r="I2691" i="8"/>
  <c r="H2691" i="8"/>
  <c r="R2690" i="8" a="1"/>
  <c r="R2690" i="8" s="1"/>
  <c r="N2690" i="8" s="1"/>
  <c r="P2690" i="8"/>
  <c r="O2690" i="8"/>
  <c r="M2690" i="8"/>
  <c r="L2690" i="8"/>
  <c r="K2690" i="8"/>
  <c r="J2690" i="8"/>
  <c r="I2690" i="8"/>
  <c r="H2690" i="8"/>
  <c r="R2689" i="8" a="1"/>
  <c r="R2689" i="8" s="1"/>
  <c r="N2689" i="8" s="1"/>
  <c r="P2689" i="8"/>
  <c r="O2689" i="8"/>
  <c r="M2689" i="8"/>
  <c r="L2689" i="8"/>
  <c r="K2689" i="8"/>
  <c r="J2689" i="8"/>
  <c r="I2689" i="8"/>
  <c r="H2689" i="8"/>
  <c r="R2688" i="8" a="1"/>
  <c r="R2688" i="8" s="1"/>
  <c r="N2688" i="8" s="1"/>
  <c r="P2688" i="8"/>
  <c r="O2688" i="8"/>
  <c r="M2688" i="8"/>
  <c r="L2688" i="8"/>
  <c r="K2688" i="8"/>
  <c r="J2688" i="8"/>
  <c r="I2688" i="8"/>
  <c r="H2688" i="8"/>
  <c r="R2687" i="8" a="1"/>
  <c r="R2687" i="8" s="1"/>
  <c r="N2687" i="8" s="1"/>
  <c r="P2687" i="8"/>
  <c r="O2687" i="8"/>
  <c r="M2687" i="8"/>
  <c r="L2687" i="8"/>
  <c r="K2687" i="8"/>
  <c r="J2687" i="8"/>
  <c r="I2687" i="8"/>
  <c r="H2687" i="8"/>
  <c r="R2686" i="8" a="1"/>
  <c r="R2686" i="8" s="1"/>
  <c r="N2686" i="8" s="1"/>
  <c r="P2686" i="8"/>
  <c r="O2686" i="8"/>
  <c r="M2686" i="8"/>
  <c r="L2686" i="8"/>
  <c r="K2686" i="8"/>
  <c r="J2686" i="8"/>
  <c r="I2686" i="8"/>
  <c r="H2686" i="8"/>
  <c r="R2685" i="8" a="1"/>
  <c r="R2685" i="8" s="1"/>
  <c r="N2685" i="8" s="1"/>
  <c r="P2685" i="8"/>
  <c r="O2685" i="8"/>
  <c r="M2685" i="8"/>
  <c r="L2685" i="8"/>
  <c r="K2685" i="8"/>
  <c r="J2685" i="8"/>
  <c r="I2685" i="8"/>
  <c r="H2685" i="8"/>
  <c r="R2684" i="8" a="1"/>
  <c r="R2684" i="8" s="1"/>
  <c r="N2684" i="8" s="1"/>
  <c r="P2684" i="8"/>
  <c r="O2684" i="8"/>
  <c r="M2684" i="8"/>
  <c r="L2684" i="8"/>
  <c r="K2684" i="8"/>
  <c r="J2684" i="8"/>
  <c r="I2684" i="8"/>
  <c r="H2684" i="8"/>
  <c r="R2683" i="8" a="1"/>
  <c r="R2683" i="8" s="1"/>
  <c r="N2683" i="8" s="1"/>
  <c r="P2683" i="8"/>
  <c r="O2683" i="8"/>
  <c r="M2683" i="8"/>
  <c r="L2683" i="8"/>
  <c r="K2683" i="8"/>
  <c r="J2683" i="8"/>
  <c r="I2683" i="8"/>
  <c r="H2683" i="8"/>
  <c r="R2682" i="8" a="1"/>
  <c r="R2682" i="8" s="1"/>
  <c r="N2682" i="8" s="1"/>
  <c r="P2682" i="8"/>
  <c r="O2682" i="8"/>
  <c r="M2682" i="8"/>
  <c r="L2682" i="8"/>
  <c r="K2682" i="8"/>
  <c r="J2682" i="8"/>
  <c r="I2682" i="8"/>
  <c r="H2682" i="8"/>
  <c r="R2681" i="8" a="1"/>
  <c r="R2681" i="8" s="1"/>
  <c r="N2681" i="8" s="1"/>
  <c r="P2681" i="8"/>
  <c r="O2681" i="8"/>
  <c r="M2681" i="8"/>
  <c r="L2681" i="8"/>
  <c r="K2681" i="8"/>
  <c r="J2681" i="8"/>
  <c r="I2681" i="8"/>
  <c r="H2681" i="8"/>
  <c r="R2680" i="8" a="1"/>
  <c r="R2680" i="8" s="1"/>
  <c r="N2680" i="8" s="1"/>
  <c r="P2680" i="8"/>
  <c r="O2680" i="8"/>
  <c r="M2680" i="8"/>
  <c r="L2680" i="8"/>
  <c r="K2680" i="8"/>
  <c r="J2680" i="8"/>
  <c r="I2680" i="8"/>
  <c r="H2680" i="8"/>
  <c r="R2679" i="8" a="1"/>
  <c r="R2679" i="8" s="1"/>
  <c r="N2679" i="8" s="1"/>
  <c r="P2679" i="8"/>
  <c r="O2679" i="8"/>
  <c r="M2679" i="8"/>
  <c r="L2679" i="8"/>
  <c r="K2679" i="8"/>
  <c r="J2679" i="8"/>
  <c r="I2679" i="8"/>
  <c r="H2679" i="8"/>
  <c r="R2678" i="8" a="1"/>
  <c r="R2678" i="8" s="1"/>
  <c r="N2678" i="8" s="1"/>
  <c r="P2678" i="8"/>
  <c r="O2678" i="8"/>
  <c r="M2678" i="8"/>
  <c r="L2678" i="8"/>
  <c r="K2678" i="8"/>
  <c r="J2678" i="8"/>
  <c r="I2678" i="8"/>
  <c r="H2678" i="8"/>
  <c r="R2677" i="8" a="1"/>
  <c r="R2677" i="8" s="1"/>
  <c r="N2677" i="8" s="1"/>
  <c r="P2677" i="8"/>
  <c r="O2677" i="8"/>
  <c r="M2677" i="8"/>
  <c r="L2677" i="8"/>
  <c r="K2677" i="8"/>
  <c r="J2677" i="8"/>
  <c r="I2677" i="8"/>
  <c r="H2677" i="8"/>
  <c r="R2676" i="8" a="1"/>
  <c r="R2676" i="8" s="1"/>
  <c r="N2676" i="8" s="1"/>
  <c r="P2676" i="8"/>
  <c r="O2676" i="8"/>
  <c r="M2676" i="8"/>
  <c r="L2676" i="8"/>
  <c r="K2676" i="8"/>
  <c r="J2676" i="8"/>
  <c r="I2676" i="8"/>
  <c r="H2676" i="8"/>
  <c r="R2675" i="8" a="1"/>
  <c r="R2675" i="8" s="1"/>
  <c r="N2675" i="8" s="1"/>
  <c r="P2675" i="8"/>
  <c r="O2675" i="8"/>
  <c r="M2675" i="8"/>
  <c r="L2675" i="8"/>
  <c r="K2675" i="8"/>
  <c r="J2675" i="8"/>
  <c r="I2675" i="8"/>
  <c r="H2675" i="8"/>
  <c r="R2674" i="8" a="1"/>
  <c r="R2674" i="8" s="1"/>
  <c r="N2674" i="8" s="1"/>
  <c r="P2674" i="8"/>
  <c r="O2674" i="8"/>
  <c r="M2674" i="8"/>
  <c r="L2674" i="8"/>
  <c r="K2674" i="8"/>
  <c r="J2674" i="8"/>
  <c r="I2674" i="8"/>
  <c r="H2674" i="8"/>
  <c r="R2673" i="8" a="1"/>
  <c r="R2673" i="8" s="1"/>
  <c r="N2673" i="8" s="1"/>
  <c r="P2673" i="8"/>
  <c r="O2673" i="8"/>
  <c r="M2673" i="8"/>
  <c r="L2673" i="8"/>
  <c r="K2673" i="8"/>
  <c r="J2673" i="8"/>
  <c r="I2673" i="8"/>
  <c r="H2673" i="8"/>
  <c r="R2672" i="8" a="1"/>
  <c r="R2672" i="8" s="1"/>
  <c r="N2672" i="8" s="1"/>
  <c r="P2672" i="8"/>
  <c r="O2672" i="8"/>
  <c r="M2672" i="8"/>
  <c r="L2672" i="8"/>
  <c r="K2672" i="8"/>
  <c r="J2672" i="8"/>
  <c r="I2672" i="8"/>
  <c r="H2672" i="8"/>
  <c r="R2671" i="8" a="1"/>
  <c r="R2671" i="8" s="1"/>
  <c r="N2671" i="8" s="1"/>
  <c r="P2671" i="8"/>
  <c r="O2671" i="8"/>
  <c r="M2671" i="8"/>
  <c r="L2671" i="8"/>
  <c r="K2671" i="8"/>
  <c r="J2671" i="8"/>
  <c r="I2671" i="8"/>
  <c r="H2671" i="8"/>
  <c r="R2670" i="8" a="1"/>
  <c r="R2670" i="8" s="1"/>
  <c r="N2670" i="8" s="1"/>
  <c r="P2670" i="8"/>
  <c r="O2670" i="8"/>
  <c r="M2670" i="8"/>
  <c r="L2670" i="8"/>
  <c r="K2670" i="8"/>
  <c r="J2670" i="8"/>
  <c r="I2670" i="8"/>
  <c r="H2670" i="8"/>
  <c r="R2669" i="8" a="1"/>
  <c r="R2669" i="8" s="1"/>
  <c r="N2669" i="8" s="1"/>
  <c r="P2669" i="8"/>
  <c r="O2669" i="8"/>
  <c r="M2669" i="8"/>
  <c r="L2669" i="8"/>
  <c r="K2669" i="8"/>
  <c r="J2669" i="8"/>
  <c r="I2669" i="8"/>
  <c r="H2669" i="8"/>
  <c r="R2668" i="8" a="1"/>
  <c r="R2668" i="8" s="1"/>
  <c r="N2668" i="8" s="1"/>
  <c r="P2668" i="8"/>
  <c r="O2668" i="8"/>
  <c r="M2668" i="8"/>
  <c r="L2668" i="8"/>
  <c r="K2668" i="8"/>
  <c r="J2668" i="8"/>
  <c r="I2668" i="8"/>
  <c r="H2668" i="8"/>
  <c r="R2667" i="8" a="1"/>
  <c r="R2667" i="8" s="1"/>
  <c r="N2667" i="8" s="1"/>
  <c r="P2667" i="8"/>
  <c r="O2667" i="8"/>
  <c r="M2667" i="8"/>
  <c r="L2667" i="8"/>
  <c r="K2667" i="8"/>
  <c r="J2667" i="8"/>
  <c r="I2667" i="8"/>
  <c r="H2667" i="8"/>
  <c r="R2666" i="8" a="1"/>
  <c r="R2666" i="8" s="1"/>
  <c r="N2666" i="8" s="1"/>
  <c r="P2666" i="8"/>
  <c r="O2666" i="8"/>
  <c r="M2666" i="8"/>
  <c r="L2666" i="8"/>
  <c r="K2666" i="8"/>
  <c r="J2666" i="8"/>
  <c r="I2666" i="8"/>
  <c r="H2666" i="8"/>
  <c r="R2665" i="8" a="1"/>
  <c r="R2665" i="8" s="1"/>
  <c r="N2665" i="8" s="1"/>
  <c r="P2665" i="8"/>
  <c r="O2665" i="8"/>
  <c r="M2665" i="8"/>
  <c r="L2665" i="8"/>
  <c r="K2665" i="8"/>
  <c r="J2665" i="8"/>
  <c r="I2665" i="8"/>
  <c r="H2665" i="8"/>
  <c r="R2664" i="8" a="1"/>
  <c r="R2664" i="8" s="1"/>
  <c r="N2664" i="8" s="1"/>
  <c r="P2664" i="8"/>
  <c r="O2664" i="8"/>
  <c r="M2664" i="8"/>
  <c r="L2664" i="8"/>
  <c r="K2664" i="8"/>
  <c r="J2664" i="8"/>
  <c r="I2664" i="8"/>
  <c r="H2664" i="8"/>
  <c r="R2663" i="8" a="1"/>
  <c r="R2663" i="8" s="1"/>
  <c r="N2663" i="8" s="1"/>
  <c r="P2663" i="8"/>
  <c r="O2663" i="8"/>
  <c r="M2663" i="8"/>
  <c r="L2663" i="8"/>
  <c r="K2663" i="8"/>
  <c r="J2663" i="8"/>
  <c r="I2663" i="8"/>
  <c r="H2663" i="8"/>
  <c r="R2662" i="8" a="1"/>
  <c r="R2662" i="8" s="1"/>
  <c r="N2662" i="8" s="1"/>
  <c r="P2662" i="8"/>
  <c r="O2662" i="8"/>
  <c r="M2662" i="8"/>
  <c r="L2662" i="8"/>
  <c r="K2662" i="8"/>
  <c r="J2662" i="8"/>
  <c r="I2662" i="8"/>
  <c r="H2662" i="8"/>
  <c r="R2661" i="8" a="1"/>
  <c r="R2661" i="8" s="1"/>
  <c r="N2661" i="8" s="1"/>
  <c r="P2661" i="8"/>
  <c r="O2661" i="8"/>
  <c r="M2661" i="8"/>
  <c r="L2661" i="8"/>
  <c r="K2661" i="8"/>
  <c r="J2661" i="8"/>
  <c r="I2661" i="8"/>
  <c r="H2661" i="8"/>
  <c r="R2660" i="8" a="1"/>
  <c r="R2660" i="8" s="1"/>
  <c r="N2660" i="8" s="1"/>
  <c r="P2660" i="8"/>
  <c r="O2660" i="8"/>
  <c r="M2660" i="8"/>
  <c r="L2660" i="8"/>
  <c r="K2660" i="8"/>
  <c r="J2660" i="8"/>
  <c r="I2660" i="8"/>
  <c r="H2660" i="8"/>
  <c r="R2659" i="8" a="1"/>
  <c r="R2659" i="8" s="1"/>
  <c r="N2659" i="8" s="1"/>
  <c r="P2659" i="8"/>
  <c r="O2659" i="8"/>
  <c r="M2659" i="8"/>
  <c r="L2659" i="8"/>
  <c r="K2659" i="8"/>
  <c r="J2659" i="8"/>
  <c r="I2659" i="8"/>
  <c r="H2659" i="8"/>
  <c r="R2658" i="8" a="1"/>
  <c r="R2658" i="8" s="1"/>
  <c r="N2658" i="8" s="1"/>
  <c r="P2658" i="8"/>
  <c r="O2658" i="8"/>
  <c r="M2658" i="8"/>
  <c r="L2658" i="8"/>
  <c r="K2658" i="8"/>
  <c r="J2658" i="8"/>
  <c r="I2658" i="8"/>
  <c r="H2658" i="8"/>
  <c r="R2657" i="8" a="1"/>
  <c r="R2657" i="8" s="1"/>
  <c r="N2657" i="8" s="1"/>
  <c r="P2657" i="8"/>
  <c r="O2657" i="8"/>
  <c r="M2657" i="8"/>
  <c r="L2657" i="8"/>
  <c r="K2657" i="8"/>
  <c r="J2657" i="8"/>
  <c r="I2657" i="8"/>
  <c r="H2657" i="8"/>
  <c r="R2656" i="8" a="1"/>
  <c r="R2656" i="8" s="1"/>
  <c r="N2656" i="8" s="1"/>
  <c r="P2656" i="8"/>
  <c r="O2656" i="8"/>
  <c r="M2656" i="8"/>
  <c r="L2656" i="8"/>
  <c r="K2656" i="8"/>
  <c r="J2656" i="8"/>
  <c r="I2656" i="8"/>
  <c r="H2656" i="8"/>
  <c r="R2655" i="8" a="1"/>
  <c r="R2655" i="8" s="1"/>
  <c r="N2655" i="8" s="1"/>
  <c r="P2655" i="8"/>
  <c r="O2655" i="8"/>
  <c r="M2655" i="8"/>
  <c r="L2655" i="8"/>
  <c r="K2655" i="8"/>
  <c r="J2655" i="8"/>
  <c r="I2655" i="8"/>
  <c r="H2655" i="8"/>
  <c r="R2654" i="8" a="1"/>
  <c r="R2654" i="8" s="1"/>
  <c r="N2654" i="8" s="1"/>
  <c r="P2654" i="8"/>
  <c r="O2654" i="8"/>
  <c r="M2654" i="8"/>
  <c r="L2654" i="8"/>
  <c r="K2654" i="8"/>
  <c r="J2654" i="8"/>
  <c r="I2654" i="8"/>
  <c r="H2654" i="8"/>
  <c r="R2653" i="8" a="1"/>
  <c r="R2653" i="8" s="1"/>
  <c r="N2653" i="8" s="1"/>
  <c r="P2653" i="8"/>
  <c r="O2653" i="8"/>
  <c r="M2653" i="8"/>
  <c r="L2653" i="8"/>
  <c r="K2653" i="8"/>
  <c r="J2653" i="8"/>
  <c r="I2653" i="8"/>
  <c r="H2653" i="8"/>
  <c r="R2652" i="8" a="1"/>
  <c r="R2652" i="8" s="1"/>
  <c r="N2652" i="8" s="1"/>
  <c r="P2652" i="8"/>
  <c r="O2652" i="8"/>
  <c r="M2652" i="8"/>
  <c r="L2652" i="8"/>
  <c r="K2652" i="8"/>
  <c r="J2652" i="8"/>
  <c r="I2652" i="8"/>
  <c r="H2652" i="8"/>
  <c r="R2651" i="8" a="1"/>
  <c r="R2651" i="8" s="1"/>
  <c r="N2651" i="8" s="1"/>
  <c r="P2651" i="8"/>
  <c r="O2651" i="8"/>
  <c r="M2651" i="8"/>
  <c r="L2651" i="8"/>
  <c r="K2651" i="8"/>
  <c r="J2651" i="8"/>
  <c r="I2651" i="8"/>
  <c r="H2651" i="8"/>
  <c r="R2650" i="8" a="1"/>
  <c r="R2650" i="8" s="1"/>
  <c r="N2650" i="8" s="1"/>
  <c r="P2650" i="8"/>
  <c r="O2650" i="8"/>
  <c r="M2650" i="8"/>
  <c r="L2650" i="8"/>
  <c r="K2650" i="8"/>
  <c r="J2650" i="8"/>
  <c r="I2650" i="8"/>
  <c r="H2650" i="8"/>
  <c r="R2649" i="8" a="1"/>
  <c r="R2649" i="8" s="1"/>
  <c r="N2649" i="8" s="1"/>
  <c r="P2649" i="8"/>
  <c r="O2649" i="8"/>
  <c r="M2649" i="8"/>
  <c r="L2649" i="8"/>
  <c r="K2649" i="8"/>
  <c r="J2649" i="8"/>
  <c r="I2649" i="8"/>
  <c r="H2649" i="8"/>
  <c r="R2648" i="8" a="1"/>
  <c r="R2648" i="8" s="1"/>
  <c r="N2648" i="8" s="1"/>
  <c r="P2648" i="8"/>
  <c r="O2648" i="8"/>
  <c r="M2648" i="8"/>
  <c r="L2648" i="8"/>
  <c r="K2648" i="8"/>
  <c r="J2648" i="8"/>
  <c r="I2648" i="8"/>
  <c r="H2648" i="8"/>
  <c r="R2647" i="8" a="1"/>
  <c r="R2647" i="8" s="1"/>
  <c r="N2647" i="8" s="1"/>
  <c r="P2647" i="8"/>
  <c r="O2647" i="8"/>
  <c r="M2647" i="8"/>
  <c r="L2647" i="8"/>
  <c r="K2647" i="8"/>
  <c r="J2647" i="8"/>
  <c r="I2647" i="8"/>
  <c r="H2647" i="8"/>
  <c r="R2646" i="8" a="1"/>
  <c r="R2646" i="8" s="1"/>
  <c r="N2646" i="8" s="1"/>
  <c r="P2646" i="8"/>
  <c r="O2646" i="8"/>
  <c r="M2646" i="8"/>
  <c r="L2646" i="8"/>
  <c r="K2646" i="8"/>
  <c r="J2646" i="8"/>
  <c r="I2646" i="8"/>
  <c r="H2646" i="8"/>
  <c r="R2645" i="8" a="1"/>
  <c r="R2645" i="8" s="1"/>
  <c r="N2645" i="8" s="1"/>
  <c r="P2645" i="8"/>
  <c r="O2645" i="8"/>
  <c r="M2645" i="8"/>
  <c r="L2645" i="8"/>
  <c r="K2645" i="8"/>
  <c r="J2645" i="8"/>
  <c r="I2645" i="8"/>
  <c r="H2645" i="8"/>
  <c r="R2644" i="8" a="1"/>
  <c r="R2644" i="8" s="1"/>
  <c r="N2644" i="8" s="1"/>
  <c r="P2644" i="8"/>
  <c r="O2644" i="8"/>
  <c r="M2644" i="8"/>
  <c r="L2644" i="8"/>
  <c r="K2644" i="8"/>
  <c r="J2644" i="8"/>
  <c r="I2644" i="8"/>
  <c r="H2644" i="8"/>
  <c r="R2643" i="8" a="1"/>
  <c r="R2643" i="8" s="1"/>
  <c r="N2643" i="8" s="1"/>
  <c r="P2643" i="8"/>
  <c r="O2643" i="8"/>
  <c r="M2643" i="8"/>
  <c r="L2643" i="8"/>
  <c r="K2643" i="8"/>
  <c r="J2643" i="8"/>
  <c r="I2643" i="8"/>
  <c r="H2643" i="8"/>
  <c r="R2642" i="8" a="1"/>
  <c r="R2642" i="8" s="1"/>
  <c r="N2642" i="8" s="1"/>
  <c r="P2642" i="8"/>
  <c r="O2642" i="8"/>
  <c r="M2642" i="8"/>
  <c r="L2642" i="8"/>
  <c r="K2642" i="8"/>
  <c r="J2642" i="8"/>
  <c r="I2642" i="8"/>
  <c r="H2642" i="8"/>
  <c r="R2641" i="8" a="1"/>
  <c r="R2641" i="8" s="1"/>
  <c r="N2641" i="8" s="1"/>
  <c r="P2641" i="8"/>
  <c r="O2641" i="8"/>
  <c r="M2641" i="8"/>
  <c r="L2641" i="8"/>
  <c r="K2641" i="8"/>
  <c r="J2641" i="8"/>
  <c r="I2641" i="8"/>
  <c r="H2641" i="8"/>
  <c r="R2640" i="8" a="1"/>
  <c r="R2640" i="8" s="1"/>
  <c r="N2640" i="8" s="1"/>
  <c r="P2640" i="8"/>
  <c r="O2640" i="8"/>
  <c r="M2640" i="8"/>
  <c r="L2640" i="8"/>
  <c r="K2640" i="8"/>
  <c r="J2640" i="8"/>
  <c r="I2640" i="8"/>
  <c r="H2640" i="8"/>
  <c r="R2639" i="8" a="1"/>
  <c r="R2639" i="8" s="1"/>
  <c r="N2639" i="8" s="1"/>
  <c r="P2639" i="8"/>
  <c r="O2639" i="8"/>
  <c r="M2639" i="8"/>
  <c r="L2639" i="8"/>
  <c r="K2639" i="8"/>
  <c r="J2639" i="8"/>
  <c r="I2639" i="8"/>
  <c r="H2639" i="8"/>
  <c r="R2638" i="8" a="1"/>
  <c r="R2638" i="8" s="1"/>
  <c r="N2638" i="8" s="1"/>
  <c r="P2638" i="8"/>
  <c r="O2638" i="8"/>
  <c r="M2638" i="8"/>
  <c r="L2638" i="8"/>
  <c r="K2638" i="8"/>
  <c r="J2638" i="8"/>
  <c r="I2638" i="8"/>
  <c r="H2638" i="8"/>
  <c r="R2637" i="8" a="1"/>
  <c r="R2637" i="8" s="1"/>
  <c r="N2637" i="8" s="1"/>
  <c r="P2637" i="8"/>
  <c r="O2637" i="8"/>
  <c r="M2637" i="8"/>
  <c r="L2637" i="8"/>
  <c r="K2637" i="8"/>
  <c r="J2637" i="8"/>
  <c r="I2637" i="8"/>
  <c r="H2637" i="8"/>
  <c r="R2636" i="8" a="1"/>
  <c r="R2636" i="8" s="1"/>
  <c r="N2636" i="8" s="1"/>
  <c r="P2636" i="8"/>
  <c r="O2636" i="8"/>
  <c r="M2636" i="8"/>
  <c r="L2636" i="8"/>
  <c r="K2636" i="8"/>
  <c r="J2636" i="8"/>
  <c r="I2636" i="8"/>
  <c r="H2636" i="8"/>
  <c r="R2635" i="8" a="1"/>
  <c r="R2635" i="8" s="1"/>
  <c r="N2635" i="8" s="1"/>
  <c r="P2635" i="8"/>
  <c r="O2635" i="8"/>
  <c r="M2635" i="8"/>
  <c r="L2635" i="8"/>
  <c r="K2635" i="8"/>
  <c r="J2635" i="8"/>
  <c r="I2635" i="8"/>
  <c r="H2635" i="8"/>
  <c r="R2634" i="8" a="1"/>
  <c r="R2634" i="8" s="1"/>
  <c r="N2634" i="8" s="1"/>
  <c r="P2634" i="8"/>
  <c r="O2634" i="8"/>
  <c r="M2634" i="8"/>
  <c r="L2634" i="8"/>
  <c r="K2634" i="8"/>
  <c r="J2634" i="8"/>
  <c r="I2634" i="8"/>
  <c r="H2634" i="8"/>
  <c r="R2633" i="8" a="1"/>
  <c r="R2633" i="8" s="1"/>
  <c r="N2633" i="8" s="1"/>
  <c r="P2633" i="8"/>
  <c r="O2633" i="8"/>
  <c r="M2633" i="8"/>
  <c r="L2633" i="8"/>
  <c r="K2633" i="8"/>
  <c r="J2633" i="8"/>
  <c r="I2633" i="8"/>
  <c r="H2633" i="8"/>
  <c r="R2632" i="8" a="1"/>
  <c r="R2632" i="8" s="1"/>
  <c r="N2632" i="8" s="1"/>
  <c r="P2632" i="8"/>
  <c r="O2632" i="8"/>
  <c r="M2632" i="8"/>
  <c r="L2632" i="8"/>
  <c r="K2632" i="8"/>
  <c r="J2632" i="8"/>
  <c r="I2632" i="8"/>
  <c r="H2632" i="8"/>
  <c r="R2631" i="8" a="1"/>
  <c r="R2631" i="8" s="1"/>
  <c r="N2631" i="8" s="1"/>
  <c r="P2631" i="8"/>
  <c r="O2631" i="8"/>
  <c r="M2631" i="8"/>
  <c r="L2631" i="8"/>
  <c r="K2631" i="8"/>
  <c r="J2631" i="8"/>
  <c r="I2631" i="8"/>
  <c r="H2631" i="8"/>
  <c r="R2630" i="8" a="1"/>
  <c r="R2630" i="8" s="1"/>
  <c r="N2630" i="8" s="1"/>
  <c r="P2630" i="8"/>
  <c r="O2630" i="8"/>
  <c r="M2630" i="8"/>
  <c r="L2630" i="8"/>
  <c r="K2630" i="8"/>
  <c r="J2630" i="8"/>
  <c r="I2630" i="8"/>
  <c r="H2630" i="8"/>
  <c r="R2629" i="8" a="1"/>
  <c r="R2629" i="8" s="1"/>
  <c r="N2629" i="8" s="1"/>
  <c r="P2629" i="8"/>
  <c r="O2629" i="8"/>
  <c r="M2629" i="8"/>
  <c r="L2629" i="8"/>
  <c r="K2629" i="8"/>
  <c r="J2629" i="8"/>
  <c r="I2629" i="8"/>
  <c r="H2629" i="8"/>
  <c r="R2628" i="8" a="1"/>
  <c r="R2628" i="8" s="1"/>
  <c r="N2628" i="8" s="1"/>
  <c r="P2628" i="8"/>
  <c r="O2628" i="8"/>
  <c r="M2628" i="8"/>
  <c r="L2628" i="8"/>
  <c r="K2628" i="8"/>
  <c r="J2628" i="8"/>
  <c r="I2628" i="8"/>
  <c r="H2628" i="8"/>
  <c r="R2627" i="8" a="1"/>
  <c r="R2627" i="8" s="1"/>
  <c r="N2627" i="8" s="1"/>
  <c r="P2627" i="8"/>
  <c r="O2627" i="8"/>
  <c r="M2627" i="8"/>
  <c r="L2627" i="8"/>
  <c r="K2627" i="8"/>
  <c r="J2627" i="8"/>
  <c r="I2627" i="8"/>
  <c r="H2627" i="8"/>
  <c r="R2626" i="8" a="1"/>
  <c r="R2626" i="8" s="1"/>
  <c r="N2626" i="8" s="1"/>
  <c r="P2626" i="8"/>
  <c r="O2626" i="8"/>
  <c r="M2626" i="8"/>
  <c r="L2626" i="8"/>
  <c r="K2626" i="8"/>
  <c r="J2626" i="8"/>
  <c r="I2626" i="8"/>
  <c r="H2626" i="8"/>
  <c r="R2625" i="8" a="1"/>
  <c r="R2625" i="8" s="1"/>
  <c r="N2625" i="8" s="1"/>
  <c r="P2625" i="8"/>
  <c r="O2625" i="8"/>
  <c r="M2625" i="8"/>
  <c r="L2625" i="8"/>
  <c r="K2625" i="8"/>
  <c r="J2625" i="8"/>
  <c r="I2625" i="8"/>
  <c r="H2625" i="8"/>
  <c r="R2624" i="8" a="1"/>
  <c r="R2624" i="8" s="1"/>
  <c r="N2624" i="8" s="1"/>
  <c r="P2624" i="8"/>
  <c r="O2624" i="8"/>
  <c r="M2624" i="8"/>
  <c r="L2624" i="8"/>
  <c r="K2624" i="8"/>
  <c r="J2624" i="8"/>
  <c r="I2624" i="8"/>
  <c r="H2624" i="8"/>
  <c r="R2623" i="8" a="1"/>
  <c r="R2623" i="8" s="1"/>
  <c r="N2623" i="8" s="1"/>
  <c r="P2623" i="8"/>
  <c r="O2623" i="8"/>
  <c r="M2623" i="8"/>
  <c r="L2623" i="8"/>
  <c r="K2623" i="8"/>
  <c r="J2623" i="8"/>
  <c r="I2623" i="8"/>
  <c r="H2623" i="8"/>
  <c r="R2622" i="8" a="1"/>
  <c r="R2622" i="8" s="1"/>
  <c r="N2622" i="8" s="1"/>
  <c r="P2622" i="8"/>
  <c r="O2622" i="8"/>
  <c r="M2622" i="8"/>
  <c r="L2622" i="8"/>
  <c r="K2622" i="8"/>
  <c r="J2622" i="8"/>
  <c r="I2622" i="8"/>
  <c r="H2622" i="8"/>
  <c r="R2621" i="8" a="1"/>
  <c r="R2621" i="8" s="1"/>
  <c r="N2621" i="8" s="1"/>
  <c r="P2621" i="8"/>
  <c r="O2621" i="8"/>
  <c r="M2621" i="8"/>
  <c r="L2621" i="8"/>
  <c r="K2621" i="8"/>
  <c r="J2621" i="8"/>
  <c r="I2621" i="8"/>
  <c r="H2621" i="8"/>
  <c r="R2620" i="8" a="1"/>
  <c r="R2620" i="8" s="1"/>
  <c r="N2620" i="8" s="1"/>
  <c r="P2620" i="8"/>
  <c r="O2620" i="8"/>
  <c r="M2620" i="8"/>
  <c r="L2620" i="8"/>
  <c r="K2620" i="8"/>
  <c r="J2620" i="8"/>
  <c r="I2620" i="8"/>
  <c r="H2620" i="8"/>
  <c r="R2619" i="8" a="1"/>
  <c r="R2619" i="8" s="1"/>
  <c r="N2619" i="8" s="1"/>
  <c r="P2619" i="8"/>
  <c r="O2619" i="8"/>
  <c r="M2619" i="8"/>
  <c r="L2619" i="8"/>
  <c r="K2619" i="8"/>
  <c r="J2619" i="8"/>
  <c r="I2619" i="8"/>
  <c r="H2619" i="8"/>
  <c r="R2618" i="8" a="1"/>
  <c r="R2618" i="8" s="1"/>
  <c r="N2618" i="8" s="1"/>
  <c r="P2618" i="8"/>
  <c r="O2618" i="8"/>
  <c r="M2618" i="8"/>
  <c r="L2618" i="8"/>
  <c r="K2618" i="8"/>
  <c r="J2618" i="8"/>
  <c r="I2618" i="8"/>
  <c r="H2618" i="8"/>
  <c r="R2617" i="8" a="1"/>
  <c r="R2617" i="8" s="1"/>
  <c r="N2617" i="8" s="1"/>
  <c r="P2617" i="8"/>
  <c r="O2617" i="8"/>
  <c r="M2617" i="8"/>
  <c r="L2617" i="8"/>
  <c r="K2617" i="8"/>
  <c r="J2617" i="8"/>
  <c r="I2617" i="8"/>
  <c r="H2617" i="8"/>
  <c r="R2616" i="8" a="1"/>
  <c r="R2616" i="8" s="1"/>
  <c r="N2616" i="8" s="1"/>
  <c r="P2616" i="8"/>
  <c r="O2616" i="8"/>
  <c r="M2616" i="8"/>
  <c r="L2616" i="8"/>
  <c r="K2616" i="8"/>
  <c r="J2616" i="8"/>
  <c r="I2616" i="8"/>
  <c r="H2616" i="8"/>
  <c r="R2615" i="8" a="1"/>
  <c r="R2615" i="8" s="1"/>
  <c r="N2615" i="8" s="1"/>
  <c r="P2615" i="8"/>
  <c r="O2615" i="8"/>
  <c r="M2615" i="8"/>
  <c r="L2615" i="8"/>
  <c r="K2615" i="8"/>
  <c r="J2615" i="8"/>
  <c r="I2615" i="8"/>
  <c r="H2615" i="8"/>
  <c r="R2614" i="8" a="1"/>
  <c r="R2614" i="8" s="1"/>
  <c r="N2614" i="8" s="1"/>
  <c r="P2614" i="8"/>
  <c r="O2614" i="8"/>
  <c r="M2614" i="8"/>
  <c r="L2614" i="8"/>
  <c r="K2614" i="8"/>
  <c r="J2614" i="8"/>
  <c r="I2614" i="8"/>
  <c r="H2614" i="8"/>
  <c r="R2613" i="8" a="1"/>
  <c r="R2613" i="8" s="1"/>
  <c r="N2613" i="8" s="1"/>
  <c r="P2613" i="8"/>
  <c r="O2613" i="8"/>
  <c r="M2613" i="8"/>
  <c r="L2613" i="8"/>
  <c r="K2613" i="8"/>
  <c r="J2613" i="8"/>
  <c r="I2613" i="8"/>
  <c r="H2613" i="8"/>
  <c r="R2612" i="8" a="1"/>
  <c r="R2612" i="8" s="1"/>
  <c r="N2612" i="8" s="1"/>
  <c r="P2612" i="8"/>
  <c r="O2612" i="8"/>
  <c r="M2612" i="8"/>
  <c r="L2612" i="8"/>
  <c r="K2612" i="8"/>
  <c r="J2612" i="8"/>
  <c r="I2612" i="8"/>
  <c r="H2612" i="8"/>
  <c r="R2611" i="8" a="1"/>
  <c r="R2611" i="8" s="1"/>
  <c r="N2611" i="8" s="1"/>
  <c r="P2611" i="8"/>
  <c r="O2611" i="8"/>
  <c r="M2611" i="8"/>
  <c r="L2611" i="8"/>
  <c r="K2611" i="8"/>
  <c r="J2611" i="8"/>
  <c r="I2611" i="8"/>
  <c r="H2611" i="8"/>
  <c r="R2610" i="8" a="1"/>
  <c r="R2610" i="8" s="1"/>
  <c r="N2610" i="8" s="1"/>
  <c r="P2610" i="8"/>
  <c r="O2610" i="8"/>
  <c r="M2610" i="8"/>
  <c r="L2610" i="8"/>
  <c r="K2610" i="8"/>
  <c r="J2610" i="8"/>
  <c r="I2610" i="8"/>
  <c r="H2610" i="8"/>
  <c r="R2609" i="8" a="1"/>
  <c r="R2609" i="8" s="1"/>
  <c r="N2609" i="8" s="1"/>
  <c r="P2609" i="8"/>
  <c r="O2609" i="8"/>
  <c r="M2609" i="8"/>
  <c r="L2609" i="8"/>
  <c r="K2609" i="8"/>
  <c r="J2609" i="8"/>
  <c r="I2609" i="8"/>
  <c r="H2609" i="8"/>
  <c r="R2608" i="8" a="1"/>
  <c r="R2608" i="8" s="1"/>
  <c r="N2608" i="8" s="1"/>
  <c r="P2608" i="8"/>
  <c r="O2608" i="8"/>
  <c r="M2608" i="8"/>
  <c r="L2608" i="8"/>
  <c r="K2608" i="8"/>
  <c r="J2608" i="8"/>
  <c r="I2608" i="8"/>
  <c r="H2608" i="8"/>
  <c r="R2607" i="8" a="1"/>
  <c r="R2607" i="8" s="1"/>
  <c r="N2607" i="8" s="1"/>
  <c r="P2607" i="8"/>
  <c r="O2607" i="8"/>
  <c r="M2607" i="8"/>
  <c r="L2607" i="8"/>
  <c r="K2607" i="8"/>
  <c r="J2607" i="8"/>
  <c r="I2607" i="8"/>
  <c r="H2607" i="8"/>
  <c r="R2606" i="8" a="1"/>
  <c r="R2606" i="8" s="1"/>
  <c r="N2606" i="8" s="1"/>
  <c r="P2606" i="8"/>
  <c r="O2606" i="8"/>
  <c r="M2606" i="8"/>
  <c r="L2606" i="8"/>
  <c r="K2606" i="8"/>
  <c r="J2606" i="8"/>
  <c r="I2606" i="8"/>
  <c r="H2606" i="8"/>
  <c r="R2605" i="8" a="1"/>
  <c r="R2605" i="8" s="1"/>
  <c r="N2605" i="8" s="1"/>
  <c r="P2605" i="8"/>
  <c r="O2605" i="8"/>
  <c r="M2605" i="8"/>
  <c r="L2605" i="8"/>
  <c r="K2605" i="8"/>
  <c r="J2605" i="8"/>
  <c r="I2605" i="8"/>
  <c r="H2605" i="8"/>
  <c r="R2604" i="8" a="1"/>
  <c r="R2604" i="8" s="1"/>
  <c r="N2604" i="8" s="1"/>
  <c r="P2604" i="8"/>
  <c r="O2604" i="8"/>
  <c r="M2604" i="8"/>
  <c r="L2604" i="8"/>
  <c r="K2604" i="8"/>
  <c r="J2604" i="8"/>
  <c r="I2604" i="8"/>
  <c r="H2604" i="8"/>
  <c r="R2603" i="8" a="1"/>
  <c r="R2603" i="8" s="1"/>
  <c r="N2603" i="8" s="1"/>
  <c r="P2603" i="8"/>
  <c r="O2603" i="8"/>
  <c r="M2603" i="8"/>
  <c r="L2603" i="8"/>
  <c r="K2603" i="8"/>
  <c r="J2603" i="8"/>
  <c r="I2603" i="8"/>
  <c r="H2603" i="8"/>
  <c r="R2602" i="8" a="1"/>
  <c r="R2602" i="8" s="1"/>
  <c r="N2602" i="8" s="1"/>
  <c r="P2602" i="8"/>
  <c r="O2602" i="8"/>
  <c r="M2602" i="8"/>
  <c r="L2602" i="8"/>
  <c r="K2602" i="8"/>
  <c r="J2602" i="8"/>
  <c r="I2602" i="8"/>
  <c r="H2602" i="8"/>
  <c r="R2601" i="8" a="1"/>
  <c r="R2601" i="8" s="1"/>
  <c r="N2601" i="8" s="1"/>
  <c r="P2601" i="8"/>
  <c r="O2601" i="8"/>
  <c r="M2601" i="8"/>
  <c r="L2601" i="8"/>
  <c r="K2601" i="8"/>
  <c r="J2601" i="8"/>
  <c r="I2601" i="8"/>
  <c r="H2601" i="8"/>
  <c r="R2600" i="8" a="1"/>
  <c r="R2600" i="8" s="1"/>
  <c r="N2600" i="8" s="1"/>
  <c r="P2600" i="8"/>
  <c r="O2600" i="8"/>
  <c r="M2600" i="8"/>
  <c r="L2600" i="8"/>
  <c r="K2600" i="8"/>
  <c r="J2600" i="8"/>
  <c r="I2600" i="8"/>
  <c r="H2600" i="8"/>
  <c r="R2599" i="8" a="1"/>
  <c r="R2599" i="8" s="1"/>
  <c r="N2599" i="8" s="1"/>
  <c r="P2599" i="8"/>
  <c r="O2599" i="8"/>
  <c r="M2599" i="8"/>
  <c r="L2599" i="8"/>
  <c r="K2599" i="8"/>
  <c r="J2599" i="8"/>
  <c r="I2599" i="8"/>
  <c r="H2599" i="8"/>
  <c r="R2598" i="8" a="1"/>
  <c r="R2598" i="8" s="1"/>
  <c r="N2598" i="8" s="1"/>
  <c r="P2598" i="8"/>
  <c r="O2598" i="8"/>
  <c r="M2598" i="8"/>
  <c r="L2598" i="8"/>
  <c r="K2598" i="8"/>
  <c r="J2598" i="8"/>
  <c r="I2598" i="8"/>
  <c r="H2598" i="8"/>
  <c r="R2597" i="8" a="1"/>
  <c r="R2597" i="8" s="1"/>
  <c r="N2597" i="8" s="1"/>
  <c r="P2597" i="8"/>
  <c r="O2597" i="8"/>
  <c r="M2597" i="8"/>
  <c r="L2597" i="8"/>
  <c r="K2597" i="8"/>
  <c r="J2597" i="8"/>
  <c r="I2597" i="8"/>
  <c r="H2597" i="8"/>
  <c r="R2596" i="8" a="1"/>
  <c r="R2596" i="8" s="1"/>
  <c r="N2596" i="8" s="1"/>
  <c r="P2596" i="8"/>
  <c r="O2596" i="8"/>
  <c r="M2596" i="8"/>
  <c r="L2596" i="8"/>
  <c r="K2596" i="8"/>
  <c r="J2596" i="8"/>
  <c r="I2596" i="8"/>
  <c r="H2596" i="8"/>
  <c r="R2595" i="8" a="1"/>
  <c r="R2595" i="8" s="1"/>
  <c r="N2595" i="8" s="1"/>
  <c r="P2595" i="8"/>
  <c r="O2595" i="8"/>
  <c r="M2595" i="8"/>
  <c r="L2595" i="8"/>
  <c r="K2595" i="8"/>
  <c r="J2595" i="8"/>
  <c r="I2595" i="8"/>
  <c r="H2595" i="8"/>
  <c r="R2594" i="8" a="1"/>
  <c r="R2594" i="8" s="1"/>
  <c r="N2594" i="8" s="1"/>
  <c r="P2594" i="8"/>
  <c r="O2594" i="8"/>
  <c r="M2594" i="8"/>
  <c r="L2594" i="8"/>
  <c r="K2594" i="8"/>
  <c r="J2594" i="8"/>
  <c r="I2594" i="8"/>
  <c r="H2594" i="8"/>
  <c r="R2593" i="8" a="1"/>
  <c r="R2593" i="8" s="1"/>
  <c r="N2593" i="8" s="1"/>
  <c r="P2593" i="8"/>
  <c r="O2593" i="8"/>
  <c r="M2593" i="8"/>
  <c r="L2593" i="8"/>
  <c r="K2593" i="8"/>
  <c r="J2593" i="8"/>
  <c r="I2593" i="8"/>
  <c r="H2593" i="8"/>
  <c r="R2592" i="8" a="1"/>
  <c r="R2592" i="8" s="1"/>
  <c r="N2592" i="8" s="1"/>
  <c r="P2592" i="8"/>
  <c r="O2592" i="8"/>
  <c r="M2592" i="8"/>
  <c r="L2592" i="8"/>
  <c r="K2592" i="8"/>
  <c r="J2592" i="8"/>
  <c r="I2592" i="8"/>
  <c r="H2592" i="8"/>
  <c r="R2591" i="8" a="1"/>
  <c r="R2591" i="8" s="1"/>
  <c r="N2591" i="8" s="1"/>
  <c r="P2591" i="8"/>
  <c r="O2591" i="8"/>
  <c r="M2591" i="8"/>
  <c r="L2591" i="8"/>
  <c r="K2591" i="8"/>
  <c r="J2591" i="8"/>
  <c r="I2591" i="8"/>
  <c r="H2591" i="8"/>
  <c r="R2590" i="8" a="1"/>
  <c r="R2590" i="8" s="1"/>
  <c r="N2590" i="8" s="1"/>
  <c r="P2590" i="8"/>
  <c r="O2590" i="8"/>
  <c r="M2590" i="8"/>
  <c r="L2590" i="8"/>
  <c r="K2590" i="8"/>
  <c r="J2590" i="8"/>
  <c r="I2590" i="8"/>
  <c r="H2590" i="8"/>
  <c r="R2589" i="8" a="1"/>
  <c r="R2589" i="8" s="1"/>
  <c r="N2589" i="8" s="1"/>
  <c r="P2589" i="8"/>
  <c r="O2589" i="8"/>
  <c r="M2589" i="8"/>
  <c r="L2589" i="8"/>
  <c r="K2589" i="8"/>
  <c r="J2589" i="8"/>
  <c r="I2589" i="8"/>
  <c r="H2589" i="8"/>
  <c r="R2588" i="8" a="1"/>
  <c r="R2588" i="8" s="1"/>
  <c r="N2588" i="8" s="1"/>
  <c r="P2588" i="8"/>
  <c r="O2588" i="8"/>
  <c r="M2588" i="8"/>
  <c r="L2588" i="8"/>
  <c r="K2588" i="8"/>
  <c r="J2588" i="8"/>
  <c r="I2588" i="8"/>
  <c r="H2588" i="8"/>
  <c r="R2587" i="8" a="1"/>
  <c r="R2587" i="8" s="1"/>
  <c r="N2587" i="8" s="1"/>
  <c r="P2587" i="8"/>
  <c r="O2587" i="8"/>
  <c r="M2587" i="8"/>
  <c r="L2587" i="8"/>
  <c r="K2587" i="8"/>
  <c r="J2587" i="8"/>
  <c r="I2587" i="8"/>
  <c r="H2587" i="8"/>
  <c r="R2586" i="8" a="1"/>
  <c r="R2586" i="8" s="1"/>
  <c r="N2586" i="8" s="1"/>
  <c r="P2586" i="8"/>
  <c r="O2586" i="8"/>
  <c r="M2586" i="8"/>
  <c r="L2586" i="8"/>
  <c r="K2586" i="8"/>
  <c r="J2586" i="8"/>
  <c r="I2586" i="8"/>
  <c r="H2586" i="8"/>
  <c r="R2585" i="8" a="1"/>
  <c r="R2585" i="8" s="1"/>
  <c r="N2585" i="8" s="1"/>
  <c r="P2585" i="8"/>
  <c r="O2585" i="8"/>
  <c r="M2585" i="8"/>
  <c r="L2585" i="8"/>
  <c r="K2585" i="8"/>
  <c r="J2585" i="8"/>
  <c r="I2585" i="8"/>
  <c r="H2585" i="8"/>
  <c r="R2584" i="8" a="1"/>
  <c r="R2584" i="8" s="1"/>
  <c r="N2584" i="8" s="1"/>
  <c r="P2584" i="8"/>
  <c r="O2584" i="8"/>
  <c r="M2584" i="8"/>
  <c r="L2584" i="8"/>
  <c r="K2584" i="8"/>
  <c r="J2584" i="8"/>
  <c r="I2584" i="8"/>
  <c r="H2584" i="8"/>
  <c r="R2583" i="8" a="1"/>
  <c r="R2583" i="8" s="1"/>
  <c r="N2583" i="8" s="1"/>
  <c r="P2583" i="8"/>
  <c r="O2583" i="8"/>
  <c r="M2583" i="8"/>
  <c r="L2583" i="8"/>
  <c r="K2583" i="8"/>
  <c r="J2583" i="8"/>
  <c r="I2583" i="8"/>
  <c r="H2583" i="8"/>
  <c r="R2582" i="8" a="1"/>
  <c r="R2582" i="8" s="1"/>
  <c r="N2582" i="8" s="1"/>
  <c r="P2582" i="8"/>
  <c r="O2582" i="8"/>
  <c r="M2582" i="8"/>
  <c r="L2582" i="8"/>
  <c r="K2582" i="8"/>
  <c r="J2582" i="8"/>
  <c r="I2582" i="8"/>
  <c r="H2582" i="8"/>
  <c r="R2581" i="8" a="1"/>
  <c r="R2581" i="8" s="1"/>
  <c r="N2581" i="8" s="1"/>
  <c r="P2581" i="8"/>
  <c r="O2581" i="8"/>
  <c r="M2581" i="8"/>
  <c r="L2581" i="8"/>
  <c r="K2581" i="8"/>
  <c r="J2581" i="8"/>
  <c r="I2581" i="8"/>
  <c r="H2581" i="8"/>
  <c r="R2580" i="8" a="1"/>
  <c r="R2580" i="8" s="1"/>
  <c r="N2580" i="8" s="1"/>
  <c r="P2580" i="8"/>
  <c r="O2580" i="8"/>
  <c r="M2580" i="8"/>
  <c r="L2580" i="8"/>
  <c r="K2580" i="8"/>
  <c r="J2580" i="8"/>
  <c r="I2580" i="8"/>
  <c r="H2580" i="8"/>
  <c r="R2579" i="8" a="1"/>
  <c r="R2579" i="8" s="1"/>
  <c r="N2579" i="8" s="1"/>
  <c r="P2579" i="8"/>
  <c r="O2579" i="8"/>
  <c r="M2579" i="8"/>
  <c r="L2579" i="8"/>
  <c r="K2579" i="8"/>
  <c r="J2579" i="8"/>
  <c r="I2579" i="8"/>
  <c r="H2579" i="8"/>
  <c r="R2578" i="8" a="1"/>
  <c r="R2578" i="8" s="1"/>
  <c r="N2578" i="8" s="1"/>
  <c r="P2578" i="8"/>
  <c r="O2578" i="8"/>
  <c r="M2578" i="8"/>
  <c r="L2578" i="8"/>
  <c r="K2578" i="8"/>
  <c r="J2578" i="8"/>
  <c r="I2578" i="8"/>
  <c r="H2578" i="8"/>
  <c r="R2577" i="8" a="1"/>
  <c r="R2577" i="8" s="1"/>
  <c r="N2577" i="8" s="1"/>
  <c r="P2577" i="8"/>
  <c r="O2577" i="8"/>
  <c r="M2577" i="8"/>
  <c r="L2577" i="8"/>
  <c r="K2577" i="8"/>
  <c r="J2577" i="8"/>
  <c r="I2577" i="8"/>
  <c r="H2577" i="8"/>
  <c r="R2576" i="8" a="1"/>
  <c r="R2576" i="8" s="1"/>
  <c r="N2576" i="8" s="1"/>
  <c r="P2576" i="8"/>
  <c r="O2576" i="8"/>
  <c r="M2576" i="8"/>
  <c r="L2576" i="8"/>
  <c r="K2576" i="8"/>
  <c r="J2576" i="8"/>
  <c r="I2576" i="8"/>
  <c r="H2576" i="8"/>
  <c r="R2575" i="8" a="1"/>
  <c r="R2575" i="8" s="1"/>
  <c r="N2575" i="8" s="1"/>
  <c r="P2575" i="8"/>
  <c r="O2575" i="8"/>
  <c r="M2575" i="8"/>
  <c r="L2575" i="8"/>
  <c r="K2575" i="8"/>
  <c r="J2575" i="8"/>
  <c r="I2575" i="8"/>
  <c r="H2575" i="8"/>
  <c r="R2574" i="8" a="1"/>
  <c r="R2574" i="8" s="1"/>
  <c r="N2574" i="8" s="1"/>
  <c r="P2574" i="8"/>
  <c r="O2574" i="8"/>
  <c r="M2574" i="8"/>
  <c r="L2574" i="8"/>
  <c r="K2574" i="8"/>
  <c r="J2574" i="8"/>
  <c r="I2574" i="8"/>
  <c r="H2574" i="8"/>
  <c r="R2573" i="8" a="1"/>
  <c r="R2573" i="8" s="1"/>
  <c r="N2573" i="8" s="1"/>
  <c r="P2573" i="8"/>
  <c r="O2573" i="8"/>
  <c r="M2573" i="8"/>
  <c r="L2573" i="8"/>
  <c r="K2573" i="8"/>
  <c r="J2573" i="8"/>
  <c r="I2573" i="8"/>
  <c r="H2573" i="8"/>
  <c r="R2572" i="8" a="1"/>
  <c r="R2572" i="8" s="1"/>
  <c r="N2572" i="8" s="1"/>
  <c r="P2572" i="8"/>
  <c r="O2572" i="8"/>
  <c r="M2572" i="8"/>
  <c r="L2572" i="8"/>
  <c r="K2572" i="8"/>
  <c r="J2572" i="8"/>
  <c r="I2572" i="8"/>
  <c r="H2572" i="8"/>
  <c r="R2571" i="8" a="1"/>
  <c r="R2571" i="8" s="1"/>
  <c r="N2571" i="8" s="1"/>
  <c r="P2571" i="8"/>
  <c r="O2571" i="8"/>
  <c r="M2571" i="8"/>
  <c r="L2571" i="8"/>
  <c r="K2571" i="8"/>
  <c r="J2571" i="8"/>
  <c r="I2571" i="8"/>
  <c r="H2571" i="8"/>
  <c r="R2570" i="8" a="1"/>
  <c r="R2570" i="8" s="1"/>
  <c r="N2570" i="8" s="1"/>
  <c r="P2570" i="8"/>
  <c r="O2570" i="8"/>
  <c r="M2570" i="8"/>
  <c r="L2570" i="8"/>
  <c r="K2570" i="8"/>
  <c r="J2570" i="8"/>
  <c r="I2570" i="8"/>
  <c r="H2570" i="8"/>
  <c r="R2569" i="8" a="1"/>
  <c r="R2569" i="8" s="1"/>
  <c r="N2569" i="8" s="1"/>
  <c r="P2569" i="8"/>
  <c r="O2569" i="8"/>
  <c r="M2569" i="8"/>
  <c r="L2569" i="8"/>
  <c r="K2569" i="8"/>
  <c r="J2569" i="8"/>
  <c r="I2569" i="8"/>
  <c r="H2569" i="8"/>
  <c r="R2568" i="8" a="1"/>
  <c r="R2568" i="8" s="1"/>
  <c r="N2568" i="8" s="1"/>
  <c r="P2568" i="8"/>
  <c r="O2568" i="8"/>
  <c r="M2568" i="8"/>
  <c r="L2568" i="8"/>
  <c r="K2568" i="8"/>
  <c r="J2568" i="8"/>
  <c r="I2568" i="8"/>
  <c r="H2568" i="8"/>
  <c r="R2567" i="8" a="1"/>
  <c r="R2567" i="8" s="1"/>
  <c r="N2567" i="8" s="1"/>
  <c r="P2567" i="8"/>
  <c r="O2567" i="8"/>
  <c r="M2567" i="8"/>
  <c r="L2567" i="8"/>
  <c r="K2567" i="8"/>
  <c r="J2567" i="8"/>
  <c r="I2567" i="8"/>
  <c r="H2567" i="8"/>
  <c r="R2566" i="8" a="1"/>
  <c r="R2566" i="8" s="1"/>
  <c r="N2566" i="8" s="1"/>
  <c r="P2566" i="8"/>
  <c r="O2566" i="8"/>
  <c r="M2566" i="8"/>
  <c r="L2566" i="8"/>
  <c r="K2566" i="8"/>
  <c r="J2566" i="8"/>
  <c r="I2566" i="8"/>
  <c r="H2566" i="8"/>
  <c r="R2565" i="8" a="1"/>
  <c r="R2565" i="8" s="1"/>
  <c r="N2565" i="8" s="1"/>
  <c r="P2565" i="8"/>
  <c r="O2565" i="8"/>
  <c r="M2565" i="8"/>
  <c r="L2565" i="8"/>
  <c r="K2565" i="8"/>
  <c r="J2565" i="8"/>
  <c r="I2565" i="8"/>
  <c r="H2565" i="8"/>
  <c r="R2564" i="8" a="1"/>
  <c r="R2564" i="8" s="1"/>
  <c r="N2564" i="8" s="1"/>
  <c r="P2564" i="8"/>
  <c r="O2564" i="8"/>
  <c r="M2564" i="8"/>
  <c r="L2564" i="8"/>
  <c r="K2564" i="8"/>
  <c r="J2564" i="8"/>
  <c r="I2564" i="8"/>
  <c r="H2564" i="8"/>
  <c r="R2563" i="8" a="1"/>
  <c r="R2563" i="8" s="1"/>
  <c r="N2563" i="8" s="1"/>
  <c r="P2563" i="8"/>
  <c r="O2563" i="8"/>
  <c r="M2563" i="8"/>
  <c r="L2563" i="8"/>
  <c r="K2563" i="8"/>
  <c r="J2563" i="8"/>
  <c r="I2563" i="8"/>
  <c r="H2563" i="8"/>
  <c r="R2562" i="8" a="1"/>
  <c r="R2562" i="8" s="1"/>
  <c r="N2562" i="8" s="1"/>
  <c r="P2562" i="8"/>
  <c r="O2562" i="8"/>
  <c r="M2562" i="8"/>
  <c r="L2562" i="8"/>
  <c r="K2562" i="8"/>
  <c r="J2562" i="8"/>
  <c r="I2562" i="8"/>
  <c r="H2562" i="8"/>
  <c r="R2561" i="8" a="1"/>
  <c r="R2561" i="8" s="1"/>
  <c r="N2561" i="8" s="1"/>
  <c r="P2561" i="8"/>
  <c r="O2561" i="8"/>
  <c r="M2561" i="8"/>
  <c r="L2561" i="8"/>
  <c r="K2561" i="8"/>
  <c r="J2561" i="8"/>
  <c r="I2561" i="8"/>
  <c r="H2561" i="8"/>
  <c r="R2560" i="8" a="1"/>
  <c r="R2560" i="8" s="1"/>
  <c r="N2560" i="8" s="1"/>
  <c r="P2560" i="8"/>
  <c r="O2560" i="8"/>
  <c r="M2560" i="8"/>
  <c r="L2560" i="8"/>
  <c r="K2560" i="8"/>
  <c r="J2560" i="8"/>
  <c r="I2560" i="8"/>
  <c r="H2560" i="8"/>
  <c r="R2559" i="8" a="1"/>
  <c r="R2559" i="8" s="1"/>
  <c r="N2559" i="8" s="1"/>
  <c r="P2559" i="8"/>
  <c r="O2559" i="8"/>
  <c r="M2559" i="8"/>
  <c r="L2559" i="8"/>
  <c r="K2559" i="8"/>
  <c r="J2559" i="8"/>
  <c r="I2559" i="8"/>
  <c r="H2559" i="8"/>
  <c r="R2558" i="8" a="1"/>
  <c r="R2558" i="8" s="1"/>
  <c r="N2558" i="8" s="1"/>
  <c r="P2558" i="8"/>
  <c r="O2558" i="8"/>
  <c r="M2558" i="8"/>
  <c r="L2558" i="8"/>
  <c r="K2558" i="8"/>
  <c r="J2558" i="8"/>
  <c r="I2558" i="8"/>
  <c r="H2558" i="8"/>
  <c r="R2557" i="8" a="1"/>
  <c r="R2557" i="8" s="1"/>
  <c r="N2557" i="8" s="1"/>
  <c r="P2557" i="8"/>
  <c r="O2557" i="8"/>
  <c r="M2557" i="8"/>
  <c r="L2557" i="8"/>
  <c r="K2557" i="8"/>
  <c r="J2557" i="8"/>
  <c r="I2557" i="8"/>
  <c r="H2557" i="8"/>
  <c r="R2556" i="8" a="1"/>
  <c r="R2556" i="8" s="1"/>
  <c r="N2556" i="8" s="1"/>
  <c r="P2556" i="8"/>
  <c r="O2556" i="8"/>
  <c r="M2556" i="8"/>
  <c r="L2556" i="8"/>
  <c r="K2556" i="8"/>
  <c r="J2556" i="8"/>
  <c r="I2556" i="8"/>
  <c r="H2556" i="8"/>
  <c r="R2555" i="8" a="1"/>
  <c r="R2555" i="8" s="1"/>
  <c r="N2555" i="8" s="1"/>
  <c r="P2555" i="8"/>
  <c r="O2555" i="8"/>
  <c r="M2555" i="8"/>
  <c r="L2555" i="8"/>
  <c r="K2555" i="8"/>
  <c r="J2555" i="8"/>
  <c r="I2555" i="8"/>
  <c r="H2555" i="8"/>
  <c r="R2554" i="8" a="1"/>
  <c r="R2554" i="8" s="1"/>
  <c r="N2554" i="8" s="1"/>
  <c r="P2554" i="8"/>
  <c r="O2554" i="8"/>
  <c r="M2554" i="8"/>
  <c r="L2554" i="8"/>
  <c r="K2554" i="8"/>
  <c r="J2554" i="8"/>
  <c r="I2554" i="8"/>
  <c r="H2554" i="8"/>
  <c r="R2553" i="8" a="1"/>
  <c r="R2553" i="8" s="1"/>
  <c r="N2553" i="8" s="1"/>
  <c r="P2553" i="8"/>
  <c r="O2553" i="8"/>
  <c r="M2553" i="8"/>
  <c r="L2553" i="8"/>
  <c r="K2553" i="8"/>
  <c r="J2553" i="8"/>
  <c r="I2553" i="8"/>
  <c r="H2553" i="8"/>
  <c r="R2552" i="8" a="1"/>
  <c r="R2552" i="8" s="1"/>
  <c r="N2552" i="8" s="1"/>
  <c r="P2552" i="8"/>
  <c r="O2552" i="8"/>
  <c r="M2552" i="8"/>
  <c r="L2552" i="8"/>
  <c r="K2552" i="8"/>
  <c r="J2552" i="8"/>
  <c r="I2552" i="8"/>
  <c r="H2552" i="8"/>
  <c r="R2551" i="8" a="1"/>
  <c r="R2551" i="8" s="1"/>
  <c r="N2551" i="8" s="1"/>
  <c r="P2551" i="8"/>
  <c r="O2551" i="8"/>
  <c r="M2551" i="8"/>
  <c r="L2551" i="8"/>
  <c r="K2551" i="8"/>
  <c r="J2551" i="8"/>
  <c r="I2551" i="8"/>
  <c r="H2551" i="8"/>
  <c r="R2550" i="8" a="1"/>
  <c r="R2550" i="8" s="1"/>
  <c r="N2550" i="8" s="1"/>
  <c r="P2550" i="8"/>
  <c r="O2550" i="8"/>
  <c r="M2550" i="8"/>
  <c r="L2550" i="8"/>
  <c r="K2550" i="8"/>
  <c r="J2550" i="8"/>
  <c r="I2550" i="8"/>
  <c r="H2550" i="8"/>
  <c r="R2549" i="8" a="1"/>
  <c r="R2549" i="8" s="1"/>
  <c r="N2549" i="8" s="1"/>
  <c r="P2549" i="8"/>
  <c r="O2549" i="8"/>
  <c r="M2549" i="8"/>
  <c r="L2549" i="8"/>
  <c r="K2549" i="8"/>
  <c r="J2549" i="8"/>
  <c r="I2549" i="8"/>
  <c r="H2549" i="8"/>
  <c r="R2548" i="8" a="1"/>
  <c r="R2548" i="8" s="1"/>
  <c r="N2548" i="8" s="1"/>
  <c r="P2548" i="8"/>
  <c r="O2548" i="8"/>
  <c r="M2548" i="8"/>
  <c r="L2548" i="8"/>
  <c r="K2548" i="8"/>
  <c r="J2548" i="8"/>
  <c r="I2548" i="8"/>
  <c r="H2548" i="8"/>
  <c r="R2547" i="8" a="1"/>
  <c r="R2547" i="8" s="1"/>
  <c r="N2547" i="8" s="1"/>
  <c r="P2547" i="8"/>
  <c r="O2547" i="8"/>
  <c r="M2547" i="8"/>
  <c r="L2547" i="8"/>
  <c r="K2547" i="8"/>
  <c r="J2547" i="8"/>
  <c r="I2547" i="8"/>
  <c r="H2547" i="8"/>
  <c r="R2546" i="8" a="1"/>
  <c r="R2546" i="8" s="1"/>
  <c r="N2546" i="8" s="1"/>
  <c r="P2546" i="8"/>
  <c r="O2546" i="8"/>
  <c r="M2546" i="8"/>
  <c r="L2546" i="8"/>
  <c r="K2546" i="8"/>
  <c r="J2546" i="8"/>
  <c r="I2546" i="8"/>
  <c r="H2546" i="8"/>
  <c r="R2545" i="8" a="1"/>
  <c r="R2545" i="8" s="1"/>
  <c r="N2545" i="8" s="1"/>
  <c r="P2545" i="8"/>
  <c r="O2545" i="8"/>
  <c r="M2545" i="8"/>
  <c r="L2545" i="8"/>
  <c r="K2545" i="8"/>
  <c r="J2545" i="8"/>
  <c r="I2545" i="8"/>
  <c r="H2545" i="8"/>
  <c r="R2544" i="8" a="1"/>
  <c r="R2544" i="8" s="1"/>
  <c r="N2544" i="8" s="1"/>
  <c r="P2544" i="8"/>
  <c r="O2544" i="8"/>
  <c r="M2544" i="8"/>
  <c r="L2544" i="8"/>
  <c r="K2544" i="8"/>
  <c r="J2544" i="8"/>
  <c r="I2544" i="8"/>
  <c r="H2544" i="8"/>
  <c r="R2543" i="8" a="1"/>
  <c r="R2543" i="8" s="1"/>
  <c r="N2543" i="8" s="1"/>
  <c r="P2543" i="8"/>
  <c r="O2543" i="8"/>
  <c r="M2543" i="8"/>
  <c r="L2543" i="8"/>
  <c r="K2543" i="8"/>
  <c r="J2543" i="8"/>
  <c r="I2543" i="8"/>
  <c r="H2543" i="8"/>
  <c r="R2542" i="8" a="1"/>
  <c r="R2542" i="8" s="1"/>
  <c r="N2542" i="8" s="1"/>
  <c r="P2542" i="8"/>
  <c r="O2542" i="8"/>
  <c r="M2542" i="8"/>
  <c r="L2542" i="8"/>
  <c r="K2542" i="8"/>
  <c r="J2542" i="8"/>
  <c r="I2542" i="8"/>
  <c r="H2542" i="8"/>
  <c r="R2541" i="8" a="1"/>
  <c r="R2541" i="8" s="1"/>
  <c r="N2541" i="8" s="1"/>
  <c r="P2541" i="8"/>
  <c r="O2541" i="8"/>
  <c r="M2541" i="8"/>
  <c r="L2541" i="8"/>
  <c r="K2541" i="8"/>
  <c r="J2541" i="8"/>
  <c r="I2541" i="8"/>
  <c r="H2541" i="8"/>
  <c r="R2540" i="8" a="1"/>
  <c r="R2540" i="8" s="1"/>
  <c r="N2540" i="8" s="1"/>
  <c r="P2540" i="8"/>
  <c r="O2540" i="8"/>
  <c r="M2540" i="8"/>
  <c r="L2540" i="8"/>
  <c r="K2540" i="8"/>
  <c r="J2540" i="8"/>
  <c r="I2540" i="8"/>
  <c r="H2540" i="8"/>
  <c r="R2539" i="8" a="1"/>
  <c r="R2539" i="8" s="1"/>
  <c r="N2539" i="8" s="1"/>
  <c r="P2539" i="8"/>
  <c r="O2539" i="8"/>
  <c r="M2539" i="8"/>
  <c r="L2539" i="8"/>
  <c r="K2539" i="8"/>
  <c r="J2539" i="8"/>
  <c r="I2539" i="8"/>
  <c r="H2539" i="8"/>
  <c r="R2538" i="8" a="1"/>
  <c r="R2538" i="8" s="1"/>
  <c r="N2538" i="8" s="1"/>
  <c r="P2538" i="8"/>
  <c r="O2538" i="8"/>
  <c r="M2538" i="8"/>
  <c r="L2538" i="8"/>
  <c r="K2538" i="8"/>
  <c r="J2538" i="8"/>
  <c r="I2538" i="8"/>
  <c r="H2538" i="8"/>
  <c r="R2537" i="8" a="1"/>
  <c r="R2537" i="8" s="1"/>
  <c r="N2537" i="8" s="1"/>
  <c r="P2537" i="8"/>
  <c r="O2537" i="8"/>
  <c r="M2537" i="8"/>
  <c r="L2537" i="8"/>
  <c r="K2537" i="8"/>
  <c r="J2537" i="8"/>
  <c r="I2537" i="8"/>
  <c r="H2537" i="8"/>
  <c r="R2536" i="8" a="1"/>
  <c r="R2536" i="8" s="1"/>
  <c r="N2536" i="8" s="1"/>
  <c r="P2536" i="8"/>
  <c r="O2536" i="8"/>
  <c r="M2536" i="8"/>
  <c r="L2536" i="8"/>
  <c r="K2536" i="8"/>
  <c r="J2536" i="8"/>
  <c r="I2536" i="8"/>
  <c r="H2536" i="8"/>
  <c r="R2535" i="8" a="1"/>
  <c r="R2535" i="8" s="1"/>
  <c r="N2535" i="8" s="1"/>
  <c r="P2535" i="8"/>
  <c r="O2535" i="8"/>
  <c r="M2535" i="8"/>
  <c r="L2535" i="8"/>
  <c r="K2535" i="8"/>
  <c r="J2535" i="8"/>
  <c r="I2535" i="8"/>
  <c r="H2535" i="8"/>
  <c r="R2534" i="8" a="1"/>
  <c r="R2534" i="8" s="1"/>
  <c r="N2534" i="8" s="1"/>
  <c r="P2534" i="8"/>
  <c r="O2534" i="8"/>
  <c r="M2534" i="8"/>
  <c r="L2534" i="8"/>
  <c r="K2534" i="8"/>
  <c r="J2534" i="8"/>
  <c r="I2534" i="8"/>
  <c r="H2534" i="8"/>
  <c r="R2533" i="8" a="1"/>
  <c r="R2533" i="8" s="1"/>
  <c r="N2533" i="8" s="1"/>
  <c r="P2533" i="8"/>
  <c r="O2533" i="8"/>
  <c r="M2533" i="8"/>
  <c r="L2533" i="8"/>
  <c r="K2533" i="8"/>
  <c r="J2533" i="8"/>
  <c r="I2533" i="8"/>
  <c r="H2533" i="8"/>
  <c r="R2532" i="8" a="1"/>
  <c r="R2532" i="8" s="1"/>
  <c r="N2532" i="8" s="1"/>
  <c r="P2532" i="8"/>
  <c r="O2532" i="8"/>
  <c r="M2532" i="8"/>
  <c r="L2532" i="8"/>
  <c r="K2532" i="8"/>
  <c r="J2532" i="8"/>
  <c r="I2532" i="8"/>
  <c r="H2532" i="8"/>
  <c r="R2531" i="8" a="1"/>
  <c r="R2531" i="8" s="1"/>
  <c r="N2531" i="8" s="1"/>
  <c r="P2531" i="8"/>
  <c r="O2531" i="8"/>
  <c r="M2531" i="8"/>
  <c r="L2531" i="8"/>
  <c r="K2531" i="8"/>
  <c r="J2531" i="8"/>
  <c r="I2531" i="8"/>
  <c r="H2531" i="8"/>
  <c r="R2530" i="8" a="1"/>
  <c r="R2530" i="8" s="1"/>
  <c r="N2530" i="8" s="1"/>
  <c r="P2530" i="8"/>
  <c r="O2530" i="8"/>
  <c r="M2530" i="8"/>
  <c r="L2530" i="8"/>
  <c r="K2530" i="8"/>
  <c r="J2530" i="8"/>
  <c r="I2530" i="8"/>
  <c r="H2530" i="8"/>
  <c r="R2529" i="8" a="1"/>
  <c r="R2529" i="8" s="1"/>
  <c r="N2529" i="8" s="1"/>
  <c r="P2529" i="8"/>
  <c r="O2529" i="8"/>
  <c r="M2529" i="8"/>
  <c r="L2529" i="8"/>
  <c r="K2529" i="8"/>
  <c r="J2529" i="8"/>
  <c r="I2529" i="8"/>
  <c r="H2529" i="8"/>
  <c r="R2528" i="8" a="1"/>
  <c r="R2528" i="8" s="1"/>
  <c r="N2528" i="8" s="1"/>
  <c r="P2528" i="8"/>
  <c r="O2528" i="8"/>
  <c r="M2528" i="8"/>
  <c r="L2528" i="8"/>
  <c r="K2528" i="8"/>
  <c r="J2528" i="8"/>
  <c r="I2528" i="8"/>
  <c r="H2528" i="8"/>
  <c r="R2527" i="8" a="1"/>
  <c r="R2527" i="8" s="1"/>
  <c r="N2527" i="8" s="1"/>
  <c r="P2527" i="8"/>
  <c r="O2527" i="8"/>
  <c r="M2527" i="8"/>
  <c r="L2527" i="8"/>
  <c r="K2527" i="8"/>
  <c r="J2527" i="8"/>
  <c r="I2527" i="8"/>
  <c r="H2527" i="8"/>
  <c r="R2526" i="8" a="1"/>
  <c r="R2526" i="8" s="1"/>
  <c r="N2526" i="8" s="1"/>
  <c r="P2526" i="8"/>
  <c r="O2526" i="8"/>
  <c r="M2526" i="8"/>
  <c r="L2526" i="8"/>
  <c r="K2526" i="8"/>
  <c r="J2526" i="8"/>
  <c r="I2526" i="8"/>
  <c r="H2526" i="8"/>
  <c r="R2525" i="8" a="1"/>
  <c r="R2525" i="8" s="1"/>
  <c r="N2525" i="8" s="1"/>
  <c r="P2525" i="8"/>
  <c r="O2525" i="8"/>
  <c r="M2525" i="8"/>
  <c r="L2525" i="8"/>
  <c r="K2525" i="8"/>
  <c r="J2525" i="8"/>
  <c r="I2525" i="8"/>
  <c r="H2525" i="8"/>
  <c r="R2524" i="8" a="1"/>
  <c r="R2524" i="8" s="1"/>
  <c r="N2524" i="8" s="1"/>
  <c r="P2524" i="8"/>
  <c r="O2524" i="8"/>
  <c r="M2524" i="8"/>
  <c r="L2524" i="8"/>
  <c r="K2524" i="8"/>
  <c r="J2524" i="8"/>
  <c r="I2524" i="8"/>
  <c r="H2524" i="8"/>
  <c r="R2523" i="8" a="1"/>
  <c r="R2523" i="8" s="1"/>
  <c r="N2523" i="8" s="1"/>
  <c r="P2523" i="8"/>
  <c r="O2523" i="8"/>
  <c r="M2523" i="8"/>
  <c r="L2523" i="8"/>
  <c r="K2523" i="8"/>
  <c r="J2523" i="8"/>
  <c r="I2523" i="8"/>
  <c r="H2523" i="8"/>
  <c r="R2522" i="8" a="1"/>
  <c r="R2522" i="8" s="1"/>
  <c r="N2522" i="8" s="1"/>
  <c r="P2522" i="8"/>
  <c r="O2522" i="8"/>
  <c r="M2522" i="8"/>
  <c r="L2522" i="8"/>
  <c r="K2522" i="8"/>
  <c r="J2522" i="8"/>
  <c r="I2522" i="8"/>
  <c r="H2522" i="8"/>
  <c r="R2521" i="8" a="1"/>
  <c r="R2521" i="8" s="1"/>
  <c r="N2521" i="8" s="1"/>
  <c r="P2521" i="8"/>
  <c r="O2521" i="8"/>
  <c r="M2521" i="8"/>
  <c r="L2521" i="8"/>
  <c r="K2521" i="8"/>
  <c r="J2521" i="8"/>
  <c r="I2521" i="8"/>
  <c r="H2521" i="8"/>
  <c r="R2520" i="8" a="1"/>
  <c r="R2520" i="8" s="1"/>
  <c r="N2520" i="8" s="1"/>
  <c r="P2520" i="8"/>
  <c r="O2520" i="8"/>
  <c r="M2520" i="8"/>
  <c r="L2520" i="8"/>
  <c r="K2520" i="8"/>
  <c r="J2520" i="8"/>
  <c r="I2520" i="8"/>
  <c r="H2520" i="8"/>
  <c r="R2519" i="8" a="1"/>
  <c r="R2519" i="8" s="1"/>
  <c r="N2519" i="8" s="1"/>
  <c r="P2519" i="8"/>
  <c r="O2519" i="8"/>
  <c r="M2519" i="8"/>
  <c r="L2519" i="8"/>
  <c r="K2519" i="8"/>
  <c r="J2519" i="8"/>
  <c r="I2519" i="8"/>
  <c r="H2519" i="8"/>
  <c r="R2518" i="8" a="1"/>
  <c r="R2518" i="8" s="1"/>
  <c r="N2518" i="8" s="1"/>
  <c r="P2518" i="8"/>
  <c r="O2518" i="8"/>
  <c r="M2518" i="8"/>
  <c r="L2518" i="8"/>
  <c r="K2518" i="8"/>
  <c r="J2518" i="8"/>
  <c r="I2518" i="8"/>
  <c r="H2518" i="8"/>
  <c r="R2517" i="8" a="1"/>
  <c r="R2517" i="8" s="1"/>
  <c r="N2517" i="8" s="1"/>
  <c r="P2517" i="8"/>
  <c r="O2517" i="8"/>
  <c r="M2517" i="8"/>
  <c r="L2517" i="8"/>
  <c r="K2517" i="8"/>
  <c r="J2517" i="8"/>
  <c r="I2517" i="8"/>
  <c r="H2517" i="8"/>
  <c r="R2516" i="8" a="1"/>
  <c r="R2516" i="8" s="1"/>
  <c r="N2516" i="8" s="1"/>
  <c r="P2516" i="8"/>
  <c r="O2516" i="8"/>
  <c r="M2516" i="8"/>
  <c r="L2516" i="8"/>
  <c r="K2516" i="8"/>
  <c r="J2516" i="8"/>
  <c r="I2516" i="8"/>
  <c r="H2516" i="8"/>
  <c r="R2515" i="8" a="1"/>
  <c r="R2515" i="8" s="1"/>
  <c r="N2515" i="8" s="1"/>
  <c r="P2515" i="8"/>
  <c r="O2515" i="8"/>
  <c r="M2515" i="8"/>
  <c r="L2515" i="8"/>
  <c r="K2515" i="8"/>
  <c r="J2515" i="8"/>
  <c r="I2515" i="8"/>
  <c r="H2515" i="8"/>
  <c r="R2514" i="8" a="1"/>
  <c r="R2514" i="8" s="1"/>
  <c r="N2514" i="8" s="1"/>
  <c r="P2514" i="8"/>
  <c r="O2514" i="8"/>
  <c r="M2514" i="8"/>
  <c r="L2514" i="8"/>
  <c r="K2514" i="8"/>
  <c r="J2514" i="8"/>
  <c r="I2514" i="8"/>
  <c r="H2514" i="8"/>
  <c r="R2513" i="8" a="1"/>
  <c r="R2513" i="8" s="1"/>
  <c r="N2513" i="8" s="1"/>
  <c r="P2513" i="8"/>
  <c r="O2513" i="8"/>
  <c r="M2513" i="8"/>
  <c r="L2513" i="8"/>
  <c r="K2513" i="8"/>
  <c r="J2513" i="8"/>
  <c r="I2513" i="8"/>
  <c r="H2513" i="8"/>
  <c r="R2512" i="8" a="1"/>
  <c r="R2512" i="8" s="1"/>
  <c r="N2512" i="8" s="1"/>
  <c r="P2512" i="8"/>
  <c r="O2512" i="8"/>
  <c r="M2512" i="8"/>
  <c r="L2512" i="8"/>
  <c r="K2512" i="8"/>
  <c r="J2512" i="8"/>
  <c r="I2512" i="8"/>
  <c r="H2512" i="8"/>
  <c r="R2511" i="8" a="1"/>
  <c r="R2511" i="8" s="1"/>
  <c r="N2511" i="8" s="1"/>
  <c r="P2511" i="8"/>
  <c r="O2511" i="8"/>
  <c r="M2511" i="8"/>
  <c r="L2511" i="8"/>
  <c r="K2511" i="8"/>
  <c r="J2511" i="8"/>
  <c r="I2511" i="8"/>
  <c r="H2511" i="8"/>
  <c r="R2510" i="8" a="1"/>
  <c r="R2510" i="8" s="1"/>
  <c r="N2510" i="8" s="1"/>
  <c r="P2510" i="8"/>
  <c r="O2510" i="8"/>
  <c r="M2510" i="8"/>
  <c r="L2510" i="8"/>
  <c r="K2510" i="8"/>
  <c r="J2510" i="8"/>
  <c r="I2510" i="8"/>
  <c r="H2510" i="8"/>
  <c r="R2509" i="8" a="1"/>
  <c r="R2509" i="8" s="1"/>
  <c r="N2509" i="8" s="1"/>
  <c r="P2509" i="8"/>
  <c r="O2509" i="8"/>
  <c r="M2509" i="8"/>
  <c r="L2509" i="8"/>
  <c r="K2509" i="8"/>
  <c r="J2509" i="8"/>
  <c r="I2509" i="8"/>
  <c r="H2509" i="8"/>
  <c r="R2508" i="8" a="1"/>
  <c r="R2508" i="8" s="1"/>
  <c r="N2508" i="8" s="1"/>
  <c r="P2508" i="8"/>
  <c r="O2508" i="8"/>
  <c r="M2508" i="8"/>
  <c r="L2508" i="8"/>
  <c r="K2508" i="8"/>
  <c r="J2508" i="8"/>
  <c r="I2508" i="8"/>
  <c r="H2508" i="8"/>
  <c r="R2507" i="8" a="1"/>
  <c r="R2507" i="8" s="1"/>
  <c r="N2507" i="8" s="1"/>
  <c r="P2507" i="8"/>
  <c r="O2507" i="8"/>
  <c r="M2507" i="8"/>
  <c r="L2507" i="8"/>
  <c r="K2507" i="8"/>
  <c r="J2507" i="8"/>
  <c r="I2507" i="8"/>
  <c r="H2507" i="8"/>
  <c r="R2506" i="8" a="1"/>
  <c r="R2506" i="8" s="1"/>
  <c r="N2506" i="8" s="1"/>
  <c r="P2506" i="8"/>
  <c r="O2506" i="8"/>
  <c r="M2506" i="8"/>
  <c r="L2506" i="8"/>
  <c r="K2506" i="8"/>
  <c r="J2506" i="8"/>
  <c r="I2506" i="8"/>
  <c r="H2506" i="8"/>
  <c r="R2505" i="8" a="1"/>
  <c r="R2505" i="8" s="1"/>
  <c r="N2505" i="8" s="1"/>
  <c r="P2505" i="8"/>
  <c r="O2505" i="8"/>
  <c r="M2505" i="8"/>
  <c r="L2505" i="8"/>
  <c r="K2505" i="8"/>
  <c r="J2505" i="8"/>
  <c r="I2505" i="8"/>
  <c r="H2505" i="8"/>
  <c r="R2504" i="8" a="1"/>
  <c r="R2504" i="8" s="1"/>
  <c r="N2504" i="8" s="1"/>
  <c r="P2504" i="8"/>
  <c r="O2504" i="8"/>
  <c r="M2504" i="8"/>
  <c r="L2504" i="8"/>
  <c r="K2504" i="8"/>
  <c r="J2504" i="8"/>
  <c r="I2504" i="8"/>
  <c r="H2504" i="8"/>
  <c r="R2503" i="8" a="1"/>
  <c r="R2503" i="8" s="1"/>
  <c r="N2503" i="8" s="1"/>
  <c r="P2503" i="8"/>
  <c r="O2503" i="8"/>
  <c r="M2503" i="8"/>
  <c r="L2503" i="8"/>
  <c r="K2503" i="8"/>
  <c r="J2503" i="8"/>
  <c r="I2503" i="8"/>
  <c r="H2503" i="8"/>
  <c r="R2502" i="8" a="1"/>
  <c r="R2502" i="8" s="1"/>
  <c r="N2502" i="8" s="1"/>
  <c r="P2502" i="8"/>
  <c r="O2502" i="8"/>
  <c r="M2502" i="8"/>
  <c r="L2502" i="8"/>
  <c r="K2502" i="8"/>
  <c r="J2502" i="8"/>
  <c r="I2502" i="8"/>
  <c r="H2502" i="8"/>
  <c r="R2501" i="8" a="1"/>
  <c r="R2501" i="8" s="1"/>
  <c r="N2501" i="8" s="1"/>
  <c r="P2501" i="8"/>
  <c r="O2501" i="8"/>
  <c r="M2501" i="8"/>
  <c r="L2501" i="8"/>
  <c r="K2501" i="8"/>
  <c r="J2501" i="8"/>
  <c r="I2501" i="8"/>
  <c r="H2501" i="8"/>
  <c r="R2500" i="8" a="1"/>
  <c r="R2500" i="8" s="1"/>
  <c r="N2500" i="8" s="1"/>
  <c r="P2500" i="8"/>
  <c r="O2500" i="8"/>
  <c r="M2500" i="8"/>
  <c r="L2500" i="8"/>
  <c r="K2500" i="8"/>
  <c r="J2500" i="8"/>
  <c r="I2500" i="8"/>
  <c r="H2500" i="8"/>
  <c r="R2499" i="8" a="1"/>
  <c r="R2499" i="8" s="1"/>
  <c r="N2499" i="8" s="1"/>
  <c r="P2499" i="8"/>
  <c r="O2499" i="8"/>
  <c r="M2499" i="8"/>
  <c r="L2499" i="8"/>
  <c r="K2499" i="8"/>
  <c r="J2499" i="8"/>
  <c r="I2499" i="8"/>
  <c r="H2499" i="8"/>
  <c r="R2498" i="8" a="1"/>
  <c r="R2498" i="8" s="1"/>
  <c r="N2498" i="8" s="1"/>
  <c r="P2498" i="8"/>
  <c r="O2498" i="8"/>
  <c r="M2498" i="8"/>
  <c r="L2498" i="8"/>
  <c r="K2498" i="8"/>
  <c r="J2498" i="8"/>
  <c r="I2498" i="8"/>
  <c r="H2498" i="8"/>
  <c r="R2497" i="8" a="1"/>
  <c r="R2497" i="8" s="1"/>
  <c r="N2497" i="8" s="1"/>
  <c r="P2497" i="8"/>
  <c r="O2497" i="8"/>
  <c r="M2497" i="8"/>
  <c r="L2497" i="8"/>
  <c r="K2497" i="8"/>
  <c r="J2497" i="8"/>
  <c r="I2497" i="8"/>
  <c r="H2497" i="8"/>
  <c r="R2496" i="8" a="1"/>
  <c r="R2496" i="8" s="1"/>
  <c r="N2496" i="8" s="1"/>
  <c r="P2496" i="8"/>
  <c r="O2496" i="8"/>
  <c r="M2496" i="8"/>
  <c r="L2496" i="8"/>
  <c r="K2496" i="8"/>
  <c r="J2496" i="8"/>
  <c r="I2496" i="8"/>
  <c r="H2496" i="8"/>
  <c r="R2495" i="8" a="1"/>
  <c r="R2495" i="8" s="1"/>
  <c r="N2495" i="8" s="1"/>
  <c r="P2495" i="8"/>
  <c r="O2495" i="8"/>
  <c r="M2495" i="8"/>
  <c r="L2495" i="8"/>
  <c r="K2495" i="8"/>
  <c r="J2495" i="8"/>
  <c r="I2495" i="8"/>
  <c r="H2495" i="8"/>
  <c r="R2494" i="8" a="1"/>
  <c r="R2494" i="8" s="1"/>
  <c r="N2494" i="8" s="1"/>
  <c r="P2494" i="8"/>
  <c r="O2494" i="8"/>
  <c r="M2494" i="8"/>
  <c r="L2494" i="8"/>
  <c r="K2494" i="8"/>
  <c r="J2494" i="8"/>
  <c r="I2494" i="8"/>
  <c r="H2494" i="8"/>
  <c r="R2493" i="8" a="1"/>
  <c r="R2493" i="8" s="1"/>
  <c r="N2493" i="8" s="1"/>
  <c r="P2493" i="8"/>
  <c r="O2493" i="8"/>
  <c r="M2493" i="8"/>
  <c r="L2493" i="8"/>
  <c r="K2493" i="8"/>
  <c r="J2493" i="8"/>
  <c r="I2493" i="8"/>
  <c r="H2493" i="8"/>
  <c r="R2492" i="8" a="1"/>
  <c r="R2492" i="8" s="1"/>
  <c r="N2492" i="8" s="1"/>
  <c r="P2492" i="8"/>
  <c r="O2492" i="8"/>
  <c r="M2492" i="8"/>
  <c r="L2492" i="8"/>
  <c r="K2492" i="8"/>
  <c r="J2492" i="8"/>
  <c r="I2492" i="8"/>
  <c r="H2492" i="8"/>
  <c r="R2491" i="8" a="1"/>
  <c r="R2491" i="8" s="1"/>
  <c r="N2491" i="8" s="1"/>
  <c r="P2491" i="8"/>
  <c r="O2491" i="8"/>
  <c r="M2491" i="8"/>
  <c r="L2491" i="8"/>
  <c r="K2491" i="8"/>
  <c r="J2491" i="8"/>
  <c r="I2491" i="8"/>
  <c r="H2491" i="8"/>
  <c r="R2490" i="8" a="1"/>
  <c r="R2490" i="8" s="1"/>
  <c r="N2490" i="8" s="1"/>
  <c r="P2490" i="8"/>
  <c r="O2490" i="8"/>
  <c r="M2490" i="8"/>
  <c r="L2490" i="8"/>
  <c r="K2490" i="8"/>
  <c r="J2490" i="8"/>
  <c r="I2490" i="8"/>
  <c r="H2490" i="8"/>
  <c r="R2489" i="8" a="1"/>
  <c r="R2489" i="8" s="1"/>
  <c r="N2489" i="8" s="1"/>
  <c r="P2489" i="8"/>
  <c r="O2489" i="8"/>
  <c r="M2489" i="8"/>
  <c r="L2489" i="8"/>
  <c r="K2489" i="8"/>
  <c r="J2489" i="8"/>
  <c r="I2489" i="8"/>
  <c r="H2489" i="8"/>
  <c r="R2488" i="8" a="1"/>
  <c r="R2488" i="8" s="1"/>
  <c r="N2488" i="8" s="1"/>
  <c r="P2488" i="8"/>
  <c r="O2488" i="8"/>
  <c r="M2488" i="8"/>
  <c r="L2488" i="8"/>
  <c r="K2488" i="8"/>
  <c r="J2488" i="8"/>
  <c r="I2488" i="8"/>
  <c r="H2488" i="8"/>
  <c r="R2487" i="8" a="1"/>
  <c r="R2487" i="8" s="1"/>
  <c r="N2487" i="8" s="1"/>
  <c r="P2487" i="8"/>
  <c r="O2487" i="8"/>
  <c r="M2487" i="8"/>
  <c r="L2487" i="8"/>
  <c r="K2487" i="8"/>
  <c r="J2487" i="8"/>
  <c r="I2487" i="8"/>
  <c r="H2487" i="8"/>
  <c r="R2486" i="8" a="1"/>
  <c r="R2486" i="8" s="1"/>
  <c r="N2486" i="8" s="1"/>
  <c r="P2486" i="8"/>
  <c r="O2486" i="8"/>
  <c r="M2486" i="8"/>
  <c r="L2486" i="8"/>
  <c r="K2486" i="8"/>
  <c r="J2486" i="8"/>
  <c r="I2486" i="8"/>
  <c r="H2486" i="8"/>
  <c r="R2485" i="8" a="1"/>
  <c r="R2485" i="8" s="1"/>
  <c r="N2485" i="8" s="1"/>
  <c r="P2485" i="8"/>
  <c r="O2485" i="8"/>
  <c r="M2485" i="8"/>
  <c r="L2485" i="8"/>
  <c r="K2485" i="8"/>
  <c r="J2485" i="8"/>
  <c r="I2485" i="8"/>
  <c r="H2485" i="8"/>
  <c r="R2484" i="8" a="1"/>
  <c r="R2484" i="8" s="1"/>
  <c r="N2484" i="8" s="1"/>
  <c r="P2484" i="8"/>
  <c r="O2484" i="8"/>
  <c r="M2484" i="8"/>
  <c r="L2484" i="8"/>
  <c r="K2484" i="8"/>
  <c r="J2484" i="8"/>
  <c r="I2484" i="8"/>
  <c r="H2484" i="8"/>
  <c r="R2483" i="8" a="1"/>
  <c r="R2483" i="8" s="1"/>
  <c r="N2483" i="8" s="1"/>
  <c r="P2483" i="8"/>
  <c r="O2483" i="8"/>
  <c r="M2483" i="8"/>
  <c r="L2483" i="8"/>
  <c r="K2483" i="8"/>
  <c r="J2483" i="8"/>
  <c r="I2483" i="8"/>
  <c r="H2483" i="8"/>
  <c r="R2482" i="8" a="1"/>
  <c r="R2482" i="8" s="1"/>
  <c r="N2482" i="8" s="1"/>
  <c r="P2482" i="8"/>
  <c r="O2482" i="8"/>
  <c r="M2482" i="8"/>
  <c r="L2482" i="8"/>
  <c r="K2482" i="8"/>
  <c r="J2482" i="8"/>
  <c r="I2482" i="8"/>
  <c r="H2482" i="8"/>
  <c r="R2481" i="8" a="1"/>
  <c r="R2481" i="8" s="1"/>
  <c r="N2481" i="8" s="1"/>
  <c r="P2481" i="8"/>
  <c r="O2481" i="8"/>
  <c r="M2481" i="8"/>
  <c r="L2481" i="8"/>
  <c r="K2481" i="8"/>
  <c r="J2481" i="8"/>
  <c r="I2481" i="8"/>
  <c r="H2481" i="8"/>
  <c r="R2480" i="8" a="1"/>
  <c r="R2480" i="8" s="1"/>
  <c r="N2480" i="8" s="1"/>
  <c r="P2480" i="8"/>
  <c r="O2480" i="8"/>
  <c r="M2480" i="8"/>
  <c r="L2480" i="8"/>
  <c r="K2480" i="8"/>
  <c r="J2480" i="8"/>
  <c r="I2480" i="8"/>
  <c r="H2480" i="8"/>
  <c r="R2479" i="8" a="1"/>
  <c r="R2479" i="8" s="1"/>
  <c r="N2479" i="8" s="1"/>
  <c r="P2479" i="8"/>
  <c r="O2479" i="8"/>
  <c r="M2479" i="8"/>
  <c r="L2479" i="8"/>
  <c r="K2479" i="8"/>
  <c r="J2479" i="8"/>
  <c r="I2479" i="8"/>
  <c r="H2479" i="8"/>
  <c r="R2478" i="8" a="1"/>
  <c r="R2478" i="8" s="1"/>
  <c r="N2478" i="8" s="1"/>
  <c r="P2478" i="8"/>
  <c r="O2478" i="8"/>
  <c r="M2478" i="8"/>
  <c r="L2478" i="8"/>
  <c r="K2478" i="8"/>
  <c r="J2478" i="8"/>
  <c r="I2478" i="8"/>
  <c r="H2478" i="8"/>
  <c r="R2477" i="8" a="1"/>
  <c r="R2477" i="8" s="1"/>
  <c r="N2477" i="8" s="1"/>
  <c r="P2477" i="8"/>
  <c r="O2477" i="8"/>
  <c r="M2477" i="8"/>
  <c r="L2477" i="8"/>
  <c r="K2477" i="8"/>
  <c r="J2477" i="8"/>
  <c r="I2477" i="8"/>
  <c r="H2477" i="8"/>
  <c r="R2476" i="8" a="1"/>
  <c r="R2476" i="8" s="1"/>
  <c r="N2476" i="8" s="1"/>
  <c r="P2476" i="8"/>
  <c r="O2476" i="8"/>
  <c r="M2476" i="8"/>
  <c r="L2476" i="8"/>
  <c r="K2476" i="8"/>
  <c r="J2476" i="8"/>
  <c r="I2476" i="8"/>
  <c r="H2476" i="8"/>
  <c r="R2475" i="8" a="1"/>
  <c r="R2475" i="8" s="1"/>
  <c r="N2475" i="8" s="1"/>
  <c r="P2475" i="8"/>
  <c r="O2475" i="8"/>
  <c r="M2475" i="8"/>
  <c r="L2475" i="8"/>
  <c r="K2475" i="8"/>
  <c r="J2475" i="8"/>
  <c r="I2475" i="8"/>
  <c r="H2475" i="8"/>
  <c r="R2474" i="8" a="1"/>
  <c r="R2474" i="8" s="1"/>
  <c r="N2474" i="8" s="1"/>
  <c r="P2474" i="8"/>
  <c r="O2474" i="8"/>
  <c r="M2474" i="8"/>
  <c r="L2474" i="8"/>
  <c r="K2474" i="8"/>
  <c r="J2474" i="8"/>
  <c r="I2474" i="8"/>
  <c r="H2474" i="8"/>
  <c r="R2473" i="8" a="1"/>
  <c r="R2473" i="8" s="1"/>
  <c r="N2473" i="8" s="1"/>
  <c r="P2473" i="8"/>
  <c r="O2473" i="8"/>
  <c r="M2473" i="8"/>
  <c r="L2473" i="8"/>
  <c r="K2473" i="8"/>
  <c r="J2473" i="8"/>
  <c r="I2473" i="8"/>
  <c r="H2473" i="8"/>
  <c r="R2472" i="8" a="1"/>
  <c r="R2472" i="8" s="1"/>
  <c r="N2472" i="8" s="1"/>
  <c r="P2472" i="8"/>
  <c r="O2472" i="8"/>
  <c r="M2472" i="8"/>
  <c r="L2472" i="8"/>
  <c r="K2472" i="8"/>
  <c r="J2472" i="8"/>
  <c r="I2472" i="8"/>
  <c r="H2472" i="8"/>
  <c r="R2471" i="8" a="1"/>
  <c r="R2471" i="8" s="1"/>
  <c r="N2471" i="8" s="1"/>
  <c r="P2471" i="8"/>
  <c r="O2471" i="8"/>
  <c r="M2471" i="8"/>
  <c r="L2471" i="8"/>
  <c r="K2471" i="8"/>
  <c r="J2471" i="8"/>
  <c r="I2471" i="8"/>
  <c r="H2471" i="8"/>
  <c r="R2470" i="8" a="1"/>
  <c r="R2470" i="8" s="1"/>
  <c r="N2470" i="8" s="1"/>
  <c r="P2470" i="8"/>
  <c r="O2470" i="8"/>
  <c r="M2470" i="8"/>
  <c r="L2470" i="8"/>
  <c r="K2470" i="8"/>
  <c r="J2470" i="8"/>
  <c r="I2470" i="8"/>
  <c r="H2470" i="8"/>
  <c r="R2469" i="8" a="1"/>
  <c r="R2469" i="8" s="1"/>
  <c r="N2469" i="8" s="1"/>
  <c r="P2469" i="8"/>
  <c r="O2469" i="8"/>
  <c r="M2469" i="8"/>
  <c r="L2469" i="8"/>
  <c r="K2469" i="8"/>
  <c r="J2469" i="8"/>
  <c r="I2469" i="8"/>
  <c r="H2469" i="8"/>
  <c r="R2468" i="8" a="1"/>
  <c r="R2468" i="8" s="1"/>
  <c r="N2468" i="8" s="1"/>
  <c r="P2468" i="8"/>
  <c r="O2468" i="8"/>
  <c r="M2468" i="8"/>
  <c r="L2468" i="8"/>
  <c r="K2468" i="8"/>
  <c r="J2468" i="8"/>
  <c r="I2468" i="8"/>
  <c r="H2468" i="8"/>
  <c r="R2467" i="8" a="1"/>
  <c r="R2467" i="8" s="1"/>
  <c r="N2467" i="8" s="1"/>
  <c r="P2467" i="8"/>
  <c r="O2467" i="8"/>
  <c r="M2467" i="8"/>
  <c r="L2467" i="8"/>
  <c r="K2467" i="8"/>
  <c r="J2467" i="8"/>
  <c r="I2467" i="8"/>
  <c r="H2467" i="8"/>
  <c r="R2466" i="8" a="1"/>
  <c r="R2466" i="8" s="1"/>
  <c r="N2466" i="8" s="1"/>
  <c r="P2466" i="8"/>
  <c r="O2466" i="8"/>
  <c r="M2466" i="8"/>
  <c r="L2466" i="8"/>
  <c r="K2466" i="8"/>
  <c r="J2466" i="8"/>
  <c r="I2466" i="8"/>
  <c r="H2466" i="8"/>
  <c r="R2465" i="8" a="1"/>
  <c r="R2465" i="8" s="1"/>
  <c r="N2465" i="8" s="1"/>
  <c r="P2465" i="8"/>
  <c r="O2465" i="8"/>
  <c r="M2465" i="8"/>
  <c r="L2465" i="8"/>
  <c r="K2465" i="8"/>
  <c r="J2465" i="8"/>
  <c r="I2465" i="8"/>
  <c r="H2465" i="8"/>
  <c r="R2464" i="8" a="1"/>
  <c r="R2464" i="8" s="1"/>
  <c r="N2464" i="8" s="1"/>
  <c r="P2464" i="8"/>
  <c r="O2464" i="8"/>
  <c r="M2464" i="8"/>
  <c r="L2464" i="8"/>
  <c r="K2464" i="8"/>
  <c r="J2464" i="8"/>
  <c r="I2464" i="8"/>
  <c r="H2464" i="8"/>
  <c r="R2463" i="8" a="1"/>
  <c r="R2463" i="8" s="1"/>
  <c r="N2463" i="8" s="1"/>
  <c r="P2463" i="8"/>
  <c r="O2463" i="8"/>
  <c r="M2463" i="8"/>
  <c r="L2463" i="8"/>
  <c r="K2463" i="8"/>
  <c r="J2463" i="8"/>
  <c r="I2463" i="8"/>
  <c r="H2463" i="8"/>
  <c r="R2462" i="8" a="1"/>
  <c r="R2462" i="8" s="1"/>
  <c r="N2462" i="8" s="1"/>
  <c r="P2462" i="8"/>
  <c r="O2462" i="8"/>
  <c r="M2462" i="8"/>
  <c r="L2462" i="8"/>
  <c r="K2462" i="8"/>
  <c r="J2462" i="8"/>
  <c r="I2462" i="8"/>
  <c r="H2462" i="8"/>
  <c r="R2461" i="8" a="1"/>
  <c r="R2461" i="8" s="1"/>
  <c r="N2461" i="8" s="1"/>
  <c r="P2461" i="8"/>
  <c r="O2461" i="8"/>
  <c r="M2461" i="8"/>
  <c r="L2461" i="8"/>
  <c r="K2461" i="8"/>
  <c r="J2461" i="8"/>
  <c r="I2461" i="8"/>
  <c r="H2461" i="8"/>
  <c r="R2460" i="8" a="1"/>
  <c r="R2460" i="8" s="1"/>
  <c r="N2460" i="8" s="1"/>
  <c r="P2460" i="8"/>
  <c r="O2460" i="8"/>
  <c r="M2460" i="8"/>
  <c r="L2460" i="8"/>
  <c r="K2460" i="8"/>
  <c r="J2460" i="8"/>
  <c r="I2460" i="8"/>
  <c r="H2460" i="8"/>
  <c r="R2459" i="8" a="1"/>
  <c r="R2459" i="8" s="1"/>
  <c r="N2459" i="8" s="1"/>
  <c r="P2459" i="8"/>
  <c r="O2459" i="8"/>
  <c r="M2459" i="8"/>
  <c r="L2459" i="8"/>
  <c r="K2459" i="8"/>
  <c r="J2459" i="8"/>
  <c r="I2459" i="8"/>
  <c r="H2459" i="8"/>
  <c r="R2458" i="8" a="1"/>
  <c r="R2458" i="8" s="1"/>
  <c r="N2458" i="8" s="1"/>
  <c r="P2458" i="8"/>
  <c r="O2458" i="8"/>
  <c r="M2458" i="8"/>
  <c r="L2458" i="8"/>
  <c r="K2458" i="8"/>
  <c r="J2458" i="8"/>
  <c r="I2458" i="8"/>
  <c r="H2458" i="8"/>
  <c r="R2457" i="8" a="1"/>
  <c r="R2457" i="8" s="1"/>
  <c r="N2457" i="8" s="1"/>
  <c r="P2457" i="8"/>
  <c r="O2457" i="8"/>
  <c r="M2457" i="8"/>
  <c r="L2457" i="8"/>
  <c r="K2457" i="8"/>
  <c r="J2457" i="8"/>
  <c r="I2457" i="8"/>
  <c r="H2457" i="8"/>
  <c r="R2456" i="8" a="1"/>
  <c r="R2456" i="8" s="1"/>
  <c r="N2456" i="8" s="1"/>
  <c r="P2456" i="8"/>
  <c r="O2456" i="8"/>
  <c r="M2456" i="8"/>
  <c r="L2456" i="8"/>
  <c r="K2456" i="8"/>
  <c r="J2456" i="8"/>
  <c r="I2456" i="8"/>
  <c r="H2456" i="8"/>
  <c r="R2455" i="8" a="1"/>
  <c r="R2455" i="8" s="1"/>
  <c r="N2455" i="8" s="1"/>
  <c r="P2455" i="8"/>
  <c r="O2455" i="8"/>
  <c r="M2455" i="8"/>
  <c r="L2455" i="8"/>
  <c r="K2455" i="8"/>
  <c r="J2455" i="8"/>
  <c r="I2455" i="8"/>
  <c r="H2455" i="8"/>
  <c r="R2454" i="8" a="1"/>
  <c r="R2454" i="8" s="1"/>
  <c r="N2454" i="8" s="1"/>
  <c r="P2454" i="8"/>
  <c r="O2454" i="8"/>
  <c r="M2454" i="8"/>
  <c r="L2454" i="8"/>
  <c r="K2454" i="8"/>
  <c r="J2454" i="8"/>
  <c r="I2454" i="8"/>
  <c r="H2454" i="8"/>
  <c r="R2453" i="8" a="1"/>
  <c r="R2453" i="8" s="1"/>
  <c r="N2453" i="8" s="1"/>
  <c r="P2453" i="8"/>
  <c r="O2453" i="8"/>
  <c r="M2453" i="8"/>
  <c r="L2453" i="8"/>
  <c r="K2453" i="8"/>
  <c r="J2453" i="8"/>
  <c r="I2453" i="8"/>
  <c r="H2453" i="8"/>
  <c r="R2452" i="8" a="1"/>
  <c r="R2452" i="8" s="1"/>
  <c r="N2452" i="8" s="1"/>
  <c r="P2452" i="8"/>
  <c r="O2452" i="8"/>
  <c r="M2452" i="8"/>
  <c r="L2452" i="8"/>
  <c r="K2452" i="8"/>
  <c r="J2452" i="8"/>
  <c r="I2452" i="8"/>
  <c r="H2452" i="8"/>
  <c r="R2451" i="8" a="1"/>
  <c r="R2451" i="8" s="1"/>
  <c r="N2451" i="8" s="1"/>
  <c r="P2451" i="8"/>
  <c r="O2451" i="8"/>
  <c r="M2451" i="8"/>
  <c r="L2451" i="8"/>
  <c r="K2451" i="8"/>
  <c r="J2451" i="8"/>
  <c r="I2451" i="8"/>
  <c r="H2451" i="8"/>
  <c r="R2450" i="8" a="1"/>
  <c r="R2450" i="8" s="1"/>
  <c r="N2450" i="8" s="1"/>
  <c r="P2450" i="8"/>
  <c r="O2450" i="8"/>
  <c r="M2450" i="8"/>
  <c r="L2450" i="8"/>
  <c r="K2450" i="8"/>
  <c r="J2450" i="8"/>
  <c r="I2450" i="8"/>
  <c r="H2450" i="8"/>
  <c r="R2449" i="8" a="1"/>
  <c r="R2449" i="8" s="1"/>
  <c r="N2449" i="8" s="1"/>
  <c r="P2449" i="8"/>
  <c r="O2449" i="8"/>
  <c r="M2449" i="8"/>
  <c r="L2449" i="8"/>
  <c r="K2449" i="8"/>
  <c r="J2449" i="8"/>
  <c r="I2449" i="8"/>
  <c r="H2449" i="8"/>
  <c r="R2448" i="8" a="1"/>
  <c r="R2448" i="8" s="1"/>
  <c r="N2448" i="8" s="1"/>
  <c r="P2448" i="8"/>
  <c r="O2448" i="8"/>
  <c r="M2448" i="8"/>
  <c r="L2448" i="8"/>
  <c r="K2448" i="8"/>
  <c r="J2448" i="8"/>
  <c r="I2448" i="8"/>
  <c r="H2448" i="8"/>
  <c r="R2447" i="8" a="1"/>
  <c r="R2447" i="8" s="1"/>
  <c r="N2447" i="8" s="1"/>
  <c r="P2447" i="8"/>
  <c r="O2447" i="8"/>
  <c r="M2447" i="8"/>
  <c r="L2447" i="8"/>
  <c r="K2447" i="8"/>
  <c r="J2447" i="8"/>
  <c r="I2447" i="8"/>
  <c r="H2447" i="8"/>
  <c r="R2446" i="8" a="1"/>
  <c r="R2446" i="8" s="1"/>
  <c r="N2446" i="8" s="1"/>
  <c r="P2446" i="8"/>
  <c r="O2446" i="8"/>
  <c r="M2446" i="8"/>
  <c r="L2446" i="8"/>
  <c r="K2446" i="8"/>
  <c r="J2446" i="8"/>
  <c r="I2446" i="8"/>
  <c r="H2446" i="8"/>
  <c r="R2445" i="8" a="1"/>
  <c r="R2445" i="8" s="1"/>
  <c r="N2445" i="8" s="1"/>
  <c r="P2445" i="8"/>
  <c r="O2445" i="8"/>
  <c r="M2445" i="8"/>
  <c r="L2445" i="8"/>
  <c r="K2445" i="8"/>
  <c r="J2445" i="8"/>
  <c r="I2445" i="8"/>
  <c r="H2445" i="8"/>
  <c r="R2444" i="8" a="1"/>
  <c r="R2444" i="8" s="1"/>
  <c r="N2444" i="8" s="1"/>
  <c r="P2444" i="8"/>
  <c r="O2444" i="8"/>
  <c r="M2444" i="8"/>
  <c r="L2444" i="8"/>
  <c r="K2444" i="8"/>
  <c r="J2444" i="8"/>
  <c r="I2444" i="8"/>
  <c r="H2444" i="8"/>
  <c r="R2443" i="8" a="1"/>
  <c r="R2443" i="8" s="1"/>
  <c r="N2443" i="8" s="1"/>
  <c r="P2443" i="8"/>
  <c r="O2443" i="8"/>
  <c r="M2443" i="8"/>
  <c r="L2443" i="8"/>
  <c r="K2443" i="8"/>
  <c r="J2443" i="8"/>
  <c r="I2443" i="8"/>
  <c r="H2443" i="8"/>
  <c r="R2442" i="8" a="1"/>
  <c r="R2442" i="8" s="1"/>
  <c r="N2442" i="8" s="1"/>
  <c r="P2442" i="8"/>
  <c r="O2442" i="8"/>
  <c r="M2442" i="8"/>
  <c r="L2442" i="8"/>
  <c r="K2442" i="8"/>
  <c r="J2442" i="8"/>
  <c r="I2442" i="8"/>
  <c r="H2442" i="8"/>
  <c r="R2441" i="8" a="1"/>
  <c r="R2441" i="8" s="1"/>
  <c r="N2441" i="8" s="1"/>
  <c r="P2441" i="8"/>
  <c r="O2441" i="8"/>
  <c r="M2441" i="8"/>
  <c r="L2441" i="8"/>
  <c r="K2441" i="8"/>
  <c r="J2441" i="8"/>
  <c r="I2441" i="8"/>
  <c r="H2441" i="8"/>
  <c r="R2440" i="8" a="1"/>
  <c r="R2440" i="8" s="1"/>
  <c r="N2440" i="8" s="1"/>
  <c r="P2440" i="8"/>
  <c r="O2440" i="8"/>
  <c r="M2440" i="8"/>
  <c r="L2440" i="8"/>
  <c r="K2440" i="8"/>
  <c r="J2440" i="8"/>
  <c r="I2440" i="8"/>
  <c r="H2440" i="8"/>
  <c r="R2439" i="8" a="1"/>
  <c r="R2439" i="8" s="1"/>
  <c r="N2439" i="8" s="1"/>
  <c r="P2439" i="8"/>
  <c r="O2439" i="8"/>
  <c r="M2439" i="8"/>
  <c r="L2439" i="8"/>
  <c r="K2439" i="8"/>
  <c r="J2439" i="8"/>
  <c r="I2439" i="8"/>
  <c r="H2439" i="8"/>
  <c r="R2438" i="8" a="1"/>
  <c r="R2438" i="8" s="1"/>
  <c r="N2438" i="8" s="1"/>
  <c r="P2438" i="8"/>
  <c r="O2438" i="8"/>
  <c r="M2438" i="8"/>
  <c r="L2438" i="8"/>
  <c r="K2438" i="8"/>
  <c r="J2438" i="8"/>
  <c r="I2438" i="8"/>
  <c r="H2438" i="8"/>
  <c r="R2437" i="8" a="1"/>
  <c r="R2437" i="8" s="1"/>
  <c r="N2437" i="8" s="1"/>
  <c r="P2437" i="8"/>
  <c r="O2437" i="8"/>
  <c r="M2437" i="8"/>
  <c r="L2437" i="8"/>
  <c r="K2437" i="8"/>
  <c r="J2437" i="8"/>
  <c r="I2437" i="8"/>
  <c r="H2437" i="8"/>
  <c r="R2436" i="8" a="1"/>
  <c r="R2436" i="8" s="1"/>
  <c r="N2436" i="8" s="1"/>
  <c r="P2436" i="8"/>
  <c r="O2436" i="8"/>
  <c r="M2436" i="8"/>
  <c r="L2436" i="8"/>
  <c r="K2436" i="8"/>
  <c r="J2436" i="8"/>
  <c r="I2436" i="8"/>
  <c r="H2436" i="8"/>
  <c r="R2435" i="8" a="1"/>
  <c r="R2435" i="8" s="1"/>
  <c r="N2435" i="8" s="1"/>
  <c r="P2435" i="8"/>
  <c r="O2435" i="8"/>
  <c r="M2435" i="8"/>
  <c r="L2435" i="8"/>
  <c r="K2435" i="8"/>
  <c r="J2435" i="8"/>
  <c r="I2435" i="8"/>
  <c r="H2435" i="8"/>
  <c r="R2434" i="8" a="1"/>
  <c r="R2434" i="8" s="1"/>
  <c r="N2434" i="8" s="1"/>
  <c r="P2434" i="8"/>
  <c r="O2434" i="8"/>
  <c r="M2434" i="8"/>
  <c r="L2434" i="8"/>
  <c r="K2434" i="8"/>
  <c r="J2434" i="8"/>
  <c r="I2434" i="8"/>
  <c r="H2434" i="8"/>
  <c r="R2433" i="8" a="1"/>
  <c r="R2433" i="8" s="1"/>
  <c r="N2433" i="8" s="1"/>
  <c r="P2433" i="8"/>
  <c r="O2433" i="8"/>
  <c r="M2433" i="8"/>
  <c r="L2433" i="8"/>
  <c r="K2433" i="8"/>
  <c r="J2433" i="8"/>
  <c r="I2433" i="8"/>
  <c r="H2433" i="8"/>
  <c r="R2432" i="8" a="1"/>
  <c r="R2432" i="8" s="1"/>
  <c r="N2432" i="8" s="1"/>
  <c r="P2432" i="8"/>
  <c r="O2432" i="8"/>
  <c r="M2432" i="8"/>
  <c r="L2432" i="8"/>
  <c r="K2432" i="8"/>
  <c r="J2432" i="8"/>
  <c r="I2432" i="8"/>
  <c r="H2432" i="8"/>
  <c r="R2431" i="8" a="1"/>
  <c r="R2431" i="8" s="1"/>
  <c r="N2431" i="8" s="1"/>
  <c r="P2431" i="8"/>
  <c r="O2431" i="8"/>
  <c r="M2431" i="8"/>
  <c r="L2431" i="8"/>
  <c r="K2431" i="8"/>
  <c r="J2431" i="8"/>
  <c r="I2431" i="8"/>
  <c r="H2431" i="8"/>
  <c r="R2430" i="8" a="1"/>
  <c r="R2430" i="8" s="1"/>
  <c r="N2430" i="8" s="1"/>
  <c r="P2430" i="8"/>
  <c r="O2430" i="8"/>
  <c r="M2430" i="8"/>
  <c r="L2430" i="8"/>
  <c r="K2430" i="8"/>
  <c r="J2430" i="8"/>
  <c r="I2430" i="8"/>
  <c r="H2430" i="8"/>
  <c r="R2429" i="8" a="1"/>
  <c r="R2429" i="8" s="1"/>
  <c r="N2429" i="8" s="1"/>
  <c r="P2429" i="8"/>
  <c r="O2429" i="8"/>
  <c r="M2429" i="8"/>
  <c r="L2429" i="8"/>
  <c r="K2429" i="8"/>
  <c r="J2429" i="8"/>
  <c r="I2429" i="8"/>
  <c r="H2429" i="8"/>
  <c r="R2428" i="8" a="1"/>
  <c r="R2428" i="8" s="1"/>
  <c r="N2428" i="8" s="1"/>
  <c r="P2428" i="8"/>
  <c r="O2428" i="8"/>
  <c r="M2428" i="8"/>
  <c r="L2428" i="8"/>
  <c r="K2428" i="8"/>
  <c r="J2428" i="8"/>
  <c r="I2428" i="8"/>
  <c r="H2428" i="8"/>
  <c r="R2427" i="8" a="1"/>
  <c r="R2427" i="8" s="1"/>
  <c r="N2427" i="8" s="1"/>
  <c r="P2427" i="8"/>
  <c r="O2427" i="8"/>
  <c r="M2427" i="8"/>
  <c r="L2427" i="8"/>
  <c r="K2427" i="8"/>
  <c r="J2427" i="8"/>
  <c r="I2427" i="8"/>
  <c r="H2427" i="8"/>
  <c r="R2426" i="8" a="1"/>
  <c r="R2426" i="8" s="1"/>
  <c r="N2426" i="8" s="1"/>
  <c r="P2426" i="8"/>
  <c r="O2426" i="8"/>
  <c r="M2426" i="8"/>
  <c r="L2426" i="8"/>
  <c r="K2426" i="8"/>
  <c r="J2426" i="8"/>
  <c r="I2426" i="8"/>
  <c r="H2426" i="8"/>
  <c r="R2425" i="8" a="1"/>
  <c r="R2425" i="8" s="1"/>
  <c r="N2425" i="8" s="1"/>
  <c r="P2425" i="8"/>
  <c r="O2425" i="8"/>
  <c r="M2425" i="8"/>
  <c r="L2425" i="8"/>
  <c r="K2425" i="8"/>
  <c r="J2425" i="8"/>
  <c r="I2425" i="8"/>
  <c r="H2425" i="8"/>
  <c r="R2424" i="8" a="1"/>
  <c r="R2424" i="8" s="1"/>
  <c r="N2424" i="8" s="1"/>
  <c r="P2424" i="8"/>
  <c r="O2424" i="8"/>
  <c r="M2424" i="8"/>
  <c r="L2424" i="8"/>
  <c r="K2424" i="8"/>
  <c r="J2424" i="8"/>
  <c r="I2424" i="8"/>
  <c r="H2424" i="8"/>
  <c r="R2423" i="8" a="1"/>
  <c r="R2423" i="8" s="1"/>
  <c r="N2423" i="8" s="1"/>
  <c r="P2423" i="8"/>
  <c r="O2423" i="8"/>
  <c r="M2423" i="8"/>
  <c r="L2423" i="8"/>
  <c r="K2423" i="8"/>
  <c r="J2423" i="8"/>
  <c r="I2423" i="8"/>
  <c r="H2423" i="8"/>
  <c r="R2422" i="8" a="1"/>
  <c r="R2422" i="8" s="1"/>
  <c r="N2422" i="8" s="1"/>
  <c r="P2422" i="8"/>
  <c r="O2422" i="8"/>
  <c r="M2422" i="8"/>
  <c r="L2422" i="8"/>
  <c r="K2422" i="8"/>
  <c r="J2422" i="8"/>
  <c r="I2422" i="8"/>
  <c r="H2422" i="8"/>
  <c r="R2421" i="8" a="1"/>
  <c r="R2421" i="8" s="1"/>
  <c r="N2421" i="8" s="1"/>
  <c r="P2421" i="8"/>
  <c r="O2421" i="8"/>
  <c r="M2421" i="8"/>
  <c r="L2421" i="8"/>
  <c r="K2421" i="8"/>
  <c r="J2421" i="8"/>
  <c r="I2421" i="8"/>
  <c r="H2421" i="8"/>
  <c r="R2420" i="8" a="1"/>
  <c r="R2420" i="8" s="1"/>
  <c r="N2420" i="8" s="1"/>
  <c r="P2420" i="8"/>
  <c r="O2420" i="8"/>
  <c r="M2420" i="8"/>
  <c r="L2420" i="8"/>
  <c r="K2420" i="8"/>
  <c r="J2420" i="8"/>
  <c r="I2420" i="8"/>
  <c r="H2420" i="8"/>
  <c r="R2419" i="8" a="1"/>
  <c r="R2419" i="8" s="1"/>
  <c r="N2419" i="8" s="1"/>
  <c r="P2419" i="8"/>
  <c r="O2419" i="8"/>
  <c r="M2419" i="8"/>
  <c r="L2419" i="8"/>
  <c r="K2419" i="8"/>
  <c r="J2419" i="8"/>
  <c r="I2419" i="8"/>
  <c r="H2419" i="8"/>
  <c r="R2418" i="8" a="1"/>
  <c r="R2418" i="8" s="1"/>
  <c r="N2418" i="8" s="1"/>
  <c r="P2418" i="8"/>
  <c r="O2418" i="8"/>
  <c r="M2418" i="8"/>
  <c r="L2418" i="8"/>
  <c r="K2418" i="8"/>
  <c r="J2418" i="8"/>
  <c r="I2418" i="8"/>
  <c r="H2418" i="8"/>
  <c r="R2417" i="8" a="1"/>
  <c r="R2417" i="8" s="1"/>
  <c r="N2417" i="8" s="1"/>
  <c r="P2417" i="8"/>
  <c r="O2417" i="8"/>
  <c r="M2417" i="8"/>
  <c r="L2417" i="8"/>
  <c r="K2417" i="8"/>
  <c r="J2417" i="8"/>
  <c r="I2417" i="8"/>
  <c r="H2417" i="8"/>
  <c r="R2416" i="8" a="1"/>
  <c r="R2416" i="8" s="1"/>
  <c r="N2416" i="8" s="1"/>
  <c r="P2416" i="8"/>
  <c r="O2416" i="8"/>
  <c r="M2416" i="8"/>
  <c r="L2416" i="8"/>
  <c r="K2416" i="8"/>
  <c r="J2416" i="8"/>
  <c r="I2416" i="8"/>
  <c r="H2416" i="8"/>
  <c r="R2415" i="8" a="1"/>
  <c r="R2415" i="8" s="1"/>
  <c r="N2415" i="8" s="1"/>
  <c r="P2415" i="8"/>
  <c r="O2415" i="8"/>
  <c r="M2415" i="8"/>
  <c r="L2415" i="8"/>
  <c r="K2415" i="8"/>
  <c r="J2415" i="8"/>
  <c r="I2415" i="8"/>
  <c r="H2415" i="8"/>
  <c r="R2414" i="8" a="1"/>
  <c r="R2414" i="8" s="1"/>
  <c r="N2414" i="8" s="1"/>
  <c r="P2414" i="8"/>
  <c r="O2414" i="8"/>
  <c r="M2414" i="8"/>
  <c r="L2414" i="8"/>
  <c r="K2414" i="8"/>
  <c r="J2414" i="8"/>
  <c r="I2414" i="8"/>
  <c r="H2414" i="8"/>
  <c r="R2413" i="8" a="1"/>
  <c r="R2413" i="8" s="1"/>
  <c r="N2413" i="8" s="1"/>
  <c r="P2413" i="8"/>
  <c r="O2413" i="8"/>
  <c r="M2413" i="8"/>
  <c r="L2413" i="8"/>
  <c r="K2413" i="8"/>
  <c r="J2413" i="8"/>
  <c r="I2413" i="8"/>
  <c r="H2413" i="8"/>
  <c r="R2412" i="8" a="1"/>
  <c r="R2412" i="8" s="1"/>
  <c r="N2412" i="8" s="1"/>
  <c r="P2412" i="8"/>
  <c r="O2412" i="8"/>
  <c r="M2412" i="8"/>
  <c r="L2412" i="8"/>
  <c r="K2412" i="8"/>
  <c r="J2412" i="8"/>
  <c r="I2412" i="8"/>
  <c r="H2412" i="8"/>
  <c r="R2411" i="8" a="1"/>
  <c r="R2411" i="8" s="1"/>
  <c r="N2411" i="8" s="1"/>
  <c r="P2411" i="8"/>
  <c r="O2411" i="8"/>
  <c r="M2411" i="8"/>
  <c r="L2411" i="8"/>
  <c r="K2411" i="8"/>
  <c r="J2411" i="8"/>
  <c r="I2411" i="8"/>
  <c r="H2411" i="8"/>
  <c r="R2410" i="8" a="1"/>
  <c r="R2410" i="8" s="1"/>
  <c r="N2410" i="8" s="1"/>
  <c r="P2410" i="8"/>
  <c r="O2410" i="8"/>
  <c r="M2410" i="8"/>
  <c r="L2410" i="8"/>
  <c r="K2410" i="8"/>
  <c r="J2410" i="8"/>
  <c r="I2410" i="8"/>
  <c r="H2410" i="8"/>
  <c r="R2409" i="8" a="1"/>
  <c r="R2409" i="8" s="1"/>
  <c r="N2409" i="8" s="1"/>
  <c r="P2409" i="8"/>
  <c r="O2409" i="8"/>
  <c r="M2409" i="8"/>
  <c r="L2409" i="8"/>
  <c r="K2409" i="8"/>
  <c r="J2409" i="8"/>
  <c r="I2409" i="8"/>
  <c r="H2409" i="8"/>
  <c r="R2408" i="8" a="1"/>
  <c r="R2408" i="8" s="1"/>
  <c r="N2408" i="8" s="1"/>
  <c r="P2408" i="8"/>
  <c r="O2408" i="8"/>
  <c r="M2408" i="8"/>
  <c r="L2408" i="8"/>
  <c r="K2408" i="8"/>
  <c r="J2408" i="8"/>
  <c r="I2408" i="8"/>
  <c r="H2408" i="8"/>
  <c r="R2407" i="8" a="1"/>
  <c r="R2407" i="8" s="1"/>
  <c r="N2407" i="8" s="1"/>
  <c r="P2407" i="8"/>
  <c r="O2407" i="8"/>
  <c r="M2407" i="8"/>
  <c r="L2407" i="8"/>
  <c r="K2407" i="8"/>
  <c r="J2407" i="8"/>
  <c r="I2407" i="8"/>
  <c r="H2407" i="8"/>
  <c r="R2406" i="8" a="1"/>
  <c r="R2406" i="8" s="1"/>
  <c r="N2406" i="8" s="1"/>
  <c r="P2406" i="8"/>
  <c r="O2406" i="8"/>
  <c r="M2406" i="8"/>
  <c r="L2406" i="8"/>
  <c r="K2406" i="8"/>
  <c r="J2406" i="8"/>
  <c r="I2406" i="8"/>
  <c r="H2406" i="8"/>
  <c r="R2405" i="8" a="1"/>
  <c r="R2405" i="8" s="1"/>
  <c r="N2405" i="8" s="1"/>
  <c r="P2405" i="8"/>
  <c r="O2405" i="8"/>
  <c r="M2405" i="8"/>
  <c r="L2405" i="8"/>
  <c r="K2405" i="8"/>
  <c r="J2405" i="8"/>
  <c r="I2405" i="8"/>
  <c r="H2405" i="8"/>
  <c r="R2404" i="8" a="1"/>
  <c r="R2404" i="8" s="1"/>
  <c r="N2404" i="8" s="1"/>
  <c r="P2404" i="8"/>
  <c r="O2404" i="8"/>
  <c r="M2404" i="8"/>
  <c r="L2404" i="8"/>
  <c r="K2404" i="8"/>
  <c r="J2404" i="8"/>
  <c r="I2404" i="8"/>
  <c r="H2404" i="8"/>
  <c r="R2403" i="8" a="1"/>
  <c r="R2403" i="8" s="1"/>
  <c r="N2403" i="8" s="1"/>
  <c r="P2403" i="8"/>
  <c r="O2403" i="8"/>
  <c r="M2403" i="8"/>
  <c r="L2403" i="8"/>
  <c r="K2403" i="8"/>
  <c r="J2403" i="8"/>
  <c r="I2403" i="8"/>
  <c r="H2403" i="8"/>
  <c r="R2402" i="8" a="1"/>
  <c r="R2402" i="8" s="1"/>
  <c r="N2402" i="8" s="1"/>
  <c r="P2402" i="8"/>
  <c r="O2402" i="8"/>
  <c r="M2402" i="8"/>
  <c r="L2402" i="8"/>
  <c r="K2402" i="8"/>
  <c r="J2402" i="8"/>
  <c r="I2402" i="8"/>
  <c r="H2402" i="8"/>
  <c r="R2401" i="8" a="1"/>
  <c r="R2401" i="8" s="1"/>
  <c r="N2401" i="8" s="1"/>
  <c r="P2401" i="8"/>
  <c r="O2401" i="8"/>
  <c r="M2401" i="8"/>
  <c r="L2401" i="8"/>
  <c r="K2401" i="8"/>
  <c r="J2401" i="8"/>
  <c r="I2401" i="8"/>
  <c r="H2401" i="8"/>
  <c r="R2400" i="8" a="1"/>
  <c r="R2400" i="8" s="1"/>
  <c r="N2400" i="8" s="1"/>
  <c r="P2400" i="8"/>
  <c r="O2400" i="8"/>
  <c r="M2400" i="8"/>
  <c r="L2400" i="8"/>
  <c r="K2400" i="8"/>
  <c r="J2400" i="8"/>
  <c r="I2400" i="8"/>
  <c r="H2400" i="8"/>
  <c r="R2399" i="8" a="1"/>
  <c r="R2399" i="8" s="1"/>
  <c r="N2399" i="8" s="1"/>
  <c r="P2399" i="8"/>
  <c r="O2399" i="8"/>
  <c r="M2399" i="8"/>
  <c r="L2399" i="8"/>
  <c r="K2399" i="8"/>
  <c r="J2399" i="8"/>
  <c r="I2399" i="8"/>
  <c r="H2399" i="8"/>
  <c r="R2398" i="8" a="1"/>
  <c r="R2398" i="8" s="1"/>
  <c r="N2398" i="8" s="1"/>
  <c r="P2398" i="8"/>
  <c r="O2398" i="8"/>
  <c r="M2398" i="8"/>
  <c r="L2398" i="8"/>
  <c r="K2398" i="8"/>
  <c r="J2398" i="8"/>
  <c r="I2398" i="8"/>
  <c r="H2398" i="8"/>
  <c r="R2397" i="8" a="1"/>
  <c r="R2397" i="8" s="1"/>
  <c r="N2397" i="8" s="1"/>
  <c r="P2397" i="8"/>
  <c r="O2397" i="8"/>
  <c r="M2397" i="8"/>
  <c r="L2397" i="8"/>
  <c r="K2397" i="8"/>
  <c r="J2397" i="8"/>
  <c r="I2397" i="8"/>
  <c r="H2397" i="8"/>
  <c r="R2396" i="8" a="1"/>
  <c r="R2396" i="8" s="1"/>
  <c r="N2396" i="8" s="1"/>
  <c r="P2396" i="8"/>
  <c r="O2396" i="8"/>
  <c r="M2396" i="8"/>
  <c r="L2396" i="8"/>
  <c r="K2396" i="8"/>
  <c r="J2396" i="8"/>
  <c r="I2396" i="8"/>
  <c r="H2396" i="8"/>
  <c r="R2395" i="8" a="1"/>
  <c r="R2395" i="8" s="1"/>
  <c r="N2395" i="8" s="1"/>
  <c r="P2395" i="8"/>
  <c r="O2395" i="8"/>
  <c r="M2395" i="8"/>
  <c r="L2395" i="8"/>
  <c r="K2395" i="8"/>
  <c r="J2395" i="8"/>
  <c r="I2395" i="8"/>
  <c r="H2395" i="8"/>
  <c r="R2394" i="8" a="1"/>
  <c r="R2394" i="8" s="1"/>
  <c r="N2394" i="8" s="1"/>
  <c r="P2394" i="8"/>
  <c r="O2394" i="8"/>
  <c r="M2394" i="8"/>
  <c r="L2394" i="8"/>
  <c r="K2394" i="8"/>
  <c r="J2394" i="8"/>
  <c r="I2394" i="8"/>
  <c r="H2394" i="8"/>
  <c r="R2393" i="8" a="1"/>
  <c r="R2393" i="8" s="1"/>
  <c r="N2393" i="8" s="1"/>
  <c r="P2393" i="8"/>
  <c r="O2393" i="8"/>
  <c r="M2393" i="8"/>
  <c r="L2393" i="8"/>
  <c r="K2393" i="8"/>
  <c r="J2393" i="8"/>
  <c r="I2393" i="8"/>
  <c r="H2393" i="8"/>
  <c r="R2392" i="8" a="1"/>
  <c r="R2392" i="8" s="1"/>
  <c r="N2392" i="8" s="1"/>
  <c r="P2392" i="8"/>
  <c r="O2392" i="8"/>
  <c r="M2392" i="8"/>
  <c r="L2392" i="8"/>
  <c r="K2392" i="8"/>
  <c r="J2392" i="8"/>
  <c r="I2392" i="8"/>
  <c r="H2392" i="8"/>
  <c r="R2391" i="8" a="1"/>
  <c r="R2391" i="8" s="1"/>
  <c r="N2391" i="8" s="1"/>
  <c r="P2391" i="8"/>
  <c r="O2391" i="8"/>
  <c r="M2391" i="8"/>
  <c r="L2391" i="8"/>
  <c r="K2391" i="8"/>
  <c r="J2391" i="8"/>
  <c r="I2391" i="8"/>
  <c r="H2391" i="8"/>
  <c r="R2390" i="8" a="1"/>
  <c r="R2390" i="8" s="1"/>
  <c r="N2390" i="8" s="1"/>
  <c r="P2390" i="8"/>
  <c r="O2390" i="8"/>
  <c r="M2390" i="8"/>
  <c r="L2390" i="8"/>
  <c r="K2390" i="8"/>
  <c r="J2390" i="8"/>
  <c r="I2390" i="8"/>
  <c r="H2390" i="8"/>
  <c r="R2389" i="8" a="1"/>
  <c r="R2389" i="8" s="1"/>
  <c r="N2389" i="8" s="1"/>
  <c r="P2389" i="8"/>
  <c r="O2389" i="8"/>
  <c r="M2389" i="8"/>
  <c r="L2389" i="8"/>
  <c r="K2389" i="8"/>
  <c r="J2389" i="8"/>
  <c r="I2389" i="8"/>
  <c r="H2389" i="8"/>
  <c r="R2388" i="8" a="1"/>
  <c r="R2388" i="8" s="1"/>
  <c r="N2388" i="8" s="1"/>
  <c r="P2388" i="8"/>
  <c r="O2388" i="8"/>
  <c r="M2388" i="8"/>
  <c r="L2388" i="8"/>
  <c r="K2388" i="8"/>
  <c r="J2388" i="8"/>
  <c r="I2388" i="8"/>
  <c r="H2388" i="8"/>
  <c r="R2387" i="8" a="1"/>
  <c r="R2387" i="8" s="1"/>
  <c r="N2387" i="8" s="1"/>
  <c r="P2387" i="8"/>
  <c r="O2387" i="8"/>
  <c r="M2387" i="8"/>
  <c r="L2387" i="8"/>
  <c r="K2387" i="8"/>
  <c r="J2387" i="8"/>
  <c r="I2387" i="8"/>
  <c r="H2387" i="8"/>
  <c r="R2386" i="8" a="1"/>
  <c r="R2386" i="8" s="1"/>
  <c r="N2386" i="8" s="1"/>
  <c r="P2386" i="8"/>
  <c r="O2386" i="8"/>
  <c r="M2386" i="8"/>
  <c r="L2386" i="8"/>
  <c r="K2386" i="8"/>
  <c r="J2386" i="8"/>
  <c r="I2386" i="8"/>
  <c r="H2386" i="8"/>
  <c r="R2385" i="8" a="1"/>
  <c r="R2385" i="8" s="1"/>
  <c r="N2385" i="8" s="1"/>
  <c r="P2385" i="8"/>
  <c r="O2385" i="8"/>
  <c r="M2385" i="8"/>
  <c r="L2385" i="8"/>
  <c r="K2385" i="8"/>
  <c r="J2385" i="8"/>
  <c r="I2385" i="8"/>
  <c r="H2385" i="8"/>
  <c r="R2384" i="8" a="1"/>
  <c r="R2384" i="8" s="1"/>
  <c r="N2384" i="8" s="1"/>
  <c r="P2384" i="8"/>
  <c r="O2384" i="8"/>
  <c r="M2384" i="8"/>
  <c r="L2384" i="8"/>
  <c r="K2384" i="8"/>
  <c r="J2384" i="8"/>
  <c r="I2384" i="8"/>
  <c r="H2384" i="8"/>
  <c r="R2383" i="8" a="1"/>
  <c r="R2383" i="8" s="1"/>
  <c r="N2383" i="8" s="1"/>
  <c r="P2383" i="8"/>
  <c r="O2383" i="8"/>
  <c r="M2383" i="8"/>
  <c r="L2383" i="8"/>
  <c r="K2383" i="8"/>
  <c r="J2383" i="8"/>
  <c r="I2383" i="8"/>
  <c r="H2383" i="8"/>
  <c r="R2382" i="8" a="1"/>
  <c r="R2382" i="8" s="1"/>
  <c r="N2382" i="8" s="1"/>
  <c r="P2382" i="8"/>
  <c r="O2382" i="8"/>
  <c r="M2382" i="8"/>
  <c r="L2382" i="8"/>
  <c r="K2382" i="8"/>
  <c r="J2382" i="8"/>
  <c r="I2382" i="8"/>
  <c r="H2382" i="8"/>
  <c r="R2381" i="8" a="1"/>
  <c r="R2381" i="8" s="1"/>
  <c r="N2381" i="8" s="1"/>
  <c r="P2381" i="8"/>
  <c r="O2381" i="8"/>
  <c r="M2381" i="8"/>
  <c r="L2381" i="8"/>
  <c r="K2381" i="8"/>
  <c r="J2381" i="8"/>
  <c r="I2381" i="8"/>
  <c r="H2381" i="8"/>
  <c r="R2380" i="8" a="1"/>
  <c r="R2380" i="8" s="1"/>
  <c r="N2380" i="8" s="1"/>
  <c r="P2380" i="8"/>
  <c r="O2380" i="8"/>
  <c r="M2380" i="8"/>
  <c r="L2380" i="8"/>
  <c r="K2380" i="8"/>
  <c r="J2380" i="8"/>
  <c r="I2380" i="8"/>
  <c r="H2380" i="8"/>
  <c r="R2379" i="8" a="1"/>
  <c r="R2379" i="8" s="1"/>
  <c r="N2379" i="8" s="1"/>
  <c r="P2379" i="8"/>
  <c r="O2379" i="8"/>
  <c r="M2379" i="8"/>
  <c r="L2379" i="8"/>
  <c r="K2379" i="8"/>
  <c r="J2379" i="8"/>
  <c r="I2379" i="8"/>
  <c r="H2379" i="8"/>
  <c r="R2378" i="8" a="1"/>
  <c r="R2378" i="8" s="1"/>
  <c r="N2378" i="8" s="1"/>
  <c r="P2378" i="8"/>
  <c r="O2378" i="8"/>
  <c r="M2378" i="8"/>
  <c r="L2378" i="8"/>
  <c r="K2378" i="8"/>
  <c r="J2378" i="8"/>
  <c r="I2378" i="8"/>
  <c r="H2378" i="8"/>
  <c r="R2377" i="8" a="1"/>
  <c r="R2377" i="8" s="1"/>
  <c r="N2377" i="8" s="1"/>
  <c r="P2377" i="8"/>
  <c r="O2377" i="8"/>
  <c r="M2377" i="8"/>
  <c r="L2377" i="8"/>
  <c r="K2377" i="8"/>
  <c r="J2377" i="8"/>
  <c r="I2377" i="8"/>
  <c r="H2377" i="8"/>
  <c r="R2376" i="8" a="1"/>
  <c r="R2376" i="8" s="1"/>
  <c r="N2376" i="8" s="1"/>
  <c r="P2376" i="8"/>
  <c r="O2376" i="8"/>
  <c r="M2376" i="8"/>
  <c r="L2376" i="8"/>
  <c r="K2376" i="8"/>
  <c r="J2376" i="8"/>
  <c r="I2376" i="8"/>
  <c r="H2376" i="8"/>
  <c r="R2375" i="8" a="1"/>
  <c r="R2375" i="8" s="1"/>
  <c r="N2375" i="8" s="1"/>
  <c r="P2375" i="8"/>
  <c r="O2375" i="8"/>
  <c r="M2375" i="8"/>
  <c r="L2375" i="8"/>
  <c r="K2375" i="8"/>
  <c r="J2375" i="8"/>
  <c r="I2375" i="8"/>
  <c r="H2375" i="8"/>
  <c r="R2374" i="8" a="1"/>
  <c r="R2374" i="8" s="1"/>
  <c r="N2374" i="8" s="1"/>
  <c r="P2374" i="8"/>
  <c r="O2374" i="8"/>
  <c r="M2374" i="8"/>
  <c r="L2374" i="8"/>
  <c r="K2374" i="8"/>
  <c r="J2374" i="8"/>
  <c r="I2374" i="8"/>
  <c r="H2374" i="8"/>
  <c r="R2373" i="8" a="1"/>
  <c r="R2373" i="8" s="1"/>
  <c r="N2373" i="8" s="1"/>
  <c r="P2373" i="8"/>
  <c r="O2373" i="8"/>
  <c r="M2373" i="8"/>
  <c r="L2373" i="8"/>
  <c r="K2373" i="8"/>
  <c r="J2373" i="8"/>
  <c r="I2373" i="8"/>
  <c r="H2373" i="8"/>
  <c r="R2372" i="8" a="1"/>
  <c r="R2372" i="8" s="1"/>
  <c r="N2372" i="8" s="1"/>
  <c r="P2372" i="8"/>
  <c r="O2372" i="8"/>
  <c r="M2372" i="8"/>
  <c r="L2372" i="8"/>
  <c r="K2372" i="8"/>
  <c r="J2372" i="8"/>
  <c r="I2372" i="8"/>
  <c r="H2372" i="8"/>
  <c r="R2371" i="8" a="1"/>
  <c r="R2371" i="8" s="1"/>
  <c r="N2371" i="8" s="1"/>
  <c r="P2371" i="8"/>
  <c r="O2371" i="8"/>
  <c r="M2371" i="8"/>
  <c r="L2371" i="8"/>
  <c r="K2371" i="8"/>
  <c r="J2371" i="8"/>
  <c r="I2371" i="8"/>
  <c r="H2371" i="8"/>
  <c r="R2370" i="8" a="1"/>
  <c r="R2370" i="8" s="1"/>
  <c r="N2370" i="8" s="1"/>
  <c r="P2370" i="8"/>
  <c r="O2370" i="8"/>
  <c r="M2370" i="8"/>
  <c r="L2370" i="8"/>
  <c r="K2370" i="8"/>
  <c r="J2370" i="8"/>
  <c r="I2370" i="8"/>
  <c r="H2370" i="8"/>
  <c r="R2369" i="8" a="1"/>
  <c r="R2369" i="8" s="1"/>
  <c r="N2369" i="8" s="1"/>
  <c r="P2369" i="8"/>
  <c r="O2369" i="8"/>
  <c r="M2369" i="8"/>
  <c r="L2369" i="8"/>
  <c r="K2369" i="8"/>
  <c r="J2369" i="8"/>
  <c r="I2369" i="8"/>
  <c r="H2369" i="8"/>
  <c r="R2368" i="8" a="1"/>
  <c r="R2368" i="8" s="1"/>
  <c r="N2368" i="8" s="1"/>
  <c r="P2368" i="8"/>
  <c r="O2368" i="8"/>
  <c r="M2368" i="8"/>
  <c r="L2368" i="8"/>
  <c r="K2368" i="8"/>
  <c r="J2368" i="8"/>
  <c r="I2368" i="8"/>
  <c r="H2368" i="8"/>
  <c r="R2367" i="8" a="1"/>
  <c r="R2367" i="8" s="1"/>
  <c r="N2367" i="8" s="1"/>
  <c r="P2367" i="8"/>
  <c r="O2367" i="8"/>
  <c r="M2367" i="8"/>
  <c r="L2367" i="8"/>
  <c r="K2367" i="8"/>
  <c r="J2367" i="8"/>
  <c r="I2367" i="8"/>
  <c r="H2367" i="8"/>
  <c r="R2366" i="8" a="1"/>
  <c r="R2366" i="8" s="1"/>
  <c r="N2366" i="8" s="1"/>
  <c r="P2366" i="8"/>
  <c r="O2366" i="8"/>
  <c r="M2366" i="8"/>
  <c r="L2366" i="8"/>
  <c r="K2366" i="8"/>
  <c r="J2366" i="8"/>
  <c r="I2366" i="8"/>
  <c r="H2366" i="8"/>
  <c r="R2365" i="8" a="1"/>
  <c r="R2365" i="8" s="1"/>
  <c r="N2365" i="8" s="1"/>
  <c r="P2365" i="8"/>
  <c r="O2365" i="8"/>
  <c r="M2365" i="8"/>
  <c r="L2365" i="8"/>
  <c r="K2365" i="8"/>
  <c r="J2365" i="8"/>
  <c r="I2365" i="8"/>
  <c r="H2365" i="8"/>
  <c r="R2364" i="8" a="1"/>
  <c r="R2364" i="8" s="1"/>
  <c r="N2364" i="8" s="1"/>
  <c r="P2364" i="8"/>
  <c r="O2364" i="8"/>
  <c r="M2364" i="8"/>
  <c r="L2364" i="8"/>
  <c r="K2364" i="8"/>
  <c r="J2364" i="8"/>
  <c r="I2364" i="8"/>
  <c r="H2364" i="8"/>
  <c r="R2363" i="8" a="1"/>
  <c r="R2363" i="8" s="1"/>
  <c r="N2363" i="8" s="1"/>
  <c r="P2363" i="8"/>
  <c r="O2363" i="8"/>
  <c r="M2363" i="8"/>
  <c r="L2363" i="8"/>
  <c r="K2363" i="8"/>
  <c r="J2363" i="8"/>
  <c r="I2363" i="8"/>
  <c r="H2363" i="8"/>
  <c r="R2362" i="8" a="1"/>
  <c r="R2362" i="8" s="1"/>
  <c r="N2362" i="8" s="1"/>
  <c r="P2362" i="8"/>
  <c r="O2362" i="8"/>
  <c r="M2362" i="8"/>
  <c r="L2362" i="8"/>
  <c r="K2362" i="8"/>
  <c r="J2362" i="8"/>
  <c r="I2362" i="8"/>
  <c r="H2362" i="8"/>
  <c r="R2361" i="8" a="1"/>
  <c r="R2361" i="8" s="1"/>
  <c r="N2361" i="8" s="1"/>
  <c r="P2361" i="8"/>
  <c r="O2361" i="8"/>
  <c r="M2361" i="8"/>
  <c r="L2361" i="8"/>
  <c r="K2361" i="8"/>
  <c r="J2361" i="8"/>
  <c r="I2361" i="8"/>
  <c r="H2361" i="8"/>
  <c r="R2360" i="8" a="1"/>
  <c r="R2360" i="8" s="1"/>
  <c r="N2360" i="8" s="1"/>
  <c r="P2360" i="8"/>
  <c r="O2360" i="8"/>
  <c r="M2360" i="8"/>
  <c r="L2360" i="8"/>
  <c r="K2360" i="8"/>
  <c r="J2360" i="8"/>
  <c r="I2360" i="8"/>
  <c r="H2360" i="8"/>
  <c r="R2359" i="8" a="1"/>
  <c r="R2359" i="8" s="1"/>
  <c r="N2359" i="8" s="1"/>
  <c r="P2359" i="8"/>
  <c r="O2359" i="8"/>
  <c r="M2359" i="8"/>
  <c r="L2359" i="8"/>
  <c r="K2359" i="8"/>
  <c r="J2359" i="8"/>
  <c r="I2359" i="8"/>
  <c r="H2359" i="8"/>
  <c r="R2358" i="8" a="1"/>
  <c r="R2358" i="8" s="1"/>
  <c r="N2358" i="8" s="1"/>
  <c r="P2358" i="8"/>
  <c r="O2358" i="8"/>
  <c r="M2358" i="8"/>
  <c r="L2358" i="8"/>
  <c r="K2358" i="8"/>
  <c r="J2358" i="8"/>
  <c r="I2358" i="8"/>
  <c r="H2358" i="8"/>
  <c r="R2357" i="8" a="1"/>
  <c r="R2357" i="8" s="1"/>
  <c r="N2357" i="8" s="1"/>
  <c r="P2357" i="8"/>
  <c r="O2357" i="8"/>
  <c r="M2357" i="8"/>
  <c r="L2357" i="8"/>
  <c r="K2357" i="8"/>
  <c r="J2357" i="8"/>
  <c r="I2357" i="8"/>
  <c r="H2357" i="8"/>
  <c r="R2356" i="8" a="1"/>
  <c r="R2356" i="8" s="1"/>
  <c r="N2356" i="8" s="1"/>
  <c r="P2356" i="8"/>
  <c r="O2356" i="8"/>
  <c r="M2356" i="8"/>
  <c r="L2356" i="8"/>
  <c r="K2356" i="8"/>
  <c r="J2356" i="8"/>
  <c r="I2356" i="8"/>
  <c r="H2356" i="8"/>
  <c r="R2355" i="8" a="1"/>
  <c r="R2355" i="8" s="1"/>
  <c r="N2355" i="8" s="1"/>
  <c r="P2355" i="8"/>
  <c r="O2355" i="8"/>
  <c r="M2355" i="8"/>
  <c r="L2355" i="8"/>
  <c r="K2355" i="8"/>
  <c r="J2355" i="8"/>
  <c r="I2355" i="8"/>
  <c r="H2355" i="8"/>
  <c r="R2354" i="8" a="1"/>
  <c r="R2354" i="8" s="1"/>
  <c r="N2354" i="8" s="1"/>
  <c r="P2354" i="8"/>
  <c r="O2354" i="8"/>
  <c r="M2354" i="8"/>
  <c r="L2354" i="8"/>
  <c r="K2354" i="8"/>
  <c r="J2354" i="8"/>
  <c r="I2354" i="8"/>
  <c r="H2354" i="8"/>
  <c r="R2353" i="8" a="1"/>
  <c r="R2353" i="8" s="1"/>
  <c r="N2353" i="8" s="1"/>
  <c r="P2353" i="8"/>
  <c r="O2353" i="8"/>
  <c r="M2353" i="8"/>
  <c r="L2353" i="8"/>
  <c r="K2353" i="8"/>
  <c r="J2353" i="8"/>
  <c r="I2353" i="8"/>
  <c r="H2353" i="8"/>
  <c r="R2352" i="8" a="1"/>
  <c r="R2352" i="8" s="1"/>
  <c r="N2352" i="8" s="1"/>
  <c r="P2352" i="8"/>
  <c r="O2352" i="8"/>
  <c r="M2352" i="8"/>
  <c r="L2352" i="8"/>
  <c r="K2352" i="8"/>
  <c r="J2352" i="8"/>
  <c r="I2352" i="8"/>
  <c r="H2352" i="8"/>
  <c r="R2351" i="8" a="1"/>
  <c r="R2351" i="8" s="1"/>
  <c r="N2351" i="8" s="1"/>
  <c r="P2351" i="8"/>
  <c r="O2351" i="8"/>
  <c r="M2351" i="8"/>
  <c r="L2351" i="8"/>
  <c r="K2351" i="8"/>
  <c r="J2351" i="8"/>
  <c r="I2351" i="8"/>
  <c r="H2351" i="8"/>
  <c r="R2350" i="8" a="1"/>
  <c r="R2350" i="8" s="1"/>
  <c r="N2350" i="8" s="1"/>
  <c r="P2350" i="8"/>
  <c r="O2350" i="8"/>
  <c r="M2350" i="8"/>
  <c r="L2350" i="8"/>
  <c r="K2350" i="8"/>
  <c r="J2350" i="8"/>
  <c r="I2350" i="8"/>
  <c r="H2350" i="8"/>
  <c r="R2349" i="8" a="1"/>
  <c r="R2349" i="8" s="1"/>
  <c r="N2349" i="8" s="1"/>
  <c r="P2349" i="8"/>
  <c r="O2349" i="8"/>
  <c r="M2349" i="8"/>
  <c r="L2349" i="8"/>
  <c r="K2349" i="8"/>
  <c r="J2349" i="8"/>
  <c r="I2349" i="8"/>
  <c r="H2349" i="8"/>
  <c r="R2348" i="8" a="1"/>
  <c r="R2348" i="8" s="1"/>
  <c r="N2348" i="8" s="1"/>
  <c r="P2348" i="8"/>
  <c r="O2348" i="8"/>
  <c r="M2348" i="8"/>
  <c r="L2348" i="8"/>
  <c r="K2348" i="8"/>
  <c r="J2348" i="8"/>
  <c r="I2348" i="8"/>
  <c r="H2348" i="8"/>
  <c r="R2347" i="8" a="1"/>
  <c r="R2347" i="8" s="1"/>
  <c r="N2347" i="8" s="1"/>
  <c r="P2347" i="8"/>
  <c r="O2347" i="8"/>
  <c r="M2347" i="8"/>
  <c r="L2347" i="8"/>
  <c r="K2347" i="8"/>
  <c r="J2347" i="8"/>
  <c r="I2347" i="8"/>
  <c r="H2347" i="8"/>
  <c r="R2346" i="8" a="1"/>
  <c r="R2346" i="8" s="1"/>
  <c r="N2346" i="8" s="1"/>
  <c r="P2346" i="8"/>
  <c r="O2346" i="8"/>
  <c r="M2346" i="8"/>
  <c r="L2346" i="8"/>
  <c r="K2346" i="8"/>
  <c r="J2346" i="8"/>
  <c r="I2346" i="8"/>
  <c r="H2346" i="8"/>
  <c r="R2345" i="8" a="1"/>
  <c r="R2345" i="8" s="1"/>
  <c r="N2345" i="8" s="1"/>
  <c r="P2345" i="8"/>
  <c r="O2345" i="8"/>
  <c r="M2345" i="8"/>
  <c r="L2345" i="8"/>
  <c r="K2345" i="8"/>
  <c r="J2345" i="8"/>
  <c r="I2345" i="8"/>
  <c r="H2345" i="8"/>
  <c r="R2344" i="8" a="1"/>
  <c r="R2344" i="8" s="1"/>
  <c r="N2344" i="8" s="1"/>
  <c r="P2344" i="8"/>
  <c r="O2344" i="8"/>
  <c r="M2344" i="8"/>
  <c r="L2344" i="8"/>
  <c r="K2344" i="8"/>
  <c r="J2344" i="8"/>
  <c r="I2344" i="8"/>
  <c r="H2344" i="8"/>
  <c r="R2343" i="8" a="1"/>
  <c r="R2343" i="8" s="1"/>
  <c r="N2343" i="8" s="1"/>
  <c r="P2343" i="8"/>
  <c r="O2343" i="8"/>
  <c r="M2343" i="8"/>
  <c r="L2343" i="8"/>
  <c r="K2343" i="8"/>
  <c r="J2343" i="8"/>
  <c r="I2343" i="8"/>
  <c r="H2343" i="8"/>
  <c r="R2342" i="8" a="1"/>
  <c r="R2342" i="8" s="1"/>
  <c r="N2342" i="8" s="1"/>
  <c r="P2342" i="8"/>
  <c r="O2342" i="8"/>
  <c r="M2342" i="8"/>
  <c r="L2342" i="8"/>
  <c r="K2342" i="8"/>
  <c r="J2342" i="8"/>
  <c r="I2342" i="8"/>
  <c r="H2342" i="8"/>
  <c r="R2341" i="8" a="1"/>
  <c r="R2341" i="8" s="1"/>
  <c r="N2341" i="8" s="1"/>
  <c r="P2341" i="8"/>
  <c r="O2341" i="8"/>
  <c r="M2341" i="8"/>
  <c r="L2341" i="8"/>
  <c r="K2341" i="8"/>
  <c r="J2341" i="8"/>
  <c r="I2341" i="8"/>
  <c r="H2341" i="8"/>
  <c r="R2340" i="8" a="1"/>
  <c r="R2340" i="8" s="1"/>
  <c r="N2340" i="8" s="1"/>
  <c r="P2340" i="8"/>
  <c r="O2340" i="8"/>
  <c r="M2340" i="8"/>
  <c r="L2340" i="8"/>
  <c r="K2340" i="8"/>
  <c r="J2340" i="8"/>
  <c r="I2340" i="8"/>
  <c r="H2340" i="8"/>
  <c r="R2339" i="8" a="1"/>
  <c r="R2339" i="8" s="1"/>
  <c r="N2339" i="8" s="1"/>
  <c r="P2339" i="8"/>
  <c r="O2339" i="8"/>
  <c r="M2339" i="8"/>
  <c r="L2339" i="8"/>
  <c r="K2339" i="8"/>
  <c r="J2339" i="8"/>
  <c r="I2339" i="8"/>
  <c r="H2339" i="8"/>
  <c r="R2338" i="8" a="1"/>
  <c r="R2338" i="8" s="1"/>
  <c r="N2338" i="8" s="1"/>
  <c r="P2338" i="8"/>
  <c r="O2338" i="8"/>
  <c r="M2338" i="8"/>
  <c r="L2338" i="8"/>
  <c r="K2338" i="8"/>
  <c r="J2338" i="8"/>
  <c r="I2338" i="8"/>
  <c r="H2338" i="8"/>
  <c r="R2337" i="8" a="1"/>
  <c r="R2337" i="8" s="1"/>
  <c r="N2337" i="8" s="1"/>
  <c r="P2337" i="8"/>
  <c r="O2337" i="8"/>
  <c r="M2337" i="8"/>
  <c r="L2337" i="8"/>
  <c r="K2337" i="8"/>
  <c r="J2337" i="8"/>
  <c r="I2337" i="8"/>
  <c r="H2337" i="8"/>
  <c r="R2336" i="8" a="1"/>
  <c r="R2336" i="8" s="1"/>
  <c r="N2336" i="8" s="1"/>
  <c r="P2336" i="8"/>
  <c r="O2336" i="8"/>
  <c r="M2336" i="8"/>
  <c r="L2336" i="8"/>
  <c r="K2336" i="8"/>
  <c r="J2336" i="8"/>
  <c r="I2336" i="8"/>
  <c r="H2336" i="8"/>
  <c r="R2335" i="8" a="1"/>
  <c r="R2335" i="8" s="1"/>
  <c r="N2335" i="8" s="1"/>
  <c r="P2335" i="8"/>
  <c r="O2335" i="8"/>
  <c r="M2335" i="8"/>
  <c r="L2335" i="8"/>
  <c r="K2335" i="8"/>
  <c r="J2335" i="8"/>
  <c r="I2335" i="8"/>
  <c r="H2335" i="8"/>
  <c r="R2334" i="8" a="1"/>
  <c r="R2334" i="8" s="1"/>
  <c r="N2334" i="8" s="1"/>
  <c r="P2334" i="8"/>
  <c r="O2334" i="8"/>
  <c r="M2334" i="8"/>
  <c r="L2334" i="8"/>
  <c r="K2334" i="8"/>
  <c r="J2334" i="8"/>
  <c r="I2334" i="8"/>
  <c r="H2334" i="8"/>
  <c r="R2333" i="8" a="1"/>
  <c r="R2333" i="8" s="1"/>
  <c r="N2333" i="8" s="1"/>
  <c r="P2333" i="8"/>
  <c r="O2333" i="8"/>
  <c r="M2333" i="8"/>
  <c r="L2333" i="8"/>
  <c r="K2333" i="8"/>
  <c r="J2333" i="8"/>
  <c r="I2333" i="8"/>
  <c r="H2333" i="8"/>
  <c r="R2332" i="8" a="1"/>
  <c r="R2332" i="8" s="1"/>
  <c r="N2332" i="8" s="1"/>
  <c r="P2332" i="8"/>
  <c r="O2332" i="8"/>
  <c r="M2332" i="8"/>
  <c r="L2332" i="8"/>
  <c r="K2332" i="8"/>
  <c r="J2332" i="8"/>
  <c r="I2332" i="8"/>
  <c r="H2332" i="8"/>
  <c r="R2331" i="8" a="1"/>
  <c r="R2331" i="8" s="1"/>
  <c r="N2331" i="8" s="1"/>
  <c r="P2331" i="8"/>
  <c r="O2331" i="8"/>
  <c r="M2331" i="8"/>
  <c r="L2331" i="8"/>
  <c r="K2331" i="8"/>
  <c r="J2331" i="8"/>
  <c r="I2331" i="8"/>
  <c r="H2331" i="8"/>
  <c r="R2330" i="8" a="1"/>
  <c r="R2330" i="8" s="1"/>
  <c r="N2330" i="8" s="1"/>
  <c r="P2330" i="8"/>
  <c r="O2330" i="8"/>
  <c r="M2330" i="8"/>
  <c r="L2330" i="8"/>
  <c r="K2330" i="8"/>
  <c r="J2330" i="8"/>
  <c r="I2330" i="8"/>
  <c r="H2330" i="8"/>
  <c r="R2329" i="8" a="1"/>
  <c r="R2329" i="8" s="1"/>
  <c r="N2329" i="8" s="1"/>
  <c r="P2329" i="8"/>
  <c r="O2329" i="8"/>
  <c r="M2329" i="8"/>
  <c r="L2329" i="8"/>
  <c r="K2329" i="8"/>
  <c r="J2329" i="8"/>
  <c r="I2329" i="8"/>
  <c r="H2329" i="8"/>
  <c r="R2328" i="8" a="1"/>
  <c r="R2328" i="8" s="1"/>
  <c r="N2328" i="8" s="1"/>
  <c r="P2328" i="8"/>
  <c r="O2328" i="8"/>
  <c r="M2328" i="8"/>
  <c r="L2328" i="8"/>
  <c r="K2328" i="8"/>
  <c r="J2328" i="8"/>
  <c r="I2328" i="8"/>
  <c r="H2328" i="8"/>
  <c r="R2327" i="8" a="1"/>
  <c r="R2327" i="8" s="1"/>
  <c r="N2327" i="8" s="1"/>
  <c r="P2327" i="8"/>
  <c r="O2327" i="8"/>
  <c r="M2327" i="8"/>
  <c r="L2327" i="8"/>
  <c r="K2327" i="8"/>
  <c r="J2327" i="8"/>
  <c r="I2327" i="8"/>
  <c r="H2327" i="8"/>
  <c r="R2326" i="8" a="1"/>
  <c r="R2326" i="8" s="1"/>
  <c r="N2326" i="8" s="1"/>
  <c r="P2326" i="8"/>
  <c r="O2326" i="8"/>
  <c r="M2326" i="8"/>
  <c r="L2326" i="8"/>
  <c r="K2326" i="8"/>
  <c r="J2326" i="8"/>
  <c r="I2326" i="8"/>
  <c r="H2326" i="8"/>
  <c r="R2325" i="8" a="1"/>
  <c r="R2325" i="8" s="1"/>
  <c r="N2325" i="8" s="1"/>
  <c r="P2325" i="8"/>
  <c r="O2325" i="8"/>
  <c r="M2325" i="8"/>
  <c r="L2325" i="8"/>
  <c r="K2325" i="8"/>
  <c r="J2325" i="8"/>
  <c r="I2325" i="8"/>
  <c r="H2325" i="8"/>
  <c r="R2324" i="8" a="1"/>
  <c r="R2324" i="8" s="1"/>
  <c r="N2324" i="8" s="1"/>
  <c r="P2324" i="8"/>
  <c r="O2324" i="8"/>
  <c r="M2324" i="8"/>
  <c r="L2324" i="8"/>
  <c r="K2324" i="8"/>
  <c r="J2324" i="8"/>
  <c r="I2324" i="8"/>
  <c r="H2324" i="8"/>
  <c r="R2323" i="8" a="1"/>
  <c r="R2323" i="8" s="1"/>
  <c r="N2323" i="8" s="1"/>
  <c r="P2323" i="8"/>
  <c r="O2323" i="8"/>
  <c r="M2323" i="8"/>
  <c r="L2323" i="8"/>
  <c r="K2323" i="8"/>
  <c r="J2323" i="8"/>
  <c r="I2323" i="8"/>
  <c r="H2323" i="8"/>
  <c r="R2322" i="8" a="1"/>
  <c r="R2322" i="8" s="1"/>
  <c r="N2322" i="8" s="1"/>
  <c r="P2322" i="8"/>
  <c r="O2322" i="8"/>
  <c r="M2322" i="8"/>
  <c r="L2322" i="8"/>
  <c r="K2322" i="8"/>
  <c r="J2322" i="8"/>
  <c r="I2322" i="8"/>
  <c r="H2322" i="8"/>
  <c r="R2321" i="8" a="1"/>
  <c r="R2321" i="8" s="1"/>
  <c r="N2321" i="8" s="1"/>
  <c r="P2321" i="8"/>
  <c r="O2321" i="8"/>
  <c r="M2321" i="8"/>
  <c r="L2321" i="8"/>
  <c r="K2321" i="8"/>
  <c r="J2321" i="8"/>
  <c r="I2321" i="8"/>
  <c r="H2321" i="8"/>
  <c r="R2320" i="8" a="1"/>
  <c r="R2320" i="8" s="1"/>
  <c r="N2320" i="8" s="1"/>
  <c r="P2320" i="8"/>
  <c r="O2320" i="8"/>
  <c r="M2320" i="8"/>
  <c r="L2320" i="8"/>
  <c r="K2320" i="8"/>
  <c r="J2320" i="8"/>
  <c r="I2320" i="8"/>
  <c r="H2320" i="8"/>
  <c r="R2319" i="8" a="1"/>
  <c r="R2319" i="8" s="1"/>
  <c r="N2319" i="8" s="1"/>
  <c r="P2319" i="8"/>
  <c r="O2319" i="8"/>
  <c r="M2319" i="8"/>
  <c r="L2319" i="8"/>
  <c r="K2319" i="8"/>
  <c r="J2319" i="8"/>
  <c r="I2319" i="8"/>
  <c r="H2319" i="8"/>
  <c r="R2318" i="8" a="1"/>
  <c r="R2318" i="8" s="1"/>
  <c r="N2318" i="8" s="1"/>
  <c r="P2318" i="8"/>
  <c r="O2318" i="8"/>
  <c r="M2318" i="8"/>
  <c r="L2318" i="8"/>
  <c r="K2318" i="8"/>
  <c r="J2318" i="8"/>
  <c r="I2318" i="8"/>
  <c r="H2318" i="8"/>
  <c r="R2317" i="8" a="1"/>
  <c r="R2317" i="8" s="1"/>
  <c r="N2317" i="8" s="1"/>
  <c r="P2317" i="8"/>
  <c r="O2317" i="8"/>
  <c r="M2317" i="8"/>
  <c r="L2317" i="8"/>
  <c r="K2317" i="8"/>
  <c r="J2317" i="8"/>
  <c r="I2317" i="8"/>
  <c r="H2317" i="8"/>
  <c r="R2316" i="8" a="1"/>
  <c r="R2316" i="8" s="1"/>
  <c r="N2316" i="8" s="1"/>
  <c r="P2316" i="8"/>
  <c r="O2316" i="8"/>
  <c r="M2316" i="8"/>
  <c r="L2316" i="8"/>
  <c r="K2316" i="8"/>
  <c r="J2316" i="8"/>
  <c r="I2316" i="8"/>
  <c r="H2316" i="8"/>
  <c r="R2315" i="8" a="1"/>
  <c r="R2315" i="8" s="1"/>
  <c r="N2315" i="8" s="1"/>
  <c r="P2315" i="8"/>
  <c r="O2315" i="8"/>
  <c r="M2315" i="8"/>
  <c r="L2315" i="8"/>
  <c r="K2315" i="8"/>
  <c r="J2315" i="8"/>
  <c r="I2315" i="8"/>
  <c r="H2315" i="8"/>
  <c r="R2314" i="8" a="1"/>
  <c r="R2314" i="8" s="1"/>
  <c r="N2314" i="8" s="1"/>
  <c r="P2314" i="8"/>
  <c r="O2314" i="8"/>
  <c r="M2314" i="8"/>
  <c r="L2314" i="8"/>
  <c r="K2314" i="8"/>
  <c r="J2314" i="8"/>
  <c r="I2314" i="8"/>
  <c r="H2314" i="8"/>
  <c r="R2313" i="8" a="1"/>
  <c r="R2313" i="8" s="1"/>
  <c r="N2313" i="8" s="1"/>
  <c r="P2313" i="8"/>
  <c r="O2313" i="8"/>
  <c r="M2313" i="8"/>
  <c r="L2313" i="8"/>
  <c r="K2313" i="8"/>
  <c r="J2313" i="8"/>
  <c r="I2313" i="8"/>
  <c r="H2313" i="8"/>
  <c r="R2312" i="8" a="1"/>
  <c r="R2312" i="8" s="1"/>
  <c r="N2312" i="8" s="1"/>
  <c r="P2312" i="8"/>
  <c r="O2312" i="8"/>
  <c r="M2312" i="8"/>
  <c r="L2312" i="8"/>
  <c r="K2312" i="8"/>
  <c r="J2312" i="8"/>
  <c r="I2312" i="8"/>
  <c r="H2312" i="8"/>
  <c r="R2311" i="8" a="1"/>
  <c r="R2311" i="8" s="1"/>
  <c r="N2311" i="8" s="1"/>
  <c r="P2311" i="8"/>
  <c r="O2311" i="8"/>
  <c r="M2311" i="8"/>
  <c r="L2311" i="8"/>
  <c r="K2311" i="8"/>
  <c r="J2311" i="8"/>
  <c r="I2311" i="8"/>
  <c r="H2311" i="8"/>
  <c r="R2310" i="8" a="1"/>
  <c r="R2310" i="8" s="1"/>
  <c r="N2310" i="8" s="1"/>
  <c r="P2310" i="8"/>
  <c r="O2310" i="8"/>
  <c r="M2310" i="8"/>
  <c r="L2310" i="8"/>
  <c r="K2310" i="8"/>
  <c r="J2310" i="8"/>
  <c r="I2310" i="8"/>
  <c r="H2310" i="8"/>
  <c r="R2309" i="8" a="1"/>
  <c r="R2309" i="8" s="1"/>
  <c r="N2309" i="8" s="1"/>
  <c r="P2309" i="8"/>
  <c r="O2309" i="8"/>
  <c r="M2309" i="8"/>
  <c r="L2309" i="8"/>
  <c r="K2309" i="8"/>
  <c r="J2309" i="8"/>
  <c r="I2309" i="8"/>
  <c r="H2309" i="8"/>
  <c r="R2308" i="8" a="1"/>
  <c r="R2308" i="8" s="1"/>
  <c r="N2308" i="8" s="1"/>
  <c r="P2308" i="8"/>
  <c r="O2308" i="8"/>
  <c r="M2308" i="8"/>
  <c r="L2308" i="8"/>
  <c r="K2308" i="8"/>
  <c r="J2308" i="8"/>
  <c r="I2308" i="8"/>
  <c r="H2308" i="8"/>
  <c r="R2307" i="8" a="1"/>
  <c r="R2307" i="8" s="1"/>
  <c r="N2307" i="8" s="1"/>
  <c r="P2307" i="8"/>
  <c r="O2307" i="8"/>
  <c r="M2307" i="8"/>
  <c r="L2307" i="8"/>
  <c r="K2307" i="8"/>
  <c r="J2307" i="8"/>
  <c r="I2307" i="8"/>
  <c r="H2307" i="8"/>
  <c r="R2306" i="8" a="1"/>
  <c r="R2306" i="8" s="1"/>
  <c r="N2306" i="8" s="1"/>
  <c r="P2306" i="8"/>
  <c r="O2306" i="8"/>
  <c r="M2306" i="8"/>
  <c r="L2306" i="8"/>
  <c r="K2306" i="8"/>
  <c r="J2306" i="8"/>
  <c r="I2306" i="8"/>
  <c r="H2306" i="8"/>
  <c r="R2305" i="8" a="1"/>
  <c r="R2305" i="8" s="1"/>
  <c r="N2305" i="8" s="1"/>
  <c r="P2305" i="8"/>
  <c r="O2305" i="8"/>
  <c r="M2305" i="8"/>
  <c r="L2305" i="8"/>
  <c r="K2305" i="8"/>
  <c r="J2305" i="8"/>
  <c r="I2305" i="8"/>
  <c r="H2305" i="8"/>
  <c r="R2304" i="8" a="1"/>
  <c r="R2304" i="8" s="1"/>
  <c r="N2304" i="8" s="1"/>
  <c r="P2304" i="8"/>
  <c r="O2304" i="8"/>
  <c r="M2304" i="8"/>
  <c r="L2304" i="8"/>
  <c r="K2304" i="8"/>
  <c r="J2304" i="8"/>
  <c r="I2304" i="8"/>
  <c r="H2304" i="8"/>
  <c r="R2303" i="8" a="1"/>
  <c r="R2303" i="8" s="1"/>
  <c r="N2303" i="8" s="1"/>
  <c r="P2303" i="8"/>
  <c r="O2303" i="8"/>
  <c r="M2303" i="8"/>
  <c r="L2303" i="8"/>
  <c r="K2303" i="8"/>
  <c r="J2303" i="8"/>
  <c r="I2303" i="8"/>
  <c r="H2303" i="8"/>
  <c r="R2302" i="8" a="1"/>
  <c r="R2302" i="8" s="1"/>
  <c r="N2302" i="8" s="1"/>
  <c r="P2302" i="8"/>
  <c r="O2302" i="8"/>
  <c r="M2302" i="8"/>
  <c r="L2302" i="8"/>
  <c r="K2302" i="8"/>
  <c r="J2302" i="8"/>
  <c r="I2302" i="8"/>
  <c r="H2302" i="8"/>
  <c r="R2301" i="8" a="1"/>
  <c r="R2301" i="8" s="1"/>
  <c r="N2301" i="8" s="1"/>
  <c r="P2301" i="8"/>
  <c r="O2301" i="8"/>
  <c r="M2301" i="8"/>
  <c r="L2301" i="8"/>
  <c r="K2301" i="8"/>
  <c r="J2301" i="8"/>
  <c r="I2301" i="8"/>
  <c r="H2301" i="8"/>
  <c r="R2300" i="8" a="1"/>
  <c r="R2300" i="8" s="1"/>
  <c r="N2300" i="8" s="1"/>
  <c r="P2300" i="8"/>
  <c r="O2300" i="8"/>
  <c r="M2300" i="8"/>
  <c r="L2300" i="8"/>
  <c r="K2300" i="8"/>
  <c r="J2300" i="8"/>
  <c r="I2300" i="8"/>
  <c r="H2300" i="8"/>
  <c r="R2299" i="8" a="1"/>
  <c r="R2299" i="8" s="1"/>
  <c r="N2299" i="8" s="1"/>
  <c r="P2299" i="8"/>
  <c r="O2299" i="8"/>
  <c r="M2299" i="8"/>
  <c r="L2299" i="8"/>
  <c r="K2299" i="8"/>
  <c r="J2299" i="8"/>
  <c r="I2299" i="8"/>
  <c r="H2299" i="8"/>
  <c r="R2298" i="8" a="1"/>
  <c r="R2298" i="8" s="1"/>
  <c r="N2298" i="8" s="1"/>
  <c r="P2298" i="8"/>
  <c r="O2298" i="8"/>
  <c r="M2298" i="8"/>
  <c r="L2298" i="8"/>
  <c r="K2298" i="8"/>
  <c r="J2298" i="8"/>
  <c r="I2298" i="8"/>
  <c r="H2298" i="8"/>
  <c r="R2297" i="8" a="1"/>
  <c r="R2297" i="8" s="1"/>
  <c r="N2297" i="8" s="1"/>
  <c r="P2297" i="8"/>
  <c r="O2297" i="8"/>
  <c r="M2297" i="8"/>
  <c r="L2297" i="8"/>
  <c r="K2297" i="8"/>
  <c r="J2297" i="8"/>
  <c r="I2297" i="8"/>
  <c r="H2297" i="8"/>
  <c r="R2296" i="8" a="1"/>
  <c r="R2296" i="8" s="1"/>
  <c r="N2296" i="8" s="1"/>
  <c r="P2296" i="8"/>
  <c r="O2296" i="8"/>
  <c r="M2296" i="8"/>
  <c r="L2296" i="8"/>
  <c r="K2296" i="8"/>
  <c r="J2296" i="8"/>
  <c r="I2296" i="8"/>
  <c r="H2296" i="8"/>
  <c r="R2295" i="8" a="1"/>
  <c r="R2295" i="8" s="1"/>
  <c r="N2295" i="8" s="1"/>
  <c r="P2295" i="8"/>
  <c r="O2295" i="8"/>
  <c r="M2295" i="8"/>
  <c r="L2295" i="8"/>
  <c r="K2295" i="8"/>
  <c r="J2295" i="8"/>
  <c r="I2295" i="8"/>
  <c r="H2295" i="8"/>
  <c r="R2294" i="8" a="1"/>
  <c r="R2294" i="8" s="1"/>
  <c r="N2294" i="8" s="1"/>
  <c r="P2294" i="8"/>
  <c r="O2294" i="8"/>
  <c r="M2294" i="8"/>
  <c r="L2294" i="8"/>
  <c r="K2294" i="8"/>
  <c r="J2294" i="8"/>
  <c r="I2294" i="8"/>
  <c r="H2294" i="8"/>
  <c r="R2293" i="8" a="1"/>
  <c r="R2293" i="8" s="1"/>
  <c r="N2293" i="8" s="1"/>
  <c r="P2293" i="8"/>
  <c r="O2293" i="8"/>
  <c r="M2293" i="8"/>
  <c r="L2293" i="8"/>
  <c r="K2293" i="8"/>
  <c r="J2293" i="8"/>
  <c r="I2293" i="8"/>
  <c r="H2293" i="8"/>
  <c r="R2292" i="8" a="1"/>
  <c r="R2292" i="8" s="1"/>
  <c r="N2292" i="8" s="1"/>
  <c r="P2292" i="8"/>
  <c r="O2292" i="8"/>
  <c r="M2292" i="8"/>
  <c r="L2292" i="8"/>
  <c r="K2292" i="8"/>
  <c r="J2292" i="8"/>
  <c r="I2292" i="8"/>
  <c r="H2292" i="8"/>
  <c r="R2291" i="8" a="1"/>
  <c r="R2291" i="8" s="1"/>
  <c r="N2291" i="8" s="1"/>
  <c r="P2291" i="8"/>
  <c r="O2291" i="8"/>
  <c r="M2291" i="8"/>
  <c r="L2291" i="8"/>
  <c r="K2291" i="8"/>
  <c r="J2291" i="8"/>
  <c r="I2291" i="8"/>
  <c r="H2291" i="8"/>
  <c r="R2290" i="8" a="1"/>
  <c r="R2290" i="8" s="1"/>
  <c r="N2290" i="8" s="1"/>
  <c r="P2290" i="8"/>
  <c r="O2290" i="8"/>
  <c r="M2290" i="8"/>
  <c r="L2290" i="8"/>
  <c r="K2290" i="8"/>
  <c r="J2290" i="8"/>
  <c r="I2290" i="8"/>
  <c r="H2290" i="8"/>
  <c r="R2289" i="8" a="1"/>
  <c r="R2289" i="8" s="1"/>
  <c r="N2289" i="8" s="1"/>
  <c r="P2289" i="8"/>
  <c r="O2289" i="8"/>
  <c r="M2289" i="8"/>
  <c r="L2289" i="8"/>
  <c r="K2289" i="8"/>
  <c r="J2289" i="8"/>
  <c r="I2289" i="8"/>
  <c r="H2289" i="8"/>
  <c r="R2288" i="8" a="1"/>
  <c r="R2288" i="8" s="1"/>
  <c r="N2288" i="8" s="1"/>
  <c r="P2288" i="8"/>
  <c r="O2288" i="8"/>
  <c r="M2288" i="8"/>
  <c r="L2288" i="8"/>
  <c r="K2288" i="8"/>
  <c r="J2288" i="8"/>
  <c r="I2288" i="8"/>
  <c r="H2288" i="8"/>
  <c r="R2287" i="8" a="1"/>
  <c r="R2287" i="8" s="1"/>
  <c r="N2287" i="8" s="1"/>
  <c r="P2287" i="8"/>
  <c r="O2287" i="8"/>
  <c r="M2287" i="8"/>
  <c r="L2287" i="8"/>
  <c r="K2287" i="8"/>
  <c r="J2287" i="8"/>
  <c r="I2287" i="8"/>
  <c r="H2287" i="8"/>
  <c r="R2286" i="8" a="1"/>
  <c r="R2286" i="8" s="1"/>
  <c r="N2286" i="8" s="1"/>
  <c r="P2286" i="8"/>
  <c r="O2286" i="8"/>
  <c r="M2286" i="8"/>
  <c r="L2286" i="8"/>
  <c r="K2286" i="8"/>
  <c r="J2286" i="8"/>
  <c r="I2286" i="8"/>
  <c r="H2286" i="8"/>
  <c r="R2285" i="8" a="1"/>
  <c r="R2285" i="8" s="1"/>
  <c r="N2285" i="8" s="1"/>
  <c r="P2285" i="8"/>
  <c r="O2285" i="8"/>
  <c r="M2285" i="8"/>
  <c r="L2285" i="8"/>
  <c r="K2285" i="8"/>
  <c r="J2285" i="8"/>
  <c r="I2285" i="8"/>
  <c r="H2285" i="8"/>
  <c r="R2284" i="8" a="1"/>
  <c r="R2284" i="8" s="1"/>
  <c r="N2284" i="8" s="1"/>
  <c r="P2284" i="8"/>
  <c r="O2284" i="8"/>
  <c r="M2284" i="8"/>
  <c r="L2284" i="8"/>
  <c r="K2284" i="8"/>
  <c r="J2284" i="8"/>
  <c r="I2284" i="8"/>
  <c r="H2284" i="8"/>
  <c r="R2283" i="8" a="1"/>
  <c r="R2283" i="8" s="1"/>
  <c r="N2283" i="8" s="1"/>
  <c r="P2283" i="8"/>
  <c r="O2283" i="8"/>
  <c r="M2283" i="8"/>
  <c r="L2283" i="8"/>
  <c r="K2283" i="8"/>
  <c r="J2283" i="8"/>
  <c r="I2283" i="8"/>
  <c r="H2283" i="8"/>
  <c r="R2282" i="8" a="1"/>
  <c r="R2282" i="8" s="1"/>
  <c r="N2282" i="8" s="1"/>
  <c r="P2282" i="8"/>
  <c r="O2282" i="8"/>
  <c r="M2282" i="8"/>
  <c r="L2282" i="8"/>
  <c r="K2282" i="8"/>
  <c r="J2282" i="8"/>
  <c r="I2282" i="8"/>
  <c r="H2282" i="8"/>
  <c r="R2281" i="8" a="1"/>
  <c r="R2281" i="8" s="1"/>
  <c r="N2281" i="8" s="1"/>
  <c r="P2281" i="8"/>
  <c r="O2281" i="8"/>
  <c r="M2281" i="8"/>
  <c r="L2281" i="8"/>
  <c r="K2281" i="8"/>
  <c r="J2281" i="8"/>
  <c r="I2281" i="8"/>
  <c r="H2281" i="8"/>
  <c r="R2280" i="8" a="1"/>
  <c r="R2280" i="8" s="1"/>
  <c r="N2280" i="8" s="1"/>
  <c r="P2280" i="8"/>
  <c r="O2280" i="8"/>
  <c r="M2280" i="8"/>
  <c r="L2280" i="8"/>
  <c r="K2280" i="8"/>
  <c r="J2280" i="8"/>
  <c r="I2280" i="8"/>
  <c r="H2280" i="8"/>
  <c r="R2279" i="8" a="1"/>
  <c r="R2279" i="8" s="1"/>
  <c r="N2279" i="8" s="1"/>
  <c r="P2279" i="8"/>
  <c r="O2279" i="8"/>
  <c r="M2279" i="8"/>
  <c r="L2279" i="8"/>
  <c r="K2279" i="8"/>
  <c r="J2279" i="8"/>
  <c r="I2279" i="8"/>
  <c r="H2279" i="8"/>
  <c r="R2278" i="8" a="1"/>
  <c r="R2278" i="8" s="1"/>
  <c r="N2278" i="8" s="1"/>
  <c r="P2278" i="8"/>
  <c r="O2278" i="8"/>
  <c r="M2278" i="8"/>
  <c r="L2278" i="8"/>
  <c r="K2278" i="8"/>
  <c r="J2278" i="8"/>
  <c r="I2278" i="8"/>
  <c r="H2278" i="8"/>
  <c r="R2277" i="8" a="1"/>
  <c r="R2277" i="8" s="1"/>
  <c r="N2277" i="8" s="1"/>
  <c r="P2277" i="8"/>
  <c r="O2277" i="8"/>
  <c r="M2277" i="8"/>
  <c r="L2277" i="8"/>
  <c r="K2277" i="8"/>
  <c r="J2277" i="8"/>
  <c r="I2277" i="8"/>
  <c r="H2277" i="8"/>
  <c r="R2276" i="8" a="1"/>
  <c r="R2276" i="8" s="1"/>
  <c r="N2276" i="8" s="1"/>
  <c r="P2276" i="8"/>
  <c r="O2276" i="8"/>
  <c r="M2276" i="8"/>
  <c r="L2276" i="8"/>
  <c r="K2276" i="8"/>
  <c r="J2276" i="8"/>
  <c r="I2276" i="8"/>
  <c r="H2276" i="8"/>
  <c r="R2275" i="8" a="1"/>
  <c r="R2275" i="8" s="1"/>
  <c r="N2275" i="8" s="1"/>
  <c r="P2275" i="8"/>
  <c r="O2275" i="8"/>
  <c r="M2275" i="8"/>
  <c r="L2275" i="8"/>
  <c r="K2275" i="8"/>
  <c r="J2275" i="8"/>
  <c r="I2275" i="8"/>
  <c r="H2275" i="8"/>
  <c r="R2274" i="8" a="1"/>
  <c r="R2274" i="8" s="1"/>
  <c r="N2274" i="8" s="1"/>
  <c r="P2274" i="8"/>
  <c r="O2274" i="8"/>
  <c r="M2274" i="8"/>
  <c r="L2274" i="8"/>
  <c r="K2274" i="8"/>
  <c r="J2274" i="8"/>
  <c r="I2274" i="8"/>
  <c r="H2274" i="8"/>
  <c r="R2273" i="8" a="1"/>
  <c r="R2273" i="8" s="1"/>
  <c r="N2273" i="8" s="1"/>
  <c r="P2273" i="8"/>
  <c r="O2273" i="8"/>
  <c r="M2273" i="8"/>
  <c r="L2273" i="8"/>
  <c r="K2273" i="8"/>
  <c r="J2273" i="8"/>
  <c r="I2273" i="8"/>
  <c r="H2273" i="8"/>
  <c r="R2272" i="8" a="1"/>
  <c r="R2272" i="8" s="1"/>
  <c r="N2272" i="8" s="1"/>
  <c r="P2272" i="8"/>
  <c r="O2272" i="8"/>
  <c r="M2272" i="8"/>
  <c r="L2272" i="8"/>
  <c r="K2272" i="8"/>
  <c r="J2272" i="8"/>
  <c r="I2272" i="8"/>
  <c r="H2272" i="8"/>
  <c r="R2271" i="8" a="1"/>
  <c r="R2271" i="8" s="1"/>
  <c r="N2271" i="8" s="1"/>
  <c r="P2271" i="8"/>
  <c r="O2271" i="8"/>
  <c r="M2271" i="8"/>
  <c r="L2271" i="8"/>
  <c r="K2271" i="8"/>
  <c r="J2271" i="8"/>
  <c r="I2271" i="8"/>
  <c r="H2271" i="8"/>
  <c r="R2270" i="8" a="1"/>
  <c r="R2270" i="8" s="1"/>
  <c r="N2270" i="8" s="1"/>
  <c r="P2270" i="8"/>
  <c r="O2270" i="8"/>
  <c r="M2270" i="8"/>
  <c r="L2270" i="8"/>
  <c r="K2270" i="8"/>
  <c r="J2270" i="8"/>
  <c r="I2270" i="8"/>
  <c r="H2270" i="8"/>
  <c r="R2269" i="8" a="1"/>
  <c r="R2269" i="8" s="1"/>
  <c r="N2269" i="8" s="1"/>
  <c r="P2269" i="8"/>
  <c r="O2269" i="8"/>
  <c r="M2269" i="8"/>
  <c r="L2269" i="8"/>
  <c r="K2269" i="8"/>
  <c r="J2269" i="8"/>
  <c r="I2269" i="8"/>
  <c r="H2269" i="8"/>
  <c r="R2268" i="8" a="1"/>
  <c r="R2268" i="8" s="1"/>
  <c r="N2268" i="8" s="1"/>
  <c r="P2268" i="8"/>
  <c r="O2268" i="8"/>
  <c r="M2268" i="8"/>
  <c r="L2268" i="8"/>
  <c r="K2268" i="8"/>
  <c r="J2268" i="8"/>
  <c r="I2268" i="8"/>
  <c r="H2268" i="8"/>
  <c r="R2267" i="8" a="1"/>
  <c r="R2267" i="8" s="1"/>
  <c r="N2267" i="8" s="1"/>
  <c r="P2267" i="8"/>
  <c r="O2267" i="8"/>
  <c r="M2267" i="8"/>
  <c r="L2267" i="8"/>
  <c r="K2267" i="8"/>
  <c r="J2267" i="8"/>
  <c r="I2267" i="8"/>
  <c r="H2267" i="8"/>
  <c r="R2266" i="8" a="1"/>
  <c r="R2266" i="8" s="1"/>
  <c r="N2266" i="8" s="1"/>
  <c r="P2266" i="8"/>
  <c r="O2266" i="8"/>
  <c r="M2266" i="8"/>
  <c r="L2266" i="8"/>
  <c r="K2266" i="8"/>
  <c r="J2266" i="8"/>
  <c r="I2266" i="8"/>
  <c r="H2266" i="8"/>
  <c r="R2265" i="8" a="1"/>
  <c r="R2265" i="8" s="1"/>
  <c r="N2265" i="8" s="1"/>
  <c r="P2265" i="8"/>
  <c r="O2265" i="8"/>
  <c r="M2265" i="8"/>
  <c r="L2265" i="8"/>
  <c r="K2265" i="8"/>
  <c r="J2265" i="8"/>
  <c r="I2265" i="8"/>
  <c r="H2265" i="8"/>
  <c r="R2264" i="8" a="1"/>
  <c r="R2264" i="8" s="1"/>
  <c r="N2264" i="8" s="1"/>
  <c r="P2264" i="8"/>
  <c r="O2264" i="8"/>
  <c r="M2264" i="8"/>
  <c r="L2264" i="8"/>
  <c r="K2264" i="8"/>
  <c r="J2264" i="8"/>
  <c r="I2264" i="8"/>
  <c r="H2264" i="8"/>
  <c r="R2263" i="8" a="1"/>
  <c r="R2263" i="8" s="1"/>
  <c r="N2263" i="8" s="1"/>
  <c r="P2263" i="8"/>
  <c r="O2263" i="8"/>
  <c r="M2263" i="8"/>
  <c r="L2263" i="8"/>
  <c r="K2263" i="8"/>
  <c r="J2263" i="8"/>
  <c r="I2263" i="8"/>
  <c r="H2263" i="8"/>
  <c r="R2262" i="8" a="1"/>
  <c r="R2262" i="8" s="1"/>
  <c r="N2262" i="8" s="1"/>
  <c r="P2262" i="8"/>
  <c r="O2262" i="8"/>
  <c r="M2262" i="8"/>
  <c r="L2262" i="8"/>
  <c r="K2262" i="8"/>
  <c r="J2262" i="8"/>
  <c r="I2262" i="8"/>
  <c r="H2262" i="8"/>
  <c r="R2261" i="8" a="1"/>
  <c r="R2261" i="8" s="1"/>
  <c r="N2261" i="8" s="1"/>
  <c r="P2261" i="8"/>
  <c r="O2261" i="8"/>
  <c r="M2261" i="8"/>
  <c r="L2261" i="8"/>
  <c r="K2261" i="8"/>
  <c r="J2261" i="8"/>
  <c r="I2261" i="8"/>
  <c r="H2261" i="8"/>
  <c r="R2260" i="8" a="1"/>
  <c r="R2260" i="8" s="1"/>
  <c r="N2260" i="8" s="1"/>
  <c r="P2260" i="8"/>
  <c r="O2260" i="8"/>
  <c r="M2260" i="8"/>
  <c r="L2260" i="8"/>
  <c r="K2260" i="8"/>
  <c r="J2260" i="8"/>
  <c r="I2260" i="8"/>
  <c r="H2260" i="8"/>
  <c r="R2259" i="8" a="1"/>
  <c r="R2259" i="8" s="1"/>
  <c r="N2259" i="8" s="1"/>
  <c r="P2259" i="8"/>
  <c r="O2259" i="8"/>
  <c r="M2259" i="8"/>
  <c r="L2259" i="8"/>
  <c r="K2259" i="8"/>
  <c r="J2259" i="8"/>
  <c r="I2259" i="8"/>
  <c r="H2259" i="8"/>
  <c r="R2258" i="8" a="1"/>
  <c r="R2258" i="8" s="1"/>
  <c r="N2258" i="8" s="1"/>
  <c r="P2258" i="8"/>
  <c r="O2258" i="8"/>
  <c r="M2258" i="8"/>
  <c r="L2258" i="8"/>
  <c r="K2258" i="8"/>
  <c r="J2258" i="8"/>
  <c r="I2258" i="8"/>
  <c r="H2258" i="8"/>
  <c r="R2257" i="8" a="1"/>
  <c r="R2257" i="8" s="1"/>
  <c r="N2257" i="8" s="1"/>
  <c r="P2257" i="8"/>
  <c r="O2257" i="8"/>
  <c r="M2257" i="8"/>
  <c r="L2257" i="8"/>
  <c r="K2257" i="8"/>
  <c r="J2257" i="8"/>
  <c r="I2257" i="8"/>
  <c r="H2257" i="8"/>
  <c r="R2256" i="8" a="1"/>
  <c r="R2256" i="8" s="1"/>
  <c r="N2256" i="8" s="1"/>
  <c r="P2256" i="8"/>
  <c r="O2256" i="8"/>
  <c r="M2256" i="8"/>
  <c r="L2256" i="8"/>
  <c r="K2256" i="8"/>
  <c r="J2256" i="8"/>
  <c r="I2256" i="8"/>
  <c r="H2256" i="8"/>
  <c r="R2255" i="8" a="1"/>
  <c r="R2255" i="8" s="1"/>
  <c r="N2255" i="8" s="1"/>
  <c r="P2255" i="8"/>
  <c r="O2255" i="8"/>
  <c r="M2255" i="8"/>
  <c r="L2255" i="8"/>
  <c r="K2255" i="8"/>
  <c r="J2255" i="8"/>
  <c r="I2255" i="8"/>
  <c r="H2255" i="8"/>
  <c r="R2254" i="8" a="1"/>
  <c r="R2254" i="8" s="1"/>
  <c r="N2254" i="8" s="1"/>
  <c r="P2254" i="8"/>
  <c r="O2254" i="8"/>
  <c r="M2254" i="8"/>
  <c r="L2254" i="8"/>
  <c r="K2254" i="8"/>
  <c r="J2254" i="8"/>
  <c r="I2254" i="8"/>
  <c r="H2254" i="8"/>
  <c r="R2253" i="8" a="1"/>
  <c r="R2253" i="8" s="1"/>
  <c r="N2253" i="8" s="1"/>
  <c r="P2253" i="8"/>
  <c r="O2253" i="8"/>
  <c r="M2253" i="8"/>
  <c r="L2253" i="8"/>
  <c r="K2253" i="8"/>
  <c r="J2253" i="8"/>
  <c r="I2253" i="8"/>
  <c r="H2253" i="8"/>
  <c r="R2252" i="8" a="1"/>
  <c r="R2252" i="8" s="1"/>
  <c r="N2252" i="8" s="1"/>
  <c r="P2252" i="8"/>
  <c r="O2252" i="8"/>
  <c r="M2252" i="8"/>
  <c r="L2252" i="8"/>
  <c r="K2252" i="8"/>
  <c r="J2252" i="8"/>
  <c r="I2252" i="8"/>
  <c r="H2252" i="8"/>
  <c r="R2251" i="8" a="1"/>
  <c r="R2251" i="8" s="1"/>
  <c r="N2251" i="8" s="1"/>
  <c r="P2251" i="8"/>
  <c r="O2251" i="8"/>
  <c r="M2251" i="8"/>
  <c r="L2251" i="8"/>
  <c r="K2251" i="8"/>
  <c r="J2251" i="8"/>
  <c r="I2251" i="8"/>
  <c r="H2251" i="8"/>
  <c r="R2250" i="8" a="1"/>
  <c r="R2250" i="8" s="1"/>
  <c r="N2250" i="8" s="1"/>
  <c r="P2250" i="8"/>
  <c r="O2250" i="8"/>
  <c r="M2250" i="8"/>
  <c r="L2250" i="8"/>
  <c r="K2250" i="8"/>
  <c r="J2250" i="8"/>
  <c r="I2250" i="8"/>
  <c r="H2250" i="8"/>
  <c r="R2249" i="8" a="1"/>
  <c r="R2249" i="8" s="1"/>
  <c r="N2249" i="8" s="1"/>
  <c r="P2249" i="8"/>
  <c r="O2249" i="8"/>
  <c r="M2249" i="8"/>
  <c r="L2249" i="8"/>
  <c r="K2249" i="8"/>
  <c r="J2249" i="8"/>
  <c r="I2249" i="8"/>
  <c r="H2249" i="8"/>
  <c r="R2248" i="8" a="1"/>
  <c r="R2248" i="8" s="1"/>
  <c r="N2248" i="8" s="1"/>
  <c r="P2248" i="8"/>
  <c r="O2248" i="8"/>
  <c r="M2248" i="8"/>
  <c r="L2248" i="8"/>
  <c r="K2248" i="8"/>
  <c r="J2248" i="8"/>
  <c r="I2248" i="8"/>
  <c r="H2248" i="8"/>
  <c r="R2247" i="8" a="1"/>
  <c r="R2247" i="8" s="1"/>
  <c r="N2247" i="8" s="1"/>
  <c r="P2247" i="8"/>
  <c r="O2247" i="8"/>
  <c r="M2247" i="8"/>
  <c r="L2247" i="8"/>
  <c r="K2247" i="8"/>
  <c r="J2247" i="8"/>
  <c r="I2247" i="8"/>
  <c r="H2247" i="8"/>
  <c r="R2246" i="8" a="1"/>
  <c r="R2246" i="8" s="1"/>
  <c r="N2246" i="8" s="1"/>
  <c r="P2246" i="8"/>
  <c r="O2246" i="8"/>
  <c r="M2246" i="8"/>
  <c r="L2246" i="8"/>
  <c r="K2246" i="8"/>
  <c r="J2246" i="8"/>
  <c r="I2246" i="8"/>
  <c r="H2246" i="8"/>
  <c r="R2245" i="8" a="1"/>
  <c r="R2245" i="8" s="1"/>
  <c r="N2245" i="8" s="1"/>
  <c r="P2245" i="8"/>
  <c r="O2245" i="8"/>
  <c r="M2245" i="8"/>
  <c r="L2245" i="8"/>
  <c r="K2245" i="8"/>
  <c r="J2245" i="8"/>
  <c r="I2245" i="8"/>
  <c r="H2245" i="8"/>
  <c r="R2244" i="8" a="1"/>
  <c r="R2244" i="8" s="1"/>
  <c r="N2244" i="8" s="1"/>
  <c r="P2244" i="8"/>
  <c r="O2244" i="8"/>
  <c r="M2244" i="8"/>
  <c r="L2244" i="8"/>
  <c r="K2244" i="8"/>
  <c r="J2244" i="8"/>
  <c r="I2244" i="8"/>
  <c r="H2244" i="8"/>
  <c r="R2243" i="8" a="1"/>
  <c r="R2243" i="8" s="1"/>
  <c r="N2243" i="8" s="1"/>
  <c r="P2243" i="8"/>
  <c r="O2243" i="8"/>
  <c r="M2243" i="8"/>
  <c r="L2243" i="8"/>
  <c r="K2243" i="8"/>
  <c r="J2243" i="8"/>
  <c r="I2243" i="8"/>
  <c r="H2243" i="8"/>
  <c r="R2242" i="8" a="1"/>
  <c r="R2242" i="8" s="1"/>
  <c r="N2242" i="8" s="1"/>
  <c r="P2242" i="8"/>
  <c r="O2242" i="8"/>
  <c r="M2242" i="8"/>
  <c r="L2242" i="8"/>
  <c r="K2242" i="8"/>
  <c r="J2242" i="8"/>
  <c r="I2242" i="8"/>
  <c r="H2242" i="8"/>
  <c r="R2241" i="8" a="1"/>
  <c r="R2241" i="8" s="1"/>
  <c r="N2241" i="8" s="1"/>
  <c r="P2241" i="8"/>
  <c r="O2241" i="8"/>
  <c r="M2241" i="8"/>
  <c r="L2241" i="8"/>
  <c r="K2241" i="8"/>
  <c r="J2241" i="8"/>
  <c r="I2241" i="8"/>
  <c r="H2241" i="8"/>
  <c r="R2240" i="8" a="1"/>
  <c r="R2240" i="8" s="1"/>
  <c r="N2240" i="8" s="1"/>
  <c r="P2240" i="8"/>
  <c r="O2240" i="8"/>
  <c r="M2240" i="8"/>
  <c r="L2240" i="8"/>
  <c r="K2240" i="8"/>
  <c r="J2240" i="8"/>
  <c r="I2240" i="8"/>
  <c r="H2240" i="8"/>
  <c r="R2239" i="8" a="1"/>
  <c r="R2239" i="8" s="1"/>
  <c r="N2239" i="8" s="1"/>
  <c r="P2239" i="8"/>
  <c r="O2239" i="8"/>
  <c r="M2239" i="8"/>
  <c r="L2239" i="8"/>
  <c r="K2239" i="8"/>
  <c r="J2239" i="8"/>
  <c r="I2239" i="8"/>
  <c r="H2239" i="8"/>
  <c r="R2238" i="8" a="1"/>
  <c r="R2238" i="8" s="1"/>
  <c r="N2238" i="8" s="1"/>
  <c r="P2238" i="8"/>
  <c r="O2238" i="8"/>
  <c r="M2238" i="8"/>
  <c r="L2238" i="8"/>
  <c r="K2238" i="8"/>
  <c r="J2238" i="8"/>
  <c r="I2238" i="8"/>
  <c r="H2238" i="8"/>
  <c r="R2237" i="8" a="1"/>
  <c r="R2237" i="8" s="1"/>
  <c r="N2237" i="8" s="1"/>
  <c r="P2237" i="8"/>
  <c r="O2237" i="8"/>
  <c r="M2237" i="8"/>
  <c r="L2237" i="8"/>
  <c r="K2237" i="8"/>
  <c r="J2237" i="8"/>
  <c r="I2237" i="8"/>
  <c r="H2237" i="8"/>
  <c r="R2236" i="8" a="1"/>
  <c r="R2236" i="8" s="1"/>
  <c r="N2236" i="8" s="1"/>
  <c r="P2236" i="8"/>
  <c r="O2236" i="8"/>
  <c r="M2236" i="8"/>
  <c r="L2236" i="8"/>
  <c r="K2236" i="8"/>
  <c r="J2236" i="8"/>
  <c r="I2236" i="8"/>
  <c r="H2236" i="8"/>
  <c r="R2235" i="8" a="1"/>
  <c r="R2235" i="8" s="1"/>
  <c r="N2235" i="8" s="1"/>
  <c r="P2235" i="8"/>
  <c r="O2235" i="8"/>
  <c r="M2235" i="8"/>
  <c r="L2235" i="8"/>
  <c r="K2235" i="8"/>
  <c r="J2235" i="8"/>
  <c r="I2235" i="8"/>
  <c r="H2235" i="8"/>
  <c r="R2234" i="8" a="1"/>
  <c r="R2234" i="8" s="1"/>
  <c r="N2234" i="8" s="1"/>
  <c r="P2234" i="8"/>
  <c r="O2234" i="8"/>
  <c r="M2234" i="8"/>
  <c r="L2234" i="8"/>
  <c r="K2234" i="8"/>
  <c r="J2234" i="8"/>
  <c r="I2234" i="8"/>
  <c r="H2234" i="8"/>
  <c r="R2233" i="8" a="1"/>
  <c r="R2233" i="8" s="1"/>
  <c r="N2233" i="8" s="1"/>
  <c r="P2233" i="8"/>
  <c r="O2233" i="8"/>
  <c r="M2233" i="8"/>
  <c r="L2233" i="8"/>
  <c r="K2233" i="8"/>
  <c r="J2233" i="8"/>
  <c r="I2233" i="8"/>
  <c r="H2233" i="8"/>
  <c r="R2232" i="8" a="1"/>
  <c r="R2232" i="8" s="1"/>
  <c r="N2232" i="8" s="1"/>
  <c r="P2232" i="8"/>
  <c r="O2232" i="8"/>
  <c r="M2232" i="8"/>
  <c r="L2232" i="8"/>
  <c r="K2232" i="8"/>
  <c r="J2232" i="8"/>
  <c r="I2232" i="8"/>
  <c r="H2232" i="8"/>
  <c r="R2231" i="8" a="1"/>
  <c r="R2231" i="8" s="1"/>
  <c r="N2231" i="8" s="1"/>
  <c r="P2231" i="8"/>
  <c r="O2231" i="8"/>
  <c r="M2231" i="8"/>
  <c r="L2231" i="8"/>
  <c r="K2231" i="8"/>
  <c r="J2231" i="8"/>
  <c r="I2231" i="8"/>
  <c r="H2231" i="8"/>
  <c r="R2230" i="8" a="1"/>
  <c r="R2230" i="8" s="1"/>
  <c r="N2230" i="8" s="1"/>
  <c r="P2230" i="8"/>
  <c r="O2230" i="8"/>
  <c r="M2230" i="8"/>
  <c r="L2230" i="8"/>
  <c r="K2230" i="8"/>
  <c r="J2230" i="8"/>
  <c r="I2230" i="8"/>
  <c r="H2230" i="8"/>
  <c r="R2229" i="8" a="1"/>
  <c r="R2229" i="8" s="1"/>
  <c r="N2229" i="8" s="1"/>
  <c r="P2229" i="8"/>
  <c r="O2229" i="8"/>
  <c r="M2229" i="8"/>
  <c r="L2229" i="8"/>
  <c r="K2229" i="8"/>
  <c r="J2229" i="8"/>
  <c r="I2229" i="8"/>
  <c r="H2229" i="8"/>
  <c r="R2228" i="8" a="1"/>
  <c r="R2228" i="8" s="1"/>
  <c r="N2228" i="8" s="1"/>
  <c r="P2228" i="8"/>
  <c r="O2228" i="8"/>
  <c r="M2228" i="8"/>
  <c r="L2228" i="8"/>
  <c r="K2228" i="8"/>
  <c r="J2228" i="8"/>
  <c r="I2228" i="8"/>
  <c r="H2228" i="8"/>
  <c r="R2227" i="8" a="1"/>
  <c r="R2227" i="8" s="1"/>
  <c r="N2227" i="8" s="1"/>
  <c r="P2227" i="8"/>
  <c r="O2227" i="8"/>
  <c r="M2227" i="8"/>
  <c r="L2227" i="8"/>
  <c r="K2227" i="8"/>
  <c r="J2227" i="8"/>
  <c r="I2227" i="8"/>
  <c r="H2227" i="8"/>
  <c r="R2226" i="8" a="1"/>
  <c r="R2226" i="8" s="1"/>
  <c r="N2226" i="8" s="1"/>
  <c r="P2226" i="8"/>
  <c r="O2226" i="8"/>
  <c r="M2226" i="8"/>
  <c r="L2226" i="8"/>
  <c r="K2226" i="8"/>
  <c r="J2226" i="8"/>
  <c r="I2226" i="8"/>
  <c r="H2226" i="8"/>
  <c r="R2225" i="8" a="1"/>
  <c r="R2225" i="8" s="1"/>
  <c r="N2225" i="8" s="1"/>
  <c r="P2225" i="8"/>
  <c r="O2225" i="8"/>
  <c r="M2225" i="8"/>
  <c r="L2225" i="8"/>
  <c r="K2225" i="8"/>
  <c r="J2225" i="8"/>
  <c r="I2225" i="8"/>
  <c r="H2225" i="8"/>
  <c r="R2224" i="8" a="1"/>
  <c r="R2224" i="8" s="1"/>
  <c r="N2224" i="8" s="1"/>
  <c r="P2224" i="8"/>
  <c r="O2224" i="8"/>
  <c r="M2224" i="8"/>
  <c r="L2224" i="8"/>
  <c r="K2224" i="8"/>
  <c r="J2224" i="8"/>
  <c r="I2224" i="8"/>
  <c r="H2224" i="8"/>
  <c r="R2223" i="8" a="1"/>
  <c r="R2223" i="8" s="1"/>
  <c r="N2223" i="8" s="1"/>
  <c r="P2223" i="8"/>
  <c r="O2223" i="8"/>
  <c r="M2223" i="8"/>
  <c r="L2223" i="8"/>
  <c r="K2223" i="8"/>
  <c r="J2223" i="8"/>
  <c r="I2223" i="8"/>
  <c r="H2223" i="8"/>
  <c r="R2222" i="8" a="1"/>
  <c r="R2222" i="8" s="1"/>
  <c r="N2222" i="8" s="1"/>
  <c r="P2222" i="8"/>
  <c r="O2222" i="8"/>
  <c r="M2222" i="8"/>
  <c r="L2222" i="8"/>
  <c r="K2222" i="8"/>
  <c r="J2222" i="8"/>
  <c r="I2222" i="8"/>
  <c r="H2222" i="8"/>
  <c r="R2221" i="8" a="1"/>
  <c r="R2221" i="8" s="1"/>
  <c r="N2221" i="8" s="1"/>
  <c r="P2221" i="8"/>
  <c r="O2221" i="8"/>
  <c r="M2221" i="8"/>
  <c r="L2221" i="8"/>
  <c r="K2221" i="8"/>
  <c r="J2221" i="8"/>
  <c r="I2221" i="8"/>
  <c r="H2221" i="8"/>
  <c r="R2220" i="8" a="1"/>
  <c r="R2220" i="8" s="1"/>
  <c r="N2220" i="8" s="1"/>
  <c r="P2220" i="8"/>
  <c r="O2220" i="8"/>
  <c r="M2220" i="8"/>
  <c r="L2220" i="8"/>
  <c r="K2220" i="8"/>
  <c r="J2220" i="8"/>
  <c r="I2220" i="8"/>
  <c r="H2220" i="8"/>
  <c r="R2219" i="8" a="1"/>
  <c r="R2219" i="8" s="1"/>
  <c r="N2219" i="8" s="1"/>
  <c r="P2219" i="8"/>
  <c r="O2219" i="8"/>
  <c r="M2219" i="8"/>
  <c r="L2219" i="8"/>
  <c r="K2219" i="8"/>
  <c r="J2219" i="8"/>
  <c r="I2219" i="8"/>
  <c r="H2219" i="8"/>
  <c r="R2218" i="8" a="1"/>
  <c r="R2218" i="8" s="1"/>
  <c r="N2218" i="8" s="1"/>
  <c r="P2218" i="8"/>
  <c r="O2218" i="8"/>
  <c r="M2218" i="8"/>
  <c r="L2218" i="8"/>
  <c r="K2218" i="8"/>
  <c r="J2218" i="8"/>
  <c r="I2218" i="8"/>
  <c r="H2218" i="8"/>
  <c r="R2217" i="8" a="1"/>
  <c r="R2217" i="8" s="1"/>
  <c r="N2217" i="8" s="1"/>
  <c r="P2217" i="8"/>
  <c r="O2217" i="8"/>
  <c r="M2217" i="8"/>
  <c r="L2217" i="8"/>
  <c r="K2217" i="8"/>
  <c r="J2217" i="8"/>
  <c r="I2217" i="8"/>
  <c r="H2217" i="8"/>
  <c r="R2216" i="8" a="1"/>
  <c r="R2216" i="8" s="1"/>
  <c r="N2216" i="8" s="1"/>
  <c r="P2216" i="8"/>
  <c r="O2216" i="8"/>
  <c r="M2216" i="8"/>
  <c r="L2216" i="8"/>
  <c r="K2216" i="8"/>
  <c r="J2216" i="8"/>
  <c r="I2216" i="8"/>
  <c r="H2216" i="8"/>
  <c r="R2215" i="8" a="1"/>
  <c r="R2215" i="8" s="1"/>
  <c r="N2215" i="8" s="1"/>
  <c r="P2215" i="8"/>
  <c r="O2215" i="8"/>
  <c r="M2215" i="8"/>
  <c r="L2215" i="8"/>
  <c r="K2215" i="8"/>
  <c r="J2215" i="8"/>
  <c r="I2215" i="8"/>
  <c r="H2215" i="8"/>
  <c r="R2214" i="8" a="1"/>
  <c r="R2214" i="8" s="1"/>
  <c r="N2214" i="8" s="1"/>
  <c r="P2214" i="8"/>
  <c r="O2214" i="8"/>
  <c r="M2214" i="8"/>
  <c r="L2214" i="8"/>
  <c r="K2214" i="8"/>
  <c r="J2214" i="8"/>
  <c r="I2214" i="8"/>
  <c r="H2214" i="8"/>
  <c r="R2213" i="8" a="1"/>
  <c r="R2213" i="8" s="1"/>
  <c r="N2213" i="8" s="1"/>
  <c r="P2213" i="8"/>
  <c r="O2213" i="8"/>
  <c r="M2213" i="8"/>
  <c r="L2213" i="8"/>
  <c r="K2213" i="8"/>
  <c r="J2213" i="8"/>
  <c r="I2213" i="8"/>
  <c r="H2213" i="8"/>
  <c r="R2212" i="8" a="1"/>
  <c r="R2212" i="8" s="1"/>
  <c r="N2212" i="8" s="1"/>
  <c r="P2212" i="8"/>
  <c r="O2212" i="8"/>
  <c r="M2212" i="8"/>
  <c r="L2212" i="8"/>
  <c r="K2212" i="8"/>
  <c r="J2212" i="8"/>
  <c r="I2212" i="8"/>
  <c r="H2212" i="8"/>
  <c r="R2211" i="8" a="1"/>
  <c r="R2211" i="8" s="1"/>
  <c r="N2211" i="8" s="1"/>
  <c r="P2211" i="8"/>
  <c r="O2211" i="8"/>
  <c r="M2211" i="8"/>
  <c r="L2211" i="8"/>
  <c r="K2211" i="8"/>
  <c r="J2211" i="8"/>
  <c r="I2211" i="8"/>
  <c r="H2211" i="8"/>
  <c r="R2210" i="8" a="1"/>
  <c r="R2210" i="8" s="1"/>
  <c r="N2210" i="8" s="1"/>
  <c r="P2210" i="8"/>
  <c r="O2210" i="8"/>
  <c r="M2210" i="8"/>
  <c r="L2210" i="8"/>
  <c r="K2210" i="8"/>
  <c r="J2210" i="8"/>
  <c r="I2210" i="8"/>
  <c r="H2210" i="8"/>
  <c r="R2209" i="8" a="1"/>
  <c r="R2209" i="8" s="1"/>
  <c r="N2209" i="8" s="1"/>
  <c r="P2209" i="8"/>
  <c r="O2209" i="8"/>
  <c r="M2209" i="8"/>
  <c r="L2209" i="8"/>
  <c r="K2209" i="8"/>
  <c r="J2209" i="8"/>
  <c r="I2209" i="8"/>
  <c r="H2209" i="8"/>
  <c r="R2208" i="8" a="1"/>
  <c r="R2208" i="8" s="1"/>
  <c r="N2208" i="8" s="1"/>
  <c r="P2208" i="8"/>
  <c r="O2208" i="8"/>
  <c r="M2208" i="8"/>
  <c r="L2208" i="8"/>
  <c r="K2208" i="8"/>
  <c r="J2208" i="8"/>
  <c r="I2208" i="8"/>
  <c r="H2208" i="8"/>
  <c r="R2207" i="8" a="1"/>
  <c r="R2207" i="8" s="1"/>
  <c r="N2207" i="8" s="1"/>
  <c r="P2207" i="8"/>
  <c r="O2207" i="8"/>
  <c r="M2207" i="8"/>
  <c r="L2207" i="8"/>
  <c r="K2207" i="8"/>
  <c r="J2207" i="8"/>
  <c r="I2207" i="8"/>
  <c r="H2207" i="8"/>
  <c r="R2206" i="8" a="1"/>
  <c r="R2206" i="8" s="1"/>
  <c r="N2206" i="8" s="1"/>
  <c r="P2206" i="8"/>
  <c r="O2206" i="8"/>
  <c r="M2206" i="8"/>
  <c r="L2206" i="8"/>
  <c r="K2206" i="8"/>
  <c r="J2206" i="8"/>
  <c r="I2206" i="8"/>
  <c r="H2206" i="8"/>
  <c r="R2205" i="8" a="1"/>
  <c r="R2205" i="8" s="1"/>
  <c r="N2205" i="8" s="1"/>
  <c r="P2205" i="8"/>
  <c r="O2205" i="8"/>
  <c r="M2205" i="8"/>
  <c r="L2205" i="8"/>
  <c r="K2205" i="8"/>
  <c r="J2205" i="8"/>
  <c r="I2205" i="8"/>
  <c r="H2205" i="8"/>
  <c r="R2204" i="8" a="1"/>
  <c r="R2204" i="8" s="1"/>
  <c r="N2204" i="8" s="1"/>
  <c r="P2204" i="8"/>
  <c r="O2204" i="8"/>
  <c r="M2204" i="8"/>
  <c r="L2204" i="8"/>
  <c r="K2204" i="8"/>
  <c r="J2204" i="8"/>
  <c r="I2204" i="8"/>
  <c r="H2204" i="8"/>
  <c r="R2203" i="8" a="1"/>
  <c r="R2203" i="8" s="1"/>
  <c r="N2203" i="8" s="1"/>
  <c r="P2203" i="8"/>
  <c r="O2203" i="8"/>
  <c r="M2203" i="8"/>
  <c r="L2203" i="8"/>
  <c r="K2203" i="8"/>
  <c r="J2203" i="8"/>
  <c r="I2203" i="8"/>
  <c r="H2203" i="8"/>
  <c r="R2202" i="8" a="1"/>
  <c r="R2202" i="8" s="1"/>
  <c r="N2202" i="8" s="1"/>
  <c r="P2202" i="8"/>
  <c r="O2202" i="8"/>
  <c r="M2202" i="8"/>
  <c r="L2202" i="8"/>
  <c r="K2202" i="8"/>
  <c r="J2202" i="8"/>
  <c r="I2202" i="8"/>
  <c r="H2202" i="8"/>
  <c r="R2201" i="8" a="1"/>
  <c r="R2201" i="8" s="1"/>
  <c r="N2201" i="8" s="1"/>
  <c r="P2201" i="8"/>
  <c r="O2201" i="8"/>
  <c r="M2201" i="8"/>
  <c r="L2201" i="8"/>
  <c r="K2201" i="8"/>
  <c r="J2201" i="8"/>
  <c r="I2201" i="8"/>
  <c r="H2201" i="8"/>
  <c r="R2200" i="8" a="1"/>
  <c r="R2200" i="8" s="1"/>
  <c r="N2200" i="8" s="1"/>
  <c r="P2200" i="8"/>
  <c r="O2200" i="8"/>
  <c r="M2200" i="8"/>
  <c r="L2200" i="8"/>
  <c r="K2200" i="8"/>
  <c r="J2200" i="8"/>
  <c r="I2200" i="8"/>
  <c r="H2200" i="8"/>
  <c r="R2199" i="8" a="1"/>
  <c r="R2199" i="8" s="1"/>
  <c r="N2199" i="8" s="1"/>
  <c r="P2199" i="8"/>
  <c r="O2199" i="8"/>
  <c r="M2199" i="8"/>
  <c r="L2199" i="8"/>
  <c r="K2199" i="8"/>
  <c r="J2199" i="8"/>
  <c r="I2199" i="8"/>
  <c r="H2199" i="8"/>
  <c r="R2198" i="8" a="1"/>
  <c r="R2198" i="8" s="1"/>
  <c r="N2198" i="8" s="1"/>
  <c r="P2198" i="8"/>
  <c r="O2198" i="8"/>
  <c r="M2198" i="8"/>
  <c r="L2198" i="8"/>
  <c r="K2198" i="8"/>
  <c r="J2198" i="8"/>
  <c r="I2198" i="8"/>
  <c r="H2198" i="8"/>
  <c r="R2197" i="8" a="1"/>
  <c r="R2197" i="8" s="1"/>
  <c r="N2197" i="8" s="1"/>
  <c r="P2197" i="8"/>
  <c r="O2197" i="8"/>
  <c r="M2197" i="8"/>
  <c r="L2197" i="8"/>
  <c r="K2197" i="8"/>
  <c r="J2197" i="8"/>
  <c r="I2197" i="8"/>
  <c r="H2197" i="8"/>
  <c r="R2196" i="8" a="1"/>
  <c r="R2196" i="8" s="1"/>
  <c r="N2196" i="8" s="1"/>
  <c r="P2196" i="8"/>
  <c r="O2196" i="8"/>
  <c r="M2196" i="8"/>
  <c r="L2196" i="8"/>
  <c r="K2196" i="8"/>
  <c r="J2196" i="8"/>
  <c r="I2196" i="8"/>
  <c r="H2196" i="8"/>
  <c r="R2195" i="8" a="1"/>
  <c r="R2195" i="8" s="1"/>
  <c r="N2195" i="8" s="1"/>
  <c r="P2195" i="8"/>
  <c r="O2195" i="8"/>
  <c r="M2195" i="8"/>
  <c r="L2195" i="8"/>
  <c r="K2195" i="8"/>
  <c r="J2195" i="8"/>
  <c r="I2195" i="8"/>
  <c r="H2195" i="8"/>
  <c r="R2194" i="8" a="1"/>
  <c r="R2194" i="8" s="1"/>
  <c r="N2194" i="8" s="1"/>
  <c r="P2194" i="8"/>
  <c r="O2194" i="8"/>
  <c r="M2194" i="8"/>
  <c r="L2194" i="8"/>
  <c r="K2194" i="8"/>
  <c r="J2194" i="8"/>
  <c r="I2194" i="8"/>
  <c r="H2194" i="8"/>
  <c r="R2193" i="8" a="1"/>
  <c r="R2193" i="8" s="1"/>
  <c r="N2193" i="8" s="1"/>
  <c r="P2193" i="8"/>
  <c r="O2193" i="8"/>
  <c r="M2193" i="8"/>
  <c r="L2193" i="8"/>
  <c r="K2193" i="8"/>
  <c r="J2193" i="8"/>
  <c r="I2193" i="8"/>
  <c r="H2193" i="8"/>
  <c r="R2192" i="8" a="1"/>
  <c r="R2192" i="8" s="1"/>
  <c r="N2192" i="8" s="1"/>
  <c r="P2192" i="8"/>
  <c r="O2192" i="8"/>
  <c r="M2192" i="8"/>
  <c r="L2192" i="8"/>
  <c r="K2192" i="8"/>
  <c r="J2192" i="8"/>
  <c r="I2192" i="8"/>
  <c r="H2192" i="8"/>
  <c r="R2191" i="8" a="1"/>
  <c r="R2191" i="8" s="1"/>
  <c r="N2191" i="8" s="1"/>
  <c r="P2191" i="8"/>
  <c r="O2191" i="8"/>
  <c r="M2191" i="8"/>
  <c r="L2191" i="8"/>
  <c r="K2191" i="8"/>
  <c r="J2191" i="8"/>
  <c r="I2191" i="8"/>
  <c r="H2191" i="8"/>
  <c r="R2190" i="8" a="1"/>
  <c r="R2190" i="8" s="1"/>
  <c r="N2190" i="8" s="1"/>
  <c r="P2190" i="8"/>
  <c r="O2190" i="8"/>
  <c r="M2190" i="8"/>
  <c r="L2190" i="8"/>
  <c r="K2190" i="8"/>
  <c r="J2190" i="8"/>
  <c r="I2190" i="8"/>
  <c r="H2190" i="8"/>
  <c r="R2189" i="8" a="1"/>
  <c r="R2189" i="8" s="1"/>
  <c r="N2189" i="8" s="1"/>
  <c r="P2189" i="8"/>
  <c r="O2189" i="8"/>
  <c r="M2189" i="8"/>
  <c r="L2189" i="8"/>
  <c r="K2189" i="8"/>
  <c r="J2189" i="8"/>
  <c r="I2189" i="8"/>
  <c r="H2189" i="8"/>
  <c r="R2188" i="8" a="1"/>
  <c r="R2188" i="8" s="1"/>
  <c r="N2188" i="8" s="1"/>
  <c r="P2188" i="8"/>
  <c r="O2188" i="8"/>
  <c r="M2188" i="8"/>
  <c r="L2188" i="8"/>
  <c r="K2188" i="8"/>
  <c r="J2188" i="8"/>
  <c r="I2188" i="8"/>
  <c r="H2188" i="8"/>
  <c r="R2187" i="8" a="1"/>
  <c r="R2187" i="8" s="1"/>
  <c r="N2187" i="8" s="1"/>
  <c r="P2187" i="8"/>
  <c r="O2187" i="8"/>
  <c r="M2187" i="8"/>
  <c r="L2187" i="8"/>
  <c r="K2187" i="8"/>
  <c r="J2187" i="8"/>
  <c r="I2187" i="8"/>
  <c r="H2187" i="8"/>
  <c r="R2186" i="8" a="1"/>
  <c r="R2186" i="8" s="1"/>
  <c r="N2186" i="8" s="1"/>
  <c r="P2186" i="8"/>
  <c r="O2186" i="8"/>
  <c r="M2186" i="8"/>
  <c r="L2186" i="8"/>
  <c r="K2186" i="8"/>
  <c r="J2186" i="8"/>
  <c r="I2186" i="8"/>
  <c r="H2186" i="8"/>
  <c r="R2185" i="8" a="1"/>
  <c r="R2185" i="8" s="1"/>
  <c r="N2185" i="8" s="1"/>
  <c r="P2185" i="8"/>
  <c r="O2185" i="8"/>
  <c r="M2185" i="8"/>
  <c r="L2185" i="8"/>
  <c r="K2185" i="8"/>
  <c r="J2185" i="8"/>
  <c r="I2185" i="8"/>
  <c r="H2185" i="8"/>
  <c r="R2184" i="8" a="1"/>
  <c r="R2184" i="8" s="1"/>
  <c r="N2184" i="8" s="1"/>
  <c r="P2184" i="8"/>
  <c r="O2184" i="8"/>
  <c r="M2184" i="8"/>
  <c r="L2184" i="8"/>
  <c r="K2184" i="8"/>
  <c r="J2184" i="8"/>
  <c r="I2184" i="8"/>
  <c r="H2184" i="8"/>
  <c r="R2183" i="8" a="1"/>
  <c r="R2183" i="8" s="1"/>
  <c r="N2183" i="8" s="1"/>
  <c r="P2183" i="8"/>
  <c r="O2183" i="8"/>
  <c r="M2183" i="8"/>
  <c r="L2183" i="8"/>
  <c r="K2183" i="8"/>
  <c r="J2183" i="8"/>
  <c r="I2183" i="8"/>
  <c r="H2183" i="8"/>
  <c r="R2182" i="8" a="1"/>
  <c r="R2182" i="8" s="1"/>
  <c r="N2182" i="8" s="1"/>
  <c r="P2182" i="8"/>
  <c r="O2182" i="8"/>
  <c r="M2182" i="8"/>
  <c r="L2182" i="8"/>
  <c r="K2182" i="8"/>
  <c r="J2182" i="8"/>
  <c r="I2182" i="8"/>
  <c r="H2182" i="8"/>
  <c r="R2181" i="8" a="1"/>
  <c r="R2181" i="8" s="1"/>
  <c r="N2181" i="8" s="1"/>
  <c r="P2181" i="8"/>
  <c r="O2181" i="8"/>
  <c r="M2181" i="8"/>
  <c r="L2181" i="8"/>
  <c r="K2181" i="8"/>
  <c r="J2181" i="8"/>
  <c r="I2181" i="8"/>
  <c r="H2181" i="8"/>
  <c r="R2180" i="8" a="1"/>
  <c r="R2180" i="8" s="1"/>
  <c r="N2180" i="8" s="1"/>
  <c r="P2180" i="8"/>
  <c r="O2180" i="8"/>
  <c r="M2180" i="8"/>
  <c r="L2180" i="8"/>
  <c r="K2180" i="8"/>
  <c r="J2180" i="8"/>
  <c r="I2180" i="8"/>
  <c r="H2180" i="8"/>
  <c r="R2179" i="8" a="1"/>
  <c r="R2179" i="8" s="1"/>
  <c r="N2179" i="8" s="1"/>
  <c r="P2179" i="8"/>
  <c r="O2179" i="8"/>
  <c r="M2179" i="8"/>
  <c r="L2179" i="8"/>
  <c r="K2179" i="8"/>
  <c r="J2179" i="8"/>
  <c r="I2179" i="8"/>
  <c r="H2179" i="8"/>
  <c r="R2178" i="8" a="1"/>
  <c r="R2178" i="8" s="1"/>
  <c r="N2178" i="8" s="1"/>
  <c r="P2178" i="8"/>
  <c r="O2178" i="8"/>
  <c r="M2178" i="8"/>
  <c r="L2178" i="8"/>
  <c r="K2178" i="8"/>
  <c r="J2178" i="8"/>
  <c r="I2178" i="8"/>
  <c r="H2178" i="8"/>
  <c r="R2177" i="8" a="1"/>
  <c r="R2177" i="8" s="1"/>
  <c r="N2177" i="8" s="1"/>
  <c r="P2177" i="8"/>
  <c r="O2177" i="8"/>
  <c r="M2177" i="8"/>
  <c r="L2177" i="8"/>
  <c r="K2177" i="8"/>
  <c r="J2177" i="8"/>
  <c r="I2177" i="8"/>
  <c r="H2177" i="8"/>
  <c r="R2176" i="8" a="1"/>
  <c r="R2176" i="8" s="1"/>
  <c r="N2176" i="8" s="1"/>
  <c r="P2176" i="8"/>
  <c r="O2176" i="8"/>
  <c r="M2176" i="8"/>
  <c r="L2176" i="8"/>
  <c r="K2176" i="8"/>
  <c r="J2176" i="8"/>
  <c r="I2176" i="8"/>
  <c r="H2176" i="8"/>
  <c r="R2175" i="8" a="1"/>
  <c r="R2175" i="8" s="1"/>
  <c r="N2175" i="8" s="1"/>
  <c r="P2175" i="8"/>
  <c r="O2175" i="8"/>
  <c r="M2175" i="8"/>
  <c r="L2175" i="8"/>
  <c r="K2175" i="8"/>
  <c r="J2175" i="8"/>
  <c r="I2175" i="8"/>
  <c r="H2175" i="8"/>
  <c r="R2174" i="8" a="1"/>
  <c r="R2174" i="8" s="1"/>
  <c r="N2174" i="8" s="1"/>
  <c r="P2174" i="8"/>
  <c r="O2174" i="8"/>
  <c r="M2174" i="8"/>
  <c r="L2174" i="8"/>
  <c r="K2174" i="8"/>
  <c r="J2174" i="8"/>
  <c r="I2174" i="8"/>
  <c r="H2174" i="8"/>
  <c r="R2173" i="8" a="1"/>
  <c r="R2173" i="8" s="1"/>
  <c r="N2173" i="8" s="1"/>
  <c r="P2173" i="8"/>
  <c r="O2173" i="8"/>
  <c r="M2173" i="8"/>
  <c r="L2173" i="8"/>
  <c r="K2173" i="8"/>
  <c r="J2173" i="8"/>
  <c r="I2173" i="8"/>
  <c r="H2173" i="8"/>
  <c r="R2172" i="8" a="1"/>
  <c r="R2172" i="8" s="1"/>
  <c r="N2172" i="8" s="1"/>
  <c r="P2172" i="8"/>
  <c r="O2172" i="8"/>
  <c r="M2172" i="8"/>
  <c r="L2172" i="8"/>
  <c r="K2172" i="8"/>
  <c r="J2172" i="8"/>
  <c r="I2172" i="8"/>
  <c r="H2172" i="8"/>
  <c r="R2171" i="8" a="1"/>
  <c r="R2171" i="8" s="1"/>
  <c r="N2171" i="8" s="1"/>
  <c r="P2171" i="8"/>
  <c r="O2171" i="8"/>
  <c r="M2171" i="8"/>
  <c r="L2171" i="8"/>
  <c r="K2171" i="8"/>
  <c r="J2171" i="8"/>
  <c r="I2171" i="8"/>
  <c r="H2171" i="8"/>
  <c r="R2170" i="8" a="1"/>
  <c r="R2170" i="8" s="1"/>
  <c r="N2170" i="8" s="1"/>
  <c r="P2170" i="8"/>
  <c r="O2170" i="8"/>
  <c r="M2170" i="8"/>
  <c r="L2170" i="8"/>
  <c r="K2170" i="8"/>
  <c r="J2170" i="8"/>
  <c r="I2170" i="8"/>
  <c r="H2170" i="8"/>
  <c r="R2169" i="8" a="1"/>
  <c r="R2169" i="8" s="1"/>
  <c r="N2169" i="8" s="1"/>
  <c r="P2169" i="8"/>
  <c r="O2169" i="8"/>
  <c r="M2169" i="8"/>
  <c r="L2169" i="8"/>
  <c r="K2169" i="8"/>
  <c r="J2169" i="8"/>
  <c r="I2169" i="8"/>
  <c r="H2169" i="8"/>
  <c r="R2168" i="8" a="1"/>
  <c r="R2168" i="8" s="1"/>
  <c r="N2168" i="8" s="1"/>
  <c r="P2168" i="8"/>
  <c r="O2168" i="8"/>
  <c r="M2168" i="8"/>
  <c r="L2168" i="8"/>
  <c r="K2168" i="8"/>
  <c r="J2168" i="8"/>
  <c r="I2168" i="8"/>
  <c r="H2168" i="8"/>
  <c r="R2167" i="8" a="1"/>
  <c r="R2167" i="8" s="1"/>
  <c r="N2167" i="8" s="1"/>
  <c r="P2167" i="8"/>
  <c r="O2167" i="8"/>
  <c r="M2167" i="8"/>
  <c r="L2167" i="8"/>
  <c r="K2167" i="8"/>
  <c r="J2167" i="8"/>
  <c r="I2167" i="8"/>
  <c r="H2167" i="8"/>
  <c r="R2166" i="8" a="1"/>
  <c r="R2166" i="8" s="1"/>
  <c r="N2166" i="8" s="1"/>
  <c r="P2166" i="8"/>
  <c r="O2166" i="8"/>
  <c r="M2166" i="8"/>
  <c r="L2166" i="8"/>
  <c r="K2166" i="8"/>
  <c r="J2166" i="8"/>
  <c r="I2166" i="8"/>
  <c r="H2166" i="8"/>
  <c r="R2165" i="8" a="1"/>
  <c r="R2165" i="8" s="1"/>
  <c r="N2165" i="8" s="1"/>
  <c r="P2165" i="8"/>
  <c r="O2165" i="8"/>
  <c r="M2165" i="8"/>
  <c r="L2165" i="8"/>
  <c r="K2165" i="8"/>
  <c r="J2165" i="8"/>
  <c r="I2165" i="8"/>
  <c r="H2165" i="8"/>
  <c r="R2164" i="8" a="1"/>
  <c r="R2164" i="8" s="1"/>
  <c r="N2164" i="8" s="1"/>
  <c r="P2164" i="8"/>
  <c r="O2164" i="8"/>
  <c r="M2164" i="8"/>
  <c r="L2164" i="8"/>
  <c r="K2164" i="8"/>
  <c r="J2164" i="8"/>
  <c r="I2164" i="8"/>
  <c r="H2164" i="8"/>
  <c r="R2163" i="8" a="1"/>
  <c r="R2163" i="8" s="1"/>
  <c r="N2163" i="8" s="1"/>
  <c r="P2163" i="8"/>
  <c r="O2163" i="8"/>
  <c r="M2163" i="8"/>
  <c r="L2163" i="8"/>
  <c r="K2163" i="8"/>
  <c r="J2163" i="8"/>
  <c r="I2163" i="8"/>
  <c r="H2163" i="8"/>
  <c r="R2162" i="8" a="1"/>
  <c r="R2162" i="8" s="1"/>
  <c r="N2162" i="8" s="1"/>
  <c r="P2162" i="8"/>
  <c r="O2162" i="8"/>
  <c r="M2162" i="8"/>
  <c r="L2162" i="8"/>
  <c r="K2162" i="8"/>
  <c r="J2162" i="8"/>
  <c r="I2162" i="8"/>
  <c r="H2162" i="8"/>
  <c r="R2161" i="8" a="1"/>
  <c r="R2161" i="8" s="1"/>
  <c r="N2161" i="8" s="1"/>
  <c r="P2161" i="8"/>
  <c r="O2161" i="8"/>
  <c r="M2161" i="8"/>
  <c r="L2161" i="8"/>
  <c r="K2161" i="8"/>
  <c r="J2161" i="8"/>
  <c r="I2161" i="8"/>
  <c r="H2161" i="8"/>
  <c r="R2160" i="8" a="1"/>
  <c r="R2160" i="8" s="1"/>
  <c r="N2160" i="8" s="1"/>
  <c r="P2160" i="8"/>
  <c r="O2160" i="8"/>
  <c r="M2160" i="8"/>
  <c r="L2160" i="8"/>
  <c r="K2160" i="8"/>
  <c r="J2160" i="8"/>
  <c r="I2160" i="8"/>
  <c r="H2160" i="8"/>
  <c r="R2159" i="8" a="1"/>
  <c r="R2159" i="8" s="1"/>
  <c r="N2159" i="8" s="1"/>
  <c r="P2159" i="8"/>
  <c r="O2159" i="8"/>
  <c r="M2159" i="8"/>
  <c r="L2159" i="8"/>
  <c r="K2159" i="8"/>
  <c r="J2159" i="8"/>
  <c r="I2159" i="8"/>
  <c r="H2159" i="8"/>
  <c r="R2158" i="8" a="1"/>
  <c r="R2158" i="8" s="1"/>
  <c r="N2158" i="8" s="1"/>
  <c r="P2158" i="8"/>
  <c r="O2158" i="8"/>
  <c r="M2158" i="8"/>
  <c r="L2158" i="8"/>
  <c r="K2158" i="8"/>
  <c r="J2158" i="8"/>
  <c r="I2158" i="8"/>
  <c r="H2158" i="8"/>
  <c r="R2157" i="8" a="1"/>
  <c r="R2157" i="8" s="1"/>
  <c r="N2157" i="8" s="1"/>
  <c r="P2157" i="8"/>
  <c r="O2157" i="8"/>
  <c r="M2157" i="8"/>
  <c r="L2157" i="8"/>
  <c r="K2157" i="8"/>
  <c r="J2157" i="8"/>
  <c r="I2157" i="8"/>
  <c r="H2157" i="8"/>
  <c r="R2156" i="8" a="1"/>
  <c r="R2156" i="8" s="1"/>
  <c r="N2156" i="8" s="1"/>
  <c r="P2156" i="8"/>
  <c r="O2156" i="8"/>
  <c r="M2156" i="8"/>
  <c r="L2156" i="8"/>
  <c r="K2156" i="8"/>
  <c r="J2156" i="8"/>
  <c r="I2156" i="8"/>
  <c r="H2156" i="8"/>
  <c r="R2155" i="8" a="1"/>
  <c r="R2155" i="8" s="1"/>
  <c r="N2155" i="8" s="1"/>
  <c r="P2155" i="8"/>
  <c r="O2155" i="8"/>
  <c r="M2155" i="8"/>
  <c r="L2155" i="8"/>
  <c r="K2155" i="8"/>
  <c r="J2155" i="8"/>
  <c r="I2155" i="8"/>
  <c r="H2155" i="8"/>
  <c r="R2154" i="8" a="1"/>
  <c r="R2154" i="8" s="1"/>
  <c r="N2154" i="8" s="1"/>
  <c r="P2154" i="8"/>
  <c r="O2154" i="8"/>
  <c r="M2154" i="8"/>
  <c r="L2154" i="8"/>
  <c r="K2154" i="8"/>
  <c r="J2154" i="8"/>
  <c r="I2154" i="8"/>
  <c r="H2154" i="8"/>
  <c r="R2153" i="8" a="1"/>
  <c r="R2153" i="8" s="1"/>
  <c r="N2153" i="8" s="1"/>
  <c r="P2153" i="8"/>
  <c r="O2153" i="8"/>
  <c r="M2153" i="8"/>
  <c r="L2153" i="8"/>
  <c r="K2153" i="8"/>
  <c r="J2153" i="8"/>
  <c r="I2153" i="8"/>
  <c r="H2153" i="8"/>
  <c r="R2152" i="8" a="1"/>
  <c r="R2152" i="8" s="1"/>
  <c r="N2152" i="8" s="1"/>
  <c r="P2152" i="8"/>
  <c r="O2152" i="8"/>
  <c r="M2152" i="8"/>
  <c r="L2152" i="8"/>
  <c r="K2152" i="8"/>
  <c r="J2152" i="8"/>
  <c r="I2152" i="8"/>
  <c r="H2152" i="8"/>
  <c r="R2151" i="8" a="1"/>
  <c r="R2151" i="8" s="1"/>
  <c r="N2151" i="8" s="1"/>
  <c r="P2151" i="8"/>
  <c r="O2151" i="8"/>
  <c r="M2151" i="8"/>
  <c r="L2151" i="8"/>
  <c r="K2151" i="8"/>
  <c r="J2151" i="8"/>
  <c r="I2151" i="8"/>
  <c r="H2151" i="8"/>
  <c r="R2150" i="8" a="1"/>
  <c r="R2150" i="8" s="1"/>
  <c r="N2150" i="8" s="1"/>
  <c r="P2150" i="8"/>
  <c r="O2150" i="8"/>
  <c r="M2150" i="8"/>
  <c r="L2150" i="8"/>
  <c r="K2150" i="8"/>
  <c r="J2150" i="8"/>
  <c r="I2150" i="8"/>
  <c r="H2150" i="8"/>
  <c r="R2149" i="8" a="1"/>
  <c r="R2149" i="8" s="1"/>
  <c r="N2149" i="8" s="1"/>
  <c r="P2149" i="8"/>
  <c r="O2149" i="8"/>
  <c r="M2149" i="8"/>
  <c r="L2149" i="8"/>
  <c r="K2149" i="8"/>
  <c r="J2149" i="8"/>
  <c r="I2149" i="8"/>
  <c r="H2149" i="8"/>
  <c r="R2148" i="8" a="1"/>
  <c r="R2148" i="8" s="1"/>
  <c r="N2148" i="8" s="1"/>
  <c r="P2148" i="8"/>
  <c r="O2148" i="8"/>
  <c r="M2148" i="8"/>
  <c r="L2148" i="8"/>
  <c r="K2148" i="8"/>
  <c r="J2148" i="8"/>
  <c r="I2148" i="8"/>
  <c r="H2148" i="8"/>
  <c r="R2147" i="8" a="1"/>
  <c r="R2147" i="8" s="1"/>
  <c r="N2147" i="8" s="1"/>
  <c r="P2147" i="8"/>
  <c r="O2147" i="8"/>
  <c r="M2147" i="8"/>
  <c r="L2147" i="8"/>
  <c r="K2147" i="8"/>
  <c r="J2147" i="8"/>
  <c r="I2147" i="8"/>
  <c r="H2147" i="8"/>
  <c r="R2146" i="8" a="1"/>
  <c r="R2146" i="8" s="1"/>
  <c r="N2146" i="8" s="1"/>
  <c r="P2146" i="8"/>
  <c r="O2146" i="8"/>
  <c r="M2146" i="8"/>
  <c r="L2146" i="8"/>
  <c r="K2146" i="8"/>
  <c r="J2146" i="8"/>
  <c r="I2146" i="8"/>
  <c r="H2146" i="8"/>
  <c r="R2145" i="8" a="1"/>
  <c r="R2145" i="8" s="1"/>
  <c r="N2145" i="8" s="1"/>
  <c r="P2145" i="8"/>
  <c r="O2145" i="8"/>
  <c r="M2145" i="8"/>
  <c r="L2145" i="8"/>
  <c r="K2145" i="8"/>
  <c r="J2145" i="8"/>
  <c r="I2145" i="8"/>
  <c r="H2145" i="8"/>
  <c r="R2144" i="8" a="1"/>
  <c r="R2144" i="8" s="1"/>
  <c r="N2144" i="8" s="1"/>
  <c r="P2144" i="8"/>
  <c r="O2144" i="8"/>
  <c r="M2144" i="8"/>
  <c r="L2144" i="8"/>
  <c r="K2144" i="8"/>
  <c r="J2144" i="8"/>
  <c r="I2144" i="8"/>
  <c r="H2144" i="8"/>
  <c r="R2143" i="8" a="1"/>
  <c r="R2143" i="8" s="1"/>
  <c r="N2143" i="8" s="1"/>
  <c r="P2143" i="8"/>
  <c r="O2143" i="8"/>
  <c r="M2143" i="8"/>
  <c r="L2143" i="8"/>
  <c r="K2143" i="8"/>
  <c r="J2143" i="8"/>
  <c r="I2143" i="8"/>
  <c r="H2143" i="8"/>
  <c r="R2142" i="8" a="1"/>
  <c r="R2142" i="8" s="1"/>
  <c r="N2142" i="8" s="1"/>
  <c r="P2142" i="8"/>
  <c r="O2142" i="8"/>
  <c r="M2142" i="8"/>
  <c r="L2142" i="8"/>
  <c r="K2142" i="8"/>
  <c r="J2142" i="8"/>
  <c r="I2142" i="8"/>
  <c r="H2142" i="8"/>
  <c r="R2141" i="8" a="1"/>
  <c r="R2141" i="8" s="1"/>
  <c r="N2141" i="8" s="1"/>
  <c r="P2141" i="8"/>
  <c r="O2141" i="8"/>
  <c r="M2141" i="8"/>
  <c r="L2141" i="8"/>
  <c r="K2141" i="8"/>
  <c r="J2141" i="8"/>
  <c r="I2141" i="8"/>
  <c r="H2141" i="8"/>
  <c r="R2140" i="8" a="1"/>
  <c r="R2140" i="8" s="1"/>
  <c r="N2140" i="8" s="1"/>
  <c r="P2140" i="8"/>
  <c r="O2140" i="8"/>
  <c r="M2140" i="8"/>
  <c r="L2140" i="8"/>
  <c r="K2140" i="8"/>
  <c r="J2140" i="8"/>
  <c r="I2140" i="8"/>
  <c r="H2140" i="8"/>
  <c r="R2139" i="8" a="1"/>
  <c r="R2139" i="8" s="1"/>
  <c r="N2139" i="8" s="1"/>
  <c r="P2139" i="8"/>
  <c r="O2139" i="8"/>
  <c r="M2139" i="8"/>
  <c r="L2139" i="8"/>
  <c r="K2139" i="8"/>
  <c r="J2139" i="8"/>
  <c r="I2139" i="8"/>
  <c r="H2139" i="8"/>
  <c r="R2138" i="8" a="1"/>
  <c r="R2138" i="8" s="1"/>
  <c r="N2138" i="8" s="1"/>
  <c r="P2138" i="8"/>
  <c r="O2138" i="8"/>
  <c r="M2138" i="8"/>
  <c r="L2138" i="8"/>
  <c r="K2138" i="8"/>
  <c r="J2138" i="8"/>
  <c r="I2138" i="8"/>
  <c r="H2138" i="8"/>
  <c r="R2137" i="8" a="1"/>
  <c r="R2137" i="8" s="1"/>
  <c r="N2137" i="8" s="1"/>
  <c r="P2137" i="8"/>
  <c r="O2137" i="8"/>
  <c r="M2137" i="8"/>
  <c r="L2137" i="8"/>
  <c r="K2137" i="8"/>
  <c r="J2137" i="8"/>
  <c r="I2137" i="8"/>
  <c r="H2137" i="8"/>
  <c r="R2136" i="8" a="1"/>
  <c r="R2136" i="8" s="1"/>
  <c r="N2136" i="8" s="1"/>
  <c r="P2136" i="8"/>
  <c r="O2136" i="8"/>
  <c r="M2136" i="8"/>
  <c r="L2136" i="8"/>
  <c r="K2136" i="8"/>
  <c r="J2136" i="8"/>
  <c r="I2136" i="8"/>
  <c r="H2136" i="8"/>
  <c r="R2135" i="8" a="1"/>
  <c r="R2135" i="8" s="1"/>
  <c r="N2135" i="8" s="1"/>
  <c r="P2135" i="8"/>
  <c r="O2135" i="8"/>
  <c r="M2135" i="8"/>
  <c r="L2135" i="8"/>
  <c r="K2135" i="8"/>
  <c r="J2135" i="8"/>
  <c r="I2135" i="8"/>
  <c r="H2135" i="8"/>
  <c r="R2134" i="8" a="1"/>
  <c r="R2134" i="8" s="1"/>
  <c r="N2134" i="8" s="1"/>
  <c r="P2134" i="8"/>
  <c r="O2134" i="8"/>
  <c r="M2134" i="8"/>
  <c r="L2134" i="8"/>
  <c r="K2134" i="8"/>
  <c r="J2134" i="8"/>
  <c r="I2134" i="8"/>
  <c r="H2134" i="8"/>
  <c r="R2133" i="8" a="1"/>
  <c r="R2133" i="8" s="1"/>
  <c r="N2133" i="8" s="1"/>
  <c r="P2133" i="8"/>
  <c r="O2133" i="8"/>
  <c r="M2133" i="8"/>
  <c r="L2133" i="8"/>
  <c r="K2133" i="8"/>
  <c r="J2133" i="8"/>
  <c r="I2133" i="8"/>
  <c r="H2133" i="8"/>
  <c r="R2132" i="8" a="1"/>
  <c r="R2132" i="8" s="1"/>
  <c r="N2132" i="8" s="1"/>
  <c r="P2132" i="8"/>
  <c r="O2132" i="8"/>
  <c r="M2132" i="8"/>
  <c r="L2132" i="8"/>
  <c r="K2132" i="8"/>
  <c r="J2132" i="8"/>
  <c r="I2132" i="8"/>
  <c r="H2132" i="8"/>
  <c r="R2131" i="8" a="1"/>
  <c r="R2131" i="8" s="1"/>
  <c r="N2131" i="8" s="1"/>
  <c r="P2131" i="8"/>
  <c r="O2131" i="8"/>
  <c r="M2131" i="8"/>
  <c r="L2131" i="8"/>
  <c r="K2131" i="8"/>
  <c r="J2131" i="8"/>
  <c r="I2131" i="8"/>
  <c r="H2131" i="8"/>
  <c r="R2130" i="8" a="1"/>
  <c r="R2130" i="8" s="1"/>
  <c r="N2130" i="8" s="1"/>
  <c r="P2130" i="8"/>
  <c r="O2130" i="8"/>
  <c r="M2130" i="8"/>
  <c r="L2130" i="8"/>
  <c r="K2130" i="8"/>
  <c r="J2130" i="8"/>
  <c r="I2130" i="8"/>
  <c r="H2130" i="8"/>
  <c r="R2129" i="8" a="1"/>
  <c r="R2129" i="8" s="1"/>
  <c r="N2129" i="8" s="1"/>
  <c r="P2129" i="8"/>
  <c r="O2129" i="8"/>
  <c r="M2129" i="8"/>
  <c r="L2129" i="8"/>
  <c r="K2129" i="8"/>
  <c r="J2129" i="8"/>
  <c r="I2129" i="8"/>
  <c r="H2129" i="8"/>
  <c r="R2128" i="8" a="1"/>
  <c r="R2128" i="8" s="1"/>
  <c r="N2128" i="8" s="1"/>
  <c r="P2128" i="8"/>
  <c r="O2128" i="8"/>
  <c r="M2128" i="8"/>
  <c r="L2128" i="8"/>
  <c r="K2128" i="8"/>
  <c r="J2128" i="8"/>
  <c r="I2128" i="8"/>
  <c r="H2128" i="8"/>
  <c r="R2127" i="8" a="1"/>
  <c r="R2127" i="8" s="1"/>
  <c r="N2127" i="8" s="1"/>
  <c r="P2127" i="8"/>
  <c r="O2127" i="8"/>
  <c r="M2127" i="8"/>
  <c r="L2127" i="8"/>
  <c r="K2127" i="8"/>
  <c r="J2127" i="8"/>
  <c r="I2127" i="8"/>
  <c r="H2127" i="8"/>
  <c r="R2126" i="8" a="1"/>
  <c r="R2126" i="8" s="1"/>
  <c r="N2126" i="8" s="1"/>
  <c r="P2126" i="8"/>
  <c r="O2126" i="8"/>
  <c r="M2126" i="8"/>
  <c r="L2126" i="8"/>
  <c r="K2126" i="8"/>
  <c r="J2126" i="8"/>
  <c r="I2126" i="8"/>
  <c r="H2126" i="8"/>
  <c r="R2125" i="8" a="1"/>
  <c r="R2125" i="8" s="1"/>
  <c r="N2125" i="8" s="1"/>
  <c r="P2125" i="8"/>
  <c r="O2125" i="8"/>
  <c r="M2125" i="8"/>
  <c r="L2125" i="8"/>
  <c r="K2125" i="8"/>
  <c r="J2125" i="8"/>
  <c r="I2125" i="8"/>
  <c r="H2125" i="8"/>
  <c r="R2124" i="8" a="1"/>
  <c r="R2124" i="8" s="1"/>
  <c r="N2124" i="8" s="1"/>
  <c r="P2124" i="8"/>
  <c r="O2124" i="8"/>
  <c r="M2124" i="8"/>
  <c r="L2124" i="8"/>
  <c r="K2124" i="8"/>
  <c r="J2124" i="8"/>
  <c r="I2124" i="8"/>
  <c r="H2124" i="8"/>
  <c r="R2123" i="8" a="1"/>
  <c r="R2123" i="8" s="1"/>
  <c r="N2123" i="8" s="1"/>
  <c r="P2123" i="8"/>
  <c r="O2123" i="8"/>
  <c r="M2123" i="8"/>
  <c r="L2123" i="8"/>
  <c r="K2123" i="8"/>
  <c r="J2123" i="8"/>
  <c r="I2123" i="8"/>
  <c r="H2123" i="8"/>
  <c r="R2122" i="8" a="1"/>
  <c r="R2122" i="8" s="1"/>
  <c r="N2122" i="8" s="1"/>
  <c r="P2122" i="8"/>
  <c r="O2122" i="8"/>
  <c r="M2122" i="8"/>
  <c r="L2122" i="8"/>
  <c r="K2122" i="8"/>
  <c r="J2122" i="8"/>
  <c r="I2122" i="8"/>
  <c r="H2122" i="8"/>
  <c r="R2121" i="8" a="1"/>
  <c r="R2121" i="8" s="1"/>
  <c r="N2121" i="8" s="1"/>
  <c r="P2121" i="8"/>
  <c r="O2121" i="8"/>
  <c r="M2121" i="8"/>
  <c r="L2121" i="8"/>
  <c r="K2121" i="8"/>
  <c r="J2121" i="8"/>
  <c r="I2121" i="8"/>
  <c r="H2121" i="8"/>
  <c r="R2120" i="8" a="1"/>
  <c r="R2120" i="8" s="1"/>
  <c r="N2120" i="8" s="1"/>
  <c r="P2120" i="8"/>
  <c r="O2120" i="8"/>
  <c r="M2120" i="8"/>
  <c r="L2120" i="8"/>
  <c r="K2120" i="8"/>
  <c r="J2120" i="8"/>
  <c r="I2120" i="8"/>
  <c r="H2120" i="8"/>
  <c r="R2119" i="8" a="1"/>
  <c r="R2119" i="8" s="1"/>
  <c r="N2119" i="8" s="1"/>
  <c r="P2119" i="8"/>
  <c r="O2119" i="8"/>
  <c r="M2119" i="8"/>
  <c r="L2119" i="8"/>
  <c r="K2119" i="8"/>
  <c r="J2119" i="8"/>
  <c r="I2119" i="8"/>
  <c r="H2119" i="8"/>
  <c r="R2118" i="8" a="1"/>
  <c r="R2118" i="8" s="1"/>
  <c r="N2118" i="8" s="1"/>
  <c r="P2118" i="8"/>
  <c r="O2118" i="8"/>
  <c r="M2118" i="8"/>
  <c r="L2118" i="8"/>
  <c r="K2118" i="8"/>
  <c r="J2118" i="8"/>
  <c r="I2118" i="8"/>
  <c r="H2118" i="8"/>
  <c r="R2117" i="8" a="1"/>
  <c r="R2117" i="8" s="1"/>
  <c r="N2117" i="8" s="1"/>
  <c r="P2117" i="8"/>
  <c r="O2117" i="8"/>
  <c r="M2117" i="8"/>
  <c r="L2117" i="8"/>
  <c r="K2117" i="8"/>
  <c r="J2117" i="8"/>
  <c r="I2117" i="8"/>
  <c r="H2117" i="8"/>
  <c r="R2116" i="8" a="1"/>
  <c r="R2116" i="8" s="1"/>
  <c r="N2116" i="8" s="1"/>
  <c r="P2116" i="8"/>
  <c r="O2116" i="8"/>
  <c r="M2116" i="8"/>
  <c r="L2116" i="8"/>
  <c r="K2116" i="8"/>
  <c r="J2116" i="8"/>
  <c r="I2116" i="8"/>
  <c r="H2116" i="8"/>
  <c r="R2115" i="8" a="1"/>
  <c r="R2115" i="8" s="1"/>
  <c r="N2115" i="8" s="1"/>
  <c r="P2115" i="8"/>
  <c r="O2115" i="8"/>
  <c r="M2115" i="8"/>
  <c r="L2115" i="8"/>
  <c r="K2115" i="8"/>
  <c r="J2115" i="8"/>
  <c r="I2115" i="8"/>
  <c r="H2115" i="8"/>
  <c r="R2114" i="8" a="1"/>
  <c r="R2114" i="8" s="1"/>
  <c r="N2114" i="8" s="1"/>
  <c r="P2114" i="8"/>
  <c r="O2114" i="8"/>
  <c r="M2114" i="8"/>
  <c r="L2114" i="8"/>
  <c r="K2114" i="8"/>
  <c r="J2114" i="8"/>
  <c r="I2114" i="8"/>
  <c r="H2114" i="8"/>
  <c r="R2113" i="8" a="1"/>
  <c r="R2113" i="8" s="1"/>
  <c r="N2113" i="8" s="1"/>
  <c r="P2113" i="8"/>
  <c r="O2113" i="8"/>
  <c r="M2113" i="8"/>
  <c r="L2113" i="8"/>
  <c r="K2113" i="8"/>
  <c r="J2113" i="8"/>
  <c r="I2113" i="8"/>
  <c r="H2113" i="8"/>
  <c r="R2112" i="8" a="1"/>
  <c r="R2112" i="8" s="1"/>
  <c r="N2112" i="8" s="1"/>
  <c r="P2112" i="8"/>
  <c r="O2112" i="8"/>
  <c r="M2112" i="8"/>
  <c r="L2112" i="8"/>
  <c r="K2112" i="8"/>
  <c r="J2112" i="8"/>
  <c r="I2112" i="8"/>
  <c r="H2112" i="8"/>
  <c r="R2111" i="8" a="1"/>
  <c r="R2111" i="8" s="1"/>
  <c r="N2111" i="8" s="1"/>
  <c r="P2111" i="8"/>
  <c r="O2111" i="8"/>
  <c r="M2111" i="8"/>
  <c r="L2111" i="8"/>
  <c r="K2111" i="8"/>
  <c r="J2111" i="8"/>
  <c r="I2111" i="8"/>
  <c r="H2111" i="8"/>
  <c r="R2110" i="8" a="1"/>
  <c r="R2110" i="8" s="1"/>
  <c r="N2110" i="8" s="1"/>
  <c r="P2110" i="8"/>
  <c r="O2110" i="8"/>
  <c r="M2110" i="8"/>
  <c r="L2110" i="8"/>
  <c r="K2110" i="8"/>
  <c r="J2110" i="8"/>
  <c r="I2110" i="8"/>
  <c r="H2110" i="8"/>
  <c r="R2109" i="8" a="1"/>
  <c r="R2109" i="8" s="1"/>
  <c r="N2109" i="8" s="1"/>
  <c r="P2109" i="8"/>
  <c r="O2109" i="8"/>
  <c r="M2109" i="8"/>
  <c r="L2109" i="8"/>
  <c r="K2109" i="8"/>
  <c r="J2109" i="8"/>
  <c r="I2109" i="8"/>
  <c r="H2109" i="8"/>
  <c r="R2108" i="8" a="1"/>
  <c r="R2108" i="8" s="1"/>
  <c r="N2108" i="8" s="1"/>
  <c r="P2108" i="8"/>
  <c r="O2108" i="8"/>
  <c r="M2108" i="8"/>
  <c r="L2108" i="8"/>
  <c r="K2108" i="8"/>
  <c r="J2108" i="8"/>
  <c r="I2108" i="8"/>
  <c r="H2108" i="8"/>
  <c r="R2107" i="8" a="1"/>
  <c r="R2107" i="8" s="1"/>
  <c r="N2107" i="8" s="1"/>
  <c r="P2107" i="8"/>
  <c r="O2107" i="8"/>
  <c r="M2107" i="8"/>
  <c r="L2107" i="8"/>
  <c r="K2107" i="8"/>
  <c r="J2107" i="8"/>
  <c r="I2107" i="8"/>
  <c r="H2107" i="8"/>
  <c r="R2106" i="8" a="1"/>
  <c r="R2106" i="8" s="1"/>
  <c r="N2106" i="8" s="1"/>
  <c r="P2106" i="8"/>
  <c r="O2106" i="8"/>
  <c r="M2106" i="8"/>
  <c r="L2106" i="8"/>
  <c r="K2106" i="8"/>
  <c r="J2106" i="8"/>
  <c r="I2106" i="8"/>
  <c r="H2106" i="8"/>
  <c r="R2105" i="8" a="1"/>
  <c r="R2105" i="8" s="1"/>
  <c r="N2105" i="8" s="1"/>
  <c r="P2105" i="8"/>
  <c r="O2105" i="8"/>
  <c r="M2105" i="8"/>
  <c r="L2105" i="8"/>
  <c r="K2105" i="8"/>
  <c r="J2105" i="8"/>
  <c r="I2105" i="8"/>
  <c r="H2105" i="8"/>
  <c r="R2104" i="8" a="1"/>
  <c r="R2104" i="8" s="1"/>
  <c r="N2104" i="8" s="1"/>
  <c r="P2104" i="8"/>
  <c r="O2104" i="8"/>
  <c r="M2104" i="8"/>
  <c r="L2104" i="8"/>
  <c r="K2104" i="8"/>
  <c r="J2104" i="8"/>
  <c r="I2104" i="8"/>
  <c r="H2104" i="8"/>
  <c r="R2103" i="8" a="1"/>
  <c r="R2103" i="8" s="1"/>
  <c r="N2103" i="8" s="1"/>
  <c r="P2103" i="8"/>
  <c r="O2103" i="8"/>
  <c r="M2103" i="8"/>
  <c r="L2103" i="8"/>
  <c r="K2103" i="8"/>
  <c r="J2103" i="8"/>
  <c r="I2103" i="8"/>
  <c r="H2103" i="8"/>
  <c r="R2102" i="8" a="1"/>
  <c r="R2102" i="8" s="1"/>
  <c r="N2102" i="8" s="1"/>
  <c r="P2102" i="8"/>
  <c r="O2102" i="8"/>
  <c r="M2102" i="8"/>
  <c r="L2102" i="8"/>
  <c r="K2102" i="8"/>
  <c r="J2102" i="8"/>
  <c r="I2102" i="8"/>
  <c r="H2102" i="8"/>
  <c r="R2101" i="8" a="1"/>
  <c r="R2101" i="8" s="1"/>
  <c r="N2101" i="8" s="1"/>
  <c r="P2101" i="8"/>
  <c r="O2101" i="8"/>
  <c r="M2101" i="8"/>
  <c r="L2101" i="8"/>
  <c r="K2101" i="8"/>
  <c r="J2101" i="8"/>
  <c r="I2101" i="8"/>
  <c r="H2101" i="8"/>
  <c r="R2100" i="8" a="1"/>
  <c r="R2100" i="8" s="1"/>
  <c r="N2100" i="8" s="1"/>
  <c r="P2100" i="8"/>
  <c r="O2100" i="8"/>
  <c r="M2100" i="8"/>
  <c r="L2100" i="8"/>
  <c r="K2100" i="8"/>
  <c r="J2100" i="8"/>
  <c r="I2100" i="8"/>
  <c r="H2100" i="8"/>
  <c r="R2099" i="8" a="1"/>
  <c r="R2099" i="8" s="1"/>
  <c r="N2099" i="8" s="1"/>
  <c r="P2099" i="8"/>
  <c r="O2099" i="8"/>
  <c r="M2099" i="8"/>
  <c r="L2099" i="8"/>
  <c r="K2099" i="8"/>
  <c r="J2099" i="8"/>
  <c r="I2099" i="8"/>
  <c r="H2099" i="8"/>
  <c r="R2098" i="8" a="1"/>
  <c r="R2098" i="8" s="1"/>
  <c r="N2098" i="8" s="1"/>
  <c r="P2098" i="8"/>
  <c r="O2098" i="8"/>
  <c r="M2098" i="8"/>
  <c r="L2098" i="8"/>
  <c r="K2098" i="8"/>
  <c r="J2098" i="8"/>
  <c r="I2098" i="8"/>
  <c r="H2098" i="8"/>
  <c r="R2097" i="8" a="1"/>
  <c r="R2097" i="8" s="1"/>
  <c r="N2097" i="8" s="1"/>
  <c r="P2097" i="8"/>
  <c r="O2097" i="8"/>
  <c r="M2097" i="8"/>
  <c r="L2097" i="8"/>
  <c r="K2097" i="8"/>
  <c r="J2097" i="8"/>
  <c r="I2097" i="8"/>
  <c r="H2097" i="8"/>
  <c r="R2096" i="8" a="1"/>
  <c r="R2096" i="8" s="1"/>
  <c r="N2096" i="8" s="1"/>
  <c r="P2096" i="8"/>
  <c r="O2096" i="8"/>
  <c r="M2096" i="8"/>
  <c r="L2096" i="8"/>
  <c r="K2096" i="8"/>
  <c r="J2096" i="8"/>
  <c r="I2096" i="8"/>
  <c r="H2096" i="8"/>
  <c r="R2095" i="8" a="1"/>
  <c r="R2095" i="8" s="1"/>
  <c r="N2095" i="8" s="1"/>
  <c r="P2095" i="8"/>
  <c r="O2095" i="8"/>
  <c r="M2095" i="8"/>
  <c r="L2095" i="8"/>
  <c r="K2095" i="8"/>
  <c r="J2095" i="8"/>
  <c r="I2095" i="8"/>
  <c r="H2095" i="8"/>
  <c r="R2094" i="8" a="1"/>
  <c r="R2094" i="8" s="1"/>
  <c r="N2094" i="8" s="1"/>
  <c r="P2094" i="8"/>
  <c r="O2094" i="8"/>
  <c r="M2094" i="8"/>
  <c r="L2094" i="8"/>
  <c r="K2094" i="8"/>
  <c r="J2094" i="8"/>
  <c r="I2094" i="8"/>
  <c r="H2094" i="8"/>
  <c r="R2093" i="8" a="1"/>
  <c r="R2093" i="8" s="1"/>
  <c r="N2093" i="8" s="1"/>
  <c r="P2093" i="8"/>
  <c r="O2093" i="8"/>
  <c r="M2093" i="8"/>
  <c r="L2093" i="8"/>
  <c r="K2093" i="8"/>
  <c r="J2093" i="8"/>
  <c r="I2093" i="8"/>
  <c r="H2093" i="8"/>
  <c r="R2092" i="8" a="1"/>
  <c r="R2092" i="8" s="1"/>
  <c r="N2092" i="8" s="1"/>
  <c r="P2092" i="8"/>
  <c r="O2092" i="8"/>
  <c r="M2092" i="8"/>
  <c r="L2092" i="8"/>
  <c r="K2092" i="8"/>
  <c r="J2092" i="8"/>
  <c r="I2092" i="8"/>
  <c r="H2092" i="8"/>
  <c r="R2091" i="8" a="1"/>
  <c r="R2091" i="8" s="1"/>
  <c r="N2091" i="8" s="1"/>
  <c r="P2091" i="8"/>
  <c r="O2091" i="8"/>
  <c r="M2091" i="8"/>
  <c r="L2091" i="8"/>
  <c r="K2091" i="8"/>
  <c r="J2091" i="8"/>
  <c r="I2091" i="8"/>
  <c r="H2091" i="8"/>
  <c r="R2090" i="8" a="1"/>
  <c r="R2090" i="8" s="1"/>
  <c r="N2090" i="8" s="1"/>
  <c r="P2090" i="8"/>
  <c r="O2090" i="8"/>
  <c r="M2090" i="8"/>
  <c r="L2090" i="8"/>
  <c r="K2090" i="8"/>
  <c r="J2090" i="8"/>
  <c r="I2090" i="8"/>
  <c r="H2090" i="8"/>
  <c r="R2089" i="8" a="1"/>
  <c r="R2089" i="8" s="1"/>
  <c r="N2089" i="8" s="1"/>
  <c r="P2089" i="8"/>
  <c r="O2089" i="8"/>
  <c r="M2089" i="8"/>
  <c r="L2089" i="8"/>
  <c r="K2089" i="8"/>
  <c r="J2089" i="8"/>
  <c r="I2089" i="8"/>
  <c r="H2089" i="8"/>
  <c r="R2088" i="8" a="1"/>
  <c r="R2088" i="8" s="1"/>
  <c r="N2088" i="8" s="1"/>
  <c r="P2088" i="8"/>
  <c r="O2088" i="8"/>
  <c r="M2088" i="8"/>
  <c r="L2088" i="8"/>
  <c r="K2088" i="8"/>
  <c r="J2088" i="8"/>
  <c r="I2088" i="8"/>
  <c r="H2088" i="8"/>
  <c r="R2087" i="8" a="1"/>
  <c r="R2087" i="8" s="1"/>
  <c r="N2087" i="8" s="1"/>
  <c r="P2087" i="8"/>
  <c r="O2087" i="8"/>
  <c r="M2087" i="8"/>
  <c r="L2087" i="8"/>
  <c r="K2087" i="8"/>
  <c r="J2087" i="8"/>
  <c r="I2087" i="8"/>
  <c r="H2087" i="8"/>
  <c r="R2086" i="8" a="1"/>
  <c r="R2086" i="8" s="1"/>
  <c r="N2086" i="8" s="1"/>
  <c r="P2086" i="8"/>
  <c r="O2086" i="8"/>
  <c r="M2086" i="8"/>
  <c r="L2086" i="8"/>
  <c r="K2086" i="8"/>
  <c r="J2086" i="8"/>
  <c r="I2086" i="8"/>
  <c r="H2086" i="8"/>
  <c r="R2085" i="8" a="1"/>
  <c r="R2085" i="8" s="1"/>
  <c r="N2085" i="8" s="1"/>
  <c r="P2085" i="8"/>
  <c r="O2085" i="8"/>
  <c r="M2085" i="8"/>
  <c r="L2085" i="8"/>
  <c r="K2085" i="8"/>
  <c r="J2085" i="8"/>
  <c r="I2085" i="8"/>
  <c r="H2085" i="8"/>
  <c r="R2084" i="8" a="1"/>
  <c r="R2084" i="8" s="1"/>
  <c r="N2084" i="8" s="1"/>
  <c r="P2084" i="8"/>
  <c r="O2084" i="8"/>
  <c r="M2084" i="8"/>
  <c r="L2084" i="8"/>
  <c r="K2084" i="8"/>
  <c r="J2084" i="8"/>
  <c r="I2084" i="8"/>
  <c r="H2084" i="8"/>
  <c r="R2083" i="8" a="1"/>
  <c r="R2083" i="8" s="1"/>
  <c r="N2083" i="8" s="1"/>
  <c r="P2083" i="8"/>
  <c r="O2083" i="8"/>
  <c r="M2083" i="8"/>
  <c r="L2083" i="8"/>
  <c r="K2083" i="8"/>
  <c r="J2083" i="8"/>
  <c r="I2083" i="8"/>
  <c r="H2083" i="8"/>
  <c r="R2082" i="8" a="1"/>
  <c r="R2082" i="8" s="1"/>
  <c r="N2082" i="8" s="1"/>
  <c r="P2082" i="8"/>
  <c r="O2082" i="8"/>
  <c r="M2082" i="8"/>
  <c r="L2082" i="8"/>
  <c r="K2082" i="8"/>
  <c r="J2082" i="8"/>
  <c r="I2082" i="8"/>
  <c r="H2082" i="8"/>
  <c r="R2081" i="8" a="1"/>
  <c r="R2081" i="8" s="1"/>
  <c r="N2081" i="8" s="1"/>
  <c r="P2081" i="8"/>
  <c r="O2081" i="8"/>
  <c r="M2081" i="8"/>
  <c r="L2081" i="8"/>
  <c r="K2081" i="8"/>
  <c r="J2081" i="8"/>
  <c r="I2081" i="8"/>
  <c r="H2081" i="8"/>
  <c r="R2080" i="8" a="1"/>
  <c r="R2080" i="8" s="1"/>
  <c r="N2080" i="8" s="1"/>
  <c r="P2080" i="8"/>
  <c r="O2080" i="8"/>
  <c r="M2080" i="8"/>
  <c r="L2080" i="8"/>
  <c r="K2080" i="8"/>
  <c r="J2080" i="8"/>
  <c r="I2080" i="8"/>
  <c r="H2080" i="8"/>
  <c r="R2079" i="8" a="1"/>
  <c r="R2079" i="8" s="1"/>
  <c r="N2079" i="8" s="1"/>
  <c r="P2079" i="8"/>
  <c r="O2079" i="8"/>
  <c r="M2079" i="8"/>
  <c r="L2079" i="8"/>
  <c r="K2079" i="8"/>
  <c r="J2079" i="8"/>
  <c r="I2079" i="8"/>
  <c r="H2079" i="8"/>
  <c r="R2078" i="8" a="1"/>
  <c r="R2078" i="8" s="1"/>
  <c r="N2078" i="8" s="1"/>
  <c r="P2078" i="8"/>
  <c r="O2078" i="8"/>
  <c r="M2078" i="8"/>
  <c r="L2078" i="8"/>
  <c r="K2078" i="8"/>
  <c r="J2078" i="8"/>
  <c r="I2078" i="8"/>
  <c r="H2078" i="8"/>
  <c r="R2077" i="8" a="1"/>
  <c r="R2077" i="8" s="1"/>
  <c r="N2077" i="8" s="1"/>
  <c r="P2077" i="8"/>
  <c r="O2077" i="8"/>
  <c r="M2077" i="8"/>
  <c r="L2077" i="8"/>
  <c r="K2077" i="8"/>
  <c r="J2077" i="8"/>
  <c r="I2077" i="8"/>
  <c r="H2077" i="8"/>
  <c r="R2076" i="8" a="1"/>
  <c r="R2076" i="8" s="1"/>
  <c r="N2076" i="8" s="1"/>
  <c r="P2076" i="8"/>
  <c r="O2076" i="8"/>
  <c r="M2076" i="8"/>
  <c r="L2076" i="8"/>
  <c r="K2076" i="8"/>
  <c r="J2076" i="8"/>
  <c r="I2076" i="8"/>
  <c r="H2076" i="8"/>
  <c r="R2075" i="8" a="1"/>
  <c r="R2075" i="8" s="1"/>
  <c r="N2075" i="8" s="1"/>
  <c r="P2075" i="8"/>
  <c r="O2075" i="8"/>
  <c r="M2075" i="8"/>
  <c r="L2075" i="8"/>
  <c r="K2075" i="8"/>
  <c r="J2075" i="8"/>
  <c r="I2075" i="8"/>
  <c r="H2075" i="8"/>
  <c r="R2074" i="8" a="1"/>
  <c r="R2074" i="8" s="1"/>
  <c r="N2074" i="8" s="1"/>
  <c r="P2074" i="8"/>
  <c r="O2074" i="8"/>
  <c r="M2074" i="8"/>
  <c r="L2074" i="8"/>
  <c r="K2074" i="8"/>
  <c r="J2074" i="8"/>
  <c r="I2074" i="8"/>
  <c r="H2074" i="8"/>
  <c r="R2073" i="8" a="1"/>
  <c r="R2073" i="8" s="1"/>
  <c r="N2073" i="8" s="1"/>
  <c r="P2073" i="8"/>
  <c r="O2073" i="8"/>
  <c r="M2073" i="8"/>
  <c r="L2073" i="8"/>
  <c r="K2073" i="8"/>
  <c r="J2073" i="8"/>
  <c r="I2073" i="8"/>
  <c r="H2073" i="8"/>
  <c r="R2072" i="8" a="1"/>
  <c r="R2072" i="8" s="1"/>
  <c r="N2072" i="8" s="1"/>
  <c r="P2072" i="8"/>
  <c r="O2072" i="8"/>
  <c r="M2072" i="8"/>
  <c r="L2072" i="8"/>
  <c r="K2072" i="8"/>
  <c r="J2072" i="8"/>
  <c r="I2072" i="8"/>
  <c r="H2072" i="8"/>
  <c r="R2071" i="8" a="1"/>
  <c r="R2071" i="8" s="1"/>
  <c r="N2071" i="8" s="1"/>
  <c r="P2071" i="8"/>
  <c r="O2071" i="8"/>
  <c r="M2071" i="8"/>
  <c r="L2071" i="8"/>
  <c r="K2071" i="8"/>
  <c r="J2071" i="8"/>
  <c r="I2071" i="8"/>
  <c r="H2071" i="8"/>
  <c r="R2070" i="8" a="1"/>
  <c r="R2070" i="8" s="1"/>
  <c r="N2070" i="8" s="1"/>
  <c r="P2070" i="8"/>
  <c r="O2070" i="8"/>
  <c r="M2070" i="8"/>
  <c r="L2070" i="8"/>
  <c r="K2070" i="8"/>
  <c r="J2070" i="8"/>
  <c r="I2070" i="8"/>
  <c r="H2070" i="8"/>
  <c r="R2069" i="8" a="1"/>
  <c r="R2069" i="8" s="1"/>
  <c r="N2069" i="8" s="1"/>
  <c r="P2069" i="8"/>
  <c r="O2069" i="8"/>
  <c r="M2069" i="8"/>
  <c r="L2069" i="8"/>
  <c r="K2069" i="8"/>
  <c r="J2069" i="8"/>
  <c r="I2069" i="8"/>
  <c r="H2069" i="8"/>
  <c r="R2068" i="8" a="1"/>
  <c r="R2068" i="8" s="1"/>
  <c r="N2068" i="8" s="1"/>
  <c r="P2068" i="8"/>
  <c r="O2068" i="8"/>
  <c r="M2068" i="8"/>
  <c r="L2068" i="8"/>
  <c r="K2068" i="8"/>
  <c r="J2068" i="8"/>
  <c r="I2068" i="8"/>
  <c r="H2068" i="8"/>
  <c r="R2067" i="8" a="1"/>
  <c r="R2067" i="8" s="1"/>
  <c r="N2067" i="8" s="1"/>
  <c r="P2067" i="8"/>
  <c r="O2067" i="8"/>
  <c r="M2067" i="8"/>
  <c r="L2067" i="8"/>
  <c r="K2067" i="8"/>
  <c r="J2067" i="8"/>
  <c r="I2067" i="8"/>
  <c r="H2067" i="8"/>
  <c r="R2066" i="8" a="1"/>
  <c r="R2066" i="8" s="1"/>
  <c r="N2066" i="8" s="1"/>
  <c r="P2066" i="8"/>
  <c r="O2066" i="8"/>
  <c r="M2066" i="8"/>
  <c r="L2066" i="8"/>
  <c r="K2066" i="8"/>
  <c r="J2066" i="8"/>
  <c r="I2066" i="8"/>
  <c r="H2066" i="8"/>
  <c r="R2065" i="8" a="1"/>
  <c r="R2065" i="8" s="1"/>
  <c r="N2065" i="8" s="1"/>
  <c r="P2065" i="8"/>
  <c r="O2065" i="8"/>
  <c r="M2065" i="8"/>
  <c r="L2065" i="8"/>
  <c r="K2065" i="8"/>
  <c r="J2065" i="8"/>
  <c r="I2065" i="8"/>
  <c r="H2065" i="8"/>
  <c r="R2064" i="8" a="1"/>
  <c r="R2064" i="8" s="1"/>
  <c r="N2064" i="8" s="1"/>
  <c r="P2064" i="8"/>
  <c r="O2064" i="8"/>
  <c r="M2064" i="8"/>
  <c r="L2064" i="8"/>
  <c r="K2064" i="8"/>
  <c r="J2064" i="8"/>
  <c r="I2064" i="8"/>
  <c r="H2064" i="8"/>
  <c r="R2063" i="8" a="1"/>
  <c r="R2063" i="8" s="1"/>
  <c r="N2063" i="8" s="1"/>
  <c r="P2063" i="8"/>
  <c r="O2063" i="8"/>
  <c r="M2063" i="8"/>
  <c r="L2063" i="8"/>
  <c r="K2063" i="8"/>
  <c r="J2063" i="8"/>
  <c r="I2063" i="8"/>
  <c r="H2063" i="8"/>
  <c r="R2062" i="8" a="1"/>
  <c r="R2062" i="8" s="1"/>
  <c r="N2062" i="8" s="1"/>
  <c r="P2062" i="8"/>
  <c r="O2062" i="8"/>
  <c r="M2062" i="8"/>
  <c r="L2062" i="8"/>
  <c r="K2062" i="8"/>
  <c r="J2062" i="8"/>
  <c r="I2062" i="8"/>
  <c r="H2062" i="8"/>
  <c r="R2061" i="8" a="1"/>
  <c r="R2061" i="8" s="1"/>
  <c r="N2061" i="8" s="1"/>
  <c r="P2061" i="8"/>
  <c r="O2061" i="8"/>
  <c r="M2061" i="8"/>
  <c r="L2061" i="8"/>
  <c r="K2061" i="8"/>
  <c r="J2061" i="8"/>
  <c r="I2061" i="8"/>
  <c r="H2061" i="8"/>
  <c r="R2060" i="8" a="1"/>
  <c r="R2060" i="8" s="1"/>
  <c r="N2060" i="8" s="1"/>
  <c r="P2060" i="8"/>
  <c r="O2060" i="8"/>
  <c r="M2060" i="8"/>
  <c r="L2060" i="8"/>
  <c r="K2060" i="8"/>
  <c r="J2060" i="8"/>
  <c r="I2060" i="8"/>
  <c r="H2060" i="8"/>
  <c r="R2059" i="8" a="1"/>
  <c r="R2059" i="8" s="1"/>
  <c r="N2059" i="8" s="1"/>
  <c r="P2059" i="8"/>
  <c r="O2059" i="8"/>
  <c r="M2059" i="8"/>
  <c r="L2059" i="8"/>
  <c r="K2059" i="8"/>
  <c r="J2059" i="8"/>
  <c r="I2059" i="8"/>
  <c r="H2059" i="8"/>
  <c r="R2058" i="8" a="1"/>
  <c r="R2058" i="8" s="1"/>
  <c r="N2058" i="8" s="1"/>
  <c r="P2058" i="8"/>
  <c r="O2058" i="8"/>
  <c r="M2058" i="8"/>
  <c r="L2058" i="8"/>
  <c r="K2058" i="8"/>
  <c r="J2058" i="8"/>
  <c r="I2058" i="8"/>
  <c r="H2058" i="8"/>
  <c r="R2057" i="8" a="1"/>
  <c r="R2057" i="8" s="1"/>
  <c r="N2057" i="8" s="1"/>
  <c r="P2057" i="8"/>
  <c r="O2057" i="8"/>
  <c r="M2057" i="8"/>
  <c r="L2057" i="8"/>
  <c r="K2057" i="8"/>
  <c r="J2057" i="8"/>
  <c r="I2057" i="8"/>
  <c r="H2057" i="8"/>
  <c r="R2056" i="8" a="1"/>
  <c r="R2056" i="8" s="1"/>
  <c r="N2056" i="8" s="1"/>
  <c r="P2056" i="8"/>
  <c r="O2056" i="8"/>
  <c r="M2056" i="8"/>
  <c r="L2056" i="8"/>
  <c r="K2056" i="8"/>
  <c r="J2056" i="8"/>
  <c r="I2056" i="8"/>
  <c r="H2056" i="8"/>
  <c r="R2055" i="8" a="1"/>
  <c r="R2055" i="8" s="1"/>
  <c r="N2055" i="8" s="1"/>
  <c r="P2055" i="8"/>
  <c r="O2055" i="8"/>
  <c r="M2055" i="8"/>
  <c r="L2055" i="8"/>
  <c r="K2055" i="8"/>
  <c r="J2055" i="8"/>
  <c r="I2055" i="8"/>
  <c r="H2055" i="8"/>
  <c r="R2054" i="8" a="1"/>
  <c r="R2054" i="8" s="1"/>
  <c r="N2054" i="8" s="1"/>
  <c r="P2054" i="8"/>
  <c r="O2054" i="8"/>
  <c r="M2054" i="8"/>
  <c r="L2054" i="8"/>
  <c r="K2054" i="8"/>
  <c r="J2054" i="8"/>
  <c r="I2054" i="8"/>
  <c r="H2054" i="8"/>
  <c r="R2053" i="8" a="1"/>
  <c r="R2053" i="8" s="1"/>
  <c r="N2053" i="8" s="1"/>
  <c r="P2053" i="8"/>
  <c r="O2053" i="8"/>
  <c r="M2053" i="8"/>
  <c r="L2053" i="8"/>
  <c r="K2053" i="8"/>
  <c r="J2053" i="8"/>
  <c r="I2053" i="8"/>
  <c r="H2053" i="8"/>
  <c r="R2052" i="8" a="1"/>
  <c r="R2052" i="8" s="1"/>
  <c r="N2052" i="8" s="1"/>
  <c r="P2052" i="8"/>
  <c r="O2052" i="8"/>
  <c r="M2052" i="8"/>
  <c r="L2052" i="8"/>
  <c r="K2052" i="8"/>
  <c r="J2052" i="8"/>
  <c r="I2052" i="8"/>
  <c r="H2052" i="8"/>
  <c r="R2051" i="8" a="1"/>
  <c r="R2051" i="8" s="1"/>
  <c r="N2051" i="8" s="1"/>
  <c r="P2051" i="8"/>
  <c r="O2051" i="8"/>
  <c r="M2051" i="8"/>
  <c r="L2051" i="8"/>
  <c r="K2051" i="8"/>
  <c r="J2051" i="8"/>
  <c r="I2051" i="8"/>
  <c r="H2051" i="8"/>
  <c r="R2050" i="8" a="1"/>
  <c r="R2050" i="8" s="1"/>
  <c r="N2050" i="8" s="1"/>
  <c r="P2050" i="8"/>
  <c r="O2050" i="8"/>
  <c r="M2050" i="8"/>
  <c r="L2050" i="8"/>
  <c r="K2050" i="8"/>
  <c r="J2050" i="8"/>
  <c r="I2050" i="8"/>
  <c r="H2050" i="8"/>
  <c r="R2049" i="8" a="1"/>
  <c r="R2049" i="8" s="1"/>
  <c r="N2049" i="8" s="1"/>
  <c r="P2049" i="8"/>
  <c r="O2049" i="8"/>
  <c r="M2049" i="8"/>
  <c r="L2049" i="8"/>
  <c r="K2049" i="8"/>
  <c r="J2049" i="8"/>
  <c r="I2049" i="8"/>
  <c r="H2049" i="8"/>
  <c r="R2048" i="8" a="1"/>
  <c r="R2048" i="8" s="1"/>
  <c r="N2048" i="8" s="1"/>
  <c r="P2048" i="8"/>
  <c r="O2048" i="8"/>
  <c r="M2048" i="8"/>
  <c r="L2048" i="8"/>
  <c r="K2048" i="8"/>
  <c r="J2048" i="8"/>
  <c r="I2048" i="8"/>
  <c r="H2048" i="8"/>
  <c r="R2047" i="8" a="1"/>
  <c r="R2047" i="8" s="1"/>
  <c r="N2047" i="8" s="1"/>
  <c r="P2047" i="8"/>
  <c r="O2047" i="8"/>
  <c r="M2047" i="8"/>
  <c r="L2047" i="8"/>
  <c r="K2047" i="8"/>
  <c r="J2047" i="8"/>
  <c r="I2047" i="8"/>
  <c r="H2047" i="8"/>
  <c r="R2046" i="8" a="1"/>
  <c r="R2046" i="8" s="1"/>
  <c r="N2046" i="8" s="1"/>
  <c r="P2046" i="8"/>
  <c r="O2046" i="8"/>
  <c r="M2046" i="8"/>
  <c r="L2046" i="8"/>
  <c r="K2046" i="8"/>
  <c r="J2046" i="8"/>
  <c r="I2046" i="8"/>
  <c r="H2046" i="8"/>
  <c r="R2045" i="8" a="1"/>
  <c r="R2045" i="8" s="1"/>
  <c r="N2045" i="8" s="1"/>
  <c r="P2045" i="8"/>
  <c r="O2045" i="8"/>
  <c r="M2045" i="8"/>
  <c r="L2045" i="8"/>
  <c r="K2045" i="8"/>
  <c r="J2045" i="8"/>
  <c r="I2045" i="8"/>
  <c r="H2045" i="8"/>
  <c r="R2044" i="8" a="1"/>
  <c r="R2044" i="8" s="1"/>
  <c r="N2044" i="8" s="1"/>
  <c r="P2044" i="8"/>
  <c r="O2044" i="8"/>
  <c r="M2044" i="8"/>
  <c r="L2044" i="8"/>
  <c r="K2044" i="8"/>
  <c r="J2044" i="8"/>
  <c r="I2044" i="8"/>
  <c r="H2044" i="8"/>
  <c r="R2043" i="8" a="1"/>
  <c r="R2043" i="8" s="1"/>
  <c r="N2043" i="8" s="1"/>
  <c r="P2043" i="8"/>
  <c r="O2043" i="8"/>
  <c r="M2043" i="8"/>
  <c r="L2043" i="8"/>
  <c r="K2043" i="8"/>
  <c r="J2043" i="8"/>
  <c r="I2043" i="8"/>
  <c r="H2043" i="8"/>
  <c r="R2042" i="8" a="1"/>
  <c r="R2042" i="8" s="1"/>
  <c r="N2042" i="8" s="1"/>
  <c r="P2042" i="8"/>
  <c r="O2042" i="8"/>
  <c r="M2042" i="8"/>
  <c r="L2042" i="8"/>
  <c r="K2042" i="8"/>
  <c r="J2042" i="8"/>
  <c r="I2042" i="8"/>
  <c r="H2042" i="8"/>
  <c r="R2041" i="8" a="1"/>
  <c r="R2041" i="8" s="1"/>
  <c r="N2041" i="8" s="1"/>
  <c r="P2041" i="8"/>
  <c r="O2041" i="8"/>
  <c r="M2041" i="8"/>
  <c r="L2041" i="8"/>
  <c r="K2041" i="8"/>
  <c r="J2041" i="8"/>
  <c r="I2041" i="8"/>
  <c r="H2041" i="8"/>
  <c r="R2040" i="8" a="1"/>
  <c r="R2040" i="8" s="1"/>
  <c r="N2040" i="8" s="1"/>
  <c r="P2040" i="8"/>
  <c r="O2040" i="8"/>
  <c r="M2040" i="8"/>
  <c r="L2040" i="8"/>
  <c r="K2040" i="8"/>
  <c r="J2040" i="8"/>
  <c r="I2040" i="8"/>
  <c r="H2040" i="8"/>
  <c r="R2039" i="8" a="1"/>
  <c r="R2039" i="8" s="1"/>
  <c r="N2039" i="8" s="1"/>
  <c r="P2039" i="8"/>
  <c r="O2039" i="8"/>
  <c r="M2039" i="8"/>
  <c r="L2039" i="8"/>
  <c r="K2039" i="8"/>
  <c r="J2039" i="8"/>
  <c r="I2039" i="8"/>
  <c r="H2039" i="8"/>
  <c r="R2038" i="8" a="1"/>
  <c r="R2038" i="8" s="1"/>
  <c r="N2038" i="8" s="1"/>
  <c r="P2038" i="8"/>
  <c r="O2038" i="8"/>
  <c r="M2038" i="8"/>
  <c r="L2038" i="8"/>
  <c r="K2038" i="8"/>
  <c r="J2038" i="8"/>
  <c r="I2038" i="8"/>
  <c r="H2038" i="8"/>
  <c r="R2037" i="8" a="1"/>
  <c r="R2037" i="8" s="1"/>
  <c r="N2037" i="8" s="1"/>
  <c r="P2037" i="8"/>
  <c r="O2037" i="8"/>
  <c r="M2037" i="8"/>
  <c r="L2037" i="8"/>
  <c r="K2037" i="8"/>
  <c r="J2037" i="8"/>
  <c r="I2037" i="8"/>
  <c r="H2037" i="8"/>
  <c r="R2036" i="8" a="1"/>
  <c r="R2036" i="8" s="1"/>
  <c r="N2036" i="8" s="1"/>
  <c r="P2036" i="8"/>
  <c r="O2036" i="8"/>
  <c r="M2036" i="8"/>
  <c r="L2036" i="8"/>
  <c r="K2036" i="8"/>
  <c r="J2036" i="8"/>
  <c r="I2036" i="8"/>
  <c r="H2036" i="8"/>
  <c r="R2035" i="8" a="1"/>
  <c r="R2035" i="8" s="1"/>
  <c r="N2035" i="8" s="1"/>
  <c r="P2035" i="8"/>
  <c r="O2035" i="8"/>
  <c r="M2035" i="8"/>
  <c r="L2035" i="8"/>
  <c r="K2035" i="8"/>
  <c r="J2035" i="8"/>
  <c r="I2035" i="8"/>
  <c r="H2035" i="8"/>
  <c r="R2034" i="8" a="1"/>
  <c r="R2034" i="8" s="1"/>
  <c r="N2034" i="8" s="1"/>
  <c r="P2034" i="8"/>
  <c r="O2034" i="8"/>
  <c r="M2034" i="8"/>
  <c r="L2034" i="8"/>
  <c r="K2034" i="8"/>
  <c r="J2034" i="8"/>
  <c r="I2034" i="8"/>
  <c r="H2034" i="8"/>
  <c r="R2033" i="8" a="1"/>
  <c r="R2033" i="8" s="1"/>
  <c r="N2033" i="8" s="1"/>
  <c r="P2033" i="8"/>
  <c r="O2033" i="8"/>
  <c r="M2033" i="8"/>
  <c r="L2033" i="8"/>
  <c r="K2033" i="8"/>
  <c r="J2033" i="8"/>
  <c r="I2033" i="8"/>
  <c r="H2033" i="8"/>
  <c r="R2032" i="8" a="1"/>
  <c r="R2032" i="8" s="1"/>
  <c r="N2032" i="8" s="1"/>
  <c r="P2032" i="8"/>
  <c r="O2032" i="8"/>
  <c r="M2032" i="8"/>
  <c r="L2032" i="8"/>
  <c r="K2032" i="8"/>
  <c r="J2032" i="8"/>
  <c r="I2032" i="8"/>
  <c r="H2032" i="8"/>
  <c r="R2031" i="8" a="1"/>
  <c r="R2031" i="8" s="1"/>
  <c r="N2031" i="8" s="1"/>
  <c r="P2031" i="8"/>
  <c r="O2031" i="8"/>
  <c r="M2031" i="8"/>
  <c r="L2031" i="8"/>
  <c r="K2031" i="8"/>
  <c r="J2031" i="8"/>
  <c r="I2031" i="8"/>
  <c r="H2031" i="8"/>
  <c r="R2030" i="8" a="1"/>
  <c r="R2030" i="8" s="1"/>
  <c r="N2030" i="8" s="1"/>
  <c r="P2030" i="8"/>
  <c r="O2030" i="8"/>
  <c r="M2030" i="8"/>
  <c r="L2030" i="8"/>
  <c r="K2030" i="8"/>
  <c r="J2030" i="8"/>
  <c r="I2030" i="8"/>
  <c r="H2030" i="8"/>
  <c r="R2029" i="8" a="1"/>
  <c r="R2029" i="8" s="1"/>
  <c r="N2029" i="8" s="1"/>
  <c r="P2029" i="8"/>
  <c r="O2029" i="8"/>
  <c r="M2029" i="8"/>
  <c r="L2029" i="8"/>
  <c r="K2029" i="8"/>
  <c r="J2029" i="8"/>
  <c r="I2029" i="8"/>
  <c r="H2029" i="8"/>
  <c r="R2028" i="8" a="1"/>
  <c r="R2028" i="8" s="1"/>
  <c r="N2028" i="8" s="1"/>
  <c r="P2028" i="8"/>
  <c r="O2028" i="8"/>
  <c r="M2028" i="8"/>
  <c r="L2028" i="8"/>
  <c r="K2028" i="8"/>
  <c r="J2028" i="8"/>
  <c r="I2028" i="8"/>
  <c r="H2028" i="8"/>
  <c r="R2027" i="8" a="1"/>
  <c r="R2027" i="8" s="1"/>
  <c r="N2027" i="8" s="1"/>
  <c r="P2027" i="8"/>
  <c r="O2027" i="8"/>
  <c r="M2027" i="8"/>
  <c r="L2027" i="8"/>
  <c r="K2027" i="8"/>
  <c r="J2027" i="8"/>
  <c r="I2027" i="8"/>
  <c r="H2027" i="8"/>
  <c r="R2026" i="8" a="1"/>
  <c r="R2026" i="8" s="1"/>
  <c r="N2026" i="8" s="1"/>
  <c r="P2026" i="8"/>
  <c r="O2026" i="8"/>
  <c r="M2026" i="8"/>
  <c r="L2026" i="8"/>
  <c r="K2026" i="8"/>
  <c r="J2026" i="8"/>
  <c r="I2026" i="8"/>
  <c r="H2026" i="8"/>
  <c r="R2025" i="8" a="1"/>
  <c r="R2025" i="8" s="1"/>
  <c r="N2025" i="8" s="1"/>
  <c r="P2025" i="8"/>
  <c r="O2025" i="8"/>
  <c r="M2025" i="8"/>
  <c r="L2025" i="8"/>
  <c r="K2025" i="8"/>
  <c r="J2025" i="8"/>
  <c r="I2025" i="8"/>
  <c r="H2025" i="8"/>
  <c r="R2024" i="8" a="1"/>
  <c r="R2024" i="8" s="1"/>
  <c r="N2024" i="8" s="1"/>
  <c r="P2024" i="8"/>
  <c r="O2024" i="8"/>
  <c r="M2024" i="8"/>
  <c r="L2024" i="8"/>
  <c r="K2024" i="8"/>
  <c r="J2024" i="8"/>
  <c r="I2024" i="8"/>
  <c r="H2024" i="8"/>
  <c r="R2023" i="8" a="1"/>
  <c r="R2023" i="8" s="1"/>
  <c r="N2023" i="8" s="1"/>
  <c r="P2023" i="8"/>
  <c r="O2023" i="8"/>
  <c r="M2023" i="8"/>
  <c r="L2023" i="8"/>
  <c r="K2023" i="8"/>
  <c r="J2023" i="8"/>
  <c r="I2023" i="8"/>
  <c r="H2023" i="8"/>
  <c r="R2022" i="8" a="1"/>
  <c r="R2022" i="8" s="1"/>
  <c r="N2022" i="8" s="1"/>
  <c r="P2022" i="8"/>
  <c r="O2022" i="8"/>
  <c r="M2022" i="8"/>
  <c r="L2022" i="8"/>
  <c r="K2022" i="8"/>
  <c r="J2022" i="8"/>
  <c r="I2022" i="8"/>
  <c r="H2022" i="8"/>
  <c r="R2021" i="8" a="1"/>
  <c r="R2021" i="8" s="1"/>
  <c r="N2021" i="8" s="1"/>
  <c r="P2021" i="8"/>
  <c r="O2021" i="8"/>
  <c r="M2021" i="8"/>
  <c r="L2021" i="8"/>
  <c r="K2021" i="8"/>
  <c r="J2021" i="8"/>
  <c r="I2021" i="8"/>
  <c r="H2021" i="8"/>
  <c r="R2020" i="8" a="1"/>
  <c r="R2020" i="8" s="1"/>
  <c r="N2020" i="8" s="1"/>
  <c r="P2020" i="8"/>
  <c r="O2020" i="8"/>
  <c r="M2020" i="8"/>
  <c r="L2020" i="8"/>
  <c r="K2020" i="8"/>
  <c r="J2020" i="8"/>
  <c r="I2020" i="8"/>
  <c r="H2020" i="8"/>
  <c r="R2019" i="8" a="1"/>
  <c r="R2019" i="8" s="1"/>
  <c r="N2019" i="8" s="1"/>
  <c r="P2019" i="8"/>
  <c r="O2019" i="8"/>
  <c r="M2019" i="8"/>
  <c r="L2019" i="8"/>
  <c r="K2019" i="8"/>
  <c r="J2019" i="8"/>
  <c r="I2019" i="8"/>
  <c r="H2019" i="8"/>
  <c r="R2018" i="8" a="1"/>
  <c r="R2018" i="8" s="1"/>
  <c r="N2018" i="8" s="1"/>
  <c r="P2018" i="8"/>
  <c r="O2018" i="8"/>
  <c r="M2018" i="8"/>
  <c r="L2018" i="8"/>
  <c r="K2018" i="8"/>
  <c r="J2018" i="8"/>
  <c r="I2018" i="8"/>
  <c r="H2018" i="8"/>
  <c r="R2017" i="8" a="1"/>
  <c r="R2017" i="8" s="1"/>
  <c r="N2017" i="8" s="1"/>
  <c r="P2017" i="8"/>
  <c r="O2017" i="8"/>
  <c r="M2017" i="8"/>
  <c r="L2017" i="8"/>
  <c r="K2017" i="8"/>
  <c r="J2017" i="8"/>
  <c r="I2017" i="8"/>
  <c r="H2017" i="8"/>
  <c r="R2016" i="8" a="1"/>
  <c r="R2016" i="8" s="1"/>
  <c r="N2016" i="8" s="1"/>
  <c r="P2016" i="8"/>
  <c r="O2016" i="8"/>
  <c r="M2016" i="8"/>
  <c r="L2016" i="8"/>
  <c r="K2016" i="8"/>
  <c r="J2016" i="8"/>
  <c r="I2016" i="8"/>
  <c r="H2016" i="8"/>
  <c r="R2015" i="8" a="1"/>
  <c r="R2015" i="8" s="1"/>
  <c r="N2015" i="8" s="1"/>
  <c r="P2015" i="8"/>
  <c r="O2015" i="8"/>
  <c r="M2015" i="8"/>
  <c r="L2015" i="8"/>
  <c r="K2015" i="8"/>
  <c r="J2015" i="8"/>
  <c r="I2015" i="8"/>
  <c r="H2015" i="8"/>
  <c r="R2014" i="8" a="1"/>
  <c r="R2014" i="8" s="1"/>
  <c r="N2014" i="8" s="1"/>
  <c r="P2014" i="8"/>
  <c r="O2014" i="8"/>
  <c r="M2014" i="8"/>
  <c r="L2014" i="8"/>
  <c r="K2014" i="8"/>
  <c r="J2014" i="8"/>
  <c r="I2014" i="8"/>
  <c r="H2014" i="8"/>
  <c r="R2013" i="8" a="1"/>
  <c r="R2013" i="8" s="1"/>
  <c r="N2013" i="8" s="1"/>
  <c r="P2013" i="8"/>
  <c r="O2013" i="8"/>
  <c r="M2013" i="8"/>
  <c r="L2013" i="8"/>
  <c r="K2013" i="8"/>
  <c r="J2013" i="8"/>
  <c r="I2013" i="8"/>
  <c r="H2013" i="8"/>
  <c r="R2012" i="8" a="1"/>
  <c r="R2012" i="8" s="1"/>
  <c r="N2012" i="8" s="1"/>
  <c r="P2012" i="8"/>
  <c r="O2012" i="8"/>
  <c r="M2012" i="8"/>
  <c r="L2012" i="8"/>
  <c r="K2012" i="8"/>
  <c r="J2012" i="8"/>
  <c r="I2012" i="8"/>
  <c r="H2012" i="8"/>
  <c r="R2011" i="8" a="1"/>
  <c r="R2011" i="8" s="1"/>
  <c r="N2011" i="8" s="1"/>
  <c r="P2011" i="8"/>
  <c r="O2011" i="8"/>
  <c r="M2011" i="8"/>
  <c r="L2011" i="8"/>
  <c r="K2011" i="8"/>
  <c r="J2011" i="8"/>
  <c r="I2011" i="8"/>
  <c r="H2011" i="8"/>
  <c r="R2010" i="8" a="1"/>
  <c r="R2010" i="8" s="1"/>
  <c r="N2010" i="8" s="1"/>
  <c r="P2010" i="8"/>
  <c r="O2010" i="8"/>
  <c r="M2010" i="8"/>
  <c r="L2010" i="8"/>
  <c r="K2010" i="8"/>
  <c r="J2010" i="8"/>
  <c r="I2010" i="8"/>
  <c r="H2010" i="8"/>
  <c r="R2009" i="8" a="1"/>
  <c r="R2009" i="8" s="1"/>
  <c r="N2009" i="8" s="1"/>
  <c r="P2009" i="8"/>
  <c r="O2009" i="8"/>
  <c r="M2009" i="8"/>
  <c r="L2009" i="8"/>
  <c r="K2009" i="8"/>
  <c r="J2009" i="8"/>
  <c r="I2009" i="8"/>
  <c r="H2009" i="8"/>
  <c r="R2008" i="8" a="1"/>
  <c r="R2008" i="8" s="1"/>
  <c r="N2008" i="8" s="1"/>
  <c r="P2008" i="8"/>
  <c r="O2008" i="8"/>
  <c r="M2008" i="8"/>
  <c r="L2008" i="8"/>
  <c r="K2008" i="8"/>
  <c r="J2008" i="8"/>
  <c r="I2008" i="8"/>
  <c r="H2008" i="8"/>
  <c r="R2007" i="8" a="1"/>
  <c r="R2007" i="8" s="1"/>
  <c r="N2007" i="8" s="1"/>
  <c r="P2007" i="8"/>
  <c r="O2007" i="8"/>
  <c r="M2007" i="8"/>
  <c r="L2007" i="8"/>
  <c r="K2007" i="8"/>
  <c r="J2007" i="8"/>
  <c r="I2007" i="8"/>
  <c r="H2007" i="8"/>
  <c r="R2006" i="8" a="1"/>
  <c r="R2006" i="8" s="1"/>
  <c r="N2006" i="8" s="1"/>
  <c r="P2006" i="8"/>
  <c r="O2006" i="8"/>
  <c r="M2006" i="8"/>
  <c r="L2006" i="8"/>
  <c r="K2006" i="8"/>
  <c r="J2006" i="8"/>
  <c r="I2006" i="8"/>
  <c r="H2006" i="8"/>
  <c r="R2005" i="8" a="1"/>
  <c r="R2005" i="8" s="1"/>
  <c r="N2005" i="8" s="1"/>
  <c r="P2005" i="8"/>
  <c r="O2005" i="8"/>
  <c r="M2005" i="8"/>
  <c r="L2005" i="8"/>
  <c r="K2005" i="8"/>
  <c r="J2005" i="8"/>
  <c r="I2005" i="8"/>
  <c r="H2005" i="8"/>
  <c r="R2004" i="8" a="1"/>
  <c r="R2004" i="8" s="1"/>
  <c r="N2004" i="8" s="1"/>
  <c r="P2004" i="8"/>
  <c r="O2004" i="8"/>
  <c r="M2004" i="8"/>
  <c r="L2004" i="8"/>
  <c r="K2004" i="8"/>
  <c r="J2004" i="8"/>
  <c r="I2004" i="8"/>
  <c r="H2004" i="8"/>
  <c r="R2003" i="8" a="1"/>
  <c r="R2003" i="8" s="1"/>
  <c r="N2003" i="8" s="1"/>
  <c r="P2003" i="8"/>
  <c r="O2003" i="8"/>
  <c r="M2003" i="8"/>
  <c r="L2003" i="8"/>
  <c r="K2003" i="8"/>
  <c r="J2003" i="8"/>
  <c r="I2003" i="8"/>
  <c r="H2003" i="8"/>
  <c r="R2002" i="8" a="1"/>
  <c r="R2002" i="8" s="1"/>
  <c r="N2002" i="8" s="1"/>
  <c r="P2002" i="8"/>
  <c r="O2002" i="8"/>
  <c r="M2002" i="8"/>
  <c r="L2002" i="8"/>
  <c r="K2002" i="8"/>
  <c r="J2002" i="8"/>
  <c r="I2002" i="8"/>
  <c r="H2002" i="8"/>
  <c r="R2001" i="8" a="1"/>
  <c r="R2001" i="8" s="1"/>
  <c r="N2001" i="8" s="1"/>
  <c r="P2001" i="8"/>
  <c r="O2001" i="8"/>
  <c r="M2001" i="8"/>
  <c r="L2001" i="8"/>
  <c r="K2001" i="8"/>
  <c r="J2001" i="8"/>
  <c r="I2001" i="8"/>
  <c r="H2001" i="8"/>
  <c r="R2000" i="8" a="1"/>
  <c r="R2000" i="8" s="1"/>
  <c r="N2000" i="8" s="1"/>
  <c r="P2000" i="8"/>
  <c r="O2000" i="8"/>
  <c r="M2000" i="8"/>
  <c r="L2000" i="8"/>
  <c r="K2000" i="8"/>
  <c r="J2000" i="8"/>
  <c r="I2000" i="8"/>
  <c r="H2000" i="8"/>
  <c r="R1999" i="8" a="1"/>
  <c r="R1999" i="8" s="1"/>
  <c r="N1999" i="8" s="1"/>
  <c r="P1999" i="8"/>
  <c r="O1999" i="8"/>
  <c r="M1999" i="8"/>
  <c r="L1999" i="8"/>
  <c r="K1999" i="8"/>
  <c r="J1999" i="8"/>
  <c r="I1999" i="8"/>
  <c r="H1999" i="8"/>
  <c r="R1998" i="8" a="1"/>
  <c r="R1998" i="8" s="1"/>
  <c r="N1998" i="8" s="1"/>
  <c r="P1998" i="8"/>
  <c r="O1998" i="8"/>
  <c r="M1998" i="8"/>
  <c r="L1998" i="8"/>
  <c r="K1998" i="8"/>
  <c r="J1998" i="8"/>
  <c r="I1998" i="8"/>
  <c r="H1998" i="8"/>
  <c r="R1997" i="8" a="1"/>
  <c r="R1997" i="8" s="1"/>
  <c r="N1997" i="8" s="1"/>
  <c r="P1997" i="8"/>
  <c r="O1997" i="8"/>
  <c r="M1997" i="8"/>
  <c r="L1997" i="8"/>
  <c r="K1997" i="8"/>
  <c r="J1997" i="8"/>
  <c r="I1997" i="8"/>
  <c r="H1997" i="8"/>
  <c r="R1996" i="8" a="1"/>
  <c r="R1996" i="8" s="1"/>
  <c r="N1996" i="8" s="1"/>
  <c r="P1996" i="8"/>
  <c r="O1996" i="8"/>
  <c r="M1996" i="8"/>
  <c r="L1996" i="8"/>
  <c r="K1996" i="8"/>
  <c r="J1996" i="8"/>
  <c r="I1996" i="8"/>
  <c r="H1996" i="8"/>
  <c r="R1995" i="8" a="1"/>
  <c r="R1995" i="8" s="1"/>
  <c r="N1995" i="8" s="1"/>
  <c r="P1995" i="8"/>
  <c r="O1995" i="8"/>
  <c r="M1995" i="8"/>
  <c r="L1995" i="8"/>
  <c r="K1995" i="8"/>
  <c r="J1995" i="8"/>
  <c r="I1995" i="8"/>
  <c r="H1995" i="8"/>
  <c r="R1994" i="8" a="1"/>
  <c r="R1994" i="8" s="1"/>
  <c r="N1994" i="8" s="1"/>
  <c r="P1994" i="8"/>
  <c r="O1994" i="8"/>
  <c r="M1994" i="8"/>
  <c r="L1994" i="8"/>
  <c r="K1994" i="8"/>
  <c r="J1994" i="8"/>
  <c r="I1994" i="8"/>
  <c r="H1994" i="8"/>
  <c r="R1993" i="8" a="1"/>
  <c r="R1993" i="8" s="1"/>
  <c r="N1993" i="8" s="1"/>
  <c r="P1993" i="8"/>
  <c r="O1993" i="8"/>
  <c r="M1993" i="8"/>
  <c r="L1993" i="8"/>
  <c r="K1993" i="8"/>
  <c r="J1993" i="8"/>
  <c r="I1993" i="8"/>
  <c r="H1993" i="8"/>
  <c r="R1992" i="8" a="1"/>
  <c r="R1992" i="8" s="1"/>
  <c r="N1992" i="8" s="1"/>
  <c r="P1992" i="8"/>
  <c r="O1992" i="8"/>
  <c r="M1992" i="8"/>
  <c r="L1992" i="8"/>
  <c r="K1992" i="8"/>
  <c r="J1992" i="8"/>
  <c r="I1992" i="8"/>
  <c r="H1992" i="8"/>
  <c r="R1991" i="8" a="1"/>
  <c r="R1991" i="8" s="1"/>
  <c r="N1991" i="8" s="1"/>
  <c r="P1991" i="8"/>
  <c r="O1991" i="8"/>
  <c r="M1991" i="8"/>
  <c r="L1991" i="8"/>
  <c r="K1991" i="8"/>
  <c r="J1991" i="8"/>
  <c r="I1991" i="8"/>
  <c r="H1991" i="8"/>
  <c r="R1990" i="8" a="1"/>
  <c r="R1990" i="8" s="1"/>
  <c r="N1990" i="8" s="1"/>
  <c r="P1990" i="8"/>
  <c r="O1990" i="8"/>
  <c r="M1990" i="8"/>
  <c r="L1990" i="8"/>
  <c r="K1990" i="8"/>
  <c r="J1990" i="8"/>
  <c r="I1990" i="8"/>
  <c r="H1990" i="8"/>
  <c r="R1989" i="8" a="1"/>
  <c r="R1989" i="8" s="1"/>
  <c r="N1989" i="8" s="1"/>
  <c r="P1989" i="8"/>
  <c r="O1989" i="8"/>
  <c r="M1989" i="8"/>
  <c r="L1989" i="8"/>
  <c r="K1989" i="8"/>
  <c r="J1989" i="8"/>
  <c r="I1989" i="8"/>
  <c r="H1989" i="8"/>
  <c r="R1988" i="8" a="1"/>
  <c r="R1988" i="8" s="1"/>
  <c r="N1988" i="8" s="1"/>
  <c r="P1988" i="8"/>
  <c r="O1988" i="8"/>
  <c r="M1988" i="8"/>
  <c r="L1988" i="8"/>
  <c r="K1988" i="8"/>
  <c r="J1988" i="8"/>
  <c r="I1988" i="8"/>
  <c r="H1988" i="8"/>
  <c r="R1987" i="8" a="1"/>
  <c r="R1987" i="8" s="1"/>
  <c r="N1987" i="8" s="1"/>
  <c r="P1987" i="8"/>
  <c r="O1987" i="8"/>
  <c r="M1987" i="8"/>
  <c r="L1987" i="8"/>
  <c r="K1987" i="8"/>
  <c r="J1987" i="8"/>
  <c r="I1987" i="8"/>
  <c r="H1987" i="8"/>
  <c r="R1986" i="8" a="1"/>
  <c r="R1986" i="8" s="1"/>
  <c r="N1986" i="8" s="1"/>
  <c r="P1986" i="8"/>
  <c r="O1986" i="8"/>
  <c r="M1986" i="8"/>
  <c r="L1986" i="8"/>
  <c r="K1986" i="8"/>
  <c r="J1986" i="8"/>
  <c r="I1986" i="8"/>
  <c r="H1986" i="8"/>
  <c r="R1985" i="8" a="1"/>
  <c r="R1985" i="8" s="1"/>
  <c r="N1985" i="8" s="1"/>
  <c r="P1985" i="8"/>
  <c r="O1985" i="8"/>
  <c r="M1985" i="8"/>
  <c r="L1985" i="8"/>
  <c r="K1985" i="8"/>
  <c r="J1985" i="8"/>
  <c r="I1985" i="8"/>
  <c r="H1985" i="8"/>
  <c r="R1984" i="8" a="1"/>
  <c r="R1984" i="8" s="1"/>
  <c r="N1984" i="8" s="1"/>
  <c r="P1984" i="8"/>
  <c r="O1984" i="8"/>
  <c r="M1984" i="8"/>
  <c r="L1984" i="8"/>
  <c r="K1984" i="8"/>
  <c r="J1984" i="8"/>
  <c r="I1984" i="8"/>
  <c r="H1984" i="8"/>
  <c r="R1983" i="8" a="1"/>
  <c r="R1983" i="8" s="1"/>
  <c r="N1983" i="8" s="1"/>
  <c r="P1983" i="8"/>
  <c r="O1983" i="8"/>
  <c r="M1983" i="8"/>
  <c r="L1983" i="8"/>
  <c r="K1983" i="8"/>
  <c r="J1983" i="8"/>
  <c r="I1983" i="8"/>
  <c r="H1983" i="8"/>
  <c r="R1982" i="8" a="1"/>
  <c r="R1982" i="8" s="1"/>
  <c r="N1982" i="8" s="1"/>
  <c r="P1982" i="8"/>
  <c r="O1982" i="8"/>
  <c r="M1982" i="8"/>
  <c r="L1982" i="8"/>
  <c r="K1982" i="8"/>
  <c r="J1982" i="8"/>
  <c r="I1982" i="8"/>
  <c r="H1982" i="8"/>
  <c r="R1981" i="8" a="1"/>
  <c r="R1981" i="8" s="1"/>
  <c r="N1981" i="8" s="1"/>
  <c r="P1981" i="8"/>
  <c r="O1981" i="8"/>
  <c r="M1981" i="8"/>
  <c r="L1981" i="8"/>
  <c r="K1981" i="8"/>
  <c r="J1981" i="8"/>
  <c r="I1981" i="8"/>
  <c r="H1981" i="8"/>
  <c r="R1980" i="8" a="1"/>
  <c r="R1980" i="8" s="1"/>
  <c r="N1980" i="8" s="1"/>
  <c r="P1980" i="8"/>
  <c r="O1980" i="8"/>
  <c r="M1980" i="8"/>
  <c r="L1980" i="8"/>
  <c r="K1980" i="8"/>
  <c r="J1980" i="8"/>
  <c r="I1980" i="8"/>
  <c r="H1980" i="8"/>
  <c r="R1979" i="8" a="1"/>
  <c r="R1979" i="8" s="1"/>
  <c r="N1979" i="8" s="1"/>
  <c r="P1979" i="8"/>
  <c r="O1979" i="8"/>
  <c r="M1979" i="8"/>
  <c r="L1979" i="8"/>
  <c r="K1979" i="8"/>
  <c r="J1979" i="8"/>
  <c r="I1979" i="8"/>
  <c r="H1979" i="8"/>
  <c r="R1978" i="8" a="1"/>
  <c r="R1978" i="8" s="1"/>
  <c r="N1978" i="8" s="1"/>
  <c r="P1978" i="8"/>
  <c r="O1978" i="8"/>
  <c r="M1978" i="8"/>
  <c r="L1978" i="8"/>
  <c r="K1978" i="8"/>
  <c r="J1978" i="8"/>
  <c r="I1978" i="8"/>
  <c r="H1978" i="8"/>
  <c r="R1977" i="8" a="1"/>
  <c r="R1977" i="8" s="1"/>
  <c r="N1977" i="8" s="1"/>
  <c r="P1977" i="8"/>
  <c r="O1977" i="8"/>
  <c r="M1977" i="8"/>
  <c r="L1977" i="8"/>
  <c r="K1977" i="8"/>
  <c r="J1977" i="8"/>
  <c r="I1977" i="8"/>
  <c r="H1977" i="8"/>
  <c r="R1976" i="8" a="1"/>
  <c r="R1976" i="8" s="1"/>
  <c r="N1976" i="8" s="1"/>
  <c r="P1976" i="8"/>
  <c r="O1976" i="8"/>
  <c r="M1976" i="8"/>
  <c r="L1976" i="8"/>
  <c r="K1976" i="8"/>
  <c r="J1976" i="8"/>
  <c r="I1976" i="8"/>
  <c r="H1976" i="8"/>
  <c r="R1975" i="8" a="1"/>
  <c r="R1975" i="8" s="1"/>
  <c r="N1975" i="8" s="1"/>
  <c r="P1975" i="8"/>
  <c r="O1975" i="8"/>
  <c r="M1975" i="8"/>
  <c r="L1975" i="8"/>
  <c r="K1975" i="8"/>
  <c r="J1975" i="8"/>
  <c r="I1975" i="8"/>
  <c r="H1975" i="8"/>
  <c r="R1974" i="8" a="1"/>
  <c r="R1974" i="8" s="1"/>
  <c r="N1974" i="8" s="1"/>
  <c r="P1974" i="8"/>
  <c r="O1974" i="8"/>
  <c r="M1974" i="8"/>
  <c r="L1974" i="8"/>
  <c r="K1974" i="8"/>
  <c r="J1974" i="8"/>
  <c r="I1974" i="8"/>
  <c r="H1974" i="8"/>
  <c r="R1973" i="8" a="1"/>
  <c r="R1973" i="8" s="1"/>
  <c r="N1973" i="8" s="1"/>
  <c r="P1973" i="8"/>
  <c r="O1973" i="8"/>
  <c r="M1973" i="8"/>
  <c r="L1973" i="8"/>
  <c r="K1973" i="8"/>
  <c r="J1973" i="8"/>
  <c r="I1973" i="8"/>
  <c r="H1973" i="8"/>
  <c r="R1972" i="8" a="1"/>
  <c r="R1972" i="8" s="1"/>
  <c r="N1972" i="8" s="1"/>
  <c r="P1972" i="8"/>
  <c r="O1972" i="8"/>
  <c r="M1972" i="8"/>
  <c r="L1972" i="8"/>
  <c r="K1972" i="8"/>
  <c r="J1972" i="8"/>
  <c r="I1972" i="8"/>
  <c r="H1972" i="8"/>
  <c r="R1971" i="8" a="1"/>
  <c r="R1971" i="8" s="1"/>
  <c r="N1971" i="8" s="1"/>
  <c r="P1971" i="8"/>
  <c r="O1971" i="8"/>
  <c r="M1971" i="8"/>
  <c r="L1971" i="8"/>
  <c r="K1971" i="8"/>
  <c r="J1971" i="8"/>
  <c r="I1971" i="8"/>
  <c r="H1971" i="8"/>
  <c r="R1970" i="8" a="1"/>
  <c r="R1970" i="8" s="1"/>
  <c r="N1970" i="8" s="1"/>
  <c r="P1970" i="8"/>
  <c r="O1970" i="8"/>
  <c r="M1970" i="8"/>
  <c r="L1970" i="8"/>
  <c r="K1970" i="8"/>
  <c r="J1970" i="8"/>
  <c r="I1970" i="8"/>
  <c r="H1970" i="8"/>
  <c r="R1969" i="8" a="1"/>
  <c r="R1969" i="8" s="1"/>
  <c r="N1969" i="8" s="1"/>
  <c r="P1969" i="8"/>
  <c r="O1969" i="8"/>
  <c r="M1969" i="8"/>
  <c r="L1969" i="8"/>
  <c r="K1969" i="8"/>
  <c r="J1969" i="8"/>
  <c r="I1969" i="8"/>
  <c r="H1969" i="8"/>
  <c r="R1968" i="8" a="1"/>
  <c r="R1968" i="8" s="1"/>
  <c r="N1968" i="8" s="1"/>
  <c r="P1968" i="8"/>
  <c r="O1968" i="8"/>
  <c r="M1968" i="8"/>
  <c r="L1968" i="8"/>
  <c r="K1968" i="8"/>
  <c r="J1968" i="8"/>
  <c r="I1968" i="8"/>
  <c r="H1968" i="8"/>
  <c r="R1967" i="8" a="1"/>
  <c r="R1967" i="8" s="1"/>
  <c r="N1967" i="8" s="1"/>
  <c r="P1967" i="8"/>
  <c r="O1967" i="8"/>
  <c r="M1967" i="8"/>
  <c r="L1967" i="8"/>
  <c r="K1967" i="8"/>
  <c r="J1967" i="8"/>
  <c r="I1967" i="8"/>
  <c r="H1967" i="8"/>
  <c r="R1966" i="8" a="1"/>
  <c r="R1966" i="8" s="1"/>
  <c r="N1966" i="8" s="1"/>
  <c r="P1966" i="8"/>
  <c r="O1966" i="8"/>
  <c r="M1966" i="8"/>
  <c r="L1966" i="8"/>
  <c r="K1966" i="8"/>
  <c r="J1966" i="8"/>
  <c r="I1966" i="8"/>
  <c r="H1966" i="8"/>
  <c r="R1965" i="8" a="1"/>
  <c r="R1965" i="8" s="1"/>
  <c r="N1965" i="8" s="1"/>
  <c r="P1965" i="8"/>
  <c r="O1965" i="8"/>
  <c r="M1965" i="8"/>
  <c r="L1965" i="8"/>
  <c r="K1965" i="8"/>
  <c r="J1965" i="8"/>
  <c r="I1965" i="8"/>
  <c r="H1965" i="8"/>
  <c r="R1964" i="8" a="1"/>
  <c r="R1964" i="8" s="1"/>
  <c r="N1964" i="8" s="1"/>
  <c r="P1964" i="8"/>
  <c r="O1964" i="8"/>
  <c r="M1964" i="8"/>
  <c r="L1964" i="8"/>
  <c r="K1964" i="8"/>
  <c r="J1964" i="8"/>
  <c r="I1964" i="8"/>
  <c r="H1964" i="8"/>
  <c r="R1963" i="8" a="1"/>
  <c r="R1963" i="8" s="1"/>
  <c r="N1963" i="8" s="1"/>
  <c r="P1963" i="8"/>
  <c r="O1963" i="8"/>
  <c r="M1963" i="8"/>
  <c r="L1963" i="8"/>
  <c r="K1963" i="8"/>
  <c r="J1963" i="8"/>
  <c r="I1963" i="8"/>
  <c r="H1963" i="8"/>
  <c r="R1962" i="8" a="1"/>
  <c r="R1962" i="8" s="1"/>
  <c r="N1962" i="8" s="1"/>
  <c r="P1962" i="8"/>
  <c r="O1962" i="8"/>
  <c r="M1962" i="8"/>
  <c r="L1962" i="8"/>
  <c r="K1962" i="8"/>
  <c r="J1962" i="8"/>
  <c r="I1962" i="8"/>
  <c r="H1962" i="8"/>
  <c r="R1961" i="8" a="1"/>
  <c r="R1961" i="8" s="1"/>
  <c r="N1961" i="8" s="1"/>
  <c r="P1961" i="8"/>
  <c r="O1961" i="8"/>
  <c r="M1961" i="8"/>
  <c r="L1961" i="8"/>
  <c r="K1961" i="8"/>
  <c r="J1961" i="8"/>
  <c r="I1961" i="8"/>
  <c r="H1961" i="8"/>
  <c r="R1960" i="8" a="1"/>
  <c r="R1960" i="8" s="1"/>
  <c r="N1960" i="8" s="1"/>
  <c r="P1960" i="8"/>
  <c r="O1960" i="8"/>
  <c r="M1960" i="8"/>
  <c r="L1960" i="8"/>
  <c r="K1960" i="8"/>
  <c r="J1960" i="8"/>
  <c r="I1960" i="8"/>
  <c r="H1960" i="8"/>
  <c r="R1959" i="8" a="1"/>
  <c r="R1959" i="8" s="1"/>
  <c r="N1959" i="8" s="1"/>
  <c r="P1959" i="8"/>
  <c r="O1959" i="8"/>
  <c r="M1959" i="8"/>
  <c r="L1959" i="8"/>
  <c r="K1959" i="8"/>
  <c r="J1959" i="8"/>
  <c r="I1959" i="8"/>
  <c r="H1959" i="8"/>
  <c r="R1958" i="8" a="1"/>
  <c r="R1958" i="8" s="1"/>
  <c r="N1958" i="8" s="1"/>
  <c r="P1958" i="8"/>
  <c r="O1958" i="8"/>
  <c r="M1958" i="8"/>
  <c r="L1958" i="8"/>
  <c r="K1958" i="8"/>
  <c r="J1958" i="8"/>
  <c r="I1958" i="8"/>
  <c r="H1958" i="8"/>
  <c r="R1957" i="8" a="1"/>
  <c r="R1957" i="8" s="1"/>
  <c r="N1957" i="8" s="1"/>
  <c r="P1957" i="8"/>
  <c r="O1957" i="8"/>
  <c r="M1957" i="8"/>
  <c r="L1957" i="8"/>
  <c r="K1957" i="8"/>
  <c r="J1957" i="8"/>
  <c r="I1957" i="8"/>
  <c r="H1957" i="8"/>
  <c r="R1956" i="8" a="1"/>
  <c r="R1956" i="8" s="1"/>
  <c r="N1956" i="8" s="1"/>
  <c r="P1956" i="8"/>
  <c r="O1956" i="8"/>
  <c r="M1956" i="8"/>
  <c r="L1956" i="8"/>
  <c r="K1956" i="8"/>
  <c r="J1956" i="8"/>
  <c r="I1956" i="8"/>
  <c r="H1956" i="8"/>
  <c r="R1955" i="8" a="1"/>
  <c r="R1955" i="8" s="1"/>
  <c r="N1955" i="8" s="1"/>
  <c r="P1955" i="8"/>
  <c r="O1955" i="8"/>
  <c r="M1955" i="8"/>
  <c r="L1955" i="8"/>
  <c r="K1955" i="8"/>
  <c r="J1955" i="8"/>
  <c r="I1955" i="8"/>
  <c r="H1955" i="8"/>
  <c r="R1954" i="8" a="1"/>
  <c r="R1954" i="8" s="1"/>
  <c r="N1954" i="8" s="1"/>
  <c r="P1954" i="8"/>
  <c r="O1954" i="8"/>
  <c r="M1954" i="8"/>
  <c r="L1954" i="8"/>
  <c r="K1954" i="8"/>
  <c r="J1954" i="8"/>
  <c r="I1954" i="8"/>
  <c r="H1954" i="8"/>
  <c r="R1953" i="8" a="1"/>
  <c r="R1953" i="8" s="1"/>
  <c r="N1953" i="8" s="1"/>
  <c r="P1953" i="8"/>
  <c r="O1953" i="8"/>
  <c r="M1953" i="8"/>
  <c r="L1953" i="8"/>
  <c r="K1953" i="8"/>
  <c r="J1953" i="8"/>
  <c r="I1953" i="8"/>
  <c r="H1953" i="8"/>
  <c r="R1952" i="8" a="1"/>
  <c r="R1952" i="8" s="1"/>
  <c r="N1952" i="8" s="1"/>
  <c r="P1952" i="8"/>
  <c r="O1952" i="8"/>
  <c r="M1952" i="8"/>
  <c r="L1952" i="8"/>
  <c r="K1952" i="8"/>
  <c r="J1952" i="8"/>
  <c r="I1952" i="8"/>
  <c r="H1952" i="8"/>
  <c r="R1951" i="8" a="1"/>
  <c r="R1951" i="8" s="1"/>
  <c r="N1951" i="8" s="1"/>
  <c r="P1951" i="8"/>
  <c r="O1951" i="8"/>
  <c r="M1951" i="8"/>
  <c r="L1951" i="8"/>
  <c r="K1951" i="8"/>
  <c r="J1951" i="8"/>
  <c r="I1951" i="8"/>
  <c r="H1951" i="8"/>
  <c r="R1950" i="8" a="1"/>
  <c r="R1950" i="8" s="1"/>
  <c r="N1950" i="8" s="1"/>
  <c r="P1950" i="8"/>
  <c r="O1950" i="8"/>
  <c r="M1950" i="8"/>
  <c r="L1950" i="8"/>
  <c r="K1950" i="8"/>
  <c r="J1950" i="8"/>
  <c r="I1950" i="8"/>
  <c r="H1950" i="8"/>
  <c r="R1949" i="8" a="1"/>
  <c r="R1949" i="8" s="1"/>
  <c r="N1949" i="8" s="1"/>
  <c r="P1949" i="8"/>
  <c r="O1949" i="8"/>
  <c r="M1949" i="8"/>
  <c r="L1949" i="8"/>
  <c r="K1949" i="8"/>
  <c r="J1949" i="8"/>
  <c r="I1949" i="8"/>
  <c r="H1949" i="8"/>
  <c r="R1948" i="8" a="1"/>
  <c r="R1948" i="8" s="1"/>
  <c r="N1948" i="8" s="1"/>
  <c r="P1948" i="8"/>
  <c r="O1948" i="8"/>
  <c r="M1948" i="8"/>
  <c r="L1948" i="8"/>
  <c r="K1948" i="8"/>
  <c r="J1948" i="8"/>
  <c r="I1948" i="8"/>
  <c r="H1948" i="8"/>
  <c r="R1947" i="8" a="1"/>
  <c r="R1947" i="8" s="1"/>
  <c r="N1947" i="8" s="1"/>
  <c r="P1947" i="8"/>
  <c r="O1947" i="8"/>
  <c r="M1947" i="8"/>
  <c r="L1947" i="8"/>
  <c r="K1947" i="8"/>
  <c r="J1947" i="8"/>
  <c r="I1947" i="8"/>
  <c r="H1947" i="8"/>
  <c r="R1946" i="8" a="1"/>
  <c r="R1946" i="8" s="1"/>
  <c r="N1946" i="8" s="1"/>
  <c r="P1946" i="8"/>
  <c r="O1946" i="8"/>
  <c r="M1946" i="8"/>
  <c r="L1946" i="8"/>
  <c r="K1946" i="8"/>
  <c r="J1946" i="8"/>
  <c r="I1946" i="8"/>
  <c r="H1946" i="8"/>
  <c r="R1945" i="8" a="1"/>
  <c r="R1945" i="8" s="1"/>
  <c r="N1945" i="8" s="1"/>
  <c r="P1945" i="8"/>
  <c r="O1945" i="8"/>
  <c r="M1945" i="8"/>
  <c r="L1945" i="8"/>
  <c r="K1945" i="8"/>
  <c r="J1945" i="8"/>
  <c r="I1945" i="8"/>
  <c r="H1945" i="8"/>
  <c r="R1944" i="8" a="1"/>
  <c r="R1944" i="8" s="1"/>
  <c r="N1944" i="8" s="1"/>
  <c r="P1944" i="8"/>
  <c r="O1944" i="8"/>
  <c r="M1944" i="8"/>
  <c r="L1944" i="8"/>
  <c r="K1944" i="8"/>
  <c r="J1944" i="8"/>
  <c r="I1944" i="8"/>
  <c r="H1944" i="8"/>
  <c r="R1943" i="8" a="1"/>
  <c r="R1943" i="8" s="1"/>
  <c r="N1943" i="8" s="1"/>
  <c r="P1943" i="8"/>
  <c r="O1943" i="8"/>
  <c r="M1943" i="8"/>
  <c r="L1943" i="8"/>
  <c r="K1943" i="8"/>
  <c r="J1943" i="8"/>
  <c r="I1943" i="8"/>
  <c r="H1943" i="8"/>
  <c r="R1942" i="8" a="1"/>
  <c r="R1942" i="8" s="1"/>
  <c r="N1942" i="8" s="1"/>
  <c r="P1942" i="8"/>
  <c r="O1942" i="8"/>
  <c r="M1942" i="8"/>
  <c r="L1942" i="8"/>
  <c r="K1942" i="8"/>
  <c r="J1942" i="8"/>
  <c r="I1942" i="8"/>
  <c r="H1942" i="8"/>
  <c r="R1941" i="8" a="1"/>
  <c r="R1941" i="8" s="1"/>
  <c r="N1941" i="8" s="1"/>
  <c r="P1941" i="8"/>
  <c r="O1941" i="8"/>
  <c r="M1941" i="8"/>
  <c r="L1941" i="8"/>
  <c r="K1941" i="8"/>
  <c r="J1941" i="8"/>
  <c r="I1941" i="8"/>
  <c r="H1941" i="8"/>
  <c r="R1940" i="8" a="1"/>
  <c r="R1940" i="8" s="1"/>
  <c r="N1940" i="8" s="1"/>
  <c r="P1940" i="8"/>
  <c r="O1940" i="8"/>
  <c r="M1940" i="8"/>
  <c r="L1940" i="8"/>
  <c r="K1940" i="8"/>
  <c r="J1940" i="8"/>
  <c r="I1940" i="8"/>
  <c r="H1940" i="8"/>
  <c r="R1939" i="8" a="1"/>
  <c r="R1939" i="8" s="1"/>
  <c r="N1939" i="8" s="1"/>
  <c r="P1939" i="8"/>
  <c r="O1939" i="8"/>
  <c r="M1939" i="8"/>
  <c r="L1939" i="8"/>
  <c r="K1939" i="8"/>
  <c r="J1939" i="8"/>
  <c r="I1939" i="8"/>
  <c r="H1939" i="8"/>
  <c r="R1938" i="8" a="1"/>
  <c r="R1938" i="8" s="1"/>
  <c r="N1938" i="8" s="1"/>
  <c r="P1938" i="8"/>
  <c r="O1938" i="8"/>
  <c r="M1938" i="8"/>
  <c r="L1938" i="8"/>
  <c r="K1938" i="8"/>
  <c r="J1938" i="8"/>
  <c r="I1938" i="8"/>
  <c r="H1938" i="8"/>
  <c r="R1937" i="8" a="1"/>
  <c r="R1937" i="8" s="1"/>
  <c r="N1937" i="8" s="1"/>
  <c r="P1937" i="8"/>
  <c r="O1937" i="8"/>
  <c r="M1937" i="8"/>
  <c r="L1937" i="8"/>
  <c r="K1937" i="8"/>
  <c r="J1937" i="8"/>
  <c r="I1937" i="8"/>
  <c r="H1937" i="8"/>
  <c r="R1936" i="8" a="1"/>
  <c r="R1936" i="8" s="1"/>
  <c r="N1936" i="8" s="1"/>
  <c r="P1936" i="8"/>
  <c r="O1936" i="8"/>
  <c r="M1936" i="8"/>
  <c r="L1936" i="8"/>
  <c r="K1936" i="8"/>
  <c r="J1936" i="8"/>
  <c r="I1936" i="8"/>
  <c r="H1936" i="8"/>
  <c r="R1935" i="8" a="1"/>
  <c r="R1935" i="8" s="1"/>
  <c r="N1935" i="8" s="1"/>
  <c r="P1935" i="8"/>
  <c r="O1935" i="8"/>
  <c r="M1935" i="8"/>
  <c r="L1935" i="8"/>
  <c r="K1935" i="8"/>
  <c r="J1935" i="8"/>
  <c r="I1935" i="8"/>
  <c r="H1935" i="8"/>
  <c r="R1934" i="8" a="1"/>
  <c r="R1934" i="8" s="1"/>
  <c r="N1934" i="8" s="1"/>
  <c r="P1934" i="8"/>
  <c r="O1934" i="8"/>
  <c r="M1934" i="8"/>
  <c r="L1934" i="8"/>
  <c r="K1934" i="8"/>
  <c r="J1934" i="8"/>
  <c r="I1934" i="8"/>
  <c r="H1934" i="8"/>
  <c r="R1933" i="8" a="1"/>
  <c r="R1933" i="8" s="1"/>
  <c r="N1933" i="8" s="1"/>
  <c r="P1933" i="8"/>
  <c r="O1933" i="8"/>
  <c r="M1933" i="8"/>
  <c r="L1933" i="8"/>
  <c r="K1933" i="8"/>
  <c r="J1933" i="8"/>
  <c r="I1933" i="8"/>
  <c r="H1933" i="8"/>
  <c r="R1932" i="8" a="1"/>
  <c r="R1932" i="8" s="1"/>
  <c r="N1932" i="8" s="1"/>
  <c r="P1932" i="8"/>
  <c r="O1932" i="8"/>
  <c r="M1932" i="8"/>
  <c r="L1932" i="8"/>
  <c r="K1932" i="8"/>
  <c r="J1932" i="8"/>
  <c r="I1932" i="8"/>
  <c r="H1932" i="8"/>
  <c r="R1931" i="8" a="1"/>
  <c r="R1931" i="8" s="1"/>
  <c r="N1931" i="8" s="1"/>
  <c r="P1931" i="8"/>
  <c r="O1931" i="8"/>
  <c r="M1931" i="8"/>
  <c r="L1931" i="8"/>
  <c r="K1931" i="8"/>
  <c r="J1931" i="8"/>
  <c r="I1931" i="8"/>
  <c r="H1931" i="8"/>
  <c r="R1930" i="8" a="1"/>
  <c r="R1930" i="8" s="1"/>
  <c r="N1930" i="8" s="1"/>
  <c r="P1930" i="8"/>
  <c r="O1930" i="8"/>
  <c r="M1930" i="8"/>
  <c r="L1930" i="8"/>
  <c r="K1930" i="8"/>
  <c r="J1930" i="8"/>
  <c r="I1930" i="8"/>
  <c r="H1930" i="8"/>
  <c r="R1929" i="8" a="1"/>
  <c r="R1929" i="8" s="1"/>
  <c r="N1929" i="8" s="1"/>
  <c r="P1929" i="8"/>
  <c r="O1929" i="8"/>
  <c r="M1929" i="8"/>
  <c r="L1929" i="8"/>
  <c r="K1929" i="8"/>
  <c r="J1929" i="8"/>
  <c r="I1929" i="8"/>
  <c r="H1929" i="8"/>
  <c r="R1928" i="8" a="1"/>
  <c r="R1928" i="8" s="1"/>
  <c r="N1928" i="8" s="1"/>
  <c r="P1928" i="8"/>
  <c r="O1928" i="8"/>
  <c r="M1928" i="8"/>
  <c r="L1928" i="8"/>
  <c r="K1928" i="8"/>
  <c r="J1928" i="8"/>
  <c r="I1928" i="8"/>
  <c r="H1928" i="8"/>
  <c r="R1927" i="8" a="1"/>
  <c r="R1927" i="8" s="1"/>
  <c r="N1927" i="8" s="1"/>
  <c r="P1927" i="8"/>
  <c r="O1927" i="8"/>
  <c r="M1927" i="8"/>
  <c r="L1927" i="8"/>
  <c r="K1927" i="8"/>
  <c r="J1927" i="8"/>
  <c r="I1927" i="8"/>
  <c r="H1927" i="8"/>
  <c r="R1926" i="8" a="1"/>
  <c r="R1926" i="8" s="1"/>
  <c r="N1926" i="8" s="1"/>
  <c r="P1926" i="8"/>
  <c r="O1926" i="8"/>
  <c r="M1926" i="8"/>
  <c r="L1926" i="8"/>
  <c r="K1926" i="8"/>
  <c r="J1926" i="8"/>
  <c r="I1926" i="8"/>
  <c r="H1926" i="8"/>
  <c r="R1925" i="8" a="1"/>
  <c r="R1925" i="8" s="1"/>
  <c r="N1925" i="8" s="1"/>
  <c r="P1925" i="8"/>
  <c r="O1925" i="8"/>
  <c r="M1925" i="8"/>
  <c r="L1925" i="8"/>
  <c r="K1925" i="8"/>
  <c r="J1925" i="8"/>
  <c r="I1925" i="8"/>
  <c r="H1925" i="8"/>
  <c r="R1924" i="8" a="1"/>
  <c r="R1924" i="8" s="1"/>
  <c r="N1924" i="8" s="1"/>
  <c r="P1924" i="8"/>
  <c r="O1924" i="8"/>
  <c r="M1924" i="8"/>
  <c r="L1924" i="8"/>
  <c r="K1924" i="8"/>
  <c r="J1924" i="8"/>
  <c r="I1924" i="8"/>
  <c r="H1924" i="8"/>
  <c r="R1923" i="8" a="1"/>
  <c r="R1923" i="8" s="1"/>
  <c r="N1923" i="8" s="1"/>
  <c r="P1923" i="8"/>
  <c r="O1923" i="8"/>
  <c r="M1923" i="8"/>
  <c r="L1923" i="8"/>
  <c r="K1923" i="8"/>
  <c r="J1923" i="8"/>
  <c r="I1923" i="8"/>
  <c r="H1923" i="8"/>
  <c r="R1922" i="8" a="1"/>
  <c r="R1922" i="8" s="1"/>
  <c r="N1922" i="8" s="1"/>
  <c r="P1922" i="8"/>
  <c r="O1922" i="8"/>
  <c r="M1922" i="8"/>
  <c r="L1922" i="8"/>
  <c r="K1922" i="8"/>
  <c r="J1922" i="8"/>
  <c r="I1922" i="8"/>
  <c r="H1922" i="8"/>
  <c r="R1921" i="8" a="1"/>
  <c r="R1921" i="8" s="1"/>
  <c r="N1921" i="8" s="1"/>
  <c r="P1921" i="8"/>
  <c r="O1921" i="8"/>
  <c r="M1921" i="8"/>
  <c r="L1921" i="8"/>
  <c r="K1921" i="8"/>
  <c r="J1921" i="8"/>
  <c r="I1921" i="8"/>
  <c r="H1921" i="8"/>
  <c r="R1920" i="8" a="1"/>
  <c r="R1920" i="8" s="1"/>
  <c r="N1920" i="8" s="1"/>
  <c r="P1920" i="8"/>
  <c r="O1920" i="8"/>
  <c r="M1920" i="8"/>
  <c r="L1920" i="8"/>
  <c r="K1920" i="8"/>
  <c r="J1920" i="8"/>
  <c r="I1920" i="8"/>
  <c r="H1920" i="8"/>
  <c r="R1919" i="8" a="1"/>
  <c r="R1919" i="8" s="1"/>
  <c r="N1919" i="8" s="1"/>
  <c r="P1919" i="8"/>
  <c r="O1919" i="8"/>
  <c r="M1919" i="8"/>
  <c r="L1919" i="8"/>
  <c r="K1919" i="8"/>
  <c r="J1919" i="8"/>
  <c r="I1919" i="8"/>
  <c r="H1919" i="8"/>
  <c r="R1918" i="8" a="1"/>
  <c r="R1918" i="8" s="1"/>
  <c r="N1918" i="8" s="1"/>
  <c r="P1918" i="8"/>
  <c r="O1918" i="8"/>
  <c r="M1918" i="8"/>
  <c r="L1918" i="8"/>
  <c r="K1918" i="8"/>
  <c r="J1918" i="8"/>
  <c r="I1918" i="8"/>
  <c r="H1918" i="8"/>
  <c r="R1917" i="8" a="1"/>
  <c r="R1917" i="8" s="1"/>
  <c r="N1917" i="8" s="1"/>
  <c r="P1917" i="8"/>
  <c r="O1917" i="8"/>
  <c r="M1917" i="8"/>
  <c r="L1917" i="8"/>
  <c r="K1917" i="8"/>
  <c r="J1917" i="8"/>
  <c r="I1917" i="8"/>
  <c r="H1917" i="8"/>
  <c r="R1916" i="8" a="1"/>
  <c r="R1916" i="8" s="1"/>
  <c r="N1916" i="8" s="1"/>
  <c r="P1916" i="8"/>
  <c r="O1916" i="8"/>
  <c r="M1916" i="8"/>
  <c r="L1916" i="8"/>
  <c r="K1916" i="8"/>
  <c r="J1916" i="8"/>
  <c r="I1916" i="8"/>
  <c r="H1916" i="8"/>
  <c r="R1915" i="8" a="1"/>
  <c r="R1915" i="8" s="1"/>
  <c r="N1915" i="8" s="1"/>
  <c r="P1915" i="8"/>
  <c r="O1915" i="8"/>
  <c r="M1915" i="8"/>
  <c r="L1915" i="8"/>
  <c r="K1915" i="8"/>
  <c r="J1915" i="8"/>
  <c r="I1915" i="8"/>
  <c r="H1915" i="8"/>
  <c r="R1914" i="8" a="1"/>
  <c r="R1914" i="8" s="1"/>
  <c r="N1914" i="8" s="1"/>
  <c r="P1914" i="8"/>
  <c r="O1914" i="8"/>
  <c r="M1914" i="8"/>
  <c r="L1914" i="8"/>
  <c r="K1914" i="8"/>
  <c r="J1914" i="8"/>
  <c r="I1914" i="8"/>
  <c r="H1914" i="8"/>
  <c r="R1913" i="8" a="1"/>
  <c r="R1913" i="8" s="1"/>
  <c r="N1913" i="8" s="1"/>
  <c r="P1913" i="8"/>
  <c r="O1913" i="8"/>
  <c r="M1913" i="8"/>
  <c r="L1913" i="8"/>
  <c r="K1913" i="8"/>
  <c r="J1913" i="8"/>
  <c r="I1913" i="8"/>
  <c r="H1913" i="8"/>
  <c r="R1912" i="8" a="1"/>
  <c r="R1912" i="8" s="1"/>
  <c r="N1912" i="8" s="1"/>
  <c r="P1912" i="8"/>
  <c r="O1912" i="8"/>
  <c r="M1912" i="8"/>
  <c r="L1912" i="8"/>
  <c r="K1912" i="8"/>
  <c r="J1912" i="8"/>
  <c r="I1912" i="8"/>
  <c r="H1912" i="8"/>
  <c r="R1911" i="8" a="1"/>
  <c r="R1911" i="8" s="1"/>
  <c r="N1911" i="8" s="1"/>
  <c r="P1911" i="8"/>
  <c r="O1911" i="8"/>
  <c r="M1911" i="8"/>
  <c r="L1911" i="8"/>
  <c r="K1911" i="8"/>
  <c r="J1911" i="8"/>
  <c r="I1911" i="8"/>
  <c r="H1911" i="8"/>
  <c r="R1910" i="8" a="1"/>
  <c r="R1910" i="8" s="1"/>
  <c r="N1910" i="8" s="1"/>
  <c r="P1910" i="8"/>
  <c r="O1910" i="8"/>
  <c r="M1910" i="8"/>
  <c r="L1910" i="8"/>
  <c r="K1910" i="8"/>
  <c r="J1910" i="8"/>
  <c r="I1910" i="8"/>
  <c r="H1910" i="8"/>
  <c r="R1909" i="8" a="1"/>
  <c r="R1909" i="8" s="1"/>
  <c r="N1909" i="8" s="1"/>
  <c r="P1909" i="8"/>
  <c r="O1909" i="8"/>
  <c r="M1909" i="8"/>
  <c r="L1909" i="8"/>
  <c r="K1909" i="8"/>
  <c r="J1909" i="8"/>
  <c r="I1909" i="8"/>
  <c r="H1909" i="8"/>
  <c r="R1908" i="8" a="1"/>
  <c r="R1908" i="8" s="1"/>
  <c r="N1908" i="8" s="1"/>
  <c r="P1908" i="8"/>
  <c r="O1908" i="8"/>
  <c r="M1908" i="8"/>
  <c r="L1908" i="8"/>
  <c r="K1908" i="8"/>
  <c r="J1908" i="8"/>
  <c r="I1908" i="8"/>
  <c r="H1908" i="8"/>
  <c r="R1907" i="8" a="1"/>
  <c r="R1907" i="8" s="1"/>
  <c r="N1907" i="8" s="1"/>
  <c r="P1907" i="8"/>
  <c r="O1907" i="8"/>
  <c r="M1907" i="8"/>
  <c r="L1907" i="8"/>
  <c r="K1907" i="8"/>
  <c r="J1907" i="8"/>
  <c r="I1907" i="8"/>
  <c r="H1907" i="8"/>
  <c r="R1906" i="8" a="1"/>
  <c r="R1906" i="8" s="1"/>
  <c r="N1906" i="8" s="1"/>
  <c r="P1906" i="8"/>
  <c r="O1906" i="8"/>
  <c r="M1906" i="8"/>
  <c r="L1906" i="8"/>
  <c r="K1906" i="8"/>
  <c r="J1906" i="8"/>
  <c r="I1906" i="8"/>
  <c r="H1906" i="8"/>
  <c r="R1905" i="8" a="1"/>
  <c r="R1905" i="8" s="1"/>
  <c r="N1905" i="8" s="1"/>
  <c r="P1905" i="8"/>
  <c r="O1905" i="8"/>
  <c r="M1905" i="8"/>
  <c r="L1905" i="8"/>
  <c r="K1905" i="8"/>
  <c r="J1905" i="8"/>
  <c r="I1905" i="8"/>
  <c r="H1905" i="8"/>
  <c r="R1904" i="8" a="1"/>
  <c r="R1904" i="8" s="1"/>
  <c r="N1904" i="8" s="1"/>
  <c r="P1904" i="8"/>
  <c r="O1904" i="8"/>
  <c r="M1904" i="8"/>
  <c r="L1904" i="8"/>
  <c r="K1904" i="8"/>
  <c r="J1904" i="8"/>
  <c r="I1904" i="8"/>
  <c r="H1904" i="8"/>
  <c r="R1903" i="8" a="1"/>
  <c r="R1903" i="8" s="1"/>
  <c r="N1903" i="8" s="1"/>
  <c r="P1903" i="8"/>
  <c r="O1903" i="8"/>
  <c r="M1903" i="8"/>
  <c r="L1903" i="8"/>
  <c r="K1903" i="8"/>
  <c r="J1903" i="8"/>
  <c r="I1903" i="8"/>
  <c r="H1903" i="8"/>
  <c r="R1902" i="8" a="1"/>
  <c r="R1902" i="8" s="1"/>
  <c r="N1902" i="8" s="1"/>
  <c r="P1902" i="8"/>
  <c r="O1902" i="8"/>
  <c r="M1902" i="8"/>
  <c r="L1902" i="8"/>
  <c r="K1902" i="8"/>
  <c r="J1902" i="8"/>
  <c r="I1902" i="8"/>
  <c r="H1902" i="8"/>
  <c r="R1901" i="8" a="1"/>
  <c r="R1901" i="8" s="1"/>
  <c r="N1901" i="8" s="1"/>
  <c r="P1901" i="8"/>
  <c r="O1901" i="8"/>
  <c r="M1901" i="8"/>
  <c r="L1901" i="8"/>
  <c r="K1901" i="8"/>
  <c r="J1901" i="8"/>
  <c r="I1901" i="8"/>
  <c r="H1901" i="8"/>
  <c r="R1900" i="8" a="1"/>
  <c r="R1900" i="8" s="1"/>
  <c r="N1900" i="8" s="1"/>
  <c r="P1900" i="8"/>
  <c r="O1900" i="8"/>
  <c r="M1900" i="8"/>
  <c r="L1900" i="8"/>
  <c r="K1900" i="8"/>
  <c r="J1900" i="8"/>
  <c r="I1900" i="8"/>
  <c r="H1900" i="8"/>
  <c r="R1899" i="8" a="1"/>
  <c r="R1899" i="8" s="1"/>
  <c r="N1899" i="8" s="1"/>
  <c r="P1899" i="8"/>
  <c r="O1899" i="8"/>
  <c r="M1899" i="8"/>
  <c r="L1899" i="8"/>
  <c r="K1899" i="8"/>
  <c r="J1899" i="8"/>
  <c r="I1899" i="8"/>
  <c r="H1899" i="8"/>
  <c r="R1898" i="8" a="1"/>
  <c r="R1898" i="8" s="1"/>
  <c r="N1898" i="8" s="1"/>
  <c r="P1898" i="8"/>
  <c r="O1898" i="8"/>
  <c r="M1898" i="8"/>
  <c r="L1898" i="8"/>
  <c r="K1898" i="8"/>
  <c r="J1898" i="8"/>
  <c r="I1898" i="8"/>
  <c r="H1898" i="8"/>
  <c r="R1897" i="8" a="1"/>
  <c r="R1897" i="8" s="1"/>
  <c r="N1897" i="8" s="1"/>
  <c r="P1897" i="8"/>
  <c r="O1897" i="8"/>
  <c r="M1897" i="8"/>
  <c r="L1897" i="8"/>
  <c r="K1897" i="8"/>
  <c r="J1897" i="8"/>
  <c r="I1897" i="8"/>
  <c r="H1897" i="8"/>
  <c r="R1896" i="8" a="1"/>
  <c r="R1896" i="8" s="1"/>
  <c r="N1896" i="8" s="1"/>
  <c r="P1896" i="8"/>
  <c r="O1896" i="8"/>
  <c r="M1896" i="8"/>
  <c r="L1896" i="8"/>
  <c r="K1896" i="8"/>
  <c r="J1896" i="8"/>
  <c r="I1896" i="8"/>
  <c r="H1896" i="8"/>
  <c r="R1895" i="8" a="1"/>
  <c r="R1895" i="8" s="1"/>
  <c r="N1895" i="8" s="1"/>
  <c r="P1895" i="8"/>
  <c r="O1895" i="8"/>
  <c r="M1895" i="8"/>
  <c r="L1895" i="8"/>
  <c r="K1895" i="8"/>
  <c r="J1895" i="8"/>
  <c r="I1895" i="8"/>
  <c r="H1895" i="8"/>
  <c r="R1894" i="8" a="1"/>
  <c r="R1894" i="8" s="1"/>
  <c r="N1894" i="8" s="1"/>
  <c r="P1894" i="8"/>
  <c r="O1894" i="8"/>
  <c r="M1894" i="8"/>
  <c r="L1894" i="8"/>
  <c r="K1894" i="8"/>
  <c r="J1894" i="8"/>
  <c r="I1894" i="8"/>
  <c r="H1894" i="8"/>
  <c r="R1893" i="8" a="1"/>
  <c r="R1893" i="8" s="1"/>
  <c r="N1893" i="8" s="1"/>
  <c r="P1893" i="8"/>
  <c r="O1893" i="8"/>
  <c r="M1893" i="8"/>
  <c r="L1893" i="8"/>
  <c r="K1893" i="8"/>
  <c r="J1893" i="8"/>
  <c r="I1893" i="8"/>
  <c r="H1893" i="8"/>
  <c r="R1892" i="8" a="1"/>
  <c r="R1892" i="8" s="1"/>
  <c r="N1892" i="8" s="1"/>
  <c r="P1892" i="8"/>
  <c r="O1892" i="8"/>
  <c r="M1892" i="8"/>
  <c r="L1892" i="8"/>
  <c r="K1892" i="8"/>
  <c r="J1892" i="8"/>
  <c r="I1892" i="8"/>
  <c r="H1892" i="8"/>
  <c r="R1891" i="8" a="1"/>
  <c r="R1891" i="8" s="1"/>
  <c r="N1891" i="8" s="1"/>
  <c r="P1891" i="8"/>
  <c r="O1891" i="8"/>
  <c r="M1891" i="8"/>
  <c r="L1891" i="8"/>
  <c r="K1891" i="8"/>
  <c r="J1891" i="8"/>
  <c r="I1891" i="8"/>
  <c r="H1891" i="8"/>
  <c r="R1890" i="8" a="1"/>
  <c r="R1890" i="8" s="1"/>
  <c r="N1890" i="8" s="1"/>
  <c r="P1890" i="8"/>
  <c r="O1890" i="8"/>
  <c r="M1890" i="8"/>
  <c r="L1890" i="8"/>
  <c r="K1890" i="8"/>
  <c r="J1890" i="8"/>
  <c r="I1890" i="8"/>
  <c r="H1890" i="8"/>
  <c r="R1889" i="8" a="1"/>
  <c r="R1889" i="8" s="1"/>
  <c r="N1889" i="8" s="1"/>
  <c r="P1889" i="8"/>
  <c r="O1889" i="8"/>
  <c r="M1889" i="8"/>
  <c r="L1889" i="8"/>
  <c r="K1889" i="8"/>
  <c r="J1889" i="8"/>
  <c r="I1889" i="8"/>
  <c r="H1889" i="8"/>
  <c r="R1888" i="8" a="1"/>
  <c r="R1888" i="8" s="1"/>
  <c r="N1888" i="8" s="1"/>
  <c r="P1888" i="8"/>
  <c r="O1888" i="8"/>
  <c r="M1888" i="8"/>
  <c r="L1888" i="8"/>
  <c r="K1888" i="8"/>
  <c r="J1888" i="8"/>
  <c r="I1888" i="8"/>
  <c r="H1888" i="8"/>
  <c r="R1887" i="8" a="1"/>
  <c r="R1887" i="8" s="1"/>
  <c r="N1887" i="8" s="1"/>
  <c r="P1887" i="8"/>
  <c r="O1887" i="8"/>
  <c r="M1887" i="8"/>
  <c r="L1887" i="8"/>
  <c r="K1887" i="8"/>
  <c r="J1887" i="8"/>
  <c r="I1887" i="8"/>
  <c r="H1887" i="8"/>
  <c r="R1886" i="8" a="1"/>
  <c r="R1886" i="8" s="1"/>
  <c r="N1886" i="8" s="1"/>
  <c r="P1886" i="8"/>
  <c r="O1886" i="8"/>
  <c r="M1886" i="8"/>
  <c r="L1886" i="8"/>
  <c r="K1886" i="8"/>
  <c r="J1886" i="8"/>
  <c r="I1886" i="8"/>
  <c r="H1886" i="8"/>
  <c r="R1885" i="8" a="1"/>
  <c r="R1885" i="8" s="1"/>
  <c r="N1885" i="8" s="1"/>
  <c r="P1885" i="8"/>
  <c r="O1885" i="8"/>
  <c r="M1885" i="8"/>
  <c r="L1885" i="8"/>
  <c r="K1885" i="8"/>
  <c r="J1885" i="8"/>
  <c r="I1885" i="8"/>
  <c r="H1885" i="8"/>
  <c r="R1884" i="8" a="1"/>
  <c r="R1884" i="8" s="1"/>
  <c r="N1884" i="8" s="1"/>
  <c r="P1884" i="8"/>
  <c r="O1884" i="8"/>
  <c r="M1884" i="8"/>
  <c r="L1884" i="8"/>
  <c r="K1884" i="8"/>
  <c r="J1884" i="8"/>
  <c r="I1884" i="8"/>
  <c r="H1884" i="8"/>
  <c r="R1883" i="8" a="1"/>
  <c r="R1883" i="8" s="1"/>
  <c r="N1883" i="8" s="1"/>
  <c r="P1883" i="8"/>
  <c r="O1883" i="8"/>
  <c r="M1883" i="8"/>
  <c r="L1883" i="8"/>
  <c r="K1883" i="8"/>
  <c r="J1883" i="8"/>
  <c r="I1883" i="8"/>
  <c r="H1883" i="8"/>
  <c r="R1882" i="8" a="1"/>
  <c r="R1882" i="8" s="1"/>
  <c r="N1882" i="8" s="1"/>
  <c r="P1882" i="8"/>
  <c r="O1882" i="8"/>
  <c r="M1882" i="8"/>
  <c r="L1882" i="8"/>
  <c r="K1882" i="8"/>
  <c r="J1882" i="8"/>
  <c r="I1882" i="8"/>
  <c r="H1882" i="8"/>
  <c r="R1881" i="8" a="1"/>
  <c r="R1881" i="8" s="1"/>
  <c r="N1881" i="8" s="1"/>
  <c r="P1881" i="8"/>
  <c r="O1881" i="8"/>
  <c r="M1881" i="8"/>
  <c r="L1881" i="8"/>
  <c r="K1881" i="8"/>
  <c r="J1881" i="8"/>
  <c r="I1881" i="8"/>
  <c r="H1881" i="8"/>
  <c r="R1880" i="8" a="1"/>
  <c r="R1880" i="8" s="1"/>
  <c r="N1880" i="8" s="1"/>
  <c r="P1880" i="8"/>
  <c r="O1880" i="8"/>
  <c r="M1880" i="8"/>
  <c r="L1880" i="8"/>
  <c r="K1880" i="8"/>
  <c r="J1880" i="8"/>
  <c r="I1880" i="8"/>
  <c r="H1880" i="8"/>
  <c r="R1879" i="8" a="1"/>
  <c r="R1879" i="8" s="1"/>
  <c r="N1879" i="8" s="1"/>
  <c r="P1879" i="8"/>
  <c r="O1879" i="8"/>
  <c r="M1879" i="8"/>
  <c r="L1879" i="8"/>
  <c r="K1879" i="8"/>
  <c r="J1879" i="8"/>
  <c r="I1879" i="8"/>
  <c r="H1879" i="8"/>
  <c r="R1878" i="8" a="1"/>
  <c r="R1878" i="8" s="1"/>
  <c r="N1878" i="8" s="1"/>
  <c r="P1878" i="8"/>
  <c r="O1878" i="8"/>
  <c r="M1878" i="8"/>
  <c r="L1878" i="8"/>
  <c r="K1878" i="8"/>
  <c r="J1878" i="8"/>
  <c r="I1878" i="8"/>
  <c r="H1878" i="8"/>
  <c r="R1877" i="8" a="1"/>
  <c r="R1877" i="8" s="1"/>
  <c r="N1877" i="8" s="1"/>
  <c r="P1877" i="8"/>
  <c r="O1877" i="8"/>
  <c r="M1877" i="8"/>
  <c r="L1877" i="8"/>
  <c r="K1877" i="8"/>
  <c r="J1877" i="8"/>
  <c r="I1877" i="8"/>
  <c r="H1877" i="8"/>
  <c r="R1876" i="8" a="1"/>
  <c r="R1876" i="8" s="1"/>
  <c r="N1876" i="8" s="1"/>
  <c r="P1876" i="8"/>
  <c r="O1876" i="8"/>
  <c r="M1876" i="8"/>
  <c r="L1876" i="8"/>
  <c r="K1876" i="8"/>
  <c r="J1876" i="8"/>
  <c r="I1876" i="8"/>
  <c r="H1876" i="8"/>
  <c r="R1875" i="8" a="1"/>
  <c r="R1875" i="8" s="1"/>
  <c r="N1875" i="8" s="1"/>
  <c r="P1875" i="8"/>
  <c r="O1875" i="8"/>
  <c r="M1875" i="8"/>
  <c r="L1875" i="8"/>
  <c r="K1875" i="8"/>
  <c r="J1875" i="8"/>
  <c r="I1875" i="8"/>
  <c r="H1875" i="8"/>
  <c r="R1874" i="8" a="1"/>
  <c r="R1874" i="8" s="1"/>
  <c r="N1874" i="8" s="1"/>
  <c r="P1874" i="8"/>
  <c r="O1874" i="8"/>
  <c r="M1874" i="8"/>
  <c r="L1874" i="8"/>
  <c r="K1874" i="8"/>
  <c r="J1874" i="8"/>
  <c r="I1874" i="8"/>
  <c r="H1874" i="8"/>
  <c r="R1873" i="8" a="1"/>
  <c r="R1873" i="8" s="1"/>
  <c r="N1873" i="8" s="1"/>
  <c r="P1873" i="8"/>
  <c r="O1873" i="8"/>
  <c r="M1873" i="8"/>
  <c r="L1873" i="8"/>
  <c r="K1873" i="8"/>
  <c r="J1873" i="8"/>
  <c r="I1873" i="8"/>
  <c r="H1873" i="8"/>
  <c r="R1872" i="8" a="1"/>
  <c r="R1872" i="8" s="1"/>
  <c r="N1872" i="8" s="1"/>
  <c r="P1872" i="8"/>
  <c r="O1872" i="8"/>
  <c r="M1872" i="8"/>
  <c r="L1872" i="8"/>
  <c r="K1872" i="8"/>
  <c r="J1872" i="8"/>
  <c r="I1872" i="8"/>
  <c r="H1872" i="8"/>
  <c r="R1871" i="8" a="1"/>
  <c r="R1871" i="8" s="1"/>
  <c r="N1871" i="8" s="1"/>
  <c r="P1871" i="8"/>
  <c r="O1871" i="8"/>
  <c r="M1871" i="8"/>
  <c r="L1871" i="8"/>
  <c r="K1871" i="8"/>
  <c r="J1871" i="8"/>
  <c r="I1871" i="8"/>
  <c r="H1871" i="8"/>
  <c r="R1870" i="8" a="1"/>
  <c r="R1870" i="8" s="1"/>
  <c r="N1870" i="8" s="1"/>
  <c r="P1870" i="8"/>
  <c r="O1870" i="8"/>
  <c r="M1870" i="8"/>
  <c r="L1870" i="8"/>
  <c r="K1870" i="8"/>
  <c r="J1870" i="8"/>
  <c r="I1870" i="8"/>
  <c r="H1870" i="8"/>
  <c r="R1869" i="8" a="1"/>
  <c r="R1869" i="8" s="1"/>
  <c r="N1869" i="8" s="1"/>
  <c r="P1869" i="8"/>
  <c r="O1869" i="8"/>
  <c r="M1869" i="8"/>
  <c r="L1869" i="8"/>
  <c r="K1869" i="8"/>
  <c r="J1869" i="8"/>
  <c r="I1869" i="8"/>
  <c r="H1869" i="8"/>
  <c r="R1868" i="8" a="1"/>
  <c r="R1868" i="8" s="1"/>
  <c r="N1868" i="8" s="1"/>
  <c r="P1868" i="8"/>
  <c r="O1868" i="8"/>
  <c r="M1868" i="8"/>
  <c r="L1868" i="8"/>
  <c r="K1868" i="8"/>
  <c r="J1868" i="8"/>
  <c r="I1868" i="8"/>
  <c r="H1868" i="8"/>
  <c r="R1867" i="8" a="1"/>
  <c r="R1867" i="8" s="1"/>
  <c r="N1867" i="8" s="1"/>
  <c r="P1867" i="8"/>
  <c r="O1867" i="8"/>
  <c r="M1867" i="8"/>
  <c r="L1867" i="8"/>
  <c r="K1867" i="8"/>
  <c r="J1867" i="8"/>
  <c r="I1867" i="8"/>
  <c r="H1867" i="8"/>
  <c r="R1866" i="8" a="1"/>
  <c r="R1866" i="8" s="1"/>
  <c r="N1866" i="8" s="1"/>
  <c r="P1866" i="8"/>
  <c r="O1866" i="8"/>
  <c r="M1866" i="8"/>
  <c r="L1866" i="8"/>
  <c r="K1866" i="8"/>
  <c r="J1866" i="8"/>
  <c r="I1866" i="8"/>
  <c r="H1866" i="8"/>
  <c r="R1865" i="8" a="1"/>
  <c r="R1865" i="8" s="1"/>
  <c r="N1865" i="8" s="1"/>
  <c r="P1865" i="8"/>
  <c r="O1865" i="8"/>
  <c r="M1865" i="8"/>
  <c r="L1865" i="8"/>
  <c r="K1865" i="8"/>
  <c r="J1865" i="8"/>
  <c r="I1865" i="8"/>
  <c r="H1865" i="8"/>
  <c r="R1864" i="8" a="1"/>
  <c r="R1864" i="8" s="1"/>
  <c r="N1864" i="8" s="1"/>
  <c r="P1864" i="8"/>
  <c r="O1864" i="8"/>
  <c r="M1864" i="8"/>
  <c r="L1864" i="8"/>
  <c r="K1864" i="8"/>
  <c r="J1864" i="8"/>
  <c r="I1864" i="8"/>
  <c r="H1864" i="8"/>
  <c r="R1863" i="8" a="1"/>
  <c r="R1863" i="8" s="1"/>
  <c r="N1863" i="8" s="1"/>
  <c r="P1863" i="8"/>
  <c r="O1863" i="8"/>
  <c r="M1863" i="8"/>
  <c r="L1863" i="8"/>
  <c r="K1863" i="8"/>
  <c r="J1863" i="8"/>
  <c r="I1863" i="8"/>
  <c r="H1863" i="8"/>
  <c r="R1862" i="8" a="1"/>
  <c r="R1862" i="8" s="1"/>
  <c r="N1862" i="8" s="1"/>
  <c r="P1862" i="8"/>
  <c r="O1862" i="8"/>
  <c r="M1862" i="8"/>
  <c r="L1862" i="8"/>
  <c r="K1862" i="8"/>
  <c r="J1862" i="8"/>
  <c r="I1862" i="8"/>
  <c r="H1862" i="8"/>
  <c r="R1861" i="8" a="1"/>
  <c r="R1861" i="8" s="1"/>
  <c r="N1861" i="8" s="1"/>
  <c r="P1861" i="8"/>
  <c r="O1861" i="8"/>
  <c r="M1861" i="8"/>
  <c r="L1861" i="8"/>
  <c r="K1861" i="8"/>
  <c r="J1861" i="8"/>
  <c r="I1861" i="8"/>
  <c r="H1861" i="8"/>
  <c r="R1860" i="8" a="1"/>
  <c r="R1860" i="8" s="1"/>
  <c r="N1860" i="8" s="1"/>
  <c r="P1860" i="8"/>
  <c r="O1860" i="8"/>
  <c r="M1860" i="8"/>
  <c r="L1860" i="8"/>
  <c r="K1860" i="8"/>
  <c r="J1860" i="8"/>
  <c r="I1860" i="8"/>
  <c r="H1860" i="8"/>
  <c r="R1859" i="8" a="1"/>
  <c r="R1859" i="8" s="1"/>
  <c r="N1859" i="8" s="1"/>
  <c r="P1859" i="8"/>
  <c r="O1859" i="8"/>
  <c r="M1859" i="8"/>
  <c r="L1859" i="8"/>
  <c r="K1859" i="8"/>
  <c r="J1859" i="8"/>
  <c r="I1859" i="8"/>
  <c r="H1859" i="8"/>
  <c r="R1858" i="8" a="1"/>
  <c r="R1858" i="8" s="1"/>
  <c r="N1858" i="8" s="1"/>
  <c r="P1858" i="8"/>
  <c r="O1858" i="8"/>
  <c r="M1858" i="8"/>
  <c r="L1858" i="8"/>
  <c r="K1858" i="8"/>
  <c r="J1858" i="8"/>
  <c r="I1858" i="8"/>
  <c r="H1858" i="8"/>
  <c r="R1857" i="8" a="1"/>
  <c r="R1857" i="8" s="1"/>
  <c r="N1857" i="8" s="1"/>
  <c r="P1857" i="8"/>
  <c r="O1857" i="8"/>
  <c r="M1857" i="8"/>
  <c r="L1857" i="8"/>
  <c r="K1857" i="8"/>
  <c r="J1857" i="8"/>
  <c r="I1857" i="8"/>
  <c r="H1857" i="8"/>
  <c r="R1856" i="8" a="1"/>
  <c r="R1856" i="8" s="1"/>
  <c r="N1856" i="8" s="1"/>
  <c r="P1856" i="8"/>
  <c r="O1856" i="8"/>
  <c r="M1856" i="8"/>
  <c r="L1856" i="8"/>
  <c r="K1856" i="8"/>
  <c r="J1856" i="8"/>
  <c r="I1856" i="8"/>
  <c r="H1856" i="8"/>
  <c r="R1855" i="8" a="1"/>
  <c r="R1855" i="8" s="1"/>
  <c r="N1855" i="8" s="1"/>
  <c r="P1855" i="8"/>
  <c r="O1855" i="8"/>
  <c r="M1855" i="8"/>
  <c r="L1855" i="8"/>
  <c r="K1855" i="8"/>
  <c r="J1855" i="8"/>
  <c r="I1855" i="8"/>
  <c r="H1855" i="8"/>
  <c r="R1854" i="8" a="1"/>
  <c r="R1854" i="8" s="1"/>
  <c r="N1854" i="8" s="1"/>
  <c r="P1854" i="8"/>
  <c r="O1854" i="8"/>
  <c r="M1854" i="8"/>
  <c r="L1854" i="8"/>
  <c r="K1854" i="8"/>
  <c r="J1854" i="8"/>
  <c r="I1854" i="8"/>
  <c r="H1854" i="8"/>
  <c r="R1853" i="8" a="1"/>
  <c r="R1853" i="8" s="1"/>
  <c r="N1853" i="8" s="1"/>
  <c r="P1853" i="8"/>
  <c r="O1853" i="8"/>
  <c r="M1853" i="8"/>
  <c r="L1853" i="8"/>
  <c r="K1853" i="8"/>
  <c r="J1853" i="8"/>
  <c r="I1853" i="8"/>
  <c r="H1853" i="8"/>
  <c r="R1852" i="8" a="1"/>
  <c r="R1852" i="8" s="1"/>
  <c r="N1852" i="8" s="1"/>
  <c r="P1852" i="8"/>
  <c r="O1852" i="8"/>
  <c r="M1852" i="8"/>
  <c r="L1852" i="8"/>
  <c r="K1852" i="8"/>
  <c r="J1852" i="8"/>
  <c r="I1852" i="8"/>
  <c r="H1852" i="8"/>
  <c r="R1851" i="8" a="1"/>
  <c r="R1851" i="8" s="1"/>
  <c r="N1851" i="8" s="1"/>
  <c r="P1851" i="8"/>
  <c r="O1851" i="8"/>
  <c r="M1851" i="8"/>
  <c r="L1851" i="8"/>
  <c r="K1851" i="8"/>
  <c r="J1851" i="8"/>
  <c r="I1851" i="8"/>
  <c r="H1851" i="8"/>
  <c r="R1850" i="8" a="1"/>
  <c r="R1850" i="8" s="1"/>
  <c r="N1850" i="8" s="1"/>
  <c r="P1850" i="8"/>
  <c r="O1850" i="8"/>
  <c r="M1850" i="8"/>
  <c r="L1850" i="8"/>
  <c r="K1850" i="8"/>
  <c r="J1850" i="8"/>
  <c r="I1850" i="8"/>
  <c r="H1850" i="8"/>
  <c r="R1849" i="8" a="1"/>
  <c r="R1849" i="8" s="1"/>
  <c r="N1849" i="8" s="1"/>
  <c r="P1849" i="8"/>
  <c r="O1849" i="8"/>
  <c r="M1849" i="8"/>
  <c r="L1849" i="8"/>
  <c r="K1849" i="8"/>
  <c r="J1849" i="8"/>
  <c r="I1849" i="8"/>
  <c r="H1849" i="8"/>
  <c r="R1848" i="8" a="1"/>
  <c r="R1848" i="8" s="1"/>
  <c r="N1848" i="8" s="1"/>
  <c r="P1848" i="8"/>
  <c r="O1848" i="8"/>
  <c r="M1848" i="8"/>
  <c r="L1848" i="8"/>
  <c r="K1848" i="8"/>
  <c r="J1848" i="8"/>
  <c r="I1848" i="8"/>
  <c r="H1848" i="8"/>
  <c r="R1847" i="8" a="1"/>
  <c r="R1847" i="8" s="1"/>
  <c r="N1847" i="8" s="1"/>
  <c r="P1847" i="8"/>
  <c r="O1847" i="8"/>
  <c r="M1847" i="8"/>
  <c r="L1847" i="8"/>
  <c r="K1847" i="8"/>
  <c r="J1847" i="8"/>
  <c r="I1847" i="8"/>
  <c r="H1847" i="8"/>
  <c r="R1846" i="8" a="1"/>
  <c r="R1846" i="8" s="1"/>
  <c r="N1846" i="8" s="1"/>
  <c r="P1846" i="8"/>
  <c r="O1846" i="8"/>
  <c r="M1846" i="8"/>
  <c r="L1846" i="8"/>
  <c r="K1846" i="8"/>
  <c r="J1846" i="8"/>
  <c r="I1846" i="8"/>
  <c r="H1846" i="8"/>
  <c r="R1845" i="8" a="1"/>
  <c r="R1845" i="8" s="1"/>
  <c r="N1845" i="8" s="1"/>
  <c r="P1845" i="8"/>
  <c r="O1845" i="8"/>
  <c r="M1845" i="8"/>
  <c r="L1845" i="8"/>
  <c r="K1845" i="8"/>
  <c r="J1845" i="8"/>
  <c r="I1845" i="8"/>
  <c r="H1845" i="8"/>
  <c r="R1844" i="8" a="1"/>
  <c r="R1844" i="8" s="1"/>
  <c r="N1844" i="8" s="1"/>
  <c r="P1844" i="8"/>
  <c r="O1844" i="8"/>
  <c r="M1844" i="8"/>
  <c r="L1844" i="8"/>
  <c r="K1844" i="8"/>
  <c r="J1844" i="8"/>
  <c r="I1844" i="8"/>
  <c r="H1844" i="8"/>
  <c r="R1843" i="8" a="1"/>
  <c r="R1843" i="8" s="1"/>
  <c r="N1843" i="8" s="1"/>
  <c r="P1843" i="8"/>
  <c r="O1843" i="8"/>
  <c r="M1843" i="8"/>
  <c r="L1843" i="8"/>
  <c r="K1843" i="8"/>
  <c r="J1843" i="8"/>
  <c r="I1843" i="8"/>
  <c r="H1843" i="8"/>
  <c r="R1842" i="8" a="1"/>
  <c r="R1842" i="8" s="1"/>
  <c r="N1842" i="8" s="1"/>
  <c r="P1842" i="8"/>
  <c r="O1842" i="8"/>
  <c r="M1842" i="8"/>
  <c r="L1842" i="8"/>
  <c r="K1842" i="8"/>
  <c r="J1842" i="8"/>
  <c r="I1842" i="8"/>
  <c r="H1842" i="8"/>
  <c r="R1841" i="8" a="1"/>
  <c r="R1841" i="8" s="1"/>
  <c r="N1841" i="8" s="1"/>
  <c r="P1841" i="8"/>
  <c r="O1841" i="8"/>
  <c r="M1841" i="8"/>
  <c r="L1841" i="8"/>
  <c r="K1841" i="8"/>
  <c r="J1841" i="8"/>
  <c r="I1841" i="8"/>
  <c r="H1841" i="8"/>
  <c r="R1840" i="8" a="1"/>
  <c r="R1840" i="8" s="1"/>
  <c r="N1840" i="8" s="1"/>
  <c r="P1840" i="8"/>
  <c r="O1840" i="8"/>
  <c r="M1840" i="8"/>
  <c r="L1840" i="8"/>
  <c r="K1840" i="8"/>
  <c r="J1840" i="8"/>
  <c r="I1840" i="8"/>
  <c r="H1840" i="8"/>
  <c r="R1839" i="8" a="1"/>
  <c r="R1839" i="8" s="1"/>
  <c r="N1839" i="8" s="1"/>
  <c r="P1839" i="8"/>
  <c r="O1839" i="8"/>
  <c r="M1839" i="8"/>
  <c r="L1839" i="8"/>
  <c r="K1839" i="8"/>
  <c r="J1839" i="8"/>
  <c r="I1839" i="8"/>
  <c r="H1839" i="8"/>
  <c r="R1838" i="8" a="1"/>
  <c r="R1838" i="8" s="1"/>
  <c r="N1838" i="8" s="1"/>
  <c r="P1838" i="8"/>
  <c r="O1838" i="8"/>
  <c r="M1838" i="8"/>
  <c r="L1838" i="8"/>
  <c r="K1838" i="8"/>
  <c r="J1838" i="8"/>
  <c r="I1838" i="8"/>
  <c r="H1838" i="8"/>
  <c r="R1837" i="8" a="1"/>
  <c r="R1837" i="8" s="1"/>
  <c r="N1837" i="8" s="1"/>
  <c r="P1837" i="8"/>
  <c r="O1837" i="8"/>
  <c r="M1837" i="8"/>
  <c r="L1837" i="8"/>
  <c r="K1837" i="8"/>
  <c r="J1837" i="8"/>
  <c r="I1837" i="8"/>
  <c r="H1837" i="8"/>
  <c r="R1836" i="8" a="1"/>
  <c r="R1836" i="8" s="1"/>
  <c r="N1836" i="8" s="1"/>
  <c r="P1836" i="8"/>
  <c r="O1836" i="8"/>
  <c r="M1836" i="8"/>
  <c r="L1836" i="8"/>
  <c r="K1836" i="8"/>
  <c r="J1836" i="8"/>
  <c r="I1836" i="8"/>
  <c r="H1836" i="8"/>
  <c r="R1835" i="8" a="1"/>
  <c r="R1835" i="8" s="1"/>
  <c r="N1835" i="8" s="1"/>
  <c r="P1835" i="8"/>
  <c r="O1835" i="8"/>
  <c r="M1835" i="8"/>
  <c r="L1835" i="8"/>
  <c r="K1835" i="8"/>
  <c r="J1835" i="8"/>
  <c r="I1835" i="8"/>
  <c r="H1835" i="8"/>
  <c r="R1834" i="8" a="1"/>
  <c r="R1834" i="8" s="1"/>
  <c r="N1834" i="8" s="1"/>
  <c r="P1834" i="8"/>
  <c r="O1834" i="8"/>
  <c r="M1834" i="8"/>
  <c r="L1834" i="8"/>
  <c r="K1834" i="8"/>
  <c r="J1834" i="8"/>
  <c r="I1834" i="8"/>
  <c r="H1834" i="8"/>
  <c r="R1833" i="8" a="1"/>
  <c r="R1833" i="8" s="1"/>
  <c r="N1833" i="8" s="1"/>
  <c r="P1833" i="8"/>
  <c r="O1833" i="8"/>
  <c r="M1833" i="8"/>
  <c r="L1833" i="8"/>
  <c r="K1833" i="8"/>
  <c r="J1833" i="8"/>
  <c r="I1833" i="8"/>
  <c r="H1833" i="8"/>
  <c r="R1832" i="8" a="1"/>
  <c r="R1832" i="8" s="1"/>
  <c r="N1832" i="8" s="1"/>
  <c r="P1832" i="8"/>
  <c r="O1832" i="8"/>
  <c r="M1832" i="8"/>
  <c r="L1832" i="8"/>
  <c r="K1832" i="8"/>
  <c r="J1832" i="8"/>
  <c r="I1832" i="8"/>
  <c r="H1832" i="8"/>
  <c r="R1831" i="8" a="1"/>
  <c r="R1831" i="8" s="1"/>
  <c r="N1831" i="8" s="1"/>
  <c r="P1831" i="8"/>
  <c r="O1831" i="8"/>
  <c r="M1831" i="8"/>
  <c r="L1831" i="8"/>
  <c r="K1831" i="8"/>
  <c r="J1831" i="8"/>
  <c r="I1831" i="8"/>
  <c r="H1831" i="8"/>
  <c r="R1830" i="8" a="1"/>
  <c r="R1830" i="8" s="1"/>
  <c r="N1830" i="8" s="1"/>
  <c r="P1830" i="8"/>
  <c r="O1830" i="8"/>
  <c r="M1830" i="8"/>
  <c r="L1830" i="8"/>
  <c r="K1830" i="8"/>
  <c r="J1830" i="8"/>
  <c r="I1830" i="8"/>
  <c r="H1830" i="8"/>
  <c r="R1829" i="8" a="1"/>
  <c r="R1829" i="8" s="1"/>
  <c r="N1829" i="8" s="1"/>
  <c r="P1829" i="8"/>
  <c r="O1829" i="8"/>
  <c r="M1829" i="8"/>
  <c r="L1829" i="8"/>
  <c r="K1829" i="8"/>
  <c r="J1829" i="8"/>
  <c r="I1829" i="8"/>
  <c r="H1829" i="8"/>
  <c r="R1828" i="8" a="1"/>
  <c r="R1828" i="8" s="1"/>
  <c r="N1828" i="8" s="1"/>
  <c r="P1828" i="8"/>
  <c r="O1828" i="8"/>
  <c r="M1828" i="8"/>
  <c r="L1828" i="8"/>
  <c r="K1828" i="8"/>
  <c r="J1828" i="8"/>
  <c r="I1828" i="8"/>
  <c r="H1828" i="8"/>
  <c r="R1827" i="8" a="1"/>
  <c r="R1827" i="8" s="1"/>
  <c r="N1827" i="8" s="1"/>
  <c r="P1827" i="8"/>
  <c r="O1827" i="8"/>
  <c r="M1827" i="8"/>
  <c r="L1827" i="8"/>
  <c r="K1827" i="8"/>
  <c r="J1827" i="8"/>
  <c r="I1827" i="8"/>
  <c r="H1827" i="8"/>
  <c r="R1826" i="8" a="1"/>
  <c r="R1826" i="8" s="1"/>
  <c r="N1826" i="8" s="1"/>
  <c r="P1826" i="8"/>
  <c r="O1826" i="8"/>
  <c r="M1826" i="8"/>
  <c r="L1826" i="8"/>
  <c r="K1826" i="8"/>
  <c r="J1826" i="8"/>
  <c r="I1826" i="8"/>
  <c r="H1826" i="8"/>
  <c r="R1825" i="8" a="1"/>
  <c r="R1825" i="8" s="1"/>
  <c r="N1825" i="8" s="1"/>
  <c r="P1825" i="8"/>
  <c r="O1825" i="8"/>
  <c r="M1825" i="8"/>
  <c r="L1825" i="8"/>
  <c r="K1825" i="8"/>
  <c r="J1825" i="8"/>
  <c r="I1825" i="8"/>
  <c r="H1825" i="8"/>
  <c r="R1824" i="8" a="1"/>
  <c r="R1824" i="8" s="1"/>
  <c r="N1824" i="8" s="1"/>
  <c r="P1824" i="8"/>
  <c r="O1824" i="8"/>
  <c r="M1824" i="8"/>
  <c r="L1824" i="8"/>
  <c r="K1824" i="8"/>
  <c r="J1824" i="8"/>
  <c r="I1824" i="8"/>
  <c r="H1824" i="8"/>
  <c r="R1823" i="8" a="1"/>
  <c r="R1823" i="8" s="1"/>
  <c r="N1823" i="8" s="1"/>
  <c r="P1823" i="8"/>
  <c r="O1823" i="8"/>
  <c r="M1823" i="8"/>
  <c r="L1823" i="8"/>
  <c r="K1823" i="8"/>
  <c r="J1823" i="8"/>
  <c r="I1823" i="8"/>
  <c r="H1823" i="8"/>
  <c r="R1822" i="8" a="1"/>
  <c r="R1822" i="8" s="1"/>
  <c r="N1822" i="8" s="1"/>
  <c r="P1822" i="8"/>
  <c r="O1822" i="8"/>
  <c r="M1822" i="8"/>
  <c r="L1822" i="8"/>
  <c r="K1822" i="8"/>
  <c r="J1822" i="8"/>
  <c r="I1822" i="8"/>
  <c r="H1822" i="8"/>
  <c r="R1821" i="8" a="1"/>
  <c r="R1821" i="8" s="1"/>
  <c r="N1821" i="8" s="1"/>
  <c r="P1821" i="8"/>
  <c r="O1821" i="8"/>
  <c r="M1821" i="8"/>
  <c r="L1821" i="8"/>
  <c r="K1821" i="8"/>
  <c r="J1821" i="8"/>
  <c r="I1821" i="8"/>
  <c r="H1821" i="8"/>
  <c r="R1820" i="8" a="1"/>
  <c r="R1820" i="8" s="1"/>
  <c r="N1820" i="8" s="1"/>
  <c r="P1820" i="8"/>
  <c r="O1820" i="8"/>
  <c r="M1820" i="8"/>
  <c r="L1820" i="8"/>
  <c r="K1820" i="8"/>
  <c r="J1820" i="8"/>
  <c r="I1820" i="8"/>
  <c r="H1820" i="8"/>
  <c r="R1819" i="8" a="1"/>
  <c r="R1819" i="8" s="1"/>
  <c r="N1819" i="8" s="1"/>
  <c r="P1819" i="8"/>
  <c r="O1819" i="8"/>
  <c r="M1819" i="8"/>
  <c r="L1819" i="8"/>
  <c r="K1819" i="8"/>
  <c r="J1819" i="8"/>
  <c r="I1819" i="8"/>
  <c r="H1819" i="8"/>
  <c r="R1818" i="8" a="1"/>
  <c r="R1818" i="8" s="1"/>
  <c r="N1818" i="8" s="1"/>
  <c r="P1818" i="8"/>
  <c r="O1818" i="8"/>
  <c r="M1818" i="8"/>
  <c r="L1818" i="8"/>
  <c r="K1818" i="8"/>
  <c r="J1818" i="8"/>
  <c r="I1818" i="8"/>
  <c r="H1818" i="8"/>
  <c r="R1817" i="8" a="1"/>
  <c r="R1817" i="8" s="1"/>
  <c r="N1817" i="8" s="1"/>
  <c r="P1817" i="8"/>
  <c r="O1817" i="8"/>
  <c r="M1817" i="8"/>
  <c r="L1817" i="8"/>
  <c r="K1817" i="8"/>
  <c r="J1817" i="8"/>
  <c r="I1817" i="8"/>
  <c r="H1817" i="8"/>
  <c r="R1816" i="8" a="1"/>
  <c r="R1816" i="8" s="1"/>
  <c r="N1816" i="8" s="1"/>
  <c r="P1816" i="8"/>
  <c r="O1816" i="8"/>
  <c r="M1816" i="8"/>
  <c r="L1816" i="8"/>
  <c r="K1816" i="8"/>
  <c r="J1816" i="8"/>
  <c r="I1816" i="8"/>
  <c r="H1816" i="8"/>
  <c r="R1815" i="8" a="1"/>
  <c r="R1815" i="8" s="1"/>
  <c r="N1815" i="8" s="1"/>
  <c r="P1815" i="8"/>
  <c r="O1815" i="8"/>
  <c r="M1815" i="8"/>
  <c r="L1815" i="8"/>
  <c r="K1815" i="8"/>
  <c r="J1815" i="8"/>
  <c r="I1815" i="8"/>
  <c r="H1815" i="8"/>
  <c r="R1814" i="8" a="1"/>
  <c r="R1814" i="8" s="1"/>
  <c r="N1814" i="8" s="1"/>
  <c r="P1814" i="8"/>
  <c r="O1814" i="8"/>
  <c r="M1814" i="8"/>
  <c r="L1814" i="8"/>
  <c r="K1814" i="8"/>
  <c r="J1814" i="8"/>
  <c r="I1814" i="8"/>
  <c r="H1814" i="8"/>
  <c r="R1813" i="8" a="1"/>
  <c r="R1813" i="8" s="1"/>
  <c r="N1813" i="8" s="1"/>
  <c r="P1813" i="8"/>
  <c r="O1813" i="8"/>
  <c r="M1813" i="8"/>
  <c r="L1813" i="8"/>
  <c r="K1813" i="8"/>
  <c r="J1813" i="8"/>
  <c r="I1813" i="8"/>
  <c r="H1813" i="8"/>
  <c r="R1812" i="8" a="1"/>
  <c r="R1812" i="8" s="1"/>
  <c r="N1812" i="8" s="1"/>
  <c r="P1812" i="8"/>
  <c r="O1812" i="8"/>
  <c r="M1812" i="8"/>
  <c r="L1812" i="8"/>
  <c r="K1812" i="8"/>
  <c r="J1812" i="8"/>
  <c r="I1812" i="8"/>
  <c r="H1812" i="8"/>
  <c r="R1811" i="8" a="1"/>
  <c r="R1811" i="8" s="1"/>
  <c r="N1811" i="8" s="1"/>
  <c r="P1811" i="8"/>
  <c r="O1811" i="8"/>
  <c r="M1811" i="8"/>
  <c r="L1811" i="8"/>
  <c r="K1811" i="8"/>
  <c r="J1811" i="8"/>
  <c r="I1811" i="8"/>
  <c r="H1811" i="8"/>
  <c r="R1810" i="8" a="1"/>
  <c r="R1810" i="8" s="1"/>
  <c r="N1810" i="8" s="1"/>
  <c r="P1810" i="8"/>
  <c r="O1810" i="8"/>
  <c r="M1810" i="8"/>
  <c r="L1810" i="8"/>
  <c r="K1810" i="8"/>
  <c r="J1810" i="8"/>
  <c r="I1810" i="8"/>
  <c r="H1810" i="8"/>
  <c r="R1809" i="8" a="1"/>
  <c r="R1809" i="8" s="1"/>
  <c r="N1809" i="8" s="1"/>
  <c r="P1809" i="8"/>
  <c r="O1809" i="8"/>
  <c r="M1809" i="8"/>
  <c r="L1809" i="8"/>
  <c r="K1809" i="8"/>
  <c r="J1809" i="8"/>
  <c r="I1809" i="8"/>
  <c r="H1809" i="8"/>
  <c r="R1808" i="8" a="1"/>
  <c r="R1808" i="8" s="1"/>
  <c r="N1808" i="8" s="1"/>
  <c r="P1808" i="8"/>
  <c r="O1808" i="8"/>
  <c r="M1808" i="8"/>
  <c r="L1808" i="8"/>
  <c r="K1808" i="8"/>
  <c r="J1808" i="8"/>
  <c r="I1808" i="8"/>
  <c r="H1808" i="8"/>
  <c r="R1807" i="8" a="1"/>
  <c r="R1807" i="8" s="1"/>
  <c r="N1807" i="8" s="1"/>
  <c r="P1807" i="8"/>
  <c r="O1807" i="8"/>
  <c r="M1807" i="8"/>
  <c r="L1807" i="8"/>
  <c r="K1807" i="8"/>
  <c r="J1807" i="8"/>
  <c r="I1807" i="8"/>
  <c r="H1807" i="8"/>
  <c r="R1806" i="8" a="1"/>
  <c r="R1806" i="8" s="1"/>
  <c r="N1806" i="8" s="1"/>
  <c r="P1806" i="8"/>
  <c r="O1806" i="8"/>
  <c r="M1806" i="8"/>
  <c r="L1806" i="8"/>
  <c r="K1806" i="8"/>
  <c r="J1806" i="8"/>
  <c r="I1806" i="8"/>
  <c r="H1806" i="8"/>
  <c r="R1805" i="8" a="1"/>
  <c r="R1805" i="8" s="1"/>
  <c r="N1805" i="8" s="1"/>
  <c r="P1805" i="8"/>
  <c r="O1805" i="8"/>
  <c r="M1805" i="8"/>
  <c r="L1805" i="8"/>
  <c r="K1805" i="8"/>
  <c r="J1805" i="8"/>
  <c r="I1805" i="8"/>
  <c r="H1805" i="8"/>
  <c r="R1804" i="8" a="1"/>
  <c r="R1804" i="8" s="1"/>
  <c r="N1804" i="8" s="1"/>
  <c r="P1804" i="8"/>
  <c r="O1804" i="8"/>
  <c r="M1804" i="8"/>
  <c r="L1804" i="8"/>
  <c r="K1804" i="8"/>
  <c r="J1804" i="8"/>
  <c r="I1804" i="8"/>
  <c r="H1804" i="8"/>
  <c r="R1803" i="8" a="1"/>
  <c r="R1803" i="8" s="1"/>
  <c r="N1803" i="8" s="1"/>
  <c r="P1803" i="8"/>
  <c r="O1803" i="8"/>
  <c r="M1803" i="8"/>
  <c r="L1803" i="8"/>
  <c r="K1803" i="8"/>
  <c r="J1803" i="8"/>
  <c r="I1803" i="8"/>
  <c r="H1803" i="8"/>
  <c r="R1802" i="8" a="1"/>
  <c r="R1802" i="8" s="1"/>
  <c r="N1802" i="8" s="1"/>
  <c r="P1802" i="8"/>
  <c r="O1802" i="8"/>
  <c r="M1802" i="8"/>
  <c r="L1802" i="8"/>
  <c r="K1802" i="8"/>
  <c r="J1802" i="8"/>
  <c r="I1802" i="8"/>
  <c r="H1802" i="8"/>
  <c r="R1801" i="8" a="1"/>
  <c r="R1801" i="8" s="1"/>
  <c r="N1801" i="8" s="1"/>
  <c r="P1801" i="8"/>
  <c r="O1801" i="8"/>
  <c r="M1801" i="8"/>
  <c r="L1801" i="8"/>
  <c r="K1801" i="8"/>
  <c r="J1801" i="8"/>
  <c r="I1801" i="8"/>
  <c r="H1801" i="8"/>
  <c r="R1800" i="8" a="1"/>
  <c r="R1800" i="8" s="1"/>
  <c r="N1800" i="8" s="1"/>
  <c r="P1800" i="8"/>
  <c r="O1800" i="8"/>
  <c r="M1800" i="8"/>
  <c r="L1800" i="8"/>
  <c r="K1800" i="8"/>
  <c r="J1800" i="8"/>
  <c r="I1800" i="8"/>
  <c r="H1800" i="8"/>
  <c r="R1799" i="8" a="1"/>
  <c r="R1799" i="8" s="1"/>
  <c r="N1799" i="8" s="1"/>
  <c r="P1799" i="8"/>
  <c r="O1799" i="8"/>
  <c r="M1799" i="8"/>
  <c r="L1799" i="8"/>
  <c r="K1799" i="8"/>
  <c r="J1799" i="8"/>
  <c r="I1799" i="8"/>
  <c r="H1799" i="8"/>
  <c r="R1798" i="8" a="1"/>
  <c r="R1798" i="8" s="1"/>
  <c r="N1798" i="8" s="1"/>
  <c r="P1798" i="8"/>
  <c r="O1798" i="8"/>
  <c r="M1798" i="8"/>
  <c r="L1798" i="8"/>
  <c r="K1798" i="8"/>
  <c r="J1798" i="8"/>
  <c r="I1798" i="8"/>
  <c r="H1798" i="8"/>
  <c r="R1797" i="8" a="1"/>
  <c r="R1797" i="8" s="1"/>
  <c r="N1797" i="8" s="1"/>
  <c r="P1797" i="8"/>
  <c r="O1797" i="8"/>
  <c r="M1797" i="8"/>
  <c r="L1797" i="8"/>
  <c r="K1797" i="8"/>
  <c r="J1797" i="8"/>
  <c r="I1797" i="8"/>
  <c r="H1797" i="8"/>
  <c r="R1796" i="8" a="1"/>
  <c r="R1796" i="8" s="1"/>
  <c r="N1796" i="8" s="1"/>
  <c r="P1796" i="8"/>
  <c r="O1796" i="8"/>
  <c r="M1796" i="8"/>
  <c r="L1796" i="8"/>
  <c r="K1796" i="8"/>
  <c r="J1796" i="8"/>
  <c r="I1796" i="8"/>
  <c r="H1796" i="8"/>
  <c r="R1795" i="8" a="1"/>
  <c r="R1795" i="8" s="1"/>
  <c r="N1795" i="8" s="1"/>
  <c r="P1795" i="8"/>
  <c r="O1795" i="8"/>
  <c r="M1795" i="8"/>
  <c r="L1795" i="8"/>
  <c r="K1795" i="8"/>
  <c r="J1795" i="8"/>
  <c r="I1795" i="8"/>
  <c r="H1795" i="8"/>
  <c r="R1794" i="8" a="1"/>
  <c r="R1794" i="8" s="1"/>
  <c r="N1794" i="8" s="1"/>
  <c r="P1794" i="8"/>
  <c r="O1794" i="8"/>
  <c r="M1794" i="8"/>
  <c r="L1794" i="8"/>
  <c r="K1794" i="8"/>
  <c r="J1794" i="8"/>
  <c r="I1794" i="8"/>
  <c r="H1794" i="8"/>
  <c r="R1793" i="8" a="1"/>
  <c r="R1793" i="8" s="1"/>
  <c r="N1793" i="8" s="1"/>
  <c r="P1793" i="8"/>
  <c r="O1793" i="8"/>
  <c r="M1793" i="8"/>
  <c r="L1793" i="8"/>
  <c r="K1793" i="8"/>
  <c r="J1793" i="8"/>
  <c r="I1793" i="8"/>
  <c r="H1793" i="8"/>
  <c r="R1792" i="8" a="1"/>
  <c r="R1792" i="8" s="1"/>
  <c r="N1792" i="8" s="1"/>
  <c r="P1792" i="8"/>
  <c r="O1792" i="8"/>
  <c r="M1792" i="8"/>
  <c r="L1792" i="8"/>
  <c r="K1792" i="8"/>
  <c r="J1792" i="8"/>
  <c r="I1792" i="8"/>
  <c r="H1792" i="8"/>
  <c r="R1791" i="8" a="1"/>
  <c r="R1791" i="8" s="1"/>
  <c r="N1791" i="8" s="1"/>
  <c r="P1791" i="8"/>
  <c r="O1791" i="8"/>
  <c r="M1791" i="8"/>
  <c r="L1791" i="8"/>
  <c r="K1791" i="8"/>
  <c r="J1791" i="8"/>
  <c r="I1791" i="8"/>
  <c r="H1791" i="8"/>
  <c r="R1790" i="8" a="1"/>
  <c r="R1790" i="8" s="1"/>
  <c r="N1790" i="8" s="1"/>
  <c r="P1790" i="8"/>
  <c r="O1790" i="8"/>
  <c r="M1790" i="8"/>
  <c r="L1790" i="8"/>
  <c r="K1790" i="8"/>
  <c r="J1790" i="8"/>
  <c r="I1790" i="8"/>
  <c r="H1790" i="8"/>
  <c r="R1789" i="8" a="1"/>
  <c r="R1789" i="8" s="1"/>
  <c r="N1789" i="8" s="1"/>
  <c r="P1789" i="8"/>
  <c r="O1789" i="8"/>
  <c r="M1789" i="8"/>
  <c r="L1789" i="8"/>
  <c r="K1789" i="8"/>
  <c r="J1789" i="8"/>
  <c r="I1789" i="8"/>
  <c r="H1789" i="8"/>
  <c r="R1788" i="8" a="1"/>
  <c r="R1788" i="8" s="1"/>
  <c r="N1788" i="8" s="1"/>
  <c r="P1788" i="8"/>
  <c r="O1788" i="8"/>
  <c r="M1788" i="8"/>
  <c r="L1788" i="8"/>
  <c r="K1788" i="8"/>
  <c r="J1788" i="8"/>
  <c r="I1788" i="8"/>
  <c r="H1788" i="8"/>
  <c r="R1787" i="8" a="1"/>
  <c r="R1787" i="8" s="1"/>
  <c r="N1787" i="8" s="1"/>
  <c r="P1787" i="8"/>
  <c r="O1787" i="8"/>
  <c r="M1787" i="8"/>
  <c r="L1787" i="8"/>
  <c r="K1787" i="8"/>
  <c r="J1787" i="8"/>
  <c r="I1787" i="8"/>
  <c r="H1787" i="8"/>
  <c r="R1786" i="8" a="1"/>
  <c r="R1786" i="8" s="1"/>
  <c r="N1786" i="8" s="1"/>
  <c r="P1786" i="8"/>
  <c r="O1786" i="8"/>
  <c r="M1786" i="8"/>
  <c r="L1786" i="8"/>
  <c r="K1786" i="8"/>
  <c r="J1786" i="8"/>
  <c r="I1786" i="8"/>
  <c r="H1786" i="8"/>
  <c r="R1785" i="8" a="1"/>
  <c r="R1785" i="8" s="1"/>
  <c r="N1785" i="8" s="1"/>
  <c r="P1785" i="8"/>
  <c r="O1785" i="8"/>
  <c r="M1785" i="8"/>
  <c r="L1785" i="8"/>
  <c r="K1785" i="8"/>
  <c r="J1785" i="8"/>
  <c r="I1785" i="8"/>
  <c r="H1785" i="8"/>
  <c r="R1784" i="8" a="1"/>
  <c r="R1784" i="8" s="1"/>
  <c r="N1784" i="8" s="1"/>
  <c r="P1784" i="8"/>
  <c r="O1784" i="8"/>
  <c r="M1784" i="8"/>
  <c r="L1784" i="8"/>
  <c r="K1784" i="8"/>
  <c r="J1784" i="8"/>
  <c r="I1784" i="8"/>
  <c r="H1784" i="8"/>
  <c r="R1783" i="8" a="1"/>
  <c r="R1783" i="8" s="1"/>
  <c r="N1783" i="8" s="1"/>
  <c r="P1783" i="8"/>
  <c r="O1783" i="8"/>
  <c r="M1783" i="8"/>
  <c r="L1783" i="8"/>
  <c r="K1783" i="8"/>
  <c r="J1783" i="8"/>
  <c r="I1783" i="8"/>
  <c r="H1783" i="8"/>
  <c r="R1782" i="8" a="1"/>
  <c r="R1782" i="8" s="1"/>
  <c r="N1782" i="8" s="1"/>
  <c r="P1782" i="8"/>
  <c r="O1782" i="8"/>
  <c r="M1782" i="8"/>
  <c r="L1782" i="8"/>
  <c r="K1782" i="8"/>
  <c r="J1782" i="8"/>
  <c r="I1782" i="8"/>
  <c r="H1782" i="8"/>
  <c r="R1781" i="8" a="1"/>
  <c r="R1781" i="8" s="1"/>
  <c r="N1781" i="8" s="1"/>
  <c r="P1781" i="8"/>
  <c r="O1781" i="8"/>
  <c r="M1781" i="8"/>
  <c r="L1781" i="8"/>
  <c r="K1781" i="8"/>
  <c r="J1781" i="8"/>
  <c r="I1781" i="8"/>
  <c r="H1781" i="8"/>
  <c r="R1780" i="8" a="1"/>
  <c r="R1780" i="8" s="1"/>
  <c r="N1780" i="8" s="1"/>
  <c r="P1780" i="8"/>
  <c r="O1780" i="8"/>
  <c r="M1780" i="8"/>
  <c r="L1780" i="8"/>
  <c r="K1780" i="8"/>
  <c r="J1780" i="8"/>
  <c r="I1780" i="8"/>
  <c r="H1780" i="8"/>
  <c r="R1779" i="8" a="1"/>
  <c r="R1779" i="8" s="1"/>
  <c r="N1779" i="8" s="1"/>
  <c r="P1779" i="8"/>
  <c r="O1779" i="8"/>
  <c r="M1779" i="8"/>
  <c r="L1779" i="8"/>
  <c r="K1779" i="8"/>
  <c r="J1779" i="8"/>
  <c r="I1779" i="8"/>
  <c r="H1779" i="8"/>
  <c r="R1778" i="8" a="1"/>
  <c r="R1778" i="8" s="1"/>
  <c r="N1778" i="8" s="1"/>
  <c r="P1778" i="8"/>
  <c r="O1778" i="8"/>
  <c r="M1778" i="8"/>
  <c r="L1778" i="8"/>
  <c r="K1778" i="8"/>
  <c r="J1778" i="8"/>
  <c r="I1778" i="8"/>
  <c r="H1778" i="8"/>
  <c r="R1777" i="8" a="1"/>
  <c r="R1777" i="8" s="1"/>
  <c r="N1777" i="8" s="1"/>
  <c r="P1777" i="8"/>
  <c r="O1777" i="8"/>
  <c r="M1777" i="8"/>
  <c r="L1777" i="8"/>
  <c r="K1777" i="8"/>
  <c r="J1777" i="8"/>
  <c r="I1777" i="8"/>
  <c r="H1777" i="8"/>
  <c r="R1776" i="8" a="1"/>
  <c r="R1776" i="8" s="1"/>
  <c r="N1776" i="8" s="1"/>
  <c r="P1776" i="8"/>
  <c r="O1776" i="8"/>
  <c r="M1776" i="8"/>
  <c r="L1776" i="8"/>
  <c r="K1776" i="8"/>
  <c r="J1776" i="8"/>
  <c r="I1776" i="8"/>
  <c r="H1776" i="8"/>
  <c r="R1775" i="8" a="1"/>
  <c r="R1775" i="8" s="1"/>
  <c r="N1775" i="8" s="1"/>
  <c r="P1775" i="8"/>
  <c r="O1775" i="8"/>
  <c r="M1775" i="8"/>
  <c r="L1775" i="8"/>
  <c r="K1775" i="8"/>
  <c r="J1775" i="8"/>
  <c r="I1775" i="8"/>
  <c r="H1775" i="8"/>
  <c r="R1774" i="8" a="1"/>
  <c r="R1774" i="8" s="1"/>
  <c r="N1774" i="8" s="1"/>
  <c r="P1774" i="8"/>
  <c r="O1774" i="8"/>
  <c r="M1774" i="8"/>
  <c r="L1774" i="8"/>
  <c r="K1774" i="8"/>
  <c r="J1774" i="8"/>
  <c r="I1774" i="8"/>
  <c r="H1774" i="8"/>
  <c r="R1773" i="8" a="1"/>
  <c r="R1773" i="8" s="1"/>
  <c r="N1773" i="8" s="1"/>
  <c r="P1773" i="8"/>
  <c r="O1773" i="8"/>
  <c r="M1773" i="8"/>
  <c r="L1773" i="8"/>
  <c r="K1773" i="8"/>
  <c r="J1773" i="8"/>
  <c r="I1773" i="8"/>
  <c r="H1773" i="8"/>
  <c r="R1772" i="8" a="1"/>
  <c r="R1772" i="8" s="1"/>
  <c r="N1772" i="8" s="1"/>
  <c r="P1772" i="8"/>
  <c r="O1772" i="8"/>
  <c r="M1772" i="8"/>
  <c r="L1772" i="8"/>
  <c r="K1772" i="8"/>
  <c r="J1772" i="8"/>
  <c r="I1772" i="8"/>
  <c r="H1772" i="8"/>
  <c r="R1771" i="8" a="1"/>
  <c r="R1771" i="8" s="1"/>
  <c r="N1771" i="8" s="1"/>
  <c r="P1771" i="8"/>
  <c r="O1771" i="8"/>
  <c r="M1771" i="8"/>
  <c r="L1771" i="8"/>
  <c r="K1771" i="8"/>
  <c r="J1771" i="8"/>
  <c r="I1771" i="8"/>
  <c r="H1771" i="8"/>
  <c r="R1770" i="8" a="1"/>
  <c r="R1770" i="8" s="1"/>
  <c r="N1770" i="8" s="1"/>
  <c r="P1770" i="8"/>
  <c r="O1770" i="8"/>
  <c r="M1770" i="8"/>
  <c r="L1770" i="8"/>
  <c r="K1770" i="8"/>
  <c r="J1770" i="8"/>
  <c r="I1770" i="8"/>
  <c r="H1770" i="8"/>
  <c r="R1769" i="8" a="1"/>
  <c r="R1769" i="8" s="1"/>
  <c r="N1769" i="8" s="1"/>
  <c r="P1769" i="8"/>
  <c r="O1769" i="8"/>
  <c r="M1769" i="8"/>
  <c r="L1769" i="8"/>
  <c r="K1769" i="8"/>
  <c r="J1769" i="8"/>
  <c r="I1769" i="8"/>
  <c r="H1769" i="8"/>
  <c r="R1768" i="8" a="1"/>
  <c r="R1768" i="8" s="1"/>
  <c r="N1768" i="8" s="1"/>
  <c r="P1768" i="8"/>
  <c r="O1768" i="8"/>
  <c r="M1768" i="8"/>
  <c r="L1768" i="8"/>
  <c r="K1768" i="8"/>
  <c r="J1768" i="8"/>
  <c r="I1768" i="8"/>
  <c r="H1768" i="8"/>
  <c r="R1767" i="8" a="1"/>
  <c r="R1767" i="8" s="1"/>
  <c r="N1767" i="8" s="1"/>
  <c r="P1767" i="8"/>
  <c r="O1767" i="8"/>
  <c r="M1767" i="8"/>
  <c r="L1767" i="8"/>
  <c r="K1767" i="8"/>
  <c r="J1767" i="8"/>
  <c r="I1767" i="8"/>
  <c r="H1767" i="8"/>
  <c r="R1766" i="8" a="1"/>
  <c r="R1766" i="8" s="1"/>
  <c r="N1766" i="8" s="1"/>
  <c r="P1766" i="8"/>
  <c r="O1766" i="8"/>
  <c r="M1766" i="8"/>
  <c r="L1766" i="8"/>
  <c r="K1766" i="8"/>
  <c r="J1766" i="8"/>
  <c r="I1766" i="8"/>
  <c r="H1766" i="8"/>
  <c r="R1765" i="8" a="1"/>
  <c r="R1765" i="8" s="1"/>
  <c r="N1765" i="8" s="1"/>
  <c r="P1765" i="8"/>
  <c r="O1765" i="8"/>
  <c r="M1765" i="8"/>
  <c r="L1765" i="8"/>
  <c r="K1765" i="8"/>
  <c r="J1765" i="8"/>
  <c r="I1765" i="8"/>
  <c r="H1765" i="8"/>
  <c r="R1764" i="8" a="1"/>
  <c r="R1764" i="8" s="1"/>
  <c r="N1764" i="8" s="1"/>
  <c r="P1764" i="8"/>
  <c r="O1764" i="8"/>
  <c r="M1764" i="8"/>
  <c r="L1764" i="8"/>
  <c r="K1764" i="8"/>
  <c r="J1764" i="8"/>
  <c r="I1764" i="8"/>
  <c r="H1764" i="8"/>
  <c r="R1763" i="8" a="1"/>
  <c r="R1763" i="8" s="1"/>
  <c r="N1763" i="8" s="1"/>
  <c r="P1763" i="8"/>
  <c r="O1763" i="8"/>
  <c r="M1763" i="8"/>
  <c r="L1763" i="8"/>
  <c r="K1763" i="8"/>
  <c r="J1763" i="8"/>
  <c r="I1763" i="8"/>
  <c r="H1763" i="8"/>
  <c r="R1762" i="8" a="1"/>
  <c r="R1762" i="8" s="1"/>
  <c r="N1762" i="8" s="1"/>
  <c r="P1762" i="8"/>
  <c r="O1762" i="8"/>
  <c r="M1762" i="8"/>
  <c r="L1762" i="8"/>
  <c r="K1762" i="8"/>
  <c r="J1762" i="8"/>
  <c r="I1762" i="8"/>
  <c r="H1762" i="8"/>
  <c r="R1761" i="8" a="1"/>
  <c r="R1761" i="8" s="1"/>
  <c r="N1761" i="8" s="1"/>
  <c r="P1761" i="8"/>
  <c r="O1761" i="8"/>
  <c r="M1761" i="8"/>
  <c r="L1761" i="8"/>
  <c r="K1761" i="8"/>
  <c r="J1761" i="8"/>
  <c r="I1761" i="8"/>
  <c r="H1761" i="8"/>
  <c r="R1760" i="8" a="1"/>
  <c r="R1760" i="8" s="1"/>
  <c r="N1760" i="8" s="1"/>
  <c r="P1760" i="8"/>
  <c r="O1760" i="8"/>
  <c r="M1760" i="8"/>
  <c r="L1760" i="8"/>
  <c r="K1760" i="8"/>
  <c r="J1760" i="8"/>
  <c r="I1760" i="8"/>
  <c r="H1760" i="8"/>
  <c r="R1759" i="8" a="1"/>
  <c r="R1759" i="8" s="1"/>
  <c r="N1759" i="8" s="1"/>
  <c r="P1759" i="8"/>
  <c r="O1759" i="8"/>
  <c r="M1759" i="8"/>
  <c r="L1759" i="8"/>
  <c r="K1759" i="8"/>
  <c r="J1759" i="8"/>
  <c r="I1759" i="8"/>
  <c r="H1759" i="8"/>
  <c r="R1758" i="8" a="1"/>
  <c r="R1758" i="8" s="1"/>
  <c r="N1758" i="8" s="1"/>
  <c r="P1758" i="8"/>
  <c r="O1758" i="8"/>
  <c r="M1758" i="8"/>
  <c r="L1758" i="8"/>
  <c r="K1758" i="8"/>
  <c r="J1758" i="8"/>
  <c r="I1758" i="8"/>
  <c r="H1758" i="8"/>
  <c r="R1757" i="8" a="1"/>
  <c r="R1757" i="8" s="1"/>
  <c r="N1757" i="8" s="1"/>
  <c r="P1757" i="8"/>
  <c r="O1757" i="8"/>
  <c r="M1757" i="8"/>
  <c r="L1757" i="8"/>
  <c r="K1757" i="8"/>
  <c r="J1757" i="8"/>
  <c r="I1757" i="8"/>
  <c r="H1757" i="8"/>
  <c r="R1756" i="8" a="1"/>
  <c r="R1756" i="8" s="1"/>
  <c r="N1756" i="8" s="1"/>
  <c r="P1756" i="8"/>
  <c r="O1756" i="8"/>
  <c r="M1756" i="8"/>
  <c r="L1756" i="8"/>
  <c r="K1756" i="8"/>
  <c r="J1756" i="8"/>
  <c r="I1756" i="8"/>
  <c r="H1756" i="8"/>
  <c r="R1755" i="8" a="1"/>
  <c r="R1755" i="8" s="1"/>
  <c r="N1755" i="8" s="1"/>
  <c r="P1755" i="8"/>
  <c r="O1755" i="8"/>
  <c r="M1755" i="8"/>
  <c r="L1755" i="8"/>
  <c r="K1755" i="8"/>
  <c r="J1755" i="8"/>
  <c r="I1755" i="8"/>
  <c r="H1755" i="8"/>
  <c r="R1754" i="8" a="1"/>
  <c r="R1754" i="8" s="1"/>
  <c r="N1754" i="8" s="1"/>
  <c r="P1754" i="8"/>
  <c r="O1754" i="8"/>
  <c r="M1754" i="8"/>
  <c r="L1754" i="8"/>
  <c r="K1754" i="8"/>
  <c r="J1754" i="8"/>
  <c r="I1754" i="8"/>
  <c r="H1754" i="8"/>
  <c r="R1753" i="8" a="1"/>
  <c r="R1753" i="8" s="1"/>
  <c r="N1753" i="8" s="1"/>
  <c r="P1753" i="8"/>
  <c r="O1753" i="8"/>
  <c r="M1753" i="8"/>
  <c r="L1753" i="8"/>
  <c r="K1753" i="8"/>
  <c r="J1753" i="8"/>
  <c r="I1753" i="8"/>
  <c r="H1753" i="8"/>
  <c r="R1752" i="8" a="1"/>
  <c r="R1752" i="8" s="1"/>
  <c r="N1752" i="8" s="1"/>
  <c r="P1752" i="8"/>
  <c r="O1752" i="8"/>
  <c r="M1752" i="8"/>
  <c r="L1752" i="8"/>
  <c r="K1752" i="8"/>
  <c r="J1752" i="8"/>
  <c r="I1752" i="8"/>
  <c r="H1752" i="8"/>
  <c r="R1751" i="8" a="1"/>
  <c r="R1751" i="8" s="1"/>
  <c r="N1751" i="8" s="1"/>
  <c r="P1751" i="8"/>
  <c r="O1751" i="8"/>
  <c r="M1751" i="8"/>
  <c r="L1751" i="8"/>
  <c r="K1751" i="8"/>
  <c r="J1751" i="8"/>
  <c r="I1751" i="8"/>
  <c r="H1751" i="8"/>
  <c r="R1750" i="8" a="1"/>
  <c r="R1750" i="8" s="1"/>
  <c r="N1750" i="8" s="1"/>
  <c r="P1750" i="8"/>
  <c r="O1750" i="8"/>
  <c r="M1750" i="8"/>
  <c r="L1750" i="8"/>
  <c r="K1750" i="8"/>
  <c r="J1750" i="8"/>
  <c r="I1750" i="8"/>
  <c r="H1750" i="8"/>
  <c r="R1749" i="8" a="1"/>
  <c r="R1749" i="8" s="1"/>
  <c r="N1749" i="8" s="1"/>
  <c r="P1749" i="8"/>
  <c r="O1749" i="8"/>
  <c r="M1749" i="8"/>
  <c r="L1749" i="8"/>
  <c r="K1749" i="8"/>
  <c r="J1749" i="8"/>
  <c r="I1749" i="8"/>
  <c r="H1749" i="8"/>
  <c r="R1748" i="8" a="1"/>
  <c r="R1748" i="8" s="1"/>
  <c r="N1748" i="8" s="1"/>
  <c r="P1748" i="8"/>
  <c r="O1748" i="8"/>
  <c r="M1748" i="8"/>
  <c r="L1748" i="8"/>
  <c r="K1748" i="8"/>
  <c r="J1748" i="8"/>
  <c r="I1748" i="8"/>
  <c r="H1748" i="8"/>
  <c r="R1747" i="8" a="1"/>
  <c r="R1747" i="8" s="1"/>
  <c r="N1747" i="8" s="1"/>
  <c r="P1747" i="8"/>
  <c r="O1747" i="8"/>
  <c r="M1747" i="8"/>
  <c r="L1747" i="8"/>
  <c r="K1747" i="8"/>
  <c r="J1747" i="8"/>
  <c r="I1747" i="8"/>
  <c r="H1747" i="8"/>
  <c r="R1746" i="8" a="1"/>
  <c r="R1746" i="8" s="1"/>
  <c r="N1746" i="8" s="1"/>
  <c r="P1746" i="8"/>
  <c r="O1746" i="8"/>
  <c r="M1746" i="8"/>
  <c r="L1746" i="8"/>
  <c r="K1746" i="8"/>
  <c r="J1746" i="8"/>
  <c r="I1746" i="8"/>
  <c r="H1746" i="8"/>
  <c r="R1745" i="8" a="1"/>
  <c r="R1745" i="8" s="1"/>
  <c r="N1745" i="8" s="1"/>
  <c r="P1745" i="8"/>
  <c r="O1745" i="8"/>
  <c r="M1745" i="8"/>
  <c r="L1745" i="8"/>
  <c r="K1745" i="8"/>
  <c r="J1745" i="8"/>
  <c r="I1745" i="8"/>
  <c r="H1745" i="8"/>
  <c r="R1744" i="8" a="1"/>
  <c r="R1744" i="8" s="1"/>
  <c r="N1744" i="8" s="1"/>
  <c r="P1744" i="8"/>
  <c r="O1744" i="8"/>
  <c r="M1744" i="8"/>
  <c r="L1744" i="8"/>
  <c r="K1744" i="8"/>
  <c r="J1744" i="8"/>
  <c r="I1744" i="8"/>
  <c r="H1744" i="8"/>
  <c r="R1743" i="8" a="1"/>
  <c r="R1743" i="8" s="1"/>
  <c r="N1743" i="8" s="1"/>
  <c r="P1743" i="8"/>
  <c r="O1743" i="8"/>
  <c r="M1743" i="8"/>
  <c r="L1743" i="8"/>
  <c r="K1743" i="8"/>
  <c r="J1743" i="8"/>
  <c r="I1743" i="8"/>
  <c r="H1743" i="8"/>
  <c r="R1742" i="8" a="1"/>
  <c r="R1742" i="8" s="1"/>
  <c r="N1742" i="8" s="1"/>
  <c r="P1742" i="8"/>
  <c r="O1742" i="8"/>
  <c r="M1742" i="8"/>
  <c r="L1742" i="8"/>
  <c r="K1742" i="8"/>
  <c r="J1742" i="8"/>
  <c r="I1742" i="8"/>
  <c r="H1742" i="8"/>
  <c r="R1741" i="8" a="1"/>
  <c r="R1741" i="8" s="1"/>
  <c r="N1741" i="8" s="1"/>
  <c r="P1741" i="8"/>
  <c r="O1741" i="8"/>
  <c r="M1741" i="8"/>
  <c r="L1741" i="8"/>
  <c r="K1741" i="8"/>
  <c r="J1741" i="8"/>
  <c r="I1741" i="8"/>
  <c r="H1741" i="8"/>
  <c r="R1740" i="8" a="1"/>
  <c r="R1740" i="8" s="1"/>
  <c r="N1740" i="8" s="1"/>
  <c r="P1740" i="8"/>
  <c r="O1740" i="8"/>
  <c r="M1740" i="8"/>
  <c r="L1740" i="8"/>
  <c r="K1740" i="8"/>
  <c r="J1740" i="8"/>
  <c r="I1740" i="8"/>
  <c r="H1740" i="8"/>
  <c r="R1739" i="8" a="1"/>
  <c r="R1739" i="8" s="1"/>
  <c r="N1739" i="8" s="1"/>
  <c r="P1739" i="8"/>
  <c r="O1739" i="8"/>
  <c r="M1739" i="8"/>
  <c r="L1739" i="8"/>
  <c r="K1739" i="8"/>
  <c r="J1739" i="8"/>
  <c r="I1739" i="8"/>
  <c r="H1739" i="8"/>
  <c r="R1738" i="8" a="1"/>
  <c r="R1738" i="8" s="1"/>
  <c r="N1738" i="8" s="1"/>
  <c r="P1738" i="8"/>
  <c r="O1738" i="8"/>
  <c r="M1738" i="8"/>
  <c r="L1738" i="8"/>
  <c r="K1738" i="8"/>
  <c r="J1738" i="8"/>
  <c r="I1738" i="8"/>
  <c r="H1738" i="8"/>
  <c r="R1737" i="8" a="1"/>
  <c r="R1737" i="8" s="1"/>
  <c r="N1737" i="8" s="1"/>
  <c r="P1737" i="8"/>
  <c r="O1737" i="8"/>
  <c r="M1737" i="8"/>
  <c r="L1737" i="8"/>
  <c r="K1737" i="8"/>
  <c r="J1737" i="8"/>
  <c r="I1737" i="8"/>
  <c r="H1737" i="8"/>
  <c r="R1736" i="8" a="1"/>
  <c r="R1736" i="8" s="1"/>
  <c r="N1736" i="8" s="1"/>
  <c r="P1736" i="8"/>
  <c r="O1736" i="8"/>
  <c r="M1736" i="8"/>
  <c r="L1736" i="8"/>
  <c r="K1736" i="8"/>
  <c r="J1736" i="8"/>
  <c r="I1736" i="8"/>
  <c r="H1736" i="8"/>
  <c r="R1735" i="8" a="1"/>
  <c r="R1735" i="8" s="1"/>
  <c r="N1735" i="8" s="1"/>
  <c r="P1735" i="8"/>
  <c r="O1735" i="8"/>
  <c r="M1735" i="8"/>
  <c r="L1735" i="8"/>
  <c r="K1735" i="8"/>
  <c r="J1735" i="8"/>
  <c r="I1735" i="8"/>
  <c r="H1735" i="8"/>
  <c r="R1734" i="8" a="1"/>
  <c r="R1734" i="8" s="1"/>
  <c r="N1734" i="8" s="1"/>
  <c r="P1734" i="8"/>
  <c r="O1734" i="8"/>
  <c r="M1734" i="8"/>
  <c r="L1734" i="8"/>
  <c r="K1734" i="8"/>
  <c r="J1734" i="8"/>
  <c r="I1734" i="8"/>
  <c r="H1734" i="8"/>
  <c r="R1733" i="8" a="1"/>
  <c r="R1733" i="8" s="1"/>
  <c r="N1733" i="8" s="1"/>
  <c r="P1733" i="8"/>
  <c r="O1733" i="8"/>
  <c r="M1733" i="8"/>
  <c r="L1733" i="8"/>
  <c r="K1733" i="8"/>
  <c r="J1733" i="8"/>
  <c r="I1733" i="8"/>
  <c r="H1733" i="8"/>
  <c r="R1732" i="8" a="1"/>
  <c r="R1732" i="8" s="1"/>
  <c r="N1732" i="8" s="1"/>
  <c r="P1732" i="8"/>
  <c r="O1732" i="8"/>
  <c r="M1732" i="8"/>
  <c r="L1732" i="8"/>
  <c r="K1732" i="8"/>
  <c r="J1732" i="8"/>
  <c r="I1732" i="8"/>
  <c r="H1732" i="8"/>
  <c r="R1731" i="8" a="1"/>
  <c r="R1731" i="8" s="1"/>
  <c r="N1731" i="8" s="1"/>
  <c r="P1731" i="8"/>
  <c r="O1731" i="8"/>
  <c r="M1731" i="8"/>
  <c r="L1731" i="8"/>
  <c r="K1731" i="8"/>
  <c r="J1731" i="8"/>
  <c r="I1731" i="8"/>
  <c r="H1731" i="8"/>
  <c r="R1730" i="8" a="1"/>
  <c r="R1730" i="8" s="1"/>
  <c r="N1730" i="8" s="1"/>
  <c r="P1730" i="8"/>
  <c r="O1730" i="8"/>
  <c r="M1730" i="8"/>
  <c r="L1730" i="8"/>
  <c r="K1730" i="8"/>
  <c r="J1730" i="8"/>
  <c r="I1730" i="8"/>
  <c r="H1730" i="8"/>
  <c r="R1729" i="8" a="1"/>
  <c r="R1729" i="8" s="1"/>
  <c r="N1729" i="8" s="1"/>
  <c r="P1729" i="8"/>
  <c r="O1729" i="8"/>
  <c r="M1729" i="8"/>
  <c r="L1729" i="8"/>
  <c r="K1729" i="8"/>
  <c r="J1729" i="8"/>
  <c r="I1729" i="8"/>
  <c r="H1729" i="8"/>
  <c r="R1728" i="8" a="1"/>
  <c r="R1728" i="8" s="1"/>
  <c r="N1728" i="8" s="1"/>
  <c r="P1728" i="8"/>
  <c r="O1728" i="8"/>
  <c r="M1728" i="8"/>
  <c r="L1728" i="8"/>
  <c r="K1728" i="8"/>
  <c r="J1728" i="8"/>
  <c r="I1728" i="8"/>
  <c r="H1728" i="8"/>
  <c r="R1727" i="8" a="1"/>
  <c r="R1727" i="8" s="1"/>
  <c r="N1727" i="8" s="1"/>
  <c r="P1727" i="8"/>
  <c r="O1727" i="8"/>
  <c r="M1727" i="8"/>
  <c r="L1727" i="8"/>
  <c r="K1727" i="8"/>
  <c r="J1727" i="8"/>
  <c r="I1727" i="8"/>
  <c r="H1727" i="8"/>
  <c r="R1726" i="8" a="1"/>
  <c r="R1726" i="8" s="1"/>
  <c r="N1726" i="8" s="1"/>
  <c r="P1726" i="8"/>
  <c r="O1726" i="8"/>
  <c r="M1726" i="8"/>
  <c r="L1726" i="8"/>
  <c r="K1726" i="8"/>
  <c r="J1726" i="8"/>
  <c r="I1726" i="8"/>
  <c r="H1726" i="8"/>
  <c r="R1725" i="8" a="1"/>
  <c r="R1725" i="8" s="1"/>
  <c r="N1725" i="8" s="1"/>
  <c r="P1725" i="8"/>
  <c r="O1725" i="8"/>
  <c r="M1725" i="8"/>
  <c r="L1725" i="8"/>
  <c r="K1725" i="8"/>
  <c r="J1725" i="8"/>
  <c r="I1725" i="8"/>
  <c r="H1725" i="8"/>
  <c r="R1724" i="8" a="1"/>
  <c r="R1724" i="8" s="1"/>
  <c r="N1724" i="8" s="1"/>
  <c r="P1724" i="8"/>
  <c r="O1724" i="8"/>
  <c r="M1724" i="8"/>
  <c r="L1724" i="8"/>
  <c r="K1724" i="8"/>
  <c r="J1724" i="8"/>
  <c r="I1724" i="8"/>
  <c r="H1724" i="8"/>
  <c r="R1723" i="8" a="1"/>
  <c r="R1723" i="8" s="1"/>
  <c r="N1723" i="8" s="1"/>
  <c r="P1723" i="8"/>
  <c r="O1723" i="8"/>
  <c r="M1723" i="8"/>
  <c r="L1723" i="8"/>
  <c r="K1723" i="8"/>
  <c r="J1723" i="8"/>
  <c r="I1723" i="8"/>
  <c r="H1723" i="8"/>
  <c r="R1722" i="8" a="1"/>
  <c r="R1722" i="8" s="1"/>
  <c r="N1722" i="8" s="1"/>
  <c r="P1722" i="8"/>
  <c r="O1722" i="8"/>
  <c r="M1722" i="8"/>
  <c r="L1722" i="8"/>
  <c r="K1722" i="8"/>
  <c r="J1722" i="8"/>
  <c r="I1722" i="8"/>
  <c r="H1722" i="8"/>
  <c r="R1721" i="8" a="1"/>
  <c r="R1721" i="8" s="1"/>
  <c r="N1721" i="8" s="1"/>
  <c r="P1721" i="8"/>
  <c r="O1721" i="8"/>
  <c r="M1721" i="8"/>
  <c r="L1721" i="8"/>
  <c r="K1721" i="8"/>
  <c r="J1721" i="8"/>
  <c r="I1721" i="8"/>
  <c r="H1721" i="8"/>
  <c r="R1720" i="8" a="1"/>
  <c r="R1720" i="8" s="1"/>
  <c r="N1720" i="8" s="1"/>
  <c r="P1720" i="8"/>
  <c r="O1720" i="8"/>
  <c r="M1720" i="8"/>
  <c r="L1720" i="8"/>
  <c r="K1720" i="8"/>
  <c r="J1720" i="8"/>
  <c r="I1720" i="8"/>
  <c r="H1720" i="8"/>
  <c r="R1719" i="8" a="1"/>
  <c r="R1719" i="8" s="1"/>
  <c r="N1719" i="8" s="1"/>
  <c r="P1719" i="8"/>
  <c r="O1719" i="8"/>
  <c r="M1719" i="8"/>
  <c r="L1719" i="8"/>
  <c r="K1719" i="8"/>
  <c r="J1719" i="8"/>
  <c r="I1719" i="8"/>
  <c r="H1719" i="8"/>
  <c r="R1718" i="8" a="1"/>
  <c r="R1718" i="8" s="1"/>
  <c r="N1718" i="8" s="1"/>
  <c r="P1718" i="8"/>
  <c r="O1718" i="8"/>
  <c r="M1718" i="8"/>
  <c r="L1718" i="8"/>
  <c r="K1718" i="8"/>
  <c r="J1718" i="8"/>
  <c r="I1718" i="8"/>
  <c r="H1718" i="8"/>
  <c r="R1717" i="8" a="1"/>
  <c r="R1717" i="8" s="1"/>
  <c r="N1717" i="8" s="1"/>
  <c r="P1717" i="8"/>
  <c r="O1717" i="8"/>
  <c r="M1717" i="8"/>
  <c r="L1717" i="8"/>
  <c r="K1717" i="8"/>
  <c r="J1717" i="8"/>
  <c r="I1717" i="8"/>
  <c r="H1717" i="8"/>
  <c r="R1716" i="8" a="1"/>
  <c r="R1716" i="8" s="1"/>
  <c r="N1716" i="8" s="1"/>
  <c r="P1716" i="8"/>
  <c r="O1716" i="8"/>
  <c r="M1716" i="8"/>
  <c r="L1716" i="8"/>
  <c r="K1716" i="8"/>
  <c r="J1716" i="8"/>
  <c r="I1716" i="8"/>
  <c r="H1716" i="8"/>
  <c r="R1715" i="8" a="1"/>
  <c r="R1715" i="8" s="1"/>
  <c r="N1715" i="8" s="1"/>
  <c r="P1715" i="8"/>
  <c r="O1715" i="8"/>
  <c r="M1715" i="8"/>
  <c r="L1715" i="8"/>
  <c r="K1715" i="8"/>
  <c r="J1715" i="8"/>
  <c r="I1715" i="8"/>
  <c r="H1715" i="8"/>
  <c r="R1714" i="8" a="1"/>
  <c r="R1714" i="8" s="1"/>
  <c r="N1714" i="8" s="1"/>
  <c r="P1714" i="8"/>
  <c r="O1714" i="8"/>
  <c r="M1714" i="8"/>
  <c r="L1714" i="8"/>
  <c r="K1714" i="8"/>
  <c r="J1714" i="8"/>
  <c r="I1714" i="8"/>
  <c r="H1714" i="8"/>
  <c r="R1713" i="8" a="1"/>
  <c r="R1713" i="8" s="1"/>
  <c r="N1713" i="8" s="1"/>
  <c r="P1713" i="8"/>
  <c r="O1713" i="8"/>
  <c r="M1713" i="8"/>
  <c r="L1713" i="8"/>
  <c r="K1713" i="8"/>
  <c r="J1713" i="8"/>
  <c r="I1713" i="8"/>
  <c r="H1713" i="8"/>
  <c r="R1712" i="8" a="1"/>
  <c r="R1712" i="8" s="1"/>
  <c r="N1712" i="8" s="1"/>
  <c r="P1712" i="8"/>
  <c r="O1712" i="8"/>
  <c r="M1712" i="8"/>
  <c r="L1712" i="8"/>
  <c r="K1712" i="8"/>
  <c r="J1712" i="8"/>
  <c r="I1712" i="8"/>
  <c r="H1712" i="8"/>
  <c r="R1711" i="8" a="1"/>
  <c r="R1711" i="8" s="1"/>
  <c r="N1711" i="8" s="1"/>
  <c r="P1711" i="8"/>
  <c r="O1711" i="8"/>
  <c r="M1711" i="8"/>
  <c r="L1711" i="8"/>
  <c r="K1711" i="8"/>
  <c r="J1711" i="8"/>
  <c r="I1711" i="8"/>
  <c r="H1711" i="8"/>
  <c r="R1710" i="8" a="1"/>
  <c r="R1710" i="8" s="1"/>
  <c r="N1710" i="8" s="1"/>
  <c r="P1710" i="8"/>
  <c r="O1710" i="8"/>
  <c r="M1710" i="8"/>
  <c r="L1710" i="8"/>
  <c r="K1710" i="8"/>
  <c r="J1710" i="8"/>
  <c r="I1710" i="8"/>
  <c r="H1710" i="8"/>
  <c r="R1709" i="8" a="1"/>
  <c r="R1709" i="8" s="1"/>
  <c r="N1709" i="8" s="1"/>
  <c r="P1709" i="8"/>
  <c r="O1709" i="8"/>
  <c r="M1709" i="8"/>
  <c r="L1709" i="8"/>
  <c r="K1709" i="8"/>
  <c r="J1709" i="8"/>
  <c r="I1709" i="8"/>
  <c r="H1709" i="8"/>
  <c r="R1708" i="8" a="1"/>
  <c r="R1708" i="8" s="1"/>
  <c r="N1708" i="8" s="1"/>
  <c r="P1708" i="8"/>
  <c r="O1708" i="8"/>
  <c r="M1708" i="8"/>
  <c r="L1708" i="8"/>
  <c r="K1708" i="8"/>
  <c r="J1708" i="8"/>
  <c r="I1708" i="8"/>
  <c r="H1708" i="8"/>
  <c r="R1707" i="8" a="1"/>
  <c r="R1707" i="8" s="1"/>
  <c r="N1707" i="8" s="1"/>
  <c r="P1707" i="8"/>
  <c r="O1707" i="8"/>
  <c r="M1707" i="8"/>
  <c r="L1707" i="8"/>
  <c r="K1707" i="8"/>
  <c r="J1707" i="8"/>
  <c r="I1707" i="8"/>
  <c r="H1707" i="8"/>
  <c r="R1706" i="8" a="1"/>
  <c r="R1706" i="8" s="1"/>
  <c r="N1706" i="8" s="1"/>
  <c r="P1706" i="8"/>
  <c r="O1706" i="8"/>
  <c r="M1706" i="8"/>
  <c r="L1706" i="8"/>
  <c r="K1706" i="8"/>
  <c r="J1706" i="8"/>
  <c r="I1706" i="8"/>
  <c r="H1706" i="8"/>
  <c r="R1705" i="8" a="1"/>
  <c r="R1705" i="8" s="1"/>
  <c r="N1705" i="8" s="1"/>
  <c r="P1705" i="8"/>
  <c r="O1705" i="8"/>
  <c r="M1705" i="8"/>
  <c r="L1705" i="8"/>
  <c r="K1705" i="8"/>
  <c r="J1705" i="8"/>
  <c r="I1705" i="8"/>
  <c r="H1705" i="8"/>
  <c r="R1704" i="8" a="1"/>
  <c r="R1704" i="8" s="1"/>
  <c r="N1704" i="8" s="1"/>
  <c r="P1704" i="8"/>
  <c r="O1704" i="8"/>
  <c r="M1704" i="8"/>
  <c r="L1704" i="8"/>
  <c r="K1704" i="8"/>
  <c r="J1704" i="8"/>
  <c r="I1704" i="8"/>
  <c r="H1704" i="8"/>
  <c r="R1703" i="8" a="1"/>
  <c r="R1703" i="8" s="1"/>
  <c r="N1703" i="8" s="1"/>
  <c r="P1703" i="8"/>
  <c r="O1703" i="8"/>
  <c r="M1703" i="8"/>
  <c r="L1703" i="8"/>
  <c r="K1703" i="8"/>
  <c r="J1703" i="8"/>
  <c r="I1703" i="8"/>
  <c r="H1703" i="8"/>
  <c r="R1702" i="8" a="1"/>
  <c r="R1702" i="8" s="1"/>
  <c r="N1702" i="8" s="1"/>
  <c r="P1702" i="8"/>
  <c r="O1702" i="8"/>
  <c r="M1702" i="8"/>
  <c r="L1702" i="8"/>
  <c r="K1702" i="8"/>
  <c r="J1702" i="8"/>
  <c r="I1702" i="8"/>
  <c r="H1702" i="8"/>
  <c r="R1701" i="8" a="1"/>
  <c r="R1701" i="8" s="1"/>
  <c r="N1701" i="8" s="1"/>
  <c r="P1701" i="8"/>
  <c r="O1701" i="8"/>
  <c r="M1701" i="8"/>
  <c r="L1701" i="8"/>
  <c r="K1701" i="8"/>
  <c r="J1701" i="8"/>
  <c r="I1701" i="8"/>
  <c r="H1701" i="8"/>
  <c r="R1700" i="8" a="1"/>
  <c r="R1700" i="8" s="1"/>
  <c r="N1700" i="8" s="1"/>
  <c r="P1700" i="8"/>
  <c r="O1700" i="8"/>
  <c r="M1700" i="8"/>
  <c r="L1700" i="8"/>
  <c r="K1700" i="8"/>
  <c r="J1700" i="8"/>
  <c r="I1700" i="8"/>
  <c r="H1700" i="8"/>
  <c r="R1699" i="8" a="1"/>
  <c r="R1699" i="8" s="1"/>
  <c r="N1699" i="8" s="1"/>
  <c r="P1699" i="8"/>
  <c r="O1699" i="8"/>
  <c r="M1699" i="8"/>
  <c r="L1699" i="8"/>
  <c r="K1699" i="8"/>
  <c r="J1699" i="8"/>
  <c r="I1699" i="8"/>
  <c r="H1699" i="8"/>
  <c r="R1698" i="8" a="1"/>
  <c r="R1698" i="8" s="1"/>
  <c r="N1698" i="8" s="1"/>
  <c r="P1698" i="8"/>
  <c r="O1698" i="8"/>
  <c r="M1698" i="8"/>
  <c r="L1698" i="8"/>
  <c r="K1698" i="8"/>
  <c r="J1698" i="8"/>
  <c r="I1698" i="8"/>
  <c r="H1698" i="8"/>
  <c r="R1697" i="8" a="1"/>
  <c r="R1697" i="8" s="1"/>
  <c r="N1697" i="8" s="1"/>
  <c r="P1697" i="8"/>
  <c r="O1697" i="8"/>
  <c r="M1697" i="8"/>
  <c r="L1697" i="8"/>
  <c r="K1697" i="8"/>
  <c r="J1697" i="8"/>
  <c r="I1697" i="8"/>
  <c r="H1697" i="8"/>
  <c r="R1696" i="8" a="1"/>
  <c r="R1696" i="8" s="1"/>
  <c r="N1696" i="8" s="1"/>
  <c r="P1696" i="8"/>
  <c r="O1696" i="8"/>
  <c r="M1696" i="8"/>
  <c r="L1696" i="8"/>
  <c r="K1696" i="8"/>
  <c r="J1696" i="8"/>
  <c r="I1696" i="8"/>
  <c r="H1696" i="8"/>
  <c r="R1695" i="8" a="1"/>
  <c r="R1695" i="8" s="1"/>
  <c r="N1695" i="8" s="1"/>
  <c r="P1695" i="8"/>
  <c r="O1695" i="8"/>
  <c r="M1695" i="8"/>
  <c r="L1695" i="8"/>
  <c r="K1695" i="8"/>
  <c r="J1695" i="8"/>
  <c r="I1695" i="8"/>
  <c r="H1695" i="8"/>
  <c r="R1694" i="8" a="1"/>
  <c r="R1694" i="8" s="1"/>
  <c r="N1694" i="8" s="1"/>
  <c r="P1694" i="8"/>
  <c r="O1694" i="8"/>
  <c r="M1694" i="8"/>
  <c r="L1694" i="8"/>
  <c r="K1694" i="8"/>
  <c r="J1694" i="8"/>
  <c r="I1694" i="8"/>
  <c r="H1694" i="8"/>
  <c r="R1693" i="8" a="1"/>
  <c r="R1693" i="8" s="1"/>
  <c r="N1693" i="8" s="1"/>
  <c r="P1693" i="8"/>
  <c r="O1693" i="8"/>
  <c r="M1693" i="8"/>
  <c r="L1693" i="8"/>
  <c r="K1693" i="8"/>
  <c r="J1693" i="8"/>
  <c r="I1693" i="8"/>
  <c r="H1693" i="8"/>
  <c r="R1692" i="8" a="1"/>
  <c r="R1692" i="8" s="1"/>
  <c r="N1692" i="8" s="1"/>
  <c r="P1692" i="8"/>
  <c r="O1692" i="8"/>
  <c r="M1692" i="8"/>
  <c r="L1692" i="8"/>
  <c r="K1692" i="8"/>
  <c r="J1692" i="8"/>
  <c r="I1692" i="8"/>
  <c r="H1692" i="8"/>
  <c r="R1691" i="8" a="1"/>
  <c r="R1691" i="8" s="1"/>
  <c r="N1691" i="8" s="1"/>
  <c r="P1691" i="8"/>
  <c r="O1691" i="8"/>
  <c r="M1691" i="8"/>
  <c r="L1691" i="8"/>
  <c r="K1691" i="8"/>
  <c r="J1691" i="8"/>
  <c r="I1691" i="8"/>
  <c r="H1691" i="8"/>
  <c r="R1690" i="8" a="1"/>
  <c r="R1690" i="8" s="1"/>
  <c r="N1690" i="8" s="1"/>
  <c r="P1690" i="8"/>
  <c r="O1690" i="8"/>
  <c r="M1690" i="8"/>
  <c r="L1690" i="8"/>
  <c r="K1690" i="8"/>
  <c r="J1690" i="8"/>
  <c r="I1690" i="8"/>
  <c r="H1690" i="8"/>
  <c r="R1689" i="8" a="1"/>
  <c r="R1689" i="8" s="1"/>
  <c r="N1689" i="8" s="1"/>
  <c r="P1689" i="8"/>
  <c r="O1689" i="8"/>
  <c r="M1689" i="8"/>
  <c r="L1689" i="8"/>
  <c r="K1689" i="8"/>
  <c r="J1689" i="8"/>
  <c r="I1689" i="8"/>
  <c r="H1689" i="8"/>
  <c r="R1688" i="8" a="1"/>
  <c r="R1688" i="8" s="1"/>
  <c r="N1688" i="8" s="1"/>
  <c r="P1688" i="8"/>
  <c r="O1688" i="8"/>
  <c r="M1688" i="8"/>
  <c r="L1688" i="8"/>
  <c r="K1688" i="8"/>
  <c r="J1688" i="8"/>
  <c r="I1688" i="8"/>
  <c r="H1688" i="8"/>
  <c r="R1687" i="8" a="1"/>
  <c r="R1687" i="8" s="1"/>
  <c r="N1687" i="8" s="1"/>
  <c r="P1687" i="8"/>
  <c r="O1687" i="8"/>
  <c r="M1687" i="8"/>
  <c r="L1687" i="8"/>
  <c r="K1687" i="8"/>
  <c r="J1687" i="8"/>
  <c r="I1687" i="8"/>
  <c r="H1687" i="8"/>
  <c r="R1686" i="8" a="1"/>
  <c r="R1686" i="8" s="1"/>
  <c r="N1686" i="8" s="1"/>
  <c r="P1686" i="8"/>
  <c r="O1686" i="8"/>
  <c r="M1686" i="8"/>
  <c r="L1686" i="8"/>
  <c r="K1686" i="8"/>
  <c r="J1686" i="8"/>
  <c r="I1686" i="8"/>
  <c r="H1686" i="8"/>
  <c r="R1685" i="8" a="1"/>
  <c r="R1685" i="8" s="1"/>
  <c r="N1685" i="8" s="1"/>
  <c r="P1685" i="8"/>
  <c r="O1685" i="8"/>
  <c r="M1685" i="8"/>
  <c r="L1685" i="8"/>
  <c r="K1685" i="8"/>
  <c r="J1685" i="8"/>
  <c r="I1685" i="8"/>
  <c r="H1685" i="8"/>
  <c r="R1684" i="8" a="1"/>
  <c r="R1684" i="8" s="1"/>
  <c r="N1684" i="8" s="1"/>
  <c r="P1684" i="8"/>
  <c r="O1684" i="8"/>
  <c r="M1684" i="8"/>
  <c r="L1684" i="8"/>
  <c r="K1684" i="8"/>
  <c r="J1684" i="8"/>
  <c r="I1684" i="8"/>
  <c r="H1684" i="8"/>
  <c r="R1683" i="8" a="1"/>
  <c r="R1683" i="8" s="1"/>
  <c r="N1683" i="8" s="1"/>
  <c r="P1683" i="8"/>
  <c r="O1683" i="8"/>
  <c r="M1683" i="8"/>
  <c r="L1683" i="8"/>
  <c r="K1683" i="8"/>
  <c r="J1683" i="8"/>
  <c r="I1683" i="8"/>
  <c r="H1683" i="8"/>
  <c r="R1682" i="8" a="1"/>
  <c r="R1682" i="8" s="1"/>
  <c r="N1682" i="8" s="1"/>
  <c r="P1682" i="8"/>
  <c r="O1682" i="8"/>
  <c r="M1682" i="8"/>
  <c r="L1682" i="8"/>
  <c r="K1682" i="8"/>
  <c r="J1682" i="8"/>
  <c r="I1682" i="8"/>
  <c r="H1682" i="8"/>
  <c r="R1681" i="8" a="1"/>
  <c r="R1681" i="8" s="1"/>
  <c r="N1681" i="8" s="1"/>
  <c r="P1681" i="8"/>
  <c r="O1681" i="8"/>
  <c r="M1681" i="8"/>
  <c r="L1681" i="8"/>
  <c r="K1681" i="8"/>
  <c r="J1681" i="8"/>
  <c r="I1681" i="8"/>
  <c r="H1681" i="8"/>
  <c r="R1680" i="8" a="1"/>
  <c r="R1680" i="8" s="1"/>
  <c r="N1680" i="8" s="1"/>
  <c r="P1680" i="8"/>
  <c r="O1680" i="8"/>
  <c r="M1680" i="8"/>
  <c r="L1680" i="8"/>
  <c r="K1680" i="8"/>
  <c r="J1680" i="8"/>
  <c r="I1680" i="8"/>
  <c r="H1680" i="8"/>
  <c r="R1679" i="8" a="1"/>
  <c r="R1679" i="8" s="1"/>
  <c r="N1679" i="8" s="1"/>
  <c r="P1679" i="8"/>
  <c r="O1679" i="8"/>
  <c r="M1679" i="8"/>
  <c r="L1679" i="8"/>
  <c r="K1679" i="8"/>
  <c r="J1679" i="8"/>
  <c r="I1679" i="8"/>
  <c r="H1679" i="8"/>
  <c r="R1678" i="8" a="1"/>
  <c r="R1678" i="8" s="1"/>
  <c r="N1678" i="8" s="1"/>
  <c r="P1678" i="8"/>
  <c r="O1678" i="8"/>
  <c r="M1678" i="8"/>
  <c r="L1678" i="8"/>
  <c r="K1678" i="8"/>
  <c r="J1678" i="8"/>
  <c r="I1678" i="8"/>
  <c r="H1678" i="8"/>
  <c r="R1677" i="8" a="1"/>
  <c r="R1677" i="8" s="1"/>
  <c r="N1677" i="8" s="1"/>
  <c r="P1677" i="8"/>
  <c r="O1677" i="8"/>
  <c r="M1677" i="8"/>
  <c r="L1677" i="8"/>
  <c r="K1677" i="8"/>
  <c r="J1677" i="8"/>
  <c r="I1677" i="8"/>
  <c r="H1677" i="8"/>
  <c r="R1676" i="8" a="1"/>
  <c r="R1676" i="8" s="1"/>
  <c r="N1676" i="8" s="1"/>
  <c r="P1676" i="8"/>
  <c r="O1676" i="8"/>
  <c r="M1676" i="8"/>
  <c r="L1676" i="8"/>
  <c r="K1676" i="8"/>
  <c r="J1676" i="8"/>
  <c r="I1676" i="8"/>
  <c r="H1676" i="8"/>
  <c r="R1675" i="8" a="1"/>
  <c r="R1675" i="8" s="1"/>
  <c r="N1675" i="8" s="1"/>
  <c r="P1675" i="8"/>
  <c r="O1675" i="8"/>
  <c r="M1675" i="8"/>
  <c r="L1675" i="8"/>
  <c r="K1675" i="8"/>
  <c r="J1675" i="8"/>
  <c r="I1675" i="8"/>
  <c r="H1675" i="8"/>
  <c r="R1674" i="8" a="1"/>
  <c r="R1674" i="8" s="1"/>
  <c r="N1674" i="8" s="1"/>
  <c r="P1674" i="8"/>
  <c r="O1674" i="8"/>
  <c r="M1674" i="8"/>
  <c r="L1674" i="8"/>
  <c r="K1674" i="8"/>
  <c r="J1674" i="8"/>
  <c r="I1674" i="8"/>
  <c r="H1674" i="8"/>
  <c r="R1673" i="8" a="1"/>
  <c r="R1673" i="8" s="1"/>
  <c r="N1673" i="8" s="1"/>
  <c r="P1673" i="8"/>
  <c r="O1673" i="8"/>
  <c r="M1673" i="8"/>
  <c r="L1673" i="8"/>
  <c r="K1673" i="8"/>
  <c r="J1673" i="8"/>
  <c r="I1673" i="8"/>
  <c r="H1673" i="8"/>
  <c r="R1672" i="8" a="1"/>
  <c r="R1672" i="8" s="1"/>
  <c r="N1672" i="8" s="1"/>
  <c r="P1672" i="8"/>
  <c r="O1672" i="8"/>
  <c r="M1672" i="8"/>
  <c r="L1672" i="8"/>
  <c r="K1672" i="8"/>
  <c r="J1672" i="8"/>
  <c r="I1672" i="8"/>
  <c r="H1672" i="8"/>
  <c r="R1671" i="8" a="1"/>
  <c r="R1671" i="8" s="1"/>
  <c r="N1671" i="8" s="1"/>
  <c r="P1671" i="8"/>
  <c r="O1671" i="8"/>
  <c r="M1671" i="8"/>
  <c r="L1671" i="8"/>
  <c r="K1671" i="8"/>
  <c r="J1671" i="8"/>
  <c r="I1671" i="8"/>
  <c r="H1671" i="8"/>
  <c r="R1670" i="8" a="1"/>
  <c r="R1670" i="8" s="1"/>
  <c r="N1670" i="8" s="1"/>
  <c r="P1670" i="8"/>
  <c r="O1670" i="8"/>
  <c r="M1670" i="8"/>
  <c r="L1670" i="8"/>
  <c r="K1670" i="8"/>
  <c r="J1670" i="8"/>
  <c r="I1670" i="8"/>
  <c r="H1670" i="8"/>
  <c r="R1669" i="8" a="1"/>
  <c r="R1669" i="8" s="1"/>
  <c r="N1669" i="8" s="1"/>
  <c r="P1669" i="8"/>
  <c r="O1669" i="8"/>
  <c r="M1669" i="8"/>
  <c r="L1669" i="8"/>
  <c r="K1669" i="8"/>
  <c r="J1669" i="8"/>
  <c r="I1669" i="8"/>
  <c r="H1669" i="8"/>
  <c r="R1668" i="8" a="1"/>
  <c r="R1668" i="8" s="1"/>
  <c r="N1668" i="8" s="1"/>
  <c r="P1668" i="8"/>
  <c r="O1668" i="8"/>
  <c r="M1668" i="8"/>
  <c r="L1668" i="8"/>
  <c r="K1668" i="8"/>
  <c r="J1668" i="8"/>
  <c r="I1668" i="8"/>
  <c r="H1668" i="8"/>
  <c r="R1667" i="8" a="1"/>
  <c r="R1667" i="8" s="1"/>
  <c r="N1667" i="8" s="1"/>
  <c r="P1667" i="8"/>
  <c r="O1667" i="8"/>
  <c r="M1667" i="8"/>
  <c r="L1667" i="8"/>
  <c r="K1667" i="8"/>
  <c r="J1667" i="8"/>
  <c r="I1667" i="8"/>
  <c r="H1667" i="8"/>
  <c r="R1666" i="8" a="1"/>
  <c r="R1666" i="8" s="1"/>
  <c r="N1666" i="8" s="1"/>
  <c r="P1666" i="8"/>
  <c r="O1666" i="8"/>
  <c r="M1666" i="8"/>
  <c r="L1666" i="8"/>
  <c r="K1666" i="8"/>
  <c r="J1666" i="8"/>
  <c r="I1666" i="8"/>
  <c r="H1666" i="8"/>
  <c r="R1665" i="8" a="1"/>
  <c r="R1665" i="8" s="1"/>
  <c r="N1665" i="8" s="1"/>
  <c r="P1665" i="8"/>
  <c r="O1665" i="8"/>
  <c r="M1665" i="8"/>
  <c r="L1665" i="8"/>
  <c r="K1665" i="8"/>
  <c r="J1665" i="8"/>
  <c r="I1665" i="8"/>
  <c r="H1665" i="8"/>
  <c r="R1664" i="8" a="1"/>
  <c r="R1664" i="8" s="1"/>
  <c r="N1664" i="8" s="1"/>
  <c r="P1664" i="8"/>
  <c r="O1664" i="8"/>
  <c r="M1664" i="8"/>
  <c r="L1664" i="8"/>
  <c r="K1664" i="8"/>
  <c r="J1664" i="8"/>
  <c r="I1664" i="8"/>
  <c r="H1664" i="8"/>
  <c r="R1663" i="8" a="1"/>
  <c r="R1663" i="8" s="1"/>
  <c r="N1663" i="8" s="1"/>
  <c r="P1663" i="8"/>
  <c r="O1663" i="8"/>
  <c r="M1663" i="8"/>
  <c r="L1663" i="8"/>
  <c r="K1663" i="8"/>
  <c r="J1663" i="8"/>
  <c r="I1663" i="8"/>
  <c r="H1663" i="8"/>
  <c r="R1662" i="8" a="1"/>
  <c r="R1662" i="8" s="1"/>
  <c r="N1662" i="8" s="1"/>
  <c r="P1662" i="8"/>
  <c r="O1662" i="8"/>
  <c r="M1662" i="8"/>
  <c r="L1662" i="8"/>
  <c r="K1662" i="8"/>
  <c r="J1662" i="8"/>
  <c r="I1662" i="8"/>
  <c r="H1662" i="8"/>
  <c r="R1661" i="8" a="1"/>
  <c r="R1661" i="8" s="1"/>
  <c r="N1661" i="8" s="1"/>
  <c r="P1661" i="8"/>
  <c r="O1661" i="8"/>
  <c r="M1661" i="8"/>
  <c r="L1661" i="8"/>
  <c r="K1661" i="8"/>
  <c r="J1661" i="8"/>
  <c r="I1661" i="8"/>
  <c r="H1661" i="8"/>
  <c r="R1660" i="8" a="1"/>
  <c r="R1660" i="8" s="1"/>
  <c r="N1660" i="8" s="1"/>
  <c r="P1660" i="8"/>
  <c r="O1660" i="8"/>
  <c r="M1660" i="8"/>
  <c r="L1660" i="8"/>
  <c r="K1660" i="8"/>
  <c r="J1660" i="8"/>
  <c r="I1660" i="8"/>
  <c r="H1660" i="8"/>
  <c r="R1659" i="8" a="1"/>
  <c r="R1659" i="8" s="1"/>
  <c r="N1659" i="8" s="1"/>
  <c r="P1659" i="8"/>
  <c r="O1659" i="8"/>
  <c r="M1659" i="8"/>
  <c r="L1659" i="8"/>
  <c r="K1659" i="8"/>
  <c r="J1659" i="8"/>
  <c r="I1659" i="8"/>
  <c r="H1659" i="8"/>
  <c r="R1658" i="8" a="1"/>
  <c r="R1658" i="8" s="1"/>
  <c r="N1658" i="8" s="1"/>
  <c r="P1658" i="8"/>
  <c r="O1658" i="8"/>
  <c r="M1658" i="8"/>
  <c r="L1658" i="8"/>
  <c r="K1658" i="8"/>
  <c r="J1658" i="8"/>
  <c r="I1658" i="8"/>
  <c r="H1658" i="8"/>
  <c r="R1657" i="8" a="1"/>
  <c r="R1657" i="8" s="1"/>
  <c r="N1657" i="8" s="1"/>
  <c r="P1657" i="8"/>
  <c r="O1657" i="8"/>
  <c r="M1657" i="8"/>
  <c r="L1657" i="8"/>
  <c r="K1657" i="8"/>
  <c r="J1657" i="8"/>
  <c r="I1657" i="8"/>
  <c r="H1657" i="8"/>
  <c r="R1656" i="8" a="1"/>
  <c r="R1656" i="8" s="1"/>
  <c r="N1656" i="8" s="1"/>
  <c r="P1656" i="8"/>
  <c r="O1656" i="8"/>
  <c r="M1656" i="8"/>
  <c r="L1656" i="8"/>
  <c r="K1656" i="8"/>
  <c r="J1656" i="8"/>
  <c r="I1656" i="8"/>
  <c r="H1656" i="8"/>
  <c r="R1655" i="8" a="1"/>
  <c r="R1655" i="8" s="1"/>
  <c r="N1655" i="8" s="1"/>
  <c r="P1655" i="8"/>
  <c r="O1655" i="8"/>
  <c r="M1655" i="8"/>
  <c r="L1655" i="8"/>
  <c r="K1655" i="8"/>
  <c r="J1655" i="8"/>
  <c r="I1655" i="8"/>
  <c r="H1655" i="8"/>
  <c r="R1654" i="8" a="1"/>
  <c r="R1654" i="8" s="1"/>
  <c r="N1654" i="8" s="1"/>
  <c r="P1654" i="8"/>
  <c r="O1654" i="8"/>
  <c r="M1654" i="8"/>
  <c r="L1654" i="8"/>
  <c r="K1654" i="8"/>
  <c r="J1654" i="8"/>
  <c r="I1654" i="8"/>
  <c r="H1654" i="8"/>
  <c r="R1653" i="8" a="1"/>
  <c r="R1653" i="8" s="1"/>
  <c r="N1653" i="8" s="1"/>
  <c r="P1653" i="8"/>
  <c r="O1653" i="8"/>
  <c r="M1653" i="8"/>
  <c r="L1653" i="8"/>
  <c r="K1653" i="8"/>
  <c r="J1653" i="8"/>
  <c r="I1653" i="8"/>
  <c r="H1653" i="8"/>
  <c r="R1652" i="8" a="1"/>
  <c r="R1652" i="8" s="1"/>
  <c r="N1652" i="8" s="1"/>
  <c r="P1652" i="8"/>
  <c r="O1652" i="8"/>
  <c r="M1652" i="8"/>
  <c r="L1652" i="8"/>
  <c r="K1652" i="8"/>
  <c r="J1652" i="8"/>
  <c r="I1652" i="8"/>
  <c r="H1652" i="8"/>
  <c r="R1651" i="8" a="1"/>
  <c r="R1651" i="8" s="1"/>
  <c r="N1651" i="8" s="1"/>
  <c r="P1651" i="8"/>
  <c r="O1651" i="8"/>
  <c r="M1651" i="8"/>
  <c r="L1651" i="8"/>
  <c r="K1651" i="8"/>
  <c r="J1651" i="8"/>
  <c r="I1651" i="8"/>
  <c r="H1651" i="8"/>
  <c r="R1650" i="8" a="1"/>
  <c r="R1650" i="8" s="1"/>
  <c r="N1650" i="8" s="1"/>
  <c r="P1650" i="8"/>
  <c r="O1650" i="8"/>
  <c r="M1650" i="8"/>
  <c r="L1650" i="8"/>
  <c r="K1650" i="8"/>
  <c r="J1650" i="8"/>
  <c r="I1650" i="8"/>
  <c r="H1650" i="8"/>
  <c r="R1649" i="8" a="1"/>
  <c r="R1649" i="8" s="1"/>
  <c r="N1649" i="8" s="1"/>
  <c r="P1649" i="8"/>
  <c r="O1649" i="8"/>
  <c r="M1649" i="8"/>
  <c r="L1649" i="8"/>
  <c r="K1649" i="8"/>
  <c r="J1649" i="8"/>
  <c r="I1649" i="8"/>
  <c r="H1649" i="8"/>
  <c r="R1648" i="8" a="1"/>
  <c r="R1648" i="8" s="1"/>
  <c r="N1648" i="8" s="1"/>
  <c r="P1648" i="8"/>
  <c r="O1648" i="8"/>
  <c r="M1648" i="8"/>
  <c r="L1648" i="8"/>
  <c r="K1648" i="8"/>
  <c r="J1648" i="8"/>
  <c r="I1648" i="8"/>
  <c r="H1648" i="8"/>
  <c r="R1647" i="8" a="1"/>
  <c r="R1647" i="8" s="1"/>
  <c r="N1647" i="8" s="1"/>
  <c r="P1647" i="8"/>
  <c r="O1647" i="8"/>
  <c r="M1647" i="8"/>
  <c r="L1647" i="8"/>
  <c r="K1647" i="8"/>
  <c r="J1647" i="8"/>
  <c r="I1647" i="8"/>
  <c r="H1647" i="8"/>
  <c r="R1646" i="8" a="1"/>
  <c r="R1646" i="8" s="1"/>
  <c r="N1646" i="8" s="1"/>
  <c r="P1646" i="8"/>
  <c r="O1646" i="8"/>
  <c r="M1646" i="8"/>
  <c r="L1646" i="8"/>
  <c r="K1646" i="8"/>
  <c r="J1646" i="8"/>
  <c r="I1646" i="8"/>
  <c r="H1646" i="8"/>
  <c r="R1645" i="8" a="1"/>
  <c r="R1645" i="8" s="1"/>
  <c r="N1645" i="8" s="1"/>
  <c r="P1645" i="8"/>
  <c r="O1645" i="8"/>
  <c r="M1645" i="8"/>
  <c r="L1645" i="8"/>
  <c r="K1645" i="8"/>
  <c r="J1645" i="8"/>
  <c r="I1645" i="8"/>
  <c r="H1645" i="8"/>
  <c r="R1644" i="8" a="1"/>
  <c r="R1644" i="8" s="1"/>
  <c r="N1644" i="8" s="1"/>
  <c r="P1644" i="8"/>
  <c r="O1644" i="8"/>
  <c r="M1644" i="8"/>
  <c r="L1644" i="8"/>
  <c r="K1644" i="8"/>
  <c r="J1644" i="8"/>
  <c r="I1644" i="8"/>
  <c r="H1644" i="8"/>
  <c r="R1643" i="8" a="1"/>
  <c r="R1643" i="8" s="1"/>
  <c r="N1643" i="8" s="1"/>
  <c r="P1643" i="8"/>
  <c r="O1643" i="8"/>
  <c r="M1643" i="8"/>
  <c r="L1643" i="8"/>
  <c r="K1643" i="8"/>
  <c r="J1643" i="8"/>
  <c r="I1643" i="8"/>
  <c r="H1643" i="8"/>
  <c r="R1642" i="8" a="1"/>
  <c r="R1642" i="8" s="1"/>
  <c r="N1642" i="8" s="1"/>
  <c r="P1642" i="8"/>
  <c r="O1642" i="8"/>
  <c r="M1642" i="8"/>
  <c r="L1642" i="8"/>
  <c r="K1642" i="8"/>
  <c r="J1642" i="8"/>
  <c r="I1642" i="8"/>
  <c r="H1642" i="8"/>
  <c r="R1641" i="8" a="1"/>
  <c r="R1641" i="8" s="1"/>
  <c r="N1641" i="8" s="1"/>
  <c r="P1641" i="8"/>
  <c r="O1641" i="8"/>
  <c r="M1641" i="8"/>
  <c r="L1641" i="8"/>
  <c r="K1641" i="8"/>
  <c r="J1641" i="8"/>
  <c r="I1641" i="8"/>
  <c r="H1641" i="8"/>
  <c r="R1640" i="8" a="1"/>
  <c r="R1640" i="8" s="1"/>
  <c r="N1640" i="8" s="1"/>
  <c r="P1640" i="8"/>
  <c r="O1640" i="8"/>
  <c r="M1640" i="8"/>
  <c r="L1640" i="8"/>
  <c r="K1640" i="8"/>
  <c r="J1640" i="8"/>
  <c r="I1640" i="8"/>
  <c r="H1640" i="8"/>
  <c r="R1639" i="8" a="1"/>
  <c r="R1639" i="8" s="1"/>
  <c r="N1639" i="8" s="1"/>
  <c r="P1639" i="8"/>
  <c r="O1639" i="8"/>
  <c r="M1639" i="8"/>
  <c r="L1639" i="8"/>
  <c r="K1639" i="8"/>
  <c r="J1639" i="8"/>
  <c r="I1639" i="8"/>
  <c r="H1639" i="8"/>
  <c r="R1638" i="8" a="1"/>
  <c r="R1638" i="8" s="1"/>
  <c r="N1638" i="8" s="1"/>
  <c r="P1638" i="8"/>
  <c r="O1638" i="8"/>
  <c r="M1638" i="8"/>
  <c r="L1638" i="8"/>
  <c r="K1638" i="8"/>
  <c r="J1638" i="8"/>
  <c r="I1638" i="8"/>
  <c r="H1638" i="8"/>
  <c r="R1637" i="8" a="1"/>
  <c r="R1637" i="8" s="1"/>
  <c r="N1637" i="8" s="1"/>
  <c r="P1637" i="8"/>
  <c r="O1637" i="8"/>
  <c r="M1637" i="8"/>
  <c r="L1637" i="8"/>
  <c r="K1637" i="8"/>
  <c r="J1637" i="8"/>
  <c r="I1637" i="8"/>
  <c r="H1637" i="8"/>
  <c r="R1636" i="8" a="1"/>
  <c r="R1636" i="8" s="1"/>
  <c r="N1636" i="8" s="1"/>
  <c r="P1636" i="8"/>
  <c r="O1636" i="8"/>
  <c r="M1636" i="8"/>
  <c r="L1636" i="8"/>
  <c r="K1636" i="8"/>
  <c r="J1636" i="8"/>
  <c r="I1636" i="8"/>
  <c r="H1636" i="8"/>
  <c r="R1635" i="8" a="1"/>
  <c r="R1635" i="8" s="1"/>
  <c r="N1635" i="8" s="1"/>
  <c r="P1635" i="8"/>
  <c r="O1635" i="8"/>
  <c r="M1635" i="8"/>
  <c r="L1635" i="8"/>
  <c r="K1635" i="8"/>
  <c r="J1635" i="8"/>
  <c r="I1635" i="8"/>
  <c r="H1635" i="8"/>
  <c r="R1634" i="8" a="1"/>
  <c r="R1634" i="8" s="1"/>
  <c r="N1634" i="8" s="1"/>
  <c r="P1634" i="8"/>
  <c r="O1634" i="8"/>
  <c r="M1634" i="8"/>
  <c r="L1634" i="8"/>
  <c r="K1634" i="8"/>
  <c r="J1634" i="8"/>
  <c r="I1634" i="8"/>
  <c r="H1634" i="8"/>
  <c r="R1633" i="8" a="1"/>
  <c r="R1633" i="8" s="1"/>
  <c r="N1633" i="8" s="1"/>
  <c r="P1633" i="8"/>
  <c r="O1633" i="8"/>
  <c r="M1633" i="8"/>
  <c r="L1633" i="8"/>
  <c r="K1633" i="8"/>
  <c r="J1633" i="8"/>
  <c r="I1633" i="8"/>
  <c r="H1633" i="8"/>
  <c r="R1632" i="8" a="1"/>
  <c r="R1632" i="8" s="1"/>
  <c r="N1632" i="8" s="1"/>
  <c r="P1632" i="8"/>
  <c r="O1632" i="8"/>
  <c r="M1632" i="8"/>
  <c r="L1632" i="8"/>
  <c r="K1632" i="8"/>
  <c r="J1632" i="8"/>
  <c r="I1632" i="8"/>
  <c r="H1632" i="8"/>
  <c r="R1631" i="8" a="1"/>
  <c r="R1631" i="8" s="1"/>
  <c r="N1631" i="8" s="1"/>
  <c r="P1631" i="8"/>
  <c r="O1631" i="8"/>
  <c r="M1631" i="8"/>
  <c r="L1631" i="8"/>
  <c r="K1631" i="8"/>
  <c r="J1631" i="8"/>
  <c r="I1631" i="8"/>
  <c r="H1631" i="8"/>
  <c r="R1630" i="8" a="1"/>
  <c r="R1630" i="8" s="1"/>
  <c r="N1630" i="8" s="1"/>
  <c r="P1630" i="8"/>
  <c r="O1630" i="8"/>
  <c r="M1630" i="8"/>
  <c r="L1630" i="8"/>
  <c r="K1630" i="8"/>
  <c r="J1630" i="8"/>
  <c r="I1630" i="8"/>
  <c r="H1630" i="8"/>
  <c r="R1629" i="8" a="1"/>
  <c r="R1629" i="8" s="1"/>
  <c r="N1629" i="8" s="1"/>
  <c r="P1629" i="8"/>
  <c r="O1629" i="8"/>
  <c r="M1629" i="8"/>
  <c r="L1629" i="8"/>
  <c r="K1629" i="8"/>
  <c r="J1629" i="8"/>
  <c r="I1629" i="8"/>
  <c r="H1629" i="8"/>
  <c r="R1628" i="8" a="1"/>
  <c r="R1628" i="8" s="1"/>
  <c r="N1628" i="8" s="1"/>
  <c r="P1628" i="8"/>
  <c r="O1628" i="8"/>
  <c r="M1628" i="8"/>
  <c r="L1628" i="8"/>
  <c r="K1628" i="8"/>
  <c r="J1628" i="8"/>
  <c r="I1628" i="8"/>
  <c r="H1628" i="8"/>
  <c r="R1627" i="8" a="1"/>
  <c r="R1627" i="8" s="1"/>
  <c r="N1627" i="8" s="1"/>
  <c r="P1627" i="8"/>
  <c r="O1627" i="8"/>
  <c r="M1627" i="8"/>
  <c r="L1627" i="8"/>
  <c r="K1627" i="8"/>
  <c r="J1627" i="8"/>
  <c r="I1627" i="8"/>
  <c r="H1627" i="8"/>
  <c r="R1626" i="8" a="1"/>
  <c r="R1626" i="8" s="1"/>
  <c r="N1626" i="8" s="1"/>
  <c r="P1626" i="8"/>
  <c r="O1626" i="8"/>
  <c r="M1626" i="8"/>
  <c r="L1626" i="8"/>
  <c r="K1626" i="8"/>
  <c r="J1626" i="8"/>
  <c r="I1626" i="8"/>
  <c r="H1626" i="8"/>
  <c r="R1625" i="8" a="1"/>
  <c r="R1625" i="8" s="1"/>
  <c r="N1625" i="8" s="1"/>
  <c r="P1625" i="8"/>
  <c r="O1625" i="8"/>
  <c r="M1625" i="8"/>
  <c r="L1625" i="8"/>
  <c r="K1625" i="8"/>
  <c r="J1625" i="8"/>
  <c r="I1625" i="8"/>
  <c r="H1625" i="8"/>
  <c r="R1624" i="8" a="1"/>
  <c r="R1624" i="8" s="1"/>
  <c r="N1624" i="8" s="1"/>
  <c r="P1624" i="8"/>
  <c r="O1624" i="8"/>
  <c r="M1624" i="8"/>
  <c r="L1624" i="8"/>
  <c r="K1624" i="8"/>
  <c r="J1624" i="8"/>
  <c r="I1624" i="8"/>
  <c r="H1624" i="8"/>
  <c r="R1623" i="8" a="1"/>
  <c r="R1623" i="8" s="1"/>
  <c r="N1623" i="8" s="1"/>
  <c r="P1623" i="8"/>
  <c r="O1623" i="8"/>
  <c r="M1623" i="8"/>
  <c r="L1623" i="8"/>
  <c r="K1623" i="8"/>
  <c r="J1623" i="8"/>
  <c r="I1623" i="8"/>
  <c r="H1623" i="8"/>
  <c r="R1622" i="8" a="1"/>
  <c r="R1622" i="8" s="1"/>
  <c r="N1622" i="8" s="1"/>
  <c r="P1622" i="8"/>
  <c r="O1622" i="8"/>
  <c r="M1622" i="8"/>
  <c r="L1622" i="8"/>
  <c r="K1622" i="8"/>
  <c r="J1622" i="8"/>
  <c r="I1622" i="8"/>
  <c r="H1622" i="8"/>
  <c r="R1621" i="8" a="1"/>
  <c r="R1621" i="8" s="1"/>
  <c r="N1621" i="8" s="1"/>
  <c r="P1621" i="8"/>
  <c r="O1621" i="8"/>
  <c r="M1621" i="8"/>
  <c r="L1621" i="8"/>
  <c r="K1621" i="8"/>
  <c r="J1621" i="8"/>
  <c r="I1621" i="8"/>
  <c r="H1621" i="8"/>
  <c r="R1620" i="8" a="1"/>
  <c r="R1620" i="8" s="1"/>
  <c r="N1620" i="8" s="1"/>
  <c r="P1620" i="8"/>
  <c r="O1620" i="8"/>
  <c r="M1620" i="8"/>
  <c r="L1620" i="8"/>
  <c r="K1620" i="8"/>
  <c r="J1620" i="8"/>
  <c r="I1620" i="8"/>
  <c r="H1620" i="8"/>
  <c r="R1619" i="8" a="1"/>
  <c r="R1619" i="8" s="1"/>
  <c r="N1619" i="8" s="1"/>
  <c r="P1619" i="8"/>
  <c r="O1619" i="8"/>
  <c r="M1619" i="8"/>
  <c r="L1619" i="8"/>
  <c r="K1619" i="8"/>
  <c r="J1619" i="8"/>
  <c r="I1619" i="8"/>
  <c r="H1619" i="8"/>
  <c r="R1618" i="8" a="1"/>
  <c r="R1618" i="8" s="1"/>
  <c r="N1618" i="8" s="1"/>
  <c r="P1618" i="8"/>
  <c r="O1618" i="8"/>
  <c r="M1618" i="8"/>
  <c r="L1618" i="8"/>
  <c r="K1618" i="8"/>
  <c r="J1618" i="8"/>
  <c r="I1618" i="8"/>
  <c r="H1618" i="8"/>
  <c r="R1617" i="8" a="1"/>
  <c r="R1617" i="8" s="1"/>
  <c r="N1617" i="8" s="1"/>
  <c r="P1617" i="8"/>
  <c r="O1617" i="8"/>
  <c r="M1617" i="8"/>
  <c r="L1617" i="8"/>
  <c r="K1617" i="8"/>
  <c r="J1617" i="8"/>
  <c r="I1617" i="8"/>
  <c r="H1617" i="8"/>
  <c r="R1616" i="8" a="1"/>
  <c r="R1616" i="8" s="1"/>
  <c r="N1616" i="8" s="1"/>
  <c r="P1616" i="8"/>
  <c r="O1616" i="8"/>
  <c r="M1616" i="8"/>
  <c r="L1616" i="8"/>
  <c r="K1616" i="8"/>
  <c r="J1616" i="8"/>
  <c r="I1616" i="8"/>
  <c r="H1616" i="8"/>
  <c r="R1615" i="8" a="1"/>
  <c r="R1615" i="8" s="1"/>
  <c r="N1615" i="8" s="1"/>
  <c r="P1615" i="8"/>
  <c r="O1615" i="8"/>
  <c r="M1615" i="8"/>
  <c r="L1615" i="8"/>
  <c r="K1615" i="8"/>
  <c r="J1615" i="8"/>
  <c r="I1615" i="8"/>
  <c r="H1615" i="8"/>
  <c r="R1614" i="8" a="1"/>
  <c r="R1614" i="8" s="1"/>
  <c r="N1614" i="8" s="1"/>
  <c r="P1614" i="8"/>
  <c r="O1614" i="8"/>
  <c r="M1614" i="8"/>
  <c r="L1614" i="8"/>
  <c r="K1614" i="8"/>
  <c r="J1614" i="8"/>
  <c r="I1614" i="8"/>
  <c r="H1614" i="8"/>
  <c r="R1613" i="8" a="1"/>
  <c r="R1613" i="8" s="1"/>
  <c r="N1613" i="8" s="1"/>
  <c r="P1613" i="8"/>
  <c r="O1613" i="8"/>
  <c r="M1613" i="8"/>
  <c r="L1613" i="8"/>
  <c r="K1613" i="8"/>
  <c r="J1613" i="8"/>
  <c r="I1613" i="8"/>
  <c r="H1613" i="8"/>
  <c r="R1612" i="8" a="1"/>
  <c r="R1612" i="8" s="1"/>
  <c r="N1612" i="8" s="1"/>
  <c r="P1612" i="8"/>
  <c r="O1612" i="8"/>
  <c r="M1612" i="8"/>
  <c r="L1612" i="8"/>
  <c r="K1612" i="8"/>
  <c r="J1612" i="8"/>
  <c r="I1612" i="8"/>
  <c r="H1612" i="8"/>
  <c r="R1611" i="8" a="1"/>
  <c r="R1611" i="8" s="1"/>
  <c r="N1611" i="8" s="1"/>
  <c r="P1611" i="8"/>
  <c r="O1611" i="8"/>
  <c r="M1611" i="8"/>
  <c r="L1611" i="8"/>
  <c r="K1611" i="8"/>
  <c r="J1611" i="8"/>
  <c r="I1611" i="8"/>
  <c r="H1611" i="8"/>
  <c r="R1610" i="8" a="1"/>
  <c r="R1610" i="8" s="1"/>
  <c r="N1610" i="8" s="1"/>
  <c r="P1610" i="8"/>
  <c r="O1610" i="8"/>
  <c r="M1610" i="8"/>
  <c r="L1610" i="8"/>
  <c r="K1610" i="8"/>
  <c r="J1610" i="8"/>
  <c r="I1610" i="8"/>
  <c r="H1610" i="8"/>
  <c r="R1609" i="8" a="1"/>
  <c r="R1609" i="8" s="1"/>
  <c r="N1609" i="8" s="1"/>
  <c r="P1609" i="8"/>
  <c r="O1609" i="8"/>
  <c r="M1609" i="8"/>
  <c r="L1609" i="8"/>
  <c r="K1609" i="8"/>
  <c r="J1609" i="8"/>
  <c r="I1609" i="8"/>
  <c r="H1609" i="8"/>
  <c r="R1608" i="8" a="1"/>
  <c r="R1608" i="8" s="1"/>
  <c r="N1608" i="8" s="1"/>
  <c r="P1608" i="8"/>
  <c r="O1608" i="8"/>
  <c r="M1608" i="8"/>
  <c r="L1608" i="8"/>
  <c r="K1608" i="8"/>
  <c r="J1608" i="8"/>
  <c r="I1608" i="8"/>
  <c r="H1608" i="8"/>
  <c r="R1607" i="8" a="1"/>
  <c r="R1607" i="8" s="1"/>
  <c r="N1607" i="8" s="1"/>
  <c r="P1607" i="8"/>
  <c r="O1607" i="8"/>
  <c r="M1607" i="8"/>
  <c r="L1607" i="8"/>
  <c r="K1607" i="8"/>
  <c r="J1607" i="8"/>
  <c r="I1607" i="8"/>
  <c r="H1607" i="8"/>
  <c r="R1606" i="8" a="1"/>
  <c r="R1606" i="8" s="1"/>
  <c r="N1606" i="8" s="1"/>
  <c r="P1606" i="8"/>
  <c r="O1606" i="8"/>
  <c r="M1606" i="8"/>
  <c r="L1606" i="8"/>
  <c r="K1606" i="8"/>
  <c r="J1606" i="8"/>
  <c r="I1606" i="8"/>
  <c r="H1606" i="8"/>
  <c r="R1605" i="8" a="1"/>
  <c r="R1605" i="8" s="1"/>
  <c r="N1605" i="8" s="1"/>
  <c r="P1605" i="8"/>
  <c r="O1605" i="8"/>
  <c r="M1605" i="8"/>
  <c r="L1605" i="8"/>
  <c r="K1605" i="8"/>
  <c r="J1605" i="8"/>
  <c r="I1605" i="8"/>
  <c r="H1605" i="8"/>
  <c r="R1604" i="8" a="1"/>
  <c r="R1604" i="8" s="1"/>
  <c r="N1604" i="8" s="1"/>
  <c r="P1604" i="8"/>
  <c r="O1604" i="8"/>
  <c r="M1604" i="8"/>
  <c r="L1604" i="8"/>
  <c r="K1604" i="8"/>
  <c r="J1604" i="8"/>
  <c r="I1604" i="8"/>
  <c r="H1604" i="8"/>
  <c r="R1603" i="8" a="1"/>
  <c r="R1603" i="8" s="1"/>
  <c r="N1603" i="8" s="1"/>
  <c r="P1603" i="8"/>
  <c r="O1603" i="8"/>
  <c r="M1603" i="8"/>
  <c r="L1603" i="8"/>
  <c r="K1603" i="8"/>
  <c r="J1603" i="8"/>
  <c r="I1603" i="8"/>
  <c r="H1603" i="8"/>
  <c r="R1602" i="8" a="1"/>
  <c r="R1602" i="8" s="1"/>
  <c r="N1602" i="8" s="1"/>
  <c r="P1602" i="8"/>
  <c r="O1602" i="8"/>
  <c r="M1602" i="8"/>
  <c r="L1602" i="8"/>
  <c r="K1602" i="8"/>
  <c r="J1602" i="8"/>
  <c r="I1602" i="8"/>
  <c r="H1602" i="8"/>
  <c r="R1601" i="8" a="1"/>
  <c r="R1601" i="8" s="1"/>
  <c r="N1601" i="8" s="1"/>
  <c r="P1601" i="8"/>
  <c r="O1601" i="8"/>
  <c r="M1601" i="8"/>
  <c r="L1601" i="8"/>
  <c r="K1601" i="8"/>
  <c r="J1601" i="8"/>
  <c r="I1601" i="8"/>
  <c r="H1601" i="8"/>
  <c r="R1600" i="8" a="1"/>
  <c r="R1600" i="8" s="1"/>
  <c r="N1600" i="8" s="1"/>
  <c r="P1600" i="8"/>
  <c r="O1600" i="8"/>
  <c r="M1600" i="8"/>
  <c r="L1600" i="8"/>
  <c r="K1600" i="8"/>
  <c r="J1600" i="8"/>
  <c r="I1600" i="8"/>
  <c r="H1600" i="8"/>
  <c r="R1599" i="8" a="1"/>
  <c r="R1599" i="8" s="1"/>
  <c r="N1599" i="8" s="1"/>
  <c r="P1599" i="8"/>
  <c r="O1599" i="8"/>
  <c r="M1599" i="8"/>
  <c r="L1599" i="8"/>
  <c r="K1599" i="8"/>
  <c r="J1599" i="8"/>
  <c r="I1599" i="8"/>
  <c r="H1599" i="8"/>
  <c r="R1598" i="8" a="1"/>
  <c r="R1598" i="8" s="1"/>
  <c r="N1598" i="8" s="1"/>
  <c r="P1598" i="8"/>
  <c r="O1598" i="8"/>
  <c r="M1598" i="8"/>
  <c r="L1598" i="8"/>
  <c r="K1598" i="8"/>
  <c r="J1598" i="8"/>
  <c r="I1598" i="8"/>
  <c r="H1598" i="8"/>
  <c r="R1597" i="8" a="1"/>
  <c r="R1597" i="8" s="1"/>
  <c r="N1597" i="8" s="1"/>
  <c r="P1597" i="8"/>
  <c r="O1597" i="8"/>
  <c r="M1597" i="8"/>
  <c r="L1597" i="8"/>
  <c r="K1597" i="8"/>
  <c r="J1597" i="8"/>
  <c r="I1597" i="8"/>
  <c r="H1597" i="8"/>
  <c r="R1596" i="8" a="1"/>
  <c r="R1596" i="8" s="1"/>
  <c r="N1596" i="8" s="1"/>
  <c r="P1596" i="8"/>
  <c r="O1596" i="8"/>
  <c r="M1596" i="8"/>
  <c r="L1596" i="8"/>
  <c r="K1596" i="8"/>
  <c r="J1596" i="8"/>
  <c r="I1596" i="8"/>
  <c r="H1596" i="8"/>
  <c r="R1595" i="8" a="1"/>
  <c r="R1595" i="8" s="1"/>
  <c r="N1595" i="8" s="1"/>
  <c r="P1595" i="8"/>
  <c r="O1595" i="8"/>
  <c r="M1595" i="8"/>
  <c r="L1595" i="8"/>
  <c r="K1595" i="8"/>
  <c r="J1595" i="8"/>
  <c r="I1595" i="8"/>
  <c r="H1595" i="8"/>
  <c r="R1594" i="8" a="1"/>
  <c r="R1594" i="8" s="1"/>
  <c r="N1594" i="8" s="1"/>
  <c r="P1594" i="8"/>
  <c r="O1594" i="8"/>
  <c r="M1594" i="8"/>
  <c r="L1594" i="8"/>
  <c r="K1594" i="8"/>
  <c r="J1594" i="8"/>
  <c r="I1594" i="8"/>
  <c r="H1594" i="8"/>
  <c r="R1593" i="8" a="1"/>
  <c r="R1593" i="8" s="1"/>
  <c r="N1593" i="8" s="1"/>
  <c r="P1593" i="8"/>
  <c r="O1593" i="8"/>
  <c r="M1593" i="8"/>
  <c r="L1593" i="8"/>
  <c r="K1593" i="8"/>
  <c r="J1593" i="8"/>
  <c r="I1593" i="8"/>
  <c r="H1593" i="8"/>
  <c r="R1592" i="8" a="1"/>
  <c r="R1592" i="8" s="1"/>
  <c r="N1592" i="8" s="1"/>
  <c r="P1592" i="8"/>
  <c r="O1592" i="8"/>
  <c r="M1592" i="8"/>
  <c r="L1592" i="8"/>
  <c r="K1592" i="8"/>
  <c r="J1592" i="8"/>
  <c r="I1592" i="8"/>
  <c r="H1592" i="8"/>
  <c r="R1591" i="8" a="1"/>
  <c r="R1591" i="8" s="1"/>
  <c r="N1591" i="8" s="1"/>
  <c r="P1591" i="8"/>
  <c r="O1591" i="8"/>
  <c r="M1591" i="8"/>
  <c r="L1591" i="8"/>
  <c r="K1591" i="8"/>
  <c r="J1591" i="8"/>
  <c r="I1591" i="8"/>
  <c r="H1591" i="8"/>
  <c r="R1590" i="8" a="1"/>
  <c r="R1590" i="8" s="1"/>
  <c r="N1590" i="8" s="1"/>
  <c r="P1590" i="8"/>
  <c r="O1590" i="8"/>
  <c r="M1590" i="8"/>
  <c r="L1590" i="8"/>
  <c r="K1590" i="8"/>
  <c r="J1590" i="8"/>
  <c r="I1590" i="8"/>
  <c r="H1590" i="8"/>
  <c r="R1589" i="8" a="1"/>
  <c r="R1589" i="8" s="1"/>
  <c r="N1589" i="8" s="1"/>
  <c r="P1589" i="8"/>
  <c r="O1589" i="8"/>
  <c r="M1589" i="8"/>
  <c r="L1589" i="8"/>
  <c r="K1589" i="8"/>
  <c r="J1589" i="8"/>
  <c r="I1589" i="8"/>
  <c r="H1589" i="8"/>
  <c r="R1588" i="8" a="1"/>
  <c r="R1588" i="8" s="1"/>
  <c r="N1588" i="8" s="1"/>
  <c r="P1588" i="8"/>
  <c r="O1588" i="8"/>
  <c r="M1588" i="8"/>
  <c r="L1588" i="8"/>
  <c r="K1588" i="8"/>
  <c r="J1588" i="8"/>
  <c r="I1588" i="8"/>
  <c r="H1588" i="8"/>
  <c r="R1587" i="8" a="1"/>
  <c r="R1587" i="8" s="1"/>
  <c r="N1587" i="8" s="1"/>
  <c r="P1587" i="8"/>
  <c r="O1587" i="8"/>
  <c r="M1587" i="8"/>
  <c r="L1587" i="8"/>
  <c r="K1587" i="8"/>
  <c r="J1587" i="8"/>
  <c r="I1587" i="8"/>
  <c r="H1587" i="8"/>
  <c r="R1586" i="8" a="1"/>
  <c r="R1586" i="8" s="1"/>
  <c r="N1586" i="8" s="1"/>
  <c r="P1586" i="8"/>
  <c r="O1586" i="8"/>
  <c r="M1586" i="8"/>
  <c r="L1586" i="8"/>
  <c r="K1586" i="8"/>
  <c r="J1586" i="8"/>
  <c r="I1586" i="8"/>
  <c r="H1586" i="8"/>
  <c r="R1585" i="8" a="1"/>
  <c r="R1585" i="8" s="1"/>
  <c r="N1585" i="8" s="1"/>
  <c r="P1585" i="8"/>
  <c r="O1585" i="8"/>
  <c r="M1585" i="8"/>
  <c r="L1585" i="8"/>
  <c r="K1585" i="8"/>
  <c r="J1585" i="8"/>
  <c r="I1585" i="8"/>
  <c r="H1585" i="8"/>
  <c r="R1584" i="8" a="1"/>
  <c r="R1584" i="8" s="1"/>
  <c r="N1584" i="8" s="1"/>
  <c r="P1584" i="8"/>
  <c r="O1584" i="8"/>
  <c r="M1584" i="8"/>
  <c r="L1584" i="8"/>
  <c r="K1584" i="8"/>
  <c r="J1584" i="8"/>
  <c r="I1584" i="8"/>
  <c r="H1584" i="8"/>
  <c r="R1583" i="8" a="1"/>
  <c r="R1583" i="8" s="1"/>
  <c r="N1583" i="8" s="1"/>
  <c r="P1583" i="8"/>
  <c r="O1583" i="8"/>
  <c r="M1583" i="8"/>
  <c r="L1583" i="8"/>
  <c r="K1583" i="8"/>
  <c r="J1583" i="8"/>
  <c r="I1583" i="8"/>
  <c r="H1583" i="8"/>
  <c r="R1582" i="8" a="1"/>
  <c r="R1582" i="8" s="1"/>
  <c r="N1582" i="8" s="1"/>
  <c r="P1582" i="8"/>
  <c r="O1582" i="8"/>
  <c r="M1582" i="8"/>
  <c r="L1582" i="8"/>
  <c r="K1582" i="8"/>
  <c r="J1582" i="8"/>
  <c r="I1582" i="8"/>
  <c r="H1582" i="8"/>
  <c r="R1581" i="8" a="1"/>
  <c r="R1581" i="8" s="1"/>
  <c r="N1581" i="8" s="1"/>
  <c r="P1581" i="8"/>
  <c r="O1581" i="8"/>
  <c r="M1581" i="8"/>
  <c r="L1581" i="8"/>
  <c r="K1581" i="8"/>
  <c r="J1581" i="8"/>
  <c r="I1581" i="8"/>
  <c r="H1581" i="8"/>
  <c r="R1580" i="8" a="1"/>
  <c r="R1580" i="8" s="1"/>
  <c r="N1580" i="8" s="1"/>
  <c r="P1580" i="8"/>
  <c r="O1580" i="8"/>
  <c r="M1580" i="8"/>
  <c r="L1580" i="8"/>
  <c r="K1580" i="8"/>
  <c r="J1580" i="8"/>
  <c r="I1580" i="8"/>
  <c r="H1580" i="8"/>
  <c r="R1579" i="8" a="1"/>
  <c r="R1579" i="8" s="1"/>
  <c r="N1579" i="8" s="1"/>
  <c r="P1579" i="8"/>
  <c r="O1579" i="8"/>
  <c r="M1579" i="8"/>
  <c r="L1579" i="8"/>
  <c r="K1579" i="8"/>
  <c r="J1579" i="8"/>
  <c r="I1579" i="8"/>
  <c r="H1579" i="8"/>
  <c r="R1578" i="8" a="1"/>
  <c r="R1578" i="8" s="1"/>
  <c r="N1578" i="8" s="1"/>
  <c r="P1578" i="8"/>
  <c r="O1578" i="8"/>
  <c r="M1578" i="8"/>
  <c r="L1578" i="8"/>
  <c r="K1578" i="8"/>
  <c r="J1578" i="8"/>
  <c r="I1578" i="8"/>
  <c r="H1578" i="8"/>
  <c r="R1577" i="8" a="1"/>
  <c r="R1577" i="8" s="1"/>
  <c r="N1577" i="8" s="1"/>
  <c r="P1577" i="8"/>
  <c r="O1577" i="8"/>
  <c r="M1577" i="8"/>
  <c r="L1577" i="8"/>
  <c r="K1577" i="8"/>
  <c r="J1577" i="8"/>
  <c r="I1577" i="8"/>
  <c r="H1577" i="8"/>
  <c r="R1576" i="8" a="1"/>
  <c r="R1576" i="8" s="1"/>
  <c r="N1576" i="8" s="1"/>
  <c r="P1576" i="8"/>
  <c r="O1576" i="8"/>
  <c r="M1576" i="8"/>
  <c r="L1576" i="8"/>
  <c r="K1576" i="8"/>
  <c r="J1576" i="8"/>
  <c r="I1576" i="8"/>
  <c r="H1576" i="8"/>
  <c r="R1575" i="8" a="1"/>
  <c r="R1575" i="8" s="1"/>
  <c r="N1575" i="8" s="1"/>
  <c r="P1575" i="8"/>
  <c r="O1575" i="8"/>
  <c r="M1575" i="8"/>
  <c r="L1575" i="8"/>
  <c r="K1575" i="8"/>
  <c r="J1575" i="8"/>
  <c r="I1575" i="8"/>
  <c r="H1575" i="8"/>
  <c r="R1574" i="8" a="1"/>
  <c r="R1574" i="8" s="1"/>
  <c r="N1574" i="8" s="1"/>
  <c r="P1574" i="8"/>
  <c r="O1574" i="8"/>
  <c r="M1574" i="8"/>
  <c r="L1574" i="8"/>
  <c r="K1574" i="8"/>
  <c r="J1574" i="8"/>
  <c r="I1574" i="8"/>
  <c r="H1574" i="8"/>
  <c r="R1573" i="8" a="1"/>
  <c r="R1573" i="8" s="1"/>
  <c r="N1573" i="8" s="1"/>
  <c r="P1573" i="8"/>
  <c r="O1573" i="8"/>
  <c r="M1573" i="8"/>
  <c r="L1573" i="8"/>
  <c r="K1573" i="8"/>
  <c r="J1573" i="8"/>
  <c r="I1573" i="8"/>
  <c r="H1573" i="8"/>
  <c r="R1572" i="8" a="1"/>
  <c r="R1572" i="8" s="1"/>
  <c r="N1572" i="8" s="1"/>
  <c r="P1572" i="8"/>
  <c r="O1572" i="8"/>
  <c r="M1572" i="8"/>
  <c r="L1572" i="8"/>
  <c r="K1572" i="8"/>
  <c r="J1572" i="8"/>
  <c r="I1572" i="8"/>
  <c r="H1572" i="8"/>
  <c r="R1571" i="8" a="1"/>
  <c r="R1571" i="8" s="1"/>
  <c r="N1571" i="8" s="1"/>
  <c r="P1571" i="8"/>
  <c r="O1571" i="8"/>
  <c r="M1571" i="8"/>
  <c r="L1571" i="8"/>
  <c r="K1571" i="8"/>
  <c r="J1571" i="8"/>
  <c r="I1571" i="8"/>
  <c r="H1571" i="8"/>
  <c r="R1570" i="8" a="1"/>
  <c r="R1570" i="8" s="1"/>
  <c r="N1570" i="8" s="1"/>
  <c r="P1570" i="8"/>
  <c r="O1570" i="8"/>
  <c r="M1570" i="8"/>
  <c r="L1570" i="8"/>
  <c r="K1570" i="8"/>
  <c r="J1570" i="8"/>
  <c r="I1570" i="8"/>
  <c r="H1570" i="8"/>
  <c r="R1569" i="8" a="1"/>
  <c r="R1569" i="8" s="1"/>
  <c r="N1569" i="8" s="1"/>
  <c r="P1569" i="8"/>
  <c r="O1569" i="8"/>
  <c r="M1569" i="8"/>
  <c r="L1569" i="8"/>
  <c r="K1569" i="8"/>
  <c r="J1569" i="8"/>
  <c r="I1569" i="8"/>
  <c r="H1569" i="8"/>
  <c r="R1568" i="8" a="1"/>
  <c r="R1568" i="8" s="1"/>
  <c r="N1568" i="8" s="1"/>
  <c r="P1568" i="8"/>
  <c r="O1568" i="8"/>
  <c r="M1568" i="8"/>
  <c r="L1568" i="8"/>
  <c r="K1568" i="8"/>
  <c r="J1568" i="8"/>
  <c r="I1568" i="8"/>
  <c r="H1568" i="8"/>
  <c r="R1567" i="8" a="1"/>
  <c r="R1567" i="8" s="1"/>
  <c r="N1567" i="8" s="1"/>
  <c r="P1567" i="8"/>
  <c r="O1567" i="8"/>
  <c r="M1567" i="8"/>
  <c r="L1567" i="8"/>
  <c r="K1567" i="8"/>
  <c r="J1567" i="8"/>
  <c r="I1567" i="8"/>
  <c r="H1567" i="8"/>
  <c r="R1566" i="8" a="1"/>
  <c r="R1566" i="8" s="1"/>
  <c r="N1566" i="8" s="1"/>
  <c r="P1566" i="8"/>
  <c r="O1566" i="8"/>
  <c r="M1566" i="8"/>
  <c r="L1566" i="8"/>
  <c r="K1566" i="8"/>
  <c r="J1566" i="8"/>
  <c r="I1566" i="8"/>
  <c r="H1566" i="8"/>
  <c r="R1565" i="8" a="1"/>
  <c r="R1565" i="8" s="1"/>
  <c r="N1565" i="8" s="1"/>
  <c r="P1565" i="8"/>
  <c r="O1565" i="8"/>
  <c r="M1565" i="8"/>
  <c r="L1565" i="8"/>
  <c r="K1565" i="8"/>
  <c r="J1565" i="8"/>
  <c r="I1565" i="8"/>
  <c r="H1565" i="8"/>
  <c r="R1564" i="8" a="1"/>
  <c r="R1564" i="8" s="1"/>
  <c r="N1564" i="8" s="1"/>
  <c r="P1564" i="8"/>
  <c r="O1564" i="8"/>
  <c r="M1564" i="8"/>
  <c r="L1564" i="8"/>
  <c r="K1564" i="8"/>
  <c r="J1564" i="8"/>
  <c r="I1564" i="8"/>
  <c r="H1564" i="8"/>
  <c r="R1563" i="8" a="1"/>
  <c r="R1563" i="8" s="1"/>
  <c r="N1563" i="8" s="1"/>
  <c r="P1563" i="8"/>
  <c r="O1563" i="8"/>
  <c r="M1563" i="8"/>
  <c r="L1563" i="8"/>
  <c r="K1563" i="8"/>
  <c r="J1563" i="8"/>
  <c r="I1563" i="8"/>
  <c r="H1563" i="8"/>
  <c r="R1562" i="8" a="1"/>
  <c r="R1562" i="8" s="1"/>
  <c r="N1562" i="8" s="1"/>
  <c r="P1562" i="8"/>
  <c r="O1562" i="8"/>
  <c r="M1562" i="8"/>
  <c r="L1562" i="8"/>
  <c r="K1562" i="8"/>
  <c r="J1562" i="8"/>
  <c r="I1562" i="8"/>
  <c r="H1562" i="8"/>
  <c r="R1561" i="8" a="1"/>
  <c r="R1561" i="8" s="1"/>
  <c r="N1561" i="8" s="1"/>
  <c r="P1561" i="8"/>
  <c r="O1561" i="8"/>
  <c r="M1561" i="8"/>
  <c r="L1561" i="8"/>
  <c r="K1561" i="8"/>
  <c r="J1561" i="8"/>
  <c r="I1561" i="8"/>
  <c r="H1561" i="8"/>
  <c r="R1560" i="8" a="1"/>
  <c r="R1560" i="8" s="1"/>
  <c r="N1560" i="8" s="1"/>
  <c r="P1560" i="8"/>
  <c r="O1560" i="8"/>
  <c r="M1560" i="8"/>
  <c r="L1560" i="8"/>
  <c r="K1560" i="8"/>
  <c r="J1560" i="8"/>
  <c r="I1560" i="8"/>
  <c r="H1560" i="8"/>
  <c r="R1559" i="8" a="1"/>
  <c r="R1559" i="8" s="1"/>
  <c r="N1559" i="8" s="1"/>
  <c r="P1559" i="8"/>
  <c r="O1559" i="8"/>
  <c r="M1559" i="8"/>
  <c r="L1559" i="8"/>
  <c r="K1559" i="8"/>
  <c r="J1559" i="8"/>
  <c r="I1559" i="8"/>
  <c r="H1559" i="8"/>
  <c r="R1558" i="8" a="1"/>
  <c r="R1558" i="8" s="1"/>
  <c r="N1558" i="8" s="1"/>
  <c r="P1558" i="8"/>
  <c r="O1558" i="8"/>
  <c r="M1558" i="8"/>
  <c r="L1558" i="8"/>
  <c r="K1558" i="8"/>
  <c r="J1558" i="8"/>
  <c r="I1558" i="8"/>
  <c r="H1558" i="8"/>
  <c r="R1557" i="8" a="1"/>
  <c r="R1557" i="8" s="1"/>
  <c r="N1557" i="8" s="1"/>
  <c r="P1557" i="8"/>
  <c r="O1557" i="8"/>
  <c r="M1557" i="8"/>
  <c r="L1557" i="8"/>
  <c r="K1557" i="8"/>
  <c r="J1557" i="8"/>
  <c r="I1557" i="8"/>
  <c r="H1557" i="8"/>
  <c r="R1556" i="8" a="1"/>
  <c r="R1556" i="8" s="1"/>
  <c r="N1556" i="8" s="1"/>
  <c r="P1556" i="8"/>
  <c r="O1556" i="8"/>
  <c r="M1556" i="8"/>
  <c r="L1556" i="8"/>
  <c r="K1556" i="8"/>
  <c r="J1556" i="8"/>
  <c r="I1556" i="8"/>
  <c r="H1556" i="8"/>
  <c r="R1555" i="8" a="1"/>
  <c r="R1555" i="8" s="1"/>
  <c r="N1555" i="8" s="1"/>
  <c r="P1555" i="8"/>
  <c r="O1555" i="8"/>
  <c r="M1555" i="8"/>
  <c r="L1555" i="8"/>
  <c r="K1555" i="8"/>
  <c r="J1555" i="8"/>
  <c r="I1555" i="8"/>
  <c r="H1555" i="8"/>
  <c r="R1554" i="8" a="1"/>
  <c r="R1554" i="8" s="1"/>
  <c r="N1554" i="8" s="1"/>
  <c r="P1554" i="8"/>
  <c r="O1554" i="8"/>
  <c r="M1554" i="8"/>
  <c r="L1554" i="8"/>
  <c r="K1554" i="8"/>
  <c r="J1554" i="8"/>
  <c r="I1554" i="8"/>
  <c r="H1554" i="8"/>
  <c r="R1553" i="8" a="1"/>
  <c r="R1553" i="8" s="1"/>
  <c r="N1553" i="8" s="1"/>
  <c r="P1553" i="8"/>
  <c r="O1553" i="8"/>
  <c r="M1553" i="8"/>
  <c r="L1553" i="8"/>
  <c r="K1553" i="8"/>
  <c r="J1553" i="8"/>
  <c r="I1553" i="8"/>
  <c r="H1553" i="8"/>
  <c r="R1552" i="8" a="1"/>
  <c r="R1552" i="8" s="1"/>
  <c r="N1552" i="8" s="1"/>
  <c r="P1552" i="8"/>
  <c r="O1552" i="8"/>
  <c r="M1552" i="8"/>
  <c r="L1552" i="8"/>
  <c r="K1552" i="8"/>
  <c r="J1552" i="8"/>
  <c r="I1552" i="8"/>
  <c r="H1552" i="8"/>
  <c r="R1551" i="8" a="1"/>
  <c r="R1551" i="8" s="1"/>
  <c r="N1551" i="8" s="1"/>
  <c r="P1551" i="8"/>
  <c r="O1551" i="8"/>
  <c r="M1551" i="8"/>
  <c r="L1551" i="8"/>
  <c r="K1551" i="8"/>
  <c r="J1551" i="8"/>
  <c r="I1551" i="8"/>
  <c r="H1551" i="8"/>
  <c r="R1550" i="8" a="1"/>
  <c r="R1550" i="8" s="1"/>
  <c r="N1550" i="8" s="1"/>
  <c r="P1550" i="8"/>
  <c r="O1550" i="8"/>
  <c r="M1550" i="8"/>
  <c r="L1550" i="8"/>
  <c r="K1550" i="8"/>
  <c r="J1550" i="8"/>
  <c r="I1550" i="8"/>
  <c r="H1550" i="8"/>
  <c r="R1549" i="8" a="1"/>
  <c r="R1549" i="8" s="1"/>
  <c r="N1549" i="8" s="1"/>
  <c r="P1549" i="8"/>
  <c r="O1549" i="8"/>
  <c r="M1549" i="8"/>
  <c r="L1549" i="8"/>
  <c r="K1549" i="8"/>
  <c r="J1549" i="8"/>
  <c r="I1549" i="8"/>
  <c r="H1549" i="8"/>
  <c r="R1548" i="8" a="1"/>
  <c r="R1548" i="8" s="1"/>
  <c r="N1548" i="8" s="1"/>
  <c r="P1548" i="8"/>
  <c r="O1548" i="8"/>
  <c r="M1548" i="8"/>
  <c r="L1548" i="8"/>
  <c r="K1548" i="8"/>
  <c r="J1548" i="8"/>
  <c r="I1548" i="8"/>
  <c r="H1548" i="8"/>
  <c r="R1547" i="8" a="1"/>
  <c r="R1547" i="8" s="1"/>
  <c r="N1547" i="8" s="1"/>
  <c r="P1547" i="8"/>
  <c r="O1547" i="8"/>
  <c r="M1547" i="8"/>
  <c r="L1547" i="8"/>
  <c r="K1547" i="8"/>
  <c r="J1547" i="8"/>
  <c r="I1547" i="8"/>
  <c r="H1547" i="8"/>
  <c r="R1546" i="8" a="1"/>
  <c r="R1546" i="8" s="1"/>
  <c r="N1546" i="8" s="1"/>
  <c r="P1546" i="8"/>
  <c r="O1546" i="8"/>
  <c r="M1546" i="8"/>
  <c r="L1546" i="8"/>
  <c r="K1546" i="8"/>
  <c r="J1546" i="8"/>
  <c r="I1546" i="8"/>
  <c r="H1546" i="8"/>
  <c r="R1545" i="8" a="1"/>
  <c r="R1545" i="8" s="1"/>
  <c r="N1545" i="8" s="1"/>
  <c r="P1545" i="8"/>
  <c r="O1545" i="8"/>
  <c r="M1545" i="8"/>
  <c r="L1545" i="8"/>
  <c r="K1545" i="8"/>
  <c r="J1545" i="8"/>
  <c r="I1545" i="8"/>
  <c r="H1545" i="8"/>
  <c r="R1544" i="8" a="1"/>
  <c r="R1544" i="8" s="1"/>
  <c r="N1544" i="8" s="1"/>
  <c r="P1544" i="8"/>
  <c r="O1544" i="8"/>
  <c r="M1544" i="8"/>
  <c r="L1544" i="8"/>
  <c r="K1544" i="8"/>
  <c r="J1544" i="8"/>
  <c r="I1544" i="8"/>
  <c r="H1544" i="8"/>
  <c r="R1543" i="8" a="1"/>
  <c r="R1543" i="8" s="1"/>
  <c r="N1543" i="8" s="1"/>
  <c r="P1543" i="8"/>
  <c r="O1543" i="8"/>
  <c r="M1543" i="8"/>
  <c r="L1543" i="8"/>
  <c r="K1543" i="8"/>
  <c r="J1543" i="8"/>
  <c r="I1543" i="8"/>
  <c r="H1543" i="8"/>
  <c r="R1542" i="8" a="1"/>
  <c r="R1542" i="8" s="1"/>
  <c r="N1542" i="8" s="1"/>
  <c r="P1542" i="8"/>
  <c r="O1542" i="8"/>
  <c r="M1542" i="8"/>
  <c r="L1542" i="8"/>
  <c r="K1542" i="8"/>
  <c r="J1542" i="8"/>
  <c r="I1542" i="8"/>
  <c r="H1542" i="8"/>
  <c r="R1541" i="8" a="1"/>
  <c r="R1541" i="8" s="1"/>
  <c r="N1541" i="8" s="1"/>
  <c r="P1541" i="8"/>
  <c r="O1541" i="8"/>
  <c r="M1541" i="8"/>
  <c r="L1541" i="8"/>
  <c r="K1541" i="8"/>
  <c r="J1541" i="8"/>
  <c r="I1541" i="8"/>
  <c r="H1541" i="8"/>
  <c r="R1540" i="8" a="1"/>
  <c r="R1540" i="8" s="1"/>
  <c r="N1540" i="8" s="1"/>
  <c r="P1540" i="8"/>
  <c r="O1540" i="8"/>
  <c r="M1540" i="8"/>
  <c r="L1540" i="8"/>
  <c r="K1540" i="8"/>
  <c r="J1540" i="8"/>
  <c r="I1540" i="8"/>
  <c r="H1540" i="8"/>
  <c r="R1539" i="8" a="1"/>
  <c r="R1539" i="8" s="1"/>
  <c r="N1539" i="8" s="1"/>
  <c r="P1539" i="8"/>
  <c r="O1539" i="8"/>
  <c r="M1539" i="8"/>
  <c r="L1539" i="8"/>
  <c r="K1539" i="8"/>
  <c r="J1539" i="8"/>
  <c r="I1539" i="8"/>
  <c r="H1539" i="8"/>
  <c r="R1538" i="8" a="1"/>
  <c r="R1538" i="8" s="1"/>
  <c r="N1538" i="8" s="1"/>
  <c r="P1538" i="8"/>
  <c r="O1538" i="8"/>
  <c r="M1538" i="8"/>
  <c r="L1538" i="8"/>
  <c r="K1538" i="8"/>
  <c r="J1538" i="8"/>
  <c r="I1538" i="8"/>
  <c r="H1538" i="8"/>
  <c r="R1537" i="8" a="1"/>
  <c r="R1537" i="8" s="1"/>
  <c r="N1537" i="8" s="1"/>
  <c r="P1537" i="8"/>
  <c r="O1537" i="8"/>
  <c r="M1537" i="8"/>
  <c r="L1537" i="8"/>
  <c r="K1537" i="8"/>
  <c r="J1537" i="8"/>
  <c r="I1537" i="8"/>
  <c r="H1537" i="8"/>
  <c r="R1536" i="8" a="1"/>
  <c r="R1536" i="8" s="1"/>
  <c r="N1536" i="8" s="1"/>
  <c r="P1536" i="8"/>
  <c r="O1536" i="8"/>
  <c r="M1536" i="8"/>
  <c r="L1536" i="8"/>
  <c r="K1536" i="8"/>
  <c r="J1536" i="8"/>
  <c r="I1536" i="8"/>
  <c r="H1536" i="8"/>
  <c r="R1535" i="8" a="1"/>
  <c r="R1535" i="8" s="1"/>
  <c r="N1535" i="8" s="1"/>
  <c r="P1535" i="8"/>
  <c r="O1535" i="8"/>
  <c r="M1535" i="8"/>
  <c r="L1535" i="8"/>
  <c r="K1535" i="8"/>
  <c r="J1535" i="8"/>
  <c r="I1535" i="8"/>
  <c r="H1535" i="8"/>
  <c r="R1534" i="8" a="1"/>
  <c r="R1534" i="8" s="1"/>
  <c r="N1534" i="8" s="1"/>
  <c r="P1534" i="8"/>
  <c r="O1534" i="8"/>
  <c r="M1534" i="8"/>
  <c r="L1534" i="8"/>
  <c r="K1534" i="8"/>
  <c r="J1534" i="8"/>
  <c r="I1534" i="8"/>
  <c r="H1534" i="8"/>
  <c r="R1533" i="8" a="1"/>
  <c r="R1533" i="8" s="1"/>
  <c r="N1533" i="8" s="1"/>
  <c r="P1533" i="8"/>
  <c r="O1533" i="8"/>
  <c r="M1533" i="8"/>
  <c r="L1533" i="8"/>
  <c r="K1533" i="8"/>
  <c r="J1533" i="8"/>
  <c r="I1533" i="8"/>
  <c r="H1533" i="8"/>
  <c r="R1532" i="8" a="1"/>
  <c r="R1532" i="8" s="1"/>
  <c r="N1532" i="8" s="1"/>
  <c r="P1532" i="8"/>
  <c r="O1532" i="8"/>
  <c r="M1532" i="8"/>
  <c r="L1532" i="8"/>
  <c r="K1532" i="8"/>
  <c r="J1532" i="8"/>
  <c r="I1532" i="8"/>
  <c r="H1532" i="8"/>
  <c r="R1531" i="8" a="1"/>
  <c r="R1531" i="8" s="1"/>
  <c r="N1531" i="8" s="1"/>
  <c r="P1531" i="8"/>
  <c r="O1531" i="8"/>
  <c r="M1531" i="8"/>
  <c r="L1531" i="8"/>
  <c r="K1531" i="8"/>
  <c r="J1531" i="8"/>
  <c r="I1531" i="8"/>
  <c r="H1531" i="8"/>
  <c r="R1530" i="8" a="1"/>
  <c r="R1530" i="8" s="1"/>
  <c r="N1530" i="8" s="1"/>
  <c r="P1530" i="8"/>
  <c r="O1530" i="8"/>
  <c r="M1530" i="8"/>
  <c r="L1530" i="8"/>
  <c r="K1530" i="8"/>
  <c r="J1530" i="8"/>
  <c r="I1530" i="8"/>
  <c r="H1530" i="8"/>
  <c r="R1529" i="8" a="1"/>
  <c r="R1529" i="8" s="1"/>
  <c r="N1529" i="8" s="1"/>
  <c r="P1529" i="8"/>
  <c r="O1529" i="8"/>
  <c r="M1529" i="8"/>
  <c r="L1529" i="8"/>
  <c r="K1529" i="8"/>
  <c r="J1529" i="8"/>
  <c r="I1529" i="8"/>
  <c r="H1529" i="8"/>
  <c r="R1528" i="8" a="1"/>
  <c r="R1528" i="8" s="1"/>
  <c r="N1528" i="8" s="1"/>
  <c r="P1528" i="8"/>
  <c r="O1528" i="8"/>
  <c r="M1528" i="8"/>
  <c r="L1528" i="8"/>
  <c r="K1528" i="8"/>
  <c r="J1528" i="8"/>
  <c r="I1528" i="8"/>
  <c r="H1528" i="8"/>
  <c r="R1527" i="8" a="1"/>
  <c r="R1527" i="8" s="1"/>
  <c r="N1527" i="8" s="1"/>
  <c r="P1527" i="8"/>
  <c r="O1527" i="8"/>
  <c r="M1527" i="8"/>
  <c r="L1527" i="8"/>
  <c r="K1527" i="8"/>
  <c r="J1527" i="8"/>
  <c r="I1527" i="8"/>
  <c r="H1527" i="8"/>
  <c r="R1526" i="8" a="1"/>
  <c r="R1526" i="8" s="1"/>
  <c r="N1526" i="8" s="1"/>
  <c r="P1526" i="8"/>
  <c r="O1526" i="8"/>
  <c r="M1526" i="8"/>
  <c r="L1526" i="8"/>
  <c r="K1526" i="8"/>
  <c r="J1526" i="8"/>
  <c r="I1526" i="8"/>
  <c r="H1526" i="8"/>
  <c r="R1525" i="8" a="1"/>
  <c r="R1525" i="8" s="1"/>
  <c r="N1525" i="8" s="1"/>
  <c r="P1525" i="8"/>
  <c r="O1525" i="8"/>
  <c r="M1525" i="8"/>
  <c r="L1525" i="8"/>
  <c r="K1525" i="8"/>
  <c r="J1525" i="8"/>
  <c r="I1525" i="8"/>
  <c r="H1525" i="8"/>
  <c r="R1524" i="8" a="1"/>
  <c r="R1524" i="8" s="1"/>
  <c r="N1524" i="8" s="1"/>
  <c r="P1524" i="8"/>
  <c r="O1524" i="8"/>
  <c r="M1524" i="8"/>
  <c r="L1524" i="8"/>
  <c r="K1524" i="8"/>
  <c r="J1524" i="8"/>
  <c r="I1524" i="8"/>
  <c r="H1524" i="8"/>
  <c r="R1523" i="8" a="1"/>
  <c r="R1523" i="8" s="1"/>
  <c r="N1523" i="8" s="1"/>
  <c r="P1523" i="8"/>
  <c r="O1523" i="8"/>
  <c r="M1523" i="8"/>
  <c r="L1523" i="8"/>
  <c r="K1523" i="8"/>
  <c r="J1523" i="8"/>
  <c r="I1523" i="8"/>
  <c r="H1523" i="8"/>
  <c r="R1522" i="8" a="1"/>
  <c r="R1522" i="8" s="1"/>
  <c r="N1522" i="8" s="1"/>
  <c r="P1522" i="8"/>
  <c r="O1522" i="8"/>
  <c r="M1522" i="8"/>
  <c r="L1522" i="8"/>
  <c r="K1522" i="8"/>
  <c r="J1522" i="8"/>
  <c r="I1522" i="8"/>
  <c r="H1522" i="8"/>
  <c r="R1521" i="8" a="1"/>
  <c r="R1521" i="8" s="1"/>
  <c r="N1521" i="8" s="1"/>
  <c r="P1521" i="8"/>
  <c r="O1521" i="8"/>
  <c r="M1521" i="8"/>
  <c r="L1521" i="8"/>
  <c r="K1521" i="8"/>
  <c r="J1521" i="8"/>
  <c r="I1521" i="8"/>
  <c r="H1521" i="8"/>
  <c r="R1520" i="8" a="1"/>
  <c r="R1520" i="8" s="1"/>
  <c r="N1520" i="8" s="1"/>
  <c r="P1520" i="8"/>
  <c r="O1520" i="8"/>
  <c r="M1520" i="8"/>
  <c r="L1520" i="8"/>
  <c r="K1520" i="8"/>
  <c r="J1520" i="8"/>
  <c r="I1520" i="8"/>
  <c r="H1520" i="8"/>
  <c r="R1519" i="8" a="1"/>
  <c r="R1519" i="8" s="1"/>
  <c r="N1519" i="8" s="1"/>
  <c r="P1519" i="8"/>
  <c r="O1519" i="8"/>
  <c r="M1519" i="8"/>
  <c r="L1519" i="8"/>
  <c r="K1519" i="8"/>
  <c r="J1519" i="8"/>
  <c r="I1519" i="8"/>
  <c r="H1519" i="8"/>
  <c r="R1518" i="8" a="1"/>
  <c r="R1518" i="8" s="1"/>
  <c r="N1518" i="8" s="1"/>
  <c r="P1518" i="8"/>
  <c r="O1518" i="8"/>
  <c r="M1518" i="8"/>
  <c r="L1518" i="8"/>
  <c r="K1518" i="8"/>
  <c r="J1518" i="8"/>
  <c r="I1518" i="8"/>
  <c r="H1518" i="8"/>
  <c r="R1517" i="8" a="1"/>
  <c r="R1517" i="8" s="1"/>
  <c r="N1517" i="8" s="1"/>
  <c r="P1517" i="8"/>
  <c r="O1517" i="8"/>
  <c r="M1517" i="8"/>
  <c r="L1517" i="8"/>
  <c r="K1517" i="8"/>
  <c r="J1517" i="8"/>
  <c r="I1517" i="8"/>
  <c r="H1517" i="8"/>
  <c r="R1516" i="8" a="1"/>
  <c r="R1516" i="8" s="1"/>
  <c r="N1516" i="8" s="1"/>
  <c r="P1516" i="8"/>
  <c r="O1516" i="8"/>
  <c r="M1516" i="8"/>
  <c r="L1516" i="8"/>
  <c r="K1516" i="8"/>
  <c r="J1516" i="8"/>
  <c r="I1516" i="8"/>
  <c r="H1516" i="8"/>
  <c r="R1515" i="8" a="1"/>
  <c r="R1515" i="8" s="1"/>
  <c r="N1515" i="8" s="1"/>
  <c r="P1515" i="8"/>
  <c r="O1515" i="8"/>
  <c r="M1515" i="8"/>
  <c r="L1515" i="8"/>
  <c r="K1515" i="8"/>
  <c r="J1515" i="8"/>
  <c r="I1515" i="8"/>
  <c r="H1515" i="8"/>
  <c r="R1514" i="8" a="1"/>
  <c r="R1514" i="8" s="1"/>
  <c r="N1514" i="8" s="1"/>
  <c r="P1514" i="8"/>
  <c r="O1514" i="8"/>
  <c r="M1514" i="8"/>
  <c r="L1514" i="8"/>
  <c r="K1514" i="8"/>
  <c r="J1514" i="8"/>
  <c r="I1514" i="8"/>
  <c r="H1514" i="8"/>
  <c r="R1513" i="8" a="1"/>
  <c r="R1513" i="8" s="1"/>
  <c r="N1513" i="8" s="1"/>
  <c r="P1513" i="8"/>
  <c r="O1513" i="8"/>
  <c r="M1513" i="8"/>
  <c r="L1513" i="8"/>
  <c r="K1513" i="8"/>
  <c r="J1513" i="8"/>
  <c r="I1513" i="8"/>
  <c r="H1513" i="8"/>
  <c r="R1512" i="8" a="1"/>
  <c r="R1512" i="8" s="1"/>
  <c r="N1512" i="8" s="1"/>
  <c r="P1512" i="8"/>
  <c r="O1512" i="8"/>
  <c r="M1512" i="8"/>
  <c r="L1512" i="8"/>
  <c r="K1512" i="8"/>
  <c r="J1512" i="8"/>
  <c r="I1512" i="8"/>
  <c r="H1512" i="8"/>
  <c r="R1511" i="8" a="1"/>
  <c r="R1511" i="8" s="1"/>
  <c r="N1511" i="8" s="1"/>
  <c r="P1511" i="8"/>
  <c r="O1511" i="8"/>
  <c r="M1511" i="8"/>
  <c r="L1511" i="8"/>
  <c r="K1511" i="8"/>
  <c r="J1511" i="8"/>
  <c r="I1511" i="8"/>
  <c r="H1511" i="8"/>
  <c r="R1510" i="8" a="1"/>
  <c r="R1510" i="8" s="1"/>
  <c r="N1510" i="8" s="1"/>
  <c r="P1510" i="8"/>
  <c r="O1510" i="8"/>
  <c r="M1510" i="8"/>
  <c r="L1510" i="8"/>
  <c r="K1510" i="8"/>
  <c r="J1510" i="8"/>
  <c r="I1510" i="8"/>
  <c r="H1510" i="8"/>
  <c r="R1509" i="8" a="1"/>
  <c r="R1509" i="8" s="1"/>
  <c r="N1509" i="8" s="1"/>
  <c r="P1509" i="8"/>
  <c r="O1509" i="8"/>
  <c r="M1509" i="8"/>
  <c r="L1509" i="8"/>
  <c r="K1509" i="8"/>
  <c r="J1509" i="8"/>
  <c r="I1509" i="8"/>
  <c r="H1509" i="8"/>
  <c r="R1508" i="8" a="1"/>
  <c r="R1508" i="8" s="1"/>
  <c r="N1508" i="8" s="1"/>
  <c r="P1508" i="8"/>
  <c r="O1508" i="8"/>
  <c r="M1508" i="8"/>
  <c r="L1508" i="8"/>
  <c r="K1508" i="8"/>
  <c r="J1508" i="8"/>
  <c r="I1508" i="8"/>
  <c r="H1508" i="8"/>
  <c r="R1507" i="8" a="1"/>
  <c r="R1507" i="8" s="1"/>
  <c r="N1507" i="8" s="1"/>
  <c r="P1507" i="8"/>
  <c r="O1507" i="8"/>
  <c r="M1507" i="8"/>
  <c r="L1507" i="8"/>
  <c r="K1507" i="8"/>
  <c r="J1507" i="8"/>
  <c r="I1507" i="8"/>
  <c r="H1507" i="8"/>
  <c r="R1506" i="8" a="1"/>
  <c r="R1506" i="8" s="1"/>
  <c r="N1506" i="8" s="1"/>
  <c r="P1506" i="8"/>
  <c r="O1506" i="8"/>
  <c r="M1506" i="8"/>
  <c r="L1506" i="8"/>
  <c r="K1506" i="8"/>
  <c r="J1506" i="8"/>
  <c r="I1506" i="8"/>
  <c r="H1506" i="8"/>
  <c r="R1505" i="8" a="1"/>
  <c r="R1505" i="8" s="1"/>
  <c r="N1505" i="8" s="1"/>
  <c r="P1505" i="8"/>
  <c r="O1505" i="8"/>
  <c r="M1505" i="8"/>
  <c r="L1505" i="8"/>
  <c r="K1505" i="8"/>
  <c r="J1505" i="8"/>
  <c r="I1505" i="8"/>
  <c r="H1505" i="8"/>
  <c r="R1504" i="8" a="1"/>
  <c r="R1504" i="8" s="1"/>
  <c r="N1504" i="8" s="1"/>
  <c r="P1504" i="8"/>
  <c r="O1504" i="8"/>
  <c r="M1504" i="8"/>
  <c r="L1504" i="8"/>
  <c r="K1504" i="8"/>
  <c r="J1504" i="8"/>
  <c r="I1504" i="8"/>
  <c r="H1504" i="8"/>
  <c r="R1503" i="8" a="1"/>
  <c r="R1503" i="8" s="1"/>
  <c r="N1503" i="8" s="1"/>
  <c r="P1503" i="8"/>
  <c r="O1503" i="8"/>
  <c r="M1503" i="8"/>
  <c r="L1503" i="8"/>
  <c r="K1503" i="8"/>
  <c r="J1503" i="8"/>
  <c r="I1503" i="8"/>
  <c r="H1503" i="8"/>
  <c r="R1502" i="8" a="1"/>
  <c r="R1502" i="8" s="1"/>
  <c r="N1502" i="8" s="1"/>
  <c r="P1502" i="8"/>
  <c r="O1502" i="8"/>
  <c r="M1502" i="8"/>
  <c r="L1502" i="8"/>
  <c r="K1502" i="8"/>
  <c r="J1502" i="8"/>
  <c r="I1502" i="8"/>
  <c r="H1502" i="8"/>
  <c r="R1501" i="8" a="1"/>
  <c r="R1501" i="8" s="1"/>
  <c r="N1501" i="8" s="1"/>
  <c r="P1501" i="8"/>
  <c r="O1501" i="8"/>
  <c r="M1501" i="8"/>
  <c r="L1501" i="8"/>
  <c r="K1501" i="8"/>
  <c r="J1501" i="8"/>
  <c r="I1501" i="8"/>
  <c r="H1501" i="8"/>
  <c r="R1500" i="8" a="1"/>
  <c r="R1500" i="8" s="1"/>
  <c r="N1500" i="8" s="1"/>
  <c r="P1500" i="8"/>
  <c r="O1500" i="8"/>
  <c r="M1500" i="8"/>
  <c r="L1500" i="8"/>
  <c r="K1500" i="8"/>
  <c r="J1500" i="8"/>
  <c r="I1500" i="8"/>
  <c r="H1500" i="8"/>
  <c r="R1499" i="8" a="1"/>
  <c r="R1499" i="8" s="1"/>
  <c r="N1499" i="8" s="1"/>
  <c r="P1499" i="8"/>
  <c r="O1499" i="8"/>
  <c r="M1499" i="8"/>
  <c r="L1499" i="8"/>
  <c r="K1499" i="8"/>
  <c r="J1499" i="8"/>
  <c r="I1499" i="8"/>
  <c r="H1499" i="8"/>
  <c r="R1498" i="8" a="1"/>
  <c r="R1498" i="8" s="1"/>
  <c r="N1498" i="8" s="1"/>
  <c r="P1498" i="8"/>
  <c r="O1498" i="8"/>
  <c r="M1498" i="8"/>
  <c r="L1498" i="8"/>
  <c r="K1498" i="8"/>
  <c r="J1498" i="8"/>
  <c r="I1498" i="8"/>
  <c r="H1498" i="8"/>
  <c r="R1497" i="8" a="1"/>
  <c r="R1497" i="8" s="1"/>
  <c r="N1497" i="8" s="1"/>
  <c r="P1497" i="8"/>
  <c r="O1497" i="8"/>
  <c r="M1497" i="8"/>
  <c r="L1497" i="8"/>
  <c r="K1497" i="8"/>
  <c r="J1497" i="8"/>
  <c r="I1497" i="8"/>
  <c r="H1497" i="8"/>
  <c r="R1496" i="8" a="1"/>
  <c r="R1496" i="8" s="1"/>
  <c r="N1496" i="8" s="1"/>
  <c r="P1496" i="8"/>
  <c r="O1496" i="8"/>
  <c r="M1496" i="8"/>
  <c r="L1496" i="8"/>
  <c r="K1496" i="8"/>
  <c r="J1496" i="8"/>
  <c r="I1496" i="8"/>
  <c r="H1496" i="8"/>
  <c r="R1495" i="8" a="1"/>
  <c r="R1495" i="8" s="1"/>
  <c r="N1495" i="8" s="1"/>
  <c r="P1495" i="8"/>
  <c r="O1495" i="8"/>
  <c r="M1495" i="8"/>
  <c r="L1495" i="8"/>
  <c r="K1495" i="8"/>
  <c r="J1495" i="8"/>
  <c r="I1495" i="8"/>
  <c r="H1495" i="8"/>
  <c r="R1494" i="8" a="1"/>
  <c r="R1494" i="8" s="1"/>
  <c r="N1494" i="8" s="1"/>
  <c r="P1494" i="8"/>
  <c r="O1494" i="8"/>
  <c r="M1494" i="8"/>
  <c r="L1494" i="8"/>
  <c r="K1494" i="8"/>
  <c r="J1494" i="8"/>
  <c r="I1494" i="8"/>
  <c r="H1494" i="8"/>
  <c r="R1493" i="8" a="1"/>
  <c r="R1493" i="8" s="1"/>
  <c r="N1493" i="8" s="1"/>
  <c r="P1493" i="8"/>
  <c r="O1493" i="8"/>
  <c r="M1493" i="8"/>
  <c r="L1493" i="8"/>
  <c r="K1493" i="8"/>
  <c r="J1493" i="8"/>
  <c r="I1493" i="8"/>
  <c r="H1493" i="8"/>
  <c r="R1492" i="8" a="1"/>
  <c r="R1492" i="8" s="1"/>
  <c r="N1492" i="8" s="1"/>
  <c r="P1492" i="8"/>
  <c r="O1492" i="8"/>
  <c r="M1492" i="8"/>
  <c r="L1492" i="8"/>
  <c r="K1492" i="8"/>
  <c r="J1492" i="8"/>
  <c r="I1492" i="8"/>
  <c r="H1492" i="8"/>
  <c r="R1491" i="8" a="1"/>
  <c r="R1491" i="8" s="1"/>
  <c r="N1491" i="8" s="1"/>
  <c r="P1491" i="8"/>
  <c r="O1491" i="8"/>
  <c r="M1491" i="8"/>
  <c r="L1491" i="8"/>
  <c r="K1491" i="8"/>
  <c r="J1491" i="8"/>
  <c r="I1491" i="8"/>
  <c r="H1491" i="8"/>
  <c r="R1490" i="8" a="1"/>
  <c r="R1490" i="8" s="1"/>
  <c r="N1490" i="8" s="1"/>
  <c r="P1490" i="8"/>
  <c r="O1490" i="8"/>
  <c r="M1490" i="8"/>
  <c r="L1490" i="8"/>
  <c r="K1490" i="8"/>
  <c r="J1490" i="8"/>
  <c r="I1490" i="8"/>
  <c r="H1490" i="8"/>
  <c r="R1489" i="8" a="1"/>
  <c r="R1489" i="8" s="1"/>
  <c r="N1489" i="8" s="1"/>
  <c r="P1489" i="8"/>
  <c r="O1489" i="8"/>
  <c r="M1489" i="8"/>
  <c r="L1489" i="8"/>
  <c r="K1489" i="8"/>
  <c r="J1489" i="8"/>
  <c r="I1489" i="8"/>
  <c r="H1489" i="8"/>
  <c r="R1488" i="8" a="1"/>
  <c r="R1488" i="8" s="1"/>
  <c r="N1488" i="8" s="1"/>
  <c r="P1488" i="8"/>
  <c r="O1488" i="8"/>
  <c r="M1488" i="8"/>
  <c r="L1488" i="8"/>
  <c r="K1488" i="8"/>
  <c r="J1488" i="8"/>
  <c r="I1488" i="8"/>
  <c r="H1488" i="8"/>
  <c r="R1487" i="8" a="1"/>
  <c r="R1487" i="8" s="1"/>
  <c r="N1487" i="8" s="1"/>
  <c r="P1487" i="8"/>
  <c r="O1487" i="8"/>
  <c r="M1487" i="8"/>
  <c r="L1487" i="8"/>
  <c r="K1487" i="8"/>
  <c r="J1487" i="8"/>
  <c r="I1487" i="8"/>
  <c r="H1487" i="8"/>
  <c r="R1486" i="8" a="1"/>
  <c r="R1486" i="8" s="1"/>
  <c r="N1486" i="8" s="1"/>
  <c r="P1486" i="8"/>
  <c r="O1486" i="8"/>
  <c r="M1486" i="8"/>
  <c r="L1486" i="8"/>
  <c r="K1486" i="8"/>
  <c r="J1486" i="8"/>
  <c r="I1486" i="8"/>
  <c r="H1486" i="8"/>
  <c r="R1485" i="8" a="1"/>
  <c r="R1485" i="8" s="1"/>
  <c r="N1485" i="8" s="1"/>
  <c r="P1485" i="8"/>
  <c r="O1485" i="8"/>
  <c r="M1485" i="8"/>
  <c r="L1485" i="8"/>
  <c r="K1485" i="8"/>
  <c r="J1485" i="8"/>
  <c r="I1485" i="8"/>
  <c r="H1485" i="8"/>
  <c r="R1484" i="8" a="1"/>
  <c r="R1484" i="8" s="1"/>
  <c r="N1484" i="8" s="1"/>
  <c r="P1484" i="8"/>
  <c r="O1484" i="8"/>
  <c r="M1484" i="8"/>
  <c r="L1484" i="8"/>
  <c r="K1484" i="8"/>
  <c r="J1484" i="8"/>
  <c r="I1484" i="8"/>
  <c r="H1484" i="8"/>
  <c r="R1483" i="8" a="1"/>
  <c r="R1483" i="8" s="1"/>
  <c r="N1483" i="8" s="1"/>
  <c r="P1483" i="8"/>
  <c r="O1483" i="8"/>
  <c r="M1483" i="8"/>
  <c r="L1483" i="8"/>
  <c r="K1483" i="8"/>
  <c r="J1483" i="8"/>
  <c r="I1483" i="8"/>
  <c r="H1483" i="8"/>
  <c r="R1482" i="8" a="1"/>
  <c r="R1482" i="8" s="1"/>
  <c r="N1482" i="8" s="1"/>
  <c r="P1482" i="8"/>
  <c r="O1482" i="8"/>
  <c r="M1482" i="8"/>
  <c r="L1482" i="8"/>
  <c r="K1482" i="8"/>
  <c r="J1482" i="8"/>
  <c r="I1482" i="8"/>
  <c r="H1482" i="8"/>
  <c r="R1481" i="8" a="1"/>
  <c r="R1481" i="8" s="1"/>
  <c r="N1481" i="8" s="1"/>
  <c r="P1481" i="8"/>
  <c r="O1481" i="8"/>
  <c r="M1481" i="8"/>
  <c r="L1481" i="8"/>
  <c r="K1481" i="8"/>
  <c r="J1481" i="8"/>
  <c r="I1481" i="8"/>
  <c r="H1481" i="8"/>
  <c r="R1480" i="8" a="1"/>
  <c r="R1480" i="8" s="1"/>
  <c r="N1480" i="8" s="1"/>
  <c r="P1480" i="8"/>
  <c r="O1480" i="8"/>
  <c r="M1480" i="8"/>
  <c r="L1480" i="8"/>
  <c r="K1480" i="8"/>
  <c r="J1480" i="8"/>
  <c r="I1480" i="8"/>
  <c r="H1480" i="8"/>
  <c r="R1479" i="8" a="1"/>
  <c r="R1479" i="8" s="1"/>
  <c r="N1479" i="8" s="1"/>
  <c r="P1479" i="8"/>
  <c r="O1479" i="8"/>
  <c r="M1479" i="8"/>
  <c r="L1479" i="8"/>
  <c r="K1479" i="8"/>
  <c r="J1479" i="8"/>
  <c r="I1479" i="8"/>
  <c r="H1479" i="8"/>
  <c r="R1478" i="8" a="1"/>
  <c r="R1478" i="8" s="1"/>
  <c r="N1478" i="8" s="1"/>
  <c r="P1478" i="8"/>
  <c r="O1478" i="8"/>
  <c r="M1478" i="8"/>
  <c r="L1478" i="8"/>
  <c r="K1478" i="8"/>
  <c r="J1478" i="8"/>
  <c r="I1478" i="8"/>
  <c r="H1478" i="8"/>
  <c r="R1477" i="8" a="1"/>
  <c r="R1477" i="8" s="1"/>
  <c r="N1477" i="8" s="1"/>
  <c r="P1477" i="8"/>
  <c r="O1477" i="8"/>
  <c r="M1477" i="8"/>
  <c r="L1477" i="8"/>
  <c r="K1477" i="8"/>
  <c r="J1477" i="8"/>
  <c r="I1477" i="8"/>
  <c r="H1477" i="8"/>
  <c r="R1476" i="8" a="1"/>
  <c r="R1476" i="8" s="1"/>
  <c r="N1476" i="8" s="1"/>
  <c r="P1476" i="8"/>
  <c r="O1476" i="8"/>
  <c r="M1476" i="8"/>
  <c r="L1476" i="8"/>
  <c r="K1476" i="8"/>
  <c r="J1476" i="8"/>
  <c r="I1476" i="8"/>
  <c r="H1476" i="8"/>
  <c r="R1475" i="8" a="1"/>
  <c r="R1475" i="8" s="1"/>
  <c r="N1475" i="8" s="1"/>
  <c r="P1475" i="8"/>
  <c r="O1475" i="8"/>
  <c r="M1475" i="8"/>
  <c r="L1475" i="8"/>
  <c r="K1475" i="8"/>
  <c r="J1475" i="8"/>
  <c r="I1475" i="8"/>
  <c r="H1475" i="8"/>
  <c r="R1474" i="8" a="1"/>
  <c r="R1474" i="8" s="1"/>
  <c r="N1474" i="8" s="1"/>
  <c r="P1474" i="8"/>
  <c r="O1474" i="8"/>
  <c r="M1474" i="8"/>
  <c r="L1474" i="8"/>
  <c r="K1474" i="8"/>
  <c r="J1474" i="8"/>
  <c r="I1474" i="8"/>
  <c r="H1474" i="8"/>
  <c r="R1473" i="8" a="1"/>
  <c r="R1473" i="8" s="1"/>
  <c r="N1473" i="8" s="1"/>
  <c r="P1473" i="8"/>
  <c r="O1473" i="8"/>
  <c r="M1473" i="8"/>
  <c r="L1473" i="8"/>
  <c r="K1473" i="8"/>
  <c r="J1473" i="8"/>
  <c r="I1473" i="8"/>
  <c r="H1473" i="8"/>
  <c r="R1472" i="8" a="1"/>
  <c r="R1472" i="8" s="1"/>
  <c r="N1472" i="8" s="1"/>
  <c r="P1472" i="8"/>
  <c r="O1472" i="8"/>
  <c r="M1472" i="8"/>
  <c r="L1472" i="8"/>
  <c r="K1472" i="8"/>
  <c r="J1472" i="8"/>
  <c r="I1472" i="8"/>
  <c r="H1472" i="8"/>
  <c r="R1471" i="8" a="1"/>
  <c r="R1471" i="8" s="1"/>
  <c r="N1471" i="8" s="1"/>
  <c r="P1471" i="8"/>
  <c r="O1471" i="8"/>
  <c r="M1471" i="8"/>
  <c r="L1471" i="8"/>
  <c r="K1471" i="8"/>
  <c r="J1471" i="8"/>
  <c r="I1471" i="8"/>
  <c r="H1471" i="8"/>
  <c r="R1470" i="8" a="1"/>
  <c r="R1470" i="8" s="1"/>
  <c r="N1470" i="8" s="1"/>
  <c r="P1470" i="8"/>
  <c r="O1470" i="8"/>
  <c r="M1470" i="8"/>
  <c r="L1470" i="8"/>
  <c r="K1470" i="8"/>
  <c r="J1470" i="8"/>
  <c r="I1470" i="8"/>
  <c r="H1470" i="8"/>
  <c r="R1469" i="8" a="1"/>
  <c r="R1469" i="8" s="1"/>
  <c r="N1469" i="8" s="1"/>
  <c r="P1469" i="8"/>
  <c r="O1469" i="8"/>
  <c r="M1469" i="8"/>
  <c r="L1469" i="8"/>
  <c r="K1469" i="8"/>
  <c r="J1469" i="8"/>
  <c r="I1469" i="8"/>
  <c r="H1469" i="8"/>
  <c r="R1468" i="8" a="1"/>
  <c r="R1468" i="8" s="1"/>
  <c r="N1468" i="8" s="1"/>
  <c r="P1468" i="8"/>
  <c r="O1468" i="8"/>
  <c r="M1468" i="8"/>
  <c r="L1468" i="8"/>
  <c r="K1468" i="8"/>
  <c r="J1468" i="8"/>
  <c r="I1468" i="8"/>
  <c r="H1468" i="8"/>
  <c r="R1467" i="8" a="1"/>
  <c r="R1467" i="8" s="1"/>
  <c r="N1467" i="8" s="1"/>
  <c r="P1467" i="8"/>
  <c r="O1467" i="8"/>
  <c r="M1467" i="8"/>
  <c r="L1467" i="8"/>
  <c r="K1467" i="8"/>
  <c r="J1467" i="8"/>
  <c r="I1467" i="8"/>
  <c r="H1467" i="8"/>
  <c r="R1466" i="8" a="1"/>
  <c r="R1466" i="8" s="1"/>
  <c r="N1466" i="8" s="1"/>
  <c r="P1466" i="8"/>
  <c r="O1466" i="8"/>
  <c r="M1466" i="8"/>
  <c r="L1466" i="8"/>
  <c r="K1466" i="8"/>
  <c r="J1466" i="8"/>
  <c r="I1466" i="8"/>
  <c r="H1466" i="8"/>
  <c r="R1465" i="8" a="1"/>
  <c r="R1465" i="8" s="1"/>
  <c r="N1465" i="8" s="1"/>
  <c r="P1465" i="8"/>
  <c r="O1465" i="8"/>
  <c r="M1465" i="8"/>
  <c r="L1465" i="8"/>
  <c r="K1465" i="8"/>
  <c r="J1465" i="8"/>
  <c r="I1465" i="8"/>
  <c r="H1465" i="8"/>
  <c r="R1464" i="8" a="1"/>
  <c r="R1464" i="8" s="1"/>
  <c r="N1464" i="8" s="1"/>
  <c r="P1464" i="8"/>
  <c r="O1464" i="8"/>
  <c r="M1464" i="8"/>
  <c r="L1464" i="8"/>
  <c r="K1464" i="8"/>
  <c r="J1464" i="8"/>
  <c r="I1464" i="8"/>
  <c r="H1464" i="8"/>
  <c r="R1463" i="8" a="1"/>
  <c r="R1463" i="8" s="1"/>
  <c r="N1463" i="8" s="1"/>
  <c r="P1463" i="8"/>
  <c r="O1463" i="8"/>
  <c r="M1463" i="8"/>
  <c r="L1463" i="8"/>
  <c r="K1463" i="8"/>
  <c r="J1463" i="8"/>
  <c r="I1463" i="8"/>
  <c r="H1463" i="8"/>
  <c r="R1462" i="8" a="1"/>
  <c r="R1462" i="8" s="1"/>
  <c r="N1462" i="8" s="1"/>
  <c r="P1462" i="8"/>
  <c r="O1462" i="8"/>
  <c r="M1462" i="8"/>
  <c r="L1462" i="8"/>
  <c r="K1462" i="8"/>
  <c r="J1462" i="8"/>
  <c r="I1462" i="8"/>
  <c r="H1462" i="8"/>
  <c r="R1461" i="8" a="1"/>
  <c r="R1461" i="8" s="1"/>
  <c r="N1461" i="8" s="1"/>
  <c r="P1461" i="8"/>
  <c r="O1461" i="8"/>
  <c r="M1461" i="8"/>
  <c r="L1461" i="8"/>
  <c r="K1461" i="8"/>
  <c r="J1461" i="8"/>
  <c r="I1461" i="8"/>
  <c r="H1461" i="8"/>
  <c r="R1460" i="8" a="1"/>
  <c r="R1460" i="8" s="1"/>
  <c r="N1460" i="8" s="1"/>
  <c r="P1460" i="8"/>
  <c r="O1460" i="8"/>
  <c r="M1460" i="8"/>
  <c r="L1460" i="8"/>
  <c r="K1460" i="8"/>
  <c r="J1460" i="8"/>
  <c r="I1460" i="8"/>
  <c r="H1460" i="8"/>
  <c r="R1459" i="8" a="1"/>
  <c r="R1459" i="8" s="1"/>
  <c r="N1459" i="8" s="1"/>
  <c r="P1459" i="8"/>
  <c r="O1459" i="8"/>
  <c r="M1459" i="8"/>
  <c r="L1459" i="8"/>
  <c r="K1459" i="8"/>
  <c r="J1459" i="8"/>
  <c r="I1459" i="8"/>
  <c r="H1459" i="8"/>
  <c r="R1458" i="8" a="1"/>
  <c r="R1458" i="8" s="1"/>
  <c r="N1458" i="8" s="1"/>
  <c r="P1458" i="8"/>
  <c r="O1458" i="8"/>
  <c r="M1458" i="8"/>
  <c r="L1458" i="8"/>
  <c r="K1458" i="8"/>
  <c r="J1458" i="8"/>
  <c r="I1458" i="8"/>
  <c r="H1458" i="8"/>
  <c r="R1457" i="8" a="1"/>
  <c r="R1457" i="8" s="1"/>
  <c r="N1457" i="8" s="1"/>
  <c r="P1457" i="8"/>
  <c r="O1457" i="8"/>
  <c r="M1457" i="8"/>
  <c r="L1457" i="8"/>
  <c r="K1457" i="8"/>
  <c r="J1457" i="8"/>
  <c r="I1457" i="8"/>
  <c r="H1457" i="8"/>
  <c r="R1456" i="8" a="1"/>
  <c r="R1456" i="8" s="1"/>
  <c r="N1456" i="8" s="1"/>
  <c r="P1456" i="8"/>
  <c r="O1456" i="8"/>
  <c r="M1456" i="8"/>
  <c r="L1456" i="8"/>
  <c r="K1456" i="8"/>
  <c r="J1456" i="8"/>
  <c r="I1456" i="8"/>
  <c r="H1456" i="8"/>
  <c r="R1455" i="8" a="1"/>
  <c r="R1455" i="8" s="1"/>
  <c r="N1455" i="8" s="1"/>
  <c r="P1455" i="8"/>
  <c r="O1455" i="8"/>
  <c r="M1455" i="8"/>
  <c r="L1455" i="8"/>
  <c r="K1455" i="8"/>
  <c r="J1455" i="8"/>
  <c r="I1455" i="8"/>
  <c r="H1455" i="8"/>
  <c r="R1454" i="8" a="1"/>
  <c r="R1454" i="8" s="1"/>
  <c r="N1454" i="8" s="1"/>
  <c r="P1454" i="8"/>
  <c r="O1454" i="8"/>
  <c r="M1454" i="8"/>
  <c r="L1454" i="8"/>
  <c r="K1454" i="8"/>
  <c r="J1454" i="8"/>
  <c r="I1454" i="8"/>
  <c r="H1454" i="8"/>
  <c r="R1453" i="8" a="1"/>
  <c r="R1453" i="8" s="1"/>
  <c r="N1453" i="8" s="1"/>
  <c r="P1453" i="8"/>
  <c r="O1453" i="8"/>
  <c r="M1453" i="8"/>
  <c r="L1453" i="8"/>
  <c r="K1453" i="8"/>
  <c r="J1453" i="8"/>
  <c r="I1453" i="8"/>
  <c r="H1453" i="8"/>
  <c r="R1452" i="8" a="1"/>
  <c r="R1452" i="8" s="1"/>
  <c r="N1452" i="8" s="1"/>
  <c r="P1452" i="8"/>
  <c r="O1452" i="8"/>
  <c r="M1452" i="8"/>
  <c r="L1452" i="8"/>
  <c r="K1452" i="8"/>
  <c r="J1452" i="8"/>
  <c r="I1452" i="8"/>
  <c r="H1452" i="8"/>
  <c r="R1451" i="8" a="1"/>
  <c r="R1451" i="8" s="1"/>
  <c r="N1451" i="8" s="1"/>
  <c r="P1451" i="8"/>
  <c r="O1451" i="8"/>
  <c r="M1451" i="8"/>
  <c r="L1451" i="8"/>
  <c r="K1451" i="8"/>
  <c r="J1451" i="8"/>
  <c r="I1451" i="8"/>
  <c r="H1451" i="8"/>
  <c r="R1450" i="8" a="1"/>
  <c r="R1450" i="8" s="1"/>
  <c r="N1450" i="8" s="1"/>
  <c r="P1450" i="8"/>
  <c r="O1450" i="8"/>
  <c r="M1450" i="8"/>
  <c r="L1450" i="8"/>
  <c r="K1450" i="8"/>
  <c r="J1450" i="8"/>
  <c r="I1450" i="8"/>
  <c r="H1450" i="8"/>
  <c r="R1449" i="8" a="1"/>
  <c r="R1449" i="8" s="1"/>
  <c r="N1449" i="8" s="1"/>
  <c r="P1449" i="8"/>
  <c r="O1449" i="8"/>
  <c r="M1449" i="8"/>
  <c r="L1449" i="8"/>
  <c r="K1449" i="8"/>
  <c r="J1449" i="8"/>
  <c r="I1449" i="8"/>
  <c r="H1449" i="8"/>
  <c r="R1448" i="8" a="1"/>
  <c r="R1448" i="8" s="1"/>
  <c r="N1448" i="8" s="1"/>
  <c r="P1448" i="8"/>
  <c r="O1448" i="8"/>
  <c r="M1448" i="8"/>
  <c r="L1448" i="8"/>
  <c r="K1448" i="8"/>
  <c r="J1448" i="8"/>
  <c r="I1448" i="8"/>
  <c r="H1448" i="8"/>
  <c r="R1447" i="8" a="1"/>
  <c r="R1447" i="8" s="1"/>
  <c r="N1447" i="8" s="1"/>
  <c r="P1447" i="8"/>
  <c r="O1447" i="8"/>
  <c r="M1447" i="8"/>
  <c r="L1447" i="8"/>
  <c r="K1447" i="8"/>
  <c r="J1447" i="8"/>
  <c r="I1447" i="8"/>
  <c r="H1447" i="8"/>
  <c r="R1446" i="8" a="1"/>
  <c r="R1446" i="8" s="1"/>
  <c r="N1446" i="8" s="1"/>
  <c r="P1446" i="8"/>
  <c r="O1446" i="8"/>
  <c r="M1446" i="8"/>
  <c r="L1446" i="8"/>
  <c r="K1446" i="8"/>
  <c r="J1446" i="8"/>
  <c r="I1446" i="8"/>
  <c r="H1446" i="8"/>
  <c r="R1445" i="8" a="1"/>
  <c r="R1445" i="8" s="1"/>
  <c r="N1445" i="8" s="1"/>
  <c r="P1445" i="8"/>
  <c r="O1445" i="8"/>
  <c r="M1445" i="8"/>
  <c r="L1445" i="8"/>
  <c r="K1445" i="8"/>
  <c r="J1445" i="8"/>
  <c r="I1445" i="8"/>
  <c r="H1445" i="8"/>
  <c r="R1444" i="8" a="1"/>
  <c r="R1444" i="8" s="1"/>
  <c r="N1444" i="8" s="1"/>
  <c r="P1444" i="8"/>
  <c r="O1444" i="8"/>
  <c r="M1444" i="8"/>
  <c r="L1444" i="8"/>
  <c r="K1444" i="8"/>
  <c r="J1444" i="8"/>
  <c r="I1444" i="8"/>
  <c r="H1444" i="8"/>
  <c r="R1443" i="8" a="1"/>
  <c r="R1443" i="8" s="1"/>
  <c r="N1443" i="8" s="1"/>
  <c r="P1443" i="8"/>
  <c r="O1443" i="8"/>
  <c r="M1443" i="8"/>
  <c r="L1443" i="8"/>
  <c r="K1443" i="8"/>
  <c r="J1443" i="8"/>
  <c r="I1443" i="8"/>
  <c r="H1443" i="8"/>
  <c r="R1442" i="8" a="1"/>
  <c r="R1442" i="8" s="1"/>
  <c r="N1442" i="8" s="1"/>
  <c r="P1442" i="8"/>
  <c r="O1442" i="8"/>
  <c r="M1442" i="8"/>
  <c r="L1442" i="8"/>
  <c r="K1442" i="8"/>
  <c r="J1442" i="8"/>
  <c r="I1442" i="8"/>
  <c r="H1442" i="8"/>
  <c r="R1441" i="8" a="1"/>
  <c r="R1441" i="8" s="1"/>
  <c r="N1441" i="8" s="1"/>
  <c r="P1441" i="8"/>
  <c r="O1441" i="8"/>
  <c r="M1441" i="8"/>
  <c r="L1441" i="8"/>
  <c r="K1441" i="8"/>
  <c r="J1441" i="8"/>
  <c r="I1441" i="8"/>
  <c r="H1441" i="8"/>
  <c r="R1440" i="8" a="1"/>
  <c r="R1440" i="8" s="1"/>
  <c r="N1440" i="8" s="1"/>
  <c r="P1440" i="8"/>
  <c r="O1440" i="8"/>
  <c r="M1440" i="8"/>
  <c r="L1440" i="8"/>
  <c r="K1440" i="8"/>
  <c r="J1440" i="8"/>
  <c r="I1440" i="8"/>
  <c r="H1440" i="8"/>
  <c r="R1439" i="8" a="1"/>
  <c r="R1439" i="8" s="1"/>
  <c r="N1439" i="8" s="1"/>
  <c r="P1439" i="8"/>
  <c r="O1439" i="8"/>
  <c r="M1439" i="8"/>
  <c r="L1439" i="8"/>
  <c r="K1439" i="8"/>
  <c r="J1439" i="8"/>
  <c r="I1439" i="8"/>
  <c r="H1439" i="8"/>
  <c r="R1438" i="8" a="1"/>
  <c r="R1438" i="8" s="1"/>
  <c r="N1438" i="8" s="1"/>
  <c r="P1438" i="8"/>
  <c r="O1438" i="8"/>
  <c r="M1438" i="8"/>
  <c r="L1438" i="8"/>
  <c r="K1438" i="8"/>
  <c r="J1438" i="8"/>
  <c r="I1438" i="8"/>
  <c r="H1438" i="8"/>
  <c r="R1437" i="8" a="1"/>
  <c r="R1437" i="8" s="1"/>
  <c r="N1437" i="8" s="1"/>
  <c r="P1437" i="8"/>
  <c r="O1437" i="8"/>
  <c r="M1437" i="8"/>
  <c r="L1437" i="8"/>
  <c r="K1437" i="8"/>
  <c r="J1437" i="8"/>
  <c r="I1437" i="8"/>
  <c r="H1437" i="8"/>
  <c r="R1436" i="8" a="1"/>
  <c r="R1436" i="8" s="1"/>
  <c r="N1436" i="8" s="1"/>
  <c r="P1436" i="8"/>
  <c r="O1436" i="8"/>
  <c r="M1436" i="8"/>
  <c r="L1436" i="8"/>
  <c r="K1436" i="8"/>
  <c r="J1436" i="8"/>
  <c r="I1436" i="8"/>
  <c r="H1436" i="8"/>
  <c r="R1435" i="8" a="1"/>
  <c r="R1435" i="8" s="1"/>
  <c r="N1435" i="8" s="1"/>
  <c r="P1435" i="8"/>
  <c r="O1435" i="8"/>
  <c r="M1435" i="8"/>
  <c r="L1435" i="8"/>
  <c r="K1435" i="8"/>
  <c r="J1435" i="8"/>
  <c r="I1435" i="8"/>
  <c r="H1435" i="8"/>
  <c r="R1434" i="8" a="1"/>
  <c r="R1434" i="8" s="1"/>
  <c r="N1434" i="8" s="1"/>
  <c r="P1434" i="8"/>
  <c r="O1434" i="8"/>
  <c r="M1434" i="8"/>
  <c r="L1434" i="8"/>
  <c r="K1434" i="8"/>
  <c r="J1434" i="8"/>
  <c r="I1434" i="8"/>
  <c r="H1434" i="8"/>
  <c r="R1433" i="8" a="1"/>
  <c r="R1433" i="8" s="1"/>
  <c r="N1433" i="8" s="1"/>
  <c r="P1433" i="8"/>
  <c r="O1433" i="8"/>
  <c r="M1433" i="8"/>
  <c r="L1433" i="8"/>
  <c r="K1433" i="8"/>
  <c r="J1433" i="8"/>
  <c r="I1433" i="8"/>
  <c r="H1433" i="8"/>
  <c r="R1432" i="8" a="1"/>
  <c r="R1432" i="8" s="1"/>
  <c r="N1432" i="8" s="1"/>
  <c r="P1432" i="8"/>
  <c r="O1432" i="8"/>
  <c r="M1432" i="8"/>
  <c r="L1432" i="8"/>
  <c r="K1432" i="8"/>
  <c r="J1432" i="8"/>
  <c r="I1432" i="8"/>
  <c r="H1432" i="8"/>
  <c r="R1431" i="8" a="1"/>
  <c r="R1431" i="8" s="1"/>
  <c r="N1431" i="8" s="1"/>
  <c r="P1431" i="8"/>
  <c r="O1431" i="8"/>
  <c r="M1431" i="8"/>
  <c r="L1431" i="8"/>
  <c r="K1431" i="8"/>
  <c r="J1431" i="8"/>
  <c r="I1431" i="8"/>
  <c r="H1431" i="8"/>
  <c r="R1430" i="8" a="1"/>
  <c r="R1430" i="8" s="1"/>
  <c r="N1430" i="8" s="1"/>
  <c r="P1430" i="8"/>
  <c r="O1430" i="8"/>
  <c r="M1430" i="8"/>
  <c r="L1430" i="8"/>
  <c r="K1430" i="8"/>
  <c r="J1430" i="8"/>
  <c r="I1430" i="8"/>
  <c r="H1430" i="8"/>
  <c r="R1429" i="8" a="1"/>
  <c r="R1429" i="8" s="1"/>
  <c r="N1429" i="8" s="1"/>
  <c r="P1429" i="8"/>
  <c r="O1429" i="8"/>
  <c r="M1429" i="8"/>
  <c r="L1429" i="8"/>
  <c r="K1429" i="8"/>
  <c r="J1429" i="8"/>
  <c r="I1429" i="8"/>
  <c r="H1429" i="8"/>
  <c r="R1428" i="8" a="1"/>
  <c r="R1428" i="8" s="1"/>
  <c r="N1428" i="8" s="1"/>
  <c r="P1428" i="8"/>
  <c r="O1428" i="8"/>
  <c r="M1428" i="8"/>
  <c r="L1428" i="8"/>
  <c r="K1428" i="8"/>
  <c r="J1428" i="8"/>
  <c r="I1428" i="8"/>
  <c r="H1428" i="8"/>
  <c r="R1427" i="8" a="1"/>
  <c r="R1427" i="8" s="1"/>
  <c r="N1427" i="8" s="1"/>
  <c r="P1427" i="8"/>
  <c r="O1427" i="8"/>
  <c r="M1427" i="8"/>
  <c r="L1427" i="8"/>
  <c r="K1427" i="8"/>
  <c r="J1427" i="8"/>
  <c r="I1427" i="8"/>
  <c r="H1427" i="8"/>
  <c r="R1426" i="8" a="1"/>
  <c r="R1426" i="8" s="1"/>
  <c r="N1426" i="8" s="1"/>
  <c r="P1426" i="8"/>
  <c r="O1426" i="8"/>
  <c r="M1426" i="8"/>
  <c r="L1426" i="8"/>
  <c r="K1426" i="8"/>
  <c r="J1426" i="8"/>
  <c r="I1426" i="8"/>
  <c r="H1426" i="8"/>
  <c r="R1425" i="8" a="1"/>
  <c r="R1425" i="8" s="1"/>
  <c r="N1425" i="8" s="1"/>
  <c r="P1425" i="8"/>
  <c r="O1425" i="8"/>
  <c r="M1425" i="8"/>
  <c r="L1425" i="8"/>
  <c r="K1425" i="8"/>
  <c r="J1425" i="8"/>
  <c r="I1425" i="8"/>
  <c r="H1425" i="8"/>
  <c r="R1424" i="8" a="1"/>
  <c r="R1424" i="8" s="1"/>
  <c r="N1424" i="8" s="1"/>
  <c r="P1424" i="8"/>
  <c r="O1424" i="8"/>
  <c r="M1424" i="8"/>
  <c r="L1424" i="8"/>
  <c r="K1424" i="8"/>
  <c r="J1424" i="8"/>
  <c r="I1424" i="8"/>
  <c r="H1424" i="8"/>
  <c r="R1423" i="8" a="1"/>
  <c r="R1423" i="8" s="1"/>
  <c r="N1423" i="8" s="1"/>
  <c r="P1423" i="8"/>
  <c r="O1423" i="8"/>
  <c r="M1423" i="8"/>
  <c r="L1423" i="8"/>
  <c r="K1423" i="8"/>
  <c r="J1423" i="8"/>
  <c r="I1423" i="8"/>
  <c r="H1423" i="8"/>
  <c r="R1422" i="8" a="1"/>
  <c r="R1422" i="8" s="1"/>
  <c r="N1422" i="8" s="1"/>
  <c r="P1422" i="8"/>
  <c r="O1422" i="8"/>
  <c r="M1422" i="8"/>
  <c r="L1422" i="8"/>
  <c r="K1422" i="8"/>
  <c r="J1422" i="8"/>
  <c r="I1422" i="8"/>
  <c r="H1422" i="8"/>
  <c r="R1421" i="8" a="1"/>
  <c r="R1421" i="8" s="1"/>
  <c r="N1421" i="8" s="1"/>
  <c r="P1421" i="8"/>
  <c r="O1421" i="8"/>
  <c r="M1421" i="8"/>
  <c r="L1421" i="8"/>
  <c r="K1421" i="8"/>
  <c r="J1421" i="8"/>
  <c r="I1421" i="8"/>
  <c r="H1421" i="8"/>
  <c r="R1420" i="8" a="1"/>
  <c r="R1420" i="8" s="1"/>
  <c r="N1420" i="8" s="1"/>
  <c r="P1420" i="8"/>
  <c r="O1420" i="8"/>
  <c r="M1420" i="8"/>
  <c r="L1420" i="8"/>
  <c r="K1420" i="8"/>
  <c r="J1420" i="8"/>
  <c r="I1420" i="8"/>
  <c r="H1420" i="8"/>
  <c r="R1419" i="8" a="1"/>
  <c r="R1419" i="8" s="1"/>
  <c r="N1419" i="8" s="1"/>
  <c r="P1419" i="8"/>
  <c r="O1419" i="8"/>
  <c r="M1419" i="8"/>
  <c r="L1419" i="8"/>
  <c r="K1419" i="8"/>
  <c r="J1419" i="8"/>
  <c r="I1419" i="8"/>
  <c r="H1419" i="8"/>
  <c r="R1418" i="8" a="1"/>
  <c r="R1418" i="8" s="1"/>
  <c r="N1418" i="8" s="1"/>
  <c r="P1418" i="8"/>
  <c r="O1418" i="8"/>
  <c r="M1418" i="8"/>
  <c r="L1418" i="8"/>
  <c r="K1418" i="8"/>
  <c r="J1418" i="8"/>
  <c r="I1418" i="8"/>
  <c r="H1418" i="8"/>
  <c r="R1417" i="8" a="1"/>
  <c r="R1417" i="8" s="1"/>
  <c r="N1417" i="8" s="1"/>
  <c r="P1417" i="8"/>
  <c r="O1417" i="8"/>
  <c r="M1417" i="8"/>
  <c r="L1417" i="8"/>
  <c r="K1417" i="8"/>
  <c r="J1417" i="8"/>
  <c r="I1417" i="8"/>
  <c r="H1417" i="8"/>
  <c r="R1416" i="8" a="1"/>
  <c r="R1416" i="8" s="1"/>
  <c r="N1416" i="8" s="1"/>
  <c r="P1416" i="8"/>
  <c r="O1416" i="8"/>
  <c r="M1416" i="8"/>
  <c r="L1416" i="8"/>
  <c r="K1416" i="8"/>
  <c r="J1416" i="8"/>
  <c r="I1416" i="8"/>
  <c r="H1416" i="8"/>
  <c r="R1415" i="8" a="1"/>
  <c r="R1415" i="8" s="1"/>
  <c r="N1415" i="8" s="1"/>
  <c r="P1415" i="8"/>
  <c r="O1415" i="8"/>
  <c r="M1415" i="8"/>
  <c r="L1415" i="8"/>
  <c r="K1415" i="8"/>
  <c r="J1415" i="8"/>
  <c r="I1415" i="8"/>
  <c r="H1415" i="8"/>
  <c r="R1414" i="8" a="1"/>
  <c r="R1414" i="8" s="1"/>
  <c r="N1414" i="8" s="1"/>
  <c r="P1414" i="8"/>
  <c r="O1414" i="8"/>
  <c r="M1414" i="8"/>
  <c r="L1414" i="8"/>
  <c r="K1414" i="8"/>
  <c r="J1414" i="8"/>
  <c r="I1414" i="8"/>
  <c r="H1414" i="8"/>
  <c r="R1413" i="8" a="1"/>
  <c r="R1413" i="8" s="1"/>
  <c r="N1413" i="8" s="1"/>
  <c r="P1413" i="8"/>
  <c r="O1413" i="8"/>
  <c r="M1413" i="8"/>
  <c r="L1413" i="8"/>
  <c r="K1413" i="8"/>
  <c r="J1413" i="8"/>
  <c r="I1413" i="8"/>
  <c r="H1413" i="8"/>
  <c r="R1412" i="8" a="1"/>
  <c r="R1412" i="8" s="1"/>
  <c r="N1412" i="8" s="1"/>
  <c r="P1412" i="8"/>
  <c r="O1412" i="8"/>
  <c r="M1412" i="8"/>
  <c r="L1412" i="8"/>
  <c r="K1412" i="8"/>
  <c r="J1412" i="8"/>
  <c r="I1412" i="8"/>
  <c r="H1412" i="8"/>
  <c r="R1411" i="8" a="1"/>
  <c r="R1411" i="8" s="1"/>
  <c r="N1411" i="8" s="1"/>
  <c r="P1411" i="8"/>
  <c r="O1411" i="8"/>
  <c r="M1411" i="8"/>
  <c r="L1411" i="8"/>
  <c r="K1411" i="8"/>
  <c r="J1411" i="8"/>
  <c r="I1411" i="8"/>
  <c r="H1411" i="8"/>
  <c r="R1410" i="8" a="1"/>
  <c r="R1410" i="8" s="1"/>
  <c r="N1410" i="8" s="1"/>
  <c r="P1410" i="8"/>
  <c r="O1410" i="8"/>
  <c r="M1410" i="8"/>
  <c r="L1410" i="8"/>
  <c r="K1410" i="8"/>
  <c r="J1410" i="8"/>
  <c r="I1410" i="8"/>
  <c r="H1410" i="8"/>
  <c r="R1409" i="8" a="1"/>
  <c r="R1409" i="8" s="1"/>
  <c r="N1409" i="8" s="1"/>
  <c r="P1409" i="8"/>
  <c r="O1409" i="8"/>
  <c r="M1409" i="8"/>
  <c r="L1409" i="8"/>
  <c r="K1409" i="8"/>
  <c r="J1409" i="8"/>
  <c r="I1409" i="8"/>
  <c r="H1409" i="8"/>
  <c r="R1408" i="8" a="1"/>
  <c r="R1408" i="8" s="1"/>
  <c r="N1408" i="8" s="1"/>
  <c r="P1408" i="8"/>
  <c r="O1408" i="8"/>
  <c r="M1408" i="8"/>
  <c r="L1408" i="8"/>
  <c r="K1408" i="8"/>
  <c r="J1408" i="8"/>
  <c r="I1408" i="8"/>
  <c r="H1408" i="8"/>
  <c r="R1407" i="8" a="1"/>
  <c r="R1407" i="8" s="1"/>
  <c r="N1407" i="8" s="1"/>
  <c r="P1407" i="8"/>
  <c r="O1407" i="8"/>
  <c r="M1407" i="8"/>
  <c r="L1407" i="8"/>
  <c r="K1407" i="8"/>
  <c r="J1407" i="8"/>
  <c r="I1407" i="8"/>
  <c r="H1407" i="8"/>
  <c r="R1406" i="8" a="1"/>
  <c r="R1406" i="8" s="1"/>
  <c r="N1406" i="8" s="1"/>
  <c r="P1406" i="8"/>
  <c r="O1406" i="8"/>
  <c r="M1406" i="8"/>
  <c r="L1406" i="8"/>
  <c r="K1406" i="8"/>
  <c r="J1406" i="8"/>
  <c r="I1406" i="8"/>
  <c r="H1406" i="8"/>
  <c r="R1405" i="8" a="1"/>
  <c r="R1405" i="8" s="1"/>
  <c r="N1405" i="8" s="1"/>
  <c r="P1405" i="8"/>
  <c r="O1405" i="8"/>
  <c r="M1405" i="8"/>
  <c r="L1405" i="8"/>
  <c r="K1405" i="8"/>
  <c r="J1405" i="8"/>
  <c r="I1405" i="8"/>
  <c r="H1405" i="8"/>
  <c r="R1404" i="8" a="1"/>
  <c r="R1404" i="8" s="1"/>
  <c r="N1404" i="8" s="1"/>
  <c r="P1404" i="8"/>
  <c r="O1404" i="8"/>
  <c r="M1404" i="8"/>
  <c r="L1404" i="8"/>
  <c r="K1404" i="8"/>
  <c r="J1404" i="8"/>
  <c r="I1404" i="8"/>
  <c r="H1404" i="8"/>
  <c r="R1403" i="8" a="1"/>
  <c r="R1403" i="8" s="1"/>
  <c r="N1403" i="8" s="1"/>
  <c r="P1403" i="8"/>
  <c r="O1403" i="8"/>
  <c r="M1403" i="8"/>
  <c r="L1403" i="8"/>
  <c r="K1403" i="8"/>
  <c r="J1403" i="8"/>
  <c r="I1403" i="8"/>
  <c r="H1403" i="8"/>
  <c r="R1402" i="8" a="1"/>
  <c r="R1402" i="8" s="1"/>
  <c r="N1402" i="8" s="1"/>
  <c r="P1402" i="8"/>
  <c r="O1402" i="8"/>
  <c r="M1402" i="8"/>
  <c r="L1402" i="8"/>
  <c r="K1402" i="8"/>
  <c r="J1402" i="8"/>
  <c r="I1402" i="8"/>
  <c r="H1402" i="8"/>
  <c r="R1401" i="8" a="1"/>
  <c r="R1401" i="8" s="1"/>
  <c r="N1401" i="8" s="1"/>
  <c r="P1401" i="8"/>
  <c r="O1401" i="8"/>
  <c r="M1401" i="8"/>
  <c r="L1401" i="8"/>
  <c r="K1401" i="8"/>
  <c r="J1401" i="8"/>
  <c r="I1401" i="8"/>
  <c r="H1401" i="8"/>
  <c r="R1400" i="8" a="1"/>
  <c r="R1400" i="8" s="1"/>
  <c r="N1400" i="8" s="1"/>
  <c r="P1400" i="8"/>
  <c r="O1400" i="8"/>
  <c r="M1400" i="8"/>
  <c r="L1400" i="8"/>
  <c r="K1400" i="8"/>
  <c r="J1400" i="8"/>
  <c r="I1400" i="8"/>
  <c r="H1400" i="8"/>
  <c r="R1399" i="8" a="1"/>
  <c r="R1399" i="8" s="1"/>
  <c r="N1399" i="8" s="1"/>
  <c r="P1399" i="8"/>
  <c r="O1399" i="8"/>
  <c r="M1399" i="8"/>
  <c r="L1399" i="8"/>
  <c r="K1399" i="8"/>
  <c r="J1399" i="8"/>
  <c r="I1399" i="8"/>
  <c r="H1399" i="8"/>
  <c r="R1398" i="8" a="1"/>
  <c r="R1398" i="8" s="1"/>
  <c r="N1398" i="8" s="1"/>
  <c r="P1398" i="8"/>
  <c r="O1398" i="8"/>
  <c r="M1398" i="8"/>
  <c r="L1398" i="8"/>
  <c r="K1398" i="8"/>
  <c r="J1398" i="8"/>
  <c r="I1398" i="8"/>
  <c r="H1398" i="8"/>
  <c r="R1397" i="8" a="1"/>
  <c r="R1397" i="8" s="1"/>
  <c r="N1397" i="8" s="1"/>
  <c r="P1397" i="8"/>
  <c r="O1397" i="8"/>
  <c r="M1397" i="8"/>
  <c r="L1397" i="8"/>
  <c r="K1397" i="8"/>
  <c r="J1397" i="8"/>
  <c r="I1397" i="8"/>
  <c r="H1397" i="8"/>
  <c r="R1396" i="8" a="1"/>
  <c r="R1396" i="8" s="1"/>
  <c r="N1396" i="8" s="1"/>
  <c r="P1396" i="8"/>
  <c r="O1396" i="8"/>
  <c r="M1396" i="8"/>
  <c r="L1396" i="8"/>
  <c r="K1396" i="8"/>
  <c r="J1396" i="8"/>
  <c r="I1396" i="8"/>
  <c r="H1396" i="8"/>
  <c r="R1395" i="8" a="1"/>
  <c r="R1395" i="8" s="1"/>
  <c r="N1395" i="8" s="1"/>
  <c r="P1395" i="8"/>
  <c r="O1395" i="8"/>
  <c r="M1395" i="8"/>
  <c r="L1395" i="8"/>
  <c r="K1395" i="8"/>
  <c r="J1395" i="8"/>
  <c r="I1395" i="8"/>
  <c r="H1395" i="8"/>
  <c r="R1394" i="8" a="1"/>
  <c r="R1394" i="8" s="1"/>
  <c r="N1394" i="8" s="1"/>
  <c r="P1394" i="8"/>
  <c r="O1394" i="8"/>
  <c r="M1394" i="8"/>
  <c r="L1394" i="8"/>
  <c r="K1394" i="8"/>
  <c r="J1394" i="8"/>
  <c r="I1394" i="8"/>
  <c r="H1394" i="8"/>
  <c r="R1393" i="8" a="1"/>
  <c r="R1393" i="8" s="1"/>
  <c r="N1393" i="8" s="1"/>
  <c r="P1393" i="8"/>
  <c r="O1393" i="8"/>
  <c r="M1393" i="8"/>
  <c r="L1393" i="8"/>
  <c r="K1393" i="8"/>
  <c r="J1393" i="8"/>
  <c r="I1393" i="8"/>
  <c r="H1393" i="8"/>
  <c r="R1392" i="8" a="1"/>
  <c r="R1392" i="8" s="1"/>
  <c r="N1392" i="8" s="1"/>
  <c r="P1392" i="8"/>
  <c r="O1392" i="8"/>
  <c r="M1392" i="8"/>
  <c r="L1392" i="8"/>
  <c r="K1392" i="8"/>
  <c r="J1392" i="8"/>
  <c r="I1392" i="8"/>
  <c r="H1392" i="8"/>
  <c r="R1391" i="8" a="1"/>
  <c r="R1391" i="8" s="1"/>
  <c r="N1391" i="8" s="1"/>
  <c r="P1391" i="8"/>
  <c r="O1391" i="8"/>
  <c r="M1391" i="8"/>
  <c r="L1391" i="8"/>
  <c r="K1391" i="8"/>
  <c r="J1391" i="8"/>
  <c r="I1391" i="8"/>
  <c r="H1391" i="8"/>
  <c r="R1390" i="8" a="1"/>
  <c r="R1390" i="8" s="1"/>
  <c r="N1390" i="8" s="1"/>
  <c r="P1390" i="8"/>
  <c r="O1390" i="8"/>
  <c r="M1390" i="8"/>
  <c r="L1390" i="8"/>
  <c r="K1390" i="8"/>
  <c r="J1390" i="8"/>
  <c r="I1390" i="8"/>
  <c r="H1390" i="8"/>
  <c r="R1389" i="8" a="1"/>
  <c r="R1389" i="8" s="1"/>
  <c r="N1389" i="8" s="1"/>
  <c r="P1389" i="8"/>
  <c r="O1389" i="8"/>
  <c r="M1389" i="8"/>
  <c r="L1389" i="8"/>
  <c r="K1389" i="8"/>
  <c r="J1389" i="8"/>
  <c r="I1389" i="8"/>
  <c r="H1389" i="8"/>
  <c r="R1388" i="8" a="1"/>
  <c r="R1388" i="8" s="1"/>
  <c r="N1388" i="8" s="1"/>
  <c r="P1388" i="8"/>
  <c r="O1388" i="8"/>
  <c r="M1388" i="8"/>
  <c r="L1388" i="8"/>
  <c r="K1388" i="8"/>
  <c r="J1388" i="8"/>
  <c r="I1388" i="8"/>
  <c r="H1388" i="8"/>
  <c r="R1387" i="8" a="1"/>
  <c r="R1387" i="8" s="1"/>
  <c r="N1387" i="8" s="1"/>
  <c r="P1387" i="8"/>
  <c r="O1387" i="8"/>
  <c r="M1387" i="8"/>
  <c r="L1387" i="8"/>
  <c r="K1387" i="8"/>
  <c r="J1387" i="8"/>
  <c r="I1387" i="8"/>
  <c r="H1387" i="8"/>
  <c r="R1386" i="8" a="1"/>
  <c r="R1386" i="8" s="1"/>
  <c r="N1386" i="8" s="1"/>
  <c r="P1386" i="8"/>
  <c r="O1386" i="8"/>
  <c r="M1386" i="8"/>
  <c r="L1386" i="8"/>
  <c r="K1386" i="8"/>
  <c r="J1386" i="8"/>
  <c r="I1386" i="8"/>
  <c r="H1386" i="8"/>
  <c r="R1385" i="8" a="1"/>
  <c r="R1385" i="8" s="1"/>
  <c r="N1385" i="8" s="1"/>
  <c r="P1385" i="8"/>
  <c r="O1385" i="8"/>
  <c r="M1385" i="8"/>
  <c r="L1385" i="8"/>
  <c r="K1385" i="8"/>
  <c r="J1385" i="8"/>
  <c r="I1385" i="8"/>
  <c r="H1385" i="8"/>
  <c r="R1384" i="8" a="1"/>
  <c r="R1384" i="8" s="1"/>
  <c r="N1384" i="8" s="1"/>
  <c r="P1384" i="8"/>
  <c r="O1384" i="8"/>
  <c r="M1384" i="8"/>
  <c r="L1384" i="8"/>
  <c r="K1384" i="8"/>
  <c r="J1384" i="8"/>
  <c r="I1384" i="8"/>
  <c r="H1384" i="8"/>
  <c r="R1383" i="8" a="1"/>
  <c r="R1383" i="8" s="1"/>
  <c r="N1383" i="8" s="1"/>
  <c r="P1383" i="8"/>
  <c r="O1383" i="8"/>
  <c r="M1383" i="8"/>
  <c r="L1383" i="8"/>
  <c r="K1383" i="8"/>
  <c r="J1383" i="8"/>
  <c r="I1383" i="8"/>
  <c r="H1383" i="8"/>
  <c r="R1382" i="8" a="1"/>
  <c r="R1382" i="8" s="1"/>
  <c r="N1382" i="8" s="1"/>
  <c r="P1382" i="8"/>
  <c r="O1382" i="8"/>
  <c r="M1382" i="8"/>
  <c r="L1382" i="8"/>
  <c r="K1382" i="8"/>
  <c r="J1382" i="8"/>
  <c r="I1382" i="8"/>
  <c r="H1382" i="8"/>
  <c r="R1381" i="8" a="1"/>
  <c r="R1381" i="8" s="1"/>
  <c r="N1381" i="8" s="1"/>
  <c r="P1381" i="8"/>
  <c r="O1381" i="8"/>
  <c r="M1381" i="8"/>
  <c r="L1381" i="8"/>
  <c r="K1381" i="8"/>
  <c r="J1381" i="8"/>
  <c r="I1381" i="8"/>
  <c r="H1381" i="8"/>
  <c r="R1380" i="8" a="1"/>
  <c r="R1380" i="8" s="1"/>
  <c r="N1380" i="8" s="1"/>
  <c r="P1380" i="8"/>
  <c r="O1380" i="8"/>
  <c r="M1380" i="8"/>
  <c r="L1380" i="8"/>
  <c r="K1380" i="8"/>
  <c r="J1380" i="8"/>
  <c r="I1380" i="8"/>
  <c r="H1380" i="8"/>
  <c r="R1379" i="8" a="1"/>
  <c r="R1379" i="8" s="1"/>
  <c r="N1379" i="8" s="1"/>
  <c r="P1379" i="8"/>
  <c r="O1379" i="8"/>
  <c r="M1379" i="8"/>
  <c r="L1379" i="8"/>
  <c r="K1379" i="8"/>
  <c r="J1379" i="8"/>
  <c r="I1379" i="8"/>
  <c r="H1379" i="8"/>
  <c r="R1378" i="8" a="1"/>
  <c r="R1378" i="8" s="1"/>
  <c r="N1378" i="8" s="1"/>
  <c r="P1378" i="8"/>
  <c r="O1378" i="8"/>
  <c r="M1378" i="8"/>
  <c r="L1378" i="8"/>
  <c r="K1378" i="8"/>
  <c r="J1378" i="8"/>
  <c r="I1378" i="8"/>
  <c r="H1378" i="8"/>
  <c r="R1377" i="8" a="1"/>
  <c r="R1377" i="8" s="1"/>
  <c r="N1377" i="8" s="1"/>
  <c r="P1377" i="8"/>
  <c r="O1377" i="8"/>
  <c r="M1377" i="8"/>
  <c r="L1377" i="8"/>
  <c r="K1377" i="8"/>
  <c r="J1377" i="8"/>
  <c r="I1377" i="8"/>
  <c r="H1377" i="8"/>
  <c r="R1376" i="8" a="1"/>
  <c r="R1376" i="8" s="1"/>
  <c r="N1376" i="8" s="1"/>
  <c r="P1376" i="8"/>
  <c r="O1376" i="8"/>
  <c r="M1376" i="8"/>
  <c r="L1376" i="8"/>
  <c r="K1376" i="8"/>
  <c r="J1376" i="8"/>
  <c r="I1376" i="8"/>
  <c r="H1376" i="8"/>
  <c r="R1375" i="8" a="1"/>
  <c r="R1375" i="8" s="1"/>
  <c r="N1375" i="8" s="1"/>
  <c r="P1375" i="8"/>
  <c r="O1375" i="8"/>
  <c r="M1375" i="8"/>
  <c r="L1375" i="8"/>
  <c r="K1375" i="8"/>
  <c r="J1375" i="8"/>
  <c r="I1375" i="8"/>
  <c r="H1375" i="8"/>
  <c r="R1374" i="8" a="1"/>
  <c r="R1374" i="8" s="1"/>
  <c r="N1374" i="8" s="1"/>
  <c r="P1374" i="8"/>
  <c r="O1374" i="8"/>
  <c r="M1374" i="8"/>
  <c r="L1374" i="8"/>
  <c r="K1374" i="8"/>
  <c r="J1374" i="8"/>
  <c r="I1374" i="8"/>
  <c r="H1374" i="8"/>
  <c r="R1373" i="8" a="1"/>
  <c r="R1373" i="8" s="1"/>
  <c r="N1373" i="8" s="1"/>
  <c r="P1373" i="8"/>
  <c r="O1373" i="8"/>
  <c r="M1373" i="8"/>
  <c r="L1373" i="8"/>
  <c r="K1373" i="8"/>
  <c r="J1373" i="8"/>
  <c r="I1373" i="8"/>
  <c r="H1373" i="8"/>
  <c r="R1372" i="8" a="1"/>
  <c r="R1372" i="8" s="1"/>
  <c r="N1372" i="8" s="1"/>
  <c r="P1372" i="8"/>
  <c r="O1372" i="8"/>
  <c r="M1372" i="8"/>
  <c r="L1372" i="8"/>
  <c r="K1372" i="8"/>
  <c r="J1372" i="8"/>
  <c r="I1372" i="8"/>
  <c r="H1372" i="8"/>
  <c r="R1371" i="8" a="1"/>
  <c r="R1371" i="8" s="1"/>
  <c r="N1371" i="8" s="1"/>
  <c r="P1371" i="8"/>
  <c r="O1371" i="8"/>
  <c r="M1371" i="8"/>
  <c r="L1371" i="8"/>
  <c r="K1371" i="8"/>
  <c r="J1371" i="8"/>
  <c r="I1371" i="8"/>
  <c r="H1371" i="8"/>
  <c r="R1370" i="8" a="1"/>
  <c r="R1370" i="8" s="1"/>
  <c r="N1370" i="8" s="1"/>
  <c r="P1370" i="8"/>
  <c r="O1370" i="8"/>
  <c r="M1370" i="8"/>
  <c r="L1370" i="8"/>
  <c r="K1370" i="8"/>
  <c r="J1370" i="8"/>
  <c r="I1370" i="8"/>
  <c r="H1370" i="8"/>
  <c r="R1369" i="8" a="1"/>
  <c r="R1369" i="8" s="1"/>
  <c r="N1369" i="8" s="1"/>
  <c r="P1369" i="8"/>
  <c r="O1369" i="8"/>
  <c r="M1369" i="8"/>
  <c r="L1369" i="8"/>
  <c r="K1369" i="8"/>
  <c r="J1369" i="8"/>
  <c r="I1369" i="8"/>
  <c r="H1369" i="8"/>
  <c r="R1368" i="8" a="1"/>
  <c r="R1368" i="8" s="1"/>
  <c r="N1368" i="8" s="1"/>
  <c r="P1368" i="8"/>
  <c r="O1368" i="8"/>
  <c r="M1368" i="8"/>
  <c r="L1368" i="8"/>
  <c r="K1368" i="8"/>
  <c r="J1368" i="8"/>
  <c r="I1368" i="8"/>
  <c r="H1368" i="8"/>
  <c r="R1367" i="8" a="1"/>
  <c r="R1367" i="8" s="1"/>
  <c r="N1367" i="8" s="1"/>
  <c r="P1367" i="8"/>
  <c r="O1367" i="8"/>
  <c r="M1367" i="8"/>
  <c r="L1367" i="8"/>
  <c r="K1367" i="8"/>
  <c r="J1367" i="8"/>
  <c r="I1367" i="8"/>
  <c r="H1367" i="8"/>
  <c r="R1366" i="8" a="1"/>
  <c r="R1366" i="8" s="1"/>
  <c r="N1366" i="8" s="1"/>
  <c r="P1366" i="8"/>
  <c r="O1366" i="8"/>
  <c r="M1366" i="8"/>
  <c r="L1366" i="8"/>
  <c r="K1366" i="8"/>
  <c r="J1366" i="8"/>
  <c r="I1366" i="8"/>
  <c r="H1366" i="8"/>
  <c r="R1365" i="8" a="1"/>
  <c r="R1365" i="8" s="1"/>
  <c r="N1365" i="8" s="1"/>
  <c r="P1365" i="8"/>
  <c r="O1365" i="8"/>
  <c r="M1365" i="8"/>
  <c r="L1365" i="8"/>
  <c r="K1365" i="8"/>
  <c r="J1365" i="8"/>
  <c r="I1365" i="8"/>
  <c r="H1365" i="8"/>
  <c r="R1364" i="8" a="1"/>
  <c r="R1364" i="8" s="1"/>
  <c r="N1364" i="8" s="1"/>
  <c r="P1364" i="8"/>
  <c r="O1364" i="8"/>
  <c r="M1364" i="8"/>
  <c r="L1364" i="8"/>
  <c r="K1364" i="8"/>
  <c r="J1364" i="8"/>
  <c r="I1364" i="8"/>
  <c r="H1364" i="8"/>
  <c r="R1363" i="8" a="1"/>
  <c r="R1363" i="8" s="1"/>
  <c r="N1363" i="8" s="1"/>
  <c r="P1363" i="8"/>
  <c r="O1363" i="8"/>
  <c r="M1363" i="8"/>
  <c r="L1363" i="8"/>
  <c r="K1363" i="8"/>
  <c r="J1363" i="8"/>
  <c r="I1363" i="8"/>
  <c r="H1363" i="8"/>
  <c r="R1362" i="8" a="1"/>
  <c r="R1362" i="8" s="1"/>
  <c r="N1362" i="8" s="1"/>
  <c r="P1362" i="8"/>
  <c r="O1362" i="8"/>
  <c r="M1362" i="8"/>
  <c r="L1362" i="8"/>
  <c r="K1362" i="8"/>
  <c r="J1362" i="8"/>
  <c r="I1362" i="8"/>
  <c r="H1362" i="8"/>
  <c r="R1361" i="8" a="1"/>
  <c r="R1361" i="8" s="1"/>
  <c r="N1361" i="8" s="1"/>
  <c r="P1361" i="8"/>
  <c r="O1361" i="8"/>
  <c r="M1361" i="8"/>
  <c r="L1361" i="8"/>
  <c r="K1361" i="8"/>
  <c r="J1361" i="8"/>
  <c r="I1361" i="8"/>
  <c r="H1361" i="8"/>
  <c r="R1360" i="8" a="1"/>
  <c r="R1360" i="8" s="1"/>
  <c r="N1360" i="8" s="1"/>
  <c r="P1360" i="8"/>
  <c r="O1360" i="8"/>
  <c r="M1360" i="8"/>
  <c r="L1360" i="8"/>
  <c r="K1360" i="8"/>
  <c r="J1360" i="8"/>
  <c r="I1360" i="8"/>
  <c r="H1360" i="8"/>
  <c r="R1359" i="8" a="1"/>
  <c r="R1359" i="8" s="1"/>
  <c r="N1359" i="8" s="1"/>
  <c r="P1359" i="8"/>
  <c r="O1359" i="8"/>
  <c r="M1359" i="8"/>
  <c r="L1359" i="8"/>
  <c r="K1359" i="8"/>
  <c r="J1359" i="8"/>
  <c r="I1359" i="8"/>
  <c r="H1359" i="8"/>
  <c r="R1358" i="8" a="1"/>
  <c r="R1358" i="8" s="1"/>
  <c r="N1358" i="8" s="1"/>
  <c r="P1358" i="8"/>
  <c r="O1358" i="8"/>
  <c r="M1358" i="8"/>
  <c r="L1358" i="8"/>
  <c r="K1358" i="8"/>
  <c r="J1358" i="8"/>
  <c r="I1358" i="8"/>
  <c r="H1358" i="8"/>
  <c r="R1357" i="8" a="1"/>
  <c r="R1357" i="8" s="1"/>
  <c r="N1357" i="8" s="1"/>
  <c r="P1357" i="8"/>
  <c r="O1357" i="8"/>
  <c r="M1357" i="8"/>
  <c r="L1357" i="8"/>
  <c r="K1357" i="8"/>
  <c r="J1357" i="8"/>
  <c r="I1357" i="8"/>
  <c r="H1357" i="8"/>
  <c r="R1356" i="8" a="1"/>
  <c r="R1356" i="8" s="1"/>
  <c r="N1356" i="8" s="1"/>
  <c r="P1356" i="8"/>
  <c r="O1356" i="8"/>
  <c r="M1356" i="8"/>
  <c r="L1356" i="8"/>
  <c r="K1356" i="8"/>
  <c r="J1356" i="8"/>
  <c r="I1356" i="8"/>
  <c r="H1356" i="8"/>
  <c r="R1355" i="8" a="1"/>
  <c r="R1355" i="8" s="1"/>
  <c r="N1355" i="8" s="1"/>
  <c r="P1355" i="8"/>
  <c r="O1355" i="8"/>
  <c r="M1355" i="8"/>
  <c r="L1355" i="8"/>
  <c r="K1355" i="8"/>
  <c r="J1355" i="8"/>
  <c r="I1355" i="8"/>
  <c r="H1355" i="8"/>
  <c r="R1354" i="8" a="1"/>
  <c r="R1354" i="8" s="1"/>
  <c r="N1354" i="8" s="1"/>
  <c r="P1354" i="8"/>
  <c r="O1354" i="8"/>
  <c r="M1354" i="8"/>
  <c r="L1354" i="8"/>
  <c r="K1354" i="8"/>
  <c r="J1354" i="8"/>
  <c r="I1354" i="8"/>
  <c r="H1354" i="8"/>
  <c r="R1353" i="8" a="1"/>
  <c r="R1353" i="8" s="1"/>
  <c r="N1353" i="8" s="1"/>
  <c r="P1353" i="8"/>
  <c r="O1353" i="8"/>
  <c r="M1353" i="8"/>
  <c r="L1353" i="8"/>
  <c r="K1353" i="8"/>
  <c r="J1353" i="8"/>
  <c r="I1353" i="8"/>
  <c r="H1353" i="8"/>
  <c r="R1352" i="8" a="1"/>
  <c r="R1352" i="8" s="1"/>
  <c r="N1352" i="8" s="1"/>
  <c r="P1352" i="8"/>
  <c r="O1352" i="8"/>
  <c r="M1352" i="8"/>
  <c r="L1352" i="8"/>
  <c r="K1352" i="8"/>
  <c r="J1352" i="8"/>
  <c r="I1352" i="8"/>
  <c r="H1352" i="8"/>
  <c r="R1351" i="8" a="1"/>
  <c r="R1351" i="8" s="1"/>
  <c r="N1351" i="8" s="1"/>
  <c r="P1351" i="8"/>
  <c r="O1351" i="8"/>
  <c r="M1351" i="8"/>
  <c r="L1351" i="8"/>
  <c r="K1351" i="8"/>
  <c r="J1351" i="8"/>
  <c r="I1351" i="8"/>
  <c r="H1351" i="8"/>
  <c r="R1350" i="8" a="1"/>
  <c r="R1350" i="8" s="1"/>
  <c r="N1350" i="8" s="1"/>
  <c r="P1350" i="8"/>
  <c r="O1350" i="8"/>
  <c r="M1350" i="8"/>
  <c r="L1350" i="8"/>
  <c r="K1350" i="8"/>
  <c r="J1350" i="8"/>
  <c r="I1350" i="8"/>
  <c r="H1350" i="8"/>
  <c r="R1349" i="8" a="1"/>
  <c r="R1349" i="8" s="1"/>
  <c r="N1349" i="8" s="1"/>
  <c r="P1349" i="8"/>
  <c r="O1349" i="8"/>
  <c r="M1349" i="8"/>
  <c r="L1349" i="8"/>
  <c r="K1349" i="8"/>
  <c r="J1349" i="8"/>
  <c r="I1349" i="8"/>
  <c r="H1349" i="8"/>
  <c r="R1348" i="8" a="1"/>
  <c r="R1348" i="8" s="1"/>
  <c r="N1348" i="8" s="1"/>
  <c r="P1348" i="8"/>
  <c r="O1348" i="8"/>
  <c r="M1348" i="8"/>
  <c r="L1348" i="8"/>
  <c r="K1348" i="8"/>
  <c r="J1348" i="8"/>
  <c r="I1348" i="8"/>
  <c r="H1348" i="8"/>
  <c r="R1347" i="8" a="1"/>
  <c r="R1347" i="8" s="1"/>
  <c r="N1347" i="8" s="1"/>
  <c r="P1347" i="8"/>
  <c r="O1347" i="8"/>
  <c r="M1347" i="8"/>
  <c r="L1347" i="8"/>
  <c r="K1347" i="8"/>
  <c r="J1347" i="8"/>
  <c r="I1347" i="8"/>
  <c r="H1347" i="8"/>
  <c r="R1346" i="8" a="1"/>
  <c r="R1346" i="8" s="1"/>
  <c r="N1346" i="8" s="1"/>
  <c r="P1346" i="8"/>
  <c r="O1346" i="8"/>
  <c r="M1346" i="8"/>
  <c r="L1346" i="8"/>
  <c r="K1346" i="8"/>
  <c r="J1346" i="8"/>
  <c r="I1346" i="8"/>
  <c r="H1346" i="8"/>
  <c r="R1345" i="8" a="1"/>
  <c r="R1345" i="8" s="1"/>
  <c r="N1345" i="8" s="1"/>
  <c r="P1345" i="8"/>
  <c r="O1345" i="8"/>
  <c r="M1345" i="8"/>
  <c r="L1345" i="8"/>
  <c r="K1345" i="8"/>
  <c r="J1345" i="8"/>
  <c r="I1345" i="8"/>
  <c r="H1345" i="8"/>
  <c r="R1344" i="8" a="1"/>
  <c r="R1344" i="8" s="1"/>
  <c r="N1344" i="8" s="1"/>
  <c r="P1344" i="8"/>
  <c r="O1344" i="8"/>
  <c r="M1344" i="8"/>
  <c r="L1344" i="8"/>
  <c r="K1344" i="8"/>
  <c r="J1344" i="8"/>
  <c r="I1344" i="8"/>
  <c r="H1344" i="8"/>
  <c r="R1343" i="8" a="1"/>
  <c r="R1343" i="8" s="1"/>
  <c r="N1343" i="8" s="1"/>
  <c r="P1343" i="8"/>
  <c r="O1343" i="8"/>
  <c r="M1343" i="8"/>
  <c r="L1343" i="8"/>
  <c r="K1343" i="8"/>
  <c r="J1343" i="8"/>
  <c r="I1343" i="8"/>
  <c r="H1343" i="8"/>
  <c r="R1342" i="8" a="1"/>
  <c r="R1342" i="8" s="1"/>
  <c r="N1342" i="8" s="1"/>
  <c r="P1342" i="8"/>
  <c r="O1342" i="8"/>
  <c r="M1342" i="8"/>
  <c r="L1342" i="8"/>
  <c r="K1342" i="8"/>
  <c r="J1342" i="8"/>
  <c r="I1342" i="8"/>
  <c r="H1342" i="8"/>
  <c r="R1341" i="8" a="1"/>
  <c r="R1341" i="8" s="1"/>
  <c r="N1341" i="8" s="1"/>
  <c r="P1341" i="8"/>
  <c r="O1341" i="8"/>
  <c r="M1341" i="8"/>
  <c r="L1341" i="8"/>
  <c r="K1341" i="8"/>
  <c r="J1341" i="8"/>
  <c r="I1341" i="8"/>
  <c r="H1341" i="8"/>
  <c r="R1340" i="8" a="1"/>
  <c r="R1340" i="8" s="1"/>
  <c r="N1340" i="8" s="1"/>
  <c r="P1340" i="8"/>
  <c r="O1340" i="8"/>
  <c r="M1340" i="8"/>
  <c r="L1340" i="8"/>
  <c r="K1340" i="8"/>
  <c r="J1340" i="8"/>
  <c r="I1340" i="8"/>
  <c r="H1340" i="8"/>
  <c r="R1339" i="8" a="1"/>
  <c r="R1339" i="8" s="1"/>
  <c r="N1339" i="8" s="1"/>
  <c r="P1339" i="8"/>
  <c r="O1339" i="8"/>
  <c r="M1339" i="8"/>
  <c r="L1339" i="8"/>
  <c r="K1339" i="8"/>
  <c r="J1339" i="8"/>
  <c r="I1339" i="8"/>
  <c r="H1339" i="8"/>
  <c r="R1338" i="8" a="1"/>
  <c r="R1338" i="8" s="1"/>
  <c r="N1338" i="8" s="1"/>
  <c r="P1338" i="8"/>
  <c r="O1338" i="8"/>
  <c r="M1338" i="8"/>
  <c r="L1338" i="8"/>
  <c r="K1338" i="8"/>
  <c r="J1338" i="8"/>
  <c r="I1338" i="8"/>
  <c r="H1338" i="8"/>
  <c r="R1337" i="8" a="1"/>
  <c r="R1337" i="8" s="1"/>
  <c r="N1337" i="8" s="1"/>
  <c r="P1337" i="8"/>
  <c r="O1337" i="8"/>
  <c r="M1337" i="8"/>
  <c r="L1337" i="8"/>
  <c r="K1337" i="8"/>
  <c r="J1337" i="8"/>
  <c r="I1337" i="8"/>
  <c r="H1337" i="8"/>
  <c r="R1336" i="8" a="1"/>
  <c r="R1336" i="8" s="1"/>
  <c r="N1336" i="8" s="1"/>
  <c r="P1336" i="8"/>
  <c r="O1336" i="8"/>
  <c r="M1336" i="8"/>
  <c r="L1336" i="8"/>
  <c r="K1336" i="8"/>
  <c r="J1336" i="8"/>
  <c r="I1336" i="8"/>
  <c r="H1336" i="8"/>
  <c r="R1335" i="8" a="1"/>
  <c r="R1335" i="8" s="1"/>
  <c r="N1335" i="8" s="1"/>
  <c r="P1335" i="8"/>
  <c r="O1335" i="8"/>
  <c r="M1335" i="8"/>
  <c r="L1335" i="8"/>
  <c r="K1335" i="8"/>
  <c r="J1335" i="8"/>
  <c r="I1335" i="8"/>
  <c r="H1335" i="8"/>
  <c r="R1334" i="8" a="1"/>
  <c r="R1334" i="8" s="1"/>
  <c r="N1334" i="8" s="1"/>
  <c r="P1334" i="8"/>
  <c r="O1334" i="8"/>
  <c r="M1334" i="8"/>
  <c r="L1334" i="8"/>
  <c r="K1334" i="8"/>
  <c r="J1334" i="8"/>
  <c r="I1334" i="8"/>
  <c r="H1334" i="8"/>
  <c r="R1333" i="8" a="1"/>
  <c r="R1333" i="8" s="1"/>
  <c r="N1333" i="8" s="1"/>
  <c r="P1333" i="8"/>
  <c r="O1333" i="8"/>
  <c r="M1333" i="8"/>
  <c r="L1333" i="8"/>
  <c r="K1333" i="8"/>
  <c r="J1333" i="8"/>
  <c r="I1333" i="8"/>
  <c r="H1333" i="8"/>
  <c r="R1332" i="8" a="1"/>
  <c r="R1332" i="8" s="1"/>
  <c r="N1332" i="8" s="1"/>
  <c r="P1332" i="8"/>
  <c r="O1332" i="8"/>
  <c r="M1332" i="8"/>
  <c r="L1332" i="8"/>
  <c r="K1332" i="8"/>
  <c r="J1332" i="8"/>
  <c r="I1332" i="8"/>
  <c r="H1332" i="8"/>
  <c r="R1331" i="8" a="1"/>
  <c r="R1331" i="8" s="1"/>
  <c r="N1331" i="8" s="1"/>
  <c r="P1331" i="8"/>
  <c r="O1331" i="8"/>
  <c r="M1331" i="8"/>
  <c r="L1331" i="8"/>
  <c r="K1331" i="8"/>
  <c r="J1331" i="8"/>
  <c r="I1331" i="8"/>
  <c r="H1331" i="8"/>
  <c r="R1330" i="8" a="1"/>
  <c r="R1330" i="8" s="1"/>
  <c r="N1330" i="8" s="1"/>
  <c r="P1330" i="8"/>
  <c r="O1330" i="8"/>
  <c r="M1330" i="8"/>
  <c r="L1330" i="8"/>
  <c r="K1330" i="8"/>
  <c r="J1330" i="8"/>
  <c r="I1330" i="8"/>
  <c r="H1330" i="8"/>
  <c r="R1329" i="8" a="1"/>
  <c r="R1329" i="8" s="1"/>
  <c r="N1329" i="8" s="1"/>
  <c r="P1329" i="8"/>
  <c r="O1329" i="8"/>
  <c r="M1329" i="8"/>
  <c r="L1329" i="8"/>
  <c r="K1329" i="8"/>
  <c r="J1329" i="8"/>
  <c r="I1329" i="8"/>
  <c r="H1329" i="8"/>
  <c r="R1328" i="8" a="1"/>
  <c r="R1328" i="8" s="1"/>
  <c r="N1328" i="8" s="1"/>
  <c r="P1328" i="8"/>
  <c r="O1328" i="8"/>
  <c r="M1328" i="8"/>
  <c r="L1328" i="8"/>
  <c r="K1328" i="8"/>
  <c r="J1328" i="8"/>
  <c r="I1328" i="8"/>
  <c r="H1328" i="8"/>
  <c r="R1327" i="8" a="1"/>
  <c r="R1327" i="8" s="1"/>
  <c r="N1327" i="8" s="1"/>
  <c r="P1327" i="8"/>
  <c r="O1327" i="8"/>
  <c r="M1327" i="8"/>
  <c r="L1327" i="8"/>
  <c r="K1327" i="8"/>
  <c r="J1327" i="8"/>
  <c r="I1327" i="8"/>
  <c r="H1327" i="8"/>
  <c r="R1326" i="8" a="1"/>
  <c r="R1326" i="8" s="1"/>
  <c r="N1326" i="8" s="1"/>
  <c r="P1326" i="8"/>
  <c r="O1326" i="8"/>
  <c r="M1326" i="8"/>
  <c r="L1326" i="8"/>
  <c r="K1326" i="8"/>
  <c r="J1326" i="8"/>
  <c r="I1326" i="8"/>
  <c r="H1326" i="8"/>
  <c r="R1325" i="8" a="1"/>
  <c r="R1325" i="8" s="1"/>
  <c r="N1325" i="8" s="1"/>
  <c r="P1325" i="8"/>
  <c r="O1325" i="8"/>
  <c r="M1325" i="8"/>
  <c r="L1325" i="8"/>
  <c r="K1325" i="8"/>
  <c r="J1325" i="8"/>
  <c r="I1325" i="8"/>
  <c r="H1325" i="8"/>
  <c r="R1324" i="8" a="1"/>
  <c r="R1324" i="8" s="1"/>
  <c r="N1324" i="8" s="1"/>
  <c r="P1324" i="8"/>
  <c r="O1324" i="8"/>
  <c r="M1324" i="8"/>
  <c r="L1324" i="8"/>
  <c r="K1324" i="8"/>
  <c r="J1324" i="8"/>
  <c r="I1324" i="8"/>
  <c r="H1324" i="8"/>
  <c r="R1323" i="8" a="1"/>
  <c r="R1323" i="8" s="1"/>
  <c r="N1323" i="8" s="1"/>
  <c r="P1323" i="8"/>
  <c r="O1323" i="8"/>
  <c r="M1323" i="8"/>
  <c r="L1323" i="8"/>
  <c r="K1323" i="8"/>
  <c r="J1323" i="8"/>
  <c r="I1323" i="8"/>
  <c r="H1323" i="8"/>
  <c r="R1322" i="8" a="1"/>
  <c r="R1322" i="8" s="1"/>
  <c r="N1322" i="8" s="1"/>
  <c r="P1322" i="8"/>
  <c r="O1322" i="8"/>
  <c r="M1322" i="8"/>
  <c r="L1322" i="8"/>
  <c r="K1322" i="8"/>
  <c r="J1322" i="8"/>
  <c r="I1322" i="8"/>
  <c r="H1322" i="8"/>
  <c r="R1321" i="8" a="1"/>
  <c r="R1321" i="8" s="1"/>
  <c r="N1321" i="8" s="1"/>
  <c r="P1321" i="8"/>
  <c r="O1321" i="8"/>
  <c r="M1321" i="8"/>
  <c r="L1321" i="8"/>
  <c r="K1321" i="8"/>
  <c r="J1321" i="8"/>
  <c r="I1321" i="8"/>
  <c r="H1321" i="8"/>
  <c r="R1320" i="8" a="1"/>
  <c r="R1320" i="8" s="1"/>
  <c r="N1320" i="8" s="1"/>
  <c r="P1320" i="8"/>
  <c r="O1320" i="8"/>
  <c r="M1320" i="8"/>
  <c r="L1320" i="8"/>
  <c r="K1320" i="8"/>
  <c r="J1320" i="8"/>
  <c r="I1320" i="8"/>
  <c r="H1320" i="8"/>
  <c r="R1319" i="8" a="1"/>
  <c r="R1319" i="8" s="1"/>
  <c r="N1319" i="8" s="1"/>
  <c r="P1319" i="8"/>
  <c r="O1319" i="8"/>
  <c r="M1319" i="8"/>
  <c r="L1319" i="8"/>
  <c r="K1319" i="8"/>
  <c r="J1319" i="8"/>
  <c r="I1319" i="8"/>
  <c r="H1319" i="8"/>
  <c r="R1318" i="8" a="1"/>
  <c r="R1318" i="8" s="1"/>
  <c r="N1318" i="8" s="1"/>
  <c r="P1318" i="8"/>
  <c r="O1318" i="8"/>
  <c r="M1318" i="8"/>
  <c r="L1318" i="8"/>
  <c r="K1318" i="8"/>
  <c r="J1318" i="8"/>
  <c r="I1318" i="8"/>
  <c r="H1318" i="8"/>
  <c r="R1317" i="8" a="1"/>
  <c r="R1317" i="8" s="1"/>
  <c r="N1317" i="8" s="1"/>
  <c r="P1317" i="8"/>
  <c r="O1317" i="8"/>
  <c r="M1317" i="8"/>
  <c r="L1317" i="8"/>
  <c r="K1317" i="8"/>
  <c r="J1317" i="8"/>
  <c r="I1317" i="8"/>
  <c r="H1317" i="8"/>
  <c r="R1316" i="8" a="1"/>
  <c r="R1316" i="8" s="1"/>
  <c r="N1316" i="8" s="1"/>
  <c r="P1316" i="8"/>
  <c r="O1316" i="8"/>
  <c r="M1316" i="8"/>
  <c r="L1316" i="8"/>
  <c r="K1316" i="8"/>
  <c r="J1316" i="8"/>
  <c r="I1316" i="8"/>
  <c r="H1316" i="8"/>
  <c r="R1315" i="8" a="1"/>
  <c r="R1315" i="8" s="1"/>
  <c r="N1315" i="8" s="1"/>
  <c r="P1315" i="8"/>
  <c r="O1315" i="8"/>
  <c r="M1315" i="8"/>
  <c r="L1315" i="8"/>
  <c r="K1315" i="8"/>
  <c r="J1315" i="8"/>
  <c r="I1315" i="8"/>
  <c r="H1315" i="8"/>
  <c r="R1314" i="8" a="1"/>
  <c r="R1314" i="8" s="1"/>
  <c r="N1314" i="8" s="1"/>
  <c r="P1314" i="8"/>
  <c r="O1314" i="8"/>
  <c r="M1314" i="8"/>
  <c r="L1314" i="8"/>
  <c r="K1314" i="8"/>
  <c r="J1314" i="8"/>
  <c r="I1314" i="8"/>
  <c r="H1314" i="8"/>
  <c r="R1313" i="8" a="1"/>
  <c r="R1313" i="8" s="1"/>
  <c r="N1313" i="8" s="1"/>
  <c r="P1313" i="8"/>
  <c r="O1313" i="8"/>
  <c r="M1313" i="8"/>
  <c r="L1313" i="8"/>
  <c r="K1313" i="8"/>
  <c r="J1313" i="8"/>
  <c r="I1313" i="8"/>
  <c r="H1313" i="8"/>
  <c r="R1312" i="8" a="1"/>
  <c r="R1312" i="8" s="1"/>
  <c r="N1312" i="8" s="1"/>
  <c r="P1312" i="8"/>
  <c r="O1312" i="8"/>
  <c r="M1312" i="8"/>
  <c r="L1312" i="8"/>
  <c r="K1312" i="8"/>
  <c r="J1312" i="8"/>
  <c r="I1312" i="8"/>
  <c r="H1312" i="8"/>
  <c r="R1311" i="8" a="1"/>
  <c r="R1311" i="8" s="1"/>
  <c r="N1311" i="8" s="1"/>
  <c r="P1311" i="8"/>
  <c r="O1311" i="8"/>
  <c r="M1311" i="8"/>
  <c r="L1311" i="8"/>
  <c r="K1311" i="8"/>
  <c r="J1311" i="8"/>
  <c r="I1311" i="8"/>
  <c r="H1311" i="8"/>
  <c r="R1310" i="8" a="1"/>
  <c r="R1310" i="8" s="1"/>
  <c r="N1310" i="8" s="1"/>
  <c r="P1310" i="8"/>
  <c r="O1310" i="8"/>
  <c r="M1310" i="8"/>
  <c r="L1310" i="8"/>
  <c r="K1310" i="8"/>
  <c r="J1310" i="8"/>
  <c r="I1310" i="8"/>
  <c r="H1310" i="8"/>
  <c r="R1309" i="8" a="1"/>
  <c r="R1309" i="8" s="1"/>
  <c r="N1309" i="8" s="1"/>
  <c r="P1309" i="8"/>
  <c r="O1309" i="8"/>
  <c r="M1309" i="8"/>
  <c r="L1309" i="8"/>
  <c r="K1309" i="8"/>
  <c r="J1309" i="8"/>
  <c r="I1309" i="8"/>
  <c r="H1309" i="8"/>
  <c r="R1308" i="8" a="1"/>
  <c r="R1308" i="8" s="1"/>
  <c r="N1308" i="8" s="1"/>
  <c r="P1308" i="8"/>
  <c r="O1308" i="8"/>
  <c r="M1308" i="8"/>
  <c r="L1308" i="8"/>
  <c r="K1308" i="8"/>
  <c r="J1308" i="8"/>
  <c r="I1308" i="8"/>
  <c r="H1308" i="8"/>
  <c r="R1307" i="8" a="1"/>
  <c r="R1307" i="8" s="1"/>
  <c r="N1307" i="8" s="1"/>
  <c r="P1307" i="8"/>
  <c r="O1307" i="8"/>
  <c r="M1307" i="8"/>
  <c r="L1307" i="8"/>
  <c r="K1307" i="8"/>
  <c r="J1307" i="8"/>
  <c r="I1307" i="8"/>
  <c r="H1307" i="8"/>
  <c r="R1306" i="8" a="1"/>
  <c r="R1306" i="8" s="1"/>
  <c r="N1306" i="8" s="1"/>
  <c r="P1306" i="8"/>
  <c r="O1306" i="8"/>
  <c r="M1306" i="8"/>
  <c r="L1306" i="8"/>
  <c r="K1306" i="8"/>
  <c r="J1306" i="8"/>
  <c r="I1306" i="8"/>
  <c r="H1306" i="8"/>
  <c r="R1305" i="8" a="1"/>
  <c r="R1305" i="8" s="1"/>
  <c r="N1305" i="8" s="1"/>
  <c r="P1305" i="8"/>
  <c r="O1305" i="8"/>
  <c r="M1305" i="8"/>
  <c r="L1305" i="8"/>
  <c r="K1305" i="8"/>
  <c r="J1305" i="8"/>
  <c r="I1305" i="8"/>
  <c r="H1305" i="8"/>
  <c r="R1304" i="8" a="1"/>
  <c r="R1304" i="8" s="1"/>
  <c r="N1304" i="8" s="1"/>
  <c r="P1304" i="8"/>
  <c r="O1304" i="8"/>
  <c r="M1304" i="8"/>
  <c r="L1304" i="8"/>
  <c r="K1304" i="8"/>
  <c r="J1304" i="8"/>
  <c r="I1304" i="8"/>
  <c r="H1304" i="8"/>
  <c r="R1303" i="8" a="1"/>
  <c r="R1303" i="8" s="1"/>
  <c r="N1303" i="8" s="1"/>
  <c r="P1303" i="8"/>
  <c r="O1303" i="8"/>
  <c r="M1303" i="8"/>
  <c r="L1303" i="8"/>
  <c r="K1303" i="8"/>
  <c r="J1303" i="8"/>
  <c r="I1303" i="8"/>
  <c r="H1303" i="8"/>
  <c r="R1302" i="8" a="1"/>
  <c r="R1302" i="8" s="1"/>
  <c r="N1302" i="8" s="1"/>
  <c r="P1302" i="8"/>
  <c r="O1302" i="8"/>
  <c r="M1302" i="8"/>
  <c r="L1302" i="8"/>
  <c r="K1302" i="8"/>
  <c r="J1302" i="8"/>
  <c r="I1302" i="8"/>
  <c r="H1302" i="8"/>
  <c r="R1301" i="8" a="1"/>
  <c r="R1301" i="8" s="1"/>
  <c r="N1301" i="8" s="1"/>
  <c r="P1301" i="8"/>
  <c r="O1301" i="8"/>
  <c r="M1301" i="8"/>
  <c r="L1301" i="8"/>
  <c r="K1301" i="8"/>
  <c r="J1301" i="8"/>
  <c r="I1301" i="8"/>
  <c r="H1301" i="8"/>
  <c r="R1300" i="8" a="1"/>
  <c r="R1300" i="8" s="1"/>
  <c r="N1300" i="8" s="1"/>
  <c r="P1300" i="8"/>
  <c r="O1300" i="8"/>
  <c r="M1300" i="8"/>
  <c r="L1300" i="8"/>
  <c r="K1300" i="8"/>
  <c r="J1300" i="8"/>
  <c r="I1300" i="8"/>
  <c r="H1300" i="8"/>
  <c r="R1299" i="8" a="1"/>
  <c r="R1299" i="8" s="1"/>
  <c r="N1299" i="8" s="1"/>
  <c r="P1299" i="8"/>
  <c r="O1299" i="8"/>
  <c r="M1299" i="8"/>
  <c r="L1299" i="8"/>
  <c r="K1299" i="8"/>
  <c r="J1299" i="8"/>
  <c r="I1299" i="8"/>
  <c r="H1299" i="8"/>
  <c r="R1298" i="8" a="1"/>
  <c r="R1298" i="8" s="1"/>
  <c r="N1298" i="8" s="1"/>
  <c r="P1298" i="8"/>
  <c r="O1298" i="8"/>
  <c r="M1298" i="8"/>
  <c r="L1298" i="8"/>
  <c r="K1298" i="8"/>
  <c r="J1298" i="8"/>
  <c r="I1298" i="8"/>
  <c r="H1298" i="8"/>
  <c r="R1297" i="8" a="1"/>
  <c r="R1297" i="8" s="1"/>
  <c r="N1297" i="8" s="1"/>
  <c r="P1297" i="8"/>
  <c r="O1297" i="8"/>
  <c r="M1297" i="8"/>
  <c r="L1297" i="8"/>
  <c r="K1297" i="8"/>
  <c r="J1297" i="8"/>
  <c r="I1297" i="8"/>
  <c r="H1297" i="8"/>
  <c r="R1296" i="8" a="1"/>
  <c r="R1296" i="8" s="1"/>
  <c r="N1296" i="8" s="1"/>
  <c r="P1296" i="8"/>
  <c r="O1296" i="8"/>
  <c r="M1296" i="8"/>
  <c r="L1296" i="8"/>
  <c r="K1296" i="8"/>
  <c r="J1296" i="8"/>
  <c r="I1296" i="8"/>
  <c r="H1296" i="8"/>
  <c r="R1295" i="8" a="1"/>
  <c r="R1295" i="8" s="1"/>
  <c r="N1295" i="8" s="1"/>
  <c r="P1295" i="8"/>
  <c r="O1295" i="8"/>
  <c r="M1295" i="8"/>
  <c r="L1295" i="8"/>
  <c r="K1295" i="8"/>
  <c r="J1295" i="8"/>
  <c r="I1295" i="8"/>
  <c r="H1295" i="8"/>
  <c r="R1294" i="8" a="1"/>
  <c r="R1294" i="8" s="1"/>
  <c r="N1294" i="8" s="1"/>
  <c r="P1294" i="8"/>
  <c r="O1294" i="8"/>
  <c r="M1294" i="8"/>
  <c r="L1294" i="8"/>
  <c r="K1294" i="8"/>
  <c r="J1294" i="8"/>
  <c r="I1294" i="8"/>
  <c r="H1294" i="8"/>
  <c r="R1293" i="8" a="1"/>
  <c r="R1293" i="8" s="1"/>
  <c r="N1293" i="8" s="1"/>
  <c r="P1293" i="8"/>
  <c r="O1293" i="8"/>
  <c r="M1293" i="8"/>
  <c r="L1293" i="8"/>
  <c r="K1293" i="8"/>
  <c r="J1293" i="8"/>
  <c r="I1293" i="8"/>
  <c r="H1293" i="8"/>
  <c r="R1292" i="8" a="1"/>
  <c r="R1292" i="8" s="1"/>
  <c r="N1292" i="8" s="1"/>
  <c r="P1292" i="8"/>
  <c r="O1292" i="8"/>
  <c r="M1292" i="8"/>
  <c r="L1292" i="8"/>
  <c r="K1292" i="8"/>
  <c r="J1292" i="8"/>
  <c r="I1292" i="8"/>
  <c r="H1292" i="8"/>
  <c r="R1291" i="8" a="1"/>
  <c r="R1291" i="8" s="1"/>
  <c r="N1291" i="8" s="1"/>
  <c r="P1291" i="8"/>
  <c r="O1291" i="8"/>
  <c r="M1291" i="8"/>
  <c r="L1291" i="8"/>
  <c r="K1291" i="8"/>
  <c r="J1291" i="8"/>
  <c r="I1291" i="8"/>
  <c r="H1291" i="8"/>
  <c r="R1290" i="8" a="1"/>
  <c r="R1290" i="8" s="1"/>
  <c r="N1290" i="8" s="1"/>
  <c r="P1290" i="8"/>
  <c r="O1290" i="8"/>
  <c r="M1290" i="8"/>
  <c r="L1290" i="8"/>
  <c r="K1290" i="8"/>
  <c r="J1290" i="8"/>
  <c r="I1290" i="8"/>
  <c r="H1290" i="8"/>
  <c r="R1289" i="8" a="1"/>
  <c r="R1289" i="8" s="1"/>
  <c r="N1289" i="8" s="1"/>
  <c r="P1289" i="8"/>
  <c r="O1289" i="8"/>
  <c r="M1289" i="8"/>
  <c r="L1289" i="8"/>
  <c r="K1289" i="8"/>
  <c r="J1289" i="8"/>
  <c r="I1289" i="8"/>
  <c r="H1289" i="8"/>
  <c r="R1288" i="8" a="1"/>
  <c r="R1288" i="8" s="1"/>
  <c r="N1288" i="8" s="1"/>
  <c r="P1288" i="8"/>
  <c r="O1288" i="8"/>
  <c r="M1288" i="8"/>
  <c r="L1288" i="8"/>
  <c r="K1288" i="8"/>
  <c r="J1288" i="8"/>
  <c r="I1288" i="8"/>
  <c r="H1288" i="8"/>
  <c r="R1287" i="8" a="1"/>
  <c r="R1287" i="8" s="1"/>
  <c r="N1287" i="8" s="1"/>
  <c r="P1287" i="8"/>
  <c r="O1287" i="8"/>
  <c r="M1287" i="8"/>
  <c r="L1287" i="8"/>
  <c r="K1287" i="8"/>
  <c r="J1287" i="8"/>
  <c r="I1287" i="8"/>
  <c r="H1287" i="8"/>
  <c r="R1286" i="8" a="1"/>
  <c r="R1286" i="8" s="1"/>
  <c r="N1286" i="8" s="1"/>
  <c r="P1286" i="8"/>
  <c r="O1286" i="8"/>
  <c r="M1286" i="8"/>
  <c r="L1286" i="8"/>
  <c r="K1286" i="8"/>
  <c r="J1286" i="8"/>
  <c r="I1286" i="8"/>
  <c r="H1286" i="8"/>
  <c r="R1285" i="8" a="1"/>
  <c r="R1285" i="8" s="1"/>
  <c r="N1285" i="8" s="1"/>
  <c r="P1285" i="8"/>
  <c r="O1285" i="8"/>
  <c r="M1285" i="8"/>
  <c r="L1285" i="8"/>
  <c r="K1285" i="8"/>
  <c r="J1285" i="8"/>
  <c r="I1285" i="8"/>
  <c r="H1285" i="8"/>
  <c r="R1284" i="8" a="1"/>
  <c r="R1284" i="8" s="1"/>
  <c r="N1284" i="8" s="1"/>
  <c r="P1284" i="8"/>
  <c r="O1284" i="8"/>
  <c r="M1284" i="8"/>
  <c r="L1284" i="8"/>
  <c r="K1284" i="8"/>
  <c r="J1284" i="8"/>
  <c r="I1284" i="8"/>
  <c r="H1284" i="8"/>
  <c r="R1283" i="8" a="1"/>
  <c r="R1283" i="8" s="1"/>
  <c r="N1283" i="8" s="1"/>
  <c r="P1283" i="8"/>
  <c r="O1283" i="8"/>
  <c r="M1283" i="8"/>
  <c r="L1283" i="8"/>
  <c r="K1283" i="8"/>
  <c r="J1283" i="8"/>
  <c r="I1283" i="8"/>
  <c r="H1283" i="8"/>
  <c r="R1282" i="8" a="1"/>
  <c r="R1282" i="8" s="1"/>
  <c r="N1282" i="8" s="1"/>
  <c r="P1282" i="8"/>
  <c r="O1282" i="8"/>
  <c r="M1282" i="8"/>
  <c r="L1282" i="8"/>
  <c r="K1282" i="8"/>
  <c r="J1282" i="8"/>
  <c r="I1282" i="8"/>
  <c r="H1282" i="8"/>
  <c r="R1281" i="8" a="1"/>
  <c r="R1281" i="8" s="1"/>
  <c r="N1281" i="8" s="1"/>
  <c r="P1281" i="8"/>
  <c r="O1281" i="8"/>
  <c r="M1281" i="8"/>
  <c r="L1281" i="8"/>
  <c r="K1281" i="8"/>
  <c r="J1281" i="8"/>
  <c r="I1281" i="8"/>
  <c r="H1281" i="8"/>
  <c r="R1280" i="8" a="1"/>
  <c r="R1280" i="8" s="1"/>
  <c r="N1280" i="8" s="1"/>
  <c r="P1280" i="8"/>
  <c r="O1280" i="8"/>
  <c r="M1280" i="8"/>
  <c r="L1280" i="8"/>
  <c r="K1280" i="8"/>
  <c r="J1280" i="8"/>
  <c r="I1280" i="8"/>
  <c r="H1280" i="8"/>
  <c r="R1279" i="8" a="1"/>
  <c r="R1279" i="8" s="1"/>
  <c r="N1279" i="8" s="1"/>
  <c r="P1279" i="8"/>
  <c r="O1279" i="8"/>
  <c r="M1279" i="8"/>
  <c r="L1279" i="8"/>
  <c r="K1279" i="8"/>
  <c r="J1279" i="8"/>
  <c r="I1279" i="8"/>
  <c r="H1279" i="8"/>
  <c r="R1278" i="8" a="1"/>
  <c r="R1278" i="8" s="1"/>
  <c r="N1278" i="8" s="1"/>
  <c r="P1278" i="8"/>
  <c r="O1278" i="8"/>
  <c r="M1278" i="8"/>
  <c r="L1278" i="8"/>
  <c r="K1278" i="8"/>
  <c r="J1278" i="8"/>
  <c r="I1278" i="8"/>
  <c r="H1278" i="8"/>
  <c r="R1277" i="8" a="1"/>
  <c r="R1277" i="8" s="1"/>
  <c r="N1277" i="8" s="1"/>
  <c r="P1277" i="8"/>
  <c r="O1277" i="8"/>
  <c r="M1277" i="8"/>
  <c r="L1277" i="8"/>
  <c r="K1277" i="8"/>
  <c r="J1277" i="8"/>
  <c r="I1277" i="8"/>
  <c r="H1277" i="8"/>
  <c r="R1276" i="8" a="1"/>
  <c r="R1276" i="8" s="1"/>
  <c r="N1276" i="8" s="1"/>
  <c r="P1276" i="8"/>
  <c r="O1276" i="8"/>
  <c r="M1276" i="8"/>
  <c r="L1276" i="8"/>
  <c r="K1276" i="8"/>
  <c r="J1276" i="8"/>
  <c r="I1276" i="8"/>
  <c r="H1276" i="8"/>
  <c r="R1275" i="8" a="1"/>
  <c r="R1275" i="8" s="1"/>
  <c r="N1275" i="8" s="1"/>
  <c r="P1275" i="8"/>
  <c r="O1275" i="8"/>
  <c r="M1275" i="8"/>
  <c r="L1275" i="8"/>
  <c r="K1275" i="8"/>
  <c r="J1275" i="8"/>
  <c r="I1275" i="8"/>
  <c r="H1275" i="8"/>
  <c r="R1274" i="8" a="1"/>
  <c r="R1274" i="8" s="1"/>
  <c r="N1274" i="8" s="1"/>
  <c r="P1274" i="8"/>
  <c r="O1274" i="8"/>
  <c r="M1274" i="8"/>
  <c r="L1274" i="8"/>
  <c r="K1274" i="8"/>
  <c r="J1274" i="8"/>
  <c r="I1274" i="8"/>
  <c r="H1274" i="8"/>
  <c r="R1273" i="8" a="1"/>
  <c r="R1273" i="8" s="1"/>
  <c r="N1273" i="8" s="1"/>
  <c r="P1273" i="8"/>
  <c r="O1273" i="8"/>
  <c r="M1273" i="8"/>
  <c r="L1273" i="8"/>
  <c r="K1273" i="8"/>
  <c r="J1273" i="8"/>
  <c r="I1273" i="8"/>
  <c r="H1273" i="8"/>
  <c r="R1272" i="8" a="1"/>
  <c r="R1272" i="8" s="1"/>
  <c r="N1272" i="8" s="1"/>
  <c r="P1272" i="8"/>
  <c r="O1272" i="8"/>
  <c r="M1272" i="8"/>
  <c r="L1272" i="8"/>
  <c r="K1272" i="8"/>
  <c r="J1272" i="8"/>
  <c r="I1272" i="8"/>
  <c r="H1272" i="8"/>
  <c r="R1271" i="8" a="1"/>
  <c r="R1271" i="8" s="1"/>
  <c r="N1271" i="8" s="1"/>
  <c r="P1271" i="8"/>
  <c r="O1271" i="8"/>
  <c r="M1271" i="8"/>
  <c r="L1271" i="8"/>
  <c r="K1271" i="8"/>
  <c r="J1271" i="8"/>
  <c r="I1271" i="8"/>
  <c r="H1271" i="8"/>
  <c r="R1270" i="8" a="1"/>
  <c r="R1270" i="8" s="1"/>
  <c r="N1270" i="8" s="1"/>
  <c r="P1270" i="8"/>
  <c r="O1270" i="8"/>
  <c r="M1270" i="8"/>
  <c r="L1270" i="8"/>
  <c r="K1270" i="8"/>
  <c r="J1270" i="8"/>
  <c r="I1270" i="8"/>
  <c r="H1270" i="8"/>
  <c r="R1269" i="8" a="1"/>
  <c r="R1269" i="8" s="1"/>
  <c r="N1269" i="8" s="1"/>
  <c r="P1269" i="8"/>
  <c r="O1269" i="8"/>
  <c r="M1269" i="8"/>
  <c r="L1269" i="8"/>
  <c r="K1269" i="8"/>
  <c r="J1269" i="8"/>
  <c r="I1269" i="8"/>
  <c r="H1269" i="8"/>
  <c r="R1268" i="8" a="1"/>
  <c r="R1268" i="8" s="1"/>
  <c r="N1268" i="8" s="1"/>
  <c r="P1268" i="8"/>
  <c r="O1268" i="8"/>
  <c r="M1268" i="8"/>
  <c r="L1268" i="8"/>
  <c r="K1268" i="8"/>
  <c r="J1268" i="8"/>
  <c r="I1268" i="8"/>
  <c r="H1268" i="8"/>
  <c r="R1267" i="8" a="1"/>
  <c r="R1267" i="8" s="1"/>
  <c r="N1267" i="8" s="1"/>
  <c r="P1267" i="8"/>
  <c r="O1267" i="8"/>
  <c r="M1267" i="8"/>
  <c r="L1267" i="8"/>
  <c r="K1267" i="8"/>
  <c r="J1267" i="8"/>
  <c r="I1267" i="8"/>
  <c r="H1267" i="8"/>
  <c r="R1266" i="8" a="1"/>
  <c r="R1266" i="8" s="1"/>
  <c r="N1266" i="8" s="1"/>
  <c r="P1266" i="8"/>
  <c r="O1266" i="8"/>
  <c r="M1266" i="8"/>
  <c r="L1266" i="8"/>
  <c r="K1266" i="8"/>
  <c r="J1266" i="8"/>
  <c r="I1266" i="8"/>
  <c r="H1266" i="8"/>
  <c r="R1265" i="8" a="1"/>
  <c r="R1265" i="8" s="1"/>
  <c r="N1265" i="8" s="1"/>
  <c r="P1265" i="8"/>
  <c r="O1265" i="8"/>
  <c r="M1265" i="8"/>
  <c r="L1265" i="8"/>
  <c r="K1265" i="8"/>
  <c r="J1265" i="8"/>
  <c r="I1265" i="8"/>
  <c r="H1265" i="8"/>
  <c r="R1264" i="8" a="1"/>
  <c r="R1264" i="8" s="1"/>
  <c r="N1264" i="8" s="1"/>
  <c r="P1264" i="8"/>
  <c r="O1264" i="8"/>
  <c r="M1264" i="8"/>
  <c r="L1264" i="8"/>
  <c r="K1264" i="8"/>
  <c r="J1264" i="8"/>
  <c r="I1264" i="8"/>
  <c r="H1264" i="8"/>
  <c r="R1263" i="8" a="1"/>
  <c r="R1263" i="8" s="1"/>
  <c r="N1263" i="8" s="1"/>
  <c r="P1263" i="8"/>
  <c r="O1263" i="8"/>
  <c r="M1263" i="8"/>
  <c r="L1263" i="8"/>
  <c r="K1263" i="8"/>
  <c r="J1263" i="8"/>
  <c r="I1263" i="8"/>
  <c r="H1263" i="8"/>
  <c r="R1262" i="8" a="1"/>
  <c r="R1262" i="8" s="1"/>
  <c r="N1262" i="8" s="1"/>
  <c r="P1262" i="8"/>
  <c r="O1262" i="8"/>
  <c r="M1262" i="8"/>
  <c r="L1262" i="8"/>
  <c r="K1262" i="8"/>
  <c r="J1262" i="8"/>
  <c r="I1262" i="8"/>
  <c r="H1262" i="8"/>
  <c r="R1261" i="8" a="1"/>
  <c r="R1261" i="8" s="1"/>
  <c r="N1261" i="8" s="1"/>
  <c r="P1261" i="8"/>
  <c r="O1261" i="8"/>
  <c r="M1261" i="8"/>
  <c r="L1261" i="8"/>
  <c r="K1261" i="8"/>
  <c r="J1261" i="8"/>
  <c r="I1261" i="8"/>
  <c r="H1261" i="8"/>
  <c r="R1260" i="8" a="1"/>
  <c r="R1260" i="8" s="1"/>
  <c r="N1260" i="8" s="1"/>
  <c r="P1260" i="8"/>
  <c r="O1260" i="8"/>
  <c r="M1260" i="8"/>
  <c r="L1260" i="8"/>
  <c r="K1260" i="8"/>
  <c r="J1260" i="8"/>
  <c r="I1260" i="8"/>
  <c r="H1260" i="8"/>
  <c r="R1259" i="8" a="1"/>
  <c r="R1259" i="8" s="1"/>
  <c r="N1259" i="8" s="1"/>
  <c r="P1259" i="8"/>
  <c r="O1259" i="8"/>
  <c r="M1259" i="8"/>
  <c r="L1259" i="8"/>
  <c r="K1259" i="8"/>
  <c r="J1259" i="8"/>
  <c r="I1259" i="8"/>
  <c r="H1259" i="8"/>
  <c r="R1258" i="8" a="1"/>
  <c r="R1258" i="8" s="1"/>
  <c r="N1258" i="8" s="1"/>
  <c r="P1258" i="8"/>
  <c r="O1258" i="8"/>
  <c r="M1258" i="8"/>
  <c r="L1258" i="8"/>
  <c r="K1258" i="8"/>
  <c r="J1258" i="8"/>
  <c r="I1258" i="8"/>
  <c r="H1258" i="8"/>
  <c r="R1257" i="8" a="1"/>
  <c r="R1257" i="8" s="1"/>
  <c r="N1257" i="8" s="1"/>
  <c r="P1257" i="8"/>
  <c r="O1257" i="8"/>
  <c r="M1257" i="8"/>
  <c r="L1257" i="8"/>
  <c r="K1257" i="8"/>
  <c r="J1257" i="8"/>
  <c r="I1257" i="8"/>
  <c r="H1257" i="8"/>
  <c r="R1256" i="8" a="1"/>
  <c r="R1256" i="8" s="1"/>
  <c r="N1256" i="8" s="1"/>
  <c r="P1256" i="8"/>
  <c r="O1256" i="8"/>
  <c r="M1256" i="8"/>
  <c r="L1256" i="8"/>
  <c r="K1256" i="8"/>
  <c r="J1256" i="8"/>
  <c r="I1256" i="8"/>
  <c r="H1256" i="8"/>
  <c r="R1255" i="8" a="1"/>
  <c r="R1255" i="8" s="1"/>
  <c r="N1255" i="8" s="1"/>
  <c r="P1255" i="8"/>
  <c r="O1255" i="8"/>
  <c r="M1255" i="8"/>
  <c r="L1255" i="8"/>
  <c r="K1255" i="8"/>
  <c r="J1255" i="8"/>
  <c r="I1255" i="8"/>
  <c r="H1255" i="8"/>
  <c r="R1254" i="8" a="1"/>
  <c r="R1254" i="8" s="1"/>
  <c r="N1254" i="8" s="1"/>
  <c r="P1254" i="8"/>
  <c r="O1254" i="8"/>
  <c r="M1254" i="8"/>
  <c r="L1254" i="8"/>
  <c r="K1254" i="8"/>
  <c r="J1254" i="8"/>
  <c r="I1254" i="8"/>
  <c r="H1254" i="8"/>
  <c r="R1253" i="8" a="1"/>
  <c r="R1253" i="8" s="1"/>
  <c r="N1253" i="8" s="1"/>
  <c r="P1253" i="8"/>
  <c r="O1253" i="8"/>
  <c r="M1253" i="8"/>
  <c r="L1253" i="8"/>
  <c r="K1253" i="8"/>
  <c r="J1253" i="8"/>
  <c r="I1253" i="8"/>
  <c r="H1253" i="8"/>
  <c r="R1252" i="8" a="1"/>
  <c r="R1252" i="8" s="1"/>
  <c r="N1252" i="8" s="1"/>
  <c r="P1252" i="8"/>
  <c r="O1252" i="8"/>
  <c r="M1252" i="8"/>
  <c r="L1252" i="8"/>
  <c r="K1252" i="8"/>
  <c r="J1252" i="8"/>
  <c r="I1252" i="8"/>
  <c r="H1252" i="8"/>
  <c r="R1251" i="8" a="1"/>
  <c r="R1251" i="8" s="1"/>
  <c r="N1251" i="8" s="1"/>
  <c r="P1251" i="8"/>
  <c r="O1251" i="8"/>
  <c r="M1251" i="8"/>
  <c r="L1251" i="8"/>
  <c r="K1251" i="8"/>
  <c r="J1251" i="8"/>
  <c r="I1251" i="8"/>
  <c r="H1251" i="8"/>
  <c r="R1250" i="8" a="1"/>
  <c r="R1250" i="8" s="1"/>
  <c r="N1250" i="8" s="1"/>
  <c r="P1250" i="8"/>
  <c r="O1250" i="8"/>
  <c r="M1250" i="8"/>
  <c r="L1250" i="8"/>
  <c r="K1250" i="8"/>
  <c r="J1250" i="8"/>
  <c r="I1250" i="8"/>
  <c r="H1250" i="8"/>
  <c r="R1249" i="8" a="1"/>
  <c r="R1249" i="8" s="1"/>
  <c r="N1249" i="8" s="1"/>
  <c r="P1249" i="8"/>
  <c r="O1249" i="8"/>
  <c r="M1249" i="8"/>
  <c r="L1249" i="8"/>
  <c r="K1249" i="8"/>
  <c r="J1249" i="8"/>
  <c r="I1249" i="8"/>
  <c r="H1249" i="8"/>
  <c r="R1248" i="8" a="1"/>
  <c r="R1248" i="8" s="1"/>
  <c r="N1248" i="8" s="1"/>
  <c r="P1248" i="8"/>
  <c r="O1248" i="8"/>
  <c r="M1248" i="8"/>
  <c r="L1248" i="8"/>
  <c r="K1248" i="8"/>
  <c r="J1248" i="8"/>
  <c r="I1248" i="8"/>
  <c r="H1248" i="8"/>
  <c r="R1247" i="8" a="1"/>
  <c r="R1247" i="8" s="1"/>
  <c r="N1247" i="8" s="1"/>
  <c r="P1247" i="8"/>
  <c r="O1247" i="8"/>
  <c r="M1247" i="8"/>
  <c r="L1247" i="8"/>
  <c r="K1247" i="8"/>
  <c r="J1247" i="8"/>
  <c r="I1247" i="8"/>
  <c r="H1247" i="8"/>
  <c r="R1246" i="8" a="1"/>
  <c r="R1246" i="8" s="1"/>
  <c r="N1246" i="8" s="1"/>
  <c r="P1246" i="8"/>
  <c r="O1246" i="8"/>
  <c r="M1246" i="8"/>
  <c r="L1246" i="8"/>
  <c r="K1246" i="8"/>
  <c r="J1246" i="8"/>
  <c r="I1246" i="8"/>
  <c r="H1246" i="8"/>
  <c r="R1245" i="8" a="1"/>
  <c r="R1245" i="8" s="1"/>
  <c r="N1245" i="8" s="1"/>
  <c r="P1245" i="8"/>
  <c r="O1245" i="8"/>
  <c r="M1245" i="8"/>
  <c r="L1245" i="8"/>
  <c r="K1245" i="8"/>
  <c r="J1245" i="8"/>
  <c r="I1245" i="8"/>
  <c r="H1245" i="8"/>
  <c r="R1244" i="8" a="1"/>
  <c r="R1244" i="8" s="1"/>
  <c r="N1244" i="8" s="1"/>
  <c r="P1244" i="8"/>
  <c r="O1244" i="8"/>
  <c r="M1244" i="8"/>
  <c r="L1244" i="8"/>
  <c r="K1244" i="8"/>
  <c r="J1244" i="8"/>
  <c r="I1244" i="8"/>
  <c r="H1244" i="8"/>
  <c r="R1243" i="8" a="1"/>
  <c r="R1243" i="8" s="1"/>
  <c r="N1243" i="8" s="1"/>
  <c r="P1243" i="8"/>
  <c r="O1243" i="8"/>
  <c r="M1243" i="8"/>
  <c r="L1243" i="8"/>
  <c r="K1243" i="8"/>
  <c r="J1243" i="8"/>
  <c r="I1243" i="8"/>
  <c r="H1243" i="8"/>
  <c r="R1242" i="8" a="1"/>
  <c r="R1242" i="8" s="1"/>
  <c r="N1242" i="8" s="1"/>
  <c r="P1242" i="8"/>
  <c r="O1242" i="8"/>
  <c r="M1242" i="8"/>
  <c r="L1242" i="8"/>
  <c r="K1242" i="8"/>
  <c r="J1242" i="8"/>
  <c r="I1242" i="8"/>
  <c r="H1242" i="8"/>
  <c r="R1241" i="8" a="1"/>
  <c r="R1241" i="8" s="1"/>
  <c r="N1241" i="8" s="1"/>
  <c r="P1241" i="8"/>
  <c r="O1241" i="8"/>
  <c r="M1241" i="8"/>
  <c r="L1241" i="8"/>
  <c r="K1241" i="8"/>
  <c r="J1241" i="8"/>
  <c r="I1241" i="8"/>
  <c r="H1241" i="8"/>
  <c r="R1240" i="8" a="1"/>
  <c r="R1240" i="8" s="1"/>
  <c r="N1240" i="8" s="1"/>
  <c r="P1240" i="8"/>
  <c r="O1240" i="8"/>
  <c r="M1240" i="8"/>
  <c r="L1240" i="8"/>
  <c r="K1240" i="8"/>
  <c r="J1240" i="8"/>
  <c r="I1240" i="8"/>
  <c r="H1240" i="8"/>
  <c r="R1239" i="8" a="1"/>
  <c r="R1239" i="8" s="1"/>
  <c r="N1239" i="8" s="1"/>
  <c r="P1239" i="8"/>
  <c r="O1239" i="8"/>
  <c r="M1239" i="8"/>
  <c r="L1239" i="8"/>
  <c r="K1239" i="8"/>
  <c r="J1239" i="8"/>
  <c r="I1239" i="8"/>
  <c r="H1239" i="8"/>
  <c r="R1238" i="8" a="1"/>
  <c r="R1238" i="8" s="1"/>
  <c r="N1238" i="8" s="1"/>
  <c r="P1238" i="8"/>
  <c r="O1238" i="8"/>
  <c r="M1238" i="8"/>
  <c r="L1238" i="8"/>
  <c r="K1238" i="8"/>
  <c r="J1238" i="8"/>
  <c r="I1238" i="8"/>
  <c r="H1238" i="8"/>
  <c r="R1237" i="8" a="1"/>
  <c r="R1237" i="8" s="1"/>
  <c r="N1237" i="8" s="1"/>
  <c r="P1237" i="8"/>
  <c r="O1237" i="8"/>
  <c r="M1237" i="8"/>
  <c r="L1237" i="8"/>
  <c r="K1237" i="8"/>
  <c r="J1237" i="8"/>
  <c r="I1237" i="8"/>
  <c r="H1237" i="8"/>
  <c r="R1236" i="8" a="1"/>
  <c r="R1236" i="8" s="1"/>
  <c r="N1236" i="8" s="1"/>
  <c r="P1236" i="8"/>
  <c r="O1236" i="8"/>
  <c r="M1236" i="8"/>
  <c r="L1236" i="8"/>
  <c r="K1236" i="8"/>
  <c r="J1236" i="8"/>
  <c r="I1236" i="8"/>
  <c r="H1236" i="8"/>
  <c r="R1235" i="8" a="1"/>
  <c r="R1235" i="8" s="1"/>
  <c r="N1235" i="8" s="1"/>
  <c r="P1235" i="8"/>
  <c r="O1235" i="8"/>
  <c r="M1235" i="8"/>
  <c r="L1235" i="8"/>
  <c r="K1235" i="8"/>
  <c r="J1235" i="8"/>
  <c r="I1235" i="8"/>
  <c r="H1235" i="8"/>
  <c r="R1234" i="8" a="1"/>
  <c r="R1234" i="8" s="1"/>
  <c r="N1234" i="8" s="1"/>
  <c r="P1234" i="8"/>
  <c r="O1234" i="8"/>
  <c r="M1234" i="8"/>
  <c r="L1234" i="8"/>
  <c r="K1234" i="8"/>
  <c r="J1234" i="8"/>
  <c r="I1234" i="8"/>
  <c r="H1234" i="8"/>
  <c r="R1233" i="8" a="1"/>
  <c r="R1233" i="8" s="1"/>
  <c r="N1233" i="8" s="1"/>
  <c r="P1233" i="8"/>
  <c r="O1233" i="8"/>
  <c r="M1233" i="8"/>
  <c r="L1233" i="8"/>
  <c r="K1233" i="8"/>
  <c r="J1233" i="8"/>
  <c r="I1233" i="8"/>
  <c r="H1233" i="8"/>
  <c r="R1232" i="8" a="1"/>
  <c r="R1232" i="8" s="1"/>
  <c r="N1232" i="8" s="1"/>
  <c r="P1232" i="8"/>
  <c r="O1232" i="8"/>
  <c r="M1232" i="8"/>
  <c r="L1232" i="8"/>
  <c r="K1232" i="8"/>
  <c r="J1232" i="8"/>
  <c r="I1232" i="8"/>
  <c r="H1232" i="8"/>
  <c r="R1231" i="8" a="1"/>
  <c r="R1231" i="8" s="1"/>
  <c r="N1231" i="8" s="1"/>
  <c r="P1231" i="8"/>
  <c r="O1231" i="8"/>
  <c r="M1231" i="8"/>
  <c r="L1231" i="8"/>
  <c r="K1231" i="8"/>
  <c r="J1231" i="8"/>
  <c r="I1231" i="8"/>
  <c r="H1231" i="8"/>
  <c r="R1230" i="8" a="1"/>
  <c r="R1230" i="8" s="1"/>
  <c r="N1230" i="8" s="1"/>
  <c r="P1230" i="8"/>
  <c r="O1230" i="8"/>
  <c r="M1230" i="8"/>
  <c r="L1230" i="8"/>
  <c r="K1230" i="8"/>
  <c r="J1230" i="8"/>
  <c r="I1230" i="8"/>
  <c r="H1230" i="8"/>
  <c r="R1229" i="8" a="1"/>
  <c r="R1229" i="8" s="1"/>
  <c r="N1229" i="8" s="1"/>
  <c r="P1229" i="8"/>
  <c r="O1229" i="8"/>
  <c r="M1229" i="8"/>
  <c r="L1229" i="8"/>
  <c r="K1229" i="8"/>
  <c r="J1229" i="8"/>
  <c r="I1229" i="8"/>
  <c r="H1229" i="8"/>
  <c r="R1228" i="8" a="1"/>
  <c r="R1228" i="8" s="1"/>
  <c r="N1228" i="8" s="1"/>
  <c r="P1228" i="8"/>
  <c r="O1228" i="8"/>
  <c r="M1228" i="8"/>
  <c r="L1228" i="8"/>
  <c r="K1228" i="8"/>
  <c r="J1228" i="8"/>
  <c r="I1228" i="8"/>
  <c r="H1228" i="8"/>
  <c r="R1227" i="8" a="1"/>
  <c r="R1227" i="8" s="1"/>
  <c r="N1227" i="8" s="1"/>
  <c r="P1227" i="8"/>
  <c r="O1227" i="8"/>
  <c r="M1227" i="8"/>
  <c r="L1227" i="8"/>
  <c r="K1227" i="8"/>
  <c r="J1227" i="8"/>
  <c r="I1227" i="8"/>
  <c r="H1227" i="8"/>
  <c r="R1226" i="8" a="1"/>
  <c r="R1226" i="8" s="1"/>
  <c r="N1226" i="8" s="1"/>
  <c r="P1226" i="8"/>
  <c r="O1226" i="8"/>
  <c r="M1226" i="8"/>
  <c r="L1226" i="8"/>
  <c r="K1226" i="8"/>
  <c r="J1226" i="8"/>
  <c r="I1226" i="8"/>
  <c r="H1226" i="8"/>
  <c r="R1225" i="8" a="1"/>
  <c r="R1225" i="8" s="1"/>
  <c r="N1225" i="8" s="1"/>
  <c r="P1225" i="8"/>
  <c r="O1225" i="8"/>
  <c r="M1225" i="8"/>
  <c r="L1225" i="8"/>
  <c r="K1225" i="8"/>
  <c r="J1225" i="8"/>
  <c r="I1225" i="8"/>
  <c r="H1225" i="8"/>
  <c r="R1224" i="8" a="1"/>
  <c r="R1224" i="8" s="1"/>
  <c r="N1224" i="8" s="1"/>
  <c r="P1224" i="8"/>
  <c r="O1224" i="8"/>
  <c r="M1224" i="8"/>
  <c r="L1224" i="8"/>
  <c r="K1224" i="8"/>
  <c r="J1224" i="8"/>
  <c r="I1224" i="8"/>
  <c r="H1224" i="8"/>
  <c r="R1223" i="8" a="1"/>
  <c r="R1223" i="8" s="1"/>
  <c r="N1223" i="8" s="1"/>
  <c r="P1223" i="8"/>
  <c r="O1223" i="8"/>
  <c r="M1223" i="8"/>
  <c r="L1223" i="8"/>
  <c r="K1223" i="8"/>
  <c r="J1223" i="8"/>
  <c r="I1223" i="8"/>
  <c r="H1223" i="8"/>
  <c r="R1222" i="8" a="1"/>
  <c r="R1222" i="8" s="1"/>
  <c r="N1222" i="8" s="1"/>
  <c r="P1222" i="8"/>
  <c r="O1222" i="8"/>
  <c r="M1222" i="8"/>
  <c r="L1222" i="8"/>
  <c r="K1222" i="8"/>
  <c r="J1222" i="8"/>
  <c r="I1222" i="8"/>
  <c r="H1222" i="8"/>
  <c r="R1221" i="8" a="1"/>
  <c r="R1221" i="8" s="1"/>
  <c r="N1221" i="8" s="1"/>
  <c r="P1221" i="8"/>
  <c r="O1221" i="8"/>
  <c r="M1221" i="8"/>
  <c r="L1221" i="8"/>
  <c r="K1221" i="8"/>
  <c r="J1221" i="8"/>
  <c r="I1221" i="8"/>
  <c r="H1221" i="8"/>
  <c r="R1220" i="8" a="1"/>
  <c r="R1220" i="8" s="1"/>
  <c r="N1220" i="8" s="1"/>
  <c r="P1220" i="8"/>
  <c r="O1220" i="8"/>
  <c r="M1220" i="8"/>
  <c r="L1220" i="8"/>
  <c r="K1220" i="8"/>
  <c r="J1220" i="8"/>
  <c r="I1220" i="8"/>
  <c r="H1220" i="8"/>
  <c r="R1219" i="8" a="1"/>
  <c r="R1219" i="8" s="1"/>
  <c r="N1219" i="8" s="1"/>
  <c r="P1219" i="8"/>
  <c r="O1219" i="8"/>
  <c r="M1219" i="8"/>
  <c r="L1219" i="8"/>
  <c r="K1219" i="8"/>
  <c r="J1219" i="8"/>
  <c r="I1219" i="8"/>
  <c r="H1219" i="8"/>
  <c r="R1218" i="8" a="1"/>
  <c r="R1218" i="8" s="1"/>
  <c r="N1218" i="8" s="1"/>
  <c r="P1218" i="8"/>
  <c r="O1218" i="8"/>
  <c r="M1218" i="8"/>
  <c r="L1218" i="8"/>
  <c r="K1218" i="8"/>
  <c r="J1218" i="8"/>
  <c r="I1218" i="8"/>
  <c r="H1218" i="8"/>
  <c r="R1217" i="8" a="1"/>
  <c r="R1217" i="8" s="1"/>
  <c r="N1217" i="8" s="1"/>
  <c r="P1217" i="8"/>
  <c r="O1217" i="8"/>
  <c r="M1217" i="8"/>
  <c r="L1217" i="8"/>
  <c r="K1217" i="8"/>
  <c r="J1217" i="8"/>
  <c r="I1217" i="8"/>
  <c r="H1217" i="8"/>
  <c r="R1216" i="8" a="1"/>
  <c r="R1216" i="8" s="1"/>
  <c r="N1216" i="8" s="1"/>
  <c r="P1216" i="8"/>
  <c r="O1216" i="8"/>
  <c r="M1216" i="8"/>
  <c r="L1216" i="8"/>
  <c r="K1216" i="8"/>
  <c r="J1216" i="8"/>
  <c r="I1216" i="8"/>
  <c r="H1216" i="8"/>
  <c r="R1215" i="8" a="1"/>
  <c r="R1215" i="8" s="1"/>
  <c r="N1215" i="8" s="1"/>
  <c r="P1215" i="8"/>
  <c r="O1215" i="8"/>
  <c r="M1215" i="8"/>
  <c r="L1215" i="8"/>
  <c r="K1215" i="8"/>
  <c r="J1215" i="8"/>
  <c r="I1215" i="8"/>
  <c r="H1215" i="8"/>
  <c r="R1214" i="8" a="1"/>
  <c r="R1214" i="8" s="1"/>
  <c r="N1214" i="8" s="1"/>
  <c r="P1214" i="8"/>
  <c r="O1214" i="8"/>
  <c r="M1214" i="8"/>
  <c r="L1214" i="8"/>
  <c r="K1214" i="8"/>
  <c r="J1214" i="8"/>
  <c r="I1214" i="8"/>
  <c r="H1214" i="8"/>
  <c r="R1213" i="8" a="1"/>
  <c r="R1213" i="8" s="1"/>
  <c r="N1213" i="8" s="1"/>
  <c r="P1213" i="8"/>
  <c r="O1213" i="8"/>
  <c r="M1213" i="8"/>
  <c r="L1213" i="8"/>
  <c r="K1213" i="8"/>
  <c r="J1213" i="8"/>
  <c r="I1213" i="8"/>
  <c r="H1213" i="8"/>
  <c r="R1212" i="8" a="1"/>
  <c r="R1212" i="8" s="1"/>
  <c r="N1212" i="8" s="1"/>
  <c r="P1212" i="8"/>
  <c r="O1212" i="8"/>
  <c r="M1212" i="8"/>
  <c r="L1212" i="8"/>
  <c r="K1212" i="8"/>
  <c r="J1212" i="8"/>
  <c r="I1212" i="8"/>
  <c r="H1212" i="8"/>
  <c r="R1211" i="8" a="1"/>
  <c r="R1211" i="8" s="1"/>
  <c r="N1211" i="8" s="1"/>
  <c r="P1211" i="8"/>
  <c r="O1211" i="8"/>
  <c r="M1211" i="8"/>
  <c r="L1211" i="8"/>
  <c r="K1211" i="8"/>
  <c r="J1211" i="8"/>
  <c r="I1211" i="8"/>
  <c r="H1211" i="8"/>
  <c r="R1210" i="8" a="1"/>
  <c r="R1210" i="8" s="1"/>
  <c r="N1210" i="8" s="1"/>
  <c r="P1210" i="8"/>
  <c r="O1210" i="8"/>
  <c r="M1210" i="8"/>
  <c r="L1210" i="8"/>
  <c r="K1210" i="8"/>
  <c r="J1210" i="8"/>
  <c r="I1210" i="8"/>
  <c r="H1210" i="8"/>
  <c r="R1209" i="8" a="1"/>
  <c r="R1209" i="8" s="1"/>
  <c r="N1209" i="8" s="1"/>
  <c r="P1209" i="8"/>
  <c r="O1209" i="8"/>
  <c r="M1209" i="8"/>
  <c r="L1209" i="8"/>
  <c r="K1209" i="8"/>
  <c r="J1209" i="8"/>
  <c r="I1209" i="8"/>
  <c r="H1209" i="8"/>
  <c r="R1208" i="8" a="1"/>
  <c r="R1208" i="8" s="1"/>
  <c r="N1208" i="8" s="1"/>
  <c r="P1208" i="8"/>
  <c r="O1208" i="8"/>
  <c r="M1208" i="8"/>
  <c r="L1208" i="8"/>
  <c r="K1208" i="8"/>
  <c r="J1208" i="8"/>
  <c r="I1208" i="8"/>
  <c r="H1208" i="8"/>
  <c r="R1207" i="8" a="1"/>
  <c r="R1207" i="8" s="1"/>
  <c r="N1207" i="8" s="1"/>
  <c r="P1207" i="8"/>
  <c r="O1207" i="8"/>
  <c r="M1207" i="8"/>
  <c r="L1207" i="8"/>
  <c r="K1207" i="8"/>
  <c r="J1207" i="8"/>
  <c r="I1207" i="8"/>
  <c r="H1207" i="8"/>
  <c r="R1206" i="8" a="1"/>
  <c r="R1206" i="8" s="1"/>
  <c r="N1206" i="8" s="1"/>
  <c r="P1206" i="8"/>
  <c r="O1206" i="8"/>
  <c r="M1206" i="8"/>
  <c r="L1206" i="8"/>
  <c r="K1206" i="8"/>
  <c r="J1206" i="8"/>
  <c r="I1206" i="8"/>
  <c r="H1206" i="8"/>
  <c r="R1205" i="8" a="1"/>
  <c r="R1205" i="8" s="1"/>
  <c r="N1205" i="8" s="1"/>
  <c r="P1205" i="8"/>
  <c r="O1205" i="8"/>
  <c r="M1205" i="8"/>
  <c r="L1205" i="8"/>
  <c r="K1205" i="8"/>
  <c r="J1205" i="8"/>
  <c r="I1205" i="8"/>
  <c r="H1205" i="8"/>
  <c r="R1204" i="8" a="1"/>
  <c r="R1204" i="8" s="1"/>
  <c r="N1204" i="8" s="1"/>
  <c r="P1204" i="8"/>
  <c r="O1204" i="8"/>
  <c r="M1204" i="8"/>
  <c r="L1204" i="8"/>
  <c r="K1204" i="8"/>
  <c r="J1204" i="8"/>
  <c r="I1204" i="8"/>
  <c r="H1204" i="8"/>
  <c r="R1203" i="8" a="1"/>
  <c r="R1203" i="8" s="1"/>
  <c r="N1203" i="8" s="1"/>
  <c r="P1203" i="8"/>
  <c r="O1203" i="8"/>
  <c r="M1203" i="8"/>
  <c r="L1203" i="8"/>
  <c r="K1203" i="8"/>
  <c r="J1203" i="8"/>
  <c r="I1203" i="8"/>
  <c r="H1203" i="8"/>
  <c r="R1202" i="8" a="1"/>
  <c r="R1202" i="8" s="1"/>
  <c r="N1202" i="8" s="1"/>
  <c r="P1202" i="8"/>
  <c r="O1202" i="8"/>
  <c r="M1202" i="8"/>
  <c r="L1202" i="8"/>
  <c r="K1202" i="8"/>
  <c r="J1202" i="8"/>
  <c r="I1202" i="8"/>
  <c r="H1202" i="8"/>
  <c r="R1201" i="8" a="1"/>
  <c r="R1201" i="8" s="1"/>
  <c r="N1201" i="8" s="1"/>
  <c r="P1201" i="8"/>
  <c r="O1201" i="8"/>
  <c r="M1201" i="8"/>
  <c r="L1201" i="8"/>
  <c r="K1201" i="8"/>
  <c r="J1201" i="8"/>
  <c r="I1201" i="8"/>
  <c r="H1201" i="8"/>
  <c r="R1200" i="8" a="1"/>
  <c r="R1200" i="8" s="1"/>
  <c r="N1200" i="8" s="1"/>
  <c r="P1200" i="8"/>
  <c r="O1200" i="8"/>
  <c r="M1200" i="8"/>
  <c r="L1200" i="8"/>
  <c r="K1200" i="8"/>
  <c r="J1200" i="8"/>
  <c r="I1200" i="8"/>
  <c r="H1200" i="8"/>
  <c r="R1199" i="8" a="1"/>
  <c r="R1199" i="8" s="1"/>
  <c r="N1199" i="8" s="1"/>
  <c r="P1199" i="8"/>
  <c r="O1199" i="8"/>
  <c r="M1199" i="8"/>
  <c r="L1199" i="8"/>
  <c r="K1199" i="8"/>
  <c r="J1199" i="8"/>
  <c r="I1199" i="8"/>
  <c r="H1199" i="8"/>
  <c r="R1198" i="8" a="1"/>
  <c r="R1198" i="8" s="1"/>
  <c r="N1198" i="8" s="1"/>
  <c r="P1198" i="8"/>
  <c r="O1198" i="8"/>
  <c r="M1198" i="8"/>
  <c r="L1198" i="8"/>
  <c r="K1198" i="8"/>
  <c r="J1198" i="8"/>
  <c r="I1198" i="8"/>
  <c r="H1198" i="8"/>
  <c r="R1197" i="8" a="1"/>
  <c r="R1197" i="8" s="1"/>
  <c r="N1197" i="8" s="1"/>
  <c r="P1197" i="8"/>
  <c r="O1197" i="8"/>
  <c r="M1197" i="8"/>
  <c r="L1197" i="8"/>
  <c r="K1197" i="8"/>
  <c r="J1197" i="8"/>
  <c r="I1197" i="8"/>
  <c r="H1197" i="8"/>
  <c r="R1196" i="8" a="1"/>
  <c r="R1196" i="8" s="1"/>
  <c r="N1196" i="8" s="1"/>
  <c r="P1196" i="8"/>
  <c r="O1196" i="8"/>
  <c r="M1196" i="8"/>
  <c r="L1196" i="8"/>
  <c r="K1196" i="8"/>
  <c r="J1196" i="8"/>
  <c r="I1196" i="8"/>
  <c r="H1196" i="8"/>
  <c r="R1195" i="8" a="1"/>
  <c r="R1195" i="8" s="1"/>
  <c r="N1195" i="8" s="1"/>
  <c r="P1195" i="8"/>
  <c r="O1195" i="8"/>
  <c r="M1195" i="8"/>
  <c r="L1195" i="8"/>
  <c r="K1195" i="8"/>
  <c r="J1195" i="8"/>
  <c r="I1195" i="8"/>
  <c r="H1195" i="8"/>
  <c r="R1194" i="8" a="1"/>
  <c r="R1194" i="8" s="1"/>
  <c r="N1194" i="8" s="1"/>
  <c r="P1194" i="8"/>
  <c r="O1194" i="8"/>
  <c r="M1194" i="8"/>
  <c r="L1194" i="8"/>
  <c r="K1194" i="8"/>
  <c r="J1194" i="8"/>
  <c r="I1194" i="8"/>
  <c r="H1194" i="8"/>
  <c r="R1193" i="8" a="1"/>
  <c r="R1193" i="8" s="1"/>
  <c r="N1193" i="8" s="1"/>
  <c r="P1193" i="8"/>
  <c r="O1193" i="8"/>
  <c r="M1193" i="8"/>
  <c r="L1193" i="8"/>
  <c r="K1193" i="8"/>
  <c r="J1193" i="8"/>
  <c r="I1193" i="8"/>
  <c r="H1193" i="8"/>
  <c r="R1192" i="8" a="1"/>
  <c r="R1192" i="8" s="1"/>
  <c r="N1192" i="8" s="1"/>
  <c r="P1192" i="8"/>
  <c r="O1192" i="8"/>
  <c r="M1192" i="8"/>
  <c r="L1192" i="8"/>
  <c r="K1192" i="8"/>
  <c r="J1192" i="8"/>
  <c r="I1192" i="8"/>
  <c r="H1192" i="8"/>
  <c r="R1191" i="8" a="1"/>
  <c r="R1191" i="8" s="1"/>
  <c r="N1191" i="8" s="1"/>
  <c r="P1191" i="8"/>
  <c r="O1191" i="8"/>
  <c r="M1191" i="8"/>
  <c r="L1191" i="8"/>
  <c r="K1191" i="8"/>
  <c r="J1191" i="8"/>
  <c r="I1191" i="8"/>
  <c r="H1191" i="8"/>
  <c r="R1190" i="8" a="1"/>
  <c r="R1190" i="8" s="1"/>
  <c r="N1190" i="8" s="1"/>
  <c r="P1190" i="8"/>
  <c r="O1190" i="8"/>
  <c r="M1190" i="8"/>
  <c r="L1190" i="8"/>
  <c r="K1190" i="8"/>
  <c r="J1190" i="8"/>
  <c r="I1190" i="8"/>
  <c r="H1190" i="8"/>
  <c r="R1189" i="8" a="1"/>
  <c r="R1189" i="8" s="1"/>
  <c r="N1189" i="8" s="1"/>
  <c r="P1189" i="8"/>
  <c r="O1189" i="8"/>
  <c r="M1189" i="8"/>
  <c r="L1189" i="8"/>
  <c r="K1189" i="8"/>
  <c r="J1189" i="8"/>
  <c r="I1189" i="8"/>
  <c r="H1189" i="8"/>
  <c r="R1188" i="8" a="1"/>
  <c r="R1188" i="8" s="1"/>
  <c r="N1188" i="8" s="1"/>
  <c r="P1188" i="8"/>
  <c r="O1188" i="8"/>
  <c r="M1188" i="8"/>
  <c r="L1188" i="8"/>
  <c r="K1188" i="8"/>
  <c r="J1188" i="8"/>
  <c r="I1188" i="8"/>
  <c r="H1188" i="8"/>
  <c r="R1187" i="8" a="1"/>
  <c r="R1187" i="8" s="1"/>
  <c r="N1187" i="8" s="1"/>
  <c r="P1187" i="8"/>
  <c r="O1187" i="8"/>
  <c r="M1187" i="8"/>
  <c r="L1187" i="8"/>
  <c r="K1187" i="8"/>
  <c r="J1187" i="8"/>
  <c r="I1187" i="8"/>
  <c r="H1187" i="8"/>
  <c r="R1186" i="8" a="1"/>
  <c r="R1186" i="8" s="1"/>
  <c r="N1186" i="8" s="1"/>
  <c r="P1186" i="8"/>
  <c r="O1186" i="8"/>
  <c r="M1186" i="8"/>
  <c r="L1186" i="8"/>
  <c r="K1186" i="8"/>
  <c r="J1186" i="8"/>
  <c r="I1186" i="8"/>
  <c r="H1186" i="8"/>
  <c r="R1185" i="8" a="1"/>
  <c r="R1185" i="8" s="1"/>
  <c r="N1185" i="8" s="1"/>
  <c r="P1185" i="8"/>
  <c r="O1185" i="8"/>
  <c r="M1185" i="8"/>
  <c r="L1185" i="8"/>
  <c r="K1185" i="8"/>
  <c r="J1185" i="8"/>
  <c r="I1185" i="8"/>
  <c r="H1185" i="8"/>
  <c r="R1184" i="8" a="1"/>
  <c r="R1184" i="8" s="1"/>
  <c r="N1184" i="8" s="1"/>
  <c r="P1184" i="8"/>
  <c r="O1184" i="8"/>
  <c r="M1184" i="8"/>
  <c r="L1184" i="8"/>
  <c r="K1184" i="8"/>
  <c r="J1184" i="8"/>
  <c r="I1184" i="8"/>
  <c r="H1184" i="8"/>
  <c r="R1183" i="8" a="1"/>
  <c r="R1183" i="8" s="1"/>
  <c r="N1183" i="8" s="1"/>
  <c r="P1183" i="8"/>
  <c r="O1183" i="8"/>
  <c r="M1183" i="8"/>
  <c r="L1183" i="8"/>
  <c r="K1183" i="8"/>
  <c r="J1183" i="8"/>
  <c r="I1183" i="8"/>
  <c r="H1183" i="8"/>
  <c r="R1182" i="8" a="1"/>
  <c r="R1182" i="8" s="1"/>
  <c r="N1182" i="8" s="1"/>
  <c r="P1182" i="8"/>
  <c r="O1182" i="8"/>
  <c r="M1182" i="8"/>
  <c r="L1182" i="8"/>
  <c r="K1182" i="8"/>
  <c r="J1182" i="8"/>
  <c r="I1182" i="8"/>
  <c r="H1182" i="8"/>
  <c r="R1181" i="8" a="1"/>
  <c r="R1181" i="8" s="1"/>
  <c r="N1181" i="8" s="1"/>
  <c r="P1181" i="8"/>
  <c r="O1181" i="8"/>
  <c r="M1181" i="8"/>
  <c r="L1181" i="8"/>
  <c r="K1181" i="8"/>
  <c r="J1181" i="8"/>
  <c r="I1181" i="8"/>
  <c r="H1181" i="8"/>
  <c r="R1180" i="8" a="1"/>
  <c r="R1180" i="8" s="1"/>
  <c r="N1180" i="8" s="1"/>
  <c r="P1180" i="8"/>
  <c r="O1180" i="8"/>
  <c r="M1180" i="8"/>
  <c r="L1180" i="8"/>
  <c r="K1180" i="8"/>
  <c r="J1180" i="8"/>
  <c r="I1180" i="8"/>
  <c r="H1180" i="8"/>
  <c r="R1179" i="8" a="1"/>
  <c r="R1179" i="8" s="1"/>
  <c r="N1179" i="8" s="1"/>
  <c r="P1179" i="8"/>
  <c r="O1179" i="8"/>
  <c r="M1179" i="8"/>
  <c r="L1179" i="8"/>
  <c r="K1179" i="8"/>
  <c r="J1179" i="8"/>
  <c r="I1179" i="8"/>
  <c r="H1179" i="8"/>
  <c r="R1178" i="8" a="1"/>
  <c r="R1178" i="8" s="1"/>
  <c r="N1178" i="8" s="1"/>
  <c r="P1178" i="8"/>
  <c r="O1178" i="8"/>
  <c r="M1178" i="8"/>
  <c r="L1178" i="8"/>
  <c r="K1178" i="8"/>
  <c r="J1178" i="8"/>
  <c r="I1178" i="8"/>
  <c r="H1178" i="8"/>
  <c r="R1177" i="8" a="1"/>
  <c r="R1177" i="8" s="1"/>
  <c r="N1177" i="8" s="1"/>
  <c r="P1177" i="8"/>
  <c r="O1177" i="8"/>
  <c r="M1177" i="8"/>
  <c r="L1177" i="8"/>
  <c r="K1177" i="8"/>
  <c r="J1177" i="8"/>
  <c r="I1177" i="8"/>
  <c r="H1177" i="8"/>
  <c r="R1176" i="8" a="1"/>
  <c r="R1176" i="8" s="1"/>
  <c r="N1176" i="8" s="1"/>
  <c r="P1176" i="8"/>
  <c r="O1176" i="8"/>
  <c r="M1176" i="8"/>
  <c r="L1176" i="8"/>
  <c r="K1176" i="8"/>
  <c r="J1176" i="8"/>
  <c r="I1176" i="8"/>
  <c r="H1176" i="8"/>
  <c r="R1175" i="8" a="1"/>
  <c r="R1175" i="8" s="1"/>
  <c r="N1175" i="8" s="1"/>
  <c r="P1175" i="8"/>
  <c r="O1175" i="8"/>
  <c r="M1175" i="8"/>
  <c r="L1175" i="8"/>
  <c r="K1175" i="8"/>
  <c r="J1175" i="8"/>
  <c r="I1175" i="8"/>
  <c r="H1175" i="8"/>
  <c r="R1174" i="8" a="1"/>
  <c r="R1174" i="8" s="1"/>
  <c r="N1174" i="8" s="1"/>
  <c r="P1174" i="8"/>
  <c r="O1174" i="8"/>
  <c r="M1174" i="8"/>
  <c r="L1174" i="8"/>
  <c r="K1174" i="8"/>
  <c r="J1174" i="8"/>
  <c r="I1174" i="8"/>
  <c r="H1174" i="8"/>
  <c r="R1173" i="8" a="1"/>
  <c r="R1173" i="8" s="1"/>
  <c r="N1173" i="8" s="1"/>
  <c r="P1173" i="8"/>
  <c r="O1173" i="8"/>
  <c r="M1173" i="8"/>
  <c r="L1173" i="8"/>
  <c r="K1173" i="8"/>
  <c r="J1173" i="8"/>
  <c r="I1173" i="8"/>
  <c r="H1173" i="8"/>
  <c r="R1172" i="8" a="1"/>
  <c r="R1172" i="8" s="1"/>
  <c r="N1172" i="8" s="1"/>
  <c r="P1172" i="8"/>
  <c r="O1172" i="8"/>
  <c r="M1172" i="8"/>
  <c r="L1172" i="8"/>
  <c r="K1172" i="8"/>
  <c r="J1172" i="8"/>
  <c r="I1172" i="8"/>
  <c r="H1172" i="8"/>
  <c r="R1171" i="8" a="1"/>
  <c r="R1171" i="8" s="1"/>
  <c r="N1171" i="8" s="1"/>
  <c r="P1171" i="8"/>
  <c r="O1171" i="8"/>
  <c r="M1171" i="8"/>
  <c r="L1171" i="8"/>
  <c r="K1171" i="8"/>
  <c r="J1171" i="8"/>
  <c r="I1171" i="8"/>
  <c r="H1171" i="8"/>
  <c r="R1170" i="8" a="1"/>
  <c r="R1170" i="8" s="1"/>
  <c r="N1170" i="8" s="1"/>
  <c r="P1170" i="8"/>
  <c r="O1170" i="8"/>
  <c r="M1170" i="8"/>
  <c r="L1170" i="8"/>
  <c r="K1170" i="8"/>
  <c r="J1170" i="8"/>
  <c r="I1170" i="8"/>
  <c r="H1170" i="8"/>
  <c r="R1169" i="8" a="1"/>
  <c r="R1169" i="8" s="1"/>
  <c r="N1169" i="8" s="1"/>
  <c r="P1169" i="8"/>
  <c r="O1169" i="8"/>
  <c r="M1169" i="8"/>
  <c r="L1169" i="8"/>
  <c r="K1169" i="8"/>
  <c r="J1169" i="8"/>
  <c r="I1169" i="8"/>
  <c r="H1169" i="8"/>
  <c r="R1168" i="8" a="1"/>
  <c r="R1168" i="8" s="1"/>
  <c r="N1168" i="8" s="1"/>
  <c r="P1168" i="8"/>
  <c r="O1168" i="8"/>
  <c r="M1168" i="8"/>
  <c r="L1168" i="8"/>
  <c r="K1168" i="8"/>
  <c r="J1168" i="8"/>
  <c r="I1168" i="8"/>
  <c r="H1168" i="8"/>
  <c r="R1167" i="8" a="1"/>
  <c r="R1167" i="8" s="1"/>
  <c r="N1167" i="8" s="1"/>
  <c r="P1167" i="8"/>
  <c r="O1167" i="8"/>
  <c r="M1167" i="8"/>
  <c r="L1167" i="8"/>
  <c r="K1167" i="8"/>
  <c r="J1167" i="8"/>
  <c r="I1167" i="8"/>
  <c r="H1167" i="8"/>
  <c r="R1166" i="8" a="1"/>
  <c r="R1166" i="8" s="1"/>
  <c r="N1166" i="8" s="1"/>
  <c r="P1166" i="8"/>
  <c r="O1166" i="8"/>
  <c r="M1166" i="8"/>
  <c r="L1166" i="8"/>
  <c r="K1166" i="8"/>
  <c r="J1166" i="8"/>
  <c r="I1166" i="8"/>
  <c r="H1166" i="8"/>
  <c r="R1165" i="8" a="1"/>
  <c r="R1165" i="8" s="1"/>
  <c r="N1165" i="8" s="1"/>
  <c r="P1165" i="8"/>
  <c r="O1165" i="8"/>
  <c r="M1165" i="8"/>
  <c r="L1165" i="8"/>
  <c r="K1165" i="8"/>
  <c r="J1165" i="8"/>
  <c r="I1165" i="8"/>
  <c r="H1165" i="8"/>
  <c r="R1164" i="8" a="1"/>
  <c r="R1164" i="8" s="1"/>
  <c r="N1164" i="8" s="1"/>
  <c r="P1164" i="8"/>
  <c r="O1164" i="8"/>
  <c r="M1164" i="8"/>
  <c r="L1164" i="8"/>
  <c r="K1164" i="8"/>
  <c r="J1164" i="8"/>
  <c r="I1164" i="8"/>
  <c r="H1164" i="8"/>
  <c r="R1163" i="8" a="1"/>
  <c r="R1163" i="8" s="1"/>
  <c r="N1163" i="8" s="1"/>
  <c r="P1163" i="8"/>
  <c r="O1163" i="8"/>
  <c r="M1163" i="8"/>
  <c r="L1163" i="8"/>
  <c r="K1163" i="8"/>
  <c r="J1163" i="8"/>
  <c r="I1163" i="8"/>
  <c r="H1163" i="8"/>
  <c r="R1162" i="8" a="1"/>
  <c r="R1162" i="8" s="1"/>
  <c r="N1162" i="8" s="1"/>
  <c r="P1162" i="8"/>
  <c r="O1162" i="8"/>
  <c r="M1162" i="8"/>
  <c r="L1162" i="8"/>
  <c r="K1162" i="8"/>
  <c r="J1162" i="8"/>
  <c r="I1162" i="8"/>
  <c r="H1162" i="8"/>
  <c r="R1161" i="8" a="1"/>
  <c r="R1161" i="8" s="1"/>
  <c r="N1161" i="8" s="1"/>
  <c r="P1161" i="8"/>
  <c r="O1161" i="8"/>
  <c r="M1161" i="8"/>
  <c r="L1161" i="8"/>
  <c r="K1161" i="8"/>
  <c r="J1161" i="8"/>
  <c r="I1161" i="8"/>
  <c r="H1161" i="8"/>
  <c r="R1160" i="8" a="1"/>
  <c r="R1160" i="8" s="1"/>
  <c r="N1160" i="8" s="1"/>
  <c r="P1160" i="8"/>
  <c r="O1160" i="8"/>
  <c r="M1160" i="8"/>
  <c r="L1160" i="8"/>
  <c r="K1160" i="8"/>
  <c r="J1160" i="8"/>
  <c r="I1160" i="8"/>
  <c r="H1160" i="8"/>
  <c r="R1159" i="8" a="1"/>
  <c r="R1159" i="8" s="1"/>
  <c r="N1159" i="8" s="1"/>
  <c r="P1159" i="8"/>
  <c r="O1159" i="8"/>
  <c r="M1159" i="8"/>
  <c r="L1159" i="8"/>
  <c r="K1159" i="8"/>
  <c r="J1159" i="8"/>
  <c r="I1159" i="8"/>
  <c r="H1159" i="8"/>
  <c r="R1158" i="8" a="1"/>
  <c r="R1158" i="8" s="1"/>
  <c r="N1158" i="8" s="1"/>
  <c r="P1158" i="8"/>
  <c r="O1158" i="8"/>
  <c r="M1158" i="8"/>
  <c r="L1158" i="8"/>
  <c r="K1158" i="8"/>
  <c r="J1158" i="8"/>
  <c r="I1158" i="8"/>
  <c r="H1158" i="8"/>
  <c r="R1157" i="8" a="1"/>
  <c r="R1157" i="8" s="1"/>
  <c r="N1157" i="8" s="1"/>
  <c r="P1157" i="8"/>
  <c r="O1157" i="8"/>
  <c r="M1157" i="8"/>
  <c r="L1157" i="8"/>
  <c r="K1157" i="8"/>
  <c r="J1157" i="8"/>
  <c r="I1157" i="8"/>
  <c r="H1157" i="8"/>
  <c r="R1156" i="8" a="1"/>
  <c r="R1156" i="8" s="1"/>
  <c r="N1156" i="8" s="1"/>
  <c r="P1156" i="8"/>
  <c r="O1156" i="8"/>
  <c r="M1156" i="8"/>
  <c r="L1156" i="8"/>
  <c r="K1156" i="8"/>
  <c r="J1156" i="8"/>
  <c r="I1156" i="8"/>
  <c r="H1156" i="8"/>
  <c r="R1155" i="8" a="1"/>
  <c r="R1155" i="8" s="1"/>
  <c r="N1155" i="8" s="1"/>
  <c r="P1155" i="8"/>
  <c r="O1155" i="8"/>
  <c r="M1155" i="8"/>
  <c r="L1155" i="8"/>
  <c r="K1155" i="8"/>
  <c r="J1155" i="8"/>
  <c r="I1155" i="8"/>
  <c r="H1155" i="8"/>
  <c r="R1154" i="8" a="1"/>
  <c r="R1154" i="8" s="1"/>
  <c r="N1154" i="8" s="1"/>
  <c r="P1154" i="8"/>
  <c r="O1154" i="8"/>
  <c r="M1154" i="8"/>
  <c r="L1154" i="8"/>
  <c r="K1154" i="8"/>
  <c r="J1154" i="8"/>
  <c r="I1154" i="8"/>
  <c r="H1154" i="8"/>
  <c r="R1153" i="8" a="1"/>
  <c r="R1153" i="8" s="1"/>
  <c r="N1153" i="8" s="1"/>
  <c r="P1153" i="8"/>
  <c r="O1153" i="8"/>
  <c r="M1153" i="8"/>
  <c r="L1153" i="8"/>
  <c r="K1153" i="8"/>
  <c r="J1153" i="8"/>
  <c r="I1153" i="8"/>
  <c r="H1153" i="8"/>
  <c r="R1152" i="8" a="1"/>
  <c r="R1152" i="8" s="1"/>
  <c r="N1152" i="8" s="1"/>
  <c r="P1152" i="8"/>
  <c r="O1152" i="8"/>
  <c r="M1152" i="8"/>
  <c r="L1152" i="8"/>
  <c r="K1152" i="8"/>
  <c r="J1152" i="8"/>
  <c r="I1152" i="8"/>
  <c r="H1152" i="8"/>
  <c r="R1151" i="8" a="1"/>
  <c r="R1151" i="8" s="1"/>
  <c r="N1151" i="8" s="1"/>
  <c r="P1151" i="8"/>
  <c r="O1151" i="8"/>
  <c r="M1151" i="8"/>
  <c r="L1151" i="8"/>
  <c r="K1151" i="8"/>
  <c r="J1151" i="8"/>
  <c r="I1151" i="8"/>
  <c r="H1151" i="8"/>
  <c r="R1150" i="8" a="1"/>
  <c r="R1150" i="8" s="1"/>
  <c r="N1150" i="8" s="1"/>
  <c r="P1150" i="8"/>
  <c r="O1150" i="8"/>
  <c r="M1150" i="8"/>
  <c r="L1150" i="8"/>
  <c r="K1150" i="8"/>
  <c r="J1150" i="8"/>
  <c r="I1150" i="8"/>
  <c r="H1150" i="8"/>
  <c r="R1149" i="8" a="1"/>
  <c r="R1149" i="8" s="1"/>
  <c r="N1149" i="8" s="1"/>
  <c r="P1149" i="8"/>
  <c r="O1149" i="8"/>
  <c r="M1149" i="8"/>
  <c r="L1149" i="8"/>
  <c r="K1149" i="8"/>
  <c r="J1149" i="8"/>
  <c r="I1149" i="8"/>
  <c r="H1149" i="8"/>
  <c r="R1148" i="8" a="1"/>
  <c r="R1148" i="8" s="1"/>
  <c r="N1148" i="8" s="1"/>
  <c r="P1148" i="8"/>
  <c r="O1148" i="8"/>
  <c r="M1148" i="8"/>
  <c r="L1148" i="8"/>
  <c r="K1148" i="8"/>
  <c r="J1148" i="8"/>
  <c r="I1148" i="8"/>
  <c r="H1148" i="8"/>
  <c r="R1147" i="8" a="1"/>
  <c r="R1147" i="8" s="1"/>
  <c r="N1147" i="8" s="1"/>
  <c r="P1147" i="8"/>
  <c r="O1147" i="8"/>
  <c r="M1147" i="8"/>
  <c r="L1147" i="8"/>
  <c r="K1147" i="8"/>
  <c r="J1147" i="8"/>
  <c r="I1147" i="8"/>
  <c r="H1147" i="8"/>
  <c r="R1146" i="8" a="1"/>
  <c r="R1146" i="8" s="1"/>
  <c r="N1146" i="8" s="1"/>
  <c r="P1146" i="8"/>
  <c r="O1146" i="8"/>
  <c r="M1146" i="8"/>
  <c r="L1146" i="8"/>
  <c r="K1146" i="8"/>
  <c r="J1146" i="8"/>
  <c r="I1146" i="8"/>
  <c r="H1146" i="8"/>
  <c r="R1145" i="8" a="1"/>
  <c r="R1145" i="8" s="1"/>
  <c r="N1145" i="8" s="1"/>
  <c r="P1145" i="8"/>
  <c r="O1145" i="8"/>
  <c r="M1145" i="8"/>
  <c r="L1145" i="8"/>
  <c r="K1145" i="8"/>
  <c r="J1145" i="8"/>
  <c r="I1145" i="8"/>
  <c r="H1145" i="8"/>
  <c r="R1144" i="8" a="1"/>
  <c r="R1144" i="8" s="1"/>
  <c r="N1144" i="8" s="1"/>
  <c r="P1144" i="8"/>
  <c r="O1144" i="8"/>
  <c r="M1144" i="8"/>
  <c r="L1144" i="8"/>
  <c r="K1144" i="8"/>
  <c r="J1144" i="8"/>
  <c r="I1144" i="8"/>
  <c r="H1144" i="8"/>
  <c r="R1143" i="8" a="1"/>
  <c r="R1143" i="8" s="1"/>
  <c r="N1143" i="8" s="1"/>
  <c r="P1143" i="8"/>
  <c r="O1143" i="8"/>
  <c r="M1143" i="8"/>
  <c r="L1143" i="8"/>
  <c r="K1143" i="8"/>
  <c r="J1143" i="8"/>
  <c r="I1143" i="8"/>
  <c r="H1143" i="8"/>
  <c r="R1142" i="8" a="1"/>
  <c r="R1142" i="8" s="1"/>
  <c r="N1142" i="8" s="1"/>
  <c r="P1142" i="8"/>
  <c r="O1142" i="8"/>
  <c r="M1142" i="8"/>
  <c r="L1142" i="8"/>
  <c r="K1142" i="8"/>
  <c r="J1142" i="8"/>
  <c r="I1142" i="8"/>
  <c r="H1142" i="8"/>
  <c r="R1141" i="8" a="1"/>
  <c r="R1141" i="8" s="1"/>
  <c r="N1141" i="8" s="1"/>
  <c r="P1141" i="8"/>
  <c r="O1141" i="8"/>
  <c r="M1141" i="8"/>
  <c r="L1141" i="8"/>
  <c r="K1141" i="8"/>
  <c r="J1141" i="8"/>
  <c r="I1141" i="8"/>
  <c r="H1141" i="8"/>
  <c r="R1140" i="8" a="1"/>
  <c r="R1140" i="8" s="1"/>
  <c r="N1140" i="8" s="1"/>
  <c r="P1140" i="8"/>
  <c r="O1140" i="8"/>
  <c r="M1140" i="8"/>
  <c r="L1140" i="8"/>
  <c r="K1140" i="8"/>
  <c r="J1140" i="8"/>
  <c r="I1140" i="8"/>
  <c r="H1140" i="8"/>
  <c r="R1139" i="8" a="1"/>
  <c r="R1139" i="8" s="1"/>
  <c r="N1139" i="8" s="1"/>
  <c r="P1139" i="8"/>
  <c r="O1139" i="8"/>
  <c r="M1139" i="8"/>
  <c r="L1139" i="8"/>
  <c r="K1139" i="8"/>
  <c r="J1139" i="8"/>
  <c r="I1139" i="8"/>
  <c r="H1139" i="8"/>
  <c r="R1138" i="8" a="1"/>
  <c r="R1138" i="8" s="1"/>
  <c r="N1138" i="8" s="1"/>
  <c r="P1138" i="8"/>
  <c r="O1138" i="8"/>
  <c r="M1138" i="8"/>
  <c r="L1138" i="8"/>
  <c r="K1138" i="8"/>
  <c r="J1138" i="8"/>
  <c r="I1138" i="8"/>
  <c r="H1138" i="8"/>
  <c r="R1137" i="8" a="1"/>
  <c r="R1137" i="8" s="1"/>
  <c r="N1137" i="8" s="1"/>
  <c r="P1137" i="8"/>
  <c r="O1137" i="8"/>
  <c r="M1137" i="8"/>
  <c r="L1137" i="8"/>
  <c r="K1137" i="8"/>
  <c r="J1137" i="8"/>
  <c r="I1137" i="8"/>
  <c r="H1137" i="8"/>
  <c r="R1136" i="8" a="1"/>
  <c r="R1136" i="8" s="1"/>
  <c r="N1136" i="8" s="1"/>
  <c r="P1136" i="8"/>
  <c r="O1136" i="8"/>
  <c r="M1136" i="8"/>
  <c r="L1136" i="8"/>
  <c r="K1136" i="8"/>
  <c r="J1136" i="8"/>
  <c r="I1136" i="8"/>
  <c r="H1136" i="8"/>
  <c r="R1135" i="8" a="1"/>
  <c r="R1135" i="8" s="1"/>
  <c r="N1135" i="8" s="1"/>
  <c r="P1135" i="8"/>
  <c r="O1135" i="8"/>
  <c r="M1135" i="8"/>
  <c r="L1135" i="8"/>
  <c r="K1135" i="8"/>
  <c r="J1135" i="8"/>
  <c r="I1135" i="8"/>
  <c r="H1135" i="8"/>
  <c r="R1134" i="8" a="1"/>
  <c r="R1134" i="8" s="1"/>
  <c r="N1134" i="8" s="1"/>
  <c r="P1134" i="8"/>
  <c r="O1134" i="8"/>
  <c r="M1134" i="8"/>
  <c r="L1134" i="8"/>
  <c r="K1134" i="8"/>
  <c r="J1134" i="8"/>
  <c r="I1134" i="8"/>
  <c r="H1134" i="8"/>
  <c r="R1133" i="8" a="1"/>
  <c r="R1133" i="8" s="1"/>
  <c r="N1133" i="8" s="1"/>
  <c r="P1133" i="8"/>
  <c r="O1133" i="8"/>
  <c r="M1133" i="8"/>
  <c r="L1133" i="8"/>
  <c r="K1133" i="8"/>
  <c r="J1133" i="8"/>
  <c r="I1133" i="8"/>
  <c r="H1133" i="8"/>
  <c r="R1132" i="8" a="1"/>
  <c r="R1132" i="8" s="1"/>
  <c r="N1132" i="8" s="1"/>
  <c r="P1132" i="8"/>
  <c r="O1132" i="8"/>
  <c r="M1132" i="8"/>
  <c r="L1132" i="8"/>
  <c r="K1132" i="8"/>
  <c r="J1132" i="8"/>
  <c r="I1132" i="8"/>
  <c r="H1132" i="8"/>
  <c r="R1131" i="8" a="1"/>
  <c r="R1131" i="8" s="1"/>
  <c r="N1131" i="8" s="1"/>
  <c r="P1131" i="8"/>
  <c r="O1131" i="8"/>
  <c r="M1131" i="8"/>
  <c r="L1131" i="8"/>
  <c r="K1131" i="8"/>
  <c r="J1131" i="8"/>
  <c r="I1131" i="8"/>
  <c r="H1131" i="8"/>
  <c r="R1130" i="8" a="1"/>
  <c r="R1130" i="8" s="1"/>
  <c r="N1130" i="8" s="1"/>
  <c r="P1130" i="8"/>
  <c r="O1130" i="8"/>
  <c r="M1130" i="8"/>
  <c r="L1130" i="8"/>
  <c r="K1130" i="8"/>
  <c r="J1130" i="8"/>
  <c r="I1130" i="8"/>
  <c r="H1130" i="8"/>
  <c r="R1129" i="8" a="1"/>
  <c r="R1129" i="8" s="1"/>
  <c r="N1129" i="8" s="1"/>
  <c r="P1129" i="8"/>
  <c r="O1129" i="8"/>
  <c r="M1129" i="8"/>
  <c r="L1129" i="8"/>
  <c r="K1129" i="8"/>
  <c r="J1129" i="8"/>
  <c r="I1129" i="8"/>
  <c r="H1129" i="8"/>
  <c r="R1128" i="8" a="1"/>
  <c r="R1128" i="8" s="1"/>
  <c r="N1128" i="8" s="1"/>
  <c r="P1128" i="8"/>
  <c r="O1128" i="8"/>
  <c r="M1128" i="8"/>
  <c r="L1128" i="8"/>
  <c r="K1128" i="8"/>
  <c r="J1128" i="8"/>
  <c r="I1128" i="8"/>
  <c r="H1128" i="8"/>
  <c r="R1127" i="8" a="1"/>
  <c r="R1127" i="8" s="1"/>
  <c r="N1127" i="8" s="1"/>
  <c r="P1127" i="8"/>
  <c r="O1127" i="8"/>
  <c r="M1127" i="8"/>
  <c r="L1127" i="8"/>
  <c r="K1127" i="8"/>
  <c r="J1127" i="8"/>
  <c r="I1127" i="8"/>
  <c r="H1127" i="8"/>
  <c r="R1126" i="8" a="1"/>
  <c r="R1126" i="8" s="1"/>
  <c r="N1126" i="8" s="1"/>
  <c r="P1126" i="8"/>
  <c r="O1126" i="8"/>
  <c r="M1126" i="8"/>
  <c r="L1126" i="8"/>
  <c r="K1126" i="8"/>
  <c r="J1126" i="8"/>
  <c r="I1126" i="8"/>
  <c r="H1126" i="8"/>
  <c r="R1125" i="8" a="1"/>
  <c r="R1125" i="8" s="1"/>
  <c r="N1125" i="8" s="1"/>
  <c r="P1125" i="8"/>
  <c r="O1125" i="8"/>
  <c r="M1125" i="8"/>
  <c r="L1125" i="8"/>
  <c r="K1125" i="8"/>
  <c r="J1125" i="8"/>
  <c r="I1125" i="8"/>
  <c r="H1125" i="8"/>
  <c r="R1124" i="8" a="1"/>
  <c r="R1124" i="8" s="1"/>
  <c r="N1124" i="8" s="1"/>
  <c r="P1124" i="8"/>
  <c r="O1124" i="8"/>
  <c r="M1124" i="8"/>
  <c r="L1124" i="8"/>
  <c r="K1124" i="8"/>
  <c r="J1124" i="8"/>
  <c r="I1124" i="8"/>
  <c r="H1124" i="8"/>
  <c r="R1123" i="8" a="1"/>
  <c r="R1123" i="8" s="1"/>
  <c r="N1123" i="8" s="1"/>
  <c r="P1123" i="8"/>
  <c r="O1123" i="8"/>
  <c r="M1123" i="8"/>
  <c r="L1123" i="8"/>
  <c r="K1123" i="8"/>
  <c r="J1123" i="8"/>
  <c r="I1123" i="8"/>
  <c r="H1123" i="8"/>
  <c r="R1122" i="8" a="1"/>
  <c r="R1122" i="8" s="1"/>
  <c r="N1122" i="8" s="1"/>
  <c r="P1122" i="8"/>
  <c r="O1122" i="8"/>
  <c r="M1122" i="8"/>
  <c r="L1122" i="8"/>
  <c r="K1122" i="8"/>
  <c r="J1122" i="8"/>
  <c r="I1122" i="8"/>
  <c r="H1122" i="8"/>
  <c r="R1121" i="8" a="1"/>
  <c r="R1121" i="8" s="1"/>
  <c r="N1121" i="8" s="1"/>
  <c r="P1121" i="8"/>
  <c r="O1121" i="8"/>
  <c r="M1121" i="8"/>
  <c r="L1121" i="8"/>
  <c r="K1121" i="8"/>
  <c r="J1121" i="8"/>
  <c r="I1121" i="8"/>
  <c r="H1121" i="8"/>
  <c r="R1120" i="8" a="1"/>
  <c r="R1120" i="8" s="1"/>
  <c r="N1120" i="8" s="1"/>
  <c r="P1120" i="8"/>
  <c r="O1120" i="8"/>
  <c r="M1120" i="8"/>
  <c r="L1120" i="8"/>
  <c r="K1120" i="8"/>
  <c r="J1120" i="8"/>
  <c r="I1120" i="8"/>
  <c r="H1120" i="8"/>
  <c r="R1119" i="8" a="1"/>
  <c r="R1119" i="8" s="1"/>
  <c r="N1119" i="8" s="1"/>
  <c r="P1119" i="8"/>
  <c r="O1119" i="8"/>
  <c r="M1119" i="8"/>
  <c r="L1119" i="8"/>
  <c r="K1119" i="8"/>
  <c r="J1119" i="8"/>
  <c r="I1119" i="8"/>
  <c r="H1119" i="8"/>
  <c r="R1118" i="8" a="1"/>
  <c r="R1118" i="8" s="1"/>
  <c r="N1118" i="8" s="1"/>
  <c r="P1118" i="8"/>
  <c r="O1118" i="8"/>
  <c r="M1118" i="8"/>
  <c r="L1118" i="8"/>
  <c r="K1118" i="8"/>
  <c r="J1118" i="8"/>
  <c r="I1118" i="8"/>
  <c r="H1118" i="8"/>
  <c r="R1117" i="8" a="1"/>
  <c r="R1117" i="8" s="1"/>
  <c r="N1117" i="8" s="1"/>
  <c r="P1117" i="8"/>
  <c r="O1117" i="8"/>
  <c r="M1117" i="8"/>
  <c r="L1117" i="8"/>
  <c r="K1117" i="8"/>
  <c r="J1117" i="8"/>
  <c r="I1117" i="8"/>
  <c r="H1117" i="8"/>
  <c r="R1116" i="8" a="1"/>
  <c r="R1116" i="8" s="1"/>
  <c r="N1116" i="8" s="1"/>
  <c r="P1116" i="8"/>
  <c r="O1116" i="8"/>
  <c r="M1116" i="8"/>
  <c r="L1116" i="8"/>
  <c r="K1116" i="8"/>
  <c r="J1116" i="8"/>
  <c r="I1116" i="8"/>
  <c r="H1116" i="8"/>
  <c r="R1115" i="8" a="1"/>
  <c r="R1115" i="8" s="1"/>
  <c r="N1115" i="8" s="1"/>
  <c r="P1115" i="8"/>
  <c r="O1115" i="8"/>
  <c r="M1115" i="8"/>
  <c r="L1115" i="8"/>
  <c r="K1115" i="8"/>
  <c r="J1115" i="8"/>
  <c r="I1115" i="8"/>
  <c r="H1115" i="8"/>
  <c r="R1114" i="8" a="1"/>
  <c r="R1114" i="8" s="1"/>
  <c r="N1114" i="8" s="1"/>
  <c r="P1114" i="8"/>
  <c r="O1114" i="8"/>
  <c r="M1114" i="8"/>
  <c r="L1114" i="8"/>
  <c r="K1114" i="8"/>
  <c r="J1114" i="8"/>
  <c r="I1114" i="8"/>
  <c r="H1114" i="8"/>
  <c r="R1113" i="8" a="1"/>
  <c r="R1113" i="8" s="1"/>
  <c r="N1113" i="8" s="1"/>
  <c r="P1113" i="8"/>
  <c r="O1113" i="8"/>
  <c r="M1113" i="8"/>
  <c r="L1113" i="8"/>
  <c r="K1113" i="8"/>
  <c r="J1113" i="8"/>
  <c r="I1113" i="8"/>
  <c r="H1113" i="8"/>
  <c r="R1112" i="8" a="1"/>
  <c r="R1112" i="8" s="1"/>
  <c r="N1112" i="8" s="1"/>
  <c r="P1112" i="8"/>
  <c r="O1112" i="8"/>
  <c r="M1112" i="8"/>
  <c r="L1112" i="8"/>
  <c r="K1112" i="8"/>
  <c r="J1112" i="8"/>
  <c r="I1112" i="8"/>
  <c r="H1112" i="8"/>
  <c r="R1111" i="8" a="1"/>
  <c r="R1111" i="8" s="1"/>
  <c r="N1111" i="8" s="1"/>
  <c r="P1111" i="8"/>
  <c r="O1111" i="8"/>
  <c r="M1111" i="8"/>
  <c r="L1111" i="8"/>
  <c r="K1111" i="8"/>
  <c r="J1111" i="8"/>
  <c r="I1111" i="8"/>
  <c r="H1111" i="8"/>
  <c r="R1110" i="8" a="1"/>
  <c r="R1110" i="8" s="1"/>
  <c r="N1110" i="8" s="1"/>
  <c r="P1110" i="8"/>
  <c r="O1110" i="8"/>
  <c r="M1110" i="8"/>
  <c r="L1110" i="8"/>
  <c r="K1110" i="8"/>
  <c r="J1110" i="8"/>
  <c r="I1110" i="8"/>
  <c r="H1110" i="8"/>
  <c r="R1109" i="8" a="1"/>
  <c r="R1109" i="8" s="1"/>
  <c r="N1109" i="8" s="1"/>
  <c r="P1109" i="8"/>
  <c r="O1109" i="8"/>
  <c r="M1109" i="8"/>
  <c r="L1109" i="8"/>
  <c r="K1109" i="8"/>
  <c r="J1109" i="8"/>
  <c r="I1109" i="8"/>
  <c r="H1109" i="8"/>
  <c r="R1108" i="8" a="1"/>
  <c r="R1108" i="8" s="1"/>
  <c r="N1108" i="8" s="1"/>
  <c r="P1108" i="8"/>
  <c r="O1108" i="8"/>
  <c r="M1108" i="8"/>
  <c r="L1108" i="8"/>
  <c r="K1108" i="8"/>
  <c r="J1108" i="8"/>
  <c r="I1108" i="8"/>
  <c r="H1108" i="8"/>
  <c r="R1107" i="8" a="1"/>
  <c r="R1107" i="8" s="1"/>
  <c r="N1107" i="8" s="1"/>
  <c r="P1107" i="8"/>
  <c r="O1107" i="8"/>
  <c r="M1107" i="8"/>
  <c r="L1107" i="8"/>
  <c r="K1107" i="8"/>
  <c r="J1107" i="8"/>
  <c r="I1107" i="8"/>
  <c r="H1107" i="8"/>
  <c r="R1106" i="8" a="1"/>
  <c r="R1106" i="8" s="1"/>
  <c r="N1106" i="8" s="1"/>
  <c r="P1106" i="8"/>
  <c r="O1106" i="8"/>
  <c r="M1106" i="8"/>
  <c r="L1106" i="8"/>
  <c r="K1106" i="8"/>
  <c r="J1106" i="8"/>
  <c r="I1106" i="8"/>
  <c r="H1106" i="8"/>
  <c r="R1105" i="8" a="1"/>
  <c r="R1105" i="8" s="1"/>
  <c r="N1105" i="8" s="1"/>
  <c r="P1105" i="8"/>
  <c r="O1105" i="8"/>
  <c r="M1105" i="8"/>
  <c r="L1105" i="8"/>
  <c r="K1105" i="8"/>
  <c r="J1105" i="8"/>
  <c r="I1105" i="8"/>
  <c r="H1105" i="8"/>
  <c r="R1104" i="8" a="1"/>
  <c r="R1104" i="8" s="1"/>
  <c r="N1104" i="8" s="1"/>
  <c r="P1104" i="8"/>
  <c r="O1104" i="8"/>
  <c r="M1104" i="8"/>
  <c r="L1104" i="8"/>
  <c r="K1104" i="8"/>
  <c r="J1104" i="8"/>
  <c r="I1104" i="8"/>
  <c r="H1104" i="8"/>
  <c r="R1103" i="8" a="1"/>
  <c r="R1103" i="8" s="1"/>
  <c r="N1103" i="8" s="1"/>
  <c r="P1103" i="8"/>
  <c r="O1103" i="8"/>
  <c r="M1103" i="8"/>
  <c r="L1103" i="8"/>
  <c r="K1103" i="8"/>
  <c r="J1103" i="8"/>
  <c r="I1103" i="8"/>
  <c r="H1103" i="8"/>
  <c r="R1102" i="8" a="1"/>
  <c r="R1102" i="8" s="1"/>
  <c r="N1102" i="8" s="1"/>
  <c r="P1102" i="8"/>
  <c r="O1102" i="8"/>
  <c r="M1102" i="8"/>
  <c r="L1102" i="8"/>
  <c r="K1102" i="8"/>
  <c r="J1102" i="8"/>
  <c r="I1102" i="8"/>
  <c r="H1102" i="8"/>
  <c r="R1101" i="8" a="1"/>
  <c r="R1101" i="8" s="1"/>
  <c r="N1101" i="8" s="1"/>
  <c r="P1101" i="8"/>
  <c r="O1101" i="8"/>
  <c r="M1101" i="8"/>
  <c r="L1101" i="8"/>
  <c r="K1101" i="8"/>
  <c r="J1101" i="8"/>
  <c r="I1101" i="8"/>
  <c r="H1101" i="8"/>
  <c r="R1100" i="8" a="1"/>
  <c r="R1100" i="8" s="1"/>
  <c r="N1100" i="8" s="1"/>
  <c r="P1100" i="8"/>
  <c r="O1100" i="8"/>
  <c r="M1100" i="8"/>
  <c r="L1100" i="8"/>
  <c r="K1100" i="8"/>
  <c r="J1100" i="8"/>
  <c r="I1100" i="8"/>
  <c r="H1100" i="8"/>
  <c r="R1099" i="8" a="1"/>
  <c r="R1099" i="8" s="1"/>
  <c r="N1099" i="8" s="1"/>
  <c r="P1099" i="8"/>
  <c r="O1099" i="8"/>
  <c r="M1099" i="8"/>
  <c r="L1099" i="8"/>
  <c r="K1099" i="8"/>
  <c r="J1099" i="8"/>
  <c r="I1099" i="8"/>
  <c r="H1099" i="8"/>
  <c r="R1098" i="8" a="1"/>
  <c r="R1098" i="8" s="1"/>
  <c r="N1098" i="8" s="1"/>
  <c r="P1098" i="8"/>
  <c r="O1098" i="8"/>
  <c r="M1098" i="8"/>
  <c r="L1098" i="8"/>
  <c r="K1098" i="8"/>
  <c r="J1098" i="8"/>
  <c r="I1098" i="8"/>
  <c r="H1098" i="8"/>
  <c r="R1097" i="8" a="1"/>
  <c r="R1097" i="8" s="1"/>
  <c r="N1097" i="8" s="1"/>
  <c r="P1097" i="8"/>
  <c r="O1097" i="8"/>
  <c r="M1097" i="8"/>
  <c r="L1097" i="8"/>
  <c r="K1097" i="8"/>
  <c r="J1097" i="8"/>
  <c r="I1097" i="8"/>
  <c r="H1097" i="8"/>
  <c r="R1096" i="8" a="1"/>
  <c r="R1096" i="8" s="1"/>
  <c r="N1096" i="8" s="1"/>
  <c r="P1096" i="8"/>
  <c r="O1096" i="8"/>
  <c r="M1096" i="8"/>
  <c r="L1096" i="8"/>
  <c r="K1096" i="8"/>
  <c r="J1096" i="8"/>
  <c r="I1096" i="8"/>
  <c r="H1096" i="8"/>
  <c r="R1095" i="8" a="1"/>
  <c r="R1095" i="8" s="1"/>
  <c r="N1095" i="8" s="1"/>
  <c r="P1095" i="8"/>
  <c r="O1095" i="8"/>
  <c r="M1095" i="8"/>
  <c r="L1095" i="8"/>
  <c r="K1095" i="8"/>
  <c r="J1095" i="8"/>
  <c r="I1095" i="8"/>
  <c r="H1095" i="8"/>
  <c r="R1094" i="8" a="1"/>
  <c r="R1094" i="8" s="1"/>
  <c r="N1094" i="8" s="1"/>
  <c r="P1094" i="8"/>
  <c r="O1094" i="8"/>
  <c r="M1094" i="8"/>
  <c r="L1094" i="8"/>
  <c r="K1094" i="8"/>
  <c r="J1094" i="8"/>
  <c r="I1094" i="8"/>
  <c r="H1094" i="8"/>
  <c r="R1093" i="8" a="1"/>
  <c r="R1093" i="8" s="1"/>
  <c r="N1093" i="8" s="1"/>
  <c r="P1093" i="8"/>
  <c r="O1093" i="8"/>
  <c r="M1093" i="8"/>
  <c r="L1093" i="8"/>
  <c r="K1093" i="8"/>
  <c r="J1093" i="8"/>
  <c r="I1093" i="8"/>
  <c r="H1093" i="8"/>
  <c r="R1092" i="8" a="1"/>
  <c r="R1092" i="8" s="1"/>
  <c r="N1092" i="8" s="1"/>
  <c r="P1092" i="8"/>
  <c r="O1092" i="8"/>
  <c r="M1092" i="8"/>
  <c r="L1092" i="8"/>
  <c r="K1092" i="8"/>
  <c r="J1092" i="8"/>
  <c r="I1092" i="8"/>
  <c r="H1092" i="8"/>
  <c r="R1091" i="8" a="1"/>
  <c r="R1091" i="8" s="1"/>
  <c r="N1091" i="8" s="1"/>
  <c r="P1091" i="8"/>
  <c r="O1091" i="8"/>
  <c r="M1091" i="8"/>
  <c r="L1091" i="8"/>
  <c r="K1091" i="8"/>
  <c r="J1091" i="8"/>
  <c r="I1091" i="8"/>
  <c r="H1091" i="8"/>
  <c r="R1090" i="8" a="1"/>
  <c r="R1090" i="8" s="1"/>
  <c r="N1090" i="8" s="1"/>
  <c r="P1090" i="8"/>
  <c r="O1090" i="8"/>
  <c r="M1090" i="8"/>
  <c r="L1090" i="8"/>
  <c r="K1090" i="8"/>
  <c r="J1090" i="8"/>
  <c r="I1090" i="8"/>
  <c r="H1090" i="8"/>
  <c r="R1089" i="8" a="1"/>
  <c r="R1089" i="8" s="1"/>
  <c r="N1089" i="8" s="1"/>
  <c r="P1089" i="8"/>
  <c r="O1089" i="8"/>
  <c r="M1089" i="8"/>
  <c r="L1089" i="8"/>
  <c r="K1089" i="8"/>
  <c r="J1089" i="8"/>
  <c r="I1089" i="8"/>
  <c r="H1089" i="8"/>
  <c r="R1088" i="8" a="1"/>
  <c r="R1088" i="8" s="1"/>
  <c r="N1088" i="8" s="1"/>
  <c r="P1088" i="8"/>
  <c r="O1088" i="8"/>
  <c r="M1088" i="8"/>
  <c r="L1088" i="8"/>
  <c r="K1088" i="8"/>
  <c r="J1088" i="8"/>
  <c r="I1088" i="8"/>
  <c r="H1088" i="8"/>
  <c r="R1087" i="8" a="1"/>
  <c r="R1087" i="8" s="1"/>
  <c r="N1087" i="8" s="1"/>
  <c r="P1087" i="8"/>
  <c r="O1087" i="8"/>
  <c r="M1087" i="8"/>
  <c r="L1087" i="8"/>
  <c r="K1087" i="8"/>
  <c r="J1087" i="8"/>
  <c r="I1087" i="8"/>
  <c r="H1087" i="8"/>
  <c r="R1086" i="8" a="1"/>
  <c r="R1086" i="8" s="1"/>
  <c r="N1086" i="8" s="1"/>
  <c r="P1086" i="8"/>
  <c r="O1086" i="8"/>
  <c r="M1086" i="8"/>
  <c r="L1086" i="8"/>
  <c r="K1086" i="8"/>
  <c r="J1086" i="8"/>
  <c r="I1086" i="8"/>
  <c r="H1086" i="8"/>
  <c r="R1085" i="8" a="1"/>
  <c r="R1085" i="8" s="1"/>
  <c r="N1085" i="8" s="1"/>
  <c r="P1085" i="8"/>
  <c r="O1085" i="8"/>
  <c r="M1085" i="8"/>
  <c r="L1085" i="8"/>
  <c r="K1085" i="8"/>
  <c r="J1085" i="8"/>
  <c r="I1085" i="8"/>
  <c r="H1085" i="8"/>
  <c r="R1084" i="8" a="1"/>
  <c r="R1084" i="8" s="1"/>
  <c r="N1084" i="8" s="1"/>
  <c r="P1084" i="8"/>
  <c r="O1084" i="8"/>
  <c r="M1084" i="8"/>
  <c r="L1084" i="8"/>
  <c r="K1084" i="8"/>
  <c r="J1084" i="8"/>
  <c r="I1084" i="8"/>
  <c r="H1084" i="8"/>
  <c r="R1083" i="8" a="1"/>
  <c r="R1083" i="8" s="1"/>
  <c r="N1083" i="8" s="1"/>
  <c r="P1083" i="8"/>
  <c r="O1083" i="8"/>
  <c r="M1083" i="8"/>
  <c r="L1083" i="8"/>
  <c r="K1083" i="8"/>
  <c r="J1083" i="8"/>
  <c r="I1083" i="8"/>
  <c r="H1083" i="8"/>
  <c r="R1082" i="8" a="1"/>
  <c r="R1082" i="8" s="1"/>
  <c r="N1082" i="8" s="1"/>
  <c r="P1082" i="8"/>
  <c r="O1082" i="8"/>
  <c r="M1082" i="8"/>
  <c r="L1082" i="8"/>
  <c r="K1082" i="8"/>
  <c r="J1082" i="8"/>
  <c r="I1082" i="8"/>
  <c r="H1082" i="8"/>
  <c r="R1081" i="8" a="1"/>
  <c r="R1081" i="8" s="1"/>
  <c r="N1081" i="8" s="1"/>
  <c r="P1081" i="8"/>
  <c r="O1081" i="8"/>
  <c r="M1081" i="8"/>
  <c r="L1081" i="8"/>
  <c r="K1081" i="8"/>
  <c r="J1081" i="8"/>
  <c r="I1081" i="8"/>
  <c r="H1081" i="8"/>
  <c r="R1080" i="8" a="1"/>
  <c r="R1080" i="8" s="1"/>
  <c r="N1080" i="8" s="1"/>
  <c r="P1080" i="8"/>
  <c r="O1080" i="8"/>
  <c r="M1080" i="8"/>
  <c r="L1080" i="8"/>
  <c r="K1080" i="8"/>
  <c r="J1080" i="8"/>
  <c r="I1080" i="8"/>
  <c r="H1080" i="8"/>
  <c r="R1079" i="8" a="1"/>
  <c r="R1079" i="8" s="1"/>
  <c r="N1079" i="8" s="1"/>
  <c r="P1079" i="8"/>
  <c r="O1079" i="8"/>
  <c r="M1079" i="8"/>
  <c r="L1079" i="8"/>
  <c r="K1079" i="8"/>
  <c r="J1079" i="8"/>
  <c r="I1079" i="8"/>
  <c r="H1079" i="8"/>
  <c r="R1078" i="8" a="1"/>
  <c r="R1078" i="8" s="1"/>
  <c r="N1078" i="8" s="1"/>
  <c r="P1078" i="8"/>
  <c r="O1078" i="8"/>
  <c r="M1078" i="8"/>
  <c r="L1078" i="8"/>
  <c r="K1078" i="8"/>
  <c r="J1078" i="8"/>
  <c r="I1078" i="8"/>
  <c r="H1078" i="8"/>
  <c r="R1077" i="8" a="1"/>
  <c r="R1077" i="8" s="1"/>
  <c r="N1077" i="8" s="1"/>
  <c r="P1077" i="8"/>
  <c r="O1077" i="8"/>
  <c r="M1077" i="8"/>
  <c r="L1077" i="8"/>
  <c r="K1077" i="8"/>
  <c r="J1077" i="8"/>
  <c r="I1077" i="8"/>
  <c r="H1077" i="8"/>
  <c r="R1076" i="8" a="1"/>
  <c r="R1076" i="8" s="1"/>
  <c r="N1076" i="8" s="1"/>
  <c r="P1076" i="8"/>
  <c r="O1076" i="8"/>
  <c r="M1076" i="8"/>
  <c r="L1076" i="8"/>
  <c r="K1076" i="8"/>
  <c r="J1076" i="8"/>
  <c r="I1076" i="8"/>
  <c r="H1076" i="8"/>
  <c r="R1075" i="8" a="1"/>
  <c r="R1075" i="8" s="1"/>
  <c r="N1075" i="8" s="1"/>
  <c r="P1075" i="8"/>
  <c r="O1075" i="8"/>
  <c r="M1075" i="8"/>
  <c r="L1075" i="8"/>
  <c r="K1075" i="8"/>
  <c r="J1075" i="8"/>
  <c r="I1075" i="8"/>
  <c r="H1075" i="8"/>
  <c r="R1074" i="8" a="1"/>
  <c r="R1074" i="8" s="1"/>
  <c r="N1074" i="8" s="1"/>
  <c r="P1074" i="8"/>
  <c r="O1074" i="8"/>
  <c r="M1074" i="8"/>
  <c r="L1074" i="8"/>
  <c r="K1074" i="8"/>
  <c r="J1074" i="8"/>
  <c r="I1074" i="8"/>
  <c r="H1074" i="8"/>
  <c r="R1073" i="8" a="1"/>
  <c r="R1073" i="8" s="1"/>
  <c r="N1073" i="8" s="1"/>
  <c r="P1073" i="8"/>
  <c r="O1073" i="8"/>
  <c r="M1073" i="8"/>
  <c r="L1073" i="8"/>
  <c r="K1073" i="8"/>
  <c r="J1073" i="8"/>
  <c r="I1073" i="8"/>
  <c r="H1073" i="8"/>
  <c r="R1072" i="8" a="1"/>
  <c r="R1072" i="8" s="1"/>
  <c r="N1072" i="8" s="1"/>
  <c r="P1072" i="8"/>
  <c r="O1072" i="8"/>
  <c r="M1072" i="8"/>
  <c r="L1072" i="8"/>
  <c r="K1072" i="8"/>
  <c r="J1072" i="8"/>
  <c r="I1072" i="8"/>
  <c r="H1072" i="8"/>
  <c r="R1071" i="8" a="1"/>
  <c r="R1071" i="8" s="1"/>
  <c r="N1071" i="8" s="1"/>
  <c r="P1071" i="8"/>
  <c r="O1071" i="8"/>
  <c r="M1071" i="8"/>
  <c r="L1071" i="8"/>
  <c r="K1071" i="8"/>
  <c r="J1071" i="8"/>
  <c r="I1071" i="8"/>
  <c r="H1071" i="8"/>
  <c r="R1070" i="8" a="1"/>
  <c r="R1070" i="8" s="1"/>
  <c r="N1070" i="8" s="1"/>
  <c r="P1070" i="8"/>
  <c r="O1070" i="8"/>
  <c r="M1070" i="8"/>
  <c r="L1070" i="8"/>
  <c r="K1070" i="8"/>
  <c r="J1070" i="8"/>
  <c r="I1070" i="8"/>
  <c r="H1070" i="8"/>
  <c r="R1069" i="8" a="1"/>
  <c r="R1069" i="8" s="1"/>
  <c r="N1069" i="8" s="1"/>
  <c r="P1069" i="8"/>
  <c r="O1069" i="8"/>
  <c r="M1069" i="8"/>
  <c r="L1069" i="8"/>
  <c r="K1069" i="8"/>
  <c r="J1069" i="8"/>
  <c r="I1069" i="8"/>
  <c r="H1069" i="8"/>
  <c r="R1068" i="8" a="1"/>
  <c r="R1068" i="8" s="1"/>
  <c r="N1068" i="8" s="1"/>
  <c r="P1068" i="8"/>
  <c r="O1068" i="8"/>
  <c r="M1068" i="8"/>
  <c r="L1068" i="8"/>
  <c r="K1068" i="8"/>
  <c r="J1068" i="8"/>
  <c r="I1068" i="8"/>
  <c r="H1068" i="8"/>
  <c r="R1067" i="8" a="1"/>
  <c r="R1067" i="8" s="1"/>
  <c r="N1067" i="8" s="1"/>
  <c r="P1067" i="8"/>
  <c r="O1067" i="8"/>
  <c r="M1067" i="8"/>
  <c r="L1067" i="8"/>
  <c r="K1067" i="8"/>
  <c r="J1067" i="8"/>
  <c r="I1067" i="8"/>
  <c r="H1067" i="8"/>
  <c r="R1066" i="8" a="1"/>
  <c r="R1066" i="8" s="1"/>
  <c r="N1066" i="8" s="1"/>
  <c r="P1066" i="8"/>
  <c r="O1066" i="8"/>
  <c r="M1066" i="8"/>
  <c r="L1066" i="8"/>
  <c r="K1066" i="8"/>
  <c r="J1066" i="8"/>
  <c r="I1066" i="8"/>
  <c r="H1066" i="8"/>
  <c r="R1065" i="8" a="1"/>
  <c r="R1065" i="8" s="1"/>
  <c r="N1065" i="8" s="1"/>
  <c r="P1065" i="8"/>
  <c r="O1065" i="8"/>
  <c r="M1065" i="8"/>
  <c r="L1065" i="8"/>
  <c r="K1065" i="8"/>
  <c r="J1065" i="8"/>
  <c r="I1065" i="8"/>
  <c r="H1065" i="8"/>
  <c r="R1064" i="8" a="1"/>
  <c r="R1064" i="8" s="1"/>
  <c r="N1064" i="8" s="1"/>
  <c r="P1064" i="8"/>
  <c r="O1064" i="8"/>
  <c r="M1064" i="8"/>
  <c r="L1064" i="8"/>
  <c r="K1064" i="8"/>
  <c r="J1064" i="8"/>
  <c r="I1064" i="8"/>
  <c r="H1064" i="8"/>
  <c r="R1063" i="8" a="1"/>
  <c r="R1063" i="8" s="1"/>
  <c r="N1063" i="8" s="1"/>
  <c r="P1063" i="8"/>
  <c r="O1063" i="8"/>
  <c r="M1063" i="8"/>
  <c r="L1063" i="8"/>
  <c r="K1063" i="8"/>
  <c r="J1063" i="8"/>
  <c r="I1063" i="8"/>
  <c r="H1063" i="8"/>
  <c r="R1062" i="8" a="1"/>
  <c r="R1062" i="8" s="1"/>
  <c r="N1062" i="8" s="1"/>
  <c r="P1062" i="8"/>
  <c r="O1062" i="8"/>
  <c r="M1062" i="8"/>
  <c r="L1062" i="8"/>
  <c r="K1062" i="8"/>
  <c r="J1062" i="8"/>
  <c r="I1062" i="8"/>
  <c r="H1062" i="8"/>
  <c r="R1061" i="8" a="1"/>
  <c r="R1061" i="8" s="1"/>
  <c r="N1061" i="8" s="1"/>
  <c r="P1061" i="8"/>
  <c r="O1061" i="8"/>
  <c r="M1061" i="8"/>
  <c r="L1061" i="8"/>
  <c r="K1061" i="8"/>
  <c r="J1061" i="8"/>
  <c r="I1061" i="8"/>
  <c r="H1061" i="8"/>
  <c r="R1060" i="8" a="1"/>
  <c r="R1060" i="8" s="1"/>
  <c r="N1060" i="8" s="1"/>
  <c r="P1060" i="8"/>
  <c r="O1060" i="8"/>
  <c r="M1060" i="8"/>
  <c r="L1060" i="8"/>
  <c r="K1060" i="8"/>
  <c r="J1060" i="8"/>
  <c r="I1060" i="8"/>
  <c r="H1060" i="8"/>
  <c r="R1059" i="8" a="1"/>
  <c r="R1059" i="8" s="1"/>
  <c r="N1059" i="8" s="1"/>
  <c r="P1059" i="8"/>
  <c r="O1059" i="8"/>
  <c r="M1059" i="8"/>
  <c r="L1059" i="8"/>
  <c r="K1059" i="8"/>
  <c r="J1059" i="8"/>
  <c r="I1059" i="8"/>
  <c r="H1059" i="8"/>
  <c r="R1058" i="8" a="1"/>
  <c r="R1058" i="8" s="1"/>
  <c r="N1058" i="8" s="1"/>
  <c r="P1058" i="8"/>
  <c r="O1058" i="8"/>
  <c r="M1058" i="8"/>
  <c r="L1058" i="8"/>
  <c r="K1058" i="8"/>
  <c r="J1058" i="8"/>
  <c r="I1058" i="8"/>
  <c r="H1058" i="8"/>
  <c r="R1057" i="8" a="1"/>
  <c r="R1057" i="8" s="1"/>
  <c r="N1057" i="8" s="1"/>
  <c r="P1057" i="8"/>
  <c r="O1057" i="8"/>
  <c r="M1057" i="8"/>
  <c r="L1057" i="8"/>
  <c r="K1057" i="8"/>
  <c r="J1057" i="8"/>
  <c r="I1057" i="8"/>
  <c r="H1057" i="8"/>
  <c r="R1056" i="8" a="1"/>
  <c r="R1056" i="8" s="1"/>
  <c r="N1056" i="8" s="1"/>
  <c r="P1056" i="8"/>
  <c r="O1056" i="8"/>
  <c r="M1056" i="8"/>
  <c r="L1056" i="8"/>
  <c r="K1056" i="8"/>
  <c r="J1056" i="8"/>
  <c r="I1056" i="8"/>
  <c r="H1056" i="8"/>
  <c r="R1055" i="8" a="1"/>
  <c r="R1055" i="8" s="1"/>
  <c r="N1055" i="8" s="1"/>
  <c r="P1055" i="8"/>
  <c r="O1055" i="8"/>
  <c r="M1055" i="8"/>
  <c r="L1055" i="8"/>
  <c r="K1055" i="8"/>
  <c r="J1055" i="8"/>
  <c r="I1055" i="8"/>
  <c r="H1055" i="8"/>
  <c r="R1054" i="8" a="1"/>
  <c r="R1054" i="8" s="1"/>
  <c r="N1054" i="8" s="1"/>
  <c r="P1054" i="8"/>
  <c r="O1054" i="8"/>
  <c r="M1054" i="8"/>
  <c r="L1054" i="8"/>
  <c r="K1054" i="8"/>
  <c r="J1054" i="8"/>
  <c r="I1054" i="8"/>
  <c r="H1054" i="8"/>
  <c r="R1053" i="8" a="1"/>
  <c r="R1053" i="8" s="1"/>
  <c r="N1053" i="8" s="1"/>
  <c r="P1053" i="8"/>
  <c r="O1053" i="8"/>
  <c r="M1053" i="8"/>
  <c r="L1053" i="8"/>
  <c r="K1053" i="8"/>
  <c r="J1053" i="8"/>
  <c r="I1053" i="8"/>
  <c r="H1053" i="8"/>
  <c r="R1052" i="8" a="1"/>
  <c r="R1052" i="8" s="1"/>
  <c r="N1052" i="8" s="1"/>
  <c r="P1052" i="8"/>
  <c r="O1052" i="8"/>
  <c r="M1052" i="8"/>
  <c r="L1052" i="8"/>
  <c r="K1052" i="8"/>
  <c r="J1052" i="8"/>
  <c r="I1052" i="8"/>
  <c r="H1052" i="8"/>
  <c r="R1051" i="8" a="1"/>
  <c r="R1051" i="8" s="1"/>
  <c r="N1051" i="8" s="1"/>
  <c r="P1051" i="8"/>
  <c r="O1051" i="8"/>
  <c r="M1051" i="8"/>
  <c r="L1051" i="8"/>
  <c r="K1051" i="8"/>
  <c r="J1051" i="8"/>
  <c r="I1051" i="8"/>
  <c r="H1051" i="8"/>
  <c r="R1050" i="8" a="1"/>
  <c r="R1050" i="8" s="1"/>
  <c r="N1050" i="8" s="1"/>
  <c r="P1050" i="8"/>
  <c r="O1050" i="8"/>
  <c r="M1050" i="8"/>
  <c r="L1050" i="8"/>
  <c r="K1050" i="8"/>
  <c r="J1050" i="8"/>
  <c r="I1050" i="8"/>
  <c r="H1050" i="8"/>
  <c r="R1049" i="8" a="1"/>
  <c r="R1049" i="8" s="1"/>
  <c r="N1049" i="8" s="1"/>
  <c r="P1049" i="8"/>
  <c r="O1049" i="8"/>
  <c r="M1049" i="8"/>
  <c r="L1049" i="8"/>
  <c r="K1049" i="8"/>
  <c r="J1049" i="8"/>
  <c r="I1049" i="8"/>
  <c r="H1049" i="8"/>
  <c r="R1048" i="8" a="1"/>
  <c r="R1048" i="8" s="1"/>
  <c r="N1048" i="8" s="1"/>
  <c r="P1048" i="8"/>
  <c r="O1048" i="8"/>
  <c r="M1048" i="8"/>
  <c r="L1048" i="8"/>
  <c r="K1048" i="8"/>
  <c r="J1048" i="8"/>
  <c r="I1048" i="8"/>
  <c r="H1048" i="8"/>
  <c r="R1047" i="8" a="1"/>
  <c r="R1047" i="8" s="1"/>
  <c r="N1047" i="8" s="1"/>
  <c r="P1047" i="8"/>
  <c r="O1047" i="8"/>
  <c r="M1047" i="8"/>
  <c r="L1047" i="8"/>
  <c r="K1047" i="8"/>
  <c r="J1047" i="8"/>
  <c r="I1047" i="8"/>
  <c r="H1047" i="8"/>
  <c r="R1046" i="8" a="1"/>
  <c r="R1046" i="8" s="1"/>
  <c r="N1046" i="8" s="1"/>
  <c r="P1046" i="8"/>
  <c r="O1046" i="8"/>
  <c r="M1046" i="8"/>
  <c r="L1046" i="8"/>
  <c r="K1046" i="8"/>
  <c r="J1046" i="8"/>
  <c r="I1046" i="8"/>
  <c r="H1046" i="8"/>
  <c r="R1045" i="8" a="1"/>
  <c r="R1045" i="8" s="1"/>
  <c r="N1045" i="8" s="1"/>
  <c r="P1045" i="8"/>
  <c r="O1045" i="8"/>
  <c r="M1045" i="8"/>
  <c r="L1045" i="8"/>
  <c r="K1045" i="8"/>
  <c r="J1045" i="8"/>
  <c r="I1045" i="8"/>
  <c r="H1045" i="8"/>
  <c r="R1044" i="8" a="1"/>
  <c r="R1044" i="8" s="1"/>
  <c r="N1044" i="8" s="1"/>
  <c r="P1044" i="8"/>
  <c r="O1044" i="8"/>
  <c r="M1044" i="8"/>
  <c r="L1044" i="8"/>
  <c r="K1044" i="8"/>
  <c r="J1044" i="8"/>
  <c r="I1044" i="8"/>
  <c r="H1044" i="8"/>
  <c r="R1043" i="8" a="1"/>
  <c r="R1043" i="8" s="1"/>
  <c r="N1043" i="8" s="1"/>
  <c r="P1043" i="8"/>
  <c r="O1043" i="8"/>
  <c r="M1043" i="8"/>
  <c r="L1043" i="8"/>
  <c r="K1043" i="8"/>
  <c r="J1043" i="8"/>
  <c r="I1043" i="8"/>
  <c r="H1043" i="8"/>
  <c r="R1042" i="8" a="1"/>
  <c r="R1042" i="8" s="1"/>
  <c r="N1042" i="8" s="1"/>
  <c r="P1042" i="8"/>
  <c r="O1042" i="8"/>
  <c r="M1042" i="8"/>
  <c r="L1042" i="8"/>
  <c r="K1042" i="8"/>
  <c r="J1042" i="8"/>
  <c r="I1042" i="8"/>
  <c r="H1042" i="8"/>
  <c r="R1041" i="8" a="1"/>
  <c r="R1041" i="8" s="1"/>
  <c r="N1041" i="8" s="1"/>
  <c r="P1041" i="8"/>
  <c r="O1041" i="8"/>
  <c r="M1041" i="8"/>
  <c r="L1041" i="8"/>
  <c r="K1041" i="8"/>
  <c r="J1041" i="8"/>
  <c r="I1041" i="8"/>
  <c r="H1041" i="8"/>
  <c r="R1040" i="8" a="1"/>
  <c r="R1040" i="8" s="1"/>
  <c r="N1040" i="8" s="1"/>
  <c r="P1040" i="8"/>
  <c r="O1040" i="8"/>
  <c r="M1040" i="8"/>
  <c r="L1040" i="8"/>
  <c r="K1040" i="8"/>
  <c r="J1040" i="8"/>
  <c r="I1040" i="8"/>
  <c r="H1040" i="8"/>
  <c r="R1039" i="8" a="1"/>
  <c r="R1039" i="8" s="1"/>
  <c r="N1039" i="8" s="1"/>
  <c r="P1039" i="8"/>
  <c r="O1039" i="8"/>
  <c r="M1039" i="8"/>
  <c r="L1039" i="8"/>
  <c r="K1039" i="8"/>
  <c r="J1039" i="8"/>
  <c r="I1039" i="8"/>
  <c r="H1039" i="8"/>
  <c r="R1038" i="8" a="1"/>
  <c r="R1038" i="8" s="1"/>
  <c r="N1038" i="8" s="1"/>
  <c r="P1038" i="8"/>
  <c r="O1038" i="8"/>
  <c r="M1038" i="8"/>
  <c r="L1038" i="8"/>
  <c r="K1038" i="8"/>
  <c r="J1038" i="8"/>
  <c r="I1038" i="8"/>
  <c r="H1038" i="8"/>
  <c r="R1037" i="8" a="1"/>
  <c r="R1037" i="8" s="1"/>
  <c r="N1037" i="8" s="1"/>
  <c r="P1037" i="8"/>
  <c r="O1037" i="8"/>
  <c r="M1037" i="8"/>
  <c r="L1037" i="8"/>
  <c r="K1037" i="8"/>
  <c r="J1037" i="8"/>
  <c r="I1037" i="8"/>
  <c r="H1037" i="8"/>
  <c r="R1036" i="8" a="1"/>
  <c r="R1036" i="8" s="1"/>
  <c r="N1036" i="8" s="1"/>
  <c r="P1036" i="8"/>
  <c r="O1036" i="8"/>
  <c r="M1036" i="8"/>
  <c r="L1036" i="8"/>
  <c r="K1036" i="8"/>
  <c r="J1036" i="8"/>
  <c r="I1036" i="8"/>
  <c r="H1036" i="8"/>
  <c r="R1035" i="8" a="1"/>
  <c r="R1035" i="8" s="1"/>
  <c r="N1035" i="8" s="1"/>
  <c r="P1035" i="8"/>
  <c r="O1035" i="8"/>
  <c r="M1035" i="8"/>
  <c r="L1035" i="8"/>
  <c r="K1035" i="8"/>
  <c r="J1035" i="8"/>
  <c r="I1035" i="8"/>
  <c r="H1035" i="8"/>
  <c r="R1034" i="8" a="1"/>
  <c r="R1034" i="8" s="1"/>
  <c r="N1034" i="8" s="1"/>
  <c r="P1034" i="8"/>
  <c r="O1034" i="8"/>
  <c r="M1034" i="8"/>
  <c r="L1034" i="8"/>
  <c r="K1034" i="8"/>
  <c r="J1034" i="8"/>
  <c r="I1034" i="8"/>
  <c r="H1034" i="8"/>
  <c r="R1033" i="8" a="1"/>
  <c r="R1033" i="8" s="1"/>
  <c r="N1033" i="8" s="1"/>
  <c r="P1033" i="8"/>
  <c r="O1033" i="8"/>
  <c r="M1033" i="8"/>
  <c r="L1033" i="8"/>
  <c r="K1033" i="8"/>
  <c r="J1033" i="8"/>
  <c r="I1033" i="8"/>
  <c r="H1033" i="8"/>
  <c r="R1032" i="8" a="1"/>
  <c r="R1032" i="8" s="1"/>
  <c r="N1032" i="8" s="1"/>
  <c r="P1032" i="8"/>
  <c r="O1032" i="8"/>
  <c r="M1032" i="8"/>
  <c r="L1032" i="8"/>
  <c r="K1032" i="8"/>
  <c r="J1032" i="8"/>
  <c r="I1032" i="8"/>
  <c r="H1032" i="8"/>
  <c r="R1031" i="8" a="1"/>
  <c r="R1031" i="8" s="1"/>
  <c r="N1031" i="8" s="1"/>
  <c r="P1031" i="8"/>
  <c r="O1031" i="8"/>
  <c r="M1031" i="8"/>
  <c r="L1031" i="8"/>
  <c r="K1031" i="8"/>
  <c r="J1031" i="8"/>
  <c r="I1031" i="8"/>
  <c r="H1031" i="8"/>
  <c r="R1030" i="8" a="1"/>
  <c r="R1030" i="8" s="1"/>
  <c r="N1030" i="8" s="1"/>
  <c r="P1030" i="8"/>
  <c r="O1030" i="8"/>
  <c r="M1030" i="8"/>
  <c r="L1030" i="8"/>
  <c r="K1030" i="8"/>
  <c r="J1030" i="8"/>
  <c r="I1030" i="8"/>
  <c r="H1030" i="8"/>
  <c r="R1029" i="8" a="1"/>
  <c r="R1029" i="8" s="1"/>
  <c r="N1029" i="8" s="1"/>
  <c r="P1029" i="8"/>
  <c r="O1029" i="8"/>
  <c r="M1029" i="8"/>
  <c r="L1029" i="8"/>
  <c r="K1029" i="8"/>
  <c r="J1029" i="8"/>
  <c r="I1029" i="8"/>
  <c r="H1029" i="8"/>
  <c r="R1028" i="8" a="1"/>
  <c r="R1028" i="8" s="1"/>
  <c r="N1028" i="8" s="1"/>
  <c r="P1028" i="8"/>
  <c r="O1028" i="8"/>
  <c r="M1028" i="8"/>
  <c r="L1028" i="8"/>
  <c r="K1028" i="8"/>
  <c r="J1028" i="8"/>
  <c r="I1028" i="8"/>
  <c r="H1028" i="8"/>
  <c r="R1027" i="8" a="1"/>
  <c r="R1027" i="8" s="1"/>
  <c r="N1027" i="8" s="1"/>
  <c r="P1027" i="8"/>
  <c r="O1027" i="8"/>
  <c r="M1027" i="8"/>
  <c r="L1027" i="8"/>
  <c r="K1027" i="8"/>
  <c r="J1027" i="8"/>
  <c r="I1027" i="8"/>
  <c r="H1027" i="8"/>
  <c r="R1026" i="8" a="1"/>
  <c r="R1026" i="8" s="1"/>
  <c r="N1026" i="8" s="1"/>
  <c r="P1026" i="8"/>
  <c r="O1026" i="8"/>
  <c r="M1026" i="8"/>
  <c r="L1026" i="8"/>
  <c r="K1026" i="8"/>
  <c r="J1026" i="8"/>
  <c r="I1026" i="8"/>
  <c r="H1026" i="8"/>
  <c r="R1025" i="8" a="1"/>
  <c r="R1025" i="8" s="1"/>
  <c r="N1025" i="8" s="1"/>
  <c r="P1025" i="8"/>
  <c r="O1025" i="8"/>
  <c r="M1025" i="8"/>
  <c r="L1025" i="8"/>
  <c r="K1025" i="8"/>
  <c r="J1025" i="8"/>
  <c r="I1025" i="8"/>
  <c r="H1025" i="8"/>
  <c r="R1024" i="8" a="1"/>
  <c r="R1024" i="8" s="1"/>
  <c r="N1024" i="8" s="1"/>
  <c r="P1024" i="8"/>
  <c r="O1024" i="8"/>
  <c r="M1024" i="8"/>
  <c r="L1024" i="8"/>
  <c r="K1024" i="8"/>
  <c r="J1024" i="8"/>
  <c r="I1024" i="8"/>
  <c r="H1024" i="8"/>
  <c r="R1023" i="8" a="1"/>
  <c r="R1023" i="8" s="1"/>
  <c r="N1023" i="8" s="1"/>
  <c r="P1023" i="8"/>
  <c r="O1023" i="8"/>
  <c r="M1023" i="8"/>
  <c r="L1023" i="8"/>
  <c r="K1023" i="8"/>
  <c r="J1023" i="8"/>
  <c r="I1023" i="8"/>
  <c r="H1023" i="8"/>
  <c r="R1022" i="8" a="1"/>
  <c r="R1022" i="8" s="1"/>
  <c r="N1022" i="8" s="1"/>
  <c r="P1022" i="8"/>
  <c r="O1022" i="8"/>
  <c r="M1022" i="8"/>
  <c r="L1022" i="8"/>
  <c r="K1022" i="8"/>
  <c r="J1022" i="8"/>
  <c r="I1022" i="8"/>
  <c r="H1022" i="8"/>
  <c r="R1021" i="8" a="1"/>
  <c r="R1021" i="8" s="1"/>
  <c r="N1021" i="8" s="1"/>
  <c r="P1021" i="8"/>
  <c r="O1021" i="8"/>
  <c r="M1021" i="8"/>
  <c r="L1021" i="8"/>
  <c r="K1021" i="8"/>
  <c r="J1021" i="8"/>
  <c r="I1021" i="8"/>
  <c r="H1021" i="8"/>
  <c r="R1020" i="8" a="1"/>
  <c r="R1020" i="8" s="1"/>
  <c r="N1020" i="8" s="1"/>
  <c r="P1020" i="8"/>
  <c r="O1020" i="8"/>
  <c r="M1020" i="8"/>
  <c r="L1020" i="8"/>
  <c r="K1020" i="8"/>
  <c r="J1020" i="8"/>
  <c r="I1020" i="8"/>
  <c r="H1020" i="8"/>
  <c r="R1019" i="8" a="1"/>
  <c r="R1019" i="8" s="1"/>
  <c r="N1019" i="8" s="1"/>
  <c r="P1019" i="8"/>
  <c r="O1019" i="8"/>
  <c r="M1019" i="8"/>
  <c r="L1019" i="8"/>
  <c r="K1019" i="8"/>
  <c r="J1019" i="8"/>
  <c r="I1019" i="8"/>
  <c r="H1019" i="8"/>
  <c r="R1018" i="8" a="1"/>
  <c r="R1018" i="8" s="1"/>
  <c r="N1018" i="8" s="1"/>
  <c r="P1018" i="8"/>
  <c r="O1018" i="8"/>
  <c r="M1018" i="8"/>
  <c r="L1018" i="8"/>
  <c r="K1018" i="8"/>
  <c r="J1018" i="8"/>
  <c r="I1018" i="8"/>
  <c r="H1018" i="8"/>
  <c r="R1017" i="8" a="1"/>
  <c r="R1017" i="8" s="1"/>
  <c r="N1017" i="8" s="1"/>
  <c r="P1017" i="8"/>
  <c r="O1017" i="8"/>
  <c r="M1017" i="8"/>
  <c r="L1017" i="8"/>
  <c r="K1017" i="8"/>
  <c r="J1017" i="8"/>
  <c r="I1017" i="8"/>
  <c r="H1017" i="8"/>
  <c r="R1016" i="8" a="1"/>
  <c r="R1016" i="8" s="1"/>
  <c r="N1016" i="8" s="1"/>
  <c r="P1016" i="8"/>
  <c r="O1016" i="8"/>
  <c r="M1016" i="8"/>
  <c r="L1016" i="8"/>
  <c r="K1016" i="8"/>
  <c r="J1016" i="8"/>
  <c r="I1016" i="8"/>
  <c r="H1016" i="8"/>
  <c r="R1015" i="8" a="1"/>
  <c r="R1015" i="8" s="1"/>
  <c r="N1015" i="8" s="1"/>
  <c r="P1015" i="8"/>
  <c r="O1015" i="8"/>
  <c r="M1015" i="8"/>
  <c r="L1015" i="8"/>
  <c r="K1015" i="8"/>
  <c r="J1015" i="8"/>
  <c r="I1015" i="8"/>
  <c r="H1015" i="8"/>
  <c r="R1014" i="8" a="1"/>
  <c r="R1014" i="8" s="1"/>
  <c r="N1014" i="8" s="1"/>
  <c r="P1014" i="8"/>
  <c r="O1014" i="8"/>
  <c r="M1014" i="8"/>
  <c r="L1014" i="8"/>
  <c r="K1014" i="8"/>
  <c r="J1014" i="8"/>
  <c r="I1014" i="8"/>
  <c r="H1014" i="8"/>
  <c r="R1013" i="8" a="1"/>
  <c r="R1013" i="8" s="1"/>
  <c r="N1013" i="8" s="1"/>
  <c r="P1013" i="8"/>
  <c r="O1013" i="8"/>
  <c r="M1013" i="8"/>
  <c r="L1013" i="8"/>
  <c r="K1013" i="8"/>
  <c r="J1013" i="8"/>
  <c r="I1013" i="8"/>
  <c r="H1013" i="8"/>
  <c r="R1012" i="8" a="1"/>
  <c r="R1012" i="8" s="1"/>
  <c r="N1012" i="8" s="1"/>
  <c r="P1012" i="8"/>
  <c r="O1012" i="8"/>
  <c r="M1012" i="8"/>
  <c r="L1012" i="8"/>
  <c r="K1012" i="8"/>
  <c r="J1012" i="8"/>
  <c r="I1012" i="8"/>
  <c r="H1012" i="8"/>
  <c r="R1011" i="8" a="1"/>
  <c r="R1011" i="8" s="1"/>
  <c r="N1011" i="8" s="1"/>
  <c r="P1011" i="8"/>
  <c r="O1011" i="8"/>
  <c r="M1011" i="8"/>
  <c r="L1011" i="8"/>
  <c r="K1011" i="8"/>
  <c r="J1011" i="8"/>
  <c r="I1011" i="8"/>
  <c r="H1011" i="8"/>
  <c r="R1010" i="8" a="1"/>
  <c r="R1010" i="8" s="1"/>
  <c r="N1010" i="8" s="1"/>
  <c r="P1010" i="8"/>
  <c r="O1010" i="8"/>
  <c r="M1010" i="8"/>
  <c r="L1010" i="8"/>
  <c r="K1010" i="8"/>
  <c r="J1010" i="8"/>
  <c r="I1010" i="8"/>
  <c r="H1010" i="8"/>
  <c r="R1009" i="8" a="1"/>
  <c r="R1009" i="8" s="1"/>
  <c r="N1009" i="8" s="1"/>
  <c r="P1009" i="8"/>
  <c r="O1009" i="8"/>
  <c r="M1009" i="8"/>
  <c r="L1009" i="8"/>
  <c r="K1009" i="8"/>
  <c r="J1009" i="8"/>
  <c r="I1009" i="8"/>
  <c r="H1009" i="8"/>
  <c r="R1008" i="8" a="1"/>
  <c r="R1008" i="8" s="1"/>
  <c r="N1008" i="8" s="1"/>
  <c r="P1008" i="8"/>
  <c r="O1008" i="8"/>
  <c r="M1008" i="8"/>
  <c r="L1008" i="8"/>
  <c r="K1008" i="8"/>
  <c r="J1008" i="8"/>
  <c r="I1008" i="8"/>
  <c r="H1008" i="8"/>
  <c r="R1007" i="8" a="1"/>
  <c r="R1007" i="8" s="1"/>
  <c r="N1007" i="8" s="1"/>
  <c r="P1007" i="8"/>
  <c r="O1007" i="8"/>
  <c r="M1007" i="8"/>
  <c r="L1007" i="8"/>
  <c r="K1007" i="8"/>
  <c r="J1007" i="8"/>
  <c r="I1007" i="8"/>
  <c r="H1007" i="8"/>
  <c r="R1006" i="8" a="1"/>
  <c r="R1006" i="8" s="1"/>
  <c r="N1006" i="8" s="1"/>
  <c r="P1006" i="8"/>
  <c r="O1006" i="8"/>
  <c r="M1006" i="8"/>
  <c r="L1006" i="8"/>
  <c r="K1006" i="8"/>
  <c r="J1006" i="8"/>
  <c r="I1006" i="8"/>
  <c r="H1006" i="8"/>
  <c r="R1005" i="8" a="1"/>
  <c r="R1005" i="8" s="1"/>
  <c r="N1005" i="8" s="1"/>
  <c r="P1005" i="8"/>
  <c r="O1005" i="8"/>
  <c r="M1005" i="8"/>
  <c r="L1005" i="8"/>
  <c r="K1005" i="8"/>
  <c r="J1005" i="8"/>
  <c r="I1005" i="8"/>
  <c r="H1005" i="8"/>
  <c r="R1004" i="8" a="1"/>
  <c r="R1004" i="8" s="1"/>
  <c r="N1004" i="8" s="1"/>
  <c r="P1004" i="8"/>
  <c r="O1004" i="8"/>
  <c r="M1004" i="8"/>
  <c r="L1004" i="8"/>
  <c r="K1004" i="8"/>
  <c r="J1004" i="8"/>
  <c r="I1004" i="8"/>
  <c r="H1004" i="8"/>
  <c r="R1003" i="8" a="1"/>
  <c r="R1003" i="8" s="1"/>
  <c r="N1003" i="8" s="1"/>
  <c r="P1003" i="8"/>
  <c r="O1003" i="8"/>
  <c r="M1003" i="8"/>
  <c r="L1003" i="8"/>
  <c r="K1003" i="8"/>
  <c r="J1003" i="8"/>
  <c r="I1003" i="8"/>
  <c r="H1003" i="8"/>
  <c r="R1002" i="8" a="1"/>
  <c r="R1002" i="8" s="1"/>
  <c r="N1002" i="8" s="1"/>
  <c r="P1002" i="8"/>
  <c r="O1002" i="8"/>
  <c r="M1002" i="8"/>
  <c r="L1002" i="8"/>
  <c r="K1002" i="8"/>
  <c r="J1002" i="8"/>
  <c r="I1002" i="8"/>
  <c r="H1002" i="8"/>
  <c r="R1001" i="8" a="1"/>
  <c r="R1001" i="8" s="1"/>
  <c r="N1001" i="8" s="1"/>
  <c r="P1001" i="8"/>
  <c r="O1001" i="8"/>
  <c r="M1001" i="8"/>
  <c r="L1001" i="8"/>
  <c r="K1001" i="8"/>
  <c r="J1001" i="8"/>
  <c r="I1001" i="8"/>
  <c r="H1001" i="8"/>
  <c r="R1000" i="8" a="1"/>
  <c r="R1000" i="8" s="1"/>
  <c r="N1000" i="8" s="1"/>
  <c r="P1000" i="8"/>
  <c r="O1000" i="8"/>
  <c r="M1000" i="8"/>
  <c r="L1000" i="8"/>
  <c r="K1000" i="8"/>
  <c r="J1000" i="8"/>
  <c r="I1000" i="8"/>
  <c r="H1000" i="8"/>
  <c r="R999" i="8" a="1"/>
  <c r="R999" i="8" s="1"/>
  <c r="N999" i="8" s="1"/>
  <c r="P999" i="8"/>
  <c r="O999" i="8"/>
  <c r="M999" i="8"/>
  <c r="L999" i="8"/>
  <c r="K999" i="8"/>
  <c r="J999" i="8"/>
  <c r="I999" i="8"/>
  <c r="H999" i="8"/>
  <c r="R998" i="8" a="1"/>
  <c r="R998" i="8" s="1"/>
  <c r="N998" i="8" s="1"/>
  <c r="P998" i="8"/>
  <c r="O998" i="8"/>
  <c r="M998" i="8"/>
  <c r="L998" i="8"/>
  <c r="K998" i="8"/>
  <c r="J998" i="8"/>
  <c r="I998" i="8"/>
  <c r="H998" i="8"/>
  <c r="R997" i="8" a="1"/>
  <c r="R997" i="8" s="1"/>
  <c r="N997" i="8" s="1"/>
  <c r="P997" i="8"/>
  <c r="O997" i="8"/>
  <c r="M997" i="8"/>
  <c r="L997" i="8"/>
  <c r="K997" i="8"/>
  <c r="J997" i="8"/>
  <c r="I997" i="8"/>
  <c r="H997" i="8"/>
  <c r="R996" i="8" a="1"/>
  <c r="R996" i="8" s="1"/>
  <c r="N996" i="8" s="1"/>
  <c r="P996" i="8"/>
  <c r="O996" i="8"/>
  <c r="M996" i="8"/>
  <c r="L996" i="8"/>
  <c r="K996" i="8"/>
  <c r="J996" i="8"/>
  <c r="I996" i="8"/>
  <c r="H996" i="8"/>
  <c r="R995" i="8" a="1"/>
  <c r="R995" i="8" s="1"/>
  <c r="N995" i="8" s="1"/>
  <c r="P995" i="8"/>
  <c r="O995" i="8"/>
  <c r="M995" i="8"/>
  <c r="L995" i="8"/>
  <c r="K995" i="8"/>
  <c r="J995" i="8"/>
  <c r="I995" i="8"/>
  <c r="H995" i="8"/>
  <c r="R994" i="8" a="1"/>
  <c r="R994" i="8" s="1"/>
  <c r="N994" i="8" s="1"/>
  <c r="P994" i="8"/>
  <c r="O994" i="8"/>
  <c r="M994" i="8"/>
  <c r="L994" i="8"/>
  <c r="K994" i="8"/>
  <c r="J994" i="8"/>
  <c r="I994" i="8"/>
  <c r="H994" i="8"/>
  <c r="R993" i="8" a="1"/>
  <c r="R993" i="8" s="1"/>
  <c r="N993" i="8" s="1"/>
  <c r="P993" i="8"/>
  <c r="O993" i="8"/>
  <c r="M993" i="8"/>
  <c r="L993" i="8"/>
  <c r="K993" i="8"/>
  <c r="J993" i="8"/>
  <c r="I993" i="8"/>
  <c r="H993" i="8"/>
  <c r="R992" i="8" a="1"/>
  <c r="R992" i="8" s="1"/>
  <c r="N992" i="8" s="1"/>
  <c r="P992" i="8"/>
  <c r="O992" i="8"/>
  <c r="M992" i="8"/>
  <c r="L992" i="8"/>
  <c r="K992" i="8"/>
  <c r="J992" i="8"/>
  <c r="I992" i="8"/>
  <c r="H992" i="8"/>
  <c r="R991" i="8" a="1"/>
  <c r="R991" i="8" s="1"/>
  <c r="N991" i="8" s="1"/>
  <c r="P991" i="8"/>
  <c r="O991" i="8"/>
  <c r="M991" i="8"/>
  <c r="L991" i="8"/>
  <c r="K991" i="8"/>
  <c r="J991" i="8"/>
  <c r="I991" i="8"/>
  <c r="H991" i="8"/>
  <c r="R990" i="8" a="1"/>
  <c r="R990" i="8" s="1"/>
  <c r="N990" i="8" s="1"/>
  <c r="P990" i="8"/>
  <c r="O990" i="8"/>
  <c r="M990" i="8"/>
  <c r="L990" i="8"/>
  <c r="K990" i="8"/>
  <c r="J990" i="8"/>
  <c r="I990" i="8"/>
  <c r="H990" i="8"/>
  <c r="R989" i="8" a="1"/>
  <c r="R989" i="8" s="1"/>
  <c r="N989" i="8" s="1"/>
  <c r="P989" i="8"/>
  <c r="O989" i="8"/>
  <c r="M989" i="8"/>
  <c r="L989" i="8"/>
  <c r="K989" i="8"/>
  <c r="J989" i="8"/>
  <c r="I989" i="8"/>
  <c r="H989" i="8"/>
  <c r="R988" i="8" a="1"/>
  <c r="R988" i="8" s="1"/>
  <c r="N988" i="8" s="1"/>
  <c r="P988" i="8"/>
  <c r="O988" i="8"/>
  <c r="M988" i="8"/>
  <c r="L988" i="8"/>
  <c r="K988" i="8"/>
  <c r="J988" i="8"/>
  <c r="I988" i="8"/>
  <c r="H988" i="8"/>
  <c r="R987" i="8" a="1"/>
  <c r="R987" i="8" s="1"/>
  <c r="N987" i="8" s="1"/>
  <c r="P987" i="8"/>
  <c r="O987" i="8"/>
  <c r="M987" i="8"/>
  <c r="L987" i="8"/>
  <c r="K987" i="8"/>
  <c r="J987" i="8"/>
  <c r="I987" i="8"/>
  <c r="H987" i="8"/>
  <c r="R986" i="8" a="1"/>
  <c r="R986" i="8" s="1"/>
  <c r="N986" i="8" s="1"/>
  <c r="P986" i="8"/>
  <c r="O986" i="8"/>
  <c r="M986" i="8"/>
  <c r="L986" i="8"/>
  <c r="K986" i="8"/>
  <c r="J986" i="8"/>
  <c r="I986" i="8"/>
  <c r="H986" i="8"/>
  <c r="R985" i="8" a="1"/>
  <c r="R985" i="8" s="1"/>
  <c r="N985" i="8" s="1"/>
  <c r="P985" i="8"/>
  <c r="O985" i="8"/>
  <c r="M985" i="8"/>
  <c r="L985" i="8"/>
  <c r="K985" i="8"/>
  <c r="J985" i="8"/>
  <c r="I985" i="8"/>
  <c r="H985" i="8"/>
  <c r="R984" i="8" a="1"/>
  <c r="R984" i="8" s="1"/>
  <c r="N984" i="8" s="1"/>
  <c r="P984" i="8"/>
  <c r="O984" i="8"/>
  <c r="M984" i="8"/>
  <c r="L984" i="8"/>
  <c r="K984" i="8"/>
  <c r="J984" i="8"/>
  <c r="I984" i="8"/>
  <c r="H984" i="8"/>
  <c r="R983" i="8" a="1"/>
  <c r="R983" i="8" s="1"/>
  <c r="N983" i="8" s="1"/>
  <c r="P983" i="8"/>
  <c r="O983" i="8"/>
  <c r="M983" i="8"/>
  <c r="L983" i="8"/>
  <c r="K983" i="8"/>
  <c r="J983" i="8"/>
  <c r="I983" i="8"/>
  <c r="H983" i="8"/>
  <c r="R982" i="8" a="1"/>
  <c r="R982" i="8" s="1"/>
  <c r="N982" i="8" s="1"/>
  <c r="P982" i="8"/>
  <c r="O982" i="8"/>
  <c r="M982" i="8"/>
  <c r="L982" i="8"/>
  <c r="K982" i="8"/>
  <c r="J982" i="8"/>
  <c r="I982" i="8"/>
  <c r="H982" i="8"/>
  <c r="R981" i="8" a="1"/>
  <c r="R981" i="8" s="1"/>
  <c r="N981" i="8" s="1"/>
  <c r="P981" i="8"/>
  <c r="O981" i="8"/>
  <c r="M981" i="8"/>
  <c r="L981" i="8"/>
  <c r="K981" i="8"/>
  <c r="J981" i="8"/>
  <c r="I981" i="8"/>
  <c r="H981" i="8"/>
  <c r="R980" i="8" a="1"/>
  <c r="R980" i="8" s="1"/>
  <c r="N980" i="8" s="1"/>
  <c r="P980" i="8"/>
  <c r="O980" i="8"/>
  <c r="M980" i="8"/>
  <c r="L980" i="8"/>
  <c r="K980" i="8"/>
  <c r="J980" i="8"/>
  <c r="I980" i="8"/>
  <c r="H980" i="8"/>
  <c r="R979" i="8" a="1"/>
  <c r="R979" i="8" s="1"/>
  <c r="N979" i="8" s="1"/>
  <c r="P979" i="8"/>
  <c r="O979" i="8"/>
  <c r="M979" i="8"/>
  <c r="L979" i="8"/>
  <c r="K979" i="8"/>
  <c r="J979" i="8"/>
  <c r="I979" i="8"/>
  <c r="H979" i="8"/>
  <c r="R978" i="8" a="1"/>
  <c r="R978" i="8" s="1"/>
  <c r="N978" i="8" s="1"/>
  <c r="P978" i="8"/>
  <c r="O978" i="8"/>
  <c r="M978" i="8"/>
  <c r="L978" i="8"/>
  <c r="K978" i="8"/>
  <c r="J978" i="8"/>
  <c r="I978" i="8"/>
  <c r="H978" i="8"/>
  <c r="R977" i="8" a="1"/>
  <c r="R977" i="8" s="1"/>
  <c r="N977" i="8" s="1"/>
  <c r="P977" i="8"/>
  <c r="O977" i="8"/>
  <c r="M977" i="8"/>
  <c r="L977" i="8"/>
  <c r="K977" i="8"/>
  <c r="J977" i="8"/>
  <c r="I977" i="8"/>
  <c r="H977" i="8"/>
  <c r="R976" i="8" a="1"/>
  <c r="R976" i="8" s="1"/>
  <c r="N976" i="8" s="1"/>
  <c r="P976" i="8"/>
  <c r="O976" i="8"/>
  <c r="M976" i="8"/>
  <c r="L976" i="8"/>
  <c r="K976" i="8"/>
  <c r="J976" i="8"/>
  <c r="I976" i="8"/>
  <c r="H976" i="8"/>
  <c r="R975" i="8" a="1"/>
  <c r="R975" i="8" s="1"/>
  <c r="N975" i="8" s="1"/>
  <c r="P975" i="8"/>
  <c r="O975" i="8"/>
  <c r="M975" i="8"/>
  <c r="L975" i="8"/>
  <c r="K975" i="8"/>
  <c r="J975" i="8"/>
  <c r="I975" i="8"/>
  <c r="H975" i="8"/>
  <c r="R974" i="8" a="1"/>
  <c r="R974" i="8" s="1"/>
  <c r="N974" i="8" s="1"/>
  <c r="P974" i="8"/>
  <c r="O974" i="8"/>
  <c r="M974" i="8"/>
  <c r="L974" i="8"/>
  <c r="K974" i="8"/>
  <c r="J974" i="8"/>
  <c r="I974" i="8"/>
  <c r="H974" i="8"/>
  <c r="R973" i="8" a="1"/>
  <c r="R973" i="8" s="1"/>
  <c r="N973" i="8" s="1"/>
  <c r="P973" i="8"/>
  <c r="O973" i="8"/>
  <c r="M973" i="8"/>
  <c r="L973" i="8"/>
  <c r="K973" i="8"/>
  <c r="J973" i="8"/>
  <c r="I973" i="8"/>
  <c r="H973" i="8"/>
  <c r="R972" i="8" a="1"/>
  <c r="R972" i="8" s="1"/>
  <c r="N972" i="8" s="1"/>
  <c r="P972" i="8"/>
  <c r="O972" i="8"/>
  <c r="M972" i="8"/>
  <c r="L972" i="8"/>
  <c r="K972" i="8"/>
  <c r="J972" i="8"/>
  <c r="I972" i="8"/>
  <c r="H972" i="8"/>
  <c r="R971" i="8" a="1"/>
  <c r="R971" i="8" s="1"/>
  <c r="N971" i="8" s="1"/>
  <c r="P971" i="8"/>
  <c r="O971" i="8"/>
  <c r="M971" i="8"/>
  <c r="L971" i="8"/>
  <c r="K971" i="8"/>
  <c r="J971" i="8"/>
  <c r="I971" i="8"/>
  <c r="H971" i="8"/>
  <c r="R970" i="8" a="1"/>
  <c r="R970" i="8" s="1"/>
  <c r="N970" i="8" s="1"/>
  <c r="P970" i="8"/>
  <c r="O970" i="8"/>
  <c r="M970" i="8"/>
  <c r="L970" i="8"/>
  <c r="K970" i="8"/>
  <c r="J970" i="8"/>
  <c r="I970" i="8"/>
  <c r="H970" i="8"/>
  <c r="R969" i="8" a="1"/>
  <c r="R969" i="8" s="1"/>
  <c r="N969" i="8" s="1"/>
  <c r="P969" i="8"/>
  <c r="O969" i="8"/>
  <c r="M969" i="8"/>
  <c r="L969" i="8"/>
  <c r="K969" i="8"/>
  <c r="J969" i="8"/>
  <c r="I969" i="8"/>
  <c r="H969" i="8"/>
  <c r="R968" i="8" a="1"/>
  <c r="R968" i="8" s="1"/>
  <c r="N968" i="8" s="1"/>
  <c r="P968" i="8"/>
  <c r="O968" i="8"/>
  <c r="M968" i="8"/>
  <c r="L968" i="8"/>
  <c r="K968" i="8"/>
  <c r="J968" i="8"/>
  <c r="I968" i="8"/>
  <c r="H968" i="8"/>
  <c r="R967" i="8" a="1"/>
  <c r="R967" i="8" s="1"/>
  <c r="N967" i="8" s="1"/>
  <c r="P967" i="8"/>
  <c r="O967" i="8"/>
  <c r="M967" i="8"/>
  <c r="L967" i="8"/>
  <c r="K967" i="8"/>
  <c r="J967" i="8"/>
  <c r="I967" i="8"/>
  <c r="H967" i="8"/>
  <c r="R966" i="8" a="1"/>
  <c r="R966" i="8" s="1"/>
  <c r="N966" i="8" s="1"/>
  <c r="P966" i="8"/>
  <c r="O966" i="8"/>
  <c r="M966" i="8"/>
  <c r="L966" i="8"/>
  <c r="K966" i="8"/>
  <c r="J966" i="8"/>
  <c r="I966" i="8"/>
  <c r="H966" i="8"/>
  <c r="R965" i="8" a="1"/>
  <c r="R965" i="8" s="1"/>
  <c r="N965" i="8" s="1"/>
  <c r="P965" i="8"/>
  <c r="O965" i="8"/>
  <c r="M965" i="8"/>
  <c r="L965" i="8"/>
  <c r="K965" i="8"/>
  <c r="J965" i="8"/>
  <c r="I965" i="8"/>
  <c r="H965" i="8"/>
  <c r="R964" i="8" a="1"/>
  <c r="R964" i="8" s="1"/>
  <c r="N964" i="8" s="1"/>
  <c r="P964" i="8"/>
  <c r="O964" i="8"/>
  <c r="M964" i="8"/>
  <c r="L964" i="8"/>
  <c r="K964" i="8"/>
  <c r="J964" i="8"/>
  <c r="I964" i="8"/>
  <c r="H964" i="8"/>
  <c r="R963" i="8" a="1"/>
  <c r="R963" i="8" s="1"/>
  <c r="N963" i="8" s="1"/>
  <c r="P963" i="8"/>
  <c r="O963" i="8"/>
  <c r="M963" i="8"/>
  <c r="L963" i="8"/>
  <c r="K963" i="8"/>
  <c r="J963" i="8"/>
  <c r="I963" i="8"/>
  <c r="H963" i="8"/>
  <c r="R962" i="8" a="1"/>
  <c r="R962" i="8" s="1"/>
  <c r="N962" i="8" s="1"/>
  <c r="P962" i="8"/>
  <c r="O962" i="8"/>
  <c r="M962" i="8"/>
  <c r="L962" i="8"/>
  <c r="K962" i="8"/>
  <c r="J962" i="8"/>
  <c r="I962" i="8"/>
  <c r="H962" i="8"/>
  <c r="R961" i="8" a="1"/>
  <c r="R961" i="8" s="1"/>
  <c r="N961" i="8" s="1"/>
  <c r="P961" i="8"/>
  <c r="O961" i="8"/>
  <c r="M961" i="8"/>
  <c r="L961" i="8"/>
  <c r="K961" i="8"/>
  <c r="J961" i="8"/>
  <c r="I961" i="8"/>
  <c r="H961" i="8"/>
  <c r="R960" i="8" a="1"/>
  <c r="R960" i="8" s="1"/>
  <c r="N960" i="8" s="1"/>
  <c r="P960" i="8"/>
  <c r="O960" i="8"/>
  <c r="M960" i="8"/>
  <c r="L960" i="8"/>
  <c r="K960" i="8"/>
  <c r="J960" i="8"/>
  <c r="I960" i="8"/>
  <c r="H960" i="8"/>
  <c r="R959" i="8" a="1"/>
  <c r="R959" i="8" s="1"/>
  <c r="N959" i="8" s="1"/>
  <c r="P959" i="8"/>
  <c r="O959" i="8"/>
  <c r="M959" i="8"/>
  <c r="L959" i="8"/>
  <c r="K959" i="8"/>
  <c r="J959" i="8"/>
  <c r="I959" i="8"/>
  <c r="H959" i="8"/>
  <c r="R958" i="8" a="1"/>
  <c r="R958" i="8" s="1"/>
  <c r="N958" i="8" s="1"/>
  <c r="P958" i="8"/>
  <c r="O958" i="8"/>
  <c r="M958" i="8"/>
  <c r="L958" i="8"/>
  <c r="K958" i="8"/>
  <c r="J958" i="8"/>
  <c r="I958" i="8"/>
  <c r="H958" i="8"/>
  <c r="R957" i="8" a="1"/>
  <c r="R957" i="8" s="1"/>
  <c r="N957" i="8" s="1"/>
  <c r="P957" i="8"/>
  <c r="O957" i="8"/>
  <c r="M957" i="8"/>
  <c r="L957" i="8"/>
  <c r="K957" i="8"/>
  <c r="J957" i="8"/>
  <c r="I957" i="8"/>
  <c r="H957" i="8"/>
  <c r="R956" i="8" a="1"/>
  <c r="R956" i="8" s="1"/>
  <c r="N956" i="8" s="1"/>
  <c r="P956" i="8"/>
  <c r="O956" i="8"/>
  <c r="M956" i="8"/>
  <c r="L956" i="8"/>
  <c r="K956" i="8"/>
  <c r="J956" i="8"/>
  <c r="I956" i="8"/>
  <c r="H956" i="8"/>
  <c r="R955" i="8" a="1"/>
  <c r="R955" i="8" s="1"/>
  <c r="N955" i="8" s="1"/>
  <c r="P955" i="8"/>
  <c r="O955" i="8"/>
  <c r="M955" i="8"/>
  <c r="L955" i="8"/>
  <c r="K955" i="8"/>
  <c r="J955" i="8"/>
  <c r="I955" i="8"/>
  <c r="H955" i="8"/>
  <c r="R954" i="8" a="1"/>
  <c r="R954" i="8" s="1"/>
  <c r="N954" i="8" s="1"/>
  <c r="P954" i="8"/>
  <c r="O954" i="8"/>
  <c r="M954" i="8"/>
  <c r="L954" i="8"/>
  <c r="K954" i="8"/>
  <c r="J954" i="8"/>
  <c r="I954" i="8"/>
  <c r="H954" i="8"/>
  <c r="R953" i="8" a="1"/>
  <c r="R953" i="8" s="1"/>
  <c r="N953" i="8" s="1"/>
  <c r="P953" i="8"/>
  <c r="O953" i="8"/>
  <c r="M953" i="8"/>
  <c r="L953" i="8"/>
  <c r="K953" i="8"/>
  <c r="J953" i="8"/>
  <c r="I953" i="8"/>
  <c r="H953" i="8"/>
  <c r="R952" i="8" a="1"/>
  <c r="R952" i="8" s="1"/>
  <c r="N952" i="8" s="1"/>
  <c r="P952" i="8"/>
  <c r="O952" i="8"/>
  <c r="M952" i="8"/>
  <c r="L952" i="8"/>
  <c r="K952" i="8"/>
  <c r="J952" i="8"/>
  <c r="I952" i="8"/>
  <c r="H952" i="8"/>
  <c r="R951" i="8" a="1"/>
  <c r="R951" i="8" s="1"/>
  <c r="N951" i="8" s="1"/>
  <c r="P951" i="8"/>
  <c r="O951" i="8"/>
  <c r="M951" i="8"/>
  <c r="L951" i="8"/>
  <c r="K951" i="8"/>
  <c r="J951" i="8"/>
  <c r="I951" i="8"/>
  <c r="H951" i="8"/>
  <c r="R950" i="8" a="1"/>
  <c r="R950" i="8" s="1"/>
  <c r="N950" i="8" s="1"/>
  <c r="P950" i="8"/>
  <c r="O950" i="8"/>
  <c r="M950" i="8"/>
  <c r="L950" i="8"/>
  <c r="K950" i="8"/>
  <c r="J950" i="8"/>
  <c r="I950" i="8"/>
  <c r="H950" i="8"/>
  <c r="R949" i="8" a="1"/>
  <c r="R949" i="8" s="1"/>
  <c r="N949" i="8" s="1"/>
  <c r="P949" i="8"/>
  <c r="O949" i="8"/>
  <c r="M949" i="8"/>
  <c r="L949" i="8"/>
  <c r="K949" i="8"/>
  <c r="J949" i="8"/>
  <c r="I949" i="8"/>
  <c r="H949" i="8"/>
  <c r="R948" i="8" a="1"/>
  <c r="R948" i="8" s="1"/>
  <c r="N948" i="8" s="1"/>
  <c r="P948" i="8"/>
  <c r="O948" i="8"/>
  <c r="M948" i="8"/>
  <c r="L948" i="8"/>
  <c r="K948" i="8"/>
  <c r="J948" i="8"/>
  <c r="I948" i="8"/>
  <c r="H948" i="8"/>
  <c r="R947" i="8" a="1"/>
  <c r="R947" i="8" s="1"/>
  <c r="N947" i="8" s="1"/>
  <c r="P947" i="8"/>
  <c r="O947" i="8"/>
  <c r="M947" i="8"/>
  <c r="L947" i="8"/>
  <c r="K947" i="8"/>
  <c r="J947" i="8"/>
  <c r="I947" i="8"/>
  <c r="H947" i="8"/>
  <c r="R946" i="8" a="1"/>
  <c r="R946" i="8" s="1"/>
  <c r="N946" i="8" s="1"/>
  <c r="P946" i="8"/>
  <c r="O946" i="8"/>
  <c r="M946" i="8"/>
  <c r="L946" i="8"/>
  <c r="K946" i="8"/>
  <c r="J946" i="8"/>
  <c r="I946" i="8"/>
  <c r="H946" i="8"/>
  <c r="R945" i="8" a="1"/>
  <c r="R945" i="8" s="1"/>
  <c r="N945" i="8" s="1"/>
  <c r="P945" i="8"/>
  <c r="O945" i="8"/>
  <c r="M945" i="8"/>
  <c r="L945" i="8"/>
  <c r="K945" i="8"/>
  <c r="J945" i="8"/>
  <c r="I945" i="8"/>
  <c r="H945" i="8"/>
  <c r="R944" i="8" a="1"/>
  <c r="R944" i="8" s="1"/>
  <c r="N944" i="8" s="1"/>
  <c r="P944" i="8"/>
  <c r="O944" i="8"/>
  <c r="M944" i="8"/>
  <c r="L944" i="8"/>
  <c r="K944" i="8"/>
  <c r="J944" i="8"/>
  <c r="I944" i="8"/>
  <c r="H944" i="8"/>
  <c r="R943" i="8" a="1"/>
  <c r="R943" i="8" s="1"/>
  <c r="N943" i="8" s="1"/>
  <c r="P943" i="8"/>
  <c r="O943" i="8"/>
  <c r="M943" i="8"/>
  <c r="L943" i="8"/>
  <c r="K943" i="8"/>
  <c r="J943" i="8"/>
  <c r="I943" i="8"/>
  <c r="H943" i="8"/>
  <c r="R942" i="8" a="1"/>
  <c r="R942" i="8" s="1"/>
  <c r="N942" i="8" s="1"/>
  <c r="P942" i="8"/>
  <c r="O942" i="8"/>
  <c r="M942" i="8"/>
  <c r="L942" i="8"/>
  <c r="K942" i="8"/>
  <c r="J942" i="8"/>
  <c r="I942" i="8"/>
  <c r="H942" i="8"/>
  <c r="R941" i="8" a="1"/>
  <c r="R941" i="8" s="1"/>
  <c r="N941" i="8" s="1"/>
  <c r="P941" i="8"/>
  <c r="O941" i="8"/>
  <c r="M941" i="8"/>
  <c r="L941" i="8"/>
  <c r="K941" i="8"/>
  <c r="J941" i="8"/>
  <c r="I941" i="8"/>
  <c r="H941" i="8"/>
  <c r="R940" i="8" a="1"/>
  <c r="R940" i="8" s="1"/>
  <c r="N940" i="8" s="1"/>
  <c r="P940" i="8"/>
  <c r="O940" i="8"/>
  <c r="M940" i="8"/>
  <c r="L940" i="8"/>
  <c r="K940" i="8"/>
  <c r="J940" i="8"/>
  <c r="I940" i="8"/>
  <c r="H940" i="8"/>
  <c r="R939" i="8" a="1"/>
  <c r="R939" i="8" s="1"/>
  <c r="N939" i="8" s="1"/>
  <c r="P939" i="8"/>
  <c r="O939" i="8"/>
  <c r="M939" i="8"/>
  <c r="L939" i="8"/>
  <c r="K939" i="8"/>
  <c r="J939" i="8"/>
  <c r="I939" i="8"/>
  <c r="H939" i="8"/>
  <c r="R938" i="8" a="1"/>
  <c r="R938" i="8" s="1"/>
  <c r="N938" i="8" s="1"/>
  <c r="P938" i="8"/>
  <c r="O938" i="8"/>
  <c r="M938" i="8"/>
  <c r="L938" i="8"/>
  <c r="K938" i="8"/>
  <c r="J938" i="8"/>
  <c r="I938" i="8"/>
  <c r="H938" i="8"/>
  <c r="R937" i="8" a="1"/>
  <c r="R937" i="8" s="1"/>
  <c r="N937" i="8" s="1"/>
  <c r="P937" i="8"/>
  <c r="O937" i="8"/>
  <c r="M937" i="8"/>
  <c r="L937" i="8"/>
  <c r="K937" i="8"/>
  <c r="J937" i="8"/>
  <c r="I937" i="8"/>
  <c r="H937" i="8"/>
  <c r="R936" i="8" a="1"/>
  <c r="R936" i="8" s="1"/>
  <c r="N936" i="8" s="1"/>
  <c r="P936" i="8"/>
  <c r="O936" i="8"/>
  <c r="M936" i="8"/>
  <c r="L936" i="8"/>
  <c r="K936" i="8"/>
  <c r="J936" i="8"/>
  <c r="I936" i="8"/>
  <c r="H936" i="8"/>
  <c r="R935" i="8" a="1"/>
  <c r="R935" i="8" s="1"/>
  <c r="N935" i="8" s="1"/>
  <c r="P935" i="8"/>
  <c r="O935" i="8"/>
  <c r="M935" i="8"/>
  <c r="L935" i="8"/>
  <c r="K935" i="8"/>
  <c r="J935" i="8"/>
  <c r="I935" i="8"/>
  <c r="H935" i="8"/>
  <c r="R934" i="8" a="1"/>
  <c r="R934" i="8" s="1"/>
  <c r="N934" i="8" s="1"/>
  <c r="P934" i="8"/>
  <c r="O934" i="8"/>
  <c r="M934" i="8"/>
  <c r="L934" i="8"/>
  <c r="K934" i="8"/>
  <c r="J934" i="8"/>
  <c r="I934" i="8"/>
  <c r="H934" i="8"/>
  <c r="R933" i="8" a="1"/>
  <c r="R933" i="8" s="1"/>
  <c r="N933" i="8" s="1"/>
  <c r="P933" i="8"/>
  <c r="O933" i="8"/>
  <c r="M933" i="8"/>
  <c r="L933" i="8"/>
  <c r="K933" i="8"/>
  <c r="J933" i="8"/>
  <c r="I933" i="8"/>
  <c r="H933" i="8"/>
  <c r="R932" i="8" a="1"/>
  <c r="R932" i="8" s="1"/>
  <c r="N932" i="8" s="1"/>
  <c r="P932" i="8"/>
  <c r="O932" i="8"/>
  <c r="M932" i="8"/>
  <c r="L932" i="8"/>
  <c r="K932" i="8"/>
  <c r="J932" i="8"/>
  <c r="I932" i="8"/>
  <c r="H932" i="8"/>
  <c r="R931" i="8" a="1"/>
  <c r="R931" i="8" s="1"/>
  <c r="N931" i="8" s="1"/>
  <c r="P931" i="8"/>
  <c r="O931" i="8"/>
  <c r="M931" i="8"/>
  <c r="L931" i="8"/>
  <c r="K931" i="8"/>
  <c r="J931" i="8"/>
  <c r="I931" i="8"/>
  <c r="H931" i="8"/>
  <c r="R930" i="8" a="1"/>
  <c r="R930" i="8" s="1"/>
  <c r="N930" i="8" s="1"/>
  <c r="P930" i="8"/>
  <c r="O930" i="8"/>
  <c r="M930" i="8"/>
  <c r="L930" i="8"/>
  <c r="K930" i="8"/>
  <c r="J930" i="8"/>
  <c r="I930" i="8"/>
  <c r="H930" i="8"/>
  <c r="R929" i="8" a="1"/>
  <c r="R929" i="8" s="1"/>
  <c r="N929" i="8" s="1"/>
  <c r="P929" i="8"/>
  <c r="O929" i="8"/>
  <c r="M929" i="8"/>
  <c r="L929" i="8"/>
  <c r="K929" i="8"/>
  <c r="J929" i="8"/>
  <c r="I929" i="8"/>
  <c r="H929" i="8"/>
  <c r="R928" i="8" a="1"/>
  <c r="R928" i="8" s="1"/>
  <c r="N928" i="8" s="1"/>
  <c r="P928" i="8"/>
  <c r="O928" i="8"/>
  <c r="M928" i="8"/>
  <c r="L928" i="8"/>
  <c r="K928" i="8"/>
  <c r="J928" i="8"/>
  <c r="I928" i="8"/>
  <c r="H928" i="8"/>
  <c r="R927" i="8" a="1"/>
  <c r="R927" i="8" s="1"/>
  <c r="N927" i="8" s="1"/>
  <c r="P927" i="8"/>
  <c r="O927" i="8"/>
  <c r="M927" i="8"/>
  <c r="L927" i="8"/>
  <c r="K927" i="8"/>
  <c r="J927" i="8"/>
  <c r="I927" i="8"/>
  <c r="H927" i="8"/>
  <c r="R926" i="8" a="1"/>
  <c r="R926" i="8" s="1"/>
  <c r="N926" i="8" s="1"/>
  <c r="P926" i="8"/>
  <c r="O926" i="8"/>
  <c r="M926" i="8"/>
  <c r="L926" i="8"/>
  <c r="K926" i="8"/>
  <c r="J926" i="8"/>
  <c r="I926" i="8"/>
  <c r="H926" i="8"/>
  <c r="R925" i="8" a="1"/>
  <c r="R925" i="8" s="1"/>
  <c r="N925" i="8" s="1"/>
  <c r="P925" i="8"/>
  <c r="O925" i="8"/>
  <c r="M925" i="8"/>
  <c r="L925" i="8"/>
  <c r="K925" i="8"/>
  <c r="J925" i="8"/>
  <c r="I925" i="8"/>
  <c r="H925" i="8"/>
  <c r="R924" i="8" a="1"/>
  <c r="R924" i="8" s="1"/>
  <c r="N924" i="8" s="1"/>
  <c r="P924" i="8"/>
  <c r="O924" i="8"/>
  <c r="M924" i="8"/>
  <c r="L924" i="8"/>
  <c r="K924" i="8"/>
  <c r="J924" i="8"/>
  <c r="I924" i="8"/>
  <c r="H924" i="8"/>
  <c r="R923" i="8" a="1"/>
  <c r="R923" i="8" s="1"/>
  <c r="N923" i="8" s="1"/>
  <c r="P923" i="8"/>
  <c r="O923" i="8"/>
  <c r="M923" i="8"/>
  <c r="L923" i="8"/>
  <c r="K923" i="8"/>
  <c r="J923" i="8"/>
  <c r="I923" i="8"/>
  <c r="H923" i="8"/>
  <c r="R922" i="8" a="1"/>
  <c r="R922" i="8" s="1"/>
  <c r="N922" i="8" s="1"/>
  <c r="P922" i="8"/>
  <c r="O922" i="8"/>
  <c r="M922" i="8"/>
  <c r="L922" i="8"/>
  <c r="K922" i="8"/>
  <c r="J922" i="8"/>
  <c r="I922" i="8"/>
  <c r="H922" i="8"/>
  <c r="R921" i="8" a="1"/>
  <c r="R921" i="8" s="1"/>
  <c r="N921" i="8" s="1"/>
  <c r="P921" i="8"/>
  <c r="O921" i="8"/>
  <c r="M921" i="8"/>
  <c r="L921" i="8"/>
  <c r="K921" i="8"/>
  <c r="J921" i="8"/>
  <c r="I921" i="8"/>
  <c r="H921" i="8"/>
  <c r="R920" i="8" a="1"/>
  <c r="R920" i="8" s="1"/>
  <c r="N920" i="8" s="1"/>
  <c r="P920" i="8"/>
  <c r="O920" i="8"/>
  <c r="M920" i="8"/>
  <c r="L920" i="8"/>
  <c r="K920" i="8"/>
  <c r="J920" i="8"/>
  <c r="I920" i="8"/>
  <c r="H920" i="8"/>
  <c r="R919" i="8" a="1"/>
  <c r="R919" i="8" s="1"/>
  <c r="N919" i="8" s="1"/>
  <c r="P919" i="8"/>
  <c r="O919" i="8"/>
  <c r="M919" i="8"/>
  <c r="L919" i="8"/>
  <c r="K919" i="8"/>
  <c r="J919" i="8"/>
  <c r="I919" i="8"/>
  <c r="H919" i="8"/>
  <c r="R918" i="8" a="1"/>
  <c r="R918" i="8" s="1"/>
  <c r="N918" i="8" s="1"/>
  <c r="P918" i="8"/>
  <c r="O918" i="8"/>
  <c r="M918" i="8"/>
  <c r="L918" i="8"/>
  <c r="K918" i="8"/>
  <c r="J918" i="8"/>
  <c r="I918" i="8"/>
  <c r="H918" i="8"/>
  <c r="R917" i="8" a="1"/>
  <c r="R917" i="8" s="1"/>
  <c r="N917" i="8" s="1"/>
  <c r="P917" i="8"/>
  <c r="O917" i="8"/>
  <c r="M917" i="8"/>
  <c r="L917" i="8"/>
  <c r="K917" i="8"/>
  <c r="J917" i="8"/>
  <c r="I917" i="8"/>
  <c r="H917" i="8"/>
  <c r="R916" i="8" a="1"/>
  <c r="R916" i="8" s="1"/>
  <c r="N916" i="8" s="1"/>
  <c r="P916" i="8"/>
  <c r="O916" i="8"/>
  <c r="M916" i="8"/>
  <c r="L916" i="8"/>
  <c r="K916" i="8"/>
  <c r="J916" i="8"/>
  <c r="I916" i="8"/>
  <c r="H916" i="8"/>
  <c r="R915" i="8" a="1"/>
  <c r="R915" i="8" s="1"/>
  <c r="N915" i="8" s="1"/>
  <c r="P915" i="8"/>
  <c r="O915" i="8"/>
  <c r="M915" i="8"/>
  <c r="L915" i="8"/>
  <c r="K915" i="8"/>
  <c r="J915" i="8"/>
  <c r="I915" i="8"/>
  <c r="H915" i="8"/>
  <c r="R914" i="8" a="1"/>
  <c r="R914" i="8" s="1"/>
  <c r="N914" i="8" s="1"/>
  <c r="P914" i="8"/>
  <c r="O914" i="8"/>
  <c r="M914" i="8"/>
  <c r="L914" i="8"/>
  <c r="K914" i="8"/>
  <c r="J914" i="8"/>
  <c r="I914" i="8"/>
  <c r="H914" i="8"/>
  <c r="R913" i="8" a="1"/>
  <c r="R913" i="8" s="1"/>
  <c r="N913" i="8" s="1"/>
  <c r="P913" i="8"/>
  <c r="O913" i="8"/>
  <c r="M913" i="8"/>
  <c r="L913" i="8"/>
  <c r="K913" i="8"/>
  <c r="J913" i="8"/>
  <c r="I913" i="8"/>
  <c r="H913" i="8"/>
  <c r="R912" i="8" a="1"/>
  <c r="R912" i="8" s="1"/>
  <c r="N912" i="8" s="1"/>
  <c r="P912" i="8"/>
  <c r="O912" i="8"/>
  <c r="M912" i="8"/>
  <c r="L912" i="8"/>
  <c r="K912" i="8"/>
  <c r="J912" i="8"/>
  <c r="I912" i="8"/>
  <c r="H912" i="8"/>
  <c r="R911" i="8" a="1"/>
  <c r="R911" i="8" s="1"/>
  <c r="N911" i="8" s="1"/>
  <c r="P911" i="8"/>
  <c r="O911" i="8"/>
  <c r="M911" i="8"/>
  <c r="L911" i="8"/>
  <c r="K911" i="8"/>
  <c r="J911" i="8"/>
  <c r="I911" i="8"/>
  <c r="H911" i="8"/>
  <c r="R910" i="8" a="1"/>
  <c r="R910" i="8" s="1"/>
  <c r="N910" i="8" s="1"/>
  <c r="P910" i="8"/>
  <c r="O910" i="8"/>
  <c r="M910" i="8"/>
  <c r="L910" i="8"/>
  <c r="K910" i="8"/>
  <c r="J910" i="8"/>
  <c r="I910" i="8"/>
  <c r="H910" i="8"/>
  <c r="R909" i="8" a="1"/>
  <c r="R909" i="8" s="1"/>
  <c r="N909" i="8" s="1"/>
  <c r="P909" i="8"/>
  <c r="O909" i="8"/>
  <c r="M909" i="8"/>
  <c r="L909" i="8"/>
  <c r="K909" i="8"/>
  <c r="J909" i="8"/>
  <c r="I909" i="8"/>
  <c r="H909" i="8"/>
  <c r="R908" i="8" a="1"/>
  <c r="R908" i="8" s="1"/>
  <c r="N908" i="8" s="1"/>
  <c r="P908" i="8"/>
  <c r="O908" i="8"/>
  <c r="M908" i="8"/>
  <c r="L908" i="8"/>
  <c r="K908" i="8"/>
  <c r="J908" i="8"/>
  <c r="I908" i="8"/>
  <c r="H908" i="8"/>
  <c r="R907" i="8" a="1"/>
  <c r="R907" i="8" s="1"/>
  <c r="N907" i="8" s="1"/>
  <c r="P907" i="8"/>
  <c r="O907" i="8"/>
  <c r="M907" i="8"/>
  <c r="L907" i="8"/>
  <c r="K907" i="8"/>
  <c r="J907" i="8"/>
  <c r="I907" i="8"/>
  <c r="H907" i="8"/>
  <c r="R906" i="8" a="1"/>
  <c r="R906" i="8" s="1"/>
  <c r="N906" i="8" s="1"/>
  <c r="P906" i="8"/>
  <c r="O906" i="8"/>
  <c r="M906" i="8"/>
  <c r="L906" i="8"/>
  <c r="K906" i="8"/>
  <c r="J906" i="8"/>
  <c r="I906" i="8"/>
  <c r="H906" i="8"/>
  <c r="R905" i="8" a="1"/>
  <c r="R905" i="8" s="1"/>
  <c r="N905" i="8" s="1"/>
  <c r="P905" i="8"/>
  <c r="O905" i="8"/>
  <c r="M905" i="8"/>
  <c r="L905" i="8"/>
  <c r="K905" i="8"/>
  <c r="J905" i="8"/>
  <c r="I905" i="8"/>
  <c r="H905" i="8"/>
  <c r="R904" i="8" a="1"/>
  <c r="R904" i="8" s="1"/>
  <c r="N904" i="8" s="1"/>
  <c r="P904" i="8"/>
  <c r="O904" i="8"/>
  <c r="M904" i="8"/>
  <c r="L904" i="8"/>
  <c r="K904" i="8"/>
  <c r="J904" i="8"/>
  <c r="I904" i="8"/>
  <c r="H904" i="8"/>
  <c r="R903" i="8" a="1"/>
  <c r="R903" i="8" s="1"/>
  <c r="N903" i="8" s="1"/>
  <c r="P903" i="8"/>
  <c r="O903" i="8"/>
  <c r="M903" i="8"/>
  <c r="L903" i="8"/>
  <c r="K903" i="8"/>
  <c r="J903" i="8"/>
  <c r="I903" i="8"/>
  <c r="H903" i="8"/>
  <c r="R902" i="8" a="1"/>
  <c r="R902" i="8" s="1"/>
  <c r="N902" i="8" s="1"/>
  <c r="P902" i="8"/>
  <c r="O902" i="8"/>
  <c r="M902" i="8"/>
  <c r="L902" i="8"/>
  <c r="K902" i="8"/>
  <c r="J902" i="8"/>
  <c r="I902" i="8"/>
  <c r="H902" i="8"/>
  <c r="R901" i="8" a="1"/>
  <c r="R901" i="8" s="1"/>
  <c r="N901" i="8" s="1"/>
  <c r="P901" i="8"/>
  <c r="O901" i="8"/>
  <c r="M901" i="8"/>
  <c r="L901" i="8"/>
  <c r="K901" i="8"/>
  <c r="J901" i="8"/>
  <c r="I901" i="8"/>
  <c r="H901" i="8"/>
  <c r="R900" i="8" a="1"/>
  <c r="R900" i="8" s="1"/>
  <c r="N900" i="8" s="1"/>
  <c r="P900" i="8"/>
  <c r="O900" i="8"/>
  <c r="M900" i="8"/>
  <c r="L900" i="8"/>
  <c r="K900" i="8"/>
  <c r="J900" i="8"/>
  <c r="I900" i="8"/>
  <c r="H900" i="8"/>
  <c r="R899" i="8" a="1"/>
  <c r="R899" i="8" s="1"/>
  <c r="N899" i="8" s="1"/>
  <c r="P899" i="8"/>
  <c r="O899" i="8"/>
  <c r="M899" i="8"/>
  <c r="L899" i="8"/>
  <c r="K899" i="8"/>
  <c r="J899" i="8"/>
  <c r="I899" i="8"/>
  <c r="H899" i="8"/>
  <c r="R898" i="8" a="1"/>
  <c r="R898" i="8" s="1"/>
  <c r="N898" i="8" s="1"/>
  <c r="P898" i="8"/>
  <c r="O898" i="8"/>
  <c r="M898" i="8"/>
  <c r="L898" i="8"/>
  <c r="K898" i="8"/>
  <c r="J898" i="8"/>
  <c r="I898" i="8"/>
  <c r="H898" i="8"/>
  <c r="R897" i="8" a="1"/>
  <c r="R897" i="8" s="1"/>
  <c r="N897" i="8" s="1"/>
  <c r="P897" i="8"/>
  <c r="O897" i="8"/>
  <c r="M897" i="8"/>
  <c r="L897" i="8"/>
  <c r="K897" i="8"/>
  <c r="J897" i="8"/>
  <c r="I897" i="8"/>
  <c r="H897" i="8"/>
  <c r="R896" i="8" a="1"/>
  <c r="R896" i="8" s="1"/>
  <c r="N896" i="8" s="1"/>
  <c r="P896" i="8"/>
  <c r="O896" i="8"/>
  <c r="M896" i="8"/>
  <c r="L896" i="8"/>
  <c r="K896" i="8"/>
  <c r="J896" i="8"/>
  <c r="I896" i="8"/>
  <c r="H896" i="8"/>
  <c r="R895" i="8" a="1"/>
  <c r="R895" i="8" s="1"/>
  <c r="N895" i="8" s="1"/>
  <c r="P895" i="8"/>
  <c r="O895" i="8"/>
  <c r="M895" i="8"/>
  <c r="L895" i="8"/>
  <c r="K895" i="8"/>
  <c r="J895" i="8"/>
  <c r="I895" i="8"/>
  <c r="H895" i="8"/>
  <c r="R894" i="8" a="1"/>
  <c r="R894" i="8" s="1"/>
  <c r="N894" i="8" s="1"/>
  <c r="P894" i="8"/>
  <c r="O894" i="8"/>
  <c r="M894" i="8"/>
  <c r="L894" i="8"/>
  <c r="K894" i="8"/>
  <c r="J894" i="8"/>
  <c r="I894" i="8"/>
  <c r="H894" i="8"/>
  <c r="R893" i="8" a="1"/>
  <c r="R893" i="8" s="1"/>
  <c r="N893" i="8" s="1"/>
  <c r="P893" i="8"/>
  <c r="O893" i="8"/>
  <c r="M893" i="8"/>
  <c r="L893" i="8"/>
  <c r="K893" i="8"/>
  <c r="J893" i="8"/>
  <c r="I893" i="8"/>
  <c r="H893" i="8"/>
  <c r="R892" i="8" a="1"/>
  <c r="R892" i="8" s="1"/>
  <c r="N892" i="8" s="1"/>
  <c r="P892" i="8"/>
  <c r="O892" i="8"/>
  <c r="M892" i="8"/>
  <c r="L892" i="8"/>
  <c r="K892" i="8"/>
  <c r="J892" i="8"/>
  <c r="I892" i="8"/>
  <c r="H892" i="8"/>
  <c r="R891" i="8" a="1"/>
  <c r="R891" i="8" s="1"/>
  <c r="N891" i="8" s="1"/>
  <c r="P891" i="8"/>
  <c r="O891" i="8"/>
  <c r="M891" i="8"/>
  <c r="L891" i="8"/>
  <c r="K891" i="8"/>
  <c r="J891" i="8"/>
  <c r="I891" i="8"/>
  <c r="H891" i="8"/>
  <c r="R890" i="8" a="1"/>
  <c r="R890" i="8" s="1"/>
  <c r="N890" i="8" s="1"/>
  <c r="P890" i="8"/>
  <c r="O890" i="8"/>
  <c r="M890" i="8"/>
  <c r="L890" i="8"/>
  <c r="K890" i="8"/>
  <c r="J890" i="8"/>
  <c r="I890" i="8"/>
  <c r="H890" i="8"/>
  <c r="R889" i="8" a="1"/>
  <c r="R889" i="8" s="1"/>
  <c r="N889" i="8" s="1"/>
  <c r="P889" i="8"/>
  <c r="O889" i="8"/>
  <c r="M889" i="8"/>
  <c r="L889" i="8"/>
  <c r="K889" i="8"/>
  <c r="J889" i="8"/>
  <c r="I889" i="8"/>
  <c r="H889" i="8"/>
  <c r="R888" i="8" a="1"/>
  <c r="R888" i="8" s="1"/>
  <c r="N888" i="8" s="1"/>
  <c r="P888" i="8"/>
  <c r="O888" i="8"/>
  <c r="M888" i="8"/>
  <c r="L888" i="8"/>
  <c r="K888" i="8"/>
  <c r="J888" i="8"/>
  <c r="I888" i="8"/>
  <c r="H888" i="8"/>
  <c r="R887" i="8" a="1"/>
  <c r="R887" i="8" s="1"/>
  <c r="N887" i="8" s="1"/>
  <c r="P887" i="8"/>
  <c r="O887" i="8"/>
  <c r="M887" i="8"/>
  <c r="L887" i="8"/>
  <c r="K887" i="8"/>
  <c r="J887" i="8"/>
  <c r="I887" i="8"/>
  <c r="H887" i="8"/>
  <c r="R886" i="8" a="1"/>
  <c r="R886" i="8" s="1"/>
  <c r="N886" i="8" s="1"/>
  <c r="P886" i="8"/>
  <c r="O886" i="8"/>
  <c r="M886" i="8"/>
  <c r="L886" i="8"/>
  <c r="K886" i="8"/>
  <c r="J886" i="8"/>
  <c r="I886" i="8"/>
  <c r="H886" i="8"/>
  <c r="R885" i="8" a="1"/>
  <c r="R885" i="8" s="1"/>
  <c r="N885" i="8" s="1"/>
  <c r="P885" i="8"/>
  <c r="O885" i="8"/>
  <c r="M885" i="8"/>
  <c r="L885" i="8"/>
  <c r="K885" i="8"/>
  <c r="J885" i="8"/>
  <c r="I885" i="8"/>
  <c r="H885" i="8"/>
  <c r="R884" i="8" a="1"/>
  <c r="R884" i="8" s="1"/>
  <c r="N884" i="8" s="1"/>
  <c r="P884" i="8"/>
  <c r="O884" i="8"/>
  <c r="M884" i="8"/>
  <c r="L884" i="8"/>
  <c r="K884" i="8"/>
  <c r="J884" i="8"/>
  <c r="I884" i="8"/>
  <c r="H884" i="8"/>
  <c r="R883" i="8" a="1"/>
  <c r="R883" i="8" s="1"/>
  <c r="N883" i="8" s="1"/>
  <c r="P883" i="8"/>
  <c r="O883" i="8"/>
  <c r="M883" i="8"/>
  <c r="L883" i="8"/>
  <c r="K883" i="8"/>
  <c r="J883" i="8"/>
  <c r="I883" i="8"/>
  <c r="H883" i="8"/>
  <c r="R882" i="8" a="1"/>
  <c r="R882" i="8" s="1"/>
  <c r="N882" i="8" s="1"/>
  <c r="P882" i="8"/>
  <c r="O882" i="8"/>
  <c r="M882" i="8"/>
  <c r="L882" i="8"/>
  <c r="K882" i="8"/>
  <c r="J882" i="8"/>
  <c r="I882" i="8"/>
  <c r="H882" i="8"/>
  <c r="R881" i="8" a="1"/>
  <c r="R881" i="8" s="1"/>
  <c r="N881" i="8" s="1"/>
  <c r="P881" i="8"/>
  <c r="O881" i="8"/>
  <c r="M881" i="8"/>
  <c r="L881" i="8"/>
  <c r="K881" i="8"/>
  <c r="J881" i="8"/>
  <c r="I881" i="8"/>
  <c r="H881" i="8"/>
  <c r="R880" i="8" a="1"/>
  <c r="R880" i="8" s="1"/>
  <c r="N880" i="8" s="1"/>
  <c r="P880" i="8"/>
  <c r="O880" i="8"/>
  <c r="M880" i="8"/>
  <c r="L880" i="8"/>
  <c r="K880" i="8"/>
  <c r="J880" i="8"/>
  <c r="I880" i="8"/>
  <c r="H880" i="8"/>
  <c r="R879" i="8" a="1"/>
  <c r="R879" i="8" s="1"/>
  <c r="N879" i="8" s="1"/>
  <c r="P879" i="8"/>
  <c r="O879" i="8"/>
  <c r="M879" i="8"/>
  <c r="L879" i="8"/>
  <c r="K879" i="8"/>
  <c r="J879" i="8"/>
  <c r="I879" i="8"/>
  <c r="H879" i="8"/>
  <c r="R878" i="8" a="1"/>
  <c r="R878" i="8" s="1"/>
  <c r="N878" i="8" s="1"/>
  <c r="P878" i="8"/>
  <c r="O878" i="8"/>
  <c r="M878" i="8"/>
  <c r="L878" i="8"/>
  <c r="K878" i="8"/>
  <c r="J878" i="8"/>
  <c r="I878" i="8"/>
  <c r="H878" i="8"/>
  <c r="R877" i="8" a="1"/>
  <c r="R877" i="8" s="1"/>
  <c r="N877" i="8" s="1"/>
  <c r="P877" i="8"/>
  <c r="O877" i="8"/>
  <c r="M877" i="8"/>
  <c r="L877" i="8"/>
  <c r="K877" i="8"/>
  <c r="J877" i="8"/>
  <c r="I877" i="8"/>
  <c r="H877" i="8"/>
  <c r="R876" i="8" a="1"/>
  <c r="R876" i="8" s="1"/>
  <c r="N876" i="8" s="1"/>
  <c r="P876" i="8"/>
  <c r="O876" i="8"/>
  <c r="M876" i="8"/>
  <c r="L876" i="8"/>
  <c r="K876" i="8"/>
  <c r="J876" i="8"/>
  <c r="I876" i="8"/>
  <c r="H876" i="8"/>
  <c r="R875" i="8" a="1"/>
  <c r="R875" i="8" s="1"/>
  <c r="N875" i="8" s="1"/>
  <c r="P875" i="8"/>
  <c r="O875" i="8"/>
  <c r="M875" i="8"/>
  <c r="L875" i="8"/>
  <c r="K875" i="8"/>
  <c r="J875" i="8"/>
  <c r="I875" i="8"/>
  <c r="H875" i="8"/>
  <c r="R874" i="8" a="1"/>
  <c r="R874" i="8" s="1"/>
  <c r="N874" i="8" s="1"/>
  <c r="P874" i="8"/>
  <c r="O874" i="8"/>
  <c r="M874" i="8"/>
  <c r="L874" i="8"/>
  <c r="K874" i="8"/>
  <c r="J874" i="8"/>
  <c r="I874" i="8"/>
  <c r="H874" i="8"/>
  <c r="R873" i="8" a="1"/>
  <c r="R873" i="8" s="1"/>
  <c r="N873" i="8" s="1"/>
  <c r="P873" i="8"/>
  <c r="O873" i="8"/>
  <c r="M873" i="8"/>
  <c r="L873" i="8"/>
  <c r="K873" i="8"/>
  <c r="J873" i="8"/>
  <c r="I873" i="8"/>
  <c r="H873" i="8"/>
  <c r="R872" i="8" a="1"/>
  <c r="R872" i="8" s="1"/>
  <c r="N872" i="8" s="1"/>
  <c r="P872" i="8"/>
  <c r="O872" i="8"/>
  <c r="M872" i="8"/>
  <c r="L872" i="8"/>
  <c r="K872" i="8"/>
  <c r="J872" i="8"/>
  <c r="I872" i="8"/>
  <c r="H872" i="8"/>
  <c r="R871" i="8" a="1"/>
  <c r="R871" i="8" s="1"/>
  <c r="N871" i="8" s="1"/>
  <c r="P871" i="8"/>
  <c r="O871" i="8"/>
  <c r="M871" i="8"/>
  <c r="L871" i="8"/>
  <c r="K871" i="8"/>
  <c r="J871" i="8"/>
  <c r="I871" i="8"/>
  <c r="H871" i="8"/>
  <c r="R870" i="8" a="1"/>
  <c r="R870" i="8" s="1"/>
  <c r="N870" i="8" s="1"/>
  <c r="P870" i="8"/>
  <c r="O870" i="8"/>
  <c r="M870" i="8"/>
  <c r="L870" i="8"/>
  <c r="K870" i="8"/>
  <c r="J870" i="8"/>
  <c r="I870" i="8"/>
  <c r="H870" i="8"/>
  <c r="R869" i="8" a="1"/>
  <c r="R869" i="8" s="1"/>
  <c r="N869" i="8" s="1"/>
  <c r="P869" i="8"/>
  <c r="O869" i="8"/>
  <c r="M869" i="8"/>
  <c r="L869" i="8"/>
  <c r="K869" i="8"/>
  <c r="J869" i="8"/>
  <c r="I869" i="8"/>
  <c r="H869" i="8"/>
  <c r="R868" i="8" a="1"/>
  <c r="R868" i="8" s="1"/>
  <c r="N868" i="8" s="1"/>
  <c r="P868" i="8"/>
  <c r="O868" i="8"/>
  <c r="M868" i="8"/>
  <c r="L868" i="8"/>
  <c r="K868" i="8"/>
  <c r="J868" i="8"/>
  <c r="I868" i="8"/>
  <c r="H868" i="8"/>
  <c r="R867" i="8" a="1"/>
  <c r="R867" i="8" s="1"/>
  <c r="N867" i="8" s="1"/>
  <c r="P867" i="8"/>
  <c r="O867" i="8"/>
  <c r="M867" i="8"/>
  <c r="L867" i="8"/>
  <c r="K867" i="8"/>
  <c r="J867" i="8"/>
  <c r="I867" i="8"/>
  <c r="H867" i="8"/>
  <c r="R866" i="8" a="1"/>
  <c r="R866" i="8" s="1"/>
  <c r="N866" i="8" s="1"/>
  <c r="P866" i="8"/>
  <c r="O866" i="8"/>
  <c r="M866" i="8"/>
  <c r="L866" i="8"/>
  <c r="K866" i="8"/>
  <c r="J866" i="8"/>
  <c r="I866" i="8"/>
  <c r="H866" i="8"/>
  <c r="R865" i="8" a="1"/>
  <c r="R865" i="8" s="1"/>
  <c r="N865" i="8" s="1"/>
  <c r="P865" i="8"/>
  <c r="O865" i="8"/>
  <c r="M865" i="8"/>
  <c r="L865" i="8"/>
  <c r="K865" i="8"/>
  <c r="J865" i="8"/>
  <c r="I865" i="8"/>
  <c r="H865" i="8"/>
  <c r="R864" i="8" a="1"/>
  <c r="R864" i="8" s="1"/>
  <c r="N864" i="8" s="1"/>
  <c r="P864" i="8"/>
  <c r="O864" i="8"/>
  <c r="M864" i="8"/>
  <c r="L864" i="8"/>
  <c r="K864" i="8"/>
  <c r="J864" i="8"/>
  <c r="I864" i="8"/>
  <c r="H864" i="8"/>
  <c r="R863" i="8" a="1"/>
  <c r="R863" i="8" s="1"/>
  <c r="N863" i="8" s="1"/>
  <c r="P863" i="8"/>
  <c r="O863" i="8"/>
  <c r="M863" i="8"/>
  <c r="L863" i="8"/>
  <c r="K863" i="8"/>
  <c r="J863" i="8"/>
  <c r="I863" i="8"/>
  <c r="H863" i="8"/>
  <c r="R862" i="8" a="1"/>
  <c r="R862" i="8" s="1"/>
  <c r="N862" i="8" s="1"/>
  <c r="P862" i="8"/>
  <c r="O862" i="8"/>
  <c r="M862" i="8"/>
  <c r="L862" i="8"/>
  <c r="K862" i="8"/>
  <c r="J862" i="8"/>
  <c r="I862" i="8"/>
  <c r="H862" i="8"/>
  <c r="R861" i="8" a="1"/>
  <c r="R861" i="8" s="1"/>
  <c r="N861" i="8" s="1"/>
  <c r="P861" i="8"/>
  <c r="O861" i="8"/>
  <c r="M861" i="8"/>
  <c r="L861" i="8"/>
  <c r="K861" i="8"/>
  <c r="J861" i="8"/>
  <c r="I861" i="8"/>
  <c r="H861" i="8"/>
  <c r="R860" i="8" a="1"/>
  <c r="R860" i="8" s="1"/>
  <c r="N860" i="8" s="1"/>
  <c r="P860" i="8"/>
  <c r="O860" i="8"/>
  <c r="M860" i="8"/>
  <c r="L860" i="8"/>
  <c r="K860" i="8"/>
  <c r="J860" i="8"/>
  <c r="I860" i="8"/>
  <c r="H860" i="8"/>
  <c r="R859" i="8" a="1"/>
  <c r="R859" i="8" s="1"/>
  <c r="N859" i="8" s="1"/>
  <c r="P859" i="8"/>
  <c r="O859" i="8"/>
  <c r="M859" i="8"/>
  <c r="L859" i="8"/>
  <c r="K859" i="8"/>
  <c r="J859" i="8"/>
  <c r="I859" i="8"/>
  <c r="H859" i="8"/>
  <c r="R858" i="8" a="1"/>
  <c r="R858" i="8" s="1"/>
  <c r="N858" i="8" s="1"/>
  <c r="P858" i="8"/>
  <c r="O858" i="8"/>
  <c r="M858" i="8"/>
  <c r="L858" i="8"/>
  <c r="K858" i="8"/>
  <c r="J858" i="8"/>
  <c r="I858" i="8"/>
  <c r="H858" i="8"/>
  <c r="R857" i="8" a="1"/>
  <c r="R857" i="8" s="1"/>
  <c r="N857" i="8" s="1"/>
  <c r="P857" i="8"/>
  <c r="O857" i="8"/>
  <c r="M857" i="8"/>
  <c r="L857" i="8"/>
  <c r="K857" i="8"/>
  <c r="J857" i="8"/>
  <c r="I857" i="8"/>
  <c r="H857" i="8"/>
  <c r="R856" i="8" a="1"/>
  <c r="R856" i="8" s="1"/>
  <c r="N856" i="8" s="1"/>
  <c r="P856" i="8"/>
  <c r="O856" i="8"/>
  <c r="M856" i="8"/>
  <c r="L856" i="8"/>
  <c r="K856" i="8"/>
  <c r="J856" i="8"/>
  <c r="I856" i="8"/>
  <c r="H856" i="8"/>
  <c r="R855" i="8" a="1"/>
  <c r="R855" i="8" s="1"/>
  <c r="N855" i="8" s="1"/>
  <c r="P855" i="8"/>
  <c r="O855" i="8"/>
  <c r="M855" i="8"/>
  <c r="L855" i="8"/>
  <c r="K855" i="8"/>
  <c r="J855" i="8"/>
  <c r="I855" i="8"/>
  <c r="H855" i="8"/>
  <c r="R854" i="8" a="1"/>
  <c r="R854" i="8" s="1"/>
  <c r="N854" i="8" s="1"/>
  <c r="P854" i="8"/>
  <c r="O854" i="8"/>
  <c r="M854" i="8"/>
  <c r="L854" i="8"/>
  <c r="K854" i="8"/>
  <c r="J854" i="8"/>
  <c r="I854" i="8"/>
  <c r="H854" i="8"/>
  <c r="R853" i="8" a="1"/>
  <c r="R853" i="8" s="1"/>
  <c r="N853" i="8" s="1"/>
  <c r="P853" i="8"/>
  <c r="O853" i="8"/>
  <c r="M853" i="8"/>
  <c r="L853" i="8"/>
  <c r="K853" i="8"/>
  <c r="J853" i="8"/>
  <c r="I853" i="8"/>
  <c r="H853" i="8"/>
  <c r="R852" i="8" a="1"/>
  <c r="R852" i="8" s="1"/>
  <c r="N852" i="8" s="1"/>
  <c r="P852" i="8"/>
  <c r="O852" i="8"/>
  <c r="M852" i="8"/>
  <c r="L852" i="8"/>
  <c r="K852" i="8"/>
  <c r="J852" i="8"/>
  <c r="I852" i="8"/>
  <c r="H852" i="8"/>
  <c r="R851" i="8" a="1"/>
  <c r="R851" i="8" s="1"/>
  <c r="N851" i="8" s="1"/>
  <c r="P851" i="8"/>
  <c r="O851" i="8"/>
  <c r="M851" i="8"/>
  <c r="L851" i="8"/>
  <c r="K851" i="8"/>
  <c r="J851" i="8"/>
  <c r="I851" i="8"/>
  <c r="H851" i="8"/>
  <c r="R850" i="8" a="1"/>
  <c r="R850" i="8" s="1"/>
  <c r="N850" i="8" s="1"/>
  <c r="P850" i="8"/>
  <c r="O850" i="8"/>
  <c r="M850" i="8"/>
  <c r="L850" i="8"/>
  <c r="K850" i="8"/>
  <c r="J850" i="8"/>
  <c r="I850" i="8"/>
  <c r="H850" i="8"/>
  <c r="R849" i="8" a="1"/>
  <c r="R849" i="8" s="1"/>
  <c r="N849" i="8" s="1"/>
  <c r="P849" i="8"/>
  <c r="O849" i="8"/>
  <c r="M849" i="8"/>
  <c r="L849" i="8"/>
  <c r="K849" i="8"/>
  <c r="J849" i="8"/>
  <c r="I849" i="8"/>
  <c r="H849" i="8"/>
  <c r="R848" i="8" a="1"/>
  <c r="R848" i="8" s="1"/>
  <c r="N848" i="8" s="1"/>
  <c r="P848" i="8"/>
  <c r="O848" i="8"/>
  <c r="M848" i="8"/>
  <c r="L848" i="8"/>
  <c r="K848" i="8"/>
  <c r="J848" i="8"/>
  <c r="I848" i="8"/>
  <c r="H848" i="8"/>
  <c r="R847" i="8" a="1"/>
  <c r="R847" i="8" s="1"/>
  <c r="N847" i="8" s="1"/>
  <c r="P847" i="8"/>
  <c r="O847" i="8"/>
  <c r="M847" i="8"/>
  <c r="L847" i="8"/>
  <c r="K847" i="8"/>
  <c r="J847" i="8"/>
  <c r="I847" i="8"/>
  <c r="H847" i="8"/>
  <c r="R846" i="8" a="1"/>
  <c r="R846" i="8" s="1"/>
  <c r="N846" i="8" s="1"/>
  <c r="P846" i="8"/>
  <c r="O846" i="8"/>
  <c r="M846" i="8"/>
  <c r="L846" i="8"/>
  <c r="K846" i="8"/>
  <c r="J846" i="8"/>
  <c r="I846" i="8"/>
  <c r="H846" i="8"/>
  <c r="R845" i="8" a="1"/>
  <c r="R845" i="8" s="1"/>
  <c r="N845" i="8" s="1"/>
  <c r="P845" i="8"/>
  <c r="O845" i="8"/>
  <c r="M845" i="8"/>
  <c r="L845" i="8"/>
  <c r="K845" i="8"/>
  <c r="J845" i="8"/>
  <c r="I845" i="8"/>
  <c r="H845" i="8"/>
  <c r="R844" i="8" a="1"/>
  <c r="R844" i="8" s="1"/>
  <c r="N844" i="8" s="1"/>
  <c r="P844" i="8"/>
  <c r="O844" i="8"/>
  <c r="M844" i="8"/>
  <c r="L844" i="8"/>
  <c r="K844" i="8"/>
  <c r="J844" i="8"/>
  <c r="I844" i="8"/>
  <c r="H844" i="8"/>
  <c r="R843" i="8" a="1"/>
  <c r="R843" i="8" s="1"/>
  <c r="N843" i="8" s="1"/>
  <c r="P843" i="8"/>
  <c r="O843" i="8"/>
  <c r="M843" i="8"/>
  <c r="L843" i="8"/>
  <c r="K843" i="8"/>
  <c r="J843" i="8"/>
  <c r="I843" i="8"/>
  <c r="H843" i="8"/>
  <c r="R842" i="8" a="1"/>
  <c r="R842" i="8" s="1"/>
  <c r="N842" i="8" s="1"/>
  <c r="P842" i="8"/>
  <c r="O842" i="8"/>
  <c r="M842" i="8"/>
  <c r="L842" i="8"/>
  <c r="K842" i="8"/>
  <c r="J842" i="8"/>
  <c r="I842" i="8"/>
  <c r="H842" i="8"/>
  <c r="R841" i="8" a="1"/>
  <c r="R841" i="8" s="1"/>
  <c r="N841" i="8" s="1"/>
  <c r="P841" i="8"/>
  <c r="O841" i="8"/>
  <c r="M841" i="8"/>
  <c r="L841" i="8"/>
  <c r="K841" i="8"/>
  <c r="J841" i="8"/>
  <c r="I841" i="8"/>
  <c r="H841" i="8"/>
  <c r="R840" i="8" a="1"/>
  <c r="R840" i="8" s="1"/>
  <c r="N840" i="8" s="1"/>
  <c r="P840" i="8"/>
  <c r="O840" i="8"/>
  <c r="M840" i="8"/>
  <c r="L840" i="8"/>
  <c r="K840" i="8"/>
  <c r="J840" i="8"/>
  <c r="I840" i="8"/>
  <c r="H840" i="8"/>
  <c r="R839" i="8" a="1"/>
  <c r="R839" i="8" s="1"/>
  <c r="N839" i="8" s="1"/>
  <c r="P839" i="8"/>
  <c r="O839" i="8"/>
  <c r="M839" i="8"/>
  <c r="L839" i="8"/>
  <c r="K839" i="8"/>
  <c r="J839" i="8"/>
  <c r="I839" i="8"/>
  <c r="H839" i="8"/>
  <c r="R838" i="8" a="1"/>
  <c r="R838" i="8" s="1"/>
  <c r="N838" i="8" s="1"/>
  <c r="P838" i="8"/>
  <c r="O838" i="8"/>
  <c r="M838" i="8"/>
  <c r="L838" i="8"/>
  <c r="K838" i="8"/>
  <c r="J838" i="8"/>
  <c r="I838" i="8"/>
  <c r="H838" i="8"/>
  <c r="R837" i="8" a="1"/>
  <c r="R837" i="8" s="1"/>
  <c r="N837" i="8" s="1"/>
  <c r="P837" i="8"/>
  <c r="O837" i="8"/>
  <c r="M837" i="8"/>
  <c r="L837" i="8"/>
  <c r="K837" i="8"/>
  <c r="J837" i="8"/>
  <c r="I837" i="8"/>
  <c r="H837" i="8"/>
  <c r="R836" i="8" a="1"/>
  <c r="R836" i="8" s="1"/>
  <c r="N836" i="8" s="1"/>
  <c r="P836" i="8"/>
  <c r="O836" i="8"/>
  <c r="M836" i="8"/>
  <c r="L836" i="8"/>
  <c r="K836" i="8"/>
  <c r="J836" i="8"/>
  <c r="I836" i="8"/>
  <c r="H836" i="8"/>
  <c r="R835" i="8" a="1"/>
  <c r="R835" i="8" s="1"/>
  <c r="N835" i="8" s="1"/>
  <c r="P835" i="8"/>
  <c r="O835" i="8"/>
  <c r="M835" i="8"/>
  <c r="L835" i="8"/>
  <c r="K835" i="8"/>
  <c r="J835" i="8"/>
  <c r="I835" i="8"/>
  <c r="H835" i="8"/>
  <c r="R834" i="8" a="1"/>
  <c r="R834" i="8" s="1"/>
  <c r="N834" i="8" s="1"/>
  <c r="P834" i="8"/>
  <c r="O834" i="8"/>
  <c r="M834" i="8"/>
  <c r="L834" i="8"/>
  <c r="K834" i="8"/>
  <c r="J834" i="8"/>
  <c r="I834" i="8"/>
  <c r="H834" i="8"/>
  <c r="R833" i="8" a="1"/>
  <c r="R833" i="8" s="1"/>
  <c r="N833" i="8" s="1"/>
  <c r="P833" i="8"/>
  <c r="O833" i="8"/>
  <c r="M833" i="8"/>
  <c r="L833" i="8"/>
  <c r="K833" i="8"/>
  <c r="J833" i="8"/>
  <c r="I833" i="8"/>
  <c r="H833" i="8"/>
  <c r="R832" i="8" a="1"/>
  <c r="R832" i="8" s="1"/>
  <c r="N832" i="8" s="1"/>
  <c r="P832" i="8"/>
  <c r="O832" i="8"/>
  <c r="M832" i="8"/>
  <c r="L832" i="8"/>
  <c r="K832" i="8"/>
  <c r="J832" i="8"/>
  <c r="I832" i="8"/>
  <c r="H832" i="8"/>
  <c r="R831" i="8" a="1"/>
  <c r="R831" i="8" s="1"/>
  <c r="N831" i="8" s="1"/>
  <c r="P831" i="8"/>
  <c r="O831" i="8"/>
  <c r="M831" i="8"/>
  <c r="L831" i="8"/>
  <c r="K831" i="8"/>
  <c r="J831" i="8"/>
  <c r="I831" i="8"/>
  <c r="H831" i="8"/>
  <c r="R830" i="8" a="1"/>
  <c r="R830" i="8" s="1"/>
  <c r="N830" i="8" s="1"/>
  <c r="P830" i="8"/>
  <c r="O830" i="8"/>
  <c r="M830" i="8"/>
  <c r="L830" i="8"/>
  <c r="K830" i="8"/>
  <c r="J830" i="8"/>
  <c r="I830" i="8"/>
  <c r="H830" i="8"/>
  <c r="R829" i="8" a="1"/>
  <c r="R829" i="8" s="1"/>
  <c r="N829" i="8" s="1"/>
  <c r="P829" i="8"/>
  <c r="O829" i="8"/>
  <c r="M829" i="8"/>
  <c r="L829" i="8"/>
  <c r="K829" i="8"/>
  <c r="J829" i="8"/>
  <c r="I829" i="8"/>
  <c r="H829" i="8"/>
  <c r="R828" i="8" a="1"/>
  <c r="R828" i="8" s="1"/>
  <c r="N828" i="8" s="1"/>
  <c r="P828" i="8"/>
  <c r="O828" i="8"/>
  <c r="M828" i="8"/>
  <c r="L828" i="8"/>
  <c r="K828" i="8"/>
  <c r="J828" i="8"/>
  <c r="I828" i="8"/>
  <c r="H828" i="8"/>
  <c r="R827" i="8" a="1"/>
  <c r="R827" i="8" s="1"/>
  <c r="N827" i="8" s="1"/>
  <c r="P827" i="8"/>
  <c r="O827" i="8"/>
  <c r="M827" i="8"/>
  <c r="L827" i="8"/>
  <c r="K827" i="8"/>
  <c r="J827" i="8"/>
  <c r="I827" i="8"/>
  <c r="H827" i="8"/>
  <c r="R826" i="8" a="1"/>
  <c r="R826" i="8" s="1"/>
  <c r="N826" i="8" s="1"/>
  <c r="P826" i="8"/>
  <c r="O826" i="8"/>
  <c r="M826" i="8"/>
  <c r="L826" i="8"/>
  <c r="K826" i="8"/>
  <c r="J826" i="8"/>
  <c r="I826" i="8"/>
  <c r="H826" i="8"/>
  <c r="R825" i="8" a="1"/>
  <c r="R825" i="8" s="1"/>
  <c r="N825" i="8" s="1"/>
  <c r="P825" i="8"/>
  <c r="O825" i="8"/>
  <c r="M825" i="8"/>
  <c r="L825" i="8"/>
  <c r="K825" i="8"/>
  <c r="J825" i="8"/>
  <c r="I825" i="8"/>
  <c r="H825" i="8"/>
  <c r="R824" i="8" a="1"/>
  <c r="R824" i="8" s="1"/>
  <c r="N824" i="8" s="1"/>
  <c r="P824" i="8"/>
  <c r="O824" i="8"/>
  <c r="M824" i="8"/>
  <c r="L824" i="8"/>
  <c r="K824" i="8"/>
  <c r="J824" i="8"/>
  <c r="I824" i="8"/>
  <c r="H824" i="8"/>
  <c r="R823" i="8" a="1"/>
  <c r="R823" i="8" s="1"/>
  <c r="N823" i="8" s="1"/>
  <c r="P823" i="8"/>
  <c r="O823" i="8"/>
  <c r="M823" i="8"/>
  <c r="L823" i="8"/>
  <c r="K823" i="8"/>
  <c r="J823" i="8"/>
  <c r="I823" i="8"/>
  <c r="H823" i="8"/>
  <c r="R822" i="8" a="1"/>
  <c r="R822" i="8" s="1"/>
  <c r="N822" i="8" s="1"/>
  <c r="P822" i="8"/>
  <c r="O822" i="8"/>
  <c r="M822" i="8"/>
  <c r="L822" i="8"/>
  <c r="K822" i="8"/>
  <c r="J822" i="8"/>
  <c r="I822" i="8"/>
  <c r="H822" i="8"/>
  <c r="R821" i="8" a="1"/>
  <c r="R821" i="8" s="1"/>
  <c r="N821" i="8" s="1"/>
  <c r="P821" i="8"/>
  <c r="O821" i="8"/>
  <c r="M821" i="8"/>
  <c r="L821" i="8"/>
  <c r="K821" i="8"/>
  <c r="J821" i="8"/>
  <c r="I821" i="8"/>
  <c r="H821" i="8"/>
  <c r="R820" i="8" a="1"/>
  <c r="R820" i="8" s="1"/>
  <c r="N820" i="8" s="1"/>
  <c r="P820" i="8"/>
  <c r="O820" i="8"/>
  <c r="M820" i="8"/>
  <c r="L820" i="8"/>
  <c r="K820" i="8"/>
  <c r="J820" i="8"/>
  <c r="I820" i="8"/>
  <c r="H820" i="8"/>
  <c r="R819" i="8" a="1"/>
  <c r="R819" i="8" s="1"/>
  <c r="N819" i="8" s="1"/>
  <c r="P819" i="8"/>
  <c r="O819" i="8"/>
  <c r="M819" i="8"/>
  <c r="L819" i="8"/>
  <c r="K819" i="8"/>
  <c r="J819" i="8"/>
  <c r="I819" i="8"/>
  <c r="H819" i="8"/>
  <c r="R818" i="8" a="1"/>
  <c r="R818" i="8" s="1"/>
  <c r="N818" i="8" s="1"/>
  <c r="P818" i="8"/>
  <c r="O818" i="8"/>
  <c r="M818" i="8"/>
  <c r="L818" i="8"/>
  <c r="K818" i="8"/>
  <c r="J818" i="8"/>
  <c r="I818" i="8"/>
  <c r="H818" i="8"/>
  <c r="R817" i="8" a="1"/>
  <c r="R817" i="8" s="1"/>
  <c r="N817" i="8" s="1"/>
  <c r="P817" i="8"/>
  <c r="O817" i="8"/>
  <c r="M817" i="8"/>
  <c r="L817" i="8"/>
  <c r="K817" i="8"/>
  <c r="J817" i="8"/>
  <c r="I817" i="8"/>
  <c r="H817" i="8"/>
  <c r="R816" i="8" a="1"/>
  <c r="R816" i="8" s="1"/>
  <c r="N816" i="8" s="1"/>
  <c r="P816" i="8"/>
  <c r="O816" i="8"/>
  <c r="M816" i="8"/>
  <c r="L816" i="8"/>
  <c r="K816" i="8"/>
  <c r="J816" i="8"/>
  <c r="I816" i="8"/>
  <c r="H816" i="8"/>
  <c r="R815" i="8" a="1"/>
  <c r="R815" i="8" s="1"/>
  <c r="N815" i="8" s="1"/>
  <c r="P815" i="8"/>
  <c r="O815" i="8"/>
  <c r="M815" i="8"/>
  <c r="L815" i="8"/>
  <c r="K815" i="8"/>
  <c r="J815" i="8"/>
  <c r="I815" i="8"/>
  <c r="H815" i="8"/>
  <c r="R814" i="8" a="1"/>
  <c r="R814" i="8" s="1"/>
  <c r="N814" i="8" s="1"/>
  <c r="P814" i="8"/>
  <c r="O814" i="8"/>
  <c r="M814" i="8"/>
  <c r="L814" i="8"/>
  <c r="K814" i="8"/>
  <c r="J814" i="8"/>
  <c r="I814" i="8"/>
  <c r="H814" i="8"/>
  <c r="R813" i="8" a="1"/>
  <c r="R813" i="8" s="1"/>
  <c r="N813" i="8" s="1"/>
  <c r="P813" i="8"/>
  <c r="O813" i="8"/>
  <c r="M813" i="8"/>
  <c r="L813" i="8"/>
  <c r="K813" i="8"/>
  <c r="J813" i="8"/>
  <c r="I813" i="8"/>
  <c r="H813" i="8"/>
  <c r="R812" i="8" a="1"/>
  <c r="R812" i="8" s="1"/>
  <c r="N812" i="8" s="1"/>
  <c r="P812" i="8"/>
  <c r="O812" i="8"/>
  <c r="M812" i="8"/>
  <c r="L812" i="8"/>
  <c r="K812" i="8"/>
  <c r="J812" i="8"/>
  <c r="I812" i="8"/>
  <c r="H812" i="8"/>
  <c r="R811" i="8" a="1"/>
  <c r="R811" i="8" s="1"/>
  <c r="N811" i="8" s="1"/>
  <c r="P811" i="8"/>
  <c r="O811" i="8"/>
  <c r="M811" i="8"/>
  <c r="L811" i="8"/>
  <c r="K811" i="8"/>
  <c r="J811" i="8"/>
  <c r="I811" i="8"/>
  <c r="H811" i="8"/>
  <c r="R810" i="8" a="1"/>
  <c r="R810" i="8" s="1"/>
  <c r="N810" i="8" s="1"/>
  <c r="P810" i="8"/>
  <c r="O810" i="8"/>
  <c r="M810" i="8"/>
  <c r="L810" i="8"/>
  <c r="K810" i="8"/>
  <c r="J810" i="8"/>
  <c r="I810" i="8"/>
  <c r="H810" i="8"/>
  <c r="R809" i="8" a="1"/>
  <c r="R809" i="8" s="1"/>
  <c r="N809" i="8" s="1"/>
  <c r="P809" i="8"/>
  <c r="O809" i="8"/>
  <c r="M809" i="8"/>
  <c r="L809" i="8"/>
  <c r="K809" i="8"/>
  <c r="J809" i="8"/>
  <c r="I809" i="8"/>
  <c r="H809" i="8"/>
  <c r="R808" i="8" a="1"/>
  <c r="R808" i="8" s="1"/>
  <c r="N808" i="8" s="1"/>
  <c r="P808" i="8"/>
  <c r="O808" i="8"/>
  <c r="M808" i="8"/>
  <c r="L808" i="8"/>
  <c r="K808" i="8"/>
  <c r="J808" i="8"/>
  <c r="I808" i="8"/>
  <c r="H808" i="8"/>
  <c r="R807" i="8" a="1"/>
  <c r="R807" i="8" s="1"/>
  <c r="N807" i="8" s="1"/>
  <c r="P807" i="8"/>
  <c r="O807" i="8"/>
  <c r="M807" i="8"/>
  <c r="L807" i="8"/>
  <c r="K807" i="8"/>
  <c r="J807" i="8"/>
  <c r="I807" i="8"/>
  <c r="H807" i="8"/>
  <c r="R806" i="8" a="1"/>
  <c r="R806" i="8" s="1"/>
  <c r="N806" i="8" s="1"/>
  <c r="P806" i="8"/>
  <c r="O806" i="8"/>
  <c r="M806" i="8"/>
  <c r="L806" i="8"/>
  <c r="K806" i="8"/>
  <c r="J806" i="8"/>
  <c r="I806" i="8"/>
  <c r="H806" i="8"/>
  <c r="R805" i="8" a="1"/>
  <c r="R805" i="8" s="1"/>
  <c r="N805" i="8" s="1"/>
  <c r="P805" i="8"/>
  <c r="O805" i="8"/>
  <c r="M805" i="8"/>
  <c r="L805" i="8"/>
  <c r="K805" i="8"/>
  <c r="J805" i="8"/>
  <c r="I805" i="8"/>
  <c r="H805" i="8"/>
  <c r="R804" i="8" a="1"/>
  <c r="R804" i="8" s="1"/>
  <c r="N804" i="8" s="1"/>
  <c r="P804" i="8"/>
  <c r="O804" i="8"/>
  <c r="M804" i="8"/>
  <c r="L804" i="8"/>
  <c r="K804" i="8"/>
  <c r="J804" i="8"/>
  <c r="I804" i="8"/>
  <c r="H804" i="8"/>
  <c r="R803" i="8" a="1"/>
  <c r="R803" i="8" s="1"/>
  <c r="N803" i="8" s="1"/>
  <c r="P803" i="8"/>
  <c r="O803" i="8"/>
  <c r="M803" i="8"/>
  <c r="L803" i="8"/>
  <c r="K803" i="8"/>
  <c r="J803" i="8"/>
  <c r="I803" i="8"/>
  <c r="H803" i="8"/>
  <c r="R802" i="8" a="1"/>
  <c r="R802" i="8" s="1"/>
  <c r="N802" i="8" s="1"/>
  <c r="P802" i="8"/>
  <c r="O802" i="8"/>
  <c r="M802" i="8"/>
  <c r="L802" i="8"/>
  <c r="K802" i="8"/>
  <c r="J802" i="8"/>
  <c r="I802" i="8"/>
  <c r="H802" i="8"/>
  <c r="R801" i="8" a="1"/>
  <c r="R801" i="8" s="1"/>
  <c r="N801" i="8" s="1"/>
  <c r="P801" i="8"/>
  <c r="O801" i="8"/>
  <c r="M801" i="8"/>
  <c r="L801" i="8"/>
  <c r="K801" i="8"/>
  <c r="J801" i="8"/>
  <c r="I801" i="8"/>
  <c r="H801" i="8"/>
  <c r="R800" i="8" a="1"/>
  <c r="R800" i="8" s="1"/>
  <c r="N800" i="8" s="1"/>
  <c r="P800" i="8"/>
  <c r="O800" i="8"/>
  <c r="M800" i="8"/>
  <c r="L800" i="8"/>
  <c r="K800" i="8"/>
  <c r="J800" i="8"/>
  <c r="I800" i="8"/>
  <c r="H800" i="8"/>
  <c r="R799" i="8" a="1"/>
  <c r="R799" i="8" s="1"/>
  <c r="N799" i="8" s="1"/>
  <c r="P799" i="8"/>
  <c r="O799" i="8"/>
  <c r="M799" i="8"/>
  <c r="L799" i="8"/>
  <c r="K799" i="8"/>
  <c r="J799" i="8"/>
  <c r="I799" i="8"/>
  <c r="H799" i="8"/>
  <c r="R798" i="8" a="1"/>
  <c r="R798" i="8" s="1"/>
  <c r="N798" i="8" s="1"/>
  <c r="P798" i="8"/>
  <c r="O798" i="8"/>
  <c r="M798" i="8"/>
  <c r="L798" i="8"/>
  <c r="K798" i="8"/>
  <c r="J798" i="8"/>
  <c r="I798" i="8"/>
  <c r="H798" i="8"/>
  <c r="R797" i="8" a="1"/>
  <c r="R797" i="8" s="1"/>
  <c r="N797" i="8" s="1"/>
  <c r="P797" i="8"/>
  <c r="O797" i="8"/>
  <c r="M797" i="8"/>
  <c r="L797" i="8"/>
  <c r="K797" i="8"/>
  <c r="J797" i="8"/>
  <c r="I797" i="8"/>
  <c r="H797" i="8"/>
  <c r="R796" i="8" a="1"/>
  <c r="R796" i="8" s="1"/>
  <c r="N796" i="8" s="1"/>
  <c r="P796" i="8"/>
  <c r="O796" i="8"/>
  <c r="M796" i="8"/>
  <c r="L796" i="8"/>
  <c r="K796" i="8"/>
  <c r="J796" i="8"/>
  <c r="I796" i="8"/>
  <c r="H796" i="8"/>
  <c r="R795" i="8" a="1"/>
  <c r="R795" i="8" s="1"/>
  <c r="N795" i="8" s="1"/>
  <c r="P795" i="8"/>
  <c r="O795" i="8"/>
  <c r="M795" i="8"/>
  <c r="L795" i="8"/>
  <c r="K795" i="8"/>
  <c r="J795" i="8"/>
  <c r="I795" i="8"/>
  <c r="H795" i="8"/>
  <c r="R794" i="8" a="1"/>
  <c r="R794" i="8" s="1"/>
  <c r="N794" i="8" s="1"/>
  <c r="P794" i="8"/>
  <c r="O794" i="8"/>
  <c r="M794" i="8"/>
  <c r="L794" i="8"/>
  <c r="K794" i="8"/>
  <c r="J794" i="8"/>
  <c r="I794" i="8"/>
  <c r="H794" i="8"/>
  <c r="R793" i="8" a="1"/>
  <c r="R793" i="8" s="1"/>
  <c r="N793" i="8" s="1"/>
  <c r="P793" i="8"/>
  <c r="O793" i="8"/>
  <c r="M793" i="8"/>
  <c r="L793" i="8"/>
  <c r="K793" i="8"/>
  <c r="J793" i="8"/>
  <c r="I793" i="8"/>
  <c r="H793" i="8"/>
  <c r="R792" i="8" a="1"/>
  <c r="R792" i="8" s="1"/>
  <c r="N792" i="8" s="1"/>
  <c r="P792" i="8"/>
  <c r="O792" i="8"/>
  <c r="M792" i="8"/>
  <c r="L792" i="8"/>
  <c r="K792" i="8"/>
  <c r="J792" i="8"/>
  <c r="I792" i="8"/>
  <c r="H792" i="8"/>
  <c r="R791" i="8" a="1"/>
  <c r="R791" i="8" s="1"/>
  <c r="N791" i="8" s="1"/>
  <c r="P791" i="8"/>
  <c r="O791" i="8"/>
  <c r="M791" i="8"/>
  <c r="L791" i="8"/>
  <c r="K791" i="8"/>
  <c r="J791" i="8"/>
  <c r="I791" i="8"/>
  <c r="H791" i="8"/>
  <c r="R790" i="8" a="1"/>
  <c r="R790" i="8" s="1"/>
  <c r="N790" i="8" s="1"/>
  <c r="P790" i="8"/>
  <c r="O790" i="8"/>
  <c r="M790" i="8"/>
  <c r="L790" i="8"/>
  <c r="K790" i="8"/>
  <c r="J790" i="8"/>
  <c r="I790" i="8"/>
  <c r="H790" i="8"/>
  <c r="R789" i="8" a="1"/>
  <c r="R789" i="8" s="1"/>
  <c r="N789" i="8" s="1"/>
  <c r="P789" i="8"/>
  <c r="O789" i="8"/>
  <c r="M789" i="8"/>
  <c r="L789" i="8"/>
  <c r="K789" i="8"/>
  <c r="J789" i="8"/>
  <c r="I789" i="8"/>
  <c r="H789" i="8"/>
  <c r="R788" i="8" a="1"/>
  <c r="R788" i="8" s="1"/>
  <c r="N788" i="8" s="1"/>
  <c r="P788" i="8"/>
  <c r="O788" i="8"/>
  <c r="M788" i="8"/>
  <c r="L788" i="8"/>
  <c r="K788" i="8"/>
  <c r="J788" i="8"/>
  <c r="I788" i="8"/>
  <c r="H788" i="8"/>
  <c r="R787" i="8" a="1"/>
  <c r="R787" i="8" s="1"/>
  <c r="N787" i="8" s="1"/>
  <c r="P787" i="8"/>
  <c r="O787" i="8"/>
  <c r="M787" i="8"/>
  <c r="L787" i="8"/>
  <c r="K787" i="8"/>
  <c r="J787" i="8"/>
  <c r="I787" i="8"/>
  <c r="H787" i="8"/>
  <c r="R786" i="8" a="1"/>
  <c r="R786" i="8" s="1"/>
  <c r="N786" i="8" s="1"/>
  <c r="P786" i="8"/>
  <c r="O786" i="8"/>
  <c r="M786" i="8"/>
  <c r="L786" i="8"/>
  <c r="K786" i="8"/>
  <c r="J786" i="8"/>
  <c r="I786" i="8"/>
  <c r="H786" i="8"/>
  <c r="R785" i="8" a="1"/>
  <c r="R785" i="8" s="1"/>
  <c r="N785" i="8" s="1"/>
  <c r="P785" i="8"/>
  <c r="O785" i="8"/>
  <c r="M785" i="8"/>
  <c r="L785" i="8"/>
  <c r="K785" i="8"/>
  <c r="J785" i="8"/>
  <c r="I785" i="8"/>
  <c r="H785" i="8"/>
  <c r="R784" i="8" a="1"/>
  <c r="R784" i="8" s="1"/>
  <c r="N784" i="8" s="1"/>
  <c r="P784" i="8"/>
  <c r="O784" i="8"/>
  <c r="M784" i="8"/>
  <c r="L784" i="8"/>
  <c r="K784" i="8"/>
  <c r="J784" i="8"/>
  <c r="I784" i="8"/>
  <c r="H784" i="8"/>
  <c r="R783" i="8" a="1"/>
  <c r="R783" i="8" s="1"/>
  <c r="N783" i="8" s="1"/>
  <c r="P783" i="8"/>
  <c r="O783" i="8"/>
  <c r="M783" i="8"/>
  <c r="L783" i="8"/>
  <c r="K783" i="8"/>
  <c r="J783" i="8"/>
  <c r="I783" i="8"/>
  <c r="H783" i="8"/>
  <c r="R782" i="8" a="1"/>
  <c r="R782" i="8" s="1"/>
  <c r="N782" i="8" s="1"/>
  <c r="P782" i="8"/>
  <c r="O782" i="8"/>
  <c r="M782" i="8"/>
  <c r="L782" i="8"/>
  <c r="K782" i="8"/>
  <c r="J782" i="8"/>
  <c r="I782" i="8"/>
  <c r="H782" i="8"/>
  <c r="R781" i="8" a="1"/>
  <c r="R781" i="8" s="1"/>
  <c r="N781" i="8" s="1"/>
  <c r="P781" i="8"/>
  <c r="O781" i="8"/>
  <c r="M781" i="8"/>
  <c r="L781" i="8"/>
  <c r="K781" i="8"/>
  <c r="J781" i="8"/>
  <c r="I781" i="8"/>
  <c r="H781" i="8"/>
  <c r="R780" i="8" a="1"/>
  <c r="R780" i="8" s="1"/>
  <c r="N780" i="8" s="1"/>
  <c r="P780" i="8"/>
  <c r="O780" i="8"/>
  <c r="M780" i="8"/>
  <c r="L780" i="8"/>
  <c r="K780" i="8"/>
  <c r="J780" i="8"/>
  <c r="I780" i="8"/>
  <c r="H780" i="8"/>
  <c r="R779" i="8" a="1"/>
  <c r="R779" i="8" s="1"/>
  <c r="N779" i="8" s="1"/>
  <c r="P779" i="8"/>
  <c r="O779" i="8"/>
  <c r="M779" i="8"/>
  <c r="L779" i="8"/>
  <c r="K779" i="8"/>
  <c r="J779" i="8"/>
  <c r="I779" i="8"/>
  <c r="H779" i="8"/>
  <c r="R778" i="8" a="1"/>
  <c r="R778" i="8" s="1"/>
  <c r="N778" i="8" s="1"/>
  <c r="P778" i="8"/>
  <c r="O778" i="8"/>
  <c r="M778" i="8"/>
  <c r="L778" i="8"/>
  <c r="K778" i="8"/>
  <c r="J778" i="8"/>
  <c r="I778" i="8"/>
  <c r="H778" i="8"/>
  <c r="R777" i="8" a="1"/>
  <c r="R777" i="8" s="1"/>
  <c r="N777" i="8" s="1"/>
  <c r="P777" i="8"/>
  <c r="O777" i="8"/>
  <c r="M777" i="8"/>
  <c r="L777" i="8"/>
  <c r="K777" i="8"/>
  <c r="J777" i="8"/>
  <c r="I777" i="8"/>
  <c r="H777" i="8"/>
  <c r="R776" i="8" a="1"/>
  <c r="R776" i="8" s="1"/>
  <c r="N776" i="8" s="1"/>
  <c r="P776" i="8"/>
  <c r="O776" i="8"/>
  <c r="M776" i="8"/>
  <c r="L776" i="8"/>
  <c r="K776" i="8"/>
  <c r="J776" i="8"/>
  <c r="I776" i="8"/>
  <c r="H776" i="8"/>
  <c r="R775" i="8" a="1"/>
  <c r="R775" i="8" s="1"/>
  <c r="N775" i="8" s="1"/>
  <c r="P775" i="8"/>
  <c r="O775" i="8"/>
  <c r="M775" i="8"/>
  <c r="L775" i="8"/>
  <c r="K775" i="8"/>
  <c r="J775" i="8"/>
  <c r="I775" i="8"/>
  <c r="H775" i="8"/>
  <c r="R774" i="8" a="1"/>
  <c r="R774" i="8" s="1"/>
  <c r="N774" i="8" s="1"/>
  <c r="P774" i="8"/>
  <c r="O774" i="8"/>
  <c r="M774" i="8"/>
  <c r="L774" i="8"/>
  <c r="K774" i="8"/>
  <c r="J774" i="8"/>
  <c r="I774" i="8"/>
  <c r="H774" i="8"/>
  <c r="R773" i="8" a="1"/>
  <c r="R773" i="8" s="1"/>
  <c r="N773" i="8" s="1"/>
  <c r="P773" i="8"/>
  <c r="O773" i="8"/>
  <c r="M773" i="8"/>
  <c r="L773" i="8"/>
  <c r="K773" i="8"/>
  <c r="J773" i="8"/>
  <c r="I773" i="8"/>
  <c r="H773" i="8"/>
  <c r="R772" i="8" a="1"/>
  <c r="R772" i="8" s="1"/>
  <c r="N772" i="8" s="1"/>
  <c r="P772" i="8"/>
  <c r="O772" i="8"/>
  <c r="M772" i="8"/>
  <c r="L772" i="8"/>
  <c r="K772" i="8"/>
  <c r="J772" i="8"/>
  <c r="I772" i="8"/>
  <c r="H772" i="8"/>
  <c r="R771" i="8" a="1"/>
  <c r="R771" i="8" s="1"/>
  <c r="N771" i="8" s="1"/>
  <c r="P771" i="8"/>
  <c r="O771" i="8"/>
  <c r="M771" i="8"/>
  <c r="L771" i="8"/>
  <c r="K771" i="8"/>
  <c r="J771" i="8"/>
  <c r="I771" i="8"/>
  <c r="H771" i="8"/>
  <c r="R770" i="8" a="1"/>
  <c r="R770" i="8" s="1"/>
  <c r="N770" i="8" s="1"/>
  <c r="P770" i="8"/>
  <c r="O770" i="8"/>
  <c r="M770" i="8"/>
  <c r="L770" i="8"/>
  <c r="K770" i="8"/>
  <c r="J770" i="8"/>
  <c r="I770" i="8"/>
  <c r="H770" i="8"/>
  <c r="R769" i="8" a="1"/>
  <c r="R769" i="8" s="1"/>
  <c r="N769" i="8" s="1"/>
  <c r="P769" i="8"/>
  <c r="O769" i="8"/>
  <c r="M769" i="8"/>
  <c r="L769" i="8"/>
  <c r="K769" i="8"/>
  <c r="J769" i="8"/>
  <c r="I769" i="8"/>
  <c r="H769" i="8"/>
  <c r="R768" i="8" a="1"/>
  <c r="R768" i="8" s="1"/>
  <c r="N768" i="8" s="1"/>
  <c r="P768" i="8"/>
  <c r="O768" i="8"/>
  <c r="M768" i="8"/>
  <c r="L768" i="8"/>
  <c r="K768" i="8"/>
  <c r="J768" i="8"/>
  <c r="I768" i="8"/>
  <c r="H768" i="8"/>
  <c r="R767" i="8" a="1"/>
  <c r="R767" i="8" s="1"/>
  <c r="N767" i="8" s="1"/>
  <c r="P767" i="8"/>
  <c r="O767" i="8"/>
  <c r="M767" i="8"/>
  <c r="L767" i="8"/>
  <c r="K767" i="8"/>
  <c r="J767" i="8"/>
  <c r="I767" i="8"/>
  <c r="H767" i="8"/>
  <c r="R766" i="8" a="1"/>
  <c r="R766" i="8" s="1"/>
  <c r="N766" i="8" s="1"/>
  <c r="P766" i="8"/>
  <c r="O766" i="8"/>
  <c r="M766" i="8"/>
  <c r="L766" i="8"/>
  <c r="K766" i="8"/>
  <c r="J766" i="8"/>
  <c r="I766" i="8"/>
  <c r="H766" i="8"/>
  <c r="R765" i="8" a="1"/>
  <c r="R765" i="8" s="1"/>
  <c r="N765" i="8" s="1"/>
  <c r="P765" i="8"/>
  <c r="O765" i="8"/>
  <c r="M765" i="8"/>
  <c r="L765" i="8"/>
  <c r="K765" i="8"/>
  <c r="J765" i="8"/>
  <c r="I765" i="8"/>
  <c r="H765" i="8"/>
  <c r="R764" i="8" a="1"/>
  <c r="R764" i="8" s="1"/>
  <c r="N764" i="8" s="1"/>
  <c r="P764" i="8"/>
  <c r="O764" i="8"/>
  <c r="M764" i="8"/>
  <c r="L764" i="8"/>
  <c r="K764" i="8"/>
  <c r="J764" i="8"/>
  <c r="I764" i="8"/>
  <c r="H764" i="8"/>
  <c r="R763" i="8" a="1"/>
  <c r="R763" i="8" s="1"/>
  <c r="N763" i="8" s="1"/>
  <c r="P763" i="8"/>
  <c r="O763" i="8"/>
  <c r="M763" i="8"/>
  <c r="L763" i="8"/>
  <c r="K763" i="8"/>
  <c r="J763" i="8"/>
  <c r="I763" i="8"/>
  <c r="H763" i="8"/>
  <c r="R762" i="8" a="1"/>
  <c r="R762" i="8" s="1"/>
  <c r="N762" i="8" s="1"/>
  <c r="P762" i="8"/>
  <c r="O762" i="8"/>
  <c r="M762" i="8"/>
  <c r="L762" i="8"/>
  <c r="K762" i="8"/>
  <c r="J762" i="8"/>
  <c r="I762" i="8"/>
  <c r="H762" i="8"/>
  <c r="R761" i="8" a="1"/>
  <c r="R761" i="8" s="1"/>
  <c r="N761" i="8" s="1"/>
  <c r="P761" i="8"/>
  <c r="O761" i="8"/>
  <c r="M761" i="8"/>
  <c r="L761" i="8"/>
  <c r="K761" i="8"/>
  <c r="J761" i="8"/>
  <c r="I761" i="8"/>
  <c r="H761" i="8"/>
  <c r="R760" i="8" a="1"/>
  <c r="R760" i="8" s="1"/>
  <c r="N760" i="8" s="1"/>
  <c r="P760" i="8"/>
  <c r="O760" i="8"/>
  <c r="M760" i="8"/>
  <c r="L760" i="8"/>
  <c r="K760" i="8"/>
  <c r="J760" i="8"/>
  <c r="I760" i="8"/>
  <c r="H760" i="8"/>
  <c r="R759" i="8" a="1"/>
  <c r="R759" i="8" s="1"/>
  <c r="N759" i="8" s="1"/>
  <c r="P759" i="8"/>
  <c r="O759" i="8"/>
  <c r="M759" i="8"/>
  <c r="L759" i="8"/>
  <c r="K759" i="8"/>
  <c r="J759" i="8"/>
  <c r="I759" i="8"/>
  <c r="H759" i="8"/>
  <c r="R758" i="8" a="1"/>
  <c r="R758" i="8" s="1"/>
  <c r="N758" i="8" s="1"/>
  <c r="P758" i="8"/>
  <c r="O758" i="8"/>
  <c r="M758" i="8"/>
  <c r="L758" i="8"/>
  <c r="K758" i="8"/>
  <c r="J758" i="8"/>
  <c r="I758" i="8"/>
  <c r="H758" i="8"/>
  <c r="R757" i="8" a="1"/>
  <c r="R757" i="8" s="1"/>
  <c r="N757" i="8" s="1"/>
  <c r="P757" i="8"/>
  <c r="O757" i="8"/>
  <c r="M757" i="8"/>
  <c r="L757" i="8"/>
  <c r="K757" i="8"/>
  <c r="J757" i="8"/>
  <c r="I757" i="8"/>
  <c r="H757" i="8"/>
  <c r="R756" i="8" a="1"/>
  <c r="R756" i="8" s="1"/>
  <c r="N756" i="8" s="1"/>
  <c r="P756" i="8"/>
  <c r="O756" i="8"/>
  <c r="M756" i="8"/>
  <c r="L756" i="8"/>
  <c r="K756" i="8"/>
  <c r="J756" i="8"/>
  <c r="I756" i="8"/>
  <c r="H756" i="8"/>
  <c r="R755" i="8" a="1"/>
  <c r="R755" i="8" s="1"/>
  <c r="N755" i="8" s="1"/>
  <c r="P755" i="8"/>
  <c r="O755" i="8"/>
  <c r="M755" i="8"/>
  <c r="L755" i="8"/>
  <c r="K755" i="8"/>
  <c r="J755" i="8"/>
  <c r="I755" i="8"/>
  <c r="H755" i="8"/>
  <c r="R754" i="8" a="1"/>
  <c r="R754" i="8" s="1"/>
  <c r="N754" i="8" s="1"/>
  <c r="P754" i="8"/>
  <c r="O754" i="8"/>
  <c r="M754" i="8"/>
  <c r="L754" i="8"/>
  <c r="K754" i="8"/>
  <c r="J754" i="8"/>
  <c r="I754" i="8"/>
  <c r="H754" i="8"/>
  <c r="R753" i="8" a="1"/>
  <c r="R753" i="8" s="1"/>
  <c r="N753" i="8" s="1"/>
  <c r="P753" i="8"/>
  <c r="O753" i="8"/>
  <c r="M753" i="8"/>
  <c r="L753" i="8"/>
  <c r="K753" i="8"/>
  <c r="J753" i="8"/>
  <c r="I753" i="8"/>
  <c r="H753" i="8"/>
  <c r="R752" i="8" a="1"/>
  <c r="R752" i="8" s="1"/>
  <c r="N752" i="8" s="1"/>
  <c r="P752" i="8"/>
  <c r="O752" i="8"/>
  <c r="M752" i="8"/>
  <c r="L752" i="8"/>
  <c r="K752" i="8"/>
  <c r="J752" i="8"/>
  <c r="I752" i="8"/>
  <c r="H752" i="8"/>
  <c r="R751" i="8" a="1"/>
  <c r="R751" i="8" s="1"/>
  <c r="N751" i="8" s="1"/>
  <c r="P751" i="8"/>
  <c r="O751" i="8"/>
  <c r="M751" i="8"/>
  <c r="L751" i="8"/>
  <c r="K751" i="8"/>
  <c r="J751" i="8"/>
  <c r="I751" i="8"/>
  <c r="H751" i="8"/>
  <c r="R750" i="8" a="1"/>
  <c r="R750" i="8" s="1"/>
  <c r="N750" i="8" s="1"/>
  <c r="P750" i="8"/>
  <c r="O750" i="8"/>
  <c r="M750" i="8"/>
  <c r="L750" i="8"/>
  <c r="K750" i="8"/>
  <c r="J750" i="8"/>
  <c r="I750" i="8"/>
  <c r="H750" i="8"/>
  <c r="R749" i="8" a="1"/>
  <c r="R749" i="8" s="1"/>
  <c r="N749" i="8" s="1"/>
  <c r="P749" i="8"/>
  <c r="O749" i="8"/>
  <c r="M749" i="8"/>
  <c r="L749" i="8"/>
  <c r="K749" i="8"/>
  <c r="J749" i="8"/>
  <c r="I749" i="8"/>
  <c r="H749" i="8"/>
  <c r="R748" i="8" a="1"/>
  <c r="R748" i="8" s="1"/>
  <c r="N748" i="8" s="1"/>
  <c r="P748" i="8"/>
  <c r="O748" i="8"/>
  <c r="M748" i="8"/>
  <c r="L748" i="8"/>
  <c r="K748" i="8"/>
  <c r="J748" i="8"/>
  <c r="I748" i="8"/>
  <c r="H748" i="8"/>
  <c r="R747" i="8" a="1"/>
  <c r="R747" i="8" s="1"/>
  <c r="N747" i="8" s="1"/>
  <c r="P747" i="8"/>
  <c r="O747" i="8"/>
  <c r="M747" i="8"/>
  <c r="L747" i="8"/>
  <c r="K747" i="8"/>
  <c r="J747" i="8"/>
  <c r="I747" i="8"/>
  <c r="H747" i="8"/>
  <c r="R746" i="8" a="1"/>
  <c r="R746" i="8" s="1"/>
  <c r="N746" i="8" s="1"/>
  <c r="P746" i="8"/>
  <c r="O746" i="8"/>
  <c r="M746" i="8"/>
  <c r="L746" i="8"/>
  <c r="K746" i="8"/>
  <c r="J746" i="8"/>
  <c r="I746" i="8"/>
  <c r="H746" i="8"/>
  <c r="R745" i="8" a="1"/>
  <c r="R745" i="8" s="1"/>
  <c r="N745" i="8" s="1"/>
  <c r="P745" i="8"/>
  <c r="O745" i="8"/>
  <c r="M745" i="8"/>
  <c r="L745" i="8"/>
  <c r="K745" i="8"/>
  <c r="J745" i="8"/>
  <c r="I745" i="8"/>
  <c r="H745" i="8"/>
  <c r="R744" i="8" a="1"/>
  <c r="R744" i="8" s="1"/>
  <c r="N744" i="8" s="1"/>
  <c r="P744" i="8"/>
  <c r="O744" i="8"/>
  <c r="M744" i="8"/>
  <c r="L744" i="8"/>
  <c r="K744" i="8"/>
  <c r="J744" i="8"/>
  <c r="I744" i="8"/>
  <c r="H744" i="8"/>
  <c r="R743" i="8" a="1"/>
  <c r="R743" i="8" s="1"/>
  <c r="N743" i="8" s="1"/>
  <c r="P743" i="8"/>
  <c r="O743" i="8"/>
  <c r="M743" i="8"/>
  <c r="L743" i="8"/>
  <c r="K743" i="8"/>
  <c r="J743" i="8"/>
  <c r="I743" i="8"/>
  <c r="H743" i="8"/>
  <c r="R742" i="8" a="1"/>
  <c r="R742" i="8" s="1"/>
  <c r="N742" i="8" s="1"/>
  <c r="P742" i="8"/>
  <c r="O742" i="8"/>
  <c r="M742" i="8"/>
  <c r="L742" i="8"/>
  <c r="K742" i="8"/>
  <c r="J742" i="8"/>
  <c r="I742" i="8"/>
  <c r="H742" i="8"/>
  <c r="R741" i="8" a="1"/>
  <c r="R741" i="8" s="1"/>
  <c r="N741" i="8" s="1"/>
  <c r="P741" i="8"/>
  <c r="O741" i="8"/>
  <c r="M741" i="8"/>
  <c r="L741" i="8"/>
  <c r="K741" i="8"/>
  <c r="J741" i="8"/>
  <c r="I741" i="8"/>
  <c r="H741" i="8"/>
  <c r="R740" i="8" a="1"/>
  <c r="R740" i="8" s="1"/>
  <c r="N740" i="8" s="1"/>
  <c r="P740" i="8"/>
  <c r="O740" i="8"/>
  <c r="M740" i="8"/>
  <c r="L740" i="8"/>
  <c r="K740" i="8"/>
  <c r="J740" i="8"/>
  <c r="I740" i="8"/>
  <c r="H740" i="8"/>
  <c r="R739" i="8" a="1"/>
  <c r="R739" i="8" s="1"/>
  <c r="N739" i="8" s="1"/>
  <c r="P739" i="8"/>
  <c r="O739" i="8"/>
  <c r="M739" i="8"/>
  <c r="L739" i="8"/>
  <c r="K739" i="8"/>
  <c r="J739" i="8"/>
  <c r="I739" i="8"/>
  <c r="H739" i="8"/>
  <c r="R738" i="8" a="1"/>
  <c r="R738" i="8" s="1"/>
  <c r="N738" i="8" s="1"/>
  <c r="P738" i="8"/>
  <c r="O738" i="8"/>
  <c r="M738" i="8"/>
  <c r="L738" i="8"/>
  <c r="K738" i="8"/>
  <c r="J738" i="8"/>
  <c r="I738" i="8"/>
  <c r="H738" i="8"/>
  <c r="R737" i="8" a="1"/>
  <c r="R737" i="8" s="1"/>
  <c r="N737" i="8" s="1"/>
  <c r="P737" i="8"/>
  <c r="O737" i="8"/>
  <c r="M737" i="8"/>
  <c r="L737" i="8"/>
  <c r="K737" i="8"/>
  <c r="J737" i="8"/>
  <c r="I737" i="8"/>
  <c r="H737" i="8"/>
  <c r="R736" i="8" a="1"/>
  <c r="R736" i="8" s="1"/>
  <c r="N736" i="8" s="1"/>
  <c r="P736" i="8"/>
  <c r="O736" i="8"/>
  <c r="M736" i="8"/>
  <c r="L736" i="8"/>
  <c r="K736" i="8"/>
  <c r="J736" i="8"/>
  <c r="I736" i="8"/>
  <c r="H736" i="8"/>
  <c r="R735" i="8" a="1"/>
  <c r="R735" i="8" s="1"/>
  <c r="N735" i="8" s="1"/>
  <c r="P735" i="8"/>
  <c r="O735" i="8"/>
  <c r="M735" i="8"/>
  <c r="L735" i="8"/>
  <c r="K735" i="8"/>
  <c r="J735" i="8"/>
  <c r="I735" i="8"/>
  <c r="H735" i="8"/>
  <c r="R734" i="8" a="1"/>
  <c r="R734" i="8" s="1"/>
  <c r="N734" i="8" s="1"/>
  <c r="P734" i="8"/>
  <c r="O734" i="8"/>
  <c r="M734" i="8"/>
  <c r="L734" i="8"/>
  <c r="K734" i="8"/>
  <c r="J734" i="8"/>
  <c r="I734" i="8"/>
  <c r="H734" i="8"/>
  <c r="R733" i="8" a="1"/>
  <c r="R733" i="8" s="1"/>
  <c r="N733" i="8" s="1"/>
  <c r="P733" i="8"/>
  <c r="O733" i="8"/>
  <c r="M733" i="8"/>
  <c r="L733" i="8"/>
  <c r="K733" i="8"/>
  <c r="J733" i="8"/>
  <c r="I733" i="8"/>
  <c r="H733" i="8"/>
  <c r="R732" i="8" a="1"/>
  <c r="R732" i="8" s="1"/>
  <c r="N732" i="8" s="1"/>
  <c r="P732" i="8"/>
  <c r="O732" i="8"/>
  <c r="M732" i="8"/>
  <c r="L732" i="8"/>
  <c r="K732" i="8"/>
  <c r="J732" i="8"/>
  <c r="I732" i="8"/>
  <c r="H732" i="8"/>
  <c r="R731" i="8" a="1"/>
  <c r="R731" i="8" s="1"/>
  <c r="N731" i="8" s="1"/>
  <c r="P731" i="8"/>
  <c r="O731" i="8"/>
  <c r="M731" i="8"/>
  <c r="L731" i="8"/>
  <c r="K731" i="8"/>
  <c r="J731" i="8"/>
  <c r="I731" i="8"/>
  <c r="H731" i="8"/>
  <c r="R730" i="8" a="1"/>
  <c r="R730" i="8" s="1"/>
  <c r="N730" i="8" s="1"/>
  <c r="P730" i="8"/>
  <c r="O730" i="8"/>
  <c r="M730" i="8"/>
  <c r="L730" i="8"/>
  <c r="K730" i="8"/>
  <c r="J730" i="8"/>
  <c r="I730" i="8"/>
  <c r="H730" i="8"/>
  <c r="R729" i="8" a="1"/>
  <c r="R729" i="8" s="1"/>
  <c r="N729" i="8" s="1"/>
  <c r="P729" i="8"/>
  <c r="O729" i="8"/>
  <c r="M729" i="8"/>
  <c r="L729" i="8"/>
  <c r="K729" i="8"/>
  <c r="J729" i="8"/>
  <c r="I729" i="8"/>
  <c r="H729" i="8"/>
  <c r="R728" i="8" a="1"/>
  <c r="R728" i="8" s="1"/>
  <c r="N728" i="8" s="1"/>
  <c r="P728" i="8"/>
  <c r="O728" i="8"/>
  <c r="M728" i="8"/>
  <c r="L728" i="8"/>
  <c r="K728" i="8"/>
  <c r="J728" i="8"/>
  <c r="I728" i="8"/>
  <c r="H728" i="8"/>
  <c r="R727" i="8" a="1"/>
  <c r="R727" i="8" s="1"/>
  <c r="N727" i="8" s="1"/>
  <c r="P727" i="8"/>
  <c r="O727" i="8"/>
  <c r="M727" i="8"/>
  <c r="L727" i="8"/>
  <c r="K727" i="8"/>
  <c r="J727" i="8"/>
  <c r="I727" i="8"/>
  <c r="H727" i="8"/>
  <c r="R726" i="8" a="1"/>
  <c r="R726" i="8" s="1"/>
  <c r="N726" i="8" s="1"/>
  <c r="P726" i="8"/>
  <c r="O726" i="8"/>
  <c r="M726" i="8"/>
  <c r="L726" i="8"/>
  <c r="K726" i="8"/>
  <c r="J726" i="8"/>
  <c r="I726" i="8"/>
  <c r="H726" i="8"/>
  <c r="R725" i="8" a="1"/>
  <c r="R725" i="8" s="1"/>
  <c r="N725" i="8" s="1"/>
  <c r="P725" i="8"/>
  <c r="O725" i="8"/>
  <c r="M725" i="8"/>
  <c r="L725" i="8"/>
  <c r="K725" i="8"/>
  <c r="J725" i="8"/>
  <c r="I725" i="8"/>
  <c r="H725" i="8"/>
  <c r="R724" i="8" a="1"/>
  <c r="R724" i="8" s="1"/>
  <c r="N724" i="8" s="1"/>
  <c r="P724" i="8"/>
  <c r="O724" i="8"/>
  <c r="M724" i="8"/>
  <c r="L724" i="8"/>
  <c r="K724" i="8"/>
  <c r="J724" i="8"/>
  <c r="I724" i="8"/>
  <c r="H724" i="8"/>
  <c r="R723" i="8" a="1"/>
  <c r="R723" i="8" s="1"/>
  <c r="N723" i="8" s="1"/>
  <c r="P723" i="8"/>
  <c r="O723" i="8"/>
  <c r="M723" i="8"/>
  <c r="L723" i="8"/>
  <c r="K723" i="8"/>
  <c r="J723" i="8"/>
  <c r="I723" i="8"/>
  <c r="H723" i="8"/>
  <c r="R722" i="8" a="1"/>
  <c r="R722" i="8" s="1"/>
  <c r="N722" i="8" s="1"/>
  <c r="P722" i="8"/>
  <c r="O722" i="8"/>
  <c r="M722" i="8"/>
  <c r="L722" i="8"/>
  <c r="K722" i="8"/>
  <c r="J722" i="8"/>
  <c r="I722" i="8"/>
  <c r="H722" i="8"/>
  <c r="R721" i="8" a="1"/>
  <c r="R721" i="8" s="1"/>
  <c r="N721" i="8" s="1"/>
  <c r="P721" i="8"/>
  <c r="O721" i="8"/>
  <c r="M721" i="8"/>
  <c r="L721" i="8"/>
  <c r="K721" i="8"/>
  <c r="J721" i="8"/>
  <c r="I721" i="8"/>
  <c r="H721" i="8"/>
  <c r="R720" i="8" a="1"/>
  <c r="R720" i="8" s="1"/>
  <c r="N720" i="8" s="1"/>
  <c r="P720" i="8"/>
  <c r="O720" i="8"/>
  <c r="M720" i="8"/>
  <c r="L720" i="8"/>
  <c r="K720" i="8"/>
  <c r="J720" i="8"/>
  <c r="I720" i="8"/>
  <c r="H720" i="8"/>
  <c r="R719" i="8" a="1"/>
  <c r="R719" i="8" s="1"/>
  <c r="N719" i="8" s="1"/>
  <c r="P719" i="8"/>
  <c r="O719" i="8"/>
  <c r="M719" i="8"/>
  <c r="L719" i="8"/>
  <c r="K719" i="8"/>
  <c r="J719" i="8"/>
  <c r="I719" i="8"/>
  <c r="H719" i="8"/>
  <c r="R718" i="8" a="1"/>
  <c r="R718" i="8" s="1"/>
  <c r="N718" i="8" s="1"/>
  <c r="P718" i="8"/>
  <c r="O718" i="8"/>
  <c r="M718" i="8"/>
  <c r="L718" i="8"/>
  <c r="K718" i="8"/>
  <c r="J718" i="8"/>
  <c r="I718" i="8"/>
  <c r="H718" i="8"/>
  <c r="R717" i="8" a="1"/>
  <c r="R717" i="8" s="1"/>
  <c r="N717" i="8" s="1"/>
  <c r="P717" i="8"/>
  <c r="O717" i="8"/>
  <c r="M717" i="8"/>
  <c r="L717" i="8"/>
  <c r="K717" i="8"/>
  <c r="J717" i="8"/>
  <c r="I717" i="8"/>
  <c r="H717" i="8"/>
  <c r="R716" i="8" a="1"/>
  <c r="R716" i="8" s="1"/>
  <c r="N716" i="8" s="1"/>
  <c r="P716" i="8"/>
  <c r="O716" i="8"/>
  <c r="M716" i="8"/>
  <c r="L716" i="8"/>
  <c r="K716" i="8"/>
  <c r="J716" i="8"/>
  <c r="I716" i="8"/>
  <c r="H716" i="8"/>
  <c r="R715" i="8" a="1"/>
  <c r="R715" i="8" s="1"/>
  <c r="N715" i="8" s="1"/>
  <c r="P715" i="8"/>
  <c r="O715" i="8"/>
  <c r="M715" i="8"/>
  <c r="L715" i="8"/>
  <c r="K715" i="8"/>
  <c r="J715" i="8"/>
  <c r="I715" i="8"/>
  <c r="H715" i="8"/>
  <c r="R714" i="8" a="1"/>
  <c r="R714" i="8" s="1"/>
  <c r="N714" i="8" s="1"/>
  <c r="P714" i="8"/>
  <c r="O714" i="8"/>
  <c r="M714" i="8"/>
  <c r="L714" i="8"/>
  <c r="K714" i="8"/>
  <c r="J714" i="8"/>
  <c r="I714" i="8"/>
  <c r="H714" i="8"/>
  <c r="R713" i="8" a="1"/>
  <c r="R713" i="8" s="1"/>
  <c r="N713" i="8" s="1"/>
  <c r="P713" i="8"/>
  <c r="O713" i="8"/>
  <c r="M713" i="8"/>
  <c r="L713" i="8"/>
  <c r="K713" i="8"/>
  <c r="J713" i="8"/>
  <c r="I713" i="8"/>
  <c r="H713" i="8"/>
  <c r="R712" i="8" a="1"/>
  <c r="R712" i="8" s="1"/>
  <c r="N712" i="8" s="1"/>
  <c r="P712" i="8"/>
  <c r="O712" i="8"/>
  <c r="M712" i="8"/>
  <c r="L712" i="8"/>
  <c r="K712" i="8"/>
  <c r="J712" i="8"/>
  <c r="I712" i="8"/>
  <c r="H712" i="8"/>
  <c r="R711" i="8" a="1"/>
  <c r="R711" i="8" s="1"/>
  <c r="N711" i="8" s="1"/>
  <c r="P711" i="8"/>
  <c r="O711" i="8"/>
  <c r="M711" i="8"/>
  <c r="L711" i="8"/>
  <c r="K711" i="8"/>
  <c r="J711" i="8"/>
  <c r="I711" i="8"/>
  <c r="H711" i="8"/>
  <c r="R710" i="8" a="1"/>
  <c r="R710" i="8" s="1"/>
  <c r="N710" i="8" s="1"/>
  <c r="P710" i="8"/>
  <c r="O710" i="8"/>
  <c r="M710" i="8"/>
  <c r="L710" i="8"/>
  <c r="K710" i="8"/>
  <c r="J710" i="8"/>
  <c r="I710" i="8"/>
  <c r="H710" i="8"/>
  <c r="R709" i="8" a="1"/>
  <c r="R709" i="8" s="1"/>
  <c r="N709" i="8" s="1"/>
  <c r="P709" i="8"/>
  <c r="O709" i="8"/>
  <c r="M709" i="8"/>
  <c r="L709" i="8"/>
  <c r="K709" i="8"/>
  <c r="J709" i="8"/>
  <c r="I709" i="8"/>
  <c r="H709" i="8"/>
  <c r="R708" i="8" a="1"/>
  <c r="R708" i="8" s="1"/>
  <c r="N708" i="8" s="1"/>
  <c r="P708" i="8"/>
  <c r="O708" i="8"/>
  <c r="M708" i="8"/>
  <c r="L708" i="8"/>
  <c r="K708" i="8"/>
  <c r="J708" i="8"/>
  <c r="I708" i="8"/>
  <c r="H708" i="8"/>
  <c r="R707" i="8" a="1"/>
  <c r="R707" i="8" s="1"/>
  <c r="N707" i="8" s="1"/>
  <c r="P707" i="8"/>
  <c r="O707" i="8"/>
  <c r="M707" i="8"/>
  <c r="L707" i="8"/>
  <c r="K707" i="8"/>
  <c r="J707" i="8"/>
  <c r="I707" i="8"/>
  <c r="H707" i="8"/>
  <c r="R706" i="8" a="1"/>
  <c r="R706" i="8" s="1"/>
  <c r="N706" i="8" s="1"/>
  <c r="P706" i="8"/>
  <c r="O706" i="8"/>
  <c r="M706" i="8"/>
  <c r="L706" i="8"/>
  <c r="K706" i="8"/>
  <c r="J706" i="8"/>
  <c r="I706" i="8"/>
  <c r="H706" i="8"/>
  <c r="R705" i="8" a="1"/>
  <c r="R705" i="8" s="1"/>
  <c r="N705" i="8" s="1"/>
  <c r="P705" i="8"/>
  <c r="O705" i="8"/>
  <c r="M705" i="8"/>
  <c r="L705" i="8"/>
  <c r="K705" i="8"/>
  <c r="J705" i="8"/>
  <c r="I705" i="8"/>
  <c r="H705" i="8"/>
  <c r="R704" i="8" a="1"/>
  <c r="R704" i="8" s="1"/>
  <c r="N704" i="8" s="1"/>
  <c r="P704" i="8"/>
  <c r="O704" i="8"/>
  <c r="M704" i="8"/>
  <c r="L704" i="8"/>
  <c r="K704" i="8"/>
  <c r="J704" i="8"/>
  <c r="I704" i="8"/>
  <c r="H704" i="8"/>
  <c r="R703" i="8" a="1"/>
  <c r="R703" i="8" s="1"/>
  <c r="N703" i="8" s="1"/>
  <c r="P703" i="8"/>
  <c r="O703" i="8"/>
  <c r="M703" i="8"/>
  <c r="L703" i="8"/>
  <c r="K703" i="8"/>
  <c r="J703" i="8"/>
  <c r="I703" i="8"/>
  <c r="H703" i="8"/>
  <c r="R702" i="8" a="1"/>
  <c r="R702" i="8" s="1"/>
  <c r="N702" i="8" s="1"/>
  <c r="P702" i="8"/>
  <c r="O702" i="8"/>
  <c r="M702" i="8"/>
  <c r="L702" i="8"/>
  <c r="K702" i="8"/>
  <c r="J702" i="8"/>
  <c r="I702" i="8"/>
  <c r="H702" i="8"/>
  <c r="R701" i="8" a="1"/>
  <c r="R701" i="8" s="1"/>
  <c r="N701" i="8" s="1"/>
  <c r="P701" i="8"/>
  <c r="O701" i="8"/>
  <c r="M701" i="8"/>
  <c r="L701" i="8"/>
  <c r="K701" i="8"/>
  <c r="J701" i="8"/>
  <c r="I701" i="8"/>
  <c r="H701" i="8"/>
  <c r="R700" i="8" a="1"/>
  <c r="R700" i="8" s="1"/>
  <c r="N700" i="8" s="1"/>
  <c r="P700" i="8"/>
  <c r="O700" i="8"/>
  <c r="M700" i="8"/>
  <c r="L700" i="8"/>
  <c r="K700" i="8"/>
  <c r="J700" i="8"/>
  <c r="I700" i="8"/>
  <c r="H700" i="8"/>
  <c r="R699" i="8" a="1"/>
  <c r="R699" i="8" s="1"/>
  <c r="N699" i="8" s="1"/>
  <c r="P699" i="8"/>
  <c r="O699" i="8"/>
  <c r="M699" i="8"/>
  <c r="L699" i="8"/>
  <c r="K699" i="8"/>
  <c r="J699" i="8"/>
  <c r="I699" i="8"/>
  <c r="H699" i="8"/>
  <c r="R698" i="8" a="1"/>
  <c r="R698" i="8" s="1"/>
  <c r="N698" i="8" s="1"/>
  <c r="P698" i="8"/>
  <c r="O698" i="8"/>
  <c r="M698" i="8"/>
  <c r="L698" i="8"/>
  <c r="K698" i="8"/>
  <c r="J698" i="8"/>
  <c r="I698" i="8"/>
  <c r="H698" i="8"/>
  <c r="R697" i="8" a="1"/>
  <c r="R697" i="8" s="1"/>
  <c r="N697" i="8" s="1"/>
  <c r="P697" i="8"/>
  <c r="O697" i="8"/>
  <c r="M697" i="8"/>
  <c r="L697" i="8"/>
  <c r="K697" i="8"/>
  <c r="J697" i="8"/>
  <c r="I697" i="8"/>
  <c r="H697" i="8"/>
  <c r="R696" i="8" a="1"/>
  <c r="R696" i="8" s="1"/>
  <c r="N696" i="8" s="1"/>
  <c r="P696" i="8"/>
  <c r="O696" i="8"/>
  <c r="M696" i="8"/>
  <c r="L696" i="8"/>
  <c r="K696" i="8"/>
  <c r="J696" i="8"/>
  <c r="I696" i="8"/>
  <c r="H696" i="8"/>
  <c r="R695" i="8" a="1"/>
  <c r="R695" i="8" s="1"/>
  <c r="N695" i="8" s="1"/>
  <c r="P695" i="8"/>
  <c r="O695" i="8"/>
  <c r="M695" i="8"/>
  <c r="L695" i="8"/>
  <c r="K695" i="8"/>
  <c r="J695" i="8"/>
  <c r="I695" i="8"/>
  <c r="H695" i="8"/>
  <c r="R694" i="8" a="1"/>
  <c r="R694" i="8" s="1"/>
  <c r="N694" i="8" s="1"/>
  <c r="P694" i="8"/>
  <c r="O694" i="8"/>
  <c r="M694" i="8"/>
  <c r="L694" i="8"/>
  <c r="K694" i="8"/>
  <c r="J694" i="8"/>
  <c r="I694" i="8"/>
  <c r="H694" i="8"/>
  <c r="R693" i="8" a="1"/>
  <c r="R693" i="8" s="1"/>
  <c r="N693" i="8" s="1"/>
  <c r="P693" i="8"/>
  <c r="O693" i="8"/>
  <c r="M693" i="8"/>
  <c r="L693" i="8"/>
  <c r="K693" i="8"/>
  <c r="J693" i="8"/>
  <c r="I693" i="8"/>
  <c r="H693" i="8"/>
  <c r="R692" i="8" a="1"/>
  <c r="R692" i="8" s="1"/>
  <c r="N692" i="8" s="1"/>
  <c r="P692" i="8"/>
  <c r="O692" i="8"/>
  <c r="M692" i="8"/>
  <c r="L692" i="8"/>
  <c r="K692" i="8"/>
  <c r="J692" i="8"/>
  <c r="I692" i="8"/>
  <c r="H692" i="8"/>
  <c r="R691" i="8" a="1"/>
  <c r="R691" i="8" s="1"/>
  <c r="N691" i="8" s="1"/>
  <c r="P691" i="8"/>
  <c r="O691" i="8"/>
  <c r="M691" i="8"/>
  <c r="L691" i="8"/>
  <c r="K691" i="8"/>
  <c r="J691" i="8"/>
  <c r="I691" i="8"/>
  <c r="H691" i="8"/>
  <c r="R690" i="8" a="1"/>
  <c r="R690" i="8" s="1"/>
  <c r="N690" i="8" s="1"/>
  <c r="P690" i="8"/>
  <c r="O690" i="8"/>
  <c r="M690" i="8"/>
  <c r="L690" i="8"/>
  <c r="K690" i="8"/>
  <c r="J690" i="8"/>
  <c r="I690" i="8"/>
  <c r="H690" i="8"/>
  <c r="R689" i="8" a="1"/>
  <c r="R689" i="8" s="1"/>
  <c r="N689" i="8" s="1"/>
  <c r="P689" i="8"/>
  <c r="O689" i="8"/>
  <c r="M689" i="8"/>
  <c r="L689" i="8"/>
  <c r="K689" i="8"/>
  <c r="J689" i="8"/>
  <c r="I689" i="8"/>
  <c r="H689" i="8"/>
  <c r="R688" i="8" a="1"/>
  <c r="R688" i="8" s="1"/>
  <c r="N688" i="8" s="1"/>
  <c r="P688" i="8"/>
  <c r="O688" i="8"/>
  <c r="M688" i="8"/>
  <c r="L688" i="8"/>
  <c r="K688" i="8"/>
  <c r="J688" i="8"/>
  <c r="I688" i="8"/>
  <c r="H688" i="8"/>
  <c r="R687" i="8" a="1"/>
  <c r="R687" i="8" s="1"/>
  <c r="N687" i="8" s="1"/>
  <c r="P687" i="8"/>
  <c r="O687" i="8"/>
  <c r="M687" i="8"/>
  <c r="L687" i="8"/>
  <c r="K687" i="8"/>
  <c r="J687" i="8"/>
  <c r="I687" i="8"/>
  <c r="H687" i="8"/>
  <c r="R686" i="8" a="1"/>
  <c r="R686" i="8" s="1"/>
  <c r="N686" i="8" s="1"/>
  <c r="P686" i="8"/>
  <c r="O686" i="8"/>
  <c r="M686" i="8"/>
  <c r="L686" i="8"/>
  <c r="K686" i="8"/>
  <c r="J686" i="8"/>
  <c r="I686" i="8"/>
  <c r="H686" i="8"/>
  <c r="R685" i="8" a="1"/>
  <c r="R685" i="8" s="1"/>
  <c r="N685" i="8" s="1"/>
  <c r="P685" i="8"/>
  <c r="O685" i="8"/>
  <c r="M685" i="8"/>
  <c r="L685" i="8"/>
  <c r="K685" i="8"/>
  <c r="J685" i="8"/>
  <c r="I685" i="8"/>
  <c r="H685" i="8"/>
  <c r="R684" i="8" a="1"/>
  <c r="R684" i="8" s="1"/>
  <c r="N684" i="8" s="1"/>
  <c r="P684" i="8"/>
  <c r="O684" i="8"/>
  <c r="M684" i="8"/>
  <c r="L684" i="8"/>
  <c r="K684" i="8"/>
  <c r="J684" i="8"/>
  <c r="I684" i="8"/>
  <c r="H684" i="8"/>
  <c r="R683" i="8" a="1"/>
  <c r="R683" i="8" s="1"/>
  <c r="N683" i="8" s="1"/>
  <c r="P683" i="8"/>
  <c r="O683" i="8"/>
  <c r="M683" i="8"/>
  <c r="L683" i="8"/>
  <c r="K683" i="8"/>
  <c r="J683" i="8"/>
  <c r="I683" i="8"/>
  <c r="H683" i="8"/>
  <c r="R682" i="8" a="1"/>
  <c r="R682" i="8" s="1"/>
  <c r="N682" i="8" s="1"/>
  <c r="P682" i="8"/>
  <c r="O682" i="8"/>
  <c r="M682" i="8"/>
  <c r="L682" i="8"/>
  <c r="K682" i="8"/>
  <c r="J682" i="8"/>
  <c r="I682" i="8"/>
  <c r="H682" i="8"/>
  <c r="R681" i="8" a="1"/>
  <c r="R681" i="8" s="1"/>
  <c r="N681" i="8" s="1"/>
  <c r="P681" i="8"/>
  <c r="O681" i="8"/>
  <c r="M681" i="8"/>
  <c r="L681" i="8"/>
  <c r="K681" i="8"/>
  <c r="J681" i="8"/>
  <c r="I681" i="8"/>
  <c r="H681" i="8"/>
  <c r="R680" i="8" a="1"/>
  <c r="R680" i="8" s="1"/>
  <c r="N680" i="8" s="1"/>
  <c r="P680" i="8"/>
  <c r="O680" i="8"/>
  <c r="M680" i="8"/>
  <c r="L680" i="8"/>
  <c r="K680" i="8"/>
  <c r="J680" i="8"/>
  <c r="I680" i="8"/>
  <c r="H680" i="8"/>
  <c r="R679" i="8" a="1"/>
  <c r="R679" i="8" s="1"/>
  <c r="N679" i="8" s="1"/>
  <c r="P679" i="8"/>
  <c r="O679" i="8"/>
  <c r="M679" i="8"/>
  <c r="L679" i="8"/>
  <c r="K679" i="8"/>
  <c r="J679" i="8"/>
  <c r="I679" i="8"/>
  <c r="H679" i="8"/>
  <c r="R678" i="8" a="1"/>
  <c r="R678" i="8" s="1"/>
  <c r="N678" i="8" s="1"/>
  <c r="P678" i="8"/>
  <c r="O678" i="8"/>
  <c r="M678" i="8"/>
  <c r="L678" i="8"/>
  <c r="K678" i="8"/>
  <c r="J678" i="8"/>
  <c r="I678" i="8"/>
  <c r="H678" i="8"/>
  <c r="R677" i="8" a="1"/>
  <c r="R677" i="8" s="1"/>
  <c r="N677" i="8" s="1"/>
  <c r="P677" i="8"/>
  <c r="O677" i="8"/>
  <c r="M677" i="8"/>
  <c r="L677" i="8"/>
  <c r="K677" i="8"/>
  <c r="J677" i="8"/>
  <c r="I677" i="8"/>
  <c r="H677" i="8"/>
  <c r="R676" i="8" a="1"/>
  <c r="R676" i="8" s="1"/>
  <c r="N676" i="8" s="1"/>
  <c r="P676" i="8"/>
  <c r="O676" i="8"/>
  <c r="M676" i="8"/>
  <c r="L676" i="8"/>
  <c r="K676" i="8"/>
  <c r="J676" i="8"/>
  <c r="I676" i="8"/>
  <c r="H676" i="8"/>
  <c r="R675" i="8" a="1"/>
  <c r="R675" i="8" s="1"/>
  <c r="N675" i="8" s="1"/>
  <c r="P675" i="8"/>
  <c r="O675" i="8"/>
  <c r="M675" i="8"/>
  <c r="L675" i="8"/>
  <c r="K675" i="8"/>
  <c r="J675" i="8"/>
  <c r="I675" i="8"/>
  <c r="H675" i="8"/>
  <c r="R674" i="8" a="1"/>
  <c r="R674" i="8" s="1"/>
  <c r="N674" i="8" s="1"/>
  <c r="P674" i="8"/>
  <c r="O674" i="8"/>
  <c r="M674" i="8"/>
  <c r="L674" i="8"/>
  <c r="K674" i="8"/>
  <c r="J674" i="8"/>
  <c r="I674" i="8"/>
  <c r="H674" i="8"/>
  <c r="R673" i="8" a="1"/>
  <c r="R673" i="8" s="1"/>
  <c r="N673" i="8" s="1"/>
  <c r="P673" i="8"/>
  <c r="O673" i="8"/>
  <c r="M673" i="8"/>
  <c r="L673" i="8"/>
  <c r="K673" i="8"/>
  <c r="J673" i="8"/>
  <c r="I673" i="8"/>
  <c r="H673" i="8"/>
  <c r="R672" i="8" a="1"/>
  <c r="R672" i="8" s="1"/>
  <c r="N672" i="8" s="1"/>
  <c r="P672" i="8"/>
  <c r="O672" i="8"/>
  <c r="M672" i="8"/>
  <c r="L672" i="8"/>
  <c r="K672" i="8"/>
  <c r="J672" i="8"/>
  <c r="I672" i="8"/>
  <c r="H672" i="8"/>
  <c r="R671" i="8" a="1"/>
  <c r="R671" i="8" s="1"/>
  <c r="N671" i="8" s="1"/>
  <c r="P671" i="8"/>
  <c r="O671" i="8"/>
  <c r="M671" i="8"/>
  <c r="L671" i="8"/>
  <c r="K671" i="8"/>
  <c r="J671" i="8"/>
  <c r="I671" i="8"/>
  <c r="H671" i="8"/>
  <c r="R670" i="8" a="1"/>
  <c r="R670" i="8" s="1"/>
  <c r="N670" i="8" s="1"/>
  <c r="P670" i="8"/>
  <c r="O670" i="8"/>
  <c r="M670" i="8"/>
  <c r="L670" i="8"/>
  <c r="K670" i="8"/>
  <c r="J670" i="8"/>
  <c r="I670" i="8"/>
  <c r="H670" i="8"/>
  <c r="R669" i="8" a="1"/>
  <c r="R669" i="8" s="1"/>
  <c r="N669" i="8" s="1"/>
  <c r="P669" i="8"/>
  <c r="O669" i="8"/>
  <c r="M669" i="8"/>
  <c r="L669" i="8"/>
  <c r="K669" i="8"/>
  <c r="J669" i="8"/>
  <c r="I669" i="8"/>
  <c r="H669" i="8"/>
  <c r="R668" i="8" a="1"/>
  <c r="R668" i="8" s="1"/>
  <c r="N668" i="8" s="1"/>
  <c r="P668" i="8"/>
  <c r="O668" i="8"/>
  <c r="M668" i="8"/>
  <c r="L668" i="8"/>
  <c r="K668" i="8"/>
  <c r="J668" i="8"/>
  <c r="I668" i="8"/>
  <c r="H668" i="8"/>
  <c r="R667" i="8" a="1"/>
  <c r="R667" i="8" s="1"/>
  <c r="N667" i="8" s="1"/>
  <c r="P667" i="8"/>
  <c r="O667" i="8"/>
  <c r="M667" i="8"/>
  <c r="L667" i="8"/>
  <c r="K667" i="8"/>
  <c r="J667" i="8"/>
  <c r="I667" i="8"/>
  <c r="H667" i="8"/>
  <c r="R666" i="8" a="1"/>
  <c r="R666" i="8" s="1"/>
  <c r="N666" i="8" s="1"/>
  <c r="P666" i="8"/>
  <c r="O666" i="8"/>
  <c r="M666" i="8"/>
  <c r="L666" i="8"/>
  <c r="K666" i="8"/>
  <c r="J666" i="8"/>
  <c r="I666" i="8"/>
  <c r="H666" i="8"/>
  <c r="R665" i="8" a="1"/>
  <c r="R665" i="8" s="1"/>
  <c r="N665" i="8" s="1"/>
  <c r="P665" i="8"/>
  <c r="O665" i="8"/>
  <c r="M665" i="8"/>
  <c r="L665" i="8"/>
  <c r="K665" i="8"/>
  <c r="J665" i="8"/>
  <c r="I665" i="8"/>
  <c r="H665" i="8"/>
  <c r="R664" i="8" a="1"/>
  <c r="R664" i="8" s="1"/>
  <c r="N664" i="8" s="1"/>
  <c r="P664" i="8"/>
  <c r="O664" i="8"/>
  <c r="M664" i="8"/>
  <c r="L664" i="8"/>
  <c r="K664" i="8"/>
  <c r="J664" i="8"/>
  <c r="I664" i="8"/>
  <c r="H664" i="8"/>
  <c r="R663" i="8" a="1"/>
  <c r="R663" i="8" s="1"/>
  <c r="N663" i="8" s="1"/>
  <c r="P663" i="8"/>
  <c r="O663" i="8"/>
  <c r="M663" i="8"/>
  <c r="L663" i="8"/>
  <c r="K663" i="8"/>
  <c r="J663" i="8"/>
  <c r="I663" i="8"/>
  <c r="H663" i="8"/>
  <c r="R662" i="8" a="1"/>
  <c r="R662" i="8" s="1"/>
  <c r="N662" i="8" s="1"/>
  <c r="P662" i="8"/>
  <c r="O662" i="8"/>
  <c r="M662" i="8"/>
  <c r="L662" i="8"/>
  <c r="K662" i="8"/>
  <c r="J662" i="8"/>
  <c r="I662" i="8"/>
  <c r="H662" i="8"/>
  <c r="R661" i="8" a="1"/>
  <c r="R661" i="8" s="1"/>
  <c r="N661" i="8" s="1"/>
  <c r="P661" i="8"/>
  <c r="O661" i="8"/>
  <c r="M661" i="8"/>
  <c r="L661" i="8"/>
  <c r="K661" i="8"/>
  <c r="J661" i="8"/>
  <c r="I661" i="8"/>
  <c r="H661" i="8"/>
  <c r="R660" i="8" a="1"/>
  <c r="R660" i="8" s="1"/>
  <c r="N660" i="8" s="1"/>
  <c r="P660" i="8"/>
  <c r="O660" i="8"/>
  <c r="M660" i="8"/>
  <c r="L660" i="8"/>
  <c r="K660" i="8"/>
  <c r="J660" i="8"/>
  <c r="I660" i="8"/>
  <c r="H660" i="8"/>
  <c r="R659" i="8" a="1"/>
  <c r="R659" i="8" s="1"/>
  <c r="N659" i="8" s="1"/>
  <c r="P659" i="8"/>
  <c r="O659" i="8"/>
  <c r="M659" i="8"/>
  <c r="L659" i="8"/>
  <c r="K659" i="8"/>
  <c r="J659" i="8"/>
  <c r="I659" i="8"/>
  <c r="H659" i="8"/>
  <c r="R658" i="8" a="1"/>
  <c r="R658" i="8" s="1"/>
  <c r="N658" i="8" s="1"/>
  <c r="P658" i="8"/>
  <c r="O658" i="8"/>
  <c r="M658" i="8"/>
  <c r="L658" i="8"/>
  <c r="K658" i="8"/>
  <c r="J658" i="8"/>
  <c r="I658" i="8"/>
  <c r="H658" i="8"/>
  <c r="R657" i="8" a="1"/>
  <c r="R657" i="8" s="1"/>
  <c r="N657" i="8" s="1"/>
  <c r="P657" i="8"/>
  <c r="O657" i="8"/>
  <c r="M657" i="8"/>
  <c r="L657" i="8"/>
  <c r="K657" i="8"/>
  <c r="J657" i="8"/>
  <c r="I657" i="8"/>
  <c r="H657" i="8"/>
  <c r="R656" i="8" a="1"/>
  <c r="R656" i="8" s="1"/>
  <c r="N656" i="8" s="1"/>
  <c r="P656" i="8"/>
  <c r="O656" i="8"/>
  <c r="M656" i="8"/>
  <c r="L656" i="8"/>
  <c r="K656" i="8"/>
  <c r="J656" i="8"/>
  <c r="I656" i="8"/>
  <c r="H656" i="8"/>
  <c r="R655" i="8" a="1"/>
  <c r="R655" i="8" s="1"/>
  <c r="N655" i="8" s="1"/>
  <c r="P655" i="8"/>
  <c r="O655" i="8"/>
  <c r="M655" i="8"/>
  <c r="L655" i="8"/>
  <c r="K655" i="8"/>
  <c r="J655" i="8"/>
  <c r="I655" i="8"/>
  <c r="H655" i="8"/>
  <c r="R654" i="8" a="1"/>
  <c r="R654" i="8" s="1"/>
  <c r="N654" i="8" s="1"/>
  <c r="P654" i="8"/>
  <c r="O654" i="8"/>
  <c r="M654" i="8"/>
  <c r="L654" i="8"/>
  <c r="K654" i="8"/>
  <c r="J654" i="8"/>
  <c r="I654" i="8"/>
  <c r="H654" i="8"/>
  <c r="R653" i="8" a="1"/>
  <c r="R653" i="8" s="1"/>
  <c r="N653" i="8" s="1"/>
  <c r="P653" i="8"/>
  <c r="O653" i="8"/>
  <c r="M653" i="8"/>
  <c r="L653" i="8"/>
  <c r="K653" i="8"/>
  <c r="J653" i="8"/>
  <c r="I653" i="8"/>
  <c r="H653" i="8"/>
  <c r="R652" i="8" a="1"/>
  <c r="R652" i="8" s="1"/>
  <c r="N652" i="8" s="1"/>
  <c r="P652" i="8"/>
  <c r="O652" i="8"/>
  <c r="M652" i="8"/>
  <c r="L652" i="8"/>
  <c r="K652" i="8"/>
  <c r="J652" i="8"/>
  <c r="I652" i="8"/>
  <c r="H652" i="8"/>
  <c r="R651" i="8" a="1"/>
  <c r="R651" i="8" s="1"/>
  <c r="N651" i="8" s="1"/>
  <c r="P651" i="8"/>
  <c r="O651" i="8"/>
  <c r="M651" i="8"/>
  <c r="L651" i="8"/>
  <c r="K651" i="8"/>
  <c r="J651" i="8"/>
  <c r="I651" i="8"/>
  <c r="H651" i="8"/>
  <c r="R650" i="8" a="1"/>
  <c r="R650" i="8" s="1"/>
  <c r="N650" i="8" s="1"/>
  <c r="P650" i="8"/>
  <c r="O650" i="8"/>
  <c r="M650" i="8"/>
  <c r="L650" i="8"/>
  <c r="K650" i="8"/>
  <c r="J650" i="8"/>
  <c r="I650" i="8"/>
  <c r="H650" i="8"/>
  <c r="R649" i="8" a="1"/>
  <c r="R649" i="8" s="1"/>
  <c r="N649" i="8" s="1"/>
  <c r="P649" i="8"/>
  <c r="O649" i="8"/>
  <c r="M649" i="8"/>
  <c r="L649" i="8"/>
  <c r="K649" i="8"/>
  <c r="J649" i="8"/>
  <c r="I649" i="8"/>
  <c r="H649" i="8"/>
  <c r="R648" i="8" a="1"/>
  <c r="R648" i="8" s="1"/>
  <c r="N648" i="8" s="1"/>
  <c r="P648" i="8"/>
  <c r="O648" i="8"/>
  <c r="M648" i="8"/>
  <c r="L648" i="8"/>
  <c r="K648" i="8"/>
  <c r="J648" i="8"/>
  <c r="I648" i="8"/>
  <c r="H648" i="8"/>
  <c r="R647" i="8" a="1"/>
  <c r="R647" i="8" s="1"/>
  <c r="N647" i="8" s="1"/>
  <c r="P647" i="8"/>
  <c r="O647" i="8"/>
  <c r="M647" i="8"/>
  <c r="L647" i="8"/>
  <c r="K647" i="8"/>
  <c r="J647" i="8"/>
  <c r="I647" i="8"/>
  <c r="H647" i="8"/>
  <c r="R646" i="8" a="1"/>
  <c r="R646" i="8" s="1"/>
  <c r="N646" i="8" s="1"/>
  <c r="P646" i="8"/>
  <c r="O646" i="8"/>
  <c r="M646" i="8"/>
  <c r="L646" i="8"/>
  <c r="K646" i="8"/>
  <c r="J646" i="8"/>
  <c r="I646" i="8"/>
  <c r="H646" i="8"/>
  <c r="R645" i="8" a="1"/>
  <c r="R645" i="8" s="1"/>
  <c r="N645" i="8" s="1"/>
  <c r="P645" i="8"/>
  <c r="O645" i="8"/>
  <c r="M645" i="8"/>
  <c r="L645" i="8"/>
  <c r="K645" i="8"/>
  <c r="J645" i="8"/>
  <c r="I645" i="8"/>
  <c r="H645" i="8"/>
  <c r="R644" i="8" a="1"/>
  <c r="R644" i="8" s="1"/>
  <c r="N644" i="8" s="1"/>
  <c r="P644" i="8"/>
  <c r="O644" i="8"/>
  <c r="M644" i="8"/>
  <c r="L644" i="8"/>
  <c r="K644" i="8"/>
  <c r="J644" i="8"/>
  <c r="I644" i="8"/>
  <c r="H644" i="8"/>
  <c r="R643" i="8" a="1"/>
  <c r="R643" i="8" s="1"/>
  <c r="N643" i="8" s="1"/>
  <c r="P643" i="8"/>
  <c r="O643" i="8"/>
  <c r="M643" i="8"/>
  <c r="L643" i="8"/>
  <c r="K643" i="8"/>
  <c r="J643" i="8"/>
  <c r="I643" i="8"/>
  <c r="H643" i="8"/>
  <c r="R642" i="8" a="1"/>
  <c r="R642" i="8" s="1"/>
  <c r="N642" i="8" s="1"/>
  <c r="P642" i="8"/>
  <c r="O642" i="8"/>
  <c r="M642" i="8"/>
  <c r="L642" i="8"/>
  <c r="K642" i="8"/>
  <c r="J642" i="8"/>
  <c r="I642" i="8"/>
  <c r="H642" i="8"/>
  <c r="R641" i="8" a="1"/>
  <c r="R641" i="8" s="1"/>
  <c r="N641" i="8" s="1"/>
  <c r="P641" i="8"/>
  <c r="O641" i="8"/>
  <c r="M641" i="8"/>
  <c r="L641" i="8"/>
  <c r="K641" i="8"/>
  <c r="J641" i="8"/>
  <c r="I641" i="8"/>
  <c r="H641" i="8"/>
  <c r="R640" i="8" a="1"/>
  <c r="R640" i="8" s="1"/>
  <c r="N640" i="8" s="1"/>
  <c r="P640" i="8"/>
  <c r="O640" i="8"/>
  <c r="M640" i="8"/>
  <c r="L640" i="8"/>
  <c r="K640" i="8"/>
  <c r="J640" i="8"/>
  <c r="I640" i="8"/>
  <c r="H640" i="8"/>
  <c r="R639" i="8" a="1"/>
  <c r="R639" i="8" s="1"/>
  <c r="N639" i="8" s="1"/>
  <c r="P639" i="8"/>
  <c r="O639" i="8"/>
  <c r="M639" i="8"/>
  <c r="L639" i="8"/>
  <c r="K639" i="8"/>
  <c r="J639" i="8"/>
  <c r="I639" i="8"/>
  <c r="H639" i="8"/>
  <c r="R638" i="8" a="1"/>
  <c r="R638" i="8" s="1"/>
  <c r="N638" i="8" s="1"/>
  <c r="P638" i="8"/>
  <c r="O638" i="8"/>
  <c r="M638" i="8"/>
  <c r="L638" i="8"/>
  <c r="K638" i="8"/>
  <c r="J638" i="8"/>
  <c r="I638" i="8"/>
  <c r="H638" i="8"/>
  <c r="R637" i="8" a="1"/>
  <c r="R637" i="8" s="1"/>
  <c r="N637" i="8" s="1"/>
  <c r="P637" i="8"/>
  <c r="O637" i="8"/>
  <c r="M637" i="8"/>
  <c r="L637" i="8"/>
  <c r="K637" i="8"/>
  <c r="J637" i="8"/>
  <c r="I637" i="8"/>
  <c r="H637" i="8"/>
  <c r="R636" i="8" a="1"/>
  <c r="R636" i="8" s="1"/>
  <c r="N636" i="8" s="1"/>
  <c r="P636" i="8"/>
  <c r="O636" i="8"/>
  <c r="M636" i="8"/>
  <c r="L636" i="8"/>
  <c r="K636" i="8"/>
  <c r="J636" i="8"/>
  <c r="I636" i="8"/>
  <c r="H636" i="8"/>
  <c r="R635" i="8" a="1"/>
  <c r="R635" i="8" s="1"/>
  <c r="N635" i="8" s="1"/>
  <c r="P635" i="8"/>
  <c r="O635" i="8"/>
  <c r="M635" i="8"/>
  <c r="L635" i="8"/>
  <c r="K635" i="8"/>
  <c r="J635" i="8"/>
  <c r="I635" i="8"/>
  <c r="H635" i="8"/>
  <c r="R634" i="8" a="1"/>
  <c r="R634" i="8" s="1"/>
  <c r="N634" i="8" s="1"/>
  <c r="P634" i="8"/>
  <c r="O634" i="8"/>
  <c r="M634" i="8"/>
  <c r="L634" i="8"/>
  <c r="K634" i="8"/>
  <c r="J634" i="8"/>
  <c r="I634" i="8"/>
  <c r="H634" i="8"/>
  <c r="R633" i="8" a="1"/>
  <c r="R633" i="8" s="1"/>
  <c r="N633" i="8" s="1"/>
  <c r="P633" i="8"/>
  <c r="O633" i="8"/>
  <c r="M633" i="8"/>
  <c r="L633" i="8"/>
  <c r="K633" i="8"/>
  <c r="J633" i="8"/>
  <c r="I633" i="8"/>
  <c r="H633" i="8"/>
  <c r="R632" i="8" a="1"/>
  <c r="R632" i="8" s="1"/>
  <c r="N632" i="8" s="1"/>
  <c r="P632" i="8"/>
  <c r="O632" i="8"/>
  <c r="M632" i="8"/>
  <c r="L632" i="8"/>
  <c r="K632" i="8"/>
  <c r="J632" i="8"/>
  <c r="I632" i="8"/>
  <c r="H632" i="8"/>
  <c r="R631" i="8" a="1"/>
  <c r="R631" i="8" s="1"/>
  <c r="N631" i="8" s="1"/>
  <c r="P631" i="8"/>
  <c r="O631" i="8"/>
  <c r="M631" i="8"/>
  <c r="L631" i="8"/>
  <c r="K631" i="8"/>
  <c r="J631" i="8"/>
  <c r="I631" i="8"/>
  <c r="H631" i="8"/>
  <c r="R630" i="8" a="1"/>
  <c r="R630" i="8" s="1"/>
  <c r="N630" i="8" s="1"/>
  <c r="P630" i="8"/>
  <c r="O630" i="8"/>
  <c r="M630" i="8"/>
  <c r="L630" i="8"/>
  <c r="K630" i="8"/>
  <c r="J630" i="8"/>
  <c r="I630" i="8"/>
  <c r="H630" i="8"/>
  <c r="R629" i="8" a="1"/>
  <c r="R629" i="8" s="1"/>
  <c r="N629" i="8" s="1"/>
  <c r="P629" i="8"/>
  <c r="O629" i="8"/>
  <c r="M629" i="8"/>
  <c r="L629" i="8"/>
  <c r="K629" i="8"/>
  <c r="J629" i="8"/>
  <c r="I629" i="8"/>
  <c r="H629" i="8"/>
  <c r="R628" i="8" a="1"/>
  <c r="R628" i="8" s="1"/>
  <c r="N628" i="8" s="1"/>
  <c r="P628" i="8"/>
  <c r="O628" i="8"/>
  <c r="M628" i="8"/>
  <c r="L628" i="8"/>
  <c r="K628" i="8"/>
  <c r="J628" i="8"/>
  <c r="I628" i="8"/>
  <c r="H628" i="8"/>
  <c r="R627" i="8" a="1"/>
  <c r="R627" i="8" s="1"/>
  <c r="N627" i="8" s="1"/>
  <c r="P627" i="8"/>
  <c r="O627" i="8"/>
  <c r="M627" i="8"/>
  <c r="L627" i="8"/>
  <c r="K627" i="8"/>
  <c r="J627" i="8"/>
  <c r="I627" i="8"/>
  <c r="H627" i="8"/>
  <c r="R626" i="8" a="1"/>
  <c r="R626" i="8" s="1"/>
  <c r="N626" i="8" s="1"/>
  <c r="P626" i="8"/>
  <c r="O626" i="8"/>
  <c r="M626" i="8"/>
  <c r="L626" i="8"/>
  <c r="K626" i="8"/>
  <c r="J626" i="8"/>
  <c r="I626" i="8"/>
  <c r="H626" i="8"/>
  <c r="R625" i="8" a="1"/>
  <c r="R625" i="8" s="1"/>
  <c r="N625" i="8" s="1"/>
  <c r="P625" i="8"/>
  <c r="O625" i="8"/>
  <c r="M625" i="8"/>
  <c r="L625" i="8"/>
  <c r="K625" i="8"/>
  <c r="J625" i="8"/>
  <c r="I625" i="8"/>
  <c r="H625" i="8"/>
  <c r="R624" i="8" a="1"/>
  <c r="R624" i="8" s="1"/>
  <c r="N624" i="8" s="1"/>
  <c r="P624" i="8"/>
  <c r="O624" i="8"/>
  <c r="M624" i="8"/>
  <c r="L624" i="8"/>
  <c r="K624" i="8"/>
  <c r="J624" i="8"/>
  <c r="I624" i="8"/>
  <c r="H624" i="8"/>
  <c r="R623" i="8" a="1"/>
  <c r="R623" i="8" s="1"/>
  <c r="N623" i="8" s="1"/>
  <c r="P623" i="8"/>
  <c r="O623" i="8"/>
  <c r="M623" i="8"/>
  <c r="L623" i="8"/>
  <c r="K623" i="8"/>
  <c r="J623" i="8"/>
  <c r="I623" i="8"/>
  <c r="H623" i="8"/>
  <c r="R622" i="8" a="1"/>
  <c r="R622" i="8" s="1"/>
  <c r="N622" i="8" s="1"/>
  <c r="P622" i="8"/>
  <c r="O622" i="8"/>
  <c r="M622" i="8"/>
  <c r="L622" i="8"/>
  <c r="K622" i="8"/>
  <c r="J622" i="8"/>
  <c r="I622" i="8"/>
  <c r="H622" i="8"/>
  <c r="R621" i="8" a="1"/>
  <c r="R621" i="8" s="1"/>
  <c r="N621" i="8" s="1"/>
  <c r="P621" i="8"/>
  <c r="O621" i="8"/>
  <c r="M621" i="8"/>
  <c r="L621" i="8"/>
  <c r="K621" i="8"/>
  <c r="J621" i="8"/>
  <c r="I621" i="8"/>
  <c r="H621" i="8"/>
  <c r="R620" i="8" a="1"/>
  <c r="R620" i="8" s="1"/>
  <c r="N620" i="8" s="1"/>
  <c r="P620" i="8"/>
  <c r="O620" i="8"/>
  <c r="M620" i="8"/>
  <c r="L620" i="8"/>
  <c r="K620" i="8"/>
  <c r="J620" i="8"/>
  <c r="I620" i="8"/>
  <c r="H620" i="8"/>
  <c r="R619" i="8" a="1"/>
  <c r="R619" i="8" s="1"/>
  <c r="N619" i="8" s="1"/>
  <c r="P619" i="8"/>
  <c r="O619" i="8"/>
  <c r="M619" i="8"/>
  <c r="L619" i="8"/>
  <c r="K619" i="8"/>
  <c r="J619" i="8"/>
  <c r="I619" i="8"/>
  <c r="H619" i="8"/>
  <c r="R618" i="8" a="1"/>
  <c r="R618" i="8" s="1"/>
  <c r="N618" i="8" s="1"/>
  <c r="P618" i="8"/>
  <c r="O618" i="8"/>
  <c r="M618" i="8"/>
  <c r="L618" i="8"/>
  <c r="K618" i="8"/>
  <c r="J618" i="8"/>
  <c r="I618" i="8"/>
  <c r="H618" i="8"/>
  <c r="R617" i="8" a="1"/>
  <c r="R617" i="8" s="1"/>
  <c r="N617" i="8" s="1"/>
  <c r="P617" i="8"/>
  <c r="O617" i="8"/>
  <c r="M617" i="8"/>
  <c r="L617" i="8"/>
  <c r="K617" i="8"/>
  <c r="J617" i="8"/>
  <c r="I617" i="8"/>
  <c r="H617" i="8"/>
  <c r="R616" i="8" a="1"/>
  <c r="R616" i="8" s="1"/>
  <c r="N616" i="8" s="1"/>
  <c r="P616" i="8"/>
  <c r="O616" i="8"/>
  <c r="M616" i="8"/>
  <c r="L616" i="8"/>
  <c r="K616" i="8"/>
  <c r="J616" i="8"/>
  <c r="I616" i="8"/>
  <c r="H616" i="8"/>
  <c r="R615" i="8" a="1"/>
  <c r="R615" i="8" s="1"/>
  <c r="N615" i="8" s="1"/>
  <c r="P615" i="8"/>
  <c r="O615" i="8"/>
  <c r="M615" i="8"/>
  <c r="L615" i="8"/>
  <c r="K615" i="8"/>
  <c r="J615" i="8"/>
  <c r="I615" i="8"/>
  <c r="H615" i="8"/>
  <c r="R614" i="8" a="1"/>
  <c r="R614" i="8" s="1"/>
  <c r="N614" i="8" s="1"/>
  <c r="P614" i="8"/>
  <c r="O614" i="8"/>
  <c r="M614" i="8"/>
  <c r="L614" i="8"/>
  <c r="K614" i="8"/>
  <c r="J614" i="8"/>
  <c r="I614" i="8"/>
  <c r="H614" i="8"/>
  <c r="R613" i="8" a="1"/>
  <c r="R613" i="8" s="1"/>
  <c r="N613" i="8" s="1"/>
  <c r="P613" i="8"/>
  <c r="O613" i="8"/>
  <c r="M613" i="8"/>
  <c r="L613" i="8"/>
  <c r="K613" i="8"/>
  <c r="J613" i="8"/>
  <c r="I613" i="8"/>
  <c r="H613" i="8"/>
  <c r="R612" i="8" a="1"/>
  <c r="R612" i="8" s="1"/>
  <c r="N612" i="8" s="1"/>
  <c r="P612" i="8"/>
  <c r="O612" i="8"/>
  <c r="M612" i="8"/>
  <c r="L612" i="8"/>
  <c r="K612" i="8"/>
  <c r="J612" i="8"/>
  <c r="I612" i="8"/>
  <c r="H612" i="8"/>
  <c r="R611" i="8" a="1"/>
  <c r="R611" i="8" s="1"/>
  <c r="N611" i="8" s="1"/>
  <c r="P611" i="8"/>
  <c r="O611" i="8"/>
  <c r="M611" i="8"/>
  <c r="L611" i="8"/>
  <c r="K611" i="8"/>
  <c r="J611" i="8"/>
  <c r="I611" i="8"/>
  <c r="H611" i="8"/>
  <c r="R610" i="8" a="1"/>
  <c r="R610" i="8" s="1"/>
  <c r="N610" i="8" s="1"/>
  <c r="P610" i="8"/>
  <c r="O610" i="8"/>
  <c r="M610" i="8"/>
  <c r="L610" i="8"/>
  <c r="K610" i="8"/>
  <c r="J610" i="8"/>
  <c r="I610" i="8"/>
  <c r="H610" i="8"/>
  <c r="R609" i="8" a="1"/>
  <c r="R609" i="8" s="1"/>
  <c r="N609" i="8" s="1"/>
  <c r="P609" i="8"/>
  <c r="O609" i="8"/>
  <c r="M609" i="8"/>
  <c r="L609" i="8"/>
  <c r="K609" i="8"/>
  <c r="J609" i="8"/>
  <c r="I609" i="8"/>
  <c r="H609" i="8"/>
  <c r="R608" i="8" a="1"/>
  <c r="R608" i="8" s="1"/>
  <c r="N608" i="8" s="1"/>
  <c r="P608" i="8"/>
  <c r="O608" i="8"/>
  <c r="M608" i="8"/>
  <c r="L608" i="8"/>
  <c r="K608" i="8"/>
  <c r="J608" i="8"/>
  <c r="I608" i="8"/>
  <c r="H608" i="8"/>
  <c r="R607" i="8" a="1"/>
  <c r="R607" i="8" s="1"/>
  <c r="N607" i="8" s="1"/>
  <c r="P607" i="8"/>
  <c r="O607" i="8"/>
  <c r="M607" i="8"/>
  <c r="L607" i="8"/>
  <c r="K607" i="8"/>
  <c r="J607" i="8"/>
  <c r="I607" i="8"/>
  <c r="H607" i="8"/>
  <c r="R606" i="8" a="1"/>
  <c r="R606" i="8" s="1"/>
  <c r="N606" i="8" s="1"/>
  <c r="P606" i="8"/>
  <c r="O606" i="8"/>
  <c r="M606" i="8"/>
  <c r="L606" i="8"/>
  <c r="K606" i="8"/>
  <c r="J606" i="8"/>
  <c r="I606" i="8"/>
  <c r="H606" i="8"/>
  <c r="R605" i="8" a="1"/>
  <c r="R605" i="8" s="1"/>
  <c r="N605" i="8" s="1"/>
  <c r="P605" i="8"/>
  <c r="O605" i="8"/>
  <c r="M605" i="8"/>
  <c r="L605" i="8"/>
  <c r="K605" i="8"/>
  <c r="J605" i="8"/>
  <c r="I605" i="8"/>
  <c r="H605" i="8"/>
  <c r="R604" i="8" a="1"/>
  <c r="R604" i="8" s="1"/>
  <c r="N604" i="8" s="1"/>
  <c r="P604" i="8"/>
  <c r="O604" i="8"/>
  <c r="M604" i="8"/>
  <c r="L604" i="8"/>
  <c r="K604" i="8"/>
  <c r="J604" i="8"/>
  <c r="I604" i="8"/>
  <c r="H604" i="8"/>
  <c r="R603" i="8" a="1"/>
  <c r="R603" i="8" s="1"/>
  <c r="N603" i="8" s="1"/>
  <c r="P603" i="8"/>
  <c r="O603" i="8"/>
  <c r="M603" i="8"/>
  <c r="L603" i="8"/>
  <c r="K603" i="8"/>
  <c r="J603" i="8"/>
  <c r="I603" i="8"/>
  <c r="H603" i="8"/>
  <c r="R602" i="8" a="1"/>
  <c r="R602" i="8" s="1"/>
  <c r="N602" i="8" s="1"/>
  <c r="P602" i="8"/>
  <c r="O602" i="8"/>
  <c r="M602" i="8"/>
  <c r="L602" i="8"/>
  <c r="K602" i="8"/>
  <c r="J602" i="8"/>
  <c r="I602" i="8"/>
  <c r="H602" i="8"/>
  <c r="R601" i="8" a="1"/>
  <c r="R601" i="8" s="1"/>
  <c r="N601" i="8" s="1"/>
  <c r="P601" i="8"/>
  <c r="O601" i="8"/>
  <c r="M601" i="8"/>
  <c r="L601" i="8"/>
  <c r="K601" i="8"/>
  <c r="J601" i="8"/>
  <c r="I601" i="8"/>
  <c r="H601" i="8"/>
  <c r="R600" i="8" a="1"/>
  <c r="R600" i="8" s="1"/>
  <c r="N600" i="8" s="1"/>
  <c r="P600" i="8"/>
  <c r="O600" i="8"/>
  <c r="M600" i="8"/>
  <c r="L600" i="8"/>
  <c r="K600" i="8"/>
  <c r="J600" i="8"/>
  <c r="I600" i="8"/>
  <c r="H600" i="8"/>
  <c r="R599" i="8" a="1"/>
  <c r="R599" i="8" s="1"/>
  <c r="N599" i="8" s="1"/>
  <c r="P599" i="8"/>
  <c r="O599" i="8"/>
  <c r="M599" i="8"/>
  <c r="L599" i="8"/>
  <c r="K599" i="8"/>
  <c r="J599" i="8"/>
  <c r="I599" i="8"/>
  <c r="H599" i="8"/>
  <c r="R598" i="8" a="1"/>
  <c r="R598" i="8" s="1"/>
  <c r="N598" i="8" s="1"/>
  <c r="P598" i="8"/>
  <c r="O598" i="8"/>
  <c r="M598" i="8"/>
  <c r="L598" i="8"/>
  <c r="K598" i="8"/>
  <c r="J598" i="8"/>
  <c r="I598" i="8"/>
  <c r="H598" i="8"/>
  <c r="R597" i="8" a="1"/>
  <c r="R597" i="8" s="1"/>
  <c r="N597" i="8" s="1"/>
  <c r="P597" i="8"/>
  <c r="O597" i="8"/>
  <c r="M597" i="8"/>
  <c r="L597" i="8"/>
  <c r="K597" i="8"/>
  <c r="J597" i="8"/>
  <c r="I597" i="8"/>
  <c r="H597" i="8"/>
  <c r="R596" i="8" a="1"/>
  <c r="R596" i="8" s="1"/>
  <c r="N596" i="8" s="1"/>
  <c r="P596" i="8"/>
  <c r="O596" i="8"/>
  <c r="M596" i="8"/>
  <c r="L596" i="8"/>
  <c r="K596" i="8"/>
  <c r="J596" i="8"/>
  <c r="I596" i="8"/>
  <c r="H596" i="8"/>
  <c r="R595" i="8" a="1"/>
  <c r="R595" i="8" s="1"/>
  <c r="N595" i="8" s="1"/>
  <c r="P595" i="8"/>
  <c r="O595" i="8"/>
  <c r="M595" i="8"/>
  <c r="L595" i="8"/>
  <c r="K595" i="8"/>
  <c r="J595" i="8"/>
  <c r="I595" i="8"/>
  <c r="H595" i="8"/>
  <c r="R594" i="8" a="1"/>
  <c r="R594" i="8" s="1"/>
  <c r="N594" i="8" s="1"/>
  <c r="P594" i="8"/>
  <c r="O594" i="8"/>
  <c r="M594" i="8"/>
  <c r="L594" i="8"/>
  <c r="K594" i="8"/>
  <c r="J594" i="8"/>
  <c r="I594" i="8"/>
  <c r="H594" i="8"/>
  <c r="R593" i="8" a="1"/>
  <c r="R593" i="8" s="1"/>
  <c r="N593" i="8" s="1"/>
  <c r="P593" i="8"/>
  <c r="O593" i="8"/>
  <c r="M593" i="8"/>
  <c r="L593" i="8"/>
  <c r="K593" i="8"/>
  <c r="J593" i="8"/>
  <c r="I593" i="8"/>
  <c r="H593" i="8"/>
  <c r="R592" i="8" a="1"/>
  <c r="R592" i="8" s="1"/>
  <c r="N592" i="8" s="1"/>
  <c r="P592" i="8"/>
  <c r="O592" i="8"/>
  <c r="M592" i="8"/>
  <c r="L592" i="8"/>
  <c r="K592" i="8"/>
  <c r="J592" i="8"/>
  <c r="I592" i="8"/>
  <c r="H592" i="8"/>
  <c r="R591" i="8" a="1"/>
  <c r="R591" i="8" s="1"/>
  <c r="N591" i="8" s="1"/>
  <c r="P591" i="8"/>
  <c r="O591" i="8"/>
  <c r="M591" i="8"/>
  <c r="L591" i="8"/>
  <c r="K591" i="8"/>
  <c r="J591" i="8"/>
  <c r="I591" i="8"/>
  <c r="H591" i="8"/>
  <c r="R590" i="8" a="1"/>
  <c r="R590" i="8" s="1"/>
  <c r="N590" i="8" s="1"/>
  <c r="P590" i="8"/>
  <c r="O590" i="8"/>
  <c r="M590" i="8"/>
  <c r="L590" i="8"/>
  <c r="K590" i="8"/>
  <c r="J590" i="8"/>
  <c r="I590" i="8"/>
  <c r="H590" i="8"/>
  <c r="R589" i="8" a="1"/>
  <c r="R589" i="8" s="1"/>
  <c r="N589" i="8" s="1"/>
  <c r="P589" i="8"/>
  <c r="O589" i="8"/>
  <c r="M589" i="8"/>
  <c r="L589" i="8"/>
  <c r="K589" i="8"/>
  <c r="J589" i="8"/>
  <c r="I589" i="8"/>
  <c r="H589" i="8"/>
  <c r="R588" i="8" a="1"/>
  <c r="R588" i="8" s="1"/>
  <c r="N588" i="8" s="1"/>
  <c r="P588" i="8"/>
  <c r="O588" i="8"/>
  <c r="M588" i="8"/>
  <c r="L588" i="8"/>
  <c r="K588" i="8"/>
  <c r="J588" i="8"/>
  <c r="I588" i="8"/>
  <c r="H588" i="8"/>
  <c r="R587" i="8" a="1"/>
  <c r="R587" i="8" s="1"/>
  <c r="N587" i="8" s="1"/>
  <c r="P587" i="8"/>
  <c r="O587" i="8"/>
  <c r="M587" i="8"/>
  <c r="L587" i="8"/>
  <c r="K587" i="8"/>
  <c r="J587" i="8"/>
  <c r="I587" i="8"/>
  <c r="H587" i="8"/>
  <c r="R586" i="8" a="1"/>
  <c r="R586" i="8" s="1"/>
  <c r="N586" i="8" s="1"/>
  <c r="P586" i="8"/>
  <c r="O586" i="8"/>
  <c r="M586" i="8"/>
  <c r="L586" i="8"/>
  <c r="K586" i="8"/>
  <c r="J586" i="8"/>
  <c r="I586" i="8"/>
  <c r="H586" i="8"/>
  <c r="R585" i="8" a="1"/>
  <c r="R585" i="8" s="1"/>
  <c r="N585" i="8" s="1"/>
  <c r="P585" i="8"/>
  <c r="O585" i="8"/>
  <c r="M585" i="8"/>
  <c r="L585" i="8"/>
  <c r="K585" i="8"/>
  <c r="J585" i="8"/>
  <c r="I585" i="8"/>
  <c r="H585" i="8"/>
  <c r="R584" i="8" a="1"/>
  <c r="R584" i="8" s="1"/>
  <c r="N584" i="8" s="1"/>
  <c r="P584" i="8"/>
  <c r="O584" i="8"/>
  <c r="M584" i="8"/>
  <c r="L584" i="8"/>
  <c r="K584" i="8"/>
  <c r="J584" i="8"/>
  <c r="I584" i="8"/>
  <c r="H584" i="8"/>
  <c r="R583" i="8" a="1"/>
  <c r="R583" i="8" s="1"/>
  <c r="N583" i="8" s="1"/>
  <c r="P583" i="8"/>
  <c r="O583" i="8"/>
  <c r="M583" i="8"/>
  <c r="L583" i="8"/>
  <c r="K583" i="8"/>
  <c r="J583" i="8"/>
  <c r="I583" i="8"/>
  <c r="H583" i="8"/>
  <c r="R582" i="8" a="1"/>
  <c r="R582" i="8" s="1"/>
  <c r="N582" i="8" s="1"/>
  <c r="P582" i="8"/>
  <c r="O582" i="8"/>
  <c r="M582" i="8"/>
  <c r="L582" i="8"/>
  <c r="K582" i="8"/>
  <c r="J582" i="8"/>
  <c r="I582" i="8"/>
  <c r="H582" i="8"/>
  <c r="R581" i="8" a="1"/>
  <c r="R581" i="8" s="1"/>
  <c r="N581" i="8" s="1"/>
  <c r="P581" i="8"/>
  <c r="O581" i="8"/>
  <c r="M581" i="8"/>
  <c r="L581" i="8"/>
  <c r="K581" i="8"/>
  <c r="J581" i="8"/>
  <c r="I581" i="8"/>
  <c r="H581" i="8"/>
  <c r="R580" i="8" a="1"/>
  <c r="R580" i="8" s="1"/>
  <c r="N580" i="8" s="1"/>
  <c r="P580" i="8"/>
  <c r="O580" i="8"/>
  <c r="M580" i="8"/>
  <c r="L580" i="8"/>
  <c r="K580" i="8"/>
  <c r="J580" i="8"/>
  <c r="I580" i="8"/>
  <c r="H580" i="8"/>
  <c r="R579" i="8" a="1"/>
  <c r="R579" i="8" s="1"/>
  <c r="N579" i="8" s="1"/>
  <c r="P579" i="8"/>
  <c r="O579" i="8"/>
  <c r="M579" i="8"/>
  <c r="L579" i="8"/>
  <c r="K579" i="8"/>
  <c r="J579" i="8"/>
  <c r="I579" i="8"/>
  <c r="H579" i="8"/>
  <c r="R578" i="8" a="1"/>
  <c r="R578" i="8" s="1"/>
  <c r="N578" i="8" s="1"/>
  <c r="P578" i="8"/>
  <c r="O578" i="8"/>
  <c r="M578" i="8"/>
  <c r="L578" i="8"/>
  <c r="K578" i="8"/>
  <c r="J578" i="8"/>
  <c r="I578" i="8"/>
  <c r="H578" i="8"/>
  <c r="R577" i="8" a="1"/>
  <c r="R577" i="8" s="1"/>
  <c r="N577" i="8" s="1"/>
  <c r="P577" i="8"/>
  <c r="O577" i="8"/>
  <c r="M577" i="8"/>
  <c r="L577" i="8"/>
  <c r="K577" i="8"/>
  <c r="J577" i="8"/>
  <c r="I577" i="8"/>
  <c r="H577" i="8"/>
  <c r="R576" i="8" a="1"/>
  <c r="R576" i="8" s="1"/>
  <c r="N576" i="8" s="1"/>
  <c r="P576" i="8"/>
  <c r="O576" i="8"/>
  <c r="M576" i="8"/>
  <c r="L576" i="8"/>
  <c r="K576" i="8"/>
  <c r="J576" i="8"/>
  <c r="I576" i="8"/>
  <c r="H576" i="8"/>
  <c r="R575" i="8" a="1"/>
  <c r="R575" i="8" s="1"/>
  <c r="N575" i="8" s="1"/>
  <c r="P575" i="8"/>
  <c r="O575" i="8"/>
  <c r="M575" i="8"/>
  <c r="L575" i="8"/>
  <c r="K575" i="8"/>
  <c r="J575" i="8"/>
  <c r="I575" i="8"/>
  <c r="H575" i="8"/>
  <c r="R574" i="8" a="1"/>
  <c r="R574" i="8" s="1"/>
  <c r="N574" i="8" s="1"/>
  <c r="P574" i="8"/>
  <c r="O574" i="8"/>
  <c r="M574" i="8"/>
  <c r="L574" i="8"/>
  <c r="K574" i="8"/>
  <c r="J574" i="8"/>
  <c r="I574" i="8"/>
  <c r="H574" i="8"/>
  <c r="R573" i="8" a="1"/>
  <c r="R573" i="8" s="1"/>
  <c r="N573" i="8" s="1"/>
  <c r="P573" i="8"/>
  <c r="O573" i="8"/>
  <c r="M573" i="8"/>
  <c r="L573" i="8"/>
  <c r="K573" i="8"/>
  <c r="J573" i="8"/>
  <c r="I573" i="8"/>
  <c r="H573" i="8"/>
  <c r="R572" i="8" a="1"/>
  <c r="R572" i="8" s="1"/>
  <c r="N572" i="8" s="1"/>
  <c r="P572" i="8"/>
  <c r="O572" i="8"/>
  <c r="M572" i="8"/>
  <c r="L572" i="8"/>
  <c r="K572" i="8"/>
  <c r="J572" i="8"/>
  <c r="I572" i="8"/>
  <c r="H572" i="8"/>
  <c r="R571" i="8" a="1"/>
  <c r="R571" i="8" s="1"/>
  <c r="N571" i="8" s="1"/>
  <c r="P571" i="8"/>
  <c r="O571" i="8"/>
  <c r="M571" i="8"/>
  <c r="L571" i="8"/>
  <c r="K571" i="8"/>
  <c r="J571" i="8"/>
  <c r="I571" i="8"/>
  <c r="H571" i="8"/>
  <c r="R570" i="8" a="1"/>
  <c r="R570" i="8" s="1"/>
  <c r="N570" i="8" s="1"/>
  <c r="P570" i="8"/>
  <c r="O570" i="8"/>
  <c r="M570" i="8"/>
  <c r="L570" i="8"/>
  <c r="K570" i="8"/>
  <c r="J570" i="8"/>
  <c r="I570" i="8"/>
  <c r="H570" i="8"/>
  <c r="R569" i="8" a="1"/>
  <c r="R569" i="8" s="1"/>
  <c r="N569" i="8" s="1"/>
  <c r="P569" i="8"/>
  <c r="O569" i="8"/>
  <c r="M569" i="8"/>
  <c r="L569" i="8"/>
  <c r="K569" i="8"/>
  <c r="J569" i="8"/>
  <c r="I569" i="8"/>
  <c r="H569" i="8"/>
  <c r="R568" i="8" a="1"/>
  <c r="R568" i="8" s="1"/>
  <c r="N568" i="8" s="1"/>
  <c r="P568" i="8"/>
  <c r="O568" i="8"/>
  <c r="M568" i="8"/>
  <c r="L568" i="8"/>
  <c r="K568" i="8"/>
  <c r="J568" i="8"/>
  <c r="I568" i="8"/>
  <c r="H568" i="8"/>
  <c r="R567" i="8" a="1"/>
  <c r="R567" i="8" s="1"/>
  <c r="N567" i="8" s="1"/>
  <c r="P567" i="8"/>
  <c r="O567" i="8"/>
  <c r="M567" i="8"/>
  <c r="L567" i="8"/>
  <c r="K567" i="8"/>
  <c r="J567" i="8"/>
  <c r="I567" i="8"/>
  <c r="H567" i="8"/>
  <c r="R566" i="8" a="1"/>
  <c r="R566" i="8" s="1"/>
  <c r="N566" i="8" s="1"/>
  <c r="P566" i="8"/>
  <c r="O566" i="8"/>
  <c r="M566" i="8"/>
  <c r="L566" i="8"/>
  <c r="K566" i="8"/>
  <c r="J566" i="8"/>
  <c r="I566" i="8"/>
  <c r="H566" i="8"/>
  <c r="R565" i="8" a="1"/>
  <c r="R565" i="8" s="1"/>
  <c r="N565" i="8" s="1"/>
  <c r="P565" i="8"/>
  <c r="O565" i="8"/>
  <c r="M565" i="8"/>
  <c r="L565" i="8"/>
  <c r="K565" i="8"/>
  <c r="J565" i="8"/>
  <c r="I565" i="8"/>
  <c r="H565" i="8"/>
  <c r="R564" i="8" a="1"/>
  <c r="R564" i="8" s="1"/>
  <c r="N564" i="8" s="1"/>
  <c r="P564" i="8"/>
  <c r="O564" i="8"/>
  <c r="M564" i="8"/>
  <c r="L564" i="8"/>
  <c r="K564" i="8"/>
  <c r="J564" i="8"/>
  <c r="I564" i="8"/>
  <c r="H564" i="8"/>
  <c r="R563" i="8" a="1"/>
  <c r="R563" i="8" s="1"/>
  <c r="N563" i="8" s="1"/>
  <c r="P563" i="8"/>
  <c r="O563" i="8"/>
  <c r="M563" i="8"/>
  <c r="L563" i="8"/>
  <c r="K563" i="8"/>
  <c r="J563" i="8"/>
  <c r="I563" i="8"/>
  <c r="H563" i="8"/>
  <c r="R562" i="8" a="1"/>
  <c r="R562" i="8" s="1"/>
  <c r="N562" i="8" s="1"/>
  <c r="P562" i="8"/>
  <c r="O562" i="8"/>
  <c r="M562" i="8"/>
  <c r="L562" i="8"/>
  <c r="K562" i="8"/>
  <c r="J562" i="8"/>
  <c r="I562" i="8"/>
  <c r="H562" i="8"/>
  <c r="R561" i="8" a="1"/>
  <c r="R561" i="8" s="1"/>
  <c r="N561" i="8" s="1"/>
  <c r="P561" i="8"/>
  <c r="O561" i="8"/>
  <c r="M561" i="8"/>
  <c r="L561" i="8"/>
  <c r="K561" i="8"/>
  <c r="J561" i="8"/>
  <c r="I561" i="8"/>
  <c r="H561" i="8"/>
  <c r="R560" i="8" a="1"/>
  <c r="R560" i="8" s="1"/>
  <c r="N560" i="8" s="1"/>
  <c r="P560" i="8"/>
  <c r="O560" i="8"/>
  <c r="M560" i="8"/>
  <c r="L560" i="8"/>
  <c r="K560" i="8"/>
  <c r="J560" i="8"/>
  <c r="I560" i="8"/>
  <c r="H560" i="8"/>
  <c r="R559" i="8" a="1"/>
  <c r="R559" i="8" s="1"/>
  <c r="N559" i="8" s="1"/>
  <c r="P559" i="8"/>
  <c r="O559" i="8"/>
  <c r="M559" i="8"/>
  <c r="L559" i="8"/>
  <c r="K559" i="8"/>
  <c r="J559" i="8"/>
  <c r="I559" i="8"/>
  <c r="H559" i="8"/>
  <c r="R558" i="8" a="1"/>
  <c r="R558" i="8" s="1"/>
  <c r="N558" i="8" s="1"/>
  <c r="P558" i="8"/>
  <c r="O558" i="8"/>
  <c r="M558" i="8"/>
  <c r="L558" i="8"/>
  <c r="K558" i="8"/>
  <c r="J558" i="8"/>
  <c r="I558" i="8"/>
  <c r="H558" i="8"/>
  <c r="R557" i="8" a="1"/>
  <c r="R557" i="8" s="1"/>
  <c r="N557" i="8" s="1"/>
  <c r="P557" i="8"/>
  <c r="O557" i="8"/>
  <c r="M557" i="8"/>
  <c r="L557" i="8"/>
  <c r="K557" i="8"/>
  <c r="J557" i="8"/>
  <c r="I557" i="8"/>
  <c r="H557" i="8"/>
  <c r="R556" i="8" a="1"/>
  <c r="R556" i="8" s="1"/>
  <c r="N556" i="8" s="1"/>
  <c r="P556" i="8"/>
  <c r="O556" i="8"/>
  <c r="M556" i="8"/>
  <c r="L556" i="8"/>
  <c r="K556" i="8"/>
  <c r="J556" i="8"/>
  <c r="I556" i="8"/>
  <c r="H556" i="8"/>
  <c r="R555" i="8" a="1"/>
  <c r="R555" i="8" s="1"/>
  <c r="N555" i="8" s="1"/>
  <c r="P555" i="8"/>
  <c r="O555" i="8"/>
  <c r="M555" i="8"/>
  <c r="L555" i="8"/>
  <c r="K555" i="8"/>
  <c r="J555" i="8"/>
  <c r="I555" i="8"/>
  <c r="H555" i="8"/>
  <c r="R554" i="8" a="1"/>
  <c r="R554" i="8" s="1"/>
  <c r="N554" i="8" s="1"/>
  <c r="P554" i="8"/>
  <c r="O554" i="8"/>
  <c r="M554" i="8"/>
  <c r="L554" i="8"/>
  <c r="K554" i="8"/>
  <c r="J554" i="8"/>
  <c r="I554" i="8"/>
  <c r="H554" i="8"/>
  <c r="R553" i="8" a="1"/>
  <c r="R553" i="8" s="1"/>
  <c r="N553" i="8" s="1"/>
  <c r="P553" i="8"/>
  <c r="O553" i="8"/>
  <c r="M553" i="8"/>
  <c r="L553" i="8"/>
  <c r="K553" i="8"/>
  <c r="J553" i="8"/>
  <c r="I553" i="8"/>
  <c r="H553" i="8"/>
  <c r="R552" i="8" a="1"/>
  <c r="R552" i="8" s="1"/>
  <c r="N552" i="8" s="1"/>
  <c r="P552" i="8"/>
  <c r="O552" i="8"/>
  <c r="M552" i="8"/>
  <c r="L552" i="8"/>
  <c r="K552" i="8"/>
  <c r="J552" i="8"/>
  <c r="I552" i="8"/>
  <c r="H552" i="8"/>
  <c r="R551" i="8" a="1"/>
  <c r="R551" i="8" s="1"/>
  <c r="N551" i="8" s="1"/>
  <c r="P551" i="8"/>
  <c r="O551" i="8"/>
  <c r="M551" i="8"/>
  <c r="L551" i="8"/>
  <c r="K551" i="8"/>
  <c r="J551" i="8"/>
  <c r="I551" i="8"/>
  <c r="H551" i="8"/>
  <c r="R550" i="8" a="1"/>
  <c r="R550" i="8" s="1"/>
  <c r="N550" i="8" s="1"/>
  <c r="P550" i="8"/>
  <c r="O550" i="8"/>
  <c r="M550" i="8"/>
  <c r="L550" i="8"/>
  <c r="K550" i="8"/>
  <c r="J550" i="8"/>
  <c r="I550" i="8"/>
  <c r="H550" i="8"/>
  <c r="R549" i="8" a="1"/>
  <c r="R549" i="8" s="1"/>
  <c r="N549" i="8" s="1"/>
  <c r="P549" i="8"/>
  <c r="O549" i="8"/>
  <c r="M549" i="8"/>
  <c r="L549" i="8"/>
  <c r="K549" i="8"/>
  <c r="J549" i="8"/>
  <c r="I549" i="8"/>
  <c r="H549" i="8"/>
  <c r="R548" i="8" a="1"/>
  <c r="R548" i="8" s="1"/>
  <c r="N548" i="8" s="1"/>
  <c r="P548" i="8"/>
  <c r="O548" i="8"/>
  <c r="M548" i="8"/>
  <c r="L548" i="8"/>
  <c r="K548" i="8"/>
  <c r="J548" i="8"/>
  <c r="I548" i="8"/>
  <c r="H548" i="8"/>
  <c r="R547" i="8" a="1"/>
  <c r="R547" i="8" s="1"/>
  <c r="N547" i="8" s="1"/>
  <c r="P547" i="8"/>
  <c r="O547" i="8"/>
  <c r="M547" i="8"/>
  <c r="L547" i="8"/>
  <c r="K547" i="8"/>
  <c r="J547" i="8"/>
  <c r="I547" i="8"/>
  <c r="H547" i="8"/>
  <c r="R546" i="8" a="1"/>
  <c r="R546" i="8" s="1"/>
  <c r="N546" i="8" s="1"/>
  <c r="P546" i="8"/>
  <c r="O546" i="8"/>
  <c r="M546" i="8"/>
  <c r="L546" i="8"/>
  <c r="K546" i="8"/>
  <c r="J546" i="8"/>
  <c r="I546" i="8"/>
  <c r="H546" i="8"/>
  <c r="R545" i="8" a="1"/>
  <c r="R545" i="8" s="1"/>
  <c r="N545" i="8" s="1"/>
  <c r="P545" i="8"/>
  <c r="O545" i="8"/>
  <c r="M545" i="8"/>
  <c r="L545" i="8"/>
  <c r="K545" i="8"/>
  <c r="J545" i="8"/>
  <c r="I545" i="8"/>
  <c r="H545" i="8"/>
  <c r="R544" i="8" a="1"/>
  <c r="R544" i="8" s="1"/>
  <c r="N544" i="8" s="1"/>
  <c r="P544" i="8"/>
  <c r="O544" i="8"/>
  <c r="M544" i="8"/>
  <c r="L544" i="8"/>
  <c r="K544" i="8"/>
  <c r="J544" i="8"/>
  <c r="I544" i="8"/>
  <c r="H544" i="8"/>
  <c r="R543" i="8" a="1"/>
  <c r="R543" i="8" s="1"/>
  <c r="N543" i="8" s="1"/>
  <c r="P543" i="8"/>
  <c r="O543" i="8"/>
  <c r="M543" i="8"/>
  <c r="L543" i="8"/>
  <c r="K543" i="8"/>
  <c r="J543" i="8"/>
  <c r="I543" i="8"/>
  <c r="H543" i="8"/>
  <c r="R542" i="8" a="1"/>
  <c r="R542" i="8" s="1"/>
  <c r="N542" i="8" s="1"/>
  <c r="P542" i="8"/>
  <c r="O542" i="8"/>
  <c r="M542" i="8"/>
  <c r="L542" i="8"/>
  <c r="K542" i="8"/>
  <c r="J542" i="8"/>
  <c r="I542" i="8"/>
  <c r="H542" i="8"/>
  <c r="R541" i="8" a="1"/>
  <c r="R541" i="8" s="1"/>
  <c r="N541" i="8" s="1"/>
  <c r="P541" i="8"/>
  <c r="O541" i="8"/>
  <c r="M541" i="8"/>
  <c r="L541" i="8"/>
  <c r="K541" i="8"/>
  <c r="J541" i="8"/>
  <c r="I541" i="8"/>
  <c r="H541" i="8"/>
  <c r="R540" i="8" a="1"/>
  <c r="R540" i="8" s="1"/>
  <c r="N540" i="8" s="1"/>
  <c r="P540" i="8"/>
  <c r="O540" i="8"/>
  <c r="M540" i="8"/>
  <c r="L540" i="8"/>
  <c r="K540" i="8"/>
  <c r="J540" i="8"/>
  <c r="I540" i="8"/>
  <c r="H540" i="8"/>
  <c r="R539" i="8" a="1"/>
  <c r="R539" i="8" s="1"/>
  <c r="N539" i="8" s="1"/>
  <c r="P539" i="8"/>
  <c r="O539" i="8"/>
  <c r="M539" i="8"/>
  <c r="L539" i="8"/>
  <c r="K539" i="8"/>
  <c r="J539" i="8"/>
  <c r="I539" i="8"/>
  <c r="H539" i="8"/>
  <c r="R538" i="8" a="1"/>
  <c r="R538" i="8" s="1"/>
  <c r="N538" i="8" s="1"/>
  <c r="P538" i="8"/>
  <c r="O538" i="8"/>
  <c r="M538" i="8"/>
  <c r="L538" i="8"/>
  <c r="K538" i="8"/>
  <c r="J538" i="8"/>
  <c r="I538" i="8"/>
  <c r="H538" i="8"/>
  <c r="R537" i="8" a="1"/>
  <c r="R537" i="8" s="1"/>
  <c r="N537" i="8" s="1"/>
  <c r="P537" i="8"/>
  <c r="O537" i="8"/>
  <c r="M537" i="8"/>
  <c r="L537" i="8"/>
  <c r="K537" i="8"/>
  <c r="J537" i="8"/>
  <c r="I537" i="8"/>
  <c r="H537" i="8"/>
  <c r="R536" i="8" a="1"/>
  <c r="R536" i="8" s="1"/>
  <c r="N536" i="8" s="1"/>
  <c r="P536" i="8"/>
  <c r="O536" i="8"/>
  <c r="M536" i="8"/>
  <c r="L536" i="8"/>
  <c r="K536" i="8"/>
  <c r="J536" i="8"/>
  <c r="I536" i="8"/>
  <c r="H536" i="8"/>
  <c r="R535" i="8" a="1"/>
  <c r="R535" i="8" s="1"/>
  <c r="N535" i="8" s="1"/>
  <c r="P535" i="8"/>
  <c r="O535" i="8"/>
  <c r="M535" i="8"/>
  <c r="L535" i="8"/>
  <c r="K535" i="8"/>
  <c r="J535" i="8"/>
  <c r="I535" i="8"/>
  <c r="H535" i="8"/>
  <c r="R534" i="8" a="1"/>
  <c r="R534" i="8" s="1"/>
  <c r="N534" i="8" s="1"/>
  <c r="P534" i="8"/>
  <c r="O534" i="8"/>
  <c r="M534" i="8"/>
  <c r="L534" i="8"/>
  <c r="K534" i="8"/>
  <c r="J534" i="8"/>
  <c r="I534" i="8"/>
  <c r="H534" i="8"/>
  <c r="R533" i="8" a="1"/>
  <c r="R533" i="8" s="1"/>
  <c r="N533" i="8" s="1"/>
  <c r="P533" i="8"/>
  <c r="O533" i="8"/>
  <c r="M533" i="8"/>
  <c r="L533" i="8"/>
  <c r="K533" i="8"/>
  <c r="J533" i="8"/>
  <c r="I533" i="8"/>
  <c r="H533" i="8"/>
  <c r="R532" i="8" a="1"/>
  <c r="R532" i="8" s="1"/>
  <c r="N532" i="8" s="1"/>
  <c r="P532" i="8"/>
  <c r="O532" i="8"/>
  <c r="M532" i="8"/>
  <c r="L532" i="8"/>
  <c r="K532" i="8"/>
  <c r="J532" i="8"/>
  <c r="I532" i="8"/>
  <c r="H532" i="8"/>
  <c r="R531" i="8" a="1"/>
  <c r="R531" i="8" s="1"/>
  <c r="N531" i="8" s="1"/>
  <c r="P531" i="8"/>
  <c r="O531" i="8"/>
  <c r="M531" i="8"/>
  <c r="L531" i="8"/>
  <c r="K531" i="8"/>
  <c r="J531" i="8"/>
  <c r="I531" i="8"/>
  <c r="H531" i="8"/>
  <c r="R530" i="8" a="1"/>
  <c r="R530" i="8" s="1"/>
  <c r="N530" i="8" s="1"/>
  <c r="P530" i="8"/>
  <c r="O530" i="8"/>
  <c r="M530" i="8"/>
  <c r="L530" i="8"/>
  <c r="K530" i="8"/>
  <c r="J530" i="8"/>
  <c r="I530" i="8"/>
  <c r="H530" i="8"/>
  <c r="R529" i="8" a="1"/>
  <c r="R529" i="8" s="1"/>
  <c r="N529" i="8" s="1"/>
  <c r="P529" i="8"/>
  <c r="O529" i="8"/>
  <c r="M529" i="8"/>
  <c r="L529" i="8"/>
  <c r="K529" i="8"/>
  <c r="J529" i="8"/>
  <c r="I529" i="8"/>
  <c r="H529" i="8"/>
  <c r="R528" i="8" a="1"/>
  <c r="R528" i="8" s="1"/>
  <c r="N528" i="8" s="1"/>
  <c r="P528" i="8"/>
  <c r="O528" i="8"/>
  <c r="M528" i="8"/>
  <c r="L528" i="8"/>
  <c r="K528" i="8"/>
  <c r="J528" i="8"/>
  <c r="I528" i="8"/>
  <c r="H528" i="8"/>
  <c r="R527" i="8" a="1"/>
  <c r="R527" i="8" s="1"/>
  <c r="N527" i="8" s="1"/>
  <c r="P527" i="8"/>
  <c r="O527" i="8"/>
  <c r="M527" i="8"/>
  <c r="L527" i="8"/>
  <c r="K527" i="8"/>
  <c r="J527" i="8"/>
  <c r="I527" i="8"/>
  <c r="H527" i="8"/>
  <c r="R526" i="8" a="1"/>
  <c r="R526" i="8" s="1"/>
  <c r="N526" i="8" s="1"/>
  <c r="P526" i="8"/>
  <c r="O526" i="8"/>
  <c r="M526" i="8"/>
  <c r="L526" i="8"/>
  <c r="K526" i="8"/>
  <c r="J526" i="8"/>
  <c r="I526" i="8"/>
  <c r="H526" i="8"/>
  <c r="R525" i="8" a="1"/>
  <c r="R525" i="8" s="1"/>
  <c r="N525" i="8" s="1"/>
  <c r="P525" i="8"/>
  <c r="O525" i="8"/>
  <c r="M525" i="8"/>
  <c r="L525" i="8"/>
  <c r="K525" i="8"/>
  <c r="J525" i="8"/>
  <c r="I525" i="8"/>
  <c r="H525" i="8"/>
  <c r="R524" i="8" a="1"/>
  <c r="R524" i="8" s="1"/>
  <c r="N524" i="8" s="1"/>
  <c r="P524" i="8"/>
  <c r="O524" i="8"/>
  <c r="M524" i="8"/>
  <c r="L524" i="8"/>
  <c r="K524" i="8"/>
  <c r="J524" i="8"/>
  <c r="I524" i="8"/>
  <c r="H524" i="8"/>
  <c r="R523" i="8" a="1"/>
  <c r="R523" i="8" s="1"/>
  <c r="N523" i="8" s="1"/>
  <c r="P523" i="8"/>
  <c r="O523" i="8"/>
  <c r="M523" i="8"/>
  <c r="L523" i="8"/>
  <c r="K523" i="8"/>
  <c r="J523" i="8"/>
  <c r="I523" i="8"/>
  <c r="H523" i="8"/>
  <c r="R522" i="8" a="1"/>
  <c r="R522" i="8" s="1"/>
  <c r="N522" i="8" s="1"/>
  <c r="P522" i="8"/>
  <c r="O522" i="8"/>
  <c r="M522" i="8"/>
  <c r="L522" i="8"/>
  <c r="K522" i="8"/>
  <c r="J522" i="8"/>
  <c r="I522" i="8"/>
  <c r="H522" i="8"/>
  <c r="R521" i="8" a="1"/>
  <c r="R521" i="8" s="1"/>
  <c r="N521" i="8" s="1"/>
  <c r="P521" i="8"/>
  <c r="O521" i="8"/>
  <c r="M521" i="8"/>
  <c r="L521" i="8"/>
  <c r="K521" i="8"/>
  <c r="J521" i="8"/>
  <c r="I521" i="8"/>
  <c r="H521" i="8"/>
  <c r="R520" i="8" a="1"/>
  <c r="R520" i="8" s="1"/>
  <c r="N520" i="8" s="1"/>
  <c r="P520" i="8"/>
  <c r="O520" i="8"/>
  <c r="M520" i="8"/>
  <c r="L520" i="8"/>
  <c r="K520" i="8"/>
  <c r="J520" i="8"/>
  <c r="I520" i="8"/>
  <c r="H520" i="8"/>
  <c r="R519" i="8" a="1"/>
  <c r="R519" i="8" s="1"/>
  <c r="N519" i="8" s="1"/>
  <c r="P519" i="8"/>
  <c r="O519" i="8"/>
  <c r="M519" i="8"/>
  <c r="L519" i="8"/>
  <c r="K519" i="8"/>
  <c r="J519" i="8"/>
  <c r="I519" i="8"/>
  <c r="H519" i="8"/>
  <c r="R518" i="8" a="1"/>
  <c r="R518" i="8" s="1"/>
  <c r="N518" i="8" s="1"/>
  <c r="P518" i="8"/>
  <c r="O518" i="8"/>
  <c r="M518" i="8"/>
  <c r="L518" i="8"/>
  <c r="K518" i="8"/>
  <c r="J518" i="8"/>
  <c r="I518" i="8"/>
  <c r="H518" i="8"/>
  <c r="R517" i="8" a="1"/>
  <c r="R517" i="8" s="1"/>
  <c r="N517" i="8" s="1"/>
  <c r="P517" i="8"/>
  <c r="O517" i="8"/>
  <c r="M517" i="8"/>
  <c r="L517" i="8"/>
  <c r="K517" i="8"/>
  <c r="J517" i="8"/>
  <c r="I517" i="8"/>
  <c r="H517" i="8"/>
  <c r="R516" i="8" a="1"/>
  <c r="R516" i="8" s="1"/>
  <c r="N516" i="8" s="1"/>
  <c r="P516" i="8"/>
  <c r="O516" i="8"/>
  <c r="M516" i="8"/>
  <c r="L516" i="8"/>
  <c r="K516" i="8"/>
  <c r="J516" i="8"/>
  <c r="I516" i="8"/>
  <c r="H516" i="8"/>
  <c r="R515" i="8" a="1"/>
  <c r="R515" i="8" s="1"/>
  <c r="N515" i="8" s="1"/>
  <c r="P515" i="8"/>
  <c r="O515" i="8"/>
  <c r="M515" i="8"/>
  <c r="L515" i="8"/>
  <c r="K515" i="8"/>
  <c r="J515" i="8"/>
  <c r="I515" i="8"/>
  <c r="H515" i="8"/>
  <c r="R514" i="8" a="1"/>
  <c r="R514" i="8" s="1"/>
  <c r="N514" i="8" s="1"/>
  <c r="P514" i="8"/>
  <c r="O514" i="8"/>
  <c r="M514" i="8"/>
  <c r="L514" i="8"/>
  <c r="K514" i="8"/>
  <c r="J514" i="8"/>
  <c r="I514" i="8"/>
  <c r="H514" i="8"/>
  <c r="R513" i="8" a="1"/>
  <c r="R513" i="8" s="1"/>
  <c r="N513" i="8" s="1"/>
  <c r="P513" i="8"/>
  <c r="O513" i="8"/>
  <c r="M513" i="8"/>
  <c r="L513" i="8"/>
  <c r="K513" i="8"/>
  <c r="J513" i="8"/>
  <c r="I513" i="8"/>
  <c r="H513" i="8"/>
  <c r="R512" i="8" a="1"/>
  <c r="R512" i="8" s="1"/>
  <c r="N512" i="8" s="1"/>
  <c r="P512" i="8"/>
  <c r="O512" i="8"/>
  <c r="M512" i="8"/>
  <c r="L512" i="8"/>
  <c r="K512" i="8"/>
  <c r="J512" i="8"/>
  <c r="I512" i="8"/>
  <c r="H512" i="8"/>
  <c r="R511" i="8" a="1"/>
  <c r="R511" i="8" s="1"/>
  <c r="N511" i="8" s="1"/>
  <c r="P511" i="8"/>
  <c r="O511" i="8"/>
  <c r="M511" i="8"/>
  <c r="L511" i="8"/>
  <c r="K511" i="8"/>
  <c r="J511" i="8"/>
  <c r="I511" i="8"/>
  <c r="H511" i="8"/>
  <c r="R510" i="8" a="1"/>
  <c r="R510" i="8" s="1"/>
  <c r="N510" i="8" s="1"/>
  <c r="P510" i="8"/>
  <c r="O510" i="8"/>
  <c r="M510" i="8"/>
  <c r="L510" i="8"/>
  <c r="K510" i="8"/>
  <c r="J510" i="8"/>
  <c r="I510" i="8"/>
  <c r="H510" i="8"/>
  <c r="R509" i="8" a="1"/>
  <c r="R509" i="8" s="1"/>
  <c r="N509" i="8" s="1"/>
  <c r="P509" i="8"/>
  <c r="O509" i="8"/>
  <c r="M509" i="8"/>
  <c r="L509" i="8"/>
  <c r="K509" i="8"/>
  <c r="J509" i="8"/>
  <c r="I509" i="8"/>
  <c r="H509" i="8"/>
  <c r="R508" i="8" a="1"/>
  <c r="R508" i="8" s="1"/>
  <c r="N508" i="8" s="1"/>
  <c r="P508" i="8"/>
  <c r="O508" i="8"/>
  <c r="M508" i="8"/>
  <c r="L508" i="8"/>
  <c r="K508" i="8"/>
  <c r="J508" i="8"/>
  <c r="I508" i="8"/>
  <c r="H508" i="8"/>
  <c r="R507" i="8" a="1"/>
  <c r="R507" i="8" s="1"/>
  <c r="N507" i="8" s="1"/>
  <c r="P507" i="8"/>
  <c r="O507" i="8"/>
  <c r="M507" i="8"/>
  <c r="L507" i="8"/>
  <c r="K507" i="8"/>
  <c r="J507" i="8"/>
  <c r="I507" i="8"/>
  <c r="H507" i="8"/>
  <c r="R506" i="8" a="1"/>
  <c r="R506" i="8" s="1"/>
  <c r="N506" i="8" s="1"/>
  <c r="P506" i="8"/>
  <c r="O506" i="8"/>
  <c r="M506" i="8"/>
  <c r="L506" i="8"/>
  <c r="K506" i="8"/>
  <c r="J506" i="8"/>
  <c r="I506" i="8"/>
  <c r="H506" i="8"/>
  <c r="R505" i="8" a="1"/>
  <c r="R505" i="8" s="1"/>
  <c r="N505" i="8" s="1"/>
  <c r="P505" i="8"/>
  <c r="O505" i="8"/>
  <c r="M505" i="8"/>
  <c r="L505" i="8"/>
  <c r="K505" i="8"/>
  <c r="J505" i="8"/>
  <c r="I505" i="8"/>
  <c r="H505" i="8"/>
  <c r="R504" i="8" a="1"/>
  <c r="R504" i="8" s="1"/>
  <c r="N504" i="8" s="1"/>
  <c r="P504" i="8"/>
  <c r="O504" i="8"/>
  <c r="M504" i="8"/>
  <c r="L504" i="8"/>
  <c r="K504" i="8"/>
  <c r="J504" i="8"/>
  <c r="I504" i="8"/>
  <c r="H504" i="8"/>
  <c r="R503" i="8" a="1"/>
  <c r="R503" i="8" s="1"/>
  <c r="N503" i="8" s="1"/>
  <c r="P503" i="8"/>
  <c r="O503" i="8"/>
  <c r="M503" i="8"/>
  <c r="L503" i="8"/>
  <c r="K503" i="8"/>
  <c r="J503" i="8"/>
  <c r="I503" i="8"/>
  <c r="H503" i="8"/>
  <c r="R502" i="8" a="1"/>
  <c r="R502" i="8" s="1"/>
  <c r="N502" i="8" s="1"/>
  <c r="P502" i="8"/>
  <c r="O502" i="8"/>
  <c r="M502" i="8"/>
  <c r="L502" i="8"/>
  <c r="K502" i="8"/>
  <c r="J502" i="8"/>
  <c r="I502" i="8"/>
  <c r="H502" i="8"/>
  <c r="R501" i="8" a="1"/>
  <c r="R501" i="8" s="1"/>
  <c r="N501" i="8" s="1"/>
  <c r="P501" i="8"/>
  <c r="O501" i="8"/>
  <c r="M501" i="8"/>
  <c r="L501" i="8"/>
  <c r="K501" i="8"/>
  <c r="J501" i="8"/>
  <c r="I501" i="8"/>
  <c r="H501" i="8"/>
  <c r="R500" i="8" a="1"/>
  <c r="R500" i="8" s="1"/>
  <c r="N500" i="8" s="1"/>
  <c r="P500" i="8"/>
  <c r="O500" i="8"/>
  <c r="M500" i="8"/>
  <c r="L500" i="8"/>
  <c r="K500" i="8"/>
  <c r="J500" i="8"/>
  <c r="I500" i="8"/>
  <c r="H500" i="8"/>
  <c r="R499" i="8" a="1"/>
  <c r="R499" i="8" s="1"/>
  <c r="N499" i="8" s="1"/>
  <c r="P499" i="8"/>
  <c r="O499" i="8"/>
  <c r="M499" i="8"/>
  <c r="L499" i="8"/>
  <c r="K499" i="8"/>
  <c r="J499" i="8"/>
  <c r="I499" i="8"/>
  <c r="H499" i="8"/>
  <c r="R498" i="8" a="1"/>
  <c r="R498" i="8" s="1"/>
  <c r="N498" i="8" s="1"/>
  <c r="P498" i="8"/>
  <c r="O498" i="8"/>
  <c r="M498" i="8"/>
  <c r="L498" i="8"/>
  <c r="K498" i="8"/>
  <c r="J498" i="8"/>
  <c r="I498" i="8"/>
  <c r="H498" i="8"/>
  <c r="R497" i="8" a="1"/>
  <c r="R497" i="8" s="1"/>
  <c r="N497" i="8" s="1"/>
  <c r="P497" i="8"/>
  <c r="O497" i="8"/>
  <c r="M497" i="8"/>
  <c r="L497" i="8"/>
  <c r="K497" i="8"/>
  <c r="J497" i="8"/>
  <c r="I497" i="8"/>
  <c r="H497" i="8"/>
  <c r="R496" i="8" a="1"/>
  <c r="R496" i="8" s="1"/>
  <c r="N496" i="8" s="1"/>
  <c r="P496" i="8"/>
  <c r="O496" i="8"/>
  <c r="M496" i="8"/>
  <c r="L496" i="8"/>
  <c r="K496" i="8"/>
  <c r="J496" i="8"/>
  <c r="I496" i="8"/>
  <c r="H496" i="8"/>
  <c r="R495" i="8" a="1"/>
  <c r="R495" i="8" s="1"/>
  <c r="N495" i="8" s="1"/>
  <c r="P495" i="8"/>
  <c r="O495" i="8"/>
  <c r="M495" i="8"/>
  <c r="L495" i="8"/>
  <c r="K495" i="8"/>
  <c r="J495" i="8"/>
  <c r="I495" i="8"/>
  <c r="H495" i="8"/>
  <c r="R494" i="8" a="1"/>
  <c r="R494" i="8" s="1"/>
  <c r="N494" i="8" s="1"/>
  <c r="P494" i="8"/>
  <c r="O494" i="8"/>
  <c r="M494" i="8"/>
  <c r="L494" i="8"/>
  <c r="K494" i="8"/>
  <c r="J494" i="8"/>
  <c r="I494" i="8"/>
  <c r="H494" i="8"/>
  <c r="R493" i="8" a="1"/>
  <c r="R493" i="8" s="1"/>
  <c r="N493" i="8" s="1"/>
  <c r="P493" i="8"/>
  <c r="O493" i="8"/>
  <c r="M493" i="8"/>
  <c r="L493" i="8"/>
  <c r="K493" i="8"/>
  <c r="J493" i="8"/>
  <c r="I493" i="8"/>
  <c r="H493" i="8"/>
  <c r="R492" i="8" a="1"/>
  <c r="R492" i="8" s="1"/>
  <c r="N492" i="8" s="1"/>
  <c r="P492" i="8"/>
  <c r="O492" i="8"/>
  <c r="M492" i="8"/>
  <c r="L492" i="8"/>
  <c r="K492" i="8"/>
  <c r="J492" i="8"/>
  <c r="I492" i="8"/>
  <c r="H492" i="8"/>
  <c r="R491" i="8" a="1"/>
  <c r="R491" i="8" s="1"/>
  <c r="N491" i="8" s="1"/>
  <c r="P491" i="8"/>
  <c r="O491" i="8"/>
  <c r="M491" i="8"/>
  <c r="L491" i="8"/>
  <c r="K491" i="8"/>
  <c r="J491" i="8"/>
  <c r="I491" i="8"/>
  <c r="H491" i="8"/>
  <c r="R490" i="8" a="1"/>
  <c r="R490" i="8" s="1"/>
  <c r="N490" i="8" s="1"/>
  <c r="P490" i="8"/>
  <c r="O490" i="8"/>
  <c r="M490" i="8"/>
  <c r="L490" i="8"/>
  <c r="K490" i="8"/>
  <c r="J490" i="8"/>
  <c r="I490" i="8"/>
  <c r="H490" i="8"/>
  <c r="R489" i="8" a="1"/>
  <c r="R489" i="8" s="1"/>
  <c r="N489" i="8" s="1"/>
  <c r="P489" i="8"/>
  <c r="O489" i="8"/>
  <c r="M489" i="8"/>
  <c r="L489" i="8"/>
  <c r="K489" i="8"/>
  <c r="J489" i="8"/>
  <c r="I489" i="8"/>
  <c r="H489" i="8"/>
  <c r="R488" i="8" a="1"/>
  <c r="R488" i="8" s="1"/>
  <c r="N488" i="8" s="1"/>
  <c r="P488" i="8"/>
  <c r="O488" i="8"/>
  <c r="M488" i="8"/>
  <c r="L488" i="8"/>
  <c r="K488" i="8"/>
  <c r="J488" i="8"/>
  <c r="I488" i="8"/>
  <c r="H488" i="8"/>
  <c r="R487" i="8" a="1"/>
  <c r="R487" i="8" s="1"/>
  <c r="N487" i="8" s="1"/>
  <c r="P487" i="8"/>
  <c r="O487" i="8"/>
  <c r="M487" i="8"/>
  <c r="L487" i="8"/>
  <c r="K487" i="8"/>
  <c r="J487" i="8"/>
  <c r="I487" i="8"/>
  <c r="H487" i="8"/>
  <c r="R486" i="8" a="1"/>
  <c r="R486" i="8" s="1"/>
  <c r="N486" i="8" s="1"/>
  <c r="P486" i="8"/>
  <c r="O486" i="8"/>
  <c r="M486" i="8"/>
  <c r="L486" i="8"/>
  <c r="K486" i="8"/>
  <c r="J486" i="8"/>
  <c r="I486" i="8"/>
  <c r="H486" i="8"/>
  <c r="R485" i="8" a="1"/>
  <c r="R485" i="8" s="1"/>
  <c r="N485" i="8" s="1"/>
  <c r="P485" i="8"/>
  <c r="O485" i="8"/>
  <c r="M485" i="8"/>
  <c r="L485" i="8"/>
  <c r="K485" i="8"/>
  <c r="J485" i="8"/>
  <c r="I485" i="8"/>
  <c r="H485" i="8"/>
  <c r="R484" i="8" a="1"/>
  <c r="R484" i="8" s="1"/>
  <c r="N484" i="8" s="1"/>
  <c r="P484" i="8"/>
  <c r="O484" i="8"/>
  <c r="M484" i="8"/>
  <c r="L484" i="8"/>
  <c r="K484" i="8"/>
  <c r="J484" i="8"/>
  <c r="I484" i="8"/>
  <c r="H484" i="8"/>
  <c r="R483" i="8" a="1"/>
  <c r="R483" i="8" s="1"/>
  <c r="N483" i="8" s="1"/>
  <c r="P483" i="8"/>
  <c r="O483" i="8"/>
  <c r="M483" i="8"/>
  <c r="L483" i="8"/>
  <c r="K483" i="8"/>
  <c r="J483" i="8"/>
  <c r="I483" i="8"/>
  <c r="H483" i="8"/>
  <c r="R482" i="8" a="1"/>
  <c r="R482" i="8" s="1"/>
  <c r="N482" i="8" s="1"/>
  <c r="P482" i="8"/>
  <c r="O482" i="8"/>
  <c r="M482" i="8"/>
  <c r="L482" i="8"/>
  <c r="K482" i="8"/>
  <c r="J482" i="8"/>
  <c r="I482" i="8"/>
  <c r="H482" i="8"/>
  <c r="R481" i="8" a="1"/>
  <c r="R481" i="8" s="1"/>
  <c r="N481" i="8" s="1"/>
  <c r="P481" i="8"/>
  <c r="O481" i="8"/>
  <c r="M481" i="8"/>
  <c r="L481" i="8"/>
  <c r="K481" i="8"/>
  <c r="J481" i="8"/>
  <c r="I481" i="8"/>
  <c r="H481" i="8"/>
  <c r="R480" i="8" a="1"/>
  <c r="R480" i="8" s="1"/>
  <c r="N480" i="8" s="1"/>
  <c r="P480" i="8"/>
  <c r="O480" i="8"/>
  <c r="M480" i="8"/>
  <c r="L480" i="8"/>
  <c r="K480" i="8"/>
  <c r="J480" i="8"/>
  <c r="I480" i="8"/>
  <c r="H480" i="8"/>
  <c r="R479" i="8" a="1"/>
  <c r="R479" i="8" s="1"/>
  <c r="N479" i="8" s="1"/>
  <c r="P479" i="8"/>
  <c r="O479" i="8"/>
  <c r="M479" i="8"/>
  <c r="L479" i="8"/>
  <c r="K479" i="8"/>
  <c r="J479" i="8"/>
  <c r="I479" i="8"/>
  <c r="H479" i="8"/>
  <c r="R478" i="8" a="1"/>
  <c r="R478" i="8" s="1"/>
  <c r="N478" i="8" s="1"/>
  <c r="P478" i="8"/>
  <c r="O478" i="8"/>
  <c r="M478" i="8"/>
  <c r="L478" i="8"/>
  <c r="K478" i="8"/>
  <c r="J478" i="8"/>
  <c r="I478" i="8"/>
  <c r="H478" i="8"/>
  <c r="R477" i="8" a="1"/>
  <c r="R477" i="8" s="1"/>
  <c r="N477" i="8" s="1"/>
  <c r="P477" i="8"/>
  <c r="O477" i="8"/>
  <c r="M477" i="8"/>
  <c r="L477" i="8"/>
  <c r="K477" i="8"/>
  <c r="J477" i="8"/>
  <c r="I477" i="8"/>
  <c r="H477" i="8"/>
  <c r="R476" i="8" a="1"/>
  <c r="R476" i="8" s="1"/>
  <c r="N476" i="8" s="1"/>
  <c r="P476" i="8"/>
  <c r="O476" i="8"/>
  <c r="M476" i="8"/>
  <c r="L476" i="8"/>
  <c r="K476" i="8"/>
  <c r="J476" i="8"/>
  <c r="I476" i="8"/>
  <c r="H476" i="8"/>
  <c r="R475" i="8" a="1"/>
  <c r="R475" i="8" s="1"/>
  <c r="N475" i="8" s="1"/>
  <c r="P475" i="8"/>
  <c r="O475" i="8"/>
  <c r="M475" i="8"/>
  <c r="L475" i="8"/>
  <c r="K475" i="8"/>
  <c r="J475" i="8"/>
  <c r="I475" i="8"/>
  <c r="H475" i="8"/>
  <c r="R474" i="8" a="1"/>
  <c r="R474" i="8" s="1"/>
  <c r="N474" i="8" s="1"/>
  <c r="P474" i="8"/>
  <c r="O474" i="8"/>
  <c r="M474" i="8"/>
  <c r="L474" i="8"/>
  <c r="K474" i="8"/>
  <c r="J474" i="8"/>
  <c r="I474" i="8"/>
  <c r="H474" i="8"/>
  <c r="R473" i="8" a="1"/>
  <c r="R473" i="8" s="1"/>
  <c r="N473" i="8" s="1"/>
  <c r="P473" i="8"/>
  <c r="O473" i="8"/>
  <c r="M473" i="8"/>
  <c r="L473" i="8"/>
  <c r="K473" i="8"/>
  <c r="J473" i="8"/>
  <c r="I473" i="8"/>
  <c r="H473" i="8"/>
  <c r="R472" i="8" a="1"/>
  <c r="R472" i="8" s="1"/>
  <c r="N472" i="8" s="1"/>
  <c r="P472" i="8"/>
  <c r="O472" i="8"/>
  <c r="M472" i="8"/>
  <c r="L472" i="8"/>
  <c r="K472" i="8"/>
  <c r="J472" i="8"/>
  <c r="I472" i="8"/>
  <c r="H472" i="8"/>
  <c r="R471" i="8" a="1"/>
  <c r="R471" i="8" s="1"/>
  <c r="N471" i="8" s="1"/>
  <c r="P471" i="8"/>
  <c r="O471" i="8"/>
  <c r="M471" i="8"/>
  <c r="L471" i="8"/>
  <c r="K471" i="8"/>
  <c r="J471" i="8"/>
  <c r="I471" i="8"/>
  <c r="H471" i="8"/>
  <c r="R470" i="8" a="1"/>
  <c r="R470" i="8" s="1"/>
  <c r="N470" i="8" s="1"/>
  <c r="P470" i="8"/>
  <c r="O470" i="8"/>
  <c r="M470" i="8"/>
  <c r="L470" i="8"/>
  <c r="K470" i="8"/>
  <c r="J470" i="8"/>
  <c r="I470" i="8"/>
  <c r="H470" i="8"/>
  <c r="R469" i="8" a="1"/>
  <c r="R469" i="8" s="1"/>
  <c r="N469" i="8" s="1"/>
  <c r="P469" i="8"/>
  <c r="O469" i="8"/>
  <c r="M469" i="8"/>
  <c r="L469" i="8"/>
  <c r="K469" i="8"/>
  <c r="J469" i="8"/>
  <c r="I469" i="8"/>
  <c r="H469" i="8"/>
  <c r="R468" i="8" a="1"/>
  <c r="R468" i="8" s="1"/>
  <c r="N468" i="8" s="1"/>
  <c r="P468" i="8"/>
  <c r="O468" i="8"/>
  <c r="M468" i="8"/>
  <c r="L468" i="8"/>
  <c r="K468" i="8"/>
  <c r="J468" i="8"/>
  <c r="I468" i="8"/>
  <c r="H468" i="8"/>
  <c r="R467" i="8" a="1"/>
  <c r="R467" i="8" s="1"/>
  <c r="N467" i="8" s="1"/>
  <c r="P467" i="8"/>
  <c r="O467" i="8"/>
  <c r="M467" i="8"/>
  <c r="L467" i="8"/>
  <c r="K467" i="8"/>
  <c r="J467" i="8"/>
  <c r="I467" i="8"/>
  <c r="H467" i="8"/>
  <c r="R466" i="8" a="1"/>
  <c r="R466" i="8" s="1"/>
  <c r="N466" i="8" s="1"/>
  <c r="P466" i="8"/>
  <c r="O466" i="8"/>
  <c r="M466" i="8"/>
  <c r="L466" i="8"/>
  <c r="K466" i="8"/>
  <c r="J466" i="8"/>
  <c r="I466" i="8"/>
  <c r="H466" i="8"/>
  <c r="R465" i="8" a="1"/>
  <c r="R465" i="8" s="1"/>
  <c r="N465" i="8" s="1"/>
  <c r="P465" i="8"/>
  <c r="O465" i="8"/>
  <c r="M465" i="8"/>
  <c r="L465" i="8"/>
  <c r="K465" i="8"/>
  <c r="J465" i="8"/>
  <c r="I465" i="8"/>
  <c r="H465" i="8"/>
  <c r="R464" i="8" a="1"/>
  <c r="R464" i="8" s="1"/>
  <c r="N464" i="8" s="1"/>
  <c r="P464" i="8"/>
  <c r="O464" i="8"/>
  <c r="M464" i="8"/>
  <c r="L464" i="8"/>
  <c r="K464" i="8"/>
  <c r="J464" i="8"/>
  <c r="I464" i="8"/>
  <c r="H464" i="8"/>
  <c r="R463" i="8" a="1"/>
  <c r="R463" i="8" s="1"/>
  <c r="N463" i="8" s="1"/>
  <c r="P463" i="8"/>
  <c r="O463" i="8"/>
  <c r="M463" i="8"/>
  <c r="L463" i="8"/>
  <c r="K463" i="8"/>
  <c r="J463" i="8"/>
  <c r="I463" i="8"/>
  <c r="H463" i="8"/>
  <c r="R462" i="8" a="1"/>
  <c r="R462" i="8" s="1"/>
  <c r="N462" i="8" s="1"/>
  <c r="P462" i="8"/>
  <c r="O462" i="8"/>
  <c r="M462" i="8"/>
  <c r="L462" i="8"/>
  <c r="K462" i="8"/>
  <c r="J462" i="8"/>
  <c r="I462" i="8"/>
  <c r="H462" i="8"/>
  <c r="R461" i="8" a="1"/>
  <c r="R461" i="8" s="1"/>
  <c r="N461" i="8" s="1"/>
  <c r="P461" i="8"/>
  <c r="O461" i="8"/>
  <c r="M461" i="8"/>
  <c r="L461" i="8"/>
  <c r="K461" i="8"/>
  <c r="J461" i="8"/>
  <c r="I461" i="8"/>
  <c r="H461" i="8"/>
  <c r="R460" i="8" a="1"/>
  <c r="R460" i="8" s="1"/>
  <c r="N460" i="8" s="1"/>
  <c r="P460" i="8"/>
  <c r="O460" i="8"/>
  <c r="M460" i="8"/>
  <c r="L460" i="8"/>
  <c r="K460" i="8"/>
  <c r="J460" i="8"/>
  <c r="I460" i="8"/>
  <c r="H460" i="8"/>
  <c r="R459" i="8" a="1"/>
  <c r="R459" i="8" s="1"/>
  <c r="N459" i="8" s="1"/>
  <c r="P459" i="8"/>
  <c r="O459" i="8"/>
  <c r="M459" i="8"/>
  <c r="L459" i="8"/>
  <c r="K459" i="8"/>
  <c r="J459" i="8"/>
  <c r="I459" i="8"/>
  <c r="H459" i="8"/>
  <c r="R458" i="8" a="1"/>
  <c r="R458" i="8" s="1"/>
  <c r="N458" i="8" s="1"/>
  <c r="P458" i="8"/>
  <c r="O458" i="8"/>
  <c r="M458" i="8"/>
  <c r="L458" i="8"/>
  <c r="K458" i="8"/>
  <c r="J458" i="8"/>
  <c r="I458" i="8"/>
  <c r="H458" i="8"/>
  <c r="R457" i="8" a="1"/>
  <c r="R457" i="8" s="1"/>
  <c r="N457" i="8" s="1"/>
  <c r="P457" i="8"/>
  <c r="O457" i="8"/>
  <c r="M457" i="8"/>
  <c r="L457" i="8"/>
  <c r="K457" i="8"/>
  <c r="J457" i="8"/>
  <c r="I457" i="8"/>
  <c r="H457" i="8"/>
  <c r="R456" i="8" a="1"/>
  <c r="R456" i="8" s="1"/>
  <c r="N456" i="8" s="1"/>
  <c r="P456" i="8"/>
  <c r="O456" i="8"/>
  <c r="M456" i="8"/>
  <c r="L456" i="8"/>
  <c r="K456" i="8"/>
  <c r="J456" i="8"/>
  <c r="I456" i="8"/>
  <c r="H456" i="8"/>
  <c r="R455" i="8" a="1"/>
  <c r="R455" i="8" s="1"/>
  <c r="N455" i="8" s="1"/>
  <c r="P455" i="8"/>
  <c r="O455" i="8"/>
  <c r="M455" i="8"/>
  <c r="L455" i="8"/>
  <c r="K455" i="8"/>
  <c r="J455" i="8"/>
  <c r="I455" i="8"/>
  <c r="H455" i="8"/>
  <c r="R454" i="8" a="1"/>
  <c r="R454" i="8" s="1"/>
  <c r="N454" i="8" s="1"/>
  <c r="P454" i="8"/>
  <c r="O454" i="8"/>
  <c r="M454" i="8"/>
  <c r="L454" i="8"/>
  <c r="K454" i="8"/>
  <c r="J454" i="8"/>
  <c r="I454" i="8"/>
  <c r="H454" i="8"/>
  <c r="R453" i="8" a="1"/>
  <c r="R453" i="8" s="1"/>
  <c r="N453" i="8" s="1"/>
  <c r="P453" i="8"/>
  <c r="O453" i="8"/>
  <c r="M453" i="8"/>
  <c r="L453" i="8"/>
  <c r="K453" i="8"/>
  <c r="J453" i="8"/>
  <c r="I453" i="8"/>
  <c r="H453" i="8"/>
  <c r="R452" i="8" a="1"/>
  <c r="R452" i="8" s="1"/>
  <c r="N452" i="8" s="1"/>
  <c r="P452" i="8"/>
  <c r="O452" i="8"/>
  <c r="M452" i="8"/>
  <c r="L452" i="8"/>
  <c r="K452" i="8"/>
  <c r="J452" i="8"/>
  <c r="I452" i="8"/>
  <c r="H452" i="8"/>
  <c r="R451" i="8" a="1"/>
  <c r="R451" i="8" s="1"/>
  <c r="N451" i="8" s="1"/>
  <c r="P451" i="8"/>
  <c r="O451" i="8"/>
  <c r="M451" i="8"/>
  <c r="L451" i="8"/>
  <c r="K451" i="8"/>
  <c r="J451" i="8"/>
  <c r="I451" i="8"/>
  <c r="H451" i="8"/>
  <c r="R450" i="8" a="1"/>
  <c r="R450" i="8" s="1"/>
  <c r="N450" i="8" s="1"/>
  <c r="P450" i="8"/>
  <c r="O450" i="8"/>
  <c r="M450" i="8"/>
  <c r="L450" i="8"/>
  <c r="K450" i="8"/>
  <c r="J450" i="8"/>
  <c r="I450" i="8"/>
  <c r="H450" i="8"/>
  <c r="R449" i="8" a="1"/>
  <c r="R449" i="8" s="1"/>
  <c r="N449" i="8" s="1"/>
  <c r="P449" i="8"/>
  <c r="O449" i="8"/>
  <c r="M449" i="8"/>
  <c r="L449" i="8"/>
  <c r="K449" i="8"/>
  <c r="J449" i="8"/>
  <c r="I449" i="8"/>
  <c r="H449" i="8"/>
  <c r="R448" i="8" a="1"/>
  <c r="R448" i="8" s="1"/>
  <c r="N448" i="8" s="1"/>
  <c r="P448" i="8"/>
  <c r="O448" i="8"/>
  <c r="M448" i="8"/>
  <c r="L448" i="8"/>
  <c r="K448" i="8"/>
  <c r="J448" i="8"/>
  <c r="I448" i="8"/>
  <c r="H448" i="8"/>
  <c r="R447" i="8" a="1"/>
  <c r="R447" i="8" s="1"/>
  <c r="N447" i="8" s="1"/>
  <c r="P447" i="8"/>
  <c r="O447" i="8"/>
  <c r="M447" i="8"/>
  <c r="L447" i="8"/>
  <c r="K447" i="8"/>
  <c r="J447" i="8"/>
  <c r="I447" i="8"/>
  <c r="H447" i="8"/>
  <c r="R446" i="8" a="1"/>
  <c r="R446" i="8" s="1"/>
  <c r="N446" i="8" s="1"/>
  <c r="P446" i="8"/>
  <c r="O446" i="8"/>
  <c r="M446" i="8"/>
  <c r="L446" i="8"/>
  <c r="K446" i="8"/>
  <c r="J446" i="8"/>
  <c r="I446" i="8"/>
  <c r="H446" i="8"/>
  <c r="R445" i="8" a="1"/>
  <c r="R445" i="8" s="1"/>
  <c r="N445" i="8" s="1"/>
  <c r="P445" i="8"/>
  <c r="O445" i="8"/>
  <c r="M445" i="8"/>
  <c r="L445" i="8"/>
  <c r="K445" i="8"/>
  <c r="J445" i="8"/>
  <c r="I445" i="8"/>
  <c r="H445" i="8"/>
  <c r="R444" i="8" a="1"/>
  <c r="R444" i="8" s="1"/>
  <c r="N444" i="8" s="1"/>
  <c r="P444" i="8"/>
  <c r="O444" i="8"/>
  <c r="M444" i="8"/>
  <c r="L444" i="8"/>
  <c r="K444" i="8"/>
  <c r="J444" i="8"/>
  <c r="I444" i="8"/>
  <c r="H444" i="8"/>
  <c r="R443" i="8" a="1"/>
  <c r="R443" i="8" s="1"/>
  <c r="N443" i="8" s="1"/>
  <c r="P443" i="8"/>
  <c r="O443" i="8"/>
  <c r="M443" i="8"/>
  <c r="L443" i="8"/>
  <c r="K443" i="8"/>
  <c r="J443" i="8"/>
  <c r="I443" i="8"/>
  <c r="H443" i="8"/>
  <c r="R442" i="8" a="1"/>
  <c r="R442" i="8" s="1"/>
  <c r="N442" i="8" s="1"/>
  <c r="P442" i="8"/>
  <c r="O442" i="8"/>
  <c r="M442" i="8"/>
  <c r="L442" i="8"/>
  <c r="K442" i="8"/>
  <c r="J442" i="8"/>
  <c r="I442" i="8"/>
  <c r="H442" i="8"/>
  <c r="R441" i="8" a="1"/>
  <c r="R441" i="8" s="1"/>
  <c r="N441" i="8" s="1"/>
  <c r="P441" i="8"/>
  <c r="O441" i="8"/>
  <c r="M441" i="8"/>
  <c r="L441" i="8"/>
  <c r="K441" i="8"/>
  <c r="J441" i="8"/>
  <c r="I441" i="8"/>
  <c r="H441" i="8"/>
  <c r="R440" i="8" a="1"/>
  <c r="R440" i="8" s="1"/>
  <c r="N440" i="8" s="1"/>
  <c r="P440" i="8"/>
  <c r="O440" i="8"/>
  <c r="M440" i="8"/>
  <c r="L440" i="8"/>
  <c r="K440" i="8"/>
  <c r="J440" i="8"/>
  <c r="I440" i="8"/>
  <c r="H440" i="8"/>
  <c r="R439" i="8" a="1"/>
  <c r="R439" i="8" s="1"/>
  <c r="N439" i="8" s="1"/>
  <c r="P439" i="8"/>
  <c r="O439" i="8"/>
  <c r="M439" i="8"/>
  <c r="L439" i="8"/>
  <c r="K439" i="8"/>
  <c r="J439" i="8"/>
  <c r="I439" i="8"/>
  <c r="H439" i="8"/>
  <c r="R438" i="8" a="1"/>
  <c r="R438" i="8" s="1"/>
  <c r="N438" i="8" s="1"/>
  <c r="P438" i="8"/>
  <c r="O438" i="8"/>
  <c r="M438" i="8"/>
  <c r="L438" i="8"/>
  <c r="K438" i="8"/>
  <c r="J438" i="8"/>
  <c r="I438" i="8"/>
  <c r="H438" i="8"/>
  <c r="R437" i="8" a="1"/>
  <c r="R437" i="8" s="1"/>
  <c r="N437" i="8" s="1"/>
  <c r="P437" i="8"/>
  <c r="O437" i="8"/>
  <c r="M437" i="8"/>
  <c r="L437" i="8"/>
  <c r="K437" i="8"/>
  <c r="J437" i="8"/>
  <c r="I437" i="8"/>
  <c r="H437" i="8"/>
  <c r="R436" i="8" a="1"/>
  <c r="R436" i="8" s="1"/>
  <c r="N436" i="8" s="1"/>
  <c r="P436" i="8"/>
  <c r="O436" i="8"/>
  <c r="M436" i="8"/>
  <c r="L436" i="8"/>
  <c r="K436" i="8"/>
  <c r="J436" i="8"/>
  <c r="I436" i="8"/>
  <c r="H436" i="8"/>
  <c r="R435" i="8" a="1"/>
  <c r="R435" i="8" s="1"/>
  <c r="N435" i="8" s="1"/>
  <c r="P435" i="8"/>
  <c r="O435" i="8"/>
  <c r="M435" i="8"/>
  <c r="L435" i="8"/>
  <c r="K435" i="8"/>
  <c r="J435" i="8"/>
  <c r="I435" i="8"/>
  <c r="H435" i="8"/>
  <c r="R434" i="8" a="1"/>
  <c r="R434" i="8" s="1"/>
  <c r="N434" i="8" s="1"/>
  <c r="P434" i="8"/>
  <c r="O434" i="8"/>
  <c r="M434" i="8"/>
  <c r="L434" i="8"/>
  <c r="K434" i="8"/>
  <c r="J434" i="8"/>
  <c r="I434" i="8"/>
  <c r="H434" i="8"/>
  <c r="R433" i="8" a="1"/>
  <c r="R433" i="8" s="1"/>
  <c r="N433" i="8" s="1"/>
  <c r="P433" i="8"/>
  <c r="O433" i="8"/>
  <c r="M433" i="8"/>
  <c r="L433" i="8"/>
  <c r="K433" i="8"/>
  <c r="J433" i="8"/>
  <c r="I433" i="8"/>
  <c r="H433" i="8"/>
  <c r="R432" i="8" a="1"/>
  <c r="R432" i="8" s="1"/>
  <c r="N432" i="8" s="1"/>
  <c r="P432" i="8"/>
  <c r="O432" i="8"/>
  <c r="M432" i="8"/>
  <c r="L432" i="8"/>
  <c r="K432" i="8"/>
  <c r="J432" i="8"/>
  <c r="I432" i="8"/>
  <c r="H432" i="8"/>
  <c r="R431" i="8" a="1"/>
  <c r="R431" i="8" s="1"/>
  <c r="N431" i="8" s="1"/>
  <c r="P431" i="8"/>
  <c r="O431" i="8"/>
  <c r="M431" i="8"/>
  <c r="L431" i="8"/>
  <c r="K431" i="8"/>
  <c r="J431" i="8"/>
  <c r="I431" i="8"/>
  <c r="H431" i="8"/>
  <c r="R430" i="8" a="1"/>
  <c r="R430" i="8" s="1"/>
  <c r="N430" i="8" s="1"/>
  <c r="P430" i="8"/>
  <c r="O430" i="8"/>
  <c r="M430" i="8"/>
  <c r="L430" i="8"/>
  <c r="K430" i="8"/>
  <c r="J430" i="8"/>
  <c r="I430" i="8"/>
  <c r="H430" i="8"/>
  <c r="R429" i="8" a="1"/>
  <c r="R429" i="8" s="1"/>
  <c r="N429" i="8" s="1"/>
  <c r="P429" i="8"/>
  <c r="O429" i="8"/>
  <c r="M429" i="8"/>
  <c r="L429" i="8"/>
  <c r="K429" i="8"/>
  <c r="J429" i="8"/>
  <c r="I429" i="8"/>
  <c r="H429" i="8"/>
  <c r="R428" i="8" a="1"/>
  <c r="R428" i="8" s="1"/>
  <c r="N428" i="8" s="1"/>
  <c r="P428" i="8"/>
  <c r="O428" i="8"/>
  <c r="M428" i="8"/>
  <c r="L428" i="8"/>
  <c r="K428" i="8"/>
  <c r="J428" i="8"/>
  <c r="I428" i="8"/>
  <c r="H428" i="8"/>
  <c r="R427" i="8" a="1"/>
  <c r="R427" i="8" s="1"/>
  <c r="N427" i="8" s="1"/>
  <c r="P427" i="8"/>
  <c r="O427" i="8"/>
  <c r="M427" i="8"/>
  <c r="L427" i="8"/>
  <c r="K427" i="8"/>
  <c r="J427" i="8"/>
  <c r="I427" i="8"/>
  <c r="H427" i="8"/>
  <c r="R426" i="8" a="1"/>
  <c r="R426" i="8" s="1"/>
  <c r="N426" i="8" s="1"/>
  <c r="P426" i="8"/>
  <c r="O426" i="8"/>
  <c r="M426" i="8"/>
  <c r="L426" i="8"/>
  <c r="K426" i="8"/>
  <c r="J426" i="8"/>
  <c r="I426" i="8"/>
  <c r="H426" i="8"/>
  <c r="R425" i="8" a="1"/>
  <c r="R425" i="8" s="1"/>
  <c r="N425" i="8" s="1"/>
  <c r="P425" i="8"/>
  <c r="O425" i="8"/>
  <c r="M425" i="8"/>
  <c r="L425" i="8"/>
  <c r="K425" i="8"/>
  <c r="J425" i="8"/>
  <c r="I425" i="8"/>
  <c r="H425" i="8"/>
  <c r="R424" i="8" a="1"/>
  <c r="R424" i="8" s="1"/>
  <c r="N424" i="8" s="1"/>
  <c r="P424" i="8"/>
  <c r="O424" i="8"/>
  <c r="M424" i="8"/>
  <c r="L424" i="8"/>
  <c r="K424" i="8"/>
  <c r="J424" i="8"/>
  <c r="I424" i="8"/>
  <c r="H424" i="8"/>
  <c r="R423" i="8" a="1"/>
  <c r="R423" i="8" s="1"/>
  <c r="N423" i="8" s="1"/>
  <c r="P423" i="8"/>
  <c r="O423" i="8"/>
  <c r="M423" i="8"/>
  <c r="L423" i="8"/>
  <c r="K423" i="8"/>
  <c r="J423" i="8"/>
  <c r="I423" i="8"/>
  <c r="H423" i="8"/>
  <c r="R422" i="8" a="1"/>
  <c r="R422" i="8" s="1"/>
  <c r="N422" i="8" s="1"/>
  <c r="P422" i="8"/>
  <c r="O422" i="8"/>
  <c r="M422" i="8"/>
  <c r="L422" i="8"/>
  <c r="K422" i="8"/>
  <c r="J422" i="8"/>
  <c r="I422" i="8"/>
  <c r="H422" i="8"/>
  <c r="R421" i="8" a="1"/>
  <c r="R421" i="8" s="1"/>
  <c r="N421" i="8" s="1"/>
  <c r="P421" i="8"/>
  <c r="O421" i="8"/>
  <c r="M421" i="8"/>
  <c r="L421" i="8"/>
  <c r="K421" i="8"/>
  <c r="J421" i="8"/>
  <c r="I421" i="8"/>
  <c r="H421" i="8"/>
  <c r="R420" i="8" a="1"/>
  <c r="R420" i="8" s="1"/>
  <c r="N420" i="8" s="1"/>
  <c r="P420" i="8"/>
  <c r="O420" i="8"/>
  <c r="M420" i="8"/>
  <c r="L420" i="8"/>
  <c r="K420" i="8"/>
  <c r="J420" i="8"/>
  <c r="I420" i="8"/>
  <c r="H420" i="8"/>
  <c r="R419" i="8" a="1"/>
  <c r="R419" i="8" s="1"/>
  <c r="N419" i="8" s="1"/>
  <c r="P419" i="8"/>
  <c r="O419" i="8"/>
  <c r="M419" i="8"/>
  <c r="L419" i="8"/>
  <c r="K419" i="8"/>
  <c r="J419" i="8"/>
  <c r="I419" i="8"/>
  <c r="H419" i="8"/>
  <c r="T419" i="8"/>
  <c r="R418" i="8" a="1"/>
  <c r="R418" i="8" s="1"/>
  <c r="N418" i="8" s="1"/>
  <c r="P418" i="8"/>
  <c r="O418" i="8"/>
  <c r="M418" i="8"/>
  <c r="L418" i="8"/>
  <c r="K418" i="8"/>
  <c r="J418" i="8"/>
  <c r="I418" i="8"/>
  <c r="H418" i="8"/>
  <c r="R417" i="8" a="1"/>
  <c r="R417" i="8" s="1"/>
  <c r="N417" i="8" s="1"/>
  <c r="P417" i="8"/>
  <c r="O417" i="8"/>
  <c r="M417" i="8"/>
  <c r="L417" i="8"/>
  <c r="K417" i="8"/>
  <c r="J417" i="8"/>
  <c r="I417" i="8"/>
  <c r="H417" i="8"/>
  <c r="T417" i="8"/>
  <c r="R416" i="8" a="1"/>
  <c r="R416" i="8" s="1"/>
  <c r="N416" i="8" s="1"/>
  <c r="P416" i="8"/>
  <c r="O416" i="8"/>
  <c r="M416" i="8"/>
  <c r="L416" i="8"/>
  <c r="K416" i="8"/>
  <c r="J416" i="8"/>
  <c r="I416" i="8"/>
  <c r="H416" i="8"/>
  <c r="R415" i="8" a="1"/>
  <c r="R415" i="8" s="1"/>
  <c r="N415" i="8" s="1"/>
  <c r="P415" i="8"/>
  <c r="O415" i="8"/>
  <c r="M415" i="8"/>
  <c r="L415" i="8"/>
  <c r="K415" i="8"/>
  <c r="J415" i="8"/>
  <c r="I415" i="8"/>
  <c r="H415" i="8"/>
  <c r="T415" i="8"/>
  <c r="R414" i="8" a="1"/>
  <c r="R414" i="8" s="1"/>
  <c r="N414" i="8" s="1"/>
  <c r="P414" i="8"/>
  <c r="O414" i="8"/>
  <c r="M414" i="8"/>
  <c r="L414" i="8"/>
  <c r="K414" i="8"/>
  <c r="J414" i="8"/>
  <c r="I414" i="8"/>
  <c r="H414" i="8"/>
  <c r="R413" i="8" a="1"/>
  <c r="R413" i="8" s="1"/>
  <c r="N413" i="8" s="1"/>
  <c r="P413" i="8"/>
  <c r="O413" i="8"/>
  <c r="M413" i="8"/>
  <c r="L413" i="8"/>
  <c r="K413" i="8"/>
  <c r="J413" i="8"/>
  <c r="I413" i="8"/>
  <c r="H413" i="8"/>
  <c r="T413" i="8"/>
  <c r="R412" i="8" a="1"/>
  <c r="R412" i="8" s="1"/>
  <c r="N412" i="8" s="1"/>
  <c r="P412" i="8"/>
  <c r="O412" i="8"/>
  <c r="M412" i="8"/>
  <c r="L412" i="8"/>
  <c r="K412" i="8"/>
  <c r="J412" i="8"/>
  <c r="I412" i="8"/>
  <c r="H412" i="8"/>
  <c r="R411" i="8" a="1"/>
  <c r="R411" i="8" s="1"/>
  <c r="N411" i="8" s="1"/>
  <c r="P411" i="8"/>
  <c r="O411" i="8"/>
  <c r="M411" i="8"/>
  <c r="L411" i="8"/>
  <c r="K411" i="8"/>
  <c r="J411" i="8"/>
  <c r="I411" i="8"/>
  <c r="H411" i="8"/>
  <c r="T411" i="8"/>
  <c r="R410" i="8" a="1"/>
  <c r="R410" i="8" s="1"/>
  <c r="N410" i="8" s="1"/>
  <c r="P410" i="8"/>
  <c r="O410" i="8"/>
  <c r="M410" i="8"/>
  <c r="L410" i="8"/>
  <c r="K410" i="8"/>
  <c r="J410" i="8"/>
  <c r="I410" i="8"/>
  <c r="H410" i="8"/>
  <c r="R409" i="8" a="1"/>
  <c r="R409" i="8" s="1"/>
  <c r="N409" i="8" s="1"/>
  <c r="P409" i="8"/>
  <c r="O409" i="8"/>
  <c r="M409" i="8"/>
  <c r="L409" i="8"/>
  <c r="K409" i="8"/>
  <c r="J409" i="8"/>
  <c r="I409" i="8"/>
  <c r="H409" i="8"/>
  <c r="T409" i="8"/>
  <c r="R408" i="8" a="1"/>
  <c r="R408" i="8" s="1"/>
  <c r="N408" i="8" s="1"/>
  <c r="P408" i="8"/>
  <c r="O408" i="8"/>
  <c r="M408" i="8"/>
  <c r="L408" i="8"/>
  <c r="K408" i="8"/>
  <c r="J408" i="8"/>
  <c r="I408" i="8"/>
  <c r="H408" i="8"/>
  <c r="R407" i="8" a="1"/>
  <c r="R407" i="8" s="1"/>
  <c r="N407" i="8" s="1"/>
  <c r="P407" i="8"/>
  <c r="O407" i="8"/>
  <c r="M407" i="8"/>
  <c r="L407" i="8"/>
  <c r="K407" i="8"/>
  <c r="J407" i="8"/>
  <c r="I407" i="8"/>
  <c r="H407" i="8"/>
  <c r="T407" i="8"/>
  <c r="R406" i="8" a="1"/>
  <c r="R406" i="8" s="1"/>
  <c r="N406" i="8" s="1"/>
  <c r="P406" i="8"/>
  <c r="O406" i="8"/>
  <c r="M406" i="8"/>
  <c r="L406" i="8"/>
  <c r="K406" i="8"/>
  <c r="J406" i="8"/>
  <c r="I406" i="8"/>
  <c r="H406" i="8"/>
  <c r="R405" i="8" a="1"/>
  <c r="R405" i="8" s="1"/>
  <c r="N405" i="8" s="1"/>
  <c r="P405" i="8"/>
  <c r="O405" i="8"/>
  <c r="M405" i="8"/>
  <c r="L405" i="8"/>
  <c r="K405" i="8"/>
  <c r="J405" i="8"/>
  <c r="I405" i="8"/>
  <c r="H405" i="8"/>
  <c r="T405" i="8"/>
  <c r="R404" i="8" a="1"/>
  <c r="R404" i="8" s="1"/>
  <c r="N404" i="8" s="1"/>
  <c r="P404" i="8"/>
  <c r="O404" i="8"/>
  <c r="M404" i="8"/>
  <c r="L404" i="8"/>
  <c r="K404" i="8"/>
  <c r="J404" i="8"/>
  <c r="I404" i="8"/>
  <c r="H404" i="8"/>
  <c r="R403" i="8" a="1"/>
  <c r="R403" i="8" s="1"/>
  <c r="N403" i="8" s="1"/>
  <c r="P403" i="8"/>
  <c r="O403" i="8"/>
  <c r="M403" i="8"/>
  <c r="L403" i="8"/>
  <c r="K403" i="8"/>
  <c r="J403" i="8"/>
  <c r="I403" i="8"/>
  <c r="H403" i="8"/>
  <c r="T403" i="8"/>
  <c r="R402" i="8" a="1"/>
  <c r="R402" i="8" s="1"/>
  <c r="N402" i="8" s="1"/>
  <c r="P402" i="8"/>
  <c r="O402" i="8"/>
  <c r="M402" i="8"/>
  <c r="L402" i="8"/>
  <c r="K402" i="8"/>
  <c r="J402" i="8"/>
  <c r="I402" i="8"/>
  <c r="H402" i="8"/>
  <c r="R401" i="8" a="1"/>
  <c r="R401" i="8" s="1"/>
  <c r="N401" i="8" s="1"/>
  <c r="P401" i="8"/>
  <c r="O401" i="8"/>
  <c r="M401" i="8"/>
  <c r="L401" i="8"/>
  <c r="K401" i="8"/>
  <c r="J401" i="8"/>
  <c r="I401" i="8"/>
  <c r="H401" i="8"/>
  <c r="T401" i="8"/>
  <c r="R400" i="8" a="1"/>
  <c r="R400" i="8" s="1"/>
  <c r="N400" i="8" s="1"/>
  <c r="P400" i="8"/>
  <c r="O400" i="8"/>
  <c r="M400" i="8"/>
  <c r="L400" i="8"/>
  <c r="K400" i="8"/>
  <c r="J400" i="8"/>
  <c r="I400" i="8"/>
  <c r="H400" i="8"/>
  <c r="R399" i="8" a="1"/>
  <c r="R399" i="8" s="1"/>
  <c r="N399" i="8" s="1"/>
  <c r="P399" i="8"/>
  <c r="O399" i="8"/>
  <c r="M399" i="8"/>
  <c r="L399" i="8"/>
  <c r="K399" i="8"/>
  <c r="J399" i="8"/>
  <c r="I399" i="8"/>
  <c r="H399" i="8"/>
  <c r="T399" i="8"/>
  <c r="R398" i="8" a="1"/>
  <c r="R398" i="8" s="1"/>
  <c r="N398" i="8" s="1"/>
  <c r="P398" i="8"/>
  <c r="O398" i="8"/>
  <c r="M398" i="8"/>
  <c r="L398" i="8"/>
  <c r="K398" i="8"/>
  <c r="J398" i="8"/>
  <c r="I398" i="8"/>
  <c r="H398" i="8"/>
  <c r="R397" i="8" a="1"/>
  <c r="R397" i="8" s="1"/>
  <c r="N397" i="8" s="1"/>
  <c r="P397" i="8"/>
  <c r="O397" i="8"/>
  <c r="M397" i="8"/>
  <c r="L397" i="8"/>
  <c r="K397" i="8"/>
  <c r="J397" i="8"/>
  <c r="I397" i="8"/>
  <c r="H397" i="8"/>
  <c r="T397" i="8"/>
  <c r="R396" i="8" a="1"/>
  <c r="R396" i="8" s="1"/>
  <c r="N396" i="8" s="1"/>
  <c r="P396" i="8"/>
  <c r="O396" i="8"/>
  <c r="M396" i="8"/>
  <c r="L396" i="8"/>
  <c r="K396" i="8"/>
  <c r="J396" i="8"/>
  <c r="I396" i="8"/>
  <c r="H396" i="8"/>
  <c r="R395" i="8" a="1"/>
  <c r="R395" i="8" s="1"/>
  <c r="N395" i="8" s="1"/>
  <c r="P395" i="8"/>
  <c r="O395" i="8"/>
  <c r="M395" i="8"/>
  <c r="L395" i="8"/>
  <c r="K395" i="8"/>
  <c r="J395" i="8"/>
  <c r="I395" i="8"/>
  <c r="H395" i="8"/>
  <c r="T395" i="8"/>
  <c r="R394" i="8" a="1"/>
  <c r="R394" i="8" s="1"/>
  <c r="N394" i="8" s="1"/>
  <c r="P394" i="8"/>
  <c r="O394" i="8"/>
  <c r="M394" i="8"/>
  <c r="L394" i="8"/>
  <c r="K394" i="8"/>
  <c r="J394" i="8"/>
  <c r="I394" i="8"/>
  <c r="H394" i="8"/>
  <c r="R393" i="8" a="1"/>
  <c r="R393" i="8" s="1"/>
  <c r="N393" i="8" s="1"/>
  <c r="P393" i="8"/>
  <c r="O393" i="8"/>
  <c r="M393" i="8"/>
  <c r="L393" i="8"/>
  <c r="K393" i="8"/>
  <c r="J393" i="8"/>
  <c r="I393" i="8"/>
  <c r="H393" i="8"/>
  <c r="T393" i="8"/>
  <c r="R392" i="8" a="1"/>
  <c r="R392" i="8" s="1"/>
  <c r="N392" i="8" s="1"/>
  <c r="P392" i="8"/>
  <c r="O392" i="8"/>
  <c r="M392" i="8"/>
  <c r="L392" i="8"/>
  <c r="K392" i="8"/>
  <c r="J392" i="8"/>
  <c r="I392" i="8"/>
  <c r="H392" i="8"/>
  <c r="R391" i="8" a="1"/>
  <c r="R391" i="8" s="1"/>
  <c r="N391" i="8" s="1"/>
  <c r="P391" i="8"/>
  <c r="O391" i="8"/>
  <c r="M391" i="8"/>
  <c r="L391" i="8"/>
  <c r="K391" i="8"/>
  <c r="J391" i="8"/>
  <c r="I391" i="8"/>
  <c r="H391" i="8"/>
  <c r="T391" i="8"/>
  <c r="R390" i="8" a="1"/>
  <c r="R390" i="8" s="1"/>
  <c r="N390" i="8" s="1"/>
  <c r="P390" i="8"/>
  <c r="O390" i="8"/>
  <c r="M390" i="8"/>
  <c r="L390" i="8"/>
  <c r="K390" i="8"/>
  <c r="J390" i="8"/>
  <c r="I390" i="8"/>
  <c r="H390" i="8"/>
  <c r="R389" i="8" a="1"/>
  <c r="R389" i="8" s="1"/>
  <c r="N389" i="8" s="1"/>
  <c r="P389" i="8"/>
  <c r="O389" i="8"/>
  <c r="M389" i="8"/>
  <c r="L389" i="8"/>
  <c r="K389" i="8"/>
  <c r="J389" i="8"/>
  <c r="I389" i="8"/>
  <c r="H389" i="8"/>
  <c r="T389" i="8"/>
  <c r="R388" i="8" a="1"/>
  <c r="R388" i="8" s="1"/>
  <c r="N388" i="8" s="1"/>
  <c r="P388" i="8"/>
  <c r="O388" i="8"/>
  <c r="M388" i="8"/>
  <c r="L388" i="8"/>
  <c r="K388" i="8"/>
  <c r="J388" i="8"/>
  <c r="I388" i="8"/>
  <c r="H388" i="8"/>
  <c r="R387" i="8" a="1"/>
  <c r="R387" i="8" s="1"/>
  <c r="N387" i="8" s="1"/>
  <c r="P387" i="8"/>
  <c r="O387" i="8"/>
  <c r="M387" i="8"/>
  <c r="L387" i="8"/>
  <c r="K387" i="8"/>
  <c r="J387" i="8"/>
  <c r="I387" i="8"/>
  <c r="H387" i="8"/>
  <c r="T387" i="8"/>
  <c r="R386" i="8" a="1"/>
  <c r="R386" i="8" s="1"/>
  <c r="N386" i="8" s="1"/>
  <c r="P386" i="8"/>
  <c r="O386" i="8"/>
  <c r="M386" i="8"/>
  <c r="L386" i="8"/>
  <c r="K386" i="8"/>
  <c r="J386" i="8"/>
  <c r="I386" i="8"/>
  <c r="H386" i="8"/>
  <c r="R385" i="8" a="1"/>
  <c r="R385" i="8" s="1"/>
  <c r="N385" i="8" s="1"/>
  <c r="P385" i="8"/>
  <c r="O385" i="8"/>
  <c r="M385" i="8"/>
  <c r="L385" i="8"/>
  <c r="K385" i="8"/>
  <c r="J385" i="8"/>
  <c r="I385" i="8"/>
  <c r="H385" i="8"/>
  <c r="T385" i="8"/>
  <c r="R384" i="8" a="1"/>
  <c r="R384" i="8" s="1"/>
  <c r="N384" i="8" s="1"/>
  <c r="P384" i="8"/>
  <c r="O384" i="8"/>
  <c r="M384" i="8"/>
  <c r="L384" i="8"/>
  <c r="K384" i="8"/>
  <c r="J384" i="8"/>
  <c r="I384" i="8"/>
  <c r="H384" i="8"/>
  <c r="R383" i="8" a="1"/>
  <c r="R383" i="8" s="1"/>
  <c r="N383" i="8" s="1"/>
  <c r="P383" i="8"/>
  <c r="O383" i="8"/>
  <c r="M383" i="8"/>
  <c r="L383" i="8"/>
  <c r="K383" i="8"/>
  <c r="J383" i="8"/>
  <c r="I383" i="8"/>
  <c r="H383" i="8"/>
  <c r="T383" i="8"/>
  <c r="R382" i="8" a="1"/>
  <c r="R382" i="8" s="1"/>
  <c r="N382" i="8" s="1"/>
  <c r="P382" i="8"/>
  <c r="O382" i="8"/>
  <c r="M382" i="8"/>
  <c r="L382" i="8"/>
  <c r="K382" i="8"/>
  <c r="J382" i="8"/>
  <c r="I382" i="8"/>
  <c r="H382" i="8"/>
  <c r="R381" i="8" a="1"/>
  <c r="R381" i="8" s="1"/>
  <c r="N381" i="8" s="1"/>
  <c r="P381" i="8"/>
  <c r="O381" i="8"/>
  <c r="M381" i="8"/>
  <c r="L381" i="8"/>
  <c r="K381" i="8"/>
  <c r="J381" i="8"/>
  <c r="I381" i="8"/>
  <c r="H381" i="8"/>
  <c r="T381" i="8"/>
  <c r="R380" i="8" a="1"/>
  <c r="R380" i="8" s="1"/>
  <c r="N380" i="8" s="1"/>
  <c r="P380" i="8"/>
  <c r="O380" i="8"/>
  <c r="M380" i="8"/>
  <c r="L380" i="8"/>
  <c r="K380" i="8"/>
  <c r="J380" i="8"/>
  <c r="I380" i="8"/>
  <c r="H380" i="8"/>
  <c r="R379" i="8" a="1"/>
  <c r="R379" i="8" s="1"/>
  <c r="N379" i="8" s="1"/>
  <c r="P379" i="8"/>
  <c r="O379" i="8"/>
  <c r="M379" i="8"/>
  <c r="L379" i="8"/>
  <c r="K379" i="8"/>
  <c r="J379" i="8"/>
  <c r="I379" i="8"/>
  <c r="H379" i="8"/>
  <c r="T379" i="8"/>
  <c r="R378" i="8" a="1"/>
  <c r="R378" i="8" s="1"/>
  <c r="N378" i="8" s="1"/>
  <c r="P378" i="8"/>
  <c r="O378" i="8"/>
  <c r="M378" i="8"/>
  <c r="L378" i="8"/>
  <c r="K378" i="8"/>
  <c r="J378" i="8"/>
  <c r="I378" i="8"/>
  <c r="H378" i="8"/>
  <c r="R377" i="8" a="1"/>
  <c r="R377" i="8" s="1"/>
  <c r="N377" i="8" s="1"/>
  <c r="P377" i="8"/>
  <c r="O377" i="8"/>
  <c r="M377" i="8"/>
  <c r="L377" i="8"/>
  <c r="K377" i="8"/>
  <c r="J377" i="8"/>
  <c r="I377" i="8"/>
  <c r="H377" i="8"/>
  <c r="T377" i="8"/>
  <c r="R376" i="8" a="1"/>
  <c r="R376" i="8" s="1"/>
  <c r="N376" i="8" s="1"/>
  <c r="P376" i="8"/>
  <c r="O376" i="8"/>
  <c r="M376" i="8"/>
  <c r="L376" i="8"/>
  <c r="K376" i="8"/>
  <c r="J376" i="8"/>
  <c r="I376" i="8"/>
  <c r="H376" i="8"/>
  <c r="R375" i="8" a="1"/>
  <c r="R375" i="8" s="1"/>
  <c r="N375" i="8" s="1"/>
  <c r="P375" i="8"/>
  <c r="O375" i="8"/>
  <c r="M375" i="8"/>
  <c r="L375" i="8"/>
  <c r="K375" i="8"/>
  <c r="J375" i="8"/>
  <c r="I375" i="8"/>
  <c r="H375" i="8"/>
  <c r="T375" i="8"/>
  <c r="R374" i="8" a="1"/>
  <c r="R374" i="8" s="1"/>
  <c r="N374" i="8" s="1"/>
  <c r="P374" i="8"/>
  <c r="O374" i="8"/>
  <c r="M374" i="8"/>
  <c r="L374" i="8"/>
  <c r="K374" i="8"/>
  <c r="J374" i="8"/>
  <c r="I374" i="8"/>
  <c r="H374" i="8"/>
  <c r="R373" i="8" a="1"/>
  <c r="R373" i="8" s="1"/>
  <c r="N373" i="8" s="1"/>
  <c r="P373" i="8"/>
  <c r="O373" i="8"/>
  <c r="M373" i="8"/>
  <c r="L373" i="8"/>
  <c r="K373" i="8"/>
  <c r="J373" i="8"/>
  <c r="I373" i="8"/>
  <c r="H373" i="8"/>
  <c r="T373" i="8"/>
  <c r="R372" i="8" a="1"/>
  <c r="R372" i="8" s="1"/>
  <c r="N372" i="8" s="1"/>
  <c r="P372" i="8"/>
  <c r="O372" i="8"/>
  <c r="M372" i="8"/>
  <c r="L372" i="8"/>
  <c r="K372" i="8"/>
  <c r="J372" i="8"/>
  <c r="I372" i="8"/>
  <c r="H372" i="8"/>
  <c r="R371" i="8" a="1"/>
  <c r="R371" i="8" s="1"/>
  <c r="N371" i="8" s="1"/>
  <c r="P371" i="8"/>
  <c r="O371" i="8"/>
  <c r="M371" i="8"/>
  <c r="L371" i="8"/>
  <c r="K371" i="8"/>
  <c r="J371" i="8"/>
  <c r="I371" i="8"/>
  <c r="H371" i="8"/>
  <c r="T371" i="8"/>
  <c r="R370" i="8" a="1"/>
  <c r="R370" i="8" s="1"/>
  <c r="N370" i="8" s="1"/>
  <c r="P370" i="8"/>
  <c r="O370" i="8"/>
  <c r="M370" i="8"/>
  <c r="L370" i="8"/>
  <c r="K370" i="8"/>
  <c r="J370" i="8"/>
  <c r="I370" i="8"/>
  <c r="H370" i="8"/>
  <c r="R369" i="8" a="1"/>
  <c r="R369" i="8" s="1"/>
  <c r="N369" i="8" s="1"/>
  <c r="P369" i="8"/>
  <c r="O369" i="8"/>
  <c r="M369" i="8"/>
  <c r="L369" i="8"/>
  <c r="K369" i="8"/>
  <c r="J369" i="8"/>
  <c r="I369" i="8"/>
  <c r="H369" i="8"/>
  <c r="T369" i="8"/>
  <c r="R368" i="8" a="1"/>
  <c r="R368" i="8" s="1"/>
  <c r="N368" i="8" s="1"/>
  <c r="P368" i="8"/>
  <c r="O368" i="8"/>
  <c r="M368" i="8"/>
  <c r="L368" i="8"/>
  <c r="K368" i="8"/>
  <c r="J368" i="8"/>
  <c r="I368" i="8"/>
  <c r="H368" i="8"/>
  <c r="R367" i="8" a="1"/>
  <c r="R367" i="8" s="1"/>
  <c r="N367" i="8" s="1"/>
  <c r="P367" i="8"/>
  <c r="O367" i="8"/>
  <c r="M367" i="8"/>
  <c r="L367" i="8"/>
  <c r="K367" i="8"/>
  <c r="J367" i="8"/>
  <c r="I367" i="8"/>
  <c r="H367" i="8"/>
  <c r="T367" i="8"/>
  <c r="R366" i="8" a="1"/>
  <c r="R366" i="8" s="1"/>
  <c r="N366" i="8" s="1"/>
  <c r="P366" i="8"/>
  <c r="O366" i="8"/>
  <c r="M366" i="8"/>
  <c r="L366" i="8"/>
  <c r="K366" i="8"/>
  <c r="J366" i="8"/>
  <c r="I366" i="8"/>
  <c r="H366" i="8"/>
  <c r="R365" i="8" a="1"/>
  <c r="R365" i="8" s="1"/>
  <c r="N365" i="8" s="1"/>
  <c r="P365" i="8"/>
  <c r="O365" i="8"/>
  <c r="M365" i="8"/>
  <c r="L365" i="8"/>
  <c r="K365" i="8"/>
  <c r="J365" i="8"/>
  <c r="I365" i="8"/>
  <c r="H365" i="8"/>
  <c r="T365" i="8"/>
  <c r="R364" i="8" a="1"/>
  <c r="R364" i="8" s="1"/>
  <c r="N364" i="8" s="1"/>
  <c r="P364" i="8"/>
  <c r="O364" i="8"/>
  <c r="M364" i="8"/>
  <c r="L364" i="8"/>
  <c r="K364" i="8"/>
  <c r="J364" i="8"/>
  <c r="I364" i="8"/>
  <c r="H364" i="8"/>
  <c r="R363" i="8" a="1"/>
  <c r="R363" i="8" s="1"/>
  <c r="N363" i="8" s="1"/>
  <c r="P363" i="8"/>
  <c r="O363" i="8"/>
  <c r="M363" i="8"/>
  <c r="L363" i="8"/>
  <c r="K363" i="8"/>
  <c r="J363" i="8"/>
  <c r="I363" i="8"/>
  <c r="H363" i="8"/>
  <c r="T363" i="8"/>
  <c r="R362" i="8" a="1"/>
  <c r="R362" i="8" s="1"/>
  <c r="N362" i="8" s="1"/>
  <c r="P362" i="8"/>
  <c r="O362" i="8"/>
  <c r="M362" i="8"/>
  <c r="L362" i="8"/>
  <c r="K362" i="8"/>
  <c r="J362" i="8"/>
  <c r="I362" i="8"/>
  <c r="H362" i="8"/>
  <c r="R361" i="8" a="1"/>
  <c r="R361" i="8" s="1"/>
  <c r="N361" i="8" s="1"/>
  <c r="P361" i="8"/>
  <c r="O361" i="8"/>
  <c r="M361" i="8"/>
  <c r="L361" i="8"/>
  <c r="K361" i="8"/>
  <c r="J361" i="8"/>
  <c r="I361" i="8"/>
  <c r="H361" i="8"/>
  <c r="T361" i="8"/>
  <c r="R360" i="8" a="1"/>
  <c r="R360" i="8" s="1"/>
  <c r="N360" i="8" s="1"/>
  <c r="P360" i="8"/>
  <c r="O360" i="8"/>
  <c r="M360" i="8"/>
  <c r="L360" i="8"/>
  <c r="K360" i="8"/>
  <c r="J360" i="8"/>
  <c r="I360" i="8"/>
  <c r="H360" i="8"/>
  <c r="R359" i="8" a="1"/>
  <c r="R359" i="8" s="1"/>
  <c r="N359" i="8" s="1"/>
  <c r="P359" i="8"/>
  <c r="O359" i="8"/>
  <c r="M359" i="8"/>
  <c r="L359" i="8"/>
  <c r="K359" i="8"/>
  <c r="J359" i="8"/>
  <c r="I359" i="8"/>
  <c r="H359" i="8"/>
  <c r="T359" i="8"/>
  <c r="R358" i="8" a="1"/>
  <c r="R358" i="8" s="1"/>
  <c r="N358" i="8" s="1"/>
  <c r="P358" i="8"/>
  <c r="O358" i="8"/>
  <c r="M358" i="8"/>
  <c r="L358" i="8"/>
  <c r="K358" i="8"/>
  <c r="J358" i="8"/>
  <c r="I358" i="8"/>
  <c r="H358" i="8"/>
  <c r="R357" i="8" a="1"/>
  <c r="R357" i="8" s="1"/>
  <c r="N357" i="8" s="1"/>
  <c r="P357" i="8"/>
  <c r="O357" i="8"/>
  <c r="M357" i="8"/>
  <c r="L357" i="8"/>
  <c r="K357" i="8"/>
  <c r="J357" i="8"/>
  <c r="I357" i="8"/>
  <c r="H357" i="8"/>
  <c r="T357" i="8"/>
  <c r="R356" i="8" a="1"/>
  <c r="R356" i="8" s="1"/>
  <c r="N356" i="8" s="1"/>
  <c r="P356" i="8"/>
  <c r="O356" i="8"/>
  <c r="M356" i="8"/>
  <c r="L356" i="8"/>
  <c r="K356" i="8"/>
  <c r="J356" i="8"/>
  <c r="I356" i="8"/>
  <c r="H356" i="8"/>
  <c r="R355" i="8" a="1"/>
  <c r="R355" i="8" s="1"/>
  <c r="N355" i="8" s="1"/>
  <c r="P355" i="8"/>
  <c r="O355" i="8"/>
  <c r="M355" i="8"/>
  <c r="L355" i="8"/>
  <c r="K355" i="8"/>
  <c r="J355" i="8"/>
  <c r="I355" i="8"/>
  <c r="H355" i="8"/>
  <c r="T355" i="8"/>
  <c r="R354" i="8" a="1"/>
  <c r="R354" i="8" s="1"/>
  <c r="N354" i="8" s="1"/>
  <c r="P354" i="8"/>
  <c r="O354" i="8"/>
  <c r="M354" i="8"/>
  <c r="L354" i="8"/>
  <c r="K354" i="8"/>
  <c r="J354" i="8"/>
  <c r="I354" i="8"/>
  <c r="H354" i="8"/>
  <c r="R353" i="8" a="1"/>
  <c r="R353" i="8" s="1"/>
  <c r="N353" i="8" s="1"/>
  <c r="P353" i="8"/>
  <c r="O353" i="8"/>
  <c r="M353" i="8"/>
  <c r="L353" i="8"/>
  <c r="K353" i="8"/>
  <c r="J353" i="8"/>
  <c r="I353" i="8"/>
  <c r="H353" i="8"/>
  <c r="T353" i="8"/>
  <c r="R352" i="8" a="1"/>
  <c r="R352" i="8" s="1"/>
  <c r="N352" i="8" s="1"/>
  <c r="P352" i="8"/>
  <c r="O352" i="8"/>
  <c r="M352" i="8"/>
  <c r="L352" i="8"/>
  <c r="K352" i="8"/>
  <c r="J352" i="8"/>
  <c r="I352" i="8"/>
  <c r="H352" i="8"/>
  <c r="R351" i="8" a="1"/>
  <c r="R351" i="8" s="1"/>
  <c r="N351" i="8" s="1"/>
  <c r="P351" i="8"/>
  <c r="O351" i="8"/>
  <c r="M351" i="8"/>
  <c r="L351" i="8"/>
  <c r="K351" i="8"/>
  <c r="J351" i="8"/>
  <c r="I351" i="8"/>
  <c r="H351" i="8"/>
  <c r="T351" i="8"/>
  <c r="R350" i="8" a="1"/>
  <c r="R350" i="8" s="1"/>
  <c r="N350" i="8" s="1"/>
  <c r="P350" i="8"/>
  <c r="O350" i="8"/>
  <c r="M350" i="8"/>
  <c r="L350" i="8"/>
  <c r="K350" i="8"/>
  <c r="J350" i="8"/>
  <c r="I350" i="8"/>
  <c r="H350" i="8"/>
  <c r="R349" i="8" a="1"/>
  <c r="R349" i="8" s="1"/>
  <c r="N349" i="8" s="1"/>
  <c r="P349" i="8"/>
  <c r="O349" i="8"/>
  <c r="M349" i="8"/>
  <c r="L349" i="8"/>
  <c r="K349" i="8"/>
  <c r="J349" i="8"/>
  <c r="I349" i="8"/>
  <c r="H349" i="8"/>
  <c r="T349" i="8"/>
  <c r="R348" i="8" a="1"/>
  <c r="R348" i="8" s="1"/>
  <c r="N348" i="8" s="1"/>
  <c r="P348" i="8"/>
  <c r="O348" i="8"/>
  <c r="M348" i="8"/>
  <c r="L348" i="8"/>
  <c r="K348" i="8"/>
  <c r="J348" i="8"/>
  <c r="I348" i="8"/>
  <c r="H348" i="8"/>
  <c r="R347" i="8" a="1"/>
  <c r="R347" i="8" s="1"/>
  <c r="N347" i="8" s="1"/>
  <c r="P347" i="8"/>
  <c r="O347" i="8"/>
  <c r="M347" i="8"/>
  <c r="L347" i="8"/>
  <c r="K347" i="8"/>
  <c r="J347" i="8"/>
  <c r="I347" i="8"/>
  <c r="H347" i="8"/>
  <c r="T347" i="8"/>
  <c r="R346" i="8" a="1"/>
  <c r="R346" i="8" s="1"/>
  <c r="N346" i="8" s="1"/>
  <c r="P346" i="8"/>
  <c r="O346" i="8"/>
  <c r="M346" i="8"/>
  <c r="L346" i="8"/>
  <c r="K346" i="8"/>
  <c r="J346" i="8"/>
  <c r="I346" i="8"/>
  <c r="H346" i="8"/>
  <c r="R345" i="8" a="1"/>
  <c r="R345" i="8" s="1"/>
  <c r="N345" i="8" s="1"/>
  <c r="P345" i="8"/>
  <c r="O345" i="8"/>
  <c r="M345" i="8"/>
  <c r="L345" i="8"/>
  <c r="K345" i="8"/>
  <c r="J345" i="8"/>
  <c r="I345" i="8"/>
  <c r="H345" i="8"/>
  <c r="T345" i="8"/>
  <c r="R344" i="8" a="1"/>
  <c r="R344" i="8" s="1"/>
  <c r="N344" i="8" s="1"/>
  <c r="P344" i="8"/>
  <c r="O344" i="8"/>
  <c r="M344" i="8"/>
  <c r="L344" i="8"/>
  <c r="K344" i="8"/>
  <c r="J344" i="8"/>
  <c r="I344" i="8"/>
  <c r="H344" i="8"/>
  <c r="R343" i="8" a="1"/>
  <c r="R343" i="8" s="1"/>
  <c r="N343" i="8" s="1"/>
  <c r="P343" i="8"/>
  <c r="O343" i="8"/>
  <c r="M343" i="8"/>
  <c r="L343" i="8"/>
  <c r="K343" i="8"/>
  <c r="J343" i="8"/>
  <c r="I343" i="8"/>
  <c r="H343" i="8"/>
  <c r="T343" i="8"/>
  <c r="R342" i="8" a="1"/>
  <c r="R342" i="8" s="1"/>
  <c r="N342" i="8" s="1"/>
  <c r="P342" i="8"/>
  <c r="O342" i="8"/>
  <c r="M342" i="8"/>
  <c r="L342" i="8"/>
  <c r="K342" i="8"/>
  <c r="J342" i="8"/>
  <c r="I342" i="8"/>
  <c r="H342" i="8"/>
  <c r="R341" i="8" a="1"/>
  <c r="R341" i="8" s="1"/>
  <c r="N341" i="8" s="1"/>
  <c r="P341" i="8"/>
  <c r="O341" i="8"/>
  <c r="M341" i="8"/>
  <c r="L341" i="8"/>
  <c r="K341" i="8"/>
  <c r="J341" i="8"/>
  <c r="I341" i="8"/>
  <c r="H341" i="8"/>
  <c r="T341" i="8"/>
  <c r="R340" i="8" a="1"/>
  <c r="R340" i="8" s="1"/>
  <c r="N340" i="8" s="1"/>
  <c r="P340" i="8"/>
  <c r="O340" i="8"/>
  <c r="M340" i="8"/>
  <c r="L340" i="8"/>
  <c r="K340" i="8"/>
  <c r="J340" i="8"/>
  <c r="I340" i="8"/>
  <c r="H340" i="8"/>
  <c r="R339" i="8" a="1"/>
  <c r="R339" i="8" s="1"/>
  <c r="N339" i="8" s="1"/>
  <c r="P339" i="8"/>
  <c r="O339" i="8"/>
  <c r="M339" i="8"/>
  <c r="L339" i="8"/>
  <c r="K339" i="8"/>
  <c r="J339" i="8"/>
  <c r="I339" i="8"/>
  <c r="H339" i="8"/>
  <c r="T339" i="8"/>
  <c r="R338" i="8" a="1"/>
  <c r="R338" i="8" s="1"/>
  <c r="N338" i="8" s="1"/>
  <c r="P338" i="8"/>
  <c r="O338" i="8"/>
  <c r="M338" i="8"/>
  <c r="L338" i="8"/>
  <c r="K338" i="8"/>
  <c r="J338" i="8"/>
  <c r="I338" i="8"/>
  <c r="H338" i="8"/>
  <c r="R337" i="8" a="1"/>
  <c r="R337" i="8" s="1"/>
  <c r="N337" i="8" s="1"/>
  <c r="P337" i="8"/>
  <c r="O337" i="8"/>
  <c r="M337" i="8"/>
  <c r="L337" i="8"/>
  <c r="K337" i="8"/>
  <c r="J337" i="8"/>
  <c r="I337" i="8"/>
  <c r="H337" i="8"/>
  <c r="T337" i="8"/>
  <c r="R336" i="8" a="1"/>
  <c r="R336" i="8" s="1"/>
  <c r="N336" i="8" s="1"/>
  <c r="P336" i="8"/>
  <c r="O336" i="8"/>
  <c r="M336" i="8"/>
  <c r="L336" i="8"/>
  <c r="K336" i="8"/>
  <c r="J336" i="8"/>
  <c r="I336" i="8"/>
  <c r="H336" i="8"/>
  <c r="R335" i="8" a="1"/>
  <c r="R335" i="8" s="1"/>
  <c r="N335" i="8" s="1"/>
  <c r="P335" i="8"/>
  <c r="O335" i="8"/>
  <c r="M335" i="8"/>
  <c r="L335" i="8"/>
  <c r="K335" i="8"/>
  <c r="J335" i="8"/>
  <c r="I335" i="8"/>
  <c r="H335" i="8"/>
  <c r="T335" i="8"/>
  <c r="R334" i="8" a="1"/>
  <c r="R334" i="8" s="1"/>
  <c r="N334" i="8" s="1"/>
  <c r="P334" i="8"/>
  <c r="O334" i="8"/>
  <c r="M334" i="8"/>
  <c r="L334" i="8"/>
  <c r="K334" i="8"/>
  <c r="J334" i="8"/>
  <c r="I334" i="8"/>
  <c r="H334" i="8"/>
  <c r="R333" i="8" a="1"/>
  <c r="R333" i="8" s="1"/>
  <c r="N333" i="8" s="1"/>
  <c r="P333" i="8"/>
  <c r="O333" i="8"/>
  <c r="M333" i="8"/>
  <c r="L333" i="8"/>
  <c r="K333" i="8"/>
  <c r="J333" i="8"/>
  <c r="I333" i="8"/>
  <c r="H333" i="8"/>
  <c r="T333" i="8"/>
  <c r="R332" i="8" a="1"/>
  <c r="R332" i="8" s="1"/>
  <c r="N332" i="8" s="1"/>
  <c r="P332" i="8"/>
  <c r="O332" i="8"/>
  <c r="M332" i="8"/>
  <c r="L332" i="8"/>
  <c r="K332" i="8"/>
  <c r="J332" i="8"/>
  <c r="I332" i="8"/>
  <c r="H332" i="8"/>
  <c r="R331" i="8" a="1"/>
  <c r="R331" i="8" s="1"/>
  <c r="N331" i="8" s="1"/>
  <c r="P331" i="8"/>
  <c r="O331" i="8"/>
  <c r="M331" i="8"/>
  <c r="L331" i="8"/>
  <c r="K331" i="8"/>
  <c r="J331" i="8"/>
  <c r="I331" i="8"/>
  <c r="H331" i="8"/>
  <c r="T331" i="8"/>
  <c r="R330" i="8" a="1"/>
  <c r="R330" i="8" s="1"/>
  <c r="N330" i="8" s="1"/>
  <c r="P330" i="8"/>
  <c r="O330" i="8"/>
  <c r="M330" i="8"/>
  <c r="L330" i="8"/>
  <c r="K330" i="8"/>
  <c r="J330" i="8"/>
  <c r="I330" i="8"/>
  <c r="H330" i="8"/>
  <c r="R329" i="8" a="1"/>
  <c r="R329" i="8" s="1"/>
  <c r="N329" i="8" s="1"/>
  <c r="P329" i="8"/>
  <c r="O329" i="8"/>
  <c r="M329" i="8"/>
  <c r="L329" i="8"/>
  <c r="K329" i="8"/>
  <c r="J329" i="8"/>
  <c r="I329" i="8"/>
  <c r="H329" i="8"/>
  <c r="T329" i="8"/>
  <c r="R328" i="8" a="1"/>
  <c r="R328" i="8" s="1"/>
  <c r="N328" i="8" s="1"/>
  <c r="P328" i="8"/>
  <c r="O328" i="8"/>
  <c r="M328" i="8"/>
  <c r="L328" i="8"/>
  <c r="K328" i="8"/>
  <c r="J328" i="8"/>
  <c r="I328" i="8"/>
  <c r="H328" i="8"/>
  <c r="R327" i="8" a="1"/>
  <c r="R327" i="8" s="1"/>
  <c r="N327" i="8" s="1"/>
  <c r="P327" i="8"/>
  <c r="O327" i="8"/>
  <c r="M327" i="8"/>
  <c r="L327" i="8"/>
  <c r="K327" i="8"/>
  <c r="J327" i="8"/>
  <c r="I327" i="8"/>
  <c r="H327" i="8"/>
  <c r="T327" i="8"/>
  <c r="R326" i="8" a="1"/>
  <c r="R326" i="8" s="1"/>
  <c r="N326" i="8" s="1"/>
  <c r="P326" i="8"/>
  <c r="O326" i="8"/>
  <c r="M326" i="8"/>
  <c r="L326" i="8"/>
  <c r="K326" i="8"/>
  <c r="J326" i="8"/>
  <c r="I326" i="8"/>
  <c r="H326" i="8"/>
  <c r="R325" i="8" a="1"/>
  <c r="R325" i="8" s="1"/>
  <c r="N325" i="8" s="1"/>
  <c r="P325" i="8"/>
  <c r="O325" i="8"/>
  <c r="M325" i="8"/>
  <c r="L325" i="8"/>
  <c r="K325" i="8"/>
  <c r="J325" i="8"/>
  <c r="I325" i="8"/>
  <c r="H325" i="8"/>
  <c r="T325" i="8"/>
  <c r="R324" i="8" a="1"/>
  <c r="R324" i="8" s="1"/>
  <c r="N324" i="8" s="1"/>
  <c r="P324" i="8"/>
  <c r="O324" i="8"/>
  <c r="M324" i="8"/>
  <c r="L324" i="8"/>
  <c r="K324" i="8"/>
  <c r="J324" i="8"/>
  <c r="I324" i="8"/>
  <c r="H324" i="8"/>
  <c r="R323" i="8" a="1"/>
  <c r="R323" i="8" s="1"/>
  <c r="N323" i="8" s="1"/>
  <c r="P323" i="8"/>
  <c r="O323" i="8"/>
  <c r="M323" i="8"/>
  <c r="L323" i="8"/>
  <c r="K323" i="8"/>
  <c r="J323" i="8"/>
  <c r="I323" i="8"/>
  <c r="H323" i="8"/>
  <c r="T323" i="8"/>
  <c r="R322" i="8" a="1"/>
  <c r="R322" i="8" s="1"/>
  <c r="N322" i="8" s="1"/>
  <c r="P322" i="8"/>
  <c r="O322" i="8"/>
  <c r="M322" i="8"/>
  <c r="L322" i="8"/>
  <c r="K322" i="8"/>
  <c r="J322" i="8"/>
  <c r="I322" i="8"/>
  <c r="H322" i="8"/>
  <c r="R321" i="8" a="1"/>
  <c r="R321" i="8" s="1"/>
  <c r="N321" i="8" s="1"/>
  <c r="P321" i="8"/>
  <c r="O321" i="8"/>
  <c r="M321" i="8"/>
  <c r="L321" i="8"/>
  <c r="K321" i="8"/>
  <c r="J321" i="8"/>
  <c r="I321" i="8"/>
  <c r="H321" i="8"/>
  <c r="T321" i="8"/>
  <c r="R320" i="8" a="1"/>
  <c r="R320" i="8" s="1"/>
  <c r="N320" i="8" s="1"/>
  <c r="P320" i="8"/>
  <c r="O320" i="8"/>
  <c r="M320" i="8"/>
  <c r="L320" i="8"/>
  <c r="K320" i="8"/>
  <c r="J320" i="8"/>
  <c r="I320" i="8"/>
  <c r="H320" i="8"/>
  <c r="R319" i="8" a="1"/>
  <c r="R319" i="8" s="1"/>
  <c r="N319" i="8" s="1"/>
  <c r="P319" i="8"/>
  <c r="O319" i="8"/>
  <c r="M319" i="8"/>
  <c r="L319" i="8"/>
  <c r="K319" i="8"/>
  <c r="J319" i="8"/>
  <c r="I319" i="8"/>
  <c r="H319" i="8"/>
  <c r="T319" i="8"/>
  <c r="R318" i="8" a="1"/>
  <c r="R318" i="8" s="1"/>
  <c r="N318" i="8" s="1"/>
  <c r="P318" i="8"/>
  <c r="O318" i="8"/>
  <c r="M318" i="8"/>
  <c r="L318" i="8"/>
  <c r="K318" i="8"/>
  <c r="J318" i="8"/>
  <c r="I318" i="8"/>
  <c r="H318" i="8"/>
  <c r="R317" i="8" a="1"/>
  <c r="R317" i="8" s="1"/>
  <c r="N317" i="8" s="1"/>
  <c r="P317" i="8"/>
  <c r="O317" i="8"/>
  <c r="M317" i="8"/>
  <c r="L317" i="8"/>
  <c r="K317" i="8"/>
  <c r="J317" i="8"/>
  <c r="I317" i="8"/>
  <c r="H317" i="8"/>
  <c r="T317" i="8"/>
  <c r="R316" i="8" a="1"/>
  <c r="R316" i="8" s="1"/>
  <c r="N316" i="8" s="1"/>
  <c r="P316" i="8"/>
  <c r="O316" i="8"/>
  <c r="M316" i="8"/>
  <c r="L316" i="8"/>
  <c r="K316" i="8"/>
  <c r="J316" i="8"/>
  <c r="I316" i="8"/>
  <c r="H316" i="8"/>
  <c r="R315" i="8" a="1"/>
  <c r="R315" i="8" s="1"/>
  <c r="N315" i="8" s="1"/>
  <c r="P315" i="8"/>
  <c r="O315" i="8"/>
  <c r="M315" i="8"/>
  <c r="L315" i="8"/>
  <c r="K315" i="8"/>
  <c r="J315" i="8"/>
  <c r="I315" i="8"/>
  <c r="H315" i="8"/>
  <c r="T315" i="8"/>
  <c r="R314" i="8" a="1"/>
  <c r="R314" i="8" s="1"/>
  <c r="N314" i="8" s="1"/>
  <c r="P314" i="8"/>
  <c r="O314" i="8"/>
  <c r="M314" i="8"/>
  <c r="L314" i="8"/>
  <c r="K314" i="8"/>
  <c r="J314" i="8"/>
  <c r="I314" i="8"/>
  <c r="H314" i="8"/>
  <c r="R313" i="8" a="1"/>
  <c r="R313" i="8" s="1"/>
  <c r="N313" i="8" s="1"/>
  <c r="P313" i="8"/>
  <c r="O313" i="8"/>
  <c r="M313" i="8"/>
  <c r="L313" i="8"/>
  <c r="K313" i="8"/>
  <c r="J313" i="8"/>
  <c r="I313" i="8"/>
  <c r="H313" i="8"/>
  <c r="T313" i="8"/>
  <c r="R312" i="8" a="1"/>
  <c r="R312" i="8" s="1"/>
  <c r="N312" i="8" s="1"/>
  <c r="P312" i="8"/>
  <c r="O312" i="8"/>
  <c r="M312" i="8"/>
  <c r="L312" i="8"/>
  <c r="K312" i="8"/>
  <c r="J312" i="8"/>
  <c r="I312" i="8"/>
  <c r="H312" i="8"/>
  <c r="R311" i="8" a="1"/>
  <c r="R311" i="8" s="1"/>
  <c r="N311" i="8" s="1"/>
  <c r="P311" i="8"/>
  <c r="O311" i="8"/>
  <c r="M311" i="8"/>
  <c r="L311" i="8"/>
  <c r="K311" i="8"/>
  <c r="J311" i="8"/>
  <c r="I311" i="8"/>
  <c r="H311" i="8"/>
  <c r="T311" i="8"/>
  <c r="R310" i="8" a="1"/>
  <c r="R310" i="8" s="1"/>
  <c r="N310" i="8" s="1"/>
  <c r="P310" i="8"/>
  <c r="O310" i="8"/>
  <c r="M310" i="8"/>
  <c r="L310" i="8"/>
  <c r="K310" i="8"/>
  <c r="J310" i="8"/>
  <c r="I310" i="8"/>
  <c r="H310" i="8"/>
  <c r="R309" i="8" a="1"/>
  <c r="R309" i="8" s="1"/>
  <c r="N309" i="8" s="1"/>
  <c r="P309" i="8"/>
  <c r="O309" i="8"/>
  <c r="M309" i="8"/>
  <c r="L309" i="8"/>
  <c r="K309" i="8"/>
  <c r="J309" i="8"/>
  <c r="I309" i="8"/>
  <c r="H309" i="8"/>
  <c r="T309" i="8"/>
  <c r="R308" i="8" a="1"/>
  <c r="R308" i="8" s="1"/>
  <c r="N308" i="8" s="1"/>
  <c r="P308" i="8"/>
  <c r="O308" i="8"/>
  <c r="M308" i="8"/>
  <c r="L308" i="8"/>
  <c r="K308" i="8"/>
  <c r="J308" i="8"/>
  <c r="I308" i="8"/>
  <c r="H308" i="8"/>
  <c r="R307" i="8" a="1"/>
  <c r="R307" i="8" s="1"/>
  <c r="N307" i="8" s="1"/>
  <c r="P307" i="8"/>
  <c r="O307" i="8"/>
  <c r="M307" i="8"/>
  <c r="L307" i="8"/>
  <c r="K307" i="8"/>
  <c r="J307" i="8"/>
  <c r="I307" i="8"/>
  <c r="H307" i="8"/>
  <c r="T307" i="8"/>
  <c r="R306" i="8" a="1"/>
  <c r="R306" i="8" s="1"/>
  <c r="N306" i="8" s="1"/>
  <c r="P306" i="8"/>
  <c r="O306" i="8"/>
  <c r="M306" i="8"/>
  <c r="L306" i="8"/>
  <c r="K306" i="8"/>
  <c r="J306" i="8"/>
  <c r="I306" i="8"/>
  <c r="H306" i="8"/>
  <c r="R305" i="8" a="1"/>
  <c r="R305" i="8" s="1"/>
  <c r="N305" i="8" s="1"/>
  <c r="P305" i="8"/>
  <c r="O305" i="8"/>
  <c r="M305" i="8"/>
  <c r="L305" i="8"/>
  <c r="K305" i="8"/>
  <c r="J305" i="8"/>
  <c r="I305" i="8"/>
  <c r="H305" i="8"/>
  <c r="T305" i="8"/>
  <c r="R304" i="8" a="1"/>
  <c r="R304" i="8" s="1"/>
  <c r="N304" i="8" s="1"/>
  <c r="P304" i="8"/>
  <c r="O304" i="8"/>
  <c r="M304" i="8"/>
  <c r="L304" i="8"/>
  <c r="K304" i="8"/>
  <c r="J304" i="8"/>
  <c r="I304" i="8"/>
  <c r="H304" i="8"/>
  <c r="R303" i="8" a="1"/>
  <c r="R303" i="8" s="1"/>
  <c r="N303" i="8" s="1"/>
  <c r="P303" i="8"/>
  <c r="O303" i="8"/>
  <c r="M303" i="8"/>
  <c r="L303" i="8"/>
  <c r="K303" i="8"/>
  <c r="J303" i="8"/>
  <c r="I303" i="8"/>
  <c r="H303" i="8"/>
  <c r="T303" i="8"/>
  <c r="R302" i="8" a="1"/>
  <c r="R302" i="8" s="1"/>
  <c r="N302" i="8" s="1"/>
  <c r="P302" i="8"/>
  <c r="O302" i="8"/>
  <c r="M302" i="8"/>
  <c r="L302" i="8"/>
  <c r="K302" i="8"/>
  <c r="J302" i="8"/>
  <c r="I302" i="8"/>
  <c r="H302" i="8"/>
  <c r="R301" i="8" a="1"/>
  <c r="R301" i="8" s="1"/>
  <c r="N301" i="8" s="1"/>
  <c r="P301" i="8"/>
  <c r="O301" i="8"/>
  <c r="M301" i="8"/>
  <c r="L301" i="8"/>
  <c r="K301" i="8"/>
  <c r="J301" i="8"/>
  <c r="I301" i="8"/>
  <c r="H301" i="8"/>
  <c r="T301" i="8"/>
  <c r="R300" i="8" a="1"/>
  <c r="R300" i="8" s="1"/>
  <c r="N300" i="8" s="1"/>
  <c r="P300" i="8"/>
  <c r="O300" i="8"/>
  <c r="M300" i="8"/>
  <c r="L300" i="8"/>
  <c r="K300" i="8"/>
  <c r="J300" i="8"/>
  <c r="I300" i="8"/>
  <c r="H300" i="8"/>
  <c r="R299" i="8" a="1"/>
  <c r="R299" i="8" s="1"/>
  <c r="N299" i="8" s="1"/>
  <c r="P299" i="8"/>
  <c r="O299" i="8"/>
  <c r="M299" i="8"/>
  <c r="L299" i="8"/>
  <c r="K299" i="8"/>
  <c r="J299" i="8"/>
  <c r="I299" i="8"/>
  <c r="H299" i="8"/>
  <c r="T299" i="8"/>
  <c r="R298" i="8" a="1"/>
  <c r="R298" i="8" s="1"/>
  <c r="N298" i="8" s="1"/>
  <c r="P298" i="8"/>
  <c r="O298" i="8"/>
  <c r="M298" i="8"/>
  <c r="L298" i="8"/>
  <c r="K298" i="8"/>
  <c r="J298" i="8"/>
  <c r="I298" i="8"/>
  <c r="H298" i="8"/>
  <c r="R297" i="8" a="1"/>
  <c r="R297" i="8" s="1"/>
  <c r="N297" i="8" s="1"/>
  <c r="P297" i="8"/>
  <c r="O297" i="8"/>
  <c r="M297" i="8"/>
  <c r="L297" i="8"/>
  <c r="K297" i="8"/>
  <c r="J297" i="8"/>
  <c r="I297" i="8"/>
  <c r="H297" i="8"/>
  <c r="T297" i="8"/>
  <c r="R296" i="8" a="1"/>
  <c r="R296" i="8" s="1"/>
  <c r="N296" i="8" s="1"/>
  <c r="P296" i="8"/>
  <c r="O296" i="8"/>
  <c r="M296" i="8"/>
  <c r="L296" i="8"/>
  <c r="K296" i="8"/>
  <c r="J296" i="8"/>
  <c r="I296" i="8"/>
  <c r="H296" i="8"/>
  <c r="R295" i="8" a="1"/>
  <c r="R295" i="8" s="1"/>
  <c r="N295" i="8" s="1"/>
  <c r="P295" i="8"/>
  <c r="O295" i="8"/>
  <c r="M295" i="8"/>
  <c r="L295" i="8"/>
  <c r="K295" i="8"/>
  <c r="J295" i="8"/>
  <c r="I295" i="8"/>
  <c r="H295" i="8"/>
  <c r="T295" i="8"/>
  <c r="R294" i="8" a="1"/>
  <c r="R294" i="8" s="1"/>
  <c r="N294" i="8" s="1"/>
  <c r="P294" i="8"/>
  <c r="O294" i="8"/>
  <c r="M294" i="8"/>
  <c r="L294" i="8"/>
  <c r="K294" i="8"/>
  <c r="J294" i="8"/>
  <c r="I294" i="8"/>
  <c r="H294" i="8"/>
  <c r="R293" i="8" a="1"/>
  <c r="R293" i="8" s="1"/>
  <c r="N293" i="8" s="1"/>
  <c r="P293" i="8"/>
  <c r="O293" i="8"/>
  <c r="M293" i="8"/>
  <c r="L293" i="8"/>
  <c r="K293" i="8"/>
  <c r="J293" i="8"/>
  <c r="I293" i="8"/>
  <c r="H293" i="8"/>
  <c r="T293" i="8"/>
  <c r="R292" i="8" a="1"/>
  <c r="R292" i="8" s="1"/>
  <c r="N292" i="8" s="1"/>
  <c r="P292" i="8"/>
  <c r="O292" i="8"/>
  <c r="M292" i="8"/>
  <c r="L292" i="8"/>
  <c r="K292" i="8"/>
  <c r="J292" i="8"/>
  <c r="I292" i="8"/>
  <c r="H292" i="8"/>
  <c r="R291" i="8" a="1"/>
  <c r="R291" i="8" s="1"/>
  <c r="N291" i="8" s="1"/>
  <c r="P291" i="8"/>
  <c r="O291" i="8"/>
  <c r="M291" i="8"/>
  <c r="L291" i="8"/>
  <c r="K291" i="8"/>
  <c r="J291" i="8"/>
  <c r="I291" i="8"/>
  <c r="H291" i="8"/>
  <c r="T291" i="8"/>
  <c r="R290" i="8" a="1"/>
  <c r="R290" i="8" s="1"/>
  <c r="N290" i="8" s="1"/>
  <c r="P290" i="8"/>
  <c r="O290" i="8"/>
  <c r="M290" i="8"/>
  <c r="L290" i="8"/>
  <c r="K290" i="8"/>
  <c r="J290" i="8"/>
  <c r="I290" i="8"/>
  <c r="H290" i="8"/>
  <c r="R289" i="8" a="1"/>
  <c r="R289" i="8" s="1"/>
  <c r="N289" i="8" s="1"/>
  <c r="P289" i="8"/>
  <c r="O289" i="8"/>
  <c r="M289" i="8"/>
  <c r="L289" i="8"/>
  <c r="K289" i="8"/>
  <c r="J289" i="8"/>
  <c r="I289" i="8"/>
  <c r="H289" i="8"/>
  <c r="T289" i="8"/>
  <c r="R288" i="8" a="1"/>
  <c r="R288" i="8" s="1"/>
  <c r="N288" i="8" s="1"/>
  <c r="P288" i="8"/>
  <c r="O288" i="8"/>
  <c r="M288" i="8"/>
  <c r="L288" i="8"/>
  <c r="K288" i="8"/>
  <c r="J288" i="8"/>
  <c r="I288" i="8"/>
  <c r="H288" i="8"/>
  <c r="R287" i="8" a="1"/>
  <c r="R287" i="8" s="1"/>
  <c r="N287" i="8" s="1"/>
  <c r="P287" i="8"/>
  <c r="O287" i="8"/>
  <c r="M287" i="8"/>
  <c r="L287" i="8"/>
  <c r="K287" i="8"/>
  <c r="J287" i="8"/>
  <c r="I287" i="8"/>
  <c r="H287" i="8"/>
  <c r="T287" i="8"/>
  <c r="R286" i="8" a="1"/>
  <c r="R286" i="8" s="1"/>
  <c r="N286" i="8" s="1"/>
  <c r="P286" i="8"/>
  <c r="O286" i="8"/>
  <c r="M286" i="8"/>
  <c r="L286" i="8"/>
  <c r="K286" i="8"/>
  <c r="J286" i="8"/>
  <c r="I286" i="8"/>
  <c r="H286" i="8"/>
  <c r="R285" i="8" a="1"/>
  <c r="R285" i="8" s="1"/>
  <c r="N285" i="8" s="1"/>
  <c r="P285" i="8"/>
  <c r="O285" i="8"/>
  <c r="M285" i="8"/>
  <c r="L285" i="8"/>
  <c r="K285" i="8"/>
  <c r="J285" i="8"/>
  <c r="I285" i="8"/>
  <c r="H285" i="8"/>
  <c r="T285" i="8"/>
  <c r="R284" i="8" a="1"/>
  <c r="R284" i="8" s="1"/>
  <c r="N284" i="8" s="1"/>
  <c r="P284" i="8"/>
  <c r="O284" i="8"/>
  <c r="M284" i="8"/>
  <c r="L284" i="8"/>
  <c r="K284" i="8"/>
  <c r="J284" i="8"/>
  <c r="I284" i="8"/>
  <c r="H284" i="8"/>
  <c r="R283" i="8" a="1"/>
  <c r="R283" i="8" s="1"/>
  <c r="N283" i="8" s="1"/>
  <c r="P283" i="8"/>
  <c r="O283" i="8"/>
  <c r="M283" i="8"/>
  <c r="L283" i="8"/>
  <c r="K283" i="8"/>
  <c r="J283" i="8"/>
  <c r="I283" i="8"/>
  <c r="H283" i="8"/>
  <c r="T283" i="8"/>
  <c r="R282" i="8" a="1"/>
  <c r="R282" i="8" s="1"/>
  <c r="N282" i="8" s="1"/>
  <c r="P282" i="8"/>
  <c r="O282" i="8"/>
  <c r="M282" i="8"/>
  <c r="L282" i="8"/>
  <c r="K282" i="8"/>
  <c r="J282" i="8"/>
  <c r="I282" i="8"/>
  <c r="H282" i="8"/>
  <c r="R281" i="8" a="1"/>
  <c r="R281" i="8" s="1"/>
  <c r="N281" i="8" s="1"/>
  <c r="P281" i="8"/>
  <c r="O281" i="8"/>
  <c r="M281" i="8"/>
  <c r="L281" i="8"/>
  <c r="K281" i="8"/>
  <c r="J281" i="8"/>
  <c r="I281" i="8"/>
  <c r="H281" i="8"/>
  <c r="T281" i="8"/>
  <c r="R280" i="8" a="1"/>
  <c r="R280" i="8" s="1"/>
  <c r="N280" i="8" s="1"/>
  <c r="P280" i="8"/>
  <c r="O280" i="8"/>
  <c r="M280" i="8"/>
  <c r="L280" i="8"/>
  <c r="K280" i="8"/>
  <c r="J280" i="8"/>
  <c r="I280" i="8"/>
  <c r="H280" i="8"/>
  <c r="R279" i="8" a="1"/>
  <c r="R279" i="8" s="1"/>
  <c r="N279" i="8" s="1"/>
  <c r="P279" i="8"/>
  <c r="O279" i="8"/>
  <c r="M279" i="8"/>
  <c r="L279" i="8"/>
  <c r="K279" i="8"/>
  <c r="J279" i="8"/>
  <c r="I279" i="8"/>
  <c r="H279" i="8"/>
  <c r="T279" i="8"/>
  <c r="R278" i="8" a="1"/>
  <c r="R278" i="8" s="1"/>
  <c r="N278" i="8" s="1"/>
  <c r="P278" i="8"/>
  <c r="O278" i="8"/>
  <c r="M278" i="8"/>
  <c r="L278" i="8"/>
  <c r="K278" i="8"/>
  <c r="J278" i="8"/>
  <c r="I278" i="8"/>
  <c r="H278" i="8"/>
  <c r="R277" i="8" a="1"/>
  <c r="R277" i="8" s="1"/>
  <c r="N277" i="8" s="1"/>
  <c r="P277" i="8"/>
  <c r="O277" i="8"/>
  <c r="M277" i="8"/>
  <c r="L277" i="8"/>
  <c r="K277" i="8"/>
  <c r="J277" i="8"/>
  <c r="I277" i="8"/>
  <c r="H277" i="8"/>
  <c r="T277" i="8"/>
  <c r="R276" i="8" a="1"/>
  <c r="R276" i="8" s="1"/>
  <c r="N276" i="8" s="1"/>
  <c r="P276" i="8"/>
  <c r="O276" i="8"/>
  <c r="M276" i="8"/>
  <c r="L276" i="8"/>
  <c r="K276" i="8"/>
  <c r="J276" i="8"/>
  <c r="I276" i="8"/>
  <c r="H276" i="8"/>
  <c r="R275" i="8" a="1"/>
  <c r="R275" i="8" s="1"/>
  <c r="N275" i="8" s="1"/>
  <c r="P275" i="8"/>
  <c r="O275" i="8"/>
  <c r="M275" i="8"/>
  <c r="L275" i="8"/>
  <c r="K275" i="8"/>
  <c r="J275" i="8"/>
  <c r="I275" i="8"/>
  <c r="H275" i="8"/>
  <c r="T275" i="8"/>
  <c r="R274" i="8" a="1"/>
  <c r="R274" i="8" s="1"/>
  <c r="N274" i="8" s="1"/>
  <c r="P274" i="8"/>
  <c r="O274" i="8"/>
  <c r="M274" i="8"/>
  <c r="L274" i="8"/>
  <c r="K274" i="8"/>
  <c r="J274" i="8"/>
  <c r="I274" i="8"/>
  <c r="H274" i="8"/>
  <c r="R273" i="8" a="1"/>
  <c r="R273" i="8" s="1"/>
  <c r="N273" i="8" s="1"/>
  <c r="P273" i="8"/>
  <c r="O273" i="8"/>
  <c r="M273" i="8"/>
  <c r="L273" i="8"/>
  <c r="K273" i="8"/>
  <c r="J273" i="8"/>
  <c r="I273" i="8"/>
  <c r="H273" i="8"/>
  <c r="T273" i="8"/>
  <c r="R272" i="8" a="1"/>
  <c r="R272" i="8" s="1"/>
  <c r="N272" i="8" s="1"/>
  <c r="P272" i="8"/>
  <c r="O272" i="8"/>
  <c r="M272" i="8"/>
  <c r="L272" i="8"/>
  <c r="K272" i="8"/>
  <c r="J272" i="8"/>
  <c r="I272" i="8"/>
  <c r="H272" i="8"/>
  <c r="R271" i="8" a="1"/>
  <c r="R271" i="8" s="1"/>
  <c r="N271" i="8" s="1"/>
  <c r="P271" i="8"/>
  <c r="O271" i="8"/>
  <c r="M271" i="8"/>
  <c r="L271" i="8"/>
  <c r="K271" i="8"/>
  <c r="J271" i="8"/>
  <c r="I271" i="8"/>
  <c r="H271" i="8"/>
  <c r="T271" i="8"/>
  <c r="R270" i="8" a="1"/>
  <c r="R270" i="8" s="1"/>
  <c r="N270" i="8" s="1"/>
  <c r="P270" i="8"/>
  <c r="O270" i="8"/>
  <c r="M270" i="8"/>
  <c r="L270" i="8"/>
  <c r="K270" i="8"/>
  <c r="J270" i="8"/>
  <c r="I270" i="8"/>
  <c r="H270" i="8"/>
  <c r="R269" i="8" a="1"/>
  <c r="R269" i="8" s="1"/>
  <c r="N269" i="8" s="1"/>
  <c r="P269" i="8"/>
  <c r="O269" i="8"/>
  <c r="M269" i="8"/>
  <c r="L269" i="8"/>
  <c r="K269" i="8"/>
  <c r="J269" i="8"/>
  <c r="I269" i="8"/>
  <c r="H269" i="8"/>
  <c r="T269" i="8"/>
  <c r="R268" i="8" a="1"/>
  <c r="R268" i="8" s="1"/>
  <c r="N268" i="8" s="1"/>
  <c r="P268" i="8"/>
  <c r="O268" i="8"/>
  <c r="M268" i="8"/>
  <c r="L268" i="8"/>
  <c r="K268" i="8"/>
  <c r="J268" i="8"/>
  <c r="I268" i="8"/>
  <c r="H268" i="8"/>
  <c r="R267" i="8" a="1"/>
  <c r="R267" i="8" s="1"/>
  <c r="N267" i="8" s="1"/>
  <c r="P267" i="8"/>
  <c r="O267" i="8"/>
  <c r="M267" i="8"/>
  <c r="L267" i="8"/>
  <c r="K267" i="8"/>
  <c r="J267" i="8"/>
  <c r="I267" i="8"/>
  <c r="H267" i="8"/>
  <c r="T267" i="8"/>
  <c r="R266" i="8" a="1"/>
  <c r="R266" i="8" s="1"/>
  <c r="N266" i="8" s="1"/>
  <c r="P266" i="8"/>
  <c r="O266" i="8"/>
  <c r="M266" i="8"/>
  <c r="L266" i="8"/>
  <c r="K266" i="8"/>
  <c r="J266" i="8"/>
  <c r="I266" i="8"/>
  <c r="H266" i="8"/>
  <c r="R265" i="8" a="1"/>
  <c r="R265" i="8" s="1"/>
  <c r="N265" i="8" s="1"/>
  <c r="P265" i="8"/>
  <c r="O265" i="8"/>
  <c r="M265" i="8"/>
  <c r="L265" i="8"/>
  <c r="K265" i="8"/>
  <c r="J265" i="8"/>
  <c r="I265" i="8"/>
  <c r="H265" i="8"/>
  <c r="T265" i="8"/>
  <c r="R264" i="8" a="1"/>
  <c r="R264" i="8" s="1"/>
  <c r="N264" i="8" s="1"/>
  <c r="P264" i="8"/>
  <c r="O264" i="8"/>
  <c r="M264" i="8"/>
  <c r="L264" i="8"/>
  <c r="K264" i="8"/>
  <c r="J264" i="8"/>
  <c r="I264" i="8"/>
  <c r="H264" i="8"/>
  <c r="R263" i="8" a="1"/>
  <c r="R263" i="8" s="1"/>
  <c r="N263" i="8" s="1"/>
  <c r="P263" i="8"/>
  <c r="O263" i="8"/>
  <c r="M263" i="8"/>
  <c r="L263" i="8"/>
  <c r="K263" i="8"/>
  <c r="J263" i="8"/>
  <c r="I263" i="8"/>
  <c r="H263" i="8"/>
  <c r="T263" i="8"/>
  <c r="R262" i="8" a="1"/>
  <c r="R262" i="8" s="1"/>
  <c r="N262" i="8" s="1"/>
  <c r="P262" i="8"/>
  <c r="O262" i="8"/>
  <c r="M262" i="8"/>
  <c r="L262" i="8"/>
  <c r="K262" i="8"/>
  <c r="J262" i="8"/>
  <c r="I262" i="8"/>
  <c r="H262" i="8"/>
  <c r="R261" i="8" a="1"/>
  <c r="R261" i="8" s="1"/>
  <c r="N261" i="8" s="1"/>
  <c r="P261" i="8"/>
  <c r="O261" i="8"/>
  <c r="M261" i="8"/>
  <c r="L261" i="8"/>
  <c r="K261" i="8"/>
  <c r="J261" i="8"/>
  <c r="I261" i="8"/>
  <c r="H261" i="8"/>
  <c r="T261" i="8"/>
  <c r="R260" i="8" a="1"/>
  <c r="R260" i="8" s="1"/>
  <c r="N260" i="8" s="1"/>
  <c r="P260" i="8"/>
  <c r="O260" i="8"/>
  <c r="M260" i="8"/>
  <c r="L260" i="8"/>
  <c r="K260" i="8"/>
  <c r="J260" i="8"/>
  <c r="I260" i="8"/>
  <c r="H260" i="8"/>
  <c r="R259" i="8" a="1"/>
  <c r="R259" i="8" s="1"/>
  <c r="N259" i="8" s="1"/>
  <c r="P259" i="8"/>
  <c r="O259" i="8"/>
  <c r="M259" i="8"/>
  <c r="L259" i="8"/>
  <c r="K259" i="8"/>
  <c r="J259" i="8"/>
  <c r="I259" i="8"/>
  <c r="H259" i="8"/>
  <c r="T259" i="8"/>
  <c r="R258" i="8" a="1"/>
  <c r="R258" i="8" s="1"/>
  <c r="N258" i="8" s="1"/>
  <c r="P258" i="8"/>
  <c r="O258" i="8"/>
  <c r="M258" i="8"/>
  <c r="L258" i="8"/>
  <c r="K258" i="8"/>
  <c r="J258" i="8"/>
  <c r="I258" i="8"/>
  <c r="H258" i="8"/>
  <c r="R257" i="8" a="1"/>
  <c r="R257" i="8" s="1"/>
  <c r="N257" i="8" s="1"/>
  <c r="P257" i="8"/>
  <c r="O257" i="8"/>
  <c r="M257" i="8"/>
  <c r="L257" i="8"/>
  <c r="K257" i="8"/>
  <c r="J257" i="8"/>
  <c r="I257" i="8"/>
  <c r="H257" i="8"/>
  <c r="T257" i="8"/>
  <c r="R256" i="8" a="1"/>
  <c r="R256" i="8" s="1"/>
  <c r="N256" i="8" s="1"/>
  <c r="P256" i="8"/>
  <c r="O256" i="8"/>
  <c r="M256" i="8"/>
  <c r="L256" i="8"/>
  <c r="K256" i="8"/>
  <c r="J256" i="8"/>
  <c r="I256" i="8"/>
  <c r="H256" i="8"/>
  <c r="R255" i="8" a="1"/>
  <c r="R255" i="8" s="1"/>
  <c r="N255" i="8" s="1"/>
  <c r="P255" i="8"/>
  <c r="O255" i="8"/>
  <c r="M255" i="8"/>
  <c r="L255" i="8"/>
  <c r="K255" i="8"/>
  <c r="J255" i="8"/>
  <c r="I255" i="8"/>
  <c r="H255" i="8"/>
  <c r="T255" i="8"/>
  <c r="R254" i="8" a="1"/>
  <c r="R254" i="8" s="1"/>
  <c r="N254" i="8" s="1"/>
  <c r="P254" i="8"/>
  <c r="O254" i="8"/>
  <c r="M254" i="8"/>
  <c r="L254" i="8"/>
  <c r="K254" i="8"/>
  <c r="J254" i="8"/>
  <c r="I254" i="8"/>
  <c r="H254" i="8"/>
  <c r="R253" i="8" a="1"/>
  <c r="R253" i="8" s="1"/>
  <c r="N253" i="8" s="1"/>
  <c r="P253" i="8"/>
  <c r="O253" i="8"/>
  <c r="M253" i="8"/>
  <c r="L253" i="8"/>
  <c r="K253" i="8"/>
  <c r="J253" i="8"/>
  <c r="I253" i="8"/>
  <c r="H253" i="8"/>
  <c r="T253" i="8"/>
  <c r="R252" i="8" a="1"/>
  <c r="R252" i="8" s="1"/>
  <c r="N252" i="8" s="1"/>
  <c r="P252" i="8"/>
  <c r="O252" i="8"/>
  <c r="M252" i="8"/>
  <c r="L252" i="8"/>
  <c r="K252" i="8"/>
  <c r="J252" i="8"/>
  <c r="I252" i="8"/>
  <c r="H252" i="8"/>
  <c r="R251" i="8" a="1"/>
  <c r="R251" i="8" s="1"/>
  <c r="N251" i="8" s="1"/>
  <c r="P251" i="8"/>
  <c r="O251" i="8"/>
  <c r="M251" i="8"/>
  <c r="L251" i="8"/>
  <c r="K251" i="8"/>
  <c r="J251" i="8"/>
  <c r="I251" i="8"/>
  <c r="H251" i="8"/>
  <c r="T251" i="8"/>
  <c r="R250" i="8" a="1"/>
  <c r="R250" i="8" s="1"/>
  <c r="N250" i="8" s="1"/>
  <c r="P250" i="8"/>
  <c r="O250" i="8"/>
  <c r="M250" i="8"/>
  <c r="L250" i="8"/>
  <c r="K250" i="8"/>
  <c r="J250" i="8"/>
  <c r="I250" i="8"/>
  <c r="H250" i="8"/>
  <c r="R249" i="8" a="1"/>
  <c r="R249" i="8" s="1"/>
  <c r="N249" i="8" s="1"/>
  <c r="P249" i="8"/>
  <c r="O249" i="8"/>
  <c r="M249" i="8"/>
  <c r="L249" i="8"/>
  <c r="K249" i="8"/>
  <c r="J249" i="8"/>
  <c r="I249" i="8"/>
  <c r="H249" i="8"/>
  <c r="T249" i="8"/>
  <c r="R248" i="8" a="1"/>
  <c r="R248" i="8" s="1"/>
  <c r="N248" i="8" s="1"/>
  <c r="P248" i="8"/>
  <c r="O248" i="8"/>
  <c r="M248" i="8"/>
  <c r="L248" i="8"/>
  <c r="K248" i="8"/>
  <c r="J248" i="8"/>
  <c r="I248" i="8"/>
  <c r="H248" i="8"/>
  <c r="R247" i="8" a="1"/>
  <c r="R247" i="8" s="1"/>
  <c r="N247" i="8" s="1"/>
  <c r="P247" i="8"/>
  <c r="O247" i="8"/>
  <c r="M247" i="8"/>
  <c r="L247" i="8"/>
  <c r="K247" i="8"/>
  <c r="J247" i="8"/>
  <c r="I247" i="8"/>
  <c r="H247" i="8"/>
  <c r="T247" i="8"/>
  <c r="R246" i="8" a="1"/>
  <c r="R246" i="8" s="1"/>
  <c r="N246" i="8" s="1"/>
  <c r="P246" i="8"/>
  <c r="O246" i="8"/>
  <c r="M246" i="8"/>
  <c r="L246" i="8"/>
  <c r="K246" i="8"/>
  <c r="J246" i="8"/>
  <c r="I246" i="8"/>
  <c r="H246" i="8"/>
  <c r="R245" i="8" a="1"/>
  <c r="R245" i="8" s="1"/>
  <c r="N245" i="8" s="1"/>
  <c r="P245" i="8"/>
  <c r="O245" i="8"/>
  <c r="M245" i="8"/>
  <c r="L245" i="8"/>
  <c r="K245" i="8"/>
  <c r="J245" i="8"/>
  <c r="I245" i="8"/>
  <c r="H245" i="8"/>
  <c r="T245" i="8"/>
  <c r="R244" i="8" a="1"/>
  <c r="R244" i="8" s="1"/>
  <c r="N244" i="8" s="1"/>
  <c r="P244" i="8"/>
  <c r="O244" i="8"/>
  <c r="M244" i="8"/>
  <c r="L244" i="8"/>
  <c r="K244" i="8"/>
  <c r="J244" i="8"/>
  <c r="I244" i="8"/>
  <c r="H244" i="8"/>
  <c r="R243" i="8" a="1"/>
  <c r="R243" i="8" s="1"/>
  <c r="N243" i="8" s="1"/>
  <c r="P243" i="8"/>
  <c r="O243" i="8"/>
  <c r="M243" i="8"/>
  <c r="L243" i="8"/>
  <c r="K243" i="8"/>
  <c r="J243" i="8"/>
  <c r="I243" i="8"/>
  <c r="H243" i="8"/>
  <c r="T243" i="8"/>
  <c r="R242" i="8" a="1"/>
  <c r="R242" i="8" s="1"/>
  <c r="N242" i="8" s="1"/>
  <c r="P242" i="8"/>
  <c r="O242" i="8"/>
  <c r="M242" i="8"/>
  <c r="L242" i="8"/>
  <c r="K242" i="8"/>
  <c r="J242" i="8"/>
  <c r="I242" i="8"/>
  <c r="H242" i="8"/>
  <c r="R241" i="8" a="1"/>
  <c r="R241" i="8" s="1"/>
  <c r="N241" i="8" s="1"/>
  <c r="P241" i="8"/>
  <c r="O241" i="8"/>
  <c r="M241" i="8"/>
  <c r="L241" i="8"/>
  <c r="K241" i="8"/>
  <c r="J241" i="8"/>
  <c r="I241" i="8"/>
  <c r="H241" i="8"/>
  <c r="T241" i="8"/>
  <c r="R240" i="8" a="1"/>
  <c r="R240" i="8" s="1"/>
  <c r="N240" i="8" s="1"/>
  <c r="P240" i="8"/>
  <c r="O240" i="8"/>
  <c r="M240" i="8"/>
  <c r="L240" i="8"/>
  <c r="K240" i="8"/>
  <c r="J240" i="8"/>
  <c r="I240" i="8"/>
  <c r="H240" i="8"/>
  <c r="R239" i="8" a="1"/>
  <c r="R239" i="8" s="1"/>
  <c r="N239" i="8" s="1"/>
  <c r="P239" i="8"/>
  <c r="O239" i="8"/>
  <c r="M239" i="8"/>
  <c r="L239" i="8"/>
  <c r="K239" i="8"/>
  <c r="J239" i="8"/>
  <c r="I239" i="8"/>
  <c r="H239" i="8"/>
  <c r="T239" i="8"/>
  <c r="R238" i="8" a="1"/>
  <c r="R238" i="8" s="1"/>
  <c r="N238" i="8" s="1"/>
  <c r="P238" i="8"/>
  <c r="O238" i="8"/>
  <c r="M238" i="8"/>
  <c r="L238" i="8"/>
  <c r="K238" i="8"/>
  <c r="J238" i="8"/>
  <c r="I238" i="8"/>
  <c r="H238" i="8"/>
  <c r="R237" i="8" a="1"/>
  <c r="R237" i="8" s="1"/>
  <c r="N237" i="8" s="1"/>
  <c r="P237" i="8"/>
  <c r="O237" i="8"/>
  <c r="M237" i="8"/>
  <c r="L237" i="8"/>
  <c r="K237" i="8"/>
  <c r="J237" i="8"/>
  <c r="I237" i="8"/>
  <c r="H237" i="8"/>
  <c r="T237" i="8"/>
  <c r="R236" i="8" a="1"/>
  <c r="R236" i="8" s="1"/>
  <c r="N236" i="8" s="1"/>
  <c r="P236" i="8"/>
  <c r="O236" i="8"/>
  <c r="M236" i="8"/>
  <c r="L236" i="8"/>
  <c r="K236" i="8"/>
  <c r="J236" i="8"/>
  <c r="I236" i="8"/>
  <c r="H236" i="8"/>
  <c r="R235" i="8" a="1"/>
  <c r="R235" i="8" s="1"/>
  <c r="N235" i="8" s="1"/>
  <c r="P235" i="8"/>
  <c r="O235" i="8"/>
  <c r="M235" i="8"/>
  <c r="L235" i="8"/>
  <c r="K235" i="8"/>
  <c r="J235" i="8"/>
  <c r="I235" i="8"/>
  <c r="H235" i="8"/>
  <c r="T235" i="8"/>
  <c r="R234" i="8" a="1"/>
  <c r="R234" i="8" s="1"/>
  <c r="N234" i="8" s="1"/>
  <c r="P234" i="8"/>
  <c r="O234" i="8"/>
  <c r="M234" i="8"/>
  <c r="L234" i="8"/>
  <c r="K234" i="8"/>
  <c r="J234" i="8"/>
  <c r="I234" i="8"/>
  <c r="H234" i="8"/>
  <c r="R233" i="8" a="1"/>
  <c r="R233" i="8" s="1"/>
  <c r="N233" i="8" s="1"/>
  <c r="P233" i="8"/>
  <c r="O233" i="8"/>
  <c r="M233" i="8"/>
  <c r="L233" i="8"/>
  <c r="K233" i="8"/>
  <c r="J233" i="8"/>
  <c r="I233" i="8"/>
  <c r="H233" i="8"/>
  <c r="T233" i="8"/>
  <c r="R232" i="8" a="1"/>
  <c r="R232" i="8" s="1"/>
  <c r="N232" i="8" s="1"/>
  <c r="P232" i="8"/>
  <c r="O232" i="8"/>
  <c r="M232" i="8"/>
  <c r="L232" i="8"/>
  <c r="K232" i="8"/>
  <c r="J232" i="8"/>
  <c r="I232" i="8"/>
  <c r="H232" i="8"/>
  <c r="R231" i="8" a="1"/>
  <c r="R231" i="8" s="1"/>
  <c r="N231" i="8" s="1"/>
  <c r="P231" i="8"/>
  <c r="O231" i="8"/>
  <c r="M231" i="8"/>
  <c r="L231" i="8"/>
  <c r="K231" i="8"/>
  <c r="J231" i="8"/>
  <c r="I231" i="8"/>
  <c r="H231" i="8"/>
  <c r="T231" i="8"/>
  <c r="R230" i="8" a="1"/>
  <c r="R230" i="8" s="1"/>
  <c r="N230" i="8" s="1"/>
  <c r="P230" i="8"/>
  <c r="O230" i="8"/>
  <c r="M230" i="8"/>
  <c r="L230" i="8"/>
  <c r="K230" i="8"/>
  <c r="J230" i="8"/>
  <c r="I230" i="8"/>
  <c r="H230" i="8"/>
  <c r="R229" i="8" a="1"/>
  <c r="R229" i="8" s="1"/>
  <c r="N229" i="8" s="1"/>
  <c r="P229" i="8"/>
  <c r="O229" i="8"/>
  <c r="M229" i="8"/>
  <c r="L229" i="8"/>
  <c r="K229" i="8"/>
  <c r="J229" i="8"/>
  <c r="I229" i="8"/>
  <c r="H229" i="8"/>
  <c r="T229" i="8"/>
  <c r="R228" i="8" a="1"/>
  <c r="R228" i="8" s="1"/>
  <c r="N228" i="8" s="1"/>
  <c r="P228" i="8"/>
  <c r="O228" i="8"/>
  <c r="M228" i="8"/>
  <c r="L228" i="8"/>
  <c r="K228" i="8"/>
  <c r="J228" i="8"/>
  <c r="I228" i="8"/>
  <c r="H228" i="8"/>
  <c r="R227" i="8" a="1"/>
  <c r="R227" i="8" s="1"/>
  <c r="N227" i="8" s="1"/>
  <c r="P227" i="8"/>
  <c r="O227" i="8"/>
  <c r="M227" i="8"/>
  <c r="L227" i="8"/>
  <c r="K227" i="8"/>
  <c r="J227" i="8"/>
  <c r="I227" i="8"/>
  <c r="H227" i="8"/>
  <c r="T227" i="8"/>
  <c r="R226" i="8" a="1"/>
  <c r="R226" i="8" s="1"/>
  <c r="N226" i="8" s="1"/>
  <c r="P226" i="8"/>
  <c r="O226" i="8"/>
  <c r="M226" i="8"/>
  <c r="L226" i="8"/>
  <c r="K226" i="8"/>
  <c r="J226" i="8"/>
  <c r="I226" i="8"/>
  <c r="H226" i="8"/>
  <c r="R225" i="8" a="1"/>
  <c r="R225" i="8" s="1"/>
  <c r="N225" i="8" s="1"/>
  <c r="P225" i="8"/>
  <c r="O225" i="8"/>
  <c r="M225" i="8"/>
  <c r="L225" i="8"/>
  <c r="K225" i="8"/>
  <c r="J225" i="8"/>
  <c r="I225" i="8"/>
  <c r="H225" i="8"/>
  <c r="T225" i="8"/>
  <c r="R224" i="8" a="1"/>
  <c r="R224" i="8" s="1"/>
  <c r="N224" i="8" s="1"/>
  <c r="P224" i="8"/>
  <c r="O224" i="8"/>
  <c r="M224" i="8"/>
  <c r="L224" i="8"/>
  <c r="K224" i="8"/>
  <c r="J224" i="8"/>
  <c r="I224" i="8"/>
  <c r="H224" i="8"/>
  <c r="R223" i="8" a="1"/>
  <c r="R223" i="8" s="1"/>
  <c r="N223" i="8" s="1"/>
  <c r="P223" i="8"/>
  <c r="O223" i="8"/>
  <c r="M223" i="8"/>
  <c r="L223" i="8"/>
  <c r="K223" i="8"/>
  <c r="J223" i="8"/>
  <c r="I223" i="8"/>
  <c r="H223" i="8"/>
  <c r="T223" i="8"/>
  <c r="R222" i="8" a="1"/>
  <c r="R222" i="8" s="1"/>
  <c r="N222" i="8" s="1"/>
  <c r="P222" i="8"/>
  <c r="O222" i="8"/>
  <c r="M222" i="8"/>
  <c r="L222" i="8"/>
  <c r="K222" i="8"/>
  <c r="J222" i="8"/>
  <c r="I222" i="8"/>
  <c r="H222" i="8"/>
  <c r="R221" i="8" a="1"/>
  <c r="R221" i="8" s="1"/>
  <c r="N221" i="8" s="1"/>
  <c r="P221" i="8"/>
  <c r="O221" i="8"/>
  <c r="M221" i="8"/>
  <c r="L221" i="8"/>
  <c r="K221" i="8"/>
  <c r="J221" i="8"/>
  <c r="I221" i="8"/>
  <c r="H221" i="8"/>
  <c r="T221" i="8"/>
  <c r="R220" i="8" a="1"/>
  <c r="R220" i="8" s="1"/>
  <c r="N220" i="8" s="1"/>
  <c r="P220" i="8"/>
  <c r="O220" i="8"/>
  <c r="M220" i="8"/>
  <c r="L220" i="8"/>
  <c r="K220" i="8"/>
  <c r="J220" i="8"/>
  <c r="I220" i="8"/>
  <c r="H220" i="8"/>
  <c r="R219" i="8" a="1"/>
  <c r="R219" i="8" s="1"/>
  <c r="N219" i="8" s="1"/>
  <c r="P219" i="8"/>
  <c r="O219" i="8"/>
  <c r="M219" i="8"/>
  <c r="L219" i="8"/>
  <c r="K219" i="8"/>
  <c r="J219" i="8"/>
  <c r="I219" i="8"/>
  <c r="H219" i="8"/>
  <c r="T219" i="8"/>
  <c r="R218" i="8" a="1"/>
  <c r="R218" i="8" s="1"/>
  <c r="N218" i="8" s="1"/>
  <c r="P218" i="8"/>
  <c r="O218" i="8"/>
  <c r="M218" i="8"/>
  <c r="L218" i="8"/>
  <c r="K218" i="8"/>
  <c r="J218" i="8"/>
  <c r="I218" i="8"/>
  <c r="H218" i="8"/>
  <c r="R217" i="8" a="1"/>
  <c r="R217" i="8" s="1"/>
  <c r="N217" i="8" s="1"/>
  <c r="P217" i="8"/>
  <c r="O217" i="8"/>
  <c r="M217" i="8"/>
  <c r="L217" i="8"/>
  <c r="K217" i="8"/>
  <c r="J217" i="8"/>
  <c r="I217" i="8"/>
  <c r="H217" i="8"/>
  <c r="T217" i="8"/>
  <c r="R216" i="8" a="1"/>
  <c r="R216" i="8" s="1"/>
  <c r="N216" i="8" s="1"/>
  <c r="P216" i="8"/>
  <c r="O216" i="8"/>
  <c r="M216" i="8"/>
  <c r="L216" i="8"/>
  <c r="K216" i="8"/>
  <c r="J216" i="8"/>
  <c r="I216" i="8"/>
  <c r="H216" i="8"/>
  <c r="R215" i="8" a="1"/>
  <c r="R215" i="8" s="1"/>
  <c r="N215" i="8" s="1"/>
  <c r="P215" i="8"/>
  <c r="O215" i="8"/>
  <c r="M215" i="8"/>
  <c r="L215" i="8"/>
  <c r="K215" i="8"/>
  <c r="J215" i="8"/>
  <c r="I215" i="8"/>
  <c r="H215" i="8"/>
  <c r="T215" i="8"/>
  <c r="R214" i="8" a="1"/>
  <c r="R214" i="8" s="1"/>
  <c r="N214" i="8" s="1"/>
  <c r="P214" i="8"/>
  <c r="O214" i="8"/>
  <c r="M214" i="8"/>
  <c r="L214" i="8"/>
  <c r="K214" i="8"/>
  <c r="J214" i="8"/>
  <c r="I214" i="8"/>
  <c r="H214" i="8"/>
  <c r="R213" i="8" a="1"/>
  <c r="R213" i="8" s="1"/>
  <c r="N213" i="8" s="1"/>
  <c r="P213" i="8"/>
  <c r="O213" i="8"/>
  <c r="M213" i="8"/>
  <c r="L213" i="8"/>
  <c r="K213" i="8"/>
  <c r="J213" i="8"/>
  <c r="I213" i="8"/>
  <c r="H213" i="8"/>
  <c r="T213" i="8"/>
  <c r="R212" i="8" a="1"/>
  <c r="R212" i="8" s="1"/>
  <c r="N212" i="8" s="1"/>
  <c r="P212" i="8"/>
  <c r="O212" i="8"/>
  <c r="M212" i="8"/>
  <c r="L212" i="8"/>
  <c r="K212" i="8"/>
  <c r="J212" i="8"/>
  <c r="I212" i="8"/>
  <c r="H212" i="8"/>
  <c r="R211" i="8" a="1"/>
  <c r="R211" i="8" s="1"/>
  <c r="N211" i="8" s="1"/>
  <c r="P211" i="8"/>
  <c r="O211" i="8"/>
  <c r="M211" i="8"/>
  <c r="L211" i="8"/>
  <c r="K211" i="8"/>
  <c r="J211" i="8"/>
  <c r="I211" i="8"/>
  <c r="H211" i="8"/>
  <c r="T211" i="8"/>
  <c r="R210" i="8" a="1"/>
  <c r="R210" i="8" s="1"/>
  <c r="N210" i="8" s="1"/>
  <c r="P210" i="8"/>
  <c r="O210" i="8"/>
  <c r="M210" i="8"/>
  <c r="L210" i="8"/>
  <c r="K210" i="8"/>
  <c r="J210" i="8"/>
  <c r="I210" i="8"/>
  <c r="H210" i="8"/>
  <c r="R209" i="8" a="1"/>
  <c r="R209" i="8" s="1"/>
  <c r="N209" i="8" s="1"/>
  <c r="P209" i="8"/>
  <c r="O209" i="8"/>
  <c r="M209" i="8"/>
  <c r="L209" i="8"/>
  <c r="K209" i="8"/>
  <c r="J209" i="8"/>
  <c r="I209" i="8"/>
  <c r="H209" i="8"/>
  <c r="T209" i="8"/>
  <c r="R208" i="8" a="1"/>
  <c r="R208" i="8" s="1"/>
  <c r="N208" i="8" s="1"/>
  <c r="P208" i="8"/>
  <c r="O208" i="8"/>
  <c r="M208" i="8"/>
  <c r="L208" i="8"/>
  <c r="K208" i="8"/>
  <c r="J208" i="8"/>
  <c r="I208" i="8"/>
  <c r="H208" i="8"/>
  <c r="R207" i="8" a="1"/>
  <c r="R207" i="8" s="1"/>
  <c r="N207" i="8" s="1"/>
  <c r="P207" i="8"/>
  <c r="O207" i="8"/>
  <c r="M207" i="8"/>
  <c r="L207" i="8"/>
  <c r="K207" i="8"/>
  <c r="J207" i="8"/>
  <c r="I207" i="8"/>
  <c r="H207" i="8"/>
  <c r="T207" i="8"/>
  <c r="R206" i="8" a="1"/>
  <c r="R206" i="8" s="1"/>
  <c r="N206" i="8" s="1"/>
  <c r="P206" i="8"/>
  <c r="O206" i="8"/>
  <c r="M206" i="8"/>
  <c r="L206" i="8"/>
  <c r="K206" i="8"/>
  <c r="J206" i="8"/>
  <c r="I206" i="8"/>
  <c r="H206" i="8"/>
  <c r="R205" i="8" a="1"/>
  <c r="R205" i="8" s="1"/>
  <c r="N205" i="8" s="1"/>
  <c r="P205" i="8"/>
  <c r="O205" i="8"/>
  <c r="M205" i="8"/>
  <c r="L205" i="8"/>
  <c r="K205" i="8"/>
  <c r="J205" i="8"/>
  <c r="I205" i="8"/>
  <c r="H205" i="8"/>
  <c r="T205" i="8"/>
  <c r="R204" i="8" a="1"/>
  <c r="R204" i="8" s="1"/>
  <c r="N204" i="8" s="1"/>
  <c r="P204" i="8"/>
  <c r="O204" i="8"/>
  <c r="M204" i="8"/>
  <c r="L204" i="8"/>
  <c r="K204" i="8"/>
  <c r="J204" i="8"/>
  <c r="I204" i="8"/>
  <c r="H204" i="8"/>
  <c r="R203" i="8" a="1"/>
  <c r="R203" i="8" s="1"/>
  <c r="N203" i="8" s="1"/>
  <c r="P203" i="8"/>
  <c r="O203" i="8"/>
  <c r="M203" i="8"/>
  <c r="L203" i="8"/>
  <c r="K203" i="8"/>
  <c r="J203" i="8"/>
  <c r="I203" i="8"/>
  <c r="H203" i="8"/>
  <c r="T203" i="8"/>
  <c r="R202" i="8" a="1"/>
  <c r="R202" i="8" s="1"/>
  <c r="N202" i="8" s="1"/>
  <c r="P202" i="8"/>
  <c r="O202" i="8"/>
  <c r="M202" i="8"/>
  <c r="L202" i="8"/>
  <c r="K202" i="8"/>
  <c r="J202" i="8"/>
  <c r="I202" i="8"/>
  <c r="H202" i="8"/>
  <c r="R201" i="8" a="1"/>
  <c r="R201" i="8" s="1"/>
  <c r="N201" i="8" s="1"/>
  <c r="P201" i="8"/>
  <c r="O201" i="8"/>
  <c r="M201" i="8"/>
  <c r="L201" i="8"/>
  <c r="K201" i="8"/>
  <c r="J201" i="8"/>
  <c r="I201" i="8"/>
  <c r="H201" i="8"/>
  <c r="T201" i="8"/>
  <c r="R200" i="8" a="1"/>
  <c r="R200" i="8" s="1"/>
  <c r="N200" i="8" s="1"/>
  <c r="P200" i="8"/>
  <c r="O200" i="8"/>
  <c r="M200" i="8"/>
  <c r="L200" i="8"/>
  <c r="K200" i="8"/>
  <c r="J200" i="8"/>
  <c r="I200" i="8"/>
  <c r="H200" i="8"/>
  <c r="R199" i="8" a="1"/>
  <c r="R199" i="8" s="1"/>
  <c r="N199" i="8" s="1"/>
  <c r="P199" i="8"/>
  <c r="O199" i="8"/>
  <c r="M199" i="8"/>
  <c r="L199" i="8"/>
  <c r="K199" i="8"/>
  <c r="J199" i="8"/>
  <c r="I199" i="8"/>
  <c r="H199" i="8"/>
  <c r="T199" i="8"/>
  <c r="R198" i="8" a="1"/>
  <c r="R198" i="8" s="1"/>
  <c r="N198" i="8" s="1"/>
  <c r="P198" i="8"/>
  <c r="O198" i="8"/>
  <c r="M198" i="8"/>
  <c r="L198" i="8"/>
  <c r="K198" i="8"/>
  <c r="J198" i="8"/>
  <c r="I198" i="8"/>
  <c r="H198" i="8"/>
  <c r="R197" i="8" a="1"/>
  <c r="R197" i="8" s="1"/>
  <c r="N197" i="8" s="1"/>
  <c r="P197" i="8"/>
  <c r="O197" i="8"/>
  <c r="M197" i="8"/>
  <c r="L197" i="8"/>
  <c r="K197" i="8"/>
  <c r="J197" i="8"/>
  <c r="I197" i="8"/>
  <c r="H197" i="8"/>
  <c r="T197" i="8"/>
  <c r="R196" i="8" a="1"/>
  <c r="R196" i="8" s="1"/>
  <c r="N196" i="8" s="1"/>
  <c r="P196" i="8"/>
  <c r="O196" i="8"/>
  <c r="M196" i="8"/>
  <c r="L196" i="8"/>
  <c r="K196" i="8"/>
  <c r="J196" i="8"/>
  <c r="I196" i="8"/>
  <c r="H196" i="8"/>
  <c r="R195" i="8" a="1"/>
  <c r="R195" i="8" s="1"/>
  <c r="N195" i="8" s="1"/>
  <c r="P195" i="8"/>
  <c r="O195" i="8"/>
  <c r="M195" i="8"/>
  <c r="L195" i="8"/>
  <c r="K195" i="8"/>
  <c r="J195" i="8"/>
  <c r="I195" i="8"/>
  <c r="H195" i="8"/>
  <c r="T195" i="8"/>
  <c r="R194" i="8" a="1"/>
  <c r="R194" i="8" s="1"/>
  <c r="N194" i="8" s="1"/>
  <c r="P194" i="8"/>
  <c r="O194" i="8"/>
  <c r="M194" i="8"/>
  <c r="L194" i="8"/>
  <c r="K194" i="8"/>
  <c r="J194" i="8"/>
  <c r="I194" i="8"/>
  <c r="H194" i="8"/>
  <c r="R193" i="8" a="1"/>
  <c r="R193" i="8" s="1"/>
  <c r="N193" i="8" s="1"/>
  <c r="P193" i="8"/>
  <c r="O193" i="8"/>
  <c r="M193" i="8"/>
  <c r="L193" i="8"/>
  <c r="K193" i="8"/>
  <c r="J193" i="8"/>
  <c r="I193" i="8"/>
  <c r="H193" i="8"/>
  <c r="T193" i="8"/>
  <c r="R192" i="8" a="1"/>
  <c r="R192" i="8" s="1"/>
  <c r="N192" i="8" s="1"/>
  <c r="P192" i="8"/>
  <c r="O192" i="8"/>
  <c r="M192" i="8"/>
  <c r="L192" i="8"/>
  <c r="K192" i="8"/>
  <c r="J192" i="8"/>
  <c r="I192" i="8"/>
  <c r="H192" i="8"/>
  <c r="R191" i="8" a="1"/>
  <c r="R191" i="8" s="1"/>
  <c r="N191" i="8" s="1"/>
  <c r="P191" i="8"/>
  <c r="O191" i="8"/>
  <c r="M191" i="8"/>
  <c r="L191" i="8"/>
  <c r="K191" i="8"/>
  <c r="J191" i="8"/>
  <c r="I191" i="8"/>
  <c r="H191" i="8"/>
  <c r="T191" i="8"/>
  <c r="R190" i="8" a="1"/>
  <c r="R190" i="8" s="1"/>
  <c r="N190" i="8" s="1"/>
  <c r="P190" i="8"/>
  <c r="O190" i="8"/>
  <c r="M190" i="8"/>
  <c r="L190" i="8"/>
  <c r="K190" i="8"/>
  <c r="J190" i="8"/>
  <c r="I190" i="8"/>
  <c r="H190" i="8"/>
  <c r="R189" i="8" a="1"/>
  <c r="R189" i="8" s="1"/>
  <c r="N189" i="8" s="1"/>
  <c r="P189" i="8"/>
  <c r="O189" i="8"/>
  <c r="M189" i="8"/>
  <c r="L189" i="8"/>
  <c r="K189" i="8"/>
  <c r="J189" i="8"/>
  <c r="I189" i="8"/>
  <c r="H189" i="8"/>
  <c r="T189" i="8"/>
  <c r="R188" i="8" a="1"/>
  <c r="R188" i="8" s="1"/>
  <c r="N188" i="8" s="1"/>
  <c r="P188" i="8"/>
  <c r="O188" i="8"/>
  <c r="M188" i="8"/>
  <c r="L188" i="8"/>
  <c r="K188" i="8"/>
  <c r="J188" i="8"/>
  <c r="I188" i="8"/>
  <c r="H188" i="8"/>
  <c r="R187" i="8" a="1"/>
  <c r="R187" i="8" s="1"/>
  <c r="N187" i="8" s="1"/>
  <c r="P187" i="8"/>
  <c r="O187" i="8"/>
  <c r="M187" i="8"/>
  <c r="L187" i="8"/>
  <c r="K187" i="8"/>
  <c r="J187" i="8"/>
  <c r="I187" i="8"/>
  <c r="H187" i="8"/>
  <c r="T187" i="8"/>
  <c r="R186" i="8" a="1"/>
  <c r="R186" i="8" s="1"/>
  <c r="N186" i="8" s="1"/>
  <c r="P186" i="8"/>
  <c r="O186" i="8"/>
  <c r="M186" i="8"/>
  <c r="L186" i="8"/>
  <c r="K186" i="8"/>
  <c r="J186" i="8"/>
  <c r="I186" i="8"/>
  <c r="H186" i="8"/>
  <c r="R185" i="8" a="1"/>
  <c r="R185" i="8" s="1"/>
  <c r="N185" i="8" s="1"/>
  <c r="P185" i="8"/>
  <c r="O185" i="8"/>
  <c r="M185" i="8"/>
  <c r="L185" i="8"/>
  <c r="K185" i="8"/>
  <c r="J185" i="8"/>
  <c r="I185" i="8"/>
  <c r="H185" i="8"/>
  <c r="T185" i="8"/>
  <c r="R184" i="8" a="1"/>
  <c r="R184" i="8" s="1"/>
  <c r="N184" i="8" s="1"/>
  <c r="P184" i="8"/>
  <c r="O184" i="8"/>
  <c r="M184" i="8"/>
  <c r="L184" i="8"/>
  <c r="K184" i="8"/>
  <c r="J184" i="8"/>
  <c r="I184" i="8"/>
  <c r="H184" i="8"/>
  <c r="R183" i="8" a="1"/>
  <c r="R183" i="8" s="1"/>
  <c r="N183" i="8" s="1"/>
  <c r="P183" i="8"/>
  <c r="O183" i="8"/>
  <c r="M183" i="8"/>
  <c r="L183" i="8"/>
  <c r="K183" i="8"/>
  <c r="J183" i="8"/>
  <c r="I183" i="8"/>
  <c r="H183" i="8"/>
  <c r="T183" i="8"/>
  <c r="R182" i="8" a="1"/>
  <c r="R182" i="8" s="1"/>
  <c r="N182" i="8" s="1"/>
  <c r="P182" i="8"/>
  <c r="O182" i="8"/>
  <c r="M182" i="8"/>
  <c r="L182" i="8"/>
  <c r="K182" i="8"/>
  <c r="J182" i="8"/>
  <c r="I182" i="8"/>
  <c r="H182" i="8"/>
  <c r="R181" i="8" a="1"/>
  <c r="R181" i="8" s="1"/>
  <c r="N181" i="8" s="1"/>
  <c r="P181" i="8"/>
  <c r="O181" i="8"/>
  <c r="M181" i="8"/>
  <c r="L181" i="8"/>
  <c r="K181" i="8"/>
  <c r="J181" i="8"/>
  <c r="I181" i="8"/>
  <c r="H181" i="8"/>
  <c r="T181" i="8"/>
  <c r="R180" i="8" a="1"/>
  <c r="R180" i="8" s="1"/>
  <c r="N180" i="8" s="1"/>
  <c r="P180" i="8"/>
  <c r="O180" i="8"/>
  <c r="M180" i="8"/>
  <c r="L180" i="8"/>
  <c r="K180" i="8"/>
  <c r="J180" i="8"/>
  <c r="I180" i="8"/>
  <c r="H180" i="8"/>
  <c r="R179" i="8" a="1"/>
  <c r="R179" i="8" s="1"/>
  <c r="N179" i="8" s="1"/>
  <c r="P179" i="8"/>
  <c r="O179" i="8"/>
  <c r="M179" i="8"/>
  <c r="L179" i="8"/>
  <c r="K179" i="8"/>
  <c r="J179" i="8"/>
  <c r="I179" i="8"/>
  <c r="H179" i="8"/>
  <c r="T179" i="8"/>
  <c r="R178" i="8" a="1"/>
  <c r="R178" i="8" s="1"/>
  <c r="N178" i="8" s="1"/>
  <c r="P178" i="8"/>
  <c r="O178" i="8"/>
  <c r="M178" i="8"/>
  <c r="L178" i="8"/>
  <c r="K178" i="8"/>
  <c r="J178" i="8"/>
  <c r="I178" i="8"/>
  <c r="H178" i="8"/>
  <c r="R177" i="8" a="1"/>
  <c r="R177" i="8" s="1"/>
  <c r="N177" i="8" s="1"/>
  <c r="P177" i="8"/>
  <c r="O177" i="8"/>
  <c r="M177" i="8"/>
  <c r="L177" i="8"/>
  <c r="K177" i="8"/>
  <c r="J177" i="8"/>
  <c r="I177" i="8"/>
  <c r="H177" i="8"/>
  <c r="T177" i="8"/>
  <c r="R176" i="8" a="1"/>
  <c r="R176" i="8" s="1"/>
  <c r="N176" i="8" s="1"/>
  <c r="P176" i="8"/>
  <c r="O176" i="8"/>
  <c r="M176" i="8"/>
  <c r="L176" i="8"/>
  <c r="K176" i="8"/>
  <c r="J176" i="8"/>
  <c r="I176" i="8"/>
  <c r="H176" i="8"/>
  <c r="R175" i="8" a="1"/>
  <c r="R175" i="8" s="1"/>
  <c r="N175" i="8" s="1"/>
  <c r="P175" i="8"/>
  <c r="O175" i="8"/>
  <c r="M175" i="8"/>
  <c r="L175" i="8"/>
  <c r="K175" i="8"/>
  <c r="J175" i="8"/>
  <c r="I175" i="8"/>
  <c r="H175" i="8"/>
  <c r="T175" i="8"/>
  <c r="R174" i="8" a="1"/>
  <c r="R174" i="8" s="1"/>
  <c r="N174" i="8" s="1"/>
  <c r="P174" i="8"/>
  <c r="O174" i="8"/>
  <c r="M174" i="8"/>
  <c r="L174" i="8"/>
  <c r="K174" i="8"/>
  <c r="J174" i="8"/>
  <c r="I174" i="8"/>
  <c r="H174" i="8"/>
  <c r="R173" i="8" a="1"/>
  <c r="R173" i="8" s="1"/>
  <c r="N173" i="8" s="1"/>
  <c r="P173" i="8"/>
  <c r="O173" i="8"/>
  <c r="M173" i="8"/>
  <c r="L173" i="8"/>
  <c r="K173" i="8"/>
  <c r="J173" i="8"/>
  <c r="I173" i="8"/>
  <c r="H173" i="8"/>
  <c r="T173" i="8"/>
  <c r="R172" i="8" a="1"/>
  <c r="R172" i="8" s="1"/>
  <c r="N172" i="8" s="1"/>
  <c r="P172" i="8"/>
  <c r="O172" i="8"/>
  <c r="M172" i="8"/>
  <c r="L172" i="8"/>
  <c r="K172" i="8"/>
  <c r="J172" i="8"/>
  <c r="I172" i="8"/>
  <c r="H172" i="8"/>
  <c r="R171" i="8" a="1"/>
  <c r="R171" i="8" s="1"/>
  <c r="N171" i="8" s="1"/>
  <c r="P171" i="8"/>
  <c r="O171" i="8"/>
  <c r="M171" i="8"/>
  <c r="L171" i="8"/>
  <c r="K171" i="8"/>
  <c r="J171" i="8"/>
  <c r="I171" i="8"/>
  <c r="H171" i="8"/>
  <c r="T171" i="8"/>
  <c r="R170" i="8" a="1"/>
  <c r="R170" i="8" s="1"/>
  <c r="N170" i="8" s="1"/>
  <c r="P170" i="8"/>
  <c r="O170" i="8"/>
  <c r="M170" i="8"/>
  <c r="L170" i="8"/>
  <c r="K170" i="8"/>
  <c r="J170" i="8"/>
  <c r="I170" i="8"/>
  <c r="H170" i="8"/>
  <c r="R169" i="8" a="1"/>
  <c r="R169" i="8" s="1"/>
  <c r="N169" i="8" s="1"/>
  <c r="P169" i="8"/>
  <c r="O169" i="8"/>
  <c r="M169" i="8"/>
  <c r="L169" i="8"/>
  <c r="K169" i="8"/>
  <c r="J169" i="8"/>
  <c r="I169" i="8"/>
  <c r="H169" i="8"/>
  <c r="T169" i="8"/>
  <c r="R168" i="8" a="1"/>
  <c r="R168" i="8" s="1"/>
  <c r="N168" i="8" s="1"/>
  <c r="P168" i="8"/>
  <c r="O168" i="8"/>
  <c r="M168" i="8"/>
  <c r="L168" i="8"/>
  <c r="K168" i="8"/>
  <c r="J168" i="8"/>
  <c r="I168" i="8"/>
  <c r="H168" i="8"/>
  <c r="R167" i="8" a="1"/>
  <c r="R167" i="8" s="1"/>
  <c r="N167" i="8" s="1"/>
  <c r="P167" i="8"/>
  <c r="O167" i="8"/>
  <c r="M167" i="8"/>
  <c r="L167" i="8"/>
  <c r="K167" i="8"/>
  <c r="J167" i="8"/>
  <c r="I167" i="8"/>
  <c r="H167" i="8"/>
  <c r="T167" i="8"/>
  <c r="R166" i="8" a="1"/>
  <c r="R166" i="8" s="1"/>
  <c r="N166" i="8" s="1"/>
  <c r="P166" i="8"/>
  <c r="O166" i="8"/>
  <c r="M166" i="8"/>
  <c r="L166" i="8"/>
  <c r="K166" i="8"/>
  <c r="J166" i="8"/>
  <c r="I166" i="8"/>
  <c r="H166" i="8"/>
  <c r="R165" i="8" a="1"/>
  <c r="R165" i="8" s="1"/>
  <c r="N165" i="8" s="1"/>
  <c r="P165" i="8"/>
  <c r="O165" i="8"/>
  <c r="M165" i="8"/>
  <c r="L165" i="8"/>
  <c r="K165" i="8"/>
  <c r="J165" i="8"/>
  <c r="I165" i="8"/>
  <c r="H165" i="8"/>
  <c r="T165" i="8"/>
  <c r="R164" i="8" a="1"/>
  <c r="R164" i="8" s="1"/>
  <c r="N164" i="8" s="1"/>
  <c r="P164" i="8"/>
  <c r="O164" i="8"/>
  <c r="M164" i="8"/>
  <c r="L164" i="8"/>
  <c r="K164" i="8"/>
  <c r="J164" i="8"/>
  <c r="I164" i="8"/>
  <c r="H164" i="8"/>
  <c r="R163" i="8" a="1"/>
  <c r="R163" i="8" s="1"/>
  <c r="N163" i="8" s="1"/>
  <c r="P163" i="8"/>
  <c r="O163" i="8"/>
  <c r="M163" i="8"/>
  <c r="L163" i="8"/>
  <c r="K163" i="8"/>
  <c r="J163" i="8"/>
  <c r="I163" i="8"/>
  <c r="H163" i="8"/>
  <c r="T163" i="8"/>
  <c r="R162" i="8" a="1"/>
  <c r="R162" i="8" s="1"/>
  <c r="N162" i="8" s="1"/>
  <c r="P162" i="8"/>
  <c r="O162" i="8"/>
  <c r="M162" i="8"/>
  <c r="L162" i="8"/>
  <c r="K162" i="8"/>
  <c r="J162" i="8"/>
  <c r="I162" i="8"/>
  <c r="H162" i="8"/>
  <c r="R161" i="8" a="1"/>
  <c r="R161" i="8" s="1"/>
  <c r="N161" i="8" s="1"/>
  <c r="P161" i="8"/>
  <c r="O161" i="8"/>
  <c r="M161" i="8"/>
  <c r="L161" i="8"/>
  <c r="K161" i="8"/>
  <c r="J161" i="8"/>
  <c r="I161" i="8"/>
  <c r="H161" i="8"/>
  <c r="T161" i="8"/>
  <c r="R160" i="8" a="1"/>
  <c r="R160" i="8" s="1"/>
  <c r="N160" i="8" s="1"/>
  <c r="P160" i="8"/>
  <c r="O160" i="8"/>
  <c r="M160" i="8"/>
  <c r="L160" i="8"/>
  <c r="K160" i="8"/>
  <c r="J160" i="8"/>
  <c r="I160" i="8"/>
  <c r="H160" i="8"/>
  <c r="R159" i="8" a="1"/>
  <c r="R159" i="8" s="1"/>
  <c r="N159" i="8" s="1"/>
  <c r="P159" i="8"/>
  <c r="O159" i="8"/>
  <c r="M159" i="8"/>
  <c r="L159" i="8"/>
  <c r="K159" i="8"/>
  <c r="J159" i="8"/>
  <c r="I159" i="8"/>
  <c r="H159" i="8"/>
  <c r="T159" i="8"/>
  <c r="R158" i="8" a="1"/>
  <c r="R158" i="8" s="1"/>
  <c r="N158" i="8" s="1"/>
  <c r="P158" i="8"/>
  <c r="O158" i="8"/>
  <c r="M158" i="8"/>
  <c r="L158" i="8"/>
  <c r="K158" i="8"/>
  <c r="J158" i="8"/>
  <c r="I158" i="8"/>
  <c r="H158" i="8"/>
  <c r="R157" i="8" a="1"/>
  <c r="R157" i="8" s="1"/>
  <c r="N157" i="8" s="1"/>
  <c r="P157" i="8"/>
  <c r="O157" i="8"/>
  <c r="M157" i="8"/>
  <c r="L157" i="8"/>
  <c r="K157" i="8"/>
  <c r="J157" i="8"/>
  <c r="I157" i="8"/>
  <c r="H157" i="8"/>
  <c r="T157" i="8"/>
  <c r="R156" i="8" a="1"/>
  <c r="R156" i="8" s="1"/>
  <c r="N156" i="8" s="1"/>
  <c r="P156" i="8"/>
  <c r="O156" i="8"/>
  <c r="M156" i="8"/>
  <c r="L156" i="8"/>
  <c r="K156" i="8"/>
  <c r="J156" i="8"/>
  <c r="I156" i="8"/>
  <c r="H156" i="8"/>
  <c r="R155" i="8" a="1"/>
  <c r="R155" i="8" s="1"/>
  <c r="N155" i="8" s="1"/>
  <c r="P155" i="8"/>
  <c r="O155" i="8"/>
  <c r="M155" i="8"/>
  <c r="L155" i="8"/>
  <c r="K155" i="8"/>
  <c r="J155" i="8"/>
  <c r="I155" i="8"/>
  <c r="H155" i="8"/>
  <c r="T155" i="8"/>
  <c r="R154" i="8" a="1"/>
  <c r="R154" i="8" s="1"/>
  <c r="N154" i="8" s="1"/>
  <c r="P154" i="8"/>
  <c r="O154" i="8"/>
  <c r="M154" i="8"/>
  <c r="L154" i="8"/>
  <c r="K154" i="8"/>
  <c r="J154" i="8"/>
  <c r="I154" i="8"/>
  <c r="H154" i="8"/>
  <c r="R153" i="8" a="1"/>
  <c r="R153" i="8" s="1"/>
  <c r="N153" i="8" s="1"/>
  <c r="P153" i="8"/>
  <c r="O153" i="8"/>
  <c r="M153" i="8"/>
  <c r="L153" i="8"/>
  <c r="K153" i="8"/>
  <c r="J153" i="8"/>
  <c r="I153" i="8"/>
  <c r="H153" i="8"/>
  <c r="T153" i="8"/>
  <c r="R152" i="8" a="1"/>
  <c r="R152" i="8" s="1"/>
  <c r="N152" i="8" s="1"/>
  <c r="P152" i="8"/>
  <c r="O152" i="8"/>
  <c r="M152" i="8"/>
  <c r="L152" i="8"/>
  <c r="K152" i="8"/>
  <c r="J152" i="8"/>
  <c r="I152" i="8"/>
  <c r="H152" i="8"/>
  <c r="R151" i="8" a="1"/>
  <c r="R151" i="8" s="1"/>
  <c r="N151" i="8" s="1"/>
  <c r="P151" i="8"/>
  <c r="O151" i="8"/>
  <c r="M151" i="8"/>
  <c r="L151" i="8"/>
  <c r="K151" i="8"/>
  <c r="J151" i="8"/>
  <c r="I151" i="8"/>
  <c r="H151" i="8"/>
  <c r="T151" i="8"/>
  <c r="R150" i="8" a="1"/>
  <c r="R150" i="8" s="1"/>
  <c r="N150" i="8" s="1"/>
  <c r="P150" i="8"/>
  <c r="O150" i="8"/>
  <c r="M150" i="8"/>
  <c r="L150" i="8"/>
  <c r="K150" i="8"/>
  <c r="J150" i="8"/>
  <c r="I150" i="8"/>
  <c r="H150" i="8"/>
  <c r="R149" i="8" a="1"/>
  <c r="R149" i="8" s="1"/>
  <c r="N149" i="8" s="1"/>
  <c r="P149" i="8"/>
  <c r="O149" i="8"/>
  <c r="M149" i="8"/>
  <c r="L149" i="8"/>
  <c r="K149" i="8"/>
  <c r="J149" i="8"/>
  <c r="I149" i="8"/>
  <c r="H149" i="8"/>
  <c r="T149" i="8"/>
  <c r="R148" i="8" a="1"/>
  <c r="R148" i="8" s="1"/>
  <c r="N148" i="8" s="1"/>
  <c r="P148" i="8"/>
  <c r="O148" i="8"/>
  <c r="M148" i="8"/>
  <c r="L148" i="8"/>
  <c r="K148" i="8"/>
  <c r="J148" i="8"/>
  <c r="I148" i="8"/>
  <c r="H148" i="8"/>
  <c r="R147" i="8" a="1"/>
  <c r="R147" i="8" s="1"/>
  <c r="N147" i="8" s="1"/>
  <c r="P147" i="8"/>
  <c r="O147" i="8"/>
  <c r="M147" i="8"/>
  <c r="L147" i="8"/>
  <c r="K147" i="8"/>
  <c r="J147" i="8"/>
  <c r="I147" i="8"/>
  <c r="H147" i="8"/>
  <c r="T147" i="8"/>
  <c r="R146" i="8" a="1"/>
  <c r="R146" i="8" s="1"/>
  <c r="N146" i="8" s="1"/>
  <c r="P146" i="8"/>
  <c r="O146" i="8"/>
  <c r="M146" i="8"/>
  <c r="L146" i="8"/>
  <c r="K146" i="8"/>
  <c r="J146" i="8"/>
  <c r="I146" i="8"/>
  <c r="H146" i="8"/>
  <c r="R145" i="8" a="1"/>
  <c r="R145" i="8" s="1"/>
  <c r="N145" i="8" s="1"/>
  <c r="P145" i="8"/>
  <c r="O145" i="8"/>
  <c r="M145" i="8"/>
  <c r="L145" i="8"/>
  <c r="K145" i="8"/>
  <c r="J145" i="8"/>
  <c r="I145" i="8"/>
  <c r="H145" i="8"/>
  <c r="T145" i="8"/>
  <c r="R144" i="8" a="1"/>
  <c r="R144" i="8" s="1"/>
  <c r="N144" i="8" s="1"/>
  <c r="P144" i="8"/>
  <c r="O144" i="8"/>
  <c r="M144" i="8"/>
  <c r="L144" i="8"/>
  <c r="K144" i="8"/>
  <c r="J144" i="8"/>
  <c r="I144" i="8"/>
  <c r="H144" i="8"/>
  <c r="R143" i="8" a="1"/>
  <c r="R143" i="8" s="1"/>
  <c r="N143" i="8" s="1"/>
  <c r="P143" i="8"/>
  <c r="O143" i="8"/>
  <c r="M143" i="8"/>
  <c r="L143" i="8"/>
  <c r="K143" i="8"/>
  <c r="J143" i="8"/>
  <c r="I143" i="8"/>
  <c r="H143" i="8"/>
  <c r="T143" i="8"/>
  <c r="R142" i="8" a="1"/>
  <c r="R142" i="8" s="1"/>
  <c r="N142" i="8" s="1"/>
  <c r="P142" i="8"/>
  <c r="O142" i="8"/>
  <c r="M142" i="8"/>
  <c r="L142" i="8"/>
  <c r="K142" i="8"/>
  <c r="J142" i="8"/>
  <c r="I142" i="8"/>
  <c r="H142" i="8"/>
  <c r="R141" i="8" a="1"/>
  <c r="R141" i="8" s="1"/>
  <c r="N141" i="8" s="1"/>
  <c r="P141" i="8"/>
  <c r="O141" i="8"/>
  <c r="M141" i="8"/>
  <c r="L141" i="8"/>
  <c r="K141" i="8"/>
  <c r="J141" i="8"/>
  <c r="I141" i="8"/>
  <c r="H141" i="8"/>
  <c r="T141" i="8"/>
  <c r="R140" i="8" a="1"/>
  <c r="R140" i="8" s="1"/>
  <c r="N140" i="8" s="1"/>
  <c r="P140" i="8"/>
  <c r="O140" i="8"/>
  <c r="M140" i="8"/>
  <c r="L140" i="8"/>
  <c r="K140" i="8"/>
  <c r="J140" i="8"/>
  <c r="I140" i="8"/>
  <c r="H140" i="8"/>
  <c r="R139" i="8" a="1"/>
  <c r="R139" i="8" s="1"/>
  <c r="N139" i="8" s="1"/>
  <c r="P139" i="8"/>
  <c r="O139" i="8"/>
  <c r="M139" i="8"/>
  <c r="L139" i="8"/>
  <c r="K139" i="8"/>
  <c r="J139" i="8"/>
  <c r="I139" i="8"/>
  <c r="H139" i="8"/>
  <c r="T139" i="8"/>
  <c r="R138" i="8" a="1"/>
  <c r="R138" i="8" s="1"/>
  <c r="N138" i="8" s="1"/>
  <c r="P138" i="8"/>
  <c r="O138" i="8"/>
  <c r="M138" i="8"/>
  <c r="L138" i="8"/>
  <c r="K138" i="8"/>
  <c r="J138" i="8"/>
  <c r="I138" i="8"/>
  <c r="H138" i="8"/>
  <c r="R137" i="8" a="1"/>
  <c r="R137" i="8" s="1"/>
  <c r="N137" i="8" s="1"/>
  <c r="P137" i="8"/>
  <c r="O137" i="8"/>
  <c r="M137" i="8"/>
  <c r="L137" i="8"/>
  <c r="K137" i="8"/>
  <c r="J137" i="8"/>
  <c r="I137" i="8"/>
  <c r="H137" i="8"/>
  <c r="T137" i="8"/>
  <c r="R136" i="8" a="1"/>
  <c r="R136" i="8" s="1"/>
  <c r="N136" i="8" s="1"/>
  <c r="P136" i="8"/>
  <c r="O136" i="8"/>
  <c r="M136" i="8"/>
  <c r="L136" i="8"/>
  <c r="K136" i="8"/>
  <c r="J136" i="8"/>
  <c r="I136" i="8"/>
  <c r="H136" i="8"/>
  <c r="R135" i="8" a="1"/>
  <c r="R135" i="8" s="1"/>
  <c r="N135" i="8" s="1"/>
  <c r="P135" i="8"/>
  <c r="O135" i="8"/>
  <c r="M135" i="8"/>
  <c r="L135" i="8"/>
  <c r="K135" i="8"/>
  <c r="J135" i="8"/>
  <c r="I135" i="8"/>
  <c r="H135" i="8"/>
  <c r="T135" i="8"/>
  <c r="R134" i="8" a="1"/>
  <c r="R134" i="8" s="1"/>
  <c r="N134" i="8" s="1"/>
  <c r="P134" i="8"/>
  <c r="O134" i="8"/>
  <c r="M134" i="8"/>
  <c r="L134" i="8"/>
  <c r="K134" i="8"/>
  <c r="J134" i="8"/>
  <c r="I134" i="8"/>
  <c r="H134" i="8"/>
  <c r="R133" i="8" a="1"/>
  <c r="R133" i="8" s="1"/>
  <c r="N133" i="8" s="1"/>
  <c r="P133" i="8"/>
  <c r="O133" i="8"/>
  <c r="M133" i="8"/>
  <c r="L133" i="8"/>
  <c r="K133" i="8"/>
  <c r="J133" i="8"/>
  <c r="I133" i="8"/>
  <c r="H133" i="8"/>
  <c r="T133" i="8"/>
  <c r="R132" i="8" a="1"/>
  <c r="R132" i="8" s="1"/>
  <c r="N132" i="8" s="1"/>
  <c r="P132" i="8"/>
  <c r="O132" i="8"/>
  <c r="M132" i="8"/>
  <c r="L132" i="8"/>
  <c r="K132" i="8"/>
  <c r="J132" i="8"/>
  <c r="I132" i="8"/>
  <c r="H132" i="8"/>
  <c r="R131" i="8" a="1"/>
  <c r="R131" i="8" s="1"/>
  <c r="N131" i="8" s="1"/>
  <c r="P131" i="8"/>
  <c r="O131" i="8"/>
  <c r="M131" i="8"/>
  <c r="L131" i="8"/>
  <c r="K131" i="8"/>
  <c r="J131" i="8"/>
  <c r="I131" i="8"/>
  <c r="H131" i="8"/>
  <c r="T131" i="8"/>
  <c r="R130" i="8" a="1"/>
  <c r="R130" i="8" s="1"/>
  <c r="N130" i="8" s="1"/>
  <c r="P130" i="8"/>
  <c r="O130" i="8"/>
  <c r="M130" i="8"/>
  <c r="L130" i="8"/>
  <c r="K130" i="8"/>
  <c r="J130" i="8"/>
  <c r="I130" i="8"/>
  <c r="H130" i="8"/>
  <c r="R129" i="8" a="1"/>
  <c r="R129" i="8" s="1"/>
  <c r="N129" i="8" s="1"/>
  <c r="P129" i="8"/>
  <c r="O129" i="8"/>
  <c r="M129" i="8"/>
  <c r="L129" i="8"/>
  <c r="K129" i="8"/>
  <c r="J129" i="8"/>
  <c r="I129" i="8"/>
  <c r="H129" i="8"/>
  <c r="T129" i="8"/>
  <c r="R128" i="8" a="1"/>
  <c r="R128" i="8" s="1"/>
  <c r="N128" i="8" s="1"/>
  <c r="P128" i="8"/>
  <c r="O128" i="8"/>
  <c r="M128" i="8"/>
  <c r="L128" i="8"/>
  <c r="K128" i="8"/>
  <c r="J128" i="8"/>
  <c r="I128" i="8"/>
  <c r="H128" i="8"/>
  <c r="R127" i="8" a="1"/>
  <c r="R127" i="8" s="1"/>
  <c r="N127" i="8" s="1"/>
  <c r="P127" i="8"/>
  <c r="O127" i="8"/>
  <c r="M127" i="8"/>
  <c r="L127" i="8"/>
  <c r="K127" i="8"/>
  <c r="J127" i="8"/>
  <c r="I127" i="8"/>
  <c r="H127" i="8"/>
  <c r="T127" i="8"/>
  <c r="R126" i="8" a="1"/>
  <c r="R126" i="8" s="1"/>
  <c r="N126" i="8" s="1"/>
  <c r="P126" i="8"/>
  <c r="O126" i="8"/>
  <c r="M126" i="8"/>
  <c r="L126" i="8"/>
  <c r="K126" i="8"/>
  <c r="J126" i="8"/>
  <c r="I126" i="8"/>
  <c r="H126" i="8"/>
  <c r="R125" i="8" a="1"/>
  <c r="R125" i="8" s="1"/>
  <c r="N125" i="8" s="1"/>
  <c r="P125" i="8"/>
  <c r="O125" i="8"/>
  <c r="M125" i="8"/>
  <c r="L125" i="8"/>
  <c r="K125" i="8"/>
  <c r="J125" i="8"/>
  <c r="I125" i="8"/>
  <c r="H125" i="8"/>
  <c r="T125" i="8"/>
  <c r="R124" i="8" a="1"/>
  <c r="R124" i="8" s="1"/>
  <c r="N124" i="8" s="1"/>
  <c r="P124" i="8"/>
  <c r="O124" i="8"/>
  <c r="M124" i="8"/>
  <c r="L124" i="8"/>
  <c r="K124" i="8"/>
  <c r="J124" i="8"/>
  <c r="I124" i="8"/>
  <c r="H124" i="8"/>
  <c r="R123" i="8" a="1"/>
  <c r="R123" i="8" s="1"/>
  <c r="N123" i="8" s="1"/>
  <c r="P123" i="8"/>
  <c r="O123" i="8"/>
  <c r="M123" i="8"/>
  <c r="L123" i="8"/>
  <c r="K123" i="8"/>
  <c r="J123" i="8"/>
  <c r="I123" i="8"/>
  <c r="H123" i="8"/>
  <c r="T123" i="8"/>
  <c r="R122" i="8" a="1"/>
  <c r="R122" i="8" s="1"/>
  <c r="N122" i="8" s="1"/>
  <c r="P122" i="8"/>
  <c r="O122" i="8"/>
  <c r="M122" i="8"/>
  <c r="L122" i="8"/>
  <c r="K122" i="8"/>
  <c r="J122" i="8"/>
  <c r="I122" i="8"/>
  <c r="H122" i="8"/>
  <c r="R121" i="8" a="1"/>
  <c r="R121" i="8" s="1"/>
  <c r="N121" i="8" s="1"/>
  <c r="P121" i="8"/>
  <c r="O121" i="8"/>
  <c r="M121" i="8"/>
  <c r="L121" i="8"/>
  <c r="K121" i="8"/>
  <c r="J121" i="8"/>
  <c r="I121" i="8"/>
  <c r="H121" i="8"/>
  <c r="T121" i="8"/>
  <c r="R120" i="8" a="1"/>
  <c r="R120" i="8" s="1"/>
  <c r="N120" i="8" s="1"/>
  <c r="P120" i="8"/>
  <c r="O120" i="8"/>
  <c r="M120" i="8"/>
  <c r="L120" i="8"/>
  <c r="K120" i="8"/>
  <c r="J120" i="8"/>
  <c r="I120" i="8"/>
  <c r="H120" i="8"/>
  <c r="R119" i="8" a="1"/>
  <c r="R119" i="8" s="1"/>
  <c r="N119" i="8" s="1"/>
  <c r="P119" i="8"/>
  <c r="O119" i="8"/>
  <c r="M119" i="8"/>
  <c r="L119" i="8"/>
  <c r="K119" i="8"/>
  <c r="J119" i="8"/>
  <c r="I119" i="8"/>
  <c r="H119" i="8"/>
  <c r="T119" i="8"/>
  <c r="R118" i="8" a="1"/>
  <c r="R118" i="8" s="1"/>
  <c r="N118" i="8" s="1"/>
  <c r="P118" i="8"/>
  <c r="O118" i="8"/>
  <c r="M118" i="8"/>
  <c r="L118" i="8"/>
  <c r="K118" i="8"/>
  <c r="J118" i="8"/>
  <c r="I118" i="8"/>
  <c r="H118" i="8"/>
  <c r="R117" i="8" a="1"/>
  <c r="R117" i="8" s="1"/>
  <c r="N117" i="8" s="1"/>
  <c r="P117" i="8"/>
  <c r="O117" i="8"/>
  <c r="M117" i="8"/>
  <c r="L117" i="8"/>
  <c r="K117" i="8"/>
  <c r="J117" i="8"/>
  <c r="I117" i="8"/>
  <c r="H117" i="8"/>
  <c r="T117" i="8"/>
  <c r="R116" i="8" a="1"/>
  <c r="R116" i="8" s="1"/>
  <c r="N116" i="8" s="1"/>
  <c r="P116" i="8"/>
  <c r="O116" i="8"/>
  <c r="M116" i="8"/>
  <c r="L116" i="8"/>
  <c r="K116" i="8"/>
  <c r="J116" i="8"/>
  <c r="I116" i="8"/>
  <c r="H116" i="8"/>
  <c r="R115" i="8" a="1"/>
  <c r="R115" i="8" s="1"/>
  <c r="N115" i="8" s="1"/>
  <c r="P115" i="8"/>
  <c r="O115" i="8"/>
  <c r="M115" i="8"/>
  <c r="L115" i="8"/>
  <c r="K115" i="8"/>
  <c r="J115" i="8"/>
  <c r="I115" i="8"/>
  <c r="H115" i="8"/>
  <c r="T115" i="8"/>
  <c r="R114" i="8" a="1"/>
  <c r="R114" i="8" s="1"/>
  <c r="N114" i="8" s="1"/>
  <c r="P114" i="8"/>
  <c r="O114" i="8"/>
  <c r="M114" i="8"/>
  <c r="L114" i="8"/>
  <c r="K114" i="8"/>
  <c r="J114" i="8"/>
  <c r="I114" i="8"/>
  <c r="H114" i="8"/>
  <c r="R113" i="8" a="1"/>
  <c r="R113" i="8" s="1"/>
  <c r="N113" i="8" s="1"/>
  <c r="P113" i="8"/>
  <c r="O113" i="8"/>
  <c r="M113" i="8"/>
  <c r="L113" i="8"/>
  <c r="K113" i="8"/>
  <c r="J113" i="8"/>
  <c r="I113" i="8"/>
  <c r="H113" i="8"/>
  <c r="T113" i="8"/>
  <c r="R112" i="8" a="1"/>
  <c r="R112" i="8" s="1"/>
  <c r="N112" i="8" s="1"/>
  <c r="P112" i="8"/>
  <c r="O112" i="8"/>
  <c r="M112" i="8"/>
  <c r="L112" i="8"/>
  <c r="K112" i="8"/>
  <c r="J112" i="8"/>
  <c r="I112" i="8"/>
  <c r="H112" i="8"/>
  <c r="R111" i="8" a="1"/>
  <c r="R111" i="8" s="1"/>
  <c r="N111" i="8" s="1"/>
  <c r="P111" i="8"/>
  <c r="O111" i="8"/>
  <c r="M111" i="8"/>
  <c r="L111" i="8"/>
  <c r="K111" i="8"/>
  <c r="J111" i="8"/>
  <c r="I111" i="8"/>
  <c r="H111" i="8"/>
  <c r="T111" i="8"/>
  <c r="R110" i="8" a="1"/>
  <c r="R110" i="8" s="1"/>
  <c r="N110" i="8" s="1"/>
  <c r="P110" i="8"/>
  <c r="O110" i="8"/>
  <c r="M110" i="8"/>
  <c r="L110" i="8"/>
  <c r="K110" i="8"/>
  <c r="J110" i="8"/>
  <c r="I110" i="8"/>
  <c r="H110" i="8"/>
  <c r="R109" i="8" a="1"/>
  <c r="R109" i="8" s="1"/>
  <c r="N109" i="8" s="1"/>
  <c r="P109" i="8"/>
  <c r="O109" i="8"/>
  <c r="M109" i="8"/>
  <c r="L109" i="8"/>
  <c r="K109" i="8"/>
  <c r="J109" i="8"/>
  <c r="I109" i="8"/>
  <c r="H109" i="8"/>
  <c r="T109" i="8"/>
  <c r="R108" i="8" a="1"/>
  <c r="R108" i="8" s="1"/>
  <c r="N108" i="8" s="1"/>
  <c r="P108" i="8"/>
  <c r="O108" i="8"/>
  <c r="M108" i="8"/>
  <c r="L108" i="8"/>
  <c r="K108" i="8"/>
  <c r="J108" i="8"/>
  <c r="I108" i="8"/>
  <c r="H108" i="8"/>
  <c r="R107" i="8" a="1"/>
  <c r="R107" i="8" s="1"/>
  <c r="N107" i="8" s="1"/>
  <c r="P107" i="8"/>
  <c r="O107" i="8"/>
  <c r="M107" i="8"/>
  <c r="L107" i="8"/>
  <c r="K107" i="8"/>
  <c r="J107" i="8"/>
  <c r="I107" i="8"/>
  <c r="H107" i="8"/>
  <c r="T107" i="8"/>
  <c r="R106" i="8" a="1"/>
  <c r="R106" i="8" s="1"/>
  <c r="N106" i="8" s="1"/>
  <c r="P106" i="8"/>
  <c r="O106" i="8"/>
  <c r="M106" i="8"/>
  <c r="L106" i="8"/>
  <c r="K106" i="8"/>
  <c r="J106" i="8"/>
  <c r="I106" i="8"/>
  <c r="H106" i="8"/>
  <c r="R105" i="8" a="1"/>
  <c r="R105" i="8" s="1"/>
  <c r="N105" i="8" s="1"/>
  <c r="P105" i="8"/>
  <c r="O105" i="8"/>
  <c r="M105" i="8"/>
  <c r="L105" i="8"/>
  <c r="K105" i="8"/>
  <c r="J105" i="8"/>
  <c r="I105" i="8"/>
  <c r="H105" i="8"/>
  <c r="T105" i="8"/>
  <c r="R104" i="8" a="1"/>
  <c r="R104" i="8" s="1"/>
  <c r="N104" i="8" s="1"/>
  <c r="P104" i="8"/>
  <c r="O104" i="8"/>
  <c r="M104" i="8"/>
  <c r="L104" i="8"/>
  <c r="K104" i="8"/>
  <c r="J104" i="8"/>
  <c r="I104" i="8"/>
  <c r="H104" i="8"/>
  <c r="R103" i="8" a="1"/>
  <c r="R103" i="8" s="1"/>
  <c r="N103" i="8" s="1"/>
  <c r="P103" i="8"/>
  <c r="O103" i="8"/>
  <c r="M103" i="8"/>
  <c r="L103" i="8"/>
  <c r="K103" i="8"/>
  <c r="J103" i="8"/>
  <c r="I103" i="8"/>
  <c r="H103" i="8"/>
  <c r="T103" i="8"/>
  <c r="R102" i="8" a="1"/>
  <c r="R102" i="8" s="1"/>
  <c r="N102" i="8" s="1"/>
  <c r="P102" i="8"/>
  <c r="O102" i="8"/>
  <c r="M102" i="8"/>
  <c r="L102" i="8"/>
  <c r="K102" i="8"/>
  <c r="J102" i="8"/>
  <c r="I102" i="8"/>
  <c r="H102" i="8"/>
  <c r="R101" i="8" a="1"/>
  <c r="R101" i="8" s="1"/>
  <c r="N101" i="8" s="1"/>
  <c r="P101" i="8"/>
  <c r="O101" i="8"/>
  <c r="M101" i="8"/>
  <c r="L101" i="8"/>
  <c r="K101" i="8"/>
  <c r="J101" i="8"/>
  <c r="I101" i="8"/>
  <c r="H101" i="8"/>
  <c r="T101" i="8"/>
  <c r="R100" i="8" a="1"/>
  <c r="R100" i="8" s="1"/>
  <c r="N100" i="8" s="1"/>
  <c r="P100" i="8"/>
  <c r="O100" i="8"/>
  <c r="M100" i="8"/>
  <c r="L100" i="8"/>
  <c r="K100" i="8"/>
  <c r="J100" i="8"/>
  <c r="I100" i="8"/>
  <c r="H100" i="8"/>
  <c r="R99" i="8" a="1"/>
  <c r="R99" i="8" s="1"/>
  <c r="N99" i="8" s="1"/>
  <c r="P99" i="8"/>
  <c r="O99" i="8"/>
  <c r="M99" i="8"/>
  <c r="L99" i="8"/>
  <c r="K99" i="8"/>
  <c r="J99" i="8"/>
  <c r="I99" i="8"/>
  <c r="H99" i="8"/>
  <c r="T99" i="8"/>
  <c r="R98" i="8" a="1"/>
  <c r="R98" i="8" s="1"/>
  <c r="N98" i="8" s="1"/>
  <c r="P98" i="8"/>
  <c r="O98" i="8"/>
  <c r="M98" i="8"/>
  <c r="L98" i="8"/>
  <c r="K98" i="8"/>
  <c r="J98" i="8"/>
  <c r="I98" i="8"/>
  <c r="H98" i="8"/>
  <c r="R97" i="8" a="1"/>
  <c r="R97" i="8" s="1"/>
  <c r="N97" i="8" s="1"/>
  <c r="P97" i="8"/>
  <c r="O97" i="8"/>
  <c r="M97" i="8"/>
  <c r="L97" i="8"/>
  <c r="K97" i="8"/>
  <c r="J97" i="8"/>
  <c r="I97" i="8"/>
  <c r="H97" i="8"/>
  <c r="T97" i="8"/>
  <c r="R96" i="8" a="1"/>
  <c r="R96" i="8" s="1"/>
  <c r="N96" i="8" s="1"/>
  <c r="P96" i="8"/>
  <c r="O96" i="8"/>
  <c r="M96" i="8"/>
  <c r="L96" i="8"/>
  <c r="K96" i="8"/>
  <c r="J96" i="8"/>
  <c r="I96" i="8"/>
  <c r="H96" i="8"/>
  <c r="R95" i="8" a="1"/>
  <c r="R95" i="8" s="1"/>
  <c r="N95" i="8" s="1"/>
  <c r="P95" i="8"/>
  <c r="O95" i="8"/>
  <c r="M95" i="8"/>
  <c r="L95" i="8"/>
  <c r="K95" i="8"/>
  <c r="J95" i="8"/>
  <c r="I95" i="8"/>
  <c r="H95" i="8"/>
  <c r="T95" i="8"/>
  <c r="R94" i="8" a="1"/>
  <c r="R94" i="8" s="1"/>
  <c r="N94" i="8" s="1"/>
  <c r="P94" i="8"/>
  <c r="O94" i="8"/>
  <c r="M94" i="8"/>
  <c r="L94" i="8"/>
  <c r="K94" i="8"/>
  <c r="J94" i="8"/>
  <c r="I94" i="8"/>
  <c r="H94" i="8"/>
  <c r="R93" i="8" a="1"/>
  <c r="R93" i="8" s="1"/>
  <c r="N93" i="8" s="1"/>
  <c r="P93" i="8"/>
  <c r="O93" i="8"/>
  <c r="M93" i="8"/>
  <c r="L93" i="8"/>
  <c r="K93" i="8"/>
  <c r="J93" i="8"/>
  <c r="I93" i="8"/>
  <c r="H93" i="8"/>
  <c r="T93" i="8"/>
  <c r="R92" i="8" a="1"/>
  <c r="R92" i="8" s="1"/>
  <c r="N92" i="8" s="1"/>
  <c r="P92" i="8"/>
  <c r="O92" i="8"/>
  <c r="M92" i="8"/>
  <c r="L92" i="8"/>
  <c r="K92" i="8"/>
  <c r="J92" i="8"/>
  <c r="I92" i="8"/>
  <c r="H92" i="8"/>
  <c r="R91" i="8" a="1"/>
  <c r="R91" i="8" s="1"/>
  <c r="N91" i="8" s="1"/>
  <c r="P91" i="8"/>
  <c r="O91" i="8"/>
  <c r="M91" i="8"/>
  <c r="L91" i="8"/>
  <c r="K91" i="8"/>
  <c r="J91" i="8"/>
  <c r="I91" i="8"/>
  <c r="H91" i="8"/>
  <c r="T91" i="8"/>
  <c r="R90" i="8" a="1"/>
  <c r="R90" i="8" s="1"/>
  <c r="N90" i="8" s="1"/>
  <c r="P90" i="8"/>
  <c r="O90" i="8"/>
  <c r="M90" i="8"/>
  <c r="L90" i="8"/>
  <c r="K90" i="8"/>
  <c r="J90" i="8"/>
  <c r="I90" i="8"/>
  <c r="H90" i="8"/>
  <c r="R89" i="8" a="1"/>
  <c r="R89" i="8" s="1"/>
  <c r="N89" i="8" s="1"/>
  <c r="P89" i="8"/>
  <c r="O89" i="8"/>
  <c r="M89" i="8"/>
  <c r="L89" i="8"/>
  <c r="K89" i="8"/>
  <c r="J89" i="8"/>
  <c r="I89" i="8"/>
  <c r="H89" i="8"/>
  <c r="T89" i="8"/>
  <c r="R88" i="8" a="1"/>
  <c r="R88" i="8" s="1"/>
  <c r="N88" i="8" s="1"/>
  <c r="P88" i="8"/>
  <c r="O88" i="8"/>
  <c r="M88" i="8"/>
  <c r="L88" i="8"/>
  <c r="K88" i="8"/>
  <c r="J88" i="8"/>
  <c r="I88" i="8"/>
  <c r="H88" i="8"/>
  <c r="R87" i="8" a="1"/>
  <c r="R87" i="8" s="1"/>
  <c r="N87" i="8" s="1"/>
  <c r="P87" i="8"/>
  <c r="O87" i="8"/>
  <c r="M87" i="8"/>
  <c r="L87" i="8"/>
  <c r="K87" i="8"/>
  <c r="J87" i="8"/>
  <c r="I87" i="8"/>
  <c r="H87" i="8"/>
  <c r="T87" i="8"/>
  <c r="R86" i="8" a="1"/>
  <c r="R86" i="8" s="1"/>
  <c r="N86" i="8" s="1"/>
  <c r="P86" i="8"/>
  <c r="O86" i="8"/>
  <c r="M86" i="8"/>
  <c r="L86" i="8"/>
  <c r="K86" i="8"/>
  <c r="J86" i="8"/>
  <c r="I86" i="8"/>
  <c r="H86" i="8"/>
  <c r="R85" i="8" a="1"/>
  <c r="R85" i="8" s="1"/>
  <c r="N85" i="8" s="1"/>
  <c r="P85" i="8"/>
  <c r="O85" i="8"/>
  <c r="M85" i="8"/>
  <c r="L85" i="8"/>
  <c r="K85" i="8"/>
  <c r="J85" i="8"/>
  <c r="I85" i="8"/>
  <c r="H85" i="8"/>
  <c r="T85" i="8"/>
  <c r="R84" i="8" a="1"/>
  <c r="R84" i="8" s="1"/>
  <c r="N84" i="8" s="1"/>
  <c r="P84" i="8"/>
  <c r="O84" i="8"/>
  <c r="M84" i="8"/>
  <c r="L84" i="8"/>
  <c r="K84" i="8"/>
  <c r="J84" i="8"/>
  <c r="I84" i="8"/>
  <c r="H84" i="8"/>
  <c r="R83" i="8" a="1"/>
  <c r="R83" i="8" s="1"/>
  <c r="N83" i="8" s="1"/>
  <c r="P83" i="8"/>
  <c r="O83" i="8"/>
  <c r="M83" i="8"/>
  <c r="L83" i="8"/>
  <c r="K83" i="8"/>
  <c r="J83" i="8"/>
  <c r="I83" i="8"/>
  <c r="H83" i="8"/>
  <c r="T83" i="8"/>
  <c r="R82" i="8" a="1"/>
  <c r="R82" i="8" s="1"/>
  <c r="N82" i="8" s="1"/>
  <c r="P82" i="8"/>
  <c r="O82" i="8"/>
  <c r="M82" i="8"/>
  <c r="L82" i="8"/>
  <c r="K82" i="8"/>
  <c r="J82" i="8"/>
  <c r="I82" i="8"/>
  <c r="H82" i="8"/>
  <c r="R81" i="8" a="1"/>
  <c r="R81" i="8" s="1"/>
  <c r="N81" i="8" s="1"/>
  <c r="P81" i="8"/>
  <c r="O81" i="8"/>
  <c r="M81" i="8"/>
  <c r="L81" i="8"/>
  <c r="K81" i="8"/>
  <c r="J81" i="8"/>
  <c r="I81" i="8"/>
  <c r="H81" i="8"/>
  <c r="T81" i="8"/>
  <c r="R80" i="8" a="1"/>
  <c r="R80" i="8" s="1"/>
  <c r="N80" i="8" s="1"/>
  <c r="P80" i="8"/>
  <c r="O80" i="8"/>
  <c r="M80" i="8"/>
  <c r="L80" i="8"/>
  <c r="K80" i="8"/>
  <c r="J80" i="8"/>
  <c r="I80" i="8"/>
  <c r="H80" i="8"/>
  <c r="R79" i="8" a="1"/>
  <c r="R79" i="8" s="1"/>
  <c r="N79" i="8" s="1"/>
  <c r="P79" i="8"/>
  <c r="O79" i="8"/>
  <c r="M79" i="8"/>
  <c r="L79" i="8"/>
  <c r="K79" i="8"/>
  <c r="J79" i="8"/>
  <c r="I79" i="8"/>
  <c r="H79" i="8"/>
  <c r="T79" i="8"/>
  <c r="R78" i="8" a="1"/>
  <c r="R78" i="8" s="1"/>
  <c r="N78" i="8" s="1"/>
  <c r="P78" i="8"/>
  <c r="O78" i="8"/>
  <c r="M78" i="8"/>
  <c r="L78" i="8"/>
  <c r="K78" i="8"/>
  <c r="J78" i="8"/>
  <c r="I78" i="8"/>
  <c r="H78" i="8"/>
  <c r="R77" i="8" a="1"/>
  <c r="R77" i="8" s="1"/>
  <c r="N77" i="8" s="1"/>
  <c r="P77" i="8"/>
  <c r="O77" i="8"/>
  <c r="M77" i="8"/>
  <c r="L77" i="8"/>
  <c r="K77" i="8"/>
  <c r="J77" i="8"/>
  <c r="I77" i="8"/>
  <c r="H77" i="8"/>
  <c r="T77" i="8"/>
  <c r="R76" i="8" a="1"/>
  <c r="R76" i="8" s="1"/>
  <c r="N76" i="8" s="1"/>
  <c r="P76" i="8"/>
  <c r="O76" i="8"/>
  <c r="M76" i="8"/>
  <c r="L76" i="8"/>
  <c r="K76" i="8"/>
  <c r="J76" i="8"/>
  <c r="I76" i="8"/>
  <c r="H76" i="8"/>
  <c r="R75" i="8" a="1"/>
  <c r="R75" i="8" s="1"/>
  <c r="N75" i="8" s="1"/>
  <c r="P75" i="8"/>
  <c r="O75" i="8"/>
  <c r="M75" i="8"/>
  <c r="L75" i="8"/>
  <c r="K75" i="8"/>
  <c r="J75" i="8"/>
  <c r="I75" i="8"/>
  <c r="H75" i="8"/>
  <c r="T75" i="8"/>
  <c r="R74" i="8" a="1"/>
  <c r="R74" i="8" s="1"/>
  <c r="N74" i="8" s="1"/>
  <c r="P74" i="8"/>
  <c r="O74" i="8"/>
  <c r="M74" i="8"/>
  <c r="L74" i="8"/>
  <c r="K74" i="8"/>
  <c r="J74" i="8"/>
  <c r="I74" i="8"/>
  <c r="H74" i="8"/>
  <c r="R73" i="8" a="1"/>
  <c r="R73" i="8" s="1"/>
  <c r="N73" i="8" s="1"/>
  <c r="P73" i="8"/>
  <c r="O73" i="8"/>
  <c r="M73" i="8"/>
  <c r="L73" i="8"/>
  <c r="K73" i="8"/>
  <c r="J73" i="8"/>
  <c r="I73" i="8"/>
  <c r="H73" i="8"/>
  <c r="T73" i="8"/>
  <c r="R72" i="8" a="1"/>
  <c r="R72" i="8" s="1"/>
  <c r="N72" i="8" s="1"/>
  <c r="P72" i="8"/>
  <c r="O72" i="8"/>
  <c r="M72" i="8"/>
  <c r="L72" i="8"/>
  <c r="K72" i="8"/>
  <c r="J72" i="8"/>
  <c r="I72" i="8"/>
  <c r="H72" i="8"/>
  <c r="R71" i="8" a="1"/>
  <c r="R71" i="8" s="1"/>
  <c r="N71" i="8" s="1"/>
  <c r="P71" i="8"/>
  <c r="O71" i="8"/>
  <c r="M71" i="8"/>
  <c r="L71" i="8"/>
  <c r="K71" i="8"/>
  <c r="J71" i="8"/>
  <c r="I71" i="8"/>
  <c r="H71" i="8"/>
  <c r="T71" i="8"/>
  <c r="R70" i="8" a="1"/>
  <c r="R70" i="8" s="1"/>
  <c r="N70" i="8" s="1"/>
  <c r="P70" i="8"/>
  <c r="O70" i="8"/>
  <c r="M70" i="8"/>
  <c r="L70" i="8"/>
  <c r="K70" i="8"/>
  <c r="J70" i="8"/>
  <c r="I70" i="8"/>
  <c r="H70" i="8"/>
  <c r="R69" i="8" a="1"/>
  <c r="R69" i="8" s="1"/>
  <c r="N69" i="8" s="1"/>
  <c r="P69" i="8"/>
  <c r="O69" i="8"/>
  <c r="M69" i="8"/>
  <c r="L69" i="8"/>
  <c r="K69" i="8"/>
  <c r="J69" i="8"/>
  <c r="I69" i="8"/>
  <c r="H69" i="8"/>
  <c r="T69" i="8"/>
  <c r="R68" i="8" a="1"/>
  <c r="R68" i="8" s="1"/>
  <c r="N68" i="8" s="1"/>
  <c r="P68" i="8"/>
  <c r="O68" i="8"/>
  <c r="M68" i="8"/>
  <c r="L68" i="8"/>
  <c r="K68" i="8"/>
  <c r="J68" i="8"/>
  <c r="I68" i="8"/>
  <c r="H68" i="8"/>
  <c r="R67" i="8" a="1"/>
  <c r="R67" i="8" s="1"/>
  <c r="N67" i="8" s="1"/>
  <c r="P67" i="8"/>
  <c r="O67" i="8"/>
  <c r="M67" i="8"/>
  <c r="L67" i="8"/>
  <c r="K67" i="8"/>
  <c r="J67" i="8"/>
  <c r="I67" i="8"/>
  <c r="H67" i="8"/>
  <c r="T67" i="8"/>
  <c r="R66" i="8" a="1"/>
  <c r="R66" i="8" s="1"/>
  <c r="N66" i="8" s="1"/>
  <c r="P66" i="8"/>
  <c r="O66" i="8"/>
  <c r="M66" i="8"/>
  <c r="L66" i="8"/>
  <c r="K66" i="8"/>
  <c r="J66" i="8"/>
  <c r="I66" i="8"/>
  <c r="H66" i="8"/>
  <c r="R65" i="8" a="1"/>
  <c r="R65" i="8" s="1"/>
  <c r="N65" i="8" s="1"/>
  <c r="P65" i="8"/>
  <c r="O65" i="8"/>
  <c r="M65" i="8"/>
  <c r="L65" i="8"/>
  <c r="K65" i="8"/>
  <c r="J65" i="8"/>
  <c r="I65" i="8"/>
  <c r="H65" i="8"/>
  <c r="T65" i="8"/>
  <c r="R64" i="8" a="1"/>
  <c r="R64" i="8" s="1"/>
  <c r="N64" i="8" s="1"/>
  <c r="P64" i="8"/>
  <c r="O64" i="8"/>
  <c r="M64" i="8"/>
  <c r="L64" i="8"/>
  <c r="K64" i="8"/>
  <c r="J64" i="8"/>
  <c r="I64" i="8"/>
  <c r="H64" i="8"/>
  <c r="R63" i="8" a="1"/>
  <c r="R63" i="8" s="1"/>
  <c r="N63" i="8" s="1"/>
  <c r="P63" i="8"/>
  <c r="O63" i="8"/>
  <c r="M63" i="8"/>
  <c r="L63" i="8"/>
  <c r="K63" i="8"/>
  <c r="J63" i="8"/>
  <c r="I63" i="8"/>
  <c r="H63" i="8"/>
  <c r="T63" i="8"/>
  <c r="R62" i="8" a="1"/>
  <c r="R62" i="8" s="1"/>
  <c r="N62" i="8" s="1"/>
  <c r="P62" i="8"/>
  <c r="O62" i="8"/>
  <c r="M62" i="8"/>
  <c r="L62" i="8"/>
  <c r="K62" i="8"/>
  <c r="J62" i="8"/>
  <c r="I62" i="8"/>
  <c r="H62" i="8"/>
  <c r="R61" i="8" a="1"/>
  <c r="R61" i="8" s="1"/>
  <c r="N61" i="8" s="1"/>
  <c r="P61" i="8"/>
  <c r="O61" i="8"/>
  <c r="M61" i="8"/>
  <c r="L61" i="8"/>
  <c r="K61" i="8"/>
  <c r="J61" i="8"/>
  <c r="I61" i="8"/>
  <c r="H61" i="8"/>
  <c r="T61" i="8"/>
  <c r="R60" i="8" a="1"/>
  <c r="R60" i="8" s="1"/>
  <c r="N60" i="8" s="1"/>
  <c r="P60" i="8"/>
  <c r="O60" i="8"/>
  <c r="M60" i="8"/>
  <c r="L60" i="8"/>
  <c r="K60" i="8"/>
  <c r="J60" i="8"/>
  <c r="I60" i="8"/>
  <c r="H60" i="8"/>
  <c r="R59" i="8" a="1"/>
  <c r="R59" i="8" s="1"/>
  <c r="N59" i="8" s="1"/>
  <c r="P59" i="8"/>
  <c r="O59" i="8"/>
  <c r="M59" i="8"/>
  <c r="L59" i="8"/>
  <c r="K59" i="8"/>
  <c r="J59" i="8"/>
  <c r="I59" i="8"/>
  <c r="H59" i="8"/>
  <c r="T59" i="8"/>
  <c r="R58" i="8" a="1"/>
  <c r="R58" i="8" s="1"/>
  <c r="N58" i="8" s="1"/>
  <c r="P58" i="8"/>
  <c r="O58" i="8"/>
  <c r="M58" i="8"/>
  <c r="L58" i="8"/>
  <c r="K58" i="8"/>
  <c r="J58" i="8"/>
  <c r="I58" i="8"/>
  <c r="H58" i="8"/>
  <c r="R57" i="8" a="1"/>
  <c r="R57" i="8" s="1"/>
  <c r="N57" i="8" s="1"/>
  <c r="P57" i="8"/>
  <c r="O57" i="8"/>
  <c r="M57" i="8"/>
  <c r="L57" i="8"/>
  <c r="K57" i="8"/>
  <c r="J57" i="8"/>
  <c r="I57" i="8"/>
  <c r="H57" i="8"/>
  <c r="T57" i="8"/>
  <c r="R56" i="8" a="1"/>
  <c r="R56" i="8" s="1"/>
  <c r="N56" i="8" s="1"/>
  <c r="P56" i="8"/>
  <c r="O56" i="8"/>
  <c r="M56" i="8"/>
  <c r="L56" i="8"/>
  <c r="K56" i="8"/>
  <c r="J56" i="8"/>
  <c r="I56" i="8"/>
  <c r="H56" i="8"/>
  <c r="R55" i="8" a="1"/>
  <c r="R55" i="8" s="1"/>
  <c r="N55" i="8" s="1"/>
  <c r="P55" i="8"/>
  <c r="O55" i="8"/>
  <c r="M55" i="8"/>
  <c r="L55" i="8"/>
  <c r="K55" i="8"/>
  <c r="J55" i="8"/>
  <c r="I55" i="8"/>
  <c r="H55" i="8"/>
  <c r="T55" i="8"/>
  <c r="R54" i="8" a="1"/>
  <c r="R54" i="8" s="1"/>
  <c r="N54" i="8" s="1"/>
  <c r="P54" i="8"/>
  <c r="O54" i="8"/>
  <c r="M54" i="8"/>
  <c r="L54" i="8"/>
  <c r="K54" i="8"/>
  <c r="J54" i="8"/>
  <c r="I54" i="8"/>
  <c r="H54" i="8"/>
  <c r="R53" i="8" a="1"/>
  <c r="R53" i="8" s="1"/>
  <c r="N53" i="8" s="1"/>
  <c r="P53" i="8"/>
  <c r="O53" i="8"/>
  <c r="M53" i="8"/>
  <c r="L53" i="8"/>
  <c r="K53" i="8"/>
  <c r="J53" i="8"/>
  <c r="I53" i="8"/>
  <c r="H53" i="8"/>
  <c r="T53" i="8"/>
  <c r="R52" i="8" a="1"/>
  <c r="R52" i="8" s="1"/>
  <c r="N52" i="8" s="1"/>
  <c r="P52" i="8"/>
  <c r="O52" i="8"/>
  <c r="M52" i="8"/>
  <c r="L52" i="8"/>
  <c r="K52" i="8"/>
  <c r="J52" i="8"/>
  <c r="I52" i="8"/>
  <c r="H52" i="8"/>
  <c r="R51" i="8" a="1"/>
  <c r="R51" i="8" s="1"/>
  <c r="N51" i="8" s="1"/>
  <c r="P51" i="8"/>
  <c r="O51" i="8"/>
  <c r="M51" i="8"/>
  <c r="L51" i="8"/>
  <c r="K51" i="8"/>
  <c r="J51" i="8"/>
  <c r="I51" i="8"/>
  <c r="H51" i="8"/>
  <c r="T51" i="8"/>
  <c r="R50" i="8" a="1"/>
  <c r="R50" i="8" s="1"/>
  <c r="N50" i="8" s="1"/>
  <c r="P50" i="8"/>
  <c r="O50" i="8"/>
  <c r="M50" i="8"/>
  <c r="L50" i="8"/>
  <c r="K50" i="8"/>
  <c r="J50" i="8"/>
  <c r="I50" i="8"/>
  <c r="H50" i="8"/>
  <c r="R49" i="8" a="1"/>
  <c r="R49" i="8" s="1"/>
  <c r="N49" i="8" s="1"/>
  <c r="P49" i="8"/>
  <c r="O49" i="8"/>
  <c r="M49" i="8"/>
  <c r="L49" i="8"/>
  <c r="K49" i="8"/>
  <c r="J49" i="8"/>
  <c r="I49" i="8"/>
  <c r="H49" i="8"/>
  <c r="T49" i="8"/>
  <c r="R48" i="8" a="1"/>
  <c r="R48" i="8" s="1"/>
  <c r="N48" i="8" s="1"/>
  <c r="P48" i="8"/>
  <c r="O48" i="8"/>
  <c r="M48" i="8"/>
  <c r="L48" i="8"/>
  <c r="K48" i="8"/>
  <c r="J48" i="8"/>
  <c r="I48" i="8"/>
  <c r="H48" i="8"/>
  <c r="R47" i="8" a="1"/>
  <c r="R47" i="8" s="1"/>
  <c r="N47" i="8" s="1"/>
  <c r="P47" i="8"/>
  <c r="O47" i="8"/>
  <c r="M47" i="8"/>
  <c r="L47" i="8"/>
  <c r="K47" i="8"/>
  <c r="J47" i="8"/>
  <c r="I47" i="8"/>
  <c r="H47" i="8"/>
  <c r="T47" i="8"/>
  <c r="R46" i="8" a="1"/>
  <c r="R46" i="8" s="1"/>
  <c r="N46" i="8" s="1"/>
  <c r="P46" i="8"/>
  <c r="O46" i="8"/>
  <c r="M46" i="8"/>
  <c r="L46" i="8"/>
  <c r="K46" i="8"/>
  <c r="J46" i="8"/>
  <c r="I46" i="8"/>
  <c r="H46" i="8"/>
  <c r="R45" i="8" a="1"/>
  <c r="R45" i="8" s="1"/>
  <c r="N45" i="8" s="1"/>
  <c r="P45" i="8"/>
  <c r="O45" i="8"/>
  <c r="M45" i="8"/>
  <c r="L45" i="8"/>
  <c r="K45" i="8"/>
  <c r="J45" i="8"/>
  <c r="I45" i="8"/>
  <c r="H45" i="8"/>
  <c r="T45" i="8"/>
  <c r="R44" i="8" a="1"/>
  <c r="R44" i="8" s="1"/>
  <c r="N44" i="8" s="1"/>
  <c r="P44" i="8"/>
  <c r="O44" i="8"/>
  <c r="M44" i="8"/>
  <c r="L44" i="8"/>
  <c r="K44" i="8"/>
  <c r="J44" i="8"/>
  <c r="I44" i="8"/>
  <c r="H44" i="8"/>
  <c r="R43" i="8" a="1"/>
  <c r="R43" i="8" s="1"/>
  <c r="N43" i="8" s="1"/>
  <c r="P43" i="8"/>
  <c r="O43" i="8"/>
  <c r="M43" i="8"/>
  <c r="L43" i="8"/>
  <c r="K43" i="8"/>
  <c r="J43" i="8"/>
  <c r="I43" i="8"/>
  <c r="H43" i="8"/>
  <c r="T43" i="8"/>
  <c r="R42" i="8" a="1"/>
  <c r="R42" i="8" s="1"/>
  <c r="N42" i="8" s="1"/>
  <c r="P42" i="8"/>
  <c r="O42" i="8"/>
  <c r="M42" i="8"/>
  <c r="L42" i="8"/>
  <c r="K42" i="8"/>
  <c r="J42" i="8"/>
  <c r="I42" i="8"/>
  <c r="H42" i="8"/>
  <c r="R41" i="8" a="1"/>
  <c r="R41" i="8" s="1"/>
  <c r="N41" i="8" s="1"/>
  <c r="P41" i="8"/>
  <c r="O41" i="8"/>
  <c r="M41" i="8"/>
  <c r="L41" i="8"/>
  <c r="K41" i="8"/>
  <c r="J41" i="8"/>
  <c r="I41" i="8"/>
  <c r="H41" i="8"/>
  <c r="T41" i="8"/>
  <c r="R40" i="8" a="1"/>
  <c r="R40" i="8" s="1"/>
  <c r="N40" i="8" s="1"/>
  <c r="P40" i="8"/>
  <c r="O40" i="8"/>
  <c r="M40" i="8"/>
  <c r="L40" i="8"/>
  <c r="K40" i="8"/>
  <c r="J40" i="8"/>
  <c r="I40" i="8"/>
  <c r="H40" i="8"/>
  <c r="R39" i="8" a="1"/>
  <c r="R39" i="8" s="1"/>
  <c r="N39" i="8" s="1"/>
  <c r="P39" i="8"/>
  <c r="O39" i="8"/>
  <c r="M39" i="8"/>
  <c r="L39" i="8"/>
  <c r="K39" i="8"/>
  <c r="J39" i="8"/>
  <c r="I39" i="8"/>
  <c r="H39" i="8"/>
  <c r="T39" i="8"/>
  <c r="R38" i="8" a="1"/>
  <c r="R38" i="8" s="1"/>
  <c r="N38" i="8" s="1"/>
  <c r="P38" i="8"/>
  <c r="O38" i="8"/>
  <c r="M38" i="8"/>
  <c r="L38" i="8"/>
  <c r="K38" i="8"/>
  <c r="J38" i="8"/>
  <c r="I38" i="8"/>
  <c r="H38" i="8"/>
  <c r="R37" i="8" a="1"/>
  <c r="R37" i="8" s="1"/>
  <c r="N37" i="8" s="1"/>
  <c r="P37" i="8"/>
  <c r="O37" i="8"/>
  <c r="M37" i="8"/>
  <c r="L37" i="8"/>
  <c r="K37" i="8"/>
  <c r="J37" i="8"/>
  <c r="I37" i="8"/>
  <c r="H37" i="8"/>
  <c r="T37" i="8"/>
  <c r="R36" i="8" a="1"/>
  <c r="R36" i="8" s="1"/>
  <c r="N36" i="8" s="1"/>
  <c r="P36" i="8"/>
  <c r="O36" i="8"/>
  <c r="M36" i="8"/>
  <c r="L36" i="8"/>
  <c r="K36" i="8"/>
  <c r="J36" i="8"/>
  <c r="I36" i="8"/>
  <c r="H36" i="8"/>
  <c r="R35" i="8" a="1"/>
  <c r="R35" i="8" s="1"/>
  <c r="N35" i="8" s="1"/>
  <c r="P35" i="8"/>
  <c r="O35" i="8"/>
  <c r="M35" i="8"/>
  <c r="L35" i="8"/>
  <c r="K35" i="8"/>
  <c r="J35" i="8"/>
  <c r="I35" i="8"/>
  <c r="H35" i="8"/>
  <c r="T35" i="8"/>
  <c r="R34" i="8" a="1"/>
  <c r="R34" i="8" s="1"/>
  <c r="N34" i="8" s="1"/>
  <c r="P34" i="8"/>
  <c r="O34" i="8"/>
  <c r="M34" i="8"/>
  <c r="L34" i="8"/>
  <c r="K34" i="8"/>
  <c r="J34" i="8"/>
  <c r="I34" i="8"/>
  <c r="H34" i="8"/>
  <c r="R33" i="8" a="1"/>
  <c r="R33" i="8" s="1"/>
  <c r="N33" i="8" s="1"/>
  <c r="P33" i="8"/>
  <c r="O33" i="8"/>
  <c r="M33" i="8"/>
  <c r="L33" i="8"/>
  <c r="K33" i="8"/>
  <c r="J33" i="8"/>
  <c r="I33" i="8"/>
  <c r="H33" i="8"/>
  <c r="T33" i="8"/>
  <c r="R32" i="8" a="1"/>
  <c r="R32" i="8" s="1"/>
  <c r="N32" i="8" s="1"/>
  <c r="P32" i="8"/>
  <c r="O32" i="8"/>
  <c r="M32" i="8"/>
  <c r="L32" i="8"/>
  <c r="K32" i="8"/>
  <c r="J32" i="8"/>
  <c r="I32" i="8"/>
  <c r="H32" i="8"/>
  <c r="R31" i="8" a="1"/>
  <c r="R31" i="8" s="1"/>
  <c r="N31" i="8" s="1"/>
  <c r="P31" i="8"/>
  <c r="O31" i="8"/>
  <c r="M31" i="8"/>
  <c r="L31" i="8"/>
  <c r="K31" i="8"/>
  <c r="J31" i="8"/>
  <c r="I31" i="8"/>
  <c r="H31" i="8"/>
  <c r="T31" i="8"/>
  <c r="R30" i="8" a="1"/>
  <c r="R30" i="8" s="1"/>
  <c r="N30" i="8" s="1"/>
  <c r="P30" i="8"/>
  <c r="O30" i="8"/>
  <c r="M30" i="8"/>
  <c r="L30" i="8"/>
  <c r="K30" i="8"/>
  <c r="J30" i="8"/>
  <c r="I30" i="8"/>
  <c r="H30" i="8"/>
  <c r="R29" i="8" a="1"/>
  <c r="R29" i="8" s="1"/>
  <c r="N29" i="8" s="1"/>
  <c r="P29" i="8"/>
  <c r="O29" i="8"/>
  <c r="M29" i="8"/>
  <c r="L29" i="8"/>
  <c r="K29" i="8"/>
  <c r="J29" i="8"/>
  <c r="I29" i="8"/>
  <c r="H29" i="8"/>
  <c r="T29" i="8"/>
  <c r="R28" i="8" a="1"/>
  <c r="R28" i="8" s="1"/>
  <c r="N28" i="8" s="1"/>
  <c r="P28" i="8"/>
  <c r="O28" i="8"/>
  <c r="M28" i="8"/>
  <c r="L28" i="8"/>
  <c r="K28" i="8"/>
  <c r="J28" i="8"/>
  <c r="I28" i="8"/>
  <c r="H28" i="8"/>
  <c r="R27" i="8" a="1"/>
  <c r="R27" i="8" s="1"/>
  <c r="N27" i="8" s="1"/>
  <c r="P27" i="8"/>
  <c r="O27" i="8"/>
  <c r="M27" i="8"/>
  <c r="L27" i="8"/>
  <c r="K27" i="8"/>
  <c r="J27" i="8"/>
  <c r="I27" i="8"/>
  <c r="H27" i="8"/>
  <c r="T27" i="8"/>
  <c r="R26" i="8" a="1"/>
  <c r="R26" i="8" s="1"/>
  <c r="N26" i="8" s="1"/>
  <c r="P26" i="8"/>
  <c r="O26" i="8"/>
  <c r="M26" i="8"/>
  <c r="L26" i="8"/>
  <c r="K26" i="8"/>
  <c r="J26" i="8"/>
  <c r="I26" i="8"/>
  <c r="H26" i="8"/>
  <c r="R25" i="8" a="1"/>
  <c r="R25" i="8" s="1"/>
  <c r="N25" i="8" s="1"/>
  <c r="P25" i="8"/>
  <c r="O25" i="8"/>
  <c r="M25" i="8"/>
  <c r="L25" i="8"/>
  <c r="K25" i="8"/>
  <c r="J25" i="8"/>
  <c r="I25" i="8"/>
  <c r="H25" i="8"/>
  <c r="T25" i="8"/>
  <c r="R24" i="8" a="1"/>
  <c r="R24" i="8" s="1"/>
  <c r="N24" i="8" s="1"/>
  <c r="P24" i="8"/>
  <c r="O24" i="8"/>
  <c r="M24" i="8"/>
  <c r="L24" i="8"/>
  <c r="K24" i="8"/>
  <c r="J24" i="8"/>
  <c r="I24" i="8"/>
  <c r="H24" i="8"/>
  <c r="R23" i="8" a="1"/>
  <c r="R23" i="8" s="1"/>
  <c r="N23" i="8" s="1"/>
  <c r="P23" i="8"/>
  <c r="O23" i="8"/>
  <c r="M23" i="8"/>
  <c r="L23" i="8"/>
  <c r="K23" i="8"/>
  <c r="J23" i="8"/>
  <c r="I23" i="8"/>
  <c r="H23" i="8"/>
  <c r="T23" i="8"/>
  <c r="R22" i="8" a="1"/>
  <c r="R22" i="8" s="1"/>
  <c r="N22" i="8" s="1"/>
  <c r="P22" i="8"/>
  <c r="O22" i="8"/>
  <c r="M22" i="8"/>
  <c r="L22" i="8"/>
  <c r="K22" i="8"/>
  <c r="J22" i="8"/>
  <c r="I22" i="8"/>
  <c r="H22" i="8"/>
  <c r="R21" i="8" a="1"/>
  <c r="R21" i="8" s="1"/>
  <c r="N21" i="8" s="1"/>
  <c r="P21" i="8"/>
  <c r="O21" i="8"/>
  <c r="M21" i="8"/>
  <c r="L21" i="8"/>
  <c r="K21" i="8"/>
  <c r="J21" i="8"/>
  <c r="I21" i="8"/>
  <c r="H21" i="8"/>
  <c r="T21" i="8"/>
  <c r="R20" i="8" a="1"/>
  <c r="R20" i="8" s="1"/>
  <c r="N20" i="8" s="1"/>
  <c r="P20" i="8"/>
  <c r="O20" i="8"/>
  <c r="M20" i="8"/>
  <c r="L20" i="8"/>
  <c r="K20" i="8"/>
  <c r="J20" i="8"/>
  <c r="I20" i="8"/>
  <c r="H20" i="8"/>
  <c r="R19" i="8" a="1"/>
  <c r="R19" i="8" s="1"/>
  <c r="N19" i="8" s="1"/>
  <c r="P19" i="8"/>
  <c r="O19" i="8"/>
  <c r="M19" i="8"/>
  <c r="L19" i="8"/>
  <c r="K19" i="8"/>
  <c r="J19" i="8"/>
  <c r="I19" i="8"/>
  <c r="H19" i="8"/>
  <c r="T19" i="8"/>
  <c r="R18" i="8" a="1"/>
  <c r="R18" i="8" s="1"/>
  <c r="N18" i="8" s="1"/>
  <c r="P18" i="8"/>
  <c r="O18" i="8"/>
  <c r="M18" i="8"/>
  <c r="L18" i="8"/>
  <c r="K18" i="8"/>
  <c r="J18" i="8"/>
  <c r="I18" i="8"/>
  <c r="H18" i="8"/>
  <c r="R17" i="8" a="1"/>
  <c r="R17" i="8" s="1"/>
  <c r="N17" i="8" s="1"/>
  <c r="P17" i="8"/>
  <c r="O17" i="8"/>
  <c r="M17" i="8"/>
  <c r="L17" i="8"/>
  <c r="K17" i="8"/>
  <c r="J17" i="8"/>
  <c r="I17" i="8"/>
  <c r="H17" i="8"/>
  <c r="T17" i="8"/>
  <c r="R16" i="8" a="1"/>
  <c r="R16" i="8" s="1"/>
  <c r="N16" i="8" s="1"/>
  <c r="P16" i="8"/>
  <c r="O16" i="8"/>
  <c r="M16" i="8"/>
  <c r="L16" i="8"/>
  <c r="K16" i="8"/>
  <c r="J16" i="8"/>
  <c r="I16" i="8"/>
  <c r="H16" i="8"/>
  <c r="R15" i="8" a="1"/>
  <c r="R15" i="8" s="1"/>
  <c r="N15" i="8" s="1"/>
  <c r="P15" i="8"/>
  <c r="O15" i="8"/>
  <c r="M15" i="8"/>
  <c r="L15" i="8"/>
  <c r="K15" i="8"/>
  <c r="J15" i="8"/>
  <c r="I15" i="8"/>
  <c r="H15" i="8"/>
  <c r="T15" i="8"/>
  <c r="R14" i="8" a="1"/>
  <c r="R14" i="8" s="1"/>
  <c r="N14" i="8" s="1"/>
  <c r="P14" i="8"/>
  <c r="O14" i="8"/>
  <c r="M14" i="8"/>
  <c r="L14" i="8"/>
  <c r="K14" i="8"/>
  <c r="J14" i="8"/>
  <c r="I14" i="8"/>
  <c r="H14" i="8"/>
  <c r="R13" i="8" a="1"/>
  <c r="R13" i="8" s="1"/>
  <c r="N13" i="8" s="1"/>
  <c r="P13" i="8"/>
  <c r="O13" i="8"/>
  <c r="M13" i="8"/>
  <c r="L13" i="8"/>
  <c r="K13" i="8"/>
  <c r="J13" i="8"/>
  <c r="I13" i="8"/>
  <c r="H13" i="8"/>
  <c r="T13" i="8"/>
  <c r="R12" i="8" a="1"/>
  <c r="R12" i="8" s="1"/>
  <c r="N12" i="8" s="1"/>
  <c r="P12" i="8"/>
  <c r="O12" i="8"/>
  <c r="M12" i="8"/>
  <c r="L12" i="8"/>
  <c r="K12" i="8"/>
  <c r="J12" i="8"/>
  <c r="I12" i="8"/>
  <c r="H12" i="8"/>
  <c r="R11" i="8" a="1"/>
  <c r="R11" i="8" s="1"/>
  <c r="N11" i="8" s="1"/>
  <c r="P11" i="8"/>
  <c r="O11" i="8"/>
  <c r="M11" i="8"/>
  <c r="L11" i="8"/>
  <c r="K11" i="8"/>
  <c r="J11" i="8"/>
  <c r="I11" i="8"/>
  <c r="H11" i="8"/>
  <c r="T11" i="8"/>
  <c r="R10" i="8" a="1"/>
  <c r="R10" i="8" s="1"/>
  <c r="N10" i="8" s="1"/>
  <c r="P10" i="8"/>
  <c r="O10" i="8"/>
  <c r="M10" i="8"/>
  <c r="L10" i="8"/>
  <c r="K10" i="8"/>
  <c r="J10" i="8"/>
  <c r="I10" i="8"/>
  <c r="H10" i="8"/>
  <c r="R9" i="8" a="1"/>
  <c r="R9" i="8" s="1"/>
  <c r="N9" i="8" s="1"/>
  <c r="P9" i="8"/>
  <c r="O9" i="8"/>
  <c r="M9" i="8"/>
  <c r="L9" i="8"/>
  <c r="K9" i="8"/>
  <c r="J9" i="8"/>
  <c r="I9" i="8"/>
  <c r="H9" i="8"/>
  <c r="T9" i="8"/>
  <c r="R8" i="8" a="1"/>
  <c r="R8" i="8" s="1"/>
  <c r="N8" i="8" s="1"/>
  <c r="P8" i="8"/>
  <c r="O8" i="8"/>
  <c r="M8" i="8"/>
  <c r="L8" i="8"/>
  <c r="K8" i="8"/>
  <c r="J8" i="8"/>
  <c r="I8" i="8"/>
  <c r="H8" i="8"/>
  <c r="R7" i="8" a="1"/>
  <c r="R7" i="8" s="1"/>
  <c r="N7" i="8" s="1"/>
  <c r="P7" i="8"/>
  <c r="O7" i="8"/>
  <c r="M7" i="8"/>
  <c r="L7" i="8"/>
  <c r="K7" i="8"/>
  <c r="J7" i="8"/>
  <c r="I7" i="8"/>
  <c r="H7" i="8"/>
  <c r="T7" i="8"/>
  <c r="R6" i="8" a="1"/>
  <c r="R6" i="8" s="1"/>
  <c r="N6" i="8" s="1"/>
  <c r="P6" i="8"/>
  <c r="O6" i="8"/>
  <c r="M6" i="8"/>
  <c r="L6" i="8"/>
  <c r="K6" i="8"/>
  <c r="J6" i="8"/>
  <c r="I6" i="8"/>
  <c r="H6" i="8"/>
  <c r="R5" i="8" a="1"/>
  <c r="R5" i="8" s="1"/>
  <c r="N5" i="8" s="1"/>
  <c r="P5" i="8"/>
  <c r="O5" i="8"/>
  <c r="M5" i="8"/>
  <c r="L5" i="8"/>
  <c r="K5" i="8"/>
  <c r="J5" i="8"/>
  <c r="I5" i="8"/>
  <c r="H5" i="8"/>
  <c r="T5" i="8"/>
  <c r="R4" i="8" a="1"/>
  <c r="R4" i="8" s="1"/>
  <c r="N4" i="8" s="1"/>
  <c r="P4" i="8"/>
  <c r="O4" i="8"/>
  <c r="M4" i="8"/>
  <c r="L4" i="8"/>
  <c r="K4" i="8"/>
  <c r="J4" i="8"/>
  <c r="I4" i="8"/>
  <c r="H4" i="8"/>
  <c r="P3" i="8"/>
  <c r="O3" i="8"/>
  <c r="M3" i="8"/>
  <c r="L3" i="8"/>
  <c r="K3" i="8"/>
  <c r="J3" i="8"/>
  <c r="I3" i="8"/>
  <c r="H3" i="8"/>
  <c r="T3" i="8"/>
  <c r="AK1987" i="3"/>
  <c r="AK1986" i="3"/>
  <c r="AK1985" i="3"/>
  <c r="AK1984" i="3"/>
  <c r="AK1983" i="3"/>
  <c r="AK1982" i="3"/>
  <c r="AK1981" i="3"/>
  <c r="AK1980" i="3"/>
  <c r="AK1979" i="3"/>
  <c r="AK1978" i="3"/>
  <c r="AK1977" i="3"/>
  <c r="AK1976" i="3"/>
  <c r="AK1975" i="3"/>
  <c r="AK1974" i="3"/>
  <c r="AK1973" i="3"/>
  <c r="AK1972" i="3"/>
  <c r="AK1971" i="3"/>
  <c r="AK1970" i="3"/>
  <c r="AK1969" i="3"/>
  <c r="AK1968" i="3"/>
  <c r="AK1967" i="3"/>
  <c r="AK1966" i="3"/>
  <c r="AK1965" i="3"/>
  <c r="AK1964" i="3"/>
  <c r="AK1963" i="3"/>
  <c r="AK1962" i="3"/>
  <c r="AK1961" i="3"/>
  <c r="AK1960" i="3"/>
  <c r="AK1959" i="3"/>
  <c r="AK1958" i="3"/>
  <c r="AK1957" i="3"/>
  <c r="AK1956" i="3"/>
  <c r="AK1955" i="3"/>
  <c r="AK1954" i="3"/>
  <c r="AK1953" i="3"/>
  <c r="AK1952" i="3"/>
  <c r="AK1951" i="3"/>
  <c r="AK1950" i="3"/>
  <c r="AK1949" i="3"/>
  <c r="AK1948" i="3"/>
  <c r="AK1947" i="3"/>
  <c r="AK1946" i="3"/>
  <c r="AK1945" i="3"/>
  <c r="AK1944" i="3"/>
  <c r="AK1943" i="3"/>
  <c r="AK1942" i="3"/>
  <c r="AK1941" i="3"/>
  <c r="AK1940" i="3"/>
  <c r="AK1939" i="3"/>
  <c r="AK1938" i="3"/>
  <c r="AK1937" i="3"/>
  <c r="AK1936" i="3"/>
  <c r="AK1935" i="3"/>
  <c r="AK1934" i="3"/>
  <c r="AK1933" i="3"/>
  <c r="AK1932" i="3"/>
  <c r="AK1931" i="3"/>
  <c r="AK1930" i="3"/>
  <c r="AK1929" i="3"/>
  <c r="AK1928" i="3"/>
  <c r="AK1927" i="3"/>
  <c r="AK1926" i="3"/>
  <c r="AK1925" i="3"/>
  <c r="AK1924" i="3"/>
  <c r="AK1923" i="3"/>
  <c r="AK1922" i="3"/>
  <c r="AK1921" i="3"/>
  <c r="AK1920" i="3"/>
  <c r="AK1919" i="3"/>
  <c r="AK1918" i="3"/>
  <c r="AK1917" i="3"/>
  <c r="AK1916" i="3"/>
  <c r="AK1915" i="3"/>
  <c r="AK1914" i="3"/>
  <c r="AK1913" i="3"/>
  <c r="AK1912" i="3"/>
  <c r="AK1911" i="3"/>
  <c r="AK1910" i="3"/>
  <c r="AK1909" i="3"/>
  <c r="AK1908" i="3"/>
  <c r="AK1907" i="3"/>
  <c r="AK1906" i="3"/>
  <c r="AK1905" i="3"/>
  <c r="AK1904" i="3"/>
  <c r="AK1903" i="3"/>
  <c r="AK1902" i="3"/>
  <c r="AK1901" i="3"/>
  <c r="AK1900" i="3"/>
  <c r="AK1899" i="3"/>
  <c r="AK1898" i="3"/>
  <c r="AK1897" i="3"/>
  <c r="AK1896" i="3"/>
  <c r="AK1895" i="3"/>
  <c r="AK1894" i="3"/>
  <c r="AK1893" i="3"/>
  <c r="AK1892" i="3"/>
  <c r="AK1891" i="3"/>
  <c r="AK1890" i="3"/>
  <c r="AK1889" i="3"/>
  <c r="AK1888" i="3"/>
  <c r="AK1887" i="3"/>
  <c r="AK1886" i="3"/>
  <c r="AK1885" i="3"/>
  <c r="AK1884" i="3"/>
  <c r="AK1883" i="3"/>
  <c r="AK1882" i="3"/>
  <c r="AK1881" i="3"/>
  <c r="AK1880" i="3"/>
  <c r="AK1879" i="3"/>
  <c r="AK1878" i="3"/>
  <c r="AK1877" i="3"/>
  <c r="AK1876" i="3"/>
  <c r="AK1875" i="3"/>
  <c r="AK1874" i="3"/>
  <c r="AK1873" i="3"/>
  <c r="AK1872" i="3"/>
  <c r="AK1871" i="3"/>
  <c r="AK1870" i="3"/>
  <c r="AK1869" i="3"/>
  <c r="AK1868" i="3"/>
  <c r="AK1867" i="3"/>
  <c r="AK1866" i="3"/>
  <c r="AK1865" i="3"/>
  <c r="AK1864" i="3"/>
  <c r="AK1863" i="3"/>
  <c r="AK1862" i="3"/>
  <c r="AK1861" i="3"/>
  <c r="AK1860" i="3"/>
  <c r="AK1859" i="3"/>
  <c r="AK1858" i="3"/>
  <c r="AK1857" i="3"/>
  <c r="AK1856" i="3"/>
  <c r="AK1855" i="3"/>
  <c r="AK1854" i="3"/>
  <c r="AK1853" i="3"/>
  <c r="AK1852" i="3"/>
  <c r="AK1851" i="3"/>
  <c r="AK1850" i="3"/>
  <c r="AK1849" i="3"/>
  <c r="AK1848" i="3"/>
  <c r="AK1847" i="3"/>
  <c r="AK1846" i="3"/>
  <c r="AK1845" i="3"/>
  <c r="AK1844" i="3"/>
  <c r="AK1843" i="3"/>
  <c r="AK1842" i="3"/>
  <c r="AK1841" i="3"/>
  <c r="AK1840" i="3"/>
  <c r="AK1839" i="3"/>
  <c r="AK1838" i="3"/>
  <c r="AK1837" i="3"/>
  <c r="AK1836" i="3"/>
  <c r="AK1835" i="3"/>
  <c r="AK1834" i="3"/>
  <c r="AK1833" i="3"/>
  <c r="AK1832" i="3"/>
  <c r="AK1831" i="3"/>
  <c r="AK1830" i="3"/>
  <c r="AK1829" i="3"/>
  <c r="AK1828" i="3"/>
  <c r="AK1827" i="3"/>
  <c r="AK1826" i="3"/>
  <c r="AK1825" i="3"/>
  <c r="AK1824" i="3"/>
  <c r="AK1823" i="3"/>
  <c r="AK1822" i="3"/>
  <c r="AK1821" i="3"/>
  <c r="AK1820" i="3"/>
  <c r="AK1819" i="3"/>
  <c r="AK1818" i="3"/>
  <c r="AK1817" i="3"/>
  <c r="AK1816" i="3"/>
  <c r="AK1815" i="3"/>
  <c r="AK1814" i="3"/>
  <c r="AK1813" i="3"/>
  <c r="AK1812" i="3"/>
  <c r="AK1811" i="3"/>
  <c r="AK1810" i="3"/>
  <c r="AK1809" i="3"/>
  <c r="AK1808" i="3"/>
  <c r="AK1807" i="3"/>
  <c r="AK1806" i="3"/>
  <c r="AK1805" i="3"/>
  <c r="AK1804" i="3"/>
  <c r="AK1803" i="3"/>
  <c r="AK1802" i="3"/>
  <c r="AK1801" i="3"/>
  <c r="AK1800" i="3"/>
  <c r="AK1799" i="3"/>
  <c r="AK1798" i="3"/>
  <c r="AK1797" i="3"/>
  <c r="AK1796" i="3"/>
  <c r="AK1795" i="3"/>
  <c r="AK1794" i="3"/>
  <c r="AK1793" i="3"/>
  <c r="AK1792" i="3"/>
  <c r="AK1791" i="3"/>
  <c r="AK1790" i="3"/>
  <c r="AK1789" i="3"/>
  <c r="AK1788" i="3"/>
  <c r="AK1787" i="3"/>
  <c r="AK1786" i="3"/>
  <c r="AK1785" i="3"/>
  <c r="AK1784" i="3"/>
  <c r="AK1783" i="3"/>
  <c r="AK1782" i="3"/>
  <c r="AK1781" i="3"/>
  <c r="AK1780" i="3"/>
  <c r="AK1779" i="3"/>
  <c r="AK1778" i="3"/>
  <c r="AK1777" i="3"/>
  <c r="AK1776" i="3"/>
  <c r="AK1775" i="3"/>
  <c r="AK1774" i="3"/>
  <c r="AK1773" i="3"/>
  <c r="AK1772" i="3"/>
  <c r="AK1771" i="3"/>
  <c r="AK1770" i="3"/>
  <c r="AK1769" i="3"/>
  <c r="AK1768" i="3"/>
  <c r="AK1767" i="3"/>
  <c r="AK1766" i="3"/>
  <c r="AK1765" i="3"/>
  <c r="AK1764" i="3"/>
  <c r="AK1763" i="3"/>
  <c r="AK1762" i="3"/>
  <c r="AK1761" i="3"/>
  <c r="AK1760" i="3"/>
  <c r="AK1759" i="3"/>
  <c r="AK1758" i="3"/>
  <c r="AK1757" i="3"/>
  <c r="AK1756" i="3"/>
  <c r="AK1755" i="3"/>
  <c r="AK1754" i="3"/>
  <c r="AK1753" i="3"/>
  <c r="AK1752" i="3"/>
  <c r="AK1751" i="3"/>
  <c r="AK1750" i="3"/>
  <c r="AK1749" i="3"/>
  <c r="AK1748" i="3"/>
  <c r="AK1747" i="3"/>
  <c r="AK1746" i="3"/>
  <c r="AK1745" i="3"/>
  <c r="AK1744" i="3"/>
  <c r="AK1743" i="3"/>
  <c r="AK1742" i="3"/>
  <c r="AK1741" i="3"/>
  <c r="AK1740" i="3"/>
  <c r="AK1739" i="3"/>
  <c r="AK1738" i="3"/>
  <c r="AK1737" i="3"/>
  <c r="AK1736" i="3"/>
  <c r="AK1735" i="3"/>
  <c r="AK1734" i="3"/>
  <c r="AK1733" i="3"/>
  <c r="AK1732" i="3"/>
  <c r="AK1731" i="3"/>
  <c r="AK1730" i="3"/>
  <c r="AK1729" i="3"/>
  <c r="AK1728" i="3"/>
  <c r="AK1727" i="3"/>
  <c r="AK1726" i="3"/>
  <c r="AK1725" i="3"/>
  <c r="AK1724" i="3"/>
  <c r="AK1723" i="3"/>
  <c r="AK1722" i="3"/>
  <c r="AK1721" i="3"/>
  <c r="AK1720" i="3"/>
  <c r="AK1719" i="3"/>
  <c r="AK1718" i="3"/>
  <c r="AK1717" i="3"/>
  <c r="AK1716" i="3"/>
  <c r="AK1715" i="3"/>
  <c r="AK1714" i="3"/>
  <c r="AK1713" i="3"/>
  <c r="AK1712" i="3"/>
  <c r="AK1711" i="3"/>
  <c r="AK1710" i="3"/>
  <c r="AK1709" i="3"/>
  <c r="AK1708" i="3"/>
  <c r="AK1707" i="3"/>
  <c r="AK1706" i="3"/>
  <c r="AK1705" i="3"/>
  <c r="AK1704" i="3"/>
  <c r="AK1703" i="3"/>
  <c r="AK1702" i="3"/>
  <c r="AK1701" i="3"/>
  <c r="AK1700" i="3"/>
  <c r="AK1699" i="3"/>
  <c r="AK1698" i="3"/>
  <c r="AK1697" i="3"/>
  <c r="AK1696" i="3"/>
  <c r="AK1695" i="3"/>
  <c r="AK1694" i="3"/>
  <c r="AK1693" i="3"/>
  <c r="AK1692" i="3"/>
  <c r="AK1691" i="3"/>
  <c r="AK1690" i="3"/>
  <c r="AK1689" i="3"/>
  <c r="AK1688" i="3"/>
  <c r="AK1687" i="3"/>
  <c r="AK1686" i="3"/>
  <c r="AK1685" i="3"/>
  <c r="AK1684" i="3"/>
  <c r="AK1683" i="3"/>
  <c r="AK1682" i="3"/>
  <c r="AK1681" i="3"/>
  <c r="AK1680" i="3"/>
  <c r="AK1679" i="3"/>
  <c r="AK1678" i="3"/>
  <c r="AK1677" i="3"/>
  <c r="AK1676" i="3"/>
  <c r="AK1675" i="3"/>
  <c r="AK1674" i="3"/>
  <c r="AK1673" i="3"/>
  <c r="AK1672" i="3"/>
  <c r="AK1671" i="3"/>
  <c r="AK1670" i="3"/>
  <c r="AK1669" i="3"/>
  <c r="AK1668" i="3"/>
  <c r="AK1667" i="3"/>
  <c r="AK1666" i="3"/>
  <c r="AK1665" i="3"/>
  <c r="AK1664" i="3"/>
  <c r="AK1663" i="3"/>
  <c r="AK1662" i="3"/>
  <c r="AK1661" i="3"/>
  <c r="AK1660" i="3"/>
  <c r="AK1659" i="3"/>
  <c r="AK1658" i="3"/>
  <c r="AK1657" i="3"/>
  <c r="AK1656" i="3"/>
  <c r="AK1655" i="3"/>
  <c r="AK1654" i="3"/>
  <c r="AK1653" i="3"/>
  <c r="AK1652" i="3"/>
  <c r="AK1651" i="3"/>
  <c r="AK1650" i="3"/>
  <c r="AK1649" i="3"/>
  <c r="AK1648" i="3"/>
  <c r="AK1647" i="3"/>
  <c r="AK1646" i="3"/>
  <c r="AK1645" i="3"/>
  <c r="AK1644" i="3"/>
  <c r="AK1643" i="3"/>
  <c r="AK1642" i="3"/>
  <c r="AK1641" i="3"/>
  <c r="AK1640" i="3"/>
  <c r="AK1639" i="3"/>
  <c r="AK1638" i="3"/>
  <c r="AK1637" i="3"/>
  <c r="AK1636" i="3"/>
  <c r="AK1635" i="3"/>
  <c r="AK1634" i="3"/>
  <c r="AK1633" i="3"/>
  <c r="AK1632" i="3"/>
  <c r="AK1631" i="3"/>
  <c r="AK1630" i="3"/>
  <c r="AK1629" i="3"/>
  <c r="AK1628" i="3"/>
  <c r="AK1627" i="3"/>
  <c r="AK1626" i="3"/>
  <c r="AK1625" i="3"/>
  <c r="AK1624" i="3"/>
  <c r="AK1623" i="3"/>
  <c r="AK1622" i="3"/>
  <c r="AK1621" i="3"/>
  <c r="AK1620" i="3"/>
  <c r="AK1619" i="3"/>
  <c r="AK1618" i="3"/>
  <c r="AK1617" i="3"/>
  <c r="AK1616" i="3"/>
  <c r="AK1615" i="3"/>
  <c r="AK1614" i="3"/>
  <c r="AK1613" i="3"/>
  <c r="AK1612" i="3"/>
  <c r="AK1611" i="3"/>
  <c r="AK1610" i="3"/>
  <c r="AK1609" i="3"/>
  <c r="AK1608" i="3"/>
  <c r="AK1607" i="3"/>
  <c r="AK1606" i="3"/>
  <c r="AK1605" i="3"/>
  <c r="AK1604" i="3"/>
  <c r="AK1603" i="3"/>
  <c r="AK1602" i="3"/>
  <c r="AK1601" i="3"/>
  <c r="AK1600" i="3"/>
  <c r="AK1599" i="3"/>
  <c r="AK1598" i="3"/>
  <c r="AK1597" i="3"/>
  <c r="AK1596" i="3"/>
  <c r="AK1595" i="3"/>
  <c r="AK1594" i="3"/>
  <c r="AK1593" i="3"/>
  <c r="AK1592" i="3"/>
  <c r="AK1591" i="3"/>
  <c r="AK1590" i="3"/>
  <c r="AK1589" i="3"/>
  <c r="AK1588" i="3"/>
  <c r="AK1587" i="3"/>
  <c r="AK1586" i="3"/>
  <c r="AK1585" i="3"/>
  <c r="AK1584" i="3"/>
  <c r="AK1583" i="3"/>
  <c r="AK1582" i="3"/>
  <c r="AK1581" i="3"/>
  <c r="AK1580" i="3"/>
  <c r="AK1579" i="3"/>
  <c r="AK1578" i="3"/>
  <c r="AK1577" i="3"/>
  <c r="AK1576" i="3"/>
  <c r="AK1575" i="3"/>
  <c r="AK1574" i="3"/>
  <c r="AK1573" i="3"/>
  <c r="AK1572" i="3"/>
  <c r="AK1571" i="3"/>
  <c r="AK1570" i="3"/>
  <c r="AK1569" i="3"/>
  <c r="AK1568" i="3"/>
  <c r="AK1567" i="3"/>
  <c r="AK1566" i="3"/>
  <c r="AK1565" i="3"/>
  <c r="AK1564" i="3"/>
  <c r="AK1563" i="3"/>
  <c r="AK1562" i="3"/>
  <c r="AK1561" i="3"/>
  <c r="AK1560" i="3"/>
  <c r="AK1559" i="3"/>
  <c r="AK1558" i="3"/>
  <c r="AK1557" i="3"/>
  <c r="AK1556" i="3"/>
  <c r="AK1555" i="3"/>
  <c r="AK1554" i="3"/>
  <c r="AK1553" i="3"/>
  <c r="AK1552" i="3"/>
  <c r="AK1551" i="3"/>
  <c r="AK1550" i="3"/>
  <c r="AK1549" i="3"/>
  <c r="AK1548" i="3"/>
  <c r="AK1547" i="3"/>
  <c r="AK1546" i="3"/>
  <c r="AK1545" i="3"/>
  <c r="AK1544" i="3"/>
  <c r="AK1543" i="3"/>
  <c r="AK1542" i="3"/>
  <c r="AK1541" i="3"/>
  <c r="AK1540" i="3"/>
  <c r="AK1539" i="3"/>
  <c r="AK1538" i="3"/>
  <c r="AK1537" i="3"/>
  <c r="AK1536" i="3"/>
  <c r="AK1535" i="3"/>
  <c r="AK1534" i="3"/>
  <c r="AK1533" i="3"/>
  <c r="AK1532" i="3"/>
  <c r="AK1531" i="3"/>
  <c r="AK1530" i="3"/>
  <c r="AK1529" i="3"/>
  <c r="AK1528" i="3"/>
  <c r="AK1527" i="3"/>
  <c r="AK1526" i="3"/>
  <c r="AK1525" i="3"/>
  <c r="AK1524" i="3"/>
  <c r="AK1523" i="3"/>
  <c r="AK1522" i="3"/>
  <c r="AK1521" i="3"/>
  <c r="AK1520" i="3"/>
  <c r="AK1519" i="3"/>
  <c r="AK1518" i="3"/>
  <c r="AK1517" i="3"/>
  <c r="AK1516" i="3"/>
  <c r="AK1515" i="3"/>
  <c r="AK1514" i="3"/>
  <c r="AK1513" i="3"/>
  <c r="AK1512" i="3"/>
  <c r="AK1511" i="3"/>
  <c r="AK1510" i="3"/>
  <c r="AK1509" i="3"/>
  <c r="AK1508" i="3"/>
  <c r="AK1507" i="3"/>
  <c r="AK1506" i="3"/>
  <c r="AK1505" i="3"/>
  <c r="AK1504" i="3"/>
  <c r="AK1503" i="3"/>
  <c r="AK1502" i="3"/>
  <c r="AK1501" i="3"/>
  <c r="AK1500" i="3"/>
  <c r="AK1499" i="3"/>
  <c r="AK1498" i="3"/>
  <c r="AK1497" i="3"/>
  <c r="AK1496" i="3"/>
  <c r="AK1495" i="3"/>
  <c r="AK1494" i="3"/>
  <c r="AK1493" i="3"/>
  <c r="AK1492" i="3"/>
  <c r="AK1491" i="3"/>
  <c r="AK1490" i="3"/>
  <c r="AK1489" i="3"/>
  <c r="AK1488" i="3"/>
  <c r="AK1487" i="3"/>
  <c r="AK1486" i="3"/>
  <c r="AK1485" i="3"/>
  <c r="AK1484" i="3"/>
  <c r="AK1483" i="3"/>
  <c r="AK1482" i="3"/>
  <c r="AK1481" i="3"/>
  <c r="AK1480" i="3"/>
  <c r="AK1479" i="3"/>
  <c r="AK1478" i="3"/>
  <c r="AK1477" i="3"/>
  <c r="AK1476" i="3"/>
  <c r="AK1475" i="3"/>
  <c r="AK1474" i="3"/>
  <c r="AK1473" i="3"/>
  <c r="AK1472" i="3"/>
  <c r="AK1471" i="3"/>
  <c r="AK1470" i="3"/>
  <c r="AK1469" i="3"/>
  <c r="AK1468" i="3"/>
  <c r="AK1467" i="3"/>
  <c r="AK1466" i="3"/>
  <c r="AK1465" i="3"/>
  <c r="AK1464" i="3"/>
  <c r="AK1463" i="3"/>
  <c r="AK1462" i="3"/>
  <c r="AK1461" i="3"/>
  <c r="AK1460" i="3"/>
  <c r="AK1459" i="3"/>
  <c r="AK1458" i="3"/>
  <c r="AK1457" i="3"/>
  <c r="AK1456" i="3"/>
  <c r="AK1455" i="3"/>
  <c r="AK1454" i="3"/>
  <c r="AK1453" i="3"/>
  <c r="AK1452" i="3"/>
  <c r="AK1451" i="3"/>
  <c r="AK1450" i="3"/>
  <c r="AK1449" i="3"/>
  <c r="AK1448" i="3"/>
  <c r="AK1447" i="3"/>
  <c r="AK1446" i="3"/>
  <c r="AK1445" i="3"/>
  <c r="AK1444" i="3"/>
  <c r="AK1443" i="3"/>
  <c r="AK1442" i="3"/>
  <c r="AK1441" i="3"/>
  <c r="AK1440" i="3"/>
  <c r="AK1439" i="3"/>
  <c r="AK1438" i="3"/>
  <c r="AK1437" i="3"/>
  <c r="AK1436" i="3"/>
  <c r="AK1435" i="3"/>
  <c r="AK1434" i="3"/>
  <c r="AK1433" i="3"/>
  <c r="AK1432" i="3"/>
  <c r="AK1431" i="3"/>
  <c r="AK1430" i="3"/>
  <c r="AK1429" i="3"/>
  <c r="AK1428" i="3"/>
  <c r="AK1427" i="3"/>
  <c r="AK1426" i="3"/>
  <c r="AK1425" i="3"/>
  <c r="AK1424" i="3"/>
  <c r="AK1423" i="3"/>
  <c r="AK1422" i="3"/>
  <c r="AK1421" i="3"/>
  <c r="AK1420" i="3"/>
  <c r="AK1419" i="3"/>
  <c r="AK1418" i="3"/>
  <c r="AK1417" i="3"/>
  <c r="AK1416" i="3"/>
  <c r="AK1415" i="3"/>
  <c r="AK1414" i="3"/>
  <c r="AK1413" i="3"/>
  <c r="AK1412" i="3"/>
  <c r="AK1411" i="3"/>
  <c r="AK1410" i="3"/>
  <c r="AK1409" i="3"/>
  <c r="AK1408" i="3"/>
  <c r="AK1407" i="3"/>
  <c r="AK1406" i="3"/>
  <c r="AK1405" i="3"/>
  <c r="AK1404" i="3"/>
  <c r="AK1403" i="3"/>
  <c r="AK1402" i="3"/>
  <c r="AK1401" i="3"/>
  <c r="AK1400" i="3"/>
  <c r="AK1399" i="3"/>
  <c r="AK1398" i="3"/>
  <c r="AK1397" i="3"/>
  <c r="AK1396" i="3"/>
  <c r="AK1395" i="3"/>
  <c r="AK1394" i="3"/>
  <c r="AK1393" i="3"/>
  <c r="AK1392" i="3"/>
  <c r="AK1391" i="3"/>
  <c r="AK1390" i="3"/>
  <c r="AK1389" i="3"/>
  <c r="AK1388" i="3"/>
  <c r="AK1387" i="3"/>
  <c r="AK1386" i="3"/>
  <c r="AK1385" i="3"/>
  <c r="AK1384" i="3"/>
  <c r="AK1383" i="3"/>
  <c r="AK1382" i="3"/>
  <c r="AK1381" i="3"/>
  <c r="AK1380" i="3"/>
  <c r="AK1379" i="3"/>
  <c r="AK1378" i="3"/>
  <c r="AK1377" i="3"/>
  <c r="AK1376" i="3"/>
  <c r="AK1375" i="3"/>
  <c r="AK1374" i="3"/>
  <c r="AK1373" i="3"/>
  <c r="AK1372" i="3"/>
  <c r="AK1371" i="3"/>
  <c r="AK1370" i="3"/>
  <c r="AK1369" i="3"/>
  <c r="AK1368" i="3"/>
  <c r="AK1367" i="3"/>
  <c r="AK1366" i="3"/>
  <c r="AK1365" i="3"/>
  <c r="AK1364" i="3"/>
  <c r="AK1363" i="3"/>
  <c r="AK1362" i="3"/>
  <c r="AK1361" i="3"/>
  <c r="AK1360" i="3"/>
  <c r="AK1359" i="3"/>
  <c r="AK1358" i="3"/>
  <c r="AK1357" i="3"/>
  <c r="AK1356" i="3"/>
  <c r="AK1355" i="3"/>
  <c r="AK1354" i="3"/>
  <c r="AK1353" i="3"/>
  <c r="AK1352" i="3"/>
  <c r="AK1351" i="3"/>
  <c r="AK1350" i="3"/>
  <c r="AK1349" i="3"/>
  <c r="AK1348" i="3"/>
  <c r="AK1347" i="3"/>
  <c r="AK1346" i="3"/>
  <c r="AK1345" i="3"/>
  <c r="AK1344" i="3"/>
  <c r="AK1343" i="3"/>
  <c r="AK1342" i="3"/>
  <c r="AK1341" i="3"/>
  <c r="AK1340" i="3"/>
  <c r="AK1339" i="3"/>
  <c r="AK1338" i="3"/>
  <c r="AK1337" i="3"/>
  <c r="AK1336" i="3"/>
  <c r="AK1335" i="3"/>
  <c r="AK1334" i="3"/>
  <c r="AK1333" i="3"/>
  <c r="AK1332" i="3"/>
  <c r="AK1331" i="3"/>
  <c r="AK1330" i="3"/>
  <c r="AK1329" i="3"/>
  <c r="AK1328" i="3"/>
  <c r="AK1327" i="3"/>
  <c r="AK1326" i="3"/>
  <c r="AK1325" i="3"/>
  <c r="AK1324" i="3"/>
  <c r="AK1323" i="3"/>
  <c r="AK1322" i="3"/>
  <c r="AK1321" i="3"/>
  <c r="AK1320" i="3"/>
  <c r="AK1319" i="3"/>
  <c r="AK1318" i="3"/>
  <c r="AK1317" i="3"/>
  <c r="AK1316" i="3"/>
  <c r="AK1315" i="3"/>
  <c r="AK1314" i="3"/>
  <c r="AK1313" i="3"/>
  <c r="AK1312" i="3"/>
  <c r="AK1311" i="3"/>
  <c r="AK1310" i="3"/>
  <c r="AK1309" i="3"/>
  <c r="AK1308" i="3"/>
  <c r="AK1307" i="3"/>
  <c r="AK1306" i="3"/>
  <c r="AK1305" i="3"/>
  <c r="AK1304" i="3"/>
  <c r="AK1303" i="3"/>
  <c r="AK1302" i="3"/>
  <c r="AK1301" i="3"/>
  <c r="AK1300" i="3"/>
  <c r="AK1299" i="3"/>
  <c r="AK1298" i="3"/>
  <c r="AK1297" i="3"/>
  <c r="AK1296" i="3"/>
  <c r="AK1295" i="3"/>
  <c r="AK1294" i="3"/>
  <c r="AK1293" i="3"/>
  <c r="AK1292" i="3"/>
  <c r="AK1291" i="3"/>
  <c r="AK1290" i="3"/>
  <c r="AK1289" i="3"/>
  <c r="AK1288" i="3"/>
  <c r="AK1287" i="3"/>
  <c r="AK1286" i="3"/>
  <c r="AK1285" i="3"/>
  <c r="AK1284" i="3"/>
  <c r="AK1283" i="3"/>
  <c r="AK1282" i="3"/>
  <c r="AK1281" i="3"/>
  <c r="AK1280" i="3"/>
  <c r="AK1279" i="3"/>
  <c r="AK1278" i="3"/>
  <c r="AK1277" i="3"/>
  <c r="AK1276" i="3"/>
  <c r="AK1275" i="3"/>
  <c r="AK1274" i="3"/>
  <c r="AK1273" i="3"/>
  <c r="AK1272" i="3"/>
  <c r="AK1271" i="3"/>
  <c r="AK1270" i="3"/>
  <c r="AK1269" i="3"/>
  <c r="AK1268" i="3"/>
  <c r="AK1267" i="3"/>
  <c r="AK1266" i="3"/>
  <c r="AK1265" i="3"/>
  <c r="AK1264" i="3"/>
  <c r="AK1263" i="3"/>
  <c r="AK1262" i="3"/>
  <c r="AK1261" i="3"/>
  <c r="AK1260" i="3"/>
  <c r="AK1259" i="3"/>
  <c r="AK1258" i="3"/>
  <c r="AK1257" i="3"/>
  <c r="AK1256" i="3"/>
  <c r="AK1255" i="3"/>
  <c r="AK1254" i="3"/>
  <c r="AK1253" i="3"/>
  <c r="AK1252" i="3"/>
  <c r="AK1251" i="3"/>
  <c r="AK1250" i="3"/>
  <c r="AK1249" i="3"/>
  <c r="AK1248" i="3"/>
  <c r="AK1247" i="3"/>
  <c r="AK1246" i="3"/>
  <c r="AK1245" i="3"/>
  <c r="AK1244" i="3"/>
  <c r="AK1243" i="3"/>
  <c r="AK1242" i="3"/>
  <c r="AK1241" i="3"/>
  <c r="AK1240" i="3"/>
  <c r="AK1239" i="3"/>
  <c r="AK1238" i="3"/>
  <c r="AK1237" i="3"/>
  <c r="AK1236" i="3"/>
  <c r="AK1235" i="3"/>
  <c r="AK1234" i="3"/>
  <c r="AK1233" i="3"/>
  <c r="AK1232" i="3"/>
  <c r="AK1231" i="3"/>
  <c r="AK1230" i="3"/>
  <c r="AK1229" i="3"/>
  <c r="AK1228" i="3"/>
  <c r="AK1227" i="3"/>
  <c r="AK1226" i="3"/>
  <c r="AK1225" i="3"/>
  <c r="AK1224" i="3"/>
  <c r="AK1223" i="3"/>
  <c r="AK1222" i="3"/>
  <c r="AK1221" i="3"/>
  <c r="AK1220" i="3"/>
  <c r="AK1219" i="3"/>
  <c r="AK1218" i="3"/>
  <c r="AK1217" i="3"/>
  <c r="AK1216" i="3"/>
  <c r="AK1215" i="3"/>
  <c r="AK1214" i="3"/>
  <c r="AK1213" i="3"/>
  <c r="AK1212" i="3"/>
  <c r="AK1211" i="3"/>
  <c r="AK1210" i="3"/>
  <c r="AK1209" i="3"/>
  <c r="AK1208" i="3"/>
  <c r="AK1207" i="3"/>
  <c r="AK1206" i="3"/>
  <c r="AK1205" i="3"/>
  <c r="AK1204" i="3"/>
  <c r="AK1203" i="3"/>
  <c r="AK1202" i="3"/>
  <c r="AK1201" i="3"/>
  <c r="AK1200" i="3"/>
  <c r="AK1199" i="3"/>
  <c r="AK1198" i="3"/>
  <c r="AK1197" i="3"/>
  <c r="AK1196" i="3"/>
  <c r="AK1195" i="3"/>
  <c r="AK1194" i="3"/>
  <c r="AK1193" i="3"/>
  <c r="AK1192" i="3"/>
  <c r="AK1191" i="3"/>
  <c r="AK1190" i="3"/>
  <c r="AK1189" i="3"/>
  <c r="AK1188" i="3"/>
  <c r="AK1187" i="3"/>
  <c r="AK1186" i="3"/>
  <c r="AK1185" i="3"/>
  <c r="AK1184" i="3"/>
  <c r="AK1183" i="3"/>
  <c r="AK1182" i="3"/>
  <c r="AK1181" i="3"/>
  <c r="AK1180" i="3"/>
  <c r="AK1179" i="3"/>
  <c r="AK1178" i="3"/>
  <c r="AK1177" i="3"/>
  <c r="AK1176" i="3"/>
  <c r="AK1175" i="3"/>
  <c r="AK1174" i="3"/>
  <c r="AK1173" i="3"/>
  <c r="AK1172" i="3"/>
  <c r="AK1171" i="3"/>
  <c r="AK1170" i="3"/>
  <c r="AK1169" i="3"/>
  <c r="AK1168" i="3"/>
  <c r="AK1167" i="3"/>
  <c r="AK1166" i="3"/>
  <c r="AK1165" i="3"/>
  <c r="AK1164" i="3"/>
  <c r="AK1163" i="3"/>
  <c r="AK1162" i="3"/>
  <c r="AK1161" i="3"/>
  <c r="AK1160" i="3"/>
  <c r="AK1159" i="3"/>
  <c r="AK1158" i="3"/>
  <c r="AK1157" i="3"/>
  <c r="AK1156" i="3"/>
  <c r="AK1155" i="3"/>
  <c r="AK1154" i="3"/>
  <c r="AK1153" i="3"/>
  <c r="AK1152" i="3"/>
  <c r="AK1151" i="3"/>
  <c r="AK1150" i="3"/>
  <c r="AK1149" i="3"/>
  <c r="AK1148" i="3"/>
  <c r="AK1147" i="3"/>
  <c r="AK1146" i="3"/>
  <c r="AK1145" i="3"/>
  <c r="AK1144" i="3"/>
  <c r="AK1143" i="3"/>
  <c r="AK1142" i="3"/>
  <c r="AK1141" i="3"/>
  <c r="AK1140" i="3"/>
  <c r="AK1139" i="3"/>
  <c r="AK1138" i="3"/>
  <c r="AK1137" i="3"/>
  <c r="AK1136" i="3"/>
  <c r="AK1135" i="3"/>
  <c r="AK1134" i="3"/>
  <c r="AK1133" i="3"/>
  <c r="AK1132" i="3"/>
  <c r="AK1131" i="3"/>
  <c r="AK1130" i="3"/>
  <c r="AK1129" i="3"/>
  <c r="AK1128" i="3"/>
  <c r="AK1127" i="3"/>
  <c r="AK1126" i="3"/>
  <c r="AK1125" i="3"/>
  <c r="AK1124" i="3"/>
  <c r="AK1123" i="3"/>
  <c r="AK1122" i="3"/>
  <c r="AK1121" i="3"/>
  <c r="AK1120" i="3"/>
  <c r="AK1119" i="3"/>
  <c r="AK1118" i="3"/>
  <c r="AK1117" i="3"/>
  <c r="AK1116" i="3"/>
  <c r="AK1115" i="3"/>
  <c r="AK1114" i="3"/>
  <c r="AK1113" i="3"/>
  <c r="AK1112" i="3"/>
  <c r="AK1111" i="3"/>
  <c r="AK1110" i="3"/>
  <c r="AK1109" i="3"/>
  <c r="AK1108" i="3"/>
  <c r="AK1107" i="3"/>
  <c r="AK1106" i="3"/>
  <c r="AK1105" i="3"/>
  <c r="AK1104" i="3"/>
  <c r="AK1103" i="3"/>
  <c r="AK1102" i="3"/>
  <c r="AK1101" i="3"/>
  <c r="AK1100" i="3"/>
  <c r="AK1099" i="3"/>
  <c r="AK1098" i="3"/>
  <c r="AK1097" i="3"/>
  <c r="AK1096" i="3"/>
  <c r="AK1095" i="3"/>
  <c r="AK1094" i="3"/>
  <c r="AK1093" i="3"/>
  <c r="AK1092" i="3"/>
  <c r="AK1091" i="3"/>
  <c r="AK1090" i="3"/>
  <c r="AK1089" i="3"/>
  <c r="AK1088" i="3"/>
  <c r="AK1087" i="3"/>
  <c r="AK1086" i="3"/>
  <c r="AK1085" i="3"/>
  <c r="AK1084" i="3"/>
  <c r="AK1083" i="3"/>
  <c r="AK1082" i="3"/>
  <c r="AK1081" i="3"/>
  <c r="AK1080" i="3"/>
  <c r="AK1079" i="3"/>
  <c r="AK1078" i="3"/>
  <c r="AK1077" i="3"/>
  <c r="AK1076" i="3"/>
  <c r="AK1075" i="3"/>
  <c r="AK1074" i="3"/>
  <c r="AK1073" i="3"/>
  <c r="AK1072" i="3"/>
  <c r="AK1071" i="3"/>
  <c r="AK1070" i="3"/>
  <c r="AK1069" i="3"/>
  <c r="AK1068" i="3"/>
  <c r="AK1067" i="3"/>
  <c r="AK1066" i="3"/>
  <c r="AK1065" i="3"/>
  <c r="AK1064" i="3"/>
  <c r="AK1063" i="3"/>
  <c r="AK1062" i="3"/>
  <c r="AK1061" i="3"/>
  <c r="AK1060" i="3"/>
  <c r="AK1059" i="3"/>
  <c r="AK1058" i="3"/>
  <c r="AK1057" i="3"/>
  <c r="AK1056" i="3"/>
  <c r="AK1055" i="3"/>
  <c r="AK1054" i="3"/>
  <c r="AK1053" i="3"/>
  <c r="AK1052" i="3"/>
  <c r="AK1051" i="3"/>
  <c r="AK1050" i="3"/>
  <c r="AK1049" i="3"/>
  <c r="AK1048" i="3"/>
  <c r="AK1047" i="3"/>
  <c r="AK1046" i="3"/>
  <c r="AK1045" i="3"/>
  <c r="AK1044" i="3"/>
  <c r="AK1043" i="3"/>
  <c r="AK1042" i="3"/>
  <c r="AK1041" i="3"/>
  <c r="AK1040" i="3"/>
  <c r="AK1039" i="3"/>
  <c r="AK1038" i="3"/>
  <c r="AK1037" i="3"/>
  <c r="AK1036" i="3"/>
  <c r="AK1035" i="3"/>
  <c r="AK1034" i="3"/>
  <c r="AK1033" i="3"/>
  <c r="AK1032" i="3"/>
  <c r="AK1031" i="3"/>
  <c r="AK1030" i="3"/>
  <c r="AK1029" i="3"/>
  <c r="AK1028" i="3"/>
  <c r="AK1027" i="3"/>
  <c r="AK1026" i="3"/>
  <c r="AK1025" i="3"/>
  <c r="AK1024" i="3"/>
  <c r="AK1023" i="3"/>
  <c r="AK1022" i="3"/>
  <c r="AK1021" i="3"/>
  <c r="AK1020" i="3"/>
  <c r="AK1019" i="3"/>
  <c r="AK1018" i="3"/>
  <c r="AK1017" i="3"/>
  <c r="AK1016" i="3"/>
  <c r="AK1015" i="3"/>
  <c r="AK1014" i="3"/>
  <c r="AK1013" i="3"/>
  <c r="AK1012" i="3"/>
  <c r="AK1011" i="3"/>
  <c r="AK1010" i="3"/>
  <c r="AK1009" i="3"/>
  <c r="AK1008" i="3"/>
  <c r="AK1007" i="3"/>
  <c r="AK1006" i="3"/>
  <c r="AK1005" i="3"/>
  <c r="AK1004" i="3"/>
  <c r="AK1003" i="3"/>
  <c r="AK1002" i="3"/>
  <c r="AK1001" i="3"/>
  <c r="AK1000" i="3"/>
  <c r="AK999" i="3"/>
  <c r="AK998" i="3"/>
  <c r="AK997" i="3"/>
  <c r="AK996" i="3"/>
  <c r="AK995" i="3"/>
  <c r="AK994" i="3"/>
  <c r="AK993" i="3"/>
  <c r="AK992" i="3"/>
  <c r="AK991" i="3"/>
  <c r="AK990" i="3"/>
  <c r="AK989" i="3"/>
  <c r="AK988" i="3"/>
  <c r="AK987" i="3"/>
  <c r="AK986" i="3"/>
  <c r="AK985" i="3"/>
  <c r="AK984" i="3"/>
  <c r="AK983" i="3"/>
  <c r="AK982" i="3"/>
  <c r="AK981" i="3"/>
  <c r="AK980" i="3"/>
  <c r="AK979" i="3"/>
  <c r="AK978" i="3"/>
  <c r="AK977" i="3"/>
  <c r="AK976" i="3"/>
  <c r="AK975" i="3"/>
  <c r="AK974" i="3"/>
  <c r="AK973" i="3"/>
  <c r="AK972" i="3"/>
  <c r="AK971" i="3"/>
  <c r="AK970" i="3"/>
  <c r="AK969" i="3"/>
  <c r="AK968" i="3"/>
  <c r="AK967" i="3"/>
  <c r="AK966" i="3"/>
  <c r="AK965" i="3"/>
  <c r="AK964" i="3"/>
  <c r="AK963" i="3"/>
  <c r="AK962" i="3"/>
  <c r="AK961" i="3"/>
  <c r="AK960" i="3"/>
  <c r="AK959" i="3"/>
  <c r="AK958" i="3"/>
  <c r="AK957" i="3"/>
  <c r="AK956" i="3"/>
  <c r="AK955" i="3"/>
  <c r="AK954" i="3"/>
  <c r="AK953" i="3"/>
  <c r="AK952" i="3"/>
  <c r="AK951" i="3"/>
  <c r="AK950" i="3"/>
  <c r="AK949" i="3"/>
  <c r="AK948" i="3"/>
  <c r="AK947" i="3"/>
  <c r="AK946" i="3"/>
  <c r="AK945" i="3"/>
  <c r="AK944" i="3"/>
  <c r="AK943" i="3"/>
  <c r="AK942" i="3"/>
  <c r="AK941" i="3"/>
  <c r="AK940" i="3"/>
  <c r="AK939" i="3"/>
  <c r="AK938" i="3"/>
  <c r="AK937" i="3"/>
  <c r="AK936" i="3"/>
  <c r="AK935" i="3"/>
  <c r="AK934" i="3"/>
  <c r="AK933" i="3"/>
  <c r="AK932" i="3"/>
  <c r="AK931" i="3"/>
  <c r="AK930" i="3"/>
  <c r="AK929" i="3"/>
  <c r="AK928" i="3"/>
  <c r="AK927" i="3"/>
  <c r="AK926" i="3"/>
  <c r="AK925" i="3"/>
  <c r="AK924" i="3"/>
  <c r="AK923" i="3"/>
  <c r="AK922" i="3"/>
  <c r="AK921" i="3"/>
  <c r="AK920" i="3"/>
  <c r="AK919" i="3"/>
  <c r="AK918" i="3"/>
  <c r="AK917" i="3"/>
  <c r="AK916" i="3"/>
  <c r="AK915" i="3"/>
  <c r="AK914" i="3"/>
  <c r="AK913" i="3"/>
  <c r="AK912" i="3"/>
  <c r="AK911" i="3"/>
  <c r="AK910" i="3"/>
  <c r="AK909" i="3"/>
  <c r="AK908" i="3"/>
  <c r="AK907" i="3"/>
  <c r="AK906" i="3"/>
  <c r="AK905" i="3"/>
  <c r="AK904" i="3"/>
  <c r="AK903" i="3"/>
  <c r="AK902" i="3"/>
  <c r="AK901" i="3"/>
  <c r="AK900" i="3"/>
  <c r="AK899" i="3"/>
  <c r="AK898" i="3"/>
  <c r="AK897" i="3"/>
  <c r="AK896" i="3"/>
  <c r="AK895" i="3"/>
  <c r="AK894" i="3"/>
  <c r="AK893" i="3"/>
  <c r="AK892" i="3"/>
  <c r="AK891" i="3"/>
  <c r="AK890" i="3"/>
  <c r="AK889" i="3"/>
  <c r="AK888" i="3"/>
  <c r="AK887" i="3"/>
  <c r="AK886" i="3"/>
  <c r="AK885" i="3"/>
  <c r="AK884" i="3"/>
  <c r="AK883" i="3"/>
  <c r="AK882" i="3"/>
  <c r="AK881" i="3"/>
  <c r="AK880" i="3"/>
  <c r="AK879" i="3"/>
  <c r="AK878" i="3"/>
  <c r="AK877" i="3"/>
  <c r="AK876" i="3"/>
  <c r="AK875" i="3"/>
  <c r="AK874" i="3"/>
  <c r="AK873" i="3"/>
  <c r="AK872" i="3"/>
  <c r="AK871" i="3"/>
  <c r="AK870" i="3"/>
  <c r="AK869" i="3"/>
  <c r="AK868" i="3"/>
  <c r="AK867" i="3"/>
  <c r="AK866" i="3"/>
  <c r="AK865" i="3"/>
  <c r="AK864" i="3"/>
  <c r="AK863" i="3"/>
  <c r="AK862" i="3"/>
  <c r="AK861" i="3"/>
  <c r="AK860" i="3"/>
  <c r="AK859" i="3"/>
  <c r="AK858" i="3"/>
  <c r="AK857" i="3"/>
  <c r="AK856" i="3"/>
  <c r="AK855" i="3"/>
  <c r="AK854" i="3"/>
  <c r="AK853" i="3"/>
  <c r="AK852" i="3"/>
  <c r="AK851" i="3"/>
  <c r="AK850" i="3"/>
  <c r="AK849" i="3"/>
  <c r="AK848" i="3"/>
  <c r="AK847" i="3"/>
  <c r="AK846" i="3"/>
  <c r="AK845" i="3"/>
  <c r="AK844" i="3"/>
  <c r="AK843" i="3"/>
  <c r="AK842" i="3"/>
  <c r="AK841" i="3"/>
  <c r="AK840" i="3"/>
  <c r="AK839" i="3"/>
  <c r="AK838" i="3"/>
  <c r="AK837" i="3"/>
  <c r="AK836" i="3"/>
  <c r="AK835" i="3"/>
  <c r="AK834" i="3"/>
  <c r="AK833" i="3"/>
  <c r="AK832" i="3"/>
  <c r="AK831" i="3"/>
  <c r="AK830" i="3"/>
  <c r="AK829" i="3"/>
  <c r="AK828" i="3"/>
  <c r="AK827" i="3"/>
  <c r="AK826" i="3"/>
  <c r="AK825" i="3"/>
  <c r="AK824" i="3"/>
  <c r="AK823" i="3"/>
  <c r="AK822" i="3"/>
  <c r="AK821" i="3"/>
  <c r="AK820" i="3"/>
  <c r="AK819" i="3"/>
  <c r="AK818" i="3"/>
  <c r="AK817" i="3"/>
  <c r="AK816" i="3"/>
  <c r="AK815" i="3"/>
  <c r="AK814" i="3"/>
  <c r="AK813" i="3"/>
  <c r="AK812" i="3"/>
  <c r="AK811" i="3"/>
  <c r="AK810" i="3"/>
  <c r="AK809" i="3"/>
  <c r="AK808" i="3"/>
  <c r="AK807" i="3"/>
  <c r="AK806" i="3"/>
  <c r="AK805" i="3"/>
  <c r="AK804" i="3"/>
  <c r="AK803" i="3"/>
  <c r="AK802" i="3"/>
  <c r="AK801" i="3"/>
  <c r="AK800" i="3"/>
  <c r="AK799" i="3"/>
  <c r="AK798" i="3"/>
  <c r="AK797" i="3"/>
  <c r="AK796" i="3"/>
  <c r="AK795" i="3"/>
  <c r="AK794" i="3"/>
  <c r="AK793" i="3"/>
  <c r="AK792" i="3"/>
  <c r="AK791" i="3"/>
  <c r="AK790" i="3"/>
  <c r="AK789" i="3"/>
  <c r="AK788" i="3"/>
  <c r="AK787" i="3"/>
  <c r="AK786" i="3"/>
  <c r="AK785" i="3"/>
  <c r="AK784" i="3"/>
  <c r="AK783" i="3"/>
  <c r="AK782" i="3"/>
  <c r="AK781" i="3"/>
  <c r="AK780" i="3"/>
  <c r="AK779" i="3"/>
  <c r="AK778" i="3"/>
  <c r="AK777" i="3"/>
  <c r="AK776" i="3"/>
  <c r="AK775" i="3"/>
  <c r="AK774" i="3"/>
  <c r="AK773" i="3"/>
  <c r="AK772" i="3"/>
  <c r="AK771" i="3"/>
  <c r="AK770" i="3"/>
  <c r="AK769" i="3"/>
  <c r="AK768" i="3"/>
  <c r="AK767" i="3"/>
  <c r="AK766" i="3"/>
  <c r="AK765" i="3"/>
  <c r="AK764" i="3"/>
  <c r="AK763" i="3"/>
  <c r="AK762" i="3"/>
  <c r="AK761" i="3"/>
  <c r="AK760" i="3"/>
  <c r="AK759" i="3"/>
  <c r="AK758" i="3"/>
  <c r="AK757" i="3"/>
  <c r="AK756" i="3"/>
  <c r="AK755" i="3"/>
  <c r="AK754" i="3"/>
  <c r="AK753" i="3"/>
  <c r="AK752" i="3"/>
  <c r="AK751" i="3"/>
  <c r="AK750" i="3"/>
  <c r="AK749" i="3"/>
  <c r="AK748" i="3"/>
  <c r="AK747" i="3"/>
  <c r="AK746" i="3"/>
  <c r="AK745" i="3"/>
  <c r="AK744" i="3"/>
  <c r="AK743" i="3"/>
  <c r="AK742" i="3"/>
  <c r="AK741" i="3"/>
  <c r="AK740" i="3"/>
  <c r="AK739" i="3"/>
  <c r="AK738" i="3"/>
  <c r="AK737" i="3"/>
  <c r="AK736" i="3"/>
  <c r="AK735" i="3"/>
  <c r="AK734" i="3"/>
  <c r="AK733" i="3"/>
  <c r="AK732" i="3"/>
  <c r="AK731" i="3"/>
  <c r="AK730" i="3"/>
  <c r="AK729" i="3"/>
  <c r="AK728" i="3"/>
  <c r="AK727" i="3"/>
  <c r="AK726" i="3"/>
  <c r="AK725" i="3"/>
  <c r="AK724" i="3"/>
  <c r="AK723" i="3"/>
  <c r="AK722" i="3"/>
  <c r="AK721" i="3"/>
  <c r="AK720" i="3"/>
  <c r="AK719" i="3"/>
  <c r="AK718" i="3"/>
  <c r="AK717" i="3"/>
  <c r="AK716" i="3"/>
  <c r="AK715" i="3"/>
  <c r="AK714" i="3"/>
  <c r="AK713" i="3"/>
  <c r="AK712" i="3"/>
  <c r="AK711" i="3"/>
  <c r="AK710" i="3"/>
  <c r="AK709" i="3"/>
  <c r="AK708" i="3"/>
  <c r="AK707" i="3"/>
  <c r="AK706" i="3"/>
  <c r="AK705" i="3"/>
  <c r="AK704" i="3"/>
  <c r="AK703" i="3"/>
  <c r="AK702" i="3"/>
  <c r="AK701" i="3"/>
  <c r="AK700" i="3"/>
  <c r="AK699" i="3"/>
  <c r="AK698" i="3"/>
  <c r="AK697" i="3"/>
  <c r="AK696" i="3"/>
  <c r="AK695" i="3"/>
  <c r="AK694" i="3"/>
  <c r="AK693" i="3"/>
  <c r="AK692" i="3"/>
  <c r="AK691" i="3"/>
  <c r="AK690" i="3"/>
  <c r="AK689" i="3"/>
  <c r="AK688" i="3"/>
  <c r="AK687" i="3"/>
  <c r="AK686" i="3"/>
  <c r="AK685" i="3"/>
  <c r="AK684" i="3"/>
  <c r="AK683" i="3"/>
  <c r="AK682" i="3"/>
  <c r="AK681" i="3"/>
  <c r="AK680" i="3"/>
  <c r="AK679" i="3"/>
  <c r="AK678" i="3"/>
  <c r="AK677" i="3"/>
  <c r="AK676" i="3"/>
  <c r="AK675" i="3"/>
  <c r="AK674" i="3"/>
  <c r="AK673" i="3"/>
  <c r="AK672" i="3"/>
  <c r="AK671" i="3"/>
  <c r="AK670" i="3"/>
  <c r="AK669" i="3"/>
  <c r="AK668" i="3"/>
  <c r="AK667" i="3"/>
  <c r="AK666" i="3"/>
  <c r="AK665" i="3"/>
  <c r="AK664" i="3"/>
  <c r="AK663" i="3"/>
  <c r="AK662" i="3"/>
  <c r="AK661" i="3"/>
  <c r="AK660" i="3"/>
  <c r="AK659" i="3"/>
  <c r="AK658" i="3"/>
  <c r="AK657" i="3"/>
  <c r="AK656" i="3"/>
  <c r="AK655" i="3"/>
  <c r="AK654" i="3"/>
  <c r="AK653" i="3"/>
  <c r="AK652" i="3"/>
  <c r="AK651" i="3"/>
  <c r="AK650" i="3"/>
  <c r="AK649" i="3"/>
  <c r="AK648" i="3"/>
  <c r="AK647" i="3"/>
  <c r="AK646" i="3"/>
  <c r="AK645" i="3"/>
  <c r="AK644" i="3"/>
  <c r="AK643" i="3"/>
  <c r="AK642" i="3"/>
  <c r="AK641" i="3"/>
  <c r="AK640" i="3"/>
  <c r="AK639" i="3"/>
  <c r="AK638" i="3"/>
  <c r="AK637" i="3"/>
  <c r="AK636" i="3"/>
  <c r="AK635" i="3"/>
  <c r="AK634" i="3"/>
  <c r="AK633" i="3"/>
  <c r="AK632" i="3"/>
  <c r="AK631" i="3"/>
  <c r="AK630" i="3"/>
  <c r="AK629" i="3"/>
  <c r="AK628" i="3"/>
  <c r="AK627" i="3"/>
  <c r="AK626" i="3"/>
  <c r="AK625" i="3"/>
  <c r="AK624" i="3"/>
  <c r="AK623" i="3"/>
  <c r="AK622" i="3"/>
  <c r="AK621" i="3"/>
  <c r="AK620" i="3"/>
  <c r="AK619" i="3"/>
  <c r="AK618" i="3"/>
  <c r="AK617" i="3"/>
  <c r="AK616" i="3"/>
  <c r="AK615" i="3"/>
  <c r="AK614" i="3"/>
  <c r="AK613" i="3"/>
  <c r="AK612" i="3"/>
  <c r="AK611" i="3"/>
  <c r="AK610" i="3"/>
  <c r="AK609" i="3"/>
  <c r="AK608" i="3"/>
  <c r="AK607" i="3"/>
  <c r="AK606" i="3"/>
  <c r="AK605" i="3"/>
  <c r="AK604" i="3"/>
  <c r="AK603" i="3"/>
  <c r="AK602" i="3"/>
  <c r="AK601" i="3"/>
  <c r="AK600" i="3"/>
  <c r="AK599" i="3"/>
  <c r="AK598" i="3"/>
  <c r="AK597" i="3"/>
  <c r="AK596" i="3"/>
  <c r="AK595" i="3"/>
  <c r="AK594" i="3"/>
  <c r="AK593" i="3"/>
  <c r="AK592" i="3"/>
  <c r="AK591" i="3"/>
  <c r="AK590" i="3"/>
  <c r="AK589" i="3"/>
  <c r="AK588" i="3"/>
  <c r="AK587" i="3"/>
  <c r="AK586" i="3"/>
  <c r="AK585" i="3"/>
  <c r="AK584" i="3"/>
  <c r="AK583" i="3"/>
  <c r="AK582" i="3"/>
  <c r="AK581" i="3"/>
  <c r="AK580" i="3"/>
  <c r="AK579" i="3"/>
  <c r="AK578" i="3"/>
  <c r="AK577" i="3"/>
  <c r="AK576" i="3"/>
  <c r="AK575" i="3"/>
  <c r="AK574" i="3"/>
  <c r="AK573" i="3"/>
  <c r="AK572" i="3"/>
  <c r="AK571" i="3"/>
  <c r="AK570" i="3"/>
  <c r="AK569" i="3"/>
  <c r="AK568" i="3"/>
  <c r="AK567" i="3"/>
  <c r="AK566" i="3"/>
  <c r="AK565" i="3"/>
  <c r="AK564" i="3"/>
  <c r="AK563" i="3"/>
  <c r="AK562" i="3"/>
  <c r="AK561" i="3"/>
  <c r="AK560" i="3"/>
  <c r="AK559" i="3"/>
  <c r="AK558" i="3"/>
  <c r="AK557" i="3"/>
  <c r="AK556" i="3"/>
  <c r="AK555" i="3"/>
  <c r="AK554" i="3"/>
  <c r="AK553" i="3"/>
  <c r="AK552" i="3"/>
  <c r="AK551" i="3"/>
  <c r="AK550" i="3"/>
  <c r="AK549" i="3"/>
  <c r="AK548" i="3"/>
  <c r="AK547" i="3"/>
  <c r="AK546" i="3"/>
  <c r="AK545" i="3"/>
  <c r="AK544" i="3"/>
  <c r="AK543" i="3"/>
  <c r="AK542" i="3"/>
  <c r="AK541" i="3"/>
  <c r="AK540" i="3"/>
  <c r="AK539" i="3"/>
  <c r="AK538" i="3"/>
  <c r="AK537" i="3"/>
  <c r="AK536" i="3"/>
  <c r="AK535" i="3"/>
  <c r="AK534" i="3"/>
  <c r="AK533" i="3"/>
  <c r="AK532" i="3"/>
  <c r="AK531" i="3"/>
  <c r="AK530" i="3"/>
  <c r="AK529" i="3"/>
  <c r="AK528" i="3"/>
  <c r="AK527" i="3"/>
  <c r="AK526" i="3"/>
  <c r="AK525" i="3"/>
  <c r="AK524" i="3"/>
  <c r="AK523" i="3"/>
  <c r="AK522" i="3"/>
  <c r="AK521" i="3"/>
  <c r="AK520" i="3"/>
  <c r="AK519" i="3"/>
  <c r="AK518" i="3"/>
  <c r="AK517" i="3"/>
  <c r="AK516" i="3"/>
  <c r="AK515" i="3"/>
  <c r="AK514" i="3"/>
  <c r="AK513" i="3"/>
  <c r="AK512" i="3"/>
  <c r="AK511" i="3"/>
  <c r="AK510" i="3"/>
  <c r="AK509" i="3"/>
  <c r="AK508" i="3"/>
  <c r="AK507" i="3"/>
  <c r="AK506" i="3"/>
  <c r="AK505" i="3"/>
  <c r="AK504" i="3"/>
  <c r="AK503" i="3"/>
  <c r="AK502" i="3"/>
  <c r="AK501" i="3"/>
  <c r="AK500" i="3"/>
  <c r="AK499" i="3"/>
  <c r="AK498" i="3"/>
  <c r="AK497" i="3"/>
  <c r="AK496" i="3"/>
  <c r="AK495" i="3"/>
  <c r="AK494" i="3"/>
  <c r="AK493" i="3"/>
  <c r="AK492" i="3"/>
  <c r="AK491" i="3"/>
  <c r="AK490" i="3"/>
  <c r="AK489" i="3"/>
  <c r="AK488" i="3"/>
  <c r="AK487" i="3"/>
  <c r="AK486" i="3"/>
  <c r="AK485" i="3"/>
  <c r="AK484" i="3"/>
  <c r="AK483" i="3"/>
  <c r="AK482" i="3"/>
  <c r="AK481" i="3"/>
  <c r="AK480" i="3"/>
  <c r="AK479" i="3"/>
  <c r="AK478" i="3"/>
  <c r="AK477" i="3"/>
  <c r="AK476" i="3"/>
  <c r="AK475" i="3"/>
  <c r="AK474" i="3"/>
  <c r="AK473" i="3"/>
  <c r="AK472" i="3"/>
  <c r="AK471" i="3"/>
  <c r="AK470" i="3"/>
  <c r="AK469" i="3"/>
  <c r="AK468" i="3"/>
  <c r="AK467" i="3"/>
  <c r="AK466" i="3"/>
  <c r="AK465" i="3"/>
  <c r="AK464" i="3"/>
  <c r="AK463" i="3"/>
  <c r="AK462" i="3"/>
  <c r="AK461" i="3"/>
  <c r="AK460" i="3"/>
  <c r="AK459" i="3"/>
  <c r="AK458" i="3"/>
  <c r="AK457" i="3"/>
  <c r="AK456" i="3"/>
  <c r="AK455" i="3"/>
  <c r="AK454" i="3"/>
  <c r="AK453" i="3"/>
  <c r="AK452" i="3"/>
  <c r="AK451" i="3"/>
  <c r="AK450" i="3"/>
  <c r="AK449" i="3"/>
  <c r="AK448" i="3"/>
  <c r="AK447" i="3"/>
  <c r="AK446" i="3"/>
  <c r="AK445" i="3"/>
  <c r="AK444" i="3"/>
  <c r="AK443" i="3"/>
  <c r="AK442" i="3"/>
  <c r="AK441" i="3"/>
  <c r="AK440" i="3"/>
  <c r="AK439" i="3"/>
  <c r="AK438" i="3"/>
  <c r="AK437" i="3"/>
  <c r="AK436" i="3"/>
  <c r="AK435" i="3"/>
  <c r="AK434" i="3"/>
  <c r="AK433" i="3"/>
  <c r="AK432" i="3"/>
  <c r="AK431" i="3"/>
  <c r="AK430" i="3"/>
  <c r="AK429" i="3"/>
  <c r="AK428" i="3"/>
  <c r="AK427" i="3"/>
  <c r="AK426" i="3"/>
  <c r="AK425" i="3"/>
  <c r="AK424" i="3"/>
  <c r="AK423" i="3"/>
  <c r="AK422" i="3"/>
  <c r="AK421" i="3"/>
  <c r="AK420" i="3"/>
  <c r="AK419" i="3"/>
  <c r="AK418" i="3"/>
  <c r="AK417" i="3"/>
  <c r="AK416" i="3"/>
  <c r="AK415" i="3"/>
  <c r="AK414" i="3"/>
  <c r="AK413" i="3"/>
  <c r="AK412" i="3"/>
  <c r="AK411" i="3"/>
  <c r="AK410" i="3"/>
  <c r="AK409" i="3"/>
  <c r="AK408" i="3"/>
  <c r="AK407" i="3"/>
  <c r="AK406" i="3"/>
  <c r="AK405" i="3"/>
  <c r="AK404" i="3"/>
  <c r="AK403" i="3"/>
  <c r="AK402" i="3"/>
  <c r="AK401" i="3"/>
  <c r="AK400" i="3"/>
  <c r="AK399" i="3"/>
  <c r="AK398" i="3"/>
  <c r="AK397" i="3"/>
  <c r="AK396" i="3"/>
  <c r="AK395" i="3"/>
  <c r="AK394" i="3"/>
  <c r="AK393" i="3"/>
  <c r="AK392" i="3"/>
  <c r="AK391" i="3"/>
  <c r="AK390" i="3"/>
  <c r="AK389" i="3"/>
  <c r="AK388" i="3"/>
  <c r="AK387" i="3"/>
  <c r="AK386" i="3"/>
  <c r="AK385" i="3"/>
  <c r="AK384" i="3"/>
  <c r="AK383" i="3"/>
  <c r="AK382" i="3"/>
  <c r="AK381" i="3"/>
  <c r="AK380" i="3"/>
  <c r="AK379" i="3"/>
  <c r="AK378" i="3"/>
  <c r="AK377" i="3"/>
  <c r="AK376" i="3"/>
  <c r="AK375" i="3"/>
  <c r="AK374" i="3"/>
  <c r="AK373" i="3"/>
  <c r="AK372" i="3"/>
  <c r="AK371" i="3"/>
  <c r="AK370" i="3"/>
  <c r="AK369" i="3"/>
  <c r="AK368" i="3"/>
  <c r="AK367" i="3"/>
  <c r="AK366" i="3"/>
  <c r="AK365" i="3"/>
  <c r="AK364" i="3"/>
  <c r="AK363" i="3"/>
  <c r="AK362" i="3"/>
  <c r="AK361" i="3"/>
  <c r="AK360" i="3"/>
  <c r="AK359" i="3"/>
  <c r="AK358" i="3"/>
  <c r="AK357" i="3"/>
  <c r="AK356" i="3"/>
  <c r="AK355" i="3"/>
  <c r="AK354" i="3"/>
  <c r="AK353" i="3"/>
  <c r="AK352" i="3"/>
  <c r="AK351" i="3"/>
  <c r="AK350" i="3"/>
  <c r="AK349" i="3"/>
  <c r="AK348" i="3"/>
  <c r="AK347" i="3"/>
  <c r="AK346" i="3"/>
  <c r="AK345" i="3"/>
  <c r="AK344" i="3"/>
  <c r="AK343" i="3"/>
  <c r="AK342" i="3"/>
  <c r="AK341" i="3"/>
  <c r="AK340" i="3"/>
  <c r="AK339" i="3"/>
  <c r="AK338" i="3"/>
  <c r="AK337" i="3"/>
  <c r="AK336" i="3"/>
  <c r="AK335" i="3"/>
  <c r="AK334" i="3"/>
  <c r="AK333" i="3"/>
  <c r="AK332" i="3"/>
  <c r="AK331" i="3"/>
  <c r="AK330" i="3"/>
  <c r="AK329" i="3"/>
  <c r="AK328" i="3"/>
  <c r="AK327" i="3"/>
  <c r="AK326" i="3"/>
  <c r="AK325" i="3"/>
  <c r="AK324" i="3"/>
  <c r="AK323" i="3"/>
  <c r="AK322" i="3"/>
  <c r="AK321" i="3"/>
  <c r="AK320" i="3"/>
  <c r="AK319" i="3"/>
  <c r="AK318" i="3"/>
  <c r="AK317" i="3"/>
  <c r="AK316" i="3"/>
  <c r="AK315" i="3"/>
  <c r="AK314" i="3"/>
  <c r="AK313" i="3"/>
  <c r="AK312" i="3"/>
  <c r="AK311" i="3"/>
  <c r="AK310" i="3"/>
  <c r="AK309" i="3"/>
  <c r="AK308" i="3"/>
  <c r="AK307" i="3"/>
  <c r="AK306" i="3"/>
  <c r="AK305" i="3"/>
  <c r="AK304" i="3"/>
  <c r="AK303" i="3"/>
  <c r="AK302" i="3"/>
  <c r="AK301" i="3"/>
  <c r="AK300" i="3"/>
  <c r="AK299" i="3"/>
  <c r="AK298" i="3"/>
  <c r="AK297" i="3"/>
  <c r="AK296" i="3"/>
  <c r="AK295" i="3"/>
  <c r="AK294" i="3"/>
  <c r="AK293" i="3"/>
  <c r="AK292" i="3"/>
  <c r="AK291" i="3"/>
  <c r="AK290" i="3"/>
  <c r="AK289" i="3"/>
  <c r="AK288" i="3"/>
  <c r="AK287" i="3"/>
  <c r="AK286" i="3"/>
  <c r="AK285" i="3"/>
  <c r="AK284" i="3"/>
  <c r="AK283" i="3"/>
  <c r="AK282" i="3"/>
  <c r="AK281" i="3"/>
  <c r="AK280" i="3"/>
  <c r="AK279" i="3"/>
  <c r="AK278" i="3"/>
  <c r="AK277" i="3"/>
  <c r="AK276" i="3"/>
  <c r="AK275" i="3"/>
  <c r="AK274" i="3"/>
  <c r="AK273" i="3"/>
  <c r="AK272" i="3"/>
  <c r="AK271" i="3"/>
  <c r="AK270" i="3"/>
  <c r="AK269" i="3"/>
  <c r="AK268" i="3"/>
  <c r="AK267" i="3"/>
  <c r="AK266" i="3"/>
  <c r="AK265" i="3"/>
  <c r="AK264" i="3"/>
  <c r="AK263" i="3"/>
  <c r="AK262" i="3"/>
  <c r="AK261" i="3"/>
  <c r="AK260" i="3"/>
  <c r="AK259" i="3"/>
  <c r="AK258" i="3"/>
  <c r="AK257" i="3"/>
  <c r="AK256" i="3"/>
  <c r="AK255" i="3"/>
  <c r="AK254" i="3"/>
  <c r="AK253" i="3"/>
  <c r="AK252" i="3"/>
  <c r="AK251" i="3"/>
  <c r="AK250" i="3"/>
  <c r="AK249" i="3"/>
  <c r="AK248" i="3"/>
  <c r="AK247" i="3"/>
  <c r="AK246" i="3"/>
  <c r="AK245" i="3"/>
  <c r="AK244" i="3"/>
  <c r="AK243" i="3"/>
  <c r="AK242" i="3"/>
  <c r="AK241" i="3"/>
  <c r="AK240" i="3"/>
  <c r="AK239" i="3"/>
  <c r="AK238" i="3"/>
  <c r="AK237" i="3"/>
  <c r="AK236" i="3"/>
  <c r="AK235" i="3"/>
  <c r="AK234" i="3"/>
  <c r="AK233" i="3"/>
  <c r="AK232" i="3"/>
  <c r="AK231" i="3"/>
  <c r="AK230" i="3"/>
  <c r="AK229" i="3"/>
  <c r="AK228" i="3"/>
  <c r="AK227" i="3"/>
  <c r="AK226" i="3"/>
  <c r="AK225" i="3"/>
  <c r="AK224" i="3"/>
  <c r="AK223" i="3"/>
  <c r="AK222" i="3"/>
  <c r="AK221" i="3"/>
  <c r="AK220" i="3"/>
  <c r="AK219" i="3"/>
  <c r="AK218" i="3"/>
  <c r="AK217" i="3"/>
  <c r="AK216" i="3"/>
  <c r="AK215" i="3"/>
  <c r="AK214" i="3"/>
  <c r="AK213" i="3"/>
  <c r="AK212" i="3"/>
  <c r="AK211" i="3"/>
  <c r="AK210" i="3"/>
  <c r="AK209" i="3"/>
  <c r="AK208" i="3"/>
  <c r="AK207" i="3"/>
  <c r="AK206" i="3"/>
  <c r="AK205" i="3"/>
  <c r="AK204" i="3"/>
  <c r="AK203" i="3"/>
  <c r="AK202" i="3"/>
  <c r="AK201" i="3"/>
  <c r="AK200" i="3"/>
  <c r="AK199" i="3"/>
  <c r="AK198" i="3"/>
  <c r="AK197" i="3"/>
  <c r="AK196" i="3"/>
  <c r="AK195" i="3"/>
  <c r="AK194" i="3"/>
  <c r="AK193" i="3"/>
  <c r="AK192" i="3"/>
  <c r="AK191" i="3"/>
  <c r="AK190" i="3"/>
  <c r="AK189" i="3"/>
  <c r="AK188" i="3"/>
  <c r="AK187" i="3"/>
  <c r="AK186" i="3"/>
  <c r="AK185" i="3"/>
  <c r="AK184" i="3"/>
  <c r="AK183" i="3"/>
  <c r="AK182" i="3"/>
  <c r="AK181" i="3"/>
  <c r="AK180" i="3"/>
  <c r="AK179" i="3"/>
  <c r="AK178" i="3"/>
  <c r="AK177" i="3"/>
  <c r="AK176" i="3"/>
  <c r="AK175" i="3"/>
  <c r="AK174" i="3"/>
  <c r="AK173" i="3"/>
  <c r="AK172" i="3"/>
  <c r="AK171" i="3"/>
  <c r="AK170" i="3"/>
  <c r="AK169" i="3"/>
  <c r="AK168" i="3"/>
  <c r="AK167" i="3"/>
  <c r="AK166" i="3"/>
  <c r="AK165" i="3"/>
  <c r="AK164" i="3"/>
  <c r="AK163" i="3"/>
  <c r="AK162" i="3"/>
  <c r="AK161" i="3"/>
  <c r="AK160" i="3"/>
  <c r="AK159" i="3"/>
  <c r="AK158" i="3"/>
  <c r="AK157" i="3"/>
  <c r="AK156" i="3"/>
  <c r="AK155" i="3"/>
  <c r="AK154" i="3"/>
  <c r="AK153" i="3"/>
  <c r="AK152" i="3"/>
  <c r="AK151" i="3"/>
  <c r="AK150" i="3"/>
  <c r="AK149" i="3"/>
  <c r="AK148" i="3"/>
  <c r="AK147" i="3"/>
  <c r="AK146" i="3"/>
  <c r="AK145" i="3"/>
  <c r="AK144" i="3"/>
  <c r="AK143" i="3"/>
  <c r="AK142" i="3"/>
  <c r="AK141" i="3"/>
  <c r="AK140" i="3"/>
  <c r="AK139" i="3"/>
  <c r="AK138" i="3"/>
  <c r="AK137" i="3"/>
  <c r="AK136" i="3"/>
  <c r="AK135" i="3"/>
  <c r="AK134" i="3"/>
  <c r="AK133" i="3"/>
  <c r="AK132" i="3"/>
  <c r="AK131" i="3"/>
  <c r="AK130" i="3"/>
  <c r="AK129" i="3"/>
  <c r="AK128" i="3"/>
  <c r="AK127" i="3"/>
  <c r="AK126" i="3"/>
  <c r="AK125" i="3"/>
  <c r="AK124" i="3"/>
  <c r="AK123" i="3"/>
  <c r="AK122" i="3"/>
  <c r="AK121" i="3"/>
  <c r="AK120" i="3"/>
  <c r="AK119" i="3"/>
  <c r="AK118" i="3"/>
  <c r="AK117" i="3"/>
  <c r="AK116" i="3"/>
  <c r="AK115" i="3"/>
  <c r="AK114" i="3"/>
  <c r="AK113" i="3"/>
  <c r="AK112" i="3"/>
  <c r="AK111" i="3"/>
  <c r="AK110" i="3"/>
  <c r="AK109" i="3"/>
  <c r="AK108" i="3"/>
  <c r="AK107" i="3"/>
  <c r="AK106" i="3"/>
  <c r="AK105" i="3"/>
  <c r="AK104" i="3"/>
  <c r="AK103" i="3"/>
  <c r="AK102" i="3"/>
  <c r="AK101" i="3"/>
  <c r="AK100" i="3"/>
  <c r="AK99" i="3"/>
  <c r="AK98" i="3"/>
  <c r="AK97" i="3"/>
  <c r="AK96" i="3"/>
  <c r="AK95" i="3"/>
  <c r="AK94" i="3"/>
  <c r="AK93" i="3"/>
  <c r="AK92" i="3"/>
  <c r="AK91" i="3"/>
  <c r="AK90" i="3"/>
  <c r="AK89" i="3"/>
  <c r="AK88" i="3"/>
  <c r="AK87" i="3"/>
  <c r="AK86" i="3"/>
  <c r="AK85" i="3"/>
  <c r="AK84" i="3"/>
  <c r="AK83" i="3"/>
  <c r="AK82" i="3"/>
  <c r="AK81" i="3"/>
  <c r="AK80" i="3"/>
  <c r="AK79" i="3"/>
  <c r="AK78" i="3"/>
  <c r="AK77" i="3"/>
  <c r="AK76" i="3"/>
  <c r="AK75" i="3"/>
  <c r="AK74" i="3"/>
  <c r="AK73" i="3"/>
  <c r="AK72" i="3"/>
  <c r="AK71" i="3"/>
  <c r="AK70" i="3"/>
  <c r="AK69" i="3"/>
  <c r="AK68" i="3"/>
  <c r="AK67" i="3"/>
  <c r="AK66" i="3"/>
  <c r="AK65" i="3"/>
  <c r="AK64" i="3"/>
  <c r="AK63" i="3"/>
  <c r="AK62" i="3"/>
  <c r="AK61" i="3"/>
  <c r="AK60" i="3"/>
  <c r="AK59" i="3"/>
  <c r="AK58" i="3"/>
  <c r="AK57" i="3"/>
  <c r="AK56" i="3"/>
  <c r="AK55" i="3"/>
  <c r="AK54" i="3"/>
  <c r="AK53" i="3"/>
  <c r="AK52" i="3"/>
  <c r="AK51" i="3"/>
  <c r="AK50" i="3"/>
  <c r="AK49" i="3"/>
  <c r="AK48" i="3"/>
  <c r="AK47" i="3"/>
  <c r="AK46" i="3"/>
  <c r="AK45" i="3"/>
  <c r="AK44" i="3"/>
  <c r="AK43" i="3"/>
  <c r="AK42" i="3"/>
  <c r="AK41" i="3"/>
  <c r="AK40" i="3"/>
  <c r="AK39" i="3"/>
  <c r="AK38" i="3"/>
  <c r="AK37" i="3"/>
  <c r="AK36" i="3"/>
  <c r="AK35" i="3"/>
  <c r="AK34" i="3"/>
  <c r="AK33" i="3"/>
  <c r="AK32" i="3"/>
  <c r="AK30" i="3"/>
  <c r="AK29" i="3"/>
  <c r="AK28" i="3"/>
  <c r="AK27" i="3"/>
  <c r="AK26" i="3"/>
  <c r="AK25" i="3"/>
  <c r="O397" i="11" l="1"/>
  <c r="O401" i="11"/>
  <c r="O396" i="11"/>
  <c r="O400" i="11"/>
  <c r="N9" i="12"/>
  <c r="O9" i="12"/>
  <c r="N11" i="12"/>
  <c r="O11" i="12" s="1"/>
  <c r="N13" i="12"/>
  <c r="O13" i="12"/>
  <c r="N15" i="12"/>
  <c r="O15" i="12" s="1"/>
  <c r="N17" i="12"/>
  <c r="O17" i="12"/>
  <c r="N19" i="12"/>
  <c r="O19" i="12" s="1"/>
  <c r="N21" i="12"/>
  <c r="O21" i="12"/>
  <c r="N23" i="12"/>
  <c r="O23" i="12" s="1"/>
  <c r="N25" i="12"/>
  <c r="O25" i="12"/>
  <c r="N8" i="12"/>
  <c r="O8" i="12" s="1"/>
  <c r="Q9" i="12"/>
  <c r="O10" i="12"/>
  <c r="N10" i="12"/>
  <c r="Q11" i="12"/>
  <c r="N12" i="12"/>
  <c r="O12" i="12" s="1"/>
  <c r="Q13" i="12"/>
  <c r="O14" i="12"/>
  <c r="N14" i="12"/>
  <c r="Q15" i="12"/>
  <c r="N16" i="12"/>
  <c r="O16" i="12" s="1"/>
  <c r="Q17" i="12"/>
  <c r="O18" i="12"/>
  <c r="N18" i="12"/>
  <c r="Q19" i="12"/>
  <c r="N20" i="12"/>
  <c r="O20" i="12" s="1"/>
  <c r="Q21" i="12"/>
  <c r="O22" i="12"/>
  <c r="N22" i="12"/>
  <c r="Q23" i="12"/>
  <c r="N24" i="12"/>
  <c r="O24" i="12" s="1"/>
  <c r="Q25" i="12"/>
  <c r="N6" i="12"/>
  <c r="P6" i="12" s="1"/>
  <c r="N7" i="12"/>
  <c r="O7" i="12" s="1"/>
  <c r="Q6" i="12"/>
  <c r="S6" i="12"/>
  <c r="N5" i="12"/>
  <c r="O5" i="12" s="1"/>
  <c r="N4" i="12"/>
  <c r="N3" i="12"/>
  <c r="O3" i="11"/>
  <c r="O4" i="11"/>
  <c r="O5" i="11"/>
  <c r="O6"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7" i="11"/>
  <c r="O241" i="11"/>
  <c r="O245" i="11"/>
  <c r="O249" i="11"/>
  <c r="O253" i="11"/>
  <c r="O257" i="11"/>
  <c r="O261" i="11"/>
  <c r="O265" i="11"/>
  <c r="O269" i="11"/>
  <c r="O273" i="11"/>
  <c r="O277" i="11"/>
  <c r="O281" i="11"/>
  <c r="O285" i="11"/>
  <c r="O289" i="11"/>
  <c r="O293" i="11"/>
  <c r="O297" i="11"/>
  <c r="O301" i="11"/>
  <c r="O305" i="11"/>
  <c r="O309" i="11"/>
  <c r="O313" i="11"/>
  <c r="O317" i="11"/>
  <c r="O321" i="11"/>
  <c r="O325" i="11"/>
  <c r="O329" i="11"/>
  <c r="O333" i="11"/>
  <c r="O337" i="11"/>
  <c r="O341" i="11"/>
  <c r="O345" i="11"/>
  <c r="O349" i="11"/>
  <c r="O353" i="11"/>
  <c r="O357" i="11"/>
  <c r="O361" i="11"/>
  <c r="O365" i="11"/>
  <c r="O369" i="11"/>
  <c r="O373" i="11"/>
  <c r="O377" i="11"/>
  <c r="O381" i="11"/>
  <c r="O385" i="11"/>
  <c r="O389" i="11"/>
  <c r="O393" i="11"/>
  <c r="N236" i="11"/>
  <c r="O236" i="11"/>
  <c r="N240" i="11"/>
  <c r="O240" i="11"/>
  <c r="N256" i="11"/>
  <c r="O256" i="11"/>
  <c r="N260" i="11"/>
  <c r="O260" i="11"/>
  <c r="N276" i="11"/>
  <c r="O276" i="11"/>
  <c r="N288" i="11"/>
  <c r="O288" i="11"/>
  <c r="N308" i="11"/>
  <c r="O308" i="11"/>
  <c r="N312" i="11"/>
  <c r="O312" i="11"/>
  <c r="N352" i="11"/>
  <c r="O352" i="11"/>
  <c r="N356" i="11"/>
  <c r="O356" i="11"/>
  <c r="N364" i="11"/>
  <c r="O364" i="11"/>
  <c r="N368" i="11"/>
  <c r="O368" i="11"/>
  <c r="N384" i="11"/>
  <c r="O384" i="11"/>
  <c r="N388" i="11"/>
  <c r="O388" i="11"/>
  <c r="N392" i="11"/>
  <c r="O392" i="11"/>
  <c r="N244" i="11"/>
  <c r="O244" i="11"/>
  <c r="N248" i="11"/>
  <c r="O248" i="11"/>
  <c r="N252" i="11"/>
  <c r="O252" i="11"/>
  <c r="N264" i="11"/>
  <c r="O264" i="11"/>
  <c r="N268" i="11"/>
  <c r="O268" i="11"/>
  <c r="N272" i="11"/>
  <c r="O272" i="11"/>
  <c r="N280" i="11"/>
  <c r="O280" i="11"/>
  <c r="N284" i="11"/>
  <c r="O284" i="11"/>
  <c r="N292" i="11"/>
  <c r="O292" i="11"/>
  <c r="N296" i="11"/>
  <c r="O296" i="11"/>
  <c r="N300" i="11"/>
  <c r="O300" i="11"/>
  <c r="N304" i="11"/>
  <c r="O304" i="11"/>
  <c r="N316" i="11"/>
  <c r="O316" i="11"/>
  <c r="N320" i="11"/>
  <c r="O320" i="11"/>
  <c r="N324" i="11"/>
  <c r="O324" i="11"/>
  <c r="N328" i="11"/>
  <c r="O328" i="11"/>
  <c r="N332" i="11"/>
  <c r="O332" i="11"/>
  <c r="N336" i="11"/>
  <c r="O336" i="11"/>
  <c r="N340" i="11"/>
  <c r="O340" i="11"/>
  <c r="N344" i="11"/>
  <c r="O344" i="11"/>
  <c r="N348" i="11"/>
  <c r="O348" i="11"/>
  <c r="N360" i="11"/>
  <c r="O360" i="11"/>
  <c r="N372" i="11"/>
  <c r="O372" i="11"/>
  <c r="N376" i="11"/>
  <c r="O376" i="11"/>
  <c r="N380" i="11"/>
  <c r="O380" i="11"/>
  <c r="T84" i="8"/>
  <c r="T308" i="8"/>
  <c r="T1593" i="8"/>
  <c r="T2901" i="8"/>
  <c r="T821" i="8"/>
  <c r="T2352" i="8"/>
  <c r="T566" i="8"/>
  <c r="T1085" i="8"/>
  <c r="T1850" i="8"/>
  <c r="T2224" i="8"/>
  <c r="T2675" i="8"/>
  <c r="T2480" i="8"/>
  <c r="T2771" i="8"/>
  <c r="T2993" i="8"/>
  <c r="T180" i="8"/>
  <c r="T438" i="8"/>
  <c r="T694" i="8"/>
  <c r="T957" i="8"/>
  <c r="T1213" i="8"/>
  <c r="T1721" i="8"/>
  <c r="T2071" i="8"/>
  <c r="T20" i="8"/>
  <c r="T116" i="8"/>
  <c r="T244" i="8"/>
  <c r="T374" i="8"/>
  <c r="T502" i="8"/>
  <c r="T630" i="8"/>
  <c r="T758" i="8"/>
  <c r="T893" i="8"/>
  <c r="T989" i="8"/>
  <c r="T1149" i="8"/>
  <c r="T1513" i="8"/>
  <c r="T1657" i="8"/>
  <c r="T1786" i="8"/>
  <c r="T2010" i="8"/>
  <c r="T2152" i="8"/>
  <c r="T2288" i="8"/>
  <c r="T2416" i="8"/>
  <c r="T2544" i="8"/>
  <c r="T2707" i="8"/>
  <c r="T2835" i="8"/>
  <c r="T148" i="8"/>
  <c r="T212" i="8"/>
  <c r="T276" i="8"/>
  <c r="T342" i="8"/>
  <c r="T406" i="8"/>
  <c r="T470" i="8"/>
  <c r="T534" i="8"/>
  <c r="T598" i="8"/>
  <c r="T662" i="8"/>
  <c r="T726" i="8"/>
  <c r="T790" i="8"/>
  <c r="T853" i="8"/>
  <c r="T925" i="8"/>
  <c r="T1053" i="8"/>
  <c r="T1117" i="8"/>
  <c r="T1181" i="8"/>
  <c r="T1245" i="8"/>
  <c r="T1309" i="8"/>
  <c r="T1373" i="8"/>
  <c r="T1449" i="8"/>
  <c r="T1914" i="8"/>
  <c r="T1978" i="8"/>
  <c r="T2038" i="8"/>
  <c r="T2103" i="8"/>
  <c r="T2184" i="8"/>
  <c r="T2256" i="8"/>
  <c r="T2320" i="8"/>
  <c r="T2384" i="8"/>
  <c r="T2448" i="8"/>
  <c r="T2512" i="8"/>
  <c r="T2575" i="8"/>
  <c r="T2639" i="8"/>
  <c r="T52" i="8"/>
  <c r="T1021" i="8"/>
  <c r="T1277" i="8"/>
  <c r="T1341" i="8"/>
  <c r="T1405" i="8"/>
  <c r="T1481" i="8"/>
  <c r="T1545" i="8"/>
  <c r="T1625" i="8"/>
  <c r="T1689" i="8"/>
  <c r="T1754" i="8"/>
  <c r="T1818" i="8"/>
  <c r="T1882" i="8"/>
  <c r="T1946" i="8"/>
  <c r="T2607" i="8"/>
  <c r="T2739" i="8"/>
  <c r="T2803" i="8"/>
  <c r="T2867" i="8"/>
  <c r="T2964" i="8"/>
  <c r="T4" i="8"/>
  <c r="T36" i="8"/>
  <c r="T68" i="8"/>
  <c r="T100" i="8"/>
  <c r="T132" i="8"/>
  <c r="T164" i="8"/>
  <c r="T196" i="8"/>
  <c r="T228" i="8"/>
  <c r="T260" i="8"/>
  <c r="T292" i="8"/>
  <c r="T322" i="8"/>
  <c r="T358" i="8"/>
  <c r="T390" i="8"/>
  <c r="T422" i="8"/>
  <c r="T454" i="8"/>
  <c r="T486" i="8"/>
  <c r="T518" i="8"/>
  <c r="T550" i="8"/>
  <c r="T582" i="8"/>
  <c r="T614" i="8"/>
  <c r="T646" i="8"/>
  <c r="T678" i="8"/>
  <c r="T710" i="8"/>
  <c r="T742" i="8"/>
  <c r="T774" i="8"/>
  <c r="T806" i="8"/>
  <c r="T837" i="8"/>
  <c r="T877" i="8"/>
  <c r="T909" i="8"/>
  <c r="T941" i="8"/>
  <c r="T973" i="8"/>
  <c r="T1005" i="8"/>
  <c r="T1037" i="8"/>
  <c r="T1069" i="8"/>
  <c r="T1101" i="8"/>
  <c r="T1133" i="8"/>
  <c r="T1165" i="8"/>
  <c r="T1197" i="8"/>
  <c r="T1229" i="8"/>
  <c r="T1261" i="8"/>
  <c r="T1293" i="8"/>
  <c r="T1325" i="8"/>
  <c r="T1357" i="8"/>
  <c r="T1389" i="8"/>
  <c r="T1421" i="8"/>
  <c r="T1577" i="8"/>
  <c r="T1609" i="8"/>
  <c r="T1641" i="8"/>
  <c r="T1673" i="8"/>
  <c r="T1705" i="8"/>
  <c r="T1738" i="8"/>
  <c r="T1770" i="8"/>
  <c r="T1802" i="8"/>
  <c r="T1834" i="8"/>
  <c r="T1866" i="8"/>
  <c r="T1898" i="8"/>
  <c r="T1930" i="8"/>
  <c r="T1962" i="8"/>
  <c r="T1994" i="8"/>
  <c r="T2022" i="8"/>
  <c r="T2054" i="8"/>
  <c r="T2087" i="8"/>
  <c r="T2120" i="8"/>
  <c r="T2932" i="8"/>
  <c r="T1437" i="8"/>
  <c r="T1465" i="8"/>
  <c r="T1497" i="8"/>
  <c r="T1529" i="8"/>
  <c r="T1561" i="8"/>
  <c r="T2136" i="8"/>
  <c r="T2168" i="8"/>
  <c r="T2200" i="8"/>
  <c r="T2240" i="8"/>
  <c r="T2272" i="8"/>
  <c r="T2304" i="8"/>
  <c r="T2336" i="8"/>
  <c r="T2368" i="8"/>
  <c r="T2400" i="8"/>
  <c r="T2432" i="8"/>
  <c r="T2464" i="8"/>
  <c r="T2496" i="8"/>
  <c r="T2528" i="8"/>
  <c r="T2560" i="8"/>
  <c r="T2591" i="8"/>
  <c r="T2623" i="8"/>
  <c r="T2655" i="8"/>
  <c r="T2691" i="8"/>
  <c r="T2723" i="8"/>
  <c r="T2755" i="8"/>
  <c r="T2787" i="8"/>
  <c r="T2819" i="8"/>
  <c r="T2851" i="8"/>
  <c r="T2883" i="8"/>
  <c r="T2916" i="8"/>
  <c r="T2948" i="8"/>
  <c r="T2979" i="8"/>
  <c r="T885" i="8"/>
  <c r="T917" i="8"/>
  <c r="T949" i="8"/>
  <c r="T12" i="8"/>
  <c r="T28" i="8"/>
  <c r="T44" i="8"/>
  <c r="T60" i="8"/>
  <c r="T76" i="8"/>
  <c r="T92" i="8"/>
  <c r="T108" i="8"/>
  <c r="T124" i="8"/>
  <c r="T140" i="8"/>
  <c r="T156" i="8"/>
  <c r="T172" i="8"/>
  <c r="T188" i="8"/>
  <c r="T204" i="8"/>
  <c r="T220" i="8"/>
  <c r="T236" i="8"/>
  <c r="T252" i="8"/>
  <c r="T268" i="8"/>
  <c r="T284" i="8"/>
  <c r="T300" i="8"/>
  <c r="T314" i="8"/>
  <c r="T334" i="8"/>
  <c r="T350" i="8"/>
  <c r="T366" i="8"/>
  <c r="T382" i="8"/>
  <c r="T398" i="8"/>
  <c r="T414" i="8"/>
  <c r="T430" i="8"/>
  <c r="T446" i="8"/>
  <c r="T462" i="8"/>
  <c r="T478" i="8"/>
  <c r="T494" i="8"/>
  <c r="T510" i="8"/>
  <c r="T526" i="8"/>
  <c r="T542" i="8"/>
  <c r="T558" i="8"/>
  <c r="T574" i="8"/>
  <c r="T590" i="8"/>
  <c r="T606" i="8"/>
  <c r="T622" i="8"/>
  <c r="T638" i="8"/>
  <c r="T654" i="8"/>
  <c r="T670" i="8"/>
  <c r="T686" i="8"/>
  <c r="T702" i="8"/>
  <c r="T718" i="8"/>
  <c r="T734" i="8"/>
  <c r="T750" i="8"/>
  <c r="T766" i="8"/>
  <c r="T782" i="8"/>
  <c r="T798" i="8"/>
  <c r="T815" i="8"/>
  <c r="T829" i="8"/>
  <c r="T845" i="8"/>
  <c r="T861" i="8"/>
  <c r="T869" i="8"/>
  <c r="T901" i="8"/>
  <c r="T933" i="8"/>
  <c r="T965" i="8"/>
  <c r="T981" i="8"/>
  <c r="T997" i="8"/>
  <c r="T1013" i="8"/>
  <c r="T1029" i="8"/>
  <c r="T1045" i="8"/>
  <c r="T1061" i="8"/>
  <c r="T1077" i="8"/>
  <c r="T1093" i="8"/>
  <c r="T1109" i="8"/>
  <c r="T1125" i="8"/>
  <c r="T1141" i="8"/>
  <c r="T1157" i="8"/>
  <c r="T1173" i="8"/>
  <c r="T1189" i="8"/>
  <c r="T1205" i="8"/>
  <c r="T1221" i="8"/>
  <c r="T1237" i="8"/>
  <c r="T1253" i="8"/>
  <c r="T1269" i="8"/>
  <c r="T1285" i="8"/>
  <c r="T1301" i="8"/>
  <c r="T1317" i="8"/>
  <c r="T1333" i="8"/>
  <c r="T1349" i="8"/>
  <c r="T1365" i="8"/>
  <c r="T1381" i="8"/>
  <c r="T1397" i="8"/>
  <c r="T1413" i="8"/>
  <c r="T1429" i="8"/>
  <c r="T1445" i="8"/>
  <c r="T1457" i="8"/>
  <c r="T1473" i="8"/>
  <c r="T1489" i="8"/>
  <c r="T1505" i="8"/>
  <c r="T1521" i="8"/>
  <c r="T1537" i="8"/>
  <c r="T1553" i="8"/>
  <c r="T1569" i="8"/>
  <c r="T1585" i="8"/>
  <c r="T1601" i="8"/>
  <c r="T1617" i="8"/>
  <c r="T1633" i="8"/>
  <c r="T1649" i="8"/>
  <c r="T1665" i="8"/>
  <c r="T1681" i="8"/>
  <c r="T1697" i="8"/>
  <c r="T1713" i="8"/>
  <c r="T1730" i="8"/>
  <c r="T1746" i="8"/>
  <c r="T1762" i="8"/>
  <c r="T1778" i="8"/>
  <c r="T1794" i="8"/>
  <c r="T1810" i="8"/>
  <c r="T1826" i="8"/>
  <c r="T1842" i="8"/>
  <c r="T1858" i="8"/>
  <c r="T1874" i="8"/>
  <c r="T1890" i="8"/>
  <c r="T1906" i="8"/>
  <c r="T1922" i="8"/>
  <c r="T1938" i="8"/>
  <c r="T1954" i="8"/>
  <c r="T1970" i="8"/>
  <c r="T1986" i="8"/>
  <c r="T2002" i="8"/>
  <c r="T2014" i="8"/>
  <c r="T2030" i="8"/>
  <c r="T2046" i="8"/>
  <c r="T2063" i="8"/>
  <c r="T2079" i="8"/>
  <c r="T2095" i="8"/>
  <c r="T2112" i="8"/>
  <c r="T2128" i="8"/>
  <c r="T2144" i="8"/>
  <c r="T2160" i="8"/>
  <c r="T2176" i="8"/>
  <c r="T2192" i="8"/>
  <c r="T2208" i="8"/>
  <c r="T2216" i="8"/>
  <c r="T2232" i="8"/>
  <c r="T2248" i="8"/>
  <c r="T2264" i="8"/>
  <c r="T2280" i="8"/>
  <c r="T2296" i="8"/>
  <c r="T2312" i="8"/>
  <c r="T2328" i="8"/>
  <c r="T2344" i="8"/>
  <c r="T2360" i="8"/>
  <c r="T2376" i="8"/>
  <c r="T2392" i="8"/>
  <c r="T2408" i="8"/>
  <c r="T2424" i="8"/>
  <c r="T2440" i="8"/>
  <c r="T2456" i="8"/>
  <c r="T2472" i="8"/>
  <c r="T2488" i="8"/>
  <c r="T2504" i="8"/>
  <c r="T2520" i="8"/>
  <c r="T2536" i="8"/>
  <c r="T2552" i="8"/>
  <c r="T2567" i="8"/>
  <c r="T2583" i="8"/>
  <c r="T2599" i="8"/>
  <c r="T2615" i="8"/>
  <c r="T2631" i="8"/>
  <c r="T2647" i="8"/>
  <c r="T2667" i="8"/>
  <c r="T2683" i="8"/>
  <c r="T2699" i="8"/>
  <c r="T2715" i="8"/>
  <c r="T2731" i="8"/>
  <c r="T2747" i="8"/>
  <c r="T2763" i="8"/>
  <c r="T2779" i="8"/>
  <c r="T2795" i="8"/>
  <c r="T2811" i="8"/>
  <c r="T2827" i="8"/>
  <c r="T2843" i="8"/>
  <c r="T2859" i="8"/>
  <c r="T2875" i="8"/>
  <c r="T2893" i="8"/>
  <c r="T2908" i="8"/>
  <c r="T2924" i="8"/>
  <c r="T2940" i="8"/>
  <c r="T2956" i="8"/>
  <c r="T2972" i="8"/>
  <c r="T2985" i="8"/>
  <c r="T8" i="8"/>
  <c r="T16" i="8"/>
  <c r="T24" i="8"/>
  <c r="T32" i="8"/>
  <c r="T40" i="8"/>
  <c r="T48" i="8"/>
  <c r="T56" i="8"/>
  <c r="T64" i="8"/>
  <c r="T72" i="8"/>
  <c r="T80" i="8"/>
  <c r="T88" i="8"/>
  <c r="T96" i="8"/>
  <c r="T104" i="8"/>
  <c r="T112" i="8"/>
  <c r="T120" i="8"/>
  <c r="T128" i="8"/>
  <c r="T136" i="8"/>
  <c r="T144" i="8"/>
  <c r="T152" i="8"/>
  <c r="T160" i="8"/>
  <c r="T168" i="8"/>
  <c r="T176" i="8"/>
  <c r="T184" i="8"/>
  <c r="T192" i="8"/>
  <c r="T200" i="8"/>
  <c r="T208" i="8"/>
  <c r="T216" i="8"/>
  <c r="T224" i="8"/>
  <c r="T232" i="8"/>
  <c r="T240" i="8"/>
  <c r="T248" i="8"/>
  <c r="T256" i="8"/>
  <c r="T264" i="8"/>
  <c r="T272" i="8"/>
  <c r="T280" i="8"/>
  <c r="T288" i="8"/>
  <c r="T296" i="8"/>
  <c r="T304" i="8"/>
  <c r="T310" i="8"/>
  <c r="T318" i="8"/>
  <c r="T326" i="8"/>
  <c r="T794" i="8"/>
  <c r="T810" i="8"/>
  <c r="T825" i="8"/>
  <c r="T841" i="8"/>
  <c r="T857" i="8"/>
  <c r="T873" i="8"/>
  <c r="T889" i="8"/>
  <c r="T905" i="8"/>
  <c r="T921" i="8"/>
  <c r="T937" i="8"/>
  <c r="T953" i="8"/>
  <c r="T969" i="8"/>
  <c r="T985" i="8"/>
  <c r="T1001" i="8"/>
  <c r="T1017" i="8"/>
  <c r="T1033" i="8"/>
  <c r="T330" i="8"/>
  <c r="T338" i="8"/>
  <c r="T346" i="8"/>
  <c r="T354" i="8"/>
  <c r="T362" i="8"/>
  <c r="T370" i="8"/>
  <c r="T378" i="8"/>
  <c r="T386" i="8"/>
  <c r="T394" i="8"/>
  <c r="T402" i="8"/>
  <c r="T410" i="8"/>
  <c r="T418" i="8"/>
  <c r="T426" i="8"/>
  <c r="T434" i="8"/>
  <c r="T442" i="8"/>
  <c r="T450" i="8"/>
  <c r="T458" i="8"/>
  <c r="T466" i="8"/>
  <c r="T474" i="8"/>
  <c r="T482" i="8"/>
  <c r="T490" i="8"/>
  <c r="T498" i="8"/>
  <c r="T506" i="8"/>
  <c r="T514" i="8"/>
  <c r="T522" i="8"/>
  <c r="T530" i="8"/>
  <c r="T538" i="8"/>
  <c r="T546" i="8"/>
  <c r="T554" i="8"/>
  <c r="T562" i="8"/>
  <c r="T570" i="8"/>
  <c r="T578" i="8"/>
  <c r="T586" i="8"/>
  <c r="T594" i="8"/>
  <c r="T602" i="8"/>
  <c r="T610" i="8"/>
  <c r="T618" i="8"/>
  <c r="T626" i="8"/>
  <c r="T634" i="8"/>
  <c r="T642" i="8"/>
  <c r="T650" i="8"/>
  <c r="T658" i="8"/>
  <c r="T666" i="8"/>
  <c r="T674" i="8"/>
  <c r="T682" i="8"/>
  <c r="T690" i="8"/>
  <c r="T698" i="8"/>
  <c r="T706" i="8"/>
  <c r="T714" i="8"/>
  <c r="T722" i="8"/>
  <c r="T730" i="8"/>
  <c r="T738" i="8"/>
  <c r="T746" i="8"/>
  <c r="T754" i="8"/>
  <c r="T762" i="8"/>
  <c r="T770" i="8"/>
  <c r="T778" i="8"/>
  <c r="T786" i="8"/>
  <c r="T802" i="8"/>
  <c r="T817" i="8"/>
  <c r="T833" i="8"/>
  <c r="T849" i="8"/>
  <c r="T865" i="8"/>
  <c r="T881" i="8"/>
  <c r="T897" i="8"/>
  <c r="T913" i="8"/>
  <c r="T929" i="8"/>
  <c r="T945" i="8"/>
  <c r="T961" i="8"/>
  <c r="T977" i="8"/>
  <c r="T993" i="8"/>
  <c r="T1009" i="8"/>
  <c r="T1025" i="8"/>
  <c r="T1453" i="8"/>
  <c r="T1461" i="8"/>
  <c r="T1469" i="8"/>
  <c r="T1477" i="8"/>
  <c r="T1485" i="8"/>
  <c r="T1493" i="8"/>
  <c r="T1501" i="8"/>
  <c r="T1509" i="8"/>
  <c r="T1517" i="8"/>
  <c r="T1525" i="8"/>
  <c r="T1533" i="8"/>
  <c r="T1541" i="8"/>
  <c r="T1549" i="8"/>
  <c r="T1557" i="8"/>
  <c r="T1565" i="8"/>
  <c r="T1573" i="8"/>
  <c r="T1581" i="8"/>
  <c r="T1589" i="8"/>
  <c r="T1597" i="8"/>
  <c r="T1605" i="8"/>
  <c r="T1613" i="8"/>
  <c r="T1621" i="8"/>
  <c r="T1629" i="8"/>
  <c r="T1637" i="8"/>
  <c r="T1645" i="8"/>
  <c r="T1653" i="8"/>
  <c r="T1661" i="8"/>
  <c r="T1669" i="8"/>
  <c r="T1685" i="8"/>
  <c r="T1701" i="8"/>
  <c r="T1717" i="8"/>
  <c r="T1734" i="8"/>
  <c r="T1750" i="8"/>
  <c r="T1766" i="8"/>
  <c r="T1782" i="8"/>
  <c r="T1798" i="8"/>
  <c r="T1814" i="8"/>
  <c r="T1830" i="8"/>
  <c r="T1041" i="8"/>
  <c r="T1049" i="8"/>
  <c r="T1057" i="8"/>
  <c r="T1065" i="8"/>
  <c r="T1073" i="8"/>
  <c r="T1081" i="8"/>
  <c r="T1089" i="8"/>
  <c r="T1097" i="8"/>
  <c r="T1105" i="8"/>
  <c r="T1113" i="8"/>
  <c r="T1121" i="8"/>
  <c r="T1129" i="8"/>
  <c r="T1137" i="8"/>
  <c r="T1145" i="8"/>
  <c r="T1153" i="8"/>
  <c r="T1161" i="8"/>
  <c r="T1169" i="8"/>
  <c r="T1177" i="8"/>
  <c r="T1185" i="8"/>
  <c r="T1193" i="8"/>
  <c r="T1201" i="8"/>
  <c r="T1209" i="8"/>
  <c r="T1217" i="8"/>
  <c r="T1225" i="8"/>
  <c r="T1233" i="8"/>
  <c r="T1241" i="8"/>
  <c r="T1249" i="8"/>
  <c r="T1257" i="8"/>
  <c r="T1265" i="8"/>
  <c r="T1273" i="8"/>
  <c r="T1281" i="8"/>
  <c r="T1289" i="8"/>
  <c r="T1297" i="8"/>
  <c r="T1305" i="8"/>
  <c r="T1313" i="8"/>
  <c r="T1321" i="8"/>
  <c r="T1329" i="8"/>
  <c r="T1337" i="8"/>
  <c r="T1345" i="8"/>
  <c r="T1353" i="8"/>
  <c r="T1361" i="8"/>
  <c r="T1369" i="8"/>
  <c r="T1377" i="8"/>
  <c r="T1385" i="8"/>
  <c r="T1393" i="8"/>
  <c r="T1401" i="8"/>
  <c r="T1409" i="8"/>
  <c r="T1417" i="8"/>
  <c r="T1425" i="8"/>
  <c r="T1433" i="8"/>
  <c r="T1441" i="8"/>
  <c r="T1677" i="8"/>
  <c r="T1693" i="8"/>
  <c r="T1709" i="8"/>
  <c r="T1726" i="8"/>
  <c r="T1742" i="8"/>
  <c r="T1758" i="8"/>
  <c r="T1774" i="8"/>
  <c r="T1790" i="8"/>
  <c r="T1806" i="8"/>
  <c r="T1822" i="8"/>
  <c r="T1839" i="8"/>
  <c r="T1846" i="8"/>
  <c r="T1854" i="8"/>
  <c r="T1862" i="8"/>
  <c r="T1870" i="8"/>
  <c r="T1878" i="8"/>
  <c r="T1886" i="8"/>
  <c r="T1894" i="8"/>
  <c r="T1902" i="8"/>
  <c r="T1910" i="8"/>
  <c r="T1918" i="8"/>
  <c r="T1926" i="8"/>
  <c r="T1934" i="8"/>
  <c r="T1942" i="8"/>
  <c r="T1950" i="8"/>
  <c r="T1958" i="8"/>
  <c r="T1966" i="8"/>
  <c r="T1974" i="8"/>
  <c r="T1982" i="8"/>
  <c r="T1990" i="8"/>
  <c r="T1998" i="8"/>
  <c r="T2006" i="8"/>
  <c r="T2663" i="8"/>
  <c r="T2671" i="8"/>
  <c r="T2679" i="8"/>
  <c r="T2687" i="8"/>
  <c r="T2695" i="8"/>
  <c r="T2703" i="8"/>
  <c r="T2711" i="8"/>
  <c r="T2719" i="8"/>
  <c r="T2727" i="8"/>
  <c r="T2735" i="8"/>
  <c r="T2743" i="8"/>
  <c r="T2751" i="8"/>
  <c r="T2759" i="8"/>
  <c r="T2767" i="8"/>
  <c r="T2775" i="8"/>
  <c r="T2783" i="8"/>
  <c r="T2791" i="8"/>
  <c r="T2799" i="8"/>
  <c r="T2807" i="8"/>
  <c r="T2815" i="8"/>
  <c r="T2823" i="8"/>
  <c r="T2831" i="8"/>
  <c r="T2839" i="8"/>
  <c r="T2847" i="8"/>
  <c r="T2855" i="8"/>
  <c r="T2863" i="8"/>
  <c r="T2871" i="8"/>
  <c r="T2879" i="8"/>
  <c r="T2887" i="8"/>
  <c r="T2897" i="8"/>
  <c r="T2904" i="8"/>
  <c r="T2912" i="8"/>
  <c r="T2920" i="8"/>
  <c r="T2928" i="8"/>
  <c r="T2936" i="8"/>
  <c r="T2944" i="8"/>
  <c r="T2952" i="8"/>
  <c r="T2960" i="8"/>
  <c r="T2968" i="8"/>
  <c r="T2976" i="8"/>
  <c r="T2981" i="8"/>
  <c r="T2989" i="8"/>
  <c r="T2997" i="8"/>
  <c r="T2018" i="8"/>
  <c r="T2026" i="8"/>
  <c r="T2034" i="8"/>
  <c r="T2042" i="8"/>
  <c r="T2050" i="8"/>
  <c r="T2059" i="8"/>
  <c r="T2067" i="8"/>
  <c r="T2075" i="8"/>
  <c r="T2083" i="8"/>
  <c r="T2091" i="8"/>
  <c r="T2099" i="8"/>
  <c r="T2108" i="8"/>
  <c r="T2116" i="8"/>
  <c r="T2124" i="8"/>
  <c r="T2132" i="8"/>
  <c r="T2140" i="8"/>
  <c r="T2148" i="8"/>
  <c r="T2156" i="8"/>
  <c r="T2164" i="8"/>
  <c r="T2172" i="8"/>
  <c r="T2180" i="8"/>
  <c r="T2188" i="8"/>
  <c r="T2196" i="8"/>
  <c r="T2204" i="8"/>
  <c r="T2212" i="8"/>
  <c r="T2220" i="8"/>
  <c r="T2228" i="8"/>
  <c r="T2236" i="8"/>
  <c r="T2244" i="8"/>
  <c r="T2252" i="8"/>
  <c r="T2260" i="8"/>
  <c r="T2268" i="8"/>
  <c r="T2276" i="8"/>
  <c r="T2284" i="8"/>
  <c r="T2292" i="8"/>
  <c r="T2300" i="8"/>
  <c r="T2308" i="8"/>
  <c r="T2316" i="8"/>
  <c r="T2324" i="8"/>
  <c r="T2332" i="8"/>
  <c r="T2340" i="8"/>
  <c r="T2348" i="8"/>
  <c r="T2356" i="8"/>
  <c r="T2364" i="8"/>
  <c r="T2372" i="8"/>
  <c r="T2380" i="8"/>
  <c r="T2388" i="8"/>
  <c r="T2396" i="8"/>
  <c r="T2404" i="8"/>
  <c r="T2412" i="8"/>
  <c r="T2420" i="8"/>
  <c r="T2428" i="8"/>
  <c r="T2436" i="8"/>
  <c r="T2444" i="8"/>
  <c r="T2452" i="8"/>
  <c r="T2460" i="8"/>
  <c r="T2468" i="8"/>
  <c r="T2476" i="8"/>
  <c r="T2484" i="8"/>
  <c r="T2492" i="8"/>
  <c r="T2500" i="8"/>
  <c r="T2508" i="8"/>
  <c r="T2516" i="8"/>
  <c r="T2524" i="8"/>
  <c r="T2532" i="8"/>
  <c r="T2540" i="8"/>
  <c r="T2548" i="8"/>
  <c r="T2556" i="8"/>
  <c r="T2563" i="8"/>
  <c r="T2571" i="8"/>
  <c r="T2579" i="8"/>
  <c r="T2587" i="8"/>
  <c r="T2595" i="8"/>
  <c r="T2603" i="8"/>
  <c r="T2611" i="8"/>
  <c r="T2619" i="8"/>
  <c r="T2627" i="8"/>
  <c r="T2635" i="8"/>
  <c r="T2643" i="8"/>
  <c r="T2651" i="8"/>
  <c r="T2659" i="8"/>
  <c r="T423" i="8"/>
  <c r="T427" i="8"/>
  <c r="T431" i="8"/>
  <c r="T435" i="8"/>
  <c r="T447" i="8"/>
  <c r="T455" i="8"/>
  <c r="T459" i="8"/>
  <c r="T463" i="8"/>
  <c r="T467" i="8"/>
  <c r="T471" i="8"/>
  <c r="T487" i="8"/>
  <c r="T491" i="8"/>
  <c r="T503" i="8"/>
  <c r="T507" i="8"/>
  <c r="T515" i="8"/>
  <c r="T519" i="8"/>
  <c r="T523" i="8"/>
  <c r="T527" i="8"/>
  <c r="T531" i="8"/>
  <c r="T535" i="8"/>
  <c r="T539" i="8"/>
  <c r="T547" i="8"/>
  <c r="T551" i="8"/>
  <c r="T563" i="8"/>
  <c r="T567" i="8"/>
  <c r="T575" i="8"/>
  <c r="T587" i="8"/>
  <c r="T591" i="8"/>
  <c r="T595" i="8"/>
  <c r="T599" i="8"/>
  <c r="T603" i="8"/>
  <c r="T607" i="8"/>
  <c r="T611" i="8"/>
  <c r="T623" i="8"/>
  <c r="T627" i="8"/>
  <c r="T635" i="8"/>
  <c r="T639" i="8"/>
  <c r="T643" i="8"/>
  <c r="T647" i="8"/>
  <c r="T655" i="8"/>
  <c r="T667" i="8"/>
  <c r="T671" i="8"/>
  <c r="T679" i="8"/>
  <c r="T683" i="8"/>
  <c r="T691" i="8"/>
  <c r="T695" i="8"/>
  <c r="T699" i="8"/>
  <c r="T707" i="8"/>
  <c r="T715" i="8"/>
  <c r="T719" i="8"/>
  <c r="T723" i="8"/>
  <c r="T731" i="8"/>
  <c r="T739" i="8"/>
  <c r="T743" i="8"/>
  <c r="T751" i="8"/>
  <c r="T755" i="8"/>
  <c r="T759" i="8"/>
  <c r="T763" i="8"/>
  <c r="T767" i="8"/>
  <c r="T771" i="8"/>
  <c r="T779" i="8"/>
  <c r="T783" i="8"/>
  <c r="T787" i="8"/>
  <c r="T791" i="8"/>
  <c r="T795" i="8"/>
  <c r="T799" i="8"/>
  <c r="T803" i="8"/>
  <c r="T811" i="8"/>
  <c r="T816" i="8"/>
  <c r="T822" i="8"/>
  <c r="T826" i="8"/>
  <c r="T830" i="8"/>
  <c r="T834" i="8"/>
  <c r="T838" i="8"/>
  <c r="T842" i="8"/>
  <c r="T846" i="8"/>
  <c r="T850" i="8"/>
  <c r="T854" i="8"/>
  <c r="T870" i="8"/>
  <c r="T874" i="8"/>
  <c r="T878" i="8"/>
  <c r="T882" i="8"/>
  <c r="T890" i="8"/>
  <c r="T898" i="8"/>
  <c r="T902" i="8"/>
  <c r="T918" i="8"/>
  <c r="T926" i="8"/>
  <c r="T930" i="8"/>
  <c r="T942" i="8"/>
  <c r="T946" i="8"/>
  <c r="T954" i="8"/>
  <c r="T962" i="8"/>
  <c r="T970" i="8"/>
  <c r="T974" i="8"/>
  <c r="T978" i="8"/>
  <c r="T986" i="8"/>
  <c r="T994" i="8"/>
  <c r="T998" i="8"/>
  <c r="T1002" i="8"/>
  <c r="T1006" i="8"/>
  <c r="T1010" i="8"/>
  <c r="T1014" i="8"/>
  <c r="T1018" i="8"/>
  <c r="T1022" i="8"/>
  <c r="T1030" i="8"/>
  <c r="T1038" i="8"/>
  <c r="T1042" i="8"/>
  <c r="T1050" i="8"/>
  <c r="T1054" i="8"/>
  <c r="T1058" i="8"/>
  <c r="T1066" i="8"/>
  <c r="T1070" i="8"/>
  <c r="T1074" i="8"/>
  <c r="T1078" i="8"/>
  <c r="T1082" i="8"/>
  <c r="T1086" i="8"/>
  <c r="T6" i="8"/>
  <c r="T10" i="8"/>
  <c r="T14" i="8"/>
  <c r="T18" i="8"/>
  <c r="T22" i="8"/>
  <c r="T26" i="8"/>
  <c r="T30" i="8"/>
  <c r="T34" i="8"/>
  <c r="T38" i="8"/>
  <c r="T42" i="8"/>
  <c r="T46" i="8"/>
  <c r="T50" i="8"/>
  <c r="T54" i="8"/>
  <c r="T58" i="8"/>
  <c r="T62" i="8"/>
  <c r="T66" i="8"/>
  <c r="T70" i="8"/>
  <c r="T74" i="8"/>
  <c r="T78" i="8"/>
  <c r="T82" i="8"/>
  <c r="T86" i="8"/>
  <c r="T90" i="8"/>
  <c r="T94" i="8"/>
  <c r="T98" i="8"/>
  <c r="T102" i="8"/>
  <c r="T106" i="8"/>
  <c r="T110" i="8"/>
  <c r="T114" i="8"/>
  <c r="T118" i="8"/>
  <c r="T122" i="8"/>
  <c r="T126" i="8"/>
  <c r="T130" i="8"/>
  <c r="T134" i="8"/>
  <c r="T138" i="8"/>
  <c r="T142" i="8"/>
  <c r="T146" i="8"/>
  <c r="T150" i="8"/>
  <c r="T154" i="8"/>
  <c r="T158" i="8"/>
  <c r="T162" i="8"/>
  <c r="T166" i="8"/>
  <c r="T170" i="8"/>
  <c r="T174" i="8"/>
  <c r="T178" i="8"/>
  <c r="T182" i="8"/>
  <c r="T186" i="8"/>
  <c r="T190" i="8"/>
  <c r="T194" i="8"/>
  <c r="T198" i="8"/>
  <c r="T202" i="8"/>
  <c r="T206" i="8"/>
  <c r="T210" i="8"/>
  <c r="T214" i="8"/>
  <c r="T218" i="8"/>
  <c r="T222" i="8"/>
  <c r="T226" i="8"/>
  <c r="T230" i="8"/>
  <c r="T234" i="8"/>
  <c r="T238" i="8"/>
  <c r="T242" i="8"/>
  <c r="T246" i="8"/>
  <c r="T250" i="8"/>
  <c r="T254" i="8"/>
  <c r="T258" i="8"/>
  <c r="T262" i="8"/>
  <c r="T266" i="8"/>
  <c r="T270" i="8"/>
  <c r="T274" i="8"/>
  <c r="T278" i="8"/>
  <c r="T282" i="8"/>
  <c r="T286" i="8"/>
  <c r="T290" i="8"/>
  <c r="T294" i="8"/>
  <c r="T298" i="8"/>
  <c r="T302" i="8"/>
  <c r="T306" i="8"/>
  <c r="T312" i="8"/>
  <c r="T316" i="8"/>
  <c r="T320" i="8"/>
  <c r="T324" i="8"/>
  <c r="T328" i="8"/>
  <c r="T332" i="8"/>
  <c r="T336" i="8"/>
  <c r="T340" i="8"/>
  <c r="T344" i="8"/>
  <c r="T348" i="8"/>
  <c r="T352" i="8"/>
  <c r="T356" i="8"/>
  <c r="T360" i="8"/>
  <c r="T364" i="8"/>
  <c r="T368" i="8"/>
  <c r="T372" i="8"/>
  <c r="T376" i="8"/>
  <c r="T380" i="8"/>
  <c r="T384" i="8"/>
  <c r="T388" i="8"/>
  <c r="T392" i="8"/>
  <c r="T396" i="8"/>
  <c r="T400" i="8"/>
  <c r="T404" i="8"/>
  <c r="T408" i="8"/>
  <c r="T412" i="8"/>
  <c r="T416" i="8"/>
  <c r="T420" i="8"/>
  <c r="T421" i="8"/>
  <c r="T424" i="8"/>
  <c r="T425" i="8"/>
  <c r="T428" i="8"/>
  <c r="T429" i="8"/>
  <c r="T432" i="8"/>
  <c r="T433" i="8"/>
  <c r="T436" i="8"/>
  <c r="T437" i="8"/>
  <c r="T440" i="8"/>
  <c r="T441" i="8"/>
  <c r="T444" i="8"/>
  <c r="T445" i="8"/>
  <c r="T448" i="8"/>
  <c r="T449" i="8"/>
  <c r="T452" i="8"/>
  <c r="T453" i="8"/>
  <c r="T456" i="8"/>
  <c r="T457" i="8"/>
  <c r="T460" i="8"/>
  <c r="T461" i="8"/>
  <c r="T464" i="8"/>
  <c r="T465" i="8"/>
  <c r="T468" i="8"/>
  <c r="T469" i="8"/>
  <c r="T472" i="8"/>
  <c r="T473" i="8"/>
  <c r="T476" i="8"/>
  <c r="T477" i="8"/>
  <c r="T480" i="8"/>
  <c r="T481" i="8"/>
  <c r="T484" i="8"/>
  <c r="T485" i="8"/>
  <c r="T488" i="8"/>
  <c r="T489" i="8"/>
  <c r="T492" i="8"/>
  <c r="T493" i="8"/>
  <c r="T496" i="8"/>
  <c r="T497" i="8"/>
  <c r="T500" i="8"/>
  <c r="T501" i="8"/>
  <c r="T504" i="8"/>
  <c r="T505" i="8"/>
  <c r="T508" i="8"/>
  <c r="T509" i="8"/>
  <c r="T512" i="8"/>
  <c r="T513" i="8"/>
  <c r="T516" i="8"/>
  <c r="T517" i="8"/>
  <c r="T520" i="8"/>
  <c r="T521" i="8"/>
  <c r="T524" i="8"/>
  <c r="T525" i="8"/>
  <c r="T528" i="8"/>
  <c r="T529" i="8"/>
  <c r="T532" i="8"/>
  <c r="T533" i="8"/>
  <c r="T536" i="8"/>
  <c r="T537" i="8"/>
  <c r="T540" i="8"/>
  <c r="T541" i="8"/>
  <c r="T544" i="8"/>
  <c r="T545" i="8"/>
  <c r="T548" i="8"/>
  <c r="T549" i="8"/>
  <c r="T552" i="8"/>
  <c r="T553" i="8"/>
  <c r="T556" i="8"/>
  <c r="T557" i="8"/>
  <c r="T560" i="8"/>
  <c r="T561" i="8"/>
  <c r="T564" i="8"/>
  <c r="T565" i="8"/>
  <c r="T568" i="8"/>
  <c r="T569" i="8"/>
  <c r="T572" i="8"/>
  <c r="T573" i="8"/>
  <c r="T576" i="8"/>
  <c r="T577" i="8"/>
  <c r="T580" i="8"/>
  <c r="T581" i="8"/>
  <c r="T584" i="8"/>
  <c r="T585" i="8"/>
  <c r="T588" i="8"/>
  <c r="T589" i="8"/>
  <c r="T592" i="8"/>
  <c r="T593" i="8"/>
  <c r="T596" i="8"/>
  <c r="T597" i="8"/>
  <c r="T600" i="8"/>
  <c r="T601" i="8"/>
  <c r="T604" i="8"/>
  <c r="T605" i="8"/>
  <c r="T608" i="8"/>
  <c r="T609" i="8"/>
  <c r="T612" i="8"/>
  <c r="T613" i="8"/>
  <c r="T616" i="8"/>
  <c r="T617" i="8"/>
  <c r="T620" i="8"/>
  <c r="T621" i="8"/>
  <c r="T624" i="8"/>
  <c r="T625" i="8"/>
  <c r="T628" i="8"/>
  <c r="T629" i="8"/>
  <c r="T632" i="8"/>
  <c r="T633" i="8"/>
  <c r="T636" i="8"/>
  <c r="T637" i="8"/>
  <c r="T640" i="8"/>
  <c r="T641" i="8"/>
  <c r="T644" i="8"/>
  <c r="T645" i="8"/>
  <c r="T648" i="8"/>
  <c r="T649" i="8"/>
  <c r="T652" i="8"/>
  <c r="T653" i="8"/>
  <c r="T656" i="8"/>
  <c r="T657" i="8"/>
  <c r="T660" i="8"/>
  <c r="T661" i="8"/>
  <c r="T664" i="8"/>
  <c r="T665" i="8"/>
  <c r="T668" i="8"/>
  <c r="T669" i="8"/>
  <c r="T672" i="8"/>
  <c r="T673" i="8"/>
  <c r="T676" i="8"/>
  <c r="T677" i="8"/>
  <c r="T680" i="8"/>
  <c r="T681" i="8"/>
  <c r="T684" i="8"/>
  <c r="T685" i="8"/>
  <c r="T688" i="8"/>
  <c r="T689" i="8"/>
  <c r="T692" i="8"/>
  <c r="T693" i="8"/>
  <c r="T696" i="8"/>
  <c r="T697" i="8"/>
  <c r="T700" i="8"/>
  <c r="T701" i="8"/>
  <c r="T704" i="8"/>
  <c r="T705" i="8"/>
  <c r="T708" i="8"/>
  <c r="T709" i="8"/>
  <c r="T712" i="8"/>
  <c r="T713" i="8"/>
  <c r="T716" i="8"/>
  <c r="T717" i="8"/>
  <c r="T720" i="8"/>
  <c r="T721" i="8"/>
  <c r="T724" i="8"/>
  <c r="T725" i="8"/>
  <c r="T728" i="8"/>
  <c r="T729" i="8"/>
  <c r="T732" i="8"/>
  <c r="T733" i="8"/>
  <c r="T736" i="8"/>
  <c r="T737" i="8"/>
  <c r="T740" i="8"/>
  <c r="T741" i="8"/>
  <c r="T744" i="8"/>
  <c r="T745" i="8"/>
  <c r="T748" i="8"/>
  <c r="T749" i="8"/>
  <c r="T752" i="8"/>
  <c r="T753" i="8"/>
  <c r="T756" i="8"/>
  <c r="T757" i="8"/>
  <c r="T760" i="8"/>
  <c r="T761" i="8"/>
  <c r="T764" i="8"/>
  <c r="T765" i="8"/>
  <c r="T768" i="8"/>
  <c r="T769" i="8"/>
  <c r="T772" i="8"/>
  <c r="T773" i="8"/>
  <c r="T776" i="8"/>
  <c r="T777" i="8"/>
  <c r="T780" i="8"/>
  <c r="T781" i="8"/>
  <c r="T784" i="8"/>
  <c r="T785" i="8"/>
  <c r="T788" i="8"/>
  <c r="T789" i="8"/>
  <c r="T792" i="8"/>
  <c r="T793" i="8"/>
  <c r="T796" i="8"/>
  <c r="T797" i="8"/>
  <c r="T800" i="8"/>
  <c r="T801" i="8"/>
  <c r="T804" i="8"/>
  <c r="T805" i="8"/>
  <c r="T808" i="8"/>
  <c r="T809" i="8"/>
  <c r="T812" i="8"/>
  <c r="T813" i="8"/>
  <c r="T814" i="8"/>
  <c r="T819" i="8"/>
  <c r="T820" i="8"/>
  <c r="T823" i="8"/>
  <c r="T824" i="8"/>
  <c r="T827" i="8"/>
  <c r="T828" i="8"/>
  <c r="T831" i="8"/>
  <c r="T832" i="8"/>
  <c r="T835" i="8"/>
  <c r="T836" i="8"/>
  <c r="T839" i="8"/>
  <c r="T840" i="8"/>
  <c r="T843" i="8"/>
  <c r="T844" i="8"/>
  <c r="T847" i="8"/>
  <c r="T848" i="8"/>
  <c r="T851" i="8"/>
  <c r="T852" i="8"/>
  <c r="T855" i="8"/>
  <c r="T856" i="8"/>
  <c r="T859" i="8"/>
  <c r="T860" i="8"/>
  <c r="T863" i="8"/>
  <c r="T864" i="8"/>
  <c r="T867" i="8"/>
  <c r="T868" i="8"/>
  <c r="T871" i="8"/>
  <c r="T872" i="8"/>
  <c r="T875" i="8"/>
  <c r="T876" i="8"/>
  <c r="T879" i="8"/>
  <c r="T880" i="8"/>
  <c r="T883" i="8"/>
  <c r="T884" i="8"/>
  <c r="T887" i="8"/>
  <c r="T888" i="8"/>
  <c r="T891" i="8"/>
  <c r="T892" i="8"/>
  <c r="T895" i="8"/>
  <c r="T896" i="8"/>
  <c r="T899" i="8"/>
  <c r="T900" i="8"/>
  <c r="T903" i="8"/>
  <c r="T904" i="8"/>
  <c r="T907" i="8"/>
  <c r="T908" i="8"/>
  <c r="T911" i="8"/>
  <c r="T912" i="8"/>
  <c r="T915" i="8"/>
  <c r="T916" i="8"/>
  <c r="T919" i="8"/>
  <c r="T920" i="8"/>
  <c r="T923" i="8"/>
  <c r="T924" i="8"/>
  <c r="T927" i="8"/>
  <c r="T928" i="8"/>
  <c r="T931" i="8"/>
  <c r="T932" i="8"/>
  <c r="T935" i="8"/>
  <c r="T936" i="8"/>
  <c r="T939" i="8"/>
  <c r="T940" i="8"/>
  <c r="T943" i="8"/>
  <c r="T944" i="8"/>
  <c r="T947" i="8"/>
  <c r="T948" i="8"/>
  <c r="T951" i="8"/>
  <c r="T952" i="8"/>
  <c r="T955" i="8"/>
  <c r="T956" i="8"/>
  <c r="T959" i="8"/>
  <c r="T960" i="8"/>
  <c r="T963" i="8"/>
  <c r="T964" i="8"/>
  <c r="T967" i="8"/>
  <c r="T968" i="8"/>
  <c r="T971" i="8"/>
  <c r="T972" i="8"/>
  <c r="T975" i="8"/>
  <c r="T976" i="8"/>
  <c r="T979" i="8"/>
  <c r="T980" i="8"/>
  <c r="T983" i="8"/>
  <c r="T984" i="8"/>
  <c r="T987" i="8"/>
  <c r="T988" i="8"/>
  <c r="T991" i="8"/>
  <c r="T992" i="8"/>
  <c r="T995" i="8"/>
  <c r="T996" i="8"/>
  <c r="T999" i="8"/>
  <c r="T1000" i="8"/>
  <c r="T1003" i="8"/>
  <c r="T1004" i="8"/>
  <c r="T1007" i="8"/>
  <c r="T1008" i="8"/>
  <c r="T1011" i="8"/>
  <c r="T1012" i="8"/>
  <c r="T1015" i="8"/>
  <c r="T1016" i="8"/>
  <c r="T1019" i="8"/>
  <c r="T1020" i="8"/>
  <c r="T1023" i="8"/>
  <c r="T1024" i="8"/>
  <c r="T1027" i="8"/>
  <c r="T1028" i="8"/>
  <c r="T1031" i="8"/>
  <c r="T1032" i="8"/>
  <c r="T1035" i="8"/>
  <c r="T1036" i="8"/>
  <c r="T1039" i="8"/>
  <c r="T1040" i="8"/>
  <c r="T1043" i="8"/>
  <c r="T1044" i="8"/>
  <c r="T1047" i="8"/>
  <c r="T1048" i="8"/>
  <c r="T1051" i="8"/>
  <c r="T1052" i="8"/>
  <c r="T1055" i="8"/>
  <c r="T1056" i="8"/>
  <c r="T1059" i="8"/>
  <c r="T1060" i="8"/>
  <c r="T1063" i="8"/>
  <c r="T1064" i="8"/>
  <c r="T1067" i="8"/>
  <c r="T1068" i="8"/>
  <c r="T1071" i="8"/>
  <c r="T1072" i="8"/>
  <c r="T1075" i="8"/>
  <c r="T1076" i="8"/>
  <c r="T1079" i="8"/>
  <c r="T1080" i="8"/>
  <c r="T1083" i="8"/>
  <c r="T1084" i="8"/>
  <c r="T1087" i="8"/>
  <c r="T1088" i="8"/>
  <c r="T1091" i="8"/>
  <c r="T1092" i="8"/>
  <c r="T1095" i="8"/>
  <c r="T1096" i="8"/>
  <c r="T1099" i="8"/>
  <c r="T1100" i="8"/>
  <c r="T1103" i="8"/>
  <c r="T1104" i="8"/>
  <c r="T1107" i="8"/>
  <c r="T1108" i="8"/>
  <c r="T1111" i="8"/>
  <c r="T1112" i="8"/>
  <c r="T1115" i="8"/>
  <c r="T1116" i="8"/>
  <c r="T1119" i="8"/>
  <c r="T1120" i="8"/>
  <c r="T1123" i="8"/>
  <c r="T1124" i="8"/>
  <c r="T1127" i="8"/>
  <c r="T1128" i="8"/>
  <c r="T1131" i="8"/>
  <c r="T1132" i="8"/>
  <c r="T1135" i="8"/>
  <c r="T1136" i="8"/>
  <c r="T1139" i="8"/>
  <c r="T1140" i="8"/>
  <c r="T1143" i="8"/>
  <c r="T1144" i="8"/>
  <c r="T1147" i="8"/>
  <c r="T1148" i="8"/>
  <c r="T1151" i="8"/>
  <c r="T1152" i="8"/>
  <c r="T1155" i="8"/>
  <c r="T1156" i="8"/>
  <c r="T1159" i="8"/>
  <c r="T1160" i="8"/>
  <c r="T1163" i="8"/>
  <c r="T1164" i="8"/>
  <c r="T1167" i="8"/>
  <c r="T1168" i="8"/>
  <c r="T1171" i="8"/>
  <c r="T1172" i="8"/>
  <c r="T1175" i="8"/>
  <c r="T1176" i="8"/>
  <c r="T1179" i="8"/>
  <c r="T1180" i="8"/>
  <c r="T1183" i="8"/>
  <c r="T1184" i="8"/>
  <c r="T1187" i="8"/>
  <c r="T1188" i="8"/>
  <c r="T1191" i="8"/>
  <c r="T1192" i="8"/>
  <c r="T1195" i="8"/>
  <c r="T1196" i="8"/>
  <c r="T1199" i="8"/>
  <c r="T1200" i="8"/>
  <c r="T1203" i="8"/>
  <c r="T1204" i="8"/>
  <c r="T1207" i="8"/>
  <c r="T1208" i="8"/>
  <c r="T1211" i="8"/>
  <c r="T1212" i="8"/>
  <c r="T1215" i="8"/>
  <c r="T1216" i="8"/>
  <c r="T1219" i="8"/>
  <c r="T1220" i="8"/>
  <c r="T1223" i="8"/>
  <c r="T1224" i="8"/>
  <c r="T1227" i="8"/>
  <c r="T1228" i="8"/>
  <c r="T1231" i="8"/>
  <c r="T1232" i="8"/>
  <c r="T1235" i="8"/>
  <c r="T1236" i="8"/>
  <c r="T1239" i="8"/>
  <c r="T1240" i="8"/>
  <c r="T1243" i="8"/>
  <c r="T1244" i="8"/>
  <c r="T1247" i="8"/>
  <c r="T1248" i="8"/>
  <c r="T1251" i="8"/>
  <c r="T1252" i="8"/>
  <c r="T1255" i="8"/>
  <c r="T1256" i="8"/>
  <c r="T1259" i="8"/>
  <c r="T1260" i="8"/>
  <c r="T1263" i="8"/>
  <c r="T1264" i="8"/>
  <c r="T1267" i="8"/>
  <c r="T1268" i="8"/>
  <c r="T1271" i="8"/>
  <c r="T1272" i="8"/>
  <c r="T1275" i="8"/>
  <c r="T1276" i="8"/>
  <c r="T1279" i="8"/>
  <c r="T1280" i="8"/>
  <c r="T1283" i="8"/>
  <c r="T1284" i="8"/>
  <c r="T1287" i="8"/>
  <c r="T1288" i="8"/>
  <c r="T1291" i="8"/>
  <c r="T1292" i="8"/>
  <c r="T1295" i="8"/>
  <c r="T1296" i="8"/>
  <c r="T1299" i="8"/>
  <c r="T1300" i="8"/>
  <c r="T1303" i="8"/>
  <c r="T1304" i="8"/>
  <c r="T1307" i="8"/>
  <c r="T1308" i="8"/>
  <c r="T1311" i="8"/>
  <c r="T1312" i="8"/>
  <c r="T1315" i="8"/>
  <c r="T1316" i="8"/>
  <c r="T1319" i="8"/>
  <c r="T1320" i="8"/>
  <c r="T1323" i="8"/>
  <c r="T1324" i="8"/>
  <c r="T1327" i="8"/>
  <c r="T1328" i="8"/>
  <c r="T1331" i="8"/>
  <c r="T1332" i="8"/>
  <c r="T1335" i="8"/>
  <c r="T1336" i="8"/>
  <c r="T1339" i="8"/>
  <c r="T1340" i="8"/>
  <c r="T1343" i="8"/>
  <c r="T1344" i="8"/>
  <c r="T1347" i="8"/>
  <c r="T1348" i="8"/>
  <c r="T1351" i="8"/>
  <c r="T1352" i="8"/>
  <c r="T1355" i="8"/>
  <c r="T1356" i="8"/>
  <c r="T1359" i="8"/>
  <c r="T1360" i="8"/>
  <c r="T1363" i="8"/>
  <c r="T1364" i="8"/>
  <c r="T1367" i="8"/>
  <c r="T1368" i="8"/>
  <c r="T1371" i="8"/>
  <c r="T1372" i="8"/>
  <c r="T1375" i="8"/>
  <c r="T1376" i="8"/>
  <c r="T1379" i="8"/>
  <c r="T1380" i="8"/>
  <c r="T1383" i="8"/>
  <c r="T1384" i="8"/>
  <c r="T1387" i="8"/>
  <c r="T1388" i="8"/>
  <c r="T1391" i="8"/>
  <c r="T1392" i="8"/>
  <c r="T1395" i="8"/>
  <c r="T1396" i="8"/>
  <c r="T1399" i="8"/>
  <c r="T1400" i="8"/>
  <c r="T1403" i="8"/>
  <c r="T1404" i="8"/>
  <c r="T1407" i="8"/>
  <c r="T1408" i="8"/>
  <c r="T1411" i="8"/>
  <c r="T1412" i="8"/>
  <c r="T1415" i="8"/>
  <c r="T1416" i="8"/>
  <c r="T1419" i="8"/>
  <c r="T1420" i="8"/>
  <c r="T1423" i="8"/>
  <c r="T1424" i="8"/>
  <c r="T1427" i="8"/>
  <c r="T1428" i="8"/>
  <c r="T1431" i="8"/>
  <c r="T1432" i="8"/>
  <c r="T1435" i="8"/>
  <c r="T1436" i="8"/>
  <c r="T1439" i="8"/>
  <c r="T1440" i="8"/>
  <c r="T1443" i="8"/>
  <c r="T1444" i="8"/>
  <c r="T1447" i="8"/>
  <c r="T1448" i="8"/>
  <c r="T1451" i="8"/>
  <c r="T1452" i="8"/>
  <c r="T1455" i="8"/>
  <c r="T1456" i="8"/>
  <c r="T1459" i="8"/>
  <c r="T1460" i="8"/>
  <c r="T1463" i="8"/>
  <c r="T1464" i="8"/>
  <c r="T1467" i="8"/>
  <c r="T1468" i="8"/>
  <c r="T1471" i="8"/>
  <c r="T1472" i="8"/>
  <c r="T1475" i="8"/>
  <c r="T1476" i="8"/>
  <c r="T1479" i="8"/>
  <c r="T1480" i="8"/>
  <c r="T1483" i="8"/>
  <c r="T1484" i="8"/>
  <c r="T1487" i="8"/>
  <c r="T1488" i="8"/>
  <c r="T1491" i="8"/>
  <c r="T1492" i="8"/>
  <c r="T1495" i="8"/>
  <c r="T1496" i="8"/>
  <c r="T1499" i="8"/>
  <c r="T1500" i="8"/>
  <c r="T1503" i="8"/>
  <c r="T1504" i="8"/>
  <c r="T1507" i="8"/>
  <c r="T1508" i="8"/>
  <c r="T1511" i="8"/>
  <c r="T1512" i="8"/>
  <c r="T1515" i="8"/>
  <c r="T1516" i="8"/>
  <c r="T1519" i="8"/>
  <c r="T1520" i="8"/>
  <c r="T1523" i="8"/>
  <c r="T1524" i="8"/>
  <c r="T1527" i="8"/>
  <c r="T1528" i="8"/>
  <c r="T1531" i="8"/>
  <c r="T1532" i="8"/>
  <c r="T1535" i="8"/>
  <c r="T1536" i="8"/>
  <c r="T1539" i="8"/>
  <c r="T1540" i="8"/>
  <c r="T1543" i="8"/>
  <c r="T1544" i="8"/>
  <c r="T1547" i="8"/>
  <c r="T1548" i="8"/>
  <c r="T1551" i="8"/>
  <c r="T1552" i="8"/>
  <c r="T1555" i="8"/>
  <c r="T1556" i="8"/>
  <c r="T1559" i="8"/>
  <c r="T1560" i="8"/>
  <c r="T1563" i="8"/>
  <c r="T1564" i="8"/>
  <c r="T1567" i="8"/>
  <c r="T1568" i="8"/>
  <c r="T1571" i="8"/>
  <c r="T1572" i="8"/>
  <c r="T1575" i="8"/>
  <c r="T1576" i="8"/>
  <c r="T1579" i="8"/>
  <c r="T1580" i="8"/>
  <c r="T1583" i="8"/>
  <c r="T1584" i="8"/>
  <c r="T1587" i="8"/>
  <c r="T1588" i="8"/>
  <c r="T1591" i="8"/>
  <c r="T1592" i="8"/>
  <c r="T1595" i="8"/>
  <c r="T1596" i="8"/>
  <c r="T1599" i="8"/>
  <c r="T1600" i="8"/>
  <c r="T1603" i="8"/>
  <c r="T1604" i="8"/>
  <c r="T1607" i="8"/>
  <c r="T1608" i="8"/>
  <c r="T1611" i="8"/>
  <c r="T1612" i="8"/>
  <c r="T1615" i="8"/>
  <c r="T1616" i="8"/>
  <c r="T1619" i="8"/>
  <c r="T1620" i="8"/>
  <c r="T1623" i="8"/>
  <c r="T1624" i="8"/>
  <c r="T1627" i="8"/>
  <c r="T1628" i="8"/>
  <c r="T1631" i="8"/>
  <c r="T1632" i="8"/>
  <c r="T1635" i="8"/>
  <c r="T1636" i="8"/>
  <c r="T1639" i="8"/>
  <c r="T1640" i="8"/>
  <c r="T1643" i="8"/>
  <c r="T1644" i="8"/>
  <c r="T1647" i="8"/>
  <c r="T1648" i="8"/>
  <c r="T1651" i="8"/>
  <c r="T1652" i="8"/>
  <c r="T1655" i="8"/>
  <c r="T1656" i="8"/>
  <c r="T1659" i="8"/>
  <c r="T1660" i="8"/>
  <c r="T1663" i="8"/>
  <c r="T1664" i="8"/>
  <c r="T1667" i="8"/>
  <c r="T1668" i="8"/>
  <c r="T1671" i="8"/>
  <c r="T1672" i="8"/>
  <c r="T1675" i="8"/>
  <c r="T1676" i="8"/>
  <c r="T1679" i="8"/>
  <c r="T1680" i="8"/>
  <c r="T1683" i="8"/>
  <c r="T1684" i="8"/>
  <c r="T1687" i="8"/>
  <c r="T1688" i="8"/>
  <c r="T1691" i="8"/>
  <c r="T1692" i="8"/>
  <c r="T1695" i="8"/>
  <c r="T1696" i="8"/>
  <c r="T1699" i="8"/>
  <c r="T1700" i="8"/>
  <c r="T1703" i="8"/>
  <c r="T1704" i="8"/>
  <c r="T1707" i="8"/>
  <c r="T1708" i="8"/>
  <c r="T1711" i="8"/>
  <c r="T1712" i="8"/>
  <c r="T1715" i="8"/>
  <c r="T1716" i="8"/>
  <c r="T1719" i="8"/>
  <c r="T1720" i="8"/>
  <c r="T1724" i="8"/>
  <c r="T1725" i="8"/>
  <c r="T1728" i="8"/>
  <c r="T1729" i="8"/>
  <c r="T1732" i="8"/>
  <c r="T1733" i="8"/>
  <c r="T1736" i="8"/>
  <c r="T1737" i="8"/>
  <c r="T1740" i="8"/>
  <c r="T1741" i="8"/>
  <c r="T1744" i="8"/>
  <c r="T1745" i="8"/>
  <c r="T1748" i="8"/>
  <c r="T1749" i="8"/>
  <c r="T1752" i="8"/>
  <c r="T1753" i="8"/>
  <c r="T1756" i="8"/>
  <c r="T1757" i="8"/>
  <c r="T1760" i="8"/>
  <c r="T1761" i="8"/>
  <c r="T1764" i="8"/>
  <c r="T1765" i="8"/>
  <c r="T1768" i="8"/>
  <c r="T1769" i="8"/>
  <c r="T1772" i="8"/>
  <c r="T1773" i="8"/>
  <c r="T1776" i="8"/>
  <c r="T1777" i="8"/>
  <c r="T1780" i="8"/>
  <c r="T1781" i="8"/>
  <c r="T1784" i="8"/>
  <c r="T1785" i="8"/>
  <c r="T1788" i="8"/>
  <c r="T1789" i="8"/>
  <c r="T1792" i="8"/>
  <c r="T1793" i="8"/>
  <c r="T1796" i="8"/>
  <c r="T1797" i="8"/>
  <c r="T1800" i="8"/>
  <c r="T1801" i="8"/>
  <c r="T1804" i="8"/>
  <c r="T1805" i="8"/>
  <c r="T1808" i="8"/>
  <c r="T1809" i="8"/>
  <c r="T1812" i="8"/>
  <c r="T1813" i="8"/>
  <c r="T1816" i="8"/>
  <c r="T1817" i="8"/>
  <c r="T1820" i="8"/>
  <c r="T1821" i="8"/>
  <c r="T1824" i="8"/>
  <c r="T1825" i="8"/>
  <c r="T1828" i="8"/>
  <c r="T1829" i="8"/>
  <c r="T1832" i="8"/>
  <c r="T1833" i="8"/>
  <c r="T1837" i="8"/>
  <c r="T1838" i="8"/>
  <c r="T1840" i="8"/>
  <c r="T1841" i="8"/>
  <c r="T1844" i="8"/>
  <c r="T1845" i="8"/>
  <c r="T1848" i="8"/>
  <c r="T1849" i="8"/>
  <c r="T1852" i="8"/>
  <c r="T1853" i="8"/>
  <c r="T1856" i="8"/>
  <c r="T1857" i="8"/>
  <c r="T1860" i="8"/>
  <c r="T1861" i="8"/>
  <c r="T1864" i="8"/>
  <c r="T1865" i="8"/>
  <c r="T1868" i="8"/>
  <c r="T1869" i="8"/>
  <c r="T1872" i="8"/>
  <c r="T1873" i="8"/>
  <c r="T1876" i="8"/>
  <c r="T1877" i="8"/>
  <c r="T1880" i="8"/>
  <c r="T1881" i="8"/>
  <c r="T1884" i="8"/>
  <c r="T1885" i="8"/>
  <c r="T1888" i="8"/>
  <c r="T1889" i="8"/>
  <c r="T1892" i="8"/>
  <c r="T1893" i="8"/>
  <c r="T1896" i="8"/>
  <c r="T1897" i="8"/>
  <c r="T1900" i="8"/>
  <c r="T1901" i="8"/>
  <c r="T1904" i="8"/>
  <c r="T1905" i="8"/>
  <c r="T1908" i="8"/>
  <c r="T1909" i="8"/>
  <c r="T1912" i="8"/>
  <c r="T1913" i="8"/>
  <c r="T1916" i="8"/>
  <c r="T1917" i="8"/>
  <c r="T1920" i="8"/>
  <c r="T1921" i="8"/>
  <c r="T1924" i="8"/>
  <c r="T1925" i="8"/>
  <c r="T1928" i="8"/>
  <c r="T1929" i="8"/>
  <c r="T1932" i="8"/>
  <c r="T1933" i="8"/>
  <c r="T1936" i="8"/>
  <c r="T1937" i="8"/>
  <c r="T1940" i="8"/>
  <c r="T1941" i="8"/>
  <c r="T1944" i="8"/>
  <c r="T1945" i="8"/>
  <c r="T1948" i="8"/>
  <c r="T1949" i="8"/>
  <c r="T1952" i="8"/>
  <c r="T1953" i="8"/>
  <c r="T1956" i="8"/>
  <c r="T1957" i="8"/>
  <c r="T1960" i="8"/>
  <c r="T1961" i="8"/>
  <c r="T1964" i="8"/>
  <c r="T1965" i="8"/>
  <c r="T1968" i="8"/>
  <c r="T1969" i="8"/>
  <c r="T1972" i="8"/>
  <c r="T1973" i="8"/>
  <c r="T1976" i="8"/>
  <c r="T1977" i="8"/>
  <c r="T1980" i="8"/>
  <c r="T1981" i="8"/>
  <c r="T1984" i="8"/>
  <c r="T1985" i="8"/>
  <c r="T1988" i="8"/>
  <c r="T1989" i="8"/>
  <c r="T1992" i="8"/>
  <c r="T1993" i="8"/>
  <c r="T1996" i="8"/>
  <c r="T1997" i="8"/>
  <c r="T2000" i="8"/>
  <c r="T2001" i="8"/>
  <c r="T2004" i="8"/>
  <c r="T2005" i="8"/>
  <c r="T2008" i="8"/>
  <c r="T2009" i="8"/>
  <c r="T2012" i="8"/>
  <c r="T2013" i="8"/>
  <c r="T2016" i="8"/>
  <c r="T2017" i="8"/>
  <c r="T2020" i="8"/>
  <c r="T2021" i="8"/>
  <c r="T2024" i="8"/>
  <c r="T2025" i="8"/>
  <c r="T2028" i="8"/>
  <c r="T2029" i="8"/>
  <c r="T2032" i="8"/>
  <c r="T2033" i="8"/>
  <c r="T2036" i="8"/>
  <c r="T2037" i="8"/>
  <c r="T2040" i="8"/>
  <c r="T2041" i="8"/>
  <c r="T2044" i="8"/>
  <c r="T2045" i="8"/>
  <c r="T2048" i="8"/>
  <c r="T2049" i="8"/>
  <c r="T2052" i="8"/>
  <c r="T2053" i="8"/>
  <c r="T2057" i="8"/>
  <c r="T2058" i="8"/>
  <c r="T2061" i="8"/>
  <c r="T2062" i="8"/>
  <c r="T2065" i="8"/>
  <c r="T2066" i="8"/>
  <c r="T2069" i="8"/>
  <c r="T2070" i="8"/>
  <c r="T2073" i="8"/>
  <c r="T2074" i="8"/>
  <c r="T2077" i="8"/>
  <c r="T2078" i="8"/>
  <c r="T2081" i="8"/>
  <c r="T2082" i="8"/>
  <c r="T2085" i="8"/>
  <c r="T2086" i="8"/>
  <c r="T2089" i="8"/>
  <c r="T2090" i="8"/>
  <c r="T2093" i="8"/>
  <c r="T2094" i="8"/>
  <c r="T2097" i="8"/>
  <c r="T2098" i="8"/>
  <c r="T2101" i="8"/>
  <c r="T2102" i="8"/>
  <c r="T2105" i="8"/>
  <c r="T2106" i="8"/>
  <c r="T2107" i="8"/>
  <c r="T2110" i="8"/>
  <c r="T2111" i="8"/>
  <c r="T2114" i="8"/>
  <c r="T2115" i="8"/>
  <c r="T2118" i="8"/>
  <c r="T2119" i="8"/>
  <c r="T2122" i="8"/>
  <c r="T2123" i="8"/>
  <c r="T2126" i="8"/>
  <c r="T2127" i="8"/>
  <c r="T2130" i="8"/>
  <c r="T2131" i="8"/>
  <c r="T2134" i="8"/>
  <c r="T2135" i="8"/>
  <c r="T2138" i="8"/>
  <c r="T2139" i="8"/>
  <c r="T2142" i="8"/>
  <c r="T2143" i="8"/>
  <c r="T2146" i="8"/>
  <c r="T2147" i="8"/>
  <c r="T2150" i="8"/>
  <c r="T2151" i="8"/>
  <c r="T2154" i="8"/>
  <c r="T2155" i="8"/>
  <c r="T2158" i="8"/>
  <c r="T2159" i="8"/>
  <c r="T2162" i="8"/>
  <c r="T2163" i="8"/>
  <c r="T2166" i="8"/>
  <c r="T2167" i="8"/>
  <c r="T2170" i="8"/>
  <c r="T2171" i="8"/>
  <c r="T2174" i="8"/>
  <c r="T2175" i="8"/>
  <c r="T2178" i="8"/>
  <c r="T2179" i="8"/>
  <c r="T2182" i="8"/>
  <c r="T2183" i="8"/>
  <c r="T2186" i="8"/>
  <c r="T2187" i="8"/>
  <c r="T2190" i="8"/>
  <c r="T2191" i="8"/>
  <c r="T2194" i="8"/>
  <c r="T2195" i="8"/>
  <c r="T2198" i="8"/>
  <c r="T2199" i="8"/>
  <c r="T2202" i="8"/>
  <c r="T2203" i="8"/>
  <c r="T2206" i="8"/>
  <c r="T2207" i="8"/>
  <c r="T2210" i="8"/>
  <c r="T2211" i="8"/>
  <c r="T2214" i="8"/>
  <c r="T2215" i="8"/>
  <c r="T2218" i="8"/>
  <c r="T2219" i="8"/>
  <c r="T2222" i="8"/>
  <c r="T2223" i="8"/>
  <c r="T2226" i="8"/>
  <c r="T2227" i="8"/>
  <c r="T2230" i="8"/>
  <c r="T2231" i="8"/>
  <c r="T2234" i="8"/>
  <c r="T2235" i="8"/>
  <c r="T2238" i="8"/>
  <c r="T2239" i="8"/>
  <c r="T2242" i="8"/>
  <c r="T2243" i="8"/>
  <c r="T2246" i="8"/>
  <c r="T2247" i="8"/>
  <c r="T2250" i="8"/>
  <c r="T2251" i="8"/>
  <c r="T2254" i="8"/>
  <c r="T2255" i="8"/>
  <c r="T2258" i="8"/>
  <c r="T2259" i="8"/>
  <c r="T2262" i="8"/>
  <c r="T2263" i="8"/>
  <c r="T2266" i="8"/>
  <c r="T2267" i="8"/>
  <c r="T2270" i="8"/>
  <c r="T2271" i="8"/>
  <c r="T2274" i="8"/>
  <c r="T2275" i="8"/>
  <c r="T2278" i="8"/>
  <c r="T2279" i="8"/>
  <c r="T2282" i="8"/>
  <c r="T2283" i="8"/>
  <c r="T2286" i="8"/>
  <c r="T2287" i="8"/>
  <c r="T2290" i="8"/>
  <c r="T2291" i="8"/>
  <c r="T2294" i="8"/>
  <c r="T2295" i="8"/>
  <c r="T2298" i="8"/>
  <c r="T2299" i="8"/>
  <c r="T2302" i="8"/>
  <c r="T2303" i="8"/>
  <c r="T2306" i="8"/>
  <c r="T2307" i="8"/>
  <c r="T2310" i="8"/>
  <c r="T2311" i="8"/>
  <c r="T2314" i="8"/>
  <c r="T2315" i="8"/>
  <c r="T2318" i="8"/>
  <c r="T2319" i="8"/>
  <c r="T2322" i="8"/>
  <c r="T2323" i="8"/>
  <c r="T2326" i="8"/>
  <c r="T2327" i="8"/>
  <c r="T2330" i="8"/>
  <c r="T2331" i="8"/>
  <c r="T2334" i="8"/>
  <c r="T2335" i="8"/>
  <c r="T2338" i="8"/>
  <c r="T2339" i="8"/>
  <c r="T2342" i="8"/>
  <c r="T2343" i="8"/>
  <c r="T2346" i="8"/>
  <c r="T2347" i="8"/>
  <c r="T2350" i="8"/>
  <c r="T2351" i="8"/>
  <c r="T2354" i="8"/>
  <c r="T2355" i="8"/>
  <c r="T2358" i="8"/>
  <c r="T2359" i="8"/>
  <c r="T2362" i="8"/>
  <c r="T2363" i="8"/>
  <c r="T2366" i="8"/>
  <c r="T2367" i="8"/>
  <c r="T2370" i="8"/>
  <c r="T2371" i="8"/>
  <c r="T2374" i="8"/>
  <c r="T2375" i="8"/>
  <c r="T2378" i="8"/>
  <c r="T2379" i="8"/>
  <c r="T2382" i="8"/>
  <c r="T2383" i="8"/>
  <c r="T2386" i="8"/>
  <c r="T2387" i="8"/>
  <c r="T2390" i="8"/>
  <c r="T2391" i="8"/>
  <c r="T2394" i="8"/>
  <c r="T2395" i="8"/>
  <c r="T2398" i="8"/>
  <c r="T2399" i="8"/>
  <c r="T2402" i="8"/>
  <c r="T2403" i="8"/>
  <c r="T2406" i="8"/>
  <c r="T2407" i="8"/>
  <c r="T2410" i="8"/>
  <c r="T2411" i="8"/>
  <c r="T2414" i="8"/>
  <c r="T2415" i="8"/>
  <c r="T2418" i="8"/>
  <c r="T2419" i="8"/>
  <c r="T2422" i="8"/>
  <c r="T2423" i="8"/>
  <c r="T2426" i="8"/>
  <c r="T2427" i="8"/>
  <c r="T2430" i="8"/>
  <c r="T2431" i="8"/>
  <c r="T2434" i="8"/>
  <c r="T2435" i="8"/>
  <c r="T2438" i="8"/>
  <c r="T2439" i="8"/>
  <c r="T2442" i="8"/>
  <c r="T2443" i="8"/>
  <c r="T2446" i="8"/>
  <c r="T2447" i="8"/>
  <c r="T2450" i="8"/>
  <c r="T2451" i="8"/>
  <c r="T2454" i="8"/>
  <c r="T2455" i="8"/>
  <c r="T2458" i="8"/>
  <c r="T2459" i="8"/>
  <c r="T2462" i="8"/>
  <c r="T2463" i="8"/>
  <c r="T2466" i="8"/>
  <c r="T2467" i="8"/>
  <c r="T2470" i="8"/>
  <c r="T2471" i="8"/>
  <c r="T2474" i="8"/>
  <c r="T2475" i="8"/>
  <c r="T2478" i="8"/>
  <c r="T2479" i="8"/>
  <c r="T2482" i="8"/>
  <c r="T2483" i="8"/>
  <c r="T2486" i="8"/>
  <c r="T2487" i="8"/>
  <c r="T2490" i="8"/>
  <c r="T2491" i="8"/>
  <c r="T2494" i="8"/>
  <c r="T2495" i="8"/>
  <c r="T2498" i="8"/>
  <c r="T2499" i="8"/>
  <c r="T2502" i="8"/>
  <c r="T2503" i="8"/>
  <c r="T2506" i="8"/>
  <c r="T2507" i="8"/>
  <c r="T2510" i="8"/>
  <c r="T2511" i="8"/>
  <c r="T2514" i="8"/>
  <c r="T2515" i="8"/>
  <c r="T2518" i="8"/>
  <c r="T2519" i="8"/>
  <c r="T2522" i="8"/>
  <c r="T2523" i="8"/>
  <c r="T2526" i="8"/>
  <c r="T2527" i="8"/>
  <c r="T2530" i="8"/>
  <c r="T2531" i="8"/>
  <c r="T2534" i="8"/>
  <c r="T2535" i="8"/>
  <c r="T2538" i="8"/>
  <c r="T2539" i="8"/>
  <c r="T2542" i="8"/>
  <c r="T2543" i="8"/>
  <c r="T2546" i="8"/>
  <c r="T2547" i="8"/>
  <c r="T2550" i="8"/>
  <c r="T2551" i="8"/>
  <c r="T2554" i="8"/>
  <c r="T2555" i="8"/>
  <c r="T2558" i="8"/>
  <c r="T2559" i="8"/>
  <c r="T2562" i="8"/>
  <c r="T2565" i="8"/>
  <c r="T2566" i="8"/>
  <c r="T2569" i="8"/>
  <c r="T2570" i="8"/>
  <c r="T2573" i="8"/>
  <c r="T2574" i="8"/>
  <c r="T2577" i="8"/>
  <c r="T2578" i="8"/>
  <c r="T2581" i="8"/>
  <c r="T2582" i="8"/>
  <c r="T2585" i="8"/>
  <c r="T2586" i="8"/>
  <c r="T2589" i="8"/>
  <c r="T2590" i="8"/>
  <c r="T2593" i="8"/>
  <c r="T2594" i="8"/>
  <c r="T2597" i="8"/>
  <c r="T2598" i="8"/>
  <c r="T2601" i="8"/>
  <c r="T2602" i="8"/>
  <c r="T2605" i="8"/>
  <c r="T2606" i="8"/>
  <c r="T2609" i="8"/>
  <c r="T2610" i="8"/>
  <c r="T2613" i="8"/>
  <c r="T2614" i="8"/>
  <c r="T2617" i="8"/>
  <c r="T2618" i="8"/>
  <c r="T2621" i="8"/>
  <c r="T2622" i="8"/>
  <c r="T2625" i="8"/>
  <c r="T2626" i="8"/>
  <c r="T2629" i="8"/>
  <c r="T2630" i="8"/>
  <c r="T2633" i="8"/>
  <c r="T2634" i="8"/>
  <c r="T2637" i="8"/>
  <c r="T2638" i="8"/>
  <c r="T2641" i="8"/>
  <c r="T2642" i="8"/>
  <c r="T2645" i="8"/>
  <c r="T2646" i="8"/>
  <c r="T2649" i="8"/>
  <c r="T2650" i="8"/>
  <c r="T2653" i="8"/>
  <c r="T2654" i="8"/>
  <c r="T2657" i="8"/>
  <c r="T2658" i="8"/>
  <c r="T2661" i="8"/>
  <c r="T2662" i="8"/>
  <c r="T2665" i="8"/>
  <c r="T2666" i="8"/>
  <c r="T2669" i="8"/>
  <c r="T2670" i="8"/>
  <c r="T2673" i="8"/>
  <c r="T2674" i="8"/>
  <c r="T2677" i="8"/>
  <c r="T2678" i="8"/>
  <c r="T2681" i="8"/>
  <c r="T2682" i="8"/>
  <c r="T2685" i="8"/>
  <c r="T2686" i="8"/>
  <c r="T2689" i="8"/>
  <c r="T2690" i="8"/>
  <c r="T2693" i="8"/>
  <c r="T2694" i="8"/>
  <c r="T2697" i="8"/>
  <c r="T2698" i="8"/>
  <c r="T2701" i="8"/>
  <c r="T2702" i="8"/>
  <c r="T2705" i="8"/>
  <c r="T2706" i="8"/>
  <c r="T2709" i="8"/>
  <c r="T2710" i="8"/>
  <c r="T2713" i="8"/>
  <c r="T2714" i="8"/>
  <c r="T2717" i="8"/>
  <c r="T2718" i="8"/>
  <c r="T2721" i="8"/>
  <c r="T2722" i="8"/>
  <c r="T2725" i="8"/>
  <c r="T2726" i="8"/>
  <c r="T2729" i="8"/>
  <c r="T2730" i="8"/>
  <c r="T2733" i="8"/>
  <c r="T2734" i="8"/>
  <c r="T2737" i="8"/>
  <c r="T2738" i="8"/>
  <c r="T2741" i="8"/>
  <c r="T2742" i="8"/>
  <c r="T2745" i="8"/>
  <c r="T2746" i="8"/>
  <c r="T2749" i="8"/>
  <c r="T2750" i="8"/>
  <c r="T2753" i="8"/>
  <c r="T2754" i="8"/>
  <c r="T2757" i="8"/>
  <c r="T2758" i="8"/>
  <c r="T2761" i="8"/>
  <c r="T2762" i="8"/>
  <c r="T2765" i="8"/>
  <c r="T2766" i="8"/>
  <c r="T2769" i="8"/>
  <c r="T2770" i="8"/>
  <c r="T2773" i="8"/>
  <c r="T2774" i="8"/>
  <c r="T2777" i="8"/>
  <c r="T2778" i="8"/>
  <c r="T2781" i="8"/>
  <c r="T2782" i="8"/>
  <c r="T2785" i="8"/>
  <c r="T2786" i="8"/>
  <c r="T2789" i="8"/>
  <c r="T2790" i="8"/>
  <c r="T2793" i="8"/>
  <c r="T2794" i="8"/>
  <c r="T2797" i="8"/>
  <c r="T2798" i="8"/>
  <c r="T2801" i="8"/>
  <c r="T2802" i="8"/>
  <c r="T2805" i="8"/>
  <c r="T2806" i="8"/>
  <c r="T2809" i="8"/>
  <c r="T2810" i="8"/>
  <c r="T2813" i="8"/>
  <c r="T2814" i="8"/>
  <c r="T2817" i="8"/>
  <c r="T2818" i="8"/>
  <c r="T2821" i="8"/>
  <c r="T2822" i="8"/>
  <c r="T2825" i="8"/>
  <c r="T2826" i="8"/>
  <c r="T2829" i="8"/>
  <c r="T2830" i="8"/>
  <c r="T2833" i="8"/>
  <c r="T2834" i="8"/>
  <c r="T2837" i="8"/>
  <c r="T2838" i="8"/>
  <c r="T2841" i="8"/>
  <c r="T2842" i="8"/>
  <c r="T2845" i="8"/>
  <c r="T2846" i="8"/>
  <c r="T2849" i="8"/>
  <c r="T2850" i="8"/>
  <c r="T2853" i="8"/>
  <c r="T2854" i="8"/>
  <c r="T2857" i="8"/>
  <c r="T2858" i="8"/>
  <c r="T2861" i="8"/>
  <c r="T2862" i="8"/>
  <c r="T2865" i="8"/>
  <c r="T2866" i="8"/>
  <c r="T2869" i="8"/>
  <c r="T2870" i="8"/>
  <c r="T2873" i="8"/>
  <c r="T2874" i="8"/>
  <c r="T2877" i="8"/>
  <c r="T2878" i="8"/>
  <c r="T2881" i="8"/>
  <c r="T2882" i="8"/>
  <c r="T2885" i="8"/>
  <c r="T2886" i="8"/>
  <c r="T2889" i="8"/>
  <c r="T2890" i="8"/>
  <c r="T2892" i="8"/>
  <c r="T2895" i="8"/>
  <c r="T2896" i="8"/>
  <c r="T2899" i="8"/>
  <c r="T2900" i="8"/>
  <c r="T2902" i="8"/>
  <c r="T2903" i="8"/>
  <c r="T2906" i="8"/>
  <c r="T2907" i="8"/>
  <c r="T2910" i="8"/>
  <c r="T2911" i="8"/>
  <c r="T2914" i="8"/>
  <c r="T2915" i="8"/>
  <c r="T2918" i="8"/>
  <c r="T2919" i="8"/>
  <c r="T2922" i="8"/>
  <c r="T2923" i="8"/>
  <c r="T2926" i="8"/>
  <c r="T2927" i="8"/>
  <c r="T2930" i="8"/>
  <c r="T2931" i="8"/>
  <c r="T2934" i="8"/>
  <c r="T2935" i="8"/>
  <c r="T2938" i="8"/>
  <c r="T2939" i="8"/>
  <c r="T2942" i="8"/>
  <c r="T2943" i="8"/>
  <c r="T2946" i="8"/>
  <c r="T2947" i="8"/>
  <c r="T2950" i="8"/>
  <c r="T2951" i="8"/>
  <c r="T2954" i="8"/>
  <c r="T2955" i="8"/>
  <c r="T2958" i="8"/>
  <c r="T2959" i="8"/>
  <c r="T2962" i="8"/>
  <c r="T2963" i="8"/>
  <c r="T2966" i="8"/>
  <c r="T2967" i="8"/>
  <c r="T2970" i="8"/>
  <c r="T2971" i="8"/>
  <c r="T2974" i="8"/>
  <c r="T2975" i="8"/>
  <c r="T2977" i="8"/>
  <c r="T2978" i="8"/>
  <c r="T2982" i="8"/>
  <c r="T2986" i="8"/>
  <c r="T2990" i="8"/>
  <c r="T2994" i="8"/>
  <c r="T439" i="8"/>
  <c r="T443" i="8"/>
  <c r="T451" i="8"/>
  <c r="T475" i="8"/>
  <c r="T479" i="8"/>
  <c r="T483" i="8"/>
  <c r="T495" i="8"/>
  <c r="T499" i="8"/>
  <c r="T511" i="8"/>
  <c r="T543" i="8"/>
  <c r="T555" i="8"/>
  <c r="T559" i="8"/>
  <c r="T571" i="8"/>
  <c r="T579" i="8"/>
  <c r="T583" i="8"/>
  <c r="T615" i="8"/>
  <c r="T619" i="8"/>
  <c r="T631" i="8"/>
  <c r="T651" i="8"/>
  <c r="T659" i="8"/>
  <c r="T663" i="8"/>
  <c r="T675" i="8"/>
  <c r="T687" i="8"/>
  <c r="T703" i="8"/>
  <c r="T711" i="8"/>
  <c r="T727" i="8"/>
  <c r="T735" i="8"/>
  <c r="T747" i="8"/>
  <c r="T775" i="8"/>
  <c r="T807" i="8"/>
  <c r="T818" i="8"/>
  <c r="T858" i="8"/>
  <c r="T862" i="8"/>
  <c r="T866" i="8"/>
  <c r="T886" i="8"/>
  <c r="T894" i="8"/>
  <c r="T906" i="8"/>
  <c r="T910" i="8"/>
  <c r="T914" i="8"/>
  <c r="T922" i="8"/>
  <c r="T934" i="8"/>
  <c r="T938" i="8"/>
  <c r="T950" i="8"/>
  <c r="T958" i="8"/>
  <c r="T966" i="8"/>
  <c r="T982" i="8"/>
  <c r="T990" i="8"/>
  <c r="T1026" i="8"/>
  <c r="T1034" i="8"/>
  <c r="T1046" i="8"/>
  <c r="T1062" i="8"/>
  <c r="T1090" i="8"/>
  <c r="T1094" i="8"/>
  <c r="T1098" i="8"/>
  <c r="T1102" i="8"/>
  <c r="T1106" i="8"/>
  <c r="T1110" i="8"/>
  <c r="T1114" i="8"/>
  <c r="T1118" i="8"/>
  <c r="T1122" i="8"/>
  <c r="T1126" i="8"/>
  <c r="T1130" i="8"/>
  <c r="T1134" i="8"/>
  <c r="T1138" i="8"/>
  <c r="T1142" i="8"/>
  <c r="T1146" i="8"/>
  <c r="T1150" i="8"/>
  <c r="T1154" i="8"/>
  <c r="T1158" i="8"/>
  <c r="T1162" i="8"/>
  <c r="T1166" i="8"/>
  <c r="T1170" i="8"/>
  <c r="T1174" i="8"/>
  <c r="T1178" i="8"/>
  <c r="T1182" i="8"/>
  <c r="T1186" i="8"/>
  <c r="T1190" i="8"/>
  <c r="T1194" i="8"/>
  <c r="T1198" i="8"/>
  <c r="T1202" i="8"/>
  <c r="T1206" i="8"/>
  <c r="T1210" i="8"/>
  <c r="T1214" i="8"/>
  <c r="T1218" i="8"/>
  <c r="T1222" i="8"/>
  <c r="T1226" i="8"/>
  <c r="T1230" i="8"/>
  <c r="T1234" i="8"/>
  <c r="T1238" i="8"/>
  <c r="T1242" i="8"/>
  <c r="T1246" i="8"/>
  <c r="T1250" i="8"/>
  <c r="T1254" i="8"/>
  <c r="T1258" i="8"/>
  <c r="T1262" i="8"/>
  <c r="T1266" i="8"/>
  <c r="T1270" i="8"/>
  <c r="T1274" i="8"/>
  <c r="T1278" i="8"/>
  <c r="T1282" i="8"/>
  <c r="T1286" i="8"/>
  <c r="T1290" i="8"/>
  <c r="T1294" i="8"/>
  <c r="T1298" i="8"/>
  <c r="T1302" i="8"/>
  <c r="T1306" i="8"/>
  <c r="T1310" i="8"/>
  <c r="T1314" i="8"/>
  <c r="T1318" i="8"/>
  <c r="T1322" i="8"/>
  <c r="T1326" i="8"/>
  <c r="T1330" i="8"/>
  <c r="T1334" i="8"/>
  <c r="T1338" i="8"/>
  <c r="T1342" i="8"/>
  <c r="T1346" i="8"/>
  <c r="T1350" i="8"/>
  <c r="T1354" i="8"/>
  <c r="T1358" i="8"/>
  <c r="T1362" i="8"/>
  <c r="T1366" i="8"/>
  <c r="T1370" i="8"/>
  <c r="T1374" i="8"/>
  <c r="T1378" i="8"/>
  <c r="T1382" i="8"/>
  <c r="T1386" i="8"/>
  <c r="T1390" i="8"/>
  <c r="T1394" i="8"/>
  <c r="T1398" i="8"/>
  <c r="T1402" i="8"/>
  <c r="T1406" i="8"/>
  <c r="T1410" i="8"/>
  <c r="T1414" i="8"/>
  <c r="T1418" i="8"/>
  <c r="T1422" i="8"/>
  <c r="T1426" i="8"/>
  <c r="T1430" i="8"/>
  <c r="T1434" i="8"/>
  <c r="T1438" i="8"/>
  <c r="T1442" i="8"/>
  <c r="T1446" i="8"/>
  <c r="T1450" i="8"/>
  <c r="T1454" i="8"/>
  <c r="T1458" i="8"/>
  <c r="T1462" i="8"/>
  <c r="T1466" i="8"/>
  <c r="T1470" i="8"/>
  <c r="T1474" i="8"/>
  <c r="T1478" i="8"/>
  <c r="T1482" i="8"/>
  <c r="T1486" i="8"/>
  <c r="T1490" i="8"/>
  <c r="T1494" i="8"/>
  <c r="T1498" i="8"/>
  <c r="T1502" i="8"/>
  <c r="T1506" i="8"/>
  <c r="T1510" i="8"/>
  <c r="T1514" i="8"/>
  <c r="T1518" i="8"/>
  <c r="T1522" i="8"/>
  <c r="T1526" i="8"/>
  <c r="T1530" i="8"/>
  <c r="T1534" i="8"/>
  <c r="T1538" i="8"/>
  <c r="T1542" i="8"/>
  <c r="T1546" i="8"/>
  <c r="T1550" i="8"/>
  <c r="T1554" i="8"/>
  <c r="T1558" i="8"/>
  <c r="T1562" i="8"/>
  <c r="T1566" i="8"/>
  <c r="T1570" i="8"/>
  <c r="T1574" i="8"/>
  <c r="T1578" i="8"/>
  <c r="T1582" i="8"/>
  <c r="T1586" i="8"/>
  <c r="T1590" i="8"/>
  <c r="T1594" i="8"/>
  <c r="T1598" i="8"/>
  <c r="T1602" i="8"/>
  <c r="T1606" i="8"/>
  <c r="T1610" i="8"/>
  <c r="T1614" i="8"/>
  <c r="T1618" i="8"/>
  <c r="T1622" i="8"/>
  <c r="T1626" i="8"/>
  <c r="T1630" i="8"/>
  <c r="T1634" i="8"/>
  <c r="T1638" i="8"/>
  <c r="T1642" i="8"/>
  <c r="T1646" i="8"/>
  <c r="T1650" i="8"/>
  <c r="T1654" i="8"/>
  <c r="T1658" i="8"/>
  <c r="T1662" i="8"/>
  <c r="T1666" i="8"/>
  <c r="T1670" i="8"/>
  <c r="T1674" i="8"/>
  <c r="T1678" i="8"/>
  <c r="T1682" i="8"/>
  <c r="T1686" i="8"/>
  <c r="T1690" i="8"/>
  <c r="T1694" i="8"/>
  <c r="T1698" i="8"/>
  <c r="T1702" i="8"/>
  <c r="T1706" i="8"/>
  <c r="T1710" i="8"/>
  <c r="T1714" i="8"/>
  <c r="T1718" i="8"/>
  <c r="T1722" i="8"/>
  <c r="T1723" i="8"/>
  <c r="T1727" i="8"/>
  <c r="T1731" i="8"/>
  <c r="T1735" i="8"/>
  <c r="T1739" i="8"/>
  <c r="T1743" i="8"/>
  <c r="T1747" i="8"/>
  <c r="T1751" i="8"/>
  <c r="T1755" i="8"/>
  <c r="T1759" i="8"/>
  <c r="T1763" i="8"/>
  <c r="T1767" i="8"/>
  <c r="T1771" i="8"/>
  <c r="T1775" i="8"/>
  <c r="T1779" i="8"/>
  <c r="T1783" i="8"/>
  <c r="T1787" i="8"/>
  <c r="T1791" i="8"/>
  <c r="T1795" i="8"/>
  <c r="T1799" i="8"/>
  <c r="T1803" i="8"/>
  <c r="T1807" i="8"/>
  <c r="T1811" i="8"/>
  <c r="T1815" i="8"/>
  <c r="T1819" i="8"/>
  <c r="T1823" i="8"/>
  <c r="T1827" i="8"/>
  <c r="T1831" i="8"/>
  <c r="T1835" i="8"/>
  <c r="T1836" i="8"/>
  <c r="T1843" i="8"/>
  <c r="T1847" i="8"/>
  <c r="T1851" i="8"/>
  <c r="T1855" i="8"/>
  <c r="T1859" i="8"/>
  <c r="T1863" i="8"/>
  <c r="T1867" i="8"/>
  <c r="T1871" i="8"/>
  <c r="T1875" i="8"/>
  <c r="T1879" i="8"/>
  <c r="T1883" i="8"/>
  <c r="T1887" i="8"/>
  <c r="T1891" i="8"/>
  <c r="T1895" i="8"/>
  <c r="T1899" i="8"/>
  <c r="T1903" i="8"/>
  <c r="T1907" i="8"/>
  <c r="T1911" i="8"/>
  <c r="T1915" i="8"/>
  <c r="T1919" i="8"/>
  <c r="T1923" i="8"/>
  <c r="T1927" i="8"/>
  <c r="T1931" i="8"/>
  <c r="T1935" i="8"/>
  <c r="T1939" i="8"/>
  <c r="T1943" i="8"/>
  <c r="T1947" i="8"/>
  <c r="T1951" i="8"/>
  <c r="T1955" i="8"/>
  <c r="T1959" i="8"/>
  <c r="T1963" i="8"/>
  <c r="T1967" i="8"/>
  <c r="T1971" i="8"/>
  <c r="T1975" i="8"/>
  <c r="T1979" i="8"/>
  <c r="T1983" i="8"/>
  <c r="T1987" i="8"/>
  <c r="T1991" i="8"/>
  <c r="T1995" i="8"/>
  <c r="T1999" i="8"/>
  <c r="T2003" i="8"/>
  <c r="T2007" i="8"/>
  <c r="T2011" i="8"/>
  <c r="T2015" i="8"/>
  <c r="T2019" i="8"/>
  <c r="T2023" i="8"/>
  <c r="T2027" i="8"/>
  <c r="T2031" i="8"/>
  <c r="T2035" i="8"/>
  <c r="T2039" i="8"/>
  <c r="T2043" i="8"/>
  <c r="T2047" i="8"/>
  <c r="T2051" i="8"/>
  <c r="T2055" i="8"/>
  <c r="T2056" i="8"/>
  <c r="T2060" i="8"/>
  <c r="T2064" i="8"/>
  <c r="T2068" i="8"/>
  <c r="T2072" i="8"/>
  <c r="T2076" i="8"/>
  <c r="T2080" i="8"/>
  <c r="T2084" i="8"/>
  <c r="T2088" i="8"/>
  <c r="T2092" i="8"/>
  <c r="T2096" i="8"/>
  <c r="T2100" i="8"/>
  <c r="T2104" i="8"/>
  <c r="T2109" i="8"/>
  <c r="T2113" i="8"/>
  <c r="T2117" i="8"/>
  <c r="T2121" i="8"/>
  <c r="T2125" i="8"/>
  <c r="T2129" i="8"/>
  <c r="T2133" i="8"/>
  <c r="T2137" i="8"/>
  <c r="T2141" i="8"/>
  <c r="T2145" i="8"/>
  <c r="T2149" i="8"/>
  <c r="T2153" i="8"/>
  <c r="T2157" i="8"/>
  <c r="T2161" i="8"/>
  <c r="T2165" i="8"/>
  <c r="T2169" i="8"/>
  <c r="T2173" i="8"/>
  <c r="T2177" i="8"/>
  <c r="T2181" i="8"/>
  <c r="T2185" i="8"/>
  <c r="T2189" i="8"/>
  <c r="T2193" i="8"/>
  <c r="T2197" i="8"/>
  <c r="T2201" i="8"/>
  <c r="T2205" i="8"/>
  <c r="T2209" i="8"/>
  <c r="T2213" i="8"/>
  <c r="T2217" i="8"/>
  <c r="T2221" i="8"/>
  <c r="T2225" i="8"/>
  <c r="T2229" i="8"/>
  <c r="T2233" i="8"/>
  <c r="T2237" i="8"/>
  <c r="T2241" i="8"/>
  <c r="T2245" i="8"/>
  <c r="T2249" i="8"/>
  <c r="T2253" i="8"/>
  <c r="T2257" i="8"/>
  <c r="T2261" i="8"/>
  <c r="T2265" i="8"/>
  <c r="T2269" i="8"/>
  <c r="T2273" i="8"/>
  <c r="T2277" i="8"/>
  <c r="T2281" i="8"/>
  <c r="T2285" i="8"/>
  <c r="T2289" i="8"/>
  <c r="T2293" i="8"/>
  <c r="T2297" i="8"/>
  <c r="T2301" i="8"/>
  <c r="T2305" i="8"/>
  <c r="T2309" i="8"/>
  <c r="T2313" i="8"/>
  <c r="T2317" i="8"/>
  <c r="T2321" i="8"/>
  <c r="T2325" i="8"/>
  <c r="T2329" i="8"/>
  <c r="T2333" i="8"/>
  <c r="T2337" i="8"/>
  <c r="T2341" i="8"/>
  <c r="T2345" i="8"/>
  <c r="T2349" i="8"/>
  <c r="T2353" i="8"/>
  <c r="T2357" i="8"/>
  <c r="T2361" i="8"/>
  <c r="T2365" i="8"/>
  <c r="T2369" i="8"/>
  <c r="T2373" i="8"/>
  <c r="T2377" i="8"/>
  <c r="T2381" i="8"/>
  <c r="T2385" i="8"/>
  <c r="T2389" i="8"/>
  <c r="T2393" i="8"/>
  <c r="T2397" i="8"/>
  <c r="T2401" i="8"/>
  <c r="T2405" i="8"/>
  <c r="T2409" i="8"/>
  <c r="T2413" i="8"/>
  <c r="T2417" i="8"/>
  <c r="T2421" i="8"/>
  <c r="T2425" i="8"/>
  <c r="T2429" i="8"/>
  <c r="T2433" i="8"/>
  <c r="T2437" i="8"/>
  <c r="T2441" i="8"/>
  <c r="T2445" i="8"/>
  <c r="T2449" i="8"/>
  <c r="T2453" i="8"/>
  <c r="T2457" i="8"/>
  <c r="T2461" i="8"/>
  <c r="T2465" i="8"/>
  <c r="T2469" i="8"/>
  <c r="T2473" i="8"/>
  <c r="T2477" i="8"/>
  <c r="T2481" i="8"/>
  <c r="T2485" i="8"/>
  <c r="T2489" i="8"/>
  <c r="T2493" i="8"/>
  <c r="T2497" i="8"/>
  <c r="T2501" i="8"/>
  <c r="T2505" i="8"/>
  <c r="T2509" i="8"/>
  <c r="T2513" i="8"/>
  <c r="T2517" i="8"/>
  <c r="T2521" i="8"/>
  <c r="T2525" i="8"/>
  <c r="T2529" i="8"/>
  <c r="T2533" i="8"/>
  <c r="T2537" i="8"/>
  <c r="T2541" i="8"/>
  <c r="T2545" i="8"/>
  <c r="T2549" i="8"/>
  <c r="T2553" i="8"/>
  <c r="T2557" i="8"/>
  <c r="T2561" i="8"/>
  <c r="T2564" i="8"/>
  <c r="T2568" i="8"/>
  <c r="T2572" i="8"/>
  <c r="T2576" i="8"/>
  <c r="T2580" i="8"/>
  <c r="T2584" i="8"/>
  <c r="T2588" i="8"/>
  <c r="T2592" i="8"/>
  <c r="T2596" i="8"/>
  <c r="T2600" i="8"/>
  <c r="T2604" i="8"/>
  <c r="T2608" i="8"/>
  <c r="T2612" i="8"/>
  <c r="T2616" i="8"/>
  <c r="T2620" i="8"/>
  <c r="T2624" i="8"/>
  <c r="T2628" i="8"/>
  <c r="T2632" i="8"/>
  <c r="T2636" i="8"/>
  <c r="T2640" i="8"/>
  <c r="T2644" i="8"/>
  <c r="T2648" i="8"/>
  <c r="T2652" i="8"/>
  <c r="T2656" i="8"/>
  <c r="T2660" i="8"/>
  <c r="T2664" i="8"/>
  <c r="T2668" i="8"/>
  <c r="T2672" i="8"/>
  <c r="T2676" i="8"/>
  <c r="T2680" i="8"/>
  <c r="T2684" i="8"/>
  <c r="T2688" i="8"/>
  <c r="T2692" i="8"/>
  <c r="T2696" i="8"/>
  <c r="T2700" i="8"/>
  <c r="T2704" i="8"/>
  <c r="T2708" i="8"/>
  <c r="T2712" i="8"/>
  <c r="T2716" i="8"/>
  <c r="T2720" i="8"/>
  <c r="T2724" i="8"/>
  <c r="T2728" i="8"/>
  <c r="T2732" i="8"/>
  <c r="T2736" i="8"/>
  <c r="T2740" i="8"/>
  <c r="T2744" i="8"/>
  <c r="T2748" i="8"/>
  <c r="T2752" i="8"/>
  <c r="T2756" i="8"/>
  <c r="T2760" i="8"/>
  <c r="T2764" i="8"/>
  <c r="T2768" i="8"/>
  <c r="T2772" i="8"/>
  <c r="T2776" i="8"/>
  <c r="T2780" i="8"/>
  <c r="T2784" i="8"/>
  <c r="T2788" i="8"/>
  <c r="T2792" i="8"/>
  <c r="T2796" i="8"/>
  <c r="T2800" i="8"/>
  <c r="T2804" i="8"/>
  <c r="T2808" i="8"/>
  <c r="T2812" i="8"/>
  <c r="T2816" i="8"/>
  <c r="T2820" i="8"/>
  <c r="T2824" i="8"/>
  <c r="T2828" i="8"/>
  <c r="T2832" i="8"/>
  <c r="T2836" i="8"/>
  <c r="T2840" i="8"/>
  <c r="T2844" i="8"/>
  <c r="T2848" i="8"/>
  <c r="T2852" i="8"/>
  <c r="T2856" i="8"/>
  <c r="T2860" i="8"/>
  <c r="T2864" i="8"/>
  <c r="T2868" i="8"/>
  <c r="T2872" i="8"/>
  <c r="T2876" i="8"/>
  <c r="T2880" i="8"/>
  <c r="T2884" i="8"/>
  <c r="T2888" i="8"/>
  <c r="T2894" i="8"/>
  <c r="T2898" i="8"/>
  <c r="T2905" i="8"/>
  <c r="T2909" i="8"/>
  <c r="T2913" i="8"/>
  <c r="T2917" i="8"/>
  <c r="T2921" i="8"/>
  <c r="T2925" i="8"/>
  <c r="T2929" i="8"/>
  <c r="T2933" i="8"/>
  <c r="T2937" i="8"/>
  <c r="T2941" i="8"/>
  <c r="T2945" i="8"/>
  <c r="T2949" i="8"/>
  <c r="T2953" i="8"/>
  <c r="T2957" i="8"/>
  <c r="T2961" i="8"/>
  <c r="T2965" i="8"/>
  <c r="T2969" i="8"/>
  <c r="T2973" i="8"/>
  <c r="T2980" i="8"/>
  <c r="T2983" i="8"/>
  <c r="T2984" i="8"/>
  <c r="T2987" i="8"/>
  <c r="T2988" i="8"/>
  <c r="T2991" i="8"/>
  <c r="T2992" i="8"/>
  <c r="T2995" i="8"/>
  <c r="T2996" i="8"/>
  <c r="T2891" i="8"/>
  <c r="Q249" i="12"/>
  <c r="O249" i="12"/>
  <c r="Q250" i="12"/>
  <c r="O250" i="12"/>
  <c r="Q251" i="12"/>
  <c r="O251" i="12"/>
  <c r="Q252" i="12"/>
  <c r="O252" i="12"/>
  <c r="Q253" i="12"/>
  <c r="O253" i="12"/>
  <c r="Q254" i="12"/>
  <c r="O254" i="12"/>
  <c r="Q255" i="12"/>
  <c r="O255" i="12"/>
  <c r="Q256" i="12"/>
  <c r="O256" i="12"/>
  <c r="Q257" i="12"/>
  <c r="O257" i="12"/>
  <c r="Q258" i="12"/>
  <c r="O258" i="12"/>
  <c r="Q259" i="12"/>
  <c r="O259" i="12"/>
  <c r="Q260" i="12"/>
  <c r="O260" i="12"/>
  <c r="Q261" i="12"/>
  <c r="O261" i="12"/>
  <c r="Q262" i="12"/>
  <c r="O262" i="12"/>
  <c r="Q263" i="12"/>
  <c r="O263" i="12"/>
  <c r="Q264" i="12"/>
  <c r="O264" i="12"/>
  <c r="Q265" i="12"/>
  <c r="O265" i="12"/>
  <c r="Q266" i="12"/>
  <c r="O266" i="12"/>
  <c r="Q267" i="12"/>
  <c r="O267" i="12"/>
  <c r="Q268" i="12"/>
  <c r="O268" i="12"/>
  <c r="Q269" i="12"/>
  <c r="O269" i="12"/>
  <c r="Q270" i="12"/>
  <c r="O270" i="12"/>
  <c r="Q271" i="12"/>
  <c r="O271" i="12"/>
  <c r="Q272" i="12"/>
  <c r="O272" i="12"/>
  <c r="Q273" i="12"/>
  <c r="O273" i="12"/>
  <c r="Q274" i="12"/>
  <c r="O274" i="12"/>
  <c r="Q275" i="12"/>
  <c r="O275" i="12"/>
  <c r="Q276" i="12"/>
  <c r="O276" i="12"/>
  <c r="Q277" i="12"/>
  <c r="O277" i="12"/>
  <c r="Q278" i="12"/>
  <c r="O278" i="12"/>
  <c r="Q279" i="12"/>
  <c r="O279" i="12"/>
  <c r="Q280" i="12"/>
  <c r="O280" i="12"/>
  <c r="Q281" i="12"/>
  <c r="O281" i="12"/>
  <c r="Q282" i="12"/>
  <c r="O282" i="12"/>
  <c r="Q283" i="12"/>
  <c r="O283" i="12"/>
  <c r="Q284" i="12"/>
  <c r="O284" i="12"/>
  <c r="Q285" i="12"/>
  <c r="O285" i="12"/>
  <c r="Q286" i="12"/>
  <c r="O286" i="12"/>
  <c r="Q287" i="12"/>
  <c r="O287" i="12"/>
  <c r="Q288" i="12"/>
  <c r="O288" i="12"/>
  <c r="Q289" i="12"/>
  <c r="O289" i="12"/>
  <c r="Q290" i="12"/>
  <c r="O290" i="12"/>
  <c r="Q291" i="12"/>
  <c r="O291" i="12"/>
  <c r="Q292" i="12"/>
  <c r="O292" i="12"/>
  <c r="Q293" i="12"/>
  <c r="O293" i="12"/>
  <c r="Q294" i="12"/>
  <c r="O294" i="12"/>
  <c r="Q295" i="12"/>
  <c r="O295" i="12"/>
  <c r="Q296" i="12"/>
  <c r="O296" i="12"/>
  <c r="Q297" i="12"/>
  <c r="O297" i="12"/>
  <c r="Q298" i="12"/>
  <c r="O298" i="12"/>
  <c r="Q299" i="12"/>
  <c r="O299" i="12"/>
  <c r="Q300" i="12"/>
  <c r="O300" i="12"/>
  <c r="Q301" i="12"/>
  <c r="O301" i="12"/>
  <c r="Q302" i="12"/>
  <c r="O302" i="12"/>
  <c r="Q303" i="12"/>
  <c r="O303" i="12"/>
  <c r="Q304" i="12"/>
  <c r="O304" i="12"/>
  <c r="Q305" i="12"/>
  <c r="O305" i="12"/>
  <c r="Q306" i="12"/>
  <c r="O306" i="12"/>
  <c r="Q307" i="12"/>
  <c r="O307" i="12"/>
  <c r="Q308" i="12"/>
  <c r="O308" i="12"/>
  <c r="Q309" i="12"/>
  <c r="O309" i="12"/>
  <c r="Q310" i="12"/>
  <c r="O310" i="12"/>
  <c r="Q311" i="12"/>
  <c r="O311" i="12"/>
  <c r="Q312" i="12"/>
  <c r="O312" i="12"/>
  <c r="Q313" i="12"/>
  <c r="O313" i="12"/>
  <c r="Q314" i="12"/>
  <c r="O314" i="12"/>
  <c r="Q315" i="12"/>
  <c r="O315" i="12"/>
  <c r="Q316" i="12"/>
  <c r="O316" i="12"/>
  <c r="Q317" i="12"/>
  <c r="O317" i="12"/>
  <c r="Q318" i="12"/>
  <c r="O318" i="12"/>
  <c r="Q319" i="12"/>
  <c r="O319" i="12"/>
  <c r="Q320" i="12"/>
  <c r="O320" i="12"/>
  <c r="Q321" i="12"/>
  <c r="O321" i="12"/>
  <c r="Q322" i="12"/>
  <c r="O322" i="12"/>
  <c r="Q323" i="12"/>
  <c r="O323" i="12"/>
  <c r="Q324" i="12"/>
  <c r="O324" i="12"/>
  <c r="Q325" i="12"/>
  <c r="O325" i="12"/>
  <c r="Q326" i="12"/>
  <c r="O326" i="12"/>
  <c r="Q327" i="12"/>
  <c r="O327" i="12"/>
  <c r="Q328" i="12"/>
  <c r="O328" i="12"/>
  <c r="Q329" i="12"/>
  <c r="O329" i="12"/>
  <c r="Q330" i="12"/>
  <c r="O330" i="12"/>
  <c r="Q331" i="12"/>
  <c r="O331" i="12"/>
  <c r="Q332" i="12"/>
  <c r="O332" i="12"/>
  <c r="Q333" i="12"/>
  <c r="O333" i="12"/>
  <c r="Q334" i="12"/>
  <c r="O334" i="12"/>
  <c r="Q335" i="12"/>
  <c r="O335" i="12"/>
  <c r="Q336" i="12"/>
  <c r="O336" i="12"/>
  <c r="Q337" i="12"/>
  <c r="O337" i="12"/>
  <c r="Q338" i="12"/>
  <c r="O338" i="12"/>
  <c r="Q339" i="12"/>
  <c r="O339" i="12"/>
  <c r="Q340" i="12"/>
  <c r="O340" i="12"/>
  <c r="Q341" i="12"/>
  <c r="O341" i="12"/>
  <c r="Q342" i="12"/>
  <c r="O342" i="12"/>
  <c r="Q343" i="12"/>
  <c r="O343" i="12"/>
  <c r="Q344" i="12"/>
  <c r="O344" i="12"/>
  <c r="Q345" i="12"/>
  <c r="O345" i="12"/>
  <c r="Q346" i="12"/>
  <c r="O346" i="12"/>
  <c r="Q347" i="12"/>
  <c r="O347" i="12"/>
  <c r="Q348" i="12"/>
  <c r="O348" i="12"/>
  <c r="Q349" i="12"/>
  <c r="O349" i="12"/>
  <c r="Q350" i="12"/>
  <c r="O350" i="12"/>
  <c r="Q351" i="12"/>
  <c r="O351" i="12"/>
  <c r="Q352" i="12"/>
  <c r="O352" i="12"/>
  <c r="Q353" i="12"/>
  <c r="O353" i="12"/>
  <c r="Q354" i="12"/>
  <c r="O354" i="12"/>
  <c r="Q355" i="12"/>
  <c r="O355" i="12"/>
  <c r="Q356" i="12"/>
  <c r="O356" i="12"/>
  <c r="Q357" i="12"/>
  <c r="O357" i="12"/>
  <c r="Q358" i="12"/>
  <c r="O358" i="12"/>
  <c r="Q359" i="12"/>
  <c r="O359" i="12"/>
  <c r="Q360" i="12"/>
  <c r="O360" i="12"/>
  <c r="Q361" i="12"/>
  <c r="O361" i="12"/>
  <c r="Q362" i="12"/>
  <c r="O362" i="12"/>
  <c r="Q363" i="12"/>
  <c r="O363" i="12"/>
  <c r="Q364" i="12"/>
  <c r="O364" i="12"/>
  <c r="Q365" i="12"/>
  <c r="O365" i="12"/>
  <c r="Q366" i="12"/>
  <c r="O366" i="12"/>
  <c r="Q367" i="12"/>
  <c r="O367" i="12"/>
  <c r="Q368" i="12"/>
  <c r="O368" i="12"/>
  <c r="Q369" i="12"/>
  <c r="O369" i="12"/>
  <c r="Q370" i="12"/>
  <c r="O370" i="12"/>
  <c r="Q371" i="12"/>
  <c r="O371" i="12"/>
  <c r="Q372" i="12"/>
  <c r="O372" i="12"/>
  <c r="Q373" i="12"/>
  <c r="O373" i="12"/>
  <c r="Q374" i="12"/>
  <c r="O374" i="12"/>
  <c r="Q375" i="12"/>
  <c r="O375" i="12"/>
  <c r="Q376" i="12"/>
  <c r="O376" i="12"/>
  <c r="Q377" i="12"/>
  <c r="O377" i="12"/>
  <c r="Q378" i="12"/>
  <c r="O378" i="12"/>
  <c r="Q379" i="12"/>
  <c r="O379" i="12"/>
  <c r="Q380" i="12"/>
  <c r="O380" i="12"/>
  <c r="Q381" i="12"/>
  <c r="O381" i="12"/>
  <c r="Q382" i="12"/>
  <c r="O382" i="12"/>
  <c r="Q383" i="12"/>
  <c r="O383" i="12"/>
  <c r="Q384" i="12"/>
  <c r="O384" i="12"/>
  <c r="Q385" i="12"/>
  <c r="O385" i="12"/>
  <c r="Q386" i="12"/>
  <c r="O386" i="12"/>
  <c r="Q387" i="12"/>
  <c r="O387" i="12"/>
  <c r="Q388" i="12"/>
  <c r="O388" i="12"/>
  <c r="Q389" i="12"/>
  <c r="O389" i="12"/>
  <c r="Q390" i="12"/>
  <c r="O390" i="12"/>
  <c r="Q391" i="12"/>
  <c r="O391" i="12"/>
  <c r="Q392" i="12"/>
  <c r="O392" i="12"/>
  <c r="Q393" i="12"/>
  <c r="O393" i="12"/>
  <c r="Q394" i="12"/>
  <c r="O394" i="12"/>
  <c r="Q395" i="12"/>
  <c r="O395" i="12"/>
  <c r="Q396" i="12"/>
  <c r="O396" i="12"/>
  <c r="Q397" i="12"/>
  <c r="O397" i="12"/>
  <c r="Q398" i="12"/>
  <c r="O398" i="12"/>
  <c r="Q399" i="12"/>
  <c r="O399" i="12"/>
  <c r="Q400" i="12"/>
  <c r="O400" i="12"/>
  <c r="Q401" i="12"/>
  <c r="O401" i="12"/>
  <c r="Q402" i="12"/>
  <c r="O402" i="12"/>
  <c r="Q403" i="12"/>
  <c r="O403" i="12"/>
  <c r="Q404" i="12"/>
  <c r="O404" i="12"/>
  <c r="Q405" i="12"/>
  <c r="O405" i="12"/>
  <c r="Q406" i="12"/>
  <c r="O406" i="12"/>
  <c r="Q407" i="12"/>
  <c r="O407" i="12"/>
  <c r="Q408" i="12"/>
  <c r="O408" i="12"/>
  <c r="Q409" i="12"/>
  <c r="O409" i="12"/>
  <c r="Q410" i="12"/>
  <c r="O410" i="12"/>
  <c r="Q411" i="12"/>
  <c r="O411" i="12"/>
  <c r="Q412" i="12"/>
  <c r="O412" i="12"/>
  <c r="Q413" i="12"/>
  <c r="O413" i="12"/>
  <c r="Q414" i="12"/>
  <c r="O414" i="12"/>
  <c r="Q415" i="12"/>
  <c r="O415" i="12"/>
  <c r="Q416" i="12"/>
  <c r="O416" i="12"/>
  <c r="Q417" i="12"/>
  <c r="O417" i="12"/>
  <c r="Q418" i="12"/>
  <c r="O418" i="12"/>
  <c r="Q419" i="12"/>
  <c r="O419" i="12"/>
  <c r="Q420" i="12"/>
  <c r="O420" i="12"/>
  <c r="Q421" i="12"/>
  <c r="O421" i="12"/>
  <c r="Q422" i="12"/>
  <c r="O422" i="12"/>
  <c r="Q423" i="12"/>
  <c r="O423" i="12"/>
  <c r="Q424" i="12"/>
  <c r="O424" i="12"/>
  <c r="Q425" i="12"/>
  <c r="O425" i="12"/>
  <c r="Q426" i="12"/>
  <c r="O426" i="12"/>
  <c r="Q427" i="12"/>
  <c r="O427" i="12"/>
  <c r="Q428" i="12"/>
  <c r="O428" i="12"/>
  <c r="Q429" i="12"/>
  <c r="O429" i="12"/>
  <c r="Q430" i="12"/>
  <c r="O430" i="12"/>
  <c r="Q431" i="12"/>
  <c r="O431" i="12"/>
  <c r="Q432" i="12"/>
  <c r="O432" i="12"/>
  <c r="Q433" i="12"/>
  <c r="O433" i="12"/>
  <c r="Q434" i="12"/>
  <c r="O434" i="12"/>
  <c r="Q435" i="12"/>
  <c r="O435" i="12"/>
  <c r="Q436" i="12"/>
  <c r="O436" i="12"/>
  <c r="Q437" i="12"/>
  <c r="O437" i="12"/>
  <c r="Q438" i="12"/>
  <c r="O438" i="12"/>
  <c r="Q439" i="12"/>
  <c r="O439" i="12"/>
  <c r="Q440" i="12"/>
  <c r="O440" i="12"/>
  <c r="Q441" i="12"/>
  <c r="O441" i="12"/>
  <c r="Q442" i="12"/>
  <c r="O442" i="12"/>
  <c r="Q443" i="12"/>
  <c r="O443" i="12"/>
  <c r="Q444" i="12"/>
  <c r="O444" i="12"/>
  <c r="Q445" i="12"/>
  <c r="O445" i="12"/>
  <c r="Q446" i="12"/>
  <c r="O446" i="12"/>
  <c r="Q447" i="12"/>
  <c r="O447" i="12"/>
  <c r="Q448" i="12"/>
  <c r="O448" i="12"/>
  <c r="Q449" i="12"/>
  <c r="O449" i="12"/>
  <c r="Q450" i="12"/>
  <c r="O450" i="12"/>
  <c r="Q451" i="12"/>
  <c r="O451" i="12"/>
  <c r="Q452" i="12"/>
  <c r="O452" i="12"/>
  <c r="Q453" i="12"/>
  <c r="O453" i="12"/>
  <c r="Q454" i="12"/>
  <c r="O454" i="12"/>
  <c r="Q455" i="12"/>
  <c r="O455" i="12"/>
  <c r="Q456" i="12"/>
  <c r="O456" i="12"/>
  <c r="Q457" i="12"/>
  <c r="O457" i="12"/>
  <c r="Q458" i="12"/>
  <c r="O458" i="12"/>
  <c r="Q459" i="12"/>
  <c r="O459" i="12"/>
  <c r="Q460" i="12"/>
  <c r="O460" i="12"/>
  <c r="Q461" i="12"/>
  <c r="O461" i="12"/>
  <c r="Q462" i="12"/>
  <c r="O462" i="12"/>
  <c r="Q463" i="12"/>
  <c r="O463" i="12"/>
  <c r="Q464" i="12"/>
  <c r="O464" i="12"/>
  <c r="Q465" i="12"/>
  <c r="O465" i="12"/>
  <c r="Q466" i="12"/>
  <c r="O466" i="12"/>
  <c r="Q467" i="12"/>
  <c r="O467" i="12"/>
  <c r="Q468" i="12"/>
  <c r="O468" i="12"/>
  <c r="Q469" i="12"/>
  <c r="O469" i="12"/>
  <c r="Q470" i="12"/>
  <c r="O470" i="12"/>
  <c r="Q471" i="12"/>
  <c r="O471" i="12"/>
  <c r="Q472" i="12"/>
  <c r="O472" i="12"/>
  <c r="Q473" i="12"/>
  <c r="O473" i="12"/>
  <c r="Q474" i="12"/>
  <c r="O474" i="12"/>
  <c r="Q475" i="12"/>
  <c r="O475" i="12"/>
  <c r="Q476" i="12"/>
  <c r="O476" i="12"/>
  <c r="Q477" i="12"/>
  <c r="O477" i="12"/>
  <c r="Q478" i="12"/>
  <c r="O478" i="12"/>
  <c r="Q479" i="12"/>
  <c r="O479" i="12"/>
  <c r="Q480" i="12"/>
  <c r="O480" i="12"/>
  <c r="Q481" i="12"/>
  <c r="O481" i="12"/>
  <c r="Q482" i="12"/>
  <c r="O482" i="12"/>
  <c r="Q483" i="12"/>
  <c r="O483" i="12"/>
  <c r="Q484" i="12"/>
  <c r="O484" i="12"/>
  <c r="P484" i="12"/>
  <c r="Q486" i="12"/>
  <c r="O486" i="12"/>
  <c r="P486" i="12"/>
  <c r="Q488" i="12"/>
  <c r="O488" i="12"/>
  <c r="P488" i="12"/>
  <c r="Q490" i="12"/>
  <c r="O490" i="12"/>
  <c r="P490" i="12"/>
  <c r="Q492" i="12"/>
  <c r="O492" i="12"/>
  <c r="P492" i="12"/>
  <c r="Q494" i="12"/>
  <c r="O494" i="12"/>
  <c r="P494" i="12"/>
  <c r="Q496" i="12"/>
  <c r="O496" i="12"/>
  <c r="P496" i="12"/>
  <c r="Q498" i="12"/>
  <c r="O498" i="12"/>
  <c r="P498" i="12"/>
  <c r="Q500" i="12"/>
  <c r="O500" i="12"/>
  <c r="P500" i="12"/>
  <c r="Q502" i="12"/>
  <c r="O502" i="12"/>
  <c r="P502" i="12"/>
  <c r="Q504" i="12"/>
  <c r="O504" i="12"/>
  <c r="P504" i="12"/>
  <c r="Q506" i="12"/>
  <c r="O506" i="12"/>
  <c r="P506" i="12"/>
  <c r="Q508" i="12"/>
  <c r="O508" i="12"/>
  <c r="P508" i="12"/>
  <c r="Q510" i="12"/>
  <c r="O510" i="12"/>
  <c r="P510" i="12"/>
  <c r="Q512" i="12"/>
  <c r="O512" i="12"/>
  <c r="P512" i="12"/>
  <c r="Q514" i="12"/>
  <c r="O514" i="12"/>
  <c r="P514" i="12"/>
  <c r="Q516" i="12"/>
  <c r="O516" i="12"/>
  <c r="P516" i="12"/>
  <c r="Q518" i="12"/>
  <c r="O518" i="12"/>
  <c r="P518" i="12"/>
  <c r="Q520" i="12"/>
  <c r="O520" i="12"/>
  <c r="P520" i="12"/>
  <c r="Q522" i="12"/>
  <c r="O522" i="12"/>
  <c r="P522" i="12"/>
  <c r="Q524" i="12"/>
  <c r="O524" i="12"/>
  <c r="P524" i="12"/>
  <c r="Q526" i="12"/>
  <c r="O526" i="12"/>
  <c r="P526" i="12"/>
  <c r="Q528" i="12"/>
  <c r="O528" i="12"/>
  <c r="P528" i="12"/>
  <c r="Q530" i="12"/>
  <c r="O530" i="12"/>
  <c r="P530" i="12"/>
  <c r="Q532" i="12"/>
  <c r="O532" i="12"/>
  <c r="P532" i="12"/>
  <c r="Q534" i="12"/>
  <c r="O534" i="12"/>
  <c r="P534" i="12"/>
  <c r="Q536" i="12"/>
  <c r="O536" i="12"/>
  <c r="P536"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Q485" i="12"/>
  <c r="O485" i="12"/>
  <c r="P485" i="12"/>
  <c r="Q487" i="12"/>
  <c r="O487" i="12"/>
  <c r="P487" i="12"/>
  <c r="Q489" i="12"/>
  <c r="O489" i="12"/>
  <c r="P489" i="12"/>
  <c r="Q491" i="12"/>
  <c r="O491" i="12"/>
  <c r="P491" i="12"/>
  <c r="Q493" i="12"/>
  <c r="O493" i="12"/>
  <c r="P493" i="12"/>
  <c r="Q495" i="12"/>
  <c r="O495" i="12"/>
  <c r="P495" i="12"/>
  <c r="Q497" i="12"/>
  <c r="O497" i="12"/>
  <c r="P497" i="12"/>
  <c r="Q499" i="12"/>
  <c r="O499" i="12"/>
  <c r="P499" i="12"/>
  <c r="Q501" i="12"/>
  <c r="O501" i="12"/>
  <c r="P501" i="12"/>
  <c r="Q503" i="12"/>
  <c r="O503" i="12"/>
  <c r="P503" i="12"/>
  <c r="Q505" i="12"/>
  <c r="O505" i="12"/>
  <c r="P505" i="12"/>
  <c r="Q507" i="12"/>
  <c r="O507" i="12"/>
  <c r="P507" i="12"/>
  <c r="Q509" i="12"/>
  <c r="O509" i="12"/>
  <c r="P509" i="12"/>
  <c r="Q511" i="12"/>
  <c r="O511" i="12"/>
  <c r="P511" i="12"/>
  <c r="Q513" i="12"/>
  <c r="O513" i="12"/>
  <c r="P513" i="12"/>
  <c r="Q515" i="12"/>
  <c r="O515" i="12"/>
  <c r="P515" i="12"/>
  <c r="Q517" i="12"/>
  <c r="O517" i="12"/>
  <c r="P517" i="12"/>
  <c r="Q519" i="12"/>
  <c r="O519" i="12"/>
  <c r="P519" i="12"/>
  <c r="Q521" i="12"/>
  <c r="O521" i="12"/>
  <c r="P521" i="12"/>
  <c r="Q523" i="12"/>
  <c r="O523" i="12"/>
  <c r="P523" i="12"/>
  <c r="Q525" i="12"/>
  <c r="O525" i="12"/>
  <c r="P525" i="12"/>
  <c r="Q527" i="12"/>
  <c r="O527" i="12"/>
  <c r="P527" i="12"/>
  <c r="Q529" i="12"/>
  <c r="O529" i="12"/>
  <c r="P529" i="12"/>
  <c r="Q531" i="12"/>
  <c r="O531" i="12"/>
  <c r="P531" i="12"/>
  <c r="Q533" i="12"/>
  <c r="O533" i="12"/>
  <c r="P533" i="12"/>
  <c r="Q535" i="12"/>
  <c r="O535" i="12"/>
  <c r="P535" i="12"/>
  <c r="Q537" i="12"/>
  <c r="O537" i="12"/>
  <c r="P537" i="12"/>
  <c r="Q538" i="12"/>
  <c r="O538" i="12"/>
  <c r="Q539" i="12"/>
  <c r="O539" i="12"/>
  <c r="Q540" i="12"/>
  <c r="O540" i="12"/>
  <c r="Q541" i="12"/>
  <c r="O541" i="12"/>
  <c r="Q542" i="12"/>
  <c r="O542" i="12"/>
  <c r="Q543" i="12"/>
  <c r="O543" i="12"/>
  <c r="Q544" i="12"/>
  <c r="O544" i="12"/>
  <c r="Q545" i="12"/>
  <c r="O545" i="12"/>
  <c r="Q546" i="12"/>
  <c r="O546" i="12"/>
  <c r="Q547" i="12"/>
  <c r="O547" i="12"/>
  <c r="Q548" i="12"/>
  <c r="O548" i="12"/>
  <c r="Q549" i="12"/>
  <c r="O549" i="12"/>
  <c r="Q550" i="12"/>
  <c r="O550" i="12"/>
  <c r="Q551" i="12"/>
  <c r="O551" i="12"/>
  <c r="Q552" i="12"/>
  <c r="O552" i="12"/>
  <c r="Q553" i="12"/>
  <c r="O553" i="12"/>
  <c r="Q554" i="12"/>
  <c r="O554" i="12"/>
  <c r="Q555" i="12"/>
  <c r="O555" i="12"/>
  <c r="Q556" i="12"/>
  <c r="O556" i="12"/>
  <c r="Q557" i="12"/>
  <c r="O557" i="12"/>
  <c r="Q558" i="12"/>
  <c r="O558" i="12"/>
  <c r="Q559" i="12"/>
  <c r="O559" i="12"/>
  <c r="Q560" i="12"/>
  <c r="O560" i="12"/>
  <c r="Q561" i="12"/>
  <c r="O561" i="12"/>
  <c r="Q562" i="12"/>
  <c r="O562" i="12"/>
  <c r="Q563" i="12"/>
  <c r="O563" i="12"/>
  <c r="Q564" i="12"/>
  <c r="O564" i="12"/>
  <c r="Q565" i="12"/>
  <c r="O565" i="12"/>
  <c r="Q566" i="12"/>
  <c r="O566" i="12"/>
  <c r="Q567" i="12"/>
  <c r="O567" i="12"/>
  <c r="Q568" i="12"/>
  <c r="O568" i="12"/>
  <c r="Q569" i="12"/>
  <c r="O569" i="12"/>
  <c r="Q570" i="12"/>
  <c r="O570" i="12"/>
  <c r="Q571" i="12"/>
  <c r="O571" i="12"/>
  <c r="Q572" i="12"/>
  <c r="O572" i="12"/>
  <c r="Q573" i="12"/>
  <c r="O573" i="12"/>
  <c r="Q574" i="12"/>
  <c r="O574" i="12"/>
  <c r="Q575" i="12"/>
  <c r="O575" i="12"/>
  <c r="Q576" i="12"/>
  <c r="O576" i="12"/>
  <c r="Q577" i="12"/>
  <c r="O577" i="12"/>
  <c r="Q578" i="12"/>
  <c r="O578" i="12"/>
  <c r="Q579" i="12"/>
  <c r="O579" i="12"/>
  <c r="Q580" i="12"/>
  <c r="O580" i="12"/>
  <c r="Q581" i="12"/>
  <c r="O581" i="12"/>
  <c r="Q582" i="12"/>
  <c r="O582" i="12"/>
  <c r="Q583" i="12"/>
  <c r="O583" i="12"/>
  <c r="Q584" i="12"/>
  <c r="O584" i="12"/>
  <c r="Q585" i="12"/>
  <c r="O585" i="12"/>
  <c r="Q586" i="12"/>
  <c r="O586" i="12"/>
  <c r="Q587" i="12"/>
  <c r="O587" i="12"/>
  <c r="Q588" i="12"/>
  <c r="O588" i="12"/>
  <c r="Q589" i="12"/>
  <c r="O589" i="12"/>
  <c r="Q590" i="12"/>
  <c r="O590" i="12"/>
  <c r="Q591" i="12"/>
  <c r="O591" i="12"/>
  <c r="Q592" i="12"/>
  <c r="O592" i="12"/>
  <c r="Q593" i="12"/>
  <c r="O593" i="12"/>
  <c r="Q594" i="12"/>
  <c r="O594" i="12"/>
  <c r="Q595" i="12"/>
  <c r="O595" i="12"/>
  <c r="Q596" i="12"/>
  <c r="O596" i="12"/>
  <c r="Q597" i="12"/>
  <c r="O597" i="12"/>
  <c r="Q598" i="12"/>
  <c r="O598" i="12"/>
  <c r="Q599" i="12"/>
  <c r="O599" i="12"/>
  <c r="Q600" i="12"/>
  <c r="O600" i="12"/>
  <c r="Q601" i="12"/>
  <c r="O601" i="12"/>
  <c r="Q602" i="12"/>
  <c r="O602" i="12"/>
  <c r="Q603" i="12"/>
  <c r="O603" i="12"/>
  <c r="Q604" i="12"/>
  <c r="O604" i="12"/>
  <c r="Q605" i="12"/>
  <c r="O605" i="12"/>
  <c r="Q606" i="12"/>
  <c r="O606" i="12"/>
  <c r="Q607" i="12"/>
  <c r="O607" i="12"/>
  <c r="Q608" i="12"/>
  <c r="O608" i="12"/>
  <c r="Q609" i="12"/>
  <c r="O609" i="12"/>
  <c r="Q610" i="12"/>
  <c r="O610" i="12"/>
  <c r="Q611" i="12"/>
  <c r="O611" i="12"/>
  <c r="Q612" i="12"/>
  <c r="O612" i="12"/>
  <c r="Q613" i="12"/>
  <c r="O613" i="12"/>
  <c r="Q614" i="12"/>
  <c r="O614" i="12"/>
  <c r="Q615" i="12"/>
  <c r="O615" i="12"/>
  <c r="Q616" i="12"/>
  <c r="O616" i="12"/>
  <c r="Q617" i="12"/>
  <c r="O617" i="12"/>
  <c r="Q618" i="12"/>
  <c r="O618" i="12"/>
  <c r="Q619" i="12"/>
  <c r="O619" i="12"/>
  <c r="Q620" i="12"/>
  <c r="O620" i="12"/>
  <c r="Q621" i="12"/>
  <c r="O621" i="12"/>
  <c r="Q622" i="12"/>
  <c r="O622" i="12"/>
  <c r="Q623" i="12"/>
  <c r="O623" i="12"/>
  <c r="Q624" i="12"/>
  <c r="O624" i="12"/>
  <c r="Q625" i="12"/>
  <c r="O625" i="12"/>
  <c r="Q626" i="12"/>
  <c r="O626" i="12"/>
  <c r="Q627" i="12"/>
  <c r="O627" i="12"/>
  <c r="Q628" i="12"/>
  <c r="O628" i="12"/>
  <c r="Q629" i="12"/>
  <c r="O629" i="12"/>
  <c r="Q630" i="12"/>
  <c r="O630" i="12"/>
  <c r="Q631" i="12"/>
  <c r="O631" i="12"/>
  <c r="Q632" i="12"/>
  <c r="O632" i="12"/>
  <c r="Q633" i="12"/>
  <c r="O633" i="12"/>
  <c r="Q634" i="12"/>
  <c r="O634" i="12"/>
  <c r="Q635" i="12"/>
  <c r="O635" i="12"/>
  <c r="Q636" i="12"/>
  <c r="O636" i="12"/>
  <c r="Q637" i="12"/>
  <c r="O637" i="12"/>
  <c r="Q638" i="12"/>
  <c r="O638" i="12"/>
  <c r="Q639" i="12"/>
  <c r="O639" i="12"/>
  <c r="Q640" i="12"/>
  <c r="O640" i="12"/>
  <c r="Q641" i="12"/>
  <c r="O641" i="12"/>
  <c r="Q642" i="12"/>
  <c r="O642" i="12"/>
  <c r="Q643" i="12"/>
  <c r="O643" i="12"/>
  <c r="Q644" i="12"/>
  <c r="O644" i="12"/>
  <c r="Q645" i="12"/>
  <c r="O645" i="12"/>
  <c r="Q646" i="12"/>
  <c r="O646" i="12"/>
  <c r="Q647" i="12"/>
  <c r="O647" i="12"/>
  <c r="Q648" i="12"/>
  <c r="O648" i="12"/>
  <c r="Q649" i="12"/>
  <c r="O649" i="12"/>
  <c r="Q650" i="12"/>
  <c r="O650" i="12"/>
  <c r="Q651" i="12"/>
  <c r="O651" i="12"/>
  <c r="Q652" i="12"/>
  <c r="O652" i="12"/>
  <c r="Q653" i="12"/>
  <c r="O653" i="12"/>
  <c r="Q654" i="12"/>
  <c r="O654" i="12"/>
  <c r="Q655" i="12"/>
  <c r="O655" i="12"/>
  <c r="Q656" i="12"/>
  <c r="O656" i="12"/>
  <c r="Q657" i="12"/>
  <c r="O657" i="12"/>
  <c r="Q658" i="12"/>
  <c r="O658" i="12"/>
  <c r="Q659" i="12"/>
  <c r="O659" i="12"/>
  <c r="Q660" i="12"/>
  <c r="O660" i="12"/>
  <c r="Q661" i="12"/>
  <c r="O661" i="12"/>
  <c r="Q662" i="12"/>
  <c r="O662" i="12"/>
  <c r="Q663" i="12"/>
  <c r="O663" i="12"/>
  <c r="Q664" i="12"/>
  <c r="O664" i="12"/>
  <c r="Q665" i="12"/>
  <c r="O665" i="12"/>
  <c r="Q666" i="12"/>
  <c r="O666" i="12"/>
  <c r="Q667" i="12"/>
  <c r="O667" i="12"/>
  <c r="Q668" i="12"/>
  <c r="O668" i="12"/>
  <c r="Q669" i="12"/>
  <c r="O669" i="12"/>
  <c r="Q670" i="12"/>
  <c r="O670" i="12"/>
  <c r="Q671" i="12"/>
  <c r="O671" i="12"/>
  <c r="Q672" i="12"/>
  <c r="O672" i="12"/>
  <c r="Q673" i="12"/>
  <c r="O673" i="12"/>
  <c r="Q674" i="12"/>
  <c r="O674" i="12"/>
  <c r="Q675" i="12"/>
  <c r="O675" i="12"/>
  <c r="Q676" i="12"/>
  <c r="O676" i="12"/>
  <c r="Q677" i="12"/>
  <c r="O677" i="12"/>
  <c r="Q678" i="12"/>
  <c r="O678" i="12"/>
  <c r="Q679" i="12"/>
  <c r="O679" i="12"/>
  <c r="Q680" i="12"/>
  <c r="O680" i="12"/>
  <c r="Q681" i="12"/>
  <c r="O681" i="12"/>
  <c r="Q682" i="12"/>
  <c r="O682" i="12"/>
  <c r="Q683" i="12"/>
  <c r="O683" i="12"/>
  <c r="Q684" i="12"/>
  <c r="O684" i="12"/>
  <c r="Q685" i="12"/>
  <c r="O685" i="12"/>
  <c r="Q686" i="12"/>
  <c r="O686" i="12"/>
  <c r="Q687" i="12"/>
  <c r="O687" i="12"/>
  <c r="Q688" i="12"/>
  <c r="O688" i="12"/>
  <c r="Q689" i="12"/>
  <c r="O689" i="12"/>
  <c r="Q690" i="12"/>
  <c r="O690" i="12"/>
  <c r="Q691" i="12"/>
  <c r="O691" i="12"/>
  <c r="Q692" i="12"/>
  <c r="O692" i="12"/>
  <c r="Q693" i="12"/>
  <c r="O693" i="12"/>
  <c r="Q694" i="12"/>
  <c r="O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P726" i="12"/>
  <c r="P727" i="12"/>
  <c r="P728" i="12"/>
  <c r="P729" i="12"/>
  <c r="P730" i="12"/>
  <c r="P731" i="12"/>
  <c r="P732" i="12"/>
  <c r="P733" i="12"/>
  <c r="P734" i="12"/>
  <c r="P735" i="12"/>
  <c r="P736" i="12"/>
  <c r="P737" i="12"/>
  <c r="P738" i="12"/>
  <c r="P739" i="12"/>
  <c r="P740" i="12"/>
  <c r="P741" i="12"/>
  <c r="P742" i="12"/>
  <c r="P743" i="12"/>
  <c r="P744" i="12"/>
  <c r="P745" i="12"/>
  <c r="P746" i="12"/>
  <c r="P747" i="12"/>
  <c r="P748" i="12"/>
  <c r="P749" i="12"/>
  <c r="P750" i="12"/>
  <c r="P751" i="12"/>
  <c r="P752" i="12"/>
  <c r="P753" i="12"/>
  <c r="P754" i="12"/>
  <c r="P755" i="12"/>
  <c r="P756" i="12"/>
  <c r="P757" i="12"/>
  <c r="P758" i="12"/>
  <c r="P759" i="12"/>
  <c r="P760" i="12"/>
  <c r="P761" i="12"/>
  <c r="P762" i="12"/>
  <c r="P763" i="12"/>
  <c r="P764" i="12"/>
  <c r="P765" i="12"/>
  <c r="P766" i="12"/>
  <c r="P767" i="12"/>
  <c r="P768" i="12"/>
  <c r="P769" i="12"/>
  <c r="P770" i="12"/>
  <c r="P771" i="12"/>
  <c r="P772" i="12"/>
  <c r="P773" i="12"/>
  <c r="P774" i="12"/>
  <c r="P775" i="12"/>
  <c r="P776" i="12"/>
  <c r="P777" i="12"/>
  <c r="P778" i="12"/>
  <c r="P779" i="12"/>
  <c r="P780" i="12"/>
  <c r="P781" i="12"/>
  <c r="P782" i="12"/>
  <c r="P783" i="12"/>
  <c r="P784" i="12"/>
  <c r="P785" i="12"/>
  <c r="P786" i="12"/>
  <c r="P787" i="12"/>
  <c r="P788" i="12"/>
  <c r="P789" i="12"/>
  <c r="P790" i="12"/>
  <c r="P791" i="12"/>
  <c r="P792" i="12"/>
  <c r="P793" i="12"/>
  <c r="P794" i="12"/>
  <c r="P795" i="12"/>
  <c r="P796" i="12"/>
  <c r="P797" i="12"/>
  <c r="P798" i="12"/>
  <c r="P799" i="12"/>
  <c r="P800" i="12"/>
  <c r="P801" i="12"/>
  <c r="P802" i="12"/>
  <c r="P803" i="12"/>
  <c r="P804" i="12"/>
  <c r="P805" i="12"/>
  <c r="P806" i="12"/>
  <c r="P807" i="12"/>
  <c r="P808" i="12"/>
  <c r="P809" i="12"/>
  <c r="P810" i="12"/>
  <c r="P811" i="12"/>
  <c r="P812" i="12"/>
  <c r="P813" i="12"/>
  <c r="P814" i="12"/>
  <c r="P815" i="12"/>
  <c r="P816" i="12"/>
  <c r="P817" i="12"/>
  <c r="P818" i="12"/>
  <c r="P819" i="12"/>
  <c r="P820" i="12"/>
  <c r="P821" i="12"/>
  <c r="P822" i="12"/>
  <c r="P823" i="12"/>
  <c r="P824" i="12"/>
  <c r="Q853"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O726" i="12"/>
  <c r="O727" i="12"/>
  <c r="O728" i="12"/>
  <c r="O729" i="12"/>
  <c r="O730" i="12"/>
  <c r="O731" i="12"/>
  <c r="O732" i="12"/>
  <c r="O733" i="12"/>
  <c r="O734" i="12"/>
  <c r="O735" i="12"/>
  <c r="O736" i="12"/>
  <c r="O737" i="12"/>
  <c r="O738" i="12"/>
  <c r="O739" i="12"/>
  <c r="O740" i="12"/>
  <c r="O741" i="12"/>
  <c r="O742" i="12"/>
  <c r="O743" i="12"/>
  <c r="O744" i="12"/>
  <c r="O745" i="12"/>
  <c r="O746" i="12"/>
  <c r="O747" i="12"/>
  <c r="O748" i="12"/>
  <c r="O749" i="12"/>
  <c r="O750" i="12"/>
  <c r="O751" i="12"/>
  <c r="O752" i="12"/>
  <c r="O753" i="12"/>
  <c r="O754" i="12"/>
  <c r="O755" i="12"/>
  <c r="O756" i="12"/>
  <c r="O757" i="12"/>
  <c r="O758" i="12"/>
  <c r="O759" i="12"/>
  <c r="O760" i="12"/>
  <c r="O761" i="12"/>
  <c r="O762" i="12"/>
  <c r="O763" i="12"/>
  <c r="O764" i="12"/>
  <c r="O765" i="12"/>
  <c r="O766" i="12"/>
  <c r="O767" i="12"/>
  <c r="O768" i="12"/>
  <c r="O769" i="12"/>
  <c r="O770" i="12"/>
  <c r="O771" i="12"/>
  <c r="O772" i="12"/>
  <c r="O773" i="12"/>
  <c r="O774" i="12"/>
  <c r="O775" i="12"/>
  <c r="O776" i="12"/>
  <c r="O777" i="12"/>
  <c r="O778" i="12"/>
  <c r="O779" i="12"/>
  <c r="O780" i="12"/>
  <c r="O781" i="12"/>
  <c r="O782" i="12"/>
  <c r="O783" i="12"/>
  <c r="O784" i="12"/>
  <c r="O785" i="12"/>
  <c r="O786" i="12"/>
  <c r="O787" i="12"/>
  <c r="O788" i="12"/>
  <c r="O789" i="12"/>
  <c r="O790" i="12"/>
  <c r="O791" i="12"/>
  <c r="O792" i="12"/>
  <c r="O793" i="12"/>
  <c r="O794" i="12"/>
  <c r="O795" i="12"/>
  <c r="O796" i="12"/>
  <c r="O797" i="12"/>
  <c r="O798" i="12"/>
  <c r="O799" i="12"/>
  <c r="O800" i="12"/>
  <c r="O801" i="12"/>
  <c r="O802" i="12"/>
  <c r="O803" i="12"/>
  <c r="O804" i="12"/>
  <c r="O805" i="12"/>
  <c r="O806" i="12"/>
  <c r="O807" i="12"/>
  <c r="O808" i="12"/>
  <c r="O809" i="12"/>
  <c r="O810" i="12"/>
  <c r="O811" i="12"/>
  <c r="O812" i="12"/>
  <c r="O813" i="12"/>
  <c r="O814" i="12"/>
  <c r="O815" i="12"/>
  <c r="O816" i="12"/>
  <c r="O817" i="12"/>
  <c r="O818" i="12"/>
  <c r="O819" i="12"/>
  <c r="O820" i="12"/>
  <c r="O821" i="12"/>
  <c r="O822" i="12"/>
  <c r="O823" i="12"/>
  <c r="O824" i="12"/>
  <c r="Q1111" i="12"/>
  <c r="O1111" i="12"/>
  <c r="Q1112" i="12"/>
  <c r="O1112" i="12"/>
  <c r="Q1113" i="12"/>
  <c r="O1113" i="12"/>
  <c r="Q1114" i="12"/>
  <c r="O1114" i="12"/>
  <c r="Q1115" i="12"/>
  <c r="O1115" i="12"/>
  <c r="Q1116" i="12"/>
  <c r="O1116" i="12"/>
  <c r="Q1117" i="12"/>
  <c r="O1117" i="12"/>
  <c r="Q1118" i="12"/>
  <c r="O1118" i="12"/>
  <c r="Q1119" i="12"/>
  <c r="O1119" i="12"/>
  <c r="Q1120" i="12"/>
  <c r="O1120" i="12"/>
  <c r="Q1121" i="12"/>
  <c r="O1121" i="12"/>
  <c r="Q1122" i="12"/>
  <c r="O1122" i="12"/>
  <c r="Q1123" i="12"/>
  <c r="O1123" i="12"/>
  <c r="Q1124" i="12"/>
  <c r="O1124" i="12"/>
  <c r="Q1125" i="12"/>
  <c r="O1125" i="12"/>
  <c r="Q1126" i="12"/>
  <c r="O1126" i="12"/>
  <c r="Q1127" i="12"/>
  <c r="O1127" i="12"/>
  <c r="Q1128" i="12"/>
  <c r="O1128" i="12"/>
  <c r="Q1129" i="12"/>
  <c r="O1129" i="12"/>
  <c r="Q1130" i="12"/>
  <c r="O1130" i="12"/>
  <c r="Q1131" i="12"/>
  <c r="O1131" i="12"/>
  <c r="Q1132" i="12"/>
  <c r="O1132" i="12"/>
  <c r="Q1133" i="12"/>
  <c r="O1133" i="12"/>
  <c r="Q1134" i="12"/>
  <c r="O1134" i="12"/>
  <c r="Q1135" i="12"/>
  <c r="O1135" i="12"/>
  <c r="Q1136" i="12"/>
  <c r="O1136" i="12"/>
  <c r="Q1137" i="12"/>
  <c r="O1137" i="12"/>
  <c r="Q1138" i="12"/>
  <c r="O1138" i="12"/>
  <c r="Q1139" i="12"/>
  <c r="O1139" i="12"/>
  <c r="Q1140" i="12"/>
  <c r="O1140" i="12"/>
  <c r="Q1141" i="12"/>
  <c r="O1141" i="12"/>
  <c r="Q1142" i="12"/>
  <c r="O1142" i="12"/>
  <c r="Q1143" i="12"/>
  <c r="O1143" i="12"/>
  <c r="Q1144" i="12"/>
  <c r="O1144" i="12"/>
  <c r="Q1145" i="12"/>
  <c r="O1145" i="12"/>
  <c r="Q1146" i="12"/>
  <c r="O1146" i="12"/>
  <c r="Q1147" i="12"/>
  <c r="O1147" i="12"/>
  <c r="Q1148" i="12"/>
  <c r="O1148" i="12"/>
  <c r="Q1149" i="12"/>
  <c r="O1149" i="12"/>
  <c r="Q1150" i="12"/>
  <c r="O1150" i="12"/>
  <c r="Q1151" i="12"/>
  <c r="O1151" i="12"/>
  <c r="Q1152" i="12"/>
  <c r="O1152" i="12"/>
  <c r="Q1153" i="12"/>
  <c r="O1153" i="12"/>
  <c r="Q1154" i="12"/>
  <c r="O1154" i="12"/>
  <c r="Q1155" i="12"/>
  <c r="O1155" i="12"/>
  <c r="Q1156" i="12"/>
  <c r="O1156" i="12"/>
  <c r="Q1157" i="12"/>
  <c r="O1157" i="12"/>
  <c r="Q1158" i="12"/>
  <c r="O1158" i="12"/>
  <c r="Q1159" i="12"/>
  <c r="O1159" i="12"/>
  <c r="Q1160" i="12"/>
  <c r="O1160" i="12"/>
  <c r="Q1161" i="12"/>
  <c r="O1161" i="12"/>
  <c r="Q1162" i="12"/>
  <c r="O1162" i="12"/>
  <c r="Q1163" i="12"/>
  <c r="O1163" i="12"/>
  <c r="Q1164" i="12"/>
  <c r="O1164" i="12"/>
  <c r="Q1165" i="12"/>
  <c r="O1165" i="12"/>
  <c r="Q1166" i="12"/>
  <c r="O1166" i="12"/>
  <c r="Q1167" i="12"/>
  <c r="O1167" i="12"/>
  <c r="Q1168" i="12"/>
  <c r="O1168" i="12"/>
  <c r="Q1169" i="12"/>
  <c r="O1169" i="12"/>
  <c r="Q1170" i="12"/>
  <c r="O1170" i="12"/>
  <c r="Q1171" i="12"/>
  <c r="O1171" i="12"/>
  <c r="Q1172" i="12"/>
  <c r="O1172" i="12"/>
  <c r="Q1173" i="12"/>
  <c r="O1173" i="12"/>
  <c r="Q1174" i="12"/>
  <c r="O1174" i="12"/>
  <c r="Q1175" i="12"/>
  <c r="O1175" i="12"/>
  <c r="Q1176" i="12"/>
  <c r="O1176" i="12"/>
  <c r="Q1177" i="12"/>
  <c r="O1177" i="12"/>
  <c r="Q1178" i="12"/>
  <c r="O1178" i="12"/>
  <c r="Q1179" i="12"/>
  <c r="O1179" i="12"/>
  <c r="Q1180" i="12"/>
  <c r="O1180" i="12"/>
  <c r="Q1181" i="12"/>
  <c r="O1181" i="12"/>
  <c r="Q1182" i="12"/>
  <c r="O1182" i="12"/>
  <c r="Q1183" i="12"/>
  <c r="O1183" i="12"/>
  <c r="Q1184" i="12"/>
  <c r="O1184" i="12"/>
  <c r="Q1185" i="12"/>
  <c r="O1185" i="12"/>
  <c r="Q1186" i="12"/>
  <c r="O1186" i="12"/>
  <c r="Q1187" i="12"/>
  <c r="O1187" i="12"/>
  <c r="Q1188" i="12"/>
  <c r="O1188" i="12"/>
  <c r="Q1189" i="12"/>
  <c r="O1189" i="12"/>
  <c r="Q1190" i="12"/>
  <c r="O1190" i="12"/>
  <c r="Q1191" i="12"/>
  <c r="O1191" i="12"/>
  <c r="Q1192" i="12"/>
  <c r="O1192" i="12"/>
  <c r="Q1193" i="12"/>
  <c r="O1193" i="12"/>
  <c r="Q1194" i="12"/>
  <c r="O1194" i="12"/>
  <c r="Q1195" i="12"/>
  <c r="O1195" i="12"/>
  <c r="Q1196" i="12"/>
  <c r="O1196" i="12"/>
  <c r="Q1197" i="12"/>
  <c r="O1197" i="12"/>
  <c r="Q1198" i="12"/>
  <c r="O1198" i="12"/>
  <c r="Q1199" i="12"/>
  <c r="O1199" i="12"/>
  <c r="Q1200" i="12"/>
  <c r="O1200" i="12"/>
  <c r="Q1201" i="12"/>
  <c r="O1201" i="12"/>
  <c r="Q1202" i="12"/>
  <c r="O1202" i="12"/>
  <c r="Q1203" i="12"/>
  <c r="O1203" i="12"/>
  <c r="Q1204" i="12"/>
  <c r="O1204" i="12"/>
  <c r="Q1205" i="12"/>
  <c r="O1205" i="12"/>
  <c r="Q1206" i="12"/>
  <c r="O1206" i="12"/>
  <c r="Q1207" i="12"/>
  <c r="O1207" i="12"/>
  <c r="Q1208" i="12"/>
  <c r="O1208" i="12"/>
  <c r="Q1209" i="12"/>
  <c r="O1209" i="12"/>
  <c r="Q1210" i="12"/>
  <c r="O1210" i="12"/>
  <c r="Q1211" i="12"/>
  <c r="O1211" i="12"/>
  <c r="Q1212" i="12"/>
  <c r="O1212" i="12"/>
  <c r="Q1213" i="12"/>
  <c r="O1213" i="12"/>
  <c r="Q1214" i="12"/>
  <c r="O1214" i="12"/>
  <c r="Q1215" i="12"/>
  <c r="O1215" i="12"/>
  <c r="Q1216" i="12"/>
  <c r="O1216" i="12"/>
  <c r="Q1217" i="12"/>
  <c r="O1217" i="12"/>
  <c r="Q1218" i="12"/>
  <c r="O1218" i="12"/>
  <c r="Q1219" i="12"/>
  <c r="O1219" i="12"/>
  <c r="Q1220" i="12"/>
  <c r="O1220" i="12"/>
  <c r="Q1221" i="12"/>
  <c r="O1221" i="12"/>
  <c r="Q1222" i="12"/>
  <c r="O1222" i="12"/>
  <c r="Q1223" i="12"/>
  <c r="O1223" i="12"/>
  <c r="Q1224" i="12"/>
  <c r="O1224" i="12"/>
  <c r="Q1225" i="12"/>
  <c r="O1225" i="12"/>
  <c r="Q1226" i="12"/>
  <c r="O1226" i="12"/>
  <c r="Q1227" i="12"/>
  <c r="O1227" i="12"/>
  <c r="Q1228" i="12"/>
  <c r="O1228" i="12"/>
  <c r="Q1229" i="12"/>
  <c r="O1229" i="12"/>
  <c r="Q1230" i="12"/>
  <c r="O1230" i="12"/>
  <c r="Q1231" i="12"/>
  <c r="O1231" i="12"/>
  <c r="Q1232" i="12"/>
  <c r="O1232" i="12"/>
  <c r="Q1233" i="12"/>
  <c r="O1233" i="12"/>
  <c r="Q1234" i="12"/>
  <c r="O1234" i="12"/>
  <c r="Q1235" i="12"/>
  <c r="O1235" i="12"/>
  <c r="Q1236" i="12"/>
  <c r="O1236" i="12"/>
  <c r="Q1237" i="12"/>
  <c r="O1237" i="12"/>
  <c r="Q1238" i="12"/>
  <c r="O1238" i="12"/>
  <c r="Q1239" i="12"/>
  <c r="O1239" i="12"/>
  <c r="Q1240" i="12"/>
  <c r="O1240" i="12"/>
  <c r="Q1241" i="12"/>
  <c r="O1241" i="12"/>
  <c r="Q1242" i="12"/>
  <c r="O1242" i="12"/>
  <c r="Q1243" i="12"/>
  <c r="O1243" i="12"/>
  <c r="Q1244" i="12"/>
  <c r="O1244" i="12"/>
  <c r="Q1245" i="12"/>
  <c r="O1245" i="12"/>
  <c r="Q1246" i="12"/>
  <c r="O1246" i="12"/>
  <c r="Q1247" i="12"/>
  <c r="O1247" i="12"/>
  <c r="Q1248" i="12"/>
  <c r="O1248" i="12"/>
  <c r="Q1249" i="12"/>
  <c r="O1249" i="12"/>
  <c r="Q1250" i="12"/>
  <c r="O1250" i="12"/>
  <c r="Q1251" i="12"/>
  <c r="O1251" i="12"/>
  <c r="Q1252" i="12"/>
  <c r="O1252" i="12"/>
  <c r="Q1253" i="12"/>
  <c r="O1253" i="12"/>
  <c r="Q1254" i="12"/>
  <c r="O1254" i="12"/>
  <c r="Q1255" i="12"/>
  <c r="O1255" i="12"/>
  <c r="Q1256" i="12"/>
  <c r="O1256" i="12"/>
  <c r="Q1257" i="12"/>
  <c r="O1257" i="12"/>
  <c r="Q1258" i="12"/>
  <c r="O1258" i="12"/>
  <c r="Q1259" i="12"/>
  <c r="O1259" i="12"/>
  <c r="Q1260" i="12"/>
  <c r="O1260" i="12"/>
  <c r="Q1261" i="12"/>
  <c r="O1261" i="12"/>
  <c r="Q1262" i="12"/>
  <c r="O1262" i="12"/>
  <c r="P1263" i="12"/>
  <c r="Q1263" i="12"/>
  <c r="O1263" i="12"/>
  <c r="P1110" i="12"/>
  <c r="P1111" i="12"/>
  <c r="P1112" i="12"/>
  <c r="P1113" i="12"/>
  <c r="P1114" i="12"/>
  <c r="P1115" i="12"/>
  <c r="P1116" i="12"/>
  <c r="P1117" i="12"/>
  <c r="P1118" i="12"/>
  <c r="P1119" i="12"/>
  <c r="P1120" i="12"/>
  <c r="P1121" i="12"/>
  <c r="P1122" i="12"/>
  <c r="P1123" i="12"/>
  <c r="P1124" i="12"/>
  <c r="P1125" i="12"/>
  <c r="P1126" i="12"/>
  <c r="P1127" i="12"/>
  <c r="P1128" i="12"/>
  <c r="P1129" i="12"/>
  <c r="P1130" i="12"/>
  <c r="P1131" i="12"/>
  <c r="P1132" i="12"/>
  <c r="P1133" i="12"/>
  <c r="P1134" i="12"/>
  <c r="P1135" i="12"/>
  <c r="P1136" i="12"/>
  <c r="P1137" i="12"/>
  <c r="P1138" i="12"/>
  <c r="P1139" i="12"/>
  <c r="P1140" i="12"/>
  <c r="P1141" i="12"/>
  <c r="P1142" i="12"/>
  <c r="P1143" i="12"/>
  <c r="P1144" i="12"/>
  <c r="P1145" i="12"/>
  <c r="P1146" i="12"/>
  <c r="P1147" i="12"/>
  <c r="P1148" i="12"/>
  <c r="P1149" i="12"/>
  <c r="P1150" i="12"/>
  <c r="P1151" i="12"/>
  <c r="P1152" i="12"/>
  <c r="P1153" i="12"/>
  <c r="P1154" i="12"/>
  <c r="P1155" i="12"/>
  <c r="P1156" i="12"/>
  <c r="P1157" i="12"/>
  <c r="P1158" i="12"/>
  <c r="P1159" i="12"/>
  <c r="P1160" i="12"/>
  <c r="P1161" i="12"/>
  <c r="P1162" i="12"/>
  <c r="P1163" i="12"/>
  <c r="P1164" i="12"/>
  <c r="P1165" i="12"/>
  <c r="P1166" i="12"/>
  <c r="P1167" i="12"/>
  <c r="P1168" i="12"/>
  <c r="P1169" i="12"/>
  <c r="P1170" i="12"/>
  <c r="P1171" i="12"/>
  <c r="P1172" i="12"/>
  <c r="P1173" i="12"/>
  <c r="P1174" i="12"/>
  <c r="P1175" i="12"/>
  <c r="P1176" i="12"/>
  <c r="P1177" i="12"/>
  <c r="P1178" i="12"/>
  <c r="P1179" i="12"/>
  <c r="P1180" i="12"/>
  <c r="P1181" i="12"/>
  <c r="P1182" i="12"/>
  <c r="P1183" i="12"/>
  <c r="P1184" i="12"/>
  <c r="P1185" i="12"/>
  <c r="P1186" i="12"/>
  <c r="P1187" i="12"/>
  <c r="P1188" i="12"/>
  <c r="P1189" i="12"/>
  <c r="P1190" i="12"/>
  <c r="P1191" i="12"/>
  <c r="P1192" i="12"/>
  <c r="P1193" i="12"/>
  <c r="O1264" i="12"/>
  <c r="Q1264" i="12"/>
  <c r="O1265" i="12"/>
  <c r="Q1265" i="12"/>
  <c r="O1266" i="12"/>
  <c r="Q1266" i="12"/>
  <c r="O1267" i="12"/>
  <c r="Q1267" i="12"/>
  <c r="O1268" i="12"/>
  <c r="Q1268" i="12"/>
  <c r="O1269" i="12"/>
  <c r="Q1269" i="12"/>
  <c r="O1270" i="12"/>
  <c r="Q1270" i="12"/>
  <c r="O1271" i="12"/>
  <c r="Q1271" i="12"/>
  <c r="O1272" i="12"/>
  <c r="Q1272" i="12"/>
  <c r="O1273" i="12"/>
  <c r="Q1273" i="12"/>
  <c r="O1274" i="12"/>
  <c r="Q1274" i="12"/>
  <c r="O1275" i="12"/>
  <c r="Q1275" i="12"/>
  <c r="O1276" i="12"/>
  <c r="Q1276" i="12"/>
  <c r="O1277" i="12"/>
  <c r="Q1277" i="12"/>
  <c r="O1278" i="12"/>
  <c r="Q1278" i="12"/>
  <c r="O1279" i="12"/>
  <c r="Q1279" i="12"/>
  <c r="O1280" i="12"/>
  <c r="Q1280" i="12"/>
  <c r="O1281" i="12"/>
  <c r="Q1281" i="12"/>
  <c r="O1282" i="12"/>
  <c r="Q1282" i="12"/>
  <c r="O1283" i="12"/>
  <c r="Q1283" i="12"/>
  <c r="O1284" i="12"/>
  <c r="Q1284" i="12"/>
  <c r="O1285" i="12"/>
  <c r="Q1285" i="12"/>
  <c r="O1286" i="12"/>
  <c r="Q1286" i="12"/>
  <c r="O1287" i="12"/>
  <c r="Q1287" i="12"/>
  <c r="O1288" i="12"/>
  <c r="Q1288" i="12"/>
  <c r="O1289" i="12"/>
  <c r="Q1289" i="12"/>
  <c r="O1290" i="12"/>
  <c r="Q1290" i="12"/>
  <c r="O1291" i="12"/>
  <c r="Q1291" i="12"/>
  <c r="O1292" i="12"/>
  <c r="Q1292" i="12"/>
  <c r="O1293" i="12"/>
  <c r="Q1293" i="12"/>
  <c r="O1294" i="12"/>
  <c r="Q1294" i="12"/>
  <c r="O1295" i="12"/>
  <c r="Q1295" i="12"/>
  <c r="O1296" i="12"/>
  <c r="Q1296" i="12"/>
  <c r="O1297" i="12"/>
  <c r="Q1297" i="12"/>
  <c r="O1298" i="12"/>
  <c r="Q1298" i="12"/>
  <c r="O1299" i="12"/>
  <c r="Q1299" i="12"/>
  <c r="O1300" i="12"/>
  <c r="Q1300" i="12"/>
  <c r="O1301" i="12"/>
  <c r="Q1301" i="12"/>
  <c r="O1302" i="12"/>
  <c r="Q1302" i="12"/>
  <c r="O1303" i="12"/>
  <c r="Q1303" i="12"/>
  <c r="O1304" i="12"/>
  <c r="Q1304" i="12"/>
  <c r="O1305" i="12"/>
  <c r="Q1305" i="12"/>
  <c r="O1306" i="12"/>
  <c r="Q1306" i="12"/>
  <c r="O1307" i="12"/>
  <c r="Q1307" i="12"/>
  <c r="O1308" i="12"/>
  <c r="Q1308" i="12"/>
  <c r="O1309" i="12"/>
  <c r="Q1309" i="12"/>
  <c r="O1310" i="12"/>
  <c r="Q1310" i="12"/>
  <c r="O1311" i="12"/>
  <c r="Q1311" i="12"/>
  <c r="O1312" i="12"/>
  <c r="Q1312" i="12"/>
  <c r="O1313" i="12"/>
  <c r="Q1313" i="12"/>
  <c r="O1314" i="12"/>
  <c r="Q1314" i="12"/>
  <c r="O1315" i="12"/>
  <c r="Q1315" i="12"/>
  <c r="O1316" i="12"/>
  <c r="Q1316" i="12"/>
  <c r="O1317" i="12"/>
  <c r="Q1317" i="12"/>
  <c r="O1318" i="12"/>
  <c r="Q1318" i="12"/>
  <c r="O1319" i="12"/>
  <c r="Q1319" i="12"/>
  <c r="O1320" i="12"/>
  <c r="Q1320" i="12"/>
  <c r="O1321" i="12"/>
  <c r="Q1321" i="12"/>
  <c r="O1322" i="12"/>
  <c r="Q1322" i="12"/>
  <c r="O1323" i="12"/>
  <c r="Q1323" i="12"/>
  <c r="O1324" i="12"/>
  <c r="Q1324" i="12"/>
  <c r="O1325" i="12"/>
  <c r="Q1325" i="12"/>
  <c r="O1326" i="12"/>
  <c r="Q1326" i="12"/>
  <c r="O1327" i="12"/>
  <c r="Q1327" i="12"/>
  <c r="O1328" i="12"/>
  <c r="Q1328" i="12"/>
  <c r="O1329" i="12"/>
  <c r="Q1329" i="12"/>
  <c r="O1330" i="12"/>
  <c r="Q1330" i="12"/>
  <c r="O1331" i="12"/>
  <c r="Q1331" i="12"/>
  <c r="O1332" i="12"/>
  <c r="Q1332" i="12"/>
  <c r="O1333" i="12"/>
  <c r="Q1333" i="12"/>
  <c r="O1334" i="12"/>
  <c r="Q1334" i="12"/>
  <c r="O1335" i="12"/>
  <c r="Q1335" i="12"/>
  <c r="O1336" i="12"/>
  <c r="Q1336" i="12"/>
  <c r="O1337" i="12"/>
  <c r="Q1337" i="12"/>
  <c r="O1338" i="12"/>
  <c r="Q1338" i="12"/>
  <c r="O1339" i="12"/>
  <c r="Q1339" i="12"/>
  <c r="O1340" i="12"/>
  <c r="Q1340" i="12"/>
  <c r="O1341" i="12"/>
  <c r="Q1341" i="12"/>
  <c r="O1342" i="12"/>
  <c r="Q1342" i="12"/>
  <c r="O1343" i="12"/>
  <c r="Q1343" i="12"/>
  <c r="O1344" i="12"/>
  <c r="Q1344" i="12"/>
  <c r="O1345" i="12"/>
  <c r="Q1345" i="12"/>
  <c r="O1346" i="12"/>
  <c r="Q1346" i="12"/>
  <c r="O1347" i="12"/>
  <c r="Q1347" i="12"/>
  <c r="O1348" i="12"/>
  <c r="Q1348" i="12"/>
  <c r="O1349" i="12"/>
  <c r="Q1349" i="12"/>
  <c r="O1350" i="12"/>
  <c r="Q1350" i="12"/>
  <c r="O1351" i="12"/>
  <c r="Q1351" i="12"/>
  <c r="O1352" i="12"/>
  <c r="Q1352" i="12"/>
  <c r="O1353" i="12"/>
  <c r="Q1353" i="12"/>
  <c r="O1354" i="12"/>
  <c r="Q1354" i="12"/>
  <c r="O1355" i="12"/>
  <c r="Q1355" i="12"/>
  <c r="O1356" i="12"/>
  <c r="Q1356" i="12"/>
  <c r="O1357" i="12"/>
  <c r="Q1357" i="12"/>
  <c r="O1358" i="12"/>
  <c r="Q1358" i="12"/>
  <c r="O1359" i="12"/>
  <c r="Q1359" i="12"/>
  <c r="O1360" i="12"/>
  <c r="Q1360" i="12"/>
  <c r="O1361" i="12"/>
  <c r="Q1361" i="12"/>
  <c r="O1362" i="12"/>
  <c r="Q1362" i="12"/>
  <c r="O1363" i="12"/>
  <c r="Q1363" i="12"/>
  <c r="O1364" i="12"/>
  <c r="Q1364" i="12"/>
  <c r="O1365" i="12"/>
  <c r="Q1365" i="12"/>
  <c r="O1366" i="12"/>
  <c r="Q1366" i="12"/>
  <c r="O1367" i="12"/>
  <c r="Q1367" i="12"/>
  <c r="O1368" i="12"/>
  <c r="Q1368" i="12"/>
  <c r="O1369" i="12"/>
  <c r="Q1369" i="12"/>
  <c r="O1370" i="12"/>
  <c r="Q1370" i="12"/>
  <c r="O1371" i="12"/>
  <c r="Q1371" i="12"/>
  <c r="O1372" i="12"/>
  <c r="Q1372" i="12"/>
  <c r="O1373" i="12"/>
  <c r="Q1373" i="12"/>
  <c r="O1374" i="12"/>
  <c r="Q1374" i="12"/>
  <c r="O1375" i="12"/>
  <c r="Q1375" i="12"/>
  <c r="O1376" i="12"/>
  <c r="Q1376" i="12"/>
  <c r="O1377" i="12"/>
  <c r="Q1377" i="12"/>
  <c r="O1378" i="12"/>
  <c r="Q1378" i="12"/>
  <c r="O1379" i="12"/>
  <c r="Q1379" i="12"/>
  <c r="O1380" i="12"/>
  <c r="Q1380" i="12"/>
  <c r="O1381" i="12"/>
  <c r="Q1381" i="12"/>
  <c r="O1382" i="12"/>
  <c r="Q1382" i="12"/>
  <c r="O1383" i="12"/>
  <c r="Q1383" i="12"/>
  <c r="O1384" i="12"/>
  <c r="Q1384" i="12"/>
  <c r="O1385" i="12"/>
  <c r="Q1385" i="12"/>
  <c r="O1386" i="12"/>
  <c r="Q1386" i="12"/>
  <c r="O1387" i="12"/>
  <c r="Q1387" i="12"/>
  <c r="O1388" i="12"/>
  <c r="Q1388" i="12"/>
  <c r="O1389" i="12"/>
  <c r="Q1389" i="12"/>
  <c r="O1390" i="12"/>
  <c r="Q1390" i="12"/>
  <c r="O1391" i="12"/>
  <c r="Q1391" i="12"/>
  <c r="O1392" i="12"/>
  <c r="Q1392" i="12"/>
  <c r="O1393" i="12"/>
  <c r="Q1393" i="12"/>
  <c r="O1394" i="12"/>
  <c r="Q1394" i="12"/>
  <c r="O1395" i="12"/>
  <c r="Q1395" i="12"/>
  <c r="O1396" i="12"/>
  <c r="Q1396" i="12"/>
  <c r="O1397" i="12"/>
  <c r="Q1397" i="12"/>
  <c r="O1398" i="12"/>
  <c r="Q1398" i="12"/>
  <c r="O1399" i="12"/>
  <c r="Q1399" i="12"/>
  <c r="O1400" i="12"/>
  <c r="Q1400" i="12"/>
  <c r="O1401" i="12"/>
  <c r="Q1401" i="12"/>
  <c r="O1402" i="12"/>
  <c r="Q1402" i="12"/>
  <c r="O1403" i="12"/>
  <c r="Q1403" i="12"/>
  <c r="O1404" i="12"/>
  <c r="Q1404" i="12"/>
  <c r="O1405" i="12"/>
  <c r="Q1405" i="12"/>
  <c r="O1406" i="12"/>
  <c r="Q1406" i="12"/>
  <c r="O1407" i="12"/>
  <c r="Q1407" i="12"/>
  <c r="O1408" i="12"/>
  <c r="Q1408" i="12"/>
  <c r="O1409" i="12"/>
  <c r="Q1409" i="12"/>
  <c r="O1410" i="12"/>
  <c r="Q1410" i="12"/>
  <c r="O1411" i="12"/>
  <c r="Q1411" i="12"/>
  <c r="O1412" i="12"/>
  <c r="Q1412" i="12"/>
  <c r="O1413" i="12"/>
  <c r="Q1413" i="12"/>
  <c r="O1414" i="12"/>
  <c r="Q1414" i="12"/>
  <c r="O1415" i="12"/>
  <c r="Q1415" i="12"/>
  <c r="O1416" i="12"/>
  <c r="Q1416" i="12"/>
  <c r="O1417" i="12"/>
  <c r="Q1417" i="12"/>
  <c r="O1418" i="12"/>
  <c r="Q1418" i="12"/>
  <c r="O1419" i="12"/>
  <c r="Q1419" i="12"/>
  <c r="O1420" i="12"/>
  <c r="Q1420" i="12"/>
  <c r="O1421" i="12"/>
  <c r="Q1421" i="12"/>
  <c r="O1422" i="12"/>
  <c r="Q1422" i="12"/>
  <c r="O1423" i="12"/>
  <c r="Q1423" i="12"/>
  <c r="O1424" i="12"/>
  <c r="Q1424" i="12"/>
  <c r="O1425" i="12"/>
  <c r="Q1425" i="12"/>
  <c r="O1426" i="12"/>
  <c r="Q1426" i="12"/>
  <c r="O1427" i="12"/>
  <c r="Q1427" i="12"/>
  <c r="O1428" i="12"/>
  <c r="Q1428" i="12"/>
  <c r="O1429" i="12"/>
  <c r="Q1429" i="12"/>
  <c r="O1430" i="12"/>
  <c r="Q1430" i="12"/>
  <c r="O1431" i="12"/>
  <c r="Q1431" i="12"/>
  <c r="O1432" i="12"/>
  <c r="Q1432" i="12"/>
  <c r="Q1772" i="12"/>
  <c r="P1920" i="12"/>
  <c r="Q1921" i="12"/>
  <c r="O1921" i="12"/>
  <c r="Q1922" i="12"/>
  <c r="O1922" i="12"/>
  <c r="Q1923" i="12"/>
  <c r="O1923" i="12"/>
  <c r="Q1924" i="12"/>
  <c r="O1924" i="12"/>
  <c r="Q1925" i="12"/>
  <c r="O1925" i="12"/>
  <c r="Q1926" i="12"/>
  <c r="O1926" i="12"/>
  <c r="Q1927" i="12"/>
  <c r="O1927" i="12"/>
  <c r="Q1928" i="12"/>
  <c r="O1928" i="12"/>
  <c r="Q1929" i="12"/>
  <c r="O1929" i="12"/>
  <c r="Q1930" i="12"/>
  <c r="O1930" i="12"/>
  <c r="Q1931" i="12"/>
  <c r="O1931" i="12"/>
  <c r="Q1932" i="12"/>
  <c r="O1932" i="12"/>
  <c r="Q1933" i="12"/>
  <c r="O1933" i="12"/>
  <c r="Q1934" i="12"/>
  <c r="O1934" i="12"/>
  <c r="Q1935" i="12"/>
  <c r="O1935" i="12"/>
  <c r="Q1936" i="12"/>
  <c r="O1936" i="12"/>
  <c r="Q1937" i="12"/>
  <c r="O1937" i="12"/>
  <c r="Q1938" i="12"/>
  <c r="O1938" i="12"/>
  <c r="Q1939" i="12"/>
  <c r="O1939" i="12"/>
  <c r="Q1940" i="12"/>
  <c r="O1940" i="12"/>
  <c r="Q1941" i="12"/>
  <c r="O1941" i="12"/>
  <c r="P1942" i="12"/>
  <c r="Q1942" i="12"/>
  <c r="O1942" i="12"/>
  <c r="O1943" i="12"/>
  <c r="Q1943" i="12"/>
  <c r="O1944" i="12"/>
  <c r="Q1944" i="12"/>
  <c r="O1945" i="12"/>
  <c r="Q1945" i="12"/>
  <c r="O1946" i="12"/>
  <c r="Q1946" i="12"/>
  <c r="O1947" i="12"/>
  <c r="Q1947" i="12"/>
  <c r="O1948" i="12"/>
  <c r="Q1948" i="12"/>
  <c r="O1949" i="12"/>
  <c r="Q1949" i="12"/>
  <c r="O1950" i="12"/>
  <c r="Q1950" i="12"/>
  <c r="O1951" i="12"/>
  <c r="Q1951" i="12"/>
  <c r="O1952" i="12"/>
  <c r="Q1952" i="12"/>
  <c r="O1953" i="12"/>
  <c r="Q1953" i="12"/>
  <c r="O1954" i="12"/>
  <c r="Q1954" i="12"/>
  <c r="O1955" i="12"/>
  <c r="Q1955" i="12"/>
  <c r="O1956" i="12"/>
  <c r="Q1956" i="12"/>
  <c r="O1957" i="12"/>
  <c r="Q1957" i="12"/>
  <c r="O1958" i="12"/>
  <c r="Q1959" i="12"/>
  <c r="O1959" i="12"/>
  <c r="Q1960" i="12"/>
  <c r="O1960" i="12"/>
  <c r="Q1961" i="12"/>
  <c r="O1961" i="12"/>
  <c r="Q1962" i="12"/>
  <c r="O1962" i="12"/>
  <c r="Q1963" i="12"/>
  <c r="O1963" i="12"/>
  <c r="Q1964" i="12"/>
  <c r="O1964" i="12"/>
  <c r="Q1965" i="12"/>
  <c r="O1965" i="12"/>
  <c r="Q1966" i="12"/>
  <c r="O1966" i="12"/>
  <c r="Q1967" i="12"/>
  <c r="O1967" i="12"/>
  <c r="Q1968" i="12"/>
  <c r="O1968" i="12"/>
  <c r="Q1969" i="12"/>
  <c r="O1969" i="12"/>
  <c r="Q1970" i="12"/>
  <c r="O1970" i="12"/>
  <c r="Q1971" i="12"/>
  <c r="O1971" i="12"/>
  <c r="Q1972" i="12"/>
  <c r="O1972" i="12"/>
  <c r="Q1973" i="12"/>
  <c r="O1973" i="12"/>
  <c r="Q1974" i="12"/>
  <c r="O1974" i="12"/>
  <c r="Q1975" i="12"/>
  <c r="O1975" i="12"/>
  <c r="Q1976" i="12"/>
  <c r="O1976" i="12"/>
  <c r="Q1977" i="12"/>
  <c r="O1977" i="12"/>
  <c r="Q1978" i="12"/>
  <c r="O1978" i="12"/>
  <c r="Q1979" i="12"/>
  <c r="O1979" i="12"/>
  <c r="Q1980" i="12"/>
  <c r="O1980" i="12"/>
  <c r="Q1981" i="12"/>
  <c r="O1981" i="12"/>
  <c r="Q1982" i="12"/>
  <c r="O1982" i="12"/>
  <c r="Q1983" i="12"/>
  <c r="O1983" i="12"/>
  <c r="Q1984" i="12"/>
  <c r="O1984" i="12"/>
  <c r="P1958" i="12"/>
  <c r="P1985" i="12"/>
  <c r="P1986" i="12"/>
  <c r="P1987" i="12"/>
  <c r="P1988" i="12"/>
  <c r="P1989" i="12"/>
  <c r="P1990" i="12"/>
  <c r="P1991" i="12"/>
  <c r="P1992" i="12"/>
  <c r="P1993" i="12"/>
  <c r="P1994" i="12"/>
  <c r="P1995" i="12"/>
  <c r="P1996" i="12"/>
  <c r="P1997" i="12"/>
  <c r="P1998" i="12"/>
  <c r="P1999" i="12"/>
  <c r="P2000" i="12"/>
  <c r="O1985" i="12"/>
  <c r="O1986" i="12"/>
  <c r="O1987" i="12"/>
  <c r="O1988" i="12"/>
  <c r="O1989" i="12"/>
  <c r="O1990" i="12"/>
  <c r="O1991" i="12"/>
  <c r="O1992" i="12"/>
  <c r="O1993" i="12"/>
  <c r="O1994" i="12"/>
  <c r="O1995" i="12"/>
  <c r="O1996" i="12"/>
  <c r="O1997" i="12"/>
  <c r="O1998" i="12"/>
  <c r="O1999" i="12"/>
  <c r="O2000" i="12"/>
  <c r="Q3" i="12" l="1"/>
  <c r="R3" i="12"/>
  <c r="O6" i="12"/>
  <c r="P22" i="12"/>
  <c r="S22" i="12"/>
  <c r="P18" i="12"/>
  <c r="S18" i="12"/>
  <c r="P14" i="12"/>
  <c r="S14" i="12"/>
  <c r="P10" i="12"/>
  <c r="S10" i="12"/>
  <c r="P25" i="12"/>
  <c r="S25" i="12"/>
  <c r="Q22" i="12"/>
  <c r="P21" i="12"/>
  <c r="S21" i="12"/>
  <c r="Q18" i="12"/>
  <c r="P17" i="12"/>
  <c r="S17" i="12"/>
  <c r="Q14" i="12"/>
  <c r="P13" i="12"/>
  <c r="S13" i="12"/>
  <c r="Q10" i="12"/>
  <c r="P9" i="12"/>
  <c r="S9" i="12"/>
  <c r="P24" i="12"/>
  <c r="S24" i="12"/>
  <c r="P20" i="12"/>
  <c r="S20" i="12"/>
  <c r="P16" i="12"/>
  <c r="S16" i="12"/>
  <c r="P12" i="12"/>
  <c r="S12" i="12"/>
  <c r="P8" i="12"/>
  <c r="S8" i="12"/>
  <c r="Q24" i="12"/>
  <c r="P23" i="12"/>
  <c r="S23" i="12"/>
  <c r="Q20" i="12"/>
  <c r="P19" i="12"/>
  <c r="S19" i="12"/>
  <c r="Q16" i="12"/>
  <c r="P15" i="12"/>
  <c r="S15" i="12"/>
  <c r="Q12" i="12"/>
  <c r="P11" i="12"/>
  <c r="S11" i="12"/>
  <c r="Q8" i="12"/>
  <c r="Q5" i="12"/>
  <c r="P7" i="12"/>
  <c r="S7" i="12"/>
  <c r="Q7" i="12"/>
  <c r="P5" i="12"/>
  <c r="S5" i="12"/>
  <c r="P4" i="12"/>
  <c r="S4" i="12"/>
  <c r="O4" i="12"/>
  <c r="Q4" i="12"/>
  <c r="P3" i="12"/>
  <c r="S3" i="12"/>
  <c r="T3" i="12" s="1"/>
  <c r="O3" i="12"/>
  <c r="AD1987" i="3"/>
  <c r="AC1987" i="3"/>
  <c r="AB1987" i="3"/>
  <c r="AA1987" i="3"/>
  <c r="AI1987" i="3" s="1"/>
  <c r="AD1986" i="3"/>
  <c r="AC1986" i="3"/>
  <c r="AB1986" i="3"/>
  <c r="AA1986" i="3"/>
  <c r="AH1986" i="3" s="1"/>
  <c r="AD1985" i="3"/>
  <c r="AC1985" i="3"/>
  <c r="AB1985" i="3"/>
  <c r="AA1985" i="3"/>
  <c r="AI1985" i="3" s="1"/>
  <c r="AD1984" i="3"/>
  <c r="AC1984" i="3"/>
  <c r="AB1984" i="3"/>
  <c r="AA1984" i="3"/>
  <c r="AH1984" i="3" s="1"/>
  <c r="AD1983" i="3"/>
  <c r="AC1983" i="3"/>
  <c r="AB1983" i="3"/>
  <c r="AA1983" i="3"/>
  <c r="AI1983" i="3" s="1"/>
  <c r="AD1982" i="3"/>
  <c r="AC1982" i="3"/>
  <c r="AB1982" i="3"/>
  <c r="AA1982" i="3"/>
  <c r="AH1982" i="3" s="1"/>
  <c r="AD1981" i="3"/>
  <c r="AC1981" i="3"/>
  <c r="AB1981" i="3"/>
  <c r="AA1981" i="3"/>
  <c r="AI1981" i="3" s="1"/>
  <c r="AD1980" i="3"/>
  <c r="AC1980" i="3"/>
  <c r="AB1980" i="3"/>
  <c r="AA1980" i="3"/>
  <c r="AH1980" i="3" s="1"/>
  <c r="AD1979" i="3"/>
  <c r="AC1979" i="3"/>
  <c r="AB1979" i="3"/>
  <c r="AA1979" i="3"/>
  <c r="AI1979" i="3" s="1"/>
  <c r="AD1978" i="3"/>
  <c r="AC1978" i="3"/>
  <c r="AB1978" i="3"/>
  <c r="AA1978" i="3"/>
  <c r="AH1978" i="3" s="1"/>
  <c r="AD1977" i="3"/>
  <c r="AC1977" i="3"/>
  <c r="AB1977" i="3"/>
  <c r="AA1977" i="3"/>
  <c r="AI1977" i="3" s="1"/>
  <c r="AD1976" i="3"/>
  <c r="AC1976" i="3"/>
  <c r="AB1976" i="3"/>
  <c r="AA1976" i="3"/>
  <c r="AH1976" i="3" s="1"/>
  <c r="AD1975" i="3"/>
  <c r="AC1975" i="3"/>
  <c r="AB1975" i="3"/>
  <c r="AA1975" i="3"/>
  <c r="AI1975" i="3" s="1"/>
  <c r="AD1974" i="3"/>
  <c r="AC1974" i="3"/>
  <c r="AB1974" i="3"/>
  <c r="AA1974" i="3"/>
  <c r="AH1974" i="3" s="1"/>
  <c r="AD1973" i="3"/>
  <c r="AC1973" i="3"/>
  <c r="AB1973" i="3"/>
  <c r="AA1973" i="3"/>
  <c r="AI1973" i="3" s="1"/>
  <c r="AD1972" i="3"/>
  <c r="AC1972" i="3"/>
  <c r="AB1972" i="3"/>
  <c r="AA1972" i="3"/>
  <c r="AH1972" i="3" s="1"/>
  <c r="AD1971" i="3"/>
  <c r="AC1971" i="3"/>
  <c r="AB1971" i="3"/>
  <c r="AA1971" i="3"/>
  <c r="AI1971" i="3" s="1"/>
  <c r="AD1970" i="3"/>
  <c r="AC1970" i="3"/>
  <c r="AB1970" i="3"/>
  <c r="AA1970" i="3"/>
  <c r="AH1970" i="3" s="1"/>
  <c r="AD1969" i="3"/>
  <c r="AC1969" i="3"/>
  <c r="AB1969" i="3"/>
  <c r="AA1969" i="3"/>
  <c r="AI1969" i="3" s="1"/>
  <c r="AD1968" i="3"/>
  <c r="AC1968" i="3"/>
  <c r="AB1968" i="3"/>
  <c r="AA1968" i="3"/>
  <c r="AH1968" i="3" s="1"/>
  <c r="AD1967" i="3"/>
  <c r="AC1967" i="3"/>
  <c r="AB1967" i="3"/>
  <c r="AA1967" i="3"/>
  <c r="AI1967" i="3" s="1"/>
  <c r="AD1966" i="3"/>
  <c r="AC1966" i="3"/>
  <c r="AB1966" i="3"/>
  <c r="AA1966" i="3"/>
  <c r="AH1966" i="3" s="1"/>
  <c r="AD1965" i="3"/>
  <c r="AC1965" i="3"/>
  <c r="AB1965" i="3"/>
  <c r="AA1965" i="3"/>
  <c r="AI1965" i="3" s="1"/>
  <c r="AD1964" i="3"/>
  <c r="AC1964" i="3"/>
  <c r="AB1964" i="3"/>
  <c r="AA1964" i="3"/>
  <c r="AH1964" i="3" s="1"/>
  <c r="AD1963" i="3"/>
  <c r="AC1963" i="3"/>
  <c r="AB1963" i="3"/>
  <c r="AA1963" i="3"/>
  <c r="AI1963" i="3" s="1"/>
  <c r="AD1962" i="3"/>
  <c r="AC1962" i="3"/>
  <c r="AB1962" i="3"/>
  <c r="AA1962" i="3"/>
  <c r="AH1962" i="3" s="1"/>
  <c r="AD1961" i="3"/>
  <c r="AC1961" i="3"/>
  <c r="AB1961" i="3"/>
  <c r="AA1961" i="3"/>
  <c r="AI1961" i="3" s="1"/>
  <c r="AD1960" i="3"/>
  <c r="AC1960" i="3"/>
  <c r="AB1960" i="3"/>
  <c r="AA1960" i="3"/>
  <c r="AH1960" i="3" s="1"/>
  <c r="AD1959" i="3"/>
  <c r="AC1959" i="3"/>
  <c r="AB1959" i="3"/>
  <c r="AA1959" i="3"/>
  <c r="AI1959" i="3" s="1"/>
  <c r="AD1958" i="3"/>
  <c r="AC1958" i="3"/>
  <c r="AB1958" i="3"/>
  <c r="AA1958" i="3"/>
  <c r="AH1958" i="3" s="1"/>
  <c r="AD1957" i="3"/>
  <c r="AC1957" i="3"/>
  <c r="AB1957" i="3"/>
  <c r="AA1957" i="3"/>
  <c r="AI1957" i="3" s="1"/>
  <c r="AD1956" i="3"/>
  <c r="AC1956" i="3"/>
  <c r="AB1956" i="3"/>
  <c r="AA1956" i="3"/>
  <c r="AH1956" i="3" s="1"/>
  <c r="AD1955" i="3"/>
  <c r="AC1955" i="3"/>
  <c r="AB1955" i="3"/>
  <c r="AA1955" i="3"/>
  <c r="AD1954" i="3"/>
  <c r="AC1954" i="3"/>
  <c r="AB1954" i="3"/>
  <c r="AA1954" i="3"/>
  <c r="AD1953" i="3"/>
  <c r="AC1953" i="3"/>
  <c r="AB1953" i="3"/>
  <c r="AA1953" i="3"/>
  <c r="AI1953" i="3" s="1"/>
  <c r="AD1952" i="3"/>
  <c r="AC1952" i="3"/>
  <c r="AB1952" i="3"/>
  <c r="AA1952" i="3"/>
  <c r="AH1952" i="3" s="1"/>
  <c r="AD1951" i="3"/>
  <c r="AC1951" i="3"/>
  <c r="AB1951" i="3"/>
  <c r="AA1951" i="3"/>
  <c r="AI1951" i="3" s="1"/>
  <c r="AD1950" i="3"/>
  <c r="AC1950" i="3"/>
  <c r="AB1950" i="3"/>
  <c r="AA1950" i="3"/>
  <c r="AH1950" i="3" s="1"/>
  <c r="AD1949" i="3"/>
  <c r="AC1949" i="3"/>
  <c r="AB1949" i="3"/>
  <c r="AA1949" i="3"/>
  <c r="AI1949" i="3" s="1"/>
  <c r="AD1948" i="3"/>
  <c r="AC1948" i="3"/>
  <c r="AB1948" i="3"/>
  <c r="AA1948" i="3"/>
  <c r="AH1948" i="3" s="1"/>
  <c r="AD1947" i="3"/>
  <c r="AC1947" i="3"/>
  <c r="AB1947" i="3"/>
  <c r="AA1947" i="3"/>
  <c r="AI1947" i="3" s="1"/>
  <c r="AD1946" i="3"/>
  <c r="AC1946" i="3"/>
  <c r="AB1946" i="3"/>
  <c r="AA1946" i="3"/>
  <c r="AH1946" i="3" s="1"/>
  <c r="AD1945" i="3"/>
  <c r="AC1945" i="3"/>
  <c r="AB1945" i="3"/>
  <c r="AA1945" i="3"/>
  <c r="AI1945" i="3" s="1"/>
  <c r="AD1944" i="3"/>
  <c r="AC1944" i="3"/>
  <c r="AB1944" i="3"/>
  <c r="AA1944" i="3"/>
  <c r="AH1944" i="3" s="1"/>
  <c r="AD1943" i="3"/>
  <c r="AC1943" i="3"/>
  <c r="AB1943" i="3"/>
  <c r="AA1943" i="3"/>
  <c r="AI1943" i="3" s="1"/>
  <c r="AD1942" i="3"/>
  <c r="AC1942" i="3"/>
  <c r="AB1942" i="3"/>
  <c r="AA1942" i="3"/>
  <c r="AH1942" i="3" s="1"/>
  <c r="AD1941" i="3"/>
  <c r="AC1941" i="3"/>
  <c r="AB1941" i="3"/>
  <c r="AA1941" i="3"/>
  <c r="AI1941" i="3" s="1"/>
  <c r="AD1940" i="3"/>
  <c r="AC1940" i="3"/>
  <c r="AB1940" i="3"/>
  <c r="AA1940" i="3"/>
  <c r="AH1940" i="3" s="1"/>
  <c r="AD1939" i="3"/>
  <c r="AC1939" i="3"/>
  <c r="AB1939" i="3"/>
  <c r="AA1939" i="3"/>
  <c r="AI1939" i="3" s="1"/>
  <c r="AD1938" i="3"/>
  <c r="AC1938" i="3"/>
  <c r="AB1938" i="3"/>
  <c r="AA1938" i="3"/>
  <c r="AH1938" i="3" s="1"/>
  <c r="AD1937" i="3"/>
  <c r="AC1937" i="3"/>
  <c r="AB1937" i="3"/>
  <c r="AA1937" i="3"/>
  <c r="AI1937" i="3" s="1"/>
  <c r="AD1936" i="3"/>
  <c r="AC1936" i="3"/>
  <c r="AB1936" i="3"/>
  <c r="AA1936" i="3"/>
  <c r="AH1936" i="3" s="1"/>
  <c r="AH1935" i="3"/>
  <c r="AF1935" i="3"/>
  <c r="AD1935" i="3"/>
  <c r="AC1935" i="3"/>
  <c r="AB1935" i="3"/>
  <c r="AA1935" i="3"/>
  <c r="AI1935" i="3" s="1"/>
  <c r="AD1934" i="3"/>
  <c r="AC1934" i="3"/>
  <c r="AB1934" i="3"/>
  <c r="AA1934" i="3"/>
  <c r="AH1934" i="3" s="1"/>
  <c r="AH1933" i="3"/>
  <c r="AF1933" i="3"/>
  <c r="AD1933" i="3"/>
  <c r="AC1933" i="3"/>
  <c r="AB1933" i="3"/>
  <c r="AA1933" i="3"/>
  <c r="AI1933" i="3" s="1"/>
  <c r="AD1932" i="3"/>
  <c r="AC1932" i="3"/>
  <c r="AB1932" i="3"/>
  <c r="AA1932" i="3"/>
  <c r="AH1932" i="3" s="1"/>
  <c r="AH1931" i="3"/>
  <c r="AF1931" i="3"/>
  <c r="AD1931" i="3"/>
  <c r="AC1931" i="3"/>
  <c r="AB1931" i="3"/>
  <c r="AA1931" i="3"/>
  <c r="AI1931" i="3" s="1"/>
  <c r="AD1930" i="3"/>
  <c r="AC1930" i="3"/>
  <c r="AB1930" i="3"/>
  <c r="AA1930" i="3"/>
  <c r="AH1930" i="3" s="1"/>
  <c r="AH1929" i="3"/>
  <c r="AF1929" i="3"/>
  <c r="AD1929" i="3"/>
  <c r="AC1929" i="3"/>
  <c r="AB1929" i="3"/>
  <c r="AA1929" i="3"/>
  <c r="AI1929" i="3" s="1"/>
  <c r="AD1928" i="3"/>
  <c r="AC1928" i="3"/>
  <c r="AB1928" i="3"/>
  <c r="AA1928" i="3"/>
  <c r="AH1928" i="3" s="1"/>
  <c r="AH1927" i="3"/>
  <c r="AF1927" i="3"/>
  <c r="AD1927" i="3"/>
  <c r="AC1927" i="3"/>
  <c r="AB1927" i="3"/>
  <c r="AA1927" i="3"/>
  <c r="AI1927" i="3" s="1"/>
  <c r="AD1926" i="3"/>
  <c r="AC1926" i="3"/>
  <c r="AB1926" i="3"/>
  <c r="AA1926" i="3"/>
  <c r="AH1926" i="3" s="1"/>
  <c r="AH1925" i="3"/>
  <c r="AF1925" i="3"/>
  <c r="AD1925" i="3"/>
  <c r="AC1925" i="3"/>
  <c r="AB1925" i="3"/>
  <c r="AA1925" i="3"/>
  <c r="AI1925" i="3" s="1"/>
  <c r="AD1924" i="3"/>
  <c r="AC1924" i="3"/>
  <c r="AB1924" i="3"/>
  <c r="AA1924" i="3"/>
  <c r="AH1923" i="3"/>
  <c r="AF1923" i="3"/>
  <c r="AD1923" i="3"/>
  <c r="AC1923" i="3"/>
  <c r="AB1923" i="3"/>
  <c r="AA1923" i="3"/>
  <c r="AI1923" i="3" s="1"/>
  <c r="AD1922" i="3"/>
  <c r="AC1922" i="3"/>
  <c r="AB1922" i="3"/>
  <c r="AA1922" i="3"/>
  <c r="AG1922" i="3" s="1"/>
  <c r="AH1921" i="3"/>
  <c r="AF1921" i="3"/>
  <c r="AD1921" i="3"/>
  <c r="AC1921" i="3"/>
  <c r="AB1921" i="3"/>
  <c r="AA1921" i="3"/>
  <c r="AI1921" i="3" s="1"/>
  <c r="AD1920" i="3"/>
  <c r="AC1920" i="3"/>
  <c r="AB1920" i="3"/>
  <c r="AA1920" i="3"/>
  <c r="AH1920" i="3" s="1"/>
  <c r="AH1919" i="3"/>
  <c r="AF1919" i="3"/>
  <c r="AD1919" i="3"/>
  <c r="AC1919" i="3"/>
  <c r="AB1919" i="3"/>
  <c r="AA1919" i="3"/>
  <c r="AI1919" i="3" s="1"/>
  <c r="AD1918" i="3"/>
  <c r="AC1918" i="3"/>
  <c r="AB1918" i="3"/>
  <c r="AA1918" i="3"/>
  <c r="AI1918" i="3" s="1"/>
  <c r="AH1917" i="3"/>
  <c r="AF1917" i="3"/>
  <c r="AD1917" i="3"/>
  <c r="AC1917" i="3"/>
  <c r="AB1917" i="3"/>
  <c r="AA1917" i="3"/>
  <c r="AI1917" i="3" s="1"/>
  <c r="AD1916" i="3"/>
  <c r="AC1916" i="3"/>
  <c r="AB1916" i="3"/>
  <c r="AA1916" i="3"/>
  <c r="AI1916" i="3" s="1"/>
  <c r="AH1915" i="3"/>
  <c r="AF1915" i="3"/>
  <c r="AD1915" i="3"/>
  <c r="AC1915" i="3"/>
  <c r="AB1915" i="3"/>
  <c r="AA1915" i="3"/>
  <c r="AI1915" i="3" s="1"/>
  <c r="AD1914" i="3"/>
  <c r="AC1914" i="3"/>
  <c r="AB1914" i="3"/>
  <c r="AA1914" i="3"/>
  <c r="AI1914" i="3" s="1"/>
  <c r="AH1913" i="3"/>
  <c r="AF1913" i="3"/>
  <c r="AD1913" i="3"/>
  <c r="AC1913" i="3"/>
  <c r="AB1913" i="3"/>
  <c r="AA1913" i="3"/>
  <c r="AI1913" i="3" s="1"/>
  <c r="AD1912" i="3"/>
  <c r="AC1912" i="3"/>
  <c r="AB1912" i="3"/>
  <c r="AA1912" i="3"/>
  <c r="AI1912" i="3" s="1"/>
  <c r="AH1911" i="3"/>
  <c r="AF1911" i="3"/>
  <c r="AD1911" i="3"/>
  <c r="AC1911" i="3"/>
  <c r="AB1911" i="3"/>
  <c r="AA1911" i="3"/>
  <c r="AI1911" i="3" s="1"/>
  <c r="AD1910" i="3"/>
  <c r="AC1910" i="3"/>
  <c r="AB1910" i="3"/>
  <c r="AA1910" i="3"/>
  <c r="AI1910" i="3" s="1"/>
  <c r="AH1909" i="3"/>
  <c r="AF1909" i="3"/>
  <c r="AD1909" i="3"/>
  <c r="AC1909" i="3"/>
  <c r="AB1909" i="3"/>
  <c r="AA1909" i="3"/>
  <c r="AI1909" i="3" s="1"/>
  <c r="AD1908" i="3"/>
  <c r="AC1908" i="3"/>
  <c r="AB1908" i="3"/>
  <c r="AA1908" i="3"/>
  <c r="AI1908" i="3" s="1"/>
  <c r="AH1907" i="3"/>
  <c r="AF1907" i="3"/>
  <c r="AD1907" i="3"/>
  <c r="AC1907" i="3"/>
  <c r="AB1907" i="3"/>
  <c r="AA1907" i="3"/>
  <c r="AI1907" i="3" s="1"/>
  <c r="AD1906" i="3"/>
  <c r="AC1906" i="3"/>
  <c r="AB1906" i="3"/>
  <c r="AA1906" i="3"/>
  <c r="AI1906" i="3" s="1"/>
  <c r="AH1905" i="3"/>
  <c r="AF1905" i="3"/>
  <c r="AD1905" i="3"/>
  <c r="AC1905" i="3"/>
  <c r="AB1905" i="3"/>
  <c r="AA1905" i="3"/>
  <c r="AI1905" i="3" s="1"/>
  <c r="AD1904" i="3"/>
  <c r="AC1904" i="3"/>
  <c r="AB1904" i="3"/>
  <c r="AA1904" i="3"/>
  <c r="AI1904" i="3" s="1"/>
  <c r="AH1903" i="3"/>
  <c r="AF1903" i="3"/>
  <c r="AD1903" i="3"/>
  <c r="AC1903" i="3"/>
  <c r="AB1903" i="3"/>
  <c r="AA1903" i="3"/>
  <c r="AI1903" i="3" s="1"/>
  <c r="AD1902" i="3"/>
  <c r="AC1902" i="3"/>
  <c r="AB1902" i="3"/>
  <c r="AA1902" i="3"/>
  <c r="AI1902" i="3" s="1"/>
  <c r="AH1901" i="3"/>
  <c r="AF1901" i="3"/>
  <c r="AD1901" i="3"/>
  <c r="AC1901" i="3"/>
  <c r="AB1901" i="3"/>
  <c r="AA1901" i="3"/>
  <c r="AI1901" i="3" s="1"/>
  <c r="AD1900" i="3"/>
  <c r="AC1900" i="3"/>
  <c r="AB1900" i="3"/>
  <c r="AA1900" i="3"/>
  <c r="AI1900" i="3" s="1"/>
  <c r="AH1899" i="3"/>
  <c r="AF1899" i="3"/>
  <c r="AD1899" i="3"/>
  <c r="AC1899" i="3"/>
  <c r="AB1899" i="3"/>
  <c r="AA1899" i="3"/>
  <c r="AI1899" i="3" s="1"/>
  <c r="AD1898" i="3"/>
  <c r="AC1898" i="3"/>
  <c r="AB1898" i="3"/>
  <c r="AA1898" i="3"/>
  <c r="AI1898" i="3" s="1"/>
  <c r="AH1897" i="3"/>
  <c r="AF1897" i="3"/>
  <c r="AD1897" i="3"/>
  <c r="AC1897" i="3"/>
  <c r="AB1897" i="3"/>
  <c r="AA1897" i="3"/>
  <c r="AI1897" i="3" s="1"/>
  <c r="AD1896" i="3"/>
  <c r="AC1896" i="3"/>
  <c r="AB1896" i="3"/>
  <c r="AA1896" i="3"/>
  <c r="AI1896" i="3" s="1"/>
  <c r="AH1895" i="3"/>
  <c r="AF1895" i="3"/>
  <c r="AD1895" i="3"/>
  <c r="AC1895" i="3"/>
  <c r="AB1895" i="3"/>
  <c r="AA1895" i="3"/>
  <c r="AI1895" i="3" s="1"/>
  <c r="AD1894" i="3"/>
  <c r="AC1894" i="3"/>
  <c r="AB1894" i="3"/>
  <c r="AA1894" i="3"/>
  <c r="AI1894" i="3" s="1"/>
  <c r="AH1893" i="3"/>
  <c r="AF1893" i="3"/>
  <c r="AD1893" i="3"/>
  <c r="AC1893" i="3"/>
  <c r="AB1893" i="3"/>
  <c r="AA1893" i="3"/>
  <c r="AI1893" i="3" s="1"/>
  <c r="AD1892" i="3"/>
  <c r="AC1892" i="3"/>
  <c r="AB1892" i="3"/>
  <c r="AA1892" i="3"/>
  <c r="AI1892" i="3" s="1"/>
  <c r="AH1891" i="3"/>
  <c r="AF1891" i="3"/>
  <c r="AD1891" i="3"/>
  <c r="AC1891" i="3"/>
  <c r="AB1891" i="3"/>
  <c r="AA1891" i="3"/>
  <c r="AI1891" i="3" s="1"/>
  <c r="AD1890" i="3"/>
  <c r="AC1890" i="3"/>
  <c r="AB1890" i="3"/>
  <c r="AA1890" i="3"/>
  <c r="AI1890" i="3" s="1"/>
  <c r="AH1889" i="3"/>
  <c r="AF1889" i="3"/>
  <c r="AD1889" i="3"/>
  <c r="AC1889" i="3"/>
  <c r="AB1889" i="3"/>
  <c r="AA1889" i="3"/>
  <c r="AI1889" i="3" s="1"/>
  <c r="AD1888" i="3"/>
  <c r="AC1888" i="3"/>
  <c r="AB1888" i="3"/>
  <c r="AA1888" i="3"/>
  <c r="AI1888" i="3" s="1"/>
  <c r="AH1887" i="3"/>
  <c r="AF1887" i="3"/>
  <c r="AD1887" i="3"/>
  <c r="AC1887" i="3"/>
  <c r="AB1887" i="3"/>
  <c r="AA1887" i="3"/>
  <c r="AI1887" i="3" s="1"/>
  <c r="AD1886" i="3"/>
  <c r="AC1886" i="3"/>
  <c r="AB1886" i="3"/>
  <c r="AA1886" i="3"/>
  <c r="AI1886" i="3" s="1"/>
  <c r="AH1885" i="3"/>
  <c r="AF1885" i="3"/>
  <c r="AD1885" i="3"/>
  <c r="AC1885" i="3"/>
  <c r="AB1885" i="3"/>
  <c r="AA1885" i="3"/>
  <c r="AI1885" i="3" s="1"/>
  <c r="AD1884" i="3"/>
  <c r="AC1884" i="3"/>
  <c r="AB1884" i="3"/>
  <c r="AA1884" i="3"/>
  <c r="AI1884" i="3" s="1"/>
  <c r="AH1883" i="3"/>
  <c r="AF1883" i="3"/>
  <c r="AD1883" i="3"/>
  <c r="AC1883" i="3"/>
  <c r="AB1883" i="3"/>
  <c r="AA1883" i="3"/>
  <c r="AI1883" i="3" s="1"/>
  <c r="AD1882" i="3"/>
  <c r="AC1882" i="3"/>
  <c r="AB1882" i="3"/>
  <c r="AA1882" i="3"/>
  <c r="AI1882" i="3" s="1"/>
  <c r="AH1881" i="3"/>
  <c r="AF1881" i="3"/>
  <c r="AD1881" i="3"/>
  <c r="AC1881" i="3"/>
  <c r="AB1881" i="3"/>
  <c r="AA1881" i="3"/>
  <c r="AI1881" i="3" s="1"/>
  <c r="AD1880" i="3"/>
  <c r="AC1880" i="3"/>
  <c r="AB1880" i="3"/>
  <c r="AA1880" i="3"/>
  <c r="AI1880" i="3" s="1"/>
  <c r="AH1879" i="3"/>
  <c r="AF1879" i="3"/>
  <c r="AD1879" i="3"/>
  <c r="AC1879" i="3"/>
  <c r="AB1879" i="3"/>
  <c r="AA1879" i="3"/>
  <c r="AI1879" i="3" s="1"/>
  <c r="AD1878" i="3"/>
  <c r="AC1878" i="3"/>
  <c r="AB1878" i="3"/>
  <c r="AA1878" i="3"/>
  <c r="AI1878" i="3" s="1"/>
  <c r="AH1877" i="3"/>
  <c r="AF1877" i="3"/>
  <c r="AD1877" i="3"/>
  <c r="AC1877" i="3"/>
  <c r="AB1877" i="3"/>
  <c r="AA1877" i="3"/>
  <c r="AI1877" i="3" s="1"/>
  <c r="AD1876" i="3"/>
  <c r="AC1876" i="3"/>
  <c r="AB1876" i="3"/>
  <c r="AA1876" i="3"/>
  <c r="AI1876" i="3" s="1"/>
  <c r="AH1875" i="3"/>
  <c r="AF1875" i="3"/>
  <c r="AD1875" i="3"/>
  <c r="AC1875" i="3"/>
  <c r="AB1875" i="3"/>
  <c r="AA1875" i="3"/>
  <c r="AI1875" i="3" s="1"/>
  <c r="AD1874" i="3"/>
  <c r="AC1874" i="3"/>
  <c r="AB1874" i="3"/>
  <c r="AA1874" i="3"/>
  <c r="AI1874" i="3" s="1"/>
  <c r="AH1873" i="3"/>
  <c r="AF1873" i="3"/>
  <c r="AD1873" i="3"/>
  <c r="AC1873" i="3"/>
  <c r="AB1873" i="3"/>
  <c r="AA1873" i="3"/>
  <c r="AI1873" i="3" s="1"/>
  <c r="AD1872" i="3"/>
  <c r="AC1872" i="3"/>
  <c r="AB1872" i="3"/>
  <c r="AA1872" i="3"/>
  <c r="AI1872" i="3" s="1"/>
  <c r="AH1871" i="3"/>
  <c r="AF1871" i="3"/>
  <c r="AD1871" i="3"/>
  <c r="AC1871" i="3"/>
  <c r="AB1871" i="3"/>
  <c r="AA1871" i="3"/>
  <c r="AI1871" i="3" s="1"/>
  <c r="AD1870" i="3"/>
  <c r="AC1870" i="3"/>
  <c r="AB1870" i="3"/>
  <c r="AA1870" i="3"/>
  <c r="AI1870" i="3" s="1"/>
  <c r="AH1869" i="3"/>
  <c r="AF1869" i="3"/>
  <c r="AD1869" i="3"/>
  <c r="AC1869" i="3"/>
  <c r="AB1869" i="3"/>
  <c r="AA1869" i="3"/>
  <c r="AI1869" i="3" s="1"/>
  <c r="AD1868" i="3"/>
  <c r="AC1868" i="3"/>
  <c r="AB1868" i="3"/>
  <c r="AA1868" i="3"/>
  <c r="AI1868" i="3" s="1"/>
  <c r="AH1867" i="3"/>
  <c r="AF1867" i="3"/>
  <c r="AD1867" i="3"/>
  <c r="AC1867" i="3"/>
  <c r="AB1867" i="3"/>
  <c r="AA1867" i="3"/>
  <c r="AI1867" i="3" s="1"/>
  <c r="AD1866" i="3"/>
  <c r="AC1866" i="3"/>
  <c r="AB1866" i="3"/>
  <c r="AA1866" i="3"/>
  <c r="AI1866" i="3" s="1"/>
  <c r="AH1865" i="3"/>
  <c r="AF1865" i="3"/>
  <c r="AD1865" i="3"/>
  <c r="AC1865" i="3"/>
  <c r="AB1865" i="3"/>
  <c r="AA1865" i="3"/>
  <c r="AI1865" i="3" s="1"/>
  <c r="AG1864" i="3"/>
  <c r="AD1864" i="3"/>
  <c r="AC1864" i="3"/>
  <c r="AB1864" i="3"/>
  <c r="AA1864" i="3"/>
  <c r="AH1863" i="3"/>
  <c r="AF1863" i="3"/>
  <c r="AD1863" i="3"/>
  <c r="AC1863" i="3"/>
  <c r="AB1863" i="3"/>
  <c r="AA1863" i="3"/>
  <c r="AI1863" i="3" s="1"/>
  <c r="AD1862" i="3"/>
  <c r="AC1862" i="3"/>
  <c r="AB1862" i="3"/>
  <c r="AA1862" i="3"/>
  <c r="AH1861" i="3"/>
  <c r="AF1861" i="3"/>
  <c r="AD1861" i="3"/>
  <c r="AC1861" i="3"/>
  <c r="AB1861" i="3"/>
  <c r="AA1861" i="3"/>
  <c r="AI1861" i="3" s="1"/>
  <c r="AG1860" i="3"/>
  <c r="AD1860" i="3"/>
  <c r="AC1860" i="3"/>
  <c r="AB1860" i="3"/>
  <c r="AA1860" i="3"/>
  <c r="AH1859" i="3"/>
  <c r="AF1859" i="3"/>
  <c r="AD1859" i="3"/>
  <c r="AC1859" i="3"/>
  <c r="AB1859" i="3"/>
  <c r="AA1859" i="3"/>
  <c r="AI1859" i="3" s="1"/>
  <c r="AD1858" i="3"/>
  <c r="AC1858" i="3"/>
  <c r="AB1858" i="3"/>
  <c r="AA1858" i="3"/>
  <c r="AH1857" i="3"/>
  <c r="AF1857" i="3"/>
  <c r="AD1857" i="3"/>
  <c r="AC1857" i="3"/>
  <c r="AB1857" i="3"/>
  <c r="AA1857" i="3"/>
  <c r="AI1857" i="3" s="1"/>
  <c r="AG1856" i="3"/>
  <c r="AD1856" i="3"/>
  <c r="AC1856" i="3"/>
  <c r="AB1856" i="3"/>
  <c r="AA1856" i="3"/>
  <c r="AH1855" i="3"/>
  <c r="AF1855" i="3"/>
  <c r="AD1855" i="3"/>
  <c r="AC1855" i="3"/>
  <c r="AB1855" i="3"/>
  <c r="AA1855" i="3"/>
  <c r="AI1855" i="3" s="1"/>
  <c r="AD1854" i="3"/>
  <c r="AC1854" i="3"/>
  <c r="AB1854" i="3"/>
  <c r="AA1854" i="3"/>
  <c r="AF1853" i="3"/>
  <c r="AD1853" i="3"/>
  <c r="AC1853" i="3"/>
  <c r="AB1853" i="3"/>
  <c r="AA1853" i="3"/>
  <c r="AD1852" i="3"/>
  <c r="AC1852" i="3"/>
  <c r="AB1852" i="3"/>
  <c r="AA1852" i="3"/>
  <c r="AH1852" i="3" s="1"/>
  <c r="AH1851" i="3"/>
  <c r="AF1851" i="3"/>
  <c r="AD1851" i="3"/>
  <c r="AC1851" i="3"/>
  <c r="AB1851" i="3"/>
  <c r="AA1851" i="3"/>
  <c r="AI1851" i="3" s="1"/>
  <c r="AD1850" i="3"/>
  <c r="AC1850" i="3"/>
  <c r="AB1850" i="3"/>
  <c r="AA1850" i="3"/>
  <c r="AH1850" i="3" s="1"/>
  <c r="AH1849" i="3"/>
  <c r="AF1849" i="3"/>
  <c r="AD1849" i="3"/>
  <c r="AC1849" i="3"/>
  <c r="AB1849" i="3"/>
  <c r="AA1849" i="3"/>
  <c r="AI1849" i="3" s="1"/>
  <c r="AD1848" i="3"/>
  <c r="AC1848" i="3"/>
  <c r="AB1848" i="3"/>
  <c r="AA1848" i="3"/>
  <c r="AH1848" i="3" s="1"/>
  <c r="AH1847" i="3"/>
  <c r="AF1847" i="3"/>
  <c r="AD1847" i="3"/>
  <c r="AC1847" i="3"/>
  <c r="AB1847" i="3"/>
  <c r="AA1847" i="3"/>
  <c r="AI1847" i="3" s="1"/>
  <c r="AD1846" i="3"/>
  <c r="AC1846" i="3"/>
  <c r="AB1846" i="3"/>
  <c r="AA1846" i="3"/>
  <c r="AH1846" i="3" s="1"/>
  <c r="AH1845" i="3"/>
  <c r="AF1845" i="3"/>
  <c r="AD1845" i="3"/>
  <c r="AC1845" i="3"/>
  <c r="AB1845" i="3"/>
  <c r="AA1845" i="3"/>
  <c r="AI1845" i="3" s="1"/>
  <c r="AD1844" i="3"/>
  <c r="AC1844" i="3"/>
  <c r="AB1844" i="3"/>
  <c r="AA1844" i="3"/>
  <c r="AH1844" i="3" s="1"/>
  <c r="AH1843" i="3"/>
  <c r="AF1843" i="3"/>
  <c r="AD1843" i="3"/>
  <c r="AC1843" i="3"/>
  <c r="AB1843" i="3"/>
  <c r="AA1843" i="3"/>
  <c r="AI1843" i="3" s="1"/>
  <c r="AD1842" i="3"/>
  <c r="AC1842" i="3"/>
  <c r="AB1842" i="3"/>
  <c r="AA1842" i="3"/>
  <c r="AH1842" i="3" s="1"/>
  <c r="AH1841" i="3"/>
  <c r="AF1841" i="3"/>
  <c r="AD1841" i="3"/>
  <c r="AC1841" i="3"/>
  <c r="AB1841" i="3"/>
  <c r="AA1841" i="3"/>
  <c r="AI1841" i="3" s="1"/>
  <c r="AD1840" i="3"/>
  <c r="AC1840" i="3"/>
  <c r="AB1840" i="3"/>
  <c r="AA1840" i="3"/>
  <c r="AH1840" i="3" s="1"/>
  <c r="AH1839" i="3"/>
  <c r="AF1839" i="3"/>
  <c r="AD1839" i="3"/>
  <c r="AC1839" i="3"/>
  <c r="AB1839" i="3"/>
  <c r="AA1839" i="3"/>
  <c r="AI1839" i="3" s="1"/>
  <c r="AD1838" i="3"/>
  <c r="AC1838" i="3"/>
  <c r="AB1838" i="3"/>
  <c r="AA1838" i="3"/>
  <c r="AH1838" i="3" s="1"/>
  <c r="AH1837" i="3"/>
  <c r="AF1837" i="3"/>
  <c r="AD1837" i="3"/>
  <c r="AC1837" i="3"/>
  <c r="AB1837" i="3"/>
  <c r="AA1837" i="3"/>
  <c r="AI1837" i="3" s="1"/>
  <c r="AD1836" i="3"/>
  <c r="AC1836" i="3"/>
  <c r="AB1836" i="3"/>
  <c r="AA1836" i="3"/>
  <c r="AH1836" i="3" s="1"/>
  <c r="AH1835" i="3"/>
  <c r="AF1835" i="3"/>
  <c r="AD1835" i="3"/>
  <c r="AC1835" i="3"/>
  <c r="AB1835" i="3"/>
  <c r="AA1835" i="3"/>
  <c r="AI1835" i="3" s="1"/>
  <c r="AD1834" i="3"/>
  <c r="AC1834" i="3"/>
  <c r="AB1834" i="3"/>
  <c r="AA1834" i="3"/>
  <c r="AH1834" i="3" s="1"/>
  <c r="AH1833" i="3"/>
  <c r="AF1833" i="3"/>
  <c r="AD1833" i="3"/>
  <c r="AC1833" i="3"/>
  <c r="AB1833" i="3"/>
  <c r="AA1833" i="3"/>
  <c r="AI1833" i="3" s="1"/>
  <c r="AD1832" i="3"/>
  <c r="AC1832" i="3"/>
  <c r="AB1832" i="3"/>
  <c r="AA1832" i="3"/>
  <c r="AH1832" i="3" s="1"/>
  <c r="AH1831" i="3"/>
  <c r="AF1831" i="3"/>
  <c r="AD1831" i="3"/>
  <c r="AC1831" i="3"/>
  <c r="AB1831" i="3"/>
  <c r="AA1831" i="3"/>
  <c r="AI1831" i="3" s="1"/>
  <c r="AD1830" i="3"/>
  <c r="AC1830" i="3"/>
  <c r="AB1830" i="3"/>
  <c r="AA1830" i="3"/>
  <c r="AH1830" i="3" s="1"/>
  <c r="AH1829" i="3"/>
  <c r="AF1829" i="3"/>
  <c r="AD1829" i="3"/>
  <c r="AC1829" i="3"/>
  <c r="AB1829" i="3"/>
  <c r="AA1829" i="3"/>
  <c r="AI1829" i="3" s="1"/>
  <c r="AD1828" i="3"/>
  <c r="AC1828" i="3"/>
  <c r="AB1828" i="3"/>
  <c r="AA1828" i="3"/>
  <c r="AH1828" i="3" s="1"/>
  <c r="AH1827" i="3"/>
  <c r="AF1827" i="3"/>
  <c r="AD1827" i="3"/>
  <c r="AC1827" i="3"/>
  <c r="AB1827" i="3"/>
  <c r="AA1827" i="3"/>
  <c r="AI1827" i="3" s="1"/>
  <c r="AD1826" i="3"/>
  <c r="AC1826" i="3"/>
  <c r="AB1826" i="3"/>
  <c r="AA1826" i="3"/>
  <c r="AH1826" i="3" s="1"/>
  <c r="AH1825" i="3"/>
  <c r="AF1825" i="3"/>
  <c r="AD1825" i="3"/>
  <c r="AC1825" i="3"/>
  <c r="AB1825" i="3"/>
  <c r="AA1825" i="3"/>
  <c r="AI1825" i="3" s="1"/>
  <c r="AD1824" i="3"/>
  <c r="AC1824" i="3"/>
  <c r="AB1824" i="3"/>
  <c r="AA1824" i="3"/>
  <c r="AH1824" i="3" s="1"/>
  <c r="AH1823" i="3"/>
  <c r="AF1823" i="3"/>
  <c r="AD1823" i="3"/>
  <c r="AC1823" i="3"/>
  <c r="AB1823" i="3"/>
  <c r="AA1823" i="3"/>
  <c r="AI1823" i="3" s="1"/>
  <c r="AD1822" i="3"/>
  <c r="AC1822" i="3"/>
  <c r="AB1822" i="3"/>
  <c r="AA1822" i="3"/>
  <c r="AH1822" i="3" s="1"/>
  <c r="AH1821" i="3"/>
  <c r="AF1821" i="3"/>
  <c r="AD1821" i="3"/>
  <c r="AC1821" i="3"/>
  <c r="AB1821" i="3"/>
  <c r="AA1821" i="3"/>
  <c r="AI1821" i="3" s="1"/>
  <c r="AD1820" i="3"/>
  <c r="AC1820" i="3"/>
  <c r="AB1820" i="3"/>
  <c r="AA1820" i="3"/>
  <c r="AH1820" i="3" s="1"/>
  <c r="AH1819" i="3"/>
  <c r="AF1819" i="3"/>
  <c r="AD1819" i="3"/>
  <c r="AC1819" i="3"/>
  <c r="AB1819" i="3"/>
  <c r="AA1819" i="3"/>
  <c r="AI1819" i="3" s="1"/>
  <c r="AD1818" i="3"/>
  <c r="AC1818" i="3"/>
  <c r="AB1818" i="3"/>
  <c r="AA1818" i="3"/>
  <c r="AH1818" i="3" s="1"/>
  <c r="AH1817" i="3"/>
  <c r="AF1817" i="3"/>
  <c r="AD1817" i="3"/>
  <c r="AC1817" i="3"/>
  <c r="AB1817" i="3"/>
  <c r="AA1817" i="3"/>
  <c r="AI1817" i="3" s="1"/>
  <c r="AD1816" i="3"/>
  <c r="AC1816" i="3"/>
  <c r="AB1816" i="3"/>
  <c r="AA1816" i="3"/>
  <c r="AH1816" i="3" s="1"/>
  <c r="AH1815" i="3"/>
  <c r="AF1815" i="3"/>
  <c r="AD1815" i="3"/>
  <c r="AC1815" i="3"/>
  <c r="AB1815" i="3"/>
  <c r="AA1815" i="3"/>
  <c r="AI1815" i="3" s="1"/>
  <c r="AD1814" i="3"/>
  <c r="AC1814" i="3"/>
  <c r="AB1814" i="3"/>
  <c r="AA1814" i="3"/>
  <c r="AH1814" i="3" s="1"/>
  <c r="AH1813" i="3"/>
  <c r="AF1813" i="3"/>
  <c r="AD1813" i="3"/>
  <c r="AC1813" i="3"/>
  <c r="AB1813" i="3"/>
  <c r="AA1813" i="3"/>
  <c r="AI1813" i="3" s="1"/>
  <c r="AD1812" i="3"/>
  <c r="AC1812" i="3"/>
  <c r="AB1812" i="3"/>
  <c r="AA1812" i="3"/>
  <c r="AH1812" i="3" s="1"/>
  <c r="AH1811" i="3"/>
  <c r="AF1811" i="3"/>
  <c r="AD1811" i="3"/>
  <c r="AC1811" i="3"/>
  <c r="AB1811" i="3"/>
  <c r="AA1811" i="3"/>
  <c r="AI1811" i="3" s="1"/>
  <c r="AD1810" i="3"/>
  <c r="AC1810" i="3"/>
  <c r="AB1810" i="3"/>
  <c r="AA1810" i="3"/>
  <c r="AH1810" i="3" s="1"/>
  <c r="AH1809" i="3"/>
  <c r="AF1809" i="3"/>
  <c r="AD1809" i="3"/>
  <c r="AC1809" i="3"/>
  <c r="AB1809" i="3"/>
  <c r="AA1809" i="3"/>
  <c r="AI1809" i="3" s="1"/>
  <c r="AD1808" i="3"/>
  <c r="AC1808" i="3"/>
  <c r="AB1808" i="3"/>
  <c r="AA1808" i="3"/>
  <c r="AH1808" i="3" s="1"/>
  <c r="AH1807" i="3"/>
  <c r="AF1807" i="3"/>
  <c r="AD1807" i="3"/>
  <c r="AC1807" i="3"/>
  <c r="AB1807" i="3"/>
  <c r="AA1807" i="3"/>
  <c r="AI1807" i="3" s="1"/>
  <c r="AD1806" i="3"/>
  <c r="AC1806" i="3"/>
  <c r="AB1806" i="3"/>
  <c r="AA1806" i="3"/>
  <c r="AH1806" i="3" s="1"/>
  <c r="AH1805" i="3"/>
  <c r="AF1805" i="3"/>
  <c r="AD1805" i="3"/>
  <c r="AC1805" i="3"/>
  <c r="AB1805" i="3"/>
  <c r="AA1805" i="3"/>
  <c r="AI1805" i="3" s="1"/>
  <c r="AD1804" i="3"/>
  <c r="AC1804" i="3"/>
  <c r="AB1804" i="3"/>
  <c r="AA1804" i="3"/>
  <c r="AH1804" i="3" s="1"/>
  <c r="AH1803" i="3"/>
  <c r="AF1803" i="3"/>
  <c r="AD1803" i="3"/>
  <c r="AC1803" i="3"/>
  <c r="AB1803" i="3"/>
  <c r="AA1803" i="3"/>
  <c r="AI1803" i="3" s="1"/>
  <c r="AD1802" i="3"/>
  <c r="AC1802" i="3"/>
  <c r="AB1802" i="3"/>
  <c r="AA1802" i="3"/>
  <c r="AH1802" i="3" s="1"/>
  <c r="AH1801" i="3"/>
  <c r="AF1801" i="3"/>
  <c r="AD1801" i="3"/>
  <c r="AC1801" i="3"/>
  <c r="AB1801" i="3"/>
  <c r="AA1801" i="3"/>
  <c r="AI1801" i="3" s="1"/>
  <c r="AD1800" i="3"/>
  <c r="AC1800" i="3"/>
  <c r="AB1800" i="3"/>
  <c r="AA1800" i="3"/>
  <c r="AH1800" i="3" s="1"/>
  <c r="AH1799" i="3"/>
  <c r="AF1799" i="3"/>
  <c r="AD1799" i="3"/>
  <c r="AC1799" i="3"/>
  <c r="AB1799" i="3"/>
  <c r="AA1799" i="3"/>
  <c r="AI1799" i="3" s="1"/>
  <c r="AD1798" i="3"/>
  <c r="AC1798" i="3"/>
  <c r="AB1798" i="3"/>
  <c r="AA1798" i="3"/>
  <c r="AH1798" i="3" s="1"/>
  <c r="AH1797" i="3"/>
  <c r="AF1797" i="3"/>
  <c r="AD1797" i="3"/>
  <c r="AC1797" i="3"/>
  <c r="AB1797" i="3"/>
  <c r="AA1797" i="3"/>
  <c r="AI1797" i="3" s="1"/>
  <c r="AD1796" i="3"/>
  <c r="AC1796" i="3"/>
  <c r="AB1796" i="3"/>
  <c r="AA1796" i="3"/>
  <c r="AH1795" i="3"/>
  <c r="AF1795" i="3"/>
  <c r="AD1795" i="3"/>
  <c r="AC1795" i="3"/>
  <c r="AB1795" i="3"/>
  <c r="AA1795" i="3"/>
  <c r="AI1795" i="3" s="1"/>
  <c r="AG1794" i="3"/>
  <c r="AD1794" i="3"/>
  <c r="AC1794" i="3"/>
  <c r="AB1794" i="3"/>
  <c r="AA1794" i="3"/>
  <c r="AH1793" i="3"/>
  <c r="AF1793" i="3"/>
  <c r="AD1793" i="3"/>
  <c r="AC1793" i="3"/>
  <c r="AB1793" i="3"/>
  <c r="AA1793" i="3"/>
  <c r="AI1793" i="3" s="1"/>
  <c r="AD1792" i="3"/>
  <c r="AC1792" i="3"/>
  <c r="AB1792" i="3"/>
  <c r="AA1792" i="3"/>
  <c r="AH1791" i="3"/>
  <c r="AF1791" i="3"/>
  <c r="AD1791" i="3"/>
  <c r="AC1791" i="3"/>
  <c r="AB1791" i="3"/>
  <c r="AA1791" i="3"/>
  <c r="AI1791" i="3" s="1"/>
  <c r="AG1790" i="3"/>
  <c r="AD1790" i="3"/>
  <c r="AC1790" i="3"/>
  <c r="AB1790" i="3"/>
  <c r="AA1790" i="3"/>
  <c r="AH1789" i="3"/>
  <c r="AF1789" i="3"/>
  <c r="AD1789" i="3"/>
  <c r="AC1789" i="3"/>
  <c r="AB1789" i="3"/>
  <c r="AA1789" i="3"/>
  <c r="AI1789" i="3" s="1"/>
  <c r="AD1788" i="3"/>
  <c r="AC1788" i="3"/>
  <c r="AB1788" i="3"/>
  <c r="AA1788" i="3"/>
  <c r="AH1788" i="3" s="1"/>
  <c r="AH1787" i="3"/>
  <c r="AF1787" i="3"/>
  <c r="AD1787" i="3"/>
  <c r="AC1787" i="3"/>
  <c r="AB1787" i="3"/>
  <c r="AA1787" i="3"/>
  <c r="AI1787" i="3" s="1"/>
  <c r="AD1786" i="3"/>
  <c r="AC1786" i="3"/>
  <c r="AB1786" i="3"/>
  <c r="AA1786" i="3"/>
  <c r="AH1786" i="3" s="1"/>
  <c r="AH1785" i="3"/>
  <c r="AF1785" i="3"/>
  <c r="AD1785" i="3"/>
  <c r="AC1785" i="3"/>
  <c r="AB1785" i="3"/>
  <c r="AA1785" i="3"/>
  <c r="AI1785" i="3" s="1"/>
  <c r="AD1784" i="3"/>
  <c r="AC1784" i="3"/>
  <c r="AB1784" i="3"/>
  <c r="AA1784" i="3"/>
  <c r="AH1784" i="3" s="1"/>
  <c r="AH1783" i="3"/>
  <c r="AF1783" i="3"/>
  <c r="AD1783" i="3"/>
  <c r="AC1783" i="3"/>
  <c r="AB1783" i="3"/>
  <c r="AA1783" i="3"/>
  <c r="AI1783" i="3" s="1"/>
  <c r="AD1782" i="3"/>
  <c r="AC1782" i="3"/>
  <c r="AB1782" i="3"/>
  <c r="AA1782" i="3"/>
  <c r="AH1782" i="3" s="1"/>
  <c r="AH1781" i="3"/>
  <c r="AF1781" i="3"/>
  <c r="AD1781" i="3"/>
  <c r="AC1781" i="3"/>
  <c r="AB1781" i="3"/>
  <c r="AA1781" i="3"/>
  <c r="AI1781" i="3" s="1"/>
  <c r="AD1780" i="3"/>
  <c r="AC1780" i="3"/>
  <c r="AB1780" i="3"/>
  <c r="AA1780" i="3"/>
  <c r="AH1780" i="3" s="1"/>
  <c r="AH1779" i="3"/>
  <c r="AF1779" i="3"/>
  <c r="AD1779" i="3"/>
  <c r="AC1779" i="3"/>
  <c r="AB1779" i="3"/>
  <c r="AA1779" i="3"/>
  <c r="AI1779" i="3" s="1"/>
  <c r="AD1778" i="3"/>
  <c r="AC1778" i="3"/>
  <c r="AB1778" i="3"/>
  <c r="AA1778" i="3"/>
  <c r="AH1778" i="3" s="1"/>
  <c r="AD1777" i="3"/>
  <c r="AC1777" i="3"/>
  <c r="AB1777" i="3"/>
  <c r="AA1777" i="3"/>
  <c r="AI1777" i="3" s="1"/>
  <c r="AD1776" i="3"/>
  <c r="AC1776" i="3"/>
  <c r="AB1776" i="3"/>
  <c r="AA1776" i="3"/>
  <c r="AH1776" i="3" s="1"/>
  <c r="AD1775" i="3"/>
  <c r="AC1775" i="3"/>
  <c r="AB1775" i="3"/>
  <c r="AA1775" i="3"/>
  <c r="AI1775" i="3" s="1"/>
  <c r="AH1774" i="3"/>
  <c r="AF1774" i="3"/>
  <c r="AD1774" i="3"/>
  <c r="AC1774" i="3"/>
  <c r="AB1774" i="3"/>
  <c r="AA1774" i="3"/>
  <c r="AI1774" i="3" s="1"/>
  <c r="AD1773" i="3"/>
  <c r="AC1773" i="3"/>
  <c r="AB1773" i="3"/>
  <c r="AA1773" i="3"/>
  <c r="AI1773" i="3" s="1"/>
  <c r="AH1772" i="3"/>
  <c r="AF1772" i="3"/>
  <c r="AD1772" i="3"/>
  <c r="AC1772" i="3"/>
  <c r="AB1772" i="3"/>
  <c r="AA1772" i="3"/>
  <c r="AI1772" i="3" s="1"/>
  <c r="AD1771" i="3"/>
  <c r="AC1771" i="3"/>
  <c r="AB1771" i="3"/>
  <c r="AA1771" i="3"/>
  <c r="AI1771" i="3" s="1"/>
  <c r="AH1770" i="3"/>
  <c r="AF1770" i="3"/>
  <c r="AD1770" i="3"/>
  <c r="AC1770" i="3"/>
  <c r="AB1770" i="3"/>
  <c r="AA1770" i="3"/>
  <c r="AI1770" i="3" s="1"/>
  <c r="AD1769" i="3"/>
  <c r="AC1769" i="3"/>
  <c r="AB1769" i="3"/>
  <c r="AA1769" i="3"/>
  <c r="AI1769" i="3" s="1"/>
  <c r="AH1768" i="3"/>
  <c r="AF1768" i="3"/>
  <c r="AD1768" i="3"/>
  <c r="AC1768" i="3"/>
  <c r="AB1768" i="3"/>
  <c r="AA1768" i="3"/>
  <c r="AI1768" i="3" s="1"/>
  <c r="AD1767" i="3"/>
  <c r="AC1767" i="3"/>
  <c r="AB1767" i="3"/>
  <c r="AA1767" i="3"/>
  <c r="AI1767" i="3" s="1"/>
  <c r="AH1766" i="3"/>
  <c r="AF1766" i="3"/>
  <c r="AD1766" i="3"/>
  <c r="AC1766" i="3"/>
  <c r="AB1766" i="3"/>
  <c r="AA1766" i="3"/>
  <c r="AI1766" i="3" s="1"/>
  <c r="AD1765" i="3"/>
  <c r="AC1765" i="3"/>
  <c r="AB1765" i="3"/>
  <c r="AA1765" i="3"/>
  <c r="AI1765" i="3" s="1"/>
  <c r="AH1764" i="3"/>
  <c r="AF1764" i="3"/>
  <c r="AD1764" i="3"/>
  <c r="AC1764" i="3"/>
  <c r="AB1764" i="3"/>
  <c r="AA1764" i="3"/>
  <c r="AI1764" i="3" s="1"/>
  <c r="AD1763" i="3"/>
  <c r="AC1763" i="3"/>
  <c r="AB1763" i="3"/>
  <c r="AA1763" i="3"/>
  <c r="AI1763" i="3" s="1"/>
  <c r="AH1762" i="3"/>
  <c r="AF1762" i="3"/>
  <c r="AD1762" i="3"/>
  <c r="AC1762" i="3"/>
  <c r="AB1762" i="3"/>
  <c r="AA1762" i="3"/>
  <c r="AI1762" i="3" s="1"/>
  <c r="AD1761" i="3"/>
  <c r="AC1761" i="3"/>
  <c r="AB1761" i="3"/>
  <c r="AA1761" i="3"/>
  <c r="AI1761" i="3" s="1"/>
  <c r="AH1760" i="3"/>
  <c r="AF1760" i="3"/>
  <c r="AD1760" i="3"/>
  <c r="AC1760" i="3"/>
  <c r="AB1760" i="3"/>
  <c r="AA1760" i="3"/>
  <c r="AI1760" i="3" s="1"/>
  <c r="AD1759" i="3"/>
  <c r="AC1759" i="3"/>
  <c r="AB1759" i="3"/>
  <c r="AA1759" i="3"/>
  <c r="AI1759" i="3" s="1"/>
  <c r="AH1758" i="3"/>
  <c r="AF1758" i="3"/>
  <c r="AD1758" i="3"/>
  <c r="AC1758" i="3"/>
  <c r="AB1758" i="3"/>
  <c r="AA1758" i="3"/>
  <c r="AI1758" i="3" s="1"/>
  <c r="AD1757" i="3"/>
  <c r="AC1757" i="3"/>
  <c r="AB1757" i="3"/>
  <c r="AA1757" i="3"/>
  <c r="AI1757" i="3" s="1"/>
  <c r="AH1756" i="3"/>
  <c r="AF1756" i="3"/>
  <c r="AD1756" i="3"/>
  <c r="AC1756" i="3"/>
  <c r="AB1756" i="3"/>
  <c r="AA1756" i="3"/>
  <c r="AI1756" i="3" s="1"/>
  <c r="AD1755" i="3"/>
  <c r="AC1755" i="3"/>
  <c r="AB1755" i="3"/>
  <c r="AA1755" i="3"/>
  <c r="AI1755" i="3" s="1"/>
  <c r="AH1754" i="3"/>
  <c r="AF1754" i="3"/>
  <c r="AD1754" i="3"/>
  <c r="AC1754" i="3"/>
  <c r="AB1754" i="3"/>
  <c r="AA1754" i="3"/>
  <c r="AI1754" i="3" s="1"/>
  <c r="AD1753" i="3"/>
  <c r="AC1753" i="3"/>
  <c r="AB1753" i="3"/>
  <c r="AA1753" i="3"/>
  <c r="AI1753" i="3" s="1"/>
  <c r="AH1752" i="3"/>
  <c r="AF1752" i="3"/>
  <c r="AD1752" i="3"/>
  <c r="AC1752" i="3"/>
  <c r="AB1752" i="3"/>
  <c r="AA1752" i="3"/>
  <c r="AI1752" i="3" s="1"/>
  <c r="AD1751" i="3"/>
  <c r="AC1751" i="3"/>
  <c r="AB1751" i="3"/>
  <c r="AA1751" i="3"/>
  <c r="AI1751" i="3" s="1"/>
  <c r="AH1750" i="3"/>
  <c r="AF1750" i="3"/>
  <c r="AD1750" i="3"/>
  <c r="AC1750" i="3"/>
  <c r="AB1750" i="3"/>
  <c r="AA1750" i="3"/>
  <c r="AI1750" i="3" s="1"/>
  <c r="AD1749" i="3"/>
  <c r="AC1749" i="3"/>
  <c r="AB1749" i="3"/>
  <c r="AA1749" i="3"/>
  <c r="AI1749" i="3" s="1"/>
  <c r="AH1748" i="3"/>
  <c r="AF1748" i="3"/>
  <c r="AD1748" i="3"/>
  <c r="AC1748" i="3"/>
  <c r="AB1748" i="3"/>
  <c r="AA1748" i="3"/>
  <c r="AI1748" i="3" s="1"/>
  <c r="AD1747" i="3"/>
  <c r="AC1747" i="3"/>
  <c r="AB1747" i="3"/>
  <c r="AA1747" i="3"/>
  <c r="AI1747" i="3" s="1"/>
  <c r="AH1746" i="3"/>
  <c r="AF1746" i="3"/>
  <c r="AD1746" i="3"/>
  <c r="AC1746" i="3"/>
  <c r="AB1746" i="3"/>
  <c r="AA1746" i="3"/>
  <c r="AI1746" i="3" s="1"/>
  <c r="AD1745" i="3"/>
  <c r="AC1745" i="3"/>
  <c r="AB1745" i="3"/>
  <c r="AA1745" i="3"/>
  <c r="AI1745" i="3" s="1"/>
  <c r="AH1744" i="3"/>
  <c r="AF1744" i="3"/>
  <c r="AD1744" i="3"/>
  <c r="AC1744" i="3"/>
  <c r="AB1744" i="3"/>
  <c r="AA1744" i="3"/>
  <c r="AI1744" i="3" s="1"/>
  <c r="AD1743" i="3"/>
  <c r="AC1743" i="3"/>
  <c r="AB1743" i="3"/>
  <c r="AA1743" i="3"/>
  <c r="AI1743" i="3" s="1"/>
  <c r="AH1742" i="3"/>
  <c r="AF1742" i="3"/>
  <c r="AD1742" i="3"/>
  <c r="AC1742" i="3"/>
  <c r="AB1742" i="3"/>
  <c r="AA1742" i="3"/>
  <c r="AI1742" i="3" s="1"/>
  <c r="AD1741" i="3"/>
  <c r="AC1741" i="3"/>
  <c r="AB1741" i="3"/>
  <c r="AA1741" i="3"/>
  <c r="AI1741" i="3" s="1"/>
  <c r="AH1740" i="3"/>
  <c r="AF1740" i="3"/>
  <c r="AD1740" i="3"/>
  <c r="AC1740" i="3"/>
  <c r="AB1740" i="3"/>
  <c r="AA1740" i="3"/>
  <c r="AI1740" i="3" s="1"/>
  <c r="AD1739" i="3"/>
  <c r="AC1739" i="3"/>
  <c r="AB1739" i="3"/>
  <c r="AA1739" i="3"/>
  <c r="AI1739" i="3" s="1"/>
  <c r="AH1738" i="3"/>
  <c r="AF1738" i="3"/>
  <c r="AD1738" i="3"/>
  <c r="AC1738" i="3"/>
  <c r="AB1738" i="3"/>
  <c r="AA1738" i="3"/>
  <c r="AI1738" i="3" s="1"/>
  <c r="AD1737" i="3"/>
  <c r="AC1737" i="3"/>
  <c r="AB1737" i="3"/>
  <c r="AA1737" i="3"/>
  <c r="AI1737" i="3" s="1"/>
  <c r="AH1736" i="3"/>
  <c r="AF1736" i="3"/>
  <c r="AD1736" i="3"/>
  <c r="AC1736" i="3"/>
  <c r="AB1736" i="3"/>
  <c r="AA1736" i="3"/>
  <c r="AI1736" i="3" s="1"/>
  <c r="AD1735" i="3"/>
  <c r="AC1735" i="3"/>
  <c r="AB1735" i="3"/>
  <c r="AA1735" i="3"/>
  <c r="AI1735" i="3" s="1"/>
  <c r="AH1734" i="3"/>
  <c r="AF1734" i="3"/>
  <c r="AD1734" i="3"/>
  <c r="AC1734" i="3"/>
  <c r="AB1734" i="3"/>
  <c r="AA1734" i="3"/>
  <c r="AI1734" i="3" s="1"/>
  <c r="AD1733" i="3"/>
  <c r="AC1733" i="3"/>
  <c r="AB1733" i="3"/>
  <c r="AA1733" i="3"/>
  <c r="AI1733" i="3" s="1"/>
  <c r="AH1732" i="3"/>
  <c r="AF1732" i="3"/>
  <c r="AD1732" i="3"/>
  <c r="AC1732" i="3"/>
  <c r="AB1732" i="3"/>
  <c r="AA1732" i="3"/>
  <c r="AI1732" i="3" s="1"/>
  <c r="AD1731" i="3"/>
  <c r="AC1731" i="3"/>
  <c r="AB1731" i="3"/>
  <c r="AA1731" i="3"/>
  <c r="AI1731" i="3" s="1"/>
  <c r="AH1730" i="3"/>
  <c r="AF1730" i="3"/>
  <c r="AD1730" i="3"/>
  <c r="AC1730" i="3"/>
  <c r="AB1730" i="3"/>
  <c r="AA1730" i="3"/>
  <c r="AI1730" i="3" s="1"/>
  <c r="AD1729" i="3"/>
  <c r="AC1729" i="3"/>
  <c r="AB1729" i="3"/>
  <c r="AA1729" i="3"/>
  <c r="AI1729" i="3" s="1"/>
  <c r="AH1728" i="3"/>
  <c r="AF1728" i="3"/>
  <c r="AD1728" i="3"/>
  <c r="AC1728" i="3"/>
  <c r="AB1728" i="3"/>
  <c r="AA1728" i="3"/>
  <c r="AI1728" i="3" s="1"/>
  <c r="AD1727" i="3"/>
  <c r="AC1727" i="3"/>
  <c r="AB1727" i="3"/>
  <c r="AA1727" i="3"/>
  <c r="AI1727" i="3" s="1"/>
  <c r="AH1726" i="3"/>
  <c r="AF1726" i="3"/>
  <c r="AD1726" i="3"/>
  <c r="AC1726" i="3"/>
  <c r="AB1726" i="3"/>
  <c r="AA1726" i="3"/>
  <c r="AI1726" i="3" s="1"/>
  <c r="AD1725" i="3"/>
  <c r="AC1725" i="3"/>
  <c r="AB1725" i="3"/>
  <c r="AA1725" i="3"/>
  <c r="AI1725" i="3" s="1"/>
  <c r="AH1724" i="3"/>
  <c r="AF1724" i="3"/>
  <c r="AD1724" i="3"/>
  <c r="AC1724" i="3"/>
  <c r="AB1724" i="3"/>
  <c r="AA1724" i="3"/>
  <c r="AI1724" i="3" s="1"/>
  <c r="AD1723" i="3"/>
  <c r="AC1723" i="3"/>
  <c r="AB1723" i="3"/>
  <c r="AA1723" i="3"/>
  <c r="AI1723" i="3" s="1"/>
  <c r="AH1722" i="3"/>
  <c r="AF1722" i="3"/>
  <c r="AD1722" i="3"/>
  <c r="AC1722" i="3"/>
  <c r="AB1722" i="3"/>
  <c r="AA1722" i="3"/>
  <c r="AI1722" i="3" s="1"/>
  <c r="AD1721" i="3"/>
  <c r="AC1721" i="3"/>
  <c r="AB1721" i="3"/>
  <c r="AA1721" i="3"/>
  <c r="AI1721" i="3" s="1"/>
  <c r="AH1720" i="3"/>
  <c r="AF1720" i="3"/>
  <c r="AD1720" i="3"/>
  <c r="AC1720" i="3"/>
  <c r="AB1720" i="3"/>
  <c r="AA1720" i="3"/>
  <c r="AI1720" i="3" s="1"/>
  <c r="AD1719" i="3"/>
  <c r="AC1719" i="3"/>
  <c r="AB1719" i="3"/>
  <c r="AA1719" i="3"/>
  <c r="AI1719" i="3" s="1"/>
  <c r="AH1718" i="3"/>
  <c r="AF1718" i="3"/>
  <c r="AD1718" i="3"/>
  <c r="AC1718" i="3"/>
  <c r="AB1718" i="3"/>
  <c r="AA1718" i="3"/>
  <c r="AI1718" i="3" s="1"/>
  <c r="AD1717" i="3"/>
  <c r="AC1717" i="3"/>
  <c r="AB1717" i="3"/>
  <c r="AA1717" i="3"/>
  <c r="AI1717" i="3" s="1"/>
  <c r="AH1716" i="3"/>
  <c r="AF1716" i="3"/>
  <c r="AD1716" i="3"/>
  <c r="AC1716" i="3"/>
  <c r="AB1716" i="3"/>
  <c r="AA1716" i="3"/>
  <c r="AI1716" i="3" s="1"/>
  <c r="AD1715" i="3"/>
  <c r="AC1715" i="3"/>
  <c r="AB1715" i="3"/>
  <c r="AA1715" i="3"/>
  <c r="AI1715" i="3" s="1"/>
  <c r="AH1714" i="3"/>
  <c r="AF1714" i="3"/>
  <c r="AD1714" i="3"/>
  <c r="AC1714" i="3"/>
  <c r="AB1714" i="3"/>
  <c r="AA1714" i="3"/>
  <c r="AI1714" i="3" s="1"/>
  <c r="AD1713" i="3"/>
  <c r="AC1713" i="3"/>
  <c r="AB1713" i="3"/>
  <c r="AA1713" i="3"/>
  <c r="AI1713" i="3" s="1"/>
  <c r="AH1712" i="3"/>
  <c r="AF1712" i="3"/>
  <c r="AD1712" i="3"/>
  <c r="AC1712" i="3"/>
  <c r="AB1712" i="3"/>
  <c r="AA1712" i="3"/>
  <c r="AI1712" i="3" s="1"/>
  <c r="AD1711" i="3"/>
  <c r="AC1711" i="3"/>
  <c r="AB1711" i="3"/>
  <c r="AA1711" i="3"/>
  <c r="AI1711" i="3" s="1"/>
  <c r="AH1710" i="3"/>
  <c r="AF1710" i="3"/>
  <c r="AD1710" i="3"/>
  <c r="AC1710" i="3"/>
  <c r="AB1710" i="3"/>
  <c r="AA1710" i="3"/>
  <c r="AI1710" i="3" s="1"/>
  <c r="AD1709" i="3"/>
  <c r="AC1709" i="3"/>
  <c r="AB1709" i="3"/>
  <c r="AA1709" i="3"/>
  <c r="AI1709" i="3" s="1"/>
  <c r="AH1708" i="3"/>
  <c r="AF1708" i="3"/>
  <c r="AD1708" i="3"/>
  <c r="AC1708" i="3"/>
  <c r="AB1708" i="3"/>
  <c r="AA1708" i="3"/>
  <c r="AI1708" i="3" s="1"/>
  <c r="AD1707" i="3"/>
  <c r="AC1707" i="3"/>
  <c r="AB1707" i="3"/>
  <c r="AA1707" i="3"/>
  <c r="AI1707" i="3" s="1"/>
  <c r="AH1706" i="3"/>
  <c r="AF1706" i="3"/>
  <c r="AD1706" i="3"/>
  <c r="AC1706" i="3"/>
  <c r="AB1706" i="3"/>
  <c r="AA1706" i="3"/>
  <c r="AI1706" i="3" s="1"/>
  <c r="AD1705" i="3"/>
  <c r="AC1705" i="3"/>
  <c r="AB1705" i="3"/>
  <c r="AA1705" i="3"/>
  <c r="AI1705" i="3" s="1"/>
  <c r="AH1704" i="3"/>
  <c r="AF1704" i="3"/>
  <c r="AD1704" i="3"/>
  <c r="AC1704" i="3"/>
  <c r="AB1704" i="3"/>
  <c r="AA1704" i="3"/>
  <c r="AI1704" i="3" s="1"/>
  <c r="AD1703" i="3"/>
  <c r="AC1703" i="3"/>
  <c r="AB1703" i="3"/>
  <c r="AA1703" i="3"/>
  <c r="AI1703" i="3" s="1"/>
  <c r="AH1702" i="3"/>
  <c r="AF1702" i="3"/>
  <c r="AD1702" i="3"/>
  <c r="AC1702" i="3"/>
  <c r="AB1702" i="3"/>
  <c r="AA1702" i="3"/>
  <c r="AI1702" i="3" s="1"/>
  <c r="AD1701" i="3"/>
  <c r="AC1701" i="3"/>
  <c r="AB1701" i="3"/>
  <c r="AA1701" i="3"/>
  <c r="AI1701" i="3" s="1"/>
  <c r="AH1700" i="3"/>
  <c r="AF1700" i="3"/>
  <c r="AD1700" i="3"/>
  <c r="AC1700" i="3"/>
  <c r="AB1700" i="3"/>
  <c r="AA1700" i="3"/>
  <c r="AI1700" i="3" s="1"/>
  <c r="AD1699" i="3"/>
  <c r="AC1699" i="3"/>
  <c r="AB1699" i="3"/>
  <c r="AA1699" i="3"/>
  <c r="AI1699" i="3" s="1"/>
  <c r="AH1698" i="3"/>
  <c r="AF1698" i="3"/>
  <c r="AD1698" i="3"/>
  <c r="AC1698" i="3"/>
  <c r="AB1698" i="3"/>
  <c r="AA1698" i="3"/>
  <c r="AI1698" i="3" s="1"/>
  <c r="AG1697" i="3"/>
  <c r="AD1697" i="3"/>
  <c r="AC1697" i="3"/>
  <c r="AB1697" i="3"/>
  <c r="AA1697" i="3"/>
  <c r="AH1696" i="3"/>
  <c r="AF1696" i="3"/>
  <c r="AD1696" i="3"/>
  <c r="AC1696" i="3"/>
  <c r="AB1696" i="3"/>
  <c r="AA1696" i="3"/>
  <c r="AI1696" i="3" s="1"/>
  <c r="AD1695" i="3"/>
  <c r="AC1695" i="3"/>
  <c r="AB1695" i="3"/>
  <c r="AA1695" i="3"/>
  <c r="AH1694" i="3"/>
  <c r="AF1694" i="3"/>
  <c r="AD1694" i="3"/>
  <c r="AC1694" i="3"/>
  <c r="AB1694" i="3"/>
  <c r="AA1694" i="3"/>
  <c r="AI1694" i="3" s="1"/>
  <c r="AG1693" i="3"/>
  <c r="AD1693" i="3"/>
  <c r="AC1693" i="3"/>
  <c r="AB1693" i="3"/>
  <c r="AA1693" i="3"/>
  <c r="AH1692" i="3"/>
  <c r="AF1692" i="3"/>
  <c r="AD1692" i="3"/>
  <c r="AC1692" i="3"/>
  <c r="AB1692" i="3"/>
  <c r="AA1692" i="3"/>
  <c r="AI1692" i="3" s="1"/>
  <c r="AD1691" i="3"/>
  <c r="AC1691" i="3"/>
  <c r="AB1691" i="3"/>
  <c r="AA1691" i="3"/>
  <c r="AH1690" i="3"/>
  <c r="AF1690" i="3"/>
  <c r="AD1690" i="3"/>
  <c r="AC1690" i="3"/>
  <c r="AB1690" i="3"/>
  <c r="AA1690" i="3"/>
  <c r="AI1690" i="3" s="1"/>
  <c r="AG1689" i="3"/>
  <c r="AD1689" i="3"/>
  <c r="AC1689" i="3"/>
  <c r="AB1689" i="3"/>
  <c r="AA1689" i="3"/>
  <c r="AH1688" i="3"/>
  <c r="AF1688" i="3"/>
  <c r="AD1688" i="3"/>
  <c r="AC1688" i="3"/>
  <c r="AB1688" i="3"/>
  <c r="AA1688" i="3"/>
  <c r="AI1688" i="3" s="1"/>
  <c r="AD1687" i="3"/>
  <c r="AC1687" i="3"/>
  <c r="AB1687" i="3"/>
  <c r="AA1687" i="3"/>
  <c r="AH1686" i="3"/>
  <c r="AF1686" i="3"/>
  <c r="AD1686" i="3"/>
  <c r="AC1686" i="3"/>
  <c r="AB1686" i="3"/>
  <c r="AA1686" i="3"/>
  <c r="AI1686" i="3" s="1"/>
  <c r="AG1685" i="3"/>
  <c r="AD1685" i="3"/>
  <c r="AC1685" i="3"/>
  <c r="AB1685" i="3"/>
  <c r="AA1685" i="3"/>
  <c r="AH1684" i="3"/>
  <c r="AF1684" i="3"/>
  <c r="AD1684" i="3"/>
  <c r="AC1684" i="3"/>
  <c r="AB1684" i="3"/>
  <c r="AA1684" i="3"/>
  <c r="AI1684" i="3" s="1"/>
  <c r="AD1683" i="3"/>
  <c r="AC1683" i="3"/>
  <c r="AB1683" i="3"/>
  <c r="AA1683" i="3"/>
  <c r="AH1682" i="3"/>
  <c r="AF1682" i="3"/>
  <c r="AD1682" i="3"/>
  <c r="AC1682" i="3"/>
  <c r="AB1682" i="3"/>
  <c r="AA1682" i="3"/>
  <c r="AI1682" i="3" s="1"/>
  <c r="AG1681" i="3"/>
  <c r="AD1681" i="3"/>
  <c r="AC1681" i="3"/>
  <c r="AB1681" i="3"/>
  <c r="AA1681" i="3"/>
  <c r="AH1680" i="3"/>
  <c r="AF1680" i="3"/>
  <c r="AD1680" i="3"/>
  <c r="AC1680" i="3"/>
  <c r="AB1680" i="3"/>
  <c r="AA1680" i="3"/>
  <c r="AI1680" i="3" s="1"/>
  <c r="AD1679" i="3"/>
  <c r="AC1679" i="3"/>
  <c r="AB1679" i="3"/>
  <c r="AA1679" i="3"/>
  <c r="AH1678" i="3"/>
  <c r="AF1678" i="3"/>
  <c r="AD1678" i="3"/>
  <c r="AC1678" i="3"/>
  <c r="AB1678" i="3"/>
  <c r="AA1678" i="3"/>
  <c r="AI1678" i="3" s="1"/>
  <c r="AG1677" i="3"/>
  <c r="AD1677" i="3"/>
  <c r="AC1677" i="3"/>
  <c r="AB1677" i="3"/>
  <c r="AA1677" i="3"/>
  <c r="AH1676" i="3"/>
  <c r="AF1676" i="3"/>
  <c r="AD1676" i="3"/>
  <c r="AC1676" i="3"/>
  <c r="AB1676" i="3"/>
  <c r="AA1676" i="3"/>
  <c r="AI1676" i="3" s="1"/>
  <c r="AD1675" i="3"/>
  <c r="AC1675" i="3"/>
  <c r="AB1675" i="3"/>
  <c r="AA1675" i="3"/>
  <c r="AH1674" i="3"/>
  <c r="AF1674" i="3"/>
  <c r="AD1674" i="3"/>
  <c r="AC1674" i="3"/>
  <c r="AB1674" i="3"/>
  <c r="AA1674" i="3"/>
  <c r="AI1674" i="3" s="1"/>
  <c r="AG1673" i="3"/>
  <c r="AD1673" i="3"/>
  <c r="AC1673" i="3"/>
  <c r="AB1673" i="3"/>
  <c r="AA1673" i="3"/>
  <c r="AH1672" i="3"/>
  <c r="AF1672" i="3"/>
  <c r="AD1672" i="3"/>
  <c r="AC1672" i="3"/>
  <c r="AB1672" i="3"/>
  <c r="AA1672" i="3"/>
  <c r="AI1672" i="3" s="1"/>
  <c r="AD1671" i="3"/>
  <c r="AC1671" i="3"/>
  <c r="AB1671" i="3"/>
  <c r="AA1671" i="3"/>
  <c r="AH1670" i="3"/>
  <c r="AF1670" i="3"/>
  <c r="AD1670" i="3"/>
  <c r="AC1670" i="3"/>
  <c r="AB1670" i="3"/>
  <c r="AA1670" i="3"/>
  <c r="AI1670" i="3" s="1"/>
  <c r="AG1669" i="3"/>
  <c r="AD1669" i="3"/>
  <c r="AC1669" i="3"/>
  <c r="AB1669" i="3"/>
  <c r="AA1669" i="3"/>
  <c r="AH1668" i="3"/>
  <c r="AF1668" i="3"/>
  <c r="AD1668" i="3"/>
  <c r="AC1668" i="3"/>
  <c r="AB1668" i="3"/>
  <c r="AA1668" i="3"/>
  <c r="AI1668" i="3" s="1"/>
  <c r="AD1667" i="3"/>
  <c r="AC1667" i="3"/>
  <c r="AB1667" i="3"/>
  <c r="AA1667" i="3"/>
  <c r="AH1666" i="3"/>
  <c r="AF1666" i="3"/>
  <c r="AD1666" i="3"/>
  <c r="AC1666" i="3"/>
  <c r="AB1666" i="3"/>
  <c r="AA1666" i="3"/>
  <c r="AI1666" i="3" s="1"/>
  <c r="AG1665" i="3"/>
  <c r="AD1665" i="3"/>
  <c r="AC1665" i="3"/>
  <c r="AB1665" i="3"/>
  <c r="AA1665" i="3"/>
  <c r="AH1664" i="3"/>
  <c r="AF1664" i="3"/>
  <c r="AD1664" i="3"/>
  <c r="AC1664" i="3"/>
  <c r="AB1664" i="3"/>
  <c r="AA1664" i="3"/>
  <c r="AI1664" i="3" s="1"/>
  <c r="AD1663" i="3"/>
  <c r="AC1663" i="3"/>
  <c r="AB1663" i="3"/>
  <c r="AA1663" i="3"/>
  <c r="AH1662" i="3"/>
  <c r="AF1662" i="3"/>
  <c r="AD1662" i="3"/>
  <c r="AC1662" i="3"/>
  <c r="AB1662" i="3"/>
  <c r="AA1662" i="3"/>
  <c r="AI1662" i="3" s="1"/>
  <c r="AG1661" i="3"/>
  <c r="AD1661" i="3"/>
  <c r="AC1661" i="3"/>
  <c r="AB1661" i="3"/>
  <c r="AA1661" i="3"/>
  <c r="AH1660" i="3"/>
  <c r="AF1660" i="3"/>
  <c r="AD1660" i="3"/>
  <c r="AC1660" i="3"/>
  <c r="AB1660" i="3"/>
  <c r="AA1660" i="3"/>
  <c r="AI1660" i="3" s="1"/>
  <c r="AD1659" i="3"/>
  <c r="AC1659" i="3"/>
  <c r="AB1659" i="3"/>
  <c r="AA1659" i="3"/>
  <c r="AH1658" i="3"/>
  <c r="AF1658" i="3"/>
  <c r="AD1658" i="3"/>
  <c r="AC1658" i="3"/>
  <c r="AB1658" i="3"/>
  <c r="AA1658" i="3"/>
  <c r="AI1658" i="3" s="1"/>
  <c r="AG1657" i="3"/>
  <c r="AD1657" i="3"/>
  <c r="AC1657" i="3"/>
  <c r="AB1657" i="3"/>
  <c r="AA1657" i="3"/>
  <c r="AH1656" i="3"/>
  <c r="AF1656" i="3"/>
  <c r="AD1656" i="3"/>
  <c r="AC1656" i="3"/>
  <c r="AB1656" i="3"/>
  <c r="AA1656" i="3"/>
  <c r="AI1656" i="3" s="1"/>
  <c r="AD1655" i="3"/>
  <c r="AC1655" i="3"/>
  <c r="AB1655" i="3"/>
  <c r="AA1655" i="3"/>
  <c r="AH1654" i="3"/>
  <c r="AF1654" i="3"/>
  <c r="AD1654" i="3"/>
  <c r="AC1654" i="3"/>
  <c r="AB1654" i="3"/>
  <c r="AA1654" i="3"/>
  <c r="AI1654" i="3" s="1"/>
  <c r="AG1653" i="3"/>
  <c r="AD1653" i="3"/>
  <c r="AC1653" i="3"/>
  <c r="AB1653" i="3"/>
  <c r="AA1653" i="3"/>
  <c r="AH1652" i="3"/>
  <c r="AF1652" i="3"/>
  <c r="AD1652" i="3"/>
  <c r="AC1652" i="3"/>
  <c r="AB1652" i="3"/>
  <c r="AA1652" i="3"/>
  <c r="AI1652" i="3" s="1"/>
  <c r="AD1651" i="3"/>
  <c r="AC1651" i="3"/>
  <c r="AB1651" i="3"/>
  <c r="AA1651" i="3"/>
  <c r="AD1650" i="3"/>
  <c r="AC1650" i="3"/>
  <c r="AB1650" i="3"/>
  <c r="AA1650" i="3"/>
  <c r="AH1649" i="3"/>
  <c r="AF1649" i="3"/>
  <c r="AD1649" i="3"/>
  <c r="AC1649" i="3"/>
  <c r="AB1649" i="3"/>
  <c r="AA1649" i="3"/>
  <c r="AI1649" i="3" s="1"/>
  <c r="AD1648" i="3"/>
  <c r="AC1648" i="3"/>
  <c r="AB1648" i="3"/>
  <c r="AA1648" i="3"/>
  <c r="AH1648" i="3" s="1"/>
  <c r="AH1647" i="3"/>
  <c r="AF1647" i="3"/>
  <c r="AD1647" i="3"/>
  <c r="AC1647" i="3"/>
  <c r="AB1647" i="3"/>
  <c r="AA1647" i="3"/>
  <c r="AI1647" i="3" s="1"/>
  <c r="AD1646" i="3"/>
  <c r="AC1646" i="3"/>
  <c r="AB1646" i="3"/>
  <c r="AA1646" i="3"/>
  <c r="AH1646" i="3" s="1"/>
  <c r="AH1645" i="3"/>
  <c r="AF1645" i="3"/>
  <c r="AD1645" i="3"/>
  <c r="AC1645" i="3"/>
  <c r="AB1645" i="3"/>
  <c r="AA1645" i="3"/>
  <c r="AI1645" i="3" s="1"/>
  <c r="AD1644" i="3"/>
  <c r="AC1644" i="3"/>
  <c r="AB1644" i="3"/>
  <c r="AA1644" i="3"/>
  <c r="AH1644" i="3" s="1"/>
  <c r="AH1643" i="3"/>
  <c r="AF1643" i="3"/>
  <c r="AD1643" i="3"/>
  <c r="AC1643" i="3"/>
  <c r="AB1643" i="3"/>
  <c r="AA1643" i="3"/>
  <c r="AI1643" i="3" s="1"/>
  <c r="AD1642" i="3"/>
  <c r="AC1642" i="3"/>
  <c r="AB1642" i="3"/>
  <c r="AA1642" i="3"/>
  <c r="AH1642" i="3" s="1"/>
  <c r="AH1641" i="3"/>
  <c r="AF1641" i="3"/>
  <c r="AD1641" i="3"/>
  <c r="AC1641" i="3"/>
  <c r="AB1641" i="3"/>
  <c r="AA1641" i="3"/>
  <c r="AI1641" i="3" s="1"/>
  <c r="AD1640" i="3"/>
  <c r="AC1640" i="3"/>
  <c r="AB1640" i="3"/>
  <c r="AA1640" i="3"/>
  <c r="AH1640" i="3" s="1"/>
  <c r="AH1639" i="3"/>
  <c r="AF1639" i="3"/>
  <c r="AD1639" i="3"/>
  <c r="AC1639" i="3"/>
  <c r="AB1639" i="3"/>
  <c r="AA1639" i="3"/>
  <c r="AI1639" i="3" s="1"/>
  <c r="AD1638" i="3"/>
  <c r="AC1638" i="3"/>
  <c r="AB1638" i="3"/>
  <c r="AA1638" i="3"/>
  <c r="AH1638" i="3" s="1"/>
  <c r="AH1637" i="3"/>
  <c r="AF1637" i="3"/>
  <c r="AD1637" i="3"/>
  <c r="AC1637" i="3"/>
  <c r="AB1637" i="3"/>
  <c r="AA1637" i="3"/>
  <c r="AI1637" i="3" s="1"/>
  <c r="AD1636" i="3"/>
  <c r="AC1636" i="3"/>
  <c r="AB1636" i="3"/>
  <c r="AA1636" i="3"/>
  <c r="AH1636" i="3" s="1"/>
  <c r="AH1635" i="3"/>
  <c r="AF1635" i="3"/>
  <c r="AD1635" i="3"/>
  <c r="AC1635" i="3"/>
  <c r="AB1635" i="3"/>
  <c r="AA1635" i="3"/>
  <c r="AI1635" i="3" s="1"/>
  <c r="AD1634" i="3"/>
  <c r="AC1634" i="3"/>
  <c r="AB1634" i="3"/>
  <c r="AA1634" i="3"/>
  <c r="AH1634" i="3" s="1"/>
  <c r="AH1633" i="3"/>
  <c r="AF1633" i="3"/>
  <c r="AD1633" i="3"/>
  <c r="AC1633" i="3"/>
  <c r="AB1633" i="3"/>
  <c r="AA1633" i="3"/>
  <c r="AI1633" i="3" s="1"/>
  <c r="AD1632" i="3"/>
  <c r="AC1632" i="3"/>
  <c r="AB1632" i="3"/>
  <c r="AA1632" i="3"/>
  <c r="AH1632" i="3" s="1"/>
  <c r="AH1631" i="3"/>
  <c r="AF1631" i="3"/>
  <c r="AD1631" i="3"/>
  <c r="AC1631" i="3"/>
  <c r="AB1631" i="3"/>
  <c r="AA1631" i="3"/>
  <c r="AI1631" i="3" s="1"/>
  <c r="AD1630" i="3"/>
  <c r="AC1630" i="3"/>
  <c r="AB1630" i="3"/>
  <c r="AA1630" i="3"/>
  <c r="AH1630" i="3" s="1"/>
  <c r="AH1629" i="3"/>
  <c r="AF1629" i="3"/>
  <c r="AD1629" i="3"/>
  <c r="AC1629" i="3"/>
  <c r="AB1629" i="3"/>
  <c r="AA1629" i="3"/>
  <c r="AI1629" i="3" s="1"/>
  <c r="AD1628" i="3"/>
  <c r="AC1628" i="3"/>
  <c r="AB1628" i="3"/>
  <c r="AA1628" i="3"/>
  <c r="AH1628" i="3" s="1"/>
  <c r="AH1627" i="3"/>
  <c r="AF1627" i="3"/>
  <c r="AD1627" i="3"/>
  <c r="AC1627" i="3"/>
  <c r="AB1627" i="3"/>
  <c r="AA1627" i="3"/>
  <c r="AI1627" i="3" s="1"/>
  <c r="AD1626" i="3"/>
  <c r="AC1626" i="3"/>
  <c r="AB1626" i="3"/>
  <c r="AA1626" i="3"/>
  <c r="AH1626" i="3" s="1"/>
  <c r="AH1625" i="3"/>
  <c r="AF1625" i="3"/>
  <c r="AD1625" i="3"/>
  <c r="AC1625" i="3"/>
  <c r="AB1625" i="3"/>
  <c r="AA1625" i="3"/>
  <c r="AI1625" i="3" s="1"/>
  <c r="AD1624" i="3"/>
  <c r="AC1624" i="3"/>
  <c r="AB1624" i="3"/>
  <c r="AA1624" i="3"/>
  <c r="AH1624" i="3" s="1"/>
  <c r="AH1623" i="3"/>
  <c r="AF1623" i="3"/>
  <c r="AD1623" i="3"/>
  <c r="AC1623" i="3"/>
  <c r="AB1623" i="3"/>
  <c r="AA1623" i="3"/>
  <c r="AI1623" i="3" s="1"/>
  <c r="AD1622" i="3"/>
  <c r="AC1622" i="3"/>
  <c r="AB1622" i="3"/>
  <c r="AA1622" i="3"/>
  <c r="AH1622" i="3" s="1"/>
  <c r="AH1621" i="3"/>
  <c r="AF1621" i="3"/>
  <c r="AD1621" i="3"/>
  <c r="AC1621" i="3"/>
  <c r="AB1621" i="3"/>
  <c r="AA1621" i="3"/>
  <c r="AI1621" i="3" s="1"/>
  <c r="AD1620" i="3"/>
  <c r="AC1620" i="3"/>
  <c r="AB1620" i="3"/>
  <c r="AA1620" i="3"/>
  <c r="AH1620" i="3" s="1"/>
  <c r="AH1619" i="3"/>
  <c r="AF1619" i="3"/>
  <c r="AD1619" i="3"/>
  <c r="AC1619" i="3"/>
  <c r="AB1619" i="3"/>
  <c r="AA1619" i="3"/>
  <c r="AI1619" i="3" s="1"/>
  <c r="AD1618" i="3"/>
  <c r="AC1618" i="3"/>
  <c r="AB1618" i="3"/>
  <c r="AA1618" i="3"/>
  <c r="AH1618" i="3" s="1"/>
  <c r="AH1617" i="3"/>
  <c r="AF1617" i="3"/>
  <c r="AD1617" i="3"/>
  <c r="AC1617" i="3"/>
  <c r="AB1617" i="3"/>
  <c r="AA1617" i="3"/>
  <c r="AI1617" i="3" s="1"/>
  <c r="AD1616" i="3"/>
  <c r="AC1616" i="3"/>
  <c r="AB1616" i="3"/>
  <c r="AA1616" i="3"/>
  <c r="AH1616" i="3" s="1"/>
  <c r="AH1615" i="3"/>
  <c r="AF1615" i="3"/>
  <c r="AD1615" i="3"/>
  <c r="AC1615" i="3"/>
  <c r="AB1615" i="3"/>
  <c r="AA1615" i="3"/>
  <c r="AI1615" i="3" s="1"/>
  <c r="AD1614" i="3"/>
  <c r="AC1614" i="3"/>
  <c r="AB1614" i="3"/>
  <c r="AA1614" i="3"/>
  <c r="AH1614" i="3" s="1"/>
  <c r="AH1613" i="3"/>
  <c r="AF1613" i="3"/>
  <c r="AD1613" i="3"/>
  <c r="AC1613" i="3"/>
  <c r="AB1613" i="3"/>
  <c r="AA1613" i="3"/>
  <c r="AI1613" i="3" s="1"/>
  <c r="AD1612" i="3"/>
  <c r="AC1612" i="3"/>
  <c r="AB1612" i="3"/>
  <c r="AA1612" i="3"/>
  <c r="AH1612" i="3" s="1"/>
  <c r="AH1611" i="3"/>
  <c r="AF1611" i="3"/>
  <c r="AD1611" i="3"/>
  <c r="AC1611" i="3"/>
  <c r="AB1611" i="3"/>
  <c r="AA1611" i="3"/>
  <c r="AI1611" i="3" s="1"/>
  <c r="AD1610" i="3"/>
  <c r="AC1610" i="3"/>
  <c r="AB1610" i="3"/>
  <c r="AA1610" i="3"/>
  <c r="AH1610" i="3" s="1"/>
  <c r="AH1609" i="3"/>
  <c r="AF1609" i="3"/>
  <c r="AD1609" i="3"/>
  <c r="AC1609" i="3"/>
  <c r="AB1609" i="3"/>
  <c r="AA1609" i="3"/>
  <c r="AI1609" i="3" s="1"/>
  <c r="AD1608" i="3"/>
  <c r="AC1608" i="3"/>
  <c r="AB1608" i="3"/>
  <c r="AA1608" i="3"/>
  <c r="AH1608" i="3" s="1"/>
  <c r="AH1607" i="3"/>
  <c r="AF1607" i="3"/>
  <c r="AD1607" i="3"/>
  <c r="AC1607" i="3"/>
  <c r="AB1607" i="3"/>
  <c r="AA1607" i="3"/>
  <c r="AI1607" i="3" s="1"/>
  <c r="AD1606" i="3"/>
  <c r="AC1606" i="3"/>
  <c r="AB1606" i="3"/>
  <c r="AA1606" i="3"/>
  <c r="AH1606" i="3" s="1"/>
  <c r="AH1605" i="3"/>
  <c r="AF1605" i="3"/>
  <c r="AD1605" i="3"/>
  <c r="AC1605" i="3"/>
  <c r="AB1605" i="3"/>
  <c r="AA1605" i="3"/>
  <c r="AI1605" i="3" s="1"/>
  <c r="AD1604" i="3"/>
  <c r="AC1604" i="3"/>
  <c r="AB1604" i="3"/>
  <c r="AA1604" i="3"/>
  <c r="AH1604" i="3" s="1"/>
  <c r="AH1603" i="3"/>
  <c r="AF1603" i="3"/>
  <c r="AD1603" i="3"/>
  <c r="AC1603" i="3"/>
  <c r="AB1603" i="3"/>
  <c r="AA1603" i="3"/>
  <c r="AI1603" i="3" s="1"/>
  <c r="AD1602" i="3"/>
  <c r="AC1602" i="3"/>
  <c r="AB1602" i="3"/>
  <c r="AA1602" i="3"/>
  <c r="AH1602" i="3" s="1"/>
  <c r="AH1601" i="3"/>
  <c r="AF1601" i="3"/>
  <c r="AD1601" i="3"/>
  <c r="AC1601" i="3"/>
  <c r="AB1601" i="3"/>
  <c r="AA1601" i="3"/>
  <c r="AI1601" i="3" s="1"/>
  <c r="AD1600" i="3"/>
  <c r="AC1600" i="3"/>
  <c r="AB1600" i="3"/>
  <c r="AA1600" i="3"/>
  <c r="AH1600" i="3" s="1"/>
  <c r="AH1599" i="3"/>
  <c r="AF1599" i="3"/>
  <c r="AD1599" i="3"/>
  <c r="AC1599" i="3"/>
  <c r="AB1599" i="3"/>
  <c r="AA1599" i="3"/>
  <c r="AI1599" i="3" s="1"/>
  <c r="AD1598" i="3"/>
  <c r="AC1598" i="3"/>
  <c r="AB1598" i="3"/>
  <c r="AA1598" i="3"/>
  <c r="AH1598" i="3" s="1"/>
  <c r="AH1597" i="3"/>
  <c r="AF1597" i="3"/>
  <c r="AD1597" i="3"/>
  <c r="AC1597" i="3"/>
  <c r="AB1597" i="3"/>
  <c r="AA1597" i="3"/>
  <c r="AI1597" i="3" s="1"/>
  <c r="AD1596" i="3"/>
  <c r="AC1596" i="3"/>
  <c r="AB1596" i="3"/>
  <c r="AA1596" i="3"/>
  <c r="AH1596" i="3" s="1"/>
  <c r="AH1595" i="3"/>
  <c r="AF1595" i="3"/>
  <c r="AD1595" i="3"/>
  <c r="AC1595" i="3"/>
  <c r="AB1595" i="3"/>
  <c r="AA1595" i="3"/>
  <c r="AI1595" i="3" s="1"/>
  <c r="AD1594" i="3"/>
  <c r="AC1594" i="3"/>
  <c r="AB1594" i="3"/>
  <c r="AA1594" i="3"/>
  <c r="AH1594" i="3" s="1"/>
  <c r="AH1593" i="3"/>
  <c r="AF1593" i="3"/>
  <c r="AD1593" i="3"/>
  <c r="AC1593" i="3"/>
  <c r="AB1593" i="3"/>
  <c r="AA1593" i="3"/>
  <c r="AI1593" i="3" s="1"/>
  <c r="AD1592" i="3"/>
  <c r="AC1592" i="3"/>
  <c r="AB1592" i="3"/>
  <c r="AA1592" i="3"/>
  <c r="AH1592" i="3" s="1"/>
  <c r="AH1591" i="3"/>
  <c r="AF1591" i="3"/>
  <c r="AD1591" i="3"/>
  <c r="AC1591" i="3"/>
  <c r="AB1591" i="3"/>
  <c r="AA1591" i="3"/>
  <c r="AI1591" i="3" s="1"/>
  <c r="AD1590" i="3"/>
  <c r="AC1590" i="3"/>
  <c r="AB1590" i="3"/>
  <c r="AA1590" i="3"/>
  <c r="AH1590" i="3" s="1"/>
  <c r="AH1589" i="3"/>
  <c r="AF1589" i="3"/>
  <c r="AD1589" i="3"/>
  <c r="AC1589" i="3"/>
  <c r="AB1589" i="3"/>
  <c r="AA1589" i="3"/>
  <c r="AI1589" i="3" s="1"/>
  <c r="AD1588" i="3"/>
  <c r="AC1588" i="3"/>
  <c r="AB1588" i="3"/>
  <c r="AA1588" i="3"/>
  <c r="AH1588" i="3" s="1"/>
  <c r="AH1587" i="3"/>
  <c r="AF1587" i="3"/>
  <c r="AD1587" i="3"/>
  <c r="AC1587" i="3"/>
  <c r="AB1587" i="3"/>
  <c r="AA1587" i="3"/>
  <c r="AI1587" i="3" s="1"/>
  <c r="AD1586" i="3"/>
  <c r="AC1586" i="3"/>
  <c r="AB1586" i="3"/>
  <c r="AA1586" i="3"/>
  <c r="AH1586" i="3" s="1"/>
  <c r="AH1585" i="3"/>
  <c r="AF1585" i="3"/>
  <c r="AD1585" i="3"/>
  <c r="AC1585" i="3"/>
  <c r="AB1585" i="3"/>
  <c r="AA1585" i="3"/>
  <c r="AI1585" i="3" s="1"/>
  <c r="AD1584" i="3"/>
  <c r="AC1584" i="3"/>
  <c r="AB1584" i="3"/>
  <c r="AA1584" i="3"/>
  <c r="AH1584" i="3" s="1"/>
  <c r="AH1583" i="3"/>
  <c r="AF1583" i="3"/>
  <c r="AD1583" i="3"/>
  <c r="AC1583" i="3"/>
  <c r="AB1583" i="3"/>
  <c r="AA1583" i="3"/>
  <c r="AI1583" i="3" s="1"/>
  <c r="AD1582" i="3"/>
  <c r="AC1582" i="3"/>
  <c r="AB1582" i="3"/>
  <c r="AA1582" i="3"/>
  <c r="AH1582" i="3" s="1"/>
  <c r="AH1581" i="3"/>
  <c r="AF1581" i="3"/>
  <c r="AD1581" i="3"/>
  <c r="AC1581" i="3"/>
  <c r="AB1581" i="3"/>
  <c r="AA1581" i="3"/>
  <c r="AI1581" i="3" s="1"/>
  <c r="AD1580" i="3"/>
  <c r="AC1580" i="3"/>
  <c r="AB1580" i="3"/>
  <c r="AA1580" i="3"/>
  <c r="AH1580" i="3" s="1"/>
  <c r="AH1579" i="3"/>
  <c r="AF1579" i="3"/>
  <c r="AD1579" i="3"/>
  <c r="AC1579" i="3"/>
  <c r="AB1579" i="3"/>
  <c r="AA1579" i="3"/>
  <c r="AI1579" i="3" s="1"/>
  <c r="AD1578" i="3"/>
  <c r="AC1578" i="3"/>
  <c r="AB1578" i="3"/>
  <c r="AA1578" i="3"/>
  <c r="AH1578" i="3" s="1"/>
  <c r="AH1577" i="3"/>
  <c r="AF1577" i="3"/>
  <c r="AD1577" i="3"/>
  <c r="AC1577" i="3"/>
  <c r="AB1577" i="3"/>
  <c r="AA1577" i="3"/>
  <c r="AI1577" i="3" s="1"/>
  <c r="AD1576" i="3"/>
  <c r="AC1576" i="3"/>
  <c r="AB1576" i="3"/>
  <c r="AA1576" i="3"/>
  <c r="AH1576" i="3" s="1"/>
  <c r="AH1575" i="3"/>
  <c r="AF1575" i="3"/>
  <c r="AD1575" i="3"/>
  <c r="AC1575" i="3"/>
  <c r="AB1575" i="3"/>
  <c r="AA1575" i="3"/>
  <c r="AI1575" i="3" s="1"/>
  <c r="AD1574" i="3"/>
  <c r="AC1574" i="3"/>
  <c r="AB1574" i="3"/>
  <c r="AA1574" i="3"/>
  <c r="AH1574" i="3" s="1"/>
  <c r="AH1573" i="3"/>
  <c r="AF1573" i="3"/>
  <c r="AD1573" i="3"/>
  <c r="AC1573" i="3"/>
  <c r="AB1573" i="3"/>
  <c r="AA1573" i="3"/>
  <c r="AI1573" i="3" s="1"/>
  <c r="AD1572" i="3"/>
  <c r="AC1572" i="3"/>
  <c r="AB1572" i="3"/>
  <c r="AA1572" i="3"/>
  <c r="AH1572" i="3" s="1"/>
  <c r="AH1571" i="3"/>
  <c r="AF1571" i="3"/>
  <c r="AD1571" i="3"/>
  <c r="AC1571" i="3"/>
  <c r="AB1571" i="3"/>
  <c r="AA1571" i="3"/>
  <c r="AI1571" i="3" s="1"/>
  <c r="AD1570" i="3"/>
  <c r="AC1570" i="3"/>
  <c r="AB1570" i="3"/>
  <c r="AA1570" i="3"/>
  <c r="AH1570" i="3" s="1"/>
  <c r="AH1569" i="3"/>
  <c r="AF1569" i="3"/>
  <c r="AD1569" i="3"/>
  <c r="AC1569" i="3"/>
  <c r="AB1569" i="3"/>
  <c r="AA1569" i="3"/>
  <c r="AI1569" i="3" s="1"/>
  <c r="AD1568" i="3"/>
  <c r="AC1568" i="3"/>
  <c r="AB1568" i="3"/>
  <c r="AA1568" i="3"/>
  <c r="AH1568" i="3" s="1"/>
  <c r="AH1567" i="3"/>
  <c r="AF1567" i="3"/>
  <c r="AD1567" i="3"/>
  <c r="AC1567" i="3"/>
  <c r="AB1567" i="3"/>
  <c r="AA1567" i="3"/>
  <c r="AI1567" i="3" s="1"/>
  <c r="AD1566" i="3"/>
  <c r="AC1566" i="3"/>
  <c r="AB1566" i="3"/>
  <c r="AA1566" i="3"/>
  <c r="AH1566" i="3" s="1"/>
  <c r="AH1565" i="3"/>
  <c r="AF1565" i="3"/>
  <c r="AD1565" i="3"/>
  <c r="AC1565" i="3"/>
  <c r="AB1565" i="3"/>
  <c r="AA1565" i="3"/>
  <c r="AI1565" i="3" s="1"/>
  <c r="AD1564" i="3"/>
  <c r="AC1564" i="3"/>
  <c r="AB1564" i="3"/>
  <c r="AA1564" i="3"/>
  <c r="AH1564" i="3" s="1"/>
  <c r="AH1563" i="3"/>
  <c r="AF1563" i="3"/>
  <c r="AD1563" i="3"/>
  <c r="AC1563" i="3"/>
  <c r="AB1563" i="3"/>
  <c r="AA1563" i="3"/>
  <c r="AI1563" i="3" s="1"/>
  <c r="AD1562" i="3"/>
  <c r="AC1562" i="3"/>
  <c r="AB1562" i="3"/>
  <c r="AA1562" i="3"/>
  <c r="AH1562" i="3" s="1"/>
  <c r="AH1561" i="3"/>
  <c r="AF1561" i="3"/>
  <c r="AD1561" i="3"/>
  <c r="AC1561" i="3"/>
  <c r="AB1561" i="3"/>
  <c r="AA1561" i="3"/>
  <c r="AI1561" i="3" s="1"/>
  <c r="AD1560" i="3"/>
  <c r="AC1560" i="3"/>
  <c r="AB1560" i="3"/>
  <c r="AA1560" i="3"/>
  <c r="AH1560" i="3" s="1"/>
  <c r="AH1559" i="3"/>
  <c r="AF1559" i="3"/>
  <c r="AD1559" i="3"/>
  <c r="AC1559" i="3"/>
  <c r="AB1559" i="3"/>
  <c r="AA1559" i="3"/>
  <c r="AI1559" i="3" s="1"/>
  <c r="AD1558" i="3"/>
  <c r="AC1558" i="3"/>
  <c r="AB1558" i="3"/>
  <c r="AA1558" i="3"/>
  <c r="AH1558" i="3" s="1"/>
  <c r="AH1557" i="3"/>
  <c r="AF1557" i="3"/>
  <c r="AD1557" i="3"/>
  <c r="AC1557" i="3"/>
  <c r="AB1557" i="3"/>
  <c r="AA1557" i="3"/>
  <c r="AI1557" i="3" s="1"/>
  <c r="AD1556" i="3"/>
  <c r="AC1556" i="3"/>
  <c r="AB1556" i="3"/>
  <c r="AA1556" i="3"/>
  <c r="AH1556" i="3" s="1"/>
  <c r="AH1555" i="3"/>
  <c r="AF1555" i="3"/>
  <c r="AD1555" i="3"/>
  <c r="AC1555" i="3"/>
  <c r="AB1555" i="3"/>
  <c r="AA1555" i="3"/>
  <c r="AI1555" i="3" s="1"/>
  <c r="AD1554" i="3"/>
  <c r="AC1554" i="3"/>
  <c r="AB1554" i="3"/>
  <c r="AA1554" i="3"/>
  <c r="AH1554" i="3" s="1"/>
  <c r="AH1553" i="3"/>
  <c r="AF1553" i="3"/>
  <c r="AD1553" i="3"/>
  <c r="AC1553" i="3"/>
  <c r="AB1553" i="3"/>
  <c r="AA1553" i="3"/>
  <c r="AI1553" i="3" s="1"/>
  <c r="AD1552" i="3"/>
  <c r="AC1552" i="3"/>
  <c r="AB1552" i="3"/>
  <c r="AA1552" i="3"/>
  <c r="AH1552" i="3" s="1"/>
  <c r="AF1551" i="3"/>
  <c r="AD1551" i="3"/>
  <c r="AC1551" i="3"/>
  <c r="AB1551" i="3"/>
  <c r="AA1551" i="3"/>
  <c r="AI1551" i="3" s="1"/>
  <c r="AD1550" i="3"/>
  <c r="AC1550" i="3"/>
  <c r="AB1550" i="3"/>
  <c r="AA1550" i="3"/>
  <c r="AH1550" i="3" s="1"/>
  <c r="AF1549" i="3"/>
  <c r="AD1549" i="3"/>
  <c r="AC1549" i="3"/>
  <c r="AB1549" i="3"/>
  <c r="AA1549" i="3"/>
  <c r="AI1549" i="3" s="1"/>
  <c r="AD1548" i="3"/>
  <c r="AC1548" i="3"/>
  <c r="AB1548" i="3"/>
  <c r="AA1548" i="3"/>
  <c r="AH1548" i="3" s="1"/>
  <c r="AD1547" i="3"/>
  <c r="AC1547" i="3"/>
  <c r="AB1547" i="3"/>
  <c r="AA1547" i="3"/>
  <c r="AI1547" i="3" s="1"/>
  <c r="AD1546" i="3"/>
  <c r="AC1546" i="3"/>
  <c r="AB1546" i="3"/>
  <c r="AA1546" i="3"/>
  <c r="AH1546" i="3" s="1"/>
  <c r="AD1545" i="3"/>
  <c r="AC1545" i="3"/>
  <c r="AB1545" i="3"/>
  <c r="AA1545" i="3"/>
  <c r="AI1545" i="3" s="1"/>
  <c r="AD1544" i="3"/>
  <c r="AC1544" i="3"/>
  <c r="AB1544" i="3"/>
  <c r="AA1544" i="3"/>
  <c r="AH1544" i="3" s="1"/>
  <c r="AD1543" i="3"/>
  <c r="AC1543" i="3"/>
  <c r="AB1543" i="3"/>
  <c r="AA1543" i="3"/>
  <c r="AI1543" i="3" s="1"/>
  <c r="AD1542" i="3"/>
  <c r="AC1542" i="3"/>
  <c r="AB1542" i="3"/>
  <c r="AA1542" i="3"/>
  <c r="AH1542" i="3" s="1"/>
  <c r="AD1541" i="3"/>
  <c r="AC1541" i="3"/>
  <c r="AB1541" i="3"/>
  <c r="AA1541" i="3"/>
  <c r="AI1541" i="3" s="1"/>
  <c r="AH1540" i="3"/>
  <c r="AF1540" i="3"/>
  <c r="AD1540" i="3"/>
  <c r="AC1540" i="3"/>
  <c r="AB1540" i="3"/>
  <c r="AA1540" i="3"/>
  <c r="AI1540" i="3" s="1"/>
  <c r="AD1539" i="3"/>
  <c r="AC1539" i="3"/>
  <c r="AB1539" i="3"/>
  <c r="AA1539" i="3"/>
  <c r="AI1539" i="3" s="1"/>
  <c r="AH1538" i="3"/>
  <c r="AF1538" i="3"/>
  <c r="AD1538" i="3"/>
  <c r="AC1538" i="3"/>
  <c r="AB1538" i="3"/>
  <c r="AA1538" i="3"/>
  <c r="AI1538" i="3" s="1"/>
  <c r="AD1537" i="3"/>
  <c r="AC1537" i="3"/>
  <c r="AB1537" i="3"/>
  <c r="AA1537" i="3"/>
  <c r="AI1537" i="3" s="1"/>
  <c r="AH1536" i="3"/>
  <c r="AF1536" i="3"/>
  <c r="AD1536" i="3"/>
  <c r="AC1536" i="3"/>
  <c r="AB1536" i="3"/>
  <c r="AA1536" i="3"/>
  <c r="AI1536" i="3" s="1"/>
  <c r="AD1535" i="3"/>
  <c r="AC1535" i="3"/>
  <c r="AB1535" i="3"/>
  <c r="AA1535" i="3"/>
  <c r="AI1535" i="3" s="1"/>
  <c r="AH1534" i="3"/>
  <c r="AF1534" i="3"/>
  <c r="AD1534" i="3"/>
  <c r="AC1534" i="3"/>
  <c r="AB1534" i="3"/>
  <c r="AA1534" i="3"/>
  <c r="AI1534" i="3" s="1"/>
  <c r="AD1533" i="3"/>
  <c r="AC1533" i="3"/>
  <c r="AB1533" i="3"/>
  <c r="AA1533" i="3"/>
  <c r="AI1533" i="3" s="1"/>
  <c r="AH1532" i="3"/>
  <c r="AF1532" i="3"/>
  <c r="AD1532" i="3"/>
  <c r="AC1532" i="3"/>
  <c r="AB1532" i="3"/>
  <c r="AA1532" i="3"/>
  <c r="AI1532" i="3" s="1"/>
  <c r="AD1531" i="3"/>
  <c r="AC1531" i="3"/>
  <c r="AB1531" i="3"/>
  <c r="AA1531" i="3"/>
  <c r="AI1531" i="3" s="1"/>
  <c r="AH1530" i="3"/>
  <c r="AF1530" i="3"/>
  <c r="AD1530" i="3"/>
  <c r="AC1530" i="3"/>
  <c r="AB1530" i="3"/>
  <c r="AA1530" i="3"/>
  <c r="AI1530" i="3" s="1"/>
  <c r="AD1529" i="3"/>
  <c r="AC1529" i="3"/>
  <c r="AB1529" i="3"/>
  <c r="AA1529" i="3"/>
  <c r="AI1529" i="3" s="1"/>
  <c r="AH1528" i="3"/>
  <c r="AF1528" i="3"/>
  <c r="AD1528" i="3"/>
  <c r="AC1528" i="3"/>
  <c r="AB1528" i="3"/>
  <c r="AA1528" i="3"/>
  <c r="AI1528" i="3" s="1"/>
  <c r="AD1527" i="3"/>
  <c r="AC1527" i="3"/>
  <c r="AB1527" i="3"/>
  <c r="AA1527" i="3"/>
  <c r="AI1527" i="3" s="1"/>
  <c r="AH1526" i="3"/>
  <c r="AF1526" i="3"/>
  <c r="AD1526" i="3"/>
  <c r="AC1526" i="3"/>
  <c r="AB1526" i="3"/>
  <c r="AA1526" i="3"/>
  <c r="AI1526" i="3" s="1"/>
  <c r="AD1525" i="3"/>
  <c r="AC1525" i="3"/>
  <c r="AB1525" i="3"/>
  <c r="AA1525" i="3"/>
  <c r="AI1525" i="3" s="1"/>
  <c r="AH1524" i="3"/>
  <c r="AF1524" i="3"/>
  <c r="AD1524" i="3"/>
  <c r="AC1524" i="3"/>
  <c r="AB1524" i="3"/>
  <c r="AA1524" i="3"/>
  <c r="AI1524" i="3" s="1"/>
  <c r="AD1523" i="3"/>
  <c r="AC1523" i="3"/>
  <c r="AB1523" i="3"/>
  <c r="AA1523" i="3"/>
  <c r="AH1522" i="3"/>
  <c r="AF1522" i="3"/>
  <c r="AD1522" i="3"/>
  <c r="AC1522" i="3"/>
  <c r="AB1522" i="3"/>
  <c r="AA1522" i="3"/>
  <c r="AI1522" i="3" s="1"/>
  <c r="AD1521" i="3"/>
  <c r="AC1521" i="3"/>
  <c r="AB1521" i="3"/>
  <c r="AA1521" i="3"/>
  <c r="AH1521" i="3" s="1"/>
  <c r="AH1520" i="3"/>
  <c r="AF1520" i="3"/>
  <c r="AD1520" i="3"/>
  <c r="AC1520" i="3"/>
  <c r="AB1520" i="3"/>
  <c r="AA1520" i="3"/>
  <c r="AI1520" i="3" s="1"/>
  <c r="AD1519" i="3"/>
  <c r="AC1519" i="3"/>
  <c r="AB1519" i="3"/>
  <c r="AA1519" i="3"/>
  <c r="AH1519" i="3" s="1"/>
  <c r="AH1518" i="3"/>
  <c r="AF1518" i="3"/>
  <c r="AD1518" i="3"/>
  <c r="AC1518" i="3"/>
  <c r="AB1518" i="3"/>
  <c r="AA1518" i="3"/>
  <c r="AI1518" i="3" s="1"/>
  <c r="AD1517" i="3"/>
  <c r="AC1517" i="3"/>
  <c r="AB1517" i="3"/>
  <c r="AA1517" i="3"/>
  <c r="AH1517" i="3" s="1"/>
  <c r="AH1516" i="3"/>
  <c r="AF1516" i="3"/>
  <c r="AD1516" i="3"/>
  <c r="AC1516" i="3"/>
  <c r="AB1516" i="3"/>
  <c r="AA1516" i="3"/>
  <c r="AI1516" i="3" s="1"/>
  <c r="AD1515" i="3"/>
  <c r="AC1515" i="3"/>
  <c r="AB1515" i="3"/>
  <c r="AA1515" i="3"/>
  <c r="AH1515" i="3" s="1"/>
  <c r="AH1514" i="3"/>
  <c r="AF1514" i="3"/>
  <c r="AD1514" i="3"/>
  <c r="AC1514" i="3"/>
  <c r="AB1514" i="3"/>
  <c r="AA1514" i="3"/>
  <c r="AI1514" i="3" s="1"/>
  <c r="AD1513" i="3"/>
  <c r="AC1513" i="3"/>
  <c r="AB1513" i="3"/>
  <c r="AA1513" i="3"/>
  <c r="AH1513" i="3" s="1"/>
  <c r="AH1512" i="3"/>
  <c r="AF1512" i="3"/>
  <c r="AD1512" i="3"/>
  <c r="AC1512" i="3"/>
  <c r="AB1512" i="3"/>
  <c r="AA1512" i="3"/>
  <c r="AI1512" i="3" s="1"/>
  <c r="AD1511" i="3"/>
  <c r="AC1511" i="3"/>
  <c r="AB1511" i="3"/>
  <c r="AA1511" i="3"/>
  <c r="AH1511" i="3" s="1"/>
  <c r="AH1510" i="3"/>
  <c r="AF1510" i="3"/>
  <c r="AD1510" i="3"/>
  <c r="AC1510" i="3"/>
  <c r="AB1510" i="3"/>
  <c r="AA1510" i="3"/>
  <c r="AI1510" i="3" s="1"/>
  <c r="AD1509" i="3"/>
  <c r="AC1509" i="3"/>
  <c r="AB1509" i="3"/>
  <c r="AA1509" i="3"/>
  <c r="AH1509" i="3" s="1"/>
  <c r="AH1508" i="3"/>
  <c r="AF1508" i="3"/>
  <c r="AD1508" i="3"/>
  <c r="AC1508" i="3"/>
  <c r="AB1508" i="3"/>
  <c r="AA1508" i="3"/>
  <c r="AI1508" i="3" s="1"/>
  <c r="AD1507" i="3"/>
  <c r="AC1507" i="3"/>
  <c r="AB1507" i="3"/>
  <c r="AA1507" i="3"/>
  <c r="AH1507" i="3" s="1"/>
  <c r="AH1506" i="3"/>
  <c r="AF1506" i="3"/>
  <c r="AD1506" i="3"/>
  <c r="AC1506" i="3"/>
  <c r="AB1506" i="3"/>
  <c r="AA1506" i="3"/>
  <c r="AI1506" i="3" s="1"/>
  <c r="AD1505" i="3"/>
  <c r="AC1505" i="3"/>
  <c r="AB1505" i="3"/>
  <c r="AA1505" i="3"/>
  <c r="AH1505" i="3" s="1"/>
  <c r="AH1504" i="3"/>
  <c r="AF1504" i="3"/>
  <c r="AD1504" i="3"/>
  <c r="AC1504" i="3"/>
  <c r="AB1504" i="3"/>
  <c r="AA1504" i="3"/>
  <c r="AI1504" i="3" s="1"/>
  <c r="AD1503" i="3"/>
  <c r="AC1503" i="3"/>
  <c r="AB1503" i="3"/>
  <c r="AA1503" i="3"/>
  <c r="AH1503" i="3" s="1"/>
  <c r="AH1502" i="3"/>
  <c r="AF1502" i="3"/>
  <c r="AD1502" i="3"/>
  <c r="AC1502" i="3"/>
  <c r="AB1502" i="3"/>
  <c r="AA1502" i="3"/>
  <c r="AI1502" i="3" s="1"/>
  <c r="AD1501" i="3"/>
  <c r="AC1501" i="3"/>
  <c r="AB1501" i="3"/>
  <c r="AA1501" i="3"/>
  <c r="AH1501" i="3" s="1"/>
  <c r="AH1500" i="3"/>
  <c r="AF1500" i="3"/>
  <c r="AD1500" i="3"/>
  <c r="AC1500" i="3"/>
  <c r="AB1500" i="3"/>
  <c r="AA1500" i="3"/>
  <c r="AI1500" i="3" s="1"/>
  <c r="AD1499" i="3"/>
  <c r="AC1499" i="3"/>
  <c r="AB1499" i="3"/>
  <c r="AA1499" i="3"/>
  <c r="AH1499" i="3" s="1"/>
  <c r="AH1498" i="3"/>
  <c r="AF1498" i="3"/>
  <c r="AD1498" i="3"/>
  <c r="AC1498" i="3"/>
  <c r="AB1498" i="3"/>
  <c r="AA1498" i="3"/>
  <c r="AI1498" i="3" s="1"/>
  <c r="AD1497" i="3"/>
  <c r="AC1497" i="3"/>
  <c r="AB1497" i="3"/>
  <c r="AA1497" i="3"/>
  <c r="AH1497" i="3" s="1"/>
  <c r="AH1496" i="3"/>
  <c r="AF1496" i="3"/>
  <c r="AD1496" i="3"/>
  <c r="AC1496" i="3"/>
  <c r="AB1496" i="3"/>
  <c r="AA1496" i="3"/>
  <c r="AI1496" i="3" s="1"/>
  <c r="AD1495" i="3"/>
  <c r="AC1495" i="3"/>
  <c r="AB1495" i="3"/>
  <c r="AA1495" i="3"/>
  <c r="AH1495" i="3" s="1"/>
  <c r="AH1494" i="3"/>
  <c r="AF1494" i="3"/>
  <c r="AD1494" i="3"/>
  <c r="AC1494" i="3"/>
  <c r="AB1494" i="3"/>
  <c r="AA1494" i="3"/>
  <c r="AI1494" i="3" s="1"/>
  <c r="AD1493" i="3"/>
  <c r="AC1493" i="3"/>
  <c r="AB1493" i="3"/>
  <c r="AA1493" i="3"/>
  <c r="AH1493" i="3" s="1"/>
  <c r="AH1492" i="3"/>
  <c r="AF1492" i="3"/>
  <c r="AD1492" i="3"/>
  <c r="AC1492" i="3"/>
  <c r="AB1492" i="3"/>
  <c r="AA1492" i="3"/>
  <c r="AI1492" i="3" s="1"/>
  <c r="AD1491" i="3"/>
  <c r="AC1491" i="3"/>
  <c r="AB1491" i="3"/>
  <c r="AA1491" i="3"/>
  <c r="AH1491" i="3" s="1"/>
  <c r="AH1490" i="3"/>
  <c r="AF1490" i="3"/>
  <c r="AD1490" i="3"/>
  <c r="AC1490" i="3"/>
  <c r="AB1490" i="3"/>
  <c r="AA1490" i="3"/>
  <c r="AI1490" i="3" s="1"/>
  <c r="AD1489" i="3"/>
  <c r="AC1489" i="3"/>
  <c r="AB1489" i="3"/>
  <c r="AA1489" i="3"/>
  <c r="AH1489" i="3" s="1"/>
  <c r="AH1488" i="3"/>
  <c r="AF1488" i="3"/>
  <c r="AD1488" i="3"/>
  <c r="AC1488" i="3"/>
  <c r="AB1488" i="3"/>
  <c r="AA1488" i="3"/>
  <c r="AI1488" i="3" s="1"/>
  <c r="AD1487" i="3"/>
  <c r="AC1487" i="3"/>
  <c r="AB1487" i="3"/>
  <c r="AA1487" i="3"/>
  <c r="AH1487" i="3" s="1"/>
  <c r="AH1486" i="3"/>
  <c r="AF1486" i="3"/>
  <c r="AD1486" i="3"/>
  <c r="AC1486" i="3"/>
  <c r="AB1486" i="3"/>
  <c r="AA1486" i="3"/>
  <c r="AI1486" i="3" s="1"/>
  <c r="AD1485" i="3"/>
  <c r="AC1485" i="3"/>
  <c r="AB1485" i="3"/>
  <c r="AA1485" i="3"/>
  <c r="AH1485" i="3" s="1"/>
  <c r="AH1484" i="3"/>
  <c r="AF1484" i="3"/>
  <c r="AD1484" i="3"/>
  <c r="AC1484" i="3"/>
  <c r="AB1484" i="3"/>
  <c r="AA1484" i="3"/>
  <c r="AI1484" i="3" s="1"/>
  <c r="AD1483" i="3"/>
  <c r="AC1483" i="3"/>
  <c r="AB1483" i="3"/>
  <c r="AA1483" i="3"/>
  <c r="AH1483" i="3" s="1"/>
  <c r="AH1482" i="3"/>
  <c r="AF1482" i="3"/>
  <c r="AD1482" i="3"/>
  <c r="AC1482" i="3"/>
  <c r="AB1482" i="3"/>
  <c r="AA1482" i="3"/>
  <c r="AI1482" i="3" s="1"/>
  <c r="AD1481" i="3"/>
  <c r="AC1481" i="3"/>
  <c r="AB1481" i="3"/>
  <c r="AA1481" i="3"/>
  <c r="AH1481" i="3" s="1"/>
  <c r="AH1480" i="3"/>
  <c r="AF1480" i="3"/>
  <c r="AD1480" i="3"/>
  <c r="AC1480" i="3"/>
  <c r="AB1480" i="3"/>
  <c r="AA1480" i="3"/>
  <c r="AI1480" i="3" s="1"/>
  <c r="AD1479" i="3"/>
  <c r="AC1479" i="3"/>
  <c r="AB1479" i="3"/>
  <c r="AA1479" i="3"/>
  <c r="AH1479" i="3" s="1"/>
  <c r="AH1478" i="3"/>
  <c r="AF1478" i="3"/>
  <c r="AD1478" i="3"/>
  <c r="AC1478" i="3"/>
  <c r="AB1478" i="3"/>
  <c r="AA1478" i="3"/>
  <c r="AI1478" i="3" s="1"/>
  <c r="AD1477" i="3"/>
  <c r="AC1477" i="3"/>
  <c r="AB1477" i="3"/>
  <c r="AA1477" i="3"/>
  <c r="AH1477" i="3" s="1"/>
  <c r="AH1476" i="3"/>
  <c r="AF1476" i="3"/>
  <c r="AD1476" i="3"/>
  <c r="AC1476" i="3"/>
  <c r="AB1476" i="3"/>
  <c r="AA1476" i="3"/>
  <c r="AI1476" i="3" s="1"/>
  <c r="AD1475" i="3"/>
  <c r="AC1475" i="3"/>
  <c r="AB1475" i="3"/>
  <c r="AA1475" i="3"/>
  <c r="AH1475" i="3" s="1"/>
  <c r="AH1474" i="3"/>
  <c r="AF1474" i="3"/>
  <c r="AD1474" i="3"/>
  <c r="AC1474" i="3"/>
  <c r="AB1474" i="3"/>
  <c r="AA1474" i="3"/>
  <c r="AI1474" i="3" s="1"/>
  <c r="AD1473" i="3"/>
  <c r="AC1473" i="3"/>
  <c r="AB1473" i="3"/>
  <c r="AA1473" i="3"/>
  <c r="AH1473" i="3" s="1"/>
  <c r="AH1472" i="3"/>
  <c r="AF1472" i="3"/>
  <c r="AD1472" i="3"/>
  <c r="AC1472" i="3"/>
  <c r="AB1472" i="3"/>
  <c r="AA1472" i="3"/>
  <c r="AI1472" i="3" s="1"/>
  <c r="AD1471" i="3"/>
  <c r="AC1471" i="3"/>
  <c r="AB1471" i="3"/>
  <c r="AA1471" i="3"/>
  <c r="AH1471" i="3" s="1"/>
  <c r="AH1470" i="3"/>
  <c r="AF1470" i="3"/>
  <c r="AD1470" i="3"/>
  <c r="AC1470" i="3"/>
  <c r="AB1470" i="3"/>
  <c r="AA1470" i="3"/>
  <c r="AI1470" i="3" s="1"/>
  <c r="AD1469" i="3"/>
  <c r="AC1469" i="3"/>
  <c r="AB1469" i="3"/>
  <c r="AA1469" i="3"/>
  <c r="AH1469" i="3" s="1"/>
  <c r="AH1468" i="3"/>
  <c r="AF1468" i="3"/>
  <c r="AD1468" i="3"/>
  <c r="AC1468" i="3"/>
  <c r="AB1468" i="3"/>
  <c r="AA1468" i="3"/>
  <c r="AI1468" i="3" s="1"/>
  <c r="AD1467" i="3"/>
  <c r="AC1467" i="3"/>
  <c r="AB1467" i="3"/>
  <c r="AA1467" i="3"/>
  <c r="AH1467" i="3" s="1"/>
  <c r="AH1466" i="3"/>
  <c r="AF1466" i="3"/>
  <c r="AD1466" i="3"/>
  <c r="AC1466" i="3"/>
  <c r="AB1466" i="3"/>
  <c r="AA1466" i="3"/>
  <c r="AI1466" i="3" s="1"/>
  <c r="AD1465" i="3"/>
  <c r="AC1465" i="3"/>
  <c r="AB1465" i="3"/>
  <c r="AA1465" i="3"/>
  <c r="AH1465" i="3" s="1"/>
  <c r="AH1464" i="3"/>
  <c r="AF1464" i="3"/>
  <c r="AD1464" i="3"/>
  <c r="AC1464" i="3"/>
  <c r="AB1464" i="3"/>
  <c r="AA1464" i="3"/>
  <c r="AI1464" i="3" s="1"/>
  <c r="AD1463" i="3"/>
  <c r="AC1463" i="3"/>
  <c r="AB1463" i="3"/>
  <c r="AA1463" i="3"/>
  <c r="AH1463" i="3" s="1"/>
  <c r="AH1462" i="3"/>
  <c r="AF1462" i="3"/>
  <c r="AD1462" i="3"/>
  <c r="AC1462" i="3"/>
  <c r="AB1462" i="3"/>
  <c r="AA1462" i="3"/>
  <c r="AI1462" i="3" s="1"/>
  <c r="AD1461" i="3"/>
  <c r="AC1461" i="3"/>
  <c r="AB1461" i="3"/>
  <c r="AA1461" i="3"/>
  <c r="AH1461" i="3" s="1"/>
  <c r="AH1460" i="3"/>
  <c r="AF1460" i="3"/>
  <c r="AD1460" i="3"/>
  <c r="AC1460" i="3"/>
  <c r="AB1460" i="3"/>
  <c r="AA1460" i="3"/>
  <c r="AI1460" i="3" s="1"/>
  <c r="AD1459" i="3"/>
  <c r="AC1459" i="3"/>
  <c r="AB1459" i="3"/>
  <c r="AA1459" i="3"/>
  <c r="AH1459" i="3" s="1"/>
  <c r="AH1458" i="3"/>
  <c r="AF1458" i="3"/>
  <c r="AD1458" i="3"/>
  <c r="AC1458" i="3"/>
  <c r="AB1458" i="3"/>
  <c r="AA1458" i="3"/>
  <c r="AI1458" i="3" s="1"/>
  <c r="AD1457" i="3"/>
  <c r="AC1457" i="3"/>
  <c r="AB1457" i="3"/>
  <c r="AA1457" i="3"/>
  <c r="AH1457" i="3" s="1"/>
  <c r="AH1456" i="3"/>
  <c r="AF1456" i="3"/>
  <c r="AD1456" i="3"/>
  <c r="AC1456" i="3"/>
  <c r="AB1456" i="3"/>
  <c r="AA1456" i="3"/>
  <c r="AI1456" i="3" s="1"/>
  <c r="AD1455" i="3"/>
  <c r="AC1455" i="3"/>
  <c r="AB1455" i="3"/>
  <c r="AA1455" i="3"/>
  <c r="AH1455" i="3" s="1"/>
  <c r="AH1454" i="3"/>
  <c r="AF1454" i="3"/>
  <c r="AD1454" i="3"/>
  <c r="AC1454" i="3"/>
  <c r="AB1454" i="3"/>
  <c r="AA1454" i="3"/>
  <c r="AI1454" i="3" s="1"/>
  <c r="AD1453" i="3"/>
  <c r="AC1453" i="3"/>
  <c r="AB1453" i="3"/>
  <c r="AA1453" i="3"/>
  <c r="AH1453" i="3" s="1"/>
  <c r="AH1452" i="3"/>
  <c r="AF1452" i="3"/>
  <c r="AD1452" i="3"/>
  <c r="AC1452" i="3"/>
  <c r="AB1452" i="3"/>
  <c r="AA1452" i="3"/>
  <c r="AI1452" i="3" s="1"/>
  <c r="AD1451" i="3"/>
  <c r="AC1451" i="3"/>
  <c r="AB1451" i="3"/>
  <c r="AA1451" i="3"/>
  <c r="AH1451" i="3" s="1"/>
  <c r="AH1450" i="3"/>
  <c r="AF1450" i="3"/>
  <c r="AD1450" i="3"/>
  <c r="AC1450" i="3"/>
  <c r="AB1450" i="3"/>
  <c r="AA1450" i="3"/>
  <c r="AI1450" i="3" s="1"/>
  <c r="AD1449" i="3"/>
  <c r="AC1449" i="3"/>
  <c r="AB1449" i="3"/>
  <c r="AA1449" i="3"/>
  <c r="AH1449" i="3" s="1"/>
  <c r="AH1448" i="3"/>
  <c r="AF1448" i="3"/>
  <c r="AD1448" i="3"/>
  <c r="AC1448" i="3"/>
  <c r="AB1448" i="3"/>
  <c r="AA1448" i="3"/>
  <c r="AI1448" i="3" s="1"/>
  <c r="AD1447" i="3"/>
  <c r="AC1447" i="3"/>
  <c r="AB1447" i="3"/>
  <c r="AA1447" i="3"/>
  <c r="AH1447" i="3" s="1"/>
  <c r="AH1446" i="3"/>
  <c r="AF1446" i="3"/>
  <c r="AD1446" i="3"/>
  <c r="AC1446" i="3"/>
  <c r="AB1446" i="3"/>
  <c r="AA1446" i="3"/>
  <c r="AI1446" i="3" s="1"/>
  <c r="AD1445" i="3"/>
  <c r="AC1445" i="3"/>
  <c r="AB1445" i="3"/>
  <c r="AA1445" i="3"/>
  <c r="AH1445" i="3" s="1"/>
  <c r="AH1444" i="3"/>
  <c r="AF1444" i="3"/>
  <c r="AD1444" i="3"/>
  <c r="AC1444" i="3"/>
  <c r="AB1444" i="3"/>
  <c r="AA1444" i="3"/>
  <c r="AI1444" i="3" s="1"/>
  <c r="AD1443" i="3"/>
  <c r="AC1443" i="3"/>
  <c r="AB1443" i="3"/>
  <c r="AA1443" i="3"/>
  <c r="AH1443" i="3" s="1"/>
  <c r="AH1442" i="3"/>
  <c r="AF1442" i="3"/>
  <c r="AD1442" i="3"/>
  <c r="AC1442" i="3"/>
  <c r="AB1442" i="3"/>
  <c r="AA1442" i="3"/>
  <c r="AI1442" i="3" s="1"/>
  <c r="AD1441" i="3"/>
  <c r="AC1441" i="3"/>
  <c r="AB1441" i="3"/>
  <c r="AA1441" i="3"/>
  <c r="AH1441" i="3" s="1"/>
  <c r="AH1440" i="3"/>
  <c r="AF1440" i="3"/>
  <c r="AD1440" i="3"/>
  <c r="AC1440" i="3"/>
  <c r="AB1440" i="3"/>
  <c r="AA1440" i="3"/>
  <c r="AI1440" i="3" s="1"/>
  <c r="AD1439" i="3"/>
  <c r="AC1439" i="3"/>
  <c r="AB1439" i="3"/>
  <c r="AA1439" i="3"/>
  <c r="AH1439" i="3" s="1"/>
  <c r="AH1438" i="3"/>
  <c r="AF1438" i="3"/>
  <c r="AD1438" i="3"/>
  <c r="AC1438" i="3"/>
  <c r="AB1438" i="3"/>
  <c r="AA1438" i="3"/>
  <c r="AI1438" i="3" s="1"/>
  <c r="AD1437" i="3"/>
  <c r="AC1437" i="3"/>
  <c r="AB1437" i="3"/>
  <c r="AA1437" i="3"/>
  <c r="AH1437" i="3" s="1"/>
  <c r="AH1436" i="3"/>
  <c r="AF1436" i="3"/>
  <c r="AD1436" i="3"/>
  <c r="AC1436" i="3"/>
  <c r="AB1436" i="3"/>
  <c r="AA1436" i="3"/>
  <c r="AI1436" i="3" s="1"/>
  <c r="AD1435" i="3"/>
  <c r="AC1435" i="3"/>
  <c r="AB1435" i="3"/>
  <c r="AA1435" i="3"/>
  <c r="AH1435" i="3" s="1"/>
  <c r="AH1434" i="3"/>
  <c r="AF1434" i="3"/>
  <c r="AD1434" i="3"/>
  <c r="AC1434" i="3"/>
  <c r="AB1434" i="3"/>
  <c r="AA1434" i="3"/>
  <c r="AI1434" i="3" s="1"/>
  <c r="AD1433" i="3"/>
  <c r="AC1433" i="3"/>
  <c r="AB1433" i="3"/>
  <c r="AA1433" i="3"/>
  <c r="AH1433" i="3" s="1"/>
  <c r="AH1432" i="3"/>
  <c r="AF1432" i="3"/>
  <c r="AD1432" i="3"/>
  <c r="AC1432" i="3"/>
  <c r="AB1432" i="3"/>
  <c r="AA1432" i="3"/>
  <c r="AI1432" i="3" s="1"/>
  <c r="AD1431" i="3"/>
  <c r="AC1431" i="3"/>
  <c r="AB1431" i="3"/>
  <c r="AA1431" i="3"/>
  <c r="AH1431" i="3" s="1"/>
  <c r="AH1430" i="3"/>
  <c r="AF1430" i="3"/>
  <c r="AD1430" i="3"/>
  <c r="AC1430" i="3"/>
  <c r="AB1430" i="3"/>
  <c r="AA1430" i="3"/>
  <c r="AI1430" i="3" s="1"/>
  <c r="AD1429" i="3"/>
  <c r="AC1429" i="3"/>
  <c r="AB1429" i="3"/>
  <c r="AA1429" i="3"/>
  <c r="AH1429" i="3" s="1"/>
  <c r="AH1428" i="3"/>
  <c r="AF1428" i="3"/>
  <c r="AD1428" i="3"/>
  <c r="AC1428" i="3"/>
  <c r="AB1428" i="3"/>
  <c r="AA1428" i="3"/>
  <c r="AI1428" i="3" s="1"/>
  <c r="AD1427" i="3"/>
  <c r="AC1427" i="3"/>
  <c r="AB1427" i="3"/>
  <c r="AA1427" i="3"/>
  <c r="AH1427" i="3" s="1"/>
  <c r="AH1426" i="3"/>
  <c r="AF1426" i="3"/>
  <c r="AD1426" i="3"/>
  <c r="AC1426" i="3"/>
  <c r="AB1426" i="3"/>
  <c r="AA1426" i="3"/>
  <c r="AI1426" i="3" s="1"/>
  <c r="AD1425" i="3"/>
  <c r="AC1425" i="3"/>
  <c r="AB1425" i="3"/>
  <c r="AA1425" i="3"/>
  <c r="AH1425" i="3" s="1"/>
  <c r="AH1424" i="3"/>
  <c r="AF1424" i="3"/>
  <c r="AD1424" i="3"/>
  <c r="AC1424" i="3"/>
  <c r="AB1424" i="3"/>
  <c r="AA1424" i="3"/>
  <c r="AI1424" i="3" s="1"/>
  <c r="AD1423" i="3"/>
  <c r="AC1423" i="3"/>
  <c r="AB1423" i="3"/>
  <c r="AA1423" i="3"/>
  <c r="AH1423" i="3" s="1"/>
  <c r="AH1422" i="3"/>
  <c r="AF1422" i="3"/>
  <c r="AD1422" i="3"/>
  <c r="AC1422" i="3"/>
  <c r="AB1422" i="3"/>
  <c r="AA1422" i="3"/>
  <c r="AI1422" i="3" s="1"/>
  <c r="AD1421" i="3"/>
  <c r="AC1421" i="3"/>
  <c r="AB1421" i="3"/>
  <c r="AA1421" i="3"/>
  <c r="AH1421" i="3" s="1"/>
  <c r="AH1420" i="3"/>
  <c r="AF1420" i="3"/>
  <c r="AD1420" i="3"/>
  <c r="AC1420" i="3"/>
  <c r="AB1420" i="3"/>
  <c r="AA1420" i="3"/>
  <c r="AI1420" i="3" s="1"/>
  <c r="AD1419" i="3"/>
  <c r="AC1419" i="3"/>
  <c r="AB1419" i="3"/>
  <c r="AA1419" i="3"/>
  <c r="AH1419" i="3" s="1"/>
  <c r="AH1418" i="3"/>
  <c r="AF1418" i="3"/>
  <c r="AD1418" i="3"/>
  <c r="AC1418" i="3"/>
  <c r="AB1418" i="3"/>
  <c r="AA1418" i="3"/>
  <c r="AI1418" i="3" s="1"/>
  <c r="AD1417" i="3"/>
  <c r="AC1417" i="3"/>
  <c r="AB1417" i="3"/>
  <c r="AA1417" i="3"/>
  <c r="AH1417" i="3" s="1"/>
  <c r="AH1416" i="3"/>
  <c r="AF1416" i="3"/>
  <c r="AD1416" i="3"/>
  <c r="AC1416" i="3"/>
  <c r="AB1416" i="3"/>
  <c r="AA1416" i="3"/>
  <c r="AI1416" i="3" s="1"/>
  <c r="AD1415" i="3"/>
  <c r="AC1415" i="3"/>
  <c r="AB1415" i="3"/>
  <c r="AA1415" i="3"/>
  <c r="AH1415" i="3" s="1"/>
  <c r="AH1414" i="3"/>
  <c r="AF1414" i="3"/>
  <c r="AD1414" i="3"/>
  <c r="AC1414" i="3"/>
  <c r="AB1414" i="3"/>
  <c r="AA1414" i="3"/>
  <c r="AI1414" i="3" s="1"/>
  <c r="AD1413" i="3"/>
  <c r="AC1413" i="3"/>
  <c r="AB1413" i="3"/>
  <c r="AA1413" i="3"/>
  <c r="AH1413" i="3" s="1"/>
  <c r="AH1412" i="3"/>
  <c r="AF1412" i="3"/>
  <c r="AD1412" i="3"/>
  <c r="AC1412" i="3"/>
  <c r="AB1412" i="3"/>
  <c r="AA1412" i="3"/>
  <c r="AI1412" i="3" s="1"/>
  <c r="AD1411" i="3"/>
  <c r="AC1411" i="3"/>
  <c r="AB1411" i="3"/>
  <c r="AA1411" i="3"/>
  <c r="AH1411" i="3" s="1"/>
  <c r="AH1410" i="3"/>
  <c r="AF1410" i="3"/>
  <c r="AD1410" i="3"/>
  <c r="AC1410" i="3"/>
  <c r="AB1410" i="3"/>
  <c r="AA1410" i="3"/>
  <c r="AI1410" i="3" s="1"/>
  <c r="AD1409" i="3"/>
  <c r="AC1409" i="3"/>
  <c r="AB1409" i="3"/>
  <c r="AA1409" i="3"/>
  <c r="AH1409" i="3" s="1"/>
  <c r="AH1408" i="3"/>
  <c r="AF1408" i="3"/>
  <c r="AD1408" i="3"/>
  <c r="AC1408" i="3"/>
  <c r="AB1408" i="3"/>
  <c r="AA1408" i="3"/>
  <c r="AI1408" i="3" s="1"/>
  <c r="AD1407" i="3"/>
  <c r="AC1407" i="3"/>
  <c r="AB1407" i="3"/>
  <c r="AA1407" i="3"/>
  <c r="AH1407" i="3" s="1"/>
  <c r="AH1406" i="3"/>
  <c r="AF1406" i="3"/>
  <c r="AD1406" i="3"/>
  <c r="AC1406" i="3"/>
  <c r="AB1406" i="3"/>
  <c r="AA1406" i="3"/>
  <c r="AI1406" i="3" s="1"/>
  <c r="AD1405" i="3"/>
  <c r="AC1405" i="3"/>
  <c r="AB1405" i="3"/>
  <c r="AA1405" i="3"/>
  <c r="AH1405" i="3" s="1"/>
  <c r="AH1404" i="3"/>
  <c r="AF1404" i="3"/>
  <c r="AD1404" i="3"/>
  <c r="AC1404" i="3"/>
  <c r="AB1404" i="3"/>
  <c r="AA1404" i="3"/>
  <c r="AI1404" i="3" s="1"/>
  <c r="AD1403" i="3"/>
  <c r="AC1403" i="3"/>
  <c r="AB1403" i="3"/>
  <c r="AA1403" i="3"/>
  <c r="AH1403" i="3" s="1"/>
  <c r="AH1402" i="3"/>
  <c r="AF1402" i="3"/>
  <c r="AD1402" i="3"/>
  <c r="AC1402" i="3"/>
  <c r="AB1402" i="3"/>
  <c r="AA1402" i="3"/>
  <c r="AI1402" i="3" s="1"/>
  <c r="AD1401" i="3"/>
  <c r="AC1401" i="3"/>
  <c r="AB1401" i="3"/>
  <c r="AA1401" i="3"/>
  <c r="AH1401" i="3" s="1"/>
  <c r="AH1400" i="3"/>
  <c r="AF1400" i="3"/>
  <c r="AD1400" i="3"/>
  <c r="AC1400" i="3"/>
  <c r="AB1400" i="3"/>
  <c r="AA1400" i="3"/>
  <c r="AI1400" i="3" s="1"/>
  <c r="AD1399" i="3"/>
  <c r="AC1399" i="3"/>
  <c r="AB1399" i="3"/>
  <c r="AA1399" i="3"/>
  <c r="AH1399" i="3" s="1"/>
  <c r="AH1398" i="3"/>
  <c r="AF1398" i="3"/>
  <c r="AD1398" i="3"/>
  <c r="AC1398" i="3"/>
  <c r="AB1398" i="3"/>
  <c r="AA1398" i="3"/>
  <c r="AI1398" i="3" s="1"/>
  <c r="AD1397" i="3"/>
  <c r="AC1397" i="3"/>
  <c r="AB1397" i="3"/>
  <c r="AA1397" i="3"/>
  <c r="AH1397" i="3" s="1"/>
  <c r="AH1396" i="3"/>
  <c r="AF1396" i="3"/>
  <c r="AD1396" i="3"/>
  <c r="AC1396" i="3"/>
  <c r="AB1396" i="3"/>
  <c r="AA1396" i="3"/>
  <c r="AI1396" i="3" s="1"/>
  <c r="AD1395" i="3"/>
  <c r="AC1395" i="3"/>
  <c r="AB1395" i="3"/>
  <c r="AA1395" i="3"/>
  <c r="AH1395" i="3" s="1"/>
  <c r="AH1394" i="3"/>
  <c r="AF1394" i="3"/>
  <c r="AD1394" i="3"/>
  <c r="AC1394" i="3"/>
  <c r="AB1394" i="3"/>
  <c r="AA1394" i="3"/>
  <c r="AI1394" i="3" s="1"/>
  <c r="AD1393" i="3"/>
  <c r="AC1393" i="3"/>
  <c r="AB1393" i="3"/>
  <c r="AA1393" i="3"/>
  <c r="AH1393" i="3" s="1"/>
  <c r="AH1392" i="3"/>
  <c r="AF1392" i="3"/>
  <c r="AD1392" i="3"/>
  <c r="AC1392" i="3"/>
  <c r="AB1392" i="3"/>
  <c r="AA1392" i="3"/>
  <c r="AI1392" i="3" s="1"/>
  <c r="AD1391" i="3"/>
  <c r="AC1391" i="3"/>
  <c r="AB1391" i="3"/>
  <c r="AA1391" i="3"/>
  <c r="AH1391" i="3" s="1"/>
  <c r="AH1390" i="3"/>
  <c r="AF1390" i="3"/>
  <c r="AD1390" i="3"/>
  <c r="AC1390" i="3"/>
  <c r="AB1390" i="3"/>
  <c r="AA1390" i="3"/>
  <c r="AI1390" i="3" s="1"/>
  <c r="AD1389" i="3"/>
  <c r="AC1389" i="3"/>
  <c r="AB1389" i="3"/>
  <c r="AA1389" i="3"/>
  <c r="AH1389" i="3" s="1"/>
  <c r="AH1388" i="3"/>
  <c r="AF1388" i="3"/>
  <c r="AD1388" i="3"/>
  <c r="AC1388" i="3"/>
  <c r="AB1388" i="3"/>
  <c r="AA1388" i="3"/>
  <c r="AI1388" i="3" s="1"/>
  <c r="AD1387" i="3"/>
  <c r="AC1387" i="3"/>
  <c r="AB1387" i="3"/>
  <c r="AA1387" i="3"/>
  <c r="AH1387" i="3" s="1"/>
  <c r="AH1386" i="3"/>
  <c r="AF1386" i="3"/>
  <c r="AD1386" i="3"/>
  <c r="AC1386" i="3"/>
  <c r="AB1386" i="3"/>
  <c r="AA1386" i="3"/>
  <c r="AI1386" i="3" s="1"/>
  <c r="AD1385" i="3"/>
  <c r="AC1385" i="3"/>
  <c r="AB1385" i="3"/>
  <c r="AA1385" i="3"/>
  <c r="AH1385" i="3" s="1"/>
  <c r="AH1384" i="3"/>
  <c r="AF1384" i="3"/>
  <c r="AD1384" i="3"/>
  <c r="AC1384" i="3"/>
  <c r="AB1384" i="3"/>
  <c r="AA1384" i="3"/>
  <c r="AI1384" i="3" s="1"/>
  <c r="AD1383" i="3"/>
  <c r="AC1383" i="3"/>
  <c r="AB1383" i="3"/>
  <c r="AA1383" i="3"/>
  <c r="AH1383" i="3" s="1"/>
  <c r="AH1382" i="3"/>
  <c r="AF1382" i="3"/>
  <c r="AD1382" i="3"/>
  <c r="AC1382" i="3"/>
  <c r="AB1382" i="3"/>
  <c r="AA1382" i="3"/>
  <c r="AI1382" i="3" s="1"/>
  <c r="AD1381" i="3"/>
  <c r="AC1381" i="3"/>
  <c r="AB1381" i="3"/>
  <c r="AA1381" i="3"/>
  <c r="AH1381" i="3" s="1"/>
  <c r="AH1380" i="3"/>
  <c r="AF1380" i="3"/>
  <c r="AD1380" i="3"/>
  <c r="AC1380" i="3"/>
  <c r="AB1380" i="3"/>
  <c r="AA1380" i="3"/>
  <c r="AI1380" i="3" s="1"/>
  <c r="AD1379" i="3"/>
  <c r="AC1379" i="3"/>
  <c r="AB1379" i="3"/>
  <c r="AA1379" i="3"/>
  <c r="AH1379" i="3" s="1"/>
  <c r="AH1378" i="3"/>
  <c r="AF1378" i="3"/>
  <c r="AD1378" i="3"/>
  <c r="AC1378" i="3"/>
  <c r="AB1378" i="3"/>
  <c r="AA1378" i="3"/>
  <c r="AI1378" i="3" s="1"/>
  <c r="AD1377" i="3"/>
  <c r="AC1377" i="3"/>
  <c r="AB1377" i="3"/>
  <c r="AA1377" i="3"/>
  <c r="AH1377" i="3" s="1"/>
  <c r="AH1376" i="3"/>
  <c r="AF1376" i="3"/>
  <c r="AD1376" i="3"/>
  <c r="AC1376" i="3"/>
  <c r="AB1376" i="3"/>
  <c r="AA1376" i="3"/>
  <c r="AI1376" i="3" s="1"/>
  <c r="AD1375" i="3"/>
  <c r="AC1375" i="3"/>
  <c r="AB1375" i="3"/>
  <c r="AA1375" i="3"/>
  <c r="AH1375" i="3" s="1"/>
  <c r="AH1374" i="3"/>
  <c r="AF1374" i="3"/>
  <c r="AD1374" i="3"/>
  <c r="AC1374" i="3"/>
  <c r="AB1374" i="3"/>
  <c r="AA1374" i="3"/>
  <c r="AI1374" i="3" s="1"/>
  <c r="AD1373" i="3"/>
  <c r="AC1373" i="3"/>
  <c r="AB1373" i="3"/>
  <c r="AA1373" i="3"/>
  <c r="AH1373" i="3" s="1"/>
  <c r="AH1372" i="3"/>
  <c r="AF1372" i="3"/>
  <c r="AD1372" i="3"/>
  <c r="AC1372" i="3"/>
  <c r="AB1372" i="3"/>
  <c r="AA1372" i="3"/>
  <c r="AI1372" i="3" s="1"/>
  <c r="AD1371" i="3"/>
  <c r="AC1371" i="3"/>
  <c r="AB1371" i="3"/>
  <c r="AA1371" i="3"/>
  <c r="AH1371" i="3" s="1"/>
  <c r="AH1370" i="3"/>
  <c r="AF1370" i="3"/>
  <c r="AD1370" i="3"/>
  <c r="AC1370" i="3"/>
  <c r="AB1370" i="3"/>
  <c r="AA1370" i="3"/>
  <c r="AI1370" i="3" s="1"/>
  <c r="AD1369" i="3"/>
  <c r="AC1369" i="3"/>
  <c r="AB1369" i="3"/>
  <c r="AA1369" i="3"/>
  <c r="AH1369" i="3" s="1"/>
  <c r="AH1368" i="3"/>
  <c r="AF1368" i="3"/>
  <c r="AD1368" i="3"/>
  <c r="AC1368" i="3"/>
  <c r="AB1368" i="3"/>
  <c r="AA1368" i="3"/>
  <c r="AI1368" i="3" s="1"/>
  <c r="AD1367" i="3"/>
  <c r="AC1367" i="3"/>
  <c r="AB1367" i="3"/>
  <c r="AA1367" i="3"/>
  <c r="AH1367" i="3" s="1"/>
  <c r="AH1366" i="3"/>
  <c r="AF1366" i="3"/>
  <c r="AD1366" i="3"/>
  <c r="AC1366" i="3"/>
  <c r="AB1366" i="3"/>
  <c r="AA1366" i="3"/>
  <c r="AI1366" i="3" s="1"/>
  <c r="AD1365" i="3"/>
  <c r="AC1365" i="3"/>
  <c r="AB1365" i="3"/>
  <c r="AA1365" i="3"/>
  <c r="AH1365" i="3" s="1"/>
  <c r="AH1364" i="3"/>
  <c r="AF1364" i="3"/>
  <c r="AD1364" i="3"/>
  <c r="AC1364" i="3"/>
  <c r="AB1364" i="3"/>
  <c r="AA1364" i="3"/>
  <c r="AI1364" i="3" s="1"/>
  <c r="AD1363" i="3"/>
  <c r="AC1363" i="3"/>
  <c r="AB1363" i="3"/>
  <c r="AA1363" i="3"/>
  <c r="AH1363" i="3" s="1"/>
  <c r="AH1362" i="3"/>
  <c r="AF1362" i="3"/>
  <c r="AD1362" i="3"/>
  <c r="AC1362" i="3"/>
  <c r="AB1362" i="3"/>
  <c r="AA1362" i="3"/>
  <c r="AI1362" i="3" s="1"/>
  <c r="AD1361" i="3"/>
  <c r="AC1361" i="3"/>
  <c r="AB1361" i="3"/>
  <c r="AA1361" i="3"/>
  <c r="AH1361" i="3" s="1"/>
  <c r="AH1360" i="3"/>
  <c r="AF1360" i="3"/>
  <c r="AD1360" i="3"/>
  <c r="AC1360" i="3"/>
  <c r="AB1360" i="3"/>
  <c r="AA1360" i="3"/>
  <c r="AI1360" i="3" s="1"/>
  <c r="AD1359" i="3"/>
  <c r="AC1359" i="3"/>
  <c r="AB1359" i="3"/>
  <c r="AA1359" i="3"/>
  <c r="AH1359" i="3" s="1"/>
  <c r="AH1358" i="3"/>
  <c r="AF1358" i="3"/>
  <c r="AD1358" i="3"/>
  <c r="AC1358" i="3"/>
  <c r="AB1358" i="3"/>
  <c r="AA1358" i="3"/>
  <c r="AI1358" i="3" s="1"/>
  <c r="AD1357" i="3"/>
  <c r="AC1357" i="3"/>
  <c r="AB1357" i="3"/>
  <c r="AA1357" i="3"/>
  <c r="AH1357" i="3" s="1"/>
  <c r="AH1356" i="3"/>
  <c r="AF1356" i="3"/>
  <c r="AD1356" i="3"/>
  <c r="AC1356" i="3"/>
  <c r="AB1356" i="3"/>
  <c r="AA1356" i="3"/>
  <c r="AI1356" i="3" s="1"/>
  <c r="AD1355" i="3"/>
  <c r="AC1355" i="3"/>
  <c r="AB1355" i="3"/>
  <c r="AA1355" i="3"/>
  <c r="AH1355" i="3" s="1"/>
  <c r="AH1354" i="3"/>
  <c r="AF1354" i="3"/>
  <c r="AD1354" i="3"/>
  <c r="AC1354" i="3"/>
  <c r="AB1354" i="3"/>
  <c r="AA1354" i="3"/>
  <c r="AI1354" i="3" s="1"/>
  <c r="AD1353" i="3"/>
  <c r="AC1353" i="3"/>
  <c r="AB1353" i="3"/>
  <c r="AA1353" i="3"/>
  <c r="AH1353" i="3" s="1"/>
  <c r="AH1352" i="3"/>
  <c r="AF1352" i="3"/>
  <c r="AD1352" i="3"/>
  <c r="AC1352" i="3"/>
  <c r="AB1352" i="3"/>
  <c r="AA1352" i="3"/>
  <c r="AI1352" i="3" s="1"/>
  <c r="AD1351" i="3"/>
  <c r="AC1351" i="3"/>
  <c r="AB1351" i="3"/>
  <c r="AA1351" i="3"/>
  <c r="AH1351" i="3" s="1"/>
  <c r="AH1350" i="3"/>
  <c r="AF1350" i="3"/>
  <c r="AD1350" i="3"/>
  <c r="AC1350" i="3"/>
  <c r="AB1350" i="3"/>
  <c r="AA1350" i="3"/>
  <c r="AI1350" i="3" s="1"/>
  <c r="AD1349" i="3"/>
  <c r="AC1349" i="3"/>
  <c r="AB1349" i="3"/>
  <c r="AA1349" i="3"/>
  <c r="AH1349" i="3" s="1"/>
  <c r="AH1348" i="3"/>
  <c r="AF1348" i="3"/>
  <c r="AD1348" i="3"/>
  <c r="AC1348" i="3"/>
  <c r="AB1348" i="3"/>
  <c r="AA1348" i="3"/>
  <c r="AI1348" i="3" s="1"/>
  <c r="AD1347" i="3"/>
  <c r="AC1347" i="3"/>
  <c r="AB1347" i="3"/>
  <c r="AA1347" i="3"/>
  <c r="AH1347" i="3" s="1"/>
  <c r="AH1346" i="3"/>
  <c r="AF1346" i="3"/>
  <c r="AD1346" i="3"/>
  <c r="AC1346" i="3"/>
  <c r="AB1346" i="3"/>
  <c r="AA1346" i="3"/>
  <c r="AI1346" i="3" s="1"/>
  <c r="AD1345" i="3"/>
  <c r="AC1345" i="3"/>
  <c r="AB1345" i="3"/>
  <c r="AA1345" i="3"/>
  <c r="AH1345" i="3" s="1"/>
  <c r="AH1344" i="3"/>
  <c r="AF1344" i="3"/>
  <c r="AD1344" i="3"/>
  <c r="AC1344" i="3"/>
  <c r="AB1344" i="3"/>
  <c r="AA1344" i="3"/>
  <c r="AI1344" i="3" s="1"/>
  <c r="AD1343" i="3"/>
  <c r="AC1343" i="3"/>
  <c r="AB1343" i="3"/>
  <c r="AA1343" i="3"/>
  <c r="AH1343" i="3" s="1"/>
  <c r="AH1342" i="3"/>
  <c r="AF1342" i="3"/>
  <c r="AD1342" i="3"/>
  <c r="AC1342" i="3"/>
  <c r="AB1342" i="3"/>
  <c r="AA1342" i="3"/>
  <c r="AI1342" i="3" s="1"/>
  <c r="AD1341" i="3"/>
  <c r="AC1341" i="3"/>
  <c r="AB1341" i="3"/>
  <c r="AA1341" i="3"/>
  <c r="AH1341" i="3" s="1"/>
  <c r="AH1340" i="3"/>
  <c r="AF1340" i="3"/>
  <c r="AD1340" i="3"/>
  <c r="AC1340" i="3"/>
  <c r="AB1340" i="3"/>
  <c r="AA1340" i="3"/>
  <c r="AI1340" i="3" s="1"/>
  <c r="AD1339" i="3"/>
  <c r="AC1339" i="3"/>
  <c r="AB1339" i="3"/>
  <c r="AA1339" i="3"/>
  <c r="AH1339" i="3" s="1"/>
  <c r="AH1338" i="3"/>
  <c r="AF1338" i="3"/>
  <c r="AD1338" i="3"/>
  <c r="AC1338" i="3"/>
  <c r="AB1338" i="3"/>
  <c r="AA1338" i="3"/>
  <c r="AI1338" i="3" s="1"/>
  <c r="AD1337" i="3"/>
  <c r="AC1337" i="3"/>
  <c r="AB1337" i="3"/>
  <c r="AA1337" i="3"/>
  <c r="AH1337" i="3" s="1"/>
  <c r="AH1336" i="3"/>
  <c r="AF1336" i="3"/>
  <c r="AD1336" i="3"/>
  <c r="AC1336" i="3"/>
  <c r="AB1336" i="3"/>
  <c r="AA1336" i="3"/>
  <c r="AI1336" i="3" s="1"/>
  <c r="AD1335" i="3"/>
  <c r="AC1335" i="3"/>
  <c r="AB1335" i="3"/>
  <c r="AA1335" i="3"/>
  <c r="AH1335" i="3" s="1"/>
  <c r="AH1334" i="3"/>
  <c r="AF1334" i="3"/>
  <c r="AD1334" i="3"/>
  <c r="AC1334" i="3"/>
  <c r="AB1334" i="3"/>
  <c r="AA1334" i="3"/>
  <c r="AI1334" i="3" s="1"/>
  <c r="AD1333" i="3"/>
  <c r="AC1333" i="3"/>
  <c r="AB1333" i="3"/>
  <c r="AA1333" i="3"/>
  <c r="AH1333" i="3" s="1"/>
  <c r="AH1332" i="3"/>
  <c r="AF1332" i="3"/>
  <c r="AD1332" i="3"/>
  <c r="AC1332" i="3"/>
  <c r="AB1332" i="3"/>
  <c r="AA1332" i="3"/>
  <c r="AI1332" i="3" s="1"/>
  <c r="AD1331" i="3"/>
  <c r="AC1331" i="3"/>
  <c r="AB1331" i="3"/>
  <c r="AA1331" i="3"/>
  <c r="AH1331" i="3" s="1"/>
  <c r="AH1330" i="3"/>
  <c r="AF1330" i="3"/>
  <c r="AD1330" i="3"/>
  <c r="AC1330" i="3"/>
  <c r="AB1330" i="3"/>
  <c r="AA1330" i="3"/>
  <c r="AI1330" i="3" s="1"/>
  <c r="AD1329" i="3"/>
  <c r="AC1329" i="3"/>
  <c r="AB1329" i="3"/>
  <c r="AA1329" i="3"/>
  <c r="AH1329" i="3" s="1"/>
  <c r="AH1328" i="3"/>
  <c r="AF1328" i="3"/>
  <c r="AD1328" i="3"/>
  <c r="AC1328" i="3"/>
  <c r="AB1328" i="3"/>
  <c r="AA1328" i="3"/>
  <c r="AI1328" i="3" s="1"/>
  <c r="AD1327" i="3"/>
  <c r="AC1327" i="3"/>
  <c r="AB1327" i="3"/>
  <c r="AA1327" i="3"/>
  <c r="AH1327" i="3" s="1"/>
  <c r="AH1326" i="3"/>
  <c r="AF1326" i="3"/>
  <c r="AD1326" i="3"/>
  <c r="AC1326" i="3"/>
  <c r="AB1326" i="3"/>
  <c r="AA1326" i="3"/>
  <c r="AI1326" i="3" s="1"/>
  <c r="AD1325" i="3"/>
  <c r="AC1325" i="3"/>
  <c r="AB1325" i="3"/>
  <c r="AA1325" i="3"/>
  <c r="AH1325" i="3" s="1"/>
  <c r="AH1324" i="3"/>
  <c r="AF1324" i="3"/>
  <c r="AD1324" i="3"/>
  <c r="AC1324" i="3"/>
  <c r="AB1324" i="3"/>
  <c r="AA1324" i="3"/>
  <c r="AI1324" i="3" s="1"/>
  <c r="AD1323" i="3"/>
  <c r="AC1323" i="3"/>
  <c r="AB1323" i="3"/>
  <c r="AA1323" i="3"/>
  <c r="AH1323" i="3" s="1"/>
  <c r="AH1322" i="3"/>
  <c r="AF1322" i="3"/>
  <c r="AD1322" i="3"/>
  <c r="AC1322" i="3"/>
  <c r="AB1322" i="3"/>
  <c r="AA1322" i="3"/>
  <c r="AI1322" i="3" s="1"/>
  <c r="AD1321" i="3"/>
  <c r="AC1321" i="3"/>
  <c r="AB1321" i="3"/>
  <c r="AA1321" i="3"/>
  <c r="AH1321" i="3" s="1"/>
  <c r="AH1320" i="3"/>
  <c r="AF1320" i="3"/>
  <c r="AD1320" i="3"/>
  <c r="AC1320" i="3"/>
  <c r="AB1320" i="3"/>
  <c r="AA1320" i="3"/>
  <c r="AI1320" i="3" s="1"/>
  <c r="AD1319" i="3"/>
  <c r="AC1319" i="3"/>
  <c r="AB1319" i="3"/>
  <c r="AA1319" i="3"/>
  <c r="AH1319" i="3" s="1"/>
  <c r="AH1318" i="3"/>
  <c r="AF1318" i="3"/>
  <c r="AD1318" i="3"/>
  <c r="AC1318" i="3"/>
  <c r="AB1318" i="3"/>
  <c r="AA1318" i="3"/>
  <c r="AI1318" i="3" s="1"/>
  <c r="AD1317" i="3"/>
  <c r="AC1317" i="3"/>
  <c r="AB1317" i="3"/>
  <c r="AA1317" i="3"/>
  <c r="AH1317" i="3" s="1"/>
  <c r="AH1316" i="3"/>
  <c r="AF1316" i="3"/>
  <c r="AD1316" i="3"/>
  <c r="AC1316" i="3"/>
  <c r="AB1316" i="3"/>
  <c r="AA1316" i="3"/>
  <c r="AI1316" i="3" s="1"/>
  <c r="AD1315" i="3"/>
  <c r="AC1315" i="3"/>
  <c r="AB1315" i="3"/>
  <c r="AA1315" i="3"/>
  <c r="AH1315" i="3" s="1"/>
  <c r="AH1314" i="3"/>
  <c r="AF1314" i="3"/>
  <c r="AD1314" i="3"/>
  <c r="AC1314" i="3"/>
  <c r="AB1314" i="3"/>
  <c r="AA1314" i="3"/>
  <c r="AI1314" i="3" s="1"/>
  <c r="AD1313" i="3"/>
  <c r="AC1313" i="3"/>
  <c r="AB1313" i="3"/>
  <c r="AA1313" i="3"/>
  <c r="AH1313" i="3" s="1"/>
  <c r="AH1312" i="3"/>
  <c r="AF1312" i="3"/>
  <c r="AD1312" i="3"/>
  <c r="AC1312" i="3"/>
  <c r="AB1312" i="3"/>
  <c r="AA1312" i="3"/>
  <c r="AI1312" i="3" s="1"/>
  <c r="AD1311" i="3"/>
  <c r="AC1311" i="3"/>
  <c r="AB1311" i="3"/>
  <c r="AA1311" i="3"/>
  <c r="AH1311" i="3" s="1"/>
  <c r="AH1310" i="3"/>
  <c r="AF1310" i="3"/>
  <c r="AD1310" i="3"/>
  <c r="AC1310" i="3"/>
  <c r="AB1310" i="3"/>
  <c r="AA1310" i="3"/>
  <c r="AI1310" i="3" s="1"/>
  <c r="AD1309" i="3"/>
  <c r="AC1309" i="3"/>
  <c r="AB1309" i="3"/>
  <c r="AA1309" i="3"/>
  <c r="AH1309" i="3" s="1"/>
  <c r="AH1308" i="3"/>
  <c r="AF1308" i="3"/>
  <c r="AD1308" i="3"/>
  <c r="AC1308" i="3"/>
  <c r="AB1308" i="3"/>
  <c r="AA1308" i="3"/>
  <c r="AI1308" i="3" s="1"/>
  <c r="AD1307" i="3"/>
  <c r="AC1307" i="3"/>
  <c r="AB1307" i="3"/>
  <c r="AA1307" i="3"/>
  <c r="AH1307" i="3" s="1"/>
  <c r="AH1306" i="3"/>
  <c r="AF1306" i="3"/>
  <c r="AD1306" i="3"/>
  <c r="AC1306" i="3"/>
  <c r="AB1306" i="3"/>
  <c r="AA1306" i="3"/>
  <c r="AI1306" i="3" s="1"/>
  <c r="AD1305" i="3"/>
  <c r="AC1305" i="3"/>
  <c r="AB1305" i="3"/>
  <c r="AA1305" i="3"/>
  <c r="AH1305" i="3" s="1"/>
  <c r="AH1304" i="3"/>
  <c r="AF1304" i="3"/>
  <c r="AD1304" i="3"/>
  <c r="AC1304" i="3"/>
  <c r="AB1304" i="3"/>
  <c r="AA1304" i="3"/>
  <c r="AI1304" i="3" s="1"/>
  <c r="AD1303" i="3"/>
  <c r="AC1303" i="3"/>
  <c r="AB1303" i="3"/>
  <c r="AA1303" i="3"/>
  <c r="AH1303" i="3" s="1"/>
  <c r="AH1302" i="3"/>
  <c r="AF1302" i="3"/>
  <c r="AD1302" i="3"/>
  <c r="AC1302" i="3"/>
  <c r="AB1302" i="3"/>
  <c r="AA1302" i="3"/>
  <c r="AI1302" i="3" s="1"/>
  <c r="AD1301" i="3"/>
  <c r="AC1301" i="3"/>
  <c r="AB1301" i="3"/>
  <c r="AA1301" i="3"/>
  <c r="AH1301" i="3" s="1"/>
  <c r="AH1300" i="3"/>
  <c r="AF1300" i="3"/>
  <c r="AD1300" i="3"/>
  <c r="AC1300" i="3"/>
  <c r="AB1300" i="3"/>
  <c r="AA1300" i="3"/>
  <c r="AI1300" i="3" s="1"/>
  <c r="AD1299" i="3"/>
  <c r="AC1299" i="3"/>
  <c r="AB1299" i="3"/>
  <c r="AA1299" i="3"/>
  <c r="AH1299" i="3" s="1"/>
  <c r="AH1298" i="3"/>
  <c r="AF1298" i="3"/>
  <c r="AD1298" i="3"/>
  <c r="AC1298" i="3"/>
  <c r="AB1298" i="3"/>
  <c r="AA1298" i="3"/>
  <c r="AI1298" i="3" s="1"/>
  <c r="AD1297" i="3"/>
  <c r="AC1297" i="3"/>
  <c r="AB1297" i="3"/>
  <c r="AA1297" i="3"/>
  <c r="AH1297" i="3" s="1"/>
  <c r="AH1296" i="3"/>
  <c r="AF1296" i="3"/>
  <c r="AD1296" i="3"/>
  <c r="AC1296" i="3"/>
  <c r="AB1296" i="3"/>
  <c r="AA1296" i="3"/>
  <c r="AI1296" i="3" s="1"/>
  <c r="AD1295" i="3"/>
  <c r="AC1295" i="3"/>
  <c r="AB1295" i="3"/>
  <c r="AA1295" i="3"/>
  <c r="AH1295" i="3" s="1"/>
  <c r="AH1294" i="3"/>
  <c r="AF1294" i="3"/>
  <c r="AD1294" i="3"/>
  <c r="AC1294" i="3"/>
  <c r="AB1294" i="3"/>
  <c r="AA1294" i="3"/>
  <c r="AI1294" i="3" s="1"/>
  <c r="AD1293" i="3"/>
  <c r="AC1293" i="3"/>
  <c r="AB1293" i="3"/>
  <c r="AA1293" i="3"/>
  <c r="AH1293" i="3" s="1"/>
  <c r="AH1292" i="3"/>
  <c r="AF1292" i="3"/>
  <c r="AD1292" i="3"/>
  <c r="AC1292" i="3"/>
  <c r="AB1292" i="3"/>
  <c r="AA1292" i="3"/>
  <c r="AI1292" i="3" s="1"/>
  <c r="AD1291" i="3"/>
  <c r="AC1291" i="3"/>
  <c r="AB1291" i="3"/>
  <c r="AA1291" i="3"/>
  <c r="AH1291" i="3" s="1"/>
  <c r="AH1290" i="3"/>
  <c r="AF1290" i="3"/>
  <c r="AD1290" i="3"/>
  <c r="AC1290" i="3"/>
  <c r="AB1290" i="3"/>
  <c r="AA1290" i="3"/>
  <c r="AI1290" i="3" s="1"/>
  <c r="AD1289" i="3"/>
  <c r="AC1289" i="3"/>
  <c r="AB1289" i="3"/>
  <c r="AA1289" i="3"/>
  <c r="AH1289" i="3" s="1"/>
  <c r="AH1288" i="3"/>
  <c r="AF1288" i="3"/>
  <c r="AD1288" i="3"/>
  <c r="AC1288" i="3"/>
  <c r="AB1288" i="3"/>
  <c r="AA1288" i="3"/>
  <c r="AI1288" i="3" s="1"/>
  <c r="AD1287" i="3"/>
  <c r="AC1287" i="3"/>
  <c r="AB1287" i="3"/>
  <c r="AA1287" i="3"/>
  <c r="AH1287" i="3" s="1"/>
  <c r="AH1286" i="3"/>
  <c r="AF1286" i="3"/>
  <c r="AD1286" i="3"/>
  <c r="AC1286" i="3"/>
  <c r="AB1286" i="3"/>
  <c r="AA1286" i="3"/>
  <c r="AI1286" i="3" s="1"/>
  <c r="AD1285" i="3"/>
  <c r="AC1285" i="3"/>
  <c r="AB1285" i="3"/>
  <c r="AA1285" i="3"/>
  <c r="AH1285" i="3" s="1"/>
  <c r="AH1284" i="3"/>
  <c r="AF1284" i="3"/>
  <c r="AD1284" i="3"/>
  <c r="AC1284" i="3"/>
  <c r="AB1284" i="3"/>
  <c r="AA1284" i="3"/>
  <c r="AI1284" i="3" s="1"/>
  <c r="AD1283" i="3"/>
  <c r="AC1283" i="3"/>
  <c r="AB1283" i="3"/>
  <c r="AA1283" i="3"/>
  <c r="AH1283" i="3" s="1"/>
  <c r="AH1282" i="3"/>
  <c r="AF1282" i="3"/>
  <c r="AD1282" i="3"/>
  <c r="AC1282" i="3"/>
  <c r="AB1282" i="3"/>
  <c r="AA1282" i="3"/>
  <c r="AI1282" i="3" s="1"/>
  <c r="AD1281" i="3"/>
  <c r="AC1281" i="3"/>
  <c r="AB1281" i="3"/>
  <c r="AA1281" i="3"/>
  <c r="AH1281" i="3" s="1"/>
  <c r="AH1280" i="3"/>
  <c r="AF1280" i="3"/>
  <c r="AD1280" i="3"/>
  <c r="AC1280" i="3"/>
  <c r="AB1280" i="3"/>
  <c r="AA1280" i="3"/>
  <c r="AI1280" i="3" s="1"/>
  <c r="AD1279" i="3"/>
  <c r="AC1279" i="3"/>
  <c r="AB1279" i="3"/>
  <c r="AA1279" i="3"/>
  <c r="AH1279" i="3" s="1"/>
  <c r="AH1278" i="3"/>
  <c r="AF1278" i="3"/>
  <c r="AD1278" i="3"/>
  <c r="AC1278" i="3"/>
  <c r="AB1278" i="3"/>
  <c r="AA1278" i="3"/>
  <c r="AI1278" i="3" s="1"/>
  <c r="AD1277" i="3"/>
  <c r="AC1277" i="3"/>
  <c r="AB1277" i="3"/>
  <c r="AA1277" i="3"/>
  <c r="AH1277" i="3" s="1"/>
  <c r="AH1276" i="3"/>
  <c r="AF1276" i="3"/>
  <c r="AD1276" i="3"/>
  <c r="AC1276" i="3"/>
  <c r="AB1276" i="3"/>
  <c r="AA1276" i="3"/>
  <c r="AI1276" i="3" s="1"/>
  <c r="AD1275" i="3"/>
  <c r="AC1275" i="3"/>
  <c r="AB1275" i="3"/>
  <c r="AA1275" i="3"/>
  <c r="AH1275" i="3" s="1"/>
  <c r="AH1274" i="3"/>
  <c r="AF1274" i="3"/>
  <c r="AD1274" i="3"/>
  <c r="AC1274" i="3"/>
  <c r="AB1274" i="3"/>
  <c r="AA1274" i="3"/>
  <c r="AI1274" i="3" s="1"/>
  <c r="AD1273" i="3"/>
  <c r="AC1273" i="3"/>
  <c r="AB1273" i="3"/>
  <c r="AA1273" i="3"/>
  <c r="AH1273" i="3" s="1"/>
  <c r="AH1272" i="3"/>
  <c r="AF1272" i="3"/>
  <c r="AD1272" i="3"/>
  <c r="AC1272" i="3"/>
  <c r="AB1272" i="3"/>
  <c r="AA1272" i="3"/>
  <c r="AI1272" i="3" s="1"/>
  <c r="AD1271" i="3"/>
  <c r="AC1271" i="3"/>
  <c r="AB1271" i="3"/>
  <c r="AA1271" i="3"/>
  <c r="AH1271" i="3" s="1"/>
  <c r="AH1270" i="3"/>
  <c r="AF1270" i="3"/>
  <c r="AD1270" i="3"/>
  <c r="AC1270" i="3"/>
  <c r="AB1270" i="3"/>
  <c r="AA1270" i="3"/>
  <c r="AI1270" i="3" s="1"/>
  <c r="AD1269" i="3"/>
  <c r="AC1269" i="3"/>
  <c r="AB1269" i="3"/>
  <c r="AA1269" i="3"/>
  <c r="AH1269" i="3" s="1"/>
  <c r="AH1268" i="3"/>
  <c r="AF1268" i="3"/>
  <c r="AD1268" i="3"/>
  <c r="AC1268" i="3"/>
  <c r="AB1268" i="3"/>
  <c r="AA1268" i="3"/>
  <c r="AI1268" i="3" s="1"/>
  <c r="AD1267" i="3"/>
  <c r="AC1267" i="3"/>
  <c r="AB1267" i="3"/>
  <c r="AA1267" i="3"/>
  <c r="AH1267" i="3" s="1"/>
  <c r="AH1266" i="3"/>
  <c r="AF1266" i="3"/>
  <c r="AD1266" i="3"/>
  <c r="AC1266" i="3"/>
  <c r="AB1266" i="3"/>
  <c r="AA1266" i="3"/>
  <c r="AI1266" i="3" s="1"/>
  <c r="AD1265" i="3"/>
  <c r="AC1265" i="3"/>
  <c r="AB1265" i="3"/>
  <c r="AA1265" i="3"/>
  <c r="AH1265" i="3" s="1"/>
  <c r="AH1264" i="3"/>
  <c r="AF1264" i="3"/>
  <c r="AD1264" i="3"/>
  <c r="AC1264" i="3"/>
  <c r="AB1264" i="3"/>
  <c r="AA1264" i="3"/>
  <c r="AI1264" i="3" s="1"/>
  <c r="AD1263" i="3"/>
  <c r="AC1263" i="3"/>
  <c r="AB1263" i="3"/>
  <c r="AA1263" i="3"/>
  <c r="AH1263" i="3" s="1"/>
  <c r="AH1262" i="3"/>
  <c r="AF1262" i="3"/>
  <c r="AD1262" i="3"/>
  <c r="AC1262" i="3"/>
  <c r="AB1262" i="3"/>
  <c r="AA1262" i="3"/>
  <c r="AI1262" i="3" s="1"/>
  <c r="AD1261" i="3"/>
  <c r="AC1261" i="3"/>
  <c r="AB1261" i="3"/>
  <c r="AA1261" i="3"/>
  <c r="AH1261" i="3" s="1"/>
  <c r="AH1260" i="3"/>
  <c r="AF1260" i="3"/>
  <c r="AD1260" i="3"/>
  <c r="AC1260" i="3"/>
  <c r="AB1260" i="3"/>
  <c r="AA1260" i="3"/>
  <c r="AI1260" i="3" s="1"/>
  <c r="AD1259" i="3"/>
  <c r="AC1259" i="3"/>
  <c r="AB1259" i="3"/>
  <c r="AA1259" i="3"/>
  <c r="AH1259" i="3" s="1"/>
  <c r="AH1258" i="3"/>
  <c r="AF1258" i="3"/>
  <c r="AD1258" i="3"/>
  <c r="AC1258" i="3"/>
  <c r="AB1258" i="3"/>
  <c r="AA1258" i="3"/>
  <c r="AI1258" i="3" s="1"/>
  <c r="AD1257" i="3"/>
  <c r="AC1257" i="3"/>
  <c r="AB1257" i="3"/>
  <c r="AA1257" i="3"/>
  <c r="AH1256" i="3"/>
  <c r="AF1256" i="3"/>
  <c r="AD1256" i="3"/>
  <c r="AC1256" i="3"/>
  <c r="AB1256" i="3"/>
  <c r="AA1256" i="3"/>
  <c r="AI1256" i="3" s="1"/>
  <c r="AG1255" i="3"/>
  <c r="AD1255" i="3"/>
  <c r="AC1255" i="3"/>
  <c r="AB1255" i="3"/>
  <c r="AA1255" i="3"/>
  <c r="AH1254" i="3"/>
  <c r="AF1254" i="3"/>
  <c r="AD1254" i="3"/>
  <c r="AC1254" i="3"/>
  <c r="AB1254" i="3"/>
  <c r="AA1254" i="3"/>
  <c r="AI1254" i="3" s="1"/>
  <c r="AD1253" i="3"/>
  <c r="AC1253" i="3"/>
  <c r="AB1253" i="3"/>
  <c r="AA1253" i="3"/>
  <c r="AH1252" i="3"/>
  <c r="AF1252" i="3"/>
  <c r="AD1252" i="3"/>
  <c r="AC1252" i="3"/>
  <c r="AB1252" i="3"/>
  <c r="AA1252" i="3"/>
  <c r="AI1252" i="3" s="1"/>
  <c r="AG1251" i="3"/>
  <c r="AD1251" i="3"/>
  <c r="AC1251" i="3"/>
  <c r="AB1251" i="3"/>
  <c r="AA1251" i="3"/>
  <c r="AD1250" i="3"/>
  <c r="AC1250" i="3"/>
  <c r="AB1250" i="3"/>
  <c r="AA1250" i="3"/>
  <c r="AH1249" i="3"/>
  <c r="AF1249" i="3"/>
  <c r="AD1249" i="3"/>
  <c r="AC1249" i="3"/>
  <c r="AB1249" i="3"/>
  <c r="AA1249" i="3"/>
  <c r="AI1249" i="3" s="1"/>
  <c r="AD1248" i="3"/>
  <c r="AC1248" i="3"/>
  <c r="AB1248" i="3"/>
  <c r="AA1248" i="3"/>
  <c r="AH1248" i="3" s="1"/>
  <c r="AH1247" i="3"/>
  <c r="AF1247" i="3"/>
  <c r="AD1247" i="3"/>
  <c r="AC1247" i="3"/>
  <c r="AB1247" i="3"/>
  <c r="AA1247" i="3"/>
  <c r="AI1247" i="3" s="1"/>
  <c r="AD1246" i="3"/>
  <c r="AC1246" i="3"/>
  <c r="AB1246" i="3"/>
  <c r="AA1246" i="3"/>
  <c r="AH1246" i="3" s="1"/>
  <c r="AH1245" i="3"/>
  <c r="AF1245" i="3"/>
  <c r="AD1245" i="3"/>
  <c r="AC1245" i="3"/>
  <c r="AB1245" i="3"/>
  <c r="AA1245" i="3"/>
  <c r="AI1245" i="3" s="1"/>
  <c r="AD1244" i="3"/>
  <c r="AC1244" i="3"/>
  <c r="AB1244" i="3"/>
  <c r="AA1244" i="3"/>
  <c r="AH1244" i="3" s="1"/>
  <c r="AH1243" i="3"/>
  <c r="AF1243" i="3"/>
  <c r="AD1243" i="3"/>
  <c r="AC1243" i="3"/>
  <c r="AB1243" i="3"/>
  <c r="AA1243" i="3"/>
  <c r="AI1243" i="3" s="1"/>
  <c r="AD1242" i="3"/>
  <c r="AC1242" i="3"/>
  <c r="AB1242" i="3"/>
  <c r="AA1242" i="3"/>
  <c r="AH1242" i="3" s="1"/>
  <c r="AH1241" i="3"/>
  <c r="AF1241" i="3"/>
  <c r="AD1241" i="3"/>
  <c r="AC1241" i="3"/>
  <c r="AB1241" i="3"/>
  <c r="AA1241" i="3"/>
  <c r="AI1241" i="3" s="1"/>
  <c r="AD1240" i="3"/>
  <c r="AC1240" i="3"/>
  <c r="AB1240" i="3"/>
  <c r="AA1240" i="3"/>
  <c r="AH1240" i="3" s="1"/>
  <c r="AH1239" i="3"/>
  <c r="AF1239" i="3"/>
  <c r="AD1239" i="3"/>
  <c r="AC1239" i="3"/>
  <c r="AB1239" i="3"/>
  <c r="AA1239" i="3"/>
  <c r="AI1239" i="3" s="1"/>
  <c r="AD1238" i="3"/>
  <c r="AC1238" i="3"/>
  <c r="AB1238" i="3"/>
  <c r="AA1238" i="3"/>
  <c r="AH1238" i="3" s="1"/>
  <c r="AH1237" i="3"/>
  <c r="AF1237" i="3"/>
  <c r="AD1237" i="3"/>
  <c r="AC1237" i="3"/>
  <c r="AB1237" i="3"/>
  <c r="AA1237" i="3"/>
  <c r="AI1237" i="3" s="1"/>
  <c r="AD1236" i="3"/>
  <c r="AC1236" i="3"/>
  <c r="AB1236" i="3"/>
  <c r="AA1236" i="3"/>
  <c r="AH1236" i="3" s="1"/>
  <c r="AH1235" i="3"/>
  <c r="AF1235" i="3"/>
  <c r="AD1235" i="3"/>
  <c r="AC1235" i="3"/>
  <c r="AB1235" i="3"/>
  <c r="AA1235" i="3"/>
  <c r="AI1235" i="3" s="1"/>
  <c r="AD1234" i="3"/>
  <c r="AC1234" i="3"/>
  <c r="AB1234" i="3"/>
  <c r="AA1234" i="3"/>
  <c r="AH1234" i="3" s="1"/>
  <c r="AH1233" i="3"/>
  <c r="AF1233" i="3"/>
  <c r="AD1233" i="3"/>
  <c r="AC1233" i="3"/>
  <c r="AB1233" i="3"/>
  <c r="AA1233" i="3"/>
  <c r="AI1233" i="3" s="1"/>
  <c r="AD1232" i="3"/>
  <c r="AC1232" i="3"/>
  <c r="AB1232" i="3"/>
  <c r="AA1232" i="3"/>
  <c r="AH1232" i="3" s="1"/>
  <c r="AH1231" i="3"/>
  <c r="AF1231" i="3"/>
  <c r="AD1231" i="3"/>
  <c r="AC1231" i="3"/>
  <c r="AB1231" i="3"/>
  <c r="AA1231" i="3"/>
  <c r="AI1231" i="3" s="1"/>
  <c r="AD1230" i="3"/>
  <c r="AC1230" i="3"/>
  <c r="AB1230" i="3"/>
  <c r="AA1230" i="3"/>
  <c r="AH1230" i="3" s="1"/>
  <c r="AH1229" i="3"/>
  <c r="AF1229" i="3"/>
  <c r="AD1229" i="3"/>
  <c r="AC1229" i="3"/>
  <c r="AB1229" i="3"/>
  <c r="AA1229" i="3"/>
  <c r="AI1229" i="3" s="1"/>
  <c r="AD1228" i="3"/>
  <c r="AC1228" i="3"/>
  <c r="AB1228" i="3"/>
  <c r="AA1228" i="3"/>
  <c r="AH1228" i="3" s="1"/>
  <c r="AH1227" i="3"/>
  <c r="AF1227" i="3"/>
  <c r="AD1227" i="3"/>
  <c r="AC1227" i="3"/>
  <c r="AB1227" i="3"/>
  <c r="AA1227" i="3"/>
  <c r="AI1227" i="3" s="1"/>
  <c r="AD1226" i="3"/>
  <c r="AC1226" i="3"/>
  <c r="AB1226" i="3"/>
  <c r="AA1226" i="3"/>
  <c r="AH1226" i="3" s="1"/>
  <c r="AH1225" i="3"/>
  <c r="AF1225" i="3"/>
  <c r="AD1225" i="3"/>
  <c r="AC1225" i="3"/>
  <c r="AB1225" i="3"/>
  <c r="AA1225" i="3"/>
  <c r="AI1225" i="3" s="1"/>
  <c r="AD1224" i="3"/>
  <c r="AC1224" i="3"/>
  <c r="AB1224" i="3"/>
  <c r="AA1224" i="3"/>
  <c r="AH1224" i="3" s="1"/>
  <c r="AH1223" i="3"/>
  <c r="AF1223" i="3"/>
  <c r="AD1223" i="3"/>
  <c r="AC1223" i="3"/>
  <c r="AB1223" i="3"/>
  <c r="AA1223" i="3"/>
  <c r="AI1223" i="3" s="1"/>
  <c r="AD1222" i="3"/>
  <c r="AC1222" i="3"/>
  <c r="AB1222" i="3"/>
  <c r="AA1222" i="3"/>
  <c r="AH1222" i="3" s="1"/>
  <c r="AH1221" i="3"/>
  <c r="AF1221" i="3"/>
  <c r="AD1221" i="3"/>
  <c r="AC1221" i="3"/>
  <c r="AB1221" i="3"/>
  <c r="AA1221" i="3"/>
  <c r="AI1221" i="3" s="1"/>
  <c r="AD1220" i="3"/>
  <c r="AC1220" i="3"/>
  <c r="AB1220" i="3"/>
  <c r="AA1220" i="3"/>
  <c r="AH1220" i="3" s="1"/>
  <c r="AH1219" i="3"/>
  <c r="AF1219" i="3"/>
  <c r="AD1219" i="3"/>
  <c r="AC1219" i="3"/>
  <c r="AB1219" i="3"/>
  <c r="AA1219" i="3"/>
  <c r="AI1219" i="3" s="1"/>
  <c r="AD1218" i="3"/>
  <c r="AC1218" i="3"/>
  <c r="AB1218" i="3"/>
  <c r="AA1218" i="3"/>
  <c r="AH1218" i="3" s="1"/>
  <c r="AH1217" i="3"/>
  <c r="AF1217" i="3"/>
  <c r="AD1217" i="3"/>
  <c r="AC1217" i="3"/>
  <c r="AB1217" i="3"/>
  <c r="AA1217" i="3"/>
  <c r="AI1217" i="3" s="1"/>
  <c r="AD1216" i="3"/>
  <c r="AC1216" i="3"/>
  <c r="AB1216" i="3"/>
  <c r="AA1216" i="3"/>
  <c r="AH1216" i="3" s="1"/>
  <c r="AH1215" i="3"/>
  <c r="AF1215" i="3"/>
  <c r="AD1215" i="3"/>
  <c r="AC1215" i="3"/>
  <c r="AB1215" i="3"/>
  <c r="AA1215" i="3"/>
  <c r="AI1215" i="3" s="1"/>
  <c r="AD1214" i="3"/>
  <c r="AC1214" i="3"/>
  <c r="AB1214" i="3"/>
  <c r="AA1214" i="3"/>
  <c r="AH1214" i="3" s="1"/>
  <c r="AH1213" i="3"/>
  <c r="AF1213" i="3"/>
  <c r="AD1213" i="3"/>
  <c r="AC1213" i="3"/>
  <c r="AB1213" i="3"/>
  <c r="AA1213" i="3"/>
  <c r="AI1213" i="3" s="1"/>
  <c r="AD1212" i="3"/>
  <c r="AC1212" i="3"/>
  <c r="AB1212" i="3"/>
  <c r="AA1212" i="3"/>
  <c r="AH1212" i="3" s="1"/>
  <c r="AH1211" i="3"/>
  <c r="AF1211" i="3"/>
  <c r="AD1211" i="3"/>
  <c r="AC1211" i="3"/>
  <c r="AB1211" i="3"/>
  <c r="AA1211" i="3"/>
  <c r="AI1211" i="3" s="1"/>
  <c r="AD1210" i="3"/>
  <c r="AC1210" i="3"/>
  <c r="AB1210" i="3"/>
  <c r="AA1210" i="3"/>
  <c r="AH1210" i="3" s="1"/>
  <c r="AH1209" i="3"/>
  <c r="AF1209" i="3"/>
  <c r="AD1209" i="3"/>
  <c r="AC1209" i="3"/>
  <c r="AB1209" i="3"/>
  <c r="AA1209" i="3"/>
  <c r="AI1209" i="3" s="1"/>
  <c r="AD1208" i="3"/>
  <c r="AC1208" i="3"/>
  <c r="AB1208" i="3"/>
  <c r="AA1208" i="3"/>
  <c r="AH1208" i="3" s="1"/>
  <c r="AH1207" i="3"/>
  <c r="AF1207" i="3"/>
  <c r="AD1207" i="3"/>
  <c r="AC1207" i="3"/>
  <c r="AB1207" i="3"/>
  <c r="AA1207" i="3"/>
  <c r="AI1207" i="3" s="1"/>
  <c r="AD1206" i="3"/>
  <c r="AC1206" i="3"/>
  <c r="AB1206" i="3"/>
  <c r="AA1206" i="3"/>
  <c r="AH1206" i="3" s="1"/>
  <c r="AH1205" i="3"/>
  <c r="AF1205" i="3"/>
  <c r="AD1205" i="3"/>
  <c r="AC1205" i="3"/>
  <c r="AB1205" i="3"/>
  <c r="AA1205" i="3"/>
  <c r="AI1205" i="3" s="1"/>
  <c r="AD1204" i="3"/>
  <c r="AC1204" i="3"/>
  <c r="AB1204" i="3"/>
  <c r="AA1204" i="3"/>
  <c r="AH1204" i="3" s="1"/>
  <c r="AH1203" i="3"/>
  <c r="AF1203" i="3"/>
  <c r="AD1203" i="3"/>
  <c r="AC1203" i="3"/>
  <c r="AB1203" i="3"/>
  <c r="AA1203" i="3"/>
  <c r="AI1203" i="3" s="1"/>
  <c r="AD1202" i="3"/>
  <c r="AC1202" i="3"/>
  <c r="AB1202" i="3"/>
  <c r="AA1202" i="3"/>
  <c r="AH1202" i="3" s="1"/>
  <c r="AH1201" i="3"/>
  <c r="AF1201" i="3"/>
  <c r="AD1201" i="3"/>
  <c r="AC1201" i="3"/>
  <c r="AB1201" i="3"/>
  <c r="AA1201" i="3"/>
  <c r="AI1201" i="3" s="1"/>
  <c r="AD1200" i="3"/>
  <c r="AC1200" i="3"/>
  <c r="AB1200" i="3"/>
  <c r="AA1200" i="3"/>
  <c r="AH1200" i="3" s="1"/>
  <c r="AH1199" i="3"/>
  <c r="AF1199" i="3"/>
  <c r="AD1199" i="3"/>
  <c r="AC1199" i="3"/>
  <c r="AB1199" i="3"/>
  <c r="AA1199" i="3"/>
  <c r="AI1199" i="3" s="1"/>
  <c r="AD1198" i="3"/>
  <c r="AC1198" i="3"/>
  <c r="AB1198" i="3"/>
  <c r="AA1198" i="3"/>
  <c r="AH1198" i="3" s="1"/>
  <c r="AH1197" i="3"/>
  <c r="AF1197" i="3"/>
  <c r="AD1197" i="3"/>
  <c r="AC1197" i="3"/>
  <c r="AB1197" i="3"/>
  <c r="AA1197" i="3"/>
  <c r="AI1197" i="3" s="1"/>
  <c r="AD1196" i="3"/>
  <c r="AC1196" i="3"/>
  <c r="AB1196" i="3"/>
  <c r="AA1196" i="3"/>
  <c r="AH1196" i="3" s="1"/>
  <c r="AH1195" i="3"/>
  <c r="AF1195" i="3"/>
  <c r="AD1195" i="3"/>
  <c r="AC1195" i="3"/>
  <c r="AB1195" i="3"/>
  <c r="AA1195" i="3"/>
  <c r="AI1195" i="3" s="1"/>
  <c r="AD1194" i="3"/>
  <c r="AC1194" i="3"/>
  <c r="AB1194" i="3"/>
  <c r="AA1194" i="3"/>
  <c r="AH1194" i="3" s="1"/>
  <c r="AH1193" i="3"/>
  <c r="AF1193" i="3"/>
  <c r="AD1193" i="3"/>
  <c r="AC1193" i="3"/>
  <c r="AB1193" i="3"/>
  <c r="AA1193" i="3"/>
  <c r="AI1193" i="3" s="1"/>
  <c r="AD1192" i="3"/>
  <c r="AC1192" i="3"/>
  <c r="AB1192" i="3"/>
  <c r="AA1192" i="3"/>
  <c r="AH1192" i="3" s="1"/>
  <c r="AH1191" i="3"/>
  <c r="AF1191" i="3"/>
  <c r="AD1191" i="3"/>
  <c r="AC1191" i="3"/>
  <c r="AB1191" i="3"/>
  <c r="AA1191" i="3"/>
  <c r="AI1191" i="3" s="1"/>
  <c r="AD1190" i="3"/>
  <c r="AC1190" i="3"/>
  <c r="AB1190" i="3"/>
  <c r="AA1190" i="3"/>
  <c r="AH1190" i="3" s="1"/>
  <c r="AH1189" i="3"/>
  <c r="AF1189" i="3"/>
  <c r="AD1189" i="3"/>
  <c r="AC1189" i="3"/>
  <c r="AB1189" i="3"/>
  <c r="AA1189" i="3"/>
  <c r="AI1189" i="3" s="1"/>
  <c r="AD1188" i="3"/>
  <c r="AC1188" i="3"/>
  <c r="AB1188" i="3"/>
  <c r="AA1188" i="3"/>
  <c r="AH1188" i="3" s="1"/>
  <c r="AH1187" i="3"/>
  <c r="AF1187" i="3"/>
  <c r="AD1187" i="3"/>
  <c r="AC1187" i="3"/>
  <c r="AB1187" i="3"/>
  <c r="AA1187" i="3"/>
  <c r="AI1187" i="3" s="1"/>
  <c r="AD1186" i="3"/>
  <c r="AC1186" i="3"/>
  <c r="AB1186" i="3"/>
  <c r="AA1186" i="3"/>
  <c r="AH1186" i="3" s="1"/>
  <c r="AH1185" i="3"/>
  <c r="AF1185" i="3"/>
  <c r="AD1185" i="3"/>
  <c r="AC1185" i="3"/>
  <c r="AB1185" i="3"/>
  <c r="AA1185" i="3"/>
  <c r="AI1185" i="3" s="1"/>
  <c r="AD1184" i="3"/>
  <c r="AC1184" i="3"/>
  <c r="AB1184" i="3"/>
  <c r="AA1184" i="3"/>
  <c r="AH1184" i="3" s="1"/>
  <c r="AH1183" i="3"/>
  <c r="AF1183" i="3"/>
  <c r="AD1183" i="3"/>
  <c r="AC1183" i="3"/>
  <c r="AB1183" i="3"/>
  <c r="AA1183" i="3"/>
  <c r="AI1183" i="3" s="1"/>
  <c r="AD1182" i="3"/>
  <c r="AC1182" i="3"/>
  <c r="AB1182" i="3"/>
  <c r="AA1182" i="3"/>
  <c r="AH1182" i="3" s="1"/>
  <c r="AH1181" i="3"/>
  <c r="AF1181" i="3"/>
  <c r="AD1181" i="3"/>
  <c r="AC1181" i="3"/>
  <c r="AB1181" i="3"/>
  <c r="AA1181" i="3"/>
  <c r="AI1181" i="3" s="1"/>
  <c r="AD1180" i="3"/>
  <c r="AC1180" i="3"/>
  <c r="AB1180" i="3"/>
  <c r="AA1180" i="3"/>
  <c r="AH1180" i="3" s="1"/>
  <c r="AH1179" i="3"/>
  <c r="AF1179" i="3"/>
  <c r="AD1179" i="3"/>
  <c r="AC1179" i="3"/>
  <c r="AB1179" i="3"/>
  <c r="AA1179" i="3"/>
  <c r="AI1179" i="3" s="1"/>
  <c r="AD1178" i="3"/>
  <c r="AC1178" i="3"/>
  <c r="AB1178" i="3"/>
  <c r="AA1178" i="3"/>
  <c r="AH1178" i="3" s="1"/>
  <c r="AH1177" i="3"/>
  <c r="AF1177" i="3"/>
  <c r="AD1177" i="3"/>
  <c r="AC1177" i="3"/>
  <c r="AB1177" i="3"/>
  <c r="AA1177" i="3"/>
  <c r="AI1177" i="3" s="1"/>
  <c r="AD1176" i="3"/>
  <c r="AC1176" i="3"/>
  <c r="AB1176" i="3"/>
  <c r="AA1176" i="3"/>
  <c r="AH1176" i="3" s="1"/>
  <c r="AH1175" i="3"/>
  <c r="AF1175" i="3"/>
  <c r="AD1175" i="3"/>
  <c r="AC1175" i="3"/>
  <c r="AB1175" i="3"/>
  <c r="AA1175" i="3"/>
  <c r="AI1175" i="3" s="1"/>
  <c r="AD1174" i="3"/>
  <c r="AC1174" i="3"/>
  <c r="AB1174" i="3"/>
  <c r="AA1174" i="3"/>
  <c r="AH1174" i="3" s="1"/>
  <c r="AH1173" i="3"/>
  <c r="AF1173" i="3"/>
  <c r="AD1173" i="3"/>
  <c r="AC1173" i="3"/>
  <c r="AB1173" i="3"/>
  <c r="AA1173" i="3"/>
  <c r="AI1173" i="3" s="1"/>
  <c r="AD1172" i="3"/>
  <c r="AC1172" i="3"/>
  <c r="AB1172" i="3"/>
  <c r="AA1172" i="3"/>
  <c r="AH1172" i="3" s="1"/>
  <c r="AH1171" i="3"/>
  <c r="AF1171" i="3"/>
  <c r="AD1171" i="3"/>
  <c r="AC1171" i="3"/>
  <c r="AB1171" i="3"/>
  <c r="AA1171" i="3"/>
  <c r="AI1171" i="3" s="1"/>
  <c r="AD1170" i="3"/>
  <c r="AC1170" i="3"/>
  <c r="AB1170" i="3"/>
  <c r="AA1170" i="3"/>
  <c r="AH1170" i="3" s="1"/>
  <c r="AH1169" i="3"/>
  <c r="AF1169" i="3"/>
  <c r="AD1169" i="3"/>
  <c r="AC1169" i="3"/>
  <c r="AB1169" i="3"/>
  <c r="AA1169" i="3"/>
  <c r="AI1169" i="3" s="1"/>
  <c r="AD1168" i="3"/>
  <c r="AC1168" i="3"/>
  <c r="AB1168" i="3"/>
  <c r="AA1168" i="3"/>
  <c r="AH1168" i="3" s="1"/>
  <c r="AH1167" i="3"/>
  <c r="AF1167" i="3"/>
  <c r="AD1167" i="3"/>
  <c r="AC1167" i="3"/>
  <c r="AB1167" i="3"/>
  <c r="AA1167" i="3"/>
  <c r="AI1167" i="3" s="1"/>
  <c r="AD1166" i="3"/>
  <c r="AC1166" i="3"/>
  <c r="AB1166" i="3"/>
  <c r="AA1166" i="3"/>
  <c r="AH1166" i="3" s="1"/>
  <c r="AH1165" i="3"/>
  <c r="AF1165" i="3"/>
  <c r="AD1165" i="3"/>
  <c r="AC1165" i="3"/>
  <c r="AB1165" i="3"/>
  <c r="AA1165" i="3"/>
  <c r="AI1165" i="3" s="1"/>
  <c r="AD1164" i="3"/>
  <c r="AC1164" i="3"/>
  <c r="AB1164" i="3"/>
  <c r="AA1164" i="3"/>
  <c r="AH1164" i="3" s="1"/>
  <c r="AH1163" i="3"/>
  <c r="AF1163" i="3"/>
  <c r="AD1163" i="3"/>
  <c r="AC1163" i="3"/>
  <c r="AB1163" i="3"/>
  <c r="AA1163" i="3"/>
  <c r="AI1163" i="3" s="1"/>
  <c r="AD1162" i="3"/>
  <c r="AC1162" i="3"/>
  <c r="AB1162" i="3"/>
  <c r="AA1162" i="3"/>
  <c r="AH1162" i="3" s="1"/>
  <c r="AH1161" i="3"/>
  <c r="AF1161" i="3"/>
  <c r="AD1161" i="3"/>
  <c r="AC1161" i="3"/>
  <c r="AB1161" i="3"/>
  <c r="AA1161" i="3"/>
  <c r="AI1161" i="3" s="1"/>
  <c r="AD1160" i="3"/>
  <c r="AC1160" i="3"/>
  <c r="AB1160" i="3"/>
  <c r="AA1160" i="3"/>
  <c r="AH1160" i="3" s="1"/>
  <c r="AH1159" i="3"/>
  <c r="AF1159" i="3"/>
  <c r="AD1159" i="3"/>
  <c r="AC1159" i="3"/>
  <c r="AB1159" i="3"/>
  <c r="AA1159" i="3"/>
  <c r="AI1159" i="3" s="1"/>
  <c r="AD1158" i="3"/>
  <c r="AC1158" i="3"/>
  <c r="AB1158" i="3"/>
  <c r="AA1158" i="3"/>
  <c r="AH1158" i="3" s="1"/>
  <c r="AH1157" i="3"/>
  <c r="AF1157" i="3"/>
  <c r="AD1157" i="3"/>
  <c r="AC1157" i="3"/>
  <c r="AB1157" i="3"/>
  <c r="AA1157" i="3"/>
  <c r="AI1157" i="3" s="1"/>
  <c r="AD1156" i="3"/>
  <c r="AC1156" i="3"/>
  <c r="AB1156" i="3"/>
  <c r="AA1156" i="3"/>
  <c r="AH1156" i="3" s="1"/>
  <c r="AH1155" i="3"/>
  <c r="AF1155" i="3"/>
  <c r="AD1155" i="3"/>
  <c r="AC1155" i="3"/>
  <c r="AB1155" i="3"/>
  <c r="AA1155" i="3"/>
  <c r="AI1155" i="3" s="1"/>
  <c r="AD1154" i="3"/>
  <c r="AC1154" i="3"/>
  <c r="AB1154" i="3"/>
  <c r="AA1154" i="3"/>
  <c r="AH1154" i="3" s="1"/>
  <c r="AH1153" i="3"/>
  <c r="AF1153" i="3"/>
  <c r="AD1153" i="3"/>
  <c r="AC1153" i="3"/>
  <c r="AB1153" i="3"/>
  <c r="AA1153" i="3"/>
  <c r="AI1153" i="3" s="1"/>
  <c r="AD1152" i="3"/>
  <c r="AC1152" i="3"/>
  <c r="AB1152" i="3"/>
  <c r="AA1152" i="3"/>
  <c r="AH1152" i="3" s="1"/>
  <c r="AH1151" i="3"/>
  <c r="AF1151" i="3"/>
  <c r="AD1151" i="3"/>
  <c r="AC1151" i="3"/>
  <c r="AB1151" i="3"/>
  <c r="AA1151" i="3"/>
  <c r="AI1151" i="3" s="1"/>
  <c r="AD1150" i="3"/>
  <c r="AC1150" i="3"/>
  <c r="AB1150" i="3"/>
  <c r="AA1150" i="3"/>
  <c r="AH1150" i="3" s="1"/>
  <c r="AH1149" i="3"/>
  <c r="AF1149" i="3"/>
  <c r="AD1149" i="3"/>
  <c r="AC1149" i="3"/>
  <c r="AB1149" i="3"/>
  <c r="AA1149" i="3"/>
  <c r="AI1149" i="3" s="1"/>
  <c r="AD1148" i="3"/>
  <c r="AC1148" i="3"/>
  <c r="AB1148" i="3"/>
  <c r="AA1148" i="3"/>
  <c r="AH1148" i="3" s="1"/>
  <c r="AH1147" i="3"/>
  <c r="AF1147" i="3"/>
  <c r="AD1147" i="3"/>
  <c r="AC1147" i="3"/>
  <c r="AB1147" i="3"/>
  <c r="AA1147" i="3"/>
  <c r="AI1147" i="3" s="1"/>
  <c r="AD1146" i="3"/>
  <c r="AC1146" i="3"/>
  <c r="AB1146" i="3"/>
  <c r="AA1146" i="3"/>
  <c r="AH1146" i="3" s="1"/>
  <c r="AH1145" i="3"/>
  <c r="AF1145" i="3"/>
  <c r="AD1145" i="3"/>
  <c r="AC1145" i="3"/>
  <c r="AB1145" i="3"/>
  <c r="AA1145" i="3"/>
  <c r="AI1145" i="3" s="1"/>
  <c r="AD1144" i="3"/>
  <c r="AC1144" i="3"/>
  <c r="AB1144" i="3"/>
  <c r="AA1144" i="3"/>
  <c r="AH1144" i="3" s="1"/>
  <c r="AH1143" i="3"/>
  <c r="AF1143" i="3"/>
  <c r="AD1143" i="3"/>
  <c r="AC1143" i="3"/>
  <c r="AB1143" i="3"/>
  <c r="AA1143" i="3"/>
  <c r="AI1143" i="3" s="1"/>
  <c r="AD1142" i="3"/>
  <c r="AC1142" i="3"/>
  <c r="AB1142" i="3"/>
  <c r="AA1142" i="3"/>
  <c r="AH1142" i="3" s="1"/>
  <c r="AH1141" i="3"/>
  <c r="AF1141" i="3"/>
  <c r="AD1141" i="3"/>
  <c r="AC1141" i="3"/>
  <c r="AB1141" i="3"/>
  <c r="AA1141" i="3"/>
  <c r="AI1141" i="3" s="1"/>
  <c r="AD1140" i="3"/>
  <c r="AC1140" i="3"/>
  <c r="AB1140" i="3"/>
  <c r="AA1140" i="3"/>
  <c r="AH1140" i="3" s="1"/>
  <c r="AH1139" i="3"/>
  <c r="AF1139" i="3"/>
  <c r="AD1139" i="3"/>
  <c r="AC1139" i="3"/>
  <c r="AB1139" i="3"/>
  <c r="AA1139" i="3"/>
  <c r="AI1139" i="3" s="1"/>
  <c r="AD1138" i="3"/>
  <c r="AC1138" i="3"/>
  <c r="AB1138" i="3"/>
  <c r="AA1138" i="3"/>
  <c r="AH1138" i="3" s="1"/>
  <c r="AH1137" i="3"/>
  <c r="AF1137" i="3"/>
  <c r="AD1137" i="3"/>
  <c r="AC1137" i="3"/>
  <c r="AB1137" i="3"/>
  <c r="AA1137" i="3"/>
  <c r="AI1137" i="3" s="1"/>
  <c r="AD1136" i="3"/>
  <c r="AC1136" i="3"/>
  <c r="AB1136" i="3"/>
  <c r="AA1136" i="3"/>
  <c r="AH1136" i="3" s="1"/>
  <c r="AH1135" i="3"/>
  <c r="AF1135" i="3"/>
  <c r="AD1135" i="3"/>
  <c r="AC1135" i="3"/>
  <c r="AB1135" i="3"/>
  <c r="AA1135" i="3"/>
  <c r="AI1135" i="3" s="1"/>
  <c r="AD1134" i="3"/>
  <c r="AC1134" i="3"/>
  <c r="AB1134" i="3"/>
  <c r="AA1134" i="3"/>
  <c r="AH1134" i="3" s="1"/>
  <c r="AH1133" i="3"/>
  <c r="AF1133" i="3"/>
  <c r="AD1133" i="3"/>
  <c r="AC1133" i="3"/>
  <c r="AB1133" i="3"/>
  <c r="AA1133" i="3"/>
  <c r="AI1133" i="3" s="1"/>
  <c r="AD1132" i="3"/>
  <c r="AC1132" i="3"/>
  <c r="AB1132" i="3"/>
  <c r="AA1132" i="3"/>
  <c r="AH1132" i="3" s="1"/>
  <c r="AH1131" i="3"/>
  <c r="AF1131" i="3"/>
  <c r="AD1131" i="3"/>
  <c r="AC1131" i="3"/>
  <c r="AB1131" i="3"/>
  <c r="AA1131" i="3"/>
  <c r="AI1131" i="3" s="1"/>
  <c r="AD1130" i="3"/>
  <c r="AC1130" i="3"/>
  <c r="AB1130" i="3"/>
  <c r="AA1130" i="3"/>
  <c r="AH1130" i="3" s="1"/>
  <c r="AH1129" i="3"/>
  <c r="AF1129" i="3"/>
  <c r="AD1129" i="3"/>
  <c r="AC1129" i="3"/>
  <c r="AB1129" i="3"/>
  <c r="AA1129" i="3"/>
  <c r="AI1129" i="3" s="1"/>
  <c r="AD1128" i="3"/>
  <c r="AC1128" i="3"/>
  <c r="AB1128" i="3"/>
  <c r="AA1128" i="3"/>
  <c r="AH1128" i="3" s="1"/>
  <c r="AH1127" i="3"/>
  <c r="AF1127" i="3"/>
  <c r="AD1127" i="3"/>
  <c r="AC1127" i="3"/>
  <c r="AB1127" i="3"/>
  <c r="AA1127" i="3"/>
  <c r="AI1127" i="3" s="1"/>
  <c r="AD1126" i="3"/>
  <c r="AC1126" i="3"/>
  <c r="AB1126" i="3"/>
  <c r="AA1126" i="3"/>
  <c r="AH1126" i="3" s="1"/>
  <c r="AH1125" i="3"/>
  <c r="AF1125" i="3"/>
  <c r="AD1125" i="3"/>
  <c r="AC1125" i="3"/>
  <c r="AB1125" i="3"/>
  <c r="AA1125" i="3"/>
  <c r="AI1125" i="3" s="1"/>
  <c r="AD1124" i="3"/>
  <c r="AC1124" i="3"/>
  <c r="AB1124" i="3"/>
  <c r="AA1124" i="3"/>
  <c r="AH1124" i="3" s="1"/>
  <c r="AH1123" i="3"/>
  <c r="AF1123" i="3"/>
  <c r="AD1123" i="3"/>
  <c r="AC1123" i="3"/>
  <c r="AB1123" i="3"/>
  <c r="AA1123" i="3"/>
  <c r="AI1123" i="3" s="1"/>
  <c r="AD1122" i="3"/>
  <c r="AC1122" i="3"/>
  <c r="AB1122" i="3"/>
  <c r="AA1122" i="3"/>
  <c r="AH1122" i="3" s="1"/>
  <c r="AH1121" i="3"/>
  <c r="AF1121" i="3"/>
  <c r="AD1121" i="3"/>
  <c r="AC1121" i="3"/>
  <c r="AB1121" i="3"/>
  <c r="AA1121" i="3"/>
  <c r="AI1121" i="3" s="1"/>
  <c r="AD1120" i="3"/>
  <c r="AC1120" i="3"/>
  <c r="AB1120" i="3"/>
  <c r="AA1120" i="3"/>
  <c r="AH1120" i="3" s="1"/>
  <c r="AH1119" i="3"/>
  <c r="AF1119" i="3"/>
  <c r="AD1119" i="3"/>
  <c r="AC1119" i="3"/>
  <c r="AB1119" i="3"/>
  <c r="AA1119" i="3"/>
  <c r="AI1119" i="3" s="1"/>
  <c r="AD1118" i="3"/>
  <c r="AC1118" i="3"/>
  <c r="AB1118" i="3"/>
  <c r="AA1118" i="3"/>
  <c r="AH1118" i="3" s="1"/>
  <c r="AH1117" i="3"/>
  <c r="AF1117" i="3"/>
  <c r="AD1117" i="3"/>
  <c r="AC1117" i="3"/>
  <c r="AB1117" i="3"/>
  <c r="AA1117" i="3"/>
  <c r="AI1117" i="3" s="1"/>
  <c r="AD1116" i="3"/>
  <c r="AC1116" i="3"/>
  <c r="AB1116" i="3"/>
  <c r="AA1116" i="3"/>
  <c r="AH1116" i="3" s="1"/>
  <c r="AH1115" i="3"/>
  <c r="AF1115" i="3"/>
  <c r="AD1115" i="3"/>
  <c r="AC1115" i="3"/>
  <c r="AB1115" i="3"/>
  <c r="AA1115" i="3"/>
  <c r="AI1115" i="3" s="1"/>
  <c r="AD1114" i="3"/>
  <c r="AC1114" i="3"/>
  <c r="AB1114" i="3"/>
  <c r="AA1114" i="3"/>
  <c r="AH1114" i="3" s="1"/>
  <c r="AH1113" i="3"/>
  <c r="AF1113" i="3"/>
  <c r="AD1113" i="3"/>
  <c r="AC1113" i="3"/>
  <c r="AB1113" i="3"/>
  <c r="AA1113" i="3"/>
  <c r="AI1113" i="3" s="1"/>
  <c r="AD1112" i="3"/>
  <c r="AC1112" i="3"/>
  <c r="AB1112" i="3"/>
  <c r="AA1112" i="3"/>
  <c r="AH1112" i="3" s="1"/>
  <c r="AH1111" i="3"/>
  <c r="AF1111" i="3"/>
  <c r="AD1111" i="3"/>
  <c r="AC1111" i="3"/>
  <c r="AB1111" i="3"/>
  <c r="AA1111" i="3"/>
  <c r="AI1111" i="3" s="1"/>
  <c r="AD1110" i="3"/>
  <c r="AC1110" i="3"/>
  <c r="AB1110" i="3"/>
  <c r="AA1110" i="3"/>
  <c r="AH1110" i="3" s="1"/>
  <c r="AH1109" i="3"/>
  <c r="AF1109" i="3"/>
  <c r="AD1109" i="3"/>
  <c r="AC1109" i="3"/>
  <c r="AB1109" i="3"/>
  <c r="AA1109" i="3"/>
  <c r="AI1109" i="3" s="1"/>
  <c r="AD1108" i="3"/>
  <c r="AC1108" i="3"/>
  <c r="AB1108" i="3"/>
  <c r="AA1108" i="3"/>
  <c r="AH1108" i="3" s="1"/>
  <c r="AH1107" i="3"/>
  <c r="AF1107" i="3"/>
  <c r="AD1107" i="3"/>
  <c r="AC1107" i="3"/>
  <c r="AB1107" i="3"/>
  <c r="AA1107" i="3"/>
  <c r="AI1107" i="3" s="1"/>
  <c r="AD1106" i="3"/>
  <c r="AC1106" i="3"/>
  <c r="AB1106" i="3"/>
  <c r="AA1106" i="3"/>
  <c r="AH1106" i="3" s="1"/>
  <c r="AH1105" i="3"/>
  <c r="AF1105" i="3"/>
  <c r="AD1105" i="3"/>
  <c r="AC1105" i="3"/>
  <c r="AB1105" i="3"/>
  <c r="AA1105" i="3"/>
  <c r="AI1105" i="3" s="1"/>
  <c r="AD1104" i="3"/>
  <c r="AC1104" i="3"/>
  <c r="AB1104" i="3"/>
  <c r="AA1104" i="3"/>
  <c r="AH1104" i="3" s="1"/>
  <c r="AH1103" i="3"/>
  <c r="AF1103" i="3"/>
  <c r="AD1103" i="3"/>
  <c r="AC1103" i="3"/>
  <c r="AB1103" i="3"/>
  <c r="AA1103" i="3"/>
  <c r="AI1103" i="3" s="1"/>
  <c r="AD1102" i="3"/>
  <c r="AC1102" i="3"/>
  <c r="AB1102" i="3"/>
  <c r="AA1102" i="3"/>
  <c r="AH1102" i="3" s="1"/>
  <c r="AH1101" i="3"/>
  <c r="AF1101" i="3"/>
  <c r="AD1101" i="3"/>
  <c r="AC1101" i="3"/>
  <c r="AB1101" i="3"/>
  <c r="AA1101" i="3"/>
  <c r="AI1101" i="3" s="1"/>
  <c r="AD1100" i="3"/>
  <c r="AC1100" i="3"/>
  <c r="AB1100" i="3"/>
  <c r="AA1100" i="3"/>
  <c r="AH1100" i="3" s="1"/>
  <c r="AH1099" i="3"/>
  <c r="AF1099" i="3"/>
  <c r="AD1099" i="3"/>
  <c r="AC1099" i="3"/>
  <c r="AB1099" i="3"/>
  <c r="AA1099" i="3"/>
  <c r="AI1099" i="3" s="1"/>
  <c r="AD1098" i="3"/>
  <c r="AC1098" i="3"/>
  <c r="AB1098" i="3"/>
  <c r="AA1098" i="3"/>
  <c r="AH1098" i="3" s="1"/>
  <c r="AH1097" i="3"/>
  <c r="AF1097" i="3"/>
  <c r="AD1097" i="3"/>
  <c r="AC1097" i="3"/>
  <c r="AB1097" i="3"/>
  <c r="AA1097" i="3"/>
  <c r="AI1097" i="3" s="1"/>
  <c r="AD1096" i="3"/>
  <c r="AC1096" i="3"/>
  <c r="AB1096" i="3"/>
  <c r="AA1096" i="3"/>
  <c r="AH1096" i="3" s="1"/>
  <c r="AH1095" i="3"/>
  <c r="AF1095" i="3"/>
  <c r="AD1095" i="3"/>
  <c r="AC1095" i="3"/>
  <c r="AB1095" i="3"/>
  <c r="AA1095" i="3"/>
  <c r="AI1095" i="3" s="1"/>
  <c r="AD1094" i="3"/>
  <c r="AC1094" i="3"/>
  <c r="AB1094" i="3"/>
  <c r="AA1094" i="3"/>
  <c r="AH1094" i="3" s="1"/>
  <c r="AH1093" i="3"/>
  <c r="AF1093" i="3"/>
  <c r="AD1093" i="3"/>
  <c r="AC1093" i="3"/>
  <c r="AB1093" i="3"/>
  <c r="AA1093" i="3"/>
  <c r="AI1093" i="3" s="1"/>
  <c r="AD1092" i="3"/>
  <c r="AC1092" i="3"/>
  <c r="AB1092" i="3"/>
  <c r="AA1092" i="3"/>
  <c r="AH1092" i="3" s="1"/>
  <c r="AH1091" i="3"/>
  <c r="AF1091" i="3"/>
  <c r="AD1091" i="3"/>
  <c r="AC1091" i="3"/>
  <c r="AB1091" i="3"/>
  <c r="AA1091" i="3"/>
  <c r="AI1091" i="3" s="1"/>
  <c r="AD1090" i="3"/>
  <c r="AC1090" i="3"/>
  <c r="AB1090" i="3"/>
  <c r="AA1090" i="3"/>
  <c r="AH1090" i="3" s="1"/>
  <c r="AH1089" i="3"/>
  <c r="AF1089" i="3"/>
  <c r="AD1089" i="3"/>
  <c r="AC1089" i="3"/>
  <c r="AB1089" i="3"/>
  <c r="AA1089" i="3"/>
  <c r="AI1089" i="3" s="1"/>
  <c r="AD1088" i="3"/>
  <c r="AC1088" i="3"/>
  <c r="AB1088" i="3"/>
  <c r="AA1088" i="3"/>
  <c r="AH1088" i="3" s="1"/>
  <c r="AH1087" i="3"/>
  <c r="AF1087" i="3"/>
  <c r="AD1087" i="3"/>
  <c r="AC1087" i="3"/>
  <c r="AB1087" i="3"/>
  <c r="AA1087" i="3"/>
  <c r="AI1087" i="3" s="1"/>
  <c r="AD1086" i="3"/>
  <c r="AC1086" i="3"/>
  <c r="AB1086" i="3"/>
  <c r="AA1086" i="3"/>
  <c r="AH1086" i="3" s="1"/>
  <c r="AH1085" i="3"/>
  <c r="AF1085" i="3"/>
  <c r="AD1085" i="3"/>
  <c r="AC1085" i="3"/>
  <c r="AB1085" i="3"/>
  <c r="AA1085" i="3"/>
  <c r="AI1085" i="3" s="1"/>
  <c r="AD1084" i="3"/>
  <c r="AC1084" i="3"/>
  <c r="AB1084" i="3"/>
  <c r="AA1084" i="3"/>
  <c r="AH1084" i="3" s="1"/>
  <c r="AH1083" i="3"/>
  <c r="AF1083" i="3"/>
  <c r="AD1083" i="3"/>
  <c r="AC1083" i="3"/>
  <c r="AB1083" i="3"/>
  <c r="AA1083" i="3"/>
  <c r="AI1083" i="3" s="1"/>
  <c r="AD1082" i="3"/>
  <c r="AC1082" i="3"/>
  <c r="AB1082" i="3"/>
  <c r="AA1082" i="3"/>
  <c r="AH1082" i="3" s="1"/>
  <c r="AH1081" i="3"/>
  <c r="AF1081" i="3"/>
  <c r="AD1081" i="3"/>
  <c r="AC1081" i="3"/>
  <c r="AB1081" i="3"/>
  <c r="AA1081" i="3"/>
  <c r="AI1081" i="3" s="1"/>
  <c r="AD1080" i="3"/>
  <c r="AC1080" i="3"/>
  <c r="AB1080" i="3"/>
  <c r="AA1080" i="3"/>
  <c r="AH1080" i="3" s="1"/>
  <c r="AH1079" i="3"/>
  <c r="AF1079" i="3"/>
  <c r="AD1079" i="3"/>
  <c r="AC1079" i="3"/>
  <c r="AB1079" i="3"/>
  <c r="AA1079" i="3"/>
  <c r="AI1079" i="3" s="1"/>
  <c r="AD1078" i="3"/>
  <c r="AC1078" i="3"/>
  <c r="AB1078" i="3"/>
  <c r="AA1078" i="3"/>
  <c r="AH1078" i="3" s="1"/>
  <c r="AH1077" i="3"/>
  <c r="AF1077" i="3"/>
  <c r="AD1077" i="3"/>
  <c r="AC1077" i="3"/>
  <c r="AB1077" i="3"/>
  <c r="AA1077" i="3"/>
  <c r="AI1077" i="3" s="1"/>
  <c r="AD1076" i="3"/>
  <c r="AC1076" i="3"/>
  <c r="AB1076" i="3"/>
  <c r="AA1076" i="3"/>
  <c r="AH1076" i="3" s="1"/>
  <c r="AH1075" i="3"/>
  <c r="AF1075" i="3"/>
  <c r="AD1075" i="3"/>
  <c r="AC1075" i="3"/>
  <c r="AB1075" i="3"/>
  <c r="AA1075" i="3"/>
  <c r="AI1075" i="3" s="1"/>
  <c r="AD1074" i="3"/>
  <c r="AC1074" i="3"/>
  <c r="AB1074" i="3"/>
  <c r="AA1074" i="3"/>
  <c r="AH1074" i="3" s="1"/>
  <c r="AH1073" i="3"/>
  <c r="AF1073" i="3"/>
  <c r="AD1073" i="3"/>
  <c r="AC1073" i="3"/>
  <c r="AB1073" i="3"/>
  <c r="AA1073" i="3"/>
  <c r="AI1073" i="3" s="1"/>
  <c r="AD1072" i="3"/>
  <c r="AC1072" i="3"/>
  <c r="AB1072" i="3"/>
  <c r="AA1072" i="3"/>
  <c r="AH1072" i="3" s="1"/>
  <c r="AH1071" i="3"/>
  <c r="AF1071" i="3"/>
  <c r="AD1071" i="3"/>
  <c r="AC1071" i="3"/>
  <c r="AB1071" i="3"/>
  <c r="AA1071" i="3"/>
  <c r="AI1071" i="3" s="1"/>
  <c r="AD1070" i="3"/>
  <c r="AC1070" i="3"/>
  <c r="AB1070" i="3"/>
  <c r="AA1070" i="3"/>
  <c r="AH1070" i="3" s="1"/>
  <c r="AH1069" i="3"/>
  <c r="AF1069" i="3"/>
  <c r="AD1069" i="3"/>
  <c r="AC1069" i="3"/>
  <c r="AB1069" i="3"/>
  <c r="AA1069" i="3"/>
  <c r="AI1069" i="3" s="1"/>
  <c r="AD1068" i="3"/>
  <c r="AC1068" i="3"/>
  <c r="AB1068" i="3"/>
  <c r="AA1068" i="3"/>
  <c r="AH1068" i="3" s="1"/>
  <c r="AH1067" i="3"/>
  <c r="AF1067" i="3"/>
  <c r="AD1067" i="3"/>
  <c r="AC1067" i="3"/>
  <c r="AB1067" i="3"/>
  <c r="AA1067" i="3"/>
  <c r="AI1067" i="3" s="1"/>
  <c r="AD1066" i="3"/>
  <c r="AC1066" i="3"/>
  <c r="AB1066" i="3"/>
  <c r="AA1066" i="3"/>
  <c r="AH1066" i="3" s="1"/>
  <c r="AH1065" i="3"/>
  <c r="AF1065" i="3"/>
  <c r="AD1065" i="3"/>
  <c r="AC1065" i="3"/>
  <c r="AB1065" i="3"/>
  <c r="AA1065" i="3"/>
  <c r="AI1065" i="3" s="1"/>
  <c r="AD1064" i="3"/>
  <c r="AC1064" i="3"/>
  <c r="AB1064" i="3"/>
  <c r="AA1064" i="3"/>
  <c r="AH1064" i="3" s="1"/>
  <c r="AH1063" i="3"/>
  <c r="AF1063" i="3"/>
  <c r="AD1063" i="3"/>
  <c r="AC1063" i="3"/>
  <c r="AB1063" i="3"/>
  <c r="AA1063" i="3"/>
  <c r="AI1063" i="3" s="1"/>
  <c r="AD1062" i="3"/>
  <c r="AC1062" i="3"/>
  <c r="AB1062" i="3"/>
  <c r="AA1062" i="3"/>
  <c r="AH1062" i="3" s="1"/>
  <c r="AH1061" i="3"/>
  <c r="AF1061" i="3"/>
  <c r="AD1061" i="3"/>
  <c r="AC1061" i="3"/>
  <c r="AB1061" i="3"/>
  <c r="AA1061" i="3"/>
  <c r="AI1061" i="3" s="1"/>
  <c r="AD1060" i="3"/>
  <c r="AC1060" i="3"/>
  <c r="AB1060" i="3"/>
  <c r="AA1060" i="3"/>
  <c r="AH1060" i="3" s="1"/>
  <c r="AH1059" i="3"/>
  <c r="AF1059" i="3"/>
  <c r="AD1059" i="3"/>
  <c r="AC1059" i="3"/>
  <c r="AB1059" i="3"/>
  <c r="AA1059" i="3"/>
  <c r="AI1059" i="3" s="1"/>
  <c r="AD1058" i="3"/>
  <c r="AC1058" i="3"/>
  <c r="AB1058" i="3"/>
  <c r="AA1058" i="3"/>
  <c r="AH1058" i="3" s="1"/>
  <c r="AH1057" i="3"/>
  <c r="AF1057" i="3"/>
  <c r="AD1057" i="3"/>
  <c r="AC1057" i="3"/>
  <c r="AB1057" i="3"/>
  <c r="AA1057" i="3"/>
  <c r="AI1057" i="3" s="1"/>
  <c r="AD1056" i="3"/>
  <c r="AC1056" i="3"/>
  <c r="AB1056" i="3"/>
  <c r="AA1056" i="3"/>
  <c r="AH1056" i="3" s="1"/>
  <c r="AH1055" i="3"/>
  <c r="AF1055" i="3"/>
  <c r="AD1055" i="3"/>
  <c r="AC1055" i="3"/>
  <c r="AB1055" i="3"/>
  <c r="AA1055" i="3"/>
  <c r="AI1055" i="3" s="1"/>
  <c r="AD1054" i="3"/>
  <c r="AC1054" i="3"/>
  <c r="AB1054" i="3"/>
  <c r="AA1054" i="3"/>
  <c r="AH1054" i="3" s="1"/>
  <c r="AH1053" i="3"/>
  <c r="AF1053" i="3"/>
  <c r="AD1053" i="3"/>
  <c r="AC1053" i="3"/>
  <c r="AB1053" i="3"/>
  <c r="AA1053" i="3"/>
  <c r="AI1053" i="3" s="1"/>
  <c r="AD1052" i="3"/>
  <c r="AC1052" i="3"/>
  <c r="AB1052" i="3"/>
  <c r="AA1052" i="3"/>
  <c r="AH1052" i="3" s="1"/>
  <c r="AH1051" i="3"/>
  <c r="AF1051" i="3"/>
  <c r="AD1051" i="3"/>
  <c r="AC1051" i="3"/>
  <c r="AB1051" i="3"/>
  <c r="AA1051" i="3"/>
  <c r="AI1051" i="3" s="1"/>
  <c r="AD1050" i="3"/>
  <c r="AC1050" i="3"/>
  <c r="AB1050" i="3"/>
  <c r="AA1050" i="3"/>
  <c r="AH1050" i="3" s="1"/>
  <c r="AH1049" i="3"/>
  <c r="AF1049" i="3"/>
  <c r="AD1049" i="3"/>
  <c r="AC1049" i="3"/>
  <c r="AB1049" i="3"/>
  <c r="AA1049" i="3"/>
  <c r="AI1049" i="3" s="1"/>
  <c r="AD1048" i="3"/>
  <c r="AC1048" i="3"/>
  <c r="AB1048" i="3"/>
  <c r="AA1048" i="3"/>
  <c r="AH1048" i="3" s="1"/>
  <c r="AH1047" i="3"/>
  <c r="AF1047" i="3"/>
  <c r="AD1047" i="3"/>
  <c r="AC1047" i="3"/>
  <c r="AB1047" i="3"/>
  <c r="AA1047" i="3"/>
  <c r="AI1047" i="3" s="1"/>
  <c r="AD1046" i="3"/>
  <c r="AC1046" i="3"/>
  <c r="AB1046" i="3"/>
  <c r="AA1046" i="3"/>
  <c r="AH1046" i="3" s="1"/>
  <c r="AH1045" i="3"/>
  <c r="AF1045" i="3"/>
  <c r="AD1045" i="3"/>
  <c r="AC1045" i="3"/>
  <c r="AB1045" i="3"/>
  <c r="AA1045" i="3"/>
  <c r="AI1045" i="3" s="1"/>
  <c r="AD1044" i="3"/>
  <c r="AC1044" i="3"/>
  <c r="AB1044" i="3"/>
  <c r="AA1044" i="3"/>
  <c r="AH1044" i="3" s="1"/>
  <c r="AH1043" i="3"/>
  <c r="AF1043" i="3"/>
  <c r="AD1043" i="3"/>
  <c r="AC1043" i="3"/>
  <c r="AB1043" i="3"/>
  <c r="AA1043" i="3"/>
  <c r="AI1043" i="3" s="1"/>
  <c r="AD1042" i="3"/>
  <c r="AC1042" i="3"/>
  <c r="AB1042" i="3"/>
  <c r="AA1042" i="3"/>
  <c r="AH1042" i="3" s="1"/>
  <c r="AH1041" i="3"/>
  <c r="AF1041" i="3"/>
  <c r="AD1041" i="3"/>
  <c r="AC1041" i="3"/>
  <c r="AB1041" i="3"/>
  <c r="AA1041" i="3"/>
  <c r="AI1041" i="3" s="1"/>
  <c r="AD1040" i="3"/>
  <c r="AC1040" i="3"/>
  <c r="AB1040" i="3"/>
  <c r="AA1040" i="3"/>
  <c r="AH1040" i="3" s="1"/>
  <c r="AH1039" i="3"/>
  <c r="AF1039" i="3"/>
  <c r="AD1039" i="3"/>
  <c r="AC1039" i="3"/>
  <c r="AB1039" i="3"/>
  <c r="AA1039" i="3"/>
  <c r="AI1039" i="3" s="1"/>
  <c r="AD1038" i="3"/>
  <c r="AC1038" i="3"/>
  <c r="AB1038" i="3"/>
  <c r="AA1038" i="3"/>
  <c r="AH1038" i="3" s="1"/>
  <c r="AH1037" i="3"/>
  <c r="AF1037" i="3"/>
  <c r="AD1037" i="3"/>
  <c r="AC1037" i="3"/>
  <c r="AB1037" i="3"/>
  <c r="AA1037" i="3"/>
  <c r="AI1037" i="3" s="1"/>
  <c r="AD1036" i="3"/>
  <c r="AC1036" i="3"/>
  <c r="AB1036" i="3"/>
  <c r="AA1036" i="3"/>
  <c r="AH1036" i="3" s="1"/>
  <c r="AH1035" i="3"/>
  <c r="AF1035" i="3"/>
  <c r="AD1035" i="3"/>
  <c r="AC1035" i="3"/>
  <c r="AB1035" i="3"/>
  <c r="AA1035" i="3"/>
  <c r="AI1035" i="3" s="1"/>
  <c r="AD1034" i="3"/>
  <c r="AC1034" i="3"/>
  <c r="AB1034" i="3"/>
  <c r="AA1034" i="3"/>
  <c r="AH1034" i="3" s="1"/>
  <c r="AH1033" i="3"/>
  <c r="AF1033" i="3"/>
  <c r="AD1033" i="3"/>
  <c r="AC1033" i="3"/>
  <c r="AB1033" i="3"/>
  <c r="AA1033" i="3"/>
  <c r="AI1033" i="3" s="1"/>
  <c r="AD1032" i="3"/>
  <c r="AC1032" i="3"/>
  <c r="AB1032" i="3"/>
  <c r="AA1032" i="3"/>
  <c r="AH1032" i="3" s="1"/>
  <c r="AH1031" i="3"/>
  <c r="AF1031" i="3"/>
  <c r="AD1031" i="3"/>
  <c r="AC1031" i="3"/>
  <c r="AB1031" i="3"/>
  <c r="AA1031" i="3"/>
  <c r="AI1031" i="3" s="1"/>
  <c r="AD1030" i="3"/>
  <c r="AC1030" i="3"/>
  <c r="AB1030" i="3"/>
  <c r="AA1030" i="3"/>
  <c r="AH1030" i="3" s="1"/>
  <c r="AH1029" i="3"/>
  <c r="AF1029" i="3"/>
  <c r="AD1029" i="3"/>
  <c r="AC1029" i="3"/>
  <c r="AB1029" i="3"/>
  <c r="AA1029" i="3"/>
  <c r="AI1029" i="3" s="1"/>
  <c r="AD1028" i="3"/>
  <c r="AC1028" i="3"/>
  <c r="AB1028" i="3"/>
  <c r="AA1028" i="3"/>
  <c r="AH1028" i="3" s="1"/>
  <c r="AH1027" i="3"/>
  <c r="AF1027" i="3"/>
  <c r="AD1027" i="3"/>
  <c r="AC1027" i="3"/>
  <c r="AB1027" i="3"/>
  <c r="AA1027" i="3"/>
  <c r="AI1027" i="3" s="1"/>
  <c r="AD1026" i="3"/>
  <c r="AC1026" i="3"/>
  <c r="AB1026" i="3"/>
  <c r="AA1026" i="3"/>
  <c r="AH1026" i="3" s="1"/>
  <c r="AH1025" i="3"/>
  <c r="AF1025" i="3"/>
  <c r="AD1025" i="3"/>
  <c r="AC1025" i="3"/>
  <c r="AB1025" i="3"/>
  <c r="AA1025" i="3"/>
  <c r="AI1025" i="3" s="1"/>
  <c r="AD1024" i="3"/>
  <c r="AC1024" i="3"/>
  <c r="AB1024" i="3"/>
  <c r="AA1024" i="3"/>
  <c r="AH1024" i="3" s="1"/>
  <c r="AH1023" i="3"/>
  <c r="AF1023" i="3"/>
  <c r="AD1023" i="3"/>
  <c r="AC1023" i="3"/>
  <c r="AB1023" i="3"/>
  <c r="AA1023" i="3"/>
  <c r="AI1023" i="3" s="1"/>
  <c r="AD1022" i="3"/>
  <c r="AC1022" i="3"/>
  <c r="AB1022" i="3"/>
  <c r="AA1022" i="3"/>
  <c r="AH1022" i="3" s="1"/>
  <c r="AH1021" i="3"/>
  <c r="AF1021" i="3"/>
  <c r="AD1021" i="3"/>
  <c r="AC1021" i="3"/>
  <c r="AB1021" i="3"/>
  <c r="AA1021" i="3"/>
  <c r="AI1021" i="3" s="1"/>
  <c r="AD1020" i="3"/>
  <c r="AC1020" i="3"/>
  <c r="AB1020" i="3"/>
  <c r="AA1020" i="3"/>
  <c r="AH1020" i="3" s="1"/>
  <c r="AH1019" i="3"/>
  <c r="AF1019" i="3"/>
  <c r="AD1019" i="3"/>
  <c r="AC1019" i="3"/>
  <c r="AB1019" i="3"/>
  <c r="AA1019" i="3"/>
  <c r="AI1019" i="3" s="1"/>
  <c r="AD1018" i="3"/>
  <c r="AC1018" i="3"/>
  <c r="AB1018" i="3"/>
  <c r="AA1018" i="3"/>
  <c r="AH1018" i="3" s="1"/>
  <c r="AH1017" i="3"/>
  <c r="AF1017" i="3"/>
  <c r="AD1017" i="3"/>
  <c r="AC1017" i="3"/>
  <c r="AB1017" i="3"/>
  <c r="AA1017" i="3"/>
  <c r="AI1017" i="3" s="1"/>
  <c r="AD1016" i="3"/>
  <c r="AC1016" i="3"/>
  <c r="AB1016" i="3"/>
  <c r="AA1016" i="3"/>
  <c r="AH1016" i="3" s="1"/>
  <c r="AH1015" i="3"/>
  <c r="AF1015" i="3"/>
  <c r="AD1015" i="3"/>
  <c r="AC1015" i="3"/>
  <c r="AB1015" i="3"/>
  <c r="AA1015" i="3"/>
  <c r="AI1015" i="3" s="1"/>
  <c r="AD1014" i="3"/>
  <c r="AC1014" i="3"/>
  <c r="AB1014" i="3"/>
  <c r="AA1014" i="3"/>
  <c r="AH1014" i="3" s="1"/>
  <c r="AH1013" i="3"/>
  <c r="AF1013" i="3"/>
  <c r="AD1013" i="3"/>
  <c r="AC1013" i="3"/>
  <c r="AB1013" i="3"/>
  <c r="AA1013" i="3"/>
  <c r="AI1013" i="3" s="1"/>
  <c r="AD1012" i="3"/>
  <c r="AC1012" i="3"/>
  <c r="AB1012" i="3"/>
  <c r="AA1012" i="3"/>
  <c r="AH1012" i="3" s="1"/>
  <c r="AH1011" i="3"/>
  <c r="AF1011" i="3"/>
  <c r="AD1011" i="3"/>
  <c r="AC1011" i="3"/>
  <c r="AB1011" i="3"/>
  <c r="AA1011" i="3"/>
  <c r="AI1011" i="3" s="1"/>
  <c r="AD1010" i="3"/>
  <c r="AC1010" i="3"/>
  <c r="AB1010" i="3"/>
  <c r="AA1010" i="3"/>
  <c r="AH1010" i="3" s="1"/>
  <c r="AH1009" i="3"/>
  <c r="AF1009" i="3"/>
  <c r="AD1009" i="3"/>
  <c r="AC1009" i="3"/>
  <c r="AB1009" i="3"/>
  <c r="AA1009" i="3"/>
  <c r="AI1009" i="3" s="1"/>
  <c r="AD1008" i="3"/>
  <c r="AC1008" i="3"/>
  <c r="AB1008" i="3"/>
  <c r="AA1008" i="3"/>
  <c r="AH1008" i="3" s="1"/>
  <c r="AH1007" i="3"/>
  <c r="AF1007" i="3"/>
  <c r="AD1007" i="3"/>
  <c r="AC1007" i="3"/>
  <c r="AB1007" i="3"/>
  <c r="AA1007" i="3"/>
  <c r="AI1007" i="3" s="1"/>
  <c r="AD1006" i="3"/>
  <c r="AC1006" i="3"/>
  <c r="AB1006" i="3"/>
  <c r="AA1006" i="3"/>
  <c r="AH1006" i="3" s="1"/>
  <c r="AH1005" i="3"/>
  <c r="AF1005" i="3"/>
  <c r="AD1005" i="3"/>
  <c r="AC1005" i="3"/>
  <c r="AB1005" i="3"/>
  <c r="AA1005" i="3"/>
  <c r="AI1005" i="3" s="1"/>
  <c r="AD1004" i="3"/>
  <c r="AC1004" i="3"/>
  <c r="AB1004" i="3"/>
  <c r="AA1004" i="3"/>
  <c r="AH1004" i="3" s="1"/>
  <c r="AH1003" i="3"/>
  <c r="AF1003" i="3"/>
  <c r="AD1003" i="3"/>
  <c r="AC1003" i="3"/>
  <c r="AB1003" i="3"/>
  <c r="AA1003" i="3"/>
  <c r="AI1003" i="3" s="1"/>
  <c r="AD1002" i="3"/>
  <c r="AC1002" i="3"/>
  <c r="AB1002" i="3"/>
  <c r="AA1002" i="3"/>
  <c r="AH1002" i="3" s="1"/>
  <c r="AH1001" i="3"/>
  <c r="AF1001" i="3"/>
  <c r="AD1001" i="3"/>
  <c r="AC1001" i="3"/>
  <c r="AB1001" i="3"/>
  <c r="AA1001" i="3"/>
  <c r="AI1001" i="3" s="1"/>
  <c r="AD1000" i="3"/>
  <c r="AC1000" i="3"/>
  <c r="AB1000" i="3"/>
  <c r="AA1000" i="3"/>
  <c r="AH1000" i="3" s="1"/>
  <c r="AH999" i="3"/>
  <c r="AF999" i="3"/>
  <c r="AD999" i="3"/>
  <c r="AC999" i="3"/>
  <c r="AB999" i="3"/>
  <c r="AA999" i="3"/>
  <c r="AI999" i="3" s="1"/>
  <c r="AD998" i="3"/>
  <c r="AC998" i="3"/>
  <c r="AB998" i="3"/>
  <c r="AA998" i="3"/>
  <c r="AH998" i="3" s="1"/>
  <c r="AH997" i="3"/>
  <c r="AF997" i="3"/>
  <c r="AD997" i="3"/>
  <c r="AC997" i="3"/>
  <c r="AB997" i="3"/>
  <c r="AA997" i="3"/>
  <c r="AI997" i="3" s="1"/>
  <c r="AD996" i="3"/>
  <c r="AC996" i="3"/>
  <c r="AB996" i="3"/>
  <c r="AA996" i="3"/>
  <c r="AH996" i="3" s="1"/>
  <c r="AH995" i="3"/>
  <c r="AF995" i="3"/>
  <c r="AD995" i="3"/>
  <c r="AC995" i="3"/>
  <c r="AB995" i="3"/>
  <c r="AA995" i="3"/>
  <c r="AI995" i="3" s="1"/>
  <c r="AD994" i="3"/>
  <c r="AC994" i="3"/>
  <c r="AB994" i="3"/>
  <c r="AA994" i="3"/>
  <c r="AH994" i="3" s="1"/>
  <c r="AH993" i="3"/>
  <c r="AF993" i="3"/>
  <c r="AD993" i="3"/>
  <c r="AC993" i="3"/>
  <c r="AB993" i="3"/>
  <c r="AA993" i="3"/>
  <c r="AI993" i="3" s="1"/>
  <c r="AD992" i="3"/>
  <c r="AC992" i="3"/>
  <c r="AB992" i="3"/>
  <c r="AA992" i="3"/>
  <c r="AH992" i="3" s="1"/>
  <c r="AH991" i="3"/>
  <c r="AF991" i="3"/>
  <c r="AD991" i="3"/>
  <c r="AC991" i="3"/>
  <c r="AB991" i="3"/>
  <c r="AA991" i="3"/>
  <c r="AI991" i="3" s="1"/>
  <c r="AD990" i="3"/>
  <c r="AC990" i="3"/>
  <c r="AB990" i="3"/>
  <c r="AA990" i="3"/>
  <c r="AH990" i="3" s="1"/>
  <c r="AH989" i="3"/>
  <c r="AF989" i="3"/>
  <c r="AD989" i="3"/>
  <c r="AC989" i="3"/>
  <c r="AB989" i="3"/>
  <c r="AA989" i="3"/>
  <c r="AI989" i="3" s="1"/>
  <c r="AD988" i="3"/>
  <c r="AC988" i="3"/>
  <c r="AB988" i="3"/>
  <c r="AA988" i="3"/>
  <c r="AH988" i="3" s="1"/>
  <c r="AH987" i="3"/>
  <c r="AF987" i="3"/>
  <c r="AD987" i="3"/>
  <c r="AC987" i="3"/>
  <c r="AB987" i="3"/>
  <c r="AA987" i="3"/>
  <c r="AI987" i="3" s="1"/>
  <c r="AD986" i="3"/>
  <c r="AC986" i="3"/>
  <c r="AB986" i="3"/>
  <c r="AA986" i="3"/>
  <c r="AH986" i="3" s="1"/>
  <c r="AH985" i="3"/>
  <c r="AF985" i="3"/>
  <c r="AD985" i="3"/>
  <c r="AC985" i="3"/>
  <c r="AB985" i="3"/>
  <c r="AA985" i="3"/>
  <c r="AI985" i="3" s="1"/>
  <c r="AD984" i="3"/>
  <c r="AC984" i="3"/>
  <c r="AB984" i="3"/>
  <c r="AA984" i="3"/>
  <c r="AH984" i="3" s="1"/>
  <c r="AH983" i="3"/>
  <c r="AF983" i="3"/>
  <c r="AD983" i="3"/>
  <c r="AC983" i="3"/>
  <c r="AB983" i="3"/>
  <c r="AA983" i="3"/>
  <c r="AI983" i="3" s="1"/>
  <c r="AD982" i="3"/>
  <c r="AC982" i="3"/>
  <c r="AB982" i="3"/>
  <c r="AA982" i="3"/>
  <c r="AH982" i="3" s="1"/>
  <c r="AH981" i="3"/>
  <c r="AF981" i="3"/>
  <c r="AD981" i="3"/>
  <c r="AC981" i="3"/>
  <c r="AB981" i="3"/>
  <c r="AA981" i="3"/>
  <c r="AI981" i="3" s="1"/>
  <c r="AD980" i="3"/>
  <c r="AC980" i="3"/>
  <c r="AB980" i="3"/>
  <c r="AA980" i="3"/>
  <c r="AH980" i="3" s="1"/>
  <c r="AH979" i="3"/>
  <c r="AF979" i="3"/>
  <c r="AD979" i="3"/>
  <c r="AC979" i="3"/>
  <c r="AB979" i="3"/>
  <c r="AA979" i="3"/>
  <c r="AI979" i="3" s="1"/>
  <c r="AD978" i="3"/>
  <c r="AC978" i="3"/>
  <c r="AB978" i="3"/>
  <c r="AA978" i="3"/>
  <c r="AH978" i="3" s="1"/>
  <c r="AH977" i="3"/>
  <c r="AF977" i="3"/>
  <c r="AD977" i="3"/>
  <c r="AC977" i="3"/>
  <c r="AB977" i="3"/>
  <c r="AA977" i="3"/>
  <c r="AI977" i="3" s="1"/>
  <c r="AD976" i="3"/>
  <c r="AC976" i="3"/>
  <c r="AB976" i="3"/>
  <c r="AA976" i="3"/>
  <c r="AH976" i="3" s="1"/>
  <c r="AH975" i="3"/>
  <c r="AF975" i="3"/>
  <c r="AD975" i="3"/>
  <c r="AC975" i="3"/>
  <c r="AB975" i="3"/>
  <c r="AA975" i="3"/>
  <c r="AI975" i="3" s="1"/>
  <c r="AD974" i="3"/>
  <c r="AC974" i="3"/>
  <c r="AB974" i="3"/>
  <c r="AA974" i="3"/>
  <c r="AH974" i="3" s="1"/>
  <c r="AH973" i="3"/>
  <c r="AF973" i="3"/>
  <c r="AD973" i="3"/>
  <c r="AC973" i="3"/>
  <c r="AB973" i="3"/>
  <c r="AA973" i="3"/>
  <c r="AI973" i="3" s="1"/>
  <c r="AD972" i="3"/>
  <c r="AC972" i="3"/>
  <c r="AB972" i="3"/>
  <c r="AA972" i="3"/>
  <c r="AH972" i="3" s="1"/>
  <c r="AH971" i="3"/>
  <c r="AF971" i="3"/>
  <c r="AD971" i="3"/>
  <c r="AC971" i="3"/>
  <c r="AB971" i="3"/>
  <c r="AA971" i="3"/>
  <c r="AI971" i="3" s="1"/>
  <c r="AD970" i="3"/>
  <c r="AC970" i="3"/>
  <c r="AB970" i="3"/>
  <c r="AA970" i="3"/>
  <c r="AH970" i="3" s="1"/>
  <c r="AH969" i="3"/>
  <c r="AF969" i="3"/>
  <c r="AD969" i="3"/>
  <c r="AC969" i="3"/>
  <c r="AB969" i="3"/>
  <c r="AA969" i="3"/>
  <c r="AI969" i="3" s="1"/>
  <c r="AD968" i="3"/>
  <c r="AC968" i="3"/>
  <c r="AB968" i="3"/>
  <c r="AA968" i="3"/>
  <c r="AH968" i="3" s="1"/>
  <c r="AH967" i="3"/>
  <c r="AF967" i="3"/>
  <c r="AD967" i="3"/>
  <c r="AC967" i="3"/>
  <c r="AB967" i="3"/>
  <c r="AA967" i="3"/>
  <c r="AI967" i="3" s="1"/>
  <c r="AD966" i="3"/>
  <c r="AC966" i="3"/>
  <c r="AB966" i="3"/>
  <c r="AA966" i="3"/>
  <c r="AH966" i="3" s="1"/>
  <c r="AH965" i="3"/>
  <c r="AF965" i="3"/>
  <c r="AD965" i="3"/>
  <c r="AC965" i="3"/>
  <c r="AB965" i="3"/>
  <c r="AA965" i="3"/>
  <c r="AI965" i="3" s="1"/>
  <c r="AD964" i="3"/>
  <c r="AC964" i="3"/>
  <c r="AB964" i="3"/>
  <c r="AA964" i="3"/>
  <c r="AH964" i="3" s="1"/>
  <c r="AH963" i="3"/>
  <c r="AF963" i="3"/>
  <c r="AD963" i="3"/>
  <c r="AC963" i="3"/>
  <c r="AB963" i="3"/>
  <c r="AA963" i="3"/>
  <c r="AI963" i="3" s="1"/>
  <c r="AD962" i="3"/>
  <c r="AC962" i="3"/>
  <c r="AB962" i="3"/>
  <c r="AA962" i="3"/>
  <c r="AH962" i="3" s="1"/>
  <c r="AH961" i="3"/>
  <c r="AF961" i="3"/>
  <c r="AD961" i="3"/>
  <c r="AC961" i="3"/>
  <c r="AB961" i="3"/>
  <c r="AA961" i="3"/>
  <c r="AI961" i="3" s="1"/>
  <c r="AD960" i="3"/>
  <c r="AC960" i="3"/>
  <c r="AB960" i="3"/>
  <c r="AA960" i="3"/>
  <c r="AH960" i="3" s="1"/>
  <c r="AH959" i="3"/>
  <c r="AF959" i="3"/>
  <c r="AD959" i="3"/>
  <c r="AC959" i="3"/>
  <c r="AB959" i="3"/>
  <c r="AA959" i="3"/>
  <c r="AI959" i="3" s="1"/>
  <c r="AD958" i="3"/>
  <c r="AC958" i="3"/>
  <c r="AB958" i="3"/>
  <c r="AA958" i="3"/>
  <c r="AH958" i="3" s="1"/>
  <c r="AH957" i="3"/>
  <c r="AF957" i="3"/>
  <c r="AD957" i="3"/>
  <c r="AC957" i="3"/>
  <c r="AB957" i="3"/>
  <c r="AA957" i="3"/>
  <c r="AI957" i="3" s="1"/>
  <c r="AD956" i="3"/>
  <c r="AC956" i="3"/>
  <c r="AB956" i="3"/>
  <c r="AA956" i="3"/>
  <c r="AH956" i="3" s="1"/>
  <c r="AH955" i="3"/>
  <c r="AF955" i="3"/>
  <c r="AD955" i="3"/>
  <c r="AC955" i="3"/>
  <c r="AB955" i="3"/>
  <c r="AA955" i="3"/>
  <c r="AI955" i="3" s="1"/>
  <c r="AD954" i="3"/>
  <c r="AC954" i="3"/>
  <c r="AB954" i="3"/>
  <c r="AA954" i="3"/>
  <c r="AH954" i="3" s="1"/>
  <c r="AH953" i="3"/>
  <c r="AF953" i="3"/>
  <c r="AD953" i="3"/>
  <c r="AC953" i="3"/>
  <c r="AB953" i="3"/>
  <c r="AA953" i="3"/>
  <c r="AI953" i="3" s="1"/>
  <c r="AD952" i="3"/>
  <c r="AC952" i="3"/>
  <c r="AB952" i="3"/>
  <c r="AA952" i="3"/>
  <c r="AH952" i="3" s="1"/>
  <c r="AH951" i="3"/>
  <c r="AF951" i="3"/>
  <c r="AD951" i="3"/>
  <c r="AC951" i="3"/>
  <c r="AB951" i="3"/>
  <c r="AA951" i="3"/>
  <c r="AI951" i="3" s="1"/>
  <c r="AD950" i="3"/>
  <c r="AC950" i="3"/>
  <c r="AB950" i="3"/>
  <c r="AA950" i="3"/>
  <c r="AH950" i="3" s="1"/>
  <c r="AH949" i="3"/>
  <c r="AF949" i="3"/>
  <c r="AD949" i="3"/>
  <c r="AC949" i="3"/>
  <c r="AB949" i="3"/>
  <c r="AA949" i="3"/>
  <c r="AI949" i="3" s="1"/>
  <c r="AD948" i="3"/>
  <c r="AC948" i="3"/>
  <c r="AB948" i="3"/>
  <c r="AA948" i="3"/>
  <c r="AH948" i="3" s="1"/>
  <c r="AH947" i="3"/>
  <c r="AF947" i="3"/>
  <c r="AD947" i="3"/>
  <c r="AC947" i="3"/>
  <c r="AB947" i="3"/>
  <c r="AA947" i="3"/>
  <c r="AI947" i="3" s="1"/>
  <c r="AD946" i="3"/>
  <c r="AC946" i="3"/>
  <c r="AB946" i="3"/>
  <c r="AA946" i="3"/>
  <c r="AH946" i="3" s="1"/>
  <c r="AH945" i="3"/>
  <c r="AF945" i="3"/>
  <c r="AD945" i="3"/>
  <c r="AC945" i="3"/>
  <c r="AB945" i="3"/>
  <c r="AA945" i="3"/>
  <c r="AI945" i="3" s="1"/>
  <c r="AD944" i="3"/>
  <c r="AC944" i="3"/>
  <c r="AB944" i="3"/>
  <c r="AA944" i="3"/>
  <c r="AH944" i="3" s="1"/>
  <c r="AH943" i="3"/>
  <c r="AF943" i="3"/>
  <c r="AD943" i="3"/>
  <c r="AC943" i="3"/>
  <c r="AB943" i="3"/>
  <c r="AA943" i="3"/>
  <c r="AI943" i="3" s="1"/>
  <c r="AD942" i="3"/>
  <c r="AC942" i="3"/>
  <c r="AB942" i="3"/>
  <c r="AA942" i="3"/>
  <c r="AH942" i="3" s="1"/>
  <c r="AH941" i="3"/>
  <c r="AF941" i="3"/>
  <c r="AD941" i="3"/>
  <c r="AC941" i="3"/>
  <c r="AB941" i="3"/>
  <c r="AA941" i="3"/>
  <c r="AI941" i="3" s="1"/>
  <c r="AD940" i="3"/>
  <c r="AC940" i="3"/>
  <c r="AB940" i="3"/>
  <c r="AA940" i="3"/>
  <c r="AH940" i="3" s="1"/>
  <c r="AH939" i="3"/>
  <c r="AF939" i="3"/>
  <c r="AD939" i="3"/>
  <c r="AC939" i="3"/>
  <c r="AB939" i="3"/>
  <c r="AA939" i="3"/>
  <c r="AI939" i="3" s="1"/>
  <c r="AD938" i="3"/>
  <c r="AC938" i="3"/>
  <c r="AB938" i="3"/>
  <c r="AA938" i="3"/>
  <c r="AH938" i="3" s="1"/>
  <c r="AH937" i="3"/>
  <c r="AF937" i="3"/>
  <c r="AD937" i="3"/>
  <c r="AC937" i="3"/>
  <c r="AB937" i="3"/>
  <c r="AA937" i="3"/>
  <c r="AI937" i="3" s="1"/>
  <c r="AD936" i="3"/>
  <c r="AC936" i="3"/>
  <c r="AB936" i="3"/>
  <c r="AA936" i="3"/>
  <c r="AH936" i="3" s="1"/>
  <c r="AH935" i="3"/>
  <c r="AF935" i="3"/>
  <c r="AD935" i="3"/>
  <c r="AC935" i="3"/>
  <c r="AB935" i="3"/>
  <c r="AA935" i="3"/>
  <c r="AI935" i="3" s="1"/>
  <c r="AD934" i="3"/>
  <c r="AC934" i="3"/>
  <c r="AB934" i="3"/>
  <c r="AA934" i="3"/>
  <c r="AH934" i="3" s="1"/>
  <c r="AH933" i="3"/>
  <c r="AF933" i="3"/>
  <c r="AD933" i="3"/>
  <c r="AC933" i="3"/>
  <c r="AB933" i="3"/>
  <c r="AA933" i="3"/>
  <c r="AI933" i="3" s="1"/>
  <c r="AD932" i="3"/>
  <c r="AC932" i="3"/>
  <c r="AB932" i="3"/>
  <c r="AA932" i="3"/>
  <c r="AH932" i="3" s="1"/>
  <c r="AH931" i="3"/>
  <c r="AF931" i="3"/>
  <c r="AD931" i="3"/>
  <c r="AC931" i="3"/>
  <c r="AB931" i="3"/>
  <c r="AA931" i="3"/>
  <c r="AI931" i="3" s="1"/>
  <c r="AD930" i="3"/>
  <c r="AC930" i="3"/>
  <c r="AB930" i="3"/>
  <c r="AA930" i="3"/>
  <c r="AH930" i="3" s="1"/>
  <c r="AH929" i="3"/>
  <c r="AF929" i="3"/>
  <c r="AD929" i="3"/>
  <c r="AC929" i="3"/>
  <c r="AB929" i="3"/>
  <c r="AA929" i="3"/>
  <c r="AI929" i="3" s="1"/>
  <c r="AD928" i="3"/>
  <c r="AC928" i="3"/>
  <c r="AB928" i="3"/>
  <c r="AA928" i="3"/>
  <c r="AH928" i="3" s="1"/>
  <c r="AH927" i="3"/>
  <c r="AF927" i="3"/>
  <c r="AD927" i="3"/>
  <c r="AC927" i="3"/>
  <c r="AB927" i="3"/>
  <c r="AA927" i="3"/>
  <c r="AI927" i="3" s="1"/>
  <c r="AD926" i="3"/>
  <c r="AC926" i="3"/>
  <c r="AB926" i="3"/>
  <c r="AA926" i="3"/>
  <c r="AH926" i="3" s="1"/>
  <c r="AH925" i="3"/>
  <c r="AF925" i="3"/>
  <c r="AD925" i="3"/>
  <c r="AC925" i="3"/>
  <c r="AB925" i="3"/>
  <c r="AA925" i="3"/>
  <c r="AI925" i="3" s="1"/>
  <c r="AD924" i="3"/>
  <c r="AC924" i="3"/>
  <c r="AB924" i="3"/>
  <c r="AA924" i="3"/>
  <c r="AH924" i="3" s="1"/>
  <c r="AH923" i="3"/>
  <c r="AF923" i="3"/>
  <c r="AD923" i="3"/>
  <c r="AC923" i="3"/>
  <c r="AB923" i="3"/>
  <c r="AA923" i="3"/>
  <c r="AI923" i="3" s="1"/>
  <c r="AD922" i="3"/>
  <c r="AC922" i="3"/>
  <c r="AB922" i="3"/>
  <c r="AA922" i="3"/>
  <c r="AH922" i="3" s="1"/>
  <c r="AH921" i="3"/>
  <c r="AF921" i="3"/>
  <c r="AD921" i="3"/>
  <c r="AC921" i="3"/>
  <c r="AB921" i="3"/>
  <c r="AA921" i="3"/>
  <c r="AI921" i="3" s="1"/>
  <c r="AD920" i="3"/>
  <c r="AC920" i="3"/>
  <c r="AB920" i="3"/>
  <c r="AA920" i="3"/>
  <c r="AH920" i="3" s="1"/>
  <c r="AH919" i="3"/>
  <c r="AF919" i="3"/>
  <c r="AD919" i="3"/>
  <c r="AC919" i="3"/>
  <c r="AB919" i="3"/>
  <c r="AA919" i="3"/>
  <c r="AI919" i="3" s="1"/>
  <c r="AD918" i="3"/>
  <c r="AC918" i="3"/>
  <c r="AB918" i="3"/>
  <c r="AA918" i="3"/>
  <c r="AH918" i="3" s="1"/>
  <c r="AH917" i="3"/>
  <c r="AF917" i="3"/>
  <c r="AD917" i="3"/>
  <c r="AC917" i="3"/>
  <c r="AB917" i="3"/>
  <c r="AA917" i="3"/>
  <c r="AI917" i="3" s="1"/>
  <c r="AD916" i="3"/>
  <c r="AC916" i="3"/>
  <c r="AB916" i="3"/>
  <c r="AA916" i="3"/>
  <c r="AH916" i="3" s="1"/>
  <c r="AH915" i="3"/>
  <c r="AF915" i="3"/>
  <c r="AD915" i="3"/>
  <c r="AC915" i="3"/>
  <c r="AB915" i="3"/>
  <c r="AA915" i="3"/>
  <c r="AI915" i="3" s="1"/>
  <c r="AD914" i="3"/>
  <c r="AC914" i="3"/>
  <c r="AB914" i="3"/>
  <c r="AA914" i="3"/>
  <c r="AH914" i="3" s="1"/>
  <c r="AH913" i="3"/>
  <c r="AF913" i="3"/>
  <c r="AD913" i="3"/>
  <c r="AC913" i="3"/>
  <c r="AB913" i="3"/>
  <c r="AA913" i="3"/>
  <c r="AI913" i="3" s="1"/>
  <c r="AD912" i="3"/>
  <c r="AC912" i="3"/>
  <c r="AB912" i="3"/>
  <c r="AA912" i="3"/>
  <c r="AH912" i="3" s="1"/>
  <c r="AH911" i="3"/>
  <c r="AF911" i="3"/>
  <c r="AD911" i="3"/>
  <c r="AC911" i="3"/>
  <c r="AB911" i="3"/>
  <c r="AA911" i="3"/>
  <c r="AI911" i="3" s="1"/>
  <c r="AD910" i="3"/>
  <c r="AC910" i="3"/>
  <c r="AB910" i="3"/>
  <c r="AA910" i="3"/>
  <c r="AH910" i="3" s="1"/>
  <c r="AH909" i="3"/>
  <c r="AF909" i="3"/>
  <c r="AD909" i="3"/>
  <c r="AC909" i="3"/>
  <c r="AB909" i="3"/>
  <c r="AA909" i="3"/>
  <c r="AI909" i="3" s="1"/>
  <c r="AD908" i="3"/>
  <c r="AC908" i="3"/>
  <c r="AB908" i="3"/>
  <c r="AA908" i="3"/>
  <c r="AH908" i="3" s="1"/>
  <c r="AH907" i="3"/>
  <c r="AF907" i="3"/>
  <c r="AD907" i="3"/>
  <c r="AC907" i="3"/>
  <c r="AB907" i="3"/>
  <c r="AA907" i="3"/>
  <c r="AI907" i="3" s="1"/>
  <c r="AD906" i="3"/>
  <c r="AC906" i="3"/>
  <c r="AB906" i="3"/>
  <c r="AA906" i="3"/>
  <c r="AH906" i="3" s="1"/>
  <c r="AH905" i="3"/>
  <c r="AF905" i="3"/>
  <c r="AD905" i="3"/>
  <c r="AC905" i="3"/>
  <c r="AB905" i="3"/>
  <c r="AA905" i="3"/>
  <c r="AI905" i="3" s="1"/>
  <c r="AD904" i="3"/>
  <c r="AC904" i="3"/>
  <c r="AB904" i="3"/>
  <c r="AA904" i="3"/>
  <c r="AH904" i="3" s="1"/>
  <c r="AH903" i="3"/>
  <c r="AF903" i="3"/>
  <c r="AD903" i="3"/>
  <c r="AC903" i="3"/>
  <c r="AB903" i="3"/>
  <c r="AA903" i="3"/>
  <c r="AI903" i="3" s="1"/>
  <c r="AD902" i="3"/>
  <c r="AC902" i="3"/>
  <c r="AB902" i="3"/>
  <c r="AA902" i="3"/>
  <c r="AH902" i="3" s="1"/>
  <c r="AH901" i="3"/>
  <c r="AF901" i="3"/>
  <c r="AD901" i="3"/>
  <c r="AC901" i="3"/>
  <c r="AB901" i="3"/>
  <c r="AA901" i="3"/>
  <c r="AI901" i="3" s="1"/>
  <c r="AD900" i="3"/>
  <c r="AC900" i="3"/>
  <c r="AB900" i="3"/>
  <c r="AA900" i="3"/>
  <c r="AH900" i="3" s="1"/>
  <c r="AH899" i="3"/>
  <c r="AF899" i="3"/>
  <c r="AD899" i="3"/>
  <c r="AC899" i="3"/>
  <c r="AB899" i="3"/>
  <c r="AA899" i="3"/>
  <c r="AI899" i="3" s="1"/>
  <c r="AD898" i="3"/>
  <c r="AC898" i="3"/>
  <c r="AB898" i="3"/>
  <c r="AA898" i="3"/>
  <c r="AH898" i="3" s="1"/>
  <c r="AH897" i="3"/>
  <c r="AF897" i="3"/>
  <c r="AD897" i="3"/>
  <c r="AC897" i="3"/>
  <c r="AB897" i="3"/>
  <c r="AA897" i="3"/>
  <c r="AI897" i="3" s="1"/>
  <c r="AD896" i="3"/>
  <c r="AC896" i="3"/>
  <c r="AB896" i="3"/>
  <c r="AA896" i="3"/>
  <c r="AH896" i="3" s="1"/>
  <c r="AH895" i="3"/>
  <c r="AF895" i="3"/>
  <c r="AD895" i="3"/>
  <c r="AC895" i="3"/>
  <c r="AB895" i="3"/>
  <c r="AA895" i="3"/>
  <c r="AI895" i="3" s="1"/>
  <c r="AD894" i="3"/>
  <c r="AC894" i="3"/>
  <c r="AB894" i="3"/>
  <c r="AA894" i="3"/>
  <c r="AH894" i="3" s="1"/>
  <c r="AH893" i="3"/>
  <c r="AF893" i="3"/>
  <c r="AD893" i="3"/>
  <c r="AC893" i="3"/>
  <c r="AB893" i="3"/>
  <c r="AA893" i="3"/>
  <c r="AI893" i="3" s="1"/>
  <c r="AD892" i="3"/>
  <c r="AC892" i="3"/>
  <c r="AB892" i="3"/>
  <c r="AA892" i="3"/>
  <c r="AH892" i="3" s="1"/>
  <c r="AH891" i="3"/>
  <c r="AF891" i="3"/>
  <c r="AD891" i="3"/>
  <c r="AC891" i="3"/>
  <c r="AB891" i="3"/>
  <c r="AA891" i="3"/>
  <c r="AI891" i="3" s="1"/>
  <c r="AD890" i="3"/>
  <c r="AC890" i="3"/>
  <c r="AB890" i="3"/>
  <c r="AA890" i="3"/>
  <c r="AH890" i="3" s="1"/>
  <c r="AH889" i="3"/>
  <c r="AF889" i="3"/>
  <c r="AD889" i="3"/>
  <c r="AC889" i="3"/>
  <c r="AB889" i="3"/>
  <c r="AA889" i="3"/>
  <c r="AI889" i="3" s="1"/>
  <c r="AD888" i="3"/>
  <c r="AC888" i="3"/>
  <c r="AB888" i="3"/>
  <c r="AA888" i="3"/>
  <c r="AH888" i="3" s="1"/>
  <c r="AH887" i="3"/>
  <c r="AF887" i="3"/>
  <c r="AD887" i="3"/>
  <c r="AC887" i="3"/>
  <c r="AB887" i="3"/>
  <c r="AA887" i="3"/>
  <c r="AI887" i="3" s="1"/>
  <c r="AD886" i="3"/>
  <c r="AC886" i="3"/>
  <c r="AB886" i="3"/>
  <c r="AA886" i="3"/>
  <c r="AH886" i="3" s="1"/>
  <c r="AH885" i="3"/>
  <c r="AF885" i="3"/>
  <c r="AD885" i="3"/>
  <c r="AC885" i="3"/>
  <c r="AB885" i="3"/>
  <c r="AA885" i="3"/>
  <c r="AI885" i="3" s="1"/>
  <c r="AD884" i="3"/>
  <c r="AC884" i="3"/>
  <c r="AB884" i="3"/>
  <c r="AA884" i="3"/>
  <c r="AH884" i="3" s="1"/>
  <c r="AH883" i="3"/>
  <c r="AF883" i="3"/>
  <c r="AD883" i="3"/>
  <c r="AC883" i="3"/>
  <c r="AB883" i="3"/>
  <c r="AA883" i="3"/>
  <c r="AI883" i="3" s="1"/>
  <c r="AD882" i="3"/>
  <c r="AC882" i="3"/>
  <c r="AB882" i="3"/>
  <c r="AA882" i="3"/>
  <c r="AH882" i="3" s="1"/>
  <c r="AH881" i="3"/>
  <c r="AF881" i="3"/>
  <c r="AD881" i="3"/>
  <c r="AC881" i="3"/>
  <c r="AB881" i="3"/>
  <c r="AA881" i="3"/>
  <c r="AI881" i="3" s="1"/>
  <c r="AD880" i="3"/>
  <c r="AC880" i="3"/>
  <c r="AB880" i="3"/>
  <c r="AA880" i="3"/>
  <c r="AH880" i="3" s="1"/>
  <c r="AH879" i="3"/>
  <c r="AF879" i="3"/>
  <c r="AD879" i="3"/>
  <c r="AC879" i="3"/>
  <c r="AB879" i="3"/>
  <c r="AA879" i="3"/>
  <c r="AI879" i="3" s="1"/>
  <c r="AD878" i="3"/>
  <c r="AC878" i="3"/>
  <c r="AB878" i="3"/>
  <c r="AA878" i="3"/>
  <c r="AH878" i="3" s="1"/>
  <c r="AH877" i="3"/>
  <c r="AF877" i="3"/>
  <c r="AD877" i="3"/>
  <c r="AC877" i="3"/>
  <c r="AB877" i="3"/>
  <c r="AA877" i="3"/>
  <c r="AI877" i="3" s="1"/>
  <c r="AD876" i="3"/>
  <c r="AC876" i="3"/>
  <c r="AB876" i="3"/>
  <c r="AA876" i="3"/>
  <c r="AH876" i="3" s="1"/>
  <c r="AH875" i="3"/>
  <c r="AF875" i="3"/>
  <c r="AD875" i="3"/>
  <c r="AC875" i="3"/>
  <c r="AB875" i="3"/>
  <c r="AA875" i="3"/>
  <c r="AI875" i="3" s="1"/>
  <c r="AD874" i="3"/>
  <c r="AC874" i="3"/>
  <c r="AB874" i="3"/>
  <c r="AA874" i="3"/>
  <c r="AH874" i="3" s="1"/>
  <c r="AH873" i="3"/>
  <c r="AF873" i="3"/>
  <c r="AD873" i="3"/>
  <c r="AC873" i="3"/>
  <c r="AB873" i="3"/>
  <c r="AA873" i="3"/>
  <c r="AI873" i="3" s="1"/>
  <c r="AD872" i="3"/>
  <c r="AC872" i="3"/>
  <c r="AB872" i="3"/>
  <c r="AA872" i="3"/>
  <c r="AH872" i="3" s="1"/>
  <c r="AH871" i="3"/>
  <c r="AF871" i="3"/>
  <c r="AD871" i="3"/>
  <c r="AC871" i="3"/>
  <c r="AB871" i="3"/>
  <c r="AA871" i="3"/>
  <c r="AI871" i="3" s="1"/>
  <c r="AD870" i="3"/>
  <c r="AC870" i="3"/>
  <c r="AB870" i="3"/>
  <c r="AA870" i="3"/>
  <c r="AH870" i="3" s="1"/>
  <c r="AH869" i="3"/>
  <c r="AF869" i="3"/>
  <c r="AD869" i="3"/>
  <c r="AC869" i="3"/>
  <c r="AB869" i="3"/>
  <c r="AA869" i="3"/>
  <c r="AI869" i="3" s="1"/>
  <c r="AD868" i="3"/>
  <c r="AC868" i="3"/>
  <c r="AB868" i="3"/>
  <c r="AA868" i="3"/>
  <c r="AH868" i="3" s="1"/>
  <c r="AH867" i="3"/>
  <c r="AF867" i="3"/>
  <c r="AD867" i="3"/>
  <c r="AC867" i="3"/>
  <c r="AB867" i="3"/>
  <c r="AA867" i="3"/>
  <c r="AI867" i="3" s="1"/>
  <c r="AD866" i="3"/>
  <c r="AC866" i="3"/>
  <c r="AB866" i="3"/>
  <c r="AA866" i="3"/>
  <c r="AH866" i="3" s="1"/>
  <c r="AH865" i="3"/>
  <c r="AF865" i="3"/>
  <c r="AD865" i="3"/>
  <c r="AC865" i="3"/>
  <c r="AB865" i="3"/>
  <c r="AA865" i="3"/>
  <c r="AI865" i="3" s="1"/>
  <c r="AD864" i="3"/>
  <c r="AC864" i="3"/>
  <c r="AB864" i="3"/>
  <c r="AA864" i="3"/>
  <c r="AH864" i="3" s="1"/>
  <c r="AH863" i="3"/>
  <c r="AF863" i="3"/>
  <c r="AD863" i="3"/>
  <c r="AC863" i="3"/>
  <c r="AB863" i="3"/>
  <c r="AA863" i="3"/>
  <c r="AI863" i="3" s="1"/>
  <c r="AD862" i="3"/>
  <c r="AC862" i="3"/>
  <c r="AB862" i="3"/>
  <c r="AA862" i="3"/>
  <c r="AH862" i="3" s="1"/>
  <c r="AH861" i="3"/>
  <c r="AF861" i="3"/>
  <c r="AD861" i="3"/>
  <c r="AC861" i="3"/>
  <c r="AB861" i="3"/>
  <c r="AA861" i="3"/>
  <c r="AI861" i="3" s="1"/>
  <c r="AD860" i="3"/>
  <c r="AC860" i="3"/>
  <c r="AB860" i="3"/>
  <c r="AA860" i="3"/>
  <c r="AH860" i="3" s="1"/>
  <c r="AH859" i="3"/>
  <c r="AF859" i="3"/>
  <c r="AD859" i="3"/>
  <c r="AC859" i="3"/>
  <c r="AB859" i="3"/>
  <c r="AA859" i="3"/>
  <c r="AI859" i="3" s="1"/>
  <c r="AD858" i="3"/>
  <c r="AC858" i="3"/>
  <c r="AB858" i="3"/>
  <c r="AA858" i="3"/>
  <c r="AH858" i="3" s="1"/>
  <c r="AH857" i="3"/>
  <c r="AF857" i="3"/>
  <c r="AD857" i="3"/>
  <c r="AC857" i="3"/>
  <c r="AB857" i="3"/>
  <c r="AA857" i="3"/>
  <c r="AI857" i="3" s="1"/>
  <c r="AD856" i="3"/>
  <c r="AC856" i="3"/>
  <c r="AB856" i="3"/>
  <c r="AA856" i="3"/>
  <c r="AH856" i="3" s="1"/>
  <c r="AH855" i="3"/>
  <c r="AF855" i="3"/>
  <c r="AD855" i="3"/>
  <c r="AC855" i="3"/>
  <c r="AB855" i="3"/>
  <c r="AA855" i="3"/>
  <c r="AI855" i="3" s="1"/>
  <c r="AD854" i="3"/>
  <c r="AC854" i="3"/>
  <c r="AB854" i="3"/>
  <c r="AA854" i="3"/>
  <c r="AH854" i="3" s="1"/>
  <c r="AH853" i="3"/>
  <c r="AF853" i="3"/>
  <c r="AD853" i="3"/>
  <c r="AC853" i="3"/>
  <c r="AB853" i="3"/>
  <c r="AA853" i="3"/>
  <c r="AI853" i="3" s="1"/>
  <c r="AD852" i="3"/>
  <c r="AC852" i="3"/>
  <c r="AB852" i="3"/>
  <c r="AA852" i="3"/>
  <c r="AH852" i="3" s="1"/>
  <c r="AH851" i="3"/>
  <c r="AF851" i="3"/>
  <c r="AD851" i="3"/>
  <c r="AC851" i="3"/>
  <c r="AB851" i="3"/>
  <c r="AA851" i="3"/>
  <c r="AI851" i="3" s="1"/>
  <c r="AD850" i="3"/>
  <c r="AC850" i="3"/>
  <c r="AB850" i="3"/>
  <c r="AA850" i="3"/>
  <c r="AH850" i="3" s="1"/>
  <c r="AH849" i="3"/>
  <c r="AF849" i="3"/>
  <c r="AD849" i="3"/>
  <c r="AC849" i="3"/>
  <c r="AB849" i="3"/>
  <c r="AA849" i="3"/>
  <c r="AI849" i="3" s="1"/>
  <c r="AD848" i="3"/>
  <c r="AC848" i="3"/>
  <c r="AB848" i="3"/>
  <c r="AA848" i="3"/>
  <c r="AH848" i="3" s="1"/>
  <c r="AH847" i="3"/>
  <c r="AF847" i="3"/>
  <c r="AD847" i="3"/>
  <c r="AC847" i="3"/>
  <c r="AB847" i="3"/>
  <c r="AA847" i="3"/>
  <c r="AI847" i="3" s="1"/>
  <c r="AD846" i="3"/>
  <c r="AC846" i="3"/>
  <c r="AB846" i="3"/>
  <c r="AA846" i="3"/>
  <c r="AH846" i="3" s="1"/>
  <c r="AH845" i="3"/>
  <c r="AF845" i="3"/>
  <c r="AD845" i="3"/>
  <c r="AC845" i="3"/>
  <c r="AB845" i="3"/>
  <c r="AA845" i="3"/>
  <c r="AI845" i="3" s="1"/>
  <c r="AD844" i="3"/>
  <c r="AC844" i="3"/>
  <c r="AB844" i="3"/>
  <c r="AA844" i="3"/>
  <c r="AH844" i="3" s="1"/>
  <c r="AH843" i="3"/>
  <c r="AF843" i="3"/>
  <c r="AD843" i="3"/>
  <c r="AC843" i="3"/>
  <c r="AB843" i="3"/>
  <c r="AA843" i="3"/>
  <c r="AI843" i="3" s="1"/>
  <c r="AD842" i="3"/>
  <c r="AC842" i="3"/>
  <c r="AB842" i="3"/>
  <c r="AA842" i="3"/>
  <c r="AH842" i="3" s="1"/>
  <c r="AH841" i="3"/>
  <c r="AF841" i="3"/>
  <c r="AD841" i="3"/>
  <c r="AC841" i="3"/>
  <c r="AB841" i="3"/>
  <c r="AA841" i="3"/>
  <c r="AI841" i="3" s="1"/>
  <c r="AD840" i="3"/>
  <c r="AC840" i="3"/>
  <c r="AB840" i="3"/>
  <c r="AA840" i="3"/>
  <c r="AH840" i="3" s="1"/>
  <c r="AH839" i="3"/>
  <c r="AF839" i="3"/>
  <c r="AD839" i="3"/>
  <c r="AC839" i="3"/>
  <c r="AB839" i="3"/>
  <c r="AA839" i="3"/>
  <c r="AI839" i="3" s="1"/>
  <c r="AD838" i="3"/>
  <c r="AC838" i="3"/>
  <c r="AB838" i="3"/>
  <c r="AA838" i="3"/>
  <c r="AH838" i="3" s="1"/>
  <c r="AH837" i="3"/>
  <c r="AF837" i="3"/>
  <c r="AD837" i="3"/>
  <c r="AC837" i="3"/>
  <c r="AB837" i="3"/>
  <c r="AA837" i="3"/>
  <c r="AI837" i="3" s="1"/>
  <c r="AD836" i="3"/>
  <c r="AC836" i="3"/>
  <c r="AB836" i="3"/>
  <c r="AA836" i="3"/>
  <c r="AH836" i="3" s="1"/>
  <c r="AH835" i="3"/>
  <c r="AF835" i="3"/>
  <c r="AD835" i="3"/>
  <c r="AC835" i="3"/>
  <c r="AB835" i="3"/>
  <c r="AA835" i="3"/>
  <c r="AI835" i="3" s="1"/>
  <c r="AD834" i="3"/>
  <c r="AC834" i="3"/>
  <c r="AB834" i="3"/>
  <c r="AA834" i="3"/>
  <c r="AH834" i="3" s="1"/>
  <c r="AH833" i="3"/>
  <c r="AF833" i="3"/>
  <c r="AD833" i="3"/>
  <c r="AC833" i="3"/>
  <c r="AB833" i="3"/>
  <c r="AA833" i="3"/>
  <c r="AI833" i="3" s="1"/>
  <c r="AD832" i="3"/>
  <c r="AC832" i="3"/>
  <c r="AB832" i="3"/>
  <c r="AA832" i="3"/>
  <c r="AH832" i="3" s="1"/>
  <c r="AH831" i="3"/>
  <c r="AF831" i="3"/>
  <c r="AD831" i="3"/>
  <c r="AC831" i="3"/>
  <c r="AB831" i="3"/>
  <c r="AA831" i="3"/>
  <c r="AI831" i="3" s="1"/>
  <c r="AD830" i="3"/>
  <c r="AC830" i="3"/>
  <c r="AB830" i="3"/>
  <c r="AA830" i="3"/>
  <c r="AH830" i="3" s="1"/>
  <c r="AH829" i="3"/>
  <c r="AF829" i="3"/>
  <c r="AD829" i="3"/>
  <c r="AC829" i="3"/>
  <c r="AB829" i="3"/>
  <c r="AA829" i="3"/>
  <c r="AI829" i="3" s="1"/>
  <c r="AD828" i="3"/>
  <c r="AC828" i="3"/>
  <c r="AB828" i="3"/>
  <c r="AA828" i="3"/>
  <c r="AH828" i="3" s="1"/>
  <c r="AH827" i="3"/>
  <c r="AF827" i="3"/>
  <c r="AD827" i="3"/>
  <c r="AC827" i="3"/>
  <c r="AB827" i="3"/>
  <c r="AA827" i="3"/>
  <c r="AI827" i="3" s="1"/>
  <c r="AD826" i="3"/>
  <c r="AC826" i="3"/>
  <c r="AB826" i="3"/>
  <c r="AA826" i="3"/>
  <c r="AH826" i="3" s="1"/>
  <c r="AH825" i="3"/>
  <c r="AF825" i="3"/>
  <c r="AD825" i="3"/>
  <c r="AC825" i="3"/>
  <c r="AB825" i="3"/>
  <c r="AA825" i="3"/>
  <c r="AI825" i="3" s="1"/>
  <c r="AD824" i="3"/>
  <c r="AC824" i="3"/>
  <c r="AB824" i="3"/>
  <c r="AA824" i="3"/>
  <c r="AH824" i="3" s="1"/>
  <c r="AH823" i="3"/>
  <c r="AF823" i="3"/>
  <c r="AD823" i="3"/>
  <c r="AC823" i="3"/>
  <c r="AB823" i="3"/>
  <c r="AA823" i="3"/>
  <c r="AI823" i="3" s="1"/>
  <c r="AD822" i="3"/>
  <c r="AC822" i="3"/>
  <c r="AB822" i="3"/>
  <c r="AA822" i="3"/>
  <c r="AH822" i="3" s="1"/>
  <c r="AH821" i="3"/>
  <c r="AF821" i="3"/>
  <c r="AD821" i="3"/>
  <c r="AC821" i="3"/>
  <c r="AB821" i="3"/>
  <c r="AA821" i="3"/>
  <c r="AI821" i="3" s="1"/>
  <c r="AD820" i="3"/>
  <c r="AC820" i="3"/>
  <c r="AB820" i="3"/>
  <c r="AA820" i="3"/>
  <c r="AH820" i="3" s="1"/>
  <c r="AH819" i="3"/>
  <c r="AF819" i="3"/>
  <c r="AD819" i="3"/>
  <c r="AC819" i="3"/>
  <c r="AB819" i="3"/>
  <c r="AA819" i="3"/>
  <c r="AI819" i="3" s="1"/>
  <c r="AD818" i="3"/>
  <c r="AC818" i="3"/>
  <c r="AB818" i="3"/>
  <c r="AA818" i="3"/>
  <c r="AH818" i="3" s="1"/>
  <c r="AH817" i="3"/>
  <c r="AF817" i="3"/>
  <c r="AD817" i="3"/>
  <c r="AC817" i="3"/>
  <c r="AB817" i="3"/>
  <c r="AA817" i="3"/>
  <c r="AI817" i="3" s="1"/>
  <c r="AD816" i="3"/>
  <c r="AC816" i="3"/>
  <c r="AB816" i="3"/>
  <c r="AA816" i="3"/>
  <c r="AH816" i="3" s="1"/>
  <c r="AH815" i="3"/>
  <c r="AF815" i="3"/>
  <c r="AD815" i="3"/>
  <c r="AC815" i="3"/>
  <c r="AB815" i="3"/>
  <c r="AA815" i="3"/>
  <c r="AI815" i="3" s="1"/>
  <c r="AD814" i="3"/>
  <c r="AC814" i="3"/>
  <c r="AB814" i="3"/>
  <c r="AA814" i="3"/>
  <c r="AH814" i="3" s="1"/>
  <c r="AH813" i="3"/>
  <c r="AF813" i="3"/>
  <c r="AD813" i="3"/>
  <c r="AC813" i="3"/>
  <c r="AB813" i="3"/>
  <c r="AA813" i="3"/>
  <c r="AI813" i="3" s="1"/>
  <c r="AD812" i="3"/>
  <c r="AC812" i="3"/>
  <c r="AB812" i="3"/>
  <c r="AA812" i="3"/>
  <c r="AH812" i="3" s="1"/>
  <c r="AH811" i="3"/>
  <c r="AF811" i="3"/>
  <c r="AD811" i="3"/>
  <c r="AC811" i="3"/>
  <c r="AB811" i="3"/>
  <c r="AA811" i="3"/>
  <c r="AI811" i="3" s="1"/>
  <c r="AD810" i="3"/>
  <c r="AC810" i="3"/>
  <c r="AB810" i="3"/>
  <c r="AA810" i="3"/>
  <c r="AH810" i="3" s="1"/>
  <c r="AH809" i="3"/>
  <c r="AF809" i="3"/>
  <c r="AD809" i="3"/>
  <c r="AC809" i="3"/>
  <c r="AB809" i="3"/>
  <c r="AA809" i="3"/>
  <c r="AI809" i="3" s="1"/>
  <c r="AD808" i="3"/>
  <c r="AC808" i="3"/>
  <c r="AB808" i="3"/>
  <c r="AA808" i="3"/>
  <c r="AH808" i="3" s="1"/>
  <c r="AH807" i="3"/>
  <c r="AF807" i="3"/>
  <c r="AD807" i="3"/>
  <c r="AC807" i="3"/>
  <c r="AB807" i="3"/>
  <c r="AA807" i="3"/>
  <c r="AI807" i="3" s="1"/>
  <c r="AD806" i="3"/>
  <c r="AC806" i="3"/>
  <c r="AB806" i="3"/>
  <c r="AA806" i="3"/>
  <c r="AH806" i="3" s="1"/>
  <c r="AH805" i="3"/>
  <c r="AF805" i="3"/>
  <c r="AD805" i="3"/>
  <c r="AC805" i="3"/>
  <c r="AB805" i="3"/>
  <c r="AA805" i="3"/>
  <c r="AI805" i="3" s="1"/>
  <c r="AD804" i="3"/>
  <c r="AC804" i="3"/>
  <c r="AB804" i="3"/>
  <c r="AA804" i="3"/>
  <c r="AH804" i="3" s="1"/>
  <c r="AH803" i="3"/>
  <c r="AF803" i="3"/>
  <c r="AD803" i="3"/>
  <c r="AC803" i="3"/>
  <c r="AB803" i="3"/>
  <c r="AA803" i="3"/>
  <c r="AI803" i="3" s="1"/>
  <c r="AD802" i="3"/>
  <c r="AC802" i="3"/>
  <c r="AB802" i="3"/>
  <c r="AA802" i="3"/>
  <c r="AH802" i="3" s="1"/>
  <c r="AH801" i="3"/>
  <c r="AF801" i="3"/>
  <c r="AD801" i="3"/>
  <c r="AC801" i="3"/>
  <c r="AB801" i="3"/>
  <c r="AA801" i="3"/>
  <c r="AI801" i="3" s="1"/>
  <c r="AD800" i="3"/>
  <c r="AC800" i="3"/>
  <c r="AB800" i="3"/>
  <c r="AA800" i="3"/>
  <c r="AH800" i="3" s="1"/>
  <c r="AH799" i="3"/>
  <c r="AF799" i="3"/>
  <c r="AD799" i="3"/>
  <c r="AC799" i="3"/>
  <c r="AB799" i="3"/>
  <c r="AA799" i="3"/>
  <c r="AI799" i="3" s="1"/>
  <c r="AD798" i="3"/>
  <c r="AC798" i="3"/>
  <c r="AB798" i="3"/>
  <c r="AA798" i="3"/>
  <c r="AH797" i="3"/>
  <c r="AF797" i="3"/>
  <c r="AD797" i="3"/>
  <c r="AC797" i="3"/>
  <c r="AB797" i="3"/>
  <c r="AA797" i="3"/>
  <c r="AI797" i="3" s="1"/>
  <c r="AD796" i="3"/>
  <c r="AC796" i="3"/>
  <c r="AB796" i="3"/>
  <c r="AA796" i="3"/>
  <c r="AH795" i="3"/>
  <c r="AF795" i="3"/>
  <c r="AD795" i="3"/>
  <c r="AC795" i="3"/>
  <c r="AB795" i="3"/>
  <c r="AA795" i="3"/>
  <c r="AI795" i="3" s="1"/>
  <c r="AG794" i="3"/>
  <c r="AD794" i="3"/>
  <c r="AC794" i="3"/>
  <c r="AB794" i="3"/>
  <c r="AA794" i="3"/>
  <c r="AH793" i="3"/>
  <c r="AF793" i="3"/>
  <c r="AD793" i="3"/>
  <c r="AC793" i="3"/>
  <c r="AB793" i="3"/>
  <c r="AA793" i="3"/>
  <c r="AI793" i="3" s="1"/>
  <c r="AD792" i="3"/>
  <c r="AC792" i="3"/>
  <c r="AB792" i="3"/>
  <c r="AA792" i="3"/>
  <c r="AH791" i="3"/>
  <c r="AF791" i="3"/>
  <c r="AD791" i="3"/>
  <c r="AC791" i="3"/>
  <c r="AB791" i="3"/>
  <c r="AA791" i="3"/>
  <c r="AI791" i="3" s="1"/>
  <c r="AG790" i="3"/>
  <c r="AD790" i="3"/>
  <c r="AC790" i="3"/>
  <c r="AB790" i="3"/>
  <c r="AA790" i="3"/>
  <c r="AH789" i="3"/>
  <c r="AF789" i="3"/>
  <c r="AD789" i="3"/>
  <c r="AC789" i="3"/>
  <c r="AB789" i="3"/>
  <c r="AA789" i="3"/>
  <c r="AI789" i="3" s="1"/>
  <c r="AD788" i="3"/>
  <c r="AC788" i="3"/>
  <c r="AB788" i="3"/>
  <c r="AA788" i="3"/>
  <c r="AH787" i="3"/>
  <c r="AF787" i="3"/>
  <c r="AD787" i="3"/>
  <c r="AC787" i="3"/>
  <c r="AB787" i="3"/>
  <c r="AA787" i="3"/>
  <c r="AI787" i="3" s="1"/>
  <c r="AG786" i="3"/>
  <c r="AD786" i="3"/>
  <c r="AC786" i="3"/>
  <c r="AB786" i="3"/>
  <c r="AA786" i="3"/>
  <c r="AH785" i="3"/>
  <c r="AF785" i="3"/>
  <c r="AD785" i="3"/>
  <c r="AC785" i="3"/>
  <c r="AB785" i="3"/>
  <c r="AA785" i="3"/>
  <c r="AI785" i="3" s="1"/>
  <c r="AD784" i="3"/>
  <c r="AC784" i="3"/>
  <c r="AB784" i="3"/>
  <c r="AA784" i="3"/>
  <c r="AH783" i="3"/>
  <c r="AF783" i="3"/>
  <c r="AD783" i="3"/>
  <c r="AC783" i="3"/>
  <c r="AB783" i="3"/>
  <c r="AA783" i="3"/>
  <c r="AI783" i="3" s="1"/>
  <c r="AG782" i="3"/>
  <c r="AD782" i="3"/>
  <c r="AC782" i="3"/>
  <c r="AB782" i="3"/>
  <c r="AA782" i="3"/>
  <c r="AH781" i="3"/>
  <c r="AF781" i="3"/>
  <c r="AD781" i="3"/>
  <c r="AC781" i="3"/>
  <c r="AB781" i="3"/>
  <c r="AA781" i="3"/>
  <c r="AI781" i="3" s="1"/>
  <c r="AD780" i="3"/>
  <c r="AC780" i="3"/>
  <c r="AB780" i="3"/>
  <c r="AA780" i="3"/>
  <c r="AH779" i="3"/>
  <c r="AF779" i="3"/>
  <c r="AD779" i="3"/>
  <c r="AC779" i="3"/>
  <c r="AB779" i="3"/>
  <c r="AA779" i="3"/>
  <c r="AI779" i="3" s="1"/>
  <c r="AG778" i="3"/>
  <c r="AD778" i="3"/>
  <c r="AC778" i="3"/>
  <c r="AB778" i="3"/>
  <c r="AA778" i="3"/>
  <c r="AH777" i="3"/>
  <c r="AF777" i="3"/>
  <c r="AD777" i="3"/>
  <c r="AC777" i="3"/>
  <c r="AB777" i="3"/>
  <c r="AA777" i="3"/>
  <c r="AI777" i="3" s="1"/>
  <c r="AD776" i="3"/>
  <c r="AC776" i="3"/>
  <c r="AB776" i="3"/>
  <c r="AA776" i="3"/>
  <c r="AH775" i="3"/>
  <c r="AF775" i="3"/>
  <c r="AD775" i="3"/>
  <c r="AC775" i="3"/>
  <c r="AB775" i="3"/>
  <c r="AA775" i="3"/>
  <c r="AI775" i="3" s="1"/>
  <c r="AG774" i="3"/>
  <c r="AD774" i="3"/>
  <c r="AC774" i="3"/>
  <c r="AB774" i="3"/>
  <c r="AA774" i="3"/>
  <c r="AH773" i="3"/>
  <c r="AF773" i="3"/>
  <c r="AD773" i="3"/>
  <c r="AC773" i="3"/>
  <c r="AB773" i="3"/>
  <c r="AA773" i="3"/>
  <c r="AI773" i="3" s="1"/>
  <c r="AD772" i="3"/>
  <c r="AC772" i="3"/>
  <c r="AB772" i="3"/>
  <c r="AA772" i="3"/>
  <c r="AH771" i="3"/>
  <c r="AF771" i="3"/>
  <c r="AD771" i="3"/>
  <c r="AC771" i="3"/>
  <c r="AB771" i="3"/>
  <c r="AA771" i="3"/>
  <c r="AI771" i="3" s="1"/>
  <c r="AG770" i="3"/>
  <c r="AD770" i="3"/>
  <c r="AC770" i="3"/>
  <c r="AB770" i="3"/>
  <c r="AA770" i="3"/>
  <c r="AH769" i="3"/>
  <c r="AF769" i="3"/>
  <c r="AD769" i="3"/>
  <c r="AC769" i="3"/>
  <c r="AB769" i="3"/>
  <c r="AA769" i="3"/>
  <c r="AI769" i="3" s="1"/>
  <c r="AI768" i="3"/>
  <c r="AF768" i="3"/>
  <c r="AD768" i="3"/>
  <c r="AC768" i="3"/>
  <c r="AB768" i="3"/>
  <c r="AA768" i="3"/>
  <c r="AH768" i="3" s="1"/>
  <c r="AD767" i="3"/>
  <c r="AC767" i="3"/>
  <c r="AB767" i="3"/>
  <c r="AA767" i="3"/>
  <c r="AH767" i="3" s="1"/>
  <c r="AH766" i="3"/>
  <c r="AF766" i="3"/>
  <c r="AD766" i="3"/>
  <c r="AC766" i="3"/>
  <c r="AB766" i="3"/>
  <c r="AA766" i="3"/>
  <c r="AI766" i="3" s="1"/>
  <c r="AD765" i="3"/>
  <c r="AC765" i="3"/>
  <c r="AB765" i="3"/>
  <c r="AA765" i="3"/>
  <c r="AH765" i="3" s="1"/>
  <c r="AH764" i="3"/>
  <c r="AF764" i="3"/>
  <c r="AD764" i="3"/>
  <c r="AC764" i="3"/>
  <c r="AB764" i="3"/>
  <c r="AA764" i="3"/>
  <c r="AI764" i="3" s="1"/>
  <c r="AD763" i="3"/>
  <c r="AC763" i="3"/>
  <c r="AB763" i="3"/>
  <c r="AA763" i="3"/>
  <c r="AH763" i="3" s="1"/>
  <c r="AH762" i="3"/>
  <c r="AF762" i="3"/>
  <c r="AD762" i="3"/>
  <c r="AC762" i="3"/>
  <c r="AB762" i="3"/>
  <c r="AA762" i="3"/>
  <c r="AI762" i="3" s="1"/>
  <c r="AD761" i="3"/>
  <c r="AC761" i="3"/>
  <c r="AB761" i="3"/>
  <c r="AA761" i="3"/>
  <c r="AH761" i="3" s="1"/>
  <c r="AH760" i="3"/>
  <c r="AF760" i="3"/>
  <c r="AD760" i="3"/>
  <c r="AC760" i="3"/>
  <c r="AB760" i="3"/>
  <c r="AA760" i="3"/>
  <c r="AI760" i="3" s="1"/>
  <c r="AD759" i="3"/>
  <c r="AC759" i="3"/>
  <c r="AB759" i="3"/>
  <c r="AA759" i="3"/>
  <c r="AH759" i="3" s="1"/>
  <c r="AH758" i="3"/>
  <c r="AF758" i="3"/>
  <c r="AD758" i="3"/>
  <c r="AC758" i="3"/>
  <c r="AB758" i="3"/>
  <c r="AA758" i="3"/>
  <c r="AI758" i="3" s="1"/>
  <c r="AD757" i="3"/>
  <c r="AC757" i="3"/>
  <c r="AB757" i="3"/>
  <c r="AA757" i="3"/>
  <c r="AH757" i="3" s="1"/>
  <c r="AH756" i="3"/>
  <c r="AF756" i="3"/>
  <c r="AD756" i="3"/>
  <c r="AC756" i="3"/>
  <c r="AB756" i="3"/>
  <c r="AA756" i="3"/>
  <c r="AI756" i="3" s="1"/>
  <c r="AD755" i="3"/>
  <c r="AC755" i="3"/>
  <c r="AB755" i="3"/>
  <c r="AA755" i="3"/>
  <c r="AH755" i="3" s="1"/>
  <c r="AH754" i="3"/>
  <c r="AF754" i="3"/>
  <c r="AD754" i="3"/>
  <c r="AC754" i="3"/>
  <c r="AB754" i="3"/>
  <c r="AA754" i="3"/>
  <c r="AI754" i="3" s="1"/>
  <c r="AD753" i="3"/>
  <c r="AC753" i="3"/>
  <c r="AB753" i="3"/>
  <c r="AA753" i="3"/>
  <c r="AH753" i="3" s="1"/>
  <c r="AH752" i="3"/>
  <c r="AF752" i="3"/>
  <c r="AD752" i="3"/>
  <c r="AC752" i="3"/>
  <c r="AB752" i="3"/>
  <c r="AA752" i="3"/>
  <c r="AI752" i="3" s="1"/>
  <c r="AD751" i="3"/>
  <c r="AC751" i="3"/>
  <c r="AB751" i="3"/>
  <c r="AA751" i="3"/>
  <c r="AH751" i="3" s="1"/>
  <c r="AH750" i="3"/>
  <c r="AF750" i="3"/>
  <c r="AD750" i="3"/>
  <c r="AC750" i="3"/>
  <c r="AB750" i="3"/>
  <c r="AA750" i="3"/>
  <c r="AI750" i="3" s="1"/>
  <c r="AD749" i="3"/>
  <c r="AC749" i="3"/>
  <c r="AB749" i="3"/>
  <c r="AA749" i="3"/>
  <c r="AH749" i="3" s="1"/>
  <c r="AH748" i="3"/>
  <c r="AF748" i="3"/>
  <c r="AD748" i="3"/>
  <c r="AC748" i="3"/>
  <c r="AB748" i="3"/>
  <c r="AA748" i="3"/>
  <c r="AI748" i="3" s="1"/>
  <c r="AD747" i="3"/>
  <c r="AC747" i="3"/>
  <c r="AB747" i="3"/>
  <c r="AA747" i="3"/>
  <c r="AH747" i="3" s="1"/>
  <c r="AH746" i="3"/>
  <c r="AF746" i="3"/>
  <c r="AD746" i="3"/>
  <c r="AC746" i="3"/>
  <c r="AB746" i="3"/>
  <c r="AA746" i="3"/>
  <c r="AI746" i="3" s="1"/>
  <c r="AD745" i="3"/>
  <c r="AC745" i="3"/>
  <c r="AB745" i="3"/>
  <c r="AA745" i="3"/>
  <c r="AH745" i="3" s="1"/>
  <c r="AH744" i="3"/>
  <c r="AF744" i="3"/>
  <c r="AD744" i="3"/>
  <c r="AC744" i="3"/>
  <c r="AB744" i="3"/>
  <c r="AA744" i="3"/>
  <c r="AI744" i="3" s="1"/>
  <c r="AD743" i="3"/>
  <c r="AC743" i="3"/>
  <c r="AB743" i="3"/>
  <c r="AA743" i="3"/>
  <c r="AH743" i="3" s="1"/>
  <c r="AH742" i="3"/>
  <c r="AF742" i="3"/>
  <c r="AD742" i="3"/>
  <c r="AC742" i="3"/>
  <c r="AB742" i="3"/>
  <c r="AA742" i="3"/>
  <c r="AI742" i="3" s="1"/>
  <c r="AD741" i="3"/>
  <c r="AC741" i="3"/>
  <c r="AB741" i="3"/>
  <c r="AA741" i="3"/>
  <c r="AH741" i="3" s="1"/>
  <c r="AH740" i="3"/>
  <c r="AF740" i="3"/>
  <c r="AD740" i="3"/>
  <c r="AC740" i="3"/>
  <c r="AB740" i="3"/>
  <c r="AA740" i="3"/>
  <c r="AI740" i="3" s="1"/>
  <c r="AD739" i="3"/>
  <c r="AC739" i="3"/>
  <c r="AB739" i="3"/>
  <c r="AA739" i="3"/>
  <c r="AH739" i="3" s="1"/>
  <c r="AH738" i="3"/>
  <c r="AF738" i="3"/>
  <c r="AD738" i="3"/>
  <c r="AC738" i="3"/>
  <c r="AB738" i="3"/>
  <c r="AA738" i="3"/>
  <c r="AI738" i="3" s="1"/>
  <c r="AD737" i="3"/>
  <c r="AC737" i="3"/>
  <c r="AB737" i="3"/>
  <c r="AA737" i="3"/>
  <c r="AH737" i="3" s="1"/>
  <c r="AH736" i="3"/>
  <c r="AF736" i="3"/>
  <c r="AD736" i="3"/>
  <c r="AC736" i="3"/>
  <c r="AB736" i="3"/>
  <c r="AA736" i="3"/>
  <c r="AI736" i="3" s="1"/>
  <c r="AD735" i="3"/>
  <c r="AC735" i="3"/>
  <c r="AB735" i="3"/>
  <c r="AA735" i="3"/>
  <c r="AH735" i="3" s="1"/>
  <c r="AH734" i="3"/>
  <c r="AF734" i="3"/>
  <c r="AD734" i="3"/>
  <c r="AC734" i="3"/>
  <c r="AB734" i="3"/>
  <c r="AA734" i="3"/>
  <c r="AI734" i="3" s="1"/>
  <c r="AD733" i="3"/>
  <c r="AC733" i="3"/>
  <c r="AB733" i="3"/>
  <c r="AA733" i="3"/>
  <c r="AH733" i="3" s="1"/>
  <c r="AH732" i="3"/>
  <c r="AF732" i="3"/>
  <c r="AD732" i="3"/>
  <c r="AC732" i="3"/>
  <c r="AB732" i="3"/>
  <c r="AA732" i="3"/>
  <c r="AI732" i="3" s="1"/>
  <c r="AD731" i="3"/>
  <c r="AC731" i="3"/>
  <c r="AB731" i="3"/>
  <c r="AA731" i="3"/>
  <c r="AH731" i="3" s="1"/>
  <c r="AH730" i="3"/>
  <c r="AF730" i="3"/>
  <c r="AD730" i="3"/>
  <c r="AC730" i="3"/>
  <c r="AB730" i="3"/>
  <c r="AA730" i="3"/>
  <c r="AI730" i="3" s="1"/>
  <c r="AD729" i="3"/>
  <c r="AC729" i="3"/>
  <c r="AB729" i="3"/>
  <c r="AA729" i="3"/>
  <c r="AH729" i="3" s="1"/>
  <c r="AH728" i="3"/>
  <c r="AF728" i="3"/>
  <c r="AD728" i="3"/>
  <c r="AC728" i="3"/>
  <c r="AB728" i="3"/>
  <c r="AA728" i="3"/>
  <c r="AI728" i="3" s="1"/>
  <c r="AD727" i="3"/>
  <c r="AC727" i="3"/>
  <c r="AB727" i="3"/>
  <c r="AA727" i="3"/>
  <c r="AH727" i="3" s="1"/>
  <c r="AH726" i="3"/>
  <c r="AF726" i="3"/>
  <c r="AD726" i="3"/>
  <c r="AC726" i="3"/>
  <c r="AB726" i="3"/>
  <c r="AA726" i="3"/>
  <c r="AI726" i="3" s="1"/>
  <c r="AD725" i="3"/>
  <c r="AC725" i="3"/>
  <c r="AB725" i="3"/>
  <c r="AA725" i="3"/>
  <c r="AH725" i="3" s="1"/>
  <c r="AH724" i="3"/>
  <c r="AF724" i="3"/>
  <c r="AD724" i="3"/>
  <c r="AC724" i="3"/>
  <c r="AB724" i="3"/>
  <c r="AA724" i="3"/>
  <c r="AI724" i="3" s="1"/>
  <c r="AD723" i="3"/>
  <c r="AC723" i="3"/>
  <c r="AB723" i="3"/>
  <c r="AA723" i="3"/>
  <c r="AH723" i="3" s="1"/>
  <c r="AH722" i="3"/>
  <c r="AF722" i="3"/>
  <c r="AD722" i="3"/>
  <c r="AC722" i="3"/>
  <c r="AB722" i="3"/>
  <c r="AA722" i="3"/>
  <c r="AI722" i="3" s="1"/>
  <c r="AD721" i="3"/>
  <c r="AC721" i="3"/>
  <c r="AB721" i="3"/>
  <c r="AA721" i="3"/>
  <c r="AH721" i="3" s="1"/>
  <c r="AH720" i="3"/>
  <c r="AF720" i="3"/>
  <c r="AD720" i="3"/>
  <c r="AC720" i="3"/>
  <c r="AB720" i="3"/>
  <c r="AA720" i="3"/>
  <c r="AI720" i="3" s="1"/>
  <c r="AD719" i="3"/>
  <c r="AC719" i="3"/>
  <c r="AB719" i="3"/>
  <c r="AA719" i="3"/>
  <c r="AH719" i="3" s="1"/>
  <c r="AH718" i="3"/>
  <c r="AF718" i="3"/>
  <c r="AD718" i="3"/>
  <c r="AC718" i="3"/>
  <c r="AB718" i="3"/>
  <c r="AA718" i="3"/>
  <c r="AI718" i="3" s="1"/>
  <c r="AD717" i="3"/>
  <c r="AC717" i="3"/>
  <c r="AB717" i="3"/>
  <c r="AA717" i="3"/>
  <c r="AH717" i="3" s="1"/>
  <c r="AH716" i="3"/>
  <c r="AF716" i="3"/>
  <c r="AD716" i="3"/>
  <c r="AC716" i="3"/>
  <c r="AB716" i="3"/>
  <c r="AA716" i="3"/>
  <c r="AI716" i="3" s="1"/>
  <c r="AD715" i="3"/>
  <c r="AC715" i="3"/>
  <c r="AB715" i="3"/>
  <c r="AA715" i="3"/>
  <c r="AH715" i="3" s="1"/>
  <c r="AH714" i="3"/>
  <c r="AF714" i="3"/>
  <c r="AD714" i="3"/>
  <c r="AC714" i="3"/>
  <c r="AB714" i="3"/>
  <c r="AA714" i="3"/>
  <c r="AI714" i="3" s="1"/>
  <c r="AD713" i="3"/>
  <c r="AC713" i="3"/>
  <c r="AB713" i="3"/>
  <c r="AA713" i="3"/>
  <c r="AH713" i="3" s="1"/>
  <c r="AH712" i="3"/>
  <c r="AF712" i="3"/>
  <c r="AD712" i="3"/>
  <c r="AC712" i="3"/>
  <c r="AB712" i="3"/>
  <c r="AA712" i="3"/>
  <c r="AI712" i="3" s="1"/>
  <c r="AD711" i="3"/>
  <c r="AC711" i="3"/>
  <c r="AB711" i="3"/>
  <c r="AA711" i="3"/>
  <c r="AH711" i="3" s="1"/>
  <c r="AH710" i="3"/>
  <c r="AF710" i="3"/>
  <c r="AD710" i="3"/>
  <c r="AC710" i="3"/>
  <c r="AB710" i="3"/>
  <c r="AA710" i="3"/>
  <c r="AI710" i="3" s="1"/>
  <c r="AD709" i="3"/>
  <c r="AC709" i="3"/>
  <c r="AB709" i="3"/>
  <c r="AA709" i="3"/>
  <c r="AH709" i="3" s="1"/>
  <c r="AH708" i="3"/>
  <c r="AF708" i="3"/>
  <c r="AD708" i="3"/>
  <c r="AC708" i="3"/>
  <c r="AB708" i="3"/>
  <c r="AA708" i="3"/>
  <c r="AI708" i="3" s="1"/>
  <c r="AD707" i="3"/>
  <c r="AC707" i="3"/>
  <c r="AB707" i="3"/>
  <c r="AA707" i="3"/>
  <c r="AH707" i="3" s="1"/>
  <c r="AH706" i="3"/>
  <c r="AF706" i="3"/>
  <c r="AD706" i="3"/>
  <c r="AC706" i="3"/>
  <c r="AB706" i="3"/>
  <c r="AA706" i="3"/>
  <c r="AI706" i="3" s="1"/>
  <c r="AD705" i="3"/>
  <c r="AC705" i="3"/>
  <c r="AB705" i="3"/>
  <c r="AA705" i="3"/>
  <c r="AH705" i="3" s="1"/>
  <c r="AH704" i="3"/>
  <c r="AF704" i="3"/>
  <c r="AD704" i="3"/>
  <c r="AC704" i="3"/>
  <c r="AB704" i="3"/>
  <c r="AA704" i="3"/>
  <c r="AI704" i="3" s="1"/>
  <c r="AD703" i="3"/>
  <c r="AC703" i="3"/>
  <c r="AB703" i="3"/>
  <c r="AA703" i="3"/>
  <c r="AH703" i="3" s="1"/>
  <c r="AH702" i="3"/>
  <c r="AF702" i="3"/>
  <c r="AD702" i="3"/>
  <c r="AC702" i="3"/>
  <c r="AB702" i="3"/>
  <c r="AA702" i="3"/>
  <c r="AI702" i="3" s="1"/>
  <c r="AD701" i="3"/>
  <c r="AC701" i="3"/>
  <c r="AB701" i="3"/>
  <c r="AA701" i="3"/>
  <c r="AH701" i="3" s="1"/>
  <c r="AH700" i="3"/>
  <c r="AF700" i="3"/>
  <c r="AD700" i="3"/>
  <c r="AC700" i="3"/>
  <c r="AB700" i="3"/>
  <c r="AA700" i="3"/>
  <c r="AI700" i="3" s="1"/>
  <c r="AD699" i="3"/>
  <c r="AC699" i="3"/>
  <c r="AB699" i="3"/>
  <c r="AA699" i="3"/>
  <c r="AH699" i="3" s="1"/>
  <c r="AH698" i="3"/>
  <c r="AF698" i="3"/>
  <c r="AD698" i="3"/>
  <c r="AC698" i="3"/>
  <c r="AB698" i="3"/>
  <c r="AA698" i="3"/>
  <c r="AI698" i="3" s="1"/>
  <c r="AD697" i="3"/>
  <c r="AC697" i="3"/>
  <c r="AB697" i="3"/>
  <c r="AA697" i="3"/>
  <c r="AH697" i="3" s="1"/>
  <c r="AH696" i="3"/>
  <c r="AF696" i="3"/>
  <c r="AD696" i="3"/>
  <c r="AC696" i="3"/>
  <c r="AB696" i="3"/>
  <c r="AA696" i="3"/>
  <c r="AI696" i="3" s="1"/>
  <c r="AD695" i="3"/>
  <c r="AC695" i="3"/>
  <c r="AB695" i="3"/>
  <c r="AA695" i="3"/>
  <c r="AH695" i="3" s="1"/>
  <c r="AH694" i="3"/>
  <c r="AF694" i="3"/>
  <c r="AD694" i="3"/>
  <c r="AC694" i="3"/>
  <c r="AB694" i="3"/>
  <c r="AA694" i="3"/>
  <c r="AI694" i="3" s="1"/>
  <c r="AD693" i="3"/>
  <c r="AC693" i="3"/>
  <c r="AB693" i="3"/>
  <c r="AA693" i="3"/>
  <c r="AH693" i="3" s="1"/>
  <c r="AH692" i="3"/>
  <c r="AF692" i="3"/>
  <c r="AD692" i="3"/>
  <c r="AC692" i="3"/>
  <c r="AB692" i="3"/>
  <c r="AA692" i="3"/>
  <c r="AI692" i="3" s="1"/>
  <c r="AD691" i="3"/>
  <c r="AC691" i="3"/>
  <c r="AB691" i="3"/>
  <c r="AA691" i="3"/>
  <c r="AH691" i="3" s="1"/>
  <c r="AH690" i="3"/>
  <c r="AF690" i="3"/>
  <c r="AD690" i="3"/>
  <c r="AC690" i="3"/>
  <c r="AB690" i="3"/>
  <c r="AA690" i="3"/>
  <c r="AI690" i="3" s="1"/>
  <c r="AD689" i="3"/>
  <c r="AC689" i="3"/>
  <c r="AB689" i="3"/>
  <c r="AA689" i="3"/>
  <c r="AH689" i="3" s="1"/>
  <c r="AH688" i="3"/>
  <c r="AF688" i="3"/>
  <c r="AD688" i="3"/>
  <c r="AC688" i="3"/>
  <c r="AB688" i="3"/>
  <c r="AA688" i="3"/>
  <c r="AI688" i="3" s="1"/>
  <c r="AD687" i="3"/>
  <c r="AC687" i="3"/>
  <c r="AB687" i="3"/>
  <c r="AA687" i="3"/>
  <c r="AH687" i="3" s="1"/>
  <c r="AH686" i="3"/>
  <c r="AF686" i="3"/>
  <c r="AD686" i="3"/>
  <c r="AC686" i="3"/>
  <c r="AB686" i="3"/>
  <c r="AA686" i="3"/>
  <c r="AI686" i="3" s="1"/>
  <c r="AD685" i="3"/>
  <c r="AC685" i="3"/>
  <c r="AB685" i="3"/>
  <c r="AA685" i="3"/>
  <c r="AH685" i="3" s="1"/>
  <c r="AH684" i="3"/>
  <c r="AF684" i="3"/>
  <c r="AD684" i="3"/>
  <c r="AC684" i="3"/>
  <c r="AB684" i="3"/>
  <c r="AA684" i="3"/>
  <c r="AI684" i="3" s="1"/>
  <c r="AD683" i="3"/>
  <c r="AC683" i="3"/>
  <c r="AB683" i="3"/>
  <c r="AA683" i="3"/>
  <c r="AH683" i="3" s="1"/>
  <c r="AH682" i="3"/>
  <c r="AF682" i="3"/>
  <c r="AD682" i="3"/>
  <c r="AC682" i="3"/>
  <c r="AB682" i="3"/>
  <c r="AA682" i="3"/>
  <c r="AI682" i="3" s="1"/>
  <c r="AD681" i="3"/>
  <c r="AC681" i="3"/>
  <c r="AB681" i="3"/>
  <c r="AA681" i="3"/>
  <c r="AH681" i="3" s="1"/>
  <c r="AH680" i="3"/>
  <c r="AF680" i="3"/>
  <c r="AD680" i="3"/>
  <c r="AC680" i="3"/>
  <c r="AB680" i="3"/>
  <c r="AA680" i="3"/>
  <c r="AI680" i="3" s="1"/>
  <c r="AD679" i="3"/>
  <c r="AC679" i="3"/>
  <c r="AB679" i="3"/>
  <c r="AA679" i="3"/>
  <c r="AH679" i="3" s="1"/>
  <c r="AH678" i="3"/>
  <c r="AF678" i="3"/>
  <c r="AD678" i="3"/>
  <c r="AC678" i="3"/>
  <c r="AB678" i="3"/>
  <c r="AA678" i="3"/>
  <c r="AI678" i="3" s="1"/>
  <c r="AD677" i="3"/>
  <c r="AC677" i="3"/>
  <c r="AB677" i="3"/>
  <c r="AA677" i="3"/>
  <c r="AH677" i="3" s="1"/>
  <c r="AH676" i="3"/>
  <c r="AF676" i="3"/>
  <c r="AD676" i="3"/>
  <c r="AC676" i="3"/>
  <c r="AB676" i="3"/>
  <c r="AA676" i="3"/>
  <c r="AI676" i="3" s="1"/>
  <c r="AD675" i="3"/>
  <c r="AC675" i="3"/>
  <c r="AB675" i="3"/>
  <c r="AA675" i="3"/>
  <c r="AH675" i="3" s="1"/>
  <c r="AH674" i="3"/>
  <c r="AF674" i="3"/>
  <c r="AD674" i="3"/>
  <c r="AC674" i="3"/>
  <c r="AB674" i="3"/>
  <c r="AA674" i="3"/>
  <c r="AI674" i="3" s="1"/>
  <c r="AD673" i="3"/>
  <c r="AC673" i="3"/>
  <c r="AB673" i="3"/>
  <c r="AA673" i="3"/>
  <c r="AH673" i="3" s="1"/>
  <c r="AH672" i="3"/>
  <c r="AF672" i="3"/>
  <c r="AD672" i="3"/>
  <c r="AC672" i="3"/>
  <c r="AB672" i="3"/>
  <c r="AA672" i="3"/>
  <c r="AI672" i="3" s="1"/>
  <c r="AD671" i="3"/>
  <c r="AC671" i="3"/>
  <c r="AB671" i="3"/>
  <c r="AA671" i="3"/>
  <c r="AH671" i="3" s="1"/>
  <c r="AH670" i="3"/>
  <c r="AF670" i="3"/>
  <c r="AD670" i="3"/>
  <c r="AC670" i="3"/>
  <c r="AB670" i="3"/>
  <c r="AA670" i="3"/>
  <c r="AI670" i="3" s="1"/>
  <c r="AD669" i="3"/>
  <c r="AC669" i="3"/>
  <c r="AB669" i="3"/>
  <c r="AA669" i="3"/>
  <c r="AH669" i="3" s="1"/>
  <c r="AH668" i="3"/>
  <c r="AF668" i="3"/>
  <c r="AD668" i="3"/>
  <c r="AC668" i="3"/>
  <c r="AB668" i="3"/>
  <c r="AA668" i="3"/>
  <c r="AI668" i="3" s="1"/>
  <c r="AD667" i="3"/>
  <c r="AC667" i="3"/>
  <c r="AB667" i="3"/>
  <c r="AA667" i="3"/>
  <c r="AH667" i="3" s="1"/>
  <c r="AH666" i="3"/>
  <c r="AF666" i="3"/>
  <c r="AD666" i="3"/>
  <c r="AC666" i="3"/>
  <c r="AB666" i="3"/>
  <c r="AA666" i="3"/>
  <c r="AI666" i="3" s="1"/>
  <c r="AD665" i="3"/>
  <c r="AC665" i="3"/>
  <c r="AB665" i="3"/>
  <c r="AA665" i="3"/>
  <c r="AH665" i="3" s="1"/>
  <c r="AH664" i="3"/>
  <c r="AF664" i="3"/>
  <c r="AD664" i="3"/>
  <c r="AC664" i="3"/>
  <c r="AB664" i="3"/>
  <c r="AA664" i="3"/>
  <c r="AI664" i="3" s="1"/>
  <c r="AD663" i="3"/>
  <c r="AC663" i="3"/>
  <c r="AB663" i="3"/>
  <c r="AA663" i="3"/>
  <c r="AH663" i="3" s="1"/>
  <c r="AH662" i="3"/>
  <c r="AF662" i="3"/>
  <c r="AD662" i="3"/>
  <c r="AC662" i="3"/>
  <c r="AB662" i="3"/>
  <c r="AA662" i="3"/>
  <c r="AI662" i="3" s="1"/>
  <c r="AD661" i="3"/>
  <c r="AC661" i="3"/>
  <c r="AB661" i="3"/>
  <c r="AA661" i="3"/>
  <c r="AH661" i="3" s="1"/>
  <c r="AH660" i="3"/>
  <c r="AF660" i="3"/>
  <c r="AD660" i="3"/>
  <c r="AC660" i="3"/>
  <c r="AB660" i="3"/>
  <c r="AA660" i="3"/>
  <c r="AI660" i="3" s="1"/>
  <c r="AD659" i="3"/>
  <c r="AC659" i="3"/>
  <c r="AB659" i="3"/>
  <c r="AA659" i="3"/>
  <c r="AH659" i="3" s="1"/>
  <c r="AH658" i="3"/>
  <c r="AF658" i="3"/>
  <c r="AD658" i="3"/>
  <c r="AC658" i="3"/>
  <c r="AB658" i="3"/>
  <c r="AA658" i="3"/>
  <c r="AI658" i="3" s="1"/>
  <c r="AD657" i="3"/>
  <c r="AC657" i="3"/>
  <c r="AB657" i="3"/>
  <c r="AA657" i="3"/>
  <c r="AH657" i="3" s="1"/>
  <c r="AH656" i="3"/>
  <c r="AF656" i="3"/>
  <c r="AD656" i="3"/>
  <c r="AC656" i="3"/>
  <c r="AB656" i="3"/>
  <c r="AA656" i="3"/>
  <c r="AI656" i="3" s="1"/>
  <c r="AD655" i="3"/>
  <c r="AC655" i="3"/>
  <c r="AB655" i="3"/>
  <c r="AA655" i="3"/>
  <c r="AH655" i="3" s="1"/>
  <c r="AH654" i="3"/>
  <c r="AF654" i="3"/>
  <c r="AD654" i="3"/>
  <c r="AC654" i="3"/>
  <c r="AB654" i="3"/>
  <c r="AA654" i="3"/>
  <c r="AI654" i="3" s="1"/>
  <c r="AD653" i="3"/>
  <c r="AC653" i="3"/>
  <c r="AB653" i="3"/>
  <c r="AA653" i="3"/>
  <c r="AH653" i="3" s="1"/>
  <c r="AH652" i="3"/>
  <c r="AF652" i="3"/>
  <c r="AD652" i="3"/>
  <c r="AC652" i="3"/>
  <c r="AB652" i="3"/>
  <c r="AA652" i="3"/>
  <c r="AI652" i="3" s="1"/>
  <c r="AD651" i="3"/>
  <c r="AC651" i="3"/>
  <c r="AB651" i="3"/>
  <c r="AA651" i="3"/>
  <c r="AH651" i="3" s="1"/>
  <c r="AH650" i="3"/>
  <c r="AF650" i="3"/>
  <c r="AD650" i="3"/>
  <c r="AC650" i="3"/>
  <c r="AB650" i="3"/>
  <c r="AA650" i="3"/>
  <c r="AI650" i="3" s="1"/>
  <c r="AD649" i="3"/>
  <c r="AC649" i="3"/>
  <c r="AB649" i="3"/>
  <c r="AA649" i="3"/>
  <c r="AH649" i="3" s="1"/>
  <c r="AH648" i="3"/>
  <c r="AF648" i="3"/>
  <c r="AD648" i="3"/>
  <c r="AC648" i="3"/>
  <c r="AB648" i="3"/>
  <c r="AA648" i="3"/>
  <c r="AI648" i="3" s="1"/>
  <c r="AD647" i="3"/>
  <c r="AC647" i="3"/>
  <c r="AB647" i="3"/>
  <c r="AA647" i="3"/>
  <c r="AH647" i="3" s="1"/>
  <c r="AH646" i="3"/>
  <c r="AF646" i="3"/>
  <c r="AD646" i="3"/>
  <c r="AC646" i="3"/>
  <c r="AB646" i="3"/>
  <c r="AA646" i="3"/>
  <c r="AI646" i="3" s="1"/>
  <c r="AD645" i="3"/>
  <c r="AC645" i="3"/>
  <c r="AB645" i="3"/>
  <c r="AA645" i="3"/>
  <c r="AH645" i="3" s="1"/>
  <c r="AH644" i="3"/>
  <c r="AF644" i="3"/>
  <c r="AD644" i="3"/>
  <c r="AC644" i="3"/>
  <c r="AB644" i="3"/>
  <c r="AA644" i="3"/>
  <c r="AI644" i="3" s="1"/>
  <c r="AD643" i="3"/>
  <c r="AC643" i="3"/>
  <c r="AB643" i="3"/>
  <c r="AA643" i="3"/>
  <c r="AH643" i="3" s="1"/>
  <c r="AH642" i="3"/>
  <c r="AF642" i="3"/>
  <c r="AD642" i="3"/>
  <c r="AC642" i="3"/>
  <c r="AB642" i="3"/>
  <c r="AA642" i="3"/>
  <c r="AI642" i="3" s="1"/>
  <c r="AD641" i="3"/>
  <c r="AC641" i="3"/>
  <c r="AB641" i="3"/>
  <c r="AA641" i="3"/>
  <c r="AH641" i="3" s="1"/>
  <c r="AH640" i="3"/>
  <c r="AF640" i="3"/>
  <c r="AD640" i="3"/>
  <c r="AC640" i="3"/>
  <c r="AB640" i="3"/>
  <c r="AA640" i="3"/>
  <c r="AI640" i="3" s="1"/>
  <c r="AD639" i="3"/>
  <c r="AC639" i="3"/>
  <c r="AB639" i="3"/>
  <c r="AA639" i="3"/>
  <c r="AH639" i="3" s="1"/>
  <c r="AH638" i="3"/>
  <c r="AF638" i="3"/>
  <c r="AD638" i="3"/>
  <c r="AC638" i="3"/>
  <c r="AB638" i="3"/>
  <c r="AA638" i="3"/>
  <c r="AI638" i="3" s="1"/>
  <c r="AD637" i="3"/>
  <c r="AC637" i="3"/>
  <c r="AB637" i="3"/>
  <c r="AA637" i="3"/>
  <c r="AH637" i="3" s="1"/>
  <c r="AH636" i="3"/>
  <c r="AF636" i="3"/>
  <c r="AD636" i="3"/>
  <c r="AC636" i="3"/>
  <c r="AB636" i="3"/>
  <c r="AA636" i="3"/>
  <c r="AI636" i="3" s="1"/>
  <c r="AD635" i="3"/>
  <c r="AC635" i="3"/>
  <c r="AB635" i="3"/>
  <c r="AA635" i="3"/>
  <c r="AH635" i="3" s="1"/>
  <c r="AH634" i="3"/>
  <c r="AF634" i="3"/>
  <c r="AD634" i="3"/>
  <c r="AC634" i="3"/>
  <c r="AB634" i="3"/>
  <c r="AA634" i="3"/>
  <c r="AI634" i="3" s="1"/>
  <c r="AD633" i="3"/>
  <c r="AC633" i="3"/>
  <c r="AB633" i="3"/>
  <c r="AA633" i="3"/>
  <c r="AH633" i="3" s="1"/>
  <c r="AH632" i="3"/>
  <c r="AF632" i="3"/>
  <c r="AD632" i="3"/>
  <c r="AC632" i="3"/>
  <c r="AB632" i="3"/>
  <c r="AA632" i="3"/>
  <c r="AI632" i="3" s="1"/>
  <c r="AD631" i="3"/>
  <c r="AC631" i="3"/>
  <c r="AB631" i="3"/>
  <c r="AA631" i="3"/>
  <c r="AH631" i="3" s="1"/>
  <c r="AH630" i="3"/>
  <c r="AF630" i="3"/>
  <c r="AD630" i="3"/>
  <c r="AC630" i="3"/>
  <c r="AB630" i="3"/>
  <c r="AA630" i="3"/>
  <c r="AI630" i="3" s="1"/>
  <c r="AD629" i="3"/>
  <c r="AC629" i="3"/>
  <c r="AB629" i="3"/>
  <c r="AA629" i="3"/>
  <c r="AH629" i="3" s="1"/>
  <c r="AH628" i="3"/>
  <c r="AF628" i="3"/>
  <c r="AD628" i="3"/>
  <c r="AC628" i="3"/>
  <c r="AB628" i="3"/>
  <c r="AA628" i="3"/>
  <c r="AI628" i="3" s="1"/>
  <c r="AD627" i="3"/>
  <c r="AC627" i="3"/>
  <c r="AB627" i="3"/>
  <c r="AA627" i="3"/>
  <c r="AH627" i="3" s="1"/>
  <c r="AH626" i="3"/>
  <c r="AF626" i="3"/>
  <c r="AD626" i="3"/>
  <c r="AC626" i="3"/>
  <c r="AB626" i="3"/>
  <c r="AA626" i="3"/>
  <c r="AI626" i="3" s="1"/>
  <c r="AD625" i="3"/>
  <c r="AC625" i="3"/>
  <c r="AB625" i="3"/>
  <c r="AA625" i="3"/>
  <c r="AH625" i="3" s="1"/>
  <c r="AH624" i="3"/>
  <c r="AF624" i="3"/>
  <c r="AD624" i="3"/>
  <c r="AC624" i="3"/>
  <c r="AB624" i="3"/>
  <c r="AA624" i="3"/>
  <c r="AI624" i="3" s="1"/>
  <c r="AD623" i="3"/>
  <c r="AC623" i="3"/>
  <c r="AB623" i="3"/>
  <c r="AA623" i="3"/>
  <c r="AH623" i="3" s="1"/>
  <c r="AH622" i="3"/>
  <c r="AF622" i="3"/>
  <c r="AD622" i="3"/>
  <c r="AC622" i="3"/>
  <c r="AB622" i="3"/>
  <c r="AA622" i="3"/>
  <c r="AI622" i="3" s="1"/>
  <c r="AD621" i="3"/>
  <c r="AC621" i="3"/>
  <c r="AB621" i="3"/>
  <c r="AA621" i="3"/>
  <c r="AH621" i="3" s="1"/>
  <c r="AH620" i="3"/>
  <c r="AF620" i="3"/>
  <c r="AD620" i="3"/>
  <c r="AC620" i="3"/>
  <c r="AB620" i="3"/>
  <c r="AA620" i="3"/>
  <c r="AI620" i="3" s="1"/>
  <c r="AD619" i="3"/>
  <c r="AC619" i="3"/>
  <c r="AB619" i="3"/>
  <c r="AA619" i="3"/>
  <c r="AH619" i="3" s="1"/>
  <c r="AH618" i="3"/>
  <c r="AF618" i="3"/>
  <c r="AD618" i="3"/>
  <c r="AC618" i="3"/>
  <c r="AB618" i="3"/>
  <c r="AA618" i="3"/>
  <c r="AI618" i="3" s="1"/>
  <c r="AD617" i="3"/>
  <c r="AC617" i="3"/>
  <c r="AB617" i="3"/>
  <c r="AA617" i="3"/>
  <c r="AH617" i="3" s="1"/>
  <c r="AH616" i="3"/>
  <c r="AF616" i="3"/>
  <c r="AD616" i="3"/>
  <c r="AC616" i="3"/>
  <c r="AB616" i="3"/>
  <c r="AA616" i="3"/>
  <c r="AI616" i="3" s="1"/>
  <c r="AD615" i="3"/>
  <c r="AC615" i="3"/>
  <c r="AB615" i="3"/>
  <c r="AA615" i="3"/>
  <c r="AH615" i="3" s="1"/>
  <c r="AH614" i="3"/>
  <c r="AF614" i="3"/>
  <c r="AD614" i="3"/>
  <c r="AC614" i="3"/>
  <c r="AB614" i="3"/>
  <c r="AA614" i="3"/>
  <c r="AI614" i="3" s="1"/>
  <c r="AD613" i="3"/>
  <c r="AC613" i="3"/>
  <c r="AB613" i="3"/>
  <c r="AA613" i="3"/>
  <c r="AH613" i="3" s="1"/>
  <c r="AH612" i="3"/>
  <c r="AF612" i="3"/>
  <c r="AD612" i="3"/>
  <c r="AC612" i="3"/>
  <c r="AB612" i="3"/>
  <c r="AA612" i="3"/>
  <c r="AI612" i="3" s="1"/>
  <c r="AD611" i="3"/>
  <c r="AC611" i="3"/>
  <c r="AB611" i="3"/>
  <c r="AA611" i="3"/>
  <c r="AH611" i="3" s="1"/>
  <c r="AH610" i="3"/>
  <c r="AF610" i="3"/>
  <c r="AD610" i="3"/>
  <c r="AC610" i="3"/>
  <c r="AB610" i="3"/>
  <c r="AA610" i="3"/>
  <c r="AI610" i="3" s="1"/>
  <c r="AD609" i="3"/>
  <c r="AC609" i="3"/>
  <c r="AB609" i="3"/>
  <c r="AA609" i="3"/>
  <c r="AH609" i="3" s="1"/>
  <c r="AH608" i="3"/>
  <c r="AF608" i="3"/>
  <c r="AD608" i="3"/>
  <c r="AC608" i="3"/>
  <c r="AB608" i="3"/>
  <c r="AA608" i="3"/>
  <c r="AI608" i="3" s="1"/>
  <c r="AD607" i="3"/>
  <c r="AC607" i="3"/>
  <c r="AB607" i="3"/>
  <c r="AA607" i="3"/>
  <c r="AH607" i="3" s="1"/>
  <c r="AH606" i="3"/>
  <c r="AF606" i="3"/>
  <c r="AD606" i="3"/>
  <c r="AC606" i="3"/>
  <c r="AB606" i="3"/>
  <c r="AA606" i="3"/>
  <c r="AI606" i="3" s="1"/>
  <c r="AD605" i="3"/>
  <c r="AC605" i="3"/>
  <c r="AB605" i="3"/>
  <c r="AA605" i="3"/>
  <c r="AH605" i="3" s="1"/>
  <c r="AH604" i="3"/>
  <c r="AF604" i="3"/>
  <c r="AD604" i="3"/>
  <c r="AC604" i="3"/>
  <c r="AB604" i="3"/>
  <c r="AA604" i="3"/>
  <c r="AI604" i="3" s="1"/>
  <c r="AD603" i="3"/>
  <c r="AC603" i="3"/>
  <c r="AB603" i="3"/>
  <c r="AA603" i="3"/>
  <c r="AH603" i="3" s="1"/>
  <c r="AH602" i="3"/>
  <c r="AF602" i="3"/>
  <c r="AD602" i="3"/>
  <c r="AC602" i="3"/>
  <c r="AB602" i="3"/>
  <c r="AA602" i="3"/>
  <c r="AI602" i="3" s="1"/>
  <c r="AD601" i="3"/>
  <c r="AC601" i="3"/>
  <c r="AB601" i="3"/>
  <c r="AA601" i="3"/>
  <c r="AH601" i="3" s="1"/>
  <c r="AH600" i="3"/>
  <c r="AF600" i="3"/>
  <c r="AD600" i="3"/>
  <c r="AC600" i="3"/>
  <c r="AB600" i="3"/>
  <c r="AA600" i="3"/>
  <c r="AI600" i="3" s="1"/>
  <c r="AD599" i="3"/>
  <c r="AC599" i="3"/>
  <c r="AB599" i="3"/>
  <c r="AA599" i="3"/>
  <c r="AH599" i="3" s="1"/>
  <c r="AH598" i="3"/>
  <c r="AF598" i="3"/>
  <c r="AD598" i="3"/>
  <c r="AC598" i="3"/>
  <c r="AB598" i="3"/>
  <c r="AA598" i="3"/>
  <c r="AI598" i="3" s="1"/>
  <c r="AD597" i="3"/>
  <c r="AC597" i="3"/>
  <c r="AB597" i="3"/>
  <c r="AA597" i="3"/>
  <c r="AH597" i="3" s="1"/>
  <c r="AH596" i="3"/>
  <c r="AF596" i="3"/>
  <c r="AD596" i="3"/>
  <c r="AC596" i="3"/>
  <c r="AB596" i="3"/>
  <c r="AA596" i="3"/>
  <c r="AI596" i="3" s="1"/>
  <c r="AD595" i="3"/>
  <c r="AC595" i="3"/>
  <c r="AB595" i="3"/>
  <c r="AA595" i="3"/>
  <c r="AH595" i="3" s="1"/>
  <c r="AH594" i="3"/>
  <c r="AF594" i="3"/>
  <c r="AD594" i="3"/>
  <c r="AC594" i="3"/>
  <c r="AB594" i="3"/>
  <c r="AA594" i="3"/>
  <c r="AI594" i="3" s="1"/>
  <c r="AD593" i="3"/>
  <c r="AC593" i="3"/>
  <c r="AB593" i="3"/>
  <c r="AA593" i="3"/>
  <c r="AH593" i="3" s="1"/>
  <c r="AH592" i="3"/>
  <c r="AF592" i="3"/>
  <c r="AD592" i="3"/>
  <c r="AC592" i="3"/>
  <c r="AB592" i="3"/>
  <c r="AA592" i="3"/>
  <c r="AI592" i="3" s="1"/>
  <c r="AD591" i="3"/>
  <c r="AC591" i="3"/>
  <c r="AB591" i="3"/>
  <c r="AA591" i="3"/>
  <c r="AH591" i="3" s="1"/>
  <c r="AH590" i="3"/>
  <c r="AF590" i="3"/>
  <c r="AD590" i="3"/>
  <c r="AC590" i="3"/>
  <c r="AB590" i="3"/>
  <c r="AA590" i="3"/>
  <c r="AI590" i="3" s="1"/>
  <c r="AD589" i="3"/>
  <c r="AC589" i="3"/>
  <c r="AB589" i="3"/>
  <c r="AA589" i="3"/>
  <c r="AH589" i="3" s="1"/>
  <c r="AH588" i="3"/>
  <c r="AF588" i="3"/>
  <c r="AD588" i="3"/>
  <c r="AC588" i="3"/>
  <c r="AB588" i="3"/>
  <c r="AA588" i="3"/>
  <c r="AI588" i="3" s="1"/>
  <c r="AD587" i="3"/>
  <c r="AC587" i="3"/>
  <c r="AB587" i="3"/>
  <c r="AA587" i="3"/>
  <c r="AH587" i="3" s="1"/>
  <c r="AH586" i="3"/>
  <c r="AF586" i="3"/>
  <c r="AD586" i="3"/>
  <c r="AC586" i="3"/>
  <c r="AB586" i="3"/>
  <c r="AA586" i="3"/>
  <c r="AI586" i="3" s="1"/>
  <c r="AD585" i="3"/>
  <c r="AC585" i="3"/>
  <c r="AB585" i="3"/>
  <c r="AA585" i="3"/>
  <c r="AH585" i="3" s="1"/>
  <c r="AH584" i="3"/>
  <c r="AF584" i="3"/>
  <c r="AD584" i="3"/>
  <c r="AC584" i="3"/>
  <c r="AB584" i="3"/>
  <c r="AA584" i="3"/>
  <c r="AI584" i="3" s="1"/>
  <c r="AD583" i="3"/>
  <c r="AC583" i="3"/>
  <c r="AB583" i="3"/>
  <c r="AA583" i="3"/>
  <c r="AH583" i="3" s="1"/>
  <c r="AH582" i="3"/>
  <c r="AF582" i="3"/>
  <c r="AD582" i="3"/>
  <c r="AC582" i="3"/>
  <c r="AB582" i="3"/>
  <c r="AA582" i="3"/>
  <c r="AI582" i="3" s="1"/>
  <c r="AD581" i="3"/>
  <c r="AC581" i="3"/>
  <c r="AB581" i="3"/>
  <c r="AA581" i="3"/>
  <c r="AH581" i="3" s="1"/>
  <c r="AH580" i="3"/>
  <c r="AF580" i="3"/>
  <c r="AD580" i="3"/>
  <c r="AC580" i="3"/>
  <c r="AB580" i="3"/>
  <c r="AA580" i="3"/>
  <c r="AI580" i="3" s="1"/>
  <c r="AD579" i="3"/>
  <c r="AC579" i="3"/>
  <c r="AB579" i="3"/>
  <c r="AA579" i="3"/>
  <c r="AH579" i="3" s="1"/>
  <c r="AH578" i="3"/>
  <c r="AF578" i="3"/>
  <c r="AD578" i="3"/>
  <c r="AC578" i="3"/>
  <c r="AB578" i="3"/>
  <c r="AA578" i="3"/>
  <c r="AI578" i="3" s="1"/>
  <c r="AD577" i="3"/>
  <c r="AC577" i="3"/>
  <c r="AB577" i="3"/>
  <c r="AA577" i="3"/>
  <c r="AH577" i="3" s="1"/>
  <c r="AH576" i="3"/>
  <c r="AF576" i="3"/>
  <c r="AD576" i="3"/>
  <c r="AC576" i="3"/>
  <c r="AB576" i="3"/>
  <c r="AA576" i="3"/>
  <c r="AI576" i="3" s="1"/>
  <c r="AD575" i="3"/>
  <c r="AC575" i="3"/>
  <c r="AB575" i="3"/>
  <c r="AA575" i="3"/>
  <c r="AH575" i="3" s="1"/>
  <c r="AH574" i="3"/>
  <c r="AF574" i="3"/>
  <c r="AD574" i="3"/>
  <c r="AC574" i="3"/>
  <c r="AB574" i="3"/>
  <c r="AA574" i="3"/>
  <c r="AI574" i="3" s="1"/>
  <c r="AD573" i="3"/>
  <c r="AC573" i="3"/>
  <c r="AB573" i="3"/>
  <c r="AA573" i="3"/>
  <c r="AH573" i="3" s="1"/>
  <c r="AH572" i="3"/>
  <c r="AF572" i="3"/>
  <c r="AD572" i="3"/>
  <c r="AC572" i="3"/>
  <c r="AB572" i="3"/>
  <c r="AA572" i="3"/>
  <c r="AI572" i="3" s="1"/>
  <c r="AD571" i="3"/>
  <c r="AC571" i="3"/>
  <c r="AB571" i="3"/>
  <c r="AA571" i="3"/>
  <c r="AH571" i="3" s="1"/>
  <c r="AH570" i="3"/>
  <c r="AF570" i="3"/>
  <c r="AD570" i="3"/>
  <c r="AC570" i="3"/>
  <c r="AB570" i="3"/>
  <c r="AA570" i="3"/>
  <c r="AI570" i="3" s="1"/>
  <c r="AD569" i="3"/>
  <c r="AC569" i="3"/>
  <c r="AB569" i="3"/>
  <c r="AA569" i="3"/>
  <c r="AH569" i="3" s="1"/>
  <c r="AH568" i="3"/>
  <c r="AF568" i="3"/>
  <c r="AD568" i="3"/>
  <c r="AC568" i="3"/>
  <c r="AB568" i="3"/>
  <c r="AA568" i="3"/>
  <c r="AI568" i="3" s="1"/>
  <c r="AD567" i="3"/>
  <c r="AC567" i="3"/>
  <c r="AB567" i="3"/>
  <c r="AA567" i="3"/>
  <c r="AH567" i="3" s="1"/>
  <c r="AH566" i="3"/>
  <c r="AF566" i="3"/>
  <c r="AD566" i="3"/>
  <c r="AC566" i="3"/>
  <c r="AB566" i="3"/>
  <c r="AA566" i="3"/>
  <c r="AI566" i="3" s="1"/>
  <c r="AD565" i="3"/>
  <c r="AC565" i="3"/>
  <c r="AB565" i="3"/>
  <c r="AA565" i="3"/>
  <c r="AH565" i="3" s="1"/>
  <c r="AH564" i="3"/>
  <c r="AF564" i="3"/>
  <c r="AD564" i="3"/>
  <c r="AC564" i="3"/>
  <c r="AB564" i="3"/>
  <c r="AA564" i="3"/>
  <c r="AI564" i="3" s="1"/>
  <c r="AD563" i="3"/>
  <c r="AC563" i="3"/>
  <c r="AB563" i="3"/>
  <c r="AA563" i="3"/>
  <c r="AH563" i="3" s="1"/>
  <c r="AH562" i="3"/>
  <c r="AF562" i="3"/>
  <c r="AD562" i="3"/>
  <c r="AC562" i="3"/>
  <c r="AB562" i="3"/>
  <c r="AA562" i="3"/>
  <c r="AI562" i="3" s="1"/>
  <c r="AD561" i="3"/>
  <c r="AC561" i="3"/>
  <c r="AB561" i="3"/>
  <c r="AA561" i="3"/>
  <c r="AH561" i="3" s="1"/>
  <c r="AH560" i="3"/>
  <c r="AF560" i="3"/>
  <c r="AD560" i="3"/>
  <c r="AC560" i="3"/>
  <c r="AB560" i="3"/>
  <c r="AA560" i="3"/>
  <c r="AI560" i="3" s="1"/>
  <c r="AD559" i="3"/>
  <c r="AC559" i="3"/>
  <c r="AB559" i="3"/>
  <c r="AA559" i="3"/>
  <c r="AH559" i="3" s="1"/>
  <c r="AH558" i="3"/>
  <c r="AF558" i="3"/>
  <c r="AD558" i="3"/>
  <c r="AC558" i="3"/>
  <c r="AB558" i="3"/>
  <c r="AA558" i="3"/>
  <c r="AI558" i="3" s="1"/>
  <c r="AD557" i="3"/>
  <c r="AC557" i="3"/>
  <c r="AB557" i="3"/>
  <c r="AA557" i="3"/>
  <c r="AH557" i="3" s="1"/>
  <c r="AH556" i="3"/>
  <c r="AF556" i="3"/>
  <c r="AD556" i="3"/>
  <c r="AC556" i="3"/>
  <c r="AB556" i="3"/>
  <c r="AA556" i="3"/>
  <c r="AI556" i="3" s="1"/>
  <c r="AD555" i="3"/>
  <c r="AC555" i="3"/>
  <c r="AB555" i="3"/>
  <c r="AA555" i="3"/>
  <c r="AH555" i="3" s="1"/>
  <c r="AH554" i="3"/>
  <c r="AF554" i="3"/>
  <c r="AD554" i="3"/>
  <c r="AC554" i="3"/>
  <c r="AB554" i="3"/>
  <c r="AA554" i="3"/>
  <c r="AI554" i="3" s="1"/>
  <c r="AD553" i="3"/>
  <c r="AC553" i="3"/>
  <c r="AB553" i="3"/>
  <c r="AA553" i="3"/>
  <c r="AH553" i="3" s="1"/>
  <c r="AH552" i="3"/>
  <c r="AF552" i="3"/>
  <c r="AD552" i="3"/>
  <c r="AC552" i="3"/>
  <c r="AB552" i="3"/>
  <c r="AA552" i="3"/>
  <c r="AI552" i="3" s="1"/>
  <c r="AD551" i="3"/>
  <c r="AC551" i="3"/>
  <c r="AB551" i="3"/>
  <c r="AA551" i="3"/>
  <c r="AH551" i="3" s="1"/>
  <c r="AH550" i="3"/>
  <c r="AF550" i="3"/>
  <c r="AD550" i="3"/>
  <c r="AC550" i="3"/>
  <c r="AB550" i="3"/>
  <c r="AA550" i="3"/>
  <c r="AI550" i="3" s="1"/>
  <c r="AD549" i="3"/>
  <c r="AC549" i="3"/>
  <c r="AB549" i="3"/>
  <c r="AA549" i="3"/>
  <c r="AH549" i="3" s="1"/>
  <c r="AH548" i="3"/>
  <c r="AF548" i="3"/>
  <c r="AD548" i="3"/>
  <c r="AC548" i="3"/>
  <c r="AB548" i="3"/>
  <c r="AA548" i="3"/>
  <c r="AI548" i="3" s="1"/>
  <c r="AD547" i="3"/>
  <c r="AC547" i="3"/>
  <c r="AB547" i="3"/>
  <c r="AA547" i="3"/>
  <c r="AH547" i="3" s="1"/>
  <c r="AH546" i="3"/>
  <c r="AF546" i="3"/>
  <c r="AD546" i="3"/>
  <c r="AC546" i="3"/>
  <c r="AB546" i="3"/>
  <c r="AA546" i="3"/>
  <c r="AI546" i="3" s="1"/>
  <c r="AD545" i="3"/>
  <c r="AC545" i="3"/>
  <c r="AB545" i="3"/>
  <c r="AA545" i="3"/>
  <c r="AH545" i="3" s="1"/>
  <c r="AH544" i="3"/>
  <c r="AF544" i="3"/>
  <c r="AD544" i="3"/>
  <c r="AC544" i="3"/>
  <c r="AB544" i="3"/>
  <c r="AA544" i="3"/>
  <c r="AI544" i="3" s="1"/>
  <c r="AD543" i="3"/>
  <c r="AC543" i="3"/>
  <c r="AB543" i="3"/>
  <c r="AA543" i="3"/>
  <c r="AH543" i="3" s="1"/>
  <c r="AH542" i="3"/>
  <c r="AF542" i="3"/>
  <c r="AD542" i="3"/>
  <c r="AC542" i="3"/>
  <c r="AB542" i="3"/>
  <c r="AA542" i="3"/>
  <c r="AI542" i="3" s="1"/>
  <c r="AD541" i="3"/>
  <c r="AC541" i="3"/>
  <c r="AB541" i="3"/>
  <c r="AA541" i="3"/>
  <c r="AH541" i="3" s="1"/>
  <c r="AH540" i="3"/>
  <c r="AF540" i="3"/>
  <c r="AD540" i="3"/>
  <c r="AC540" i="3"/>
  <c r="AB540" i="3"/>
  <c r="AA540" i="3"/>
  <c r="AI540" i="3" s="1"/>
  <c r="AD539" i="3"/>
  <c r="AC539" i="3"/>
  <c r="AB539" i="3"/>
  <c r="AA539" i="3"/>
  <c r="AH539" i="3" s="1"/>
  <c r="AH538" i="3"/>
  <c r="AF538" i="3"/>
  <c r="AD538" i="3"/>
  <c r="AC538" i="3"/>
  <c r="AB538" i="3"/>
  <c r="AA538" i="3"/>
  <c r="AI538" i="3" s="1"/>
  <c r="AD537" i="3"/>
  <c r="AC537" i="3"/>
  <c r="AB537" i="3"/>
  <c r="AA537" i="3"/>
  <c r="AH537" i="3" s="1"/>
  <c r="AH536" i="3"/>
  <c r="AF536" i="3"/>
  <c r="AD536" i="3"/>
  <c r="AC536" i="3"/>
  <c r="AB536" i="3"/>
  <c r="AA536" i="3"/>
  <c r="AI536" i="3" s="1"/>
  <c r="AD535" i="3"/>
  <c r="AC535" i="3"/>
  <c r="AB535" i="3"/>
  <c r="AA535" i="3"/>
  <c r="AH535" i="3" s="1"/>
  <c r="AH534" i="3"/>
  <c r="AF534" i="3"/>
  <c r="AD534" i="3"/>
  <c r="AC534" i="3"/>
  <c r="AB534" i="3"/>
  <c r="AA534" i="3"/>
  <c r="AI534" i="3" s="1"/>
  <c r="AD533" i="3"/>
  <c r="AC533" i="3"/>
  <c r="AB533" i="3"/>
  <c r="AA533" i="3"/>
  <c r="AH533" i="3" s="1"/>
  <c r="AH532" i="3"/>
  <c r="AF532" i="3"/>
  <c r="AD532" i="3"/>
  <c r="AC532" i="3"/>
  <c r="AB532" i="3"/>
  <c r="AA532" i="3"/>
  <c r="AI532" i="3" s="1"/>
  <c r="AD531" i="3"/>
  <c r="AC531" i="3"/>
  <c r="AB531" i="3"/>
  <c r="AA531" i="3"/>
  <c r="AH531" i="3" s="1"/>
  <c r="AH530" i="3"/>
  <c r="AF530" i="3"/>
  <c r="AD530" i="3"/>
  <c r="AC530" i="3"/>
  <c r="AB530" i="3"/>
  <c r="AA530" i="3"/>
  <c r="AI530" i="3" s="1"/>
  <c r="AD529" i="3"/>
  <c r="AC529" i="3"/>
  <c r="AB529" i="3"/>
  <c r="AA529" i="3"/>
  <c r="AH529" i="3" s="1"/>
  <c r="AH528" i="3"/>
  <c r="AF528" i="3"/>
  <c r="AD528" i="3"/>
  <c r="AC528" i="3"/>
  <c r="AB528" i="3"/>
  <c r="AA528" i="3"/>
  <c r="AI528" i="3" s="1"/>
  <c r="AD527" i="3"/>
  <c r="AC527" i="3"/>
  <c r="AB527" i="3"/>
  <c r="AA527" i="3"/>
  <c r="AH527" i="3" s="1"/>
  <c r="AH526" i="3"/>
  <c r="AF526" i="3"/>
  <c r="AD526" i="3"/>
  <c r="AC526" i="3"/>
  <c r="AB526" i="3"/>
  <c r="AA526" i="3"/>
  <c r="AI526" i="3" s="1"/>
  <c r="AD525" i="3"/>
  <c r="AC525" i="3"/>
  <c r="AB525" i="3"/>
  <c r="AA525" i="3"/>
  <c r="AH525" i="3" s="1"/>
  <c r="AH524" i="3"/>
  <c r="AF524" i="3"/>
  <c r="AD524" i="3"/>
  <c r="AC524" i="3"/>
  <c r="AB524" i="3"/>
  <c r="AA524" i="3"/>
  <c r="AI524" i="3" s="1"/>
  <c r="AD523" i="3"/>
  <c r="AC523" i="3"/>
  <c r="AB523" i="3"/>
  <c r="AA523" i="3"/>
  <c r="AH523" i="3" s="1"/>
  <c r="AH522" i="3"/>
  <c r="AF522" i="3"/>
  <c r="AD522" i="3"/>
  <c r="AC522" i="3"/>
  <c r="AB522" i="3"/>
  <c r="AA522" i="3"/>
  <c r="AI522" i="3" s="1"/>
  <c r="AD521" i="3"/>
  <c r="AC521" i="3"/>
  <c r="AB521" i="3"/>
  <c r="AA521" i="3"/>
  <c r="AH521" i="3" s="1"/>
  <c r="AH520" i="3"/>
  <c r="AF520" i="3"/>
  <c r="AD520" i="3"/>
  <c r="AC520" i="3"/>
  <c r="AB520" i="3"/>
  <c r="AA520" i="3"/>
  <c r="AI520" i="3" s="1"/>
  <c r="AD519" i="3"/>
  <c r="AC519" i="3"/>
  <c r="AB519" i="3"/>
  <c r="AA519" i="3"/>
  <c r="AH519" i="3" s="1"/>
  <c r="AH518" i="3"/>
  <c r="AF518" i="3"/>
  <c r="AD518" i="3"/>
  <c r="AC518" i="3"/>
  <c r="AB518" i="3"/>
  <c r="AA518" i="3"/>
  <c r="AI518" i="3" s="1"/>
  <c r="AD517" i="3"/>
  <c r="AC517" i="3"/>
  <c r="AB517" i="3"/>
  <c r="AA517" i="3"/>
  <c r="AH517" i="3" s="1"/>
  <c r="AH516" i="3"/>
  <c r="AF516" i="3"/>
  <c r="AD516" i="3"/>
  <c r="AC516" i="3"/>
  <c r="AB516" i="3"/>
  <c r="AA516" i="3"/>
  <c r="AI516" i="3" s="1"/>
  <c r="AD515" i="3"/>
  <c r="AC515" i="3"/>
  <c r="AB515" i="3"/>
  <c r="AA515" i="3"/>
  <c r="AH515" i="3" s="1"/>
  <c r="AH514" i="3"/>
  <c r="AF514" i="3"/>
  <c r="AD514" i="3"/>
  <c r="AC514" i="3"/>
  <c r="AB514" i="3"/>
  <c r="AA514" i="3"/>
  <c r="AI514" i="3" s="1"/>
  <c r="AD513" i="3"/>
  <c r="AC513" i="3"/>
  <c r="AB513" i="3"/>
  <c r="AA513" i="3"/>
  <c r="AH513" i="3" s="1"/>
  <c r="AH512" i="3"/>
  <c r="AF512" i="3"/>
  <c r="AD512" i="3"/>
  <c r="AC512" i="3"/>
  <c r="AB512" i="3"/>
  <c r="AA512" i="3"/>
  <c r="AI512" i="3" s="1"/>
  <c r="AD511" i="3"/>
  <c r="AC511" i="3"/>
  <c r="AB511" i="3"/>
  <c r="AA511" i="3"/>
  <c r="AH511" i="3" s="1"/>
  <c r="AH510" i="3"/>
  <c r="AF510" i="3"/>
  <c r="AD510" i="3"/>
  <c r="AC510" i="3"/>
  <c r="AB510" i="3"/>
  <c r="AA510" i="3"/>
  <c r="AI510" i="3" s="1"/>
  <c r="AD509" i="3"/>
  <c r="AC509" i="3"/>
  <c r="AB509" i="3"/>
  <c r="AA509" i="3"/>
  <c r="AH509" i="3" s="1"/>
  <c r="AH508" i="3"/>
  <c r="AF508" i="3"/>
  <c r="AD508" i="3"/>
  <c r="AC508" i="3"/>
  <c r="AB508" i="3"/>
  <c r="AA508" i="3"/>
  <c r="AI508" i="3" s="1"/>
  <c r="AD507" i="3"/>
  <c r="AC507" i="3"/>
  <c r="AB507" i="3"/>
  <c r="AA507" i="3"/>
  <c r="AH507" i="3" s="1"/>
  <c r="AH506" i="3"/>
  <c r="AF506" i="3"/>
  <c r="AD506" i="3"/>
  <c r="AC506" i="3"/>
  <c r="AB506" i="3"/>
  <c r="AA506" i="3"/>
  <c r="AI506" i="3" s="1"/>
  <c r="AD505" i="3"/>
  <c r="AC505" i="3"/>
  <c r="AB505" i="3"/>
  <c r="AA505" i="3"/>
  <c r="AH505" i="3" s="1"/>
  <c r="AH504" i="3"/>
  <c r="AF504" i="3"/>
  <c r="AD504" i="3"/>
  <c r="AC504" i="3"/>
  <c r="AB504" i="3"/>
  <c r="AA504" i="3"/>
  <c r="AI504" i="3" s="1"/>
  <c r="AD503" i="3"/>
  <c r="AC503" i="3"/>
  <c r="AB503" i="3"/>
  <c r="AA503" i="3"/>
  <c r="AH503" i="3" s="1"/>
  <c r="AH502" i="3"/>
  <c r="AF502" i="3"/>
  <c r="AD502" i="3"/>
  <c r="AC502" i="3"/>
  <c r="AB502" i="3"/>
  <c r="AA502" i="3"/>
  <c r="AI502" i="3" s="1"/>
  <c r="AD501" i="3"/>
  <c r="AC501" i="3"/>
  <c r="AB501" i="3"/>
  <c r="AA501" i="3"/>
  <c r="AH501" i="3" s="1"/>
  <c r="AH500" i="3"/>
  <c r="AF500" i="3"/>
  <c r="AD500" i="3"/>
  <c r="AC500" i="3"/>
  <c r="AB500" i="3"/>
  <c r="AA500" i="3"/>
  <c r="AI500" i="3" s="1"/>
  <c r="AD499" i="3"/>
  <c r="AC499" i="3"/>
  <c r="AB499" i="3"/>
  <c r="AA499" i="3"/>
  <c r="AH499" i="3" s="1"/>
  <c r="AH498" i="3"/>
  <c r="AF498" i="3"/>
  <c r="AD498" i="3"/>
  <c r="AC498" i="3"/>
  <c r="AB498" i="3"/>
  <c r="AA498" i="3"/>
  <c r="AI498" i="3" s="1"/>
  <c r="AD497" i="3"/>
  <c r="AC497" i="3"/>
  <c r="AB497" i="3"/>
  <c r="AA497" i="3"/>
  <c r="AH497" i="3" s="1"/>
  <c r="AH496" i="3"/>
  <c r="AF496" i="3"/>
  <c r="AD496" i="3"/>
  <c r="AC496" i="3"/>
  <c r="AB496" i="3"/>
  <c r="AA496" i="3"/>
  <c r="AI496" i="3" s="1"/>
  <c r="AD495" i="3"/>
  <c r="AC495" i="3"/>
  <c r="AB495" i="3"/>
  <c r="AA495" i="3"/>
  <c r="AH495" i="3" s="1"/>
  <c r="AH494" i="3"/>
  <c r="AF494" i="3"/>
  <c r="AD494" i="3"/>
  <c r="AC494" i="3"/>
  <c r="AB494" i="3"/>
  <c r="AA494" i="3"/>
  <c r="AI494" i="3" s="1"/>
  <c r="AD493" i="3"/>
  <c r="AC493" i="3"/>
  <c r="AB493" i="3"/>
  <c r="AA493" i="3"/>
  <c r="AH493" i="3" s="1"/>
  <c r="AH492" i="3"/>
  <c r="AF492" i="3"/>
  <c r="AD492" i="3"/>
  <c r="AC492" i="3"/>
  <c r="AB492" i="3"/>
  <c r="AA492" i="3"/>
  <c r="AI492" i="3" s="1"/>
  <c r="AD491" i="3"/>
  <c r="AC491" i="3"/>
  <c r="AB491" i="3"/>
  <c r="AA491" i="3"/>
  <c r="AH491" i="3" s="1"/>
  <c r="AH490" i="3"/>
  <c r="AF490" i="3"/>
  <c r="AD490" i="3"/>
  <c r="AC490" i="3"/>
  <c r="AB490" i="3"/>
  <c r="AA490" i="3"/>
  <c r="AI490" i="3" s="1"/>
  <c r="AD489" i="3"/>
  <c r="AC489" i="3"/>
  <c r="AB489" i="3"/>
  <c r="AA489" i="3"/>
  <c r="AH489" i="3" s="1"/>
  <c r="AH488" i="3"/>
  <c r="AF488" i="3"/>
  <c r="AD488" i="3"/>
  <c r="AC488" i="3"/>
  <c r="AB488" i="3"/>
  <c r="AA488" i="3"/>
  <c r="AI488" i="3" s="1"/>
  <c r="AD487" i="3"/>
  <c r="AC487" i="3"/>
  <c r="AB487" i="3"/>
  <c r="AA487" i="3"/>
  <c r="AH487" i="3" s="1"/>
  <c r="AH486" i="3"/>
  <c r="AF486" i="3"/>
  <c r="AD486" i="3"/>
  <c r="AC486" i="3"/>
  <c r="AB486" i="3"/>
  <c r="AA486" i="3"/>
  <c r="AI486" i="3" s="1"/>
  <c r="AD485" i="3"/>
  <c r="AC485" i="3"/>
  <c r="AB485" i="3"/>
  <c r="AA485" i="3"/>
  <c r="AH485" i="3" s="1"/>
  <c r="AH484" i="3"/>
  <c r="AF484" i="3"/>
  <c r="AD484" i="3"/>
  <c r="AC484" i="3"/>
  <c r="AB484" i="3"/>
  <c r="AA484" i="3"/>
  <c r="AI484" i="3" s="1"/>
  <c r="AD483" i="3"/>
  <c r="AC483" i="3"/>
  <c r="AB483" i="3"/>
  <c r="AA483" i="3"/>
  <c r="AH483" i="3" s="1"/>
  <c r="AH482" i="3"/>
  <c r="AF482" i="3"/>
  <c r="AD482" i="3"/>
  <c r="AC482" i="3"/>
  <c r="AB482" i="3"/>
  <c r="AA482" i="3"/>
  <c r="AI482" i="3" s="1"/>
  <c r="AD481" i="3"/>
  <c r="AC481" i="3"/>
  <c r="AB481" i="3"/>
  <c r="AA481" i="3"/>
  <c r="AH481" i="3" s="1"/>
  <c r="AH480" i="3"/>
  <c r="AF480" i="3"/>
  <c r="AD480" i="3"/>
  <c r="AC480" i="3"/>
  <c r="AB480" i="3"/>
  <c r="AA480" i="3"/>
  <c r="AI480" i="3" s="1"/>
  <c r="AD479" i="3"/>
  <c r="AC479" i="3"/>
  <c r="AB479" i="3"/>
  <c r="AA479" i="3"/>
  <c r="AH479" i="3" s="1"/>
  <c r="AH478" i="3"/>
  <c r="AF478" i="3"/>
  <c r="AD478" i="3"/>
  <c r="AC478" i="3"/>
  <c r="AB478" i="3"/>
  <c r="AA478" i="3"/>
  <c r="AI478" i="3" s="1"/>
  <c r="AD477" i="3"/>
  <c r="AC477" i="3"/>
  <c r="AB477" i="3"/>
  <c r="AA477" i="3"/>
  <c r="AH477" i="3" s="1"/>
  <c r="AH476" i="3"/>
  <c r="AF476" i="3"/>
  <c r="AD476" i="3"/>
  <c r="AC476" i="3"/>
  <c r="AB476" i="3"/>
  <c r="AA476" i="3"/>
  <c r="AI476" i="3" s="1"/>
  <c r="AD475" i="3"/>
  <c r="AC475" i="3"/>
  <c r="AB475" i="3"/>
  <c r="AA475" i="3"/>
  <c r="AH475" i="3" s="1"/>
  <c r="AH474" i="3"/>
  <c r="AF474" i="3"/>
  <c r="AD474" i="3"/>
  <c r="AC474" i="3"/>
  <c r="AB474" i="3"/>
  <c r="AA474" i="3"/>
  <c r="AI474" i="3" s="1"/>
  <c r="AD473" i="3"/>
  <c r="AC473" i="3"/>
  <c r="AB473" i="3"/>
  <c r="AA473" i="3"/>
  <c r="AH473" i="3" s="1"/>
  <c r="AH472" i="3"/>
  <c r="AF472" i="3"/>
  <c r="AD472" i="3"/>
  <c r="AC472" i="3"/>
  <c r="AB472" i="3"/>
  <c r="AA472" i="3"/>
  <c r="AI472" i="3" s="1"/>
  <c r="AD471" i="3"/>
  <c r="AC471" i="3"/>
  <c r="AB471" i="3"/>
  <c r="AA471" i="3"/>
  <c r="AH471" i="3" s="1"/>
  <c r="AH470" i="3"/>
  <c r="AF470" i="3"/>
  <c r="AD470" i="3"/>
  <c r="AC470" i="3"/>
  <c r="AB470" i="3"/>
  <c r="AA470" i="3"/>
  <c r="AI470" i="3" s="1"/>
  <c r="AD469" i="3"/>
  <c r="AC469" i="3"/>
  <c r="AB469" i="3"/>
  <c r="AA469" i="3"/>
  <c r="AH469" i="3" s="1"/>
  <c r="AH468" i="3"/>
  <c r="AF468" i="3"/>
  <c r="AD468" i="3"/>
  <c r="AC468" i="3"/>
  <c r="AB468" i="3"/>
  <c r="AA468" i="3"/>
  <c r="AI468" i="3" s="1"/>
  <c r="AD467" i="3"/>
  <c r="AC467" i="3"/>
  <c r="AB467" i="3"/>
  <c r="AA467" i="3"/>
  <c r="AH467" i="3" s="1"/>
  <c r="AH466" i="3"/>
  <c r="AF466" i="3"/>
  <c r="AD466" i="3"/>
  <c r="AC466" i="3"/>
  <c r="AB466" i="3"/>
  <c r="AA466" i="3"/>
  <c r="AI466" i="3" s="1"/>
  <c r="AD465" i="3"/>
  <c r="AC465" i="3"/>
  <c r="AB465" i="3"/>
  <c r="AA465" i="3"/>
  <c r="AH465" i="3" s="1"/>
  <c r="AH464" i="3"/>
  <c r="AF464" i="3"/>
  <c r="AD464" i="3"/>
  <c r="AC464" i="3"/>
  <c r="AB464" i="3"/>
  <c r="AA464" i="3"/>
  <c r="AI464" i="3" s="1"/>
  <c r="AD463" i="3"/>
  <c r="AC463" i="3"/>
  <c r="AB463" i="3"/>
  <c r="AA463" i="3"/>
  <c r="AH463" i="3" s="1"/>
  <c r="AH462" i="3"/>
  <c r="AF462" i="3"/>
  <c r="AD462" i="3"/>
  <c r="AC462" i="3"/>
  <c r="AB462" i="3"/>
  <c r="AA462" i="3"/>
  <c r="AI462" i="3" s="1"/>
  <c r="AD461" i="3"/>
  <c r="AC461" i="3"/>
  <c r="AB461" i="3"/>
  <c r="AA461" i="3"/>
  <c r="AH461" i="3" s="1"/>
  <c r="AH460" i="3"/>
  <c r="AF460" i="3"/>
  <c r="AD460" i="3"/>
  <c r="AC460" i="3"/>
  <c r="AB460" i="3"/>
  <c r="AA460" i="3"/>
  <c r="AI460" i="3" s="1"/>
  <c r="AD459" i="3"/>
  <c r="AC459" i="3"/>
  <c r="AB459" i="3"/>
  <c r="AA459" i="3"/>
  <c r="AH459" i="3" s="1"/>
  <c r="AH458" i="3"/>
  <c r="AF458" i="3"/>
  <c r="AD458" i="3"/>
  <c r="AC458" i="3"/>
  <c r="AB458" i="3"/>
  <c r="AA458" i="3"/>
  <c r="AI458" i="3" s="1"/>
  <c r="AD457" i="3"/>
  <c r="AC457" i="3"/>
  <c r="AB457" i="3"/>
  <c r="AA457" i="3"/>
  <c r="AH457" i="3" s="1"/>
  <c r="AH456" i="3"/>
  <c r="AF456" i="3"/>
  <c r="AD456" i="3"/>
  <c r="AC456" i="3"/>
  <c r="AB456" i="3"/>
  <c r="AA456" i="3"/>
  <c r="AI456" i="3" s="1"/>
  <c r="AD455" i="3"/>
  <c r="AC455" i="3"/>
  <c r="AB455" i="3"/>
  <c r="AA455" i="3"/>
  <c r="AH455" i="3" s="1"/>
  <c r="AH454" i="3"/>
  <c r="AF454" i="3"/>
  <c r="AD454" i="3"/>
  <c r="AC454" i="3"/>
  <c r="AB454" i="3"/>
  <c r="AA454" i="3"/>
  <c r="AI454" i="3" s="1"/>
  <c r="AD453" i="3"/>
  <c r="AC453" i="3"/>
  <c r="AB453" i="3"/>
  <c r="AA453" i="3"/>
  <c r="AH453" i="3" s="1"/>
  <c r="AH452" i="3"/>
  <c r="AF452" i="3"/>
  <c r="AD452" i="3"/>
  <c r="AC452" i="3"/>
  <c r="AB452" i="3"/>
  <c r="AA452" i="3"/>
  <c r="AI452" i="3" s="1"/>
  <c r="AD451" i="3"/>
  <c r="AC451" i="3"/>
  <c r="AB451" i="3"/>
  <c r="AA451" i="3"/>
  <c r="AH451" i="3" s="1"/>
  <c r="AH450" i="3"/>
  <c r="AF450" i="3"/>
  <c r="AD450" i="3"/>
  <c r="AC450" i="3"/>
  <c r="AB450" i="3"/>
  <c r="AA450" i="3"/>
  <c r="AI450" i="3" s="1"/>
  <c r="AD449" i="3"/>
  <c r="AC449" i="3"/>
  <c r="AB449" i="3"/>
  <c r="AA449" i="3"/>
  <c r="AH449" i="3" s="1"/>
  <c r="AH448" i="3"/>
  <c r="AF448" i="3"/>
  <c r="AD448" i="3"/>
  <c r="AC448" i="3"/>
  <c r="AB448" i="3"/>
  <c r="AA448" i="3"/>
  <c r="AI448" i="3" s="1"/>
  <c r="AD447" i="3"/>
  <c r="AC447" i="3"/>
  <c r="AB447" i="3"/>
  <c r="AA447" i="3"/>
  <c r="AH447" i="3" s="1"/>
  <c r="AH446" i="3"/>
  <c r="AF446" i="3"/>
  <c r="AD446" i="3"/>
  <c r="AC446" i="3"/>
  <c r="AB446" i="3"/>
  <c r="AA446" i="3"/>
  <c r="AI446" i="3" s="1"/>
  <c r="AD445" i="3"/>
  <c r="AC445" i="3"/>
  <c r="AB445" i="3"/>
  <c r="AA445" i="3"/>
  <c r="AH445" i="3" s="1"/>
  <c r="AH444" i="3"/>
  <c r="AF444" i="3"/>
  <c r="AD444" i="3"/>
  <c r="AC444" i="3"/>
  <c r="AB444" i="3"/>
  <c r="AA444" i="3"/>
  <c r="AI444" i="3" s="1"/>
  <c r="AD443" i="3"/>
  <c r="AC443" i="3"/>
  <c r="AB443" i="3"/>
  <c r="AA443" i="3"/>
  <c r="AH443" i="3" s="1"/>
  <c r="AH442" i="3"/>
  <c r="AF442" i="3"/>
  <c r="AD442" i="3"/>
  <c r="AC442" i="3"/>
  <c r="AB442" i="3"/>
  <c r="AA442" i="3"/>
  <c r="AI442" i="3" s="1"/>
  <c r="AD441" i="3"/>
  <c r="AC441" i="3"/>
  <c r="AB441" i="3"/>
  <c r="AA441" i="3"/>
  <c r="AH441" i="3" s="1"/>
  <c r="AH440" i="3"/>
  <c r="AF440" i="3"/>
  <c r="AD440" i="3"/>
  <c r="AC440" i="3"/>
  <c r="AB440" i="3"/>
  <c r="AA440" i="3"/>
  <c r="AI440" i="3" s="1"/>
  <c r="AD439" i="3"/>
  <c r="AC439" i="3"/>
  <c r="AB439" i="3"/>
  <c r="AA439" i="3"/>
  <c r="AH439" i="3" s="1"/>
  <c r="AH438" i="3"/>
  <c r="AF438" i="3"/>
  <c r="AD438" i="3"/>
  <c r="AC438" i="3"/>
  <c r="AB438" i="3"/>
  <c r="AA438" i="3"/>
  <c r="AI438" i="3" s="1"/>
  <c r="AD437" i="3"/>
  <c r="AC437" i="3"/>
  <c r="AB437" i="3"/>
  <c r="AA437" i="3"/>
  <c r="AH437" i="3" s="1"/>
  <c r="AH436" i="3"/>
  <c r="AF436" i="3"/>
  <c r="AD436" i="3"/>
  <c r="AC436" i="3"/>
  <c r="AB436" i="3"/>
  <c r="AA436" i="3"/>
  <c r="AI436" i="3" s="1"/>
  <c r="AD435" i="3"/>
  <c r="AC435" i="3"/>
  <c r="AB435" i="3"/>
  <c r="AA435" i="3"/>
  <c r="AH435" i="3" s="1"/>
  <c r="AH434" i="3"/>
  <c r="AF434" i="3"/>
  <c r="AD434" i="3"/>
  <c r="AC434" i="3"/>
  <c r="AB434" i="3"/>
  <c r="AA434" i="3"/>
  <c r="AI434" i="3" s="1"/>
  <c r="AD433" i="3"/>
  <c r="AC433" i="3"/>
  <c r="AB433" i="3"/>
  <c r="AA433" i="3"/>
  <c r="AH433" i="3" s="1"/>
  <c r="AH432" i="3"/>
  <c r="AF432" i="3"/>
  <c r="AD432" i="3"/>
  <c r="AC432" i="3"/>
  <c r="AB432" i="3"/>
  <c r="AA432" i="3"/>
  <c r="AI432" i="3" s="1"/>
  <c r="AD431" i="3"/>
  <c r="AC431" i="3"/>
  <c r="AB431" i="3"/>
  <c r="AA431" i="3"/>
  <c r="AH431" i="3" s="1"/>
  <c r="AH430" i="3"/>
  <c r="AF430" i="3"/>
  <c r="AD430" i="3"/>
  <c r="AC430" i="3"/>
  <c r="AB430" i="3"/>
  <c r="AA430" i="3"/>
  <c r="AI430" i="3" s="1"/>
  <c r="AD429" i="3"/>
  <c r="AC429" i="3"/>
  <c r="AB429" i="3"/>
  <c r="AA429" i="3"/>
  <c r="AH429" i="3" s="1"/>
  <c r="AH428" i="3"/>
  <c r="AF428" i="3"/>
  <c r="AD428" i="3"/>
  <c r="AC428" i="3"/>
  <c r="AB428" i="3"/>
  <c r="AA428" i="3"/>
  <c r="AI428" i="3" s="1"/>
  <c r="AD427" i="3"/>
  <c r="AC427" i="3"/>
  <c r="AB427" i="3"/>
  <c r="AA427" i="3"/>
  <c r="AH427" i="3" s="1"/>
  <c r="AH426" i="3"/>
  <c r="AF426" i="3"/>
  <c r="AD426" i="3"/>
  <c r="AC426" i="3"/>
  <c r="AB426" i="3"/>
  <c r="AA426" i="3"/>
  <c r="AI426" i="3" s="1"/>
  <c r="AD425" i="3"/>
  <c r="AC425" i="3"/>
  <c r="AB425" i="3"/>
  <c r="AA425" i="3"/>
  <c r="AH425" i="3" s="1"/>
  <c r="AH424" i="3"/>
  <c r="AF424" i="3"/>
  <c r="AD424" i="3"/>
  <c r="AC424" i="3"/>
  <c r="AB424" i="3"/>
  <c r="AA424" i="3"/>
  <c r="AI424" i="3" s="1"/>
  <c r="AD423" i="3"/>
  <c r="AC423" i="3"/>
  <c r="AB423" i="3"/>
  <c r="AA423" i="3"/>
  <c r="AH423" i="3" s="1"/>
  <c r="AH422" i="3"/>
  <c r="AF422" i="3"/>
  <c r="AD422" i="3"/>
  <c r="AC422" i="3"/>
  <c r="AB422" i="3"/>
  <c r="AA422" i="3"/>
  <c r="AI422" i="3" s="1"/>
  <c r="AD421" i="3"/>
  <c r="AC421" i="3"/>
  <c r="AB421" i="3"/>
  <c r="AA421" i="3"/>
  <c r="AH421" i="3" s="1"/>
  <c r="AH420" i="3"/>
  <c r="AF420" i="3"/>
  <c r="AD420" i="3"/>
  <c r="AC420" i="3"/>
  <c r="AB420" i="3"/>
  <c r="AA420" i="3"/>
  <c r="AI420" i="3" s="1"/>
  <c r="AD419" i="3"/>
  <c r="AC419" i="3"/>
  <c r="AB419" i="3"/>
  <c r="AA419" i="3"/>
  <c r="AH419" i="3" s="1"/>
  <c r="AH418" i="3"/>
  <c r="AF418" i="3"/>
  <c r="AD418" i="3"/>
  <c r="AC418" i="3"/>
  <c r="AB418" i="3"/>
  <c r="AA418" i="3"/>
  <c r="AI418" i="3" s="1"/>
  <c r="AD417" i="3"/>
  <c r="AC417" i="3"/>
  <c r="AB417" i="3"/>
  <c r="AA417" i="3"/>
  <c r="AH417" i="3" s="1"/>
  <c r="AH416" i="3"/>
  <c r="AF416" i="3"/>
  <c r="AD416" i="3"/>
  <c r="AC416" i="3"/>
  <c r="AB416" i="3"/>
  <c r="AA416" i="3"/>
  <c r="AI416" i="3" s="1"/>
  <c r="AD415" i="3"/>
  <c r="AC415" i="3"/>
  <c r="AB415" i="3"/>
  <c r="AA415" i="3"/>
  <c r="AH415" i="3" s="1"/>
  <c r="AH414" i="3"/>
  <c r="AF414" i="3"/>
  <c r="AD414" i="3"/>
  <c r="AC414" i="3"/>
  <c r="AB414" i="3"/>
  <c r="AA414" i="3"/>
  <c r="AI414" i="3" s="1"/>
  <c r="AD413" i="3"/>
  <c r="AC413" i="3"/>
  <c r="AB413" i="3"/>
  <c r="AA413" i="3"/>
  <c r="AH413" i="3" s="1"/>
  <c r="AH412" i="3"/>
  <c r="AF412" i="3"/>
  <c r="AD412" i="3"/>
  <c r="AC412" i="3"/>
  <c r="AB412" i="3"/>
  <c r="AA412" i="3"/>
  <c r="AI412" i="3" s="1"/>
  <c r="AD411" i="3"/>
  <c r="AC411" i="3"/>
  <c r="AB411" i="3"/>
  <c r="AA411" i="3"/>
  <c r="AH411" i="3" s="1"/>
  <c r="AH410" i="3"/>
  <c r="AF410" i="3"/>
  <c r="AD410" i="3"/>
  <c r="AC410" i="3"/>
  <c r="AB410" i="3"/>
  <c r="AA410" i="3"/>
  <c r="AI410" i="3" s="1"/>
  <c r="AD409" i="3"/>
  <c r="AC409" i="3"/>
  <c r="AB409" i="3"/>
  <c r="AA409" i="3"/>
  <c r="AH409" i="3" s="1"/>
  <c r="AH408" i="3"/>
  <c r="AF408" i="3"/>
  <c r="AD408" i="3"/>
  <c r="AC408" i="3"/>
  <c r="AB408" i="3"/>
  <c r="AA408" i="3"/>
  <c r="AI408" i="3" s="1"/>
  <c r="AD407" i="3"/>
  <c r="AC407" i="3"/>
  <c r="AB407" i="3"/>
  <c r="AA407" i="3"/>
  <c r="AH407" i="3" s="1"/>
  <c r="AH406" i="3"/>
  <c r="AF406" i="3"/>
  <c r="AD406" i="3"/>
  <c r="AC406" i="3"/>
  <c r="AB406" i="3"/>
  <c r="AA406" i="3"/>
  <c r="AI406" i="3" s="1"/>
  <c r="AD405" i="3"/>
  <c r="AC405" i="3"/>
  <c r="AB405" i="3"/>
  <c r="AA405" i="3"/>
  <c r="AH405" i="3" s="1"/>
  <c r="AH404" i="3"/>
  <c r="AF404" i="3"/>
  <c r="AD404" i="3"/>
  <c r="AC404" i="3"/>
  <c r="AB404" i="3"/>
  <c r="AA404" i="3"/>
  <c r="AI404" i="3" s="1"/>
  <c r="AD403" i="3"/>
  <c r="AC403" i="3"/>
  <c r="AB403" i="3"/>
  <c r="AA403" i="3"/>
  <c r="AH403" i="3" s="1"/>
  <c r="AH402" i="3"/>
  <c r="AF402" i="3"/>
  <c r="AD402" i="3"/>
  <c r="AC402" i="3"/>
  <c r="AB402" i="3"/>
  <c r="AA402" i="3"/>
  <c r="AI402" i="3" s="1"/>
  <c r="AD401" i="3"/>
  <c r="AC401" i="3"/>
  <c r="AB401" i="3"/>
  <c r="AA401" i="3"/>
  <c r="AH401" i="3" s="1"/>
  <c r="AH400" i="3"/>
  <c r="AF400" i="3"/>
  <c r="AD400" i="3"/>
  <c r="AC400" i="3"/>
  <c r="AB400" i="3"/>
  <c r="AA400" i="3"/>
  <c r="AI400" i="3" s="1"/>
  <c r="AD399" i="3"/>
  <c r="AC399" i="3"/>
  <c r="AB399" i="3"/>
  <c r="AA399" i="3"/>
  <c r="AH399" i="3" s="1"/>
  <c r="AH398" i="3"/>
  <c r="AF398" i="3"/>
  <c r="AD398" i="3"/>
  <c r="AC398" i="3"/>
  <c r="AB398" i="3"/>
  <c r="AA398" i="3"/>
  <c r="AI398" i="3" s="1"/>
  <c r="AD397" i="3"/>
  <c r="AC397" i="3"/>
  <c r="AB397" i="3"/>
  <c r="AA397" i="3"/>
  <c r="AH397" i="3" s="1"/>
  <c r="AH396" i="3"/>
  <c r="AF396" i="3"/>
  <c r="AD396" i="3"/>
  <c r="AC396" i="3"/>
  <c r="AB396" i="3"/>
  <c r="AA396" i="3"/>
  <c r="AI396" i="3" s="1"/>
  <c r="AD395" i="3"/>
  <c r="AC395" i="3"/>
  <c r="AB395" i="3"/>
  <c r="AA395" i="3"/>
  <c r="AH395" i="3" s="1"/>
  <c r="AH394" i="3"/>
  <c r="AF394" i="3"/>
  <c r="AD394" i="3"/>
  <c r="AC394" i="3"/>
  <c r="AB394" i="3"/>
  <c r="AA394" i="3"/>
  <c r="AI394" i="3" s="1"/>
  <c r="AD393" i="3"/>
  <c r="AC393" i="3"/>
  <c r="AB393" i="3"/>
  <c r="AA393" i="3"/>
  <c r="AH393" i="3" s="1"/>
  <c r="AH392" i="3"/>
  <c r="AF392" i="3"/>
  <c r="AD392" i="3"/>
  <c r="AC392" i="3"/>
  <c r="AB392" i="3"/>
  <c r="AA392" i="3"/>
  <c r="AI392" i="3" s="1"/>
  <c r="AD391" i="3"/>
  <c r="AC391" i="3"/>
  <c r="AB391" i="3"/>
  <c r="AA391" i="3"/>
  <c r="AH391" i="3" s="1"/>
  <c r="AH390" i="3"/>
  <c r="AF390" i="3"/>
  <c r="AD390" i="3"/>
  <c r="AC390" i="3"/>
  <c r="AB390" i="3"/>
  <c r="AA390" i="3"/>
  <c r="AI390" i="3" s="1"/>
  <c r="AD389" i="3"/>
  <c r="AC389" i="3"/>
  <c r="AB389" i="3"/>
  <c r="AA389" i="3"/>
  <c r="AH389" i="3" s="1"/>
  <c r="AH388" i="3"/>
  <c r="AF388" i="3"/>
  <c r="AD388" i="3"/>
  <c r="AC388" i="3"/>
  <c r="AB388" i="3"/>
  <c r="AA388" i="3"/>
  <c r="AI388" i="3" s="1"/>
  <c r="AD387" i="3"/>
  <c r="AC387" i="3"/>
  <c r="AB387" i="3"/>
  <c r="AA387" i="3"/>
  <c r="AH387" i="3" s="1"/>
  <c r="AH386" i="3"/>
  <c r="AF386" i="3"/>
  <c r="AD386" i="3"/>
  <c r="AC386" i="3"/>
  <c r="AB386" i="3"/>
  <c r="AA386" i="3"/>
  <c r="AI386" i="3" s="1"/>
  <c r="AD385" i="3"/>
  <c r="AC385" i="3"/>
  <c r="AB385" i="3"/>
  <c r="AA385" i="3"/>
  <c r="AH385" i="3" s="1"/>
  <c r="AH384" i="3"/>
  <c r="AF384" i="3"/>
  <c r="AD384" i="3"/>
  <c r="AC384" i="3"/>
  <c r="AB384" i="3"/>
  <c r="AA384" i="3"/>
  <c r="AI384" i="3" s="1"/>
  <c r="AD383" i="3"/>
  <c r="AC383" i="3"/>
  <c r="AB383" i="3"/>
  <c r="AA383" i="3"/>
  <c r="AH383" i="3" s="1"/>
  <c r="AH382" i="3"/>
  <c r="AF382" i="3"/>
  <c r="AD382" i="3"/>
  <c r="AC382" i="3"/>
  <c r="AB382" i="3"/>
  <c r="AA382" i="3"/>
  <c r="AI382" i="3" s="1"/>
  <c r="AD381" i="3"/>
  <c r="AC381" i="3"/>
  <c r="AB381" i="3"/>
  <c r="AA381" i="3"/>
  <c r="AH381" i="3" s="1"/>
  <c r="AH380" i="3"/>
  <c r="AF380" i="3"/>
  <c r="AD380" i="3"/>
  <c r="AC380" i="3"/>
  <c r="AB380" i="3"/>
  <c r="AA380" i="3"/>
  <c r="AI380" i="3" s="1"/>
  <c r="AD379" i="3"/>
  <c r="AC379" i="3"/>
  <c r="AB379" i="3"/>
  <c r="AA379" i="3"/>
  <c r="AH379" i="3" s="1"/>
  <c r="AH378" i="3"/>
  <c r="AF378" i="3"/>
  <c r="AD378" i="3"/>
  <c r="AC378" i="3"/>
  <c r="AB378" i="3"/>
  <c r="AA378" i="3"/>
  <c r="AI378" i="3" s="1"/>
  <c r="AD377" i="3"/>
  <c r="AC377" i="3"/>
  <c r="AB377" i="3"/>
  <c r="AA377" i="3"/>
  <c r="AH377" i="3" s="1"/>
  <c r="AH376" i="3"/>
  <c r="AF376" i="3"/>
  <c r="AD376" i="3"/>
  <c r="AC376" i="3"/>
  <c r="AB376" i="3"/>
  <c r="AA376" i="3"/>
  <c r="AI376" i="3" s="1"/>
  <c r="AD375" i="3"/>
  <c r="AC375" i="3"/>
  <c r="AB375" i="3"/>
  <c r="AA375" i="3"/>
  <c r="AH375" i="3" s="1"/>
  <c r="AH374" i="3"/>
  <c r="AF374" i="3"/>
  <c r="AD374" i="3"/>
  <c r="AC374" i="3"/>
  <c r="AB374" i="3"/>
  <c r="AA374" i="3"/>
  <c r="AI374" i="3" s="1"/>
  <c r="AD373" i="3"/>
  <c r="AC373" i="3"/>
  <c r="AB373" i="3"/>
  <c r="AA373" i="3"/>
  <c r="AH373" i="3" s="1"/>
  <c r="AH372" i="3"/>
  <c r="AF372" i="3"/>
  <c r="AD372" i="3"/>
  <c r="AC372" i="3"/>
  <c r="AB372" i="3"/>
  <c r="AA372" i="3"/>
  <c r="AI372" i="3" s="1"/>
  <c r="AD371" i="3"/>
  <c r="AC371" i="3"/>
  <c r="AB371" i="3"/>
  <c r="AA371" i="3"/>
  <c r="AH371" i="3" s="1"/>
  <c r="AH370" i="3"/>
  <c r="AF370" i="3"/>
  <c r="AD370" i="3"/>
  <c r="AC370" i="3"/>
  <c r="AB370" i="3"/>
  <c r="AA370" i="3"/>
  <c r="AI370" i="3" s="1"/>
  <c r="AD369" i="3"/>
  <c r="AC369" i="3"/>
  <c r="AB369" i="3"/>
  <c r="AA369" i="3"/>
  <c r="AH369" i="3" s="1"/>
  <c r="AH368" i="3"/>
  <c r="AF368" i="3"/>
  <c r="AD368" i="3"/>
  <c r="AC368" i="3"/>
  <c r="AB368" i="3"/>
  <c r="AA368" i="3"/>
  <c r="AI368" i="3" s="1"/>
  <c r="AD367" i="3"/>
  <c r="AC367" i="3"/>
  <c r="AB367" i="3"/>
  <c r="AA367" i="3"/>
  <c r="AH367" i="3" s="1"/>
  <c r="AH366" i="3"/>
  <c r="AF366" i="3"/>
  <c r="AD366" i="3"/>
  <c r="AC366" i="3"/>
  <c r="AB366" i="3"/>
  <c r="AA366" i="3"/>
  <c r="AI366" i="3" s="1"/>
  <c r="AD365" i="3"/>
  <c r="AC365" i="3"/>
  <c r="AB365" i="3"/>
  <c r="AA365" i="3"/>
  <c r="AH365" i="3" s="1"/>
  <c r="AH364" i="3"/>
  <c r="AF364" i="3"/>
  <c r="AD364" i="3"/>
  <c r="AC364" i="3"/>
  <c r="AB364" i="3"/>
  <c r="AA364" i="3"/>
  <c r="AI364" i="3" s="1"/>
  <c r="AD363" i="3"/>
  <c r="AC363" i="3"/>
  <c r="AB363" i="3"/>
  <c r="AA363" i="3"/>
  <c r="AH363" i="3" s="1"/>
  <c r="AH362" i="3"/>
  <c r="AF362" i="3"/>
  <c r="AD362" i="3"/>
  <c r="AC362" i="3"/>
  <c r="AB362" i="3"/>
  <c r="AA362" i="3"/>
  <c r="AI362" i="3" s="1"/>
  <c r="AD361" i="3"/>
  <c r="AC361" i="3"/>
  <c r="AB361" i="3"/>
  <c r="AA361" i="3"/>
  <c r="AH361" i="3" s="1"/>
  <c r="AH360" i="3"/>
  <c r="AF360" i="3"/>
  <c r="AD360" i="3"/>
  <c r="AC360" i="3"/>
  <c r="AB360" i="3"/>
  <c r="AA360" i="3"/>
  <c r="AI360" i="3" s="1"/>
  <c r="AD359" i="3"/>
  <c r="AC359" i="3"/>
  <c r="AB359" i="3"/>
  <c r="AA359" i="3"/>
  <c r="AH359" i="3" s="1"/>
  <c r="AH358" i="3"/>
  <c r="AF358" i="3"/>
  <c r="AD358" i="3"/>
  <c r="AC358" i="3"/>
  <c r="AB358" i="3"/>
  <c r="AA358" i="3"/>
  <c r="AI358" i="3" s="1"/>
  <c r="AD357" i="3"/>
  <c r="AC357" i="3"/>
  <c r="AB357" i="3"/>
  <c r="AA357" i="3"/>
  <c r="AH357" i="3" s="1"/>
  <c r="AH356" i="3"/>
  <c r="AF356" i="3"/>
  <c r="AD356" i="3"/>
  <c r="AC356" i="3"/>
  <c r="AB356" i="3"/>
  <c r="AA356" i="3"/>
  <c r="AI356" i="3" s="1"/>
  <c r="AD355" i="3"/>
  <c r="AC355" i="3"/>
  <c r="AB355" i="3"/>
  <c r="AA355" i="3"/>
  <c r="AH355" i="3" s="1"/>
  <c r="AH354" i="3"/>
  <c r="AF354" i="3"/>
  <c r="AD354" i="3"/>
  <c r="AC354" i="3"/>
  <c r="AB354" i="3"/>
  <c r="AA354" i="3"/>
  <c r="AI354" i="3" s="1"/>
  <c r="AD353" i="3"/>
  <c r="AC353" i="3"/>
  <c r="AB353" i="3"/>
  <c r="AA353" i="3"/>
  <c r="AH353" i="3" s="1"/>
  <c r="AH352" i="3"/>
  <c r="AF352" i="3"/>
  <c r="AD352" i="3"/>
  <c r="AC352" i="3"/>
  <c r="AB352" i="3"/>
  <c r="AA352" i="3"/>
  <c r="AI352" i="3" s="1"/>
  <c r="AD351" i="3"/>
  <c r="AC351" i="3"/>
  <c r="AB351" i="3"/>
  <c r="AA351" i="3"/>
  <c r="AH351" i="3" s="1"/>
  <c r="AH350" i="3"/>
  <c r="AF350" i="3"/>
  <c r="AD350" i="3"/>
  <c r="AC350" i="3"/>
  <c r="AB350" i="3"/>
  <c r="AA350" i="3"/>
  <c r="AI350" i="3" s="1"/>
  <c r="AD349" i="3"/>
  <c r="AC349" i="3"/>
  <c r="AB349" i="3"/>
  <c r="AA349" i="3"/>
  <c r="AH349" i="3" s="1"/>
  <c r="AH348" i="3"/>
  <c r="AF348" i="3"/>
  <c r="AD348" i="3"/>
  <c r="AC348" i="3"/>
  <c r="AB348" i="3"/>
  <c r="AA348" i="3"/>
  <c r="AI348" i="3" s="1"/>
  <c r="AD347" i="3"/>
  <c r="AC347" i="3"/>
  <c r="AB347" i="3"/>
  <c r="AA347" i="3"/>
  <c r="AH347" i="3" s="1"/>
  <c r="AH346" i="3"/>
  <c r="AF346" i="3"/>
  <c r="AD346" i="3"/>
  <c r="AC346" i="3"/>
  <c r="AB346" i="3"/>
  <c r="AA346" i="3"/>
  <c r="AI346" i="3" s="1"/>
  <c r="AD345" i="3"/>
  <c r="AC345" i="3"/>
  <c r="AB345" i="3"/>
  <c r="AA345" i="3"/>
  <c r="AH345" i="3" s="1"/>
  <c r="AH344" i="3"/>
  <c r="AF344" i="3"/>
  <c r="AD344" i="3"/>
  <c r="AC344" i="3"/>
  <c r="AB344" i="3"/>
  <c r="AA344" i="3"/>
  <c r="AI344" i="3" s="1"/>
  <c r="AD343" i="3"/>
  <c r="AC343" i="3"/>
  <c r="AB343" i="3"/>
  <c r="AA343" i="3"/>
  <c r="AH343" i="3" s="1"/>
  <c r="AH342" i="3"/>
  <c r="AF342" i="3"/>
  <c r="AD342" i="3"/>
  <c r="AC342" i="3"/>
  <c r="AB342" i="3"/>
  <c r="AA342" i="3"/>
  <c r="AI342" i="3" s="1"/>
  <c r="AD341" i="3"/>
  <c r="AC341" i="3"/>
  <c r="AB341" i="3"/>
  <c r="AA341" i="3"/>
  <c r="AH341" i="3" s="1"/>
  <c r="AH340" i="3"/>
  <c r="AF340" i="3"/>
  <c r="AD340" i="3"/>
  <c r="AC340" i="3"/>
  <c r="AB340" i="3"/>
  <c r="AA340" i="3"/>
  <c r="AI340" i="3" s="1"/>
  <c r="AD339" i="3"/>
  <c r="AC339" i="3"/>
  <c r="AB339" i="3"/>
  <c r="AA339" i="3"/>
  <c r="AH339" i="3" s="1"/>
  <c r="AH338" i="3"/>
  <c r="AF338" i="3"/>
  <c r="AD338" i="3"/>
  <c r="AC338" i="3"/>
  <c r="AB338" i="3"/>
  <c r="AA338" i="3"/>
  <c r="AI338" i="3" s="1"/>
  <c r="AD337" i="3"/>
  <c r="AC337" i="3"/>
  <c r="AB337" i="3"/>
  <c r="AA337" i="3"/>
  <c r="AH337" i="3" s="1"/>
  <c r="AH336" i="3"/>
  <c r="AF336" i="3"/>
  <c r="AD336" i="3"/>
  <c r="AC336" i="3"/>
  <c r="AB336" i="3"/>
  <c r="AA336" i="3"/>
  <c r="AI336" i="3" s="1"/>
  <c r="AD335" i="3"/>
  <c r="AC335" i="3"/>
  <c r="AB335" i="3"/>
  <c r="AA335" i="3"/>
  <c r="AH335" i="3" s="1"/>
  <c r="AH334" i="3"/>
  <c r="AF334" i="3"/>
  <c r="AD334" i="3"/>
  <c r="AC334" i="3"/>
  <c r="AB334" i="3"/>
  <c r="AA334" i="3"/>
  <c r="AI334" i="3" s="1"/>
  <c r="AD333" i="3"/>
  <c r="AC333" i="3"/>
  <c r="AB333" i="3"/>
  <c r="AA333" i="3"/>
  <c r="AH333" i="3" s="1"/>
  <c r="AH332" i="3"/>
  <c r="AF332" i="3"/>
  <c r="AD332" i="3"/>
  <c r="AC332" i="3"/>
  <c r="AB332" i="3"/>
  <c r="AA332" i="3"/>
  <c r="AI332" i="3" s="1"/>
  <c r="AD331" i="3"/>
  <c r="AC331" i="3"/>
  <c r="AB331" i="3"/>
  <c r="AA331" i="3"/>
  <c r="AH331" i="3" s="1"/>
  <c r="AH330" i="3"/>
  <c r="AF330" i="3"/>
  <c r="AD330" i="3"/>
  <c r="AC330" i="3"/>
  <c r="AB330" i="3"/>
  <c r="AA330" i="3"/>
  <c r="AI330" i="3" s="1"/>
  <c r="AD329" i="3"/>
  <c r="AC329" i="3"/>
  <c r="AB329" i="3"/>
  <c r="AA329" i="3"/>
  <c r="AH329" i="3" s="1"/>
  <c r="AH328" i="3"/>
  <c r="AF328" i="3"/>
  <c r="AD328" i="3"/>
  <c r="AC328" i="3"/>
  <c r="AB328" i="3"/>
  <c r="AA328" i="3"/>
  <c r="AI328" i="3" s="1"/>
  <c r="AD327" i="3"/>
  <c r="AC327" i="3"/>
  <c r="AB327" i="3"/>
  <c r="AA327" i="3"/>
  <c r="AH327" i="3" s="1"/>
  <c r="AH326" i="3"/>
  <c r="AF326" i="3"/>
  <c r="AD326" i="3"/>
  <c r="AC326" i="3"/>
  <c r="AB326" i="3"/>
  <c r="AA326" i="3"/>
  <c r="AI326" i="3" s="1"/>
  <c r="AD325" i="3"/>
  <c r="AC325" i="3"/>
  <c r="AB325" i="3"/>
  <c r="AA325" i="3"/>
  <c r="AH325" i="3" s="1"/>
  <c r="AH324" i="3"/>
  <c r="AF324" i="3"/>
  <c r="AD324" i="3"/>
  <c r="AC324" i="3"/>
  <c r="AB324" i="3"/>
  <c r="AA324" i="3"/>
  <c r="AI324" i="3" s="1"/>
  <c r="AD323" i="3"/>
  <c r="AC323" i="3"/>
  <c r="AB323" i="3"/>
  <c r="AA323" i="3"/>
  <c r="AH323" i="3" s="1"/>
  <c r="AH322" i="3"/>
  <c r="AF322" i="3"/>
  <c r="AD322" i="3"/>
  <c r="AC322" i="3"/>
  <c r="AB322" i="3"/>
  <c r="AA322" i="3"/>
  <c r="AI322" i="3" s="1"/>
  <c r="AD321" i="3"/>
  <c r="AC321" i="3"/>
  <c r="AB321" i="3"/>
  <c r="AA321" i="3"/>
  <c r="AH321" i="3" s="1"/>
  <c r="AH320" i="3"/>
  <c r="AF320" i="3"/>
  <c r="AD320" i="3"/>
  <c r="AC320" i="3"/>
  <c r="AB320" i="3"/>
  <c r="AA320" i="3"/>
  <c r="AI320" i="3" s="1"/>
  <c r="AD319" i="3"/>
  <c r="AC319" i="3"/>
  <c r="AB319" i="3"/>
  <c r="AA319" i="3"/>
  <c r="AH319" i="3" s="1"/>
  <c r="AH318" i="3"/>
  <c r="AF318" i="3"/>
  <c r="AD318" i="3"/>
  <c r="AC318" i="3"/>
  <c r="AB318" i="3"/>
  <c r="AA318" i="3"/>
  <c r="AI318" i="3" s="1"/>
  <c r="AD317" i="3"/>
  <c r="AC317" i="3"/>
  <c r="AB317" i="3"/>
  <c r="AA317" i="3"/>
  <c r="AH317" i="3" s="1"/>
  <c r="AH316" i="3"/>
  <c r="AF316" i="3"/>
  <c r="AD316" i="3"/>
  <c r="AC316" i="3"/>
  <c r="AB316" i="3"/>
  <c r="AA316" i="3"/>
  <c r="AI316" i="3" s="1"/>
  <c r="AD315" i="3"/>
  <c r="AC315" i="3"/>
  <c r="AB315" i="3"/>
  <c r="AA315" i="3"/>
  <c r="AH315" i="3" s="1"/>
  <c r="AH314" i="3"/>
  <c r="AF314" i="3"/>
  <c r="AD314" i="3"/>
  <c r="AC314" i="3"/>
  <c r="AB314" i="3"/>
  <c r="AA314" i="3"/>
  <c r="AI314" i="3" s="1"/>
  <c r="AD313" i="3"/>
  <c r="AC313" i="3"/>
  <c r="AB313" i="3"/>
  <c r="AA313" i="3"/>
  <c r="AH313" i="3" s="1"/>
  <c r="AH312" i="3"/>
  <c r="AF312" i="3"/>
  <c r="AD312" i="3"/>
  <c r="AC312" i="3"/>
  <c r="AB312" i="3"/>
  <c r="AA312" i="3"/>
  <c r="AI312" i="3" s="1"/>
  <c r="AD311" i="3"/>
  <c r="AC311" i="3"/>
  <c r="AB311" i="3"/>
  <c r="AA311" i="3"/>
  <c r="AH311" i="3" s="1"/>
  <c r="AH310" i="3"/>
  <c r="AF310" i="3"/>
  <c r="AD310" i="3"/>
  <c r="AC310" i="3"/>
  <c r="AB310" i="3"/>
  <c r="AA310" i="3"/>
  <c r="AI310" i="3" s="1"/>
  <c r="AD309" i="3"/>
  <c r="AC309" i="3"/>
  <c r="AB309" i="3"/>
  <c r="AA309" i="3"/>
  <c r="AH309" i="3" s="1"/>
  <c r="AH308" i="3"/>
  <c r="AF308" i="3"/>
  <c r="AD308" i="3"/>
  <c r="AC308" i="3"/>
  <c r="AB308" i="3"/>
  <c r="AA308" i="3"/>
  <c r="AI308" i="3" s="1"/>
  <c r="AD307" i="3"/>
  <c r="AC307" i="3"/>
  <c r="AB307" i="3"/>
  <c r="AA307" i="3"/>
  <c r="AH307" i="3" s="1"/>
  <c r="AH306" i="3"/>
  <c r="AF306" i="3"/>
  <c r="AD306" i="3"/>
  <c r="AC306" i="3"/>
  <c r="AB306" i="3"/>
  <c r="AA306" i="3"/>
  <c r="AI306" i="3" s="1"/>
  <c r="AD305" i="3"/>
  <c r="AC305" i="3"/>
  <c r="AB305" i="3"/>
  <c r="AA305" i="3"/>
  <c r="AH305" i="3" s="1"/>
  <c r="AH304" i="3"/>
  <c r="AF304" i="3"/>
  <c r="AD304" i="3"/>
  <c r="AC304" i="3"/>
  <c r="AB304" i="3"/>
  <c r="AA304" i="3"/>
  <c r="AI304" i="3" s="1"/>
  <c r="AD303" i="3"/>
  <c r="AC303" i="3"/>
  <c r="AB303" i="3"/>
  <c r="AA303" i="3"/>
  <c r="AH303" i="3" s="1"/>
  <c r="AH302" i="3"/>
  <c r="AF302" i="3"/>
  <c r="AD302" i="3"/>
  <c r="AC302" i="3"/>
  <c r="AB302" i="3"/>
  <c r="AA302" i="3"/>
  <c r="AI302" i="3" s="1"/>
  <c r="AD301" i="3"/>
  <c r="AC301" i="3"/>
  <c r="AB301" i="3"/>
  <c r="AA301" i="3"/>
  <c r="AH301" i="3" s="1"/>
  <c r="AH300" i="3"/>
  <c r="AF300" i="3"/>
  <c r="AD300" i="3"/>
  <c r="AC300" i="3"/>
  <c r="AB300" i="3"/>
  <c r="AA300" i="3"/>
  <c r="AI300" i="3" s="1"/>
  <c r="AD299" i="3"/>
  <c r="AC299" i="3"/>
  <c r="AB299" i="3"/>
  <c r="AA299" i="3"/>
  <c r="AH299" i="3" s="1"/>
  <c r="AH298" i="3"/>
  <c r="AF298" i="3"/>
  <c r="AD298" i="3"/>
  <c r="AC298" i="3"/>
  <c r="AB298" i="3"/>
  <c r="AA298" i="3"/>
  <c r="AI298" i="3" s="1"/>
  <c r="AD297" i="3"/>
  <c r="AC297" i="3"/>
  <c r="AB297" i="3"/>
  <c r="AA297" i="3"/>
  <c r="AH297" i="3" s="1"/>
  <c r="AH296" i="3"/>
  <c r="AF296" i="3"/>
  <c r="AD296" i="3"/>
  <c r="AC296" i="3"/>
  <c r="AB296" i="3"/>
  <c r="AA296" i="3"/>
  <c r="AI296" i="3" s="1"/>
  <c r="AD295" i="3"/>
  <c r="AC295" i="3"/>
  <c r="AB295" i="3"/>
  <c r="AA295" i="3"/>
  <c r="AH295" i="3" s="1"/>
  <c r="AH294" i="3"/>
  <c r="AF294" i="3"/>
  <c r="AD294" i="3"/>
  <c r="AC294" i="3"/>
  <c r="AB294" i="3"/>
  <c r="AA294" i="3"/>
  <c r="AI294" i="3" s="1"/>
  <c r="AD293" i="3"/>
  <c r="AC293" i="3"/>
  <c r="AB293" i="3"/>
  <c r="AA293" i="3"/>
  <c r="AH293" i="3" s="1"/>
  <c r="AH292" i="3"/>
  <c r="AF292" i="3"/>
  <c r="AD292" i="3"/>
  <c r="AC292" i="3"/>
  <c r="AB292" i="3"/>
  <c r="AA292" i="3"/>
  <c r="AI292" i="3" s="1"/>
  <c r="AD291" i="3"/>
  <c r="AC291" i="3"/>
  <c r="AB291" i="3"/>
  <c r="AA291" i="3"/>
  <c r="AH291" i="3" s="1"/>
  <c r="AH290" i="3"/>
  <c r="AF290" i="3"/>
  <c r="AD290" i="3"/>
  <c r="AC290" i="3"/>
  <c r="AB290" i="3"/>
  <c r="AA290" i="3"/>
  <c r="AI290" i="3" s="1"/>
  <c r="AD289" i="3"/>
  <c r="AC289" i="3"/>
  <c r="AB289" i="3"/>
  <c r="AA289" i="3"/>
  <c r="AH289" i="3" s="1"/>
  <c r="AH288" i="3"/>
  <c r="AF288" i="3"/>
  <c r="AD288" i="3"/>
  <c r="AC288" i="3"/>
  <c r="AB288" i="3"/>
  <c r="AA288" i="3"/>
  <c r="AI288" i="3" s="1"/>
  <c r="AD287" i="3"/>
  <c r="AC287" i="3"/>
  <c r="AB287" i="3"/>
  <c r="AA287" i="3"/>
  <c r="AH287" i="3" s="1"/>
  <c r="AH286" i="3"/>
  <c r="AF286" i="3"/>
  <c r="AD286" i="3"/>
  <c r="AC286" i="3"/>
  <c r="AB286" i="3"/>
  <c r="AA286" i="3"/>
  <c r="AI286" i="3" s="1"/>
  <c r="AD285" i="3"/>
  <c r="AC285" i="3"/>
  <c r="AB285" i="3"/>
  <c r="AA285" i="3"/>
  <c r="AH285" i="3" s="1"/>
  <c r="AH284" i="3"/>
  <c r="AF284" i="3"/>
  <c r="AD284" i="3"/>
  <c r="AC284" i="3"/>
  <c r="AB284" i="3"/>
  <c r="AA284" i="3"/>
  <c r="AI284" i="3" s="1"/>
  <c r="AD283" i="3"/>
  <c r="AC283" i="3"/>
  <c r="AB283" i="3"/>
  <c r="AA283" i="3"/>
  <c r="AH283" i="3" s="1"/>
  <c r="AH282" i="3"/>
  <c r="AF282" i="3"/>
  <c r="AD282" i="3"/>
  <c r="AC282" i="3"/>
  <c r="AB282" i="3"/>
  <c r="AA282" i="3"/>
  <c r="AI282" i="3" s="1"/>
  <c r="AD281" i="3"/>
  <c r="AC281" i="3"/>
  <c r="AB281" i="3"/>
  <c r="AA281" i="3"/>
  <c r="AH281" i="3" s="1"/>
  <c r="AH280" i="3"/>
  <c r="AF280" i="3"/>
  <c r="AD280" i="3"/>
  <c r="AC280" i="3"/>
  <c r="AB280" i="3"/>
  <c r="AA280" i="3"/>
  <c r="AI280" i="3" s="1"/>
  <c r="AD279" i="3"/>
  <c r="AC279" i="3"/>
  <c r="AB279" i="3"/>
  <c r="AA279" i="3"/>
  <c r="AH279" i="3" s="1"/>
  <c r="AH278" i="3"/>
  <c r="AF278" i="3"/>
  <c r="AD278" i="3"/>
  <c r="AC278" i="3"/>
  <c r="AB278" i="3"/>
  <c r="AA278" i="3"/>
  <c r="AI278" i="3" s="1"/>
  <c r="AD277" i="3"/>
  <c r="AC277" i="3"/>
  <c r="AB277" i="3"/>
  <c r="AA277" i="3"/>
  <c r="AH277" i="3" s="1"/>
  <c r="AH276" i="3"/>
  <c r="AF276" i="3"/>
  <c r="AD276" i="3"/>
  <c r="AC276" i="3"/>
  <c r="AB276" i="3"/>
  <c r="AA276" i="3"/>
  <c r="AI276" i="3" s="1"/>
  <c r="AD275" i="3"/>
  <c r="AC275" i="3"/>
  <c r="AB275" i="3"/>
  <c r="AA275" i="3"/>
  <c r="AH275" i="3" s="1"/>
  <c r="AH274" i="3"/>
  <c r="AF274" i="3"/>
  <c r="AD274" i="3"/>
  <c r="AC274" i="3"/>
  <c r="AB274" i="3"/>
  <c r="AA274" i="3"/>
  <c r="AI274" i="3" s="1"/>
  <c r="AD273" i="3"/>
  <c r="AC273" i="3"/>
  <c r="AB273" i="3"/>
  <c r="AA273" i="3"/>
  <c r="AH273" i="3" s="1"/>
  <c r="AH272" i="3"/>
  <c r="AF272" i="3"/>
  <c r="AD272" i="3"/>
  <c r="AC272" i="3"/>
  <c r="AB272" i="3"/>
  <c r="AA272" i="3"/>
  <c r="AI272" i="3" s="1"/>
  <c r="AD271" i="3"/>
  <c r="AC271" i="3"/>
  <c r="AB271" i="3"/>
  <c r="AA271" i="3"/>
  <c r="AH271" i="3" s="1"/>
  <c r="AH270" i="3"/>
  <c r="AF270" i="3"/>
  <c r="AD270" i="3"/>
  <c r="AC270" i="3"/>
  <c r="AB270" i="3"/>
  <c r="AA270" i="3"/>
  <c r="AI270" i="3" s="1"/>
  <c r="AD269" i="3"/>
  <c r="AC269" i="3"/>
  <c r="AB269" i="3"/>
  <c r="AA269" i="3"/>
  <c r="AH269" i="3" s="1"/>
  <c r="AH268" i="3"/>
  <c r="AF268" i="3"/>
  <c r="AD268" i="3"/>
  <c r="AC268" i="3"/>
  <c r="AB268" i="3"/>
  <c r="AA268" i="3"/>
  <c r="AI268" i="3" s="1"/>
  <c r="AD267" i="3"/>
  <c r="AC267" i="3"/>
  <c r="AB267" i="3"/>
  <c r="AA267" i="3"/>
  <c r="AH267" i="3" s="1"/>
  <c r="AH266" i="3"/>
  <c r="AF266" i="3"/>
  <c r="AD266" i="3"/>
  <c r="AC266" i="3"/>
  <c r="AB266" i="3"/>
  <c r="AA266" i="3"/>
  <c r="AI266" i="3" s="1"/>
  <c r="AD265" i="3"/>
  <c r="AC265" i="3"/>
  <c r="AB265" i="3"/>
  <c r="AA265" i="3"/>
  <c r="AH265" i="3" s="1"/>
  <c r="AH264" i="3"/>
  <c r="AF264" i="3"/>
  <c r="AD264" i="3"/>
  <c r="AC264" i="3"/>
  <c r="AB264" i="3"/>
  <c r="AA264" i="3"/>
  <c r="AI264" i="3" s="1"/>
  <c r="AD263" i="3"/>
  <c r="AC263" i="3"/>
  <c r="AB263" i="3"/>
  <c r="AA263" i="3"/>
  <c r="AH263" i="3" s="1"/>
  <c r="AH262" i="3"/>
  <c r="AF262" i="3"/>
  <c r="AD262" i="3"/>
  <c r="AC262" i="3"/>
  <c r="AB262" i="3"/>
  <c r="AA262" i="3"/>
  <c r="AI262" i="3" s="1"/>
  <c r="AD261" i="3"/>
  <c r="AC261" i="3"/>
  <c r="AB261" i="3"/>
  <c r="AA261" i="3"/>
  <c r="AH261" i="3" s="1"/>
  <c r="AH260" i="3"/>
  <c r="AF260" i="3"/>
  <c r="AD260" i="3"/>
  <c r="AC260" i="3"/>
  <c r="AB260" i="3"/>
  <c r="AA260" i="3"/>
  <c r="AI260" i="3" s="1"/>
  <c r="AD259" i="3"/>
  <c r="AC259" i="3"/>
  <c r="AB259" i="3"/>
  <c r="AA259" i="3"/>
  <c r="AH259" i="3" s="1"/>
  <c r="AH258" i="3"/>
  <c r="AF258" i="3"/>
  <c r="AD258" i="3"/>
  <c r="AC258" i="3"/>
  <c r="AB258" i="3"/>
  <c r="AA258" i="3"/>
  <c r="AI258" i="3" s="1"/>
  <c r="AG257" i="3"/>
  <c r="AD257" i="3"/>
  <c r="AC257" i="3"/>
  <c r="AB257" i="3"/>
  <c r="AA257" i="3"/>
  <c r="AH256" i="3"/>
  <c r="AF256" i="3"/>
  <c r="AD256" i="3"/>
  <c r="AC256" i="3"/>
  <c r="AB256" i="3"/>
  <c r="AA256" i="3"/>
  <c r="AI256" i="3" s="1"/>
  <c r="AD255" i="3"/>
  <c r="AC255" i="3"/>
  <c r="AB255" i="3"/>
  <c r="AA255" i="3"/>
  <c r="AG255" i="3" s="1"/>
  <c r="AH254" i="3"/>
  <c r="AF254" i="3"/>
  <c r="AD254" i="3"/>
  <c r="AC254" i="3"/>
  <c r="AB254" i="3"/>
  <c r="AA254" i="3"/>
  <c r="AI254" i="3" s="1"/>
  <c r="AG253" i="3"/>
  <c r="AD253" i="3"/>
  <c r="AC253" i="3"/>
  <c r="AB253" i="3"/>
  <c r="AA253" i="3"/>
  <c r="AH252" i="3"/>
  <c r="AF252" i="3"/>
  <c r="AD252" i="3"/>
  <c r="AC252" i="3"/>
  <c r="AB252" i="3"/>
  <c r="AA252" i="3"/>
  <c r="AI252" i="3" s="1"/>
  <c r="AD251" i="3"/>
  <c r="AC251" i="3"/>
  <c r="AB251" i="3"/>
  <c r="AA251" i="3"/>
  <c r="AG251" i="3" s="1"/>
  <c r="AH250" i="3"/>
  <c r="AF250" i="3"/>
  <c r="AD250" i="3"/>
  <c r="AC250" i="3"/>
  <c r="AB250" i="3"/>
  <c r="AA250" i="3"/>
  <c r="AI250" i="3" s="1"/>
  <c r="AG249" i="3"/>
  <c r="AD249" i="3"/>
  <c r="AC249" i="3"/>
  <c r="AB249" i="3"/>
  <c r="AA249" i="3"/>
  <c r="AH248" i="3"/>
  <c r="AF248" i="3"/>
  <c r="AD248" i="3"/>
  <c r="AC248" i="3"/>
  <c r="AB248" i="3"/>
  <c r="AA248" i="3"/>
  <c r="AI248" i="3" s="1"/>
  <c r="AD247" i="3"/>
  <c r="AC247" i="3"/>
  <c r="AB247" i="3"/>
  <c r="AA247" i="3"/>
  <c r="AG247" i="3" s="1"/>
  <c r="AH246" i="3"/>
  <c r="AF246" i="3"/>
  <c r="AD246" i="3"/>
  <c r="AC246" i="3"/>
  <c r="AB246" i="3"/>
  <c r="AA246" i="3"/>
  <c r="AI246" i="3" s="1"/>
  <c r="AG245" i="3"/>
  <c r="AD245" i="3"/>
  <c r="AC245" i="3"/>
  <c r="AB245" i="3"/>
  <c r="AA245" i="3"/>
  <c r="AH244" i="3"/>
  <c r="AF244" i="3"/>
  <c r="AD244" i="3"/>
  <c r="AC244" i="3"/>
  <c r="AB244" i="3"/>
  <c r="AA244" i="3"/>
  <c r="AI244" i="3" s="1"/>
  <c r="AD243" i="3"/>
  <c r="AC243" i="3"/>
  <c r="AB243" i="3"/>
  <c r="AA243" i="3"/>
  <c r="AG243" i="3" s="1"/>
  <c r="AH242" i="3"/>
  <c r="AF242" i="3"/>
  <c r="AD242" i="3"/>
  <c r="AC242" i="3"/>
  <c r="AB242" i="3"/>
  <c r="AA242" i="3"/>
  <c r="AI242" i="3" s="1"/>
  <c r="AG241" i="3"/>
  <c r="AD241" i="3"/>
  <c r="AC241" i="3"/>
  <c r="AB241" i="3"/>
  <c r="AA241" i="3"/>
  <c r="AH240" i="3"/>
  <c r="AF240" i="3"/>
  <c r="AD240" i="3"/>
  <c r="AC240" i="3"/>
  <c r="AB240" i="3"/>
  <c r="AA240" i="3"/>
  <c r="AI240" i="3" s="1"/>
  <c r="AD239" i="3"/>
  <c r="AC239" i="3"/>
  <c r="AB239" i="3"/>
  <c r="AA239" i="3"/>
  <c r="AG239" i="3" s="1"/>
  <c r="AH238" i="3"/>
  <c r="AF238" i="3"/>
  <c r="AD238" i="3"/>
  <c r="AC238" i="3"/>
  <c r="AB238" i="3"/>
  <c r="AA238" i="3"/>
  <c r="AI238" i="3" s="1"/>
  <c r="AG237" i="3"/>
  <c r="AD237" i="3"/>
  <c r="AC237" i="3"/>
  <c r="AB237" i="3"/>
  <c r="AA237" i="3"/>
  <c r="AH236" i="3"/>
  <c r="AF236" i="3"/>
  <c r="AD236" i="3"/>
  <c r="AC236" i="3"/>
  <c r="AB236" i="3"/>
  <c r="AA236" i="3"/>
  <c r="AI236" i="3" s="1"/>
  <c r="AD235" i="3"/>
  <c r="AC235" i="3"/>
  <c r="AB235" i="3"/>
  <c r="AA235" i="3"/>
  <c r="AG235" i="3" s="1"/>
  <c r="AH234" i="3"/>
  <c r="AF234" i="3"/>
  <c r="AD234" i="3"/>
  <c r="AC234" i="3"/>
  <c r="AB234" i="3"/>
  <c r="AA234" i="3"/>
  <c r="AI234" i="3" s="1"/>
  <c r="AG233" i="3"/>
  <c r="AD233" i="3"/>
  <c r="AC233" i="3"/>
  <c r="AB233" i="3"/>
  <c r="AA233" i="3"/>
  <c r="AH232" i="3"/>
  <c r="AF232" i="3"/>
  <c r="AD232" i="3"/>
  <c r="AC232" i="3"/>
  <c r="AB232" i="3"/>
  <c r="AA232" i="3"/>
  <c r="AI232" i="3" s="1"/>
  <c r="AD231" i="3"/>
  <c r="AC231" i="3"/>
  <c r="AB231" i="3"/>
  <c r="AA231" i="3"/>
  <c r="AI231" i="3" s="1"/>
  <c r="AH230" i="3"/>
  <c r="AF230" i="3"/>
  <c r="AD230" i="3"/>
  <c r="AC230" i="3"/>
  <c r="AB230" i="3"/>
  <c r="AA230" i="3"/>
  <c r="AI230" i="3" s="1"/>
  <c r="AD229" i="3"/>
  <c r="AC229" i="3"/>
  <c r="AB229" i="3"/>
  <c r="AA229" i="3"/>
  <c r="AI229" i="3" s="1"/>
  <c r="AH228" i="3"/>
  <c r="AF228" i="3"/>
  <c r="AD228" i="3"/>
  <c r="AC228" i="3"/>
  <c r="AB228" i="3"/>
  <c r="AA228" i="3"/>
  <c r="AI228" i="3" s="1"/>
  <c r="AD227" i="3"/>
  <c r="AC227" i="3"/>
  <c r="AB227" i="3"/>
  <c r="AA227" i="3"/>
  <c r="AI227" i="3" s="1"/>
  <c r="AH226" i="3"/>
  <c r="AF226" i="3"/>
  <c r="AD226" i="3"/>
  <c r="AC226" i="3"/>
  <c r="AB226" i="3"/>
  <c r="AA226" i="3"/>
  <c r="AI226" i="3" s="1"/>
  <c r="AD225" i="3"/>
  <c r="AC225" i="3"/>
  <c r="AB225" i="3"/>
  <c r="AA225" i="3"/>
  <c r="AI225" i="3" s="1"/>
  <c r="AH224" i="3"/>
  <c r="AF224" i="3"/>
  <c r="AD224" i="3"/>
  <c r="AC224" i="3"/>
  <c r="AB224" i="3"/>
  <c r="AA224" i="3"/>
  <c r="AI224" i="3" s="1"/>
  <c r="AD223" i="3"/>
  <c r="AC223" i="3"/>
  <c r="AB223" i="3"/>
  <c r="AA223" i="3"/>
  <c r="AI223" i="3" s="1"/>
  <c r="AH222" i="3"/>
  <c r="AF222" i="3"/>
  <c r="AD222" i="3"/>
  <c r="AC222" i="3"/>
  <c r="AB222" i="3"/>
  <c r="AA222" i="3"/>
  <c r="AI222" i="3" s="1"/>
  <c r="AD221" i="3"/>
  <c r="AC221" i="3"/>
  <c r="AB221" i="3"/>
  <c r="AA221" i="3"/>
  <c r="AI221" i="3" s="1"/>
  <c r="AH220" i="3"/>
  <c r="AF220" i="3"/>
  <c r="AD220" i="3"/>
  <c r="AC220" i="3"/>
  <c r="AB220" i="3"/>
  <c r="AA220" i="3"/>
  <c r="AI220" i="3" s="1"/>
  <c r="AD219" i="3"/>
  <c r="AC219" i="3"/>
  <c r="AB219" i="3"/>
  <c r="AA219" i="3"/>
  <c r="AI219" i="3" s="1"/>
  <c r="AH218" i="3"/>
  <c r="AF218" i="3"/>
  <c r="AD218" i="3"/>
  <c r="AC218" i="3"/>
  <c r="AB218" i="3"/>
  <c r="AA218" i="3"/>
  <c r="AI218" i="3" s="1"/>
  <c r="AD217" i="3"/>
  <c r="AC217" i="3"/>
  <c r="AB217" i="3"/>
  <c r="AA217" i="3"/>
  <c r="AI217" i="3" s="1"/>
  <c r="AH216" i="3"/>
  <c r="AF216" i="3"/>
  <c r="AD216" i="3"/>
  <c r="AC216" i="3"/>
  <c r="AB216" i="3"/>
  <c r="AA216" i="3"/>
  <c r="AI216" i="3" s="1"/>
  <c r="AD215" i="3"/>
  <c r="AC215" i="3"/>
  <c r="AB215" i="3"/>
  <c r="AA215" i="3"/>
  <c r="AI215" i="3" s="1"/>
  <c r="AH214" i="3"/>
  <c r="AF214" i="3"/>
  <c r="AD214" i="3"/>
  <c r="AC214" i="3"/>
  <c r="AB214" i="3"/>
  <c r="AA214" i="3"/>
  <c r="AI214" i="3" s="1"/>
  <c r="AD213" i="3"/>
  <c r="AC213" i="3"/>
  <c r="AB213" i="3"/>
  <c r="AA213" i="3"/>
  <c r="AI213" i="3" s="1"/>
  <c r="AH212" i="3"/>
  <c r="AF212" i="3"/>
  <c r="AD212" i="3"/>
  <c r="AC212" i="3"/>
  <c r="AB212" i="3"/>
  <c r="AA212" i="3"/>
  <c r="AI212" i="3" s="1"/>
  <c r="AD211" i="3"/>
  <c r="AC211" i="3"/>
  <c r="AB211" i="3"/>
  <c r="AA211" i="3"/>
  <c r="AI211" i="3" s="1"/>
  <c r="AH210" i="3"/>
  <c r="AF210" i="3"/>
  <c r="AD210" i="3"/>
  <c r="AC210" i="3"/>
  <c r="AB210" i="3"/>
  <c r="AA210" i="3"/>
  <c r="AI210" i="3" s="1"/>
  <c r="AD209" i="3"/>
  <c r="AC209" i="3"/>
  <c r="AB209" i="3"/>
  <c r="AA209" i="3"/>
  <c r="AI209" i="3" s="1"/>
  <c r="AH208" i="3"/>
  <c r="AF208" i="3"/>
  <c r="AD208" i="3"/>
  <c r="AC208" i="3"/>
  <c r="AB208" i="3"/>
  <c r="AA208" i="3"/>
  <c r="AI208" i="3" s="1"/>
  <c r="AD207" i="3"/>
  <c r="AC207" i="3"/>
  <c r="AB207" i="3"/>
  <c r="AA207" i="3"/>
  <c r="AI207" i="3" s="1"/>
  <c r="AH206" i="3"/>
  <c r="AF206" i="3"/>
  <c r="AD206" i="3"/>
  <c r="AC206" i="3"/>
  <c r="AB206" i="3"/>
  <c r="AA206" i="3"/>
  <c r="AI206" i="3" s="1"/>
  <c r="AD205" i="3"/>
  <c r="AC205" i="3"/>
  <c r="AB205" i="3"/>
  <c r="AA205" i="3"/>
  <c r="AI205" i="3" s="1"/>
  <c r="AH204" i="3"/>
  <c r="AF204" i="3"/>
  <c r="AD204" i="3"/>
  <c r="AC204" i="3"/>
  <c r="AB204" i="3"/>
  <c r="AA204" i="3"/>
  <c r="AI204" i="3" s="1"/>
  <c r="AD203" i="3"/>
  <c r="AC203" i="3"/>
  <c r="AB203" i="3"/>
  <c r="AA203" i="3"/>
  <c r="AI203" i="3" s="1"/>
  <c r="AH202" i="3"/>
  <c r="AF202" i="3"/>
  <c r="AD202" i="3"/>
  <c r="AC202" i="3"/>
  <c r="AB202" i="3"/>
  <c r="AA202" i="3"/>
  <c r="AI202" i="3" s="1"/>
  <c r="AD201" i="3"/>
  <c r="AC201" i="3"/>
  <c r="AB201" i="3"/>
  <c r="AA201" i="3"/>
  <c r="AI201" i="3" s="1"/>
  <c r="AH200" i="3"/>
  <c r="AF200" i="3"/>
  <c r="AD200" i="3"/>
  <c r="AC200" i="3"/>
  <c r="AB200" i="3"/>
  <c r="AA200" i="3"/>
  <c r="AI200" i="3" s="1"/>
  <c r="AD199" i="3"/>
  <c r="AC199" i="3"/>
  <c r="AB199" i="3"/>
  <c r="AA199" i="3"/>
  <c r="AI199" i="3" s="1"/>
  <c r="AH198" i="3"/>
  <c r="AF198" i="3"/>
  <c r="AD198" i="3"/>
  <c r="AC198" i="3"/>
  <c r="AB198" i="3"/>
  <c r="AA198" i="3"/>
  <c r="AI198" i="3" s="1"/>
  <c r="AD197" i="3"/>
  <c r="AC197" i="3"/>
  <c r="AB197" i="3"/>
  <c r="AA197" i="3"/>
  <c r="AI197" i="3" s="1"/>
  <c r="AH196" i="3"/>
  <c r="AF196" i="3"/>
  <c r="AD196" i="3"/>
  <c r="AC196" i="3"/>
  <c r="AB196" i="3"/>
  <c r="AA196" i="3"/>
  <c r="AI196" i="3" s="1"/>
  <c r="AD195" i="3"/>
  <c r="AC195" i="3"/>
  <c r="AB195" i="3"/>
  <c r="AA195" i="3"/>
  <c r="AI195" i="3" s="1"/>
  <c r="AH194" i="3"/>
  <c r="AF194" i="3"/>
  <c r="AD194" i="3"/>
  <c r="AC194" i="3"/>
  <c r="AB194" i="3"/>
  <c r="AA194" i="3"/>
  <c r="AI194" i="3" s="1"/>
  <c r="AD193" i="3"/>
  <c r="AC193" i="3"/>
  <c r="AB193" i="3"/>
  <c r="AA193" i="3"/>
  <c r="AI193" i="3" s="1"/>
  <c r="AH192" i="3"/>
  <c r="AF192" i="3"/>
  <c r="AD192" i="3"/>
  <c r="AC192" i="3"/>
  <c r="AB192" i="3"/>
  <c r="AA192" i="3"/>
  <c r="AI192" i="3" s="1"/>
  <c r="AD191" i="3"/>
  <c r="AC191" i="3"/>
  <c r="AB191" i="3"/>
  <c r="AA191" i="3"/>
  <c r="AI191" i="3" s="1"/>
  <c r="AH190" i="3"/>
  <c r="AF190" i="3"/>
  <c r="AD190" i="3"/>
  <c r="AC190" i="3"/>
  <c r="AB190" i="3"/>
  <c r="AA190" i="3"/>
  <c r="AI190" i="3" s="1"/>
  <c r="AD189" i="3"/>
  <c r="AC189" i="3"/>
  <c r="AB189" i="3"/>
  <c r="AA189" i="3"/>
  <c r="AI189" i="3" s="1"/>
  <c r="AH188" i="3"/>
  <c r="AF188" i="3"/>
  <c r="AD188" i="3"/>
  <c r="AC188" i="3"/>
  <c r="AB188" i="3"/>
  <c r="AA188" i="3"/>
  <c r="AI188" i="3" s="1"/>
  <c r="AD187" i="3"/>
  <c r="AC187" i="3"/>
  <c r="AB187" i="3"/>
  <c r="AA187" i="3"/>
  <c r="AI187" i="3" s="1"/>
  <c r="AH186" i="3"/>
  <c r="AF186" i="3"/>
  <c r="AD186" i="3"/>
  <c r="AC186" i="3"/>
  <c r="AB186" i="3"/>
  <c r="AA186" i="3"/>
  <c r="AI186" i="3" s="1"/>
  <c r="AD185" i="3"/>
  <c r="AC185" i="3"/>
  <c r="AB185" i="3"/>
  <c r="AA185" i="3"/>
  <c r="AI185" i="3" s="1"/>
  <c r="AH184" i="3"/>
  <c r="AF184" i="3"/>
  <c r="AD184" i="3"/>
  <c r="AC184" i="3"/>
  <c r="AB184" i="3"/>
  <c r="AA184" i="3"/>
  <c r="AI184" i="3" s="1"/>
  <c r="AD183" i="3"/>
  <c r="AC183" i="3"/>
  <c r="AB183" i="3"/>
  <c r="AA183" i="3"/>
  <c r="AI183" i="3" s="1"/>
  <c r="AH182" i="3"/>
  <c r="AF182" i="3"/>
  <c r="AD182" i="3"/>
  <c r="AC182" i="3"/>
  <c r="AB182" i="3"/>
  <c r="AA182" i="3"/>
  <c r="AI182" i="3" s="1"/>
  <c r="AD181" i="3"/>
  <c r="AC181" i="3"/>
  <c r="AB181" i="3"/>
  <c r="AA181" i="3"/>
  <c r="AI181" i="3" s="1"/>
  <c r="AH180" i="3"/>
  <c r="AF180" i="3"/>
  <c r="AD180" i="3"/>
  <c r="AC180" i="3"/>
  <c r="AB180" i="3"/>
  <c r="AA180" i="3"/>
  <c r="AI180" i="3" s="1"/>
  <c r="AD179" i="3"/>
  <c r="AC179" i="3"/>
  <c r="AB179" i="3"/>
  <c r="AA179" i="3"/>
  <c r="AI179" i="3" s="1"/>
  <c r="AH178" i="3"/>
  <c r="AF178" i="3"/>
  <c r="AD178" i="3"/>
  <c r="AC178" i="3"/>
  <c r="AB178" i="3"/>
  <c r="AA178" i="3"/>
  <c r="AI178" i="3" s="1"/>
  <c r="AD177" i="3"/>
  <c r="AC177" i="3"/>
  <c r="AB177" i="3"/>
  <c r="AA177" i="3"/>
  <c r="AI177" i="3" s="1"/>
  <c r="AH176" i="3"/>
  <c r="AF176" i="3"/>
  <c r="AD176" i="3"/>
  <c r="AC176" i="3"/>
  <c r="AB176" i="3"/>
  <c r="AA176" i="3"/>
  <c r="AI176" i="3" s="1"/>
  <c r="AD175" i="3"/>
  <c r="AC175" i="3"/>
  <c r="AB175" i="3"/>
  <c r="AA175" i="3"/>
  <c r="AI175" i="3" s="1"/>
  <c r="AH174" i="3"/>
  <c r="AF174" i="3"/>
  <c r="AD174" i="3"/>
  <c r="AC174" i="3"/>
  <c r="AB174" i="3"/>
  <c r="AA174" i="3"/>
  <c r="AI174" i="3" s="1"/>
  <c r="AD173" i="3"/>
  <c r="AC173" i="3"/>
  <c r="AB173" i="3"/>
  <c r="AA173" i="3"/>
  <c r="AI173" i="3" s="1"/>
  <c r="AH172" i="3"/>
  <c r="AF172" i="3"/>
  <c r="AD172" i="3"/>
  <c r="AC172" i="3"/>
  <c r="AB172" i="3"/>
  <c r="AA172" i="3"/>
  <c r="AI172" i="3" s="1"/>
  <c r="AD171" i="3"/>
  <c r="AC171" i="3"/>
  <c r="AB171" i="3"/>
  <c r="AA171" i="3"/>
  <c r="AI171" i="3" s="1"/>
  <c r="AH170" i="3"/>
  <c r="AF170" i="3"/>
  <c r="AD170" i="3"/>
  <c r="AC170" i="3"/>
  <c r="AB170" i="3"/>
  <c r="AA170" i="3"/>
  <c r="AI170" i="3" s="1"/>
  <c r="AD169" i="3"/>
  <c r="AC169" i="3"/>
  <c r="AB169" i="3"/>
  <c r="AA169" i="3"/>
  <c r="AI169" i="3" s="1"/>
  <c r="AH168" i="3"/>
  <c r="AF168" i="3"/>
  <c r="AD168" i="3"/>
  <c r="AC168" i="3"/>
  <c r="AB168" i="3"/>
  <c r="AA168" i="3"/>
  <c r="AI168" i="3" s="1"/>
  <c r="AD167" i="3"/>
  <c r="AC167" i="3"/>
  <c r="AB167" i="3"/>
  <c r="AA167" i="3"/>
  <c r="AI167" i="3" s="1"/>
  <c r="AH166" i="3"/>
  <c r="AF166" i="3"/>
  <c r="AD166" i="3"/>
  <c r="AC166" i="3"/>
  <c r="AB166" i="3"/>
  <c r="AA166" i="3"/>
  <c r="AI166" i="3" s="1"/>
  <c r="AD165" i="3"/>
  <c r="AC165" i="3"/>
  <c r="AB165" i="3"/>
  <c r="AA165" i="3"/>
  <c r="AI165" i="3" s="1"/>
  <c r="AH164" i="3"/>
  <c r="AF164" i="3"/>
  <c r="AD164" i="3"/>
  <c r="AC164" i="3"/>
  <c r="AB164" i="3"/>
  <c r="AA164" i="3"/>
  <c r="AI164" i="3" s="1"/>
  <c r="AD163" i="3"/>
  <c r="AC163" i="3"/>
  <c r="AB163" i="3"/>
  <c r="AA163" i="3"/>
  <c r="AI163" i="3" s="1"/>
  <c r="AH162" i="3"/>
  <c r="AF162" i="3"/>
  <c r="AD162" i="3"/>
  <c r="AC162" i="3"/>
  <c r="AB162" i="3"/>
  <c r="AA162" i="3"/>
  <c r="AI162" i="3" s="1"/>
  <c r="AD161" i="3"/>
  <c r="AC161" i="3"/>
  <c r="AB161" i="3"/>
  <c r="AA161" i="3"/>
  <c r="AI161" i="3" s="1"/>
  <c r="AH160" i="3"/>
  <c r="AF160" i="3"/>
  <c r="AD160" i="3"/>
  <c r="AC160" i="3"/>
  <c r="AB160" i="3"/>
  <c r="AA160" i="3"/>
  <c r="AI160" i="3" s="1"/>
  <c r="AD159" i="3"/>
  <c r="AC159" i="3"/>
  <c r="AB159" i="3"/>
  <c r="AA159" i="3"/>
  <c r="AI159" i="3" s="1"/>
  <c r="AH158" i="3"/>
  <c r="AF158" i="3"/>
  <c r="AD158" i="3"/>
  <c r="AC158" i="3"/>
  <c r="AB158" i="3"/>
  <c r="AA158" i="3"/>
  <c r="AI158" i="3" s="1"/>
  <c r="AD157" i="3"/>
  <c r="AC157" i="3"/>
  <c r="AB157" i="3"/>
  <c r="AA157" i="3"/>
  <c r="AI157" i="3" s="1"/>
  <c r="AH156" i="3"/>
  <c r="AF156" i="3"/>
  <c r="AD156" i="3"/>
  <c r="AC156" i="3"/>
  <c r="AB156" i="3"/>
  <c r="AA156" i="3"/>
  <c r="AI156" i="3" s="1"/>
  <c r="AD155" i="3"/>
  <c r="AC155" i="3"/>
  <c r="AB155" i="3"/>
  <c r="AA155" i="3"/>
  <c r="AI155" i="3" s="1"/>
  <c r="AH154" i="3"/>
  <c r="AF154" i="3"/>
  <c r="AD154" i="3"/>
  <c r="AC154" i="3"/>
  <c r="AB154" i="3"/>
  <c r="AA154" i="3"/>
  <c r="AI154" i="3" s="1"/>
  <c r="AD153" i="3"/>
  <c r="AC153" i="3"/>
  <c r="AB153" i="3"/>
  <c r="AA153" i="3"/>
  <c r="AI153" i="3" s="1"/>
  <c r="AH152" i="3"/>
  <c r="AF152" i="3"/>
  <c r="AD152" i="3"/>
  <c r="AC152" i="3"/>
  <c r="AB152" i="3"/>
  <c r="AA152" i="3"/>
  <c r="AI152" i="3" s="1"/>
  <c r="AD151" i="3"/>
  <c r="AC151" i="3"/>
  <c r="AB151" i="3"/>
  <c r="AA151" i="3"/>
  <c r="AI151" i="3" s="1"/>
  <c r="AH150" i="3"/>
  <c r="AF150" i="3"/>
  <c r="AD150" i="3"/>
  <c r="AC150" i="3"/>
  <c r="AB150" i="3"/>
  <c r="AA150" i="3"/>
  <c r="AI150" i="3" s="1"/>
  <c r="AD149" i="3"/>
  <c r="AC149" i="3"/>
  <c r="AB149" i="3"/>
  <c r="AA149" i="3"/>
  <c r="AI149" i="3" s="1"/>
  <c r="AH148" i="3"/>
  <c r="AF148" i="3"/>
  <c r="AD148" i="3"/>
  <c r="AC148" i="3"/>
  <c r="AB148" i="3"/>
  <c r="AA148" i="3"/>
  <c r="AI148" i="3" s="1"/>
  <c r="AD147" i="3"/>
  <c r="AC147" i="3"/>
  <c r="AB147" i="3"/>
  <c r="AA147" i="3"/>
  <c r="AI147" i="3" s="1"/>
  <c r="AH146" i="3"/>
  <c r="AF146" i="3"/>
  <c r="AD146" i="3"/>
  <c r="AC146" i="3"/>
  <c r="AB146" i="3"/>
  <c r="AA146" i="3"/>
  <c r="AI146" i="3" s="1"/>
  <c r="AD145" i="3"/>
  <c r="AC145" i="3"/>
  <c r="AB145" i="3"/>
  <c r="AA145" i="3"/>
  <c r="AI145" i="3" s="1"/>
  <c r="AH144" i="3"/>
  <c r="AF144" i="3"/>
  <c r="AD144" i="3"/>
  <c r="AC144" i="3"/>
  <c r="AB144" i="3"/>
  <c r="AA144" i="3"/>
  <c r="AI144" i="3" s="1"/>
  <c r="AD143" i="3"/>
  <c r="AC143" i="3"/>
  <c r="AB143" i="3"/>
  <c r="AA143" i="3"/>
  <c r="AI143" i="3" s="1"/>
  <c r="AH142" i="3"/>
  <c r="AF142" i="3"/>
  <c r="AD142" i="3"/>
  <c r="AC142" i="3"/>
  <c r="AB142" i="3"/>
  <c r="AA142" i="3"/>
  <c r="AI142" i="3" s="1"/>
  <c r="AD141" i="3"/>
  <c r="AC141" i="3"/>
  <c r="AB141" i="3"/>
  <c r="AA141" i="3"/>
  <c r="AI141" i="3" s="1"/>
  <c r="AH140" i="3"/>
  <c r="AF140" i="3"/>
  <c r="AD140" i="3"/>
  <c r="AC140" i="3"/>
  <c r="AB140" i="3"/>
  <c r="AA140" i="3"/>
  <c r="AI140" i="3" s="1"/>
  <c r="AD139" i="3"/>
  <c r="AC139" i="3"/>
  <c r="AB139" i="3"/>
  <c r="AA139" i="3"/>
  <c r="AI139" i="3" s="1"/>
  <c r="AH138" i="3"/>
  <c r="AF138" i="3"/>
  <c r="AD138" i="3"/>
  <c r="AC138" i="3"/>
  <c r="AB138" i="3"/>
  <c r="AA138" i="3"/>
  <c r="AI138" i="3" s="1"/>
  <c r="AD137" i="3"/>
  <c r="AC137" i="3"/>
  <c r="AB137" i="3"/>
  <c r="AA137" i="3"/>
  <c r="AI137" i="3" s="1"/>
  <c r="AH136" i="3"/>
  <c r="AF136" i="3"/>
  <c r="AD136" i="3"/>
  <c r="AC136" i="3"/>
  <c r="AB136" i="3"/>
  <c r="AA136" i="3"/>
  <c r="AI136" i="3" s="1"/>
  <c r="AD135" i="3"/>
  <c r="AC135" i="3"/>
  <c r="AB135" i="3"/>
  <c r="AA135" i="3"/>
  <c r="AI135" i="3" s="1"/>
  <c r="AH134" i="3"/>
  <c r="AF134" i="3"/>
  <c r="AD134" i="3"/>
  <c r="AC134" i="3"/>
  <c r="AB134" i="3"/>
  <c r="AA134" i="3"/>
  <c r="AI134" i="3" s="1"/>
  <c r="AD133" i="3"/>
  <c r="AC133" i="3"/>
  <c r="AB133" i="3"/>
  <c r="AA133" i="3"/>
  <c r="AI133" i="3" s="1"/>
  <c r="AH132" i="3"/>
  <c r="AF132" i="3"/>
  <c r="AD132" i="3"/>
  <c r="AC132" i="3"/>
  <c r="AB132" i="3"/>
  <c r="AA132" i="3"/>
  <c r="AI132" i="3" s="1"/>
  <c r="AD131" i="3"/>
  <c r="AC131" i="3"/>
  <c r="AB131" i="3"/>
  <c r="AA131" i="3"/>
  <c r="AI131" i="3" s="1"/>
  <c r="AH130" i="3"/>
  <c r="AF130" i="3"/>
  <c r="AD130" i="3"/>
  <c r="AC130" i="3"/>
  <c r="AB130" i="3"/>
  <c r="AA130" i="3"/>
  <c r="AI130" i="3" s="1"/>
  <c r="AD129" i="3"/>
  <c r="AC129" i="3"/>
  <c r="AB129" i="3"/>
  <c r="AA129" i="3"/>
  <c r="AI129" i="3" s="1"/>
  <c r="AH128" i="3"/>
  <c r="AF128" i="3"/>
  <c r="AD128" i="3"/>
  <c r="AC128" i="3"/>
  <c r="AB128" i="3"/>
  <c r="AA128" i="3"/>
  <c r="AI128" i="3" s="1"/>
  <c r="AD127" i="3"/>
  <c r="AC127" i="3"/>
  <c r="AB127" i="3"/>
  <c r="AA127" i="3"/>
  <c r="AI127" i="3" s="1"/>
  <c r="AH126" i="3"/>
  <c r="AF126" i="3"/>
  <c r="AD126" i="3"/>
  <c r="AC126" i="3"/>
  <c r="AB126" i="3"/>
  <c r="AA126" i="3"/>
  <c r="AI126" i="3" s="1"/>
  <c r="AD125" i="3"/>
  <c r="AC125" i="3"/>
  <c r="AB125" i="3"/>
  <c r="AA125" i="3"/>
  <c r="AI125" i="3" s="1"/>
  <c r="AH124" i="3"/>
  <c r="AF124" i="3"/>
  <c r="AD124" i="3"/>
  <c r="AC124" i="3"/>
  <c r="AB124" i="3"/>
  <c r="AA124" i="3"/>
  <c r="AI124" i="3" s="1"/>
  <c r="AD123" i="3"/>
  <c r="AC123" i="3"/>
  <c r="AB123" i="3"/>
  <c r="AA123" i="3"/>
  <c r="AI123" i="3" s="1"/>
  <c r="AH122" i="3"/>
  <c r="AF122" i="3"/>
  <c r="AD122" i="3"/>
  <c r="AC122" i="3"/>
  <c r="AB122" i="3"/>
  <c r="AA122" i="3"/>
  <c r="AI122" i="3" s="1"/>
  <c r="AD121" i="3"/>
  <c r="AC121" i="3"/>
  <c r="AB121" i="3"/>
  <c r="AA121" i="3"/>
  <c r="AI121" i="3" s="1"/>
  <c r="AH120" i="3"/>
  <c r="AF120" i="3"/>
  <c r="AD120" i="3"/>
  <c r="AC120" i="3"/>
  <c r="AB120" i="3"/>
  <c r="AA120" i="3"/>
  <c r="AI120" i="3" s="1"/>
  <c r="AD119" i="3"/>
  <c r="AC119" i="3"/>
  <c r="AB119" i="3"/>
  <c r="AA119" i="3"/>
  <c r="AI119" i="3" s="1"/>
  <c r="AH118" i="3"/>
  <c r="AF118" i="3"/>
  <c r="AD118" i="3"/>
  <c r="AC118" i="3"/>
  <c r="AB118" i="3"/>
  <c r="AA118" i="3"/>
  <c r="AI118" i="3" s="1"/>
  <c r="AD117" i="3"/>
  <c r="AC117" i="3"/>
  <c r="AB117" i="3"/>
  <c r="AA117" i="3"/>
  <c r="AI117" i="3" s="1"/>
  <c r="AH116" i="3"/>
  <c r="AF116" i="3"/>
  <c r="AD116" i="3"/>
  <c r="AC116" i="3"/>
  <c r="AB116" i="3"/>
  <c r="AA116" i="3"/>
  <c r="AI116" i="3" s="1"/>
  <c r="AD115" i="3"/>
  <c r="AC115" i="3"/>
  <c r="AB115" i="3"/>
  <c r="AA115" i="3"/>
  <c r="AI115" i="3" s="1"/>
  <c r="AH114" i="3"/>
  <c r="AF114" i="3"/>
  <c r="AD114" i="3"/>
  <c r="AC114" i="3"/>
  <c r="AB114" i="3"/>
  <c r="AA114" i="3"/>
  <c r="AI114" i="3" s="1"/>
  <c r="AD113" i="3"/>
  <c r="AC113" i="3"/>
  <c r="AB113" i="3"/>
  <c r="AA113" i="3"/>
  <c r="AI113" i="3" s="1"/>
  <c r="AH112" i="3"/>
  <c r="AF112" i="3"/>
  <c r="AD112" i="3"/>
  <c r="AC112" i="3"/>
  <c r="AB112" i="3"/>
  <c r="AA112" i="3"/>
  <c r="AI112" i="3" s="1"/>
  <c r="AD111" i="3"/>
  <c r="AC111" i="3"/>
  <c r="AB111" i="3"/>
  <c r="AA111" i="3"/>
  <c r="AI111" i="3" s="1"/>
  <c r="AH110" i="3"/>
  <c r="AF110" i="3"/>
  <c r="AD110" i="3"/>
  <c r="AC110" i="3"/>
  <c r="AB110" i="3"/>
  <c r="AA110" i="3"/>
  <c r="AI110" i="3" s="1"/>
  <c r="AD109" i="3"/>
  <c r="AC109" i="3"/>
  <c r="AB109" i="3"/>
  <c r="AA109" i="3"/>
  <c r="AI109" i="3" s="1"/>
  <c r="AH108" i="3"/>
  <c r="AF108" i="3"/>
  <c r="AD108" i="3"/>
  <c r="AC108" i="3"/>
  <c r="AB108" i="3"/>
  <c r="AA108" i="3"/>
  <c r="AI108" i="3" s="1"/>
  <c r="AD107" i="3"/>
  <c r="AC107" i="3"/>
  <c r="AB107" i="3"/>
  <c r="AA107" i="3"/>
  <c r="AI107" i="3" s="1"/>
  <c r="AH106" i="3"/>
  <c r="AF106" i="3"/>
  <c r="AD106" i="3"/>
  <c r="AC106" i="3"/>
  <c r="AB106" i="3"/>
  <c r="AA106" i="3"/>
  <c r="AI106" i="3" s="1"/>
  <c r="AD105" i="3"/>
  <c r="AC105" i="3"/>
  <c r="AB105" i="3"/>
  <c r="AA105" i="3"/>
  <c r="AI105" i="3" s="1"/>
  <c r="AH104" i="3"/>
  <c r="AF104" i="3"/>
  <c r="AD104" i="3"/>
  <c r="AC104" i="3"/>
  <c r="AB104" i="3"/>
  <c r="AA104" i="3"/>
  <c r="AI104" i="3" s="1"/>
  <c r="AD103" i="3"/>
  <c r="AC103" i="3"/>
  <c r="AB103" i="3"/>
  <c r="AA103" i="3"/>
  <c r="AI103" i="3" s="1"/>
  <c r="AH102" i="3"/>
  <c r="AF102" i="3"/>
  <c r="AD102" i="3"/>
  <c r="AC102" i="3"/>
  <c r="AB102" i="3"/>
  <c r="AA102" i="3"/>
  <c r="AI102" i="3" s="1"/>
  <c r="AD101" i="3"/>
  <c r="AC101" i="3"/>
  <c r="AB101" i="3"/>
  <c r="AA101" i="3"/>
  <c r="AI101" i="3" s="1"/>
  <c r="AH100" i="3"/>
  <c r="AF100" i="3"/>
  <c r="AD100" i="3"/>
  <c r="AC100" i="3"/>
  <c r="AB100" i="3"/>
  <c r="AA100" i="3"/>
  <c r="AI100" i="3" s="1"/>
  <c r="AD99" i="3"/>
  <c r="AC99" i="3"/>
  <c r="AB99" i="3"/>
  <c r="AA99" i="3"/>
  <c r="AI99" i="3" s="1"/>
  <c r="AH98" i="3"/>
  <c r="AF98" i="3"/>
  <c r="AD98" i="3"/>
  <c r="AC98" i="3"/>
  <c r="AB98" i="3"/>
  <c r="AA98" i="3"/>
  <c r="AI98" i="3" s="1"/>
  <c r="AD97" i="3"/>
  <c r="AC97" i="3"/>
  <c r="AB97" i="3"/>
  <c r="AA97" i="3"/>
  <c r="AI97" i="3" s="1"/>
  <c r="AH96" i="3"/>
  <c r="AF96" i="3"/>
  <c r="AD96" i="3"/>
  <c r="AC96" i="3"/>
  <c r="AB96" i="3"/>
  <c r="AA96" i="3"/>
  <c r="AI96" i="3" s="1"/>
  <c r="AD95" i="3"/>
  <c r="AC95" i="3"/>
  <c r="AB95" i="3"/>
  <c r="AA95" i="3"/>
  <c r="AI95" i="3" s="1"/>
  <c r="AH94" i="3"/>
  <c r="AF94" i="3"/>
  <c r="AD94" i="3"/>
  <c r="AC94" i="3"/>
  <c r="AB94" i="3"/>
  <c r="AA94" i="3"/>
  <c r="AI94" i="3" s="1"/>
  <c r="AD93" i="3"/>
  <c r="AC93" i="3"/>
  <c r="AB93" i="3"/>
  <c r="AA93" i="3"/>
  <c r="AI93" i="3" s="1"/>
  <c r="AH92" i="3"/>
  <c r="AF92" i="3"/>
  <c r="AD92" i="3"/>
  <c r="AC92" i="3"/>
  <c r="AB92" i="3"/>
  <c r="AA92" i="3"/>
  <c r="AI92" i="3" s="1"/>
  <c r="AD91" i="3"/>
  <c r="AC91" i="3"/>
  <c r="AB91" i="3"/>
  <c r="AA91" i="3"/>
  <c r="AI91" i="3" s="1"/>
  <c r="AH90" i="3"/>
  <c r="AF90" i="3"/>
  <c r="AD90" i="3"/>
  <c r="AC90" i="3"/>
  <c r="AB90" i="3"/>
  <c r="AA90" i="3"/>
  <c r="AI90" i="3" s="1"/>
  <c r="AD89" i="3"/>
  <c r="AC89" i="3"/>
  <c r="AB89" i="3"/>
  <c r="AA89" i="3"/>
  <c r="AI89" i="3" s="1"/>
  <c r="AH88" i="3"/>
  <c r="AF88" i="3"/>
  <c r="AD88" i="3"/>
  <c r="AC88" i="3"/>
  <c r="AB88" i="3"/>
  <c r="AA88" i="3"/>
  <c r="AI88" i="3" s="1"/>
  <c r="AD87" i="3"/>
  <c r="AC87" i="3"/>
  <c r="AB87" i="3"/>
  <c r="AA87" i="3"/>
  <c r="AI87" i="3" s="1"/>
  <c r="AH86" i="3"/>
  <c r="AF86" i="3"/>
  <c r="AD86" i="3"/>
  <c r="AC86" i="3"/>
  <c r="AB86" i="3"/>
  <c r="AA86" i="3"/>
  <c r="AI86" i="3" s="1"/>
  <c r="AD85" i="3"/>
  <c r="AC85" i="3"/>
  <c r="AB85" i="3"/>
  <c r="AA85" i="3"/>
  <c r="AI85" i="3" s="1"/>
  <c r="AH84" i="3"/>
  <c r="AF84" i="3"/>
  <c r="AD84" i="3"/>
  <c r="AC84" i="3"/>
  <c r="AB84" i="3"/>
  <c r="AA84" i="3"/>
  <c r="AI84" i="3" s="1"/>
  <c r="AD83" i="3"/>
  <c r="AC83" i="3"/>
  <c r="AB83" i="3"/>
  <c r="AA83" i="3"/>
  <c r="AI83" i="3" s="1"/>
  <c r="AH82" i="3"/>
  <c r="AF82" i="3"/>
  <c r="AD82" i="3"/>
  <c r="AC82" i="3"/>
  <c r="AB82" i="3"/>
  <c r="AA82" i="3"/>
  <c r="AI82" i="3" s="1"/>
  <c r="AD81" i="3"/>
  <c r="AC81" i="3"/>
  <c r="AB81" i="3"/>
  <c r="AA81" i="3"/>
  <c r="AI81" i="3" s="1"/>
  <c r="AH80" i="3"/>
  <c r="AF80" i="3"/>
  <c r="AD80" i="3"/>
  <c r="AC80" i="3"/>
  <c r="AB80" i="3"/>
  <c r="AA80" i="3"/>
  <c r="AI80" i="3" s="1"/>
  <c r="AD79" i="3"/>
  <c r="AC79" i="3"/>
  <c r="AB79" i="3"/>
  <c r="AA79" i="3"/>
  <c r="AI79" i="3" s="1"/>
  <c r="AH78" i="3"/>
  <c r="AF78" i="3"/>
  <c r="AD78" i="3"/>
  <c r="AC78" i="3"/>
  <c r="AB78" i="3"/>
  <c r="AA78" i="3"/>
  <c r="AI78" i="3" s="1"/>
  <c r="AD77" i="3"/>
  <c r="AC77" i="3"/>
  <c r="AB77" i="3"/>
  <c r="AA77" i="3"/>
  <c r="AI77" i="3" s="1"/>
  <c r="AH76" i="3"/>
  <c r="AF76" i="3"/>
  <c r="AD76" i="3"/>
  <c r="AC76" i="3"/>
  <c r="AB76" i="3"/>
  <c r="AA76" i="3"/>
  <c r="AI76" i="3" s="1"/>
  <c r="AD75" i="3"/>
  <c r="AC75" i="3"/>
  <c r="AB75" i="3"/>
  <c r="AA75" i="3"/>
  <c r="AI75" i="3" s="1"/>
  <c r="AH74" i="3"/>
  <c r="AF74" i="3"/>
  <c r="AD74" i="3"/>
  <c r="AC74" i="3"/>
  <c r="AB74" i="3"/>
  <c r="AA74" i="3"/>
  <c r="AI74" i="3" s="1"/>
  <c r="AD73" i="3"/>
  <c r="AC73" i="3"/>
  <c r="AB73" i="3"/>
  <c r="AA73" i="3"/>
  <c r="AI73" i="3" s="1"/>
  <c r="AH72" i="3"/>
  <c r="AF72" i="3"/>
  <c r="AD72" i="3"/>
  <c r="AC72" i="3"/>
  <c r="AB72" i="3"/>
  <c r="AA72" i="3"/>
  <c r="AI72" i="3" s="1"/>
  <c r="AD71" i="3"/>
  <c r="AC71" i="3"/>
  <c r="AB71" i="3"/>
  <c r="AA71" i="3"/>
  <c r="AI71" i="3" s="1"/>
  <c r="AH70" i="3"/>
  <c r="AF70" i="3"/>
  <c r="AD70" i="3"/>
  <c r="AC70" i="3"/>
  <c r="AB70" i="3"/>
  <c r="AA70" i="3"/>
  <c r="AI70" i="3" s="1"/>
  <c r="AD69" i="3"/>
  <c r="AC69" i="3"/>
  <c r="AB69" i="3"/>
  <c r="AA69" i="3"/>
  <c r="AI69" i="3" s="1"/>
  <c r="AH68" i="3"/>
  <c r="AF68" i="3"/>
  <c r="AD68" i="3"/>
  <c r="AC68" i="3"/>
  <c r="AB68" i="3"/>
  <c r="AA68" i="3"/>
  <c r="AI68" i="3" s="1"/>
  <c r="AD67" i="3"/>
  <c r="AC67" i="3"/>
  <c r="AB67" i="3"/>
  <c r="AA67" i="3"/>
  <c r="AI67" i="3" s="1"/>
  <c r="AH66" i="3"/>
  <c r="AF66" i="3"/>
  <c r="AD66" i="3"/>
  <c r="AC66" i="3"/>
  <c r="AB66" i="3"/>
  <c r="AA66" i="3"/>
  <c r="AI66" i="3" s="1"/>
  <c r="AD65" i="3"/>
  <c r="AC65" i="3"/>
  <c r="AB65" i="3"/>
  <c r="AA65" i="3"/>
  <c r="AI65" i="3" s="1"/>
  <c r="AH64" i="3"/>
  <c r="AF64" i="3"/>
  <c r="AD64" i="3"/>
  <c r="AC64" i="3"/>
  <c r="AB64" i="3"/>
  <c r="AA64" i="3"/>
  <c r="AI64" i="3" s="1"/>
  <c r="AD63" i="3"/>
  <c r="AC63" i="3"/>
  <c r="AB63" i="3"/>
  <c r="AA63" i="3"/>
  <c r="AI63" i="3" s="1"/>
  <c r="AH62" i="3"/>
  <c r="AF62" i="3"/>
  <c r="AD62" i="3"/>
  <c r="AC62" i="3"/>
  <c r="AB62" i="3"/>
  <c r="AA62" i="3"/>
  <c r="AI62" i="3" s="1"/>
  <c r="AD61" i="3"/>
  <c r="AC61" i="3"/>
  <c r="AB61" i="3"/>
  <c r="AA61" i="3"/>
  <c r="AI61" i="3" s="1"/>
  <c r="AH60" i="3"/>
  <c r="AF60" i="3"/>
  <c r="AD60" i="3"/>
  <c r="AC60" i="3"/>
  <c r="AB60" i="3"/>
  <c r="AA60" i="3"/>
  <c r="AI60" i="3" s="1"/>
  <c r="AD59" i="3"/>
  <c r="AC59" i="3"/>
  <c r="AB59" i="3"/>
  <c r="AA59" i="3"/>
  <c r="AI59" i="3" s="1"/>
  <c r="AH58" i="3"/>
  <c r="AF58" i="3"/>
  <c r="AD58" i="3"/>
  <c r="AC58" i="3"/>
  <c r="AB58" i="3"/>
  <c r="AA58" i="3"/>
  <c r="AI58" i="3" s="1"/>
  <c r="AD57" i="3"/>
  <c r="AC57" i="3"/>
  <c r="AB57" i="3"/>
  <c r="AA57" i="3"/>
  <c r="AI57" i="3" s="1"/>
  <c r="AH56" i="3"/>
  <c r="AF56" i="3"/>
  <c r="AD56" i="3"/>
  <c r="AC56" i="3"/>
  <c r="AB56" i="3"/>
  <c r="AA56" i="3"/>
  <c r="AI56" i="3" s="1"/>
  <c r="AD55" i="3"/>
  <c r="AC55" i="3"/>
  <c r="AB55" i="3"/>
  <c r="AA55" i="3"/>
  <c r="AI55" i="3" s="1"/>
  <c r="AH54" i="3"/>
  <c r="AF54" i="3"/>
  <c r="AD54" i="3"/>
  <c r="AC54" i="3"/>
  <c r="AB54" i="3"/>
  <c r="AA54" i="3"/>
  <c r="AI54" i="3" s="1"/>
  <c r="AD53" i="3"/>
  <c r="AC53" i="3"/>
  <c r="AB53" i="3"/>
  <c r="AA53" i="3"/>
  <c r="AI53" i="3" s="1"/>
  <c r="AH52" i="3"/>
  <c r="AF52" i="3"/>
  <c r="AD52" i="3"/>
  <c r="AC52" i="3"/>
  <c r="AB52" i="3"/>
  <c r="AA52" i="3"/>
  <c r="AI52" i="3" s="1"/>
  <c r="AD51" i="3"/>
  <c r="AC51" i="3"/>
  <c r="AB51" i="3"/>
  <c r="AA51" i="3"/>
  <c r="AI51" i="3" s="1"/>
  <c r="AH50" i="3"/>
  <c r="AF50" i="3"/>
  <c r="AD50" i="3"/>
  <c r="AC50" i="3"/>
  <c r="AB50" i="3"/>
  <c r="AA50" i="3"/>
  <c r="AI50" i="3" s="1"/>
  <c r="AD49" i="3"/>
  <c r="AC49" i="3"/>
  <c r="AB49" i="3"/>
  <c r="AA49" i="3"/>
  <c r="AI49" i="3" s="1"/>
  <c r="AH48" i="3"/>
  <c r="AF48" i="3"/>
  <c r="AD48" i="3"/>
  <c r="AC48" i="3"/>
  <c r="AB48" i="3"/>
  <c r="AA48" i="3"/>
  <c r="AI48" i="3" s="1"/>
  <c r="AD47" i="3"/>
  <c r="AC47" i="3"/>
  <c r="AB47" i="3"/>
  <c r="AA47" i="3"/>
  <c r="AI47" i="3" s="1"/>
  <c r="AH46" i="3"/>
  <c r="AF46" i="3"/>
  <c r="AD46" i="3"/>
  <c r="AC46" i="3"/>
  <c r="AB46" i="3"/>
  <c r="AA46" i="3"/>
  <c r="AI46" i="3" s="1"/>
  <c r="AD45" i="3"/>
  <c r="AC45" i="3"/>
  <c r="AB45" i="3"/>
  <c r="AA45" i="3"/>
  <c r="AI45" i="3" s="1"/>
  <c r="AH44" i="3"/>
  <c r="AF44" i="3"/>
  <c r="AD44" i="3"/>
  <c r="AC44" i="3"/>
  <c r="AB44" i="3"/>
  <c r="AA44" i="3"/>
  <c r="AI44" i="3" s="1"/>
  <c r="AD43" i="3"/>
  <c r="AC43" i="3"/>
  <c r="AB43" i="3"/>
  <c r="AA43" i="3"/>
  <c r="AI43" i="3" s="1"/>
  <c r="AH42" i="3"/>
  <c r="AF42" i="3"/>
  <c r="AD42" i="3"/>
  <c r="AC42" i="3"/>
  <c r="AB42" i="3"/>
  <c r="AA42" i="3"/>
  <c r="AI42" i="3" s="1"/>
  <c r="AD41" i="3"/>
  <c r="AC41" i="3"/>
  <c r="AB41" i="3"/>
  <c r="AA41" i="3"/>
  <c r="AI41" i="3" s="1"/>
  <c r="AH40" i="3"/>
  <c r="AF40" i="3"/>
  <c r="AD40" i="3"/>
  <c r="AC40" i="3"/>
  <c r="AB40" i="3"/>
  <c r="AA40" i="3"/>
  <c r="AI40" i="3" s="1"/>
  <c r="AD39" i="3"/>
  <c r="AC39" i="3"/>
  <c r="AB39" i="3"/>
  <c r="AA39" i="3"/>
  <c r="AI39" i="3" s="1"/>
  <c r="AH38" i="3"/>
  <c r="AF38" i="3"/>
  <c r="AD38" i="3"/>
  <c r="AC38" i="3"/>
  <c r="AB38" i="3"/>
  <c r="AA38" i="3"/>
  <c r="AI38" i="3" s="1"/>
  <c r="AD37" i="3"/>
  <c r="AC37" i="3"/>
  <c r="AB37" i="3"/>
  <c r="AA37" i="3"/>
  <c r="AI37" i="3" s="1"/>
  <c r="AH36" i="3"/>
  <c r="AF36" i="3"/>
  <c r="AD36" i="3"/>
  <c r="AC36" i="3"/>
  <c r="AB36" i="3"/>
  <c r="AA36" i="3"/>
  <c r="AI36" i="3" s="1"/>
  <c r="AD35" i="3"/>
  <c r="AC35" i="3"/>
  <c r="AB35" i="3"/>
  <c r="AA35" i="3"/>
  <c r="AI35" i="3" s="1"/>
  <c r="AH34" i="3"/>
  <c r="AF34" i="3"/>
  <c r="AD34" i="3"/>
  <c r="AC34" i="3"/>
  <c r="AB34" i="3"/>
  <c r="AA34" i="3"/>
  <c r="AI34" i="3" s="1"/>
  <c r="AD33" i="3"/>
  <c r="AC33" i="3"/>
  <c r="AB33" i="3"/>
  <c r="AA33" i="3"/>
  <c r="AI33" i="3" s="1"/>
  <c r="AH32" i="3"/>
  <c r="AF32" i="3"/>
  <c r="AD32" i="3"/>
  <c r="AC32" i="3"/>
  <c r="AB32" i="3"/>
  <c r="AA32" i="3"/>
  <c r="AI32" i="3" s="1"/>
  <c r="AH30" i="3"/>
  <c r="AF30" i="3"/>
  <c r="AD30" i="3"/>
  <c r="AC30" i="3"/>
  <c r="AB30" i="3"/>
  <c r="AA30" i="3"/>
  <c r="AI30" i="3" s="1"/>
  <c r="AD29" i="3"/>
  <c r="AC29" i="3"/>
  <c r="AB29" i="3"/>
  <c r="AA29" i="3"/>
  <c r="AI29" i="3" s="1"/>
  <c r="AH28" i="3"/>
  <c r="AF28" i="3"/>
  <c r="AD28" i="3"/>
  <c r="AC28" i="3"/>
  <c r="AB28" i="3"/>
  <c r="AA28" i="3"/>
  <c r="AI28" i="3" s="1"/>
  <c r="AD27" i="3"/>
  <c r="AC27" i="3"/>
  <c r="AB27" i="3"/>
  <c r="AA27" i="3"/>
  <c r="AI27" i="3" s="1"/>
  <c r="AH26" i="3"/>
  <c r="AF26" i="3"/>
  <c r="AD26" i="3"/>
  <c r="AC26" i="3"/>
  <c r="AB26" i="3"/>
  <c r="AA26" i="3"/>
  <c r="AI26" i="3" s="1"/>
  <c r="AD25" i="3"/>
  <c r="AC25" i="3"/>
  <c r="AB25" i="3"/>
  <c r="AA25" i="3"/>
  <c r="AI25" i="3" s="1"/>
  <c r="Z1987" i="3"/>
  <c r="Y1987" i="3"/>
  <c r="Z1986" i="3"/>
  <c r="Y1986" i="3"/>
  <c r="Z1985" i="3"/>
  <c r="Y1985" i="3"/>
  <c r="Z1984" i="3"/>
  <c r="Y1984" i="3"/>
  <c r="Z1983" i="3"/>
  <c r="Y1983" i="3"/>
  <c r="Z1982" i="3"/>
  <c r="Y1982" i="3"/>
  <c r="Z1981" i="3"/>
  <c r="Y1981" i="3"/>
  <c r="Z1980" i="3"/>
  <c r="Y1980" i="3"/>
  <c r="Z1979" i="3"/>
  <c r="Y1979" i="3"/>
  <c r="Z1978" i="3"/>
  <c r="Y1978" i="3"/>
  <c r="Z1977" i="3"/>
  <c r="Y1977" i="3"/>
  <c r="Z1976" i="3"/>
  <c r="Y1976" i="3"/>
  <c r="Z1975" i="3"/>
  <c r="Y1975" i="3"/>
  <c r="Z1974" i="3"/>
  <c r="Y1974" i="3"/>
  <c r="Z1973" i="3"/>
  <c r="Y1973" i="3"/>
  <c r="Z1972" i="3"/>
  <c r="Y1972" i="3"/>
  <c r="Z1971" i="3"/>
  <c r="Y1971" i="3"/>
  <c r="Z1970" i="3"/>
  <c r="Y1970" i="3"/>
  <c r="Z1969" i="3"/>
  <c r="Y1969" i="3"/>
  <c r="Z1968" i="3"/>
  <c r="Y1968" i="3"/>
  <c r="Z1967" i="3"/>
  <c r="Y1967" i="3"/>
  <c r="Z1966" i="3"/>
  <c r="Y1966" i="3"/>
  <c r="Z1965" i="3"/>
  <c r="Y1965" i="3"/>
  <c r="Z1964" i="3"/>
  <c r="Y1964" i="3"/>
  <c r="Z1963" i="3"/>
  <c r="Y1963" i="3"/>
  <c r="Z1962" i="3"/>
  <c r="Y1962" i="3"/>
  <c r="Z1961" i="3"/>
  <c r="Y1961" i="3"/>
  <c r="Z1960" i="3"/>
  <c r="Y1960" i="3"/>
  <c r="Z1959" i="3"/>
  <c r="Y1959" i="3"/>
  <c r="Z1958" i="3"/>
  <c r="Y1958" i="3"/>
  <c r="Z1957" i="3"/>
  <c r="Y1957" i="3"/>
  <c r="Z1956" i="3"/>
  <c r="Y1956" i="3"/>
  <c r="Z1955" i="3"/>
  <c r="Y1955" i="3"/>
  <c r="Z1954" i="3"/>
  <c r="Y1954" i="3"/>
  <c r="Z1953" i="3"/>
  <c r="Y1953" i="3"/>
  <c r="Z1952" i="3"/>
  <c r="Y1952" i="3"/>
  <c r="Z1951" i="3"/>
  <c r="Y1951" i="3"/>
  <c r="Z1950" i="3"/>
  <c r="Y1950" i="3"/>
  <c r="Z1949" i="3"/>
  <c r="Y1949" i="3"/>
  <c r="Z1948" i="3"/>
  <c r="Y1948" i="3"/>
  <c r="Z1947" i="3"/>
  <c r="Y1947" i="3"/>
  <c r="Z1946" i="3"/>
  <c r="Y1946" i="3"/>
  <c r="Z1945" i="3"/>
  <c r="Y1945" i="3"/>
  <c r="Z1944" i="3"/>
  <c r="Y1944" i="3"/>
  <c r="Z1943" i="3"/>
  <c r="Y1943" i="3"/>
  <c r="Z1942" i="3"/>
  <c r="Y1942" i="3"/>
  <c r="Z1941" i="3"/>
  <c r="Y1941" i="3"/>
  <c r="Z1940" i="3"/>
  <c r="Y1940" i="3"/>
  <c r="Z1939" i="3"/>
  <c r="Y1939" i="3"/>
  <c r="Z1938" i="3"/>
  <c r="Y1938" i="3"/>
  <c r="Z1937" i="3"/>
  <c r="Y1937" i="3"/>
  <c r="Z1936" i="3"/>
  <c r="Y1936" i="3"/>
  <c r="Z1935" i="3"/>
  <c r="Y1935" i="3"/>
  <c r="Z1934" i="3"/>
  <c r="Y1934" i="3"/>
  <c r="Z1933" i="3"/>
  <c r="Y1933" i="3"/>
  <c r="Z1932" i="3"/>
  <c r="Y1932" i="3"/>
  <c r="Z1931" i="3"/>
  <c r="Y1931" i="3"/>
  <c r="Z1930" i="3"/>
  <c r="Y1930" i="3"/>
  <c r="Z1929" i="3"/>
  <c r="Y1929" i="3"/>
  <c r="Z1928" i="3"/>
  <c r="Y1928" i="3"/>
  <c r="Z1927" i="3"/>
  <c r="Y1927" i="3"/>
  <c r="Z1926" i="3"/>
  <c r="Y1926" i="3"/>
  <c r="Z1925" i="3"/>
  <c r="Y1925" i="3"/>
  <c r="Z1924" i="3"/>
  <c r="Y1924" i="3"/>
  <c r="Z1923" i="3"/>
  <c r="Y1923" i="3"/>
  <c r="Z1922" i="3"/>
  <c r="Y1922" i="3"/>
  <c r="Z1921" i="3"/>
  <c r="Y1921" i="3"/>
  <c r="Z1920" i="3"/>
  <c r="Y1920" i="3"/>
  <c r="Z1919" i="3"/>
  <c r="Y1919" i="3"/>
  <c r="Z1918" i="3"/>
  <c r="Y1918" i="3"/>
  <c r="Z1917" i="3"/>
  <c r="Y1917" i="3"/>
  <c r="Z1916" i="3"/>
  <c r="Y1916" i="3"/>
  <c r="Z1915" i="3"/>
  <c r="Y1915" i="3"/>
  <c r="Z1914" i="3"/>
  <c r="Y1914" i="3"/>
  <c r="Z1913" i="3"/>
  <c r="Y1913" i="3"/>
  <c r="Z1912" i="3"/>
  <c r="Y1912" i="3"/>
  <c r="Z1911" i="3"/>
  <c r="Y1911" i="3"/>
  <c r="Z1910" i="3"/>
  <c r="Y1910" i="3"/>
  <c r="Z1909" i="3"/>
  <c r="Y1909" i="3"/>
  <c r="Z1908" i="3"/>
  <c r="Y1908" i="3"/>
  <c r="Z1907" i="3"/>
  <c r="Y1907" i="3"/>
  <c r="Z1906" i="3"/>
  <c r="Y1906" i="3"/>
  <c r="Z1905" i="3"/>
  <c r="Y1905" i="3"/>
  <c r="Z1904" i="3"/>
  <c r="Y1904" i="3"/>
  <c r="Z1903" i="3"/>
  <c r="Y1903" i="3"/>
  <c r="Z1902" i="3"/>
  <c r="Y1902" i="3"/>
  <c r="Z1901" i="3"/>
  <c r="Y1901" i="3"/>
  <c r="Z1900" i="3"/>
  <c r="Y1900" i="3"/>
  <c r="Z1899" i="3"/>
  <c r="Y1899" i="3"/>
  <c r="Z1898" i="3"/>
  <c r="Y1898" i="3"/>
  <c r="Z1897" i="3"/>
  <c r="Y1897" i="3"/>
  <c r="Z1896" i="3"/>
  <c r="Y1896" i="3"/>
  <c r="Z1895" i="3"/>
  <c r="Y1895" i="3"/>
  <c r="Z1894" i="3"/>
  <c r="Y1894" i="3"/>
  <c r="Z1893" i="3"/>
  <c r="Y1893" i="3"/>
  <c r="Z1892" i="3"/>
  <c r="Y1892" i="3"/>
  <c r="Z1891" i="3"/>
  <c r="Y1891" i="3"/>
  <c r="Z1890" i="3"/>
  <c r="Y1890" i="3"/>
  <c r="Z1889" i="3"/>
  <c r="Y1889" i="3"/>
  <c r="Z1888" i="3"/>
  <c r="Y1888" i="3"/>
  <c r="Z1887" i="3"/>
  <c r="Y1887" i="3"/>
  <c r="Z1886" i="3"/>
  <c r="Y1886" i="3"/>
  <c r="Z1885" i="3"/>
  <c r="Y1885" i="3"/>
  <c r="Z1884" i="3"/>
  <c r="Y1884" i="3"/>
  <c r="Z1883" i="3"/>
  <c r="Y1883" i="3"/>
  <c r="Z1882" i="3"/>
  <c r="Y1882" i="3"/>
  <c r="Z1881" i="3"/>
  <c r="Y1881" i="3"/>
  <c r="Z1880" i="3"/>
  <c r="Y1880" i="3"/>
  <c r="Z1879" i="3"/>
  <c r="Y1879" i="3"/>
  <c r="Z1878" i="3"/>
  <c r="Y1878" i="3"/>
  <c r="Z1877" i="3"/>
  <c r="Y1877" i="3"/>
  <c r="Z1876" i="3"/>
  <c r="Y1876" i="3"/>
  <c r="Z1875" i="3"/>
  <c r="Y1875" i="3"/>
  <c r="Z1874" i="3"/>
  <c r="Y1874" i="3"/>
  <c r="Z1873" i="3"/>
  <c r="Y1873" i="3"/>
  <c r="Z1872" i="3"/>
  <c r="Y1872" i="3"/>
  <c r="Z1871" i="3"/>
  <c r="Y1871" i="3"/>
  <c r="Z1870" i="3"/>
  <c r="Y1870" i="3"/>
  <c r="Z1869" i="3"/>
  <c r="Y1869" i="3"/>
  <c r="Z1868" i="3"/>
  <c r="Y1868" i="3"/>
  <c r="Z1867" i="3"/>
  <c r="Y1867" i="3"/>
  <c r="Z1866" i="3"/>
  <c r="Y1866" i="3"/>
  <c r="Z1865" i="3"/>
  <c r="Y1865" i="3"/>
  <c r="Z1864" i="3"/>
  <c r="Y1864" i="3"/>
  <c r="Z1863" i="3"/>
  <c r="Y1863" i="3"/>
  <c r="Z1862" i="3"/>
  <c r="Y1862" i="3"/>
  <c r="Z1861" i="3"/>
  <c r="Y1861" i="3"/>
  <c r="Z1860" i="3"/>
  <c r="Y1860" i="3"/>
  <c r="Z1859" i="3"/>
  <c r="Y1859" i="3"/>
  <c r="Z1858" i="3"/>
  <c r="Y1858" i="3"/>
  <c r="Z1857" i="3"/>
  <c r="Y1857" i="3"/>
  <c r="Z1856" i="3"/>
  <c r="Y1856" i="3"/>
  <c r="Z1855" i="3"/>
  <c r="Y1855" i="3"/>
  <c r="Z1854" i="3"/>
  <c r="Y1854" i="3"/>
  <c r="Z1853" i="3"/>
  <c r="Y1853" i="3"/>
  <c r="Z1852" i="3"/>
  <c r="Y1852" i="3"/>
  <c r="Z1851" i="3"/>
  <c r="Y1851" i="3"/>
  <c r="Z1850" i="3"/>
  <c r="Y1850" i="3"/>
  <c r="Z1849" i="3"/>
  <c r="Y1849" i="3"/>
  <c r="Z1848" i="3"/>
  <c r="Y1848" i="3"/>
  <c r="Z1847" i="3"/>
  <c r="Y1847" i="3"/>
  <c r="Z1846" i="3"/>
  <c r="Y1846" i="3"/>
  <c r="Z1845" i="3"/>
  <c r="Y1845" i="3"/>
  <c r="Z1844" i="3"/>
  <c r="Y1844" i="3"/>
  <c r="Z1843" i="3"/>
  <c r="Y1843" i="3"/>
  <c r="Z1842" i="3"/>
  <c r="Y1842" i="3"/>
  <c r="Z1841" i="3"/>
  <c r="Y1841" i="3"/>
  <c r="Z1840" i="3"/>
  <c r="Y1840" i="3"/>
  <c r="Z1839" i="3"/>
  <c r="Y1839" i="3"/>
  <c r="Z1838" i="3"/>
  <c r="Y1838" i="3"/>
  <c r="Z1837" i="3"/>
  <c r="Y1837" i="3"/>
  <c r="Z1836" i="3"/>
  <c r="Y1836" i="3"/>
  <c r="Z1835" i="3"/>
  <c r="Y1835" i="3"/>
  <c r="Z1834" i="3"/>
  <c r="Y1834" i="3"/>
  <c r="Z1833" i="3"/>
  <c r="Y1833" i="3"/>
  <c r="Z1832" i="3"/>
  <c r="Y1832" i="3"/>
  <c r="Z1831" i="3"/>
  <c r="Y1831" i="3"/>
  <c r="Z1830" i="3"/>
  <c r="Y1830" i="3"/>
  <c r="Z1829" i="3"/>
  <c r="Y1829" i="3"/>
  <c r="Z1828" i="3"/>
  <c r="Y1828" i="3"/>
  <c r="Z1827" i="3"/>
  <c r="Y1827" i="3"/>
  <c r="Z1826" i="3"/>
  <c r="Y1826" i="3"/>
  <c r="Z1825" i="3"/>
  <c r="Y1825" i="3"/>
  <c r="Z1824" i="3"/>
  <c r="Y1824" i="3"/>
  <c r="Z1823" i="3"/>
  <c r="Y1823" i="3"/>
  <c r="Z1822" i="3"/>
  <c r="Y1822" i="3"/>
  <c r="Z1821" i="3"/>
  <c r="Y1821" i="3"/>
  <c r="Z1820" i="3"/>
  <c r="Y1820" i="3"/>
  <c r="Z1819" i="3"/>
  <c r="Y1819" i="3"/>
  <c r="Z1818" i="3"/>
  <c r="Y1818" i="3"/>
  <c r="Z1817" i="3"/>
  <c r="Y1817" i="3"/>
  <c r="Z1816" i="3"/>
  <c r="Y1816" i="3"/>
  <c r="Z1815" i="3"/>
  <c r="Y1815" i="3"/>
  <c r="Z1814" i="3"/>
  <c r="Y1814" i="3"/>
  <c r="Z1813" i="3"/>
  <c r="Y1813" i="3"/>
  <c r="Z1812" i="3"/>
  <c r="Y1812" i="3"/>
  <c r="Z1811" i="3"/>
  <c r="Y1811" i="3"/>
  <c r="Z1810" i="3"/>
  <c r="Y1810" i="3"/>
  <c r="Z1809" i="3"/>
  <c r="Y1809" i="3"/>
  <c r="Z1808" i="3"/>
  <c r="Y1808" i="3"/>
  <c r="Z1807" i="3"/>
  <c r="Y1807" i="3"/>
  <c r="Z1806" i="3"/>
  <c r="Y1806" i="3"/>
  <c r="Z1805" i="3"/>
  <c r="Y1805" i="3"/>
  <c r="Z1804" i="3"/>
  <c r="Y1804" i="3"/>
  <c r="Z1803" i="3"/>
  <c r="Y1803" i="3"/>
  <c r="Z1802" i="3"/>
  <c r="Y1802" i="3"/>
  <c r="Z1801" i="3"/>
  <c r="Y1801" i="3"/>
  <c r="Z1800" i="3"/>
  <c r="Y1800" i="3"/>
  <c r="Z1799" i="3"/>
  <c r="Y1799" i="3"/>
  <c r="Z1798" i="3"/>
  <c r="Y1798" i="3"/>
  <c r="Z1797" i="3"/>
  <c r="Y1797" i="3"/>
  <c r="Z1796" i="3"/>
  <c r="Y1796" i="3"/>
  <c r="Z1795" i="3"/>
  <c r="Y1795" i="3"/>
  <c r="Z1794" i="3"/>
  <c r="Y1794" i="3"/>
  <c r="Z1793" i="3"/>
  <c r="Y1793" i="3"/>
  <c r="Z1792" i="3"/>
  <c r="Y1792" i="3"/>
  <c r="Z1791" i="3"/>
  <c r="Y1791" i="3"/>
  <c r="Z1790" i="3"/>
  <c r="Y1790" i="3"/>
  <c r="Z1789" i="3"/>
  <c r="Y1789" i="3"/>
  <c r="Z1788" i="3"/>
  <c r="Y1788" i="3"/>
  <c r="Z1787" i="3"/>
  <c r="Y1787" i="3"/>
  <c r="Z1786" i="3"/>
  <c r="Y1786" i="3"/>
  <c r="Z1785" i="3"/>
  <c r="Y1785" i="3"/>
  <c r="Z1784" i="3"/>
  <c r="Y1784" i="3"/>
  <c r="Z1783" i="3"/>
  <c r="Y1783" i="3"/>
  <c r="Z1782" i="3"/>
  <c r="Y1782" i="3"/>
  <c r="Z1781" i="3"/>
  <c r="Y1781" i="3"/>
  <c r="Z1780" i="3"/>
  <c r="Y1780" i="3"/>
  <c r="Z1779" i="3"/>
  <c r="Y1779" i="3"/>
  <c r="Z1778" i="3"/>
  <c r="Y1778" i="3"/>
  <c r="Z1777" i="3"/>
  <c r="Y1777" i="3"/>
  <c r="Z1776" i="3"/>
  <c r="Y1776" i="3"/>
  <c r="Z1775" i="3"/>
  <c r="Y1775" i="3"/>
  <c r="Z1774" i="3"/>
  <c r="Y1774" i="3"/>
  <c r="Z1773" i="3"/>
  <c r="Y1773" i="3"/>
  <c r="Z1772" i="3"/>
  <c r="Y1772" i="3"/>
  <c r="Z1771" i="3"/>
  <c r="Y1771" i="3"/>
  <c r="Z1770" i="3"/>
  <c r="Y1770" i="3"/>
  <c r="Z1769" i="3"/>
  <c r="Y1769" i="3"/>
  <c r="Z1768" i="3"/>
  <c r="Y1768" i="3"/>
  <c r="Z1767" i="3"/>
  <c r="Y1767" i="3"/>
  <c r="Z1766" i="3"/>
  <c r="Y1766" i="3"/>
  <c r="Z1765" i="3"/>
  <c r="Y1765" i="3"/>
  <c r="Z1764" i="3"/>
  <c r="Y1764" i="3"/>
  <c r="Z1763" i="3"/>
  <c r="Y1763" i="3"/>
  <c r="Z1762" i="3"/>
  <c r="Y1762" i="3"/>
  <c r="Z1761" i="3"/>
  <c r="Y1761" i="3"/>
  <c r="Z1760" i="3"/>
  <c r="Y1760" i="3"/>
  <c r="Z1759" i="3"/>
  <c r="Y1759" i="3"/>
  <c r="Z1758" i="3"/>
  <c r="Y1758" i="3"/>
  <c r="Z1757" i="3"/>
  <c r="Y1757" i="3"/>
  <c r="Z1756" i="3"/>
  <c r="Y1756" i="3"/>
  <c r="Z1755" i="3"/>
  <c r="Y1755" i="3"/>
  <c r="Z1754" i="3"/>
  <c r="Y1754" i="3"/>
  <c r="Z1753" i="3"/>
  <c r="Y1753" i="3"/>
  <c r="Z1752" i="3"/>
  <c r="Y1752" i="3"/>
  <c r="Z1751" i="3"/>
  <c r="Y1751" i="3"/>
  <c r="Z1750" i="3"/>
  <c r="Y1750" i="3"/>
  <c r="Z1749" i="3"/>
  <c r="Y1749" i="3"/>
  <c r="Z1748" i="3"/>
  <c r="Y1748" i="3"/>
  <c r="Z1747" i="3"/>
  <c r="Y1747" i="3"/>
  <c r="Z1746" i="3"/>
  <c r="Y1746" i="3"/>
  <c r="Z1745" i="3"/>
  <c r="Y1745" i="3"/>
  <c r="Z1744" i="3"/>
  <c r="Y1744" i="3"/>
  <c r="Z1743" i="3"/>
  <c r="Y1743" i="3"/>
  <c r="Z1742" i="3"/>
  <c r="Y1742" i="3"/>
  <c r="Z1741" i="3"/>
  <c r="Y1741" i="3"/>
  <c r="Z1740" i="3"/>
  <c r="Y1740" i="3"/>
  <c r="Z1739" i="3"/>
  <c r="Y1739" i="3"/>
  <c r="Z1738" i="3"/>
  <c r="Y1738" i="3"/>
  <c r="Z1737" i="3"/>
  <c r="Y1737" i="3"/>
  <c r="Z1736" i="3"/>
  <c r="Y1736" i="3"/>
  <c r="Z1735" i="3"/>
  <c r="Y1735" i="3"/>
  <c r="Z1734" i="3"/>
  <c r="Y1734" i="3"/>
  <c r="Z1733" i="3"/>
  <c r="Y1733" i="3"/>
  <c r="Z1732" i="3"/>
  <c r="Y1732" i="3"/>
  <c r="Z1731" i="3"/>
  <c r="Y1731" i="3"/>
  <c r="Z1730" i="3"/>
  <c r="Y1730" i="3"/>
  <c r="Z1729" i="3"/>
  <c r="Y1729" i="3"/>
  <c r="Z1728" i="3"/>
  <c r="Y1728" i="3"/>
  <c r="Z1727" i="3"/>
  <c r="Y1727" i="3"/>
  <c r="Z1726" i="3"/>
  <c r="Y1726" i="3"/>
  <c r="Z1725" i="3"/>
  <c r="Y1725" i="3"/>
  <c r="Z1724" i="3"/>
  <c r="Y1724" i="3"/>
  <c r="Z1723" i="3"/>
  <c r="Y1723" i="3"/>
  <c r="Z1722" i="3"/>
  <c r="Y1722" i="3"/>
  <c r="Z1721" i="3"/>
  <c r="Y1721" i="3"/>
  <c r="Z1720" i="3"/>
  <c r="Y1720" i="3"/>
  <c r="Z1719" i="3"/>
  <c r="Y1719" i="3"/>
  <c r="Z1718" i="3"/>
  <c r="Y1718" i="3"/>
  <c r="Z1717" i="3"/>
  <c r="Y1717" i="3"/>
  <c r="Z1716" i="3"/>
  <c r="Y1716" i="3"/>
  <c r="Z1715" i="3"/>
  <c r="Y1715" i="3"/>
  <c r="Z1714" i="3"/>
  <c r="Y1714" i="3"/>
  <c r="Z1713" i="3"/>
  <c r="Y1713" i="3"/>
  <c r="Z1712" i="3"/>
  <c r="Y1712" i="3"/>
  <c r="Z1711" i="3"/>
  <c r="Y1711" i="3"/>
  <c r="Z1710" i="3"/>
  <c r="Y1710" i="3"/>
  <c r="Z1709" i="3"/>
  <c r="Y1709" i="3"/>
  <c r="Z1708" i="3"/>
  <c r="Y1708" i="3"/>
  <c r="Z1707" i="3"/>
  <c r="Y1707" i="3"/>
  <c r="Z1706" i="3"/>
  <c r="Y1706" i="3"/>
  <c r="Z1705" i="3"/>
  <c r="Y1705" i="3"/>
  <c r="Z1704" i="3"/>
  <c r="Y1704" i="3"/>
  <c r="Z1703" i="3"/>
  <c r="Y1703" i="3"/>
  <c r="Z1702" i="3"/>
  <c r="Y1702" i="3"/>
  <c r="Z1701" i="3"/>
  <c r="Y1701" i="3"/>
  <c r="Z1700" i="3"/>
  <c r="Y1700" i="3"/>
  <c r="Z1699" i="3"/>
  <c r="Y1699" i="3"/>
  <c r="Z1698" i="3"/>
  <c r="Y1698" i="3"/>
  <c r="Z1697" i="3"/>
  <c r="Y1697" i="3"/>
  <c r="Z1696" i="3"/>
  <c r="Y1696" i="3"/>
  <c r="Z1695" i="3"/>
  <c r="Y1695" i="3"/>
  <c r="Z1694" i="3"/>
  <c r="Y1694" i="3"/>
  <c r="Z1693" i="3"/>
  <c r="Y1693" i="3"/>
  <c r="Z1692" i="3"/>
  <c r="Y1692" i="3"/>
  <c r="Z1691" i="3"/>
  <c r="Y1691" i="3"/>
  <c r="Z1690" i="3"/>
  <c r="Y1690" i="3"/>
  <c r="Z1689" i="3"/>
  <c r="Y1689" i="3"/>
  <c r="Z1688" i="3"/>
  <c r="Y1688" i="3"/>
  <c r="Z1687" i="3"/>
  <c r="Y1687" i="3"/>
  <c r="Z1686" i="3"/>
  <c r="Y1686" i="3"/>
  <c r="Z1685" i="3"/>
  <c r="Y1685" i="3"/>
  <c r="Z1684" i="3"/>
  <c r="Y1684" i="3"/>
  <c r="Z1683" i="3"/>
  <c r="Y1683" i="3"/>
  <c r="Z1682" i="3"/>
  <c r="Y1682" i="3"/>
  <c r="Z1681" i="3"/>
  <c r="Y1681" i="3"/>
  <c r="Z1680" i="3"/>
  <c r="Y1680" i="3"/>
  <c r="Z1679" i="3"/>
  <c r="Y1679" i="3"/>
  <c r="Z1678" i="3"/>
  <c r="Y1678" i="3"/>
  <c r="Z1677" i="3"/>
  <c r="Y1677" i="3"/>
  <c r="Z1676" i="3"/>
  <c r="Y1676" i="3"/>
  <c r="Z1675" i="3"/>
  <c r="Y1675" i="3"/>
  <c r="Z1674" i="3"/>
  <c r="Y1674" i="3"/>
  <c r="Z1673" i="3"/>
  <c r="Y1673" i="3"/>
  <c r="Z1672" i="3"/>
  <c r="Y1672" i="3"/>
  <c r="Z1671" i="3"/>
  <c r="Y1671" i="3"/>
  <c r="Z1670" i="3"/>
  <c r="Y1670" i="3"/>
  <c r="Z1669" i="3"/>
  <c r="Y1669" i="3"/>
  <c r="Z1668" i="3"/>
  <c r="Y1668" i="3"/>
  <c r="Z1667" i="3"/>
  <c r="Y1667" i="3"/>
  <c r="Z1666" i="3"/>
  <c r="Y1666" i="3"/>
  <c r="Z1665" i="3"/>
  <c r="Y1665" i="3"/>
  <c r="Z1664" i="3"/>
  <c r="Y1664" i="3"/>
  <c r="Z1663" i="3"/>
  <c r="Y1663" i="3"/>
  <c r="Z1662" i="3"/>
  <c r="Y1662" i="3"/>
  <c r="Z1661" i="3"/>
  <c r="Y1661" i="3"/>
  <c r="Z1660" i="3"/>
  <c r="Y1660" i="3"/>
  <c r="Z1659" i="3"/>
  <c r="Y1659" i="3"/>
  <c r="Z1658" i="3"/>
  <c r="Y1658" i="3"/>
  <c r="Z1657" i="3"/>
  <c r="Y1657" i="3"/>
  <c r="Z1656" i="3"/>
  <c r="Y1656" i="3"/>
  <c r="Z1655" i="3"/>
  <c r="Y1655" i="3"/>
  <c r="Z1654" i="3"/>
  <c r="Y1654" i="3"/>
  <c r="Z1653" i="3"/>
  <c r="Y1653" i="3"/>
  <c r="Z1652" i="3"/>
  <c r="Y1652" i="3"/>
  <c r="Z1651" i="3"/>
  <c r="Y1651" i="3"/>
  <c r="Z1650" i="3"/>
  <c r="Y1650" i="3"/>
  <c r="Z1649" i="3"/>
  <c r="Y1649" i="3"/>
  <c r="Z1648" i="3"/>
  <c r="Y1648" i="3"/>
  <c r="Z1647" i="3"/>
  <c r="Y1647" i="3"/>
  <c r="Z1646" i="3"/>
  <c r="Y1646" i="3"/>
  <c r="Z1645" i="3"/>
  <c r="Y1645" i="3"/>
  <c r="Z1644" i="3"/>
  <c r="Y1644" i="3"/>
  <c r="Z1643" i="3"/>
  <c r="Y1643" i="3"/>
  <c r="Z1642" i="3"/>
  <c r="Y1642" i="3"/>
  <c r="Z1641" i="3"/>
  <c r="Y1641" i="3"/>
  <c r="Z1640" i="3"/>
  <c r="Y1640" i="3"/>
  <c r="Z1639" i="3"/>
  <c r="Y1639" i="3"/>
  <c r="Z1638" i="3"/>
  <c r="Y1638" i="3"/>
  <c r="Z1637" i="3"/>
  <c r="Y1637" i="3"/>
  <c r="Z1636" i="3"/>
  <c r="Y1636" i="3"/>
  <c r="Z1635" i="3"/>
  <c r="Y1635" i="3"/>
  <c r="Z1634" i="3"/>
  <c r="Y1634" i="3"/>
  <c r="Z1633" i="3"/>
  <c r="Y1633" i="3"/>
  <c r="Z1632" i="3"/>
  <c r="Y1632" i="3"/>
  <c r="Z1631" i="3"/>
  <c r="Y1631" i="3"/>
  <c r="Z1630" i="3"/>
  <c r="Y1630" i="3"/>
  <c r="Z1629" i="3"/>
  <c r="Y1629" i="3"/>
  <c r="Z1628" i="3"/>
  <c r="Y1628" i="3"/>
  <c r="Z1627" i="3"/>
  <c r="Y1627" i="3"/>
  <c r="Z1626" i="3"/>
  <c r="Y1626" i="3"/>
  <c r="Z1625" i="3"/>
  <c r="Y1625" i="3"/>
  <c r="Z1624" i="3"/>
  <c r="Y1624" i="3"/>
  <c r="Z1623" i="3"/>
  <c r="Y1623" i="3"/>
  <c r="Z1622" i="3"/>
  <c r="Y1622" i="3"/>
  <c r="Z1621" i="3"/>
  <c r="Y1621" i="3"/>
  <c r="Z1620" i="3"/>
  <c r="Y1620" i="3"/>
  <c r="Z1619" i="3"/>
  <c r="Y1619" i="3"/>
  <c r="Z1618" i="3"/>
  <c r="Y1618" i="3"/>
  <c r="Z1617" i="3"/>
  <c r="Y1617" i="3"/>
  <c r="Z1616" i="3"/>
  <c r="Y1616" i="3"/>
  <c r="Z1615" i="3"/>
  <c r="Y1615" i="3"/>
  <c r="Z1614" i="3"/>
  <c r="Y1614" i="3"/>
  <c r="Z1613" i="3"/>
  <c r="Y1613" i="3"/>
  <c r="Z1612" i="3"/>
  <c r="Y1612" i="3"/>
  <c r="Z1611" i="3"/>
  <c r="Y1611" i="3"/>
  <c r="Z1610" i="3"/>
  <c r="Y1610" i="3"/>
  <c r="Z1609" i="3"/>
  <c r="Y1609" i="3"/>
  <c r="Z1608" i="3"/>
  <c r="Y1608" i="3"/>
  <c r="Z1607" i="3"/>
  <c r="Y1607" i="3"/>
  <c r="Z1606" i="3"/>
  <c r="Y1606" i="3"/>
  <c r="Z1605" i="3"/>
  <c r="Y1605" i="3"/>
  <c r="Z1604" i="3"/>
  <c r="Y1604" i="3"/>
  <c r="Z1603" i="3"/>
  <c r="Y1603" i="3"/>
  <c r="Z1602" i="3"/>
  <c r="Y1602" i="3"/>
  <c r="Z1601" i="3"/>
  <c r="Y1601" i="3"/>
  <c r="Z1600" i="3"/>
  <c r="Y1600" i="3"/>
  <c r="Z1599" i="3"/>
  <c r="Y1599" i="3"/>
  <c r="Z1598" i="3"/>
  <c r="Y1598" i="3"/>
  <c r="Z1597" i="3"/>
  <c r="Y1597" i="3"/>
  <c r="Z1596" i="3"/>
  <c r="Y1596" i="3"/>
  <c r="Z1595" i="3"/>
  <c r="Y1595" i="3"/>
  <c r="Z1594" i="3"/>
  <c r="Y1594" i="3"/>
  <c r="Z1593" i="3"/>
  <c r="Y1593" i="3"/>
  <c r="Z1592" i="3"/>
  <c r="Y1592" i="3"/>
  <c r="Z1591" i="3"/>
  <c r="Y1591" i="3"/>
  <c r="Z1590" i="3"/>
  <c r="Y1590" i="3"/>
  <c r="Z1589" i="3"/>
  <c r="Y1589" i="3"/>
  <c r="Z1588" i="3"/>
  <c r="Y1588" i="3"/>
  <c r="Z1587" i="3"/>
  <c r="Y1587" i="3"/>
  <c r="Z1586" i="3"/>
  <c r="Y1586" i="3"/>
  <c r="Z1585" i="3"/>
  <c r="Y1585" i="3"/>
  <c r="Z1584" i="3"/>
  <c r="Y1584" i="3"/>
  <c r="Z1583" i="3"/>
  <c r="Y1583" i="3"/>
  <c r="Z1582" i="3"/>
  <c r="Y1582" i="3"/>
  <c r="Z1581" i="3"/>
  <c r="Y1581" i="3"/>
  <c r="Z1580" i="3"/>
  <c r="Y1580" i="3"/>
  <c r="Z1579" i="3"/>
  <c r="Y1579" i="3"/>
  <c r="Z1578" i="3"/>
  <c r="Y1578" i="3"/>
  <c r="Z1577" i="3"/>
  <c r="Y1577" i="3"/>
  <c r="Z1576" i="3"/>
  <c r="Y1576" i="3"/>
  <c r="Z1575" i="3"/>
  <c r="Y1575" i="3"/>
  <c r="Z1574" i="3"/>
  <c r="Y1574" i="3"/>
  <c r="Z1573" i="3"/>
  <c r="Y1573" i="3"/>
  <c r="Z1572" i="3"/>
  <c r="Y1572" i="3"/>
  <c r="Z1571" i="3"/>
  <c r="Y1571" i="3"/>
  <c r="Z1570" i="3"/>
  <c r="Y1570" i="3"/>
  <c r="Z1569" i="3"/>
  <c r="Y1569" i="3"/>
  <c r="Z1568" i="3"/>
  <c r="Y1568" i="3"/>
  <c r="Z1567" i="3"/>
  <c r="Y1567" i="3"/>
  <c r="Z1566" i="3"/>
  <c r="Y1566" i="3"/>
  <c r="Z1565" i="3"/>
  <c r="Y1565" i="3"/>
  <c r="Z1564" i="3"/>
  <c r="Y1564" i="3"/>
  <c r="Z1563" i="3"/>
  <c r="Y1563" i="3"/>
  <c r="Z1562" i="3"/>
  <c r="Y1562" i="3"/>
  <c r="Z1561" i="3"/>
  <c r="Y1561" i="3"/>
  <c r="Z1560" i="3"/>
  <c r="Y1560" i="3"/>
  <c r="Z1559" i="3"/>
  <c r="Y1559" i="3"/>
  <c r="Z1558" i="3"/>
  <c r="Y1558" i="3"/>
  <c r="Z1557" i="3"/>
  <c r="Y1557" i="3"/>
  <c r="Z1556" i="3"/>
  <c r="Y1556" i="3"/>
  <c r="Z1555" i="3"/>
  <c r="Y1555" i="3"/>
  <c r="Z1554" i="3"/>
  <c r="Y1554" i="3"/>
  <c r="Z1553" i="3"/>
  <c r="Y1553" i="3"/>
  <c r="Z1552" i="3"/>
  <c r="Y1552" i="3"/>
  <c r="Z1551" i="3"/>
  <c r="Y1551" i="3"/>
  <c r="Z1550" i="3"/>
  <c r="Y1550" i="3"/>
  <c r="Z1549" i="3"/>
  <c r="Y1549" i="3"/>
  <c r="Z1548" i="3"/>
  <c r="Y1548" i="3"/>
  <c r="Z1547" i="3"/>
  <c r="Y1547" i="3"/>
  <c r="Z1546" i="3"/>
  <c r="Y1546" i="3"/>
  <c r="Z1545" i="3"/>
  <c r="Y1545" i="3"/>
  <c r="Z1544" i="3"/>
  <c r="Y1544" i="3"/>
  <c r="Z1543" i="3"/>
  <c r="Y1543" i="3"/>
  <c r="Z1542" i="3"/>
  <c r="Y1542" i="3"/>
  <c r="Z1541" i="3"/>
  <c r="Y1541" i="3"/>
  <c r="Z1540" i="3"/>
  <c r="Y1540" i="3"/>
  <c r="Z1539" i="3"/>
  <c r="Y1539" i="3"/>
  <c r="Z1538" i="3"/>
  <c r="Y1538" i="3"/>
  <c r="Z1537" i="3"/>
  <c r="Y1537" i="3"/>
  <c r="Z1536" i="3"/>
  <c r="Y1536" i="3"/>
  <c r="Z1535" i="3"/>
  <c r="Y1535" i="3"/>
  <c r="Z1534" i="3"/>
  <c r="Y1534" i="3"/>
  <c r="Z1533" i="3"/>
  <c r="Y1533" i="3"/>
  <c r="Z1532" i="3"/>
  <c r="Y1532" i="3"/>
  <c r="Z1531" i="3"/>
  <c r="Y1531" i="3"/>
  <c r="Z1530" i="3"/>
  <c r="Y1530" i="3"/>
  <c r="Z1529" i="3"/>
  <c r="Y1529" i="3"/>
  <c r="Z1528" i="3"/>
  <c r="Y1528" i="3"/>
  <c r="Z1527" i="3"/>
  <c r="Y1527" i="3"/>
  <c r="Z1526" i="3"/>
  <c r="Y1526" i="3"/>
  <c r="Z1525" i="3"/>
  <c r="Y1525" i="3"/>
  <c r="Z1524" i="3"/>
  <c r="Y1524" i="3"/>
  <c r="Z1523" i="3"/>
  <c r="Y1523" i="3"/>
  <c r="Z1522" i="3"/>
  <c r="Y1522" i="3"/>
  <c r="Z1521" i="3"/>
  <c r="Y1521" i="3"/>
  <c r="Z1520" i="3"/>
  <c r="Y1520" i="3"/>
  <c r="Z1519" i="3"/>
  <c r="Y1519" i="3"/>
  <c r="Z1518" i="3"/>
  <c r="Y1518" i="3"/>
  <c r="Z1517" i="3"/>
  <c r="Y1517" i="3"/>
  <c r="Z1516" i="3"/>
  <c r="Y1516" i="3"/>
  <c r="Z1515" i="3"/>
  <c r="Y1515" i="3"/>
  <c r="Z1514" i="3"/>
  <c r="Y1514" i="3"/>
  <c r="Z1513" i="3"/>
  <c r="Y1513" i="3"/>
  <c r="Z1512" i="3"/>
  <c r="Y1512" i="3"/>
  <c r="Z1511" i="3"/>
  <c r="Y1511" i="3"/>
  <c r="Z1510" i="3"/>
  <c r="Y1510" i="3"/>
  <c r="Z1509" i="3"/>
  <c r="Y1509" i="3"/>
  <c r="Z1508" i="3"/>
  <c r="Y1508" i="3"/>
  <c r="Z1507" i="3"/>
  <c r="Y1507" i="3"/>
  <c r="Z1506" i="3"/>
  <c r="Y1506" i="3"/>
  <c r="Z1505" i="3"/>
  <c r="Y1505" i="3"/>
  <c r="Z1504" i="3"/>
  <c r="Y1504" i="3"/>
  <c r="Z1503" i="3"/>
  <c r="Y1503" i="3"/>
  <c r="Z1502" i="3"/>
  <c r="Y1502" i="3"/>
  <c r="Z1501" i="3"/>
  <c r="Y1501" i="3"/>
  <c r="Z1500" i="3"/>
  <c r="Y1500" i="3"/>
  <c r="Z1499" i="3"/>
  <c r="Y1499" i="3"/>
  <c r="Z1498" i="3"/>
  <c r="Y1498" i="3"/>
  <c r="Z1497" i="3"/>
  <c r="Y1497" i="3"/>
  <c r="Z1496" i="3"/>
  <c r="Y1496" i="3"/>
  <c r="Z1495" i="3"/>
  <c r="Y1495" i="3"/>
  <c r="Z1494" i="3"/>
  <c r="Y1494" i="3"/>
  <c r="Z1493" i="3"/>
  <c r="Y1493" i="3"/>
  <c r="Z1492" i="3"/>
  <c r="Y1492" i="3"/>
  <c r="Z1491" i="3"/>
  <c r="Y1491" i="3"/>
  <c r="Z1490" i="3"/>
  <c r="Y1490" i="3"/>
  <c r="Z1489" i="3"/>
  <c r="Y1489" i="3"/>
  <c r="Z1488" i="3"/>
  <c r="Y1488" i="3"/>
  <c r="Z1487" i="3"/>
  <c r="Y1487" i="3"/>
  <c r="Z1486" i="3"/>
  <c r="Y1486" i="3"/>
  <c r="Z1485" i="3"/>
  <c r="Y1485" i="3"/>
  <c r="Z1484" i="3"/>
  <c r="Y1484" i="3"/>
  <c r="Z1483" i="3"/>
  <c r="Y1483" i="3"/>
  <c r="Z1482" i="3"/>
  <c r="Y1482" i="3"/>
  <c r="Z1481" i="3"/>
  <c r="Y1481" i="3"/>
  <c r="Z1480" i="3"/>
  <c r="Y1480" i="3"/>
  <c r="Z1479" i="3"/>
  <c r="Y1479" i="3"/>
  <c r="Z1478" i="3"/>
  <c r="Y1478" i="3"/>
  <c r="Z1477" i="3"/>
  <c r="Y1477" i="3"/>
  <c r="Z1476" i="3"/>
  <c r="Y1476" i="3"/>
  <c r="Z1475" i="3"/>
  <c r="Y1475" i="3"/>
  <c r="Z1474" i="3"/>
  <c r="Y1474" i="3"/>
  <c r="Z1473" i="3"/>
  <c r="Y1473" i="3"/>
  <c r="Z1472" i="3"/>
  <c r="Y1472" i="3"/>
  <c r="Z1471" i="3"/>
  <c r="Y1471" i="3"/>
  <c r="Z1470" i="3"/>
  <c r="Y1470" i="3"/>
  <c r="Z1469" i="3"/>
  <c r="Y1469" i="3"/>
  <c r="Z1468" i="3"/>
  <c r="Y1468" i="3"/>
  <c r="Z1467" i="3"/>
  <c r="Y1467" i="3"/>
  <c r="Z1466" i="3"/>
  <c r="Y1466" i="3"/>
  <c r="Z1465" i="3"/>
  <c r="Y1465" i="3"/>
  <c r="Z1464" i="3"/>
  <c r="Y1464" i="3"/>
  <c r="Z1463" i="3"/>
  <c r="Y1463" i="3"/>
  <c r="Z1462" i="3"/>
  <c r="Y1462" i="3"/>
  <c r="Z1461" i="3"/>
  <c r="Y1461" i="3"/>
  <c r="Z1460" i="3"/>
  <c r="Y1460" i="3"/>
  <c r="Z1459" i="3"/>
  <c r="Y1459" i="3"/>
  <c r="Z1458" i="3"/>
  <c r="Y1458" i="3"/>
  <c r="Z1457" i="3"/>
  <c r="Y1457" i="3"/>
  <c r="Z1456" i="3"/>
  <c r="Y1456" i="3"/>
  <c r="Z1455" i="3"/>
  <c r="Y1455" i="3"/>
  <c r="Z1454" i="3"/>
  <c r="Y1454" i="3"/>
  <c r="Z1453" i="3"/>
  <c r="Y1453" i="3"/>
  <c r="Z1452" i="3"/>
  <c r="Y1452" i="3"/>
  <c r="Z1451" i="3"/>
  <c r="Y1451" i="3"/>
  <c r="Z1450" i="3"/>
  <c r="Y1450" i="3"/>
  <c r="Z1449" i="3"/>
  <c r="Y1449" i="3"/>
  <c r="Z1448" i="3"/>
  <c r="Y1448" i="3"/>
  <c r="Z1447" i="3"/>
  <c r="Y1447" i="3"/>
  <c r="Z1446" i="3"/>
  <c r="Y1446" i="3"/>
  <c r="Z1445" i="3"/>
  <c r="Y1445" i="3"/>
  <c r="Z1444" i="3"/>
  <c r="Y1444" i="3"/>
  <c r="Z1443" i="3"/>
  <c r="Y1443" i="3"/>
  <c r="Z1442" i="3"/>
  <c r="Y1442" i="3"/>
  <c r="Z1441" i="3"/>
  <c r="Y1441" i="3"/>
  <c r="Z1440" i="3"/>
  <c r="Y1440" i="3"/>
  <c r="Z1439" i="3"/>
  <c r="Y1439" i="3"/>
  <c r="Z1438" i="3"/>
  <c r="Y1438" i="3"/>
  <c r="Z1437" i="3"/>
  <c r="Y1437" i="3"/>
  <c r="Z1436" i="3"/>
  <c r="Y1436" i="3"/>
  <c r="Z1435" i="3"/>
  <c r="Y1435" i="3"/>
  <c r="Z1434" i="3"/>
  <c r="Y1434" i="3"/>
  <c r="Z1433" i="3"/>
  <c r="Y1433" i="3"/>
  <c r="Z1432" i="3"/>
  <c r="Y1432" i="3"/>
  <c r="Z1431" i="3"/>
  <c r="Y1431" i="3"/>
  <c r="Z1430" i="3"/>
  <c r="Y1430" i="3"/>
  <c r="Z1429" i="3"/>
  <c r="Y1429" i="3"/>
  <c r="Z1428" i="3"/>
  <c r="Y1428" i="3"/>
  <c r="Z1427" i="3"/>
  <c r="Y1427" i="3"/>
  <c r="Z1426" i="3"/>
  <c r="Y1426" i="3"/>
  <c r="Z1425" i="3"/>
  <c r="Y1425" i="3"/>
  <c r="Z1424" i="3"/>
  <c r="Y1424" i="3"/>
  <c r="Z1423" i="3"/>
  <c r="Y1423" i="3"/>
  <c r="Z1422" i="3"/>
  <c r="Y1422" i="3"/>
  <c r="Z1421" i="3"/>
  <c r="Y1421" i="3"/>
  <c r="Z1420" i="3"/>
  <c r="Y1420" i="3"/>
  <c r="Z1419" i="3"/>
  <c r="Y1419" i="3"/>
  <c r="Z1418" i="3"/>
  <c r="Y1418" i="3"/>
  <c r="Z1417" i="3"/>
  <c r="Y1417" i="3"/>
  <c r="Z1416" i="3"/>
  <c r="Y1416" i="3"/>
  <c r="Z1415" i="3"/>
  <c r="Y1415" i="3"/>
  <c r="Z1414" i="3"/>
  <c r="Y1414" i="3"/>
  <c r="Z1413" i="3"/>
  <c r="Y1413" i="3"/>
  <c r="Z1412" i="3"/>
  <c r="Y1412" i="3"/>
  <c r="Z1411" i="3"/>
  <c r="Y1411" i="3"/>
  <c r="Z1410" i="3"/>
  <c r="Y1410" i="3"/>
  <c r="Z1409" i="3"/>
  <c r="Y1409" i="3"/>
  <c r="Z1408" i="3"/>
  <c r="Y1408" i="3"/>
  <c r="Z1407" i="3"/>
  <c r="Y1407" i="3"/>
  <c r="Z1406" i="3"/>
  <c r="Y1406" i="3"/>
  <c r="Z1405" i="3"/>
  <c r="Y1405" i="3"/>
  <c r="Z1404" i="3"/>
  <c r="Y1404" i="3"/>
  <c r="Z1403" i="3"/>
  <c r="Y1403" i="3"/>
  <c r="Z1402" i="3"/>
  <c r="Y1402" i="3"/>
  <c r="Z1401" i="3"/>
  <c r="Y1401" i="3"/>
  <c r="Z1400" i="3"/>
  <c r="Y1400" i="3"/>
  <c r="Z1399" i="3"/>
  <c r="Y1399" i="3"/>
  <c r="Z1398" i="3"/>
  <c r="Y1398" i="3"/>
  <c r="Z1397" i="3"/>
  <c r="Y1397" i="3"/>
  <c r="Z1396" i="3"/>
  <c r="Y1396" i="3"/>
  <c r="Z1395" i="3"/>
  <c r="Y1395" i="3"/>
  <c r="Z1394" i="3"/>
  <c r="Y1394" i="3"/>
  <c r="Z1393" i="3"/>
  <c r="Y1393" i="3"/>
  <c r="Z1392" i="3"/>
  <c r="Y1392" i="3"/>
  <c r="Z1391" i="3"/>
  <c r="Y1391" i="3"/>
  <c r="Z1390" i="3"/>
  <c r="Y1390" i="3"/>
  <c r="Z1389" i="3"/>
  <c r="Y1389" i="3"/>
  <c r="Z1388" i="3"/>
  <c r="Y1388" i="3"/>
  <c r="Z1387" i="3"/>
  <c r="Y1387" i="3"/>
  <c r="Z1386" i="3"/>
  <c r="Y1386" i="3"/>
  <c r="Z1385" i="3"/>
  <c r="Y1385" i="3"/>
  <c r="Z1384" i="3"/>
  <c r="Y1384" i="3"/>
  <c r="Z1383" i="3"/>
  <c r="Y1383" i="3"/>
  <c r="Z1382" i="3"/>
  <c r="Y1382" i="3"/>
  <c r="Z1381" i="3"/>
  <c r="Y1381" i="3"/>
  <c r="Z1380" i="3"/>
  <c r="Y1380" i="3"/>
  <c r="Z1379" i="3"/>
  <c r="Y1379" i="3"/>
  <c r="Z1378" i="3"/>
  <c r="Y1378" i="3"/>
  <c r="Z1377" i="3"/>
  <c r="Y1377" i="3"/>
  <c r="Z1376" i="3"/>
  <c r="Y1376" i="3"/>
  <c r="Z1375" i="3"/>
  <c r="Y1375" i="3"/>
  <c r="Z1374" i="3"/>
  <c r="Y1374" i="3"/>
  <c r="Z1373" i="3"/>
  <c r="Y1373" i="3"/>
  <c r="Z1372" i="3"/>
  <c r="Y1372" i="3"/>
  <c r="Z1371" i="3"/>
  <c r="Y1371" i="3"/>
  <c r="Z1370" i="3"/>
  <c r="Y1370" i="3"/>
  <c r="Z1369" i="3"/>
  <c r="Y1369" i="3"/>
  <c r="Z1368" i="3"/>
  <c r="Y1368" i="3"/>
  <c r="Z1367" i="3"/>
  <c r="Y1367" i="3"/>
  <c r="Z1366" i="3"/>
  <c r="Y1366" i="3"/>
  <c r="Z1365" i="3"/>
  <c r="Y1365" i="3"/>
  <c r="Z1364" i="3"/>
  <c r="Y1364" i="3"/>
  <c r="Z1363" i="3"/>
  <c r="Y1363" i="3"/>
  <c r="Z1362" i="3"/>
  <c r="Y1362" i="3"/>
  <c r="Z1361" i="3"/>
  <c r="Y1361" i="3"/>
  <c r="Z1360" i="3"/>
  <c r="Y1360" i="3"/>
  <c r="Z1359" i="3"/>
  <c r="Y1359" i="3"/>
  <c r="Z1358" i="3"/>
  <c r="Y1358" i="3"/>
  <c r="Z1357" i="3"/>
  <c r="Y1357" i="3"/>
  <c r="Z1356" i="3"/>
  <c r="Y1356" i="3"/>
  <c r="Z1355" i="3"/>
  <c r="Y1355" i="3"/>
  <c r="Z1354" i="3"/>
  <c r="Y1354" i="3"/>
  <c r="Z1353" i="3"/>
  <c r="Y1353" i="3"/>
  <c r="Z1352" i="3"/>
  <c r="Y1352" i="3"/>
  <c r="Z1351" i="3"/>
  <c r="Y1351" i="3"/>
  <c r="Z1350" i="3"/>
  <c r="Y1350" i="3"/>
  <c r="Z1349" i="3"/>
  <c r="Y1349" i="3"/>
  <c r="Z1348" i="3"/>
  <c r="Y1348" i="3"/>
  <c r="Z1347" i="3"/>
  <c r="Y1347" i="3"/>
  <c r="Z1346" i="3"/>
  <c r="Y1346" i="3"/>
  <c r="Z1345" i="3"/>
  <c r="Y1345" i="3"/>
  <c r="Z1344" i="3"/>
  <c r="Y1344" i="3"/>
  <c r="Z1343" i="3"/>
  <c r="Y1343" i="3"/>
  <c r="Z1342" i="3"/>
  <c r="Y1342" i="3"/>
  <c r="Z1341" i="3"/>
  <c r="Y1341" i="3"/>
  <c r="Z1340" i="3"/>
  <c r="Y1340" i="3"/>
  <c r="Z1339" i="3"/>
  <c r="Y1339" i="3"/>
  <c r="Z1338" i="3"/>
  <c r="Y1338" i="3"/>
  <c r="Z1337" i="3"/>
  <c r="Y1337" i="3"/>
  <c r="Z1336" i="3"/>
  <c r="Y1336" i="3"/>
  <c r="Z1335" i="3"/>
  <c r="Y1335" i="3"/>
  <c r="Z1334" i="3"/>
  <c r="Y1334" i="3"/>
  <c r="Z1333" i="3"/>
  <c r="Y1333" i="3"/>
  <c r="Z1332" i="3"/>
  <c r="Y1332" i="3"/>
  <c r="Z1331" i="3"/>
  <c r="Y1331" i="3"/>
  <c r="Z1330" i="3"/>
  <c r="Y1330" i="3"/>
  <c r="Z1329" i="3"/>
  <c r="Y1329" i="3"/>
  <c r="Z1328" i="3"/>
  <c r="Y1328" i="3"/>
  <c r="Z1327" i="3"/>
  <c r="Y1327" i="3"/>
  <c r="Z1326" i="3"/>
  <c r="Y1326" i="3"/>
  <c r="Z1325" i="3"/>
  <c r="Y1325" i="3"/>
  <c r="Z1324" i="3"/>
  <c r="Y1324" i="3"/>
  <c r="Z1323" i="3"/>
  <c r="Y1323" i="3"/>
  <c r="Z1322" i="3"/>
  <c r="Y1322" i="3"/>
  <c r="Z1321" i="3"/>
  <c r="Y1321" i="3"/>
  <c r="Z1320" i="3"/>
  <c r="Y1320" i="3"/>
  <c r="Z1319" i="3"/>
  <c r="Y1319" i="3"/>
  <c r="Z1318" i="3"/>
  <c r="Y1318" i="3"/>
  <c r="Z1317" i="3"/>
  <c r="Y1317" i="3"/>
  <c r="Z1316" i="3"/>
  <c r="Y1316" i="3"/>
  <c r="Z1315" i="3"/>
  <c r="Y1315" i="3"/>
  <c r="Z1314" i="3"/>
  <c r="Y1314" i="3"/>
  <c r="Z1313" i="3"/>
  <c r="Y1313" i="3"/>
  <c r="Z1312" i="3"/>
  <c r="Y1312" i="3"/>
  <c r="Z1311" i="3"/>
  <c r="Y1311" i="3"/>
  <c r="Z1310" i="3"/>
  <c r="Y1310" i="3"/>
  <c r="Z1309" i="3"/>
  <c r="Y1309" i="3"/>
  <c r="Z1308" i="3"/>
  <c r="Y1308" i="3"/>
  <c r="Z1307" i="3"/>
  <c r="Y1307" i="3"/>
  <c r="Z1306" i="3"/>
  <c r="Y1306" i="3"/>
  <c r="Z1305" i="3"/>
  <c r="Y1305" i="3"/>
  <c r="Z1304" i="3"/>
  <c r="Y1304" i="3"/>
  <c r="Z1303" i="3"/>
  <c r="Y1303" i="3"/>
  <c r="Z1302" i="3"/>
  <c r="Y1302" i="3"/>
  <c r="Z1301" i="3"/>
  <c r="Y1301" i="3"/>
  <c r="Z1300" i="3"/>
  <c r="Y1300" i="3"/>
  <c r="Z1299" i="3"/>
  <c r="Y1299" i="3"/>
  <c r="Z1298" i="3"/>
  <c r="Y1298" i="3"/>
  <c r="Z1297" i="3"/>
  <c r="Y1297" i="3"/>
  <c r="Z1296" i="3"/>
  <c r="Y1296" i="3"/>
  <c r="Z1295" i="3"/>
  <c r="Y1295" i="3"/>
  <c r="Z1294" i="3"/>
  <c r="Y1294" i="3"/>
  <c r="Z1293" i="3"/>
  <c r="Y1293" i="3"/>
  <c r="Z1292" i="3"/>
  <c r="Y1292" i="3"/>
  <c r="Z1291" i="3"/>
  <c r="Y1291" i="3"/>
  <c r="Z1290" i="3"/>
  <c r="Y1290" i="3"/>
  <c r="Z1289" i="3"/>
  <c r="Y1289" i="3"/>
  <c r="Z1288" i="3"/>
  <c r="Y1288" i="3"/>
  <c r="Z1287" i="3"/>
  <c r="Y1287" i="3"/>
  <c r="Z1286" i="3"/>
  <c r="Y1286" i="3"/>
  <c r="Z1285" i="3"/>
  <c r="Y1285" i="3"/>
  <c r="Z1284" i="3"/>
  <c r="Y1284" i="3"/>
  <c r="Z1283" i="3"/>
  <c r="Y1283" i="3"/>
  <c r="Z1282" i="3"/>
  <c r="Y1282" i="3"/>
  <c r="Z1281" i="3"/>
  <c r="Y1281" i="3"/>
  <c r="Z1280" i="3"/>
  <c r="Y1280" i="3"/>
  <c r="Z1279" i="3"/>
  <c r="Y1279" i="3"/>
  <c r="Z1278" i="3"/>
  <c r="Y1278" i="3"/>
  <c r="Z1277" i="3"/>
  <c r="Y1277" i="3"/>
  <c r="Z1276" i="3"/>
  <c r="Y1276" i="3"/>
  <c r="Z1275" i="3"/>
  <c r="Y1275" i="3"/>
  <c r="Z1274" i="3"/>
  <c r="Y1274" i="3"/>
  <c r="Z1273" i="3"/>
  <c r="Y1273" i="3"/>
  <c r="Z1272" i="3"/>
  <c r="Y1272" i="3"/>
  <c r="Z1271" i="3"/>
  <c r="Y1271" i="3"/>
  <c r="Z1270" i="3"/>
  <c r="Y1270" i="3"/>
  <c r="Z1269" i="3"/>
  <c r="Y1269" i="3"/>
  <c r="Z1268" i="3"/>
  <c r="Y1268" i="3"/>
  <c r="Z1267" i="3"/>
  <c r="Y1267" i="3"/>
  <c r="Z1266" i="3"/>
  <c r="Y1266" i="3"/>
  <c r="Z1265" i="3"/>
  <c r="Y1265" i="3"/>
  <c r="Z1264" i="3"/>
  <c r="Y1264" i="3"/>
  <c r="Z1263" i="3"/>
  <c r="Y1263" i="3"/>
  <c r="Z1262" i="3"/>
  <c r="Y1262" i="3"/>
  <c r="Z1261" i="3"/>
  <c r="Y1261" i="3"/>
  <c r="Z1260" i="3"/>
  <c r="Y1260" i="3"/>
  <c r="Z1259" i="3"/>
  <c r="Y1259" i="3"/>
  <c r="Z1258" i="3"/>
  <c r="Y1258" i="3"/>
  <c r="Z1257" i="3"/>
  <c r="Y1257" i="3"/>
  <c r="Z1256" i="3"/>
  <c r="Y1256" i="3"/>
  <c r="Z1255" i="3"/>
  <c r="Y1255" i="3"/>
  <c r="Z1254" i="3"/>
  <c r="Y1254" i="3"/>
  <c r="Z1253" i="3"/>
  <c r="Y1253" i="3"/>
  <c r="Z1252" i="3"/>
  <c r="Y1252" i="3"/>
  <c r="Z1251" i="3"/>
  <c r="Y1251" i="3"/>
  <c r="Z1250" i="3"/>
  <c r="Y1250" i="3"/>
  <c r="Z1249" i="3"/>
  <c r="Y1249" i="3"/>
  <c r="Z1248" i="3"/>
  <c r="Y1248" i="3"/>
  <c r="Z1247" i="3"/>
  <c r="Y1247" i="3"/>
  <c r="Z1246" i="3"/>
  <c r="Y1246" i="3"/>
  <c r="Z1245" i="3"/>
  <c r="Y1245" i="3"/>
  <c r="Z1244" i="3"/>
  <c r="Y1244" i="3"/>
  <c r="Z1243" i="3"/>
  <c r="Y1243" i="3"/>
  <c r="Z1242" i="3"/>
  <c r="Y1242" i="3"/>
  <c r="Z1241" i="3"/>
  <c r="Y1241" i="3"/>
  <c r="Z1240" i="3"/>
  <c r="Y1240" i="3"/>
  <c r="Z1239" i="3"/>
  <c r="Y1239" i="3"/>
  <c r="Z1238" i="3"/>
  <c r="Y1238" i="3"/>
  <c r="Z1237" i="3"/>
  <c r="Y1237" i="3"/>
  <c r="Z1236" i="3"/>
  <c r="Y1236" i="3"/>
  <c r="Z1235" i="3"/>
  <c r="Y1235" i="3"/>
  <c r="Z1234" i="3"/>
  <c r="Y1234" i="3"/>
  <c r="Z1233" i="3"/>
  <c r="Y1233" i="3"/>
  <c r="Z1232" i="3"/>
  <c r="Y1232" i="3"/>
  <c r="Z1231" i="3"/>
  <c r="Y1231" i="3"/>
  <c r="Z1230" i="3"/>
  <c r="Y1230" i="3"/>
  <c r="Z1229" i="3"/>
  <c r="Y1229" i="3"/>
  <c r="Z1228" i="3"/>
  <c r="Y1228" i="3"/>
  <c r="Z1227" i="3"/>
  <c r="Y1227" i="3"/>
  <c r="Z1226" i="3"/>
  <c r="Y1226" i="3"/>
  <c r="Z1225" i="3"/>
  <c r="Y1225" i="3"/>
  <c r="Z1224" i="3"/>
  <c r="Y1224" i="3"/>
  <c r="Z1223" i="3"/>
  <c r="Y1223" i="3"/>
  <c r="Z1222" i="3"/>
  <c r="Y1222" i="3"/>
  <c r="Z1221" i="3"/>
  <c r="Y1221" i="3"/>
  <c r="Z1220" i="3"/>
  <c r="Y1220" i="3"/>
  <c r="Z1219" i="3"/>
  <c r="Y1219" i="3"/>
  <c r="Z1218" i="3"/>
  <c r="Y1218" i="3"/>
  <c r="Z1217" i="3"/>
  <c r="Y1217" i="3"/>
  <c r="Z1216" i="3"/>
  <c r="Y1216" i="3"/>
  <c r="Z1215" i="3"/>
  <c r="Y1215" i="3"/>
  <c r="Z1214" i="3"/>
  <c r="Y1214" i="3"/>
  <c r="Z1213" i="3"/>
  <c r="Y1213" i="3"/>
  <c r="Z1212" i="3"/>
  <c r="Y1212" i="3"/>
  <c r="Z1211" i="3"/>
  <c r="Y1211" i="3"/>
  <c r="Z1210" i="3"/>
  <c r="Y1210" i="3"/>
  <c r="Z1209" i="3"/>
  <c r="Y1209" i="3"/>
  <c r="Z1208" i="3"/>
  <c r="Y1208" i="3"/>
  <c r="Z1207" i="3"/>
  <c r="Y1207" i="3"/>
  <c r="Z1206" i="3"/>
  <c r="Y1206" i="3"/>
  <c r="Z1205" i="3"/>
  <c r="Y1205" i="3"/>
  <c r="Z1204" i="3"/>
  <c r="Y1204" i="3"/>
  <c r="Z1203" i="3"/>
  <c r="Y1203" i="3"/>
  <c r="Z1202" i="3"/>
  <c r="Y1202" i="3"/>
  <c r="Z1201" i="3"/>
  <c r="Y1201" i="3"/>
  <c r="Z1200" i="3"/>
  <c r="Y1200" i="3"/>
  <c r="Z1199" i="3"/>
  <c r="Y1199" i="3"/>
  <c r="Z1198" i="3"/>
  <c r="Y1198" i="3"/>
  <c r="Z1197" i="3"/>
  <c r="Y1197" i="3"/>
  <c r="Z1196" i="3"/>
  <c r="Y1196" i="3"/>
  <c r="Z1195" i="3"/>
  <c r="Y1195" i="3"/>
  <c r="Z1194" i="3"/>
  <c r="Y1194" i="3"/>
  <c r="Z1193" i="3"/>
  <c r="Y1193" i="3"/>
  <c r="Z1192" i="3"/>
  <c r="Y1192" i="3"/>
  <c r="Z1191" i="3"/>
  <c r="Y1191" i="3"/>
  <c r="Z1190" i="3"/>
  <c r="Y1190" i="3"/>
  <c r="Z1189" i="3"/>
  <c r="Y1189" i="3"/>
  <c r="Z1188" i="3"/>
  <c r="Y1188" i="3"/>
  <c r="Z1187" i="3"/>
  <c r="Y1187" i="3"/>
  <c r="Z1186" i="3"/>
  <c r="Y1186" i="3"/>
  <c r="Z1185" i="3"/>
  <c r="Y1185" i="3"/>
  <c r="Z1184" i="3"/>
  <c r="Y1184" i="3"/>
  <c r="Z1183" i="3"/>
  <c r="Y1183" i="3"/>
  <c r="Z1182" i="3"/>
  <c r="Y1182" i="3"/>
  <c r="Z1181" i="3"/>
  <c r="Y1181" i="3"/>
  <c r="Z1180" i="3"/>
  <c r="Y1180" i="3"/>
  <c r="Z1179" i="3"/>
  <c r="Y1179" i="3"/>
  <c r="Z1178" i="3"/>
  <c r="Y1178" i="3"/>
  <c r="Z1177" i="3"/>
  <c r="Y1177" i="3"/>
  <c r="Z1176" i="3"/>
  <c r="Y1176" i="3"/>
  <c r="Z1175" i="3"/>
  <c r="Y1175" i="3"/>
  <c r="Z1174" i="3"/>
  <c r="Y1174" i="3"/>
  <c r="Z1173" i="3"/>
  <c r="Y1173" i="3"/>
  <c r="Z1172" i="3"/>
  <c r="Y1172" i="3"/>
  <c r="Z1171" i="3"/>
  <c r="Y1171" i="3"/>
  <c r="Z1170" i="3"/>
  <c r="Y1170" i="3"/>
  <c r="Z1169" i="3"/>
  <c r="Y1169" i="3"/>
  <c r="Z1168" i="3"/>
  <c r="Y1168" i="3"/>
  <c r="Z1167" i="3"/>
  <c r="Y1167" i="3"/>
  <c r="Z1166" i="3"/>
  <c r="Y1166" i="3"/>
  <c r="Z1165" i="3"/>
  <c r="Y1165" i="3"/>
  <c r="Z1164" i="3"/>
  <c r="Y1164" i="3"/>
  <c r="Z1163" i="3"/>
  <c r="Y1163" i="3"/>
  <c r="Z1162" i="3"/>
  <c r="Y1162" i="3"/>
  <c r="Z1161" i="3"/>
  <c r="Y1161" i="3"/>
  <c r="Z1160" i="3"/>
  <c r="Y1160" i="3"/>
  <c r="Z1159" i="3"/>
  <c r="Y1159" i="3"/>
  <c r="Z1158" i="3"/>
  <c r="Y1158" i="3"/>
  <c r="Z1157" i="3"/>
  <c r="Y1157" i="3"/>
  <c r="Z1156" i="3"/>
  <c r="Y1156" i="3"/>
  <c r="Z1155" i="3"/>
  <c r="Y1155" i="3"/>
  <c r="Z1154" i="3"/>
  <c r="Y1154" i="3"/>
  <c r="Z1153" i="3"/>
  <c r="Y1153" i="3"/>
  <c r="Z1152" i="3"/>
  <c r="Y1152" i="3"/>
  <c r="Z1151" i="3"/>
  <c r="Y1151" i="3"/>
  <c r="Z1150" i="3"/>
  <c r="Y1150" i="3"/>
  <c r="Z1149" i="3"/>
  <c r="Y1149" i="3"/>
  <c r="Z1148" i="3"/>
  <c r="Y1148" i="3"/>
  <c r="Z1147" i="3"/>
  <c r="Y1147" i="3"/>
  <c r="Z1146" i="3"/>
  <c r="Y1146" i="3"/>
  <c r="Z1145" i="3"/>
  <c r="Y1145" i="3"/>
  <c r="Z1144" i="3"/>
  <c r="Y1144" i="3"/>
  <c r="Z1143" i="3"/>
  <c r="Y1143" i="3"/>
  <c r="Z1142" i="3"/>
  <c r="Y1142" i="3"/>
  <c r="Z1141" i="3"/>
  <c r="Y1141" i="3"/>
  <c r="Z1140" i="3"/>
  <c r="Y1140" i="3"/>
  <c r="Z1139" i="3"/>
  <c r="Y1139" i="3"/>
  <c r="Z1138" i="3"/>
  <c r="Y1138" i="3"/>
  <c r="Z1137" i="3"/>
  <c r="Y1137" i="3"/>
  <c r="Z1136" i="3"/>
  <c r="Y1136" i="3"/>
  <c r="Z1135" i="3"/>
  <c r="Y1135" i="3"/>
  <c r="Z1134" i="3"/>
  <c r="Y1134" i="3"/>
  <c r="Z1133" i="3"/>
  <c r="Y1133" i="3"/>
  <c r="Z1132" i="3"/>
  <c r="Y1132" i="3"/>
  <c r="Z1131" i="3"/>
  <c r="Y1131" i="3"/>
  <c r="Z1130" i="3"/>
  <c r="Y1130" i="3"/>
  <c r="Z1129" i="3"/>
  <c r="Y1129" i="3"/>
  <c r="Z1128" i="3"/>
  <c r="Y1128" i="3"/>
  <c r="Z1127" i="3"/>
  <c r="Y1127" i="3"/>
  <c r="Z1126" i="3"/>
  <c r="Y1126" i="3"/>
  <c r="Z1125" i="3"/>
  <c r="Y1125" i="3"/>
  <c r="Z1124" i="3"/>
  <c r="Y1124" i="3"/>
  <c r="Z1123" i="3"/>
  <c r="Y1123" i="3"/>
  <c r="Z1122" i="3"/>
  <c r="Y1122" i="3"/>
  <c r="Z1121" i="3"/>
  <c r="Y1121" i="3"/>
  <c r="Z1120" i="3"/>
  <c r="Y1120" i="3"/>
  <c r="Z1119" i="3"/>
  <c r="Y1119" i="3"/>
  <c r="Z1118" i="3"/>
  <c r="Y1118" i="3"/>
  <c r="Z1117" i="3"/>
  <c r="Y1117" i="3"/>
  <c r="Z1116" i="3"/>
  <c r="Y1116" i="3"/>
  <c r="Z1115" i="3"/>
  <c r="Y1115" i="3"/>
  <c r="Z1114" i="3"/>
  <c r="Y1114" i="3"/>
  <c r="Z1113" i="3"/>
  <c r="Y1113" i="3"/>
  <c r="Z1112" i="3"/>
  <c r="Y1112" i="3"/>
  <c r="Z1111" i="3"/>
  <c r="Y1111" i="3"/>
  <c r="Z1110" i="3"/>
  <c r="Y1110" i="3"/>
  <c r="Z1109" i="3"/>
  <c r="Y1109" i="3"/>
  <c r="Z1108" i="3"/>
  <c r="Y1108" i="3"/>
  <c r="Z1107" i="3"/>
  <c r="Y1107" i="3"/>
  <c r="Z1106" i="3"/>
  <c r="Y1106" i="3"/>
  <c r="Z1105" i="3"/>
  <c r="Y1105" i="3"/>
  <c r="Z1104" i="3"/>
  <c r="Y1104" i="3"/>
  <c r="Z1103" i="3"/>
  <c r="Y1103" i="3"/>
  <c r="Z1102" i="3"/>
  <c r="Y1102" i="3"/>
  <c r="Z1101" i="3"/>
  <c r="Y1101" i="3"/>
  <c r="Z1100" i="3"/>
  <c r="Y1100" i="3"/>
  <c r="Z1099" i="3"/>
  <c r="Y1099" i="3"/>
  <c r="Z1098" i="3"/>
  <c r="Y1098" i="3"/>
  <c r="Z1097" i="3"/>
  <c r="Y1097" i="3"/>
  <c r="Z1096" i="3"/>
  <c r="Y1096" i="3"/>
  <c r="Z1095" i="3"/>
  <c r="Y1095" i="3"/>
  <c r="Z1094" i="3"/>
  <c r="Y1094" i="3"/>
  <c r="Z1093" i="3"/>
  <c r="Y1093" i="3"/>
  <c r="Z1092" i="3"/>
  <c r="Y1092" i="3"/>
  <c r="Z1091" i="3"/>
  <c r="Y1091" i="3"/>
  <c r="Z1090" i="3"/>
  <c r="Y1090" i="3"/>
  <c r="Z1089" i="3"/>
  <c r="Y1089" i="3"/>
  <c r="Z1088" i="3"/>
  <c r="Y1088" i="3"/>
  <c r="Z1087" i="3"/>
  <c r="Y1087" i="3"/>
  <c r="Z1086" i="3"/>
  <c r="Y1086" i="3"/>
  <c r="Z1085" i="3"/>
  <c r="Y1085" i="3"/>
  <c r="Z1084" i="3"/>
  <c r="Y1084" i="3"/>
  <c r="Z1083" i="3"/>
  <c r="Y1083" i="3"/>
  <c r="Z1082" i="3"/>
  <c r="Y1082" i="3"/>
  <c r="Z1081" i="3"/>
  <c r="Y1081" i="3"/>
  <c r="Z1080" i="3"/>
  <c r="Y1080" i="3"/>
  <c r="Z1079" i="3"/>
  <c r="Y1079" i="3"/>
  <c r="Z1078" i="3"/>
  <c r="Y1078" i="3"/>
  <c r="Z1077" i="3"/>
  <c r="Y1077" i="3"/>
  <c r="Z1076" i="3"/>
  <c r="Y1076" i="3"/>
  <c r="Z1075" i="3"/>
  <c r="Y1075" i="3"/>
  <c r="Z1074" i="3"/>
  <c r="Y1074" i="3"/>
  <c r="Z1073" i="3"/>
  <c r="Y1073" i="3"/>
  <c r="Z1072" i="3"/>
  <c r="Y1072" i="3"/>
  <c r="Z1071" i="3"/>
  <c r="Y1071" i="3"/>
  <c r="Z1070" i="3"/>
  <c r="Y1070" i="3"/>
  <c r="Z1069" i="3"/>
  <c r="Y1069" i="3"/>
  <c r="Z1068" i="3"/>
  <c r="Y1068" i="3"/>
  <c r="Z1067" i="3"/>
  <c r="Y1067" i="3"/>
  <c r="Z1066" i="3"/>
  <c r="Y1066" i="3"/>
  <c r="Z1065" i="3"/>
  <c r="Y1065" i="3"/>
  <c r="Z1064" i="3"/>
  <c r="Y1064" i="3"/>
  <c r="Z1063" i="3"/>
  <c r="Y1063" i="3"/>
  <c r="Z1062" i="3"/>
  <c r="Y1062" i="3"/>
  <c r="Z1061" i="3"/>
  <c r="Y1061" i="3"/>
  <c r="Z1060" i="3"/>
  <c r="Y1060" i="3"/>
  <c r="Z1059" i="3"/>
  <c r="Y1059" i="3"/>
  <c r="Z1058" i="3"/>
  <c r="Y1058" i="3"/>
  <c r="Z1057" i="3"/>
  <c r="Y1057" i="3"/>
  <c r="Z1056" i="3"/>
  <c r="Y1056" i="3"/>
  <c r="Z1055" i="3"/>
  <c r="Y1055" i="3"/>
  <c r="Z1054" i="3"/>
  <c r="Y1054" i="3"/>
  <c r="Z1053" i="3"/>
  <c r="Y1053" i="3"/>
  <c r="Z1052" i="3"/>
  <c r="Y1052" i="3"/>
  <c r="Z1051" i="3"/>
  <c r="Y1051" i="3"/>
  <c r="Z1050" i="3"/>
  <c r="Y1050" i="3"/>
  <c r="Z1049" i="3"/>
  <c r="Y1049" i="3"/>
  <c r="Z1048" i="3"/>
  <c r="Y1048" i="3"/>
  <c r="Z1047" i="3"/>
  <c r="Y1047" i="3"/>
  <c r="Z1046" i="3"/>
  <c r="Y1046" i="3"/>
  <c r="Z1045" i="3"/>
  <c r="Y1045" i="3"/>
  <c r="Z1044" i="3"/>
  <c r="Y1044" i="3"/>
  <c r="Z1043" i="3"/>
  <c r="Y1043" i="3"/>
  <c r="Z1042" i="3"/>
  <c r="Y1042" i="3"/>
  <c r="Z1041" i="3"/>
  <c r="Y1041" i="3"/>
  <c r="Z1040" i="3"/>
  <c r="Y1040" i="3"/>
  <c r="Z1039" i="3"/>
  <c r="Y1039" i="3"/>
  <c r="Z1038" i="3"/>
  <c r="Y1038" i="3"/>
  <c r="Z1037" i="3"/>
  <c r="Y1037" i="3"/>
  <c r="Z1036" i="3"/>
  <c r="Y1036" i="3"/>
  <c r="Z1035" i="3"/>
  <c r="Y1035" i="3"/>
  <c r="Z1034" i="3"/>
  <c r="Y1034" i="3"/>
  <c r="Z1033" i="3"/>
  <c r="Y1033" i="3"/>
  <c r="Z1032" i="3"/>
  <c r="Y1032" i="3"/>
  <c r="Z1031" i="3"/>
  <c r="Y1031" i="3"/>
  <c r="Z1030" i="3"/>
  <c r="Y1030" i="3"/>
  <c r="Z1029" i="3"/>
  <c r="Y1029" i="3"/>
  <c r="Z1028" i="3"/>
  <c r="Y1028" i="3"/>
  <c r="Z1027" i="3"/>
  <c r="Y1027" i="3"/>
  <c r="Z1026" i="3"/>
  <c r="Y1026" i="3"/>
  <c r="Z1025" i="3"/>
  <c r="Y1025" i="3"/>
  <c r="Z1024" i="3"/>
  <c r="Y1024" i="3"/>
  <c r="Z1023" i="3"/>
  <c r="Y1023" i="3"/>
  <c r="Z1022" i="3"/>
  <c r="Y1022" i="3"/>
  <c r="Z1021" i="3"/>
  <c r="Y1021" i="3"/>
  <c r="Z1020" i="3"/>
  <c r="Y1020" i="3"/>
  <c r="Z1019" i="3"/>
  <c r="Y1019" i="3"/>
  <c r="Z1018" i="3"/>
  <c r="Y1018" i="3"/>
  <c r="Z1017" i="3"/>
  <c r="Y1017" i="3"/>
  <c r="Z1016" i="3"/>
  <c r="Y1016" i="3"/>
  <c r="Z1015" i="3"/>
  <c r="Y1015" i="3"/>
  <c r="Z1014" i="3"/>
  <c r="Y1014" i="3"/>
  <c r="Z1013" i="3"/>
  <c r="Y1013" i="3"/>
  <c r="Z1012" i="3"/>
  <c r="Y1012" i="3"/>
  <c r="Z1011" i="3"/>
  <c r="Y1011" i="3"/>
  <c r="Z1010" i="3"/>
  <c r="Y1010" i="3"/>
  <c r="Z1009" i="3"/>
  <c r="Y1009" i="3"/>
  <c r="Z1008" i="3"/>
  <c r="Y1008" i="3"/>
  <c r="Z1007" i="3"/>
  <c r="Y1007" i="3"/>
  <c r="Z1006" i="3"/>
  <c r="Y1006" i="3"/>
  <c r="Z1005" i="3"/>
  <c r="Y1005" i="3"/>
  <c r="Z1004" i="3"/>
  <c r="Y1004" i="3"/>
  <c r="Z1003" i="3"/>
  <c r="Y1003" i="3"/>
  <c r="Z1002" i="3"/>
  <c r="Y1002" i="3"/>
  <c r="Z1001" i="3"/>
  <c r="Y1001" i="3"/>
  <c r="Z1000" i="3"/>
  <c r="Y1000" i="3"/>
  <c r="Z999" i="3"/>
  <c r="Y999" i="3"/>
  <c r="Z998" i="3"/>
  <c r="Y998" i="3"/>
  <c r="Z997" i="3"/>
  <c r="Y997" i="3"/>
  <c r="Z996" i="3"/>
  <c r="Y996" i="3"/>
  <c r="Z995" i="3"/>
  <c r="Y995" i="3"/>
  <c r="Z994" i="3"/>
  <c r="Y994" i="3"/>
  <c r="Z993" i="3"/>
  <c r="Y993" i="3"/>
  <c r="Z992" i="3"/>
  <c r="Y992" i="3"/>
  <c r="Z991" i="3"/>
  <c r="Y991" i="3"/>
  <c r="Z990" i="3"/>
  <c r="Y990" i="3"/>
  <c r="Z989" i="3"/>
  <c r="Y989" i="3"/>
  <c r="Z988" i="3"/>
  <c r="Y988" i="3"/>
  <c r="Z987" i="3"/>
  <c r="Y987" i="3"/>
  <c r="Z986" i="3"/>
  <c r="Y986" i="3"/>
  <c r="Z985" i="3"/>
  <c r="Y985" i="3"/>
  <c r="Z984" i="3"/>
  <c r="Y984" i="3"/>
  <c r="Z983" i="3"/>
  <c r="Y983" i="3"/>
  <c r="Z982" i="3"/>
  <c r="Y982" i="3"/>
  <c r="Z981" i="3"/>
  <c r="Y981" i="3"/>
  <c r="Z980" i="3"/>
  <c r="Y980" i="3"/>
  <c r="Z979" i="3"/>
  <c r="Y979" i="3"/>
  <c r="Z978" i="3"/>
  <c r="Y978" i="3"/>
  <c r="Z977" i="3"/>
  <c r="Y977" i="3"/>
  <c r="Z976" i="3"/>
  <c r="Y976" i="3"/>
  <c r="Z975" i="3"/>
  <c r="Y975" i="3"/>
  <c r="Z974" i="3"/>
  <c r="Y974" i="3"/>
  <c r="Z973" i="3"/>
  <c r="Y973" i="3"/>
  <c r="Z972" i="3"/>
  <c r="Y972" i="3"/>
  <c r="Z971" i="3"/>
  <c r="Y971" i="3"/>
  <c r="Z970" i="3"/>
  <c r="Y970" i="3"/>
  <c r="Z969" i="3"/>
  <c r="Y969" i="3"/>
  <c r="Z968" i="3"/>
  <c r="Y968" i="3"/>
  <c r="Z967" i="3"/>
  <c r="Y967" i="3"/>
  <c r="Z966" i="3"/>
  <c r="Y966" i="3"/>
  <c r="Z965" i="3"/>
  <c r="Y965" i="3"/>
  <c r="Z964" i="3"/>
  <c r="Y964" i="3"/>
  <c r="Z963" i="3"/>
  <c r="Y963" i="3"/>
  <c r="Z962" i="3"/>
  <c r="Y962" i="3"/>
  <c r="Z961" i="3"/>
  <c r="Y961" i="3"/>
  <c r="Z960" i="3"/>
  <c r="Y960" i="3"/>
  <c r="Z959" i="3"/>
  <c r="Y959" i="3"/>
  <c r="Z958" i="3"/>
  <c r="Y958" i="3"/>
  <c r="Z957" i="3"/>
  <c r="Y957" i="3"/>
  <c r="Z956" i="3"/>
  <c r="Y956" i="3"/>
  <c r="Z955" i="3"/>
  <c r="Y955" i="3"/>
  <c r="Z954" i="3"/>
  <c r="Y954" i="3"/>
  <c r="Z953" i="3"/>
  <c r="Y953" i="3"/>
  <c r="Z952" i="3"/>
  <c r="Y952" i="3"/>
  <c r="Z951" i="3"/>
  <c r="Y951" i="3"/>
  <c r="Z950" i="3"/>
  <c r="Y950" i="3"/>
  <c r="Z949" i="3"/>
  <c r="Y949" i="3"/>
  <c r="Z948" i="3"/>
  <c r="Y948" i="3"/>
  <c r="Z947" i="3"/>
  <c r="Y947" i="3"/>
  <c r="Z946" i="3"/>
  <c r="Y946" i="3"/>
  <c r="Z945" i="3"/>
  <c r="Y945" i="3"/>
  <c r="Z944" i="3"/>
  <c r="Y944" i="3"/>
  <c r="Z943" i="3"/>
  <c r="Y943" i="3"/>
  <c r="Z942" i="3"/>
  <c r="Y942" i="3"/>
  <c r="Z941" i="3"/>
  <c r="Y941" i="3"/>
  <c r="Z940" i="3"/>
  <c r="Y940" i="3"/>
  <c r="Z939" i="3"/>
  <c r="Y939" i="3"/>
  <c r="Z938" i="3"/>
  <c r="Y938" i="3"/>
  <c r="Z937" i="3"/>
  <c r="Y937" i="3"/>
  <c r="Z936" i="3"/>
  <c r="Y936" i="3"/>
  <c r="Z935" i="3"/>
  <c r="Y935" i="3"/>
  <c r="Z934" i="3"/>
  <c r="Y934" i="3"/>
  <c r="Z933" i="3"/>
  <c r="Y933" i="3"/>
  <c r="Z932" i="3"/>
  <c r="Y932" i="3"/>
  <c r="Z931" i="3"/>
  <c r="Y931" i="3"/>
  <c r="Z930" i="3"/>
  <c r="Y930" i="3"/>
  <c r="Z929" i="3"/>
  <c r="Y929" i="3"/>
  <c r="Z928" i="3"/>
  <c r="Y928" i="3"/>
  <c r="Z927" i="3"/>
  <c r="Y927" i="3"/>
  <c r="Z926" i="3"/>
  <c r="Y926" i="3"/>
  <c r="Z925" i="3"/>
  <c r="Y925" i="3"/>
  <c r="Z924" i="3"/>
  <c r="Y924" i="3"/>
  <c r="Z923" i="3"/>
  <c r="Y923" i="3"/>
  <c r="Z922" i="3"/>
  <c r="Y922" i="3"/>
  <c r="Z921" i="3"/>
  <c r="Y921" i="3"/>
  <c r="Z920" i="3"/>
  <c r="Y920" i="3"/>
  <c r="Z919" i="3"/>
  <c r="Y919" i="3"/>
  <c r="Z918" i="3"/>
  <c r="Y918" i="3"/>
  <c r="Z917" i="3"/>
  <c r="Y917" i="3"/>
  <c r="Z916" i="3"/>
  <c r="Y916" i="3"/>
  <c r="Z915" i="3"/>
  <c r="Y915" i="3"/>
  <c r="Z914" i="3"/>
  <c r="Y914" i="3"/>
  <c r="Z913" i="3"/>
  <c r="Y913" i="3"/>
  <c r="Z912" i="3"/>
  <c r="Y912" i="3"/>
  <c r="Z911" i="3"/>
  <c r="Y911" i="3"/>
  <c r="Z910" i="3"/>
  <c r="Y910" i="3"/>
  <c r="Z909" i="3"/>
  <c r="Y909" i="3"/>
  <c r="Z908" i="3"/>
  <c r="Y908" i="3"/>
  <c r="Z907" i="3"/>
  <c r="Y907" i="3"/>
  <c r="Z906" i="3"/>
  <c r="Y906" i="3"/>
  <c r="Z905" i="3"/>
  <c r="Y905" i="3"/>
  <c r="Z904" i="3"/>
  <c r="Y904" i="3"/>
  <c r="Z903" i="3"/>
  <c r="Y903" i="3"/>
  <c r="Z902" i="3"/>
  <c r="Y902" i="3"/>
  <c r="Z901" i="3"/>
  <c r="Y901" i="3"/>
  <c r="Z900" i="3"/>
  <c r="Y900" i="3"/>
  <c r="Z899" i="3"/>
  <c r="Y899" i="3"/>
  <c r="Z898" i="3"/>
  <c r="Y898" i="3"/>
  <c r="Z897" i="3"/>
  <c r="Y897" i="3"/>
  <c r="Z896" i="3"/>
  <c r="Y896" i="3"/>
  <c r="Z895" i="3"/>
  <c r="Y895" i="3"/>
  <c r="Z894" i="3"/>
  <c r="Y894" i="3"/>
  <c r="Z893" i="3"/>
  <c r="Y893" i="3"/>
  <c r="Z892" i="3"/>
  <c r="Y892" i="3"/>
  <c r="Z891" i="3"/>
  <c r="Y891" i="3"/>
  <c r="Z890" i="3"/>
  <c r="Y890" i="3"/>
  <c r="Z889" i="3"/>
  <c r="Y889" i="3"/>
  <c r="Z888" i="3"/>
  <c r="Y888" i="3"/>
  <c r="Z887" i="3"/>
  <c r="Y887" i="3"/>
  <c r="Z886" i="3"/>
  <c r="Y886" i="3"/>
  <c r="Z885" i="3"/>
  <c r="Y885" i="3"/>
  <c r="Z884" i="3"/>
  <c r="Y884" i="3"/>
  <c r="Z883" i="3"/>
  <c r="Y883" i="3"/>
  <c r="Z882" i="3"/>
  <c r="Y882" i="3"/>
  <c r="Z881" i="3"/>
  <c r="Y881" i="3"/>
  <c r="Z880" i="3"/>
  <c r="Y880" i="3"/>
  <c r="Z879" i="3"/>
  <c r="Y879" i="3"/>
  <c r="Z878" i="3"/>
  <c r="Y878" i="3"/>
  <c r="Z877" i="3"/>
  <c r="Y877" i="3"/>
  <c r="Z876" i="3"/>
  <c r="Y876" i="3"/>
  <c r="Z875" i="3"/>
  <c r="Y875" i="3"/>
  <c r="Z874" i="3"/>
  <c r="Y874" i="3"/>
  <c r="Z873" i="3"/>
  <c r="Y873" i="3"/>
  <c r="Z872" i="3"/>
  <c r="Y872" i="3"/>
  <c r="Z871" i="3"/>
  <c r="Y871" i="3"/>
  <c r="Z870" i="3"/>
  <c r="Y870" i="3"/>
  <c r="Z869" i="3"/>
  <c r="Y869" i="3"/>
  <c r="Z868" i="3"/>
  <c r="Y868" i="3"/>
  <c r="Z867" i="3"/>
  <c r="Y867" i="3"/>
  <c r="Z866" i="3"/>
  <c r="Y866" i="3"/>
  <c r="Z865" i="3"/>
  <c r="Y865" i="3"/>
  <c r="Z864" i="3"/>
  <c r="Y864" i="3"/>
  <c r="Z863" i="3"/>
  <c r="Y863" i="3"/>
  <c r="Z862" i="3"/>
  <c r="Y862" i="3"/>
  <c r="Z861" i="3"/>
  <c r="Y861" i="3"/>
  <c r="Z860" i="3"/>
  <c r="Y860" i="3"/>
  <c r="Z859" i="3"/>
  <c r="Y859" i="3"/>
  <c r="Z858" i="3"/>
  <c r="Y858" i="3"/>
  <c r="Z857" i="3"/>
  <c r="Y857" i="3"/>
  <c r="Z856" i="3"/>
  <c r="Y856" i="3"/>
  <c r="Z855" i="3"/>
  <c r="Y855" i="3"/>
  <c r="Z854" i="3"/>
  <c r="Y854" i="3"/>
  <c r="Z853" i="3"/>
  <c r="Y853" i="3"/>
  <c r="Z852" i="3"/>
  <c r="Y852" i="3"/>
  <c r="Z851" i="3"/>
  <c r="Y851" i="3"/>
  <c r="Z850" i="3"/>
  <c r="Y850" i="3"/>
  <c r="Z849" i="3"/>
  <c r="Y849" i="3"/>
  <c r="Z848" i="3"/>
  <c r="Y848" i="3"/>
  <c r="Z847" i="3"/>
  <c r="Y847" i="3"/>
  <c r="Z846" i="3"/>
  <c r="Y846" i="3"/>
  <c r="Z845" i="3"/>
  <c r="Y845" i="3"/>
  <c r="Z844" i="3"/>
  <c r="Y844" i="3"/>
  <c r="Z843" i="3"/>
  <c r="Y843" i="3"/>
  <c r="Z842" i="3"/>
  <c r="Y842" i="3"/>
  <c r="Z841" i="3"/>
  <c r="Y841" i="3"/>
  <c r="Z840" i="3"/>
  <c r="Y840" i="3"/>
  <c r="Z839" i="3"/>
  <c r="Y839" i="3"/>
  <c r="Z838" i="3"/>
  <c r="Y838" i="3"/>
  <c r="Z837" i="3"/>
  <c r="Y837" i="3"/>
  <c r="Z836" i="3"/>
  <c r="Y836" i="3"/>
  <c r="Z835" i="3"/>
  <c r="Y835" i="3"/>
  <c r="Z834" i="3"/>
  <c r="Y834" i="3"/>
  <c r="Z833" i="3"/>
  <c r="Y833" i="3"/>
  <c r="Z832" i="3"/>
  <c r="Y832" i="3"/>
  <c r="Z831" i="3"/>
  <c r="Y831" i="3"/>
  <c r="Z830" i="3"/>
  <c r="Y830" i="3"/>
  <c r="Z829" i="3"/>
  <c r="Y829" i="3"/>
  <c r="Z828" i="3"/>
  <c r="Y828" i="3"/>
  <c r="Z827" i="3"/>
  <c r="Y827" i="3"/>
  <c r="Z826" i="3"/>
  <c r="Y826" i="3"/>
  <c r="Z825" i="3"/>
  <c r="Y825" i="3"/>
  <c r="Z824" i="3"/>
  <c r="Y824" i="3"/>
  <c r="Z823" i="3"/>
  <c r="Y823" i="3"/>
  <c r="Z822" i="3"/>
  <c r="Y822" i="3"/>
  <c r="Z821" i="3"/>
  <c r="Y821" i="3"/>
  <c r="Z820" i="3"/>
  <c r="Y820" i="3"/>
  <c r="Z819" i="3"/>
  <c r="Y819" i="3"/>
  <c r="Z818" i="3"/>
  <c r="Y818" i="3"/>
  <c r="Z817" i="3"/>
  <c r="Y817" i="3"/>
  <c r="Z816" i="3"/>
  <c r="Y816" i="3"/>
  <c r="Z815" i="3"/>
  <c r="Y815" i="3"/>
  <c r="Z814" i="3"/>
  <c r="Y814" i="3"/>
  <c r="Z813" i="3"/>
  <c r="Y813" i="3"/>
  <c r="Z812" i="3"/>
  <c r="Y812" i="3"/>
  <c r="Z811" i="3"/>
  <c r="Y811" i="3"/>
  <c r="Z810" i="3"/>
  <c r="Y810" i="3"/>
  <c r="Z809" i="3"/>
  <c r="Y809" i="3"/>
  <c r="Z808" i="3"/>
  <c r="Y808" i="3"/>
  <c r="Z807" i="3"/>
  <c r="Y807" i="3"/>
  <c r="Z806" i="3"/>
  <c r="Y806" i="3"/>
  <c r="Z805" i="3"/>
  <c r="Y805" i="3"/>
  <c r="Z804" i="3"/>
  <c r="Y804" i="3"/>
  <c r="Z803" i="3"/>
  <c r="Y803" i="3"/>
  <c r="Z802" i="3"/>
  <c r="Y802" i="3"/>
  <c r="Z801" i="3"/>
  <c r="Y801" i="3"/>
  <c r="Z800" i="3"/>
  <c r="Y800" i="3"/>
  <c r="Z799" i="3"/>
  <c r="Y799" i="3"/>
  <c r="Z798" i="3"/>
  <c r="Y798" i="3"/>
  <c r="Z797" i="3"/>
  <c r="Y797" i="3"/>
  <c r="Z796" i="3"/>
  <c r="Y796" i="3"/>
  <c r="Z795" i="3"/>
  <c r="Y795" i="3"/>
  <c r="Z794" i="3"/>
  <c r="Y794" i="3"/>
  <c r="Z793" i="3"/>
  <c r="Y793" i="3"/>
  <c r="Z792" i="3"/>
  <c r="Y792" i="3"/>
  <c r="Z791" i="3"/>
  <c r="Y791" i="3"/>
  <c r="Z790" i="3"/>
  <c r="Y790" i="3"/>
  <c r="Z789" i="3"/>
  <c r="Y789" i="3"/>
  <c r="Z788" i="3"/>
  <c r="Y788" i="3"/>
  <c r="Z787" i="3"/>
  <c r="Y787" i="3"/>
  <c r="Z786" i="3"/>
  <c r="Y786" i="3"/>
  <c r="Z785" i="3"/>
  <c r="Y785" i="3"/>
  <c r="Z784" i="3"/>
  <c r="Y784" i="3"/>
  <c r="Z783" i="3"/>
  <c r="Y783" i="3"/>
  <c r="Z782" i="3"/>
  <c r="Y782" i="3"/>
  <c r="Z781" i="3"/>
  <c r="Y781" i="3"/>
  <c r="Z780" i="3"/>
  <c r="Y780" i="3"/>
  <c r="Z779" i="3"/>
  <c r="Y779" i="3"/>
  <c r="Z778" i="3"/>
  <c r="Y778" i="3"/>
  <c r="Z777" i="3"/>
  <c r="Y777" i="3"/>
  <c r="Z776" i="3"/>
  <c r="Y776" i="3"/>
  <c r="Z775" i="3"/>
  <c r="Y775" i="3"/>
  <c r="Z774" i="3"/>
  <c r="Y774" i="3"/>
  <c r="Z773" i="3"/>
  <c r="Y773" i="3"/>
  <c r="Z772" i="3"/>
  <c r="Y772" i="3"/>
  <c r="Z771" i="3"/>
  <c r="Y771" i="3"/>
  <c r="Z770" i="3"/>
  <c r="Y770" i="3"/>
  <c r="Z769" i="3"/>
  <c r="Y769" i="3"/>
  <c r="Z768" i="3"/>
  <c r="Y768" i="3"/>
  <c r="Z767" i="3"/>
  <c r="Y767" i="3"/>
  <c r="Z766" i="3"/>
  <c r="Y766" i="3"/>
  <c r="Z765" i="3"/>
  <c r="Y765" i="3"/>
  <c r="Z764" i="3"/>
  <c r="Y764" i="3"/>
  <c r="Z763" i="3"/>
  <c r="Y763" i="3"/>
  <c r="Z762" i="3"/>
  <c r="Y762" i="3"/>
  <c r="Z761" i="3"/>
  <c r="Y761" i="3"/>
  <c r="Z760" i="3"/>
  <c r="Y760" i="3"/>
  <c r="Z759" i="3"/>
  <c r="Y759" i="3"/>
  <c r="Z758" i="3"/>
  <c r="Y758" i="3"/>
  <c r="Z757" i="3"/>
  <c r="Y757" i="3"/>
  <c r="Z756" i="3"/>
  <c r="Y756" i="3"/>
  <c r="Z755" i="3"/>
  <c r="Y755" i="3"/>
  <c r="Z754" i="3"/>
  <c r="Y754" i="3"/>
  <c r="Z753" i="3"/>
  <c r="Y753" i="3"/>
  <c r="Z752" i="3"/>
  <c r="Y752" i="3"/>
  <c r="Z751" i="3"/>
  <c r="Y751" i="3"/>
  <c r="Z750" i="3"/>
  <c r="Y750" i="3"/>
  <c r="Z749" i="3"/>
  <c r="Y749" i="3"/>
  <c r="Z748" i="3"/>
  <c r="Y748" i="3"/>
  <c r="Z747" i="3"/>
  <c r="Y747" i="3"/>
  <c r="Z746" i="3"/>
  <c r="Y746" i="3"/>
  <c r="Z745" i="3"/>
  <c r="Y745" i="3"/>
  <c r="Z744" i="3"/>
  <c r="Y744" i="3"/>
  <c r="Z743" i="3"/>
  <c r="Y743" i="3"/>
  <c r="Z742" i="3"/>
  <c r="Y742" i="3"/>
  <c r="Z741" i="3"/>
  <c r="Y741" i="3"/>
  <c r="Z740" i="3"/>
  <c r="Y740" i="3"/>
  <c r="Z739" i="3"/>
  <c r="Y739" i="3"/>
  <c r="Z738" i="3"/>
  <c r="Y738" i="3"/>
  <c r="Z737" i="3"/>
  <c r="Y737" i="3"/>
  <c r="Z736" i="3"/>
  <c r="Y736" i="3"/>
  <c r="Z735" i="3"/>
  <c r="Y735" i="3"/>
  <c r="Z734" i="3"/>
  <c r="Y734" i="3"/>
  <c r="Z733" i="3"/>
  <c r="Y733" i="3"/>
  <c r="Z732" i="3"/>
  <c r="Y732" i="3"/>
  <c r="Z731" i="3"/>
  <c r="Y731" i="3"/>
  <c r="Z730" i="3"/>
  <c r="Y730" i="3"/>
  <c r="Z729" i="3"/>
  <c r="Y729" i="3"/>
  <c r="Z728" i="3"/>
  <c r="Y728" i="3"/>
  <c r="Z727" i="3"/>
  <c r="Y727" i="3"/>
  <c r="Z726" i="3"/>
  <c r="Y726" i="3"/>
  <c r="Z725" i="3"/>
  <c r="Y725" i="3"/>
  <c r="Z724" i="3"/>
  <c r="Y724" i="3"/>
  <c r="Z723" i="3"/>
  <c r="Y723" i="3"/>
  <c r="Z722" i="3"/>
  <c r="Y722" i="3"/>
  <c r="Z721" i="3"/>
  <c r="Y721" i="3"/>
  <c r="Z720" i="3"/>
  <c r="Y720" i="3"/>
  <c r="Z719" i="3"/>
  <c r="Y719" i="3"/>
  <c r="Z718" i="3"/>
  <c r="Y718" i="3"/>
  <c r="Z717" i="3"/>
  <c r="Y717" i="3"/>
  <c r="Z716" i="3"/>
  <c r="Y716" i="3"/>
  <c r="Z715" i="3"/>
  <c r="Y715" i="3"/>
  <c r="Z714" i="3"/>
  <c r="Y714" i="3"/>
  <c r="Z713" i="3"/>
  <c r="Y713" i="3"/>
  <c r="Z712" i="3"/>
  <c r="Y712" i="3"/>
  <c r="Z711" i="3"/>
  <c r="Y711" i="3"/>
  <c r="Z710" i="3"/>
  <c r="Y710" i="3"/>
  <c r="Z709" i="3"/>
  <c r="Y709" i="3"/>
  <c r="Z708" i="3"/>
  <c r="Y708" i="3"/>
  <c r="Z707" i="3"/>
  <c r="Y707" i="3"/>
  <c r="Z706" i="3"/>
  <c r="Y706" i="3"/>
  <c r="Z705" i="3"/>
  <c r="Y705" i="3"/>
  <c r="Z704" i="3"/>
  <c r="Y704" i="3"/>
  <c r="Z703" i="3"/>
  <c r="Y703" i="3"/>
  <c r="Z702" i="3"/>
  <c r="Y702" i="3"/>
  <c r="Z701" i="3"/>
  <c r="Y701" i="3"/>
  <c r="Z700" i="3"/>
  <c r="Y700" i="3"/>
  <c r="Z699" i="3"/>
  <c r="Y699" i="3"/>
  <c r="Z698" i="3"/>
  <c r="Y698" i="3"/>
  <c r="Z697" i="3"/>
  <c r="Y697" i="3"/>
  <c r="Z696" i="3"/>
  <c r="Y696" i="3"/>
  <c r="Z695" i="3"/>
  <c r="Y695" i="3"/>
  <c r="Z694" i="3"/>
  <c r="Y694" i="3"/>
  <c r="Z693" i="3"/>
  <c r="Y693" i="3"/>
  <c r="Z692" i="3"/>
  <c r="Y692" i="3"/>
  <c r="Z691" i="3"/>
  <c r="Y691" i="3"/>
  <c r="Z690" i="3"/>
  <c r="Y690" i="3"/>
  <c r="Z689" i="3"/>
  <c r="Y689" i="3"/>
  <c r="Z688" i="3"/>
  <c r="Y688" i="3"/>
  <c r="Z687" i="3"/>
  <c r="Y687" i="3"/>
  <c r="Z686" i="3"/>
  <c r="Y686" i="3"/>
  <c r="Z685" i="3"/>
  <c r="Y685" i="3"/>
  <c r="Z684" i="3"/>
  <c r="Y684" i="3"/>
  <c r="Z683" i="3"/>
  <c r="Y683" i="3"/>
  <c r="Z682" i="3"/>
  <c r="Y682" i="3"/>
  <c r="Z681" i="3"/>
  <c r="Y681" i="3"/>
  <c r="Z680" i="3"/>
  <c r="Y680" i="3"/>
  <c r="Z679" i="3"/>
  <c r="Y679" i="3"/>
  <c r="Z678" i="3"/>
  <c r="Y678" i="3"/>
  <c r="Z677" i="3"/>
  <c r="Y677" i="3"/>
  <c r="Z676" i="3"/>
  <c r="Y676" i="3"/>
  <c r="Z675" i="3"/>
  <c r="Y675" i="3"/>
  <c r="Z674" i="3"/>
  <c r="Y674" i="3"/>
  <c r="Z673" i="3"/>
  <c r="Y673" i="3"/>
  <c r="Z672" i="3"/>
  <c r="Y672" i="3"/>
  <c r="Z671" i="3"/>
  <c r="Y671" i="3"/>
  <c r="Z670" i="3"/>
  <c r="Y670" i="3"/>
  <c r="Z669" i="3"/>
  <c r="Y669" i="3"/>
  <c r="Z668" i="3"/>
  <c r="Y668" i="3"/>
  <c r="Z667" i="3"/>
  <c r="Y667" i="3"/>
  <c r="Z666" i="3"/>
  <c r="Y666" i="3"/>
  <c r="Z665" i="3"/>
  <c r="Y665" i="3"/>
  <c r="Z664" i="3"/>
  <c r="Y664" i="3"/>
  <c r="Z663" i="3"/>
  <c r="Y663" i="3"/>
  <c r="Z662" i="3"/>
  <c r="Y662" i="3"/>
  <c r="Z661" i="3"/>
  <c r="Y661" i="3"/>
  <c r="Z660" i="3"/>
  <c r="Y660" i="3"/>
  <c r="Z659" i="3"/>
  <c r="Y659" i="3"/>
  <c r="Z658" i="3"/>
  <c r="Y658" i="3"/>
  <c r="Z657" i="3"/>
  <c r="Y657" i="3"/>
  <c r="Z656" i="3"/>
  <c r="Y656" i="3"/>
  <c r="Z655" i="3"/>
  <c r="Y655" i="3"/>
  <c r="Z654" i="3"/>
  <c r="Y654" i="3"/>
  <c r="Z653" i="3"/>
  <c r="Y653" i="3"/>
  <c r="Z652" i="3"/>
  <c r="Y652" i="3"/>
  <c r="Z651" i="3"/>
  <c r="Y651" i="3"/>
  <c r="Z650" i="3"/>
  <c r="Y650" i="3"/>
  <c r="Z649" i="3"/>
  <c r="Y649" i="3"/>
  <c r="Z648" i="3"/>
  <c r="Y648" i="3"/>
  <c r="Z647" i="3"/>
  <c r="Y647" i="3"/>
  <c r="Z646" i="3"/>
  <c r="Y646" i="3"/>
  <c r="Z645" i="3"/>
  <c r="Y645" i="3"/>
  <c r="Z644" i="3"/>
  <c r="Y644" i="3"/>
  <c r="Z643" i="3"/>
  <c r="Y643" i="3"/>
  <c r="Z642" i="3"/>
  <c r="Y642" i="3"/>
  <c r="Z641" i="3"/>
  <c r="Y641" i="3"/>
  <c r="Z640" i="3"/>
  <c r="Y640" i="3"/>
  <c r="Z639" i="3"/>
  <c r="Y639" i="3"/>
  <c r="Z638" i="3"/>
  <c r="Y638" i="3"/>
  <c r="Z637" i="3"/>
  <c r="Y637" i="3"/>
  <c r="Z636" i="3"/>
  <c r="Y636" i="3"/>
  <c r="Z635" i="3"/>
  <c r="Y635" i="3"/>
  <c r="Z634" i="3"/>
  <c r="Y634" i="3"/>
  <c r="Z633" i="3"/>
  <c r="Y633" i="3"/>
  <c r="Z632" i="3"/>
  <c r="Y632" i="3"/>
  <c r="Z631" i="3"/>
  <c r="Y631" i="3"/>
  <c r="Z630" i="3"/>
  <c r="Y630" i="3"/>
  <c r="Z629" i="3"/>
  <c r="Y629" i="3"/>
  <c r="Z628" i="3"/>
  <c r="Y628" i="3"/>
  <c r="Z627" i="3"/>
  <c r="Y627" i="3"/>
  <c r="Z626" i="3"/>
  <c r="Y626" i="3"/>
  <c r="Z625" i="3"/>
  <c r="Y625" i="3"/>
  <c r="Z624" i="3"/>
  <c r="Y624" i="3"/>
  <c r="Z623" i="3"/>
  <c r="Y623" i="3"/>
  <c r="Z622" i="3"/>
  <c r="Y622" i="3"/>
  <c r="Z621" i="3"/>
  <c r="Y621" i="3"/>
  <c r="Z620" i="3"/>
  <c r="Y620" i="3"/>
  <c r="Z619" i="3"/>
  <c r="Y619" i="3"/>
  <c r="Z618" i="3"/>
  <c r="Y618" i="3"/>
  <c r="Z617" i="3"/>
  <c r="Y617" i="3"/>
  <c r="Z616" i="3"/>
  <c r="Y616" i="3"/>
  <c r="Z615" i="3"/>
  <c r="Y615" i="3"/>
  <c r="Z614" i="3"/>
  <c r="Y614" i="3"/>
  <c r="Z613" i="3"/>
  <c r="Y613" i="3"/>
  <c r="Z612" i="3"/>
  <c r="Y612" i="3"/>
  <c r="Z611" i="3"/>
  <c r="Y611" i="3"/>
  <c r="Z610" i="3"/>
  <c r="Y610" i="3"/>
  <c r="Z609" i="3"/>
  <c r="Y609" i="3"/>
  <c r="Z608" i="3"/>
  <c r="Y608" i="3"/>
  <c r="Z607" i="3"/>
  <c r="Y607" i="3"/>
  <c r="Z606" i="3"/>
  <c r="Y606" i="3"/>
  <c r="Z605" i="3"/>
  <c r="Y605" i="3"/>
  <c r="Z604" i="3"/>
  <c r="Y604" i="3"/>
  <c r="Z603" i="3"/>
  <c r="Y603" i="3"/>
  <c r="Z602" i="3"/>
  <c r="Y602" i="3"/>
  <c r="Z601" i="3"/>
  <c r="Y601" i="3"/>
  <c r="Z600" i="3"/>
  <c r="Y600" i="3"/>
  <c r="Z599" i="3"/>
  <c r="Y599" i="3"/>
  <c r="Z598" i="3"/>
  <c r="Y598" i="3"/>
  <c r="Z597" i="3"/>
  <c r="Y597" i="3"/>
  <c r="Z596" i="3"/>
  <c r="Y596" i="3"/>
  <c r="Z595" i="3"/>
  <c r="Y595" i="3"/>
  <c r="Z594" i="3"/>
  <c r="Y594" i="3"/>
  <c r="Z593" i="3"/>
  <c r="Y593" i="3"/>
  <c r="Z592" i="3"/>
  <c r="Y592" i="3"/>
  <c r="Z591" i="3"/>
  <c r="Y591" i="3"/>
  <c r="Z590" i="3"/>
  <c r="Y590" i="3"/>
  <c r="Z589" i="3"/>
  <c r="Y589" i="3"/>
  <c r="Z588" i="3"/>
  <c r="Y588" i="3"/>
  <c r="Z587" i="3"/>
  <c r="Y587" i="3"/>
  <c r="Z586" i="3"/>
  <c r="Y586" i="3"/>
  <c r="Z585" i="3"/>
  <c r="Y585" i="3"/>
  <c r="Z584" i="3"/>
  <c r="Y584" i="3"/>
  <c r="Z583" i="3"/>
  <c r="Y583" i="3"/>
  <c r="Z582" i="3"/>
  <c r="Y582" i="3"/>
  <c r="Z581" i="3"/>
  <c r="Y581" i="3"/>
  <c r="Z580" i="3"/>
  <c r="Y580" i="3"/>
  <c r="Z579" i="3"/>
  <c r="Y579" i="3"/>
  <c r="Z578" i="3"/>
  <c r="Y578" i="3"/>
  <c r="Z577" i="3"/>
  <c r="Y577" i="3"/>
  <c r="Z576" i="3"/>
  <c r="Y576" i="3"/>
  <c r="Z575" i="3"/>
  <c r="Y575" i="3"/>
  <c r="Z574" i="3"/>
  <c r="Y574" i="3"/>
  <c r="Z573" i="3"/>
  <c r="Y573" i="3"/>
  <c r="Z572" i="3"/>
  <c r="Y572" i="3"/>
  <c r="Z571" i="3"/>
  <c r="Y571" i="3"/>
  <c r="Z570" i="3"/>
  <c r="Y570" i="3"/>
  <c r="Z569" i="3"/>
  <c r="Y569" i="3"/>
  <c r="Z568" i="3"/>
  <c r="Y568" i="3"/>
  <c r="Z567" i="3"/>
  <c r="Y567" i="3"/>
  <c r="Z566" i="3"/>
  <c r="Y566" i="3"/>
  <c r="Z565" i="3"/>
  <c r="Y565" i="3"/>
  <c r="Z564" i="3"/>
  <c r="Y564" i="3"/>
  <c r="Z563" i="3"/>
  <c r="Y563" i="3"/>
  <c r="Z562" i="3"/>
  <c r="Y562" i="3"/>
  <c r="Z561" i="3"/>
  <c r="Y561" i="3"/>
  <c r="Z560" i="3"/>
  <c r="Y560" i="3"/>
  <c r="Z559" i="3"/>
  <c r="Y559" i="3"/>
  <c r="Z558" i="3"/>
  <c r="Y558" i="3"/>
  <c r="Z557" i="3"/>
  <c r="Y557" i="3"/>
  <c r="Z556" i="3"/>
  <c r="Y556" i="3"/>
  <c r="Z555" i="3"/>
  <c r="Y555" i="3"/>
  <c r="Z554" i="3"/>
  <c r="Y554" i="3"/>
  <c r="Z553" i="3"/>
  <c r="Y553" i="3"/>
  <c r="Z552" i="3"/>
  <c r="Y552" i="3"/>
  <c r="Z551" i="3"/>
  <c r="Y551" i="3"/>
  <c r="Z550" i="3"/>
  <c r="Y550" i="3"/>
  <c r="Z549" i="3"/>
  <c r="Y549" i="3"/>
  <c r="Z548" i="3"/>
  <c r="Y548" i="3"/>
  <c r="Z547" i="3"/>
  <c r="Y547" i="3"/>
  <c r="Z546" i="3"/>
  <c r="Y546" i="3"/>
  <c r="Z545" i="3"/>
  <c r="Y545" i="3"/>
  <c r="Z544" i="3"/>
  <c r="Y544" i="3"/>
  <c r="Z543" i="3"/>
  <c r="Y543" i="3"/>
  <c r="Z542" i="3"/>
  <c r="Y542" i="3"/>
  <c r="Z541" i="3"/>
  <c r="Y541" i="3"/>
  <c r="Z540" i="3"/>
  <c r="Y540" i="3"/>
  <c r="Z539" i="3"/>
  <c r="Y539" i="3"/>
  <c r="Z538" i="3"/>
  <c r="Y538" i="3"/>
  <c r="Z537" i="3"/>
  <c r="Y537" i="3"/>
  <c r="Z536" i="3"/>
  <c r="Y536" i="3"/>
  <c r="Z535" i="3"/>
  <c r="Y535" i="3"/>
  <c r="Z534" i="3"/>
  <c r="Y534" i="3"/>
  <c r="Z533" i="3"/>
  <c r="Y533" i="3"/>
  <c r="Z532" i="3"/>
  <c r="Y532" i="3"/>
  <c r="Z531" i="3"/>
  <c r="Y531" i="3"/>
  <c r="Z530" i="3"/>
  <c r="Y530" i="3"/>
  <c r="Z529" i="3"/>
  <c r="Y529" i="3"/>
  <c r="Z528" i="3"/>
  <c r="Y528" i="3"/>
  <c r="Z527" i="3"/>
  <c r="Y527" i="3"/>
  <c r="Z526" i="3"/>
  <c r="Y526" i="3"/>
  <c r="Z525" i="3"/>
  <c r="Y525" i="3"/>
  <c r="Z524" i="3"/>
  <c r="Y524" i="3"/>
  <c r="Z523" i="3"/>
  <c r="Y523" i="3"/>
  <c r="Z522" i="3"/>
  <c r="Y522" i="3"/>
  <c r="Z521" i="3"/>
  <c r="Y521" i="3"/>
  <c r="Z520" i="3"/>
  <c r="Y520" i="3"/>
  <c r="Z519" i="3"/>
  <c r="Y519" i="3"/>
  <c r="Z518" i="3"/>
  <c r="Y518" i="3"/>
  <c r="Z517" i="3"/>
  <c r="Y517" i="3"/>
  <c r="Z516" i="3"/>
  <c r="Y516" i="3"/>
  <c r="Z515" i="3"/>
  <c r="Y515" i="3"/>
  <c r="Z514" i="3"/>
  <c r="Y514" i="3"/>
  <c r="Z513" i="3"/>
  <c r="Y513" i="3"/>
  <c r="Z512" i="3"/>
  <c r="Y512" i="3"/>
  <c r="Z511" i="3"/>
  <c r="Y511" i="3"/>
  <c r="Z510" i="3"/>
  <c r="Y510" i="3"/>
  <c r="Z509" i="3"/>
  <c r="Y509" i="3"/>
  <c r="Z508" i="3"/>
  <c r="Y508" i="3"/>
  <c r="Z507" i="3"/>
  <c r="Y507" i="3"/>
  <c r="Z506" i="3"/>
  <c r="Y506" i="3"/>
  <c r="Z505" i="3"/>
  <c r="Y505" i="3"/>
  <c r="Z504" i="3"/>
  <c r="Y504" i="3"/>
  <c r="Z503" i="3"/>
  <c r="Y503" i="3"/>
  <c r="Z502" i="3"/>
  <c r="Y502" i="3"/>
  <c r="Z501" i="3"/>
  <c r="Y501" i="3"/>
  <c r="Z500" i="3"/>
  <c r="Y500" i="3"/>
  <c r="Z499" i="3"/>
  <c r="Y499" i="3"/>
  <c r="Z498" i="3"/>
  <c r="Y498" i="3"/>
  <c r="Z497" i="3"/>
  <c r="Y497" i="3"/>
  <c r="Z496" i="3"/>
  <c r="Y496" i="3"/>
  <c r="Z495" i="3"/>
  <c r="Y495" i="3"/>
  <c r="Z494" i="3"/>
  <c r="Y494" i="3"/>
  <c r="Z493" i="3"/>
  <c r="Y493" i="3"/>
  <c r="Z492" i="3"/>
  <c r="Y492" i="3"/>
  <c r="Z491" i="3"/>
  <c r="Y491" i="3"/>
  <c r="Z490" i="3"/>
  <c r="Y490" i="3"/>
  <c r="Z489" i="3"/>
  <c r="Y489" i="3"/>
  <c r="Z488" i="3"/>
  <c r="Y488" i="3"/>
  <c r="Z487" i="3"/>
  <c r="Y487" i="3"/>
  <c r="Z486" i="3"/>
  <c r="Y486" i="3"/>
  <c r="Z485" i="3"/>
  <c r="Y485" i="3"/>
  <c r="Z484" i="3"/>
  <c r="Y484" i="3"/>
  <c r="Z483" i="3"/>
  <c r="Y483" i="3"/>
  <c r="Z482" i="3"/>
  <c r="Y482" i="3"/>
  <c r="Z481" i="3"/>
  <c r="Y481" i="3"/>
  <c r="Z480" i="3"/>
  <c r="Y480" i="3"/>
  <c r="Z479" i="3"/>
  <c r="Y479" i="3"/>
  <c r="Z478" i="3"/>
  <c r="Y478" i="3"/>
  <c r="Z477" i="3"/>
  <c r="Y477" i="3"/>
  <c r="Z476" i="3"/>
  <c r="Y476" i="3"/>
  <c r="Z475" i="3"/>
  <c r="Y475" i="3"/>
  <c r="Z474" i="3"/>
  <c r="Y474" i="3"/>
  <c r="Z473" i="3"/>
  <c r="Y473" i="3"/>
  <c r="Z472" i="3"/>
  <c r="Y472" i="3"/>
  <c r="Z471" i="3"/>
  <c r="Y471" i="3"/>
  <c r="Z470" i="3"/>
  <c r="Y470" i="3"/>
  <c r="Z469" i="3"/>
  <c r="Y469" i="3"/>
  <c r="Z468" i="3"/>
  <c r="Y468" i="3"/>
  <c r="Z467" i="3"/>
  <c r="Y467" i="3"/>
  <c r="Z466" i="3"/>
  <c r="Y466" i="3"/>
  <c r="Z465" i="3"/>
  <c r="Y465" i="3"/>
  <c r="Z464" i="3"/>
  <c r="Y464" i="3"/>
  <c r="Z463" i="3"/>
  <c r="Y463" i="3"/>
  <c r="Z462" i="3"/>
  <c r="Y462" i="3"/>
  <c r="Z461" i="3"/>
  <c r="Y461" i="3"/>
  <c r="Z460" i="3"/>
  <c r="Y460" i="3"/>
  <c r="Z459" i="3"/>
  <c r="Y459" i="3"/>
  <c r="Z458" i="3"/>
  <c r="Y458" i="3"/>
  <c r="Z457" i="3"/>
  <c r="Y457" i="3"/>
  <c r="Z456" i="3"/>
  <c r="Y456" i="3"/>
  <c r="Z455" i="3"/>
  <c r="Y455" i="3"/>
  <c r="Z454" i="3"/>
  <c r="Y454" i="3"/>
  <c r="Z453" i="3"/>
  <c r="Y453" i="3"/>
  <c r="Z452" i="3"/>
  <c r="Y452" i="3"/>
  <c r="Z451" i="3"/>
  <c r="Y451" i="3"/>
  <c r="Z450" i="3"/>
  <c r="Y450" i="3"/>
  <c r="Z449" i="3"/>
  <c r="Y449" i="3"/>
  <c r="Z448" i="3"/>
  <c r="Y448" i="3"/>
  <c r="Z447" i="3"/>
  <c r="Y447" i="3"/>
  <c r="Z446" i="3"/>
  <c r="Y446" i="3"/>
  <c r="Z445" i="3"/>
  <c r="Y445" i="3"/>
  <c r="Z444" i="3"/>
  <c r="Y444" i="3"/>
  <c r="Z443" i="3"/>
  <c r="Y443" i="3"/>
  <c r="Z442" i="3"/>
  <c r="Y442" i="3"/>
  <c r="Z441" i="3"/>
  <c r="Y441" i="3"/>
  <c r="Z440" i="3"/>
  <c r="Y440" i="3"/>
  <c r="Z439" i="3"/>
  <c r="Y439" i="3"/>
  <c r="Z438" i="3"/>
  <c r="Y438" i="3"/>
  <c r="Z437" i="3"/>
  <c r="Y437" i="3"/>
  <c r="Z436" i="3"/>
  <c r="Y436" i="3"/>
  <c r="Z435" i="3"/>
  <c r="Y435" i="3"/>
  <c r="Z434" i="3"/>
  <c r="Y434" i="3"/>
  <c r="Z433" i="3"/>
  <c r="Y433" i="3"/>
  <c r="Z432" i="3"/>
  <c r="Y432" i="3"/>
  <c r="Z431" i="3"/>
  <c r="Y431" i="3"/>
  <c r="Z430" i="3"/>
  <c r="Y430" i="3"/>
  <c r="Z429" i="3"/>
  <c r="Y429" i="3"/>
  <c r="Z428" i="3"/>
  <c r="Y428" i="3"/>
  <c r="Z427" i="3"/>
  <c r="Y427" i="3"/>
  <c r="Z426" i="3"/>
  <c r="Y426" i="3"/>
  <c r="Z425" i="3"/>
  <c r="Y425" i="3"/>
  <c r="Z424" i="3"/>
  <c r="Y424" i="3"/>
  <c r="Z423" i="3"/>
  <c r="Y423" i="3"/>
  <c r="Z422" i="3"/>
  <c r="Y422" i="3"/>
  <c r="Z421" i="3"/>
  <c r="Y421" i="3"/>
  <c r="Z420" i="3"/>
  <c r="Y420" i="3"/>
  <c r="Z419" i="3"/>
  <c r="Y419" i="3"/>
  <c r="Z418" i="3"/>
  <c r="Y418" i="3"/>
  <c r="Z417" i="3"/>
  <c r="Y417" i="3"/>
  <c r="Z416" i="3"/>
  <c r="Y416" i="3"/>
  <c r="Z415" i="3"/>
  <c r="Y415" i="3"/>
  <c r="Z414" i="3"/>
  <c r="Y414" i="3"/>
  <c r="Z413" i="3"/>
  <c r="Y413" i="3"/>
  <c r="Z412" i="3"/>
  <c r="Y412" i="3"/>
  <c r="Z411" i="3"/>
  <c r="Y411" i="3"/>
  <c r="Z410" i="3"/>
  <c r="Y410" i="3"/>
  <c r="Z409" i="3"/>
  <c r="Y409" i="3"/>
  <c r="Z408" i="3"/>
  <c r="Y408" i="3"/>
  <c r="Z407" i="3"/>
  <c r="Y407" i="3"/>
  <c r="Z406" i="3"/>
  <c r="Y406" i="3"/>
  <c r="Z405" i="3"/>
  <c r="Y405" i="3"/>
  <c r="Z404" i="3"/>
  <c r="Y404" i="3"/>
  <c r="Z403" i="3"/>
  <c r="Y403" i="3"/>
  <c r="Z402" i="3"/>
  <c r="Y402" i="3"/>
  <c r="Z401" i="3"/>
  <c r="Y401" i="3"/>
  <c r="Z400" i="3"/>
  <c r="Y400" i="3"/>
  <c r="Z399" i="3"/>
  <c r="Y399" i="3"/>
  <c r="Z398" i="3"/>
  <c r="Y398" i="3"/>
  <c r="Z397" i="3"/>
  <c r="Y397" i="3"/>
  <c r="Z396" i="3"/>
  <c r="Y396" i="3"/>
  <c r="Z395" i="3"/>
  <c r="Y395" i="3"/>
  <c r="Z394" i="3"/>
  <c r="Y394" i="3"/>
  <c r="Z393" i="3"/>
  <c r="Y393" i="3"/>
  <c r="Z392" i="3"/>
  <c r="Y392" i="3"/>
  <c r="Z391" i="3"/>
  <c r="Y391" i="3"/>
  <c r="Z390" i="3"/>
  <c r="Y390" i="3"/>
  <c r="Z389" i="3"/>
  <c r="Y389" i="3"/>
  <c r="Z388" i="3"/>
  <c r="Y388" i="3"/>
  <c r="Z387" i="3"/>
  <c r="Y387" i="3"/>
  <c r="Z386" i="3"/>
  <c r="Y386" i="3"/>
  <c r="Z385" i="3"/>
  <c r="Y385" i="3"/>
  <c r="Z384" i="3"/>
  <c r="Y384" i="3"/>
  <c r="Z383" i="3"/>
  <c r="Y383" i="3"/>
  <c r="Z382" i="3"/>
  <c r="Y382" i="3"/>
  <c r="Z381" i="3"/>
  <c r="Y381" i="3"/>
  <c r="Z380" i="3"/>
  <c r="Y380" i="3"/>
  <c r="Z379" i="3"/>
  <c r="Y379" i="3"/>
  <c r="Z378" i="3"/>
  <c r="Y378" i="3"/>
  <c r="Z377" i="3"/>
  <c r="Y377" i="3"/>
  <c r="Z376" i="3"/>
  <c r="Y376" i="3"/>
  <c r="Z375" i="3"/>
  <c r="Y375" i="3"/>
  <c r="Z374" i="3"/>
  <c r="Y374" i="3"/>
  <c r="Z373" i="3"/>
  <c r="Y373" i="3"/>
  <c r="Z372" i="3"/>
  <c r="Y372" i="3"/>
  <c r="Z371" i="3"/>
  <c r="Y371" i="3"/>
  <c r="Z370" i="3"/>
  <c r="Y370" i="3"/>
  <c r="Z369" i="3"/>
  <c r="Y369" i="3"/>
  <c r="Z368" i="3"/>
  <c r="Y368" i="3"/>
  <c r="Z367" i="3"/>
  <c r="Y367" i="3"/>
  <c r="Z366" i="3"/>
  <c r="Y366" i="3"/>
  <c r="Z365" i="3"/>
  <c r="Y365" i="3"/>
  <c r="Z364" i="3"/>
  <c r="Y364" i="3"/>
  <c r="Z363" i="3"/>
  <c r="Y363" i="3"/>
  <c r="Z362" i="3"/>
  <c r="Y362" i="3"/>
  <c r="Z361" i="3"/>
  <c r="Y361" i="3"/>
  <c r="Z360" i="3"/>
  <c r="Y360" i="3"/>
  <c r="Z359" i="3"/>
  <c r="Y359" i="3"/>
  <c r="Z358" i="3"/>
  <c r="Y358" i="3"/>
  <c r="Z357" i="3"/>
  <c r="Y357" i="3"/>
  <c r="Z356" i="3"/>
  <c r="Y356" i="3"/>
  <c r="Z355" i="3"/>
  <c r="Y355" i="3"/>
  <c r="Z354" i="3"/>
  <c r="Y354" i="3"/>
  <c r="Z353" i="3"/>
  <c r="Y353" i="3"/>
  <c r="Z352" i="3"/>
  <c r="Y352" i="3"/>
  <c r="Z351" i="3"/>
  <c r="Y351" i="3"/>
  <c r="Z350" i="3"/>
  <c r="Y350" i="3"/>
  <c r="Z349" i="3"/>
  <c r="Y349" i="3"/>
  <c r="Z348" i="3"/>
  <c r="Y348" i="3"/>
  <c r="Z347" i="3"/>
  <c r="Y347" i="3"/>
  <c r="Z346" i="3"/>
  <c r="Y346" i="3"/>
  <c r="Z345" i="3"/>
  <c r="Y345" i="3"/>
  <c r="Z344" i="3"/>
  <c r="Y344" i="3"/>
  <c r="Z343" i="3"/>
  <c r="Y343" i="3"/>
  <c r="Z342" i="3"/>
  <c r="Y342" i="3"/>
  <c r="Z341" i="3"/>
  <c r="Y341" i="3"/>
  <c r="Z340" i="3"/>
  <c r="Y340" i="3"/>
  <c r="Z339" i="3"/>
  <c r="Y339" i="3"/>
  <c r="Z338" i="3"/>
  <c r="Y338" i="3"/>
  <c r="Z337" i="3"/>
  <c r="Y337" i="3"/>
  <c r="Z336" i="3"/>
  <c r="Y336" i="3"/>
  <c r="Z335" i="3"/>
  <c r="Y335" i="3"/>
  <c r="Z334" i="3"/>
  <c r="Y334" i="3"/>
  <c r="Z333" i="3"/>
  <c r="Y333" i="3"/>
  <c r="Z332" i="3"/>
  <c r="Y332" i="3"/>
  <c r="Z331" i="3"/>
  <c r="Y331" i="3"/>
  <c r="Z330" i="3"/>
  <c r="Y330" i="3"/>
  <c r="Z329" i="3"/>
  <c r="Y329" i="3"/>
  <c r="Z328" i="3"/>
  <c r="Y328" i="3"/>
  <c r="Z327" i="3"/>
  <c r="Y327" i="3"/>
  <c r="Z326" i="3"/>
  <c r="Y326" i="3"/>
  <c r="Z325" i="3"/>
  <c r="Y325" i="3"/>
  <c r="Z324" i="3"/>
  <c r="Y324" i="3"/>
  <c r="Z323" i="3"/>
  <c r="Y323" i="3"/>
  <c r="Z322" i="3"/>
  <c r="Y322" i="3"/>
  <c r="Z321" i="3"/>
  <c r="Y321" i="3"/>
  <c r="Z320" i="3"/>
  <c r="Y320" i="3"/>
  <c r="Z319" i="3"/>
  <c r="Y319" i="3"/>
  <c r="Z318" i="3"/>
  <c r="Y318" i="3"/>
  <c r="Z317" i="3"/>
  <c r="Y317" i="3"/>
  <c r="Z316" i="3"/>
  <c r="Y316" i="3"/>
  <c r="Z315" i="3"/>
  <c r="Y315" i="3"/>
  <c r="Z314" i="3"/>
  <c r="Y314" i="3"/>
  <c r="Z313" i="3"/>
  <c r="Y313" i="3"/>
  <c r="Z312" i="3"/>
  <c r="Y312" i="3"/>
  <c r="Z311" i="3"/>
  <c r="Y311" i="3"/>
  <c r="Z310" i="3"/>
  <c r="Y310" i="3"/>
  <c r="Z309" i="3"/>
  <c r="Y309" i="3"/>
  <c r="Z308" i="3"/>
  <c r="Y308" i="3"/>
  <c r="Z307" i="3"/>
  <c r="Y307" i="3"/>
  <c r="Z306" i="3"/>
  <c r="Y306" i="3"/>
  <c r="Z305" i="3"/>
  <c r="Y305" i="3"/>
  <c r="Z304" i="3"/>
  <c r="Y304" i="3"/>
  <c r="Z303" i="3"/>
  <c r="Y303" i="3"/>
  <c r="Z302" i="3"/>
  <c r="Y302" i="3"/>
  <c r="Z301" i="3"/>
  <c r="Y301" i="3"/>
  <c r="Z300" i="3"/>
  <c r="Y300" i="3"/>
  <c r="Z299" i="3"/>
  <c r="Y299" i="3"/>
  <c r="Z298" i="3"/>
  <c r="Y298" i="3"/>
  <c r="Z297" i="3"/>
  <c r="Y297" i="3"/>
  <c r="Z296" i="3"/>
  <c r="Y296" i="3"/>
  <c r="Z295" i="3"/>
  <c r="Y295" i="3"/>
  <c r="Z294" i="3"/>
  <c r="Y294" i="3"/>
  <c r="Z293" i="3"/>
  <c r="Y293" i="3"/>
  <c r="Z292" i="3"/>
  <c r="Y292" i="3"/>
  <c r="Z291" i="3"/>
  <c r="Y291" i="3"/>
  <c r="Z290" i="3"/>
  <c r="Y290" i="3"/>
  <c r="Z289" i="3"/>
  <c r="Y289" i="3"/>
  <c r="Z288" i="3"/>
  <c r="Y288" i="3"/>
  <c r="Z287" i="3"/>
  <c r="Y287" i="3"/>
  <c r="Z286" i="3"/>
  <c r="Y286" i="3"/>
  <c r="Z285" i="3"/>
  <c r="Y285" i="3"/>
  <c r="Z284" i="3"/>
  <c r="Y284" i="3"/>
  <c r="Z283" i="3"/>
  <c r="Y283" i="3"/>
  <c r="Z282" i="3"/>
  <c r="Y282" i="3"/>
  <c r="Z281" i="3"/>
  <c r="Y281" i="3"/>
  <c r="Z280" i="3"/>
  <c r="Y280" i="3"/>
  <c r="Z279" i="3"/>
  <c r="Y279" i="3"/>
  <c r="Z278" i="3"/>
  <c r="Y278" i="3"/>
  <c r="Z277" i="3"/>
  <c r="Y277" i="3"/>
  <c r="Z276" i="3"/>
  <c r="Y276" i="3"/>
  <c r="Z275" i="3"/>
  <c r="Y275" i="3"/>
  <c r="Z274" i="3"/>
  <c r="Y274" i="3"/>
  <c r="Z273" i="3"/>
  <c r="Y273" i="3"/>
  <c r="Z272" i="3"/>
  <c r="Y272" i="3"/>
  <c r="Z271" i="3"/>
  <c r="Y271" i="3"/>
  <c r="Z270" i="3"/>
  <c r="Y270" i="3"/>
  <c r="Z269" i="3"/>
  <c r="Y269" i="3"/>
  <c r="Z268" i="3"/>
  <c r="Y268" i="3"/>
  <c r="Z267" i="3"/>
  <c r="Y267" i="3"/>
  <c r="Z266" i="3"/>
  <c r="Y266" i="3"/>
  <c r="Z265" i="3"/>
  <c r="Y265" i="3"/>
  <c r="Z264" i="3"/>
  <c r="Y264" i="3"/>
  <c r="Z263" i="3"/>
  <c r="Y263" i="3"/>
  <c r="Z262" i="3"/>
  <c r="Y262" i="3"/>
  <c r="Z261" i="3"/>
  <c r="Y261" i="3"/>
  <c r="Z260" i="3"/>
  <c r="Y260" i="3"/>
  <c r="Z259" i="3"/>
  <c r="Y259" i="3"/>
  <c r="Z258" i="3"/>
  <c r="Y258" i="3"/>
  <c r="Z257" i="3"/>
  <c r="Y257" i="3"/>
  <c r="Z256" i="3"/>
  <c r="Y256" i="3"/>
  <c r="Z255" i="3"/>
  <c r="Y255" i="3"/>
  <c r="Z254" i="3"/>
  <c r="Y254" i="3"/>
  <c r="Z253" i="3"/>
  <c r="Y253" i="3"/>
  <c r="Z252" i="3"/>
  <c r="Y252" i="3"/>
  <c r="Z251" i="3"/>
  <c r="Y251" i="3"/>
  <c r="Z250" i="3"/>
  <c r="Y250" i="3"/>
  <c r="Z249" i="3"/>
  <c r="Y249" i="3"/>
  <c r="Z248" i="3"/>
  <c r="Y248" i="3"/>
  <c r="Z247" i="3"/>
  <c r="Y247" i="3"/>
  <c r="Z246" i="3"/>
  <c r="Y246" i="3"/>
  <c r="Z245" i="3"/>
  <c r="Y245" i="3"/>
  <c r="Z244" i="3"/>
  <c r="Y244" i="3"/>
  <c r="Z243" i="3"/>
  <c r="Y243" i="3"/>
  <c r="Z242" i="3"/>
  <c r="Y242" i="3"/>
  <c r="Z241" i="3"/>
  <c r="Y241" i="3"/>
  <c r="Z240" i="3"/>
  <c r="Y240" i="3"/>
  <c r="Z239" i="3"/>
  <c r="Y239" i="3"/>
  <c r="Z238" i="3"/>
  <c r="Y238" i="3"/>
  <c r="Z237" i="3"/>
  <c r="Y237" i="3"/>
  <c r="Z236" i="3"/>
  <c r="Y236" i="3"/>
  <c r="Z235" i="3"/>
  <c r="Y235" i="3"/>
  <c r="Z234" i="3"/>
  <c r="Y234" i="3"/>
  <c r="Z233" i="3"/>
  <c r="Y233" i="3"/>
  <c r="Z232" i="3"/>
  <c r="Y232" i="3"/>
  <c r="Z231" i="3"/>
  <c r="Y231" i="3"/>
  <c r="Z230" i="3"/>
  <c r="Y230" i="3"/>
  <c r="Z229" i="3"/>
  <c r="Y229" i="3"/>
  <c r="Z228" i="3"/>
  <c r="Y228" i="3"/>
  <c r="Z227" i="3"/>
  <c r="Y227" i="3"/>
  <c r="Z226" i="3"/>
  <c r="Y226" i="3"/>
  <c r="Z225" i="3"/>
  <c r="Y225" i="3"/>
  <c r="Z224" i="3"/>
  <c r="Y224" i="3"/>
  <c r="Z223" i="3"/>
  <c r="Y223" i="3"/>
  <c r="Z222" i="3"/>
  <c r="Y222" i="3"/>
  <c r="Z221" i="3"/>
  <c r="Y221" i="3"/>
  <c r="Z220" i="3"/>
  <c r="Y220" i="3"/>
  <c r="Z219" i="3"/>
  <c r="Y219" i="3"/>
  <c r="Z218" i="3"/>
  <c r="Y218" i="3"/>
  <c r="Z217" i="3"/>
  <c r="Y217" i="3"/>
  <c r="Z216" i="3"/>
  <c r="Y216" i="3"/>
  <c r="Z215" i="3"/>
  <c r="Y215" i="3"/>
  <c r="Z214" i="3"/>
  <c r="Y214" i="3"/>
  <c r="Z213" i="3"/>
  <c r="Y213" i="3"/>
  <c r="Z212" i="3"/>
  <c r="Y212" i="3"/>
  <c r="Z211" i="3"/>
  <c r="Y211" i="3"/>
  <c r="Z210" i="3"/>
  <c r="Y210" i="3"/>
  <c r="Z209" i="3"/>
  <c r="Y209" i="3"/>
  <c r="Z208" i="3"/>
  <c r="Y208" i="3"/>
  <c r="Z207" i="3"/>
  <c r="Y207" i="3"/>
  <c r="Z206" i="3"/>
  <c r="Y206" i="3"/>
  <c r="Z205" i="3"/>
  <c r="Y205" i="3"/>
  <c r="Z204" i="3"/>
  <c r="Y204" i="3"/>
  <c r="Z203" i="3"/>
  <c r="Y203" i="3"/>
  <c r="Z202" i="3"/>
  <c r="Y202" i="3"/>
  <c r="Z201" i="3"/>
  <c r="Y201" i="3"/>
  <c r="Z200" i="3"/>
  <c r="Y200" i="3"/>
  <c r="Z199" i="3"/>
  <c r="Y199" i="3"/>
  <c r="Z198" i="3"/>
  <c r="Y198" i="3"/>
  <c r="Z197" i="3"/>
  <c r="Y197" i="3"/>
  <c r="Z196" i="3"/>
  <c r="Y196" i="3"/>
  <c r="Z195" i="3"/>
  <c r="Y195" i="3"/>
  <c r="Z194" i="3"/>
  <c r="Y194" i="3"/>
  <c r="Z193" i="3"/>
  <c r="Y193" i="3"/>
  <c r="Z192" i="3"/>
  <c r="Y192" i="3"/>
  <c r="Z191" i="3"/>
  <c r="Y191" i="3"/>
  <c r="Z190" i="3"/>
  <c r="Y190" i="3"/>
  <c r="Z189" i="3"/>
  <c r="Y189" i="3"/>
  <c r="Z188" i="3"/>
  <c r="Y188" i="3"/>
  <c r="Z187" i="3"/>
  <c r="Y187" i="3"/>
  <c r="Z186" i="3"/>
  <c r="Y186" i="3"/>
  <c r="Z185" i="3"/>
  <c r="Y185" i="3"/>
  <c r="Z184" i="3"/>
  <c r="Y184" i="3"/>
  <c r="Z183" i="3"/>
  <c r="Y183" i="3"/>
  <c r="Z182" i="3"/>
  <c r="Y182" i="3"/>
  <c r="Z181" i="3"/>
  <c r="Y181" i="3"/>
  <c r="Z180" i="3"/>
  <c r="Y180" i="3"/>
  <c r="Z179" i="3"/>
  <c r="Y179" i="3"/>
  <c r="Z178" i="3"/>
  <c r="Y178" i="3"/>
  <c r="Z177" i="3"/>
  <c r="Y177" i="3"/>
  <c r="Z176" i="3"/>
  <c r="Y176" i="3"/>
  <c r="Z175" i="3"/>
  <c r="Y175" i="3"/>
  <c r="Z174" i="3"/>
  <c r="Y174" i="3"/>
  <c r="Z173" i="3"/>
  <c r="Y173" i="3"/>
  <c r="Z172" i="3"/>
  <c r="Y172" i="3"/>
  <c r="Z171" i="3"/>
  <c r="Y171" i="3"/>
  <c r="Z170" i="3"/>
  <c r="Y170" i="3"/>
  <c r="Z169" i="3"/>
  <c r="Y169" i="3"/>
  <c r="Z168" i="3"/>
  <c r="Y168" i="3"/>
  <c r="Z167" i="3"/>
  <c r="Y167" i="3"/>
  <c r="Z166" i="3"/>
  <c r="Y166" i="3"/>
  <c r="Z165" i="3"/>
  <c r="Y165" i="3"/>
  <c r="Z164" i="3"/>
  <c r="Y164" i="3"/>
  <c r="Z163" i="3"/>
  <c r="Y163" i="3"/>
  <c r="Z162" i="3"/>
  <c r="Y162" i="3"/>
  <c r="Z161" i="3"/>
  <c r="Y161" i="3"/>
  <c r="Z160" i="3"/>
  <c r="Y160" i="3"/>
  <c r="Z159" i="3"/>
  <c r="Y159" i="3"/>
  <c r="Z158" i="3"/>
  <c r="Y158" i="3"/>
  <c r="Z157" i="3"/>
  <c r="Y157" i="3"/>
  <c r="Z156" i="3"/>
  <c r="Y156" i="3"/>
  <c r="Z155" i="3"/>
  <c r="Y155" i="3"/>
  <c r="Z154" i="3"/>
  <c r="Y154" i="3"/>
  <c r="Z153" i="3"/>
  <c r="Y153" i="3"/>
  <c r="Z152" i="3"/>
  <c r="Y152" i="3"/>
  <c r="Z151" i="3"/>
  <c r="Y151" i="3"/>
  <c r="Z150" i="3"/>
  <c r="Y150" i="3"/>
  <c r="Z149" i="3"/>
  <c r="Y149" i="3"/>
  <c r="Z148" i="3"/>
  <c r="Y148" i="3"/>
  <c r="Z147" i="3"/>
  <c r="Y147" i="3"/>
  <c r="Z146" i="3"/>
  <c r="Y146" i="3"/>
  <c r="Z145" i="3"/>
  <c r="Y145" i="3"/>
  <c r="Z144" i="3"/>
  <c r="Y144" i="3"/>
  <c r="Z143" i="3"/>
  <c r="Y143" i="3"/>
  <c r="Z142" i="3"/>
  <c r="Y142" i="3"/>
  <c r="Z141" i="3"/>
  <c r="Y141" i="3"/>
  <c r="Z140" i="3"/>
  <c r="Y140" i="3"/>
  <c r="Z139" i="3"/>
  <c r="Y139" i="3"/>
  <c r="Z138" i="3"/>
  <c r="Y138" i="3"/>
  <c r="Z137" i="3"/>
  <c r="Y137" i="3"/>
  <c r="Z136" i="3"/>
  <c r="Y136" i="3"/>
  <c r="Z135" i="3"/>
  <c r="Y135" i="3"/>
  <c r="Z134" i="3"/>
  <c r="Y134" i="3"/>
  <c r="Z133" i="3"/>
  <c r="Y133" i="3"/>
  <c r="Z132" i="3"/>
  <c r="Y132" i="3"/>
  <c r="Z131" i="3"/>
  <c r="Y131" i="3"/>
  <c r="Z130" i="3"/>
  <c r="Y130" i="3"/>
  <c r="Z129" i="3"/>
  <c r="Y129" i="3"/>
  <c r="Z128" i="3"/>
  <c r="Y128" i="3"/>
  <c r="Z127" i="3"/>
  <c r="Y127" i="3"/>
  <c r="Z126" i="3"/>
  <c r="Y126" i="3"/>
  <c r="Z125" i="3"/>
  <c r="Y125" i="3"/>
  <c r="Z124" i="3"/>
  <c r="Y124" i="3"/>
  <c r="Z123" i="3"/>
  <c r="Y123" i="3"/>
  <c r="Z122" i="3"/>
  <c r="Y122" i="3"/>
  <c r="Z121" i="3"/>
  <c r="Y121" i="3"/>
  <c r="Z120" i="3"/>
  <c r="Y120" i="3"/>
  <c r="Z119" i="3"/>
  <c r="Y119" i="3"/>
  <c r="Z118" i="3"/>
  <c r="Y118" i="3"/>
  <c r="Z117" i="3"/>
  <c r="Y117" i="3"/>
  <c r="Z116" i="3"/>
  <c r="Y116" i="3"/>
  <c r="Z115" i="3"/>
  <c r="Y115" i="3"/>
  <c r="Z114" i="3"/>
  <c r="Y114" i="3"/>
  <c r="Z113" i="3"/>
  <c r="Y113" i="3"/>
  <c r="Z112" i="3"/>
  <c r="Y112" i="3"/>
  <c r="Z111" i="3"/>
  <c r="Y111" i="3"/>
  <c r="Z110" i="3"/>
  <c r="Y110" i="3"/>
  <c r="Z109" i="3"/>
  <c r="Y109" i="3"/>
  <c r="Z108" i="3"/>
  <c r="Y108" i="3"/>
  <c r="Z107" i="3"/>
  <c r="Y107" i="3"/>
  <c r="Z106" i="3"/>
  <c r="Y106" i="3"/>
  <c r="Z105" i="3"/>
  <c r="Y105" i="3"/>
  <c r="Z104" i="3"/>
  <c r="Y104" i="3"/>
  <c r="Z103" i="3"/>
  <c r="Y103" i="3"/>
  <c r="Z102" i="3"/>
  <c r="Y102" i="3"/>
  <c r="Z101" i="3"/>
  <c r="Y101" i="3"/>
  <c r="Z100" i="3"/>
  <c r="Y100" i="3"/>
  <c r="Z99" i="3"/>
  <c r="Y99" i="3"/>
  <c r="Z98" i="3"/>
  <c r="Y98" i="3"/>
  <c r="Z97" i="3"/>
  <c r="Y97" i="3"/>
  <c r="Z96" i="3"/>
  <c r="Y96" i="3"/>
  <c r="Z95" i="3"/>
  <c r="Y95" i="3"/>
  <c r="Z94" i="3"/>
  <c r="Y94" i="3"/>
  <c r="Z93" i="3"/>
  <c r="Y93" i="3"/>
  <c r="Z92" i="3"/>
  <c r="Y92" i="3"/>
  <c r="Z91" i="3"/>
  <c r="Y91" i="3"/>
  <c r="Z90" i="3"/>
  <c r="Y90" i="3"/>
  <c r="Z89" i="3"/>
  <c r="Y89" i="3"/>
  <c r="Z88" i="3"/>
  <c r="Y88" i="3"/>
  <c r="Z87" i="3"/>
  <c r="Y87" i="3"/>
  <c r="Z86" i="3"/>
  <c r="Y86" i="3"/>
  <c r="Z85" i="3"/>
  <c r="Y85" i="3"/>
  <c r="Z84" i="3"/>
  <c r="Y84" i="3"/>
  <c r="Z83" i="3"/>
  <c r="Y83" i="3"/>
  <c r="Z82" i="3"/>
  <c r="Y82" i="3"/>
  <c r="Z81" i="3"/>
  <c r="Y81" i="3"/>
  <c r="Z80" i="3"/>
  <c r="Y80" i="3"/>
  <c r="Z79" i="3"/>
  <c r="Y79" i="3"/>
  <c r="Z78" i="3"/>
  <c r="Y78" i="3"/>
  <c r="Z77" i="3"/>
  <c r="Y77" i="3"/>
  <c r="Z76" i="3"/>
  <c r="Y76" i="3"/>
  <c r="Z75" i="3"/>
  <c r="Y75" i="3"/>
  <c r="Z74" i="3"/>
  <c r="Y74" i="3"/>
  <c r="Z73" i="3"/>
  <c r="Y73" i="3"/>
  <c r="Z72" i="3"/>
  <c r="Y72" i="3"/>
  <c r="Z71" i="3"/>
  <c r="Y71" i="3"/>
  <c r="Z70" i="3"/>
  <c r="Y70" i="3"/>
  <c r="Z69" i="3"/>
  <c r="Y69" i="3"/>
  <c r="Z68" i="3"/>
  <c r="Y68" i="3"/>
  <c r="Z67" i="3"/>
  <c r="Y67" i="3"/>
  <c r="Z66" i="3"/>
  <c r="Y66" i="3"/>
  <c r="Z65" i="3"/>
  <c r="Y65" i="3"/>
  <c r="Z64" i="3"/>
  <c r="Y64" i="3"/>
  <c r="Z63" i="3"/>
  <c r="Y63" i="3"/>
  <c r="Z62" i="3"/>
  <c r="Y62" i="3"/>
  <c r="Z61" i="3"/>
  <c r="Y61" i="3"/>
  <c r="Z60" i="3"/>
  <c r="Y60" i="3"/>
  <c r="Z59" i="3"/>
  <c r="Y59" i="3"/>
  <c r="Z58" i="3"/>
  <c r="Y58" i="3"/>
  <c r="Z57" i="3"/>
  <c r="Y57" i="3"/>
  <c r="Z56" i="3"/>
  <c r="Y56" i="3"/>
  <c r="Z55" i="3"/>
  <c r="Y55" i="3"/>
  <c r="Z54" i="3"/>
  <c r="Y54" i="3"/>
  <c r="Z53" i="3"/>
  <c r="Y53" i="3"/>
  <c r="Z52" i="3"/>
  <c r="Y52" i="3"/>
  <c r="Z51" i="3"/>
  <c r="Y51" i="3"/>
  <c r="Z50" i="3"/>
  <c r="Y50" i="3"/>
  <c r="Z49" i="3"/>
  <c r="Y49" i="3"/>
  <c r="Z48" i="3"/>
  <c r="Y48" i="3"/>
  <c r="Z47" i="3"/>
  <c r="Y47" i="3"/>
  <c r="Z46" i="3"/>
  <c r="Y46" i="3"/>
  <c r="Z45" i="3"/>
  <c r="Y45" i="3"/>
  <c r="Z44" i="3"/>
  <c r="Y44" i="3"/>
  <c r="Z43" i="3"/>
  <c r="Y43" i="3"/>
  <c r="Z42" i="3"/>
  <c r="Y42" i="3"/>
  <c r="Z41" i="3"/>
  <c r="Y41" i="3"/>
  <c r="Z40" i="3"/>
  <c r="Y40" i="3"/>
  <c r="Z39" i="3"/>
  <c r="Y39" i="3"/>
  <c r="Z38" i="3"/>
  <c r="Y38" i="3"/>
  <c r="Z37" i="3"/>
  <c r="Y37" i="3"/>
  <c r="Z36" i="3"/>
  <c r="Y36" i="3"/>
  <c r="Z35" i="3"/>
  <c r="Y35" i="3"/>
  <c r="Z34" i="3"/>
  <c r="Y34" i="3"/>
  <c r="Z33" i="3"/>
  <c r="Y33" i="3"/>
  <c r="Z32" i="3"/>
  <c r="Y32" i="3"/>
  <c r="Z31" i="3"/>
  <c r="Y31" i="3"/>
  <c r="Z30" i="3"/>
  <c r="Y30" i="3"/>
  <c r="Z29" i="3"/>
  <c r="Y29" i="3"/>
  <c r="Z28" i="3"/>
  <c r="Y28" i="3"/>
  <c r="Z27" i="3"/>
  <c r="Y27" i="3"/>
  <c r="Z26" i="3"/>
  <c r="Y26" i="3"/>
  <c r="Z25" i="3"/>
  <c r="Y25" i="3"/>
  <c r="Z24" i="3"/>
  <c r="Y24" i="3"/>
  <c r="Z23" i="3"/>
  <c r="Y23" i="3"/>
  <c r="Z22" i="3"/>
  <c r="Y22" i="3"/>
  <c r="Z21" i="3"/>
  <c r="Y21" i="3"/>
  <c r="Z20" i="3"/>
  <c r="Y20" i="3"/>
  <c r="Z19" i="3"/>
  <c r="Y19" i="3"/>
  <c r="Z18" i="3"/>
  <c r="Y18" i="3"/>
  <c r="Z17" i="3"/>
  <c r="Y17" i="3"/>
  <c r="Z16" i="3"/>
  <c r="Y16" i="3"/>
  <c r="Z15" i="3"/>
  <c r="Y15" i="3"/>
  <c r="Z14" i="3"/>
  <c r="Y14" i="3"/>
  <c r="Z13" i="3"/>
  <c r="Y13" i="3"/>
  <c r="Z12" i="3"/>
  <c r="Y12" i="3"/>
  <c r="Z11" i="3"/>
  <c r="Y11" i="3"/>
  <c r="Z10" i="3"/>
  <c r="Y10" i="3"/>
  <c r="Z9" i="3"/>
  <c r="Y9" i="3"/>
  <c r="Z8" i="3"/>
  <c r="T8" i="3" s="1"/>
  <c r="W8" i="3" s="1"/>
  <c r="Y8" i="3"/>
  <c r="Z7" i="3"/>
  <c r="Y7" i="3"/>
  <c r="Z6" i="3"/>
  <c r="T6" i="3" s="1"/>
  <c r="W6" i="3" s="1"/>
  <c r="Y6" i="3"/>
  <c r="Z5" i="3"/>
  <c r="Y5" i="3"/>
  <c r="Z4" i="3"/>
  <c r="Y4" i="3"/>
  <c r="Z3" i="3"/>
  <c r="Y3" i="3"/>
  <c r="Y2" i="3"/>
  <c r="U1987" i="3"/>
  <c r="X1987" i="3" s="1"/>
  <c r="T1987" i="3"/>
  <c r="W1987" i="3" s="1"/>
  <c r="S1987" i="3"/>
  <c r="V1987" i="3" s="1"/>
  <c r="U1986" i="3"/>
  <c r="X1986" i="3" s="1"/>
  <c r="T1986" i="3"/>
  <c r="W1986" i="3" s="1"/>
  <c r="S1986" i="3"/>
  <c r="V1986" i="3" s="1"/>
  <c r="U1985" i="3"/>
  <c r="X1985" i="3" s="1"/>
  <c r="T1985" i="3"/>
  <c r="W1985" i="3" s="1"/>
  <c r="S1985" i="3"/>
  <c r="V1985" i="3" s="1"/>
  <c r="U1984" i="3"/>
  <c r="X1984" i="3" s="1"/>
  <c r="T1984" i="3"/>
  <c r="W1984" i="3" s="1"/>
  <c r="S1984" i="3"/>
  <c r="V1984" i="3" s="1"/>
  <c r="U1983" i="3"/>
  <c r="X1983" i="3" s="1"/>
  <c r="T1983" i="3"/>
  <c r="W1983" i="3" s="1"/>
  <c r="S1983" i="3"/>
  <c r="V1983" i="3" s="1"/>
  <c r="U1982" i="3"/>
  <c r="X1982" i="3" s="1"/>
  <c r="T1982" i="3"/>
  <c r="W1982" i="3" s="1"/>
  <c r="S1982" i="3"/>
  <c r="V1982" i="3" s="1"/>
  <c r="U1981" i="3"/>
  <c r="X1981" i="3" s="1"/>
  <c r="T1981" i="3"/>
  <c r="W1981" i="3" s="1"/>
  <c r="S1981" i="3"/>
  <c r="V1981" i="3" s="1"/>
  <c r="U1980" i="3"/>
  <c r="X1980" i="3" s="1"/>
  <c r="T1980" i="3"/>
  <c r="W1980" i="3" s="1"/>
  <c r="S1980" i="3"/>
  <c r="V1980" i="3" s="1"/>
  <c r="U1979" i="3"/>
  <c r="X1979" i="3" s="1"/>
  <c r="T1979" i="3"/>
  <c r="W1979" i="3" s="1"/>
  <c r="S1979" i="3"/>
  <c r="V1979" i="3" s="1"/>
  <c r="U1978" i="3"/>
  <c r="X1978" i="3" s="1"/>
  <c r="T1978" i="3"/>
  <c r="W1978" i="3" s="1"/>
  <c r="S1978" i="3"/>
  <c r="V1978" i="3" s="1"/>
  <c r="U1977" i="3"/>
  <c r="X1977" i="3" s="1"/>
  <c r="T1977" i="3"/>
  <c r="W1977" i="3" s="1"/>
  <c r="S1977" i="3"/>
  <c r="V1977" i="3" s="1"/>
  <c r="U1976" i="3"/>
  <c r="X1976" i="3" s="1"/>
  <c r="T1976" i="3"/>
  <c r="W1976" i="3" s="1"/>
  <c r="S1976" i="3"/>
  <c r="V1976" i="3" s="1"/>
  <c r="U1975" i="3"/>
  <c r="X1975" i="3" s="1"/>
  <c r="T1975" i="3"/>
  <c r="W1975" i="3" s="1"/>
  <c r="S1975" i="3"/>
  <c r="V1975" i="3" s="1"/>
  <c r="U1974" i="3"/>
  <c r="X1974" i="3" s="1"/>
  <c r="T1974" i="3"/>
  <c r="W1974" i="3" s="1"/>
  <c r="S1974" i="3"/>
  <c r="V1974" i="3" s="1"/>
  <c r="U1973" i="3"/>
  <c r="X1973" i="3" s="1"/>
  <c r="T1973" i="3"/>
  <c r="W1973" i="3" s="1"/>
  <c r="S1973" i="3"/>
  <c r="V1973" i="3" s="1"/>
  <c r="U1972" i="3"/>
  <c r="X1972" i="3" s="1"/>
  <c r="T1972" i="3"/>
  <c r="W1972" i="3" s="1"/>
  <c r="S1972" i="3"/>
  <c r="V1972" i="3" s="1"/>
  <c r="U1971" i="3"/>
  <c r="X1971" i="3" s="1"/>
  <c r="T1971" i="3"/>
  <c r="W1971" i="3" s="1"/>
  <c r="S1971" i="3"/>
  <c r="V1971" i="3" s="1"/>
  <c r="U1970" i="3"/>
  <c r="X1970" i="3" s="1"/>
  <c r="T1970" i="3"/>
  <c r="W1970" i="3" s="1"/>
  <c r="S1970" i="3"/>
  <c r="V1970" i="3" s="1"/>
  <c r="U1969" i="3"/>
  <c r="X1969" i="3" s="1"/>
  <c r="T1969" i="3"/>
  <c r="W1969" i="3" s="1"/>
  <c r="S1969" i="3"/>
  <c r="V1969" i="3" s="1"/>
  <c r="U1968" i="3"/>
  <c r="X1968" i="3" s="1"/>
  <c r="T1968" i="3"/>
  <c r="W1968" i="3" s="1"/>
  <c r="S1968" i="3"/>
  <c r="V1968" i="3" s="1"/>
  <c r="U1967" i="3"/>
  <c r="X1967" i="3" s="1"/>
  <c r="T1967" i="3"/>
  <c r="W1967" i="3" s="1"/>
  <c r="S1967" i="3"/>
  <c r="V1967" i="3" s="1"/>
  <c r="U1966" i="3"/>
  <c r="X1966" i="3" s="1"/>
  <c r="T1966" i="3"/>
  <c r="W1966" i="3" s="1"/>
  <c r="S1966" i="3"/>
  <c r="V1966" i="3" s="1"/>
  <c r="U1965" i="3"/>
  <c r="X1965" i="3" s="1"/>
  <c r="T1965" i="3"/>
  <c r="W1965" i="3" s="1"/>
  <c r="S1965" i="3"/>
  <c r="V1965" i="3" s="1"/>
  <c r="U1964" i="3"/>
  <c r="X1964" i="3" s="1"/>
  <c r="T1964" i="3"/>
  <c r="W1964" i="3" s="1"/>
  <c r="S1964" i="3"/>
  <c r="V1964" i="3" s="1"/>
  <c r="U1963" i="3"/>
  <c r="X1963" i="3" s="1"/>
  <c r="T1963" i="3"/>
  <c r="W1963" i="3" s="1"/>
  <c r="S1963" i="3"/>
  <c r="V1963" i="3" s="1"/>
  <c r="U1962" i="3"/>
  <c r="X1962" i="3" s="1"/>
  <c r="T1962" i="3"/>
  <c r="W1962" i="3" s="1"/>
  <c r="S1962" i="3"/>
  <c r="V1962" i="3" s="1"/>
  <c r="U1961" i="3"/>
  <c r="X1961" i="3" s="1"/>
  <c r="T1961" i="3"/>
  <c r="W1961" i="3" s="1"/>
  <c r="S1961" i="3"/>
  <c r="V1961" i="3" s="1"/>
  <c r="U1960" i="3"/>
  <c r="X1960" i="3" s="1"/>
  <c r="T1960" i="3"/>
  <c r="W1960" i="3" s="1"/>
  <c r="S1960" i="3"/>
  <c r="V1960" i="3" s="1"/>
  <c r="U1959" i="3"/>
  <c r="X1959" i="3" s="1"/>
  <c r="T1959" i="3"/>
  <c r="W1959" i="3" s="1"/>
  <c r="S1959" i="3"/>
  <c r="V1959" i="3" s="1"/>
  <c r="U1958" i="3"/>
  <c r="X1958" i="3" s="1"/>
  <c r="T1958" i="3"/>
  <c r="W1958" i="3" s="1"/>
  <c r="S1958" i="3"/>
  <c r="V1958" i="3" s="1"/>
  <c r="U1957" i="3"/>
  <c r="X1957" i="3" s="1"/>
  <c r="T1957" i="3"/>
  <c r="W1957" i="3" s="1"/>
  <c r="S1957" i="3"/>
  <c r="V1957" i="3" s="1"/>
  <c r="U1956" i="3"/>
  <c r="X1956" i="3" s="1"/>
  <c r="T1956" i="3"/>
  <c r="W1956" i="3" s="1"/>
  <c r="S1956" i="3"/>
  <c r="V1956" i="3" s="1"/>
  <c r="U1955" i="3"/>
  <c r="X1955" i="3" s="1"/>
  <c r="T1955" i="3"/>
  <c r="W1955" i="3" s="1"/>
  <c r="S1955" i="3"/>
  <c r="V1955" i="3" s="1"/>
  <c r="U1954" i="3"/>
  <c r="X1954" i="3" s="1"/>
  <c r="T1954" i="3"/>
  <c r="W1954" i="3" s="1"/>
  <c r="S1954" i="3"/>
  <c r="V1954" i="3" s="1"/>
  <c r="U1953" i="3"/>
  <c r="X1953" i="3" s="1"/>
  <c r="T1953" i="3"/>
  <c r="W1953" i="3" s="1"/>
  <c r="S1953" i="3"/>
  <c r="V1953" i="3" s="1"/>
  <c r="U1952" i="3"/>
  <c r="X1952" i="3" s="1"/>
  <c r="T1952" i="3"/>
  <c r="W1952" i="3" s="1"/>
  <c r="S1952" i="3"/>
  <c r="V1952" i="3" s="1"/>
  <c r="U1951" i="3"/>
  <c r="X1951" i="3" s="1"/>
  <c r="T1951" i="3"/>
  <c r="W1951" i="3" s="1"/>
  <c r="S1951" i="3"/>
  <c r="V1951" i="3" s="1"/>
  <c r="U1950" i="3"/>
  <c r="X1950" i="3" s="1"/>
  <c r="T1950" i="3"/>
  <c r="W1950" i="3" s="1"/>
  <c r="S1950" i="3"/>
  <c r="V1950" i="3" s="1"/>
  <c r="U1949" i="3"/>
  <c r="X1949" i="3" s="1"/>
  <c r="T1949" i="3"/>
  <c r="W1949" i="3" s="1"/>
  <c r="S1949" i="3"/>
  <c r="V1949" i="3" s="1"/>
  <c r="U1948" i="3"/>
  <c r="X1948" i="3" s="1"/>
  <c r="T1948" i="3"/>
  <c r="W1948" i="3" s="1"/>
  <c r="S1948" i="3"/>
  <c r="V1948" i="3" s="1"/>
  <c r="U1947" i="3"/>
  <c r="X1947" i="3" s="1"/>
  <c r="T1947" i="3"/>
  <c r="W1947" i="3" s="1"/>
  <c r="S1947" i="3"/>
  <c r="V1947" i="3" s="1"/>
  <c r="U1946" i="3"/>
  <c r="X1946" i="3" s="1"/>
  <c r="T1946" i="3"/>
  <c r="W1946" i="3" s="1"/>
  <c r="S1946" i="3"/>
  <c r="V1946" i="3" s="1"/>
  <c r="V1945" i="3"/>
  <c r="U1945" i="3"/>
  <c r="X1945" i="3" s="1"/>
  <c r="T1945" i="3"/>
  <c r="W1945" i="3" s="1"/>
  <c r="S1945" i="3"/>
  <c r="X1944" i="3"/>
  <c r="U1944" i="3"/>
  <c r="T1944" i="3"/>
  <c r="W1944" i="3" s="1"/>
  <c r="S1944" i="3"/>
  <c r="V1944" i="3" s="1"/>
  <c r="V1943" i="3"/>
  <c r="U1943" i="3"/>
  <c r="X1943" i="3" s="1"/>
  <c r="T1943" i="3"/>
  <c r="W1943" i="3" s="1"/>
  <c r="S1943" i="3"/>
  <c r="X1942" i="3"/>
  <c r="U1942" i="3"/>
  <c r="T1942" i="3"/>
  <c r="W1942" i="3" s="1"/>
  <c r="S1942" i="3"/>
  <c r="V1942" i="3" s="1"/>
  <c r="V1941" i="3"/>
  <c r="U1941" i="3"/>
  <c r="X1941" i="3" s="1"/>
  <c r="T1941" i="3"/>
  <c r="W1941" i="3" s="1"/>
  <c r="S1941" i="3"/>
  <c r="X1940" i="3"/>
  <c r="U1940" i="3"/>
  <c r="T1940" i="3"/>
  <c r="W1940" i="3" s="1"/>
  <c r="S1940" i="3"/>
  <c r="V1940" i="3" s="1"/>
  <c r="V1939" i="3"/>
  <c r="U1939" i="3"/>
  <c r="X1939" i="3" s="1"/>
  <c r="T1939" i="3"/>
  <c r="W1939" i="3" s="1"/>
  <c r="S1939" i="3"/>
  <c r="X1938" i="3"/>
  <c r="U1938" i="3"/>
  <c r="T1938" i="3"/>
  <c r="W1938" i="3" s="1"/>
  <c r="S1938" i="3"/>
  <c r="V1938" i="3" s="1"/>
  <c r="V1937" i="3"/>
  <c r="U1937" i="3"/>
  <c r="X1937" i="3" s="1"/>
  <c r="T1937" i="3"/>
  <c r="W1937" i="3" s="1"/>
  <c r="S1937" i="3"/>
  <c r="X1936" i="3"/>
  <c r="U1936" i="3"/>
  <c r="T1936" i="3"/>
  <c r="W1936" i="3" s="1"/>
  <c r="S1936" i="3"/>
  <c r="V1936" i="3" s="1"/>
  <c r="V1935" i="3"/>
  <c r="U1935" i="3"/>
  <c r="X1935" i="3" s="1"/>
  <c r="T1935" i="3"/>
  <c r="W1935" i="3" s="1"/>
  <c r="S1935" i="3"/>
  <c r="X1934" i="3"/>
  <c r="U1934" i="3"/>
  <c r="T1934" i="3"/>
  <c r="W1934" i="3" s="1"/>
  <c r="S1934" i="3"/>
  <c r="V1934" i="3" s="1"/>
  <c r="V1933" i="3"/>
  <c r="U1933" i="3"/>
  <c r="X1933" i="3" s="1"/>
  <c r="T1933" i="3"/>
  <c r="W1933" i="3" s="1"/>
  <c r="S1933" i="3"/>
  <c r="X1932" i="3"/>
  <c r="U1932" i="3"/>
  <c r="T1932" i="3"/>
  <c r="W1932" i="3" s="1"/>
  <c r="S1932" i="3"/>
  <c r="V1932" i="3" s="1"/>
  <c r="V1931" i="3"/>
  <c r="U1931" i="3"/>
  <c r="X1931" i="3" s="1"/>
  <c r="T1931" i="3"/>
  <c r="W1931" i="3" s="1"/>
  <c r="S1931" i="3"/>
  <c r="X1930" i="3"/>
  <c r="U1930" i="3"/>
  <c r="T1930" i="3"/>
  <c r="W1930" i="3" s="1"/>
  <c r="S1930" i="3"/>
  <c r="V1930" i="3" s="1"/>
  <c r="V1929" i="3"/>
  <c r="U1929" i="3"/>
  <c r="X1929" i="3" s="1"/>
  <c r="T1929" i="3"/>
  <c r="W1929" i="3" s="1"/>
  <c r="S1929" i="3"/>
  <c r="X1928" i="3"/>
  <c r="U1928" i="3"/>
  <c r="T1928" i="3"/>
  <c r="W1928" i="3" s="1"/>
  <c r="S1928" i="3"/>
  <c r="V1928" i="3" s="1"/>
  <c r="V1927" i="3"/>
  <c r="U1927" i="3"/>
  <c r="X1927" i="3" s="1"/>
  <c r="T1927" i="3"/>
  <c r="W1927" i="3" s="1"/>
  <c r="S1927" i="3"/>
  <c r="X1926" i="3"/>
  <c r="U1926" i="3"/>
  <c r="T1926" i="3"/>
  <c r="W1926" i="3" s="1"/>
  <c r="S1926" i="3"/>
  <c r="V1926" i="3" s="1"/>
  <c r="V1925" i="3"/>
  <c r="U1925" i="3"/>
  <c r="X1925" i="3" s="1"/>
  <c r="T1925" i="3"/>
  <c r="W1925" i="3" s="1"/>
  <c r="S1925" i="3"/>
  <c r="X1924" i="3"/>
  <c r="U1924" i="3"/>
  <c r="T1924" i="3"/>
  <c r="W1924" i="3" s="1"/>
  <c r="S1924" i="3"/>
  <c r="V1924" i="3" s="1"/>
  <c r="V1923" i="3"/>
  <c r="U1923" i="3"/>
  <c r="X1923" i="3" s="1"/>
  <c r="T1923" i="3"/>
  <c r="W1923" i="3" s="1"/>
  <c r="S1923" i="3"/>
  <c r="X1922" i="3"/>
  <c r="U1922" i="3"/>
  <c r="T1922" i="3"/>
  <c r="W1922" i="3" s="1"/>
  <c r="S1922" i="3"/>
  <c r="V1922" i="3" s="1"/>
  <c r="V1921" i="3"/>
  <c r="U1921" i="3"/>
  <c r="X1921" i="3" s="1"/>
  <c r="T1921" i="3"/>
  <c r="W1921" i="3" s="1"/>
  <c r="S1921" i="3"/>
  <c r="X1920" i="3"/>
  <c r="U1920" i="3"/>
  <c r="T1920" i="3"/>
  <c r="W1920" i="3" s="1"/>
  <c r="S1920" i="3"/>
  <c r="V1920" i="3" s="1"/>
  <c r="V1919" i="3"/>
  <c r="U1919" i="3"/>
  <c r="X1919" i="3" s="1"/>
  <c r="T1919" i="3"/>
  <c r="W1919" i="3" s="1"/>
  <c r="S1919" i="3"/>
  <c r="X1918" i="3"/>
  <c r="U1918" i="3"/>
  <c r="T1918" i="3"/>
  <c r="W1918" i="3" s="1"/>
  <c r="S1918" i="3"/>
  <c r="V1918" i="3" s="1"/>
  <c r="V1917" i="3"/>
  <c r="U1917" i="3"/>
  <c r="X1917" i="3" s="1"/>
  <c r="T1917" i="3"/>
  <c r="W1917" i="3" s="1"/>
  <c r="S1917" i="3"/>
  <c r="X1916" i="3"/>
  <c r="U1916" i="3"/>
  <c r="T1916" i="3"/>
  <c r="W1916" i="3" s="1"/>
  <c r="S1916" i="3"/>
  <c r="V1916" i="3" s="1"/>
  <c r="V1915" i="3"/>
  <c r="U1915" i="3"/>
  <c r="X1915" i="3" s="1"/>
  <c r="T1915" i="3"/>
  <c r="W1915" i="3" s="1"/>
  <c r="S1915" i="3"/>
  <c r="X1914" i="3"/>
  <c r="U1914" i="3"/>
  <c r="T1914" i="3"/>
  <c r="W1914" i="3" s="1"/>
  <c r="S1914" i="3"/>
  <c r="V1914" i="3" s="1"/>
  <c r="V1913" i="3"/>
  <c r="U1913" i="3"/>
  <c r="X1913" i="3" s="1"/>
  <c r="T1913" i="3"/>
  <c r="W1913" i="3" s="1"/>
  <c r="S1913" i="3"/>
  <c r="X1912" i="3"/>
  <c r="U1912" i="3"/>
  <c r="T1912" i="3"/>
  <c r="W1912" i="3" s="1"/>
  <c r="S1912" i="3"/>
  <c r="V1912" i="3" s="1"/>
  <c r="V1911" i="3"/>
  <c r="U1911" i="3"/>
  <c r="X1911" i="3" s="1"/>
  <c r="T1911" i="3"/>
  <c r="W1911" i="3" s="1"/>
  <c r="S1911" i="3"/>
  <c r="X1910" i="3"/>
  <c r="U1910" i="3"/>
  <c r="T1910" i="3"/>
  <c r="W1910" i="3" s="1"/>
  <c r="S1910" i="3"/>
  <c r="V1910" i="3" s="1"/>
  <c r="V1909" i="3"/>
  <c r="U1909" i="3"/>
  <c r="X1909" i="3" s="1"/>
  <c r="T1909" i="3"/>
  <c r="W1909" i="3" s="1"/>
  <c r="S1909" i="3"/>
  <c r="X1908" i="3"/>
  <c r="U1908" i="3"/>
  <c r="T1908" i="3"/>
  <c r="W1908" i="3" s="1"/>
  <c r="S1908" i="3"/>
  <c r="V1908" i="3" s="1"/>
  <c r="V1907" i="3"/>
  <c r="U1907" i="3"/>
  <c r="X1907" i="3" s="1"/>
  <c r="T1907" i="3"/>
  <c r="W1907" i="3" s="1"/>
  <c r="S1907" i="3"/>
  <c r="X1906" i="3"/>
  <c r="U1906" i="3"/>
  <c r="T1906" i="3"/>
  <c r="W1906" i="3" s="1"/>
  <c r="S1906" i="3"/>
  <c r="V1906" i="3" s="1"/>
  <c r="V1905" i="3"/>
  <c r="U1905" i="3"/>
  <c r="X1905" i="3" s="1"/>
  <c r="T1905" i="3"/>
  <c r="W1905" i="3" s="1"/>
  <c r="S1905" i="3"/>
  <c r="X1904" i="3"/>
  <c r="U1904" i="3"/>
  <c r="T1904" i="3"/>
  <c r="W1904" i="3" s="1"/>
  <c r="S1904" i="3"/>
  <c r="V1904" i="3" s="1"/>
  <c r="V1903" i="3"/>
  <c r="U1903" i="3"/>
  <c r="X1903" i="3" s="1"/>
  <c r="T1903" i="3"/>
  <c r="W1903" i="3" s="1"/>
  <c r="S1903" i="3"/>
  <c r="X1902" i="3"/>
  <c r="U1902" i="3"/>
  <c r="T1902" i="3"/>
  <c r="W1902" i="3" s="1"/>
  <c r="S1902" i="3"/>
  <c r="V1902" i="3" s="1"/>
  <c r="V1901" i="3"/>
  <c r="U1901" i="3"/>
  <c r="X1901" i="3" s="1"/>
  <c r="T1901" i="3"/>
  <c r="W1901" i="3" s="1"/>
  <c r="S1901" i="3"/>
  <c r="X1900" i="3"/>
  <c r="U1900" i="3"/>
  <c r="T1900" i="3"/>
  <c r="W1900" i="3" s="1"/>
  <c r="S1900" i="3"/>
  <c r="V1900" i="3" s="1"/>
  <c r="V1899" i="3"/>
  <c r="U1899" i="3"/>
  <c r="X1899" i="3" s="1"/>
  <c r="T1899" i="3"/>
  <c r="W1899" i="3" s="1"/>
  <c r="S1899" i="3"/>
  <c r="X1898" i="3"/>
  <c r="U1898" i="3"/>
  <c r="T1898" i="3"/>
  <c r="W1898" i="3" s="1"/>
  <c r="S1898" i="3"/>
  <c r="V1898" i="3" s="1"/>
  <c r="V1897" i="3"/>
  <c r="U1897" i="3"/>
  <c r="X1897" i="3" s="1"/>
  <c r="T1897" i="3"/>
  <c r="W1897" i="3" s="1"/>
  <c r="S1897" i="3"/>
  <c r="X1896" i="3"/>
  <c r="U1896" i="3"/>
  <c r="T1896" i="3"/>
  <c r="W1896" i="3" s="1"/>
  <c r="S1896" i="3"/>
  <c r="V1896" i="3" s="1"/>
  <c r="V1895" i="3"/>
  <c r="U1895" i="3"/>
  <c r="X1895" i="3" s="1"/>
  <c r="T1895" i="3"/>
  <c r="W1895" i="3" s="1"/>
  <c r="S1895" i="3"/>
  <c r="X1894" i="3"/>
  <c r="U1894" i="3"/>
  <c r="T1894" i="3"/>
  <c r="W1894" i="3" s="1"/>
  <c r="S1894" i="3"/>
  <c r="V1894" i="3" s="1"/>
  <c r="V1893" i="3"/>
  <c r="U1893" i="3"/>
  <c r="X1893" i="3" s="1"/>
  <c r="T1893" i="3"/>
  <c r="W1893" i="3" s="1"/>
  <c r="S1893" i="3"/>
  <c r="X1892" i="3"/>
  <c r="U1892" i="3"/>
  <c r="T1892" i="3"/>
  <c r="W1892" i="3" s="1"/>
  <c r="S1892" i="3"/>
  <c r="V1892" i="3" s="1"/>
  <c r="V1891" i="3"/>
  <c r="U1891" i="3"/>
  <c r="X1891" i="3" s="1"/>
  <c r="T1891" i="3"/>
  <c r="W1891" i="3" s="1"/>
  <c r="S1891" i="3"/>
  <c r="X1890" i="3"/>
  <c r="U1890" i="3"/>
  <c r="T1890" i="3"/>
  <c r="W1890" i="3" s="1"/>
  <c r="S1890" i="3"/>
  <c r="V1890" i="3" s="1"/>
  <c r="V1889" i="3"/>
  <c r="U1889" i="3"/>
  <c r="X1889" i="3" s="1"/>
  <c r="T1889" i="3"/>
  <c r="W1889" i="3" s="1"/>
  <c r="S1889" i="3"/>
  <c r="X1888" i="3"/>
  <c r="U1888" i="3"/>
  <c r="T1888" i="3"/>
  <c r="W1888" i="3" s="1"/>
  <c r="S1888" i="3"/>
  <c r="V1888" i="3" s="1"/>
  <c r="V1887" i="3"/>
  <c r="U1887" i="3"/>
  <c r="X1887" i="3" s="1"/>
  <c r="T1887" i="3"/>
  <c r="W1887" i="3" s="1"/>
  <c r="S1887" i="3"/>
  <c r="X1886" i="3"/>
  <c r="U1886" i="3"/>
  <c r="T1886" i="3"/>
  <c r="W1886" i="3" s="1"/>
  <c r="S1886" i="3"/>
  <c r="V1886" i="3" s="1"/>
  <c r="V1885" i="3"/>
  <c r="U1885" i="3"/>
  <c r="X1885" i="3" s="1"/>
  <c r="T1885" i="3"/>
  <c r="W1885" i="3" s="1"/>
  <c r="S1885" i="3"/>
  <c r="X1884" i="3"/>
  <c r="U1884" i="3"/>
  <c r="T1884" i="3"/>
  <c r="W1884" i="3" s="1"/>
  <c r="S1884" i="3"/>
  <c r="V1884" i="3" s="1"/>
  <c r="V1883" i="3"/>
  <c r="U1883" i="3"/>
  <c r="X1883" i="3" s="1"/>
  <c r="T1883" i="3"/>
  <c r="W1883" i="3" s="1"/>
  <c r="S1883" i="3"/>
  <c r="X1882" i="3"/>
  <c r="U1882" i="3"/>
  <c r="T1882" i="3"/>
  <c r="W1882" i="3" s="1"/>
  <c r="S1882" i="3"/>
  <c r="V1882" i="3" s="1"/>
  <c r="V1881" i="3"/>
  <c r="U1881" i="3"/>
  <c r="X1881" i="3" s="1"/>
  <c r="T1881" i="3"/>
  <c r="W1881" i="3" s="1"/>
  <c r="S1881" i="3"/>
  <c r="X1880" i="3"/>
  <c r="U1880" i="3"/>
  <c r="T1880" i="3"/>
  <c r="W1880" i="3" s="1"/>
  <c r="S1880" i="3"/>
  <c r="V1880" i="3" s="1"/>
  <c r="V1879" i="3"/>
  <c r="U1879" i="3"/>
  <c r="X1879" i="3" s="1"/>
  <c r="T1879" i="3"/>
  <c r="W1879" i="3" s="1"/>
  <c r="S1879" i="3"/>
  <c r="X1878" i="3"/>
  <c r="U1878" i="3"/>
  <c r="T1878" i="3"/>
  <c r="W1878" i="3" s="1"/>
  <c r="S1878" i="3"/>
  <c r="V1878" i="3" s="1"/>
  <c r="V1877" i="3"/>
  <c r="U1877" i="3"/>
  <c r="X1877" i="3" s="1"/>
  <c r="T1877" i="3"/>
  <c r="W1877" i="3" s="1"/>
  <c r="S1877" i="3"/>
  <c r="X1876" i="3"/>
  <c r="U1876" i="3"/>
  <c r="T1876" i="3"/>
  <c r="W1876" i="3" s="1"/>
  <c r="S1876" i="3"/>
  <c r="V1876" i="3" s="1"/>
  <c r="V1875" i="3"/>
  <c r="U1875" i="3"/>
  <c r="X1875" i="3" s="1"/>
  <c r="T1875" i="3"/>
  <c r="W1875" i="3" s="1"/>
  <c r="S1875" i="3"/>
  <c r="X1874" i="3"/>
  <c r="U1874" i="3"/>
  <c r="T1874" i="3"/>
  <c r="W1874" i="3" s="1"/>
  <c r="S1874" i="3"/>
  <c r="V1874" i="3" s="1"/>
  <c r="V1873" i="3"/>
  <c r="U1873" i="3"/>
  <c r="X1873" i="3" s="1"/>
  <c r="T1873" i="3"/>
  <c r="W1873" i="3" s="1"/>
  <c r="S1873" i="3"/>
  <c r="X1872" i="3"/>
  <c r="U1872" i="3"/>
  <c r="T1872" i="3"/>
  <c r="W1872" i="3" s="1"/>
  <c r="S1872" i="3"/>
  <c r="V1872" i="3" s="1"/>
  <c r="V1871" i="3"/>
  <c r="U1871" i="3"/>
  <c r="X1871" i="3" s="1"/>
  <c r="T1871" i="3"/>
  <c r="W1871" i="3" s="1"/>
  <c r="S1871" i="3"/>
  <c r="X1870" i="3"/>
  <c r="U1870" i="3"/>
  <c r="T1870" i="3"/>
  <c r="W1870" i="3" s="1"/>
  <c r="S1870" i="3"/>
  <c r="V1870" i="3" s="1"/>
  <c r="V1869" i="3"/>
  <c r="U1869" i="3"/>
  <c r="X1869" i="3" s="1"/>
  <c r="T1869" i="3"/>
  <c r="W1869" i="3" s="1"/>
  <c r="S1869" i="3"/>
  <c r="X1868" i="3"/>
  <c r="U1868" i="3"/>
  <c r="T1868" i="3"/>
  <c r="W1868" i="3" s="1"/>
  <c r="S1868" i="3"/>
  <c r="V1868" i="3" s="1"/>
  <c r="V1867" i="3"/>
  <c r="U1867" i="3"/>
  <c r="X1867" i="3" s="1"/>
  <c r="T1867" i="3"/>
  <c r="W1867" i="3" s="1"/>
  <c r="S1867" i="3"/>
  <c r="X1866" i="3"/>
  <c r="U1866" i="3"/>
  <c r="T1866" i="3"/>
  <c r="W1866" i="3" s="1"/>
  <c r="S1866" i="3"/>
  <c r="V1866" i="3" s="1"/>
  <c r="V1865" i="3"/>
  <c r="U1865" i="3"/>
  <c r="X1865" i="3" s="1"/>
  <c r="T1865" i="3"/>
  <c r="W1865" i="3" s="1"/>
  <c r="S1865" i="3"/>
  <c r="X1864" i="3"/>
  <c r="U1864" i="3"/>
  <c r="T1864" i="3"/>
  <c r="W1864" i="3" s="1"/>
  <c r="S1864" i="3"/>
  <c r="V1864" i="3" s="1"/>
  <c r="V1863" i="3"/>
  <c r="U1863" i="3"/>
  <c r="X1863" i="3" s="1"/>
  <c r="T1863" i="3"/>
  <c r="W1863" i="3" s="1"/>
  <c r="S1863" i="3"/>
  <c r="X1862" i="3"/>
  <c r="U1862" i="3"/>
  <c r="T1862" i="3"/>
  <c r="W1862" i="3" s="1"/>
  <c r="S1862" i="3"/>
  <c r="V1862" i="3" s="1"/>
  <c r="V1861" i="3"/>
  <c r="U1861" i="3"/>
  <c r="X1861" i="3" s="1"/>
  <c r="T1861" i="3"/>
  <c r="W1861" i="3" s="1"/>
  <c r="S1861" i="3"/>
  <c r="X1860" i="3"/>
  <c r="U1860" i="3"/>
  <c r="T1860" i="3"/>
  <c r="W1860" i="3" s="1"/>
  <c r="S1860" i="3"/>
  <c r="V1860" i="3" s="1"/>
  <c r="U1859" i="3"/>
  <c r="X1859" i="3" s="1"/>
  <c r="T1859" i="3"/>
  <c r="W1859" i="3" s="1"/>
  <c r="S1859" i="3"/>
  <c r="V1859" i="3" s="1"/>
  <c r="V1858" i="3"/>
  <c r="U1858" i="3"/>
  <c r="X1858" i="3" s="1"/>
  <c r="T1858" i="3"/>
  <c r="W1858" i="3" s="1"/>
  <c r="S1858" i="3"/>
  <c r="X1857" i="3"/>
  <c r="U1857" i="3"/>
  <c r="T1857" i="3"/>
  <c r="W1857" i="3" s="1"/>
  <c r="S1857" i="3"/>
  <c r="V1857" i="3" s="1"/>
  <c r="V1856" i="3"/>
  <c r="U1856" i="3"/>
  <c r="X1856" i="3" s="1"/>
  <c r="T1856" i="3"/>
  <c r="W1856" i="3" s="1"/>
  <c r="S1856" i="3"/>
  <c r="X1855" i="3"/>
  <c r="U1855" i="3"/>
  <c r="T1855" i="3"/>
  <c r="W1855" i="3" s="1"/>
  <c r="S1855" i="3"/>
  <c r="V1855" i="3" s="1"/>
  <c r="V1854" i="3"/>
  <c r="U1854" i="3"/>
  <c r="X1854" i="3" s="1"/>
  <c r="T1854" i="3"/>
  <c r="W1854" i="3" s="1"/>
  <c r="S1854" i="3"/>
  <c r="X1853" i="3"/>
  <c r="U1853" i="3"/>
  <c r="T1853" i="3"/>
  <c r="W1853" i="3" s="1"/>
  <c r="S1853" i="3"/>
  <c r="V1853" i="3" s="1"/>
  <c r="V1852" i="3"/>
  <c r="U1852" i="3"/>
  <c r="X1852" i="3" s="1"/>
  <c r="T1852" i="3"/>
  <c r="W1852" i="3" s="1"/>
  <c r="S1852" i="3"/>
  <c r="X1851" i="3"/>
  <c r="U1851" i="3"/>
  <c r="T1851" i="3"/>
  <c r="W1851" i="3" s="1"/>
  <c r="S1851" i="3"/>
  <c r="V1851" i="3" s="1"/>
  <c r="V1850" i="3"/>
  <c r="U1850" i="3"/>
  <c r="X1850" i="3" s="1"/>
  <c r="T1850" i="3"/>
  <c r="W1850" i="3" s="1"/>
  <c r="S1850" i="3"/>
  <c r="X1849" i="3"/>
  <c r="U1849" i="3"/>
  <c r="T1849" i="3"/>
  <c r="W1849" i="3" s="1"/>
  <c r="S1849" i="3"/>
  <c r="V1849" i="3" s="1"/>
  <c r="V1848" i="3"/>
  <c r="U1848" i="3"/>
  <c r="X1848" i="3" s="1"/>
  <c r="T1848" i="3"/>
  <c r="W1848" i="3" s="1"/>
  <c r="S1848" i="3"/>
  <c r="X1847" i="3"/>
  <c r="U1847" i="3"/>
  <c r="T1847" i="3"/>
  <c r="W1847" i="3" s="1"/>
  <c r="S1847" i="3"/>
  <c r="V1847" i="3" s="1"/>
  <c r="V1846" i="3"/>
  <c r="U1846" i="3"/>
  <c r="X1846" i="3" s="1"/>
  <c r="T1846" i="3"/>
  <c r="W1846" i="3" s="1"/>
  <c r="S1846" i="3"/>
  <c r="X1845" i="3"/>
  <c r="U1845" i="3"/>
  <c r="T1845" i="3"/>
  <c r="W1845" i="3" s="1"/>
  <c r="S1845" i="3"/>
  <c r="V1845" i="3" s="1"/>
  <c r="V1844" i="3"/>
  <c r="U1844" i="3"/>
  <c r="X1844" i="3" s="1"/>
  <c r="T1844" i="3"/>
  <c r="W1844" i="3" s="1"/>
  <c r="S1844" i="3"/>
  <c r="X1843" i="3"/>
  <c r="U1843" i="3"/>
  <c r="T1843" i="3"/>
  <c r="W1843" i="3" s="1"/>
  <c r="S1843" i="3"/>
  <c r="V1843" i="3" s="1"/>
  <c r="V1842" i="3"/>
  <c r="U1842" i="3"/>
  <c r="X1842" i="3" s="1"/>
  <c r="T1842" i="3"/>
  <c r="W1842" i="3" s="1"/>
  <c r="S1842" i="3"/>
  <c r="X1841" i="3"/>
  <c r="U1841" i="3"/>
  <c r="T1841" i="3"/>
  <c r="W1841" i="3" s="1"/>
  <c r="S1841" i="3"/>
  <c r="V1841" i="3" s="1"/>
  <c r="V1840" i="3"/>
  <c r="U1840" i="3"/>
  <c r="X1840" i="3" s="1"/>
  <c r="T1840" i="3"/>
  <c r="W1840" i="3" s="1"/>
  <c r="S1840" i="3"/>
  <c r="X1839" i="3"/>
  <c r="U1839" i="3"/>
  <c r="T1839" i="3"/>
  <c r="W1839" i="3" s="1"/>
  <c r="S1839" i="3"/>
  <c r="V1839" i="3" s="1"/>
  <c r="V1838" i="3"/>
  <c r="U1838" i="3"/>
  <c r="X1838" i="3" s="1"/>
  <c r="T1838" i="3"/>
  <c r="W1838" i="3" s="1"/>
  <c r="S1838" i="3"/>
  <c r="X1837" i="3"/>
  <c r="U1837" i="3"/>
  <c r="T1837" i="3"/>
  <c r="W1837" i="3" s="1"/>
  <c r="S1837" i="3"/>
  <c r="V1837" i="3" s="1"/>
  <c r="V1836" i="3"/>
  <c r="U1836" i="3"/>
  <c r="X1836" i="3" s="1"/>
  <c r="T1836" i="3"/>
  <c r="W1836" i="3" s="1"/>
  <c r="S1836" i="3"/>
  <c r="X1835" i="3"/>
  <c r="U1835" i="3"/>
  <c r="T1835" i="3"/>
  <c r="W1835" i="3" s="1"/>
  <c r="S1835" i="3"/>
  <c r="V1835" i="3" s="1"/>
  <c r="V1834" i="3"/>
  <c r="U1834" i="3"/>
  <c r="X1834" i="3" s="1"/>
  <c r="T1834" i="3"/>
  <c r="W1834" i="3" s="1"/>
  <c r="S1834" i="3"/>
  <c r="X1833" i="3"/>
  <c r="U1833" i="3"/>
  <c r="T1833" i="3"/>
  <c r="W1833" i="3" s="1"/>
  <c r="S1833" i="3"/>
  <c r="V1833" i="3" s="1"/>
  <c r="V1832" i="3"/>
  <c r="U1832" i="3"/>
  <c r="X1832" i="3" s="1"/>
  <c r="T1832" i="3"/>
  <c r="W1832" i="3" s="1"/>
  <c r="S1832" i="3"/>
  <c r="X1831" i="3"/>
  <c r="U1831" i="3"/>
  <c r="T1831" i="3"/>
  <c r="W1831" i="3" s="1"/>
  <c r="S1831" i="3"/>
  <c r="V1831" i="3" s="1"/>
  <c r="V1830" i="3"/>
  <c r="U1830" i="3"/>
  <c r="X1830" i="3" s="1"/>
  <c r="T1830" i="3"/>
  <c r="W1830" i="3" s="1"/>
  <c r="S1830" i="3"/>
  <c r="X1829" i="3"/>
  <c r="U1829" i="3"/>
  <c r="T1829" i="3"/>
  <c r="W1829" i="3" s="1"/>
  <c r="S1829" i="3"/>
  <c r="V1829" i="3" s="1"/>
  <c r="V1828" i="3"/>
  <c r="U1828" i="3"/>
  <c r="X1828" i="3" s="1"/>
  <c r="T1828" i="3"/>
  <c r="W1828" i="3" s="1"/>
  <c r="S1828" i="3"/>
  <c r="X1827" i="3"/>
  <c r="U1827" i="3"/>
  <c r="T1827" i="3"/>
  <c r="W1827" i="3" s="1"/>
  <c r="S1827" i="3"/>
  <c r="V1827" i="3" s="1"/>
  <c r="V1826" i="3"/>
  <c r="U1826" i="3"/>
  <c r="X1826" i="3" s="1"/>
  <c r="T1826" i="3"/>
  <c r="W1826" i="3" s="1"/>
  <c r="S1826" i="3"/>
  <c r="X1825" i="3"/>
  <c r="U1825" i="3"/>
  <c r="T1825" i="3"/>
  <c r="W1825" i="3" s="1"/>
  <c r="S1825" i="3"/>
  <c r="V1825" i="3" s="1"/>
  <c r="V1824" i="3"/>
  <c r="U1824" i="3"/>
  <c r="X1824" i="3" s="1"/>
  <c r="T1824" i="3"/>
  <c r="W1824" i="3" s="1"/>
  <c r="S1824" i="3"/>
  <c r="X1823" i="3"/>
  <c r="U1823" i="3"/>
  <c r="T1823" i="3"/>
  <c r="W1823" i="3" s="1"/>
  <c r="S1823" i="3"/>
  <c r="V1823" i="3" s="1"/>
  <c r="V1822" i="3"/>
  <c r="U1822" i="3"/>
  <c r="X1822" i="3" s="1"/>
  <c r="T1822" i="3"/>
  <c r="W1822" i="3" s="1"/>
  <c r="S1822" i="3"/>
  <c r="X1821" i="3"/>
  <c r="U1821" i="3"/>
  <c r="T1821" i="3"/>
  <c r="W1821" i="3" s="1"/>
  <c r="S1821" i="3"/>
  <c r="V1821" i="3" s="1"/>
  <c r="V1820" i="3"/>
  <c r="U1820" i="3"/>
  <c r="X1820" i="3" s="1"/>
  <c r="T1820" i="3"/>
  <c r="W1820" i="3" s="1"/>
  <c r="S1820" i="3"/>
  <c r="X1819" i="3"/>
  <c r="U1819" i="3"/>
  <c r="T1819" i="3"/>
  <c r="W1819" i="3" s="1"/>
  <c r="S1819" i="3"/>
  <c r="V1819" i="3" s="1"/>
  <c r="V1818" i="3"/>
  <c r="U1818" i="3"/>
  <c r="X1818" i="3" s="1"/>
  <c r="T1818" i="3"/>
  <c r="W1818" i="3" s="1"/>
  <c r="S1818" i="3"/>
  <c r="X1817" i="3"/>
  <c r="U1817" i="3"/>
  <c r="T1817" i="3"/>
  <c r="W1817" i="3" s="1"/>
  <c r="S1817" i="3"/>
  <c r="V1817" i="3" s="1"/>
  <c r="V1816" i="3"/>
  <c r="U1816" i="3"/>
  <c r="X1816" i="3" s="1"/>
  <c r="T1816" i="3"/>
  <c r="W1816" i="3" s="1"/>
  <c r="S1816" i="3"/>
  <c r="X1815" i="3"/>
  <c r="U1815" i="3"/>
  <c r="T1815" i="3"/>
  <c r="W1815" i="3" s="1"/>
  <c r="S1815" i="3"/>
  <c r="V1815" i="3" s="1"/>
  <c r="V1814" i="3"/>
  <c r="U1814" i="3"/>
  <c r="X1814" i="3" s="1"/>
  <c r="T1814" i="3"/>
  <c r="W1814" i="3" s="1"/>
  <c r="S1814" i="3"/>
  <c r="X1813" i="3"/>
  <c r="U1813" i="3"/>
  <c r="T1813" i="3"/>
  <c r="W1813" i="3" s="1"/>
  <c r="S1813" i="3"/>
  <c r="V1813" i="3" s="1"/>
  <c r="V1812" i="3"/>
  <c r="U1812" i="3"/>
  <c r="X1812" i="3" s="1"/>
  <c r="T1812" i="3"/>
  <c r="W1812" i="3" s="1"/>
  <c r="S1812" i="3"/>
  <c r="X1811" i="3"/>
  <c r="U1811" i="3"/>
  <c r="T1811" i="3"/>
  <c r="W1811" i="3" s="1"/>
  <c r="S1811" i="3"/>
  <c r="V1811" i="3" s="1"/>
  <c r="V1810" i="3"/>
  <c r="U1810" i="3"/>
  <c r="X1810" i="3" s="1"/>
  <c r="T1810" i="3"/>
  <c r="W1810" i="3" s="1"/>
  <c r="S1810" i="3"/>
  <c r="X1809" i="3"/>
  <c r="U1809" i="3"/>
  <c r="T1809" i="3"/>
  <c r="W1809" i="3" s="1"/>
  <c r="S1809" i="3"/>
  <c r="V1809" i="3" s="1"/>
  <c r="V1808" i="3"/>
  <c r="U1808" i="3"/>
  <c r="X1808" i="3" s="1"/>
  <c r="T1808" i="3"/>
  <c r="W1808" i="3" s="1"/>
  <c r="S1808" i="3"/>
  <c r="X1807" i="3"/>
  <c r="U1807" i="3"/>
  <c r="T1807" i="3"/>
  <c r="W1807" i="3" s="1"/>
  <c r="S1807" i="3"/>
  <c r="V1807" i="3" s="1"/>
  <c r="V1806" i="3"/>
  <c r="U1806" i="3"/>
  <c r="X1806" i="3" s="1"/>
  <c r="T1806" i="3"/>
  <c r="W1806" i="3" s="1"/>
  <c r="S1806" i="3"/>
  <c r="X1805" i="3"/>
  <c r="U1805" i="3"/>
  <c r="T1805" i="3"/>
  <c r="W1805" i="3" s="1"/>
  <c r="S1805" i="3"/>
  <c r="V1805" i="3" s="1"/>
  <c r="V1804" i="3"/>
  <c r="U1804" i="3"/>
  <c r="X1804" i="3" s="1"/>
  <c r="T1804" i="3"/>
  <c r="W1804" i="3" s="1"/>
  <c r="S1804" i="3"/>
  <c r="X1803" i="3"/>
  <c r="U1803" i="3"/>
  <c r="T1803" i="3"/>
  <c r="W1803" i="3" s="1"/>
  <c r="S1803" i="3"/>
  <c r="V1803" i="3" s="1"/>
  <c r="V1802" i="3"/>
  <c r="U1802" i="3"/>
  <c r="X1802" i="3" s="1"/>
  <c r="T1802" i="3"/>
  <c r="W1802" i="3" s="1"/>
  <c r="S1802" i="3"/>
  <c r="X1801" i="3"/>
  <c r="U1801" i="3"/>
  <c r="T1801" i="3"/>
  <c r="W1801" i="3" s="1"/>
  <c r="S1801" i="3"/>
  <c r="V1801" i="3" s="1"/>
  <c r="V1800" i="3"/>
  <c r="U1800" i="3"/>
  <c r="X1800" i="3" s="1"/>
  <c r="T1800" i="3"/>
  <c r="W1800" i="3" s="1"/>
  <c r="S1800" i="3"/>
  <c r="X1799" i="3"/>
  <c r="U1799" i="3"/>
  <c r="T1799" i="3"/>
  <c r="W1799" i="3" s="1"/>
  <c r="S1799" i="3"/>
  <c r="V1799" i="3" s="1"/>
  <c r="V1798" i="3"/>
  <c r="U1798" i="3"/>
  <c r="X1798" i="3" s="1"/>
  <c r="T1798" i="3"/>
  <c r="W1798" i="3" s="1"/>
  <c r="S1798" i="3"/>
  <c r="X1797" i="3"/>
  <c r="U1797" i="3"/>
  <c r="T1797" i="3"/>
  <c r="W1797" i="3" s="1"/>
  <c r="S1797" i="3"/>
  <c r="V1797" i="3" s="1"/>
  <c r="V1796" i="3"/>
  <c r="U1796" i="3"/>
  <c r="X1796" i="3" s="1"/>
  <c r="T1796" i="3"/>
  <c r="W1796" i="3" s="1"/>
  <c r="S1796" i="3"/>
  <c r="X1795" i="3"/>
  <c r="U1795" i="3"/>
  <c r="T1795" i="3"/>
  <c r="W1795" i="3" s="1"/>
  <c r="S1795" i="3"/>
  <c r="V1795" i="3" s="1"/>
  <c r="V1794" i="3"/>
  <c r="U1794" i="3"/>
  <c r="X1794" i="3" s="1"/>
  <c r="T1794" i="3"/>
  <c r="W1794" i="3" s="1"/>
  <c r="S1794" i="3"/>
  <c r="X1793" i="3"/>
  <c r="U1793" i="3"/>
  <c r="T1793" i="3"/>
  <c r="W1793" i="3" s="1"/>
  <c r="S1793" i="3"/>
  <c r="V1793" i="3" s="1"/>
  <c r="V1792" i="3"/>
  <c r="U1792" i="3"/>
  <c r="X1792" i="3" s="1"/>
  <c r="T1792" i="3"/>
  <c r="W1792" i="3" s="1"/>
  <c r="S1792" i="3"/>
  <c r="X1791" i="3"/>
  <c r="U1791" i="3"/>
  <c r="T1791" i="3"/>
  <c r="W1791" i="3" s="1"/>
  <c r="S1791" i="3"/>
  <c r="V1791" i="3" s="1"/>
  <c r="V1790" i="3"/>
  <c r="U1790" i="3"/>
  <c r="X1790" i="3" s="1"/>
  <c r="T1790" i="3"/>
  <c r="W1790" i="3" s="1"/>
  <c r="S1790" i="3"/>
  <c r="X1789" i="3"/>
  <c r="U1789" i="3"/>
  <c r="T1789" i="3"/>
  <c r="W1789" i="3" s="1"/>
  <c r="S1789" i="3"/>
  <c r="V1789" i="3" s="1"/>
  <c r="V1788" i="3"/>
  <c r="U1788" i="3"/>
  <c r="X1788" i="3" s="1"/>
  <c r="T1788" i="3"/>
  <c r="W1788" i="3" s="1"/>
  <c r="S1788" i="3"/>
  <c r="X1787" i="3"/>
  <c r="U1787" i="3"/>
  <c r="T1787" i="3"/>
  <c r="W1787" i="3" s="1"/>
  <c r="S1787" i="3"/>
  <c r="V1787" i="3" s="1"/>
  <c r="V1786" i="3"/>
  <c r="U1786" i="3"/>
  <c r="X1786" i="3" s="1"/>
  <c r="T1786" i="3"/>
  <c r="W1786" i="3" s="1"/>
  <c r="S1786" i="3"/>
  <c r="X1785" i="3"/>
  <c r="U1785" i="3"/>
  <c r="T1785" i="3"/>
  <c r="W1785" i="3" s="1"/>
  <c r="S1785" i="3"/>
  <c r="V1785" i="3" s="1"/>
  <c r="V1784" i="3"/>
  <c r="U1784" i="3"/>
  <c r="X1784" i="3" s="1"/>
  <c r="T1784" i="3"/>
  <c r="W1784" i="3" s="1"/>
  <c r="S1784" i="3"/>
  <c r="X1783" i="3"/>
  <c r="U1783" i="3"/>
  <c r="T1783" i="3"/>
  <c r="W1783" i="3" s="1"/>
  <c r="S1783" i="3"/>
  <c r="V1783" i="3" s="1"/>
  <c r="V1782" i="3"/>
  <c r="U1782" i="3"/>
  <c r="X1782" i="3" s="1"/>
  <c r="T1782" i="3"/>
  <c r="W1782" i="3" s="1"/>
  <c r="S1782" i="3"/>
  <c r="X1781" i="3"/>
  <c r="U1781" i="3"/>
  <c r="T1781" i="3"/>
  <c r="W1781" i="3" s="1"/>
  <c r="S1781" i="3"/>
  <c r="V1781" i="3" s="1"/>
  <c r="V1780" i="3"/>
  <c r="U1780" i="3"/>
  <c r="X1780" i="3" s="1"/>
  <c r="T1780" i="3"/>
  <c r="W1780" i="3" s="1"/>
  <c r="S1780" i="3"/>
  <c r="X1779" i="3"/>
  <c r="U1779" i="3"/>
  <c r="T1779" i="3"/>
  <c r="W1779" i="3" s="1"/>
  <c r="S1779" i="3"/>
  <c r="V1779" i="3" s="1"/>
  <c r="V1778" i="3"/>
  <c r="U1778" i="3"/>
  <c r="X1778" i="3" s="1"/>
  <c r="T1778" i="3"/>
  <c r="W1778" i="3" s="1"/>
  <c r="S1778" i="3"/>
  <c r="X1777" i="3"/>
  <c r="U1777" i="3"/>
  <c r="T1777" i="3"/>
  <c r="W1777" i="3" s="1"/>
  <c r="S1777" i="3"/>
  <c r="V1777" i="3" s="1"/>
  <c r="U1776" i="3"/>
  <c r="X1776" i="3" s="1"/>
  <c r="T1776" i="3"/>
  <c r="W1776" i="3" s="1"/>
  <c r="S1776" i="3"/>
  <c r="V1776" i="3" s="1"/>
  <c r="U1775" i="3"/>
  <c r="X1775" i="3" s="1"/>
  <c r="T1775" i="3"/>
  <c r="W1775" i="3" s="1"/>
  <c r="S1775" i="3"/>
  <c r="V1775" i="3" s="1"/>
  <c r="U1774" i="3"/>
  <c r="X1774" i="3" s="1"/>
  <c r="T1774" i="3"/>
  <c r="W1774" i="3" s="1"/>
  <c r="S1774" i="3"/>
  <c r="V1774" i="3" s="1"/>
  <c r="U1773" i="3"/>
  <c r="X1773" i="3" s="1"/>
  <c r="T1773" i="3"/>
  <c r="W1773" i="3" s="1"/>
  <c r="S1773" i="3"/>
  <c r="V1773" i="3" s="1"/>
  <c r="U1772" i="3"/>
  <c r="X1772" i="3" s="1"/>
  <c r="T1772" i="3"/>
  <c r="W1772" i="3" s="1"/>
  <c r="S1772" i="3"/>
  <c r="V1772" i="3" s="1"/>
  <c r="U1771" i="3"/>
  <c r="X1771" i="3" s="1"/>
  <c r="T1771" i="3"/>
  <c r="W1771" i="3" s="1"/>
  <c r="S1771" i="3"/>
  <c r="V1771" i="3" s="1"/>
  <c r="U1770" i="3"/>
  <c r="X1770" i="3" s="1"/>
  <c r="T1770" i="3"/>
  <c r="W1770" i="3" s="1"/>
  <c r="S1770" i="3"/>
  <c r="V1770" i="3" s="1"/>
  <c r="U1769" i="3"/>
  <c r="X1769" i="3" s="1"/>
  <c r="T1769" i="3"/>
  <c r="W1769" i="3" s="1"/>
  <c r="S1769" i="3"/>
  <c r="V1769" i="3" s="1"/>
  <c r="U1768" i="3"/>
  <c r="X1768" i="3" s="1"/>
  <c r="T1768" i="3"/>
  <c r="W1768" i="3" s="1"/>
  <c r="S1768" i="3"/>
  <c r="V1768" i="3" s="1"/>
  <c r="U1767" i="3"/>
  <c r="X1767" i="3" s="1"/>
  <c r="T1767" i="3"/>
  <c r="W1767" i="3" s="1"/>
  <c r="S1767" i="3"/>
  <c r="V1767" i="3" s="1"/>
  <c r="U1766" i="3"/>
  <c r="X1766" i="3" s="1"/>
  <c r="T1766" i="3"/>
  <c r="W1766" i="3" s="1"/>
  <c r="S1766" i="3"/>
  <c r="V1766" i="3" s="1"/>
  <c r="U1765" i="3"/>
  <c r="X1765" i="3" s="1"/>
  <c r="T1765" i="3"/>
  <c r="W1765" i="3" s="1"/>
  <c r="S1765" i="3"/>
  <c r="V1765" i="3" s="1"/>
  <c r="U1764" i="3"/>
  <c r="X1764" i="3" s="1"/>
  <c r="T1764" i="3"/>
  <c r="W1764" i="3" s="1"/>
  <c r="S1764" i="3"/>
  <c r="V1764" i="3" s="1"/>
  <c r="U1763" i="3"/>
  <c r="X1763" i="3" s="1"/>
  <c r="T1763" i="3"/>
  <c r="W1763" i="3" s="1"/>
  <c r="S1763" i="3"/>
  <c r="V1763" i="3" s="1"/>
  <c r="U1762" i="3"/>
  <c r="X1762" i="3" s="1"/>
  <c r="T1762" i="3"/>
  <c r="W1762" i="3" s="1"/>
  <c r="S1762" i="3"/>
  <c r="V1762" i="3" s="1"/>
  <c r="U1761" i="3"/>
  <c r="X1761" i="3" s="1"/>
  <c r="T1761" i="3"/>
  <c r="W1761" i="3" s="1"/>
  <c r="S1761" i="3"/>
  <c r="V1761" i="3" s="1"/>
  <c r="U1760" i="3"/>
  <c r="X1760" i="3" s="1"/>
  <c r="T1760" i="3"/>
  <c r="W1760" i="3" s="1"/>
  <c r="S1760" i="3"/>
  <c r="V1760" i="3" s="1"/>
  <c r="U1759" i="3"/>
  <c r="X1759" i="3" s="1"/>
  <c r="T1759" i="3"/>
  <c r="W1759" i="3" s="1"/>
  <c r="S1759" i="3"/>
  <c r="V1759" i="3" s="1"/>
  <c r="U1758" i="3"/>
  <c r="X1758" i="3" s="1"/>
  <c r="T1758" i="3"/>
  <c r="W1758" i="3" s="1"/>
  <c r="S1758" i="3"/>
  <c r="V1758" i="3" s="1"/>
  <c r="U1757" i="3"/>
  <c r="X1757" i="3" s="1"/>
  <c r="T1757" i="3"/>
  <c r="W1757" i="3" s="1"/>
  <c r="S1757" i="3"/>
  <c r="V1757" i="3" s="1"/>
  <c r="U1756" i="3"/>
  <c r="X1756" i="3" s="1"/>
  <c r="T1756" i="3"/>
  <c r="W1756" i="3" s="1"/>
  <c r="S1756" i="3"/>
  <c r="V1756" i="3" s="1"/>
  <c r="U1755" i="3"/>
  <c r="X1755" i="3" s="1"/>
  <c r="T1755" i="3"/>
  <c r="W1755" i="3" s="1"/>
  <c r="S1755" i="3"/>
  <c r="V1755" i="3" s="1"/>
  <c r="U1754" i="3"/>
  <c r="X1754" i="3" s="1"/>
  <c r="T1754" i="3"/>
  <c r="W1754" i="3" s="1"/>
  <c r="S1754" i="3"/>
  <c r="V1754" i="3" s="1"/>
  <c r="U1753" i="3"/>
  <c r="X1753" i="3" s="1"/>
  <c r="T1753" i="3"/>
  <c r="W1753" i="3" s="1"/>
  <c r="S1753" i="3"/>
  <c r="V1753" i="3" s="1"/>
  <c r="U1752" i="3"/>
  <c r="X1752" i="3" s="1"/>
  <c r="T1752" i="3"/>
  <c r="W1752" i="3" s="1"/>
  <c r="S1752" i="3"/>
  <c r="V1752" i="3" s="1"/>
  <c r="U1751" i="3"/>
  <c r="X1751" i="3" s="1"/>
  <c r="T1751" i="3"/>
  <c r="W1751" i="3" s="1"/>
  <c r="S1751" i="3"/>
  <c r="V1751" i="3" s="1"/>
  <c r="U1750" i="3"/>
  <c r="X1750" i="3" s="1"/>
  <c r="T1750" i="3"/>
  <c r="W1750" i="3" s="1"/>
  <c r="S1750" i="3"/>
  <c r="V1750" i="3" s="1"/>
  <c r="U1749" i="3"/>
  <c r="X1749" i="3" s="1"/>
  <c r="T1749" i="3"/>
  <c r="W1749" i="3" s="1"/>
  <c r="S1749" i="3"/>
  <c r="V1749" i="3" s="1"/>
  <c r="U1748" i="3"/>
  <c r="X1748" i="3" s="1"/>
  <c r="T1748" i="3"/>
  <c r="W1748" i="3" s="1"/>
  <c r="S1748" i="3"/>
  <c r="V1748" i="3" s="1"/>
  <c r="U1747" i="3"/>
  <c r="X1747" i="3" s="1"/>
  <c r="T1747" i="3"/>
  <c r="W1747" i="3" s="1"/>
  <c r="S1747" i="3"/>
  <c r="V1747" i="3" s="1"/>
  <c r="U1746" i="3"/>
  <c r="X1746" i="3" s="1"/>
  <c r="T1746" i="3"/>
  <c r="W1746" i="3" s="1"/>
  <c r="S1746" i="3"/>
  <c r="V1746" i="3" s="1"/>
  <c r="U1745" i="3"/>
  <c r="X1745" i="3" s="1"/>
  <c r="T1745" i="3"/>
  <c r="W1745" i="3" s="1"/>
  <c r="S1745" i="3"/>
  <c r="V1745" i="3" s="1"/>
  <c r="U1744" i="3"/>
  <c r="X1744" i="3" s="1"/>
  <c r="T1744" i="3"/>
  <c r="W1744" i="3" s="1"/>
  <c r="S1744" i="3"/>
  <c r="V1744" i="3" s="1"/>
  <c r="U1743" i="3"/>
  <c r="X1743" i="3" s="1"/>
  <c r="T1743" i="3"/>
  <c r="W1743" i="3" s="1"/>
  <c r="S1743" i="3"/>
  <c r="V1743" i="3" s="1"/>
  <c r="U1742" i="3"/>
  <c r="X1742" i="3" s="1"/>
  <c r="T1742" i="3"/>
  <c r="W1742" i="3" s="1"/>
  <c r="S1742" i="3"/>
  <c r="V1742" i="3" s="1"/>
  <c r="U1741" i="3"/>
  <c r="X1741" i="3" s="1"/>
  <c r="T1741" i="3"/>
  <c r="W1741" i="3" s="1"/>
  <c r="S1741" i="3"/>
  <c r="V1741" i="3" s="1"/>
  <c r="U1740" i="3"/>
  <c r="X1740" i="3" s="1"/>
  <c r="T1740" i="3"/>
  <c r="W1740" i="3" s="1"/>
  <c r="S1740" i="3"/>
  <c r="V1740" i="3" s="1"/>
  <c r="U1739" i="3"/>
  <c r="X1739" i="3" s="1"/>
  <c r="T1739" i="3"/>
  <c r="W1739" i="3" s="1"/>
  <c r="S1739" i="3"/>
  <c r="V1739" i="3" s="1"/>
  <c r="U1738" i="3"/>
  <c r="X1738" i="3" s="1"/>
  <c r="T1738" i="3"/>
  <c r="W1738" i="3" s="1"/>
  <c r="S1738" i="3"/>
  <c r="V1738" i="3" s="1"/>
  <c r="U1737" i="3"/>
  <c r="X1737" i="3" s="1"/>
  <c r="T1737" i="3"/>
  <c r="W1737" i="3" s="1"/>
  <c r="S1737" i="3"/>
  <c r="V1737" i="3" s="1"/>
  <c r="U1736" i="3"/>
  <c r="X1736" i="3" s="1"/>
  <c r="T1736" i="3"/>
  <c r="W1736" i="3" s="1"/>
  <c r="S1736" i="3"/>
  <c r="V1736" i="3" s="1"/>
  <c r="U1735" i="3"/>
  <c r="X1735" i="3" s="1"/>
  <c r="T1735" i="3"/>
  <c r="W1735" i="3" s="1"/>
  <c r="S1735" i="3"/>
  <c r="V1735" i="3" s="1"/>
  <c r="U1734" i="3"/>
  <c r="X1734" i="3" s="1"/>
  <c r="T1734" i="3"/>
  <c r="W1734" i="3" s="1"/>
  <c r="S1734" i="3"/>
  <c r="V1734" i="3" s="1"/>
  <c r="U1733" i="3"/>
  <c r="X1733" i="3" s="1"/>
  <c r="T1733" i="3"/>
  <c r="W1733" i="3" s="1"/>
  <c r="S1733" i="3"/>
  <c r="V1733" i="3" s="1"/>
  <c r="U1732" i="3"/>
  <c r="X1732" i="3" s="1"/>
  <c r="T1732" i="3"/>
  <c r="W1732" i="3" s="1"/>
  <c r="S1732" i="3"/>
  <c r="V1732" i="3" s="1"/>
  <c r="U1731" i="3"/>
  <c r="X1731" i="3" s="1"/>
  <c r="T1731" i="3"/>
  <c r="W1731" i="3" s="1"/>
  <c r="S1731" i="3"/>
  <c r="V1731" i="3" s="1"/>
  <c r="U1730" i="3"/>
  <c r="X1730" i="3" s="1"/>
  <c r="T1730" i="3"/>
  <c r="W1730" i="3" s="1"/>
  <c r="S1730" i="3"/>
  <c r="V1730" i="3" s="1"/>
  <c r="U1729" i="3"/>
  <c r="X1729" i="3" s="1"/>
  <c r="T1729" i="3"/>
  <c r="W1729" i="3" s="1"/>
  <c r="S1729" i="3"/>
  <c r="V1729" i="3" s="1"/>
  <c r="U1728" i="3"/>
  <c r="X1728" i="3" s="1"/>
  <c r="T1728" i="3"/>
  <c r="W1728" i="3" s="1"/>
  <c r="S1728" i="3"/>
  <c r="V1728" i="3" s="1"/>
  <c r="U1727" i="3"/>
  <c r="X1727" i="3" s="1"/>
  <c r="T1727" i="3"/>
  <c r="W1727" i="3" s="1"/>
  <c r="S1727" i="3"/>
  <c r="V1727" i="3" s="1"/>
  <c r="U1726" i="3"/>
  <c r="X1726" i="3" s="1"/>
  <c r="T1726" i="3"/>
  <c r="W1726" i="3" s="1"/>
  <c r="S1726" i="3"/>
  <c r="V1726" i="3" s="1"/>
  <c r="U1725" i="3"/>
  <c r="X1725" i="3" s="1"/>
  <c r="T1725" i="3"/>
  <c r="W1725" i="3" s="1"/>
  <c r="S1725" i="3"/>
  <c r="V1725" i="3" s="1"/>
  <c r="U1724" i="3"/>
  <c r="X1724" i="3" s="1"/>
  <c r="T1724" i="3"/>
  <c r="W1724" i="3" s="1"/>
  <c r="S1724" i="3"/>
  <c r="V1724" i="3" s="1"/>
  <c r="U1723" i="3"/>
  <c r="X1723" i="3" s="1"/>
  <c r="T1723" i="3"/>
  <c r="W1723" i="3" s="1"/>
  <c r="S1723" i="3"/>
  <c r="V1723" i="3" s="1"/>
  <c r="U1722" i="3"/>
  <c r="X1722" i="3" s="1"/>
  <c r="T1722" i="3"/>
  <c r="W1722" i="3" s="1"/>
  <c r="S1722" i="3"/>
  <c r="V1722" i="3" s="1"/>
  <c r="U1721" i="3"/>
  <c r="X1721" i="3" s="1"/>
  <c r="T1721" i="3"/>
  <c r="W1721" i="3" s="1"/>
  <c r="S1721" i="3"/>
  <c r="V1721" i="3" s="1"/>
  <c r="U1720" i="3"/>
  <c r="X1720" i="3" s="1"/>
  <c r="T1720" i="3"/>
  <c r="W1720" i="3" s="1"/>
  <c r="S1720" i="3"/>
  <c r="V1720" i="3" s="1"/>
  <c r="U1719" i="3"/>
  <c r="X1719" i="3" s="1"/>
  <c r="T1719" i="3"/>
  <c r="W1719" i="3" s="1"/>
  <c r="S1719" i="3"/>
  <c r="V1719" i="3" s="1"/>
  <c r="U1718" i="3"/>
  <c r="X1718" i="3" s="1"/>
  <c r="T1718" i="3"/>
  <c r="W1718" i="3" s="1"/>
  <c r="S1718" i="3"/>
  <c r="V1718" i="3" s="1"/>
  <c r="U1717" i="3"/>
  <c r="X1717" i="3" s="1"/>
  <c r="T1717" i="3"/>
  <c r="W1717" i="3" s="1"/>
  <c r="S1717" i="3"/>
  <c r="V1717" i="3" s="1"/>
  <c r="U1716" i="3"/>
  <c r="X1716" i="3" s="1"/>
  <c r="T1716" i="3"/>
  <c r="W1716" i="3" s="1"/>
  <c r="S1716" i="3"/>
  <c r="V1716" i="3" s="1"/>
  <c r="U1715" i="3"/>
  <c r="X1715" i="3" s="1"/>
  <c r="T1715" i="3"/>
  <c r="W1715" i="3" s="1"/>
  <c r="S1715" i="3"/>
  <c r="V1715" i="3" s="1"/>
  <c r="U1714" i="3"/>
  <c r="X1714" i="3" s="1"/>
  <c r="T1714" i="3"/>
  <c r="W1714" i="3" s="1"/>
  <c r="S1714" i="3"/>
  <c r="V1714" i="3" s="1"/>
  <c r="U1713" i="3"/>
  <c r="X1713" i="3" s="1"/>
  <c r="T1713" i="3"/>
  <c r="W1713" i="3" s="1"/>
  <c r="S1713" i="3"/>
  <c r="V1713" i="3" s="1"/>
  <c r="U1712" i="3"/>
  <c r="X1712" i="3" s="1"/>
  <c r="T1712" i="3"/>
  <c r="W1712" i="3" s="1"/>
  <c r="S1712" i="3"/>
  <c r="V1712" i="3" s="1"/>
  <c r="U1711" i="3"/>
  <c r="X1711" i="3" s="1"/>
  <c r="T1711" i="3"/>
  <c r="W1711" i="3" s="1"/>
  <c r="S1711" i="3"/>
  <c r="V1711" i="3" s="1"/>
  <c r="U1710" i="3"/>
  <c r="X1710" i="3" s="1"/>
  <c r="T1710" i="3"/>
  <c r="W1710" i="3" s="1"/>
  <c r="S1710" i="3"/>
  <c r="V1710" i="3" s="1"/>
  <c r="U1709" i="3"/>
  <c r="X1709" i="3" s="1"/>
  <c r="T1709" i="3"/>
  <c r="W1709" i="3" s="1"/>
  <c r="S1709" i="3"/>
  <c r="V1709" i="3" s="1"/>
  <c r="U1708" i="3"/>
  <c r="X1708" i="3" s="1"/>
  <c r="T1708" i="3"/>
  <c r="W1708" i="3" s="1"/>
  <c r="S1708" i="3"/>
  <c r="V1708" i="3" s="1"/>
  <c r="U1707" i="3"/>
  <c r="X1707" i="3" s="1"/>
  <c r="T1707" i="3"/>
  <c r="W1707" i="3" s="1"/>
  <c r="S1707" i="3"/>
  <c r="V1707" i="3" s="1"/>
  <c r="U1706" i="3"/>
  <c r="X1706" i="3" s="1"/>
  <c r="T1706" i="3"/>
  <c r="W1706" i="3" s="1"/>
  <c r="S1706" i="3"/>
  <c r="V1706" i="3" s="1"/>
  <c r="U1705" i="3"/>
  <c r="X1705" i="3" s="1"/>
  <c r="T1705" i="3"/>
  <c r="W1705" i="3" s="1"/>
  <c r="S1705" i="3"/>
  <c r="V1705" i="3" s="1"/>
  <c r="U1704" i="3"/>
  <c r="X1704" i="3" s="1"/>
  <c r="T1704" i="3"/>
  <c r="W1704" i="3" s="1"/>
  <c r="S1704" i="3"/>
  <c r="V1704" i="3" s="1"/>
  <c r="U1703" i="3"/>
  <c r="X1703" i="3" s="1"/>
  <c r="T1703" i="3"/>
  <c r="W1703" i="3" s="1"/>
  <c r="S1703" i="3"/>
  <c r="V1703" i="3" s="1"/>
  <c r="U1702" i="3"/>
  <c r="X1702" i="3" s="1"/>
  <c r="T1702" i="3"/>
  <c r="W1702" i="3" s="1"/>
  <c r="S1702" i="3"/>
  <c r="V1702" i="3" s="1"/>
  <c r="U1701" i="3"/>
  <c r="X1701" i="3" s="1"/>
  <c r="T1701" i="3"/>
  <c r="W1701" i="3" s="1"/>
  <c r="S1701" i="3"/>
  <c r="V1701" i="3" s="1"/>
  <c r="U1700" i="3"/>
  <c r="X1700" i="3" s="1"/>
  <c r="T1700" i="3"/>
  <c r="W1700" i="3" s="1"/>
  <c r="S1700" i="3"/>
  <c r="V1700" i="3" s="1"/>
  <c r="U1699" i="3"/>
  <c r="X1699" i="3" s="1"/>
  <c r="T1699" i="3"/>
  <c r="W1699" i="3" s="1"/>
  <c r="S1699" i="3"/>
  <c r="V1699" i="3" s="1"/>
  <c r="U1698" i="3"/>
  <c r="X1698" i="3" s="1"/>
  <c r="T1698" i="3"/>
  <c r="W1698" i="3" s="1"/>
  <c r="S1698" i="3"/>
  <c r="V1698" i="3" s="1"/>
  <c r="U1697" i="3"/>
  <c r="X1697" i="3" s="1"/>
  <c r="T1697" i="3"/>
  <c r="W1697" i="3" s="1"/>
  <c r="S1697" i="3"/>
  <c r="V1697" i="3" s="1"/>
  <c r="U1696" i="3"/>
  <c r="X1696" i="3" s="1"/>
  <c r="T1696" i="3"/>
  <c r="W1696" i="3" s="1"/>
  <c r="S1696" i="3"/>
  <c r="V1696" i="3" s="1"/>
  <c r="U1695" i="3"/>
  <c r="X1695" i="3" s="1"/>
  <c r="T1695" i="3"/>
  <c r="W1695" i="3" s="1"/>
  <c r="S1695" i="3"/>
  <c r="V1695" i="3" s="1"/>
  <c r="U1694" i="3"/>
  <c r="X1694" i="3" s="1"/>
  <c r="T1694" i="3"/>
  <c r="W1694" i="3" s="1"/>
  <c r="S1694" i="3"/>
  <c r="V1694" i="3" s="1"/>
  <c r="U1693" i="3"/>
  <c r="X1693" i="3" s="1"/>
  <c r="T1693" i="3"/>
  <c r="W1693" i="3" s="1"/>
  <c r="S1693" i="3"/>
  <c r="V1693" i="3" s="1"/>
  <c r="U1692" i="3"/>
  <c r="X1692" i="3" s="1"/>
  <c r="T1692" i="3"/>
  <c r="W1692" i="3" s="1"/>
  <c r="S1692" i="3"/>
  <c r="V1692" i="3" s="1"/>
  <c r="U1691" i="3"/>
  <c r="X1691" i="3" s="1"/>
  <c r="T1691" i="3"/>
  <c r="W1691" i="3" s="1"/>
  <c r="S1691" i="3"/>
  <c r="V1691" i="3" s="1"/>
  <c r="U1690" i="3"/>
  <c r="X1690" i="3" s="1"/>
  <c r="T1690" i="3"/>
  <c r="W1690" i="3" s="1"/>
  <c r="S1690" i="3"/>
  <c r="V1690" i="3" s="1"/>
  <c r="U1689" i="3"/>
  <c r="X1689" i="3" s="1"/>
  <c r="T1689" i="3"/>
  <c r="W1689" i="3" s="1"/>
  <c r="S1689" i="3"/>
  <c r="V1689" i="3" s="1"/>
  <c r="U1688" i="3"/>
  <c r="X1688" i="3" s="1"/>
  <c r="T1688" i="3"/>
  <c r="W1688" i="3" s="1"/>
  <c r="S1688" i="3"/>
  <c r="V1688" i="3" s="1"/>
  <c r="U1687" i="3"/>
  <c r="X1687" i="3" s="1"/>
  <c r="T1687" i="3"/>
  <c r="W1687" i="3" s="1"/>
  <c r="S1687" i="3"/>
  <c r="V1687" i="3" s="1"/>
  <c r="U1686" i="3"/>
  <c r="X1686" i="3" s="1"/>
  <c r="T1686" i="3"/>
  <c r="W1686" i="3" s="1"/>
  <c r="S1686" i="3"/>
  <c r="V1686" i="3" s="1"/>
  <c r="U1685" i="3"/>
  <c r="X1685" i="3" s="1"/>
  <c r="T1685" i="3"/>
  <c r="W1685" i="3" s="1"/>
  <c r="S1685" i="3"/>
  <c r="V1685" i="3" s="1"/>
  <c r="U1684" i="3"/>
  <c r="X1684" i="3" s="1"/>
  <c r="T1684" i="3"/>
  <c r="W1684" i="3" s="1"/>
  <c r="S1684" i="3"/>
  <c r="V1684" i="3" s="1"/>
  <c r="U1683" i="3"/>
  <c r="X1683" i="3" s="1"/>
  <c r="T1683" i="3"/>
  <c r="W1683" i="3" s="1"/>
  <c r="S1683" i="3"/>
  <c r="V1683" i="3" s="1"/>
  <c r="U1682" i="3"/>
  <c r="X1682" i="3" s="1"/>
  <c r="T1682" i="3"/>
  <c r="W1682" i="3" s="1"/>
  <c r="S1682" i="3"/>
  <c r="V1682" i="3" s="1"/>
  <c r="U1681" i="3"/>
  <c r="X1681" i="3" s="1"/>
  <c r="T1681" i="3"/>
  <c r="W1681" i="3" s="1"/>
  <c r="S1681" i="3"/>
  <c r="V1681" i="3" s="1"/>
  <c r="U1680" i="3"/>
  <c r="X1680" i="3" s="1"/>
  <c r="T1680" i="3"/>
  <c r="W1680" i="3" s="1"/>
  <c r="S1680" i="3"/>
  <c r="V1680" i="3" s="1"/>
  <c r="U1679" i="3"/>
  <c r="X1679" i="3" s="1"/>
  <c r="T1679" i="3"/>
  <c r="W1679" i="3" s="1"/>
  <c r="S1679" i="3"/>
  <c r="V1679" i="3" s="1"/>
  <c r="U1678" i="3"/>
  <c r="X1678" i="3" s="1"/>
  <c r="T1678" i="3"/>
  <c r="W1678" i="3" s="1"/>
  <c r="S1678" i="3"/>
  <c r="V1678" i="3" s="1"/>
  <c r="U1677" i="3"/>
  <c r="X1677" i="3" s="1"/>
  <c r="T1677" i="3"/>
  <c r="W1677" i="3" s="1"/>
  <c r="S1677" i="3"/>
  <c r="V1677" i="3" s="1"/>
  <c r="U1676" i="3"/>
  <c r="X1676" i="3" s="1"/>
  <c r="T1676" i="3"/>
  <c r="W1676" i="3" s="1"/>
  <c r="S1676" i="3"/>
  <c r="V1676" i="3" s="1"/>
  <c r="U1675" i="3"/>
  <c r="X1675" i="3" s="1"/>
  <c r="T1675" i="3"/>
  <c r="W1675" i="3" s="1"/>
  <c r="S1675" i="3"/>
  <c r="V1675" i="3" s="1"/>
  <c r="U1674" i="3"/>
  <c r="X1674" i="3" s="1"/>
  <c r="T1674" i="3"/>
  <c r="W1674" i="3" s="1"/>
  <c r="S1674" i="3"/>
  <c r="V1674" i="3" s="1"/>
  <c r="U1673" i="3"/>
  <c r="X1673" i="3" s="1"/>
  <c r="T1673" i="3"/>
  <c r="W1673" i="3" s="1"/>
  <c r="S1673" i="3"/>
  <c r="V1673" i="3" s="1"/>
  <c r="U1672" i="3"/>
  <c r="X1672" i="3" s="1"/>
  <c r="T1672" i="3"/>
  <c r="W1672" i="3" s="1"/>
  <c r="S1672" i="3"/>
  <c r="V1672" i="3" s="1"/>
  <c r="U1671" i="3"/>
  <c r="X1671" i="3" s="1"/>
  <c r="T1671" i="3"/>
  <c r="W1671" i="3" s="1"/>
  <c r="S1671" i="3"/>
  <c r="V1671" i="3" s="1"/>
  <c r="U1670" i="3"/>
  <c r="X1670" i="3" s="1"/>
  <c r="T1670" i="3"/>
  <c r="W1670" i="3" s="1"/>
  <c r="S1670" i="3"/>
  <c r="V1670" i="3" s="1"/>
  <c r="U1669" i="3"/>
  <c r="X1669" i="3" s="1"/>
  <c r="T1669" i="3"/>
  <c r="W1669" i="3" s="1"/>
  <c r="S1669" i="3"/>
  <c r="V1669" i="3" s="1"/>
  <c r="U1668" i="3"/>
  <c r="X1668" i="3" s="1"/>
  <c r="T1668" i="3"/>
  <c r="W1668" i="3" s="1"/>
  <c r="S1668" i="3"/>
  <c r="V1668" i="3" s="1"/>
  <c r="U1667" i="3"/>
  <c r="X1667" i="3" s="1"/>
  <c r="T1667" i="3"/>
  <c r="W1667" i="3" s="1"/>
  <c r="S1667" i="3"/>
  <c r="V1667" i="3" s="1"/>
  <c r="U1666" i="3"/>
  <c r="X1666" i="3" s="1"/>
  <c r="T1666" i="3"/>
  <c r="W1666" i="3" s="1"/>
  <c r="S1666" i="3"/>
  <c r="V1666" i="3" s="1"/>
  <c r="U1665" i="3"/>
  <c r="X1665" i="3" s="1"/>
  <c r="T1665" i="3"/>
  <c r="W1665" i="3" s="1"/>
  <c r="S1665" i="3"/>
  <c r="V1665" i="3" s="1"/>
  <c r="U1664" i="3"/>
  <c r="X1664" i="3" s="1"/>
  <c r="T1664" i="3"/>
  <c r="W1664" i="3" s="1"/>
  <c r="S1664" i="3"/>
  <c r="V1664" i="3" s="1"/>
  <c r="U1663" i="3"/>
  <c r="X1663" i="3" s="1"/>
  <c r="T1663" i="3"/>
  <c r="W1663" i="3" s="1"/>
  <c r="S1663" i="3"/>
  <c r="V1663" i="3" s="1"/>
  <c r="U1662" i="3"/>
  <c r="X1662" i="3" s="1"/>
  <c r="T1662" i="3"/>
  <c r="W1662" i="3" s="1"/>
  <c r="S1662" i="3"/>
  <c r="V1662" i="3" s="1"/>
  <c r="U1661" i="3"/>
  <c r="X1661" i="3" s="1"/>
  <c r="T1661" i="3"/>
  <c r="W1661" i="3" s="1"/>
  <c r="S1661" i="3"/>
  <c r="V1661" i="3" s="1"/>
  <c r="U1660" i="3"/>
  <c r="X1660" i="3" s="1"/>
  <c r="T1660" i="3"/>
  <c r="W1660" i="3" s="1"/>
  <c r="S1660" i="3"/>
  <c r="V1660" i="3" s="1"/>
  <c r="U1659" i="3"/>
  <c r="X1659" i="3" s="1"/>
  <c r="T1659" i="3"/>
  <c r="W1659" i="3" s="1"/>
  <c r="S1659" i="3"/>
  <c r="V1659" i="3" s="1"/>
  <c r="U1658" i="3"/>
  <c r="X1658" i="3" s="1"/>
  <c r="T1658" i="3"/>
  <c r="W1658" i="3" s="1"/>
  <c r="S1658" i="3"/>
  <c r="V1658" i="3" s="1"/>
  <c r="U1657" i="3"/>
  <c r="X1657" i="3" s="1"/>
  <c r="T1657" i="3"/>
  <c r="W1657" i="3" s="1"/>
  <c r="S1657" i="3"/>
  <c r="V1657" i="3" s="1"/>
  <c r="U1656" i="3"/>
  <c r="X1656" i="3" s="1"/>
  <c r="T1656" i="3"/>
  <c r="W1656" i="3" s="1"/>
  <c r="S1656" i="3"/>
  <c r="V1656" i="3" s="1"/>
  <c r="U1655" i="3"/>
  <c r="X1655" i="3" s="1"/>
  <c r="T1655" i="3"/>
  <c r="W1655" i="3" s="1"/>
  <c r="S1655" i="3"/>
  <c r="V1655" i="3" s="1"/>
  <c r="U1654" i="3"/>
  <c r="X1654" i="3" s="1"/>
  <c r="T1654" i="3"/>
  <c r="W1654" i="3" s="1"/>
  <c r="S1654" i="3"/>
  <c r="V1654" i="3" s="1"/>
  <c r="U1653" i="3"/>
  <c r="X1653" i="3" s="1"/>
  <c r="T1653" i="3"/>
  <c r="W1653" i="3" s="1"/>
  <c r="S1653" i="3"/>
  <c r="V1653" i="3" s="1"/>
  <c r="U1652" i="3"/>
  <c r="X1652" i="3" s="1"/>
  <c r="T1652" i="3"/>
  <c r="W1652" i="3" s="1"/>
  <c r="S1652" i="3"/>
  <c r="V1652" i="3" s="1"/>
  <c r="U1651" i="3"/>
  <c r="X1651" i="3" s="1"/>
  <c r="T1651" i="3"/>
  <c r="W1651" i="3" s="1"/>
  <c r="S1651" i="3"/>
  <c r="V1651" i="3" s="1"/>
  <c r="U1650" i="3"/>
  <c r="X1650" i="3" s="1"/>
  <c r="T1650" i="3"/>
  <c r="W1650" i="3" s="1"/>
  <c r="S1650" i="3"/>
  <c r="V1650" i="3" s="1"/>
  <c r="U1649" i="3"/>
  <c r="X1649" i="3" s="1"/>
  <c r="T1649" i="3"/>
  <c r="W1649" i="3" s="1"/>
  <c r="S1649" i="3"/>
  <c r="V1649" i="3" s="1"/>
  <c r="V1648" i="3"/>
  <c r="U1648" i="3"/>
  <c r="X1648" i="3" s="1"/>
  <c r="T1648" i="3"/>
  <c r="W1648" i="3" s="1"/>
  <c r="S1648" i="3"/>
  <c r="U1647" i="3"/>
  <c r="X1647" i="3" s="1"/>
  <c r="T1647" i="3"/>
  <c r="W1647" i="3" s="1"/>
  <c r="S1647" i="3"/>
  <c r="V1647" i="3" s="1"/>
  <c r="V1646" i="3"/>
  <c r="U1646" i="3"/>
  <c r="X1646" i="3" s="1"/>
  <c r="T1646" i="3"/>
  <c r="W1646" i="3" s="1"/>
  <c r="S1646" i="3"/>
  <c r="U1645" i="3"/>
  <c r="X1645" i="3" s="1"/>
  <c r="T1645" i="3"/>
  <c r="W1645" i="3" s="1"/>
  <c r="S1645" i="3"/>
  <c r="V1645" i="3" s="1"/>
  <c r="V1644" i="3"/>
  <c r="U1644" i="3"/>
  <c r="X1644" i="3" s="1"/>
  <c r="T1644" i="3"/>
  <c r="W1644" i="3" s="1"/>
  <c r="S1644" i="3"/>
  <c r="U1643" i="3"/>
  <c r="X1643" i="3" s="1"/>
  <c r="T1643" i="3"/>
  <c r="W1643" i="3" s="1"/>
  <c r="S1643" i="3"/>
  <c r="V1643" i="3" s="1"/>
  <c r="V1642" i="3"/>
  <c r="U1642" i="3"/>
  <c r="X1642" i="3" s="1"/>
  <c r="T1642" i="3"/>
  <c r="W1642" i="3" s="1"/>
  <c r="S1642" i="3"/>
  <c r="U1641" i="3"/>
  <c r="X1641" i="3" s="1"/>
  <c r="T1641" i="3"/>
  <c r="W1641" i="3" s="1"/>
  <c r="S1641" i="3"/>
  <c r="V1641" i="3" s="1"/>
  <c r="V1640" i="3"/>
  <c r="U1640" i="3"/>
  <c r="X1640" i="3" s="1"/>
  <c r="T1640" i="3"/>
  <c r="W1640" i="3" s="1"/>
  <c r="S1640" i="3"/>
  <c r="U1639" i="3"/>
  <c r="X1639" i="3" s="1"/>
  <c r="T1639" i="3"/>
  <c r="W1639" i="3" s="1"/>
  <c r="S1639" i="3"/>
  <c r="V1639" i="3" s="1"/>
  <c r="V1638" i="3"/>
  <c r="U1638" i="3"/>
  <c r="X1638" i="3" s="1"/>
  <c r="T1638" i="3"/>
  <c r="W1638" i="3" s="1"/>
  <c r="S1638" i="3"/>
  <c r="U1637" i="3"/>
  <c r="X1637" i="3" s="1"/>
  <c r="T1637" i="3"/>
  <c r="W1637" i="3" s="1"/>
  <c r="S1637" i="3"/>
  <c r="V1637" i="3" s="1"/>
  <c r="V1636" i="3"/>
  <c r="U1636" i="3"/>
  <c r="X1636" i="3" s="1"/>
  <c r="T1636" i="3"/>
  <c r="W1636" i="3" s="1"/>
  <c r="S1636" i="3"/>
  <c r="U1635" i="3"/>
  <c r="X1635" i="3" s="1"/>
  <c r="T1635" i="3"/>
  <c r="W1635" i="3" s="1"/>
  <c r="S1635" i="3"/>
  <c r="V1635" i="3" s="1"/>
  <c r="V1634" i="3"/>
  <c r="U1634" i="3"/>
  <c r="X1634" i="3" s="1"/>
  <c r="T1634" i="3"/>
  <c r="W1634" i="3" s="1"/>
  <c r="S1634" i="3"/>
  <c r="U1633" i="3"/>
  <c r="X1633" i="3" s="1"/>
  <c r="T1633" i="3"/>
  <c r="W1633" i="3" s="1"/>
  <c r="S1633" i="3"/>
  <c r="V1633" i="3" s="1"/>
  <c r="V1632" i="3"/>
  <c r="U1632" i="3"/>
  <c r="X1632" i="3" s="1"/>
  <c r="T1632" i="3"/>
  <c r="W1632" i="3" s="1"/>
  <c r="S1632" i="3"/>
  <c r="U1631" i="3"/>
  <c r="X1631" i="3" s="1"/>
  <c r="T1631" i="3"/>
  <c r="W1631" i="3" s="1"/>
  <c r="S1631" i="3"/>
  <c r="V1631" i="3" s="1"/>
  <c r="V1630" i="3"/>
  <c r="U1630" i="3"/>
  <c r="X1630" i="3" s="1"/>
  <c r="T1630" i="3"/>
  <c r="W1630" i="3" s="1"/>
  <c r="S1630" i="3"/>
  <c r="U1629" i="3"/>
  <c r="X1629" i="3" s="1"/>
  <c r="T1629" i="3"/>
  <c r="W1629" i="3" s="1"/>
  <c r="S1629" i="3"/>
  <c r="V1629" i="3" s="1"/>
  <c r="V1628" i="3"/>
  <c r="U1628" i="3"/>
  <c r="X1628" i="3" s="1"/>
  <c r="T1628" i="3"/>
  <c r="W1628" i="3" s="1"/>
  <c r="S1628" i="3"/>
  <c r="U1627" i="3"/>
  <c r="X1627" i="3" s="1"/>
  <c r="T1627" i="3"/>
  <c r="W1627" i="3" s="1"/>
  <c r="S1627" i="3"/>
  <c r="V1627" i="3" s="1"/>
  <c r="V1626" i="3"/>
  <c r="U1626" i="3"/>
  <c r="X1626" i="3" s="1"/>
  <c r="T1626" i="3"/>
  <c r="W1626" i="3" s="1"/>
  <c r="S1626" i="3"/>
  <c r="U1625" i="3"/>
  <c r="X1625" i="3" s="1"/>
  <c r="T1625" i="3"/>
  <c r="W1625" i="3" s="1"/>
  <c r="S1625" i="3"/>
  <c r="V1625" i="3" s="1"/>
  <c r="V1624" i="3"/>
  <c r="U1624" i="3"/>
  <c r="X1624" i="3" s="1"/>
  <c r="T1624" i="3"/>
  <c r="W1624" i="3" s="1"/>
  <c r="S1624" i="3"/>
  <c r="U1623" i="3"/>
  <c r="X1623" i="3" s="1"/>
  <c r="T1623" i="3"/>
  <c r="W1623" i="3" s="1"/>
  <c r="S1623" i="3"/>
  <c r="V1623" i="3" s="1"/>
  <c r="V1622" i="3"/>
  <c r="U1622" i="3"/>
  <c r="X1622" i="3" s="1"/>
  <c r="T1622" i="3"/>
  <c r="W1622" i="3" s="1"/>
  <c r="S1622" i="3"/>
  <c r="U1621" i="3"/>
  <c r="X1621" i="3" s="1"/>
  <c r="T1621" i="3"/>
  <c r="W1621" i="3" s="1"/>
  <c r="S1621" i="3"/>
  <c r="V1621" i="3" s="1"/>
  <c r="V1620" i="3"/>
  <c r="U1620" i="3"/>
  <c r="X1620" i="3" s="1"/>
  <c r="T1620" i="3"/>
  <c r="W1620" i="3" s="1"/>
  <c r="S1620" i="3"/>
  <c r="U1619" i="3"/>
  <c r="X1619" i="3" s="1"/>
  <c r="T1619" i="3"/>
  <c r="W1619" i="3" s="1"/>
  <c r="S1619" i="3"/>
  <c r="V1619" i="3" s="1"/>
  <c r="V1618" i="3"/>
  <c r="U1618" i="3"/>
  <c r="X1618" i="3" s="1"/>
  <c r="T1618" i="3"/>
  <c r="W1618" i="3" s="1"/>
  <c r="S1618" i="3"/>
  <c r="U1617" i="3"/>
  <c r="X1617" i="3" s="1"/>
  <c r="T1617" i="3"/>
  <c r="W1617" i="3" s="1"/>
  <c r="S1617" i="3"/>
  <c r="V1617" i="3" s="1"/>
  <c r="V1616" i="3"/>
  <c r="U1616" i="3"/>
  <c r="X1616" i="3" s="1"/>
  <c r="T1616" i="3"/>
  <c r="W1616" i="3" s="1"/>
  <c r="S1616" i="3"/>
  <c r="U1615" i="3"/>
  <c r="X1615" i="3" s="1"/>
  <c r="T1615" i="3"/>
  <c r="W1615" i="3" s="1"/>
  <c r="S1615" i="3"/>
  <c r="V1615" i="3" s="1"/>
  <c r="V1614" i="3"/>
  <c r="U1614" i="3"/>
  <c r="X1614" i="3" s="1"/>
  <c r="T1614" i="3"/>
  <c r="W1614" i="3" s="1"/>
  <c r="S1614" i="3"/>
  <c r="U1613" i="3"/>
  <c r="X1613" i="3" s="1"/>
  <c r="T1613" i="3"/>
  <c r="W1613" i="3" s="1"/>
  <c r="S1613" i="3"/>
  <c r="V1613" i="3" s="1"/>
  <c r="V1612" i="3"/>
  <c r="U1612" i="3"/>
  <c r="X1612" i="3" s="1"/>
  <c r="T1612" i="3"/>
  <c r="W1612" i="3" s="1"/>
  <c r="S1612" i="3"/>
  <c r="U1611" i="3"/>
  <c r="X1611" i="3" s="1"/>
  <c r="T1611" i="3"/>
  <c r="W1611" i="3" s="1"/>
  <c r="S1611" i="3"/>
  <c r="V1611" i="3" s="1"/>
  <c r="V1610" i="3"/>
  <c r="U1610" i="3"/>
  <c r="X1610" i="3" s="1"/>
  <c r="T1610" i="3"/>
  <c r="W1610" i="3" s="1"/>
  <c r="S1610" i="3"/>
  <c r="U1609" i="3"/>
  <c r="X1609" i="3" s="1"/>
  <c r="T1609" i="3"/>
  <c r="W1609" i="3" s="1"/>
  <c r="S1609" i="3"/>
  <c r="V1609" i="3" s="1"/>
  <c r="V1608" i="3"/>
  <c r="U1608" i="3"/>
  <c r="X1608" i="3" s="1"/>
  <c r="T1608" i="3"/>
  <c r="W1608" i="3" s="1"/>
  <c r="S1608" i="3"/>
  <c r="U1607" i="3"/>
  <c r="X1607" i="3" s="1"/>
  <c r="T1607" i="3"/>
  <c r="W1607" i="3" s="1"/>
  <c r="S1607" i="3"/>
  <c r="V1607" i="3" s="1"/>
  <c r="V1606" i="3"/>
  <c r="U1606" i="3"/>
  <c r="X1606" i="3" s="1"/>
  <c r="T1606" i="3"/>
  <c r="W1606" i="3" s="1"/>
  <c r="S1606" i="3"/>
  <c r="U1605" i="3"/>
  <c r="X1605" i="3" s="1"/>
  <c r="T1605" i="3"/>
  <c r="W1605" i="3" s="1"/>
  <c r="S1605" i="3"/>
  <c r="V1605" i="3" s="1"/>
  <c r="U1604" i="3"/>
  <c r="X1604" i="3" s="1"/>
  <c r="T1604" i="3"/>
  <c r="W1604" i="3" s="1"/>
  <c r="S1604" i="3"/>
  <c r="V1604" i="3" s="1"/>
  <c r="V1603" i="3"/>
  <c r="U1603" i="3"/>
  <c r="X1603" i="3" s="1"/>
  <c r="T1603" i="3"/>
  <c r="W1603" i="3" s="1"/>
  <c r="S1603" i="3"/>
  <c r="U1602" i="3"/>
  <c r="X1602" i="3" s="1"/>
  <c r="T1602" i="3"/>
  <c r="W1602" i="3" s="1"/>
  <c r="S1602" i="3"/>
  <c r="V1602" i="3" s="1"/>
  <c r="V1601" i="3"/>
  <c r="U1601" i="3"/>
  <c r="X1601" i="3" s="1"/>
  <c r="T1601" i="3"/>
  <c r="W1601" i="3" s="1"/>
  <c r="S1601" i="3"/>
  <c r="U1600" i="3"/>
  <c r="X1600" i="3" s="1"/>
  <c r="T1600" i="3"/>
  <c r="W1600" i="3" s="1"/>
  <c r="S1600" i="3"/>
  <c r="V1600" i="3" s="1"/>
  <c r="V1599" i="3"/>
  <c r="U1599" i="3"/>
  <c r="X1599" i="3" s="1"/>
  <c r="T1599" i="3"/>
  <c r="W1599" i="3" s="1"/>
  <c r="S1599" i="3"/>
  <c r="U1598" i="3"/>
  <c r="X1598" i="3" s="1"/>
  <c r="T1598" i="3"/>
  <c r="W1598" i="3" s="1"/>
  <c r="S1598" i="3"/>
  <c r="V1598" i="3" s="1"/>
  <c r="V1597" i="3"/>
  <c r="U1597" i="3"/>
  <c r="X1597" i="3" s="1"/>
  <c r="T1597" i="3"/>
  <c r="W1597" i="3" s="1"/>
  <c r="S1597" i="3"/>
  <c r="U1596" i="3"/>
  <c r="X1596" i="3" s="1"/>
  <c r="T1596" i="3"/>
  <c r="W1596" i="3" s="1"/>
  <c r="S1596" i="3"/>
  <c r="V1596" i="3" s="1"/>
  <c r="V1595" i="3"/>
  <c r="U1595" i="3"/>
  <c r="X1595" i="3" s="1"/>
  <c r="T1595" i="3"/>
  <c r="W1595" i="3" s="1"/>
  <c r="S1595" i="3"/>
  <c r="U1594" i="3"/>
  <c r="X1594" i="3" s="1"/>
  <c r="T1594" i="3"/>
  <c r="W1594" i="3" s="1"/>
  <c r="S1594" i="3"/>
  <c r="V1594" i="3" s="1"/>
  <c r="V1593" i="3"/>
  <c r="U1593" i="3"/>
  <c r="X1593" i="3" s="1"/>
  <c r="T1593" i="3"/>
  <c r="W1593" i="3" s="1"/>
  <c r="S1593" i="3"/>
  <c r="U1592" i="3"/>
  <c r="X1592" i="3" s="1"/>
  <c r="T1592" i="3"/>
  <c r="W1592" i="3" s="1"/>
  <c r="S1592" i="3"/>
  <c r="V1592" i="3" s="1"/>
  <c r="V1591" i="3"/>
  <c r="U1591" i="3"/>
  <c r="X1591" i="3" s="1"/>
  <c r="T1591" i="3"/>
  <c r="W1591" i="3" s="1"/>
  <c r="S1591" i="3"/>
  <c r="U1590" i="3"/>
  <c r="X1590" i="3" s="1"/>
  <c r="T1590" i="3"/>
  <c r="W1590" i="3" s="1"/>
  <c r="S1590" i="3"/>
  <c r="V1590" i="3" s="1"/>
  <c r="V1589" i="3"/>
  <c r="U1589" i="3"/>
  <c r="X1589" i="3" s="1"/>
  <c r="T1589" i="3"/>
  <c r="W1589" i="3" s="1"/>
  <c r="S1589" i="3"/>
  <c r="U1588" i="3"/>
  <c r="X1588" i="3" s="1"/>
  <c r="T1588" i="3"/>
  <c r="W1588" i="3" s="1"/>
  <c r="S1588" i="3"/>
  <c r="V1588" i="3" s="1"/>
  <c r="V1587" i="3"/>
  <c r="U1587" i="3"/>
  <c r="X1587" i="3" s="1"/>
  <c r="T1587" i="3"/>
  <c r="W1587" i="3" s="1"/>
  <c r="S1587" i="3"/>
  <c r="U1586" i="3"/>
  <c r="X1586" i="3" s="1"/>
  <c r="T1586" i="3"/>
  <c r="W1586" i="3" s="1"/>
  <c r="S1586" i="3"/>
  <c r="V1586" i="3" s="1"/>
  <c r="V1585" i="3"/>
  <c r="U1585" i="3"/>
  <c r="X1585" i="3" s="1"/>
  <c r="T1585" i="3"/>
  <c r="W1585" i="3" s="1"/>
  <c r="S1585" i="3"/>
  <c r="U1584" i="3"/>
  <c r="X1584" i="3" s="1"/>
  <c r="T1584" i="3"/>
  <c r="W1584" i="3" s="1"/>
  <c r="S1584" i="3"/>
  <c r="V1584" i="3" s="1"/>
  <c r="V1583" i="3"/>
  <c r="U1583" i="3"/>
  <c r="X1583" i="3" s="1"/>
  <c r="T1583" i="3"/>
  <c r="W1583" i="3" s="1"/>
  <c r="S1583" i="3"/>
  <c r="U1582" i="3"/>
  <c r="X1582" i="3" s="1"/>
  <c r="T1582" i="3"/>
  <c r="W1582" i="3" s="1"/>
  <c r="S1582" i="3"/>
  <c r="V1582" i="3" s="1"/>
  <c r="V1581" i="3"/>
  <c r="U1581" i="3"/>
  <c r="X1581" i="3" s="1"/>
  <c r="T1581" i="3"/>
  <c r="W1581" i="3" s="1"/>
  <c r="S1581" i="3"/>
  <c r="U1580" i="3"/>
  <c r="X1580" i="3" s="1"/>
  <c r="T1580" i="3"/>
  <c r="W1580" i="3" s="1"/>
  <c r="S1580" i="3"/>
  <c r="V1580" i="3" s="1"/>
  <c r="V1579" i="3"/>
  <c r="U1579" i="3"/>
  <c r="X1579" i="3" s="1"/>
  <c r="T1579" i="3"/>
  <c r="W1579" i="3" s="1"/>
  <c r="S1579" i="3"/>
  <c r="U1578" i="3"/>
  <c r="X1578" i="3" s="1"/>
  <c r="T1578" i="3"/>
  <c r="W1578" i="3" s="1"/>
  <c r="S1578" i="3"/>
  <c r="V1578" i="3" s="1"/>
  <c r="V1577" i="3"/>
  <c r="U1577" i="3"/>
  <c r="X1577" i="3" s="1"/>
  <c r="T1577" i="3"/>
  <c r="W1577" i="3" s="1"/>
  <c r="S1577" i="3"/>
  <c r="U1576" i="3"/>
  <c r="X1576" i="3" s="1"/>
  <c r="T1576" i="3"/>
  <c r="W1576" i="3" s="1"/>
  <c r="S1576" i="3"/>
  <c r="V1576" i="3" s="1"/>
  <c r="V1575" i="3"/>
  <c r="U1575" i="3"/>
  <c r="X1575" i="3" s="1"/>
  <c r="T1575" i="3"/>
  <c r="W1575" i="3" s="1"/>
  <c r="S1575" i="3"/>
  <c r="U1574" i="3"/>
  <c r="X1574" i="3" s="1"/>
  <c r="T1574" i="3"/>
  <c r="W1574" i="3" s="1"/>
  <c r="S1574" i="3"/>
  <c r="V1574" i="3" s="1"/>
  <c r="V1573" i="3"/>
  <c r="U1573" i="3"/>
  <c r="X1573" i="3" s="1"/>
  <c r="T1573" i="3"/>
  <c r="W1573" i="3" s="1"/>
  <c r="S1573" i="3"/>
  <c r="U1572" i="3"/>
  <c r="X1572" i="3" s="1"/>
  <c r="T1572" i="3"/>
  <c r="W1572" i="3" s="1"/>
  <c r="S1572" i="3"/>
  <c r="V1572" i="3" s="1"/>
  <c r="V1571" i="3"/>
  <c r="U1571" i="3"/>
  <c r="X1571" i="3" s="1"/>
  <c r="T1571" i="3"/>
  <c r="W1571" i="3" s="1"/>
  <c r="S1571" i="3"/>
  <c r="U1570" i="3"/>
  <c r="X1570" i="3" s="1"/>
  <c r="T1570" i="3"/>
  <c r="W1570" i="3" s="1"/>
  <c r="S1570" i="3"/>
  <c r="V1570" i="3" s="1"/>
  <c r="V1569" i="3"/>
  <c r="U1569" i="3"/>
  <c r="X1569" i="3" s="1"/>
  <c r="T1569" i="3"/>
  <c r="W1569" i="3" s="1"/>
  <c r="S1569" i="3"/>
  <c r="U1568" i="3"/>
  <c r="X1568" i="3" s="1"/>
  <c r="T1568" i="3"/>
  <c r="W1568" i="3" s="1"/>
  <c r="S1568" i="3"/>
  <c r="V1568" i="3" s="1"/>
  <c r="V1567" i="3"/>
  <c r="U1567" i="3"/>
  <c r="X1567" i="3" s="1"/>
  <c r="T1567" i="3"/>
  <c r="W1567" i="3" s="1"/>
  <c r="S1567" i="3"/>
  <c r="U1566" i="3"/>
  <c r="X1566" i="3" s="1"/>
  <c r="T1566" i="3"/>
  <c r="W1566" i="3" s="1"/>
  <c r="S1566" i="3"/>
  <c r="V1566" i="3" s="1"/>
  <c r="V1565" i="3"/>
  <c r="U1565" i="3"/>
  <c r="X1565" i="3" s="1"/>
  <c r="T1565" i="3"/>
  <c r="W1565" i="3" s="1"/>
  <c r="S1565" i="3"/>
  <c r="U1564" i="3"/>
  <c r="X1564" i="3" s="1"/>
  <c r="T1564" i="3"/>
  <c r="W1564" i="3" s="1"/>
  <c r="S1564" i="3"/>
  <c r="V1564" i="3" s="1"/>
  <c r="V1563" i="3"/>
  <c r="U1563" i="3"/>
  <c r="X1563" i="3" s="1"/>
  <c r="T1563" i="3"/>
  <c r="W1563" i="3" s="1"/>
  <c r="S1563" i="3"/>
  <c r="U1562" i="3"/>
  <c r="X1562" i="3" s="1"/>
  <c r="T1562" i="3"/>
  <c r="W1562" i="3" s="1"/>
  <c r="S1562" i="3"/>
  <c r="V1562" i="3" s="1"/>
  <c r="V1561" i="3"/>
  <c r="U1561" i="3"/>
  <c r="X1561" i="3" s="1"/>
  <c r="T1561" i="3"/>
  <c r="W1561" i="3" s="1"/>
  <c r="S1561" i="3"/>
  <c r="U1560" i="3"/>
  <c r="X1560" i="3" s="1"/>
  <c r="T1560" i="3"/>
  <c r="W1560" i="3" s="1"/>
  <c r="S1560" i="3"/>
  <c r="V1560" i="3" s="1"/>
  <c r="V1559" i="3"/>
  <c r="U1559" i="3"/>
  <c r="X1559" i="3" s="1"/>
  <c r="T1559" i="3"/>
  <c r="W1559" i="3" s="1"/>
  <c r="S1559" i="3"/>
  <c r="U1558" i="3"/>
  <c r="X1558" i="3" s="1"/>
  <c r="T1558" i="3"/>
  <c r="W1558" i="3" s="1"/>
  <c r="S1558" i="3"/>
  <c r="V1558" i="3" s="1"/>
  <c r="V1557" i="3"/>
  <c r="U1557" i="3"/>
  <c r="X1557" i="3" s="1"/>
  <c r="T1557" i="3"/>
  <c r="W1557" i="3" s="1"/>
  <c r="S1557" i="3"/>
  <c r="U1556" i="3"/>
  <c r="X1556" i="3" s="1"/>
  <c r="T1556" i="3"/>
  <c r="W1556" i="3" s="1"/>
  <c r="S1556" i="3"/>
  <c r="V1556" i="3" s="1"/>
  <c r="V1555" i="3"/>
  <c r="U1555" i="3"/>
  <c r="X1555" i="3" s="1"/>
  <c r="T1555" i="3"/>
  <c r="W1555" i="3" s="1"/>
  <c r="S1555" i="3"/>
  <c r="U1554" i="3"/>
  <c r="X1554" i="3" s="1"/>
  <c r="T1554" i="3"/>
  <c r="W1554" i="3" s="1"/>
  <c r="S1554" i="3"/>
  <c r="V1554" i="3" s="1"/>
  <c r="V1553" i="3"/>
  <c r="U1553" i="3"/>
  <c r="X1553" i="3" s="1"/>
  <c r="T1553" i="3"/>
  <c r="W1553" i="3" s="1"/>
  <c r="S1553" i="3"/>
  <c r="U1552" i="3"/>
  <c r="X1552" i="3" s="1"/>
  <c r="T1552" i="3"/>
  <c r="W1552" i="3" s="1"/>
  <c r="S1552" i="3"/>
  <c r="V1552" i="3" s="1"/>
  <c r="V1551" i="3"/>
  <c r="U1551" i="3"/>
  <c r="X1551" i="3" s="1"/>
  <c r="T1551" i="3"/>
  <c r="W1551" i="3" s="1"/>
  <c r="S1551" i="3"/>
  <c r="U1550" i="3"/>
  <c r="X1550" i="3" s="1"/>
  <c r="T1550" i="3"/>
  <c r="W1550" i="3" s="1"/>
  <c r="S1550" i="3"/>
  <c r="V1550" i="3" s="1"/>
  <c r="V1549" i="3"/>
  <c r="U1549" i="3"/>
  <c r="X1549" i="3" s="1"/>
  <c r="T1549" i="3"/>
  <c r="W1549" i="3" s="1"/>
  <c r="S1549" i="3"/>
  <c r="U1548" i="3"/>
  <c r="X1548" i="3" s="1"/>
  <c r="T1548" i="3"/>
  <c r="W1548" i="3" s="1"/>
  <c r="S1548" i="3"/>
  <c r="V1548" i="3" s="1"/>
  <c r="V1547" i="3"/>
  <c r="U1547" i="3"/>
  <c r="X1547" i="3" s="1"/>
  <c r="T1547" i="3"/>
  <c r="W1547" i="3" s="1"/>
  <c r="S1547" i="3"/>
  <c r="U1546" i="3"/>
  <c r="X1546" i="3" s="1"/>
  <c r="T1546" i="3"/>
  <c r="W1546" i="3" s="1"/>
  <c r="S1546" i="3"/>
  <c r="V1546" i="3" s="1"/>
  <c r="V1545" i="3"/>
  <c r="U1545" i="3"/>
  <c r="X1545" i="3" s="1"/>
  <c r="T1545" i="3"/>
  <c r="W1545" i="3" s="1"/>
  <c r="S1545" i="3"/>
  <c r="U1544" i="3"/>
  <c r="X1544" i="3" s="1"/>
  <c r="T1544" i="3"/>
  <c r="W1544" i="3" s="1"/>
  <c r="S1544" i="3"/>
  <c r="V1544" i="3" s="1"/>
  <c r="V1543" i="3"/>
  <c r="U1543" i="3"/>
  <c r="X1543" i="3" s="1"/>
  <c r="T1543" i="3"/>
  <c r="W1543" i="3" s="1"/>
  <c r="S1543" i="3"/>
  <c r="U1542" i="3"/>
  <c r="X1542" i="3" s="1"/>
  <c r="T1542" i="3"/>
  <c r="W1542" i="3" s="1"/>
  <c r="S1542" i="3"/>
  <c r="V1542" i="3" s="1"/>
  <c r="V1541" i="3"/>
  <c r="U1541" i="3"/>
  <c r="X1541" i="3" s="1"/>
  <c r="T1541" i="3"/>
  <c r="W1541" i="3" s="1"/>
  <c r="S1541" i="3"/>
  <c r="X1540" i="3"/>
  <c r="U1540" i="3"/>
  <c r="T1540" i="3"/>
  <c r="W1540" i="3" s="1"/>
  <c r="S1540" i="3"/>
  <c r="V1540" i="3" s="1"/>
  <c r="V1539" i="3"/>
  <c r="U1539" i="3"/>
  <c r="X1539" i="3" s="1"/>
  <c r="T1539" i="3"/>
  <c r="W1539" i="3" s="1"/>
  <c r="S1539" i="3"/>
  <c r="X1538" i="3"/>
  <c r="U1538" i="3"/>
  <c r="T1538" i="3"/>
  <c r="W1538" i="3" s="1"/>
  <c r="S1538" i="3"/>
  <c r="V1538" i="3" s="1"/>
  <c r="V1537" i="3"/>
  <c r="U1537" i="3"/>
  <c r="X1537" i="3" s="1"/>
  <c r="T1537" i="3"/>
  <c r="W1537" i="3" s="1"/>
  <c r="S1537" i="3"/>
  <c r="X1536" i="3"/>
  <c r="U1536" i="3"/>
  <c r="T1536" i="3"/>
  <c r="W1536" i="3" s="1"/>
  <c r="S1536" i="3"/>
  <c r="V1536" i="3" s="1"/>
  <c r="V1535" i="3"/>
  <c r="U1535" i="3"/>
  <c r="X1535" i="3" s="1"/>
  <c r="T1535" i="3"/>
  <c r="W1535" i="3" s="1"/>
  <c r="S1535" i="3"/>
  <c r="X1534" i="3"/>
  <c r="U1534" i="3"/>
  <c r="T1534" i="3"/>
  <c r="W1534" i="3" s="1"/>
  <c r="S1534" i="3"/>
  <c r="V1534" i="3" s="1"/>
  <c r="V1533" i="3"/>
  <c r="U1533" i="3"/>
  <c r="X1533" i="3" s="1"/>
  <c r="T1533" i="3"/>
  <c r="W1533" i="3" s="1"/>
  <c r="S1533" i="3"/>
  <c r="X1532" i="3"/>
  <c r="U1532" i="3"/>
  <c r="T1532" i="3"/>
  <c r="W1532" i="3" s="1"/>
  <c r="S1532" i="3"/>
  <c r="V1532" i="3" s="1"/>
  <c r="V1531" i="3"/>
  <c r="U1531" i="3"/>
  <c r="X1531" i="3" s="1"/>
  <c r="T1531" i="3"/>
  <c r="W1531" i="3" s="1"/>
  <c r="S1531" i="3"/>
  <c r="X1530" i="3"/>
  <c r="U1530" i="3"/>
  <c r="T1530" i="3"/>
  <c r="W1530" i="3" s="1"/>
  <c r="S1530" i="3"/>
  <c r="V1530" i="3" s="1"/>
  <c r="V1529" i="3"/>
  <c r="U1529" i="3"/>
  <c r="X1529" i="3" s="1"/>
  <c r="T1529" i="3"/>
  <c r="W1529" i="3" s="1"/>
  <c r="S1529" i="3"/>
  <c r="X1528" i="3"/>
  <c r="U1528" i="3"/>
  <c r="T1528" i="3"/>
  <c r="W1528" i="3" s="1"/>
  <c r="S1528" i="3"/>
  <c r="V1528" i="3" s="1"/>
  <c r="V1527" i="3"/>
  <c r="U1527" i="3"/>
  <c r="X1527" i="3" s="1"/>
  <c r="T1527" i="3"/>
  <c r="W1527" i="3" s="1"/>
  <c r="S1527" i="3"/>
  <c r="X1526" i="3"/>
  <c r="U1526" i="3"/>
  <c r="T1526" i="3"/>
  <c r="W1526" i="3" s="1"/>
  <c r="S1526" i="3"/>
  <c r="V1526" i="3" s="1"/>
  <c r="V1525" i="3"/>
  <c r="U1525" i="3"/>
  <c r="X1525" i="3" s="1"/>
  <c r="T1525" i="3"/>
  <c r="W1525" i="3" s="1"/>
  <c r="S1525" i="3"/>
  <c r="X1524" i="3"/>
  <c r="U1524" i="3"/>
  <c r="T1524" i="3"/>
  <c r="W1524" i="3" s="1"/>
  <c r="S1524" i="3"/>
  <c r="V1524" i="3" s="1"/>
  <c r="V1523" i="3"/>
  <c r="U1523" i="3"/>
  <c r="X1523" i="3" s="1"/>
  <c r="T1523" i="3"/>
  <c r="W1523" i="3" s="1"/>
  <c r="S1523" i="3"/>
  <c r="X1522" i="3"/>
  <c r="U1522" i="3"/>
  <c r="T1522" i="3"/>
  <c r="W1522" i="3" s="1"/>
  <c r="S1522" i="3"/>
  <c r="V1522" i="3" s="1"/>
  <c r="V1521" i="3"/>
  <c r="U1521" i="3"/>
  <c r="X1521" i="3" s="1"/>
  <c r="T1521" i="3"/>
  <c r="W1521" i="3" s="1"/>
  <c r="S1521" i="3"/>
  <c r="X1520" i="3"/>
  <c r="U1520" i="3"/>
  <c r="T1520" i="3"/>
  <c r="W1520" i="3" s="1"/>
  <c r="S1520" i="3"/>
  <c r="V1520" i="3" s="1"/>
  <c r="V1519" i="3"/>
  <c r="U1519" i="3"/>
  <c r="X1519" i="3" s="1"/>
  <c r="T1519" i="3"/>
  <c r="W1519" i="3" s="1"/>
  <c r="S1519" i="3"/>
  <c r="X1518" i="3"/>
  <c r="U1518" i="3"/>
  <c r="T1518" i="3"/>
  <c r="W1518" i="3" s="1"/>
  <c r="S1518" i="3"/>
  <c r="V1518" i="3" s="1"/>
  <c r="V1517" i="3"/>
  <c r="U1517" i="3"/>
  <c r="X1517" i="3" s="1"/>
  <c r="T1517" i="3"/>
  <c r="W1517" i="3" s="1"/>
  <c r="S1517" i="3"/>
  <c r="X1516" i="3"/>
  <c r="U1516" i="3"/>
  <c r="T1516" i="3"/>
  <c r="W1516" i="3" s="1"/>
  <c r="S1516" i="3"/>
  <c r="V1516" i="3" s="1"/>
  <c r="V1515" i="3"/>
  <c r="U1515" i="3"/>
  <c r="X1515" i="3" s="1"/>
  <c r="T1515" i="3"/>
  <c r="W1515" i="3" s="1"/>
  <c r="S1515" i="3"/>
  <c r="X1514" i="3"/>
  <c r="U1514" i="3"/>
  <c r="T1514" i="3"/>
  <c r="W1514" i="3" s="1"/>
  <c r="S1514" i="3"/>
  <c r="V1514" i="3" s="1"/>
  <c r="V1513" i="3"/>
  <c r="U1513" i="3"/>
  <c r="X1513" i="3" s="1"/>
  <c r="T1513" i="3"/>
  <c r="W1513" i="3" s="1"/>
  <c r="S1513" i="3"/>
  <c r="X1512" i="3"/>
  <c r="U1512" i="3"/>
  <c r="T1512" i="3"/>
  <c r="W1512" i="3" s="1"/>
  <c r="S1512" i="3"/>
  <c r="V1512" i="3" s="1"/>
  <c r="V1511" i="3"/>
  <c r="U1511" i="3"/>
  <c r="X1511" i="3" s="1"/>
  <c r="T1511" i="3"/>
  <c r="W1511" i="3" s="1"/>
  <c r="S1511" i="3"/>
  <c r="X1510" i="3"/>
  <c r="U1510" i="3"/>
  <c r="T1510" i="3"/>
  <c r="W1510" i="3" s="1"/>
  <c r="S1510" i="3"/>
  <c r="V1510" i="3" s="1"/>
  <c r="V1509" i="3"/>
  <c r="U1509" i="3"/>
  <c r="X1509" i="3" s="1"/>
  <c r="T1509" i="3"/>
  <c r="W1509" i="3" s="1"/>
  <c r="S1509" i="3"/>
  <c r="X1508" i="3"/>
  <c r="U1508" i="3"/>
  <c r="T1508" i="3"/>
  <c r="W1508" i="3" s="1"/>
  <c r="S1508" i="3"/>
  <c r="V1508" i="3" s="1"/>
  <c r="V1507" i="3"/>
  <c r="U1507" i="3"/>
  <c r="X1507" i="3" s="1"/>
  <c r="T1507" i="3"/>
  <c r="W1507" i="3" s="1"/>
  <c r="S1507" i="3"/>
  <c r="X1506" i="3"/>
  <c r="U1506" i="3"/>
  <c r="T1506" i="3"/>
  <c r="W1506" i="3" s="1"/>
  <c r="S1506" i="3"/>
  <c r="V1506" i="3" s="1"/>
  <c r="V1505" i="3"/>
  <c r="U1505" i="3"/>
  <c r="X1505" i="3" s="1"/>
  <c r="T1505" i="3"/>
  <c r="W1505" i="3" s="1"/>
  <c r="S1505" i="3"/>
  <c r="X1504" i="3"/>
  <c r="U1504" i="3"/>
  <c r="T1504" i="3"/>
  <c r="W1504" i="3" s="1"/>
  <c r="S1504" i="3"/>
  <c r="V1504" i="3" s="1"/>
  <c r="V1503" i="3"/>
  <c r="U1503" i="3"/>
  <c r="X1503" i="3" s="1"/>
  <c r="T1503" i="3"/>
  <c r="W1503" i="3" s="1"/>
  <c r="S1503" i="3"/>
  <c r="X1502" i="3"/>
  <c r="U1502" i="3"/>
  <c r="T1502" i="3"/>
  <c r="W1502" i="3" s="1"/>
  <c r="S1502" i="3"/>
  <c r="V1502" i="3" s="1"/>
  <c r="V1501" i="3"/>
  <c r="U1501" i="3"/>
  <c r="X1501" i="3" s="1"/>
  <c r="T1501" i="3"/>
  <c r="W1501" i="3" s="1"/>
  <c r="S1501" i="3"/>
  <c r="X1500" i="3"/>
  <c r="U1500" i="3"/>
  <c r="T1500" i="3"/>
  <c r="W1500" i="3" s="1"/>
  <c r="S1500" i="3"/>
  <c r="V1500" i="3" s="1"/>
  <c r="V1499" i="3"/>
  <c r="U1499" i="3"/>
  <c r="X1499" i="3" s="1"/>
  <c r="T1499" i="3"/>
  <c r="W1499" i="3" s="1"/>
  <c r="S1499" i="3"/>
  <c r="X1498" i="3"/>
  <c r="U1498" i="3"/>
  <c r="T1498" i="3"/>
  <c r="W1498" i="3" s="1"/>
  <c r="S1498" i="3"/>
  <c r="V1498" i="3" s="1"/>
  <c r="V1497" i="3"/>
  <c r="U1497" i="3"/>
  <c r="X1497" i="3" s="1"/>
  <c r="T1497" i="3"/>
  <c r="W1497" i="3" s="1"/>
  <c r="S1497" i="3"/>
  <c r="X1496" i="3"/>
  <c r="U1496" i="3"/>
  <c r="T1496" i="3"/>
  <c r="W1496" i="3" s="1"/>
  <c r="S1496" i="3"/>
  <c r="V1496" i="3" s="1"/>
  <c r="V1495" i="3"/>
  <c r="U1495" i="3"/>
  <c r="X1495" i="3" s="1"/>
  <c r="T1495" i="3"/>
  <c r="W1495" i="3" s="1"/>
  <c r="S1495" i="3"/>
  <c r="X1494" i="3"/>
  <c r="U1494" i="3"/>
  <c r="T1494" i="3"/>
  <c r="W1494" i="3" s="1"/>
  <c r="S1494" i="3"/>
  <c r="V1494" i="3" s="1"/>
  <c r="V1493" i="3"/>
  <c r="U1493" i="3"/>
  <c r="X1493" i="3" s="1"/>
  <c r="T1493" i="3"/>
  <c r="W1493" i="3" s="1"/>
  <c r="S1493" i="3"/>
  <c r="X1492" i="3"/>
  <c r="U1492" i="3"/>
  <c r="T1492" i="3"/>
  <c r="W1492" i="3" s="1"/>
  <c r="S1492" i="3"/>
  <c r="V1492" i="3" s="1"/>
  <c r="V1491" i="3"/>
  <c r="U1491" i="3"/>
  <c r="X1491" i="3" s="1"/>
  <c r="T1491" i="3"/>
  <c r="W1491" i="3" s="1"/>
  <c r="S1491" i="3"/>
  <c r="X1490" i="3"/>
  <c r="U1490" i="3"/>
  <c r="T1490" i="3"/>
  <c r="W1490" i="3" s="1"/>
  <c r="S1490" i="3"/>
  <c r="V1490" i="3" s="1"/>
  <c r="V1489" i="3"/>
  <c r="U1489" i="3"/>
  <c r="X1489" i="3" s="1"/>
  <c r="T1489" i="3"/>
  <c r="W1489" i="3" s="1"/>
  <c r="S1489" i="3"/>
  <c r="X1488" i="3"/>
  <c r="U1488" i="3"/>
  <c r="T1488" i="3"/>
  <c r="W1488" i="3" s="1"/>
  <c r="S1488" i="3"/>
  <c r="V1488" i="3" s="1"/>
  <c r="V1487" i="3"/>
  <c r="U1487" i="3"/>
  <c r="X1487" i="3" s="1"/>
  <c r="T1487" i="3"/>
  <c r="W1487" i="3" s="1"/>
  <c r="S1487" i="3"/>
  <c r="X1486" i="3"/>
  <c r="U1486" i="3"/>
  <c r="T1486" i="3"/>
  <c r="W1486" i="3" s="1"/>
  <c r="S1486" i="3"/>
  <c r="V1486" i="3" s="1"/>
  <c r="V1485" i="3"/>
  <c r="U1485" i="3"/>
  <c r="X1485" i="3" s="1"/>
  <c r="T1485" i="3"/>
  <c r="W1485" i="3" s="1"/>
  <c r="S1485" i="3"/>
  <c r="X1484" i="3"/>
  <c r="U1484" i="3"/>
  <c r="T1484" i="3"/>
  <c r="W1484" i="3" s="1"/>
  <c r="S1484" i="3"/>
  <c r="V1484" i="3" s="1"/>
  <c r="V1483" i="3"/>
  <c r="U1483" i="3"/>
  <c r="X1483" i="3" s="1"/>
  <c r="T1483" i="3"/>
  <c r="W1483" i="3" s="1"/>
  <c r="S1483" i="3"/>
  <c r="X1482" i="3"/>
  <c r="U1482" i="3"/>
  <c r="T1482" i="3"/>
  <c r="W1482" i="3" s="1"/>
  <c r="S1482" i="3"/>
  <c r="V1482" i="3" s="1"/>
  <c r="V1481" i="3"/>
  <c r="U1481" i="3"/>
  <c r="X1481" i="3" s="1"/>
  <c r="T1481" i="3"/>
  <c r="W1481" i="3" s="1"/>
  <c r="S1481" i="3"/>
  <c r="X1480" i="3"/>
  <c r="U1480" i="3"/>
  <c r="T1480" i="3"/>
  <c r="W1480" i="3" s="1"/>
  <c r="S1480" i="3"/>
  <c r="V1480" i="3" s="1"/>
  <c r="V1479" i="3"/>
  <c r="U1479" i="3"/>
  <c r="X1479" i="3" s="1"/>
  <c r="T1479" i="3"/>
  <c r="W1479" i="3" s="1"/>
  <c r="S1479" i="3"/>
  <c r="X1478" i="3"/>
  <c r="U1478" i="3"/>
  <c r="T1478" i="3"/>
  <c r="W1478" i="3" s="1"/>
  <c r="S1478" i="3"/>
  <c r="V1478" i="3" s="1"/>
  <c r="V1477" i="3"/>
  <c r="U1477" i="3"/>
  <c r="X1477" i="3" s="1"/>
  <c r="T1477" i="3"/>
  <c r="W1477" i="3" s="1"/>
  <c r="S1477" i="3"/>
  <c r="X1476" i="3"/>
  <c r="U1476" i="3"/>
  <c r="T1476" i="3"/>
  <c r="W1476" i="3" s="1"/>
  <c r="S1476" i="3"/>
  <c r="V1476" i="3" s="1"/>
  <c r="V1475" i="3"/>
  <c r="U1475" i="3"/>
  <c r="X1475" i="3" s="1"/>
  <c r="T1475" i="3"/>
  <c r="W1475" i="3" s="1"/>
  <c r="S1475" i="3"/>
  <c r="X1474" i="3"/>
  <c r="U1474" i="3"/>
  <c r="T1474" i="3"/>
  <c r="W1474" i="3" s="1"/>
  <c r="S1474" i="3"/>
  <c r="V1474" i="3" s="1"/>
  <c r="V1473" i="3"/>
  <c r="U1473" i="3"/>
  <c r="X1473" i="3" s="1"/>
  <c r="T1473" i="3"/>
  <c r="W1473" i="3" s="1"/>
  <c r="S1473" i="3"/>
  <c r="X1472" i="3"/>
  <c r="U1472" i="3"/>
  <c r="T1472" i="3"/>
  <c r="W1472" i="3" s="1"/>
  <c r="S1472" i="3"/>
  <c r="V1472" i="3" s="1"/>
  <c r="V1471" i="3"/>
  <c r="U1471" i="3"/>
  <c r="X1471" i="3" s="1"/>
  <c r="T1471" i="3"/>
  <c r="W1471" i="3" s="1"/>
  <c r="S1471" i="3"/>
  <c r="X1470" i="3"/>
  <c r="U1470" i="3"/>
  <c r="T1470" i="3"/>
  <c r="W1470" i="3" s="1"/>
  <c r="S1470" i="3"/>
  <c r="V1470" i="3" s="1"/>
  <c r="V1469" i="3"/>
  <c r="U1469" i="3"/>
  <c r="X1469" i="3" s="1"/>
  <c r="T1469" i="3"/>
  <c r="W1469" i="3" s="1"/>
  <c r="S1469" i="3"/>
  <c r="X1468" i="3"/>
  <c r="U1468" i="3"/>
  <c r="T1468" i="3"/>
  <c r="W1468" i="3" s="1"/>
  <c r="S1468" i="3"/>
  <c r="V1468" i="3" s="1"/>
  <c r="V1467" i="3"/>
  <c r="U1467" i="3"/>
  <c r="X1467" i="3" s="1"/>
  <c r="T1467" i="3"/>
  <c r="W1467" i="3" s="1"/>
  <c r="S1467" i="3"/>
  <c r="X1466" i="3"/>
  <c r="U1466" i="3"/>
  <c r="T1466" i="3"/>
  <c r="W1466" i="3" s="1"/>
  <c r="S1466" i="3"/>
  <c r="V1466" i="3" s="1"/>
  <c r="V1465" i="3"/>
  <c r="U1465" i="3"/>
  <c r="X1465" i="3" s="1"/>
  <c r="T1465" i="3"/>
  <c r="W1465" i="3" s="1"/>
  <c r="S1465" i="3"/>
  <c r="X1464" i="3"/>
  <c r="U1464" i="3"/>
  <c r="T1464" i="3"/>
  <c r="W1464" i="3" s="1"/>
  <c r="S1464" i="3"/>
  <c r="V1464" i="3" s="1"/>
  <c r="V1463" i="3"/>
  <c r="U1463" i="3"/>
  <c r="X1463" i="3" s="1"/>
  <c r="T1463" i="3"/>
  <c r="W1463" i="3" s="1"/>
  <c r="S1463" i="3"/>
  <c r="X1462" i="3"/>
  <c r="U1462" i="3"/>
  <c r="T1462" i="3"/>
  <c r="W1462" i="3" s="1"/>
  <c r="S1462" i="3"/>
  <c r="V1462" i="3" s="1"/>
  <c r="V1461" i="3"/>
  <c r="U1461" i="3"/>
  <c r="X1461" i="3" s="1"/>
  <c r="T1461" i="3"/>
  <c r="W1461" i="3" s="1"/>
  <c r="S1461" i="3"/>
  <c r="X1460" i="3"/>
  <c r="U1460" i="3"/>
  <c r="T1460" i="3"/>
  <c r="W1460" i="3" s="1"/>
  <c r="S1460" i="3"/>
  <c r="V1460" i="3" s="1"/>
  <c r="V1459" i="3"/>
  <c r="U1459" i="3"/>
  <c r="X1459" i="3" s="1"/>
  <c r="T1459" i="3"/>
  <c r="W1459" i="3" s="1"/>
  <c r="S1459" i="3"/>
  <c r="X1458" i="3"/>
  <c r="U1458" i="3"/>
  <c r="T1458" i="3"/>
  <c r="W1458" i="3" s="1"/>
  <c r="S1458" i="3"/>
  <c r="V1458" i="3" s="1"/>
  <c r="V1457" i="3"/>
  <c r="U1457" i="3"/>
  <c r="X1457" i="3" s="1"/>
  <c r="T1457" i="3"/>
  <c r="W1457" i="3" s="1"/>
  <c r="S1457" i="3"/>
  <c r="X1456" i="3"/>
  <c r="U1456" i="3"/>
  <c r="T1456" i="3"/>
  <c r="W1456" i="3" s="1"/>
  <c r="S1456" i="3"/>
  <c r="V1456" i="3" s="1"/>
  <c r="U1455" i="3"/>
  <c r="X1455" i="3" s="1"/>
  <c r="T1455" i="3"/>
  <c r="W1455" i="3" s="1"/>
  <c r="S1455" i="3"/>
  <c r="V1455" i="3" s="1"/>
  <c r="V1454" i="3"/>
  <c r="U1454" i="3"/>
  <c r="X1454" i="3" s="1"/>
  <c r="T1454" i="3"/>
  <c r="W1454" i="3" s="1"/>
  <c r="S1454" i="3"/>
  <c r="U1453" i="3"/>
  <c r="X1453" i="3" s="1"/>
  <c r="T1453" i="3"/>
  <c r="W1453" i="3" s="1"/>
  <c r="S1453" i="3"/>
  <c r="V1453" i="3" s="1"/>
  <c r="V1452" i="3"/>
  <c r="U1452" i="3"/>
  <c r="X1452" i="3" s="1"/>
  <c r="T1452" i="3"/>
  <c r="W1452" i="3" s="1"/>
  <c r="S1452" i="3"/>
  <c r="U1451" i="3"/>
  <c r="X1451" i="3" s="1"/>
  <c r="T1451" i="3"/>
  <c r="W1451" i="3" s="1"/>
  <c r="S1451" i="3"/>
  <c r="V1451" i="3" s="1"/>
  <c r="V1450" i="3"/>
  <c r="U1450" i="3"/>
  <c r="X1450" i="3" s="1"/>
  <c r="T1450" i="3"/>
  <c r="W1450" i="3" s="1"/>
  <c r="S1450" i="3"/>
  <c r="U1449" i="3"/>
  <c r="X1449" i="3" s="1"/>
  <c r="T1449" i="3"/>
  <c r="W1449" i="3" s="1"/>
  <c r="S1449" i="3"/>
  <c r="V1449" i="3" s="1"/>
  <c r="V1448" i="3"/>
  <c r="U1448" i="3"/>
  <c r="X1448" i="3" s="1"/>
  <c r="T1448" i="3"/>
  <c r="W1448" i="3" s="1"/>
  <c r="S1448" i="3"/>
  <c r="U1447" i="3"/>
  <c r="X1447" i="3" s="1"/>
  <c r="T1447" i="3"/>
  <c r="W1447" i="3" s="1"/>
  <c r="S1447" i="3"/>
  <c r="V1447" i="3" s="1"/>
  <c r="V1446" i="3"/>
  <c r="U1446" i="3"/>
  <c r="X1446" i="3" s="1"/>
  <c r="T1446" i="3"/>
  <c r="W1446" i="3" s="1"/>
  <c r="S1446" i="3"/>
  <c r="U1445" i="3"/>
  <c r="X1445" i="3" s="1"/>
  <c r="T1445" i="3"/>
  <c r="W1445" i="3" s="1"/>
  <c r="S1445" i="3"/>
  <c r="V1445" i="3" s="1"/>
  <c r="V1444" i="3"/>
  <c r="U1444" i="3"/>
  <c r="X1444" i="3" s="1"/>
  <c r="T1444" i="3"/>
  <c r="W1444" i="3" s="1"/>
  <c r="S1444" i="3"/>
  <c r="U1443" i="3"/>
  <c r="X1443" i="3" s="1"/>
  <c r="T1443" i="3"/>
  <c r="W1443" i="3" s="1"/>
  <c r="S1443" i="3"/>
  <c r="V1443" i="3" s="1"/>
  <c r="V1442" i="3"/>
  <c r="U1442" i="3"/>
  <c r="X1442" i="3" s="1"/>
  <c r="T1442" i="3"/>
  <c r="W1442" i="3" s="1"/>
  <c r="S1442" i="3"/>
  <c r="U1441" i="3"/>
  <c r="X1441" i="3" s="1"/>
  <c r="T1441" i="3"/>
  <c r="W1441" i="3" s="1"/>
  <c r="S1441" i="3"/>
  <c r="V1441" i="3" s="1"/>
  <c r="V1440" i="3"/>
  <c r="U1440" i="3"/>
  <c r="X1440" i="3" s="1"/>
  <c r="T1440" i="3"/>
  <c r="W1440" i="3" s="1"/>
  <c r="S1440" i="3"/>
  <c r="U1439" i="3"/>
  <c r="X1439" i="3" s="1"/>
  <c r="T1439" i="3"/>
  <c r="W1439" i="3" s="1"/>
  <c r="S1439" i="3"/>
  <c r="V1439" i="3" s="1"/>
  <c r="V1438" i="3"/>
  <c r="U1438" i="3"/>
  <c r="X1438" i="3" s="1"/>
  <c r="T1438" i="3"/>
  <c r="W1438" i="3" s="1"/>
  <c r="S1438" i="3"/>
  <c r="U1437" i="3"/>
  <c r="X1437" i="3" s="1"/>
  <c r="T1437" i="3"/>
  <c r="W1437" i="3" s="1"/>
  <c r="S1437" i="3"/>
  <c r="V1437" i="3" s="1"/>
  <c r="V1436" i="3"/>
  <c r="U1436" i="3"/>
  <c r="X1436" i="3" s="1"/>
  <c r="T1436" i="3"/>
  <c r="W1436" i="3" s="1"/>
  <c r="S1436" i="3"/>
  <c r="U1435" i="3"/>
  <c r="X1435" i="3" s="1"/>
  <c r="T1435" i="3"/>
  <c r="W1435" i="3" s="1"/>
  <c r="S1435" i="3"/>
  <c r="V1435" i="3" s="1"/>
  <c r="V1434" i="3"/>
  <c r="U1434" i="3"/>
  <c r="X1434" i="3" s="1"/>
  <c r="T1434" i="3"/>
  <c r="W1434" i="3" s="1"/>
  <c r="S1434" i="3"/>
  <c r="U1433" i="3"/>
  <c r="X1433" i="3" s="1"/>
  <c r="T1433" i="3"/>
  <c r="W1433" i="3" s="1"/>
  <c r="S1433" i="3"/>
  <c r="V1433" i="3" s="1"/>
  <c r="V1432" i="3"/>
  <c r="U1432" i="3"/>
  <c r="X1432" i="3" s="1"/>
  <c r="T1432" i="3"/>
  <c r="W1432" i="3" s="1"/>
  <c r="S1432" i="3"/>
  <c r="U1431" i="3"/>
  <c r="X1431" i="3" s="1"/>
  <c r="T1431" i="3"/>
  <c r="W1431" i="3" s="1"/>
  <c r="S1431" i="3"/>
  <c r="V1431" i="3" s="1"/>
  <c r="V1430" i="3"/>
  <c r="U1430" i="3"/>
  <c r="X1430" i="3" s="1"/>
  <c r="T1430" i="3"/>
  <c r="W1430" i="3" s="1"/>
  <c r="S1430" i="3"/>
  <c r="U1429" i="3"/>
  <c r="X1429" i="3" s="1"/>
  <c r="T1429" i="3"/>
  <c r="W1429" i="3" s="1"/>
  <c r="S1429" i="3"/>
  <c r="V1429" i="3" s="1"/>
  <c r="V1428" i="3"/>
  <c r="U1428" i="3"/>
  <c r="X1428" i="3" s="1"/>
  <c r="T1428" i="3"/>
  <c r="W1428" i="3" s="1"/>
  <c r="S1428" i="3"/>
  <c r="U1427" i="3"/>
  <c r="X1427" i="3" s="1"/>
  <c r="T1427" i="3"/>
  <c r="W1427" i="3" s="1"/>
  <c r="S1427" i="3"/>
  <c r="V1427" i="3" s="1"/>
  <c r="V1426" i="3"/>
  <c r="U1426" i="3"/>
  <c r="X1426" i="3" s="1"/>
  <c r="T1426" i="3"/>
  <c r="W1426" i="3" s="1"/>
  <c r="S1426" i="3"/>
  <c r="U1425" i="3"/>
  <c r="X1425" i="3" s="1"/>
  <c r="T1425" i="3"/>
  <c r="W1425" i="3" s="1"/>
  <c r="S1425" i="3"/>
  <c r="V1425" i="3" s="1"/>
  <c r="V1424" i="3"/>
  <c r="U1424" i="3"/>
  <c r="X1424" i="3" s="1"/>
  <c r="T1424" i="3"/>
  <c r="W1424" i="3" s="1"/>
  <c r="S1424" i="3"/>
  <c r="U1423" i="3"/>
  <c r="X1423" i="3" s="1"/>
  <c r="T1423" i="3"/>
  <c r="W1423" i="3" s="1"/>
  <c r="S1423" i="3"/>
  <c r="V1423" i="3" s="1"/>
  <c r="V1422" i="3"/>
  <c r="U1422" i="3"/>
  <c r="X1422" i="3" s="1"/>
  <c r="T1422" i="3"/>
  <c r="W1422" i="3" s="1"/>
  <c r="S1422" i="3"/>
  <c r="U1421" i="3"/>
  <c r="X1421" i="3" s="1"/>
  <c r="T1421" i="3"/>
  <c r="W1421" i="3" s="1"/>
  <c r="S1421" i="3"/>
  <c r="V1421" i="3" s="1"/>
  <c r="V1420" i="3"/>
  <c r="U1420" i="3"/>
  <c r="X1420" i="3" s="1"/>
  <c r="T1420" i="3"/>
  <c r="W1420" i="3" s="1"/>
  <c r="S1420" i="3"/>
  <c r="U1419" i="3"/>
  <c r="X1419" i="3" s="1"/>
  <c r="T1419" i="3"/>
  <c r="W1419" i="3" s="1"/>
  <c r="S1419" i="3"/>
  <c r="V1419" i="3" s="1"/>
  <c r="V1418" i="3"/>
  <c r="U1418" i="3"/>
  <c r="X1418" i="3" s="1"/>
  <c r="T1418" i="3"/>
  <c r="W1418" i="3" s="1"/>
  <c r="S1418" i="3"/>
  <c r="U1417" i="3"/>
  <c r="X1417" i="3" s="1"/>
  <c r="T1417" i="3"/>
  <c r="W1417" i="3" s="1"/>
  <c r="S1417" i="3"/>
  <c r="V1417" i="3" s="1"/>
  <c r="V1416" i="3"/>
  <c r="U1416" i="3"/>
  <c r="X1416" i="3" s="1"/>
  <c r="T1416" i="3"/>
  <c r="W1416" i="3" s="1"/>
  <c r="S1416" i="3"/>
  <c r="U1415" i="3"/>
  <c r="X1415" i="3" s="1"/>
  <c r="T1415" i="3"/>
  <c r="W1415" i="3" s="1"/>
  <c r="S1415" i="3"/>
  <c r="V1415" i="3" s="1"/>
  <c r="V1414" i="3"/>
  <c r="U1414" i="3"/>
  <c r="X1414" i="3" s="1"/>
  <c r="T1414" i="3"/>
  <c r="W1414" i="3" s="1"/>
  <c r="S1414" i="3"/>
  <c r="U1413" i="3"/>
  <c r="X1413" i="3" s="1"/>
  <c r="T1413" i="3"/>
  <c r="W1413" i="3" s="1"/>
  <c r="S1413" i="3"/>
  <c r="V1413" i="3" s="1"/>
  <c r="V1412" i="3"/>
  <c r="U1412" i="3"/>
  <c r="X1412" i="3" s="1"/>
  <c r="T1412" i="3"/>
  <c r="W1412" i="3" s="1"/>
  <c r="S1412" i="3"/>
  <c r="U1411" i="3"/>
  <c r="X1411" i="3" s="1"/>
  <c r="T1411" i="3"/>
  <c r="W1411" i="3" s="1"/>
  <c r="S1411" i="3"/>
  <c r="V1411" i="3" s="1"/>
  <c r="V1410" i="3"/>
  <c r="U1410" i="3"/>
  <c r="X1410" i="3" s="1"/>
  <c r="T1410" i="3"/>
  <c r="W1410" i="3" s="1"/>
  <c r="S1410" i="3"/>
  <c r="U1409" i="3"/>
  <c r="X1409" i="3" s="1"/>
  <c r="T1409" i="3"/>
  <c r="W1409" i="3" s="1"/>
  <c r="S1409" i="3"/>
  <c r="V1409" i="3" s="1"/>
  <c r="V1408" i="3"/>
  <c r="U1408" i="3"/>
  <c r="X1408" i="3" s="1"/>
  <c r="T1408" i="3"/>
  <c r="W1408" i="3" s="1"/>
  <c r="S1408" i="3"/>
  <c r="U1407" i="3"/>
  <c r="X1407" i="3" s="1"/>
  <c r="T1407" i="3"/>
  <c r="W1407" i="3" s="1"/>
  <c r="S1407" i="3"/>
  <c r="V1407" i="3" s="1"/>
  <c r="V1406" i="3"/>
  <c r="U1406" i="3"/>
  <c r="X1406" i="3" s="1"/>
  <c r="T1406" i="3"/>
  <c r="W1406" i="3" s="1"/>
  <c r="S1406" i="3"/>
  <c r="U1405" i="3"/>
  <c r="X1405" i="3" s="1"/>
  <c r="T1405" i="3"/>
  <c r="W1405" i="3" s="1"/>
  <c r="S1405" i="3"/>
  <c r="V1405" i="3" s="1"/>
  <c r="V1404" i="3"/>
  <c r="U1404" i="3"/>
  <c r="X1404" i="3" s="1"/>
  <c r="T1404" i="3"/>
  <c r="W1404" i="3" s="1"/>
  <c r="S1404" i="3"/>
  <c r="U1403" i="3"/>
  <c r="X1403" i="3" s="1"/>
  <c r="T1403" i="3"/>
  <c r="W1403" i="3" s="1"/>
  <c r="S1403" i="3"/>
  <c r="V1403" i="3" s="1"/>
  <c r="V1402" i="3"/>
  <c r="U1402" i="3"/>
  <c r="X1402" i="3" s="1"/>
  <c r="T1402" i="3"/>
  <c r="W1402" i="3" s="1"/>
  <c r="S1402" i="3"/>
  <c r="U1401" i="3"/>
  <c r="X1401" i="3" s="1"/>
  <c r="T1401" i="3"/>
  <c r="W1401" i="3" s="1"/>
  <c r="S1401" i="3"/>
  <c r="V1401" i="3" s="1"/>
  <c r="V1400" i="3"/>
  <c r="U1400" i="3"/>
  <c r="X1400" i="3" s="1"/>
  <c r="T1400" i="3"/>
  <c r="W1400" i="3" s="1"/>
  <c r="S1400" i="3"/>
  <c r="U1399" i="3"/>
  <c r="X1399" i="3" s="1"/>
  <c r="T1399" i="3"/>
  <c r="W1399" i="3" s="1"/>
  <c r="S1399" i="3"/>
  <c r="V1399" i="3" s="1"/>
  <c r="V1398" i="3"/>
  <c r="U1398" i="3"/>
  <c r="X1398" i="3" s="1"/>
  <c r="T1398" i="3"/>
  <c r="W1398" i="3" s="1"/>
  <c r="S1398" i="3"/>
  <c r="U1397" i="3"/>
  <c r="X1397" i="3" s="1"/>
  <c r="T1397" i="3"/>
  <c r="W1397" i="3" s="1"/>
  <c r="S1397" i="3"/>
  <c r="V1397" i="3" s="1"/>
  <c r="V1396" i="3"/>
  <c r="U1396" i="3"/>
  <c r="X1396" i="3" s="1"/>
  <c r="T1396" i="3"/>
  <c r="W1396" i="3" s="1"/>
  <c r="S1396" i="3"/>
  <c r="U1395" i="3"/>
  <c r="X1395" i="3" s="1"/>
  <c r="T1395" i="3"/>
  <c r="W1395" i="3" s="1"/>
  <c r="S1395" i="3"/>
  <c r="V1395" i="3" s="1"/>
  <c r="V1394" i="3"/>
  <c r="U1394" i="3"/>
  <c r="X1394" i="3" s="1"/>
  <c r="T1394" i="3"/>
  <c r="W1394" i="3" s="1"/>
  <c r="S1394" i="3"/>
  <c r="U1393" i="3"/>
  <c r="X1393" i="3" s="1"/>
  <c r="T1393" i="3"/>
  <c r="W1393" i="3" s="1"/>
  <c r="S1393" i="3"/>
  <c r="V1393" i="3" s="1"/>
  <c r="V1392" i="3"/>
  <c r="U1392" i="3"/>
  <c r="X1392" i="3" s="1"/>
  <c r="T1392" i="3"/>
  <c r="W1392" i="3" s="1"/>
  <c r="S1392" i="3"/>
  <c r="U1391" i="3"/>
  <c r="X1391" i="3" s="1"/>
  <c r="T1391" i="3"/>
  <c r="W1391" i="3" s="1"/>
  <c r="S1391" i="3"/>
  <c r="V1391" i="3" s="1"/>
  <c r="V1390" i="3"/>
  <c r="U1390" i="3"/>
  <c r="X1390" i="3" s="1"/>
  <c r="T1390" i="3"/>
  <c r="W1390" i="3" s="1"/>
  <c r="S1390" i="3"/>
  <c r="U1389" i="3"/>
  <c r="X1389" i="3" s="1"/>
  <c r="T1389" i="3"/>
  <c r="W1389" i="3" s="1"/>
  <c r="S1389" i="3"/>
  <c r="V1389" i="3" s="1"/>
  <c r="V1388" i="3"/>
  <c r="U1388" i="3"/>
  <c r="X1388" i="3" s="1"/>
  <c r="T1388" i="3"/>
  <c r="W1388" i="3" s="1"/>
  <c r="S1388" i="3"/>
  <c r="U1387" i="3"/>
  <c r="X1387" i="3" s="1"/>
  <c r="T1387" i="3"/>
  <c r="W1387" i="3" s="1"/>
  <c r="S1387" i="3"/>
  <c r="V1387" i="3" s="1"/>
  <c r="V1386" i="3"/>
  <c r="U1386" i="3"/>
  <c r="X1386" i="3" s="1"/>
  <c r="T1386" i="3"/>
  <c r="W1386" i="3" s="1"/>
  <c r="S1386" i="3"/>
  <c r="U1385" i="3"/>
  <c r="X1385" i="3" s="1"/>
  <c r="T1385" i="3"/>
  <c r="W1385" i="3" s="1"/>
  <c r="S1385" i="3"/>
  <c r="V1385" i="3" s="1"/>
  <c r="V1384" i="3"/>
  <c r="U1384" i="3"/>
  <c r="X1384" i="3" s="1"/>
  <c r="T1384" i="3"/>
  <c r="W1384" i="3" s="1"/>
  <c r="S1384" i="3"/>
  <c r="U1383" i="3"/>
  <c r="X1383" i="3" s="1"/>
  <c r="T1383" i="3"/>
  <c r="W1383" i="3" s="1"/>
  <c r="S1383" i="3"/>
  <c r="V1383" i="3" s="1"/>
  <c r="V1382" i="3"/>
  <c r="U1382" i="3"/>
  <c r="X1382" i="3" s="1"/>
  <c r="T1382" i="3"/>
  <c r="W1382" i="3" s="1"/>
  <c r="S1382" i="3"/>
  <c r="U1381" i="3"/>
  <c r="X1381" i="3" s="1"/>
  <c r="T1381" i="3"/>
  <c r="W1381" i="3" s="1"/>
  <c r="S1381" i="3"/>
  <c r="V1381" i="3" s="1"/>
  <c r="V1380" i="3"/>
  <c r="U1380" i="3"/>
  <c r="X1380" i="3" s="1"/>
  <c r="T1380" i="3"/>
  <c r="W1380" i="3" s="1"/>
  <c r="S1380" i="3"/>
  <c r="U1379" i="3"/>
  <c r="X1379" i="3" s="1"/>
  <c r="T1379" i="3"/>
  <c r="W1379" i="3" s="1"/>
  <c r="S1379" i="3"/>
  <c r="V1379" i="3" s="1"/>
  <c r="V1378" i="3"/>
  <c r="U1378" i="3"/>
  <c r="X1378" i="3" s="1"/>
  <c r="T1378" i="3"/>
  <c r="W1378" i="3" s="1"/>
  <c r="S1378" i="3"/>
  <c r="U1377" i="3"/>
  <c r="X1377" i="3" s="1"/>
  <c r="T1377" i="3"/>
  <c r="W1377" i="3" s="1"/>
  <c r="S1377" i="3"/>
  <c r="V1377" i="3" s="1"/>
  <c r="V1376" i="3"/>
  <c r="U1376" i="3"/>
  <c r="X1376" i="3" s="1"/>
  <c r="T1376" i="3"/>
  <c r="W1376" i="3" s="1"/>
  <c r="S1376" i="3"/>
  <c r="U1375" i="3"/>
  <c r="X1375" i="3" s="1"/>
  <c r="T1375" i="3"/>
  <c r="W1375" i="3" s="1"/>
  <c r="S1375" i="3"/>
  <c r="V1375" i="3" s="1"/>
  <c r="V1374" i="3"/>
  <c r="U1374" i="3"/>
  <c r="X1374" i="3" s="1"/>
  <c r="T1374" i="3"/>
  <c r="W1374" i="3" s="1"/>
  <c r="S1374" i="3"/>
  <c r="U1373" i="3"/>
  <c r="X1373" i="3" s="1"/>
  <c r="T1373" i="3"/>
  <c r="W1373" i="3" s="1"/>
  <c r="S1373" i="3"/>
  <c r="V1373" i="3" s="1"/>
  <c r="V1372" i="3"/>
  <c r="U1372" i="3"/>
  <c r="X1372" i="3" s="1"/>
  <c r="T1372" i="3"/>
  <c r="W1372" i="3" s="1"/>
  <c r="S1372" i="3"/>
  <c r="U1371" i="3"/>
  <c r="X1371" i="3" s="1"/>
  <c r="T1371" i="3"/>
  <c r="W1371" i="3" s="1"/>
  <c r="S1371" i="3"/>
  <c r="V1371" i="3" s="1"/>
  <c r="V1370" i="3"/>
  <c r="U1370" i="3"/>
  <c r="X1370" i="3" s="1"/>
  <c r="T1370" i="3"/>
  <c r="W1370" i="3" s="1"/>
  <c r="S1370" i="3"/>
  <c r="U1369" i="3"/>
  <c r="X1369" i="3" s="1"/>
  <c r="T1369" i="3"/>
  <c r="W1369" i="3" s="1"/>
  <c r="S1369" i="3"/>
  <c r="V1369" i="3" s="1"/>
  <c r="V1368" i="3"/>
  <c r="U1368" i="3"/>
  <c r="X1368" i="3" s="1"/>
  <c r="T1368" i="3"/>
  <c r="W1368" i="3" s="1"/>
  <c r="S1368" i="3"/>
  <c r="U1367" i="3"/>
  <c r="X1367" i="3" s="1"/>
  <c r="T1367" i="3"/>
  <c r="W1367" i="3" s="1"/>
  <c r="S1367" i="3"/>
  <c r="V1367" i="3" s="1"/>
  <c r="V1366" i="3"/>
  <c r="U1366" i="3"/>
  <c r="X1366" i="3" s="1"/>
  <c r="T1366" i="3"/>
  <c r="W1366" i="3" s="1"/>
  <c r="S1366" i="3"/>
  <c r="U1365" i="3"/>
  <c r="X1365" i="3" s="1"/>
  <c r="T1365" i="3"/>
  <c r="W1365" i="3" s="1"/>
  <c r="S1365" i="3"/>
  <c r="V1365" i="3" s="1"/>
  <c r="V1364" i="3"/>
  <c r="U1364" i="3"/>
  <c r="X1364" i="3" s="1"/>
  <c r="T1364" i="3"/>
  <c r="W1364" i="3" s="1"/>
  <c r="S1364" i="3"/>
  <c r="U1363" i="3"/>
  <c r="X1363" i="3" s="1"/>
  <c r="T1363" i="3"/>
  <c r="W1363" i="3" s="1"/>
  <c r="S1363" i="3"/>
  <c r="V1363" i="3" s="1"/>
  <c r="V1362" i="3"/>
  <c r="U1362" i="3"/>
  <c r="X1362" i="3" s="1"/>
  <c r="T1362" i="3"/>
  <c r="W1362" i="3" s="1"/>
  <c r="S1362" i="3"/>
  <c r="U1361" i="3"/>
  <c r="X1361" i="3" s="1"/>
  <c r="T1361" i="3"/>
  <c r="W1361" i="3" s="1"/>
  <c r="S1361" i="3"/>
  <c r="V1361" i="3" s="1"/>
  <c r="V1360" i="3"/>
  <c r="U1360" i="3"/>
  <c r="X1360" i="3" s="1"/>
  <c r="T1360" i="3"/>
  <c r="W1360" i="3" s="1"/>
  <c r="S1360" i="3"/>
  <c r="U1359" i="3"/>
  <c r="X1359" i="3" s="1"/>
  <c r="T1359" i="3"/>
  <c r="W1359" i="3" s="1"/>
  <c r="S1359" i="3"/>
  <c r="V1359" i="3" s="1"/>
  <c r="V1358" i="3"/>
  <c r="U1358" i="3"/>
  <c r="X1358" i="3" s="1"/>
  <c r="T1358" i="3"/>
  <c r="W1358" i="3" s="1"/>
  <c r="S1358" i="3"/>
  <c r="U1357" i="3"/>
  <c r="X1357" i="3" s="1"/>
  <c r="T1357" i="3"/>
  <c r="W1357" i="3" s="1"/>
  <c r="S1357" i="3"/>
  <c r="V1357" i="3" s="1"/>
  <c r="V1356" i="3"/>
  <c r="U1356" i="3"/>
  <c r="X1356" i="3" s="1"/>
  <c r="T1356" i="3"/>
  <c r="W1356" i="3" s="1"/>
  <c r="S1356" i="3"/>
  <c r="U1355" i="3"/>
  <c r="X1355" i="3" s="1"/>
  <c r="T1355" i="3"/>
  <c r="W1355" i="3" s="1"/>
  <c r="S1355" i="3"/>
  <c r="V1355" i="3" s="1"/>
  <c r="V1354" i="3"/>
  <c r="U1354" i="3"/>
  <c r="X1354" i="3" s="1"/>
  <c r="T1354" i="3"/>
  <c r="W1354" i="3" s="1"/>
  <c r="S1354" i="3"/>
  <c r="U1353" i="3"/>
  <c r="X1353" i="3" s="1"/>
  <c r="T1353" i="3"/>
  <c r="W1353" i="3" s="1"/>
  <c r="S1353" i="3"/>
  <c r="V1353" i="3" s="1"/>
  <c r="V1352" i="3"/>
  <c r="U1352" i="3"/>
  <c r="X1352" i="3" s="1"/>
  <c r="T1352" i="3"/>
  <c r="W1352" i="3" s="1"/>
  <c r="S1352" i="3"/>
  <c r="U1351" i="3"/>
  <c r="X1351" i="3" s="1"/>
  <c r="T1351" i="3"/>
  <c r="W1351" i="3" s="1"/>
  <c r="S1351" i="3"/>
  <c r="V1351" i="3" s="1"/>
  <c r="V1350" i="3"/>
  <c r="U1350" i="3"/>
  <c r="X1350" i="3" s="1"/>
  <c r="T1350" i="3"/>
  <c r="W1350" i="3" s="1"/>
  <c r="S1350" i="3"/>
  <c r="U1349" i="3"/>
  <c r="X1349" i="3" s="1"/>
  <c r="T1349" i="3"/>
  <c r="W1349" i="3" s="1"/>
  <c r="S1349" i="3"/>
  <c r="V1349" i="3" s="1"/>
  <c r="V1348" i="3"/>
  <c r="U1348" i="3"/>
  <c r="X1348" i="3" s="1"/>
  <c r="T1348" i="3"/>
  <c r="W1348" i="3" s="1"/>
  <c r="S1348" i="3"/>
  <c r="U1347" i="3"/>
  <c r="X1347" i="3" s="1"/>
  <c r="T1347" i="3"/>
  <c r="W1347" i="3" s="1"/>
  <c r="S1347" i="3"/>
  <c r="V1347" i="3" s="1"/>
  <c r="V1346" i="3"/>
  <c r="U1346" i="3"/>
  <c r="X1346" i="3" s="1"/>
  <c r="T1346" i="3"/>
  <c r="W1346" i="3" s="1"/>
  <c r="S1346" i="3"/>
  <c r="U1345" i="3"/>
  <c r="X1345" i="3" s="1"/>
  <c r="T1345" i="3"/>
  <c r="W1345" i="3" s="1"/>
  <c r="S1345" i="3"/>
  <c r="V1345" i="3" s="1"/>
  <c r="V1344" i="3"/>
  <c r="U1344" i="3"/>
  <c r="X1344" i="3" s="1"/>
  <c r="T1344" i="3"/>
  <c r="W1344" i="3" s="1"/>
  <c r="S1344" i="3"/>
  <c r="U1343" i="3"/>
  <c r="X1343" i="3" s="1"/>
  <c r="T1343" i="3"/>
  <c r="W1343" i="3" s="1"/>
  <c r="S1343" i="3"/>
  <c r="V1343" i="3" s="1"/>
  <c r="V1342" i="3"/>
  <c r="U1342" i="3"/>
  <c r="X1342" i="3" s="1"/>
  <c r="T1342" i="3"/>
  <c r="W1342" i="3" s="1"/>
  <c r="S1342" i="3"/>
  <c r="U1341" i="3"/>
  <c r="X1341" i="3" s="1"/>
  <c r="T1341" i="3"/>
  <c r="W1341" i="3" s="1"/>
  <c r="S1341" i="3"/>
  <c r="V1341" i="3" s="1"/>
  <c r="V1340" i="3"/>
  <c r="U1340" i="3"/>
  <c r="X1340" i="3" s="1"/>
  <c r="T1340" i="3"/>
  <c r="W1340" i="3" s="1"/>
  <c r="S1340" i="3"/>
  <c r="U1339" i="3"/>
  <c r="X1339" i="3" s="1"/>
  <c r="T1339" i="3"/>
  <c r="W1339" i="3" s="1"/>
  <c r="S1339" i="3"/>
  <c r="V1339" i="3" s="1"/>
  <c r="V1338" i="3"/>
  <c r="U1338" i="3"/>
  <c r="X1338" i="3" s="1"/>
  <c r="T1338" i="3"/>
  <c r="W1338" i="3" s="1"/>
  <c r="S1338" i="3"/>
  <c r="U1337" i="3"/>
  <c r="X1337" i="3" s="1"/>
  <c r="T1337" i="3"/>
  <c r="W1337" i="3" s="1"/>
  <c r="S1337" i="3"/>
  <c r="V1337" i="3" s="1"/>
  <c r="V1336" i="3"/>
  <c r="U1336" i="3"/>
  <c r="X1336" i="3" s="1"/>
  <c r="T1336" i="3"/>
  <c r="W1336" i="3" s="1"/>
  <c r="S1336" i="3"/>
  <c r="U1335" i="3"/>
  <c r="X1335" i="3" s="1"/>
  <c r="T1335" i="3"/>
  <c r="W1335" i="3" s="1"/>
  <c r="S1335" i="3"/>
  <c r="V1335" i="3" s="1"/>
  <c r="V1334" i="3"/>
  <c r="U1334" i="3"/>
  <c r="X1334" i="3" s="1"/>
  <c r="T1334" i="3"/>
  <c r="W1334" i="3" s="1"/>
  <c r="S1334" i="3"/>
  <c r="U1333" i="3"/>
  <c r="X1333" i="3" s="1"/>
  <c r="T1333" i="3"/>
  <c r="W1333" i="3" s="1"/>
  <c r="S1333" i="3"/>
  <c r="V1333" i="3" s="1"/>
  <c r="V1332" i="3"/>
  <c r="U1332" i="3"/>
  <c r="X1332" i="3" s="1"/>
  <c r="T1332" i="3"/>
  <c r="W1332" i="3" s="1"/>
  <c r="S1332" i="3"/>
  <c r="U1331" i="3"/>
  <c r="X1331" i="3" s="1"/>
  <c r="T1331" i="3"/>
  <c r="W1331" i="3" s="1"/>
  <c r="S1331" i="3"/>
  <c r="V1331" i="3" s="1"/>
  <c r="V1330" i="3"/>
  <c r="U1330" i="3"/>
  <c r="X1330" i="3" s="1"/>
  <c r="T1330" i="3"/>
  <c r="W1330" i="3" s="1"/>
  <c r="S1330" i="3"/>
  <c r="U1329" i="3"/>
  <c r="X1329" i="3" s="1"/>
  <c r="T1329" i="3"/>
  <c r="W1329" i="3" s="1"/>
  <c r="S1329" i="3"/>
  <c r="V1329" i="3" s="1"/>
  <c r="V1328" i="3"/>
  <c r="U1328" i="3"/>
  <c r="X1328" i="3" s="1"/>
  <c r="T1328" i="3"/>
  <c r="W1328" i="3" s="1"/>
  <c r="S1328" i="3"/>
  <c r="U1327" i="3"/>
  <c r="X1327" i="3" s="1"/>
  <c r="T1327" i="3"/>
  <c r="W1327" i="3" s="1"/>
  <c r="S1327" i="3"/>
  <c r="V1327" i="3" s="1"/>
  <c r="V1326" i="3"/>
  <c r="U1326" i="3"/>
  <c r="X1326" i="3" s="1"/>
  <c r="T1326" i="3"/>
  <c r="W1326" i="3" s="1"/>
  <c r="S1326" i="3"/>
  <c r="U1325" i="3"/>
  <c r="X1325" i="3" s="1"/>
  <c r="T1325" i="3"/>
  <c r="W1325" i="3" s="1"/>
  <c r="S1325" i="3"/>
  <c r="V1325" i="3" s="1"/>
  <c r="V1324" i="3"/>
  <c r="U1324" i="3"/>
  <c r="X1324" i="3" s="1"/>
  <c r="T1324" i="3"/>
  <c r="W1324" i="3" s="1"/>
  <c r="S1324" i="3"/>
  <c r="U1323" i="3"/>
  <c r="X1323" i="3" s="1"/>
  <c r="T1323" i="3"/>
  <c r="W1323" i="3" s="1"/>
  <c r="S1323" i="3"/>
  <c r="V1323" i="3" s="1"/>
  <c r="V1322" i="3"/>
  <c r="U1322" i="3"/>
  <c r="X1322" i="3" s="1"/>
  <c r="T1322" i="3"/>
  <c r="W1322" i="3" s="1"/>
  <c r="S1322" i="3"/>
  <c r="U1321" i="3"/>
  <c r="X1321" i="3" s="1"/>
  <c r="T1321" i="3"/>
  <c r="W1321" i="3" s="1"/>
  <c r="S1321" i="3"/>
  <c r="V1321" i="3" s="1"/>
  <c r="V1320" i="3"/>
  <c r="U1320" i="3"/>
  <c r="X1320" i="3" s="1"/>
  <c r="T1320" i="3"/>
  <c r="W1320" i="3" s="1"/>
  <c r="S1320" i="3"/>
  <c r="U1319" i="3"/>
  <c r="X1319" i="3" s="1"/>
  <c r="T1319" i="3"/>
  <c r="W1319" i="3" s="1"/>
  <c r="S1319" i="3"/>
  <c r="V1319" i="3" s="1"/>
  <c r="V1318" i="3"/>
  <c r="U1318" i="3"/>
  <c r="X1318" i="3" s="1"/>
  <c r="T1318" i="3"/>
  <c r="W1318" i="3" s="1"/>
  <c r="S1318" i="3"/>
  <c r="U1317" i="3"/>
  <c r="X1317" i="3" s="1"/>
  <c r="T1317" i="3"/>
  <c r="W1317" i="3" s="1"/>
  <c r="S1317" i="3"/>
  <c r="V1317" i="3" s="1"/>
  <c r="V1316" i="3"/>
  <c r="U1316" i="3"/>
  <c r="X1316" i="3" s="1"/>
  <c r="T1316" i="3"/>
  <c r="W1316" i="3" s="1"/>
  <c r="S1316" i="3"/>
  <c r="U1315" i="3"/>
  <c r="X1315" i="3" s="1"/>
  <c r="T1315" i="3"/>
  <c r="W1315" i="3" s="1"/>
  <c r="S1315" i="3"/>
  <c r="V1315" i="3" s="1"/>
  <c r="V1314" i="3"/>
  <c r="U1314" i="3"/>
  <c r="X1314" i="3" s="1"/>
  <c r="T1314" i="3"/>
  <c r="W1314" i="3" s="1"/>
  <c r="S1314" i="3"/>
  <c r="U1313" i="3"/>
  <c r="X1313" i="3" s="1"/>
  <c r="T1313" i="3"/>
  <c r="W1313" i="3" s="1"/>
  <c r="S1313" i="3"/>
  <c r="V1313" i="3" s="1"/>
  <c r="V1312" i="3"/>
  <c r="U1312" i="3"/>
  <c r="X1312" i="3" s="1"/>
  <c r="T1312" i="3"/>
  <c r="W1312" i="3" s="1"/>
  <c r="S1312" i="3"/>
  <c r="U1311" i="3"/>
  <c r="X1311" i="3" s="1"/>
  <c r="T1311" i="3"/>
  <c r="W1311" i="3" s="1"/>
  <c r="S1311" i="3"/>
  <c r="V1311" i="3" s="1"/>
  <c r="V1310" i="3"/>
  <c r="U1310" i="3"/>
  <c r="X1310" i="3" s="1"/>
  <c r="T1310" i="3"/>
  <c r="W1310" i="3" s="1"/>
  <c r="S1310" i="3"/>
  <c r="V1309" i="3"/>
  <c r="U1309" i="3"/>
  <c r="X1309" i="3" s="1"/>
  <c r="T1309" i="3"/>
  <c r="W1309" i="3" s="1"/>
  <c r="S1309" i="3"/>
  <c r="U1308" i="3"/>
  <c r="X1308" i="3" s="1"/>
  <c r="T1308" i="3"/>
  <c r="W1308" i="3" s="1"/>
  <c r="S1308" i="3"/>
  <c r="V1308" i="3" s="1"/>
  <c r="V1307" i="3"/>
  <c r="U1307" i="3"/>
  <c r="X1307" i="3" s="1"/>
  <c r="T1307" i="3"/>
  <c r="W1307" i="3" s="1"/>
  <c r="S1307" i="3"/>
  <c r="U1306" i="3"/>
  <c r="X1306" i="3" s="1"/>
  <c r="T1306" i="3"/>
  <c r="W1306" i="3" s="1"/>
  <c r="S1306" i="3"/>
  <c r="V1306" i="3" s="1"/>
  <c r="V1305" i="3"/>
  <c r="U1305" i="3"/>
  <c r="X1305" i="3" s="1"/>
  <c r="T1305" i="3"/>
  <c r="W1305" i="3" s="1"/>
  <c r="S1305" i="3"/>
  <c r="U1304" i="3"/>
  <c r="X1304" i="3" s="1"/>
  <c r="T1304" i="3"/>
  <c r="W1304" i="3" s="1"/>
  <c r="S1304" i="3"/>
  <c r="V1304" i="3" s="1"/>
  <c r="V1303" i="3"/>
  <c r="U1303" i="3"/>
  <c r="X1303" i="3" s="1"/>
  <c r="T1303" i="3"/>
  <c r="W1303" i="3" s="1"/>
  <c r="S1303" i="3"/>
  <c r="U1302" i="3"/>
  <c r="X1302" i="3" s="1"/>
  <c r="T1302" i="3"/>
  <c r="W1302" i="3" s="1"/>
  <c r="S1302" i="3"/>
  <c r="V1302" i="3" s="1"/>
  <c r="V1301" i="3"/>
  <c r="U1301" i="3"/>
  <c r="X1301" i="3" s="1"/>
  <c r="T1301" i="3"/>
  <c r="W1301" i="3" s="1"/>
  <c r="S1301" i="3"/>
  <c r="U1300" i="3"/>
  <c r="X1300" i="3" s="1"/>
  <c r="T1300" i="3"/>
  <c r="W1300" i="3" s="1"/>
  <c r="S1300" i="3"/>
  <c r="V1300" i="3" s="1"/>
  <c r="V1299" i="3"/>
  <c r="U1299" i="3"/>
  <c r="X1299" i="3" s="1"/>
  <c r="T1299" i="3"/>
  <c r="W1299" i="3" s="1"/>
  <c r="S1299" i="3"/>
  <c r="U1298" i="3"/>
  <c r="X1298" i="3" s="1"/>
  <c r="T1298" i="3"/>
  <c r="W1298" i="3" s="1"/>
  <c r="S1298" i="3"/>
  <c r="V1298" i="3" s="1"/>
  <c r="V1297" i="3"/>
  <c r="U1297" i="3"/>
  <c r="X1297" i="3" s="1"/>
  <c r="T1297" i="3"/>
  <c r="W1297" i="3" s="1"/>
  <c r="S1297" i="3"/>
  <c r="U1296" i="3"/>
  <c r="X1296" i="3" s="1"/>
  <c r="T1296" i="3"/>
  <c r="W1296" i="3" s="1"/>
  <c r="S1296" i="3"/>
  <c r="V1296" i="3" s="1"/>
  <c r="V1295" i="3"/>
  <c r="U1295" i="3"/>
  <c r="X1295" i="3" s="1"/>
  <c r="T1295" i="3"/>
  <c r="W1295" i="3" s="1"/>
  <c r="S1295" i="3"/>
  <c r="U1294" i="3"/>
  <c r="X1294" i="3" s="1"/>
  <c r="T1294" i="3"/>
  <c r="W1294" i="3" s="1"/>
  <c r="S1294" i="3"/>
  <c r="V1294" i="3" s="1"/>
  <c r="V1293" i="3"/>
  <c r="U1293" i="3"/>
  <c r="X1293" i="3" s="1"/>
  <c r="T1293" i="3"/>
  <c r="W1293" i="3" s="1"/>
  <c r="S1293" i="3"/>
  <c r="U1292" i="3"/>
  <c r="X1292" i="3" s="1"/>
  <c r="T1292" i="3"/>
  <c r="W1292" i="3" s="1"/>
  <c r="S1292" i="3"/>
  <c r="V1292" i="3" s="1"/>
  <c r="V1291" i="3"/>
  <c r="U1291" i="3"/>
  <c r="X1291" i="3" s="1"/>
  <c r="T1291" i="3"/>
  <c r="W1291" i="3" s="1"/>
  <c r="S1291" i="3"/>
  <c r="U1290" i="3"/>
  <c r="X1290" i="3" s="1"/>
  <c r="T1290" i="3"/>
  <c r="W1290" i="3" s="1"/>
  <c r="S1290" i="3"/>
  <c r="V1290" i="3" s="1"/>
  <c r="V1289" i="3"/>
  <c r="U1289" i="3"/>
  <c r="X1289" i="3" s="1"/>
  <c r="T1289" i="3"/>
  <c r="W1289" i="3" s="1"/>
  <c r="S1289" i="3"/>
  <c r="U1288" i="3"/>
  <c r="X1288" i="3" s="1"/>
  <c r="T1288" i="3"/>
  <c r="W1288" i="3" s="1"/>
  <c r="S1288" i="3"/>
  <c r="V1288" i="3" s="1"/>
  <c r="V1287" i="3"/>
  <c r="U1287" i="3"/>
  <c r="X1287" i="3" s="1"/>
  <c r="T1287" i="3"/>
  <c r="W1287" i="3" s="1"/>
  <c r="S1287" i="3"/>
  <c r="U1286" i="3"/>
  <c r="X1286" i="3" s="1"/>
  <c r="T1286" i="3"/>
  <c r="W1286" i="3" s="1"/>
  <c r="S1286" i="3"/>
  <c r="V1286" i="3" s="1"/>
  <c r="V1285" i="3"/>
  <c r="U1285" i="3"/>
  <c r="X1285" i="3" s="1"/>
  <c r="T1285" i="3"/>
  <c r="W1285" i="3" s="1"/>
  <c r="S1285" i="3"/>
  <c r="U1284" i="3"/>
  <c r="X1284" i="3" s="1"/>
  <c r="T1284" i="3"/>
  <c r="W1284" i="3" s="1"/>
  <c r="S1284" i="3"/>
  <c r="V1284" i="3" s="1"/>
  <c r="V1283" i="3"/>
  <c r="U1283" i="3"/>
  <c r="X1283" i="3" s="1"/>
  <c r="T1283" i="3"/>
  <c r="W1283" i="3" s="1"/>
  <c r="S1283" i="3"/>
  <c r="U1282" i="3"/>
  <c r="X1282" i="3" s="1"/>
  <c r="T1282" i="3"/>
  <c r="W1282" i="3" s="1"/>
  <c r="S1282" i="3"/>
  <c r="V1282" i="3" s="1"/>
  <c r="V1281" i="3"/>
  <c r="U1281" i="3"/>
  <c r="X1281" i="3" s="1"/>
  <c r="T1281" i="3"/>
  <c r="W1281" i="3" s="1"/>
  <c r="S1281" i="3"/>
  <c r="U1280" i="3"/>
  <c r="X1280" i="3" s="1"/>
  <c r="T1280" i="3"/>
  <c r="W1280" i="3" s="1"/>
  <c r="S1280" i="3"/>
  <c r="V1280" i="3" s="1"/>
  <c r="V1279" i="3"/>
  <c r="U1279" i="3"/>
  <c r="X1279" i="3" s="1"/>
  <c r="T1279" i="3"/>
  <c r="W1279" i="3" s="1"/>
  <c r="S1279" i="3"/>
  <c r="U1278" i="3"/>
  <c r="X1278" i="3" s="1"/>
  <c r="T1278" i="3"/>
  <c r="W1278" i="3" s="1"/>
  <c r="S1278" i="3"/>
  <c r="V1278" i="3" s="1"/>
  <c r="V1277" i="3"/>
  <c r="U1277" i="3"/>
  <c r="X1277" i="3" s="1"/>
  <c r="T1277" i="3"/>
  <c r="W1277" i="3" s="1"/>
  <c r="S1277" i="3"/>
  <c r="U1276" i="3"/>
  <c r="X1276" i="3" s="1"/>
  <c r="T1276" i="3"/>
  <c r="W1276" i="3" s="1"/>
  <c r="S1276" i="3"/>
  <c r="V1276" i="3" s="1"/>
  <c r="V1275" i="3"/>
  <c r="U1275" i="3"/>
  <c r="X1275" i="3" s="1"/>
  <c r="T1275" i="3"/>
  <c r="W1275" i="3" s="1"/>
  <c r="S1275" i="3"/>
  <c r="U1274" i="3"/>
  <c r="X1274" i="3" s="1"/>
  <c r="T1274" i="3"/>
  <c r="W1274" i="3" s="1"/>
  <c r="S1274" i="3"/>
  <c r="V1274" i="3" s="1"/>
  <c r="V1273" i="3"/>
  <c r="U1273" i="3"/>
  <c r="X1273" i="3" s="1"/>
  <c r="T1273" i="3"/>
  <c r="W1273" i="3" s="1"/>
  <c r="S1273" i="3"/>
  <c r="U1272" i="3"/>
  <c r="X1272" i="3" s="1"/>
  <c r="T1272" i="3"/>
  <c r="W1272" i="3" s="1"/>
  <c r="S1272" i="3"/>
  <c r="V1272" i="3" s="1"/>
  <c r="V1271" i="3"/>
  <c r="U1271" i="3"/>
  <c r="X1271" i="3" s="1"/>
  <c r="T1271" i="3"/>
  <c r="W1271" i="3" s="1"/>
  <c r="S1271" i="3"/>
  <c r="U1270" i="3"/>
  <c r="X1270" i="3" s="1"/>
  <c r="T1270" i="3"/>
  <c r="W1270" i="3" s="1"/>
  <c r="S1270" i="3"/>
  <c r="V1270" i="3" s="1"/>
  <c r="V1269" i="3"/>
  <c r="U1269" i="3"/>
  <c r="X1269" i="3" s="1"/>
  <c r="T1269" i="3"/>
  <c r="W1269" i="3" s="1"/>
  <c r="S1269" i="3"/>
  <c r="U1268" i="3"/>
  <c r="X1268" i="3" s="1"/>
  <c r="T1268" i="3"/>
  <c r="W1268" i="3" s="1"/>
  <c r="S1268" i="3"/>
  <c r="V1268" i="3" s="1"/>
  <c r="V1267" i="3"/>
  <c r="U1267" i="3"/>
  <c r="X1267" i="3" s="1"/>
  <c r="T1267" i="3"/>
  <c r="W1267" i="3" s="1"/>
  <c r="S1267" i="3"/>
  <c r="U1266" i="3"/>
  <c r="X1266" i="3" s="1"/>
  <c r="T1266" i="3"/>
  <c r="W1266" i="3" s="1"/>
  <c r="S1266" i="3"/>
  <c r="V1266" i="3" s="1"/>
  <c r="V1265" i="3"/>
  <c r="U1265" i="3"/>
  <c r="X1265" i="3" s="1"/>
  <c r="T1265" i="3"/>
  <c r="W1265" i="3" s="1"/>
  <c r="S1265" i="3"/>
  <c r="U1264" i="3"/>
  <c r="X1264" i="3" s="1"/>
  <c r="T1264" i="3"/>
  <c r="W1264" i="3" s="1"/>
  <c r="S1264" i="3"/>
  <c r="V1264" i="3" s="1"/>
  <c r="V1263" i="3"/>
  <c r="U1263" i="3"/>
  <c r="X1263" i="3" s="1"/>
  <c r="T1263" i="3"/>
  <c r="W1263" i="3" s="1"/>
  <c r="S1263" i="3"/>
  <c r="U1262" i="3"/>
  <c r="X1262" i="3" s="1"/>
  <c r="T1262" i="3"/>
  <c r="W1262" i="3" s="1"/>
  <c r="S1262" i="3"/>
  <c r="V1262" i="3" s="1"/>
  <c r="V1261" i="3"/>
  <c r="U1261" i="3"/>
  <c r="X1261" i="3" s="1"/>
  <c r="T1261" i="3"/>
  <c r="W1261" i="3" s="1"/>
  <c r="S1261" i="3"/>
  <c r="U1260" i="3"/>
  <c r="X1260" i="3" s="1"/>
  <c r="T1260" i="3"/>
  <c r="W1260" i="3" s="1"/>
  <c r="S1260" i="3"/>
  <c r="V1260" i="3" s="1"/>
  <c r="V1259" i="3"/>
  <c r="U1259" i="3"/>
  <c r="X1259" i="3" s="1"/>
  <c r="T1259" i="3"/>
  <c r="W1259" i="3" s="1"/>
  <c r="S1259" i="3"/>
  <c r="U1258" i="3"/>
  <c r="X1258" i="3" s="1"/>
  <c r="T1258" i="3"/>
  <c r="W1258" i="3" s="1"/>
  <c r="S1258" i="3"/>
  <c r="V1258" i="3" s="1"/>
  <c r="V1257" i="3"/>
  <c r="U1257" i="3"/>
  <c r="X1257" i="3" s="1"/>
  <c r="T1257" i="3"/>
  <c r="W1257" i="3" s="1"/>
  <c r="S1257" i="3"/>
  <c r="U1256" i="3"/>
  <c r="X1256" i="3" s="1"/>
  <c r="T1256" i="3"/>
  <c r="W1256" i="3" s="1"/>
  <c r="S1256" i="3"/>
  <c r="V1256" i="3" s="1"/>
  <c r="V1255" i="3"/>
  <c r="U1255" i="3"/>
  <c r="X1255" i="3" s="1"/>
  <c r="T1255" i="3"/>
  <c r="W1255" i="3" s="1"/>
  <c r="S1255" i="3"/>
  <c r="U1254" i="3"/>
  <c r="X1254" i="3" s="1"/>
  <c r="T1254" i="3"/>
  <c r="W1254" i="3" s="1"/>
  <c r="S1254" i="3"/>
  <c r="V1254" i="3" s="1"/>
  <c r="V1253" i="3"/>
  <c r="U1253" i="3"/>
  <c r="X1253" i="3" s="1"/>
  <c r="T1253" i="3"/>
  <c r="W1253" i="3" s="1"/>
  <c r="S1253" i="3"/>
  <c r="U1252" i="3"/>
  <c r="X1252" i="3" s="1"/>
  <c r="T1252" i="3"/>
  <c r="W1252" i="3" s="1"/>
  <c r="S1252" i="3"/>
  <c r="V1252" i="3" s="1"/>
  <c r="V1251" i="3"/>
  <c r="U1251" i="3"/>
  <c r="X1251" i="3" s="1"/>
  <c r="T1251" i="3"/>
  <c r="W1251" i="3" s="1"/>
  <c r="S1251" i="3"/>
  <c r="U1250" i="3"/>
  <c r="X1250" i="3" s="1"/>
  <c r="T1250" i="3"/>
  <c r="W1250" i="3" s="1"/>
  <c r="S1250" i="3"/>
  <c r="V1250" i="3" s="1"/>
  <c r="V1249" i="3"/>
  <c r="U1249" i="3"/>
  <c r="X1249" i="3" s="1"/>
  <c r="T1249" i="3"/>
  <c r="W1249" i="3" s="1"/>
  <c r="S1249" i="3"/>
  <c r="U1248" i="3"/>
  <c r="X1248" i="3" s="1"/>
  <c r="T1248" i="3"/>
  <c r="W1248" i="3" s="1"/>
  <c r="S1248" i="3"/>
  <c r="V1248" i="3" s="1"/>
  <c r="V1247" i="3"/>
  <c r="U1247" i="3"/>
  <c r="X1247" i="3" s="1"/>
  <c r="T1247" i="3"/>
  <c r="W1247" i="3" s="1"/>
  <c r="S1247" i="3"/>
  <c r="U1246" i="3"/>
  <c r="X1246" i="3" s="1"/>
  <c r="T1246" i="3"/>
  <c r="W1246" i="3" s="1"/>
  <c r="S1246" i="3"/>
  <c r="V1246" i="3" s="1"/>
  <c r="V1245" i="3"/>
  <c r="U1245" i="3"/>
  <c r="X1245" i="3" s="1"/>
  <c r="T1245" i="3"/>
  <c r="W1245" i="3" s="1"/>
  <c r="S1245" i="3"/>
  <c r="U1244" i="3"/>
  <c r="X1244" i="3" s="1"/>
  <c r="T1244" i="3"/>
  <c r="W1244" i="3" s="1"/>
  <c r="S1244" i="3"/>
  <c r="V1244" i="3" s="1"/>
  <c r="V1243" i="3"/>
  <c r="U1243" i="3"/>
  <c r="X1243" i="3" s="1"/>
  <c r="T1243" i="3"/>
  <c r="W1243" i="3" s="1"/>
  <c r="S1243" i="3"/>
  <c r="U1242" i="3"/>
  <c r="X1242" i="3" s="1"/>
  <c r="T1242" i="3"/>
  <c r="W1242" i="3" s="1"/>
  <c r="S1242" i="3"/>
  <c r="V1242" i="3" s="1"/>
  <c r="V1241" i="3"/>
  <c r="U1241" i="3"/>
  <c r="X1241" i="3" s="1"/>
  <c r="T1241" i="3"/>
  <c r="W1241" i="3" s="1"/>
  <c r="S1241" i="3"/>
  <c r="U1240" i="3"/>
  <c r="X1240" i="3" s="1"/>
  <c r="T1240" i="3"/>
  <c r="W1240" i="3" s="1"/>
  <c r="S1240" i="3"/>
  <c r="V1240" i="3" s="1"/>
  <c r="V1239" i="3"/>
  <c r="U1239" i="3"/>
  <c r="X1239" i="3" s="1"/>
  <c r="T1239" i="3"/>
  <c r="W1239" i="3" s="1"/>
  <c r="S1239" i="3"/>
  <c r="U1238" i="3"/>
  <c r="X1238" i="3" s="1"/>
  <c r="T1238" i="3"/>
  <c r="W1238" i="3" s="1"/>
  <c r="S1238" i="3"/>
  <c r="V1238" i="3" s="1"/>
  <c r="V1237" i="3"/>
  <c r="U1237" i="3"/>
  <c r="X1237" i="3" s="1"/>
  <c r="T1237" i="3"/>
  <c r="W1237" i="3" s="1"/>
  <c r="S1237" i="3"/>
  <c r="U1236" i="3"/>
  <c r="X1236" i="3" s="1"/>
  <c r="T1236" i="3"/>
  <c r="W1236" i="3" s="1"/>
  <c r="S1236" i="3"/>
  <c r="V1236" i="3" s="1"/>
  <c r="V1235" i="3"/>
  <c r="U1235" i="3"/>
  <c r="X1235" i="3" s="1"/>
  <c r="T1235" i="3"/>
  <c r="W1235" i="3" s="1"/>
  <c r="S1235" i="3"/>
  <c r="U1234" i="3"/>
  <c r="X1234" i="3" s="1"/>
  <c r="T1234" i="3"/>
  <c r="W1234" i="3" s="1"/>
  <c r="S1234" i="3"/>
  <c r="V1234" i="3" s="1"/>
  <c r="V1233" i="3"/>
  <c r="U1233" i="3"/>
  <c r="X1233" i="3" s="1"/>
  <c r="T1233" i="3"/>
  <c r="W1233" i="3" s="1"/>
  <c r="S1233" i="3"/>
  <c r="U1232" i="3"/>
  <c r="X1232" i="3" s="1"/>
  <c r="T1232" i="3"/>
  <c r="W1232" i="3" s="1"/>
  <c r="S1232" i="3"/>
  <c r="V1232" i="3" s="1"/>
  <c r="V1231" i="3"/>
  <c r="U1231" i="3"/>
  <c r="X1231" i="3" s="1"/>
  <c r="T1231" i="3"/>
  <c r="W1231" i="3" s="1"/>
  <c r="S1231" i="3"/>
  <c r="U1230" i="3"/>
  <c r="X1230" i="3" s="1"/>
  <c r="T1230" i="3"/>
  <c r="W1230" i="3" s="1"/>
  <c r="S1230" i="3"/>
  <c r="V1230" i="3" s="1"/>
  <c r="V1229" i="3"/>
  <c r="U1229" i="3"/>
  <c r="X1229" i="3" s="1"/>
  <c r="T1229" i="3"/>
  <c r="W1229" i="3" s="1"/>
  <c r="S1229" i="3"/>
  <c r="U1228" i="3"/>
  <c r="X1228" i="3" s="1"/>
  <c r="T1228" i="3"/>
  <c r="W1228" i="3" s="1"/>
  <c r="S1228" i="3"/>
  <c r="V1228" i="3" s="1"/>
  <c r="V1227" i="3"/>
  <c r="U1227" i="3"/>
  <c r="X1227" i="3" s="1"/>
  <c r="T1227" i="3"/>
  <c r="W1227" i="3" s="1"/>
  <c r="S1227" i="3"/>
  <c r="U1226" i="3"/>
  <c r="X1226" i="3" s="1"/>
  <c r="T1226" i="3"/>
  <c r="W1226" i="3" s="1"/>
  <c r="S1226" i="3"/>
  <c r="V1226" i="3" s="1"/>
  <c r="V1225" i="3"/>
  <c r="U1225" i="3"/>
  <c r="X1225" i="3" s="1"/>
  <c r="T1225" i="3"/>
  <c r="W1225" i="3" s="1"/>
  <c r="S1225" i="3"/>
  <c r="U1224" i="3"/>
  <c r="X1224" i="3" s="1"/>
  <c r="T1224" i="3"/>
  <c r="W1224" i="3" s="1"/>
  <c r="S1224" i="3"/>
  <c r="V1224" i="3" s="1"/>
  <c r="V1223" i="3"/>
  <c r="U1223" i="3"/>
  <c r="X1223" i="3" s="1"/>
  <c r="T1223" i="3"/>
  <c r="W1223" i="3" s="1"/>
  <c r="S1223" i="3"/>
  <c r="U1222" i="3"/>
  <c r="X1222" i="3" s="1"/>
  <c r="T1222" i="3"/>
  <c r="W1222" i="3" s="1"/>
  <c r="S1222" i="3"/>
  <c r="V1222" i="3" s="1"/>
  <c r="V1221" i="3"/>
  <c r="U1221" i="3"/>
  <c r="X1221" i="3" s="1"/>
  <c r="T1221" i="3"/>
  <c r="W1221" i="3" s="1"/>
  <c r="S1221" i="3"/>
  <c r="U1220" i="3"/>
  <c r="X1220" i="3" s="1"/>
  <c r="T1220" i="3"/>
  <c r="W1220" i="3" s="1"/>
  <c r="S1220" i="3"/>
  <c r="V1220" i="3" s="1"/>
  <c r="V1219" i="3"/>
  <c r="U1219" i="3"/>
  <c r="X1219" i="3" s="1"/>
  <c r="T1219" i="3"/>
  <c r="W1219" i="3" s="1"/>
  <c r="S1219" i="3"/>
  <c r="U1218" i="3"/>
  <c r="X1218" i="3" s="1"/>
  <c r="T1218" i="3"/>
  <c r="W1218" i="3" s="1"/>
  <c r="S1218" i="3"/>
  <c r="V1218" i="3" s="1"/>
  <c r="V1217" i="3"/>
  <c r="U1217" i="3"/>
  <c r="X1217" i="3" s="1"/>
  <c r="T1217" i="3"/>
  <c r="W1217" i="3" s="1"/>
  <c r="S1217" i="3"/>
  <c r="U1216" i="3"/>
  <c r="X1216" i="3" s="1"/>
  <c r="T1216" i="3"/>
  <c r="W1216" i="3" s="1"/>
  <c r="S1216" i="3"/>
  <c r="V1216" i="3" s="1"/>
  <c r="V1215" i="3"/>
  <c r="U1215" i="3"/>
  <c r="X1215" i="3" s="1"/>
  <c r="T1215" i="3"/>
  <c r="W1215" i="3" s="1"/>
  <c r="S1215" i="3"/>
  <c r="U1214" i="3"/>
  <c r="X1214" i="3" s="1"/>
  <c r="T1214" i="3"/>
  <c r="W1214" i="3" s="1"/>
  <c r="S1214" i="3"/>
  <c r="V1214" i="3" s="1"/>
  <c r="V1213" i="3"/>
  <c r="U1213" i="3"/>
  <c r="X1213" i="3" s="1"/>
  <c r="T1213" i="3"/>
  <c r="W1213" i="3" s="1"/>
  <c r="S1213" i="3"/>
  <c r="U1212" i="3"/>
  <c r="X1212" i="3" s="1"/>
  <c r="T1212" i="3"/>
  <c r="W1212" i="3" s="1"/>
  <c r="S1212" i="3"/>
  <c r="V1212" i="3" s="1"/>
  <c r="V1211" i="3"/>
  <c r="U1211" i="3"/>
  <c r="X1211" i="3" s="1"/>
  <c r="T1211" i="3"/>
  <c r="W1211" i="3" s="1"/>
  <c r="S1211" i="3"/>
  <c r="U1210" i="3"/>
  <c r="X1210" i="3" s="1"/>
  <c r="T1210" i="3"/>
  <c r="W1210" i="3" s="1"/>
  <c r="S1210" i="3"/>
  <c r="V1210" i="3" s="1"/>
  <c r="V1209" i="3"/>
  <c r="U1209" i="3"/>
  <c r="X1209" i="3" s="1"/>
  <c r="T1209" i="3"/>
  <c r="W1209" i="3" s="1"/>
  <c r="S1209" i="3"/>
  <c r="U1208" i="3"/>
  <c r="X1208" i="3" s="1"/>
  <c r="T1208" i="3"/>
  <c r="W1208" i="3" s="1"/>
  <c r="S1208" i="3"/>
  <c r="V1208" i="3" s="1"/>
  <c r="V1207" i="3"/>
  <c r="U1207" i="3"/>
  <c r="X1207" i="3" s="1"/>
  <c r="T1207" i="3"/>
  <c r="W1207" i="3" s="1"/>
  <c r="S1207" i="3"/>
  <c r="U1206" i="3"/>
  <c r="X1206" i="3" s="1"/>
  <c r="T1206" i="3"/>
  <c r="W1206" i="3" s="1"/>
  <c r="S1206" i="3"/>
  <c r="V1206" i="3" s="1"/>
  <c r="V1205" i="3"/>
  <c r="U1205" i="3"/>
  <c r="X1205" i="3" s="1"/>
  <c r="T1205" i="3"/>
  <c r="W1205" i="3" s="1"/>
  <c r="S1205" i="3"/>
  <c r="U1204" i="3"/>
  <c r="X1204" i="3" s="1"/>
  <c r="T1204" i="3"/>
  <c r="W1204" i="3" s="1"/>
  <c r="S1204" i="3"/>
  <c r="V1204" i="3" s="1"/>
  <c r="V1203" i="3"/>
  <c r="U1203" i="3"/>
  <c r="X1203" i="3" s="1"/>
  <c r="T1203" i="3"/>
  <c r="W1203" i="3" s="1"/>
  <c r="S1203" i="3"/>
  <c r="U1202" i="3"/>
  <c r="X1202" i="3" s="1"/>
  <c r="T1202" i="3"/>
  <c r="W1202" i="3" s="1"/>
  <c r="S1202" i="3"/>
  <c r="V1202" i="3" s="1"/>
  <c r="V1201" i="3"/>
  <c r="U1201" i="3"/>
  <c r="X1201" i="3" s="1"/>
  <c r="T1201" i="3"/>
  <c r="W1201" i="3" s="1"/>
  <c r="S1201" i="3"/>
  <c r="U1200" i="3"/>
  <c r="X1200" i="3" s="1"/>
  <c r="T1200" i="3"/>
  <c r="W1200" i="3" s="1"/>
  <c r="S1200" i="3"/>
  <c r="V1200" i="3" s="1"/>
  <c r="V1199" i="3"/>
  <c r="U1199" i="3"/>
  <c r="X1199" i="3" s="1"/>
  <c r="T1199" i="3"/>
  <c r="W1199" i="3" s="1"/>
  <c r="S1199" i="3"/>
  <c r="U1198" i="3"/>
  <c r="X1198" i="3" s="1"/>
  <c r="T1198" i="3"/>
  <c r="W1198" i="3" s="1"/>
  <c r="S1198" i="3"/>
  <c r="V1198" i="3" s="1"/>
  <c r="V1197" i="3"/>
  <c r="U1197" i="3"/>
  <c r="X1197" i="3" s="1"/>
  <c r="T1197" i="3"/>
  <c r="W1197" i="3" s="1"/>
  <c r="S1197" i="3"/>
  <c r="U1196" i="3"/>
  <c r="X1196" i="3" s="1"/>
  <c r="T1196" i="3"/>
  <c r="W1196" i="3" s="1"/>
  <c r="S1196" i="3"/>
  <c r="V1196" i="3" s="1"/>
  <c r="V1195" i="3"/>
  <c r="U1195" i="3"/>
  <c r="X1195" i="3" s="1"/>
  <c r="T1195" i="3"/>
  <c r="W1195" i="3" s="1"/>
  <c r="S1195" i="3"/>
  <c r="U1194" i="3"/>
  <c r="X1194" i="3" s="1"/>
  <c r="T1194" i="3"/>
  <c r="W1194" i="3" s="1"/>
  <c r="S1194" i="3"/>
  <c r="V1194" i="3" s="1"/>
  <c r="V1193" i="3"/>
  <c r="U1193" i="3"/>
  <c r="X1193" i="3" s="1"/>
  <c r="T1193" i="3"/>
  <c r="W1193" i="3" s="1"/>
  <c r="S1193" i="3"/>
  <c r="U1192" i="3"/>
  <c r="X1192" i="3" s="1"/>
  <c r="T1192" i="3"/>
  <c r="W1192" i="3" s="1"/>
  <c r="S1192" i="3"/>
  <c r="V1192" i="3" s="1"/>
  <c r="V1191" i="3"/>
  <c r="U1191" i="3"/>
  <c r="X1191" i="3" s="1"/>
  <c r="T1191" i="3"/>
  <c r="W1191" i="3" s="1"/>
  <c r="S1191" i="3"/>
  <c r="U1190" i="3"/>
  <c r="X1190" i="3" s="1"/>
  <c r="T1190" i="3"/>
  <c r="W1190" i="3" s="1"/>
  <c r="S1190" i="3"/>
  <c r="V1190" i="3" s="1"/>
  <c r="V1189" i="3"/>
  <c r="U1189" i="3"/>
  <c r="X1189" i="3" s="1"/>
  <c r="T1189" i="3"/>
  <c r="W1189" i="3" s="1"/>
  <c r="S1189" i="3"/>
  <c r="U1188" i="3"/>
  <c r="X1188" i="3" s="1"/>
  <c r="T1188" i="3"/>
  <c r="W1188" i="3" s="1"/>
  <c r="S1188" i="3"/>
  <c r="V1188" i="3" s="1"/>
  <c r="V1187" i="3"/>
  <c r="U1187" i="3"/>
  <c r="X1187" i="3" s="1"/>
  <c r="T1187" i="3"/>
  <c r="W1187" i="3" s="1"/>
  <c r="S1187" i="3"/>
  <c r="U1186" i="3"/>
  <c r="X1186" i="3" s="1"/>
  <c r="T1186" i="3"/>
  <c r="W1186" i="3" s="1"/>
  <c r="S1186" i="3"/>
  <c r="V1186" i="3" s="1"/>
  <c r="V1185" i="3"/>
  <c r="U1185" i="3"/>
  <c r="X1185" i="3" s="1"/>
  <c r="T1185" i="3"/>
  <c r="W1185" i="3" s="1"/>
  <c r="S1185" i="3"/>
  <c r="U1184" i="3"/>
  <c r="X1184" i="3" s="1"/>
  <c r="T1184" i="3"/>
  <c r="W1184" i="3" s="1"/>
  <c r="S1184" i="3"/>
  <c r="V1184" i="3" s="1"/>
  <c r="V1183" i="3"/>
  <c r="U1183" i="3"/>
  <c r="X1183" i="3" s="1"/>
  <c r="T1183" i="3"/>
  <c r="W1183" i="3" s="1"/>
  <c r="S1183" i="3"/>
  <c r="U1182" i="3"/>
  <c r="X1182" i="3" s="1"/>
  <c r="T1182" i="3"/>
  <c r="W1182" i="3" s="1"/>
  <c r="S1182" i="3"/>
  <c r="V1182" i="3" s="1"/>
  <c r="V1181" i="3"/>
  <c r="U1181" i="3"/>
  <c r="X1181" i="3" s="1"/>
  <c r="T1181" i="3"/>
  <c r="W1181" i="3" s="1"/>
  <c r="S1181" i="3"/>
  <c r="U1180" i="3"/>
  <c r="X1180" i="3" s="1"/>
  <c r="T1180" i="3"/>
  <c r="W1180" i="3" s="1"/>
  <c r="S1180" i="3"/>
  <c r="V1180" i="3" s="1"/>
  <c r="V1179" i="3"/>
  <c r="U1179" i="3"/>
  <c r="X1179" i="3" s="1"/>
  <c r="T1179" i="3"/>
  <c r="W1179" i="3" s="1"/>
  <c r="S1179" i="3"/>
  <c r="U1178" i="3"/>
  <c r="X1178" i="3" s="1"/>
  <c r="T1178" i="3"/>
  <c r="W1178" i="3" s="1"/>
  <c r="S1178" i="3"/>
  <c r="V1178" i="3" s="1"/>
  <c r="V1177" i="3"/>
  <c r="U1177" i="3"/>
  <c r="X1177" i="3" s="1"/>
  <c r="T1177" i="3"/>
  <c r="W1177" i="3" s="1"/>
  <c r="S1177" i="3"/>
  <c r="U1176" i="3"/>
  <c r="X1176" i="3" s="1"/>
  <c r="T1176" i="3"/>
  <c r="W1176" i="3" s="1"/>
  <c r="S1176" i="3"/>
  <c r="V1176" i="3" s="1"/>
  <c r="V1175" i="3"/>
  <c r="U1175" i="3"/>
  <c r="X1175" i="3" s="1"/>
  <c r="T1175" i="3"/>
  <c r="W1175" i="3" s="1"/>
  <c r="S1175" i="3"/>
  <c r="U1174" i="3"/>
  <c r="X1174" i="3" s="1"/>
  <c r="T1174" i="3"/>
  <c r="W1174" i="3" s="1"/>
  <c r="S1174" i="3"/>
  <c r="V1174" i="3" s="1"/>
  <c r="V1173" i="3"/>
  <c r="U1173" i="3"/>
  <c r="X1173" i="3" s="1"/>
  <c r="T1173" i="3"/>
  <c r="W1173" i="3" s="1"/>
  <c r="S1173" i="3"/>
  <c r="U1172" i="3"/>
  <c r="X1172" i="3" s="1"/>
  <c r="T1172" i="3"/>
  <c r="W1172" i="3" s="1"/>
  <c r="S1172" i="3"/>
  <c r="V1172" i="3" s="1"/>
  <c r="V1171" i="3"/>
  <c r="U1171" i="3"/>
  <c r="X1171" i="3" s="1"/>
  <c r="T1171" i="3"/>
  <c r="W1171" i="3" s="1"/>
  <c r="S1171" i="3"/>
  <c r="U1170" i="3"/>
  <c r="X1170" i="3" s="1"/>
  <c r="T1170" i="3"/>
  <c r="W1170" i="3" s="1"/>
  <c r="S1170" i="3"/>
  <c r="V1170" i="3" s="1"/>
  <c r="V1169" i="3"/>
  <c r="U1169" i="3"/>
  <c r="X1169" i="3" s="1"/>
  <c r="T1169" i="3"/>
  <c r="W1169" i="3" s="1"/>
  <c r="S1169" i="3"/>
  <c r="U1168" i="3"/>
  <c r="X1168" i="3" s="1"/>
  <c r="T1168" i="3"/>
  <c r="W1168" i="3" s="1"/>
  <c r="S1168" i="3"/>
  <c r="V1168" i="3" s="1"/>
  <c r="V1167" i="3"/>
  <c r="U1167" i="3"/>
  <c r="X1167" i="3" s="1"/>
  <c r="T1167" i="3"/>
  <c r="W1167" i="3" s="1"/>
  <c r="S1167" i="3"/>
  <c r="U1166" i="3"/>
  <c r="X1166" i="3" s="1"/>
  <c r="T1166" i="3"/>
  <c r="W1166" i="3" s="1"/>
  <c r="S1166" i="3"/>
  <c r="V1166" i="3" s="1"/>
  <c r="V1165" i="3"/>
  <c r="U1165" i="3"/>
  <c r="X1165" i="3" s="1"/>
  <c r="T1165" i="3"/>
  <c r="W1165" i="3" s="1"/>
  <c r="S1165" i="3"/>
  <c r="U1164" i="3"/>
  <c r="X1164" i="3" s="1"/>
  <c r="T1164" i="3"/>
  <c r="W1164" i="3" s="1"/>
  <c r="S1164" i="3"/>
  <c r="V1164" i="3" s="1"/>
  <c r="V1163" i="3"/>
  <c r="U1163" i="3"/>
  <c r="X1163" i="3" s="1"/>
  <c r="T1163" i="3"/>
  <c r="W1163" i="3" s="1"/>
  <c r="S1163" i="3"/>
  <c r="U1162" i="3"/>
  <c r="X1162" i="3" s="1"/>
  <c r="T1162" i="3"/>
  <c r="W1162" i="3" s="1"/>
  <c r="S1162" i="3"/>
  <c r="V1162" i="3" s="1"/>
  <c r="V1161" i="3"/>
  <c r="U1161" i="3"/>
  <c r="X1161" i="3" s="1"/>
  <c r="T1161" i="3"/>
  <c r="W1161" i="3" s="1"/>
  <c r="S1161" i="3"/>
  <c r="U1160" i="3"/>
  <c r="X1160" i="3" s="1"/>
  <c r="T1160" i="3"/>
  <c r="W1160" i="3" s="1"/>
  <c r="S1160" i="3"/>
  <c r="V1160" i="3" s="1"/>
  <c r="V1159" i="3"/>
  <c r="U1159" i="3"/>
  <c r="X1159" i="3" s="1"/>
  <c r="T1159" i="3"/>
  <c r="W1159" i="3" s="1"/>
  <c r="S1159" i="3"/>
  <c r="U1158" i="3"/>
  <c r="X1158" i="3" s="1"/>
  <c r="T1158" i="3"/>
  <c r="W1158" i="3" s="1"/>
  <c r="S1158" i="3"/>
  <c r="V1158" i="3" s="1"/>
  <c r="V1157" i="3"/>
  <c r="U1157" i="3"/>
  <c r="X1157" i="3" s="1"/>
  <c r="T1157" i="3"/>
  <c r="W1157" i="3" s="1"/>
  <c r="S1157" i="3"/>
  <c r="U1156" i="3"/>
  <c r="X1156" i="3" s="1"/>
  <c r="T1156" i="3"/>
  <c r="W1156" i="3" s="1"/>
  <c r="S1156" i="3"/>
  <c r="V1156" i="3" s="1"/>
  <c r="V1155" i="3"/>
  <c r="U1155" i="3"/>
  <c r="X1155" i="3" s="1"/>
  <c r="T1155" i="3"/>
  <c r="W1155" i="3" s="1"/>
  <c r="S1155" i="3"/>
  <c r="U1154" i="3"/>
  <c r="X1154" i="3" s="1"/>
  <c r="T1154" i="3"/>
  <c r="W1154" i="3" s="1"/>
  <c r="S1154" i="3"/>
  <c r="V1154" i="3" s="1"/>
  <c r="V1153" i="3"/>
  <c r="U1153" i="3"/>
  <c r="X1153" i="3" s="1"/>
  <c r="T1153" i="3"/>
  <c r="W1153" i="3" s="1"/>
  <c r="S1153" i="3"/>
  <c r="U1152" i="3"/>
  <c r="X1152" i="3" s="1"/>
  <c r="T1152" i="3"/>
  <c r="W1152" i="3" s="1"/>
  <c r="S1152" i="3"/>
  <c r="V1152" i="3" s="1"/>
  <c r="V1151" i="3"/>
  <c r="U1151" i="3"/>
  <c r="X1151" i="3" s="1"/>
  <c r="T1151" i="3"/>
  <c r="W1151" i="3" s="1"/>
  <c r="S1151" i="3"/>
  <c r="U1150" i="3"/>
  <c r="X1150" i="3" s="1"/>
  <c r="T1150" i="3"/>
  <c r="W1150" i="3" s="1"/>
  <c r="S1150" i="3"/>
  <c r="V1150" i="3" s="1"/>
  <c r="V1149" i="3"/>
  <c r="U1149" i="3"/>
  <c r="X1149" i="3" s="1"/>
  <c r="T1149" i="3"/>
  <c r="W1149" i="3" s="1"/>
  <c r="S1149" i="3"/>
  <c r="U1148" i="3"/>
  <c r="X1148" i="3" s="1"/>
  <c r="T1148" i="3"/>
  <c r="W1148" i="3" s="1"/>
  <c r="S1148" i="3"/>
  <c r="V1148" i="3" s="1"/>
  <c r="V1147" i="3"/>
  <c r="U1147" i="3"/>
  <c r="X1147" i="3" s="1"/>
  <c r="T1147" i="3"/>
  <c r="W1147" i="3" s="1"/>
  <c r="S1147" i="3"/>
  <c r="U1146" i="3"/>
  <c r="X1146" i="3" s="1"/>
  <c r="T1146" i="3"/>
  <c r="W1146" i="3" s="1"/>
  <c r="S1146" i="3"/>
  <c r="V1146" i="3" s="1"/>
  <c r="V1145" i="3"/>
  <c r="U1145" i="3"/>
  <c r="X1145" i="3" s="1"/>
  <c r="T1145" i="3"/>
  <c r="W1145" i="3" s="1"/>
  <c r="S1145" i="3"/>
  <c r="U1144" i="3"/>
  <c r="X1144" i="3" s="1"/>
  <c r="T1144" i="3"/>
  <c r="W1144" i="3" s="1"/>
  <c r="S1144" i="3"/>
  <c r="V1144" i="3" s="1"/>
  <c r="V1143" i="3"/>
  <c r="U1143" i="3"/>
  <c r="X1143" i="3" s="1"/>
  <c r="T1143" i="3"/>
  <c r="W1143" i="3" s="1"/>
  <c r="S1143" i="3"/>
  <c r="U1142" i="3"/>
  <c r="X1142" i="3" s="1"/>
  <c r="T1142" i="3"/>
  <c r="W1142" i="3" s="1"/>
  <c r="S1142" i="3"/>
  <c r="V1142" i="3" s="1"/>
  <c r="V1141" i="3"/>
  <c r="U1141" i="3"/>
  <c r="X1141" i="3" s="1"/>
  <c r="T1141" i="3"/>
  <c r="W1141" i="3" s="1"/>
  <c r="S1141" i="3"/>
  <c r="U1140" i="3"/>
  <c r="X1140" i="3" s="1"/>
  <c r="T1140" i="3"/>
  <c r="W1140" i="3" s="1"/>
  <c r="S1140" i="3"/>
  <c r="V1140" i="3" s="1"/>
  <c r="V1139" i="3"/>
  <c r="U1139" i="3"/>
  <c r="X1139" i="3" s="1"/>
  <c r="T1139" i="3"/>
  <c r="W1139" i="3" s="1"/>
  <c r="S1139" i="3"/>
  <c r="U1138" i="3"/>
  <c r="X1138" i="3" s="1"/>
  <c r="T1138" i="3"/>
  <c r="W1138" i="3" s="1"/>
  <c r="S1138" i="3"/>
  <c r="V1138" i="3" s="1"/>
  <c r="V1137" i="3"/>
  <c r="U1137" i="3"/>
  <c r="X1137" i="3" s="1"/>
  <c r="T1137" i="3"/>
  <c r="W1137" i="3" s="1"/>
  <c r="S1137" i="3"/>
  <c r="U1136" i="3"/>
  <c r="X1136" i="3" s="1"/>
  <c r="T1136" i="3"/>
  <c r="W1136" i="3" s="1"/>
  <c r="S1136" i="3"/>
  <c r="V1136" i="3" s="1"/>
  <c r="V1135" i="3"/>
  <c r="U1135" i="3"/>
  <c r="X1135" i="3" s="1"/>
  <c r="T1135" i="3"/>
  <c r="W1135" i="3" s="1"/>
  <c r="S1135" i="3"/>
  <c r="U1134" i="3"/>
  <c r="X1134" i="3" s="1"/>
  <c r="T1134" i="3"/>
  <c r="W1134" i="3" s="1"/>
  <c r="S1134" i="3"/>
  <c r="V1134" i="3" s="1"/>
  <c r="V1133" i="3"/>
  <c r="U1133" i="3"/>
  <c r="X1133" i="3" s="1"/>
  <c r="T1133" i="3"/>
  <c r="W1133" i="3" s="1"/>
  <c r="S1133" i="3"/>
  <c r="U1132" i="3"/>
  <c r="X1132" i="3" s="1"/>
  <c r="T1132" i="3"/>
  <c r="W1132" i="3" s="1"/>
  <c r="S1132" i="3"/>
  <c r="V1132" i="3" s="1"/>
  <c r="V1131" i="3"/>
  <c r="U1131" i="3"/>
  <c r="X1131" i="3" s="1"/>
  <c r="T1131" i="3"/>
  <c r="W1131" i="3" s="1"/>
  <c r="S1131" i="3"/>
  <c r="U1130" i="3"/>
  <c r="X1130" i="3" s="1"/>
  <c r="T1130" i="3"/>
  <c r="W1130" i="3" s="1"/>
  <c r="S1130" i="3"/>
  <c r="V1130" i="3" s="1"/>
  <c r="V1129" i="3"/>
  <c r="U1129" i="3"/>
  <c r="X1129" i="3" s="1"/>
  <c r="T1129" i="3"/>
  <c r="W1129" i="3" s="1"/>
  <c r="S1129" i="3"/>
  <c r="U1128" i="3"/>
  <c r="X1128" i="3" s="1"/>
  <c r="T1128" i="3"/>
  <c r="W1128" i="3" s="1"/>
  <c r="S1128" i="3"/>
  <c r="V1128" i="3" s="1"/>
  <c r="V1127" i="3"/>
  <c r="U1127" i="3"/>
  <c r="X1127" i="3" s="1"/>
  <c r="T1127" i="3"/>
  <c r="W1127" i="3" s="1"/>
  <c r="S1127" i="3"/>
  <c r="U1126" i="3"/>
  <c r="X1126" i="3" s="1"/>
  <c r="T1126" i="3"/>
  <c r="W1126" i="3" s="1"/>
  <c r="S1126" i="3"/>
  <c r="V1126" i="3" s="1"/>
  <c r="V1125" i="3"/>
  <c r="U1125" i="3"/>
  <c r="X1125" i="3" s="1"/>
  <c r="T1125" i="3"/>
  <c r="W1125" i="3" s="1"/>
  <c r="S1125" i="3"/>
  <c r="U1124" i="3"/>
  <c r="X1124" i="3" s="1"/>
  <c r="T1124" i="3"/>
  <c r="W1124" i="3" s="1"/>
  <c r="S1124" i="3"/>
  <c r="V1124" i="3" s="1"/>
  <c r="V1123" i="3"/>
  <c r="U1123" i="3"/>
  <c r="X1123" i="3" s="1"/>
  <c r="T1123" i="3"/>
  <c r="W1123" i="3" s="1"/>
  <c r="S1123" i="3"/>
  <c r="U1122" i="3"/>
  <c r="X1122" i="3" s="1"/>
  <c r="T1122" i="3"/>
  <c r="W1122" i="3" s="1"/>
  <c r="S1122" i="3"/>
  <c r="V1122" i="3" s="1"/>
  <c r="V1121" i="3"/>
  <c r="U1121" i="3"/>
  <c r="X1121" i="3" s="1"/>
  <c r="T1121" i="3"/>
  <c r="W1121" i="3" s="1"/>
  <c r="S1121" i="3"/>
  <c r="U1120" i="3"/>
  <c r="X1120" i="3" s="1"/>
  <c r="T1120" i="3"/>
  <c r="W1120" i="3" s="1"/>
  <c r="S1120" i="3"/>
  <c r="V1120" i="3" s="1"/>
  <c r="V1119" i="3"/>
  <c r="U1119" i="3"/>
  <c r="X1119" i="3" s="1"/>
  <c r="T1119" i="3"/>
  <c r="W1119" i="3" s="1"/>
  <c r="S1119" i="3"/>
  <c r="U1118" i="3"/>
  <c r="X1118" i="3" s="1"/>
  <c r="T1118" i="3"/>
  <c r="W1118" i="3" s="1"/>
  <c r="S1118" i="3"/>
  <c r="V1118" i="3" s="1"/>
  <c r="V1117" i="3"/>
  <c r="U1117" i="3"/>
  <c r="X1117" i="3" s="1"/>
  <c r="T1117" i="3"/>
  <c r="W1117" i="3" s="1"/>
  <c r="S1117" i="3"/>
  <c r="U1116" i="3"/>
  <c r="X1116" i="3" s="1"/>
  <c r="T1116" i="3"/>
  <c r="W1116" i="3" s="1"/>
  <c r="S1116" i="3"/>
  <c r="V1116" i="3" s="1"/>
  <c r="V1115" i="3"/>
  <c r="U1115" i="3"/>
  <c r="X1115" i="3" s="1"/>
  <c r="T1115" i="3"/>
  <c r="W1115" i="3" s="1"/>
  <c r="S1115" i="3"/>
  <c r="U1114" i="3"/>
  <c r="X1114" i="3" s="1"/>
  <c r="T1114" i="3"/>
  <c r="W1114" i="3" s="1"/>
  <c r="S1114" i="3"/>
  <c r="V1114" i="3" s="1"/>
  <c r="V1113" i="3"/>
  <c r="U1113" i="3"/>
  <c r="X1113" i="3" s="1"/>
  <c r="T1113" i="3"/>
  <c r="W1113" i="3" s="1"/>
  <c r="S1113" i="3"/>
  <c r="U1112" i="3"/>
  <c r="X1112" i="3" s="1"/>
  <c r="T1112" i="3"/>
  <c r="W1112" i="3" s="1"/>
  <c r="S1112" i="3"/>
  <c r="V1112" i="3" s="1"/>
  <c r="V1111" i="3"/>
  <c r="U1111" i="3"/>
  <c r="X1111" i="3" s="1"/>
  <c r="T1111" i="3"/>
  <c r="W1111" i="3" s="1"/>
  <c r="S1111" i="3"/>
  <c r="U1110" i="3"/>
  <c r="X1110" i="3" s="1"/>
  <c r="T1110" i="3"/>
  <c r="W1110" i="3" s="1"/>
  <c r="S1110" i="3"/>
  <c r="V1110" i="3" s="1"/>
  <c r="V1109" i="3"/>
  <c r="U1109" i="3"/>
  <c r="X1109" i="3" s="1"/>
  <c r="T1109" i="3"/>
  <c r="W1109" i="3" s="1"/>
  <c r="S1109" i="3"/>
  <c r="U1108" i="3"/>
  <c r="X1108" i="3" s="1"/>
  <c r="T1108" i="3"/>
  <c r="W1108" i="3" s="1"/>
  <c r="S1108" i="3"/>
  <c r="V1108" i="3" s="1"/>
  <c r="V1107" i="3"/>
  <c r="U1107" i="3"/>
  <c r="X1107" i="3" s="1"/>
  <c r="T1107" i="3"/>
  <c r="W1107" i="3" s="1"/>
  <c r="S1107" i="3"/>
  <c r="U1106" i="3"/>
  <c r="X1106" i="3" s="1"/>
  <c r="T1106" i="3"/>
  <c r="W1106" i="3" s="1"/>
  <c r="S1106" i="3"/>
  <c r="V1106" i="3" s="1"/>
  <c r="V1105" i="3"/>
  <c r="U1105" i="3"/>
  <c r="X1105" i="3" s="1"/>
  <c r="T1105" i="3"/>
  <c r="W1105" i="3" s="1"/>
  <c r="S1105" i="3"/>
  <c r="U1104" i="3"/>
  <c r="X1104" i="3" s="1"/>
  <c r="T1104" i="3"/>
  <c r="W1104" i="3" s="1"/>
  <c r="S1104" i="3"/>
  <c r="V1104" i="3" s="1"/>
  <c r="V1103" i="3"/>
  <c r="U1103" i="3"/>
  <c r="X1103" i="3" s="1"/>
  <c r="T1103" i="3"/>
  <c r="W1103" i="3" s="1"/>
  <c r="S1103" i="3"/>
  <c r="U1102" i="3"/>
  <c r="X1102" i="3" s="1"/>
  <c r="T1102" i="3"/>
  <c r="W1102" i="3" s="1"/>
  <c r="S1102" i="3"/>
  <c r="V1102" i="3" s="1"/>
  <c r="V1101" i="3"/>
  <c r="U1101" i="3"/>
  <c r="X1101" i="3" s="1"/>
  <c r="T1101" i="3"/>
  <c r="W1101" i="3" s="1"/>
  <c r="S1101" i="3"/>
  <c r="U1100" i="3"/>
  <c r="X1100" i="3" s="1"/>
  <c r="T1100" i="3"/>
  <c r="W1100" i="3" s="1"/>
  <c r="S1100" i="3"/>
  <c r="V1100" i="3" s="1"/>
  <c r="V1099" i="3"/>
  <c r="U1099" i="3"/>
  <c r="X1099" i="3" s="1"/>
  <c r="T1099" i="3"/>
  <c r="W1099" i="3" s="1"/>
  <c r="S1099" i="3"/>
  <c r="U1098" i="3"/>
  <c r="X1098" i="3" s="1"/>
  <c r="T1098" i="3"/>
  <c r="W1098" i="3" s="1"/>
  <c r="S1098" i="3"/>
  <c r="V1098" i="3" s="1"/>
  <c r="V1097" i="3"/>
  <c r="U1097" i="3"/>
  <c r="X1097" i="3" s="1"/>
  <c r="T1097" i="3"/>
  <c r="W1097" i="3" s="1"/>
  <c r="S1097" i="3"/>
  <c r="U1096" i="3"/>
  <c r="X1096" i="3" s="1"/>
  <c r="T1096" i="3"/>
  <c r="W1096" i="3" s="1"/>
  <c r="S1096" i="3"/>
  <c r="V1096" i="3" s="1"/>
  <c r="V1095" i="3"/>
  <c r="U1095" i="3"/>
  <c r="X1095" i="3" s="1"/>
  <c r="T1095" i="3"/>
  <c r="W1095" i="3" s="1"/>
  <c r="S1095" i="3"/>
  <c r="U1094" i="3"/>
  <c r="X1094" i="3" s="1"/>
  <c r="T1094" i="3"/>
  <c r="W1094" i="3" s="1"/>
  <c r="S1094" i="3"/>
  <c r="V1094" i="3" s="1"/>
  <c r="V1093" i="3"/>
  <c r="U1093" i="3"/>
  <c r="X1093" i="3" s="1"/>
  <c r="T1093" i="3"/>
  <c r="W1093" i="3" s="1"/>
  <c r="S1093" i="3"/>
  <c r="U1092" i="3"/>
  <c r="X1092" i="3" s="1"/>
  <c r="T1092" i="3"/>
  <c r="W1092" i="3" s="1"/>
  <c r="S1092" i="3"/>
  <c r="V1092" i="3" s="1"/>
  <c r="V1091" i="3"/>
  <c r="U1091" i="3"/>
  <c r="X1091" i="3" s="1"/>
  <c r="T1091" i="3"/>
  <c r="W1091" i="3" s="1"/>
  <c r="S1091" i="3"/>
  <c r="U1090" i="3"/>
  <c r="X1090" i="3" s="1"/>
  <c r="T1090" i="3"/>
  <c r="W1090" i="3" s="1"/>
  <c r="S1090" i="3"/>
  <c r="V1090" i="3" s="1"/>
  <c r="V1089" i="3"/>
  <c r="U1089" i="3"/>
  <c r="X1089" i="3" s="1"/>
  <c r="T1089" i="3"/>
  <c r="W1089" i="3" s="1"/>
  <c r="S1089" i="3"/>
  <c r="U1088" i="3"/>
  <c r="X1088" i="3" s="1"/>
  <c r="T1088" i="3"/>
  <c r="W1088" i="3" s="1"/>
  <c r="S1088" i="3"/>
  <c r="V1088" i="3" s="1"/>
  <c r="V1087" i="3"/>
  <c r="U1087" i="3"/>
  <c r="X1087" i="3" s="1"/>
  <c r="T1087" i="3"/>
  <c r="W1087" i="3" s="1"/>
  <c r="S1087" i="3"/>
  <c r="U1086" i="3"/>
  <c r="X1086" i="3" s="1"/>
  <c r="T1086" i="3"/>
  <c r="W1086" i="3" s="1"/>
  <c r="S1086" i="3"/>
  <c r="V1086" i="3" s="1"/>
  <c r="V1085" i="3"/>
  <c r="U1085" i="3"/>
  <c r="X1085" i="3" s="1"/>
  <c r="T1085" i="3"/>
  <c r="W1085" i="3" s="1"/>
  <c r="S1085" i="3"/>
  <c r="U1084" i="3"/>
  <c r="X1084" i="3" s="1"/>
  <c r="T1084" i="3"/>
  <c r="W1084" i="3" s="1"/>
  <c r="S1084" i="3"/>
  <c r="V1084" i="3" s="1"/>
  <c r="V1083" i="3"/>
  <c r="U1083" i="3"/>
  <c r="X1083" i="3" s="1"/>
  <c r="T1083" i="3"/>
  <c r="W1083" i="3" s="1"/>
  <c r="S1083" i="3"/>
  <c r="U1082" i="3"/>
  <c r="X1082" i="3" s="1"/>
  <c r="T1082" i="3"/>
  <c r="W1082" i="3" s="1"/>
  <c r="S1082" i="3"/>
  <c r="V1082" i="3" s="1"/>
  <c r="V1081" i="3"/>
  <c r="U1081" i="3"/>
  <c r="X1081" i="3" s="1"/>
  <c r="T1081" i="3"/>
  <c r="W1081" i="3" s="1"/>
  <c r="S1081" i="3"/>
  <c r="U1080" i="3"/>
  <c r="X1080" i="3" s="1"/>
  <c r="T1080" i="3"/>
  <c r="W1080" i="3" s="1"/>
  <c r="S1080" i="3"/>
  <c r="V1080" i="3" s="1"/>
  <c r="V1079" i="3"/>
  <c r="U1079" i="3"/>
  <c r="X1079" i="3" s="1"/>
  <c r="T1079" i="3"/>
  <c r="W1079" i="3" s="1"/>
  <c r="S1079" i="3"/>
  <c r="U1078" i="3"/>
  <c r="X1078" i="3" s="1"/>
  <c r="T1078" i="3"/>
  <c r="W1078" i="3" s="1"/>
  <c r="S1078" i="3"/>
  <c r="V1078" i="3" s="1"/>
  <c r="V1077" i="3"/>
  <c r="U1077" i="3"/>
  <c r="X1077" i="3" s="1"/>
  <c r="T1077" i="3"/>
  <c r="W1077" i="3" s="1"/>
  <c r="S1077" i="3"/>
  <c r="U1076" i="3"/>
  <c r="X1076" i="3" s="1"/>
  <c r="T1076" i="3"/>
  <c r="W1076" i="3" s="1"/>
  <c r="S1076" i="3"/>
  <c r="V1076" i="3" s="1"/>
  <c r="V1075" i="3"/>
  <c r="U1075" i="3"/>
  <c r="X1075" i="3" s="1"/>
  <c r="T1075" i="3"/>
  <c r="W1075" i="3" s="1"/>
  <c r="S1075" i="3"/>
  <c r="U1074" i="3"/>
  <c r="X1074" i="3" s="1"/>
  <c r="T1074" i="3"/>
  <c r="W1074" i="3" s="1"/>
  <c r="S1074" i="3"/>
  <c r="V1074" i="3" s="1"/>
  <c r="V1073" i="3"/>
  <c r="U1073" i="3"/>
  <c r="X1073" i="3" s="1"/>
  <c r="T1073" i="3"/>
  <c r="W1073" i="3" s="1"/>
  <c r="S1073" i="3"/>
  <c r="U1072" i="3"/>
  <c r="X1072" i="3" s="1"/>
  <c r="T1072" i="3"/>
  <c r="W1072" i="3" s="1"/>
  <c r="S1072" i="3"/>
  <c r="V1072" i="3" s="1"/>
  <c r="V1071" i="3"/>
  <c r="U1071" i="3"/>
  <c r="X1071" i="3" s="1"/>
  <c r="T1071" i="3"/>
  <c r="W1071" i="3" s="1"/>
  <c r="S1071" i="3"/>
  <c r="U1070" i="3"/>
  <c r="X1070" i="3" s="1"/>
  <c r="T1070" i="3"/>
  <c r="W1070" i="3" s="1"/>
  <c r="S1070" i="3"/>
  <c r="V1070" i="3" s="1"/>
  <c r="V1069" i="3"/>
  <c r="U1069" i="3"/>
  <c r="X1069" i="3" s="1"/>
  <c r="T1069" i="3"/>
  <c r="W1069" i="3" s="1"/>
  <c r="S1069" i="3"/>
  <c r="U1068" i="3"/>
  <c r="X1068" i="3" s="1"/>
  <c r="T1068" i="3"/>
  <c r="W1068" i="3" s="1"/>
  <c r="S1068" i="3"/>
  <c r="V1068" i="3" s="1"/>
  <c r="V1067" i="3"/>
  <c r="U1067" i="3"/>
  <c r="X1067" i="3" s="1"/>
  <c r="T1067" i="3"/>
  <c r="W1067" i="3" s="1"/>
  <c r="S1067" i="3"/>
  <c r="U1066" i="3"/>
  <c r="X1066" i="3" s="1"/>
  <c r="T1066" i="3"/>
  <c r="W1066" i="3" s="1"/>
  <c r="S1066" i="3"/>
  <c r="V1066" i="3" s="1"/>
  <c r="V1065" i="3"/>
  <c r="U1065" i="3"/>
  <c r="X1065" i="3" s="1"/>
  <c r="T1065" i="3"/>
  <c r="W1065" i="3" s="1"/>
  <c r="S1065" i="3"/>
  <c r="U1064" i="3"/>
  <c r="X1064" i="3" s="1"/>
  <c r="T1064" i="3"/>
  <c r="W1064" i="3" s="1"/>
  <c r="S1064" i="3"/>
  <c r="V1064" i="3" s="1"/>
  <c r="V1063" i="3"/>
  <c r="U1063" i="3"/>
  <c r="X1063" i="3" s="1"/>
  <c r="T1063" i="3"/>
  <c r="W1063" i="3" s="1"/>
  <c r="S1063" i="3"/>
  <c r="U1062" i="3"/>
  <c r="X1062" i="3" s="1"/>
  <c r="T1062" i="3"/>
  <c r="W1062" i="3" s="1"/>
  <c r="S1062" i="3"/>
  <c r="V1062" i="3" s="1"/>
  <c r="V1061" i="3"/>
  <c r="U1061" i="3"/>
  <c r="X1061" i="3" s="1"/>
  <c r="T1061" i="3"/>
  <c r="W1061" i="3" s="1"/>
  <c r="S1061" i="3"/>
  <c r="U1060" i="3"/>
  <c r="X1060" i="3" s="1"/>
  <c r="T1060" i="3"/>
  <c r="W1060" i="3" s="1"/>
  <c r="S1060" i="3"/>
  <c r="V1060" i="3" s="1"/>
  <c r="V1059" i="3"/>
  <c r="U1059" i="3"/>
  <c r="X1059" i="3" s="1"/>
  <c r="T1059" i="3"/>
  <c r="W1059" i="3" s="1"/>
  <c r="S1059" i="3"/>
  <c r="U1058" i="3"/>
  <c r="X1058" i="3" s="1"/>
  <c r="T1058" i="3"/>
  <c r="W1058" i="3" s="1"/>
  <c r="S1058" i="3"/>
  <c r="V1058" i="3" s="1"/>
  <c r="V1057" i="3"/>
  <c r="U1057" i="3"/>
  <c r="X1057" i="3" s="1"/>
  <c r="T1057" i="3"/>
  <c r="W1057" i="3" s="1"/>
  <c r="S1057" i="3"/>
  <c r="U1056" i="3"/>
  <c r="X1056" i="3" s="1"/>
  <c r="T1056" i="3"/>
  <c r="W1056" i="3" s="1"/>
  <c r="S1056" i="3"/>
  <c r="V1056" i="3" s="1"/>
  <c r="V1055" i="3"/>
  <c r="U1055" i="3"/>
  <c r="X1055" i="3" s="1"/>
  <c r="T1055" i="3"/>
  <c r="W1055" i="3" s="1"/>
  <c r="S1055" i="3"/>
  <c r="U1054" i="3"/>
  <c r="X1054" i="3" s="1"/>
  <c r="T1054" i="3"/>
  <c r="W1054" i="3" s="1"/>
  <c r="S1054" i="3"/>
  <c r="V1054" i="3" s="1"/>
  <c r="V1053" i="3"/>
  <c r="U1053" i="3"/>
  <c r="X1053" i="3" s="1"/>
  <c r="T1053" i="3"/>
  <c r="W1053" i="3" s="1"/>
  <c r="S1053" i="3"/>
  <c r="U1052" i="3"/>
  <c r="X1052" i="3" s="1"/>
  <c r="T1052" i="3"/>
  <c r="W1052" i="3" s="1"/>
  <c r="S1052" i="3"/>
  <c r="V1052" i="3" s="1"/>
  <c r="V1051" i="3"/>
  <c r="U1051" i="3"/>
  <c r="X1051" i="3" s="1"/>
  <c r="T1051" i="3"/>
  <c r="W1051" i="3" s="1"/>
  <c r="S1051" i="3"/>
  <c r="U1050" i="3"/>
  <c r="X1050" i="3" s="1"/>
  <c r="T1050" i="3"/>
  <c r="W1050" i="3" s="1"/>
  <c r="S1050" i="3"/>
  <c r="V1050" i="3" s="1"/>
  <c r="V1049" i="3"/>
  <c r="U1049" i="3"/>
  <c r="X1049" i="3" s="1"/>
  <c r="T1049" i="3"/>
  <c r="W1049" i="3" s="1"/>
  <c r="S1049" i="3"/>
  <c r="U1048" i="3"/>
  <c r="X1048" i="3" s="1"/>
  <c r="T1048" i="3"/>
  <c r="W1048" i="3" s="1"/>
  <c r="S1048" i="3"/>
  <c r="V1048" i="3" s="1"/>
  <c r="V1047" i="3"/>
  <c r="U1047" i="3"/>
  <c r="X1047" i="3" s="1"/>
  <c r="T1047" i="3"/>
  <c r="W1047" i="3" s="1"/>
  <c r="S1047" i="3"/>
  <c r="U1046" i="3"/>
  <c r="X1046" i="3" s="1"/>
  <c r="T1046" i="3"/>
  <c r="W1046" i="3" s="1"/>
  <c r="S1046" i="3"/>
  <c r="V1046" i="3" s="1"/>
  <c r="V1045" i="3"/>
  <c r="U1045" i="3"/>
  <c r="X1045" i="3" s="1"/>
  <c r="T1045" i="3"/>
  <c r="W1045" i="3" s="1"/>
  <c r="S1045" i="3"/>
  <c r="U1044" i="3"/>
  <c r="X1044" i="3" s="1"/>
  <c r="T1044" i="3"/>
  <c r="W1044" i="3" s="1"/>
  <c r="S1044" i="3"/>
  <c r="V1044" i="3" s="1"/>
  <c r="V1043" i="3"/>
  <c r="U1043" i="3"/>
  <c r="X1043" i="3" s="1"/>
  <c r="T1043" i="3"/>
  <c r="W1043" i="3" s="1"/>
  <c r="S1043" i="3"/>
  <c r="U1042" i="3"/>
  <c r="X1042" i="3" s="1"/>
  <c r="T1042" i="3"/>
  <c r="W1042" i="3" s="1"/>
  <c r="S1042" i="3"/>
  <c r="V1042" i="3" s="1"/>
  <c r="V1041" i="3"/>
  <c r="U1041" i="3"/>
  <c r="X1041" i="3" s="1"/>
  <c r="T1041" i="3"/>
  <c r="W1041" i="3" s="1"/>
  <c r="S1041" i="3"/>
  <c r="U1040" i="3"/>
  <c r="X1040" i="3" s="1"/>
  <c r="T1040" i="3"/>
  <c r="W1040" i="3" s="1"/>
  <c r="S1040" i="3"/>
  <c r="V1040" i="3" s="1"/>
  <c r="V1039" i="3"/>
  <c r="U1039" i="3"/>
  <c r="X1039" i="3" s="1"/>
  <c r="T1039" i="3"/>
  <c r="W1039" i="3" s="1"/>
  <c r="S1039" i="3"/>
  <c r="U1038" i="3"/>
  <c r="X1038" i="3" s="1"/>
  <c r="T1038" i="3"/>
  <c r="W1038" i="3" s="1"/>
  <c r="S1038" i="3"/>
  <c r="V1038" i="3" s="1"/>
  <c r="V1037" i="3"/>
  <c r="U1037" i="3"/>
  <c r="X1037" i="3" s="1"/>
  <c r="T1037" i="3"/>
  <c r="W1037" i="3" s="1"/>
  <c r="S1037" i="3"/>
  <c r="U1036" i="3"/>
  <c r="X1036" i="3" s="1"/>
  <c r="T1036" i="3"/>
  <c r="W1036" i="3" s="1"/>
  <c r="S1036" i="3"/>
  <c r="V1036" i="3" s="1"/>
  <c r="V1035" i="3"/>
  <c r="U1035" i="3"/>
  <c r="X1035" i="3" s="1"/>
  <c r="T1035" i="3"/>
  <c r="W1035" i="3" s="1"/>
  <c r="S1035" i="3"/>
  <c r="U1034" i="3"/>
  <c r="X1034" i="3" s="1"/>
  <c r="T1034" i="3"/>
  <c r="W1034" i="3" s="1"/>
  <c r="S1034" i="3"/>
  <c r="V1034" i="3" s="1"/>
  <c r="V1033" i="3"/>
  <c r="U1033" i="3"/>
  <c r="X1033" i="3" s="1"/>
  <c r="T1033" i="3"/>
  <c r="W1033" i="3" s="1"/>
  <c r="S1033" i="3"/>
  <c r="U1032" i="3"/>
  <c r="X1032" i="3" s="1"/>
  <c r="T1032" i="3"/>
  <c r="W1032" i="3" s="1"/>
  <c r="S1032" i="3"/>
  <c r="V1032" i="3" s="1"/>
  <c r="V1031" i="3"/>
  <c r="U1031" i="3"/>
  <c r="X1031" i="3" s="1"/>
  <c r="T1031" i="3"/>
  <c r="W1031" i="3" s="1"/>
  <c r="S1031" i="3"/>
  <c r="U1030" i="3"/>
  <c r="X1030" i="3" s="1"/>
  <c r="T1030" i="3"/>
  <c r="W1030" i="3" s="1"/>
  <c r="S1030" i="3"/>
  <c r="V1030" i="3" s="1"/>
  <c r="V1029" i="3"/>
  <c r="U1029" i="3"/>
  <c r="X1029" i="3" s="1"/>
  <c r="T1029" i="3"/>
  <c r="W1029" i="3" s="1"/>
  <c r="S1029" i="3"/>
  <c r="U1028" i="3"/>
  <c r="X1028" i="3" s="1"/>
  <c r="T1028" i="3"/>
  <c r="W1028" i="3" s="1"/>
  <c r="S1028" i="3"/>
  <c r="V1028" i="3" s="1"/>
  <c r="V1027" i="3"/>
  <c r="U1027" i="3"/>
  <c r="X1027" i="3" s="1"/>
  <c r="T1027" i="3"/>
  <c r="W1027" i="3" s="1"/>
  <c r="S1027" i="3"/>
  <c r="U1026" i="3"/>
  <c r="X1026" i="3" s="1"/>
  <c r="T1026" i="3"/>
  <c r="W1026" i="3" s="1"/>
  <c r="S1026" i="3"/>
  <c r="V1026" i="3" s="1"/>
  <c r="V1025" i="3"/>
  <c r="U1025" i="3"/>
  <c r="X1025" i="3" s="1"/>
  <c r="T1025" i="3"/>
  <c r="W1025" i="3" s="1"/>
  <c r="S1025" i="3"/>
  <c r="U1024" i="3"/>
  <c r="X1024" i="3" s="1"/>
  <c r="T1024" i="3"/>
  <c r="W1024" i="3" s="1"/>
  <c r="S1024" i="3"/>
  <c r="V1024" i="3" s="1"/>
  <c r="V1023" i="3"/>
  <c r="U1023" i="3"/>
  <c r="X1023" i="3" s="1"/>
  <c r="T1023" i="3"/>
  <c r="W1023" i="3" s="1"/>
  <c r="S1023" i="3"/>
  <c r="U1022" i="3"/>
  <c r="X1022" i="3" s="1"/>
  <c r="T1022" i="3"/>
  <c r="W1022" i="3" s="1"/>
  <c r="S1022" i="3"/>
  <c r="V1022" i="3" s="1"/>
  <c r="V1021" i="3"/>
  <c r="U1021" i="3"/>
  <c r="X1021" i="3" s="1"/>
  <c r="T1021" i="3"/>
  <c r="W1021" i="3" s="1"/>
  <c r="S1021" i="3"/>
  <c r="U1020" i="3"/>
  <c r="X1020" i="3" s="1"/>
  <c r="T1020" i="3"/>
  <c r="W1020" i="3" s="1"/>
  <c r="S1020" i="3"/>
  <c r="V1020" i="3" s="1"/>
  <c r="V1019" i="3"/>
  <c r="U1019" i="3"/>
  <c r="X1019" i="3" s="1"/>
  <c r="T1019" i="3"/>
  <c r="W1019" i="3" s="1"/>
  <c r="S1019" i="3"/>
  <c r="U1018" i="3"/>
  <c r="X1018" i="3" s="1"/>
  <c r="T1018" i="3"/>
  <c r="W1018" i="3" s="1"/>
  <c r="S1018" i="3"/>
  <c r="V1018" i="3" s="1"/>
  <c r="V1017" i="3"/>
  <c r="U1017" i="3"/>
  <c r="X1017" i="3" s="1"/>
  <c r="T1017" i="3"/>
  <c r="W1017" i="3" s="1"/>
  <c r="S1017" i="3"/>
  <c r="U1016" i="3"/>
  <c r="X1016" i="3" s="1"/>
  <c r="T1016" i="3"/>
  <c r="W1016" i="3" s="1"/>
  <c r="S1016" i="3"/>
  <c r="V1016" i="3" s="1"/>
  <c r="V1015" i="3"/>
  <c r="U1015" i="3"/>
  <c r="X1015" i="3" s="1"/>
  <c r="T1015" i="3"/>
  <c r="W1015" i="3" s="1"/>
  <c r="S1015" i="3"/>
  <c r="U1014" i="3"/>
  <c r="X1014" i="3" s="1"/>
  <c r="T1014" i="3"/>
  <c r="W1014" i="3" s="1"/>
  <c r="S1014" i="3"/>
  <c r="V1014" i="3" s="1"/>
  <c r="V1013" i="3"/>
  <c r="U1013" i="3"/>
  <c r="X1013" i="3" s="1"/>
  <c r="T1013" i="3"/>
  <c r="W1013" i="3" s="1"/>
  <c r="S1013" i="3"/>
  <c r="U1012" i="3"/>
  <c r="X1012" i="3" s="1"/>
  <c r="T1012" i="3"/>
  <c r="W1012" i="3" s="1"/>
  <c r="S1012" i="3"/>
  <c r="V1012" i="3" s="1"/>
  <c r="V1011" i="3"/>
  <c r="U1011" i="3"/>
  <c r="X1011" i="3" s="1"/>
  <c r="T1011" i="3"/>
  <c r="W1011" i="3" s="1"/>
  <c r="S1011" i="3"/>
  <c r="U1010" i="3"/>
  <c r="X1010" i="3" s="1"/>
  <c r="T1010" i="3"/>
  <c r="W1010" i="3" s="1"/>
  <c r="S1010" i="3"/>
  <c r="V1010" i="3" s="1"/>
  <c r="V1009" i="3"/>
  <c r="U1009" i="3"/>
  <c r="X1009" i="3" s="1"/>
  <c r="T1009" i="3"/>
  <c r="W1009" i="3" s="1"/>
  <c r="S1009" i="3"/>
  <c r="U1008" i="3"/>
  <c r="X1008" i="3" s="1"/>
  <c r="T1008" i="3"/>
  <c r="W1008" i="3" s="1"/>
  <c r="S1008" i="3"/>
  <c r="V1008" i="3" s="1"/>
  <c r="V1007" i="3"/>
  <c r="U1007" i="3"/>
  <c r="X1007" i="3" s="1"/>
  <c r="T1007" i="3"/>
  <c r="W1007" i="3" s="1"/>
  <c r="S1007" i="3"/>
  <c r="U1006" i="3"/>
  <c r="X1006" i="3" s="1"/>
  <c r="T1006" i="3"/>
  <c r="W1006" i="3" s="1"/>
  <c r="S1006" i="3"/>
  <c r="V1006" i="3" s="1"/>
  <c r="V1005" i="3"/>
  <c r="U1005" i="3"/>
  <c r="X1005" i="3" s="1"/>
  <c r="T1005" i="3"/>
  <c r="W1005" i="3" s="1"/>
  <c r="S1005" i="3"/>
  <c r="U1004" i="3"/>
  <c r="X1004" i="3" s="1"/>
  <c r="T1004" i="3"/>
  <c r="W1004" i="3" s="1"/>
  <c r="S1004" i="3"/>
  <c r="V1004" i="3" s="1"/>
  <c r="V1003" i="3"/>
  <c r="U1003" i="3"/>
  <c r="X1003" i="3" s="1"/>
  <c r="T1003" i="3"/>
  <c r="W1003" i="3" s="1"/>
  <c r="S1003" i="3"/>
  <c r="U1002" i="3"/>
  <c r="X1002" i="3" s="1"/>
  <c r="T1002" i="3"/>
  <c r="W1002" i="3" s="1"/>
  <c r="S1002" i="3"/>
  <c r="V1002" i="3" s="1"/>
  <c r="V1001" i="3"/>
  <c r="U1001" i="3"/>
  <c r="X1001" i="3" s="1"/>
  <c r="T1001" i="3"/>
  <c r="W1001" i="3" s="1"/>
  <c r="S1001" i="3"/>
  <c r="U1000" i="3"/>
  <c r="X1000" i="3" s="1"/>
  <c r="T1000" i="3"/>
  <c r="W1000" i="3" s="1"/>
  <c r="S1000" i="3"/>
  <c r="V1000" i="3" s="1"/>
  <c r="V999" i="3"/>
  <c r="U999" i="3"/>
  <c r="X999" i="3" s="1"/>
  <c r="T999" i="3"/>
  <c r="W999" i="3" s="1"/>
  <c r="S999" i="3"/>
  <c r="U998" i="3"/>
  <c r="X998" i="3" s="1"/>
  <c r="T998" i="3"/>
  <c r="W998" i="3" s="1"/>
  <c r="S998" i="3"/>
  <c r="V998" i="3" s="1"/>
  <c r="V997" i="3"/>
  <c r="U997" i="3"/>
  <c r="X997" i="3" s="1"/>
  <c r="T997" i="3"/>
  <c r="W997" i="3" s="1"/>
  <c r="S997" i="3"/>
  <c r="U996" i="3"/>
  <c r="X996" i="3" s="1"/>
  <c r="T996" i="3"/>
  <c r="W996" i="3" s="1"/>
  <c r="S996" i="3"/>
  <c r="V996" i="3" s="1"/>
  <c r="V995" i="3"/>
  <c r="U995" i="3"/>
  <c r="X995" i="3" s="1"/>
  <c r="T995" i="3"/>
  <c r="W995" i="3" s="1"/>
  <c r="S995" i="3"/>
  <c r="U994" i="3"/>
  <c r="X994" i="3" s="1"/>
  <c r="T994" i="3"/>
  <c r="W994" i="3" s="1"/>
  <c r="S994" i="3"/>
  <c r="V994" i="3" s="1"/>
  <c r="V993" i="3"/>
  <c r="U993" i="3"/>
  <c r="X993" i="3" s="1"/>
  <c r="T993" i="3"/>
  <c r="W993" i="3" s="1"/>
  <c r="S993" i="3"/>
  <c r="U992" i="3"/>
  <c r="X992" i="3" s="1"/>
  <c r="T992" i="3"/>
  <c r="W992" i="3" s="1"/>
  <c r="S992" i="3"/>
  <c r="V992" i="3" s="1"/>
  <c r="V991" i="3"/>
  <c r="U991" i="3"/>
  <c r="X991" i="3" s="1"/>
  <c r="T991" i="3"/>
  <c r="W991" i="3" s="1"/>
  <c r="S991" i="3"/>
  <c r="U990" i="3"/>
  <c r="X990" i="3" s="1"/>
  <c r="T990" i="3"/>
  <c r="W990" i="3" s="1"/>
  <c r="S990" i="3"/>
  <c r="V990" i="3" s="1"/>
  <c r="V989" i="3"/>
  <c r="U989" i="3"/>
  <c r="X989" i="3" s="1"/>
  <c r="T989" i="3"/>
  <c r="W989" i="3" s="1"/>
  <c r="S989" i="3"/>
  <c r="U988" i="3"/>
  <c r="X988" i="3" s="1"/>
  <c r="T988" i="3"/>
  <c r="W988" i="3" s="1"/>
  <c r="S988" i="3"/>
  <c r="V988" i="3" s="1"/>
  <c r="V987" i="3"/>
  <c r="U987" i="3"/>
  <c r="X987" i="3" s="1"/>
  <c r="T987" i="3"/>
  <c r="W987" i="3" s="1"/>
  <c r="S987" i="3"/>
  <c r="U986" i="3"/>
  <c r="X986" i="3" s="1"/>
  <c r="T986" i="3"/>
  <c r="W986" i="3" s="1"/>
  <c r="S986" i="3"/>
  <c r="V986" i="3" s="1"/>
  <c r="V985" i="3"/>
  <c r="U985" i="3"/>
  <c r="X985" i="3" s="1"/>
  <c r="T985" i="3"/>
  <c r="W985" i="3" s="1"/>
  <c r="S985" i="3"/>
  <c r="U984" i="3"/>
  <c r="X984" i="3" s="1"/>
  <c r="T984" i="3"/>
  <c r="W984" i="3" s="1"/>
  <c r="S984" i="3"/>
  <c r="V984" i="3" s="1"/>
  <c r="V983" i="3"/>
  <c r="U983" i="3"/>
  <c r="X983" i="3" s="1"/>
  <c r="T983" i="3"/>
  <c r="W983" i="3" s="1"/>
  <c r="S983" i="3"/>
  <c r="U982" i="3"/>
  <c r="X982" i="3" s="1"/>
  <c r="T982" i="3"/>
  <c r="W982" i="3" s="1"/>
  <c r="S982" i="3"/>
  <c r="V982" i="3" s="1"/>
  <c r="V981" i="3"/>
  <c r="U981" i="3"/>
  <c r="X981" i="3" s="1"/>
  <c r="T981" i="3"/>
  <c r="W981" i="3" s="1"/>
  <c r="S981" i="3"/>
  <c r="U980" i="3"/>
  <c r="X980" i="3" s="1"/>
  <c r="T980" i="3"/>
  <c r="W980" i="3" s="1"/>
  <c r="S980" i="3"/>
  <c r="V980" i="3" s="1"/>
  <c r="V979" i="3"/>
  <c r="U979" i="3"/>
  <c r="X979" i="3" s="1"/>
  <c r="T979" i="3"/>
  <c r="W979" i="3" s="1"/>
  <c r="S979" i="3"/>
  <c r="U978" i="3"/>
  <c r="X978" i="3" s="1"/>
  <c r="T978" i="3"/>
  <c r="W978" i="3" s="1"/>
  <c r="S978" i="3"/>
  <c r="V978" i="3" s="1"/>
  <c r="V977" i="3"/>
  <c r="U977" i="3"/>
  <c r="X977" i="3" s="1"/>
  <c r="T977" i="3"/>
  <c r="W977" i="3" s="1"/>
  <c r="S977" i="3"/>
  <c r="U976" i="3"/>
  <c r="X976" i="3" s="1"/>
  <c r="T976" i="3"/>
  <c r="W976" i="3" s="1"/>
  <c r="S976" i="3"/>
  <c r="V976" i="3" s="1"/>
  <c r="V975" i="3"/>
  <c r="U975" i="3"/>
  <c r="X975" i="3" s="1"/>
  <c r="T975" i="3"/>
  <c r="W975" i="3" s="1"/>
  <c r="S975" i="3"/>
  <c r="U974" i="3"/>
  <c r="X974" i="3" s="1"/>
  <c r="T974" i="3"/>
  <c r="W974" i="3" s="1"/>
  <c r="S974" i="3"/>
  <c r="V974" i="3" s="1"/>
  <c r="V973" i="3"/>
  <c r="U973" i="3"/>
  <c r="X973" i="3" s="1"/>
  <c r="T973" i="3"/>
  <c r="W973" i="3" s="1"/>
  <c r="S973" i="3"/>
  <c r="U972" i="3"/>
  <c r="X972" i="3" s="1"/>
  <c r="T972" i="3"/>
  <c r="W972" i="3" s="1"/>
  <c r="S972" i="3"/>
  <c r="V972" i="3" s="1"/>
  <c r="V971" i="3"/>
  <c r="U971" i="3"/>
  <c r="X971" i="3" s="1"/>
  <c r="T971" i="3"/>
  <c r="W971" i="3" s="1"/>
  <c r="S971" i="3"/>
  <c r="U970" i="3"/>
  <c r="X970" i="3" s="1"/>
  <c r="T970" i="3"/>
  <c r="W970" i="3" s="1"/>
  <c r="S970" i="3"/>
  <c r="V970" i="3" s="1"/>
  <c r="U969" i="3"/>
  <c r="X969" i="3" s="1"/>
  <c r="T969" i="3"/>
  <c r="W969" i="3" s="1"/>
  <c r="S969" i="3"/>
  <c r="V969" i="3" s="1"/>
  <c r="U968" i="3"/>
  <c r="X968" i="3" s="1"/>
  <c r="T968" i="3"/>
  <c r="W968" i="3" s="1"/>
  <c r="S968" i="3"/>
  <c r="V968" i="3" s="1"/>
  <c r="U967" i="3"/>
  <c r="X967" i="3" s="1"/>
  <c r="T967" i="3"/>
  <c r="W967" i="3" s="1"/>
  <c r="S967" i="3"/>
  <c r="V967" i="3" s="1"/>
  <c r="U966" i="3"/>
  <c r="X966" i="3" s="1"/>
  <c r="T966" i="3"/>
  <c r="W966" i="3" s="1"/>
  <c r="S966" i="3"/>
  <c r="V966" i="3" s="1"/>
  <c r="U965" i="3"/>
  <c r="X965" i="3" s="1"/>
  <c r="T965" i="3"/>
  <c r="W965" i="3" s="1"/>
  <c r="S965" i="3"/>
  <c r="V965" i="3" s="1"/>
  <c r="U964" i="3"/>
  <c r="X964" i="3" s="1"/>
  <c r="T964" i="3"/>
  <c r="W964" i="3" s="1"/>
  <c r="S964" i="3"/>
  <c r="V964" i="3" s="1"/>
  <c r="U963" i="3"/>
  <c r="X963" i="3" s="1"/>
  <c r="T963" i="3"/>
  <c r="W963" i="3" s="1"/>
  <c r="S963" i="3"/>
  <c r="V963" i="3" s="1"/>
  <c r="U962" i="3"/>
  <c r="X962" i="3" s="1"/>
  <c r="T962" i="3"/>
  <c r="W962" i="3" s="1"/>
  <c r="S962" i="3"/>
  <c r="V962" i="3" s="1"/>
  <c r="U961" i="3"/>
  <c r="X961" i="3" s="1"/>
  <c r="T961" i="3"/>
  <c r="W961" i="3" s="1"/>
  <c r="S961" i="3"/>
  <c r="V961" i="3" s="1"/>
  <c r="U960" i="3"/>
  <c r="X960" i="3" s="1"/>
  <c r="T960" i="3"/>
  <c r="W960" i="3" s="1"/>
  <c r="S960" i="3"/>
  <c r="V960" i="3" s="1"/>
  <c r="U959" i="3"/>
  <c r="X959" i="3" s="1"/>
  <c r="T959" i="3"/>
  <c r="W959" i="3" s="1"/>
  <c r="S959" i="3"/>
  <c r="V959" i="3" s="1"/>
  <c r="U958" i="3"/>
  <c r="X958" i="3" s="1"/>
  <c r="T958" i="3"/>
  <c r="W958" i="3" s="1"/>
  <c r="S958" i="3"/>
  <c r="V958" i="3" s="1"/>
  <c r="U957" i="3"/>
  <c r="X957" i="3" s="1"/>
  <c r="T957" i="3"/>
  <c r="W957" i="3" s="1"/>
  <c r="S957" i="3"/>
  <c r="V957" i="3" s="1"/>
  <c r="U956" i="3"/>
  <c r="X956" i="3" s="1"/>
  <c r="T956" i="3"/>
  <c r="W956" i="3" s="1"/>
  <c r="S956" i="3"/>
  <c r="V956" i="3" s="1"/>
  <c r="U955" i="3"/>
  <c r="X955" i="3" s="1"/>
  <c r="T955" i="3"/>
  <c r="W955" i="3" s="1"/>
  <c r="S955" i="3"/>
  <c r="V955" i="3" s="1"/>
  <c r="U954" i="3"/>
  <c r="X954" i="3" s="1"/>
  <c r="T954" i="3"/>
  <c r="W954" i="3" s="1"/>
  <c r="S954" i="3"/>
  <c r="V954" i="3" s="1"/>
  <c r="U953" i="3"/>
  <c r="X953" i="3" s="1"/>
  <c r="T953" i="3"/>
  <c r="W953" i="3" s="1"/>
  <c r="S953" i="3"/>
  <c r="V953" i="3" s="1"/>
  <c r="U952" i="3"/>
  <c r="X952" i="3" s="1"/>
  <c r="T952" i="3"/>
  <c r="W952" i="3" s="1"/>
  <c r="S952" i="3"/>
  <c r="V952" i="3" s="1"/>
  <c r="U951" i="3"/>
  <c r="X951" i="3" s="1"/>
  <c r="T951" i="3"/>
  <c r="W951" i="3" s="1"/>
  <c r="S951" i="3"/>
  <c r="V951" i="3" s="1"/>
  <c r="U950" i="3"/>
  <c r="X950" i="3" s="1"/>
  <c r="T950" i="3"/>
  <c r="W950" i="3" s="1"/>
  <c r="S950" i="3"/>
  <c r="V950" i="3" s="1"/>
  <c r="U949" i="3"/>
  <c r="X949" i="3" s="1"/>
  <c r="T949" i="3"/>
  <c r="W949" i="3" s="1"/>
  <c r="S949" i="3"/>
  <c r="V949" i="3" s="1"/>
  <c r="U948" i="3"/>
  <c r="X948" i="3" s="1"/>
  <c r="T948" i="3"/>
  <c r="W948" i="3" s="1"/>
  <c r="S948" i="3"/>
  <c r="V948" i="3" s="1"/>
  <c r="U947" i="3"/>
  <c r="X947" i="3" s="1"/>
  <c r="T947" i="3"/>
  <c r="W947" i="3" s="1"/>
  <c r="S947" i="3"/>
  <c r="V947" i="3" s="1"/>
  <c r="U946" i="3"/>
  <c r="X946" i="3" s="1"/>
  <c r="T946" i="3"/>
  <c r="W946" i="3" s="1"/>
  <c r="S946" i="3"/>
  <c r="V946" i="3" s="1"/>
  <c r="U945" i="3"/>
  <c r="X945" i="3" s="1"/>
  <c r="T945" i="3"/>
  <c r="W945" i="3" s="1"/>
  <c r="S945" i="3"/>
  <c r="V945" i="3" s="1"/>
  <c r="U944" i="3"/>
  <c r="X944" i="3" s="1"/>
  <c r="T944" i="3"/>
  <c r="W944" i="3" s="1"/>
  <c r="S944" i="3"/>
  <c r="V944" i="3" s="1"/>
  <c r="U943" i="3"/>
  <c r="X943" i="3" s="1"/>
  <c r="T943" i="3"/>
  <c r="W943" i="3" s="1"/>
  <c r="S943" i="3"/>
  <c r="V943" i="3" s="1"/>
  <c r="U942" i="3"/>
  <c r="X942" i="3" s="1"/>
  <c r="T942" i="3"/>
  <c r="W942" i="3" s="1"/>
  <c r="S942" i="3"/>
  <c r="V942" i="3" s="1"/>
  <c r="U941" i="3"/>
  <c r="X941" i="3" s="1"/>
  <c r="T941" i="3"/>
  <c r="W941" i="3" s="1"/>
  <c r="S941" i="3"/>
  <c r="V941" i="3" s="1"/>
  <c r="U940" i="3"/>
  <c r="X940" i="3" s="1"/>
  <c r="T940" i="3"/>
  <c r="W940" i="3" s="1"/>
  <c r="S940" i="3"/>
  <c r="V940" i="3" s="1"/>
  <c r="U939" i="3"/>
  <c r="X939" i="3" s="1"/>
  <c r="T939" i="3"/>
  <c r="W939" i="3" s="1"/>
  <c r="S939" i="3"/>
  <c r="V939" i="3" s="1"/>
  <c r="U938" i="3"/>
  <c r="X938" i="3" s="1"/>
  <c r="T938" i="3"/>
  <c r="W938" i="3" s="1"/>
  <c r="S938" i="3"/>
  <c r="V938" i="3" s="1"/>
  <c r="U937" i="3"/>
  <c r="X937" i="3" s="1"/>
  <c r="T937" i="3"/>
  <c r="W937" i="3" s="1"/>
  <c r="S937" i="3"/>
  <c r="V937" i="3" s="1"/>
  <c r="U936" i="3"/>
  <c r="X936" i="3" s="1"/>
  <c r="T936" i="3"/>
  <c r="W936" i="3" s="1"/>
  <c r="S936" i="3"/>
  <c r="V936" i="3" s="1"/>
  <c r="U935" i="3"/>
  <c r="X935" i="3" s="1"/>
  <c r="T935" i="3"/>
  <c r="W935" i="3" s="1"/>
  <c r="S935" i="3"/>
  <c r="V935" i="3" s="1"/>
  <c r="U934" i="3"/>
  <c r="X934" i="3" s="1"/>
  <c r="T934" i="3"/>
  <c r="W934" i="3" s="1"/>
  <c r="S934" i="3"/>
  <c r="V934" i="3" s="1"/>
  <c r="U933" i="3"/>
  <c r="X933" i="3" s="1"/>
  <c r="T933" i="3"/>
  <c r="W933" i="3" s="1"/>
  <c r="S933" i="3"/>
  <c r="V933" i="3" s="1"/>
  <c r="U932" i="3"/>
  <c r="X932" i="3" s="1"/>
  <c r="T932" i="3"/>
  <c r="W932" i="3" s="1"/>
  <c r="S932" i="3"/>
  <c r="V932" i="3" s="1"/>
  <c r="U931" i="3"/>
  <c r="X931" i="3" s="1"/>
  <c r="T931" i="3"/>
  <c r="W931" i="3" s="1"/>
  <c r="S931" i="3"/>
  <c r="V931" i="3" s="1"/>
  <c r="U930" i="3"/>
  <c r="X930" i="3" s="1"/>
  <c r="T930" i="3"/>
  <c r="W930" i="3" s="1"/>
  <c r="S930" i="3"/>
  <c r="V930" i="3" s="1"/>
  <c r="U929" i="3"/>
  <c r="X929" i="3" s="1"/>
  <c r="T929" i="3"/>
  <c r="W929" i="3" s="1"/>
  <c r="S929" i="3"/>
  <c r="V929" i="3" s="1"/>
  <c r="U928" i="3"/>
  <c r="X928" i="3" s="1"/>
  <c r="T928" i="3"/>
  <c r="W928" i="3" s="1"/>
  <c r="S928" i="3"/>
  <c r="V928" i="3" s="1"/>
  <c r="U927" i="3"/>
  <c r="X927" i="3" s="1"/>
  <c r="T927" i="3"/>
  <c r="W927" i="3" s="1"/>
  <c r="S927" i="3"/>
  <c r="V927" i="3" s="1"/>
  <c r="U926" i="3"/>
  <c r="X926" i="3" s="1"/>
  <c r="T926" i="3"/>
  <c r="W926" i="3" s="1"/>
  <c r="S926" i="3"/>
  <c r="V926" i="3" s="1"/>
  <c r="U925" i="3"/>
  <c r="X925" i="3" s="1"/>
  <c r="T925" i="3"/>
  <c r="W925" i="3" s="1"/>
  <c r="S925" i="3"/>
  <c r="V925" i="3" s="1"/>
  <c r="U924" i="3"/>
  <c r="X924" i="3" s="1"/>
  <c r="T924" i="3"/>
  <c r="W924" i="3" s="1"/>
  <c r="S924" i="3"/>
  <c r="V924" i="3" s="1"/>
  <c r="U923" i="3"/>
  <c r="X923" i="3" s="1"/>
  <c r="T923" i="3"/>
  <c r="W923" i="3" s="1"/>
  <c r="S923" i="3"/>
  <c r="V923" i="3" s="1"/>
  <c r="U922" i="3"/>
  <c r="X922" i="3" s="1"/>
  <c r="T922" i="3"/>
  <c r="W922" i="3" s="1"/>
  <c r="S922" i="3"/>
  <c r="V922" i="3" s="1"/>
  <c r="U921" i="3"/>
  <c r="X921" i="3" s="1"/>
  <c r="T921" i="3"/>
  <c r="W921" i="3" s="1"/>
  <c r="S921" i="3"/>
  <c r="V921" i="3" s="1"/>
  <c r="U920" i="3"/>
  <c r="X920" i="3" s="1"/>
  <c r="T920" i="3"/>
  <c r="W920" i="3" s="1"/>
  <c r="S920" i="3"/>
  <c r="V920" i="3" s="1"/>
  <c r="U919" i="3"/>
  <c r="X919" i="3" s="1"/>
  <c r="T919" i="3"/>
  <c r="W919" i="3" s="1"/>
  <c r="S919" i="3"/>
  <c r="V919" i="3" s="1"/>
  <c r="U918" i="3"/>
  <c r="X918" i="3" s="1"/>
  <c r="T918" i="3"/>
  <c r="W918" i="3" s="1"/>
  <c r="S918" i="3"/>
  <c r="V918" i="3" s="1"/>
  <c r="U917" i="3"/>
  <c r="X917" i="3" s="1"/>
  <c r="T917" i="3"/>
  <c r="W917" i="3" s="1"/>
  <c r="S917" i="3"/>
  <c r="V917" i="3" s="1"/>
  <c r="U916" i="3"/>
  <c r="X916" i="3" s="1"/>
  <c r="T916" i="3"/>
  <c r="W916" i="3" s="1"/>
  <c r="S916" i="3"/>
  <c r="V916" i="3" s="1"/>
  <c r="U915" i="3"/>
  <c r="X915" i="3" s="1"/>
  <c r="T915" i="3"/>
  <c r="W915" i="3" s="1"/>
  <c r="S915" i="3"/>
  <c r="V915" i="3" s="1"/>
  <c r="U914" i="3"/>
  <c r="X914" i="3" s="1"/>
  <c r="T914" i="3"/>
  <c r="W914" i="3" s="1"/>
  <c r="S914" i="3"/>
  <c r="V914" i="3" s="1"/>
  <c r="U913" i="3"/>
  <c r="X913" i="3" s="1"/>
  <c r="T913" i="3"/>
  <c r="W913" i="3" s="1"/>
  <c r="S913" i="3"/>
  <c r="V913" i="3" s="1"/>
  <c r="U912" i="3"/>
  <c r="X912" i="3" s="1"/>
  <c r="T912" i="3"/>
  <c r="W912" i="3" s="1"/>
  <c r="S912" i="3"/>
  <c r="V912" i="3" s="1"/>
  <c r="U911" i="3"/>
  <c r="X911" i="3" s="1"/>
  <c r="T911" i="3"/>
  <c r="W911" i="3" s="1"/>
  <c r="S911" i="3"/>
  <c r="V911" i="3" s="1"/>
  <c r="U910" i="3"/>
  <c r="X910" i="3" s="1"/>
  <c r="T910" i="3"/>
  <c r="W910" i="3" s="1"/>
  <c r="S910" i="3"/>
  <c r="V910" i="3" s="1"/>
  <c r="U909" i="3"/>
  <c r="X909" i="3" s="1"/>
  <c r="T909" i="3"/>
  <c r="W909" i="3" s="1"/>
  <c r="S909" i="3"/>
  <c r="V909" i="3" s="1"/>
  <c r="U908" i="3"/>
  <c r="X908" i="3" s="1"/>
  <c r="T908" i="3"/>
  <c r="W908" i="3" s="1"/>
  <c r="S908" i="3"/>
  <c r="V908" i="3" s="1"/>
  <c r="U907" i="3"/>
  <c r="X907" i="3" s="1"/>
  <c r="T907" i="3"/>
  <c r="W907" i="3" s="1"/>
  <c r="S907" i="3"/>
  <c r="V907" i="3" s="1"/>
  <c r="U906" i="3"/>
  <c r="X906" i="3" s="1"/>
  <c r="T906" i="3"/>
  <c r="W906" i="3" s="1"/>
  <c r="S906" i="3"/>
  <c r="V906" i="3" s="1"/>
  <c r="U905" i="3"/>
  <c r="X905" i="3" s="1"/>
  <c r="T905" i="3"/>
  <c r="W905" i="3" s="1"/>
  <c r="S905" i="3"/>
  <c r="V905" i="3" s="1"/>
  <c r="U904" i="3"/>
  <c r="X904" i="3" s="1"/>
  <c r="T904" i="3"/>
  <c r="W904" i="3" s="1"/>
  <c r="S904" i="3"/>
  <c r="V904" i="3" s="1"/>
  <c r="U903" i="3"/>
  <c r="X903" i="3" s="1"/>
  <c r="T903" i="3"/>
  <c r="W903" i="3" s="1"/>
  <c r="S903" i="3"/>
  <c r="V903" i="3" s="1"/>
  <c r="U902" i="3"/>
  <c r="X902" i="3" s="1"/>
  <c r="T902" i="3"/>
  <c r="W902" i="3" s="1"/>
  <c r="S902" i="3"/>
  <c r="V902" i="3" s="1"/>
  <c r="U901" i="3"/>
  <c r="X901" i="3" s="1"/>
  <c r="T901" i="3"/>
  <c r="W901" i="3" s="1"/>
  <c r="S901" i="3"/>
  <c r="V901" i="3" s="1"/>
  <c r="U900" i="3"/>
  <c r="X900" i="3" s="1"/>
  <c r="T900" i="3"/>
  <c r="W900" i="3" s="1"/>
  <c r="S900" i="3"/>
  <c r="V900" i="3" s="1"/>
  <c r="U899" i="3"/>
  <c r="X899" i="3" s="1"/>
  <c r="T899" i="3"/>
  <c r="W899" i="3" s="1"/>
  <c r="S899" i="3"/>
  <c r="V899" i="3" s="1"/>
  <c r="U898" i="3"/>
  <c r="X898" i="3" s="1"/>
  <c r="T898" i="3"/>
  <c r="W898" i="3" s="1"/>
  <c r="S898" i="3"/>
  <c r="V898" i="3" s="1"/>
  <c r="U897" i="3"/>
  <c r="X897" i="3" s="1"/>
  <c r="T897" i="3"/>
  <c r="W897" i="3" s="1"/>
  <c r="S897" i="3"/>
  <c r="V897" i="3" s="1"/>
  <c r="U896" i="3"/>
  <c r="X896" i="3" s="1"/>
  <c r="T896" i="3"/>
  <c r="W896" i="3" s="1"/>
  <c r="S896" i="3"/>
  <c r="V896" i="3" s="1"/>
  <c r="U895" i="3"/>
  <c r="X895" i="3" s="1"/>
  <c r="T895" i="3"/>
  <c r="W895" i="3" s="1"/>
  <c r="S895" i="3"/>
  <c r="V895" i="3" s="1"/>
  <c r="U894" i="3"/>
  <c r="X894" i="3" s="1"/>
  <c r="T894" i="3"/>
  <c r="W894" i="3" s="1"/>
  <c r="S894" i="3"/>
  <c r="V894" i="3" s="1"/>
  <c r="U893" i="3"/>
  <c r="X893" i="3" s="1"/>
  <c r="T893" i="3"/>
  <c r="W893" i="3" s="1"/>
  <c r="S893" i="3"/>
  <c r="V893" i="3" s="1"/>
  <c r="U892" i="3"/>
  <c r="X892" i="3" s="1"/>
  <c r="T892" i="3"/>
  <c r="W892" i="3" s="1"/>
  <c r="S892" i="3"/>
  <c r="V892" i="3" s="1"/>
  <c r="U891" i="3"/>
  <c r="X891" i="3" s="1"/>
  <c r="T891" i="3"/>
  <c r="W891" i="3" s="1"/>
  <c r="S891" i="3"/>
  <c r="V891" i="3" s="1"/>
  <c r="U890" i="3"/>
  <c r="X890" i="3" s="1"/>
  <c r="T890" i="3"/>
  <c r="W890" i="3" s="1"/>
  <c r="S890" i="3"/>
  <c r="V890" i="3" s="1"/>
  <c r="U889" i="3"/>
  <c r="X889" i="3" s="1"/>
  <c r="T889" i="3"/>
  <c r="W889" i="3" s="1"/>
  <c r="S889" i="3"/>
  <c r="V889" i="3" s="1"/>
  <c r="U888" i="3"/>
  <c r="X888" i="3" s="1"/>
  <c r="T888" i="3"/>
  <c r="W888" i="3" s="1"/>
  <c r="S888" i="3"/>
  <c r="V888" i="3" s="1"/>
  <c r="U887" i="3"/>
  <c r="X887" i="3" s="1"/>
  <c r="T887" i="3"/>
  <c r="W887" i="3" s="1"/>
  <c r="S887" i="3"/>
  <c r="V887" i="3" s="1"/>
  <c r="U886" i="3"/>
  <c r="X886" i="3" s="1"/>
  <c r="T886" i="3"/>
  <c r="W886" i="3" s="1"/>
  <c r="S886" i="3"/>
  <c r="V886" i="3" s="1"/>
  <c r="U885" i="3"/>
  <c r="X885" i="3" s="1"/>
  <c r="T885" i="3"/>
  <c r="W885" i="3" s="1"/>
  <c r="S885" i="3"/>
  <c r="V885" i="3" s="1"/>
  <c r="U884" i="3"/>
  <c r="X884" i="3" s="1"/>
  <c r="T884" i="3"/>
  <c r="W884" i="3" s="1"/>
  <c r="S884" i="3"/>
  <c r="V884" i="3" s="1"/>
  <c r="U883" i="3"/>
  <c r="X883" i="3" s="1"/>
  <c r="T883" i="3"/>
  <c r="W883" i="3" s="1"/>
  <c r="S883" i="3"/>
  <c r="V883" i="3" s="1"/>
  <c r="U882" i="3"/>
  <c r="X882" i="3" s="1"/>
  <c r="T882" i="3"/>
  <c r="W882" i="3" s="1"/>
  <c r="S882" i="3"/>
  <c r="V882" i="3" s="1"/>
  <c r="U881" i="3"/>
  <c r="X881" i="3" s="1"/>
  <c r="T881" i="3"/>
  <c r="W881" i="3" s="1"/>
  <c r="S881" i="3"/>
  <c r="V881" i="3" s="1"/>
  <c r="U880" i="3"/>
  <c r="X880" i="3" s="1"/>
  <c r="T880" i="3"/>
  <c r="W880" i="3" s="1"/>
  <c r="S880" i="3"/>
  <c r="V880" i="3" s="1"/>
  <c r="U879" i="3"/>
  <c r="X879" i="3" s="1"/>
  <c r="T879" i="3"/>
  <c r="W879" i="3" s="1"/>
  <c r="S879" i="3"/>
  <c r="V879" i="3" s="1"/>
  <c r="U878" i="3"/>
  <c r="X878" i="3" s="1"/>
  <c r="T878" i="3"/>
  <c r="W878" i="3" s="1"/>
  <c r="S878" i="3"/>
  <c r="V878" i="3" s="1"/>
  <c r="U877" i="3"/>
  <c r="X877" i="3" s="1"/>
  <c r="T877" i="3"/>
  <c r="W877" i="3" s="1"/>
  <c r="S877" i="3"/>
  <c r="V877" i="3" s="1"/>
  <c r="U876" i="3"/>
  <c r="X876" i="3" s="1"/>
  <c r="T876" i="3"/>
  <c r="W876" i="3" s="1"/>
  <c r="S876" i="3"/>
  <c r="V876" i="3" s="1"/>
  <c r="U875" i="3"/>
  <c r="X875" i="3" s="1"/>
  <c r="T875" i="3"/>
  <c r="W875" i="3" s="1"/>
  <c r="S875" i="3"/>
  <c r="V875" i="3" s="1"/>
  <c r="U874" i="3"/>
  <c r="X874" i="3" s="1"/>
  <c r="T874" i="3"/>
  <c r="W874" i="3" s="1"/>
  <c r="S874" i="3"/>
  <c r="V874" i="3" s="1"/>
  <c r="U873" i="3"/>
  <c r="X873" i="3" s="1"/>
  <c r="T873" i="3"/>
  <c r="W873" i="3" s="1"/>
  <c r="S873" i="3"/>
  <c r="V873" i="3" s="1"/>
  <c r="U872" i="3"/>
  <c r="X872" i="3" s="1"/>
  <c r="T872" i="3"/>
  <c r="W872" i="3" s="1"/>
  <c r="S872" i="3"/>
  <c r="V872" i="3" s="1"/>
  <c r="U871" i="3"/>
  <c r="X871" i="3" s="1"/>
  <c r="T871" i="3"/>
  <c r="W871" i="3" s="1"/>
  <c r="S871" i="3"/>
  <c r="V871" i="3" s="1"/>
  <c r="U870" i="3"/>
  <c r="X870" i="3" s="1"/>
  <c r="T870" i="3"/>
  <c r="W870" i="3" s="1"/>
  <c r="S870" i="3"/>
  <c r="V870" i="3" s="1"/>
  <c r="U869" i="3"/>
  <c r="X869" i="3" s="1"/>
  <c r="T869" i="3"/>
  <c r="W869" i="3" s="1"/>
  <c r="S869" i="3"/>
  <c r="V869" i="3" s="1"/>
  <c r="U868" i="3"/>
  <c r="X868" i="3" s="1"/>
  <c r="T868" i="3"/>
  <c r="W868" i="3" s="1"/>
  <c r="S868" i="3"/>
  <c r="V868" i="3" s="1"/>
  <c r="U867" i="3"/>
  <c r="X867" i="3" s="1"/>
  <c r="T867" i="3"/>
  <c r="W867" i="3" s="1"/>
  <c r="S867" i="3"/>
  <c r="V867" i="3" s="1"/>
  <c r="U866" i="3"/>
  <c r="X866" i="3" s="1"/>
  <c r="T866" i="3"/>
  <c r="W866" i="3" s="1"/>
  <c r="S866" i="3"/>
  <c r="V866" i="3" s="1"/>
  <c r="U865" i="3"/>
  <c r="X865" i="3" s="1"/>
  <c r="T865" i="3"/>
  <c r="W865" i="3" s="1"/>
  <c r="S865" i="3"/>
  <c r="V865" i="3" s="1"/>
  <c r="U864" i="3"/>
  <c r="X864" i="3" s="1"/>
  <c r="T864" i="3"/>
  <c r="W864" i="3" s="1"/>
  <c r="S864" i="3"/>
  <c r="V864" i="3" s="1"/>
  <c r="U863" i="3"/>
  <c r="X863" i="3" s="1"/>
  <c r="T863" i="3"/>
  <c r="W863" i="3" s="1"/>
  <c r="S863" i="3"/>
  <c r="V863" i="3" s="1"/>
  <c r="U862" i="3"/>
  <c r="X862" i="3" s="1"/>
  <c r="T862" i="3"/>
  <c r="W862" i="3" s="1"/>
  <c r="S862" i="3"/>
  <c r="V862" i="3" s="1"/>
  <c r="U861" i="3"/>
  <c r="X861" i="3" s="1"/>
  <c r="T861" i="3"/>
  <c r="W861" i="3" s="1"/>
  <c r="S861" i="3"/>
  <c r="V861" i="3" s="1"/>
  <c r="U860" i="3"/>
  <c r="X860" i="3" s="1"/>
  <c r="T860" i="3"/>
  <c r="W860" i="3" s="1"/>
  <c r="S860" i="3"/>
  <c r="V860" i="3" s="1"/>
  <c r="U859" i="3"/>
  <c r="X859" i="3" s="1"/>
  <c r="T859" i="3"/>
  <c r="W859" i="3" s="1"/>
  <c r="S859" i="3"/>
  <c r="V859" i="3" s="1"/>
  <c r="U858" i="3"/>
  <c r="X858" i="3" s="1"/>
  <c r="T858" i="3"/>
  <c r="W858" i="3" s="1"/>
  <c r="S858" i="3"/>
  <c r="V858" i="3" s="1"/>
  <c r="U857" i="3"/>
  <c r="X857" i="3" s="1"/>
  <c r="T857" i="3"/>
  <c r="W857" i="3" s="1"/>
  <c r="S857" i="3"/>
  <c r="V857" i="3" s="1"/>
  <c r="U856" i="3"/>
  <c r="X856" i="3" s="1"/>
  <c r="T856" i="3"/>
  <c r="W856" i="3" s="1"/>
  <c r="S856" i="3"/>
  <c r="V856" i="3" s="1"/>
  <c r="U855" i="3"/>
  <c r="X855" i="3" s="1"/>
  <c r="T855" i="3"/>
  <c r="W855" i="3" s="1"/>
  <c r="S855" i="3"/>
  <c r="V855" i="3" s="1"/>
  <c r="U854" i="3"/>
  <c r="X854" i="3" s="1"/>
  <c r="T854" i="3"/>
  <c r="W854" i="3" s="1"/>
  <c r="S854" i="3"/>
  <c r="V854" i="3" s="1"/>
  <c r="U853" i="3"/>
  <c r="X853" i="3" s="1"/>
  <c r="T853" i="3"/>
  <c r="W853" i="3" s="1"/>
  <c r="S853" i="3"/>
  <c r="V853" i="3" s="1"/>
  <c r="U852" i="3"/>
  <c r="X852" i="3" s="1"/>
  <c r="T852" i="3"/>
  <c r="W852" i="3" s="1"/>
  <c r="S852" i="3"/>
  <c r="V852" i="3" s="1"/>
  <c r="U851" i="3"/>
  <c r="X851" i="3" s="1"/>
  <c r="T851" i="3"/>
  <c r="W851" i="3" s="1"/>
  <c r="S851" i="3"/>
  <c r="V851" i="3" s="1"/>
  <c r="U850" i="3"/>
  <c r="X850" i="3" s="1"/>
  <c r="T850" i="3"/>
  <c r="W850" i="3" s="1"/>
  <c r="S850" i="3"/>
  <c r="V850" i="3" s="1"/>
  <c r="U849" i="3"/>
  <c r="X849" i="3" s="1"/>
  <c r="T849" i="3"/>
  <c r="W849" i="3" s="1"/>
  <c r="S849" i="3"/>
  <c r="V849" i="3" s="1"/>
  <c r="U848" i="3"/>
  <c r="X848" i="3" s="1"/>
  <c r="T848" i="3"/>
  <c r="W848" i="3" s="1"/>
  <c r="S848" i="3"/>
  <c r="V848" i="3" s="1"/>
  <c r="U847" i="3"/>
  <c r="X847" i="3" s="1"/>
  <c r="T847" i="3"/>
  <c r="W847" i="3" s="1"/>
  <c r="S847" i="3"/>
  <c r="V847" i="3" s="1"/>
  <c r="U846" i="3"/>
  <c r="X846" i="3" s="1"/>
  <c r="T846" i="3"/>
  <c r="W846" i="3" s="1"/>
  <c r="S846" i="3"/>
  <c r="V846" i="3" s="1"/>
  <c r="U845" i="3"/>
  <c r="X845" i="3" s="1"/>
  <c r="T845" i="3"/>
  <c r="W845" i="3" s="1"/>
  <c r="S845" i="3"/>
  <c r="V845" i="3" s="1"/>
  <c r="U844" i="3"/>
  <c r="X844" i="3" s="1"/>
  <c r="T844" i="3"/>
  <c r="W844" i="3" s="1"/>
  <c r="S844" i="3"/>
  <c r="V844" i="3" s="1"/>
  <c r="U843" i="3"/>
  <c r="X843" i="3" s="1"/>
  <c r="T843" i="3"/>
  <c r="W843" i="3" s="1"/>
  <c r="S843" i="3"/>
  <c r="V843" i="3" s="1"/>
  <c r="U842" i="3"/>
  <c r="X842" i="3" s="1"/>
  <c r="T842" i="3"/>
  <c r="W842" i="3" s="1"/>
  <c r="S842" i="3"/>
  <c r="V842" i="3" s="1"/>
  <c r="U841" i="3"/>
  <c r="X841" i="3" s="1"/>
  <c r="T841" i="3"/>
  <c r="W841" i="3" s="1"/>
  <c r="S841" i="3"/>
  <c r="V841" i="3" s="1"/>
  <c r="U840" i="3"/>
  <c r="X840" i="3" s="1"/>
  <c r="T840" i="3"/>
  <c r="W840" i="3" s="1"/>
  <c r="S840" i="3"/>
  <c r="V840" i="3" s="1"/>
  <c r="U839" i="3"/>
  <c r="X839" i="3" s="1"/>
  <c r="T839" i="3"/>
  <c r="W839" i="3" s="1"/>
  <c r="S839" i="3"/>
  <c r="V839" i="3" s="1"/>
  <c r="U838" i="3"/>
  <c r="X838" i="3" s="1"/>
  <c r="T838" i="3"/>
  <c r="W838" i="3" s="1"/>
  <c r="S838" i="3"/>
  <c r="V838" i="3" s="1"/>
  <c r="U837" i="3"/>
  <c r="X837" i="3" s="1"/>
  <c r="T837" i="3"/>
  <c r="W837" i="3" s="1"/>
  <c r="S837" i="3"/>
  <c r="V837" i="3" s="1"/>
  <c r="U836" i="3"/>
  <c r="X836" i="3" s="1"/>
  <c r="T836" i="3"/>
  <c r="W836" i="3" s="1"/>
  <c r="S836" i="3"/>
  <c r="V836" i="3" s="1"/>
  <c r="U835" i="3"/>
  <c r="X835" i="3" s="1"/>
  <c r="T835" i="3"/>
  <c r="W835" i="3" s="1"/>
  <c r="S835" i="3"/>
  <c r="V835" i="3" s="1"/>
  <c r="U834" i="3"/>
  <c r="X834" i="3" s="1"/>
  <c r="T834" i="3"/>
  <c r="W834" i="3" s="1"/>
  <c r="S834" i="3"/>
  <c r="V834" i="3" s="1"/>
  <c r="U833" i="3"/>
  <c r="X833" i="3" s="1"/>
  <c r="T833" i="3"/>
  <c r="W833" i="3" s="1"/>
  <c r="S833" i="3"/>
  <c r="V833" i="3" s="1"/>
  <c r="U832" i="3"/>
  <c r="X832" i="3" s="1"/>
  <c r="T832" i="3"/>
  <c r="W832" i="3" s="1"/>
  <c r="S832" i="3"/>
  <c r="V832" i="3" s="1"/>
  <c r="U831" i="3"/>
  <c r="X831" i="3" s="1"/>
  <c r="T831" i="3"/>
  <c r="W831" i="3" s="1"/>
  <c r="S831" i="3"/>
  <c r="V831" i="3" s="1"/>
  <c r="U830" i="3"/>
  <c r="X830" i="3" s="1"/>
  <c r="T830" i="3"/>
  <c r="W830" i="3" s="1"/>
  <c r="S830" i="3"/>
  <c r="V830" i="3" s="1"/>
  <c r="U829" i="3"/>
  <c r="X829" i="3" s="1"/>
  <c r="T829" i="3"/>
  <c r="W829" i="3" s="1"/>
  <c r="S829" i="3"/>
  <c r="V829" i="3" s="1"/>
  <c r="U828" i="3"/>
  <c r="X828" i="3" s="1"/>
  <c r="T828" i="3"/>
  <c r="W828" i="3" s="1"/>
  <c r="S828" i="3"/>
  <c r="V828" i="3" s="1"/>
  <c r="U827" i="3"/>
  <c r="X827" i="3" s="1"/>
  <c r="T827" i="3"/>
  <c r="W827" i="3" s="1"/>
  <c r="S827" i="3"/>
  <c r="V827" i="3" s="1"/>
  <c r="U826" i="3"/>
  <c r="X826" i="3" s="1"/>
  <c r="T826" i="3"/>
  <c r="W826" i="3" s="1"/>
  <c r="S826" i="3"/>
  <c r="V826" i="3" s="1"/>
  <c r="U825" i="3"/>
  <c r="X825" i="3" s="1"/>
  <c r="T825" i="3"/>
  <c r="W825" i="3" s="1"/>
  <c r="S825" i="3"/>
  <c r="V825" i="3" s="1"/>
  <c r="U824" i="3"/>
  <c r="X824" i="3" s="1"/>
  <c r="T824" i="3"/>
  <c r="W824" i="3" s="1"/>
  <c r="S824" i="3"/>
  <c r="V824" i="3" s="1"/>
  <c r="U823" i="3"/>
  <c r="X823" i="3" s="1"/>
  <c r="T823" i="3"/>
  <c r="W823" i="3" s="1"/>
  <c r="S823" i="3"/>
  <c r="V823" i="3" s="1"/>
  <c r="U822" i="3"/>
  <c r="X822" i="3" s="1"/>
  <c r="T822" i="3"/>
  <c r="W822" i="3" s="1"/>
  <c r="S822" i="3"/>
  <c r="V822" i="3" s="1"/>
  <c r="U821" i="3"/>
  <c r="X821" i="3" s="1"/>
  <c r="T821" i="3"/>
  <c r="W821" i="3" s="1"/>
  <c r="S821" i="3"/>
  <c r="V821" i="3" s="1"/>
  <c r="U820" i="3"/>
  <c r="X820" i="3" s="1"/>
  <c r="T820" i="3"/>
  <c r="W820" i="3" s="1"/>
  <c r="S820" i="3"/>
  <c r="V820" i="3" s="1"/>
  <c r="U819" i="3"/>
  <c r="X819" i="3" s="1"/>
  <c r="T819" i="3"/>
  <c r="W819" i="3" s="1"/>
  <c r="S819" i="3"/>
  <c r="V819" i="3" s="1"/>
  <c r="U818" i="3"/>
  <c r="X818" i="3" s="1"/>
  <c r="T818" i="3"/>
  <c r="W818" i="3" s="1"/>
  <c r="S818" i="3"/>
  <c r="V818" i="3" s="1"/>
  <c r="U817" i="3"/>
  <c r="X817" i="3" s="1"/>
  <c r="T817" i="3"/>
  <c r="W817" i="3" s="1"/>
  <c r="S817" i="3"/>
  <c r="V817" i="3" s="1"/>
  <c r="U816" i="3"/>
  <c r="X816" i="3" s="1"/>
  <c r="T816" i="3"/>
  <c r="W816" i="3" s="1"/>
  <c r="S816" i="3"/>
  <c r="V816" i="3" s="1"/>
  <c r="U815" i="3"/>
  <c r="X815" i="3" s="1"/>
  <c r="T815" i="3"/>
  <c r="W815" i="3" s="1"/>
  <c r="S815" i="3"/>
  <c r="V815" i="3" s="1"/>
  <c r="U814" i="3"/>
  <c r="X814" i="3" s="1"/>
  <c r="T814" i="3"/>
  <c r="W814" i="3" s="1"/>
  <c r="S814" i="3"/>
  <c r="V814" i="3" s="1"/>
  <c r="U813" i="3"/>
  <c r="X813" i="3" s="1"/>
  <c r="T813" i="3"/>
  <c r="W813" i="3" s="1"/>
  <c r="S813" i="3"/>
  <c r="V813" i="3" s="1"/>
  <c r="U812" i="3"/>
  <c r="X812" i="3" s="1"/>
  <c r="T812" i="3"/>
  <c r="W812" i="3" s="1"/>
  <c r="S812" i="3"/>
  <c r="V812" i="3" s="1"/>
  <c r="U811" i="3"/>
  <c r="X811" i="3" s="1"/>
  <c r="T811" i="3"/>
  <c r="W811" i="3" s="1"/>
  <c r="S811" i="3"/>
  <c r="V811" i="3" s="1"/>
  <c r="U810" i="3"/>
  <c r="X810" i="3" s="1"/>
  <c r="T810" i="3"/>
  <c r="W810" i="3" s="1"/>
  <c r="S810" i="3"/>
  <c r="V810" i="3" s="1"/>
  <c r="U809" i="3"/>
  <c r="X809" i="3" s="1"/>
  <c r="T809" i="3"/>
  <c r="W809" i="3" s="1"/>
  <c r="S809" i="3"/>
  <c r="V809" i="3" s="1"/>
  <c r="U808" i="3"/>
  <c r="X808" i="3" s="1"/>
  <c r="T808" i="3"/>
  <c r="W808" i="3" s="1"/>
  <c r="S808" i="3"/>
  <c r="V808" i="3" s="1"/>
  <c r="U807" i="3"/>
  <c r="X807" i="3" s="1"/>
  <c r="T807" i="3"/>
  <c r="W807" i="3" s="1"/>
  <c r="S807" i="3"/>
  <c r="V807" i="3" s="1"/>
  <c r="U806" i="3"/>
  <c r="X806" i="3" s="1"/>
  <c r="T806" i="3"/>
  <c r="W806" i="3" s="1"/>
  <c r="S806" i="3"/>
  <c r="V806" i="3" s="1"/>
  <c r="U805" i="3"/>
  <c r="X805" i="3" s="1"/>
  <c r="T805" i="3"/>
  <c r="W805" i="3" s="1"/>
  <c r="S805" i="3"/>
  <c r="V805" i="3" s="1"/>
  <c r="U804" i="3"/>
  <c r="X804" i="3" s="1"/>
  <c r="T804" i="3"/>
  <c r="W804" i="3" s="1"/>
  <c r="S804" i="3"/>
  <c r="V804" i="3" s="1"/>
  <c r="U803" i="3"/>
  <c r="X803" i="3" s="1"/>
  <c r="T803" i="3"/>
  <c r="W803" i="3" s="1"/>
  <c r="S803" i="3"/>
  <c r="V803" i="3" s="1"/>
  <c r="U802" i="3"/>
  <c r="X802" i="3" s="1"/>
  <c r="T802" i="3"/>
  <c r="W802" i="3" s="1"/>
  <c r="S802" i="3"/>
  <c r="V802" i="3" s="1"/>
  <c r="U801" i="3"/>
  <c r="X801" i="3" s="1"/>
  <c r="T801" i="3"/>
  <c r="W801" i="3" s="1"/>
  <c r="S801" i="3"/>
  <c r="V801" i="3" s="1"/>
  <c r="U800" i="3"/>
  <c r="X800" i="3" s="1"/>
  <c r="T800" i="3"/>
  <c r="W800" i="3" s="1"/>
  <c r="S800" i="3"/>
  <c r="V800" i="3" s="1"/>
  <c r="U799" i="3"/>
  <c r="X799" i="3" s="1"/>
  <c r="T799" i="3"/>
  <c r="W799" i="3" s="1"/>
  <c r="S799" i="3"/>
  <c r="V799" i="3" s="1"/>
  <c r="U798" i="3"/>
  <c r="X798" i="3" s="1"/>
  <c r="T798" i="3"/>
  <c r="W798" i="3" s="1"/>
  <c r="S798" i="3"/>
  <c r="V798" i="3" s="1"/>
  <c r="U797" i="3"/>
  <c r="X797" i="3" s="1"/>
  <c r="T797" i="3"/>
  <c r="W797" i="3" s="1"/>
  <c r="S797" i="3"/>
  <c r="V797" i="3" s="1"/>
  <c r="U796" i="3"/>
  <c r="X796" i="3" s="1"/>
  <c r="T796" i="3"/>
  <c r="W796" i="3" s="1"/>
  <c r="S796" i="3"/>
  <c r="V796" i="3" s="1"/>
  <c r="U795" i="3"/>
  <c r="X795" i="3" s="1"/>
  <c r="T795" i="3"/>
  <c r="W795" i="3" s="1"/>
  <c r="S795" i="3"/>
  <c r="V795" i="3" s="1"/>
  <c r="U794" i="3"/>
  <c r="X794" i="3" s="1"/>
  <c r="T794" i="3"/>
  <c r="W794" i="3" s="1"/>
  <c r="S794" i="3"/>
  <c r="V794" i="3" s="1"/>
  <c r="U793" i="3"/>
  <c r="X793" i="3" s="1"/>
  <c r="T793" i="3"/>
  <c r="W793" i="3" s="1"/>
  <c r="S793" i="3"/>
  <c r="V793" i="3" s="1"/>
  <c r="U792" i="3"/>
  <c r="X792" i="3" s="1"/>
  <c r="T792" i="3"/>
  <c r="W792" i="3" s="1"/>
  <c r="S792" i="3"/>
  <c r="V792" i="3" s="1"/>
  <c r="U791" i="3"/>
  <c r="X791" i="3" s="1"/>
  <c r="T791" i="3"/>
  <c r="W791" i="3" s="1"/>
  <c r="S791" i="3"/>
  <c r="V791" i="3" s="1"/>
  <c r="U790" i="3"/>
  <c r="X790" i="3" s="1"/>
  <c r="T790" i="3"/>
  <c r="W790" i="3" s="1"/>
  <c r="S790" i="3"/>
  <c r="V790" i="3" s="1"/>
  <c r="U789" i="3"/>
  <c r="X789" i="3" s="1"/>
  <c r="T789" i="3"/>
  <c r="W789" i="3" s="1"/>
  <c r="S789" i="3"/>
  <c r="V789" i="3" s="1"/>
  <c r="U788" i="3"/>
  <c r="X788" i="3" s="1"/>
  <c r="T788" i="3"/>
  <c r="W788" i="3" s="1"/>
  <c r="S788" i="3"/>
  <c r="V788" i="3" s="1"/>
  <c r="U787" i="3"/>
  <c r="X787" i="3" s="1"/>
  <c r="T787" i="3"/>
  <c r="W787" i="3" s="1"/>
  <c r="S787" i="3"/>
  <c r="V787" i="3" s="1"/>
  <c r="U786" i="3"/>
  <c r="X786" i="3" s="1"/>
  <c r="T786" i="3"/>
  <c r="W786" i="3" s="1"/>
  <c r="S786" i="3"/>
  <c r="V786" i="3" s="1"/>
  <c r="U785" i="3"/>
  <c r="X785" i="3" s="1"/>
  <c r="T785" i="3"/>
  <c r="W785" i="3" s="1"/>
  <c r="S785" i="3"/>
  <c r="V785" i="3" s="1"/>
  <c r="U784" i="3"/>
  <c r="X784" i="3" s="1"/>
  <c r="T784" i="3"/>
  <c r="W784" i="3" s="1"/>
  <c r="S784" i="3"/>
  <c r="V784" i="3" s="1"/>
  <c r="U783" i="3"/>
  <c r="X783" i="3" s="1"/>
  <c r="T783" i="3"/>
  <c r="W783" i="3" s="1"/>
  <c r="S783" i="3"/>
  <c r="V783" i="3" s="1"/>
  <c r="U782" i="3"/>
  <c r="X782" i="3" s="1"/>
  <c r="T782" i="3"/>
  <c r="W782" i="3" s="1"/>
  <c r="S782" i="3"/>
  <c r="V782" i="3" s="1"/>
  <c r="U781" i="3"/>
  <c r="X781" i="3" s="1"/>
  <c r="T781" i="3"/>
  <c r="W781" i="3" s="1"/>
  <c r="S781" i="3"/>
  <c r="V781" i="3" s="1"/>
  <c r="U780" i="3"/>
  <c r="X780" i="3" s="1"/>
  <c r="T780" i="3"/>
  <c r="W780" i="3" s="1"/>
  <c r="S780" i="3"/>
  <c r="V780" i="3" s="1"/>
  <c r="U779" i="3"/>
  <c r="X779" i="3" s="1"/>
  <c r="T779" i="3"/>
  <c r="W779" i="3" s="1"/>
  <c r="S779" i="3"/>
  <c r="V779" i="3" s="1"/>
  <c r="U778" i="3"/>
  <c r="X778" i="3" s="1"/>
  <c r="T778" i="3"/>
  <c r="W778" i="3" s="1"/>
  <c r="S778" i="3"/>
  <c r="V778" i="3" s="1"/>
  <c r="U777" i="3"/>
  <c r="X777" i="3" s="1"/>
  <c r="T777" i="3"/>
  <c r="W777" i="3" s="1"/>
  <c r="S777" i="3"/>
  <c r="V777" i="3" s="1"/>
  <c r="U776" i="3"/>
  <c r="X776" i="3" s="1"/>
  <c r="T776" i="3"/>
  <c r="W776" i="3" s="1"/>
  <c r="S776" i="3"/>
  <c r="V776" i="3" s="1"/>
  <c r="U775" i="3"/>
  <c r="X775" i="3" s="1"/>
  <c r="T775" i="3"/>
  <c r="W775" i="3" s="1"/>
  <c r="S775" i="3"/>
  <c r="V775" i="3" s="1"/>
  <c r="U774" i="3"/>
  <c r="X774" i="3" s="1"/>
  <c r="T774" i="3"/>
  <c r="W774" i="3" s="1"/>
  <c r="S774" i="3"/>
  <c r="V774" i="3" s="1"/>
  <c r="U773" i="3"/>
  <c r="X773" i="3" s="1"/>
  <c r="T773" i="3"/>
  <c r="W773" i="3" s="1"/>
  <c r="S773" i="3"/>
  <c r="V773" i="3" s="1"/>
  <c r="U772" i="3"/>
  <c r="X772" i="3" s="1"/>
  <c r="T772" i="3"/>
  <c r="W772" i="3" s="1"/>
  <c r="S772" i="3"/>
  <c r="V772" i="3" s="1"/>
  <c r="U771" i="3"/>
  <c r="X771" i="3" s="1"/>
  <c r="T771" i="3"/>
  <c r="W771" i="3" s="1"/>
  <c r="S771" i="3"/>
  <c r="V771" i="3" s="1"/>
  <c r="U770" i="3"/>
  <c r="X770" i="3" s="1"/>
  <c r="T770" i="3"/>
  <c r="W770" i="3" s="1"/>
  <c r="S770" i="3"/>
  <c r="V770" i="3" s="1"/>
  <c r="U769" i="3"/>
  <c r="X769" i="3" s="1"/>
  <c r="T769" i="3"/>
  <c r="W769" i="3" s="1"/>
  <c r="S769" i="3"/>
  <c r="V769" i="3" s="1"/>
  <c r="U768" i="3"/>
  <c r="X768" i="3" s="1"/>
  <c r="T768" i="3"/>
  <c r="W768" i="3" s="1"/>
  <c r="S768" i="3"/>
  <c r="V768" i="3" s="1"/>
  <c r="U767" i="3"/>
  <c r="X767" i="3" s="1"/>
  <c r="T767" i="3"/>
  <c r="W767" i="3" s="1"/>
  <c r="S767" i="3"/>
  <c r="V767" i="3" s="1"/>
  <c r="U766" i="3"/>
  <c r="X766" i="3" s="1"/>
  <c r="T766" i="3"/>
  <c r="W766" i="3" s="1"/>
  <c r="S766" i="3"/>
  <c r="V766" i="3" s="1"/>
  <c r="U765" i="3"/>
  <c r="X765" i="3" s="1"/>
  <c r="T765" i="3"/>
  <c r="W765" i="3" s="1"/>
  <c r="S765" i="3"/>
  <c r="V765" i="3" s="1"/>
  <c r="U764" i="3"/>
  <c r="X764" i="3" s="1"/>
  <c r="T764" i="3"/>
  <c r="W764" i="3" s="1"/>
  <c r="S764" i="3"/>
  <c r="V764" i="3" s="1"/>
  <c r="U763" i="3"/>
  <c r="X763" i="3" s="1"/>
  <c r="T763" i="3"/>
  <c r="W763" i="3" s="1"/>
  <c r="S763" i="3"/>
  <c r="V763" i="3" s="1"/>
  <c r="U762" i="3"/>
  <c r="X762" i="3" s="1"/>
  <c r="T762" i="3"/>
  <c r="W762" i="3" s="1"/>
  <c r="S762" i="3"/>
  <c r="V762" i="3" s="1"/>
  <c r="U761" i="3"/>
  <c r="X761" i="3" s="1"/>
  <c r="T761" i="3"/>
  <c r="W761" i="3" s="1"/>
  <c r="S761" i="3"/>
  <c r="V761" i="3" s="1"/>
  <c r="U760" i="3"/>
  <c r="X760" i="3" s="1"/>
  <c r="T760" i="3"/>
  <c r="W760" i="3" s="1"/>
  <c r="S760" i="3"/>
  <c r="V760" i="3" s="1"/>
  <c r="U759" i="3"/>
  <c r="X759" i="3" s="1"/>
  <c r="T759" i="3"/>
  <c r="W759" i="3" s="1"/>
  <c r="S759" i="3"/>
  <c r="V759" i="3" s="1"/>
  <c r="U758" i="3"/>
  <c r="X758" i="3" s="1"/>
  <c r="T758" i="3"/>
  <c r="W758" i="3" s="1"/>
  <c r="S758" i="3"/>
  <c r="V758" i="3" s="1"/>
  <c r="U757" i="3"/>
  <c r="X757" i="3" s="1"/>
  <c r="T757" i="3"/>
  <c r="W757" i="3" s="1"/>
  <c r="S757" i="3"/>
  <c r="V757" i="3" s="1"/>
  <c r="U756" i="3"/>
  <c r="X756" i="3" s="1"/>
  <c r="T756" i="3"/>
  <c r="W756" i="3" s="1"/>
  <c r="S756" i="3"/>
  <c r="V756" i="3" s="1"/>
  <c r="U755" i="3"/>
  <c r="X755" i="3" s="1"/>
  <c r="T755" i="3"/>
  <c r="W755" i="3" s="1"/>
  <c r="S755" i="3"/>
  <c r="V755" i="3" s="1"/>
  <c r="U754" i="3"/>
  <c r="X754" i="3" s="1"/>
  <c r="T754" i="3"/>
  <c r="W754" i="3" s="1"/>
  <c r="S754" i="3"/>
  <c r="V754" i="3" s="1"/>
  <c r="U753" i="3"/>
  <c r="X753" i="3" s="1"/>
  <c r="T753" i="3"/>
  <c r="W753" i="3" s="1"/>
  <c r="S753" i="3"/>
  <c r="V753" i="3" s="1"/>
  <c r="U752" i="3"/>
  <c r="X752" i="3" s="1"/>
  <c r="T752" i="3"/>
  <c r="W752" i="3" s="1"/>
  <c r="S752" i="3"/>
  <c r="V752" i="3" s="1"/>
  <c r="U751" i="3"/>
  <c r="X751" i="3" s="1"/>
  <c r="T751" i="3"/>
  <c r="W751" i="3" s="1"/>
  <c r="S751" i="3"/>
  <c r="V751" i="3" s="1"/>
  <c r="U750" i="3"/>
  <c r="X750" i="3" s="1"/>
  <c r="T750" i="3"/>
  <c r="W750" i="3" s="1"/>
  <c r="S750" i="3"/>
  <c r="V750" i="3" s="1"/>
  <c r="U749" i="3"/>
  <c r="X749" i="3" s="1"/>
  <c r="T749" i="3"/>
  <c r="W749" i="3" s="1"/>
  <c r="S749" i="3"/>
  <c r="V749" i="3" s="1"/>
  <c r="U748" i="3"/>
  <c r="X748" i="3" s="1"/>
  <c r="T748" i="3"/>
  <c r="W748" i="3" s="1"/>
  <c r="S748" i="3"/>
  <c r="V748" i="3" s="1"/>
  <c r="U747" i="3"/>
  <c r="X747" i="3" s="1"/>
  <c r="T747" i="3"/>
  <c r="W747" i="3" s="1"/>
  <c r="S747" i="3"/>
  <c r="V747" i="3" s="1"/>
  <c r="U746" i="3"/>
  <c r="X746" i="3" s="1"/>
  <c r="T746" i="3"/>
  <c r="W746" i="3" s="1"/>
  <c r="S746" i="3"/>
  <c r="V746" i="3" s="1"/>
  <c r="U745" i="3"/>
  <c r="X745" i="3" s="1"/>
  <c r="T745" i="3"/>
  <c r="W745" i="3" s="1"/>
  <c r="S745" i="3"/>
  <c r="V745" i="3" s="1"/>
  <c r="U744" i="3"/>
  <c r="X744" i="3" s="1"/>
  <c r="T744" i="3"/>
  <c r="W744" i="3" s="1"/>
  <c r="S744" i="3"/>
  <c r="V744" i="3" s="1"/>
  <c r="U743" i="3"/>
  <c r="X743" i="3" s="1"/>
  <c r="T743" i="3"/>
  <c r="W743" i="3" s="1"/>
  <c r="S743" i="3"/>
  <c r="V743" i="3" s="1"/>
  <c r="U742" i="3"/>
  <c r="X742" i="3" s="1"/>
  <c r="T742" i="3"/>
  <c r="W742" i="3" s="1"/>
  <c r="S742" i="3"/>
  <c r="V742" i="3" s="1"/>
  <c r="U741" i="3"/>
  <c r="X741" i="3" s="1"/>
  <c r="T741" i="3"/>
  <c r="W741" i="3" s="1"/>
  <c r="S741" i="3"/>
  <c r="V741" i="3" s="1"/>
  <c r="U740" i="3"/>
  <c r="X740" i="3" s="1"/>
  <c r="T740" i="3"/>
  <c r="W740" i="3" s="1"/>
  <c r="S740" i="3"/>
  <c r="V740" i="3" s="1"/>
  <c r="U739" i="3"/>
  <c r="X739" i="3" s="1"/>
  <c r="T739" i="3"/>
  <c r="W739" i="3" s="1"/>
  <c r="S739" i="3"/>
  <c r="V739" i="3" s="1"/>
  <c r="U738" i="3"/>
  <c r="X738" i="3" s="1"/>
  <c r="T738" i="3"/>
  <c r="W738" i="3" s="1"/>
  <c r="S738" i="3"/>
  <c r="V738" i="3" s="1"/>
  <c r="U737" i="3"/>
  <c r="X737" i="3" s="1"/>
  <c r="T737" i="3"/>
  <c r="W737" i="3" s="1"/>
  <c r="S737" i="3"/>
  <c r="V737" i="3" s="1"/>
  <c r="U736" i="3"/>
  <c r="X736" i="3" s="1"/>
  <c r="T736" i="3"/>
  <c r="W736" i="3" s="1"/>
  <c r="S736" i="3"/>
  <c r="V736" i="3" s="1"/>
  <c r="U735" i="3"/>
  <c r="X735" i="3" s="1"/>
  <c r="T735" i="3"/>
  <c r="W735" i="3" s="1"/>
  <c r="S735" i="3"/>
  <c r="V735" i="3" s="1"/>
  <c r="U734" i="3"/>
  <c r="X734" i="3" s="1"/>
  <c r="T734" i="3"/>
  <c r="W734" i="3" s="1"/>
  <c r="S734" i="3"/>
  <c r="V734" i="3" s="1"/>
  <c r="U733" i="3"/>
  <c r="X733" i="3" s="1"/>
  <c r="T733" i="3"/>
  <c r="W733" i="3" s="1"/>
  <c r="S733" i="3"/>
  <c r="V733" i="3" s="1"/>
  <c r="U732" i="3"/>
  <c r="X732" i="3" s="1"/>
  <c r="T732" i="3"/>
  <c r="W732" i="3" s="1"/>
  <c r="S732" i="3"/>
  <c r="V732" i="3" s="1"/>
  <c r="U731" i="3"/>
  <c r="X731" i="3" s="1"/>
  <c r="T731" i="3"/>
  <c r="W731" i="3" s="1"/>
  <c r="S731" i="3"/>
  <c r="V731" i="3" s="1"/>
  <c r="U730" i="3"/>
  <c r="X730" i="3" s="1"/>
  <c r="T730" i="3"/>
  <c r="W730" i="3" s="1"/>
  <c r="S730" i="3"/>
  <c r="V730" i="3" s="1"/>
  <c r="U729" i="3"/>
  <c r="X729" i="3" s="1"/>
  <c r="T729" i="3"/>
  <c r="W729" i="3" s="1"/>
  <c r="S729" i="3"/>
  <c r="V729" i="3" s="1"/>
  <c r="U728" i="3"/>
  <c r="X728" i="3" s="1"/>
  <c r="T728" i="3"/>
  <c r="W728" i="3" s="1"/>
  <c r="S728" i="3"/>
  <c r="V728" i="3" s="1"/>
  <c r="U727" i="3"/>
  <c r="X727" i="3" s="1"/>
  <c r="T727" i="3"/>
  <c r="W727" i="3" s="1"/>
  <c r="S727" i="3"/>
  <c r="V727" i="3" s="1"/>
  <c r="U726" i="3"/>
  <c r="X726" i="3" s="1"/>
  <c r="T726" i="3"/>
  <c r="W726" i="3" s="1"/>
  <c r="S726" i="3"/>
  <c r="V726" i="3" s="1"/>
  <c r="U725" i="3"/>
  <c r="X725" i="3" s="1"/>
  <c r="T725" i="3"/>
  <c r="W725" i="3" s="1"/>
  <c r="S725" i="3"/>
  <c r="V725" i="3" s="1"/>
  <c r="U724" i="3"/>
  <c r="X724" i="3" s="1"/>
  <c r="T724" i="3"/>
  <c r="W724" i="3" s="1"/>
  <c r="S724" i="3"/>
  <c r="V724" i="3" s="1"/>
  <c r="U723" i="3"/>
  <c r="X723" i="3" s="1"/>
  <c r="T723" i="3"/>
  <c r="W723" i="3" s="1"/>
  <c r="S723" i="3"/>
  <c r="V723" i="3" s="1"/>
  <c r="U722" i="3"/>
  <c r="X722" i="3" s="1"/>
  <c r="T722" i="3"/>
  <c r="W722" i="3" s="1"/>
  <c r="S722" i="3"/>
  <c r="V722" i="3" s="1"/>
  <c r="U721" i="3"/>
  <c r="X721" i="3" s="1"/>
  <c r="T721" i="3"/>
  <c r="W721" i="3" s="1"/>
  <c r="S721" i="3"/>
  <c r="V721" i="3" s="1"/>
  <c r="U720" i="3"/>
  <c r="X720" i="3" s="1"/>
  <c r="T720" i="3"/>
  <c r="W720" i="3" s="1"/>
  <c r="S720" i="3"/>
  <c r="V720" i="3" s="1"/>
  <c r="U719" i="3"/>
  <c r="X719" i="3" s="1"/>
  <c r="T719" i="3"/>
  <c r="W719" i="3" s="1"/>
  <c r="S719" i="3"/>
  <c r="V719" i="3" s="1"/>
  <c r="U718" i="3"/>
  <c r="X718" i="3" s="1"/>
  <c r="T718" i="3"/>
  <c r="W718" i="3" s="1"/>
  <c r="S718" i="3"/>
  <c r="V718" i="3" s="1"/>
  <c r="U717" i="3"/>
  <c r="X717" i="3" s="1"/>
  <c r="T717" i="3"/>
  <c r="W717" i="3" s="1"/>
  <c r="S717" i="3"/>
  <c r="V717" i="3" s="1"/>
  <c r="U716" i="3"/>
  <c r="X716" i="3" s="1"/>
  <c r="T716" i="3"/>
  <c r="W716" i="3" s="1"/>
  <c r="S716" i="3"/>
  <c r="V716" i="3" s="1"/>
  <c r="U715" i="3"/>
  <c r="X715" i="3" s="1"/>
  <c r="T715" i="3"/>
  <c r="W715" i="3" s="1"/>
  <c r="S715" i="3"/>
  <c r="V715" i="3" s="1"/>
  <c r="U714" i="3"/>
  <c r="X714" i="3" s="1"/>
  <c r="T714" i="3"/>
  <c r="W714" i="3" s="1"/>
  <c r="S714" i="3"/>
  <c r="V714" i="3" s="1"/>
  <c r="U713" i="3"/>
  <c r="X713" i="3" s="1"/>
  <c r="T713" i="3"/>
  <c r="W713" i="3" s="1"/>
  <c r="S713" i="3"/>
  <c r="V713" i="3" s="1"/>
  <c r="U712" i="3"/>
  <c r="X712" i="3" s="1"/>
  <c r="T712" i="3"/>
  <c r="W712" i="3" s="1"/>
  <c r="S712" i="3"/>
  <c r="V712" i="3" s="1"/>
  <c r="U711" i="3"/>
  <c r="X711" i="3" s="1"/>
  <c r="T711" i="3"/>
  <c r="W711" i="3" s="1"/>
  <c r="S711" i="3"/>
  <c r="V711" i="3" s="1"/>
  <c r="U710" i="3"/>
  <c r="X710" i="3" s="1"/>
  <c r="T710" i="3"/>
  <c r="W710" i="3" s="1"/>
  <c r="S710" i="3"/>
  <c r="V710" i="3" s="1"/>
  <c r="U709" i="3"/>
  <c r="X709" i="3" s="1"/>
  <c r="T709" i="3"/>
  <c r="W709" i="3" s="1"/>
  <c r="S709" i="3"/>
  <c r="V709" i="3" s="1"/>
  <c r="U708" i="3"/>
  <c r="X708" i="3" s="1"/>
  <c r="T708" i="3"/>
  <c r="W708" i="3" s="1"/>
  <c r="S708" i="3"/>
  <c r="V708" i="3" s="1"/>
  <c r="U707" i="3"/>
  <c r="X707" i="3" s="1"/>
  <c r="T707" i="3"/>
  <c r="W707" i="3" s="1"/>
  <c r="S707" i="3"/>
  <c r="V707" i="3" s="1"/>
  <c r="U706" i="3"/>
  <c r="X706" i="3" s="1"/>
  <c r="T706" i="3"/>
  <c r="W706" i="3" s="1"/>
  <c r="S706" i="3"/>
  <c r="V706" i="3" s="1"/>
  <c r="U705" i="3"/>
  <c r="X705" i="3" s="1"/>
  <c r="T705" i="3"/>
  <c r="W705" i="3" s="1"/>
  <c r="S705" i="3"/>
  <c r="V705" i="3" s="1"/>
  <c r="U704" i="3"/>
  <c r="X704" i="3" s="1"/>
  <c r="T704" i="3"/>
  <c r="W704" i="3" s="1"/>
  <c r="S704" i="3"/>
  <c r="V704" i="3" s="1"/>
  <c r="U703" i="3"/>
  <c r="X703" i="3" s="1"/>
  <c r="T703" i="3"/>
  <c r="W703" i="3" s="1"/>
  <c r="S703" i="3"/>
  <c r="V703" i="3" s="1"/>
  <c r="U702" i="3"/>
  <c r="X702" i="3" s="1"/>
  <c r="T702" i="3"/>
  <c r="W702" i="3" s="1"/>
  <c r="S702" i="3"/>
  <c r="V702" i="3" s="1"/>
  <c r="U701" i="3"/>
  <c r="X701" i="3" s="1"/>
  <c r="T701" i="3"/>
  <c r="W701" i="3" s="1"/>
  <c r="S701" i="3"/>
  <c r="V701" i="3" s="1"/>
  <c r="U700" i="3"/>
  <c r="X700" i="3" s="1"/>
  <c r="T700" i="3"/>
  <c r="W700" i="3" s="1"/>
  <c r="S700" i="3"/>
  <c r="V700" i="3" s="1"/>
  <c r="U699" i="3"/>
  <c r="X699" i="3" s="1"/>
  <c r="T699" i="3"/>
  <c r="W699" i="3" s="1"/>
  <c r="S699" i="3"/>
  <c r="V699" i="3" s="1"/>
  <c r="U698" i="3"/>
  <c r="X698" i="3" s="1"/>
  <c r="T698" i="3"/>
  <c r="W698" i="3" s="1"/>
  <c r="S698" i="3"/>
  <c r="V698" i="3" s="1"/>
  <c r="U697" i="3"/>
  <c r="X697" i="3" s="1"/>
  <c r="T697" i="3"/>
  <c r="W697" i="3" s="1"/>
  <c r="S697" i="3"/>
  <c r="V697" i="3" s="1"/>
  <c r="U696" i="3"/>
  <c r="X696" i="3" s="1"/>
  <c r="T696" i="3"/>
  <c r="W696" i="3" s="1"/>
  <c r="S696" i="3"/>
  <c r="V696" i="3" s="1"/>
  <c r="U695" i="3"/>
  <c r="X695" i="3" s="1"/>
  <c r="T695" i="3"/>
  <c r="W695" i="3" s="1"/>
  <c r="S695" i="3"/>
  <c r="V695" i="3" s="1"/>
  <c r="U694" i="3"/>
  <c r="X694" i="3" s="1"/>
  <c r="T694" i="3"/>
  <c r="W694" i="3" s="1"/>
  <c r="S694" i="3"/>
  <c r="V694" i="3" s="1"/>
  <c r="U693" i="3"/>
  <c r="X693" i="3" s="1"/>
  <c r="T693" i="3"/>
  <c r="W693" i="3" s="1"/>
  <c r="S693" i="3"/>
  <c r="V693" i="3" s="1"/>
  <c r="U692" i="3"/>
  <c r="X692" i="3" s="1"/>
  <c r="T692" i="3"/>
  <c r="W692" i="3" s="1"/>
  <c r="S692" i="3"/>
  <c r="V692" i="3" s="1"/>
  <c r="U691" i="3"/>
  <c r="X691" i="3" s="1"/>
  <c r="T691" i="3"/>
  <c r="W691" i="3" s="1"/>
  <c r="S691" i="3"/>
  <c r="V691" i="3" s="1"/>
  <c r="U690" i="3"/>
  <c r="X690" i="3" s="1"/>
  <c r="T690" i="3"/>
  <c r="W690" i="3" s="1"/>
  <c r="S690" i="3"/>
  <c r="V690" i="3" s="1"/>
  <c r="U689" i="3"/>
  <c r="X689" i="3" s="1"/>
  <c r="T689" i="3"/>
  <c r="W689" i="3" s="1"/>
  <c r="S689" i="3"/>
  <c r="V689" i="3" s="1"/>
  <c r="U688" i="3"/>
  <c r="X688" i="3" s="1"/>
  <c r="T688" i="3"/>
  <c r="W688" i="3" s="1"/>
  <c r="S688" i="3"/>
  <c r="V688" i="3" s="1"/>
  <c r="U687" i="3"/>
  <c r="X687" i="3" s="1"/>
  <c r="T687" i="3"/>
  <c r="W687" i="3" s="1"/>
  <c r="S687" i="3"/>
  <c r="V687" i="3" s="1"/>
  <c r="U686" i="3"/>
  <c r="X686" i="3" s="1"/>
  <c r="T686" i="3"/>
  <c r="W686" i="3" s="1"/>
  <c r="S686" i="3"/>
  <c r="V686" i="3" s="1"/>
  <c r="U685" i="3"/>
  <c r="X685" i="3" s="1"/>
  <c r="T685" i="3"/>
  <c r="W685" i="3" s="1"/>
  <c r="S685" i="3"/>
  <c r="V685" i="3" s="1"/>
  <c r="U684" i="3"/>
  <c r="X684" i="3" s="1"/>
  <c r="T684" i="3"/>
  <c r="W684" i="3" s="1"/>
  <c r="S684" i="3"/>
  <c r="V684" i="3" s="1"/>
  <c r="U683" i="3"/>
  <c r="X683" i="3" s="1"/>
  <c r="T683" i="3"/>
  <c r="W683" i="3" s="1"/>
  <c r="S683" i="3"/>
  <c r="V683" i="3" s="1"/>
  <c r="U682" i="3"/>
  <c r="X682" i="3" s="1"/>
  <c r="T682" i="3"/>
  <c r="W682" i="3" s="1"/>
  <c r="S682" i="3"/>
  <c r="V682" i="3" s="1"/>
  <c r="U681" i="3"/>
  <c r="X681" i="3" s="1"/>
  <c r="T681" i="3"/>
  <c r="W681" i="3" s="1"/>
  <c r="S681" i="3"/>
  <c r="V681" i="3" s="1"/>
  <c r="U680" i="3"/>
  <c r="X680" i="3" s="1"/>
  <c r="T680" i="3"/>
  <c r="W680" i="3" s="1"/>
  <c r="S680" i="3"/>
  <c r="V680" i="3" s="1"/>
  <c r="U679" i="3"/>
  <c r="X679" i="3" s="1"/>
  <c r="T679" i="3"/>
  <c r="W679" i="3" s="1"/>
  <c r="S679" i="3"/>
  <c r="V679" i="3" s="1"/>
  <c r="U678" i="3"/>
  <c r="X678" i="3" s="1"/>
  <c r="T678" i="3"/>
  <c r="W678" i="3" s="1"/>
  <c r="S678" i="3"/>
  <c r="V678" i="3" s="1"/>
  <c r="U677" i="3"/>
  <c r="X677" i="3" s="1"/>
  <c r="T677" i="3"/>
  <c r="W677" i="3" s="1"/>
  <c r="S677" i="3"/>
  <c r="V677" i="3" s="1"/>
  <c r="U676" i="3"/>
  <c r="X676" i="3" s="1"/>
  <c r="T676" i="3"/>
  <c r="W676" i="3" s="1"/>
  <c r="S676" i="3"/>
  <c r="V676" i="3" s="1"/>
  <c r="U675" i="3"/>
  <c r="X675" i="3" s="1"/>
  <c r="T675" i="3"/>
  <c r="W675" i="3" s="1"/>
  <c r="S675" i="3"/>
  <c r="V675" i="3" s="1"/>
  <c r="U674" i="3"/>
  <c r="X674" i="3" s="1"/>
  <c r="T674" i="3"/>
  <c r="W674" i="3" s="1"/>
  <c r="S674" i="3"/>
  <c r="V674" i="3" s="1"/>
  <c r="U673" i="3"/>
  <c r="X673" i="3" s="1"/>
  <c r="T673" i="3"/>
  <c r="W673" i="3" s="1"/>
  <c r="S673" i="3"/>
  <c r="V673" i="3" s="1"/>
  <c r="U672" i="3"/>
  <c r="X672" i="3" s="1"/>
  <c r="T672" i="3"/>
  <c r="W672" i="3" s="1"/>
  <c r="S672" i="3"/>
  <c r="V672" i="3" s="1"/>
  <c r="U671" i="3"/>
  <c r="X671" i="3" s="1"/>
  <c r="T671" i="3"/>
  <c r="W671" i="3" s="1"/>
  <c r="S671" i="3"/>
  <c r="V671" i="3" s="1"/>
  <c r="U670" i="3"/>
  <c r="X670" i="3" s="1"/>
  <c r="T670" i="3"/>
  <c r="W670" i="3" s="1"/>
  <c r="S670" i="3"/>
  <c r="V670" i="3" s="1"/>
  <c r="U669" i="3"/>
  <c r="X669" i="3" s="1"/>
  <c r="T669" i="3"/>
  <c r="W669" i="3" s="1"/>
  <c r="S669" i="3"/>
  <c r="V669" i="3" s="1"/>
  <c r="U668" i="3"/>
  <c r="X668" i="3" s="1"/>
  <c r="T668" i="3"/>
  <c r="W668" i="3" s="1"/>
  <c r="S668" i="3"/>
  <c r="V668" i="3" s="1"/>
  <c r="U667" i="3"/>
  <c r="X667" i="3" s="1"/>
  <c r="T667" i="3"/>
  <c r="W667" i="3" s="1"/>
  <c r="S667" i="3"/>
  <c r="V667" i="3" s="1"/>
  <c r="U666" i="3"/>
  <c r="X666" i="3" s="1"/>
  <c r="T666" i="3"/>
  <c r="W666" i="3" s="1"/>
  <c r="S666" i="3"/>
  <c r="V666" i="3" s="1"/>
  <c r="U665" i="3"/>
  <c r="X665" i="3" s="1"/>
  <c r="T665" i="3"/>
  <c r="W665" i="3" s="1"/>
  <c r="S665" i="3"/>
  <c r="V665" i="3" s="1"/>
  <c r="U664" i="3"/>
  <c r="X664" i="3" s="1"/>
  <c r="T664" i="3"/>
  <c r="W664" i="3" s="1"/>
  <c r="S664" i="3"/>
  <c r="V664" i="3" s="1"/>
  <c r="U663" i="3"/>
  <c r="X663" i="3" s="1"/>
  <c r="T663" i="3"/>
  <c r="W663" i="3" s="1"/>
  <c r="S663" i="3"/>
  <c r="V663" i="3" s="1"/>
  <c r="U662" i="3"/>
  <c r="X662" i="3" s="1"/>
  <c r="T662" i="3"/>
  <c r="W662" i="3" s="1"/>
  <c r="S662" i="3"/>
  <c r="V662" i="3" s="1"/>
  <c r="U661" i="3"/>
  <c r="X661" i="3" s="1"/>
  <c r="T661" i="3"/>
  <c r="W661" i="3" s="1"/>
  <c r="S661" i="3"/>
  <c r="V661" i="3" s="1"/>
  <c r="U660" i="3"/>
  <c r="X660" i="3" s="1"/>
  <c r="T660" i="3"/>
  <c r="W660" i="3" s="1"/>
  <c r="S660" i="3"/>
  <c r="V660" i="3" s="1"/>
  <c r="U659" i="3"/>
  <c r="X659" i="3" s="1"/>
  <c r="T659" i="3"/>
  <c r="W659" i="3" s="1"/>
  <c r="S659" i="3"/>
  <c r="V659" i="3" s="1"/>
  <c r="U658" i="3"/>
  <c r="X658" i="3" s="1"/>
  <c r="T658" i="3"/>
  <c r="W658" i="3" s="1"/>
  <c r="S658" i="3"/>
  <c r="V658" i="3" s="1"/>
  <c r="U657" i="3"/>
  <c r="X657" i="3" s="1"/>
  <c r="T657" i="3"/>
  <c r="W657" i="3" s="1"/>
  <c r="S657" i="3"/>
  <c r="V657" i="3" s="1"/>
  <c r="U656" i="3"/>
  <c r="X656" i="3" s="1"/>
  <c r="T656" i="3"/>
  <c r="W656" i="3" s="1"/>
  <c r="S656" i="3"/>
  <c r="V656" i="3" s="1"/>
  <c r="U655" i="3"/>
  <c r="X655" i="3" s="1"/>
  <c r="T655" i="3"/>
  <c r="W655" i="3" s="1"/>
  <c r="S655" i="3"/>
  <c r="V655" i="3" s="1"/>
  <c r="U654" i="3"/>
  <c r="X654" i="3" s="1"/>
  <c r="T654" i="3"/>
  <c r="W654" i="3" s="1"/>
  <c r="S654" i="3"/>
  <c r="V654" i="3" s="1"/>
  <c r="U653" i="3"/>
  <c r="X653" i="3" s="1"/>
  <c r="T653" i="3"/>
  <c r="W653" i="3" s="1"/>
  <c r="S653" i="3"/>
  <c r="V653" i="3" s="1"/>
  <c r="U652" i="3"/>
  <c r="X652" i="3" s="1"/>
  <c r="T652" i="3"/>
  <c r="W652" i="3" s="1"/>
  <c r="S652" i="3"/>
  <c r="V652" i="3" s="1"/>
  <c r="U651" i="3"/>
  <c r="X651" i="3" s="1"/>
  <c r="T651" i="3"/>
  <c r="W651" i="3" s="1"/>
  <c r="S651" i="3"/>
  <c r="V651" i="3" s="1"/>
  <c r="U650" i="3"/>
  <c r="X650" i="3" s="1"/>
  <c r="T650" i="3"/>
  <c r="W650" i="3" s="1"/>
  <c r="S650" i="3"/>
  <c r="V650" i="3" s="1"/>
  <c r="U649" i="3"/>
  <c r="X649" i="3" s="1"/>
  <c r="T649" i="3"/>
  <c r="W649" i="3" s="1"/>
  <c r="S649" i="3"/>
  <c r="V649" i="3" s="1"/>
  <c r="U648" i="3"/>
  <c r="X648" i="3" s="1"/>
  <c r="T648" i="3"/>
  <c r="W648" i="3" s="1"/>
  <c r="S648" i="3"/>
  <c r="V648" i="3" s="1"/>
  <c r="U647" i="3"/>
  <c r="X647" i="3" s="1"/>
  <c r="T647" i="3"/>
  <c r="W647" i="3" s="1"/>
  <c r="S647" i="3"/>
  <c r="V647" i="3" s="1"/>
  <c r="U646" i="3"/>
  <c r="X646" i="3" s="1"/>
  <c r="T646" i="3"/>
  <c r="W646" i="3" s="1"/>
  <c r="S646" i="3"/>
  <c r="V646" i="3" s="1"/>
  <c r="U645" i="3"/>
  <c r="X645" i="3" s="1"/>
  <c r="T645" i="3"/>
  <c r="W645" i="3" s="1"/>
  <c r="S645" i="3"/>
  <c r="V645" i="3" s="1"/>
  <c r="U644" i="3"/>
  <c r="X644" i="3" s="1"/>
  <c r="T644" i="3"/>
  <c r="W644" i="3" s="1"/>
  <c r="S644" i="3"/>
  <c r="V644" i="3" s="1"/>
  <c r="U643" i="3"/>
  <c r="X643" i="3" s="1"/>
  <c r="T643" i="3"/>
  <c r="W643" i="3" s="1"/>
  <c r="S643" i="3"/>
  <c r="V643" i="3" s="1"/>
  <c r="U642" i="3"/>
  <c r="X642" i="3" s="1"/>
  <c r="T642" i="3"/>
  <c r="W642" i="3" s="1"/>
  <c r="S642" i="3"/>
  <c r="V642" i="3" s="1"/>
  <c r="U641" i="3"/>
  <c r="X641" i="3" s="1"/>
  <c r="T641" i="3"/>
  <c r="W641" i="3" s="1"/>
  <c r="S641" i="3"/>
  <c r="V641" i="3" s="1"/>
  <c r="U640" i="3"/>
  <c r="X640" i="3" s="1"/>
  <c r="T640" i="3"/>
  <c r="W640" i="3" s="1"/>
  <c r="S640" i="3"/>
  <c r="V640" i="3" s="1"/>
  <c r="U639" i="3"/>
  <c r="X639" i="3" s="1"/>
  <c r="T639" i="3"/>
  <c r="W639" i="3" s="1"/>
  <c r="S639" i="3"/>
  <c r="V639" i="3" s="1"/>
  <c r="U638" i="3"/>
  <c r="X638" i="3" s="1"/>
  <c r="T638" i="3"/>
  <c r="W638" i="3" s="1"/>
  <c r="S638" i="3"/>
  <c r="V638" i="3" s="1"/>
  <c r="U637" i="3"/>
  <c r="X637" i="3" s="1"/>
  <c r="T637" i="3"/>
  <c r="W637" i="3" s="1"/>
  <c r="S637" i="3"/>
  <c r="V637" i="3" s="1"/>
  <c r="U636" i="3"/>
  <c r="X636" i="3" s="1"/>
  <c r="T636" i="3"/>
  <c r="W636" i="3" s="1"/>
  <c r="S636" i="3"/>
  <c r="V636" i="3" s="1"/>
  <c r="U635" i="3"/>
  <c r="X635" i="3" s="1"/>
  <c r="T635" i="3"/>
  <c r="W635" i="3" s="1"/>
  <c r="S635" i="3"/>
  <c r="V635" i="3" s="1"/>
  <c r="U634" i="3"/>
  <c r="X634" i="3" s="1"/>
  <c r="T634" i="3"/>
  <c r="W634" i="3" s="1"/>
  <c r="S634" i="3"/>
  <c r="V634" i="3" s="1"/>
  <c r="U633" i="3"/>
  <c r="X633" i="3" s="1"/>
  <c r="T633" i="3"/>
  <c r="W633" i="3" s="1"/>
  <c r="S633" i="3"/>
  <c r="V633" i="3" s="1"/>
  <c r="U632" i="3"/>
  <c r="X632" i="3" s="1"/>
  <c r="T632" i="3"/>
  <c r="W632" i="3" s="1"/>
  <c r="S632" i="3"/>
  <c r="V632" i="3" s="1"/>
  <c r="U631" i="3"/>
  <c r="X631" i="3" s="1"/>
  <c r="T631" i="3"/>
  <c r="W631" i="3" s="1"/>
  <c r="S631" i="3"/>
  <c r="V631" i="3" s="1"/>
  <c r="U630" i="3"/>
  <c r="X630" i="3" s="1"/>
  <c r="T630" i="3"/>
  <c r="W630" i="3" s="1"/>
  <c r="S630" i="3"/>
  <c r="V630" i="3" s="1"/>
  <c r="U629" i="3"/>
  <c r="X629" i="3" s="1"/>
  <c r="T629" i="3"/>
  <c r="W629" i="3" s="1"/>
  <c r="S629" i="3"/>
  <c r="V629" i="3" s="1"/>
  <c r="U628" i="3"/>
  <c r="X628" i="3" s="1"/>
  <c r="T628" i="3"/>
  <c r="W628" i="3" s="1"/>
  <c r="S628" i="3"/>
  <c r="V628" i="3" s="1"/>
  <c r="V627" i="3"/>
  <c r="U627" i="3"/>
  <c r="X627" i="3" s="1"/>
  <c r="T627" i="3"/>
  <c r="W627" i="3" s="1"/>
  <c r="S627" i="3"/>
  <c r="U626" i="3"/>
  <c r="X626" i="3" s="1"/>
  <c r="T626" i="3"/>
  <c r="W626" i="3" s="1"/>
  <c r="S626" i="3"/>
  <c r="V626" i="3" s="1"/>
  <c r="V625" i="3"/>
  <c r="U625" i="3"/>
  <c r="X625" i="3" s="1"/>
  <c r="T625" i="3"/>
  <c r="W625" i="3" s="1"/>
  <c r="S625" i="3"/>
  <c r="U624" i="3"/>
  <c r="X624" i="3" s="1"/>
  <c r="T624" i="3"/>
  <c r="W624" i="3" s="1"/>
  <c r="S624" i="3"/>
  <c r="V624" i="3" s="1"/>
  <c r="V623" i="3"/>
  <c r="U623" i="3"/>
  <c r="X623" i="3" s="1"/>
  <c r="T623" i="3"/>
  <c r="W623" i="3" s="1"/>
  <c r="S623" i="3"/>
  <c r="U622" i="3"/>
  <c r="X622" i="3" s="1"/>
  <c r="T622" i="3"/>
  <c r="W622" i="3" s="1"/>
  <c r="S622" i="3"/>
  <c r="V622" i="3" s="1"/>
  <c r="V621" i="3"/>
  <c r="U621" i="3"/>
  <c r="X621" i="3" s="1"/>
  <c r="T621" i="3"/>
  <c r="W621" i="3" s="1"/>
  <c r="S621" i="3"/>
  <c r="U620" i="3"/>
  <c r="X620" i="3" s="1"/>
  <c r="T620" i="3"/>
  <c r="W620" i="3" s="1"/>
  <c r="S620" i="3"/>
  <c r="V620" i="3" s="1"/>
  <c r="V619" i="3"/>
  <c r="U619" i="3"/>
  <c r="X619" i="3" s="1"/>
  <c r="T619" i="3"/>
  <c r="W619" i="3" s="1"/>
  <c r="S619" i="3"/>
  <c r="U618" i="3"/>
  <c r="X618" i="3" s="1"/>
  <c r="T618" i="3"/>
  <c r="W618" i="3" s="1"/>
  <c r="S618" i="3"/>
  <c r="V618" i="3" s="1"/>
  <c r="V617" i="3"/>
  <c r="U617" i="3"/>
  <c r="X617" i="3" s="1"/>
  <c r="T617" i="3"/>
  <c r="W617" i="3" s="1"/>
  <c r="S617" i="3"/>
  <c r="U616" i="3"/>
  <c r="X616" i="3" s="1"/>
  <c r="T616" i="3"/>
  <c r="W616" i="3" s="1"/>
  <c r="S616" i="3"/>
  <c r="V616" i="3" s="1"/>
  <c r="V615" i="3"/>
  <c r="U615" i="3"/>
  <c r="X615" i="3" s="1"/>
  <c r="T615" i="3"/>
  <c r="W615" i="3" s="1"/>
  <c r="S615" i="3"/>
  <c r="U614" i="3"/>
  <c r="X614" i="3" s="1"/>
  <c r="T614" i="3"/>
  <c r="W614" i="3" s="1"/>
  <c r="S614" i="3"/>
  <c r="V614" i="3" s="1"/>
  <c r="V613" i="3"/>
  <c r="U613" i="3"/>
  <c r="X613" i="3" s="1"/>
  <c r="T613" i="3"/>
  <c r="W613" i="3" s="1"/>
  <c r="S613" i="3"/>
  <c r="U612" i="3"/>
  <c r="X612" i="3" s="1"/>
  <c r="T612" i="3"/>
  <c r="W612" i="3" s="1"/>
  <c r="S612" i="3"/>
  <c r="V612" i="3" s="1"/>
  <c r="V611" i="3"/>
  <c r="U611" i="3"/>
  <c r="X611" i="3" s="1"/>
  <c r="T611" i="3"/>
  <c r="W611" i="3" s="1"/>
  <c r="S611" i="3"/>
  <c r="U610" i="3"/>
  <c r="X610" i="3" s="1"/>
  <c r="T610" i="3"/>
  <c r="W610" i="3" s="1"/>
  <c r="S610" i="3"/>
  <c r="V610" i="3" s="1"/>
  <c r="V609" i="3"/>
  <c r="U609" i="3"/>
  <c r="X609" i="3" s="1"/>
  <c r="T609" i="3"/>
  <c r="W609" i="3" s="1"/>
  <c r="S609" i="3"/>
  <c r="U608" i="3"/>
  <c r="X608" i="3" s="1"/>
  <c r="T608" i="3"/>
  <c r="W608" i="3" s="1"/>
  <c r="S608" i="3"/>
  <c r="V608" i="3" s="1"/>
  <c r="V607" i="3"/>
  <c r="U607" i="3"/>
  <c r="X607" i="3" s="1"/>
  <c r="T607" i="3"/>
  <c r="W607" i="3" s="1"/>
  <c r="S607" i="3"/>
  <c r="U606" i="3"/>
  <c r="X606" i="3" s="1"/>
  <c r="T606" i="3"/>
  <c r="W606" i="3" s="1"/>
  <c r="S606" i="3"/>
  <c r="V606" i="3" s="1"/>
  <c r="V605" i="3"/>
  <c r="U605" i="3"/>
  <c r="X605" i="3" s="1"/>
  <c r="T605" i="3"/>
  <c r="W605" i="3" s="1"/>
  <c r="S605" i="3"/>
  <c r="U604" i="3"/>
  <c r="X604" i="3" s="1"/>
  <c r="T604" i="3"/>
  <c r="W604" i="3" s="1"/>
  <c r="S604" i="3"/>
  <c r="V604" i="3" s="1"/>
  <c r="V603" i="3"/>
  <c r="U603" i="3"/>
  <c r="X603" i="3" s="1"/>
  <c r="T603" i="3"/>
  <c r="W603" i="3" s="1"/>
  <c r="S603" i="3"/>
  <c r="U602" i="3"/>
  <c r="X602" i="3" s="1"/>
  <c r="T602" i="3"/>
  <c r="W602" i="3" s="1"/>
  <c r="S602" i="3"/>
  <c r="V602" i="3" s="1"/>
  <c r="V601" i="3"/>
  <c r="U601" i="3"/>
  <c r="X601" i="3" s="1"/>
  <c r="T601" i="3"/>
  <c r="W601" i="3" s="1"/>
  <c r="S601" i="3"/>
  <c r="U600" i="3"/>
  <c r="X600" i="3" s="1"/>
  <c r="T600" i="3"/>
  <c r="W600" i="3" s="1"/>
  <c r="S600" i="3"/>
  <c r="V600" i="3" s="1"/>
  <c r="V599" i="3"/>
  <c r="U599" i="3"/>
  <c r="X599" i="3" s="1"/>
  <c r="T599" i="3"/>
  <c r="W599" i="3" s="1"/>
  <c r="S599" i="3"/>
  <c r="U598" i="3"/>
  <c r="X598" i="3" s="1"/>
  <c r="T598" i="3"/>
  <c r="W598" i="3" s="1"/>
  <c r="S598" i="3"/>
  <c r="V598" i="3" s="1"/>
  <c r="V597" i="3"/>
  <c r="U597" i="3"/>
  <c r="X597" i="3" s="1"/>
  <c r="T597" i="3"/>
  <c r="W597" i="3" s="1"/>
  <c r="S597" i="3"/>
  <c r="U596" i="3"/>
  <c r="X596" i="3" s="1"/>
  <c r="T596" i="3"/>
  <c r="W596" i="3" s="1"/>
  <c r="S596" i="3"/>
  <c r="V596" i="3" s="1"/>
  <c r="V595" i="3"/>
  <c r="U595" i="3"/>
  <c r="X595" i="3" s="1"/>
  <c r="T595" i="3"/>
  <c r="W595" i="3" s="1"/>
  <c r="S595" i="3"/>
  <c r="U594" i="3"/>
  <c r="X594" i="3" s="1"/>
  <c r="T594" i="3"/>
  <c r="W594" i="3" s="1"/>
  <c r="S594" i="3"/>
  <c r="V594" i="3" s="1"/>
  <c r="V593" i="3"/>
  <c r="U593" i="3"/>
  <c r="X593" i="3" s="1"/>
  <c r="T593" i="3"/>
  <c r="W593" i="3" s="1"/>
  <c r="S593" i="3"/>
  <c r="U592" i="3"/>
  <c r="X592" i="3" s="1"/>
  <c r="T592" i="3"/>
  <c r="W592" i="3" s="1"/>
  <c r="S592" i="3"/>
  <c r="V592" i="3" s="1"/>
  <c r="V591" i="3"/>
  <c r="U591" i="3"/>
  <c r="X591" i="3" s="1"/>
  <c r="T591" i="3"/>
  <c r="W591" i="3" s="1"/>
  <c r="S591" i="3"/>
  <c r="U590" i="3"/>
  <c r="X590" i="3" s="1"/>
  <c r="T590" i="3"/>
  <c r="W590" i="3" s="1"/>
  <c r="S590" i="3"/>
  <c r="V590" i="3" s="1"/>
  <c r="V589" i="3"/>
  <c r="U589" i="3"/>
  <c r="X589" i="3" s="1"/>
  <c r="T589" i="3"/>
  <c r="W589" i="3" s="1"/>
  <c r="S589" i="3"/>
  <c r="U588" i="3"/>
  <c r="X588" i="3" s="1"/>
  <c r="T588" i="3"/>
  <c r="W588" i="3" s="1"/>
  <c r="S588" i="3"/>
  <c r="V588" i="3" s="1"/>
  <c r="V587" i="3"/>
  <c r="U587" i="3"/>
  <c r="X587" i="3" s="1"/>
  <c r="T587" i="3"/>
  <c r="W587" i="3" s="1"/>
  <c r="S587" i="3"/>
  <c r="U586" i="3"/>
  <c r="X586" i="3" s="1"/>
  <c r="T586" i="3"/>
  <c r="W586" i="3" s="1"/>
  <c r="S586" i="3"/>
  <c r="V586" i="3" s="1"/>
  <c r="V585" i="3"/>
  <c r="U585" i="3"/>
  <c r="X585" i="3" s="1"/>
  <c r="T585" i="3"/>
  <c r="W585" i="3" s="1"/>
  <c r="S585" i="3"/>
  <c r="U584" i="3"/>
  <c r="X584" i="3" s="1"/>
  <c r="T584" i="3"/>
  <c r="W584" i="3" s="1"/>
  <c r="S584" i="3"/>
  <c r="V584" i="3" s="1"/>
  <c r="V583" i="3"/>
  <c r="U583" i="3"/>
  <c r="X583" i="3" s="1"/>
  <c r="T583" i="3"/>
  <c r="W583" i="3" s="1"/>
  <c r="S583" i="3"/>
  <c r="U582" i="3"/>
  <c r="X582" i="3" s="1"/>
  <c r="T582" i="3"/>
  <c r="W582" i="3" s="1"/>
  <c r="S582" i="3"/>
  <c r="V582" i="3" s="1"/>
  <c r="V581" i="3"/>
  <c r="U581" i="3"/>
  <c r="X581" i="3" s="1"/>
  <c r="T581" i="3"/>
  <c r="W581" i="3" s="1"/>
  <c r="S581" i="3"/>
  <c r="U580" i="3"/>
  <c r="X580" i="3" s="1"/>
  <c r="T580" i="3"/>
  <c r="W580" i="3" s="1"/>
  <c r="S580" i="3"/>
  <c r="V580" i="3" s="1"/>
  <c r="V579" i="3"/>
  <c r="U579" i="3"/>
  <c r="X579" i="3" s="1"/>
  <c r="T579" i="3"/>
  <c r="W579" i="3" s="1"/>
  <c r="S579" i="3"/>
  <c r="U578" i="3"/>
  <c r="X578" i="3" s="1"/>
  <c r="T578" i="3"/>
  <c r="W578" i="3" s="1"/>
  <c r="S578" i="3"/>
  <c r="V578" i="3" s="1"/>
  <c r="V577" i="3"/>
  <c r="U577" i="3"/>
  <c r="X577" i="3" s="1"/>
  <c r="T577" i="3"/>
  <c r="W577" i="3" s="1"/>
  <c r="S577" i="3"/>
  <c r="U576" i="3"/>
  <c r="X576" i="3" s="1"/>
  <c r="T576" i="3"/>
  <c r="W576" i="3" s="1"/>
  <c r="S576" i="3"/>
  <c r="V576" i="3" s="1"/>
  <c r="V575" i="3"/>
  <c r="U575" i="3"/>
  <c r="X575" i="3" s="1"/>
  <c r="T575" i="3"/>
  <c r="W575" i="3" s="1"/>
  <c r="S575" i="3"/>
  <c r="U574" i="3"/>
  <c r="X574" i="3" s="1"/>
  <c r="T574" i="3"/>
  <c r="W574" i="3" s="1"/>
  <c r="S574" i="3"/>
  <c r="V574" i="3" s="1"/>
  <c r="V573" i="3"/>
  <c r="U573" i="3"/>
  <c r="X573" i="3" s="1"/>
  <c r="T573" i="3"/>
  <c r="W573" i="3" s="1"/>
  <c r="S573" i="3"/>
  <c r="U572" i="3"/>
  <c r="X572" i="3" s="1"/>
  <c r="T572" i="3"/>
  <c r="W572" i="3" s="1"/>
  <c r="S572" i="3"/>
  <c r="V572" i="3" s="1"/>
  <c r="V571" i="3"/>
  <c r="U571" i="3"/>
  <c r="X571" i="3" s="1"/>
  <c r="T571" i="3"/>
  <c r="W571" i="3" s="1"/>
  <c r="S571" i="3"/>
  <c r="U570" i="3"/>
  <c r="X570" i="3" s="1"/>
  <c r="T570" i="3"/>
  <c r="W570" i="3" s="1"/>
  <c r="S570" i="3"/>
  <c r="V570" i="3" s="1"/>
  <c r="V569" i="3"/>
  <c r="U569" i="3"/>
  <c r="X569" i="3" s="1"/>
  <c r="T569" i="3"/>
  <c r="W569" i="3" s="1"/>
  <c r="S569" i="3"/>
  <c r="U568" i="3"/>
  <c r="X568" i="3" s="1"/>
  <c r="T568" i="3"/>
  <c r="W568" i="3" s="1"/>
  <c r="S568" i="3"/>
  <c r="V568" i="3" s="1"/>
  <c r="V567" i="3"/>
  <c r="U567" i="3"/>
  <c r="X567" i="3" s="1"/>
  <c r="T567" i="3"/>
  <c r="W567" i="3" s="1"/>
  <c r="S567" i="3"/>
  <c r="U566" i="3"/>
  <c r="X566" i="3" s="1"/>
  <c r="T566" i="3"/>
  <c r="W566" i="3" s="1"/>
  <c r="S566" i="3"/>
  <c r="V566" i="3" s="1"/>
  <c r="V565" i="3"/>
  <c r="U565" i="3"/>
  <c r="X565" i="3" s="1"/>
  <c r="T565" i="3"/>
  <c r="W565" i="3" s="1"/>
  <c r="S565" i="3"/>
  <c r="U564" i="3"/>
  <c r="X564" i="3" s="1"/>
  <c r="T564" i="3"/>
  <c r="W564" i="3" s="1"/>
  <c r="S564" i="3"/>
  <c r="V564" i="3" s="1"/>
  <c r="V563" i="3"/>
  <c r="U563" i="3"/>
  <c r="X563" i="3" s="1"/>
  <c r="T563" i="3"/>
  <c r="W563" i="3" s="1"/>
  <c r="S563" i="3"/>
  <c r="U562" i="3"/>
  <c r="X562" i="3" s="1"/>
  <c r="T562" i="3"/>
  <c r="W562" i="3" s="1"/>
  <c r="S562" i="3"/>
  <c r="V562" i="3" s="1"/>
  <c r="V561" i="3"/>
  <c r="U561" i="3"/>
  <c r="X561" i="3" s="1"/>
  <c r="T561" i="3"/>
  <c r="W561" i="3" s="1"/>
  <c r="S561" i="3"/>
  <c r="U560" i="3"/>
  <c r="X560" i="3" s="1"/>
  <c r="T560" i="3"/>
  <c r="W560" i="3" s="1"/>
  <c r="S560" i="3"/>
  <c r="V560" i="3" s="1"/>
  <c r="V559" i="3"/>
  <c r="U559" i="3"/>
  <c r="X559" i="3" s="1"/>
  <c r="T559" i="3"/>
  <c r="W559" i="3" s="1"/>
  <c r="S559" i="3"/>
  <c r="U558" i="3"/>
  <c r="X558" i="3" s="1"/>
  <c r="T558" i="3"/>
  <c r="W558" i="3" s="1"/>
  <c r="S558" i="3"/>
  <c r="V558" i="3" s="1"/>
  <c r="V557" i="3"/>
  <c r="U557" i="3"/>
  <c r="X557" i="3" s="1"/>
  <c r="T557" i="3"/>
  <c r="W557" i="3" s="1"/>
  <c r="S557" i="3"/>
  <c r="U556" i="3"/>
  <c r="X556" i="3" s="1"/>
  <c r="T556" i="3"/>
  <c r="W556" i="3" s="1"/>
  <c r="S556" i="3"/>
  <c r="V556" i="3" s="1"/>
  <c r="V555" i="3"/>
  <c r="U555" i="3"/>
  <c r="X555" i="3" s="1"/>
  <c r="T555" i="3"/>
  <c r="W555" i="3" s="1"/>
  <c r="S555" i="3"/>
  <c r="U554" i="3"/>
  <c r="X554" i="3" s="1"/>
  <c r="T554" i="3"/>
  <c r="W554" i="3" s="1"/>
  <c r="S554" i="3"/>
  <c r="V554" i="3" s="1"/>
  <c r="V553" i="3"/>
  <c r="U553" i="3"/>
  <c r="X553" i="3" s="1"/>
  <c r="T553" i="3"/>
  <c r="W553" i="3" s="1"/>
  <c r="S553" i="3"/>
  <c r="U552" i="3"/>
  <c r="X552" i="3" s="1"/>
  <c r="T552" i="3"/>
  <c r="W552" i="3" s="1"/>
  <c r="S552" i="3"/>
  <c r="V552" i="3" s="1"/>
  <c r="V551" i="3"/>
  <c r="U551" i="3"/>
  <c r="X551" i="3" s="1"/>
  <c r="T551" i="3"/>
  <c r="W551" i="3" s="1"/>
  <c r="S551" i="3"/>
  <c r="U550" i="3"/>
  <c r="X550" i="3" s="1"/>
  <c r="T550" i="3"/>
  <c r="W550" i="3" s="1"/>
  <c r="S550" i="3"/>
  <c r="V550" i="3" s="1"/>
  <c r="V549" i="3"/>
  <c r="U549" i="3"/>
  <c r="X549" i="3" s="1"/>
  <c r="T549" i="3"/>
  <c r="W549" i="3" s="1"/>
  <c r="S549" i="3"/>
  <c r="U548" i="3"/>
  <c r="X548" i="3" s="1"/>
  <c r="T548" i="3"/>
  <c r="W548" i="3" s="1"/>
  <c r="S548" i="3"/>
  <c r="V548" i="3" s="1"/>
  <c r="V547" i="3"/>
  <c r="U547" i="3"/>
  <c r="X547" i="3" s="1"/>
  <c r="T547" i="3"/>
  <c r="W547" i="3" s="1"/>
  <c r="S547" i="3"/>
  <c r="U546" i="3"/>
  <c r="X546" i="3" s="1"/>
  <c r="T546" i="3"/>
  <c r="W546" i="3" s="1"/>
  <c r="S546" i="3"/>
  <c r="V546" i="3" s="1"/>
  <c r="V545" i="3"/>
  <c r="U545" i="3"/>
  <c r="X545" i="3" s="1"/>
  <c r="T545" i="3"/>
  <c r="W545" i="3" s="1"/>
  <c r="S545" i="3"/>
  <c r="U544" i="3"/>
  <c r="X544" i="3" s="1"/>
  <c r="T544" i="3"/>
  <c r="W544" i="3" s="1"/>
  <c r="S544" i="3"/>
  <c r="V544" i="3" s="1"/>
  <c r="V543" i="3"/>
  <c r="U543" i="3"/>
  <c r="X543" i="3" s="1"/>
  <c r="T543" i="3"/>
  <c r="W543" i="3" s="1"/>
  <c r="S543" i="3"/>
  <c r="U542" i="3"/>
  <c r="X542" i="3" s="1"/>
  <c r="T542" i="3"/>
  <c r="W542" i="3" s="1"/>
  <c r="S542" i="3"/>
  <c r="V542" i="3" s="1"/>
  <c r="V541" i="3"/>
  <c r="U541" i="3"/>
  <c r="X541" i="3" s="1"/>
  <c r="T541" i="3"/>
  <c r="W541" i="3" s="1"/>
  <c r="S541" i="3"/>
  <c r="U540" i="3"/>
  <c r="X540" i="3" s="1"/>
  <c r="T540" i="3"/>
  <c r="W540" i="3" s="1"/>
  <c r="S540" i="3"/>
  <c r="V540" i="3" s="1"/>
  <c r="V539" i="3"/>
  <c r="U539" i="3"/>
  <c r="X539" i="3" s="1"/>
  <c r="T539" i="3"/>
  <c r="W539" i="3" s="1"/>
  <c r="S539" i="3"/>
  <c r="U538" i="3"/>
  <c r="X538" i="3" s="1"/>
  <c r="T538" i="3"/>
  <c r="W538" i="3" s="1"/>
  <c r="S538" i="3"/>
  <c r="V538" i="3" s="1"/>
  <c r="V537" i="3"/>
  <c r="U537" i="3"/>
  <c r="X537" i="3" s="1"/>
  <c r="T537" i="3"/>
  <c r="W537" i="3" s="1"/>
  <c r="S537" i="3"/>
  <c r="U536" i="3"/>
  <c r="X536" i="3" s="1"/>
  <c r="T536" i="3"/>
  <c r="W536" i="3" s="1"/>
  <c r="S536" i="3"/>
  <c r="V536" i="3" s="1"/>
  <c r="V535" i="3"/>
  <c r="U535" i="3"/>
  <c r="X535" i="3" s="1"/>
  <c r="T535" i="3"/>
  <c r="W535" i="3" s="1"/>
  <c r="S535" i="3"/>
  <c r="U534" i="3"/>
  <c r="X534" i="3" s="1"/>
  <c r="T534" i="3"/>
  <c r="W534" i="3" s="1"/>
  <c r="S534" i="3"/>
  <c r="V534" i="3" s="1"/>
  <c r="V533" i="3"/>
  <c r="U533" i="3"/>
  <c r="X533" i="3" s="1"/>
  <c r="T533" i="3"/>
  <c r="W533" i="3" s="1"/>
  <c r="S533" i="3"/>
  <c r="U532" i="3"/>
  <c r="X532" i="3" s="1"/>
  <c r="T532" i="3"/>
  <c r="W532" i="3" s="1"/>
  <c r="S532" i="3"/>
  <c r="V532" i="3" s="1"/>
  <c r="V531" i="3"/>
  <c r="U531" i="3"/>
  <c r="X531" i="3" s="1"/>
  <c r="T531" i="3"/>
  <c r="W531" i="3" s="1"/>
  <c r="S531" i="3"/>
  <c r="U530" i="3"/>
  <c r="X530" i="3" s="1"/>
  <c r="T530" i="3"/>
  <c r="W530" i="3" s="1"/>
  <c r="S530" i="3"/>
  <c r="V530" i="3" s="1"/>
  <c r="V529" i="3"/>
  <c r="U529" i="3"/>
  <c r="X529" i="3" s="1"/>
  <c r="T529" i="3"/>
  <c r="W529" i="3" s="1"/>
  <c r="S529" i="3"/>
  <c r="U528" i="3"/>
  <c r="X528" i="3" s="1"/>
  <c r="T528" i="3"/>
  <c r="W528" i="3" s="1"/>
  <c r="S528" i="3"/>
  <c r="V528" i="3" s="1"/>
  <c r="V527" i="3"/>
  <c r="U527" i="3"/>
  <c r="X527" i="3" s="1"/>
  <c r="T527" i="3"/>
  <c r="W527" i="3" s="1"/>
  <c r="S527" i="3"/>
  <c r="U526" i="3"/>
  <c r="X526" i="3" s="1"/>
  <c r="T526" i="3"/>
  <c r="W526" i="3" s="1"/>
  <c r="S526" i="3"/>
  <c r="V526" i="3" s="1"/>
  <c r="V525" i="3"/>
  <c r="U525" i="3"/>
  <c r="X525" i="3" s="1"/>
  <c r="T525" i="3"/>
  <c r="W525" i="3" s="1"/>
  <c r="S525" i="3"/>
  <c r="U524" i="3"/>
  <c r="X524" i="3" s="1"/>
  <c r="T524" i="3"/>
  <c r="W524" i="3" s="1"/>
  <c r="S524" i="3"/>
  <c r="V524" i="3" s="1"/>
  <c r="V523" i="3"/>
  <c r="U523" i="3"/>
  <c r="X523" i="3" s="1"/>
  <c r="T523" i="3"/>
  <c r="W523" i="3" s="1"/>
  <c r="S523" i="3"/>
  <c r="U522" i="3"/>
  <c r="X522" i="3" s="1"/>
  <c r="T522" i="3"/>
  <c r="W522" i="3" s="1"/>
  <c r="S522" i="3"/>
  <c r="V522" i="3" s="1"/>
  <c r="V521" i="3"/>
  <c r="U521" i="3"/>
  <c r="X521" i="3" s="1"/>
  <c r="T521" i="3"/>
  <c r="W521" i="3" s="1"/>
  <c r="S521" i="3"/>
  <c r="U520" i="3"/>
  <c r="X520" i="3" s="1"/>
  <c r="T520" i="3"/>
  <c r="W520" i="3" s="1"/>
  <c r="S520" i="3"/>
  <c r="V520" i="3" s="1"/>
  <c r="V519" i="3"/>
  <c r="U519" i="3"/>
  <c r="X519" i="3" s="1"/>
  <c r="T519" i="3"/>
  <c r="W519" i="3" s="1"/>
  <c r="S519" i="3"/>
  <c r="U518" i="3"/>
  <c r="X518" i="3" s="1"/>
  <c r="T518" i="3"/>
  <c r="W518" i="3" s="1"/>
  <c r="S518" i="3"/>
  <c r="V518" i="3" s="1"/>
  <c r="V517" i="3"/>
  <c r="U517" i="3"/>
  <c r="X517" i="3" s="1"/>
  <c r="T517" i="3"/>
  <c r="W517" i="3" s="1"/>
  <c r="S517" i="3"/>
  <c r="U516" i="3"/>
  <c r="X516" i="3" s="1"/>
  <c r="T516" i="3"/>
  <c r="W516" i="3" s="1"/>
  <c r="S516" i="3"/>
  <c r="V516" i="3" s="1"/>
  <c r="V515" i="3"/>
  <c r="U515" i="3"/>
  <c r="X515" i="3" s="1"/>
  <c r="T515" i="3"/>
  <c r="W515" i="3" s="1"/>
  <c r="S515" i="3"/>
  <c r="U514" i="3"/>
  <c r="X514" i="3" s="1"/>
  <c r="T514" i="3"/>
  <c r="W514" i="3" s="1"/>
  <c r="S514" i="3"/>
  <c r="V514" i="3" s="1"/>
  <c r="V513" i="3"/>
  <c r="U513" i="3"/>
  <c r="X513" i="3" s="1"/>
  <c r="T513" i="3"/>
  <c r="W513" i="3" s="1"/>
  <c r="S513" i="3"/>
  <c r="U512" i="3"/>
  <c r="X512" i="3" s="1"/>
  <c r="T512" i="3"/>
  <c r="W512" i="3" s="1"/>
  <c r="S512" i="3"/>
  <c r="V512" i="3" s="1"/>
  <c r="V511" i="3"/>
  <c r="U511" i="3"/>
  <c r="X511" i="3" s="1"/>
  <c r="T511" i="3"/>
  <c r="W511" i="3" s="1"/>
  <c r="S511" i="3"/>
  <c r="U510" i="3"/>
  <c r="X510" i="3" s="1"/>
  <c r="T510" i="3"/>
  <c r="W510" i="3" s="1"/>
  <c r="S510" i="3"/>
  <c r="V510" i="3" s="1"/>
  <c r="V509" i="3"/>
  <c r="U509" i="3"/>
  <c r="X509" i="3" s="1"/>
  <c r="T509" i="3"/>
  <c r="W509" i="3" s="1"/>
  <c r="S509" i="3"/>
  <c r="U508" i="3"/>
  <c r="X508" i="3" s="1"/>
  <c r="T508" i="3"/>
  <c r="W508" i="3" s="1"/>
  <c r="S508" i="3"/>
  <c r="V508" i="3" s="1"/>
  <c r="V507" i="3"/>
  <c r="U507" i="3"/>
  <c r="X507" i="3" s="1"/>
  <c r="T507" i="3"/>
  <c r="W507" i="3" s="1"/>
  <c r="S507" i="3"/>
  <c r="U506" i="3"/>
  <c r="X506" i="3" s="1"/>
  <c r="T506" i="3"/>
  <c r="W506" i="3" s="1"/>
  <c r="S506" i="3"/>
  <c r="V506" i="3" s="1"/>
  <c r="V505" i="3"/>
  <c r="U505" i="3"/>
  <c r="X505" i="3" s="1"/>
  <c r="T505" i="3"/>
  <c r="W505" i="3" s="1"/>
  <c r="S505" i="3"/>
  <c r="U504" i="3"/>
  <c r="X504" i="3" s="1"/>
  <c r="T504" i="3"/>
  <c r="W504" i="3" s="1"/>
  <c r="S504" i="3"/>
  <c r="V504" i="3" s="1"/>
  <c r="V503" i="3"/>
  <c r="U503" i="3"/>
  <c r="X503" i="3" s="1"/>
  <c r="T503" i="3"/>
  <c r="W503" i="3" s="1"/>
  <c r="S503" i="3"/>
  <c r="U502" i="3"/>
  <c r="X502" i="3" s="1"/>
  <c r="T502" i="3"/>
  <c r="W502" i="3" s="1"/>
  <c r="S502" i="3"/>
  <c r="V502" i="3" s="1"/>
  <c r="V501" i="3"/>
  <c r="U501" i="3"/>
  <c r="X501" i="3" s="1"/>
  <c r="T501" i="3"/>
  <c r="W501" i="3" s="1"/>
  <c r="S501" i="3"/>
  <c r="U500" i="3"/>
  <c r="X500" i="3" s="1"/>
  <c r="T500" i="3"/>
  <c r="W500" i="3" s="1"/>
  <c r="S500" i="3"/>
  <c r="V500" i="3" s="1"/>
  <c r="V499" i="3"/>
  <c r="U499" i="3"/>
  <c r="X499" i="3" s="1"/>
  <c r="T499" i="3"/>
  <c r="W499" i="3" s="1"/>
  <c r="S499" i="3"/>
  <c r="U498" i="3"/>
  <c r="X498" i="3" s="1"/>
  <c r="T498" i="3"/>
  <c r="W498" i="3" s="1"/>
  <c r="S498" i="3"/>
  <c r="V498" i="3" s="1"/>
  <c r="V497" i="3"/>
  <c r="U497" i="3"/>
  <c r="X497" i="3" s="1"/>
  <c r="T497" i="3"/>
  <c r="W497" i="3" s="1"/>
  <c r="S497" i="3"/>
  <c r="U496" i="3"/>
  <c r="X496" i="3" s="1"/>
  <c r="T496" i="3"/>
  <c r="W496" i="3" s="1"/>
  <c r="S496" i="3"/>
  <c r="V496" i="3" s="1"/>
  <c r="V495" i="3"/>
  <c r="U495" i="3"/>
  <c r="X495" i="3" s="1"/>
  <c r="T495" i="3"/>
  <c r="W495" i="3" s="1"/>
  <c r="S495" i="3"/>
  <c r="U494" i="3"/>
  <c r="X494" i="3" s="1"/>
  <c r="T494" i="3"/>
  <c r="W494" i="3" s="1"/>
  <c r="S494" i="3"/>
  <c r="V494" i="3" s="1"/>
  <c r="V493" i="3"/>
  <c r="U493" i="3"/>
  <c r="X493" i="3" s="1"/>
  <c r="T493" i="3"/>
  <c r="W493" i="3" s="1"/>
  <c r="S493" i="3"/>
  <c r="U492" i="3"/>
  <c r="X492" i="3" s="1"/>
  <c r="T492" i="3"/>
  <c r="W492" i="3" s="1"/>
  <c r="S492" i="3"/>
  <c r="V492" i="3" s="1"/>
  <c r="V491" i="3"/>
  <c r="U491" i="3"/>
  <c r="X491" i="3" s="1"/>
  <c r="T491" i="3"/>
  <c r="W491" i="3" s="1"/>
  <c r="S491" i="3"/>
  <c r="U490" i="3"/>
  <c r="X490" i="3" s="1"/>
  <c r="T490" i="3"/>
  <c r="W490" i="3" s="1"/>
  <c r="S490" i="3"/>
  <c r="V490" i="3" s="1"/>
  <c r="V489" i="3"/>
  <c r="U489" i="3"/>
  <c r="X489" i="3" s="1"/>
  <c r="T489" i="3"/>
  <c r="W489" i="3" s="1"/>
  <c r="S489" i="3"/>
  <c r="U488" i="3"/>
  <c r="X488" i="3" s="1"/>
  <c r="T488" i="3"/>
  <c r="W488" i="3" s="1"/>
  <c r="S488" i="3"/>
  <c r="V488" i="3" s="1"/>
  <c r="V487" i="3"/>
  <c r="U487" i="3"/>
  <c r="X487" i="3" s="1"/>
  <c r="T487" i="3"/>
  <c r="W487" i="3" s="1"/>
  <c r="S487" i="3"/>
  <c r="U486" i="3"/>
  <c r="X486" i="3" s="1"/>
  <c r="T486" i="3"/>
  <c r="W486" i="3" s="1"/>
  <c r="S486" i="3"/>
  <c r="V486" i="3" s="1"/>
  <c r="V485" i="3"/>
  <c r="U485" i="3"/>
  <c r="X485" i="3" s="1"/>
  <c r="T485" i="3"/>
  <c r="W485" i="3" s="1"/>
  <c r="S485" i="3"/>
  <c r="U484" i="3"/>
  <c r="X484" i="3" s="1"/>
  <c r="T484" i="3"/>
  <c r="W484" i="3" s="1"/>
  <c r="S484" i="3"/>
  <c r="V484" i="3" s="1"/>
  <c r="V483" i="3"/>
  <c r="U483" i="3"/>
  <c r="X483" i="3" s="1"/>
  <c r="T483" i="3"/>
  <c r="W483" i="3" s="1"/>
  <c r="S483" i="3"/>
  <c r="U482" i="3"/>
  <c r="X482" i="3" s="1"/>
  <c r="T482" i="3"/>
  <c r="W482" i="3" s="1"/>
  <c r="S482" i="3"/>
  <c r="V482" i="3" s="1"/>
  <c r="V481" i="3"/>
  <c r="U481" i="3"/>
  <c r="X481" i="3" s="1"/>
  <c r="T481" i="3"/>
  <c r="W481" i="3" s="1"/>
  <c r="S481" i="3"/>
  <c r="U480" i="3"/>
  <c r="X480" i="3" s="1"/>
  <c r="T480" i="3"/>
  <c r="W480" i="3" s="1"/>
  <c r="S480" i="3"/>
  <c r="V480" i="3" s="1"/>
  <c r="V479" i="3"/>
  <c r="U479" i="3"/>
  <c r="X479" i="3" s="1"/>
  <c r="T479" i="3"/>
  <c r="W479" i="3" s="1"/>
  <c r="S479" i="3"/>
  <c r="U478" i="3"/>
  <c r="X478" i="3" s="1"/>
  <c r="T478" i="3"/>
  <c r="W478" i="3" s="1"/>
  <c r="S478" i="3"/>
  <c r="V478" i="3" s="1"/>
  <c r="V477" i="3"/>
  <c r="U477" i="3"/>
  <c r="X477" i="3" s="1"/>
  <c r="T477" i="3"/>
  <c r="W477" i="3" s="1"/>
  <c r="S477" i="3"/>
  <c r="U476" i="3"/>
  <c r="X476" i="3" s="1"/>
  <c r="T476" i="3"/>
  <c r="W476" i="3" s="1"/>
  <c r="S476" i="3"/>
  <c r="V476" i="3" s="1"/>
  <c r="V475" i="3"/>
  <c r="U475" i="3"/>
  <c r="X475" i="3" s="1"/>
  <c r="T475" i="3"/>
  <c r="W475" i="3" s="1"/>
  <c r="S475" i="3"/>
  <c r="U474" i="3"/>
  <c r="X474" i="3" s="1"/>
  <c r="T474" i="3"/>
  <c r="W474" i="3" s="1"/>
  <c r="S474" i="3"/>
  <c r="V474" i="3" s="1"/>
  <c r="V473" i="3"/>
  <c r="U473" i="3"/>
  <c r="X473" i="3" s="1"/>
  <c r="T473" i="3"/>
  <c r="W473" i="3" s="1"/>
  <c r="S473" i="3"/>
  <c r="U472" i="3"/>
  <c r="X472" i="3" s="1"/>
  <c r="T472" i="3"/>
  <c r="W472" i="3" s="1"/>
  <c r="S472" i="3"/>
  <c r="V472" i="3" s="1"/>
  <c r="V471" i="3"/>
  <c r="U471" i="3"/>
  <c r="X471" i="3" s="1"/>
  <c r="T471" i="3"/>
  <c r="W471" i="3" s="1"/>
  <c r="S471" i="3"/>
  <c r="U470" i="3"/>
  <c r="X470" i="3" s="1"/>
  <c r="T470" i="3"/>
  <c r="W470" i="3" s="1"/>
  <c r="S470" i="3"/>
  <c r="V470" i="3" s="1"/>
  <c r="V469" i="3"/>
  <c r="U469" i="3"/>
  <c r="X469" i="3" s="1"/>
  <c r="T469" i="3"/>
  <c r="W469" i="3" s="1"/>
  <c r="S469" i="3"/>
  <c r="U468" i="3"/>
  <c r="X468" i="3" s="1"/>
  <c r="T468" i="3"/>
  <c r="W468" i="3" s="1"/>
  <c r="S468" i="3"/>
  <c r="V468" i="3" s="1"/>
  <c r="V467" i="3"/>
  <c r="U467" i="3"/>
  <c r="X467" i="3" s="1"/>
  <c r="T467" i="3"/>
  <c r="W467" i="3" s="1"/>
  <c r="S467" i="3"/>
  <c r="U466" i="3"/>
  <c r="X466" i="3" s="1"/>
  <c r="T466" i="3"/>
  <c r="W466" i="3" s="1"/>
  <c r="S466" i="3"/>
  <c r="V466" i="3" s="1"/>
  <c r="V465" i="3"/>
  <c r="U465" i="3"/>
  <c r="X465" i="3" s="1"/>
  <c r="T465" i="3"/>
  <c r="W465" i="3" s="1"/>
  <c r="S465" i="3"/>
  <c r="U464" i="3"/>
  <c r="X464" i="3" s="1"/>
  <c r="T464" i="3"/>
  <c r="W464" i="3" s="1"/>
  <c r="S464" i="3"/>
  <c r="V464" i="3" s="1"/>
  <c r="V463" i="3"/>
  <c r="U463" i="3"/>
  <c r="X463" i="3" s="1"/>
  <c r="T463" i="3"/>
  <c r="W463" i="3" s="1"/>
  <c r="S463" i="3"/>
  <c r="U462" i="3"/>
  <c r="X462" i="3" s="1"/>
  <c r="T462" i="3"/>
  <c r="W462" i="3" s="1"/>
  <c r="S462" i="3"/>
  <c r="V462" i="3" s="1"/>
  <c r="V461" i="3"/>
  <c r="U461" i="3"/>
  <c r="X461" i="3" s="1"/>
  <c r="T461" i="3"/>
  <c r="W461" i="3" s="1"/>
  <c r="S461" i="3"/>
  <c r="U460" i="3"/>
  <c r="X460" i="3" s="1"/>
  <c r="T460" i="3"/>
  <c r="W460" i="3" s="1"/>
  <c r="S460" i="3"/>
  <c r="V460" i="3" s="1"/>
  <c r="V459" i="3"/>
  <c r="U459" i="3"/>
  <c r="X459" i="3" s="1"/>
  <c r="T459" i="3"/>
  <c r="W459" i="3" s="1"/>
  <c r="S459" i="3"/>
  <c r="U458" i="3"/>
  <c r="X458" i="3" s="1"/>
  <c r="T458" i="3"/>
  <c r="W458" i="3" s="1"/>
  <c r="S458" i="3"/>
  <c r="V458" i="3" s="1"/>
  <c r="V457" i="3"/>
  <c r="U457" i="3"/>
  <c r="X457" i="3" s="1"/>
  <c r="T457" i="3"/>
  <c r="W457" i="3" s="1"/>
  <c r="S457" i="3"/>
  <c r="U456" i="3"/>
  <c r="X456" i="3" s="1"/>
  <c r="T456" i="3"/>
  <c r="W456" i="3" s="1"/>
  <c r="S456" i="3"/>
  <c r="V456" i="3" s="1"/>
  <c r="V455" i="3"/>
  <c r="U455" i="3"/>
  <c r="X455" i="3" s="1"/>
  <c r="T455" i="3"/>
  <c r="W455" i="3" s="1"/>
  <c r="S455" i="3"/>
  <c r="U454" i="3"/>
  <c r="X454" i="3" s="1"/>
  <c r="T454" i="3"/>
  <c r="W454" i="3" s="1"/>
  <c r="S454" i="3"/>
  <c r="V454" i="3" s="1"/>
  <c r="V453" i="3"/>
  <c r="U453" i="3"/>
  <c r="X453" i="3" s="1"/>
  <c r="T453" i="3"/>
  <c r="W453" i="3" s="1"/>
  <c r="S453" i="3"/>
  <c r="U452" i="3"/>
  <c r="X452" i="3" s="1"/>
  <c r="T452" i="3"/>
  <c r="W452" i="3" s="1"/>
  <c r="S452" i="3"/>
  <c r="V452" i="3" s="1"/>
  <c r="V451" i="3"/>
  <c r="U451" i="3"/>
  <c r="X451" i="3" s="1"/>
  <c r="T451" i="3"/>
  <c r="W451" i="3" s="1"/>
  <c r="S451" i="3"/>
  <c r="U450" i="3"/>
  <c r="X450" i="3" s="1"/>
  <c r="T450" i="3"/>
  <c r="W450" i="3" s="1"/>
  <c r="S450" i="3"/>
  <c r="V450" i="3" s="1"/>
  <c r="V449" i="3"/>
  <c r="U449" i="3"/>
  <c r="X449" i="3" s="1"/>
  <c r="T449" i="3"/>
  <c r="W449" i="3" s="1"/>
  <c r="S449" i="3"/>
  <c r="U448" i="3"/>
  <c r="X448" i="3" s="1"/>
  <c r="T448" i="3"/>
  <c r="W448" i="3" s="1"/>
  <c r="S448" i="3"/>
  <c r="V448" i="3" s="1"/>
  <c r="V447" i="3"/>
  <c r="U447" i="3"/>
  <c r="X447" i="3" s="1"/>
  <c r="T447" i="3"/>
  <c r="W447" i="3" s="1"/>
  <c r="S447" i="3"/>
  <c r="U446" i="3"/>
  <c r="X446" i="3" s="1"/>
  <c r="T446" i="3"/>
  <c r="W446" i="3" s="1"/>
  <c r="S446" i="3"/>
  <c r="V446" i="3" s="1"/>
  <c r="V445" i="3"/>
  <c r="U445" i="3"/>
  <c r="X445" i="3" s="1"/>
  <c r="T445" i="3"/>
  <c r="W445" i="3" s="1"/>
  <c r="S445" i="3"/>
  <c r="U444" i="3"/>
  <c r="X444" i="3" s="1"/>
  <c r="T444" i="3"/>
  <c r="W444" i="3" s="1"/>
  <c r="S444" i="3"/>
  <c r="V444" i="3" s="1"/>
  <c r="V443" i="3"/>
  <c r="U443" i="3"/>
  <c r="X443" i="3" s="1"/>
  <c r="T443" i="3"/>
  <c r="W443" i="3" s="1"/>
  <c r="S443" i="3"/>
  <c r="U442" i="3"/>
  <c r="X442" i="3" s="1"/>
  <c r="T442" i="3"/>
  <c r="W442" i="3" s="1"/>
  <c r="S442" i="3"/>
  <c r="V442" i="3" s="1"/>
  <c r="V441" i="3"/>
  <c r="U441" i="3"/>
  <c r="X441" i="3" s="1"/>
  <c r="T441" i="3"/>
  <c r="W441" i="3" s="1"/>
  <c r="S441" i="3"/>
  <c r="U440" i="3"/>
  <c r="X440" i="3" s="1"/>
  <c r="T440" i="3"/>
  <c r="W440" i="3" s="1"/>
  <c r="S440" i="3"/>
  <c r="V440" i="3" s="1"/>
  <c r="V439" i="3"/>
  <c r="U439" i="3"/>
  <c r="X439" i="3" s="1"/>
  <c r="T439" i="3"/>
  <c r="W439" i="3" s="1"/>
  <c r="S439" i="3"/>
  <c r="U438" i="3"/>
  <c r="X438" i="3" s="1"/>
  <c r="T438" i="3"/>
  <c r="W438" i="3" s="1"/>
  <c r="S438" i="3"/>
  <c r="V438" i="3" s="1"/>
  <c r="V437" i="3"/>
  <c r="U437" i="3"/>
  <c r="X437" i="3" s="1"/>
  <c r="T437" i="3"/>
  <c r="W437" i="3" s="1"/>
  <c r="S437" i="3"/>
  <c r="U436" i="3"/>
  <c r="X436" i="3" s="1"/>
  <c r="T436" i="3"/>
  <c r="W436" i="3" s="1"/>
  <c r="S436" i="3"/>
  <c r="V436" i="3" s="1"/>
  <c r="V435" i="3"/>
  <c r="U435" i="3"/>
  <c r="X435" i="3" s="1"/>
  <c r="T435" i="3"/>
  <c r="W435" i="3" s="1"/>
  <c r="S435" i="3"/>
  <c r="U434" i="3"/>
  <c r="X434" i="3" s="1"/>
  <c r="T434" i="3"/>
  <c r="W434" i="3" s="1"/>
  <c r="S434" i="3"/>
  <c r="V434" i="3" s="1"/>
  <c r="V433" i="3"/>
  <c r="U433" i="3"/>
  <c r="X433" i="3" s="1"/>
  <c r="T433" i="3"/>
  <c r="W433" i="3" s="1"/>
  <c r="S433" i="3"/>
  <c r="U432" i="3"/>
  <c r="X432" i="3" s="1"/>
  <c r="T432" i="3"/>
  <c r="W432" i="3" s="1"/>
  <c r="S432" i="3"/>
  <c r="V432" i="3" s="1"/>
  <c r="V431" i="3"/>
  <c r="U431" i="3"/>
  <c r="X431" i="3" s="1"/>
  <c r="T431" i="3"/>
  <c r="W431" i="3" s="1"/>
  <c r="S431" i="3"/>
  <c r="U430" i="3"/>
  <c r="X430" i="3" s="1"/>
  <c r="T430" i="3"/>
  <c r="W430" i="3" s="1"/>
  <c r="S430" i="3"/>
  <c r="V430" i="3" s="1"/>
  <c r="V429" i="3"/>
  <c r="U429" i="3"/>
  <c r="X429" i="3" s="1"/>
  <c r="T429" i="3"/>
  <c r="W429" i="3" s="1"/>
  <c r="S429" i="3"/>
  <c r="U428" i="3"/>
  <c r="X428" i="3" s="1"/>
  <c r="T428" i="3"/>
  <c r="W428" i="3" s="1"/>
  <c r="S428" i="3"/>
  <c r="V428" i="3" s="1"/>
  <c r="V427" i="3"/>
  <c r="U427" i="3"/>
  <c r="X427" i="3" s="1"/>
  <c r="T427" i="3"/>
  <c r="W427" i="3" s="1"/>
  <c r="S427" i="3"/>
  <c r="U426" i="3"/>
  <c r="X426" i="3" s="1"/>
  <c r="T426" i="3"/>
  <c r="W426" i="3" s="1"/>
  <c r="S426" i="3"/>
  <c r="V426" i="3" s="1"/>
  <c r="V425" i="3"/>
  <c r="U425" i="3"/>
  <c r="X425" i="3" s="1"/>
  <c r="T425" i="3"/>
  <c r="W425" i="3" s="1"/>
  <c r="S425" i="3"/>
  <c r="U424" i="3"/>
  <c r="X424" i="3" s="1"/>
  <c r="T424" i="3"/>
  <c r="W424" i="3" s="1"/>
  <c r="S424" i="3"/>
  <c r="V424" i="3" s="1"/>
  <c r="V423" i="3"/>
  <c r="U423" i="3"/>
  <c r="X423" i="3" s="1"/>
  <c r="T423" i="3"/>
  <c r="W423" i="3" s="1"/>
  <c r="S423" i="3"/>
  <c r="U422" i="3"/>
  <c r="X422" i="3" s="1"/>
  <c r="T422" i="3"/>
  <c r="W422" i="3" s="1"/>
  <c r="S422" i="3"/>
  <c r="V422" i="3" s="1"/>
  <c r="V421" i="3"/>
  <c r="U421" i="3"/>
  <c r="X421" i="3" s="1"/>
  <c r="T421" i="3"/>
  <c r="W421" i="3" s="1"/>
  <c r="S421" i="3"/>
  <c r="U420" i="3"/>
  <c r="X420" i="3" s="1"/>
  <c r="T420" i="3"/>
  <c r="W420" i="3" s="1"/>
  <c r="S420" i="3"/>
  <c r="V420" i="3" s="1"/>
  <c r="V419" i="3"/>
  <c r="U419" i="3"/>
  <c r="X419" i="3" s="1"/>
  <c r="T419" i="3"/>
  <c r="W419" i="3" s="1"/>
  <c r="S419" i="3"/>
  <c r="U418" i="3"/>
  <c r="X418" i="3" s="1"/>
  <c r="T418" i="3"/>
  <c r="W418" i="3" s="1"/>
  <c r="S418" i="3"/>
  <c r="V418" i="3" s="1"/>
  <c r="V417" i="3"/>
  <c r="U417" i="3"/>
  <c r="X417" i="3" s="1"/>
  <c r="T417" i="3"/>
  <c r="W417" i="3" s="1"/>
  <c r="S417" i="3"/>
  <c r="U416" i="3"/>
  <c r="X416" i="3" s="1"/>
  <c r="T416" i="3"/>
  <c r="W416" i="3" s="1"/>
  <c r="S416" i="3"/>
  <c r="V416" i="3" s="1"/>
  <c r="V415" i="3"/>
  <c r="U415" i="3"/>
  <c r="X415" i="3" s="1"/>
  <c r="T415" i="3"/>
  <c r="W415" i="3" s="1"/>
  <c r="S415" i="3"/>
  <c r="U414" i="3"/>
  <c r="X414" i="3" s="1"/>
  <c r="T414" i="3"/>
  <c r="W414" i="3" s="1"/>
  <c r="S414" i="3"/>
  <c r="V414" i="3" s="1"/>
  <c r="V413" i="3"/>
  <c r="U413" i="3"/>
  <c r="X413" i="3" s="1"/>
  <c r="T413" i="3"/>
  <c r="W413" i="3" s="1"/>
  <c r="S413" i="3"/>
  <c r="U412" i="3"/>
  <c r="X412" i="3" s="1"/>
  <c r="T412" i="3"/>
  <c r="W412" i="3" s="1"/>
  <c r="S412" i="3"/>
  <c r="V412" i="3" s="1"/>
  <c r="V411" i="3"/>
  <c r="U411" i="3"/>
  <c r="X411" i="3" s="1"/>
  <c r="T411" i="3"/>
  <c r="W411" i="3" s="1"/>
  <c r="S411" i="3"/>
  <c r="U410" i="3"/>
  <c r="X410" i="3" s="1"/>
  <c r="T410" i="3"/>
  <c r="W410" i="3" s="1"/>
  <c r="S410" i="3"/>
  <c r="V410" i="3" s="1"/>
  <c r="V409" i="3"/>
  <c r="U409" i="3"/>
  <c r="X409" i="3" s="1"/>
  <c r="T409" i="3"/>
  <c r="W409" i="3" s="1"/>
  <c r="S409" i="3"/>
  <c r="U408" i="3"/>
  <c r="X408" i="3" s="1"/>
  <c r="T408" i="3"/>
  <c r="W408" i="3" s="1"/>
  <c r="S408" i="3"/>
  <c r="V408" i="3" s="1"/>
  <c r="V407" i="3"/>
  <c r="U407" i="3"/>
  <c r="X407" i="3" s="1"/>
  <c r="T407" i="3"/>
  <c r="W407" i="3" s="1"/>
  <c r="S407" i="3"/>
  <c r="U406" i="3"/>
  <c r="X406" i="3" s="1"/>
  <c r="T406" i="3"/>
  <c r="W406" i="3" s="1"/>
  <c r="S406" i="3"/>
  <c r="V406" i="3" s="1"/>
  <c r="V405" i="3"/>
  <c r="U405" i="3"/>
  <c r="X405" i="3" s="1"/>
  <c r="T405" i="3"/>
  <c r="W405" i="3" s="1"/>
  <c r="S405" i="3"/>
  <c r="U404" i="3"/>
  <c r="X404" i="3" s="1"/>
  <c r="T404" i="3"/>
  <c r="W404" i="3" s="1"/>
  <c r="S404" i="3"/>
  <c r="V404" i="3" s="1"/>
  <c r="V403" i="3"/>
  <c r="U403" i="3"/>
  <c r="X403" i="3" s="1"/>
  <c r="T403" i="3"/>
  <c r="W403" i="3" s="1"/>
  <c r="S403" i="3"/>
  <c r="U402" i="3"/>
  <c r="X402" i="3" s="1"/>
  <c r="T402" i="3"/>
  <c r="W402" i="3" s="1"/>
  <c r="S402" i="3"/>
  <c r="V402" i="3" s="1"/>
  <c r="V401" i="3"/>
  <c r="U401" i="3"/>
  <c r="X401" i="3" s="1"/>
  <c r="T401" i="3"/>
  <c r="W401" i="3" s="1"/>
  <c r="S401" i="3"/>
  <c r="U400" i="3"/>
  <c r="X400" i="3" s="1"/>
  <c r="T400" i="3"/>
  <c r="W400" i="3" s="1"/>
  <c r="S400" i="3"/>
  <c r="V400" i="3" s="1"/>
  <c r="V399" i="3"/>
  <c r="U399" i="3"/>
  <c r="X399" i="3" s="1"/>
  <c r="T399" i="3"/>
  <c r="W399" i="3" s="1"/>
  <c r="S399" i="3"/>
  <c r="U398" i="3"/>
  <c r="X398" i="3" s="1"/>
  <c r="T398" i="3"/>
  <c r="W398" i="3" s="1"/>
  <c r="S398" i="3"/>
  <c r="V398" i="3" s="1"/>
  <c r="V397" i="3"/>
  <c r="U397" i="3"/>
  <c r="X397" i="3" s="1"/>
  <c r="T397" i="3"/>
  <c r="W397" i="3" s="1"/>
  <c r="S397" i="3"/>
  <c r="U396" i="3"/>
  <c r="X396" i="3" s="1"/>
  <c r="T396" i="3"/>
  <c r="W396" i="3" s="1"/>
  <c r="S396" i="3"/>
  <c r="V396" i="3" s="1"/>
  <c r="V395" i="3"/>
  <c r="U395" i="3"/>
  <c r="X395" i="3" s="1"/>
  <c r="T395" i="3"/>
  <c r="W395" i="3" s="1"/>
  <c r="S395" i="3"/>
  <c r="U394" i="3"/>
  <c r="X394" i="3" s="1"/>
  <c r="T394" i="3"/>
  <c r="W394" i="3" s="1"/>
  <c r="S394" i="3"/>
  <c r="V394" i="3" s="1"/>
  <c r="V393" i="3"/>
  <c r="U393" i="3"/>
  <c r="X393" i="3" s="1"/>
  <c r="T393" i="3"/>
  <c r="W393" i="3" s="1"/>
  <c r="S393" i="3"/>
  <c r="U392" i="3"/>
  <c r="X392" i="3" s="1"/>
  <c r="T392" i="3"/>
  <c r="W392" i="3" s="1"/>
  <c r="S392" i="3"/>
  <c r="V392" i="3" s="1"/>
  <c r="V391" i="3"/>
  <c r="U391" i="3"/>
  <c r="X391" i="3" s="1"/>
  <c r="T391" i="3"/>
  <c r="W391" i="3" s="1"/>
  <c r="S391" i="3"/>
  <c r="U390" i="3"/>
  <c r="X390" i="3" s="1"/>
  <c r="T390" i="3"/>
  <c r="W390" i="3" s="1"/>
  <c r="S390" i="3"/>
  <c r="V390" i="3" s="1"/>
  <c r="V389" i="3"/>
  <c r="U389" i="3"/>
  <c r="X389" i="3" s="1"/>
  <c r="T389" i="3"/>
  <c r="W389" i="3" s="1"/>
  <c r="S389" i="3"/>
  <c r="U388" i="3"/>
  <c r="X388" i="3" s="1"/>
  <c r="T388" i="3"/>
  <c r="W388" i="3" s="1"/>
  <c r="S388" i="3"/>
  <c r="V388" i="3" s="1"/>
  <c r="V387" i="3"/>
  <c r="U387" i="3"/>
  <c r="X387" i="3" s="1"/>
  <c r="T387" i="3"/>
  <c r="W387" i="3" s="1"/>
  <c r="S387" i="3"/>
  <c r="U386" i="3"/>
  <c r="X386" i="3" s="1"/>
  <c r="T386" i="3"/>
  <c r="W386" i="3" s="1"/>
  <c r="S386" i="3"/>
  <c r="V386" i="3" s="1"/>
  <c r="V385" i="3"/>
  <c r="U385" i="3"/>
  <c r="X385" i="3" s="1"/>
  <c r="T385" i="3"/>
  <c r="W385" i="3" s="1"/>
  <c r="S385" i="3"/>
  <c r="U384" i="3"/>
  <c r="X384" i="3" s="1"/>
  <c r="T384" i="3"/>
  <c r="W384" i="3" s="1"/>
  <c r="S384" i="3"/>
  <c r="V384" i="3" s="1"/>
  <c r="V383" i="3"/>
  <c r="U383" i="3"/>
  <c r="X383" i="3" s="1"/>
  <c r="T383" i="3"/>
  <c r="W383" i="3" s="1"/>
  <c r="S383" i="3"/>
  <c r="U382" i="3"/>
  <c r="X382" i="3" s="1"/>
  <c r="T382" i="3"/>
  <c r="W382" i="3" s="1"/>
  <c r="S382" i="3"/>
  <c r="V382" i="3" s="1"/>
  <c r="V381" i="3"/>
  <c r="U381" i="3"/>
  <c r="X381" i="3" s="1"/>
  <c r="T381" i="3"/>
  <c r="W381" i="3" s="1"/>
  <c r="S381" i="3"/>
  <c r="U380" i="3"/>
  <c r="X380" i="3" s="1"/>
  <c r="T380" i="3"/>
  <c r="W380" i="3" s="1"/>
  <c r="S380" i="3"/>
  <c r="V380" i="3" s="1"/>
  <c r="V379" i="3"/>
  <c r="U379" i="3"/>
  <c r="X379" i="3" s="1"/>
  <c r="T379" i="3"/>
  <c r="W379" i="3" s="1"/>
  <c r="S379" i="3"/>
  <c r="U378" i="3"/>
  <c r="X378" i="3" s="1"/>
  <c r="T378" i="3"/>
  <c r="W378" i="3" s="1"/>
  <c r="S378" i="3"/>
  <c r="V378" i="3" s="1"/>
  <c r="V377" i="3"/>
  <c r="U377" i="3"/>
  <c r="X377" i="3" s="1"/>
  <c r="T377" i="3"/>
  <c r="W377" i="3" s="1"/>
  <c r="S377" i="3"/>
  <c r="U376" i="3"/>
  <c r="X376" i="3" s="1"/>
  <c r="T376" i="3"/>
  <c r="W376" i="3" s="1"/>
  <c r="S376" i="3"/>
  <c r="V376" i="3" s="1"/>
  <c r="V375" i="3"/>
  <c r="U375" i="3"/>
  <c r="X375" i="3" s="1"/>
  <c r="T375" i="3"/>
  <c r="W375" i="3" s="1"/>
  <c r="S375" i="3"/>
  <c r="U374" i="3"/>
  <c r="X374" i="3" s="1"/>
  <c r="T374" i="3"/>
  <c r="W374" i="3" s="1"/>
  <c r="S374" i="3"/>
  <c r="V374" i="3" s="1"/>
  <c r="V373" i="3"/>
  <c r="U373" i="3"/>
  <c r="X373" i="3" s="1"/>
  <c r="T373" i="3"/>
  <c r="W373" i="3" s="1"/>
  <c r="S373" i="3"/>
  <c r="U372" i="3"/>
  <c r="X372" i="3" s="1"/>
  <c r="T372" i="3"/>
  <c r="W372" i="3" s="1"/>
  <c r="S372" i="3"/>
  <c r="V372" i="3" s="1"/>
  <c r="V371" i="3"/>
  <c r="U371" i="3"/>
  <c r="X371" i="3" s="1"/>
  <c r="T371" i="3"/>
  <c r="W371" i="3" s="1"/>
  <c r="S371" i="3"/>
  <c r="U370" i="3"/>
  <c r="X370" i="3" s="1"/>
  <c r="T370" i="3"/>
  <c r="W370" i="3" s="1"/>
  <c r="S370" i="3"/>
  <c r="V370" i="3" s="1"/>
  <c r="V369" i="3"/>
  <c r="U369" i="3"/>
  <c r="X369" i="3" s="1"/>
  <c r="T369" i="3"/>
  <c r="W369" i="3" s="1"/>
  <c r="S369" i="3"/>
  <c r="U368" i="3"/>
  <c r="X368" i="3" s="1"/>
  <c r="T368" i="3"/>
  <c r="W368" i="3" s="1"/>
  <c r="S368" i="3"/>
  <c r="V368" i="3" s="1"/>
  <c r="V367" i="3"/>
  <c r="U367" i="3"/>
  <c r="X367" i="3" s="1"/>
  <c r="T367" i="3"/>
  <c r="W367" i="3" s="1"/>
  <c r="S367" i="3"/>
  <c r="U366" i="3"/>
  <c r="X366" i="3" s="1"/>
  <c r="T366" i="3"/>
  <c r="W366" i="3" s="1"/>
  <c r="S366" i="3"/>
  <c r="V366" i="3" s="1"/>
  <c r="V365" i="3"/>
  <c r="U365" i="3"/>
  <c r="X365" i="3" s="1"/>
  <c r="T365" i="3"/>
  <c r="W365" i="3" s="1"/>
  <c r="S365" i="3"/>
  <c r="U364" i="3"/>
  <c r="X364" i="3" s="1"/>
  <c r="T364" i="3"/>
  <c r="W364" i="3" s="1"/>
  <c r="S364" i="3"/>
  <c r="V364" i="3" s="1"/>
  <c r="V363" i="3"/>
  <c r="U363" i="3"/>
  <c r="X363" i="3" s="1"/>
  <c r="T363" i="3"/>
  <c r="W363" i="3" s="1"/>
  <c r="S363" i="3"/>
  <c r="U362" i="3"/>
  <c r="X362" i="3" s="1"/>
  <c r="T362" i="3"/>
  <c r="W362" i="3" s="1"/>
  <c r="S362" i="3"/>
  <c r="V362" i="3" s="1"/>
  <c r="V361" i="3"/>
  <c r="U361" i="3"/>
  <c r="X361" i="3" s="1"/>
  <c r="T361" i="3"/>
  <c r="W361" i="3" s="1"/>
  <c r="S361" i="3"/>
  <c r="U360" i="3"/>
  <c r="X360" i="3" s="1"/>
  <c r="T360" i="3"/>
  <c r="W360" i="3" s="1"/>
  <c r="S360" i="3"/>
  <c r="V360" i="3" s="1"/>
  <c r="U359" i="3"/>
  <c r="X359" i="3" s="1"/>
  <c r="T359" i="3"/>
  <c r="W359" i="3" s="1"/>
  <c r="S359" i="3"/>
  <c r="V359" i="3" s="1"/>
  <c r="V358" i="3"/>
  <c r="U358" i="3"/>
  <c r="X358" i="3" s="1"/>
  <c r="T358" i="3"/>
  <c r="W358" i="3" s="1"/>
  <c r="S358" i="3"/>
  <c r="U357" i="3"/>
  <c r="X357" i="3" s="1"/>
  <c r="T357" i="3"/>
  <c r="W357" i="3" s="1"/>
  <c r="S357" i="3"/>
  <c r="V357" i="3" s="1"/>
  <c r="V356" i="3"/>
  <c r="U356" i="3"/>
  <c r="X356" i="3" s="1"/>
  <c r="T356" i="3"/>
  <c r="W356" i="3" s="1"/>
  <c r="S356" i="3"/>
  <c r="U355" i="3"/>
  <c r="X355" i="3" s="1"/>
  <c r="T355" i="3"/>
  <c r="W355" i="3" s="1"/>
  <c r="S355" i="3"/>
  <c r="V355" i="3" s="1"/>
  <c r="V354" i="3"/>
  <c r="U354" i="3"/>
  <c r="X354" i="3" s="1"/>
  <c r="T354" i="3"/>
  <c r="W354" i="3" s="1"/>
  <c r="S354" i="3"/>
  <c r="U353" i="3"/>
  <c r="X353" i="3" s="1"/>
  <c r="T353" i="3"/>
  <c r="W353" i="3" s="1"/>
  <c r="S353" i="3"/>
  <c r="V353" i="3" s="1"/>
  <c r="V352" i="3"/>
  <c r="U352" i="3"/>
  <c r="X352" i="3" s="1"/>
  <c r="T352" i="3"/>
  <c r="W352" i="3" s="1"/>
  <c r="S352" i="3"/>
  <c r="U351" i="3"/>
  <c r="X351" i="3" s="1"/>
  <c r="T351" i="3"/>
  <c r="W351" i="3" s="1"/>
  <c r="S351" i="3"/>
  <c r="V351" i="3" s="1"/>
  <c r="V350" i="3"/>
  <c r="U350" i="3"/>
  <c r="X350" i="3" s="1"/>
  <c r="T350" i="3"/>
  <c r="W350" i="3" s="1"/>
  <c r="S350" i="3"/>
  <c r="U349" i="3"/>
  <c r="X349" i="3" s="1"/>
  <c r="T349" i="3"/>
  <c r="W349" i="3" s="1"/>
  <c r="S349" i="3"/>
  <c r="V349" i="3" s="1"/>
  <c r="V348" i="3"/>
  <c r="U348" i="3"/>
  <c r="X348" i="3" s="1"/>
  <c r="T348" i="3"/>
  <c r="W348" i="3" s="1"/>
  <c r="S348" i="3"/>
  <c r="U347" i="3"/>
  <c r="X347" i="3" s="1"/>
  <c r="T347" i="3"/>
  <c r="W347" i="3" s="1"/>
  <c r="S347" i="3"/>
  <c r="V347" i="3" s="1"/>
  <c r="V346" i="3"/>
  <c r="U346" i="3"/>
  <c r="X346" i="3" s="1"/>
  <c r="T346" i="3"/>
  <c r="W346" i="3" s="1"/>
  <c r="S346" i="3"/>
  <c r="U345" i="3"/>
  <c r="X345" i="3" s="1"/>
  <c r="T345" i="3"/>
  <c r="W345" i="3" s="1"/>
  <c r="S345" i="3"/>
  <c r="V345" i="3" s="1"/>
  <c r="V344" i="3"/>
  <c r="U344" i="3"/>
  <c r="X344" i="3" s="1"/>
  <c r="T344" i="3"/>
  <c r="W344" i="3" s="1"/>
  <c r="S344" i="3"/>
  <c r="U343" i="3"/>
  <c r="X343" i="3" s="1"/>
  <c r="T343" i="3"/>
  <c r="W343" i="3" s="1"/>
  <c r="S343" i="3"/>
  <c r="V343" i="3" s="1"/>
  <c r="V342" i="3"/>
  <c r="U342" i="3"/>
  <c r="X342" i="3" s="1"/>
  <c r="T342" i="3"/>
  <c r="W342" i="3" s="1"/>
  <c r="S342" i="3"/>
  <c r="U341" i="3"/>
  <c r="X341" i="3" s="1"/>
  <c r="T341" i="3"/>
  <c r="W341" i="3" s="1"/>
  <c r="S341" i="3"/>
  <c r="V341" i="3" s="1"/>
  <c r="V340" i="3"/>
  <c r="U340" i="3"/>
  <c r="X340" i="3" s="1"/>
  <c r="T340" i="3"/>
  <c r="W340" i="3" s="1"/>
  <c r="S340" i="3"/>
  <c r="U339" i="3"/>
  <c r="X339" i="3" s="1"/>
  <c r="T339" i="3"/>
  <c r="W339" i="3" s="1"/>
  <c r="S339" i="3"/>
  <c r="V339" i="3" s="1"/>
  <c r="V338" i="3"/>
  <c r="U338" i="3"/>
  <c r="X338" i="3" s="1"/>
  <c r="T338" i="3"/>
  <c r="W338" i="3" s="1"/>
  <c r="S338" i="3"/>
  <c r="U337" i="3"/>
  <c r="X337" i="3" s="1"/>
  <c r="T337" i="3"/>
  <c r="W337" i="3" s="1"/>
  <c r="S337" i="3"/>
  <c r="V337" i="3" s="1"/>
  <c r="V336" i="3"/>
  <c r="U336" i="3"/>
  <c r="X336" i="3" s="1"/>
  <c r="T336" i="3"/>
  <c r="W336" i="3" s="1"/>
  <c r="S336" i="3"/>
  <c r="U335" i="3"/>
  <c r="X335" i="3" s="1"/>
  <c r="T335" i="3"/>
  <c r="W335" i="3" s="1"/>
  <c r="S335" i="3"/>
  <c r="V335" i="3" s="1"/>
  <c r="V334" i="3"/>
  <c r="U334" i="3"/>
  <c r="X334" i="3" s="1"/>
  <c r="T334" i="3"/>
  <c r="W334" i="3" s="1"/>
  <c r="S334" i="3"/>
  <c r="U333" i="3"/>
  <c r="X333" i="3" s="1"/>
  <c r="T333" i="3"/>
  <c r="W333" i="3" s="1"/>
  <c r="S333" i="3"/>
  <c r="V333" i="3" s="1"/>
  <c r="V332" i="3"/>
  <c r="U332" i="3"/>
  <c r="X332" i="3" s="1"/>
  <c r="T332" i="3"/>
  <c r="W332" i="3" s="1"/>
  <c r="S332" i="3"/>
  <c r="U331" i="3"/>
  <c r="X331" i="3" s="1"/>
  <c r="T331" i="3"/>
  <c r="W331" i="3" s="1"/>
  <c r="S331" i="3"/>
  <c r="V331" i="3" s="1"/>
  <c r="V330" i="3"/>
  <c r="U330" i="3"/>
  <c r="X330" i="3" s="1"/>
  <c r="T330" i="3"/>
  <c r="W330" i="3" s="1"/>
  <c r="S330" i="3"/>
  <c r="U329" i="3"/>
  <c r="X329" i="3" s="1"/>
  <c r="T329" i="3"/>
  <c r="W329" i="3" s="1"/>
  <c r="S329" i="3"/>
  <c r="V329" i="3" s="1"/>
  <c r="V328" i="3"/>
  <c r="U328" i="3"/>
  <c r="X328" i="3" s="1"/>
  <c r="T328" i="3"/>
  <c r="W328" i="3" s="1"/>
  <c r="S328" i="3"/>
  <c r="U327" i="3"/>
  <c r="X327" i="3" s="1"/>
  <c r="T327" i="3"/>
  <c r="W327" i="3" s="1"/>
  <c r="S327" i="3"/>
  <c r="V327" i="3" s="1"/>
  <c r="V326" i="3"/>
  <c r="U326" i="3"/>
  <c r="X326" i="3" s="1"/>
  <c r="T326" i="3"/>
  <c r="W326" i="3" s="1"/>
  <c r="S326" i="3"/>
  <c r="U325" i="3"/>
  <c r="X325" i="3" s="1"/>
  <c r="T325" i="3"/>
  <c r="W325" i="3" s="1"/>
  <c r="S325" i="3"/>
  <c r="V325" i="3" s="1"/>
  <c r="V324" i="3"/>
  <c r="U324" i="3"/>
  <c r="X324" i="3" s="1"/>
  <c r="T324" i="3"/>
  <c r="W324" i="3" s="1"/>
  <c r="S324" i="3"/>
  <c r="U323" i="3"/>
  <c r="X323" i="3" s="1"/>
  <c r="T323" i="3"/>
  <c r="W323" i="3" s="1"/>
  <c r="S323" i="3"/>
  <c r="V323" i="3" s="1"/>
  <c r="V322" i="3"/>
  <c r="U322" i="3"/>
  <c r="X322" i="3" s="1"/>
  <c r="T322" i="3"/>
  <c r="W322" i="3" s="1"/>
  <c r="S322" i="3"/>
  <c r="U321" i="3"/>
  <c r="X321" i="3" s="1"/>
  <c r="T321" i="3"/>
  <c r="W321" i="3" s="1"/>
  <c r="S321" i="3"/>
  <c r="V321" i="3" s="1"/>
  <c r="V320" i="3"/>
  <c r="U320" i="3"/>
  <c r="X320" i="3" s="1"/>
  <c r="T320" i="3"/>
  <c r="W320" i="3" s="1"/>
  <c r="S320" i="3"/>
  <c r="U319" i="3"/>
  <c r="X319" i="3" s="1"/>
  <c r="T319" i="3"/>
  <c r="W319" i="3" s="1"/>
  <c r="S319" i="3"/>
  <c r="V319" i="3" s="1"/>
  <c r="V318" i="3"/>
  <c r="U318" i="3"/>
  <c r="X318" i="3" s="1"/>
  <c r="T318" i="3"/>
  <c r="W318" i="3" s="1"/>
  <c r="S318" i="3"/>
  <c r="U317" i="3"/>
  <c r="X317" i="3" s="1"/>
  <c r="T317" i="3"/>
  <c r="W317" i="3" s="1"/>
  <c r="S317" i="3"/>
  <c r="V317" i="3" s="1"/>
  <c r="V316" i="3"/>
  <c r="U316" i="3"/>
  <c r="X316" i="3" s="1"/>
  <c r="T316" i="3"/>
  <c r="W316" i="3" s="1"/>
  <c r="S316" i="3"/>
  <c r="U315" i="3"/>
  <c r="X315" i="3" s="1"/>
  <c r="T315" i="3"/>
  <c r="W315" i="3" s="1"/>
  <c r="S315" i="3"/>
  <c r="V315" i="3" s="1"/>
  <c r="V314" i="3"/>
  <c r="U314" i="3"/>
  <c r="X314" i="3" s="1"/>
  <c r="T314" i="3"/>
  <c r="W314" i="3" s="1"/>
  <c r="S314" i="3"/>
  <c r="U313" i="3"/>
  <c r="X313" i="3" s="1"/>
  <c r="T313" i="3"/>
  <c r="W313" i="3" s="1"/>
  <c r="S313" i="3"/>
  <c r="V313" i="3" s="1"/>
  <c r="V312" i="3"/>
  <c r="U312" i="3"/>
  <c r="X312" i="3" s="1"/>
  <c r="T312" i="3"/>
  <c r="W312" i="3" s="1"/>
  <c r="S312" i="3"/>
  <c r="U311" i="3"/>
  <c r="X311" i="3" s="1"/>
  <c r="T311" i="3"/>
  <c r="W311" i="3" s="1"/>
  <c r="S311" i="3"/>
  <c r="V311" i="3" s="1"/>
  <c r="V310" i="3"/>
  <c r="U310" i="3"/>
  <c r="X310" i="3" s="1"/>
  <c r="T310" i="3"/>
  <c r="W310" i="3" s="1"/>
  <c r="S310" i="3"/>
  <c r="U309" i="3"/>
  <c r="X309" i="3" s="1"/>
  <c r="T309" i="3"/>
  <c r="W309" i="3" s="1"/>
  <c r="S309" i="3"/>
  <c r="V309" i="3" s="1"/>
  <c r="V308" i="3"/>
  <c r="U308" i="3"/>
  <c r="X308" i="3" s="1"/>
  <c r="T308" i="3"/>
  <c r="W308" i="3" s="1"/>
  <c r="S308" i="3"/>
  <c r="U307" i="3"/>
  <c r="X307" i="3" s="1"/>
  <c r="T307" i="3"/>
  <c r="W307" i="3" s="1"/>
  <c r="S307" i="3"/>
  <c r="V307" i="3" s="1"/>
  <c r="V306" i="3"/>
  <c r="U306" i="3"/>
  <c r="X306" i="3" s="1"/>
  <c r="T306" i="3"/>
  <c r="W306" i="3" s="1"/>
  <c r="S306" i="3"/>
  <c r="U305" i="3"/>
  <c r="X305" i="3" s="1"/>
  <c r="T305" i="3"/>
  <c r="W305" i="3" s="1"/>
  <c r="S305" i="3"/>
  <c r="V305" i="3" s="1"/>
  <c r="V304" i="3"/>
  <c r="U304" i="3"/>
  <c r="X304" i="3" s="1"/>
  <c r="T304" i="3"/>
  <c r="W304" i="3" s="1"/>
  <c r="S304" i="3"/>
  <c r="U303" i="3"/>
  <c r="X303" i="3" s="1"/>
  <c r="T303" i="3"/>
  <c r="W303" i="3" s="1"/>
  <c r="S303" i="3"/>
  <c r="V303" i="3" s="1"/>
  <c r="V302" i="3"/>
  <c r="U302" i="3"/>
  <c r="X302" i="3" s="1"/>
  <c r="T302" i="3"/>
  <c r="W302" i="3" s="1"/>
  <c r="S302" i="3"/>
  <c r="U301" i="3"/>
  <c r="X301" i="3" s="1"/>
  <c r="T301" i="3"/>
  <c r="W301" i="3" s="1"/>
  <c r="S301" i="3"/>
  <c r="V301" i="3" s="1"/>
  <c r="V300" i="3"/>
  <c r="U300" i="3"/>
  <c r="X300" i="3" s="1"/>
  <c r="T300" i="3"/>
  <c r="W300" i="3" s="1"/>
  <c r="S300" i="3"/>
  <c r="U299" i="3"/>
  <c r="X299" i="3" s="1"/>
  <c r="T299" i="3"/>
  <c r="W299" i="3" s="1"/>
  <c r="S299" i="3"/>
  <c r="V299" i="3" s="1"/>
  <c r="V298" i="3"/>
  <c r="U298" i="3"/>
  <c r="X298" i="3" s="1"/>
  <c r="T298" i="3"/>
  <c r="W298" i="3" s="1"/>
  <c r="S298" i="3"/>
  <c r="U297" i="3"/>
  <c r="X297" i="3" s="1"/>
  <c r="T297" i="3"/>
  <c r="W297" i="3" s="1"/>
  <c r="S297" i="3"/>
  <c r="V297" i="3" s="1"/>
  <c r="V296" i="3"/>
  <c r="U296" i="3"/>
  <c r="X296" i="3" s="1"/>
  <c r="T296" i="3"/>
  <c r="W296" i="3" s="1"/>
  <c r="S296" i="3"/>
  <c r="U295" i="3"/>
  <c r="X295" i="3" s="1"/>
  <c r="T295" i="3"/>
  <c r="W295" i="3" s="1"/>
  <c r="S295" i="3"/>
  <c r="V295" i="3" s="1"/>
  <c r="V294" i="3"/>
  <c r="U294" i="3"/>
  <c r="X294" i="3" s="1"/>
  <c r="T294" i="3"/>
  <c r="W294" i="3" s="1"/>
  <c r="S294" i="3"/>
  <c r="X293" i="3"/>
  <c r="U293" i="3"/>
  <c r="T293" i="3"/>
  <c r="W293" i="3" s="1"/>
  <c r="S293" i="3"/>
  <c r="V293" i="3" s="1"/>
  <c r="V292" i="3"/>
  <c r="U292" i="3"/>
  <c r="X292" i="3" s="1"/>
  <c r="T292" i="3"/>
  <c r="W292" i="3" s="1"/>
  <c r="S292" i="3"/>
  <c r="U291" i="3"/>
  <c r="X291" i="3" s="1"/>
  <c r="T291" i="3"/>
  <c r="W291" i="3" s="1"/>
  <c r="S291" i="3"/>
  <c r="V291" i="3" s="1"/>
  <c r="V290" i="3"/>
  <c r="U290" i="3"/>
  <c r="X290" i="3" s="1"/>
  <c r="T290" i="3"/>
  <c r="W290" i="3" s="1"/>
  <c r="S290" i="3"/>
  <c r="U289" i="3"/>
  <c r="X289" i="3" s="1"/>
  <c r="T289" i="3"/>
  <c r="W289" i="3" s="1"/>
  <c r="S289" i="3"/>
  <c r="V289" i="3" s="1"/>
  <c r="V288" i="3"/>
  <c r="U288" i="3"/>
  <c r="X288" i="3" s="1"/>
  <c r="T288" i="3"/>
  <c r="W288" i="3" s="1"/>
  <c r="S288" i="3"/>
  <c r="U287" i="3"/>
  <c r="X287" i="3" s="1"/>
  <c r="T287" i="3"/>
  <c r="W287" i="3" s="1"/>
  <c r="S287" i="3"/>
  <c r="V287" i="3" s="1"/>
  <c r="V286" i="3"/>
  <c r="U286" i="3"/>
  <c r="X286" i="3" s="1"/>
  <c r="T286" i="3"/>
  <c r="W286" i="3" s="1"/>
  <c r="S286" i="3"/>
  <c r="U285" i="3"/>
  <c r="X285" i="3" s="1"/>
  <c r="T285" i="3"/>
  <c r="W285" i="3" s="1"/>
  <c r="S285" i="3"/>
  <c r="V285" i="3" s="1"/>
  <c r="V284" i="3"/>
  <c r="U284" i="3"/>
  <c r="X284" i="3" s="1"/>
  <c r="T284" i="3"/>
  <c r="W284" i="3" s="1"/>
  <c r="S284" i="3"/>
  <c r="U283" i="3"/>
  <c r="X283" i="3" s="1"/>
  <c r="T283" i="3"/>
  <c r="W283" i="3" s="1"/>
  <c r="S283" i="3"/>
  <c r="V283" i="3" s="1"/>
  <c r="V282" i="3"/>
  <c r="U282" i="3"/>
  <c r="X282" i="3" s="1"/>
  <c r="T282" i="3"/>
  <c r="W282" i="3" s="1"/>
  <c r="S282" i="3"/>
  <c r="U281" i="3"/>
  <c r="X281" i="3" s="1"/>
  <c r="T281" i="3"/>
  <c r="W281" i="3" s="1"/>
  <c r="S281" i="3"/>
  <c r="V281" i="3" s="1"/>
  <c r="V280" i="3"/>
  <c r="U280" i="3"/>
  <c r="X280" i="3" s="1"/>
  <c r="T280" i="3"/>
  <c r="W280" i="3" s="1"/>
  <c r="S280" i="3"/>
  <c r="U279" i="3"/>
  <c r="X279" i="3" s="1"/>
  <c r="T279" i="3"/>
  <c r="W279" i="3" s="1"/>
  <c r="S279" i="3"/>
  <c r="V279" i="3" s="1"/>
  <c r="V278" i="3"/>
  <c r="U278" i="3"/>
  <c r="X278" i="3" s="1"/>
  <c r="T278" i="3"/>
  <c r="W278" i="3" s="1"/>
  <c r="S278" i="3"/>
  <c r="U277" i="3"/>
  <c r="X277" i="3" s="1"/>
  <c r="T277" i="3"/>
  <c r="W277" i="3" s="1"/>
  <c r="S277" i="3"/>
  <c r="V277" i="3" s="1"/>
  <c r="V276" i="3"/>
  <c r="U276" i="3"/>
  <c r="X276" i="3" s="1"/>
  <c r="T276" i="3"/>
  <c r="W276" i="3" s="1"/>
  <c r="S276" i="3"/>
  <c r="U275" i="3"/>
  <c r="X275" i="3" s="1"/>
  <c r="T275" i="3"/>
  <c r="W275" i="3" s="1"/>
  <c r="S275" i="3"/>
  <c r="V275" i="3" s="1"/>
  <c r="V274" i="3"/>
  <c r="U274" i="3"/>
  <c r="X274" i="3" s="1"/>
  <c r="T274" i="3"/>
  <c r="W274" i="3" s="1"/>
  <c r="S274" i="3"/>
  <c r="U273" i="3"/>
  <c r="X273" i="3" s="1"/>
  <c r="T273" i="3"/>
  <c r="W273" i="3" s="1"/>
  <c r="S273" i="3"/>
  <c r="V273" i="3" s="1"/>
  <c r="V272" i="3"/>
  <c r="U272" i="3"/>
  <c r="X272" i="3" s="1"/>
  <c r="T272" i="3"/>
  <c r="W272" i="3" s="1"/>
  <c r="S272" i="3"/>
  <c r="U271" i="3"/>
  <c r="X271" i="3" s="1"/>
  <c r="T271" i="3"/>
  <c r="W271" i="3" s="1"/>
  <c r="S271" i="3"/>
  <c r="V271" i="3" s="1"/>
  <c r="V270" i="3"/>
  <c r="U270" i="3"/>
  <c r="X270" i="3" s="1"/>
  <c r="T270" i="3"/>
  <c r="W270" i="3" s="1"/>
  <c r="S270" i="3"/>
  <c r="U269" i="3"/>
  <c r="X269" i="3" s="1"/>
  <c r="T269" i="3"/>
  <c r="W269" i="3" s="1"/>
  <c r="S269" i="3"/>
  <c r="V269" i="3" s="1"/>
  <c r="V268" i="3"/>
  <c r="U268" i="3"/>
  <c r="X268" i="3" s="1"/>
  <c r="T268" i="3"/>
  <c r="W268" i="3" s="1"/>
  <c r="S268" i="3"/>
  <c r="U267" i="3"/>
  <c r="X267" i="3" s="1"/>
  <c r="T267" i="3"/>
  <c r="W267" i="3" s="1"/>
  <c r="S267" i="3"/>
  <c r="V267" i="3" s="1"/>
  <c r="V266" i="3"/>
  <c r="U266" i="3"/>
  <c r="X266" i="3" s="1"/>
  <c r="T266" i="3"/>
  <c r="W266" i="3" s="1"/>
  <c r="S266" i="3"/>
  <c r="U265" i="3"/>
  <c r="X265" i="3" s="1"/>
  <c r="T265" i="3"/>
  <c r="W265" i="3" s="1"/>
  <c r="S265" i="3"/>
  <c r="V265" i="3" s="1"/>
  <c r="V264" i="3"/>
  <c r="U264" i="3"/>
  <c r="X264" i="3" s="1"/>
  <c r="T264" i="3"/>
  <c r="W264" i="3" s="1"/>
  <c r="S264" i="3"/>
  <c r="U263" i="3"/>
  <c r="X263" i="3" s="1"/>
  <c r="T263" i="3"/>
  <c r="W263" i="3" s="1"/>
  <c r="S263" i="3"/>
  <c r="V263" i="3" s="1"/>
  <c r="V262" i="3"/>
  <c r="U262" i="3"/>
  <c r="X262" i="3" s="1"/>
  <c r="T262" i="3"/>
  <c r="W262" i="3" s="1"/>
  <c r="S262" i="3"/>
  <c r="U261" i="3"/>
  <c r="X261" i="3" s="1"/>
  <c r="T261" i="3"/>
  <c r="W261" i="3" s="1"/>
  <c r="S261" i="3"/>
  <c r="V261" i="3" s="1"/>
  <c r="V260" i="3"/>
  <c r="U260" i="3"/>
  <c r="X260" i="3" s="1"/>
  <c r="T260" i="3"/>
  <c r="W260" i="3" s="1"/>
  <c r="S260" i="3"/>
  <c r="U259" i="3"/>
  <c r="X259" i="3" s="1"/>
  <c r="T259" i="3"/>
  <c r="W259" i="3" s="1"/>
  <c r="S259" i="3"/>
  <c r="V259" i="3" s="1"/>
  <c r="V258" i="3"/>
  <c r="U258" i="3"/>
  <c r="X258" i="3" s="1"/>
  <c r="T258" i="3"/>
  <c r="W258" i="3" s="1"/>
  <c r="S258" i="3"/>
  <c r="U257" i="3"/>
  <c r="X257" i="3" s="1"/>
  <c r="T257" i="3"/>
  <c r="W257" i="3" s="1"/>
  <c r="S257" i="3"/>
  <c r="V257" i="3" s="1"/>
  <c r="V256" i="3"/>
  <c r="U256" i="3"/>
  <c r="X256" i="3" s="1"/>
  <c r="T256" i="3"/>
  <c r="W256" i="3" s="1"/>
  <c r="S256" i="3"/>
  <c r="U255" i="3"/>
  <c r="X255" i="3" s="1"/>
  <c r="T255" i="3"/>
  <c r="W255" i="3" s="1"/>
  <c r="S255" i="3"/>
  <c r="V255" i="3" s="1"/>
  <c r="V254" i="3"/>
  <c r="U254" i="3"/>
  <c r="X254" i="3" s="1"/>
  <c r="T254" i="3"/>
  <c r="W254" i="3" s="1"/>
  <c r="S254" i="3"/>
  <c r="U253" i="3"/>
  <c r="X253" i="3" s="1"/>
  <c r="T253" i="3"/>
  <c r="W253" i="3" s="1"/>
  <c r="S253" i="3"/>
  <c r="V253" i="3" s="1"/>
  <c r="V252" i="3"/>
  <c r="U252" i="3"/>
  <c r="X252" i="3" s="1"/>
  <c r="T252" i="3"/>
  <c r="W252" i="3" s="1"/>
  <c r="S252" i="3"/>
  <c r="U251" i="3"/>
  <c r="X251" i="3" s="1"/>
  <c r="T251" i="3"/>
  <c r="W251" i="3" s="1"/>
  <c r="S251" i="3"/>
  <c r="V251" i="3" s="1"/>
  <c r="V250" i="3"/>
  <c r="U250" i="3"/>
  <c r="X250" i="3" s="1"/>
  <c r="T250" i="3"/>
  <c r="W250" i="3" s="1"/>
  <c r="S250" i="3"/>
  <c r="U249" i="3"/>
  <c r="X249" i="3" s="1"/>
  <c r="T249" i="3"/>
  <c r="W249" i="3" s="1"/>
  <c r="S249" i="3"/>
  <c r="V249" i="3" s="1"/>
  <c r="V248" i="3"/>
  <c r="U248" i="3"/>
  <c r="X248" i="3" s="1"/>
  <c r="T248" i="3"/>
  <c r="W248" i="3" s="1"/>
  <c r="S248" i="3"/>
  <c r="U247" i="3"/>
  <c r="X247" i="3" s="1"/>
  <c r="T247" i="3"/>
  <c r="W247" i="3" s="1"/>
  <c r="S247" i="3"/>
  <c r="V247" i="3" s="1"/>
  <c r="V246" i="3"/>
  <c r="U246" i="3"/>
  <c r="X246" i="3" s="1"/>
  <c r="T246" i="3"/>
  <c r="W246" i="3" s="1"/>
  <c r="S246" i="3"/>
  <c r="U245" i="3"/>
  <c r="X245" i="3" s="1"/>
  <c r="T245" i="3"/>
  <c r="W245" i="3" s="1"/>
  <c r="S245" i="3"/>
  <c r="V245" i="3" s="1"/>
  <c r="V244" i="3"/>
  <c r="U244" i="3"/>
  <c r="X244" i="3" s="1"/>
  <c r="T244" i="3"/>
  <c r="W244" i="3" s="1"/>
  <c r="S244" i="3"/>
  <c r="U243" i="3"/>
  <c r="X243" i="3" s="1"/>
  <c r="T243" i="3"/>
  <c r="W243" i="3" s="1"/>
  <c r="S243" i="3"/>
  <c r="V243" i="3" s="1"/>
  <c r="V242" i="3"/>
  <c r="U242" i="3"/>
  <c r="X242" i="3" s="1"/>
  <c r="T242" i="3"/>
  <c r="W242" i="3" s="1"/>
  <c r="S242" i="3"/>
  <c r="U241" i="3"/>
  <c r="X241" i="3" s="1"/>
  <c r="T241" i="3"/>
  <c r="W241" i="3" s="1"/>
  <c r="S241" i="3"/>
  <c r="V241" i="3" s="1"/>
  <c r="V240" i="3"/>
  <c r="U240" i="3"/>
  <c r="X240" i="3" s="1"/>
  <c r="T240" i="3"/>
  <c r="W240" i="3" s="1"/>
  <c r="S240" i="3"/>
  <c r="U239" i="3"/>
  <c r="X239" i="3" s="1"/>
  <c r="T239" i="3"/>
  <c r="W239" i="3" s="1"/>
  <c r="S239" i="3"/>
  <c r="V239" i="3" s="1"/>
  <c r="V238" i="3"/>
  <c r="U238" i="3"/>
  <c r="X238" i="3" s="1"/>
  <c r="T238" i="3"/>
  <c r="W238" i="3" s="1"/>
  <c r="S238" i="3"/>
  <c r="U237" i="3"/>
  <c r="X237" i="3" s="1"/>
  <c r="T237" i="3"/>
  <c r="W237" i="3" s="1"/>
  <c r="S237" i="3"/>
  <c r="V237" i="3" s="1"/>
  <c r="V236" i="3"/>
  <c r="U236" i="3"/>
  <c r="X236" i="3" s="1"/>
  <c r="T236" i="3"/>
  <c r="W236" i="3" s="1"/>
  <c r="S236" i="3"/>
  <c r="U235" i="3"/>
  <c r="X235" i="3" s="1"/>
  <c r="T235" i="3"/>
  <c r="W235" i="3" s="1"/>
  <c r="S235" i="3"/>
  <c r="V235" i="3" s="1"/>
  <c r="V234" i="3"/>
  <c r="U234" i="3"/>
  <c r="X234" i="3" s="1"/>
  <c r="T234" i="3"/>
  <c r="W234" i="3" s="1"/>
  <c r="S234" i="3"/>
  <c r="U233" i="3"/>
  <c r="X233" i="3" s="1"/>
  <c r="T233" i="3"/>
  <c r="W233" i="3" s="1"/>
  <c r="S233" i="3"/>
  <c r="V233" i="3" s="1"/>
  <c r="V232" i="3"/>
  <c r="U232" i="3"/>
  <c r="X232" i="3" s="1"/>
  <c r="T232" i="3"/>
  <c r="W232" i="3" s="1"/>
  <c r="S232" i="3"/>
  <c r="U231" i="3"/>
  <c r="X231" i="3" s="1"/>
  <c r="T231" i="3"/>
  <c r="W231" i="3" s="1"/>
  <c r="S231" i="3"/>
  <c r="V231" i="3" s="1"/>
  <c r="V230" i="3"/>
  <c r="U230" i="3"/>
  <c r="X230" i="3" s="1"/>
  <c r="T230" i="3"/>
  <c r="W230" i="3" s="1"/>
  <c r="S230" i="3"/>
  <c r="U229" i="3"/>
  <c r="X229" i="3" s="1"/>
  <c r="T229" i="3"/>
  <c r="W229" i="3" s="1"/>
  <c r="S229" i="3"/>
  <c r="V229" i="3" s="1"/>
  <c r="V228" i="3"/>
  <c r="U228" i="3"/>
  <c r="X228" i="3" s="1"/>
  <c r="T228" i="3"/>
  <c r="W228" i="3" s="1"/>
  <c r="S228" i="3"/>
  <c r="U227" i="3"/>
  <c r="X227" i="3" s="1"/>
  <c r="T227" i="3"/>
  <c r="W227" i="3" s="1"/>
  <c r="S227" i="3"/>
  <c r="V227" i="3" s="1"/>
  <c r="V226" i="3"/>
  <c r="U226" i="3"/>
  <c r="X226" i="3" s="1"/>
  <c r="T226" i="3"/>
  <c r="W226" i="3" s="1"/>
  <c r="S226" i="3"/>
  <c r="U225" i="3"/>
  <c r="X225" i="3" s="1"/>
  <c r="T225" i="3"/>
  <c r="W225" i="3" s="1"/>
  <c r="S225" i="3"/>
  <c r="V225" i="3" s="1"/>
  <c r="V224" i="3"/>
  <c r="U224" i="3"/>
  <c r="X224" i="3" s="1"/>
  <c r="T224" i="3"/>
  <c r="W224" i="3" s="1"/>
  <c r="S224" i="3"/>
  <c r="U223" i="3"/>
  <c r="X223" i="3" s="1"/>
  <c r="T223" i="3"/>
  <c r="W223" i="3" s="1"/>
  <c r="S223" i="3"/>
  <c r="V223" i="3" s="1"/>
  <c r="V222" i="3"/>
  <c r="U222" i="3"/>
  <c r="X222" i="3" s="1"/>
  <c r="T222" i="3"/>
  <c r="W222" i="3" s="1"/>
  <c r="S222" i="3"/>
  <c r="U221" i="3"/>
  <c r="X221" i="3" s="1"/>
  <c r="T221" i="3"/>
  <c r="W221" i="3" s="1"/>
  <c r="S221" i="3"/>
  <c r="V221" i="3" s="1"/>
  <c r="V220" i="3"/>
  <c r="U220" i="3"/>
  <c r="X220" i="3" s="1"/>
  <c r="T220" i="3"/>
  <c r="W220" i="3" s="1"/>
  <c r="S220" i="3"/>
  <c r="U219" i="3"/>
  <c r="X219" i="3" s="1"/>
  <c r="T219" i="3"/>
  <c r="W219" i="3" s="1"/>
  <c r="S219" i="3"/>
  <c r="V219" i="3" s="1"/>
  <c r="V218" i="3"/>
  <c r="U218" i="3"/>
  <c r="X218" i="3" s="1"/>
  <c r="T218" i="3"/>
  <c r="W218" i="3" s="1"/>
  <c r="S218" i="3"/>
  <c r="U217" i="3"/>
  <c r="X217" i="3" s="1"/>
  <c r="T217" i="3"/>
  <c r="W217" i="3" s="1"/>
  <c r="S217" i="3"/>
  <c r="V217" i="3" s="1"/>
  <c r="V216" i="3"/>
  <c r="U216" i="3"/>
  <c r="X216" i="3" s="1"/>
  <c r="T216" i="3"/>
  <c r="W216" i="3" s="1"/>
  <c r="S216" i="3"/>
  <c r="U215" i="3"/>
  <c r="X215" i="3" s="1"/>
  <c r="T215" i="3"/>
  <c r="W215" i="3" s="1"/>
  <c r="S215" i="3"/>
  <c r="V215" i="3" s="1"/>
  <c r="V214" i="3"/>
  <c r="U214" i="3"/>
  <c r="X214" i="3" s="1"/>
  <c r="T214" i="3"/>
  <c r="W214" i="3" s="1"/>
  <c r="S214" i="3"/>
  <c r="U213" i="3"/>
  <c r="X213" i="3" s="1"/>
  <c r="T213" i="3"/>
  <c r="W213" i="3" s="1"/>
  <c r="S213" i="3"/>
  <c r="V213" i="3" s="1"/>
  <c r="V212" i="3"/>
  <c r="U212" i="3"/>
  <c r="X212" i="3" s="1"/>
  <c r="T212" i="3"/>
  <c r="W212" i="3" s="1"/>
  <c r="S212" i="3"/>
  <c r="U211" i="3"/>
  <c r="X211" i="3" s="1"/>
  <c r="T211" i="3"/>
  <c r="W211" i="3" s="1"/>
  <c r="S211" i="3"/>
  <c r="V211" i="3" s="1"/>
  <c r="V210" i="3"/>
  <c r="U210" i="3"/>
  <c r="X210" i="3" s="1"/>
  <c r="T210" i="3"/>
  <c r="W210" i="3" s="1"/>
  <c r="S210" i="3"/>
  <c r="U209" i="3"/>
  <c r="X209" i="3" s="1"/>
  <c r="T209" i="3"/>
  <c r="W209" i="3" s="1"/>
  <c r="S209" i="3"/>
  <c r="V209" i="3" s="1"/>
  <c r="V208" i="3"/>
  <c r="U208" i="3"/>
  <c r="X208" i="3" s="1"/>
  <c r="T208" i="3"/>
  <c r="W208" i="3" s="1"/>
  <c r="S208" i="3"/>
  <c r="U207" i="3"/>
  <c r="X207" i="3" s="1"/>
  <c r="T207" i="3"/>
  <c r="W207" i="3" s="1"/>
  <c r="S207" i="3"/>
  <c r="V207" i="3" s="1"/>
  <c r="V206" i="3"/>
  <c r="U206" i="3"/>
  <c r="X206" i="3" s="1"/>
  <c r="T206" i="3"/>
  <c r="W206" i="3" s="1"/>
  <c r="S206" i="3"/>
  <c r="U205" i="3"/>
  <c r="X205" i="3" s="1"/>
  <c r="T205" i="3"/>
  <c r="W205" i="3" s="1"/>
  <c r="S205" i="3"/>
  <c r="V205" i="3" s="1"/>
  <c r="V204" i="3"/>
  <c r="U204" i="3"/>
  <c r="X204" i="3" s="1"/>
  <c r="T204" i="3"/>
  <c r="W204" i="3" s="1"/>
  <c r="S204" i="3"/>
  <c r="U203" i="3"/>
  <c r="X203" i="3" s="1"/>
  <c r="T203" i="3"/>
  <c r="W203" i="3" s="1"/>
  <c r="S203" i="3"/>
  <c r="V203" i="3" s="1"/>
  <c r="V202" i="3"/>
  <c r="U202" i="3"/>
  <c r="X202" i="3" s="1"/>
  <c r="T202" i="3"/>
  <c r="W202" i="3" s="1"/>
  <c r="S202" i="3"/>
  <c r="U201" i="3"/>
  <c r="X201" i="3" s="1"/>
  <c r="T201" i="3"/>
  <c r="W201" i="3" s="1"/>
  <c r="S201" i="3"/>
  <c r="V201" i="3" s="1"/>
  <c r="V200" i="3"/>
  <c r="U200" i="3"/>
  <c r="X200" i="3" s="1"/>
  <c r="T200" i="3"/>
  <c r="W200" i="3" s="1"/>
  <c r="S200" i="3"/>
  <c r="U199" i="3"/>
  <c r="X199" i="3" s="1"/>
  <c r="T199" i="3"/>
  <c r="W199" i="3" s="1"/>
  <c r="S199" i="3"/>
  <c r="V199" i="3" s="1"/>
  <c r="V198" i="3"/>
  <c r="U198" i="3"/>
  <c r="X198" i="3" s="1"/>
  <c r="T198" i="3"/>
  <c r="W198" i="3" s="1"/>
  <c r="S198" i="3"/>
  <c r="U197" i="3"/>
  <c r="X197" i="3" s="1"/>
  <c r="T197" i="3"/>
  <c r="W197" i="3" s="1"/>
  <c r="S197" i="3"/>
  <c r="V197" i="3" s="1"/>
  <c r="V196" i="3"/>
  <c r="U196" i="3"/>
  <c r="X196" i="3" s="1"/>
  <c r="T196" i="3"/>
  <c r="W196" i="3" s="1"/>
  <c r="S196" i="3"/>
  <c r="U195" i="3"/>
  <c r="X195" i="3" s="1"/>
  <c r="T195" i="3"/>
  <c r="W195" i="3" s="1"/>
  <c r="S195" i="3"/>
  <c r="V195" i="3" s="1"/>
  <c r="V194" i="3"/>
  <c r="U194" i="3"/>
  <c r="X194" i="3" s="1"/>
  <c r="T194" i="3"/>
  <c r="W194" i="3" s="1"/>
  <c r="S194" i="3"/>
  <c r="U193" i="3"/>
  <c r="X193" i="3" s="1"/>
  <c r="T193" i="3"/>
  <c r="W193" i="3" s="1"/>
  <c r="S193" i="3"/>
  <c r="V193" i="3" s="1"/>
  <c r="V192" i="3"/>
  <c r="U192" i="3"/>
  <c r="X192" i="3" s="1"/>
  <c r="T192" i="3"/>
  <c r="W192" i="3" s="1"/>
  <c r="S192" i="3"/>
  <c r="U191" i="3"/>
  <c r="X191" i="3" s="1"/>
  <c r="T191" i="3"/>
  <c r="W191" i="3" s="1"/>
  <c r="S191" i="3"/>
  <c r="V191" i="3" s="1"/>
  <c r="V190" i="3"/>
  <c r="U190" i="3"/>
  <c r="X190" i="3" s="1"/>
  <c r="T190" i="3"/>
  <c r="W190" i="3" s="1"/>
  <c r="S190" i="3"/>
  <c r="U189" i="3"/>
  <c r="X189" i="3" s="1"/>
  <c r="T189" i="3"/>
  <c r="W189" i="3" s="1"/>
  <c r="S189" i="3"/>
  <c r="V189" i="3" s="1"/>
  <c r="V188" i="3"/>
  <c r="U188" i="3"/>
  <c r="X188" i="3" s="1"/>
  <c r="T188" i="3"/>
  <c r="W188" i="3" s="1"/>
  <c r="S188" i="3"/>
  <c r="U187" i="3"/>
  <c r="X187" i="3" s="1"/>
  <c r="T187" i="3"/>
  <c r="W187" i="3" s="1"/>
  <c r="S187" i="3"/>
  <c r="V187" i="3" s="1"/>
  <c r="V186" i="3"/>
  <c r="U186" i="3"/>
  <c r="X186" i="3" s="1"/>
  <c r="T186" i="3"/>
  <c r="W186" i="3" s="1"/>
  <c r="S186" i="3"/>
  <c r="U185" i="3"/>
  <c r="X185" i="3" s="1"/>
  <c r="T185" i="3"/>
  <c r="W185" i="3" s="1"/>
  <c r="S185" i="3"/>
  <c r="V185" i="3" s="1"/>
  <c r="V184" i="3"/>
  <c r="U184" i="3"/>
  <c r="X184" i="3" s="1"/>
  <c r="T184" i="3"/>
  <c r="W184" i="3" s="1"/>
  <c r="S184" i="3"/>
  <c r="U183" i="3"/>
  <c r="X183" i="3" s="1"/>
  <c r="T183" i="3"/>
  <c r="W183" i="3" s="1"/>
  <c r="S183" i="3"/>
  <c r="V183" i="3" s="1"/>
  <c r="V182" i="3"/>
  <c r="U182" i="3"/>
  <c r="X182" i="3" s="1"/>
  <c r="T182" i="3"/>
  <c r="W182" i="3" s="1"/>
  <c r="S182" i="3"/>
  <c r="U181" i="3"/>
  <c r="X181" i="3" s="1"/>
  <c r="T181" i="3"/>
  <c r="W181" i="3" s="1"/>
  <c r="S181" i="3"/>
  <c r="V181" i="3" s="1"/>
  <c r="V180" i="3"/>
  <c r="U180" i="3"/>
  <c r="X180" i="3" s="1"/>
  <c r="T180" i="3"/>
  <c r="W180" i="3" s="1"/>
  <c r="S180" i="3"/>
  <c r="U179" i="3"/>
  <c r="X179" i="3" s="1"/>
  <c r="T179" i="3"/>
  <c r="W179" i="3" s="1"/>
  <c r="S179" i="3"/>
  <c r="V179" i="3" s="1"/>
  <c r="V178" i="3"/>
  <c r="U178" i="3"/>
  <c r="X178" i="3" s="1"/>
  <c r="T178" i="3"/>
  <c r="W178" i="3" s="1"/>
  <c r="S178" i="3"/>
  <c r="U177" i="3"/>
  <c r="X177" i="3" s="1"/>
  <c r="T177" i="3"/>
  <c r="W177" i="3" s="1"/>
  <c r="S177" i="3"/>
  <c r="V177" i="3" s="1"/>
  <c r="V176" i="3"/>
  <c r="U176" i="3"/>
  <c r="X176" i="3" s="1"/>
  <c r="T176" i="3"/>
  <c r="W176" i="3" s="1"/>
  <c r="S176" i="3"/>
  <c r="U175" i="3"/>
  <c r="X175" i="3" s="1"/>
  <c r="T175" i="3"/>
  <c r="W175" i="3" s="1"/>
  <c r="S175" i="3"/>
  <c r="V175" i="3" s="1"/>
  <c r="V174" i="3"/>
  <c r="U174" i="3"/>
  <c r="X174" i="3" s="1"/>
  <c r="T174" i="3"/>
  <c r="W174" i="3" s="1"/>
  <c r="S174" i="3"/>
  <c r="U173" i="3"/>
  <c r="X173" i="3" s="1"/>
  <c r="T173" i="3"/>
  <c r="W173" i="3" s="1"/>
  <c r="S173" i="3"/>
  <c r="V173" i="3" s="1"/>
  <c r="V172" i="3"/>
  <c r="U172" i="3"/>
  <c r="X172" i="3" s="1"/>
  <c r="T172" i="3"/>
  <c r="W172" i="3" s="1"/>
  <c r="S172" i="3"/>
  <c r="U171" i="3"/>
  <c r="X171" i="3" s="1"/>
  <c r="T171" i="3"/>
  <c r="W171" i="3" s="1"/>
  <c r="S171" i="3"/>
  <c r="V171" i="3" s="1"/>
  <c r="V170" i="3"/>
  <c r="U170" i="3"/>
  <c r="X170" i="3" s="1"/>
  <c r="T170" i="3"/>
  <c r="W170" i="3" s="1"/>
  <c r="S170" i="3"/>
  <c r="U169" i="3"/>
  <c r="X169" i="3" s="1"/>
  <c r="T169" i="3"/>
  <c r="W169" i="3" s="1"/>
  <c r="S169" i="3"/>
  <c r="V169" i="3" s="1"/>
  <c r="V168" i="3"/>
  <c r="U168" i="3"/>
  <c r="X168" i="3" s="1"/>
  <c r="T168" i="3"/>
  <c r="W168" i="3" s="1"/>
  <c r="S168" i="3"/>
  <c r="U167" i="3"/>
  <c r="X167" i="3" s="1"/>
  <c r="T167" i="3"/>
  <c r="W167" i="3" s="1"/>
  <c r="S167" i="3"/>
  <c r="V167" i="3" s="1"/>
  <c r="V166" i="3"/>
  <c r="U166" i="3"/>
  <c r="X166" i="3" s="1"/>
  <c r="T166" i="3"/>
  <c r="W166" i="3" s="1"/>
  <c r="S166" i="3"/>
  <c r="U165" i="3"/>
  <c r="X165" i="3" s="1"/>
  <c r="T165" i="3"/>
  <c r="W165" i="3" s="1"/>
  <c r="S165" i="3"/>
  <c r="V165" i="3" s="1"/>
  <c r="V164" i="3"/>
  <c r="U164" i="3"/>
  <c r="X164" i="3" s="1"/>
  <c r="T164" i="3"/>
  <c r="W164" i="3" s="1"/>
  <c r="S164" i="3"/>
  <c r="U163" i="3"/>
  <c r="X163" i="3" s="1"/>
  <c r="T163" i="3"/>
  <c r="W163" i="3" s="1"/>
  <c r="S163" i="3"/>
  <c r="V163" i="3" s="1"/>
  <c r="V162" i="3"/>
  <c r="U162" i="3"/>
  <c r="X162" i="3" s="1"/>
  <c r="T162" i="3"/>
  <c r="W162" i="3" s="1"/>
  <c r="S162" i="3"/>
  <c r="U161" i="3"/>
  <c r="X161" i="3" s="1"/>
  <c r="T161" i="3"/>
  <c r="W161" i="3" s="1"/>
  <c r="S161" i="3"/>
  <c r="V161" i="3" s="1"/>
  <c r="V160" i="3"/>
  <c r="U160" i="3"/>
  <c r="X160" i="3" s="1"/>
  <c r="T160" i="3"/>
  <c r="W160" i="3" s="1"/>
  <c r="S160" i="3"/>
  <c r="U159" i="3"/>
  <c r="X159" i="3" s="1"/>
  <c r="T159" i="3"/>
  <c r="W159" i="3" s="1"/>
  <c r="S159" i="3"/>
  <c r="V159" i="3" s="1"/>
  <c r="V158" i="3"/>
  <c r="U158" i="3"/>
  <c r="X158" i="3" s="1"/>
  <c r="T158" i="3"/>
  <c r="W158" i="3" s="1"/>
  <c r="S158" i="3"/>
  <c r="U157" i="3"/>
  <c r="X157" i="3" s="1"/>
  <c r="T157" i="3"/>
  <c r="W157" i="3" s="1"/>
  <c r="S157" i="3"/>
  <c r="V157" i="3" s="1"/>
  <c r="V156" i="3"/>
  <c r="U156" i="3"/>
  <c r="X156" i="3" s="1"/>
  <c r="T156" i="3"/>
  <c r="W156" i="3" s="1"/>
  <c r="S156" i="3"/>
  <c r="U155" i="3"/>
  <c r="X155" i="3" s="1"/>
  <c r="T155" i="3"/>
  <c r="W155" i="3" s="1"/>
  <c r="S155" i="3"/>
  <c r="V155" i="3" s="1"/>
  <c r="V154" i="3"/>
  <c r="U154" i="3"/>
  <c r="X154" i="3" s="1"/>
  <c r="T154" i="3"/>
  <c r="W154" i="3" s="1"/>
  <c r="S154" i="3"/>
  <c r="U153" i="3"/>
  <c r="X153" i="3" s="1"/>
  <c r="T153" i="3"/>
  <c r="W153" i="3" s="1"/>
  <c r="S153" i="3"/>
  <c r="V153" i="3" s="1"/>
  <c r="V152" i="3"/>
  <c r="U152" i="3"/>
  <c r="X152" i="3" s="1"/>
  <c r="T152" i="3"/>
  <c r="W152" i="3" s="1"/>
  <c r="S152" i="3"/>
  <c r="U151" i="3"/>
  <c r="X151" i="3" s="1"/>
  <c r="T151" i="3"/>
  <c r="W151" i="3" s="1"/>
  <c r="S151" i="3"/>
  <c r="V151" i="3" s="1"/>
  <c r="V150" i="3"/>
  <c r="U150" i="3"/>
  <c r="X150" i="3" s="1"/>
  <c r="T150" i="3"/>
  <c r="W150" i="3" s="1"/>
  <c r="S150" i="3"/>
  <c r="U149" i="3"/>
  <c r="X149" i="3" s="1"/>
  <c r="T149" i="3"/>
  <c r="W149" i="3" s="1"/>
  <c r="S149" i="3"/>
  <c r="V149" i="3" s="1"/>
  <c r="V148" i="3"/>
  <c r="U148" i="3"/>
  <c r="X148" i="3" s="1"/>
  <c r="T148" i="3"/>
  <c r="W148" i="3" s="1"/>
  <c r="S148" i="3"/>
  <c r="U147" i="3"/>
  <c r="X147" i="3" s="1"/>
  <c r="T147" i="3"/>
  <c r="W147" i="3" s="1"/>
  <c r="S147" i="3"/>
  <c r="V147" i="3" s="1"/>
  <c r="V146" i="3"/>
  <c r="U146" i="3"/>
  <c r="X146" i="3" s="1"/>
  <c r="T146" i="3"/>
  <c r="W146" i="3" s="1"/>
  <c r="S146" i="3"/>
  <c r="U145" i="3"/>
  <c r="X145" i="3" s="1"/>
  <c r="T145" i="3"/>
  <c r="W145" i="3" s="1"/>
  <c r="S145" i="3"/>
  <c r="V145" i="3" s="1"/>
  <c r="V144" i="3"/>
  <c r="U144" i="3"/>
  <c r="X144" i="3" s="1"/>
  <c r="T144" i="3"/>
  <c r="W144" i="3" s="1"/>
  <c r="S144" i="3"/>
  <c r="U143" i="3"/>
  <c r="X143" i="3" s="1"/>
  <c r="T143" i="3"/>
  <c r="W143" i="3" s="1"/>
  <c r="S143" i="3"/>
  <c r="V143" i="3" s="1"/>
  <c r="V142" i="3"/>
  <c r="U142" i="3"/>
  <c r="X142" i="3" s="1"/>
  <c r="T142" i="3"/>
  <c r="W142" i="3" s="1"/>
  <c r="S142" i="3"/>
  <c r="U141" i="3"/>
  <c r="X141" i="3" s="1"/>
  <c r="T141" i="3"/>
  <c r="W141" i="3" s="1"/>
  <c r="S141" i="3"/>
  <c r="V141" i="3" s="1"/>
  <c r="V140" i="3"/>
  <c r="U140" i="3"/>
  <c r="X140" i="3" s="1"/>
  <c r="T140" i="3"/>
  <c r="W140" i="3" s="1"/>
  <c r="S140" i="3"/>
  <c r="U139" i="3"/>
  <c r="X139" i="3" s="1"/>
  <c r="T139" i="3"/>
  <c r="W139" i="3" s="1"/>
  <c r="S139" i="3"/>
  <c r="V139" i="3" s="1"/>
  <c r="V138" i="3"/>
  <c r="U138" i="3"/>
  <c r="X138" i="3" s="1"/>
  <c r="T138" i="3"/>
  <c r="W138" i="3" s="1"/>
  <c r="S138" i="3"/>
  <c r="U137" i="3"/>
  <c r="X137" i="3" s="1"/>
  <c r="T137" i="3"/>
  <c r="W137" i="3" s="1"/>
  <c r="S137" i="3"/>
  <c r="V137" i="3" s="1"/>
  <c r="V136" i="3"/>
  <c r="U136" i="3"/>
  <c r="X136" i="3" s="1"/>
  <c r="T136" i="3"/>
  <c r="W136" i="3" s="1"/>
  <c r="S136" i="3"/>
  <c r="U135" i="3"/>
  <c r="X135" i="3" s="1"/>
  <c r="T135" i="3"/>
  <c r="W135" i="3" s="1"/>
  <c r="S135" i="3"/>
  <c r="V135" i="3" s="1"/>
  <c r="V134" i="3"/>
  <c r="U134" i="3"/>
  <c r="X134" i="3" s="1"/>
  <c r="T134" i="3"/>
  <c r="W134" i="3" s="1"/>
  <c r="S134" i="3"/>
  <c r="U133" i="3"/>
  <c r="X133" i="3" s="1"/>
  <c r="T133" i="3"/>
  <c r="W133" i="3" s="1"/>
  <c r="S133" i="3"/>
  <c r="V133" i="3" s="1"/>
  <c r="V132" i="3"/>
  <c r="U132" i="3"/>
  <c r="X132" i="3" s="1"/>
  <c r="T132" i="3"/>
  <c r="W132" i="3" s="1"/>
  <c r="S132" i="3"/>
  <c r="U131" i="3"/>
  <c r="X131" i="3" s="1"/>
  <c r="T131" i="3"/>
  <c r="W131" i="3" s="1"/>
  <c r="S131" i="3"/>
  <c r="V131" i="3" s="1"/>
  <c r="V130" i="3"/>
  <c r="U130" i="3"/>
  <c r="X130" i="3" s="1"/>
  <c r="T130" i="3"/>
  <c r="W130" i="3" s="1"/>
  <c r="S130" i="3"/>
  <c r="U129" i="3"/>
  <c r="X129" i="3" s="1"/>
  <c r="T129" i="3"/>
  <c r="W129" i="3" s="1"/>
  <c r="S129" i="3"/>
  <c r="V129" i="3" s="1"/>
  <c r="V128" i="3"/>
  <c r="U128" i="3"/>
  <c r="X128" i="3" s="1"/>
  <c r="T128" i="3"/>
  <c r="W128" i="3" s="1"/>
  <c r="S128" i="3"/>
  <c r="U127" i="3"/>
  <c r="X127" i="3" s="1"/>
  <c r="T127" i="3"/>
  <c r="W127" i="3" s="1"/>
  <c r="S127" i="3"/>
  <c r="V127" i="3" s="1"/>
  <c r="V126" i="3"/>
  <c r="U126" i="3"/>
  <c r="X126" i="3" s="1"/>
  <c r="T126" i="3"/>
  <c r="W126" i="3" s="1"/>
  <c r="S126" i="3"/>
  <c r="U125" i="3"/>
  <c r="X125" i="3" s="1"/>
  <c r="T125" i="3"/>
  <c r="W125" i="3" s="1"/>
  <c r="S125" i="3"/>
  <c r="V125" i="3" s="1"/>
  <c r="V124" i="3"/>
  <c r="U124" i="3"/>
  <c r="X124" i="3" s="1"/>
  <c r="T124" i="3"/>
  <c r="W124" i="3" s="1"/>
  <c r="S124" i="3"/>
  <c r="U123" i="3"/>
  <c r="X123" i="3" s="1"/>
  <c r="T123" i="3"/>
  <c r="W123" i="3" s="1"/>
  <c r="S123" i="3"/>
  <c r="V123" i="3" s="1"/>
  <c r="V122" i="3"/>
  <c r="U122" i="3"/>
  <c r="X122" i="3" s="1"/>
  <c r="T122" i="3"/>
  <c r="W122" i="3" s="1"/>
  <c r="S122" i="3"/>
  <c r="U121" i="3"/>
  <c r="X121" i="3" s="1"/>
  <c r="T121" i="3"/>
  <c r="W121" i="3" s="1"/>
  <c r="S121" i="3"/>
  <c r="V121" i="3" s="1"/>
  <c r="V120" i="3"/>
  <c r="U120" i="3"/>
  <c r="X120" i="3" s="1"/>
  <c r="T120" i="3"/>
  <c r="W120" i="3" s="1"/>
  <c r="S120" i="3"/>
  <c r="U119" i="3"/>
  <c r="X119" i="3" s="1"/>
  <c r="T119" i="3"/>
  <c r="W119" i="3" s="1"/>
  <c r="S119" i="3"/>
  <c r="V119" i="3" s="1"/>
  <c r="V118" i="3"/>
  <c r="U118" i="3"/>
  <c r="X118" i="3" s="1"/>
  <c r="T118" i="3"/>
  <c r="W118" i="3" s="1"/>
  <c r="S118" i="3"/>
  <c r="U117" i="3"/>
  <c r="X117" i="3" s="1"/>
  <c r="T117" i="3"/>
  <c r="W117" i="3" s="1"/>
  <c r="S117" i="3"/>
  <c r="V117" i="3" s="1"/>
  <c r="V116" i="3"/>
  <c r="U116" i="3"/>
  <c r="X116" i="3" s="1"/>
  <c r="T116" i="3"/>
  <c r="W116" i="3" s="1"/>
  <c r="S116" i="3"/>
  <c r="U115" i="3"/>
  <c r="X115" i="3" s="1"/>
  <c r="T115" i="3"/>
  <c r="W115" i="3" s="1"/>
  <c r="S115" i="3"/>
  <c r="V115" i="3" s="1"/>
  <c r="V114" i="3"/>
  <c r="U114" i="3"/>
  <c r="X114" i="3" s="1"/>
  <c r="T114" i="3"/>
  <c r="W114" i="3" s="1"/>
  <c r="S114" i="3"/>
  <c r="U113" i="3"/>
  <c r="X113" i="3" s="1"/>
  <c r="T113" i="3"/>
  <c r="W113" i="3" s="1"/>
  <c r="S113" i="3"/>
  <c r="V113" i="3" s="1"/>
  <c r="V112" i="3"/>
  <c r="U112" i="3"/>
  <c r="X112" i="3" s="1"/>
  <c r="T112" i="3"/>
  <c r="W112" i="3" s="1"/>
  <c r="S112" i="3"/>
  <c r="U111" i="3"/>
  <c r="X111" i="3" s="1"/>
  <c r="T111" i="3"/>
  <c r="W111" i="3" s="1"/>
  <c r="S111" i="3"/>
  <c r="V111" i="3" s="1"/>
  <c r="V110" i="3"/>
  <c r="U110" i="3"/>
  <c r="X110" i="3" s="1"/>
  <c r="T110" i="3"/>
  <c r="W110" i="3" s="1"/>
  <c r="S110" i="3"/>
  <c r="U109" i="3"/>
  <c r="X109" i="3" s="1"/>
  <c r="T109" i="3"/>
  <c r="W109" i="3" s="1"/>
  <c r="S109" i="3"/>
  <c r="V109" i="3" s="1"/>
  <c r="V108" i="3"/>
  <c r="U108" i="3"/>
  <c r="X108" i="3" s="1"/>
  <c r="T108" i="3"/>
  <c r="W108" i="3" s="1"/>
  <c r="S108" i="3"/>
  <c r="U107" i="3"/>
  <c r="X107" i="3" s="1"/>
  <c r="T107" i="3"/>
  <c r="W107" i="3" s="1"/>
  <c r="S107" i="3"/>
  <c r="V107" i="3" s="1"/>
  <c r="V106" i="3"/>
  <c r="U106" i="3"/>
  <c r="X106" i="3" s="1"/>
  <c r="T106" i="3"/>
  <c r="W106" i="3" s="1"/>
  <c r="S106" i="3"/>
  <c r="U105" i="3"/>
  <c r="X105" i="3" s="1"/>
  <c r="T105" i="3"/>
  <c r="W105" i="3" s="1"/>
  <c r="S105" i="3"/>
  <c r="V105" i="3" s="1"/>
  <c r="V104" i="3"/>
  <c r="U104" i="3"/>
  <c r="X104" i="3" s="1"/>
  <c r="T104" i="3"/>
  <c r="W104" i="3" s="1"/>
  <c r="S104" i="3"/>
  <c r="U103" i="3"/>
  <c r="X103" i="3" s="1"/>
  <c r="T103" i="3"/>
  <c r="W103" i="3" s="1"/>
  <c r="S103" i="3"/>
  <c r="V103" i="3" s="1"/>
  <c r="V102" i="3"/>
  <c r="U102" i="3"/>
  <c r="X102" i="3" s="1"/>
  <c r="T102" i="3"/>
  <c r="W102" i="3" s="1"/>
  <c r="S102" i="3"/>
  <c r="U101" i="3"/>
  <c r="X101" i="3" s="1"/>
  <c r="T101" i="3"/>
  <c r="W101" i="3" s="1"/>
  <c r="S101" i="3"/>
  <c r="V101" i="3" s="1"/>
  <c r="V100" i="3"/>
  <c r="U100" i="3"/>
  <c r="X100" i="3" s="1"/>
  <c r="T100" i="3"/>
  <c r="W100" i="3" s="1"/>
  <c r="S100" i="3"/>
  <c r="U99" i="3"/>
  <c r="X99" i="3" s="1"/>
  <c r="T99" i="3"/>
  <c r="W99" i="3" s="1"/>
  <c r="S99" i="3"/>
  <c r="V99" i="3" s="1"/>
  <c r="V98" i="3"/>
  <c r="U98" i="3"/>
  <c r="X98" i="3" s="1"/>
  <c r="T98" i="3"/>
  <c r="W98" i="3" s="1"/>
  <c r="S98" i="3"/>
  <c r="U97" i="3"/>
  <c r="X97" i="3" s="1"/>
  <c r="T97" i="3"/>
  <c r="W97" i="3" s="1"/>
  <c r="S97" i="3"/>
  <c r="V97" i="3" s="1"/>
  <c r="V96" i="3"/>
  <c r="U96" i="3"/>
  <c r="X96" i="3" s="1"/>
  <c r="T96" i="3"/>
  <c r="W96" i="3" s="1"/>
  <c r="S96" i="3"/>
  <c r="U95" i="3"/>
  <c r="X95" i="3" s="1"/>
  <c r="T95" i="3"/>
  <c r="W95" i="3" s="1"/>
  <c r="S95" i="3"/>
  <c r="V95" i="3" s="1"/>
  <c r="V94" i="3"/>
  <c r="U94" i="3"/>
  <c r="X94" i="3" s="1"/>
  <c r="T94" i="3"/>
  <c r="W94" i="3" s="1"/>
  <c r="S94" i="3"/>
  <c r="U93" i="3"/>
  <c r="X93" i="3" s="1"/>
  <c r="T93" i="3"/>
  <c r="W93" i="3" s="1"/>
  <c r="S93" i="3"/>
  <c r="V93" i="3" s="1"/>
  <c r="V92" i="3"/>
  <c r="U92" i="3"/>
  <c r="X92" i="3" s="1"/>
  <c r="T92" i="3"/>
  <c r="W92" i="3" s="1"/>
  <c r="S92" i="3"/>
  <c r="U91" i="3"/>
  <c r="X91" i="3" s="1"/>
  <c r="T91" i="3"/>
  <c r="W91" i="3" s="1"/>
  <c r="S91" i="3"/>
  <c r="V91" i="3" s="1"/>
  <c r="V90" i="3"/>
  <c r="U90" i="3"/>
  <c r="X90" i="3" s="1"/>
  <c r="T90" i="3"/>
  <c r="W90" i="3" s="1"/>
  <c r="S90" i="3"/>
  <c r="U89" i="3"/>
  <c r="X89" i="3" s="1"/>
  <c r="T89" i="3"/>
  <c r="W89" i="3" s="1"/>
  <c r="S89" i="3"/>
  <c r="V89" i="3" s="1"/>
  <c r="V88" i="3"/>
  <c r="U88" i="3"/>
  <c r="X88" i="3" s="1"/>
  <c r="T88" i="3"/>
  <c r="W88" i="3" s="1"/>
  <c r="S88" i="3"/>
  <c r="U87" i="3"/>
  <c r="X87" i="3" s="1"/>
  <c r="T87" i="3"/>
  <c r="W87" i="3" s="1"/>
  <c r="S87" i="3"/>
  <c r="V87" i="3" s="1"/>
  <c r="V86" i="3"/>
  <c r="U86" i="3"/>
  <c r="X86" i="3" s="1"/>
  <c r="T86" i="3"/>
  <c r="W86" i="3" s="1"/>
  <c r="S86" i="3"/>
  <c r="U85" i="3"/>
  <c r="X85" i="3" s="1"/>
  <c r="T85" i="3"/>
  <c r="W85" i="3" s="1"/>
  <c r="S85" i="3"/>
  <c r="V85" i="3" s="1"/>
  <c r="V84" i="3"/>
  <c r="U84" i="3"/>
  <c r="X84" i="3" s="1"/>
  <c r="T84" i="3"/>
  <c r="W84" i="3" s="1"/>
  <c r="S84" i="3"/>
  <c r="U83" i="3"/>
  <c r="X83" i="3" s="1"/>
  <c r="T83" i="3"/>
  <c r="W83" i="3" s="1"/>
  <c r="S83" i="3"/>
  <c r="V83" i="3" s="1"/>
  <c r="V82" i="3"/>
  <c r="U82" i="3"/>
  <c r="X82" i="3" s="1"/>
  <c r="T82" i="3"/>
  <c r="W82" i="3" s="1"/>
  <c r="S82" i="3"/>
  <c r="U81" i="3"/>
  <c r="X81" i="3" s="1"/>
  <c r="T81" i="3"/>
  <c r="W81" i="3" s="1"/>
  <c r="S81" i="3"/>
  <c r="V81" i="3" s="1"/>
  <c r="V80" i="3"/>
  <c r="U80" i="3"/>
  <c r="X80" i="3" s="1"/>
  <c r="T80" i="3"/>
  <c r="W80" i="3" s="1"/>
  <c r="S80" i="3"/>
  <c r="U79" i="3"/>
  <c r="X79" i="3" s="1"/>
  <c r="T79" i="3"/>
  <c r="W79" i="3" s="1"/>
  <c r="S79" i="3"/>
  <c r="V79" i="3" s="1"/>
  <c r="V78" i="3"/>
  <c r="U78" i="3"/>
  <c r="X78" i="3" s="1"/>
  <c r="T78" i="3"/>
  <c r="W78" i="3" s="1"/>
  <c r="S78" i="3"/>
  <c r="U77" i="3"/>
  <c r="X77" i="3" s="1"/>
  <c r="T77" i="3"/>
  <c r="W77" i="3" s="1"/>
  <c r="S77" i="3"/>
  <c r="V77" i="3" s="1"/>
  <c r="V76" i="3"/>
  <c r="U76" i="3"/>
  <c r="X76" i="3" s="1"/>
  <c r="T76" i="3"/>
  <c r="W76" i="3" s="1"/>
  <c r="S76" i="3"/>
  <c r="U75" i="3"/>
  <c r="X75" i="3" s="1"/>
  <c r="T75" i="3"/>
  <c r="W75" i="3" s="1"/>
  <c r="S75" i="3"/>
  <c r="V75" i="3" s="1"/>
  <c r="V74" i="3"/>
  <c r="U74" i="3"/>
  <c r="X74" i="3" s="1"/>
  <c r="T74" i="3"/>
  <c r="W74" i="3" s="1"/>
  <c r="S74" i="3"/>
  <c r="U73" i="3"/>
  <c r="X73" i="3" s="1"/>
  <c r="T73" i="3"/>
  <c r="W73" i="3" s="1"/>
  <c r="S73" i="3"/>
  <c r="V73" i="3" s="1"/>
  <c r="V72" i="3"/>
  <c r="U72" i="3"/>
  <c r="X72" i="3" s="1"/>
  <c r="T72" i="3"/>
  <c r="W72" i="3" s="1"/>
  <c r="S72" i="3"/>
  <c r="U71" i="3"/>
  <c r="X71" i="3" s="1"/>
  <c r="T71" i="3"/>
  <c r="W71" i="3" s="1"/>
  <c r="S71" i="3"/>
  <c r="V71" i="3" s="1"/>
  <c r="V70" i="3"/>
  <c r="U70" i="3"/>
  <c r="X70" i="3" s="1"/>
  <c r="T70" i="3"/>
  <c r="W70" i="3" s="1"/>
  <c r="S70" i="3"/>
  <c r="U69" i="3"/>
  <c r="X69" i="3" s="1"/>
  <c r="T69" i="3"/>
  <c r="W69" i="3" s="1"/>
  <c r="S69" i="3"/>
  <c r="V69" i="3" s="1"/>
  <c r="V68" i="3"/>
  <c r="U68" i="3"/>
  <c r="X68" i="3" s="1"/>
  <c r="T68" i="3"/>
  <c r="W68" i="3" s="1"/>
  <c r="S68" i="3"/>
  <c r="U67" i="3"/>
  <c r="X67" i="3" s="1"/>
  <c r="T67" i="3"/>
  <c r="W67" i="3" s="1"/>
  <c r="S67" i="3"/>
  <c r="V67" i="3" s="1"/>
  <c r="V66" i="3"/>
  <c r="U66" i="3"/>
  <c r="X66" i="3" s="1"/>
  <c r="T66" i="3"/>
  <c r="W66" i="3" s="1"/>
  <c r="S66" i="3"/>
  <c r="U65" i="3"/>
  <c r="X65" i="3" s="1"/>
  <c r="T65" i="3"/>
  <c r="W65" i="3" s="1"/>
  <c r="S65" i="3"/>
  <c r="V65" i="3" s="1"/>
  <c r="V64" i="3"/>
  <c r="U64" i="3"/>
  <c r="X64" i="3" s="1"/>
  <c r="T64" i="3"/>
  <c r="W64" i="3" s="1"/>
  <c r="S64" i="3"/>
  <c r="U63" i="3"/>
  <c r="X63" i="3" s="1"/>
  <c r="T63" i="3"/>
  <c r="W63" i="3" s="1"/>
  <c r="S63" i="3"/>
  <c r="V63" i="3" s="1"/>
  <c r="V62" i="3"/>
  <c r="U62" i="3"/>
  <c r="X62" i="3" s="1"/>
  <c r="T62" i="3"/>
  <c r="W62" i="3" s="1"/>
  <c r="S62" i="3"/>
  <c r="U61" i="3"/>
  <c r="X61" i="3" s="1"/>
  <c r="T61" i="3"/>
  <c r="W61" i="3" s="1"/>
  <c r="S61" i="3"/>
  <c r="V61" i="3" s="1"/>
  <c r="V60" i="3"/>
  <c r="U60" i="3"/>
  <c r="X60" i="3" s="1"/>
  <c r="T60" i="3"/>
  <c r="W60" i="3" s="1"/>
  <c r="S60" i="3"/>
  <c r="U59" i="3"/>
  <c r="X59" i="3" s="1"/>
  <c r="T59" i="3"/>
  <c r="W59" i="3" s="1"/>
  <c r="S59" i="3"/>
  <c r="V59" i="3" s="1"/>
  <c r="V58" i="3"/>
  <c r="U58" i="3"/>
  <c r="X58" i="3" s="1"/>
  <c r="T58" i="3"/>
  <c r="W58" i="3" s="1"/>
  <c r="S58" i="3"/>
  <c r="U57" i="3"/>
  <c r="X57" i="3" s="1"/>
  <c r="T57" i="3"/>
  <c r="W57" i="3" s="1"/>
  <c r="S57" i="3"/>
  <c r="V57" i="3" s="1"/>
  <c r="V56" i="3"/>
  <c r="U56" i="3"/>
  <c r="X56" i="3" s="1"/>
  <c r="T56" i="3"/>
  <c r="W56" i="3" s="1"/>
  <c r="S56" i="3"/>
  <c r="U55" i="3"/>
  <c r="X55" i="3" s="1"/>
  <c r="T55" i="3"/>
  <c r="W55" i="3" s="1"/>
  <c r="S55" i="3"/>
  <c r="V55" i="3" s="1"/>
  <c r="V54" i="3"/>
  <c r="U54" i="3"/>
  <c r="X54" i="3" s="1"/>
  <c r="T54" i="3"/>
  <c r="W54" i="3" s="1"/>
  <c r="S54" i="3"/>
  <c r="U53" i="3"/>
  <c r="X53" i="3" s="1"/>
  <c r="T53" i="3"/>
  <c r="W53" i="3" s="1"/>
  <c r="S53" i="3"/>
  <c r="V53" i="3" s="1"/>
  <c r="V52" i="3"/>
  <c r="U52" i="3"/>
  <c r="X52" i="3" s="1"/>
  <c r="T52" i="3"/>
  <c r="W52" i="3" s="1"/>
  <c r="S52" i="3"/>
  <c r="U51" i="3"/>
  <c r="X51" i="3" s="1"/>
  <c r="T51" i="3"/>
  <c r="W51" i="3" s="1"/>
  <c r="S51" i="3"/>
  <c r="V51" i="3" s="1"/>
  <c r="V50" i="3"/>
  <c r="U50" i="3"/>
  <c r="X50" i="3" s="1"/>
  <c r="T50" i="3"/>
  <c r="W50" i="3" s="1"/>
  <c r="S50" i="3"/>
  <c r="U49" i="3"/>
  <c r="X49" i="3" s="1"/>
  <c r="T49" i="3"/>
  <c r="W49" i="3" s="1"/>
  <c r="S49" i="3"/>
  <c r="V49" i="3" s="1"/>
  <c r="V48" i="3"/>
  <c r="U48" i="3"/>
  <c r="X48" i="3" s="1"/>
  <c r="T48" i="3"/>
  <c r="W48" i="3" s="1"/>
  <c r="S48" i="3"/>
  <c r="U47" i="3"/>
  <c r="X47" i="3" s="1"/>
  <c r="T47" i="3"/>
  <c r="W47" i="3" s="1"/>
  <c r="S47" i="3"/>
  <c r="V47" i="3" s="1"/>
  <c r="V46" i="3"/>
  <c r="U46" i="3"/>
  <c r="X46" i="3" s="1"/>
  <c r="T46" i="3"/>
  <c r="W46" i="3" s="1"/>
  <c r="S46" i="3"/>
  <c r="U45" i="3"/>
  <c r="X45" i="3" s="1"/>
  <c r="T45" i="3"/>
  <c r="W45" i="3" s="1"/>
  <c r="S45" i="3"/>
  <c r="V45" i="3" s="1"/>
  <c r="V44" i="3"/>
  <c r="U44" i="3"/>
  <c r="X44" i="3" s="1"/>
  <c r="T44" i="3"/>
  <c r="W44" i="3" s="1"/>
  <c r="S44" i="3"/>
  <c r="U43" i="3"/>
  <c r="X43" i="3" s="1"/>
  <c r="T43" i="3"/>
  <c r="W43" i="3" s="1"/>
  <c r="S43" i="3"/>
  <c r="V43" i="3" s="1"/>
  <c r="V42" i="3"/>
  <c r="U42" i="3"/>
  <c r="X42" i="3" s="1"/>
  <c r="T42" i="3"/>
  <c r="W42" i="3" s="1"/>
  <c r="S42" i="3"/>
  <c r="U41" i="3"/>
  <c r="X41" i="3" s="1"/>
  <c r="T41" i="3"/>
  <c r="W41" i="3" s="1"/>
  <c r="S41" i="3"/>
  <c r="V41" i="3" s="1"/>
  <c r="V40" i="3"/>
  <c r="U40" i="3"/>
  <c r="X40" i="3" s="1"/>
  <c r="T40" i="3"/>
  <c r="W40" i="3" s="1"/>
  <c r="S40" i="3"/>
  <c r="U39" i="3"/>
  <c r="X39" i="3" s="1"/>
  <c r="T39" i="3"/>
  <c r="W39" i="3" s="1"/>
  <c r="S39" i="3"/>
  <c r="V39" i="3" s="1"/>
  <c r="V38" i="3"/>
  <c r="U38" i="3"/>
  <c r="X38" i="3" s="1"/>
  <c r="T38" i="3"/>
  <c r="W38" i="3" s="1"/>
  <c r="S38" i="3"/>
  <c r="U37" i="3"/>
  <c r="X37" i="3" s="1"/>
  <c r="T37" i="3"/>
  <c r="W37" i="3" s="1"/>
  <c r="S37" i="3"/>
  <c r="V37" i="3" s="1"/>
  <c r="V36" i="3"/>
  <c r="U36" i="3"/>
  <c r="X36" i="3" s="1"/>
  <c r="T36" i="3"/>
  <c r="W36" i="3" s="1"/>
  <c r="S36" i="3"/>
  <c r="U35" i="3"/>
  <c r="X35" i="3" s="1"/>
  <c r="T35" i="3"/>
  <c r="W35" i="3" s="1"/>
  <c r="S35" i="3"/>
  <c r="V35" i="3" s="1"/>
  <c r="V34" i="3"/>
  <c r="U34" i="3"/>
  <c r="X34" i="3" s="1"/>
  <c r="T34" i="3"/>
  <c r="W34" i="3" s="1"/>
  <c r="S34" i="3"/>
  <c r="U33" i="3"/>
  <c r="X33" i="3" s="1"/>
  <c r="T33" i="3"/>
  <c r="W33" i="3" s="1"/>
  <c r="S33" i="3"/>
  <c r="V33" i="3" s="1"/>
  <c r="V32" i="3"/>
  <c r="U32" i="3"/>
  <c r="X32" i="3" s="1"/>
  <c r="T32" i="3"/>
  <c r="W32" i="3" s="1"/>
  <c r="S32" i="3"/>
  <c r="U31" i="3"/>
  <c r="X31" i="3" s="1"/>
  <c r="T31" i="3"/>
  <c r="W31" i="3" s="1"/>
  <c r="V31" i="3"/>
  <c r="AD31" i="3" s="1"/>
  <c r="V30" i="3"/>
  <c r="U30" i="3"/>
  <c r="X30" i="3" s="1"/>
  <c r="T30" i="3"/>
  <c r="W30" i="3" s="1"/>
  <c r="S30" i="3"/>
  <c r="U29" i="3"/>
  <c r="X29" i="3" s="1"/>
  <c r="T29" i="3"/>
  <c r="W29" i="3" s="1"/>
  <c r="S29" i="3"/>
  <c r="V29" i="3" s="1"/>
  <c r="V28" i="3"/>
  <c r="U28" i="3"/>
  <c r="X28" i="3" s="1"/>
  <c r="T28" i="3"/>
  <c r="W28" i="3" s="1"/>
  <c r="S28" i="3"/>
  <c r="U27" i="3"/>
  <c r="X27" i="3" s="1"/>
  <c r="T27" i="3"/>
  <c r="W27" i="3" s="1"/>
  <c r="S27" i="3"/>
  <c r="V27" i="3" s="1"/>
  <c r="V26" i="3"/>
  <c r="U26" i="3"/>
  <c r="X26" i="3" s="1"/>
  <c r="T26" i="3"/>
  <c r="W26" i="3" s="1"/>
  <c r="S26" i="3"/>
  <c r="U25" i="3"/>
  <c r="X25" i="3" s="1"/>
  <c r="T25" i="3"/>
  <c r="W25" i="3" s="1"/>
  <c r="S25" i="3"/>
  <c r="V25" i="3" s="1"/>
  <c r="U24" i="3"/>
  <c r="X24" i="3" s="1"/>
  <c r="T24" i="3"/>
  <c r="W24" i="3" s="1"/>
  <c r="AC24" i="3" s="1"/>
  <c r="S24" i="3"/>
  <c r="V24" i="3" s="1"/>
  <c r="U23" i="3"/>
  <c r="X23" i="3" s="1"/>
  <c r="T23" i="3"/>
  <c r="W23" i="3" s="1"/>
  <c r="AC23" i="3" s="1"/>
  <c r="S23" i="3"/>
  <c r="V23" i="3" s="1"/>
  <c r="U22" i="3"/>
  <c r="X22" i="3" s="1"/>
  <c r="T22" i="3"/>
  <c r="W22" i="3" s="1"/>
  <c r="S22" i="3"/>
  <c r="V22" i="3" s="1"/>
  <c r="U21" i="3"/>
  <c r="X21" i="3" s="1"/>
  <c r="T21" i="3"/>
  <c r="W21" i="3" s="1"/>
  <c r="AC21" i="3" s="1"/>
  <c r="S21" i="3"/>
  <c r="V21" i="3" s="1"/>
  <c r="V20" i="3"/>
  <c r="AA20" i="3" s="1"/>
  <c r="U20" i="3"/>
  <c r="X20" i="3" s="1"/>
  <c r="AD20" i="3" s="1"/>
  <c r="T20" i="3"/>
  <c r="W20" i="3" s="1"/>
  <c r="AC20" i="3" s="1"/>
  <c r="S20" i="3"/>
  <c r="U19" i="3"/>
  <c r="X19" i="3" s="1"/>
  <c r="T19" i="3"/>
  <c r="W19" i="3" s="1"/>
  <c r="S19" i="3"/>
  <c r="V19" i="3" s="1"/>
  <c r="AA19" i="3" s="1"/>
  <c r="U18" i="3"/>
  <c r="X18" i="3" s="1"/>
  <c r="T18" i="3"/>
  <c r="W18" i="3" s="1"/>
  <c r="S18" i="3"/>
  <c r="V18" i="3" s="1"/>
  <c r="U17" i="3"/>
  <c r="X17" i="3" s="1"/>
  <c r="T17" i="3"/>
  <c r="W17" i="3" s="1"/>
  <c r="S17" i="3"/>
  <c r="V17" i="3" s="1"/>
  <c r="AA17" i="3" s="1"/>
  <c r="U16" i="3"/>
  <c r="X16" i="3" s="1"/>
  <c r="T16" i="3"/>
  <c r="W16" i="3" s="1"/>
  <c r="S16" i="3"/>
  <c r="V16" i="3" s="1"/>
  <c r="AA16" i="3" s="1"/>
  <c r="U15" i="3"/>
  <c r="X15" i="3" s="1"/>
  <c r="T15" i="3"/>
  <c r="W15" i="3" s="1"/>
  <c r="AC15" i="3" s="1"/>
  <c r="S15" i="3"/>
  <c r="V15" i="3" s="1"/>
  <c r="U14" i="3"/>
  <c r="X14" i="3" s="1"/>
  <c r="T14" i="3"/>
  <c r="W14" i="3" s="1"/>
  <c r="S14" i="3"/>
  <c r="V14" i="3" s="1"/>
  <c r="U13" i="3"/>
  <c r="X13" i="3" s="1"/>
  <c r="T13" i="3"/>
  <c r="W13" i="3" s="1"/>
  <c r="AC13" i="3" s="1"/>
  <c r="S13" i="3"/>
  <c r="V13" i="3" s="1"/>
  <c r="U12" i="3"/>
  <c r="X12" i="3" s="1"/>
  <c r="T12" i="3"/>
  <c r="W12" i="3" s="1"/>
  <c r="S12" i="3"/>
  <c r="V12" i="3" s="1"/>
  <c r="U11" i="3"/>
  <c r="X11" i="3" s="1"/>
  <c r="T11" i="3"/>
  <c r="W11" i="3" s="1"/>
  <c r="S11" i="3"/>
  <c r="V11" i="3" s="1"/>
  <c r="U10" i="3"/>
  <c r="X10" i="3" s="1"/>
  <c r="T10" i="3"/>
  <c r="W10" i="3" s="1"/>
  <c r="S10" i="3"/>
  <c r="V10" i="3" s="1"/>
  <c r="U9" i="3"/>
  <c r="X9" i="3" s="1"/>
  <c r="T9" i="3"/>
  <c r="W9" i="3" s="1"/>
  <c r="AC9" i="3" s="1"/>
  <c r="S9" i="3"/>
  <c r="V9" i="3" s="1"/>
  <c r="U8" i="3"/>
  <c r="X8" i="3" s="1"/>
  <c r="S8" i="3"/>
  <c r="V8" i="3" s="1"/>
  <c r="U7" i="3"/>
  <c r="X7" i="3" s="1"/>
  <c r="T7" i="3"/>
  <c r="W7" i="3" s="1"/>
  <c r="S7" i="3"/>
  <c r="V7" i="3" s="1"/>
  <c r="U5" i="3"/>
  <c r="X5" i="3" s="1"/>
  <c r="T5" i="3"/>
  <c r="W5" i="3" s="1"/>
  <c r="AC5" i="3" s="1"/>
  <c r="S5" i="3"/>
  <c r="V5" i="3" s="1"/>
  <c r="U4" i="3"/>
  <c r="X4" i="3" s="1"/>
  <c r="T4" i="3"/>
  <c r="W4" i="3" s="1"/>
  <c r="S4" i="3"/>
  <c r="V4" i="3" s="1"/>
  <c r="S3" i="3"/>
  <c r="V3" i="3" s="1"/>
  <c r="AI20" i="3" l="1"/>
  <c r="AJ20" i="3"/>
  <c r="AK20" i="3"/>
  <c r="AL20" i="3" s="1"/>
  <c r="AF20" i="3"/>
  <c r="AH20" i="3"/>
  <c r="AA24" i="3"/>
  <c r="AB24" i="3"/>
  <c r="AD24" i="3"/>
  <c r="AC10" i="3"/>
  <c r="AD11" i="3"/>
  <c r="AA13" i="3"/>
  <c r="AD13" i="3"/>
  <c r="AC16" i="3"/>
  <c r="AC17" i="3"/>
  <c r="AC19" i="3"/>
  <c r="AA21" i="3"/>
  <c r="AD21" i="3"/>
  <c r="AC22" i="3"/>
  <c r="AA23" i="3"/>
  <c r="AJ23" i="3" s="1"/>
  <c r="AD23" i="3"/>
  <c r="AB20" i="3"/>
  <c r="AD16" i="3"/>
  <c r="AD17" i="3"/>
  <c r="AD19" i="3"/>
  <c r="AI23" i="3"/>
  <c r="AK23" i="3"/>
  <c r="AL23" i="3" s="1"/>
  <c r="AB23" i="3"/>
  <c r="AA22" i="3"/>
  <c r="AB22" i="3"/>
  <c r="AD22" i="3"/>
  <c r="AI21" i="3"/>
  <c r="AJ21" i="3"/>
  <c r="AK21" i="3"/>
  <c r="AL21" i="3" s="1"/>
  <c r="AB21" i="3"/>
  <c r="AI19" i="3"/>
  <c r="AJ19" i="3"/>
  <c r="AK19" i="3"/>
  <c r="AL19" i="3" s="1"/>
  <c r="AB19" i="3"/>
  <c r="AD18" i="3"/>
  <c r="AC18" i="3"/>
  <c r="AA18" i="3"/>
  <c r="AB18" i="3"/>
  <c r="AI17" i="3"/>
  <c r="AJ17" i="3"/>
  <c r="AK17" i="3"/>
  <c r="AL17" i="3" s="1"/>
  <c r="AB17" i="3"/>
  <c r="AI16" i="3"/>
  <c r="AJ16" i="3"/>
  <c r="AK16" i="3"/>
  <c r="AL16" i="3" s="1"/>
  <c r="AF16" i="3"/>
  <c r="AH16" i="3"/>
  <c r="AB16" i="3"/>
  <c r="AA15" i="3"/>
  <c r="AD15" i="3"/>
  <c r="AI13" i="3"/>
  <c r="AJ13" i="3"/>
  <c r="AK13" i="3"/>
  <c r="AL13" i="3" s="1"/>
  <c r="AB13" i="3"/>
  <c r="AA12" i="3"/>
  <c r="AG12" i="3" s="1"/>
  <c r="AB12" i="3"/>
  <c r="AC12" i="3"/>
  <c r="AD12" i="3"/>
  <c r="AA11" i="3"/>
  <c r="AJ11" i="3" s="1"/>
  <c r="AC11" i="3"/>
  <c r="AA9" i="3"/>
  <c r="AJ9" i="3" s="1"/>
  <c r="AD9" i="3"/>
  <c r="AA5" i="3"/>
  <c r="AJ5" i="3" s="1"/>
  <c r="AD5" i="3"/>
  <c r="AI15" i="3"/>
  <c r="AJ15" i="3"/>
  <c r="AK15" i="3"/>
  <c r="AL15" i="3" s="1"/>
  <c r="AB15" i="3"/>
  <c r="AC14" i="3"/>
  <c r="AA14" i="3"/>
  <c r="AG14" i="3" s="1"/>
  <c r="AB14" i="3"/>
  <c r="AD14" i="3"/>
  <c r="AA4" i="3"/>
  <c r="AJ4" i="3" s="1"/>
  <c r="AB4" i="3"/>
  <c r="AD4" i="3"/>
  <c r="AI9" i="3"/>
  <c r="AK9" i="3"/>
  <c r="AL9" i="3" s="1"/>
  <c r="AK11" i="3"/>
  <c r="AL11" i="3" s="1"/>
  <c r="AC4" i="3"/>
  <c r="AI5" i="3"/>
  <c r="AA10" i="3"/>
  <c r="AJ10" i="3" s="1"/>
  <c r="AB10" i="3"/>
  <c r="AD10" i="3"/>
  <c r="AB5" i="3"/>
  <c r="AB9" i="3"/>
  <c r="AB11" i="3"/>
  <c r="U6" i="3"/>
  <c r="X6" i="3" s="1"/>
  <c r="S6" i="3"/>
  <c r="V6" i="3" s="1"/>
  <c r="AC8" i="3"/>
  <c r="AB8" i="3"/>
  <c r="AA8" i="3"/>
  <c r="AJ8" i="3" s="1"/>
  <c r="AD8" i="3"/>
  <c r="AB7" i="3"/>
  <c r="AC7" i="3"/>
  <c r="AD7" i="3"/>
  <c r="AA7" i="3"/>
  <c r="AE7" i="3" s="1"/>
  <c r="U3" i="3"/>
  <c r="X3" i="3" s="1"/>
  <c r="T3" i="3"/>
  <c r="W3" i="3" s="1"/>
  <c r="AA31" i="3"/>
  <c r="AF31" i="3" s="1"/>
  <c r="AC31" i="3"/>
  <c r="AB31" i="3"/>
  <c r="AE4" i="3"/>
  <c r="AG4" i="3"/>
  <c r="AF5" i="3"/>
  <c r="AH5" i="3"/>
  <c r="AF7" i="3"/>
  <c r="AE8" i="3"/>
  <c r="AF9" i="3"/>
  <c r="AH9" i="3"/>
  <c r="AE10" i="3"/>
  <c r="AG10" i="3"/>
  <c r="AF11" i="3"/>
  <c r="AE12" i="3"/>
  <c r="AF13" i="3"/>
  <c r="AH13" i="3"/>
  <c r="AE14" i="3"/>
  <c r="AF15" i="3"/>
  <c r="AH15" i="3"/>
  <c r="AE16" i="3"/>
  <c r="AG16" i="3"/>
  <c r="AF17" i="3"/>
  <c r="AH17" i="3"/>
  <c r="AE18" i="3"/>
  <c r="AG18" i="3"/>
  <c r="AF19" i="3"/>
  <c r="AH19" i="3"/>
  <c r="AE20" i="3"/>
  <c r="AG20" i="3"/>
  <c r="AF21" i="3"/>
  <c r="AH21" i="3"/>
  <c r="AE22" i="3"/>
  <c r="AG22" i="3"/>
  <c r="AF23" i="3"/>
  <c r="AH23" i="3"/>
  <c r="AE24" i="3"/>
  <c r="AG24" i="3"/>
  <c r="AF25" i="3"/>
  <c r="AH25" i="3"/>
  <c r="AE26" i="3"/>
  <c r="AG26" i="3"/>
  <c r="AF27" i="3"/>
  <c r="AH27" i="3"/>
  <c r="AE28" i="3"/>
  <c r="AG28" i="3"/>
  <c r="AF29" i="3"/>
  <c r="AH29" i="3"/>
  <c r="AE30" i="3"/>
  <c r="AG30" i="3"/>
  <c r="AH31" i="3"/>
  <c r="AE32" i="3"/>
  <c r="AG32" i="3"/>
  <c r="AF33" i="3"/>
  <c r="AH33" i="3"/>
  <c r="AE34" i="3"/>
  <c r="AG34" i="3"/>
  <c r="AF35" i="3"/>
  <c r="AH35" i="3"/>
  <c r="AE36" i="3"/>
  <c r="AG36" i="3"/>
  <c r="AF37" i="3"/>
  <c r="AH37" i="3"/>
  <c r="AE38" i="3"/>
  <c r="AG38" i="3"/>
  <c r="AF39" i="3"/>
  <c r="AH39" i="3"/>
  <c r="AE40" i="3"/>
  <c r="AG40" i="3"/>
  <c r="AF41" i="3"/>
  <c r="AH41" i="3"/>
  <c r="AE42" i="3"/>
  <c r="AG42" i="3"/>
  <c r="AF43" i="3"/>
  <c r="AH43" i="3"/>
  <c r="AE44" i="3"/>
  <c r="AG44" i="3"/>
  <c r="AF45" i="3"/>
  <c r="AH45" i="3"/>
  <c r="AE46" i="3"/>
  <c r="AG46" i="3"/>
  <c r="AF47" i="3"/>
  <c r="AH47" i="3"/>
  <c r="AE48" i="3"/>
  <c r="AG48" i="3"/>
  <c r="AF49" i="3"/>
  <c r="AH49" i="3"/>
  <c r="AE50" i="3"/>
  <c r="AG50" i="3"/>
  <c r="AF51" i="3"/>
  <c r="AH51" i="3"/>
  <c r="AE52" i="3"/>
  <c r="AG52" i="3"/>
  <c r="AF53" i="3"/>
  <c r="AH53" i="3"/>
  <c r="AE54" i="3"/>
  <c r="AG54" i="3"/>
  <c r="AF55" i="3"/>
  <c r="AH55" i="3"/>
  <c r="AE56" i="3"/>
  <c r="AG56" i="3"/>
  <c r="AF57" i="3"/>
  <c r="AH57" i="3"/>
  <c r="AE58" i="3"/>
  <c r="AG58" i="3"/>
  <c r="AF59" i="3"/>
  <c r="AH59" i="3"/>
  <c r="AE60" i="3"/>
  <c r="AG60" i="3"/>
  <c r="AF61" i="3"/>
  <c r="AH61" i="3"/>
  <c r="AE62" i="3"/>
  <c r="AG62" i="3"/>
  <c r="AF63" i="3"/>
  <c r="AH63" i="3"/>
  <c r="AE64" i="3"/>
  <c r="AG64" i="3"/>
  <c r="AF65" i="3"/>
  <c r="AH65" i="3"/>
  <c r="AE66" i="3"/>
  <c r="AG66" i="3"/>
  <c r="AF67" i="3"/>
  <c r="AH67" i="3"/>
  <c r="AE68" i="3"/>
  <c r="AG68" i="3"/>
  <c r="AF69" i="3"/>
  <c r="AH69" i="3"/>
  <c r="AE70" i="3"/>
  <c r="AG70" i="3"/>
  <c r="AF71" i="3"/>
  <c r="AH71" i="3"/>
  <c r="AE72" i="3"/>
  <c r="AG72" i="3"/>
  <c r="AF73" i="3"/>
  <c r="AH73" i="3"/>
  <c r="AE74" i="3"/>
  <c r="AG74" i="3"/>
  <c r="AF75" i="3"/>
  <c r="AH75" i="3"/>
  <c r="AE76" i="3"/>
  <c r="AG76" i="3"/>
  <c r="AF77" i="3"/>
  <c r="AH77" i="3"/>
  <c r="AE78" i="3"/>
  <c r="AG78" i="3"/>
  <c r="AF79" i="3"/>
  <c r="AH79" i="3"/>
  <c r="AE80" i="3"/>
  <c r="AG80" i="3"/>
  <c r="AF81" i="3"/>
  <c r="AH81" i="3"/>
  <c r="AE82" i="3"/>
  <c r="AG82" i="3"/>
  <c r="AF83" i="3"/>
  <c r="AH83" i="3"/>
  <c r="AE84" i="3"/>
  <c r="AG84" i="3"/>
  <c r="AF85" i="3"/>
  <c r="AH85" i="3"/>
  <c r="AE86" i="3"/>
  <c r="AG86" i="3"/>
  <c r="AF87" i="3"/>
  <c r="AH87" i="3"/>
  <c r="AE88" i="3"/>
  <c r="AG88" i="3"/>
  <c r="AF89" i="3"/>
  <c r="AH89" i="3"/>
  <c r="AE90" i="3"/>
  <c r="AG90" i="3"/>
  <c r="AF91" i="3"/>
  <c r="AH91" i="3"/>
  <c r="AE92" i="3"/>
  <c r="AG92" i="3"/>
  <c r="AF93" i="3"/>
  <c r="AH93" i="3"/>
  <c r="AE94" i="3"/>
  <c r="AG94" i="3"/>
  <c r="AF95" i="3"/>
  <c r="AH95" i="3"/>
  <c r="AE96" i="3"/>
  <c r="AG96" i="3"/>
  <c r="AF97" i="3"/>
  <c r="AH97" i="3"/>
  <c r="AE98" i="3"/>
  <c r="AG98" i="3"/>
  <c r="AF99" i="3"/>
  <c r="AH99" i="3"/>
  <c r="AE100" i="3"/>
  <c r="AG100" i="3"/>
  <c r="AF101" i="3"/>
  <c r="AH101" i="3"/>
  <c r="AE102" i="3"/>
  <c r="AG102" i="3"/>
  <c r="AF103" i="3"/>
  <c r="AH103" i="3"/>
  <c r="AE104" i="3"/>
  <c r="AG104" i="3"/>
  <c r="AF105" i="3"/>
  <c r="AH105" i="3"/>
  <c r="AE106" i="3"/>
  <c r="AG106" i="3"/>
  <c r="AF107" i="3"/>
  <c r="AH107" i="3"/>
  <c r="AE108" i="3"/>
  <c r="AG108" i="3"/>
  <c r="AF109" i="3"/>
  <c r="AH109" i="3"/>
  <c r="AE110" i="3"/>
  <c r="AG110" i="3"/>
  <c r="AF111" i="3"/>
  <c r="AH111" i="3"/>
  <c r="AE112" i="3"/>
  <c r="AG112" i="3"/>
  <c r="AF113" i="3"/>
  <c r="AH113" i="3"/>
  <c r="AE114" i="3"/>
  <c r="AG114" i="3"/>
  <c r="AF115" i="3"/>
  <c r="AH115" i="3"/>
  <c r="AE116" i="3"/>
  <c r="AG116" i="3"/>
  <c r="AF117" i="3"/>
  <c r="AH117" i="3"/>
  <c r="AE118" i="3"/>
  <c r="AG118" i="3"/>
  <c r="AF119" i="3"/>
  <c r="AH119" i="3"/>
  <c r="AE120" i="3"/>
  <c r="AG120" i="3"/>
  <c r="AF121" i="3"/>
  <c r="AH121" i="3"/>
  <c r="AE122" i="3"/>
  <c r="AG122" i="3"/>
  <c r="AF123" i="3"/>
  <c r="AH123" i="3"/>
  <c r="AE124" i="3"/>
  <c r="AG124" i="3"/>
  <c r="AF125" i="3"/>
  <c r="AH125" i="3"/>
  <c r="AE126" i="3"/>
  <c r="AG126" i="3"/>
  <c r="AF127" i="3"/>
  <c r="AH127" i="3"/>
  <c r="AE128" i="3"/>
  <c r="AG128" i="3"/>
  <c r="AF129" i="3"/>
  <c r="AH129" i="3"/>
  <c r="AE130" i="3"/>
  <c r="AG130" i="3"/>
  <c r="AF131" i="3"/>
  <c r="AH131" i="3"/>
  <c r="AE132" i="3"/>
  <c r="AG132" i="3"/>
  <c r="AF133" i="3"/>
  <c r="AH133" i="3"/>
  <c r="AE134" i="3"/>
  <c r="AG134" i="3"/>
  <c r="AF135" i="3"/>
  <c r="AH135" i="3"/>
  <c r="AE136" i="3"/>
  <c r="AG136" i="3"/>
  <c r="AF137" i="3"/>
  <c r="AH137" i="3"/>
  <c r="AE138" i="3"/>
  <c r="AG138" i="3"/>
  <c r="AF139" i="3"/>
  <c r="AH139" i="3"/>
  <c r="AE140" i="3"/>
  <c r="AG140" i="3"/>
  <c r="AF141" i="3"/>
  <c r="AH141" i="3"/>
  <c r="AE142" i="3"/>
  <c r="AG142" i="3"/>
  <c r="AF143" i="3"/>
  <c r="AH143" i="3"/>
  <c r="AE144" i="3"/>
  <c r="AG144" i="3"/>
  <c r="AF145" i="3"/>
  <c r="AH145" i="3"/>
  <c r="AE146" i="3"/>
  <c r="AG146" i="3"/>
  <c r="AF147" i="3"/>
  <c r="AH147" i="3"/>
  <c r="AE148" i="3"/>
  <c r="AG148" i="3"/>
  <c r="AF149" i="3"/>
  <c r="AH149" i="3"/>
  <c r="AE150" i="3"/>
  <c r="AG150" i="3"/>
  <c r="AF151" i="3"/>
  <c r="AH151" i="3"/>
  <c r="AE152" i="3"/>
  <c r="AG152" i="3"/>
  <c r="AF153" i="3"/>
  <c r="AH153" i="3"/>
  <c r="AE154" i="3"/>
  <c r="AG154" i="3"/>
  <c r="AF155" i="3"/>
  <c r="AH155" i="3"/>
  <c r="AE156" i="3"/>
  <c r="AG156" i="3"/>
  <c r="AF157" i="3"/>
  <c r="AH157" i="3"/>
  <c r="AE158" i="3"/>
  <c r="AG158" i="3"/>
  <c r="AF159" i="3"/>
  <c r="AH159" i="3"/>
  <c r="AE160" i="3"/>
  <c r="AG160" i="3"/>
  <c r="AF161" i="3"/>
  <c r="AH161" i="3"/>
  <c r="AE162" i="3"/>
  <c r="AG162" i="3"/>
  <c r="AF163" i="3"/>
  <c r="AH163" i="3"/>
  <c r="AE164" i="3"/>
  <c r="AG164" i="3"/>
  <c r="AF165" i="3"/>
  <c r="AH165" i="3"/>
  <c r="AE166" i="3"/>
  <c r="AG166" i="3"/>
  <c r="AF167" i="3"/>
  <c r="AH167" i="3"/>
  <c r="AE168" i="3"/>
  <c r="AG168" i="3"/>
  <c r="AF169" i="3"/>
  <c r="AH169" i="3"/>
  <c r="AE170" i="3"/>
  <c r="AG170" i="3"/>
  <c r="AF171" i="3"/>
  <c r="AH171" i="3"/>
  <c r="AE172" i="3"/>
  <c r="AG172" i="3"/>
  <c r="AF173" i="3"/>
  <c r="AH173" i="3"/>
  <c r="AE174" i="3"/>
  <c r="AG174" i="3"/>
  <c r="AF175" i="3"/>
  <c r="AH175" i="3"/>
  <c r="AE176" i="3"/>
  <c r="AG176" i="3"/>
  <c r="AF177" i="3"/>
  <c r="AH177" i="3"/>
  <c r="AE178" i="3"/>
  <c r="AG178" i="3"/>
  <c r="AF179" i="3"/>
  <c r="AH179" i="3"/>
  <c r="AE180" i="3"/>
  <c r="AG180" i="3"/>
  <c r="AF181" i="3"/>
  <c r="AH181" i="3"/>
  <c r="AE182" i="3"/>
  <c r="AG182" i="3"/>
  <c r="AF183" i="3"/>
  <c r="AH183" i="3"/>
  <c r="AE184" i="3"/>
  <c r="AG184" i="3"/>
  <c r="AF185" i="3"/>
  <c r="AH185" i="3"/>
  <c r="AE186" i="3"/>
  <c r="AG186" i="3"/>
  <c r="AF187" i="3"/>
  <c r="AH187" i="3"/>
  <c r="AE188" i="3"/>
  <c r="AG188" i="3"/>
  <c r="AF189" i="3"/>
  <c r="AH189" i="3"/>
  <c r="AE190" i="3"/>
  <c r="AG190" i="3"/>
  <c r="AF191" i="3"/>
  <c r="AH191" i="3"/>
  <c r="AE192" i="3"/>
  <c r="AG192" i="3"/>
  <c r="AF193" i="3"/>
  <c r="AH193" i="3"/>
  <c r="AE194" i="3"/>
  <c r="AG194" i="3"/>
  <c r="AF195" i="3"/>
  <c r="AH195" i="3"/>
  <c r="AE196" i="3"/>
  <c r="AG196" i="3"/>
  <c r="AF197" i="3"/>
  <c r="AH197" i="3"/>
  <c r="AE198" i="3"/>
  <c r="AG198" i="3"/>
  <c r="AF199" i="3"/>
  <c r="AH199" i="3"/>
  <c r="AE200" i="3"/>
  <c r="AG200" i="3"/>
  <c r="AF201" i="3"/>
  <c r="AH201" i="3"/>
  <c r="AE202" i="3"/>
  <c r="AG202" i="3"/>
  <c r="AF203" i="3"/>
  <c r="AH203" i="3"/>
  <c r="AE204" i="3"/>
  <c r="AG204" i="3"/>
  <c r="AF205" i="3"/>
  <c r="AH205" i="3"/>
  <c r="AE206" i="3"/>
  <c r="AG206" i="3"/>
  <c r="AF207" i="3"/>
  <c r="AH207" i="3"/>
  <c r="AE208" i="3"/>
  <c r="AG208" i="3"/>
  <c r="AF209" i="3"/>
  <c r="AH209" i="3"/>
  <c r="AE210" i="3"/>
  <c r="AG210" i="3"/>
  <c r="AF211" i="3"/>
  <c r="AH211" i="3"/>
  <c r="AE212" i="3"/>
  <c r="AG212" i="3"/>
  <c r="AF213" i="3"/>
  <c r="AH213" i="3"/>
  <c r="AE214" i="3"/>
  <c r="AG214" i="3"/>
  <c r="AF215" i="3"/>
  <c r="AH215" i="3"/>
  <c r="AE216" i="3"/>
  <c r="AG216" i="3"/>
  <c r="AF217" i="3"/>
  <c r="AH217" i="3"/>
  <c r="AE218" i="3"/>
  <c r="AG218" i="3"/>
  <c r="AF219" i="3"/>
  <c r="AH219" i="3"/>
  <c r="AE220" i="3"/>
  <c r="AG220" i="3"/>
  <c r="AF221" i="3"/>
  <c r="AH221" i="3"/>
  <c r="AE222" i="3"/>
  <c r="AG222" i="3"/>
  <c r="AF223" i="3"/>
  <c r="AH223" i="3"/>
  <c r="AE224" i="3"/>
  <c r="AG224" i="3"/>
  <c r="AF225" i="3"/>
  <c r="AH225" i="3"/>
  <c r="AE226" i="3"/>
  <c r="AG226" i="3"/>
  <c r="AF227" i="3"/>
  <c r="AH227" i="3"/>
  <c r="AE228" i="3"/>
  <c r="AG228" i="3"/>
  <c r="AF229" i="3"/>
  <c r="AH229" i="3"/>
  <c r="AE230" i="3"/>
  <c r="AG230" i="3"/>
  <c r="AF231" i="3"/>
  <c r="AH231" i="3"/>
  <c r="AE232" i="3"/>
  <c r="AG232" i="3"/>
  <c r="AH233" i="3"/>
  <c r="AF233" i="3"/>
  <c r="AE233" i="3"/>
  <c r="AI233" i="3"/>
  <c r="AH237" i="3"/>
  <c r="AF237" i="3"/>
  <c r="AE237" i="3"/>
  <c r="AI237" i="3"/>
  <c r="AH241" i="3"/>
  <c r="AF241" i="3"/>
  <c r="AE241" i="3"/>
  <c r="AI241" i="3"/>
  <c r="AH245" i="3"/>
  <c r="AF245" i="3"/>
  <c r="AE245" i="3"/>
  <c r="AI245" i="3"/>
  <c r="AH249" i="3"/>
  <c r="AF249" i="3"/>
  <c r="AE249" i="3"/>
  <c r="AI249" i="3"/>
  <c r="AH253" i="3"/>
  <c r="AF253" i="3"/>
  <c r="AE253" i="3"/>
  <c r="AI253" i="3"/>
  <c r="AH257" i="3"/>
  <c r="AF257" i="3"/>
  <c r="AE257" i="3"/>
  <c r="AI257" i="3"/>
  <c r="AE5" i="3"/>
  <c r="AG5" i="3"/>
  <c r="AG7" i="3"/>
  <c r="AE9" i="3"/>
  <c r="AG9" i="3"/>
  <c r="AG11" i="3"/>
  <c r="AE13" i="3"/>
  <c r="AG13" i="3"/>
  <c r="AE15" i="3"/>
  <c r="AG15" i="3"/>
  <c r="AE17" i="3"/>
  <c r="AG17" i="3"/>
  <c r="AE19" i="3"/>
  <c r="AG19" i="3"/>
  <c r="AE21" i="3"/>
  <c r="AG21" i="3"/>
  <c r="AE23" i="3"/>
  <c r="AG23" i="3"/>
  <c r="AE25" i="3"/>
  <c r="AG25" i="3"/>
  <c r="AE27" i="3"/>
  <c r="AG27" i="3"/>
  <c r="AE29" i="3"/>
  <c r="AG29" i="3"/>
  <c r="AE31" i="3"/>
  <c r="AG31" i="3"/>
  <c r="AE33" i="3"/>
  <c r="AG33" i="3"/>
  <c r="AE35" i="3"/>
  <c r="AG35" i="3"/>
  <c r="AE37" i="3"/>
  <c r="AG37" i="3"/>
  <c r="AE39" i="3"/>
  <c r="AG39" i="3"/>
  <c r="AE41" i="3"/>
  <c r="AG41" i="3"/>
  <c r="AE43" i="3"/>
  <c r="AG43" i="3"/>
  <c r="AE45" i="3"/>
  <c r="AG45" i="3"/>
  <c r="AE47" i="3"/>
  <c r="AG47" i="3"/>
  <c r="AE49" i="3"/>
  <c r="AG49" i="3"/>
  <c r="AE51" i="3"/>
  <c r="AG51" i="3"/>
  <c r="AE53" i="3"/>
  <c r="AG53" i="3"/>
  <c r="AE55" i="3"/>
  <c r="AG55" i="3"/>
  <c r="AE57" i="3"/>
  <c r="AG57" i="3"/>
  <c r="AE59" i="3"/>
  <c r="AG59" i="3"/>
  <c r="AE61" i="3"/>
  <c r="AG61" i="3"/>
  <c r="AE63" i="3"/>
  <c r="AG63" i="3"/>
  <c r="AE65" i="3"/>
  <c r="AG65" i="3"/>
  <c r="AE67" i="3"/>
  <c r="AG67" i="3"/>
  <c r="AE69" i="3"/>
  <c r="AG69" i="3"/>
  <c r="AE71" i="3"/>
  <c r="AG71" i="3"/>
  <c r="AE73" i="3"/>
  <c r="AG73" i="3"/>
  <c r="AE75" i="3"/>
  <c r="AG75" i="3"/>
  <c r="AE77" i="3"/>
  <c r="AG77" i="3"/>
  <c r="AE79" i="3"/>
  <c r="AG79" i="3"/>
  <c r="AE81" i="3"/>
  <c r="AG81" i="3"/>
  <c r="AE83" i="3"/>
  <c r="AG83" i="3"/>
  <c r="AE85" i="3"/>
  <c r="AG85" i="3"/>
  <c r="AE87" i="3"/>
  <c r="AG87" i="3"/>
  <c r="AE89" i="3"/>
  <c r="AG89" i="3"/>
  <c r="AE91" i="3"/>
  <c r="AG91" i="3"/>
  <c r="AE93" i="3"/>
  <c r="AG93" i="3"/>
  <c r="AE95" i="3"/>
  <c r="AG95" i="3"/>
  <c r="AE97" i="3"/>
  <c r="AG97" i="3"/>
  <c r="AE99" i="3"/>
  <c r="AG99" i="3"/>
  <c r="AE101" i="3"/>
  <c r="AG101" i="3"/>
  <c r="AE103" i="3"/>
  <c r="AG103" i="3"/>
  <c r="AE105" i="3"/>
  <c r="AG105" i="3"/>
  <c r="AE107" i="3"/>
  <c r="AG107" i="3"/>
  <c r="AE109" i="3"/>
  <c r="AG109" i="3"/>
  <c r="AE111" i="3"/>
  <c r="AG111" i="3"/>
  <c r="AE113" i="3"/>
  <c r="AG113" i="3"/>
  <c r="AE115" i="3"/>
  <c r="AG115" i="3"/>
  <c r="AE117" i="3"/>
  <c r="AG117" i="3"/>
  <c r="AE119" i="3"/>
  <c r="AG119" i="3"/>
  <c r="AE121" i="3"/>
  <c r="AG121" i="3"/>
  <c r="AE123" i="3"/>
  <c r="AG123" i="3"/>
  <c r="AE125" i="3"/>
  <c r="AG125" i="3"/>
  <c r="AE127" i="3"/>
  <c r="AG127" i="3"/>
  <c r="AE129" i="3"/>
  <c r="AG129" i="3"/>
  <c r="AE131" i="3"/>
  <c r="AG131" i="3"/>
  <c r="AE133" i="3"/>
  <c r="AG133" i="3"/>
  <c r="AE135" i="3"/>
  <c r="AG135" i="3"/>
  <c r="AE137" i="3"/>
  <c r="AG137" i="3"/>
  <c r="AE139" i="3"/>
  <c r="AG139" i="3"/>
  <c r="AE141" i="3"/>
  <c r="AG141" i="3"/>
  <c r="AE143" i="3"/>
  <c r="AG143" i="3"/>
  <c r="AE145" i="3"/>
  <c r="AG145" i="3"/>
  <c r="AE147" i="3"/>
  <c r="AG147" i="3"/>
  <c r="AE149" i="3"/>
  <c r="AG149" i="3"/>
  <c r="AE151" i="3"/>
  <c r="AG151" i="3"/>
  <c r="AE153" i="3"/>
  <c r="AG153" i="3"/>
  <c r="AE155" i="3"/>
  <c r="AG155" i="3"/>
  <c r="AE157" i="3"/>
  <c r="AG157" i="3"/>
  <c r="AE159" i="3"/>
  <c r="AG159" i="3"/>
  <c r="AE161" i="3"/>
  <c r="AG161" i="3"/>
  <c r="AE163" i="3"/>
  <c r="AG163" i="3"/>
  <c r="AE165" i="3"/>
  <c r="AG165" i="3"/>
  <c r="AE167" i="3"/>
  <c r="AG167" i="3"/>
  <c r="AE169" i="3"/>
  <c r="AG169" i="3"/>
  <c r="AE171" i="3"/>
  <c r="AG171" i="3"/>
  <c r="AE173" i="3"/>
  <c r="AG173" i="3"/>
  <c r="AE175" i="3"/>
  <c r="AG175" i="3"/>
  <c r="AE177" i="3"/>
  <c r="AG177" i="3"/>
  <c r="AE179" i="3"/>
  <c r="AG179" i="3"/>
  <c r="AE181" i="3"/>
  <c r="AG181" i="3"/>
  <c r="AE183" i="3"/>
  <c r="AG183" i="3"/>
  <c r="AE185" i="3"/>
  <c r="AG185" i="3"/>
  <c r="AE187" i="3"/>
  <c r="AG187" i="3"/>
  <c r="AE189" i="3"/>
  <c r="AG189" i="3"/>
  <c r="AE191" i="3"/>
  <c r="AG191" i="3"/>
  <c r="AE193" i="3"/>
  <c r="AG193" i="3"/>
  <c r="AE195" i="3"/>
  <c r="AG195" i="3"/>
  <c r="AE197" i="3"/>
  <c r="AG197" i="3"/>
  <c r="AE199" i="3"/>
  <c r="AG199" i="3"/>
  <c r="AE201" i="3"/>
  <c r="AG201" i="3"/>
  <c r="AE203" i="3"/>
  <c r="AG203" i="3"/>
  <c r="AE205" i="3"/>
  <c r="AG205" i="3"/>
  <c r="AE207" i="3"/>
  <c r="AG207" i="3"/>
  <c r="AE209" i="3"/>
  <c r="AG209" i="3"/>
  <c r="AE211" i="3"/>
  <c r="AG211" i="3"/>
  <c r="AE213" i="3"/>
  <c r="AG213" i="3"/>
  <c r="AE215" i="3"/>
  <c r="AG215" i="3"/>
  <c r="AE217" i="3"/>
  <c r="AG217" i="3"/>
  <c r="AE219" i="3"/>
  <c r="AG219" i="3"/>
  <c r="AE221" i="3"/>
  <c r="AG221" i="3"/>
  <c r="AE223" i="3"/>
  <c r="AG223" i="3"/>
  <c r="AE225" i="3"/>
  <c r="AG225" i="3"/>
  <c r="AE227" i="3"/>
  <c r="AG227" i="3"/>
  <c r="AE229" i="3"/>
  <c r="AG229" i="3"/>
  <c r="AE231" i="3"/>
  <c r="AG231" i="3"/>
  <c r="AH235" i="3"/>
  <c r="AF235" i="3"/>
  <c r="AE235" i="3"/>
  <c r="AI235" i="3"/>
  <c r="AH239" i="3"/>
  <c r="AF239" i="3"/>
  <c r="AE239" i="3"/>
  <c r="AI239" i="3"/>
  <c r="AH243" i="3"/>
  <c r="AF243" i="3"/>
  <c r="AE243" i="3"/>
  <c r="AI243" i="3"/>
  <c r="AH247" i="3"/>
  <c r="AF247" i="3"/>
  <c r="AE247" i="3"/>
  <c r="AI247" i="3"/>
  <c r="AH251" i="3"/>
  <c r="AF251" i="3"/>
  <c r="AE251" i="3"/>
  <c r="AI251" i="3"/>
  <c r="AH255" i="3"/>
  <c r="AF255" i="3"/>
  <c r="AE255" i="3"/>
  <c r="AI255" i="3"/>
  <c r="AE259" i="3"/>
  <c r="AG259" i="3"/>
  <c r="AI259" i="3"/>
  <c r="AE261" i="3"/>
  <c r="AG261" i="3"/>
  <c r="AI261" i="3"/>
  <c r="AE263" i="3"/>
  <c r="AG263" i="3"/>
  <c r="AI263" i="3"/>
  <c r="AE265" i="3"/>
  <c r="AG265" i="3"/>
  <c r="AI265" i="3"/>
  <c r="AE267" i="3"/>
  <c r="AG267" i="3"/>
  <c r="AI267" i="3"/>
  <c r="AE269" i="3"/>
  <c r="AG269" i="3"/>
  <c r="AI269" i="3"/>
  <c r="AE271" i="3"/>
  <c r="AG271" i="3"/>
  <c r="AI271" i="3"/>
  <c r="AE273" i="3"/>
  <c r="AG273" i="3"/>
  <c r="AI273" i="3"/>
  <c r="AE275" i="3"/>
  <c r="AG275" i="3"/>
  <c r="AI275" i="3"/>
  <c r="AE277" i="3"/>
  <c r="AG277" i="3"/>
  <c r="AI277" i="3"/>
  <c r="AE279" i="3"/>
  <c r="AG279" i="3"/>
  <c r="AI279" i="3"/>
  <c r="AE281" i="3"/>
  <c r="AG281" i="3"/>
  <c r="AI281" i="3"/>
  <c r="AE283" i="3"/>
  <c r="AG283" i="3"/>
  <c r="AI283" i="3"/>
  <c r="AE285" i="3"/>
  <c r="AG285" i="3"/>
  <c r="AI285" i="3"/>
  <c r="AE287" i="3"/>
  <c r="AG287" i="3"/>
  <c r="AI287" i="3"/>
  <c r="AE289" i="3"/>
  <c r="AG289" i="3"/>
  <c r="AI289" i="3"/>
  <c r="AE291" i="3"/>
  <c r="AG291" i="3"/>
  <c r="AI291" i="3"/>
  <c r="AE293" i="3"/>
  <c r="AG293" i="3"/>
  <c r="AI293" i="3"/>
  <c r="AE295" i="3"/>
  <c r="AG295" i="3"/>
  <c r="AI295" i="3"/>
  <c r="AE297" i="3"/>
  <c r="AG297" i="3"/>
  <c r="AI297" i="3"/>
  <c r="AE299" i="3"/>
  <c r="AG299" i="3"/>
  <c r="AI299" i="3"/>
  <c r="AE301" i="3"/>
  <c r="AG301" i="3"/>
  <c r="AI301" i="3"/>
  <c r="AE303" i="3"/>
  <c r="AG303" i="3"/>
  <c r="AI303" i="3"/>
  <c r="AE305" i="3"/>
  <c r="AG305" i="3"/>
  <c r="AI305" i="3"/>
  <c r="AE307" i="3"/>
  <c r="AG307" i="3"/>
  <c r="AI307" i="3"/>
  <c r="AE309" i="3"/>
  <c r="AG309" i="3"/>
  <c r="AI309" i="3"/>
  <c r="AE311" i="3"/>
  <c r="AG311" i="3"/>
  <c r="AI311" i="3"/>
  <c r="AE313" i="3"/>
  <c r="AG313" i="3"/>
  <c r="AI313" i="3"/>
  <c r="AE315" i="3"/>
  <c r="AG315" i="3"/>
  <c r="AI315" i="3"/>
  <c r="AE317" i="3"/>
  <c r="AG317" i="3"/>
  <c r="AI317" i="3"/>
  <c r="AE319" i="3"/>
  <c r="AG319" i="3"/>
  <c r="AI319" i="3"/>
  <c r="AE321" i="3"/>
  <c r="AG321" i="3"/>
  <c r="AI321" i="3"/>
  <c r="AE323" i="3"/>
  <c r="AG323" i="3"/>
  <c r="AI323" i="3"/>
  <c r="AE325" i="3"/>
  <c r="AG325" i="3"/>
  <c r="AI325" i="3"/>
  <c r="AE327" i="3"/>
  <c r="AG327" i="3"/>
  <c r="AI327" i="3"/>
  <c r="AE329" i="3"/>
  <c r="AG329" i="3"/>
  <c r="AI329" i="3"/>
  <c r="AE331" i="3"/>
  <c r="AG331" i="3"/>
  <c r="AI331" i="3"/>
  <c r="AE333" i="3"/>
  <c r="AG333" i="3"/>
  <c r="AI333" i="3"/>
  <c r="AE335" i="3"/>
  <c r="AG335" i="3"/>
  <c r="AI335" i="3"/>
  <c r="AE337" i="3"/>
  <c r="AG337" i="3"/>
  <c r="AI337" i="3"/>
  <c r="AE339" i="3"/>
  <c r="AG339" i="3"/>
  <c r="AI339" i="3"/>
  <c r="AE341" i="3"/>
  <c r="AG341" i="3"/>
  <c r="AI341" i="3"/>
  <c r="AE343" i="3"/>
  <c r="AG343" i="3"/>
  <c r="AI343" i="3"/>
  <c r="AE345" i="3"/>
  <c r="AG345" i="3"/>
  <c r="AI345" i="3"/>
  <c r="AE347" i="3"/>
  <c r="AG347" i="3"/>
  <c r="AI347" i="3"/>
  <c r="AE349" i="3"/>
  <c r="AG349" i="3"/>
  <c r="AI349" i="3"/>
  <c r="AE351" i="3"/>
  <c r="AG351" i="3"/>
  <c r="AI351" i="3"/>
  <c r="AE353" i="3"/>
  <c r="AG353" i="3"/>
  <c r="AI353" i="3"/>
  <c r="AE355" i="3"/>
  <c r="AG355" i="3"/>
  <c r="AI355" i="3"/>
  <c r="AE357" i="3"/>
  <c r="AG357" i="3"/>
  <c r="AI357" i="3"/>
  <c r="AE359" i="3"/>
  <c r="AG359" i="3"/>
  <c r="AI359" i="3"/>
  <c r="AE361" i="3"/>
  <c r="AG361" i="3"/>
  <c r="AI361" i="3"/>
  <c r="AE363" i="3"/>
  <c r="AG363" i="3"/>
  <c r="AI363" i="3"/>
  <c r="AE365" i="3"/>
  <c r="AG365" i="3"/>
  <c r="AI365" i="3"/>
  <c r="AE367" i="3"/>
  <c r="AG367" i="3"/>
  <c r="AI367" i="3"/>
  <c r="AE369" i="3"/>
  <c r="AG369" i="3"/>
  <c r="AI369" i="3"/>
  <c r="AE371" i="3"/>
  <c r="AG371" i="3"/>
  <c r="AI371" i="3"/>
  <c r="AE373" i="3"/>
  <c r="AG373" i="3"/>
  <c r="AI373" i="3"/>
  <c r="AE375" i="3"/>
  <c r="AG375" i="3"/>
  <c r="AI375" i="3"/>
  <c r="AE377" i="3"/>
  <c r="AG377" i="3"/>
  <c r="AI377" i="3"/>
  <c r="AE379" i="3"/>
  <c r="AG379" i="3"/>
  <c r="AI379" i="3"/>
  <c r="AE381" i="3"/>
  <c r="AG381" i="3"/>
  <c r="AI381" i="3"/>
  <c r="AE383" i="3"/>
  <c r="AG383" i="3"/>
  <c r="AI383" i="3"/>
  <c r="AE385" i="3"/>
  <c r="AG385" i="3"/>
  <c r="AI385" i="3"/>
  <c r="AE387" i="3"/>
  <c r="AG387" i="3"/>
  <c r="AI387" i="3"/>
  <c r="AE389" i="3"/>
  <c r="AG389" i="3"/>
  <c r="AI389" i="3"/>
  <c r="AE391" i="3"/>
  <c r="AG391" i="3"/>
  <c r="AI391" i="3"/>
  <c r="AE393" i="3"/>
  <c r="AG393" i="3"/>
  <c r="AI393" i="3"/>
  <c r="AE395" i="3"/>
  <c r="AG395" i="3"/>
  <c r="AI395" i="3"/>
  <c r="AE397" i="3"/>
  <c r="AG397" i="3"/>
  <c r="AI397" i="3"/>
  <c r="AE399" i="3"/>
  <c r="AG399" i="3"/>
  <c r="AI399" i="3"/>
  <c r="AE401" i="3"/>
  <c r="AG401" i="3"/>
  <c r="AI401" i="3"/>
  <c r="AE403" i="3"/>
  <c r="AG403" i="3"/>
  <c r="AI403" i="3"/>
  <c r="AE405" i="3"/>
  <c r="AG405" i="3"/>
  <c r="AI405" i="3"/>
  <c r="AE407" i="3"/>
  <c r="AG407" i="3"/>
  <c r="AI407" i="3"/>
  <c r="AE409" i="3"/>
  <c r="AG409" i="3"/>
  <c r="AI409" i="3"/>
  <c r="AE411" i="3"/>
  <c r="AG411" i="3"/>
  <c r="AI411" i="3"/>
  <c r="AE413" i="3"/>
  <c r="AG413" i="3"/>
  <c r="AI413" i="3"/>
  <c r="AE415" i="3"/>
  <c r="AG415" i="3"/>
  <c r="AI415" i="3"/>
  <c r="AE417" i="3"/>
  <c r="AG417" i="3"/>
  <c r="AI417" i="3"/>
  <c r="AE419" i="3"/>
  <c r="AG419" i="3"/>
  <c r="AI419" i="3"/>
  <c r="AE421" i="3"/>
  <c r="AG421" i="3"/>
  <c r="AI421" i="3"/>
  <c r="AE423" i="3"/>
  <c r="AG423" i="3"/>
  <c r="AI423" i="3"/>
  <c r="AE425" i="3"/>
  <c r="AG425" i="3"/>
  <c r="AI425" i="3"/>
  <c r="AE427" i="3"/>
  <c r="AG427" i="3"/>
  <c r="AI427" i="3"/>
  <c r="AE429" i="3"/>
  <c r="AG429" i="3"/>
  <c r="AI429" i="3"/>
  <c r="AE431" i="3"/>
  <c r="AG431" i="3"/>
  <c r="AI431" i="3"/>
  <c r="AE433" i="3"/>
  <c r="AG433" i="3"/>
  <c r="AI433" i="3"/>
  <c r="AE435" i="3"/>
  <c r="AG435" i="3"/>
  <c r="AI435" i="3"/>
  <c r="AE437" i="3"/>
  <c r="AG437" i="3"/>
  <c r="AI437" i="3"/>
  <c r="AE439" i="3"/>
  <c r="AG439" i="3"/>
  <c r="AI439" i="3"/>
  <c r="AE441" i="3"/>
  <c r="AG441" i="3"/>
  <c r="AI441" i="3"/>
  <c r="AE443" i="3"/>
  <c r="AG443" i="3"/>
  <c r="AI443" i="3"/>
  <c r="AE445" i="3"/>
  <c r="AG445" i="3"/>
  <c r="AI445" i="3"/>
  <c r="AE447" i="3"/>
  <c r="AG447" i="3"/>
  <c r="AI447" i="3"/>
  <c r="AE449" i="3"/>
  <c r="AG449" i="3"/>
  <c r="AI449" i="3"/>
  <c r="AE451" i="3"/>
  <c r="AG451" i="3"/>
  <c r="AI451" i="3"/>
  <c r="AE453" i="3"/>
  <c r="AG453" i="3"/>
  <c r="AI453" i="3"/>
  <c r="AE455" i="3"/>
  <c r="AG455" i="3"/>
  <c r="AI455" i="3"/>
  <c r="AE457" i="3"/>
  <c r="AG457" i="3"/>
  <c r="AI457" i="3"/>
  <c r="AE459" i="3"/>
  <c r="AG459" i="3"/>
  <c r="AI459" i="3"/>
  <c r="AE461" i="3"/>
  <c r="AG461" i="3"/>
  <c r="AI461" i="3"/>
  <c r="AE463" i="3"/>
  <c r="AG463" i="3"/>
  <c r="AI463" i="3"/>
  <c r="AE465" i="3"/>
  <c r="AG465" i="3"/>
  <c r="AI465" i="3"/>
  <c r="AE467" i="3"/>
  <c r="AG467" i="3"/>
  <c r="AI467" i="3"/>
  <c r="AE469" i="3"/>
  <c r="AG469" i="3"/>
  <c r="AI469" i="3"/>
  <c r="AE471" i="3"/>
  <c r="AG471" i="3"/>
  <c r="AI471" i="3"/>
  <c r="AE473" i="3"/>
  <c r="AG473" i="3"/>
  <c r="AI473" i="3"/>
  <c r="AE475" i="3"/>
  <c r="AG475" i="3"/>
  <c r="AI475" i="3"/>
  <c r="AE477" i="3"/>
  <c r="AG477" i="3"/>
  <c r="AI477" i="3"/>
  <c r="AE479" i="3"/>
  <c r="AG479" i="3"/>
  <c r="AI479" i="3"/>
  <c r="AE481" i="3"/>
  <c r="AG481" i="3"/>
  <c r="AI481" i="3"/>
  <c r="AE483" i="3"/>
  <c r="AG483" i="3"/>
  <c r="AI483" i="3"/>
  <c r="AE485" i="3"/>
  <c r="AG485" i="3"/>
  <c r="AI485" i="3"/>
  <c r="AE487" i="3"/>
  <c r="AG487" i="3"/>
  <c r="AI487" i="3"/>
  <c r="AE489" i="3"/>
  <c r="AG489" i="3"/>
  <c r="AI489" i="3"/>
  <c r="AE491" i="3"/>
  <c r="AG491" i="3"/>
  <c r="AI491" i="3"/>
  <c r="AE493" i="3"/>
  <c r="AG493" i="3"/>
  <c r="AI493" i="3"/>
  <c r="AE495" i="3"/>
  <c r="AG495" i="3"/>
  <c r="AI495" i="3"/>
  <c r="AE497" i="3"/>
  <c r="AG497" i="3"/>
  <c r="AI497" i="3"/>
  <c r="AE499" i="3"/>
  <c r="AG499" i="3"/>
  <c r="AI499" i="3"/>
  <c r="AE501" i="3"/>
  <c r="AG501" i="3"/>
  <c r="AI501" i="3"/>
  <c r="AE503" i="3"/>
  <c r="AG503" i="3"/>
  <c r="AI503" i="3"/>
  <c r="AE505" i="3"/>
  <c r="AG505" i="3"/>
  <c r="AI505" i="3"/>
  <c r="AE507" i="3"/>
  <c r="AG507" i="3"/>
  <c r="AI507" i="3"/>
  <c r="AE509" i="3"/>
  <c r="AG509" i="3"/>
  <c r="AI509" i="3"/>
  <c r="AE511" i="3"/>
  <c r="AG511" i="3"/>
  <c r="AI511" i="3"/>
  <c r="AE513" i="3"/>
  <c r="AG513" i="3"/>
  <c r="AI513" i="3"/>
  <c r="AE515" i="3"/>
  <c r="AG515" i="3"/>
  <c r="AI515" i="3"/>
  <c r="AE517" i="3"/>
  <c r="AG517" i="3"/>
  <c r="AI517" i="3"/>
  <c r="AE519" i="3"/>
  <c r="AG519" i="3"/>
  <c r="AI519" i="3"/>
  <c r="AE521" i="3"/>
  <c r="AG521" i="3"/>
  <c r="AI521" i="3"/>
  <c r="AE523" i="3"/>
  <c r="AG523" i="3"/>
  <c r="AI523" i="3"/>
  <c r="AE525" i="3"/>
  <c r="AG525" i="3"/>
  <c r="AI525" i="3"/>
  <c r="AE527" i="3"/>
  <c r="AG527" i="3"/>
  <c r="AI527" i="3"/>
  <c r="AE529" i="3"/>
  <c r="AG529" i="3"/>
  <c r="AI529" i="3"/>
  <c r="AE531" i="3"/>
  <c r="AG531" i="3"/>
  <c r="AI531" i="3"/>
  <c r="AE533" i="3"/>
  <c r="AG533" i="3"/>
  <c r="AI533" i="3"/>
  <c r="AE535" i="3"/>
  <c r="AG535" i="3"/>
  <c r="AI535" i="3"/>
  <c r="AE537" i="3"/>
  <c r="AG537" i="3"/>
  <c r="AI537" i="3"/>
  <c r="AE539" i="3"/>
  <c r="AG539" i="3"/>
  <c r="AI539" i="3"/>
  <c r="AE541" i="3"/>
  <c r="AG541" i="3"/>
  <c r="AI541" i="3"/>
  <c r="AE543" i="3"/>
  <c r="AG543" i="3"/>
  <c r="AI543" i="3"/>
  <c r="AE545" i="3"/>
  <c r="AG545" i="3"/>
  <c r="AI545" i="3"/>
  <c r="AE547" i="3"/>
  <c r="AG547" i="3"/>
  <c r="AI547" i="3"/>
  <c r="AE549" i="3"/>
  <c r="AG549" i="3"/>
  <c r="AI549" i="3"/>
  <c r="AE551" i="3"/>
  <c r="AG551" i="3"/>
  <c r="AI551" i="3"/>
  <c r="AE553" i="3"/>
  <c r="AG553" i="3"/>
  <c r="AI553" i="3"/>
  <c r="AE555" i="3"/>
  <c r="AG555" i="3"/>
  <c r="AI555" i="3"/>
  <c r="AE557" i="3"/>
  <c r="AG557" i="3"/>
  <c r="AI557" i="3"/>
  <c r="AE559" i="3"/>
  <c r="AG559" i="3"/>
  <c r="AI559" i="3"/>
  <c r="AE561" i="3"/>
  <c r="AG561" i="3"/>
  <c r="AI561" i="3"/>
  <c r="AE563" i="3"/>
  <c r="AG563" i="3"/>
  <c r="AI563" i="3"/>
  <c r="AE565" i="3"/>
  <c r="AG565" i="3"/>
  <c r="AI565" i="3"/>
  <c r="AE567" i="3"/>
  <c r="AG567" i="3"/>
  <c r="AI567" i="3"/>
  <c r="AE569" i="3"/>
  <c r="AG569" i="3"/>
  <c r="AI569" i="3"/>
  <c r="AE571" i="3"/>
  <c r="AG571" i="3"/>
  <c r="AI571" i="3"/>
  <c r="AE573" i="3"/>
  <c r="AG573" i="3"/>
  <c r="AI573" i="3"/>
  <c r="AE575" i="3"/>
  <c r="AG575" i="3"/>
  <c r="AI575" i="3"/>
  <c r="AE577" i="3"/>
  <c r="AG577" i="3"/>
  <c r="AI577" i="3"/>
  <c r="AE579" i="3"/>
  <c r="AG579" i="3"/>
  <c r="AI579" i="3"/>
  <c r="AE581" i="3"/>
  <c r="AG581" i="3"/>
  <c r="AI581" i="3"/>
  <c r="AE583" i="3"/>
  <c r="AG583" i="3"/>
  <c r="AI583" i="3"/>
  <c r="AE585" i="3"/>
  <c r="AG585" i="3"/>
  <c r="AI585" i="3"/>
  <c r="AE587" i="3"/>
  <c r="AG587" i="3"/>
  <c r="AI587" i="3"/>
  <c r="AE589" i="3"/>
  <c r="AG589" i="3"/>
  <c r="AI589" i="3"/>
  <c r="AE591" i="3"/>
  <c r="AG591" i="3"/>
  <c r="AI591" i="3"/>
  <c r="AE593" i="3"/>
  <c r="AG593" i="3"/>
  <c r="AI593" i="3"/>
  <c r="AE595" i="3"/>
  <c r="AG595" i="3"/>
  <c r="AI595" i="3"/>
  <c r="AE597" i="3"/>
  <c r="AG597" i="3"/>
  <c r="AI597" i="3"/>
  <c r="AE599" i="3"/>
  <c r="AG599" i="3"/>
  <c r="AI599" i="3"/>
  <c r="AE601" i="3"/>
  <c r="AG601" i="3"/>
  <c r="AI601" i="3"/>
  <c r="AE603" i="3"/>
  <c r="AG603" i="3"/>
  <c r="AI603" i="3"/>
  <c r="AE605" i="3"/>
  <c r="AG605" i="3"/>
  <c r="AI605" i="3"/>
  <c r="AE607" i="3"/>
  <c r="AG607" i="3"/>
  <c r="AI607" i="3"/>
  <c r="AE609" i="3"/>
  <c r="AG609" i="3"/>
  <c r="AI609" i="3"/>
  <c r="AE611" i="3"/>
  <c r="AG611" i="3"/>
  <c r="AI611" i="3"/>
  <c r="AE613" i="3"/>
  <c r="AG613" i="3"/>
  <c r="AI613" i="3"/>
  <c r="AE615" i="3"/>
  <c r="AG615" i="3"/>
  <c r="AI615" i="3"/>
  <c r="AE617" i="3"/>
  <c r="AG617" i="3"/>
  <c r="AI617" i="3"/>
  <c r="AE619" i="3"/>
  <c r="AG619" i="3"/>
  <c r="AI619" i="3"/>
  <c r="AE621" i="3"/>
  <c r="AG621" i="3"/>
  <c r="AI621" i="3"/>
  <c r="AE623" i="3"/>
  <c r="AG623" i="3"/>
  <c r="AI623" i="3"/>
  <c r="AE625" i="3"/>
  <c r="AG625" i="3"/>
  <c r="AI625" i="3"/>
  <c r="AE627" i="3"/>
  <c r="AG627" i="3"/>
  <c r="AI627" i="3"/>
  <c r="AE629" i="3"/>
  <c r="AG629" i="3"/>
  <c r="AI629" i="3"/>
  <c r="AE631" i="3"/>
  <c r="AG631" i="3"/>
  <c r="AI631" i="3"/>
  <c r="AE633" i="3"/>
  <c r="AG633" i="3"/>
  <c r="AI633" i="3"/>
  <c r="AE635" i="3"/>
  <c r="AG635" i="3"/>
  <c r="AI635" i="3"/>
  <c r="AE637" i="3"/>
  <c r="AG637" i="3"/>
  <c r="AI637" i="3"/>
  <c r="AE639" i="3"/>
  <c r="AG639" i="3"/>
  <c r="AI639" i="3"/>
  <c r="AE641" i="3"/>
  <c r="AG641" i="3"/>
  <c r="AI641" i="3"/>
  <c r="AE643" i="3"/>
  <c r="AG643" i="3"/>
  <c r="AI643" i="3"/>
  <c r="AE645" i="3"/>
  <c r="AG645" i="3"/>
  <c r="AI645" i="3"/>
  <c r="AE647" i="3"/>
  <c r="AG647" i="3"/>
  <c r="AI647" i="3"/>
  <c r="AE649" i="3"/>
  <c r="AG649" i="3"/>
  <c r="AI649" i="3"/>
  <c r="AE651" i="3"/>
  <c r="AG651" i="3"/>
  <c r="AI651" i="3"/>
  <c r="AE653" i="3"/>
  <c r="AG653" i="3"/>
  <c r="AI653" i="3"/>
  <c r="AE655" i="3"/>
  <c r="AG655" i="3"/>
  <c r="AI655" i="3"/>
  <c r="AE657" i="3"/>
  <c r="AG657" i="3"/>
  <c r="AI657" i="3"/>
  <c r="AE659" i="3"/>
  <c r="AG659" i="3"/>
  <c r="AI659" i="3"/>
  <c r="AE661" i="3"/>
  <c r="AG661" i="3"/>
  <c r="AI661" i="3"/>
  <c r="AE663" i="3"/>
  <c r="AG663" i="3"/>
  <c r="AI663" i="3"/>
  <c r="AE665" i="3"/>
  <c r="AG665" i="3"/>
  <c r="AI665" i="3"/>
  <c r="AE667" i="3"/>
  <c r="AG667" i="3"/>
  <c r="AI667" i="3"/>
  <c r="AE669" i="3"/>
  <c r="AG669" i="3"/>
  <c r="AI669" i="3"/>
  <c r="AE671" i="3"/>
  <c r="AG671" i="3"/>
  <c r="AI671" i="3"/>
  <c r="AE673" i="3"/>
  <c r="AG673" i="3"/>
  <c r="AI673" i="3"/>
  <c r="AE675" i="3"/>
  <c r="AG675" i="3"/>
  <c r="AI675" i="3"/>
  <c r="AE677" i="3"/>
  <c r="AG677" i="3"/>
  <c r="AI677" i="3"/>
  <c r="AE679" i="3"/>
  <c r="AG679" i="3"/>
  <c r="AI679" i="3"/>
  <c r="AE681" i="3"/>
  <c r="AG681" i="3"/>
  <c r="AI681" i="3"/>
  <c r="AE683" i="3"/>
  <c r="AG683" i="3"/>
  <c r="AI683" i="3"/>
  <c r="AE685" i="3"/>
  <c r="AG685" i="3"/>
  <c r="AI685" i="3"/>
  <c r="AE687" i="3"/>
  <c r="AG687" i="3"/>
  <c r="AI687" i="3"/>
  <c r="AE689" i="3"/>
  <c r="AG689" i="3"/>
  <c r="AI689" i="3"/>
  <c r="AE691" i="3"/>
  <c r="AG691" i="3"/>
  <c r="AI691" i="3"/>
  <c r="AE693" i="3"/>
  <c r="AG693" i="3"/>
  <c r="AI693" i="3"/>
  <c r="AE695" i="3"/>
  <c r="AG695" i="3"/>
  <c r="AI695" i="3"/>
  <c r="AE697" i="3"/>
  <c r="AG697" i="3"/>
  <c r="AI697" i="3"/>
  <c r="AE699" i="3"/>
  <c r="AG699" i="3"/>
  <c r="AI699" i="3"/>
  <c r="AE701" i="3"/>
  <c r="AG701" i="3"/>
  <c r="AI701" i="3"/>
  <c r="AE703" i="3"/>
  <c r="AG703" i="3"/>
  <c r="AI703" i="3"/>
  <c r="AE705" i="3"/>
  <c r="AG705" i="3"/>
  <c r="AI705" i="3"/>
  <c r="AE707" i="3"/>
  <c r="AG707" i="3"/>
  <c r="AI707" i="3"/>
  <c r="AE709" i="3"/>
  <c r="AG709" i="3"/>
  <c r="AI709" i="3"/>
  <c r="AE711" i="3"/>
  <c r="AG711" i="3"/>
  <c r="AI711" i="3"/>
  <c r="AE713" i="3"/>
  <c r="AG713" i="3"/>
  <c r="AI713" i="3"/>
  <c r="AE715" i="3"/>
  <c r="AG715" i="3"/>
  <c r="AI715" i="3"/>
  <c r="AE717" i="3"/>
  <c r="AG717" i="3"/>
  <c r="AI717" i="3"/>
  <c r="AE719" i="3"/>
  <c r="AG719" i="3"/>
  <c r="AI719" i="3"/>
  <c r="AE721" i="3"/>
  <c r="AG721" i="3"/>
  <c r="AI721" i="3"/>
  <c r="AE723" i="3"/>
  <c r="AG723" i="3"/>
  <c r="AI723" i="3"/>
  <c r="AE725" i="3"/>
  <c r="AG725" i="3"/>
  <c r="AI725" i="3"/>
  <c r="AE727" i="3"/>
  <c r="AG727" i="3"/>
  <c r="AI727" i="3"/>
  <c r="AE729" i="3"/>
  <c r="AG729" i="3"/>
  <c r="AI729" i="3"/>
  <c r="AE731" i="3"/>
  <c r="AG731" i="3"/>
  <c r="AI731" i="3"/>
  <c r="AE733" i="3"/>
  <c r="AG733" i="3"/>
  <c r="AI733" i="3"/>
  <c r="AE735" i="3"/>
  <c r="AG735" i="3"/>
  <c r="AI735" i="3"/>
  <c r="AE737" i="3"/>
  <c r="AG737" i="3"/>
  <c r="AI737" i="3"/>
  <c r="AE739" i="3"/>
  <c r="AG739" i="3"/>
  <c r="AI739" i="3"/>
  <c r="AE741" i="3"/>
  <c r="AG741" i="3"/>
  <c r="AI741" i="3"/>
  <c r="AE743" i="3"/>
  <c r="AG743" i="3"/>
  <c r="AI743" i="3"/>
  <c r="AE745" i="3"/>
  <c r="AG745" i="3"/>
  <c r="AI745" i="3"/>
  <c r="AE747" i="3"/>
  <c r="AG747" i="3"/>
  <c r="AI747" i="3"/>
  <c r="AE749" i="3"/>
  <c r="AG749" i="3"/>
  <c r="AI749" i="3"/>
  <c r="AE751" i="3"/>
  <c r="AG751" i="3"/>
  <c r="AI751" i="3"/>
  <c r="AE753" i="3"/>
  <c r="AG753" i="3"/>
  <c r="AI753" i="3"/>
  <c r="AE755" i="3"/>
  <c r="AG755" i="3"/>
  <c r="AI755" i="3"/>
  <c r="AE757" i="3"/>
  <c r="AG757" i="3"/>
  <c r="AI757" i="3"/>
  <c r="AE759" i="3"/>
  <c r="AG759" i="3"/>
  <c r="AI759" i="3"/>
  <c r="AE761" i="3"/>
  <c r="AG761" i="3"/>
  <c r="AI761" i="3"/>
  <c r="AE763" i="3"/>
  <c r="AG763" i="3"/>
  <c r="AI763" i="3"/>
  <c r="AE765" i="3"/>
  <c r="AG765" i="3"/>
  <c r="AI765" i="3"/>
  <c r="AE767" i="3"/>
  <c r="AG767" i="3"/>
  <c r="AI767" i="3"/>
  <c r="AH772" i="3"/>
  <c r="AF772" i="3"/>
  <c r="AE772" i="3"/>
  <c r="AI772" i="3"/>
  <c r="AH776" i="3"/>
  <c r="AF776" i="3"/>
  <c r="AE776" i="3"/>
  <c r="AI776" i="3"/>
  <c r="AH780" i="3"/>
  <c r="AF780" i="3"/>
  <c r="AE780" i="3"/>
  <c r="AI780" i="3"/>
  <c r="AH784" i="3"/>
  <c r="AF784" i="3"/>
  <c r="AE784" i="3"/>
  <c r="AI784" i="3"/>
  <c r="AH788" i="3"/>
  <c r="AF788" i="3"/>
  <c r="AE788" i="3"/>
  <c r="AI788" i="3"/>
  <c r="AH792" i="3"/>
  <c r="AF792" i="3"/>
  <c r="AE792" i="3"/>
  <c r="AI792" i="3"/>
  <c r="AH796" i="3"/>
  <c r="AF796" i="3"/>
  <c r="AE796" i="3"/>
  <c r="AI796" i="3"/>
  <c r="AE234" i="3"/>
  <c r="AG234" i="3"/>
  <c r="AE236" i="3"/>
  <c r="AG236" i="3"/>
  <c r="AE238" i="3"/>
  <c r="AG238" i="3"/>
  <c r="AE240" i="3"/>
  <c r="AG240" i="3"/>
  <c r="AE242" i="3"/>
  <c r="AG242" i="3"/>
  <c r="AE244" i="3"/>
  <c r="AG244" i="3"/>
  <c r="AE246" i="3"/>
  <c r="AG246" i="3"/>
  <c r="AE248" i="3"/>
  <c r="AG248" i="3"/>
  <c r="AE250" i="3"/>
  <c r="AG250" i="3"/>
  <c r="AE252" i="3"/>
  <c r="AG252" i="3"/>
  <c r="AE254" i="3"/>
  <c r="AG254" i="3"/>
  <c r="AE256" i="3"/>
  <c r="AG256" i="3"/>
  <c r="AE258" i="3"/>
  <c r="AG258" i="3"/>
  <c r="AF259" i="3"/>
  <c r="AE260" i="3"/>
  <c r="AG260" i="3"/>
  <c r="AF261" i="3"/>
  <c r="AE262" i="3"/>
  <c r="AG262" i="3"/>
  <c r="AF263" i="3"/>
  <c r="AE264" i="3"/>
  <c r="AG264" i="3"/>
  <c r="AF265" i="3"/>
  <c r="AE266" i="3"/>
  <c r="AG266" i="3"/>
  <c r="AF267" i="3"/>
  <c r="AE268" i="3"/>
  <c r="AG268" i="3"/>
  <c r="AF269" i="3"/>
  <c r="AE270" i="3"/>
  <c r="AG270" i="3"/>
  <c r="AF271" i="3"/>
  <c r="AE272" i="3"/>
  <c r="AG272" i="3"/>
  <c r="AF273" i="3"/>
  <c r="AE274" i="3"/>
  <c r="AG274" i="3"/>
  <c r="AF275" i="3"/>
  <c r="AE276" i="3"/>
  <c r="AG276" i="3"/>
  <c r="AF277" i="3"/>
  <c r="AE278" i="3"/>
  <c r="AG278" i="3"/>
  <c r="AF279" i="3"/>
  <c r="AE280" i="3"/>
  <c r="AG280" i="3"/>
  <c r="AF281" i="3"/>
  <c r="AE282" i="3"/>
  <c r="AG282" i="3"/>
  <c r="AF283" i="3"/>
  <c r="AE284" i="3"/>
  <c r="AG284" i="3"/>
  <c r="AF285" i="3"/>
  <c r="AE286" i="3"/>
  <c r="AG286" i="3"/>
  <c r="AF287" i="3"/>
  <c r="AE288" i="3"/>
  <c r="AG288" i="3"/>
  <c r="AF289" i="3"/>
  <c r="AE290" i="3"/>
  <c r="AG290" i="3"/>
  <c r="AF291" i="3"/>
  <c r="AE292" i="3"/>
  <c r="AG292" i="3"/>
  <c r="AF293" i="3"/>
  <c r="AE294" i="3"/>
  <c r="AG294" i="3"/>
  <c r="AF295" i="3"/>
  <c r="AE296" i="3"/>
  <c r="AG296" i="3"/>
  <c r="AF297" i="3"/>
  <c r="AE298" i="3"/>
  <c r="AG298" i="3"/>
  <c r="AF299" i="3"/>
  <c r="AE300" i="3"/>
  <c r="AG300" i="3"/>
  <c r="AF301" i="3"/>
  <c r="AE302" i="3"/>
  <c r="AG302" i="3"/>
  <c r="AF303" i="3"/>
  <c r="AE304" i="3"/>
  <c r="AG304" i="3"/>
  <c r="AF305" i="3"/>
  <c r="AE306" i="3"/>
  <c r="AG306" i="3"/>
  <c r="AF307" i="3"/>
  <c r="AE308" i="3"/>
  <c r="AG308" i="3"/>
  <c r="AF309" i="3"/>
  <c r="AE310" i="3"/>
  <c r="AG310" i="3"/>
  <c r="AF311" i="3"/>
  <c r="AE312" i="3"/>
  <c r="AG312" i="3"/>
  <c r="AF313" i="3"/>
  <c r="AE314" i="3"/>
  <c r="AG314" i="3"/>
  <c r="AF315" i="3"/>
  <c r="AE316" i="3"/>
  <c r="AG316" i="3"/>
  <c r="AF317" i="3"/>
  <c r="AE318" i="3"/>
  <c r="AG318" i="3"/>
  <c r="AF319" i="3"/>
  <c r="AE320" i="3"/>
  <c r="AG320" i="3"/>
  <c r="AF321" i="3"/>
  <c r="AE322" i="3"/>
  <c r="AG322" i="3"/>
  <c r="AF323" i="3"/>
  <c r="AE324" i="3"/>
  <c r="AG324" i="3"/>
  <c r="AF325" i="3"/>
  <c r="AE326" i="3"/>
  <c r="AG326" i="3"/>
  <c r="AF327" i="3"/>
  <c r="AE328" i="3"/>
  <c r="AG328" i="3"/>
  <c r="AF329" i="3"/>
  <c r="AE330" i="3"/>
  <c r="AG330" i="3"/>
  <c r="AF331" i="3"/>
  <c r="AE332" i="3"/>
  <c r="AG332" i="3"/>
  <c r="AF333" i="3"/>
  <c r="AE334" i="3"/>
  <c r="AG334" i="3"/>
  <c r="AF335" i="3"/>
  <c r="AE336" i="3"/>
  <c r="AG336" i="3"/>
  <c r="AF337" i="3"/>
  <c r="AE338" i="3"/>
  <c r="AG338" i="3"/>
  <c r="AF339" i="3"/>
  <c r="AE340" i="3"/>
  <c r="AG340" i="3"/>
  <c r="AF341" i="3"/>
  <c r="AE342" i="3"/>
  <c r="AG342" i="3"/>
  <c r="AF343" i="3"/>
  <c r="AE344" i="3"/>
  <c r="AG344" i="3"/>
  <c r="AF345" i="3"/>
  <c r="AE346" i="3"/>
  <c r="AG346" i="3"/>
  <c r="AF347" i="3"/>
  <c r="AE348" i="3"/>
  <c r="AG348" i="3"/>
  <c r="AF349" i="3"/>
  <c r="AE350" i="3"/>
  <c r="AG350" i="3"/>
  <c r="AF351" i="3"/>
  <c r="AE352" i="3"/>
  <c r="AG352" i="3"/>
  <c r="AF353" i="3"/>
  <c r="AE354" i="3"/>
  <c r="AG354" i="3"/>
  <c r="AF355" i="3"/>
  <c r="AE356" i="3"/>
  <c r="AG356" i="3"/>
  <c r="AF357" i="3"/>
  <c r="AE358" i="3"/>
  <c r="AG358" i="3"/>
  <c r="AF359" i="3"/>
  <c r="AE360" i="3"/>
  <c r="AG360" i="3"/>
  <c r="AF361" i="3"/>
  <c r="AE362" i="3"/>
  <c r="AG362" i="3"/>
  <c r="AF363" i="3"/>
  <c r="AE364" i="3"/>
  <c r="AG364" i="3"/>
  <c r="AF365" i="3"/>
  <c r="AE366" i="3"/>
  <c r="AG366" i="3"/>
  <c r="AF367" i="3"/>
  <c r="AE368" i="3"/>
  <c r="AG368" i="3"/>
  <c r="AF369" i="3"/>
  <c r="AE370" i="3"/>
  <c r="AG370" i="3"/>
  <c r="AF371" i="3"/>
  <c r="AE372" i="3"/>
  <c r="AG372" i="3"/>
  <c r="AF373" i="3"/>
  <c r="AE374" i="3"/>
  <c r="AG374" i="3"/>
  <c r="AF375" i="3"/>
  <c r="AE376" i="3"/>
  <c r="AG376" i="3"/>
  <c r="AF377" i="3"/>
  <c r="AE378" i="3"/>
  <c r="AG378" i="3"/>
  <c r="AF379" i="3"/>
  <c r="AE380" i="3"/>
  <c r="AG380" i="3"/>
  <c r="AF381" i="3"/>
  <c r="AE382" i="3"/>
  <c r="AG382" i="3"/>
  <c r="AF383" i="3"/>
  <c r="AE384" i="3"/>
  <c r="AG384" i="3"/>
  <c r="AF385" i="3"/>
  <c r="AE386" i="3"/>
  <c r="AG386" i="3"/>
  <c r="AF387" i="3"/>
  <c r="AE388" i="3"/>
  <c r="AG388" i="3"/>
  <c r="AF389" i="3"/>
  <c r="AE390" i="3"/>
  <c r="AG390" i="3"/>
  <c r="AF391" i="3"/>
  <c r="AE392" i="3"/>
  <c r="AG392" i="3"/>
  <c r="AF393" i="3"/>
  <c r="AE394" i="3"/>
  <c r="AG394" i="3"/>
  <c r="AF395" i="3"/>
  <c r="AE396" i="3"/>
  <c r="AG396" i="3"/>
  <c r="AF397" i="3"/>
  <c r="AE398" i="3"/>
  <c r="AG398" i="3"/>
  <c r="AF399" i="3"/>
  <c r="AE400" i="3"/>
  <c r="AG400" i="3"/>
  <c r="AF401" i="3"/>
  <c r="AE402" i="3"/>
  <c r="AG402" i="3"/>
  <c r="AF403" i="3"/>
  <c r="AE404" i="3"/>
  <c r="AG404" i="3"/>
  <c r="AF405" i="3"/>
  <c r="AE406" i="3"/>
  <c r="AG406" i="3"/>
  <c r="AF407" i="3"/>
  <c r="AE408" i="3"/>
  <c r="AG408" i="3"/>
  <c r="AF409" i="3"/>
  <c r="AE410" i="3"/>
  <c r="AG410" i="3"/>
  <c r="AF411" i="3"/>
  <c r="AE412" i="3"/>
  <c r="AG412" i="3"/>
  <c r="AF413" i="3"/>
  <c r="AE414" i="3"/>
  <c r="AG414" i="3"/>
  <c r="AF415" i="3"/>
  <c r="AE416" i="3"/>
  <c r="AG416" i="3"/>
  <c r="AF417" i="3"/>
  <c r="AE418" i="3"/>
  <c r="AG418" i="3"/>
  <c r="AF419" i="3"/>
  <c r="AE420" i="3"/>
  <c r="AG420" i="3"/>
  <c r="AF421" i="3"/>
  <c r="AE422" i="3"/>
  <c r="AG422" i="3"/>
  <c r="AF423" i="3"/>
  <c r="AE424" i="3"/>
  <c r="AG424" i="3"/>
  <c r="AF425" i="3"/>
  <c r="AE426" i="3"/>
  <c r="AG426" i="3"/>
  <c r="AF427" i="3"/>
  <c r="AE428" i="3"/>
  <c r="AG428" i="3"/>
  <c r="AF429" i="3"/>
  <c r="AE430" i="3"/>
  <c r="AG430" i="3"/>
  <c r="AF431" i="3"/>
  <c r="AE432" i="3"/>
  <c r="AG432" i="3"/>
  <c r="AF433" i="3"/>
  <c r="AE434" i="3"/>
  <c r="AG434" i="3"/>
  <c r="AF435" i="3"/>
  <c r="AE436" i="3"/>
  <c r="AG436" i="3"/>
  <c r="AF437" i="3"/>
  <c r="AE438" i="3"/>
  <c r="AG438" i="3"/>
  <c r="AF439" i="3"/>
  <c r="AE440" i="3"/>
  <c r="AG440" i="3"/>
  <c r="AF441" i="3"/>
  <c r="AE442" i="3"/>
  <c r="AG442" i="3"/>
  <c r="AF443" i="3"/>
  <c r="AE444" i="3"/>
  <c r="AG444" i="3"/>
  <c r="AF445" i="3"/>
  <c r="AE446" i="3"/>
  <c r="AG446" i="3"/>
  <c r="AF447" i="3"/>
  <c r="AE448" i="3"/>
  <c r="AG448" i="3"/>
  <c r="AF449" i="3"/>
  <c r="AE450" i="3"/>
  <c r="AG450" i="3"/>
  <c r="AF451" i="3"/>
  <c r="AE452" i="3"/>
  <c r="AG452" i="3"/>
  <c r="AF453" i="3"/>
  <c r="AE454" i="3"/>
  <c r="AG454" i="3"/>
  <c r="AF455" i="3"/>
  <c r="AE456" i="3"/>
  <c r="AG456" i="3"/>
  <c r="AF457" i="3"/>
  <c r="AE458" i="3"/>
  <c r="AG458" i="3"/>
  <c r="AF459" i="3"/>
  <c r="AE460" i="3"/>
  <c r="AG460" i="3"/>
  <c r="AF461" i="3"/>
  <c r="AE462" i="3"/>
  <c r="AG462" i="3"/>
  <c r="AF463" i="3"/>
  <c r="AE464" i="3"/>
  <c r="AG464" i="3"/>
  <c r="AF465" i="3"/>
  <c r="AE466" i="3"/>
  <c r="AG466" i="3"/>
  <c r="AF467" i="3"/>
  <c r="AE468" i="3"/>
  <c r="AG468" i="3"/>
  <c r="AF469" i="3"/>
  <c r="AE470" i="3"/>
  <c r="AG470" i="3"/>
  <c r="AF471" i="3"/>
  <c r="AE472" i="3"/>
  <c r="AG472" i="3"/>
  <c r="AF473" i="3"/>
  <c r="AE474" i="3"/>
  <c r="AG474" i="3"/>
  <c r="AF475" i="3"/>
  <c r="AE476" i="3"/>
  <c r="AG476" i="3"/>
  <c r="AF477" i="3"/>
  <c r="AE478" i="3"/>
  <c r="AG478" i="3"/>
  <c r="AF479" i="3"/>
  <c r="AE480" i="3"/>
  <c r="AG480" i="3"/>
  <c r="AF481" i="3"/>
  <c r="AE482" i="3"/>
  <c r="AG482" i="3"/>
  <c r="AF483" i="3"/>
  <c r="AE484" i="3"/>
  <c r="AG484" i="3"/>
  <c r="AF485" i="3"/>
  <c r="AE486" i="3"/>
  <c r="AG486" i="3"/>
  <c r="AF487" i="3"/>
  <c r="AE488" i="3"/>
  <c r="AG488" i="3"/>
  <c r="AF489" i="3"/>
  <c r="AE490" i="3"/>
  <c r="AG490" i="3"/>
  <c r="AF491" i="3"/>
  <c r="AE492" i="3"/>
  <c r="AG492" i="3"/>
  <c r="AF493" i="3"/>
  <c r="AE494" i="3"/>
  <c r="AG494" i="3"/>
  <c r="AF495" i="3"/>
  <c r="AE496" i="3"/>
  <c r="AG496" i="3"/>
  <c r="AF497" i="3"/>
  <c r="AE498" i="3"/>
  <c r="AG498" i="3"/>
  <c r="AF499" i="3"/>
  <c r="AE500" i="3"/>
  <c r="AG500" i="3"/>
  <c r="AF501" i="3"/>
  <c r="AE502" i="3"/>
  <c r="AG502" i="3"/>
  <c r="AF503" i="3"/>
  <c r="AE504" i="3"/>
  <c r="AG504" i="3"/>
  <c r="AF505" i="3"/>
  <c r="AE506" i="3"/>
  <c r="AG506" i="3"/>
  <c r="AF507" i="3"/>
  <c r="AE508" i="3"/>
  <c r="AG508" i="3"/>
  <c r="AF509" i="3"/>
  <c r="AE510" i="3"/>
  <c r="AG510" i="3"/>
  <c r="AF511" i="3"/>
  <c r="AE512" i="3"/>
  <c r="AG512" i="3"/>
  <c r="AF513" i="3"/>
  <c r="AE514" i="3"/>
  <c r="AG514" i="3"/>
  <c r="AF515" i="3"/>
  <c r="AE516" i="3"/>
  <c r="AG516" i="3"/>
  <c r="AF517" i="3"/>
  <c r="AE518" i="3"/>
  <c r="AG518" i="3"/>
  <c r="AF519" i="3"/>
  <c r="AE520" i="3"/>
  <c r="AG520" i="3"/>
  <c r="AF521" i="3"/>
  <c r="AE522" i="3"/>
  <c r="AG522" i="3"/>
  <c r="AF523" i="3"/>
  <c r="AE524" i="3"/>
  <c r="AG524" i="3"/>
  <c r="AF525" i="3"/>
  <c r="AE526" i="3"/>
  <c r="AG526" i="3"/>
  <c r="AF527" i="3"/>
  <c r="AE528" i="3"/>
  <c r="AG528" i="3"/>
  <c r="AF529" i="3"/>
  <c r="AE530" i="3"/>
  <c r="AG530" i="3"/>
  <c r="AF531" i="3"/>
  <c r="AE532" i="3"/>
  <c r="AG532" i="3"/>
  <c r="AF533" i="3"/>
  <c r="AE534" i="3"/>
  <c r="AG534" i="3"/>
  <c r="AF535" i="3"/>
  <c r="AE536" i="3"/>
  <c r="AG536" i="3"/>
  <c r="AF537" i="3"/>
  <c r="AE538" i="3"/>
  <c r="AG538" i="3"/>
  <c r="AF539" i="3"/>
  <c r="AE540" i="3"/>
  <c r="AG540" i="3"/>
  <c r="AF541" i="3"/>
  <c r="AE542" i="3"/>
  <c r="AG542" i="3"/>
  <c r="AF543" i="3"/>
  <c r="AE544" i="3"/>
  <c r="AG544" i="3"/>
  <c r="AF545" i="3"/>
  <c r="AE546" i="3"/>
  <c r="AG546" i="3"/>
  <c r="AF547" i="3"/>
  <c r="AE548" i="3"/>
  <c r="AG548" i="3"/>
  <c r="AF549" i="3"/>
  <c r="AE550" i="3"/>
  <c r="AG550" i="3"/>
  <c r="AF551" i="3"/>
  <c r="AE552" i="3"/>
  <c r="AG552" i="3"/>
  <c r="AF553" i="3"/>
  <c r="AE554" i="3"/>
  <c r="AG554" i="3"/>
  <c r="AF555" i="3"/>
  <c r="AE556" i="3"/>
  <c r="AG556" i="3"/>
  <c r="AF557" i="3"/>
  <c r="AE558" i="3"/>
  <c r="AG558" i="3"/>
  <c r="AF559" i="3"/>
  <c r="AE560" i="3"/>
  <c r="AG560" i="3"/>
  <c r="AF561" i="3"/>
  <c r="AE562" i="3"/>
  <c r="AG562" i="3"/>
  <c r="AF563" i="3"/>
  <c r="AE564" i="3"/>
  <c r="AG564" i="3"/>
  <c r="AF565" i="3"/>
  <c r="AE566" i="3"/>
  <c r="AG566" i="3"/>
  <c r="AF567" i="3"/>
  <c r="AE568" i="3"/>
  <c r="AG568" i="3"/>
  <c r="AF569" i="3"/>
  <c r="AE570" i="3"/>
  <c r="AG570" i="3"/>
  <c r="AF571" i="3"/>
  <c r="AE572" i="3"/>
  <c r="AG572" i="3"/>
  <c r="AF573" i="3"/>
  <c r="AE574" i="3"/>
  <c r="AG574" i="3"/>
  <c r="AF575" i="3"/>
  <c r="AE576" i="3"/>
  <c r="AG576" i="3"/>
  <c r="AF577" i="3"/>
  <c r="AE578" i="3"/>
  <c r="AG578" i="3"/>
  <c r="AF579" i="3"/>
  <c r="AE580" i="3"/>
  <c r="AG580" i="3"/>
  <c r="AF581" i="3"/>
  <c r="AE582" i="3"/>
  <c r="AG582" i="3"/>
  <c r="AF583" i="3"/>
  <c r="AE584" i="3"/>
  <c r="AG584" i="3"/>
  <c r="AF585" i="3"/>
  <c r="AE586" i="3"/>
  <c r="AG586" i="3"/>
  <c r="AF587" i="3"/>
  <c r="AE588" i="3"/>
  <c r="AG588" i="3"/>
  <c r="AF589" i="3"/>
  <c r="AE590" i="3"/>
  <c r="AG590" i="3"/>
  <c r="AF591" i="3"/>
  <c r="AE592" i="3"/>
  <c r="AG592" i="3"/>
  <c r="AF593" i="3"/>
  <c r="AE594" i="3"/>
  <c r="AG594" i="3"/>
  <c r="AF595" i="3"/>
  <c r="AE596" i="3"/>
  <c r="AG596" i="3"/>
  <c r="AF597" i="3"/>
  <c r="AE598" i="3"/>
  <c r="AG598" i="3"/>
  <c r="AF599" i="3"/>
  <c r="AE600" i="3"/>
  <c r="AG600" i="3"/>
  <c r="AF601" i="3"/>
  <c r="AE602" i="3"/>
  <c r="AG602" i="3"/>
  <c r="AF603" i="3"/>
  <c r="AE604" i="3"/>
  <c r="AG604" i="3"/>
  <c r="AF605" i="3"/>
  <c r="AE606" i="3"/>
  <c r="AG606" i="3"/>
  <c r="AF607" i="3"/>
  <c r="AE608" i="3"/>
  <c r="AG608" i="3"/>
  <c r="AF609" i="3"/>
  <c r="AE610" i="3"/>
  <c r="AG610" i="3"/>
  <c r="AF611" i="3"/>
  <c r="AE612" i="3"/>
  <c r="AG612" i="3"/>
  <c r="AF613" i="3"/>
  <c r="AE614" i="3"/>
  <c r="AG614" i="3"/>
  <c r="AF615" i="3"/>
  <c r="AE616" i="3"/>
  <c r="AG616" i="3"/>
  <c r="AF617" i="3"/>
  <c r="AE618" i="3"/>
  <c r="AG618" i="3"/>
  <c r="AF619" i="3"/>
  <c r="AE620" i="3"/>
  <c r="AG620" i="3"/>
  <c r="AF621" i="3"/>
  <c r="AE622" i="3"/>
  <c r="AG622" i="3"/>
  <c r="AF623" i="3"/>
  <c r="AE624" i="3"/>
  <c r="AG624" i="3"/>
  <c r="AF625" i="3"/>
  <c r="AE626" i="3"/>
  <c r="AG626" i="3"/>
  <c r="AF627" i="3"/>
  <c r="AE628" i="3"/>
  <c r="AG628" i="3"/>
  <c r="AF629" i="3"/>
  <c r="AE630" i="3"/>
  <c r="AG630" i="3"/>
  <c r="AF631" i="3"/>
  <c r="AE632" i="3"/>
  <c r="AG632" i="3"/>
  <c r="AF633" i="3"/>
  <c r="AE634" i="3"/>
  <c r="AG634" i="3"/>
  <c r="AF635" i="3"/>
  <c r="AE636" i="3"/>
  <c r="AG636" i="3"/>
  <c r="AF637" i="3"/>
  <c r="AE638" i="3"/>
  <c r="AG638" i="3"/>
  <c r="AF639" i="3"/>
  <c r="AE640" i="3"/>
  <c r="AG640" i="3"/>
  <c r="AF641" i="3"/>
  <c r="AE642" i="3"/>
  <c r="AG642" i="3"/>
  <c r="AF643" i="3"/>
  <c r="AE644" i="3"/>
  <c r="AG644" i="3"/>
  <c r="AF645" i="3"/>
  <c r="AE646" i="3"/>
  <c r="AG646" i="3"/>
  <c r="AF647" i="3"/>
  <c r="AE648" i="3"/>
  <c r="AG648" i="3"/>
  <c r="AF649" i="3"/>
  <c r="AE650" i="3"/>
  <c r="AG650" i="3"/>
  <c r="AF651" i="3"/>
  <c r="AE652" i="3"/>
  <c r="AG652" i="3"/>
  <c r="AF653" i="3"/>
  <c r="AE654" i="3"/>
  <c r="AG654" i="3"/>
  <c r="AF655" i="3"/>
  <c r="AE656" i="3"/>
  <c r="AG656" i="3"/>
  <c r="AF657" i="3"/>
  <c r="AE658" i="3"/>
  <c r="AG658" i="3"/>
  <c r="AF659" i="3"/>
  <c r="AE660" i="3"/>
  <c r="AG660" i="3"/>
  <c r="AF661" i="3"/>
  <c r="AE662" i="3"/>
  <c r="AG662" i="3"/>
  <c r="AF663" i="3"/>
  <c r="AE664" i="3"/>
  <c r="AG664" i="3"/>
  <c r="AF665" i="3"/>
  <c r="AE666" i="3"/>
  <c r="AG666" i="3"/>
  <c r="AF667" i="3"/>
  <c r="AE668" i="3"/>
  <c r="AG668" i="3"/>
  <c r="AF669" i="3"/>
  <c r="AE670" i="3"/>
  <c r="AG670" i="3"/>
  <c r="AF671" i="3"/>
  <c r="AE672" i="3"/>
  <c r="AG672" i="3"/>
  <c r="AF673" i="3"/>
  <c r="AE674" i="3"/>
  <c r="AG674" i="3"/>
  <c r="AF675" i="3"/>
  <c r="AE676" i="3"/>
  <c r="AG676" i="3"/>
  <c r="AF677" i="3"/>
  <c r="AE678" i="3"/>
  <c r="AG678" i="3"/>
  <c r="AF679" i="3"/>
  <c r="AE680" i="3"/>
  <c r="AG680" i="3"/>
  <c r="AF681" i="3"/>
  <c r="AE682" i="3"/>
  <c r="AG682" i="3"/>
  <c r="AF683" i="3"/>
  <c r="AE684" i="3"/>
  <c r="AG684" i="3"/>
  <c r="AF685" i="3"/>
  <c r="AE686" i="3"/>
  <c r="AG686" i="3"/>
  <c r="AF687" i="3"/>
  <c r="AE688" i="3"/>
  <c r="AG688" i="3"/>
  <c r="AF689" i="3"/>
  <c r="AE690" i="3"/>
  <c r="AG690" i="3"/>
  <c r="AF691" i="3"/>
  <c r="AE692" i="3"/>
  <c r="AG692" i="3"/>
  <c r="AF693" i="3"/>
  <c r="AE694" i="3"/>
  <c r="AG694" i="3"/>
  <c r="AF695" i="3"/>
  <c r="AE696" i="3"/>
  <c r="AG696" i="3"/>
  <c r="AF697" i="3"/>
  <c r="AE698" i="3"/>
  <c r="AG698" i="3"/>
  <c r="AF699" i="3"/>
  <c r="AE700" i="3"/>
  <c r="AG700" i="3"/>
  <c r="AF701" i="3"/>
  <c r="AE702" i="3"/>
  <c r="AG702" i="3"/>
  <c r="AF703" i="3"/>
  <c r="AE704" i="3"/>
  <c r="AG704" i="3"/>
  <c r="AF705" i="3"/>
  <c r="AE706" i="3"/>
  <c r="AG706" i="3"/>
  <c r="AF707" i="3"/>
  <c r="AE708" i="3"/>
  <c r="AG708" i="3"/>
  <c r="AF709" i="3"/>
  <c r="AE710" i="3"/>
  <c r="AG710" i="3"/>
  <c r="AF711" i="3"/>
  <c r="AE712" i="3"/>
  <c r="AG712" i="3"/>
  <c r="AF713" i="3"/>
  <c r="AE714" i="3"/>
  <c r="AG714" i="3"/>
  <c r="AF715" i="3"/>
  <c r="AE716" i="3"/>
  <c r="AG716" i="3"/>
  <c r="AF717" i="3"/>
  <c r="AE718" i="3"/>
  <c r="AG718" i="3"/>
  <c r="AF719" i="3"/>
  <c r="AE720" i="3"/>
  <c r="AG720" i="3"/>
  <c r="AF721" i="3"/>
  <c r="AE722" i="3"/>
  <c r="AG722" i="3"/>
  <c r="AF723" i="3"/>
  <c r="AE724" i="3"/>
  <c r="AG724" i="3"/>
  <c r="AF725" i="3"/>
  <c r="AE726" i="3"/>
  <c r="AG726" i="3"/>
  <c r="AF727" i="3"/>
  <c r="AE728" i="3"/>
  <c r="AG728" i="3"/>
  <c r="AF729" i="3"/>
  <c r="AE730" i="3"/>
  <c r="AG730" i="3"/>
  <c r="AF731" i="3"/>
  <c r="AE732" i="3"/>
  <c r="AG732" i="3"/>
  <c r="AF733" i="3"/>
  <c r="AE734" i="3"/>
  <c r="AG734" i="3"/>
  <c r="AF735" i="3"/>
  <c r="AE736" i="3"/>
  <c r="AG736" i="3"/>
  <c r="AF737" i="3"/>
  <c r="AE738" i="3"/>
  <c r="AG738" i="3"/>
  <c r="AF739" i="3"/>
  <c r="AE740" i="3"/>
  <c r="AG740" i="3"/>
  <c r="AF741" i="3"/>
  <c r="AE742" i="3"/>
  <c r="AG742" i="3"/>
  <c r="AF743" i="3"/>
  <c r="AE744" i="3"/>
  <c r="AG744" i="3"/>
  <c r="AF745" i="3"/>
  <c r="AE746" i="3"/>
  <c r="AG746" i="3"/>
  <c r="AF747" i="3"/>
  <c r="AE748" i="3"/>
  <c r="AG748" i="3"/>
  <c r="AF749" i="3"/>
  <c r="AE750" i="3"/>
  <c r="AG750" i="3"/>
  <c r="AF751" i="3"/>
  <c r="AE752" i="3"/>
  <c r="AG752" i="3"/>
  <c r="AF753" i="3"/>
  <c r="AE754" i="3"/>
  <c r="AG754" i="3"/>
  <c r="AF755" i="3"/>
  <c r="AE756" i="3"/>
  <c r="AG756" i="3"/>
  <c r="AF757" i="3"/>
  <c r="AE758" i="3"/>
  <c r="AG758" i="3"/>
  <c r="AF759" i="3"/>
  <c r="AE760" i="3"/>
  <c r="AG760" i="3"/>
  <c r="AF761" i="3"/>
  <c r="AE762" i="3"/>
  <c r="AG762" i="3"/>
  <c r="AF763" i="3"/>
  <c r="AE764" i="3"/>
  <c r="AG764" i="3"/>
  <c r="AF765" i="3"/>
  <c r="AE766" i="3"/>
  <c r="AG766" i="3"/>
  <c r="AF767" i="3"/>
  <c r="AE768" i="3"/>
  <c r="AG768" i="3"/>
  <c r="AH770" i="3"/>
  <c r="AF770" i="3"/>
  <c r="AE770" i="3"/>
  <c r="AI770" i="3"/>
  <c r="AG772" i="3"/>
  <c r="AH774" i="3"/>
  <c r="AF774" i="3"/>
  <c r="AE774" i="3"/>
  <c r="AI774" i="3"/>
  <c r="AG776" i="3"/>
  <c r="AH778" i="3"/>
  <c r="AF778" i="3"/>
  <c r="AE778" i="3"/>
  <c r="AI778" i="3"/>
  <c r="AG780" i="3"/>
  <c r="AH782" i="3"/>
  <c r="AF782" i="3"/>
  <c r="AE782" i="3"/>
  <c r="AI782" i="3"/>
  <c r="AG784" i="3"/>
  <c r="AH786" i="3"/>
  <c r="AF786" i="3"/>
  <c r="AE786" i="3"/>
  <c r="AI786" i="3"/>
  <c r="AG788" i="3"/>
  <c r="AH790" i="3"/>
  <c r="AF790" i="3"/>
  <c r="AE790" i="3"/>
  <c r="AI790" i="3"/>
  <c r="AG792" i="3"/>
  <c r="AH794" i="3"/>
  <c r="AF794" i="3"/>
  <c r="AE794" i="3"/>
  <c r="AI794" i="3"/>
  <c r="AG796" i="3"/>
  <c r="AH798" i="3"/>
  <c r="AF798" i="3"/>
  <c r="AI798" i="3"/>
  <c r="AG798" i="3"/>
  <c r="AE798" i="3"/>
  <c r="AE800" i="3"/>
  <c r="AG800" i="3"/>
  <c r="AI800" i="3"/>
  <c r="AE802" i="3"/>
  <c r="AG802" i="3"/>
  <c r="AI802" i="3"/>
  <c r="AE804" i="3"/>
  <c r="AG804" i="3"/>
  <c r="AI804" i="3"/>
  <c r="AE806" i="3"/>
  <c r="AG806" i="3"/>
  <c r="AI806" i="3"/>
  <c r="AE808" i="3"/>
  <c r="AG808" i="3"/>
  <c r="AI808" i="3"/>
  <c r="AE810" i="3"/>
  <c r="AG810" i="3"/>
  <c r="AI810" i="3"/>
  <c r="AE812" i="3"/>
  <c r="AG812" i="3"/>
  <c r="AI812" i="3"/>
  <c r="AE814" i="3"/>
  <c r="AG814" i="3"/>
  <c r="AI814" i="3"/>
  <c r="AE816" i="3"/>
  <c r="AG816" i="3"/>
  <c r="AI816" i="3"/>
  <c r="AE818" i="3"/>
  <c r="AG818" i="3"/>
  <c r="AI818" i="3"/>
  <c r="AE820" i="3"/>
  <c r="AG820" i="3"/>
  <c r="AI820" i="3"/>
  <c r="AE822" i="3"/>
  <c r="AG822" i="3"/>
  <c r="AI822" i="3"/>
  <c r="AE824" i="3"/>
  <c r="AG824" i="3"/>
  <c r="AI824" i="3"/>
  <c r="AE826" i="3"/>
  <c r="AG826" i="3"/>
  <c r="AI826" i="3"/>
  <c r="AE828" i="3"/>
  <c r="AG828" i="3"/>
  <c r="AI828" i="3"/>
  <c r="AE830" i="3"/>
  <c r="AG830" i="3"/>
  <c r="AI830" i="3"/>
  <c r="AE832" i="3"/>
  <c r="AG832" i="3"/>
  <c r="AI832" i="3"/>
  <c r="AE834" i="3"/>
  <c r="AG834" i="3"/>
  <c r="AI834" i="3"/>
  <c r="AE836" i="3"/>
  <c r="AG836" i="3"/>
  <c r="AI836" i="3"/>
  <c r="AE838" i="3"/>
  <c r="AG838" i="3"/>
  <c r="AI838" i="3"/>
  <c r="AE840" i="3"/>
  <c r="AG840" i="3"/>
  <c r="AI840" i="3"/>
  <c r="AE842" i="3"/>
  <c r="AG842" i="3"/>
  <c r="AI842" i="3"/>
  <c r="AE844" i="3"/>
  <c r="AG844" i="3"/>
  <c r="AI844" i="3"/>
  <c r="AE846" i="3"/>
  <c r="AG846" i="3"/>
  <c r="AI846" i="3"/>
  <c r="AE848" i="3"/>
  <c r="AG848" i="3"/>
  <c r="AI848" i="3"/>
  <c r="AE850" i="3"/>
  <c r="AG850" i="3"/>
  <c r="AI850" i="3"/>
  <c r="AE852" i="3"/>
  <c r="AG852" i="3"/>
  <c r="AI852" i="3"/>
  <c r="AE854" i="3"/>
  <c r="AG854" i="3"/>
  <c r="AI854" i="3"/>
  <c r="AE856" i="3"/>
  <c r="AG856" i="3"/>
  <c r="AI856" i="3"/>
  <c r="AE858" i="3"/>
  <c r="AG858" i="3"/>
  <c r="AI858" i="3"/>
  <c r="AE860" i="3"/>
  <c r="AG860" i="3"/>
  <c r="AI860" i="3"/>
  <c r="AE862" i="3"/>
  <c r="AG862" i="3"/>
  <c r="AI862" i="3"/>
  <c r="AE864" i="3"/>
  <c r="AG864" i="3"/>
  <c r="AI864" i="3"/>
  <c r="AE866" i="3"/>
  <c r="AG866" i="3"/>
  <c r="AI866" i="3"/>
  <c r="AE868" i="3"/>
  <c r="AG868" i="3"/>
  <c r="AI868" i="3"/>
  <c r="AE870" i="3"/>
  <c r="AG870" i="3"/>
  <c r="AI870" i="3"/>
  <c r="AE872" i="3"/>
  <c r="AG872" i="3"/>
  <c r="AI872" i="3"/>
  <c r="AE874" i="3"/>
  <c r="AG874" i="3"/>
  <c r="AI874" i="3"/>
  <c r="AE876" i="3"/>
  <c r="AG876" i="3"/>
  <c r="AI876" i="3"/>
  <c r="AE878" i="3"/>
  <c r="AG878" i="3"/>
  <c r="AI878" i="3"/>
  <c r="AE880" i="3"/>
  <c r="AG880" i="3"/>
  <c r="AI880" i="3"/>
  <c r="AE882" i="3"/>
  <c r="AG882" i="3"/>
  <c r="AI882" i="3"/>
  <c r="AE884" i="3"/>
  <c r="AG884" i="3"/>
  <c r="AI884" i="3"/>
  <c r="AE886" i="3"/>
  <c r="AG886" i="3"/>
  <c r="AI886" i="3"/>
  <c r="AE888" i="3"/>
  <c r="AG888" i="3"/>
  <c r="AI888" i="3"/>
  <c r="AE890" i="3"/>
  <c r="AG890" i="3"/>
  <c r="AI890" i="3"/>
  <c r="AE892" i="3"/>
  <c r="AG892" i="3"/>
  <c r="AI892" i="3"/>
  <c r="AE894" i="3"/>
  <c r="AG894" i="3"/>
  <c r="AI894" i="3"/>
  <c r="AE896" i="3"/>
  <c r="AG896" i="3"/>
  <c r="AI896" i="3"/>
  <c r="AE898" i="3"/>
  <c r="AG898" i="3"/>
  <c r="AI898" i="3"/>
  <c r="AE900" i="3"/>
  <c r="AG900" i="3"/>
  <c r="AI900" i="3"/>
  <c r="AE902" i="3"/>
  <c r="AG902" i="3"/>
  <c r="AI902" i="3"/>
  <c r="AE904" i="3"/>
  <c r="AG904" i="3"/>
  <c r="AI904" i="3"/>
  <c r="AE906" i="3"/>
  <c r="AG906" i="3"/>
  <c r="AI906" i="3"/>
  <c r="AE908" i="3"/>
  <c r="AG908" i="3"/>
  <c r="AI908" i="3"/>
  <c r="AE910" i="3"/>
  <c r="AG910" i="3"/>
  <c r="AI910" i="3"/>
  <c r="AE912" i="3"/>
  <c r="AG912" i="3"/>
  <c r="AI912" i="3"/>
  <c r="AE914" i="3"/>
  <c r="AG914" i="3"/>
  <c r="AI914" i="3"/>
  <c r="AE916" i="3"/>
  <c r="AG916" i="3"/>
  <c r="AI916" i="3"/>
  <c r="AE918" i="3"/>
  <c r="AG918" i="3"/>
  <c r="AI918" i="3"/>
  <c r="AE920" i="3"/>
  <c r="AG920" i="3"/>
  <c r="AI920" i="3"/>
  <c r="AE922" i="3"/>
  <c r="AG922" i="3"/>
  <c r="AI922" i="3"/>
  <c r="AE924" i="3"/>
  <c r="AG924" i="3"/>
  <c r="AI924" i="3"/>
  <c r="AE926" i="3"/>
  <c r="AG926" i="3"/>
  <c r="AI926" i="3"/>
  <c r="AE928" i="3"/>
  <c r="AG928" i="3"/>
  <c r="AI928" i="3"/>
  <c r="AE930" i="3"/>
  <c r="AG930" i="3"/>
  <c r="AI930" i="3"/>
  <c r="AE932" i="3"/>
  <c r="AG932" i="3"/>
  <c r="AI932" i="3"/>
  <c r="AE934" i="3"/>
  <c r="AG934" i="3"/>
  <c r="AI934" i="3"/>
  <c r="AE936" i="3"/>
  <c r="AG936" i="3"/>
  <c r="AI936" i="3"/>
  <c r="AE938" i="3"/>
  <c r="AG938" i="3"/>
  <c r="AI938" i="3"/>
  <c r="AE940" i="3"/>
  <c r="AG940" i="3"/>
  <c r="AI940" i="3"/>
  <c r="AE942" i="3"/>
  <c r="AG942" i="3"/>
  <c r="AI942" i="3"/>
  <c r="AE944" i="3"/>
  <c r="AG944" i="3"/>
  <c r="AI944" i="3"/>
  <c r="AE946" i="3"/>
  <c r="AG946" i="3"/>
  <c r="AI946" i="3"/>
  <c r="AE948" i="3"/>
  <c r="AG948" i="3"/>
  <c r="AI948" i="3"/>
  <c r="AE950" i="3"/>
  <c r="AG950" i="3"/>
  <c r="AI950" i="3"/>
  <c r="AE952" i="3"/>
  <c r="AG952" i="3"/>
  <c r="AI952" i="3"/>
  <c r="AE954" i="3"/>
  <c r="AG954" i="3"/>
  <c r="AI954" i="3"/>
  <c r="AE956" i="3"/>
  <c r="AG956" i="3"/>
  <c r="AI956" i="3"/>
  <c r="AE958" i="3"/>
  <c r="AG958" i="3"/>
  <c r="AI958" i="3"/>
  <c r="AE960" i="3"/>
  <c r="AG960" i="3"/>
  <c r="AI960" i="3"/>
  <c r="AE962" i="3"/>
  <c r="AG962" i="3"/>
  <c r="AI962" i="3"/>
  <c r="AE964" i="3"/>
  <c r="AG964" i="3"/>
  <c r="AI964" i="3"/>
  <c r="AE966" i="3"/>
  <c r="AG966" i="3"/>
  <c r="AI966" i="3"/>
  <c r="AE968" i="3"/>
  <c r="AG968" i="3"/>
  <c r="AI968" i="3"/>
  <c r="AE970" i="3"/>
  <c r="AG970" i="3"/>
  <c r="AI970" i="3"/>
  <c r="AE972" i="3"/>
  <c r="AG972" i="3"/>
  <c r="AI972" i="3"/>
  <c r="AE974" i="3"/>
  <c r="AG974" i="3"/>
  <c r="AI974" i="3"/>
  <c r="AE976" i="3"/>
  <c r="AG976" i="3"/>
  <c r="AI976" i="3"/>
  <c r="AE978" i="3"/>
  <c r="AG978" i="3"/>
  <c r="AI978" i="3"/>
  <c r="AE980" i="3"/>
  <c r="AG980" i="3"/>
  <c r="AI980" i="3"/>
  <c r="AE982" i="3"/>
  <c r="AG982" i="3"/>
  <c r="AI982" i="3"/>
  <c r="AE984" i="3"/>
  <c r="AG984" i="3"/>
  <c r="AI984" i="3"/>
  <c r="AE986" i="3"/>
  <c r="AG986" i="3"/>
  <c r="AI986" i="3"/>
  <c r="AE988" i="3"/>
  <c r="AG988" i="3"/>
  <c r="AI988" i="3"/>
  <c r="AE990" i="3"/>
  <c r="AG990" i="3"/>
  <c r="AI990" i="3"/>
  <c r="AE992" i="3"/>
  <c r="AG992" i="3"/>
  <c r="AI992" i="3"/>
  <c r="AE994" i="3"/>
  <c r="AG994" i="3"/>
  <c r="AI994" i="3"/>
  <c r="AE996" i="3"/>
  <c r="AG996" i="3"/>
  <c r="AI996" i="3"/>
  <c r="AE998" i="3"/>
  <c r="AG998" i="3"/>
  <c r="AI998" i="3"/>
  <c r="AE1000" i="3"/>
  <c r="AG1000" i="3"/>
  <c r="AI1000" i="3"/>
  <c r="AE1002" i="3"/>
  <c r="AG1002" i="3"/>
  <c r="AI1002" i="3"/>
  <c r="AE1004" i="3"/>
  <c r="AG1004" i="3"/>
  <c r="AI1004" i="3"/>
  <c r="AE1006" i="3"/>
  <c r="AG1006" i="3"/>
  <c r="AI1006" i="3"/>
  <c r="AE1008" i="3"/>
  <c r="AG1008" i="3"/>
  <c r="AI1008" i="3"/>
  <c r="AE1010" i="3"/>
  <c r="AG1010" i="3"/>
  <c r="AI1010" i="3"/>
  <c r="AE1012" i="3"/>
  <c r="AG1012" i="3"/>
  <c r="AI1012" i="3"/>
  <c r="AE1014" i="3"/>
  <c r="AG1014" i="3"/>
  <c r="AI1014" i="3"/>
  <c r="AE1016" i="3"/>
  <c r="AG1016" i="3"/>
  <c r="AI1016" i="3"/>
  <c r="AE1018" i="3"/>
  <c r="AG1018" i="3"/>
  <c r="AI1018" i="3"/>
  <c r="AE1020" i="3"/>
  <c r="AG1020" i="3"/>
  <c r="AI1020" i="3"/>
  <c r="AE1022" i="3"/>
  <c r="AG1022" i="3"/>
  <c r="AI1022" i="3"/>
  <c r="AE1024" i="3"/>
  <c r="AG1024" i="3"/>
  <c r="AI1024" i="3"/>
  <c r="AE1026" i="3"/>
  <c r="AG1026" i="3"/>
  <c r="AI1026" i="3"/>
  <c r="AE1028" i="3"/>
  <c r="AG1028" i="3"/>
  <c r="AI1028" i="3"/>
  <c r="AE1030" i="3"/>
  <c r="AG1030" i="3"/>
  <c r="AI1030" i="3"/>
  <c r="AE1032" i="3"/>
  <c r="AG1032" i="3"/>
  <c r="AI1032" i="3"/>
  <c r="AE1034" i="3"/>
  <c r="AG1034" i="3"/>
  <c r="AI1034" i="3"/>
  <c r="AE1036" i="3"/>
  <c r="AG1036" i="3"/>
  <c r="AI1036" i="3"/>
  <c r="AE1038" i="3"/>
  <c r="AG1038" i="3"/>
  <c r="AI1038" i="3"/>
  <c r="AE1040" i="3"/>
  <c r="AG1040" i="3"/>
  <c r="AI1040" i="3"/>
  <c r="AE1042" i="3"/>
  <c r="AG1042" i="3"/>
  <c r="AI1042" i="3"/>
  <c r="AE1044" i="3"/>
  <c r="AG1044" i="3"/>
  <c r="AI1044" i="3"/>
  <c r="AE1046" i="3"/>
  <c r="AG1046" i="3"/>
  <c r="AI1046" i="3"/>
  <c r="AE1048" i="3"/>
  <c r="AG1048" i="3"/>
  <c r="AI1048" i="3"/>
  <c r="AE1050" i="3"/>
  <c r="AG1050" i="3"/>
  <c r="AI1050" i="3"/>
  <c r="AE1052" i="3"/>
  <c r="AG1052" i="3"/>
  <c r="AI1052" i="3"/>
  <c r="AE1054" i="3"/>
  <c r="AG1054" i="3"/>
  <c r="AI1054" i="3"/>
  <c r="AE1056" i="3"/>
  <c r="AG1056" i="3"/>
  <c r="AI1056" i="3"/>
  <c r="AE1058" i="3"/>
  <c r="AG1058" i="3"/>
  <c r="AI1058" i="3"/>
  <c r="AE1060" i="3"/>
  <c r="AG1060" i="3"/>
  <c r="AI1060" i="3"/>
  <c r="AE1062" i="3"/>
  <c r="AG1062" i="3"/>
  <c r="AI1062" i="3"/>
  <c r="AE1064" i="3"/>
  <c r="AG1064" i="3"/>
  <c r="AI1064" i="3"/>
  <c r="AE1066" i="3"/>
  <c r="AG1066" i="3"/>
  <c r="AI1066" i="3"/>
  <c r="AE1068" i="3"/>
  <c r="AG1068" i="3"/>
  <c r="AI1068" i="3"/>
  <c r="AE1070" i="3"/>
  <c r="AG1070" i="3"/>
  <c r="AI1070" i="3"/>
  <c r="AE1072" i="3"/>
  <c r="AG1072" i="3"/>
  <c r="AI1072" i="3"/>
  <c r="AE1074" i="3"/>
  <c r="AG1074" i="3"/>
  <c r="AI1074" i="3"/>
  <c r="AE1076" i="3"/>
  <c r="AG1076" i="3"/>
  <c r="AI1076" i="3"/>
  <c r="AE1078" i="3"/>
  <c r="AG1078" i="3"/>
  <c r="AI1078" i="3"/>
  <c r="AE1080" i="3"/>
  <c r="AG1080" i="3"/>
  <c r="AI1080" i="3"/>
  <c r="AE1082" i="3"/>
  <c r="AG1082" i="3"/>
  <c r="AI1082" i="3"/>
  <c r="AE1084" i="3"/>
  <c r="AG1084" i="3"/>
  <c r="AI1084" i="3"/>
  <c r="AE1086" i="3"/>
  <c r="AG1086" i="3"/>
  <c r="AI1086" i="3"/>
  <c r="AE1088" i="3"/>
  <c r="AG1088" i="3"/>
  <c r="AI1088" i="3"/>
  <c r="AE1090" i="3"/>
  <c r="AG1090" i="3"/>
  <c r="AI1090" i="3"/>
  <c r="AE1092" i="3"/>
  <c r="AG1092" i="3"/>
  <c r="AI1092" i="3"/>
  <c r="AE1094" i="3"/>
  <c r="AG1094" i="3"/>
  <c r="AI1094" i="3"/>
  <c r="AE1096" i="3"/>
  <c r="AG1096" i="3"/>
  <c r="AI1096" i="3"/>
  <c r="AE1098" i="3"/>
  <c r="AG1098" i="3"/>
  <c r="AI1098" i="3"/>
  <c r="AE1100" i="3"/>
  <c r="AG1100" i="3"/>
  <c r="AI1100" i="3"/>
  <c r="AE1102" i="3"/>
  <c r="AG1102" i="3"/>
  <c r="AI1102" i="3"/>
  <c r="AE1104" i="3"/>
  <c r="AG1104" i="3"/>
  <c r="AI1104" i="3"/>
  <c r="AE1106" i="3"/>
  <c r="AG1106" i="3"/>
  <c r="AI1106" i="3"/>
  <c r="AE1108" i="3"/>
  <c r="AG1108" i="3"/>
  <c r="AI1108" i="3"/>
  <c r="AE1110" i="3"/>
  <c r="AG1110" i="3"/>
  <c r="AI1110" i="3"/>
  <c r="AE1112" i="3"/>
  <c r="AG1112" i="3"/>
  <c r="AI1112" i="3"/>
  <c r="AE1114" i="3"/>
  <c r="AG1114" i="3"/>
  <c r="AI1114" i="3"/>
  <c r="AE1116" i="3"/>
  <c r="AG1116" i="3"/>
  <c r="AI1116" i="3"/>
  <c r="AE1118" i="3"/>
  <c r="AG1118" i="3"/>
  <c r="AI1118" i="3"/>
  <c r="AE1120" i="3"/>
  <c r="AG1120" i="3"/>
  <c r="AI1120" i="3"/>
  <c r="AE1122" i="3"/>
  <c r="AG1122" i="3"/>
  <c r="AI1122" i="3"/>
  <c r="AE1124" i="3"/>
  <c r="AG1124" i="3"/>
  <c r="AI1124" i="3"/>
  <c r="AE1126" i="3"/>
  <c r="AG1126" i="3"/>
  <c r="AI1126" i="3"/>
  <c r="AE1128" i="3"/>
  <c r="AG1128" i="3"/>
  <c r="AI1128" i="3"/>
  <c r="AE1130" i="3"/>
  <c r="AG1130" i="3"/>
  <c r="AI1130" i="3"/>
  <c r="AE1132" i="3"/>
  <c r="AG1132" i="3"/>
  <c r="AI1132" i="3"/>
  <c r="AE1134" i="3"/>
  <c r="AG1134" i="3"/>
  <c r="AI1134" i="3"/>
  <c r="AE1136" i="3"/>
  <c r="AG1136" i="3"/>
  <c r="AI1136" i="3"/>
  <c r="AE1138" i="3"/>
  <c r="AG1138" i="3"/>
  <c r="AI1138" i="3"/>
  <c r="AE1140" i="3"/>
  <c r="AG1140" i="3"/>
  <c r="AI1140" i="3"/>
  <c r="AE1142" i="3"/>
  <c r="AG1142" i="3"/>
  <c r="AI1142" i="3"/>
  <c r="AE1144" i="3"/>
  <c r="AG1144" i="3"/>
  <c r="AI1144" i="3"/>
  <c r="AE1146" i="3"/>
  <c r="AG1146" i="3"/>
  <c r="AI1146" i="3"/>
  <c r="AE1148" i="3"/>
  <c r="AG1148" i="3"/>
  <c r="AI1148" i="3"/>
  <c r="AE1150" i="3"/>
  <c r="AG1150" i="3"/>
  <c r="AI1150" i="3"/>
  <c r="AE1152" i="3"/>
  <c r="AG1152" i="3"/>
  <c r="AI1152" i="3"/>
  <c r="AE1154" i="3"/>
  <c r="AG1154" i="3"/>
  <c r="AI1154" i="3"/>
  <c r="AE1156" i="3"/>
  <c r="AG1156" i="3"/>
  <c r="AI1156" i="3"/>
  <c r="AE1158" i="3"/>
  <c r="AG1158" i="3"/>
  <c r="AI1158" i="3"/>
  <c r="AE1160" i="3"/>
  <c r="AG1160" i="3"/>
  <c r="AI1160" i="3"/>
  <c r="AE1162" i="3"/>
  <c r="AG1162" i="3"/>
  <c r="AI1162" i="3"/>
  <c r="AE1164" i="3"/>
  <c r="AG1164" i="3"/>
  <c r="AI1164" i="3"/>
  <c r="AE1166" i="3"/>
  <c r="AG1166" i="3"/>
  <c r="AI1166" i="3"/>
  <c r="AE1168" i="3"/>
  <c r="AG1168" i="3"/>
  <c r="AI1168" i="3"/>
  <c r="AE1170" i="3"/>
  <c r="AG1170" i="3"/>
  <c r="AI1170" i="3"/>
  <c r="AE1172" i="3"/>
  <c r="AG1172" i="3"/>
  <c r="AI1172" i="3"/>
  <c r="AE1174" i="3"/>
  <c r="AG1174" i="3"/>
  <c r="AI1174" i="3"/>
  <c r="AE1176" i="3"/>
  <c r="AG1176" i="3"/>
  <c r="AI1176" i="3"/>
  <c r="AE1178" i="3"/>
  <c r="AG1178" i="3"/>
  <c r="AI1178" i="3"/>
  <c r="AE1180" i="3"/>
  <c r="AG1180" i="3"/>
  <c r="AI1180" i="3"/>
  <c r="AE1182" i="3"/>
  <c r="AG1182" i="3"/>
  <c r="AI1182" i="3"/>
  <c r="AE1184" i="3"/>
  <c r="AG1184" i="3"/>
  <c r="AI1184" i="3"/>
  <c r="AE1186" i="3"/>
  <c r="AG1186" i="3"/>
  <c r="AI1186" i="3"/>
  <c r="AE1188" i="3"/>
  <c r="AG1188" i="3"/>
  <c r="AI1188" i="3"/>
  <c r="AE1190" i="3"/>
  <c r="AG1190" i="3"/>
  <c r="AI1190" i="3"/>
  <c r="AE1192" i="3"/>
  <c r="AG1192" i="3"/>
  <c r="AI1192" i="3"/>
  <c r="AE1194" i="3"/>
  <c r="AG1194" i="3"/>
  <c r="AI1194" i="3"/>
  <c r="AE1196" i="3"/>
  <c r="AG1196" i="3"/>
  <c r="AI1196" i="3"/>
  <c r="AE1198" i="3"/>
  <c r="AG1198" i="3"/>
  <c r="AI1198" i="3"/>
  <c r="AE1200" i="3"/>
  <c r="AG1200" i="3"/>
  <c r="AI1200" i="3"/>
  <c r="AE1202" i="3"/>
  <c r="AG1202" i="3"/>
  <c r="AI1202" i="3"/>
  <c r="AE1204" i="3"/>
  <c r="AG1204" i="3"/>
  <c r="AI1204" i="3"/>
  <c r="AE1206" i="3"/>
  <c r="AG1206" i="3"/>
  <c r="AI1206" i="3"/>
  <c r="AE1208" i="3"/>
  <c r="AG1208" i="3"/>
  <c r="AI1208" i="3"/>
  <c r="AE1210" i="3"/>
  <c r="AG1210" i="3"/>
  <c r="AI1210" i="3"/>
  <c r="AE1212" i="3"/>
  <c r="AG1212" i="3"/>
  <c r="AI1212" i="3"/>
  <c r="AE1214" i="3"/>
  <c r="AG1214" i="3"/>
  <c r="AI1214" i="3"/>
  <c r="AE1216" i="3"/>
  <c r="AG1216" i="3"/>
  <c r="AI1216" i="3"/>
  <c r="AE1218" i="3"/>
  <c r="AG1218" i="3"/>
  <c r="AI1218" i="3"/>
  <c r="AE1220" i="3"/>
  <c r="AG1220" i="3"/>
  <c r="AI1220" i="3"/>
  <c r="AE1222" i="3"/>
  <c r="AG1222" i="3"/>
  <c r="AI1222" i="3"/>
  <c r="AE1224" i="3"/>
  <c r="AG1224" i="3"/>
  <c r="AI1224" i="3"/>
  <c r="AE1226" i="3"/>
  <c r="AG1226" i="3"/>
  <c r="AI1226" i="3"/>
  <c r="AE1228" i="3"/>
  <c r="AG1228" i="3"/>
  <c r="AI1228" i="3"/>
  <c r="AE1230" i="3"/>
  <c r="AG1230" i="3"/>
  <c r="AI1230" i="3"/>
  <c r="AE1232" i="3"/>
  <c r="AG1232" i="3"/>
  <c r="AI1232" i="3"/>
  <c r="AE1234" i="3"/>
  <c r="AG1234" i="3"/>
  <c r="AI1234" i="3"/>
  <c r="AE1236" i="3"/>
  <c r="AG1236" i="3"/>
  <c r="AI1236" i="3"/>
  <c r="AE1238" i="3"/>
  <c r="AG1238" i="3"/>
  <c r="AI1238" i="3"/>
  <c r="AE1240" i="3"/>
  <c r="AG1240" i="3"/>
  <c r="AI1240" i="3"/>
  <c r="AE1242" i="3"/>
  <c r="AG1242" i="3"/>
  <c r="AI1242" i="3"/>
  <c r="AE1244" i="3"/>
  <c r="AG1244" i="3"/>
  <c r="AI1244" i="3"/>
  <c r="AE1246" i="3"/>
  <c r="AG1246" i="3"/>
  <c r="AI1246" i="3"/>
  <c r="AE1248" i="3"/>
  <c r="AG1248" i="3"/>
  <c r="AI1248" i="3"/>
  <c r="AI1250" i="3"/>
  <c r="AG1250" i="3"/>
  <c r="AE1250" i="3"/>
  <c r="AH1250" i="3"/>
  <c r="AH1253" i="3"/>
  <c r="AF1253" i="3"/>
  <c r="AE1253" i="3"/>
  <c r="AI1253" i="3"/>
  <c r="AH1257" i="3"/>
  <c r="AF1257" i="3"/>
  <c r="AI1257" i="3"/>
  <c r="AG1257" i="3"/>
  <c r="AE1257" i="3"/>
  <c r="AE769" i="3"/>
  <c r="AG769" i="3"/>
  <c r="AE771" i="3"/>
  <c r="AG771" i="3"/>
  <c r="AE773" i="3"/>
  <c r="AG773" i="3"/>
  <c r="AE775" i="3"/>
  <c r="AG775" i="3"/>
  <c r="AE777" i="3"/>
  <c r="AG777" i="3"/>
  <c r="AE779" i="3"/>
  <c r="AG779" i="3"/>
  <c r="AE781" i="3"/>
  <c r="AG781" i="3"/>
  <c r="AE783" i="3"/>
  <c r="AG783" i="3"/>
  <c r="AE785" i="3"/>
  <c r="AG785" i="3"/>
  <c r="AE787" i="3"/>
  <c r="AG787" i="3"/>
  <c r="AE789" i="3"/>
  <c r="AG789" i="3"/>
  <c r="AE791" i="3"/>
  <c r="AG791" i="3"/>
  <c r="AE793" i="3"/>
  <c r="AG793" i="3"/>
  <c r="AE795" i="3"/>
  <c r="AG795" i="3"/>
  <c r="AE797" i="3"/>
  <c r="AG797" i="3"/>
  <c r="AE799" i="3"/>
  <c r="AG799" i="3"/>
  <c r="AF800" i="3"/>
  <c r="AE801" i="3"/>
  <c r="AG801" i="3"/>
  <c r="AF802" i="3"/>
  <c r="AE803" i="3"/>
  <c r="AG803" i="3"/>
  <c r="AF804" i="3"/>
  <c r="AE805" i="3"/>
  <c r="AG805" i="3"/>
  <c r="AF806" i="3"/>
  <c r="AE807" i="3"/>
  <c r="AG807" i="3"/>
  <c r="AF808" i="3"/>
  <c r="AE809" i="3"/>
  <c r="AG809" i="3"/>
  <c r="AF810" i="3"/>
  <c r="AE811" i="3"/>
  <c r="AG811" i="3"/>
  <c r="AF812" i="3"/>
  <c r="AE813" i="3"/>
  <c r="AG813" i="3"/>
  <c r="AF814" i="3"/>
  <c r="AE815" i="3"/>
  <c r="AG815" i="3"/>
  <c r="AF816" i="3"/>
  <c r="AE817" i="3"/>
  <c r="AG817" i="3"/>
  <c r="AF818" i="3"/>
  <c r="AE819" i="3"/>
  <c r="AG819" i="3"/>
  <c r="AF820" i="3"/>
  <c r="AE821" i="3"/>
  <c r="AG821" i="3"/>
  <c r="AF822" i="3"/>
  <c r="AE823" i="3"/>
  <c r="AG823" i="3"/>
  <c r="AF824" i="3"/>
  <c r="AE825" i="3"/>
  <c r="AG825" i="3"/>
  <c r="AF826" i="3"/>
  <c r="AE827" i="3"/>
  <c r="AG827" i="3"/>
  <c r="AF828" i="3"/>
  <c r="AE829" i="3"/>
  <c r="AG829" i="3"/>
  <c r="AF830" i="3"/>
  <c r="AE831" i="3"/>
  <c r="AG831" i="3"/>
  <c r="AF832" i="3"/>
  <c r="AE833" i="3"/>
  <c r="AG833" i="3"/>
  <c r="AF834" i="3"/>
  <c r="AE835" i="3"/>
  <c r="AG835" i="3"/>
  <c r="AF836" i="3"/>
  <c r="AE837" i="3"/>
  <c r="AG837" i="3"/>
  <c r="AF838" i="3"/>
  <c r="AE839" i="3"/>
  <c r="AG839" i="3"/>
  <c r="AF840" i="3"/>
  <c r="AE841" i="3"/>
  <c r="AG841" i="3"/>
  <c r="AF842" i="3"/>
  <c r="AE843" i="3"/>
  <c r="AG843" i="3"/>
  <c r="AF844" i="3"/>
  <c r="AE845" i="3"/>
  <c r="AG845" i="3"/>
  <c r="AF846" i="3"/>
  <c r="AE847" i="3"/>
  <c r="AG847" i="3"/>
  <c r="AF848" i="3"/>
  <c r="AE849" i="3"/>
  <c r="AG849" i="3"/>
  <c r="AF850" i="3"/>
  <c r="AE851" i="3"/>
  <c r="AG851" i="3"/>
  <c r="AF852" i="3"/>
  <c r="AE853" i="3"/>
  <c r="AG853" i="3"/>
  <c r="AF854" i="3"/>
  <c r="AE855" i="3"/>
  <c r="AG855" i="3"/>
  <c r="AF856" i="3"/>
  <c r="AE857" i="3"/>
  <c r="AG857" i="3"/>
  <c r="AF858" i="3"/>
  <c r="AE859" i="3"/>
  <c r="AG859" i="3"/>
  <c r="AF860" i="3"/>
  <c r="AE861" i="3"/>
  <c r="AG861" i="3"/>
  <c r="AF862" i="3"/>
  <c r="AE863" i="3"/>
  <c r="AG863" i="3"/>
  <c r="AF864" i="3"/>
  <c r="AE865" i="3"/>
  <c r="AG865" i="3"/>
  <c r="AF866" i="3"/>
  <c r="AE867" i="3"/>
  <c r="AG867" i="3"/>
  <c r="AF868" i="3"/>
  <c r="AE869" i="3"/>
  <c r="AG869" i="3"/>
  <c r="AF870" i="3"/>
  <c r="AE871" i="3"/>
  <c r="AG871" i="3"/>
  <c r="AF872" i="3"/>
  <c r="AE873" i="3"/>
  <c r="AG873" i="3"/>
  <c r="AF874" i="3"/>
  <c r="AE875" i="3"/>
  <c r="AG875" i="3"/>
  <c r="AF876" i="3"/>
  <c r="AE877" i="3"/>
  <c r="AG877" i="3"/>
  <c r="AF878" i="3"/>
  <c r="AE879" i="3"/>
  <c r="AG879" i="3"/>
  <c r="AF880" i="3"/>
  <c r="AE881" i="3"/>
  <c r="AG881" i="3"/>
  <c r="AF882" i="3"/>
  <c r="AE883" i="3"/>
  <c r="AG883" i="3"/>
  <c r="AF884" i="3"/>
  <c r="AE885" i="3"/>
  <c r="AG885" i="3"/>
  <c r="AF886" i="3"/>
  <c r="AE887" i="3"/>
  <c r="AG887" i="3"/>
  <c r="AF888" i="3"/>
  <c r="AE889" i="3"/>
  <c r="AG889" i="3"/>
  <c r="AF890" i="3"/>
  <c r="AE891" i="3"/>
  <c r="AG891" i="3"/>
  <c r="AF892" i="3"/>
  <c r="AE893" i="3"/>
  <c r="AG893" i="3"/>
  <c r="AF894" i="3"/>
  <c r="AE895" i="3"/>
  <c r="AG895" i="3"/>
  <c r="AF896" i="3"/>
  <c r="AE897" i="3"/>
  <c r="AG897" i="3"/>
  <c r="AF898" i="3"/>
  <c r="AE899" i="3"/>
  <c r="AG899" i="3"/>
  <c r="AF900" i="3"/>
  <c r="AE901" i="3"/>
  <c r="AG901" i="3"/>
  <c r="AF902" i="3"/>
  <c r="AE903" i="3"/>
  <c r="AG903" i="3"/>
  <c r="AF904" i="3"/>
  <c r="AE905" i="3"/>
  <c r="AG905" i="3"/>
  <c r="AF906" i="3"/>
  <c r="AE907" i="3"/>
  <c r="AG907" i="3"/>
  <c r="AF908" i="3"/>
  <c r="AE909" i="3"/>
  <c r="AG909" i="3"/>
  <c r="AF910" i="3"/>
  <c r="AE911" i="3"/>
  <c r="AG911" i="3"/>
  <c r="AF912" i="3"/>
  <c r="AE913" i="3"/>
  <c r="AG913" i="3"/>
  <c r="AF914" i="3"/>
  <c r="AE915" i="3"/>
  <c r="AG915" i="3"/>
  <c r="AF916" i="3"/>
  <c r="AE917" i="3"/>
  <c r="AG917" i="3"/>
  <c r="AF918" i="3"/>
  <c r="AE919" i="3"/>
  <c r="AG919" i="3"/>
  <c r="AF920" i="3"/>
  <c r="AE921" i="3"/>
  <c r="AG921" i="3"/>
  <c r="AF922" i="3"/>
  <c r="AE923" i="3"/>
  <c r="AG923" i="3"/>
  <c r="AF924" i="3"/>
  <c r="AE925" i="3"/>
  <c r="AG925" i="3"/>
  <c r="AF926" i="3"/>
  <c r="AE927" i="3"/>
  <c r="AG927" i="3"/>
  <c r="AF928" i="3"/>
  <c r="AE929" i="3"/>
  <c r="AG929" i="3"/>
  <c r="AF930" i="3"/>
  <c r="AE931" i="3"/>
  <c r="AG931" i="3"/>
  <c r="AF932" i="3"/>
  <c r="AE933" i="3"/>
  <c r="AG933" i="3"/>
  <c r="AF934" i="3"/>
  <c r="AE935" i="3"/>
  <c r="AG935" i="3"/>
  <c r="AF936" i="3"/>
  <c r="AE937" i="3"/>
  <c r="AG937" i="3"/>
  <c r="AF938" i="3"/>
  <c r="AE939" i="3"/>
  <c r="AG939" i="3"/>
  <c r="AF940" i="3"/>
  <c r="AE941" i="3"/>
  <c r="AG941" i="3"/>
  <c r="AF942" i="3"/>
  <c r="AE943" i="3"/>
  <c r="AG943" i="3"/>
  <c r="AF944" i="3"/>
  <c r="AE945" i="3"/>
  <c r="AG945" i="3"/>
  <c r="AF946" i="3"/>
  <c r="AE947" i="3"/>
  <c r="AG947" i="3"/>
  <c r="AF948" i="3"/>
  <c r="AE949" i="3"/>
  <c r="AG949" i="3"/>
  <c r="AF950" i="3"/>
  <c r="AE951" i="3"/>
  <c r="AG951" i="3"/>
  <c r="AF952" i="3"/>
  <c r="AE953" i="3"/>
  <c r="AG953" i="3"/>
  <c r="AF954" i="3"/>
  <c r="AE955" i="3"/>
  <c r="AG955" i="3"/>
  <c r="AF956" i="3"/>
  <c r="AE957" i="3"/>
  <c r="AG957" i="3"/>
  <c r="AF958" i="3"/>
  <c r="AE959" i="3"/>
  <c r="AG959" i="3"/>
  <c r="AF960" i="3"/>
  <c r="AE961" i="3"/>
  <c r="AG961" i="3"/>
  <c r="AF962" i="3"/>
  <c r="AE963" i="3"/>
  <c r="AG963" i="3"/>
  <c r="AF964" i="3"/>
  <c r="AE965" i="3"/>
  <c r="AG965" i="3"/>
  <c r="AF966" i="3"/>
  <c r="AE967" i="3"/>
  <c r="AG967" i="3"/>
  <c r="AF968" i="3"/>
  <c r="AE969" i="3"/>
  <c r="AG969" i="3"/>
  <c r="AF970" i="3"/>
  <c r="AE971" i="3"/>
  <c r="AG971" i="3"/>
  <c r="AF972" i="3"/>
  <c r="AE973" i="3"/>
  <c r="AG973" i="3"/>
  <c r="AF974" i="3"/>
  <c r="AE975" i="3"/>
  <c r="AG975" i="3"/>
  <c r="AF976" i="3"/>
  <c r="AE977" i="3"/>
  <c r="AG977" i="3"/>
  <c r="AF978" i="3"/>
  <c r="AE979" i="3"/>
  <c r="AG979" i="3"/>
  <c r="AF980" i="3"/>
  <c r="AE981" i="3"/>
  <c r="AG981" i="3"/>
  <c r="AF982" i="3"/>
  <c r="AE983" i="3"/>
  <c r="AG983" i="3"/>
  <c r="AF984" i="3"/>
  <c r="AE985" i="3"/>
  <c r="AG985" i="3"/>
  <c r="AF986" i="3"/>
  <c r="AE987" i="3"/>
  <c r="AG987" i="3"/>
  <c r="AF988" i="3"/>
  <c r="AE989" i="3"/>
  <c r="AG989" i="3"/>
  <c r="AF990" i="3"/>
  <c r="AE991" i="3"/>
  <c r="AG991" i="3"/>
  <c r="AF992" i="3"/>
  <c r="AE993" i="3"/>
  <c r="AG993" i="3"/>
  <c r="AF994" i="3"/>
  <c r="AE995" i="3"/>
  <c r="AG995" i="3"/>
  <c r="AF996" i="3"/>
  <c r="AE997" i="3"/>
  <c r="AG997" i="3"/>
  <c r="AF998" i="3"/>
  <c r="AE999" i="3"/>
  <c r="AG999" i="3"/>
  <c r="AF1000" i="3"/>
  <c r="AE1001" i="3"/>
  <c r="AG1001" i="3"/>
  <c r="AF1002" i="3"/>
  <c r="AE1003" i="3"/>
  <c r="AG1003" i="3"/>
  <c r="AF1004" i="3"/>
  <c r="AE1005" i="3"/>
  <c r="AG1005" i="3"/>
  <c r="AF1006" i="3"/>
  <c r="AE1007" i="3"/>
  <c r="AG1007" i="3"/>
  <c r="AF1008" i="3"/>
  <c r="AE1009" i="3"/>
  <c r="AG1009" i="3"/>
  <c r="AF1010" i="3"/>
  <c r="AE1011" i="3"/>
  <c r="AG1011" i="3"/>
  <c r="AF1012" i="3"/>
  <c r="AE1013" i="3"/>
  <c r="AG1013" i="3"/>
  <c r="AF1014" i="3"/>
  <c r="AE1015" i="3"/>
  <c r="AG1015" i="3"/>
  <c r="AF1016" i="3"/>
  <c r="AE1017" i="3"/>
  <c r="AG1017" i="3"/>
  <c r="AF1018" i="3"/>
  <c r="AE1019" i="3"/>
  <c r="AG1019" i="3"/>
  <c r="AF1020" i="3"/>
  <c r="AE1021" i="3"/>
  <c r="AG1021" i="3"/>
  <c r="AF1022" i="3"/>
  <c r="AE1023" i="3"/>
  <c r="AG1023" i="3"/>
  <c r="AF1024" i="3"/>
  <c r="AE1025" i="3"/>
  <c r="AG1025" i="3"/>
  <c r="AF1026" i="3"/>
  <c r="AE1027" i="3"/>
  <c r="AG1027" i="3"/>
  <c r="AF1028" i="3"/>
  <c r="AE1029" i="3"/>
  <c r="AG1029" i="3"/>
  <c r="AF1030" i="3"/>
  <c r="AE1031" i="3"/>
  <c r="AG1031" i="3"/>
  <c r="AF1032" i="3"/>
  <c r="AE1033" i="3"/>
  <c r="AG1033" i="3"/>
  <c r="AF1034" i="3"/>
  <c r="AE1035" i="3"/>
  <c r="AG1035" i="3"/>
  <c r="AF1036" i="3"/>
  <c r="AE1037" i="3"/>
  <c r="AG1037" i="3"/>
  <c r="AF1038" i="3"/>
  <c r="AE1039" i="3"/>
  <c r="AG1039" i="3"/>
  <c r="AF1040" i="3"/>
  <c r="AE1041" i="3"/>
  <c r="AG1041" i="3"/>
  <c r="AF1042" i="3"/>
  <c r="AE1043" i="3"/>
  <c r="AG1043" i="3"/>
  <c r="AF1044" i="3"/>
  <c r="AE1045" i="3"/>
  <c r="AG1045" i="3"/>
  <c r="AF1046" i="3"/>
  <c r="AE1047" i="3"/>
  <c r="AG1047" i="3"/>
  <c r="AF1048" i="3"/>
  <c r="AE1049" i="3"/>
  <c r="AG1049" i="3"/>
  <c r="AF1050" i="3"/>
  <c r="AE1051" i="3"/>
  <c r="AG1051" i="3"/>
  <c r="AF1052" i="3"/>
  <c r="AE1053" i="3"/>
  <c r="AG1053" i="3"/>
  <c r="AF1054" i="3"/>
  <c r="AE1055" i="3"/>
  <c r="AG1055" i="3"/>
  <c r="AF1056" i="3"/>
  <c r="AE1057" i="3"/>
  <c r="AG1057" i="3"/>
  <c r="AF1058" i="3"/>
  <c r="AE1059" i="3"/>
  <c r="AG1059" i="3"/>
  <c r="AF1060" i="3"/>
  <c r="AE1061" i="3"/>
  <c r="AG1061" i="3"/>
  <c r="AF1062" i="3"/>
  <c r="AE1063" i="3"/>
  <c r="AG1063" i="3"/>
  <c r="AF1064" i="3"/>
  <c r="AE1065" i="3"/>
  <c r="AG1065" i="3"/>
  <c r="AF1066" i="3"/>
  <c r="AE1067" i="3"/>
  <c r="AG1067" i="3"/>
  <c r="AF1068" i="3"/>
  <c r="AE1069" i="3"/>
  <c r="AG1069" i="3"/>
  <c r="AF1070" i="3"/>
  <c r="AE1071" i="3"/>
  <c r="AG1071" i="3"/>
  <c r="AF1072" i="3"/>
  <c r="AE1073" i="3"/>
  <c r="AG1073" i="3"/>
  <c r="AF1074" i="3"/>
  <c r="AE1075" i="3"/>
  <c r="AG1075" i="3"/>
  <c r="AF1076" i="3"/>
  <c r="AE1077" i="3"/>
  <c r="AG1077" i="3"/>
  <c r="AF1078" i="3"/>
  <c r="AE1079" i="3"/>
  <c r="AG1079" i="3"/>
  <c r="AF1080" i="3"/>
  <c r="AE1081" i="3"/>
  <c r="AG1081" i="3"/>
  <c r="AF1082" i="3"/>
  <c r="AE1083" i="3"/>
  <c r="AG1083" i="3"/>
  <c r="AF1084" i="3"/>
  <c r="AE1085" i="3"/>
  <c r="AG1085" i="3"/>
  <c r="AF1086" i="3"/>
  <c r="AE1087" i="3"/>
  <c r="AG1087" i="3"/>
  <c r="AF1088" i="3"/>
  <c r="AE1089" i="3"/>
  <c r="AG1089" i="3"/>
  <c r="AF1090" i="3"/>
  <c r="AE1091" i="3"/>
  <c r="AG1091" i="3"/>
  <c r="AF1092" i="3"/>
  <c r="AE1093" i="3"/>
  <c r="AG1093" i="3"/>
  <c r="AF1094" i="3"/>
  <c r="AE1095" i="3"/>
  <c r="AG1095" i="3"/>
  <c r="AF1096" i="3"/>
  <c r="AE1097" i="3"/>
  <c r="AG1097" i="3"/>
  <c r="AF1098" i="3"/>
  <c r="AE1099" i="3"/>
  <c r="AG1099" i="3"/>
  <c r="AF1100" i="3"/>
  <c r="AE1101" i="3"/>
  <c r="AG1101" i="3"/>
  <c r="AF1102" i="3"/>
  <c r="AE1103" i="3"/>
  <c r="AG1103" i="3"/>
  <c r="AF1104" i="3"/>
  <c r="AE1105" i="3"/>
  <c r="AG1105" i="3"/>
  <c r="AF1106" i="3"/>
  <c r="AE1107" i="3"/>
  <c r="AG1107" i="3"/>
  <c r="AF1108" i="3"/>
  <c r="AE1109" i="3"/>
  <c r="AG1109" i="3"/>
  <c r="AF1110" i="3"/>
  <c r="AE1111" i="3"/>
  <c r="AG1111" i="3"/>
  <c r="AF1112" i="3"/>
  <c r="AE1113" i="3"/>
  <c r="AG1113" i="3"/>
  <c r="AF1114" i="3"/>
  <c r="AE1115" i="3"/>
  <c r="AG1115" i="3"/>
  <c r="AF1116" i="3"/>
  <c r="AE1117" i="3"/>
  <c r="AG1117" i="3"/>
  <c r="AF1118" i="3"/>
  <c r="AE1119" i="3"/>
  <c r="AG1119" i="3"/>
  <c r="AF1120" i="3"/>
  <c r="AE1121" i="3"/>
  <c r="AG1121" i="3"/>
  <c r="AF1122" i="3"/>
  <c r="AE1123" i="3"/>
  <c r="AG1123" i="3"/>
  <c r="AF1124" i="3"/>
  <c r="AE1125" i="3"/>
  <c r="AG1125" i="3"/>
  <c r="AF1126" i="3"/>
  <c r="AE1127" i="3"/>
  <c r="AG1127" i="3"/>
  <c r="AF1128" i="3"/>
  <c r="AE1129" i="3"/>
  <c r="AG1129" i="3"/>
  <c r="AF1130" i="3"/>
  <c r="AE1131" i="3"/>
  <c r="AG1131" i="3"/>
  <c r="AF1132" i="3"/>
  <c r="AE1133" i="3"/>
  <c r="AG1133" i="3"/>
  <c r="AF1134" i="3"/>
  <c r="AE1135" i="3"/>
  <c r="AG1135" i="3"/>
  <c r="AF1136" i="3"/>
  <c r="AE1137" i="3"/>
  <c r="AG1137" i="3"/>
  <c r="AF1138" i="3"/>
  <c r="AE1139" i="3"/>
  <c r="AG1139" i="3"/>
  <c r="AF1140" i="3"/>
  <c r="AE1141" i="3"/>
  <c r="AG1141" i="3"/>
  <c r="AF1142" i="3"/>
  <c r="AE1143" i="3"/>
  <c r="AG1143" i="3"/>
  <c r="AF1144" i="3"/>
  <c r="AE1145" i="3"/>
  <c r="AG1145" i="3"/>
  <c r="AF1146" i="3"/>
  <c r="AE1147" i="3"/>
  <c r="AG1147" i="3"/>
  <c r="AF1148" i="3"/>
  <c r="AE1149" i="3"/>
  <c r="AG1149" i="3"/>
  <c r="AF1150" i="3"/>
  <c r="AE1151" i="3"/>
  <c r="AG1151" i="3"/>
  <c r="AF1152" i="3"/>
  <c r="AE1153" i="3"/>
  <c r="AG1153" i="3"/>
  <c r="AF1154" i="3"/>
  <c r="AE1155" i="3"/>
  <c r="AG1155" i="3"/>
  <c r="AF1156" i="3"/>
  <c r="AE1157" i="3"/>
  <c r="AG1157" i="3"/>
  <c r="AF1158" i="3"/>
  <c r="AE1159" i="3"/>
  <c r="AG1159" i="3"/>
  <c r="AF1160" i="3"/>
  <c r="AE1161" i="3"/>
  <c r="AG1161" i="3"/>
  <c r="AF1162" i="3"/>
  <c r="AE1163" i="3"/>
  <c r="AG1163" i="3"/>
  <c r="AF1164" i="3"/>
  <c r="AE1165" i="3"/>
  <c r="AG1165" i="3"/>
  <c r="AF1166" i="3"/>
  <c r="AE1167" i="3"/>
  <c r="AG1167" i="3"/>
  <c r="AF1168" i="3"/>
  <c r="AE1169" i="3"/>
  <c r="AG1169" i="3"/>
  <c r="AF1170" i="3"/>
  <c r="AE1171" i="3"/>
  <c r="AG1171" i="3"/>
  <c r="AF1172" i="3"/>
  <c r="AE1173" i="3"/>
  <c r="AG1173" i="3"/>
  <c r="AF1174" i="3"/>
  <c r="AE1175" i="3"/>
  <c r="AG1175" i="3"/>
  <c r="AF1176" i="3"/>
  <c r="AE1177" i="3"/>
  <c r="AG1177" i="3"/>
  <c r="AF1178" i="3"/>
  <c r="AE1179" i="3"/>
  <c r="AG1179" i="3"/>
  <c r="AF1180" i="3"/>
  <c r="AE1181" i="3"/>
  <c r="AG1181" i="3"/>
  <c r="AF1182" i="3"/>
  <c r="AE1183" i="3"/>
  <c r="AG1183" i="3"/>
  <c r="AF1184" i="3"/>
  <c r="AE1185" i="3"/>
  <c r="AG1185" i="3"/>
  <c r="AF1186" i="3"/>
  <c r="AE1187" i="3"/>
  <c r="AG1187" i="3"/>
  <c r="AF1188" i="3"/>
  <c r="AE1189" i="3"/>
  <c r="AG1189" i="3"/>
  <c r="AF1190" i="3"/>
  <c r="AE1191" i="3"/>
  <c r="AG1191" i="3"/>
  <c r="AF1192" i="3"/>
  <c r="AE1193" i="3"/>
  <c r="AG1193" i="3"/>
  <c r="AF1194" i="3"/>
  <c r="AE1195" i="3"/>
  <c r="AG1195" i="3"/>
  <c r="AF1196" i="3"/>
  <c r="AE1197" i="3"/>
  <c r="AG1197" i="3"/>
  <c r="AF1198" i="3"/>
  <c r="AE1199" i="3"/>
  <c r="AG1199" i="3"/>
  <c r="AF1200" i="3"/>
  <c r="AE1201" i="3"/>
  <c r="AG1201" i="3"/>
  <c r="AF1202" i="3"/>
  <c r="AE1203" i="3"/>
  <c r="AG1203" i="3"/>
  <c r="AF1204" i="3"/>
  <c r="AE1205" i="3"/>
  <c r="AG1205" i="3"/>
  <c r="AF1206" i="3"/>
  <c r="AE1207" i="3"/>
  <c r="AG1207" i="3"/>
  <c r="AF1208" i="3"/>
  <c r="AE1209" i="3"/>
  <c r="AG1209" i="3"/>
  <c r="AF1210" i="3"/>
  <c r="AE1211" i="3"/>
  <c r="AG1211" i="3"/>
  <c r="AF1212" i="3"/>
  <c r="AE1213" i="3"/>
  <c r="AG1213" i="3"/>
  <c r="AF1214" i="3"/>
  <c r="AE1215" i="3"/>
  <c r="AG1215" i="3"/>
  <c r="AF1216" i="3"/>
  <c r="AE1217" i="3"/>
  <c r="AG1217" i="3"/>
  <c r="AF1218" i="3"/>
  <c r="AE1219" i="3"/>
  <c r="AG1219" i="3"/>
  <c r="AF1220" i="3"/>
  <c r="AE1221" i="3"/>
  <c r="AG1221" i="3"/>
  <c r="AF1222" i="3"/>
  <c r="AE1223" i="3"/>
  <c r="AG1223" i="3"/>
  <c r="AF1224" i="3"/>
  <c r="AE1225" i="3"/>
  <c r="AG1225" i="3"/>
  <c r="AF1226" i="3"/>
  <c r="AE1227" i="3"/>
  <c r="AG1227" i="3"/>
  <c r="AF1228" i="3"/>
  <c r="AE1229" i="3"/>
  <c r="AG1229" i="3"/>
  <c r="AF1230" i="3"/>
  <c r="AE1231" i="3"/>
  <c r="AG1231" i="3"/>
  <c r="AF1232" i="3"/>
  <c r="AE1233" i="3"/>
  <c r="AG1233" i="3"/>
  <c r="AF1234" i="3"/>
  <c r="AE1235" i="3"/>
  <c r="AG1235" i="3"/>
  <c r="AF1236" i="3"/>
  <c r="AE1237" i="3"/>
  <c r="AG1237" i="3"/>
  <c r="AF1238" i="3"/>
  <c r="AE1239" i="3"/>
  <c r="AG1239" i="3"/>
  <c r="AF1240" i="3"/>
  <c r="AE1241" i="3"/>
  <c r="AG1241" i="3"/>
  <c r="AF1242" i="3"/>
  <c r="AE1243" i="3"/>
  <c r="AG1243" i="3"/>
  <c r="AF1244" i="3"/>
  <c r="AE1245" i="3"/>
  <c r="AG1245" i="3"/>
  <c r="AF1246" i="3"/>
  <c r="AE1247" i="3"/>
  <c r="AG1247" i="3"/>
  <c r="AF1248" i="3"/>
  <c r="AE1249" i="3"/>
  <c r="AG1249" i="3"/>
  <c r="AF1250" i="3"/>
  <c r="AH1251" i="3"/>
  <c r="AF1251" i="3"/>
  <c r="AE1251" i="3"/>
  <c r="AI1251" i="3"/>
  <c r="AG1253" i="3"/>
  <c r="AH1255" i="3"/>
  <c r="AF1255" i="3"/>
  <c r="AE1255" i="3"/>
  <c r="AI1255" i="3"/>
  <c r="AE1259" i="3"/>
  <c r="AG1259" i="3"/>
  <c r="AI1259" i="3"/>
  <c r="AE1261" i="3"/>
  <c r="AG1261" i="3"/>
  <c r="AI1261" i="3"/>
  <c r="AE1263" i="3"/>
  <c r="AG1263" i="3"/>
  <c r="AI1263" i="3"/>
  <c r="AE1265" i="3"/>
  <c r="AG1265" i="3"/>
  <c r="AI1265" i="3"/>
  <c r="AE1267" i="3"/>
  <c r="AG1267" i="3"/>
  <c r="AI1267" i="3"/>
  <c r="AE1269" i="3"/>
  <c r="AG1269" i="3"/>
  <c r="AI1269" i="3"/>
  <c r="AE1271" i="3"/>
  <c r="AG1271" i="3"/>
  <c r="AI1271" i="3"/>
  <c r="AE1273" i="3"/>
  <c r="AG1273" i="3"/>
  <c r="AI1273" i="3"/>
  <c r="AE1275" i="3"/>
  <c r="AG1275" i="3"/>
  <c r="AI1275" i="3"/>
  <c r="AE1277" i="3"/>
  <c r="AG1277" i="3"/>
  <c r="AI1277" i="3"/>
  <c r="AE1279" i="3"/>
  <c r="AG1279" i="3"/>
  <c r="AI1279" i="3"/>
  <c r="AE1281" i="3"/>
  <c r="AG1281" i="3"/>
  <c r="AI1281" i="3"/>
  <c r="AE1283" i="3"/>
  <c r="AG1283" i="3"/>
  <c r="AI1283" i="3"/>
  <c r="AE1285" i="3"/>
  <c r="AG1285" i="3"/>
  <c r="AI1285" i="3"/>
  <c r="AE1287" i="3"/>
  <c r="AG1287" i="3"/>
  <c r="AI1287" i="3"/>
  <c r="AE1289" i="3"/>
  <c r="AG1289" i="3"/>
  <c r="AI1289" i="3"/>
  <c r="AE1291" i="3"/>
  <c r="AG1291" i="3"/>
  <c r="AI1291" i="3"/>
  <c r="AE1293" i="3"/>
  <c r="AG1293" i="3"/>
  <c r="AI1293" i="3"/>
  <c r="AE1295" i="3"/>
  <c r="AG1295" i="3"/>
  <c r="AI1295" i="3"/>
  <c r="AE1297" i="3"/>
  <c r="AG1297" i="3"/>
  <c r="AI1297" i="3"/>
  <c r="AE1299" i="3"/>
  <c r="AG1299" i="3"/>
  <c r="AI1299" i="3"/>
  <c r="AE1301" i="3"/>
  <c r="AG1301" i="3"/>
  <c r="AI1301" i="3"/>
  <c r="AE1303" i="3"/>
  <c r="AG1303" i="3"/>
  <c r="AI1303" i="3"/>
  <c r="AE1305" i="3"/>
  <c r="AG1305" i="3"/>
  <c r="AI1305" i="3"/>
  <c r="AE1307" i="3"/>
  <c r="AG1307" i="3"/>
  <c r="AI1307" i="3"/>
  <c r="AE1309" i="3"/>
  <c r="AG1309" i="3"/>
  <c r="AI1309" i="3"/>
  <c r="AE1311" i="3"/>
  <c r="AG1311" i="3"/>
  <c r="AI1311" i="3"/>
  <c r="AE1313" i="3"/>
  <c r="AG1313" i="3"/>
  <c r="AI1313" i="3"/>
  <c r="AE1315" i="3"/>
  <c r="AG1315" i="3"/>
  <c r="AI1315" i="3"/>
  <c r="AE1317" i="3"/>
  <c r="AG1317" i="3"/>
  <c r="AI1317" i="3"/>
  <c r="AE1319" i="3"/>
  <c r="AG1319" i="3"/>
  <c r="AI1319" i="3"/>
  <c r="AE1321" i="3"/>
  <c r="AG1321" i="3"/>
  <c r="AI1321" i="3"/>
  <c r="AE1323" i="3"/>
  <c r="AG1323" i="3"/>
  <c r="AI1323" i="3"/>
  <c r="AE1325" i="3"/>
  <c r="AG1325" i="3"/>
  <c r="AI1325" i="3"/>
  <c r="AE1327" i="3"/>
  <c r="AG1327" i="3"/>
  <c r="AI1327" i="3"/>
  <c r="AE1329" i="3"/>
  <c r="AG1329" i="3"/>
  <c r="AI1329" i="3"/>
  <c r="AE1331" i="3"/>
  <c r="AG1331" i="3"/>
  <c r="AI1331" i="3"/>
  <c r="AE1333" i="3"/>
  <c r="AG1333" i="3"/>
  <c r="AI1333" i="3"/>
  <c r="AE1335" i="3"/>
  <c r="AG1335" i="3"/>
  <c r="AI1335" i="3"/>
  <c r="AE1337" i="3"/>
  <c r="AG1337" i="3"/>
  <c r="AI1337" i="3"/>
  <c r="AE1339" i="3"/>
  <c r="AG1339" i="3"/>
  <c r="AI1339" i="3"/>
  <c r="AE1341" i="3"/>
  <c r="AG1341" i="3"/>
  <c r="AI1341" i="3"/>
  <c r="AE1343" i="3"/>
  <c r="AG1343" i="3"/>
  <c r="AI1343" i="3"/>
  <c r="AE1345" i="3"/>
  <c r="AG1345" i="3"/>
  <c r="AI1345" i="3"/>
  <c r="AE1347" i="3"/>
  <c r="AG1347" i="3"/>
  <c r="AI1347" i="3"/>
  <c r="AE1349" i="3"/>
  <c r="AG1349" i="3"/>
  <c r="AI1349" i="3"/>
  <c r="AE1351" i="3"/>
  <c r="AG1351" i="3"/>
  <c r="AI1351" i="3"/>
  <c r="AE1353" i="3"/>
  <c r="AG1353" i="3"/>
  <c r="AI1353" i="3"/>
  <c r="AE1355" i="3"/>
  <c r="AG1355" i="3"/>
  <c r="AI1355" i="3"/>
  <c r="AE1357" i="3"/>
  <c r="AG1357" i="3"/>
  <c r="AI1357" i="3"/>
  <c r="AE1359" i="3"/>
  <c r="AG1359" i="3"/>
  <c r="AI1359" i="3"/>
  <c r="AE1361" i="3"/>
  <c r="AG1361" i="3"/>
  <c r="AI1361" i="3"/>
  <c r="AE1363" i="3"/>
  <c r="AG1363" i="3"/>
  <c r="AI1363" i="3"/>
  <c r="AE1365" i="3"/>
  <c r="AG1365" i="3"/>
  <c r="AI1365" i="3"/>
  <c r="AE1367" i="3"/>
  <c r="AG1367" i="3"/>
  <c r="AI1367" i="3"/>
  <c r="AE1369" i="3"/>
  <c r="AG1369" i="3"/>
  <c r="AI1369" i="3"/>
  <c r="AE1371" i="3"/>
  <c r="AG1371" i="3"/>
  <c r="AI1371" i="3"/>
  <c r="AE1373" i="3"/>
  <c r="AG1373" i="3"/>
  <c r="AI1373" i="3"/>
  <c r="AE1375" i="3"/>
  <c r="AG1375" i="3"/>
  <c r="AI1375" i="3"/>
  <c r="AE1377" i="3"/>
  <c r="AG1377" i="3"/>
  <c r="AI1377" i="3"/>
  <c r="AE1379" i="3"/>
  <c r="AG1379" i="3"/>
  <c r="AI1379" i="3"/>
  <c r="AE1381" i="3"/>
  <c r="AG1381" i="3"/>
  <c r="AI1381" i="3"/>
  <c r="AE1383" i="3"/>
  <c r="AG1383" i="3"/>
  <c r="AI1383" i="3"/>
  <c r="AE1385" i="3"/>
  <c r="AG1385" i="3"/>
  <c r="AI1385" i="3"/>
  <c r="AE1387" i="3"/>
  <c r="AG1387" i="3"/>
  <c r="AI1387" i="3"/>
  <c r="AE1389" i="3"/>
  <c r="AG1389" i="3"/>
  <c r="AI1389" i="3"/>
  <c r="AE1391" i="3"/>
  <c r="AG1391" i="3"/>
  <c r="AI1391" i="3"/>
  <c r="AE1393" i="3"/>
  <c r="AG1393" i="3"/>
  <c r="AI1393" i="3"/>
  <c r="AE1395" i="3"/>
  <c r="AG1395" i="3"/>
  <c r="AI1395" i="3"/>
  <c r="AE1397" i="3"/>
  <c r="AG1397" i="3"/>
  <c r="AI1397" i="3"/>
  <c r="AE1399" i="3"/>
  <c r="AG1399" i="3"/>
  <c r="AI1399" i="3"/>
  <c r="AE1401" i="3"/>
  <c r="AG1401" i="3"/>
  <c r="AI1401" i="3"/>
  <c r="AE1403" i="3"/>
  <c r="AG1403" i="3"/>
  <c r="AI1403" i="3"/>
  <c r="AE1405" i="3"/>
  <c r="AG1405" i="3"/>
  <c r="AI1405" i="3"/>
  <c r="AE1407" i="3"/>
  <c r="AG1407" i="3"/>
  <c r="AI1407" i="3"/>
  <c r="AE1409" i="3"/>
  <c r="AG1409" i="3"/>
  <c r="AI1409" i="3"/>
  <c r="AE1411" i="3"/>
  <c r="AG1411" i="3"/>
  <c r="AI1411" i="3"/>
  <c r="AE1413" i="3"/>
  <c r="AG1413" i="3"/>
  <c r="AI1413" i="3"/>
  <c r="AE1415" i="3"/>
  <c r="AG1415" i="3"/>
  <c r="AI1415" i="3"/>
  <c r="AE1417" i="3"/>
  <c r="AG1417" i="3"/>
  <c r="AI1417" i="3"/>
  <c r="AE1419" i="3"/>
  <c r="AG1419" i="3"/>
  <c r="AI1419" i="3"/>
  <c r="AE1421" i="3"/>
  <c r="AG1421" i="3"/>
  <c r="AI1421" i="3"/>
  <c r="AE1423" i="3"/>
  <c r="AG1423" i="3"/>
  <c r="AI1423" i="3"/>
  <c r="AE1425" i="3"/>
  <c r="AG1425" i="3"/>
  <c r="AI1425" i="3"/>
  <c r="AE1427" i="3"/>
  <c r="AG1427" i="3"/>
  <c r="AI1427" i="3"/>
  <c r="AE1429" i="3"/>
  <c r="AG1429" i="3"/>
  <c r="AI1429" i="3"/>
  <c r="AE1431" i="3"/>
  <c r="AG1431" i="3"/>
  <c r="AI1431" i="3"/>
  <c r="AE1433" i="3"/>
  <c r="AG1433" i="3"/>
  <c r="AI1433" i="3"/>
  <c r="AE1435" i="3"/>
  <c r="AG1435" i="3"/>
  <c r="AI1435" i="3"/>
  <c r="AE1437" i="3"/>
  <c r="AG1437" i="3"/>
  <c r="AI1437" i="3"/>
  <c r="AE1439" i="3"/>
  <c r="AG1439" i="3"/>
  <c r="AI1439" i="3"/>
  <c r="AE1441" i="3"/>
  <c r="AG1441" i="3"/>
  <c r="AI1441" i="3"/>
  <c r="AE1443" i="3"/>
  <c r="AG1443" i="3"/>
  <c r="AI1443" i="3"/>
  <c r="AE1445" i="3"/>
  <c r="AG1445" i="3"/>
  <c r="AI1445" i="3"/>
  <c r="AE1447" i="3"/>
  <c r="AG1447" i="3"/>
  <c r="AI1447" i="3"/>
  <c r="AE1449" i="3"/>
  <c r="AG1449" i="3"/>
  <c r="AI1449" i="3"/>
  <c r="AE1451" i="3"/>
  <c r="AG1451" i="3"/>
  <c r="AI1451" i="3"/>
  <c r="AE1453" i="3"/>
  <c r="AG1453" i="3"/>
  <c r="AI1453" i="3"/>
  <c r="AE1455" i="3"/>
  <c r="AG1455" i="3"/>
  <c r="AI1455" i="3"/>
  <c r="AE1457" i="3"/>
  <c r="AG1457" i="3"/>
  <c r="AI1457" i="3"/>
  <c r="AE1459" i="3"/>
  <c r="AG1459" i="3"/>
  <c r="AI1459" i="3"/>
  <c r="AE1461" i="3"/>
  <c r="AG1461" i="3"/>
  <c r="AI1461" i="3"/>
  <c r="AE1463" i="3"/>
  <c r="AG1463" i="3"/>
  <c r="AI1463" i="3"/>
  <c r="AE1465" i="3"/>
  <c r="AG1465" i="3"/>
  <c r="AI1465" i="3"/>
  <c r="AE1467" i="3"/>
  <c r="AG1467" i="3"/>
  <c r="AI1467" i="3"/>
  <c r="AE1469" i="3"/>
  <c r="AG1469" i="3"/>
  <c r="AI1469" i="3"/>
  <c r="AE1471" i="3"/>
  <c r="AG1471" i="3"/>
  <c r="AI1471" i="3"/>
  <c r="AE1473" i="3"/>
  <c r="AG1473" i="3"/>
  <c r="AI1473" i="3"/>
  <c r="AE1475" i="3"/>
  <c r="AG1475" i="3"/>
  <c r="AI1475" i="3"/>
  <c r="AE1477" i="3"/>
  <c r="AG1477" i="3"/>
  <c r="AI1477" i="3"/>
  <c r="AE1479" i="3"/>
  <c r="AG1479" i="3"/>
  <c r="AI1479" i="3"/>
  <c r="AE1481" i="3"/>
  <c r="AG1481" i="3"/>
  <c r="AI1481" i="3"/>
  <c r="AE1483" i="3"/>
  <c r="AG1483" i="3"/>
  <c r="AI1483" i="3"/>
  <c r="AE1485" i="3"/>
  <c r="AG1485" i="3"/>
  <c r="AI1485" i="3"/>
  <c r="AE1487" i="3"/>
  <c r="AG1487" i="3"/>
  <c r="AI1487" i="3"/>
  <c r="AE1489" i="3"/>
  <c r="AG1489" i="3"/>
  <c r="AI1489" i="3"/>
  <c r="AE1491" i="3"/>
  <c r="AG1491" i="3"/>
  <c r="AI1491" i="3"/>
  <c r="AE1493" i="3"/>
  <c r="AG1493" i="3"/>
  <c r="AI1493" i="3"/>
  <c r="AE1495" i="3"/>
  <c r="AG1495" i="3"/>
  <c r="AI1495" i="3"/>
  <c r="AE1497" i="3"/>
  <c r="AG1497" i="3"/>
  <c r="AI1497" i="3"/>
  <c r="AE1499" i="3"/>
  <c r="AG1499" i="3"/>
  <c r="AI1499" i="3"/>
  <c r="AE1501" i="3"/>
  <c r="AG1501" i="3"/>
  <c r="AI1501" i="3"/>
  <c r="AE1503" i="3"/>
  <c r="AG1503" i="3"/>
  <c r="AI1503" i="3"/>
  <c r="AE1505" i="3"/>
  <c r="AG1505" i="3"/>
  <c r="AI1505" i="3"/>
  <c r="AE1507" i="3"/>
  <c r="AG1507" i="3"/>
  <c r="AI1507" i="3"/>
  <c r="AE1509" i="3"/>
  <c r="AG1509" i="3"/>
  <c r="AI1509" i="3"/>
  <c r="AE1511" i="3"/>
  <c r="AG1511" i="3"/>
  <c r="AI1511" i="3"/>
  <c r="AE1513" i="3"/>
  <c r="AG1513" i="3"/>
  <c r="AI1513" i="3"/>
  <c r="AE1515" i="3"/>
  <c r="AG1515" i="3"/>
  <c r="AI1515" i="3"/>
  <c r="AE1517" i="3"/>
  <c r="AG1517" i="3"/>
  <c r="AI1517" i="3"/>
  <c r="AE1519" i="3"/>
  <c r="AG1519" i="3"/>
  <c r="AI1519" i="3"/>
  <c r="AE1521" i="3"/>
  <c r="AG1521" i="3"/>
  <c r="AI1521" i="3"/>
  <c r="AI1523" i="3"/>
  <c r="AG1523" i="3"/>
  <c r="AE1523" i="3"/>
  <c r="AH1523" i="3"/>
  <c r="AF1523" i="3"/>
  <c r="AE1252" i="3"/>
  <c r="AG1252" i="3"/>
  <c r="AE1254" i="3"/>
  <c r="AG1254" i="3"/>
  <c r="AE1256" i="3"/>
  <c r="AG1256" i="3"/>
  <c r="AE1258" i="3"/>
  <c r="AG1258" i="3"/>
  <c r="AF1259" i="3"/>
  <c r="AE1260" i="3"/>
  <c r="AG1260" i="3"/>
  <c r="AF1261" i="3"/>
  <c r="AE1262" i="3"/>
  <c r="AG1262" i="3"/>
  <c r="AF1263" i="3"/>
  <c r="AE1264" i="3"/>
  <c r="AG1264" i="3"/>
  <c r="AF1265" i="3"/>
  <c r="AE1266" i="3"/>
  <c r="AG1266" i="3"/>
  <c r="AF1267" i="3"/>
  <c r="AE1268" i="3"/>
  <c r="AG1268" i="3"/>
  <c r="AF1269" i="3"/>
  <c r="AE1270" i="3"/>
  <c r="AG1270" i="3"/>
  <c r="AF1271" i="3"/>
  <c r="AE1272" i="3"/>
  <c r="AG1272" i="3"/>
  <c r="AF1273" i="3"/>
  <c r="AE1274" i="3"/>
  <c r="AG1274" i="3"/>
  <c r="AF1275" i="3"/>
  <c r="AE1276" i="3"/>
  <c r="AG1276" i="3"/>
  <c r="AF1277" i="3"/>
  <c r="AE1278" i="3"/>
  <c r="AG1278" i="3"/>
  <c r="AF1279" i="3"/>
  <c r="AE1280" i="3"/>
  <c r="AG1280" i="3"/>
  <c r="AF1281" i="3"/>
  <c r="AE1282" i="3"/>
  <c r="AG1282" i="3"/>
  <c r="AF1283" i="3"/>
  <c r="AE1284" i="3"/>
  <c r="AG1284" i="3"/>
  <c r="AF1285" i="3"/>
  <c r="AE1286" i="3"/>
  <c r="AG1286" i="3"/>
  <c r="AF1287" i="3"/>
  <c r="AE1288" i="3"/>
  <c r="AG1288" i="3"/>
  <c r="AF1289" i="3"/>
  <c r="AE1290" i="3"/>
  <c r="AG1290" i="3"/>
  <c r="AF1291" i="3"/>
  <c r="AE1292" i="3"/>
  <c r="AG1292" i="3"/>
  <c r="AF1293" i="3"/>
  <c r="AE1294" i="3"/>
  <c r="AG1294" i="3"/>
  <c r="AF1295" i="3"/>
  <c r="AE1296" i="3"/>
  <c r="AG1296" i="3"/>
  <c r="AF1297" i="3"/>
  <c r="AE1298" i="3"/>
  <c r="AG1298" i="3"/>
  <c r="AF1299" i="3"/>
  <c r="AE1300" i="3"/>
  <c r="AG1300" i="3"/>
  <c r="AF1301" i="3"/>
  <c r="AE1302" i="3"/>
  <c r="AG1302" i="3"/>
  <c r="AF1303" i="3"/>
  <c r="AE1304" i="3"/>
  <c r="AG1304" i="3"/>
  <c r="AF1305" i="3"/>
  <c r="AE1306" i="3"/>
  <c r="AG1306" i="3"/>
  <c r="AF1307" i="3"/>
  <c r="AE1308" i="3"/>
  <c r="AG1308" i="3"/>
  <c r="AF1309" i="3"/>
  <c r="AE1310" i="3"/>
  <c r="AG1310" i="3"/>
  <c r="AF1311" i="3"/>
  <c r="AE1312" i="3"/>
  <c r="AG1312" i="3"/>
  <c r="AF1313" i="3"/>
  <c r="AE1314" i="3"/>
  <c r="AG1314" i="3"/>
  <c r="AF1315" i="3"/>
  <c r="AE1316" i="3"/>
  <c r="AG1316" i="3"/>
  <c r="AF1317" i="3"/>
  <c r="AE1318" i="3"/>
  <c r="AG1318" i="3"/>
  <c r="AF1319" i="3"/>
  <c r="AE1320" i="3"/>
  <c r="AG1320" i="3"/>
  <c r="AF1321" i="3"/>
  <c r="AE1322" i="3"/>
  <c r="AG1322" i="3"/>
  <c r="AF1323" i="3"/>
  <c r="AE1324" i="3"/>
  <c r="AG1324" i="3"/>
  <c r="AF1325" i="3"/>
  <c r="AE1326" i="3"/>
  <c r="AG1326" i="3"/>
  <c r="AF1327" i="3"/>
  <c r="AE1328" i="3"/>
  <c r="AG1328" i="3"/>
  <c r="AF1329" i="3"/>
  <c r="AE1330" i="3"/>
  <c r="AG1330" i="3"/>
  <c r="AF1331" i="3"/>
  <c r="AE1332" i="3"/>
  <c r="AG1332" i="3"/>
  <c r="AF1333" i="3"/>
  <c r="AE1334" i="3"/>
  <c r="AG1334" i="3"/>
  <c r="AF1335" i="3"/>
  <c r="AE1336" i="3"/>
  <c r="AG1336" i="3"/>
  <c r="AF1337" i="3"/>
  <c r="AE1338" i="3"/>
  <c r="AG1338" i="3"/>
  <c r="AF1339" i="3"/>
  <c r="AE1340" i="3"/>
  <c r="AG1340" i="3"/>
  <c r="AF1341" i="3"/>
  <c r="AE1342" i="3"/>
  <c r="AG1342" i="3"/>
  <c r="AF1343" i="3"/>
  <c r="AE1344" i="3"/>
  <c r="AG1344" i="3"/>
  <c r="AF1345" i="3"/>
  <c r="AE1346" i="3"/>
  <c r="AG1346" i="3"/>
  <c r="AF1347" i="3"/>
  <c r="AE1348" i="3"/>
  <c r="AG1348" i="3"/>
  <c r="AF1349" i="3"/>
  <c r="AE1350" i="3"/>
  <c r="AG1350" i="3"/>
  <c r="AF1351" i="3"/>
  <c r="AE1352" i="3"/>
  <c r="AG1352" i="3"/>
  <c r="AF1353" i="3"/>
  <c r="AE1354" i="3"/>
  <c r="AG1354" i="3"/>
  <c r="AF1355" i="3"/>
  <c r="AE1356" i="3"/>
  <c r="AG1356" i="3"/>
  <c r="AF1357" i="3"/>
  <c r="AE1358" i="3"/>
  <c r="AG1358" i="3"/>
  <c r="AF1359" i="3"/>
  <c r="AE1360" i="3"/>
  <c r="AG1360" i="3"/>
  <c r="AF1361" i="3"/>
  <c r="AE1362" i="3"/>
  <c r="AG1362" i="3"/>
  <c r="AF1363" i="3"/>
  <c r="AE1364" i="3"/>
  <c r="AG1364" i="3"/>
  <c r="AF1365" i="3"/>
  <c r="AE1366" i="3"/>
  <c r="AG1366" i="3"/>
  <c r="AF1367" i="3"/>
  <c r="AE1368" i="3"/>
  <c r="AG1368" i="3"/>
  <c r="AF1369" i="3"/>
  <c r="AE1370" i="3"/>
  <c r="AG1370" i="3"/>
  <c r="AF1371" i="3"/>
  <c r="AE1372" i="3"/>
  <c r="AG1372" i="3"/>
  <c r="AF1373" i="3"/>
  <c r="AE1374" i="3"/>
  <c r="AG1374" i="3"/>
  <c r="AF1375" i="3"/>
  <c r="AE1376" i="3"/>
  <c r="AG1376" i="3"/>
  <c r="AF1377" i="3"/>
  <c r="AE1378" i="3"/>
  <c r="AG1378" i="3"/>
  <c r="AF1379" i="3"/>
  <c r="AE1380" i="3"/>
  <c r="AG1380" i="3"/>
  <c r="AF1381" i="3"/>
  <c r="AE1382" i="3"/>
  <c r="AG1382" i="3"/>
  <c r="AF1383" i="3"/>
  <c r="AE1384" i="3"/>
  <c r="AG1384" i="3"/>
  <c r="AF1385" i="3"/>
  <c r="AE1386" i="3"/>
  <c r="AG1386" i="3"/>
  <c r="AF1387" i="3"/>
  <c r="AE1388" i="3"/>
  <c r="AG1388" i="3"/>
  <c r="AF1389" i="3"/>
  <c r="AE1390" i="3"/>
  <c r="AG1390" i="3"/>
  <c r="AF1391" i="3"/>
  <c r="AE1392" i="3"/>
  <c r="AG1392" i="3"/>
  <c r="AF1393" i="3"/>
  <c r="AE1394" i="3"/>
  <c r="AG1394" i="3"/>
  <c r="AF1395" i="3"/>
  <c r="AE1396" i="3"/>
  <c r="AG1396" i="3"/>
  <c r="AF1397" i="3"/>
  <c r="AE1398" i="3"/>
  <c r="AG1398" i="3"/>
  <c r="AF1399" i="3"/>
  <c r="AE1400" i="3"/>
  <c r="AG1400" i="3"/>
  <c r="AF1401" i="3"/>
  <c r="AE1402" i="3"/>
  <c r="AG1402" i="3"/>
  <c r="AF1403" i="3"/>
  <c r="AE1404" i="3"/>
  <c r="AG1404" i="3"/>
  <c r="AF1405" i="3"/>
  <c r="AE1406" i="3"/>
  <c r="AG1406" i="3"/>
  <c r="AF1407" i="3"/>
  <c r="AE1408" i="3"/>
  <c r="AG1408" i="3"/>
  <c r="AF1409" i="3"/>
  <c r="AE1410" i="3"/>
  <c r="AG1410" i="3"/>
  <c r="AF1411" i="3"/>
  <c r="AE1412" i="3"/>
  <c r="AG1412" i="3"/>
  <c r="AF1413" i="3"/>
  <c r="AE1414" i="3"/>
  <c r="AG1414" i="3"/>
  <c r="AF1415" i="3"/>
  <c r="AE1416" i="3"/>
  <c r="AG1416" i="3"/>
  <c r="AF1417" i="3"/>
  <c r="AE1418" i="3"/>
  <c r="AG1418" i="3"/>
  <c r="AF1419" i="3"/>
  <c r="AE1420" i="3"/>
  <c r="AG1420" i="3"/>
  <c r="AF1421" i="3"/>
  <c r="AE1422" i="3"/>
  <c r="AG1422" i="3"/>
  <c r="AF1423" i="3"/>
  <c r="AE1424" i="3"/>
  <c r="AG1424" i="3"/>
  <c r="AF1425" i="3"/>
  <c r="AE1426" i="3"/>
  <c r="AG1426" i="3"/>
  <c r="AF1427" i="3"/>
  <c r="AE1428" i="3"/>
  <c r="AG1428" i="3"/>
  <c r="AF1429" i="3"/>
  <c r="AE1430" i="3"/>
  <c r="AG1430" i="3"/>
  <c r="AF1431" i="3"/>
  <c r="AE1432" i="3"/>
  <c r="AG1432" i="3"/>
  <c r="AF1433" i="3"/>
  <c r="AE1434" i="3"/>
  <c r="AG1434" i="3"/>
  <c r="AF1435" i="3"/>
  <c r="AE1436" i="3"/>
  <c r="AG1436" i="3"/>
  <c r="AF1437" i="3"/>
  <c r="AE1438" i="3"/>
  <c r="AG1438" i="3"/>
  <c r="AF1439" i="3"/>
  <c r="AE1440" i="3"/>
  <c r="AG1440" i="3"/>
  <c r="AF1441" i="3"/>
  <c r="AE1442" i="3"/>
  <c r="AG1442" i="3"/>
  <c r="AF1443" i="3"/>
  <c r="AE1444" i="3"/>
  <c r="AG1444" i="3"/>
  <c r="AF1445" i="3"/>
  <c r="AE1446" i="3"/>
  <c r="AG1446" i="3"/>
  <c r="AF1447" i="3"/>
  <c r="AE1448" i="3"/>
  <c r="AG1448" i="3"/>
  <c r="AF1449" i="3"/>
  <c r="AE1450" i="3"/>
  <c r="AG1450" i="3"/>
  <c r="AF1451" i="3"/>
  <c r="AE1452" i="3"/>
  <c r="AG1452" i="3"/>
  <c r="AF1453" i="3"/>
  <c r="AE1454" i="3"/>
  <c r="AG1454" i="3"/>
  <c r="AF1455" i="3"/>
  <c r="AE1456" i="3"/>
  <c r="AG1456" i="3"/>
  <c r="AF1457" i="3"/>
  <c r="AE1458" i="3"/>
  <c r="AG1458" i="3"/>
  <c r="AF1459" i="3"/>
  <c r="AE1460" i="3"/>
  <c r="AG1460" i="3"/>
  <c r="AF1461" i="3"/>
  <c r="AE1462" i="3"/>
  <c r="AG1462" i="3"/>
  <c r="AF1463" i="3"/>
  <c r="AE1464" i="3"/>
  <c r="AG1464" i="3"/>
  <c r="AF1465" i="3"/>
  <c r="AE1466" i="3"/>
  <c r="AG1466" i="3"/>
  <c r="AF1467" i="3"/>
  <c r="AE1468" i="3"/>
  <c r="AG1468" i="3"/>
  <c r="AF1469" i="3"/>
  <c r="AE1470" i="3"/>
  <c r="AG1470" i="3"/>
  <c r="AF1471" i="3"/>
  <c r="AE1472" i="3"/>
  <c r="AG1472" i="3"/>
  <c r="AF1473" i="3"/>
  <c r="AE1474" i="3"/>
  <c r="AG1474" i="3"/>
  <c r="AF1475" i="3"/>
  <c r="AE1476" i="3"/>
  <c r="AG1476" i="3"/>
  <c r="AF1477" i="3"/>
  <c r="AE1478" i="3"/>
  <c r="AG1478" i="3"/>
  <c r="AF1479" i="3"/>
  <c r="AE1480" i="3"/>
  <c r="AG1480" i="3"/>
  <c r="AF1481" i="3"/>
  <c r="AE1482" i="3"/>
  <c r="AG1482" i="3"/>
  <c r="AF1483" i="3"/>
  <c r="AE1484" i="3"/>
  <c r="AG1484" i="3"/>
  <c r="AF1485" i="3"/>
  <c r="AE1486" i="3"/>
  <c r="AG1486" i="3"/>
  <c r="AF1487" i="3"/>
  <c r="AE1488" i="3"/>
  <c r="AG1488" i="3"/>
  <c r="AF1489" i="3"/>
  <c r="AE1490" i="3"/>
  <c r="AG1490" i="3"/>
  <c r="AF1491" i="3"/>
  <c r="AE1492" i="3"/>
  <c r="AG1492" i="3"/>
  <c r="AF1493" i="3"/>
  <c r="AE1494" i="3"/>
  <c r="AG1494" i="3"/>
  <c r="AF1495" i="3"/>
  <c r="AE1496" i="3"/>
  <c r="AG1496" i="3"/>
  <c r="AF1497" i="3"/>
  <c r="AE1498" i="3"/>
  <c r="AG1498" i="3"/>
  <c r="AF1499" i="3"/>
  <c r="AE1500" i="3"/>
  <c r="AG1500" i="3"/>
  <c r="AF1501" i="3"/>
  <c r="AE1502" i="3"/>
  <c r="AG1502" i="3"/>
  <c r="AF1503" i="3"/>
  <c r="AE1504" i="3"/>
  <c r="AG1504" i="3"/>
  <c r="AF1505" i="3"/>
  <c r="AE1506" i="3"/>
  <c r="AG1506" i="3"/>
  <c r="AF1507" i="3"/>
  <c r="AE1508" i="3"/>
  <c r="AG1508" i="3"/>
  <c r="AF1509" i="3"/>
  <c r="AE1510" i="3"/>
  <c r="AG1510" i="3"/>
  <c r="AF1511" i="3"/>
  <c r="AE1512" i="3"/>
  <c r="AG1512" i="3"/>
  <c r="AF1513" i="3"/>
  <c r="AE1514" i="3"/>
  <c r="AG1514" i="3"/>
  <c r="AF1515" i="3"/>
  <c r="AE1516" i="3"/>
  <c r="AG1516" i="3"/>
  <c r="AF1517" i="3"/>
  <c r="AE1518" i="3"/>
  <c r="AG1518" i="3"/>
  <c r="AF1519" i="3"/>
  <c r="AE1520" i="3"/>
  <c r="AG1520" i="3"/>
  <c r="AF1521" i="3"/>
  <c r="AE1522" i="3"/>
  <c r="AG1522" i="3"/>
  <c r="AE1524" i="3"/>
  <c r="AG1524" i="3"/>
  <c r="AF1525" i="3"/>
  <c r="AH1525" i="3"/>
  <c r="AE1526" i="3"/>
  <c r="AG1526" i="3"/>
  <c r="AF1527" i="3"/>
  <c r="AH1527" i="3"/>
  <c r="AE1528" i="3"/>
  <c r="AG1528" i="3"/>
  <c r="AF1529" i="3"/>
  <c r="AH1529" i="3"/>
  <c r="AE1530" i="3"/>
  <c r="AG1530" i="3"/>
  <c r="AF1531" i="3"/>
  <c r="AH1531" i="3"/>
  <c r="AE1532" i="3"/>
  <c r="AG1532" i="3"/>
  <c r="AF1533" i="3"/>
  <c r="AH1533" i="3"/>
  <c r="AE1534" i="3"/>
  <c r="AG1534" i="3"/>
  <c r="AF1535" i="3"/>
  <c r="AH1535" i="3"/>
  <c r="AE1536" i="3"/>
  <c r="AG1536" i="3"/>
  <c r="AF1537" i="3"/>
  <c r="AH1537" i="3"/>
  <c r="AE1538" i="3"/>
  <c r="AG1538" i="3"/>
  <c r="AF1539" i="3"/>
  <c r="AH1539" i="3"/>
  <c r="AE1540" i="3"/>
  <c r="AG1540" i="3"/>
  <c r="AF1541" i="3"/>
  <c r="AH1541" i="3"/>
  <c r="AE1542" i="3"/>
  <c r="AG1542" i="3"/>
  <c r="AI1542" i="3"/>
  <c r="AF1543" i="3"/>
  <c r="AH1543" i="3"/>
  <c r="AE1544" i="3"/>
  <c r="AG1544" i="3"/>
  <c r="AI1544" i="3"/>
  <c r="AF1545" i="3"/>
  <c r="AH1545" i="3"/>
  <c r="AE1546" i="3"/>
  <c r="AG1546" i="3"/>
  <c r="AI1546" i="3"/>
  <c r="AF1547" i="3"/>
  <c r="AH1547" i="3"/>
  <c r="AE1548" i="3"/>
  <c r="AG1548" i="3"/>
  <c r="AI1548" i="3"/>
  <c r="AH1549" i="3"/>
  <c r="AE1550" i="3"/>
  <c r="AG1550" i="3"/>
  <c r="AI1550" i="3"/>
  <c r="AH1551" i="3"/>
  <c r="AE1552" i="3"/>
  <c r="AG1552" i="3"/>
  <c r="AI1552" i="3"/>
  <c r="AE1554" i="3"/>
  <c r="AG1554" i="3"/>
  <c r="AI1554" i="3"/>
  <c r="AE1556" i="3"/>
  <c r="AG1556" i="3"/>
  <c r="AI1556" i="3"/>
  <c r="AE1558" i="3"/>
  <c r="AG1558" i="3"/>
  <c r="AI1558" i="3"/>
  <c r="AE1560" i="3"/>
  <c r="AG1560" i="3"/>
  <c r="AI1560" i="3"/>
  <c r="AE1562" i="3"/>
  <c r="AG1562" i="3"/>
  <c r="AI1562" i="3"/>
  <c r="AE1564" i="3"/>
  <c r="AG1564" i="3"/>
  <c r="AI1564" i="3"/>
  <c r="AE1566" i="3"/>
  <c r="AG1566" i="3"/>
  <c r="AI1566" i="3"/>
  <c r="AE1568" i="3"/>
  <c r="AG1568" i="3"/>
  <c r="AI1568" i="3"/>
  <c r="AE1570" i="3"/>
  <c r="AG1570" i="3"/>
  <c r="AI1570" i="3"/>
  <c r="AE1572" i="3"/>
  <c r="AG1572" i="3"/>
  <c r="AI1572" i="3"/>
  <c r="AE1574" i="3"/>
  <c r="AG1574" i="3"/>
  <c r="AI1574" i="3"/>
  <c r="AE1576" i="3"/>
  <c r="AG1576" i="3"/>
  <c r="AI1576" i="3"/>
  <c r="AE1578" i="3"/>
  <c r="AG1578" i="3"/>
  <c r="AI1578" i="3"/>
  <c r="AE1580" i="3"/>
  <c r="AG1580" i="3"/>
  <c r="AI1580" i="3"/>
  <c r="AE1582" i="3"/>
  <c r="AG1582" i="3"/>
  <c r="AI1582" i="3"/>
  <c r="AE1584" i="3"/>
  <c r="AG1584" i="3"/>
  <c r="AI1584" i="3"/>
  <c r="AE1586" i="3"/>
  <c r="AG1586" i="3"/>
  <c r="AI1586" i="3"/>
  <c r="AE1588" i="3"/>
  <c r="AG1588" i="3"/>
  <c r="AI1588" i="3"/>
  <c r="AE1590" i="3"/>
  <c r="AG1590" i="3"/>
  <c r="AI1590" i="3"/>
  <c r="AE1592" i="3"/>
  <c r="AG1592" i="3"/>
  <c r="AI1592" i="3"/>
  <c r="AE1594" i="3"/>
  <c r="AG1594" i="3"/>
  <c r="AI1594" i="3"/>
  <c r="AE1596" i="3"/>
  <c r="AG1596" i="3"/>
  <c r="AI1596" i="3"/>
  <c r="AE1598" i="3"/>
  <c r="AG1598" i="3"/>
  <c r="AI1598" i="3"/>
  <c r="AE1600" i="3"/>
  <c r="AG1600" i="3"/>
  <c r="AI1600" i="3"/>
  <c r="AE1602" i="3"/>
  <c r="AG1602" i="3"/>
  <c r="AI1602" i="3"/>
  <c r="AE1604" i="3"/>
  <c r="AG1604" i="3"/>
  <c r="AI1604" i="3"/>
  <c r="AE1606" i="3"/>
  <c r="AG1606" i="3"/>
  <c r="AI1606" i="3"/>
  <c r="AE1608" i="3"/>
  <c r="AG1608" i="3"/>
  <c r="AI1608" i="3"/>
  <c r="AE1610" i="3"/>
  <c r="AG1610" i="3"/>
  <c r="AI1610" i="3"/>
  <c r="AE1612" i="3"/>
  <c r="AG1612" i="3"/>
  <c r="AI1612" i="3"/>
  <c r="AE1614" i="3"/>
  <c r="AG1614" i="3"/>
  <c r="AI1614" i="3"/>
  <c r="AE1616" i="3"/>
  <c r="AG1616" i="3"/>
  <c r="AI1616" i="3"/>
  <c r="AE1618" i="3"/>
  <c r="AG1618" i="3"/>
  <c r="AI1618" i="3"/>
  <c r="AE1620" i="3"/>
  <c r="AG1620" i="3"/>
  <c r="AI1620" i="3"/>
  <c r="AE1622" i="3"/>
  <c r="AG1622" i="3"/>
  <c r="AI1622" i="3"/>
  <c r="AE1624" i="3"/>
  <c r="AG1624" i="3"/>
  <c r="AI1624" i="3"/>
  <c r="AE1626" i="3"/>
  <c r="AG1626" i="3"/>
  <c r="AI1626" i="3"/>
  <c r="AE1628" i="3"/>
  <c r="AG1628" i="3"/>
  <c r="AI1628" i="3"/>
  <c r="AE1630" i="3"/>
  <c r="AG1630" i="3"/>
  <c r="AI1630" i="3"/>
  <c r="AE1632" i="3"/>
  <c r="AG1632" i="3"/>
  <c r="AI1632" i="3"/>
  <c r="AE1634" i="3"/>
  <c r="AG1634" i="3"/>
  <c r="AI1634" i="3"/>
  <c r="AE1636" i="3"/>
  <c r="AG1636" i="3"/>
  <c r="AI1636" i="3"/>
  <c r="AE1638" i="3"/>
  <c r="AG1638" i="3"/>
  <c r="AI1638" i="3"/>
  <c r="AE1640" i="3"/>
  <c r="AG1640" i="3"/>
  <c r="AI1640" i="3"/>
  <c r="AE1642" i="3"/>
  <c r="AG1642" i="3"/>
  <c r="AI1642" i="3"/>
  <c r="AE1644" i="3"/>
  <c r="AG1644" i="3"/>
  <c r="AI1644" i="3"/>
  <c r="AE1646" i="3"/>
  <c r="AG1646" i="3"/>
  <c r="AI1646" i="3"/>
  <c r="AE1648" i="3"/>
  <c r="AG1648" i="3"/>
  <c r="AI1648" i="3"/>
  <c r="AI1650" i="3"/>
  <c r="AG1650" i="3"/>
  <c r="AE1650" i="3"/>
  <c r="AF1650" i="3"/>
  <c r="AH1651" i="3"/>
  <c r="AF1651" i="3"/>
  <c r="AE1651" i="3"/>
  <c r="AI1651" i="3"/>
  <c r="AH1655" i="3"/>
  <c r="AF1655" i="3"/>
  <c r="AE1655" i="3"/>
  <c r="AI1655" i="3"/>
  <c r="AH1659" i="3"/>
  <c r="AF1659" i="3"/>
  <c r="AE1659" i="3"/>
  <c r="AI1659" i="3"/>
  <c r="AH1663" i="3"/>
  <c r="AF1663" i="3"/>
  <c r="AE1663" i="3"/>
  <c r="AI1663" i="3"/>
  <c r="AH1667" i="3"/>
  <c r="AF1667" i="3"/>
  <c r="AE1667" i="3"/>
  <c r="AI1667" i="3"/>
  <c r="AH1671" i="3"/>
  <c r="AF1671" i="3"/>
  <c r="AE1671" i="3"/>
  <c r="AI1671" i="3"/>
  <c r="AH1675" i="3"/>
  <c r="AF1675" i="3"/>
  <c r="AE1675" i="3"/>
  <c r="AI1675" i="3"/>
  <c r="AH1679" i="3"/>
  <c r="AF1679" i="3"/>
  <c r="AE1679" i="3"/>
  <c r="AI1679" i="3"/>
  <c r="AH1683" i="3"/>
  <c r="AF1683" i="3"/>
  <c r="AE1683" i="3"/>
  <c r="AI1683" i="3"/>
  <c r="AH1687" i="3"/>
  <c r="AF1687" i="3"/>
  <c r="AE1687" i="3"/>
  <c r="AI1687" i="3"/>
  <c r="AH1691" i="3"/>
  <c r="AF1691" i="3"/>
  <c r="AE1691" i="3"/>
  <c r="AI1691" i="3"/>
  <c r="AH1695" i="3"/>
  <c r="AF1695" i="3"/>
  <c r="AE1695" i="3"/>
  <c r="AI1695" i="3"/>
  <c r="AE1525" i="3"/>
  <c r="AG1525" i="3"/>
  <c r="AE1527" i="3"/>
  <c r="AG1527" i="3"/>
  <c r="AE1529" i="3"/>
  <c r="AG1529" i="3"/>
  <c r="AE1531" i="3"/>
  <c r="AG1531" i="3"/>
  <c r="AE1533" i="3"/>
  <c r="AG1533" i="3"/>
  <c r="AE1535" i="3"/>
  <c r="AG1535" i="3"/>
  <c r="AE1537" i="3"/>
  <c r="AG1537" i="3"/>
  <c r="AE1539" i="3"/>
  <c r="AG1539" i="3"/>
  <c r="AE1541" i="3"/>
  <c r="AG1541" i="3"/>
  <c r="AF1542" i="3"/>
  <c r="AE1543" i="3"/>
  <c r="AG1543" i="3"/>
  <c r="AF1544" i="3"/>
  <c r="AE1545" i="3"/>
  <c r="AG1545" i="3"/>
  <c r="AF1546" i="3"/>
  <c r="AE1547" i="3"/>
  <c r="AG1547" i="3"/>
  <c r="AF1548" i="3"/>
  <c r="AE1549" i="3"/>
  <c r="AG1549" i="3"/>
  <c r="AF1550" i="3"/>
  <c r="AE1551" i="3"/>
  <c r="AG1551" i="3"/>
  <c r="AF1552" i="3"/>
  <c r="AE1553" i="3"/>
  <c r="AG1553" i="3"/>
  <c r="AF1554" i="3"/>
  <c r="AE1555" i="3"/>
  <c r="AG1555" i="3"/>
  <c r="AF1556" i="3"/>
  <c r="AE1557" i="3"/>
  <c r="AG1557" i="3"/>
  <c r="AF1558" i="3"/>
  <c r="AE1559" i="3"/>
  <c r="AG1559" i="3"/>
  <c r="AF1560" i="3"/>
  <c r="AE1561" i="3"/>
  <c r="AG1561" i="3"/>
  <c r="AF1562" i="3"/>
  <c r="AE1563" i="3"/>
  <c r="AG1563" i="3"/>
  <c r="AF1564" i="3"/>
  <c r="AE1565" i="3"/>
  <c r="AG1565" i="3"/>
  <c r="AF1566" i="3"/>
  <c r="AE1567" i="3"/>
  <c r="AG1567" i="3"/>
  <c r="AF1568" i="3"/>
  <c r="AE1569" i="3"/>
  <c r="AG1569" i="3"/>
  <c r="AF1570" i="3"/>
  <c r="AE1571" i="3"/>
  <c r="AG1571" i="3"/>
  <c r="AF1572" i="3"/>
  <c r="AE1573" i="3"/>
  <c r="AG1573" i="3"/>
  <c r="AF1574" i="3"/>
  <c r="AE1575" i="3"/>
  <c r="AG1575" i="3"/>
  <c r="AF1576" i="3"/>
  <c r="AE1577" i="3"/>
  <c r="AG1577" i="3"/>
  <c r="AF1578" i="3"/>
  <c r="AE1579" i="3"/>
  <c r="AG1579" i="3"/>
  <c r="AF1580" i="3"/>
  <c r="AE1581" i="3"/>
  <c r="AG1581" i="3"/>
  <c r="AF1582" i="3"/>
  <c r="AE1583" i="3"/>
  <c r="AG1583" i="3"/>
  <c r="AF1584" i="3"/>
  <c r="AE1585" i="3"/>
  <c r="AG1585" i="3"/>
  <c r="AF1586" i="3"/>
  <c r="AE1587" i="3"/>
  <c r="AG1587" i="3"/>
  <c r="AF1588" i="3"/>
  <c r="AE1589" i="3"/>
  <c r="AG1589" i="3"/>
  <c r="AF1590" i="3"/>
  <c r="AE1591" i="3"/>
  <c r="AG1591" i="3"/>
  <c r="AF1592" i="3"/>
  <c r="AE1593" i="3"/>
  <c r="AG1593" i="3"/>
  <c r="AF1594" i="3"/>
  <c r="AE1595" i="3"/>
  <c r="AG1595" i="3"/>
  <c r="AF1596" i="3"/>
  <c r="AE1597" i="3"/>
  <c r="AG1597" i="3"/>
  <c r="AF1598" i="3"/>
  <c r="AE1599" i="3"/>
  <c r="AG1599" i="3"/>
  <c r="AF1600" i="3"/>
  <c r="AE1601" i="3"/>
  <c r="AG1601" i="3"/>
  <c r="AF1602" i="3"/>
  <c r="AE1603" i="3"/>
  <c r="AG1603" i="3"/>
  <c r="AF1604" i="3"/>
  <c r="AE1605" i="3"/>
  <c r="AG1605" i="3"/>
  <c r="AF1606" i="3"/>
  <c r="AE1607" i="3"/>
  <c r="AG1607" i="3"/>
  <c r="AF1608" i="3"/>
  <c r="AE1609" i="3"/>
  <c r="AG1609" i="3"/>
  <c r="AF1610" i="3"/>
  <c r="AE1611" i="3"/>
  <c r="AG1611" i="3"/>
  <c r="AF1612" i="3"/>
  <c r="AE1613" i="3"/>
  <c r="AG1613" i="3"/>
  <c r="AF1614" i="3"/>
  <c r="AE1615" i="3"/>
  <c r="AG1615" i="3"/>
  <c r="AF1616" i="3"/>
  <c r="AE1617" i="3"/>
  <c r="AG1617" i="3"/>
  <c r="AF1618" i="3"/>
  <c r="AE1619" i="3"/>
  <c r="AG1619" i="3"/>
  <c r="AF1620" i="3"/>
  <c r="AE1621" i="3"/>
  <c r="AG1621" i="3"/>
  <c r="AF1622" i="3"/>
  <c r="AE1623" i="3"/>
  <c r="AG1623" i="3"/>
  <c r="AF1624" i="3"/>
  <c r="AE1625" i="3"/>
  <c r="AG1625" i="3"/>
  <c r="AF1626" i="3"/>
  <c r="AE1627" i="3"/>
  <c r="AG1627" i="3"/>
  <c r="AF1628" i="3"/>
  <c r="AE1629" i="3"/>
  <c r="AG1629" i="3"/>
  <c r="AF1630" i="3"/>
  <c r="AE1631" i="3"/>
  <c r="AG1631" i="3"/>
  <c r="AF1632" i="3"/>
  <c r="AE1633" i="3"/>
  <c r="AG1633" i="3"/>
  <c r="AF1634" i="3"/>
  <c r="AE1635" i="3"/>
  <c r="AG1635" i="3"/>
  <c r="AF1636" i="3"/>
  <c r="AE1637" i="3"/>
  <c r="AG1637" i="3"/>
  <c r="AF1638" i="3"/>
  <c r="AE1639" i="3"/>
  <c r="AG1639" i="3"/>
  <c r="AF1640" i="3"/>
  <c r="AE1641" i="3"/>
  <c r="AG1641" i="3"/>
  <c r="AF1642" i="3"/>
  <c r="AE1643" i="3"/>
  <c r="AG1643" i="3"/>
  <c r="AF1644" i="3"/>
  <c r="AE1645" i="3"/>
  <c r="AG1645" i="3"/>
  <c r="AF1646" i="3"/>
  <c r="AE1647" i="3"/>
  <c r="AG1647" i="3"/>
  <c r="AF1648" i="3"/>
  <c r="AE1649" i="3"/>
  <c r="AG1649" i="3"/>
  <c r="AH1650" i="3"/>
  <c r="AG1651" i="3"/>
  <c r="AH1653" i="3"/>
  <c r="AF1653" i="3"/>
  <c r="AE1653" i="3"/>
  <c r="AI1653" i="3"/>
  <c r="AG1655" i="3"/>
  <c r="AH1657" i="3"/>
  <c r="AF1657" i="3"/>
  <c r="AE1657" i="3"/>
  <c r="AI1657" i="3"/>
  <c r="AG1659" i="3"/>
  <c r="AH1661" i="3"/>
  <c r="AF1661" i="3"/>
  <c r="AE1661" i="3"/>
  <c r="AI1661" i="3"/>
  <c r="AG1663" i="3"/>
  <c r="AH1665" i="3"/>
  <c r="AF1665" i="3"/>
  <c r="AE1665" i="3"/>
  <c r="AI1665" i="3"/>
  <c r="AG1667" i="3"/>
  <c r="AH1669" i="3"/>
  <c r="AF1669" i="3"/>
  <c r="AE1669" i="3"/>
  <c r="AI1669" i="3"/>
  <c r="AG1671" i="3"/>
  <c r="AH1673" i="3"/>
  <c r="AF1673" i="3"/>
  <c r="AE1673" i="3"/>
  <c r="AI1673" i="3"/>
  <c r="AG1675" i="3"/>
  <c r="AH1677" i="3"/>
  <c r="AF1677" i="3"/>
  <c r="AE1677" i="3"/>
  <c r="AI1677" i="3"/>
  <c r="AG1679" i="3"/>
  <c r="AH1681" i="3"/>
  <c r="AF1681" i="3"/>
  <c r="AE1681" i="3"/>
  <c r="AI1681" i="3"/>
  <c r="AG1683" i="3"/>
  <c r="AH1685" i="3"/>
  <c r="AF1685" i="3"/>
  <c r="AE1685" i="3"/>
  <c r="AI1685" i="3"/>
  <c r="AG1687" i="3"/>
  <c r="AH1689" i="3"/>
  <c r="AF1689" i="3"/>
  <c r="AE1689" i="3"/>
  <c r="AI1689" i="3"/>
  <c r="AG1691" i="3"/>
  <c r="AH1693" i="3"/>
  <c r="AF1693" i="3"/>
  <c r="AE1693" i="3"/>
  <c r="AI1693" i="3"/>
  <c r="AG1695" i="3"/>
  <c r="AH1697" i="3"/>
  <c r="AF1697" i="3"/>
  <c r="AE1697" i="3"/>
  <c r="AI1697" i="3"/>
  <c r="AE1652" i="3"/>
  <c r="AG1652" i="3"/>
  <c r="AE1654" i="3"/>
  <c r="AG1654" i="3"/>
  <c r="AE1656" i="3"/>
  <c r="AG1656" i="3"/>
  <c r="AE1658" i="3"/>
  <c r="AG1658" i="3"/>
  <c r="AE1660" i="3"/>
  <c r="AG1660" i="3"/>
  <c r="AE1662" i="3"/>
  <c r="AG1662" i="3"/>
  <c r="AE1664" i="3"/>
  <c r="AG1664" i="3"/>
  <c r="AE1666" i="3"/>
  <c r="AG1666" i="3"/>
  <c r="AE1668" i="3"/>
  <c r="AG1668" i="3"/>
  <c r="AE1670" i="3"/>
  <c r="AG1670" i="3"/>
  <c r="AE1672" i="3"/>
  <c r="AG1672" i="3"/>
  <c r="AE1674" i="3"/>
  <c r="AG1674" i="3"/>
  <c r="AE1676" i="3"/>
  <c r="AG1676" i="3"/>
  <c r="AE1678" i="3"/>
  <c r="AG1678" i="3"/>
  <c r="AE1680" i="3"/>
  <c r="AG1680" i="3"/>
  <c r="AE1682" i="3"/>
  <c r="AG1682" i="3"/>
  <c r="AE1684" i="3"/>
  <c r="AG1684" i="3"/>
  <c r="AE1686" i="3"/>
  <c r="AG1686" i="3"/>
  <c r="AE1688" i="3"/>
  <c r="AG1688" i="3"/>
  <c r="AE1690" i="3"/>
  <c r="AG1690" i="3"/>
  <c r="AE1692" i="3"/>
  <c r="AG1692" i="3"/>
  <c r="AE1694" i="3"/>
  <c r="AG1694" i="3"/>
  <c r="AE1696" i="3"/>
  <c r="AG1696" i="3"/>
  <c r="AE1698" i="3"/>
  <c r="AG1698" i="3"/>
  <c r="AF1699" i="3"/>
  <c r="AH1699" i="3"/>
  <c r="AE1700" i="3"/>
  <c r="AG1700" i="3"/>
  <c r="AF1701" i="3"/>
  <c r="AH1701" i="3"/>
  <c r="AE1702" i="3"/>
  <c r="AG1702" i="3"/>
  <c r="AF1703" i="3"/>
  <c r="AH1703" i="3"/>
  <c r="AE1704" i="3"/>
  <c r="AG1704" i="3"/>
  <c r="AF1705" i="3"/>
  <c r="AH1705" i="3"/>
  <c r="AE1706" i="3"/>
  <c r="AG1706" i="3"/>
  <c r="AF1707" i="3"/>
  <c r="AH1707" i="3"/>
  <c r="AE1708" i="3"/>
  <c r="AG1708" i="3"/>
  <c r="AF1709" i="3"/>
  <c r="AH1709" i="3"/>
  <c r="AE1710" i="3"/>
  <c r="AG1710" i="3"/>
  <c r="AF1711" i="3"/>
  <c r="AH1711" i="3"/>
  <c r="AE1712" i="3"/>
  <c r="AG1712" i="3"/>
  <c r="AF1713" i="3"/>
  <c r="AH1713" i="3"/>
  <c r="AE1714" i="3"/>
  <c r="AG1714" i="3"/>
  <c r="AF1715" i="3"/>
  <c r="AH1715" i="3"/>
  <c r="AE1716" i="3"/>
  <c r="AG1716" i="3"/>
  <c r="AF1717" i="3"/>
  <c r="AH1717" i="3"/>
  <c r="AE1718" i="3"/>
  <c r="AG1718" i="3"/>
  <c r="AF1719" i="3"/>
  <c r="AH1719" i="3"/>
  <c r="AE1720" i="3"/>
  <c r="AG1720" i="3"/>
  <c r="AF1721" i="3"/>
  <c r="AH1721" i="3"/>
  <c r="AE1722" i="3"/>
  <c r="AG1722" i="3"/>
  <c r="AF1723" i="3"/>
  <c r="AH1723" i="3"/>
  <c r="AE1724" i="3"/>
  <c r="AG1724" i="3"/>
  <c r="AF1725" i="3"/>
  <c r="AH1725" i="3"/>
  <c r="AE1726" i="3"/>
  <c r="AG1726" i="3"/>
  <c r="AF1727" i="3"/>
  <c r="AH1727" i="3"/>
  <c r="AE1728" i="3"/>
  <c r="AG1728" i="3"/>
  <c r="AF1729" i="3"/>
  <c r="AH1729" i="3"/>
  <c r="AE1730" i="3"/>
  <c r="AG1730" i="3"/>
  <c r="AF1731" i="3"/>
  <c r="AH1731" i="3"/>
  <c r="AE1732" i="3"/>
  <c r="AG1732" i="3"/>
  <c r="AF1733" i="3"/>
  <c r="AH1733" i="3"/>
  <c r="AE1734" i="3"/>
  <c r="AG1734" i="3"/>
  <c r="AF1735" i="3"/>
  <c r="AH1735" i="3"/>
  <c r="AE1736" i="3"/>
  <c r="AG1736" i="3"/>
  <c r="AF1737" i="3"/>
  <c r="AH1737" i="3"/>
  <c r="AE1738" i="3"/>
  <c r="AG1738" i="3"/>
  <c r="AF1739" i="3"/>
  <c r="AH1739" i="3"/>
  <c r="AE1740" i="3"/>
  <c r="AG1740" i="3"/>
  <c r="AF1741" i="3"/>
  <c r="AH1741" i="3"/>
  <c r="AE1742" i="3"/>
  <c r="AG1742" i="3"/>
  <c r="AF1743" i="3"/>
  <c r="AH1743" i="3"/>
  <c r="AE1744" i="3"/>
  <c r="AG1744" i="3"/>
  <c r="AF1745" i="3"/>
  <c r="AH1745" i="3"/>
  <c r="AE1746" i="3"/>
  <c r="AG1746" i="3"/>
  <c r="AF1747" i="3"/>
  <c r="AH1747" i="3"/>
  <c r="AE1748" i="3"/>
  <c r="AG1748" i="3"/>
  <c r="AF1749" i="3"/>
  <c r="AH1749" i="3"/>
  <c r="AE1750" i="3"/>
  <c r="AG1750" i="3"/>
  <c r="AF1751" i="3"/>
  <c r="AH1751" i="3"/>
  <c r="AE1752" i="3"/>
  <c r="AG1752" i="3"/>
  <c r="AF1753" i="3"/>
  <c r="AH1753" i="3"/>
  <c r="AE1754" i="3"/>
  <c r="AG1754" i="3"/>
  <c r="AF1755" i="3"/>
  <c r="AH1755" i="3"/>
  <c r="AE1756" i="3"/>
  <c r="AG1756" i="3"/>
  <c r="AF1757" i="3"/>
  <c r="AH1757" i="3"/>
  <c r="AE1758" i="3"/>
  <c r="AG1758" i="3"/>
  <c r="AF1759" i="3"/>
  <c r="AH1759" i="3"/>
  <c r="AE1760" i="3"/>
  <c r="AG1760" i="3"/>
  <c r="AF1761" i="3"/>
  <c r="AH1761" i="3"/>
  <c r="AE1762" i="3"/>
  <c r="AG1762" i="3"/>
  <c r="AF1763" i="3"/>
  <c r="AH1763" i="3"/>
  <c r="AE1764" i="3"/>
  <c r="AG1764" i="3"/>
  <c r="AF1765" i="3"/>
  <c r="AH1765" i="3"/>
  <c r="AE1766" i="3"/>
  <c r="AG1766" i="3"/>
  <c r="AF1767" i="3"/>
  <c r="AH1767" i="3"/>
  <c r="AE1768" i="3"/>
  <c r="AG1768" i="3"/>
  <c r="AF1769" i="3"/>
  <c r="AH1769" i="3"/>
  <c r="AE1770" i="3"/>
  <c r="AG1770" i="3"/>
  <c r="AF1771" i="3"/>
  <c r="AH1771" i="3"/>
  <c r="AE1772" i="3"/>
  <c r="AG1772" i="3"/>
  <c r="AF1773" i="3"/>
  <c r="AH1773" i="3"/>
  <c r="AE1774" i="3"/>
  <c r="AG1774" i="3"/>
  <c r="AF1775" i="3"/>
  <c r="AH1775" i="3"/>
  <c r="AE1776" i="3"/>
  <c r="AG1776" i="3"/>
  <c r="AI1776" i="3"/>
  <c r="AF1777" i="3"/>
  <c r="AH1777" i="3"/>
  <c r="AE1778" i="3"/>
  <c r="AG1778" i="3"/>
  <c r="AI1778" i="3"/>
  <c r="AE1780" i="3"/>
  <c r="AG1780" i="3"/>
  <c r="AI1780" i="3"/>
  <c r="AE1782" i="3"/>
  <c r="AG1782" i="3"/>
  <c r="AI1782" i="3"/>
  <c r="AE1784" i="3"/>
  <c r="AG1784" i="3"/>
  <c r="AI1784" i="3"/>
  <c r="AE1786" i="3"/>
  <c r="AG1786" i="3"/>
  <c r="AI1786" i="3"/>
  <c r="AE1788" i="3"/>
  <c r="AG1788" i="3"/>
  <c r="AI1788" i="3"/>
  <c r="AH1792" i="3"/>
  <c r="AF1792" i="3"/>
  <c r="AE1792" i="3"/>
  <c r="AI1792" i="3"/>
  <c r="AH1796" i="3"/>
  <c r="AF1796" i="3"/>
  <c r="AI1796" i="3"/>
  <c r="AG1796" i="3"/>
  <c r="AE1796" i="3"/>
  <c r="AE1699" i="3"/>
  <c r="AG1699" i="3"/>
  <c r="AE1701" i="3"/>
  <c r="AG1701" i="3"/>
  <c r="AE1703" i="3"/>
  <c r="AG1703" i="3"/>
  <c r="AE1705" i="3"/>
  <c r="AG1705" i="3"/>
  <c r="AE1707" i="3"/>
  <c r="AG1707" i="3"/>
  <c r="AE1709" i="3"/>
  <c r="AG1709" i="3"/>
  <c r="AE1711" i="3"/>
  <c r="AG1711" i="3"/>
  <c r="AE1713" i="3"/>
  <c r="AG1713" i="3"/>
  <c r="AE1715" i="3"/>
  <c r="AG1715" i="3"/>
  <c r="AE1717" i="3"/>
  <c r="AG1717" i="3"/>
  <c r="AE1719" i="3"/>
  <c r="AG1719" i="3"/>
  <c r="AE1721" i="3"/>
  <c r="AG1721" i="3"/>
  <c r="AE1723" i="3"/>
  <c r="AG1723" i="3"/>
  <c r="AE1725" i="3"/>
  <c r="AG1725" i="3"/>
  <c r="AE1727" i="3"/>
  <c r="AG1727" i="3"/>
  <c r="AE1729" i="3"/>
  <c r="AG1729" i="3"/>
  <c r="AE1731" i="3"/>
  <c r="AG1731" i="3"/>
  <c r="AE1733" i="3"/>
  <c r="AG1733" i="3"/>
  <c r="AE1735" i="3"/>
  <c r="AG1735" i="3"/>
  <c r="AE1737" i="3"/>
  <c r="AG1737" i="3"/>
  <c r="AE1739" i="3"/>
  <c r="AG1739" i="3"/>
  <c r="AE1741" i="3"/>
  <c r="AG1741" i="3"/>
  <c r="AE1743" i="3"/>
  <c r="AG1743" i="3"/>
  <c r="AE1745" i="3"/>
  <c r="AG1745" i="3"/>
  <c r="AE1747" i="3"/>
  <c r="AG1747" i="3"/>
  <c r="AE1749" i="3"/>
  <c r="AG1749" i="3"/>
  <c r="AE1751" i="3"/>
  <c r="AG1751" i="3"/>
  <c r="AE1753" i="3"/>
  <c r="AG1753" i="3"/>
  <c r="AE1755" i="3"/>
  <c r="AG1755" i="3"/>
  <c r="AE1757" i="3"/>
  <c r="AG1757" i="3"/>
  <c r="AE1759" i="3"/>
  <c r="AG1759" i="3"/>
  <c r="AE1761" i="3"/>
  <c r="AG1761" i="3"/>
  <c r="AE1763" i="3"/>
  <c r="AG1763" i="3"/>
  <c r="AE1765" i="3"/>
  <c r="AG1765" i="3"/>
  <c r="AE1767" i="3"/>
  <c r="AG1767" i="3"/>
  <c r="AE1769" i="3"/>
  <c r="AG1769" i="3"/>
  <c r="AE1771" i="3"/>
  <c r="AG1771" i="3"/>
  <c r="AE1773" i="3"/>
  <c r="AG1773" i="3"/>
  <c r="AE1775" i="3"/>
  <c r="AG1775" i="3"/>
  <c r="AF1776" i="3"/>
  <c r="AE1777" i="3"/>
  <c r="AG1777" i="3"/>
  <c r="AF1778" i="3"/>
  <c r="AE1779" i="3"/>
  <c r="AG1779" i="3"/>
  <c r="AF1780" i="3"/>
  <c r="AE1781" i="3"/>
  <c r="AG1781" i="3"/>
  <c r="AF1782" i="3"/>
  <c r="AE1783" i="3"/>
  <c r="AG1783" i="3"/>
  <c r="AF1784" i="3"/>
  <c r="AE1785" i="3"/>
  <c r="AG1785" i="3"/>
  <c r="AF1786" i="3"/>
  <c r="AE1787" i="3"/>
  <c r="AG1787" i="3"/>
  <c r="AF1788" i="3"/>
  <c r="AE1789" i="3"/>
  <c r="AG1789" i="3"/>
  <c r="AH1790" i="3"/>
  <c r="AF1790" i="3"/>
  <c r="AE1790" i="3"/>
  <c r="AI1790" i="3"/>
  <c r="AG1792" i="3"/>
  <c r="AH1794" i="3"/>
  <c r="AF1794" i="3"/>
  <c r="AE1794" i="3"/>
  <c r="AI1794" i="3"/>
  <c r="AE1798" i="3"/>
  <c r="AG1798" i="3"/>
  <c r="AI1798" i="3"/>
  <c r="AE1800" i="3"/>
  <c r="AG1800" i="3"/>
  <c r="AI1800" i="3"/>
  <c r="AE1802" i="3"/>
  <c r="AG1802" i="3"/>
  <c r="AI1802" i="3"/>
  <c r="AE1804" i="3"/>
  <c r="AG1804" i="3"/>
  <c r="AI1804" i="3"/>
  <c r="AE1806" i="3"/>
  <c r="AG1806" i="3"/>
  <c r="AI1806" i="3"/>
  <c r="AE1808" i="3"/>
  <c r="AG1808" i="3"/>
  <c r="AI1808" i="3"/>
  <c r="AE1810" i="3"/>
  <c r="AG1810" i="3"/>
  <c r="AI1810" i="3"/>
  <c r="AE1812" i="3"/>
  <c r="AG1812" i="3"/>
  <c r="AI1812" i="3"/>
  <c r="AE1814" i="3"/>
  <c r="AG1814" i="3"/>
  <c r="AI1814" i="3"/>
  <c r="AE1816" i="3"/>
  <c r="AG1816" i="3"/>
  <c r="AI1816" i="3"/>
  <c r="AE1818" i="3"/>
  <c r="AG1818" i="3"/>
  <c r="AI1818" i="3"/>
  <c r="AE1820" i="3"/>
  <c r="AG1820" i="3"/>
  <c r="AI1820" i="3"/>
  <c r="AE1822" i="3"/>
  <c r="AG1822" i="3"/>
  <c r="AI1822" i="3"/>
  <c r="AE1824" i="3"/>
  <c r="AG1824" i="3"/>
  <c r="AI1824" i="3"/>
  <c r="AE1826" i="3"/>
  <c r="AG1826" i="3"/>
  <c r="AI1826" i="3"/>
  <c r="AE1828" i="3"/>
  <c r="AG1828" i="3"/>
  <c r="AI1828" i="3"/>
  <c r="AE1830" i="3"/>
  <c r="AG1830" i="3"/>
  <c r="AI1830" i="3"/>
  <c r="AE1832" i="3"/>
  <c r="AG1832" i="3"/>
  <c r="AI1832" i="3"/>
  <c r="AE1834" i="3"/>
  <c r="AG1834" i="3"/>
  <c r="AI1834" i="3"/>
  <c r="AE1836" i="3"/>
  <c r="AG1836" i="3"/>
  <c r="AI1836" i="3"/>
  <c r="AE1838" i="3"/>
  <c r="AG1838" i="3"/>
  <c r="AI1838" i="3"/>
  <c r="AE1840" i="3"/>
  <c r="AG1840" i="3"/>
  <c r="AI1840" i="3"/>
  <c r="AE1842" i="3"/>
  <c r="AG1842" i="3"/>
  <c r="AI1842" i="3"/>
  <c r="AE1844" i="3"/>
  <c r="AG1844" i="3"/>
  <c r="AI1844" i="3"/>
  <c r="AE1846" i="3"/>
  <c r="AG1846" i="3"/>
  <c r="AI1846" i="3"/>
  <c r="AE1848" i="3"/>
  <c r="AG1848" i="3"/>
  <c r="AI1848" i="3"/>
  <c r="AE1850" i="3"/>
  <c r="AG1850" i="3"/>
  <c r="AI1850" i="3"/>
  <c r="AE1852" i="3"/>
  <c r="AG1852" i="3"/>
  <c r="AI1852" i="3"/>
  <c r="AH1854" i="3"/>
  <c r="AF1854" i="3"/>
  <c r="AE1854" i="3"/>
  <c r="AI1854" i="3"/>
  <c r="AH1858" i="3"/>
  <c r="AF1858" i="3"/>
  <c r="AE1858" i="3"/>
  <c r="AI1858" i="3"/>
  <c r="AH1862" i="3"/>
  <c r="AF1862" i="3"/>
  <c r="AE1862" i="3"/>
  <c r="AI1862" i="3"/>
  <c r="AE1791" i="3"/>
  <c r="AG1791" i="3"/>
  <c r="AE1793" i="3"/>
  <c r="AG1793" i="3"/>
  <c r="AE1795" i="3"/>
  <c r="AG1795" i="3"/>
  <c r="AE1797" i="3"/>
  <c r="AG1797" i="3"/>
  <c r="AF1798" i="3"/>
  <c r="AE1799" i="3"/>
  <c r="AG1799" i="3"/>
  <c r="AF1800" i="3"/>
  <c r="AE1801" i="3"/>
  <c r="AG1801" i="3"/>
  <c r="AF1802" i="3"/>
  <c r="AE1803" i="3"/>
  <c r="AG1803" i="3"/>
  <c r="AF1804" i="3"/>
  <c r="AE1805" i="3"/>
  <c r="AG1805" i="3"/>
  <c r="AF1806" i="3"/>
  <c r="AE1807" i="3"/>
  <c r="AG1807" i="3"/>
  <c r="AF1808" i="3"/>
  <c r="AE1809" i="3"/>
  <c r="AG1809" i="3"/>
  <c r="AF1810" i="3"/>
  <c r="AE1811" i="3"/>
  <c r="AG1811" i="3"/>
  <c r="AF1812" i="3"/>
  <c r="AE1813" i="3"/>
  <c r="AG1813" i="3"/>
  <c r="AF1814" i="3"/>
  <c r="AE1815" i="3"/>
  <c r="AG1815" i="3"/>
  <c r="AF1816" i="3"/>
  <c r="AE1817" i="3"/>
  <c r="AG1817" i="3"/>
  <c r="AF1818" i="3"/>
  <c r="AE1819" i="3"/>
  <c r="AG1819" i="3"/>
  <c r="AF1820" i="3"/>
  <c r="AE1821" i="3"/>
  <c r="AG1821" i="3"/>
  <c r="AF1822" i="3"/>
  <c r="AE1823" i="3"/>
  <c r="AG1823" i="3"/>
  <c r="AF1824" i="3"/>
  <c r="AE1825" i="3"/>
  <c r="AG1825" i="3"/>
  <c r="AF1826" i="3"/>
  <c r="AE1827" i="3"/>
  <c r="AG1827" i="3"/>
  <c r="AF1828" i="3"/>
  <c r="AE1829" i="3"/>
  <c r="AG1829" i="3"/>
  <c r="AF1830" i="3"/>
  <c r="AE1831" i="3"/>
  <c r="AG1831" i="3"/>
  <c r="AF1832" i="3"/>
  <c r="AE1833" i="3"/>
  <c r="AG1833" i="3"/>
  <c r="AF1834" i="3"/>
  <c r="AE1835" i="3"/>
  <c r="AG1835" i="3"/>
  <c r="AF1836" i="3"/>
  <c r="AE1837" i="3"/>
  <c r="AG1837" i="3"/>
  <c r="AF1838" i="3"/>
  <c r="AE1839" i="3"/>
  <c r="AG1839" i="3"/>
  <c r="AF1840" i="3"/>
  <c r="AE1841" i="3"/>
  <c r="AG1841" i="3"/>
  <c r="AF1842" i="3"/>
  <c r="AE1843" i="3"/>
  <c r="AG1843" i="3"/>
  <c r="AF1844" i="3"/>
  <c r="AE1845" i="3"/>
  <c r="AG1845" i="3"/>
  <c r="AF1846" i="3"/>
  <c r="AE1847" i="3"/>
  <c r="AG1847" i="3"/>
  <c r="AF1848" i="3"/>
  <c r="AE1849" i="3"/>
  <c r="AG1849" i="3"/>
  <c r="AF1850" i="3"/>
  <c r="AE1851" i="3"/>
  <c r="AG1851" i="3"/>
  <c r="AF1852" i="3"/>
  <c r="AI1853" i="3"/>
  <c r="AG1853" i="3"/>
  <c r="AE1853" i="3"/>
  <c r="AH1853" i="3"/>
  <c r="AG1854" i="3"/>
  <c r="AH1856" i="3"/>
  <c r="AF1856" i="3"/>
  <c r="AE1856" i="3"/>
  <c r="AI1856" i="3"/>
  <c r="AG1858" i="3"/>
  <c r="AH1860" i="3"/>
  <c r="AF1860" i="3"/>
  <c r="AE1860" i="3"/>
  <c r="AI1860" i="3"/>
  <c r="AG1862" i="3"/>
  <c r="AH1864" i="3"/>
  <c r="AF1864" i="3"/>
  <c r="AE1864" i="3"/>
  <c r="AI1864" i="3"/>
  <c r="AE1855" i="3"/>
  <c r="AG1855" i="3"/>
  <c r="AE1857" i="3"/>
  <c r="AG1857" i="3"/>
  <c r="AE1859" i="3"/>
  <c r="AG1859" i="3"/>
  <c r="AE1861" i="3"/>
  <c r="AG1861" i="3"/>
  <c r="AE1863" i="3"/>
  <c r="AG1863" i="3"/>
  <c r="AE1865" i="3"/>
  <c r="AG1865" i="3"/>
  <c r="AF1866" i="3"/>
  <c r="AH1866" i="3"/>
  <c r="AE1867" i="3"/>
  <c r="AG1867" i="3"/>
  <c r="AF1868" i="3"/>
  <c r="AH1868" i="3"/>
  <c r="AE1869" i="3"/>
  <c r="AG1869" i="3"/>
  <c r="AF1870" i="3"/>
  <c r="AH1870" i="3"/>
  <c r="AE1871" i="3"/>
  <c r="AG1871" i="3"/>
  <c r="AF1872" i="3"/>
  <c r="AH1872" i="3"/>
  <c r="AE1873" i="3"/>
  <c r="AG1873" i="3"/>
  <c r="AF1874" i="3"/>
  <c r="AH1874" i="3"/>
  <c r="AE1875" i="3"/>
  <c r="AG1875" i="3"/>
  <c r="AF1876" i="3"/>
  <c r="AH1876" i="3"/>
  <c r="AE1877" i="3"/>
  <c r="AG1877" i="3"/>
  <c r="AF1878" i="3"/>
  <c r="AH1878" i="3"/>
  <c r="AE1879" i="3"/>
  <c r="AG1879" i="3"/>
  <c r="AF1880" i="3"/>
  <c r="AH1880" i="3"/>
  <c r="AE1881" i="3"/>
  <c r="AG1881" i="3"/>
  <c r="AF1882" i="3"/>
  <c r="AH1882" i="3"/>
  <c r="AE1883" i="3"/>
  <c r="AG1883" i="3"/>
  <c r="AF1884" i="3"/>
  <c r="AH1884" i="3"/>
  <c r="AE1885" i="3"/>
  <c r="AG1885" i="3"/>
  <c r="AF1886" i="3"/>
  <c r="AH1886" i="3"/>
  <c r="AE1887" i="3"/>
  <c r="AG1887" i="3"/>
  <c r="AF1888" i="3"/>
  <c r="AH1888" i="3"/>
  <c r="AE1889" i="3"/>
  <c r="AG1889" i="3"/>
  <c r="AF1890" i="3"/>
  <c r="AH1890" i="3"/>
  <c r="AE1891" i="3"/>
  <c r="AG1891" i="3"/>
  <c r="AF1892" i="3"/>
  <c r="AH1892" i="3"/>
  <c r="AE1893" i="3"/>
  <c r="AG1893" i="3"/>
  <c r="AF1894" i="3"/>
  <c r="AH1894" i="3"/>
  <c r="AE1895" i="3"/>
  <c r="AG1895" i="3"/>
  <c r="AF1896" i="3"/>
  <c r="AH1896" i="3"/>
  <c r="AE1897" i="3"/>
  <c r="AG1897" i="3"/>
  <c r="AF1898" i="3"/>
  <c r="AH1898" i="3"/>
  <c r="AE1899" i="3"/>
  <c r="AG1899" i="3"/>
  <c r="AF1900" i="3"/>
  <c r="AH1900" i="3"/>
  <c r="AE1901" i="3"/>
  <c r="AG1901" i="3"/>
  <c r="AF1902" i="3"/>
  <c r="AH1902" i="3"/>
  <c r="AE1903" i="3"/>
  <c r="AG1903" i="3"/>
  <c r="AF1904" i="3"/>
  <c r="AH1904" i="3"/>
  <c r="AE1905" i="3"/>
  <c r="AG1905" i="3"/>
  <c r="AF1906" i="3"/>
  <c r="AH1906" i="3"/>
  <c r="AE1907" i="3"/>
  <c r="AG1907" i="3"/>
  <c r="AF1908" i="3"/>
  <c r="AH1908" i="3"/>
  <c r="AE1909" i="3"/>
  <c r="AG1909" i="3"/>
  <c r="AF1910" i="3"/>
  <c r="AH1910" i="3"/>
  <c r="AE1911" i="3"/>
  <c r="AG1911" i="3"/>
  <c r="AF1912" i="3"/>
  <c r="AH1912" i="3"/>
  <c r="AE1913" i="3"/>
  <c r="AG1913" i="3"/>
  <c r="AF1914" i="3"/>
  <c r="AH1914" i="3"/>
  <c r="AE1915" i="3"/>
  <c r="AG1915" i="3"/>
  <c r="AF1916" i="3"/>
  <c r="AH1916" i="3"/>
  <c r="AE1917" i="3"/>
  <c r="AG1917" i="3"/>
  <c r="AF1918" i="3"/>
  <c r="AH1918" i="3"/>
  <c r="AE1919" i="3"/>
  <c r="AG1919" i="3"/>
  <c r="AF1920" i="3"/>
  <c r="AI1920" i="3"/>
  <c r="AH1924" i="3"/>
  <c r="AF1924" i="3"/>
  <c r="AI1924" i="3"/>
  <c r="AG1924" i="3"/>
  <c r="AE1924" i="3"/>
  <c r="AE1866" i="3"/>
  <c r="AG1866" i="3"/>
  <c r="AE1868" i="3"/>
  <c r="AG1868" i="3"/>
  <c r="AE1870" i="3"/>
  <c r="AG1870" i="3"/>
  <c r="AE1872" i="3"/>
  <c r="AG1872" i="3"/>
  <c r="AE1874" i="3"/>
  <c r="AG1874" i="3"/>
  <c r="AE1876" i="3"/>
  <c r="AG1876" i="3"/>
  <c r="AE1878" i="3"/>
  <c r="AG1878" i="3"/>
  <c r="AE1880" i="3"/>
  <c r="AG1880" i="3"/>
  <c r="AE1882" i="3"/>
  <c r="AG1882" i="3"/>
  <c r="AE1884" i="3"/>
  <c r="AG1884" i="3"/>
  <c r="AE1886" i="3"/>
  <c r="AG1886" i="3"/>
  <c r="AE1888" i="3"/>
  <c r="AG1888" i="3"/>
  <c r="AE1890" i="3"/>
  <c r="AG1890" i="3"/>
  <c r="AE1892" i="3"/>
  <c r="AG1892" i="3"/>
  <c r="AE1894" i="3"/>
  <c r="AG1894" i="3"/>
  <c r="AE1896" i="3"/>
  <c r="AG1896" i="3"/>
  <c r="AE1898" i="3"/>
  <c r="AG1898" i="3"/>
  <c r="AE1900" i="3"/>
  <c r="AG1900" i="3"/>
  <c r="AE1902" i="3"/>
  <c r="AG1902" i="3"/>
  <c r="AE1904" i="3"/>
  <c r="AG1904" i="3"/>
  <c r="AE1906" i="3"/>
  <c r="AG1906" i="3"/>
  <c r="AE1908" i="3"/>
  <c r="AG1908" i="3"/>
  <c r="AE1910" i="3"/>
  <c r="AG1910" i="3"/>
  <c r="AE1912" i="3"/>
  <c r="AG1912" i="3"/>
  <c r="AE1914" i="3"/>
  <c r="AG1914" i="3"/>
  <c r="AE1916" i="3"/>
  <c r="AG1916" i="3"/>
  <c r="AE1918" i="3"/>
  <c r="AG1918" i="3"/>
  <c r="AE1920" i="3"/>
  <c r="AG1920" i="3"/>
  <c r="AH1922" i="3"/>
  <c r="AF1922" i="3"/>
  <c r="AE1922" i="3"/>
  <c r="AI1922" i="3"/>
  <c r="AE1926" i="3"/>
  <c r="AG1926" i="3"/>
  <c r="AI1926" i="3"/>
  <c r="AE1928" i="3"/>
  <c r="AG1928" i="3"/>
  <c r="AI1928" i="3"/>
  <c r="AE1930" i="3"/>
  <c r="AG1930" i="3"/>
  <c r="AI1930" i="3"/>
  <c r="AE1932" i="3"/>
  <c r="AG1932" i="3"/>
  <c r="AI1932" i="3"/>
  <c r="AE1934" i="3"/>
  <c r="AG1934" i="3"/>
  <c r="AI1934" i="3"/>
  <c r="AE1936" i="3"/>
  <c r="AG1936" i="3"/>
  <c r="AI1936" i="3"/>
  <c r="AF1937" i="3"/>
  <c r="AH1937" i="3"/>
  <c r="AE1938" i="3"/>
  <c r="AG1938" i="3"/>
  <c r="AI1938" i="3"/>
  <c r="AF1939" i="3"/>
  <c r="AH1939" i="3"/>
  <c r="AE1940" i="3"/>
  <c r="AG1940" i="3"/>
  <c r="AI1940" i="3"/>
  <c r="AF1941" i="3"/>
  <c r="AH1941" i="3"/>
  <c r="AE1942" i="3"/>
  <c r="AG1942" i="3"/>
  <c r="AI1942" i="3"/>
  <c r="AF1943" i="3"/>
  <c r="AH1943" i="3"/>
  <c r="AE1944" i="3"/>
  <c r="AG1944" i="3"/>
  <c r="AI1944" i="3"/>
  <c r="AF1945" i="3"/>
  <c r="AH1945" i="3"/>
  <c r="AE1946" i="3"/>
  <c r="AG1946" i="3"/>
  <c r="AI1946" i="3"/>
  <c r="AF1947" i="3"/>
  <c r="AH1947" i="3"/>
  <c r="AE1948" i="3"/>
  <c r="AG1948" i="3"/>
  <c r="AI1948" i="3"/>
  <c r="AF1949" i="3"/>
  <c r="AH1949" i="3"/>
  <c r="AE1950" i="3"/>
  <c r="AG1950" i="3"/>
  <c r="AI1950" i="3"/>
  <c r="AF1951" i="3"/>
  <c r="AH1951" i="3"/>
  <c r="AE1952" i="3"/>
  <c r="AG1952" i="3"/>
  <c r="AI1952" i="3"/>
  <c r="AF1953" i="3"/>
  <c r="AH1953" i="3"/>
  <c r="AI1954" i="3"/>
  <c r="AG1954" i="3"/>
  <c r="AE1954" i="3"/>
  <c r="AF1954" i="3"/>
  <c r="AI1955" i="3"/>
  <c r="AG1955" i="3"/>
  <c r="AE1955" i="3"/>
  <c r="AH1955" i="3"/>
  <c r="AF1955" i="3"/>
  <c r="AE1921" i="3"/>
  <c r="AG1921" i="3"/>
  <c r="AE1923" i="3"/>
  <c r="AG1923" i="3"/>
  <c r="AE1925" i="3"/>
  <c r="AG1925" i="3"/>
  <c r="AF1926" i="3"/>
  <c r="AE1927" i="3"/>
  <c r="AG1927" i="3"/>
  <c r="AF1928" i="3"/>
  <c r="AE1929" i="3"/>
  <c r="AG1929" i="3"/>
  <c r="AF1930" i="3"/>
  <c r="AE1931" i="3"/>
  <c r="AG1931" i="3"/>
  <c r="AF1932" i="3"/>
  <c r="AE1933" i="3"/>
  <c r="AG1933" i="3"/>
  <c r="AF1934" i="3"/>
  <c r="AE1935" i="3"/>
  <c r="AG1935" i="3"/>
  <c r="AF1936" i="3"/>
  <c r="AE1937" i="3"/>
  <c r="AG1937" i="3"/>
  <c r="AF1938" i="3"/>
  <c r="AE1939" i="3"/>
  <c r="AG1939" i="3"/>
  <c r="AF1940" i="3"/>
  <c r="AE1941" i="3"/>
  <c r="AG1941" i="3"/>
  <c r="AF1942" i="3"/>
  <c r="AE1943" i="3"/>
  <c r="AG1943" i="3"/>
  <c r="AF1944" i="3"/>
  <c r="AE1945" i="3"/>
  <c r="AG1945" i="3"/>
  <c r="AF1946" i="3"/>
  <c r="AE1947" i="3"/>
  <c r="AG1947" i="3"/>
  <c r="AF1948" i="3"/>
  <c r="AE1949" i="3"/>
  <c r="AG1949" i="3"/>
  <c r="AF1950" i="3"/>
  <c r="AE1951" i="3"/>
  <c r="AG1951" i="3"/>
  <c r="AF1952" i="3"/>
  <c r="AE1953" i="3"/>
  <c r="AG1953" i="3"/>
  <c r="AH1954" i="3"/>
  <c r="AE1956" i="3"/>
  <c r="AG1956" i="3"/>
  <c r="AI1956" i="3"/>
  <c r="AF1957" i="3"/>
  <c r="AH1957" i="3"/>
  <c r="AE1958" i="3"/>
  <c r="AG1958" i="3"/>
  <c r="AI1958" i="3"/>
  <c r="AF1959" i="3"/>
  <c r="AH1959" i="3"/>
  <c r="AE1960" i="3"/>
  <c r="AG1960" i="3"/>
  <c r="AI1960" i="3"/>
  <c r="AF1961" i="3"/>
  <c r="AH1961" i="3"/>
  <c r="AE1962" i="3"/>
  <c r="AG1962" i="3"/>
  <c r="AI1962" i="3"/>
  <c r="AF1963" i="3"/>
  <c r="AH1963" i="3"/>
  <c r="AE1964" i="3"/>
  <c r="AG1964" i="3"/>
  <c r="AI1964" i="3"/>
  <c r="AF1965" i="3"/>
  <c r="AH1965" i="3"/>
  <c r="AE1966" i="3"/>
  <c r="AG1966" i="3"/>
  <c r="AI1966" i="3"/>
  <c r="AF1967" i="3"/>
  <c r="AH1967" i="3"/>
  <c r="AE1968" i="3"/>
  <c r="AG1968" i="3"/>
  <c r="AI1968" i="3"/>
  <c r="AF1969" i="3"/>
  <c r="AH1969" i="3"/>
  <c r="AE1970" i="3"/>
  <c r="AG1970" i="3"/>
  <c r="AI1970" i="3"/>
  <c r="AF1971" i="3"/>
  <c r="AH1971" i="3"/>
  <c r="AE1972" i="3"/>
  <c r="AG1972" i="3"/>
  <c r="AI1972" i="3"/>
  <c r="AF1973" i="3"/>
  <c r="AH1973" i="3"/>
  <c r="AE1974" i="3"/>
  <c r="AG1974" i="3"/>
  <c r="AI1974" i="3"/>
  <c r="AF1975" i="3"/>
  <c r="AH1975" i="3"/>
  <c r="AE1976" i="3"/>
  <c r="AG1976" i="3"/>
  <c r="AI1976" i="3"/>
  <c r="AF1977" i="3"/>
  <c r="AH1977" i="3"/>
  <c r="AE1978" i="3"/>
  <c r="AG1978" i="3"/>
  <c r="AI1978" i="3"/>
  <c r="AF1979" i="3"/>
  <c r="AH1979" i="3"/>
  <c r="AE1980" i="3"/>
  <c r="AG1980" i="3"/>
  <c r="AI1980" i="3"/>
  <c r="AF1981" i="3"/>
  <c r="AH1981" i="3"/>
  <c r="AE1982" i="3"/>
  <c r="AG1982" i="3"/>
  <c r="AI1982" i="3"/>
  <c r="AF1983" i="3"/>
  <c r="AH1983" i="3"/>
  <c r="AE1984" i="3"/>
  <c r="AG1984" i="3"/>
  <c r="AI1984" i="3"/>
  <c r="AF1985" i="3"/>
  <c r="AH1985" i="3"/>
  <c r="AE1986" i="3"/>
  <c r="AG1986" i="3"/>
  <c r="AI1986" i="3"/>
  <c r="AF1987" i="3"/>
  <c r="AH1987" i="3"/>
  <c r="AF1956" i="3"/>
  <c r="AE1957" i="3"/>
  <c r="AG1957" i="3"/>
  <c r="AF1958" i="3"/>
  <c r="AE1959" i="3"/>
  <c r="AG1959" i="3"/>
  <c r="AF1960" i="3"/>
  <c r="AE1961" i="3"/>
  <c r="AG1961" i="3"/>
  <c r="AF1962" i="3"/>
  <c r="AE1963" i="3"/>
  <c r="AG1963" i="3"/>
  <c r="AF1964" i="3"/>
  <c r="AE1965" i="3"/>
  <c r="AG1965" i="3"/>
  <c r="AF1966" i="3"/>
  <c r="AE1967" i="3"/>
  <c r="AG1967" i="3"/>
  <c r="AF1968" i="3"/>
  <c r="AE1969" i="3"/>
  <c r="AG1969" i="3"/>
  <c r="AF1970" i="3"/>
  <c r="AE1971" i="3"/>
  <c r="AG1971" i="3"/>
  <c r="AF1972" i="3"/>
  <c r="AE1973" i="3"/>
  <c r="AG1973" i="3"/>
  <c r="AF1974" i="3"/>
  <c r="AE1975" i="3"/>
  <c r="AG1975" i="3"/>
  <c r="AF1976" i="3"/>
  <c r="AE1977" i="3"/>
  <c r="AG1977" i="3"/>
  <c r="AF1978" i="3"/>
  <c r="AE1979" i="3"/>
  <c r="AG1979" i="3"/>
  <c r="AF1980" i="3"/>
  <c r="AE1981" i="3"/>
  <c r="AG1981" i="3"/>
  <c r="AF1982" i="3"/>
  <c r="AE1983" i="3"/>
  <c r="AG1983" i="3"/>
  <c r="AF1984" i="3"/>
  <c r="AE1985" i="3"/>
  <c r="AG1985" i="3"/>
  <c r="AF1986" i="3"/>
  <c r="AE1987" i="3"/>
  <c r="AG1987" i="3"/>
  <c r="AI24" i="3" l="1"/>
  <c r="AJ24" i="3"/>
  <c r="AK24" i="3"/>
  <c r="AL24" i="3" s="1"/>
  <c r="AF24" i="3"/>
  <c r="AH24" i="3"/>
  <c r="AI22" i="3"/>
  <c r="AJ22" i="3"/>
  <c r="AK22" i="3"/>
  <c r="AL22" i="3" s="1"/>
  <c r="AF22" i="3"/>
  <c r="AH22" i="3"/>
  <c r="AI18" i="3"/>
  <c r="AJ18" i="3"/>
  <c r="AK18" i="3"/>
  <c r="AL18" i="3" s="1"/>
  <c r="AF18" i="3"/>
  <c r="AH18" i="3"/>
  <c r="AI12" i="3"/>
  <c r="AJ12" i="3"/>
  <c r="AK12" i="3"/>
  <c r="AL12" i="3" s="1"/>
  <c r="AF12" i="3"/>
  <c r="AH12" i="3"/>
  <c r="AE11" i="3"/>
  <c r="AH11" i="3"/>
  <c r="AI11" i="3"/>
  <c r="AH7" i="3"/>
  <c r="AJ7" i="3"/>
  <c r="AK5" i="3"/>
  <c r="AL5" i="3" s="1"/>
  <c r="AI14" i="3"/>
  <c r="AJ14" i="3"/>
  <c r="AK14" i="3"/>
  <c r="AL14" i="3" s="1"/>
  <c r="AF14" i="3"/>
  <c r="AH14" i="3"/>
  <c r="AI10" i="3"/>
  <c r="AK10" i="3"/>
  <c r="AL10" i="3" s="1"/>
  <c r="AF10" i="3"/>
  <c r="AH10" i="3"/>
  <c r="AI4" i="3"/>
  <c r="AK4" i="3"/>
  <c r="AL4" i="3" s="1"/>
  <c r="AF4" i="3"/>
  <c r="AH4" i="3"/>
  <c r="AD6" i="3"/>
  <c r="AB6" i="3"/>
  <c r="AA6" i="3"/>
  <c r="AJ6" i="3" s="1"/>
  <c r="AC6" i="3"/>
  <c r="AI8" i="3"/>
  <c r="AK8" i="3"/>
  <c r="AL8" i="3" s="1"/>
  <c r="AH8" i="3"/>
  <c r="AF8" i="3"/>
  <c r="AG8" i="3"/>
  <c r="AI7" i="3"/>
  <c r="AK7" i="3"/>
  <c r="AL7" i="3" s="1"/>
  <c r="AD3" i="3"/>
  <c r="AA3" i="3"/>
  <c r="AB3" i="3"/>
  <c r="AC3" i="3"/>
  <c r="AI31" i="3"/>
  <c r="AK31" i="3"/>
  <c r="AG3" i="3" l="1"/>
  <c r="AJ3" i="3"/>
  <c r="AI6" i="3"/>
  <c r="AK6" i="3"/>
  <c r="AL6" i="3" s="1"/>
  <c r="AH6" i="3"/>
  <c r="AF6" i="3"/>
  <c r="AE6" i="3"/>
  <c r="AG6" i="3"/>
  <c r="AI3" i="3"/>
  <c r="AK3" i="3"/>
  <c r="AL3" i="3" s="1"/>
  <c r="AH3" i="3"/>
  <c r="AF3" i="3"/>
  <c r="AE3" i="3"/>
  <c r="H2" i="12"/>
  <c r="K2" i="12" s="1"/>
  <c r="J2" i="12" l="1"/>
  <c r="M2" i="12" s="1"/>
  <c r="I2" i="12"/>
  <c r="L2" i="12" s="1"/>
  <c r="Z2" i="3"/>
  <c r="S2" i="3" s="1"/>
  <c r="V2" i="3" s="1"/>
  <c r="T2" i="3" l="1"/>
  <c r="W2" i="3" s="1"/>
  <c r="U2" i="3"/>
  <c r="X2" i="3" s="1"/>
  <c r="AA2" i="3" l="1"/>
  <c r="G2" i="11"/>
  <c r="E2" i="11"/>
  <c r="AK2" i="3" l="1"/>
  <c r="AL2" i="3" s="1"/>
  <c r="AJ2" i="3"/>
  <c r="N2" i="12"/>
  <c r="R2" i="12" s="1"/>
  <c r="Q2" i="12" l="1"/>
  <c r="S2" i="12"/>
  <c r="T2" i="12" s="1"/>
  <c r="O2" i="12"/>
  <c r="P2" i="12"/>
  <c r="O2" i="8"/>
  <c r="M2" i="8"/>
  <c r="L2" i="8"/>
  <c r="K2" i="8"/>
  <c r="J2" i="8"/>
  <c r="I2" i="8"/>
  <c r="H2" i="8"/>
  <c r="K2" i="11" l="1" a="1"/>
  <c r="K2" i="11" s="1"/>
  <c r="F2" i="8"/>
  <c r="S2" i="8" s="1"/>
  <c r="AE2" i="3" l="1"/>
  <c r="AF2" i="3"/>
  <c r="AI2" i="3"/>
  <c r="AG2" i="3"/>
  <c r="AH2" i="3"/>
  <c r="AC2" i="3"/>
  <c r="AB2" i="3"/>
  <c r="AD2" i="3"/>
  <c r="R3" i="8" l="1" a="1"/>
  <c r="R3" i="8" s="1"/>
  <c r="N3" i="8" s="1"/>
  <c r="R2" i="8" a="1"/>
  <c r="R2" i="8" s="1"/>
  <c r="G2" i="8"/>
  <c r="T2" i="8" s="1"/>
  <c r="D2" i="11" l="1"/>
  <c r="K4" i="11" l="1" a="1"/>
  <c r="K4" i="11" s="1"/>
  <c r="K3" i="11" a="1"/>
  <c r="K3" i="11" s="1"/>
  <c r="M1708" i="11" a="1"/>
  <c r="M1708" i="11" s="1"/>
  <c r="F1708" i="11" s="1"/>
  <c r="M2" i="11" a="1"/>
  <c r="M2" i="11" s="1"/>
  <c r="F2" i="11" s="1"/>
  <c r="M1998" i="11" a="1"/>
  <c r="M1998" i="11" s="1"/>
  <c r="F1998" i="11" s="1"/>
  <c r="M1996" i="11" a="1"/>
  <c r="M1996" i="11" s="1"/>
  <c r="F1996" i="11" s="1"/>
  <c r="M1994" i="11" a="1"/>
  <c r="M1994" i="11" s="1"/>
  <c r="F1994" i="11" s="1"/>
  <c r="M1992" i="11" a="1"/>
  <c r="M1992" i="11" s="1"/>
  <c r="F1992" i="11" s="1"/>
  <c r="M1990" i="11" a="1"/>
  <c r="M1990" i="11" s="1"/>
  <c r="F1990" i="11" s="1"/>
  <c r="M1988" i="11" a="1"/>
  <c r="M1988" i="11" s="1"/>
  <c r="F1988" i="11" s="1"/>
  <c r="M1986" i="11" a="1"/>
  <c r="M1986" i="11" s="1"/>
  <c r="F1986" i="11" s="1"/>
  <c r="M1984" i="11" a="1"/>
  <c r="M1984" i="11" s="1"/>
  <c r="F1984" i="11" s="1"/>
  <c r="M1982" i="11" a="1"/>
  <c r="M1982" i="11" s="1"/>
  <c r="F1982" i="11" s="1"/>
  <c r="M1980" i="11" a="1"/>
  <c r="M1980" i="11" s="1"/>
  <c r="F1980" i="11" s="1"/>
  <c r="M1978" i="11" a="1"/>
  <c r="M1978" i="11" s="1"/>
  <c r="F1978" i="11" s="1"/>
  <c r="M1976" i="11" a="1"/>
  <c r="M1976" i="11" s="1"/>
  <c r="F1976" i="11" s="1"/>
  <c r="M1974" i="11" a="1"/>
  <c r="M1974" i="11" s="1"/>
  <c r="F1974" i="11" s="1"/>
  <c r="M1972" i="11" a="1"/>
  <c r="M1972" i="11" s="1"/>
  <c r="F1972" i="11" s="1"/>
  <c r="M1970" i="11" a="1"/>
  <c r="M1970" i="11" s="1"/>
  <c r="F1970" i="11" s="1"/>
  <c r="M1968" i="11" a="1"/>
  <c r="M1968" i="11" s="1"/>
  <c r="F1968" i="11" s="1"/>
  <c r="M1966" i="11" a="1"/>
  <c r="M1966" i="11" s="1"/>
  <c r="F1966" i="11" s="1"/>
  <c r="M1964" i="11" a="1"/>
  <c r="M1964" i="11" s="1"/>
  <c r="F1964" i="11" s="1"/>
  <c r="M1962" i="11" a="1"/>
  <c r="M1962" i="11" s="1"/>
  <c r="F1962" i="11" s="1"/>
  <c r="M1960" i="11" a="1"/>
  <c r="M1960" i="11" s="1"/>
  <c r="F1960" i="11" s="1"/>
  <c r="M1958" i="11" a="1"/>
  <c r="M1958" i="11" s="1"/>
  <c r="F1958" i="11" s="1"/>
  <c r="M1956" i="11" a="1"/>
  <c r="M1956" i="11" s="1"/>
  <c r="F1956" i="11" s="1"/>
  <c r="M1954" i="11" a="1"/>
  <c r="M1954" i="11" s="1"/>
  <c r="F1954" i="11" s="1"/>
  <c r="M1952" i="11" a="1"/>
  <c r="M1952" i="11" s="1"/>
  <c r="F1952" i="11" s="1"/>
  <c r="M1950" i="11" a="1"/>
  <c r="M1950" i="11" s="1"/>
  <c r="F1950" i="11" s="1"/>
  <c r="M1948" i="11" a="1"/>
  <c r="M1948" i="11" s="1"/>
  <c r="F1948" i="11" s="1"/>
  <c r="M1946" i="11" a="1"/>
  <c r="M1946" i="11" s="1"/>
  <c r="F1946" i="11" s="1"/>
  <c r="M1944" i="11" a="1"/>
  <c r="M1944" i="11" s="1"/>
  <c r="F1944" i="11" s="1"/>
  <c r="M1942" i="11" a="1"/>
  <c r="M1942" i="11" s="1"/>
  <c r="F1942" i="11" s="1"/>
  <c r="M1940" i="11" a="1"/>
  <c r="M1940" i="11" s="1"/>
  <c r="F1940" i="11" s="1"/>
  <c r="M1938" i="11" a="1"/>
  <c r="M1938" i="11" s="1"/>
  <c r="F1938" i="11" s="1"/>
  <c r="M1936" i="11" a="1"/>
  <c r="M1936" i="11" s="1"/>
  <c r="F1936" i="11" s="1"/>
  <c r="M1934" i="11" a="1"/>
  <c r="M1934" i="11" s="1"/>
  <c r="F1934" i="11" s="1"/>
  <c r="M1932" i="11" a="1"/>
  <c r="M1932" i="11" s="1"/>
  <c r="F1932" i="11" s="1"/>
  <c r="M1930" i="11" a="1"/>
  <c r="M1930" i="11" s="1"/>
  <c r="F1930" i="11" s="1"/>
  <c r="M1928" i="11" a="1"/>
  <c r="M1928" i="11" s="1"/>
  <c r="F1928" i="11" s="1"/>
  <c r="M1926" i="11" a="1"/>
  <c r="M1926" i="11" s="1"/>
  <c r="F1926" i="11" s="1"/>
  <c r="M1924" i="11" a="1"/>
  <c r="M1924" i="11" s="1"/>
  <c r="F1924" i="11" s="1"/>
  <c r="M1922" i="11" a="1"/>
  <c r="M1922" i="11" s="1"/>
  <c r="F1922" i="11" s="1"/>
  <c r="M1920" i="11" a="1"/>
  <c r="M1920" i="11" s="1"/>
  <c r="F1920" i="11" s="1"/>
  <c r="M1918" i="11" a="1"/>
  <c r="M1918" i="11" s="1"/>
  <c r="F1918" i="11" s="1"/>
  <c r="M1916" i="11" a="1"/>
  <c r="M1916" i="11" s="1"/>
  <c r="F1916" i="11" s="1"/>
  <c r="M1914" i="11" a="1"/>
  <c r="M1914" i="11" s="1"/>
  <c r="F1914" i="11" s="1"/>
  <c r="M1912" i="11" a="1"/>
  <c r="M1912" i="11" s="1"/>
  <c r="F1912" i="11" s="1"/>
  <c r="M1910" i="11" a="1"/>
  <c r="M1910" i="11" s="1"/>
  <c r="F1910" i="11" s="1"/>
  <c r="M1908" i="11" a="1"/>
  <c r="M1908" i="11" s="1"/>
  <c r="F1908" i="11" s="1"/>
  <c r="M1906" i="11" a="1"/>
  <c r="M1906" i="11" s="1"/>
  <c r="F1906" i="11" s="1"/>
  <c r="M1904" i="11" a="1"/>
  <c r="M1904" i="11" s="1"/>
  <c r="F1904" i="11" s="1"/>
  <c r="M1902" i="11" a="1"/>
  <c r="M1902" i="11" s="1"/>
  <c r="F1902" i="11" s="1"/>
  <c r="M1900" i="11" a="1"/>
  <c r="M1900" i="11" s="1"/>
  <c r="F1900" i="11" s="1"/>
  <c r="M1898" i="11" a="1"/>
  <c r="M1898" i="11" s="1"/>
  <c r="F1898" i="11" s="1"/>
  <c r="M1896" i="11" a="1"/>
  <c r="M1896" i="11" s="1"/>
  <c r="F1896" i="11" s="1"/>
  <c r="M1894" i="11" a="1"/>
  <c r="M1894" i="11" s="1"/>
  <c r="F1894" i="11" s="1"/>
  <c r="M1892" i="11" a="1"/>
  <c r="M1892" i="11" s="1"/>
  <c r="F1892" i="11" s="1"/>
  <c r="M1890" i="11" a="1"/>
  <c r="M1890" i="11" s="1"/>
  <c r="F1890" i="11" s="1"/>
  <c r="M1888" i="11" a="1"/>
  <c r="M1888" i="11" s="1"/>
  <c r="F1888" i="11" s="1"/>
  <c r="M1886" i="11" a="1"/>
  <c r="M1886" i="11" s="1"/>
  <c r="F1886" i="11" s="1"/>
  <c r="M1884" i="11" a="1"/>
  <c r="M1884" i="11" s="1"/>
  <c r="F1884" i="11" s="1"/>
  <c r="M1882" i="11" a="1"/>
  <c r="M1882" i="11" s="1"/>
  <c r="F1882" i="11" s="1"/>
  <c r="M1880" i="11" a="1"/>
  <c r="M1880" i="11" s="1"/>
  <c r="F1880" i="11" s="1"/>
  <c r="M1878" i="11" a="1"/>
  <c r="M1878" i="11" s="1"/>
  <c r="F1878" i="11" s="1"/>
  <c r="M1876" i="11" a="1"/>
  <c r="M1876" i="11" s="1"/>
  <c r="F1876" i="11" s="1"/>
  <c r="M1874" i="11" a="1"/>
  <c r="M1874" i="11" s="1"/>
  <c r="F1874" i="11" s="1"/>
  <c r="M1872" i="11" a="1"/>
  <c r="M1872" i="11" s="1"/>
  <c r="F1872" i="11" s="1"/>
  <c r="M1870" i="11" a="1"/>
  <c r="M1870" i="11" s="1"/>
  <c r="F1870" i="11" s="1"/>
  <c r="M1868" i="11" a="1"/>
  <c r="M1868" i="11" s="1"/>
  <c r="F1868" i="11" s="1"/>
  <c r="M1866" i="11" a="1"/>
  <c r="M1866" i="11" s="1"/>
  <c r="F1866" i="11" s="1"/>
  <c r="M1864" i="11" a="1"/>
  <c r="M1864" i="11" s="1"/>
  <c r="F1864" i="11" s="1"/>
  <c r="M1862" i="11" a="1"/>
  <c r="M1862" i="11" s="1"/>
  <c r="F1862" i="11" s="1"/>
  <c r="M1860" i="11" a="1"/>
  <c r="M1860" i="11" s="1"/>
  <c r="F1860" i="11" s="1"/>
  <c r="M1858" i="11" a="1"/>
  <c r="M1858" i="11" s="1"/>
  <c r="F1858" i="11" s="1"/>
  <c r="M1856" i="11" a="1"/>
  <c r="M1856" i="11" s="1"/>
  <c r="F1856" i="11" s="1"/>
  <c r="M1854" i="11" a="1"/>
  <c r="M1854" i="11" s="1"/>
  <c r="F1854" i="11" s="1"/>
  <c r="M1852" i="11" a="1"/>
  <c r="M1852" i="11" s="1"/>
  <c r="F1852" i="11" s="1"/>
  <c r="M1850" i="11" a="1"/>
  <c r="M1850" i="11" s="1"/>
  <c r="F1850" i="11" s="1"/>
  <c r="M1848" i="11" a="1"/>
  <c r="M1848" i="11" s="1"/>
  <c r="F1848" i="11" s="1"/>
  <c r="M1846" i="11" a="1"/>
  <c r="M1846" i="11" s="1"/>
  <c r="F1846" i="11" s="1"/>
  <c r="M1844" i="11" a="1"/>
  <c r="M1844" i="11" s="1"/>
  <c r="F1844" i="11" s="1"/>
  <c r="M1842" i="11" a="1"/>
  <c r="M1842" i="11" s="1"/>
  <c r="F1842" i="11" s="1"/>
  <c r="M1840" i="11" a="1"/>
  <c r="M1840" i="11" s="1"/>
  <c r="F1840" i="11" s="1"/>
  <c r="M1838" i="11" a="1"/>
  <c r="M1838" i="11" s="1"/>
  <c r="F1838" i="11" s="1"/>
  <c r="M1836" i="11" a="1"/>
  <c r="M1836" i="11" s="1"/>
  <c r="F1836" i="11" s="1"/>
  <c r="M1834" i="11" a="1"/>
  <c r="M1834" i="11" s="1"/>
  <c r="F1834" i="11" s="1"/>
  <c r="M1832" i="11" a="1"/>
  <c r="M1832" i="11" s="1"/>
  <c r="F1832" i="11" s="1"/>
  <c r="M1830" i="11" a="1"/>
  <c r="M1830" i="11" s="1"/>
  <c r="F1830" i="11" s="1"/>
  <c r="M1828" i="11" a="1"/>
  <c r="M1828" i="11" s="1"/>
  <c r="F1828" i="11" s="1"/>
  <c r="M1826" i="11" a="1"/>
  <c r="M1826" i="11" s="1"/>
  <c r="F1826" i="11" s="1"/>
  <c r="M1824" i="11" a="1"/>
  <c r="M1824" i="11" s="1"/>
  <c r="F1824" i="11" s="1"/>
  <c r="M1822" i="11" a="1"/>
  <c r="M1822" i="11" s="1"/>
  <c r="F1822" i="11" s="1"/>
  <c r="M1820" i="11" a="1"/>
  <c r="M1820" i="11" s="1"/>
  <c r="F1820" i="11" s="1"/>
  <c r="M1818" i="11" a="1"/>
  <c r="M1818" i="11" s="1"/>
  <c r="F1818" i="11" s="1"/>
  <c r="M1816" i="11" a="1"/>
  <c r="M1816" i="11" s="1"/>
  <c r="F1816" i="11" s="1"/>
  <c r="M1814" i="11" a="1"/>
  <c r="M1814" i="11" s="1"/>
  <c r="F1814" i="11" s="1"/>
  <c r="M1812" i="11" a="1"/>
  <c r="M1812" i="11" s="1"/>
  <c r="F1812" i="11" s="1"/>
  <c r="M1810" i="11" a="1"/>
  <c r="M1810" i="11" s="1"/>
  <c r="F1810" i="11" s="1"/>
  <c r="M1808" i="11" a="1"/>
  <c r="M1808" i="11" s="1"/>
  <c r="F1808" i="11" s="1"/>
  <c r="M1806" i="11" a="1"/>
  <c r="M1806" i="11" s="1"/>
  <c r="F1806" i="11" s="1"/>
  <c r="M1804" i="11" a="1"/>
  <c r="M1804" i="11" s="1"/>
  <c r="F1804" i="11" s="1"/>
  <c r="M1802" i="11" a="1"/>
  <c r="M1802" i="11" s="1"/>
  <c r="F1802" i="11" s="1"/>
  <c r="M1800" i="11" a="1"/>
  <c r="M1800" i="11" s="1"/>
  <c r="F1800" i="11" s="1"/>
  <c r="M1798" i="11" a="1"/>
  <c r="M1798" i="11" s="1"/>
  <c r="F1798" i="11" s="1"/>
  <c r="M1796" i="11" a="1"/>
  <c r="M1796" i="11" s="1"/>
  <c r="F1796" i="11" s="1"/>
  <c r="M1794" i="11" a="1"/>
  <c r="M1794" i="11" s="1"/>
  <c r="F1794" i="11" s="1"/>
  <c r="M1792" i="11" a="1"/>
  <c r="M1792" i="11" s="1"/>
  <c r="F1792" i="11" s="1"/>
  <c r="M1790" i="11" a="1"/>
  <c r="M1790" i="11" s="1"/>
  <c r="F1790" i="11" s="1"/>
  <c r="M1788" i="11" a="1"/>
  <c r="M1788" i="11" s="1"/>
  <c r="F1788" i="11" s="1"/>
  <c r="M1786" i="11" a="1"/>
  <c r="M1786" i="11" s="1"/>
  <c r="F1786" i="11" s="1"/>
  <c r="M1784" i="11" a="1"/>
  <c r="M1784" i="11" s="1"/>
  <c r="F1784" i="11" s="1"/>
  <c r="M1782" i="11" a="1"/>
  <c r="M1782" i="11" s="1"/>
  <c r="F1782" i="11" s="1"/>
  <c r="M1780" i="11" a="1"/>
  <c r="M1780" i="11" s="1"/>
  <c r="F1780" i="11" s="1"/>
  <c r="M1778" i="11" a="1"/>
  <c r="M1778" i="11" s="1"/>
  <c r="F1778" i="11" s="1"/>
  <c r="M1776" i="11" a="1"/>
  <c r="M1776" i="11" s="1"/>
  <c r="F1776" i="11" s="1"/>
  <c r="M1774" i="11" a="1"/>
  <c r="M1774" i="11" s="1"/>
  <c r="F1774" i="11" s="1"/>
  <c r="M1772" i="11" a="1"/>
  <c r="M1772" i="11" s="1"/>
  <c r="F1772" i="11" s="1"/>
  <c r="M1770" i="11" a="1"/>
  <c r="M1770" i="11" s="1"/>
  <c r="F1770" i="11" s="1"/>
  <c r="M1768" i="11" a="1"/>
  <c r="M1768" i="11" s="1"/>
  <c r="F1768" i="11" s="1"/>
  <c r="M1766" i="11" a="1"/>
  <c r="M1766" i="11" s="1"/>
  <c r="F1766" i="11" s="1"/>
  <c r="M1764" i="11" a="1"/>
  <c r="M1764" i="11" s="1"/>
  <c r="F1764" i="11" s="1"/>
  <c r="M1762" i="11" a="1"/>
  <c r="M1762" i="11" s="1"/>
  <c r="F1762" i="11" s="1"/>
  <c r="M1760" i="11" a="1"/>
  <c r="M1760" i="11" s="1"/>
  <c r="F1760" i="11" s="1"/>
  <c r="M1758" i="11" a="1"/>
  <c r="M1758" i="11" s="1"/>
  <c r="F1758" i="11" s="1"/>
  <c r="M1756" i="11" a="1"/>
  <c r="M1756" i="11" s="1"/>
  <c r="F1756" i="11" s="1"/>
  <c r="M1754" i="11" a="1"/>
  <c r="M1754" i="11" s="1"/>
  <c r="F1754" i="11" s="1"/>
  <c r="M1752" i="11" a="1"/>
  <c r="M1752" i="11" s="1"/>
  <c r="F1752" i="11" s="1"/>
  <c r="M1750" i="11" a="1"/>
  <c r="M1750" i="11" s="1"/>
  <c r="F1750" i="11" s="1"/>
  <c r="M1748" i="11" a="1"/>
  <c r="M1748" i="11" s="1"/>
  <c r="F1748" i="11" s="1"/>
  <c r="M1746" i="11" a="1"/>
  <c r="M1746" i="11" s="1"/>
  <c r="F1746" i="11" s="1"/>
  <c r="M1744" i="11" a="1"/>
  <c r="M1744" i="11" s="1"/>
  <c r="F1744" i="11" s="1"/>
  <c r="M1742" i="11" a="1"/>
  <c r="M1742" i="11" s="1"/>
  <c r="F1742" i="11" s="1"/>
  <c r="M1740" i="11" a="1"/>
  <c r="M1740" i="11" s="1"/>
  <c r="F1740" i="11" s="1"/>
  <c r="M1738" i="11" a="1"/>
  <c r="M1738" i="11" s="1"/>
  <c r="F1738" i="11" s="1"/>
  <c r="M1736" i="11" a="1"/>
  <c r="M1736" i="11" s="1"/>
  <c r="F1736" i="11" s="1"/>
  <c r="M1734" i="11" a="1"/>
  <c r="M1734" i="11" s="1"/>
  <c r="F1734" i="11" s="1"/>
  <c r="M1732" i="11" a="1"/>
  <c r="M1732" i="11" s="1"/>
  <c r="F1732" i="11" s="1"/>
  <c r="M1730" i="11" a="1"/>
  <c r="M1730" i="11" s="1"/>
  <c r="F1730" i="11" s="1"/>
  <c r="M1728" i="11" a="1"/>
  <c r="M1728" i="11" s="1"/>
  <c r="F1728" i="11" s="1"/>
  <c r="M1726" i="11" a="1"/>
  <c r="M1726" i="11" s="1"/>
  <c r="F1726" i="11" s="1"/>
  <c r="M1724" i="11" a="1"/>
  <c r="M1724" i="11" s="1"/>
  <c r="F1724" i="11" s="1"/>
  <c r="M1722" i="11" a="1"/>
  <c r="M1722" i="11" s="1"/>
  <c r="F1722" i="11" s="1"/>
  <c r="M1720" i="11" a="1"/>
  <c r="M1720" i="11" s="1"/>
  <c r="F1720" i="11" s="1"/>
  <c r="M1718" i="11" a="1"/>
  <c r="M1718" i="11" s="1"/>
  <c r="F1718" i="11" s="1"/>
  <c r="M1716" i="11" a="1"/>
  <c r="M1716" i="11" s="1"/>
  <c r="F1716" i="11" s="1"/>
  <c r="M1714" i="11" a="1"/>
  <c r="M1714" i="11" s="1"/>
  <c r="F1714" i="11" s="1"/>
  <c r="M1712" i="11" a="1"/>
  <c r="M1712" i="11" s="1"/>
  <c r="F1712" i="11" s="1"/>
  <c r="M1710" i="11" a="1"/>
  <c r="M1710" i="11" s="1"/>
  <c r="F1710" i="11" s="1"/>
  <c r="M3" i="11" a="1"/>
  <c r="M3" i="11" s="1"/>
  <c r="F3" i="11" s="1"/>
  <c r="M5" i="11" a="1"/>
  <c r="M5" i="11" s="1"/>
  <c r="F5" i="11" s="1"/>
  <c r="M7" i="11" a="1"/>
  <c r="M7" i="11" s="1"/>
  <c r="F7" i="11" s="1"/>
  <c r="M9" i="11" a="1"/>
  <c r="M9" i="11" s="1"/>
  <c r="F9" i="11" s="1"/>
  <c r="M11" i="11" a="1"/>
  <c r="M11" i="11" s="1"/>
  <c r="F11" i="11" s="1"/>
  <c r="M13" i="11" a="1"/>
  <c r="M13" i="11" s="1"/>
  <c r="F13" i="11" s="1"/>
  <c r="M15" i="11" a="1"/>
  <c r="M15" i="11" s="1"/>
  <c r="F15" i="11" s="1"/>
  <c r="M17" i="11" a="1"/>
  <c r="M17" i="11" s="1"/>
  <c r="F17" i="11" s="1"/>
  <c r="M19" i="11" a="1"/>
  <c r="M19" i="11" s="1"/>
  <c r="F19" i="11" s="1"/>
  <c r="M21" i="11" a="1"/>
  <c r="M21" i="11" s="1"/>
  <c r="F21" i="11" s="1"/>
  <c r="M23" i="11" a="1"/>
  <c r="M23" i="11" s="1"/>
  <c r="F23" i="11" s="1"/>
  <c r="M25" i="11" a="1"/>
  <c r="M25" i="11" s="1"/>
  <c r="F25" i="11" s="1"/>
  <c r="M27" i="11" a="1"/>
  <c r="M27" i="11" s="1"/>
  <c r="F27" i="11" s="1"/>
  <c r="M29" i="11" a="1"/>
  <c r="M29" i="11" s="1"/>
  <c r="F29" i="11" s="1"/>
  <c r="M31" i="11" a="1"/>
  <c r="M31" i="11" s="1"/>
  <c r="F31" i="11" s="1"/>
  <c r="M33" i="11" a="1"/>
  <c r="M33" i="11" s="1"/>
  <c r="F33" i="11" s="1"/>
  <c r="M35" i="11" a="1"/>
  <c r="M35" i="11" s="1"/>
  <c r="F35" i="11" s="1"/>
  <c r="M37" i="11" a="1"/>
  <c r="M37" i="11" s="1"/>
  <c r="F37" i="11" s="1"/>
  <c r="M39" i="11" a="1"/>
  <c r="M39" i="11" s="1"/>
  <c r="F39" i="11" s="1"/>
  <c r="M41" i="11" a="1"/>
  <c r="M41" i="11" s="1"/>
  <c r="F41" i="11" s="1"/>
  <c r="M43" i="11" a="1"/>
  <c r="M43" i="11" s="1"/>
  <c r="F43" i="11" s="1"/>
  <c r="M45" i="11" a="1"/>
  <c r="M45" i="11" s="1"/>
  <c r="F45" i="11" s="1"/>
  <c r="M47" i="11" a="1"/>
  <c r="M47" i="11" s="1"/>
  <c r="F47" i="11" s="1"/>
  <c r="M49" i="11" a="1"/>
  <c r="M49" i="11" s="1"/>
  <c r="F49" i="11" s="1"/>
  <c r="M51" i="11" a="1"/>
  <c r="M51" i="11" s="1"/>
  <c r="F51" i="11" s="1"/>
  <c r="M53" i="11" a="1"/>
  <c r="M53" i="11" s="1"/>
  <c r="F53" i="11" s="1"/>
  <c r="M55" i="11" a="1"/>
  <c r="M55" i="11" s="1"/>
  <c r="F55" i="11" s="1"/>
  <c r="M57" i="11" a="1"/>
  <c r="M57" i="11" s="1"/>
  <c r="F57" i="11" s="1"/>
  <c r="M59" i="11" a="1"/>
  <c r="M59" i="11" s="1"/>
  <c r="F59" i="11" s="1"/>
  <c r="M61" i="11" a="1"/>
  <c r="M61" i="11" s="1"/>
  <c r="F61" i="11" s="1"/>
  <c r="M63" i="11" a="1"/>
  <c r="M63" i="11" s="1"/>
  <c r="F63" i="11" s="1"/>
  <c r="M65" i="11" a="1"/>
  <c r="M65" i="11" s="1"/>
  <c r="F65" i="11" s="1"/>
  <c r="M67" i="11" a="1"/>
  <c r="M67" i="11" s="1"/>
  <c r="F67" i="11" s="1"/>
  <c r="M69" i="11" a="1"/>
  <c r="M69" i="11" s="1"/>
  <c r="F69" i="11" s="1"/>
  <c r="M71" i="11" a="1"/>
  <c r="M71" i="11" s="1"/>
  <c r="F71" i="11" s="1"/>
  <c r="M73" i="11" a="1"/>
  <c r="M73" i="11" s="1"/>
  <c r="F73" i="11" s="1"/>
  <c r="M75" i="11" a="1"/>
  <c r="M75" i="11" s="1"/>
  <c r="F75" i="11" s="1"/>
  <c r="M77" i="11" a="1"/>
  <c r="M77" i="11" s="1"/>
  <c r="F77" i="11" s="1"/>
  <c r="M79" i="11" a="1"/>
  <c r="M79" i="11" s="1"/>
  <c r="F79" i="11" s="1"/>
  <c r="M81" i="11" a="1"/>
  <c r="M81" i="11" s="1"/>
  <c r="F81" i="11" s="1"/>
  <c r="M83" i="11" a="1"/>
  <c r="M83" i="11" s="1"/>
  <c r="F83" i="11" s="1"/>
  <c r="M85" i="11" a="1"/>
  <c r="M85" i="11" s="1"/>
  <c r="F85" i="11" s="1"/>
  <c r="M87" i="11" a="1"/>
  <c r="M87" i="11" s="1"/>
  <c r="F87" i="11" s="1"/>
  <c r="M89" i="11" a="1"/>
  <c r="M89" i="11" s="1"/>
  <c r="F89" i="11" s="1"/>
  <c r="M91" i="11" a="1"/>
  <c r="M91" i="11" s="1"/>
  <c r="F91" i="11" s="1"/>
  <c r="M93" i="11" a="1"/>
  <c r="M93" i="11" s="1"/>
  <c r="F93" i="11" s="1"/>
  <c r="M95" i="11" a="1"/>
  <c r="M95" i="11" s="1"/>
  <c r="F95" i="11" s="1"/>
  <c r="M97" i="11" a="1"/>
  <c r="M97" i="11" s="1"/>
  <c r="F97" i="11" s="1"/>
  <c r="M99" i="11" a="1"/>
  <c r="M99" i="11" s="1"/>
  <c r="F99" i="11" s="1"/>
  <c r="M101" i="11" a="1"/>
  <c r="M101" i="11" s="1"/>
  <c r="F101" i="11" s="1"/>
  <c r="M103" i="11" a="1"/>
  <c r="M103" i="11" s="1"/>
  <c r="F103" i="11" s="1"/>
  <c r="M105" i="11" a="1"/>
  <c r="M105" i="11" s="1"/>
  <c r="F105" i="11" s="1"/>
  <c r="M107" i="11" a="1"/>
  <c r="M107" i="11" s="1"/>
  <c r="F107" i="11" s="1"/>
  <c r="M109" i="11" a="1"/>
  <c r="M109" i="11" s="1"/>
  <c r="F109" i="11" s="1"/>
  <c r="M111" i="11" a="1"/>
  <c r="M111" i="11" s="1"/>
  <c r="F111" i="11" s="1"/>
  <c r="M113" i="11" a="1"/>
  <c r="M113" i="11" s="1"/>
  <c r="F113" i="11" s="1"/>
  <c r="M115" i="11" a="1"/>
  <c r="M115" i="11" s="1"/>
  <c r="F115" i="11" s="1"/>
  <c r="M117" i="11" a="1"/>
  <c r="M117" i="11" s="1"/>
  <c r="F117" i="11" s="1"/>
  <c r="M119" i="11" a="1"/>
  <c r="M119" i="11" s="1"/>
  <c r="F119" i="11" s="1"/>
  <c r="M121" i="11" a="1"/>
  <c r="M121" i="11" s="1"/>
  <c r="F121" i="11" s="1"/>
  <c r="M123" i="11" a="1"/>
  <c r="M123" i="11" s="1"/>
  <c r="F123" i="11" s="1"/>
  <c r="M125" i="11" a="1"/>
  <c r="M125" i="11" s="1"/>
  <c r="F125" i="11" s="1"/>
  <c r="M127" i="11" a="1"/>
  <c r="M127" i="11" s="1"/>
  <c r="F127" i="11" s="1"/>
  <c r="M129" i="11" a="1"/>
  <c r="M129" i="11" s="1"/>
  <c r="F129" i="11" s="1"/>
  <c r="M131" i="11" a="1"/>
  <c r="M131" i="11" s="1"/>
  <c r="F131" i="11" s="1"/>
  <c r="M133" i="11" a="1"/>
  <c r="M133" i="11" s="1"/>
  <c r="F133" i="11" s="1"/>
  <c r="M135" i="11" a="1"/>
  <c r="M135" i="11" s="1"/>
  <c r="F135" i="11" s="1"/>
  <c r="M137" i="11" a="1"/>
  <c r="M137" i="11" s="1"/>
  <c r="F137" i="11" s="1"/>
  <c r="M139" i="11" a="1"/>
  <c r="M139" i="11" s="1"/>
  <c r="F139" i="11" s="1"/>
  <c r="M141" i="11" a="1"/>
  <c r="M141" i="11" s="1"/>
  <c r="F141" i="11" s="1"/>
  <c r="M143" i="11" a="1"/>
  <c r="M143" i="11" s="1"/>
  <c r="F143" i="11" s="1"/>
  <c r="M145" i="11" a="1"/>
  <c r="M145" i="11" s="1"/>
  <c r="F145" i="11" s="1"/>
  <c r="M147" i="11" a="1"/>
  <c r="M147" i="11" s="1"/>
  <c r="F147" i="11" s="1"/>
  <c r="M149" i="11" a="1"/>
  <c r="M149" i="11" s="1"/>
  <c r="F149" i="11" s="1"/>
  <c r="M151" i="11" a="1"/>
  <c r="M151" i="11" s="1"/>
  <c r="F151" i="11" s="1"/>
  <c r="M153" i="11" a="1"/>
  <c r="M153" i="11" s="1"/>
  <c r="F153" i="11" s="1"/>
  <c r="M155" i="11" a="1"/>
  <c r="M155" i="11" s="1"/>
  <c r="F155" i="11" s="1"/>
  <c r="M157" i="11" a="1"/>
  <c r="M157" i="11" s="1"/>
  <c r="F157" i="11" s="1"/>
  <c r="M159" i="11" a="1"/>
  <c r="M159" i="11" s="1"/>
  <c r="F159" i="11" s="1"/>
  <c r="M161" i="11" a="1"/>
  <c r="M161" i="11" s="1"/>
  <c r="F161" i="11" s="1"/>
  <c r="M163" i="11" a="1"/>
  <c r="M163" i="11" s="1"/>
  <c r="F163" i="11" s="1"/>
  <c r="M165" i="11" a="1"/>
  <c r="M165" i="11" s="1"/>
  <c r="F165" i="11" s="1"/>
  <c r="M167" i="11" a="1"/>
  <c r="M167" i="11" s="1"/>
  <c r="F167" i="11" s="1"/>
  <c r="M169" i="11" a="1"/>
  <c r="M169" i="11" s="1"/>
  <c r="F169" i="11" s="1"/>
  <c r="M171" i="11" a="1"/>
  <c r="M171" i="11" s="1"/>
  <c r="F171" i="11" s="1"/>
  <c r="M4" i="11" a="1"/>
  <c r="M4" i="11" s="1"/>
  <c r="F4" i="11" s="1"/>
  <c r="M6" i="11" a="1"/>
  <c r="M6" i="11" s="1"/>
  <c r="F6" i="11" s="1"/>
  <c r="M8" i="11" a="1"/>
  <c r="M8" i="11" s="1"/>
  <c r="F8" i="11" s="1"/>
  <c r="M10" i="11" a="1"/>
  <c r="M10" i="11" s="1"/>
  <c r="F10" i="11" s="1"/>
  <c r="M12" i="11" a="1"/>
  <c r="M12" i="11" s="1"/>
  <c r="F12" i="11" s="1"/>
  <c r="M14" i="11" a="1"/>
  <c r="M14" i="11" s="1"/>
  <c r="F14" i="11" s="1"/>
  <c r="M16" i="11" a="1"/>
  <c r="M16" i="11" s="1"/>
  <c r="F16" i="11" s="1"/>
  <c r="M18" i="11" a="1"/>
  <c r="M18" i="11" s="1"/>
  <c r="F18" i="11" s="1"/>
  <c r="M20" i="11" a="1"/>
  <c r="M20" i="11" s="1"/>
  <c r="F20" i="11" s="1"/>
  <c r="M22" i="11" a="1"/>
  <c r="M22" i="11" s="1"/>
  <c r="F22" i="11" s="1"/>
  <c r="M24" i="11" a="1"/>
  <c r="M24" i="11" s="1"/>
  <c r="F24" i="11" s="1"/>
  <c r="M26" i="11" a="1"/>
  <c r="M26" i="11" s="1"/>
  <c r="F26" i="11" s="1"/>
  <c r="M28" i="11" a="1"/>
  <c r="M28" i="11" s="1"/>
  <c r="F28" i="11" s="1"/>
  <c r="M30" i="11" a="1"/>
  <c r="M30" i="11" s="1"/>
  <c r="F30" i="11" s="1"/>
  <c r="M32" i="11" a="1"/>
  <c r="M32" i="11" s="1"/>
  <c r="F32" i="11" s="1"/>
  <c r="M34" i="11" a="1"/>
  <c r="M34" i="11" s="1"/>
  <c r="F34" i="11" s="1"/>
  <c r="M36" i="11" a="1"/>
  <c r="M36" i="11" s="1"/>
  <c r="F36" i="11" s="1"/>
  <c r="M38" i="11" a="1"/>
  <c r="M38" i="11" s="1"/>
  <c r="F38" i="11" s="1"/>
  <c r="M40" i="11" a="1"/>
  <c r="M40" i="11" s="1"/>
  <c r="F40" i="11" s="1"/>
  <c r="M42" i="11" a="1"/>
  <c r="M42" i="11" s="1"/>
  <c r="F42" i="11" s="1"/>
  <c r="M44" i="11" a="1"/>
  <c r="M44" i="11" s="1"/>
  <c r="F44" i="11" s="1"/>
  <c r="M46" i="11" a="1"/>
  <c r="M46" i="11" s="1"/>
  <c r="F46" i="11" s="1"/>
  <c r="M48" i="11" a="1"/>
  <c r="M48" i="11" s="1"/>
  <c r="F48" i="11" s="1"/>
  <c r="M50" i="11" a="1"/>
  <c r="M50" i="11" s="1"/>
  <c r="F50" i="11" s="1"/>
  <c r="M52" i="11" a="1"/>
  <c r="M52" i="11" s="1"/>
  <c r="F52" i="11" s="1"/>
  <c r="M54" i="11" a="1"/>
  <c r="M54" i="11" s="1"/>
  <c r="F54" i="11" s="1"/>
  <c r="M56" i="11" a="1"/>
  <c r="M56" i="11" s="1"/>
  <c r="F56" i="11" s="1"/>
  <c r="M58" i="11" a="1"/>
  <c r="M58" i="11" s="1"/>
  <c r="F58" i="11" s="1"/>
  <c r="M60" i="11" a="1"/>
  <c r="M60" i="11" s="1"/>
  <c r="F60" i="11" s="1"/>
  <c r="M62" i="11" a="1"/>
  <c r="M62" i="11" s="1"/>
  <c r="F62" i="11" s="1"/>
  <c r="M64" i="11" a="1"/>
  <c r="M64" i="11" s="1"/>
  <c r="F64" i="11" s="1"/>
  <c r="M66" i="11" a="1"/>
  <c r="M66" i="11" s="1"/>
  <c r="F66" i="11" s="1"/>
  <c r="M68" i="11" a="1"/>
  <c r="M68" i="11" s="1"/>
  <c r="F68" i="11" s="1"/>
  <c r="M70" i="11" a="1"/>
  <c r="M70" i="11" s="1"/>
  <c r="F70" i="11" s="1"/>
  <c r="M72" i="11" a="1"/>
  <c r="M72" i="11" s="1"/>
  <c r="F72" i="11" s="1"/>
  <c r="M74" i="11" a="1"/>
  <c r="M74" i="11" s="1"/>
  <c r="F74" i="11" s="1"/>
  <c r="M76" i="11" a="1"/>
  <c r="M76" i="11" s="1"/>
  <c r="F76" i="11" s="1"/>
  <c r="M78" i="11" a="1"/>
  <c r="M78" i="11" s="1"/>
  <c r="F78" i="11" s="1"/>
  <c r="M80" i="11" a="1"/>
  <c r="M80" i="11" s="1"/>
  <c r="F80" i="11" s="1"/>
  <c r="M82" i="11" a="1"/>
  <c r="M82" i="11" s="1"/>
  <c r="F82" i="11" s="1"/>
  <c r="M84" i="11" a="1"/>
  <c r="M84" i="11" s="1"/>
  <c r="F84" i="11" s="1"/>
  <c r="M86" i="11" a="1"/>
  <c r="M86" i="11" s="1"/>
  <c r="F86" i="11" s="1"/>
  <c r="M88" i="11" a="1"/>
  <c r="M88" i="11" s="1"/>
  <c r="F88" i="11" s="1"/>
  <c r="M90" i="11" a="1"/>
  <c r="M90" i="11" s="1"/>
  <c r="F90" i="11" s="1"/>
  <c r="M92" i="11" a="1"/>
  <c r="M92" i="11" s="1"/>
  <c r="F92" i="11" s="1"/>
  <c r="M94" i="11" a="1"/>
  <c r="M94" i="11" s="1"/>
  <c r="F94" i="11" s="1"/>
  <c r="M96" i="11" a="1"/>
  <c r="M96" i="11" s="1"/>
  <c r="F96" i="11" s="1"/>
  <c r="M98" i="11" a="1"/>
  <c r="M98" i="11" s="1"/>
  <c r="F98" i="11" s="1"/>
  <c r="M100" i="11" a="1"/>
  <c r="M100" i="11" s="1"/>
  <c r="F100" i="11" s="1"/>
  <c r="M102" i="11" a="1"/>
  <c r="M102" i="11" s="1"/>
  <c r="F102" i="11" s="1"/>
  <c r="M104" i="11" a="1"/>
  <c r="M104" i="11" s="1"/>
  <c r="F104" i="11" s="1"/>
  <c r="M106" i="11" a="1"/>
  <c r="M106" i="11" s="1"/>
  <c r="F106" i="11" s="1"/>
  <c r="M108" i="11" a="1"/>
  <c r="M108" i="11" s="1"/>
  <c r="F108" i="11" s="1"/>
  <c r="M110" i="11" a="1"/>
  <c r="M110" i="11" s="1"/>
  <c r="F110" i="11" s="1"/>
  <c r="M112" i="11" a="1"/>
  <c r="M112" i="11" s="1"/>
  <c r="F112" i="11" s="1"/>
  <c r="M114" i="11" a="1"/>
  <c r="M114" i="11" s="1"/>
  <c r="F114" i="11" s="1"/>
  <c r="M116" i="11" a="1"/>
  <c r="M116" i="11" s="1"/>
  <c r="F116" i="11" s="1"/>
  <c r="M118" i="11" a="1"/>
  <c r="M118" i="11" s="1"/>
  <c r="F118" i="11" s="1"/>
  <c r="M120" i="11" a="1"/>
  <c r="M120" i="11" s="1"/>
  <c r="F120" i="11" s="1"/>
  <c r="M122" i="11" a="1"/>
  <c r="M122" i="11" s="1"/>
  <c r="F122" i="11" s="1"/>
  <c r="M124" i="11" a="1"/>
  <c r="M124" i="11" s="1"/>
  <c r="F124" i="11" s="1"/>
  <c r="M126" i="11" a="1"/>
  <c r="M126" i="11" s="1"/>
  <c r="F126" i="11" s="1"/>
  <c r="M128" i="11" a="1"/>
  <c r="M128" i="11" s="1"/>
  <c r="F128" i="11" s="1"/>
  <c r="M130" i="11" a="1"/>
  <c r="M130" i="11" s="1"/>
  <c r="F130" i="11" s="1"/>
  <c r="M132" i="11" a="1"/>
  <c r="M132" i="11" s="1"/>
  <c r="F132" i="11" s="1"/>
  <c r="M134" i="11" a="1"/>
  <c r="M134" i="11" s="1"/>
  <c r="F134" i="11" s="1"/>
  <c r="M136" i="11" a="1"/>
  <c r="M136" i="11" s="1"/>
  <c r="F136" i="11" s="1"/>
  <c r="M138" i="11" a="1"/>
  <c r="M138" i="11" s="1"/>
  <c r="F138" i="11" s="1"/>
  <c r="M140" i="11" a="1"/>
  <c r="M140" i="11" s="1"/>
  <c r="F140" i="11" s="1"/>
  <c r="M142" i="11" a="1"/>
  <c r="M142" i="11" s="1"/>
  <c r="F142" i="11" s="1"/>
  <c r="M144" i="11" a="1"/>
  <c r="M144" i="11" s="1"/>
  <c r="F144" i="11" s="1"/>
  <c r="M146" i="11" a="1"/>
  <c r="M146" i="11" s="1"/>
  <c r="F146" i="11" s="1"/>
  <c r="M148" i="11" a="1"/>
  <c r="M148" i="11" s="1"/>
  <c r="F148" i="11" s="1"/>
  <c r="M150" i="11" a="1"/>
  <c r="M150" i="11" s="1"/>
  <c r="F150" i="11" s="1"/>
  <c r="M152" i="11" a="1"/>
  <c r="M152" i="11" s="1"/>
  <c r="F152" i="11" s="1"/>
  <c r="M154" i="11" a="1"/>
  <c r="M154" i="11" s="1"/>
  <c r="F154" i="11" s="1"/>
  <c r="M156" i="11" a="1"/>
  <c r="M156" i="11" s="1"/>
  <c r="F156" i="11" s="1"/>
  <c r="M158" i="11" a="1"/>
  <c r="M158" i="11" s="1"/>
  <c r="F158" i="11" s="1"/>
  <c r="M160" i="11" a="1"/>
  <c r="M160" i="11" s="1"/>
  <c r="F160" i="11" s="1"/>
  <c r="M162" i="11" a="1"/>
  <c r="M162" i="11" s="1"/>
  <c r="F162" i="11" s="1"/>
  <c r="M164" i="11" a="1"/>
  <c r="M164" i="11" s="1"/>
  <c r="F164" i="11" s="1"/>
  <c r="M166" i="11" a="1"/>
  <c r="M166" i="11" s="1"/>
  <c r="F166" i="11" s="1"/>
  <c r="M168" i="11" a="1"/>
  <c r="M168" i="11" s="1"/>
  <c r="F168" i="11" s="1"/>
  <c r="M170" i="11" a="1"/>
  <c r="M170" i="11" s="1"/>
  <c r="F170" i="11" s="1"/>
  <c r="M172" i="11" a="1"/>
  <c r="M172" i="11" s="1"/>
  <c r="F172" i="11" s="1"/>
  <c r="M173" i="11" a="1"/>
  <c r="M173" i="11" s="1"/>
  <c r="F173" i="11" s="1"/>
  <c r="M175" i="11" a="1"/>
  <c r="M175" i="11" s="1"/>
  <c r="F175" i="11" s="1"/>
  <c r="M177" i="11" a="1"/>
  <c r="M177" i="11" s="1"/>
  <c r="F177" i="11" s="1"/>
  <c r="M179" i="11" a="1"/>
  <c r="M179" i="11" s="1"/>
  <c r="F179" i="11" s="1"/>
  <c r="M181" i="11" a="1"/>
  <c r="M181" i="11" s="1"/>
  <c r="F181" i="11" s="1"/>
  <c r="M183" i="11" a="1"/>
  <c r="M183" i="11" s="1"/>
  <c r="F183" i="11" s="1"/>
  <c r="M185" i="11" a="1"/>
  <c r="M185" i="11" s="1"/>
  <c r="F185" i="11" s="1"/>
  <c r="M187" i="11" a="1"/>
  <c r="M187" i="11" s="1"/>
  <c r="F187" i="11" s="1"/>
  <c r="M189" i="11" a="1"/>
  <c r="M189" i="11" s="1"/>
  <c r="F189" i="11" s="1"/>
  <c r="M191" i="11" a="1"/>
  <c r="M191" i="11" s="1"/>
  <c r="F191" i="11" s="1"/>
  <c r="M193" i="11" a="1"/>
  <c r="M193" i="11" s="1"/>
  <c r="F193" i="11" s="1"/>
  <c r="M195" i="11" a="1"/>
  <c r="M195" i="11" s="1"/>
  <c r="F195" i="11" s="1"/>
  <c r="M197" i="11" a="1"/>
  <c r="M197" i="11" s="1"/>
  <c r="F197" i="11" s="1"/>
  <c r="M199" i="11" a="1"/>
  <c r="M199" i="11" s="1"/>
  <c r="F199" i="11" s="1"/>
  <c r="M201" i="11" a="1"/>
  <c r="M201" i="11" s="1"/>
  <c r="F201" i="11" s="1"/>
  <c r="M203" i="11" a="1"/>
  <c r="M203" i="11" s="1"/>
  <c r="F203" i="11" s="1"/>
  <c r="M205" i="11" a="1"/>
  <c r="M205" i="11" s="1"/>
  <c r="F205" i="11" s="1"/>
  <c r="M207" i="11" a="1"/>
  <c r="M207" i="11" s="1"/>
  <c r="F207" i="11" s="1"/>
  <c r="M209" i="11" a="1"/>
  <c r="M209" i="11" s="1"/>
  <c r="F209" i="11" s="1"/>
  <c r="M211" i="11" a="1"/>
  <c r="M211" i="11" s="1"/>
  <c r="F211" i="11" s="1"/>
  <c r="M213" i="11" a="1"/>
  <c r="M213" i="11" s="1"/>
  <c r="F213" i="11" s="1"/>
  <c r="M215" i="11" a="1"/>
  <c r="M215" i="11" s="1"/>
  <c r="F215" i="11" s="1"/>
  <c r="M217" i="11" a="1"/>
  <c r="M217" i="11" s="1"/>
  <c r="F217" i="11" s="1"/>
  <c r="M219" i="11" a="1"/>
  <c r="M219" i="11" s="1"/>
  <c r="F219" i="11" s="1"/>
  <c r="M221" i="11" a="1"/>
  <c r="M221" i="11" s="1"/>
  <c r="F221" i="11" s="1"/>
  <c r="M223" i="11" a="1"/>
  <c r="M223" i="11" s="1"/>
  <c r="F223" i="11" s="1"/>
  <c r="M225" i="11" a="1"/>
  <c r="M225" i="11" s="1"/>
  <c r="F225" i="11" s="1"/>
  <c r="M227" i="11" a="1"/>
  <c r="M227" i="11" s="1"/>
  <c r="F227" i="11" s="1"/>
  <c r="M229" i="11" a="1"/>
  <c r="M229" i="11" s="1"/>
  <c r="F229" i="11" s="1"/>
  <c r="M231" i="11" a="1"/>
  <c r="M231" i="11" s="1"/>
  <c r="F231" i="11" s="1"/>
  <c r="M233" i="11" a="1"/>
  <c r="M233" i="11" s="1"/>
  <c r="F233" i="11" s="1"/>
  <c r="M235" i="11" a="1"/>
  <c r="M235" i="11" s="1"/>
  <c r="F235" i="11" s="1"/>
  <c r="M237" i="11" a="1"/>
  <c r="M237" i="11" s="1"/>
  <c r="F237" i="11" s="1"/>
  <c r="M239" i="11" a="1"/>
  <c r="M239" i="11" s="1"/>
  <c r="F239" i="11" s="1"/>
  <c r="M241" i="11" a="1"/>
  <c r="M241" i="11" s="1"/>
  <c r="F241" i="11" s="1"/>
  <c r="M243" i="11" a="1"/>
  <c r="M243" i="11" s="1"/>
  <c r="F243" i="11" s="1"/>
  <c r="M245" i="11" a="1"/>
  <c r="M245" i="11" s="1"/>
  <c r="F245" i="11" s="1"/>
  <c r="M247" i="11" a="1"/>
  <c r="M247" i="11" s="1"/>
  <c r="F247" i="11" s="1"/>
  <c r="M249" i="11" a="1"/>
  <c r="M249" i="11" s="1"/>
  <c r="F249" i="11" s="1"/>
  <c r="M251" i="11" a="1"/>
  <c r="M251" i="11" s="1"/>
  <c r="F251" i="11" s="1"/>
  <c r="M253" i="11" a="1"/>
  <c r="M253" i="11" s="1"/>
  <c r="F253" i="11" s="1"/>
  <c r="M255" i="11" a="1"/>
  <c r="M255" i="11" s="1"/>
  <c r="F255" i="11" s="1"/>
  <c r="M257" i="11" a="1"/>
  <c r="M257" i="11" s="1"/>
  <c r="F257" i="11" s="1"/>
  <c r="M259" i="11" a="1"/>
  <c r="M259" i="11" s="1"/>
  <c r="F259" i="11" s="1"/>
  <c r="M261" i="11" a="1"/>
  <c r="M261" i="11" s="1"/>
  <c r="F261" i="11" s="1"/>
  <c r="M263" i="11" a="1"/>
  <c r="M263" i="11" s="1"/>
  <c r="F263" i="11" s="1"/>
  <c r="M265" i="11" a="1"/>
  <c r="M265" i="11" s="1"/>
  <c r="F265" i="11" s="1"/>
  <c r="M267" i="11" a="1"/>
  <c r="M267" i="11" s="1"/>
  <c r="F267" i="11" s="1"/>
  <c r="M269" i="11" a="1"/>
  <c r="M269" i="11" s="1"/>
  <c r="F269" i="11" s="1"/>
  <c r="M271" i="11" a="1"/>
  <c r="M271" i="11" s="1"/>
  <c r="F271" i="11" s="1"/>
  <c r="M273" i="11" a="1"/>
  <c r="M273" i="11" s="1"/>
  <c r="F273" i="11" s="1"/>
  <c r="M275" i="11" a="1"/>
  <c r="M275" i="11" s="1"/>
  <c r="F275" i="11" s="1"/>
  <c r="M277" i="11" a="1"/>
  <c r="M277" i="11" s="1"/>
  <c r="F277" i="11" s="1"/>
  <c r="M279" i="11" a="1"/>
  <c r="M279" i="11" s="1"/>
  <c r="F279" i="11" s="1"/>
  <c r="M281" i="11" a="1"/>
  <c r="M281" i="11" s="1"/>
  <c r="F281" i="11" s="1"/>
  <c r="M283" i="11" a="1"/>
  <c r="M283" i="11" s="1"/>
  <c r="F283" i="11" s="1"/>
  <c r="M285" i="11" a="1"/>
  <c r="M285" i="11" s="1"/>
  <c r="F285" i="11" s="1"/>
  <c r="M287" i="11" a="1"/>
  <c r="M287" i="11" s="1"/>
  <c r="F287" i="11" s="1"/>
  <c r="M289" i="11" a="1"/>
  <c r="M289" i="11" s="1"/>
  <c r="F289" i="11" s="1"/>
  <c r="M291" i="11" a="1"/>
  <c r="M291" i="11" s="1"/>
  <c r="F291" i="11" s="1"/>
  <c r="M293" i="11" a="1"/>
  <c r="M293" i="11" s="1"/>
  <c r="F293" i="11" s="1"/>
  <c r="M295" i="11" a="1"/>
  <c r="M295" i="11" s="1"/>
  <c r="F295" i="11" s="1"/>
  <c r="M297" i="11" a="1"/>
  <c r="M297" i="11" s="1"/>
  <c r="F297" i="11" s="1"/>
  <c r="M299" i="11" a="1"/>
  <c r="M299" i="11" s="1"/>
  <c r="F299" i="11" s="1"/>
  <c r="M301" i="11" a="1"/>
  <c r="M301" i="11" s="1"/>
  <c r="F301" i="11" s="1"/>
  <c r="M303" i="11" a="1"/>
  <c r="M303" i="11" s="1"/>
  <c r="F303" i="11" s="1"/>
  <c r="M305" i="11" a="1"/>
  <c r="M305" i="11" s="1"/>
  <c r="F305" i="11" s="1"/>
  <c r="M307" i="11" a="1"/>
  <c r="M307" i="11" s="1"/>
  <c r="F307" i="11" s="1"/>
  <c r="M309" i="11" a="1"/>
  <c r="M309" i="11" s="1"/>
  <c r="F309" i="11" s="1"/>
  <c r="M311" i="11" a="1"/>
  <c r="M311" i="11" s="1"/>
  <c r="F311" i="11" s="1"/>
  <c r="M313" i="11" a="1"/>
  <c r="M313" i="11" s="1"/>
  <c r="F313" i="11" s="1"/>
  <c r="M315" i="11" a="1"/>
  <c r="M315" i="11" s="1"/>
  <c r="F315" i="11" s="1"/>
  <c r="M317" i="11" a="1"/>
  <c r="M317" i="11" s="1"/>
  <c r="F317" i="11" s="1"/>
  <c r="M319" i="11" a="1"/>
  <c r="M319" i="11" s="1"/>
  <c r="F319" i="11" s="1"/>
  <c r="M321" i="11" a="1"/>
  <c r="M321" i="11" s="1"/>
  <c r="F321" i="11" s="1"/>
  <c r="M323" i="11" a="1"/>
  <c r="M323" i="11" s="1"/>
  <c r="F323" i="11" s="1"/>
  <c r="M325" i="11" a="1"/>
  <c r="M325" i="11" s="1"/>
  <c r="F325" i="11" s="1"/>
  <c r="M327" i="11" a="1"/>
  <c r="M327" i="11" s="1"/>
  <c r="F327" i="11" s="1"/>
  <c r="M329" i="11" a="1"/>
  <c r="M329" i="11" s="1"/>
  <c r="F329" i="11" s="1"/>
  <c r="M331" i="11" a="1"/>
  <c r="M331" i="11" s="1"/>
  <c r="F331" i="11" s="1"/>
  <c r="M333" i="11" a="1"/>
  <c r="M333" i="11" s="1"/>
  <c r="F333" i="11" s="1"/>
  <c r="M335" i="11" a="1"/>
  <c r="M335" i="11" s="1"/>
  <c r="F335" i="11" s="1"/>
  <c r="M337" i="11" a="1"/>
  <c r="M337" i="11" s="1"/>
  <c r="F337" i="11" s="1"/>
  <c r="M339" i="11" a="1"/>
  <c r="M339" i="11" s="1"/>
  <c r="F339" i="11" s="1"/>
  <c r="M341" i="11" a="1"/>
  <c r="M341" i="11" s="1"/>
  <c r="F341" i="11" s="1"/>
  <c r="M343" i="11" a="1"/>
  <c r="M343" i="11" s="1"/>
  <c r="F343" i="11" s="1"/>
  <c r="M345" i="11" a="1"/>
  <c r="M345" i="11" s="1"/>
  <c r="F345" i="11" s="1"/>
  <c r="M347" i="11" a="1"/>
  <c r="M347" i="11" s="1"/>
  <c r="F347" i="11" s="1"/>
  <c r="M349" i="11" a="1"/>
  <c r="M349" i="11" s="1"/>
  <c r="F349" i="11" s="1"/>
  <c r="M174" i="11" a="1"/>
  <c r="M174" i="11" s="1"/>
  <c r="F174" i="11" s="1"/>
  <c r="M176" i="11" a="1"/>
  <c r="M176" i="11" s="1"/>
  <c r="F176" i="11" s="1"/>
  <c r="M178" i="11" a="1"/>
  <c r="M178" i="11" s="1"/>
  <c r="F178" i="11" s="1"/>
  <c r="M180" i="11" a="1"/>
  <c r="M180" i="11" s="1"/>
  <c r="F180" i="11" s="1"/>
  <c r="M182" i="11" a="1"/>
  <c r="M182" i="11" s="1"/>
  <c r="F182" i="11" s="1"/>
  <c r="M184" i="11" a="1"/>
  <c r="M184" i="11" s="1"/>
  <c r="F184" i="11" s="1"/>
  <c r="M186" i="11" a="1"/>
  <c r="M186" i="11" s="1"/>
  <c r="F186" i="11" s="1"/>
  <c r="M188" i="11" a="1"/>
  <c r="M188" i="11" s="1"/>
  <c r="F188" i="11" s="1"/>
  <c r="M190" i="11" a="1"/>
  <c r="M190" i="11" s="1"/>
  <c r="F190" i="11" s="1"/>
  <c r="M192" i="11" a="1"/>
  <c r="M192" i="11" s="1"/>
  <c r="F192" i="11" s="1"/>
  <c r="M194" i="11" a="1"/>
  <c r="M194" i="11" s="1"/>
  <c r="F194" i="11" s="1"/>
  <c r="M196" i="11" a="1"/>
  <c r="M196" i="11" s="1"/>
  <c r="F196" i="11" s="1"/>
  <c r="M198" i="11" a="1"/>
  <c r="M198" i="11" s="1"/>
  <c r="F198" i="11" s="1"/>
  <c r="M200" i="11" a="1"/>
  <c r="M200" i="11" s="1"/>
  <c r="F200" i="11" s="1"/>
  <c r="M202" i="11" a="1"/>
  <c r="M202" i="11" s="1"/>
  <c r="F202" i="11" s="1"/>
  <c r="M204" i="11" a="1"/>
  <c r="M204" i="11" s="1"/>
  <c r="F204" i="11" s="1"/>
  <c r="M206" i="11" a="1"/>
  <c r="M206" i="11" s="1"/>
  <c r="F206" i="11" s="1"/>
  <c r="M208" i="11" a="1"/>
  <c r="M208" i="11" s="1"/>
  <c r="F208" i="11" s="1"/>
  <c r="M210" i="11" a="1"/>
  <c r="M210" i="11" s="1"/>
  <c r="F210" i="11" s="1"/>
  <c r="M212" i="11" a="1"/>
  <c r="M212" i="11" s="1"/>
  <c r="F212" i="11" s="1"/>
  <c r="M214" i="11" a="1"/>
  <c r="M214" i="11" s="1"/>
  <c r="F214" i="11" s="1"/>
  <c r="M216" i="11" a="1"/>
  <c r="M216" i="11" s="1"/>
  <c r="F216" i="11" s="1"/>
  <c r="M218" i="11" a="1"/>
  <c r="M218" i="11" s="1"/>
  <c r="F218" i="11" s="1"/>
  <c r="M220" i="11" a="1"/>
  <c r="M220" i="11" s="1"/>
  <c r="F220" i="11" s="1"/>
  <c r="M222" i="11" a="1"/>
  <c r="M222" i="11" s="1"/>
  <c r="F222" i="11" s="1"/>
  <c r="M224" i="11" a="1"/>
  <c r="M224" i="11" s="1"/>
  <c r="F224" i="11" s="1"/>
  <c r="M226" i="11" a="1"/>
  <c r="M226" i="11" s="1"/>
  <c r="F226" i="11" s="1"/>
  <c r="M228" i="11" a="1"/>
  <c r="M228" i="11" s="1"/>
  <c r="F228" i="11" s="1"/>
  <c r="M230" i="11" a="1"/>
  <c r="M230" i="11" s="1"/>
  <c r="F230" i="11" s="1"/>
  <c r="M232" i="11" a="1"/>
  <c r="M232" i="11" s="1"/>
  <c r="F232" i="11" s="1"/>
  <c r="M234" i="11" a="1"/>
  <c r="M234" i="11" s="1"/>
  <c r="F234" i="11" s="1"/>
  <c r="M236" i="11" a="1"/>
  <c r="M236" i="11" s="1"/>
  <c r="F236" i="11" s="1"/>
  <c r="M238" i="11" a="1"/>
  <c r="M238" i="11" s="1"/>
  <c r="F238" i="11" s="1"/>
  <c r="M240" i="11" a="1"/>
  <c r="M240" i="11" s="1"/>
  <c r="F240" i="11" s="1"/>
  <c r="M242" i="11" a="1"/>
  <c r="M242" i="11" s="1"/>
  <c r="F242" i="11" s="1"/>
  <c r="M244" i="11" a="1"/>
  <c r="M244" i="11" s="1"/>
  <c r="F244" i="11" s="1"/>
  <c r="M246" i="11" a="1"/>
  <c r="M246" i="11" s="1"/>
  <c r="F246" i="11" s="1"/>
  <c r="M248" i="11" a="1"/>
  <c r="M248" i="11" s="1"/>
  <c r="F248" i="11" s="1"/>
  <c r="M250" i="11" a="1"/>
  <c r="M250" i="11" s="1"/>
  <c r="F250" i="11" s="1"/>
  <c r="M252" i="11" a="1"/>
  <c r="M252" i="11" s="1"/>
  <c r="F252" i="11" s="1"/>
  <c r="M254" i="11" a="1"/>
  <c r="M254" i="11" s="1"/>
  <c r="F254" i="11" s="1"/>
  <c r="M256" i="11" a="1"/>
  <c r="M256" i="11" s="1"/>
  <c r="F256" i="11" s="1"/>
  <c r="M258" i="11" a="1"/>
  <c r="M258" i="11" s="1"/>
  <c r="F258" i="11" s="1"/>
  <c r="M260" i="11" a="1"/>
  <c r="M260" i="11" s="1"/>
  <c r="F260" i="11" s="1"/>
  <c r="M262" i="11" a="1"/>
  <c r="M262" i="11" s="1"/>
  <c r="F262" i="11" s="1"/>
  <c r="M264" i="11" a="1"/>
  <c r="M264" i="11" s="1"/>
  <c r="F264" i="11" s="1"/>
  <c r="M266" i="11" a="1"/>
  <c r="M266" i="11" s="1"/>
  <c r="F266" i="11" s="1"/>
  <c r="M268" i="11" a="1"/>
  <c r="M268" i="11" s="1"/>
  <c r="F268" i="11" s="1"/>
  <c r="M270" i="11" a="1"/>
  <c r="M270" i="11" s="1"/>
  <c r="F270" i="11" s="1"/>
  <c r="M272" i="11" a="1"/>
  <c r="M272" i="11" s="1"/>
  <c r="F272" i="11" s="1"/>
  <c r="M274" i="11" a="1"/>
  <c r="M274" i="11" s="1"/>
  <c r="F274" i="11" s="1"/>
  <c r="M276" i="11" a="1"/>
  <c r="M276" i="11" s="1"/>
  <c r="F276" i="11" s="1"/>
  <c r="M278" i="11" a="1"/>
  <c r="M278" i="11" s="1"/>
  <c r="F278" i="11" s="1"/>
  <c r="M280" i="11" a="1"/>
  <c r="M280" i="11" s="1"/>
  <c r="F280" i="11" s="1"/>
  <c r="M282" i="11" a="1"/>
  <c r="M282" i="11" s="1"/>
  <c r="F282" i="11" s="1"/>
  <c r="M284" i="11" a="1"/>
  <c r="M284" i="11" s="1"/>
  <c r="F284" i="11" s="1"/>
  <c r="M286" i="11" a="1"/>
  <c r="M286" i="11" s="1"/>
  <c r="F286" i="11" s="1"/>
  <c r="M288" i="11" a="1"/>
  <c r="M288" i="11" s="1"/>
  <c r="F288" i="11" s="1"/>
  <c r="M290" i="11" a="1"/>
  <c r="M290" i="11" s="1"/>
  <c r="F290" i="11" s="1"/>
  <c r="M292" i="11" a="1"/>
  <c r="M292" i="11" s="1"/>
  <c r="F292" i="11" s="1"/>
  <c r="M294" i="11" a="1"/>
  <c r="M294" i="11" s="1"/>
  <c r="F294" i="11" s="1"/>
  <c r="M296" i="11" a="1"/>
  <c r="M296" i="11" s="1"/>
  <c r="F296" i="11" s="1"/>
  <c r="M298" i="11" a="1"/>
  <c r="M298" i="11" s="1"/>
  <c r="F298" i="11" s="1"/>
  <c r="M300" i="11" a="1"/>
  <c r="M300" i="11" s="1"/>
  <c r="F300" i="11" s="1"/>
  <c r="M302" i="11" a="1"/>
  <c r="M302" i="11" s="1"/>
  <c r="F302" i="11" s="1"/>
  <c r="M304" i="11" a="1"/>
  <c r="M304" i="11" s="1"/>
  <c r="F304" i="11" s="1"/>
  <c r="M306" i="11" a="1"/>
  <c r="M306" i="11" s="1"/>
  <c r="F306" i="11" s="1"/>
  <c r="M308" i="11" a="1"/>
  <c r="M308" i="11" s="1"/>
  <c r="F308" i="11" s="1"/>
  <c r="M310" i="11" a="1"/>
  <c r="M310" i="11" s="1"/>
  <c r="F310" i="11" s="1"/>
  <c r="M312" i="11" a="1"/>
  <c r="M312" i="11" s="1"/>
  <c r="F312" i="11" s="1"/>
  <c r="M314" i="11" a="1"/>
  <c r="M314" i="11" s="1"/>
  <c r="F314" i="11" s="1"/>
  <c r="M316" i="11" a="1"/>
  <c r="M316" i="11" s="1"/>
  <c r="F316" i="11" s="1"/>
  <c r="M318" i="11" a="1"/>
  <c r="M318" i="11" s="1"/>
  <c r="F318" i="11" s="1"/>
  <c r="M320" i="11" a="1"/>
  <c r="M320" i="11" s="1"/>
  <c r="F320" i="11" s="1"/>
  <c r="M322" i="11" a="1"/>
  <c r="M322" i="11" s="1"/>
  <c r="F322" i="11" s="1"/>
  <c r="M324" i="11" a="1"/>
  <c r="M324" i="11" s="1"/>
  <c r="F324" i="11" s="1"/>
  <c r="M326" i="11" a="1"/>
  <c r="M326" i="11" s="1"/>
  <c r="F326" i="11" s="1"/>
  <c r="M328" i="11" a="1"/>
  <c r="M328" i="11" s="1"/>
  <c r="F328" i="11" s="1"/>
  <c r="M330" i="11" a="1"/>
  <c r="M330" i="11" s="1"/>
  <c r="F330" i="11" s="1"/>
  <c r="M332" i="11" a="1"/>
  <c r="M332" i="11" s="1"/>
  <c r="F332" i="11" s="1"/>
  <c r="M334" i="11" a="1"/>
  <c r="M334" i="11" s="1"/>
  <c r="F334" i="11" s="1"/>
  <c r="M336" i="11" a="1"/>
  <c r="M336" i="11" s="1"/>
  <c r="F336" i="11" s="1"/>
  <c r="M338" i="11" a="1"/>
  <c r="M338" i="11" s="1"/>
  <c r="F338" i="11" s="1"/>
  <c r="M340" i="11" a="1"/>
  <c r="M340" i="11" s="1"/>
  <c r="F340" i="11" s="1"/>
  <c r="M342" i="11" a="1"/>
  <c r="M342" i="11" s="1"/>
  <c r="F342" i="11" s="1"/>
  <c r="M344" i="11" a="1"/>
  <c r="M344" i="11" s="1"/>
  <c r="F344" i="11" s="1"/>
  <c r="M348" i="11" a="1"/>
  <c r="M348" i="11" s="1"/>
  <c r="F348" i="11" s="1"/>
  <c r="M351" i="11" a="1"/>
  <c r="M351" i="11" s="1"/>
  <c r="F351" i="11" s="1"/>
  <c r="M353" i="11" a="1"/>
  <c r="M353" i="11" s="1"/>
  <c r="F353" i="11" s="1"/>
  <c r="M355" i="11" a="1"/>
  <c r="M355" i="11" s="1"/>
  <c r="F355" i="11" s="1"/>
  <c r="M357" i="11" a="1"/>
  <c r="M357" i="11" s="1"/>
  <c r="F357" i="11" s="1"/>
  <c r="M359" i="11" a="1"/>
  <c r="M359" i="11" s="1"/>
  <c r="F359" i="11" s="1"/>
  <c r="M361" i="11" a="1"/>
  <c r="M361" i="11" s="1"/>
  <c r="F361" i="11" s="1"/>
  <c r="M363" i="11" a="1"/>
  <c r="M363" i="11" s="1"/>
  <c r="F363" i="11" s="1"/>
  <c r="M365" i="11" a="1"/>
  <c r="M365" i="11" s="1"/>
  <c r="F365" i="11" s="1"/>
  <c r="M367" i="11" a="1"/>
  <c r="M367" i="11" s="1"/>
  <c r="F367" i="11" s="1"/>
  <c r="M369" i="11" a="1"/>
  <c r="M369" i="11" s="1"/>
  <c r="F369" i="11" s="1"/>
  <c r="M371" i="11" a="1"/>
  <c r="M371" i="11" s="1"/>
  <c r="F371" i="11" s="1"/>
  <c r="M373" i="11" a="1"/>
  <c r="M373" i="11" s="1"/>
  <c r="F373" i="11" s="1"/>
  <c r="M375" i="11" a="1"/>
  <c r="M375" i="11" s="1"/>
  <c r="F375" i="11" s="1"/>
  <c r="M377" i="11" a="1"/>
  <c r="M377" i="11" s="1"/>
  <c r="F377" i="11" s="1"/>
  <c r="M379" i="11" a="1"/>
  <c r="M379" i="11" s="1"/>
  <c r="F379" i="11" s="1"/>
  <c r="M381" i="11" a="1"/>
  <c r="M381" i="11" s="1"/>
  <c r="F381" i="11" s="1"/>
  <c r="M383" i="11" a="1"/>
  <c r="M383" i="11" s="1"/>
  <c r="F383" i="11" s="1"/>
  <c r="M385" i="11" a="1"/>
  <c r="M385" i="11" s="1"/>
  <c r="F385" i="11" s="1"/>
  <c r="M387" i="11" a="1"/>
  <c r="M387" i="11" s="1"/>
  <c r="F387" i="11" s="1"/>
  <c r="M389" i="11" a="1"/>
  <c r="M389" i="11" s="1"/>
  <c r="F389" i="11" s="1"/>
  <c r="M391" i="11" a="1"/>
  <c r="M391" i="11" s="1"/>
  <c r="F391" i="11" s="1"/>
  <c r="M393" i="11" a="1"/>
  <c r="M393" i="11" s="1"/>
  <c r="F393" i="11" s="1"/>
  <c r="M395" i="11" a="1"/>
  <c r="M395" i="11" s="1"/>
  <c r="F395" i="11" s="1"/>
  <c r="M397" i="11" a="1"/>
  <c r="M397" i="11" s="1"/>
  <c r="F397" i="11" s="1"/>
  <c r="M399" i="11" a="1"/>
  <c r="M399" i="11" s="1"/>
  <c r="F399" i="11" s="1"/>
  <c r="M401" i="11" a="1"/>
  <c r="M401" i="11" s="1"/>
  <c r="F401" i="11" s="1"/>
  <c r="M403" i="11" a="1"/>
  <c r="M403" i="11" s="1"/>
  <c r="F403" i="11" s="1"/>
  <c r="M405" i="11" a="1"/>
  <c r="M405" i="11" s="1"/>
  <c r="F405" i="11" s="1"/>
  <c r="M407" i="11" a="1"/>
  <c r="M407" i="11" s="1"/>
  <c r="F407" i="11" s="1"/>
  <c r="M409" i="11" a="1"/>
  <c r="M409" i="11" s="1"/>
  <c r="F409" i="11" s="1"/>
  <c r="M411" i="11" a="1"/>
  <c r="M411" i="11" s="1"/>
  <c r="F411" i="11" s="1"/>
  <c r="M413" i="11" a="1"/>
  <c r="M413" i="11" s="1"/>
  <c r="F413" i="11" s="1"/>
  <c r="M415" i="11" a="1"/>
  <c r="M415" i="11" s="1"/>
  <c r="F415" i="11" s="1"/>
  <c r="M417" i="11" a="1"/>
  <c r="M417" i="11" s="1"/>
  <c r="F417" i="11" s="1"/>
  <c r="M419" i="11" a="1"/>
  <c r="M419" i="11" s="1"/>
  <c r="F419" i="11" s="1"/>
  <c r="M421" i="11" a="1"/>
  <c r="M421" i="11" s="1"/>
  <c r="F421" i="11" s="1"/>
  <c r="M423" i="11" a="1"/>
  <c r="M423" i="11" s="1"/>
  <c r="F423" i="11" s="1"/>
  <c r="M425" i="11" a="1"/>
  <c r="M425" i="11" s="1"/>
  <c r="F425" i="11" s="1"/>
  <c r="M427" i="11" a="1"/>
  <c r="M427" i="11" s="1"/>
  <c r="F427" i="11" s="1"/>
  <c r="M429" i="11" a="1"/>
  <c r="M429" i="11" s="1"/>
  <c r="F429" i="11" s="1"/>
  <c r="M431" i="11" a="1"/>
  <c r="M431" i="11" s="1"/>
  <c r="F431" i="11" s="1"/>
  <c r="M433" i="11" a="1"/>
  <c r="M433" i="11" s="1"/>
  <c r="F433" i="11" s="1"/>
  <c r="M435" i="11" a="1"/>
  <c r="M435" i="11" s="1"/>
  <c r="F435" i="11" s="1"/>
  <c r="M437" i="11" a="1"/>
  <c r="M437" i="11" s="1"/>
  <c r="F437" i="11" s="1"/>
  <c r="M439" i="11" a="1"/>
  <c r="M439" i="11" s="1"/>
  <c r="F439" i="11" s="1"/>
  <c r="M441" i="11" a="1"/>
  <c r="M441" i="11" s="1"/>
  <c r="F441" i="11" s="1"/>
  <c r="M443" i="11" a="1"/>
  <c r="M443" i="11" s="1"/>
  <c r="F443" i="11" s="1"/>
  <c r="M445" i="11" a="1"/>
  <c r="M445" i="11" s="1"/>
  <c r="F445" i="11" s="1"/>
  <c r="M447" i="11" a="1"/>
  <c r="M447" i="11" s="1"/>
  <c r="F447" i="11" s="1"/>
  <c r="M449" i="11" a="1"/>
  <c r="M449" i="11" s="1"/>
  <c r="F449" i="11" s="1"/>
  <c r="M451" i="11" a="1"/>
  <c r="M451" i="11" s="1"/>
  <c r="F451" i="11" s="1"/>
  <c r="M453" i="11" a="1"/>
  <c r="M453" i="11" s="1"/>
  <c r="F453" i="11" s="1"/>
  <c r="M455" i="11" a="1"/>
  <c r="M455" i="11" s="1"/>
  <c r="F455" i="11" s="1"/>
  <c r="M457" i="11" a="1"/>
  <c r="M457" i="11" s="1"/>
  <c r="F457" i="11" s="1"/>
  <c r="M459" i="11" a="1"/>
  <c r="M459" i="11" s="1"/>
  <c r="F459" i="11" s="1"/>
  <c r="M461" i="11" a="1"/>
  <c r="M461" i="11" s="1"/>
  <c r="F461" i="11" s="1"/>
  <c r="M463" i="11" a="1"/>
  <c r="M463" i="11" s="1"/>
  <c r="F463" i="11" s="1"/>
  <c r="M465" i="11" a="1"/>
  <c r="M465" i="11" s="1"/>
  <c r="F465" i="11" s="1"/>
  <c r="M467" i="11" a="1"/>
  <c r="M467" i="11" s="1"/>
  <c r="F467" i="11" s="1"/>
  <c r="M469" i="11" a="1"/>
  <c r="M469" i="11" s="1"/>
  <c r="F469" i="11" s="1"/>
  <c r="M471" i="11" a="1"/>
  <c r="M471" i="11" s="1"/>
  <c r="F471" i="11" s="1"/>
  <c r="M473" i="11" a="1"/>
  <c r="M473" i="11" s="1"/>
  <c r="F473" i="11" s="1"/>
  <c r="M475" i="11" a="1"/>
  <c r="M475" i="11" s="1"/>
  <c r="F475" i="11" s="1"/>
  <c r="M477" i="11" a="1"/>
  <c r="M477" i="11" s="1"/>
  <c r="F477" i="11" s="1"/>
  <c r="M479" i="11" a="1"/>
  <c r="M479" i="11" s="1"/>
  <c r="F479" i="11" s="1"/>
  <c r="M481" i="11" a="1"/>
  <c r="M481" i="11" s="1"/>
  <c r="F481" i="11" s="1"/>
  <c r="M483" i="11" a="1"/>
  <c r="M483" i="11" s="1"/>
  <c r="F483" i="11" s="1"/>
  <c r="M485" i="11" a="1"/>
  <c r="M485" i="11" s="1"/>
  <c r="F485" i="11" s="1"/>
  <c r="M487" i="11" a="1"/>
  <c r="M487" i="11" s="1"/>
  <c r="F487" i="11" s="1"/>
  <c r="M489" i="11" a="1"/>
  <c r="M489" i="11" s="1"/>
  <c r="F489" i="11" s="1"/>
  <c r="M491" i="11" a="1"/>
  <c r="M491" i="11" s="1"/>
  <c r="F491" i="11" s="1"/>
  <c r="M493" i="11" a="1"/>
  <c r="M493" i="11" s="1"/>
  <c r="F493" i="11" s="1"/>
  <c r="M495" i="11" a="1"/>
  <c r="M495" i="11" s="1"/>
  <c r="F495" i="11" s="1"/>
  <c r="M497" i="11" a="1"/>
  <c r="M497" i="11" s="1"/>
  <c r="F497" i="11" s="1"/>
  <c r="M499" i="11" a="1"/>
  <c r="M499" i="11" s="1"/>
  <c r="F499" i="11" s="1"/>
  <c r="M501" i="11" a="1"/>
  <c r="M501" i="11" s="1"/>
  <c r="F501" i="11" s="1"/>
  <c r="M503" i="11" a="1"/>
  <c r="M503" i="11" s="1"/>
  <c r="F503" i="11" s="1"/>
  <c r="M505" i="11" a="1"/>
  <c r="M505" i="11" s="1"/>
  <c r="F505" i="11" s="1"/>
  <c r="M507" i="11" a="1"/>
  <c r="M507" i="11" s="1"/>
  <c r="F507" i="11" s="1"/>
  <c r="M509" i="11" a="1"/>
  <c r="M509" i="11" s="1"/>
  <c r="F509" i="11" s="1"/>
  <c r="M511" i="11" a="1"/>
  <c r="M511" i="11" s="1"/>
  <c r="F511" i="11" s="1"/>
  <c r="M513" i="11" a="1"/>
  <c r="M513" i="11" s="1"/>
  <c r="F513" i="11" s="1"/>
  <c r="M515" i="11" a="1"/>
  <c r="M515" i="11" s="1"/>
  <c r="F515" i="11" s="1"/>
  <c r="M517" i="11" a="1"/>
  <c r="M517" i="11" s="1"/>
  <c r="F517" i="11" s="1"/>
  <c r="M519" i="11" a="1"/>
  <c r="M519" i="11" s="1"/>
  <c r="F519" i="11" s="1"/>
  <c r="M521" i="11" a="1"/>
  <c r="M521" i="11" s="1"/>
  <c r="F521" i="11" s="1"/>
  <c r="M523" i="11" a="1"/>
  <c r="M523" i="11" s="1"/>
  <c r="F523" i="11" s="1"/>
  <c r="M525" i="11" a="1"/>
  <c r="M525" i="11" s="1"/>
  <c r="F525" i="11" s="1"/>
  <c r="M527" i="11" a="1"/>
  <c r="M527" i="11" s="1"/>
  <c r="F527" i="11" s="1"/>
  <c r="M529" i="11" a="1"/>
  <c r="M529" i="11" s="1"/>
  <c r="F529" i="11" s="1"/>
  <c r="M531" i="11" a="1"/>
  <c r="M531" i="11" s="1"/>
  <c r="F531" i="11" s="1"/>
  <c r="M533" i="11" a="1"/>
  <c r="M533" i="11" s="1"/>
  <c r="F533" i="11" s="1"/>
  <c r="M535" i="11" a="1"/>
  <c r="M535" i="11" s="1"/>
  <c r="F535" i="11" s="1"/>
  <c r="M537" i="11" a="1"/>
  <c r="M537" i="11" s="1"/>
  <c r="F537" i="11" s="1"/>
  <c r="M539" i="11" a="1"/>
  <c r="M539" i="11" s="1"/>
  <c r="F539" i="11" s="1"/>
  <c r="M541" i="11" a="1"/>
  <c r="M541" i="11" s="1"/>
  <c r="F541" i="11" s="1"/>
  <c r="M543" i="11" a="1"/>
  <c r="M543" i="11" s="1"/>
  <c r="F543" i="11" s="1"/>
  <c r="M545" i="11" a="1"/>
  <c r="M545" i="11" s="1"/>
  <c r="F545" i="11" s="1"/>
  <c r="M547" i="11" a="1"/>
  <c r="M547" i="11" s="1"/>
  <c r="F547" i="11" s="1"/>
  <c r="M549" i="11" a="1"/>
  <c r="M549" i="11" s="1"/>
  <c r="F549" i="11" s="1"/>
  <c r="M551" i="11" a="1"/>
  <c r="M551" i="11" s="1"/>
  <c r="F551" i="11" s="1"/>
  <c r="M553" i="11" a="1"/>
  <c r="M553" i="11" s="1"/>
  <c r="F553" i="11" s="1"/>
  <c r="M555" i="11" a="1"/>
  <c r="M555" i="11" s="1"/>
  <c r="F555" i="11" s="1"/>
  <c r="M557" i="11" a="1"/>
  <c r="M557" i="11" s="1"/>
  <c r="F557" i="11" s="1"/>
  <c r="M559" i="11" a="1"/>
  <c r="M559" i="11" s="1"/>
  <c r="F559" i="11" s="1"/>
  <c r="M561" i="11" a="1"/>
  <c r="M561" i="11" s="1"/>
  <c r="F561" i="11" s="1"/>
  <c r="M563" i="11" a="1"/>
  <c r="M563" i="11" s="1"/>
  <c r="F563" i="11" s="1"/>
  <c r="M565" i="11" a="1"/>
  <c r="M565" i="11" s="1"/>
  <c r="F565" i="11" s="1"/>
  <c r="M567" i="11" a="1"/>
  <c r="M567" i="11" s="1"/>
  <c r="F567" i="11" s="1"/>
  <c r="M569" i="11" a="1"/>
  <c r="M569" i="11" s="1"/>
  <c r="F569" i="11" s="1"/>
  <c r="M571" i="11" a="1"/>
  <c r="M571" i="11" s="1"/>
  <c r="F571" i="11" s="1"/>
  <c r="M573" i="11" a="1"/>
  <c r="M573" i="11" s="1"/>
  <c r="F573" i="11" s="1"/>
  <c r="M575" i="11" a="1"/>
  <c r="M575" i="11" s="1"/>
  <c r="F575" i="11" s="1"/>
  <c r="M577" i="11" a="1"/>
  <c r="M577" i="11" s="1"/>
  <c r="F577" i="11" s="1"/>
  <c r="M579" i="11" a="1"/>
  <c r="M579" i="11" s="1"/>
  <c r="F579" i="11" s="1"/>
  <c r="M581" i="11" a="1"/>
  <c r="M581" i="11" s="1"/>
  <c r="F581" i="11" s="1"/>
  <c r="M583" i="11" a="1"/>
  <c r="M583" i="11" s="1"/>
  <c r="F583" i="11" s="1"/>
  <c r="M585" i="11" a="1"/>
  <c r="M585" i="11" s="1"/>
  <c r="F585" i="11" s="1"/>
  <c r="M587" i="11" a="1"/>
  <c r="M587" i="11" s="1"/>
  <c r="F587" i="11" s="1"/>
  <c r="M589" i="11" a="1"/>
  <c r="M589" i="11" s="1"/>
  <c r="F589" i="11" s="1"/>
  <c r="M591" i="11" a="1"/>
  <c r="M591" i="11" s="1"/>
  <c r="F591" i="11" s="1"/>
  <c r="M593" i="11" a="1"/>
  <c r="M593" i="11" s="1"/>
  <c r="F593" i="11" s="1"/>
  <c r="M595" i="11" a="1"/>
  <c r="M595" i="11" s="1"/>
  <c r="F595" i="11" s="1"/>
  <c r="M597" i="11" a="1"/>
  <c r="M597" i="11" s="1"/>
  <c r="F597" i="11" s="1"/>
  <c r="M599" i="11" a="1"/>
  <c r="M599" i="11" s="1"/>
  <c r="F599" i="11" s="1"/>
  <c r="M601" i="11" a="1"/>
  <c r="M601" i="11" s="1"/>
  <c r="F601" i="11" s="1"/>
  <c r="M603" i="11" a="1"/>
  <c r="M603" i="11" s="1"/>
  <c r="F603" i="11" s="1"/>
  <c r="M605" i="11" a="1"/>
  <c r="M605" i="11" s="1"/>
  <c r="F605" i="11" s="1"/>
  <c r="M607" i="11" a="1"/>
  <c r="M607" i="11" s="1"/>
  <c r="F607" i="11" s="1"/>
  <c r="M609" i="11" a="1"/>
  <c r="M609" i="11" s="1"/>
  <c r="F609" i="11" s="1"/>
  <c r="M611" i="11" a="1"/>
  <c r="M611" i="11" s="1"/>
  <c r="F611" i="11" s="1"/>
  <c r="M613" i="11" a="1"/>
  <c r="M613" i="11" s="1"/>
  <c r="F613" i="11" s="1"/>
  <c r="M615" i="11" a="1"/>
  <c r="M615" i="11" s="1"/>
  <c r="F615" i="11" s="1"/>
  <c r="M617" i="11" a="1"/>
  <c r="M617" i="11" s="1"/>
  <c r="F617" i="11" s="1"/>
  <c r="M619" i="11" a="1"/>
  <c r="M619" i="11" s="1"/>
  <c r="F619" i="11" s="1"/>
  <c r="M621" i="11" a="1"/>
  <c r="M621" i="11" s="1"/>
  <c r="F621" i="11" s="1"/>
  <c r="M623" i="11" a="1"/>
  <c r="M623" i="11" s="1"/>
  <c r="F623" i="11" s="1"/>
  <c r="M625" i="11" a="1"/>
  <c r="M625" i="11" s="1"/>
  <c r="F625" i="11" s="1"/>
  <c r="M627" i="11" a="1"/>
  <c r="M627" i="11" s="1"/>
  <c r="F627" i="11" s="1"/>
  <c r="M629" i="11" a="1"/>
  <c r="M629" i="11" s="1"/>
  <c r="F629" i="11" s="1"/>
  <c r="M631" i="11" a="1"/>
  <c r="M631" i="11" s="1"/>
  <c r="F631" i="11" s="1"/>
  <c r="M633" i="11" a="1"/>
  <c r="M633" i="11" s="1"/>
  <c r="F633" i="11" s="1"/>
  <c r="M635" i="11" a="1"/>
  <c r="M635" i="11" s="1"/>
  <c r="F635" i="11" s="1"/>
  <c r="M637" i="11" a="1"/>
  <c r="M637" i="11" s="1"/>
  <c r="F637" i="11" s="1"/>
  <c r="M639" i="11" a="1"/>
  <c r="M639" i="11" s="1"/>
  <c r="F639" i="11" s="1"/>
  <c r="M641" i="11" a="1"/>
  <c r="M641" i="11" s="1"/>
  <c r="F641" i="11" s="1"/>
  <c r="M643" i="11" a="1"/>
  <c r="M643" i="11" s="1"/>
  <c r="F643" i="11" s="1"/>
  <c r="M645" i="11" a="1"/>
  <c r="M645" i="11" s="1"/>
  <c r="F645" i="11" s="1"/>
  <c r="M647" i="11" a="1"/>
  <c r="M647" i="11" s="1"/>
  <c r="F647" i="11" s="1"/>
  <c r="M649" i="11" a="1"/>
  <c r="M649" i="11" s="1"/>
  <c r="F649" i="11" s="1"/>
  <c r="M651" i="11" a="1"/>
  <c r="M651" i="11" s="1"/>
  <c r="F651" i="11" s="1"/>
  <c r="M653" i="11" a="1"/>
  <c r="M653" i="11" s="1"/>
  <c r="F653" i="11" s="1"/>
  <c r="M655" i="11" a="1"/>
  <c r="M655" i="11" s="1"/>
  <c r="F655" i="11" s="1"/>
  <c r="M657" i="11" a="1"/>
  <c r="M657" i="11" s="1"/>
  <c r="F657" i="11" s="1"/>
  <c r="M659" i="11" a="1"/>
  <c r="M659" i="11" s="1"/>
  <c r="F659" i="11" s="1"/>
  <c r="M661" i="11" a="1"/>
  <c r="M661" i="11" s="1"/>
  <c r="F661" i="11" s="1"/>
  <c r="M663" i="11" a="1"/>
  <c r="M663" i="11" s="1"/>
  <c r="F663" i="11" s="1"/>
  <c r="M665" i="11" a="1"/>
  <c r="M665" i="11" s="1"/>
  <c r="F665" i="11" s="1"/>
  <c r="M667" i="11" a="1"/>
  <c r="M667" i="11" s="1"/>
  <c r="F667" i="11" s="1"/>
  <c r="M669" i="11" a="1"/>
  <c r="M669" i="11" s="1"/>
  <c r="F669" i="11" s="1"/>
  <c r="M671" i="11" a="1"/>
  <c r="M671" i="11" s="1"/>
  <c r="F671" i="11" s="1"/>
  <c r="M673" i="11" a="1"/>
  <c r="M673" i="11" s="1"/>
  <c r="F673" i="11" s="1"/>
  <c r="M675" i="11" a="1"/>
  <c r="M675" i="11" s="1"/>
  <c r="F675" i="11" s="1"/>
  <c r="M677" i="11" a="1"/>
  <c r="M677" i="11" s="1"/>
  <c r="F677" i="11" s="1"/>
  <c r="M679" i="11" a="1"/>
  <c r="M679" i="11" s="1"/>
  <c r="F679" i="11" s="1"/>
  <c r="M346" i="11" a="1"/>
  <c r="M346" i="11" s="1"/>
  <c r="F346" i="11" s="1"/>
  <c r="M350" i="11" a="1"/>
  <c r="M350" i="11" s="1"/>
  <c r="F350" i="11" s="1"/>
  <c r="M352" i="11" a="1"/>
  <c r="M352" i="11" s="1"/>
  <c r="F352" i="11" s="1"/>
  <c r="M354" i="11" a="1"/>
  <c r="M354" i="11" s="1"/>
  <c r="F354" i="11" s="1"/>
  <c r="M356" i="11" a="1"/>
  <c r="M356" i="11" s="1"/>
  <c r="F356" i="11" s="1"/>
  <c r="M358" i="11" a="1"/>
  <c r="M358" i="11" s="1"/>
  <c r="F358" i="11" s="1"/>
  <c r="M360" i="11" a="1"/>
  <c r="M360" i="11" s="1"/>
  <c r="F360" i="11" s="1"/>
  <c r="M362" i="11" a="1"/>
  <c r="M362" i="11" s="1"/>
  <c r="F362" i="11" s="1"/>
  <c r="M364" i="11" a="1"/>
  <c r="M364" i="11" s="1"/>
  <c r="F364" i="11" s="1"/>
  <c r="M366" i="11" a="1"/>
  <c r="M366" i="11" s="1"/>
  <c r="F366" i="11" s="1"/>
  <c r="M368" i="11" a="1"/>
  <c r="M368" i="11" s="1"/>
  <c r="F368" i="11" s="1"/>
  <c r="M370" i="11" a="1"/>
  <c r="M370" i="11" s="1"/>
  <c r="F370" i="11" s="1"/>
  <c r="M372" i="11" a="1"/>
  <c r="M372" i="11" s="1"/>
  <c r="F372" i="11" s="1"/>
  <c r="M374" i="11" a="1"/>
  <c r="M374" i="11" s="1"/>
  <c r="F374" i="11" s="1"/>
  <c r="M376" i="11" a="1"/>
  <c r="M376" i="11" s="1"/>
  <c r="F376" i="11" s="1"/>
  <c r="M378" i="11" a="1"/>
  <c r="M378" i="11" s="1"/>
  <c r="F378" i="11" s="1"/>
  <c r="M380" i="11" a="1"/>
  <c r="M380" i="11" s="1"/>
  <c r="F380" i="11" s="1"/>
  <c r="M382" i="11" a="1"/>
  <c r="M382" i="11" s="1"/>
  <c r="F382" i="11" s="1"/>
  <c r="M384" i="11" a="1"/>
  <c r="M384" i="11" s="1"/>
  <c r="F384" i="11" s="1"/>
  <c r="M386" i="11" a="1"/>
  <c r="M386" i="11" s="1"/>
  <c r="F386" i="11" s="1"/>
  <c r="M388" i="11" a="1"/>
  <c r="M388" i="11" s="1"/>
  <c r="F388" i="11" s="1"/>
  <c r="M390" i="11" a="1"/>
  <c r="M390" i="11" s="1"/>
  <c r="F390" i="11" s="1"/>
  <c r="M392" i="11" a="1"/>
  <c r="M392" i="11" s="1"/>
  <c r="F392" i="11" s="1"/>
  <c r="M394" i="11" a="1"/>
  <c r="M394" i="11" s="1"/>
  <c r="F394" i="11" s="1"/>
  <c r="M396" i="11" a="1"/>
  <c r="M396" i="11" s="1"/>
  <c r="F396" i="11" s="1"/>
  <c r="M398" i="11" a="1"/>
  <c r="M398" i="11" s="1"/>
  <c r="F398" i="11" s="1"/>
  <c r="M400" i="11" a="1"/>
  <c r="M400" i="11" s="1"/>
  <c r="F400" i="11" s="1"/>
  <c r="M402" i="11" a="1"/>
  <c r="M402" i="11" s="1"/>
  <c r="F402" i="11" s="1"/>
  <c r="M404" i="11" a="1"/>
  <c r="M404" i="11" s="1"/>
  <c r="F404" i="11" s="1"/>
  <c r="M406" i="11" a="1"/>
  <c r="M406" i="11" s="1"/>
  <c r="F406" i="11" s="1"/>
  <c r="M408" i="11" a="1"/>
  <c r="M408" i="11" s="1"/>
  <c r="F408" i="11" s="1"/>
  <c r="M410" i="11" a="1"/>
  <c r="M410" i="11" s="1"/>
  <c r="F410" i="11" s="1"/>
  <c r="M412" i="11" a="1"/>
  <c r="M412" i="11" s="1"/>
  <c r="F412" i="11" s="1"/>
  <c r="M414" i="11" a="1"/>
  <c r="M414" i="11" s="1"/>
  <c r="F414" i="11" s="1"/>
  <c r="M416" i="11" a="1"/>
  <c r="M416" i="11" s="1"/>
  <c r="F416" i="11" s="1"/>
  <c r="M418" i="11" a="1"/>
  <c r="M418" i="11" s="1"/>
  <c r="F418" i="11" s="1"/>
  <c r="M420" i="11" a="1"/>
  <c r="M420" i="11" s="1"/>
  <c r="F420" i="11" s="1"/>
  <c r="M422" i="11" a="1"/>
  <c r="M422" i="11" s="1"/>
  <c r="F422" i="11" s="1"/>
  <c r="M424" i="11" a="1"/>
  <c r="M424" i="11" s="1"/>
  <c r="F424" i="11" s="1"/>
  <c r="M426" i="11" a="1"/>
  <c r="M426" i="11" s="1"/>
  <c r="F426" i="11" s="1"/>
  <c r="M428" i="11" a="1"/>
  <c r="M428" i="11" s="1"/>
  <c r="F428" i="11" s="1"/>
  <c r="M430" i="11" a="1"/>
  <c r="M430" i="11" s="1"/>
  <c r="F430" i="11" s="1"/>
  <c r="M432" i="11" a="1"/>
  <c r="M432" i="11" s="1"/>
  <c r="F432" i="11" s="1"/>
  <c r="M434" i="11" a="1"/>
  <c r="M434" i="11" s="1"/>
  <c r="F434" i="11" s="1"/>
  <c r="M436" i="11" a="1"/>
  <c r="M436" i="11" s="1"/>
  <c r="F436" i="11" s="1"/>
  <c r="M438" i="11" a="1"/>
  <c r="M438" i="11" s="1"/>
  <c r="F438" i="11" s="1"/>
  <c r="M440" i="11" a="1"/>
  <c r="M440" i="11" s="1"/>
  <c r="F440" i="11" s="1"/>
  <c r="M442" i="11" a="1"/>
  <c r="M442" i="11" s="1"/>
  <c r="F442" i="11" s="1"/>
  <c r="M444" i="11" a="1"/>
  <c r="M444" i="11" s="1"/>
  <c r="F444" i="11" s="1"/>
  <c r="M446" i="11" a="1"/>
  <c r="M446" i="11" s="1"/>
  <c r="F446" i="11" s="1"/>
  <c r="M448" i="11" a="1"/>
  <c r="M448" i="11" s="1"/>
  <c r="F448" i="11" s="1"/>
  <c r="M450" i="11" a="1"/>
  <c r="M450" i="11" s="1"/>
  <c r="F450" i="11" s="1"/>
  <c r="M452" i="11" a="1"/>
  <c r="M452" i="11" s="1"/>
  <c r="F452" i="11" s="1"/>
  <c r="M454" i="11" a="1"/>
  <c r="M454" i="11" s="1"/>
  <c r="F454" i="11" s="1"/>
  <c r="M456" i="11" a="1"/>
  <c r="M456" i="11" s="1"/>
  <c r="F456" i="11" s="1"/>
  <c r="M458" i="11" a="1"/>
  <c r="M458" i="11" s="1"/>
  <c r="F458" i="11" s="1"/>
  <c r="M460" i="11" a="1"/>
  <c r="M460" i="11" s="1"/>
  <c r="F460" i="11" s="1"/>
  <c r="M462" i="11" a="1"/>
  <c r="M462" i="11" s="1"/>
  <c r="F462" i="11" s="1"/>
  <c r="M464" i="11" a="1"/>
  <c r="M464" i="11" s="1"/>
  <c r="F464" i="11" s="1"/>
  <c r="M466" i="11" a="1"/>
  <c r="M466" i="11" s="1"/>
  <c r="F466" i="11" s="1"/>
  <c r="M468" i="11" a="1"/>
  <c r="M468" i="11" s="1"/>
  <c r="F468" i="11" s="1"/>
  <c r="M470" i="11" a="1"/>
  <c r="M470" i="11" s="1"/>
  <c r="F470" i="11" s="1"/>
  <c r="M472" i="11" a="1"/>
  <c r="M472" i="11" s="1"/>
  <c r="F472" i="11" s="1"/>
  <c r="M474" i="11" a="1"/>
  <c r="M474" i="11" s="1"/>
  <c r="F474" i="11" s="1"/>
  <c r="M476" i="11" a="1"/>
  <c r="M476" i="11" s="1"/>
  <c r="F476" i="11" s="1"/>
  <c r="M478" i="11" a="1"/>
  <c r="M478" i="11" s="1"/>
  <c r="F478" i="11" s="1"/>
  <c r="M480" i="11" a="1"/>
  <c r="M480" i="11" s="1"/>
  <c r="F480" i="11" s="1"/>
  <c r="M482" i="11" a="1"/>
  <c r="M482" i="11" s="1"/>
  <c r="F482" i="11" s="1"/>
  <c r="M484" i="11" a="1"/>
  <c r="M484" i="11" s="1"/>
  <c r="F484" i="11" s="1"/>
  <c r="M486" i="11" a="1"/>
  <c r="M486" i="11" s="1"/>
  <c r="F486" i="11" s="1"/>
  <c r="M488" i="11" a="1"/>
  <c r="M488" i="11" s="1"/>
  <c r="F488" i="11" s="1"/>
  <c r="M490" i="11" a="1"/>
  <c r="M490" i="11" s="1"/>
  <c r="F490" i="11" s="1"/>
  <c r="M492" i="11" a="1"/>
  <c r="M492" i="11" s="1"/>
  <c r="F492" i="11" s="1"/>
  <c r="M494" i="11" a="1"/>
  <c r="M494" i="11" s="1"/>
  <c r="F494" i="11" s="1"/>
  <c r="M496" i="11" a="1"/>
  <c r="M496" i="11" s="1"/>
  <c r="F496" i="11" s="1"/>
  <c r="M498" i="11" a="1"/>
  <c r="M498" i="11" s="1"/>
  <c r="F498" i="11" s="1"/>
  <c r="M500" i="11" a="1"/>
  <c r="M500" i="11" s="1"/>
  <c r="F500" i="11" s="1"/>
  <c r="M502" i="11" a="1"/>
  <c r="M502" i="11" s="1"/>
  <c r="F502" i="11" s="1"/>
  <c r="M504" i="11" a="1"/>
  <c r="M504" i="11" s="1"/>
  <c r="F504" i="11" s="1"/>
  <c r="M506" i="11" a="1"/>
  <c r="M506" i="11" s="1"/>
  <c r="F506" i="11" s="1"/>
  <c r="M508" i="11" a="1"/>
  <c r="M508" i="11" s="1"/>
  <c r="F508" i="11" s="1"/>
  <c r="M510" i="11" a="1"/>
  <c r="M510" i="11" s="1"/>
  <c r="F510" i="11" s="1"/>
  <c r="M512" i="11" a="1"/>
  <c r="M512" i="11" s="1"/>
  <c r="F512" i="11" s="1"/>
  <c r="M514" i="11" a="1"/>
  <c r="M514" i="11" s="1"/>
  <c r="F514" i="11" s="1"/>
  <c r="M516" i="11" a="1"/>
  <c r="M516" i="11" s="1"/>
  <c r="F516" i="11" s="1"/>
  <c r="M518" i="11" a="1"/>
  <c r="M518" i="11" s="1"/>
  <c r="F518" i="11" s="1"/>
  <c r="M520" i="11" a="1"/>
  <c r="M520" i="11" s="1"/>
  <c r="F520" i="11" s="1"/>
  <c r="M522" i="11" a="1"/>
  <c r="M522" i="11" s="1"/>
  <c r="F522" i="11" s="1"/>
  <c r="M524" i="11" a="1"/>
  <c r="M524" i="11" s="1"/>
  <c r="F524" i="11" s="1"/>
  <c r="M526" i="11" a="1"/>
  <c r="M526" i="11" s="1"/>
  <c r="F526" i="11" s="1"/>
  <c r="M528" i="11" a="1"/>
  <c r="M528" i="11" s="1"/>
  <c r="F528" i="11" s="1"/>
  <c r="M530" i="11" a="1"/>
  <c r="M530" i="11" s="1"/>
  <c r="F530" i="11" s="1"/>
  <c r="M532" i="11" a="1"/>
  <c r="M532" i="11" s="1"/>
  <c r="F532" i="11" s="1"/>
  <c r="M534" i="11" a="1"/>
  <c r="M534" i="11" s="1"/>
  <c r="F534" i="11" s="1"/>
  <c r="M536" i="11" a="1"/>
  <c r="M536" i="11" s="1"/>
  <c r="F536" i="11" s="1"/>
  <c r="M538" i="11" a="1"/>
  <c r="M538" i="11" s="1"/>
  <c r="F538" i="11" s="1"/>
  <c r="M540" i="11" a="1"/>
  <c r="M540" i="11" s="1"/>
  <c r="F540" i="11" s="1"/>
  <c r="M542" i="11" a="1"/>
  <c r="M542" i="11" s="1"/>
  <c r="F542" i="11" s="1"/>
  <c r="M544" i="11" a="1"/>
  <c r="M544" i="11" s="1"/>
  <c r="F544" i="11" s="1"/>
  <c r="M546" i="11" a="1"/>
  <c r="M546" i="11" s="1"/>
  <c r="F546" i="11" s="1"/>
  <c r="M548" i="11" a="1"/>
  <c r="M548" i="11" s="1"/>
  <c r="F548" i="11" s="1"/>
  <c r="M550" i="11" a="1"/>
  <c r="M550" i="11" s="1"/>
  <c r="F550" i="11" s="1"/>
  <c r="M552" i="11" a="1"/>
  <c r="M552" i="11" s="1"/>
  <c r="F552" i="11" s="1"/>
  <c r="M554" i="11" a="1"/>
  <c r="M554" i="11" s="1"/>
  <c r="F554" i="11" s="1"/>
  <c r="M556" i="11" a="1"/>
  <c r="M556" i="11" s="1"/>
  <c r="F556" i="11" s="1"/>
  <c r="M558" i="11" a="1"/>
  <c r="M558" i="11" s="1"/>
  <c r="F558" i="11" s="1"/>
  <c r="M560" i="11" a="1"/>
  <c r="M560" i="11" s="1"/>
  <c r="F560" i="11" s="1"/>
  <c r="M562" i="11" a="1"/>
  <c r="M562" i="11" s="1"/>
  <c r="F562" i="11" s="1"/>
  <c r="M564" i="11" a="1"/>
  <c r="M564" i="11" s="1"/>
  <c r="F564" i="11" s="1"/>
  <c r="M566" i="11" a="1"/>
  <c r="M566" i="11" s="1"/>
  <c r="F566" i="11" s="1"/>
  <c r="M568" i="11" a="1"/>
  <c r="M568" i="11" s="1"/>
  <c r="F568" i="11" s="1"/>
  <c r="M570" i="11" a="1"/>
  <c r="M570" i="11" s="1"/>
  <c r="F570" i="11" s="1"/>
  <c r="M572" i="11" a="1"/>
  <c r="M572" i="11" s="1"/>
  <c r="F572" i="11" s="1"/>
  <c r="M574" i="11" a="1"/>
  <c r="M574" i="11" s="1"/>
  <c r="F574" i="11" s="1"/>
  <c r="M576" i="11" a="1"/>
  <c r="M576" i="11" s="1"/>
  <c r="F576" i="11" s="1"/>
  <c r="M578" i="11" a="1"/>
  <c r="M578" i="11" s="1"/>
  <c r="F578" i="11" s="1"/>
  <c r="M580" i="11" a="1"/>
  <c r="M580" i="11" s="1"/>
  <c r="F580" i="11" s="1"/>
  <c r="M582" i="11" a="1"/>
  <c r="M582" i="11" s="1"/>
  <c r="F582" i="11" s="1"/>
  <c r="M584" i="11" a="1"/>
  <c r="M584" i="11" s="1"/>
  <c r="F584" i="11" s="1"/>
  <c r="M586" i="11" a="1"/>
  <c r="M586" i="11" s="1"/>
  <c r="F586" i="11" s="1"/>
  <c r="M588" i="11" a="1"/>
  <c r="M588" i="11" s="1"/>
  <c r="F588" i="11" s="1"/>
  <c r="M590" i="11" a="1"/>
  <c r="M590" i="11" s="1"/>
  <c r="F590" i="11" s="1"/>
  <c r="M592" i="11" a="1"/>
  <c r="M592" i="11" s="1"/>
  <c r="F592" i="11" s="1"/>
  <c r="M594" i="11" a="1"/>
  <c r="M594" i="11" s="1"/>
  <c r="F594" i="11" s="1"/>
  <c r="M596" i="11" a="1"/>
  <c r="M596" i="11" s="1"/>
  <c r="F596" i="11" s="1"/>
  <c r="M598" i="11" a="1"/>
  <c r="M598" i="11" s="1"/>
  <c r="F598" i="11" s="1"/>
  <c r="M600" i="11" a="1"/>
  <c r="M600" i="11" s="1"/>
  <c r="F600" i="11" s="1"/>
  <c r="M602" i="11" a="1"/>
  <c r="M602" i="11" s="1"/>
  <c r="F602" i="11" s="1"/>
  <c r="M604" i="11" a="1"/>
  <c r="M604" i="11" s="1"/>
  <c r="F604" i="11" s="1"/>
  <c r="M606" i="11" a="1"/>
  <c r="M606" i="11" s="1"/>
  <c r="F606" i="11" s="1"/>
  <c r="M608" i="11" a="1"/>
  <c r="M608" i="11" s="1"/>
  <c r="F608" i="11" s="1"/>
  <c r="M610" i="11" a="1"/>
  <c r="M610" i="11" s="1"/>
  <c r="F610" i="11" s="1"/>
  <c r="M612" i="11" a="1"/>
  <c r="M612" i="11" s="1"/>
  <c r="F612" i="11" s="1"/>
  <c r="M614" i="11" a="1"/>
  <c r="M614" i="11" s="1"/>
  <c r="F614" i="11" s="1"/>
  <c r="M616" i="11" a="1"/>
  <c r="M616" i="11" s="1"/>
  <c r="F616" i="11" s="1"/>
  <c r="M618" i="11" a="1"/>
  <c r="M618" i="11" s="1"/>
  <c r="F618" i="11" s="1"/>
  <c r="M620" i="11" a="1"/>
  <c r="M620" i="11" s="1"/>
  <c r="F620" i="11" s="1"/>
  <c r="M622" i="11" a="1"/>
  <c r="M622" i="11" s="1"/>
  <c r="F622" i="11" s="1"/>
  <c r="M624" i="11" a="1"/>
  <c r="M624" i="11" s="1"/>
  <c r="F624" i="11" s="1"/>
  <c r="M626" i="11" a="1"/>
  <c r="M626" i="11" s="1"/>
  <c r="F626" i="11" s="1"/>
  <c r="M628" i="11" a="1"/>
  <c r="M628" i="11" s="1"/>
  <c r="F628" i="11" s="1"/>
  <c r="M630" i="11" a="1"/>
  <c r="M630" i="11" s="1"/>
  <c r="F630" i="11" s="1"/>
  <c r="M632" i="11" a="1"/>
  <c r="M632" i="11" s="1"/>
  <c r="F632" i="11" s="1"/>
  <c r="M634" i="11" a="1"/>
  <c r="M634" i="11" s="1"/>
  <c r="F634" i="11" s="1"/>
  <c r="M636" i="11" a="1"/>
  <c r="M636" i="11" s="1"/>
  <c r="F636" i="11" s="1"/>
  <c r="M638" i="11" a="1"/>
  <c r="M638" i="11" s="1"/>
  <c r="F638" i="11" s="1"/>
  <c r="M640" i="11" a="1"/>
  <c r="M640" i="11" s="1"/>
  <c r="F640" i="11" s="1"/>
  <c r="M642" i="11" a="1"/>
  <c r="M642" i="11" s="1"/>
  <c r="F642" i="11" s="1"/>
  <c r="M644" i="11" a="1"/>
  <c r="M644" i="11" s="1"/>
  <c r="F644" i="11" s="1"/>
  <c r="M646" i="11" a="1"/>
  <c r="M646" i="11" s="1"/>
  <c r="F646" i="11" s="1"/>
  <c r="M648" i="11" a="1"/>
  <c r="M648" i="11" s="1"/>
  <c r="F648" i="11" s="1"/>
  <c r="M650" i="11" a="1"/>
  <c r="M650" i="11" s="1"/>
  <c r="F650" i="11" s="1"/>
  <c r="M652" i="11" a="1"/>
  <c r="M652" i="11" s="1"/>
  <c r="F652" i="11" s="1"/>
  <c r="M654" i="11" a="1"/>
  <c r="M654" i="11" s="1"/>
  <c r="F654" i="11" s="1"/>
  <c r="M656" i="11" a="1"/>
  <c r="M656" i="11" s="1"/>
  <c r="F656" i="11" s="1"/>
  <c r="M658" i="11" a="1"/>
  <c r="M658" i="11" s="1"/>
  <c r="F658" i="11" s="1"/>
  <c r="M660" i="11" a="1"/>
  <c r="M660" i="11" s="1"/>
  <c r="F660" i="11" s="1"/>
  <c r="M662" i="11" a="1"/>
  <c r="M662" i="11" s="1"/>
  <c r="F662" i="11" s="1"/>
  <c r="M664" i="11" a="1"/>
  <c r="M664" i="11" s="1"/>
  <c r="F664" i="11" s="1"/>
  <c r="M666" i="11" a="1"/>
  <c r="M666" i="11" s="1"/>
  <c r="F666" i="11" s="1"/>
  <c r="M668" i="11" a="1"/>
  <c r="M668" i="11" s="1"/>
  <c r="F668" i="11" s="1"/>
  <c r="M670" i="11" a="1"/>
  <c r="M670" i="11" s="1"/>
  <c r="F670" i="11" s="1"/>
  <c r="M672" i="11" a="1"/>
  <c r="M672" i="11" s="1"/>
  <c r="F672" i="11" s="1"/>
  <c r="M674" i="11" a="1"/>
  <c r="M674" i="11" s="1"/>
  <c r="F674" i="11" s="1"/>
  <c r="M676" i="11" a="1"/>
  <c r="M676" i="11" s="1"/>
  <c r="F676" i="11" s="1"/>
  <c r="M678" i="11" a="1"/>
  <c r="M678" i="11" s="1"/>
  <c r="F678" i="11" s="1"/>
  <c r="M680" i="11" a="1"/>
  <c r="M680" i="11" s="1"/>
  <c r="F680" i="11" s="1"/>
  <c r="M682" i="11" a="1"/>
  <c r="M682" i="11" s="1"/>
  <c r="F682" i="11" s="1"/>
  <c r="M684" i="11" a="1"/>
  <c r="M684" i="11" s="1"/>
  <c r="F684" i="11" s="1"/>
  <c r="M681" i="11" a="1"/>
  <c r="M681" i="11" s="1"/>
  <c r="F681" i="11" s="1"/>
  <c r="M685" i="11" a="1"/>
  <c r="M685" i="11" s="1"/>
  <c r="F685" i="11" s="1"/>
  <c r="M689" i="11" a="1"/>
  <c r="M689" i="11" s="1"/>
  <c r="F689" i="11" s="1"/>
  <c r="M691" i="11" a="1"/>
  <c r="M691" i="11" s="1"/>
  <c r="F691" i="11" s="1"/>
  <c r="M693" i="11" a="1"/>
  <c r="M693" i="11" s="1"/>
  <c r="F693" i="11" s="1"/>
  <c r="M695" i="11" a="1"/>
  <c r="M695" i="11" s="1"/>
  <c r="F695" i="11" s="1"/>
  <c r="M697" i="11" a="1"/>
  <c r="M697" i="11" s="1"/>
  <c r="F697" i="11" s="1"/>
  <c r="M699" i="11" a="1"/>
  <c r="M699" i="11" s="1"/>
  <c r="F699" i="11" s="1"/>
  <c r="M701" i="11" a="1"/>
  <c r="M701" i="11" s="1"/>
  <c r="F701" i="11" s="1"/>
  <c r="M703" i="11" a="1"/>
  <c r="M703" i="11" s="1"/>
  <c r="F703" i="11" s="1"/>
  <c r="M705" i="11" a="1"/>
  <c r="M705" i="11" s="1"/>
  <c r="F705" i="11" s="1"/>
  <c r="M707" i="11" a="1"/>
  <c r="M707" i="11" s="1"/>
  <c r="F707" i="11" s="1"/>
  <c r="M709" i="11" a="1"/>
  <c r="M709" i="11" s="1"/>
  <c r="F709" i="11" s="1"/>
  <c r="M711" i="11" a="1"/>
  <c r="M711" i="11" s="1"/>
  <c r="F711" i="11" s="1"/>
  <c r="M713" i="11" a="1"/>
  <c r="M713" i="11" s="1"/>
  <c r="F713" i="11" s="1"/>
  <c r="M715" i="11" a="1"/>
  <c r="M715" i="11" s="1"/>
  <c r="F715" i="11" s="1"/>
  <c r="M717" i="11" a="1"/>
  <c r="M717" i="11" s="1"/>
  <c r="F717" i="11" s="1"/>
  <c r="M719" i="11" a="1"/>
  <c r="M719" i="11" s="1"/>
  <c r="F719" i="11" s="1"/>
  <c r="M721" i="11" a="1"/>
  <c r="M721" i="11" s="1"/>
  <c r="F721" i="11" s="1"/>
  <c r="M723" i="11" a="1"/>
  <c r="M723" i="11" s="1"/>
  <c r="F723" i="11" s="1"/>
  <c r="M725" i="11" a="1"/>
  <c r="M725" i="11" s="1"/>
  <c r="F725" i="11" s="1"/>
  <c r="M727" i="11" a="1"/>
  <c r="M727" i="11" s="1"/>
  <c r="F727" i="11" s="1"/>
  <c r="M729" i="11" a="1"/>
  <c r="M729" i="11" s="1"/>
  <c r="F729" i="11" s="1"/>
  <c r="M731" i="11" a="1"/>
  <c r="M731" i="11" s="1"/>
  <c r="F731" i="11" s="1"/>
  <c r="M733" i="11" a="1"/>
  <c r="M733" i="11" s="1"/>
  <c r="F733" i="11" s="1"/>
  <c r="M735" i="11" a="1"/>
  <c r="M735" i="11" s="1"/>
  <c r="F735" i="11" s="1"/>
  <c r="M737" i="11" a="1"/>
  <c r="M737" i="11" s="1"/>
  <c r="F737" i="11" s="1"/>
  <c r="M739" i="11" a="1"/>
  <c r="M739" i="11" s="1"/>
  <c r="F739" i="11" s="1"/>
  <c r="M741" i="11" a="1"/>
  <c r="M741" i="11" s="1"/>
  <c r="F741" i="11" s="1"/>
  <c r="M743" i="11" a="1"/>
  <c r="M743" i="11" s="1"/>
  <c r="F743" i="11" s="1"/>
  <c r="M745" i="11" a="1"/>
  <c r="M745" i="11" s="1"/>
  <c r="F745" i="11" s="1"/>
  <c r="M747" i="11" a="1"/>
  <c r="M747" i="11" s="1"/>
  <c r="F747" i="11" s="1"/>
  <c r="M749" i="11" a="1"/>
  <c r="M749" i="11" s="1"/>
  <c r="F749" i="11" s="1"/>
  <c r="M751" i="11" a="1"/>
  <c r="M751" i="11" s="1"/>
  <c r="F751" i="11" s="1"/>
  <c r="M753" i="11" a="1"/>
  <c r="M753" i="11" s="1"/>
  <c r="F753" i="11" s="1"/>
  <c r="M755" i="11" a="1"/>
  <c r="M755" i="11" s="1"/>
  <c r="F755" i="11" s="1"/>
  <c r="M757" i="11" a="1"/>
  <c r="M757" i="11" s="1"/>
  <c r="F757" i="11" s="1"/>
  <c r="M759" i="11" a="1"/>
  <c r="M759" i="11" s="1"/>
  <c r="F759" i="11" s="1"/>
  <c r="M761" i="11" a="1"/>
  <c r="M761" i="11" s="1"/>
  <c r="F761" i="11" s="1"/>
  <c r="M763" i="11" a="1"/>
  <c r="M763" i="11" s="1"/>
  <c r="F763" i="11" s="1"/>
  <c r="M765" i="11" a="1"/>
  <c r="M765" i="11" s="1"/>
  <c r="F765" i="11" s="1"/>
  <c r="M767" i="11" a="1"/>
  <c r="M767" i="11" s="1"/>
  <c r="F767" i="11" s="1"/>
  <c r="M769" i="11" a="1"/>
  <c r="M769" i="11" s="1"/>
  <c r="F769" i="11" s="1"/>
  <c r="M771" i="11" a="1"/>
  <c r="M771" i="11" s="1"/>
  <c r="F771" i="11" s="1"/>
  <c r="M773" i="11" a="1"/>
  <c r="M773" i="11" s="1"/>
  <c r="F773" i="11" s="1"/>
  <c r="M775" i="11" a="1"/>
  <c r="M775" i="11" s="1"/>
  <c r="F775" i="11" s="1"/>
  <c r="M777" i="11" a="1"/>
  <c r="M777" i="11" s="1"/>
  <c r="F777" i="11" s="1"/>
  <c r="M779" i="11" a="1"/>
  <c r="M779" i="11" s="1"/>
  <c r="F779" i="11" s="1"/>
  <c r="M781" i="11" a="1"/>
  <c r="M781" i="11" s="1"/>
  <c r="F781" i="11" s="1"/>
  <c r="M783" i="11" a="1"/>
  <c r="M783" i="11" s="1"/>
  <c r="F783" i="11" s="1"/>
  <c r="M785" i="11" a="1"/>
  <c r="M785" i="11" s="1"/>
  <c r="F785" i="11" s="1"/>
  <c r="M787" i="11" a="1"/>
  <c r="M787" i="11" s="1"/>
  <c r="F787" i="11" s="1"/>
  <c r="M789" i="11" a="1"/>
  <c r="M789" i="11" s="1"/>
  <c r="F789" i="11" s="1"/>
  <c r="M791" i="11" a="1"/>
  <c r="M791" i="11" s="1"/>
  <c r="F791" i="11" s="1"/>
  <c r="M793" i="11" a="1"/>
  <c r="M793" i="11" s="1"/>
  <c r="F793" i="11" s="1"/>
  <c r="M795" i="11" a="1"/>
  <c r="M795" i="11" s="1"/>
  <c r="F795" i="11" s="1"/>
  <c r="M797" i="11" a="1"/>
  <c r="M797" i="11" s="1"/>
  <c r="F797" i="11" s="1"/>
  <c r="M799" i="11" a="1"/>
  <c r="M799" i="11" s="1"/>
  <c r="F799" i="11" s="1"/>
  <c r="M801" i="11" a="1"/>
  <c r="M801" i="11" s="1"/>
  <c r="F801" i="11" s="1"/>
  <c r="M803" i="11" a="1"/>
  <c r="M803" i="11" s="1"/>
  <c r="F803" i="11" s="1"/>
  <c r="M805" i="11" a="1"/>
  <c r="M805" i="11" s="1"/>
  <c r="F805" i="11" s="1"/>
  <c r="M807" i="11" a="1"/>
  <c r="M807" i="11" s="1"/>
  <c r="F807" i="11" s="1"/>
  <c r="M809" i="11" a="1"/>
  <c r="M809" i="11" s="1"/>
  <c r="F809" i="11" s="1"/>
  <c r="M811" i="11" a="1"/>
  <c r="M811" i="11" s="1"/>
  <c r="F811" i="11" s="1"/>
  <c r="M813" i="11" a="1"/>
  <c r="M813" i="11" s="1"/>
  <c r="F813" i="11" s="1"/>
  <c r="M815" i="11" a="1"/>
  <c r="M815" i="11" s="1"/>
  <c r="F815" i="11" s="1"/>
  <c r="M817" i="11" a="1"/>
  <c r="M817" i="11" s="1"/>
  <c r="F817" i="11" s="1"/>
  <c r="M819" i="11" a="1"/>
  <c r="M819" i="11" s="1"/>
  <c r="F819" i="11" s="1"/>
  <c r="M821" i="11" a="1"/>
  <c r="M821" i="11" s="1"/>
  <c r="F821" i="11" s="1"/>
  <c r="M823" i="11" a="1"/>
  <c r="M823" i="11" s="1"/>
  <c r="F823" i="11" s="1"/>
  <c r="M825" i="11" a="1"/>
  <c r="M825" i="11" s="1"/>
  <c r="F825" i="11" s="1"/>
  <c r="M827" i="11" a="1"/>
  <c r="M827" i="11" s="1"/>
  <c r="F827" i="11" s="1"/>
  <c r="M829" i="11" a="1"/>
  <c r="M829" i="11" s="1"/>
  <c r="F829" i="11" s="1"/>
  <c r="M831" i="11" a="1"/>
  <c r="M831" i="11" s="1"/>
  <c r="F831" i="11" s="1"/>
  <c r="M833" i="11" a="1"/>
  <c r="M833" i="11" s="1"/>
  <c r="F833" i="11" s="1"/>
  <c r="M835" i="11" a="1"/>
  <c r="M835" i="11" s="1"/>
  <c r="F835" i="11" s="1"/>
  <c r="M837" i="11" a="1"/>
  <c r="M837" i="11" s="1"/>
  <c r="F837" i="11" s="1"/>
  <c r="M839" i="11" a="1"/>
  <c r="M839" i="11" s="1"/>
  <c r="F839" i="11" s="1"/>
  <c r="M841" i="11" a="1"/>
  <c r="M841" i="11" s="1"/>
  <c r="F841" i="11" s="1"/>
  <c r="M843" i="11" a="1"/>
  <c r="M843" i="11" s="1"/>
  <c r="F843" i="11" s="1"/>
  <c r="M845" i="11" a="1"/>
  <c r="M845" i="11" s="1"/>
  <c r="F845" i="11" s="1"/>
  <c r="M847" i="11" a="1"/>
  <c r="M847" i="11" s="1"/>
  <c r="F847" i="11" s="1"/>
  <c r="M849" i="11" a="1"/>
  <c r="M849" i="11" s="1"/>
  <c r="F849" i="11" s="1"/>
  <c r="M851" i="11" a="1"/>
  <c r="M851" i="11" s="1"/>
  <c r="F851" i="11" s="1"/>
  <c r="M853" i="11" a="1"/>
  <c r="M853" i="11" s="1"/>
  <c r="F853" i="11" s="1"/>
  <c r="M855" i="11" a="1"/>
  <c r="M855" i="11" s="1"/>
  <c r="F855" i="11" s="1"/>
  <c r="M857" i="11" a="1"/>
  <c r="M857" i="11" s="1"/>
  <c r="F857" i="11" s="1"/>
  <c r="M859" i="11" a="1"/>
  <c r="M859" i="11" s="1"/>
  <c r="F859" i="11" s="1"/>
  <c r="M861" i="11" a="1"/>
  <c r="M861" i="11" s="1"/>
  <c r="F861" i="11" s="1"/>
  <c r="M863" i="11" a="1"/>
  <c r="M863" i="11" s="1"/>
  <c r="F863" i="11" s="1"/>
  <c r="M865" i="11" a="1"/>
  <c r="M865" i="11" s="1"/>
  <c r="F865" i="11" s="1"/>
  <c r="M867" i="11" a="1"/>
  <c r="M867" i="11" s="1"/>
  <c r="F867" i="11" s="1"/>
  <c r="M869" i="11" a="1"/>
  <c r="M869" i="11" s="1"/>
  <c r="F869" i="11" s="1"/>
  <c r="M871" i="11" a="1"/>
  <c r="M871" i="11" s="1"/>
  <c r="F871" i="11" s="1"/>
  <c r="M873" i="11" a="1"/>
  <c r="M873" i="11" s="1"/>
  <c r="F873" i="11" s="1"/>
  <c r="M875" i="11" a="1"/>
  <c r="M875" i="11" s="1"/>
  <c r="F875" i="11" s="1"/>
  <c r="M877" i="11" a="1"/>
  <c r="M877" i="11" s="1"/>
  <c r="F877" i="11" s="1"/>
  <c r="M879" i="11" a="1"/>
  <c r="M879" i="11" s="1"/>
  <c r="F879" i="11" s="1"/>
  <c r="M881" i="11" a="1"/>
  <c r="M881" i="11" s="1"/>
  <c r="F881" i="11" s="1"/>
  <c r="M883" i="11" a="1"/>
  <c r="M883" i="11" s="1"/>
  <c r="F883" i="11" s="1"/>
  <c r="M885" i="11" a="1"/>
  <c r="M885" i="11" s="1"/>
  <c r="F885" i="11" s="1"/>
  <c r="M887" i="11" a="1"/>
  <c r="M887" i="11" s="1"/>
  <c r="F887" i="11" s="1"/>
  <c r="M889" i="11" a="1"/>
  <c r="M889" i="11" s="1"/>
  <c r="F889" i="11" s="1"/>
  <c r="M891" i="11" a="1"/>
  <c r="M891" i="11" s="1"/>
  <c r="F891" i="11" s="1"/>
  <c r="M893" i="11" a="1"/>
  <c r="M893" i="11" s="1"/>
  <c r="F893" i="11" s="1"/>
  <c r="M895" i="11" a="1"/>
  <c r="M895" i="11" s="1"/>
  <c r="F895" i="11" s="1"/>
  <c r="M897" i="11" a="1"/>
  <c r="M897" i="11" s="1"/>
  <c r="F897" i="11" s="1"/>
  <c r="M899" i="11" a="1"/>
  <c r="M899" i="11" s="1"/>
  <c r="F899" i="11" s="1"/>
  <c r="M901" i="11" a="1"/>
  <c r="M901" i="11" s="1"/>
  <c r="F901" i="11" s="1"/>
  <c r="M903" i="11" a="1"/>
  <c r="M903" i="11" s="1"/>
  <c r="F903" i="11" s="1"/>
  <c r="M905" i="11" a="1"/>
  <c r="M905" i="11" s="1"/>
  <c r="F905" i="11" s="1"/>
  <c r="M907" i="11" a="1"/>
  <c r="M907" i="11" s="1"/>
  <c r="F907" i="11" s="1"/>
  <c r="M909" i="11" a="1"/>
  <c r="M909" i="11" s="1"/>
  <c r="F909" i="11" s="1"/>
  <c r="M911" i="11" a="1"/>
  <c r="M911" i="11" s="1"/>
  <c r="F911" i="11" s="1"/>
  <c r="M913" i="11" a="1"/>
  <c r="M913" i="11" s="1"/>
  <c r="F913" i="11" s="1"/>
  <c r="M915" i="11" a="1"/>
  <c r="M915" i="11" s="1"/>
  <c r="F915" i="11" s="1"/>
  <c r="M917" i="11" a="1"/>
  <c r="M917" i="11" s="1"/>
  <c r="F917" i="11" s="1"/>
  <c r="M919" i="11" a="1"/>
  <c r="M919" i="11" s="1"/>
  <c r="F919" i="11" s="1"/>
  <c r="M921" i="11" a="1"/>
  <c r="M921" i="11" s="1"/>
  <c r="F921" i="11" s="1"/>
  <c r="M923" i="11" a="1"/>
  <c r="M923" i="11" s="1"/>
  <c r="F923" i="11" s="1"/>
  <c r="M925" i="11" a="1"/>
  <c r="M925" i="11" s="1"/>
  <c r="F925" i="11" s="1"/>
  <c r="M927" i="11" a="1"/>
  <c r="M927" i="11" s="1"/>
  <c r="F927" i="11" s="1"/>
  <c r="M929" i="11" a="1"/>
  <c r="M929" i="11" s="1"/>
  <c r="F929" i="11" s="1"/>
  <c r="M931" i="11" a="1"/>
  <c r="M931" i="11" s="1"/>
  <c r="F931" i="11" s="1"/>
  <c r="M933" i="11" a="1"/>
  <c r="M933" i="11" s="1"/>
  <c r="F933" i="11" s="1"/>
  <c r="M935" i="11" a="1"/>
  <c r="M935" i="11" s="1"/>
  <c r="F935" i="11" s="1"/>
  <c r="M937" i="11" a="1"/>
  <c r="M937" i="11" s="1"/>
  <c r="F937" i="11" s="1"/>
  <c r="M939" i="11" a="1"/>
  <c r="M939" i="11" s="1"/>
  <c r="F939" i="11" s="1"/>
  <c r="M941" i="11" a="1"/>
  <c r="M941" i="11" s="1"/>
  <c r="F941" i="11" s="1"/>
  <c r="M943" i="11" a="1"/>
  <c r="M943" i="11" s="1"/>
  <c r="F943" i="11" s="1"/>
  <c r="M945" i="11" a="1"/>
  <c r="M945" i="11" s="1"/>
  <c r="F945" i="11" s="1"/>
  <c r="M947" i="11" a="1"/>
  <c r="M947" i="11" s="1"/>
  <c r="F947" i="11" s="1"/>
  <c r="M949" i="11" a="1"/>
  <c r="M949" i="11" s="1"/>
  <c r="F949" i="11" s="1"/>
  <c r="M951" i="11" a="1"/>
  <c r="M951" i="11" s="1"/>
  <c r="F951" i="11" s="1"/>
  <c r="M953" i="11" a="1"/>
  <c r="M953" i="11" s="1"/>
  <c r="F953" i="11" s="1"/>
  <c r="M955" i="11" a="1"/>
  <c r="M955" i="11" s="1"/>
  <c r="F955" i="11" s="1"/>
  <c r="M957" i="11" a="1"/>
  <c r="M957" i="11" s="1"/>
  <c r="F957" i="11" s="1"/>
  <c r="M959" i="11" a="1"/>
  <c r="M959" i="11" s="1"/>
  <c r="F959" i="11" s="1"/>
  <c r="M961" i="11" a="1"/>
  <c r="M961" i="11" s="1"/>
  <c r="F961" i="11" s="1"/>
  <c r="M963" i="11" a="1"/>
  <c r="M963" i="11" s="1"/>
  <c r="F963" i="11" s="1"/>
  <c r="M965" i="11" a="1"/>
  <c r="M965" i="11" s="1"/>
  <c r="F965" i="11" s="1"/>
  <c r="M967" i="11" a="1"/>
  <c r="M967" i="11" s="1"/>
  <c r="F967" i="11" s="1"/>
  <c r="M969" i="11" a="1"/>
  <c r="M969" i="11" s="1"/>
  <c r="F969" i="11" s="1"/>
  <c r="M971" i="11" a="1"/>
  <c r="M971" i="11" s="1"/>
  <c r="F971" i="11" s="1"/>
  <c r="M973" i="11" a="1"/>
  <c r="M973" i="11" s="1"/>
  <c r="F973" i="11" s="1"/>
  <c r="M975" i="11" a="1"/>
  <c r="M975" i="11" s="1"/>
  <c r="F975" i="11" s="1"/>
  <c r="M977" i="11" a="1"/>
  <c r="M977" i="11" s="1"/>
  <c r="F977" i="11" s="1"/>
  <c r="M979" i="11" a="1"/>
  <c r="M979" i="11" s="1"/>
  <c r="F979" i="11" s="1"/>
  <c r="M981" i="11" a="1"/>
  <c r="M981" i="11" s="1"/>
  <c r="F981" i="11" s="1"/>
  <c r="M983" i="11" a="1"/>
  <c r="M983" i="11" s="1"/>
  <c r="F983" i="11" s="1"/>
  <c r="M985" i="11" a="1"/>
  <c r="M985" i="11" s="1"/>
  <c r="F985" i="11" s="1"/>
  <c r="M987" i="11" a="1"/>
  <c r="M987" i="11" s="1"/>
  <c r="F987" i="11" s="1"/>
  <c r="M989" i="11" a="1"/>
  <c r="M989" i="11" s="1"/>
  <c r="F989" i="11" s="1"/>
  <c r="M991" i="11" a="1"/>
  <c r="M991" i="11" s="1"/>
  <c r="F991" i="11" s="1"/>
  <c r="M993" i="11" a="1"/>
  <c r="M993" i="11" s="1"/>
  <c r="F993" i="11" s="1"/>
  <c r="M995" i="11" a="1"/>
  <c r="M995" i="11" s="1"/>
  <c r="F995" i="11" s="1"/>
  <c r="M997" i="11" a="1"/>
  <c r="M997" i="11" s="1"/>
  <c r="F997" i="11" s="1"/>
  <c r="M999" i="11" a="1"/>
  <c r="M999" i="11" s="1"/>
  <c r="F999" i="11" s="1"/>
  <c r="M1001" i="11" a="1"/>
  <c r="M1001" i="11" s="1"/>
  <c r="F1001" i="11" s="1"/>
  <c r="M1003" i="11" a="1"/>
  <c r="M1003" i="11" s="1"/>
  <c r="F1003" i="11" s="1"/>
  <c r="M1005" i="11" a="1"/>
  <c r="M1005" i="11" s="1"/>
  <c r="F1005" i="11" s="1"/>
  <c r="M1007" i="11" a="1"/>
  <c r="M1007" i="11" s="1"/>
  <c r="F1007" i="11" s="1"/>
  <c r="M1009" i="11" a="1"/>
  <c r="M1009" i="11" s="1"/>
  <c r="F1009" i="11" s="1"/>
  <c r="M1011" i="11" a="1"/>
  <c r="M1011" i="11" s="1"/>
  <c r="F1011" i="11" s="1"/>
  <c r="M1013" i="11" a="1"/>
  <c r="M1013" i="11" s="1"/>
  <c r="F1013" i="11" s="1"/>
  <c r="M1015" i="11" a="1"/>
  <c r="M1015" i="11" s="1"/>
  <c r="F1015" i="11" s="1"/>
  <c r="M1017" i="11" a="1"/>
  <c r="M1017" i="11" s="1"/>
  <c r="F1017" i="11" s="1"/>
  <c r="M1019" i="11" a="1"/>
  <c r="M1019" i="11" s="1"/>
  <c r="F1019" i="11" s="1"/>
  <c r="M683" i="11" a="1"/>
  <c r="M683" i="11" s="1"/>
  <c r="F683" i="11" s="1"/>
  <c r="M686" i="11" a="1"/>
  <c r="M686" i="11" s="1"/>
  <c r="F686" i="11" s="1"/>
  <c r="M687" i="11" a="1"/>
  <c r="M687" i="11" s="1"/>
  <c r="F687" i="11" s="1"/>
  <c r="M688" i="11" a="1"/>
  <c r="M688" i="11" s="1"/>
  <c r="F688" i="11" s="1"/>
  <c r="M690" i="11" a="1"/>
  <c r="M690" i="11" s="1"/>
  <c r="F690" i="11" s="1"/>
  <c r="M692" i="11" a="1"/>
  <c r="M692" i="11" s="1"/>
  <c r="F692" i="11" s="1"/>
  <c r="M694" i="11" a="1"/>
  <c r="M694" i="11" s="1"/>
  <c r="F694" i="11" s="1"/>
  <c r="M696" i="11" a="1"/>
  <c r="M696" i="11" s="1"/>
  <c r="F696" i="11" s="1"/>
  <c r="M698" i="11" a="1"/>
  <c r="M698" i="11" s="1"/>
  <c r="F698" i="11" s="1"/>
  <c r="M700" i="11" a="1"/>
  <c r="M700" i="11" s="1"/>
  <c r="F700" i="11" s="1"/>
  <c r="M702" i="11" a="1"/>
  <c r="M702" i="11" s="1"/>
  <c r="F702" i="11" s="1"/>
  <c r="M704" i="11" a="1"/>
  <c r="M704" i="11" s="1"/>
  <c r="F704" i="11" s="1"/>
  <c r="M706" i="11" a="1"/>
  <c r="M706" i="11" s="1"/>
  <c r="F706" i="11" s="1"/>
  <c r="M708" i="11" a="1"/>
  <c r="M708" i="11" s="1"/>
  <c r="F708" i="11" s="1"/>
  <c r="M710" i="11" a="1"/>
  <c r="M710" i="11" s="1"/>
  <c r="F710" i="11" s="1"/>
  <c r="M712" i="11" a="1"/>
  <c r="M712" i="11" s="1"/>
  <c r="F712" i="11" s="1"/>
  <c r="M714" i="11" a="1"/>
  <c r="M714" i="11" s="1"/>
  <c r="F714" i="11" s="1"/>
  <c r="M716" i="11" a="1"/>
  <c r="M716" i="11" s="1"/>
  <c r="F716" i="11" s="1"/>
  <c r="M718" i="11" a="1"/>
  <c r="M718" i="11" s="1"/>
  <c r="F718" i="11" s="1"/>
  <c r="M720" i="11" a="1"/>
  <c r="M720" i="11" s="1"/>
  <c r="F720" i="11" s="1"/>
  <c r="M722" i="11" a="1"/>
  <c r="M722" i="11" s="1"/>
  <c r="F722" i="11" s="1"/>
  <c r="M724" i="11" a="1"/>
  <c r="M724" i="11" s="1"/>
  <c r="F724" i="11" s="1"/>
  <c r="M726" i="11" a="1"/>
  <c r="M726" i="11" s="1"/>
  <c r="F726" i="11" s="1"/>
  <c r="M728" i="11" a="1"/>
  <c r="M728" i="11" s="1"/>
  <c r="F728" i="11" s="1"/>
  <c r="M730" i="11" a="1"/>
  <c r="M730" i="11" s="1"/>
  <c r="F730" i="11" s="1"/>
  <c r="M732" i="11" a="1"/>
  <c r="M732" i="11" s="1"/>
  <c r="F732" i="11" s="1"/>
  <c r="M734" i="11" a="1"/>
  <c r="M734" i="11" s="1"/>
  <c r="F734" i="11" s="1"/>
  <c r="M736" i="11" a="1"/>
  <c r="M736" i="11" s="1"/>
  <c r="F736" i="11" s="1"/>
  <c r="M738" i="11" a="1"/>
  <c r="M738" i="11" s="1"/>
  <c r="F738" i="11" s="1"/>
  <c r="M740" i="11" a="1"/>
  <c r="M740" i="11" s="1"/>
  <c r="F740" i="11" s="1"/>
  <c r="M742" i="11" a="1"/>
  <c r="M742" i="11" s="1"/>
  <c r="F742" i="11" s="1"/>
  <c r="M744" i="11" a="1"/>
  <c r="M744" i="11" s="1"/>
  <c r="F744" i="11" s="1"/>
  <c r="M746" i="11" a="1"/>
  <c r="M746" i="11" s="1"/>
  <c r="F746" i="11" s="1"/>
  <c r="M748" i="11" a="1"/>
  <c r="M748" i="11" s="1"/>
  <c r="F748" i="11" s="1"/>
  <c r="M750" i="11" a="1"/>
  <c r="M750" i="11" s="1"/>
  <c r="F750" i="11" s="1"/>
  <c r="M752" i="11" a="1"/>
  <c r="M752" i="11" s="1"/>
  <c r="F752" i="11" s="1"/>
  <c r="M754" i="11" a="1"/>
  <c r="M754" i="11" s="1"/>
  <c r="F754" i="11" s="1"/>
  <c r="M756" i="11" a="1"/>
  <c r="M756" i="11" s="1"/>
  <c r="F756" i="11" s="1"/>
  <c r="M758" i="11" a="1"/>
  <c r="M758" i="11" s="1"/>
  <c r="F758" i="11" s="1"/>
  <c r="M760" i="11" a="1"/>
  <c r="M760" i="11" s="1"/>
  <c r="F760" i="11" s="1"/>
  <c r="M762" i="11" a="1"/>
  <c r="M762" i="11" s="1"/>
  <c r="F762" i="11" s="1"/>
  <c r="M764" i="11" a="1"/>
  <c r="M764" i="11" s="1"/>
  <c r="F764" i="11" s="1"/>
  <c r="M766" i="11" a="1"/>
  <c r="M766" i="11" s="1"/>
  <c r="F766" i="11" s="1"/>
  <c r="M768" i="11" a="1"/>
  <c r="M768" i="11" s="1"/>
  <c r="F768" i="11" s="1"/>
  <c r="M770" i="11" a="1"/>
  <c r="M770" i="11" s="1"/>
  <c r="F770" i="11" s="1"/>
  <c r="M772" i="11" a="1"/>
  <c r="M772" i="11" s="1"/>
  <c r="F772" i="11" s="1"/>
  <c r="M774" i="11" a="1"/>
  <c r="M774" i="11" s="1"/>
  <c r="F774" i="11" s="1"/>
  <c r="M776" i="11" a="1"/>
  <c r="M776" i="11" s="1"/>
  <c r="F776" i="11" s="1"/>
  <c r="M778" i="11" a="1"/>
  <c r="M778" i="11" s="1"/>
  <c r="F778" i="11" s="1"/>
  <c r="M780" i="11" a="1"/>
  <c r="M780" i="11" s="1"/>
  <c r="F780" i="11" s="1"/>
  <c r="M782" i="11" a="1"/>
  <c r="M782" i="11" s="1"/>
  <c r="F782" i="11" s="1"/>
  <c r="M784" i="11" a="1"/>
  <c r="M784" i="11" s="1"/>
  <c r="F784" i="11" s="1"/>
  <c r="M786" i="11" a="1"/>
  <c r="M786" i="11" s="1"/>
  <c r="F786" i="11" s="1"/>
  <c r="M788" i="11" a="1"/>
  <c r="M788" i="11" s="1"/>
  <c r="F788" i="11" s="1"/>
  <c r="M790" i="11" a="1"/>
  <c r="M790" i="11" s="1"/>
  <c r="F790" i="11" s="1"/>
  <c r="M792" i="11" a="1"/>
  <c r="M792" i="11" s="1"/>
  <c r="F792" i="11" s="1"/>
  <c r="M794" i="11" a="1"/>
  <c r="M794" i="11" s="1"/>
  <c r="F794" i="11" s="1"/>
  <c r="M796" i="11" a="1"/>
  <c r="M796" i="11" s="1"/>
  <c r="F796" i="11" s="1"/>
  <c r="M798" i="11" a="1"/>
  <c r="M798" i="11" s="1"/>
  <c r="F798" i="11" s="1"/>
  <c r="M800" i="11" a="1"/>
  <c r="M800" i="11" s="1"/>
  <c r="F800" i="11" s="1"/>
  <c r="M802" i="11" a="1"/>
  <c r="M802" i="11" s="1"/>
  <c r="F802" i="11" s="1"/>
  <c r="M804" i="11" a="1"/>
  <c r="M804" i="11" s="1"/>
  <c r="F804" i="11" s="1"/>
  <c r="M806" i="11" a="1"/>
  <c r="M806" i="11" s="1"/>
  <c r="F806" i="11" s="1"/>
  <c r="M808" i="11" a="1"/>
  <c r="M808" i="11" s="1"/>
  <c r="F808" i="11" s="1"/>
  <c r="M810" i="11" a="1"/>
  <c r="M810" i="11" s="1"/>
  <c r="F810" i="11" s="1"/>
  <c r="M812" i="11" a="1"/>
  <c r="M812" i="11" s="1"/>
  <c r="F812" i="11" s="1"/>
  <c r="M814" i="11" a="1"/>
  <c r="M814" i="11" s="1"/>
  <c r="F814" i="11" s="1"/>
  <c r="M816" i="11" a="1"/>
  <c r="M816" i="11" s="1"/>
  <c r="F816" i="11" s="1"/>
  <c r="M818" i="11" a="1"/>
  <c r="M818" i="11" s="1"/>
  <c r="F818" i="11" s="1"/>
  <c r="M820" i="11" a="1"/>
  <c r="M820" i="11" s="1"/>
  <c r="F820" i="11" s="1"/>
  <c r="M822" i="11" a="1"/>
  <c r="M822" i="11" s="1"/>
  <c r="F822" i="11" s="1"/>
  <c r="M824" i="11" a="1"/>
  <c r="M824" i="11" s="1"/>
  <c r="F824" i="11" s="1"/>
  <c r="M826" i="11" a="1"/>
  <c r="M826" i="11" s="1"/>
  <c r="F826" i="11" s="1"/>
  <c r="M828" i="11" a="1"/>
  <c r="M828" i="11" s="1"/>
  <c r="F828" i="11" s="1"/>
  <c r="M830" i="11" a="1"/>
  <c r="M830" i="11" s="1"/>
  <c r="F830" i="11" s="1"/>
  <c r="M832" i="11" a="1"/>
  <c r="M832" i="11" s="1"/>
  <c r="F832" i="11" s="1"/>
  <c r="M834" i="11" a="1"/>
  <c r="M834" i="11" s="1"/>
  <c r="F834" i="11" s="1"/>
  <c r="M836" i="11" a="1"/>
  <c r="M836" i="11" s="1"/>
  <c r="F836" i="11" s="1"/>
  <c r="M838" i="11" a="1"/>
  <c r="M838" i="11" s="1"/>
  <c r="F838" i="11" s="1"/>
  <c r="M840" i="11" a="1"/>
  <c r="M840" i="11" s="1"/>
  <c r="F840" i="11" s="1"/>
  <c r="M842" i="11" a="1"/>
  <c r="M842" i="11" s="1"/>
  <c r="F842" i="11" s="1"/>
  <c r="M844" i="11" a="1"/>
  <c r="M844" i="11" s="1"/>
  <c r="F844" i="11" s="1"/>
  <c r="M846" i="11" a="1"/>
  <c r="M846" i="11" s="1"/>
  <c r="F846" i="11" s="1"/>
  <c r="M848" i="11" a="1"/>
  <c r="M848" i="11" s="1"/>
  <c r="F848" i="11" s="1"/>
  <c r="M850" i="11" a="1"/>
  <c r="M850" i="11" s="1"/>
  <c r="F850" i="11" s="1"/>
  <c r="M852" i="11" a="1"/>
  <c r="M852" i="11" s="1"/>
  <c r="F852" i="11" s="1"/>
  <c r="M854" i="11" a="1"/>
  <c r="M854" i="11" s="1"/>
  <c r="F854" i="11" s="1"/>
  <c r="M856" i="11" a="1"/>
  <c r="M856" i="11" s="1"/>
  <c r="F856" i="11" s="1"/>
  <c r="M858" i="11" a="1"/>
  <c r="M858" i="11" s="1"/>
  <c r="F858" i="11" s="1"/>
  <c r="M860" i="11" a="1"/>
  <c r="M860" i="11" s="1"/>
  <c r="F860" i="11" s="1"/>
  <c r="M862" i="11" a="1"/>
  <c r="M862" i="11" s="1"/>
  <c r="F862" i="11" s="1"/>
  <c r="M864" i="11" a="1"/>
  <c r="M864" i="11" s="1"/>
  <c r="F864" i="11" s="1"/>
  <c r="M866" i="11" a="1"/>
  <c r="M866" i="11" s="1"/>
  <c r="F866" i="11" s="1"/>
  <c r="M868" i="11" a="1"/>
  <c r="M868" i="11" s="1"/>
  <c r="F868" i="11" s="1"/>
  <c r="M870" i="11" a="1"/>
  <c r="M870" i="11" s="1"/>
  <c r="F870" i="11" s="1"/>
  <c r="M872" i="11" a="1"/>
  <c r="M872" i="11" s="1"/>
  <c r="F872" i="11" s="1"/>
  <c r="M874" i="11" a="1"/>
  <c r="M874" i="11" s="1"/>
  <c r="F874" i="11" s="1"/>
  <c r="M876" i="11" a="1"/>
  <c r="M876" i="11" s="1"/>
  <c r="F876" i="11" s="1"/>
  <c r="M878" i="11" a="1"/>
  <c r="M878" i="11" s="1"/>
  <c r="F878" i="11" s="1"/>
  <c r="M880" i="11" a="1"/>
  <c r="M880" i="11" s="1"/>
  <c r="F880" i="11" s="1"/>
  <c r="M882" i="11" a="1"/>
  <c r="M882" i="11" s="1"/>
  <c r="F882" i="11" s="1"/>
  <c r="M884" i="11" a="1"/>
  <c r="M884" i="11" s="1"/>
  <c r="F884" i="11" s="1"/>
  <c r="M886" i="11" a="1"/>
  <c r="M886" i="11" s="1"/>
  <c r="F886" i="11" s="1"/>
  <c r="M888" i="11" a="1"/>
  <c r="M888" i="11" s="1"/>
  <c r="F888" i="11" s="1"/>
  <c r="M890" i="11" a="1"/>
  <c r="M890" i="11" s="1"/>
  <c r="F890" i="11" s="1"/>
  <c r="M892" i="11" a="1"/>
  <c r="M892" i="11" s="1"/>
  <c r="F892" i="11" s="1"/>
  <c r="M894" i="11" a="1"/>
  <c r="M894" i="11" s="1"/>
  <c r="F894" i="11" s="1"/>
  <c r="M896" i="11" a="1"/>
  <c r="M896" i="11" s="1"/>
  <c r="F896" i="11" s="1"/>
  <c r="M898" i="11" a="1"/>
  <c r="M898" i="11" s="1"/>
  <c r="F898" i="11" s="1"/>
  <c r="M900" i="11" a="1"/>
  <c r="M900" i="11" s="1"/>
  <c r="F900" i="11" s="1"/>
  <c r="M902" i="11" a="1"/>
  <c r="M902" i="11" s="1"/>
  <c r="F902" i="11" s="1"/>
  <c r="M904" i="11" a="1"/>
  <c r="M904" i="11" s="1"/>
  <c r="F904" i="11" s="1"/>
  <c r="M906" i="11" a="1"/>
  <c r="M906" i="11" s="1"/>
  <c r="F906" i="11" s="1"/>
  <c r="M908" i="11" a="1"/>
  <c r="M908" i="11" s="1"/>
  <c r="F908" i="11" s="1"/>
  <c r="M910" i="11" a="1"/>
  <c r="M910" i="11" s="1"/>
  <c r="F910" i="11" s="1"/>
  <c r="M912" i="11" a="1"/>
  <c r="M912" i="11" s="1"/>
  <c r="F912" i="11" s="1"/>
  <c r="M914" i="11" a="1"/>
  <c r="M914" i="11" s="1"/>
  <c r="F914" i="11" s="1"/>
  <c r="M916" i="11" a="1"/>
  <c r="M916" i="11" s="1"/>
  <c r="F916" i="11" s="1"/>
  <c r="M918" i="11" a="1"/>
  <c r="M918" i="11" s="1"/>
  <c r="F918" i="11" s="1"/>
  <c r="M920" i="11" a="1"/>
  <c r="M920" i="11" s="1"/>
  <c r="F920" i="11" s="1"/>
  <c r="M922" i="11" a="1"/>
  <c r="M922" i="11" s="1"/>
  <c r="F922" i="11" s="1"/>
  <c r="M924" i="11" a="1"/>
  <c r="M924" i="11" s="1"/>
  <c r="F924" i="11" s="1"/>
  <c r="M926" i="11" a="1"/>
  <c r="M926" i="11" s="1"/>
  <c r="F926" i="11" s="1"/>
  <c r="M928" i="11" a="1"/>
  <c r="M928" i="11" s="1"/>
  <c r="F928" i="11" s="1"/>
  <c r="M930" i="11" a="1"/>
  <c r="M930" i="11" s="1"/>
  <c r="F930" i="11" s="1"/>
  <c r="M932" i="11" a="1"/>
  <c r="M932" i="11" s="1"/>
  <c r="F932" i="11" s="1"/>
  <c r="M934" i="11" a="1"/>
  <c r="M934" i="11" s="1"/>
  <c r="F934" i="11" s="1"/>
  <c r="M936" i="11" a="1"/>
  <c r="M936" i="11" s="1"/>
  <c r="F936" i="11" s="1"/>
  <c r="M938" i="11" a="1"/>
  <c r="M938" i="11" s="1"/>
  <c r="F938" i="11" s="1"/>
  <c r="M940" i="11" a="1"/>
  <c r="M940" i="11" s="1"/>
  <c r="F940" i="11" s="1"/>
  <c r="M942" i="11" a="1"/>
  <c r="M942" i="11" s="1"/>
  <c r="F942" i="11" s="1"/>
  <c r="M944" i="11" a="1"/>
  <c r="M944" i="11" s="1"/>
  <c r="F944" i="11" s="1"/>
  <c r="M946" i="11" a="1"/>
  <c r="M946" i="11" s="1"/>
  <c r="F946" i="11" s="1"/>
  <c r="M948" i="11" a="1"/>
  <c r="M948" i="11" s="1"/>
  <c r="F948" i="11" s="1"/>
  <c r="M950" i="11" a="1"/>
  <c r="M950" i="11" s="1"/>
  <c r="F950" i="11" s="1"/>
  <c r="M952" i="11" a="1"/>
  <c r="M952" i="11" s="1"/>
  <c r="F952" i="11" s="1"/>
  <c r="M954" i="11" a="1"/>
  <c r="M954" i="11" s="1"/>
  <c r="F954" i="11" s="1"/>
  <c r="M956" i="11" a="1"/>
  <c r="M956" i="11" s="1"/>
  <c r="F956" i="11" s="1"/>
  <c r="M958" i="11" a="1"/>
  <c r="M958" i="11" s="1"/>
  <c r="F958" i="11" s="1"/>
  <c r="M960" i="11" a="1"/>
  <c r="M960" i="11" s="1"/>
  <c r="F960" i="11" s="1"/>
  <c r="M962" i="11" a="1"/>
  <c r="M962" i="11" s="1"/>
  <c r="F962" i="11" s="1"/>
  <c r="M964" i="11" a="1"/>
  <c r="M964" i="11" s="1"/>
  <c r="F964" i="11" s="1"/>
  <c r="M966" i="11" a="1"/>
  <c r="M966" i="11" s="1"/>
  <c r="F966" i="11" s="1"/>
  <c r="M968" i="11" a="1"/>
  <c r="M968" i="11" s="1"/>
  <c r="F968" i="11" s="1"/>
  <c r="M970" i="11" a="1"/>
  <c r="M970" i="11" s="1"/>
  <c r="F970" i="11" s="1"/>
  <c r="M972" i="11" a="1"/>
  <c r="M972" i="11" s="1"/>
  <c r="F972" i="11" s="1"/>
  <c r="M974" i="11" a="1"/>
  <c r="M974" i="11" s="1"/>
  <c r="F974" i="11" s="1"/>
  <c r="M976" i="11" a="1"/>
  <c r="M976" i="11" s="1"/>
  <c r="F976" i="11" s="1"/>
  <c r="M978" i="11" a="1"/>
  <c r="M978" i="11" s="1"/>
  <c r="F978" i="11" s="1"/>
  <c r="M980" i="11" a="1"/>
  <c r="M980" i="11" s="1"/>
  <c r="F980" i="11" s="1"/>
  <c r="M982" i="11" a="1"/>
  <c r="M982" i="11" s="1"/>
  <c r="F982" i="11" s="1"/>
  <c r="M984" i="11" a="1"/>
  <c r="M984" i="11" s="1"/>
  <c r="F984" i="11" s="1"/>
  <c r="M986" i="11" a="1"/>
  <c r="M986" i="11" s="1"/>
  <c r="F986" i="11" s="1"/>
  <c r="M988" i="11" a="1"/>
  <c r="M988" i="11" s="1"/>
  <c r="F988" i="11" s="1"/>
  <c r="M990" i="11" a="1"/>
  <c r="M990" i="11" s="1"/>
  <c r="F990" i="11" s="1"/>
  <c r="M992" i="11" a="1"/>
  <c r="M992" i="11" s="1"/>
  <c r="F992" i="11" s="1"/>
  <c r="M994" i="11" a="1"/>
  <c r="M994" i="11" s="1"/>
  <c r="F994" i="11" s="1"/>
  <c r="M996" i="11" a="1"/>
  <c r="M996" i="11" s="1"/>
  <c r="F996" i="11" s="1"/>
  <c r="M998" i="11" a="1"/>
  <c r="M998" i="11" s="1"/>
  <c r="F998" i="11" s="1"/>
  <c r="M1000" i="11" a="1"/>
  <c r="M1000" i="11" s="1"/>
  <c r="F1000" i="11" s="1"/>
  <c r="M1002" i="11" a="1"/>
  <c r="M1002" i="11" s="1"/>
  <c r="F1002" i="11" s="1"/>
  <c r="M1004" i="11" a="1"/>
  <c r="M1004" i="11" s="1"/>
  <c r="F1004" i="11" s="1"/>
  <c r="M1006" i="11" a="1"/>
  <c r="M1006" i="11" s="1"/>
  <c r="F1006" i="11" s="1"/>
  <c r="M1008" i="11" a="1"/>
  <c r="M1008" i="11" s="1"/>
  <c r="F1008" i="11" s="1"/>
  <c r="M1010" i="11" a="1"/>
  <c r="M1010" i="11" s="1"/>
  <c r="F1010" i="11" s="1"/>
  <c r="M1012" i="11" a="1"/>
  <c r="M1012" i="11" s="1"/>
  <c r="F1012" i="11" s="1"/>
  <c r="M1014" i="11" a="1"/>
  <c r="M1014" i="11" s="1"/>
  <c r="F1014" i="11" s="1"/>
  <c r="M1016" i="11" a="1"/>
  <c r="M1016" i="11" s="1"/>
  <c r="F1016" i="11" s="1"/>
  <c r="M1018" i="11" a="1"/>
  <c r="M1018" i="11" s="1"/>
  <c r="F1018" i="11" s="1"/>
  <c r="M1020" i="11" a="1"/>
  <c r="M1020" i="11" s="1"/>
  <c r="F1020" i="11" s="1"/>
  <c r="M1022" i="11" a="1"/>
  <c r="M1022" i="11" s="1"/>
  <c r="F1022" i="11" s="1"/>
  <c r="M1024" i="11" a="1"/>
  <c r="M1024" i="11" s="1"/>
  <c r="F1024" i="11" s="1"/>
  <c r="M1026" i="11" a="1"/>
  <c r="M1026" i="11" s="1"/>
  <c r="F1026" i="11" s="1"/>
  <c r="M1028" i="11" a="1"/>
  <c r="M1028" i="11" s="1"/>
  <c r="F1028" i="11" s="1"/>
  <c r="M1021" i="11" a="1"/>
  <c r="M1021" i="11" s="1"/>
  <c r="F1021" i="11" s="1"/>
  <c r="M1025" i="11" a="1"/>
  <c r="M1025" i="11" s="1"/>
  <c r="F1025" i="11" s="1"/>
  <c r="M1029" i="11" a="1"/>
  <c r="M1029" i="11" s="1"/>
  <c r="F1029" i="11" s="1"/>
  <c r="M1031" i="11" a="1"/>
  <c r="M1031" i="11" s="1"/>
  <c r="F1031" i="11" s="1"/>
  <c r="M1033" i="11" a="1"/>
  <c r="M1033" i="11" s="1"/>
  <c r="F1033" i="11" s="1"/>
  <c r="M1035" i="11" a="1"/>
  <c r="M1035" i="11" s="1"/>
  <c r="F1035" i="11" s="1"/>
  <c r="M1037" i="11" a="1"/>
  <c r="M1037" i="11" s="1"/>
  <c r="F1037" i="11" s="1"/>
  <c r="M1039" i="11" a="1"/>
  <c r="M1039" i="11" s="1"/>
  <c r="F1039" i="11" s="1"/>
  <c r="M1041" i="11" a="1"/>
  <c r="M1041" i="11" s="1"/>
  <c r="F1041" i="11" s="1"/>
  <c r="M1043" i="11" a="1"/>
  <c r="M1043" i="11" s="1"/>
  <c r="F1043" i="11" s="1"/>
  <c r="M1045" i="11" a="1"/>
  <c r="M1045" i="11" s="1"/>
  <c r="F1045" i="11" s="1"/>
  <c r="M1047" i="11" a="1"/>
  <c r="M1047" i="11" s="1"/>
  <c r="F1047" i="11" s="1"/>
  <c r="M1049" i="11" a="1"/>
  <c r="M1049" i="11" s="1"/>
  <c r="F1049" i="11" s="1"/>
  <c r="M1051" i="11" a="1"/>
  <c r="M1051" i="11" s="1"/>
  <c r="F1051" i="11" s="1"/>
  <c r="M1053" i="11" a="1"/>
  <c r="M1053" i="11" s="1"/>
  <c r="F1053" i="11" s="1"/>
  <c r="M1055" i="11" a="1"/>
  <c r="M1055" i="11" s="1"/>
  <c r="F1055" i="11" s="1"/>
  <c r="M1057" i="11" a="1"/>
  <c r="M1057" i="11" s="1"/>
  <c r="F1057" i="11" s="1"/>
  <c r="M1059" i="11" a="1"/>
  <c r="M1059" i="11" s="1"/>
  <c r="F1059" i="11" s="1"/>
  <c r="M1061" i="11" a="1"/>
  <c r="M1061" i="11" s="1"/>
  <c r="F1061" i="11" s="1"/>
  <c r="M1063" i="11" a="1"/>
  <c r="M1063" i="11" s="1"/>
  <c r="F1063" i="11" s="1"/>
  <c r="M1065" i="11" a="1"/>
  <c r="M1065" i="11" s="1"/>
  <c r="F1065" i="11" s="1"/>
  <c r="M1067" i="11" a="1"/>
  <c r="M1067" i="11" s="1"/>
  <c r="F1067" i="11" s="1"/>
  <c r="M1069" i="11" a="1"/>
  <c r="M1069" i="11" s="1"/>
  <c r="F1069" i="11" s="1"/>
  <c r="M1071" i="11" a="1"/>
  <c r="M1071" i="11" s="1"/>
  <c r="F1071" i="11" s="1"/>
  <c r="M1073" i="11" a="1"/>
  <c r="M1073" i="11" s="1"/>
  <c r="F1073" i="11" s="1"/>
  <c r="M1075" i="11" a="1"/>
  <c r="M1075" i="11" s="1"/>
  <c r="F1075" i="11" s="1"/>
  <c r="M1077" i="11" a="1"/>
  <c r="M1077" i="11" s="1"/>
  <c r="F1077" i="11" s="1"/>
  <c r="M1079" i="11" a="1"/>
  <c r="M1079" i="11" s="1"/>
  <c r="F1079" i="11" s="1"/>
  <c r="M1081" i="11" a="1"/>
  <c r="M1081" i="11" s="1"/>
  <c r="F1081" i="11" s="1"/>
  <c r="M1083" i="11" a="1"/>
  <c r="M1083" i="11" s="1"/>
  <c r="F1083" i="11" s="1"/>
  <c r="M1085" i="11" a="1"/>
  <c r="M1085" i="11" s="1"/>
  <c r="F1085" i="11" s="1"/>
  <c r="M1087" i="11" a="1"/>
  <c r="M1087" i="11" s="1"/>
  <c r="F1087" i="11" s="1"/>
  <c r="M1089" i="11" a="1"/>
  <c r="M1089" i="11" s="1"/>
  <c r="F1089" i="11" s="1"/>
  <c r="M1091" i="11" a="1"/>
  <c r="M1091" i="11" s="1"/>
  <c r="F1091" i="11" s="1"/>
  <c r="M1093" i="11" a="1"/>
  <c r="M1093" i="11" s="1"/>
  <c r="F1093" i="11" s="1"/>
  <c r="M1095" i="11" a="1"/>
  <c r="M1095" i="11" s="1"/>
  <c r="F1095" i="11" s="1"/>
  <c r="M1097" i="11" a="1"/>
  <c r="M1097" i="11" s="1"/>
  <c r="F1097" i="11" s="1"/>
  <c r="M1099" i="11" a="1"/>
  <c r="M1099" i="11" s="1"/>
  <c r="F1099" i="11" s="1"/>
  <c r="M1101" i="11" a="1"/>
  <c r="M1101" i="11" s="1"/>
  <c r="F1101" i="11" s="1"/>
  <c r="M1103" i="11" a="1"/>
  <c r="M1103" i="11" s="1"/>
  <c r="F1103" i="11" s="1"/>
  <c r="M1105" i="11" a="1"/>
  <c r="M1105" i="11" s="1"/>
  <c r="F1105" i="11" s="1"/>
  <c r="M1107" i="11" a="1"/>
  <c r="M1107" i="11" s="1"/>
  <c r="F1107" i="11" s="1"/>
  <c r="M1109" i="11" a="1"/>
  <c r="M1109" i="11" s="1"/>
  <c r="F1109" i="11" s="1"/>
  <c r="M1111" i="11" a="1"/>
  <c r="M1111" i="11" s="1"/>
  <c r="F1111" i="11" s="1"/>
  <c r="M1113" i="11" a="1"/>
  <c r="M1113" i="11" s="1"/>
  <c r="F1113" i="11" s="1"/>
  <c r="M1115" i="11" a="1"/>
  <c r="M1115" i="11" s="1"/>
  <c r="F1115" i="11" s="1"/>
  <c r="M1117" i="11" a="1"/>
  <c r="M1117" i="11" s="1"/>
  <c r="F1117" i="11" s="1"/>
  <c r="M1119" i="11" a="1"/>
  <c r="M1119" i="11" s="1"/>
  <c r="F1119" i="11" s="1"/>
  <c r="M1121" i="11" a="1"/>
  <c r="M1121" i="11" s="1"/>
  <c r="F1121" i="11" s="1"/>
  <c r="M1123" i="11" a="1"/>
  <c r="M1123" i="11" s="1"/>
  <c r="F1123" i="11" s="1"/>
  <c r="M1125" i="11" a="1"/>
  <c r="M1125" i="11" s="1"/>
  <c r="F1125" i="11" s="1"/>
  <c r="M1127" i="11" a="1"/>
  <c r="M1127" i="11" s="1"/>
  <c r="F1127" i="11" s="1"/>
  <c r="M1129" i="11" a="1"/>
  <c r="M1129" i="11" s="1"/>
  <c r="F1129" i="11" s="1"/>
  <c r="M1131" i="11" a="1"/>
  <c r="M1131" i="11" s="1"/>
  <c r="F1131" i="11" s="1"/>
  <c r="M1133" i="11" a="1"/>
  <c r="M1133" i="11" s="1"/>
  <c r="F1133" i="11" s="1"/>
  <c r="M1135" i="11" a="1"/>
  <c r="M1135" i="11" s="1"/>
  <c r="F1135" i="11" s="1"/>
  <c r="M1137" i="11" a="1"/>
  <c r="M1137" i="11" s="1"/>
  <c r="F1137" i="11" s="1"/>
  <c r="M1139" i="11" a="1"/>
  <c r="M1139" i="11" s="1"/>
  <c r="F1139" i="11" s="1"/>
  <c r="M1141" i="11" a="1"/>
  <c r="M1141" i="11" s="1"/>
  <c r="F1141" i="11" s="1"/>
  <c r="M1143" i="11" a="1"/>
  <c r="M1143" i="11" s="1"/>
  <c r="F1143" i="11" s="1"/>
  <c r="M1145" i="11" a="1"/>
  <c r="M1145" i="11" s="1"/>
  <c r="F1145" i="11" s="1"/>
  <c r="M1147" i="11" a="1"/>
  <c r="M1147" i="11" s="1"/>
  <c r="F1147" i="11" s="1"/>
  <c r="M1149" i="11" a="1"/>
  <c r="M1149" i="11" s="1"/>
  <c r="F1149" i="11" s="1"/>
  <c r="M1151" i="11" a="1"/>
  <c r="M1151" i="11" s="1"/>
  <c r="F1151" i="11" s="1"/>
  <c r="M1153" i="11" a="1"/>
  <c r="M1153" i="11" s="1"/>
  <c r="F1153" i="11" s="1"/>
  <c r="M1155" i="11" a="1"/>
  <c r="M1155" i="11" s="1"/>
  <c r="F1155" i="11" s="1"/>
  <c r="M1157" i="11" a="1"/>
  <c r="M1157" i="11" s="1"/>
  <c r="F1157" i="11" s="1"/>
  <c r="M1159" i="11" a="1"/>
  <c r="M1159" i="11" s="1"/>
  <c r="F1159" i="11" s="1"/>
  <c r="M1161" i="11" a="1"/>
  <c r="M1161" i="11" s="1"/>
  <c r="F1161" i="11" s="1"/>
  <c r="M1163" i="11" a="1"/>
  <c r="M1163" i="11" s="1"/>
  <c r="F1163" i="11" s="1"/>
  <c r="M1165" i="11" a="1"/>
  <c r="M1165" i="11" s="1"/>
  <c r="F1165" i="11" s="1"/>
  <c r="M1167" i="11" a="1"/>
  <c r="M1167" i="11" s="1"/>
  <c r="F1167" i="11" s="1"/>
  <c r="M1169" i="11" a="1"/>
  <c r="M1169" i="11" s="1"/>
  <c r="F1169" i="11" s="1"/>
  <c r="M1171" i="11" a="1"/>
  <c r="M1171" i="11" s="1"/>
  <c r="F1171" i="11" s="1"/>
  <c r="M1173" i="11" a="1"/>
  <c r="M1173" i="11" s="1"/>
  <c r="F1173" i="11" s="1"/>
  <c r="M1175" i="11" a="1"/>
  <c r="M1175" i="11" s="1"/>
  <c r="F1175" i="11" s="1"/>
  <c r="M1177" i="11" a="1"/>
  <c r="M1177" i="11" s="1"/>
  <c r="F1177" i="11" s="1"/>
  <c r="M1179" i="11" a="1"/>
  <c r="M1179" i="11" s="1"/>
  <c r="F1179" i="11" s="1"/>
  <c r="M1181" i="11" a="1"/>
  <c r="M1181" i="11" s="1"/>
  <c r="F1181" i="11" s="1"/>
  <c r="M1183" i="11" a="1"/>
  <c r="M1183" i="11" s="1"/>
  <c r="F1183" i="11" s="1"/>
  <c r="M1185" i="11" a="1"/>
  <c r="M1185" i="11" s="1"/>
  <c r="F1185" i="11" s="1"/>
  <c r="M1187" i="11" a="1"/>
  <c r="M1187" i="11" s="1"/>
  <c r="F1187" i="11" s="1"/>
  <c r="M1189" i="11" a="1"/>
  <c r="M1189" i="11" s="1"/>
  <c r="F1189" i="11" s="1"/>
  <c r="M1191" i="11" a="1"/>
  <c r="M1191" i="11" s="1"/>
  <c r="F1191" i="11" s="1"/>
  <c r="M1193" i="11" a="1"/>
  <c r="M1193" i="11" s="1"/>
  <c r="F1193" i="11" s="1"/>
  <c r="M1195" i="11" a="1"/>
  <c r="M1195" i="11" s="1"/>
  <c r="F1195" i="11" s="1"/>
  <c r="M1197" i="11" a="1"/>
  <c r="M1197" i="11" s="1"/>
  <c r="F1197" i="11" s="1"/>
  <c r="M1199" i="11" a="1"/>
  <c r="M1199" i="11" s="1"/>
  <c r="F1199" i="11" s="1"/>
  <c r="M1201" i="11" a="1"/>
  <c r="M1201" i="11" s="1"/>
  <c r="F1201" i="11" s="1"/>
  <c r="M1203" i="11" a="1"/>
  <c r="M1203" i="11" s="1"/>
  <c r="F1203" i="11" s="1"/>
  <c r="M1205" i="11" a="1"/>
  <c r="M1205" i="11" s="1"/>
  <c r="F1205" i="11" s="1"/>
  <c r="M1207" i="11" a="1"/>
  <c r="M1207" i="11" s="1"/>
  <c r="F1207" i="11" s="1"/>
  <c r="M1209" i="11" a="1"/>
  <c r="M1209" i="11" s="1"/>
  <c r="F1209" i="11" s="1"/>
  <c r="M1211" i="11" a="1"/>
  <c r="M1211" i="11" s="1"/>
  <c r="F1211" i="11" s="1"/>
  <c r="M1213" i="11" a="1"/>
  <c r="M1213" i="11" s="1"/>
  <c r="F1213" i="11" s="1"/>
  <c r="M1215" i="11" a="1"/>
  <c r="M1215" i="11" s="1"/>
  <c r="F1215" i="11" s="1"/>
  <c r="M1217" i="11" a="1"/>
  <c r="M1217" i="11" s="1"/>
  <c r="F1217" i="11" s="1"/>
  <c r="M1219" i="11" a="1"/>
  <c r="M1219" i="11" s="1"/>
  <c r="F1219" i="11" s="1"/>
  <c r="M1221" i="11" a="1"/>
  <c r="M1221" i="11" s="1"/>
  <c r="F1221" i="11" s="1"/>
  <c r="M1223" i="11" a="1"/>
  <c r="M1223" i="11" s="1"/>
  <c r="F1223" i="11" s="1"/>
  <c r="M1225" i="11" a="1"/>
  <c r="M1225" i="11" s="1"/>
  <c r="F1225" i="11" s="1"/>
  <c r="M1227" i="11" a="1"/>
  <c r="M1227" i="11" s="1"/>
  <c r="F1227" i="11" s="1"/>
  <c r="M1229" i="11" a="1"/>
  <c r="M1229" i="11" s="1"/>
  <c r="F1229" i="11" s="1"/>
  <c r="M1231" i="11" a="1"/>
  <c r="M1231" i="11" s="1"/>
  <c r="F1231" i="11" s="1"/>
  <c r="M1233" i="11" a="1"/>
  <c r="M1233" i="11" s="1"/>
  <c r="F1233" i="11" s="1"/>
  <c r="M1235" i="11" a="1"/>
  <c r="M1235" i="11" s="1"/>
  <c r="F1235" i="11" s="1"/>
  <c r="M1237" i="11" a="1"/>
  <c r="M1237" i="11" s="1"/>
  <c r="F1237" i="11" s="1"/>
  <c r="M1239" i="11" a="1"/>
  <c r="M1239" i="11" s="1"/>
  <c r="F1239" i="11" s="1"/>
  <c r="M1241" i="11" a="1"/>
  <c r="M1241" i="11" s="1"/>
  <c r="F1241" i="11" s="1"/>
  <c r="M1243" i="11" a="1"/>
  <c r="M1243" i="11" s="1"/>
  <c r="F1243" i="11" s="1"/>
  <c r="M1245" i="11" a="1"/>
  <c r="M1245" i="11" s="1"/>
  <c r="F1245" i="11" s="1"/>
  <c r="M1247" i="11" a="1"/>
  <c r="M1247" i="11" s="1"/>
  <c r="F1247" i="11" s="1"/>
  <c r="M1249" i="11" a="1"/>
  <c r="M1249" i="11" s="1"/>
  <c r="F1249" i="11" s="1"/>
  <c r="M1251" i="11" a="1"/>
  <c r="M1251" i="11" s="1"/>
  <c r="F1251" i="11" s="1"/>
  <c r="M1253" i="11" a="1"/>
  <c r="M1253" i="11" s="1"/>
  <c r="F1253" i="11" s="1"/>
  <c r="M1255" i="11" a="1"/>
  <c r="M1255" i="11" s="1"/>
  <c r="F1255" i="11" s="1"/>
  <c r="M1257" i="11" a="1"/>
  <c r="M1257" i="11" s="1"/>
  <c r="F1257" i="11" s="1"/>
  <c r="M1259" i="11" a="1"/>
  <c r="M1259" i="11" s="1"/>
  <c r="F1259" i="11" s="1"/>
  <c r="M1261" i="11" a="1"/>
  <c r="M1261" i="11" s="1"/>
  <c r="F1261" i="11" s="1"/>
  <c r="M1263" i="11" a="1"/>
  <c r="M1263" i="11" s="1"/>
  <c r="F1263" i="11" s="1"/>
  <c r="M1265" i="11" a="1"/>
  <c r="M1265" i="11" s="1"/>
  <c r="F1265" i="11" s="1"/>
  <c r="M1267" i="11" a="1"/>
  <c r="M1267" i="11" s="1"/>
  <c r="F1267" i="11" s="1"/>
  <c r="M1269" i="11" a="1"/>
  <c r="M1269" i="11" s="1"/>
  <c r="F1269" i="11" s="1"/>
  <c r="M1271" i="11" a="1"/>
  <c r="M1271" i="11" s="1"/>
  <c r="F1271" i="11" s="1"/>
  <c r="M1273" i="11" a="1"/>
  <c r="M1273" i="11" s="1"/>
  <c r="F1273" i="11" s="1"/>
  <c r="M1275" i="11" a="1"/>
  <c r="M1275" i="11" s="1"/>
  <c r="F1275" i="11" s="1"/>
  <c r="M1277" i="11" a="1"/>
  <c r="M1277" i="11" s="1"/>
  <c r="F1277" i="11" s="1"/>
  <c r="M1279" i="11" a="1"/>
  <c r="M1279" i="11" s="1"/>
  <c r="F1279" i="11" s="1"/>
  <c r="M1281" i="11" a="1"/>
  <c r="M1281" i="11" s="1"/>
  <c r="F1281" i="11" s="1"/>
  <c r="M1283" i="11" a="1"/>
  <c r="M1283" i="11" s="1"/>
  <c r="F1283" i="11" s="1"/>
  <c r="M1285" i="11" a="1"/>
  <c r="M1285" i="11" s="1"/>
  <c r="F1285" i="11" s="1"/>
  <c r="M1287" i="11" a="1"/>
  <c r="M1287" i="11" s="1"/>
  <c r="F1287" i="11" s="1"/>
  <c r="M1289" i="11" a="1"/>
  <c r="M1289" i="11" s="1"/>
  <c r="F1289" i="11" s="1"/>
  <c r="M1291" i="11" a="1"/>
  <c r="M1291" i="11" s="1"/>
  <c r="F1291" i="11" s="1"/>
  <c r="M1293" i="11" a="1"/>
  <c r="M1293" i="11" s="1"/>
  <c r="F1293" i="11" s="1"/>
  <c r="M1295" i="11" a="1"/>
  <c r="M1295" i="11" s="1"/>
  <c r="F1295" i="11" s="1"/>
  <c r="M1297" i="11" a="1"/>
  <c r="M1297" i="11" s="1"/>
  <c r="F1297" i="11" s="1"/>
  <c r="M1299" i="11" a="1"/>
  <c r="M1299" i="11" s="1"/>
  <c r="F1299" i="11" s="1"/>
  <c r="M1301" i="11" a="1"/>
  <c r="M1301" i="11" s="1"/>
  <c r="F1301" i="11" s="1"/>
  <c r="M1303" i="11" a="1"/>
  <c r="M1303" i="11" s="1"/>
  <c r="F1303" i="11" s="1"/>
  <c r="M1305" i="11" a="1"/>
  <c r="M1305" i="11" s="1"/>
  <c r="F1305" i="11" s="1"/>
  <c r="M1307" i="11" a="1"/>
  <c r="M1307" i="11" s="1"/>
  <c r="F1307" i="11" s="1"/>
  <c r="M1309" i="11" a="1"/>
  <c r="M1309" i="11" s="1"/>
  <c r="F1309" i="11" s="1"/>
  <c r="M1311" i="11" a="1"/>
  <c r="M1311" i="11" s="1"/>
  <c r="F1311" i="11" s="1"/>
  <c r="M1313" i="11" a="1"/>
  <c r="M1313" i="11" s="1"/>
  <c r="F1313" i="11" s="1"/>
  <c r="M1315" i="11" a="1"/>
  <c r="M1315" i="11" s="1"/>
  <c r="F1315" i="11" s="1"/>
  <c r="M1317" i="11" a="1"/>
  <c r="M1317" i="11" s="1"/>
  <c r="F1317" i="11" s="1"/>
  <c r="M1319" i="11" a="1"/>
  <c r="M1319" i="11" s="1"/>
  <c r="F1319" i="11" s="1"/>
  <c r="M1321" i="11" a="1"/>
  <c r="M1321" i="11" s="1"/>
  <c r="F1321" i="11" s="1"/>
  <c r="M1323" i="11" a="1"/>
  <c r="M1323" i="11" s="1"/>
  <c r="F1323" i="11" s="1"/>
  <c r="M1325" i="11" a="1"/>
  <c r="M1325" i="11" s="1"/>
  <c r="F1325" i="11" s="1"/>
  <c r="M1327" i="11" a="1"/>
  <c r="M1327" i="11" s="1"/>
  <c r="F1327" i="11" s="1"/>
  <c r="M1329" i="11" a="1"/>
  <c r="M1329" i="11" s="1"/>
  <c r="F1329" i="11" s="1"/>
  <c r="M1331" i="11" a="1"/>
  <c r="M1331" i="11" s="1"/>
  <c r="F1331" i="11" s="1"/>
  <c r="M1333" i="11" a="1"/>
  <c r="M1333" i="11" s="1"/>
  <c r="F1333" i="11" s="1"/>
  <c r="M1335" i="11" a="1"/>
  <c r="M1335" i="11" s="1"/>
  <c r="F1335" i="11" s="1"/>
  <c r="M1337" i="11" a="1"/>
  <c r="M1337" i="11" s="1"/>
  <c r="F1337" i="11" s="1"/>
  <c r="M1339" i="11" a="1"/>
  <c r="M1339" i="11" s="1"/>
  <c r="F1339" i="11" s="1"/>
  <c r="M1341" i="11" a="1"/>
  <c r="M1341" i="11" s="1"/>
  <c r="F1341" i="11" s="1"/>
  <c r="M1343" i="11" a="1"/>
  <c r="M1343" i="11" s="1"/>
  <c r="F1343" i="11" s="1"/>
  <c r="M1345" i="11" a="1"/>
  <c r="M1345" i="11" s="1"/>
  <c r="F1345" i="11" s="1"/>
  <c r="M1347" i="11" a="1"/>
  <c r="M1347" i="11" s="1"/>
  <c r="F1347" i="11" s="1"/>
  <c r="M1349" i="11" a="1"/>
  <c r="M1349" i="11" s="1"/>
  <c r="F1349" i="11" s="1"/>
  <c r="M1351" i="11" a="1"/>
  <c r="M1351" i="11" s="1"/>
  <c r="F1351" i="11" s="1"/>
  <c r="M1353" i="11" a="1"/>
  <c r="M1353" i="11" s="1"/>
  <c r="F1353" i="11" s="1"/>
  <c r="M1355" i="11" a="1"/>
  <c r="M1355" i="11" s="1"/>
  <c r="F1355" i="11" s="1"/>
  <c r="M1357" i="11" a="1"/>
  <c r="M1357" i="11" s="1"/>
  <c r="F1357" i="11" s="1"/>
  <c r="M1359" i="11" a="1"/>
  <c r="M1359" i="11" s="1"/>
  <c r="F1359" i="11" s="1"/>
  <c r="M1361" i="11" a="1"/>
  <c r="M1361" i="11" s="1"/>
  <c r="F1361" i="11" s="1"/>
  <c r="M1363" i="11" a="1"/>
  <c r="M1363" i="11" s="1"/>
  <c r="F1363" i="11" s="1"/>
  <c r="M1365" i="11" a="1"/>
  <c r="M1365" i="11" s="1"/>
  <c r="F1365" i="11" s="1"/>
  <c r="M1367" i="11" a="1"/>
  <c r="M1367" i="11" s="1"/>
  <c r="F1367" i="11" s="1"/>
  <c r="M1369" i="11" a="1"/>
  <c r="M1369" i="11" s="1"/>
  <c r="F1369" i="11" s="1"/>
  <c r="M1371" i="11" a="1"/>
  <c r="M1371" i="11" s="1"/>
  <c r="F1371" i="11" s="1"/>
  <c r="M1373" i="11" a="1"/>
  <c r="M1373" i="11" s="1"/>
  <c r="F1373" i="11" s="1"/>
  <c r="M1375" i="11" a="1"/>
  <c r="M1375" i="11" s="1"/>
  <c r="F1375" i="11" s="1"/>
  <c r="M1377" i="11" a="1"/>
  <c r="M1377" i="11" s="1"/>
  <c r="F1377" i="11" s="1"/>
  <c r="M1379" i="11" a="1"/>
  <c r="M1379" i="11" s="1"/>
  <c r="F1379" i="11" s="1"/>
  <c r="M1381" i="11" a="1"/>
  <c r="M1381" i="11" s="1"/>
  <c r="F1381" i="11" s="1"/>
  <c r="M1383" i="11" a="1"/>
  <c r="M1383" i="11" s="1"/>
  <c r="F1383" i="11" s="1"/>
  <c r="M1385" i="11" a="1"/>
  <c r="M1385" i="11" s="1"/>
  <c r="F1385" i="11" s="1"/>
  <c r="M1387" i="11" a="1"/>
  <c r="M1387" i="11" s="1"/>
  <c r="F1387" i="11" s="1"/>
  <c r="M1389" i="11" a="1"/>
  <c r="M1389" i="11" s="1"/>
  <c r="F1389" i="11" s="1"/>
  <c r="M1391" i="11" a="1"/>
  <c r="M1391" i="11" s="1"/>
  <c r="F1391" i="11" s="1"/>
  <c r="M1393" i="11" a="1"/>
  <c r="M1393" i="11" s="1"/>
  <c r="F1393" i="11" s="1"/>
  <c r="M1395" i="11" a="1"/>
  <c r="M1395" i="11" s="1"/>
  <c r="F1395" i="11" s="1"/>
  <c r="M1397" i="11" a="1"/>
  <c r="M1397" i="11" s="1"/>
  <c r="F1397" i="11" s="1"/>
  <c r="M1399" i="11" a="1"/>
  <c r="M1399" i="11" s="1"/>
  <c r="F1399" i="11" s="1"/>
  <c r="M1401" i="11" a="1"/>
  <c r="M1401" i="11" s="1"/>
  <c r="F1401" i="11" s="1"/>
  <c r="M1403" i="11" a="1"/>
  <c r="M1403" i="11" s="1"/>
  <c r="F1403" i="11" s="1"/>
  <c r="M1405" i="11" a="1"/>
  <c r="M1405" i="11" s="1"/>
  <c r="F1405" i="11" s="1"/>
  <c r="M1407" i="11" a="1"/>
  <c r="M1407" i="11" s="1"/>
  <c r="F1407" i="11" s="1"/>
  <c r="M1409" i="11" a="1"/>
  <c r="M1409" i="11" s="1"/>
  <c r="F1409" i="11" s="1"/>
  <c r="M1411" i="11" a="1"/>
  <c r="M1411" i="11" s="1"/>
  <c r="F1411" i="11" s="1"/>
  <c r="M1413" i="11" a="1"/>
  <c r="M1413" i="11" s="1"/>
  <c r="F1413" i="11" s="1"/>
  <c r="M1415" i="11" a="1"/>
  <c r="M1415" i="11" s="1"/>
  <c r="F1415" i="11" s="1"/>
  <c r="M1417" i="11" a="1"/>
  <c r="M1417" i="11" s="1"/>
  <c r="F1417" i="11" s="1"/>
  <c r="M1419" i="11" a="1"/>
  <c r="M1419" i="11" s="1"/>
  <c r="F1419" i="11" s="1"/>
  <c r="M1421" i="11" a="1"/>
  <c r="M1421" i="11" s="1"/>
  <c r="F1421" i="11" s="1"/>
  <c r="M1423" i="11" a="1"/>
  <c r="M1423" i="11" s="1"/>
  <c r="F1423" i="11" s="1"/>
  <c r="M1425" i="11" a="1"/>
  <c r="M1425" i="11" s="1"/>
  <c r="F1425" i="11" s="1"/>
  <c r="M1427" i="11" a="1"/>
  <c r="M1427" i="11" s="1"/>
  <c r="F1427" i="11" s="1"/>
  <c r="M1429" i="11" a="1"/>
  <c r="M1429" i="11" s="1"/>
  <c r="F1429" i="11" s="1"/>
  <c r="M1431" i="11" a="1"/>
  <c r="M1431" i="11" s="1"/>
  <c r="F1431" i="11" s="1"/>
  <c r="M1433" i="11" a="1"/>
  <c r="M1433" i="11" s="1"/>
  <c r="F1433" i="11" s="1"/>
  <c r="M1435" i="11" a="1"/>
  <c r="M1435" i="11" s="1"/>
  <c r="F1435" i="11" s="1"/>
  <c r="M1437" i="11" a="1"/>
  <c r="M1437" i="11" s="1"/>
  <c r="F1437" i="11" s="1"/>
  <c r="M1439" i="11" a="1"/>
  <c r="M1439" i="11" s="1"/>
  <c r="F1439" i="11" s="1"/>
  <c r="M1441" i="11" a="1"/>
  <c r="M1441" i="11" s="1"/>
  <c r="F1441" i="11" s="1"/>
  <c r="M1443" i="11" a="1"/>
  <c r="M1443" i="11" s="1"/>
  <c r="F1443" i="11" s="1"/>
  <c r="M1445" i="11" a="1"/>
  <c r="M1445" i="11" s="1"/>
  <c r="F1445" i="11" s="1"/>
  <c r="M1447" i="11" a="1"/>
  <c r="M1447" i="11" s="1"/>
  <c r="F1447" i="11" s="1"/>
  <c r="M1449" i="11" a="1"/>
  <c r="M1449" i="11" s="1"/>
  <c r="F1449" i="11" s="1"/>
  <c r="M1451" i="11" a="1"/>
  <c r="M1451" i="11" s="1"/>
  <c r="F1451" i="11" s="1"/>
  <c r="M1453" i="11" a="1"/>
  <c r="M1453" i="11" s="1"/>
  <c r="F1453" i="11" s="1"/>
  <c r="M1455" i="11" a="1"/>
  <c r="M1455" i="11" s="1"/>
  <c r="F1455" i="11" s="1"/>
  <c r="M1457" i="11" a="1"/>
  <c r="M1457" i="11" s="1"/>
  <c r="F1457" i="11" s="1"/>
  <c r="M1459" i="11" a="1"/>
  <c r="M1459" i="11" s="1"/>
  <c r="F1459" i="11" s="1"/>
  <c r="M1461" i="11" a="1"/>
  <c r="M1461" i="11" s="1"/>
  <c r="F1461" i="11" s="1"/>
  <c r="M1463" i="11" a="1"/>
  <c r="M1463" i="11" s="1"/>
  <c r="F1463" i="11" s="1"/>
  <c r="M1465" i="11" a="1"/>
  <c r="M1465" i="11" s="1"/>
  <c r="F1465" i="11" s="1"/>
  <c r="M1467" i="11" a="1"/>
  <c r="M1467" i="11" s="1"/>
  <c r="F1467" i="11" s="1"/>
  <c r="M1469" i="11" a="1"/>
  <c r="M1469" i="11" s="1"/>
  <c r="F1469" i="11" s="1"/>
  <c r="M1471" i="11" a="1"/>
  <c r="M1471" i="11" s="1"/>
  <c r="F1471" i="11" s="1"/>
  <c r="M1473" i="11" a="1"/>
  <c r="M1473" i="11" s="1"/>
  <c r="F1473" i="11" s="1"/>
  <c r="M1475" i="11" a="1"/>
  <c r="M1475" i="11" s="1"/>
  <c r="F1475" i="11" s="1"/>
  <c r="M1477" i="11" a="1"/>
  <c r="M1477" i="11" s="1"/>
  <c r="F1477" i="11" s="1"/>
  <c r="M1479" i="11" a="1"/>
  <c r="M1479" i="11" s="1"/>
  <c r="F1479" i="11" s="1"/>
  <c r="M1481" i="11" a="1"/>
  <c r="M1481" i="11" s="1"/>
  <c r="F1481" i="11" s="1"/>
  <c r="M1483" i="11" a="1"/>
  <c r="M1483" i="11" s="1"/>
  <c r="F1483" i="11" s="1"/>
  <c r="M1485" i="11" a="1"/>
  <c r="M1485" i="11" s="1"/>
  <c r="F1485" i="11" s="1"/>
  <c r="M1487" i="11" a="1"/>
  <c r="M1487" i="11" s="1"/>
  <c r="F1487" i="11" s="1"/>
  <c r="M1489" i="11" a="1"/>
  <c r="M1489" i="11" s="1"/>
  <c r="F1489" i="11" s="1"/>
  <c r="M1491" i="11" a="1"/>
  <c r="M1491" i="11" s="1"/>
  <c r="F1491" i="11" s="1"/>
  <c r="M1493" i="11" a="1"/>
  <c r="M1493" i="11" s="1"/>
  <c r="F1493" i="11" s="1"/>
  <c r="M1495" i="11" a="1"/>
  <c r="M1495" i="11" s="1"/>
  <c r="F1495" i="11" s="1"/>
  <c r="M1497" i="11" a="1"/>
  <c r="M1497" i="11" s="1"/>
  <c r="F1497" i="11" s="1"/>
  <c r="M1499" i="11" a="1"/>
  <c r="M1499" i="11" s="1"/>
  <c r="F1499" i="11" s="1"/>
  <c r="M1501" i="11" a="1"/>
  <c r="M1501" i="11" s="1"/>
  <c r="F1501" i="11" s="1"/>
  <c r="M1503" i="11" a="1"/>
  <c r="M1503" i="11" s="1"/>
  <c r="F1503" i="11" s="1"/>
  <c r="M1505" i="11" a="1"/>
  <c r="M1505" i="11" s="1"/>
  <c r="F1505" i="11" s="1"/>
  <c r="M1507" i="11" a="1"/>
  <c r="M1507" i="11" s="1"/>
  <c r="F1507" i="11" s="1"/>
  <c r="M1509" i="11" a="1"/>
  <c r="M1509" i="11" s="1"/>
  <c r="F1509" i="11" s="1"/>
  <c r="M1511" i="11" a="1"/>
  <c r="M1511" i="11" s="1"/>
  <c r="F1511" i="11" s="1"/>
  <c r="M1513" i="11" a="1"/>
  <c r="M1513" i="11" s="1"/>
  <c r="F1513" i="11" s="1"/>
  <c r="M1515" i="11" a="1"/>
  <c r="M1515" i="11" s="1"/>
  <c r="F1515" i="11" s="1"/>
  <c r="M1517" i="11" a="1"/>
  <c r="M1517" i="11" s="1"/>
  <c r="F1517" i="11" s="1"/>
  <c r="M1519" i="11" a="1"/>
  <c r="M1519" i="11" s="1"/>
  <c r="F1519" i="11" s="1"/>
  <c r="M1521" i="11" a="1"/>
  <c r="M1521" i="11" s="1"/>
  <c r="F1521" i="11" s="1"/>
  <c r="M1523" i="11" a="1"/>
  <c r="M1523" i="11" s="1"/>
  <c r="F1523" i="11" s="1"/>
  <c r="M1525" i="11" a="1"/>
  <c r="M1525" i="11" s="1"/>
  <c r="F1525" i="11" s="1"/>
  <c r="M1527" i="11" a="1"/>
  <c r="M1527" i="11" s="1"/>
  <c r="F1527" i="11" s="1"/>
  <c r="M1529" i="11" a="1"/>
  <c r="M1529" i="11" s="1"/>
  <c r="F1529" i="11" s="1"/>
  <c r="M1531" i="11" a="1"/>
  <c r="M1531" i="11" s="1"/>
  <c r="F1531" i="11" s="1"/>
  <c r="M1533" i="11" a="1"/>
  <c r="M1533" i="11" s="1"/>
  <c r="F1533" i="11" s="1"/>
  <c r="M1535" i="11" a="1"/>
  <c r="M1535" i="11" s="1"/>
  <c r="F1535" i="11" s="1"/>
  <c r="M1537" i="11" a="1"/>
  <c r="M1537" i="11" s="1"/>
  <c r="F1537" i="11" s="1"/>
  <c r="M1539" i="11" a="1"/>
  <c r="M1539" i="11" s="1"/>
  <c r="F1539" i="11" s="1"/>
  <c r="M1541" i="11" a="1"/>
  <c r="M1541" i="11" s="1"/>
  <c r="F1541" i="11" s="1"/>
  <c r="M1543" i="11" a="1"/>
  <c r="M1543" i="11" s="1"/>
  <c r="F1543" i="11" s="1"/>
  <c r="M1545" i="11" a="1"/>
  <c r="M1545" i="11" s="1"/>
  <c r="F1545" i="11" s="1"/>
  <c r="M1547" i="11" a="1"/>
  <c r="M1547" i="11" s="1"/>
  <c r="F1547" i="11" s="1"/>
  <c r="M1549" i="11" a="1"/>
  <c r="M1549" i="11" s="1"/>
  <c r="F1549" i="11" s="1"/>
  <c r="M1551" i="11" a="1"/>
  <c r="M1551" i="11" s="1"/>
  <c r="F1551" i="11" s="1"/>
  <c r="M1553" i="11" a="1"/>
  <c r="M1553" i="11" s="1"/>
  <c r="F1553" i="11" s="1"/>
  <c r="M1555" i="11" a="1"/>
  <c r="M1555" i="11" s="1"/>
  <c r="F1555" i="11" s="1"/>
  <c r="M1557" i="11" a="1"/>
  <c r="M1557" i="11" s="1"/>
  <c r="F1557" i="11" s="1"/>
  <c r="M1559" i="11" a="1"/>
  <c r="M1559" i="11" s="1"/>
  <c r="F1559" i="11" s="1"/>
  <c r="M1561" i="11" a="1"/>
  <c r="M1561" i="11" s="1"/>
  <c r="F1561" i="11" s="1"/>
  <c r="M1563" i="11" a="1"/>
  <c r="M1563" i="11" s="1"/>
  <c r="F1563" i="11" s="1"/>
  <c r="M1565" i="11" a="1"/>
  <c r="M1565" i="11" s="1"/>
  <c r="F1565" i="11" s="1"/>
  <c r="M1567" i="11" a="1"/>
  <c r="M1567" i="11" s="1"/>
  <c r="F1567" i="11" s="1"/>
  <c r="M1569" i="11" a="1"/>
  <c r="M1569" i="11" s="1"/>
  <c r="F1569" i="11" s="1"/>
  <c r="M1571" i="11" a="1"/>
  <c r="M1571" i="11" s="1"/>
  <c r="F1571" i="11" s="1"/>
  <c r="M1573" i="11" a="1"/>
  <c r="M1573" i="11" s="1"/>
  <c r="F1573" i="11" s="1"/>
  <c r="M1575" i="11" a="1"/>
  <c r="M1575" i="11" s="1"/>
  <c r="F1575" i="11" s="1"/>
  <c r="M1577" i="11" a="1"/>
  <c r="M1577" i="11" s="1"/>
  <c r="F1577" i="11" s="1"/>
  <c r="M1579" i="11" a="1"/>
  <c r="M1579" i="11" s="1"/>
  <c r="F1579" i="11" s="1"/>
  <c r="M1581" i="11" a="1"/>
  <c r="M1581" i="11" s="1"/>
  <c r="F1581" i="11" s="1"/>
  <c r="M1583" i="11" a="1"/>
  <c r="M1583" i="11" s="1"/>
  <c r="F1583" i="11" s="1"/>
  <c r="M1585" i="11" a="1"/>
  <c r="M1585" i="11" s="1"/>
  <c r="F1585" i="11" s="1"/>
  <c r="M1587" i="11" a="1"/>
  <c r="M1587" i="11" s="1"/>
  <c r="F1587" i="11" s="1"/>
  <c r="M1589" i="11" a="1"/>
  <c r="M1589" i="11" s="1"/>
  <c r="F1589" i="11" s="1"/>
  <c r="M1591" i="11" a="1"/>
  <c r="M1591" i="11" s="1"/>
  <c r="F1591" i="11" s="1"/>
  <c r="M1593" i="11" a="1"/>
  <c r="M1593" i="11" s="1"/>
  <c r="F1593" i="11" s="1"/>
  <c r="M1595" i="11" a="1"/>
  <c r="M1595" i="11" s="1"/>
  <c r="F1595" i="11" s="1"/>
  <c r="M1597" i="11" a="1"/>
  <c r="M1597" i="11" s="1"/>
  <c r="F1597" i="11" s="1"/>
  <c r="M1599" i="11" a="1"/>
  <c r="M1599" i="11" s="1"/>
  <c r="F1599" i="11" s="1"/>
  <c r="M1601" i="11" a="1"/>
  <c r="M1601" i="11" s="1"/>
  <c r="F1601" i="11" s="1"/>
  <c r="M1603" i="11" a="1"/>
  <c r="M1603" i="11" s="1"/>
  <c r="F1603" i="11" s="1"/>
  <c r="M1605" i="11" a="1"/>
  <c r="M1605" i="11" s="1"/>
  <c r="F1605" i="11" s="1"/>
  <c r="M1607" i="11" a="1"/>
  <c r="M1607" i="11" s="1"/>
  <c r="F1607" i="11" s="1"/>
  <c r="M1609" i="11" a="1"/>
  <c r="M1609" i="11" s="1"/>
  <c r="F1609" i="11" s="1"/>
  <c r="M1611" i="11" a="1"/>
  <c r="M1611" i="11" s="1"/>
  <c r="F1611" i="11" s="1"/>
  <c r="M1613" i="11" a="1"/>
  <c r="M1613" i="11" s="1"/>
  <c r="F1613" i="11" s="1"/>
  <c r="M1615" i="11" a="1"/>
  <c r="M1615" i="11" s="1"/>
  <c r="F1615" i="11" s="1"/>
  <c r="M1617" i="11" a="1"/>
  <c r="M1617" i="11" s="1"/>
  <c r="F1617" i="11" s="1"/>
  <c r="M1619" i="11" a="1"/>
  <c r="M1619" i="11" s="1"/>
  <c r="F1619" i="11" s="1"/>
  <c r="M1621" i="11" a="1"/>
  <c r="M1621" i="11" s="1"/>
  <c r="F1621" i="11" s="1"/>
  <c r="M1623" i="11" a="1"/>
  <c r="M1623" i="11" s="1"/>
  <c r="F1623" i="11" s="1"/>
  <c r="M1625" i="11" a="1"/>
  <c r="M1625" i="11" s="1"/>
  <c r="F1625" i="11" s="1"/>
  <c r="M1627" i="11" a="1"/>
  <c r="M1627" i="11" s="1"/>
  <c r="F1627" i="11" s="1"/>
  <c r="M1629" i="11" a="1"/>
  <c r="M1629" i="11" s="1"/>
  <c r="F1629" i="11" s="1"/>
  <c r="M1631" i="11" a="1"/>
  <c r="M1631" i="11" s="1"/>
  <c r="F1631" i="11" s="1"/>
  <c r="M1633" i="11" a="1"/>
  <c r="M1633" i="11" s="1"/>
  <c r="F1633" i="11" s="1"/>
  <c r="M1635" i="11" a="1"/>
  <c r="M1635" i="11" s="1"/>
  <c r="F1635" i="11" s="1"/>
  <c r="M1637" i="11" a="1"/>
  <c r="M1637" i="11" s="1"/>
  <c r="F1637" i="11" s="1"/>
  <c r="M1639" i="11" a="1"/>
  <c r="M1639" i="11" s="1"/>
  <c r="F1639" i="11" s="1"/>
  <c r="M1641" i="11" a="1"/>
  <c r="M1641" i="11" s="1"/>
  <c r="F1641" i="11" s="1"/>
  <c r="M1643" i="11" a="1"/>
  <c r="M1643" i="11" s="1"/>
  <c r="F1643" i="11" s="1"/>
  <c r="M1645" i="11" a="1"/>
  <c r="M1645" i="11" s="1"/>
  <c r="F1645" i="11" s="1"/>
  <c r="M1647" i="11" a="1"/>
  <c r="M1647" i="11" s="1"/>
  <c r="F1647" i="11" s="1"/>
  <c r="M1649" i="11" a="1"/>
  <c r="M1649" i="11" s="1"/>
  <c r="F1649" i="11" s="1"/>
  <c r="M1651" i="11" a="1"/>
  <c r="M1651" i="11" s="1"/>
  <c r="F1651" i="11" s="1"/>
  <c r="M1653" i="11" a="1"/>
  <c r="M1653" i="11" s="1"/>
  <c r="F1653" i="11" s="1"/>
  <c r="M1655" i="11" a="1"/>
  <c r="M1655" i="11" s="1"/>
  <c r="F1655" i="11" s="1"/>
  <c r="M1657" i="11" a="1"/>
  <c r="M1657" i="11" s="1"/>
  <c r="F1657" i="11" s="1"/>
  <c r="M1659" i="11" a="1"/>
  <c r="M1659" i="11" s="1"/>
  <c r="F1659" i="11" s="1"/>
  <c r="M1661" i="11" a="1"/>
  <c r="M1661" i="11" s="1"/>
  <c r="F1661" i="11" s="1"/>
  <c r="M1663" i="11" a="1"/>
  <c r="M1663" i="11" s="1"/>
  <c r="F1663" i="11" s="1"/>
  <c r="M1665" i="11" a="1"/>
  <c r="M1665" i="11" s="1"/>
  <c r="F1665" i="11" s="1"/>
  <c r="M1667" i="11" a="1"/>
  <c r="M1667" i="11" s="1"/>
  <c r="F1667" i="11" s="1"/>
  <c r="M1669" i="11" a="1"/>
  <c r="M1669" i="11" s="1"/>
  <c r="F1669" i="11" s="1"/>
  <c r="M1671" i="11" a="1"/>
  <c r="M1671" i="11" s="1"/>
  <c r="F1671" i="11" s="1"/>
  <c r="M1673" i="11" a="1"/>
  <c r="M1673" i="11" s="1"/>
  <c r="F1673" i="11" s="1"/>
  <c r="M1675" i="11" a="1"/>
  <c r="M1675" i="11" s="1"/>
  <c r="F1675" i="11" s="1"/>
  <c r="M1677" i="11" a="1"/>
  <c r="M1677" i="11" s="1"/>
  <c r="F1677" i="11" s="1"/>
  <c r="M1679" i="11" a="1"/>
  <c r="M1679" i="11" s="1"/>
  <c r="F1679" i="11" s="1"/>
  <c r="M1681" i="11" a="1"/>
  <c r="M1681" i="11" s="1"/>
  <c r="F1681" i="11" s="1"/>
  <c r="M1683" i="11" a="1"/>
  <c r="M1683" i="11" s="1"/>
  <c r="F1683" i="11" s="1"/>
  <c r="M1685" i="11" a="1"/>
  <c r="M1685" i="11" s="1"/>
  <c r="F1685" i="11" s="1"/>
  <c r="M1687" i="11" a="1"/>
  <c r="M1687" i="11" s="1"/>
  <c r="F1687" i="11" s="1"/>
  <c r="M1689" i="11" a="1"/>
  <c r="M1689" i="11" s="1"/>
  <c r="F1689" i="11" s="1"/>
  <c r="M1691" i="11" a="1"/>
  <c r="M1691" i="11" s="1"/>
  <c r="F1691" i="11" s="1"/>
  <c r="M1693" i="11" a="1"/>
  <c r="M1693" i="11" s="1"/>
  <c r="F1693" i="11" s="1"/>
  <c r="M1695" i="11" a="1"/>
  <c r="M1695" i="11" s="1"/>
  <c r="F1695" i="11" s="1"/>
  <c r="M1697" i="11" a="1"/>
  <c r="M1697" i="11" s="1"/>
  <c r="F1697" i="11" s="1"/>
  <c r="M1699" i="11" a="1"/>
  <c r="M1699" i="11" s="1"/>
  <c r="F1699" i="11" s="1"/>
  <c r="M1701" i="11" a="1"/>
  <c r="M1701" i="11" s="1"/>
  <c r="F1701" i="11" s="1"/>
  <c r="M1703" i="11" a="1"/>
  <c r="M1703" i="11" s="1"/>
  <c r="F1703" i="11" s="1"/>
  <c r="M1705" i="11" a="1"/>
  <c r="M1705" i="11" s="1"/>
  <c r="F1705" i="11" s="1"/>
  <c r="M1023" i="11" a="1"/>
  <c r="M1023" i="11" s="1"/>
  <c r="F1023" i="11" s="1"/>
  <c r="M1027" i="11" a="1"/>
  <c r="M1027" i="11" s="1"/>
  <c r="F1027" i="11" s="1"/>
  <c r="M1030" i="11" a="1"/>
  <c r="M1030" i="11" s="1"/>
  <c r="F1030" i="11" s="1"/>
  <c r="M1032" i="11" a="1"/>
  <c r="M1032" i="11" s="1"/>
  <c r="F1032" i="11" s="1"/>
  <c r="M1034" i="11" a="1"/>
  <c r="M1034" i="11" s="1"/>
  <c r="F1034" i="11" s="1"/>
  <c r="M1036" i="11" a="1"/>
  <c r="M1036" i="11" s="1"/>
  <c r="F1036" i="11" s="1"/>
  <c r="M1038" i="11" a="1"/>
  <c r="M1038" i="11" s="1"/>
  <c r="F1038" i="11" s="1"/>
  <c r="M1040" i="11" a="1"/>
  <c r="M1040" i="11" s="1"/>
  <c r="F1040" i="11" s="1"/>
  <c r="M1042" i="11" a="1"/>
  <c r="M1042" i="11" s="1"/>
  <c r="F1042" i="11" s="1"/>
  <c r="M1044" i="11" a="1"/>
  <c r="M1044" i="11" s="1"/>
  <c r="F1044" i="11" s="1"/>
  <c r="M1046" i="11" a="1"/>
  <c r="M1046" i="11" s="1"/>
  <c r="F1046" i="11" s="1"/>
  <c r="M1048" i="11" a="1"/>
  <c r="M1048" i="11" s="1"/>
  <c r="F1048" i="11" s="1"/>
  <c r="M1050" i="11" a="1"/>
  <c r="M1050" i="11" s="1"/>
  <c r="F1050" i="11" s="1"/>
  <c r="M1052" i="11" a="1"/>
  <c r="M1052" i="11" s="1"/>
  <c r="F1052" i="11" s="1"/>
  <c r="M1054" i="11" a="1"/>
  <c r="M1054" i="11" s="1"/>
  <c r="F1054" i="11" s="1"/>
  <c r="M1056" i="11" a="1"/>
  <c r="M1056" i="11" s="1"/>
  <c r="F1056" i="11" s="1"/>
  <c r="M1058" i="11" a="1"/>
  <c r="M1058" i="11" s="1"/>
  <c r="F1058" i="11" s="1"/>
  <c r="M1060" i="11" a="1"/>
  <c r="M1060" i="11" s="1"/>
  <c r="F1060" i="11" s="1"/>
  <c r="M1062" i="11" a="1"/>
  <c r="M1062" i="11" s="1"/>
  <c r="F1062" i="11" s="1"/>
  <c r="M1064" i="11" a="1"/>
  <c r="M1064" i="11" s="1"/>
  <c r="F1064" i="11" s="1"/>
  <c r="M1066" i="11" a="1"/>
  <c r="M1066" i="11" s="1"/>
  <c r="F1066" i="11" s="1"/>
  <c r="M1068" i="11" a="1"/>
  <c r="M1068" i="11" s="1"/>
  <c r="F1068" i="11" s="1"/>
  <c r="M1070" i="11" a="1"/>
  <c r="M1070" i="11" s="1"/>
  <c r="F1070" i="11" s="1"/>
  <c r="M1072" i="11" a="1"/>
  <c r="M1072" i="11" s="1"/>
  <c r="F1072" i="11" s="1"/>
  <c r="M1074" i="11" a="1"/>
  <c r="M1074" i="11" s="1"/>
  <c r="F1074" i="11" s="1"/>
  <c r="M1076" i="11" a="1"/>
  <c r="M1076" i="11" s="1"/>
  <c r="F1076" i="11" s="1"/>
  <c r="M1078" i="11" a="1"/>
  <c r="M1078" i="11" s="1"/>
  <c r="F1078" i="11" s="1"/>
  <c r="M1080" i="11" a="1"/>
  <c r="M1080" i="11" s="1"/>
  <c r="F1080" i="11" s="1"/>
  <c r="M1082" i="11" a="1"/>
  <c r="M1082" i="11" s="1"/>
  <c r="F1082" i="11" s="1"/>
  <c r="M1084" i="11" a="1"/>
  <c r="M1084" i="11" s="1"/>
  <c r="F1084" i="11" s="1"/>
  <c r="M1086" i="11" a="1"/>
  <c r="M1086" i="11" s="1"/>
  <c r="F1086" i="11" s="1"/>
  <c r="M1088" i="11" a="1"/>
  <c r="M1088" i="11" s="1"/>
  <c r="F1088" i="11" s="1"/>
  <c r="M1090" i="11" a="1"/>
  <c r="M1090" i="11" s="1"/>
  <c r="F1090" i="11" s="1"/>
  <c r="M1092" i="11" a="1"/>
  <c r="M1092" i="11" s="1"/>
  <c r="F1092" i="11" s="1"/>
  <c r="M1094" i="11" a="1"/>
  <c r="M1094" i="11" s="1"/>
  <c r="F1094" i="11" s="1"/>
  <c r="M1096" i="11" a="1"/>
  <c r="M1096" i="11" s="1"/>
  <c r="F1096" i="11" s="1"/>
  <c r="M1098" i="11" a="1"/>
  <c r="M1098" i="11" s="1"/>
  <c r="F1098" i="11" s="1"/>
  <c r="M1100" i="11" a="1"/>
  <c r="M1100" i="11" s="1"/>
  <c r="F1100" i="11" s="1"/>
  <c r="M1102" i="11" a="1"/>
  <c r="M1102" i="11" s="1"/>
  <c r="F1102" i="11" s="1"/>
  <c r="M1104" i="11" a="1"/>
  <c r="M1104" i="11" s="1"/>
  <c r="F1104" i="11" s="1"/>
  <c r="M1106" i="11" a="1"/>
  <c r="M1106" i="11" s="1"/>
  <c r="F1106" i="11" s="1"/>
  <c r="M1108" i="11" a="1"/>
  <c r="M1108" i="11" s="1"/>
  <c r="F1108" i="11" s="1"/>
  <c r="M1110" i="11" a="1"/>
  <c r="M1110" i="11" s="1"/>
  <c r="F1110" i="11" s="1"/>
  <c r="M1112" i="11" a="1"/>
  <c r="M1112" i="11" s="1"/>
  <c r="F1112" i="11" s="1"/>
  <c r="M1114" i="11" a="1"/>
  <c r="M1114" i="11" s="1"/>
  <c r="F1114" i="11" s="1"/>
  <c r="M1116" i="11" a="1"/>
  <c r="M1116" i="11" s="1"/>
  <c r="F1116" i="11" s="1"/>
  <c r="M1118" i="11" a="1"/>
  <c r="M1118" i="11" s="1"/>
  <c r="F1118" i="11" s="1"/>
  <c r="M1120" i="11" a="1"/>
  <c r="M1120" i="11" s="1"/>
  <c r="F1120" i="11" s="1"/>
  <c r="M1122" i="11" a="1"/>
  <c r="M1122" i="11" s="1"/>
  <c r="F1122" i="11" s="1"/>
  <c r="M1124" i="11" a="1"/>
  <c r="M1124" i="11" s="1"/>
  <c r="F1124" i="11" s="1"/>
  <c r="M1126" i="11" a="1"/>
  <c r="M1126" i="11" s="1"/>
  <c r="F1126" i="11" s="1"/>
  <c r="M1128" i="11" a="1"/>
  <c r="M1128" i="11" s="1"/>
  <c r="F1128" i="11" s="1"/>
  <c r="M1130" i="11" a="1"/>
  <c r="M1130" i="11" s="1"/>
  <c r="F1130" i="11" s="1"/>
  <c r="M1132" i="11" a="1"/>
  <c r="M1132" i="11" s="1"/>
  <c r="F1132" i="11" s="1"/>
  <c r="M1134" i="11" a="1"/>
  <c r="M1134" i="11" s="1"/>
  <c r="F1134" i="11" s="1"/>
  <c r="M1136" i="11" a="1"/>
  <c r="M1136" i="11" s="1"/>
  <c r="F1136" i="11" s="1"/>
  <c r="M1138" i="11" a="1"/>
  <c r="M1138" i="11" s="1"/>
  <c r="F1138" i="11" s="1"/>
  <c r="M1140" i="11" a="1"/>
  <c r="M1140" i="11" s="1"/>
  <c r="F1140" i="11" s="1"/>
  <c r="M1142" i="11" a="1"/>
  <c r="M1142" i="11" s="1"/>
  <c r="F1142" i="11" s="1"/>
  <c r="M1144" i="11" a="1"/>
  <c r="M1144" i="11" s="1"/>
  <c r="F1144" i="11" s="1"/>
  <c r="M1146" i="11" a="1"/>
  <c r="M1146" i="11" s="1"/>
  <c r="F1146" i="11" s="1"/>
  <c r="M1148" i="11" a="1"/>
  <c r="M1148" i="11" s="1"/>
  <c r="F1148" i="11" s="1"/>
  <c r="M1150" i="11" a="1"/>
  <c r="M1150" i="11" s="1"/>
  <c r="F1150" i="11" s="1"/>
  <c r="M1152" i="11" a="1"/>
  <c r="M1152" i="11" s="1"/>
  <c r="F1152" i="11" s="1"/>
  <c r="M1154" i="11" a="1"/>
  <c r="M1154" i="11" s="1"/>
  <c r="F1154" i="11" s="1"/>
  <c r="M1156" i="11" a="1"/>
  <c r="M1156" i="11" s="1"/>
  <c r="F1156" i="11" s="1"/>
  <c r="M1158" i="11" a="1"/>
  <c r="M1158" i="11" s="1"/>
  <c r="F1158" i="11" s="1"/>
  <c r="M1160" i="11" a="1"/>
  <c r="M1160" i="11" s="1"/>
  <c r="F1160" i="11" s="1"/>
  <c r="M1162" i="11" a="1"/>
  <c r="M1162" i="11" s="1"/>
  <c r="F1162" i="11" s="1"/>
  <c r="M1164" i="11" a="1"/>
  <c r="M1164" i="11" s="1"/>
  <c r="F1164" i="11" s="1"/>
  <c r="M1166" i="11" a="1"/>
  <c r="M1166" i="11" s="1"/>
  <c r="F1166" i="11" s="1"/>
  <c r="M1168" i="11" a="1"/>
  <c r="M1168" i="11" s="1"/>
  <c r="F1168" i="11" s="1"/>
  <c r="M1170" i="11" a="1"/>
  <c r="M1170" i="11" s="1"/>
  <c r="F1170" i="11" s="1"/>
  <c r="M1172" i="11" a="1"/>
  <c r="M1172" i="11" s="1"/>
  <c r="F1172" i="11" s="1"/>
  <c r="M1174" i="11" a="1"/>
  <c r="M1174" i="11" s="1"/>
  <c r="F1174" i="11" s="1"/>
  <c r="M1176" i="11" a="1"/>
  <c r="M1176" i="11" s="1"/>
  <c r="F1176" i="11" s="1"/>
  <c r="M1178" i="11" a="1"/>
  <c r="M1178" i="11" s="1"/>
  <c r="F1178" i="11" s="1"/>
  <c r="M1180" i="11" a="1"/>
  <c r="M1180" i="11" s="1"/>
  <c r="F1180" i="11" s="1"/>
  <c r="M1182" i="11" a="1"/>
  <c r="M1182" i="11" s="1"/>
  <c r="F1182" i="11" s="1"/>
  <c r="M1184" i="11" a="1"/>
  <c r="M1184" i="11" s="1"/>
  <c r="F1184" i="11" s="1"/>
  <c r="M1186" i="11" a="1"/>
  <c r="M1186" i="11" s="1"/>
  <c r="F1186" i="11" s="1"/>
  <c r="M1188" i="11" a="1"/>
  <c r="M1188" i="11" s="1"/>
  <c r="F1188" i="11" s="1"/>
  <c r="M1190" i="11" a="1"/>
  <c r="M1190" i="11" s="1"/>
  <c r="F1190" i="11" s="1"/>
  <c r="M1192" i="11" a="1"/>
  <c r="M1192" i="11" s="1"/>
  <c r="F1192" i="11" s="1"/>
  <c r="M1194" i="11" a="1"/>
  <c r="M1194" i="11" s="1"/>
  <c r="F1194" i="11" s="1"/>
  <c r="M1196" i="11" a="1"/>
  <c r="M1196" i="11" s="1"/>
  <c r="F1196" i="11" s="1"/>
  <c r="M1198" i="11" a="1"/>
  <c r="M1198" i="11" s="1"/>
  <c r="F1198" i="11" s="1"/>
  <c r="M1200" i="11" a="1"/>
  <c r="M1200" i="11" s="1"/>
  <c r="F1200" i="11" s="1"/>
  <c r="M1202" i="11" a="1"/>
  <c r="M1202" i="11" s="1"/>
  <c r="F1202" i="11" s="1"/>
  <c r="M1204" i="11" a="1"/>
  <c r="M1204" i="11" s="1"/>
  <c r="F1204" i="11" s="1"/>
  <c r="M1206" i="11" a="1"/>
  <c r="M1206" i="11" s="1"/>
  <c r="F1206" i="11" s="1"/>
  <c r="M1208" i="11" a="1"/>
  <c r="M1208" i="11" s="1"/>
  <c r="F1208" i="11" s="1"/>
  <c r="M1210" i="11" a="1"/>
  <c r="M1210" i="11" s="1"/>
  <c r="F1210" i="11" s="1"/>
  <c r="M1212" i="11" a="1"/>
  <c r="M1212" i="11" s="1"/>
  <c r="F1212" i="11" s="1"/>
  <c r="M1214" i="11" a="1"/>
  <c r="M1214" i="11" s="1"/>
  <c r="F1214" i="11" s="1"/>
  <c r="M1216" i="11" a="1"/>
  <c r="M1216" i="11" s="1"/>
  <c r="F1216" i="11" s="1"/>
  <c r="M1218" i="11" a="1"/>
  <c r="M1218" i="11" s="1"/>
  <c r="F1218" i="11" s="1"/>
  <c r="M1220" i="11" a="1"/>
  <c r="M1220" i="11" s="1"/>
  <c r="F1220" i="11" s="1"/>
  <c r="M1222" i="11" a="1"/>
  <c r="M1222" i="11" s="1"/>
  <c r="F1222" i="11" s="1"/>
  <c r="M1224" i="11" a="1"/>
  <c r="M1224" i="11" s="1"/>
  <c r="F1224" i="11" s="1"/>
  <c r="M1226" i="11" a="1"/>
  <c r="M1226" i="11" s="1"/>
  <c r="F1226" i="11" s="1"/>
  <c r="M1228" i="11" a="1"/>
  <c r="M1228" i="11" s="1"/>
  <c r="F1228" i="11" s="1"/>
  <c r="M1230" i="11" a="1"/>
  <c r="M1230" i="11" s="1"/>
  <c r="F1230" i="11" s="1"/>
  <c r="M1232" i="11" a="1"/>
  <c r="M1232" i="11" s="1"/>
  <c r="F1232" i="11" s="1"/>
  <c r="M1234" i="11" a="1"/>
  <c r="M1234" i="11" s="1"/>
  <c r="F1234" i="11" s="1"/>
  <c r="M1236" i="11" a="1"/>
  <c r="M1236" i="11" s="1"/>
  <c r="F1236" i="11" s="1"/>
  <c r="M1238" i="11" a="1"/>
  <c r="M1238" i="11" s="1"/>
  <c r="F1238" i="11" s="1"/>
  <c r="M1240" i="11" a="1"/>
  <c r="M1240" i="11" s="1"/>
  <c r="F1240" i="11" s="1"/>
  <c r="M1242" i="11" a="1"/>
  <c r="M1242" i="11" s="1"/>
  <c r="F1242" i="11" s="1"/>
  <c r="M1244" i="11" a="1"/>
  <c r="M1244" i="11" s="1"/>
  <c r="F1244" i="11" s="1"/>
  <c r="M1246" i="11" a="1"/>
  <c r="M1246" i="11" s="1"/>
  <c r="F1246" i="11" s="1"/>
  <c r="M1248" i="11" a="1"/>
  <c r="M1248" i="11" s="1"/>
  <c r="F1248" i="11" s="1"/>
  <c r="M1250" i="11" a="1"/>
  <c r="M1250" i="11" s="1"/>
  <c r="F1250" i="11" s="1"/>
  <c r="M1252" i="11" a="1"/>
  <c r="M1252" i="11" s="1"/>
  <c r="F1252" i="11" s="1"/>
  <c r="M1254" i="11" a="1"/>
  <c r="M1254" i="11" s="1"/>
  <c r="F1254" i="11" s="1"/>
  <c r="M1256" i="11" a="1"/>
  <c r="M1256" i="11" s="1"/>
  <c r="F1256" i="11" s="1"/>
  <c r="M1258" i="11" a="1"/>
  <c r="M1258" i="11" s="1"/>
  <c r="F1258" i="11" s="1"/>
  <c r="M1260" i="11" a="1"/>
  <c r="M1260" i="11" s="1"/>
  <c r="F1260" i="11" s="1"/>
  <c r="M1262" i="11" a="1"/>
  <c r="M1262" i="11" s="1"/>
  <c r="F1262" i="11" s="1"/>
  <c r="M1264" i="11" a="1"/>
  <c r="M1264" i="11" s="1"/>
  <c r="F1264" i="11" s="1"/>
  <c r="M1266" i="11" a="1"/>
  <c r="M1266" i="11" s="1"/>
  <c r="F1266" i="11" s="1"/>
  <c r="M1268" i="11" a="1"/>
  <c r="M1268" i="11" s="1"/>
  <c r="F1268" i="11" s="1"/>
  <c r="M1270" i="11" a="1"/>
  <c r="M1270" i="11" s="1"/>
  <c r="F1270" i="11" s="1"/>
  <c r="M1272" i="11" a="1"/>
  <c r="M1272" i="11" s="1"/>
  <c r="F1272" i="11" s="1"/>
  <c r="M1274" i="11" a="1"/>
  <c r="M1274" i="11" s="1"/>
  <c r="F1274" i="11" s="1"/>
  <c r="M1276" i="11" a="1"/>
  <c r="M1276" i="11" s="1"/>
  <c r="F1276" i="11" s="1"/>
  <c r="M1278" i="11" a="1"/>
  <c r="M1278" i="11" s="1"/>
  <c r="F1278" i="11" s="1"/>
  <c r="M1280" i="11" a="1"/>
  <c r="M1280" i="11" s="1"/>
  <c r="F1280" i="11" s="1"/>
  <c r="M1282" i="11" a="1"/>
  <c r="M1282" i="11" s="1"/>
  <c r="F1282" i="11" s="1"/>
  <c r="M1284" i="11" a="1"/>
  <c r="M1284" i="11" s="1"/>
  <c r="F1284" i="11" s="1"/>
  <c r="M1286" i="11" a="1"/>
  <c r="M1286" i="11" s="1"/>
  <c r="F1286" i="11" s="1"/>
  <c r="M1288" i="11" a="1"/>
  <c r="M1288" i="11" s="1"/>
  <c r="F1288" i="11" s="1"/>
  <c r="M1290" i="11" a="1"/>
  <c r="M1290" i="11" s="1"/>
  <c r="F1290" i="11" s="1"/>
  <c r="M1292" i="11" a="1"/>
  <c r="M1292" i="11" s="1"/>
  <c r="F1292" i="11" s="1"/>
  <c r="M1294" i="11" a="1"/>
  <c r="M1294" i="11" s="1"/>
  <c r="F1294" i="11" s="1"/>
  <c r="M1296" i="11" a="1"/>
  <c r="M1296" i="11" s="1"/>
  <c r="F1296" i="11" s="1"/>
  <c r="M1298" i="11" a="1"/>
  <c r="M1298" i="11" s="1"/>
  <c r="F1298" i="11" s="1"/>
  <c r="M1300" i="11" a="1"/>
  <c r="M1300" i="11" s="1"/>
  <c r="F1300" i="11" s="1"/>
  <c r="M1302" i="11" a="1"/>
  <c r="M1302" i="11" s="1"/>
  <c r="F1302" i="11" s="1"/>
  <c r="M1304" i="11" a="1"/>
  <c r="M1304" i="11" s="1"/>
  <c r="F1304" i="11" s="1"/>
  <c r="M1306" i="11" a="1"/>
  <c r="M1306" i="11" s="1"/>
  <c r="F1306" i="11" s="1"/>
  <c r="M1308" i="11" a="1"/>
  <c r="M1308" i="11" s="1"/>
  <c r="F1308" i="11" s="1"/>
  <c r="M1310" i="11" a="1"/>
  <c r="M1310" i="11" s="1"/>
  <c r="F1310" i="11" s="1"/>
  <c r="M1312" i="11" a="1"/>
  <c r="M1312" i="11" s="1"/>
  <c r="F1312" i="11" s="1"/>
  <c r="M1314" i="11" a="1"/>
  <c r="M1314" i="11" s="1"/>
  <c r="F1314" i="11" s="1"/>
  <c r="M1316" i="11" a="1"/>
  <c r="M1316" i="11" s="1"/>
  <c r="F1316" i="11" s="1"/>
  <c r="M1318" i="11" a="1"/>
  <c r="M1318" i="11" s="1"/>
  <c r="F1318" i="11" s="1"/>
  <c r="M1320" i="11" a="1"/>
  <c r="M1320" i="11" s="1"/>
  <c r="F1320" i="11" s="1"/>
  <c r="M1322" i="11" a="1"/>
  <c r="M1322" i="11" s="1"/>
  <c r="F1322" i="11" s="1"/>
  <c r="M1324" i="11" a="1"/>
  <c r="M1324" i="11" s="1"/>
  <c r="F1324" i="11" s="1"/>
  <c r="M1326" i="11" a="1"/>
  <c r="M1326" i="11" s="1"/>
  <c r="F1326" i="11" s="1"/>
  <c r="M1328" i="11" a="1"/>
  <c r="M1328" i="11" s="1"/>
  <c r="F1328" i="11" s="1"/>
  <c r="M1330" i="11" a="1"/>
  <c r="M1330" i="11" s="1"/>
  <c r="F1330" i="11" s="1"/>
  <c r="M1332" i="11" a="1"/>
  <c r="M1332" i="11" s="1"/>
  <c r="F1332" i="11" s="1"/>
  <c r="M1334" i="11" a="1"/>
  <c r="M1334" i="11" s="1"/>
  <c r="F1334" i="11" s="1"/>
  <c r="M1336" i="11" a="1"/>
  <c r="M1336" i="11" s="1"/>
  <c r="F1336" i="11" s="1"/>
  <c r="M1338" i="11" a="1"/>
  <c r="M1338" i="11" s="1"/>
  <c r="F1338" i="11" s="1"/>
  <c r="M1340" i="11" a="1"/>
  <c r="M1340" i="11" s="1"/>
  <c r="F1340" i="11" s="1"/>
  <c r="M1342" i="11" a="1"/>
  <c r="M1342" i="11" s="1"/>
  <c r="F1342" i="11" s="1"/>
  <c r="M1344" i="11" a="1"/>
  <c r="M1344" i="11" s="1"/>
  <c r="F1344" i="11" s="1"/>
  <c r="M1346" i="11" a="1"/>
  <c r="M1346" i="11" s="1"/>
  <c r="F1346" i="11" s="1"/>
  <c r="M1348" i="11" a="1"/>
  <c r="M1348" i="11" s="1"/>
  <c r="F1348" i="11" s="1"/>
  <c r="M1350" i="11" a="1"/>
  <c r="M1350" i="11" s="1"/>
  <c r="F1350" i="11" s="1"/>
  <c r="M1352" i="11" a="1"/>
  <c r="M1352" i="11" s="1"/>
  <c r="F1352" i="11" s="1"/>
  <c r="M1354" i="11" a="1"/>
  <c r="M1354" i="11" s="1"/>
  <c r="F1354" i="11" s="1"/>
  <c r="M1356" i="11" a="1"/>
  <c r="M1356" i="11" s="1"/>
  <c r="F1356" i="11" s="1"/>
  <c r="M1358" i="11" a="1"/>
  <c r="M1358" i="11" s="1"/>
  <c r="F1358" i="11" s="1"/>
  <c r="M1360" i="11" a="1"/>
  <c r="M1360" i="11" s="1"/>
  <c r="F1360" i="11" s="1"/>
  <c r="M1362" i="11" a="1"/>
  <c r="M1362" i="11" s="1"/>
  <c r="F1362" i="11" s="1"/>
  <c r="M1364" i="11" a="1"/>
  <c r="M1364" i="11" s="1"/>
  <c r="F1364" i="11" s="1"/>
  <c r="M1366" i="11" a="1"/>
  <c r="M1366" i="11" s="1"/>
  <c r="F1366" i="11" s="1"/>
  <c r="M1368" i="11" a="1"/>
  <c r="M1368" i="11" s="1"/>
  <c r="F1368" i="11" s="1"/>
  <c r="M1370" i="11" a="1"/>
  <c r="M1370" i="11" s="1"/>
  <c r="F1370" i="11" s="1"/>
  <c r="M1372" i="11" a="1"/>
  <c r="M1372" i="11" s="1"/>
  <c r="F1372" i="11" s="1"/>
  <c r="M1374" i="11" a="1"/>
  <c r="M1374" i="11" s="1"/>
  <c r="F1374" i="11" s="1"/>
  <c r="M1376" i="11" a="1"/>
  <c r="M1376" i="11" s="1"/>
  <c r="F1376" i="11" s="1"/>
  <c r="M1378" i="11" a="1"/>
  <c r="M1378" i="11" s="1"/>
  <c r="F1378" i="11" s="1"/>
  <c r="M1380" i="11" a="1"/>
  <c r="M1380" i="11" s="1"/>
  <c r="F1380" i="11" s="1"/>
  <c r="M1382" i="11" a="1"/>
  <c r="M1382" i="11" s="1"/>
  <c r="F1382" i="11" s="1"/>
  <c r="M1384" i="11" a="1"/>
  <c r="M1384" i="11" s="1"/>
  <c r="F1384" i="11" s="1"/>
  <c r="M1386" i="11" a="1"/>
  <c r="M1386" i="11" s="1"/>
  <c r="F1386" i="11" s="1"/>
  <c r="M1388" i="11" a="1"/>
  <c r="M1388" i="11" s="1"/>
  <c r="F1388" i="11" s="1"/>
  <c r="M1390" i="11" a="1"/>
  <c r="M1390" i="11" s="1"/>
  <c r="F1390" i="11" s="1"/>
  <c r="M1392" i="11" a="1"/>
  <c r="M1392" i="11" s="1"/>
  <c r="F1392" i="11" s="1"/>
  <c r="M1394" i="11" a="1"/>
  <c r="M1394" i="11" s="1"/>
  <c r="F1394" i="11" s="1"/>
  <c r="M1396" i="11" a="1"/>
  <c r="M1396" i="11" s="1"/>
  <c r="F1396" i="11" s="1"/>
  <c r="M1398" i="11" a="1"/>
  <c r="M1398" i="11" s="1"/>
  <c r="F1398" i="11" s="1"/>
  <c r="M1400" i="11" a="1"/>
  <c r="M1400" i="11" s="1"/>
  <c r="F1400" i="11" s="1"/>
  <c r="M1402" i="11" a="1"/>
  <c r="M1402" i="11" s="1"/>
  <c r="F1402" i="11" s="1"/>
  <c r="M1404" i="11" a="1"/>
  <c r="M1404" i="11" s="1"/>
  <c r="F1404" i="11" s="1"/>
  <c r="M1406" i="11" a="1"/>
  <c r="M1406" i="11" s="1"/>
  <c r="F1406" i="11" s="1"/>
  <c r="M1408" i="11" a="1"/>
  <c r="M1408" i="11" s="1"/>
  <c r="F1408" i="11" s="1"/>
  <c r="M1410" i="11" a="1"/>
  <c r="M1410" i="11" s="1"/>
  <c r="F1410" i="11" s="1"/>
  <c r="M1412" i="11" a="1"/>
  <c r="M1412" i="11" s="1"/>
  <c r="F1412" i="11" s="1"/>
  <c r="M1414" i="11" a="1"/>
  <c r="M1414" i="11" s="1"/>
  <c r="F1414" i="11" s="1"/>
  <c r="M1416" i="11" a="1"/>
  <c r="M1416" i="11" s="1"/>
  <c r="F1416" i="11" s="1"/>
  <c r="M1418" i="11" a="1"/>
  <c r="M1418" i="11" s="1"/>
  <c r="F1418" i="11" s="1"/>
  <c r="M1420" i="11" a="1"/>
  <c r="M1420" i="11" s="1"/>
  <c r="F1420" i="11" s="1"/>
  <c r="M1422" i="11" a="1"/>
  <c r="M1422" i="11" s="1"/>
  <c r="F1422" i="11" s="1"/>
  <c r="M1424" i="11" a="1"/>
  <c r="M1424" i="11" s="1"/>
  <c r="F1424" i="11" s="1"/>
  <c r="M1426" i="11" a="1"/>
  <c r="M1426" i="11" s="1"/>
  <c r="F1426" i="11" s="1"/>
  <c r="M1428" i="11" a="1"/>
  <c r="M1428" i="11" s="1"/>
  <c r="F1428" i="11" s="1"/>
  <c r="M1430" i="11" a="1"/>
  <c r="M1430" i="11" s="1"/>
  <c r="F1430" i="11" s="1"/>
  <c r="M1432" i="11" a="1"/>
  <c r="M1432" i="11" s="1"/>
  <c r="F1432" i="11" s="1"/>
  <c r="M1434" i="11" a="1"/>
  <c r="M1434" i="11" s="1"/>
  <c r="F1434" i="11" s="1"/>
  <c r="M1436" i="11" a="1"/>
  <c r="M1436" i="11" s="1"/>
  <c r="F1436" i="11" s="1"/>
  <c r="M1438" i="11" a="1"/>
  <c r="M1438" i="11" s="1"/>
  <c r="F1438" i="11" s="1"/>
  <c r="M1440" i="11" a="1"/>
  <c r="M1440" i="11" s="1"/>
  <c r="F1440" i="11" s="1"/>
  <c r="M1442" i="11" a="1"/>
  <c r="M1442" i="11" s="1"/>
  <c r="F1442" i="11" s="1"/>
  <c r="M1444" i="11" a="1"/>
  <c r="M1444" i="11" s="1"/>
  <c r="F1444" i="11" s="1"/>
  <c r="M1446" i="11" a="1"/>
  <c r="M1446" i="11" s="1"/>
  <c r="F1446" i="11" s="1"/>
  <c r="M1448" i="11" a="1"/>
  <c r="M1448" i="11" s="1"/>
  <c r="F1448" i="11" s="1"/>
  <c r="M1450" i="11" a="1"/>
  <c r="M1450" i="11" s="1"/>
  <c r="F1450" i="11" s="1"/>
  <c r="M1452" i="11" a="1"/>
  <c r="M1452" i="11" s="1"/>
  <c r="F1452" i="11" s="1"/>
  <c r="M1454" i="11" a="1"/>
  <c r="M1454" i="11" s="1"/>
  <c r="F1454" i="11" s="1"/>
  <c r="M1456" i="11" a="1"/>
  <c r="M1456" i="11" s="1"/>
  <c r="F1456" i="11" s="1"/>
  <c r="M1458" i="11" a="1"/>
  <c r="M1458" i="11" s="1"/>
  <c r="F1458" i="11" s="1"/>
  <c r="M1460" i="11" a="1"/>
  <c r="M1460" i="11" s="1"/>
  <c r="F1460" i="11" s="1"/>
  <c r="M1462" i="11" a="1"/>
  <c r="M1462" i="11" s="1"/>
  <c r="F1462" i="11" s="1"/>
  <c r="M1464" i="11" a="1"/>
  <c r="M1464" i="11" s="1"/>
  <c r="F1464" i="11" s="1"/>
  <c r="M1466" i="11" a="1"/>
  <c r="M1466" i="11" s="1"/>
  <c r="F1466" i="11" s="1"/>
  <c r="M1468" i="11" a="1"/>
  <c r="M1468" i="11" s="1"/>
  <c r="F1468" i="11" s="1"/>
  <c r="M1470" i="11" a="1"/>
  <c r="M1470" i="11" s="1"/>
  <c r="F1470" i="11" s="1"/>
  <c r="M1472" i="11" a="1"/>
  <c r="M1472" i="11" s="1"/>
  <c r="F1472" i="11" s="1"/>
  <c r="M1474" i="11" a="1"/>
  <c r="M1474" i="11" s="1"/>
  <c r="F1474" i="11" s="1"/>
  <c r="M1476" i="11" a="1"/>
  <c r="M1476" i="11" s="1"/>
  <c r="F1476" i="11" s="1"/>
  <c r="M1478" i="11" a="1"/>
  <c r="M1478" i="11" s="1"/>
  <c r="F1478" i="11" s="1"/>
  <c r="M1480" i="11" a="1"/>
  <c r="M1480" i="11" s="1"/>
  <c r="F1480" i="11" s="1"/>
  <c r="M1482" i="11" a="1"/>
  <c r="M1482" i="11" s="1"/>
  <c r="F1482" i="11" s="1"/>
  <c r="M1484" i="11" a="1"/>
  <c r="M1484" i="11" s="1"/>
  <c r="F1484" i="11" s="1"/>
  <c r="M1486" i="11" a="1"/>
  <c r="M1486" i="11" s="1"/>
  <c r="F1486" i="11" s="1"/>
  <c r="M1488" i="11" a="1"/>
  <c r="M1488" i="11" s="1"/>
  <c r="F1488" i="11" s="1"/>
  <c r="M1490" i="11" a="1"/>
  <c r="M1490" i="11" s="1"/>
  <c r="F1490" i="11" s="1"/>
  <c r="M1492" i="11" a="1"/>
  <c r="M1492" i="11" s="1"/>
  <c r="F1492" i="11" s="1"/>
  <c r="M1494" i="11" a="1"/>
  <c r="M1494" i="11" s="1"/>
  <c r="F1494" i="11" s="1"/>
  <c r="M1496" i="11" a="1"/>
  <c r="M1496" i="11" s="1"/>
  <c r="F1496" i="11" s="1"/>
  <c r="M1498" i="11" a="1"/>
  <c r="M1498" i="11" s="1"/>
  <c r="F1498" i="11" s="1"/>
  <c r="M1500" i="11" a="1"/>
  <c r="M1500" i="11" s="1"/>
  <c r="F1500" i="11" s="1"/>
  <c r="M1502" i="11" a="1"/>
  <c r="M1502" i="11" s="1"/>
  <c r="F1502" i="11" s="1"/>
  <c r="M1504" i="11" a="1"/>
  <c r="M1504" i="11" s="1"/>
  <c r="F1504" i="11" s="1"/>
  <c r="M1506" i="11" a="1"/>
  <c r="M1506" i="11" s="1"/>
  <c r="F1506" i="11" s="1"/>
  <c r="M1508" i="11" a="1"/>
  <c r="M1508" i="11" s="1"/>
  <c r="F1508" i="11" s="1"/>
  <c r="M1510" i="11" a="1"/>
  <c r="M1510" i="11" s="1"/>
  <c r="F1510" i="11" s="1"/>
  <c r="M1512" i="11" a="1"/>
  <c r="M1512" i="11" s="1"/>
  <c r="F1512" i="11" s="1"/>
  <c r="M1514" i="11" a="1"/>
  <c r="M1514" i="11" s="1"/>
  <c r="F1514" i="11" s="1"/>
  <c r="M1516" i="11" a="1"/>
  <c r="M1516" i="11" s="1"/>
  <c r="F1516" i="11" s="1"/>
  <c r="M1518" i="11" a="1"/>
  <c r="M1518" i="11" s="1"/>
  <c r="F1518" i="11" s="1"/>
  <c r="M1520" i="11" a="1"/>
  <c r="M1520" i="11" s="1"/>
  <c r="F1520" i="11" s="1"/>
  <c r="M1522" i="11" a="1"/>
  <c r="M1522" i="11" s="1"/>
  <c r="F1522" i="11" s="1"/>
  <c r="M1524" i="11" a="1"/>
  <c r="M1524" i="11" s="1"/>
  <c r="F1524" i="11" s="1"/>
  <c r="M1526" i="11" a="1"/>
  <c r="M1526" i="11" s="1"/>
  <c r="F1526" i="11" s="1"/>
  <c r="M1528" i="11" a="1"/>
  <c r="M1528" i="11" s="1"/>
  <c r="F1528" i="11" s="1"/>
  <c r="M1530" i="11" a="1"/>
  <c r="M1530" i="11" s="1"/>
  <c r="F1530" i="11" s="1"/>
  <c r="M1532" i="11" a="1"/>
  <c r="M1532" i="11" s="1"/>
  <c r="F1532" i="11" s="1"/>
  <c r="M1534" i="11" a="1"/>
  <c r="M1534" i="11" s="1"/>
  <c r="F1534" i="11" s="1"/>
  <c r="M1536" i="11" a="1"/>
  <c r="M1536" i="11" s="1"/>
  <c r="F1536" i="11" s="1"/>
  <c r="M1538" i="11" a="1"/>
  <c r="M1538" i="11" s="1"/>
  <c r="F1538" i="11" s="1"/>
  <c r="M1540" i="11" a="1"/>
  <c r="M1540" i="11" s="1"/>
  <c r="F1540" i="11" s="1"/>
  <c r="M1542" i="11" a="1"/>
  <c r="M1542" i="11" s="1"/>
  <c r="F1542" i="11" s="1"/>
  <c r="M1544" i="11" a="1"/>
  <c r="M1544" i="11" s="1"/>
  <c r="F1544" i="11" s="1"/>
  <c r="M1546" i="11" a="1"/>
  <c r="M1546" i="11" s="1"/>
  <c r="F1546" i="11" s="1"/>
  <c r="M1548" i="11" a="1"/>
  <c r="M1548" i="11" s="1"/>
  <c r="F1548" i="11" s="1"/>
  <c r="M1550" i="11" a="1"/>
  <c r="M1550" i="11" s="1"/>
  <c r="F1550" i="11" s="1"/>
  <c r="M1552" i="11" a="1"/>
  <c r="M1552" i="11" s="1"/>
  <c r="F1552" i="11" s="1"/>
  <c r="M1554" i="11" a="1"/>
  <c r="M1554" i="11" s="1"/>
  <c r="F1554" i="11" s="1"/>
  <c r="M1556" i="11" a="1"/>
  <c r="M1556" i="11" s="1"/>
  <c r="F1556" i="11" s="1"/>
  <c r="M1558" i="11" a="1"/>
  <c r="M1558" i="11" s="1"/>
  <c r="F1558" i="11" s="1"/>
  <c r="M1560" i="11" a="1"/>
  <c r="M1560" i="11" s="1"/>
  <c r="F1560" i="11" s="1"/>
  <c r="M1562" i="11" a="1"/>
  <c r="M1562" i="11" s="1"/>
  <c r="F1562" i="11" s="1"/>
  <c r="M1564" i="11" a="1"/>
  <c r="M1564" i="11" s="1"/>
  <c r="F1564" i="11" s="1"/>
  <c r="M1566" i="11" a="1"/>
  <c r="M1566" i="11" s="1"/>
  <c r="F1566" i="11" s="1"/>
  <c r="M1568" i="11" a="1"/>
  <c r="M1568" i="11" s="1"/>
  <c r="F1568" i="11" s="1"/>
  <c r="M1570" i="11" a="1"/>
  <c r="M1570" i="11" s="1"/>
  <c r="F1570" i="11" s="1"/>
  <c r="M1572" i="11" a="1"/>
  <c r="M1572" i="11" s="1"/>
  <c r="F1572" i="11" s="1"/>
  <c r="M1574" i="11" a="1"/>
  <c r="M1574" i="11" s="1"/>
  <c r="F1574" i="11" s="1"/>
  <c r="M1576" i="11" a="1"/>
  <c r="M1576" i="11" s="1"/>
  <c r="F1576" i="11" s="1"/>
  <c r="M1578" i="11" a="1"/>
  <c r="M1578" i="11" s="1"/>
  <c r="F1578" i="11" s="1"/>
  <c r="M1580" i="11" a="1"/>
  <c r="M1580" i="11" s="1"/>
  <c r="F1580" i="11" s="1"/>
  <c r="M1582" i="11" a="1"/>
  <c r="M1582" i="11" s="1"/>
  <c r="F1582" i="11" s="1"/>
  <c r="M1584" i="11" a="1"/>
  <c r="M1584" i="11" s="1"/>
  <c r="F1584" i="11" s="1"/>
  <c r="M1586" i="11" a="1"/>
  <c r="M1586" i="11" s="1"/>
  <c r="F1586" i="11" s="1"/>
  <c r="M1588" i="11" a="1"/>
  <c r="M1588" i="11" s="1"/>
  <c r="F1588" i="11" s="1"/>
  <c r="M1590" i="11" a="1"/>
  <c r="M1590" i="11" s="1"/>
  <c r="F1590" i="11" s="1"/>
  <c r="M1592" i="11" a="1"/>
  <c r="M1592" i="11" s="1"/>
  <c r="F1592" i="11" s="1"/>
  <c r="M1594" i="11" a="1"/>
  <c r="M1594" i="11" s="1"/>
  <c r="F1594" i="11" s="1"/>
  <c r="M1596" i="11" a="1"/>
  <c r="M1596" i="11" s="1"/>
  <c r="F1596" i="11" s="1"/>
  <c r="M1598" i="11" a="1"/>
  <c r="M1598" i="11" s="1"/>
  <c r="F1598" i="11" s="1"/>
  <c r="M1600" i="11" a="1"/>
  <c r="M1600" i="11" s="1"/>
  <c r="F1600" i="11" s="1"/>
  <c r="M1602" i="11" a="1"/>
  <c r="M1602" i="11" s="1"/>
  <c r="F1602" i="11" s="1"/>
  <c r="M1604" i="11" a="1"/>
  <c r="M1604" i="11" s="1"/>
  <c r="F1604" i="11" s="1"/>
  <c r="M1606" i="11" a="1"/>
  <c r="M1606" i="11" s="1"/>
  <c r="F1606" i="11" s="1"/>
  <c r="M1608" i="11" a="1"/>
  <c r="M1608" i="11" s="1"/>
  <c r="F1608" i="11" s="1"/>
  <c r="M1610" i="11" a="1"/>
  <c r="M1610" i="11" s="1"/>
  <c r="F1610" i="11" s="1"/>
  <c r="M1612" i="11" a="1"/>
  <c r="M1612" i="11" s="1"/>
  <c r="F1612" i="11" s="1"/>
  <c r="M1614" i="11" a="1"/>
  <c r="M1614" i="11" s="1"/>
  <c r="F1614" i="11" s="1"/>
  <c r="M1616" i="11" a="1"/>
  <c r="M1616" i="11" s="1"/>
  <c r="F1616" i="11" s="1"/>
  <c r="M1618" i="11" a="1"/>
  <c r="M1618" i="11" s="1"/>
  <c r="F1618" i="11" s="1"/>
  <c r="M1620" i="11" a="1"/>
  <c r="M1620" i="11" s="1"/>
  <c r="F1620" i="11" s="1"/>
  <c r="M1622" i="11" a="1"/>
  <c r="M1622" i="11" s="1"/>
  <c r="F1622" i="11" s="1"/>
  <c r="M1624" i="11" a="1"/>
  <c r="M1624" i="11" s="1"/>
  <c r="F1624" i="11" s="1"/>
  <c r="M1626" i="11" a="1"/>
  <c r="M1626" i="11" s="1"/>
  <c r="F1626" i="11" s="1"/>
  <c r="M1628" i="11" a="1"/>
  <c r="M1628" i="11" s="1"/>
  <c r="F1628" i="11" s="1"/>
  <c r="M1630" i="11" a="1"/>
  <c r="M1630" i="11" s="1"/>
  <c r="F1630" i="11" s="1"/>
  <c r="M1632" i="11" a="1"/>
  <c r="M1632" i="11" s="1"/>
  <c r="F1632" i="11" s="1"/>
  <c r="M1634" i="11" a="1"/>
  <c r="M1634" i="11" s="1"/>
  <c r="F1634" i="11" s="1"/>
  <c r="M1636" i="11" a="1"/>
  <c r="M1636" i="11" s="1"/>
  <c r="F1636" i="11" s="1"/>
  <c r="M1638" i="11" a="1"/>
  <c r="M1638" i="11" s="1"/>
  <c r="F1638" i="11" s="1"/>
  <c r="M1640" i="11" a="1"/>
  <c r="M1640" i="11" s="1"/>
  <c r="F1640" i="11" s="1"/>
  <c r="M1642" i="11" a="1"/>
  <c r="M1642" i="11" s="1"/>
  <c r="F1642" i="11" s="1"/>
  <c r="M1644" i="11" a="1"/>
  <c r="M1644" i="11" s="1"/>
  <c r="F1644" i="11" s="1"/>
  <c r="M1646" i="11" a="1"/>
  <c r="M1646" i="11" s="1"/>
  <c r="F1646" i="11" s="1"/>
  <c r="M1648" i="11" a="1"/>
  <c r="M1648" i="11" s="1"/>
  <c r="F1648" i="11" s="1"/>
  <c r="M1650" i="11" a="1"/>
  <c r="M1650" i="11" s="1"/>
  <c r="F1650" i="11" s="1"/>
  <c r="M1652" i="11" a="1"/>
  <c r="M1652" i="11" s="1"/>
  <c r="F1652" i="11" s="1"/>
  <c r="M1654" i="11" a="1"/>
  <c r="M1654" i="11" s="1"/>
  <c r="F1654" i="11" s="1"/>
  <c r="M1656" i="11" a="1"/>
  <c r="M1656" i="11" s="1"/>
  <c r="F1656" i="11" s="1"/>
  <c r="M1658" i="11" a="1"/>
  <c r="M1658" i="11" s="1"/>
  <c r="F1658" i="11" s="1"/>
  <c r="M1660" i="11" a="1"/>
  <c r="M1660" i="11" s="1"/>
  <c r="F1660" i="11" s="1"/>
  <c r="M1662" i="11" a="1"/>
  <c r="M1662" i="11" s="1"/>
  <c r="F1662" i="11" s="1"/>
  <c r="M1664" i="11" a="1"/>
  <c r="M1664" i="11" s="1"/>
  <c r="F1664" i="11" s="1"/>
  <c r="M1666" i="11" a="1"/>
  <c r="M1666" i="11" s="1"/>
  <c r="F1666" i="11" s="1"/>
  <c r="M1668" i="11" a="1"/>
  <c r="M1668" i="11" s="1"/>
  <c r="F1668" i="11" s="1"/>
  <c r="M1670" i="11" a="1"/>
  <c r="M1670" i="11" s="1"/>
  <c r="F1670" i="11" s="1"/>
  <c r="M1672" i="11" a="1"/>
  <c r="M1672" i="11" s="1"/>
  <c r="F1672" i="11" s="1"/>
  <c r="M1674" i="11" a="1"/>
  <c r="M1674" i="11" s="1"/>
  <c r="F1674" i="11" s="1"/>
  <c r="M1676" i="11" a="1"/>
  <c r="M1676" i="11" s="1"/>
  <c r="F1676" i="11" s="1"/>
  <c r="M1678" i="11" a="1"/>
  <c r="M1678" i="11" s="1"/>
  <c r="F1678" i="11" s="1"/>
  <c r="M1680" i="11" a="1"/>
  <c r="M1680" i="11" s="1"/>
  <c r="F1680" i="11" s="1"/>
  <c r="M1682" i="11" a="1"/>
  <c r="M1682" i="11" s="1"/>
  <c r="F1682" i="11" s="1"/>
  <c r="M1684" i="11" a="1"/>
  <c r="M1684" i="11" s="1"/>
  <c r="F1684" i="11" s="1"/>
  <c r="M1686" i="11" a="1"/>
  <c r="M1686" i="11" s="1"/>
  <c r="F1686" i="11" s="1"/>
  <c r="M1688" i="11" a="1"/>
  <c r="M1688" i="11" s="1"/>
  <c r="F1688" i="11" s="1"/>
  <c r="M1690" i="11" a="1"/>
  <c r="M1690" i="11" s="1"/>
  <c r="F1690" i="11" s="1"/>
  <c r="M1692" i="11" a="1"/>
  <c r="M1692" i="11" s="1"/>
  <c r="F1692" i="11" s="1"/>
  <c r="M1694" i="11" a="1"/>
  <c r="M1694" i="11" s="1"/>
  <c r="F1694" i="11" s="1"/>
  <c r="M1696" i="11" a="1"/>
  <c r="M1696" i="11" s="1"/>
  <c r="F1696" i="11" s="1"/>
  <c r="M1698" i="11" a="1"/>
  <c r="M1698" i="11" s="1"/>
  <c r="F1698" i="11" s="1"/>
  <c r="M1700" i="11" a="1"/>
  <c r="M1700" i="11" s="1"/>
  <c r="F1700" i="11" s="1"/>
  <c r="M1702" i="11" a="1"/>
  <c r="M1702" i="11" s="1"/>
  <c r="F1702" i="11" s="1"/>
  <c r="M1704" i="11" a="1"/>
  <c r="M1704" i="11" s="1"/>
  <c r="F1704" i="11" s="1"/>
  <c r="M1706" i="11" a="1"/>
  <c r="M1706" i="11" s="1"/>
  <c r="F1706" i="11" s="1"/>
  <c r="M1999" i="11" a="1"/>
  <c r="M1999" i="11" s="1"/>
  <c r="F1999" i="11" s="1"/>
  <c r="M1997" i="11" a="1"/>
  <c r="M1997" i="11" s="1"/>
  <c r="F1997" i="11" s="1"/>
  <c r="M1995" i="11" a="1"/>
  <c r="M1995" i="11" s="1"/>
  <c r="F1995" i="11" s="1"/>
  <c r="M1993" i="11" a="1"/>
  <c r="M1993" i="11" s="1"/>
  <c r="F1993" i="11" s="1"/>
  <c r="M1991" i="11" a="1"/>
  <c r="M1991" i="11" s="1"/>
  <c r="F1991" i="11" s="1"/>
  <c r="M1989" i="11" a="1"/>
  <c r="M1989" i="11" s="1"/>
  <c r="F1989" i="11" s="1"/>
  <c r="M1987" i="11" a="1"/>
  <c r="M1987" i="11" s="1"/>
  <c r="F1987" i="11" s="1"/>
  <c r="M1985" i="11" a="1"/>
  <c r="M1985" i="11" s="1"/>
  <c r="F1985" i="11" s="1"/>
  <c r="M1983" i="11" a="1"/>
  <c r="M1983" i="11" s="1"/>
  <c r="F1983" i="11" s="1"/>
  <c r="M1981" i="11" a="1"/>
  <c r="M1981" i="11" s="1"/>
  <c r="F1981" i="11" s="1"/>
  <c r="M1979" i="11" a="1"/>
  <c r="M1979" i="11" s="1"/>
  <c r="F1979" i="11" s="1"/>
  <c r="M1977" i="11" a="1"/>
  <c r="M1977" i="11" s="1"/>
  <c r="F1977" i="11" s="1"/>
  <c r="M1975" i="11" a="1"/>
  <c r="M1975" i="11" s="1"/>
  <c r="F1975" i="11" s="1"/>
  <c r="M1973" i="11" a="1"/>
  <c r="M1973" i="11" s="1"/>
  <c r="F1973" i="11" s="1"/>
  <c r="M1971" i="11" a="1"/>
  <c r="M1971" i="11" s="1"/>
  <c r="F1971" i="11" s="1"/>
  <c r="M1969" i="11" a="1"/>
  <c r="M1969" i="11" s="1"/>
  <c r="F1969" i="11" s="1"/>
  <c r="M1967" i="11" a="1"/>
  <c r="M1967" i="11" s="1"/>
  <c r="F1967" i="11" s="1"/>
  <c r="M1965" i="11" a="1"/>
  <c r="M1965" i="11" s="1"/>
  <c r="F1965" i="11" s="1"/>
  <c r="M1963" i="11" a="1"/>
  <c r="M1963" i="11" s="1"/>
  <c r="F1963" i="11" s="1"/>
  <c r="M1961" i="11" a="1"/>
  <c r="M1961" i="11" s="1"/>
  <c r="F1961" i="11" s="1"/>
  <c r="M1959" i="11" a="1"/>
  <c r="M1959" i="11" s="1"/>
  <c r="F1959" i="11" s="1"/>
  <c r="M1957" i="11" a="1"/>
  <c r="M1957" i="11" s="1"/>
  <c r="F1957" i="11" s="1"/>
  <c r="M1955" i="11" a="1"/>
  <c r="M1955" i="11" s="1"/>
  <c r="F1955" i="11" s="1"/>
  <c r="M1953" i="11" a="1"/>
  <c r="M1953" i="11" s="1"/>
  <c r="F1953" i="11" s="1"/>
  <c r="M1951" i="11" a="1"/>
  <c r="M1951" i="11" s="1"/>
  <c r="F1951" i="11" s="1"/>
  <c r="M1949" i="11" a="1"/>
  <c r="M1949" i="11" s="1"/>
  <c r="F1949" i="11" s="1"/>
  <c r="M1947" i="11" a="1"/>
  <c r="M1947" i="11" s="1"/>
  <c r="F1947" i="11" s="1"/>
  <c r="M1945" i="11" a="1"/>
  <c r="M1945" i="11" s="1"/>
  <c r="F1945" i="11" s="1"/>
  <c r="M1943" i="11" a="1"/>
  <c r="M1943" i="11" s="1"/>
  <c r="F1943" i="11" s="1"/>
  <c r="M1941" i="11" a="1"/>
  <c r="M1941" i="11" s="1"/>
  <c r="F1941" i="11" s="1"/>
  <c r="M1939" i="11" a="1"/>
  <c r="M1939" i="11" s="1"/>
  <c r="F1939" i="11" s="1"/>
  <c r="M1937" i="11" a="1"/>
  <c r="M1937" i="11" s="1"/>
  <c r="F1937" i="11" s="1"/>
  <c r="M1935" i="11" a="1"/>
  <c r="M1935" i="11" s="1"/>
  <c r="F1935" i="11" s="1"/>
  <c r="M1933" i="11" a="1"/>
  <c r="M1933" i="11" s="1"/>
  <c r="F1933" i="11" s="1"/>
  <c r="M1931" i="11" a="1"/>
  <c r="M1931" i="11" s="1"/>
  <c r="F1931" i="11" s="1"/>
  <c r="M1929" i="11" a="1"/>
  <c r="M1929" i="11" s="1"/>
  <c r="F1929" i="11" s="1"/>
  <c r="M1927" i="11" a="1"/>
  <c r="M1927" i="11" s="1"/>
  <c r="F1927" i="11" s="1"/>
  <c r="M1925" i="11" a="1"/>
  <c r="M1925" i="11" s="1"/>
  <c r="F1925" i="11" s="1"/>
  <c r="M1923" i="11" a="1"/>
  <c r="M1923" i="11" s="1"/>
  <c r="F1923" i="11" s="1"/>
  <c r="M1921" i="11" a="1"/>
  <c r="M1921" i="11" s="1"/>
  <c r="F1921" i="11" s="1"/>
  <c r="M1919" i="11" a="1"/>
  <c r="M1919" i="11" s="1"/>
  <c r="F1919" i="11" s="1"/>
  <c r="M1917" i="11" a="1"/>
  <c r="M1917" i="11" s="1"/>
  <c r="F1917" i="11" s="1"/>
  <c r="M1915" i="11" a="1"/>
  <c r="M1915" i="11" s="1"/>
  <c r="F1915" i="11" s="1"/>
  <c r="M1913" i="11" a="1"/>
  <c r="M1913" i="11" s="1"/>
  <c r="F1913" i="11" s="1"/>
  <c r="M1911" i="11" a="1"/>
  <c r="M1911" i="11" s="1"/>
  <c r="F1911" i="11" s="1"/>
  <c r="M1909" i="11" a="1"/>
  <c r="M1909" i="11" s="1"/>
  <c r="F1909" i="11" s="1"/>
  <c r="M1907" i="11" a="1"/>
  <c r="M1907" i="11" s="1"/>
  <c r="F1907" i="11" s="1"/>
  <c r="M1905" i="11" a="1"/>
  <c r="M1905" i="11" s="1"/>
  <c r="F1905" i="11" s="1"/>
  <c r="M1903" i="11" a="1"/>
  <c r="M1903" i="11" s="1"/>
  <c r="F1903" i="11" s="1"/>
  <c r="M1901" i="11" a="1"/>
  <c r="M1901" i="11" s="1"/>
  <c r="F1901" i="11" s="1"/>
  <c r="M1899" i="11" a="1"/>
  <c r="M1899" i="11" s="1"/>
  <c r="F1899" i="11" s="1"/>
  <c r="M1897" i="11" a="1"/>
  <c r="M1897" i="11" s="1"/>
  <c r="F1897" i="11" s="1"/>
  <c r="M1895" i="11" a="1"/>
  <c r="M1895" i="11" s="1"/>
  <c r="F1895" i="11" s="1"/>
  <c r="M1893" i="11" a="1"/>
  <c r="M1893" i="11" s="1"/>
  <c r="F1893" i="11" s="1"/>
  <c r="M1891" i="11" a="1"/>
  <c r="M1891" i="11" s="1"/>
  <c r="F1891" i="11" s="1"/>
  <c r="M1889" i="11" a="1"/>
  <c r="M1889" i="11" s="1"/>
  <c r="F1889" i="11" s="1"/>
  <c r="M1887" i="11" a="1"/>
  <c r="M1887" i="11" s="1"/>
  <c r="F1887" i="11" s="1"/>
  <c r="M1885" i="11" a="1"/>
  <c r="M1885" i="11" s="1"/>
  <c r="F1885" i="11" s="1"/>
  <c r="M1883" i="11" a="1"/>
  <c r="M1883" i="11" s="1"/>
  <c r="F1883" i="11" s="1"/>
  <c r="M1881" i="11" a="1"/>
  <c r="M1881" i="11" s="1"/>
  <c r="F1881" i="11" s="1"/>
  <c r="M1879" i="11" a="1"/>
  <c r="M1879" i="11" s="1"/>
  <c r="F1879" i="11" s="1"/>
  <c r="M1877" i="11" a="1"/>
  <c r="M1877" i="11" s="1"/>
  <c r="F1877" i="11" s="1"/>
  <c r="M1875" i="11" a="1"/>
  <c r="M1875" i="11" s="1"/>
  <c r="F1875" i="11" s="1"/>
  <c r="M1873" i="11" a="1"/>
  <c r="M1873" i="11" s="1"/>
  <c r="F1873" i="11" s="1"/>
  <c r="M1871" i="11" a="1"/>
  <c r="M1871" i="11" s="1"/>
  <c r="F1871" i="11" s="1"/>
  <c r="M1869" i="11" a="1"/>
  <c r="M1869" i="11" s="1"/>
  <c r="F1869" i="11" s="1"/>
  <c r="M1867" i="11" a="1"/>
  <c r="M1867" i="11" s="1"/>
  <c r="F1867" i="11" s="1"/>
  <c r="M1865" i="11" a="1"/>
  <c r="M1865" i="11" s="1"/>
  <c r="F1865" i="11" s="1"/>
  <c r="M1863" i="11" a="1"/>
  <c r="M1863" i="11" s="1"/>
  <c r="F1863" i="11" s="1"/>
  <c r="M1861" i="11" a="1"/>
  <c r="M1861" i="11" s="1"/>
  <c r="F1861" i="11" s="1"/>
  <c r="M1859" i="11" a="1"/>
  <c r="M1859" i="11" s="1"/>
  <c r="F1859" i="11" s="1"/>
  <c r="M1857" i="11" a="1"/>
  <c r="M1857" i="11" s="1"/>
  <c r="F1857" i="11" s="1"/>
  <c r="M1855" i="11" a="1"/>
  <c r="M1855" i="11" s="1"/>
  <c r="F1855" i="11" s="1"/>
  <c r="M1853" i="11" a="1"/>
  <c r="M1853" i="11" s="1"/>
  <c r="F1853" i="11" s="1"/>
  <c r="M1851" i="11" a="1"/>
  <c r="M1851" i="11" s="1"/>
  <c r="F1851" i="11" s="1"/>
  <c r="M1849" i="11" a="1"/>
  <c r="M1849" i="11" s="1"/>
  <c r="F1849" i="11" s="1"/>
  <c r="M1847" i="11" a="1"/>
  <c r="M1847" i="11" s="1"/>
  <c r="F1847" i="11" s="1"/>
  <c r="M1845" i="11" a="1"/>
  <c r="M1845" i="11" s="1"/>
  <c r="F1845" i="11" s="1"/>
  <c r="M1843" i="11" a="1"/>
  <c r="M1843" i="11" s="1"/>
  <c r="F1843" i="11" s="1"/>
  <c r="M1841" i="11" a="1"/>
  <c r="M1841" i="11" s="1"/>
  <c r="F1841" i="11" s="1"/>
  <c r="M1839" i="11" a="1"/>
  <c r="M1839" i="11" s="1"/>
  <c r="F1839" i="11" s="1"/>
  <c r="M1837" i="11" a="1"/>
  <c r="M1837" i="11" s="1"/>
  <c r="F1837" i="11" s="1"/>
  <c r="M1835" i="11" a="1"/>
  <c r="M1835" i="11" s="1"/>
  <c r="F1835" i="11" s="1"/>
  <c r="M1833" i="11" a="1"/>
  <c r="M1833" i="11" s="1"/>
  <c r="F1833" i="11" s="1"/>
  <c r="M1831" i="11" a="1"/>
  <c r="M1831" i="11" s="1"/>
  <c r="F1831" i="11" s="1"/>
  <c r="M1829" i="11" a="1"/>
  <c r="M1829" i="11" s="1"/>
  <c r="F1829" i="11" s="1"/>
  <c r="M1827" i="11" a="1"/>
  <c r="M1827" i="11" s="1"/>
  <c r="F1827" i="11" s="1"/>
  <c r="M1825" i="11" a="1"/>
  <c r="M1825" i="11" s="1"/>
  <c r="F1825" i="11" s="1"/>
  <c r="M1823" i="11" a="1"/>
  <c r="M1823" i="11" s="1"/>
  <c r="F1823" i="11" s="1"/>
  <c r="M1821" i="11" a="1"/>
  <c r="M1821" i="11" s="1"/>
  <c r="F1821" i="11" s="1"/>
  <c r="M1819" i="11" a="1"/>
  <c r="M1819" i="11" s="1"/>
  <c r="F1819" i="11" s="1"/>
  <c r="M1817" i="11" a="1"/>
  <c r="M1817" i="11" s="1"/>
  <c r="F1817" i="11" s="1"/>
  <c r="M1815" i="11" a="1"/>
  <c r="M1815" i="11" s="1"/>
  <c r="F1815" i="11" s="1"/>
  <c r="M1813" i="11" a="1"/>
  <c r="M1813" i="11" s="1"/>
  <c r="F1813" i="11" s="1"/>
  <c r="M1811" i="11" a="1"/>
  <c r="M1811" i="11" s="1"/>
  <c r="F1811" i="11" s="1"/>
  <c r="M1809" i="11" a="1"/>
  <c r="M1809" i="11" s="1"/>
  <c r="F1809" i="11" s="1"/>
  <c r="M1807" i="11" a="1"/>
  <c r="M1807" i="11" s="1"/>
  <c r="F1807" i="11" s="1"/>
  <c r="M1805" i="11" a="1"/>
  <c r="M1805" i="11" s="1"/>
  <c r="F1805" i="11" s="1"/>
  <c r="M1803" i="11" a="1"/>
  <c r="M1803" i="11" s="1"/>
  <c r="F1803" i="11" s="1"/>
  <c r="M1801" i="11" a="1"/>
  <c r="M1801" i="11" s="1"/>
  <c r="F1801" i="11" s="1"/>
  <c r="M1799" i="11" a="1"/>
  <c r="M1799" i="11" s="1"/>
  <c r="F1799" i="11" s="1"/>
  <c r="M1797" i="11" a="1"/>
  <c r="M1797" i="11" s="1"/>
  <c r="F1797" i="11" s="1"/>
  <c r="M1795" i="11" a="1"/>
  <c r="M1795" i="11" s="1"/>
  <c r="F1795" i="11" s="1"/>
  <c r="M1793" i="11" a="1"/>
  <c r="M1793" i="11" s="1"/>
  <c r="F1793" i="11" s="1"/>
  <c r="M1791" i="11" a="1"/>
  <c r="M1791" i="11" s="1"/>
  <c r="F1791" i="11" s="1"/>
  <c r="M1789" i="11" a="1"/>
  <c r="M1789" i="11" s="1"/>
  <c r="F1789" i="11" s="1"/>
  <c r="M1787" i="11" a="1"/>
  <c r="M1787" i="11" s="1"/>
  <c r="F1787" i="11" s="1"/>
  <c r="M1785" i="11" a="1"/>
  <c r="M1785" i="11" s="1"/>
  <c r="F1785" i="11" s="1"/>
  <c r="M1783" i="11" a="1"/>
  <c r="M1783" i="11" s="1"/>
  <c r="F1783" i="11" s="1"/>
  <c r="M1781" i="11" a="1"/>
  <c r="M1781" i="11" s="1"/>
  <c r="F1781" i="11" s="1"/>
  <c r="M1779" i="11" a="1"/>
  <c r="M1779" i="11" s="1"/>
  <c r="F1779" i="11" s="1"/>
  <c r="M1777" i="11" a="1"/>
  <c r="M1777" i="11" s="1"/>
  <c r="F1777" i="11" s="1"/>
  <c r="M1775" i="11" a="1"/>
  <c r="M1775" i="11" s="1"/>
  <c r="F1775" i="11" s="1"/>
  <c r="M1773" i="11" a="1"/>
  <c r="M1773" i="11" s="1"/>
  <c r="F1773" i="11" s="1"/>
  <c r="M1771" i="11" a="1"/>
  <c r="M1771" i="11" s="1"/>
  <c r="F1771" i="11" s="1"/>
  <c r="M1769" i="11" a="1"/>
  <c r="M1769" i="11" s="1"/>
  <c r="F1769" i="11" s="1"/>
  <c r="M1767" i="11" a="1"/>
  <c r="M1767" i="11" s="1"/>
  <c r="F1767" i="11" s="1"/>
  <c r="M1765" i="11" a="1"/>
  <c r="M1765" i="11" s="1"/>
  <c r="F1765" i="11" s="1"/>
  <c r="M1763" i="11" a="1"/>
  <c r="M1763" i="11" s="1"/>
  <c r="F1763" i="11" s="1"/>
  <c r="M1761" i="11" a="1"/>
  <c r="M1761" i="11" s="1"/>
  <c r="F1761" i="11" s="1"/>
  <c r="M1759" i="11" a="1"/>
  <c r="M1759" i="11" s="1"/>
  <c r="F1759" i="11" s="1"/>
  <c r="M1757" i="11" a="1"/>
  <c r="M1757" i="11" s="1"/>
  <c r="F1757" i="11" s="1"/>
  <c r="M1755" i="11" a="1"/>
  <c r="M1755" i="11" s="1"/>
  <c r="F1755" i="11" s="1"/>
  <c r="M1753" i="11" a="1"/>
  <c r="M1753" i="11" s="1"/>
  <c r="F1753" i="11" s="1"/>
  <c r="M1751" i="11" a="1"/>
  <c r="M1751" i="11" s="1"/>
  <c r="F1751" i="11" s="1"/>
  <c r="M1749" i="11" a="1"/>
  <c r="M1749" i="11" s="1"/>
  <c r="F1749" i="11" s="1"/>
  <c r="M1747" i="11" a="1"/>
  <c r="M1747" i="11" s="1"/>
  <c r="F1747" i="11" s="1"/>
  <c r="M1745" i="11" a="1"/>
  <c r="M1745" i="11" s="1"/>
  <c r="F1745" i="11" s="1"/>
  <c r="M1743" i="11" a="1"/>
  <c r="M1743" i="11" s="1"/>
  <c r="F1743" i="11" s="1"/>
  <c r="M1741" i="11" a="1"/>
  <c r="M1741" i="11" s="1"/>
  <c r="F1741" i="11" s="1"/>
  <c r="M1739" i="11" a="1"/>
  <c r="M1739" i="11" s="1"/>
  <c r="F1739" i="11" s="1"/>
  <c r="M1737" i="11" a="1"/>
  <c r="M1737" i="11" s="1"/>
  <c r="F1737" i="11" s="1"/>
  <c r="M1735" i="11" a="1"/>
  <c r="M1735" i="11" s="1"/>
  <c r="F1735" i="11" s="1"/>
  <c r="M1733" i="11" a="1"/>
  <c r="M1733" i="11" s="1"/>
  <c r="F1733" i="11" s="1"/>
  <c r="M1731" i="11" a="1"/>
  <c r="M1731" i="11" s="1"/>
  <c r="F1731" i="11" s="1"/>
  <c r="M1729" i="11" a="1"/>
  <c r="M1729" i="11" s="1"/>
  <c r="F1729" i="11" s="1"/>
  <c r="M1727" i="11" a="1"/>
  <c r="M1727" i="11" s="1"/>
  <c r="F1727" i="11" s="1"/>
  <c r="M1725" i="11" a="1"/>
  <c r="M1725" i="11" s="1"/>
  <c r="F1725" i="11" s="1"/>
  <c r="M1723" i="11" a="1"/>
  <c r="M1723" i="11" s="1"/>
  <c r="F1723" i="11" s="1"/>
  <c r="M1721" i="11" a="1"/>
  <c r="M1721" i="11" s="1"/>
  <c r="F1721" i="11" s="1"/>
  <c r="M1719" i="11" a="1"/>
  <c r="M1719" i="11" s="1"/>
  <c r="F1719" i="11" s="1"/>
  <c r="M1717" i="11" a="1"/>
  <c r="M1717" i="11" s="1"/>
  <c r="F1717" i="11" s="1"/>
  <c r="M1715" i="11" a="1"/>
  <c r="M1715" i="11" s="1"/>
  <c r="F1715" i="11" s="1"/>
  <c r="M1713" i="11" a="1"/>
  <c r="M1713" i="11" s="1"/>
  <c r="F1713" i="11" s="1"/>
  <c r="M1711" i="11" a="1"/>
  <c r="M1711" i="11" s="1"/>
  <c r="F1711" i="11" s="1"/>
  <c r="M1709" i="11" a="1"/>
  <c r="M1709" i="11" s="1"/>
  <c r="F1709" i="11" s="1"/>
  <c r="M1707" i="11" a="1"/>
  <c r="M1707" i="11" s="1"/>
  <c r="F1707" i="11" s="1"/>
  <c r="C2" i="11" l="1"/>
  <c r="N2" i="11" l="1"/>
  <c r="O2" i="11"/>
  <c r="K6" i="10"/>
  <c r="K8" i="10"/>
  <c r="K9" i="10" l="1"/>
</calcChain>
</file>

<file path=xl/comments1.xml><?xml version="1.0" encoding="utf-8"?>
<comments xmlns="http://schemas.openxmlformats.org/spreadsheetml/2006/main">
  <authors>
    <author>Sebastian, Susana</author>
  </authors>
  <commentList>
    <comment ref="S1" authorId="0">
      <text>
        <r>
          <rPr>
            <b/>
            <sz val="9"/>
            <color indexed="81"/>
            <rFont val="Tahoma"/>
            <charset val="1"/>
          </rPr>
          <t xml:space="preserve">Sebastian, Susana:
</t>
        </r>
        <r>
          <rPr>
            <sz val="9"/>
            <color indexed="81"/>
            <rFont val="Tahoma"/>
            <family val="2"/>
          </rPr>
          <t>Remember sample frequency before 1 Oct 2016 was every 160 tonnes</t>
        </r>
        <r>
          <rPr>
            <sz val="9"/>
            <color indexed="81"/>
            <rFont val="Tahoma"/>
            <charset val="1"/>
          </rPr>
          <t xml:space="preserve">
</t>
        </r>
      </text>
    </comment>
  </commentList>
</comments>
</file>

<file path=xl/comments2.xml><?xml version="1.0" encoding="utf-8"?>
<comments xmlns="http://schemas.openxmlformats.org/spreadsheetml/2006/main">
  <authors>
    <author>Sebastian, Susana</author>
  </authors>
  <commentList>
    <comment ref="N1" authorId="0">
      <text>
        <r>
          <rPr>
            <b/>
            <sz val="9"/>
            <color indexed="81"/>
            <rFont val="Tahoma"/>
            <family val="2"/>
          </rPr>
          <t>Sebastian, Susana:</t>
        </r>
        <r>
          <rPr>
            <sz val="9"/>
            <color indexed="81"/>
            <rFont val="Tahoma"/>
            <family val="2"/>
          </rPr>
          <t xml:space="preserve">
Remember to update frequency so is relevant to each material and period (before or after Oct 2016)</t>
        </r>
      </text>
    </comment>
  </commentList>
</comments>
</file>

<file path=xl/sharedStrings.xml><?xml version="1.0" encoding="utf-8"?>
<sst xmlns="http://schemas.openxmlformats.org/spreadsheetml/2006/main" count="1214" uniqueCount="1157">
  <si>
    <t>Jan - Mar</t>
  </si>
  <si>
    <t>Apr - Jun</t>
  </si>
  <si>
    <t>Oct - Dec</t>
  </si>
  <si>
    <t>Jul - Sep</t>
  </si>
  <si>
    <t>Quarter</t>
  </si>
  <si>
    <t>Tonnes</t>
  </si>
  <si>
    <t>LF</t>
  </si>
  <si>
    <t>SO</t>
  </si>
  <si>
    <t>TR</t>
  </si>
  <si>
    <t>ABERDEEN</t>
  </si>
  <si>
    <t>ABERDEENSHIRE</t>
  </si>
  <si>
    <t>ANGUS</t>
  </si>
  <si>
    <t>ARGYLL AND BUTE</t>
  </si>
  <si>
    <t>BORDERS</t>
  </si>
  <si>
    <t>CLACKMANNAN</t>
  </si>
  <si>
    <t>DUMFRIES AND GALLOWAY</t>
  </si>
  <si>
    <t>DUNDEE</t>
  </si>
  <si>
    <t>EAST AYRSHIRE</t>
  </si>
  <si>
    <t>EAST DUNBARTONSHIRE</t>
  </si>
  <si>
    <t>EAST LOTHIAN</t>
  </si>
  <si>
    <t>EAST RENFREWSHIRE</t>
  </si>
  <si>
    <t>EDINBURGH</t>
  </si>
  <si>
    <t>FALKIRK</t>
  </si>
  <si>
    <t>FIFE</t>
  </si>
  <si>
    <t>GLASGOW</t>
  </si>
  <si>
    <t>HIGHLAND</t>
  </si>
  <si>
    <t>INVERCLYDE</t>
  </si>
  <si>
    <t>MIDLOTHIAN</t>
  </si>
  <si>
    <t>MORAY</t>
  </si>
  <si>
    <t>NORTH AYRSHIRE</t>
  </si>
  <si>
    <t>NORTH LANARKSHIRE</t>
  </si>
  <si>
    <t>ORKNEY</t>
  </si>
  <si>
    <t>PERTH AND KINROSS</t>
  </si>
  <si>
    <t>RENFREWSHIRE</t>
  </si>
  <si>
    <t>SHETLAND</t>
  </si>
  <si>
    <t>SOUTH AYRSHIRE</t>
  </si>
  <si>
    <t>SOUTH LANARKSHIRE</t>
  </si>
  <si>
    <t>STIRLING</t>
  </si>
  <si>
    <t>WEST DUNBARTONSHIRE</t>
  </si>
  <si>
    <t>WEST LOTHIAN</t>
  </si>
  <si>
    <t>WESTERN ISLES</t>
  </si>
  <si>
    <t>HIGHLANDS, ISLANDS &amp; GRAMPIAN</t>
  </si>
  <si>
    <t>SOUTH WEST SCOTLAND</t>
  </si>
  <si>
    <t>SOUTH EAST SCOTLAND</t>
  </si>
  <si>
    <t>SCOTLAND</t>
  </si>
  <si>
    <t>ENGLAND</t>
  </si>
  <si>
    <t>NORTHERN IRELAND</t>
  </si>
  <si>
    <t>WALES</t>
  </si>
  <si>
    <t>Offshore</t>
  </si>
  <si>
    <t>UK</t>
  </si>
  <si>
    <t>Europe (outwith UK)</t>
  </si>
  <si>
    <t>Outwith Europe</t>
  </si>
  <si>
    <t>01 01 02</t>
  </si>
  <si>
    <t>01 03 06</t>
  </si>
  <si>
    <t>01 03 08</t>
  </si>
  <si>
    <t>01 03 09</t>
  </si>
  <si>
    <t>01 03 99</t>
  </si>
  <si>
    <t>01 04 08</t>
  </si>
  <si>
    <t>03 02 99</t>
  </si>
  <si>
    <t>03 03 01</t>
  </si>
  <si>
    <t>03 03 02</t>
  </si>
  <si>
    <t>03 03 05</t>
  </si>
  <si>
    <t>03 03 07</t>
  </si>
  <si>
    <t>03 03 08</t>
  </si>
  <si>
    <t>03 03 09</t>
  </si>
  <si>
    <t>03 03 10</t>
  </si>
  <si>
    <t>03 03 11</t>
  </si>
  <si>
    <t>03 03 99</t>
  </si>
  <si>
    <t>04 01 01</t>
  </si>
  <si>
    <t>04 01 02</t>
  </si>
  <si>
    <t>04 01 04</t>
  </si>
  <si>
    <t>04 01 05</t>
  </si>
  <si>
    <t>04 01 06</t>
  </si>
  <si>
    <t>04 01 07</t>
  </si>
  <si>
    <t>04 01 08</t>
  </si>
  <si>
    <t>04 01 09</t>
  </si>
  <si>
    <t>04 01 99</t>
  </si>
  <si>
    <t>04 02 09</t>
  </si>
  <si>
    <t>04 02 10</t>
  </si>
  <si>
    <t>04 02 15</t>
  </si>
  <si>
    <t>04 02 17</t>
  </si>
  <si>
    <t>04 02 20</t>
  </si>
  <si>
    <t>04 02 21</t>
  </si>
  <si>
    <t>04 02 22</t>
  </si>
  <si>
    <t>04 02 99</t>
  </si>
  <si>
    <t>05 01 10</t>
  </si>
  <si>
    <t>05 01 13</t>
  </si>
  <si>
    <t>05 01 14</t>
  </si>
  <si>
    <t>05 01 16</t>
  </si>
  <si>
    <t>05 01 17</t>
  </si>
  <si>
    <t>05 01 99</t>
  </si>
  <si>
    <t>05 06 04</t>
  </si>
  <si>
    <t>05 06 99</t>
  </si>
  <si>
    <t>05 07 02</t>
  </si>
  <si>
    <t>05 07 99</t>
  </si>
  <si>
    <t>06 01 99</t>
  </si>
  <si>
    <t>06 02 99</t>
  </si>
  <si>
    <t>06 03 14</t>
  </si>
  <si>
    <t>06 03 16</t>
  </si>
  <si>
    <t>06 03 99</t>
  </si>
  <si>
    <t>06 04 99</t>
  </si>
  <si>
    <t>06 05 03</t>
  </si>
  <si>
    <t>06 06 03</t>
  </si>
  <si>
    <t>06 06 99</t>
  </si>
  <si>
    <t>06 07 99</t>
  </si>
  <si>
    <t>06 08 99</t>
  </si>
  <si>
    <t>06 09 02</t>
  </si>
  <si>
    <t>06 09 04</t>
  </si>
  <si>
    <t>06 09 99</t>
  </si>
  <si>
    <t>06 10 99</t>
  </si>
  <si>
    <t>06 11 01</t>
  </si>
  <si>
    <t>06 11 99</t>
  </si>
  <si>
    <t>11 02 99</t>
  </si>
  <si>
    <t>11 05 01</t>
  </si>
  <si>
    <t>11 05 02</t>
  </si>
  <si>
    <t>11 05 99</t>
  </si>
  <si>
    <t>12 01 01</t>
  </si>
  <si>
    <t>12 01 02</t>
  </si>
  <si>
    <t>12 01 03</t>
  </si>
  <si>
    <t>12 01 04</t>
  </si>
  <si>
    <t>12 01 05</t>
  </si>
  <si>
    <t>12 01 13</t>
  </si>
  <si>
    <t>12 01 15</t>
  </si>
  <si>
    <t>12 01 17</t>
  </si>
  <si>
    <t>12 01 21</t>
  </si>
  <si>
    <t>12 01 99</t>
  </si>
  <si>
    <t>06 13 03</t>
  </si>
  <si>
    <t>06 13 99</t>
  </si>
  <si>
    <t>07 01 12</t>
  </si>
  <si>
    <t>07 01 99</t>
  </si>
  <si>
    <t>07 02 12</t>
  </si>
  <si>
    <t>07 02 13</t>
  </si>
  <si>
    <t>07 02 15</t>
  </si>
  <si>
    <t>07 02 17</t>
  </si>
  <si>
    <t>07 02 99</t>
  </si>
  <si>
    <t>07 03 12</t>
  </si>
  <si>
    <t>07 03 99</t>
  </si>
  <si>
    <t>07 04 12</t>
  </si>
  <si>
    <t>07 04 99</t>
  </si>
  <si>
    <t>07 05 12</t>
  </si>
  <si>
    <t>07 05 14</t>
  </si>
  <si>
    <t>07 05 99</t>
  </si>
  <si>
    <t>07 06 12</t>
  </si>
  <si>
    <t>07 06 99</t>
  </si>
  <si>
    <t>07 07 12</t>
  </si>
  <si>
    <t>07 07 99</t>
  </si>
  <si>
    <t>08 01 12</t>
  </si>
  <si>
    <t>08 01 14</t>
  </si>
  <si>
    <t>08 01 16</t>
  </si>
  <si>
    <t>08 01 18</t>
  </si>
  <si>
    <t>08 01 20</t>
  </si>
  <si>
    <t>08 01 99</t>
  </si>
  <si>
    <t>08 02 01</t>
  </si>
  <si>
    <t>08 02 02</t>
  </si>
  <si>
    <t>08 02 03</t>
  </si>
  <si>
    <t>08 02 99</t>
  </si>
  <si>
    <t>08 03 07</t>
  </si>
  <si>
    <t>08 03 08</t>
  </si>
  <si>
    <t>08 03 13</t>
  </si>
  <si>
    <t>08 03 15</t>
  </si>
  <si>
    <t>08 03 18</t>
  </si>
  <si>
    <t>08 03 99</t>
  </si>
  <si>
    <t>08 04 10</t>
  </si>
  <si>
    <t>08 04 12</t>
  </si>
  <si>
    <t>08 04 14</t>
  </si>
  <si>
    <t>08 04 16</t>
  </si>
  <si>
    <t>08 04 99</t>
  </si>
  <si>
    <t>09 01 07</t>
  </si>
  <si>
    <t>09 01 08</t>
  </si>
  <si>
    <t>09 01 10</t>
  </si>
  <si>
    <t>09 01 12</t>
  </si>
  <si>
    <t>09 01 99</t>
  </si>
  <si>
    <t>10 01 01</t>
  </si>
  <si>
    <t>10 01 02</t>
  </si>
  <si>
    <t>10 01 03</t>
  </si>
  <si>
    <t>10 01 05</t>
  </si>
  <si>
    <t>10 01 07</t>
  </si>
  <si>
    <t>10 01 15</t>
  </si>
  <si>
    <t>10 01 17</t>
  </si>
  <si>
    <t>10 01 19</t>
  </si>
  <si>
    <t>10 01 21</t>
  </si>
  <si>
    <t>10 01 23</t>
  </si>
  <si>
    <t>10 01 24</t>
  </si>
  <si>
    <t>10 01 25</t>
  </si>
  <si>
    <t>10 01 26</t>
  </si>
  <si>
    <t>10 01 99</t>
  </si>
  <si>
    <t>10 02 01</t>
  </si>
  <si>
    <t>10 02 02</t>
  </si>
  <si>
    <t>10 02 08</t>
  </si>
  <si>
    <t>10 02 10</t>
  </si>
  <si>
    <t>10 02 12</t>
  </si>
  <si>
    <t>10 02 14</t>
  </si>
  <si>
    <t>10 02 15</t>
  </si>
  <si>
    <t>10 02 99</t>
  </si>
  <si>
    <t>10 03 02</t>
  </si>
  <si>
    <t>10 03 05</t>
  </si>
  <si>
    <t>10 03 16</t>
  </si>
  <si>
    <t>10 03 18</t>
  </si>
  <si>
    <t>10 03 20</t>
  </si>
  <si>
    <t>10 03 22</t>
  </si>
  <si>
    <t>10 03 24</t>
  </si>
  <si>
    <t>10 03 26</t>
  </si>
  <si>
    <t>10 03 28</t>
  </si>
  <si>
    <t>10 03 30</t>
  </si>
  <si>
    <t>10 03 99</t>
  </si>
  <si>
    <t>10 04 10</t>
  </si>
  <si>
    <t>10 04 99</t>
  </si>
  <si>
    <t>10 05 01</t>
  </si>
  <si>
    <t>10 05 04</t>
  </si>
  <si>
    <t>10 05 09</t>
  </si>
  <si>
    <t>10 05 11</t>
  </si>
  <si>
    <t>10 05 99</t>
  </si>
  <si>
    <t>10 06 01</t>
  </si>
  <si>
    <t>10 06 02</t>
  </si>
  <si>
    <t>10 06 04</t>
  </si>
  <si>
    <t>10 06 10</t>
  </si>
  <si>
    <t>10 06 99</t>
  </si>
  <si>
    <t>10 07 01</t>
  </si>
  <si>
    <t>10 07 02</t>
  </si>
  <si>
    <t>10 07 03</t>
  </si>
  <si>
    <t>10 07 04</t>
  </si>
  <si>
    <t>10 07 05</t>
  </si>
  <si>
    <t>10 07 08</t>
  </si>
  <si>
    <t>10 07 99</t>
  </si>
  <si>
    <t>10 08 04</t>
  </si>
  <si>
    <t>10 08 09</t>
  </si>
  <si>
    <t>10 08 11</t>
  </si>
  <si>
    <t>10 08 13</t>
  </si>
  <si>
    <t>10 08 14</t>
  </si>
  <si>
    <t>10 08 16</t>
  </si>
  <si>
    <t>10 08 18</t>
  </si>
  <si>
    <t>10 08 20</t>
  </si>
  <si>
    <t>10 08 99</t>
  </si>
  <si>
    <t>10 09 03</t>
  </si>
  <si>
    <t>10 09 06</t>
  </si>
  <si>
    <t>10 09 08</t>
  </si>
  <si>
    <t>10 09 10</t>
  </si>
  <si>
    <t>10 09 12</t>
  </si>
  <si>
    <t>10 09 14</t>
  </si>
  <si>
    <t>10 09 16</t>
  </si>
  <si>
    <t>10 09 99</t>
  </si>
  <si>
    <t>10 10 03</t>
  </si>
  <si>
    <t>10 10 06</t>
  </si>
  <si>
    <t>10 10 08</t>
  </si>
  <si>
    <t>10 10 10</t>
  </si>
  <si>
    <t>10 10 12</t>
  </si>
  <si>
    <t>10 10 14</t>
  </si>
  <si>
    <t>10 10 16</t>
  </si>
  <si>
    <t>10 10 99</t>
  </si>
  <si>
    <t>10 11 03</t>
  </si>
  <si>
    <t>10 11 05</t>
  </si>
  <si>
    <t>20 01 34</t>
  </si>
  <si>
    <t>20 01 36</t>
  </si>
  <si>
    <t>20 01 38</t>
  </si>
  <si>
    <t>20 01 39</t>
  </si>
  <si>
    <t>20 01 40</t>
  </si>
  <si>
    <t>20 01 41</t>
  </si>
  <si>
    <t>20 01 99</t>
  </si>
  <si>
    <t>20 02 01</t>
  </si>
  <si>
    <t>20 02 02</t>
  </si>
  <si>
    <t>20 02 03</t>
  </si>
  <si>
    <t>Yes / No</t>
  </si>
  <si>
    <t>Local Authority</t>
  </si>
  <si>
    <t>10 11 10</t>
  </si>
  <si>
    <t>10 11 12</t>
  </si>
  <si>
    <t>10 11 14</t>
  </si>
  <si>
    <t>10 11 16</t>
  </si>
  <si>
    <t>10 11 18</t>
  </si>
  <si>
    <t>10 11 20</t>
  </si>
  <si>
    <t>10 11 99</t>
  </si>
  <si>
    <t>10 12 01</t>
  </si>
  <si>
    <t>10 12 03</t>
  </si>
  <si>
    <t>10 12 05</t>
  </si>
  <si>
    <t>10 12 06</t>
  </si>
  <si>
    <t>10 12 08</t>
  </si>
  <si>
    <t>10 12 10</t>
  </si>
  <si>
    <t>10 12 12</t>
  </si>
  <si>
    <t>10 12 13</t>
  </si>
  <si>
    <t>10 12 99</t>
  </si>
  <si>
    <t>10 13 01</t>
  </si>
  <si>
    <t>10 13 04</t>
  </si>
  <si>
    <t>10 13 06</t>
  </si>
  <si>
    <t>10 13 07</t>
  </si>
  <si>
    <t>10 13 10</t>
  </si>
  <si>
    <t>10 13 11</t>
  </si>
  <si>
    <t>10 13 13</t>
  </si>
  <si>
    <t>10 13 14</t>
  </si>
  <si>
    <t>10 13 99</t>
  </si>
  <si>
    <t>11 01 10</t>
  </si>
  <si>
    <t>11 01 12</t>
  </si>
  <si>
    <t>11 01 14</t>
  </si>
  <si>
    <t>11 02 03</t>
  </si>
  <si>
    <t>01 04 09</t>
  </si>
  <si>
    <t>01 04 10</t>
  </si>
  <si>
    <t>01 04 11</t>
  </si>
  <si>
    <t>01 04 12</t>
  </si>
  <si>
    <t>01 04 13</t>
  </si>
  <si>
    <t>01 04 99</t>
  </si>
  <si>
    <t>01 05 04</t>
  </si>
  <si>
    <t>01 05 07</t>
  </si>
  <si>
    <t>01 05 08</t>
  </si>
  <si>
    <t>01 05 99</t>
  </si>
  <si>
    <t>02 01 01</t>
  </si>
  <si>
    <t>02 01 02</t>
  </si>
  <si>
    <t>02 01 03</t>
  </si>
  <si>
    <t>02 01 04</t>
  </si>
  <si>
    <t>02 01 06</t>
  </si>
  <si>
    <t>02 01 07</t>
  </si>
  <si>
    <t>02 01 09</t>
  </si>
  <si>
    <t>02 01 10</t>
  </si>
  <si>
    <t>02 01 99</t>
  </si>
  <si>
    <t>02 02 01</t>
  </si>
  <si>
    <t>02 02 02</t>
  </si>
  <si>
    <t>02 02 03</t>
  </si>
  <si>
    <t>02 02 04</t>
  </si>
  <si>
    <t>02 02 99</t>
  </si>
  <si>
    <t>02 03 01</t>
  </si>
  <si>
    <t>02 03 02</t>
  </si>
  <si>
    <t>02 03 03</t>
  </si>
  <si>
    <t>02 03 04</t>
  </si>
  <si>
    <t>02 03 05</t>
  </si>
  <si>
    <t>02 03 99</t>
  </si>
  <si>
    <t>02 04 01</t>
  </si>
  <si>
    <t>02 04 02</t>
  </si>
  <si>
    <t>02 04 03</t>
  </si>
  <si>
    <t>02 04 99</t>
  </si>
  <si>
    <t>02 05 01</t>
  </si>
  <si>
    <t>02 05 02</t>
  </si>
  <si>
    <t>02 05 99</t>
  </si>
  <si>
    <t>02 06 01</t>
  </si>
  <si>
    <t>02 06 02</t>
  </si>
  <si>
    <t>02 06 03</t>
  </si>
  <si>
    <t>02 06 99</t>
  </si>
  <si>
    <t>02 07 01</t>
  </si>
  <si>
    <t>02 07 02</t>
  </si>
  <si>
    <t>02 07 03</t>
  </si>
  <si>
    <t>02 07 04</t>
  </si>
  <si>
    <t>02 07 05</t>
  </si>
  <si>
    <t>02 07 99</t>
  </si>
  <si>
    <t>03 01 01</t>
  </si>
  <si>
    <t>03 01 05</t>
  </si>
  <si>
    <t>03 01 99</t>
  </si>
  <si>
    <t>20 03 01</t>
  </si>
  <si>
    <t>20 03 02</t>
  </si>
  <si>
    <t>20 03 03</t>
  </si>
  <si>
    <t>20 03 04</t>
  </si>
  <si>
    <t>20 03 06</t>
  </si>
  <si>
    <t>20 03 07</t>
  </si>
  <si>
    <t>20 03 99</t>
  </si>
  <si>
    <t>01 01 01</t>
  </si>
  <si>
    <t>11 01 99</t>
  </si>
  <si>
    <t>11 02 06</t>
  </si>
  <si>
    <t>15 01 01</t>
  </si>
  <si>
    <t>15 01 02</t>
  </si>
  <si>
    <t>15 01 03</t>
  </si>
  <si>
    <t>15 01 04</t>
  </si>
  <si>
    <t>15 01 05</t>
  </si>
  <si>
    <t>15 01 06</t>
  </si>
  <si>
    <t>15 01 07</t>
  </si>
  <si>
    <t>15 01 09</t>
  </si>
  <si>
    <t>15 02 03</t>
  </si>
  <si>
    <t>16 01 03</t>
  </si>
  <si>
    <t>16 01 06</t>
  </si>
  <si>
    <t>16 01 12</t>
  </si>
  <si>
    <t>16 01 15</t>
  </si>
  <si>
    <t>16 01 16</t>
  </si>
  <si>
    <t>16 01 17</t>
  </si>
  <si>
    <t>16 01 18</t>
  </si>
  <si>
    <t>16 01 19</t>
  </si>
  <si>
    <t>16 01 20</t>
  </si>
  <si>
    <t>16 01 22</t>
  </si>
  <si>
    <t>16 01 99</t>
  </si>
  <si>
    <t>16 02 14</t>
  </si>
  <si>
    <t>16 02 16</t>
  </si>
  <si>
    <t>16 03 04</t>
  </si>
  <si>
    <t>16 03 06</t>
  </si>
  <si>
    <t>16 05 05</t>
  </si>
  <si>
    <t>16 05 09</t>
  </si>
  <si>
    <t>16 06 04</t>
  </si>
  <si>
    <t>16 06 05</t>
  </si>
  <si>
    <t>16 07 99</t>
  </si>
  <si>
    <t>16 08 01</t>
  </si>
  <si>
    <t>16 08 03</t>
  </si>
  <si>
    <t>16 08 04</t>
  </si>
  <si>
    <t>16 10 02</t>
  </si>
  <si>
    <t>16 10 04</t>
  </si>
  <si>
    <t>16 11 02</t>
  </si>
  <si>
    <t>16 11 04</t>
  </si>
  <si>
    <t>16 11 06</t>
  </si>
  <si>
    <t>17 01 01</t>
  </si>
  <si>
    <t>17 01 02</t>
  </si>
  <si>
    <t>17 01 03</t>
  </si>
  <si>
    <t>17 01 07</t>
  </si>
  <si>
    <t>17 02 01</t>
  </si>
  <si>
    <t>17 02 02</t>
  </si>
  <si>
    <t>17 02 03</t>
  </si>
  <si>
    <t>17 03 02</t>
  </si>
  <si>
    <t>17 04 01</t>
  </si>
  <si>
    <t>17 04 02</t>
  </si>
  <si>
    <t>17 04 03</t>
  </si>
  <si>
    <t>17 04 04</t>
  </si>
  <si>
    <t>17 04 05</t>
  </si>
  <si>
    <t>17 04 06</t>
  </si>
  <si>
    <t>17 04 07</t>
  </si>
  <si>
    <t>17 04 11</t>
  </si>
  <si>
    <t>17 05 04</t>
  </si>
  <si>
    <t>17 05 06</t>
  </si>
  <si>
    <t>17 05 08</t>
  </si>
  <si>
    <t>17 06 04</t>
  </si>
  <si>
    <t>17 08 02</t>
  </si>
  <si>
    <t>17 09 04</t>
  </si>
  <si>
    <t>18 01 01</t>
  </si>
  <si>
    <t>18 01 02</t>
  </si>
  <si>
    <t>18 01 04</t>
  </si>
  <si>
    <t>18 01 07</t>
  </si>
  <si>
    <t>18 01 09</t>
  </si>
  <si>
    <t>18 02 01</t>
  </si>
  <si>
    <t>18 02 03</t>
  </si>
  <si>
    <t>18 02 06</t>
  </si>
  <si>
    <t>18 02 08</t>
  </si>
  <si>
    <t>19 01 02</t>
  </si>
  <si>
    <t>19 01 12</t>
  </si>
  <si>
    <t>19 01 14</t>
  </si>
  <si>
    <t>19 01 16</t>
  </si>
  <si>
    <t>19 01 18</t>
  </si>
  <si>
    <t>19 01 19</t>
  </si>
  <si>
    <t>19 01 99</t>
  </si>
  <si>
    <t>19 02 03</t>
  </si>
  <si>
    <t>19 02 06</t>
  </si>
  <si>
    <t>19 02 10</t>
  </si>
  <si>
    <t>19 02 99</t>
  </si>
  <si>
    <t>19 03 05</t>
  </si>
  <si>
    <t>19 03 07</t>
  </si>
  <si>
    <t>19 04 01</t>
  </si>
  <si>
    <t>19 04 04</t>
  </si>
  <si>
    <t>19 05 01</t>
  </si>
  <si>
    <t>19 05 02</t>
  </si>
  <si>
    <t>19 05 03</t>
  </si>
  <si>
    <t>19 05 99</t>
  </si>
  <si>
    <t>19 06 03</t>
  </si>
  <si>
    <t>19 06 04</t>
  </si>
  <si>
    <t>19 06 05</t>
  </si>
  <si>
    <t>19 06 06</t>
  </si>
  <si>
    <t>19 06 99</t>
  </si>
  <si>
    <t>19 07 03</t>
  </si>
  <si>
    <t>19 08 01</t>
  </si>
  <si>
    <t>19 08 02</t>
  </si>
  <si>
    <t>19 08 05</t>
  </si>
  <si>
    <t>19 08 09</t>
  </si>
  <si>
    <t>19 08 12</t>
  </si>
  <si>
    <t>19 08 14</t>
  </si>
  <si>
    <t>19 08 99</t>
  </si>
  <si>
    <t>19 09 01</t>
  </si>
  <si>
    <t>19 09 02</t>
  </si>
  <si>
    <t>19 09 03</t>
  </si>
  <si>
    <t>19 09 04</t>
  </si>
  <si>
    <t>19 09 05</t>
  </si>
  <si>
    <t>19 09 06</t>
  </si>
  <si>
    <t>19 09 99</t>
  </si>
  <si>
    <t>19 10 01</t>
  </si>
  <si>
    <t>19 10 02</t>
  </si>
  <si>
    <t>19 10 04</t>
  </si>
  <si>
    <t>19 10 06</t>
  </si>
  <si>
    <t>19 11 06</t>
  </si>
  <si>
    <t>19 11 99</t>
  </si>
  <si>
    <t>19 12 01</t>
  </si>
  <si>
    <t>19 12 02</t>
  </si>
  <si>
    <t>19 12 03</t>
  </si>
  <si>
    <t>19 12 04</t>
  </si>
  <si>
    <t>19 12 05</t>
  </si>
  <si>
    <t>19 12 07</t>
  </si>
  <si>
    <t>19 12 08</t>
  </si>
  <si>
    <t>19 12 09</t>
  </si>
  <si>
    <t>19 12 10</t>
  </si>
  <si>
    <t>19 12 12</t>
  </si>
  <si>
    <t>19 13 02</t>
  </si>
  <si>
    <t>19 13 04</t>
  </si>
  <si>
    <t>19 13 06</t>
  </si>
  <si>
    <t>19 13 08</t>
  </si>
  <si>
    <t>20 01 01</t>
  </si>
  <si>
    <t>20 01 02</t>
  </si>
  <si>
    <t>20 01 08</t>
  </si>
  <si>
    <t>20 01 10</t>
  </si>
  <si>
    <t>20 01 11</t>
  </si>
  <si>
    <t>20 01 25</t>
  </si>
  <si>
    <t>20 01 28</t>
  </si>
  <si>
    <t>20 01 30</t>
  </si>
  <si>
    <t>20 01 32</t>
  </si>
  <si>
    <t xml:space="preserve"> Section A:  Operator and Site Details</t>
  </si>
  <si>
    <t>Year</t>
  </si>
  <si>
    <r>
      <t>A.1</t>
    </r>
    <r>
      <rPr>
        <sz val="10.5"/>
        <rFont val="Arial"/>
        <family val="2"/>
      </rPr>
      <t xml:space="preserve"> </t>
    </r>
  </si>
  <si>
    <t xml:space="preserve">Site Licence/Permit Number </t>
  </si>
  <si>
    <t>Contact name</t>
  </si>
  <si>
    <t>A.6</t>
  </si>
  <si>
    <t>Job title</t>
  </si>
  <si>
    <t>A.7</t>
  </si>
  <si>
    <t>A.8</t>
  </si>
  <si>
    <t>A.9</t>
  </si>
  <si>
    <t>E-mail</t>
  </si>
  <si>
    <t>EWC Code</t>
  </si>
  <si>
    <t>Units</t>
  </si>
  <si>
    <t>Management B</t>
  </si>
  <si>
    <t>Management C</t>
  </si>
  <si>
    <t>Management D</t>
  </si>
  <si>
    <t>IN</t>
  </si>
  <si>
    <t>BT</t>
  </si>
  <si>
    <t>CT</t>
  </si>
  <si>
    <t>CP</t>
  </si>
  <si>
    <t>CS</t>
  </si>
  <si>
    <t>OT</t>
  </si>
  <si>
    <t>PT</t>
  </si>
  <si>
    <t>RC</t>
  </si>
  <si>
    <t>TF</t>
  </si>
  <si>
    <t>AC</t>
  </si>
  <si>
    <t>AS</t>
  </si>
  <si>
    <t>AN</t>
  </si>
  <si>
    <t>AB</t>
  </si>
  <si>
    <t>DC</t>
  </si>
  <si>
    <t>CG</t>
  </si>
  <si>
    <t>CL</t>
  </si>
  <si>
    <t>DG</t>
  </si>
  <si>
    <t>EA</t>
  </si>
  <si>
    <t>ED</t>
  </si>
  <si>
    <t>EL</t>
  </si>
  <si>
    <t>ER</t>
  </si>
  <si>
    <t>CE</t>
  </si>
  <si>
    <t>EN</t>
  </si>
  <si>
    <t>EU</t>
  </si>
  <si>
    <t>FA</t>
  </si>
  <si>
    <t>FI</t>
  </si>
  <si>
    <t>HL</t>
  </si>
  <si>
    <t>NI</t>
  </si>
  <si>
    <t>ML</t>
  </si>
  <si>
    <t>MO</t>
  </si>
  <si>
    <t>NA</t>
  </si>
  <si>
    <t>NL</t>
  </si>
  <si>
    <t>OF</t>
  </si>
  <si>
    <t>OR</t>
  </si>
  <si>
    <t>OEU</t>
  </si>
  <si>
    <t>PK</t>
  </si>
  <si>
    <t>RE</t>
  </si>
  <si>
    <t>SH</t>
  </si>
  <si>
    <t>SA</t>
  </si>
  <si>
    <t>SL</t>
  </si>
  <si>
    <t>ST</t>
  </si>
  <si>
    <t>WD</t>
  </si>
  <si>
    <t>WL</t>
  </si>
  <si>
    <t>WI</t>
  </si>
  <si>
    <t>SB</t>
  </si>
  <si>
    <t>HIG</t>
  </si>
  <si>
    <t>SC</t>
  </si>
  <si>
    <t>SE</t>
  </si>
  <si>
    <t>SW</t>
  </si>
  <si>
    <t>WA</t>
  </si>
  <si>
    <t>Origin</t>
  </si>
  <si>
    <t>Facility Type</t>
  </si>
  <si>
    <t>LS</t>
  </si>
  <si>
    <t>EX</t>
  </si>
  <si>
    <t>YearNo</t>
  </si>
  <si>
    <t>QuarterNo</t>
  </si>
  <si>
    <t>Start</t>
  </si>
  <si>
    <t>Jan</t>
  </si>
  <si>
    <t>Apr</t>
  </si>
  <si>
    <t>Jul</t>
  </si>
  <si>
    <t>Oct</t>
  </si>
  <si>
    <t>Convert</t>
  </si>
  <si>
    <t>01 03 04</t>
  </si>
  <si>
    <t>01 03 05</t>
  </si>
  <si>
    <t>01 03 07</t>
  </si>
  <si>
    <t>01 04 07</t>
  </si>
  <si>
    <t>01 05 05</t>
  </si>
  <si>
    <t>01 05 06</t>
  </si>
  <si>
    <t>02 01 08</t>
  </si>
  <si>
    <t>03 01 04</t>
  </si>
  <si>
    <t>03 02 01</t>
  </si>
  <si>
    <t>03 02 02</t>
  </si>
  <si>
    <t>03 02 03</t>
  </si>
  <si>
    <t>03 02 04</t>
  </si>
  <si>
    <t>03 02 05</t>
  </si>
  <si>
    <t>04 01 03</t>
  </si>
  <si>
    <t>04 02 14</t>
  </si>
  <si>
    <t>04 02 16</t>
  </si>
  <si>
    <t>04 02 19</t>
  </si>
  <si>
    <t>05 01 02</t>
  </si>
  <si>
    <t>05 01 03</t>
  </si>
  <si>
    <t>05 01 04</t>
  </si>
  <si>
    <t>05 01 05</t>
  </si>
  <si>
    <t>05 01 06</t>
  </si>
  <si>
    <t>05 01 07</t>
  </si>
  <si>
    <t>05 01 08</t>
  </si>
  <si>
    <t>05 01 09</t>
  </si>
  <si>
    <t>05 01 11</t>
  </si>
  <si>
    <t>05 01 12</t>
  </si>
  <si>
    <t>05 01 15</t>
  </si>
  <si>
    <t>05 06 01</t>
  </si>
  <si>
    <t>05 06 03</t>
  </si>
  <si>
    <t>05 07 01</t>
  </si>
  <si>
    <t>06 01 01</t>
  </si>
  <si>
    <t>06 01 02</t>
  </si>
  <si>
    <t>06 01 03</t>
  </si>
  <si>
    <t>06 01 04</t>
  </si>
  <si>
    <t>06 01 05</t>
  </si>
  <si>
    <t>06 01 06</t>
  </si>
  <si>
    <t>06 02 01</t>
  </si>
  <si>
    <t>06 02 03</t>
  </si>
  <si>
    <t>06 02 04</t>
  </si>
  <si>
    <t>06 02 05</t>
  </si>
  <si>
    <t>06 03 11</t>
  </si>
  <si>
    <t>06 03 13</t>
  </si>
  <si>
    <t>06 03 15</t>
  </si>
  <si>
    <t>06 04 03</t>
  </si>
  <si>
    <t>06 04 04</t>
  </si>
  <si>
    <t>06 04 05</t>
  </si>
  <si>
    <t>06 05 02</t>
  </si>
  <si>
    <t>06 06 02</t>
  </si>
  <si>
    <t>06 07 01</t>
  </si>
  <si>
    <t>06 07 02</t>
  </si>
  <si>
    <t>06 07 03</t>
  </si>
  <si>
    <t>06 07 04</t>
  </si>
  <si>
    <t>06 08 02</t>
  </si>
  <si>
    <t>06 09 03</t>
  </si>
  <si>
    <t>06 10 02</t>
  </si>
  <si>
    <t>06 13 01</t>
  </si>
  <si>
    <t>06 13 02</t>
  </si>
  <si>
    <t>06 13 04</t>
  </si>
  <si>
    <t>06 13 05</t>
  </si>
  <si>
    <t>07 01 01</t>
  </si>
  <si>
    <t>07 01 03</t>
  </si>
  <si>
    <t>07 01 04</t>
  </si>
  <si>
    <t>07 01 07</t>
  </si>
  <si>
    <t>07 01 08</t>
  </si>
  <si>
    <t>07 01 09</t>
  </si>
  <si>
    <t>07 01 10</t>
  </si>
  <si>
    <t>07 01 11</t>
  </si>
  <si>
    <t>07 02 01</t>
  </si>
  <si>
    <t>07 02 03</t>
  </si>
  <si>
    <t>07 02 04</t>
  </si>
  <si>
    <t>07 02 07</t>
  </si>
  <si>
    <t>07 02 08</t>
  </si>
  <si>
    <t>07 02 09</t>
  </si>
  <si>
    <t>07 02 10</t>
  </si>
  <si>
    <t>07 02 11</t>
  </si>
  <si>
    <t>07 02 14</t>
  </si>
  <si>
    <t>07 02 16</t>
  </si>
  <si>
    <t>07 03 01</t>
  </si>
  <si>
    <t>07 03 03</t>
  </si>
  <si>
    <t>07 03 04</t>
  </si>
  <si>
    <t>07 03 07</t>
  </si>
  <si>
    <t>07 03 08</t>
  </si>
  <si>
    <t>07 03 09</t>
  </si>
  <si>
    <t>07 03 10</t>
  </si>
  <si>
    <t>07 03 11</t>
  </si>
  <si>
    <t>07 04 01</t>
  </si>
  <si>
    <t>07 04 03</t>
  </si>
  <si>
    <t>07 04 04</t>
  </si>
  <si>
    <t>07 04 07</t>
  </si>
  <si>
    <t>07 04 08</t>
  </si>
  <si>
    <t>07 04 09</t>
  </si>
  <si>
    <t>07 04 10</t>
  </si>
  <si>
    <t>07 04 11</t>
  </si>
  <si>
    <t>07 04 13</t>
  </si>
  <si>
    <t>07 05 01</t>
  </si>
  <si>
    <t>07 05 03</t>
  </si>
  <si>
    <t>07 05 04</t>
  </si>
  <si>
    <t>07 05 07</t>
  </si>
  <si>
    <t>07 05 08</t>
  </si>
  <si>
    <t>07 05 09</t>
  </si>
  <si>
    <t>07 05 10</t>
  </si>
  <si>
    <t>07 05 11</t>
  </si>
  <si>
    <t>07 05 13</t>
  </si>
  <si>
    <t>07 06 01</t>
  </si>
  <si>
    <t>07 06 03</t>
  </si>
  <si>
    <t>07 06 04</t>
  </si>
  <si>
    <t>07 06 07</t>
  </si>
  <si>
    <t>07 06 08</t>
  </si>
  <si>
    <t>07 06 09</t>
  </si>
  <si>
    <t>07 06 10</t>
  </si>
  <si>
    <t>07 06 11</t>
  </si>
  <si>
    <t>07 07 01</t>
  </si>
  <si>
    <t>07 07 03</t>
  </si>
  <si>
    <t>07 07 04</t>
  </si>
  <si>
    <t>07 07 07</t>
  </si>
  <si>
    <t>07 07 08</t>
  </si>
  <si>
    <t>07 07 09</t>
  </si>
  <si>
    <t>07 07 10</t>
  </si>
  <si>
    <t>07 07 11</t>
  </si>
  <si>
    <t>08 01 11</t>
  </si>
  <si>
    <t>08 01 13</t>
  </si>
  <si>
    <t>08 01 15</t>
  </si>
  <si>
    <t>08 01 17</t>
  </si>
  <si>
    <t>08 01 19</t>
  </si>
  <si>
    <t>08 01 21</t>
  </si>
  <si>
    <t>08 03 12</t>
  </si>
  <si>
    <t>08 03 14</t>
  </si>
  <si>
    <t>08 03 16</t>
  </si>
  <si>
    <t>08 03 17</t>
  </si>
  <si>
    <t>08 03 19</t>
  </si>
  <si>
    <t>08 04 09</t>
  </si>
  <si>
    <t>08 04 11</t>
  </si>
  <si>
    <t>08 04 13</t>
  </si>
  <si>
    <t>08 04 15</t>
  </si>
  <si>
    <t>08 04 17</t>
  </si>
  <si>
    <t>08 05 01</t>
  </si>
  <si>
    <t>09 01 01</t>
  </si>
  <si>
    <t>09 01 02</t>
  </si>
  <si>
    <t>09 01 03</t>
  </si>
  <si>
    <t>09 01 04</t>
  </si>
  <si>
    <t>09 01 05</t>
  </si>
  <si>
    <t>09 01 06</t>
  </si>
  <si>
    <t>09 01 11</t>
  </si>
  <si>
    <t>09 01 13</t>
  </si>
  <si>
    <t>10 01 04</t>
  </si>
  <si>
    <t>10 01 09</t>
  </si>
  <si>
    <t>10 01 13</t>
  </si>
  <si>
    <t>10 01 14</t>
  </si>
  <si>
    <t>10 01 16</t>
  </si>
  <si>
    <t>10 01 18</t>
  </si>
  <si>
    <t>10 01 20</t>
  </si>
  <si>
    <t>10 01 22</t>
  </si>
  <si>
    <t>10 02 07</t>
  </si>
  <si>
    <t>10 02 11</t>
  </si>
  <si>
    <t>10 02 13</t>
  </si>
  <si>
    <t>10 03 04</t>
  </si>
  <si>
    <t>10 03 08</t>
  </si>
  <si>
    <t>10 03 09</t>
  </si>
  <si>
    <t>10 03 15</t>
  </si>
  <si>
    <t>10 03 17</t>
  </si>
  <si>
    <t>10 03 19</t>
  </si>
  <si>
    <t>10 03 21</t>
  </si>
  <si>
    <t>10 03 23</t>
  </si>
  <si>
    <t>10 03 25</t>
  </si>
  <si>
    <t>10 03 27</t>
  </si>
  <si>
    <t>10 03 29</t>
  </si>
  <si>
    <t>10 04 01</t>
  </si>
  <si>
    <t>10 04 02</t>
  </si>
  <si>
    <t>10 04 03</t>
  </si>
  <si>
    <t>10 04 04</t>
  </si>
  <si>
    <t>10 04 05</t>
  </si>
  <si>
    <t>10 04 06</t>
  </si>
  <si>
    <t>10 04 07</t>
  </si>
  <si>
    <t>10 04 09</t>
  </si>
  <si>
    <t>10 05 03</t>
  </si>
  <si>
    <t>10 05 05</t>
  </si>
  <si>
    <t>10 05 06</t>
  </si>
  <si>
    <t>10 05 08</t>
  </si>
  <si>
    <t>10 05 10</t>
  </si>
  <si>
    <t>10 06 03</t>
  </si>
  <si>
    <t>10 06 06</t>
  </si>
  <si>
    <t>10 06 07</t>
  </si>
  <si>
    <t>10 06 09</t>
  </si>
  <si>
    <t>10 07 07</t>
  </si>
  <si>
    <t>10 08 08</t>
  </si>
  <si>
    <t>10 08 10</t>
  </si>
  <si>
    <t>10 08 12</t>
  </si>
  <si>
    <t>10 08 15</t>
  </si>
  <si>
    <t>10 08 17</t>
  </si>
  <si>
    <t>10 08 19</t>
  </si>
  <si>
    <t>10 09 05</t>
  </si>
  <si>
    <t>10 09 07</t>
  </si>
  <si>
    <t>10 09 09</t>
  </si>
  <si>
    <t>10 09 11</t>
  </si>
  <si>
    <t>10 09 13</t>
  </si>
  <si>
    <t>10 09 15</t>
  </si>
  <si>
    <t>10 10 05</t>
  </si>
  <si>
    <t>10 10 07</t>
  </si>
  <si>
    <t>10 10 09</t>
  </si>
  <si>
    <t>10 10 11</t>
  </si>
  <si>
    <t>10 10 13</t>
  </si>
  <si>
    <t>10 10 15</t>
  </si>
  <si>
    <t>10 11 09</t>
  </si>
  <si>
    <t>10 11 11</t>
  </si>
  <si>
    <t>10 11 13</t>
  </si>
  <si>
    <t>10 11 15</t>
  </si>
  <si>
    <t>10 11 17</t>
  </si>
  <si>
    <t>10 11 19</t>
  </si>
  <si>
    <t>10 12 09</t>
  </si>
  <si>
    <t>10 12 11</t>
  </si>
  <si>
    <t>10 13 09</t>
  </si>
  <si>
    <t>10 13 12</t>
  </si>
  <si>
    <t>10 14 01</t>
  </si>
  <si>
    <t>11 01 05</t>
  </si>
  <si>
    <t>11 01 06</t>
  </si>
  <si>
    <t>11 01 07</t>
  </si>
  <si>
    <t>11 01 08</t>
  </si>
  <si>
    <t>11 01 09</t>
  </si>
  <si>
    <t>11 01 11</t>
  </si>
  <si>
    <t>11 01 13</t>
  </si>
  <si>
    <t>11 01 15</t>
  </si>
  <si>
    <t>11 01 16</t>
  </si>
  <si>
    <t>11 01 98</t>
  </si>
  <si>
    <t>11 02 02</t>
  </si>
  <si>
    <t>11 02 05</t>
  </si>
  <si>
    <t>11 02 07</t>
  </si>
  <si>
    <t>11 03 01</t>
  </si>
  <si>
    <t>11 03 02</t>
  </si>
  <si>
    <t>11 05 03</t>
  </si>
  <si>
    <t>11 05 04</t>
  </si>
  <si>
    <t>12 01 06</t>
  </si>
  <si>
    <t>12 01 07</t>
  </si>
  <si>
    <t>12 01 08</t>
  </si>
  <si>
    <t>12 01 09</t>
  </si>
  <si>
    <t>12 01 10</t>
  </si>
  <si>
    <t>12 01 12</t>
  </si>
  <si>
    <t>12 01 14</t>
  </si>
  <si>
    <t>12 01 16</t>
  </si>
  <si>
    <t>12 01 18</t>
  </si>
  <si>
    <t>12 01 19</t>
  </si>
  <si>
    <t>12 01 20</t>
  </si>
  <si>
    <t>12 03 01</t>
  </si>
  <si>
    <t>12 03 02</t>
  </si>
  <si>
    <t>13 01 01</t>
  </si>
  <si>
    <t>13 01 04</t>
  </si>
  <si>
    <t>13 01 05</t>
  </si>
  <si>
    <t>13 01 09</t>
  </si>
  <si>
    <t>13 01 10</t>
  </si>
  <si>
    <t>13 01 11</t>
  </si>
  <si>
    <t>13 01 12</t>
  </si>
  <si>
    <t>13 01 13</t>
  </si>
  <si>
    <t>13 02 04</t>
  </si>
  <si>
    <t>13 02 05</t>
  </si>
  <si>
    <t>13 02 06</t>
  </si>
  <si>
    <t>13 02 07</t>
  </si>
  <si>
    <t>13 02 08</t>
  </si>
  <si>
    <t>13 03 01</t>
  </si>
  <si>
    <t>13 03 06</t>
  </si>
  <si>
    <t>13 03 07</t>
  </si>
  <si>
    <t>13 03 08</t>
  </si>
  <si>
    <t>13 03 09</t>
  </si>
  <si>
    <t>13 03 10</t>
  </si>
  <si>
    <t>13 04 01</t>
  </si>
  <si>
    <t>13 04 02</t>
  </si>
  <si>
    <t>13 04 03</t>
  </si>
  <si>
    <t>13 05 01</t>
  </si>
  <si>
    <t>13 05 02</t>
  </si>
  <si>
    <t>13 05 03</t>
  </si>
  <si>
    <t>13 05 06</t>
  </si>
  <si>
    <t>13 05 07</t>
  </si>
  <si>
    <t>13 05 08</t>
  </si>
  <si>
    <t>13 07 01</t>
  </si>
  <si>
    <t>13 07 02</t>
  </si>
  <si>
    <t>13 07 03</t>
  </si>
  <si>
    <t>13 08 01</t>
  </si>
  <si>
    <t>13 08 02</t>
  </si>
  <si>
    <t>13 08 99</t>
  </si>
  <si>
    <t>14 06 01</t>
  </si>
  <si>
    <t>14 06 02</t>
  </si>
  <si>
    <t>14 06 03</t>
  </si>
  <si>
    <t>14 06 04</t>
  </si>
  <si>
    <t>14 06 05</t>
  </si>
  <si>
    <t>15 01 10</t>
  </si>
  <si>
    <t>15 01 11</t>
  </si>
  <si>
    <t>15 02 02</t>
  </si>
  <si>
    <t>16 01 04</t>
  </si>
  <si>
    <t>16 01 07</t>
  </si>
  <si>
    <t>16 01 08</t>
  </si>
  <si>
    <t>16 01 09</t>
  </si>
  <si>
    <t>16 01 10</t>
  </si>
  <si>
    <t>16 01 11</t>
  </si>
  <si>
    <t>16 01 13</t>
  </si>
  <si>
    <t>16 01 14</t>
  </si>
  <si>
    <t>16 01 21</t>
  </si>
  <si>
    <t>16 02 09</t>
  </si>
  <si>
    <t>16 02 10</t>
  </si>
  <si>
    <t>16 02 11</t>
  </si>
  <si>
    <t>16 02 12</t>
  </si>
  <si>
    <t>16 02 13</t>
  </si>
  <si>
    <t>16 02 15</t>
  </si>
  <si>
    <t>16 03 03</t>
  </si>
  <si>
    <t>16 03 05</t>
  </si>
  <si>
    <t>16 04 01</t>
  </si>
  <si>
    <t>16 04 02</t>
  </si>
  <si>
    <t>16 04 03</t>
  </si>
  <si>
    <t>16 05 04</t>
  </si>
  <si>
    <t>16 05 06</t>
  </si>
  <si>
    <t>16 05 07</t>
  </si>
  <si>
    <t>16 05 08</t>
  </si>
  <si>
    <t>16 06 01</t>
  </si>
  <si>
    <t>16 06 02</t>
  </si>
  <si>
    <t>16 06 03</t>
  </si>
  <si>
    <t>16 06 06</t>
  </si>
  <si>
    <t>16 07 08</t>
  </si>
  <si>
    <t>16 07 09</t>
  </si>
  <si>
    <t>16 08 02</t>
  </si>
  <si>
    <t>16 08 05</t>
  </si>
  <si>
    <t>16 08 06</t>
  </si>
  <si>
    <t>16 08 07</t>
  </si>
  <si>
    <t>16 09 01</t>
  </si>
  <si>
    <t>16 09 02</t>
  </si>
  <si>
    <t>16 09 03</t>
  </si>
  <si>
    <t>16 09 04</t>
  </si>
  <si>
    <t>16 10 01</t>
  </si>
  <si>
    <t>16 10 03</t>
  </si>
  <si>
    <t>16 11 01</t>
  </si>
  <si>
    <t>16 11 03</t>
  </si>
  <si>
    <t>16 11 05</t>
  </si>
  <si>
    <t>17 01 06</t>
  </si>
  <si>
    <t>17 02 04</t>
  </si>
  <si>
    <t>17 03 01</t>
  </si>
  <si>
    <t>17 03 03</t>
  </si>
  <si>
    <t>17 04 09</t>
  </si>
  <si>
    <t>17 04 10</t>
  </si>
  <si>
    <t>17 05 03</t>
  </si>
  <si>
    <t>17 05 05</t>
  </si>
  <si>
    <t>17 05 07</t>
  </si>
  <si>
    <t>17 06 01</t>
  </si>
  <si>
    <t>17 06 03</t>
  </si>
  <si>
    <t>17 06 05</t>
  </si>
  <si>
    <t>17 08 01</t>
  </si>
  <si>
    <t>17 09 01</t>
  </si>
  <si>
    <t>17 09 02</t>
  </si>
  <si>
    <t>17 09 03</t>
  </si>
  <si>
    <t>18 01 03</t>
  </si>
  <si>
    <t>18 01 06</t>
  </si>
  <si>
    <t>18 01 08</t>
  </si>
  <si>
    <t>18 01 10</t>
  </si>
  <si>
    <t>18 02 02</t>
  </si>
  <si>
    <t>18 02 05</t>
  </si>
  <si>
    <t>18 02 07</t>
  </si>
  <si>
    <t>19 01 05</t>
  </si>
  <si>
    <t>19 01 06</t>
  </si>
  <si>
    <t>19 01 07</t>
  </si>
  <si>
    <t>19 01 10</t>
  </si>
  <si>
    <t>19 01 11</t>
  </si>
  <si>
    <t>19 01 13</t>
  </si>
  <si>
    <t>19 01 15</t>
  </si>
  <si>
    <t>19 01 17</t>
  </si>
  <si>
    <t>19 02 04</t>
  </si>
  <si>
    <t>19 02 05</t>
  </si>
  <si>
    <t>19 02 07</t>
  </si>
  <si>
    <t>19 02 08</t>
  </si>
  <si>
    <t>19 02 09</t>
  </si>
  <si>
    <t>19 02 11</t>
  </si>
  <si>
    <t>19 03 04</t>
  </si>
  <si>
    <t>19 03 06</t>
  </si>
  <si>
    <t>19 04 02</t>
  </si>
  <si>
    <t>19 04 03</t>
  </si>
  <si>
    <t>19 07 02</t>
  </si>
  <si>
    <t>19 08 06</t>
  </si>
  <si>
    <t>19 08 07</t>
  </si>
  <si>
    <t>19 08 08</t>
  </si>
  <si>
    <t>19 08 10</t>
  </si>
  <si>
    <t>19 08 11</t>
  </si>
  <si>
    <t>19 08 13</t>
  </si>
  <si>
    <t>19 10 03</t>
  </si>
  <si>
    <t>19 10 05</t>
  </si>
  <si>
    <t>19 11 01</t>
  </si>
  <si>
    <t>19 11 02</t>
  </si>
  <si>
    <t>19 11 03</t>
  </si>
  <si>
    <t>19 11 04</t>
  </si>
  <si>
    <t>19 11 05</t>
  </si>
  <si>
    <t>19 11 07</t>
  </si>
  <si>
    <t>19 12 06</t>
  </si>
  <si>
    <t>19 12 11</t>
  </si>
  <si>
    <t>19 13 01</t>
  </si>
  <si>
    <t>19 13 03</t>
  </si>
  <si>
    <t>19 13 05</t>
  </si>
  <si>
    <t>19 13 07</t>
  </si>
  <si>
    <t>20 01 13</t>
  </si>
  <si>
    <t>20 01 14</t>
  </si>
  <si>
    <t>20 01 15</t>
  </si>
  <si>
    <t>20 01 17</t>
  </si>
  <si>
    <t>20 01 19</t>
  </si>
  <si>
    <t>20 01 21</t>
  </si>
  <si>
    <t>20 01 23</t>
  </si>
  <si>
    <t>20 01 26</t>
  </si>
  <si>
    <t>20 01 27</t>
  </si>
  <si>
    <t>20 01 29</t>
  </si>
  <si>
    <t>20 01 31</t>
  </si>
  <si>
    <t>20 01 33</t>
  </si>
  <si>
    <t>20 01 35</t>
  </si>
  <si>
    <t>20 01 37</t>
  </si>
  <si>
    <t>Is this a NIL  return?</t>
  </si>
  <si>
    <t>Yes</t>
  </si>
  <si>
    <t>No</t>
  </si>
  <si>
    <t>X</t>
  </si>
  <si>
    <t>A.2</t>
  </si>
  <si>
    <t>A.3</t>
  </si>
  <si>
    <t>A.4</t>
  </si>
  <si>
    <t>A.5</t>
  </si>
  <si>
    <t>Mobile number</t>
  </si>
  <si>
    <t>Do you use a weighbridge on site?</t>
  </si>
  <si>
    <t>If yes, what is the percentage (%) of waste weighed?</t>
  </si>
  <si>
    <t>N</t>
  </si>
  <si>
    <t>N/A</t>
  </si>
  <si>
    <t>16 02 04</t>
  </si>
  <si>
    <t>Telephone number (Landline)</t>
  </si>
  <si>
    <t xml:space="preserve">SCOTTISH ENVIRONMENT PROTECTION AGENCY
SAMPLING AND REPORTING AT MATERIALS RECOVERY FACILITIES RETURN FORM </t>
  </si>
  <si>
    <t>A.10</t>
  </si>
  <si>
    <t>Form Completed by</t>
  </si>
  <si>
    <t xml:space="preserve">Position </t>
  </si>
  <si>
    <t xml:space="preserve">Date </t>
  </si>
  <si>
    <t xml:space="preserve">Supplier </t>
  </si>
  <si>
    <t>SD Target Materials</t>
  </si>
  <si>
    <t>Glass - Clear</t>
  </si>
  <si>
    <t>Glass - Brown</t>
  </si>
  <si>
    <t>Glass - Green</t>
  </si>
  <si>
    <t>Glass – Mixed (Aggregate/Glass Sand)</t>
  </si>
  <si>
    <t>Glass – Mixed (container / glass fibre)</t>
  </si>
  <si>
    <t>Paper - Mixed</t>
  </si>
  <si>
    <t xml:space="preserve">Grade Output material </t>
  </si>
  <si>
    <t>Other</t>
  </si>
  <si>
    <t>Material Type</t>
  </si>
  <si>
    <t>Target</t>
  </si>
  <si>
    <t>Non-Target</t>
  </si>
  <si>
    <t>Total Weight of Sample in Kg</t>
  </si>
  <si>
    <t>Total Quantity of Target in  Kg</t>
  </si>
  <si>
    <t>Total Quantity of Non-Target in Kg</t>
  </si>
  <si>
    <t>RJ</t>
  </si>
  <si>
    <t>Total Quantity of Non-Recyclables in Kg</t>
  </si>
  <si>
    <t xml:space="preserve">Total Number of Samples </t>
  </si>
  <si>
    <t xml:space="preserve">Average  % of Target Plastic </t>
  </si>
  <si>
    <t>Average % of Target Glass</t>
  </si>
  <si>
    <t>Average % of Target Paper</t>
  </si>
  <si>
    <t xml:space="preserve">Average % of Target Cardboard </t>
  </si>
  <si>
    <t xml:space="preserve">Average % of Target Metal </t>
  </si>
  <si>
    <t>Average % of Non-Target Material</t>
  </si>
  <si>
    <t xml:space="preserve">Average % of Non-Recycable  Material </t>
  </si>
  <si>
    <t>Average % of Target Material</t>
  </si>
  <si>
    <t xml:space="preserve">Supplier Details </t>
  </si>
  <si>
    <t>Calc % of Non-Target</t>
  </si>
  <si>
    <r>
      <t xml:space="preserve">Description of Waste </t>
    </r>
    <r>
      <rPr>
        <sz val="10"/>
        <rFont val="Arial"/>
        <family val="2"/>
      </rPr>
      <t xml:space="preserve">Specified output material </t>
    </r>
  </si>
  <si>
    <t>Total Quantity in Tonnes</t>
  </si>
  <si>
    <r>
      <t xml:space="preserve">End / next Destination details </t>
    </r>
    <r>
      <rPr>
        <sz val="10"/>
        <rFont val="Arial"/>
        <family val="2"/>
      </rPr>
      <t xml:space="preserve">includes export destination </t>
    </r>
  </si>
  <si>
    <t>Reason for Rejection / Transfer</t>
  </si>
  <si>
    <t>Standard Deviation of Target Materials</t>
  </si>
  <si>
    <t>Total Weight of Sample(s) in Kg</t>
  </si>
  <si>
    <t>Calc % of Target</t>
  </si>
  <si>
    <t>Calc % of Non-Recyclables</t>
  </si>
  <si>
    <t>SDEV Calc</t>
  </si>
  <si>
    <t>Material Grade</t>
  </si>
  <si>
    <t xml:space="preserve">Material </t>
  </si>
  <si>
    <t>Glass - Mixed</t>
  </si>
  <si>
    <t xml:space="preserve">Not Applicable </t>
  </si>
  <si>
    <t>Supplier Name</t>
  </si>
  <si>
    <t>Average % of Total Output Materials</t>
  </si>
  <si>
    <r>
      <t>Management Method                                                                                                                                                                                                                                                                                                                                                                                                                                                                                                                                                                                                                                                                                                                                                                                                                                                                                                                                                           SO</t>
    </r>
    <r>
      <rPr>
        <sz val="10"/>
        <rFont val="Arial"/>
        <family val="2"/>
      </rPr>
      <t xml:space="preserve"> (Sent Offsite)</t>
    </r>
    <r>
      <rPr>
        <b/>
        <sz val="10"/>
        <rFont val="Arial"/>
        <family val="2"/>
      </rPr>
      <t xml:space="preserve">
TR </t>
    </r>
    <r>
      <rPr>
        <sz val="10"/>
        <rFont val="Arial"/>
        <family val="2"/>
      </rPr>
      <t>(Treated On Site)</t>
    </r>
  </si>
  <si>
    <t>A.11</t>
  </si>
  <si>
    <t xml:space="preserve">Declaration - I certify this information in this return is correct </t>
  </si>
  <si>
    <t>Disclosing information you provide within this return form.</t>
  </si>
  <si>
    <t xml:space="preserve">If Yes, can you explain why </t>
  </si>
  <si>
    <t>Non-Recyclable</t>
  </si>
  <si>
    <t>Total Weight of Sample(s) in kg</t>
  </si>
  <si>
    <r>
      <t xml:space="preserve">Date of Sample </t>
    </r>
    <r>
      <rPr>
        <sz val="10"/>
        <rFont val="Arial"/>
        <family val="2"/>
      </rPr>
      <t>(00/00/0000)</t>
    </r>
  </si>
  <si>
    <r>
      <t xml:space="preserve">Date of Rejected / Transferred Load                                                                                                                                                                                                                                                                                                                                                                                                                                                                                                                                                                                                                                                                                                                                                                                                                                                                                                                                    </t>
    </r>
    <r>
      <rPr>
        <sz val="10"/>
        <rFont val="Arial"/>
        <family val="2"/>
      </rPr>
      <t>(00/00/0000)</t>
    </r>
  </si>
  <si>
    <t>Metal - Mixed</t>
  </si>
  <si>
    <t>Metal - Aluminium</t>
  </si>
  <si>
    <t>Metal - Scrap metal</t>
  </si>
  <si>
    <t>Metal - Steel</t>
  </si>
  <si>
    <t>Plastic - Hard</t>
  </si>
  <si>
    <t>Plastic - HDPE Bottles Clear</t>
  </si>
  <si>
    <t>Plastic - HDPE Bottles Coloured</t>
  </si>
  <si>
    <t>Plastic - HDPE Bottles Mixed</t>
  </si>
  <si>
    <t>Plastic - Household Film</t>
  </si>
  <si>
    <t>Plastic - LDPE Film Clear</t>
  </si>
  <si>
    <t>Plastic - LDPE Film Coloured</t>
  </si>
  <si>
    <t>Plastic - Mixed</t>
  </si>
  <si>
    <t>Plastic - Mixed Bottles</t>
  </si>
  <si>
    <t xml:space="preserve">Plastic - Mixed Rigid </t>
  </si>
  <si>
    <t>Plastic - Polypropylene (PP)</t>
  </si>
  <si>
    <t>Plastic - Pots, Tubs and Trays (PTT)</t>
  </si>
  <si>
    <t>Paper - Cardboard</t>
  </si>
  <si>
    <t>Paper - Newspapers and Magazines</t>
  </si>
  <si>
    <t xml:space="preserve">Non-Recyclable </t>
  </si>
  <si>
    <t>Plastic - PET Bottles Clear</t>
  </si>
  <si>
    <t>Plastic - PET Bottles Coloured</t>
  </si>
  <si>
    <t>Plastic - PET Bottles Mixed</t>
  </si>
  <si>
    <r>
      <t xml:space="preserve">EWC Code                                                                                                                                                                                                                                                                                                                                                                                                                                                                                                                                                                                                                                                                                                                                                                                                                                                                                                                                                                                                                 </t>
    </r>
    <r>
      <rPr>
        <sz val="10"/>
        <rFont val="Arial"/>
        <family val="2"/>
      </rPr>
      <t>Six Digit Waste Code
(e.g. 15 01 06)</t>
    </r>
  </si>
  <si>
    <r>
      <t xml:space="preserve">Description of Waste                                                                                                                                                                                                                                                                                                                                                                                                                                                                                                                                                                                                                                                                                                                                                                                                                                                                                                                                            </t>
    </r>
    <r>
      <rPr>
        <sz val="10"/>
        <rFont val="Arial"/>
        <family val="2"/>
      </rPr>
      <t>Brief description (e.g.. Co-mingled etc.)</t>
    </r>
  </si>
  <si>
    <t xml:space="preserve">Average % of Non-Recyclable  Material </t>
  </si>
  <si>
    <t>Metals Non-Target in Kg</t>
  </si>
  <si>
    <t>Do you wish to apply to have the next and end destination information excluded  from the register on the grounds that it is commercially confidential?</t>
  </si>
  <si>
    <t>Plastic Target in Kg</t>
  </si>
  <si>
    <t>Plastic Non-Target in Kg</t>
  </si>
  <si>
    <t>Glass Target in Kg</t>
  </si>
  <si>
    <t>Glass Non-Target in Kg</t>
  </si>
  <si>
    <t>Paper Non-Target in Kg</t>
  </si>
  <si>
    <t>Carboard Target in Kg</t>
  </si>
  <si>
    <t>Cardboard Non-Target in Kg</t>
  </si>
  <si>
    <t>Metals Target in Kg</t>
  </si>
  <si>
    <t xml:space="preserve"> Paper Target in Kg</t>
  </si>
  <si>
    <t>Non-Recycable Material in Kg</t>
  </si>
  <si>
    <t xml:space="preserve">SEPA has a legal duty to give public access to certain environmental information.                                                                                                                                                                                                                                                                                                                                                                             SEPA must place full particulars of your return on the public register. However, if you feel that any of the information in your return should not be made public, on the grounds of commercial confidentiality, you can apply to have the information withheld from the register.                                                                                                                                                                                                                                                                                                     </t>
  </si>
  <si>
    <t>Fragments Target in Kg</t>
  </si>
  <si>
    <t>Fragments Non-Target in Kg</t>
  </si>
  <si>
    <t>Fragments Non-Recyclable in Kg</t>
  </si>
  <si>
    <t>Total Quantity of Fragments Target in Kg</t>
  </si>
  <si>
    <t>Total Quantity of Fragments Non-Target in Kg</t>
  </si>
  <si>
    <t>Total Quantity of Fragments Non-Recycable in Kg</t>
  </si>
  <si>
    <r>
      <rPr>
        <b/>
        <sz val="10"/>
        <rFont val="Arial"/>
        <family val="2"/>
      </rPr>
      <t>Date of Sample</t>
    </r>
    <r>
      <rPr>
        <sz val="10"/>
        <rFont val="Arial"/>
        <family val="2"/>
      </rPr>
      <t xml:space="preserve"> (00/00/0000) </t>
    </r>
  </si>
  <si>
    <t>If there is any other information in the return form which you believe should be excluded from the Register you should                                                                                                                                                                                                                          •  Clearly mark it as 'confidential'.                                                                                                                                                                                                                                                                                                                                                                       •  Enclose a letter with the completed form explaining why.                                                                                                                                                                                                                                                                                                                     
Please note that even if information is excluded from the public register we will have to consider it for release if we receive a request under the Environmental Information (Scotland) Regulations 2004. Under those Regulations SEPA has to apply a presumption in favour of release unless there is an exception from the duty to make environmental information available. Where it has previously been determined by SEPA that information is commercially confidential then it may be considered appropriate to withhold the information. Third party feedback, referencing the earlier correspondence relating to commercial confidentiality, will be sought from operator before any decision is reached.</t>
  </si>
  <si>
    <t>Worksheet</t>
  </si>
  <si>
    <t>Cells</t>
  </si>
  <si>
    <t>Change</t>
  </si>
  <si>
    <t>Sample_Input</t>
  </si>
  <si>
    <t>Supplier_Details</t>
  </si>
  <si>
    <t>B1</t>
  </si>
  <si>
    <t>Waste type</t>
  </si>
  <si>
    <t>Waste_Input</t>
  </si>
  <si>
    <t>G7-AA8</t>
  </si>
  <si>
    <t>Company name- Licence / Permit number - Full Company Address Details</t>
  </si>
  <si>
    <t>Destination_Details</t>
  </si>
  <si>
    <t xml:space="preserve">% of Target </t>
  </si>
  <si>
    <t xml:space="preserve"> % of Non-Target</t>
  </si>
  <si>
    <t xml:space="preserve">% of Non-Recyclable </t>
  </si>
  <si>
    <t>TOTAL</t>
  </si>
  <si>
    <t>% of Plastic Target</t>
  </si>
  <si>
    <t xml:space="preserve">% of Glass Target </t>
  </si>
  <si>
    <t>% of Paper Target</t>
  </si>
  <si>
    <t xml:space="preserve"> % of Carboard Target </t>
  </si>
  <si>
    <t xml:space="preserve"> % of Metals Target</t>
  </si>
  <si>
    <t>U2-U1999
(Previous F2-F1999)</t>
  </si>
  <si>
    <t>V2-V1999
(Previous H2-H1999)</t>
  </si>
  <si>
    <t>W2-W1999
(Previous J2-J1999)</t>
  </si>
  <si>
    <t>Detailed next</t>
  </si>
  <si>
    <r>
      <t>Added fragments non-target to the total non-target materials
=F2+H2+J2+L2+N2+S2 changed to =F2+H2+J2+L2+N2</t>
    </r>
    <r>
      <rPr>
        <b/>
        <sz val="10"/>
        <color rgb="FF00B0F0"/>
        <rFont val="Arial"/>
        <family val="2"/>
      </rPr>
      <t>+P2</t>
    </r>
    <r>
      <rPr>
        <sz val="10"/>
        <rFont val="Arial"/>
        <family val="2"/>
      </rPr>
      <t>+S2</t>
    </r>
  </si>
  <si>
    <r>
      <t>Added fragments target to the total target materials:
=E2+G2+I2+K2+M2+R2 changed to '=E2+G2+I2+K2+M2</t>
    </r>
    <r>
      <rPr>
        <b/>
        <sz val="10"/>
        <color rgb="FF00B0F0"/>
        <rFont val="Arial"/>
        <family val="2"/>
      </rPr>
      <t>+O</t>
    </r>
    <r>
      <rPr>
        <sz val="10"/>
        <color rgb="FF00B0F0"/>
        <rFont val="Arial"/>
        <family val="2"/>
      </rPr>
      <t>2</t>
    </r>
    <r>
      <rPr>
        <sz val="10"/>
        <rFont val="Arial"/>
        <family val="2"/>
      </rPr>
      <t>+R2</t>
    </r>
  </si>
  <si>
    <r>
      <t>Added fragments target to the total target materials
'=T2 changed to =T2</t>
    </r>
    <r>
      <rPr>
        <b/>
        <sz val="10"/>
        <color rgb="FF00B0F0"/>
        <rFont val="Arial"/>
        <family val="2"/>
      </rPr>
      <t>+Q2</t>
    </r>
  </si>
  <si>
    <t>Sample_Output</t>
  </si>
  <si>
    <t>Waste_Output</t>
  </si>
  <si>
    <t>Specified_Output</t>
  </si>
  <si>
    <r>
      <t>Material Type</t>
    </r>
    <r>
      <rPr>
        <sz val="10"/>
        <rFont val="Arial"/>
        <family val="2"/>
      </rPr>
      <t xml:space="preserve"> (target, non-target, non-recyclable)</t>
    </r>
  </si>
  <si>
    <t>Total Quantity of Fragments in Kg</t>
  </si>
  <si>
    <t>Quantity of Target (excl. fragments) in  Kg</t>
  </si>
  <si>
    <t>Quantity  of Non-Target (excl. fragments) in Kg</t>
  </si>
  <si>
    <t>Quantity Non-Recyclables (excl. fragments) in Kg</t>
  </si>
  <si>
    <t>Total Quantity of Target (excl. fragments) in  Kg</t>
  </si>
  <si>
    <t>Total Quantity of Non-Target (excl. fragments) in Kg</t>
  </si>
  <si>
    <t>Form Data</t>
  </si>
  <si>
    <t>20 01 03</t>
  </si>
  <si>
    <r>
      <t>Cell E1. Heading changed to "Management Method at</t>
    </r>
    <r>
      <rPr>
        <b/>
        <sz val="10"/>
        <color rgb="FF00B0F0"/>
        <rFont val="Arial"/>
        <family val="2"/>
      </rPr>
      <t xml:space="preserve"> End/Next</t>
    </r>
    <r>
      <rPr>
        <sz val="10"/>
        <rFont val="Arial"/>
        <family val="2"/>
      </rPr>
      <t xml:space="preserve"> Destination Site"           
Column F moved to G and G moved to F  
Removed "Material Used" column which is now in Destination_Details tab  
Hidden columns deleted
Removed destination column</t>
    </r>
  </si>
  <si>
    <r>
      <t xml:space="preserve">Geographical Origin </t>
    </r>
    <r>
      <rPr>
        <sz val="10"/>
        <rFont val="Arial"/>
        <family val="2"/>
      </rPr>
      <t>Local Authority Code
(e.g. FA, Falkirk)</t>
    </r>
  </si>
  <si>
    <r>
      <t>Geographical Destination</t>
    </r>
    <r>
      <rPr>
        <sz val="10"/>
        <rFont val="Arial"/>
        <family val="2"/>
      </rPr>
      <t xml:space="preserve"> Local Authority Code
(e.g. FA, Falkirk)</t>
    </r>
  </si>
  <si>
    <r>
      <t xml:space="preserve">EWC Code                                                                                                                                                                                                                                                                                                                                                                                                                                                                                                                                                                                                                                                                                                                                                                                                                                                                                                                                                                                        </t>
    </r>
    <r>
      <rPr>
        <sz val="10"/>
        <rFont val="Arial"/>
        <family val="2"/>
      </rPr>
      <t>Six Digit Waste Code
 (e.g. 15 01 06)</t>
    </r>
  </si>
  <si>
    <r>
      <t xml:space="preserve">Description of Waste                                                                                                                                                                                                                                                                                                                                                                                                                                                                                                                                                                                                                                                                                                                                                                                                                                                                                                                                                            </t>
    </r>
    <r>
      <rPr>
        <sz val="10"/>
        <rFont val="Arial"/>
        <family val="2"/>
      </rPr>
      <t>Brief description (e.g. Glass - Clear, MRF rejects)</t>
    </r>
  </si>
  <si>
    <t xml:space="preserve">Please explain how tonnages were calculated for waste that was not weighed.  Include details of any assumptions made and volume to weight conversion factors used.
If this is a NIL return, please explain why. </t>
  </si>
  <si>
    <r>
      <t xml:space="preserve">Other Non-Target in Kg </t>
    </r>
    <r>
      <rPr>
        <b/>
        <sz val="10"/>
        <color theme="5" tint="-0.249977111117893"/>
        <rFont val="Arial"/>
        <family val="2"/>
      </rPr>
      <t>()</t>
    </r>
  </si>
  <si>
    <t>total sample vs breakdown</t>
  </si>
  <si>
    <t>Sample Frequency</t>
  </si>
  <si>
    <t>Sample size</t>
  </si>
  <si>
    <t>Fragments Total in Kg</t>
  </si>
  <si>
    <r>
      <t>Other Target in Kg</t>
    </r>
    <r>
      <rPr>
        <b/>
        <sz val="10"/>
        <color rgb="FFC00000"/>
        <rFont val="Arial"/>
        <family val="2"/>
      </rPr>
      <t xml:space="preserve"> </t>
    </r>
    <r>
      <rPr>
        <b/>
        <sz val="10"/>
        <color theme="5" tint="-0.249977111117893"/>
        <rFont val="Arial"/>
        <family val="2"/>
      </rPr>
      <t>()</t>
    </r>
  </si>
  <si>
    <r>
      <t>Management Method at End/Next Destination Site</t>
    </r>
    <r>
      <rPr>
        <sz val="10"/>
        <rFont val="Arial"/>
        <family val="2"/>
      </rPr>
      <t xml:space="preserve">                                                                                                                                                                                                                                                                                                                                                                                                                                                                                                                                                                                                                                                                                                                                                                                                                                                                                                                                              </t>
    </r>
    <r>
      <rPr>
        <sz val="9"/>
        <rFont val="Arial"/>
        <family val="2"/>
      </rPr>
      <t>BT (Biological Treatment)
CP (Composted)
CS (Crushed and Screened)
CT (Chemical Treatment)
IN (Incinerated)
LF (Landfilled)
OT (Other Treatment)
PT (Physical treatment)
RC (Recycled)                                                                                                                                                                                                                                                                                                                                                                                                                                                                                                                                                                                                                                                                                                                                                                                                                                                                                                                                                                                                TF (Transferred Off Site)</t>
    </r>
  </si>
  <si>
    <t>% of fragments (reporting only)</t>
  </si>
  <si>
    <t>% difference</t>
  </si>
  <si>
    <t>Average % of fragments (Reporting only)</t>
  </si>
  <si>
    <t>Calc % of fragments (reporting only)</t>
  </si>
  <si>
    <t>Prioritise the most commonly used codes in the EWC list followed by full list in order to facilitate search for codes</t>
  </si>
  <si>
    <r>
      <t xml:space="preserve">Material use </t>
    </r>
    <r>
      <rPr>
        <sz val="10"/>
        <rFont val="Arial"/>
        <family val="2"/>
      </rPr>
      <t>(e.g. pulped and used in paper production, smelted for using in metal products, made into pellets for using in plastic products, glass manufacturer, landfilled, further segregation/re-grading, RDF production...)</t>
    </r>
  </si>
  <si>
    <t xml:space="preserve">Licence / Permit Number of source site </t>
  </si>
  <si>
    <t>CHANGES IN VERSION 3.1 from v0.2</t>
  </si>
  <si>
    <r>
      <t xml:space="preserve">Relocation of calculated columns F,H and J at the end of the reporting table
Relocation of hidden calculation columns (E, G, I, K, N, Q, Y, W) at the end of the reporting table
Removed zeros
Add calculations for total target and non target materials
Percentage data calculated based on total weight of materials segregated from sample instead of initial sample weight
Delete hidden column AE as it was/is not used
Automatic calculation of fragments target, non target and non recyclable
Headings for "other target" and "other non-target" unlocked so materials can be entered
</t>
    </r>
    <r>
      <rPr>
        <b/>
        <sz val="10"/>
        <rFont val="Arial"/>
        <family val="2"/>
      </rPr>
      <t>Frozen top row</t>
    </r>
  </si>
  <si>
    <r>
      <t xml:space="preserve">Add columns to calculate total target, non-target and non-recyclable weights including relevant proportion of fragments
Relocation of hidden columns at the end of the reporting table
Calculation of total target and non-target weights
Percentage data calculated based on total weight of materials segregated from sample instead of initial sample weight
Automatic calculation of fragments target, non target and non recyclable
Removed zeros
</t>
    </r>
    <r>
      <rPr>
        <b/>
        <sz val="10"/>
        <rFont val="Arial"/>
        <family val="2"/>
      </rPr>
      <t>Frozen top row</t>
    </r>
  </si>
  <si>
    <r>
      <t xml:space="preserve">Average percentage data calculated based on total weight of materials segregated from sample instead of initial sample weight
Hidden columns deleted
Calcs of average % fragments for reporting purposes
</t>
    </r>
    <r>
      <rPr>
        <b/>
        <sz val="10"/>
        <rFont val="Arial"/>
        <family val="2"/>
      </rPr>
      <t>Frozen top row</t>
    </r>
  </si>
  <si>
    <r>
      <t xml:space="preserve">Average percentage data calculated based on total weight of materials segregated from sample instead of initial sample weight
</t>
    </r>
    <r>
      <rPr>
        <sz val="10"/>
        <color theme="1"/>
        <rFont val="Arial"/>
        <family val="2"/>
      </rPr>
      <t xml:space="preserve">Deleted redundant columns
Relocation of hidden columns at the end of the reporting table
Removed origin and added to supplier tab
Calcs of average % fragments for reporting purposes
</t>
    </r>
    <r>
      <rPr>
        <b/>
        <sz val="10"/>
        <color theme="1"/>
        <rFont val="Arial"/>
        <family val="2"/>
      </rPr>
      <t xml:space="preserve">Frozen top row
Changed % of standard deviation in column N to number </t>
    </r>
  </si>
  <si>
    <t>v.3.1</t>
  </si>
  <si>
    <r>
      <t xml:space="preserve">Added a column to identify the waste type allocated to each supplier
Add column for origin
</t>
    </r>
    <r>
      <rPr>
        <b/>
        <sz val="10"/>
        <rFont val="Arial"/>
        <family val="2"/>
      </rPr>
      <t>Frozen top row</t>
    </r>
  </si>
  <si>
    <r>
      <t xml:space="preserve">Added a column to identify material used at each destination
Add column for destination
</t>
    </r>
    <r>
      <rPr>
        <b/>
        <sz val="10"/>
        <rFont val="Arial"/>
        <family val="2"/>
      </rPr>
      <t>Frozen top row</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</si>
</sst>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32" x14ac:knownFonts="1">
    <font>
      <sz val="10"/>
      <name val="Arial"/>
    </font>
    <font>
      <sz val="10"/>
      <name val="Arial"/>
      <family val="2"/>
    </font>
    <font>
      <b/>
      <sz val="10"/>
      <name val="Arial"/>
      <family val="2"/>
    </font>
    <font>
      <sz val="8"/>
      <name val="Arial"/>
      <family val="2"/>
    </font>
    <font>
      <b/>
      <sz val="15"/>
      <name val="Arial"/>
      <family val="2"/>
    </font>
    <font>
      <b/>
      <sz val="11"/>
      <name val="Arial"/>
      <family val="2"/>
    </font>
    <font>
      <b/>
      <sz val="10.5"/>
      <name val="Arial"/>
      <family val="2"/>
    </font>
    <font>
      <sz val="10.5"/>
      <name val="Arial"/>
      <family val="2"/>
    </font>
    <font>
      <sz val="10"/>
      <name val="Arial"/>
      <family val="2"/>
    </font>
    <font>
      <sz val="10"/>
      <color indexed="10"/>
      <name val="Arial"/>
      <family val="2"/>
    </font>
    <font>
      <sz val="10"/>
      <color indexed="8"/>
      <name val="Arial"/>
      <family val="2"/>
    </font>
    <font>
      <b/>
      <sz val="10"/>
      <color indexed="9"/>
      <name val="Arial"/>
      <family val="2"/>
    </font>
    <font>
      <sz val="10"/>
      <color indexed="9"/>
      <name val="Arial"/>
      <family val="2"/>
    </font>
    <font>
      <b/>
      <sz val="14"/>
      <name val="Arial"/>
      <family val="2"/>
    </font>
    <font>
      <sz val="9"/>
      <name val="Arial"/>
      <family val="2"/>
    </font>
    <font>
      <sz val="9"/>
      <color rgb="FF000000"/>
      <name val="Arial"/>
      <family val="2"/>
    </font>
    <font>
      <u/>
      <sz val="10"/>
      <color theme="10"/>
      <name val="Arial"/>
      <family val="2"/>
    </font>
    <font>
      <sz val="10"/>
      <color rgb="FFFF0000"/>
      <name val="Arial"/>
      <family val="2"/>
    </font>
    <font>
      <b/>
      <sz val="12"/>
      <color theme="2" tint="-0.749992370372631"/>
      <name val="Arial"/>
      <family val="2"/>
    </font>
    <font>
      <b/>
      <sz val="10"/>
      <color rgb="FF00B0F0"/>
      <name val="Arial"/>
      <family val="2"/>
    </font>
    <font>
      <sz val="10"/>
      <color rgb="FF00B0F0"/>
      <name val="Arial"/>
      <family val="2"/>
    </font>
    <font>
      <sz val="10"/>
      <color theme="1"/>
      <name val="Arial"/>
      <family val="2"/>
    </font>
    <font>
      <i/>
      <sz val="10"/>
      <color rgb="FF0070C0"/>
      <name val="Arial"/>
      <family val="2"/>
    </font>
    <font>
      <i/>
      <sz val="10"/>
      <color rgb="FFFF0000"/>
      <name val="Arial"/>
      <family val="2"/>
    </font>
    <font>
      <b/>
      <sz val="10"/>
      <color theme="5" tint="-0.249977111117893"/>
      <name val="Arial"/>
      <family val="2"/>
    </font>
    <font>
      <b/>
      <sz val="10"/>
      <color rgb="FFFF0000"/>
      <name val="Arial"/>
      <family val="2"/>
    </font>
    <font>
      <b/>
      <sz val="10"/>
      <color rgb="FFC00000"/>
      <name val="Arial"/>
      <family val="2"/>
    </font>
    <font>
      <sz val="9"/>
      <color indexed="81"/>
      <name val="Tahoma"/>
      <family val="2"/>
    </font>
    <font>
      <b/>
      <sz val="9"/>
      <color indexed="81"/>
      <name val="Tahoma"/>
      <family val="2"/>
    </font>
    <font>
      <sz val="9"/>
      <color indexed="81"/>
      <name val="Tahoma"/>
      <charset val="1"/>
    </font>
    <font>
      <b/>
      <sz val="9"/>
      <color indexed="81"/>
      <name val="Tahoma"/>
      <charset val="1"/>
    </font>
    <font>
      <b/>
      <sz val="10"/>
      <color theme="1"/>
      <name val="Arial"/>
      <family val="2"/>
    </font>
  </fonts>
  <fills count="7">
    <fill>
      <patternFill patternType="none"/>
    </fill>
    <fill>
      <patternFill patternType="gray125"/>
    </fill>
    <fill>
      <patternFill patternType="solid">
        <fgColor indexed="43"/>
        <bgColor indexed="64"/>
      </patternFill>
    </fill>
    <fill>
      <patternFill patternType="solid">
        <fgColor theme="6" tint="0.59996337778862885"/>
        <bgColor indexed="64"/>
      </patternFill>
    </fill>
    <fill>
      <patternFill patternType="solid">
        <fgColor theme="0"/>
        <bgColor indexed="64"/>
      </patternFill>
    </fill>
    <fill>
      <patternFill patternType="solid">
        <fgColor theme="4" tint="0.59999389629810485"/>
        <bgColor indexed="64"/>
      </patternFill>
    </fill>
    <fill>
      <patternFill patternType="solid">
        <fgColor theme="3" tint="0.79998168889431442"/>
        <bgColor indexed="64"/>
      </patternFill>
    </fill>
  </fills>
  <borders count="19">
    <border>
      <left/>
      <right/>
      <top/>
      <bottom/>
      <diagonal/>
    </border>
    <border>
      <left style="thin">
        <color indexed="22"/>
      </left>
      <right style="thin">
        <color indexed="22"/>
      </right>
      <top style="thin">
        <color indexed="22"/>
      </top>
      <bottom style="thin">
        <color indexed="22"/>
      </bottom>
      <diagonal/>
    </border>
    <border>
      <left style="thick">
        <color indexed="64"/>
      </left>
      <right style="thick">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s>
  <cellStyleXfs count="7">
    <xf numFmtId="0" fontId="0" fillId="0" borderId="0"/>
    <xf numFmtId="0" fontId="1" fillId="0" borderId="0"/>
    <xf numFmtId="0" fontId="10" fillId="0" borderId="0"/>
    <xf numFmtId="0" fontId="10" fillId="0" borderId="0"/>
    <xf numFmtId="0" fontId="10" fillId="0" borderId="0"/>
    <xf numFmtId="0" fontId="16" fillId="0" borderId="0" applyNumberFormat="0" applyFill="0" applyBorder="0" applyAlignment="0" applyProtection="0"/>
    <xf numFmtId="0" fontId="1" fillId="0" borderId="0"/>
  </cellStyleXfs>
  <cellXfs count="190">
    <xf numFmtId="0" fontId="0" fillId="0" borderId="0" xfId="0"/>
    <xf numFmtId="0" fontId="6" fillId="0" borderId="0" xfId="0" applyFont="1"/>
    <xf numFmtId="0" fontId="6" fillId="0" borderId="0" xfId="0" applyFont="1" applyAlignment="1">
      <alignment horizontal="left"/>
    </xf>
    <xf numFmtId="0" fontId="5" fillId="0" borderId="0" xfId="0" applyFont="1" applyAlignment="1">
      <alignment horizontal="justify" vertical="center"/>
    </xf>
    <xf numFmtId="0" fontId="6" fillId="0" borderId="0" xfId="0" applyFont="1" applyBorder="1"/>
    <xf numFmtId="0" fontId="6" fillId="0" borderId="0" xfId="0" applyFont="1" applyAlignment="1"/>
    <xf numFmtId="0" fontId="0" fillId="0" borderId="0" xfId="0" applyAlignment="1">
      <alignment horizontal="right"/>
    </xf>
    <xf numFmtId="0" fontId="0" fillId="0" borderId="2" xfId="0" applyBorder="1" applyProtection="1">
      <protection locked="0"/>
    </xf>
    <xf numFmtId="0" fontId="6" fillId="0" borderId="0" xfId="0" applyFont="1" applyAlignment="1">
      <alignment horizontal="right"/>
    </xf>
    <xf numFmtId="0" fontId="9" fillId="0" borderId="0" xfId="0" applyFont="1"/>
    <xf numFmtId="0" fontId="9" fillId="0" borderId="0" xfId="0" applyFont="1" applyProtection="1">
      <protection locked="0" hidden="1"/>
    </xf>
    <xf numFmtId="0" fontId="9" fillId="0" borderId="0" xfId="0" applyFont="1" applyProtection="1">
      <protection hidden="1"/>
    </xf>
    <xf numFmtId="0" fontId="9" fillId="0" borderId="0" xfId="0" applyFont="1" applyProtection="1">
      <protection locked="0"/>
    </xf>
    <xf numFmtId="0" fontId="4" fillId="0" borderId="0" xfId="0" applyFont="1" applyBorder="1" applyAlignment="1">
      <alignment horizontal="center" vertical="top"/>
    </xf>
    <xf numFmtId="0" fontId="0" fillId="0" borderId="6" xfId="0" applyBorder="1" applyProtection="1">
      <protection locked="0"/>
    </xf>
    <xf numFmtId="0" fontId="0" fillId="0" borderId="6" xfId="0" applyBorder="1" applyProtection="1"/>
    <xf numFmtId="0" fontId="0" fillId="0" borderId="0" xfId="0" applyBorder="1" applyProtection="1"/>
    <xf numFmtId="0" fontId="0" fillId="0" borderId="0" xfId="0" applyProtection="1"/>
    <xf numFmtId="2" fontId="0" fillId="0" borderId="0" xfId="0" applyNumberFormat="1" applyBorder="1" applyProtection="1"/>
    <xf numFmtId="0" fontId="0" fillId="0" borderId="0" xfId="0" applyBorder="1" applyProtection="1">
      <protection locked="0"/>
    </xf>
    <xf numFmtId="0" fontId="0" fillId="0" borderId="0" xfId="0" applyProtection="1">
      <protection locked="0"/>
    </xf>
    <xf numFmtId="0" fontId="0" fillId="0" borderId="7" xfId="0" applyBorder="1" applyProtection="1">
      <protection locked="0"/>
    </xf>
    <xf numFmtId="0" fontId="2" fillId="0" borderId="0" xfId="0" applyFont="1" applyAlignment="1" applyProtection="1">
      <alignment wrapText="1"/>
    </xf>
    <xf numFmtId="0" fontId="2" fillId="0" borderId="0" xfId="0" applyFont="1" applyFill="1" applyBorder="1" applyAlignment="1" applyProtection="1">
      <alignment wrapText="1"/>
    </xf>
    <xf numFmtId="0" fontId="11" fillId="0" borderId="0" xfId="0" applyFont="1" applyAlignment="1" applyProtection="1">
      <alignment wrapText="1"/>
    </xf>
    <xf numFmtId="0" fontId="8" fillId="0" borderId="1" xfId="2" applyFont="1" applyFill="1" applyBorder="1" applyAlignment="1" applyProtection="1">
      <alignment wrapText="1"/>
    </xf>
    <xf numFmtId="0" fontId="8" fillId="0" borderId="0" xfId="2" applyFont="1" applyFill="1" applyBorder="1" applyAlignment="1" applyProtection="1">
      <alignment wrapText="1"/>
    </xf>
    <xf numFmtId="0" fontId="8" fillId="0" borderId="0" xfId="0" applyFont="1" applyProtection="1"/>
    <xf numFmtId="0" fontId="8" fillId="0" borderId="0" xfId="0" applyFont="1" applyAlignment="1" applyProtection="1"/>
    <xf numFmtId="0" fontId="8" fillId="0" borderId="0" xfId="4" applyFont="1" applyFill="1" applyBorder="1" applyAlignment="1" applyProtection="1"/>
    <xf numFmtId="0" fontId="8" fillId="0" borderId="0" xfId="0" applyFont="1" applyFill="1" applyBorder="1" applyAlignment="1" applyProtection="1"/>
    <xf numFmtId="0" fontId="12" fillId="0" borderId="0" xfId="0" applyFont="1" applyAlignment="1" applyProtection="1"/>
    <xf numFmtId="0" fontId="8" fillId="0" borderId="1" xfId="4" applyFont="1" applyFill="1" applyBorder="1" applyAlignment="1" applyProtection="1"/>
    <xf numFmtId="0" fontId="12" fillId="0" borderId="1" xfId="3" applyFont="1" applyFill="1" applyBorder="1" applyAlignment="1" applyProtection="1"/>
    <xf numFmtId="0" fontId="12" fillId="0" borderId="0" xfId="3" applyFont="1" applyFill="1" applyBorder="1" applyAlignment="1" applyProtection="1"/>
    <xf numFmtId="0" fontId="0" fillId="0" borderId="0" xfId="0" applyAlignment="1" applyProtection="1">
      <alignment wrapText="1"/>
    </xf>
    <xf numFmtId="49" fontId="0" fillId="0" borderId="2" xfId="0" applyNumberFormat="1" applyBorder="1" applyProtection="1">
      <protection locked="0"/>
    </xf>
    <xf numFmtId="0" fontId="0" fillId="0" borderId="11" xfId="0" applyBorder="1" applyProtection="1">
      <protection locked="0"/>
    </xf>
    <xf numFmtId="0" fontId="8" fillId="0" borderId="6" xfId="0" applyFont="1" applyBorder="1" applyProtection="1">
      <protection locked="0"/>
    </xf>
    <xf numFmtId="0" fontId="15" fillId="0" borderId="0" xfId="0" applyFont="1" applyBorder="1"/>
    <xf numFmtId="0" fontId="15" fillId="0" borderId="0" xfId="0" applyFont="1" applyBorder="1" applyAlignment="1">
      <alignment horizontal="justify"/>
    </xf>
    <xf numFmtId="0" fontId="14" fillId="0" borderId="0" xfId="0" applyFont="1" applyBorder="1" applyAlignment="1">
      <alignment horizontal="justify"/>
    </xf>
    <xf numFmtId="0" fontId="15" fillId="0" borderId="0" xfId="0" applyFont="1" applyFill="1" applyBorder="1" applyAlignment="1" applyProtection="1"/>
    <xf numFmtId="0" fontId="2" fillId="0" borderId="0" xfId="0" applyFont="1" applyFill="1" applyAlignment="1" applyProtection="1">
      <alignment wrapText="1"/>
    </xf>
    <xf numFmtId="0" fontId="8" fillId="0" borderId="0" xfId="0" applyFont="1" applyFill="1" applyAlignment="1" applyProtection="1"/>
    <xf numFmtId="49" fontId="8" fillId="0" borderId="2" xfId="0" applyNumberFormat="1" applyFont="1" applyBorder="1" applyProtection="1">
      <protection locked="0"/>
    </xf>
    <xf numFmtId="0" fontId="16" fillId="0" borderId="2" xfId="5" applyBorder="1" applyProtection="1">
      <protection locked="0"/>
    </xf>
    <xf numFmtId="14" fontId="0" fillId="0" borderId="2" xfId="0" applyNumberFormat="1" applyBorder="1" applyProtection="1">
      <protection locked="0"/>
    </xf>
    <xf numFmtId="3" fontId="0" fillId="0" borderId="0" xfId="0" applyNumberFormat="1" applyBorder="1" applyProtection="1"/>
    <xf numFmtId="0" fontId="0" fillId="0" borderId="0" xfId="0" applyNumberFormat="1" applyBorder="1" applyProtection="1"/>
    <xf numFmtId="0" fontId="0" fillId="0" borderId="9" xfId="0" applyBorder="1" applyProtection="1">
      <protection locked="0"/>
    </xf>
    <xf numFmtId="0" fontId="1" fillId="0" borderId="9" xfId="0" applyFont="1" applyBorder="1" applyProtection="1">
      <protection locked="0"/>
    </xf>
    <xf numFmtId="0" fontId="2" fillId="2" borderId="6" xfId="1" applyNumberFormat="1" applyFont="1" applyFill="1" applyBorder="1" applyAlignment="1" applyProtection="1">
      <alignment horizontal="center" vertical="center" wrapText="1"/>
    </xf>
    <xf numFmtId="0" fontId="1" fillId="0" borderId="0" xfId="0" applyFont="1"/>
    <xf numFmtId="10" fontId="0" fillId="0" borderId="0" xfId="0" applyNumberFormat="1" applyBorder="1" applyProtection="1"/>
    <xf numFmtId="3" fontId="2" fillId="5" borderId="7" xfId="1" applyNumberFormat="1" applyFont="1" applyFill="1" applyBorder="1" applyAlignment="1" applyProtection="1">
      <alignment horizontal="center" vertical="center" wrapText="1"/>
    </xf>
    <xf numFmtId="10" fontId="2" fillId="5" borderId="16" xfId="1" applyNumberFormat="1" applyFont="1" applyFill="1" applyBorder="1" applyAlignment="1" applyProtection="1">
      <alignment horizontal="center" vertical="center" wrapText="1"/>
    </xf>
    <xf numFmtId="0" fontId="2" fillId="4" borderId="6" xfId="1" applyNumberFormat="1" applyFont="1" applyFill="1" applyBorder="1" applyAlignment="1" applyProtection="1">
      <alignment horizontal="center" vertical="center" wrapText="1"/>
    </xf>
    <xf numFmtId="10" fontId="0" fillId="0" borderId="9" xfId="0" applyNumberFormat="1" applyBorder="1" applyProtection="1">
      <protection locked="0"/>
    </xf>
    <xf numFmtId="2" fontId="0" fillId="0" borderId="8" xfId="0" applyNumberFormat="1" applyBorder="1" applyAlignment="1" applyProtection="1">
      <alignment wrapText="1"/>
    </xf>
    <xf numFmtId="2" fontId="0" fillId="0" borderId="0" xfId="0" applyNumberFormat="1" applyBorder="1" applyAlignment="1" applyProtection="1">
      <alignment wrapText="1"/>
    </xf>
    <xf numFmtId="2" fontId="2" fillId="4" borderId="16" xfId="0" applyNumberFormat="1" applyFont="1" applyFill="1" applyBorder="1" applyAlignment="1" applyProtection="1">
      <alignment horizontal="center" vertical="center" wrapText="1"/>
    </xf>
    <xf numFmtId="0" fontId="14" fillId="0" borderId="0" xfId="0" applyFont="1" applyAlignment="1" applyProtection="1">
      <alignment wrapText="1"/>
    </xf>
    <xf numFmtId="0" fontId="2" fillId="2" borderId="9" xfId="1" applyNumberFormat="1" applyFont="1" applyFill="1" applyBorder="1" applyAlignment="1" applyProtection="1">
      <alignment horizontal="center" vertical="center" wrapText="1"/>
    </xf>
    <xf numFmtId="0" fontId="1" fillId="0" borderId="6" xfId="0" applyFont="1" applyBorder="1" applyProtection="1">
      <protection locked="0"/>
    </xf>
    <xf numFmtId="0" fontId="1" fillId="0" borderId="0" xfId="0" applyFont="1" applyFill="1" applyBorder="1" applyAlignment="1" applyProtection="1"/>
    <xf numFmtId="2" fontId="1" fillId="0" borderId="6" xfId="0" applyNumberFormat="1" applyFont="1" applyBorder="1" applyProtection="1"/>
    <xf numFmtId="10" fontId="1" fillId="0" borderId="6" xfId="0" applyNumberFormat="1" applyFont="1" applyBorder="1" applyProtection="1"/>
    <xf numFmtId="0" fontId="2" fillId="0" borderId="0" xfId="0" applyFont="1"/>
    <xf numFmtId="0" fontId="6" fillId="0" borderId="0" xfId="0" applyFont="1" applyAlignment="1">
      <alignment vertical="top"/>
    </xf>
    <xf numFmtId="0" fontId="1" fillId="0" borderId="2" xfId="0" applyFont="1" applyBorder="1" applyProtection="1">
      <protection locked="0"/>
    </xf>
    <xf numFmtId="0" fontId="1" fillId="0" borderId="0" xfId="0" applyFont="1" applyFill="1" applyAlignment="1" applyProtection="1"/>
    <xf numFmtId="0" fontId="5" fillId="0" borderId="0" xfId="0" applyFont="1" applyAlignment="1">
      <alignment horizontal="justify" vertical="top"/>
    </xf>
    <xf numFmtId="0" fontId="2" fillId="2" borderId="7" xfId="1" applyNumberFormat="1" applyFont="1" applyFill="1" applyBorder="1" applyAlignment="1" applyProtection="1">
      <alignment horizontal="center" vertical="center"/>
    </xf>
    <xf numFmtId="0" fontId="2" fillId="2" borderId="16" xfId="1" applyNumberFormat="1" applyFont="1" applyFill="1" applyBorder="1" applyAlignment="1" applyProtection="1">
      <alignment horizontal="center" vertical="center" wrapText="1"/>
    </xf>
    <xf numFmtId="0" fontId="1" fillId="2" borderId="9" xfId="1" applyNumberFormat="1" applyFont="1" applyFill="1" applyBorder="1" applyAlignment="1" applyProtection="1">
      <alignment horizontal="center" vertical="center" wrapText="1"/>
    </xf>
    <xf numFmtId="0" fontId="2" fillId="2" borderId="7" xfId="1" applyNumberFormat="1" applyFont="1" applyFill="1" applyBorder="1" applyAlignment="1" applyProtection="1">
      <alignment horizontal="center" vertical="center" wrapText="1"/>
    </xf>
    <xf numFmtId="0" fontId="1" fillId="0" borderId="0" xfId="0" applyFont="1" applyProtection="1"/>
    <xf numFmtId="14" fontId="1" fillId="0" borderId="6" xfId="0" applyNumberFormat="1" applyFont="1" applyBorder="1" applyProtection="1">
      <protection locked="0"/>
    </xf>
    <xf numFmtId="0" fontId="1" fillId="0" borderId="7" xfId="0" applyFont="1" applyBorder="1" applyProtection="1">
      <protection locked="0"/>
    </xf>
    <xf numFmtId="0" fontId="1" fillId="0" borderId="11" xfId="0" applyFont="1" applyBorder="1" applyProtection="1">
      <protection locked="0"/>
    </xf>
    <xf numFmtId="0" fontId="1" fillId="0" borderId="0" xfId="0" applyFont="1" applyBorder="1" applyProtection="1"/>
    <xf numFmtId="10" fontId="1" fillId="0" borderId="0" xfId="0" applyNumberFormat="1" applyFont="1" applyBorder="1" applyProtection="1"/>
    <xf numFmtId="9" fontId="1" fillId="0" borderId="0" xfId="0" applyNumberFormat="1" applyFont="1" applyBorder="1" applyProtection="1"/>
    <xf numFmtId="10" fontId="2" fillId="5" borderId="7" xfId="1" applyNumberFormat="1" applyFont="1" applyFill="1" applyBorder="1" applyAlignment="1" applyProtection="1">
      <alignment horizontal="center" vertical="center" wrapText="1"/>
    </xf>
    <xf numFmtId="10" fontId="0" fillId="0" borderId="16" xfId="0" applyNumberFormat="1" applyBorder="1" applyProtection="1"/>
    <xf numFmtId="0" fontId="17" fillId="0" borderId="0" xfId="0" applyFont="1"/>
    <xf numFmtId="9" fontId="1" fillId="0" borderId="6" xfId="0" applyNumberFormat="1" applyFont="1" applyBorder="1" applyProtection="1"/>
    <xf numFmtId="0" fontId="2" fillId="5" borderId="7" xfId="1" applyNumberFormat="1" applyFont="1" applyFill="1" applyBorder="1" applyAlignment="1" applyProtection="1">
      <alignment horizontal="center" vertical="center" wrapText="1"/>
      <protection hidden="1"/>
    </xf>
    <xf numFmtId="0" fontId="0" fillId="0" borderId="0" xfId="0" applyBorder="1" applyProtection="1">
      <protection hidden="1"/>
    </xf>
    <xf numFmtId="2" fontId="2" fillId="5" borderId="17" xfId="0" applyNumberFormat="1" applyFont="1" applyFill="1" applyBorder="1" applyAlignment="1" applyProtection="1">
      <alignment horizontal="center" vertical="center" wrapText="1"/>
      <protection hidden="1"/>
    </xf>
    <xf numFmtId="2" fontId="0" fillId="0" borderId="0" xfId="0" applyNumberFormat="1" applyBorder="1" applyAlignment="1" applyProtection="1">
      <alignment wrapText="1"/>
      <protection hidden="1"/>
    </xf>
    <xf numFmtId="10" fontId="2" fillId="5" borderId="16" xfId="0" applyNumberFormat="1" applyFont="1" applyFill="1" applyBorder="1" applyAlignment="1" applyProtection="1">
      <alignment horizontal="center" vertical="center" wrapText="1"/>
      <protection hidden="1"/>
    </xf>
    <xf numFmtId="10" fontId="0" fillId="0" borderId="0" xfId="0" applyNumberFormat="1" applyBorder="1" applyAlignment="1" applyProtection="1">
      <alignment wrapText="1"/>
      <protection hidden="1"/>
    </xf>
    <xf numFmtId="0" fontId="2" fillId="5" borderId="16" xfId="0" applyFont="1" applyFill="1" applyBorder="1" applyAlignment="1" applyProtection="1">
      <alignment horizontal="center" vertical="center" wrapText="1"/>
      <protection hidden="1"/>
    </xf>
    <xf numFmtId="2" fontId="1" fillId="0" borderId="8" xfId="0" applyNumberFormat="1" applyFont="1" applyBorder="1" applyAlignment="1" applyProtection="1">
      <alignment wrapText="1"/>
      <protection hidden="1"/>
    </xf>
    <xf numFmtId="0" fontId="0" fillId="0" borderId="0" xfId="0" applyBorder="1" applyAlignment="1" applyProtection="1">
      <alignment wrapText="1"/>
      <protection hidden="1"/>
    </xf>
    <xf numFmtId="10" fontId="2" fillId="5" borderId="7" xfId="0" applyNumberFormat="1" applyFont="1" applyFill="1" applyBorder="1" applyAlignment="1" applyProtection="1">
      <alignment horizontal="center" vertical="center" wrapText="1"/>
      <protection hidden="1"/>
    </xf>
    <xf numFmtId="0" fontId="2" fillId="5" borderId="6" xfId="0" applyFont="1" applyFill="1" applyBorder="1" applyAlignment="1" applyProtection="1">
      <alignment horizontal="center" vertical="center"/>
      <protection hidden="1"/>
    </xf>
    <xf numFmtId="0" fontId="2" fillId="5" borderId="0" xfId="0" applyFont="1" applyFill="1" applyBorder="1" applyAlignment="1" applyProtection="1">
      <alignment horizontal="center" vertical="center" wrapText="1"/>
      <protection hidden="1"/>
    </xf>
    <xf numFmtId="0" fontId="1" fillId="0" borderId="6" xfId="0" applyFont="1" applyFill="1" applyBorder="1" applyProtection="1">
      <protection hidden="1"/>
    </xf>
    <xf numFmtId="10" fontId="1" fillId="0" borderId="6" xfId="0" applyNumberFormat="1" applyFont="1" applyBorder="1" applyProtection="1">
      <protection hidden="1"/>
    </xf>
    <xf numFmtId="10" fontId="0" fillId="0" borderId="6" xfId="0" applyNumberFormat="1" applyBorder="1" applyProtection="1">
      <protection hidden="1"/>
    </xf>
    <xf numFmtId="0" fontId="0" fillId="0" borderId="0" xfId="0" applyProtection="1">
      <protection hidden="1"/>
    </xf>
    <xf numFmtId="0" fontId="18" fillId="0" borderId="0" xfId="0" applyFont="1"/>
    <xf numFmtId="49" fontId="2" fillId="4" borderId="0" xfId="0" applyNumberFormat="1" applyFont="1" applyFill="1" applyBorder="1" applyAlignment="1">
      <alignment vertical="top" wrapText="1"/>
    </xf>
    <xf numFmtId="0" fontId="2" fillId="4" borderId="6" xfId="0" applyFont="1" applyFill="1" applyBorder="1" applyAlignment="1">
      <alignment vertical="top"/>
    </xf>
    <xf numFmtId="49" fontId="2" fillId="4" borderId="6" xfId="0" applyNumberFormat="1" applyFont="1" applyFill="1" applyBorder="1" applyAlignment="1">
      <alignment vertical="top" wrapText="1"/>
    </xf>
    <xf numFmtId="0" fontId="1" fillId="0" borderId="6" xfId="0" applyFont="1" applyBorder="1"/>
    <xf numFmtId="0" fontId="1" fillId="0" borderId="6" xfId="0" applyFont="1" applyFill="1" applyBorder="1"/>
    <xf numFmtId="0" fontId="1" fillId="0" borderId="6" xfId="0" applyFont="1" applyBorder="1" applyAlignment="1">
      <alignment wrapText="1"/>
    </xf>
    <xf numFmtId="0" fontId="2" fillId="4" borderId="0" xfId="0" applyFont="1" applyFill="1" applyBorder="1" applyAlignment="1">
      <alignment horizontal="left" vertical="top"/>
    </xf>
    <xf numFmtId="0" fontId="1" fillId="0" borderId="0" xfId="0" applyFont="1" applyBorder="1"/>
    <xf numFmtId="0" fontId="2" fillId="0" borderId="7" xfId="1" applyNumberFormat="1" applyFont="1" applyFill="1" applyBorder="1" applyAlignment="1" applyProtection="1">
      <alignment horizontal="center" vertical="center" wrapText="1"/>
    </xf>
    <xf numFmtId="0" fontId="2" fillId="4" borderId="16" xfId="0" applyNumberFormat="1" applyFont="1" applyFill="1" applyBorder="1" applyAlignment="1" applyProtection="1">
      <alignment vertical="center" wrapText="1"/>
    </xf>
    <xf numFmtId="0" fontId="0" fillId="4" borderId="0" xfId="0" applyNumberFormat="1" applyFill="1" applyBorder="1" applyProtection="1"/>
    <xf numFmtId="0" fontId="2" fillId="0" borderId="16" xfId="1" applyNumberFormat="1" applyFont="1" applyFill="1" applyBorder="1" applyAlignment="1" applyProtection="1">
      <alignment horizontal="center" vertical="center" wrapText="1"/>
    </xf>
    <xf numFmtId="49" fontId="1" fillId="0" borderId="6" xfId="0" applyNumberFormat="1" applyFont="1" applyBorder="1" applyAlignment="1">
      <alignment wrapText="1"/>
    </xf>
    <xf numFmtId="0" fontId="1" fillId="0" borderId="0" xfId="0" quotePrefix="1" applyFont="1"/>
    <xf numFmtId="0" fontId="1" fillId="0" borderId="6" xfId="0" applyFont="1" applyFill="1" applyBorder="1" applyAlignment="1">
      <alignment wrapText="1"/>
    </xf>
    <xf numFmtId="10" fontId="0" fillId="0" borderId="8" xfId="0" applyNumberFormat="1" applyFill="1" applyBorder="1" applyAlignment="1" applyProtection="1">
      <alignment wrapText="1"/>
      <protection hidden="1"/>
    </xf>
    <xf numFmtId="0" fontId="1" fillId="0" borderId="0" xfId="0" applyFont="1" applyFill="1" applyBorder="1"/>
    <xf numFmtId="0" fontId="22" fillId="0" borderId="0" xfId="0" applyFont="1" applyFill="1"/>
    <xf numFmtId="0" fontId="2" fillId="6" borderId="9" xfId="1" applyNumberFormat="1" applyFont="1" applyFill="1" applyBorder="1" applyAlignment="1" applyProtection="1">
      <alignment horizontal="center" vertical="center" wrapText="1"/>
    </xf>
    <xf numFmtId="0" fontId="2" fillId="6" borderId="6" xfId="1" applyNumberFormat="1" applyFont="1" applyFill="1" applyBorder="1" applyAlignment="1" applyProtection="1">
      <alignment horizontal="center" vertical="center" wrapText="1"/>
    </xf>
    <xf numFmtId="0" fontId="2" fillId="6" borderId="7" xfId="1" applyNumberFormat="1" applyFont="1" applyFill="1" applyBorder="1" applyAlignment="1" applyProtection="1">
      <alignment horizontal="center" vertical="center" wrapText="1"/>
    </xf>
    <xf numFmtId="0" fontId="1" fillId="0" borderId="8" xfId="0" applyNumberFormat="1" applyFont="1" applyFill="1" applyBorder="1" applyProtection="1"/>
    <xf numFmtId="10" fontId="0" fillId="0" borderId="6" xfId="0" applyNumberFormat="1" applyFill="1" applyBorder="1" applyAlignment="1" applyProtection="1">
      <alignment wrapText="1"/>
      <protection hidden="1"/>
    </xf>
    <xf numFmtId="0" fontId="0" fillId="0" borderId="6" xfId="0" applyFill="1" applyBorder="1" applyProtection="1">
      <protection hidden="1"/>
    </xf>
    <xf numFmtId="2" fontId="0" fillId="0" borderId="8" xfId="0" applyNumberFormat="1" applyFill="1" applyBorder="1" applyAlignment="1" applyProtection="1">
      <alignment wrapText="1"/>
      <protection hidden="1"/>
    </xf>
    <xf numFmtId="0" fontId="1" fillId="0" borderId="1" xfId="2" applyFont="1" applyFill="1" applyBorder="1" applyAlignment="1" applyProtection="1">
      <alignment wrapText="1"/>
    </xf>
    <xf numFmtId="0" fontId="23" fillId="0" borderId="0" xfId="0" applyFont="1" applyFill="1"/>
    <xf numFmtId="0" fontId="21" fillId="0" borderId="0" xfId="0" applyFont="1" applyAlignment="1" applyProtection="1"/>
    <xf numFmtId="0" fontId="21" fillId="0" borderId="0" xfId="2" applyFont="1" applyFill="1" applyBorder="1" applyAlignment="1" applyProtection="1">
      <alignment wrapText="1"/>
    </xf>
    <xf numFmtId="0" fontId="1" fillId="0" borderId="6" xfId="0" applyFont="1" applyBorder="1" applyAlignment="1" applyProtection="1">
      <alignment wrapText="1"/>
      <protection locked="0"/>
    </xf>
    <xf numFmtId="0" fontId="0" fillId="0" borderId="6" xfId="0" applyBorder="1" applyAlignment="1" applyProtection="1">
      <alignment wrapText="1"/>
      <protection locked="0"/>
    </xf>
    <xf numFmtId="0" fontId="0" fillId="0" borderId="0" xfId="0" applyAlignment="1" applyProtection="1">
      <alignment wrapText="1"/>
      <protection locked="0"/>
    </xf>
    <xf numFmtId="0" fontId="0" fillId="0" borderId="7" xfId="0" applyBorder="1" applyAlignment="1" applyProtection="1">
      <alignment wrapText="1"/>
      <protection locked="0"/>
    </xf>
    <xf numFmtId="0" fontId="0" fillId="0" borderId="11" xfId="0" applyBorder="1" applyAlignment="1" applyProtection="1">
      <alignment wrapText="1"/>
      <protection locked="0"/>
    </xf>
    <xf numFmtId="0" fontId="2" fillId="2" borderId="9" xfId="1" applyNumberFormat="1" applyFont="1" applyFill="1" applyBorder="1" applyAlignment="1" applyProtection="1">
      <alignment horizontal="left" vertical="center" wrapText="1"/>
    </xf>
    <xf numFmtId="0" fontId="1" fillId="0" borderId="6" xfId="0" quotePrefix="1" applyFont="1" applyFill="1" applyBorder="1" applyAlignment="1">
      <alignment wrapText="1"/>
    </xf>
    <xf numFmtId="2" fontId="0" fillId="0" borderId="6" xfId="0" applyNumberFormat="1" applyBorder="1" applyProtection="1"/>
    <xf numFmtId="0" fontId="25" fillId="0" borderId="16" xfId="1" applyNumberFormat="1" applyFont="1" applyFill="1" applyBorder="1" applyAlignment="1" applyProtection="1">
      <alignment horizontal="center" vertical="center" wrapText="1"/>
    </xf>
    <xf numFmtId="0" fontId="17" fillId="0" borderId="0" xfId="0" applyFont="1" applyProtection="1"/>
    <xf numFmtId="2" fontId="17" fillId="0" borderId="0" xfId="0" applyNumberFormat="1" applyFont="1" applyProtection="1"/>
    <xf numFmtId="0" fontId="17" fillId="0" borderId="0" xfId="6" applyFont="1" applyAlignment="1" applyProtection="1">
      <alignment wrapText="1"/>
    </xf>
    <xf numFmtId="1" fontId="17" fillId="0" borderId="0" xfId="0" applyNumberFormat="1" applyFont="1" applyProtection="1"/>
    <xf numFmtId="0" fontId="2" fillId="2" borderId="9" xfId="1" applyNumberFormat="1" applyFont="1" applyFill="1" applyBorder="1" applyAlignment="1" applyProtection="1">
      <alignment horizontal="center" vertical="center" wrapText="1"/>
      <protection locked="0"/>
    </xf>
    <xf numFmtId="2" fontId="21" fillId="0" borderId="8" xfId="0" applyNumberFormat="1" applyFont="1" applyFill="1" applyBorder="1" applyProtection="1"/>
    <xf numFmtId="1" fontId="21" fillId="0" borderId="6" xfId="0" applyNumberFormat="1" applyFont="1" applyFill="1" applyBorder="1" applyProtection="1"/>
    <xf numFmtId="10" fontId="0" fillId="0" borderId="8" xfId="0" applyNumberFormat="1" applyFill="1" applyBorder="1" applyProtection="1"/>
    <xf numFmtId="10" fontId="0" fillId="0" borderId="6" xfId="0" applyNumberFormat="1" applyFill="1" applyBorder="1" applyProtection="1"/>
    <xf numFmtId="2" fontId="1" fillId="0" borderId="6" xfId="0" applyNumberFormat="1" applyFont="1" applyBorder="1" applyProtection="1">
      <protection locked="0"/>
    </xf>
    <xf numFmtId="164" fontId="0" fillId="0" borderId="9" xfId="0" applyNumberFormat="1" applyBorder="1" applyProtection="1">
      <protection locked="0"/>
    </xf>
    <xf numFmtId="164" fontId="0" fillId="0" borderId="6" xfId="0" applyNumberFormat="1" applyBorder="1" applyProtection="1">
      <protection locked="0"/>
    </xf>
    <xf numFmtId="164" fontId="0" fillId="0" borderId="7" xfId="0" applyNumberFormat="1" applyBorder="1" applyProtection="1">
      <protection locked="0"/>
    </xf>
    <xf numFmtId="164" fontId="0" fillId="0" borderId="11" xfId="0" applyNumberFormat="1" applyBorder="1" applyProtection="1">
      <protection locked="0"/>
    </xf>
    <xf numFmtId="10" fontId="2" fillId="0" borderId="16" xfId="1" applyNumberFormat="1" applyFont="1" applyFill="1" applyBorder="1" applyAlignment="1" applyProtection="1">
      <alignment horizontal="center" vertical="center" wrapText="1"/>
    </xf>
    <xf numFmtId="10" fontId="0" fillId="0" borderId="7" xfId="0" applyNumberFormat="1" applyFill="1" applyBorder="1" applyProtection="1"/>
    <xf numFmtId="10" fontId="0" fillId="0" borderId="18" xfId="0" applyNumberFormat="1" applyBorder="1" applyProtection="1"/>
    <xf numFmtId="10" fontId="0" fillId="0" borderId="6" xfId="0" applyNumberFormat="1" applyBorder="1" applyProtection="1">
      <protection locked="0"/>
    </xf>
    <xf numFmtId="0" fontId="17" fillId="0" borderId="6" xfId="0" applyFont="1" applyBorder="1" applyProtection="1"/>
    <xf numFmtId="2" fontId="17" fillId="0" borderId="6" xfId="0" applyNumberFormat="1" applyFont="1" applyBorder="1" applyProtection="1"/>
    <xf numFmtId="2" fontId="0" fillId="0" borderId="9" xfId="0" applyNumberFormat="1" applyBorder="1" applyProtection="1"/>
    <xf numFmtId="164" fontId="0" fillId="0" borderId="8" xfId="0" applyNumberFormat="1" applyBorder="1" applyProtection="1">
      <protection locked="0"/>
    </xf>
    <xf numFmtId="2" fontId="0" fillId="0" borderId="6" xfId="0" applyNumberFormat="1" applyBorder="1" applyAlignment="1" applyProtection="1">
      <alignment wrapText="1"/>
      <protection locked="0"/>
    </xf>
    <xf numFmtId="2" fontId="1" fillId="0" borderId="6" xfId="0" applyNumberFormat="1" applyFont="1" applyBorder="1" applyAlignment="1" applyProtection="1">
      <alignment wrapText="1"/>
      <protection locked="0"/>
    </xf>
    <xf numFmtId="164" fontId="0" fillId="0" borderId="0" xfId="0" applyNumberFormat="1" applyProtection="1">
      <protection locked="0"/>
    </xf>
    <xf numFmtId="164" fontId="0" fillId="0" borderId="10" xfId="0" applyNumberFormat="1" applyBorder="1" applyProtection="1">
      <protection locked="0"/>
    </xf>
    <xf numFmtId="2" fontId="0" fillId="0" borderId="7" xfId="0" applyNumberFormat="1" applyBorder="1" applyAlignment="1" applyProtection="1">
      <alignment wrapText="1"/>
      <protection locked="0"/>
    </xf>
    <xf numFmtId="2" fontId="0" fillId="0" borderId="11" xfId="0" applyNumberFormat="1" applyBorder="1" applyAlignment="1" applyProtection="1">
      <alignment wrapText="1"/>
      <protection locked="0"/>
    </xf>
    <xf numFmtId="164" fontId="1" fillId="0" borderId="9" xfId="0" applyNumberFormat="1" applyFont="1" applyBorder="1" applyProtection="1">
      <protection locked="0"/>
    </xf>
    <xf numFmtId="2" fontId="0" fillId="0" borderId="8" xfId="0" applyNumberFormat="1" applyFill="1" applyBorder="1" applyProtection="1"/>
    <xf numFmtId="2" fontId="2" fillId="5" borderId="16" xfId="1" applyNumberFormat="1" applyFont="1" applyFill="1" applyBorder="1" applyAlignment="1" applyProtection="1">
      <alignment horizontal="center" vertical="center" wrapText="1"/>
    </xf>
    <xf numFmtId="0" fontId="6" fillId="0" borderId="0" xfId="0" applyFont="1" applyBorder="1" applyAlignment="1" applyProtection="1">
      <alignment horizontal="left" vertical="top" wrapText="1"/>
      <protection locked="0"/>
    </xf>
    <xf numFmtId="0" fontId="0" fillId="0" borderId="0" xfId="0" applyAlignment="1">
      <alignment horizontal="left" vertical="top" wrapText="1"/>
    </xf>
    <xf numFmtId="0" fontId="6" fillId="0" borderId="0" xfId="0" applyFont="1" applyBorder="1" applyAlignment="1">
      <alignment horizontal="left" vertical="top" wrapText="1"/>
    </xf>
    <xf numFmtId="0" fontId="1" fillId="0" borderId="5" xfId="0" applyFont="1" applyBorder="1" applyAlignment="1" applyProtection="1">
      <alignment horizontal="left" vertical="top" wrapText="1"/>
      <protection locked="0"/>
    </xf>
    <xf numFmtId="0" fontId="0" fillId="0" borderId="3" xfId="0" applyBorder="1" applyAlignment="1">
      <alignment horizontal="left" vertical="top" wrapText="1"/>
    </xf>
    <xf numFmtId="0" fontId="0" fillId="0" borderId="4" xfId="0" applyBorder="1" applyAlignment="1">
      <alignment horizontal="left" vertical="top" wrapText="1"/>
    </xf>
    <xf numFmtId="0" fontId="13" fillId="3" borderId="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6" fillId="0" borderId="0" xfId="0" applyFont="1" applyAlignment="1">
      <alignment horizontal="left" vertical="top" wrapText="1"/>
    </xf>
    <xf numFmtId="0" fontId="0" fillId="0" borderId="0" xfId="0" applyAlignment="1"/>
    <xf numFmtId="0" fontId="6" fillId="0" borderId="15" xfId="0" applyFont="1" applyBorder="1" applyAlignment="1">
      <alignment horizontal="left" vertical="top" wrapText="1"/>
    </xf>
    <xf numFmtId="0" fontId="0" fillId="0" borderId="15" xfId="0" applyBorder="1" applyAlignment="1"/>
    <xf numFmtId="0" fontId="4" fillId="3" borderId="12" xfId="0" applyFont="1" applyFill="1" applyBorder="1" applyAlignment="1">
      <alignment horizontal="center" vertical="top"/>
    </xf>
    <xf numFmtId="0" fontId="4" fillId="3" borderId="13" xfId="0" applyFont="1" applyFill="1" applyBorder="1" applyAlignment="1">
      <alignment horizontal="center" vertical="top"/>
    </xf>
    <xf numFmtId="0" fontId="4" fillId="3" borderId="14" xfId="0" applyFont="1" applyFill="1" applyBorder="1" applyAlignment="1">
      <alignment horizontal="center" vertical="top"/>
    </xf>
  </cellXfs>
  <cellStyles count="7">
    <cellStyle name="Comma_Sheet1" xfId="1"/>
    <cellStyle name="Hyperlink" xfId="5" builtinId="8"/>
    <cellStyle name="Normal" xfId="0" builtinId="0"/>
    <cellStyle name="Normal 2" xfId="6"/>
    <cellStyle name="Normal_Form Data" xfId="2"/>
    <cellStyle name="Normal_Sheet1" xfId="3"/>
    <cellStyle name="Normal_Table B" xf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CC"/>
      <color rgb="FFFCFC7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4" dropStyle="combo" dx="16" fmlaLink="$J$6" fmlaRange="Quarter" sel="4" val="0"/>
</file>

<file path=xl/ctrlProps/ctrlProp2.xml><?xml version="1.0" encoding="utf-8"?>
<formControlPr xmlns="http://schemas.microsoft.com/office/spreadsheetml/2009/9/main" objectType="Drop" dropLines="6" dropStyle="combo" dx="16" fmlaLink="$J$8" fmlaRange="DateYear" val="0"/>
</file>

<file path=xl/ctrlProps/ctrlProp3.xml><?xml version="1.0" encoding="utf-8"?>
<formControlPr xmlns="http://schemas.microsoft.com/office/spreadsheetml/2009/9/main" objectType="Drop" dropLines="2" dropStyle="combo" dx="16" fmlaLink="$J$22" fmlaRange="'Form Data'!$G$2:$G$3" val="0"/>
</file>

<file path=xl/ctrlProps/ctrlProp4.xml><?xml version="1.0" encoding="utf-8"?>
<formControlPr xmlns="http://schemas.microsoft.com/office/spreadsheetml/2009/9/main" objectType="Drop" dropLines="2" dropStyle="combo" dx="16" fmlaLink="$J$26" fmlaRange="'Form Data'!$G$2:$G$3" val="0"/>
</file>

<file path=xl/ctrlProps/ctrlProp5.xml><?xml version="1.0" encoding="utf-8"?>
<formControlPr xmlns="http://schemas.microsoft.com/office/spreadsheetml/2009/9/main" objectType="Drop" dropLines="2" dropStyle="combo" dx="16" fmlaRange="#REF!" sel="0" val="0"/>
</file>

<file path=xl/ctrlProps/ctrlProp6.xml><?xml version="1.0" encoding="utf-8"?>
<formControlPr xmlns="http://schemas.microsoft.com/office/spreadsheetml/2009/9/main" objectType="Drop" dropLines="2" dropStyle="combo" dx="16" fmlaLink="$J$34" fmlaRange="'Form Data'!$G$2:$G$3" sel="2"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142875</xdr:rowOff>
        </xdr:from>
        <xdr:to>
          <xdr:col>3</xdr:col>
          <xdr:colOff>847725</xdr:colOff>
          <xdr:row>6</xdr:row>
          <xdr:rowOff>9525</xdr:rowOff>
        </xdr:to>
        <xdr:sp macro="" textlink="">
          <xdr:nvSpPr>
            <xdr:cNvPr id="8193" name="Drop Down 1" hidden="1">
              <a:extLst>
                <a:ext uri="{63B3BB69-23CF-44E3-9099-C40C66FF867C}">
                  <a14:compatExt spid="_x0000_s81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142875</xdr:rowOff>
        </xdr:from>
        <xdr:to>
          <xdr:col>3</xdr:col>
          <xdr:colOff>847725</xdr:colOff>
          <xdr:row>8</xdr:row>
          <xdr:rowOff>9525</xdr:rowOff>
        </xdr:to>
        <xdr:sp macro="" textlink="">
          <xdr:nvSpPr>
            <xdr:cNvPr id="8194" name="Drop Down 2" hidden="1">
              <a:extLst>
                <a:ext uri="{63B3BB69-23CF-44E3-9099-C40C66FF867C}">
                  <a14:compatExt spid="_x0000_s81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171450</xdr:rowOff>
        </xdr:from>
        <xdr:to>
          <xdr:col>3</xdr:col>
          <xdr:colOff>847725</xdr:colOff>
          <xdr:row>22</xdr:row>
          <xdr:rowOff>19050</xdr:rowOff>
        </xdr:to>
        <xdr:sp macro="" textlink="">
          <xdr:nvSpPr>
            <xdr:cNvPr id="8195" name="Drop Down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3</xdr:col>
          <xdr:colOff>847725</xdr:colOff>
          <xdr:row>26</xdr:row>
          <xdr:rowOff>47625</xdr:rowOff>
        </xdr:to>
        <xdr:sp macro="" textlink="">
          <xdr:nvSpPr>
            <xdr:cNvPr id="8206" name="Drop Down 14" hidden="1">
              <a:extLst>
                <a:ext uri="{63B3BB69-23CF-44E3-9099-C40C66FF867C}">
                  <a14:compatExt spid="_x0000_s8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3</xdr:col>
          <xdr:colOff>847725</xdr:colOff>
          <xdr:row>33</xdr:row>
          <xdr:rowOff>219075</xdr:rowOff>
        </xdr:to>
        <xdr:sp macro="" textlink="">
          <xdr:nvSpPr>
            <xdr:cNvPr id="8216" name="Drop Down 24" hidden="1">
              <a:extLst>
                <a:ext uri="{63B3BB69-23CF-44E3-9099-C40C66FF867C}">
                  <a14:compatExt spid="_x0000_s8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3</xdr:col>
          <xdr:colOff>847725</xdr:colOff>
          <xdr:row>33</xdr:row>
          <xdr:rowOff>219075</xdr:rowOff>
        </xdr:to>
        <xdr:sp macro="" textlink="">
          <xdr:nvSpPr>
            <xdr:cNvPr id="8218" name="Drop Down 26" hidden="1">
              <a:extLst>
                <a:ext uri="{63B3BB69-23CF-44E3-9099-C40C66FF867C}">
                  <a14:compatExt spid="_x0000_s821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indexed="13"/>
    <pageSetUpPr fitToPage="1"/>
  </sheetPr>
  <dimension ref="A1:M48"/>
  <sheetViews>
    <sheetView showGridLines="0" zoomScaleNormal="100" workbookViewId="0">
      <selection activeCell="L53" sqref="L53"/>
    </sheetView>
  </sheetViews>
  <sheetFormatPr defaultRowHeight="12.75" x14ac:dyDescent="0.2"/>
  <cols>
    <col min="1" max="1" width="5.42578125" customWidth="1"/>
    <col min="2" max="2" width="43.140625" customWidth="1"/>
    <col min="3" max="3" width="10.28515625" customWidth="1"/>
    <col min="4" max="4" width="34.28515625" customWidth="1"/>
    <col min="5" max="5" width="6.42578125" customWidth="1"/>
    <col min="6" max="6" width="19.42578125" bestFit="1" customWidth="1"/>
    <col min="7" max="7" width="2.85546875" customWidth="1"/>
    <col min="8" max="8" width="4.140625" customWidth="1"/>
    <col min="9" max="9" width="15.42578125" hidden="1" customWidth="1"/>
    <col min="10" max="10" width="4.5703125" hidden="1" customWidth="1"/>
    <col min="11" max="11" width="17.85546875" hidden="1" customWidth="1"/>
    <col min="12" max="13" width="10.5703125" customWidth="1"/>
  </cols>
  <sheetData>
    <row r="1" spans="1:13" ht="13.5" thickBot="1" x14ac:dyDescent="0.25"/>
    <row r="2" spans="1:13" ht="60" customHeight="1" thickTop="1" thickBot="1" x14ac:dyDescent="0.25">
      <c r="A2" s="180" t="s">
        <v>986</v>
      </c>
      <c r="B2" s="181"/>
      <c r="C2" s="181"/>
      <c r="D2" s="181"/>
      <c r="E2" s="181"/>
      <c r="F2" s="182"/>
    </row>
    <row r="3" spans="1:13" ht="14.25" thickTop="1" thickBot="1" x14ac:dyDescent="0.25"/>
    <row r="4" spans="1:13" ht="20.25" thickBot="1" x14ac:dyDescent="0.25">
      <c r="A4" s="187" t="s">
        <v>488</v>
      </c>
      <c r="B4" s="188"/>
      <c r="C4" s="188"/>
      <c r="D4" s="188"/>
      <c r="E4" s="188"/>
      <c r="F4" s="189"/>
      <c r="G4" s="13"/>
      <c r="H4" s="13"/>
    </row>
    <row r="6" spans="1:13" ht="13.5" x14ac:dyDescent="0.2">
      <c r="B6" s="8" t="s">
        <v>4</v>
      </c>
      <c r="F6" s="9"/>
      <c r="G6" s="9"/>
      <c r="H6" s="9"/>
      <c r="I6" s="9"/>
      <c r="J6" s="12">
        <v>4</v>
      </c>
      <c r="K6" s="9" t="str">
        <f>VLOOKUP(J6,NoQuar,2)</f>
        <v>Oct</v>
      </c>
      <c r="M6" s="9"/>
    </row>
    <row r="7" spans="1:13" x14ac:dyDescent="0.2">
      <c r="B7" s="6"/>
      <c r="F7" s="9"/>
      <c r="G7" s="9"/>
      <c r="H7" s="9"/>
      <c r="I7" s="9"/>
      <c r="K7" s="9"/>
      <c r="L7" s="10"/>
      <c r="M7" s="9"/>
    </row>
    <row r="8" spans="1:13" ht="13.5" x14ac:dyDescent="0.2">
      <c r="B8" s="8" t="s">
        <v>489</v>
      </c>
      <c r="F8" s="9"/>
      <c r="G8" s="9"/>
      <c r="H8" s="9"/>
      <c r="I8" s="9"/>
      <c r="J8" s="12">
        <v>1</v>
      </c>
      <c r="K8" s="9">
        <f>VLOOKUP(J8,NoYear,2)</f>
        <v>2015</v>
      </c>
      <c r="L8" s="9"/>
      <c r="M8" s="9"/>
    </row>
    <row r="9" spans="1:13" ht="13.5" thickBot="1" x14ac:dyDescent="0.25">
      <c r="F9" s="9"/>
      <c r="G9" s="9"/>
      <c r="H9" s="9"/>
      <c r="I9" s="9"/>
      <c r="K9" s="9" t="str">
        <f>CONCATENATE(K6,"-",K8)</f>
        <v>Oct-2015</v>
      </c>
      <c r="L9" s="9"/>
      <c r="M9" s="9"/>
    </row>
    <row r="10" spans="1:13" ht="15" thickTop="1" thickBot="1" x14ac:dyDescent="0.25">
      <c r="A10" s="4" t="s">
        <v>490</v>
      </c>
      <c r="B10" s="8" t="s">
        <v>491</v>
      </c>
      <c r="D10" s="7"/>
      <c r="F10" s="9"/>
      <c r="G10" s="9"/>
      <c r="H10" s="9"/>
      <c r="I10" s="9"/>
      <c r="K10" s="11"/>
      <c r="L10" s="9"/>
      <c r="M10" s="9"/>
    </row>
    <row r="11" spans="1:13" ht="14.25" thickTop="1" thickBot="1" x14ac:dyDescent="0.25">
      <c r="F11" s="9"/>
      <c r="G11" s="9"/>
      <c r="H11" s="9"/>
      <c r="I11" s="9"/>
      <c r="J11" s="9"/>
      <c r="K11" s="9"/>
      <c r="L11" s="9"/>
      <c r="M11" s="9"/>
    </row>
    <row r="12" spans="1:13" ht="15" thickTop="1" thickBot="1" x14ac:dyDescent="0.25">
      <c r="A12" s="2" t="s">
        <v>975</v>
      </c>
      <c r="B12" s="8" t="s">
        <v>492</v>
      </c>
      <c r="D12" s="7"/>
      <c r="F12" s="9"/>
      <c r="G12" s="9"/>
      <c r="H12" s="9"/>
      <c r="I12" s="9"/>
      <c r="J12" s="9"/>
      <c r="K12" s="9"/>
      <c r="L12" s="9"/>
      <c r="M12" s="9"/>
    </row>
    <row r="13" spans="1:13" ht="15" thickTop="1" thickBot="1" x14ac:dyDescent="0.25">
      <c r="A13" s="2"/>
      <c r="B13" s="8"/>
      <c r="F13" s="9"/>
      <c r="G13" s="9"/>
      <c r="H13" s="9"/>
      <c r="I13" s="9"/>
      <c r="J13" s="9"/>
      <c r="K13" s="9"/>
      <c r="L13" s="9"/>
      <c r="M13" s="9"/>
    </row>
    <row r="14" spans="1:13" ht="15" thickTop="1" thickBot="1" x14ac:dyDescent="0.25">
      <c r="A14" s="2" t="s">
        <v>976</v>
      </c>
      <c r="B14" s="8" t="s">
        <v>494</v>
      </c>
      <c r="D14" s="7"/>
      <c r="F14" s="9"/>
      <c r="G14" s="9"/>
      <c r="H14" s="9"/>
      <c r="I14" s="9"/>
      <c r="J14" s="9"/>
      <c r="K14" s="9"/>
      <c r="L14" s="9"/>
      <c r="M14" s="9"/>
    </row>
    <row r="15" spans="1:13" ht="15" thickTop="1" thickBot="1" x14ac:dyDescent="0.25">
      <c r="A15" s="2"/>
      <c r="B15" s="8"/>
      <c r="F15" s="9"/>
      <c r="G15" s="9"/>
      <c r="H15" s="9"/>
      <c r="I15" s="9"/>
      <c r="J15" s="9"/>
      <c r="K15" s="9"/>
      <c r="L15" s="9"/>
      <c r="M15" s="9"/>
    </row>
    <row r="16" spans="1:13" ht="15" thickTop="1" thickBot="1" x14ac:dyDescent="0.25">
      <c r="A16" s="2" t="s">
        <v>977</v>
      </c>
      <c r="B16" s="8" t="s">
        <v>985</v>
      </c>
      <c r="D16" s="36"/>
      <c r="F16" s="9"/>
      <c r="G16" s="9"/>
      <c r="H16" s="9"/>
      <c r="I16" s="9"/>
      <c r="J16" s="9"/>
      <c r="K16" s="9"/>
      <c r="L16" s="9"/>
      <c r="M16" s="9"/>
    </row>
    <row r="17" spans="1:13" ht="15" thickTop="1" thickBot="1" x14ac:dyDescent="0.25">
      <c r="A17" s="2"/>
      <c r="B17" s="8"/>
      <c r="F17" s="9"/>
      <c r="G17" s="9"/>
      <c r="H17" s="9"/>
      <c r="I17" s="9"/>
      <c r="J17" s="9"/>
      <c r="K17" s="9"/>
      <c r="L17" s="9"/>
      <c r="M17" s="9"/>
    </row>
    <row r="18" spans="1:13" ht="15" thickTop="1" thickBot="1" x14ac:dyDescent="0.25">
      <c r="A18" s="2" t="s">
        <v>978</v>
      </c>
      <c r="B18" s="8" t="s">
        <v>979</v>
      </c>
      <c r="D18" s="45"/>
      <c r="F18" s="9"/>
      <c r="G18" s="9"/>
      <c r="H18" s="9"/>
      <c r="I18" s="9"/>
      <c r="J18" s="9"/>
      <c r="K18" s="9"/>
      <c r="L18" s="9"/>
      <c r="M18" s="9"/>
    </row>
    <row r="19" spans="1:13" ht="15" thickTop="1" thickBot="1" x14ac:dyDescent="0.25">
      <c r="A19" s="2"/>
      <c r="B19" s="8"/>
      <c r="G19" s="9"/>
      <c r="H19" s="9"/>
      <c r="I19" s="9"/>
      <c r="J19" s="9"/>
      <c r="K19" s="9"/>
      <c r="L19" s="9"/>
      <c r="M19" s="9"/>
    </row>
    <row r="20" spans="1:13" ht="15" thickTop="1" thickBot="1" x14ac:dyDescent="0.25">
      <c r="A20" s="2" t="s">
        <v>493</v>
      </c>
      <c r="B20" s="8" t="s">
        <v>498</v>
      </c>
      <c r="D20" s="46"/>
      <c r="F20" s="9"/>
      <c r="G20" s="9"/>
      <c r="H20" s="9"/>
      <c r="I20" s="9"/>
      <c r="J20" s="9"/>
      <c r="K20" s="9"/>
      <c r="L20" s="9"/>
      <c r="M20" s="9"/>
    </row>
    <row r="21" spans="1:13" ht="14.25" thickTop="1" x14ac:dyDescent="0.2">
      <c r="A21" s="2"/>
      <c r="B21" s="5"/>
      <c r="F21" s="9"/>
      <c r="G21" s="9"/>
      <c r="H21" s="9"/>
      <c r="I21" s="9"/>
      <c r="J21" s="9"/>
      <c r="K21" s="9"/>
      <c r="L21" s="9"/>
      <c r="M21" s="9"/>
    </row>
    <row r="22" spans="1:13" ht="13.5" x14ac:dyDescent="0.2">
      <c r="A22" s="1" t="s">
        <v>495</v>
      </c>
      <c r="B22" s="1" t="s">
        <v>980</v>
      </c>
      <c r="F22" s="9"/>
      <c r="G22" s="9"/>
      <c r="H22" s="9"/>
      <c r="I22" s="9"/>
      <c r="J22" s="10">
        <v>1</v>
      </c>
      <c r="K22" s="10"/>
      <c r="L22" s="9"/>
      <c r="M22" s="9"/>
    </row>
    <row r="23" spans="1:13" ht="9.75" customHeight="1" thickBot="1" x14ac:dyDescent="0.25">
      <c r="A23" s="1"/>
      <c r="B23" s="1"/>
      <c r="F23" s="9"/>
      <c r="G23" s="9"/>
      <c r="H23" s="9"/>
      <c r="I23" s="9"/>
      <c r="J23" s="10"/>
      <c r="K23" s="10"/>
      <c r="L23" s="9"/>
      <c r="M23" s="9"/>
    </row>
    <row r="24" spans="1:13" ht="15" thickTop="1" thickBot="1" x14ac:dyDescent="0.25">
      <c r="A24" s="1"/>
      <c r="B24" s="68" t="s">
        <v>981</v>
      </c>
      <c r="D24" s="7"/>
      <c r="F24" s="9"/>
      <c r="G24" s="9"/>
      <c r="H24" s="9"/>
      <c r="I24" s="9"/>
      <c r="J24" s="10"/>
      <c r="K24" s="10"/>
      <c r="L24" s="9"/>
      <c r="M24" s="9"/>
    </row>
    <row r="25" spans="1:13" ht="14.25" thickTop="1" x14ac:dyDescent="0.2">
      <c r="A25" s="1"/>
      <c r="B25" s="1"/>
      <c r="D25" s="19"/>
      <c r="F25" s="9"/>
      <c r="G25" s="9"/>
      <c r="H25" s="9"/>
      <c r="I25" s="9"/>
      <c r="J25" s="10"/>
      <c r="K25" s="10"/>
      <c r="L25" s="9"/>
      <c r="M25" s="9"/>
    </row>
    <row r="26" spans="1:13" ht="13.5" x14ac:dyDescent="0.2">
      <c r="A26" s="2" t="s">
        <v>496</v>
      </c>
      <c r="B26" s="1" t="s">
        <v>971</v>
      </c>
      <c r="D26" s="19"/>
      <c r="F26" s="9"/>
      <c r="G26" s="9"/>
      <c r="H26" s="9"/>
      <c r="I26" s="9"/>
      <c r="J26" s="10">
        <v>1</v>
      </c>
      <c r="K26" s="9"/>
      <c r="L26" s="9"/>
      <c r="M26" s="9"/>
    </row>
    <row r="27" spans="1:13" x14ac:dyDescent="0.2">
      <c r="F27" s="9"/>
      <c r="G27" s="9"/>
      <c r="H27" s="9"/>
      <c r="I27" s="9"/>
      <c r="J27" s="11"/>
      <c r="K27" s="9"/>
      <c r="L27" s="9"/>
      <c r="M27" s="9"/>
    </row>
    <row r="28" spans="1:13" ht="15" x14ac:dyDescent="0.2">
      <c r="A28" s="3" t="s">
        <v>497</v>
      </c>
      <c r="B28" s="183" t="s">
        <v>1134</v>
      </c>
      <c r="C28" s="183"/>
      <c r="D28" s="183"/>
      <c r="E28" s="183"/>
      <c r="F28" s="184"/>
    </row>
    <row r="29" spans="1:13" ht="26.25" customHeight="1" thickBot="1" x14ac:dyDescent="0.25">
      <c r="A29" s="3"/>
      <c r="B29" s="185"/>
      <c r="C29" s="185"/>
      <c r="D29" s="185"/>
      <c r="E29" s="185"/>
      <c r="F29" s="186"/>
    </row>
    <row r="30" spans="1:13" ht="45" customHeight="1" thickTop="1" thickBot="1" x14ac:dyDescent="0.25">
      <c r="B30" s="177"/>
      <c r="C30" s="178"/>
      <c r="D30" s="178"/>
      <c r="E30" s="178"/>
      <c r="F30" s="178"/>
      <c r="G30" s="179"/>
    </row>
    <row r="31" spans="1:13" ht="22.5" customHeight="1" thickTop="1" x14ac:dyDescent="0.2">
      <c r="A31" s="68" t="s">
        <v>987</v>
      </c>
      <c r="B31" s="1" t="s">
        <v>1038</v>
      </c>
    </row>
    <row r="32" spans="1:13" ht="5.25" customHeight="1" x14ac:dyDescent="0.2"/>
    <row r="33" spans="1:10" ht="65.25" customHeight="1" x14ac:dyDescent="0.2">
      <c r="B33" s="174" t="s">
        <v>1081</v>
      </c>
      <c r="C33" s="176"/>
      <c r="D33" s="176"/>
      <c r="E33" s="176"/>
      <c r="F33" s="176"/>
      <c r="G33" s="176"/>
    </row>
    <row r="34" spans="1:10" ht="38.25" customHeight="1" x14ac:dyDescent="0.2">
      <c r="B34" s="183" t="s">
        <v>1070</v>
      </c>
      <c r="C34" s="183"/>
      <c r="D34" s="19"/>
      <c r="J34" s="86">
        <v>2</v>
      </c>
    </row>
    <row r="35" spans="1:10" ht="18.75" customHeight="1" thickBot="1" x14ac:dyDescent="0.25">
      <c r="B35" s="69" t="s">
        <v>1039</v>
      </c>
    </row>
    <row r="36" spans="1:10" ht="48.75" customHeight="1" thickTop="1" thickBot="1" x14ac:dyDescent="0.25">
      <c r="B36" s="177"/>
      <c r="C36" s="178"/>
      <c r="D36" s="178"/>
      <c r="E36" s="178"/>
      <c r="F36" s="178"/>
      <c r="G36" s="179"/>
    </row>
    <row r="37" spans="1:10" ht="13.5" thickTop="1" x14ac:dyDescent="0.2"/>
    <row r="38" spans="1:10" ht="174.6" customHeight="1" x14ac:dyDescent="0.2">
      <c r="B38" s="174" t="s">
        <v>1089</v>
      </c>
      <c r="C38" s="175"/>
      <c r="D38" s="175"/>
      <c r="E38" s="175"/>
      <c r="F38" s="175"/>
      <c r="G38" s="175"/>
    </row>
    <row r="39" spans="1:10" ht="14.45" customHeight="1" x14ac:dyDescent="0.2">
      <c r="A39" s="72" t="s">
        <v>1036</v>
      </c>
      <c r="B39" s="69" t="s">
        <v>1037</v>
      </c>
    </row>
    <row r="40" spans="1:10" ht="14.25" thickBot="1" x14ac:dyDescent="0.25">
      <c r="B40" s="1"/>
    </row>
    <row r="41" spans="1:10" ht="15" thickTop="1" thickBot="1" x14ac:dyDescent="0.25">
      <c r="B41" s="8" t="s">
        <v>988</v>
      </c>
      <c r="D41" s="70"/>
    </row>
    <row r="42" spans="1:10" ht="14.25" thickTop="1" thickBot="1" x14ac:dyDescent="0.25">
      <c r="B42" s="53"/>
    </row>
    <row r="43" spans="1:10" ht="15" thickTop="1" thickBot="1" x14ac:dyDescent="0.25">
      <c r="B43" s="8" t="s">
        <v>989</v>
      </c>
      <c r="D43" s="70"/>
    </row>
    <row r="44" spans="1:10" ht="14.25" thickTop="1" thickBot="1" x14ac:dyDescent="0.25"/>
    <row r="45" spans="1:10" ht="15" thickTop="1" thickBot="1" x14ac:dyDescent="0.25">
      <c r="B45" s="8" t="s">
        <v>990</v>
      </c>
      <c r="D45" s="47"/>
    </row>
    <row r="46" spans="1:10" ht="13.5" thickTop="1" x14ac:dyDescent="0.2"/>
    <row r="48" spans="1:10" ht="15.75" x14ac:dyDescent="0.25">
      <c r="F48" s="104" t="s">
        <v>1154</v>
      </c>
    </row>
  </sheetData>
  <sheetProtection selectLockedCells="1"/>
  <mergeCells count="8">
    <mergeCell ref="B38:G38"/>
    <mergeCell ref="B33:G33"/>
    <mergeCell ref="B30:G30"/>
    <mergeCell ref="A2:F2"/>
    <mergeCell ref="B28:F29"/>
    <mergeCell ref="A4:F4"/>
    <mergeCell ref="B34:C34"/>
    <mergeCell ref="B36:G36"/>
  </mergeCells>
  <phoneticPr fontId="3" type="noConversion"/>
  <dataValidations disablePrompts="1" count="1">
    <dataValidation type="whole" showInputMessage="1" showErrorMessage="1" errorTitle="Input error!" error="Please enter a whole number between 0 and 100." promptTitle="% weighed" prompt="Please enter a whole number between 0 and 100." sqref="D24">
      <formula1>0</formula1>
      <formula2>100</formula2>
    </dataValidation>
  </dataValidations>
  <pageMargins left="0.75" right="0.75" top="1" bottom="1" header="0.5" footer="0.5"/>
  <pageSetup paperSize="9" scale="68" orientation="portrait"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locked="0" defaultSize="0" autoLine="0" autoPict="0">
                <anchor moveWithCells="1">
                  <from>
                    <xdr:col>3</xdr:col>
                    <xdr:colOff>0</xdr:colOff>
                    <xdr:row>4</xdr:row>
                    <xdr:rowOff>142875</xdr:rowOff>
                  </from>
                  <to>
                    <xdr:col>3</xdr:col>
                    <xdr:colOff>847725</xdr:colOff>
                    <xdr:row>6</xdr:row>
                    <xdr:rowOff>9525</xdr:rowOff>
                  </to>
                </anchor>
              </controlPr>
            </control>
          </mc:Choice>
        </mc:AlternateContent>
        <mc:AlternateContent xmlns:mc="http://schemas.openxmlformats.org/markup-compatibility/2006">
          <mc:Choice Requires="x14">
            <control shapeId="8194" r:id="rId5" name="Drop Down 2">
              <controlPr locked="0" defaultSize="0" autoLine="0" autoPict="0">
                <anchor moveWithCells="1">
                  <from>
                    <xdr:col>3</xdr:col>
                    <xdr:colOff>0</xdr:colOff>
                    <xdr:row>6</xdr:row>
                    <xdr:rowOff>142875</xdr:rowOff>
                  </from>
                  <to>
                    <xdr:col>3</xdr:col>
                    <xdr:colOff>847725</xdr:colOff>
                    <xdr:row>8</xdr:row>
                    <xdr:rowOff>9525</xdr:rowOff>
                  </to>
                </anchor>
              </controlPr>
            </control>
          </mc:Choice>
        </mc:AlternateContent>
        <mc:AlternateContent xmlns:mc="http://schemas.openxmlformats.org/markup-compatibility/2006">
          <mc:Choice Requires="x14">
            <control shapeId="8195" r:id="rId6" name="Drop Down 3">
              <controlPr defaultSize="0" autoLine="0" autoPict="0">
                <anchor moveWithCells="1">
                  <from>
                    <xdr:col>3</xdr:col>
                    <xdr:colOff>0</xdr:colOff>
                    <xdr:row>20</xdr:row>
                    <xdr:rowOff>171450</xdr:rowOff>
                  </from>
                  <to>
                    <xdr:col>3</xdr:col>
                    <xdr:colOff>847725</xdr:colOff>
                    <xdr:row>22</xdr:row>
                    <xdr:rowOff>19050</xdr:rowOff>
                  </to>
                </anchor>
              </controlPr>
            </control>
          </mc:Choice>
        </mc:AlternateContent>
        <mc:AlternateContent xmlns:mc="http://schemas.openxmlformats.org/markup-compatibility/2006">
          <mc:Choice Requires="x14">
            <control shapeId="8206" r:id="rId7" name="Drop Down 14">
              <controlPr defaultSize="0" autoLine="0" autoPict="0">
                <anchor moveWithCells="1">
                  <from>
                    <xdr:col>3</xdr:col>
                    <xdr:colOff>0</xdr:colOff>
                    <xdr:row>25</xdr:row>
                    <xdr:rowOff>0</xdr:rowOff>
                  </from>
                  <to>
                    <xdr:col>3</xdr:col>
                    <xdr:colOff>847725</xdr:colOff>
                    <xdr:row>26</xdr:row>
                    <xdr:rowOff>47625</xdr:rowOff>
                  </to>
                </anchor>
              </controlPr>
            </control>
          </mc:Choice>
        </mc:AlternateContent>
        <mc:AlternateContent xmlns:mc="http://schemas.openxmlformats.org/markup-compatibility/2006">
          <mc:Choice Requires="x14">
            <control shapeId="8216" r:id="rId8" name="Drop Down 24">
              <controlPr defaultSize="0" autoLine="0" autoPict="0">
                <anchor moveWithCells="1">
                  <from>
                    <xdr:col>3</xdr:col>
                    <xdr:colOff>0</xdr:colOff>
                    <xdr:row>33</xdr:row>
                    <xdr:rowOff>0</xdr:rowOff>
                  </from>
                  <to>
                    <xdr:col>3</xdr:col>
                    <xdr:colOff>847725</xdr:colOff>
                    <xdr:row>33</xdr:row>
                    <xdr:rowOff>219075</xdr:rowOff>
                  </to>
                </anchor>
              </controlPr>
            </control>
          </mc:Choice>
        </mc:AlternateContent>
        <mc:AlternateContent xmlns:mc="http://schemas.openxmlformats.org/markup-compatibility/2006">
          <mc:Choice Requires="x14">
            <control shapeId="8218" r:id="rId9" name="Drop Down 26">
              <controlPr defaultSize="0" autoLine="0" autoPict="0">
                <anchor moveWithCells="1">
                  <from>
                    <xdr:col>3</xdr:col>
                    <xdr:colOff>0</xdr:colOff>
                    <xdr:row>33</xdr:row>
                    <xdr:rowOff>0</xdr:rowOff>
                  </from>
                  <to>
                    <xdr:col>3</xdr:col>
                    <xdr:colOff>847725</xdr:colOff>
                    <xdr:row>33</xdr:row>
                    <xdr:rowOff>219075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tabSelected="1" workbookViewId="0">
      <selection activeCell="E7" sqref="E7"/>
    </sheetView>
  </sheetViews>
  <sheetFormatPr defaultRowHeight="12.75" x14ac:dyDescent="0.2"/>
  <cols>
    <col min="1" max="1" width="4.5703125" customWidth="1"/>
    <col min="2" max="2" width="24.85546875" customWidth="1"/>
    <col min="3" max="3" width="9.85546875" customWidth="1"/>
    <col min="4" max="4" width="78.28515625" customWidth="1"/>
  </cols>
  <sheetData>
    <row r="1" spans="1:7" x14ac:dyDescent="0.2">
      <c r="A1" s="53"/>
    </row>
    <row r="2" spans="1:7" x14ac:dyDescent="0.2">
      <c r="B2" s="68" t="s">
        <v>1149</v>
      </c>
    </row>
    <row r="4" spans="1:7" x14ac:dyDescent="0.2">
      <c r="B4" s="106" t="s">
        <v>1090</v>
      </c>
      <c r="C4" s="106" t="s">
        <v>1091</v>
      </c>
      <c r="D4" s="107" t="s">
        <v>1092</v>
      </c>
      <c r="E4" s="105"/>
      <c r="F4" s="111"/>
      <c r="G4" s="112"/>
    </row>
    <row r="5" spans="1:7" ht="38.25" x14ac:dyDescent="0.2">
      <c r="B5" s="108" t="s">
        <v>1094</v>
      </c>
      <c r="C5" s="108" t="s">
        <v>1095</v>
      </c>
      <c r="D5" s="110" t="s">
        <v>1155</v>
      </c>
    </row>
    <row r="6" spans="1:7" ht="38.25" x14ac:dyDescent="0.2">
      <c r="B6" s="108" t="s">
        <v>1100</v>
      </c>
      <c r="C6" s="108" t="s">
        <v>1095</v>
      </c>
      <c r="D6" s="110" t="s">
        <v>1156</v>
      </c>
    </row>
    <row r="7" spans="1:7" ht="140.25" x14ac:dyDescent="0.2">
      <c r="B7" s="109" t="s">
        <v>1093</v>
      </c>
      <c r="C7" s="117" t="s">
        <v>1113</v>
      </c>
      <c r="D7" s="110" t="s">
        <v>1150</v>
      </c>
    </row>
    <row r="8" spans="1:7" ht="39" customHeight="1" x14ac:dyDescent="0.2">
      <c r="B8" s="109" t="s">
        <v>1093</v>
      </c>
      <c r="C8" s="110" t="s">
        <v>1110</v>
      </c>
      <c r="D8" s="110" t="s">
        <v>1115</v>
      </c>
      <c r="E8" s="118"/>
    </row>
    <row r="9" spans="1:7" ht="39.75" customHeight="1" x14ac:dyDescent="0.2">
      <c r="B9" s="109" t="s">
        <v>1093</v>
      </c>
      <c r="C9" s="110" t="s">
        <v>1111</v>
      </c>
      <c r="D9" s="110" t="s">
        <v>1114</v>
      </c>
      <c r="E9" s="118"/>
    </row>
    <row r="10" spans="1:7" ht="37.5" customHeight="1" x14ac:dyDescent="0.2">
      <c r="B10" s="109" t="s">
        <v>1093</v>
      </c>
      <c r="C10" s="110" t="s">
        <v>1112</v>
      </c>
      <c r="D10" s="110" t="s">
        <v>1116</v>
      </c>
    </row>
    <row r="11" spans="1:7" ht="102" x14ac:dyDescent="0.2">
      <c r="B11" s="109" t="s">
        <v>1097</v>
      </c>
      <c r="C11" s="109" t="s">
        <v>1098</v>
      </c>
      <c r="D11" s="119" t="s">
        <v>1153</v>
      </c>
    </row>
    <row r="12" spans="1:7" ht="102.75" customHeight="1" x14ac:dyDescent="0.2">
      <c r="B12" s="109" t="s">
        <v>1117</v>
      </c>
      <c r="C12" s="117" t="s">
        <v>1113</v>
      </c>
      <c r="D12" s="119" t="s">
        <v>1151</v>
      </c>
    </row>
    <row r="13" spans="1:7" ht="63.75" x14ac:dyDescent="0.2">
      <c r="B13" s="109" t="s">
        <v>1119</v>
      </c>
      <c r="C13" s="117" t="s">
        <v>1113</v>
      </c>
      <c r="D13" s="110" t="s">
        <v>1152</v>
      </c>
    </row>
    <row r="14" spans="1:7" ht="65.25" customHeight="1" x14ac:dyDescent="0.2">
      <c r="B14" s="109" t="s">
        <v>1118</v>
      </c>
      <c r="C14" s="117" t="s">
        <v>1113</v>
      </c>
      <c r="D14" s="119" t="s">
        <v>1129</v>
      </c>
    </row>
    <row r="15" spans="1:7" ht="25.5" x14ac:dyDescent="0.2">
      <c r="B15" s="109" t="s">
        <v>1127</v>
      </c>
      <c r="C15" s="117"/>
      <c r="D15" s="119" t="s">
        <v>1146</v>
      </c>
    </row>
    <row r="16" spans="1:7" x14ac:dyDescent="0.2">
      <c r="B16" s="53"/>
    </row>
    <row r="17" spans="2:2" x14ac:dyDescent="0.2">
      <c r="B17" s="121"/>
    </row>
    <row r="18" spans="2:2" x14ac:dyDescent="0.2">
      <c r="B18" s="121"/>
    </row>
    <row r="19" spans="2:2" x14ac:dyDescent="0.2">
      <c r="B19" s="53"/>
    </row>
    <row r="20" spans="2:2" x14ac:dyDescent="0.2">
      <c r="B20" s="53"/>
    </row>
    <row r="21" spans="2:2" x14ac:dyDescent="0.2">
      <c r="B21" s="53"/>
    </row>
    <row r="22" spans="2:2" x14ac:dyDescent="0.2">
      <c r="B22" s="53"/>
    </row>
    <row r="23" spans="2:2" x14ac:dyDescent="0.2">
      <c r="B23" s="86"/>
    </row>
    <row r="24" spans="2:2" x14ac:dyDescent="0.2">
      <c r="B24" s="86"/>
    </row>
    <row r="25" spans="2:2" x14ac:dyDescent="0.2">
      <c r="B25" s="131"/>
    </row>
    <row r="26" spans="2:2" x14ac:dyDescent="0.2">
      <c r="B26" s="122"/>
    </row>
    <row r="27" spans="2:2" x14ac:dyDescent="0.2">
      <c r="B27" s="122"/>
    </row>
    <row r="28" spans="2:2" x14ac:dyDescent="0.2">
      <c r="B28" s="122"/>
    </row>
    <row r="29" spans="2:2" x14ac:dyDescent="0.2">
      <c r="B29" s="122"/>
    </row>
    <row r="30" spans="2:2" x14ac:dyDescent="0.2">
      <c r="B30" s="86"/>
    </row>
    <row r="31" spans="2:2" x14ac:dyDescent="0.2">
      <c r="B31" s="131"/>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C300"/>
  <sheetViews>
    <sheetView zoomScaleNormal="100" workbookViewId="0">
      <pane ySplit="1" topLeftCell="A2" activePane="bottomLeft" state="frozen"/>
      <selection pane="bottomLeft" activeCell="A7" sqref="A7"/>
    </sheetView>
  </sheetViews>
  <sheetFormatPr defaultColWidth="8.85546875" defaultRowHeight="12.75" x14ac:dyDescent="0.2"/>
  <cols>
    <col min="1" max="1" width="59.28515625" style="53" customWidth="1"/>
    <col min="2" max="2" width="55.42578125" style="53" customWidth="1"/>
    <col min="3" max="3" width="18.140625" style="53" customWidth="1"/>
    <col min="4" max="16384" width="8.85546875" style="53"/>
  </cols>
  <sheetData>
    <row r="1" spans="1:3" ht="58.5" customHeight="1" x14ac:dyDescent="0.2">
      <c r="A1" s="63" t="s">
        <v>1033</v>
      </c>
      <c r="B1" s="63" t="s">
        <v>1096</v>
      </c>
      <c r="C1" s="63" t="s">
        <v>1130</v>
      </c>
    </row>
    <row r="2" spans="1:3" x14ac:dyDescent="0.2">
      <c r="A2" s="140"/>
      <c r="B2" s="110"/>
      <c r="C2" s="64"/>
    </row>
    <row r="3" spans="1:3" x14ac:dyDescent="0.2">
      <c r="A3" s="110"/>
      <c r="B3" s="110"/>
      <c r="C3" s="64"/>
    </row>
    <row r="4" spans="1:3" x14ac:dyDescent="0.2">
      <c r="A4" s="110"/>
      <c r="B4" s="110"/>
      <c r="C4" s="64"/>
    </row>
    <row r="5" spans="1:3" x14ac:dyDescent="0.2">
      <c r="A5" s="110"/>
      <c r="B5" s="119"/>
      <c r="C5" s="64"/>
    </row>
    <row r="6" spans="1:3" x14ac:dyDescent="0.2">
      <c r="A6" s="110"/>
      <c r="B6" s="119"/>
      <c r="C6" s="64"/>
    </row>
    <row r="7" spans="1:3" x14ac:dyDescent="0.2">
      <c r="A7" s="110"/>
      <c r="B7" s="110"/>
      <c r="C7" s="64"/>
    </row>
    <row r="8" spans="1:3" x14ac:dyDescent="0.2">
      <c r="A8" s="110"/>
      <c r="B8" s="110"/>
      <c r="C8" s="64"/>
    </row>
    <row r="9" spans="1:3" x14ac:dyDescent="0.2">
      <c r="A9" s="110"/>
      <c r="B9" s="110"/>
      <c r="C9" s="64"/>
    </row>
    <row r="10" spans="1:3" x14ac:dyDescent="0.2">
      <c r="A10" s="110"/>
      <c r="B10" s="110"/>
      <c r="C10" s="64"/>
    </row>
    <row r="11" spans="1:3" x14ac:dyDescent="0.2">
      <c r="A11" s="110"/>
      <c r="B11" s="110"/>
      <c r="C11" s="64"/>
    </row>
    <row r="12" spans="1:3" x14ac:dyDescent="0.2">
      <c r="A12" s="110"/>
      <c r="B12" s="110"/>
      <c r="C12" s="64"/>
    </row>
    <row r="13" spans="1:3" x14ac:dyDescent="0.2">
      <c r="A13" s="110"/>
      <c r="B13" s="110"/>
      <c r="C13" s="64"/>
    </row>
    <row r="14" spans="1:3" x14ac:dyDescent="0.2">
      <c r="A14" s="110"/>
      <c r="B14" s="110"/>
      <c r="C14" s="64"/>
    </row>
    <row r="15" spans="1:3" x14ac:dyDescent="0.2">
      <c r="A15" s="110"/>
      <c r="B15" s="110"/>
      <c r="C15" s="64"/>
    </row>
    <row r="16" spans="1:3" x14ac:dyDescent="0.2">
      <c r="A16" s="110"/>
      <c r="B16" s="110"/>
      <c r="C16" s="64"/>
    </row>
    <row r="17" spans="1:3" x14ac:dyDescent="0.2">
      <c r="A17" s="110"/>
      <c r="B17" s="110"/>
      <c r="C17" s="64"/>
    </row>
    <row r="18" spans="1:3" x14ac:dyDescent="0.2">
      <c r="A18" s="110"/>
      <c r="B18" s="110"/>
      <c r="C18" s="64"/>
    </row>
    <row r="19" spans="1:3" x14ac:dyDescent="0.2">
      <c r="A19" s="110"/>
      <c r="B19" s="110"/>
      <c r="C19" s="64"/>
    </row>
    <row r="20" spans="1:3" x14ac:dyDescent="0.2">
      <c r="A20" s="110"/>
      <c r="B20" s="110"/>
      <c r="C20" s="64"/>
    </row>
    <row r="21" spans="1:3" x14ac:dyDescent="0.2">
      <c r="A21" s="110"/>
      <c r="B21" s="110"/>
      <c r="C21" s="64"/>
    </row>
    <row r="22" spans="1:3" x14ac:dyDescent="0.2">
      <c r="A22" s="110"/>
      <c r="B22" s="110"/>
      <c r="C22" s="64"/>
    </row>
    <row r="23" spans="1:3" x14ac:dyDescent="0.2">
      <c r="A23" s="110"/>
      <c r="B23" s="110"/>
      <c r="C23" s="64"/>
    </row>
    <row r="24" spans="1:3" x14ac:dyDescent="0.2">
      <c r="A24" s="110"/>
      <c r="B24" s="110"/>
      <c r="C24" s="64"/>
    </row>
    <row r="25" spans="1:3" x14ac:dyDescent="0.2">
      <c r="A25" s="110"/>
      <c r="B25" s="110"/>
      <c r="C25" s="64"/>
    </row>
    <row r="26" spans="1:3" x14ac:dyDescent="0.2">
      <c r="A26" s="110"/>
      <c r="B26" s="110"/>
      <c r="C26" s="64"/>
    </row>
    <row r="27" spans="1:3" x14ac:dyDescent="0.2">
      <c r="A27" s="110"/>
      <c r="B27" s="110"/>
      <c r="C27" s="64"/>
    </row>
    <row r="28" spans="1:3" x14ac:dyDescent="0.2">
      <c r="A28" s="110"/>
      <c r="B28" s="110"/>
      <c r="C28" s="64"/>
    </row>
    <row r="29" spans="1:3" x14ac:dyDescent="0.2">
      <c r="A29" s="110"/>
      <c r="B29" s="110"/>
      <c r="C29" s="64"/>
    </row>
    <row r="30" spans="1:3" x14ac:dyDescent="0.2">
      <c r="A30" s="110"/>
      <c r="B30" s="110"/>
      <c r="C30" s="64"/>
    </row>
    <row r="31" spans="1:3" x14ac:dyDescent="0.2">
      <c r="A31" s="110"/>
      <c r="B31" s="110"/>
      <c r="C31" s="64"/>
    </row>
    <row r="32" spans="1:3" x14ac:dyDescent="0.2">
      <c r="A32" s="110"/>
      <c r="B32" s="110"/>
      <c r="C32" s="64"/>
    </row>
    <row r="33" spans="1:3" x14ac:dyDescent="0.2">
      <c r="A33" s="110"/>
      <c r="B33" s="110"/>
      <c r="C33" s="64"/>
    </row>
    <row r="34" spans="1:3" x14ac:dyDescent="0.2">
      <c r="A34" s="110"/>
      <c r="B34" s="110"/>
      <c r="C34" s="64"/>
    </row>
    <row r="35" spans="1:3" x14ac:dyDescent="0.2">
      <c r="A35" s="110"/>
      <c r="B35" s="110"/>
      <c r="C35" s="64"/>
    </row>
    <row r="36" spans="1:3" x14ac:dyDescent="0.2">
      <c r="A36" s="110"/>
      <c r="B36" s="110"/>
      <c r="C36" s="64"/>
    </row>
    <row r="37" spans="1:3" x14ac:dyDescent="0.2">
      <c r="A37" s="110"/>
      <c r="B37" s="110"/>
      <c r="C37" s="64"/>
    </row>
    <row r="38" spans="1:3" x14ac:dyDescent="0.2">
      <c r="A38" s="110"/>
      <c r="B38" s="110"/>
      <c r="C38" s="64"/>
    </row>
    <row r="39" spans="1:3" x14ac:dyDescent="0.2">
      <c r="A39" s="110"/>
      <c r="B39" s="110"/>
      <c r="C39" s="64"/>
    </row>
    <row r="40" spans="1:3" x14ac:dyDescent="0.2">
      <c r="A40" s="110"/>
      <c r="B40" s="110"/>
      <c r="C40" s="64"/>
    </row>
    <row r="41" spans="1:3" x14ac:dyDescent="0.2">
      <c r="A41" s="110"/>
      <c r="B41" s="110"/>
      <c r="C41" s="64"/>
    </row>
    <row r="42" spans="1:3" x14ac:dyDescent="0.2">
      <c r="A42" s="110"/>
      <c r="B42" s="110"/>
      <c r="C42" s="64"/>
    </row>
    <row r="43" spans="1:3" x14ac:dyDescent="0.2">
      <c r="A43" s="110"/>
      <c r="B43" s="110"/>
      <c r="C43" s="64"/>
    </row>
    <row r="44" spans="1:3" x14ac:dyDescent="0.2">
      <c r="A44" s="110"/>
      <c r="B44" s="110"/>
      <c r="C44" s="64"/>
    </row>
    <row r="45" spans="1:3" x14ac:dyDescent="0.2">
      <c r="A45" s="110"/>
      <c r="B45" s="110"/>
      <c r="C45" s="64"/>
    </row>
    <row r="46" spans="1:3" x14ac:dyDescent="0.2">
      <c r="A46" s="110"/>
      <c r="B46" s="110"/>
      <c r="C46" s="64"/>
    </row>
    <row r="47" spans="1:3" x14ac:dyDescent="0.2">
      <c r="A47" s="110"/>
      <c r="B47" s="110"/>
      <c r="C47" s="64"/>
    </row>
    <row r="48" spans="1:3" x14ac:dyDescent="0.2">
      <c r="A48" s="110"/>
      <c r="B48" s="110"/>
      <c r="C48" s="64"/>
    </row>
    <row r="49" spans="1:3" x14ac:dyDescent="0.2">
      <c r="A49" s="110"/>
      <c r="B49" s="110"/>
      <c r="C49" s="64"/>
    </row>
    <row r="50" spans="1:3" x14ac:dyDescent="0.2">
      <c r="A50" s="110"/>
      <c r="B50" s="110"/>
      <c r="C50" s="64"/>
    </row>
    <row r="51" spans="1:3" x14ac:dyDescent="0.2">
      <c r="A51" s="110"/>
      <c r="B51" s="110"/>
      <c r="C51" s="64"/>
    </row>
    <row r="52" spans="1:3" x14ac:dyDescent="0.2">
      <c r="A52" s="110"/>
      <c r="B52" s="110"/>
      <c r="C52" s="64"/>
    </row>
    <row r="53" spans="1:3" x14ac:dyDescent="0.2">
      <c r="A53" s="110"/>
      <c r="B53" s="110"/>
      <c r="C53" s="64"/>
    </row>
    <row r="54" spans="1:3" x14ac:dyDescent="0.2">
      <c r="A54" s="110"/>
      <c r="B54" s="110"/>
      <c r="C54" s="64"/>
    </row>
    <row r="55" spans="1:3" x14ac:dyDescent="0.2">
      <c r="A55" s="110"/>
      <c r="B55" s="110"/>
      <c r="C55" s="64"/>
    </row>
    <row r="56" spans="1:3" x14ac:dyDescent="0.2">
      <c r="A56" s="110"/>
      <c r="B56" s="110"/>
      <c r="C56" s="64"/>
    </row>
    <row r="57" spans="1:3" x14ac:dyDescent="0.2">
      <c r="A57" s="110"/>
      <c r="B57" s="110"/>
      <c r="C57" s="64"/>
    </row>
    <row r="58" spans="1:3" x14ac:dyDescent="0.2">
      <c r="A58" s="110"/>
      <c r="B58" s="110"/>
      <c r="C58" s="64"/>
    </row>
    <row r="59" spans="1:3" x14ac:dyDescent="0.2">
      <c r="A59" s="110"/>
      <c r="B59" s="110"/>
      <c r="C59" s="64"/>
    </row>
    <row r="60" spans="1:3" x14ac:dyDescent="0.2">
      <c r="A60" s="110"/>
      <c r="B60" s="110"/>
      <c r="C60" s="64"/>
    </row>
    <row r="61" spans="1:3" x14ac:dyDescent="0.2">
      <c r="A61" s="110"/>
      <c r="B61" s="110"/>
      <c r="C61" s="64"/>
    </row>
    <row r="62" spans="1:3" x14ac:dyDescent="0.2">
      <c r="A62" s="110"/>
      <c r="B62" s="110"/>
      <c r="C62" s="64"/>
    </row>
    <row r="63" spans="1:3" x14ac:dyDescent="0.2">
      <c r="A63" s="110"/>
      <c r="B63" s="110"/>
      <c r="C63" s="64"/>
    </row>
    <row r="64" spans="1:3" x14ac:dyDescent="0.2">
      <c r="A64" s="110"/>
      <c r="B64" s="110"/>
      <c r="C64" s="64"/>
    </row>
    <row r="65" spans="1:3" x14ac:dyDescent="0.2">
      <c r="A65" s="110"/>
      <c r="B65" s="110"/>
      <c r="C65" s="64"/>
    </row>
    <row r="66" spans="1:3" x14ac:dyDescent="0.2">
      <c r="A66" s="110"/>
      <c r="B66" s="110"/>
      <c r="C66" s="64"/>
    </row>
    <row r="67" spans="1:3" x14ac:dyDescent="0.2">
      <c r="A67" s="110"/>
      <c r="B67" s="110"/>
      <c r="C67" s="64"/>
    </row>
    <row r="68" spans="1:3" x14ac:dyDescent="0.2">
      <c r="A68" s="110"/>
      <c r="B68" s="110"/>
      <c r="C68" s="64"/>
    </row>
    <row r="69" spans="1:3" x14ac:dyDescent="0.2">
      <c r="A69" s="110"/>
      <c r="B69" s="110"/>
      <c r="C69" s="64"/>
    </row>
    <row r="70" spans="1:3" x14ac:dyDescent="0.2">
      <c r="A70" s="110"/>
      <c r="B70" s="110"/>
      <c r="C70" s="64"/>
    </row>
    <row r="71" spans="1:3" x14ac:dyDescent="0.2">
      <c r="A71" s="110"/>
      <c r="B71" s="110"/>
      <c r="C71" s="64"/>
    </row>
    <row r="72" spans="1:3" x14ac:dyDescent="0.2">
      <c r="A72" s="110"/>
      <c r="B72" s="110"/>
      <c r="C72" s="64"/>
    </row>
    <row r="73" spans="1:3" x14ac:dyDescent="0.2">
      <c r="A73" s="110"/>
      <c r="B73" s="110"/>
      <c r="C73" s="64"/>
    </row>
    <row r="74" spans="1:3" x14ac:dyDescent="0.2">
      <c r="A74" s="110"/>
      <c r="B74" s="110"/>
      <c r="C74" s="64"/>
    </row>
    <row r="75" spans="1:3" x14ac:dyDescent="0.2">
      <c r="A75" s="110"/>
      <c r="B75" s="110"/>
      <c r="C75" s="64"/>
    </row>
    <row r="76" spans="1:3" x14ac:dyDescent="0.2">
      <c r="A76" s="110"/>
      <c r="B76" s="110"/>
      <c r="C76" s="64"/>
    </row>
    <row r="77" spans="1:3" x14ac:dyDescent="0.2">
      <c r="A77" s="110"/>
      <c r="B77" s="110"/>
      <c r="C77" s="64"/>
    </row>
    <row r="78" spans="1:3" x14ac:dyDescent="0.2">
      <c r="A78" s="110"/>
      <c r="B78" s="110"/>
      <c r="C78" s="64"/>
    </row>
    <row r="79" spans="1:3" x14ac:dyDescent="0.2">
      <c r="A79" s="110"/>
      <c r="B79" s="110"/>
      <c r="C79" s="64"/>
    </row>
    <row r="80" spans="1:3" x14ac:dyDescent="0.2">
      <c r="A80" s="110"/>
      <c r="B80" s="110"/>
      <c r="C80" s="64"/>
    </row>
    <row r="81" spans="1:3" x14ac:dyDescent="0.2">
      <c r="A81" s="110"/>
      <c r="B81" s="110"/>
      <c r="C81" s="64"/>
    </row>
    <row r="82" spans="1:3" x14ac:dyDescent="0.2">
      <c r="A82" s="110"/>
      <c r="B82" s="110"/>
      <c r="C82" s="64"/>
    </row>
    <row r="83" spans="1:3" x14ac:dyDescent="0.2">
      <c r="A83" s="110"/>
      <c r="B83" s="110"/>
      <c r="C83" s="64"/>
    </row>
    <row r="84" spans="1:3" x14ac:dyDescent="0.2">
      <c r="A84" s="110"/>
      <c r="B84" s="110"/>
      <c r="C84" s="64"/>
    </row>
    <row r="85" spans="1:3" x14ac:dyDescent="0.2">
      <c r="A85" s="110"/>
      <c r="B85" s="110"/>
      <c r="C85" s="64"/>
    </row>
    <row r="86" spans="1:3" x14ac:dyDescent="0.2">
      <c r="A86" s="110"/>
      <c r="B86" s="110"/>
      <c r="C86" s="64"/>
    </row>
    <row r="87" spans="1:3" x14ac:dyDescent="0.2">
      <c r="A87" s="110"/>
      <c r="B87" s="110"/>
      <c r="C87" s="64"/>
    </row>
    <row r="88" spans="1:3" x14ac:dyDescent="0.2">
      <c r="A88" s="110"/>
      <c r="B88" s="110"/>
      <c r="C88" s="64"/>
    </row>
    <row r="89" spans="1:3" x14ac:dyDescent="0.2">
      <c r="A89" s="110"/>
      <c r="B89" s="110"/>
      <c r="C89" s="64"/>
    </row>
    <row r="90" spans="1:3" x14ac:dyDescent="0.2">
      <c r="A90" s="110"/>
      <c r="B90" s="110"/>
      <c r="C90" s="64"/>
    </row>
    <row r="91" spans="1:3" x14ac:dyDescent="0.2">
      <c r="A91" s="110"/>
      <c r="B91" s="110"/>
      <c r="C91" s="64"/>
    </row>
    <row r="92" spans="1:3" x14ac:dyDescent="0.2">
      <c r="A92" s="110"/>
      <c r="B92" s="110"/>
      <c r="C92" s="64"/>
    </row>
    <row r="93" spans="1:3" x14ac:dyDescent="0.2">
      <c r="A93" s="110"/>
      <c r="B93" s="110"/>
      <c r="C93" s="64"/>
    </row>
    <row r="94" spans="1:3" x14ac:dyDescent="0.2">
      <c r="A94" s="110"/>
      <c r="B94" s="110"/>
      <c r="C94" s="64"/>
    </row>
    <row r="95" spans="1:3" x14ac:dyDescent="0.2">
      <c r="A95" s="110"/>
      <c r="B95" s="110"/>
      <c r="C95" s="64"/>
    </row>
    <row r="96" spans="1:3" x14ac:dyDescent="0.2">
      <c r="A96" s="110"/>
      <c r="B96" s="110"/>
      <c r="C96" s="64"/>
    </row>
    <row r="97" spans="1:3" x14ac:dyDescent="0.2">
      <c r="A97" s="110"/>
      <c r="B97" s="110"/>
      <c r="C97" s="64"/>
    </row>
    <row r="98" spans="1:3" x14ac:dyDescent="0.2">
      <c r="A98" s="110"/>
      <c r="B98" s="110"/>
      <c r="C98" s="64"/>
    </row>
    <row r="99" spans="1:3" x14ac:dyDescent="0.2">
      <c r="A99" s="110"/>
      <c r="B99" s="110"/>
      <c r="C99" s="64"/>
    </row>
    <row r="100" spans="1:3" x14ac:dyDescent="0.2">
      <c r="A100" s="110"/>
      <c r="B100" s="110"/>
      <c r="C100" s="64"/>
    </row>
    <row r="101" spans="1:3" x14ac:dyDescent="0.2">
      <c r="A101" s="110"/>
      <c r="B101" s="110"/>
      <c r="C101" s="64"/>
    </row>
    <row r="102" spans="1:3" x14ac:dyDescent="0.2">
      <c r="A102" s="110"/>
      <c r="B102" s="110"/>
      <c r="C102" s="64"/>
    </row>
    <row r="103" spans="1:3" x14ac:dyDescent="0.2">
      <c r="A103" s="110"/>
      <c r="B103" s="110"/>
      <c r="C103" s="64"/>
    </row>
    <row r="104" spans="1:3" x14ac:dyDescent="0.2">
      <c r="A104" s="110"/>
      <c r="B104" s="110"/>
      <c r="C104" s="64"/>
    </row>
    <row r="105" spans="1:3" x14ac:dyDescent="0.2">
      <c r="A105" s="110"/>
      <c r="B105" s="110"/>
      <c r="C105" s="64"/>
    </row>
    <row r="106" spans="1:3" x14ac:dyDescent="0.2">
      <c r="A106" s="110"/>
      <c r="B106" s="110"/>
      <c r="C106" s="64"/>
    </row>
    <row r="107" spans="1:3" x14ac:dyDescent="0.2">
      <c r="A107" s="110"/>
      <c r="B107" s="110"/>
      <c r="C107" s="64"/>
    </row>
    <row r="108" spans="1:3" x14ac:dyDescent="0.2">
      <c r="A108" s="110"/>
      <c r="B108" s="110"/>
      <c r="C108" s="64"/>
    </row>
    <row r="109" spans="1:3" x14ac:dyDescent="0.2">
      <c r="A109" s="110"/>
      <c r="B109" s="110"/>
      <c r="C109" s="64"/>
    </row>
    <row r="110" spans="1:3" x14ac:dyDescent="0.2">
      <c r="A110" s="110"/>
      <c r="B110" s="110"/>
      <c r="C110" s="64"/>
    </row>
    <row r="111" spans="1:3" x14ac:dyDescent="0.2">
      <c r="A111" s="110"/>
      <c r="B111" s="110"/>
      <c r="C111" s="64"/>
    </row>
    <row r="112" spans="1:3" x14ac:dyDescent="0.2">
      <c r="A112" s="110"/>
      <c r="B112" s="110"/>
      <c r="C112" s="64"/>
    </row>
    <row r="113" spans="1:3" x14ac:dyDescent="0.2">
      <c r="A113" s="110"/>
      <c r="B113" s="110"/>
      <c r="C113" s="64"/>
    </row>
    <row r="114" spans="1:3" x14ac:dyDescent="0.2">
      <c r="A114" s="110"/>
      <c r="B114" s="110"/>
      <c r="C114" s="64"/>
    </row>
    <row r="115" spans="1:3" x14ac:dyDescent="0.2">
      <c r="A115" s="110"/>
      <c r="B115" s="110"/>
      <c r="C115" s="64"/>
    </row>
    <row r="116" spans="1:3" x14ac:dyDescent="0.2">
      <c r="A116" s="110"/>
      <c r="B116" s="110"/>
      <c r="C116" s="64"/>
    </row>
    <row r="117" spans="1:3" x14ac:dyDescent="0.2">
      <c r="A117" s="110"/>
      <c r="B117" s="110"/>
      <c r="C117" s="64"/>
    </row>
    <row r="118" spans="1:3" x14ac:dyDescent="0.2">
      <c r="A118" s="110"/>
      <c r="B118" s="110"/>
      <c r="C118" s="64"/>
    </row>
    <row r="119" spans="1:3" x14ac:dyDescent="0.2">
      <c r="A119" s="110"/>
      <c r="B119" s="110"/>
      <c r="C119" s="64"/>
    </row>
    <row r="120" spans="1:3" x14ac:dyDescent="0.2">
      <c r="A120" s="110"/>
      <c r="B120" s="110"/>
      <c r="C120" s="64"/>
    </row>
    <row r="121" spans="1:3" x14ac:dyDescent="0.2">
      <c r="A121" s="110"/>
      <c r="B121" s="110"/>
      <c r="C121" s="64"/>
    </row>
    <row r="122" spans="1:3" x14ac:dyDescent="0.2">
      <c r="A122" s="110"/>
      <c r="B122" s="110"/>
      <c r="C122" s="64"/>
    </row>
    <row r="123" spans="1:3" x14ac:dyDescent="0.2">
      <c r="A123" s="110"/>
      <c r="B123" s="110"/>
      <c r="C123" s="64"/>
    </row>
    <row r="124" spans="1:3" x14ac:dyDescent="0.2">
      <c r="A124" s="110"/>
      <c r="B124" s="110"/>
      <c r="C124" s="64"/>
    </row>
    <row r="125" spans="1:3" x14ac:dyDescent="0.2">
      <c r="A125" s="110"/>
      <c r="B125" s="110"/>
      <c r="C125" s="64"/>
    </row>
    <row r="126" spans="1:3" x14ac:dyDescent="0.2">
      <c r="A126" s="110"/>
      <c r="B126" s="110"/>
      <c r="C126" s="64"/>
    </row>
    <row r="127" spans="1:3" x14ac:dyDescent="0.2">
      <c r="A127" s="110"/>
      <c r="B127" s="110"/>
      <c r="C127" s="64"/>
    </row>
    <row r="128" spans="1:3" x14ac:dyDescent="0.2">
      <c r="A128" s="110"/>
      <c r="B128" s="110"/>
      <c r="C128" s="64"/>
    </row>
    <row r="129" spans="1:3" x14ac:dyDescent="0.2">
      <c r="A129" s="110"/>
      <c r="B129" s="110"/>
      <c r="C129" s="64"/>
    </row>
    <row r="130" spans="1:3" x14ac:dyDescent="0.2">
      <c r="A130" s="110"/>
      <c r="B130" s="110"/>
      <c r="C130" s="64"/>
    </row>
    <row r="131" spans="1:3" x14ac:dyDescent="0.2">
      <c r="A131" s="110"/>
      <c r="B131" s="110"/>
      <c r="C131" s="64"/>
    </row>
    <row r="132" spans="1:3" x14ac:dyDescent="0.2">
      <c r="A132" s="110"/>
      <c r="B132" s="110"/>
      <c r="C132" s="64"/>
    </row>
    <row r="133" spans="1:3" x14ac:dyDescent="0.2">
      <c r="A133" s="110"/>
      <c r="B133" s="110"/>
      <c r="C133" s="64"/>
    </row>
    <row r="134" spans="1:3" x14ac:dyDescent="0.2">
      <c r="A134" s="110"/>
      <c r="B134" s="110"/>
      <c r="C134" s="64"/>
    </row>
    <row r="135" spans="1:3" x14ac:dyDescent="0.2">
      <c r="A135" s="110"/>
      <c r="B135" s="110"/>
      <c r="C135" s="64"/>
    </row>
    <row r="136" spans="1:3" x14ac:dyDescent="0.2">
      <c r="A136" s="110"/>
      <c r="B136" s="110"/>
      <c r="C136" s="64"/>
    </row>
    <row r="137" spans="1:3" x14ac:dyDescent="0.2">
      <c r="A137" s="110"/>
      <c r="B137" s="110"/>
      <c r="C137" s="64"/>
    </row>
    <row r="138" spans="1:3" x14ac:dyDescent="0.2">
      <c r="A138" s="110"/>
      <c r="B138" s="110"/>
      <c r="C138" s="64"/>
    </row>
    <row r="139" spans="1:3" x14ac:dyDescent="0.2">
      <c r="A139" s="110"/>
      <c r="B139" s="110"/>
      <c r="C139" s="64"/>
    </row>
    <row r="140" spans="1:3" x14ac:dyDescent="0.2">
      <c r="A140" s="110"/>
      <c r="B140" s="110"/>
      <c r="C140" s="64"/>
    </row>
    <row r="141" spans="1:3" x14ac:dyDescent="0.2">
      <c r="A141" s="110"/>
      <c r="B141" s="110"/>
      <c r="C141" s="64"/>
    </row>
    <row r="142" spans="1:3" x14ac:dyDescent="0.2">
      <c r="A142" s="110"/>
      <c r="B142" s="110"/>
      <c r="C142" s="64"/>
    </row>
    <row r="143" spans="1:3" x14ac:dyDescent="0.2">
      <c r="A143" s="110"/>
      <c r="B143" s="110"/>
      <c r="C143" s="64"/>
    </row>
    <row r="144" spans="1:3" x14ac:dyDescent="0.2">
      <c r="A144" s="110"/>
      <c r="B144" s="110"/>
      <c r="C144" s="64"/>
    </row>
    <row r="145" spans="1:3" x14ac:dyDescent="0.2">
      <c r="A145" s="110"/>
      <c r="B145" s="110"/>
      <c r="C145" s="64"/>
    </row>
    <row r="146" spans="1:3" x14ac:dyDescent="0.2">
      <c r="A146" s="110"/>
      <c r="B146" s="110"/>
      <c r="C146" s="64"/>
    </row>
    <row r="147" spans="1:3" x14ac:dyDescent="0.2">
      <c r="A147" s="110"/>
      <c r="B147" s="110"/>
      <c r="C147" s="64"/>
    </row>
    <row r="148" spans="1:3" x14ac:dyDescent="0.2">
      <c r="A148" s="110"/>
      <c r="B148" s="110"/>
      <c r="C148" s="64"/>
    </row>
    <row r="149" spans="1:3" x14ac:dyDescent="0.2">
      <c r="A149" s="110"/>
      <c r="B149" s="110"/>
      <c r="C149" s="64"/>
    </row>
    <row r="150" spans="1:3" x14ac:dyDescent="0.2">
      <c r="A150" s="110"/>
      <c r="B150" s="110"/>
      <c r="C150" s="64"/>
    </row>
    <row r="151" spans="1:3" x14ac:dyDescent="0.2">
      <c r="A151" s="110"/>
      <c r="B151" s="110"/>
      <c r="C151" s="64"/>
    </row>
    <row r="152" spans="1:3" x14ac:dyDescent="0.2">
      <c r="A152" s="110"/>
      <c r="B152" s="110"/>
      <c r="C152" s="64"/>
    </row>
    <row r="153" spans="1:3" x14ac:dyDescent="0.2">
      <c r="A153" s="110"/>
      <c r="B153" s="110"/>
      <c r="C153" s="64"/>
    </row>
    <row r="154" spans="1:3" x14ac:dyDescent="0.2">
      <c r="A154" s="110"/>
      <c r="B154" s="110"/>
      <c r="C154" s="64"/>
    </row>
    <row r="155" spans="1:3" x14ac:dyDescent="0.2">
      <c r="A155" s="110"/>
      <c r="B155" s="110"/>
      <c r="C155" s="64"/>
    </row>
    <row r="156" spans="1:3" x14ac:dyDescent="0.2">
      <c r="A156" s="110"/>
      <c r="B156" s="110"/>
      <c r="C156" s="64"/>
    </row>
    <row r="157" spans="1:3" x14ac:dyDescent="0.2">
      <c r="A157" s="110"/>
      <c r="B157" s="110"/>
      <c r="C157" s="64"/>
    </row>
    <row r="158" spans="1:3" x14ac:dyDescent="0.2">
      <c r="A158" s="110"/>
      <c r="B158" s="110"/>
      <c r="C158" s="64"/>
    </row>
    <row r="159" spans="1:3" x14ac:dyDescent="0.2">
      <c r="A159" s="110"/>
      <c r="B159" s="110"/>
      <c r="C159" s="64"/>
    </row>
    <row r="160" spans="1:3" x14ac:dyDescent="0.2">
      <c r="A160" s="110"/>
      <c r="B160" s="110"/>
      <c r="C160" s="64"/>
    </row>
    <row r="161" spans="1:3" x14ac:dyDescent="0.2">
      <c r="A161" s="110"/>
      <c r="B161" s="110"/>
      <c r="C161" s="64"/>
    </row>
    <row r="162" spans="1:3" x14ac:dyDescent="0.2">
      <c r="A162" s="110"/>
      <c r="B162" s="110"/>
      <c r="C162" s="64"/>
    </row>
    <row r="163" spans="1:3" x14ac:dyDescent="0.2">
      <c r="A163" s="110"/>
      <c r="B163" s="110"/>
      <c r="C163" s="64"/>
    </row>
    <row r="164" spans="1:3" x14ac:dyDescent="0.2">
      <c r="A164" s="110"/>
      <c r="B164" s="110"/>
      <c r="C164" s="64"/>
    </row>
    <row r="165" spans="1:3" x14ac:dyDescent="0.2">
      <c r="A165" s="110"/>
      <c r="B165" s="110"/>
      <c r="C165" s="64"/>
    </row>
    <row r="166" spans="1:3" x14ac:dyDescent="0.2">
      <c r="A166" s="110"/>
      <c r="B166" s="110"/>
      <c r="C166" s="64"/>
    </row>
    <row r="167" spans="1:3" x14ac:dyDescent="0.2">
      <c r="A167" s="110"/>
      <c r="B167" s="110"/>
      <c r="C167" s="64"/>
    </row>
    <row r="168" spans="1:3" x14ac:dyDescent="0.2">
      <c r="A168" s="110"/>
      <c r="B168" s="110"/>
      <c r="C168" s="64"/>
    </row>
    <row r="169" spans="1:3" x14ac:dyDescent="0.2">
      <c r="A169" s="110"/>
      <c r="B169" s="110"/>
      <c r="C169" s="64"/>
    </row>
    <row r="170" spans="1:3" x14ac:dyDescent="0.2">
      <c r="A170" s="110"/>
      <c r="B170" s="110"/>
      <c r="C170" s="64"/>
    </row>
    <row r="171" spans="1:3" x14ac:dyDescent="0.2">
      <c r="A171" s="110"/>
      <c r="B171" s="110"/>
      <c r="C171" s="64"/>
    </row>
    <row r="172" spans="1:3" x14ac:dyDescent="0.2">
      <c r="A172" s="110"/>
      <c r="B172" s="110"/>
      <c r="C172" s="64"/>
    </row>
    <row r="173" spans="1:3" x14ac:dyDescent="0.2">
      <c r="A173" s="110"/>
      <c r="B173" s="110"/>
      <c r="C173" s="64"/>
    </row>
    <row r="174" spans="1:3" x14ac:dyDescent="0.2">
      <c r="A174" s="110"/>
      <c r="B174" s="110"/>
      <c r="C174" s="64"/>
    </row>
    <row r="175" spans="1:3" x14ac:dyDescent="0.2">
      <c r="A175" s="110"/>
      <c r="B175" s="110"/>
      <c r="C175" s="64"/>
    </row>
    <row r="176" spans="1:3" x14ac:dyDescent="0.2">
      <c r="A176" s="110"/>
      <c r="B176" s="110"/>
      <c r="C176" s="64"/>
    </row>
    <row r="177" spans="1:3" x14ac:dyDescent="0.2">
      <c r="A177" s="110"/>
      <c r="B177" s="110"/>
      <c r="C177" s="64"/>
    </row>
    <row r="178" spans="1:3" x14ac:dyDescent="0.2">
      <c r="A178" s="110"/>
      <c r="B178" s="110"/>
      <c r="C178" s="64"/>
    </row>
    <row r="179" spans="1:3" x14ac:dyDescent="0.2">
      <c r="A179" s="110"/>
      <c r="B179" s="110"/>
      <c r="C179" s="64"/>
    </row>
    <row r="180" spans="1:3" x14ac:dyDescent="0.2">
      <c r="A180" s="110"/>
      <c r="B180" s="110"/>
      <c r="C180" s="64"/>
    </row>
    <row r="181" spans="1:3" x14ac:dyDescent="0.2">
      <c r="A181" s="110"/>
      <c r="B181" s="110"/>
      <c r="C181" s="64"/>
    </row>
    <row r="182" spans="1:3" x14ac:dyDescent="0.2">
      <c r="A182" s="110"/>
      <c r="B182" s="110"/>
      <c r="C182" s="64"/>
    </row>
    <row r="183" spans="1:3" x14ac:dyDescent="0.2">
      <c r="A183" s="110"/>
      <c r="B183" s="110"/>
      <c r="C183" s="64"/>
    </row>
    <row r="184" spans="1:3" x14ac:dyDescent="0.2">
      <c r="A184" s="110"/>
      <c r="B184" s="110"/>
      <c r="C184" s="64"/>
    </row>
    <row r="185" spans="1:3" x14ac:dyDescent="0.2">
      <c r="A185" s="110"/>
      <c r="B185" s="110"/>
      <c r="C185" s="64"/>
    </row>
    <row r="186" spans="1:3" x14ac:dyDescent="0.2">
      <c r="A186" s="110"/>
      <c r="B186" s="110"/>
      <c r="C186" s="64"/>
    </row>
    <row r="187" spans="1:3" x14ac:dyDescent="0.2">
      <c r="A187" s="110"/>
      <c r="B187" s="110"/>
      <c r="C187" s="64"/>
    </row>
    <row r="188" spans="1:3" x14ac:dyDescent="0.2">
      <c r="A188" s="110"/>
      <c r="B188" s="110"/>
      <c r="C188" s="64"/>
    </row>
    <row r="189" spans="1:3" x14ac:dyDescent="0.2">
      <c r="A189" s="110"/>
      <c r="B189" s="110"/>
      <c r="C189" s="64"/>
    </row>
    <row r="190" spans="1:3" x14ac:dyDescent="0.2">
      <c r="A190" s="110"/>
      <c r="B190" s="110"/>
      <c r="C190" s="64"/>
    </row>
    <row r="191" spans="1:3" x14ac:dyDescent="0.2">
      <c r="A191" s="110"/>
      <c r="B191" s="110"/>
      <c r="C191" s="64"/>
    </row>
    <row r="192" spans="1:3" x14ac:dyDescent="0.2">
      <c r="A192" s="110"/>
      <c r="B192" s="110"/>
      <c r="C192" s="64"/>
    </row>
    <row r="193" spans="1:3" x14ac:dyDescent="0.2">
      <c r="A193" s="110"/>
      <c r="B193" s="110"/>
      <c r="C193" s="64"/>
    </row>
    <row r="194" spans="1:3" x14ac:dyDescent="0.2">
      <c r="A194" s="110"/>
      <c r="B194" s="110"/>
      <c r="C194" s="64"/>
    </row>
    <row r="195" spans="1:3" x14ac:dyDescent="0.2">
      <c r="A195" s="110"/>
      <c r="B195" s="110"/>
      <c r="C195" s="64"/>
    </row>
    <row r="196" spans="1:3" x14ac:dyDescent="0.2">
      <c r="A196" s="110"/>
      <c r="B196" s="110"/>
      <c r="C196" s="64"/>
    </row>
    <row r="197" spans="1:3" x14ac:dyDescent="0.2">
      <c r="A197" s="110"/>
      <c r="B197" s="110"/>
      <c r="C197" s="64"/>
    </row>
    <row r="198" spans="1:3" x14ac:dyDescent="0.2">
      <c r="A198" s="110"/>
      <c r="B198" s="110"/>
      <c r="C198" s="64"/>
    </row>
    <row r="199" spans="1:3" x14ac:dyDescent="0.2">
      <c r="A199" s="110"/>
      <c r="B199" s="110"/>
      <c r="C199" s="64"/>
    </row>
    <row r="200" spans="1:3" x14ac:dyDescent="0.2">
      <c r="A200" s="110"/>
      <c r="B200" s="110"/>
      <c r="C200" s="64"/>
    </row>
    <row r="201" spans="1:3" x14ac:dyDescent="0.2">
      <c r="A201" s="110"/>
      <c r="B201" s="110"/>
      <c r="C201" s="64"/>
    </row>
    <row r="202" spans="1:3" x14ac:dyDescent="0.2">
      <c r="A202" s="110"/>
      <c r="B202" s="110"/>
      <c r="C202" s="64"/>
    </row>
    <row r="203" spans="1:3" x14ac:dyDescent="0.2">
      <c r="A203" s="110"/>
      <c r="B203" s="110"/>
      <c r="C203" s="64"/>
    </row>
    <row r="204" spans="1:3" x14ac:dyDescent="0.2">
      <c r="A204" s="110"/>
      <c r="B204" s="110"/>
      <c r="C204" s="64"/>
    </row>
    <row r="205" spans="1:3" x14ac:dyDescent="0.2">
      <c r="A205" s="110"/>
      <c r="B205" s="110"/>
      <c r="C205" s="64"/>
    </row>
    <row r="206" spans="1:3" x14ac:dyDescent="0.2">
      <c r="A206" s="110"/>
      <c r="B206" s="110"/>
      <c r="C206" s="64"/>
    </row>
    <row r="207" spans="1:3" x14ac:dyDescent="0.2">
      <c r="A207" s="110"/>
      <c r="B207" s="110"/>
      <c r="C207" s="64"/>
    </row>
    <row r="208" spans="1:3" x14ac:dyDescent="0.2">
      <c r="A208" s="110"/>
      <c r="B208" s="110"/>
      <c r="C208" s="64"/>
    </row>
    <row r="209" spans="1:3" x14ac:dyDescent="0.2">
      <c r="A209" s="110"/>
      <c r="B209" s="110"/>
      <c r="C209" s="64"/>
    </row>
    <row r="210" spans="1:3" x14ac:dyDescent="0.2">
      <c r="A210" s="110"/>
      <c r="B210" s="110"/>
      <c r="C210" s="64"/>
    </row>
    <row r="211" spans="1:3" x14ac:dyDescent="0.2">
      <c r="A211" s="110"/>
      <c r="B211" s="110"/>
      <c r="C211" s="64"/>
    </row>
    <row r="212" spans="1:3" x14ac:dyDescent="0.2">
      <c r="A212" s="110"/>
      <c r="B212" s="110"/>
      <c r="C212" s="64"/>
    </row>
    <row r="213" spans="1:3" x14ac:dyDescent="0.2">
      <c r="A213" s="110"/>
      <c r="B213" s="110"/>
      <c r="C213" s="64"/>
    </row>
    <row r="214" spans="1:3" x14ac:dyDescent="0.2">
      <c r="A214" s="110"/>
      <c r="B214" s="110"/>
      <c r="C214" s="64"/>
    </row>
    <row r="215" spans="1:3" x14ac:dyDescent="0.2">
      <c r="A215" s="110"/>
      <c r="B215" s="110"/>
      <c r="C215" s="64"/>
    </row>
    <row r="216" spans="1:3" x14ac:dyDescent="0.2">
      <c r="A216" s="110"/>
      <c r="B216" s="110"/>
      <c r="C216" s="64"/>
    </row>
    <row r="217" spans="1:3" x14ac:dyDescent="0.2">
      <c r="A217" s="110"/>
      <c r="B217" s="110"/>
      <c r="C217" s="64"/>
    </row>
    <row r="218" spans="1:3" x14ac:dyDescent="0.2">
      <c r="A218" s="110"/>
      <c r="B218" s="110"/>
      <c r="C218" s="64"/>
    </row>
    <row r="219" spans="1:3" x14ac:dyDescent="0.2">
      <c r="A219" s="110"/>
      <c r="B219" s="110"/>
      <c r="C219" s="64"/>
    </row>
    <row r="220" spans="1:3" x14ac:dyDescent="0.2">
      <c r="A220" s="110"/>
      <c r="B220" s="110"/>
      <c r="C220" s="64"/>
    </row>
    <row r="221" spans="1:3" x14ac:dyDescent="0.2">
      <c r="A221" s="110"/>
      <c r="B221" s="110"/>
      <c r="C221" s="64"/>
    </row>
    <row r="222" spans="1:3" x14ac:dyDescent="0.2">
      <c r="A222" s="110"/>
      <c r="B222" s="110"/>
      <c r="C222" s="64"/>
    </row>
    <row r="223" spans="1:3" x14ac:dyDescent="0.2">
      <c r="A223" s="110"/>
      <c r="B223" s="110"/>
      <c r="C223" s="64"/>
    </row>
    <row r="224" spans="1:3" x14ac:dyDescent="0.2">
      <c r="A224" s="110"/>
      <c r="B224" s="110"/>
      <c r="C224" s="64"/>
    </row>
    <row r="225" spans="1:3" x14ac:dyDescent="0.2">
      <c r="A225" s="110"/>
      <c r="B225" s="110"/>
      <c r="C225" s="64"/>
    </row>
    <row r="226" spans="1:3" x14ac:dyDescent="0.2">
      <c r="A226" s="110"/>
      <c r="B226" s="110"/>
      <c r="C226" s="64"/>
    </row>
    <row r="227" spans="1:3" x14ac:dyDescent="0.2">
      <c r="A227" s="110"/>
      <c r="B227" s="110"/>
      <c r="C227" s="64"/>
    </row>
    <row r="228" spans="1:3" x14ac:dyDescent="0.2">
      <c r="A228" s="110"/>
      <c r="B228" s="110"/>
      <c r="C228" s="64"/>
    </row>
    <row r="229" spans="1:3" x14ac:dyDescent="0.2">
      <c r="A229" s="110"/>
      <c r="B229" s="110"/>
      <c r="C229" s="64"/>
    </row>
    <row r="230" spans="1:3" x14ac:dyDescent="0.2">
      <c r="A230" s="110"/>
      <c r="B230" s="110"/>
      <c r="C230" s="64"/>
    </row>
    <row r="231" spans="1:3" x14ac:dyDescent="0.2">
      <c r="A231" s="110"/>
      <c r="B231" s="110"/>
      <c r="C231" s="64"/>
    </row>
    <row r="232" spans="1:3" x14ac:dyDescent="0.2">
      <c r="A232" s="110"/>
      <c r="B232" s="110"/>
      <c r="C232" s="64"/>
    </row>
    <row r="233" spans="1:3" x14ac:dyDescent="0.2">
      <c r="A233" s="110"/>
      <c r="B233" s="110"/>
      <c r="C233" s="64"/>
    </row>
    <row r="234" spans="1:3" x14ac:dyDescent="0.2">
      <c r="A234" s="110"/>
      <c r="B234" s="110"/>
      <c r="C234" s="64"/>
    </row>
    <row r="235" spans="1:3" x14ac:dyDescent="0.2">
      <c r="A235" s="110"/>
      <c r="B235" s="110"/>
      <c r="C235" s="64"/>
    </row>
    <row r="236" spans="1:3" x14ac:dyDescent="0.2">
      <c r="A236" s="110"/>
      <c r="B236" s="110"/>
      <c r="C236" s="64"/>
    </row>
    <row r="237" spans="1:3" x14ac:dyDescent="0.2">
      <c r="A237" s="110"/>
      <c r="B237" s="110"/>
      <c r="C237" s="64"/>
    </row>
    <row r="238" spans="1:3" x14ac:dyDescent="0.2">
      <c r="A238" s="110"/>
      <c r="B238" s="110"/>
      <c r="C238" s="64"/>
    </row>
    <row r="239" spans="1:3" x14ac:dyDescent="0.2">
      <c r="A239" s="110"/>
      <c r="B239" s="110"/>
      <c r="C239" s="64"/>
    </row>
    <row r="240" spans="1:3" x14ac:dyDescent="0.2">
      <c r="A240" s="110"/>
      <c r="B240" s="110"/>
      <c r="C240" s="64"/>
    </row>
    <row r="241" spans="1:3" x14ac:dyDescent="0.2">
      <c r="A241" s="110"/>
      <c r="B241" s="110"/>
      <c r="C241" s="64"/>
    </row>
    <row r="242" spans="1:3" x14ac:dyDescent="0.2">
      <c r="A242" s="110"/>
      <c r="B242" s="110"/>
      <c r="C242" s="64"/>
    </row>
    <row r="243" spans="1:3" x14ac:dyDescent="0.2">
      <c r="A243" s="110"/>
      <c r="B243" s="110"/>
      <c r="C243" s="64"/>
    </row>
    <row r="244" spans="1:3" x14ac:dyDescent="0.2">
      <c r="A244" s="110"/>
      <c r="B244" s="110"/>
      <c r="C244" s="64"/>
    </row>
    <row r="245" spans="1:3" x14ac:dyDescent="0.2">
      <c r="A245" s="110"/>
      <c r="B245" s="110"/>
      <c r="C245" s="64"/>
    </row>
    <row r="246" spans="1:3" x14ac:dyDescent="0.2">
      <c r="A246" s="110"/>
      <c r="B246" s="110"/>
      <c r="C246" s="64"/>
    </row>
    <row r="247" spans="1:3" x14ac:dyDescent="0.2">
      <c r="A247" s="110"/>
      <c r="B247" s="110"/>
      <c r="C247" s="64"/>
    </row>
    <row r="248" spans="1:3" x14ac:dyDescent="0.2">
      <c r="A248" s="110"/>
      <c r="B248" s="110"/>
      <c r="C248" s="64"/>
    </row>
    <row r="249" spans="1:3" x14ac:dyDescent="0.2">
      <c r="A249" s="110"/>
      <c r="B249" s="110"/>
      <c r="C249" s="64"/>
    </row>
    <row r="250" spans="1:3" x14ac:dyDescent="0.2">
      <c r="A250" s="110"/>
      <c r="B250" s="110"/>
      <c r="C250" s="64"/>
    </row>
    <row r="251" spans="1:3" x14ac:dyDescent="0.2">
      <c r="A251" s="110"/>
      <c r="B251" s="110"/>
      <c r="C251" s="64"/>
    </row>
    <row r="252" spans="1:3" x14ac:dyDescent="0.2">
      <c r="A252" s="110"/>
      <c r="B252" s="110"/>
      <c r="C252" s="64"/>
    </row>
    <row r="253" spans="1:3" x14ac:dyDescent="0.2">
      <c r="A253" s="110"/>
      <c r="B253" s="110"/>
      <c r="C253" s="64"/>
    </row>
    <row r="254" spans="1:3" x14ac:dyDescent="0.2">
      <c r="A254" s="110"/>
      <c r="B254" s="110"/>
      <c r="C254" s="64"/>
    </row>
    <row r="255" spans="1:3" x14ac:dyDescent="0.2">
      <c r="A255" s="110"/>
      <c r="B255" s="110"/>
      <c r="C255" s="64"/>
    </row>
    <row r="256" spans="1:3" x14ac:dyDescent="0.2">
      <c r="A256" s="110"/>
      <c r="B256" s="110"/>
      <c r="C256" s="64"/>
    </row>
    <row r="257" spans="1:3" x14ac:dyDescent="0.2">
      <c r="A257" s="110"/>
      <c r="B257" s="110"/>
      <c r="C257" s="64"/>
    </row>
    <row r="258" spans="1:3" x14ac:dyDescent="0.2">
      <c r="A258" s="110"/>
      <c r="B258" s="110"/>
      <c r="C258" s="64"/>
    </row>
    <row r="259" spans="1:3" x14ac:dyDescent="0.2">
      <c r="A259" s="110"/>
      <c r="B259" s="110"/>
      <c r="C259" s="64"/>
    </row>
    <row r="260" spans="1:3" x14ac:dyDescent="0.2">
      <c r="A260" s="110"/>
      <c r="B260" s="110"/>
      <c r="C260" s="64"/>
    </row>
    <row r="261" spans="1:3" x14ac:dyDescent="0.2">
      <c r="A261" s="110"/>
      <c r="B261" s="110"/>
      <c r="C261" s="64"/>
    </row>
    <row r="262" spans="1:3" x14ac:dyDescent="0.2">
      <c r="A262" s="110"/>
      <c r="B262" s="110"/>
      <c r="C262" s="64"/>
    </row>
    <row r="263" spans="1:3" x14ac:dyDescent="0.2">
      <c r="A263" s="110"/>
      <c r="B263" s="110"/>
      <c r="C263" s="64"/>
    </row>
    <row r="264" spans="1:3" x14ac:dyDescent="0.2">
      <c r="A264" s="110"/>
      <c r="B264" s="110"/>
      <c r="C264" s="64"/>
    </row>
    <row r="265" spans="1:3" x14ac:dyDescent="0.2">
      <c r="A265" s="110"/>
      <c r="B265" s="110"/>
      <c r="C265" s="64"/>
    </row>
    <row r="266" spans="1:3" x14ac:dyDescent="0.2">
      <c r="A266" s="110"/>
      <c r="B266" s="110"/>
      <c r="C266" s="64"/>
    </row>
    <row r="267" spans="1:3" x14ac:dyDescent="0.2">
      <c r="A267" s="110"/>
      <c r="B267" s="110"/>
      <c r="C267" s="64"/>
    </row>
    <row r="268" spans="1:3" x14ac:dyDescent="0.2">
      <c r="A268" s="110"/>
      <c r="B268" s="110"/>
      <c r="C268" s="64"/>
    </row>
    <row r="269" spans="1:3" x14ac:dyDescent="0.2">
      <c r="A269" s="110"/>
      <c r="B269" s="110"/>
      <c r="C269" s="64"/>
    </row>
    <row r="270" spans="1:3" x14ac:dyDescent="0.2">
      <c r="A270" s="110"/>
      <c r="B270" s="110"/>
      <c r="C270" s="64"/>
    </row>
    <row r="271" spans="1:3" x14ac:dyDescent="0.2">
      <c r="A271" s="110"/>
      <c r="B271" s="110"/>
      <c r="C271" s="64"/>
    </row>
    <row r="272" spans="1:3" x14ac:dyDescent="0.2">
      <c r="A272" s="110"/>
      <c r="B272" s="110"/>
      <c r="C272" s="64"/>
    </row>
    <row r="273" spans="1:3" x14ac:dyDescent="0.2">
      <c r="A273" s="110"/>
      <c r="B273" s="110"/>
      <c r="C273" s="64"/>
    </row>
    <row r="274" spans="1:3" x14ac:dyDescent="0.2">
      <c r="A274" s="110"/>
      <c r="B274" s="110"/>
      <c r="C274" s="64"/>
    </row>
    <row r="275" spans="1:3" x14ac:dyDescent="0.2">
      <c r="A275" s="110"/>
      <c r="B275" s="110"/>
      <c r="C275" s="64"/>
    </row>
    <row r="276" spans="1:3" x14ac:dyDescent="0.2">
      <c r="A276" s="110"/>
      <c r="B276" s="110"/>
      <c r="C276" s="64"/>
    </row>
    <row r="277" spans="1:3" x14ac:dyDescent="0.2">
      <c r="A277" s="110"/>
      <c r="B277" s="110"/>
      <c r="C277" s="64"/>
    </row>
    <row r="278" spans="1:3" x14ac:dyDescent="0.2">
      <c r="A278" s="110"/>
      <c r="B278" s="110"/>
      <c r="C278" s="64"/>
    </row>
    <row r="279" spans="1:3" x14ac:dyDescent="0.2">
      <c r="A279" s="110"/>
      <c r="B279" s="110"/>
      <c r="C279" s="64"/>
    </row>
    <row r="280" spans="1:3" x14ac:dyDescent="0.2">
      <c r="A280" s="110"/>
      <c r="B280" s="110"/>
      <c r="C280" s="64"/>
    </row>
    <row r="281" spans="1:3" x14ac:dyDescent="0.2">
      <c r="A281" s="110"/>
      <c r="B281" s="110"/>
      <c r="C281" s="64"/>
    </row>
    <row r="282" spans="1:3" x14ac:dyDescent="0.2">
      <c r="A282" s="110"/>
      <c r="B282" s="110"/>
      <c r="C282" s="64"/>
    </row>
    <row r="283" spans="1:3" x14ac:dyDescent="0.2">
      <c r="A283" s="110"/>
      <c r="B283" s="110"/>
      <c r="C283" s="64"/>
    </row>
    <row r="284" spans="1:3" x14ac:dyDescent="0.2">
      <c r="A284" s="110"/>
      <c r="B284" s="110"/>
      <c r="C284" s="64"/>
    </row>
    <row r="285" spans="1:3" x14ac:dyDescent="0.2">
      <c r="A285" s="110"/>
      <c r="B285" s="110"/>
      <c r="C285" s="64"/>
    </row>
    <row r="286" spans="1:3" x14ac:dyDescent="0.2">
      <c r="A286" s="110"/>
      <c r="B286" s="110"/>
      <c r="C286" s="64"/>
    </row>
    <row r="287" spans="1:3" x14ac:dyDescent="0.2">
      <c r="A287" s="110"/>
      <c r="B287" s="110"/>
      <c r="C287" s="64"/>
    </row>
    <row r="288" spans="1:3" x14ac:dyDescent="0.2">
      <c r="A288" s="110"/>
      <c r="B288" s="110"/>
      <c r="C288" s="64"/>
    </row>
    <row r="289" spans="1:3" x14ac:dyDescent="0.2">
      <c r="A289" s="110"/>
      <c r="B289" s="110"/>
      <c r="C289" s="64"/>
    </row>
    <row r="290" spans="1:3" x14ac:dyDescent="0.2">
      <c r="A290" s="110"/>
      <c r="B290" s="110"/>
      <c r="C290" s="64"/>
    </row>
    <row r="291" spans="1:3" x14ac:dyDescent="0.2">
      <c r="A291" s="110"/>
      <c r="B291" s="110"/>
      <c r="C291" s="64"/>
    </row>
    <row r="292" spans="1:3" x14ac:dyDescent="0.2">
      <c r="A292" s="110"/>
      <c r="B292" s="110"/>
      <c r="C292" s="64"/>
    </row>
    <row r="293" spans="1:3" x14ac:dyDescent="0.2">
      <c r="A293" s="110"/>
      <c r="B293" s="110"/>
      <c r="C293" s="64"/>
    </row>
    <row r="294" spans="1:3" x14ac:dyDescent="0.2">
      <c r="A294" s="110"/>
      <c r="B294" s="110"/>
      <c r="C294" s="64"/>
    </row>
    <row r="295" spans="1:3" x14ac:dyDescent="0.2">
      <c r="A295" s="110"/>
      <c r="B295" s="110"/>
      <c r="C295" s="64"/>
    </row>
    <row r="296" spans="1:3" x14ac:dyDescent="0.2">
      <c r="A296" s="110"/>
      <c r="B296" s="110"/>
      <c r="C296" s="64"/>
    </row>
    <row r="297" spans="1:3" x14ac:dyDescent="0.2">
      <c r="A297" s="110"/>
      <c r="B297" s="110"/>
      <c r="C297" s="64"/>
    </row>
    <row r="298" spans="1:3" x14ac:dyDescent="0.2">
      <c r="A298" s="110"/>
      <c r="B298" s="110"/>
      <c r="C298" s="64"/>
    </row>
    <row r="299" spans="1:3" x14ac:dyDescent="0.2">
      <c r="A299" s="110"/>
      <c r="B299" s="110"/>
      <c r="C299" s="64"/>
    </row>
    <row r="300" spans="1:3" x14ac:dyDescent="0.2">
      <c r="A300" s="110"/>
      <c r="B300" s="110"/>
      <c r="C300" s="64"/>
    </row>
  </sheetData>
  <dataValidations xWindow="963" yWindow="330" count="1">
    <dataValidation type="list" allowBlank="1" showInputMessage="1" showErrorMessage="1" errorTitle="Geographical Origin" error="Not a valid Code - see guidance notes" promptTitle="Geographical Origin" prompt="Please select a geographical origin from the drop down list" sqref="C2:C300">
      <formula1>Origin</formula1>
    </dataValidation>
  </dataValidations>
  <pageMargins left="0.70866141732283472" right="0.70866141732283472" top="0.74803149606299213" bottom="0.74803149606299213" header="0.31496062992125984" footer="0.31496062992125984"/>
  <pageSetup paperSize="9" orientation="portrait" verticalDpi="0" r:id="rId1"/>
  <headerFooter>
    <oddHeader>&amp;A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C1999"/>
  <sheetViews>
    <sheetView zoomScale="80" zoomScaleNormal="80" workbookViewId="0">
      <pane ySplit="1" topLeftCell="A2" activePane="bottomLeft" state="frozen"/>
      <selection pane="bottomLeft" activeCell="A11" sqref="A11"/>
    </sheetView>
  </sheetViews>
  <sheetFormatPr defaultColWidth="8.85546875" defaultRowHeight="12.75" x14ac:dyDescent="0.2"/>
  <cols>
    <col min="1" max="1" width="76.140625" style="53" customWidth="1"/>
    <col min="2" max="2" width="101.42578125" style="53" customWidth="1"/>
    <col min="3" max="3" width="18.140625" style="16" customWidth="1"/>
    <col min="4" max="16384" width="8.85546875" style="53"/>
  </cols>
  <sheetData>
    <row r="1" spans="1:3" ht="78" customHeight="1" x14ac:dyDescent="0.2">
      <c r="A1" s="52" t="s">
        <v>1099</v>
      </c>
      <c r="B1" s="52" t="s">
        <v>1147</v>
      </c>
      <c r="C1" s="52" t="s">
        <v>1131</v>
      </c>
    </row>
    <row r="2" spans="1:3" x14ac:dyDescent="0.2">
      <c r="A2" s="110"/>
      <c r="B2" s="110"/>
      <c r="C2" s="64"/>
    </row>
    <row r="3" spans="1:3" x14ac:dyDescent="0.2">
      <c r="A3" s="110"/>
      <c r="B3" s="110"/>
      <c r="C3" s="64"/>
    </row>
    <row r="4" spans="1:3" x14ac:dyDescent="0.2">
      <c r="A4" s="110"/>
      <c r="B4" s="110"/>
      <c r="C4" s="64"/>
    </row>
    <row r="5" spans="1:3" x14ac:dyDescent="0.2">
      <c r="A5" s="110"/>
      <c r="B5" s="110"/>
      <c r="C5" s="64"/>
    </row>
    <row r="6" spans="1:3" x14ac:dyDescent="0.2">
      <c r="A6" s="119"/>
      <c r="B6" s="110"/>
      <c r="C6" s="64"/>
    </row>
    <row r="7" spans="1:3" x14ac:dyDescent="0.2">
      <c r="A7" s="110"/>
      <c r="B7" s="134"/>
      <c r="C7" s="64"/>
    </row>
    <row r="8" spans="1:3" x14ac:dyDescent="0.2">
      <c r="A8" s="110"/>
      <c r="B8" s="110"/>
      <c r="C8" s="64"/>
    </row>
    <row r="9" spans="1:3" x14ac:dyDescent="0.2">
      <c r="A9" s="110"/>
      <c r="B9" s="110"/>
      <c r="C9" s="64"/>
    </row>
    <row r="10" spans="1:3" x14ac:dyDescent="0.2">
      <c r="A10" s="110"/>
      <c r="B10" s="110"/>
      <c r="C10" s="64"/>
    </row>
    <row r="11" spans="1:3" x14ac:dyDescent="0.2">
      <c r="A11" s="110"/>
      <c r="B11" s="110"/>
      <c r="C11" s="64"/>
    </row>
    <row r="12" spans="1:3" x14ac:dyDescent="0.2">
      <c r="A12" s="110"/>
      <c r="B12" s="110"/>
      <c r="C12" s="64"/>
    </row>
    <row r="13" spans="1:3" x14ac:dyDescent="0.2">
      <c r="A13" s="110"/>
      <c r="B13" s="110"/>
      <c r="C13" s="64"/>
    </row>
    <row r="14" spans="1:3" x14ac:dyDescent="0.2">
      <c r="A14" s="110"/>
      <c r="B14" s="110"/>
      <c r="C14" s="64"/>
    </row>
    <row r="15" spans="1:3" x14ac:dyDescent="0.2">
      <c r="A15" s="110"/>
      <c r="B15" s="110"/>
      <c r="C15" s="64"/>
    </row>
    <row r="16" spans="1:3" x14ac:dyDescent="0.2">
      <c r="A16" s="110"/>
      <c r="B16" s="110"/>
      <c r="C16" s="64"/>
    </row>
    <row r="17" spans="1:3" x14ac:dyDescent="0.2">
      <c r="A17" s="110"/>
      <c r="B17" s="110"/>
      <c r="C17" s="64"/>
    </row>
    <row r="18" spans="1:3" x14ac:dyDescent="0.2">
      <c r="A18" s="110"/>
      <c r="B18" s="110"/>
      <c r="C18" s="64"/>
    </row>
    <row r="19" spans="1:3" x14ac:dyDescent="0.2">
      <c r="A19" s="110"/>
      <c r="B19" s="110"/>
      <c r="C19" s="64"/>
    </row>
    <row r="20" spans="1:3" x14ac:dyDescent="0.2">
      <c r="A20" s="110"/>
      <c r="B20" s="110"/>
      <c r="C20" s="64"/>
    </row>
    <row r="21" spans="1:3" x14ac:dyDescent="0.2">
      <c r="A21" s="110"/>
      <c r="B21" s="110"/>
      <c r="C21" s="64"/>
    </row>
    <row r="22" spans="1:3" x14ac:dyDescent="0.2">
      <c r="A22" s="110"/>
      <c r="B22" s="110"/>
      <c r="C22" s="64"/>
    </row>
    <row r="23" spans="1:3" x14ac:dyDescent="0.2">
      <c r="A23" s="110"/>
      <c r="B23" s="110"/>
      <c r="C23" s="64"/>
    </row>
    <row r="24" spans="1:3" x14ac:dyDescent="0.2">
      <c r="A24" s="110"/>
      <c r="B24" s="110"/>
      <c r="C24" s="64"/>
    </row>
    <row r="25" spans="1:3" x14ac:dyDescent="0.2">
      <c r="A25" s="110"/>
      <c r="B25" s="110"/>
      <c r="C25" s="64"/>
    </row>
    <row r="26" spans="1:3" x14ac:dyDescent="0.2">
      <c r="A26" s="110"/>
      <c r="B26" s="110"/>
      <c r="C26" s="64"/>
    </row>
    <row r="27" spans="1:3" x14ac:dyDescent="0.2">
      <c r="A27" s="110"/>
      <c r="B27" s="110"/>
      <c r="C27" s="64"/>
    </row>
    <row r="28" spans="1:3" x14ac:dyDescent="0.2">
      <c r="A28" s="110"/>
      <c r="B28" s="110"/>
      <c r="C28" s="64"/>
    </row>
    <row r="29" spans="1:3" x14ac:dyDescent="0.2">
      <c r="A29" s="110"/>
      <c r="B29" s="110"/>
      <c r="C29" s="64"/>
    </row>
    <row r="30" spans="1:3" x14ac:dyDescent="0.2">
      <c r="A30" s="110"/>
      <c r="B30" s="110"/>
      <c r="C30" s="64"/>
    </row>
    <row r="31" spans="1:3" x14ac:dyDescent="0.2">
      <c r="A31" s="110"/>
      <c r="B31" s="110"/>
      <c r="C31" s="64"/>
    </row>
    <row r="32" spans="1:3" x14ac:dyDescent="0.2">
      <c r="A32" s="110"/>
      <c r="B32" s="110"/>
      <c r="C32" s="64"/>
    </row>
    <row r="33" spans="1:3" x14ac:dyDescent="0.2">
      <c r="A33" s="110"/>
      <c r="B33" s="110"/>
      <c r="C33" s="64"/>
    </row>
    <row r="34" spans="1:3" x14ac:dyDescent="0.2">
      <c r="A34" s="110"/>
      <c r="B34" s="110"/>
      <c r="C34" s="64"/>
    </row>
    <row r="35" spans="1:3" x14ac:dyDescent="0.2">
      <c r="A35" s="110"/>
      <c r="B35" s="110"/>
      <c r="C35" s="64"/>
    </row>
    <row r="36" spans="1:3" x14ac:dyDescent="0.2">
      <c r="A36" s="110"/>
      <c r="B36" s="110"/>
      <c r="C36" s="64"/>
    </row>
    <row r="37" spans="1:3" x14ac:dyDescent="0.2">
      <c r="A37" s="110"/>
      <c r="B37" s="110"/>
      <c r="C37" s="64"/>
    </row>
    <row r="38" spans="1:3" x14ac:dyDescent="0.2">
      <c r="A38" s="110"/>
      <c r="B38" s="110"/>
      <c r="C38" s="64"/>
    </row>
    <row r="39" spans="1:3" x14ac:dyDescent="0.2">
      <c r="A39" s="110"/>
      <c r="B39" s="110"/>
      <c r="C39" s="64"/>
    </row>
    <row r="40" spans="1:3" x14ac:dyDescent="0.2">
      <c r="A40" s="110"/>
      <c r="B40" s="110"/>
      <c r="C40" s="64"/>
    </row>
    <row r="41" spans="1:3" x14ac:dyDescent="0.2">
      <c r="A41" s="110"/>
      <c r="B41" s="110"/>
      <c r="C41" s="64"/>
    </row>
    <row r="42" spans="1:3" x14ac:dyDescent="0.2">
      <c r="A42" s="110"/>
      <c r="B42" s="110"/>
      <c r="C42" s="64"/>
    </row>
    <row r="43" spans="1:3" x14ac:dyDescent="0.2">
      <c r="A43" s="110"/>
      <c r="B43" s="110"/>
      <c r="C43" s="64"/>
    </row>
    <row r="44" spans="1:3" x14ac:dyDescent="0.2">
      <c r="A44" s="110"/>
      <c r="B44" s="110"/>
      <c r="C44" s="64"/>
    </row>
    <row r="45" spans="1:3" x14ac:dyDescent="0.2">
      <c r="A45" s="110"/>
      <c r="B45" s="110"/>
      <c r="C45" s="64"/>
    </row>
    <row r="46" spans="1:3" x14ac:dyDescent="0.2">
      <c r="A46" s="110"/>
      <c r="B46" s="110"/>
      <c r="C46" s="64"/>
    </row>
    <row r="47" spans="1:3" x14ac:dyDescent="0.2">
      <c r="A47" s="110"/>
      <c r="B47" s="110"/>
      <c r="C47" s="64"/>
    </row>
    <row r="48" spans="1:3" x14ac:dyDescent="0.2">
      <c r="A48" s="110"/>
      <c r="B48" s="110"/>
      <c r="C48" s="64"/>
    </row>
    <row r="49" spans="1:3" x14ac:dyDescent="0.2">
      <c r="A49" s="110"/>
      <c r="B49" s="110"/>
      <c r="C49" s="64"/>
    </row>
    <row r="50" spans="1:3" x14ac:dyDescent="0.2">
      <c r="A50" s="110"/>
      <c r="B50" s="110"/>
      <c r="C50" s="64"/>
    </row>
    <row r="51" spans="1:3" x14ac:dyDescent="0.2">
      <c r="A51" s="110"/>
      <c r="B51" s="110"/>
      <c r="C51" s="64"/>
    </row>
    <row r="52" spans="1:3" x14ac:dyDescent="0.2">
      <c r="A52" s="110"/>
      <c r="B52" s="110"/>
      <c r="C52" s="64"/>
    </row>
    <row r="53" spans="1:3" x14ac:dyDescent="0.2">
      <c r="A53" s="110"/>
      <c r="B53" s="110"/>
      <c r="C53" s="64"/>
    </row>
    <row r="54" spans="1:3" x14ac:dyDescent="0.2">
      <c r="A54" s="110"/>
      <c r="B54" s="110"/>
      <c r="C54" s="64"/>
    </row>
    <row r="55" spans="1:3" x14ac:dyDescent="0.2">
      <c r="A55" s="110"/>
      <c r="B55" s="110"/>
      <c r="C55" s="64"/>
    </row>
    <row r="56" spans="1:3" x14ac:dyDescent="0.2">
      <c r="A56" s="110"/>
      <c r="B56" s="110"/>
      <c r="C56" s="64"/>
    </row>
    <row r="57" spans="1:3" x14ac:dyDescent="0.2">
      <c r="A57" s="110"/>
      <c r="B57" s="110"/>
      <c r="C57" s="64"/>
    </row>
    <row r="58" spans="1:3" x14ac:dyDescent="0.2">
      <c r="A58" s="110"/>
      <c r="B58" s="110"/>
      <c r="C58" s="64"/>
    </row>
    <row r="59" spans="1:3" x14ac:dyDescent="0.2">
      <c r="A59" s="110"/>
      <c r="B59" s="110"/>
      <c r="C59" s="64"/>
    </row>
    <row r="60" spans="1:3" x14ac:dyDescent="0.2">
      <c r="A60" s="110"/>
      <c r="B60" s="110"/>
      <c r="C60" s="64"/>
    </row>
    <row r="61" spans="1:3" x14ac:dyDescent="0.2">
      <c r="A61" s="110"/>
      <c r="B61" s="110"/>
      <c r="C61" s="64"/>
    </row>
    <row r="62" spans="1:3" x14ac:dyDescent="0.2">
      <c r="A62" s="110"/>
      <c r="B62" s="110"/>
      <c r="C62" s="64"/>
    </row>
    <row r="63" spans="1:3" x14ac:dyDescent="0.2">
      <c r="A63" s="110"/>
      <c r="B63" s="110"/>
      <c r="C63" s="64"/>
    </row>
    <row r="64" spans="1:3" x14ac:dyDescent="0.2">
      <c r="A64" s="110"/>
      <c r="B64" s="110"/>
      <c r="C64" s="64"/>
    </row>
    <row r="65" spans="1:3" x14ac:dyDescent="0.2">
      <c r="A65" s="110"/>
      <c r="B65" s="110"/>
      <c r="C65" s="64"/>
    </row>
    <row r="66" spans="1:3" x14ac:dyDescent="0.2">
      <c r="A66" s="110"/>
      <c r="B66" s="110"/>
      <c r="C66" s="64"/>
    </row>
    <row r="67" spans="1:3" x14ac:dyDescent="0.2">
      <c r="A67" s="110"/>
      <c r="B67" s="110"/>
      <c r="C67" s="64"/>
    </row>
    <row r="68" spans="1:3" x14ac:dyDescent="0.2">
      <c r="A68" s="110"/>
      <c r="B68" s="110"/>
      <c r="C68" s="64"/>
    </row>
    <row r="69" spans="1:3" x14ac:dyDescent="0.2">
      <c r="A69" s="110"/>
      <c r="B69" s="110"/>
      <c r="C69" s="64"/>
    </row>
    <row r="70" spans="1:3" x14ac:dyDescent="0.2">
      <c r="A70" s="110"/>
      <c r="B70" s="110"/>
      <c r="C70" s="64"/>
    </row>
    <row r="71" spans="1:3" x14ac:dyDescent="0.2">
      <c r="A71" s="110"/>
      <c r="B71" s="110"/>
      <c r="C71" s="64"/>
    </row>
    <row r="72" spans="1:3" x14ac:dyDescent="0.2">
      <c r="A72" s="110"/>
      <c r="B72" s="110"/>
      <c r="C72" s="64"/>
    </row>
    <row r="73" spans="1:3" x14ac:dyDescent="0.2">
      <c r="A73" s="110"/>
      <c r="B73" s="110"/>
      <c r="C73" s="64"/>
    </row>
    <row r="74" spans="1:3" x14ac:dyDescent="0.2">
      <c r="A74" s="110"/>
      <c r="B74" s="110"/>
      <c r="C74" s="64"/>
    </row>
    <row r="75" spans="1:3" x14ac:dyDescent="0.2">
      <c r="A75" s="110"/>
      <c r="B75" s="110"/>
      <c r="C75" s="64"/>
    </row>
    <row r="76" spans="1:3" x14ac:dyDescent="0.2">
      <c r="A76" s="110"/>
      <c r="B76" s="110"/>
      <c r="C76" s="64"/>
    </row>
    <row r="77" spans="1:3" x14ac:dyDescent="0.2">
      <c r="A77" s="110"/>
      <c r="B77" s="110"/>
      <c r="C77" s="64"/>
    </row>
    <row r="78" spans="1:3" x14ac:dyDescent="0.2">
      <c r="A78" s="110"/>
      <c r="B78" s="110"/>
      <c r="C78" s="64"/>
    </row>
    <row r="79" spans="1:3" x14ac:dyDescent="0.2">
      <c r="A79" s="110"/>
      <c r="B79" s="110"/>
      <c r="C79" s="64"/>
    </row>
    <row r="80" spans="1:3" x14ac:dyDescent="0.2">
      <c r="A80" s="110"/>
      <c r="B80" s="110"/>
      <c r="C80" s="64"/>
    </row>
    <row r="81" spans="1:3" x14ac:dyDescent="0.2">
      <c r="A81" s="110"/>
      <c r="B81" s="110"/>
      <c r="C81" s="64"/>
    </row>
    <row r="82" spans="1:3" x14ac:dyDescent="0.2">
      <c r="A82" s="110"/>
      <c r="B82" s="110"/>
      <c r="C82" s="64"/>
    </row>
    <row r="83" spans="1:3" x14ac:dyDescent="0.2">
      <c r="A83" s="110"/>
      <c r="B83" s="110"/>
      <c r="C83" s="64"/>
    </row>
    <row r="84" spans="1:3" x14ac:dyDescent="0.2">
      <c r="A84" s="110"/>
      <c r="B84" s="110"/>
      <c r="C84" s="64"/>
    </row>
    <row r="85" spans="1:3" x14ac:dyDescent="0.2">
      <c r="A85" s="110"/>
      <c r="B85" s="110"/>
      <c r="C85" s="64"/>
    </row>
    <row r="86" spans="1:3" x14ac:dyDescent="0.2">
      <c r="A86" s="110"/>
      <c r="B86" s="110"/>
      <c r="C86" s="64"/>
    </row>
    <row r="87" spans="1:3" x14ac:dyDescent="0.2">
      <c r="A87" s="110"/>
      <c r="B87" s="110"/>
      <c r="C87" s="64"/>
    </row>
    <row r="88" spans="1:3" x14ac:dyDescent="0.2">
      <c r="A88" s="110"/>
      <c r="B88" s="110"/>
      <c r="C88" s="64"/>
    </row>
    <row r="89" spans="1:3" x14ac:dyDescent="0.2">
      <c r="A89" s="110"/>
      <c r="B89" s="110"/>
      <c r="C89" s="64"/>
    </row>
    <row r="90" spans="1:3" x14ac:dyDescent="0.2">
      <c r="A90" s="110"/>
      <c r="B90" s="110"/>
      <c r="C90" s="64"/>
    </row>
    <row r="91" spans="1:3" x14ac:dyDescent="0.2">
      <c r="A91" s="110"/>
      <c r="B91" s="110"/>
      <c r="C91" s="64"/>
    </row>
    <row r="92" spans="1:3" x14ac:dyDescent="0.2">
      <c r="A92" s="110"/>
      <c r="B92" s="110"/>
      <c r="C92" s="64"/>
    </row>
    <row r="93" spans="1:3" x14ac:dyDescent="0.2">
      <c r="A93" s="110"/>
      <c r="B93" s="110"/>
      <c r="C93" s="64"/>
    </row>
    <row r="94" spans="1:3" x14ac:dyDescent="0.2">
      <c r="A94" s="110"/>
      <c r="B94" s="110"/>
      <c r="C94" s="64"/>
    </row>
    <row r="95" spans="1:3" x14ac:dyDescent="0.2">
      <c r="A95" s="110"/>
      <c r="B95" s="110"/>
      <c r="C95" s="64"/>
    </row>
    <row r="96" spans="1:3" x14ac:dyDescent="0.2">
      <c r="A96" s="110"/>
      <c r="B96" s="110"/>
      <c r="C96" s="64"/>
    </row>
    <row r="97" spans="1:3" x14ac:dyDescent="0.2">
      <c r="A97" s="110"/>
      <c r="B97" s="110"/>
      <c r="C97" s="64"/>
    </row>
    <row r="98" spans="1:3" x14ac:dyDescent="0.2">
      <c r="A98" s="110"/>
      <c r="B98" s="110"/>
      <c r="C98" s="64"/>
    </row>
    <row r="99" spans="1:3" x14ac:dyDescent="0.2">
      <c r="A99" s="110"/>
      <c r="B99" s="110"/>
      <c r="C99" s="64"/>
    </row>
    <row r="100" spans="1:3" x14ac:dyDescent="0.2">
      <c r="A100" s="110"/>
      <c r="B100" s="110"/>
      <c r="C100" s="64"/>
    </row>
    <row r="101" spans="1:3" x14ac:dyDescent="0.2">
      <c r="A101" s="110"/>
      <c r="B101" s="110"/>
      <c r="C101" s="64"/>
    </row>
    <row r="102" spans="1:3" x14ac:dyDescent="0.2">
      <c r="A102" s="110"/>
      <c r="B102" s="110"/>
      <c r="C102" s="64"/>
    </row>
    <row r="103" spans="1:3" x14ac:dyDescent="0.2">
      <c r="A103" s="110"/>
      <c r="B103" s="110"/>
      <c r="C103" s="64"/>
    </row>
    <row r="104" spans="1:3" x14ac:dyDescent="0.2">
      <c r="A104" s="110"/>
      <c r="B104" s="110"/>
      <c r="C104" s="64"/>
    </row>
    <row r="105" spans="1:3" x14ac:dyDescent="0.2">
      <c r="A105" s="110"/>
      <c r="B105" s="110"/>
      <c r="C105" s="64"/>
    </row>
    <row r="106" spans="1:3" x14ac:dyDescent="0.2">
      <c r="A106" s="110"/>
      <c r="B106" s="110"/>
      <c r="C106" s="64"/>
    </row>
    <row r="107" spans="1:3" x14ac:dyDescent="0.2">
      <c r="A107" s="110"/>
      <c r="B107" s="110"/>
      <c r="C107" s="64"/>
    </row>
    <row r="108" spans="1:3" x14ac:dyDescent="0.2">
      <c r="A108" s="110"/>
      <c r="B108" s="110"/>
      <c r="C108" s="64"/>
    </row>
    <row r="109" spans="1:3" x14ac:dyDescent="0.2">
      <c r="A109" s="110"/>
      <c r="B109" s="110"/>
      <c r="C109" s="64"/>
    </row>
    <row r="110" spans="1:3" x14ac:dyDescent="0.2">
      <c r="A110" s="110"/>
      <c r="B110" s="110"/>
      <c r="C110" s="64"/>
    </row>
    <row r="111" spans="1:3" x14ac:dyDescent="0.2">
      <c r="A111" s="110"/>
      <c r="B111" s="110"/>
      <c r="C111" s="64"/>
    </row>
    <row r="112" spans="1:3" x14ac:dyDescent="0.2">
      <c r="A112" s="110"/>
      <c r="B112" s="110"/>
      <c r="C112" s="64"/>
    </row>
    <row r="113" spans="1:3" x14ac:dyDescent="0.2">
      <c r="A113" s="110"/>
      <c r="B113" s="110"/>
      <c r="C113" s="64"/>
    </row>
    <row r="114" spans="1:3" x14ac:dyDescent="0.2">
      <c r="A114" s="110"/>
      <c r="B114" s="110"/>
      <c r="C114" s="64"/>
    </row>
    <row r="115" spans="1:3" x14ac:dyDescent="0.2">
      <c r="A115" s="110"/>
      <c r="B115" s="110"/>
      <c r="C115" s="64"/>
    </row>
    <row r="116" spans="1:3" x14ac:dyDescent="0.2">
      <c r="A116" s="110"/>
      <c r="B116" s="110"/>
      <c r="C116" s="64"/>
    </row>
    <row r="117" spans="1:3" x14ac:dyDescent="0.2">
      <c r="A117" s="110"/>
      <c r="B117" s="110"/>
      <c r="C117" s="64"/>
    </row>
    <row r="118" spans="1:3" x14ac:dyDescent="0.2">
      <c r="A118" s="110"/>
      <c r="B118" s="110"/>
      <c r="C118" s="64"/>
    </row>
    <row r="119" spans="1:3" x14ac:dyDescent="0.2">
      <c r="A119" s="110"/>
      <c r="B119" s="110"/>
      <c r="C119" s="64"/>
    </row>
    <row r="120" spans="1:3" x14ac:dyDescent="0.2">
      <c r="A120" s="110"/>
      <c r="B120" s="110"/>
      <c r="C120" s="64"/>
    </row>
    <row r="121" spans="1:3" x14ac:dyDescent="0.2">
      <c r="A121" s="110"/>
      <c r="B121" s="110"/>
      <c r="C121" s="64"/>
    </row>
    <row r="122" spans="1:3" x14ac:dyDescent="0.2">
      <c r="A122" s="110"/>
      <c r="B122" s="110"/>
      <c r="C122" s="64"/>
    </row>
    <row r="123" spans="1:3" x14ac:dyDescent="0.2">
      <c r="A123" s="110"/>
      <c r="B123" s="110"/>
      <c r="C123" s="64"/>
    </row>
    <row r="124" spans="1:3" x14ac:dyDescent="0.2">
      <c r="A124" s="110"/>
      <c r="B124" s="110"/>
      <c r="C124" s="64"/>
    </row>
    <row r="125" spans="1:3" x14ac:dyDescent="0.2">
      <c r="A125" s="110"/>
      <c r="B125" s="110"/>
      <c r="C125" s="64"/>
    </row>
    <row r="126" spans="1:3" x14ac:dyDescent="0.2">
      <c r="A126" s="110"/>
      <c r="B126" s="110"/>
      <c r="C126" s="64"/>
    </row>
    <row r="127" spans="1:3" x14ac:dyDescent="0.2">
      <c r="A127" s="110"/>
      <c r="B127" s="110"/>
      <c r="C127" s="64"/>
    </row>
    <row r="128" spans="1:3" x14ac:dyDescent="0.2">
      <c r="A128" s="110"/>
      <c r="B128" s="110"/>
      <c r="C128" s="64"/>
    </row>
    <row r="129" spans="1:3" x14ac:dyDescent="0.2">
      <c r="A129" s="110"/>
      <c r="B129" s="110"/>
      <c r="C129" s="64"/>
    </row>
    <row r="130" spans="1:3" x14ac:dyDescent="0.2">
      <c r="A130" s="110"/>
      <c r="B130" s="110"/>
      <c r="C130" s="64"/>
    </row>
    <row r="131" spans="1:3" x14ac:dyDescent="0.2">
      <c r="A131" s="110"/>
      <c r="B131" s="110"/>
      <c r="C131" s="64"/>
    </row>
    <row r="132" spans="1:3" x14ac:dyDescent="0.2">
      <c r="A132" s="110"/>
      <c r="B132" s="110"/>
      <c r="C132" s="64"/>
    </row>
    <row r="133" spans="1:3" x14ac:dyDescent="0.2">
      <c r="A133" s="110"/>
      <c r="B133" s="110"/>
      <c r="C133" s="64"/>
    </row>
    <row r="134" spans="1:3" x14ac:dyDescent="0.2">
      <c r="A134" s="110"/>
      <c r="B134" s="110"/>
      <c r="C134" s="64"/>
    </row>
    <row r="135" spans="1:3" x14ac:dyDescent="0.2">
      <c r="A135" s="110"/>
      <c r="B135" s="110"/>
      <c r="C135" s="64"/>
    </row>
    <row r="136" spans="1:3" x14ac:dyDescent="0.2">
      <c r="A136" s="110"/>
      <c r="B136" s="110"/>
      <c r="C136" s="64"/>
    </row>
    <row r="137" spans="1:3" x14ac:dyDescent="0.2">
      <c r="A137" s="110"/>
      <c r="B137" s="110"/>
      <c r="C137" s="64"/>
    </row>
    <row r="138" spans="1:3" x14ac:dyDescent="0.2">
      <c r="A138" s="110"/>
      <c r="B138" s="110"/>
      <c r="C138" s="64"/>
    </row>
    <row r="139" spans="1:3" x14ac:dyDescent="0.2">
      <c r="A139" s="110"/>
      <c r="B139" s="110"/>
      <c r="C139" s="64"/>
    </row>
    <row r="140" spans="1:3" x14ac:dyDescent="0.2">
      <c r="A140" s="110"/>
      <c r="B140" s="110"/>
      <c r="C140" s="64"/>
    </row>
    <row r="141" spans="1:3" x14ac:dyDescent="0.2">
      <c r="A141" s="110"/>
      <c r="B141" s="110"/>
      <c r="C141" s="64"/>
    </row>
    <row r="142" spans="1:3" x14ac:dyDescent="0.2">
      <c r="A142" s="110"/>
      <c r="B142" s="110"/>
      <c r="C142" s="64"/>
    </row>
    <row r="143" spans="1:3" x14ac:dyDescent="0.2">
      <c r="A143" s="110"/>
      <c r="B143" s="110"/>
      <c r="C143" s="64"/>
    </row>
    <row r="144" spans="1:3" x14ac:dyDescent="0.2">
      <c r="A144" s="110"/>
      <c r="B144" s="110"/>
      <c r="C144" s="64"/>
    </row>
    <row r="145" spans="1:3" x14ac:dyDescent="0.2">
      <c r="A145" s="110"/>
      <c r="B145" s="110"/>
      <c r="C145" s="64"/>
    </row>
    <row r="146" spans="1:3" x14ac:dyDescent="0.2">
      <c r="A146" s="110"/>
      <c r="B146" s="110"/>
      <c r="C146" s="64"/>
    </row>
    <row r="147" spans="1:3" x14ac:dyDescent="0.2">
      <c r="A147" s="110"/>
      <c r="B147" s="110"/>
      <c r="C147" s="64"/>
    </row>
    <row r="148" spans="1:3" x14ac:dyDescent="0.2">
      <c r="A148" s="110"/>
      <c r="B148" s="110"/>
      <c r="C148" s="64"/>
    </row>
    <row r="149" spans="1:3" x14ac:dyDescent="0.2">
      <c r="A149" s="110"/>
      <c r="B149" s="110"/>
      <c r="C149" s="64"/>
    </row>
    <row r="150" spans="1:3" x14ac:dyDescent="0.2">
      <c r="A150" s="110"/>
      <c r="B150" s="110"/>
      <c r="C150" s="64"/>
    </row>
    <row r="151" spans="1:3" x14ac:dyDescent="0.2">
      <c r="A151" s="110"/>
      <c r="B151" s="110"/>
      <c r="C151" s="64"/>
    </row>
    <row r="152" spans="1:3" x14ac:dyDescent="0.2">
      <c r="A152" s="110"/>
      <c r="B152" s="110"/>
      <c r="C152" s="64"/>
    </row>
    <row r="153" spans="1:3" x14ac:dyDescent="0.2">
      <c r="A153" s="110"/>
      <c r="B153" s="110"/>
      <c r="C153" s="64"/>
    </row>
    <row r="154" spans="1:3" x14ac:dyDescent="0.2">
      <c r="A154" s="110"/>
      <c r="B154" s="110"/>
      <c r="C154" s="64"/>
    </row>
    <row r="155" spans="1:3" x14ac:dyDescent="0.2">
      <c r="A155" s="110"/>
      <c r="B155" s="110"/>
      <c r="C155" s="64"/>
    </row>
    <row r="156" spans="1:3" x14ac:dyDescent="0.2">
      <c r="A156" s="110"/>
      <c r="B156" s="110"/>
      <c r="C156" s="64"/>
    </row>
    <row r="157" spans="1:3" x14ac:dyDescent="0.2">
      <c r="A157" s="110"/>
      <c r="B157" s="110"/>
      <c r="C157" s="64"/>
    </row>
    <row r="158" spans="1:3" x14ac:dyDescent="0.2">
      <c r="A158" s="110"/>
      <c r="B158" s="110"/>
      <c r="C158" s="64"/>
    </row>
    <row r="159" spans="1:3" x14ac:dyDescent="0.2">
      <c r="A159" s="110"/>
      <c r="B159" s="110"/>
      <c r="C159" s="64"/>
    </row>
    <row r="160" spans="1:3" x14ac:dyDescent="0.2">
      <c r="A160" s="110"/>
      <c r="B160" s="110"/>
      <c r="C160" s="64"/>
    </row>
    <row r="161" spans="1:3" x14ac:dyDescent="0.2">
      <c r="A161" s="110"/>
      <c r="B161" s="110"/>
      <c r="C161" s="64"/>
    </row>
    <row r="162" spans="1:3" x14ac:dyDescent="0.2">
      <c r="A162" s="110"/>
      <c r="B162" s="110"/>
      <c r="C162" s="64"/>
    </row>
    <row r="163" spans="1:3" x14ac:dyDescent="0.2">
      <c r="A163" s="110"/>
      <c r="B163" s="110"/>
      <c r="C163" s="64"/>
    </row>
    <row r="164" spans="1:3" x14ac:dyDescent="0.2">
      <c r="A164" s="110"/>
      <c r="B164" s="110"/>
      <c r="C164" s="64"/>
    </row>
    <row r="165" spans="1:3" x14ac:dyDescent="0.2">
      <c r="A165" s="110"/>
      <c r="B165" s="110"/>
      <c r="C165" s="64"/>
    </row>
    <row r="166" spans="1:3" x14ac:dyDescent="0.2">
      <c r="A166" s="110"/>
      <c r="B166" s="110"/>
      <c r="C166" s="64"/>
    </row>
    <row r="167" spans="1:3" x14ac:dyDescent="0.2">
      <c r="A167" s="110"/>
      <c r="B167" s="110"/>
      <c r="C167" s="64"/>
    </row>
    <row r="168" spans="1:3" x14ac:dyDescent="0.2">
      <c r="A168" s="110"/>
      <c r="B168" s="110"/>
      <c r="C168" s="64"/>
    </row>
    <row r="169" spans="1:3" x14ac:dyDescent="0.2">
      <c r="A169" s="110"/>
      <c r="B169" s="110"/>
      <c r="C169" s="64"/>
    </row>
    <row r="170" spans="1:3" x14ac:dyDescent="0.2">
      <c r="A170" s="110"/>
      <c r="B170" s="110"/>
      <c r="C170" s="64"/>
    </row>
    <row r="171" spans="1:3" x14ac:dyDescent="0.2">
      <c r="A171" s="110"/>
      <c r="B171" s="110"/>
      <c r="C171" s="64"/>
    </row>
    <row r="172" spans="1:3" x14ac:dyDescent="0.2">
      <c r="A172" s="110"/>
      <c r="B172" s="110"/>
      <c r="C172" s="64"/>
    </row>
    <row r="173" spans="1:3" x14ac:dyDescent="0.2">
      <c r="A173" s="110"/>
      <c r="B173" s="110"/>
      <c r="C173" s="64"/>
    </row>
    <row r="174" spans="1:3" x14ac:dyDescent="0.2">
      <c r="A174" s="110"/>
      <c r="B174" s="110"/>
      <c r="C174" s="64"/>
    </row>
    <row r="175" spans="1:3" x14ac:dyDescent="0.2">
      <c r="A175" s="110"/>
      <c r="B175" s="110"/>
      <c r="C175" s="64"/>
    </row>
    <row r="176" spans="1:3" x14ac:dyDescent="0.2">
      <c r="A176" s="110"/>
      <c r="B176" s="110"/>
      <c r="C176" s="64"/>
    </row>
    <row r="177" spans="1:3" x14ac:dyDescent="0.2">
      <c r="A177" s="110"/>
      <c r="B177" s="110"/>
      <c r="C177" s="64"/>
    </row>
    <row r="178" spans="1:3" x14ac:dyDescent="0.2">
      <c r="A178" s="110"/>
      <c r="B178" s="110"/>
      <c r="C178" s="64"/>
    </row>
    <row r="179" spans="1:3" x14ac:dyDescent="0.2">
      <c r="A179" s="110"/>
      <c r="B179" s="110"/>
      <c r="C179" s="64"/>
    </row>
    <row r="180" spans="1:3" x14ac:dyDescent="0.2">
      <c r="A180" s="110"/>
      <c r="B180" s="110"/>
      <c r="C180" s="64"/>
    </row>
    <row r="181" spans="1:3" x14ac:dyDescent="0.2">
      <c r="A181" s="110"/>
      <c r="B181" s="110"/>
      <c r="C181" s="64"/>
    </row>
    <row r="182" spans="1:3" x14ac:dyDescent="0.2">
      <c r="A182" s="110"/>
      <c r="B182" s="110"/>
      <c r="C182" s="64"/>
    </row>
    <row r="183" spans="1:3" x14ac:dyDescent="0.2">
      <c r="A183" s="110"/>
      <c r="B183" s="110"/>
      <c r="C183" s="64"/>
    </row>
    <row r="184" spans="1:3" x14ac:dyDescent="0.2">
      <c r="A184" s="110"/>
      <c r="B184" s="110"/>
      <c r="C184" s="64"/>
    </row>
    <row r="185" spans="1:3" x14ac:dyDescent="0.2">
      <c r="A185" s="110"/>
      <c r="B185" s="110"/>
      <c r="C185" s="64"/>
    </row>
    <row r="186" spans="1:3" x14ac:dyDescent="0.2">
      <c r="A186" s="110"/>
      <c r="B186" s="110"/>
      <c r="C186" s="64"/>
    </row>
    <row r="187" spans="1:3" x14ac:dyDescent="0.2">
      <c r="A187" s="110"/>
      <c r="B187" s="110"/>
      <c r="C187" s="64"/>
    </row>
    <row r="188" spans="1:3" x14ac:dyDescent="0.2">
      <c r="A188" s="110"/>
      <c r="B188" s="110"/>
      <c r="C188" s="64"/>
    </row>
    <row r="189" spans="1:3" x14ac:dyDescent="0.2">
      <c r="A189" s="110"/>
      <c r="B189" s="110"/>
      <c r="C189" s="64"/>
    </row>
    <row r="190" spans="1:3" x14ac:dyDescent="0.2">
      <c r="A190" s="110"/>
      <c r="B190" s="110"/>
      <c r="C190" s="64"/>
    </row>
    <row r="191" spans="1:3" x14ac:dyDescent="0.2">
      <c r="A191" s="110"/>
      <c r="B191" s="110"/>
      <c r="C191" s="64"/>
    </row>
    <row r="192" spans="1:3" x14ac:dyDescent="0.2">
      <c r="A192" s="110"/>
      <c r="B192" s="110"/>
      <c r="C192" s="64"/>
    </row>
    <row r="193" spans="1:3" x14ac:dyDescent="0.2">
      <c r="A193" s="110"/>
      <c r="B193" s="110"/>
      <c r="C193" s="64"/>
    </row>
    <row r="194" spans="1:3" x14ac:dyDescent="0.2">
      <c r="A194" s="110"/>
      <c r="B194" s="110"/>
      <c r="C194" s="64"/>
    </row>
    <row r="195" spans="1:3" x14ac:dyDescent="0.2">
      <c r="A195" s="110"/>
      <c r="B195" s="110"/>
      <c r="C195" s="64"/>
    </row>
    <row r="196" spans="1:3" x14ac:dyDescent="0.2">
      <c r="A196" s="110"/>
      <c r="B196" s="110"/>
      <c r="C196" s="64"/>
    </row>
    <row r="197" spans="1:3" x14ac:dyDescent="0.2">
      <c r="A197" s="110"/>
      <c r="B197" s="110"/>
      <c r="C197" s="64"/>
    </row>
    <row r="198" spans="1:3" x14ac:dyDescent="0.2">
      <c r="A198" s="110"/>
      <c r="B198" s="110"/>
      <c r="C198" s="64"/>
    </row>
    <row r="199" spans="1:3" x14ac:dyDescent="0.2">
      <c r="A199" s="110"/>
      <c r="B199" s="110"/>
      <c r="C199" s="64"/>
    </row>
    <row r="200" spans="1:3" x14ac:dyDescent="0.2">
      <c r="A200" s="110"/>
      <c r="B200" s="110"/>
      <c r="C200" s="64"/>
    </row>
    <row r="201" spans="1:3" x14ac:dyDescent="0.2">
      <c r="A201" s="110"/>
      <c r="B201" s="110"/>
      <c r="C201" s="64"/>
    </row>
    <row r="202" spans="1:3" x14ac:dyDescent="0.2">
      <c r="A202" s="110"/>
      <c r="B202" s="110"/>
      <c r="C202" s="64"/>
    </row>
    <row r="203" spans="1:3" x14ac:dyDescent="0.2">
      <c r="A203" s="110"/>
      <c r="B203" s="110"/>
      <c r="C203" s="64"/>
    </row>
    <row r="204" spans="1:3" x14ac:dyDescent="0.2">
      <c r="A204" s="110"/>
      <c r="B204" s="110"/>
      <c r="C204" s="64"/>
    </row>
    <row r="205" spans="1:3" x14ac:dyDescent="0.2">
      <c r="A205" s="110"/>
      <c r="B205" s="110"/>
      <c r="C205" s="64"/>
    </row>
    <row r="206" spans="1:3" x14ac:dyDescent="0.2">
      <c r="A206" s="110"/>
      <c r="B206" s="110"/>
      <c r="C206" s="64"/>
    </row>
    <row r="207" spans="1:3" x14ac:dyDescent="0.2">
      <c r="A207" s="110"/>
      <c r="B207" s="110"/>
      <c r="C207" s="64"/>
    </row>
    <row r="208" spans="1:3" x14ac:dyDescent="0.2">
      <c r="A208" s="110"/>
      <c r="B208" s="110"/>
      <c r="C208" s="64"/>
    </row>
    <row r="209" spans="1:3" x14ac:dyDescent="0.2">
      <c r="A209" s="110"/>
      <c r="B209" s="110"/>
      <c r="C209" s="64"/>
    </row>
    <row r="210" spans="1:3" x14ac:dyDescent="0.2">
      <c r="A210" s="110"/>
      <c r="B210" s="110"/>
      <c r="C210" s="64"/>
    </row>
    <row r="211" spans="1:3" x14ac:dyDescent="0.2">
      <c r="A211" s="110"/>
      <c r="B211" s="110"/>
      <c r="C211" s="64"/>
    </row>
    <row r="212" spans="1:3" x14ac:dyDescent="0.2">
      <c r="A212" s="110"/>
      <c r="B212" s="110"/>
      <c r="C212" s="64"/>
    </row>
    <row r="213" spans="1:3" x14ac:dyDescent="0.2">
      <c r="A213" s="110"/>
      <c r="B213" s="110"/>
      <c r="C213" s="64"/>
    </row>
    <row r="214" spans="1:3" x14ac:dyDescent="0.2">
      <c r="A214" s="110"/>
      <c r="B214" s="110"/>
      <c r="C214" s="64"/>
    </row>
    <row r="215" spans="1:3" x14ac:dyDescent="0.2">
      <c r="A215" s="110"/>
      <c r="B215" s="110"/>
      <c r="C215" s="64"/>
    </row>
    <row r="216" spans="1:3" x14ac:dyDescent="0.2">
      <c r="A216" s="110"/>
      <c r="B216" s="110"/>
      <c r="C216" s="64"/>
    </row>
    <row r="217" spans="1:3" x14ac:dyDescent="0.2">
      <c r="A217" s="110"/>
      <c r="B217" s="110"/>
      <c r="C217" s="64"/>
    </row>
    <row r="218" spans="1:3" x14ac:dyDescent="0.2">
      <c r="A218" s="110"/>
      <c r="B218" s="110"/>
      <c r="C218" s="64"/>
    </row>
    <row r="219" spans="1:3" x14ac:dyDescent="0.2">
      <c r="A219" s="110"/>
      <c r="B219" s="110"/>
      <c r="C219" s="64"/>
    </row>
    <row r="220" spans="1:3" x14ac:dyDescent="0.2">
      <c r="A220" s="110"/>
      <c r="B220" s="110"/>
      <c r="C220" s="64"/>
    </row>
    <row r="221" spans="1:3" x14ac:dyDescent="0.2">
      <c r="A221" s="110"/>
      <c r="B221" s="110"/>
      <c r="C221" s="64"/>
    </row>
    <row r="222" spans="1:3" x14ac:dyDescent="0.2">
      <c r="A222" s="110"/>
      <c r="B222" s="110"/>
      <c r="C222" s="64"/>
    </row>
    <row r="223" spans="1:3" x14ac:dyDescent="0.2">
      <c r="A223" s="110"/>
      <c r="B223" s="110"/>
      <c r="C223" s="64"/>
    </row>
    <row r="224" spans="1:3" x14ac:dyDescent="0.2">
      <c r="A224" s="110"/>
      <c r="B224" s="110"/>
      <c r="C224" s="64"/>
    </row>
    <row r="225" spans="1:3" x14ac:dyDescent="0.2">
      <c r="A225" s="110"/>
      <c r="B225" s="110"/>
      <c r="C225" s="64"/>
    </row>
    <row r="226" spans="1:3" x14ac:dyDescent="0.2">
      <c r="A226" s="110"/>
      <c r="B226" s="110"/>
      <c r="C226" s="64"/>
    </row>
    <row r="227" spans="1:3" x14ac:dyDescent="0.2">
      <c r="A227" s="110"/>
      <c r="B227" s="110"/>
      <c r="C227" s="64"/>
    </row>
    <row r="228" spans="1:3" x14ac:dyDescent="0.2">
      <c r="A228" s="110"/>
      <c r="B228" s="110"/>
      <c r="C228" s="64"/>
    </row>
    <row r="229" spans="1:3" x14ac:dyDescent="0.2">
      <c r="A229" s="110"/>
      <c r="B229" s="110"/>
      <c r="C229" s="64"/>
    </row>
    <row r="230" spans="1:3" x14ac:dyDescent="0.2">
      <c r="A230" s="110"/>
      <c r="B230" s="110"/>
      <c r="C230" s="64"/>
    </row>
    <row r="231" spans="1:3" x14ac:dyDescent="0.2">
      <c r="A231" s="110"/>
      <c r="B231" s="110"/>
      <c r="C231" s="64"/>
    </row>
    <row r="232" spans="1:3" x14ac:dyDescent="0.2">
      <c r="A232" s="110"/>
      <c r="B232" s="110"/>
      <c r="C232" s="64"/>
    </row>
    <row r="233" spans="1:3" x14ac:dyDescent="0.2">
      <c r="A233" s="110"/>
      <c r="B233" s="110"/>
      <c r="C233" s="64"/>
    </row>
    <row r="234" spans="1:3" x14ac:dyDescent="0.2">
      <c r="A234" s="110"/>
      <c r="B234" s="110"/>
      <c r="C234" s="64"/>
    </row>
    <row r="235" spans="1:3" x14ac:dyDescent="0.2">
      <c r="A235" s="110"/>
      <c r="B235" s="110"/>
      <c r="C235" s="64"/>
    </row>
    <row r="236" spans="1:3" x14ac:dyDescent="0.2">
      <c r="A236" s="110"/>
      <c r="B236" s="110"/>
      <c r="C236" s="64"/>
    </row>
    <row r="237" spans="1:3" x14ac:dyDescent="0.2">
      <c r="A237" s="110"/>
      <c r="B237" s="110"/>
      <c r="C237" s="64"/>
    </row>
    <row r="238" spans="1:3" x14ac:dyDescent="0.2">
      <c r="A238" s="110"/>
      <c r="B238" s="110"/>
      <c r="C238" s="64"/>
    </row>
    <row r="239" spans="1:3" x14ac:dyDescent="0.2">
      <c r="A239" s="110"/>
      <c r="B239" s="110"/>
      <c r="C239" s="64"/>
    </row>
    <row r="240" spans="1:3" x14ac:dyDescent="0.2">
      <c r="A240" s="110"/>
      <c r="B240" s="110"/>
      <c r="C240" s="64"/>
    </row>
    <row r="241" spans="1:3" x14ac:dyDescent="0.2">
      <c r="A241" s="110"/>
      <c r="B241" s="110"/>
      <c r="C241" s="64"/>
    </row>
    <row r="242" spans="1:3" x14ac:dyDescent="0.2">
      <c r="A242" s="110"/>
      <c r="B242" s="110"/>
      <c r="C242" s="64"/>
    </row>
    <row r="243" spans="1:3" x14ac:dyDescent="0.2">
      <c r="A243" s="110"/>
      <c r="B243" s="110"/>
      <c r="C243" s="64"/>
    </row>
    <row r="244" spans="1:3" x14ac:dyDescent="0.2">
      <c r="A244" s="110"/>
      <c r="B244" s="110"/>
      <c r="C244" s="64"/>
    </row>
    <row r="245" spans="1:3" x14ac:dyDescent="0.2">
      <c r="A245" s="110"/>
      <c r="B245" s="110"/>
      <c r="C245" s="64"/>
    </row>
    <row r="246" spans="1:3" x14ac:dyDescent="0.2">
      <c r="A246" s="110"/>
      <c r="B246" s="110"/>
      <c r="C246" s="64"/>
    </row>
    <row r="247" spans="1:3" x14ac:dyDescent="0.2">
      <c r="A247" s="110"/>
      <c r="B247" s="110"/>
      <c r="C247" s="64"/>
    </row>
    <row r="248" spans="1:3" x14ac:dyDescent="0.2">
      <c r="A248" s="110"/>
      <c r="B248" s="110"/>
      <c r="C248" s="64"/>
    </row>
    <row r="249" spans="1:3" x14ac:dyDescent="0.2">
      <c r="A249" s="110"/>
      <c r="B249" s="110"/>
      <c r="C249" s="64"/>
    </row>
    <row r="250" spans="1:3" x14ac:dyDescent="0.2">
      <c r="A250" s="110"/>
      <c r="B250" s="110"/>
      <c r="C250" s="64"/>
    </row>
    <row r="251" spans="1:3" x14ac:dyDescent="0.2">
      <c r="A251" s="110"/>
      <c r="B251" s="110"/>
      <c r="C251" s="64"/>
    </row>
    <row r="252" spans="1:3" x14ac:dyDescent="0.2">
      <c r="A252" s="110"/>
      <c r="B252" s="110"/>
      <c r="C252" s="64"/>
    </row>
    <row r="253" spans="1:3" x14ac:dyDescent="0.2">
      <c r="A253" s="110"/>
      <c r="B253" s="110"/>
      <c r="C253" s="64"/>
    </row>
    <row r="254" spans="1:3" x14ac:dyDescent="0.2">
      <c r="A254" s="110"/>
      <c r="B254" s="110"/>
      <c r="C254" s="64"/>
    </row>
    <row r="255" spans="1:3" x14ac:dyDescent="0.2">
      <c r="A255" s="110"/>
      <c r="B255" s="110"/>
      <c r="C255" s="64"/>
    </row>
    <row r="256" spans="1:3" x14ac:dyDescent="0.2">
      <c r="A256" s="110"/>
      <c r="B256" s="110"/>
      <c r="C256" s="64"/>
    </row>
    <row r="257" spans="1:3" x14ac:dyDescent="0.2">
      <c r="A257" s="110"/>
      <c r="B257" s="110"/>
      <c r="C257" s="64"/>
    </row>
    <row r="258" spans="1:3" x14ac:dyDescent="0.2">
      <c r="A258" s="110"/>
      <c r="B258" s="110"/>
      <c r="C258" s="64"/>
    </row>
    <row r="259" spans="1:3" x14ac:dyDescent="0.2">
      <c r="A259" s="110"/>
      <c r="B259" s="110"/>
      <c r="C259" s="64"/>
    </row>
    <row r="260" spans="1:3" x14ac:dyDescent="0.2">
      <c r="A260" s="110"/>
      <c r="B260" s="110"/>
      <c r="C260" s="64"/>
    </row>
    <row r="261" spans="1:3" x14ac:dyDescent="0.2">
      <c r="A261" s="110"/>
      <c r="B261" s="110"/>
      <c r="C261" s="64"/>
    </row>
    <row r="262" spans="1:3" x14ac:dyDescent="0.2">
      <c r="A262" s="110"/>
      <c r="B262" s="110"/>
      <c r="C262" s="64"/>
    </row>
    <row r="263" spans="1:3" x14ac:dyDescent="0.2">
      <c r="A263" s="110"/>
      <c r="B263" s="110"/>
      <c r="C263" s="64"/>
    </row>
    <row r="264" spans="1:3" x14ac:dyDescent="0.2">
      <c r="A264" s="110"/>
      <c r="B264" s="110"/>
      <c r="C264" s="64"/>
    </row>
    <row r="265" spans="1:3" x14ac:dyDescent="0.2">
      <c r="A265" s="110"/>
      <c r="B265" s="110"/>
      <c r="C265" s="64"/>
    </row>
    <row r="266" spans="1:3" x14ac:dyDescent="0.2">
      <c r="A266" s="110"/>
      <c r="B266" s="110"/>
      <c r="C266" s="64"/>
    </row>
    <row r="267" spans="1:3" x14ac:dyDescent="0.2">
      <c r="A267" s="110"/>
      <c r="B267" s="110"/>
      <c r="C267" s="64"/>
    </row>
    <row r="268" spans="1:3" x14ac:dyDescent="0.2">
      <c r="A268" s="110"/>
      <c r="B268" s="110"/>
      <c r="C268" s="64"/>
    </row>
    <row r="269" spans="1:3" x14ac:dyDescent="0.2">
      <c r="A269" s="110"/>
      <c r="B269" s="110"/>
      <c r="C269" s="64"/>
    </row>
    <row r="270" spans="1:3" x14ac:dyDescent="0.2">
      <c r="A270" s="110"/>
      <c r="B270" s="110"/>
      <c r="C270" s="64"/>
    </row>
    <row r="271" spans="1:3" x14ac:dyDescent="0.2">
      <c r="A271" s="110"/>
      <c r="B271" s="110"/>
      <c r="C271" s="64"/>
    </row>
    <row r="272" spans="1:3" x14ac:dyDescent="0.2">
      <c r="A272" s="110"/>
      <c r="B272" s="110"/>
      <c r="C272" s="64"/>
    </row>
    <row r="273" spans="1:3" x14ac:dyDescent="0.2">
      <c r="A273" s="110"/>
      <c r="B273" s="110"/>
      <c r="C273" s="64"/>
    </row>
    <row r="274" spans="1:3" x14ac:dyDescent="0.2">
      <c r="A274" s="110"/>
      <c r="B274" s="110"/>
      <c r="C274" s="64"/>
    </row>
    <row r="275" spans="1:3" x14ac:dyDescent="0.2">
      <c r="A275" s="110"/>
      <c r="B275" s="110"/>
      <c r="C275" s="64"/>
    </row>
    <row r="276" spans="1:3" x14ac:dyDescent="0.2">
      <c r="A276" s="110"/>
      <c r="B276" s="110"/>
      <c r="C276" s="64"/>
    </row>
    <row r="277" spans="1:3" x14ac:dyDescent="0.2">
      <c r="A277" s="110"/>
      <c r="B277" s="110"/>
      <c r="C277" s="64"/>
    </row>
    <row r="278" spans="1:3" x14ac:dyDescent="0.2">
      <c r="A278" s="110"/>
      <c r="B278" s="110"/>
      <c r="C278" s="64"/>
    </row>
    <row r="279" spans="1:3" x14ac:dyDescent="0.2">
      <c r="A279" s="110"/>
      <c r="B279" s="110"/>
      <c r="C279" s="64"/>
    </row>
    <row r="280" spans="1:3" x14ac:dyDescent="0.2">
      <c r="A280" s="110"/>
      <c r="B280" s="110"/>
      <c r="C280" s="64"/>
    </row>
    <row r="281" spans="1:3" x14ac:dyDescent="0.2">
      <c r="A281" s="110"/>
      <c r="B281" s="110"/>
      <c r="C281" s="64"/>
    </row>
    <row r="282" spans="1:3" x14ac:dyDescent="0.2">
      <c r="A282" s="110"/>
      <c r="B282" s="110"/>
      <c r="C282" s="64"/>
    </row>
    <row r="283" spans="1:3" x14ac:dyDescent="0.2">
      <c r="A283" s="110"/>
      <c r="B283" s="110"/>
      <c r="C283" s="64"/>
    </row>
    <row r="284" spans="1:3" x14ac:dyDescent="0.2">
      <c r="A284" s="110"/>
      <c r="B284" s="110"/>
      <c r="C284" s="64"/>
    </row>
    <row r="285" spans="1:3" x14ac:dyDescent="0.2">
      <c r="A285" s="110"/>
      <c r="B285" s="110"/>
      <c r="C285" s="64"/>
    </row>
    <row r="286" spans="1:3" x14ac:dyDescent="0.2">
      <c r="A286" s="110"/>
      <c r="B286" s="110"/>
      <c r="C286" s="64"/>
    </row>
    <row r="287" spans="1:3" x14ac:dyDescent="0.2">
      <c r="A287" s="110"/>
      <c r="B287" s="110"/>
      <c r="C287" s="64"/>
    </row>
    <row r="288" spans="1:3" x14ac:dyDescent="0.2">
      <c r="A288" s="110"/>
      <c r="B288" s="110"/>
      <c r="C288" s="64"/>
    </row>
    <row r="289" spans="1:3" x14ac:dyDescent="0.2">
      <c r="A289" s="110"/>
      <c r="B289" s="110"/>
      <c r="C289" s="64"/>
    </row>
    <row r="290" spans="1:3" x14ac:dyDescent="0.2">
      <c r="A290" s="110"/>
      <c r="B290" s="110"/>
      <c r="C290" s="64"/>
    </row>
    <row r="291" spans="1:3" x14ac:dyDescent="0.2">
      <c r="A291" s="110"/>
      <c r="B291" s="110"/>
      <c r="C291" s="64"/>
    </row>
    <row r="292" spans="1:3" x14ac:dyDescent="0.2">
      <c r="A292" s="110"/>
      <c r="B292" s="110"/>
      <c r="C292" s="64"/>
    </row>
    <row r="293" spans="1:3" x14ac:dyDescent="0.2">
      <c r="A293" s="110"/>
      <c r="B293" s="110"/>
      <c r="C293" s="64"/>
    </row>
    <row r="294" spans="1:3" x14ac:dyDescent="0.2">
      <c r="A294" s="110"/>
      <c r="B294" s="110"/>
      <c r="C294" s="64"/>
    </row>
    <row r="295" spans="1:3" x14ac:dyDescent="0.2">
      <c r="A295" s="110"/>
      <c r="B295" s="110"/>
      <c r="C295" s="64"/>
    </row>
    <row r="296" spans="1:3" x14ac:dyDescent="0.2">
      <c r="A296" s="110"/>
      <c r="B296" s="110"/>
      <c r="C296" s="64"/>
    </row>
    <row r="297" spans="1:3" x14ac:dyDescent="0.2">
      <c r="A297" s="110"/>
      <c r="B297" s="110"/>
      <c r="C297" s="64"/>
    </row>
    <row r="298" spans="1:3" x14ac:dyDescent="0.2">
      <c r="A298" s="110"/>
      <c r="B298" s="110"/>
      <c r="C298" s="64"/>
    </row>
    <row r="299" spans="1:3" x14ac:dyDescent="0.2">
      <c r="A299" s="110"/>
      <c r="B299" s="110"/>
      <c r="C299" s="64"/>
    </row>
    <row r="300" spans="1:3" x14ac:dyDescent="0.2">
      <c r="A300" s="110"/>
      <c r="B300" s="110"/>
      <c r="C300" s="64"/>
    </row>
    <row r="301" spans="1:3" x14ac:dyDescent="0.2">
      <c r="C301" s="53"/>
    </row>
    <row r="302" spans="1:3" x14ac:dyDescent="0.2">
      <c r="C302" s="53"/>
    </row>
    <row r="303" spans="1:3" x14ac:dyDescent="0.2">
      <c r="C303" s="53"/>
    </row>
    <row r="304" spans="1:3" x14ac:dyDescent="0.2">
      <c r="C304" s="53"/>
    </row>
    <row r="305" spans="3:3" x14ac:dyDescent="0.2">
      <c r="C305" s="53"/>
    </row>
    <row r="306" spans="3:3" x14ac:dyDescent="0.2">
      <c r="C306" s="53"/>
    </row>
    <row r="307" spans="3:3" x14ac:dyDescent="0.2">
      <c r="C307" s="53"/>
    </row>
    <row r="308" spans="3:3" x14ac:dyDescent="0.2">
      <c r="C308" s="53"/>
    </row>
    <row r="309" spans="3:3" x14ac:dyDescent="0.2">
      <c r="C309" s="53"/>
    </row>
    <row r="310" spans="3:3" x14ac:dyDescent="0.2">
      <c r="C310" s="53"/>
    </row>
    <row r="311" spans="3:3" x14ac:dyDescent="0.2">
      <c r="C311" s="53"/>
    </row>
    <row r="312" spans="3:3" x14ac:dyDescent="0.2">
      <c r="C312" s="53"/>
    </row>
    <row r="313" spans="3:3" x14ac:dyDescent="0.2">
      <c r="C313" s="53"/>
    </row>
    <row r="314" spans="3:3" x14ac:dyDescent="0.2">
      <c r="C314" s="53"/>
    </row>
    <row r="315" spans="3:3" x14ac:dyDescent="0.2">
      <c r="C315" s="53"/>
    </row>
    <row r="316" spans="3:3" x14ac:dyDescent="0.2">
      <c r="C316" s="53"/>
    </row>
    <row r="317" spans="3:3" x14ac:dyDescent="0.2">
      <c r="C317" s="53"/>
    </row>
    <row r="318" spans="3:3" x14ac:dyDescent="0.2">
      <c r="C318" s="53"/>
    </row>
    <row r="319" spans="3:3" x14ac:dyDescent="0.2">
      <c r="C319" s="53"/>
    </row>
    <row r="320" spans="3:3" x14ac:dyDescent="0.2">
      <c r="C320" s="53"/>
    </row>
    <row r="321" spans="3:3" x14ac:dyDescent="0.2">
      <c r="C321" s="53"/>
    </row>
    <row r="322" spans="3:3" x14ac:dyDescent="0.2">
      <c r="C322" s="53"/>
    </row>
    <row r="323" spans="3:3" x14ac:dyDescent="0.2">
      <c r="C323" s="53"/>
    </row>
    <row r="324" spans="3:3" x14ac:dyDescent="0.2">
      <c r="C324" s="53"/>
    </row>
    <row r="325" spans="3:3" x14ac:dyDescent="0.2">
      <c r="C325" s="53"/>
    </row>
    <row r="326" spans="3:3" x14ac:dyDescent="0.2">
      <c r="C326" s="53"/>
    </row>
    <row r="327" spans="3:3" x14ac:dyDescent="0.2">
      <c r="C327" s="53"/>
    </row>
    <row r="328" spans="3:3" x14ac:dyDescent="0.2">
      <c r="C328" s="53"/>
    </row>
    <row r="329" spans="3:3" x14ac:dyDescent="0.2">
      <c r="C329" s="53"/>
    </row>
    <row r="330" spans="3:3" x14ac:dyDescent="0.2">
      <c r="C330" s="53"/>
    </row>
    <row r="331" spans="3:3" x14ac:dyDescent="0.2">
      <c r="C331" s="53"/>
    </row>
    <row r="332" spans="3:3" x14ac:dyDescent="0.2">
      <c r="C332" s="53"/>
    </row>
    <row r="333" spans="3:3" x14ac:dyDescent="0.2">
      <c r="C333" s="53"/>
    </row>
    <row r="334" spans="3:3" x14ac:dyDescent="0.2">
      <c r="C334" s="53"/>
    </row>
    <row r="335" spans="3:3" x14ac:dyDescent="0.2">
      <c r="C335" s="53"/>
    </row>
    <row r="336" spans="3:3" x14ac:dyDescent="0.2">
      <c r="C336" s="53"/>
    </row>
    <row r="337" spans="3:3" x14ac:dyDescent="0.2">
      <c r="C337" s="53"/>
    </row>
    <row r="338" spans="3:3" x14ac:dyDescent="0.2">
      <c r="C338" s="53"/>
    </row>
    <row r="339" spans="3:3" x14ac:dyDescent="0.2">
      <c r="C339" s="53"/>
    </row>
    <row r="340" spans="3:3" x14ac:dyDescent="0.2">
      <c r="C340" s="53"/>
    </row>
    <row r="341" spans="3:3" x14ac:dyDescent="0.2">
      <c r="C341" s="53"/>
    </row>
    <row r="342" spans="3:3" x14ac:dyDescent="0.2">
      <c r="C342" s="53"/>
    </row>
    <row r="343" spans="3:3" x14ac:dyDescent="0.2">
      <c r="C343" s="53"/>
    </row>
    <row r="344" spans="3:3" x14ac:dyDescent="0.2">
      <c r="C344" s="53"/>
    </row>
    <row r="345" spans="3:3" x14ac:dyDescent="0.2">
      <c r="C345" s="53"/>
    </row>
    <row r="346" spans="3:3" x14ac:dyDescent="0.2">
      <c r="C346" s="53"/>
    </row>
    <row r="347" spans="3:3" x14ac:dyDescent="0.2">
      <c r="C347" s="53"/>
    </row>
    <row r="348" spans="3:3" x14ac:dyDescent="0.2">
      <c r="C348" s="53"/>
    </row>
    <row r="349" spans="3:3" x14ac:dyDescent="0.2">
      <c r="C349" s="53"/>
    </row>
    <row r="350" spans="3:3" x14ac:dyDescent="0.2">
      <c r="C350" s="53"/>
    </row>
    <row r="351" spans="3:3" x14ac:dyDescent="0.2">
      <c r="C351" s="53"/>
    </row>
    <row r="352" spans="3:3" x14ac:dyDescent="0.2">
      <c r="C352" s="53"/>
    </row>
    <row r="353" spans="3:3" x14ac:dyDescent="0.2">
      <c r="C353" s="53"/>
    </row>
    <row r="354" spans="3:3" x14ac:dyDescent="0.2">
      <c r="C354" s="53"/>
    </row>
    <row r="355" spans="3:3" x14ac:dyDescent="0.2">
      <c r="C355" s="53"/>
    </row>
    <row r="356" spans="3:3" x14ac:dyDescent="0.2">
      <c r="C356" s="53"/>
    </row>
    <row r="357" spans="3:3" x14ac:dyDescent="0.2">
      <c r="C357" s="53"/>
    </row>
    <row r="358" spans="3:3" x14ac:dyDescent="0.2">
      <c r="C358" s="53"/>
    </row>
    <row r="359" spans="3:3" x14ac:dyDescent="0.2">
      <c r="C359" s="53"/>
    </row>
    <row r="360" spans="3:3" x14ac:dyDescent="0.2">
      <c r="C360" s="53"/>
    </row>
    <row r="361" spans="3:3" x14ac:dyDescent="0.2">
      <c r="C361" s="53"/>
    </row>
    <row r="362" spans="3:3" x14ac:dyDescent="0.2">
      <c r="C362" s="53"/>
    </row>
    <row r="363" spans="3:3" x14ac:dyDescent="0.2">
      <c r="C363" s="53"/>
    </row>
    <row r="364" spans="3:3" x14ac:dyDescent="0.2">
      <c r="C364" s="53"/>
    </row>
    <row r="365" spans="3:3" x14ac:dyDescent="0.2">
      <c r="C365" s="53"/>
    </row>
    <row r="366" spans="3:3" x14ac:dyDescent="0.2">
      <c r="C366" s="53"/>
    </row>
    <row r="367" spans="3:3" x14ac:dyDescent="0.2">
      <c r="C367" s="53"/>
    </row>
    <row r="368" spans="3:3" x14ac:dyDescent="0.2">
      <c r="C368" s="53"/>
    </row>
    <row r="369" spans="3:3" x14ac:dyDescent="0.2">
      <c r="C369" s="53"/>
    </row>
    <row r="370" spans="3:3" x14ac:dyDescent="0.2">
      <c r="C370" s="53"/>
    </row>
    <row r="371" spans="3:3" x14ac:dyDescent="0.2">
      <c r="C371" s="53"/>
    </row>
    <row r="372" spans="3:3" x14ac:dyDescent="0.2">
      <c r="C372" s="53"/>
    </row>
    <row r="373" spans="3:3" x14ac:dyDescent="0.2">
      <c r="C373" s="53"/>
    </row>
    <row r="374" spans="3:3" x14ac:dyDescent="0.2">
      <c r="C374" s="53"/>
    </row>
    <row r="375" spans="3:3" x14ac:dyDescent="0.2">
      <c r="C375" s="53"/>
    </row>
    <row r="376" spans="3:3" x14ac:dyDescent="0.2">
      <c r="C376" s="53"/>
    </row>
    <row r="377" spans="3:3" x14ac:dyDescent="0.2">
      <c r="C377" s="53"/>
    </row>
    <row r="378" spans="3:3" x14ac:dyDescent="0.2">
      <c r="C378" s="53"/>
    </row>
    <row r="379" spans="3:3" x14ac:dyDescent="0.2">
      <c r="C379" s="53"/>
    </row>
    <row r="380" spans="3:3" x14ac:dyDescent="0.2">
      <c r="C380" s="53"/>
    </row>
    <row r="381" spans="3:3" x14ac:dyDescent="0.2">
      <c r="C381" s="53"/>
    </row>
    <row r="382" spans="3:3" x14ac:dyDescent="0.2">
      <c r="C382" s="53"/>
    </row>
    <row r="383" spans="3:3" x14ac:dyDescent="0.2">
      <c r="C383" s="53"/>
    </row>
    <row r="384" spans="3:3" x14ac:dyDescent="0.2">
      <c r="C384" s="53"/>
    </row>
    <row r="385" spans="3:3" x14ac:dyDescent="0.2">
      <c r="C385" s="53"/>
    </row>
    <row r="386" spans="3:3" x14ac:dyDescent="0.2">
      <c r="C386" s="53"/>
    </row>
    <row r="387" spans="3:3" x14ac:dyDescent="0.2">
      <c r="C387" s="53"/>
    </row>
    <row r="388" spans="3:3" x14ac:dyDescent="0.2">
      <c r="C388" s="53"/>
    </row>
    <row r="389" spans="3:3" x14ac:dyDescent="0.2">
      <c r="C389" s="53"/>
    </row>
    <row r="390" spans="3:3" x14ac:dyDescent="0.2">
      <c r="C390" s="53"/>
    </row>
    <row r="391" spans="3:3" x14ac:dyDescent="0.2">
      <c r="C391" s="53"/>
    </row>
    <row r="392" spans="3:3" x14ac:dyDescent="0.2">
      <c r="C392" s="53"/>
    </row>
    <row r="393" spans="3:3" x14ac:dyDescent="0.2">
      <c r="C393" s="53"/>
    </row>
    <row r="394" spans="3:3" x14ac:dyDescent="0.2">
      <c r="C394" s="53"/>
    </row>
    <row r="395" spans="3:3" x14ac:dyDescent="0.2">
      <c r="C395" s="53"/>
    </row>
    <row r="396" spans="3:3" x14ac:dyDescent="0.2">
      <c r="C396" s="53"/>
    </row>
    <row r="397" spans="3:3" x14ac:dyDescent="0.2">
      <c r="C397" s="53"/>
    </row>
    <row r="398" spans="3:3" x14ac:dyDescent="0.2">
      <c r="C398" s="53"/>
    </row>
    <row r="399" spans="3:3" x14ac:dyDescent="0.2">
      <c r="C399" s="53"/>
    </row>
    <row r="400" spans="3:3" x14ac:dyDescent="0.2">
      <c r="C400" s="53"/>
    </row>
    <row r="401" spans="3:3" x14ac:dyDescent="0.2">
      <c r="C401" s="53"/>
    </row>
    <row r="402" spans="3:3" x14ac:dyDescent="0.2">
      <c r="C402" s="53"/>
    </row>
    <row r="403" spans="3:3" x14ac:dyDescent="0.2">
      <c r="C403" s="53"/>
    </row>
    <row r="404" spans="3:3" x14ac:dyDescent="0.2">
      <c r="C404" s="53"/>
    </row>
    <row r="405" spans="3:3" x14ac:dyDescent="0.2">
      <c r="C405" s="53"/>
    </row>
    <row r="406" spans="3:3" x14ac:dyDescent="0.2">
      <c r="C406" s="53"/>
    </row>
    <row r="407" spans="3:3" x14ac:dyDescent="0.2">
      <c r="C407" s="53"/>
    </row>
    <row r="408" spans="3:3" x14ac:dyDescent="0.2">
      <c r="C408" s="53"/>
    </row>
    <row r="409" spans="3:3" x14ac:dyDescent="0.2">
      <c r="C409" s="53"/>
    </row>
    <row r="410" spans="3:3" x14ac:dyDescent="0.2">
      <c r="C410" s="53"/>
    </row>
    <row r="411" spans="3:3" x14ac:dyDescent="0.2">
      <c r="C411" s="53"/>
    </row>
    <row r="412" spans="3:3" x14ac:dyDescent="0.2">
      <c r="C412" s="53"/>
    </row>
    <row r="413" spans="3:3" x14ac:dyDescent="0.2">
      <c r="C413" s="53"/>
    </row>
    <row r="414" spans="3:3" x14ac:dyDescent="0.2">
      <c r="C414" s="53"/>
    </row>
    <row r="415" spans="3:3" x14ac:dyDescent="0.2">
      <c r="C415" s="53"/>
    </row>
    <row r="416" spans="3:3" x14ac:dyDescent="0.2">
      <c r="C416" s="53"/>
    </row>
    <row r="417" spans="3:3" x14ac:dyDescent="0.2">
      <c r="C417" s="53"/>
    </row>
    <row r="418" spans="3:3" x14ac:dyDescent="0.2">
      <c r="C418" s="53"/>
    </row>
    <row r="419" spans="3:3" x14ac:dyDescent="0.2">
      <c r="C419" s="53"/>
    </row>
    <row r="420" spans="3:3" x14ac:dyDescent="0.2">
      <c r="C420" s="53"/>
    </row>
    <row r="421" spans="3:3" x14ac:dyDescent="0.2">
      <c r="C421" s="53"/>
    </row>
    <row r="422" spans="3:3" x14ac:dyDescent="0.2">
      <c r="C422" s="53"/>
    </row>
    <row r="423" spans="3:3" x14ac:dyDescent="0.2">
      <c r="C423" s="53"/>
    </row>
    <row r="424" spans="3:3" x14ac:dyDescent="0.2">
      <c r="C424" s="53"/>
    </row>
    <row r="425" spans="3:3" x14ac:dyDescent="0.2">
      <c r="C425" s="53"/>
    </row>
    <row r="426" spans="3:3" x14ac:dyDescent="0.2">
      <c r="C426" s="53"/>
    </row>
    <row r="427" spans="3:3" x14ac:dyDescent="0.2">
      <c r="C427" s="53"/>
    </row>
    <row r="428" spans="3:3" x14ac:dyDescent="0.2">
      <c r="C428" s="53"/>
    </row>
    <row r="429" spans="3:3" x14ac:dyDescent="0.2">
      <c r="C429" s="53"/>
    </row>
    <row r="430" spans="3:3" x14ac:dyDescent="0.2">
      <c r="C430" s="53"/>
    </row>
    <row r="431" spans="3:3" x14ac:dyDescent="0.2">
      <c r="C431" s="53"/>
    </row>
    <row r="432" spans="3:3" x14ac:dyDescent="0.2">
      <c r="C432" s="53"/>
    </row>
    <row r="433" spans="3:3" x14ac:dyDescent="0.2">
      <c r="C433" s="53"/>
    </row>
    <row r="434" spans="3:3" x14ac:dyDescent="0.2">
      <c r="C434" s="53"/>
    </row>
    <row r="435" spans="3:3" x14ac:dyDescent="0.2">
      <c r="C435" s="53"/>
    </row>
    <row r="436" spans="3:3" x14ac:dyDescent="0.2">
      <c r="C436" s="53"/>
    </row>
    <row r="437" spans="3:3" x14ac:dyDescent="0.2">
      <c r="C437" s="53"/>
    </row>
    <row r="438" spans="3:3" x14ac:dyDescent="0.2">
      <c r="C438" s="53"/>
    </row>
    <row r="439" spans="3:3" x14ac:dyDescent="0.2">
      <c r="C439" s="53"/>
    </row>
    <row r="440" spans="3:3" x14ac:dyDescent="0.2">
      <c r="C440" s="53"/>
    </row>
    <row r="441" spans="3:3" x14ac:dyDescent="0.2">
      <c r="C441" s="53"/>
    </row>
    <row r="442" spans="3:3" x14ac:dyDescent="0.2">
      <c r="C442" s="53"/>
    </row>
    <row r="443" spans="3:3" x14ac:dyDescent="0.2">
      <c r="C443" s="53"/>
    </row>
    <row r="444" spans="3:3" x14ac:dyDescent="0.2">
      <c r="C444" s="53"/>
    </row>
    <row r="445" spans="3:3" x14ac:dyDescent="0.2">
      <c r="C445" s="53"/>
    </row>
    <row r="446" spans="3:3" x14ac:dyDescent="0.2">
      <c r="C446" s="53"/>
    </row>
    <row r="447" spans="3:3" x14ac:dyDescent="0.2">
      <c r="C447" s="53"/>
    </row>
    <row r="448" spans="3:3" x14ac:dyDescent="0.2">
      <c r="C448" s="53"/>
    </row>
    <row r="449" spans="3:3" x14ac:dyDescent="0.2">
      <c r="C449" s="53"/>
    </row>
    <row r="450" spans="3:3" x14ac:dyDescent="0.2">
      <c r="C450" s="53"/>
    </row>
    <row r="451" spans="3:3" x14ac:dyDescent="0.2">
      <c r="C451" s="53"/>
    </row>
    <row r="452" spans="3:3" x14ac:dyDescent="0.2">
      <c r="C452" s="53"/>
    </row>
    <row r="453" spans="3:3" x14ac:dyDescent="0.2">
      <c r="C453" s="53"/>
    </row>
    <row r="454" spans="3:3" x14ac:dyDescent="0.2">
      <c r="C454" s="53"/>
    </row>
    <row r="455" spans="3:3" x14ac:dyDescent="0.2">
      <c r="C455" s="53"/>
    </row>
    <row r="456" spans="3:3" x14ac:dyDescent="0.2">
      <c r="C456" s="53"/>
    </row>
    <row r="457" spans="3:3" x14ac:dyDescent="0.2">
      <c r="C457" s="53"/>
    </row>
    <row r="458" spans="3:3" x14ac:dyDescent="0.2">
      <c r="C458" s="53"/>
    </row>
    <row r="459" spans="3:3" x14ac:dyDescent="0.2">
      <c r="C459" s="53"/>
    </row>
    <row r="460" spans="3:3" x14ac:dyDescent="0.2">
      <c r="C460" s="53"/>
    </row>
    <row r="461" spans="3:3" x14ac:dyDescent="0.2">
      <c r="C461" s="53"/>
    </row>
    <row r="462" spans="3:3" x14ac:dyDescent="0.2">
      <c r="C462" s="53"/>
    </row>
    <row r="463" spans="3:3" x14ac:dyDescent="0.2">
      <c r="C463" s="53"/>
    </row>
    <row r="464" spans="3:3" x14ac:dyDescent="0.2">
      <c r="C464" s="53"/>
    </row>
    <row r="465" spans="3:3" x14ac:dyDescent="0.2">
      <c r="C465" s="53"/>
    </row>
    <row r="466" spans="3:3" x14ac:dyDescent="0.2">
      <c r="C466" s="53"/>
    </row>
    <row r="467" spans="3:3" x14ac:dyDescent="0.2">
      <c r="C467" s="53"/>
    </row>
    <row r="468" spans="3:3" x14ac:dyDescent="0.2">
      <c r="C468" s="53"/>
    </row>
    <row r="469" spans="3:3" x14ac:dyDescent="0.2">
      <c r="C469" s="53"/>
    </row>
    <row r="470" spans="3:3" x14ac:dyDescent="0.2">
      <c r="C470" s="53"/>
    </row>
    <row r="471" spans="3:3" x14ac:dyDescent="0.2">
      <c r="C471" s="53"/>
    </row>
    <row r="472" spans="3:3" x14ac:dyDescent="0.2">
      <c r="C472" s="53"/>
    </row>
    <row r="473" spans="3:3" x14ac:dyDescent="0.2">
      <c r="C473" s="53"/>
    </row>
    <row r="474" spans="3:3" x14ac:dyDescent="0.2">
      <c r="C474" s="53"/>
    </row>
    <row r="475" spans="3:3" x14ac:dyDescent="0.2">
      <c r="C475" s="53"/>
    </row>
    <row r="476" spans="3:3" x14ac:dyDescent="0.2">
      <c r="C476" s="53"/>
    </row>
    <row r="477" spans="3:3" x14ac:dyDescent="0.2">
      <c r="C477" s="53"/>
    </row>
    <row r="478" spans="3:3" x14ac:dyDescent="0.2">
      <c r="C478" s="53"/>
    </row>
    <row r="479" spans="3:3" x14ac:dyDescent="0.2">
      <c r="C479" s="53"/>
    </row>
    <row r="480" spans="3:3" x14ac:dyDescent="0.2">
      <c r="C480" s="53"/>
    </row>
    <row r="481" spans="3:3" x14ac:dyDescent="0.2">
      <c r="C481" s="53"/>
    </row>
    <row r="482" spans="3:3" x14ac:dyDescent="0.2">
      <c r="C482" s="53"/>
    </row>
    <row r="483" spans="3:3" x14ac:dyDescent="0.2">
      <c r="C483" s="53"/>
    </row>
    <row r="484" spans="3:3" x14ac:dyDescent="0.2">
      <c r="C484" s="53"/>
    </row>
    <row r="485" spans="3:3" x14ac:dyDescent="0.2">
      <c r="C485" s="53"/>
    </row>
    <row r="486" spans="3:3" x14ac:dyDescent="0.2">
      <c r="C486" s="53"/>
    </row>
    <row r="487" spans="3:3" x14ac:dyDescent="0.2">
      <c r="C487" s="53"/>
    </row>
    <row r="488" spans="3:3" x14ac:dyDescent="0.2">
      <c r="C488" s="53"/>
    </row>
    <row r="489" spans="3:3" x14ac:dyDescent="0.2">
      <c r="C489" s="53"/>
    </row>
    <row r="490" spans="3:3" x14ac:dyDescent="0.2">
      <c r="C490" s="53"/>
    </row>
    <row r="491" spans="3:3" x14ac:dyDescent="0.2">
      <c r="C491" s="53"/>
    </row>
    <row r="492" spans="3:3" x14ac:dyDescent="0.2">
      <c r="C492" s="53"/>
    </row>
    <row r="493" spans="3:3" x14ac:dyDescent="0.2">
      <c r="C493" s="53"/>
    </row>
    <row r="494" spans="3:3" x14ac:dyDescent="0.2">
      <c r="C494" s="53"/>
    </row>
    <row r="495" spans="3:3" x14ac:dyDescent="0.2">
      <c r="C495" s="53"/>
    </row>
    <row r="496" spans="3:3" x14ac:dyDescent="0.2">
      <c r="C496" s="53"/>
    </row>
    <row r="497" spans="3:3" x14ac:dyDescent="0.2">
      <c r="C497" s="53"/>
    </row>
    <row r="498" spans="3:3" x14ac:dyDescent="0.2">
      <c r="C498" s="53"/>
    </row>
    <row r="499" spans="3:3" x14ac:dyDescent="0.2">
      <c r="C499" s="53"/>
    </row>
    <row r="500" spans="3:3" x14ac:dyDescent="0.2">
      <c r="C500" s="53"/>
    </row>
    <row r="501" spans="3:3" x14ac:dyDescent="0.2">
      <c r="C501" s="53"/>
    </row>
    <row r="502" spans="3:3" x14ac:dyDescent="0.2">
      <c r="C502" s="53"/>
    </row>
    <row r="503" spans="3:3" x14ac:dyDescent="0.2">
      <c r="C503" s="53"/>
    </row>
    <row r="504" spans="3:3" x14ac:dyDescent="0.2">
      <c r="C504" s="53"/>
    </row>
    <row r="505" spans="3:3" x14ac:dyDescent="0.2">
      <c r="C505" s="53"/>
    </row>
    <row r="506" spans="3:3" x14ac:dyDescent="0.2">
      <c r="C506" s="53"/>
    </row>
    <row r="507" spans="3:3" x14ac:dyDescent="0.2">
      <c r="C507" s="53"/>
    </row>
    <row r="508" spans="3:3" x14ac:dyDescent="0.2">
      <c r="C508" s="53"/>
    </row>
    <row r="509" spans="3:3" x14ac:dyDescent="0.2">
      <c r="C509" s="53"/>
    </row>
    <row r="510" spans="3:3" x14ac:dyDescent="0.2">
      <c r="C510" s="53"/>
    </row>
    <row r="511" spans="3:3" x14ac:dyDescent="0.2">
      <c r="C511" s="53"/>
    </row>
    <row r="512" spans="3:3" x14ac:dyDescent="0.2">
      <c r="C512" s="53"/>
    </row>
    <row r="513" spans="3:3" x14ac:dyDescent="0.2">
      <c r="C513" s="53"/>
    </row>
    <row r="514" spans="3:3" x14ac:dyDescent="0.2">
      <c r="C514" s="53"/>
    </row>
    <row r="515" spans="3:3" x14ac:dyDescent="0.2">
      <c r="C515" s="53"/>
    </row>
    <row r="516" spans="3:3" x14ac:dyDescent="0.2">
      <c r="C516" s="53"/>
    </row>
    <row r="517" spans="3:3" x14ac:dyDescent="0.2">
      <c r="C517" s="53"/>
    </row>
    <row r="518" spans="3:3" x14ac:dyDescent="0.2">
      <c r="C518" s="53"/>
    </row>
    <row r="519" spans="3:3" x14ac:dyDescent="0.2">
      <c r="C519" s="53"/>
    </row>
    <row r="520" spans="3:3" x14ac:dyDescent="0.2">
      <c r="C520" s="53"/>
    </row>
    <row r="521" spans="3:3" x14ac:dyDescent="0.2">
      <c r="C521" s="53"/>
    </row>
    <row r="522" spans="3:3" x14ac:dyDescent="0.2">
      <c r="C522" s="53"/>
    </row>
    <row r="523" spans="3:3" x14ac:dyDescent="0.2">
      <c r="C523" s="53"/>
    </row>
    <row r="524" spans="3:3" x14ac:dyDescent="0.2">
      <c r="C524" s="53"/>
    </row>
    <row r="525" spans="3:3" x14ac:dyDescent="0.2">
      <c r="C525" s="53"/>
    </row>
    <row r="526" spans="3:3" x14ac:dyDescent="0.2">
      <c r="C526" s="53"/>
    </row>
    <row r="527" spans="3:3" x14ac:dyDescent="0.2">
      <c r="C527" s="53"/>
    </row>
    <row r="528" spans="3:3" x14ac:dyDescent="0.2">
      <c r="C528" s="53"/>
    </row>
    <row r="529" spans="3:3" x14ac:dyDescent="0.2">
      <c r="C529" s="53"/>
    </row>
    <row r="530" spans="3:3" x14ac:dyDescent="0.2">
      <c r="C530" s="53"/>
    </row>
    <row r="531" spans="3:3" x14ac:dyDescent="0.2">
      <c r="C531" s="53"/>
    </row>
    <row r="532" spans="3:3" x14ac:dyDescent="0.2">
      <c r="C532" s="53"/>
    </row>
    <row r="533" spans="3:3" x14ac:dyDescent="0.2">
      <c r="C533" s="53"/>
    </row>
    <row r="534" spans="3:3" x14ac:dyDescent="0.2">
      <c r="C534" s="53"/>
    </row>
    <row r="535" spans="3:3" x14ac:dyDescent="0.2">
      <c r="C535" s="53"/>
    </row>
    <row r="536" spans="3:3" x14ac:dyDescent="0.2">
      <c r="C536" s="53"/>
    </row>
    <row r="537" spans="3:3" x14ac:dyDescent="0.2">
      <c r="C537" s="53"/>
    </row>
    <row r="538" spans="3:3" x14ac:dyDescent="0.2">
      <c r="C538" s="53"/>
    </row>
    <row r="539" spans="3:3" x14ac:dyDescent="0.2">
      <c r="C539" s="53"/>
    </row>
    <row r="540" spans="3:3" x14ac:dyDescent="0.2">
      <c r="C540" s="53"/>
    </row>
    <row r="541" spans="3:3" x14ac:dyDescent="0.2">
      <c r="C541" s="53"/>
    </row>
    <row r="542" spans="3:3" x14ac:dyDescent="0.2">
      <c r="C542" s="53"/>
    </row>
    <row r="543" spans="3:3" x14ac:dyDescent="0.2">
      <c r="C543" s="53"/>
    </row>
    <row r="544" spans="3:3" x14ac:dyDescent="0.2">
      <c r="C544" s="53"/>
    </row>
    <row r="545" spans="3:3" x14ac:dyDescent="0.2">
      <c r="C545" s="53"/>
    </row>
    <row r="546" spans="3:3" x14ac:dyDescent="0.2">
      <c r="C546" s="53"/>
    </row>
    <row r="547" spans="3:3" x14ac:dyDescent="0.2">
      <c r="C547" s="53"/>
    </row>
    <row r="548" spans="3:3" x14ac:dyDescent="0.2">
      <c r="C548" s="53"/>
    </row>
    <row r="549" spans="3:3" x14ac:dyDescent="0.2">
      <c r="C549" s="53"/>
    </row>
    <row r="550" spans="3:3" x14ac:dyDescent="0.2">
      <c r="C550" s="53"/>
    </row>
    <row r="551" spans="3:3" x14ac:dyDescent="0.2">
      <c r="C551" s="53"/>
    </row>
    <row r="552" spans="3:3" x14ac:dyDescent="0.2">
      <c r="C552" s="53"/>
    </row>
    <row r="553" spans="3:3" x14ac:dyDescent="0.2">
      <c r="C553" s="53"/>
    </row>
    <row r="554" spans="3:3" x14ac:dyDescent="0.2">
      <c r="C554" s="53"/>
    </row>
    <row r="555" spans="3:3" x14ac:dyDescent="0.2">
      <c r="C555" s="53"/>
    </row>
    <row r="556" spans="3:3" x14ac:dyDescent="0.2">
      <c r="C556" s="53"/>
    </row>
    <row r="557" spans="3:3" x14ac:dyDescent="0.2">
      <c r="C557" s="53"/>
    </row>
    <row r="558" spans="3:3" x14ac:dyDescent="0.2">
      <c r="C558" s="53"/>
    </row>
    <row r="559" spans="3:3" x14ac:dyDescent="0.2">
      <c r="C559" s="53"/>
    </row>
    <row r="560" spans="3:3" x14ac:dyDescent="0.2">
      <c r="C560" s="53"/>
    </row>
    <row r="561" spans="3:3" x14ac:dyDescent="0.2">
      <c r="C561" s="53"/>
    </row>
    <row r="562" spans="3:3" x14ac:dyDescent="0.2">
      <c r="C562" s="53"/>
    </row>
    <row r="563" spans="3:3" x14ac:dyDescent="0.2">
      <c r="C563" s="53"/>
    </row>
    <row r="564" spans="3:3" x14ac:dyDescent="0.2">
      <c r="C564" s="53"/>
    </row>
    <row r="565" spans="3:3" x14ac:dyDescent="0.2">
      <c r="C565" s="53"/>
    </row>
    <row r="566" spans="3:3" x14ac:dyDescent="0.2">
      <c r="C566" s="53"/>
    </row>
    <row r="567" spans="3:3" x14ac:dyDescent="0.2">
      <c r="C567" s="53"/>
    </row>
    <row r="568" spans="3:3" x14ac:dyDescent="0.2">
      <c r="C568" s="53"/>
    </row>
    <row r="569" spans="3:3" x14ac:dyDescent="0.2">
      <c r="C569" s="53"/>
    </row>
    <row r="570" spans="3:3" x14ac:dyDescent="0.2">
      <c r="C570" s="53"/>
    </row>
    <row r="571" spans="3:3" x14ac:dyDescent="0.2">
      <c r="C571" s="53"/>
    </row>
    <row r="572" spans="3:3" x14ac:dyDescent="0.2">
      <c r="C572" s="53"/>
    </row>
    <row r="573" spans="3:3" x14ac:dyDescent="0.2">
      <c r="C573" s="53"/>
    </row>
    <row r="574" spans="3:3" x14ac:dyDescent="0.2">
      <c r="C574" s="53"/>
    </row>
    <row r="575" spans="3:3" x14ac:dyDescent="0.2">
      <c r="C575" s="53"/>
    </row>
    <row r="576" spans="3:3" x14ac:dyDescent="0.2">
      <c r="C576" s="53"/>
    </row>
    <row r="577" spans="3:3" x14ac:dyDescent="0.2">
      <c r="C577" s="53"/>
    </row>
    <row r="578" spans="3:3" x14ac:dyDescent="0.2">
      <c r="C578" s="53"/>
    </row>
    <row r="579" spans="3:3" x14ac:dyDescent="0.2">
      <c r="C579" s="53"/>
    </row>
    <row r="580" spans="3:3" x14ac:dyDescent="0.2">
      <c r="C580" s="53"/>
    </row>
    <row r="581" spans="3:3" x14ac:dyDescent="0.2">
      <c r="C581" s="53"/>
    </row>
    <row r="582" spans="3:3" x14ac:dyDescent="0.2">
      <c r="C582" s="53"/>
    </row>
    <row r="583" spans="3:3" x14ac:dyDescent="0.2">
      <c r="C583" s="53"/>
    </row>
    <row r="584" spans="3:3" x14ac:dyDescent="0.2">
      <c r="C584" s="53"/>
    </row>
    <row r="585" spans="3:3" x14ac:dyDescent="0.2">
      <c r="C585" s="53"/>
    </row>
    <row r="586" spans="3:3" x14ac:dyDescent="0.2">
      <c r="C586" s="53"/>
    </row>
    <row r="587" spans="3:3" x14ac:dyDescent="0.2">
      <c r="C587" s="53"/>
    </row>
    <row r="588" spans="3:3" x14ac:dyDescent="0.2">
      <c r="C588" s="53"/>
    </row>
    <row r="589" spans="3:3" x14ac:dyDescent="0.2">
      <c r="C589" s="53"/>
    </row>
    <row r="590" spans="3:3" x14ac:dyDescent="0.2">
      <c r="C590" s="53"/>
    </row>
    <row r="591" spans="3:3" x14ac:dyDescent="0.2">
      <c r="C591" s="53"/>
    </row>
    <row r="592" spans="3:3" x14ac:dyDescent="0.2">
      <c r="C592" s="53"/>
    </row>
    <row r="593" spans="3:3" x14ac:dyDescent="0.2">
      <c r="C593" s="53"/>
    </row>
    <row r="594" spans="3:3" x14ac:dyDescent="0.2">
      <c r="C594" s="53"/>
    </row>
    <row r="595" spans="3:3" x14ac:dyDescent="0.2">
      <c r="C595" s="53"/>
    </row>
    <row r="596" spans="3:3" x14ac:dyDescent="0.2">
      <c r="C596" s="53"/>
    </row>
    <row r="597" spans="3:3" x14ac:dyDescent="0.2">
      <c r="C597" s="53"/>
    </row>
    <row r="598" spans="3:3" x14ac:dyDescent="0.2">
      <c r="C598" s="53"/>
    </row>
    <row r="599" spans="3:3" x14ac:dyDescent="0.2">
      <c r="C599" s="53"/>
    </row>
    <row r="600" spans="3:3" x14ac:dyDescent="0.2">
      <c r="C600" s="53"/>
    </row>
    <row r="601" spans="3:3" x14ac:dyDescent="0.2">
      <c r="C601" s="53"/>
    </row>
    <row r="602" spans="3:3" x14ac:dyDescent="0.2">
      <c r="C602" s="53"/>
    </row>
    <row r="603" spans="3:3" x14ac:dyDescent="0.2">
      <c r="C603" s="53"/>
    </row>
    <row r="604" spans="3:3" x14ac:dyDescent="0.2">
      <c r="C604" s="53"/>
    </row>
    <row r="605" spans="3:3" x14ac:dyDescent="0.2">
      <c r="C605" s="53"/>
    </row>
    <row r="606" spans="3:3" x14ac:dyDescent="0.2">
      <c r="C606" s="53"/>
    </row>
    <row r="607" spans="3:3" x14ac:dyDescent="0.2">
      <c r="C607" s="53"/>
    </row>
    <row r="608" spans="3:3" x14ac:dyDescent="0.2">
      <c r="C608" s="53"/>
    </row>
    <row r="609" spans="3:3" x14ac:dyDescent="0.2">
      <c r="C609" s="53"/>
    </row>
    <row r="610" spans="3:3" x14ac:dyDescent="0.2">
      <c r="C610" s="53"/>
    </row>
    <row r="611" spans="3:3" x14ac:dyDescent="0.2">
      <c r="C611" s="53"/>
    </row>
    <row r="612" spans="3:3" x14ac:dyDescent="0.2">
      <c r="C612" s="53"/>
    </row>
    <row r="613" spans="3:3" x14ac:dyDescent="0.2">
      <c r="C613" s="53"/>
    </row>
    <row r="614" spans="3:3" x14ac:dyDescent="0.2">
      <c r="C614" s="53"/>
    </row>
    <row r="615" spans="3:3" x14ac:dyDescent="0.2">
      <c r="C615" s="53"/>
    </row>
    <row r="616" spans="3:3" x14ac:dyDescent="0.2">
      <c r="C616" s="53"/>
    </row>
    <row r="617" spans="3:3" x14ac:dyDescent="0.2">
      <c r="C617" s="53"/>
    </row>
    <row r="618" spans="3:3" x14ac:dyDescent="0.2">
      <c r="C618" s="53"/>
    </row>
    <row r="619" spans="3:3" x14ac:dyDescent="0.2">
      <c r="C619" s="53"/>
    </row>
    <row r="620" spans="3:3" x14ac:dyDescent="0.2">
      <c r="C620" s="53"/>
    </row>
    <row r="621" spans="3:3" x14ac:dyDescent="0.2">
      <c r="C621" s="53"/>
    </row>
    <row r="622" spans="3:3" x14ac:dyDescent="0.2">
      <c r="C622" s="53"/>
    </row>
    <row r="623" spans="3:3" x14ac:dyDescent="0.2">
      <c r="C623" s="53"/>
    </row>
    <row r="624" spans="3:3" x14ac:dyDescent="0.2">
      <c r="C624" s="53"/>
    </row>
    <row r="625" spans="3:3" x14ac:dyDescent="0.2">
      <c r="C625" s="53"/>
    </row>
    <row r="626" spans="3:3" x14ac:dyDescent="0.2">
      <c r="C626" s="53"/>
    </row>
    <row r="627" spans="3:3" x14ac:dyDescent="0.2">
      <c r="C627" s="53"/>
    </row>
    <row r="628" spans="3:3" x14ac:dyDescent="0.2">
      <c r="C628" s="53"/>
    </row>
    <row r="629" spans="3:3" x14ac:dyDescent="0.2">
      <c r="C629" s="53"/>
    </row>
    <row r="630" spans="3:3" x14ac:dyDescent="0.2">
      <c r="C630" s="53"/>
    </row>
    <row r="631" spans="3:3" x14ac:dyDescent="0.2">
      <c r="C631" s="53"/>
    </row>
    <row r="632" spans="3:3" x14ac:dyDescent="0.2">
      <c r="C632" s="53"/>
    </row>
    <row r="633" spans="3:3" x14ac:dyDescent="0.2">
      <c r="C633" s="53"/>
    </row>
    <row r="634" spans="3:3" x14ac:dyDescent="0.2">
      <c r="C634" s="53"/>
    </row>
    <row r="635" spans="3:3" x14ac:dyDescent="0.2">
      <c r="C635" s="53"/>
    </row>
    <row r="636" spans="3:3" x14ac:dyDescent="0.2">
      <c r="C636" s="53"/>
    </row>
    <row r="637" spans="3:3" x14ac:dyDescent="0.2">
      <c r="C637" s="53"/>
    </row>
    <row r="638" spans="3:3" x14ac:dyDescent="0.2">
      <c r="C638" s="53"/>
    </row>
    <row r="639" spans="3:3" x14ac:dyDescent="0.2">
      <c r="C639" s="53"/>
    </row>
    <row r="640" spans="3:3" x14ac:dyDescent="0.2">
      <c r="C640" s="53"/>
    </row>
    <row r="641" spans="3:3" x14ac:dyDescent="0.2">
      <c r="C641" s="53"/>
    </row>
    <row r="642" spans="3:3" x14ac:dyDescent="0.2">
      <c r="C642" s="53"/>
    </row>
    <row r="643" spans="3:3" x14ac:dyDescent="0.2">
      <c r="C643" s="53"/>
    </row>
    <row r="644" spans="3:3" x14ac:dyDescent="0.2">
      <c r="C644" s="53"/>
    </row>
    <row r="645" spans="3:3" x14ac:dyDescent="0.2">
      <c r="C645" s="53"/>
    </row>
    <row r="646" spans="3:3" x14ac:dyDescent="0.2">
      <c r="C646" s="53"/>
    </row>
    <row r="647" spans="3:3" x14ac:dyDescent="0.2">
      <c r="C647" s="53"/>
    </row>
    <row r="648" spans="3:3" x14ac:dyDescent="0.2">
      <c r="C648" s="53"/>
    </row>
    <row r="649" spans="3:3" x14ac:dyDescent="0.2">
      <c r="C649" s="53"/>
    </row>
    <row r="650" spans="3:3" x14ac:dyDescent="0.2">
      <c r="C650" s="53"/>
    </row>
    <row r="651" spans="3:3" x14ac:dyDescent="0.2">
      <c r="C651" s="53"/>
    </row>
    <row r="652" spans="3:3" x14ac:dyDescent="0.2">
      <c r="C652" s="53"/>
    </row>
    <row r="653" spans="3:3" x14ac:dyDescent="0.2">
      <c r="C653" s="53"/>
    </row>
    <row r="654" spans="3:3" x14ac:dyDescent="0.2">
      <c r="C654" s="53"/>
    </row>
    <row r="655" spans="3:3" x14ac:dyDescent="0.2">
      <c r="C655" s="53"/>
    </row>
    <row r="656" spans="3:3" x14ac:dyDescent="0.2">
      <c r="C656" s="53"/>
    </row>
    <row r="657" spans="3:3" x14ac:dyDescent="0.2">
      <c r="C657" s="53"/>
    </row>
    <row r="658" spans="3:3" x14ac:dyDescent="0.2">
      <c r="C658" s="53"/>
    </row>
    <row r="659" spans="3:3" x14ac:dyDescent="0.2">
      <c r="C659" s="53"/>
    </row>
    <row r="660" spans="3:3" x14ac:dyDescent="0.2">
      <c r="C660" s="53"/>
    </row>
    <row r="661" spans="3:3" x14ac:dyDescent="0.2">
      <c r="C661" s="53"/>
    </row>
    <row r="662" spans="3:3" x14ac:dyDescent="0.2">
      <c r="C662" s="53"/>
    </row>
    <row r="663" spans="3:3" x14ac:dyDescent="0.2">
      <c r="C663" s="53"/>
    </row>
    <row r="664" spans="3:3" x14ac:dyDescent="0.2">
      <c r="C664" s="53"/>
    </row>
    <row r="665" spans="3:3" x14ac:dyDescent="0.2">
      <c r="C665" s="53"/>
    </row>
    <row r="666" spans="3:3" x14ac:dyDescent="0.2">
      <c r="C666" s="53"/>
    </row>
    <row r="667" spans="3:3" x14ac:dyDescent="0.2">
      <c r="C667" s="53"/>
    </row>
    <row r="668" spans="3:3" x14ac:dyDescent="0.2">
      <c r="C668" s="53"/>
    </row>
    <row r="669" spans="3:3" x14ac:dyDescent="0.2">
      <c r="C669" s="53"/>
    </row>
    <row r="670" spans="3:3" x14ac:dyDescent="0.2">
      <c r="C670" s="53"/>
    </row>
    <row r="671" spans="3:3" x14ac:dyDescent="0.2">
      <c r="C671" s="53"/>
    </row>
    <row r="672" spans="3:3" x14ac:dyDescent="0.2">
      <c r="C672" s="53"/>
    </row>
    <row r="673" spans="3:3" x14ac:dyDescent="0.2">
      <c r="C673" s="53"/>
    </row>
    <row r="674" spans="3:3" x14ac:dyDescent="0.2">
      <c r="C674" s="53"/>
    </row>
    <row r="675" spans="3:3" x14ac:dyDescent="0.2">
      <c r="C675" s="53"/>
    </row>
    <row r="676" spans="3:3" x14ac:dyDescent="0.2">
      <c r="C676" s="53"/>
    </row>
    <row r="677" spans="3:3" x14ac:dyDescent="0.2">
      <c r="C677" s="53"/>
    </row>
    <row r="678" spans="3:3" x14ac:dyDescent="0.2">
      <c r="C678" s="53"/>
    </row>
    <row r="679" spans="3:3" x14ac:dyDescent="0.2">
      <c r="C679" s="53"/>
    </row>
    <row r="680" spans="3:3" x14ac:dyDescent="0.2">
      <c r="C680" s="53"/>
    </row>
    <row r="681" spans="3:3" x14ac:dyDescent="0.2">
      <c r="C681" s="53"/>
    </row>
    <row r="682" spans="3:3" x14ac:dyDescent="0.2">
      <c r="C682" s="53"/>
    </row>
    <row r="683" spans="3:3" x14ac:dyDescent="0.2">
      <c r="C683" s="53"/>
    </row>
    <row r="684" spans="3:3" x14ac:dyDescent="0.2">
      <c r="C684" s="53"/>
    </row>
    <row r="685" spans="3:3" x14ac:dyDescent="0.2">
      <c r="C685" s="53"/>
    </row>
    <row r="686" spans="3:3" x14ac:dyDescent="0.2">
      <c r="C686" s="53"/>
    </row>
    <row r="687" spans="3:3" x14ac:dyDescent="0.2">
      <c r="C687" s="53"/>
    </row>
    <row r="688" spans="3:3" x14ac:dyDescent="0.2">
      <c r="C688" s="53"/>
    </row>
    <row r="689" spans="3:3" x14ac:dyDescent="0.2">
      <c r="C689" s="53"/>
    </row>
    <row r="690" spans="3:3" x14ac:dyDescent="0.2">
      <c r="C690" s="53"/>
    </row>
    <row r="691" spans="3:3" x14ac:dyDescent="0.2">
      <c r="C691" s="53"/>
    </row>
    <row r="692" spans="3:3" x14ac:dyDescent="0.2">
      <c r="C692" s="53"/>
    </row>
    <row r="693" spans="3:3" x14ac:dyDescent="0.2">
      <c r="C693" s="53"/>
    </row>
    <row r="694" spans="3:3" x14ac:dyDescent="0.2">
      <c r="C694" s="53"/>
    </row>
    <row r="695" spans="3:3" x14ac:dyDescent="0.2">
      <c r="C695" s="53"/>
    </row>
    <row r="696" spans="3:3" x14ac:dyDescent="0.2">
      <c r="C696" s="53"/>
    </row>
    <row r="697" spans="3:3" x14ac:dyDescent="0.2">
      <c r="C697" s="53"/>
    </row>
    <row r="698" spans="3:3" x14ac:dyDescent="0.2">
      <c r="C698" s="53"/>
    </row>
    <row r="699" spans="3:3" x14ac:dyDescent="0.2">
      <c r="C699" s="53"/>
    </row>
    <row r="700" spans="3:3" x14ac:dyDescent="0.2">
      <c r="C700" s="53"/>
    </row>
    <row r="701" spans="3:3" x14ac:dyDescent="0.2">
      <c r="C701" s="53"/>
    </row>
    <row r="702" spans="3:3" x14ac:dyDescent="0.2">
      <c r="C702" s="53"/>
    </row>
    <row r="703" spans="3:3" x14ac:dyDescent="0.2">
      <c r="C703" s="53"/>
    </row>
    <row r="704" spans="3:3" x14ac:dyDescent="0.2">
      <c r="C704" s="53"/>
    </row>
    <row r="705" spans="3:3" x14ac:dyDescent="0.2">
      <c r="C705" s="53"/>
    </row>
    <row r="706" spans="3:3" x14ac:dyDescent="0.2">
      <c r="C706" s="53"/>
    </row>
    <row r="707" spans="3:3" x14ac:dyDescent="0.2">
      <c r="C707" s="53"/>
    </row>
    <row r="708" spans="3:3" x14ac:dyDescent="0.2">
      <c r="C708" s="53"/>
    </row>
    <row r="709" spans="3:3" x14ac:dyDescent="0.2">
      <c r="C709" s="53"/>
    </row>
    <row r="710" spans="3:3" x14ac:dyDescent="0.2">
      <c r="C710" s="53"/>
    </row>
    <row r="711" spans="3:3" x14ac:dyDescent="0.2">
      <c r="C711" s="53"/>
    </row>
    <row r="712" spans="3:3" x14ac:dyDescent="0.2">
      <c r="C712" s="53"/>
    </row>
    <row r="713" spans="3:3" x14ac:dyDescent="0.2">
      <c r="C713" s="53"/>
    </row>
    <row r="714" spans="3:3" x14ac:dyDescent="0.2">
      <c r="C714" s="53"/>
    </row>
    <row r="715" spans="3:3" x14ac:dyDescent="0.2">
      <c r="C715" s="53"/>
    </row>
    <row r="716" spans="3:3" x14ac:dyDescent="0.2">
      <c r="C716" s="53"/>
    </row>
    <row r="717" spans="3:3" x14ac:dyDescent="0.2">
      <c r="C717" s="53"/>
    </row>
    <row r="718" spans="3:3" x14ac:dyDescent="0.2">
      <c r="C718" s="53"/>
    </row>
    <row r="719" spans="3:3" x14ac:dyDescent="0.2">
      <c r="C719" s="53"/>
    </row>
    <row r="720" spans="3:3" x14ac:dyDescent="0.2">
      <c r="C720" s="53"/>
    </row>
    <row r="721" spans="3:3" x14ac:dyDescent="0.2">
      <c r="C721" s="53"/>
    </row>
    <row r="722" spans="3:3" x14ac:dyDescent="0.2">
      <c r="C722" s="53"/>
    </row>
    <row r="723" spans="3:3" x14ac:dyDescent="0.2">
      <c r="C723" s="53"/>
    </row>
    <row r="724" spans="3:3" x14ac:dyDescent="0.2">
      <c r="C724" s="53"/>
    </row>
    <row r="725" spans="3:3" x14ac:dyDescent="0.2">
      <c r="C725" s="53"/>
    </row>
    <row r="726" spans="3:3" x14ac:dyDescent="0.2">
      <c r="C726" s="53"/>
    </row>
    <row r="727" spans="3:3" x14ac:dyDescent="0.2">
      <c r="C727" s="53"/>
    </row>
    <row r="728" spans="3:3" x14ac:dyDescent="0.2">
      <c r="C728" s="53"/>
    </row>
    <row r="729" spans="3:3" x14ac:dyDescent="0.2">
      <c r="C729" s="53"/>
    </row>
    <row r="730" spans="3:3" x14ac:dyDescent="0.2">
      <c r="C730" s="53"/>
    </row>
    <row r="731" spans="3:3" x14ac:dyDescent="0.2">
      <c r="C731" s="53"/>
    </row>
    <row r="732" spans="3:3" x14ac:dyDescent="0.2">
      <c r="C732" s="53"/>
    </row>
    <row r="733" spans="3:3" x14ac:dyDescent="0.2">
      <c r="C733" s="53"/>
    </row>
    <row r="734" spans="3:3" x14ac:dyDescent="0.2">
      <c r="C734" s="53"/>
    </row>
    <row r="735" spans="3:3" x14ac:dyDescent="0.2">
      <c r="C735" s="53"/>
    </row>
    <row r="736" spans="3:3" x14ac:dyDescent="0.2">
      <c r="C736" s="53"/>
    </row>
    <row r="737" spans="3:3" x14ac:dyDescent="0.2">
      <c r="C737" s="53"/>
    </row>
    <row r="738" spans="3:3" x14ac:dyDescent="0.2">
      <c r="C738" s="53"/>
    </row>
    <row r="739" spans="3:3" x14ac:dyDescent="0.2">
      <c r="C739" s="53"/>
    </row>
    <row r="740" spans="3:3" x14ac:dyDescent="0.2">
      <c r="C740" s="53"/>
    </row>
    <row r="741" spans="3:3" x14ac:dyDescent="0.2">
      <c r="C741" s="53"/>
    </row>
    <row r="742" spans="3:3" x14ac:dyDescent="0.2">
      <c r="C742" s="53"/>
    </row>
    <row r="743" spans="3:3" x14ac:dyDescent="0.2">
      <c r="C743" s="53"/>
    </row>
    <row r="744" spans="3:3" x14ac:dyDescent="0.2">
      <c r="C744" s="53"/>
    </row>
    <row r="745" spans="3:3" x14ac:dyDescent="0.2">
      <c r="C745" s="53"/>
    </row>
    <row r="746" spans="3:3" x14ac:dyDescent="0.2">
      <c r="C746" s="53"/>
    </row>
    <row r="747" spans="3:3" x14ac:dyDescent="0.2">
      <c r="C747" s="53"/>
    </row>
    <row r="748" spans="3:3" x14ac:dyDescent="0.2">
      <c r="C748" s="53"/>
    </row>
    <row r="749" spans="3:3" x14ac:dyDescent="0.2">
      <c r="C749" s="53"/>
    </row>
    <row r="750" spans="3:3" x14ac:dyDescent="0.2">
      <c r="C750" s="53"/>
    </row>
    <row r="751" spans="3:3" x14ac:dyDescent="0.2">
      <c r="C751" s="53"/>
    </row>
    <row r="752" spans="3:3" x14ac:dyDescent="0.2">
      <c r="C752" s="53"/>
    </row>
    <row r="753" spans="3:3" x14ac:dyDescent="0.2">
      <c r="C753" s="53"/>
    </row>
    <row r="754" spans="3:3" x14ac:dyDescent="0.2">
      <c r="C754" s="53"/>
    </row>
    <row r="755" spans="3:3" x14ac:dyDescent="0.2">
      <c r="C755" s="53"/>
    </row>
    <row r="756" spans="3:3" x14ac:dyDescent="0.2">
      <c r="C756" s="53"/>
    </row>
    <row r="757" spans="3:3" x14ac:dyDescent="0.2">
      <c r="C757" s="53"/>
    </row>
    <row r="758" spans="3:3" x14ac:dyDescent="0.2">
      <c r="C758" s="53"/>
    </row>
    <row r="759" spans="3:3" x14ac:dyDescent="0.2">
      <c r="C759" s="53"/>
    </row>
    <row r="760" spans="3:3" x14ac:dyDescent="0.2">
      <c r="C760" s="53"/>
    </row>
    <row r="761" spans="3:3" x14ac:dyDescent="0.2">
      <c r="C761" s="53"/>
    </row>
    <row r="762" spans="3:3" x14ac:dyDescent="0.2">
      <c r="C762" s="53"/>
    </row>
    <row r="763" spans="3:3" x14ac:dyDescent="0.2">
      <c r="C763" s="53"/>
    </row>
    <row r="764" spans="3:3" x14ac:dyDescent="0.2">
      <c r="C764" s="53"/>
    </row>
    <row r="765" spans="3:3" x14ac:dyDescent="0.2">
      <c r="C765" s="53"/>
    </row>
    <row r="766" spans="3:3" x14ac:dyDescent="0.2">
      <c r="C766" s="53"/>
    </row>
    <row r="767" spans="3:3" x14ac:dyDescent="0.2">
      <c r="C767" s="53"/>
    </row>
    <row r="768" spans="3:3" x14ac:dyDescent="0.2">
      <c r="C768" s="53"/>
    </row>
    <row r="769" spans="3:3" x14ac:dyDescent="0.2">
      <c r="C769" s="53"/>
    </row>
    <row r="770" spans="3:3" x14ac:dyDescent="0.2">
      <c r="C770" s="53"/>
    </row>
    <row r="771" spans="3:3" x14ac:dyDescent="0.2">
      <c r="C771" s="53"/>
    </row>
    <row r="772" spans="3:3" x14ac:dyDescent="0.2">
      <c r="C772" s="53"/>
    </row>
    <row r="773" spans="3:3" x14ac:dyDescent="0.2">
      <c r="C773" s="53"/>
    </row>
    <row r="774" spans="3:3" x14ac:dyDescent="0.2">
      <c r="C774" s="53"/>
    </row>
    <row r="775" spans="3:3" x14ac:dyDescent="0.2">
      <c r="C775" s="53"/>
    </row>
    <row r="776" spans="3:3" x14ac:dyDescent="0.2">
      <c r="C776" s="53"/>
    </row>
    <row r="777" spans="3:3" x14ac:dyDescent="0.2">
      <c r="C777" s="53"/>
    </row>
    <row r="778" spans="3:3" x14ac:dyDescent="0.2">
      <c r="C778" s="53"/>
    </row>
    <row r="779" spans="3:3" x14ac:dyDescent="0.2">
      <c r="C779" s="53"/>
    </row>
    <row r="780" spans="3:3" x14ac:dyDescent="0.2">
      <c r="C780" s="53"/>
    </row>
    <row r="781" spans="3:3" x14ac:dyDescent="0.2">
      <c r="C781" s="53"/>
    </row>
    <row r="782" spans="3:3" x14ac:dyDescent="0.2">
      <c r="C782" s="53"/>
    </row>
    <row r="783" spans="3:3" x14ac:dyDescent="0.2">
      <c r="C783" s="53"/>
    </row>
    <row r="784" spans="3:3" x14ac:dyDescent="0.2">
      <c r="C784" s="53"/>
    </row>
    <row r="785" spans="3:3" x14ac:dyDescent="0.2">
      <c r="C785" s="53"/>
    </row>
    <row r="786" spans="3:3" x14ac:dyDescent="0.2">
      <c r="C786" s="53"/>
    </row>
    <row r="787" spans="3:3" x14ac:dyDescent="0.2">
      <c r="C787" s="53"/>
    </row>
    <row r="788" spans="3:3" x14ac:dyDescent="0.2">
      <c r="C788" s="53"/>
    </row>
    <row r="789" spans="3:3" x14ac:dyDescent="0.2">
      <c r="C789" s="53"/>
    </row>
    <row r="790" spans="3:3" x14ac:dyDescent="0.2">
      <c r="C790" s="53"/>
    </row>
    <row r="791" spans="3:3" x14ac:dyDescent="0.2">
      <c r="C791" s="53"/>
    </row>
    <row r="792" spans="3:3" x14ac:dyDescent="0.2">
      <c r="C792" s="53"/>
    </row>
    <row r="793" spans="3:3" x14ac:dyDescent="0.2">
      <c r="C793" s="53"/>
    </row>
    <row r="794" spans="3:3" x14ac:dyDescent="0.2">
      <c r="C794" s="53"/>
    </row>
    <row r="795" spans="3:3" x14ac:dyDescent="0.2">
      <c r="C795" s="53"/>
    </row>
    <row r="796" spans="3:3" x14ac:dyDescent="0.2">
      <c r="C796" s="53"/>
    </row>
    <row r="797" spans="3:3" x14ac:dyDescent="0.2">
      <c r="C797" s="53"/>
    </row>
    <row r="798" spans="3:3" x14ac:dyDescent="0.2">
      <c r="C798" s="53"/>
    </row>
    <row r="799" spans="3:3" x14ac:dyDescent="0.2">
      <c r="C799" s="53"/>
    </row>
    <row r="800" spans="3:3" x14ac:dyDescent="0.2">
      <c r="C800" s="53"/>
    </row>
    <row r="801" spans="3:3" x14ac:dyDescent="0.2">
      <c r="C801" s="53"/>
    </row>
    <row r="802" spans="3:3" x14ac:dyDescent="0.2">
      <c r="C802" s="53"/>
    </row>
    <row r="803" spans="3:3" x14ac:dyDescent="0.2">
      <c r="C803" s="53"/>
    </row>
    <row r="804" spans="3:3" x14ac:dyDescent="0.2">
      <c r="C804" s="53"/>
    </row>
    <row r="805" spans="3:3" x14ac:dyDescent="0.2">
      <c r="C805" s="53"/>
    </row>
    <row r="806" spans="3:3" x14ac:dyDescent="0.2">
      <c r="C806" s="53"/>
    </row>
    <row r="807" spans="3:3" x14ac:dyDescent="0.2">
      <c r="C807" s="53"/>
    </row>
    <row r="808" spans="3:3" x14ac:dyDescent="0.2">
      <c r="C808" s="53"/>
    </row>
    <row r="809" spans="3:3" x14ac:dyDescent="0.2">
      <c r="C809" s="53"/>
    </row>
    <row r="810" spans="3:3" x14ac:dyDescent="0.2">
      <c r="C810" s="53"/>
    </row>
    <row r="811" spans="3:3" x14ac:dyDescent="0.2">
      <c r="C811" s="53"/>
    </row>
    <row r="812" spans="3:3" x14ac:dyDescent="0.2">
      <c r="C812" s="53"/>
    </row>
    <row r="813" spans="3:3" x14ac:dyDescent="0.2">
      <c r="C813" s="53"/>
    </row>
    <row r="814" spans="3:3" x14ac:dyDescent="0.2">
      <c r="C814" s="53"/>
    </row>
    <row r="815" spans="3:3" x14ac:dyDescent="0.2">
      <c r="C815" s="53"/>
    </row>
    <row r="816" spans="3:3" x14ac:dyDescent="0.2">
      <c r="C816" s="53"/>
    </row>
    <row r="817" spans="3:3" x14ac:dyDescent="0.2">
      <c r="C817" s="53"/>
    </row>
    <row r="818" spans="3:3" x14ac:dyDescent="0.2">
      <c r="C818" s="53"/>
    </row>
    <row r="819" spans="3:3" x14ac:dyDescent="0.2">
      <c r="C819" s="53"/>
    </row>
    <row r="820" spans="3:3" x14ac:dyDescent="0.2">
      <c r="C820" s="53"/>
    </row>
    <row r="821" spans="3:3" x14ac:dyDescent="0.2">
      <c r="C821" s="53"/>
    </row>
    <row r="822" spans="3:3" x14ac:dyDescent="0.2">
      <c r="C822" s="53"/>
    </row>
    <row r="823" spans="3:3" x14ac:dyDescent="0.2">
      <c r="C823" s="53"/>
    </row>
    <row r="824" spans="3:3" x14ac:dyDescent="0.2">
      <c r="C824" s="53"/>
    </row>
    <row r="825" spans="3:3" x14ac:dyDescent="0.2">
      <c r="C825" s="53"/>
    </row>
    <row r="826" spans="3:3" x14ac:dyDescent="0.2">
      <c r="C826" s="53"/>
    </row>
    <row r="827" spans="3:3" x14ac:dyDescent="0.2">
      <c r="C827" s="53"/>
    </row>
    <row r="828" spans="3:3" x14ac:dyDescent="0.2">
      <c r="C828" s="53"/>
    </row>
    <row r="829" spans="3:3" x14ac:dyDescent="0.2">
      <c r="C829" s="53"/>
    </row>
    <row r="830" spans="3:3" x14ac:dyDescent="0.2">
      <c r="C830" s="53"/>
    </row>
    <row r="831" spans="3:3" x14ac:dyDescent="0.2">
      <c r="C831" s="53"/>
    </row>
    <row r="832" spans="3:3" x14ac:dyDescent="0.2">
      <c r="C832" s="53"/>
    </row>
    <row r="833" spans="3:3" x14ac:dyDescent="0.2">
      <c r="C833" s="53"/>
    </row>
    <row r="834" spans="3:3" x14ac:dyDescent="0.2">
      <c r="C834" s="53"/>
    </row>
    <row r="835" spans="3:3" x14ac:dyDescent="0.2">
      <c r="C835" s="53"/>
    </row>
    <row r="836" spans="3:3" x14ac:dyDescent="0.2">
      <c r="C836" s="53"/>
    </row>
    <row r="837" spans="3:3" x14ac:dyDescent="0.2">
      <c r="C837" s="53"/>
    </row>
    <row r="838" spans="3:3" x14ac:dyDescent="0.2">
      <c r="C838" s="53"/>
    </row>
    <row r="839" spans="3:3" x14ac:dyDescent="0.2">
      <c r="C839" s="53"/>
    </row>
    <row r="840" spans="3:3" x14ac:dyDescent="0.2">
      <c r="C840" s="53"/>
    </row>
    <row r="841" spans="3:3" x14ac:dyDescent="0.2">
      <c r="C841" s="53"/>
    </row>
    <row r="842" spans="3:3" x14ac:dyDescent="0.2">
      <c r="C842" s="53"/>
    </row>
    <row r="843" spans="3:3" x14ac:dyDescent="0.2">
      <c r="C843" s="53"/>
    </row>
    <row r="844" spans="3:3" x14ac:dyDescent="0.2">
      <c r="C844" s="53"/>
    </row>
    <row r="845" spans="3:3" x14ac:dyDescent="0.2">
      <c r="C845" s="53"/>
    </row>
    <row r="846" spans="3:3" x14ac:dyDescent="0.2">
      <c r="C846" s="53"/>
    </row>
    <row r="847" spans="3:3" x14ac:dyDescent="0.2">
      <c r="C847" s="53"/>
    </row>
    <row r="848" spans="3:3" x14ac:dyDescent="0.2">
      <c r="C848" s="53"/>
    </row>
    <row r="849" spans="3:3" x14ac:dyDescent="0.2">
      <c r="C849" s="53"/>
    </row>
    <row r="850" spans="3:3" x14ac:dyDescent="0.2">
      <c r="C850" s="53"/>
    </row>
    <row r="851" spans="3:3" x14ac:dyDescent="0.2">
      <c r="C851" s="53"/>
    </row>
    <row r="852" spans="3:3" x14ac:dyDescent="0.2">
      <c r="C852" s="53"/>
    </row>
    <row r="853" spans="3:3" x14ac:dyDescent="0.2">
      <c r="C853" s="53"/>
    </row>
    <row r="854" spans="3:3" x14ac:dyDescent="0.2">
      <c r="C854" s="53"/>
    </row>
    <row r="855" spans="3:3" x14ac:dyDescent="0.2">
      <c r="C855" s="53"/>
    </row>
    <row r="856" spans="3:3" x14ac:dyDescent="0.2">
      <c r="C856" s="53"/>
    </row>
    <row r="857" spans="3:3" x14ac:dyDescent="0.2">
      <c r="C857" s="53"/>
    </row>
    <row r="858" spans="3:3" x14ac:dyDescent="0.2">
      <c r="C858" s="53"/>
    </row>
    <row r="859" spans="3:3" x14ac:dyDescent="0.2">
      <c r="C859" s="53"/>
    </row>
    <row r="860" spans="3:3" x14ac:dyDescent="0.2">
      <c r="C860" s="53"/>
    </row>
    <row r="861" spans="3:3" x14ac:dyDescent="0.2">
      <c r="C861" s="53"/>
    </row>
    <row r="862" spans="3:3" x14ac:dyDescent="0.2">
      <c r="C862" s="53"/>
    </row>
    <row r="863" spans="3:3" x14ac:dyDescent="0.2">
      <c r="C863" s="53"/>
    </row>
    <row r="864" spans="3:3" x14ac:dyDescent="0.2">
      <c r="C864" s="53"/>
    </row>
    <row r="865" spans="3:3" x14ac:dyDescent="0.2">
      <c r="C865" s="53"/>
    </row>
    <row r="866" spans="3:3" x14ac:dyDescent="0.2">
      <c r="C866" s="53"/>
    </row>
    <row r="867" spans="3:3" x14ac:dyDescent="0.2">
      <c r="C867" s="53"/>
    </row>
    <row r="868" spans="3:3" x14ac:dyDescent="0.2">
      <c r="C868" s="53"/>
    </row>
    <row r="869" spans="3:3" x14ac:dyDescent="0.2">
      <c r="C869" s="53"/>
    </row>
    <row r="870" spans="3:3" x14ac:dyDescent="0.2">
      <c r="C870" s="53"/>
    </row>
    <row r="871" spans="3:3" x14ac:dyDescent="0.2">
      <c r="C871" s="53"/>
    </row>
    <row r="872" spans="3:3" x14ac:dyDescent="0.2">
      <c r="C872" s="53"/>
    </row>
    <row r="873" spans="3:3" x14ac:dyDescent="0.2">
      <c r="C873" s="53"/>
    </row>
    <row r="874" spans="3:3" x14ac:dyDescent="0.2">
      <c r="C874" s="53"/>
    </row>
    <row r="875" spans="3:3" x14ac:dyDescent="0.2">
      <c r="C875" s="53"/>
    </row>
    <row r="876" spans="3:3" x14ac:dyDescent="0.2">
      <c r="C876" s="53"/>
    </row>
    <row r="877" spans="3:3" x14ac:dyDescent="0.2">
      <c r="C877" s="53"/>
    </row>
    <row r="878" spans="3:3" x14ac:dyDescent="0.2">
      <c r="C878" s="53"/>
    </row>
    <row r="879" spans="3:3" x14ac:dyDescent="0.2">
      <c r="C879" s="53"/>
    </row>
    <row r="880" spans="3:3" x14ac:dyDescent="0.2">
      <c r="C880" s="53"/>
    </row>
    <row r="881" spans="3:3" x14ac:dyDescent="0.2">
      <c r="C881" s="53"/>
    </row>
    <row r="882" spans="3:3" x14ac:dyDescent="0.2">
      <c r="C882" s="53"/>
    </row>
    <row r="883" spans="3:3" x14ac:dyDescent="0.2">
      <c r="C883" s="53"/>
    </row>
    <row r="884" spans="3:3" x14ac:dyDescent="0.2">
      <c r="C884" s="53"/>
    </row>
    <row r="885" spans="3:3" x14ac:dyDescent="0.2">
      <c r="C885" s="53"/>
    </row>
    <row r="886" spans="3:3" x14ac:dyDescent="0.2">
      <c r="C886" s="53"/>
    </row>
    <row r="887" spans="3:3" x14ac:dyDescent="0.2">
      <c r="C887" s="53"/>
    </row>
    <row r="888" spans="3:3" x14ac:dyDescent="0.2">
      <c r="C888" s="53"/>
    </row>
    <row r="889" spans="3:3" x14ac:dyDescent="0.2">
      <c r="C889" s="53"/>
    </row>
    <row r="890" spans="3:3" x14ac:dyDescent="0.2">
      <c r="C890" s="53"/>
    </row>
    <row r="891" spans="3:3" x14ac:dyDescent="0.2">
      <c r="C891" s="53"/>
    </row>
    <row r="892" spans="3:3" x14ac:dyDescent="0.2">
      <c r="C892" s="53"/>
    </row>
    <row r="893" spans="3:3" x14ac:dyDescent="0.2">
      <c r="C893" s="53"/>
    </row>
    <row r="894" spans="3:3" x14ac:dyDescent="0.2">
      <c r="C894" s="53"/>
    </row>
    <row r="895" spans="3:3" x14ac:dyDescent="0.2">
      <c r="C895" s="53"/>
    </row>
    <row r="896" spans="3:3" x14ac:dyDescent="0.2">
      <c r="C896" s="53"/>
    </row>
    <row r="897" spans="3:3" x14ac:dyDescent="0.2">
      <c r="C897" s="53"/>
    </row>
    <row r="898" spans="3:3" x14ac:dyDescent="0.2">
      <c r="C898" s="53"/>
    </row>
    <row r="899" spans="3:3" x14ac:dyDescent="0.2">
      <c r="C899" s="53"/>
    </row>
    <row r="900" spans="3:3" x14ac:dyDescent="0.2">
      <c r="C900" s="53"/>
    </row>
    <row r="901" spans="3:3" x14ac:dyDescent="0.2">
      <c r="C901" s="53"/>
    </row>
    <row r="902" spans="3:3" x14ac:dyDescent="0.2">
      <c r="C902" s="53"/>
    </row>
    <row r="903" spans="3:3" x14ac:dyDescent="0.2">
      <c r="C903" s="53"/>
    </row>
    <row r="904" spans="3:3" x14ac:dyDescent="0.2">
      <c r="C904" s="53"/>
    </row>
    <row r="905" spans="3:3" x14ac:dyDescent="0.2">
      <c r="C905" s="53"/>
    </row>
    <row r="906" spans="3:3" x14ac:dyDescent="0.2">
      <c r="C906" s="53"/>
    </row>
    <row r="907" spans="3:3" x14ac:dyDescent="0.2">
      <c r="C907" s="53"/>
    </row>
    <row r="908" spans="3:3" x14ac:dyDescent="0.2">
      <c r="C908" s="53"/>
    </row>
    <row r="909" spans="3:3" x14ac:dyDescent="0.2">
      <c r="C909" s="53"/>
    </row>
    <row r="910" spans="3:3" x14ac:dyDescent="0.2">
      <c r="C910" s="53"/>
    </row>
    <row r="911" spans="3:3" x14ac:dyDescent="0.2">
      <c r="C911" s="53"/>
    </row>
    <row r="912" spans="3:3" x14ac:dyDescent="0.2">
      <c r="C912" s="53"/>
    </row>
    <row r="913" spans="3:3" x14ac:dyDescent="0.2">
      <c r="C913" s="53"/>
    </row>
    <row r="914" spans="3:3" x14ac:dyDescent="0.2">
      <c r="C914" s="53"/>
    </row>
    <row r="915" spans="3:3" x14ac:dyDescent="0.2">
      <c r="C915" s="53"/>
    </row>
    <row r="916" spans="3:3" x14ac:dyDescent="0.2">
      <c r="C916" s="53"/>
    </row>
    <row r="917" spans="3:3" x14ac:dyDescent="0.2">
      <c r="C917" s="53"/>
    </row>
    <row r="918" spans="3:3" x14ac:dyDescent="0.2">
      <c r="C918" s="53"/>
    </row>
    <row r="919" spans="3:3" x14ac:dyDescent="0.2">
      <c r="C919" s="53"/>
    </row>
    <row r="920" spans="3:3" x14ac:dyDescent="0.2">
      <c r="C920" s="53"/>
    </row>
    <row r="921" spans="3:3" x14ac:dyDescent="0.2">
      <c r="C921" s="53"/>
    </row>
    <row r="922" spans="3:3" x14ac:dyDescent="0.2">
      <c r="C922" s="53"/>
    </row>
    <row r="923" spans="3:3" x14ac:dyDescent="0.2">
      <c r="C923" s="53"/>
    </row>
    <row r="924" spans="3:3" x14ac:dyDescent="0.2">
      <c r="C924" s="53"/>
    </row>
    <row r="925" spans="3:3" x14ac:dyDescent="0.2">
      <c r="C925" s="53"/>
    </row>
    <row r="926" spans="3:3" x14ac:dyDescent="0.2">
      <c r="C926" s="53"/>
    </row>
    <row r="927" spans="3:3" x14ac:dyDescent="0.2">
      <c r="C927" s="53"/>
    </row>
    <row r="928" spans="3:3" x14ac:dyDescent="0.2">
      <c r="C928" s="53"/>
    </row>
    <row r="929" spans="3:3" x14ac:dyDescent="0.2">
      <c r="C929" s="53"/>
    </row>
    <row r="930" spans="3:3" x14ac:dyDescent="0.2">
      <c r="C930" s="53"/>
    </row>
    <row r="931" spans="3:3" x14ac:dyDescent="0.2">
      <c r="C931" s="53"/>
    </row>
    <row r="932" spans="3:3" x14ac:dyDescent="0.2">
      <c r="C932" s="53"/>
    </row>
    <row r="933" spans="3:3" x14ac:dyDescent="0.2">
      <c r="C933" s="53"/>
    </row>
    <row r="934" spans="3:3" x14ac:dyDescent="0.2">
      <c r="C934" s="53"/>
    </row>
    <row r="935" spans="3:3" x14ac:dyDescent="0.2">
      <c r="C935" s="53"/>
    </row>
    <row r="936" spans="3:3" x14ac:dyDescent="0.2">
      <c r="C936" s="53"/>
    </row>
    <row r="937" spans="3:3" x14ac:dyDescent="0.2">
      <c r="C937" s="53"/>
    </row>
    <row r="938" spans="3:3" x14ac:dyDescent="0.2">
      <c r="C938" s="53"/>
    </row>
    <row r="939" spans="3:3" x14ac:dyDescent="0.2">
      <c r="C939" s="53"/>
    </row>
    <row r="940" spans="3:3" x14ac:dyDescent="0.2">
      <c r="C940" s="53"/>
    </row>
    <row r="941" spans="3:3" x14ac:dyDescent="0.2">
      <c r="C941" s="53"/>
    </row>
    <row r="942" spans="3:3" x14ac:dyDescent="0.2">
      <c r="C942" s="53"/>
    </row>
    <row r="943" spans="3:3" x14ac:dyDescent="0.2">
      <c r="C943" s="53"/>
    </row>
    <row r="944" spans="3:3" x14ac:dyDescent="0.2">
      <c r="C944" s="53"/>
    </row>
    <row r="945" spans="3:3" x14ac:dyDescent="0.2">
      <c r="C945" s="53"/>
    </row>
    <row r="946" spans="3:3" x14ac:dyDescent="0.2">
      <c r="C946" s="53"/>
    </row>
    <row r="947" spans="3:3" x14ac:dyDescent="0.2">
      <c r="C947" s="53"/>
    </row>
    <row r="948" spans="3:3" x14ac:dyDescent="0.2">
      <c r="C948" s="53"/>
    </row>
    <row r="949" spans="3:3" x14ac:dyDescent="0.2">
      <c r="C949" s="53"/>
    </row>
    <row r="950" spans="3:3" x14ac:dyDescent="0.2">
      <c r="C950" s="53"/>
    </row>
    <row r="951" spans="3:3" x14ac:dyDescent="0.2">
      <c r="C951" s="53"/>
    </row>
    <row r="952" spans="3:3" x14ac:dyDescent="0.2">
      <c r="C952" s="53"/>
    </row>
    <row r="953" spans="3:3" x14ac:dyDescent="0.2">
      <c r="C953" s="53"/>
    </row>
    <row r="954" spans="3:3" x14ac:dyDescent="0.2">
      <c r="C954" s="53"/>
    </row>
    <row r="955" spans="3:3" x14ac:dyDescent="0.2">
      <c r="C955" s="53"/>
    </row>
    <row r="956" spans="3:3" x14ac:dyDescent="0.2">
      <c r="C956" s="53"/>
    </row>
    <row r="957" spans="3:3" x14ac:dyDescent="0.2">
      <c r="C957" s="53"/>
    </row>
    <row r="958" spans="3:3" x14ac:dyDescent="0.2">
      <c r="C958" s="53"/>
    </row>
    <row r="959" spans="3:3" x14ac:dyDescent="0.2">
      <c r="C959" s="53"/>
    </row>
    <row r="960" spans="3:3" x14ac:dyDescent="0.2">
      <c r="C960" s="53"/>
    </row>
    <row r="961" spans="3:3" x14ac:dyDescent="0.2">
      <c r="C961" s="53"/>
    </row>
    <row r="962" spans="3:3" x14ac:dyDescent="0.2">
      <c r="C962" s="53"/>
    </row>
    <row r="963" spans="3:3" x14ac:dyDescent="0.2">
      <c r="C963" s="53"/>
    </row>
    <row r="964" spans="3:3" x14ac:dyDescent="0.2">
      <c r="C964" s="53"/>
    </row>
    <row r="965" spans="3:3" x14ac:dyDescent="0.2">
      <c r="C965" s="53"/>
    </row>
    <row r="966" spans="3:3" x14ac:dyDescent="0.2">
      <c r="C966" s="53"/>
    </row>
    <row r="967" spans="3:3" x14ac:dyDescent="0.2">
      <c r="C967" s="53"/>
    </row>
    <row r="968" spans="3:3" x14ac:dyDescent="0.2">
      <c r="C968" s="53"/>
    </row>
    <row r="969" spans="3:3" x14ac:dyDescent="0.2">
      <c r="C969" s="53"/>
    </row>
    <row r="970" spans="3:3" x14ac:dyDescent="0.2">
      <c r="C970" s="53"/>
    </row>
    <row r="971" spans="3:3" x14ac:dyDescent="0.2">
      <c r="C971" s="53"/>
    </row>
    <row r="972" spans="3:3" x14ac:dyDescent="0.2">
      <c r="C972" s="53"/>
    </row>
    <row r="973" spans="3:3" x14ac:dyDescent="0.2">
      <c r="C973" s="53"/>
    </row>
    <row r="974" spans="3:3" x14ac:dyDescent="0.2">
      <c r="C974" s="53"/>
    </row>
    <row r="975" spans="3:3" x14ac:dyDescent="0.2">
      <c r="C975" s="53"/>
    </row>
    <row r="976" spans="3:3" x14ac:dyDescent="0.2">
      <c r="C976" s="53"/>
    </row>
    <row r="977" spans="3:3" x14ac:dyDescent="0.2">
      <c r="C977" s="53"/>
    </row>
    <row r="978" spans="3:3" x14ac:dyDescent="0.2">
      <c r="C978" s="53"/>
    </row>
    <row r="979" spans="3:3" x14ac:dyDescent="0.2">
      <c r="C979" s="53"/>
    </row>
    <row r="980" spans="3:3" x14ac:dyDescent="0.2">
      <c r="C980" s="53"/>
    </row>
    <row r="981" spans="3:3" x14ac:dyDescent="0.2">
      <c r="C981" s="53"/>
    </row>
    <row r="982" spans="3:3" x14ac:dyDescent="0.2">
      <c r="C982" s="53"/>
    </row>
    <row r="983" spans="3:3" x14ac:dyDescent="0.2">
      <c r="C983" s="53"/>
    </row>
    <row r="984" spans="3:3" x14ac:dyDescent="0.2">
      <c r="C984" s="53"/>
    </row>
    <row r="985" spans="3:3" x14ac:dyDescent="0.2">
      <c r="C985" s="53"/>
    </row>
    <row r="986" spans="3:3" x14ac:dyDescent="0.2">
      <c r="C986" s="53"/>
    </row>
    <row r="987" spans="3:3" x14ac:dyDescent="0.2">
      <c r="C987" s="53"/>
    </row>
    <row r="988" spans="3:3" x14ac:dyDescent="0.2">
      <c r="C988" s="53"/>
    </row>
    <row r="989" spans="3:3" x14ac:dyDescent="0.2">
      <c r="C989" s="53"/>
    </row>
    <row r="990" spans="3:3" x14ac:dyDescent="0.2">
      <c r="C990" s="53"/>
    </row>
    <row r="991" spans="3:3" x14ac:dyDescent="0.2">
      <c r="C991" s="53"/>
    </row>
    <row r="992" spans="3:3" x14ac:dyDescent="0.2">
      <c r="C992" s="53"/>
    </row>
    <row r="993" spans="3:3" x14ac:dyDescent="0.2">
      <c r="C993" s="53"/>
    </row>
    <row r="994" spans="3:3" x14ac:dyDescent="0.2">
      <c r="C994" s="53"/>
    </row>
    <row r="995" spans="3:3" x14ac:dyDescent="0.2">
      <c r="C995" s="53"/>
    </row>
    <row r="996" spans="3:3" x14ac:dyDescent="0.2">
      <c r="C996" s="53"/>
    </row>
    <row r="997" spans="3:3" x14ac:dyDescent="0.2">
      <c r="C997" s="53"/>
    </row>
    <row r="998" spans="3:3" x14ac:dyDescent="0.2">
      <c r="C998" s="53"/>
    </row>
    <row r="999" spans="3:3" x14ac:dyDescent="0.2">
      <c r="C999" s="53"/>
    </row>
    <row r="1000" spans="3:3" x14ac:dyDescent="0.2">
      <c r="C1000" s="53"/>
    </row>
    <row r="1001" spans="3:3" x14ac:dyDescent="0.2">
      <c r="C1001" s="53"/>
    </row>
    <row r="1002" spans="3:3" x14ac:dyDescent="0.2">
      <c r="C1002" s="53"/>
    </row>
    <row r="1003" spans="3:3" x14ac:dyDescent="0.2">
      <c r="C1003" s="53"/>
    </row>
    <row r="1004" spans="3:3" x14ac:dyDescent="0.2">
      <c r="C1004" s="53"/>
    </row>
    <row r="1005" spans="3:3" x14ac:dyDescent="0.2">
      <c r="C1005" s="53"/>
    </row>
    <row r="1006" spans="3:3" x14ac:dyDescent="0.2">
      <c r="C1006" s="53"/>
    </row>
    <row r="1007" spans="3:3" x14ac:dyDescent="0.2">
      <c r="C1007" s="53"/>
    </row>
    <row r="1008" spans="3:3" x14ac:dyDescent="0.2">
      <c r="C1008" s="53"/>
    </row>
    <row r="1009" spans="3:3" x14ac:dyDescent="0.2">
      <c r="C1009" s="53"/>
    </row>
    <row r="1010" spans="3:3" x14ac:dyDescent="0.2">
      <c r="C1010" s="53"/>
    </row>
    <row r="1011" spans="3:3" x14ac:dyDescent="0.2">
      <c r="C1011" s="53"/>
    </row>
    <row r="1012" spans="3:3" x14ac:dyDescent="0.2">
      <c r="C1012" s="53"/>
    </row>
    <row r="1013" spans="3:3" x14ac:dyDescent="0.2">
      <c r="C1013" s="53"/>
    </row>
    <row r="1014" spans="3:3" x14ac:dyDescent="0.2">
      <c r="C1014" s="53"/>
    </row>
    <row r="1015" spans="3:3" x14ac:dyDescent="0.2">
      <c r="C1015" s="53"/>
    </row>
    <row r="1016" spans="3:3" x14ac:dyDescent="0.2">
      <c r="C1016" s="53"/>
    </row>
    <row r="1017" spans="3:3" x14ac:dyDescent="0.2">
      <c r="C1017" s="53"/>
    </row>
    <row r="1018" spans="3:3" x14ac:dyDescent="0.2">
      <c r="C1018" s="53"/>
    </row>
    <row r="1019" spans="3:3" x14ac:dyDescent="0.2">
      <c r="C1019" s="53"/>
    </row>
    <row r="1020" spans="3:3" x14ac:dyDescent="0.2">
      <c r="C1020" s="53"/>
    </row>
    <row r="1021" spans="3:3" x14ac:dyDescent="0.2">
      <c r="C1021" s="53"/>
    </row>
    <row r="1022" spans="3:3" x14ac:dyDescent="0.2">
      <c r="C1022" s="53"/>
    </row>
    <row r="1023" spans="3:3" x14ac:dyDescent="0.2">
      <c r="C1023" s="53"/>
    </row>
    <row r="1024" spans="3:3" x14ac:dyDescent="0.2">
      <c r="C1024" s="53"/>
    </row>
    <row r="1025" spans="3:3" x14ac:dyDescent="0.2">
      <c r="C1025" s="53"/>
    </row>
    <row r="1026" spans="3:3" x14ac:dyDescent="0.2">
      <c r="C1026" s="53"/>
    </row>
    <row r="1027" spans="3:3" x14ac:dyDescent="0.2">
      <c r="C1027" s="53"/>
    </row>
    <row r="1028" spans="3:3" x14ac:dyDescent="0.2">
      <c r="C1028" s="53"/>
    </row>
    <row r="1029" spans="3:3" x14ac:dyDescent="0.2">
      <c r="C1029" s="53"/>
    </row>
    <row r="1030" spans="3:3" x14ac:dyDescent="0.2">
      <c r="C1030" s="53"/>
    </row>
    <row r="1031" spans="3:3" x14ac:dyDescent="0.2">
      <c r="C1031" s="53"/>
    </row>
    <row r="1032" spans="3:3" x14ac:dyDescent="0.2">
      <c r="C1032" s="53"/>
    </row>
    <row r="1033" spans="3:3" x14ac:dyDescent="0.2">
      <c r="C1033" s="53"/>
    </row>
    <row r="1034" spans="3:3" x14ac:dyDescent="0.2">
      <c r="C1034" s="53"/>
    </row>
    <row r="1035" spans="3:3" x14ac:dyDescent="0.2">
      <c r="C1035" s="53"/>
    </row>
    <row r="1036" spans="3:3" x14ac:dyDescent="0.2">
      <c r="C1036" s="53"/>
    </row>
    <row r="1037" spans="3:3" x14ac:dyDescent="0.2">
      <c r="C1037" s="53"/>
    </row>
    <row r="1038" spans="3:3" x14ac:dyDescent="0.2">
      <c r="C1038" s="53"/>
    </row>
    <row r="1039" spans="3:3" x14ac:dyDescent="0.2">
      <c r="C1039" s="53"/>
    </row>
    <row r="1040" spans="3:3" x14ac:dyDescent="0.2">
      <c r="C1040" s="53"/>
    </row>
    <row r="1041" spans="3:3" x14ac:dyDescent="0.2">
      <c r="C1041" s="53"/>
    </row>
    <row r="1042" spans="3:3" x14ac:dyDescent="0.2">
      <c r="C1042" s="53"/>
    </row>
    <row r="1043" spans="3:3" x14ac:dyDescent="0.2">
      <c r="C1043" s="53"/>
    </row>
    <row r="1044" spans="3:3" x14ac:dyDescent="0.2">
      <c r="C1044" s="53"/>
    </row>
    <row r="1045" spans="3:3" x14ac:dyDescent="0.2">
      <c r="C1045" s="53"/>
    </row>
    <row r="1046" spans="3:3" x14ac:dyDescent="0.2">
      <c r="C1046" s="53"/>
    </row>
    <row r="1047" spans="3:3" x14ac:dyDescent="0.2">
      <c r="C1047" s="53"/>
    </row>
    <row r="1048" spans="3:3" x14ac:dyDescent="0.2">
      <c r="C1048" s="53"/>
    </row>
    <row r="1049" spans="3:3" x14ac:dyDescent="0.2">
      <c r="C1049" s="53"/>
    </row>
    <row r="1050" spans="3:3" x14ac:dyDescent="0.2">
      <c r="C1050" s="53"/>
    </row>
    <row r="1051" spans="3:3" x14ac:dyDescent="0.2">
      <c r="C1051" s="53"/>
    </row>
    <row r="1052" spans="3:3" x14ac:dyDescent="0.2">
      <c r="C1052" s="53"/>
    </row>
    <row r="1053" spans="3:3" x14ac:dyDescent="0.2">
      <c r="C1053" s="53"/>
    </row>
    <row r="1054" spans="3:3" x14ac:dyDescent="0.2">
      <c r="C1054" s="53"/>
    </row>
    <row r="1055" spans="3:3" x14ac:dyDescent="0.2">
      <c r="C1055" s="53"/>
    </row>
    <row r="1056" spans="3:3" x14ac:dyDescent="0.2">
      <c r="C1056" s="53"/>
    </row>
    <row r="1057" spans="3:3" x14ac:dyDescent="0.2">
      <c r="C1057" s="53"/>
    </row>
    <row r="1058" spans="3:3" x14ac:dyDescent="0.2">
      <c r="C1058" s="53"/>
    </row>
    <row r="1059" spans="3:3" x14ac:dyDescent="0.2">
      <c r="C1059" s="53"/>
    </row>
    <row r="1060" spans="3:3" x14ac:dyDescent="0.2">
      <c r="C1060" s="53"/>
    </row>
    <row r="1061" spans="3:3" x14ac:dyDescent="0.2">
      <c r="C1061" s="53"/>
    </row>
    <row r="1062" spans="3:3" x14ac:dyDescent="0.2">
      <c r="C1062" s="53"/>
    </row>
    <row r="1063" spans="3:3" x14ac:dyDescent="0.2">
      <c r="C1063" s="53"/>
    </row>
    <row r="1064" spans="3:3" x14ac:dyDescent="0.2">
      <c r="C1064" s="53"/>
    </row>
    <row r="1065" spans="3:3" x14ac:dyDescent="0.2">
      <c r="C1065" s="53"/>
    </row>
    <row r="1066" spans="3:3" x14ac:dyDescent="0.2">
      <c r="C1066" s="53"/>
    </row>
    <row r="1067" spans="3:3" x14ac:dyDescent="0.2">
      <c r="C1067" s="53"/>
    </row>
    <row r="1068" spans="3:3" x14ac:dyDescent="0.2">
      <c r="C1068" s="53"/>
    </row>
    <row r="1069" spans="3:3" x14ac:dyDescent="0.2">
      <c r="C1069" s="53"/>
    </row>
    <row r="1070" spans="3:3" x14ac:dyDescent="0.2">
      <c r="C1070" s="53"/>
    </row>
    <row r="1071" spans="3:3" x14ac:dyDescent="0.2">
      <c r="C1071" s="53"/>
    </row>
    <row r="1072" spans="3:3" x14ac:dyDescent="0.2">
      <c r="C1072" s="53"/>
    </row>
    <row r="1073" spans="3:3" x14ac:dyDescent="0.2">
      <c r="C1073" s="53"/>
    </row>
    <row r="1074" spans="3:3" x14ac:dyDescent="0.2">
      <c r="C1074" s="53"/>
    </row>
    <row r="1075" spans="3:3" x14ac:dyDescent="0.2">
      <c r="C1075" s="53"/>
    </row>
    <row r="1076" spans="3:3" x14ac:dyDescent="0.2">
      <c r="C1076" s="53"/>
    </row>
    <row r="1077" spans="3:3" x14ac:dyDescent="0.2">
      <c r="C1077" s="53"/>
    </row>
    <row r="1078" spans="3:3" x14ac:dyDescent="0.2">
      <c r="C1078" s="53"/>
    </row>
    <row r="1079" spans="3:3" x14ac:dyDescent="0.2">
      <c r="C1079" s="53"/>
    </row>
    <row r="1080" spans="3:3" x14ac:dyDescent="0.2">
      <c r="C1080" s="53"/>
    </row>
    <row r="1081" spans="3:3" x14ac:dyDescent="0.2">
      <c r="C1081" s="53"/>
    </row>
    <row r="1082" spans="3:3" x14ac:dyDescent="0.2">
      <c r="C1082" s="53"/>
    </row>
    <row r="1083" spans="3:3" x14ac:dyDescent="0.2">
      <c r="C1083" s="53"/>
    </row>
    <row r="1084" spans="3:3" x14ac:dyDescent="0.2">
      <c r="C1084" s="53"/>
    </row>
    <row r="1085" spans="3:3" x14ac:dyDescent="0.2">
      <c r="C1085" s="53"/>
    </row>
    <row r="1086" spans="3:3" x14ac:dyDescent="0.2">
      <c r="C1086" s="53"/>
    </row>
    <row r="1087" spans="3:3" x14ac:dyDescent="0.2">
      <c r="C1087" s="53"/>
    </row>
    <row r="1088" spans="3:3" x14ac:dyDescent="0.2">
      <c r="C1088" s="53"/>
    </row>
    <row r="1089" spans="3:3" x14ac:dyDescent="0.2">
      <c r="C1089" s="53"/>
    </row>
    <row r="1090" spans="3:3" x14ac:dyDescent="0.2">
      <c r="C1090" s="53"/>
    </row>
    <row r="1091" spans="3:3" x14ac:dyDescent="0.2">
      <c r="C1091" s="53"/>
    </row>
    <row r="1092" spans="3:3" x14ac:dyDescent="0.2">
      <c r="C1092" s="53"/>
    </row>
    <row r="1093" spans="3:3" x14ac:dyDescent="0.2">
      <c r="C1093" s="53"/>
    </row>
    <row r="1094" spans="3:3" x14ac:dyDescent="0.2">
      <c r="C1094" s="53"/>
    </row>
    <row r="1095" spans="3:3" x14ac:dyDescent="0.2">
      <c r="C1095" s="53"/>
    </row>
    <row r="1096" spans="3:3" x14ac:dyDescent="0.2">
      <c r="C1096" s="53"/>
    </row>
    <row r="1097" spans="3:3" x14ac:dyDescent="0.2">
      <c r="C1097" s="53"/>
    </row>
    <row r="1098" spans="3:3" x14ac:dyDescent="0.2">
      <c r="C1098" s="53"/>
    </row>
    <row r="1099" spans="3:3" x14ac:dyDescent="0.2">
      <c r="C1099" s="53"/>
    </row>
    <row r="1100" spans="3:3" x14ac:dyDescent="0.2">
      <c r="C1100" s="53"/>
    </row>
    <row r="1101" spans="3:3" x14ac:dyDescent="0.2">
      <c r="C1101" s="53"/>
    </row>
    <row r="1102" spans="3:3" x14ac:dyDescent="0.2">
      <c r="C1102" s="53"/>
    </row>
    <row r="1103" spans="3:3" x14ac:dyDescent="0.2">
      <c r="C1103" s="53"/>
    </row>
    <row r="1104" spans="3:3" x14ac:dyDescent="0.2">
      <c r="C1104" s="53"/>
    </row>
    <row r="1105" spans="3:3" x14ac:dyDescent="0.2">
      <c r="C1105" s="53"/>
    </row>
    <row r="1106" spans="3:3" x14ac:dyDescent="0.2">
      <c r="C1106" s="53"/>
    </row>
    <row r="1107" spans="3:3" x14ac:dyDescent="0.2">
      <c r="C1107" s="53"/>
    </row>
    <row r="1108" spans="3:3" x14ac:dyDescent="0.2">
      <c r="C1108" s="53"/>
    </row>
    <row r="1109" spans="3:3" x14ac:dyDescent="0.2">
      <c r="C1109" s="53"/>
    </row>
    <row r="1110" spans="3:3" x14ac:dyDescent="0.2">
      <c r="C1110" s="53"/>
    </row>
    <row r="1111" spans="3:3" x14ac:dyDescent="0.2">
      <c r="C1111" s="53"/>
    </row>
    <row r="1112" spans="3:3" x14ac:dyDescent="0.2">
      <c r="C1112" s="53"/>
    </row>
    <row r="1113" spans="3:3" x14ac:dyDescent="0.2">
      <c r="C1113" s="53"/>
    </row>
    <row r="1114" spans="3:3" x14ac:dyDescent="0.2">
      <c r="C1114" s="53"/>
    </row>
    <row r="1115" spans="3:3" x14ac:dyDescent="0.2">
      <c r="C1115" s="53"/>
    </row>
    <row r="1116" spans="3:3" x14ac:dyDescent="0.2">
      <c r="C1116" s="53"/>
    </row>
    <row r="1117" spans="3:3" x14ac:dyDescent="0.2">
      <c r="C1117" s="53"/>
    </row>
    <row r="1118" spans="3:3" x14ac:dyDescent="0.2">
      <c r="C1118" s="53"/>
    </row>
    <row r="1119" spans="3:3" x14ac:dyDescent="0.2">
      <c r="C1119" s="53"/>
    </row>
    <row r="1120" spans="3:3" x14ac:dyDescent="0.2">
      <c r="C1120" s="53"/>
    </row>
    <row r="1121" spans="3:3" x14ac:dyDescent="0.2">
      <c r="C1121" s="53"/>
    </row>
    <row r="1122" spans="3:3" x14ac:dyDescent="0.2">
      <c r="C1122" s="53"/>
    </row>
    <row r="1123" spans="3:3" x14ac:dyDescent="0.2">
      <c r="C1123" s="53"/>
    </row>
    <row r="1124" spans="3:3" x14ac:dyDescent="0.2">
      <c r="C1124" s="53"/>
    </row>
    <row r="1125" spans="3:3" x14ac:dyDescent="0.2">
      <c r="C1125" s="53"/>
    </row>
    <row r="1126" spans="3:3" x14ac:dyDescent="0.2">
      <c r="C1126" s="53"/>
    </row>
    <row r="1127" spans="3:3" x14ac:dyDescent="0.2">
      <c r="C1127" s="53"/>
    </row>
    <row r="1128" spans="3:3" x14ac:dyDescent="0.2">
      <c r="C1128" s="53"/>
    </row>
    <row r="1129" spans="3:3" x14ac:dyDescent="0.2">
      <c r="C1129" s="53"/>
    </row>
    <row r="1130" spans="3:3" x14ac:dyDescent="0.2">
      <c r="C1130" s="53"/>
    </row>
    <row r="1131" spans="3:3" x14ac:dyDescent="0.2">
      <c r="C1131" s="53"/>
    </row>
    <row r="1132" spans="3:3" x14ac:dyDescent="0.2">
      <c r="C1132" s="53"/>
    </row>
    <row r="1133" spans="3:3" x14ac:dyDescent="0.2">
      <c r="C1133" s="53"/>
    </row>
    <row r="1134" spans="3:3" x14ac:dyDescent="0.2">
      <c r="C1134" s="53"/>
    </row>
    <row r="1135" spans="3:3" x14ac:dyDescent="0.2">
      <c r="C1135" s="53"/>
    </row>
    <row r="1136" spans="3:3" x14ac:dyDescent="0.2">
      <c r="C1136" s="53"/>
    </row>
    <row r="1137" spans="3:3" x14ac:dyDescent="0.2">
      <c r="C1137" s="53"/>
    </row>
    <row r="1138" spans="3:3" x14ac:dyDescent="0.2">
      <c r="C1138" s="53"/>
    </row>
    <row r="1139" spans="3:3" x14ac:dyDescent="0.2">
      <c r="C1139" s="53"/>
    </row>
    <row r="1140" spans="3:3" x14ac:dyDescent="0.2">
      <c r="C1140" s="53"/>
    </row>
    <row r="1141" spans="3:3" x14ac:dyDescent="0.2">
      <c r="C1141" s="53"/>
    </row>
    <row r="1142" spans="3:3" x14ac:dyDescent="0.2">
      <c r="C1142" s="53"/>
    </row>
    <row r="1143" spans="3:3" x14ac:dyDescent="0.2">
      <c r="C1143" s="53"/>
    </row>
    <row r="1144" spans="3:3" x14ac:dyDescent="0.2">
      <c r="C1144" s="53"/>
    </row>
    <row r="1145" spans="3:3" x14ac:dyDescent="0.2">
      <c r="C1145" s="53"/>
    </row>
    <row r="1146" spans="3:3" x14ac:dyDescent="0.2">
      <c r="C1146" s="53"/>
    </row>
    <row r="1147" spans="3:3" x14ac:dyDescent="0.2">
      <c r="C1147" s="53"/>
    </row>
    <row r="1148" spans="3:3" x14ac:dyDescent="0.2">
      <c r="C1148" s="53"/>
    </row>
    <row r="1149" spans="3:3" x14ac:dyDescent="0.2">
      <c r="C1149" s="53"/>
    </row>
    <row r="1150" spans="3:3" x14ac:dyDescent="0.2">
      <c r="C1150" s="53"/>
    </row>
    <row r="1151" spans="3:3" x14ac:dyDescent="0.2">
      <c r="C1151" s="53"/>
    </row>
    <row r="1152" spans="3:3" x14ac:dyDescent="0.2">
      <c r="C1152" s="53"/>
    </row>
    <row r="1153" spans="3:3" x14ac:dyDescent="0.2">
      <c r="C1153" s="53"/>
    </row>
    <row r="1154" spans="3:3" x14ac:dyDescent="0.2">
      <c r="C1154" s="53"/>
    </row>
    <row r="1155" spans="3:3" x14ac:dyDescent="0.2">
      <c r="C1155" s="53"/>
    </row>
    <row r="1156" spans="3:3" x14ac:dyDescent="0.2">
      <c r="C1156" s="53"/>
    </row>
    <row r="1157" spans="3:3" x14ac:dyDescent="0.2">
      <c r="C1157" s="53"/>
    </row>
    <row r="1158" spans="3:3" x14ac:dyDescent="0.2">
      <c r="C1158" s="53"/>
    </row>
    <row r="1159" spans="3:3" x14ac:dyDescent="0.2">
      <c r="C1159" s="53"/>
    </row>
    <row r="1160" spans="3:3" x14ac:dyDescent="0.2">
      <c r="C1160" s="53"/>
    </row>
    <row r="1161" spans="3:3" x14ac:dyDescent="0.2">
      <c r="C1161" s="53"/>
    </row>
    <row r="1162" spans="3:3" x14ac:dyDescent="0.2">
      <c r="C1162" s="53"/>
    </row>
    <row r="1163" spans="3:3" x14ac:dyDescent="0.2">
      <c r="C1163" s="53"/>
    </row>
    <row r="1164" spans="3:3" x14ac:dyDescent="0.2">
      <c r="C1164" s="53"/>
    </row>
    <row r="1165" spans="3:3" x14ac:dyDescent="0.2">
      <c r="C1165" s="53"/>
    </row>
    <row r="1166" spans="3:3" x14ac:dyDescent="0.2">
      <c r="C1166" s="53"/>
    </row>
    <row r="1167" spans="3:3" x14ac:dyDescent="0.2">
      <c r="C1167" s="53"/>
    </row>
    <row r="1168" spans="3:3" x14ac:dyDescent="0.2">
      <c r="C1168" s="53"/>
    </row>
    <row r="1169" spans="3:3" x14ac:dyDescent="0.2">
      <c r="C1169" s="53"/>
    </row>
    <row r="1170" spans="3:3" x14ac:dyDescent="0.2">
      <c r="C1170" s="53"/>
    </row>
    <row r="1171" spans="3:3" x14ac:dyDescent="0.2">
      <c r="C1171" s="53"/>
    </row>
    <row r="1172" spans="3:3" x14ac:dyDescent="0.2">
      <c r="C1172" s="53"/>
    </row>
    <row r="1173" spans="3:3" x14ac:dyDescent="0.2">
      <c r="C1173" s="53"/>
    </row>
    <row r="1174" spans="3:3" x14ac:dyDescent="0.2">
      <c r="C1174" s="53"/>
    </row>
    <row r="1175" spans="3:3" x14ac:dyDescent="0.2">
      <c r="C1175" s="53"/>
    </row>
    <row r="1176" spans="3:3" x14ac:dyDescent="0.2">
      <c r="C1176" s="53"/>
    </row>
    <row r="1177" spans="3:3" x14ac:dyDescent="0.2">
      <c r="C1177" s="53"/>
    </row>
    <row r="1178" spans="3:3" x14ac:dyDescent="0.2">
      <c r="C1178" s="53"/>
    </row>
    <row r="1179" spans="3:3" x14ac:dyDescent="0.2">
      <c r="C1179" s="53"/>
    </row>
    <row r="1180" spans="3:3" x14ac:dyDescent="0.2">
      <c r="C1180" s="53"/>
    </row>
    <row r="1181" spans="3:3" x14ac:dyDescent="0.2">
      <c r="C1181" s="53"/>
    </row>
    <row r="1182" spans="3:3" x14ac:dyDescent="0.2">
      <c r="C1182" s="53"/>
    </row>
    <row r="1183" spans="3:3" x14ac:dyDescent="0.2">
      <c r="C1183" s="53"/>
    </row>
    <row r="1184" spans="3:3" x14ac:dyDescent="0.2">
      <c r="C1184" s="53"/>
    </row>
    <row r="1185" spans="3:3" x14ac:dyDescent="0.2">
      <c r="C1185" s="53"/>
    </row>
    <row r="1186" spans="3:3" x14ac:dyDescent="0.2">
      <c r="C1186" s="53"/>
    </row>
    <row r="1187" spans="3:3" x14ac:dyDescent="0.2">
      <c r="C1187" s="53"/>
    </row>
    <row r="1188" spans="3:3" x14ac:dyDescent="0.2">
      <c r="C1188" s="53"/>
    </row>
    <row r="1189" spans="3:3" x14ac:dyDescent="0.2">
      <c r="C1189" s="53"/>
    </row>
    <row r="1190" spans="3:3" x14ac:dyDescent="0.2">
      <c r="C1190" s="53"/>
    </row>
    <row r="1191" spans="3:3" x14ac:dyDescent="0.2">
      <c r="C1191" s="53"/>
    </row>
    <row r="1192" spans="3:3" x14ac:dyDescent="0.2">
      <c r="C1192" s="53"/>
    </row>
    <row r="1193" spans="3:3" x14ac:dyDescent="0.2">
      <c r="C1193" s="53"/>
    </row>
    <row r="1194" spans="3:3" x14ac:dyDescent="0.2">
      <c r="C1194" s="53"/>
    </row>
    <row r="1195" spans="3:3" x14ac:dyDescent="0.2">
      <c r="C1195" s="53"/>
    </row>
    <row r="1196" spans="3:3" x14ac:dyDescent="0.2">
      <c r="C1196" s="53"/>
    </row>
    <row r="1197" spans="3:3" x14ac:dyDescent="0.2">
      <c r="C1197" s="53"/>
    </row>
    <row r="1198" spans="3:3" x14ac:dyDescent="0.2">
      <c r="C1198" s="53"/>
    </row>
    <row r="1199" spans="3:3" x14ac:dyDescent="0.2">
      <c r="C1199" s="53"/>
    </row>
    <row r="1200" spans="3:3" x14ac:dyDescent="0.2">
      <c r="C1200" s="53"/>
    </row>
    <row r="1201" spans="3:3" x14ac:dyDescent="0.2">
      <c r="C1201" s="53"/>
    </row>
    <row r="1202" spans="3:3" x14ac:dyDescent="0.2">
      <c r="C1202" s="53"/>
    </row>
    <row r="1203" spans="3:3" x14ac:dyDescent="0.2">
      <c r="C1203" s="53"/>
    </row>
    <row r="1204" spans="3:3" x14ac:dyDescent="0.2">
      <c r="C1204" s="53"/>
    </row>
    <row r="1205" spans="3:3" x14ac:dyDescent="0.2">
      <c r="C1205" s="53"/>
    </row>
    <row r="1206" spans="3:3" x14ac:dyDescent="0.2">
      <c r="C1206" s="53"/>
    </row>
    <row r="1207" spans="3:3" x14ac:dyDescent="0.2">
      <c r="C1207" s="53"/>
    </row>
    <row r="1208" spans="3:3" x14ac:dyDescent="0.2">
      <c r="C1208" s="53"/>
    </row>
    <row r="1209" spans="3:3" x14ac:dyDescent="0.2">
      <c r="C1209" s="53"/>
    </row>
    <row r="1210" spans="3:3" x14ac:dyDescent="0.2">
      <c r="C1210" s="53"/>
    </row>
    <row r="1211" spans="3:3" x14ac:dyDescent="0.2">
      <c r="C1211" s="53"/>
    </row>
    <row r="1212" spans="3:3" x14ac:dyDescent="0.2">
      <c r="C1212" s="53"/>
    </row>
    <row r="1213" spans="3:3" x14ac:dyDescent="0.2">
      <c r="C1213" s="53"/>
    </row>
    <row r="1214" spans="3:3" x14ac:dyDescent="0.2">
      <c r="C1214" s="53"/>
    </row>
    <row r="1215" spans="3:3" x14ac:dyDescent="0.2">
      <c r="C1215" s="53"/>
    </row>
    <row r="1216" spans="3:3" x14ac:dyDescent="0.2">
      <c r="C1216" s="53"/>
    </row>
    <row r="1217" spans="3:3" x14ac:dyDescent="0.2">
      <c r="C1217" s="53"/>
    </row>
    <row r="1218" spans="3:3" x14ac:dyDescent="0.2">
      <c r="C1218" s="53"/>
    </row>
    <row r="1219" spans="3:3" x14ac:dyDescent="0.2">
      <c r="C1219" s="53"/>
    </row>
    <row r="1220" spans="3:3" x14ac:dyDescent="0.2">
      <c r="C1220" s="53"/>
    </row>
    <row r="1221" spans="3:3" x14ac:dyDescent="0.2">
      <c r="C1221" s="53"/>
    </row>
    <row r="1222" spans="3:3" x14ac:dyDescent="0.2">
      <c r="C1222" s="53"/>
    </row>
    <row r="1223" spans="3:3" x14ac:dyDescent="0.2">
      <c r="C1223" s="53"/>
    </row>
    <row r="1224" spans="3:3" x14ac:dyDescent="0.2">
      <c r="C1224" s="53"/>
    </row>
    <row r="1225" spans="3:3" x14ac:dyDescent="0.2">
      <c r="C1225" s="53"/>
    </row>
    <row r="1226" spans="3:3" x14ac:dyDescent="0.2">
      <c r="C1226" s="53"/>
    </row>
    <row r="1227" spans="3:3" x14ac:dyDescent="0.2">
      <c r="C1227" s="53"/>
    </row>
    <row r="1228" spans="3:3" x14ac:dyDescent="0.2">
      <c r="C1228" s="53"/>
    </row>
    <row r="1229" spans="3:3" x14ac:dyDescent="0.2">
      <c r="C1229" s="53"/>
    </row>
    <row r="1230" spans="3:3" x14ac:dyDescent="0.2">
      <c r="C1230" s="53"/>
    </row>
    <row r="1231" spans="3:3" x14ac:dyDescent="0.2">
      <c r="C1231" s="53"/>
    </row>
    <row r="1232" spans="3:3" x14ac:dyDescent="0.2">
      <c r="C1232" s="53"/>
    </row>
    <row r="1233" spans="3:3" x14ac:dyDescent="0.2">
      <c r="C1233" s="53"/>
    </row>
    <row r="1234" spans="3:3" x14ac:dyDescent="0.2">
      <c r="C1234" s="53"/>
    </row>
    <row r="1235" spans="3:3" x14ac:dyDescent="0.2">
      <c r="C1235" s="53"/>
    </row>
    <row r="1236" spans="3:3" x14ac:dyDescent="0.2">
      <c r="C1236" s="53"/>
    </row>
    <row r="1237" spans="3:3" x14ac:dyDescent="0.2">
      <c r="C1237" s="53"/>
    </row>
    <row r="1238" spans="3:3" x14ac:dyDescent="0.2">
      <c r="C1238" s="53"/>
    </row>
    <row r="1239" spans="3:3" x14ac:dyDescent="0.2">
      <c r="C1239" s="53"/>
    </row>
    <row r="1240" spans="3:3" x14ac:dyDescent="0.2">
      <c r="C1240" s="53"/>
    </row>
    <row r="1241" spans="3:3" x14ac:dyDescent="0.2">
      <c r="C1241" s="53"/>
    </row>
    <row r="1242" spans="3:3" x14ac:dyDescent="0.2">
      <c r="C1242" s="53"/>
    </row>
    <row r="1243" spans="3:3" x14ac:dyDescent="0.2">
      <c r="C1243" s="53"/>
    </row>
    <row r="1244" spans="3:3" x14ac:dyDescent="0.2">
      <c r="C1244" s="53"/>
    </row>
    <row r="1245" spans="3:3" x14ac:dyDescent="0.2">
      <c r="C1245" s="53"/>
    </row>
    <row r="1246" spans="3:3" x14ac:dyDescent="0.2">
      <c r="C1246" s="53"/>
    </row>
    <row r="1247" spans="3:3" x14ac:dyDescent="0.2">
      <c r="C1247" s="53"/>
    </row>
    <row r="1248" spans="3:3" x14ac:dyDescent="0.2">
      <c r="C1248" s="53"/>
    </row>
    <row r="1249" spans="3:3" x14ac:dyDescent="0.2">
      <c r="C1249" s="53"/>
    </row>
    <row r="1250" spans="3:3" x14ac:dyDescent="0.2">
      <c r="C1250" s="53"/>
    </row>
    <row r="1251" spans="3:3" x14ac:dyDescent="0.2">
      <c r="C1251" s="53"/>
    </row>
    <row r="1252" spans="3:3" x14ac:dyDescent="0.2">
      <c r="C1252" s="53"/>
    </row>
    <row r="1253" spans="3:3" x14ac:dyDescent="0.2">
      <c r="C1253" s="53"/>
    </row>
    <row r="1254" spans="3:3" x14ac:dyDescent="0.2">
      <c r="C1254" s="53"/>
    </row>
    <row r="1255" spans="3:3" x14ac:dyDescent="0.2">
      <c r="C1255" s="53"/>
    </row>
    <row r="1256" spans="3:3" x14ac:dyDescent="0.2">
      <c r="C1256" s="53"/>
    </row>
    <row r="1257" spans="3:3" x14ac:dyDescent="0.2">
      <c r="C1257" s="53"/>
    </row>
    <row r="1258" spans="3:3" x14ac:dyDescent="0.2">
      <c r="C1258" s="53"/>
    </row>
    <row r="1259" spans="3:3" x14ac:dyDescent="0.2">
      <c r="C1259" s="53"/>
    </row>
    <row r="1260" spans="3:3" x14ac:dyDescent="0.2">
      <c r="C1260" s="53"/>
    </row>
    <row r="1261" spans="3:3" x14ac:dyDescent="0.2">
      <c r="C1261" s="53"/>
    </row>
    <row r="1262" spans="3:3" x14ac:dyDescent="0.2">
      <c r="C1262" s="53"/>
    </row>
    <row r="1263" spans="3:3" x14ac:dyDescent="0.2">
      <c r="C1263" s="53"/>
    </row>
    <row r="1264" spans="3:3" x14ac:dyDescent="0.2">
      <c r="C1264" s="53"/>
    </row>
    <row r="1265" spans="3:3" x14ac:dyDescent="0.2">
      <c r="C1265" s="53"/>
    </row>
    <row r="1266" spans="3:3" x14ac:dyDescent="0.2">
      <c r="C1266" s="53"/>
    </row>
    <row r="1267" spans="3:3" x14ac:dyDescent="0.2">
      <c r="C1267" s="53"/>
    </row>
    <row r="1268" spans="3:3" x14ac:dyDescent="0.2">
      <c r="C1268" s="53"/>
    </row>
    <row r="1269" spans="3:3" x14ac:dyDescent="0.2">
      <c r="C1269" s="53"/>
    </row>
    <row r="1270" spans="3:3" x14ac:dyDescent="0.2">
      <c r="C1270" s="53"/>
    </row>
    <row r="1271" spans="3:3" x14ac:dyDescent="0.2">
      <c r="C1271" s="53"/>
    </row>
    <row r="1272" spans="3:3" x14ac:dyDescent="0.2">
      <c r="C1272" s="53"/>
    </row>
    <row r="1273" spans="3:3" x14ac:dyDescent="0.2">
      <c r="C1273" s="53"/>
    </row>
    <row r="1274" spans="3:3" x14ac:dyDescent="0.2">
      <c r="C1274" s="53"/>
    </row>
    <row r="1275" spans="3:3" x14ac:dyDescent="0.2">
      <c r="C1275" s="53"/>
    </row>
    <row r="1276" spans="3:3" x14ac:dyDescent="0.2">
      <c r="C1276" s="53"/>
    </row>
    <row r="1277" spans="3:3" x14ac:dyDescent="0.2">
      <c r="C1277" s="53"/>
    </row>
    <row r="1278" spans="3:3" x14ac:dyDescent="0.2">
      <c r="C1278" s="53"/>
    </row>
    <row r="1279" spans="3:3" x14ac:dyDescent="0.2">
      <c r="C1279" s="53"/>
    </row>
    <row r="1280" spans="3:3" x14ac:dyDescent="0.2">
      <c r="C1280" s="53"/>
    </row>
    <row r="1281" spans="3:3" x14ac:dyDescent="0.2">
      <c r="C1281" s="53"/>
    </row>
    <row r="1282" spans="3:3" x14ac:dyDescent="0.2">
      <c r="C1282" s="53"/>
    </row>
    <row r="1283" spans="3:3" x14ac:dyDescent="0.2">
      <c r="C1283" s="53"/>
    </row>
    <row r="1284" spans="3:3" x14ac:dyDescent="0.2">
      <c r="C1284" s="53"/>
    </row>
    <row r="1285" spans="3:3" x14ac:dyDescent="0.2">
      <c r="C1285" s="53"/>
    </row>
    <row r="1286" spans="3:3" x14ac:dyDescent="0.2">
      <c r="C1286" s="53"/>
    </row>
    <row r="1287" spans="3:3" x14ac:dyDescent="0.2">
      <c r="C1287" s="53"/>
    </row>
    <row r="1288" spans="3:3" x14ac:dyDescent="0.2">
      <c r="C1288" s="53"/>
    </row>
    <row r="1289" spans="3:3" x14ac:dyDescent="0.2">
      <c r="C1289" s="53"/>
    </row>
    <row r="1290" spans="3:3" x14ac:dyDescent="0.2">
      <c r="C1290" s="53"/>
    </row>
    <row r="1291" spans="3:3" x14ac:dyDescent="0.2">
      <c r="C1291" s="53"/>
    </row>
    <row r="1292" spans="3:3" x14ac:dyDescent="0.2">
      <c r="C1292" s="53"/>
    </row>
    <row r="1293" spans="3:3" x14ac:dyDescent="0.2">
      <c r="C1293" s="53"/>
    </row>
    <row r="1294" spans="3:3" x14ac:dyDescent="0.2">
      <c r="C1294" s="53"/>
    </row>
    <row r="1295" spans="3:3" x14ac:dyDescent="0.2">
      <c r="C1295" s="53"/>
    </row>
    <row r="1296" spans="3:3" x14ac:dyDescent="0.2">
      <c r="C1296" s="53"/>
    </row>
    <row r="1297" spans="3:3" x14ac:dyDescent="0.2">
      <c r="C1297" s="53"/>
    </row>
    <row r="1298" spans="3:3" x14ac:dyDescent="0.2">
      <c r="C1298" s="53"/>
    </row>
    <row r="1299" spans="3:3" x14ac:dyDescent="0.2">
      <c r="C1299" s="53"/>
    </row>
    <row r="1300" spans="3:3" x14ac:dyDescent="0.2">
      <c r="C1300" s="53"/>
    </row>
    <row r="1301" spans="3:3" x14ac:dyDescent="0.2">
      <c r="C1301" s="53"/>
    </row>
    <row r="1302" spans="3:3" x14ac:dyDescent="0.2">
      <c r="C1302" s="53"/>
    </row>
    <row r="1303" spans="3:3" x14ac:dyDescent="0.2">
      <c r="C1303" s="53"/>
    </row>
    <row r="1304" spans="3:3" x14ac:dyDescent="0.2">
      <c r="C1304" s="53"/>
    </row>
    <row r="1305" spans="3:3" x14ac:dyDescent="0.2">
      <c r="C1305" s="53"/>
    </row>
    <row r="1306" spans="3:3" x14ac:dyDescent="0.2">
      <c r="C1306" s="53"/>
    </row>
    <row r="1307" spans="3:3" x14ac:dyDescent="0.2">
      <c r="C1307" s="53"/>
    </row>
    <row r="1308" spans="3:3" x14ac:dyDescent="0.2">
      <c r="C1308" s="53"/>
    </row>
    <row r="1309" spans="3:3" x14ac:dyDescent="0.2">
      <c r="C1309" s="53"/>
    </row>
    <row r="1310" spans="3:3" x14ac:dyDescent="0.2">
      <c r="C1310" s="53"/>
    </row>
    <row r="1311" spans="3:3" x14ac:dyDescent="0.2">
      <c r="C1311" s="53"/>
    </row>
    <row r="1312" spans="3:3" x14ac:dyDescent="0.2">
      <c r="C1312" s="53"/>
    </row>
    <row r="1313" spans="3:3" x14ac:dyDescent="0.2">
      <c r="C1313" s="53"/>
    </row>
    <row r="1314" spans="3:3" x14ac:dyDescent="0.2">
      <c r="C1314" s="53"/>
    </row>
    <row r="1315" spans="3:3" x14ac:dyDescent="0.2">
      <c r="C1315" s="53"/>
    </row>
    <row r="1316" spans="3:3" x14ac:dyDescent="0.2">
      <c r="C1316" s="53"/>
    </row>
    <row r="1317" spans="3:3" x14ac:dyDescent="0.2">
      <c r="C1317" s="53"/>
    </row>
    <row r="1318" spans="3:3" x14ac:dyDescent="0.2">
      <c r="C1318" s="53"/>
    </row>
    <row r="1319" spans="3:3" x14ac:dyDescent="0.2">
      <c r="C1319" s="53"/>
    </row>
    <row r="1320" spans="3:3" x14ac:dyDescent="0.2">
      <c r="C1320" s="53"/>
    </row>
    <row r="1321" spans="3:3" x14ac:dyDescent="0.2">
      <c r="C1321" s="53"/>
    </row>
    <row r="1322" spans="3:3" x14ac:dyDescent="0.2">
      <c r="C1322" s="53"/>
    </row>
    <row r="1323" spans="3:3" x14ac:dyDescent="0.2">
      <c r="C1323" s="53"/>
    </row>
    <row r="1324" spans="3:3" x14ac:dyDescent="0.2">
      <c r="C1324" s="53"/>
    </row>
    <row r="1325" spans="3:3" x14ac:dyDescent="0.2">
      <c r="C1325" s="53"/>
    </row>
    <row r="1326" spans="3:3" x14ac:dyDescent="0.2">
      <c r="C1326" s="53"/>
    </row>
    <row r="1327" spans="3:3" x14ac:dyDescent="0.2">
      <c r="C1327" s="53"/>
    </row>
    <row r="1328" spans="3:3" x14ac:dyDescent="0.2">
      <c r="C1328" s="53"/>
    </row>
    <row r="1329" spans="3:3" x14ac:dyDescent="0.2">
      <c r="C1329" s="53"/>
    </row>
    <row r="1330" spans="3:3" x14ac:dyDescent="0.2">
      <c r="C1330" s="53"/>
    </row>
    <row r="1331" spans="3:3" x14ac:dyDescent="0.2">
      <c r="C1331" s="53"/>
    </row>
    <row r="1332" spans="3:3" x14ac:dyDescent="0.2">
      <c r="C1332" s="53"/>
    </row>
    <row r="1333" spans="3:3" x14ac:dyDescent="0.2">
      <c r="C1333" s="53"/>
    </row>
    <row r="1334" spans="3:3" x14ac:dyDescent="0.2">
      <c r="C1334" s="53"/>
    </row>
    <row r="1335" spans="3:3" x14ac:dyDescent="0.2">
      <c r="C1335" s="53"/>
    </row>
    <row r="1336" spans="3:3" x14ac:dyDescent="0.2">
      <c r="C1336" s="53"/>
    </row>
    <row r="1337" spans="3:3" x14ac:dyDescent="0.2">
      <c r="C1337" s="53"/>
    </row>
    <row r="1338" spans="3:3" x14ac:dyDescent="0.2">
      <c r="C1338" s="53"/>
    </row>
    <row r="1339" spans="3:3" x14ac:dyDescent="0.2">
      <c r="C1339" s="53"/>
    </row>
    <row r="1340" spans="3:3" x14ac:dyDescent="0.2">
      <c r="C1340" s="53"/>
    </row>
    <row r="1341" spans="3:3" x14ac:dyDescent="0.2">
      <c r="C1341" s="53"/>
    </row>
    <row r="1342" spans="3:3" x14ac:dyDescent="0.2">
      <c r="C1342" s="53"/>
    </row>
    <row r="1343" spans="3:3" x14ac:dyDescent="0.2">
      <c r="C1343" s="53"/>
    </row>
    <row r="1344" spans="3:3" x14ac:dyDescent="0.2">
      <c r="C1344" s="53"/>
    </row>
    <row r="1345" spans="3:3" x14ac:dyDescent="0.2">
      <c r="C1345" s="53"/>
    </row>
    <row r="1346" spans="3:3" x14ac:dyDescent="0.2">
      <c r="C1346" s="53"/>
    </row>
    <row r="1347" spans="3:3" x14ac:dyDescent="0.2">
      <c r="C1347" s="53"/>
    </row>
    <row r="1348" spans="3:3" x14ac:dyDescent="0.2">
      <c r="C1348" s="53"/>
    </row>
    <row r="1349" spans="3:3" x14ac:dyDescent="0.2">
      <c r="C1349" s="53"/>
    </row>
    <row r="1350" spans="3:3" x14ac:dyDescent="0.2">
      <c r="C1350" s="53"/>
    </row>
    <row r="1351" spans="3:3" x14ac:dyDescent="0.2">
      <c r="C1351" s="53"/>
    </row>
    <row r="1352" spans="3:3" x14ac:dyDescent="0.2">
      <c r="C1352" s="53"/>
    </row>
    <row r="1353" spans="3:3" x14ac:dyDescent="0.2">
      <c r="C1353" s="53"/>
    </row>
    <row r="1354" spans="3:3" x14ac:dyDescent="0.2">
      <c r="C1354" s="53"/>
    </row>
    <row r="1355" spans="3:3" x14ac:dyDescent="0.2">
      <c r="C1355" s="53"/>
    </row>
    <row r="1356" spans="3:3" x14ac:dyDescent="0.2">
      <c r="C1356" s="53"/>
    </row>
    <row r="1357" spans="3:3" x14ac:dyDescent="0.2">
      <c r="C1357" s="53"/>
    </row>
    <row r="1358" spans="3:3" x14ac:dyDescent="0.2">
      <c r="C1358" s="53"/>
    </row>
    <row r="1359" spans="3:3" x14ac:dyDescent="0.2">
      <c r="C1359" s="53"/>
    </row>
    <row r="1360" spans="3:3" x14ac:dyDescent="0.2">
      <c r="C1360" s="53"/>
    </row>
    <row r="1361" spans="3:3" x14ac:dyDescent="0.2">
      <c r="C1361" s="53"/>
    </row>
    <row r="1362" spans="3:3" x14ac:dyDescent="0.2">
      <c r="C1362" s="53"/>
    </row>
    <row r="1363" spans="3:3" x14ac:dyDescent="0.2">
      <c r="C1363" s="53"/>
    </row>
    <row r="1364" spans="3:3" x14ac:dyDescent="0.2">
      <c r="C1364" s="53"/>
    </row>
    <row r="1365" spans="3:3" x14ac:dyDescent="0.2">
      <c r="C1365" s="53"/>
    </row>
    <row r="1366" spans="3:3" x14ac:dyDescent="0.2">
      <c r="C1366" s="53"/>
    </row>
    <row r="1367" spans="3:3" x14ac:dyDescent="0.2">
      <c r="C1367" s="53"/>
    </row>
    <row r="1368" spans="3:3" x14ac:dyDescent="0.2">
      <c r="C1368" s="53"/>
    </row>
    <row r="1369" spans="3:3" x14ac:dyDescent="0.2">
      <c r="C1369" s="53"/>
    </row>
    <row r="1370" spans="3:3" x14ac:dyDescent="0.2">
      <c r="C1370" s="53"/>
    </row>
    <row r="1371" spans="3:3" x14ac:dyDescent="0.2">
      <c r="C1371" s="53"/>
    </row>
    <row r="1372" spans="3:3" x14ac:dyDescent="0.2">
      <c r="C1372" s="53"/>
    </row>
    <row r="1373" spans="3:3" x14ac:dyDescent="0.2">
      <c r="C1373" s="53"/>
    </row>
    <row r="1374" spans="3:3" x14ac:dyDescent="0.2">
      <c r="C1374" s="53"/>
    </row>
    <row r="1375" spans="3:3" x14ac:dyDescent="0.2">
      <c r="C1375" s="53"/>
    </row>
    <row r="1376" spans="3:3" x14ac:dyDescent="0.2">
      <c r="C1376" s="53"/>
    </row>
    <row r="1377" spans="3:3" x14ac:dyDescent="0.2">
      <c r="C1377" s="53"/>
    </row>
    <row r="1378" spans="3:3" x14ac:dyDescent="0.2">
      <c r="C1378" s="53"/>
    </row>
    <row r="1379" spans="3:3" x14ac:dyDescent="0.2">
      <c r="C1379" s="53"/>
    </row>
    <row r="1380" spans="3:3" x14ac:dyDescent="0.2">
      <c r="C1380" s="53"/>
    </row>
    <row r="1381" spans="3:3" x14ac:dyDescent="0.2">
      <c r="C1381" s="53"/>
    </row>
    <row r="1382" spans="3:3" x14ac:dyDescent="0.2">
      <c r="C1382" s="53"/>
    </row>
    <row r="1383" spans="3:3" x14ac:dyDescent="0.2">
      <c r="C1383" s="53"/>
    </row>
    <row r="1384" spans="3:3" x14ac:dyDescent="0.2">
      <c r="C1384" s="53"/>
    </row>
    <row r="1385" spans="3:3" x14ac:dyDescent="0.2">
      <c r="C1385" s="53"/>
    </row>
    <row r="1386" spans="3:3" x14ac:dyDescent="0.2">
      <c r="C1386" s="53"/>
    </row>
    <row r="1387" spans="3:3" x14ac:dyDescent="0.2">
      <c r="C1387" s="53"/>
    </row>
    <row r="1388" spans="3:3" x14ac:dyDescent="0.2">
      <c r="C1388" s="53"/>
    </row>
    <row r="1389" spans="3:3" x14ac:dyDescent="0.2">
      <c r="C1389" s="53"/>
    </row>
    <row r="1390" spans="3:3" x14ac:dyDescent="0.2">
      <c r="C1390" s="53"/>
    </row>
    <row r="1391" spans="3:3" x14ac:dyDescent="0.2">
      <c r="C1391" s="53"/>
    </row>
    <row r="1392" spans="3:3" x14ac:dyDescent="0.2">
      <c r="C1392" s="53"/>
    </row>
    <row r="1393" spans="3:3" x14ac:dyDescent="0.2">
      <c r="C1393" s="53"/>
    </row>
    <row r="1394" spans="3:3" x14ac:dyDescent="0.2">
      <c r="C1394" s="53"/>
    </row>
    <row r="1395" spans="3:3" x14ac:dyDescent="0.2">
      <c r="C1395" s="53"/>
    </row>
    <row r="1396" spans="3:3" x14ac:dyDescent="0.2">
      <c r="C1396" s="53"/>
    </row>
    <row r="1397" spans="3:3" x14ac:dyDescent="0.2">
      <c r="C1397" s="53"/>
    </row>
    <row r="1398" spans="3:3" x14ac:dyDescent="0.2">
      <c r="C1398" s="53"/>
    </row>
    <row r="1399" spans="3:3" x14ac:dyDescent="0.2">
      <c r="C1399" s="53"/>
    </row>
    <row r="1400" spans="3:3" x14ac:dyDescent="0.2">
      <c r="C1400" s="53"/>
    </row>
    <row r="1401" spans="3:3" x14ac:dyDescent="0.2">
      <c r="C1401" s="53"/>
    </row>
    <row r="1402" spans="3:3" x14ac:dyDescent="0.2">
      <c r="C1402" s="53"/>
    </row>
    <row r="1403" spans="3:3" x14ac:dyDescent="0.2">
      <c r="C1403" s="53"/>
    </row>
    <row r="1404" spans="3:3" x14ac:dyDescent="0.2">
      <c r="C1404" s="53"/>
    </row>
    <row r="1405" spans="3:3" x14ac:dyDescent="0.2">
      <c r="C1405" s="53"/>
    </row>
    <row r="1406" spans="3:3" x14ac:dyDescent="0.2">
      <c r="C1406" s="53"/>
    </row>
    <row r="1407" spans="3:3" x14ac:dyDescent="0.2">
      <c r="C1407" s="53"/>
    </row>
    <row r="1408" spans="3:3" x14ac:dyDescent="0.2">
      <c r="C1408" s="53"/>
    </row>
    <row r="1409" spans="3:3" x14ac:dyDescent="0.2">
      <c r="C1409" s="53"/>
    </row>
    <row r="1410" spans="3:3" x14ac:dyDescent="0.2">
      <c r="C1410" s="53"/>
    </row>
    <row r="1411" spans="3:3" x14ac:dyDescent="0.2">
      <c r="C1411" s="53"/>
    </row>
    <row r="1412" spans="3:3" x14ac:dyDescent="0.2">
      <c r="C1412" s="53"/>
    </row>
    <row r="1413" spans="3:3" x14ac:dyDescent="0.2">
      <c r="C1413" s="53"/>
    </row>
    <row r="1414" spans="3:3" x14ac:dyDescent="0.2">
      <c r="C1414" s="53"/>
    </row>
    <row r="1415" spans="3:3" x14ac:dyDescent="0.2">
      <c r="C1415" s="53"/>
    </row>
    <row r="1416" spans="3:3" x14ac:dyDescent="0.2">
      <c r="C1416" s="53"/>
    </row>
    <row r="1417" spans="3:3" x14ac:dyDescent="0.2">
      <c r="C1417" s="53"/>
    </row>
    <row r="1418" spans="3:3" x14ac:dyDescent="0.2">
      <c r="C1418" s="53"/>
    </row>
    <row r="1419" spans="3:3" x14ac:dyDescent="0.2">
      <c r="C1419" s="53"/>
    </row>
    <row r="1420" spans="3:3" x14ac:dyDescent="0.2">
      <c r="C1420" s="53"/>
    </row>
    <row r="1421" spans="3:3" x14ac:dyDescent="0.2">
      <c r="C1421" s="53"/>
    </row>
    <row r="1422" spans="3:3" x14ac:dyDescent="0.2">
      <c r="C1422" s="53"/>
    </row>
    <row r="1423" spans="3:3" x14ac:dyDescent="0.2">
      <c r="C1423" s="53"/>
    </row>
    <row r="1424" spans="3:3" x14ac:dyDescent="0.2">
      <c r="C1424" s="53"/>
    </row>
    <row r="1425" spans="3:3" x14ac:dyDescent="0.2">
      <c r="C1425" s="53"/>
    </row>
    <row r="1426" spans="3:3" x14ac:dyDescent="0.2">
      <c r="C1426" s="53"/>
    </row>
    <row r="1427" spans="3:3" x14ac:dyDescent="0.2">
      <c r="C1427" s="53"/>
    </row>
    <row r="1428" spans="3:3" x14ac:dyDescent="0.2">
      <c r="C1428" s="53"/>
    </row>
    <row r="1429" spans="3:3" x14ac:dyDescent="0.2">
      <c r="C1429" s="53"/>
    </row>
    <row r="1430" spans="3:3" x14ac:dyDescent="0.2">
      <c r="C1430" s="53"/>
    </row>
    <row r="1431" spans="3:3" x14ac:dyDescent="0.2">
      <c r="C1431" s="53"/>
    </row>
    <row r="1432" spans="3:3" x14ac:dyDescent="0.2">
      <c r="C1432" s="53"/>
    </row>
    <row r="1433" spans="3:3" x14ac:dyDescent="0.2">
      <c r="C1433" s="53"/>
    </row>
    <row r="1434" spans="3:3" x14ac:dyDescent="0.2">
      <c r="C1434" s="53"/>
    </row>
    <row r="1435" spans="3:3" x14ac:dyDescent="0.2">
      <c r="C1435" s="53"/>
    </row>
    <row r="1436" spans="3:3" x14ac:dyDescent="0.2">
      <c r="C1436" s="53"/>
    </row>
    <row r="1437" spans="3:3" x14ac:dyDescent="0.2">
      <c r="C1437" s="53"/>
    </row>
    <row r="1438" spans="3:3" x14ac:dyDescent="0.2">
      <c r="C1438" s="53"/>
    </row>
    <row r="1439" spans="3:3" x14ac:dyDescent="0.2">
      <c r="C1439" s="53"/>
    </row>
    <row r="1440" spans="3:3" x14ac:dyDescent="0.2">
      <c r="C1440" s="53"/>
    </row>
    <row r="1441" spans="3:3" x14ac:dyDescent="0.2">
      <c r="C1441" s="53"/>
    </row>
    <row r="1442" spans="3:3" x14ac:dyDescent="0.2">
      <c r="C1442" s="53"/>
    </row>
    <row r="1443" spans="3:3" x14ac:dyDescent="0.2">
      <c r="C1443" s="53"/>
    </row>
    <row r="1444" spans="3:3" x14ac:dyDescent="0.2">
      <c r="C1444" s="53"/>
    </row>
    <row r="1445" spans="3:3" x14ac:dyDescent="0.2">
      <c r="C1445" s="53"/>
    </row>
    <row r="1446" spans="3:3" x14ac:dyDescent="0.2">
      <c r="C1446" s="53"/>
    </row>
    <row r="1447" spans="3:3" x14ac:dyDescent="0.2">
      <c r="C1447" s="53"/>
    </row>
    <row r="1448" spans="3:3" x14ac:dyDescent="0.2">
      <c r="C1448" s="53"/>
    </row>
    <row r="1449" spans="3:3" x14ac:dyDescent="0.2">
      <c r="C1449" s="53"/>
    </row>
    <row r="1450" spans="3:3" x14ac:dyDescent="0.2">
      <c r="C1450" s="53"/>
    </row>
    <row r="1451" spans="3:3" x14ac:dyDescent="0.2">
      <c r="C1451" s="53"/>
    </row>
    <row r="1452" spans="3:3" x14ac:dyDescent="0.2">
      <c r="C1452" s="53"/>
    </row>
    <row r="1453" spans="3:3" x14ac:dyDescent="0.2">
      <c r="C1453" s="53"/>
    </row>
    <row r="1454" spans="3:3" x14ac:dyDescent="0.2">
      <c r="C1454" s="53"/>
    </row>
    <row r="1455" spans="3:3" x14ac:dyDescent="0.2">
      <c r="C1455" s="53"/>
    </row>
    <row r="1456" spans="3:3" x14ac:dyDescent="0.2">
      <c r="C1456" s="53"/>
    </row>
    <row r="1457" spans="3:3" x14ac:dyDescent="0.2">
      <c r="C1457" s="53"/>
    </row>
    <row r="1458" spans="3:3" x14ac:dyDescent="0.2">
      <c r="C1458" s="53"/>
    </row>
    <row r="1459" spans="3:3" x14ac:dyDescent="0.2">
      <c r="C1459" s="53"/>
    </row>
    <row r="1460" spans="3:3" x14ac:dyDescent="0.2">
      <c r="C1460" s="53"/>
    </row>
    <row r="1461" spans="3:3" x14ac:dyDescent="0.2">
      <c r="C1461" s="53"/>
    </row>
    <row r="1462" spans="3:3" x14ac:dyDescent="0.2">
      <c r="C1462" s="53"/>
    </row>
    <row r="1463" spans="3:3" x14ac:dyDescent="0.2">
      <c r="C1463" s="53"/>
    </row>
    <row r="1464" spans="3:3" x14ac:dyDescent="0.2">
      <c r="C1464" s="53"/>
    </row>
    <row r="1465" spans="3:3" x14ac:dyDescent="0.2">
      <c r="C1465" s="53"/>
    </row>
    <row r="1466" spans="3:3" x14ac:dyDescent="0.2">
      <c r="C1466" s="53"/>
    </row>
    <row r="1467" spans="3:3" x14ac:dyDescent="0.2">
      <c r="C1467" s="53"/>
    </row>
    <row r="1468" spans="3:3" x14ac:dyDescent="0.2">
      <c r="C1468" s="53"/>
    </row>
    <row r="1469" spans="3:3" x14ac:dyDescent="0.2">
      <c r="C1469" s="53"/>
    </row>
    <row r="1470" spans="3:3" x14ac:dyDescent="0.2">
      <c r="C1470" s="53"/>
    </row>
    <row r="1471" spans="3:3" x14ac:dyDescent="0.2">
      <c r="C1471" s="53"/>
    </row>
    <row r="1472" spans="3:3" x14ac:dyDescent="0.2">
      <c r="C1472" s="53"/>
    </row>
    <row r="1473" spans="3:3" x14ac:dyDescent="0.2">
      <c r="C1473" s="53"/>
    </row>
    <row r="1474" spans="3:3" x14ac:dyDescent="0.2">
      <c r="C1474" s="53"/>
    </row>
    <row r="1475" spans="3:3" x14ac:dyDescent="0.2">
      <c r="C1475" s="53"/>
    </row>
    <row r="1476" spans="3:3" x14ac:dyDescent="0.2">
      <c r="C1476" s="53"/>
    </row>
    <row r="1477" spans="3:3" x14ac:dyDescent="0.2">
      <c r="C1477" s="53"/>
    </row>
    <row r="1478" spans="3:3" x14ac:dyDescent="0.2">
      <c r="C1478" s="53"/>
    </row>
    <row r="1479" spans="3:3" x14ac:dyDescent="0.2">
      <c r="C1479" s="53"/>
    </row>
    <row r="1480" spans="3:3" x14ac:dyDescent="0.2">
      <c r="C1480" s="53"/>
    </row>
    <row r="1481" spans="3:3" x14ac:dyDescent="0.2">
      <c r="C1481" s="53"/>
    </row>
    <row r="1482" spans="3:3" x14ac:dyDescent="0.2">
      <c r="C1482" s="53"/>
    </row>
    <row r="1483" spans="3:3" x14ac:dyDescent="0.2">
      <c r="C1483" s="53"/>
    </row>
    <row r="1484" spans="3:3" x14ac:dyDescent="0.2">
      <c r="C1484" s="53"/>
    </row>
    <row r="1485" spans="3:3" x14ac:dyDescent="0.2">
      <c r="C1485" s="53"/>
    </row>
    <row r="1486" spans="3:3" x14ac:dyDescent="0.2">
      <c r="C1486" s="53"/>
    </row>
    <row r="1487" spans="3:3" x14ac:dyDescent="0.2">
      <c r="C1487" s="53"/>
    </row>
    <row r="1488" spans="3:3" x14ac:dyDescent="0.2">
      <c r="C1488" s="53"/>
    </row>
    <row r="1489" spans="3:3" x14ac:dyDescent="0.2">
      <c r="C1489" s="53"/>
    </row>
    <row r="1490" spans="3:3" x14ac:dyDescent="0.2">
      <c r="C1490" s="53"/>
    </row>
    <row r="1491" spans="3:3" x14ac:dyDescent="0.2">
      <c r="C1491" s="53"/>
    </row>
    <row r="1492" spans="3:3" x14ac:dyDescent="0.2">
      <c r="C1492" s="53"/>
    </row>
    <row r="1493" spans="3:3" x14ac:dyDescent="0.2">
      <c r="C1493" s="53"/>
    </row>
    <row r="1494" spans="3:3" x14ac:dyDescent="0.2">
      <c r="C1494" s="53"/>
    </row>
    <row r="1495" spans="3:3" x14ac:dyDescent="0.2">
      <c r="C1495" s="53"/>
    </row>
    <row r="1496" spans="3:3" x14ac:dyDescent="0.2">
      <c r="C1496" s="53"/>
    </row>
    <row r="1497" spans="3:3" x14ac:dyDescent="0.2">
      <c r="C1497" s="53"/>
    </row>
    <row r="1498" spans="3:3" x14ac:dyDescent="0.2">
      <c r="C1498" s="53"/>
    </row>
    <row r="1499" spans="3:3" x14ac:dyDescent="0.2">
      <c r="C1499" s="53"/>
    </row>
    <row r="1500" spans="3:3" x14ac:dyDescent="0.2">
      <c r="C1500" s="53"/>
    </row>
    <row r="1501" spans="3:3" x14ac:dyDescent="0.2">
      <c r="C1501" s="53"/>
    </row>
    <row r="1502" spans="3:3" x14ac:dyDescent="0.2">
      <c r="C1502" s="53"/>
    </row>
    <row r="1503" spans="3:3" x14ac:dyDescent="0.2">
      <c r="C1503" s="53"/>
    </row>
    <row r="1504" spans="3:3" x14ac:dyDescent="0.2">
      <c r="C1504" s="53"/>
    </row>
    <row r="1505" spans="3:3" x14ac:dyDescent="0.2">
      <c r="C1505" s="53"/>
    </row>
    <row r="1506" spans="3:3" x14ac:dyDescent="0.2">
      <c r="C1506" s="53"/>
    </row>
    <row r="1507" spans="3:3" x14ac:dyDescent="0.2">
      <c r="C1507" s="53"/>
    </row>
    <row r="1508" spans="3:3" x14ac:dyDescent="0.2">
      <c r="C1508" s="53"/>
    </row>
    <row r="1509" spans="3:3" x14ac:dyDescent="0.2">
      <c r="C1509" s="53"/>
    </row>
    <row r="1510" spans="3:3" x14ac:dyDescent="0.2">
      <c r="C1510" s="53"/>
    </row>
    <row r="1511" spans="3:3" x14ac:dyDescent="0.2">
      <c r="C1511" s="53"/>
    </row>
    <row r="1512" spans="3:3" x14ac:dyDescent="0.2">
      <c r="C1512" s="53"/>
    </row>
    <row r="1513" spans="3:3" x14ac:dyDescent="0.2">
      <c r="C1513" s="53"/>
    </row>
    <row r="1514" spans="3:3" x14ac:dyDescent="0.2">
      <c r="C1514" s="53"/>
    </row>
    <row r="1515" spans="3:3" x14ac:dyDescent="0.2">
      <c r="C1515" s="53"/>
    </row>
    <row r="1516" spans="3:3" x14ac:dyDescent="0.2">
      <c r="C1516" s="53"/>
    </row>
    <row r="1517" spans="3:3" x14ac:dyDescent="0.2">
      <c r="C1517" s="53"/>
    </row>
    <row r="1518" spans="3:3" x14ac:dyDescent="0.2">
      <c r="C1518" s="53"/>
    </row>
    <row r="1519" spans="3:3" x14ac:dyDescent="0.2">
      <c r="C1519" s="53"/>
    </row>
    <row r="1520" spans="3:3" x14ac:dyDescent="0.2">
      <c r="C1520" s="53"/>
    </row>
    <row r="1521" spans="3:3" x14ac:dyDescent="0.2">
      <c r="C1521" s="53"/>
    </row>
    <row r="1522" spans="3:3" x14ac:dyDescent="0.2">
      <c r="C1522" s="53"/>
    </row>
    <row r="1523" spans="3:3" x14ac:dyDescent="0.2">
      <c r="C1523" s="53"/>
    </row>
    <row r="1524" spans="3:3" x14ac:dyDescent="0.2">
      <c r="C1524" s="53"/>
    </row>
    <row r="1525" spans="3:3" x14ac:dyDescent="0.2">
      <c r="C1525" s="53"/>
    </row>
    <row r="1526" spans="3:3" x14ac:dyDescent="0.2">
      <c r="C1526" s="53"/>
    </row>
    <row r="1527" spans="3:3" x14ac:dyDescent="0.2">
      <c r="C1527" s="53"/>
    </row>
    <row r="1528" spans="3:3" x14ac:dyDescent="0.2">
      <c r="C1528" s="53"/>
    </row>
    <row r="1529" spans="3:3" x14ac:dyDescent="0.2">
      <c r="C1529" s="53"/>
    </row>
    <row r="1530" spans="3:3" x14ac:dyDescent="0.2">
      <c r="C1530" s="53"/>
    </row>
    <row r="1531" spans="3:3" x14ac:dyDescent="0.2">
      <c r="C1531" s="53"/>
    </row>
    <row r="1532" spans="3:3" x14ac:dyDescent="0.2">
      <c r="C1532" s="53"/>
    </row>
    <row r="1533" spans="3:3" x14ac:dyDescent="0.2">
      <c r="C1533" s="53"/>
    </row>
    <row r="1534" spans="3:3" x14ac:dyDescent="0.2">
      <c r="C1534" s="53"/>
    </row>
    <row r="1535" spans="3:3" x14ac:dyDescent="0.2">
      <c r="C1535" s="53"/>
    </row>
    <row r="1536" spans="3:3" x14ac:dyDescent="0.2">
      <c r="C1536" s="53"/>
    </row>
    <row r="1537" spans="3:3" x14ac:dyDescent="0.2">
      <c r="C1537" s="53"/>
    </row>
    <row r="1538" spans="3:3" x14ac:dyDescent="0.2">
      <c r="C1538" s="53"/>
    </row>
    <row r="1539" spans="3:3" x14ac:dyDescent="0.2">
      <c r="C1539" s="53"/>
    </row>
    <row r="1540" spans="3:3" x14ac:dyDescent="0.2">
      <c r="C1540" s="53"/>
    </row>
    <row r="1541" spans="3:3" x14ac:dyDescent="0.2">
      <c r="C1541" s="53"/>
    </row>
    <row r="1542" spans="3:3" x14ac:dyDescent="0.2">
      <c r="C1542" s="53"/>
    </row>
    <row r="1543" spans="3:3" x14ac:dyDescent="0.2">
      <c r="C1543" s="53"/>
    </row>
    <row r="1544" spans="3:3" x14ac:dyDescent="0.2">
      <c r="C1544" s="53"/>
    </row>
    <row r="1545" spans="3:3" x14ac:dyDescent="0.2">
      <c r="C1545" s="53"/>
    </row>
    <row r="1546" spans="3:3" x14ac:dyDescent="0.2">
      <c r="C1546" s="53"/>
    </row>
    <row r="1547" spans="3:3" x14ac:dyDescent="0.2">
      <c r="C1547" s="53"/>
    </row>
    <row r="1548" spans="3:3" x14ac:dyDescent="0.2">
      <c r="C1548" s="53"/>
    </row>
    <row r="1549" spans="3:3" x14ac:dyDescent="0.2">
      <c r="C1549" s="53"/>
    </row>
    <row r="1550" spans="3:3" x14ac:dyDescent="0.2">
      <c r="C1550" s="53"/>
    </row>
    <row r="1551" spans="3:3" x14ac:dyDescent="0.2">
      <c r="C1551" s="53"/>
    </row>
    <row r="1552" spans="3:3" x14ac:dyDescent="0.2">
      <c r="C1552" s="53"/>
    </row>
    <row r="1553" spans="3:3" x14ac:dyDescent="0.2">
      <c r="C1553" s="53"/>
    </row>
    <row r="1554" spans="3:3" x14ac:dyDescent="0.2">
      <c r="C1554" s="53"/>
    </row>
    <row r="1555" spans="3:3" x14ac:dyDescent="0.2">
      <c r="C1555" s="53"/>
    </row>
    <row r="1556" spans="3:3" x14ac:dyDescent="0.2">
      <c r="C1556" s="53"/>
    </row>
    <row r="1557" spans="3:3" x14ac:dyDescent="0.2">
      <c r="C1557" s="53"/>
    </row>
    <row r="1558" spans="3:3" x14ac:dyDescent="0.2">
      <c r="C1558" s="53"/>
    </row>
    <row r="1559" spans="3:3" x14ac:dyDescent="0.2">
      <c r="C1559" s="53"/>
    </row>
    <row r="1560" spans="3:3" x14ac:dyDescent="0.2">
      <c r="C1560" s="53"/>
    </row>
    <row r="1561" spans="3:3" x14ac:dyDescent="0.2">
      <c r="C1561" s="53"/>
    </row>
    <row r="1562" spans="3:3" x14ac:dyDescent="0.2">
      <c r="C1562" s="53"/>
    </row>
    <row r="1563" spans="3:3" x14ac:dyDescent="0.2">
      <c r="C1563" s="53"/>
    </row>
    <row r="1564" spans="3:3" x14ac:dyDescent="0.2">
      <c r="C1564" s="53"/>
    </row>
    <row r="1565" spans="3:3" x14ac:dyDescent="0.2">
      <c r="C1565" s="53"/>
    </row>
    <row r="1566" spans="3:3" x14ac:dyDescent="0.2">
      <c r="C1566" s="53"/>
    </row>
    <row r="1567" spans="3:3" x14ac:dyDescent="0.2">
      <c r="C1567" s="53"/>
    </row>
    <row r="1568" spans="3:3" x14ac:dyDescent="0.2">
      <c r="C1568" s="53"/>
    </row>
    <row r="1569" spans="3:3" x14ac:dyDescent="0.2">
      <c r="C1569" s="53"/>
    </row>
    <row r="1570" spans="3:3" x14ac:dyDescent="0.2">
      <c r="C1570" s="53"/>
    </row>
    <row r="1571" spans="3:3" x14ac:dyDescent="0.2">
      <c r="C1571" s="53"/>
    </row>
    <row r="1572" spans="3:3" x14ac:dyDescent="0.2">
      <c r="C1572" s="53"/>
    </row>
    <row r="1573" spans="3:3" x14ac:dyDescent="0.2">
      <c r="C1573" s="53"/>
    </row>
    <row r="1574" spans="3:3" x14ac:dyDescent="0.2">
      <c r="C1574" s="53"/>
    </row>
    <row r="1575" spans="3:3" x14ac:dyDescent="0.2">
      <c r="C1575" s="53"/>
    </row>
    <row r="1576" spans="3:3" x14ac:dyDescent="0.2">
      <c r="C1576" s="53"/>
    </row>
    <row r="1577" spans="3:3" x14ac:dyDescent="0.2">
      <c r="C1577" s="53"/>
    </row>
    <row r="1578" spans="3:3" x14ac:dyDescent="0.2">
      <c r="C1578" s="53"/>
    </row>
    <row r="1579" spans="3:3" x14ac:dyDescent="0.2">
      <c r="C1579" s="53"/>
    </row>
    <row r="1580" spans="3:3" x14ac:dyDescent="0.2">
      <c r="C1580" s="53"/>
    </row>
    <row r="1581" spans="3:3" x14ac:dyDescent="0.2">
      <c r="C1581" s="53"/>
    </row>
    <row r="1582" spans="3:3" x14ac:dyDescent="0.2">
      <c r="C1582" s="53"/>
    </row>
    <row r="1583" spans="3:3" x14ac:dyDescent="0.2">
      <c r="C1583" s="53"/>
    </row>
    <row r="1584" spans="3:3" x14ac:dyDescent="0.2">
      <c r="C1584" s="53"/>
    </row>
    <row r="1585" spans="3:3" x14ac:dyDescent="0.2">
      <c r="C1585" s="53"/>
    </row>
    <row r="1586" spans="3:3" x14ac:dyDescent="0.2">
      <c r="C1586" s="53"/>
    </row>
    <row r="1587" spans="3:3" x14ac:dyDescent="0.2">
      <c r="C1587" s="53"/>
    </row>
    <row r="1588" spans="3:3" x14ac:dyDescent="0.2">
      <c r="C1588" s="53"/>
    </row>
    <row r="1589" spans="3:3" x14ac:dyDescent="0.2">
      <c r="C1589" s="53"/>
    </row>
    <row r="1590" spans="3:3" x14ac:dyDescent="0.2">
      <c r="C1590" s="53"/>
    </row>
    <row r="1591" spans="3:3" x14ac:dyDescent="0.2">
      <c r="C1591" s="53"/>
    </row>
    <row r="1592" spans="3:3" x14ac:dyDescent="0.2">
      <c r="C1592" s="53"/>
    </row>
    <row r="1593" spans="3:3" x14ac:dyDescent="0.2">
      <c r="C1593" s="53"/>
    </row>
    <row r="1594" spans="3:3" x14ac:dyDescent="0.2">
      <c r="C1594" s="53"/>
    </row>
    <row r="1595" spans="3:3" x14ac:dyDescent="0.2">
      <c r="C1595" s="53"/>
    </row>
    <row r="1596" spans="3:3" x14ac:dyDescent="0.2">
      <c r="C1596" s="53"/>
    </row>
    <row r="1597" spans="3:3" x14ac:dyDescent="0.2">
      <c r="C1597" s="53"/>
    </row>
    <row r="1598" spans="3:3" x14ac:dyDescent="0.2">
      <c r="C1598" s="53"/>
    </row>
    <row r="1599" spans="3:3" x14ac:dyDescent="0.2">
      <c r="C1599" s="53"/>
    </row>
    <row r="1600" spans="3:3" x14ac:dyDescent="0.2">
      <c r="C1600" s="53"/>
    </row>
    <row r="1601" spans="3:3" x14ac:dyDescent="0.2">
      <c r="C1601" s="53"/>
    </row>
    <row r="1602" spans="3:3" x14ac:dyDescent="0.2">
      <c r="C1602" s="53"/>
    </row>
    <row r="1603" spans="3:3" x14ac:dyDescent="0.2">
      <c r="C1603" s="53"/>
    </row>
    <row r="1604" spans="3:3" x14ac:dyDescent="0.2">
      <c r="C1604" s="53"/>
    </row>
    <row r="1605" spans="3:3" x14ac:dyDescent="0.2">
      <c r="C1605" s="53"/>
    </row>
    <row r="1606" spans="3:3" x14ac:dyDescent="0.2">
      <c r="C1606" s="53"/>
    </row>
    <row r="1607" spans="3:3" x14ac:dyDescent="0.2">
      <c r="C1607" s="53"/>
    </row>
    <row r="1608" spans="3:3" x14ac:dyDescent="0.2">
      <c r="C1608" s="53"/>
    </row>
    <row r="1609" spans="3:3" x14ac:dyDescent="0.2">
      <c r="C1609" s="53"/>
    </row>
    <row r="1610" spans="3:3" x14ac:dyDescent="0.2">
      <c r="C1610" s="53"/>
    </row>
    <row r="1611" spans="3:3" x14ac:dyDescent="0.2">
      <c r="C1611" s="53"/>
    </row>
    <row r="1612" spans="3:3" x14ac:dyDescent="0.2">
      <c r="C1612" s="53"/>
    </row>
    <row r="1613" spans="3:3" x14ac:dyDescent="0.2">
      <c r="C1613" s="53"/>
    </row>
    <row r="1614" spans="3:3" x14ac:dyDescent="0.2">
      <c r="C1614" s="53"/>
    </row>
    <row r="1615" spans="3:3" x14ac:dyDescent="0.2">
      <c r="C1615" s="53"/>
    </row>
    <row r="1616" spans="3:3" x14ac:dyDescent="0.2">
      <c r="C1616" s="53"/>
    </row>
    <row r="1617" spans="3:3" x14ac:dyDescent="0.2">
      <c r="C1617" s="53"/>
    </row>
    <row r="1618" spans="3:3" x14ac:dyDescent="0.2">
      <c r="C1618" s="53"/>
    </row>
    <row r="1619" spans="3:3" x14ac:dyDescent="0.2">
      <c r="C1619" s="53"/>
    </row>
    <row r="1620" spans="3:3" x14ac:dyDescent="0.2">
      <c r="C1620" s="53"/>
    </row>
    <row r="1621" spans="3:3" x14ac:dyDescent="0.2">
      <c r="C1621" s="53"/>
    </row>
    <row r="1622" spans="3:3" x14ac:dyDescent="0.2">
      <c r="C1622" s="53"/>
    </row>
    <row r="1623" spans="3:3" x14ac:dyDescent="0.2">
      <c r="C1623" s="53"/>
    </row>
    <row r="1624" spans="3:3" x14ac:dyDescent="0.2">
      <c r="C1624" s="53"/>
    </row>
    <row r="1625" spans="3:3" x14ac:dyDescent="0.2">
      <c r="C1625" s="53"/>
    </row>
    <row r="1626" spans="3:3" x14ac:dyDescent="0.2">
      <c r="C1626" s="53"/>
    </row>
    <row r="1627" spans="3:3" x14ac:dyDescent="0.2">
      <c r="C1627" s="53"/>
    </row>
    <row r="1628" spans="3:3" x14ac:dyDescent="0.2">
      <c r="C1628" s="53"/>
    </row>
    <row r="1629" spans="3:3" x14ac:dyDescent="0.2">
      <c r="C1629" s="53"/>
    </row>
    <row r="1630" spans="3:3" x14ac:dyDescent="0.2">
      <c r="C1630" s="53"/>
    </row>
    <row r="1631" spans="3:3" x14ac:dyDescent="0.2">
      <c r="C1631" s="53"/>
    </row>
    <row r="1632" spans="3:3" x14ac:dyDescent="0.2">
      <c r="C1632" s="53"/>
    </row>
    <row r="1633" spans="3:3" x14ac:dyDescent="0.2">
      <c r="C1633" s="53"/>
    </row>
    <row r="1634" spans="3:3" x14ac:dyDescent="0.2">
      <c r="C1634" s="53"/>
    </row>
    <row r="1635" spans="3:3" x14ac:dyDescent="0.2">
      <c r="C1635" s="53"/>
    </row>
    <row r="1636" spans="3:3" x14ac:dyDescent="0.2">
      <c r="C1636" s="53"/>
    </row>
    <row r="1637" spans="3:3" x14ac:dyDescent="0.2">
      <c r="C1637" s="53"/>
    </row>
    <row r="1638" spans="3:3" x14ac:dyDescent="0.2">
      <c r="C1638" s="53"/>
    </row>
    <row r="1639" spans="3:3" x14ac:dyDescent="0.2">
      <c r="C1639" s="53"/>
    </row>
    <row r="1640" spans="3:3" x14ac:dyDescent="0.2">
      <c r="C1640" s="53"/>
    </row>
    <row r="1641" spans="3:3" x14ac:dyDescent="0.2">
      <c r="C1641" s="53"/>
    </row>
    <row r="1642" spans="3:3" x14ac:dyDescent="0.2">
      <c r="C1642" s="53"/>
    </row>
    <row r="1643" spans="3:3" x14ac:dyDescent="0.2">
      <c r="C1643" s="53"/>
    </row>
    <row r="1644" spans="3:3" x14ac:dyDescent="0.2">
      <c r="C1644" s="53"/>
    </row>
    <row r="1645" spans="3:3" x14ac:dyDescent="0.2">
      <c r="C1645" s="53"/>
    </row>
    <row r="1646" spans="3:3" x14ac:dyDescent="0.2">
      <c r="C1646" s="53"/>
    </row>
    <row r="1647" spans="3:3" x14ac:dyDescent="0.2">
      <c r="C1647" s="53"/>
    </row>
    <row r="1648" spans="3:3" x14ac:dyDescent="0.2">
      <c r="C1648" s="53"/>
    </row>
    <row r="1649" spans="3:3" x14ac:dyDescent="0.2">
      <c r="C1649" s="53"/>
    </row>
    <row r="1650" spans="3:3" x14ac:dyDescent="0.2">
      <c r="C1650" s="53"/>
    </row>
    <row r="1651" spans="3:3" x14ac:dyDescent="0.2">
      <c r="C1651" s="53"/>
    </row>
    <row r="1652" spans="3:3" x14ac:dyDescent="0.2">
      <c r="C1652" s="53"/>
    </row>
    <row r="1653" spans="3:3" x14ac:dyDescent="0.2">
      <c r="C1653" s="53"/>
    </row>
    <row r="1654" spans="3:3" x14ac:dyDescent="0.2">
      <c r="C1654" s="53"/>
    </row>
    <row r="1655" spans="3:3" x14ac:dyDescent="0.2">
      <c r="C1655" s="53"/>
    </row>
    <row r="1656" spans="3:3" x14ac:dyDescent="0.2">
      <c r="C1656" s="53"/>
    </row>
    <row r="1657" spans="3:3" x14ac:dyDescent="0.2">
      <c r="C1657" s="53"/>
    </row>
    <row r="1658" spans="3:3" x14ac:dyDescent="0.2">
      <c r="C1658" s="53"/>
    </row>
    <row r="1659" spans="3:3" x14ac:dyDescent="0.2">
      <c r="C1659" s="53"/>
    </row>
    <row r="1660" spans="3:3" x14ac:dyDescent="0.2">
      <c r="C1660" s="53"/>
    </row>
    <row r="1661" spans="3:3" x14ac:dyDescent="0.2">
      <c r="C1661" s="53"/>
    </row>
    <row r="1662" spans="3:3" x14ac:dyDescent="0.2">
      <c r="C1662" s="53"/>
    </row>
    <row r="1663" spans="3:3" x14ac:dyDescent="0.2">
      <c r="C1663" s="53"/>
    </row>
    <row r="1664" spans="3:3" x14ac:dyDescent="0.2">
      <c r="C1664" s="53"/>
    </row>
    <row r="1665" spans="3:3" x14ac:dyDescent="0.2">
      <c r="C1665" s="53"/>
    </row>
    <row r="1666" spans="3:3" x14ac:dyDescent="0.2">
      <c r="C1666" s="53"/>
    </row>
    <row r="1667" spans="3:3" x14ac:dyDescent="0.2">
      <c r="C1667" s="53"/>
    </row>
    <row r="1668" spans="3:3" x14ac:dyDescent="0.2">
      <c r="C1668" s="53"/>
    </row>
    <row r="1669" spans="3:3" x14ac:dyDescent="0.2">
      <c r="C1669" s="53"/>
    </row>
    <row r="1670" spans="3:3" x14ac:dyDescent="0.2">
      <c r="C1670" s="53"/>
    </row>
    <row r="1671" spans="3:3" x14ac:dyDescent="0.2">
      <c r="C1671" s="53"/>
    </row>
    <row r="1672" spans="3:3" x14ac:dyDescent="0.2">
      <c r="C1672" s="53"/>
    </row>
    <row r="1673" spans="3:3" x14ac:dyDescent="0.2">
      <c r="C1673" s="53"/>
    </row>
    <row r="1674" spans="3:3" x14ac:dyDescent="0.2">
      <c r="C1674" s="53"/>
    </row>
    <row r="1675" spans="3:3" x14ac:dyDescent="0.2">
      <c r="C1675" s="53"/>
    </row>
    <row r="1676" spans="3:3" x14ac:dyDescent="0.2">
      <c r="C1676" s="53"/>
    </row>
    <row r="1677" spans="3:3" x14ac:dyDescent="0.2">
      <c r="C1677" s="53"/>
    </row>
    <row r="1678" spans="3:3" x14ac:dyDescent="0.2">
      <c r="C1678" s="53"/>
    </row>
    <row r="1679" spans="3:3" x14ac:dyDescent="0.2">
      <c r="C1679" s="53"/>
    </row>
    <row r="1680" spans="3:3" x14ac:dyDescent="0.2">
      <c r="C1680" s="53"/>
    </row>
    <row r="1681" spans="3:3" x14ac:dyDescent="0.2">
      <c r="C1681" s="53"/>
    </row>
    <row r="1682" spans="3:3" x14ac:dyDescent="0.2">
      <c r="C1682" s="53"/>
    </row>
    <row r="1683" spans="3:3" x14ac:dyDescent="0.2">
      <c r="C1683" s="53"/>
    </row>
    <row r="1684" spans="3:3" x14ac:dyDescent="0.2">
      <c r="C1684" s="53"/>
    </row>
    <row r="1685" spans="3:3" x14ac:dyDescent="0.2">
      <c r="C1685" s="53"/>
    </row>
    <row r="1686" spans="3:3" x14ac:dyDescent="0.2">
      <c r="C1686" s="53"/>
    </row>
    <row r="1687" spans="3:3" x14ac:dyDescent="0.2">
      <c r="C1687" s="53"/>
    </row>
    <row r="1688" spans="3:3" x14ac:dyDescent="0.2">
      <c r="C1688" s="53"/>
    </row>
    <row r="1689" spans="3:3" x14ac:dyDescent="0.2">
      <c r="C1689" s="53"/>
    </row>
    <row r="1690" spans="3:3" x14ac:dyDescent="0.2">
      <c r="C1690" s="53"/>
    </row>
    <row r="1691" spans="3:3" x14ac:dyDescent="0.2">
      <c r="C1691" s="53"/>
    </row>
    <row r="1692" spans="3:3" x14ac:dyDescent="0.2">
      <c r="C1692" s="53"/>
    </row>
    <row r="1693" spans="3:3" x14ac:dyDescent="0.2">
      <c r="C1693" s="53"/>
    </row>
    <row r="1694" spans="3:3" x14ac:dyDescent="0.2">
      <c r="C1694" s="53"/>
    </row>
    <row r="1695" spans="3:3" x14ac:dyDescent="0.2">
      <c r="C1695" s="53"/>
    </row>
    <row r="1696" spans="3:3" x14ac:dyDescent="0.2">
      <c r="C1696" s="53"/>
    </row>
    <row r="1697" spans="3:3" x14ac:dyDescent="0.2">
      <c r="C1697" s="53"/>
    </row>
    <row r="1698" spans="3:3" x14ac:dyDescent="0.2">
      <c r="C1698" s="53"/>
    </row>
    <row r="1699" spans="3:3" x14ac:dyDescent="0.2">
      <c r="C1699" s="53"/>
    </row>
    <row r="1700" spans="3:3" x14ac:dyDescent="0.2">
      <c r="C1700" s="53"/>
    </row>
    <row r="1701" spans="3:3" x14ac:dyDescent="0.2">
      <c r="C1701" s="53"/>
    </row>
    <row r="1702" spans="3:3" x14ac:dyDescent="0.2">
      <c r="C1702" s="53"/>
    </row>
    <row r="1703" spans="3:3" x14ac:dyDescent="0.2">
      <c r="C1703" s="53"/>
    </row>
    <row r="1704" spans="3:3" x14ac:dyDescent="0.2">
      <c r="C1704" s="53"/>
    </row>
    <row r="1705" spans="3:3" x14ac:dyDescent="0.2">
      <c r="C1705" s="53"/>
    </row>
    <row r="1706" spans="3:3" x14ac:dyDescent="0.2">
      <c r="C1706" s="53"/>
    </row>
    <row r="1707" spans="3:3" x14ac:dyDescent="0.2">
      <c r="C1707" s="53"/>
    </row>
    <row r="1708" spans="3:3" x14ac:dyDescent="0.2">
      <c r="C1708" s="53"/>
    </row>
    <row r="1709" spans="3:3" x14ac:dyDescent="0.2">
      <c r="C1709" s="53"/>
    </row>
    <row r="1710" spans="3:3" x14ac:dyDescent="0.2">
      <c r="C1710" s="53"/>
    </row>
    <row r="1711" spans="3:3" x14ac:dyDescent="0.2">
      <c r="C1711" s="53"/>
    </row>
    <row r="1712" spans="3:3" x14ac:dyDescent="0.2">
      <c r="C1712" s="53"/>
    </row>
    <row r="1713" spans="3:3" x14ac:dyDescent="0.2">
      <c r="C1713" s="53"/>
    </row>
    <row r="1714" spans="3:3" x14ac:dyDescent="0.2">
      <c r="C1714" s="53"/>
    </row>
    <row r="1715" spans="3:3" x14ac:dyDescent="0.2">
      <c r="C1715" s="53"/>
    </row>
    <row r="1716" spans="3:3" x14ac:dyDescent="0.2">
      <c r="C1716" s="53"/>
    </row>
    <row r="1717" spans="3:3" x14ac:dyDescent="0.2">
      <c r="C1717" s="53"/>
    </row>
    <row r="1718" spans="3:3" x14ac:dyDescent="0.2">
      <c r="C1718" s="53"/>
    </row>
    <row r="1719" spans="3:3" x14ac:dyDescent="0.2">
      <c r="C1719" s="53"/>
    </row>
    <row r="1720" spans="3:3" x14ac:dyDescent="0.2">
      <c r="C1720" s="53"/>
    </row>
    <row r="1721" spans="3:3" x14ac:dyDescent="0.2">
      <c r="C1721" s="53"/>
    </row>
    <row r="1722" spans="3:3" x14ac:dyDescent="0.2">
      <c r="C1722" s="53"/>
    </row>
    <row r="1723" spans="3:3" x14ac:dyDescent="0.2">
      <c r="C1723" s="53"/>
    </row>
    <row r="1724" spans="3:3" x14ac:dyDescent="0.2">
      <c r="C1724" s="53"/>
    </row>
    <row r="1725" spans="3:3" x14ac:dyDescent="0.2">
      <c r="C1725" s="53"/>
    </row>
    <row r="1726" spans="3:3" x14ac:dyDescent="0.2">
      <c r="C1726" s="53"/>
    </row>
    <row r="1727" spans="3:3" x14ac:dyDescent="0.2">
      <c r="C1727" s="53"/>
    </row>
    <row r="1728" spans="3:3" x14ac:dyDescent="0.2">
      <c r="C1728" s="53"/>
    </row>
    <row r="1729" spans="3:3" x14ac:dyDescent="0.2">
      <c r="C1729" s="53"/>
    </row>
    <row r="1730" spans="3:3" x14ac:dyDescent="0.2">
      <c r="C1730" s="53"/>
    </row>
    <row r="1731" spans="3:3" x14ac:dyDescent="0.2">
      <c r="C1731" s="53"/>
    </row>
    <row r="1732" spans="3:3" x14ac:dyDescent="0.2">
      <c r="C1732" s="53"/>
    </row>
    <row r="1733" spans="3:3" x14ac:dyDescent="0.2">
      <c r="C1733" s="53"/>
    </row>
    <row r="1734" spans="3:3" x14ac:dyDescent="0.2">
      <c r="C1734" s="53"/>
    </row>
    <row r="1735" spans="3:3" x14ac:dyDescent="0.2">
      <c r="C1735" s="53"/>
    </row>
    <row r="1736" spans="3:3" x14ac:dyDescent="0.2">
      <c r="C1736" s="53"/>
    </row>
    <row r="1737" spans="3:3" x14ac:dyDescent="0.2">
      <c r="C1737" s="53"/>
    </row>
    <row r="1738" spans="3:3" x14ac:dyDescent="0.2">
      <c r="C1738" s="53"/>
    </row>
    <row r="1739" spans="3:3" x14ac:dyDescent="0.2">
      <c r="C1739" s="53"/>
    </row>
    <row r="1740" spans="3:3" x14ac:dyDescent="0.2">
      <c r="C1740" s="53"/>
    </row>
    <row r="1741" spans="3:3" x14ac:dyDescent="0.2">
      <c r="C1741" s="53"/>
    </row>
    <row r="1742" spans="3:3" x14ac:dyDescent="0.2">
      <c r="C1742" s="53"/>
    </row>
    <row r="1743" spans="3:3" x14ac:dyDescent="0.2">
      <c r="C1743" s="53"/>
    </row>
    <row r="1744" spans="3:3" x14ac:dyDescent="0.2">
      <c r="C1744" s="53"/>
    </row>
    <row r="1745" spans="3:3" x14ac:dyDescent="0.2">
      <c r="C1745" s="53"/>
    </row>
    <row r="1746" spans="3:3" x14ac:dyDescent="0.2">
      <c r="C1746" s="53"/>
    </row>
    <row r="1747" spans="3:3" x14ac:dyDescent="0.2">
      <c r="C1747" s="53"/>
    </row>
    <row r="1748" spans="3:3" x14ac:dyDescent="0.2">
      <c r="C1748" s="53"/>
    </row>
    <row r="1749" spans="3:3" x14ac:dyDescent="0.2">
      <c r="C1749" s="53"/>
    </row>
    <row r="1750" spans="3:3" x14ac:dyDescent="0.2">
      <c r="C1750" s="53"/>
    </row>
    <row r="1751" spans="3:3" x14ac:dyDescent="0.2">
      <c r="C1751" s="53"/>
    </row>
    <row r="1752" spans="3:3" x14ac:dyDescent="0.2">
      <c r="C1752" s="53"/>
    </row>
    <row r="1753" spans="3:3" x14ac:dyDescent="0.2">
      <c r="C1753" s="53"/>
    </row>
    <row r="1754" spans="3:3" x14ac:dyDescent="0.2">
      <c r="C1754" s="53"/>
    </row>
    <row r="1755" spans="3:3" x14ac:dyDescent="0.2">
      <c r="C1755" s="53"/>
    </row>
    <row r="1756" spans="3:3" x14ac:dyDescent="0.2">
      <c r="C1756" s="53"/>
    </row>
    <row r="1757" spans="3:3" x14ac:dyDescent="0.2">
      <c r="C1757" s="53"/>
    </row>
    <row r="1758" spans="3:3" x14ac:dyDescent="0.2">
      <c r="C1758" s="53"/>
    </row>
    <row r="1759" spans="3:3" x14ac:dyDescent="0.2">
      <c r="C1759" s="53"/>
    </row>
    <row r="1760" spans="3:3" x14ac:dyDescent="0.2">
      <c r="C1760" s="53"/>
    </row>
    <row r="1761" spans="3:3" x14ac:dyDescent="0.2">
      <c r="C1761" s="53"/>
    </row>
    <row r="1762" spans="3:3" x14ac:dyDescent="0.2">
      <c r="C1762" s="53"/>
    </row>
    <row r="1763" spans="3:3" x14ac:dyDescent="0.2">
      <c r="C1763" s="53"/>
    </row>
    <row r="1764" spans="3:3" x14ac:dyDescent="0.2">
      <c r="C1764" s="53"/>
    </row>
    <row r="1765" spans="3:3" x14ac:dyDescent="0.2">
      <c r="C1765" s="53"/>
    </row>
    <row r="1766" spans="3:3" x14ac:dyDescent="0.2">
      <c r="C1766" s="53"/>
    </row>
    <row r="1767" spans="3:3" x14ac:dyDescent="0.2">
      <c r="C1767" s="53"/>
    </row>
    <row r="1768" spans="3:3" x14ac:dyDescent="0.2">
      <c r="C1768" s="53"/>
    </row>
    <row r="1769" spans="3:3" x14ac:dyDescent="0.2">
      <c r="C1769" s="53"/>
    </row>
    <row r="1770" spans="3:3" x14ac:dyDescent="0.2">
      <c r="C1770" s="53"/>
    </row>
    <row r="1771" spans="3:3" x14ac:dyDescent="0.2">
      <c r="C1771" s="53"/>
    </row>
    <row r="1772" spans="3:3" x14ac:dyDescent="0.2">
      <c r="C1772" s="53"/>
    </row>
    <row r="1773" spans="3:3" x14ac:dyDescent="0.2">
      <c r="C1773" s="53"/>
    </row>
    <row r="1774" spans="3:3" x14ac:dyDescent="0.2">
      <c r="C1774" s="53"/>
    </row>
    <row r="1775" spans="3:3" x14ac:dyDescent="0.2">
      <c r="C1775" s="53"/>
    </row>
    <row r="1776" spans="3:3" x14ac:dyDescent="0.2">
      <c r="C1776" s="53"/>
    </row>
    <row r="1777" spans="3:3" x14ac:dyDescent="0.2">
      <c r="C1777" s="53"/>
    </row>
    <row r="1778" spans="3:3" x14ac:dyDescent="0.2">
      <c r="C1778" s="53"/>
    </row>
    <row r="1779" spans="3:3" x14ac:dyDescent="0.2">
      <c r="C1779" s="53"/>
    </row>
    <row r="1780" spans="3:3" x14ac:dyDescent="0.2">
      <c r="C1780" s="53"/>
    </row>
    <row r="1781" spans="3:3" x14ac:dyDescent="0.2">
      <c r="C1781" s="53"/>
    </row>
    <row r="1782" spans="3:3" x14ac:dyDescent="0.2">
      <c r="C1782" s="53"/>
    </row>
    <row r="1783" spans="3:3" x14ac:dyDescent="0.2">
      <c r="C1783" s="53"/>
    </row>
    <row r="1784" spans="3:3" x14ac:dyDescent="0.2">
      <c r="C1784" s="53"/>
    </row>
    <row r="1785" spans="3:3" x14ac:dyDescent="0.2">
      <c r="C1785" s="53"/>
    </row>
    <row r="1786" spans="3:3" x14ac:dyDescent="0.2">
      <c r="C1786" s="53"/>
    </row>
    <row r="1787" spans="3:3" x14ac:dyDescent="0.2">
      <c r="C1787" s="53"/>
    </row>
    <row r="1788" spans="3:3" x14ac:dyDescent="0.2">
      <c r="C1788" s="53"/>
    </row>
    <row r="1789" spans="3:3" x14ac:dyDescent="0.2">
      <c r="C1789" s="53"/>
    </row>
    <row r="1790" spans="3:3" x14ac:dyDescent="0.2">
      <c r="C1790" s="53"/>
    </row>
    <row r="1791" spans="3:3" x14ac:dyDescent="0.2">
      <c r="C1791" s="53"/>
    </row>
    <row r="1792" spans="3:3" x14ac:dyDescent="0.2">
      <c r="C1792" s="53"/>
    </row>
    <row r="1793" spans="3:3" x14ac:dyDescent="0.2">
      <c r="C1793" s="53"/>
    </row>
    <row r="1794" spans="3:3" x14ac:dyDescent="0.2">
      <c r="C1794" s="53"/>
    </row>
    <row r="1795" spans="3:3" x14ac:dyDescent="0.2">
      <c r="C1795" s="53"/>
    </row>
    <row r="1796" spans="3:3" x14ac:dyDescent="0.2">
      <c r="C1796" s="53"/>
    </row>
    <row r="1797" spans="3:3" x14ac:dyDescent="0.2">
      <c r="C1797" s="53"/>
    </row>
    <row r="1798" spans="3:3" x14ac:dyDescent="0.2">
      <c r="C1798" s="53"/>
    </row>
    <row r="1799" spans="3:3" x14ac:dyDescent="0.2">
      <c r="C1799" s="53"/>
    </row>
    <row r="1800" spans="3:3" x14ac:dyDescent="0.2">
      <c r="C1800" s="53"/>
    </row>
    <row r="1801" spans="3:3" x14ac:dyDescent="0.2">
      <c r="C1801" s="53"/>
    </row>
    <row r="1802" spans="3:3" x14ac:dyDescent="0.2">
      <c r="C1802" s="53"/>
    </row>
    <row r="1803" spans="3:3" x14ac:dyDescent="0.2">
      <c r="C1803" s="53"/>
    </row>
    <row r="1804" spans="3:3" x14ac:dyDescent="0.2">
      <c r="C1804" s="53"/>
    </row>
    <row r="1805" spans="3:3" x14ac:dyDescent="0.2">
      <c r="C1805" s="53"/>
    </row>
    <row r="1806" spans="3:3" x14ac:dyDescent="0.2">
      <c r="C1806" s="53"/>
    </row>
    <row r="1807" spans="3:3" x14ac:dyDescent="0.2">
      <c r="C1807" s="53"/>
    </row>
    <row r="1808" spans="3:3" x14ac:dyDescent="0.2">
      <c r="C1808" s="53"/>
    </row>
    <row r="1809" spans="3:3" x14ac:dyDescent="0.2">
      <c r="C1809" s="53"/>
    </row>
    <row r="1810" spans="3:3" x14ac:dyDescent="0.2">
      <c r="C1810" s="53"/>
    </row>
    <row r="1811" spans="3:3" x14ac:dyDescent="0.2">
      <c r="C1811" s="53"/>
    </row>
    <row r="1812" spans="3:3" x14ac:dyDescent="0.2">
      <c r="C1812" s="53"/>
    </row>
    <row r="1813" spans="3:3" x14ac:dyDescent="0.2">
      <c r="C1813" s="53"/>
    </row>
    <row r="1814" spans="3:3" x14ac:dyDescent="0.2">
      <c r="C1814" s="53"/>
    </row>
    <row r="1815" spans="3:3" x14ac:dyDescent="0.2">
      <c r="C1815" s="53"/>
    </row>
    <row r="1816" spans="3:3" x14ac:dyDescent="0.2">
      <c r="C1816" s="53"/>
    </row>
    <row r="1817" spans="3:3" x14ac:dyDescent="0.2">
      <c r="C1817" s="53"/>
    </row>
    <row r="1818" spans="3:3" x14ac:dyDescent="0.2">
      <c r="C1818" s="53"/>
    </row>
    <row r="1819" spans="3:3" x14ac:dyDescent="0.2">
      <c r="C1819" s="53"/>
    </row>
    <row r="1820" spans="3:3" x14ac:dyDescent="0.2">
      <c r="C1820" s="53"/>
    </row>
    <row r="1821" spans="3:3" x14ac:dyDescent="0.2">
      <c r="C1821" s="53"/>
    </row>
    <row r="1822" spans="3:3" x14ac:dyDescent="0.2">
      <c r="C1822" s="53"/>
    </row>
    <row r="1823" spans="3:3" x14ac:dyDescent="0.2">
      <c r="C1823" s="53"/>
    </row>
    <row r="1824" spans="3:3" x14ac:dyDescent="0.2">
      <c r="C1824" s="53"/>
    </row>
    <row r="1825" spans="3:3" x14ac:dyDescent="0.2">
      <c r="C1825" s="53"/>
    </row>
    <row r="1826" spans="3:3" x14ac:dyDescent="0.2">
      <c r="C1826" s="53"/>
    </row>
    <row r="1827" spans="3:3" x14ac:dyDescent="0.2">
      <c r="C1827" s="53"/>
    </row>
    <row r="1828" spans="3:3" x14ac:dyDescent="0.2">
      <c r="C1828" s="53"/>
    </row>
    <row r="1829" spans="3:3" x14ac:dyDescent="0.2">
      <c r="C1829" s="53"/>
    </row>
    <row r="1830" spans="3:3" x14ac:dyDescent="0.2">
      <c r="C1830" s="53"/>
    </row>
    <row r="1831" spans="3:3" x14ac:dyDescent="0.2">
      <c r="C1831" s="53"/>
    </row>
    <row r="1832" spans="3:3" x14ac:dyDescent="0.2">
      <c r="C1832" s="53"/>
    </row>
    <row r="1833" spans="3:3" x14ac:dyDescent="0.2">
      <c r="C1833" s="53"/>
    </row>
    <row r="1834" spans="3:3" x14ac:dyDescent="0.2">
      <c r="C1834" s="53"/>
    </row>
    <row r="1835" spans="3:3" x14ac:dyDescent="0.2">
      <c r="C1835" s="53"/>
    </row>
    <row r="1836" spans="3:3" x14ac:dyDescent="0.2">
      <c r="C1836" s="53"/>
    </row>
    <row r="1837" spans="3:3" x14ac:dyDescent="0.2">
      <c r="C1837" s="53"/>
    </row>
    <row r="1838" spans="3:3" x14ac:dyDescent="0.2">
      <c r="C1838" s="53"/>
    </row>
    <row r="1839" spans="3:3" x14ac:dyDescent="0.2">
      <c r="C1839" s="53"/>
    </row>
    <row r="1840" spans="3:3" x14ac:dyDescent="0.2">
      <c r="C1840" s="53"/>
    </row>
    <row r="1841" spans="3:3" x14ac:dyDescent="0.2">
      <c r="C1841" s="53"/>
    </row>
    <row r="1842" spans="3:3" x14ac:dyDescent="0.2">
      <c r="C1842" s="53"/>
    </row>
    <row r="1843" spans="3:3" x14ac:dyDescent="0.2">
      <c r="C1843" s="53"/>
    </row>
    <row r="1844" spans="3:3" x14ac:dyDescent="0.2">
      <c r="C1844" s="53"/>
    </row>
    <row r="1845" spans="3:3" x14ac:dyDescent="0.2">
      <c r="C1845" s="53"/>
    </row>
    <row r="1846" spans="3:3" x14ac:dyDescent="0.2">
      <c r="C1846" s="53"/>
    </row>
    <row r="1847" spans="3:3" x14ac:dyDescent="0.2">
      <c r="C1847" s="53"/>
    </row>
    <row r="1848" spans="3:3" x14ac:dyDescent="0.2">
      <c r="C1848" s="53"/>
    </row>
    <row r="1849" spans="3:3" x14ac:dyDescent="0.2">
      <c r="C1849" s="53"/>
    </row>
    <row r="1850" spans="3:3" x14ac:dyDescent="0.2">
      <c r="C1850" s="53"/>
    </row>
    <row r="1851" spans="3:3" x14ac:dyDescent="0.2">
      <c r="C1851" s="53"/>
    </row>
    <row r="1852" spans="3:3" x14ac:dyDescent="0.2">
      <c r="C1852" s="53"/>
    </row>
    <row r="1853" spans="3:3" x14ac:dyDescent="0.2">
      <c r="C1853" s="53"/>
    </row>
    <row r="1854" spans="3:3" x14ac:dyDescent="0.2">
      <c r="C1854" s="53"/>
    </row>
    <row r="1855" spans="3:3" x14ac:dyDescent="0.2">
      <c r="C1855" s="53"/>
    </row>
    <row r="1856" spans="3:3" x14ac:dyDescent="0.2">
      <c r="C1856" s="53"/>
    </row>
    <row r="1857" spans="3:3" x14ac:dyDescent="0.2">
      <c r="C1857" s="53"/>
    </row>
    <row r="1858" spans="3:3" x14ac:dyDescent="0.2">
      <c r="C1858" s="53"/>
    </row>
    <row r="1859" spans="3:3" x14ac:dyDescent="0.2">
      <c r="C1859" s="53"/>
    </row>
    <row r="1860" spans="3:3" x14ac:dyDescent="0.2">
      <c r="C1860" s="53"/>
    </row>
    <row r="1861" spans="3:3" x14ac:dyDescent="0.2">
      <c r="C1861" s="53"/>
    </row>
    <row r="1862" spans="3:3" x14ac:dyDescent="0.2">
      <c r="C1862" s="53"/>
    </row>
    <row r="1863" spans="3:3" x14ac:dyDescent="0.2">
      <c r="C1863" s="53"/>
    </row>
    <row r="1864" spans="3:3" x14ac:dyDescent="0.2">
      <c r="C1864" s="53"/>
    </row>
    <row r="1865" spans="3:3" x14ac:dyDescent="0.2">
      <c r="C1865" s="53"/>
    </row>
    <row r="1866" spans="3:3" x14ac:dyDescent="0.2">
      <c r="C1866" s="53"/>
    </row>
    <row r="1867" spans="3:3" x14ac:dyDescent="0.2">
      <c r="C1867" s="53"/>
    </row>
    <row r="1868" spans="3:3" x14ac:dyDescent="0.2">
      <c r="C1868" s="53"/>
    </row>
    <row r="1869" spans="3:3" x14ac:dyDescent="0.2">
      <c r="C1869" s="53"/>
    </row>
    <row r="1870" spans="3:3" x14ac:dyDescent="0.2">
      <c r="C1870" s="53"/>
    </row>
    <row r="1871" spans="3:3" x14ac:dyDescent="0.2">
      <c r="C1871" s="53"/>
    </row>
    <row r="1872" spans="3:3" x14ac:dyDescent="0.2">
      <c r="C1872" s="53"/>
    </row>
    <row r="1873" spans="3:3" x14ac:dyDescent="0.2">
      <c r="C1873" s="53"/>
    </row>
    <row r="1874" spans="3:3" x14ac:dyDescent="0.2">
      <c r="C1874" s="53"/>
    </row>
    <row r="1875" spans="3:3" x14ac:dyDescent="0.2">
      <c r="C1875" s="53"/>
    </row>
    <row r="1876" spans="3:3" x14ac:dyDescent="0.2">
      <c r="C1876" s="53"/>
    </row>
    <row r="1877" spans="3:3" x14ac:dyDescent="0.2">
      <c r="C1877" s="53"/>
    </row>
    <row r="1878" spans="3:3" x14ac:dyDescent="0.2">
      <c r="C1878" s="53"/>
    </row>
    <row r="1879" spans="3:3" x14ac:dyDescent="0.2">
      <c r="C1879" s="53"/>
    </row>
    <row r="1880" spans="3:3" x14ac:dyDescent="0.2">
      <c r="C1880" s="53"/>
    </row>
    <row r="1881" spans="3:3" x14ac:dyDescent="0.2">
      <c r="C1881" s="53"/>
    </row>
    <row r="1882" spans="3:3" x14ac:dyDescent="0.2">
      <c r="C1882" s="53"/>
    </row>
    <row r="1883" spans="3:3" x14ac:dyDescent="0.2">
      <c r="C1883" s="53"/>
    </row>
    <row r="1884" spans="3:3" x14ac:dyDescent="0.2">
      <c r="C1884" s="53"/>
    </row>
    <row r="1885" spans="3:3" x14ac:dyDescent="0.2">
      <c r="C1885" s="53"/>
    </row>
    <row r="1886" spans="3:3" x14ac:dyDescent="0.2">
      <c r="C1886" s="53"/>
    </row>
    <row r="1887" spans="3:3" x14ac:dyDescent="0.2">
      <c r="C1887" s="53"/>
    </row>
    <row r="1888" spans="3:3" x14ac:dyDescent="0.2">
      <c r="C1888" s="53"/>
    </row>
    <row r="1889" spans="3:3" x14ac:dyDescent="0.2">
      <c r="C1889" s="53"/>
    </row>
    <row r="1890" spans="3:3" x14ac:dyDescent="0.2">
      <c r="C1890" s="53"/>
    </row>
    <row r="1891" spans="3:3" x14ac:dyDescent="0.2">
      <c r="C1891" s="53"/>
    </row>
    <row r="1892" spans="3:3" x14ac:dyDescent="0.2">
      <c r="C1892" s="53"/>
    </row>
    <row r="1893" spans="3:3" x14ac:dyDescent="0.2">
      <c r="C1893" s="53"/>
    </row>
    <row r="1894" spans="3:3" x14ac:dyDescent="0.2">
      <c r="C1894" s="53"/>
    </row>
    <row r="1895" spans="3:3" x14ac:dyDescent="0.2">
      <c r="C1895" s="53"/>
    </row>
    <row r="1896" spans="3:3" x14ac:dyDescent="0.2">
      <c r="C1896" s="53"/>
    </row>
    <row r="1897" spans="3:3" x14ac:dyDescent="0.2">
      <c r="C1897" s="53"/>
    </row>
    <row r="1898" spans="3:3" x14ac:dyDescent="0.2">
      <c r="C1898" s="53"/>
    </row>
    <row r="1899" spans="3:3" x14ac:dyDescent="0.2">
      <c r="C1899" s="53"/>
    </row>
    <row r="1900" spans="3:3" x14ac:dyDescent="0.2">
      <c r="C1900" s="53"/>
    </row>
    <row r="1901" spans="3:3" x14ac:dyDescent="0.2">
      <c r="C1901" s="53"/>
    </row>
    <row r="1902" spans="3:3" x14ac:dyDescent="0.2">
      <c r="C1902" s="53"/>
    </row>
    <row r="1903" spans="3:3" x14ac:dyDescent="0.2">
      <c r="C1903" s="53"/>
    </row>
    <row r="1904" spans="3:3" x14ac:dyDescent="0.2">
      <c r="C1904" s="53"/>
    </row>
    <row r="1905" spans="3:3" x14ac:dyDescent="0.2">
      <c r="C1905" s="53"/>
    </row>
    <row r="1906" spans="3:3" x14ac:dyDescent="0.2">
      <c r="C1906" s="53"/>
    </row>
    <row r="1907" spans="3:3" x14ac:dyDescent="0.2">
      <c r="C1907" s="53"/>
    </row>
    <row r="1908" spans="3:3" x14ac:dyDescent="0.2">
      <c r="C1908" s="53"/>
    </row>
    <row r="1909" spans="3:3" x14ac:dyDescent="0.2">
      <c r="C1909" s="53"/>
    </row>
    <row r="1910" spans="3:3" x14ac:dyDescent="0.2">
      <c r="C1910" s="53"/>
    </row>
    <row r="1911" spans="3:3" x14ac:dyDescent="0.2">
      <c r="C1911" s="53"/>
    </row>
    <row r="1912" spans="3:3" x14ac:dyDescent="0.2">
      <c r="C1912" s="53"/>
    </row>
    <row r="1913" spans="3:3" x14ac:dyDescent="0.2">
      <c r="C1913" s="53"/>
    </row>
    <row r="1914" spans="3:3" x14ac:dyDescent="0.2">
      <c r="C1914" s="53"/>
    </row>
    <row r="1915" spans="3:3" x14ac:dyDescent="0.2">
      <c r="C1915" s="53"/>
    </row>
    <row r="1916" spans="3:3" x14ac:dyDescent="0.2">
      <c r="C1916" s="53"/>
    </row>
    <row r="1917" spans="3:3" x14ac:dyDescent="0.2">
      <c r="C1917" s="53"/>
    </row>
    <row r="1918" spans="3:3" x14ac:dyDescent="0.2">
      <c r="C1918" s="53"/>
    </row>
    <row r="1919" spans="3:3" x14ac:dyDescent="0.2">
      <c r="C1919" s="53"/>
    </row>
    <row r="1920" spans="3:3" x14ac:dyDescent="0.2">
      <c r="C1920" s="53"/>
    </row>
    <row r="1921" spans="3:3" x14ac:dyDescent="0.2">
      <c r="C1921" s="53"/>
    </row>
    <row r="1922" spans="3:3" x14ac:dyDescent="0.2">
      <c r="C1922" s="53"/>
    </row>
    <row r="1923" spans="3:3" x14ac:dyDescent="0.2">
      <c r="C1923" s="53"/>
    </row>
    <row r="1924" spans="3:3" x14ac:dyDescent="0.2">
      <c r="C1924" s="53"/>
    </row>
    <row r="1925" spans="3:3" x14ac:dyDescent="0.2">
      <c r="C1925" s="53"/>
    </row>
    <row r="1926" spans="3:3" x14ac:dyDescent="0.2">
      <c r="C1926" s="53"/>
    </row>
    <row r="1927" spans="3:3" x14ac:dyDescent="0.2">
      <c r="C1927" s="53"/>
    </row>
    <row r="1928" spans="3:3" x14ac:dyDescent="0.2">
      <c r="C1928" s="53"/>
    </row>
    <row r="1929" spans="3:3" x14ac:dyDescent="0.2">
      <c r="C1929" s="53"/>
    </row>
    <row r="1930" spans="3:3" x14ac:dyDescent="0.2">
      <c r="C1930" s="53"/>
    </row>
    <row r="1931" spans="3:3" x14ac:dyDescent="0.2">
      <c r="C1931" s="53"/>
    </row>
    <row r="1932" spans="3:3" x14ac:dyDescent="0.2">
      <c r="C1932" s="53"/>
    </row>
    <row r="1933" spans="3:3" x14ac:dyDescent="0.2">
      <c r="C1933" s="53"/>
    </row>
    <row r="1934" spans="3:3" x14ac:dyDescent="0.2">
      <c r="C1934" s="53"/>
    </row>
    <row r="1935" spans="3:3" x14ac:dyDescent="0.2">
      <c r="C1935" s="53"/>
    </row>
    <row r="1936" spans="3:3" x14ac:dyDescent="0.2">
      <c r="C1936" s="53"/>
    </row>
    <row r="1937" spans="3:3" x14ac:dyDescent="0.2">
      <c r="C1937" s="53"/>
    </row>
    <row r="1938" spans="3:3" x14ac:dyDescent="0.2">
      <c r="C1938" s="53"/>
    </row>
    <row r="1939" spans="3:3" x14ac:dyDescent="0.2">
      <c r="C1939" s="53"/>
    </row>
    <row r="1940" spans="3:3" x14ac:dyDescent="0.2">
      <c r="C1940" s="53"/>
    </row>
    <row r="1941" spans="3:3" x14ac:dyDescent="0.2">
      <c r="C1941" s="53"/>
    </row>
    <row r="1942" spans="3:3" x14ac:dyDescent="0.2">
      <c r="C1942" s="53"/>
    </row>
    <row r="1943" spans="3:3" x14ac:dyDescent="0.2">
      <c r="C1943" s="53"/>
    </row>
    <row r="1944" spans="3:3" x14ac:dyDescent="0.2">
      <c r="C1944" s="53"/>
    </row>
    <row r="1945" spans="3:3" x14ac:dyDescent="0.2">
      <c r="C1945" s="53"/>
    </row>
    <row r="1946" spans="3:3" x14ac:dyDescent="0.2">
      <c r="C1946" s="53"/>
    </row>
    <row r="1947" spans="3:3" x14ac:dyDescent="0.2">
      <c r="C1947" s="53"/>
    </row>
    <row r="1948" spans="3:3" x14ac:dyDescent="0.2">
      <c r="C1948" s="53"/>
    </row>
    <row r="1949" spans="3:3" x14ac:dyDescent="0.2">
      <c r="C1949" s="53"/>
    </row>
    <row r="1950" spans="3:3" x14ac:dyDescent="0.2">
      <c r="C1950" s="53"/>
    </row>
    <row r="1951" spans="3:3" x14ac:dyDescent="0.2">
      <c r="C1951" s="53"/>
    </row>
    <row r="1952" spans="3:3" x14ac:dyDescent="0.2">
      <c r="C1952" s="53"/>
    </row>
    <row r="1953" spans="3:3" x14ac:dyDescent="0.2">
      <c r="C1953" s="53"/>
    </row>
    <row r="1954" spans="3:3" x14ac:dyDescent="0.2">
      <c r="C1954" s="53"/>
    </row>
    <row r="1955" spans="3:3" x14ac:dyDescent="0.2">
      <c r="C1955" s="53"/>
    </row>
    <row r="1956" spans="3:3" x14ac:dyDescent="0.2">
      <c r="C1956" s="53"/>
    </row>
    <row r="1957" spans="3:3" x14ac:dyDescent="0.2">
      <c r="C1957" s="53"/>
    </row>
    <row r="1958" spans="3:3" x14ac:dyDescent="0.2">
      <c r="C1958" s="53"/>
    </row>
    <row r="1959" spans="3:3" x14ac:dyDescent="0.2">
      <c r="C1959" s="53"/>
    </row>
    <row r="1960" spans="3:3" x14ac:dyDescent="0.2">
      <c r="C1960" s="53"/>
    </row>
    <row r="1961" spans="3:3" x14ac:dyDescent="0.2">
      <c r="C1961" s="53"/>
    </row>
    <row r="1962" spans="3:3" x14ac:dyDescent="0.2">
      <c r="C1962" s="53"/>
    </row>
    <row r="1963" spans="3:3" x14ac:dyDescent="0.2">
      <c r="C1963" s="53"/>
    </row>
    <row r="1964" spans="3:3" x14ac:dyDescent="0.2">
      <c r="C1964" s="53"/>
    </row>
    <row r="1965" spans="3:3" x14ac:dyDescent="0.2">
      <c r="C1965" s="53"/>
    </row>
    <row r="1966" spans="3:3" x14ac:dyDescent="0.2">
      <c r="C1966" s="53"/>
    </row>
    <row r="1967" spans="3:3" x14ac:dyDescent="0.2">
      <c r="C1967" s="53"/>
    </row>
    <row r="1968" spans="3:3" x14ac:dyDescent="0.2">
      <c r="C1968" s="53"/>
    </row>
    <row r="1969" spans="3:3" x14ac:dyDescent="0.2">
      <c r="C1969" s="53"/>
    </row>
    <row r="1970" spans="3:3" x14ac:dyDescent="0.2">
      <c r="C1970" s="53"/>
    </row>
    <row r="1971" spans="3:3" x14ac:dyDescent="0.2">
      <c r="C1971" s="53"/>
    </row>
    <row r="1972" spans="3:3" x14ac:dyDescent="0.2">
      <c r="C1972" s="53"/>
    </row>
    <row r="1973" spans="3:3" x14ac:dyDescent="0.2">
      <c r="C1973" s="53"/>
    </row>
    <row r="1974" spans="3:3" x14ac:dyDescent="0.2">
      <c r="C1974" s="53"/>
    </row>
    <row r="1975" spans="3:3" x14ac:dyDescent="0.2">
      <c r="C1975" s="53"/>
    </row>
    <row r="1976" spans="3:3" x14ac:dyDescent="0.2">
      <c r="C1976" s="53"/>
    </row>
    <row r="1977" spans="3:3" x14ac:dyDescent="0.2">
      <c r="C1977" s="53"/>
    </row>
    <row r="1978" spans="3:3" x14ac:dyDescent="0.2">
      <c r="C1978" s="53"/>
    </row>
    <row r="1979" spans="3:3" x14ac:dyDescent="0.2">
      <c r="C1979" s="53"/>
    </row>
    <row r="1980" spans="3:3" x14ac:dyDescent="0.2">
      <c r="C1980" s="53"/>
    </row>
    <row r="1981" spans="3:3" x14ac:dyDescent="0.2">
      <c r="C1981" s="53"/>
    </row>
    <row r="1982" spans="3:3" x14ac:dyDescent="0.2">
      <c r="C1982" s="53"/>
    </row>
    <row r="1983" spans="3:3" x14ac:dyDescent="0.2">
      <c r="C1983" s="53"/>
    </row>
    <row r="1984" spans="3:3" x14ac:dyDescent="0.2">
      <c r="C1984" s="53"/>
    </row>
    <row r="1985" spans="3:3" x14ac:dyDescent="0.2">
      <c r="C1985" s="53"/>
    </row>
    <row r="1986" spans="3:3" x14ac:dyDescent="0.2">
      <c r="C1986" s="53"/>
    </row>
    <row r="1987" spans="3:3" x14ac:dyDescent="0.2">
      <c r="C1987" s="53"/>
    </row>
    <row r="1988" spans="3:3" x14ac:dyDescent="0.2">
      <c r="C1988" s="53"/>
    </row>
    <row r="1989" spans="3:3" x14ac:dyDescent="0.2">
      <c r="C1989" s="53"/>
    </row>
    <row r="1990" spans="3:3" x14ac:dyDescent="0.2">
      <c r="C1990" s="53"/>
    </row>
    <row r="1991" spans="3:3" x14ac:dyDescent="0.2">
      <c r="C1991" s="53"/>
    </row>
    <row r="1992" spans="3:3" x14ac:dyDescent="0.2">
      <c r="C1992" s="53"/>
    </row>
    <row r="1993" spans="3:3" x14ac:dyDescent="0.2">
      <c r="C1993" s="53"/>
    </row>
    <row r="1994" spans="3:3" x14ac:dyDescent="0.2">
      <c r="C1994" s="53"/>
    </row>
    <row r="1995" spans="3:3" x14ac:dyDescent="0.2">
      <c r="C1995" s="53"/>
    </row>
    <row r="1996" spans="3:3" x14ac:dyDescent="0.2">
      <c r="C1996" s="53"/>
    </row>
    <row r="1997" spans="3:3" x14ac:dyDescent="0.2">
      <c r="C1997" s="53"/>
    </row>
    <row r="1998" spans="3:3" x14ac:dyDescent="0.2">
      <c r="C1998" s="53"/>
    </row>
    <row r="1999" spans="3:3" x14ac:dyDescent="0.2">
      <c r="C1999" s="53"/>
    </row>
  </sheetData>
  <dataValidations xWindow="696" yWindow="331" count="1">
    <dataValidation type="list" allowBlank="1" showInputMessage="1" showErrorMessage="1" errorTitle="Geographical Origin" error="Not a valid Code - see guidance notes" promptTitle="Geographical Destination" prompt="Please select a geographical destination from the drop down list" sqref="C2:C300">
      <formula1>Origin</formula1>
    </dataValidation>
  </dataValidations>
  <pageMargins left="0.70866141732283472" right="0.70866141732283472" top="0.74803149606299213" bottom="0.74803149606299213" header="0.31496062992125984" footer="0.31496062992125984"/>
  <pageSetup paperSize="9" orientation="portrait" verticalDpi="0" r:id="rId1"/>
  <headerFoot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13"/>
    <pageSetUpPr fitToPage="1"/>
  </sheetPr>
  <dimension ref="A1:AL1987"/>
  <sheetViews>
    <sheetView showGridLines="0" zoomScaleNormal="100" workbookViewId="0">
      <pane ySplit="1" topLeftCell="A2" activePane="bottomLeft" state="frozen"/>
      <selection pane="bottomLeft" activeCell="A2" sqref="A2:R2"/>
    </sheetView>
  </sheetViews>
  <sheetFormatPr defaultColWidth="9.140625" defaultRowHeight="12.75" x14ac:dyDescent="0.2"/>
  <cols>
    <col min="1" max="1" width="24.85546875" style="81" customWidth="1"/>
    <col min="2" max="2" width="27.42578125" style="81" customWidth="1"/>
    <col min="3" max="3" width="17" style="81" customWidth="1"/>
    <col min="4" max="4" width="20.140625" style="81" customWidth="1"/>
    <col min="5" max="5" width="16.28515625" style="81" customWidth="1"/>
    <col min="6" max="6" width="16.85546875" style="81" customWidth="1"/>
    <col min="7" max="7" width="14.140625" style="81" customWidth="1"/>
    <col min="8" max="8" width="14.42578125" style="81" customWidth="1"/>
    <col min="9" max="9" width="14.7109375" style="81" customWidth="1"/>
    <col min="10" max="10" width="15.28515625" style="81" customWidth="1"/>
    <col min="11" max="11" width="14.28515625" style="81" customWidth="1"/>
    <col min="12" max="12" width="17.28515625" style="81" customWidth="1"/>
    <col min="13" max="13" width="16.28515625" style="81" customWidth="1"/>
    <col min="14" max="14" width="15.42578125" style="81" customWidth="1"/>
    <col min="15" max="15" width="15.28515625" style="81" customWidth="1"/>
    <col min="16" max="16" width="14.140625" style="81" customWidth="1"/>
    <col min="17" max="17" width="18.140625" style="81" customWidth="1"/>
    <col min="18" max="18" width="18.42578125" style="81" customWidth="1"/>
    <col min="19" max="20" width="18.140625" style="81" customWidth="1"/>
    <col min="21" max="21" width="21.140625" style="81" customWidth="1"/>
    <col min="22" max="22" width="20" style="81" customWidth="1"/>
    <col min="23" max="23" width="22.7109375" style="81" customWidth="1"/>
    <col min="24" max="24" width="24.140625" style="81" customWidth="1"/>
    <col min="25" max="26" width="21.140625" style="81" hidden="1" customWidth="1"/>
    <col min="27" max="27" width="15.42578125" style="81" hidden="1" customWidth="1"/>
    <col min="28" max="28" width="20.140625" style="82" hidden="1" customWidth="1"/>
    <col min="29" max="29" width="20" style="83" hidden="1" customWidth="1"/>
    <col min="30" max="30" width="22.7109375" style="83" hidden="1" customWidth="1"/>
    <col min="31" max="31" width="16.140625" style="83" hidden="1" customWidth="1"/>
    <col min="32" max="32" width="16.28515625" style="83" hidden="1" customWidth="1"/>
    <col min="33" max="33" width="16.85546875" style="81" hidden="1" customWidth="1"/>
    <col min="34" max="34" width="16.42578125" style="83" hidden="1" customWidth="1"/>
    <col min="35" max="36" width="15.42578125" style="83" hidden="1" customWidth="1"/>
    <col min="37" max="38" width="9.140625" style="81" hidden="1" customWidth="1"/>
    <col min="39" max="16384" width="9.140625" style="81"/>
  </cols>
  <sheetData>
    <row r="1" spans="1:38" s="77" customFormat="1" ht="67.5" customHeight="1" x14ac:dyDescent="0.2">
      <c r="A1" s="73" t="s">
        <v>991</v>
      </c>
      <c r="B1" s="74" t="s">
        <v>1148</v>
      </c>
      <c r="C1" s="75" t="s">
        <v>1088</v>
      </c>
      <c r="D1" s="76" t="s">
        <v>1004</v>
      </c>
      <c r="E1" s="63" t="s">
        <v>1071</v>
      </c>
      <c r="F1" s="63" t="s">
        <v>1072</v>
      </c>
      <c r="G1" s="63" t="s">
        <v>1073</v>
      </c>
      <c r="H1" s="63" t="s">
        <v>1074</v>
      </c>
      <c r="I1" s="63" t="s">
        <v>1079</v>
      </c>
      <c r="J1" s="63" t="s">
        <v>1075</v>
      </c>
      <c r="K1" s="63" t="s">
        <v>1076</v>
      </c>
      <c r="L1" s="63" t="s">
        <v>1077</v>
      </c>
      <c r="M1" s="63" t="s">
        <v>1078</v>
      </c>
      <c r="N1" s="63" t="s">
        <v>1069</v>
      </c>
      <c r="O1" s="147" t="s">
        <v>1140</v>
      </c>
      <c r="P1" s="147" t="s">
        <v>1135</v>
      </c>
      <c r="Q1" s="74" t="s">
        <v>1139</v>
      </c>
      <c r="R1" s="63" t="s">
        <v>1080</v>
      </c>
      <c r="S1" s="123" t="s">
        <v>1082</v>
      </c>
      <c r="T1" s="123" t="s">
        <v>1083</v>
      </c>
      <c r="U1" s="123" t="s">
        <v>1084</v>
      </c>
      <c r="V1" s="125" t="s">
        <v>1005</v>
      </c>
      <c r="W1" s="125" t="s">
        <v>1006</v>
      </c>
      <c r="X1" s="125" t="s">
        <v>1008</v>
      </c>
      <c r="Y1" s="113" t="s">
        <v>1125</v>
      </c>
      <c r="Z1" s="113" t="s">
        <v>1126</v>
      </c>
      <c r="AA1" s="113" t="s">
        <v>1104</v>
      </c>
      <c r="AB1" s="113" t="s">
        <v>1101</v>
      </c>
      <c r="AC1" s="113" t="s">
        <v>1102</v>
      </c>
      <c r="AD1" s="113" t="s">
        <v>1103</v>
      </c>
      <c r="AE1" s="113" t="s">
        <v>1105</v>
      </c>
      <c r="AF1" s="113" t="s">
        <v>1106</v>
      </c>
      <c r="AG1" s="113" t="s">
        <v>1107</v>
      </c>
      <c r="AH1" s="113" t="s">
        <v>1108</v>
      </c>
      <c r="AI1" s="113" t="s">
        <v>1109</v>
      </c>
      <c r="AJ1" s="116" t="s">
        <v>1142</v>
      </c>
      <c r="AK1" s="142" t="s">
        <v>1136</v>
      </c>
      <c r="AL1" s="142" t="s">
        <v>1143</v>
      </c>
    </row>
    <row r="2" spans="1:38" s="77" customFormat="1" x14ac:dyDescent="0.2">
      <c r="A2" s="14"/>
      <c r="B2" s="64"/>
      <c r="C2" s="78"/>
      <c r="D2" s="152"/>
      <c r="E2" s="152"/>
      <c r="F2" s="152"/>
      <c r="G2" s="152"/>
      <c r="H2" s="152"/>
      <c r="I2" s="152"/>
      <c r="J2" s="152"/>
      <c r="K2" s="152"/>
      <c r="L2" s="152"/>
      <c r="M2" s="152"/>
      <c r="N2" s="152"/>
      <c r="O2" s="152"/>
      <c r="P2" s="152"/>
      <c r="Q2" s="152"/>
      <c r="R2" s="152"/>
      <c r="S2" s="66" t="str">
        <f t="shared" ref="S2" si="0">IFERROR(Q2*(Y2/(Y2+Z2+R2)),"")</f>
        <v/>
      </c>
      <c r="T2" s="66" t="str">
        <f t="shared" ref="T2" si="1">IFERROR(Q2*(Z2/(Y2+Z2+R2)),"")</f>
        <v/>
      </c>
      <c r="U2" s="66" t="str">
        <f t="shared" ref="U2" si="2">IFERROR(Q2*(R2/(Y2+Z2+R2)),"")</f>
        <v/>
      </c>
      <c r="V2" s="66" t="str">
        <f>IFERROR(E2+G2+I2+K2+M2+S2+O2,"")</f>
        <v/>
      </c>
      <c r="W2" s="66" t="str">
        <f>IFERROR(F2+H2+J2+L2+N2+T2+P2,"")</f>
        <v/>
      </c>
      <c r="X2" s="66" t="str">
        <f>IFERROR(R2+U2,"")</f>
        <v/>
      </c>
      <c r="Y2" s="66">
        <f>E2+G2+I2+K2+M2+O2</f>
        <v>0</v>
      </c>
      <c r="Z2" s="66">
        <f t="shared" ref="Z2" si="3">F2+H2+J2+L2+N2+P2</f>
        <v>0</v>
      </c>
      <c r="AA2" s="66" t="e">
        <f>V2+W2+X2</f>
        <v>#VALUE!</v>
      </c>
      <c r="AB2" s="67" t="e">
        <f t="shared" ref="AB2" si="4">V2/(V2+W2+X2)</f>
        <v>#VALUE!</v>
      </c>
      <c r="AC2" s="87" t="e">
        <f t="shared" ref="AC2" si="5">W2/(V2+W2+X2)</f>
        <v>#VALUE!</v>
      </c>
      <c r="AD2" s="87" t="e">
        <f t="shared" ref="AD2" si="6">X2/(V2+W2+X2)</f>
        <v>#VALUE!</v>
      </c>
      <c r="AE2" s="87" t="e">
        <f t="shared" ref="AE2" si="7">E2/AA2</f>
        <v>#VALUE!</v>
      </c>
      <c r="AF2" s="87" t="e">
        <f t="shared" ref="AF2" si="8">G2/AA2</f>
        <v>#VALUE!</v>
      </c>
      <c r="AG2" s="67" t="e">
        <f t="shared" ref="AG2" si="9">I2/AA2</f>
        <v>#VALUE!</v>
      </c>
      <c r="AH2" s="87" t="e">
        <f t="shared" ref="AH2" si="10">K2/AA2</f>
        <v>#VALUE!</v>
      </c>
      <c r="AI2" s="87" t="e">
        <f t="shared" ref="AI2" si="11">M2/AA2</f>
        <v>#VALUE!</v>
      </c>
      <c r="AJ2" s="87" t="e">
        <f>Q2/AA2</f>
        <v>#VALUE!</v>
      </c>
      <c r="AK2" s="144" t="e">
        <f>D2-AA2</f>
        <v>#VALUE!</v>
      </c>
      <c r="AL2" s="144" t="e">
        <f>AK2/D2*100</f>
        <v>#VALUE!</v>
      </c>
    </row>
    <row r="3" spans="1:38" s="77" customFormat="1" x14ac:dyDescent="0.2">
      <c r="A3" s="14"/>
      <c r="B3" s="64"/>
      <c r="C3" s="78"/>
      <c r="D3" s="152"/>
      <c r="E3" s="152"/>
      <c r="F3" s="152"/>
      <c r="G3" s="152"/>
      <c r="H3" s="152"/>
      <c r="I3" s="152"/>
      <c r="J3" s="152"/>
      <c r="K3" s="152"/>
      <c r="L3" s="152"/>
      <c r="M3" s="152"/>
      <c r="N3" s="152"/>
      <c r="O3" s="152"/>
      <c r="P3" s="152"/>
      <c r="Q3" s="152"/>
      <c r="R3" s="152"/>
      <c r="S3" s="66" t="str">
        <f t="shared" ref="S3:S66" si="12">IFERROR(Q3*(Y3/(Y3+Z3+R3)),"")</f>
        <v/>
      </c>
      <c r="T3" s="66" t="str">
        <f t="shared" ref="T3:T66" si="13">IFERROR(Q3*(Z3/(Y3+Z3+R3)),"")</f>
        <v/>
      </c>
      <c r="U3" s="66" t="str">
        <f t="shared" ref="U3:U66" si="14">IFERROR(Q3*(R3/(Y3+Z3+R3)),"")</f>
        <v/>
      </c>
      <c r="V3" s="66" t="str">
        <f t="shared" ref="V3:V66" si="15">IFERROR(E3+G3+I3+K3+M3+S3+O3,"")</f>
        <v/>
      </c>
      <c r="W3" s="66" t="str">
        <f t="shared" ref="W3:W66" si="16">IFERROR(F3+H3+J3+L3+N3+T3+P3,"")</f>
        <v/>
      </c>
      <c r="X3" s="66" t="str">
        <f t="shared" ref="X3:X66" si="17">IFERROR(R3+U3,"")</f>
        <v/>
      </c>
      <c r="Y3" s="66">
        <f t="shared" ref="Y3:Y66" si="18">E3+G3+I3+K3+M3+O3</f>
        <v>0</v>
      </c>
      <c r="Z3" s="66">
        <f t="shared" ref="Z3:Z66" si="19">F3+H3+J3+L3+N3+P3</f>
        <v>0</v>
      </c>
      <c r="AA3" s="66" t="e">
        <f t="shared" ref="AA3:AA66" si="20">V3+W3+X3</f>
        <v>#VALUE!</v>
      </c>
      <c r="AB3" s="67" t="e">
        <f t="shared" ref="AB3:AB66" si="21">V3/(V3+W3+X3)</f>
        <v>#VALUE!</v>
      </c>
      <c r="AC3" s="87" t="e">
        <f t="shared" ref="AC3:AC66" si="22">W3/(V3+W3+X3)</f>
        <v>#VALUE!</v>
      </c>
      <c r="AD3" s="87" t="e">
        <f t="shared" ref="AD3:AD66" si="23">X3/(V3+W3+X3)</f>
        <v>#VALUE!</v>
      </c>
      <c r="AE3" s="87" t="e">
        <f t="shared" ref="AE3:AE66" si="24">E3/AA3</f>
        <v>#VALUE!</v>
      </c>
      <c r="AF3" s="87" t="e">
        <f t="shared" ref="AF3:AF66" si="25">G3/AA3</f>
        <v>#VALUE!</v>
      </c>
      <c r="AG3" s="67" t="e">
        <f t="shared" ref="AG3:AG66" si="26">I3/AA3</f>
        <v>#VALUE!</v>
      </c>
      <c r="AH3" s="87" t="e">
        <f t="shared" ref="AH3:AH66" si="27">K3/AA3</f>
        <v>#VALUE!</v>
      </c>
      <c r="AI3" s="87" t="e">
        <f t="shared" ref="AI3:AI66" si="28">M3/AA3</f>
        <v>#VALUE!</v>
      </c>
      <c r="AJ3" s="87" t="e">
        <f t="shared" ref="AJ3:AJ66" si="29">Q3/AA3</f>
        <v>#VALUE!</v>
      </c>
      <c r="AK3" s="144" t="e">
        <f t="shared" ref="AK3:AK66" si="30">D3-AA3</f>
        <v>#VALUE!</v>
      </c>
      <c r="AL3" s="144" t="e">
        <f t="shared" ref="AL3:AL66" si="31">AK3/D3*100</f>
        <v>#VALUE!</v>
      </c>
    </row>
    <row r="4" spans="1:38" s="77" customFormat="1" x14ac:dyDescent="0.2">
      <c r="A4" s="14"/>
      <c r="B4" s="64"/>
      <c r="C4" s="78"/>
      <c r="D4" s="152"/>
      <c r="E4" s="152"/>
      <c r="F4" s="152"/>
      <c r="G4" s="152"/>
      <c r="H4" s="152"/>
      <c r="I4" s="152"/>
      <c r="J4" s="152"/>
      <c r="K4" s="152"/>
      <c r="L4" s="152"/>
      <c r="M4" s="152"/>
      <c r="N4" s="152"/>
      <c r="O4" s="152"/>
      <c r="P4" s="152"/>
      <c r="Q4" s="152"/>
      <c r="R4" s="152"/>
      <c r="S4" s="66" t="str">
        <f t="shared" si="12"/>
        <v/>
      </c>
      <c r="T4" s="66" t="str">
        <f t="shared" si="13"/>
        <v/>
      </c>
      <c r="U4" s="66" t="str">
        <f t="shared" si="14"/>
        <v/>
      </c>
      <c r="V4" s="66" t="str">
        <f t="shared" si="15"/>
        <v/>
      </c>
      <c r="W4" s="66" t="str">
        <f t="shared" si="16"/>
        <v/>
      </c>
      <c r="X4" s="66" t="str">
        <f t="shared" si="17"/>
        <v/>
      </c>
      <c r="Y4" s="66">
        <f t="shared" si="18"/>
        <v>0</v>
      </c>
      <c r="Z4" s="66">
        <f t="shared" si="19"/>
        <v>0</v>
      </c>
      <c r="AA4" s="66" t="e">
        <f t="shared" si="20"/>
        <v>#VALUE!</v>
      </c>
      <c r="AB4" s="67" t="e">
        <f t="shared" si="21"/>
        <v>#VALUE!</v>
      </c>
      <c r="AC4" s="87" t="e">
        <f t="shared" si="22"/>
        <v>#VALUE!</v>
      </c>
      <c r="AD4" s="87" t="e">
        <f t="shared" si="23"/>
        <v>#VALUE!</v>
      </c>
      <c r="AE4" s="87" t="e">
        <f t="shared" si="24"/>
        <v>#VALUE!</v>
      </c>
      <c r="AF4" s="87" t="e">
        <f t="shared" si="25"/>
        <v>#VALUE!</v>
      </c>
      <c r="AG4" s="67" t="e">
        <f t="shared" si="26"/>
        <v>#VALUE!</v>
      </c>
      <c r="AH4" s="87" t="e">
        <f t="shared" si="27"/>
        <v>#VALUE!</v>
      </c>
      <c r="AI4" s="87" t="e">
        <f t="shared" si="28"/>
        <v>#VALUE!</v>
      </c>
      <c r="AJ4" s="87" t="e">
        <f t="shared" si="29"/>
        <v>#VALUE!</v>
      </c>
      <c r="AK4" s="144" t="e">
        <f t="shared" si="30"/>
        <v>#VALUE!</v>
      </c>
      <c r="AL4" s="144" t="e">
        <f t="shared" si="31"/>
        <v>#VALUE!</v>
      </c>
    </row>
    <row r="5" spans="1:38" s="77" customFormat="1" x14ac:dyDescent="0.2">
      <c r="A5" s="14"/>
      <c r="B5" s="64"/>
      <c r="C5" s="78"/>
      <c r="D5" s="152"/>
      <c r="E5" s="152"/>
      <c r="F5" s="152"/>
      <c r="G5" s="152"/>
      <c r="H5" s="152"/>
      <c r="I5" s="152"/>
      <c r="J5" s="152"/>
      <c r="K5" s="152"/>
      <c r="L5" s="152"/>
      <c r="M5" s="152"/>
      <c r="N5" s="152"/>
      <c r="O5" s="152"/>
      <c r="P5" s="152"/>
      <c r="Q5" s="152"/>
      <c r="R5" s="152"/>
      <c r="S5" s="66" t="str">
        <f t="shared" si="12"/>
        <v/>
      </c>
      <c r="T5" s="66" t="str">
        <f t="shared" si="13"/>
        <v/>
      </c>
      <c r="U5" s="66" t="str">
        <f t="shared" si="14"/>
        <v/>
      </c>
      <c r="V5" s="66" t="str">
        <f t="shared" si="15"/>
        <v/>
      </c>
      <c r="W5" s="66" t="str">
        <f t="shared" si="16"/>
        <v/>
      </c>
      <c r="X5" s="66" t="str">
        <f t="shared" si="17"/>
        <v/>
      </c>
      <c r="Y5" s="66">
        <f t="shared" si="18"/>
        <v>0</v>
      </c>
      <c r="Z5" s="66">
        <f t="shared" si="19"/>
        <v>0</v>
      </c>
      <c r="AA5" s="66" t="e">
        <f t="shared" si="20"/>
        <v>#VALUE!</v>
      </c>
      <c r="AB5" s="67" t="e">
        <f t="shared" si="21"/>
        <v>#VALUE!</v>
      </c>
      <c r="AC5" s="87" t="e">
        <f t="shared" si="22"/>
        <v>#VALUE!</v>
      </c>
      <c r="AD5" s="87" t="e">
        <f t="shared" si="23"/>
        <v>#VALUE!</v>
      </c>
      <c r="AE5" s="87" t="e">
        <f t="shared" si="24"/>
        <v>#VALUE!</v>
      </c>
      <c r="AF5" s="87" t="e">
        <f t="shared" si="25"/>
        <v>#VALUE!</v>
      </c>
      <c r="AG5" s="67" t="e">
        <f t="shared" si="26"/>
        <v>#VALUE!</v>
      </c>
      <c r="AH5" s="87" t="e">
        <f t="shared" si="27"/>
        <v>#VALUE!</v>
      </c>
      <c r="AI5" s="87" t="e">
        <f t="shared" si="28"/>
        <v>#VALUE!</v>
      </c>
      <c r="AJ5" s="87" t="e">
        <f t="shared" si="29"/>
        <v>#VALUE!</v>
      </c>
      <c r="AK5" s="144" t="e">
        <f t="shared" si="30"/>
        <v>#VALUE!</v>
      </c>
      <c r="AL5" s="144" t="e">
        <f t="shared" si="31"/>
        <v>#VALUE!</v>
      </c>
    </row>
    <row r="6" spans="1:38" s="77" customFormat="1" x14ac:dyDescent="0.2">
      <c r="A6" s="14"/>
      <c r="B6" s="64"/>
      <c r="C6" s="78"/>
      <c r="D6" s="152"/>
      <c r="E6" s="152"/>
      <c r="F6" s="152"/>
      <c r="G6" s="152"/>
      <c r="H6" s="152"/>
      <c r="I6" s="152"/>
      <c r="J6" s="152"/>
      <c r="K6" s="152"/>
      <c r="L6" s="152"/>
      <c r="M6" s="152"/>
      <c r="N6" s="152"/>
      <c r="O6" s="152"/>
      <c r="P6" s="152"/>
      <c r="Q6" s="152"/>
      <c r="R6" s="152"/>
      <c r="S6" s="66" t="str">
        <f t="shared" ref="S6" si="32">IFERROR(Q6*(Y6/(Y6+Z6+R6)),"")</f>
        <v/>
      </c>
      <c r="T6" s="66" t="str">
        <f t="shared" ref="T6" si="33">IFERROR(Q6*(Z6/(Y6+Z6+R6)),"")</f>
        <v/>
      </c>
      <c r="U6" s="66" t="str">
        <f t="shared" ref="U6" si="34">IFERROR(Q6*(R6/(Y6+Z6+R6)),"")</f>
        <v/>
      </c>
      <c r="V6" s="66" t="str">
        <f t="shared" ref="V6" si="35">IFERROR(E6+G6+I6+K6+M6+S6+O6,"")</f>
        <v/>
      </c>
      <c r="W6" s="66" t="str">
        <f t="shared" ref="W6" si="36">IFERROR(F6+H6+J6+L6+N6+T6+P6,"")</f>
        <v/>
      </c>
      <c r="X6" s="66" t="str">
        <f t="shared" ref="X6" si="37">IFERROR(R6+U6,"")</f>
        <v/>
      </c>
      <c r="Y6" s="66">
        <f t="shared" si="18"/>
        <v>0</v>
      </c>
      <c r="Z6" s="66">
        <f t="shared" si="19"/>
        <v>0</v>
      </c>
      <c r="AA6" s="66" t="e">
        <f t="shared" si="20"/>
        <v>#VALUE!</v>
      </c>
      <c r="AB6" s="67" t="e">
        <f t="shared" si="21"/>
        <v>#VALUE!</v>
      </c>
      <c r="AC6" s="87" t="e">
        <f t="shared" si="22"/>
        <v>#VALUE!</v>
      </c>
      <c r="AD6" s="87" t="e">
        <f t="shared" si="23"/>
        <v>#VALUE!</v>
      </c>
      <c r="AE6" s="87" t="e">
        <f t="shared" si="24"/>
        <v>#VALUE!</v>
      </c>
      <c r="AF6" s="87" t="e">
        <f t="shared" si="25"/>
        <v>#VALUE!</v>
      </c>
      <c r="AG6" s="67" t="e">
        <f t="shared" si="26"/>
        <v>#VALUE!</v>
      </c>
      <c r="AH6" s="87" t="e">
        <f t="shared" si="27"/>
        <v>#VALUE!</v>
      </c>
      <c r="AI6" s="87" t="e">
        <f t="shared" si="28"/>
        <v>#VALUE!</v>
      </c>
      <c r="AJ6" s="87" t="e">
        <f t="shared" si="29"/>
        <v>#VALUE!</v>
      </c>
      <c r="AK6" s="144" t="e">
        <f t="shared" si="30"/>
        <v>#VALUE!</v>
      </c>
      <c r="AL6" s="144" t="e">
        <f t="shared" si="31"/>
        <v>#VALUE!</v>
      </c>
    </row>
    <row r="7" spans="1:38" s="77" customFormat="1" x14ac:dyDescent="0.2">
      <c r="A7" s="14"/>
      <c r="B7" s="64"/>
      <c r="C7" s="78"/>
      <c r="D7" s="152"/>
      <c r="E7" s="152"/>
      <c r="F7" s="152"/>
      <c r="G7" s="152"/>
      <c r="H7" s="152"/>
      <c r="I7" s="152"/>
      <c r="J7" s="152"/>
      <c r="K7" s="152"/>
      <c r="L7" s="152"/>
      <c r="M7" s="152"/>
      <c r="N7" s="152"/>
      <c r="O7" s="152"/>
      <c r="P7" s="152"/>
      <c r="Q7" s="152"/>
      <c r="R7" s="152"/>
      <c r="S7" s="66" t="str">
        <f t="shared" si="12"/>
        <v/>
      </c>
      <c r="T7" s="66" t="str">
        <f t="shared" si="13"/>
        <v/>
      </c>
      <c r="U7" s="66" t="str">
        <f t="shared" si="14"/>
        <v/>
      </c>
      <c r="V7" s="66" t="str">
        <f t="shared" si="15"/>
        <v/>
      </c>
      <c r="W7" s="66" t="str">
        <f t="shared" si="16"/>
        <v/>
      </c>
      <c r="X7" s="66" t="str">
        <f t="shared" si="17"/>
        <v/>
      </c>
      <c r="Y7" s="66">
        <f t="shared" si="18"/>
        <v>0</v>
      </c>
      <c r="Z7" s="66">
        <f t="shared" si="19"/>
        <v>0</v>
      </c>
      <c r="AA7" s="66" t="e">
        <f t="shared" si="20"/>
        <v>#VALUE!</v>
      </c>
      <c r="AB7" s="67" t="e">
        <f t="shared" si="21"/>
        <v>#VALUE!</v>
      </c>
      <c r="AC7" s="87" t="e">
        <f t="shared" si="22"/>
        <v>#VALUE!</v>
      </c>
      <c r="AD7" s="87" t="e">
        <f t="shared" si="23"/>
        <v>#VALUE!</v>
      </c>
      <c r="AE7" s="87" t="e">
        <f t="shared" si="24"/>
        <v>#VALUE!</v>
      </c>
      <c r="AF7" s="87" t="e">
        <f t="shared" si="25"/>
        <v>#VALUE!</v>
      </c>
      <c r="AG7" s="67" t="e">
        <f t="shared" si="26"/>
        <v>#VALUE!</v>
      </c>
      <c r="AH7" s="87" t="e">
        <f t="shared" si="27"/>
        <v>#VALUE!</v>
      </c>
      <c r="AI7" s="87" t="e">
        <f t="shared" si="28"/>
        <v>#VALUE!</v>
      </c>
      <c r="AJ7" s="87" t="e">
        <f t="shared" si="29"/>
        <v>#VALUE!</v>
      </c>
      <c r="AK7" s="144" t="e">
        <f t="shared" si="30"/>
        <v>#VALUE!</v>
      </c>
      <c r="AL7" s="144" t="e">
        <f t="shared" si="31"/>
        <v>#VALUE!</v>
      </c>
    </row>
    <row r="8" spans="1:38" s="77" customFormat="1" x14ac:dyDescent="0.2">
      <c r="A8" s="14"/>
      <c r="B8" s="64"/>
      <c r="C8" s="78"/>
      <c r="D8" s="152"/>
      <c r="E8" s="152"/>
      <c r="F8" s="152"/>
      <c r="G8" s="152"/>
      <c r="H8" s="152"/>
      <c r="I8" s="152"/>
      <c r="J8" s="152"/>
      <c r="K8" s="152"/>
      <c r="L8" s="152"/>
      <c r="M8" s="152"/>
      <c r="N8" s="152"/>
      <c r="O8" s="152"/>
      <c r="P8" s="152"/>
      <c r="Q8" s="152"/>
      <c r="R8" s="152"/>
      <c r="S8" s="66" t="str">
        <f t="shared" si="12"/>
        <v/>
      </c>
      <c r="T8" s="66" t="str">
        <f t="shared" si="13"/>
        <v/>
      </c>
      <c r="U8" s="66" t="str">
        <f t="shared" si="14"/>
        <v/>
      </c>
      <c r="V8" s="66" t="str">
        <f t="shared" si="15"/>
        <v/>
      </c>
      <c r="W8" s="66" t="str">
        <f t="shared" si="16"/>
        <v/>
      </c>
      <c r="X8" s="66" t="str">
        <f t="shared" si="17"/>
        <v/>
      </c>
      <c r="Y8" s="66">
        <f t="shared" si="18"/>
        <v>0</v>
      </c>
      <c r="Z8" s="66">
        <f t="shared" si="19"/>
        <v>0</v>
      </c>
      <c r="AA8" s="66" t="e">
        <f t="shared" si="20"/>
        <v>#VALUE!</v>
      </c>
      <c r="AB8" s="67" t="e">
        <f t="shared" si="21"/>
        <v>#VALUE!</v>
      </c>
      <c r="AC8" s="87" t="e">
        <f t="shared" si="22"/>
        <v>#VALUE!</v>
      </c>
      <c r="AD8" s="87" t="e">
        <f t="shared" si="23"/>
        <v>#VALUE!</v>
      </c>
      <c r="AE8" s="87" t="e">
        <f t="shared" si="24"/>
        <v>#VALUE!</v>
      </c>
      <c r="AF8" s="87" t="e">
        <f t="shared" si="25"/>
        <v>#VALUE!</v>
      </c>
      <c r="AG8" s="67" t="e">
        <f t="shared" si="26"/>
        <v>#VALUE!</v>
      </c>
      <c r="AH8" s="87" t="e">
        <f t="shared" si="27"/>
        <v>#VALUE!</v>
      </c>
      <c r="AI8" s="87" t="e">
        <f t="shared" si="28"/>
        <v>#VALUE!</v>
      </c>
      <c r="AJ8" s="87" t="e">
        <f t="shared" si="29"/>
        <v>#VALUE!</v>
      </c>
      <c r="AK8" s="144" t="e">
        <f t="shared" si="30"/>
        <v>#VALUE!</v>
      </c>
      <c r="AL8" s="144" t="e">
        <f t="shared" si="31"/>
        <v>#VALUE!</v>
      </c>
    </row>
    <row r="9" spans="1:38" s="77" customFormat="1" x14ac:dyDescent="0.2">
      <c r="A9" s="14"/>
      <c r="B9" s="64"/>
      <c r="C9" s="78"/>
      <c r="D9" s="152"/>
      <c r="E9" s="152"/>
      <c r="F9" s="152"/>
      <c r="G9" s="152"/>
      <c r="H9" s="152"/>
      <c r="I9" s="152"/>
      <c r="J9" s="152"/>
      <c r="K9" s="152"/>
      <c r="L9" s="152"/>
      <c r="M9" s="152"/>
      <c r="N9" s="152"/>
      <c r="O9" s="152"/>
      <c r="P9" s="152"/>
      <c r="Q9" s="152"/>
      <c r="R9" s="152"/>
      <c r="S9" s="66" t="str">
        <f t="shared" si="12"/>
        <v/>
      </c>
      <c r="T9" s="66" t="str">
        <f t="shared" si="13"/>
        <v/>
      </c>
      <c r="U9" s="66" t="str">
        <f t="shared" si="14"/>
        <v/>
      </c>
      <c r="V9" s="66" t="str">
        <f t="shared" si="15"/>
        <v/>
      </c>
      <c r="W9" s="66" t="str">
        <f t="shared" si="16"/>
        <v/>
      </c>
      <c r="X9" s="66" t="str">
        <f t="shared" si="17"/>
        <v/>
      </c>
      <c r="Y9" s="66">
        <f t="shared" si="18"/>
        <v>0</v>
      </c>
      <c r="Z9" s="66">
        <f t="shared" si="19"/>
        <v>0</v>
      </c>
      <c r="AA9" s="66" t="e">
        <f t="shared" si="20"/>
        <v>#VALUE!</v>
      </c>
      <c r="AB9" s="67" t="e">
        <f t="shared" si="21"/>
        <v>#VALUE!</v>
      </c>
      <c r="AC9" s="87" t="e">
        <f t="shared" si="22"/>
        <v>#VALUE!</v>
      </c>
      <c r="AD9" s="87" t="e">
        <f t="shared" si="23"/>
        <v>#VALUE!</v>
      </c>
      <c r="AE9" s="87" t="e">
        <f t="shared" si="24"/>
        <v>#VALUE!</v>
      </c>
      <c r="AF9" s="87" t="e">
        <f t="shared" si="25"/>
        <v>#VALUE!</v>
      </c>
      <c r="AG9" s="67" t="e">
        <f t="shared" si="26"/>
        <v>#VALUE!</v>
      </c>
      <c r="AH9" s="87" t="e">
        <f t="shared" si="27"/>
        <v>#VALUE!</v>
      </c>
      <c r="AI9" s="87" t="e">
        <f t="shared" si="28"/>
        <v>#VALUE!</v>
      </c>
      <c r="AJ9" s="87" t="e">
        <f t="shared" si="29"/>
        <v>#VALUE!</v>
      </c>
      <c r="AK9" s="144" t="e">
        <f t="shared" si="30"/>
        <v>#VALUE!</v>
      </c>
      <c r="AL9" s="144" t="e">
        <f t="shared" si="31"/>
        <v>#VALUE!</v>
      </c>
    </row>
    <row r="10" spans="1:38" s="77" customFormat="1" x14ac:dyDescent="0.2">
      <c r="A10" s="14"/>
      <c r="B10" s="64"/>
      <c r="C10" s="78"/>
      <c r="D10" s="152"/>
      <c r="E10" s="152"/>
      <c r="F10" s="152"/>
      <c r="G10" s="152"/>
      <c r="H10" s="152"/>
      <c r="I10" s="152"/>
      <c r="J10" s="152"/>
      <c r="K10" s="152"/>
      <c r="L10" s="152"/>
      <c r="M10" s="152"/>
      <c r="N10" s="152"/>
      <c r="O10" s="152"/>
      <c r="P10" s="152"/>
      <c r="Q10" s="152"/>
      <c r="R10" s="152"/>
      <c r="S10" s="66" t="str">
        <f t="shared" si="12"/>
        <v/>
      </c>
      <c r="T10" s="66" t="str">
        <f t="shared" si="13"/>
        <v/>
      </c>
      <c r="U10" s="66" t="str">
        <f t="shared" si="14"/>
        <v/>
      </c>
      <c r="V10" s="66" t="str">
        <f t="shared" si="15"/>
        <v/>
      </c>
      <c r="W10" s="66" t="str">
        <f t="shared" si="16"/>
        <v/>
      </c>
      <c r="X10" s="66" t="str">
        <f t="shared" si="17"/>
        <v/>
      </c>
      <c r="Y10" s="66">
        <f t="shared" si="18"/>
        <v>0</v>
      </c>
      <c r="Z10" s="66">
        <f t="shared" si="19"/>
        <v>0</v>
      </c>
      <c r="AA10" s="66" t="e">
        <f t="shared" si="20"/>
        <v>#VALUE!</v>
      </c>
      <c r="AB10" s="67" t="e">
        <f t="shared" si="21"/>
        <v>#VALUE!</v>
      </c>
      <c r="AC10" s="87" t="e">
        <f t="shared" si="22"/>
        <v>#VALUE!</v>
      </c>
      <c r="AD10" s="87" t="e">
        <f t="shared" si="23"/>
        <v>#VALUE!</v>
      </c>
      <c r="AE10" s="87" t="e">
        <f t="shared" si="24"/>
        <v>#VALUE!</v>
      </c>
      <c r="AF10" s="87" t="e">
        <f t="shared" si="25"/>
        <v>#VALUE!</v>
      </c>
      <c r="AG10" s="67" t="e">
        <f t="shared" si="26"/>
        <v>#VALUE!</v>
      </c>
      <c r="AH10" s="87" t="e">
        <f t="shared" si="27"/>
        <v>#VALUE!</v>
      </c>
      <c r="AI10" s="87" t="e">
        <f t="shared" si="28"/>
        <v>#VALUE!</v>
      </c>
      <c r="AJ10" s="87" t="e">
        <f t="shared" si="29"/>
        <v>#VALUE!</v>
      </c>
      <c r="AK10" s="144" t="e">
        <f t="shared" si="30"/>
        <v>#VALUE!</v>
      </c>
      <c r="AL10" s="144" t="e">
        <f t="shared" si="31"/>
        <v>#VALUE!</v>
      </c>
    </row>
    <row r="11" spans="1:38" s="77" customFormat="1" x14ac:dyDescent="0.2">
      <c r="A11" s="14"/>
      <c r="B11" s="64"/>
      <c r="C11" s="78"/>
      <c r="D11" s="152"/>
      <c r="E11" s="152"/>
      <c r="F11" s="152"/>
      <c r="G11" s="152"/>
      <c r="H11" s="152"/>
      <c r="I11" s="152"/>
      <c r="J11" s="152"/>
      <c r="K11" s="152"/>
      <c r="L11" s="152"/>
      <c r="M11" s="152"/>
      <c r="N11" s="152"/>
      <c r="O11" s="152"/>
      <c r="P11" s="152"/>
      <c r="Q11" s="152"/>
      <c r="R11" s="152"/>
      <c r="S11" s="66" t="str">
        <f t="shared" si="12"/>
        <v/>
      </c>
      <c r="T11" s="66" t="str">
        <f t="shared" si="13"/>
        <v/>
      </c>
      <c r="U11" s="66" t="str">
        <f t="shared" si="14"/>
        <v/>
      </c>
      <c r="V11" s="66" t="str">
        <f t="shared" si="15"/>
        <v/>
      </c>
      <c r="W11" s="66" t="str">
        <f t="shared" si="16"/>
        <v/>
      </c>
      <c r="X11" s="66" t="str">
        <f t="shared" si="17"/>
        <v/>
      </c>
      <c r="Y11" s="66">
        <f t="shared" si="18"/>
        <v>0</v>
      </c>
      <c r="Z11" s="66">
        <f t="shared" si="19"/>
        <v>0</v>
      </c>
      <c r="AA11" s="66" t="e">
        <f t="shared" si="20"/>
        <v>#VALUE!</v>
      </c>
      <c r="AB11" s="67" t="e">
        <f t="shared" si="21"/>
        <v>#VALUE!</v>
      </c>
      <c r="AC11" s="87" t="e">
        <f t="shared" si="22"/>
        <v>#VALUE!</v>
      </c>
      <c r="AD11" s="87" t="e">
        <f t="shared" si="23"/>
        <v>#VALUE!</v>
      </c>
      <c r="AE11" s="87" t="e">
        <f t="shared" si="24"/>
        <v>#VALUE!</v>
      </c>
      <c r="AF11" s="87" t="e">
        <f t="shared" si="25"/>
        <v>#VALUE!</v>
      </c>
      <c r="AG11" s="67" t="e">
        <f t="shared" si="26"/>
        <v>#VALUE!</v>
      </c>
      <c r="AH11" s="87" t="e">
        <f t="shared" si="27"/>
        <v>#VALUE!</v>
      </c>
      <c r="AI11" s="87" t="e">
        <f t="shared" si="28"/>
        <v>#VALUE!</v>
      </c>
      <c r="AJ11" s="87" t="e">
        <f t="shared" si="29"/>
        <v>#VALUE!</v>
      </c>
      <c r="AK11" s="144" t="e">
        <f t="shared" si="30"/>
        <v>#VALUE!</v>
      </c>
      <c r="AL11" s="144" t="e">
        <f t="shared" si="31"/>
        <v>#VALUE!</v>
      </c>
    </row>
    <row r="12" spans="1:38" s="77" customFormat="1" x14ac:dyDescent="0.2">
      <c r="A12" s="14"/>
      <c r="B12" s="64"/>
      <c r="C12" s="78"/>
      <c r="D12" s="152"/>
      <c r="E12" s="152"/>
      <c r="F12" s="152"/>
      <c r="G12" s="152"/>
      <c r="H12" s="152"/>
      <c r="I12" s="152"/>
      <c r="J12" s="152"/>
      <c r="K12" s="152"/>
      <c r="L12" s="152"/>
      <c r="M12" s="152"/>
      <c r="N12" s="152"/>
      <c r="O12" s="152"/>
      <c r="P12" s="152"/>
      <c r="Q12" s="152"/>
      <c r="R12" s="152"/>
      <c r="S12" s="66" t="str">
        <f t="shared" si="12"/>
        <v/>
      </c>
      <c r="T12" s="66" t="str">
        <f t="shared" si="13"/>
        <v/>
      </c>
      <c r="U12" s="66" t="str">
        <f t="shared" si="14"/>
        <v/>
      </c>
      <c r="V12" s="66" t="str">
        <f t="shared" si="15"/>
        <v/>
      </c>
      <c r="W12" s="66" t="str">
        <f t="shared" si="16"/>
        <v/>
      </c>
      <c r="X12" s="66" t="str">
        <f t="shared" si="17"/>
        <v/>
      </c>
      <c r="Y12" s="66">
        <f t="shared" si="18"/>
        <v>0</v>
      </c>
      <c r="Z12" s="66">
        <f t="shared" si="19"/>
        <v>0</v>
      </c>
      <c r="AA12" s="66" t="e">
        <f t="shared" si="20"/>
        <v>#VALUE!</v>
      </c>
      <c r="AB12" s="67" t="e">
        <f t="shared" si="21"/>
        <v>#VALUE!</v>
      </c>
      <c r="AC12" s="87" t="e">
        <f t="shared" si="22"/>
        <v>#VALUE!</v>
      </c>
      <c r="AD12" s="87" t="e">
        <f t="shared" si="23"/>
        <v>#VALUE!</v>
      </c>
      <c r="AE12" s="87" t="e">
        <f t="shared" si="24"/>
        <v>#VALUE!</v>
      </c>
      <c r="AF12" s="87" t="e">
        <f t="shared" si="25"/>
        <v>#VALUE!</v>
      </c>
      <c r="AG12" s="67" t="e">
        <f t="shared" si="26"/>
        <v>#VALUE!</v>
      </c>
      <c r="AH12" s="87" t="e">
        <f t="shared" si="27"/>
        <v>#VALUE!</v>
      </c>
      <c r="AI12" s="87" t="e">
        <f t="shared" si="28"/>
        <v>#VALUE!</v>
      </c>
      <c r="AJ12" s="87" t="e">
        <f t="shared" si="29"/>
        <v>#VALUE!</v>
      </c>
      <c r="AK12" s="144" t="e">
        <f t="shared" si="30"/>
        <v>#VALUE!</v>
      </c>
      <c r="AL12" s="144" t="e">
        <f t="shared" si="31"/>
        <v>#VALUE!</v>
      </c>
    </row>
    <row r="13" spans="1:38" s="77" customFormat="1" x14ac:dyDescent="0.2">
      <c r="A13" s="14"/>
      <c r="B13" s="64"/>
      <c r="C13" s="78"/>
      <c r="D13" s="152"/>
      <c r="E13" s="152"/>
      <c r="F13" s="152"/>
      <c r="G13" s="152"/>
      <c r="H13" s="152"/>
      <c r="I13" s="152"/>
      <c r="J13" s="152"/>
      <c r="K13" s="152"/>
      <c r="L13" s="152"/>
      <c r="M13" s="152"/>
      <c r="N13" s="152"/>
      <c r="O13" s="152"/>
      <c r="P13" s="152"/>
      <c r="Q13" s="152"/>
      <c r="R13" s="152"/>
      <c r="S13" s="66" t="str">
        <f t="shared" si="12"/>
        <v/>
      </c>
      <c r="T13" s="66" t="str">
        <f t="shared" si="13"/>
        <v/>
      </c>
      <c r="U13" s="66" t="str">
        <f t="shared" si="14"/>
        <v/>
      </c>
      <c r="V13" s="66" t="str">
        <f t="shared" si="15"/>
        <v/>
      </c>
      <c r="W13" s="66" t="str">
        <f t="shared" si="16"/>
        <v/>
      </c>
      <c r="X13" s="66" t="str">
        <f t="shared" si="17"/>
        <v/>
      </c>
      <c r="Y13" s="66">
        <f t="shared" si="18"/>
        <v>0</v>
      </c>
      <c r="Z13" s="66">
        <f t="shared" si="19"/>
        <v>0</v>
      </c>
      <c r="AA13" s="66" t="e">
        <f t="shared" si="20"/>
        <v>#VALUE!</v>
      </c>
      <c r="AB13" s="67" t="e">
        <f t="shared" si="21"/>
        <v>#VALUE!</v>
      </c>
      <c r="AC13" s="87" t="e">
        <f t="shared" si="22"/>
        <v>#VALUE!</v>
      </c>
      <c r="AD13" s="87" t="e">
        <f t="shared" si="23"/>
        <v>#VALUE!</v>
      </c>
      <c r="AE13" s="87" t="e">
        <f t="shared" si="24"/>
        <v>#VALUE!</v>
      </c>
      <c r="AF13" s="87" t="e">
        <f t="shared" si="25"/>
        <v>#VALUE!</v>
      </c>
      <c r="AG13" s="67" t="e">
        <f t="shared" si="26"/>
        <v>#VALUE!</v>
      </c>
      <c r="AH13" s="87" t="e">
        <f t="shared" si="27"/>
        <v>#VALUE!</v>
      </c>
      <c r="AI13" s="87" t="e">
        <f t="shared" si="28"/>
        <v>#VALUE!</v>
      </c>
      <c r="AJ13" s="87" t="e">
        <f t="shared" si="29"/>
        <v>#VALUE!</v>
      </c>
      <c r="AK13" s="144" t="e">
        <f t="shared" si="30"/>
        <v>#VALUE!</v>
      </c>
      <c r="AL13" s="144" t="e">
        <f t="shared" si="31"/>
        <v>#VALUE!</v>
      </c>
    </row>
    <row r="14" spans="1:38" s="77" customFormat="1" x14ac:dyDescent="0.2">
      <c r="A14" s="14"/>
      <c r="B14" s="64"/>
      <c r="C14" s="78"/>
      <c r="D14" s="152"/>
      <c r="E14" s="152"/>
      <c r="F14" s="152"/>
      <c r="G14" s="152"/>
      <c r="H14" s="152"/>
      <c r="I14" s="152"/>
      <c r="J14" s="152"/>
      <c r="K14" s="152"/>
      <c r="L14" s="152"/>
      <c r="M14" s="152"/>
      <c r="N14" s="152"/>
      <c r="O14" s="152"/>
      <c r="P14" s="152"/>
      <c r="Q14" s="152"/>
      <c r="R14" s="152"/>
      <c r="S14" s="66" t="str">
        <f t="shared" si="12"/>
        <v/>
      </c>
      <c r="T14" s="66" t="str">
        <f t="shared" si="13"/>
        <v/>
      </c>
      <c r="U14" s="66" t="str">
        <f t="shared" si="14"/>
        <v/>
      </c>
      <c r="V14" s="66" t="str">
        <f t="shared" si="15"/>
        <v/>
      </c>
      <c r="W14" s="66" t="str">
        <f t="shared" si="16"/>
        <v/>
      </c>
      <c r="X14" s="66" t="str">
        <f t="shared" si="17"/>
        <v/>
      </c>
      <c r="Y14" s="66">
        <f t="shared" si="18"/>
        <v>0</v>
      </c>
      <c r="Z14" s="66">
        <f t="shared" si="19"/>
        <v>0</v>
      </c>
      <c r="AA14" s="66" t="e">
        <f t="shared" si="20"/>
        <v>#VALUE!</v>
      </c>
      <c r="AB14" s="67" t="e">
        <f t="shared" si="21"/>
        <v>#VALUE!</v>
      </c>
      <c r="AC14" s="87" t="e">
        <f t="shared" si="22"/>
        <v>#VALUE!</v>
      </c>
      <c r="AD14" s="87" t="e">
        <f t="shared" si="23"/>
        <v>#VALUE!</v>
      </c>
      <c r="AE14" s="87" t="e">
        <f t="shared" si="24"/>
        <v>#VALUE!</v>
      </c>
      <c r="AF14" s="87" t="e">
        <f t="shared" si="25"/>
        <v>#VALUE!</v>
      </c>
      <c r="AG14" s="67" t="e">
        <f t="shared" si="26"/>
        <v>#VALUE!</v>
      </c>
      <c r="AH14" s="87" t="e">
        <f t="shared" si="27"/>
        <v>#VALUE!</v>
      </c>
      <c r="AI14" s="87" t="e">
        <f t="shared" si="28"/>
        <v>#VALUE!</v>
      </c>
      <c r="AJ14" s="87" t="e">
        <f t="shared" si="29"/>
        <v>#VALUE!</v>
      </c>
      <c r="AK14" s="144" t="e">
        <f t="shared" si="30"/>
        <v>#VALUE!</v>
      </c>
      <c r="AL14" s="144" t="e">
        <f t="shared" si="31"/>
        <v>#VALUE!</v>
      </c>
    </row>
    <row r="15" spans="1:38" s="77" customFormat="1" x14ac:dyDescent="0.2">
      <c r="A15" s="14"/>
      <c r="B15" s="64"/>
      <c r="C15" s="78"/>
      <c r="D15" s="152"/>
      <c r="E15" s="152"/>
      <c r="F15" s="152"/>
      <c r="G15" s="152"/>
      <c r="H15" s="152"/>
      <c r="I15" s="152"/>
      <c r="J15" s="152"/>
      <c r="K15" s="152"/>
      <c r="L15" s="152"/>
      <c r="M15" s="152"/>
      <c r="N15" s="152"/>
      <c r="O15" s="152"/>
      <c r="P15" s="152"/>
      <c r="Q15" s="152"/>
      <c r="R15" s="152"/>
      <c r="S15" s="66" t="str">
        <f t="shared" si="12"/>
        <v/>
      </c>
      <c r="T15" s="66" t="str">
        <f t="shared" si="13"/>
        <v/>
      </c>
      <c r="U15" s="66" t="str">
        <f t="shared" si="14"/>
        <v/>
      </c>
      <c r="V15" s="66" t="str">
        <f t="shared" si="15"/>
        <v/>
      </c>
      <c r="W15" s="66" t="str">
        <f t="shared" si="16"/>
        <v/>
      </c>
      <c r="X15" s="66" t="str">
        <f t="shared" si="17"/>
        <v/>
      </c>
      <c r="Y15" s="66">
        <f t="shared" si="18"/>
        <v>0</v>
      </c>
      <c r="Z15" s="66">
        <f t="shared" si="19"/>
        <v>0</v>
      </c>
      <c r="AA15" s="66" t="e">
        <f t="shared" si="20"/>
        <v>#VALUE!</v>
      </c>
      <c r="AB15" s="67" t="e">
        <f t="shared" si="21"/>
        <v>#VALUE!</v>
      </c>
      <c r="AC15" s="87" t="e">
        <f t="shared" si="22"/>
        <v>#VALUE!</v>
      </c>
      <c r="AD15" s="87" t="e">
        <f t="shared" si="23"/>
        <v>#VALUE!</v>
      </c>
      <c r="AE15" s="87" t="e">
        <f t="shared" si="24"/>
        <v>#VALUE!</v>
      </c>
      <c r="AF15" s="87" t="e">
        <f t="shared" si="25"/>
        <v>#VALUE!</v>
      </c>
      <c r="AG15" s="67" t="e">
        <f t="shared" si="26"/>
        <v>#VALUE!</v>
      </c>
      <c r="AH15" s="87" t="e">
        <f t="shared" si="27"/>
        <v>#VALUE!</v>
      </c>
      <c r="AI15" s="87" t="e">
        <f t="shared" si="28"/>
        <v>#VALUE!</v>
      </c>
      <c r="AJ15" s="87" t="e">
        <f t="shared" si="29"/>
        <v>#VALUE!</v>
      </c>
      <c r="AK15" s="144" t="e">
        <f t="shared" si="30"/>
        <v>#VALUE!</v>
      </c>
      <c r="AL15" s="144" t="e">
        <f t="shared" si="31"/>
        <v>#VALUE!</v>
      </c>
    </row>
    <row r="16" spans="1:38" s="77" customFormat="1" x14ac:dyDescent="0.2">
      <c r="A16" s="14"/>
      <c r="B16" s="64"/>
      <c r="C16" s="78"/>
      <c r="D16" s="152"/>
      <c r="E16" s="152"/>
      <c r="F16" s="152"/>
      <c r="G16" s="152"/>
      <c r="H16" s="152"/>
      <c r="I16" s="152"/>
      <c r="J16" s="152"/>
      <c r="K16" s="152"/>
      <c r="L16" s="152"/>
      <c r="M16" s="152"/>
      <c r="N16" s="152"/>
      <c r="O16" s="152"/>
      <c r="P16" s="152"/>
      <c r="Q16" s="152"/>
      <c r="R16" s="152"/>
      <c r="S16" s="66" t="str">
        <f t="shared" si="12"/>
        <v/>
      </c>
      <c r="T16" s="66" t="str">
        <f t="shared" si="13"/>
        <v/>
      </c>
      <c r="U16" s="66" t="str">
        <f t="shared" si="14"/>
        <v/>
      </c>
      <c r="V16" s="66" t="str">
        <f t="shared" si="15"/>
        <v/>
      </c>
      <c r="W16" s="66" t="str">
        <f t="shared" si="16"/>
        <v/>
      </c>
      <c r="X16" s="66" t="str">
        <f t="shared" si="17"/>
        <v/>
      </c>
      <c r="Y16" s="66">
        <f t="shared" si="18"/>
        <v>0</v>
      </c>
      <c r="Z16" s="66">
        <f t="shared" si="19"/>
        <v>0</v>
      </c>
      <c r="AA16" s="66" t="e">
        <f t="shared" si="20"/>
        <v>#VALUE!</v>
      </c>
      <c r="AB16" s="67" t="e">
        <f t="shared" si="21"/>
        <v>#VALUE!</v>
      </c>
      <c r="AC16" s="87" t="e">
        <f t="shared" si="22"/>
        <v>#VALUE!</v>
      </c>
      <c r="AD16" s="87" t="e">
        <f t="shared" si="23"/>
        <v>#VALUE!</v>
      </c>
      <c r="AE16" s="87" t="e">
        <f t="shared" si="24"/>
        <v>#VALUE!</v>
      </c>
      <c r="AF16" s="87" t="e">
        <f t="shared" si="25"/>
        <v>#VALUE!</v>
      </c>
      <c r="AG16" s="67" t="e">
        <f t="shared" si="26"/>
        <v>#VALUE!</v>
      </c>
      <c r="AH16" s="87" t="e">
        <f t="shared" si="27"/>
        <v>#VALUE!</v>
      </c>
      <c r="AI16" s="87" t="e">
        <f t="shared" si="28"/>
        <v>#VALUE!</v>
      </c>
      <c r="AJ16" s="87" t="e">
        <f t="shared" si="29"/>
        <v>#VALUE!</v>
      </c>
      <c r="AK16" s="144" t="e">
        <f t="shared" si="30"/>
        <v>#VALUE!</v>
      </c>
      <c r="AL16" s="144" t="e">
        <f t="shared" si="31"/>
        <v>#VALUE!</v>
      </c>
    </row>
    <row r="17" spans="1:38" s="77" customFormat="1" x14ac:dyDescent="0.2">
      <c r="A17" s="14"/>
      <c r="B17" s="64"/>
      <c r="C17" s="78"/>
      <c r="D17" s="152"/>
      <c r="E17" s="152"/>
      <c r="F17" s="152"/>
      <c r="G17" s="152"/>
      <c r="H17" s="152"/>
      <c r="I17" s="152"/>
      <c r="J17" s="152"/>
      <c r="K17" s="152"/>
      <c r="L17" s="152"/>
      <c r="M17" s="152"/>
      <c r="N17" s="152"/>
      <c r="O17" s="152"/>
      <c r="P17" s="152"/>
      <c r="Q17" s="152"/>
      <c r="R17" s="152"/>
      <c r="S17" s="66" t="str">
        <f t="shared" si="12"/>
        <v/>
      </c>
      <c r="T17" s="66" t="str">
        <f t="shared" si="13"/>
        <v/>
      </c>
      <c r="U17" s="66" t="str">
        <f t="shared" si="14"/>
        <v/>
      </c>
      <c r="V17" s="66" t="str">
        <f t="shared" si="15"/>
        <v/>
      </c>
      <c r="W17" s="66" t="str">
        <f t="shared" si="16"/>
        <v/>
      </c>
      <c r="X17" s="66" t="str">
        <f t="shared" si="17"/>
        <v/>
      </c>
      <c r="Y17" s="66">
        <f t="shared" si="18"/>
        <v>0</v>
      </c>
      <c r="Z17" s="66">
        <f t="shared" si="19"/>
        <v>0</v>
      </c>
      <c r="AA17" s="66" t="e">
        <f t="shared" si="20"/>
        <v>#VALUE!</v>
      </c>
      <c r="AB17" s="67" t="e">
        <f t="shared" si="21"/>
        <v>#VALUE!</v>
      </c>
      <c r="AC17" s="87" t="e">
        <f t="shared" si="22"/>
        <v>#VALUE!</v>
      </c>
      <c r="AD17" s="87" t="e">
        <f t="shared" si="23"/>
        <v>#VALUE!</v>
      </c>
      <c r="AE17" s="87" t="e">
        <f t="shared" si="24"/>
        <v>#VALUE!</v>
      </c>
      <c r="AF17" s="87" t="e">
        <f t="shared" si="25"/>
        <v>#VALUE!</v>
      </c>
      <c r="AG17" s="67" t="e">
        <f t="shared" si="26"/>
        <v>#VALUE!</v>
      </c>
      <c r="AH17" s="87" t="e">
        <f t="shared" si="27"/>
        <v>#VALUE!</v>
      </c>
      <c r="AI17" s="87" t="e">
        <f t="shared" si="28"/>
        <v>#VALUE!</v>
      </c>
      <c r="AJ17" s="87" t="e">
        <f t="shared" si="29"/>
        <v>#VALUE!</v>
      </c>
      <c r="AK17" s="144" t="e">
        <f t="shared" si="30"/>
        <v>#VALUE!</v>
      </c>
      <c r="AL17" s="144" t="e">
        <f t="shared" si="31"/>
        <v>#VALUE!</v>
      </c>
    </row>
    <row r="18" spans="1:38" s="77" customFormat="1" x14ac:dyDescent="0.2">
      <c r="A18" s="14"/>
      <c r="B18" s="64"/>
      <c r="C18" s="78"/>
      <c r="D18" s="152"/>
      <c r="E18" s="152"/>
      <c r="F18" s="152"/>
      <c r="G18" s="152"/>
      <c r="H18" s="152"/>
      <c r="I18" s="152"/>
      <c r="J18" s="152"/>
      <c r="K18" s="152"/>
      <c r="L18" s="152"/>
      <c r="M18" s="152"/>
      <c r="N18" s="152"/>
      <c r="O18" s="152"/>
      <c r="P18" s="152"/>
      <c r="Q18" s="152"/>
      <c r="R18" s="152"/>
      <c r="S18" s="66" t="str">
        <f t="shared" si="12"/>
        <v/>
      </c>
      <c r="T18" s="66" t="str">
        <f t="shared" si="13"/>
        <v/>
      </c>
      <c r="U18" s="66" t="str">
        <f t="shared" si="14"/>
        <v/>
      </c>
      <c r="V18" s="66" t="str">
        <f t="shared" si="15"/>
        <v/>
      </c>
      <c r="W18" s="66" t="str">
        <f t="shared" si="16"/>
        <v/>
      </c>
      <c r="X18" s="66" t="str">
        <f t="shared" si="17"/>
        <v/>
      </c>
      <c r="Y18" s="66">
        <f t="shared" si="18"/>
        <v>0</v>
      </c>
      <c r="Z18" s="66">
        <f t="shared" si="19"/>
        <v>0</v>
      </c>
      <c r="AA18" s="66" t="e">
        <f t="shared" si="20"/>
        <v>#VALUE!</v>
      </c>
      <c r="AB18" s="67" t="e">
        <f t="shared" si="21"/>
        <v>#VALUE!</v>
      </c>
      <c r="AC18" s="87" t="e">
        <f t="shared" si="22"/>
        <v>#VALUE!</v>
      </c>
      <c r="AD18" s="87" t="e">
        <f t="shared" si="23"/>
        <v>#VALUE!</v>
      </c>
      <c r="AE18" s="87" t="e">
        <f t="shared" si="24"/>
        <v>#VALUE!</v>
      </c>
      <c r="AF18" s="87" t="e">
        <f t="shared" si="25"/>
        <v>#VALUE!</v>
      </c>
      <c r="AG18" s="67" t="e">
        <f t="shared" si="26"/>
        <v>#VALUE!</v>
      </c>
      <c r="AH18" s="87" t="e">
        <f t="shared" si="27"/>
        <v>#VALUE!</v>
      </c>
      <c r="AI18" s="87" t="e">
        <f t="shared" si="28"/>
        <v>#VALUE!</v>
      </c>
      <c r="AJ18" s="87" t="e">
        <f t="shared" si="29"/>
        <v>#VALUE!</v>
      </c>
      <c r="AK18" s="144" t="e">
        <f t="shared" si="30"/>
        <v>#VALUE!</v>
      </c>
      <c r="AL18" s="144" t="e">
        <f t="shared" si="31"/>
        <v>#VALUE!</v>
      </c>
    </row>
    <row r="19" spans="1:38" s="77" customFormat="1" x14ac:dyDescent="0.2">
      <c r="A19" s="14"/>
      <c r="B19" s="64"/>
      <c r="C19" s="78"/>
      <c r="D19" s="152"/>
      <c r="E19" s="152"/>
      <c r="F19" s="152"/>
      <c r="G19" s="152"/>
      <c r="H19" s="152"/>
      <c r="I19" s="152"/>
      <c r="J19" s="152"/>
      <c r="K19" s="152"/>
      <c r="L19" s="152"/>
      <c r="M19" s="152"/>
      <c r="N19" s="152"/>
      <c r="O19" s="152"/>
      <c r="P19" s="152"/>
      <c r="Q19" s="152"/>
      <c r="R19" s="152"/>
      <c r="S19" s="66" t="str">
        <f t="shared" si="12"/>
        <v/>
      </c>
      <c r="T19" s="66" t="str">
        <f t="shared" si="13"/>
        <v/>
      </c>
      <c r="U19" s="66" t="str">
        <f t="shared" si="14"/>
        <v/>
      </c>
      <c r="V19" s="66" t="str">
        <f t="shared" si="15"/>
        <v/>
      </c>
      <c r="W19" s="66" t="str">
        <f t="shared" si="16"/>
        <v/>
      </c>
      <c r="X19" s="66" t="str">
        <f t="shared" si="17"/>
        <v/>
      </c>
      <c r="Y19" s="66">
        <f t="shared" si="18"/>
        <v>0</v>
      </c>
      <c r="Z19" s="66">
        <f t="shared" si="19"/>
        <v>0</v>
      </c>
      <c r="AA19" s="66" t="e">
        <f t="shared" si="20"/>
        <v>#VALUE!</v>
      </c>
      <c r="AB19" s="67" t="e">
        <f t="shared" si="21"/>
        <v>#VALUE!</v>
      </c>
      <c r="AC19" s="87" t="e">
        <f t="shared" si="22"/>
        <v>#VALUE!</v>
      </c>
      <c r="AD19" s="87" t="e">
        <f t="shared" si="23"/>
        <v>#VALUE!</v>
      </c>
      <c r="AE19" s="87" t="e">
        <f t="shared" si="24"/>
        <v>#VALUE!</v>
      </c>
      <c r="AF19" s="87" t="e">
        <f t="shared" si="25"/>
        <v>#VALUE!</v>
      </c>
      <c r="AG19" s="67" t="e">
        <f t="shared" si="26"/>
        <v>#VALUE!</v>
      </c>
      <c r="AH19" s="87" t="e">
        <f t="shared" si="27"/>
        <v>#VALUE!</v>
      </c>
      <c r="AI19" s="87" t="e">
        <f t="shared" si="28"/>
        <v>#VALUE!</v>
      </c>
      <c r="AJ19" s="87" t="e">
        <f t="shared" si="29"/>
        <v>#VALUE!</v>
      </c>
      <c r="AK19" s="144" t="e">
        <f t="shared" si="30"/>
        <v>#VALUE!</v>
      </c>
      <c r="AL19" s="144" t="e">
        <f t="shared" si="31"/>
        <v>#VALUE!</v>
      </c>
    </row>
    <row r="20" spans="1:38" s="77" customFormat="1" x14ac:dyDescent="0.2">
      <c r="A20" s="14"/>
      <c r="B20" s="64"/>
      <c r="C20" s="64"/>
      <c r="D20" s="152"/>
      <c r="E20" s="152"/>
      <c r="F20" s="152"/>
      <c r="G20" s="152"/>
      <c r="H20" s="152"/>
      <c r="I20" s="152"/>
      <c r="J20" s="152"/>
      <c r="K20" s="152"/>
      <c r="L20" s="152"/>
      <c r="M20" s="152"/>
      <c r="N20" s="152"/>
      <c r="O20" s="152"/>
      <c r="P20" s="152"/>
      <c r="Q20" s="152"/>
      <c r="R20" s="152"/>
      <c r="S20" s="66" t="str">
        <f t="shared" si="12"/>
        <v/>
      </c>
      <c r="T20" s="66" t="str">
        <f t="shared" si="13"/>
        <v/>
      </c>
      <c r="U20" s="66" t="str">
        <f t="shared" si="14"/>
        <v/>
      </c>
      <c r="V20" s="66" t="str">
        <f t="shared" si="15"/>
        <v/>
      </c>
      <c r="W20" s="66" t="str">
        <f t="shared" si="16"/>
        <v/>
      </c>
      <c r="X20" s="66" t="str">
        <f t="shared" si="17"/>
        <v/>
      </c>
      <c r="Y20" s="66">
        <f t="shared" si="18"/>
        <v>0</v>
      </c>
      <c r="Z20" s="66">
        <f t="shared" si="19"/>
        <v>0</v>
      </c>
      <c r="AA20" s="66" t="e">
        <f t="shared" si="20"/>
        <v>#VALUE!</v>
      </c>
      <c r="AB20" s="67" t="e">
        <f t="shared" si="21"/>
        <v>#VALUE!</v>
      </c>
      <c r="AC20" s="87" t="e">
        <f t="shared" si="22"/>
        <v>#VALUE!</v>
      </c>
      <c r="AD20" s="87" t="e">
        <f t="shared" si="23"/>
        <v>#VALUE!</v>
      </c>
      <c r="AE20" s="87" t="e">
        <f t="shared" si="24"/>
        <v>#VALUE!</v>
      </c>
      <c r="AF20" s="87" t="e">
        <f t="shared" si="25"/>
        <v>#VALUE!</v>
      </c>
      <c r="AG20" s="67" t="e">
        <f t="shared" si="26"/>
        <v>#VALUE!</v>
      </c>
      <c r="AH20" s="87" t="e">
        <f t="shared" si="27"/>
        <v>#VALUE!</v>
      </c>
      <c r="AI20" s="87" t="e">
        <f t="shared" si="28"/>
        <v>#VALUE!</v>
      </c>
      <c r="AJ20" s="87" t="e">
        <f t="shared" si="29"/>
        <v>#VALUE!</v>
      </c>
      <c r="AK20" s="144" t="e">
        <f t="shared" si="30"/>
        <v>#VALUE!</v>
      </c>
      <c r="AL20" s="144" t="e">
        <f t="shared" si="31"/>
        <v>#VALUE!</v>
      </c>
    </row>
    <row r="21" spans="1:38" s="77" customFormat="1" x14ac:dyDescent="0.2">
      <c r="A21" s="14"/>
      <c r="B21" s="64"/>
      <c r="C21" s="64"/>
      <c r="D21" s="152"/>
      <c r="E21" s="152"/>
      <c r="F21" s="152"/>
      <c r="G21" s="152"/>
      <c r="H21" s="152"/>
      <c r="I21" s="152"/>
      <c r="J21" s="152"/>
      <c r="K21" s="152"/>
      <c r="L21" s="152"/>
      <c r="M21" s="152"/>
      <c r="N21" s="152"/>
      <c r="O21" s="152"/>
      <c r="P21" s="152"/>
      <c r="Q21" s="152"/>
      <c r="R21" s="152"/>
      <c r="S21" s="66" t="str">
        <f t="shared" si="12"/>
        <v/>
      </c>
      <c r="T21" s="66" t="str">
        <f t="shared" si="13"/>
        <v/>
      </c>
      <c r="U21" s="66" t="str">
        <f t="shared" si="14"/>
        <v/>
      </c>
      <c r="V21" s="66" t="str">
        <f t="shared" si="15"/>
        <v/>
      </c>
      <c r="W21" s="66" t="str">
        <f t="shared" si="16"/>
        <v/>
      </c>
      <c r="X21" s="66" t="str">
        <f t="shared" si="17"/>
        <v/>
      </c>
      <c r="Y21" s="66">
        <f t="shared" si="18"/>
        <v>0</v>
      </c>
      <c r="Z21" s="66">
        <f t="shared" si="19"/>
        <v>0</v>
      </c>
      <c r="AA21" s="66" t="e">
        <f t="shared" si="20"/>
        <v>#VALUE!</v>
      </c>
      <c r="AB21" s="67" t="e">
        <f t="shared" si="21"/>
        <v>#VALUE!</v>
      </c>
      <c r="AC21" s="87" t="e">
        <f t="shared" si="22"/>
        <v>#VALUE!</v>
      </c>
      <c r="AD21" s="87" t="e">
        <f t="shared" si="23"/>
        <v>#VALUE!</v>
      </c>
      <c r="AE21" s="87" t="e">
        <f t="shared" si="24"/>
        <v>#VALUE!</v>
      </c>
      <c r="AF21" s="87" t="e">
        <f t="shared" si="25"/>
        <v>#VALUE!</v>
      </c>
      <c r="AG21" s="67" t="e">
        <f t="shared" si="26"/>
        <v>#VALUE!</v>
      </c>
      <c r="AH21" s="87" t="e">
        <f t="shared" si="27"/>
        <v>#VALUE!</v>
      </c>
      <c r="AI21" s="87" t="e">
        <f t="shared" si="28"/>
        <v>#VALUE!</v>
      </c>
      <c r="AJ21" s="87" t="e">
        <f t="shared" si="29"/>
        <v>#VALUE!</v>
      </c>
      <c r="AK21" s="144" t="e">
        <f t="shared" si="30"/>
        <v>#VALUE!</v>
      </c>
      <c r="AL21" s="144" t="e">
        <f t="shared" si="31"/>
        <v>#VALUE!</v>
      </c>
    </row>
    <row r="22" spans="1:38" s="77" customFormat="1" x14ac:dyDescent="0.2">
      <c r="A22" s="14"/>
      <c r="B22" s="64"/>
      <c r="C22" s="64"/>
      <c r="D22" s="152"/>
      <c r="E22" s="152"/>
      <c r="F22" s="152"/>
      <c r="G22" s="152"/>
      <c r="H22" s="152"/>
      <c r="I22" s="152"/>
      <c r="J22" s="152"/>
      <c r="K22" s="152"/>
      <c r="L22" s="152"/>
      <c r="M22" s="152"/>
      <c r="N22" s="152"/>
      <c r="O22" s="152"/>
      <c r="P22" s="152"/>
      <c r="Q22" s="152"/>
      <c r="R22" s="152"/>
      <c r="S22" s="66" t="str">
        <f t="shared" si="12"/>
        <v/>
      </c>
      <c r="T22" s="66" t="str">
        <f t="shared" si="13"/>
        <v/>
      </c>
      <c r="U22" s="66" t="str">
        <f t="shared" si="14"/>
        <v/>
      </c>
      <c r="V22" s="66" t="str">
        <f t="shared" si="15"/>
        <v/>
      </c>
      <c r="W22" s="66" t="str">
        <f t="shared" si="16"/>
        <v/>
      </c>
      <c r="X22" s="66" t="str">
        <f t="shared" si="17"/>
        <v/>
      </c>
      <c r="Y22" s="66">
        <f t="shared" si="18"/>
        <v>0</v>
      </c>
      <c r="Z22" s="66">
        <f t="shared" si="19"/>
        <v>0</v>
      </c>
      <c r="AA22" s="66" t="e">
        <f t="shared" si="20"/>
        <v>#VALUE!</v>
      </c>
      <c r="AB22" s="67" t="e">
        <f t="shared" si="21"/>
        <v>#VALUE!</v>
      </c>
      <c r="AC22" s="87" t="e">
        <f t="shared" si="22"/>
        <v>#VALUE!</v>
      </c>
      <c r="AD22" s="87" t="e">
        <f t="shared" si="23"/>
        <v>#VALUE!</v>
      </c>
      <c r="AE22" s="87" t="e">
        <f t="shared" si="24"/>
        <v>#VALUE!</v>
      </c>
      <c r="AF22" s="87" t="e">
        <f t="shared" si="25"/>
        <v>#VALUE!</v>
      </c>
      <c r="AG22" s="67" t="e">
        <f t="shared" si="26"/>
        <v>#VALUE!</v>
      </c>
      <c r="AH22" s="87" t="e">
        <f t="shared" si="27"/>
        <v>#VALUE!</v>
      </c>
      <c r="AI22" s="87" t="e">
        <f t="shared" si="28"/>
        <v>#VALUE!</v>
      </c>
      <c r="AJ22" s="87" t="e">
        <f t="shared" si="29"/>
        <v>#VALUE!</v>
      </c>
      <c r="AK22" s="144" t="e">
        <f t="shared" si="30"/>
        <v>#VALUE!</v>
      </c>
      <c r="AL22" s="144" t="e">
        <f t="shared" si="31"/>
        <v>#VALUE!</v>
      </c>
    </row>
    <row r="23" spans="1:38" s="77" customFormat="1" x14ac:dyDescent="0.2">
      <c r="A23" s="14"/>
      <c r="B23" s="64"/>
      <c r="C23" s="64"/>
      <c r="D23" s="152"/>
      <c r="E23" s="152"/>
      <c r="F23" s="152"/>
      <c r="G23" s="152"/>
      <c r="H23" s="152"/>
      <c r="I23" s="152"/>
      <c r="J23" s="152"/>
      <c r="K23" s="152"/>
      <c r="L23" s="152"/>
      <c r="M23" s="152"/>
      <c r="N23" s="152"/>
      <c r="O23" s="152"/>
      <c r="P23" s="152"/>
      <c r="Q23" s="152"/>
      <c r="R23" s="152"/>
      <c r="S23" s="66" t="str">
        <f t="shared" si="12"/>
        <v/>
      </c>
      <c r="T23" s="66" t="str">
        <f t="shared" si="13"/>
        <v/>
      </c>
      <c r="U23" s="66" t="str">
        <f t="shared" si="14"/>
        <v/>
      </c>
      <c r="V23" s="66" t="str">
        <f t="shared" si="15"/>
        <v/>
      </c>
      <c r="W23" s="66" t="str">
        <f t="shared" si="16"/>
        <v/>
      </c>
      <c r="X23" s="66" t="str">
        <f t="shared" si="17"/>
        <v/>
      </c>
      <c r="Y23" s="66">
        <f t="shared" si="18"/>
        <v>0</v>
      </c>
      <c r="Z23" s="66">
        <f t="shared" si="19"/>
        <v>0</v>
      </c>
      <c r="AA23" s="66" t="e">
        <f t="shared" si="20"/>
        <v>#VALUE!</v>
      </c>
      <c r="AB23" s="67" t="e">
        <f t="shared" si="21"/>
        <v>#VALUE!</v>
      </c>
      <c r="AC23" s="87" t="e">
        <f t="shared" si="22"/>
        <v>#VALUE!</v>
      </c>
      <c r="AD23" s="87" t="e">
        <f t="shared" si="23"/>
        <v>#VALUE!</v>
      </c>
      <c r="AE23" s="87" t="e">
        <f t="shared" si="24"/>
        <v>#VALUE!</v>
      </c>
      <c r="AF23" s="87" t="e">
        <f t="shared" si="25"/>
        <v>#VALUE!</v>
      </c>
      <c r="AG23" s="67" t="e">
        <f t="shared" si="26"/>
        <v>#VALUE!</v>
      </c>
      <c r="AH23" s="87" t="e">
        <f t="shared" si="27"/>
        <v>#VALUE!</v>
      </c>
      <c r="AI23" s="87" t="e">
        <f t="shared" si="28"/>
        <v>#VALUE!</v>
      </c>
      <c r="AJ23" s="87" t="e">
        <f t="shared" si="29"/>
        <v>#VALUE!</v>
      </c>
      <c r="AK23" s="144" t="e">
        <f t="shared" si="30"/>
        <v>#VALUE!</v>
      </c>
      <c r="AL23" s="144" t="e">
        <f t="shared" si="31"/>
        <v>#VALUE!</v>
      </c>
    </row>
    <row r="24" spans="1:38" s="77" customFormat="1" x14ac:dyDescent="0.2">
      <c r="A24" s="14"/>
      <c r="B24" s="64"/>
      <c r="C24" s="64"/>
      <c r="D24" s="152"/>
      <c r="E24" s="152"/>
      <c r="F24" s="152"/>
      <c r="G24" s="152"/>
      <c r="H24" s="152"/>
      <c r="I24" s="152"/>
      <c r="J24" s="152"/>
      <c r="K24" s="152"/>
      <c r="L24" s="152"/>
      <c r="M24" s="152"/>
      <c r="N24" s="152"/>
      <c r="O24" s="152"/>
      <c r="P24" s="152"/>
      <c r="Q24" s="152"/>
      <c r="R24" s="152"/>
      <c r="S24" s="66" t="str">
        <f t="shared" si="12"/>
        <v/>
      </c>
      <c r="T24" s="66" t="str">
        <f t="shared" si="13"/>
        <v/>
      </c>
      <c r="U24" s="66" t="str">
        <f t="shared" si="14"/>
        <v/>
      </c>
      <c r="V24" s="66" t="str">
        <f t="shared" si="15"/>
        <v/>
      </c>
      <c r="W24" s="66" t="str">
        <f t="shared" si="16"/>
        <v/>
      </c>
      <c r="X24" s="66" t="str">
        <f t="shared" si="17"/>
        <v/>
      </c>
      <c r="Y24" s="66">
        <f t="shared" si="18"/>
        <v>0</v>
      </c>
      <c r="Z24" s="66">
        <f t="shared" si="19"/>
        <v>0</v>
      </c>
      <c r="AA24" s="66" t="e">
        <f t="shared" si="20"/>
        <v>#VALUE!</v>
      </c>
      <c r="AB24" s="67" t="e">
        <f t="shared" si="21"/>
        <v>#VALUE!</v>
      </c>
      <c r="AC24" s="87" t="e">
        <f t="shared" si="22"/>
        <v>#VALUE!</v>
      </c>
      <c r="AD24" s="87" t="e">
        <f t="shared" si="23"/>
        <v>#VALUE!</v>
      </c>
      <c r="AE24" s="87" t="e">
        <f t="shared" si="24"/>
        <v>#VALUE!</v>
      </c>
      <c r="AF24" s="87" t="e">
        <f t="shared" si="25"/>
        <v>#VALUE!</v>
      </c>
      <c r="AG24" s="67" t="e">
        <f t="shared" si="26"/>
        <v>#VALUE!</v>
      </c>
      <c r="AH24" s="87" t="e">
        <f t="shared" si="27"/>
        <v>#VALUE!</v>
      </c>
      <c r="AI24" s="87" t="e">
        <f t="shared" si="28"/>
        <v>#VALUE!</v>
      </c>
      <c r="AJ24" s="87" t="e">
        <f t="shared" si="29"/>
        <v>#VALUE!</v>
      </c>
      <c r="AK24" s="144" t="e">
        <f t="shared" si="30"/>
        <v>#VALUE!</v>
      </c>
      <c r="AL24" s="144" t="e">
        <f t="shared" si="31"/>
        <v>#VALUE!</v>
      </c>
    </row>
    <row r="25" spans="1:38" s="77" customFormat="1" x14ac:dyDescent="0.2">
      <c r="A25" s="14"/>
      <c r="B25" s="64"/>
      <c r="C25" s="64"/>
      <c r="D25" s="152"/>
      <c r="E25" s="152"/>
      <c r="F25" s="152"/>
      <c r="G25" s="152"/>
      <c r="H25" s="152"/>
      <c r="I25" s="152"/>
      <c r="J25" s="152"/>
      <c r="K25" s="152"/>
      <c r="L25" s="152"/>
      <c r="M25" s="152"/>
      <c r="N25" s="152"/>
      <c r="O25" s="152"/>
      <c r="P25" s="152"/>
      <c r="Q25" s="152"/>
      <c r="R25" s="152"/>
      <c r="S25" s="66" t="str">
        <f t="shared" si="12"/>
        <v/>
      </c>
      <c r="T25" s="66" t="str">
        <f t="shared" si="13"/>
        <v/>
      </c>
      <c r="U25" s="66" t="str">
        <f t="shared" si="14"/>
        <v/>
      </c>
      <c r="V25" s="66" t="str">
        <f t="shared" si="15"/>
        <v/>
      </c>
      <c r="W25" s="66" t="str">
        <f t="shared" si="16"/>
        <v/>
      </c>
      <c r="X25" s="66" t="str">
        <f t="shared" si="17"/>
        <v/>
      </c>
      <c r="Y25" s="66">
        <f t="shared" si="18"/>
        <v>0</v>
      </c>
      <c r="Z25" s="66">
        <f t="shared" si="19"/>
        <v>0</v>
      </c>
      <c r="AA25" s="66" t="e">
        <f t="shared" si="20"/>
        <v>#VALUE!</v>
      </c>
      <c r="AB25" s="67" t="e">
        <f t="shared" si="21"/>
        <v>#VALUE!</v>
      </c>
      <c r="AC25" s="87" t="e">
        <f t="shared" si="22"/>
        <v>#VALUE!</v>
      </c>
      <c r="AD25" s="87" t="e">
        <f t="shared" si="23"/>
        <v>#VALUE!</v>
      </c>
      <c r="AE25" s="87" t="e">
        <f t="shared" si="24"/>
        <v>#VALUE!</v>
      </c>
      <c r="AF25" s="87" t="e">
        <f t="shared" si="25"/>
        <v>#VALUE!</v>
      </c>
      <c r="AG25" s="67" t="e">
        <f t="shared" si="26"/>
        <v>#VALUE!</v>
      </c>
      <c r="AH25" s="87" t="e">
        <f t="shared" si="27"/>
        <v>#VALUE!</v>
      </c>
      <c r="AI25" s="87" t="e">
        <f t="shared" si="28"/>
        <v>#VALUE!</v>
      </c>
      <c r="AJ25" s="87" t="e">
        <f t="shared" si="29"/>
        <v>#VALUE!</v>
      </c>
      <c r="AK25" s="144" t="e">
        <f t="shared" si="30"/>
        <v>#VALUE!</v>
      </c>
      <c r="AL25" s="144" t="e">
        <f t="shared" si="31"/>
        <v>#VALUE!</v>
      </c>
    </row>
    <row r="26" spans="1:38" s="77" customFormat="1" x14ac:dyDescent="0.2">
      <c r="A26" s="14"/>
      <c r="B26" s="64"/>
      <c r="C26" s="64"/>
      <c r="D26" s="152"/>
      <c r="E26" s="152"/>
      <c r="F26" s="152"/>
      <c r="G26" s="152"/>
      <c r="H26" s="152"/>
      <c r="I26" s="152"/>
      <c r="J26" s="152"/>
      <c r="K26" s="152"/>
      <c r="L26" s="152"/>
      <c r="M26" s="152"/>
      <c r="N26" s="152"/>
      <c r="O26" s="152"/>
      <c r="P26" s="152"/>
      <c r="Q26" s="152"/>
      <c r="R26" s="152"/>
      <c r="S26" s="66" t="str">
        <f t="shared" si="12"/>
        <v/>
      </c>
      <c r="T26" s="66" t="str">
        <f t="shared" si="13"/>
        <v/>
      </c>
      <c r="U26" s="66" t="str">
        <f t="shared" si="14"/>
        <v/>
      </c>
      <c r="V26" s="66" t="str">
        <f t="shared" si="15"/>
        <v/>
      </c>
      <c r="W26" s="66" t="str">
        <f t="shared" si="16"/>
        <v/>
      </c>
      <c r="X26" s="66" t="str">
        <f t="shared" si="17"/>
        <v/>
      </c>
      <c r="Y26" s="66">
        <f t="shared" si="18"/>
        <v>0</v>
      </c>
      <c r="Z26" s="66">
        <f t="shared" si="19"/>
        <v>0</v>
      </c>
      <c r="AA26" s="66" t="e">
        <f t="shared" si="20"/>
        <v>#VALUE!</v>
      </c>
      <c r="AB26" s="67" t="e">
        <f t="shared" si="21"/>
        <v>#VALUE!</v>
      </c>
      <c r="AC26" s="87" t="e">
        <f t="shared" si="22"/>
        <v>#VALUE!</v>
      </c>
      <c r="AD26" s="87" t="e">
        <f t="shared" si="23"/>
        <v>#VALUE!</v>
      </c>
      <c r="AE26" s="87" t="e">
        <f t="shared" si="24"/>
        <v>#VALUE!</v>
      </c>
      <c r="AF26" s="87" t="e">
        <f t="shared" si="25"/>
        <v>#VALUE!</v>
      </c>
      <c r="AG26" s="67" t="e">
        <f t="shared" si="26"/>
        <v>#VALUE!</v>
      </c>
      <c r="AH26" s="87" t="e">
        <f t="shared" si="27"/>
        <v>#VALUE!</v>
      </c>
      <c r="AI26" s="87" t="e">
        <f t="shared" si="28"/>
        <v>#VALUE!</v>
      </c>
      <c r="AJ26" s="87" t="e">
        <f t="shared" si="29"/>
        <v>#VALUE!</v>
      </c>
      <c r="AK26" s="144" t="e">
        <f t="shared" si="30"/>
        <v>#VALUE!</v>
      </c>
      <c r="AL26" s="144" t="e">
        <f t="shared" si="31"/>
        <v>#VALUE!</v>
      </c>
    </row>
    <row r="27" spans="1:38" s="77" customFormat="1" x14ac:dyDescent="0.2">
      <c r="A27" s="14"/>
      <c r="B27" s="64"/>
      <c r="C27" s="64"/>
      <c r="D27" s="152"/>
      <c r="E27" s="152"/>
      <c r="F27" s="152"/>
      <c r="G27" s="152"/>
      <c r="H27" s="152"/>
      <c r="I27" s="152"/>
      <c r="J27" s="152"/>
      <c r="K27" s="152"/>
      <c r="L27" s="152"/>
      <c r="M27" s="152"/>
      <c r="N27" s="152"/>
      <c r="O27" s="152"/>
      <c r="P27" s="152"/>
      <c r="Q27" s="152"/>
      <c r="R27" s="152"/>
      <c r="S27" s="66" t="str">
        <f t="shared" si="12"/>
        <v/>
      </c>
      <c r="T27" s="66" t="str">
        <f t="shared" si="13"/>
        <v/>
      </c>
      <c r="U27" s="66" t="str">
        <f t="shared" si="14"/>
        <v/>
      </c>
      <c r="V27" s="66" t="str">
        <f t="shared" si="15"/>
        <v/>
      </c>
      <c r="W27" s="66" t="str">
        <f t="shared" si="16"/>
        <v/>
      </c>
      <c r="X27" s="66" t="str">
        <f t="shared" si="17"/>
        <v/>
      </c>
      <c r="Y27" s="66">
        <f t="shared" si="18"/>
        <v>0</v>
      </c>
      <c r="Z27" s="66">
        <f t="shared" si="19"/>
        <v>0</v>
      </c>
      <c r="AA27" s="66" t="e">
        <f t="shared" si="20"/>
        <v>#VALUE!</v>
      </c>
      <c r="AB27" s="67" t="e">
        <f t="shared" si="21"/>
        <v>#VALUE!</v>
      </c>
      <c r="AC27" s="87" t="e">
        <f t="shared" si="22"/>
        <v>#VALUE!</v>
      </c>
      <c r="AD27" s="87" t="e">
        <f t="shared" si="23"/>
        <v>#VALUE!</v>
      </c>
      <c r="AE27" s="87" t="e">
        <f t="shared" si="24"/>
        <v>#VALUE!</v>
      </c>
      <c r="AF27" s="87" t="e">
        <f t="shared" si="25"/>
        <v>#VALUE!</v>
      </c>
      <c r="AG27" s="67" t="e">
        <f t="shared" si="26"/>
        <v>#VALUE!</v>
      </c>
      <c r="AH27" s="87" t="e">
        <f t="shared" si="27"/>
        <v>#VALUE!</v>
      </c>
      <c r="AI27" s="87" t="e">
        <f t="shared" si="28"/>
        <v>#VALUE!</v>
      </c>
      <c r="AJ27" s="87" t="e">
        <f t="shared" si="29"/>
        <v>#VALUE!</v>
      </c>
      <c r="AK27" s="144" t="e">
        <f t="shared" si="30"/>
        <v>#VALUE!</v>
      </c>
      <c r="AL27" s="144" t="e">
        <f t="shared" si="31"/>
        <v>#VALUE!</v>
      </c>
    </row>
    <row r="28" spans="1:38" s="77" customFormat="1" x14ac:dyDescent="0.2">
      <c r="A28" s="14"/>
      <c r="B28" s="64"/>
      <c r="C28" s="64"/>
      <c r="D28" s="152"/>
      <c r="E28" s="152"/>
      <c r="F28" s="152"/>
      <c r="G28" s="152"/>
      <c r="H28" s="152"/>
      <c r="I28" s="152"/>
      <c r="J28" s="152"/>
      <c r="K28" s="152"/>
      <c r="L28" s="152"/>
      <c r="M28" s="152"/>
      <c r="N28" s="152"/>
      <c r="O28" s="152"/>
      <c r="P28" s="152"/>
      <c r="Q28" s="152"/>
      <c r="R28" s="152"/>
      <c r="S28" s="66" t="str">
        <f t="shared" si="12"/>
        <v/>
      </c>
      <c r="T28" s="66" t="str">
        <f t="shared" si="13"/>
        <v/>
      </c>
      <c r="U28" s="66" t="str">
        <f t="shared" si="14"/>
        <v/>
      </c>
      <c r="V28" s="66" t="str">
        <f t="shared" si="15"/>
        <v/>
      </c>
      <c r="W28" s="66" t="str">
        <f t="shared" si="16"/>
        <v/>
      </c>
      <c r="X28" s="66" t="str">
        <f t="shared" si="17"/>
        <v/>
      </c>
      <c r="Y28" s="66">
        <f t="shared" si="18"/>
        <v>0</v>
      </c>
      <c r="Z28" s="66">
        <f t="shared" si="19"/>
        <v>0</v>
      </c>
      <c r="AA28" s="66" t="e">
        <f t="shared" si="20"/>
        <v>#VALUE!</v>
      </c>
      <c r="AB28" s="67" t="e">
        <f t="shared" si="21"/>
        <v>#VALUE!</v>
      </c>
      <c r="AC28" s="87" t="e">
        <f t="shared" si="22"/>
        <v>#VALUE!</v>
      </c>
      <c r="AD28" s="87" t="e">
        <f t="shared" si="23"/>
        <v>#VALUE!</v>
      </c>
      <c r="AE28" s="87" t="e">
        <f t="shared" si="24"/>
        <v>#VALUE!</v>
      </c>
      <c r="AF28" s="87" t="e">
        <f t="shared" si="25"/>
        <v>#VALUE!</v>
      </c>
      <c r="AG28" s="67" t="e">
        <f t="shared" si="26"/>
        <v>#VALUE!</v>
      </c>
      <c r="AH28" s="87" t="e">
        <f t="shared" si="27"/>
        <v>#VALUE!</v>
      </c>
      <c r="AI28" s="87" t="e">
        <f t="shared" si="28"/>
        <v>#VALUE!</v>
      </c>
      <c r="AJ28" s="87" t="e">
        <f t="shared" si="29"/>
        <v>#VALUE!</v>
      </c>
      <c r="AK28" s="144" t="e">
        <f t="shared" si="30"/>
        <v>#VALUE!</v>
      </c>
      <c r="AL28" s="144" t="e">
        <f t="shared" si="31"/>
        <v>#VALUE!</v>
      </c>
    </row>
    <row r="29" spans="1:38" s="77" customFormat="1" x14ac:dyDescent="0.2">
      <c r="A29" s="14"/>
      <c r="B29" s="64"/>
      <c r="C29" s="64"/>
      <c r="D29" s="152"/>
      <c r="E29" s="152"/>
      <c r="F29" s="152"/>
      <c r="G29" s="152"/>
      <c r="H29" s="152"/>
      <c r="I29" s="152"/>
      <c r="J29" s="152"/>
      <c r="K29" s="152"/>
      <c r="L29" s="152"/>
      <c r="M29" s="152"/>
      <c r="N29" s="152"/>
      <c r="O29" s="152"/>
      <c r="P29" s="152"/>
      <c r="Q29" s="152"/>
      <c r="R29" s="152"/>
      <c r="S29" s="66" t="str">
        <f t="shared" si="12"/>
        <v/>
      </c>
      <c r="T29" s="66" t="str">
        <f t="shared" si="13"/>
        <v/>
      </c>
      <c r="U29" s="66" t="str">
        <f t="shared" si="14"/>
        <v/>
      </c>
      <c r="V29" s="66" t="str">
        <f t="shared" si="15"/>
        <v/>
      </c>
      <c r="W29" s="66" t="str">
        <f t="shared" si="16"/>
        <v/>
      </c>
      <c r="X29" s="66" t="str">
        <f t="shared" si="17"/>
        <v/>
      </c>
      <c r="Y29" s="66">
        <f t="shared" si="18"/>
        <v>0</v>
      </c>
      <c r="Z29" s="66">
        <f t="shared" si="19"/>
        <v>0</v>
      </c>
      <c r="AA29" s="66" t="e">
        <f t="shared" si="20"/>
        <v>#VALUE!</v>
      </c>
      <c r="AB29" s="67" t="e">
        <f t="shared" si="21"/>
        <v>#VALUE!</v>
      </c>
      <c r="AC29" s="87" t="e">
        <f t="shared" si="22"/>
        <v>#VALUE!</v>
      </c>
      <c r="AD29" s="87" t="e">
        <f t="shared" si="23"/>
        <v>#VALUE!</v>
      </c>
      <c r="AE29" s="87" t="e">
        <f t="shared" si="24"/>
        <v>#VALUE!</v>
      </c>
      <c r="AF29" s="87" t="e">
        <f t="shared" si="25"/>
        <v>#VALUE!</v>
      </c>
      <c r="AG29" s="67" t="e">
        <f t="shared" si="26"/>
        <v>#VALUE!</v>
      </c>
      <c r="AH29" s="87" t="e">
        <f t="shared" si="27"/>
        <v>#VALUE!</v>
      </c>
      <c r="AI29" s="87" t="e">
        <f t="shared" si="28"/>
        <v>#VALUE!</v>
      </c>
      <c r="AJ29" s="87" t="e">
        <f t="shared" si="29"/>
        <v>#VALUE!</v>
      </c>
      <c r="AK29" s="144" t="e">
        <f t="shared" si="30"/>
        <v>#VALUE!</v>
      </c>
      <c r="AL29" s="144" t="e">
        <f t="shared" si="31"/>
        <v>#VALUE!</v>
      </c>
    </row>
    <row r="30" spans="1:38" s="77" customFormat="1" x14ac:dyDescent="0.2">
      <c r="A30" s="14"/>
      <c r="B30" s="64"/>
      <c r="C30" s="64"/>
      <c r="D30" s="152"/>
      <c r="E30" s="152"/>
      <c r="F30" s="152"/>
      <c r="G30" s="152"/>
      <c r="H30" s="152"/>
      <c r="I30" s="152"/>
      <c r="J30" s="152"/>
      <c r="K30" s="152"/>
      <c r="L30" s="152"/>
      <c r="M30" s="152"/>
      <c r="N30" s="152"/>
      <c r="O30" s="152"/>
      <c r="P30" s="152"/>
      <c r="Q30" s="152"/>
      <c r="R30" s="152"/>
      <c r="S30" s="66" t="str">
        <f t="shared" si="12"/>
        <v/>
      </c>
      <c r="T30" s="66" t="str">
        <f t="shared" si="13"/>
        <v/>
      </c>
      <c r="U30" s="66" t="str">
        <f t="shared" si="14"/>
        <v/>
      </c>
      <c r="V30" s="66" t="str">
        <f t="shared" si="15"/>
        <v/>
      </c>
      <c r="W30" s="66" t="str">
        <f t="shared" si="16"/>
        <v/>
      </c>
      <c r="X30" s="66" t="str">
        <f t="shared" si="17"/>
        <v/>
      </c>
      <c r="Y30" s="66">
        <f t="shared" si="18"/>
        <v>0</v>
      </c>
      <c r="Z30" s="66">
        <f t="shared" si="19"/>
        <v>0</v>
      </c>
      <c r="AA30" s="66" t="e">
        <f t="shared" si="20"/>
        <v>#VALUE!</v>
      </c>
      <c r="AB30" s="67" t="e">
        <f t="shared" si="21"/>
        <v>#VALUE!</v>
      </c>
      <c r="AC30" s="87" t="e">
        <f t="shared" si="22"/>
        <v>#VALUE!</v>
      </c>
      <c r="AD30" s="87" t="e">
        <f t="shared" si="23"/>
        <v>#VALUE!</v>
      </c>
      <c r="AE30" s="87" t="e">
        <f t="shared" si="24"/>
        <v>#VALUE!</v>
      </c>
      <c r="AF30" s="87" t="e">
        <f t="shared" si="25"/>
        <v>#VALUE!</v>
      </c>
      <c r="AG30" s="67" t="e">
        <f t="shared" si="26"/>
        <v>#VALUE!</v>
      </c>
      <c r="AH30" s="87" t="e">
        <f t="shared" si="27"/>
        <v>#VALUE!</v>
      </c>
      <c r="AI30" s="87" t="e">
        <f t="shared" si="28"/>
        <v>#VALUE!</v>
      </c>
      <c r="AJ30" s="87" t="e">
        <f t="shared" si="29"/>
        <v>#VALUE!</v>
      </c>
      <c r="AK30" s="144" t="e">
        <f t="shared" si="30"/>
        <v>#VALUE!</v>
      </c>
      <c r="AL30" s="144" t="e">
        <f t="shared" si="31"/>
        <v>#VALUE!</v>
      </c>
    </row>
    <row r="31" spans="1:38" s="77" customFormat="1" x14ac:dyDescent="0.2">
      <c r="A31" s="14"/>
      <c r="B31" s="64"/>
      <c r="C31" s="64"/>
      <c r="D31" s="152"/>
      <c r="E31" s="152"/>
      <c r="F31" s="152"/>
      <c r="G31" s="152"/>
      <c r="H31" s="152"/>
      <c r="I31" s="152"/>
      <c r="J31" s="152"/>
      <c r="K31" s="152"/>
      <c r="L31" s="152"/>
      <c r="M31" s="152"/>
      <c r="N31" s="152"/>
      <c r="O31" s="152"/>
      <c r="P31" s="152"/>
      <c r="Q31" s="152"/>
      <c r="R31" s="152"/>
      <c r="S31" s="66" t="str">
        <f t="shared" si="12"/>
        <v/>
      </c>
      <c r="T31" s="66" t="str">
        <f t="shared" si="13"/>
        <v/>
      </c>
      <c r="U31" s="66" t="str">
        <f t="shared" si="14"/>
        <v/>
      </c>
      <c r="V31" s="66" t="str">
        <f t="shared" si="15"/>
        <v/>
      </c>
      <c r="W31" s="66" t="str">
        <f t="shared" si="16"/>
        <v/>
      </c>
      <c r="X31" s="66" t="str">
        <f t="shared" si="17"/>
        <v/>
      </c>
      <c r="Y31" s="66">
        <f t="shared" si="18"/>
        <v>0</v>
      </c>
      <c r="Z31" s="66">
        <f t="shared" si="19"/>
        <v>0</v>
      </c>
      <c r="AA31" s="66" t="e">
        <f t="shared" si="20"/>
        <v>#VALUE!</v>
      </c>
      <c r="AB31" s="67" t="e">
        <f t="shared" si="21"/>
        <v>#VALUE!</v>
      </c>
      <c r="AC31" s="87" t="e">
        <f t="shared" si="22"/>
        <v>#VALUE!</v>
      </c>
      <c r="AD31" s="87" t="e">
        <f t="shared" si="23"/>
        <v>#VALUE!</v>
      </c>
      <c r="AE31" s="87" t="e">
        <f t="shared" si="24"/>
        <v>#VALUE!</v>
      </c>
      <c r="AF31" s="87" t="e">
        <f t="shared" si="25"/>
        <v>#VALUE!</v>
      </c>
      <c r="AG31" s="67" t="e">
        <f t="shared" si="26"/>
        <v>#VALUE!</v>
      </c>
      <c r="AH31" s="87" t="e">
        <f t="shared" si="27"/>
        <v>#VALUE!</v>
      </c>
      <c r="AI31" s="87" t="e">
        <f t="shared" si="28"/>
        <v>#VALUE!</v>
      </c>
      <c r="AJ31" s="87" t="e">
        <f t="shared" si="29"/>
        <v>#VALUE!</v>
      </c>
      <c r="AK31" s="144" t="e">
        <f t="shared" si="30"/>
        <v>#VALUE!</v>
      </c>
      <c r="AL31" s="144" t="e">
        <f t="shared" si="31"/>
        <v>#VALUE!</v>
      </c>
    </row>
    <row r="32" spans="1:38" s="77" customFormat="1" x14ac:dyDescent="0.2">
      <c r="A32" s="14"/>
      <c r="B32" s="64"/>
      <c r="C32" s="64"/>
      <c r="D32" s="152"/>
      <c r="E32" s="152"/>
      <c r="F32" s="152"/>
      <c r="G32" s="152"/>
      <c r="H32" s="152"/>
      <c r="I32" s="152"/>
      <c r="J32" s="152"/>
      <c r="K32" s="152"/>
      <c r="L32" s="152"/>
      <c r="M32" s="152"/>
      <c r="N32" s="152"/>
      <c r="O32" s="152"/>
      <c r="P32" s="152"/>
      <c r="Q32" s="152"/>
      <c r="R32" s="152"/>
      <c r="S32" s="66" t="str">
        <f t="shared" si="12"/>
        <v/>
      </c>
      <c r="T32" s="66" t="str">
        <f t="shared" si="13"/>
        <v/>
      </c>
      <c r="U32" s="66" t="str">
        <f t="shared" si="14"/>
        <v/>
      </c>
      <c r="V32" s="66" t="str">
        <f t="shared" si="15"/>
        <v/>
      </c>
      <c r="W32" s="66" t="str">
        <f t="shared" si="16"/>
        <v/>
      </c>
      <c r="X32" s="66" t="str">
        <f t="shared" si="17"/>
        <v/>
      </c>
      <c r="Y32" s="66">
        <f t="shared" si="18"/>
        <v>0</v>
      </c>
      <c r="Z32" s="66">
        <f t="shared" si="19"/>
        <v>0</v>
      </c>
      <c r="AA32" s="66" t="e">
        <f t="shared" si="20"/>
        <v>#VALUE!</v>
      </c>
      <c r="AB32" s="67" t="e">
        <f t="shared" si="21"/>
        <v>#VALUE!</v>
      </c>
      <c r="AC32" s="87" t="e">
        <f t="shared" si="22"/>
        <v>#VALUE!</v>
      </c>
      <c r="AD32" s="87" t="e">
        <f t="shared" si="23"/>
        <v>#VALUE!</v>
      </c>
      <c r="AE32" s="87" t="e">
        <f t="shared" si="24"/>
        <v>#VALUE!</v>
      </c>
      <c r="AF32" s="87" t="e">
        <f t="shared" si="25"/>
        <v>#VALUE!</v>
      </c>
      <c r="AG32" s="67" t="e">
        <f t="shared" si="26"/>
        <v>#VALUE!</v>
      </c>
      <c r="AH32" s="87" t="e">
        <f t="shared" si="27"/>
        <v>#VALUE!</v>
      </c>
      <c r="AI32" s="87" t="e">
        <f t="shared" si="28"/>
        <v>#VALUE!</v>
      </c>
      <c r="AJ32" s="87" t="e">
        <f t="shared" si="29"/>
        <v>#VALUE!</v>
      </c>
      <c r="AK32" s="144" t="e">
        <f t="shared" si="30"/>
        <v>#VALUE!</v>
      </c>
      <c r="AL32" s="144" t="e">
        <f t="shared" si="31"/>
        <v>#VALUE!</v>
      </c>
    </row>
    <row r="33" spans="1:38" s="77" customFormat="1" x14ac:dyDescent="0.2">
      <c r="A33" s="14"/>
      <c r="B33" s="64"/>
      <c r="C33" s="64"/>
      <c r="D33" s="152"/>
      <c r="E33" s="152"/>
      <c r="F33" s="152"/>
      <c r="G33" s="152"/>
      <c r="H33" s="152"/>
      <c r="I33" s="152"/>
      <c r="J33" s="152"/>
      <c r="K33" s="152"/>
      <c r="L33" s="152"/>
      <c r="M33" s="152"/>
      <c r="N33" s="152"/>
      <c r="O33" s="152"/>
      <c r="P33" s="152"/>
      <c r="Q33" s="152"/>
      <c r="R33" s="152"/>
      <c r="S33" s="66" t="str">
        <f t="shared" si="12"/>
        <v/>
      </c>
      <c r="T33" s="66" t="str">
        <f t="shared" si="13"/>
        <v/>
      </c>
      <c r="U33" s="66" t="str">
        <f t="shared" si="14"/>
        <v/>
      </c>
      <c r="V33" s="66" t="str">
        <f t="shared" si="15"/>
        <v/>
      </c>
      <c r="W33" s="66" t="str">
        <f t="shared" si="16"/>
        <v/>
      </c>
      <c r="X33" s="66" t="str">
        <f t="shared" si="17"/>
        <v/>
      </c>
      <c r="Y33" s="66">
        <f t="shared" si="18"/>
        <v>0</v>
      </c>
      <c r="Z33" s="66">
        <f t="shared" si="19"/>
        <v>0</v>
      </c>
      <c r="AA33" s="66" t="e">
        <f t="shared" si="20"/>
        <v>#VALUE!</v>
      </c>
      <c r="AB33" s="67" t="e">
        <f t="shared" si="21"/>
        <v>#VALUE!</v>
      </c>
      <c r="AC33" s="87" t="e">
        <f t="shared" si="22"/>
        <v>#VALUE!</v>
      </c>
      <c r="AD33" s="87" t="e">
        <f t="shared" si="23"/>
        <v>#VALUE!</v>
      </c>
      <c r="AE33" s="87" t="e">
        <f t="shared" si="24"/>
        <v>#VALUE!</v>
      </c>
      <c r="AF33" s="87" t="e">
        <f t="shared" si="25"/>
        <v>#VALUE!</v>
      </c>
      <c r="AG33" s="67" t="e">
        <f t="shared" si="26"/>
        <v>#VALUE!</v>
      </c>
      <c r="AH33" s="87" t="e">
        <f t="shared" si="27"/>
        <v>#VALUE!</v>
      </c>
      <c r="AI33" s="87" t="e">
        <f t="shared" si="28"/>
        <v>#VALUE!</v>
      </c>
      <c r="AJ33" s="87" t="e">
        <f t="shared" si="29"/>
        <v>#VALUE!</v>
      </c>
      <c r="AK33" s="144" t="e">
        <f t="shared" si="30"/>
        <v>#VALUE!</v>
      </c>
      <c r="AL33" s="144" t="e">
        <f t="shared" si="31"/>
        <v>#VALUE!</v>
      </c>
    </row>
    <row r="34" spans="1:38" s="77" customFormat="1" x14ac:dyDescent="0.2">
      <c r="A34" s="14"/>
      <c r="B34" s="64"/>
      <c r="C34" s="64"/>
      <c r="D34" s="152"/>
      <c r="E34" s="152"/>
      <c r="F34" s="152"/>
      <c r="G34" s="152"/>
      <c r="H34" s="152"/>
      <c r="I34" s="152"/>
      <c r="J34" s="152"/>
      <c r="K34" s="152"/>
      <c r="L34" s="152"/>
      <c r="M34" s="152"/>
      <c r="N34" s="152"/>
      <c r="O34" s="152"/>
      <c r="P34" s="152"/>
      <c r="Q34" s="152"/>
      <c r="R34" s="152"/>
      <c r="S34" s="66" t="str">
        <f t="shared" si="12"/>
        <v/>
      </c>
      <c r="T34" s="66" t="str">
        <f t="shared" si="13"/>
        <v/>
      </c>
      <c r="U34" s="66" t="str">
        <f t="shared" si="14"/>
        <v/>
      </c>
      <c r="V34" s="66" t="str">
        <f t="shared" si="15"/>
        <v/>
      </c>
      <c r="W34" s="66" t="str">
        <f t="shared" si="16"/>
        <v/>
      </c>
      <c r="X34" s="66" t="str">
        <f t="shared" si="17"/>
        <v/>
      </c>
      <c r="Y34" s="66">
        <f t="shared" si="18"/>
        <v>0</v>
      </c>
      <c r="Z34" s="66">
        <f t="shared" si="19"/>
        <v>0</v>
      </c>
      <c r="AA34" s="66" t="e">
        <f t="shared" si="20"/>
        <v>#VALUE!</v>
      </c>
      <c r="AB34" s="67" t="e">
        <f t="shared" si="21"/>
        <v>#VALUE!</v>
      </c>
      <c r="AC34" s="87" t="e">
        <f t="shared" si="22"/>
        <v>#VALUE!</v>
      </c>
      <c r="AD34" s="87" t="e">
        <f t="shared" si="23"/>
        <v>#VALUE!</v>
      </c>
      <c r="AE34" s="87" t="e">
        <f t="shared" si="24"/>
        <v>#VALUE!</v>
      </c>
      <c r="AF34" s="87" t="e">
        <f t="shared" si="25"/>
        <v>#VALUE!</v>
      </c>
      <c r="AG34" s="67" t="e">
        <f t="shared" si="26"/>
        <v>#VALUE!</v>
      </c>
      <c r="AH34" s="87" t="e">
        <f t="shared" si="27"/>
        <v>#VALUE!</v>
      </c>
      <c r="AI34" s="87" t="e">
        <f t="shared" si="28"/>
        <v>#VALUE!</v>
      </c>
      <c r="AJ34" s="87" t="e">
        <f t="shared" si="29"/>
        <v>#VALUE!</v>
      </c>
      <c r="AK34" s="144" t="e">
        <f t="shared" si="30"/>
        <v>#VALUE!</v>
      </c>
      <c r="AL34" s="144" t="e">
        <f t="shared" si="31"/>
        <v>#VALUE!</v>
      </c>
    </row>
    <row r="35" spans="1:38" s="77" customFormat="1" x14ac:dyDescent="0.2">
      <c r="A35" s="14"/>
      <c r="B35" s="64"/>
      <c r="C35" s="64"/>
      <c r="D35" s="152"/>
      <c r="E35" s="152"/>
      <c r="F35" s="152"/>
      <c r="G35" s="152"/>
      <c r="H35" s="152"/>
      <c r="I35" s="152"/>
      <c r="J35" s="152"/>
      <c r="K35" s="152"/>
      <c r="L35" s="152"/>
      <c r="M35" s="152"/>
      <c r="N35" s="152"/>
      <c r="O35" s="152"/>
      <c r="P35" s="152"/>
      <c r="Q35" s="152"/>
      <c r="R35" s="152"/>
      <c r="S35" s="66" t="str">
        <f t="shared" si="12"/>
        <v/>
      </c>
      <c r="T35" s="66" t="str">
        <f t="shared" si="13"/>
        <v/>
      </c>
      <c r="U35" s="66" t="str">
        <f t="shared" si="14"/>
        <v/>
      </c>
      <c r="V35" s="66" t="str">
        <f t="shared" si="15"/>
        <v/>
      </c>
      <c r="W35" s="66" t="str">
        <f t="shared" si="16"/>
        <v/>
      </c>
      <c r="X35" s="66" t="str">
        <f t="shared" si="17"/>
        <v/>
      </c>
      <c r="Y35" s="66">
        <f t="shared" si="18"/>
        <v>0</v>
      </c>
      <c r="Z35" s="66">
        <f t="shared" si="19"/>
        <v>0</v>
      </c>
      <c r="AA35" s="66" t="e">
        <f t="shared" si="20"/>
        <v>#VALUE!</v>
      </c>
      <c r="AB35" s="67" t="e">
        <f t="shared" si="21"/>
        <v>#VALUE!</v>
      </c>
      <c r="AC35" s="87" t="e">
        <f t="shared" si="22"/>
        <v>#VALUE!</v>
      </c>
      <c r="AD35" s="87" t="e">
        <f t="shared" si="23"/>
        <v>#VALUE!</v>
      </c>
      <c r="AE35" s="87" t="e">
        <f t="shared" si="24"/>
        <v>#VALUE!</v>
      </c>
      <c r="AF35" s="87" t="e">
        <f t="shared" si="25"/>
        <v>#VALUE!</v>
      </c>
      <c r="AG35" s="67" t="e">
        <f t="shared" si="26"/>
        <v>#VALUE!</v>
      </c>
      <c r="AH35" s="87" t="e">
        <f t="shared" si="27"/>
        <v>#VALUE!</v>
      </c>
      <c r="AI35" s="87" t="e">
        <f t="shared" si="28"/>
        <v>#VALUE!</v>
      </c>
      <c r="AJ35" s="87" t="e">
        <f t="shared" si="29"/>
        <v>#VALUE!</v>
      </c>
      <c r="AK35" s="144" t="e">
        <f t="shared" si="30"/>
        <v>#VALUE!</v>
      </c>
      <c r="AL35" s="144" t="e">
        <f t="shared" si="31"/>
        <v>#VALUE!</v>
      </c>
    </row>
    <row r="36" spans="1:38" s="77" customFormat="1" x14ac:dyDescent="0.2">
      <c r="A36" s="14"/>
      <c r="B36" s="64"/>
      <c r="C36" s="64"/>
      <c r="D36" s="152"/>
      <c r="E36" s="152"/>
      <c r="F36" s="152"/>
      <c r="G36" s="152"/>
      <c r="H36" s="152"/>
      <c r="I36" s="152"/>
      <c r="J36" s="152"/>
      <c r="K36" s="152"/>
      <c r="L36" s="152"/>
      <c r="M36" s="152"/>
      <c r="N36" s="152"/>
      <c r="O36" s="152"/>
      <c r="P36" s="152"/>
      <c r="Q36" s="152"/>
      <c r="R36" s="152"/>
      <c r="S36" s="66" t="str">
        <f t="shared" si="12"/>
        <v/>
      </c>
      <c r="T36" s="66" t="str">
        <f t="shared" si="13"/>
        <v/>
      </c>
      <c r="U36" s="66" t="str">
        <f t="shared" si="14"/>
        <v/>
      </c>
      <c r="V36" s="66" t="str">
        <f t="shared" si="15"/>
        <v/>
      </c>
      <c r="W36" s="66" t="str">
        <f t="shared" si="16"/>
        <v/>
      </c>
      <c r="X36" s="66" t="str">
        <f t="shared" si="17"/>
        <v/>
      </c>
      <c r="Y36" s="66">
        <f t="shared" si="18"/>
        <v>0</v>
      </c>
      <c r="Z36" s="66">
        <f t="shared" si="19"/>
        <v>0</v>
      </c>
      <c r="AA36" s="66" t="e">
        <f t="shared" si="20"/>
        <v>#VALUE!</v>
      </c>
      <c r="AB36" s="67" t="e">
        <f t="shared" si="21"/>
        <v>#VALUE!</v>
      </c>
      <c r="AC36" s="87" t="e">
        <f t="shared" si="22"/>
        <v>#VALUE!</v>
      </c>
      <c r="AD36" s="87" t="e">
        <f t="shared" si="23"/>
        <v>#VALUE!</v>
      </c>
      <c r="AE36" s="87" t="e">
        <f t="shared" si="24"/>
        <v>#VALUE!</v>
      </c>
      <c r="AF36" s="87" t="e">
        <f t="shared" si="25"/>
        <v>#VALUE!</v>
      </c>
      <c r="AG36" s="67" t="e">
        <f t="shared" si="26"/>
        <v>#VALUE!</v>
      </c>
      <c r="AH36" s="87" t="e">
        <f t="shared" si="27"/>
        <v>#VALUE!</v>
      </c>
      <c r="AI36" s="87" t="e">
        <f t="shared" si="28"/>
        <v>#VALUE!</v>
      </c>
      <c r="AJ36" s="87" t="e">
        <f t="shared" si="29"/>
        <v>#VALUE!</v>
      </c>
      <c r="AK36" s="144" t="e">
        <f t="shared" si="30"/>
        <v>#VALUE!</v>
      </c>
      <c r="AL36" s="144" t="e">
        <f t="shared" si="31"/>
        <v>#VALUE!</v>
      </c>
    </row>
    <row r="37" spans="1:38" s="77" customFormat="1" x14ac:dyDescent="0.2">
      <c r="A37" s="14"/>
      <c r="B37" s="64"/>
      <c r="C37" s="64"/>
      <c r="D37" s="152"/>
      <c r="E37" s="152"/>
      <c r="F37" s="152"/>
      <c r="G37" s="152"/>
      <c r="H37" s="152"/>
      <c r="I37" s="152"/>
      <c r="J37" s="152"/>
      <c r="K37" s="152"/>
      <c r="L37" s="152"/>
      <c r="M37" s="152"/>
      <c r="N37" s="152"/>
      <c r="O37" s="152"/>
      <c r="P37" s="152"/>
      <c r="Q37" s="152"/>
      <c r="R37" s="152"/>
      <c r="S37" s="66" t="str">
        <f t="shared" si="12"/>
        <v/>
      </c>
      <c r="T37" s="66" t="str">
        <f t="shared" si="13"/>
        <v/>
      </c>
      <c r="U37" s="66" t="str">
        <f t="shared" si="14"/>
        <v/>
      </c>
      <c r="V37" s="66" t="str">
        <f t="shared" si="15"/>
        <v/>
      </c>
      <c r="W37" s="66" t="str">
        <f t="shared" si="16"/>
        <v/>
      </c>
      <c r="X37" s="66" t="str">
        <f t="shared" si="17"/>
        <v/>
      </c>
      <c r="Y37" s="66">
        <f t="shared" si="18"/>
        <v>0</v>
      </c>
      <c r="Z37" s="66">
        <f t="shared" si="19"/>
        <v>0</v>
      </c>
      <c r="AA37" s="66" t="e">
        <f t="shared" si="20"/>
        <v>#VALUE!</v>
      </c>
      <c r="AB37" s="67" t="e">
        <f t="shared" si="21"/>
        <v>#VALUE!</v>
      </c>
      <c r="AC37" s="87" t="e">
        <f t="shared" si="22"/>
        <v>#VALUE!</v>
      </c>
      <c r="AD37" s="87" t="e">
        <f t="shared" si="23"/>
        <v>#VALUE!</v>
      </c>
      <c r="AE37" s="87" t="e">
        <f t="shared" si="24"/>
        <v>#VALUE!</v>
      </c>
      <c r="AF37" s="87" t="e">
        <f t="shared" si="25"/>
        <v>#VALUE!</v>
      </c>
      <c r="AG37" s="67" t="e">
        <f t="shared" si="26"/>
        <v>#VALUE!</v>
      </c>
      <c r="AH37" s="87" t="e">
        <f t="shared" si="27"/>
        <v>#VALUE!</v>
      </c>
      <c r="AI37" s="87" t="e">
        <f t="shared" si="28"/>
        <v>#VALUE!</v>
      </c>
      <c r="AJ37" s="87" t="e">
        <f t="shared" si="29"/>
        <v>#VALUE!</v>
      </c>
      <c r="AK37" s="144" t="e">
        <f t="shared" si="30"/>
        <v>#VALUE!</v>
      </c>
      <c r="AL37" s="144" t="e">
        <f t="shared" si="31"/>
        <v>#VALUE!</v>
      </c>
    </row>
    <row r="38" spans="1:38" s="77" customFormat="1" x14ac:dyDescent="0.2">
      <c r="A38" s="14"/>
      <c r="B38" s="64"/>
      <c r="C38" s="64"/>
      <c r="D38" s="152"/>
      <c r="E38" s="152"/>
      <c r="F38" s="152"/>
      <c r="G38" s="152"/>
      <c r="H38" s="152"/>
      <c r="I38" s="152"/>
      <c r="J38" s="152"/>
      <c r="K38" s="152"/>
      <c r="L38" s="152"/>
      <c r="M38" s="152"/>
      <c r="N38" s="152"/>
      <c r="O38" s="152"/>
      <c r="P38" s="152"/>
      <c r="Q38" s="152"/>
      <c r="R38" s="152"/>
      <c r="S38" s="66" t="str">
        <f t="shared" si="12"/>
        <v/>
      </c>
      <c r="T38" s="66" t="str">
        <f t="shared" si="13"/>
        <v/>
      </c>
      <c r="U38" s="66" t="str">
        <f t="shared" si="14"/>
        <v/>
      </c>
      <c r="V38" s="66" t="str">
        <f t="shared" si="15"/>
        <v/>
      </c>
      <c r="W38" s="66" t="str">
        <f t="shared" si="16"/>
        <v/>
      </c>
      <c r="X38" s="66" t="str">
        <f t="shared" si="17"/>
        <v/>
      </c>
      <c r="Y38" s="66">
        <f t="shared" si="18"/>
        <v>0</v>
      </c>
      <c r="Z38" s="66">
        <f t="shared" si="19"/>
        <v>0</v>
      </c>
      <c r="AA38" s="66" t="e">
        <f t="shared" si="20"/>
        <v>#VALUE!</v>
      </c>
      <c r="AB38" s="67" t="e">
        <f t="shared" si="21"/>
        <v>#VALUE!</v>
      </c>
      <c r="AC38" s="87" t="e">
        <f t="shared" si="22"/>
        <v>#VALUE!</v>
      </c>
      <c r="AD38" s="87" t="e">
        <f t="shared" si="23"/>
        <v>#VALUE!</v>
      </c>
      <c r="AE38" s="87" t="e">
        <f t="shared" si="24"/>
        <v>#VALUE!</v>
      </c>
      <c r="AF38" s="87" t="e">
        <f t="shared" si="25"/>
        <v>#VALUE!</v>
      </c>
      <c r="AG38" s="67" t="e">
        <f t="shared" si="26"/>
        <v>#VALUE!</v>
      </c>
      <c r="AH38" s="87" t="e">
        <f t="shared" si="27"/>
        <v>#VALUE!</v>
      </c>
      <c r="AI38" s="87" t="e">
        <f t="shared" si="28"/>
        <v>#VALUE!</v>
      </c>
      <c r="AJ38" s="87" t="e">
        <f t="shared" si="29"/>
        <v>#VALUE!</v>
      </c>
      <c r="AK38" s="144" t="e">
        <f t="shared" si="30"/>
        <v>#VALUE!</v>
      </c>
      <c r="AL38" s="144" t="e">
        <f t="shared" si="31"/>
        <v>#VALUE!</v>
      </c>
    </row>
    <row r="39" spans="1:38" s="77" customFormat="1" x14ac:dyDescent="0.2">
      <c r="A39" s="14"/>
      <c r="B39" s="64"/>
      <c r="C39" s="64"/>
      <c r="D39" s="152"/>
      <c r="E39" s="152"/>
      <c r="F39" s="152"/>
      <c r="G39" s="152"/>
      <c r="H39" s="152"/>
      <c r="I39" s="152"/>
      <c r="J39" s="152"/>
      <c r="K39" s="152"/>
      <c r="L39" s="152"/>
      <c r="M39" s="152"/>
      <c r="N39" s="152"/>
      <c r="O39" s="152"/>
      <c r="P39" s="152"/>
      <c r="Q39" s="152"/>
      <c r="R39" s="152"/>
      <c r="S39" s="66" t="str">
        <f t="shared" si="12"/>
        <v/>
      </c>
      <c r="T39" s="66" t="str">
        <f t="shared" si="13"/>
        <v/>
      </c>
      <c r="U39" s="66" t="str">
        <f t="shared" si="14"/>
        <v/>
      </c>
      <c r="V39" s="66" t="str">
        <f t="shared" si="15"/>
        <v/>
      </c>
      <c r="W39" s="66" t="str">
        <f t="shared" si="16"/>
        <v/>
      </c>
      <c r="X39" s="66" t="str">
        <f t="shared" si="17"/>
        <v/>
      </c>
      <c r="Y39" s="66">
        <f t="shared" si="18"/>
        <v>0</v>
      </c>
      <c r="Z39" s="66">
        <f t="shared" si="19"/>
        <v>0</v>
      </c>
      <c r="AA39" s="66" t="e">
        <f t="shared" si="20"/>
        <v>#VALUE!</v>
      </c>
      <c r="AB39" s="67" t="e">
        <f t="shared" si="21"/>
        <v>#VALUE!</v>
      </c>
      <c r="AC39" s="87" t="e">
        <f t="shared" si="22"/>
        <v>#VALUE!</v>
      </c>
      <c r="AD39" s="87" t="e">
        <f t="shared" si="23"/>
        <v>#VALUE!</v>
      </c>
      <c r="AE39" s="87" t="e">
        <f t="shared" si="24"/>
        <v>#VALUE!</v>
      </c>
      <c r="AF39" s="87" t="e">
        <f t="shared" si="25"/>
        <v>#VALUE!</v>
      </c>
      <c r="AG39" s="67" t="e">
        <f t="shared" si="26"/>
        <v>#VALUE!</v>
      </c>
      <c r="AH39" s="87" t="e">
        <f t="shared" si="27"/>
        <v>#VALUE!</v>
      </c>
      <c r="AI39" s="87" t="e">
        <f t="shared" si="28"/>
        <v>#VALUE!</v>
      </c>
      <c r="AJ39" s="87" t="e">
        <f t="shared" si="29"/>
        <v>#VALUE!</v>
      </c>
      <c r="AK39" s="144" t="e">
        <f t="shared" si="30"/>
        <v>#VALUE!</v>
      </c>
      <c r="AL39" s="144" t="e">
        <f t="shared" si="31"/>
        <v>#VALUE!</v>
      </c>
    </row>
    <row r="40" spans="1:38" s="77" customFormat="1" x14ac:dyDescent="0.2">
      <c r="A40" s="14"/>
      <c r="B40" s="64"/>
      <c r="C40" s="64"/>
      <c r="D40" s="152"/>
      <c r="E40" s="152"/>
      <c r="F40" s="152"/>
      <c r="G40" s="152"/>
      <c r="H40" s="152"/>
      <c r="I40" s="152"/>
      <c r="J40" s="152"/>
      <c r="K40" s="152"/>
      <c r="L40" s="152"/>
      <c r="M40" s="152"/>
      <c r="N40" s="152"/>
      <c r="O40" s="152"/>
      <c r="P40" s="152"/>
      <c r="Q40" s="152"/>
      <c r="R40" s="152"/>
      <c r="S40" s="66" t="str">
        <f t="shared" si="12"/>
        <v/>
      </c>
      <c r="T40" s="66" t="str">
        <f t="shared" si="13"/>
        <v/>
      </c>
      <c r="U40" s="66" t="str">
        <f t="shared" si="14"/>
        <v/>
      </c>
      <c r="V40" s="66" t="str">
        <f t="shared" si="15"/>
        <v/>
      </c>
      <c r="W40" s="66" t="str">
        <f t="shared" si="16"/>
        <v/>
      </c>
      <c r="X40" s="66" t="str">
        <f t="shared" si="17"/>
        <v/>
      </c>
      <c r="Y40" s="66">
        <f t="shared" si="18"/>
        <v>0</v>
      </c>
      <c r="Z40" s="66">
        <f t="shared" si="19"/>
        <v>0</v>
      </c>
      <c r="AA40" s="66" t="e">
        <f t="shared" si="20"/>
        <v>#VALUE!</v>
      </c>
      <c r="AB40" s="67" t="e">
        <f t="shared" si="21"/>
        <v>#VALUE!</v>
      </c>
      <c r="AC40" s="87" t="e">
        <f t="shared" si="22"/>
        <v>#VALUE!</v>
      </c>
      <c r="AD40" s="87" t="e">
        <f t="shared" si="23"/>
        <v>#VALUE!</v>
      </c>
      <c r="AE40" s="87" t="e">
        <f t="shared" si="24"/>
        <v>#VALUE!</v>
      </c>
      <c r="AF40" s="87" t="e">
        <f t="shared" si="25"/>
        <v>#VALUE!</v>
      </c>
      <c r="AG40" s="67" t="e">
        <f t="shared" si="26"/>
        <v>#VALUE!</v>
      </c>
      <c r="AH40" s="87" t="e">
        <f t="shared" si="27"/>
        <v>#VALUE!</v>
      </c>
      <c r="AI40" s="87" t="e">
        <f t="shared" si="28"/>
        <v>#VALUE!</v>
      </c>
      <c r="AJ40" s="87" t="e">
        <f t="shared" si="29"/>
        <v>#VALUE!</v>
      </c>
      <c r="AK40" s="144" t="e">
        <f t="shared" si="30"/>
        <v>#VALUE!</v>
      </c>
      <c r="AL40" s="144" t="e">
        <f t="shared" si="31"/>
        <v>#VALUE!</v>
      </c>
    </row>
    <row r="41" spans="1:38" s="77" customFormat="1" x14ac:dyDescent="0.2">
      <c r="A41" s="14"/>
      <c r="B41" s="64"/>
      <c r="C41" s="64"/>
      <c r="D41" s="152"/>
      <c r="E41" s="152"/>
      <c r="F41" s="152"/>
      <c r="G41" s="152"/>
      <c r="H41" s="152"/>
      <c r="I41" s="152"/>
      <c r="J41" s="152"/>
      <c r="K41" s="152"/>
      <c r="L41" s="152"/>
      <c r="M41" s="152"/>
      <c r="N41" s="152"/>
      <c r="O41" s="152"/>
      <c r="P41" s="152"/>
      <c r="Q41" s="152"/>
      <c r="R41" s="152"/>
      <c r="S41" s="66" t="str">
        <f t="shared" si="12"/>
        <v/>
      </c>
      <c r="T41" s="66" t="str">
        <f t="shared" si="13"/>
        <v/>
      </c>
      <c r="U41" s="66" t="str">
        <f t="shared" si="14"/>
        <v/>
      </c>
      <c r="V41" s="66" t="str">
        <f t="shared" si="15"/>
        <v/>
      </c>
      <c r="W41" s="66" t="str">
        <f t="shared" si="16"/>
        <v/>
      </c>
      <c r="X41" s="66" t="str">
        <f t="shared" si="17"/>
        <v/>
      </c>
      <c r="Y41" s="66">
        <f t="shared" si="18"/>
        <v>0</v>
      </c>
      <c r="Z41" s="66">
        <f t="shared" si="19"/>
        <v>0</v>
      </c>
      <c r="AA41" s="66" t="e">
        <f t="shared" si="20"/>
        <v>#VALUE!</v>
      </c>
      <c r="AB41" s="67" t="e">
        <f t="shared" si="21"/>
        <v>#VALUE!</v>
      </c>
      <c r="AC41" s="87" t="e">
        <f t="shared" si="22"/>
        <v>#VALUE!</v>
      </c>
      <c r="AD41" s="87" t="e">
        <f t="shared" si="23"/>
        <v>#VALUE!</v>
      </c>
      <c r="AE41" s="87" t="e">
        <f t="shared" si="24"/>
        <v>#VALUE!</v>
      </c>
      <c r="AF41" s="87" t="e">
        <f t="shared" si="25"/>
        <v>#VALUE!</v>
      </c>
      <c r="AG41" s="67" t="e">
        <f t="shared" si="26"/>
        <v>#VALUE!</v>
      </c>
      <c r="AH41" s="87" t="e">
        <f t="shared" si="27"/>
        <v>#VALUE!</v>
      </c>
      <c r="AI41" s="87" t="e">
        <f t="shared" si="28"/>
        <v>#VALUE!</v>
      </c>
      <c r="AJ41" s="87" t="e">
        <f t="shared" si="29"/>
        <v>#VALUE!</v>
      </c>
      <c r="AK41" s="144" t="e">
        <f t="shared" si="30"/>
        <v>#VALUE!</v>
      </c>
      <c r="AL41" s="144" t="e">
        <f t="shared" si="31"/>
        <v>#VALUE!</v>
      </c>
    </row>
    <row r="42" spans="1:38" s="77" customFormat="1" x14ac:dyDescent="0.2">
      <c r="A42" s="14"/>
      <c r="B42" s="64"/>
      <c r="C42" s="64"/>
      <c r="D42" s="152"/>
      <c r="E42" s="152"/>
      <c r="F42" s="152"/>
      <c r="G42" s="152"/>
      <c r="H42" s="152"/>
      <c r="I42" s="152"/>
      <c r="J42" s="152"/>
      <c r="K42" s="152"/>
      <c r="L42" s="152"/>
      <c r="M42" s="152"/>
      <c r="N42" s="152"/>
      <c r="O42" s="152"/>
      <c r="P42" s="152"/>
      <c r="Q42" s="152"/>
      <c r="R42" s="152"/>
      <c r="S42" s="66" t="str">
        <f t="shared" si="12"/>
        <v/>
      </c>
      <c r="T42" s="66" t="str">
        <f t="shared" si="13"/>
        <v/>
      </c>
      <c r="U42" s="66" t="str">
        <f t="shared" si="14"/>
        <v/>
      </c>
      <c r="V42" s="66" t="str">
        <f t="shared" si="15"/>
        <v/>
      </c>
      <c r="W42" s="66" t="str">
        <f t="shared" si="16"/>
        <v/>
      </c>
      <c r="X42" s="66" t="str">
        <f t="shared" si="17"/>
        <v/>
      </c>
      <c r="Y42" s="66">
        <f t="shared" si="18"/>
        <v>0</v>
      </c>
      <c r="Z42" s="66">
        <f t="shared" si="19"/>
        <v>0</v>
      </c>
      <c r="AA42" s="66" t="e">
        <f t="shared" si="20"/>
        <v>#VALUE!</v>
      </c>
      <c r="AB42" s="67" t="e">
        <f t="shared" si="21"/>
        <v>#VALUE!</v>
      </c>
      <c r="AC42" s="87" t="e">
        <f t="shared" si="22"/>
        <v>#VALUE!</v>
      </c>
      <c r="AD42" s="87" t="e">
        <f t="shared" si="23"/>
        <v>#VALUE!</v>
      </c>
      <c r="AE42" s="87" t="e">
        <f t="shared" si="24"/>
        <v>#VALUE!</v>
      </c>
      <c r="AF42" s="87" t="e">
        <f t="shared" si="25"/>
        <v>#VALUE!</v>
      </c>
      <c r="AG42" s="67" t="e">
        <f t="shared" si="26"/>
        <v>#VALUE!</v>
      </c>
      <c r="AH42" s="87" t="e">
        <f t="shared" si="27"/>
        <v>#VALUE!</v>
      </c>
      <c r="AI42" s="87" t="e">
        <f t="shared" si="28"/>
        <v>#VALUE!</v>
      </c>
      <c r="AJ42" s="87" t="e">
        <f t="shared" si="29"/>
        <v>#VALUE!</v>
      </c>
      <c r="AK42" s="144" t="e">
        <f t="shared" si="30"/>
        <v>#VALUE!</v>
      </c>
      <c r="AL42" s="144" t="e">
        <f t="shared" si="31"/>
        <v>#VALUE!</v>
      </c>
    </row>
    <row r="43" spans="1:38" s="77" customFormat="1" x14ac:dyDescent="0.2">
      <c r="A43" s="14"/>
      <c r="B43" s="64"/>
      <c r="C43" s="64"/>
      <c r="D43" s="152"/>
      <c r="E43" s="152"/>
      <c r="F43" s="152"/>
      <c r="G43" s="152"/>
      <c r="H43" s="152"/>
      <c r="I43" s="152"/>
      <c r="J43" s="152"/>
      <c r="K43" s="152"/>
      <c r="L43" s="152"/>
      <c r="M43" s="152"/>
      <c r="N43" s="152"/>
      <c r="O43" s="152"/>
      <c r="P43" s="152"/>
      <c r="Q43" s="152"/>
      <c r="R43" s="152"/>
      <c r="S43" s="66" t="str">
        <f t="shared" si="12"/>
        <v/>
      </c>
      <c r="T43" s="66" t="str">
        <f t="shared" si="13"/>
        <v/>
      </c>
      <c r="U43" s="66" t="str">
        <f t="shared" si="14"/>
        <v/>
      </c>
      <c r="V43" s="66" t="str">
        <f t="shared" si="15"/>
        <v/>
      </c>
      <c r="W43" s="66" t="str">
        <f t="shared" si="16"/>
        <v/>
      </c>
      <c r="X43" s="66" t="str">
        <f t="shared" si="17"/>
        <v/>
      </c>
      <c r="Y43" s="66">
        <f t="shared" si="18"/>
        <v>0</v>
      </c>
      <c r="Z43" s="66">
        <f t="shared" si="19"/>
        <v>0</v>
      </c>
      <c r="AA43" s="66" t="e">
        <f t="shared" si="20"/>
        <v>#VALUE!</v>
      </c>
      <c r="AB43" s="67" t="e">
        <f t="shared" si="21"/>
        <v>#VALUE!</v>
      </c>
      <c r="AC43" s="87" t="e">
        <f t="shared" si="22"/>
        <v>#VALUE!</v>
      </c>
      <c r="AD43" s="87" t="e">
        <f t="shared" si="23"/>
        <v>#VALUE!</v>
      </c>
      <c r="AE43" s="87" t="e">
        <f t="shared" si="24"/>
        <v>#VALUE!</v>
      </c>
      <c r="AF43" s="87" t="e">
        <f t="shared" si="25"/>
        <v>#VALUE!</v>
      </c>
      <c r="AG43" s="67" t="e">
        <f t="shared" si="26"/>
        <v>#VALUE!</v>
      </c>
      <c r="AH43" s="87" t="e">
        <f t="shared" si="27"/>
        <v>#VALUE!</v>
      </c>
      <c r="AI43" s="87" t="e">
        <f t="shared" si="28"/>
        <v>#VALUE!</v>
      </c>
      <c r="AJ43" s="87" t="e">
        <f t="shared" si="29"/>
        <v>#VALUE!</v>
      </c>
      <c r="AK43" s="144" t="e">
        <f t="shared" si="30"/>
        <v>#VALUE!</v>
      </c>
      <c r="AL43" s="144" t="e">
        <f t="shared" si="31"/>
        <v>#VALUE!</v>
      </c>
    </row>
    <row r="44" spans="1:38" s="77" customFormat="1" x14ac:dyDescent="0.2">
      <c r="A44" s="14"/>
      <c r="B44" s="64"/>
      <c r="C44" s="64"/>
      <c r="D44" s="152"/>
      <c r="E44" s="152"/>
      <c r="F44" s="152"/>
      <c r="G44" s="152"/>
      <c r="H44" s="152"/>
      <c r="I44" s="152"/>
      <c r="J44" s="152"/>
      <c r="K44" s="152"/>
      <c r="L44" s="152"/>
      <c r="M44" s="152"/>
      <c r="N44" s="152"/>
      <c r="O44" s="152"/>
      <c r="P44" s="152"/>
      <c r="Q44" s="152"/>
      <c r="R44" s="152"/>
      <c r="S44" s="66" t="str">
        <f t="shared" si="12"/>
        <v/>
      </c>
      <c r="T44" s="66" t="str">
        <f t="shared" si="13"/>
        <v/>
      </c>
      <c r="U44" s="66" t="str">
        <f t="shared" si="14"/>
        <v/>
      </c>
      <c r="V44" s="66" t="str">
        <f t="shared" si="15"/>
        <v/>
      </c>
      <c r="W44" s="66" t="str">
        <f t="shared" si="16"/>
        <v/>
      </c>
      <c r="X44" s="66" t="str">
        <f t="shared" si="17"/>
        <v/>
      </c>
      <c r="Y44" s="66">
        <f t="shared" si="18"/>
        <v>0</v>
      </c>
      <c r="Z44" s="66">
        <f t="shared" si="19"/>
        <v>0</v>
      </c>
      <c r="AA44" s="66" t="e">
        <f t="shared" si="20"/>
        <v>#VALUE!</v>
      </c>
      <c r="AB44" s="67" t="e">
        <f t="shared" si="21"/>
        <v>#VALUE!</v>
      </c>
      <c r="AC44" s="87" t="e">
        <f t="shared" si="22"/>
        <v>#VALUE!</v>
      </c>
      <c r="AD44" s="87" t="e">
        <f t="shared" si="23"/>
        <v>#VALUE!</v>
      </c>
      <c r="AE44" s="87" t="e">
        <f t="shared" si="24"/>
        <v>#VALUE!</v>
      </c>
      <c r="AF44" s="87" t="e">
        <f t="shared" si="25"/>
        <v>#VALUE!</v>
      </c>
      <c r="AG44" s="67" t="e">
        <f t="shared" si="26"/>
        <v>#VALUE!</v>
      </c>
      <c r="AH44" s="87" t="e">
        <f t="shared" si="27"/>
        <v>#VALUE!</v>
      </c>
      <c r="AI44" s="87" t="e">
        <f t="shared" si="28"/>
        <v>#VALUE!</v>
      </c>
      <c r="AJ44" s="87" t="e">
        <f t="shared" si="29"/>
        <v>#VALUE!</v>
      </c>
      <c r="AK44" s="144" t="e">
        <f t="shared" si="30"/>
        <v>#VALUE!</v>
      </c>
      <c r="AL44" s="144" t="e">
        <f t="shared" si="31"/>
        <v>#VALUE!</v>
      </c>
    </row>
    <row r="45" spans="1:38" s="77" customFormat="1" x14ac:dyDescent="0.2">
      <c r="A45" s="14"/>
      <c r="B45" s="64"/>
      <c r="C45" s="64"/>
      <c r="D45" s="152"/>
      <c r="E45" s="152"/>
      <c r="F45" s="152"/>
      <c r="G45" s="152"/>
      <c r="H45" s="152"/>
      <c r="I45" s="152"/>
      <c r="J45" s="152"/>
      <c r="K45" s="152"/>
      <c r="L45" s="152"/>
      <c r="M45" s="152"/>
      <c r="N45" s="152"/>
      <c r="O45" s="152"/>
      <c r="P45" s="152"/>
      <c r="Q45" s="152"/>
      <c r="R45" s="152"/>
      <c r="S45" s="66" t="str">
        <f t="shared" si="12"/>
        <v/>
      </c>
      <c r="T45" s="66" t="str">
        <f t="shared" si="13"/>
        <v/>
      </c>
      <c r="U45" s="66" t="str">
        <f t="shared" si="14"/>
        <v/>
      </c>
      <c r="V45" s="66" t="str">
        <f t="shared" si="15"/>
        <v/>
      </c>
      <c r="W45" s="66" t="str">
        <f t="shared" si="16"/>
        <v/>
      </c>
      <c r="X45" s="66" t="str">
        <f t="shared" si="17"/>
        <v/>
      </c>
      <c r="Y45" s="66">
        <f t="shared" si="18"/>
        <v>0</v>
      </c>
      <c r="Z45" s="66">
        <f t="shared" si="19"/>
        <v>0</v>
      </c>
      <c r="AA45" s="66" t="e">
        <f t="shared" si="20"/>
        <v>#VALUE!</v>
      </c>
      <c r="AB45" s="67" t="e">
        <f t="shared" si="21"/>
        <v>#VALUE!</v>
      </c>
      <c r="AC45" s="87" t="e">
        <f t="shared" si="22"/>
        <v>#VALUE!</v>
      </c>
      <c r="AD45" s="87" t="e">
        <f t="shared" si="23"/>
        <v>#VALUE!</v>
      </c>
      <c r="AE45" s="87" t="e">
        <f t="shared" si="24"/>
        <v>#VALUE!</v>
      </c>
      <c r="AF45" s="87" t="e">
        <f t="shared" si="25"/>
        <v>#VALUE!</v>
      </c>
      <c r="AG45" s="67" t="e">
        <f t="shared" si="26"/>
        <v>#VALUE!</v>
      </c>
      <c r="AH45" s="87" t="e">
        <f t="shared" si="27"/>
        <v>#VALUE!</v>
      </c>
      <c r="AI45" s="87" t="e">
        <f t="shared" si="28"/>
        <v>#VALUE!</v>
      </c>
      <c r="AJ45" s="87" t="e">
        <f t="shared" si="29"/>
        <v>#VALUE!</v>
      </c>
      <c r="AK45" s="144" t="e">
        <f t="shared" si="30"/>
        <v>#VALUE!</v>
      </c>
      <c r="AL45" s="144" t="e">
        <f t="shared" si="31"/>
        <v>#VALUE!</v>
      </c>
    </row>
    <row r="46" spans="1:38" s="77" customFormat="1" x14ac:dyDescent="0.2">
      <c r="A46" s="14"/>
      <c r="B46" s="64"/>
      <c r="C46" s="64"/>
      <c r="D46" s="152"/>
      <c r="E46" s="152"/>
      <c r="F46" s="152"/>
      <c r="G46" s="152"/>
      <c r="H46" s="152"/>
      <c r="I46" s="152"/>
      <c r="J46" s="152"/>
      <c r="K46" s="152"/>
      <c r="L46" s="152"/>
      <c r="M46" s="152"/>
      <c r="N46" s="152"/>
      <c r="O46" s="152"/>
      <c r="P46" s="152"/>
      <c r="Q46" s="152"/>
      <c r="R46" s="152"/>
      <c r="S46" s="66" t="str">
        <f t="shared" si="12"/>
        <v/>
      </c>
      <c r="T46" s="66" t="str">
        <f t="shared" si="13"/>
        <v/>
      </c>
      <c r="U46" s="66" t="str">
        <f t="shared" si="14"/>
        <v/>
      </c>
      <c r="V46" s="66" t="str">
        <f t="shared" si="15"/>
        <v/>
      </c>
      <c r="W46" s="66" t="str">
        <f t="shared" si="16"/>
        <v/>
      </c>
      <c r="X46" s="66" t="str">
        <f t="shared" si="17"/>
        <v/>
      </c>
      <c r="Y46" s="66">
        <f t="shared" si="18"/>
        <v>0</v>
      </c>
      <c r="Z46" s="66">
        <f t="shared" si="19"/>
        <v>0</v>
      </c>
      <c r="AA46" s="66" t="e">
        <f t="shared" si="20"/>
        <v>#VALUE!</v>
      </c>
      <c r="AB46" s="67" t="e">
        <f t="shared" si="21"/>
        <v>#VALUE!</v>
      </c>
      <c r="AC46" s="87" t="e">
        <f t="shared" si="22"/>
        <v>#VALUE!</v>
      </c>
      <c r="AD46" s="87" t="e">
        <f t="shared" si="23"/>
        <v>#VALUE!</v>
      </c>
      <c r="AE46" s="87" t="e">
        <f t="shared" si="24"/>
        <v>#VALUE!</v>
      </c>
      <c r="AF46" s="87" t="e">
        <f t="shared" si="25"/>
        <v>#VALUE!</v>
      </c>
      <c r="AG46" s="67" t="e">
        <f t="shared" si="26"/>
        <v>#VALUE!</v>
      </c>
      <c r="AH46" s="87" t="e">
        <f t="shared" si="27"/>
        <v>#VALUE!</v>
      </c>
      <c r="AI46" s="87" t="e">
        <f t="shared" si="28"/>
        <v>#VALUE!</v>
      </c>
      <c r="AJ46" s="87" t="e">
        <f t="shared" si="29"/>
        <v>#VALUE!</v>
      </c>
      <c r="AK46" s="144" t="e">
        <f t="shared" si="30"/>
        <v>#VALUE!</v>
      </c>
      <c r="AL46" s="144" t="e">
        <f t="shared" si="31"/>
        <v>#VALUE!</v>
      </c>
    </row>
    <row r="47" spans="1:38" s="77" customFormat="1" x14ac:dyDescent="0.2">
      <c r="A47" s="14"/>
      <c r="B47" s="64"/>
      <c r="C47" s="64"/>
      <c r="D47" s="152"/>
      <c r="E47" s="152"/>
      <c r="F47" s="152"/>
      <c r="G47" s="152"/>
      <c r="H47" s="152"/>
      <c r="I47" s="152"/>
      <c r="J47" s="152"/>
      <c r="K47" s="152"/>
      <c r="L47" s="152"/>
      <c r="M47" s="152"/>
      <c r="N47" s="152"/>
      <c r="O47" s="152"/>
      <c r="P47" s="152"/>
      <c r="Q47" s="152"/>
      <c r="R47" s="152"/>
      <c r="S47" s="66" t="str">
        <f t="shared" si="12"/>
        <v/>
      </c>
      <c r="T47" s="66" t="str">
        <f t="shared" si="13"/>
        <v/>
      </c>
      <c r="U47" s="66" t="str">
        <f t="shared" si="14"/>
        <v/>
      </c>
      <c r="V47" s="66" t="str">
        <f t="shared" si="15"/>
        <v/>
      </c>
      <c r="W47" s="66" t="str">
        <f t="shared" si="16"/>
        <v/>
      </c>
      <c r="X47" s="66" t="str">
        <f t="shared" si="17"/>
        <v/>
      </c>
      <c r="Y47" s="66">
        <f t="shared" si="18"/>
        <v>0</v>
      </c>
      <c r="Z47" s="66">
        <f t="shared" si="19"/>
        <v>0</v>
      </c>
      <c r="AA47" s="66" t="e">
        <f t="shared" si="20"/>
        <v>#VALUE!</v>
      </c>
      <c r="AB47" s="67" t="e">
        <f t="shared" si="21"/>
        <v>#VALUE!</v>
      </c>
      <c r="AC47" s="87" t="e">
        <f t="shared" si="22"/>
        <v>#VALUE!</v>
      </c>
      <c r="AD47" s="87" t="e">
        <f t="shared" si="23"/>
        <v>#VALUE!</v>
      </c>
      <c r="AE47" s="87" t="e">
        <f t="shared" si="24"/>
        <v>#VALUE!</v>
      </c>
      <c r="AF47" s="87" t="e">
        <f t="shared" si="25"/>
        <v>#VALUE!</v>
      </c>
      <c r="AG47" s="67" t="e">
        <f t="shared" si="26"/>
        <v>#VALUE!</v>
      </c>
      <c r="AH47" s="87" t="e">
        <f t="shared" si="27"/>
        <v>#VALUE!</v>
      </c>
      <c r="AI47" s="87" t="e">
        <f t="shared" si="28"/>
        <v>#VALUE!</v>
      </c>
      <c r="AJ47" s="87" t="e">
        <f t="shared" si="29"/>
        <v>#VALUE!</v>
      </c>
      <c r="AK47" s="144" t="e">
        <f t="shared" si="30"/>
        <v>#VALUE!</v>
      </c>
      <c r="AL47" s="144" t="e">
        <f t="shared" si="31"/>
        <v>#VALUE!</v>
      </c>
    </row>
    <row r="48" spans="1:38" s="77" customFormat="1" x14ac:dyDescent="0.2">
      <c r="A48" s="14"/>
      <c r="B48" s="64"/>
      <c r="C48" s="64"/>
      <c r="D48" s="152"/>
      <c r="E48" s="152"/>
      <c r="F48" s="152"/>
      <c r="G48" s="152"/>
      <c r="H48" s="152"/>
      <c r="I48" s="152"/>
      <c r="J48" s="152"/>
      <c r="K48" s="152"/>
      <c r="L48" s="152"/>
      <c r="M48" s="152"/>
      <c r="N48" s="152"/>
      <c r="O48" s="152"/>
      <c r="P48" s="152"/>
      <c r="Q48" s="152"/>
      <c r="R48" s="152"/>
      <c r="S48" s="66" t="str">
        <f t="shared" si="12"/>
        <v/>
      </c>
      <c r="T48" s="66" t="str">
        <f t="shared" si="13"/>
        <v/>
      </c>
      <c r="U48" s="66" t="str">
        <f t="shared" si="14"/>
        <v/>
      </c>
      <c r="V48" s="66" t="str">
        <f t="shared" si="15"/>
        <v/>
      </c>
      <c r="W48" s="66" t="str">
        <f t="shared" si="16"/>
        <v/>
      </c>
      <c r="X48" s="66" t="str">
        <f t="shared" si="17"/>
        <v/>
      </c>
      <c r="Y48" s="66">
        <f t="shared" si="18"/>
        <v>0</v>
      </c>
      <c r="Z48" s="66">
        <f t="shared" si="19"/>
        <v>0</v>
      </c>
      <c r="AA48" s="66" t="e">
        <f t="shared" si="20"/>
        <v>#VALUE!</v>
      </c>
      <c r="AB48" s="67" t="e">
        <f t="shared" si="21"/>
        <v>#VALUE!</v>
      </c>
      <c r="AC48" s="87" t="e">
        <f t="shared" si="22"/>
        <v>#VALUE!</v>
      </c>
      <c r="AD48" s="87" t="e">
        <f t="shared" si="23"/>
        <v>#VALUE!</v>
      </c>
      <c r="AE48" s="87" t="e">
        <f t="shared" si="24"/>
        <v>#VALUE!</v>
      </c>
      <c r="AF48" s="87" t="e">
        <f t="shared" si="25"/>
        <v>#VALUE!</v>
      </c>
      <c r="AG48" s="67" t="e">
        <f t="shared" si="26"/>
        <v>#VALUE!</v>
      </c>
      <c r="AH48" s="87" t="e">
        <f t="shared" si="27"/>
        <v>#VALUE!</v>
      </c>
      <c r="AI48" s="87" t="e">
        <f t="shared" si="28"/>
        <v>#VALUE!</v>
      </c>
      <c r="AJ48" s="87" t="e">
        <f t="shared" si="29"/>
        <v>#VALUE!</v>
      </c>
      <c r="AK48" s="144" t="e">
        <f t="shared" si="30"/>
        <v>#VALUE!</v>
      </c>
      <c r="AL48" s="144" t="e">
        <f t="shared" si="31"/>
        <v>#VALUE!</v>
      </c>
    </row>
    <row r="49" spans="1:38" s="77" customFormat="1" x14ac:dyDescent="0.2">
      <c r="A49" s="14"/>
      <c r="B49" s="64"/>
      <c r="C49" s="64"/>
      <c r="D49" s="152"/>
      <c r="E49" s="152"/>
      <c r="F49" s="152"/>
      <c r="G49" s="152"/>
      <c r="H49" s="152"/>
      <c r="I49" s="152"/>
      <c r="J49" s="152"/>
      <c r="K49" s="152"/>
      <c r="L49" s="152"/>
      <c r="M49" s="152"/>
      <c r="N49" s="152"/>
      <c r="O49" s="152"/>
      <c r="P49" s="152"/>
      <c r="Q49" s="152"/>
      <c r="R49" s="152"/>
      <c r="S49" s="66" t="str">
        <f t="shared" si="12"/>
        <v/>
      </c>
      <c r="T49" s="66" t="str">
        <f t="shared" si="13"/>
        <v/>
      </c>
      <c r="U49" s="66" t="str">
        <f t="shared" si="14"/>
        <v/>
      </c>
      <c r="V49" s="66" t="str">
        <f t="shared" si="15"/>
        <v/>
      </c>
      <c r="W49" s="66" t="str">
        <f t="shared" si="16"/>
        <v/>
      </c>
      <c r="X49" s="66" t="str">
        <f t="shared" si="17"/>
        <v/>
      </c>
      <c r="Y49" s="66">
        <f t="shared" si="18"/>
        <v>0</v>
      </c>
      <c r="Z49" s="66">
        <f t="shared" si="19"/>
        <v>0</v>
      </c>
      <c r="AA49" s="66" t="e">
        <f t="shared" si="20"/>
        <v>#VALUE!</v>
      </c>
      <c r="AB49" s="67" t="e">
        <f t="shared" si="21"/>
        <v>#VALUE!</v>
      </c>
      <c r="AC49" s="87" t="e">
        <f t="shared" si="22"/>
        <v>#VALUE!</v>
      </c>
      <c r="AD49" s="87" t="e">
        <f t="shared" si="23"/>
        <v>#VALUE!</v>
      </c>
      <c r="AE49" s="87" t="e">
        <f t="shared" si="24"/>
        <v>#VALUE!</v>
      </c>
      <c r="AF49" s="87" t="e">
        <f t="shared" si="25"/>
        <v>#VALUE!</v>
      </c>
      <c r="AG49" s="67" t="e">
        <f t="shared" si="26"/>
        <v>#VALUE!</v>
      </c>
      <c r="AH49" s="87" t="e">
        <f t="shared" si="27"/>
        <v>#VALUE!</v>
      </c>
      <c r="AI49" s="87" t="e">
        <f t="shared" si="28"/>
        <v>#VALUE!</v>
      </c>
      <c r="AJ49" s="87" t="e">
        <f t="shared" si="29"/>
        <v>#VALUE!</v>
      </c>
      <c r="AK49" s="144" t="e">
        <f t="shared" si="30"/>
        <v>#VALUE!</v>
      </c>
      <c r="AL49" s="144" t="e">
        <f t="shared" si="31"/>
        <v>#VALUE!</v>
      </c>
    </row>
    <row r="50" spans="1:38" s="77" customFormat="1" x14ac:dyDescent="0.2">
      <c r="A50" s="14"/>
      <c r="B50" s="64"/>
      <c r="C50" s="64"/>
      <c r="D50" s="152"/>
      <c r="E50" s="152"/>
      <c r="F50" s="152"/>
      <c r="G50" s="152"/>
      <c r="H50" s="152"/>
      <c r="I50" s="152"/>
      <c r="J50" s="152"/>
      <c r="K50" s="152"/>
      <c r="L50" s="152"/>
      <c r="M50" s="152"/>
      <c r="N50" s="152"/>
      <c r="O50" s="152"/>
      <c r="P50" s="152"/>
      <c r="Q50" s="152"/>
      <c r="R50" s="152"/>
      <c r="S50" s="66" t="str">
        <f t="shared" si="12"/>
        <v/>
      </c>
      <c r="T50" s="66" t="str">
        <f t="shared" si="13"/>
        <v/>
      </c>
      <c r="U50" s="66" t="str">
        <f t="shared" si="14"/>
        <v/>
      </c>
      <c r="V50" s="66" t="str">
        <f t="shared" si="15"/>
        <v/>
      </c>
      <c r="W50" s="66" t="str">
        <f t="shared" si="16"/>
        <v/>
      </c>
      <c r="X50" s="66" t="str">
        <f t="shared" si="17"/>
        <v/>
      </c>
      <c r="Y50" s="66">
        <f t="shared" si="18"/>
        <v>0</v>
      </c>
      <c r="Z50" s="66">
        <f t="shared" si="19"/>
        <v>0</v>
      </c>
      <c r="AA50" s="66" t="e">
        <f t="shared" si="20"/>
        <v>#VALUE!</v>
      </c>
      <c r="AB50" s="67" t="e">
        <f t="shared" si="21"/>
        <v>#VALUE!</v>
      </c>
      <c r="AC50" s="87" t="e">
        <f t="shared" si="22"/>
        <v>#VALUE!</v>
      </c>
      <c r="AD50" s="87" t="e">
        <f t="shared" si="23"/>
        <v>#VALUE!</v>
      </c>
      <c r="AE50" s="87" t="e">
        <f t="shared" si="24"/>
        <v>#VALUE!</v>
      </c>
      <c r="AF50" s="87" t="e">
        <f t="shared" si="25"/>
        <v>#VALUE!</v>
      </c>
      <c r="AG50" s="67" t="e">
        <f t="shared" si="26"/>
        <v>#VALUE!</v>
      </c>
      <c r="AH50" s="87" t="e">
        <f t="shared" si="27"/>
        <v>#VALUE!</v>
      </c>
      <c r="AI50" s="87" t="e">
        <f t="shared" si="28"/>
        <v>#VALUE!</v>
      </c>
      <c r="AJ50" s="87" t="e">
        <f t="shared" si="29"/>
        <v>#VALUE!</v>
      </c>
      <c r="AK50" s="144" t="e">
        <f t="shared" si="30"/>
        <v>#VALUE!</v>
      </c>
      <c r="AL50" s="144" t="e">
        <f t="shared" si="31"/>
        <v>#VALUE!</v>
      </c>
    </row>
    <row r="51" spans="1:38" s="77" customFormat="1" x14ac:dyDescent="0.2">
      <c r="A51" s="14"/>
      <c r="B51" s="64"/>
      <c r="C51" s="64"/>
      <c r="D51" s="152"/>
      <c r="E51" s="152"/>
      <c r="F51" s="152"/>
      <c r="G51" s="152"/>
      <c r="H51" s="152"/>
      <c r="I51" s="152"/>
      <c r="J51" s="152"/>
      <c r="K51" s="152"/>
      <c r="L51" s="152"/>
      <c r="M51" s="152"/>
      <c r="N51" s="152"/>
      <c r="O51" s="152"/>
      <c r="P51" s="152"/>
      <c r="Q51" s="152"/>
      <c r="R51" s="152"/>
      <c r="S51" s="66" t="str">
        <f t="shared" si="12"/>
        <v/>
      </c>
      <c r="T51" s="66" t="str">
        <f t="shared" si="13"/>
        <v/>
      </c>
      <c r="U51" s="66" t="str">
        <f t="shared" si="14"/>
        <v/>
      </c>
      <c r="V51" s="66" t="str">
        <f t="shared" si="15"/>
        <v/>
      </c>
      <c r="W51" s="66" t="str">
        <f t="shared" si="16"/>
        <v/>
      </c>
      <c r="X51" s="66" t="str">
        <f t="shared" si="17"/>
        <v/>
      </c>
      <c r="Y51" s="66">
        <f t="shared" si="18"/>
        <v>0</v>
      </c>
      <c r="Z51" s="66">
        <f t="shared" si="19"/>
        <v>0</v>
      </c>
      <c r="AA51" s="66" t="e">
        <f t="shared" si="20"/>
        <v>#VALUE!</v>
      </c>
      <c r="AB51" s="67" t="e">
        <f t="shared" si="21"/>
        <v>#VALUE!</v>
      </c>
      <c r="AC51" s="87" t="e">
        <f t="shared" si="22"/>
        <v>#VALUE!</v>
      </c>
      <c r="AD51" s="87" t="e">
        <f t="shared" si="23"/>
        <v>#VALUE!</v>
      </c>
      <c r="AE51" s="87" t="e">
        <f t="shared" si="24"/>
        <v>#VALUE!</v>
      </c>
      <c r="AF51" s="87" t="e">
        <f t="shared" si="25"/>
        <v>#VALUE!</v>
      </c>
      <c r="AG51" s="67" t="e">
        <f t="shared" si="26"/>
        <v>#VALUE!</v>
      </c>
      <c r="AH51" s="87" t="e">
        <f t="shared" si="27"/>
        <v>#VALUE!</v>
      </c>
      <c r="AI51" s="87" t="e">
        <f t="shared" si="28"/>
        <v>#VALUE!</v>
      </c>
      <c r="AJ51" s="87" t="e">
        <f t="shared" si="29"/>
        <v>#VALUE!</v>
      </c>
      <c r="AK51" s="144" t="e">
        <f t="shared" si="30"/>
        <v>#VALUE!</v>
      </c>
      <c r="AL51" s="144" t="e">
        <f t="shared" si="31"/>
        <v>#VALUE!</v>
      </c>
    </row>
    <row r="52" spans="1:38" s="77" customFormat="1" x14ac:dyDescent="0.2">
      <c r="A52" s="14"/>
      <c r="B52" s="64"/>
      <c r="C52" s="64"/>
      <c r="D52" s="152"/>
      <c r="E52" s="152"/>
      <c r="F52" s="152"/>
      <c r="G52" s="152"/>
      <c r="H52" s="152"/>
      <c r="I52" s="152"/>
      <c r="J52" s="152"/>
      <c r="K52" s="152"/>
      <c r="L52" s="152"/>
      <c r="M52" s="152"/>
      <c r="N52" s="152"/>
      <c r="O52" s="152"/>
      <c r="P52" s="152"/>
      <c r="Q52" s="152"/>
      <c r="R52" s="152"/>
      <c r="S52" s="66" t="str">
        <f t="shared" si="12"/>
        <v/>
      </c>
      <c r="T52" s="66" t="str">
        <f t="shared" si="13"/>
        <v/>
      </c>
      <c r="U52" s="66" t="str">
        <f t="shared" si="14"/>
        <v/>
      </c>
      <c r="V52" s="66" t="str">
        <f t="shared" si="15"/>
        <v/>
      </c>
      <c r="W52" s="66" t="str">
        <f t="shared" si="16"/>
        <v/>
      </c>
      <c r="X52" s="66" t="str">
        <f t="shared" si="17"/>
        <v/>
      </c>
      <c r="Y52" s="66">
        <f t="shared" si="18"/>
        <v>0</v>
      </c>
      <c r="Z52" s="66">
        <f t="shared" si="19"/>
        <v>0</v>
      </c>
      <c r="AA52" s="66" t="e">
        <f t="shared" si="20"/>
        <v>#VALUE!</v>
      </c>
      <c r="AB52" s="67" t="e">
        <f t="shared" si="21"/>
        <v>#VALUE!</v>
      </c>
      <c r="AC52" s="87" t="e">
        <f t="shared" si="22"/>
        <v>#VALUE!</v>
      </c>
      <c r="AD52" s="87" t="e">
        <f t="shared" si="23"/>
        <v>#VALUE!</v>
      </c>
      <c r="AE52" s="87" t="e">
        <f t="shared" si="24"/>
        <v>#VALUE!</v>
      </c>
      <c r="AF52" s="87" t="e">
        <f t="shared" si="25"/>
        <v>#VALUE!</v>
      </c>
      <c r="AG52" s="67" t="e">
        <f t="shared" si="26"/>
        <v>#VALUE!</v>
      </c>
      <c r="AH52" s="87" t="e">
        <f t="shared" si="27"/>
        <v>#VALUE!</v>
      </c>
      <c r="AI52" s="87" t="e">
        <f t="shared" si="28"/>
        <v>#VALUE!</v>
      </c>
      <c r="AJ52" s="87" t="e">
        <f t="shared" si="29"/>
        <v>#VALUE!</v>
      </c>
      <c r="AK52" s="144" t="e">
        <f t="shared" si="30"/>
        <v>#VALUE!</v>
      </c>
      <c r="AL52" s="144" t="e">
        <f t="shared" si="31"/>
        <v>#VALUE!</v>
      </c>
    </row>
    <row r="53" spans="1:38" s="77" customFormat="1" x14ac:dyDescent="0.2">
      <c r="A53" s="14"/>
      <c r="B53" s="64"/>
      <c r="C53" s="64"/>
      <c r="D53" s="152"/>
      <c r="E53" s="152"/>
      <c r="F53" s="152"/>
      <c r="G53" s="152"/>
      <c r="H53" s="152"/>
      <c r="I53" s="152"/>
      <c r="J53" s="152"/>
      <c r="K53" s="152"/>
      <c r="L53" s="152"/>
      <c r="M53" s="152"/>
      <c r="N53" s="152"/>
      <c r="O53" s="152"/>
      <c r="P53" s="152"/>
      <c r="Q53" s="152"/>
      <c r="R53" s="152"/>
      <c r="S53" s="66" t="str">
        <f t="shared" si="12"/>
        <v/>
      </c>
      <c r="T53" s="66" t="str">
        <f t="shared" si="13"/>
        <v/>
      </c>
      <c r="U53" s="66" t="str">
        <f t="shared" si="14"/>
        <v/>
      </c>
      <c r="V53" s="66" t="str">
        <f t="shared" si="15"/>
        <v/>
      </c>
      <c r="W53" s="66" t="str">
        <f t="shared" si="16"/>
        <v/>
      </c>
      <c r="X53" s="66" t="str">
        <f t="shared" si="17"/>
        <v/>
      </c>
      <c r="Y53" s="66">
        <f t="shared" si="18"/>
        <v>0</v>
      </c>
      <c r="Z53" s="66">
        <f t="shared" si="19"/>
        <v>0</v>
      </c>
      <c r="AA53" s="66" t="e">
        <f t="shared" si="20"/>
        <v>#VALUE!</v>
      </c>
      <c r="AB53" s="67" t="e">
        <f t="shared" si="21"/>
        <v>#VALUE!</v>
      </c>
      <c r="AC53" s="87" t="e">
        <f t="shared" si="22"/>
        <v>#VALUE!</v>
      </c>
      <c r="AD53" s="87" t="e">
        <f t="shared" si="23"/>
        <v>#VALUE!</v>
      </c>
      <c r="AE53" s="87" t="e">
        <f t="shared" si="24"/>
        <v>#VALUE!</v>
      </c>
      <c r="AF53" s="87" t="e">
        <f t="shared" si="25"/>
        <v>#VALUE!</v>
      </c>
      <c r="AG53" s="67" t="e">
        <f t="shared" si="26"/>
        <v>#VALUE!</v>
      </c>
      <c r="AH53" s="87" t="e">
        <f t="shared" si="27"/>
        <v>#VALUE!</v>
      </c>
      <c r="AI53" s="87" t="e">
        <f t="shared" si="28"/>
        <v>#VALUE!</v>
      </c>
      <c r="AJ53" s="87" t="e">
        <f t="shared" si="29"/>
        <v>#VALUE!</v>
      </c>
      <c r="AK53" s="144" t="e">
        <f t="shared" si="30"/>
        <v>#VALUE!</v>
      </c>
      <c r="AL53" s="144" t="e">
        <f t="shared" si="31"/>
        <v>#VALUE!</v>
      </c>
    </row>
    <row r="54" spans="1:38" s="77" customFormat="1" x14ac:dyDescent="0.2">
      <c r="A54" s="14"/>
      <c r="B54" s="64"/>
      <c r="C54" s="64"/>
      <c r="D54" s="152"/>
      <c r="E54" s="152"/>
      <c r="F54" s="152"/>
      <c r="G54" s="152"/>
      <c r="H54" s="152"/>
      <c r="I54" s="152"/>
      <c r="J54" s="152"/>
      <c r="K54" s="152"/>
      <c r="L54" s="152"/>
      <c r="M54" s="152"/>
      <c r="N54" s="152"/>
      <c r="O54" s="152"/>
      <c r="P54" s="152"/>
      <c r="Q54" s="152"/>
      <c r="R54" s="152"/>
      <c r="S54" s="66" t="str">
        <f t="shared" si="12"/>
        <v/>
      </c>
      <c r="T54" s="66" t="str">
        <f t="shared" si="13"/>
        <v/>
      </c>
      <c r="U54" s="66" t="str">
        <f t="shared" si="14"/>
        <v/>
      </c>
      <c r="V54" s="66" t="str">
        <f t="shared" si="15"/>
        <v/>
      </c>
      <c r="W54" s="66" t="str">
        <f t="shared" si="16"/>
        <v/>
      </c>
      <c r="X54" s="66" t="str">
        <f t="shared" si="17"/>
        <v/>
      </c>
      <c r="Y54" s="66">
        <f t="shared" si="18"/>
        <v>0</v>
      </c>
      <c r="Z54" s="66">
        <f t="shared" si="19"/>
        <v>0</v>
      </c>
      <c r="AA54" s="66" t="e">
        <f t="shared" si="20"/>
        <v>#VALUE!</v>
      </c>
      <c r="AB54" s="67" t="e">
        <f t="shared" si="21"/>
        <v>#VALUE!</v>
      </c>
      <c r="AC54" s="87" t="e">
        <f t="shared" si="22"/>
        <v>#VALUE!</v>
      </c>
      <c r="AD54" s="87" t="e">
        <f t="shared" si="23"/>
        <v>#VALUE!</v>
      </c>
      <c r="AE54" s="87" t="e">
        <f t="shared" si="24"/>
        <v>#VALUE!</v>
      </c>
      <c r="AF54" s="87" t="e">
        <f t="shared" si="25"/>
        <v>#VALUE!</v>
      </c>
      <c r="AG54" s="67" t="e">
        <f t="shared" si="26"/>
        <v>#VALUE!</v>
      </c>
      <c r="AH54" s="87" t="e">
        <f t="shared" si="27"/>
        <v>#VALUE!</v>
      </c>
      <c r="AI54" s="87" t="e">
        <f t="shared" si="28"/>
        <v>#VALUE!</v>
      </c>
      <c r="AJ54" s="87" t="e">
        <f t="shared" si="29"/>
        <v>#VALUE!</v>
      </c>
      <c r="AK54" s="144" t="e">
        <f t="shared" si="30"/>
        <v>#VALUE!</v>
      </c>
      <c r="AL54" s="144" t="e">
        <f t="shared" si="31"/>
        <v>#VALUE!</v>
      </c>
    </row>
    <row r="55" spans="1:38" s="77" customFormat="1" x14ac:dyDescent="0.2">
      <c r="A55" s="14"/>
      <c r="B55" s="64"/>
      <c r="C55" s="64"/>
      <c r="D55" s="152"/>
      <c r="E55" s="152"/>
      <c r="F55" s="152"/>
      <c r="G55" s="152"/>
      <c r="H55" s="152"/>
      <c r="I55" s="152"/>
      <c r="J55" s="152"/>
      <c r="K55" s="152"/>
      <c r="L55" s="152"/>
      <c r="M55" s="152"/>
      <c r="N55" s="152"/>
      <c r="O55" s="152"/>
      <c r="P55" s="152"/>
      <c r="Q55" s="152"/>
      <c r="R55" s="152"/>
      <c r="S55" s="66" t="str">
        <f t="shared" si="12"/>
        <v/>
      </c>
      <c r="T55" s="66" t="str">
        <f t="shared" si="13"/>
        <v/>
      </c>
      <c r="U55" s="66" t="str">
        <f t="shared" si="14"/>
        <v/>
      </c>
      <c r="V55" s="66" t="str">
        <f t="shared" si="15"/>
        <v/>
      </c>
      <c r="W55" s="66" t="str">
        <f t="shared" si="16"/>
        <v/>
      </c>
      <c r="X55" s="66" t="str">
        <f t="shared" si="17"/>
        <v/>
      </c>
      <c r="Y55" s="66">
        <f t="shared" si="18"/>
        <v>0</v>
      </c>
      <c r="Z55" s="66">
        <f t="shared" si="19"/>
        <v>0</v>
      </c>
      <c r="AA55" s="66" t="e">
        <f t="shared" si="20"/>
        <v>#VALUE!</v>
      </c>
      <c r="AB55" s="67" t="e">
        <f t="shared" si="21"/>
        <v>#VALUE!</v>
      </c>
      <c r="AC55" s="87" t="e">
        <f t="shared" si="22"/>
        <v>#VALUE!</v>
      </c>
      <c r="AD55" s="87" t="e">
        <f t="shared" si="23"/>
        <v>#VALUE!</v>
      </c>
      <c r="AE55" s="87" t="e">
        <f t="shared" si="24"/>
        <v>#VALUE!</v>
      </c>
      <c r="AF55" s="87" t="e">
        <f t="shared" si="25"/>
        <v>#VALUE!</v>
      </c>
      <c r="AG55" s="67" t="e">
        <f t="shared" si="26"/>
        <v>#VALUE!</v>
      </c>
      <c r="AH55" s="87" t="e">
        <f t="shared" si="27"/>
        <v>#VALUE!</v>
      </c>
      <c r="AI55" s="87" t="e">
        <f t="shared" si="28"/>
        <v>#VALUE!</v>
      </c>
      <c r="AJ55" s="87" t="e">
        <f t="shared" si="29"/>
        <v>#VALUE!</v>
      </c>
      <c r="AK55" s="144" t="e">
        <f t="shared" si="30"/>
        <v>#VALUE!</v>
      </c>
      <c r="AL55" s="144" t="e">
        <f t="shared" si="31"/>
        <v>#VALUE!</v>
      </c>
    </row>
    <row r="56" spans="1:38" s="77" customFormat="1" x14ac:dyDescent="0.2">
      <c r="A56" s="14"/>
      <c r="B56" s="64"/>
      <c r="C56" s="64"/>
      <c r="D56" s="152"/>
      <c r="E56" s="152"/>
      <c r="F56" s="152"/>
      <c r="G56" s="152"/>
      <c r="H56" s="152"/>
      <c r="I56" s="152"/>
      <c r="J56" s="152"/>
      <c r="K56" s="152"/>
      <c r="L56" s="152"/>
      <c r="M56" s="152"/>
      <c r="N56" s="152"/>
      <c r="O56" s="152"/>
      <c r="P56" s="152"/>
      <c r="Q56" s="152"/>
      <c r="R56" s="152"/>
      <c r="S56" s="66" t="str">
        <f t="shared" si="12"/>
        <v/>
      </c>
      <c r="T56" s="66" t="str">
        <f t="shared" si="13"/>
        <v/>
      </c>
      <c r="U56" s="66" t="str">
        <f t="shared" si="14"/>
        <v/>
      </c>
      <c r="V56" s="66" t="str">
        <f t="shared" si="15"/>
        <v/>
      </c>
      <c r="W56" s="66" t="str">
        <f t="shared" si="16"/>
        <v/>
      </c>
      <c r="X56" s="66" t="str">
        <f t="shared" si="17"/>
        <v/>
      </c>
      <c r="Y56" s="66">
        <f t="shared" si="18"/>
        <v>0</v>
      </c>
      <c r="Z56" s="66">
        <f t="shared" si="19"/>
        <v>0</v>
      </c>
      <c r="AA56" s="66" t="e">
        <f t="shared" si="20"/>
        <v>#VALUE!</v>
      </c>
      <c r="AB56" s="67" t="e">
        <f t="shared" si="21"/>
        <v>#VALUE!</v>
      </c>
      <c r="AC56" s="87" t="e">
        <f t="shared" si="22"/>
        <v>#VALUE!</v>
      </c>
      <c r="AD56" s="87" t="e">
        <f t="shared" si="23"/>
        <v>#VALUE!</v>
      </c>
      <c r="AE56" s="87" t="e">
        <f t="shared" si="24"/>
        <v>#VALUE!</v>
      </c>
      <c r="AF56" s="87" t="e">
        <f t="shared" si="25"/>
        <v>#VALUE!</v>
      </c>
      <c r="AG56" s="67" t="e">
        <f t="shared" si="26"/>
        <v>#VALUE!</v>
      </c>
      <c r="AH56" s="87" t="e">
        <f t="shared" si="27"/>
        <v>#VALUE!</v>
      </c>
      <c r="AI56" s="87" t="e">
        <f t="shared" si="28"/>
        <v>#VALUE!</v>
      </c>
      <c r="AJ56" s="87" t="e">
        <f t="shared" si="29"/>
        <v>#VALUE!</v>
      </c>
      <c r="AK56" s="144" t="e">
        <f t="shared" si="30"/>
        <v>#VALUE!</v>
      </c>
      <c r="AL56" s="144" t="e">
        <f t="shared" si="31"/>
        <v>#VALUE!</v>
      </c>
    </row>
    <row r="57" spans="1:38" s="77" customFormat="1" x14ac:dyDescent="0.2">
      <c r="A57" s="14"/>
      <c r="B57" s="64"/>
      <c r="C57" s="64"/>
      <c r="D57" s="152"/>
      <c r="E57" s="152"/>
      <c r="F57" s="152"/>
      <c r="G57" s="152"/>
      <c r="H57" s="152"/>
      <c r="I57" s="152"/>
      <c r="J57" s="152"/>
      <c r="K57" s="152"/>
      <c r="L57" s="152"/>
      <c r="M57" s="152"/>
      <c r="N57" s="152"/>
      <c r="O57" s="152"/>
      <c r="P57" s="152"/>
      <c r="Q57" s="152"/>
      <c r="R57" s="152"/>
      <c r="S57" s="66" t="str">
        <f t="shared" si="12"/>
        <v/>
      </c>
      <c r="T57" s="66" t="str">
        <f t="shared" si="13"/>
        <v/>
      </c>
      <c r="U57" s="66" t="str">
        <f t="shared" si="14"/>
        <v/>
      </c>
      <c r="V57" s="66" t="str">
        <f t="shared" si="15"/>
        <v/>
      </c>
      <c r="W57" s="66" t="str">
        <f t="shared" si="16"/>
        <v/>
      </c>
      <c r="X57" s="66" t="str">
        <f t="shared" si="17"/>
        <v/>
      </c>
      <c r="Y57" s="66">
        <f t="shared" si="18"/>
        <v>0</v>
      </c>
      <c r="Z57" s="66">
        <f t="shared" si="19"/>
        <v>0</v>
      </c>
      <c r="AA57" s="66" t="e">
        <f t="shared" si="20"/>
        <v>#VALUE!</v>
      </c>
      <c r="AB57" s="67" t="e">
        <f t="shared" si="21"/>
        <v>#VALUE!</v>
      </c>
      <c r="AC57" s="87" t="e">
        <f t="shared" si="22"/>
        <v>#VALUE!</v>
      </c>
      <c r="AD57" s="87" t="e">
        <f t="shared" si="23"/>
        <v>#VALUE!</v>
      </c>
      <c r="AE57" s="87" t="e">
        <f t="shared" si="24"/>
        <v>#VALUE!</v>
      </c>
      <c r="AF57" s="87" t="e">
        <f t="shared" si="25"/>
        <v>#VALUE!</v>
      </c>
      <c r="AG57" s="67" t="e">
        <f t="shared" si="26"/>
        <v>#VALUE!</v>
      </c>
      <c r="AH57" s="87" t="e">
        <f t="shared" si="27"/>
        <v>#VALUE!</v>
      </c>
      <c r="AI57" s="87" t="e">
        <f t="shared" si="28"/>
        <v>#VALUE!</v>
      </c>
      <c r="AJ57" s="87" t="e">
        <f t="shared" si="29"/>
        <v>#VALUE!</v>
      </c>
      <c r="AK57" s="144" t="e">
        <f t="shared" si="30"/>
        <v>#VALUE!</v>
      </c>
      <c r="AL57" s="144" t="e">
        <f t="shared" si="31"/>
        <v>#VALUE!</v>
      </c>
    </row>
    <row r="58" spans="1:38" s="77" customFormat="1" x14ac:dyDescent="0.2">
      <c r="A58" s="14"/>
      <c r="B58" s="64"/>
      <c r="C58" s="64"/>
      <c r="D58" s="152"/>
      <c r="E58" s="152"/>
      <c r="F58" s="152"/>
      <c r="G58" s="152"/>
      <c r="H58" s="152"/>
      <c r="I58" s="152"/>
      <c r="J58" s="152"/>
      <c r="K58" s="152"/>
      <c r="L58" s="152"/>
      <c r="M58" s="152"/>
      <c r="N58" s="152"/>
      <c r="O58" s="152"/>
      <c r="P58" s="152"/>
      <c r="Q58" s="152"/>
      <c r="R58" s="152"/>
      <c r="S58" s="66" t="str">
        <f t="shared" si="12"/>
        <v/>
      </c>
      <c r="T58" s="66" t="str">
        <f t="shared" si="13"/>
        <v/>
      </c>
      <c r="U58" s="66" t="str">
        <f t="shared" si="14"/>
        <v/>
      </c>
      <c r="V58" s="66" t="str">
        <f t="shared" si="15"/>
        <v/>
      </c>
      <c r="W58" s="66" t="str">
        <f t="shared" si="16"/>
        <v/>
      </c>
      <c r="X58" s="66" t="str">
        <f t="shared" si="17"/>
        <v/>
      </c>
      <c r="Y58" s="66">
        <f t="shared" si="18"/>
        <v>0</v>
      </c>
      <c r="Z58" s="66">
        <f t="shared" si="19"/>
        <v>0</v>
      </c>
      <c r="AA58" s="66" t="e">
        <f t="shared" si="20"/>
        <v>#VALUE!</v>
      </c>
      <c r="AB58" s="67" t="e">
        <f t="shared" si="21"/>
        <v>#VALUE!</v>
      </c>
      <c r="AC58" s="87" t="e">
        <f t="shared" si="22"/>
        <v>#VALUE!</v>
      </c>
      <c r="AD58" s="87" t="e">
        <f t="shared" si="23"/>
        <v>#VALUE!</v>
      </c>
      <c r="AE58" s="87" t="e">
        <f t="shared" si="24"/>
        <v>#VALUE!</v>
      </c>
      <c r="AF58" s="87" t="e">
        <f t="shared" si="25"/>
        <v>#VALUE!</v>
      </c>
      <c r="AG58" s="67" t="e">
        <f t="shared" si="26"/>
        <v>#VALUE!</v>
      </c>
      <c r="AH58" s="87" t="e">
        <f t="shared" si="27"/>
        <v>#VALUE!</v>
      </c>
      <c r="AI58" s="87" t="e">
        <f t="shared" si="28"/>
        <v>#VALUE!</v>
      </c>
      <c r="AJ58" s="87" t="e">
        <f t="shared" si="29"/>
        <v>#VALUE!</v>
      </c>
      <c r="AK58" s="144" t="e">
        <f t="shared" si="30"/>
        <v>#VALUE!</v>
      </c>
      <c r="AL58" s="144" t="e">
        <f t="shared" si="31"/>
        <v>#VALUE!</v>
      </c>
    </row>
    <row r="59" spans="1:38" s="77" customFormat="1" x14ac:dyDescent="0.2">
      <c r="A59" s="14"/>
      <c r="B59" s="64"/>
      <c r="C59" s="64"/>
      <c r="D59" s="152"/>
      <c r="E59" s="152"/>
      <c r="F59" s="152"/>
      <c r="G59" s="152"/>
      <c r="H59" s="152"/>
      <c r="I59" s="152"/>
      <c r="J59" s="152"/>
      <c r="K59" s="152"/>
      <c r="L59" s="152"/>
      <c r="M59" s="152"/>
      <c r="N59" s="152"/>
      <c r="O59" s="152"/>
      <c r="P59" s="152"/>
      <c r="Q59" s="152"/>
      <c r="R59" s="152"/>
      <c r="S59" s="66" t="str">
        <f t="shared" si="12"/>
        <v/>
      </c>
      <c r="T59" s="66" t="str">
        <f t="shared" si="13"/>
        <v/>
      </c>
      <c r="U59" s="66" t="str">
        <f t="shared" si="14"/>
        <v/>
      </c>
      <c r="V59" s="66" t="str">
        <f t="shared" si="15"/>
        <v/>
      </c>
      <c r="W59" s="66" t="str">
        <f t="shared" si="16"/>
        <v/>
      </c>
      <c r="X59" s="66" t="str">
        <f t="shared" si="17"/>
        <v/>
      </c>
      <c r="Y59" s="66">
        <f t="shared" si="18"/>
        <v>0</v>
      </c>
      <c r="Z59" s="66">
        <f t="shared" si="19"/>
        <v>0</v>
      </c>
      <c r="AA59" s="66" t="e">
        <f t="shared" si="20"/>
        <v>#VALUE!</v>
      </c>
      <c r="AB59" s="67" t="e">
        <f t="shared" si="21"/>
        <v>#VALUE!</v>
      </c>
      <c r="AC59" s="87" t="e">
        <f t="shared" si="22"/>
        <v>#VALUE!</v>
      </c>
      <c r="AD59" s="87" t="e">
        <f t="shared" si="23"/>
        <v>#VALUE!</v>
      </c>
      <c r="AE59" s="87" t="e">
        <f t="shared" si="24"/>
        <v>#VALUE!</v>
      </c>
      <c r="AF59" s="87" t="e">
        <f t="shared" si="25"/>
        <v>#VALUE!</v>
      </c>
      <c r="AG59" s="67" t="e">
        <f t="shared" si="26"/>
        <v>#VALUE!</v>
      </c>
      <c r="AH59" s="87" t="e">
        <f t="shared" si="27"/>
        <v>#VALUE!</v>
      </c>
      <c r="AI59" s="87" t="e">
        <f t="shared" si="28"/>
        <v>#VALUE!</v>
      </c>
      <c r="AJ59" s="87" t="e">
        <f t="shared" si="29"/>
        <v>#VALUE!</v>
      </c>
      <c r="AK59" s="144" t="e">
        <f t="shared" si="30"/>
        <v>#VALUE!</v>
      </c>
      <c r="AL59" s="144" t="e">
        <f t="shared" si="31"/>
        <v>#VALUE!</v>
      </c>
    </row>
    <row r="60" spans="1:38" s="77" customFormat="1" x14ac:dyDescent="0.2">
      <c r="A60" s="14"/>
      <c r="B60" s="64"/>
      <c r="C60" s="64"/>
      <c r="D60" s="152"/>
      <c r="E60" s="152"/>
      <c r="F60" s="152"/>
      <c r="G60" s="152"/>
      <c r="H60" s="152"/>
      <c r="I60" s="152"/>
      <c r="J60" s="152"/>
      <c r="K60" s="152"/>
      <c r="L60" s="152"/>
      <c r="M60" s="152"/>
      <c r="N60" s="152"/>
      <c r="O60" s="152"/>
      <c r="P60" s="152"/>
      <c r="Q60" s="152"/>
      <c r="R60" s="152"/>
      <c r="S60" s="66" t="str">
        <f t="shared" si="12"/>
        <v/>
      </c>
      <c r="T60" s="66" t="str">
        <f t="shared" si="13"/>
        <v/>
      </c>
      <c r="U60" s="66" t="str">
        <f t="shared" si="14"/>
        <v/>
      </c>
      <c r="V60" s="66" t="str">
        <f t="shared" si="15"/>
        <v/>
      </c>
      <c r="W60" s="66" t="str">
        <f t="shared" si="16"/>
        <v/>
      </c>
      <c r="X60" s="66" t="str">
        <f t="shared" si="17"/>
        <v/>
      </c>
      <c r="Y60" s="66">
        <f t="shared" si="18"/>
        <v>0</v>
      </c>
      <c r="Z60" s="66">
        <f t="shared" si="19"/>
        <v>0</v>
      </c>
      <c r="AA60" s="66" t="e">
        <f t="shared" si="20"/>
        <v>#VALUE!</v>
      </c>
      <c r="AB60" s="67" t="e">
        <f t="shared" si="21"/>
        <v>#VALUE!</v>
      </c>
      <c r="AC60" s="87" t="e">
        <f t="shared" si="22"/>
        <v>#VALUE!</v>
      </c>
      <c r="AD60" s="87" t="e">
        <f t="shared" si="23"/>
        <v>#VALUE!</v>
      </c>
      <c r="AE60" s="87" t="e">
        <f t="shared" si="24"/>
        <v>#VALUE!</v>
      </c>
      <c r="AF60" s="87" t="e">
        <f t="shared" si="25"/>
        <v>#VALUE!</v>
      </c>
      <c r="AG60" s="67" t="e">
        <f t="shared" si="26"/>
        <v>#VALUE!</v>
      </c>
      <c r="AH60" s="87" t="e">
        <f t="shared" si="27"/>
        <v>#VALUE!</v>
      </c>
      <c r="AI60" s="87" t="e">
        <f t="shared" si="28"/>
        <v>#VALUE!</v>
      </c>
      <c r="AJ60" s="87" t="e">
        <f t="shared" si="29"/>
        <v>#VALUE!</v>
      </c>
      <c r="AK60" s="144" t="e">
        <f t="shared" si="30"/>
        <v>#VALUE!</v>
      </c>
      <c r="AL60" s="144" t="e">
        <f t="shared" si="31"/>
        <v>#VALUE!</v>
      </c>
    </row>
    <row r="61" spans="1:38" s="77" customFormat="1" x14ac:dyDescent="0.2">
      <c r="A61" s="14"/>
      <c r="B61" s="64"/>
      <c r="C61" s="64"/>
      <c r="D61" s="152"/>
      <c r="E61" s="152"/>
      <c r="F61" s="152"/>
      <c r="G61" s="152"/>
      <c r="H61" s="152"/>
      <c r="I61" s="152"/>
      <c r="J61" s="152"/>
      <c r="K61" s="152"/>
      <c r="L61" s="152"/>
      <c r="M61" s="152"/>
      <c r="N61" s="152"/>
      <c r="O61" s="152"/>
      <c r="P61" s="152"/>
      <c r="Q61" s="152"/>
      <c r="R61" s="152"/>
      <c r="S61" s="66" t="str">
        <f t="shared" si="12"/>
        <v/>
      </c>
      <c r="T61" s="66" t="str">
        <f t="shared" si="13"/>
        <v/>
      </c>
      <c r="U61" s="66" t="str">
        <f t="shared" si="14"/>
        <v/>
      </c>
      <c r="V61" s="66" t="str">
        <f t="shared" si="15"/>
        <v/>
      </c>
      <c r="W61" s="66" t="str">
        <f t="shared" si="16"/>
        <v/>
      </c>
      <c r="X61" s="66" t="str">
        <f t="shared" si="17"/>
        <v/>
      </c>
      <c r="Y61" s="66">
        <f t="shared" si="18"/>
        <v>0</v>
      </c>
      <c r="Z61" s="66">
        <f t="shared" si="19"/>
        <v>0</v>
      </c>
      <c r="AA61" s="66" t="e">
        <f t="shared" si="20"/>
        <v>#VALUE!</v>
      </c>
      <c r="AB61" s="67" t="e">
        <f t="shared" si="21"/>
        <v>#VALUE!</v>
      </c>
      <c r="AC61" s="87" t="e">
        <f t="shared" si="22"/>
        <v>#VALUE!</v>
      </c>
      <c r="AD61" s="87" t="e">
        <f t="shared" si="23"/>
        <v>#VALUE!</v>
      </c>
      <c r="AE61" s="87" t="e">
        <f t="shared" si="24"/>
        <v>#VALUE!</v>
      </c>
      <c r="AF61" s="87" t="e">
        <f t="shared" si="25"/>
        <v>#VALUE!</v>
      </c>
      <c r="AG61" s="67" t="e">
        <f t="shared" si="26"/>
        <v>#VALUE!</v>
      </c>
      <c r="AH61" s="87" t="e">
        <f t="shared" si="27"/>
        <v>#VALUE!</v>
      </c>
      <c r="AI61" s="87" t="e">
        <f t="shared" si="28"/>
        <v>#VALUE!</v>
      </c>
      <c r="AJ61" s="87" t="e">
        <f t="shared" si="29"/>
        <v>#VALUE!</v>
      </c>
      <c r="AK61" s="144" t="e">
        <f t="shared" si="30"/>
        <v>#VALUE!</v>
      </c>
      <c r="AL61" s="144" t="e">
        <f t="shared" si="31"/>
        <v>#VALUE!</v>
      </c>
    </row>
    <row r="62" spans="1:38" s="77" customFormat="1" x14ac:dyDescent="0.2">
      <c r="A62" s="14"/>
      <c r="B62" s="64"/>
      <c r="C62" s="64"/>
      <c r="D62" s="152"/>
      <c r="E62" s="152"/>
      <c r="F62" s="152"/>
      <c r="G62" s="152"/>
      <c r="H62" s="152"/>
      <c r="I62" s="152"/>
      <c r="J62" s="152"/>
      <c r="K62" s="152"/>
      <c r="L62" s="152"/>
      <c r="M62" s="152"/>
      <c r="N62" s="152"/>
      <c r="O62" s="152"/>
      <c r="P62" s="152"/>
      <c r="Q62" s="152"/>
      <c r="R62" s="152"/>
      <c r="S62" s="66" t="str">
        <f t="shared" si="12"/>
        <v/>
      </c>
      <c r="T62" s="66" t="str">
        <f t="shared" si="13"/>
        <v/>
      </c>
      <c r="U62" s="66" t="str">
        <f t="shared" si="14"/>
        <v/>
      </c>
      <c r="V62" s="66" t="str">
        <f t="shared" si="15"/>
        <v/>
      </c>
      <c r="W62" s="66" t="str">
        <f t="shared" si="16"/>
        <v/>
      </c>
      <c r="X62" s="66" t="str">
        <f t="shared" si="17"/>
        <v/>
      </c>
      <c r="Y62" s="66">
        <f t="shared" si="18"/>
        <v>0</v>
      </c>
      <c r="Z62" s="66">
        <f t="shared" si="19"/>
        <v>0</v>
      </c>
      <c r="AA62" s="66" t="e">
        <f t="shared" si="20"/>
        <v>#VALUE!</v>
      </c>
      <c r="AB62" s="67" t="e">
        <f t="shared" si="21"/>
        <v>#VALUE!</v>
      </c>
      <c r="AC62" s="87" t="e">
        <f t="shared" si="22"/>
        <v>#VALUE!</v>
      </c>
      <c r="AD62" s="87" t="e">
        <f t="shared" si="23"/>
        <v>#VALUE!</v>
      </c>
      <c r="AE62" s="87" t="e">
        <f t="shared" si="24"/>
        <v>#VALUE!</v>
      </c>
      <c r="AF62" s="87" t="e">
        <f t="shared" si="25"/>
        <v>#VALUE!</v>
      </c>
      <c r="AG62" s="67" t="e">
        <f t="shared" si="26"/>
        <v>#VALUE!</v>
      </c>
      <c r="AH62" s="87" t="e">
        <f t="shared" si="27"/>
        <v>#VALUE!</v>
      </c>
      <c r="AI62" s="87" t="e">
        <f t="shared" si="28"/>
        <v>#VALUE!</v>
      </c>
      <c r="AJ62" s="87" t="e">
        <f t="shared" si="29"/>
        <v>#VALUE!</v>
      </c>
      <c r="AK62" s="144" t="e">
        <f t="shared" si="30"/>
        <v>#VALUE!</v>
      </c>
      <c r="AL62" s="144" t="e">
        <f t="shared" si="31"/>
        <v>#VALUE!</v>
      </c>
    </row>
    <row r="63" spans="1:38" s="77" customFormat="1" x14ac:dyDescent="0.2">
      <c r="A63" s="14"/>
      <c r="B63" s="64"/>
      <c r="C63" s="64"/>
      <c r="D63" s="152"/>
      <c r="E63" s="152"/>
      <c r="F63" s="152"/>
      <c r="G63" s="152"/>
      <c r="H63" s="152"/>
      <c r="I63" s="152"/>
      <c r="J63" s="152"/>
      <c r="K63" s="152"/>
      <c r="L63" s="152"/>
      <c r="M63" s="152"/>
      <c r="N63" s="152"/>
      <c r="O63" s="152"/>
      <c r="P63" s="152"/>
      <c r="Q63" s="152"/>
      <c r="R63" s="152"/>
      <c r="S63" s="66" t="str">
        <f t="shared" si="12"/>
        <v/>
      </c>
      <c r="T63" s="66" t="str">
        <f t="shared" si="13"/>
        <v/>
      </c>
      <c r="U63" s="66" t="str">
        <f t="shared" si="14"/>
        <v/>
      </c>
      <c r="V63" s="66" t="str">
        <f t="shared" si="15"/>
        <v/>
      </c>
      <c r="W63" s="66" t="str">
        <f t="shared" si="16"/>
        <v/>
      </c>
      <c r="X63" s="66" t="str">
        <f t="shared" si="17"/>
        <v/>
      </c>
      <c r="Y63" s="66">
        <f t="shared" si="18"/>
        <v>0</v>
      </c>
      <c r="Z63" s="66">
        <f t="shared" si="19"/>
        <v>0</v>
      </c>
      <c r="AA63" s="66" t="e">
        <f t="shared" si="20"/>
        <v>#VALUE!</v>
      </c>
      <c r="AB63" s="67" t="e">
        <f t="shared" si="21"/>
        <v>#VALUE!</v>
      </c>
      <c r="AC63" s="87" t="e">
        <f t="shared" si="22"/>
        <v>#VALUE!</v>
      </c>
      <c r="AD63" s="87" t="e">
        <f t="shared" si="23"/>
        <v>#VALUE!</v>
      </c>
      <c r="AE63" s="87" t="e">
        <f t="shared" si="24"/>
        <v>#VALUE!</v>
      </c>
      <c r="AF63" s="87" t="e">
        <f t="shared" si="25"/>
        <v>#VALUE!</v>
      </c>
      <c r="AG63" s="67" t="e">
        <f t="shared" si="26"/>
        <v>#VALUE!</v>
      </c>
      <c r="AH63" s="87" t="e">
        <f t="shared" si="27"/>
        <v>#VALUE!</v>
      </c>
      <c r="AI63" s="87" t="e">
        <f t="shared" si="28"/>
        <v>#VALUE!</v>
      </c>
      <c r="AJ63" s="87" t="e">
        <f t="shared" si="29"/>
        <v>#VALUE!</v>
      </c>
      <c r="AK63" s="144" t="e">
        <f t="shared" si="30"/>
        <v>#VALUE!</v>
      </c>
      <c r="AL63" s="144" t="e">
        <f t="shared" si="31"/>
        <v>#VALUE!</v>
      </c>
    </row>
    <row r="64" spans="1:38" s="77" customFormat="1" x14ac:dyDescent="0.2">
      <c r="A64" s="14"/>
      <c r="B64" s="64"/>
      <c r="C64" s="64"/>
      <c r="D64" s="152"/>
      <c r="E64" s="152"/>
      <c r="F64" s="152"/>
      <c r="G64" s="152"/>
      <c r="H64" s="152"/>
      <c r="I64" s="152"/>
      <c r="J64" s="152"/>
      <c r="K64" s="152"/>
      <c r="L64" s="152"/>
      <c r="M64" s="152"/>
      <c r="N64" s="152"/>
      <c r="O64" s="152"/>
      <c r="P64" s="152"/>
      <c r="Q64" s="152"/>
      <c r="R64" s="152"/>
      <c r="S64" s="66" t="str">
        <f t="shared" si="12"/>
        <v/>
      </c>
      <c r="T64" s="66" t="str">
        <f t="shared" si="13"/>
        <v/>
      </c>
      <c r="U64" s="66" t="str">
        <f t="shared" si="14"/>
        <v/>
      </c>
      <c r="V64" s="66" t="str">
        <f t="shared" si="15"/>
        <v/>
      </c>
      <c r="W64" s="66" t="str">
        <f t="shared" si="16"/>
        <v/>
      </c>
      <c r="X64" s="66" t="str">
        <f t="shared" si="17"/>
        <v/>
      </c>
      <c r="Y64" s="66">
        <f t="shared" si="18"/>
        <v>0</v>
      </c>
      <c r="Z64" s="66">
        <f t="shared" si="19"/>
        <v>0</v>
      </c>
      <c r="AA64" s="66" t="e">
        <f t="shared" si="20"/>
        <v>#VALUE!</v>
      </c>
      <c r="AB64" s="67" t="e">
        <f t="shared" si="21"/>
        <v>#VALUE!</v>
      </c>
      <c r="AC64" s="87" t="e">
        <f t="shared" si="22"/>
        <v>#VALUE!</v>
      </c>
      <c r="AD64" s="87" t="e">
        <f t="shared" si="23"/>
        <v>#VALUE!</v>
      </c>
      <c r="AE64" s="87" t="e">
        <f t="shared" si="24"/>
        <v>#VALUE!</v>
      </c>
      <c r="AF64" s="87" t="e">
        <f t="shared" si="25"/>
        <v>#VALUE!</v>
      </c>
      <c r="AG64" s="67" t="e">
        <f t="shared" si="26"/>
        <v>#VALUE!</v>
      </c>
      <c r="AH64" s="87" t="e">
        <f t="shared" si="27"/>
        <v>#VALUE!</v>
      </c>
      <c r="AI64" s="87" t="e">
        <f t="shared" si="28"/>
        <v>#VALUE!</v>
      </c>
      <c r="AJ64" s="87" t="e">
        <f t="shared" si="29"/>
        <v>#VALUE!</v>
      </c>
      <c r="AK64" s="144" t="e">
        <f t="shared" si="30"/>
        <v>#VALUE!</v>
      </c>
      <c r="AL64" s="144" t="e">
        <f t="shared" si="31"/>
        <v>#VALUE!</v>
      </c>
    </row>
    <row r="65" spans="1:38" s="77" customFormat="1" x14ac:dyDescent="0.2">
      <c r="A65" s="14"/>
      <c r="B65" s="64"/>
      <c r="C65" s="64"/>
      <c r="D65" s="152"/>
      <c r="E65" s="152"/>
      <c r="F65" s="152"/>
      <c r="G65" s="152"/>
      <c r="H65" s="152"/>
      <c r="I65" s="152"/>
      <c r="J65" s="152"/>
      <c r="K65" s="152"/>
      <c r="L65" s="152"/>
      <c r="M65" s="152"/>
      <c r="N65" s="152"/>
      <c r="O65" s="152"/>
      <c r="P65" s="152"/>
      <c r="Q65" s="152"/>
      <c r="R65" s="152"/>
      <c r="S65" s="66" t="str">
        <f t="shared" si="12"/>
        <v/>
      </c>
      <c r="T65" s="66" t="str">
        <f t="shared" si="13"/>
        <v/>
      </c>
      <c r="U65" s="66" t="str">
        <f t="shared" si="14"/>
        <v/>
      </c>
      <c r="V65" s="66" t="str">
        <f t="shared" si="15"/>
        <v/>
      </c>
      <c r="W65" s="66" t="str">
        <f t="shared" si="16"/>
        <v/>
      </c>
      <c r="X65" s="66" t="str">
        <f t="shared" si="17"/>
        <v/>
      </c>
      <c r="Y65" s="66">
        <f t="shared" si="18"/>
        <v>0</v>
      </c>
      <c r="Z65" s="66">
        <f t="shared" si="19"/>
        <v>0</v>
      </c>
      <c r="AA65" s="66" t="e">
        <f t="shared" si="20"/>
        <v>#VALUE!</v>
      </c>
      <c r="AB65" s="67" t="e">
        <f t="shared" si="21"/>
        <v>#VALUE!</v>
      </c>
      <c r="AC65" s="87" t="e">
        <f t="shared" si="22"/>
        <v>#VALUE!</v>
      </c>
      <c r="AD65" s="87" t="e">
        <f t="shared" si="23"/>
        <v>#VALUE!</v>
      </c>
      <c r="AE65" s="87" t="e">
        <f t="shared" si="24"/>
        <v>#VALUE!</v>
      </c>
      <c r="AF65" s="87" t="e">
        <f t="shared" si="25"/>
        <v>#VALUE!</v>
      </c>
      <c r="AG65" s="67" t="e">
        <f t="shared" si="26"/>
        <v>#VALUE!</v>
      </c>
      <c r="AH65" s="87" t="e">
        <f t="shared" si="27"/>
        <v>#VALUE!</v>
      </c>
      <c r="AI65" s="87" t="e">
        <f t="shared" si="28"/>
        <v>#VALUE!</v>
      </c>
      <c r="AJ65" s="87" t="e">
        <f t="shared" si="29"/>
        <v>#VALUE!</v>
      </c>
      <c r="AK65" s="144" t="e">
        <f t="shared" si="30"/>
        <v>#VALUE!</v>
      </c>
      <c r="AL65" s="144" t="e">
        <f t="shared" si="31"/>
        <v>#VALUE!</v>
      </c>
    </row>
    <row r="66" spans="1:38" s="77" customFormat="1" x14ac:dyDescent="0.2">
      <c r="A66" s="14"/>
      <c r="B66" s="64"/>
      <c r="C66" s="64"/>
      <c r="D66" s="152"/>
      <c r="E66" s="152"/>
      <c r="F66" s="152"/>
      <c r="G66" s="152"/>
      <c r="H66" s="152"/>
      <c r="I66" s="152"/>
      <c r="J66" s="152"/>
      <c r="K66" s="152"/>
      <c r="L66" s="152"/>
      <c r="M66" s="152"/>
      <c r="N66" s="152"/>
      <c r="O66" s="152"/>
      <c r="P66" s="152"/>
      <c r="Q66" s="152"/>
      <c r="R66" s="152"/>
      <c r="S66" s="66" t="str">
        <f t="shared" si="12"/>
        <v/>
      </c>
      <c r="T66" s="66" t="str">
        <f t="shared" si="13"/>
        <v/>
      </c>
      <c r="U66" s="66" t="str">
        <f t="shared" si="14"/>
        <v/>
      </c>
      <c r="V66" s="66" t="str">
        <f t="shared" si="15"/>
        <v/>
      </c>
      <c r="W66" s="66" t="str">
        <f t="shared" si="16"/>
        <v/>
      </c>
      <c r="X66" s="66" t="str">
        <f t="shared" si="17"/>
        <v/>
      </c>
      <c r="Y66" s="66">
        <f t="shared" si="18"/>
        <v>0</v>
      </c>
      <c r="Z66" s="66">
        <f t="shared" si="19"/>
        <v>0</v>
      </c>
      <c r="AA66" s="66" t="e">
        <f t="shared" si="20"/>
        <v>#VALUE!</v>
      </c>
      <c r="AB66" s="67" t="e">
        <f t="shared" si="21"/>
        <v>#VALUE!</v>
      </c>
      <c r="AC66" s="87" t="e">
        <f t="shared" si="22"/>
        <v>#VALUE!</v>
      </c>
      <c r="AD66" s="87" t="e">
        <f t="shared" si="23"/>
        <v>#VALUE!</v>
      </c>
      <c r="AE66" s="87" t="e">
        <f t="shared" si="24"/>
        <v>#VALUE!</v>
      </c>
      <c r="AF66" s="87" t="e">
        <f t="shared" si="25"/>
        <v>#VALUE!</v>
      </c>
      <c r="AG66" s="67" t="e">
        <f t="shared" si="26"/>
        <v>#VALUE!</v>
      </c>
      <c r="AH66" s="87" t="e">
        <f t="shared" si="27"/>
        <v>#VALUE!</v>
      </c>
      <c r="AI66" s="87" t="e">
        <f t="shared" si="28"/>
        <v>#VALUE!</v>
      </c>
      <c r="AJ66" s="87" t="e">
        <f t="shared" si="29"/>
        <v>#VALUE!</v>
      </c>
      <c r="AK66" s="144" t="e">
        <f t="shared" si="30"/>
        <v>#VALUE!</v>
      </c>
      <c r="AL66" s="144" t="e">
        <f t="shared" si="31"/>
        <v>#VALUE!</v>
      </c>
    </row>
    <row r="67" spans="1:38" s="77" customFormat="1" x14ac:dyDescent="0.2">
      <c r="A67" s="14"/>
      <c r="B67" s="64"/>
      <c r="C67" s="64"/>
      <c r="D67" s="152"/>
      <c r="E67" s="152"/>
      <c r="F67" s="152"/>
      <c r="G67" s="152"/>
      <c r="H67" s="152"/>
      <c r="I67" s="152"/>
      <c r="J67" s="152"/>
      <c r="K67" s="152"/>
      <c r="L67" s="152"/>
      <c r="M67" s="152"/>
      <c r="N67" s="152"/>
      <c r="O67" s="152"/>
      <c r="P67" s="152"/>
      <c r="Q67" s="152"/>
      <c r="R67" s="152"/>
      <c r="S67" s="66" t="str">
        <f t="shared" ref="S67:S130" si="38">IFERROR(Q67*(Y67/(Y67+Z67+R67)),"")</f>
        <v/>
      </c>
      <c r="T67" s="66" t="str">
        <f t="shared" ref="T67:T130" si="39">IFERROR(Q67*(Z67/(Y67+Z67+R67)),"")</f>
        <v/>
      </c>
      <c r="U67" s="66" t="str">
        <f t="shared" ref="U67:U130" si="40">IFERROR(Q67*(R67/(Y67+Z67+R67)),"")</f>
        <v/>
      </c>
      <c r="V67" s="66" t="str">
        <f t="shared" ref="V67:V130" si="41">IFERROR(E67+G67+I67+K67+M67+S67+O67,"")</f>
        <v/>
      </c>
      <c r="W67" s="66" t="str">
        <f t="shared" ref="W67:W130" si="42">IFERROR(F67+H67+J67+L67+N67+T67+P67,"")</f>
        <v/>
      </c>
      <c r="X67" s="66" t="str">
        <f t="shared" ref="X67:X130" si="43">IFERROR(R67+U67,"")</f>
        <v/>
      </c>
      <c r="Y67" s="66">
        <f t="shared" ref="Y67:Y130" si="44">E67+G67+I67+K67+M67+O67</f>
        <v>0</v>
      </c>
      <c r="Z67" s="66">
        <f t="shared" ref="Z67:Z130" si="45">F67+H67+J67+L67+N67+P67</f>
        <v>0</v>
      </c>
      <c r="AA67" s="66" t="e">
        <f t="shared" ref="AA67:AA130" si="46">V67+W67+X67</f>
        <v>#VALUE!</v>
      </c>
      <c r="AB67" s="67" t="e">
        <f t="shared" ref="AB67:AB130" si="47">V67/(V67+W67+X67)</f>
        <v>#VALUE!</v>
      </c>
      <c r="AC67" s="87" t="e">
        <f t="shared" ref="AC67:AC130" si="48">W67/(V67+W67+X67)</f>
        <v>#VALUE!</v>
      </c>
      <c r="AD67" s="87" t="e">
        <f t="shared" ref="AD67:AD130" si="49">X67/(V67+W67+X67)</f>
        <v>#VALUE!</v>
      </c>
      <c r="AE67" s="87" t="e">
        <f t="shared" ref="AE67:AE130" si="50">E67/AA67</f>
        <v>#VALUE!</v>
      </c>
      <c r="AF67" s="87" t="e">
        <f t="shared" ref="AF67:AF130" si="51">G67/AA67</f>
        <v>#VALUE!</v>
      </c>
      <c r="AG67" s="67" t="e">
        <f t="shared" ref="AG67:AG130" si="52">I67/AA67</f>
        <v>#VALUE!</v>
      </c>
      <c r="AH67" s="87" t="e">
        <f t="shared" ref="AH67:AH130" si="53">K67/AA67</f>
        <v>#VALUE!</v>
      </c>
      <c r="AI67" s="87" t="e">
        <f t="shared" ref="AI67:AI130" si="54">M67/AA67</f>
        <v>#VALUE!</v>
      </c>
      <c r="AJ67" s="87" t="e">
        <f t="shared" ref="AJ67:AJ130" si="55">Q67/AA67</f>
        <v>#VALUE!</v>
      </c>
      <c r="AK67" s="144" t="e">
        <f t="shared" ref="AK67:AK130" si="56">D67-AA67</f>
        <v>#VALUE!</v>
      </c>
      <c r="AL67" s="144" t="e">
        <f t="shared" ref="AL67:AL130" si="57">AK67/D67*100</f>
        <v>#VALUE!</v>
      </c>
    </row>
    <row r="68" spans="1:38" s="77" customFormat="1" x14ac:dyDescent="0.2">
      <c r="A68" s="14"/>
      <c r="B68" s="64"/>
      <c r="C68" s="64"/>
      <c r="D68" s="152"/>
      <c r="E68" s="152"/>
      <c r="F68" s="152"/>
      <c r="G68" s="152"/>
      <c r="H68" s="152"/>
      <c r="I68" s="152"/>
      <c r="J68" s="152"/>
      <c r="K68" s="152"/>
      <c r="L68" s="152"/>
      <c r="M68" s="152"/>
      <c r="N68" s="152"/>
      <c r="O68" s="152"/>
      <c r="P68" s="152"/>
      <c r="Q68" s="152"/>
      <c r="R68" s="152"/>
      <c r="S68" s="66" t="str">
        <f t="shared" si="38"/>
        <v/>
      </c>
      <c r="T68" s="66" t="str">
        <f t="shared" si="39"/>
        <v/>
      </c>
      <c r="U68" s="66" t="str">
        <f t="shared" si="40"/>
        <v/>
      </c>
      <c r="V68" s="66" t="str">
        <f t="shared" si="41"/>
        <v/>
      </c>
      <c r="W68" s="66" t="str">
        <f t="shared" si="42"/>
        <v/>
      </c>
      <c r="X68" s="66" t="str">
        <f t="shared" si="43"/>
        <v/>
      </c>
      <c r="Y68" s="66">
        <f t="shared" si="44"/>
        <v>0</v>
      </c>
      <c r="Z68" s="66">
        <f t="shared" si="45"/>
        <v>0</v>
      </c>
      <c r="AA68" s="66" t="e">
        <f t="shared" si="46"/>
        <v>#VALUE!</v>
      </c>
      <c r="AB68" s="67" t="e">
        <f t="shared" si="47"/>
        <v>#VALUE!</v>
      </c>
      <c r="AC68" s="87" t="e">
        <f t="shared" si="48"/>
        <v>#VALUE!</v>
      </c>
      <c r="AD68" s="87" t="e">
        <f t="shared" si="49"/>
        <v>#VALUE!</v>
      </c>
      <c r="AE68" s="87" t="e">
        <f t="shared" si="50"/>
        <v>#VALUE!</v>
      </c>
      <c r="AF68" s="87" t="e">
        <f t="shared" si="51"/>
        <v>#VALUE!</v>
      </c>
      <c r="AG68" s="67" t="e">
        <f t="shared" si="52"/>
        <v>#VALUE!</v>
      </c>
      <c r="AH68" s="87" t="e">
        <f t="shared" si="53"/>
        <v>#VALUE!</v>
      </c>
      <c r="AI68" s="87" t="e">
        <f t="shared" si="54"/>
        <v>#VALUE!</v>
      </c>
      <c r="AJ68" s="87" t="e">
        <f t="shared" si="55"/>
        <v>#VALUE!</v>
      </c>
      <c r="AK68" s="144" t="e">
        <f t="shared" si="56"/>
        <v>#VALUE!</v>
      </c>
      <c r="AL68" s="144" t="e">
        <f t="shared" si="57"/>
        <v>#VALUE!</v>
      </c>
    </row>
    <row r="69" spans="1:38" s="77" customFormat="1" x14ac:dyDescent="0.2">
      <c r="A69" s="14"/>
      <c r="B69" s="64"/>
      <c r="C69" s="64"/>
      <c r="D69" s="152"/>
      <c r="E69" s="152"/>
      <c r="F69" s="152"/>
      <c r="G69" s="152"/>
      <c r="H69" s="152"/>
      <c r="I69" s="152"/>
      <c r="J69" s="152"/>
      <c r="K69" s="152"/>
      <c r="L69" s="152"/>
      <c r="M69" s="152"/>
      <c r="N69" s="152"/>
      <c r="O69" s="152"/>
      <c r="P69" s="152"/>
      <c r="Q69" s="152"/>
      <c r="R69" s="152"/>
      <c r="S69" s="66" t="str">
        <f t="shared" si="38"/>
        <v/>
      </c>
      <c r="T69" s="66" t="str">
        <f t="shared" si="39"/>
        <v/>
      </c>
      <c r="U69" s="66" t="str">
        <f t="shared" si="40"/>
        <v/>
      </c>
      <c r="V69" s="66" t="str">
        <f t="shared" si="41"/>
        <v/>
      </c>
      <c r="W69" s="66" t="str">
        <f t="shared" si="42"/>
        <v/>
      </c>
      <c r="X69" s="66" t="str">
        <f t="shared" si="43"/>
        <v/>
      </c>
      <c r="Y69" s="66">
        <f t="shared" si="44"/>
        <v>0</v>
      </c>
      <c r="Z69" s="66">
        <f t="shared" si="45"/>
        <v>0</v>
      </c>
      <c r="AA69" s="66" t="e">
        <f t="shared" si="46"/>
        <v>#VALUE!</v>
      </c>
      <c r="AB69" s="67" t="e">
        <f t="shared" si="47"/>
        <v>#VALUE!</v>
      </c>
      <c r="AC69" s="87" t="e">
        <f t="shared" si="48"/>
        <v>#VALUE!</v>
      </c>
      <c r="AD69" s="87" t="e">
        <f t="shared" si="49"/>
        <v>#VALUE!</v>
      </c>
      <c r="AE69" s="87" t="e">
        <f t="shared" si="50"/>
        <v>#VALUE!</v>
      </c>
      <c r="AF69" s="87" t="e">
        <f t="shared" si="51"/>
        <v>#VALUE!</v>
      </c>
      <c r="AG69" s="67" t="e">
        <f t="shared" si="52"/>
        <v>#VALUE!</v>
      </c>
      <c r="AH69" s="87" t="e">
        <f t="shared" si="53"/>
        <v>#VALUE!</v>
      </c>
      <c r="AI69" s="87" t="e">
        <f t="shared" si="54"/>
        <v>#VALUE!</v>
      </c>
      <c r="AJ69" s="87" t="e">
        <f t="shared" si="55"/>
        <v>#VALUE!</v>
      </c>
      <c r="AK69" s="144" t="e">
        <f t="shared" si="56"/>
        <v>#VALUE!</v>
      </c>
      <c r="AL69" s="144" t="e">
        <f t="shared" si="57"/>
        <v>#VALUE!</v>
      </c>
    </row>
    <row r="70" spans="1:38" s="77" customFormat="1" x14ac:dyDescent="0.2">
      <c r="A70" s="14"/>
      <c r="B70" s="64"/>
      <c r="C70" s="64"/>
      <c r="D70" s="152"/>
      <c r="E70" s="152"/>
      <c r="F70" s="152"/>
      <c r="G70" s="152"/>
      <c r="H70" s="152"/>
      <c r="I70" s="152"/>
      <c r="J70" s="152"/>
      <c r="K70" s="152"/>
      <c r="L70" s="152"/>
      <c r="M70" s="152"/>
      <c r="N70" s="152"/>
      <c r="O70" s="152"/>
      <c r="P70" s="152"/>
      <c r="Q70" s="152"/>
      <c r="R70" s="152"/>
      <c r="S70" s="66" t="str">
        <f t="shared" si="38"/>
        <v/>
      </c>
      <c r="T70" s="66" t="str">
        <f t="shared" si="39"/>
        <v/>
      </c>
      <c r="U70" s="66" t="str">
        <f t="shared" si="40"/>
        <v/>
      </c>
      <c r="V70" s="66" t="str">
        <f t="shared" si="41"/>
        <v/>
      </c>
      <c r="W70" s="66" t="str">
        <f t="shared" si="42"/>
        <v/>
      </c>
      <c r="X70" s="66" t="str">
        <f t="shared" si="43"/>
        <v/>
      </c>
      <c r="Y70" s="66">
        <f t="shared" si="44"/>
        <v>0</v>
      </c>
      <c r="Z70" s="66">
        <f t="shared" si="45"/>
        <v>0</v>
      </c>
      <c r="AA70" s="66" t="e">
        <f t="shared" si="46"/>
        <v>#VALUE!</v>
      </c>
      <c r="AB70" s="67" t="e">
        <f t="shared" si="47"/>
        <v>#VALUE!</v>
      </c>
      <c r="AC70" s="87" t="e">
        <f t="shared" si="48"/>
        <v>#VALUE!</v>
      </c>
      <c r="AD70" s="87" t="e">
        <f t="shared" si="49"/>
        <v>#VALUE!</v>
      </c>
      <c r="AE70" s="87" t="e">
        <f t="shared" si="50"/>
        <v>#VALUE!</v>
      </c>
      <c r="AF70" s="87" t="e">
        <f t="shared" si="51"/>
        <v>#VALUE!</v>
      </c>
      <c r="AG70" s="67" t="e">
        <f t="shared" si="52"/>
        <v>#VALUE!</v>
      </c>
      <c r="AH70" s="87" t="e">
        <f t="shared" si="53"/>
        <v>#VALUE!</v>
      </c>
      <c r="AI70" s="87" t="e">
        <f t="shared" si="54"/>
        <v>#VALUE!</v>
      </c>
      <c r="AJ70" s="87" t="e">
        <f t="shared" si="55"/>
        <v>#VALUE!</v>
      </c>
      <c r="AK70" s="144" t="e">
        <f t="shared" si="56"/>
        <v>#VALUE!</v>
      </c>
      <c r="AL70" s="144" t="e">
        <f t="shared" si="57"/>
        <v>#VALUE!</v>
      </c>
    </row>
    <row r="71" spans="1:38" s="77" customFormat="1" x14ac:dyDescent="0.2">
      <c r="A71" s="14"/>
      <c r="B71" s="64"/>
      <c r="C71" s="64"/>
      <c r="D71" s="152"/>
      <c r="E71" s="152"/>
      <c r="F71" s="152"/>
      <c r="G71" s="152"/>
      <c r="H71" s="152"/>
      <c r="I71" s="152"/>
      <c r="J71" s="152"/>
      <c r="K71" s="152"/>
      <c r="L71" s="152"/>
      <c r="M71" s="152"/>
      <c r="N71" s="152"/>
      <c r="O71" s="152"/>
      <c r="P71" s="152"/>
      <c r="Q71" s="152"/>
      <c r="R71" s="152"/>
      <c r="S71" s="66" t="str">
        <f t="shared" si="38"/>
        <v/>
      </c>
      <c r="T71" s="66" t="str">
        <f t="shared" si="39"/>
        <v/>
      </c>
      <c r="U71" s="66" t="str">
        <f t="shared" si="40"/>
        <v/>
      </c>
      <c r="V71" s="66" t="str">
        <f t="shared" si="41"/>
        <v/>
      </c>
      <c r="W71" s="66" t="str">
        <f t="shared" si="42"/>
        <v/>
      </c>
      <c r="X71" s="66" t="str">
        <f t="shared" si="43"/>
        <v/>
      </c>
      <c r="Y71" s="66">
        <f t="shared" si="44"/>
        <v>0</v>
      </c>
      <c r="Z71" s="66">
        <f t="shared" si="45"/>
        <v>0</v>
      </c>
      <c r="AA71" s="66" t="e">
        <f t="shared" si="46"/>
        <v>#VALUE!</v>
      </c>
      <c r="AB71" s="67" t="e">
        <f t="shared" si="47"/>
        <v>#VALUE!</v>
      </c>
      <c r="AC71" s="87" t="e">
        <f t="shared" si="48"/>
        <v>#VALUE!</v>
      </c>
      <c r="AD71" s="87" t="e">
        <f t="shared" si="49"/>
        <v>#VALUE!</v>
      </c>
      <c r="AE71" s="87" t="e">
        <f t="shared" si="50"/>
        <v>#VALUE!</v>
      </c>
      <c r="AF71" s="87" t="e">
        <f t="shared" si="51"/>
        <v>#VALUE!</v>
      </c>
      <c r="AG71" s="67" t="e">
        <f t="shared" si="52"/>
        <v>#VALUE!</v>
      </c>
      <c r="AH71" s="87" t="e">
        <f t="shared" si="53"/>
        <v>#VALUE!</v>
      </c>
      <c r="AI71" s="87" t="e">
        <f t="shared" si="54"/>
        <v>#VALUE!</v>
      </c>
      <c r="AJ71" s="87" t="e">
        <f t="shared" si="55"/>
        <v>#VALUE!</v>
      </c>
      <c r="AK71" s="144" t="e">
        <f t="shared" si="56"/>
        <v>#VALUE!</v>
      </c>
      <c r="AL71" s="144" t="e">
        <f t="shared" si="57"/>
        <v>#VALUE!</v>
      </c>
    </row>
    <row r="72" spans="1:38" s="77" customFormat="1" x14ac:dyDescent="0.2">
      <c r="A72" s="14"/>
      <c r="B72" s="64"/>
      <c r="C72" s="64"/>
      <c r="D72" s="152"/>
      <c r="E72" s="152"/>
      <c r="F72" s="152"/>
      <c r="G72" s="152"/>
      <c r="H72" s="152"/>
      <c r="I72" s="152"/>
      <c r="J72" s="152"/>
      <c r="K72" s="152"/>
      <c r="L72" s="152"/>
      <c r="M72" s="152"/>
      <c r="N72" s="152"/>
      <c r="O72" s="152"/>
      <c r="P72" s="152"/>
      <c r="Q72" s="152"/>
      <c r="R72" s="152"/>
      <c r="S72" s="66" t="str">
        <f t="shared" si="38"/>
        <v/>
      </c>
      <c r="T72" s="66" t="str">
        <f t="shared" si="39"/>
        <v/>
      </c>
      <c r="U72" s="66" t="str">
        <f t="shared" si="40"/>
        <v/>
      </c>
      <c r="V72" s="66" t="str">
        <f t="shared" si="41"/>
        <v/>
      </c>
      <c r="W72" s="66" t="str">
        <f t="shared" si="42"/>
        <v/>
      </c>
      <c r="X72" s="66" t="str">
        <f t="shared" si="43"/>
        <v/>
      </c>
      <c r="Y72" s="66">
        <f t="shared" si="44"/>
        <v>0</v>
      </c>
      <c r="Z72" s="66">
        <f t="shared" si="45"/>
        <v>0</v>
      </c>
      <c r="AA72" s="66" t="e">
        <f t="shared" si="46"/>
        <v>#VALUE!</v>
      </c>
      <c r="AB72" s="67" t="e">
        <f t="shared" si="47"/>
        <v>#VALUE!</v>
      </c>
      <c r="AC72" s="87" t="e">
        <f t="shared" si="48"/>
        <v>#VALUE!</v>
      </c>
      <c r="AD72" s="87" t="e">
        <f t="shared" si="49"/>
        <v>#VALUE!</v>
      </c>
      <c r="AE72" s="87" t="e">
        <f t="shared" si="50"/>
        <v>#VALUE!</v>
      </c>
      <c r="AF72" s="87" t="e">
        <f t="shared" si="51"/>
        <v>#VALUE!</v>
      </c>
      <c r="AG72" s="67" t="e">
        <f t="shared" si="52"/>
        <v>#VALUE!</v>
      </c>
      <c r="AH72" s="87" t="e">
        <f t="shared" si="53"/>
        <v>#VALUE!</v>
      </c>
      <c r="AI72" s="87" t="e">
        <f t="shared" si="54"/>
        <v>#VALUE!</v>
      </c>
      <c r="AJ72" s="87" t="e">
        <f t="shared" si="55"/>
        <v>#VALUE!</v>
      </c>
      <c r="AK72" s="144" t="e">
        <f t="shared" si="56"/>
        <v>#VALUE!</v>
      </c>
      <c r="AL72" s="144" t="e">
        <f t="shared" si="57"/>
        <v>#VALUE!</v>
      </c>
    </row>
    <row r="73" spans="1:38" s="77" customFormat="1" x14ac:dyDescent="0.2">
      <c r="A73" s="14"/>
      <c r="B73" s="64"/>
      <c r="C73" s="64"/>
      <c r="D73" s="152"/>
      <c r="E73" s="152"/>
      <c r="F73" s="152"/>
      <c r="G73" s="152"/>
      <c r="H73" s="152"/>
      <c r="I73" s="152"/>
      <c r="J73" s="152"/>
      <c r="K73" s="152"/>
      <c r="L73" s="152"/>
      <c r="M73" s="152"/>
      <c r="N73" s="152"/>
      <c r="O73" s="152"/>
      <c r="P73" s="152"/>
      <c r="Q73" s="152"/>
      <c r="R73" s="152"/>
      <c r="S73" s="66" t="str">
        <f t="shared" si="38"/>
        <v/>
      </c>
      <c r="T73" s="66" t="str">
        <f t="shared" si="39"/>
        <v/>
      </c>
      <c r="U73" s="66" t="str">
        <f t="shared" si="40"/>
        <v/>
      </c>
      <c r="V73" s="66" t="str">
        <f t="shared" si="41"/>
        <v/>
      </c>
      <c r="W73" s="66" t="str">
        <f t="shared" si="42"/>
        <v/>
      </c>
      <c r="X73" s="66" t="str">
        <f t="shared" si="43"/>
        <v/>
      </c>
      <c r="Y73" s="66">
        <f t="shared" si="44"/>
        <v>0</v>
      </c>
      <c r="Z73" s="66">
        <f t="shared" si="45"/>
        <v>0</v>
      </c>
      <c r="AA73" s="66" t="e">
        <f t="shared" si="46"/>
        <v>#VALUE!</v>
      </c>
      <c r="AB73" s="67" t="e">
        <f t="shared" si="47"/>
        <v>#VALUE!</v>
      </c>
      <c r="AC73" s="87" t="e">
        <f t="shared" si="48"/>
        <v>#VALUE!</v>
      </c>
      <c r="AD73" s="87" t="e">
        <f t="shared" si="49"/>
        <v>#VALUE!</v>
      </c>
      <c r="AE73" s="87" t="e">
        <f t="shared" si="50"/>
        <v>#VALUE!</v>
      </c>
      <c r="AF73" s="87" t="e">
        <f t="shared" si="51"/>
        <v>#VALUE!</v>
      </c>
      <c r="AG73" s="67" t="e">
        <f t="shared" si="52"/>
        <v>#VALUE!</v>
      </c>
      <c r="AH73" s="87" t="e">
        <f t="shared" si="53"/>
        <v>#VALUE!</v>
      </c>
      <c r="AI73" s="87" t="e">
        <f t="shared" si="54"/>
        <v>#VALUE!</v>
      </c>
      <c r="AJ73" s="87" t="e">
        <f t="shared" si="55"/>
        <v>#VALUE!</v>
      </c>
      <c r="AK73" s="144" t="e">
        <f t="shared" si="56"/>
        <v>#VALUE!</v>
      </c>
      <c r="AL73" s="144" t="e">
        <f t="shared" si="57"/>
        <v>#VALUE!</v>
      </c>
    </row>
    <row r="74" spans="1:38" s="77" customFormat="1" x14ac:dyDescent="0.2">
      <c r="A74" s="14"/>
      <c r="B74" s="64"/>
      <c r="C74" s="64"/>
      <c r="D74" s="152"/>
      <c r="E74" s="152"/>
      <c r="F74" s="152"/>
      <c r="G74" s="152"/>
      <c r="H74" s="152"/>
      <c r="I74" s="152"/>
      <c r="J74" s="152"/>
      <c r="K74" s="152"/>
      <c r="L74" s="152"/>
      <c r="M74" s="152"/>
      <c r="N74" s="152"/>
      <c r="O74" s="152"/>
      <c r="P74" s="152"/>
      <c r="Q74" s="152"/>
      <c r="R74" s="152"/>
      <c r="S74" s="66" t="str">
        <f t="shared" si="38"/>
        <v/>
      </c>
      <c r="T74" s="66" t="str">
        <f t="shared" si="39"/>
        <v/>
      </c>
      <c r="U74" s="66" t="str">
        <f t="shared" si="40"/>
        <v/>
      </c>
      <c r="V74" s="66" t="str">
        <f t="shared" si="41"/>
        <v/>
      </c>
      <c r="W74" s="66" t="str">
        <f t="shared" si="42"/>
        <v/>
      </c>
      <c r="X74" s="66" t="str">
        <f t="shared" si="43"/>
        <v/>
      </c>
      <c r="Y74" s="66">
        <f t="shared" si="44"/>
        <v>0</v>
      </c>
      <c r="Z74" s="66">
        <f t="shared" si="45"/>
        <v>0</v>
      </c>
      <c r="AA74" s="66" t="e">
        <f t="shared" si="46"/>
        <v>#VALUE!</v>
      </c>
      <c r="AB74" s="67" t="e">
        <f t="shared" si="47"/>
        <v>#VALUE!</v>
      </c>
      <c r="AC74" s="87" t="e">
        <f t="shared" si="48"/>
        <v>#VALUE!</v>
      </c>
      <c r="AD74" s="87" t="e">
        <f t="shared" si="49"/>
        <v>#VALUE!</v>
      </c>
      <c r="AE74" s="87" t="e">
        <f t="shared" si="50"/>
        <v>#VALUE!</v>
      </c>
      <c r="AF74" s="87" t="e">
        <f t="shared" si="51"/>
        <v>#VALUE!</v>
      </c>
      <c r="AG74" s="67" t="e">
        <f t="shared" si="52"/>
        <v>#VALUE!</v>
      </c>
      <c r="AH74" s="87" t="e">
        <f t="shared" si="53"/>
        <v>#VALUE!</v>
      </c>
      <c r="AI74" s="87" t="e">
        <f t="shared" si="54"/>
        <v>#VALUE!</v>
      </c>
      <c r="AJ74" s="87" t="e">
        <f t="shared" si="55"/>
        <v>#VALUE!</v>
      </c>
      <c r="AK74" s="144" t="e">
        <f t="shared" si="56"/>
        <v>#VALUE!</v>
      </c>
      <c r="AL74" s="144" t="e">
        <f t="shared" si="57"/>
        <v>#VALUE!</v>
      </c>
    </row>
    <row r="75" spans="1:38" s="77" customFormat="1" x14ac:dyDescent="0.2">
      <c r="A75" s="14"/>
      <c r="B75" s="64"/>
      <c r="C75" s="64"/>
      <c r="D75" s="152"/>
      <c r="E75" s="152"/>
      <c r="F75" s="152"/>
      <c r="G75" s="152"/>
      <c r="H75" s="152"/>
      <c r="I75" s="152"/>
      <c r="J75" s="152"/>
      <c r="K75" s="152"/>
      <c r="L75" s="152"/>
      <c r="M75" s="152"/>
      <c r="N75" s="152"/>
      <c r="O75" s="152"/>
      <c r="P75" s="152"/>
      <c r="Q75" s="152"/>
      <c r="R75" s="152"/>
      <c r="S75" s="66" t="str">
        <f t="shared" si="38"/>
        <v/>
      </c>
      <c r="T75" s="66" t="str">
        <f t="shared" si="39"/>
        <v/>
      </c>
      <c r="U75" s="66" t="str">
        <f t="shared" si="40"/>
        <v/>
      </c>
      <c r="V75" s="66" t="str">
        <f t="shared" si="41"/>
        <v/>
      </c>
      <c r="W75" s="66" t="str">
        <f t="shared" si="42"/>
        <v/>
      </c>
      <c r="X75" s="66" t="str">
        <f t="shared" si="43"/>
        <v/>
      </c>
      <c r="Y75" s="66">
        <f t="shared" si="44"/>
        <v>0</v>
      </c>
      <c r="Z75" s="66">
        <f t="shared" si="45"/>
        <v>0</v>
      </c>
      <c r="AA75" s="66" t="e">
        <f t="shared" si="46"/>
        <v>#VALUE!</v>
      </c>
      <c r="AB75" s="67" t="e">
        <f t="shared" si="47"/>
        <v>#VALUE!</v>
      </c>
      <c r="AC75" s="87" t="e">
        <f t="shared" si="48"/>
        <v>#VALUE!</v>
      </c>
      <c r="AD75" s="87" t="e">
        <f t="shared" si="49"/>
        <v>#VALUE!</v>
      </c>
      <c r="AE75" s="87" t="e">
        <f t="shared" si="50"/>
        <v>#VALUE!</v>
      </c>
      <c r="AF75" s="87" t="e">
        <f t="shared" si="51"/>
        <v>#VALUE!</v>
      </c>
      <c r="AG75" s="67" t="e">
        <f t="shared" si="52"/>
        <v>#VALUE!</v>
      </c>
      <c r="AH75" s="87" t="e">
        <f t="shared" si="53"/>
        <v>#VALUE!</v>
      </c>
      <c r="AI75" s="87" t="e">
        <f t="shared" si="54"/>
        <v>#VALUE!</v>
      </c>
      <c r="AJ75" s="87" t="e">
        <f t="shared" si="55"/>
        <v>#VALUE!</v>
      </c>
      <c r="AK75" s="144" t="e">
        <f t="shared" si="56"/>
        <v>#VALUE!</v>
      </c>
      <c r="AL75" s="144" t="e">
        <f t="shared" si="57"/>
        <v>#VALUE!</v>
      </c>
    </row>
    <row r="76" spans="1:38" s="77" customFormat="1" x14ac:dyDescent="0.2">
      <c r="A76" s="14"/>
      <c r="B76" s="64"/>
      <c r="C76" s="64"/>
      <c r="D76" s="152"/>
      <c r="E76" s="152"/>
      <c r="F76" s="152"/>
      <c r="G76" s="152"/>
      <c r="H76" s="152"/>
      <c r="I76" s="152"/>
      <c r="J76" s="152"/>
      <c r="K76" s="152"/>
      <c r="L76" s="152"/>
      <c r="M76" s="152"/>
      <c r="N76" s="152"/>
      <c r="O76" s="152"/>
      <c r="P76" s="152"/>
      <c r="Q76" s="152"/>
      <c r="R76" s="152"/>
      <c r="S76" s="66" t="str">
        <f t="shared" si="38"/>
        <v/>
      </c>
      <c r="T76" s="66" t="str">
        <f t="shared" si="39"/>
        <v/>
      </c>
      <c r="U76" s="66" t="str">
        <f t="shared" si="40"/>
        <v/>
      </c>
      <c r="V76" s="66" t="str">
        <f t="shared" si="41"/>
        <v/>
      </c>
      <c r="W76" s="66" t="str">
        <f t="shared" si="42"/>
        <v/>
      </c>
      <c r="X76" s="66" t="str">
        <f t="shared" si="43"/>
        <v/>
      </c>
      <c r="Y76" s="66">
        <f t="shared" si="44"/>
        <v>0</v>
      </c>
      <c r="Z76" s="66">
        <f t="shared" si="45"/>
        <v>0</v>
      </c>
      <c r="AA76" s="66" t="e">
        <f t="shared" si="46"/>
        <v>#VALUE!</v>
      </c>
      <c r="AB76" s="67" t="e">
        <f t="shared" si="47"/>
        <v>#VALUE!</v>
      </c>
      <c r="AC76" s="87" t="e">
        <f t="shared" si="48"/>
        <v>#VALUE!</v>
      </c>
      <c r="AD76" s="87" t="e">
        <f t="shared" si="49"/>
        <v>#VALUE!</v>
      </c>
      <c r="AE76" s="87" t="e">
        <f t="shared" si="50"/>
        <v>#VALUE!</v>
      </c>
      <c r="AF76" s="87" t="e">
        <f t="shared" si="51"/>
        <v>#VALUE!</v>
      </c>
      <c r="AG76" s="67" t="e">
        <f t="shared" si="52"/>
        <v>#VALUE!</v>
      </c>
      <c r="AH76" s="87" t="e">
        <f t="shared" si="53"/>
        <v>#VALUE!</v>
      </c>
      <c r="AI76" s="87" t="e">
        <f t="shared" si="54"/>
        <v>#VALUE!</v>
      </c>
      <c r="AJ76" s="87" t="e">
        <f t="shared" si="55"/>
        <v>#VALUE!</v>
      </c>
      <c r="AK76" s="144" t="e">
        <f t="shared" si="56"/>
        <v>#VALUE!</v>
      </c>
      <c r="AL76" s="144" t="e">
        <f t="shared" si="57"/>
        <v>#VALUE!</v>
      </c>
    </row>
    <row r="77" spans="1:38" s="77" customFormat="1" x14ac:dyDescent="0.2">
      <c r="A77" s="14"/>
      <c r="B77" s="64"/>
      <c r="C77" s="64"/>
      <c r="D77" s="152"/>
      <c r="E77" s="152"/>
      <c r="F77" s="152"/>
      <c r="G77" s="152"/>
      <c r="H77" s="152"/>
      <c r="I77" s="152"/>
      <c r="J77" s="152"/>
      <c r="K77" s="152"/>
      <c r="L77" s="152"/>
      <c r="M77" s="152"/>
      <c r="N77" s="152"/>
      <c r="O77" s="152"/>
      <c r="P77" s="152"/>
      <c r="Q77" s="152"/>
      <c r="R77" s="152"/>
      <c r="S77" s="66" t="str">
        <f t="shared" si="38"/>
        <v/>
      </c>
      <c r="T77" s="66" t="str">
        <f t="shared" si="39"/>
        <v/>
      </c>
      <c r="U77" s="66" t="str">
        <f t="shared" si="40"/>
        <v/>
      </c>
      <c r="V77" s="66" t="str">
        <f t="shared" si="41"/>
        <v/>
      </c>
      <c r="W77" s="66" t="str">
        <f t="shared" si="42"/>
        <v/>
      </c>
      <c r="X77" s="66" t="str">
        <f t="shared" si="43"/>
        <v/>
      </c>
      <c r="Y77" s="66">
        <f t="shared" si="44"/>
        <v>0</v>
      </c>
      <c r="Z77" s="66">
        <f t="shared" si="45"/>
        <v>0</v>
      </c>
      <c r="AA77" s="66" t="e">
        <f t="shared" si="46"/>
        <v>#VALUE!</v>
      </c>
      <c r="AB77" s="67" t="e">
        <f t="shared" si="47"/>
        <v>#VALUE!</v>
      </c>
      <c r="AC77" s="87" t="e">
        <f t="shared" si="48"/>
        <v>#VALUE!</v>
      </c>
      <c r="AD77" s="87" t="e">
        <f t="shared" si="49"/>
        <v>#VALUE!</v>
      </c>
      <c r="AE77" s="87" t="e">
        <f t="shared" si="50"/>
        <v>#VALUE!</v>
      </c>
      <c r="AF77" s="87" t="e">
        <f t="shared" si="51"/>
        <v>#VALUE!</v>
      </c>
      <c r="AG77" s="67" t="e">
        <f t="shared" si="52"/>
        <v>#VALUE!</v>
      </c>
      <c r="AH77" s="87" t="e">
        <f t="shared" si="53"/>
        <v>#VALUE!</v>
      </c>
      <c r="AI77" s="87" t="e">
        <f t="shared" si="54"/>
        <v>#VALUE!</v>
      </c>
      <c r="AJ77" s="87" t="e">
        <f t="shared" si="55"/>
        <v>#VALUE!</v>
      </c>
      <c r="AK77" s="144" t="e">
        <f t="shared" si="56"/>
        <v>#VALUE!</v>
      </c>
      <c r="AL77" s="144" t="e">
        <f t="shared" si="57"/>
        <v>#VALUE!</v>
      </c>
    </row>
    <row r="78" spans="1:38" s="77" customFormat="1" x14ac:dyDescent="0.2">
      <c r="A78" s="14"/>
      <c r="B78" s="64"/>
      <c r="C78" s="64"/>
      <c r="D78" s="152"/>
      <c r="E78" s="152"/>
      <c r="F78" s="152"/>
      <c r="G78" s="152"/>
      <c r="H78" s="152"/>
      <c r="I78" s="152"/>
      <c r="J78" s="152"/>
      <c r="K78" s="152"/>
      <c r="L78" s="152"/>
      <c r="M78" s="152"/>
      <c r="N78" s="152"/>
      <c r="O78" s="152"/>
      <c r="P78" s="152"/>
      <c r="Q78" s="152"/>
      <c r="R78" s="152"/>
      <c r="S78" s="66" t="str">
        <f t="shared" si="38"/>
        <v/>
      </c>
      <c r="T78" s="66" t="str">
        <f t="shared" si="39"/>
        <v/>
      </c>
      <c r="U78" s="66" t="str">
        <f t="shared" si="40"/>
        <v/>
      </c>
      <c r="V78" s="66" t="str">
        <f t="shared" si="41"/>
        <v/>
      </c>
      <c r="W78" s="66" t="str">
        <f t="shared" si="42"/>
        <v/>
      </c>
      <c r="X78" s="66" t="str">
        <f t="shared" si="43"/>
        <v/>
      </c>
      <c r="Y78" s="66">
        <f t="shared" si="44"/>
        <v>0</v>
      </c>
      <c r="Z78" s="66">
        <f t="shared" si="45"/>
        <v>0</v>
      </c>
      <c r="AA78" s="66" t="e">
        <f t="shared" si="46"/>
        <v>#VALUE!</v>
      </c>
      <c r="AB78" s="67" t="e">
        <f t="shared" si="47"/>
        <v>#VALUE!</v>
      </c>
      <c r="AC78" s="87" t="e">
        <f t="shared" si="48"/>
        <v>#VALUE!</v>
      </c>
      <c r="AD78" s="87" t="e">
        <f t="shared" si="49"/>
        <v>#VALUE!</v>
      </c>
      <c r="AE78" s="87" t="e">
        <f t="shared" si="50"/>
        <v>#VALUE!</v>
      </c>
      <c r="AF78" s="87" t="e">
        <f t="shared" si="51"/>
        <v>#VALUE!</v>
      </c>
      <c r="AG78" s="67" t="e">
        <f t="shared" si="52"/>
        <v>#VALUE!</v>
      </c>
      <c r="AH78" s="87" t="e">
        <f t="shared" si="53"/>
        <v>#VALUE!</v>
      </c>
      <c r="AI78" s="87" t="e">
        <f t="shared" si="54"/>
        <v>#VALUE!</v>
      </c>
      <c r="AJ78" s="87" t="e">
        <f t="shared" si="55"/>
        <v>#VALUE!</v>
      </c>
      <c r="AK78" s="144" t="e">
        <f t="shared" si="56"/>
        <v>#VALUE!</v>
      </c>
      <c r="AL78" s="144" t="e">
        <f t="shared" si="57"/>
        <v>#VALUE!</v>
      </c>
    </row>
    <row r="79" spans="1:38" s="77" customFormat="1" x14ac:dyDescent="0.2">
      <c r="A79" s="14"/>
      <c r="B79" s="64"/>
      <c r="C79" s="64"/>
      <c r="D79" s="152"/>
      <c r="E79" s="152"/>
      <c r="F79" s="152"/>
      <c r="G79" s="152"/>
      <c r="H79" s="152"/>
      <c r="I79" s="152"/>
      <c r="J79" s="152"/>
      <c r="K79" s="152"/>
      <c r="L79" s="152"/>
      <c r="M79" s="152"/>
      <c r="N79" s="152"/>
      <c r="O79" s="152"/>
      <c r="P79" s="152"/>
      <c r="Q79" s="152"/>
      <c r="R79" s="152"/>
      <c r="S79" s="66" t="str">
        <f t="shared" si="38"/>
        <v/>
      </c>
      <c r="T79" s="66" t="str">
        <f t="shared" si="39"/>
        <v/>
      </c>
      <c r="U79" s="66" t="str">
        <f t="shared" si="40"/>
        <v/>
      </c>
      <c r="V79" s="66" t="str">
        <f t="shared" si="41"/>
        <v/>
      </c>
      <c r="W79" s="66" t="str">
        <f t="shared" si="42"/>
        <v/>
      </c>
      <c r="X79" s="66" t="str">
        <f t="shared" si="43"/>
        <v/>
      </c>
      <c r="Y79" s="66">
        <f t="shared" si="44"/>
        <v>0</v>
      </c>
      <c r="Z79" s="66">
        <f t="shared" si="45"/>
        <v>0</v>
      </c>
      <c r="AA79" s="66" t="e">
        <f t="shared" si="46"/>
        <v>#VALUE!</v>
      </c>
      <c r="AB79" s="67" t="e">
        <f t="shared" si="47"/>
        <v>#VALUE!</v>
      </c>
      <c r="AC79" s="87" t="e">
        <f t="shared" si="48"/>
        <v>#VALUE!</v>
      </c>
      <c r="AD79" s="87" t="e">
        <f t="shared" si="49"/>
        <v>#VALUE!</v>
      </c>
      <c r="AE79" s="87" t="e">
        <f t="shared" si="50"/>
        <v>#VALUE!</v>
      </c>
      <c r="AF79" s="87" t="e">
        <f t="shared" si="51"/>
        <v>#VALUE!</v>
      </c>
      <c r="AG79" s="67" t="e">
        <f t="shared" si="52"/>
        <v>#VALUE!</v>
      </c>
      <c r="AH79" s="87" t="e">
        <f t="shared" si="53"/>
        <v>#VALUE!</v>
      </c>
      <c r="AI79" s="87" t="e">
        <f t="shared" si="54"/>
        <v>#VALUE!</v>
      </c>
      <c r="AJ79" s="87" t="e">
        <f t="shared" si="55"/>
        <v>#VALUE!</v>
      </c>
      <c r="AK79" s="144" t="e">
        <f t="shared" si="56"/>
        <v>#VALUE!</v>
      </c>
      <c r="AL79" s="144" t="e">
        <f t="shared" si="57"/>
        <v>#VALUE!</v>
      </c>
    </row>
    <row r="80" spans="1:38" s="77" customFormat="1" x14ac:dyDescent="0.2">
      <c r="A80" s="14"/>
      <c r="B80" s="64"/>
      <c r="C80" s="64"/>
      <c r="D80" s="152"/>
      <c r="E80" s="152"/>
      <c r="F80" s="152"/>
      <c r="G80" s="152"/>
      <c r="H80" s="152"/>
      <c r="I80" s="152"/>
      <c r="J80" s="152"/>
      <c r="K80" s="152"/>
      <c r="L80" s="152"/>
      <c r="M80" s="152"/>
      <c r="N80" s="152"/>
      <c r="O80" s="152"/>
      <c r="P80" s="152"/>
      <c r="Q80" s="152"/>
      <c r="R80" s="152"/>
      <c r="S80" s="66" t="str">
        <f t="shared" si="38"/>
        <v/>
      </c>
      <c r="T80" s="66" t="str">
        <f t="shared" si="39"/>
        <v/>
      </c>
      <c r="U80" s="66" t="str">
        <f t="shared" si="40"/>
        <v/>
      </c>
      <c r="V80" s="66" t="str">
        <f t="shared" si="41"/>
        <v/>
      </c>
      <c r="W80" s="66" t="str">
        <f t="shared" si="42"/>
        <v/>
      </c>
      <c r="X80" s="66" t="str">
        <f t="shared" si="43"/>
        <v/>
      </c>
      <c r="Y80" s="66">
        <f t="shared" si="44"/>
        <v>0</v>
      </c>
      <c r="Z80" s="66">
        <f t="shared" si="45"/>
        <v>0</v>
      </c>
      <c r="AA80" s="66" t="e">
        <f t="shared" si="46"/>
        <v>#VALUE!</v>
      </c>
      <c r="AB80" s="67" t="e">
        <f t="shared" si="47"/>
        <v>#VALUE!</v>
      </c>
      <c r="AC80" s="87" t="e">
        <f t="shared" si="48"/>
        <v>#VALUE!</v>
      </c>
      <c r="AD80" s="87" t="e">
        <f t="shared" si="49"/>
        <v>#VALUE!</v>
      </c>
      <c r="AE80" s="87" t="e">
        <f t="shared" si="50"/>
        <v>#VALUE!</v>
      </c>
      <c r="AF80" s="87" t="e">
        <f t="shared" si="51"/>
        <v>#VALUE!</v>
      </c>
      <c r="AG80" s="67" t="e">
        <f t="shared" si="52"/>
        <v>#VALUE!</v>
      </c>
      <c r="AH80" s="87" t="e">
        <f t="shared" si="53"/>
        <v>#VALUE!</v>
      </c>
      <c r="AI80" s="87" t="e">
        <f t="shared" si="54"/>
        <v>#VALUE!</v>
      </c>
      <c r="AJ80" s="87" t="e">
        <f t="shared" si="55"/>
        <v>#VALUE!</v>
      </c>
      <c r="AK80" s="144" t="e">
        <f t="shared" si="56"/>
        <v>#VALUE!</v>
      </c>
      <c r="AL80" s="144" t="e">
        <f t="shared" si="57"/>
        <v>#VALUE!</v>
      </c>
    </row>
    <row r="81" spans="1:38" s="77" customFormat="1" x14ac:dyDescent="0.2">
      <c r="A81" s="14"/>
      <c r="B81" s="64"/>
      <c r="C81" s="64"/>
      <c r="D81" s="152"/>
      <c r="E81" s="152"/>
      <c r="F81" s="152"/>
      <c r="G81" s="152"/>
      <c r="H81" s="152"/>
      <c r="I81" s="152"/>
      <c r="J81" s="152"/>
      <c r="K81" s="152"/>
      <c r="L81" s="152"/>
      <c r="M81" s="152"/>
      <c r="N81" s="152"/>
      <c r="O81" s="152"/>
      <c r="P81" s="152"/>
      <c r="Q81" s="152"/>
      <c r="R81" s="152"/>
      <c r="S81" s="66" t="str">
        <f t="shared" si="38"/>
        <v/>
      </c>
      <c r="T81" s="66" t="str">
        <f t="shared" si="39"/>
        <v/>
      </c>
      <c r="U81" s="66" t="str">
        <f t="shared" si="40"/>
        <v/>
      </c>
      <c r="V81" s="66" t="str">
        <f t="shared" si="41"/>
        <v/>
      </c>
      <c r="W81" s="66" t="str">
        <f t="shared" si="42"/>
        <v/>
      </c>
      <c r="X81" s="66" t="str">
        <f t="shared" si="43"/>
        <v/>
      </c>
      <c r="Y81" s="66">
        <f t="shared" si="44"/>
        <v>0</v>
      </c>
      <c r="Z81" s="66">
        <f t="shared" si="45"/>
        <v>0</v>
      </c>
      <c r="AA81" s="66" t="e">
        <f t="shared" si="46"/>
        <v>#VALUE!</v>
      </c>
      <c r="AB81" s="67" t="e">
        <f t="shared" si="47"/>
        <v>#VALUE!</v>
      </c>
      <c r="AC81" s="87" t="e">
        <f t="shared" si="48"/>
        <v>#VALUE!</v>
      </c>
      <c r="AD81" s="87" t="e">
        <f t="shared" si="49"/>
        <v>#VALUE!</v>
      </c>
      <c r="AE81" s="87" t="e">
        <f t="shared" si="50"/>
        <v>#VALUE!</v>
      </c>
      <c r="AF81" s="87" t="e">
        <f t="shared" si="51"/>
        <v>#VALUE!</v>
      </c>
      <c r="AG81" s="67" t="e">
        <f t="shared" si="52"/>
        <v>#VALUE!</v>
      </c>
      <c r="AH81" s="87" t="e">
        <f t="shared" si="53"/>
        <v>#VALUE!</v>
      </c>
      <c r="AI81" s="87" t="e">
        <f t="shared" si="54"/>
        <v>#VALUE!</v>
      </c>
      <c r="AJ81" s="87" t="e">
        <f t="shared" si="55"/>
        <v>#VALUE!</v>
      </c>
      <c r="AK81" s="144" t="e">
        <f t="shared" si="56"/>
        <v>#VALUE!</v>
      </c>
      <c r="AL81" s="144" t="e">
        <f t="shared" si="57"/>
        <v>#VALUE!</v>
      </c>
    </row>
    <row r="82" spans="1:38" s="77" customFormat="1" x14ac:dyDescent="0.2">
      <c r="A82" s="14"/>
      <c r="B82" s="64"/>
      <c r="C82" s="64"/>
      <c r="D82" s="152"/>
      <c r="E82" s="152"/>
      <c r="F82" s="152"/>
      <c r="G82" s="152"/>
      <c r="H82" s="152"/>
      <c r="I82" s="152"/>
      <c r="J82" s="152"/>
      <c r="K82" s="152"/>
      <c r="L82" s="152"/>
      <c r="M82" s="152"/>
      <c r="N82" s="152"/>
      <c r="O82" s="152"/>
      <c r="P82" s="152"/>
      <c r="Q82" s="152"/>
      <c r="R82" s="152"/>
      <c r="S82" s="66" t="str">
        <f t="shared" si="38"/>
        <v/>
      </c>
      <c r="T82" s="66" t="str">
        <f t="shared" si="39"/>
        <v/>
      </c>
      <c r="U82" s="66" t="str">
        <f t="shared" si="40"/>
        <v/>
      </c>
      <c r="V82" s="66" t="str">
        <f t="shared" si="41"/>
        <v/>
      </c>
      <c r="W82" s="66" t="str">
        <f t="shared" si="42"/>
        <v/>
      </c>
      <c r="X82" s="66" t="str">
        <f t="shared" si="43"/>
        <v/>
      </c>
      <c r="Y82" s="66">
        <f t="shared" si="44"/>
        <v>0</v>
      </c>
      <c r="Z82" s="66">
        <f t="shared" si="45"/>
        <v>0</v>
      </c>
      <c r="AA82" s="66" t="e">
        <f t="shared" si="46"/>
        <v>#VALUE!</v>
      </c>
      <c r="AB82" s="67" t="e">
        <f t="shared" si="47"/>
        <v>#VALUE!</v>
      </c>
      <c r="AC82" s="87" t="e">
        <f t="shared" si="48"/>
        <v>#VALUE!</v>
      </c>
      <c r="AD82" s="87" t="e">
        <f t="shared" si="49"/>
        <v>#VALUE!</v>
      </c>
      <c r="AE82" s="87" t="e">
        <f t="shared" si="50"/>
        <v>#VALUE!</v>
      </c>
      <c r="AF82" s="87" t="e">
        <f t="shared" si="51"/>
        <v>#VALUE!</v>
      </c>
      <c r="AG82" s="67" t="e">
        <f t="shared" si="52"/>
        <v>#VALUE!</v>
      </c>
      <c r="AH82" s="87" t="e">
        <f t="shared" si="53"/>
        <v>#VALUE!</v>
      </c>
      <c r="AI82" s="87" t="e">
        <f t="shared" si="54"/>
        <v>#VALUE!</v>
      </c>
      <c r="AJ82" s="87" t="e">
        <f t="shared" si="55"/>
        <v>#VALUE!</v>
      </c>
      <c r="AK82" s="144" t="e">
        <f t="shared" si="56"/>
        <v>#VALUE!</v>
      </c>
      <c r="AL82" s="144" t="e">
        <f t="shared" si="57"/>
        <v>#VALUE!</v>
      </c>
    </row>
    <row r="83" spans="1:38" s="77" customFormat="1" x14ac:dyDescent="0.2">
      <c r="A83" s="14"/>
      <c r="B83" s="64"/>
      <c r="C83" s="64"/>
      <c r="D83" s="152"/>
      <c r="E83" s="152"/>
      <c r="F83" s="152"/>
      <c r="G83" s="152"/>
      <c r="H83" s="152"/>
      <c r="I83" s="152"/>
      <c r="J83" s="152"/>
      <c r="K83" s="152"/>
      <c r="L83" s="152"/>
      <c r="M83" s="152"/>
      <c r="N83" s="152"/>
      <c r="O83" s="152"/>
      <c r="P83" s="152"/>
      <c r="Q83" s="152"/>
      <c r="R83" s="152"/>
      <c r="S83" s="66" t="str">
        <f t="shared" si="38"/>
        <v/>
      </c>
      <c r="T83" s="66" t="str">
        <f t="shared" si="39"/>
        <v/>
      </c>
      <c r="U83" s="66" t="str">
        <f t="shared" si="40"/>
        <v/>
      </c>
      <c r="V83" s="66" t="str">
        <f t="shared" si="41"/>
        <v/>
      </c>
      <c r="W83" s="66" t="str">
        <f t="shared" si="42"/>
        <v/>
      </c>
      <c r="X83" s="66" t="str">
        <f t="shared" si="43"/>
        <v/>
      </c>
      <c r="Y83" s="66">
        <f t="shared" si="44"/>
        <v>0</v>
      </c>
      <c r="Z83" s="66">
        <f t="shared" si="45"/>
        <v>0</v>
      </c>
      <c r="AA83" s="66" t="e">
        <f t="shared" si="46"/>
        <v>#VALUE!</v>
      </c>
      <c r="AB83" s="67" t="e">
        <f t="shared" si="47"/>
        <v>#VALUE!</v>
      </c>
      <c r="AC83" s="87" t="e">
        <f t="shared" si="48"/>
        <v>#VALUE!</v>
      </c>
      <c r="AD83" s="87" t="e">
        <f t="shared" si="49"/>
        <v>#VALUE!</v>
      </c>
      <c r="AE83" s="87" t="e">
        <f t="shared" si="50"/>
        <v>#VALUE!</v>
      </c>
      <c r="AF83" s="87" t="e">
        <f t="shared" si="51"/>
        <v>#VALUE!</v>
      </c>
      <c r="AG83" s="67" t="e">
        <f t="shared" si="52"/>
        <v>#VALUE!</v>
      </c>
      <c r="AH83" s="87" t="e">
        <f t="shared" si="53"/>
        <v>#VALUE!</v>
      </c>
      <c r="AI83" s="87" t="e">
        <f t="shared" si="54"/>
        <v>#VALUE!</v>
      </c>
      <c r="AJ83" s="87" t="e">
        <f t="shared" si="55"/>
        <v>#VALUE!</v>
      </c>
      <c r="AK83" s="144" t="e">
        <f t="shared" si="56"/>
        <v>#VALUE!</v>
      </c>
      <c r="AL83" s="144" t="e">
        <f t="shared" si="57"/>
        <v>#VALUE!</v>
      </c>
    </row>
    <row r="84" spans="1:38" s="77" customFormat="1" x14ac:dyDescent="0.2">
      <c r="A84" s="14"/>
      <c r="B84" s="64"/>
      <c r="C84" s="64"/>
      <c r="D84" s="152"/>
      <c r="E84" s="152"/>
      <c r="F84" s="152"/>
      <c r="G84" s="152"/>
      <c r="H84" s="152"/>
      <c r="I84" s="152"/>
      <c r="J84" s="152"/>
      <c r="K84" s="152"/>
      <c r="L84" s="152"/>
      <c r="M84" s="152"/>
      <c r="N84" s="152"/>
      <c r="O84" s="152"/>
      <c r="P84" s="152"/>
      <c r="Q84" s="152"/>
      <c r="R84" s="152"/>
      <c r="S84" s="66" t="str">
        <f t="shared" si="38"/>
        <v/>
      </c>
      <c r="T84" s="66" t="str">
        <f t="shared" si="39"/>
        <v/>
      </c>
      <c r="U84" s="66" t="str">
        <f t="shared" si="40"/>
        <v/>
      </c>
      <c r="V84" s="66" t="str">
        <f t="shared" si="41"/>
        <v/>
      </c>
      <c r="W84" s="66" t="str">
        <f t="shared" si="42"/>
        <v/>
      </c>
      <c r="X84" s="66" t="str">
        <f t="shared" si="43"/>
        <v/>
      </c>
      <c r="Y84" s="66">
        <f t="shared" si="44"/>
        <v>0</v>
      </c>
      <c r="Z84" s="66">
        <f t="shared" si="45"/>
        <v>0</v>
      </c>
      <c r="AA84" s="66" t="e">
        <f t="shared" si="46"/>
        <v>#VALUE!</v>
      </c>
      <c r="AB84" s="67" t="e">
        <f t="shared" si="47"/>
        <v>#VALUE!</v>
      </c>
      <c r="AC84" s="87" t="e">
        <f t="shared" si="48"/>
        <v>#VALUE!</v>
      </c>
      <c r="AD84" s="87" t="e">
        <f t="shared" si="49"/>
        <v>#VALUE!</v>
      </c>
      <c r="AE84" s="87" t="e">
        <f t="shared" si="50"/>
        <v>#VALUE!</v>
      </c>
      <c r="AF84" s="87" t="e">
        <f t="shared" si="51"/>
        <v>#VALUE!</v>
      </c>
      <c r="AG84" s="67" t="e">
        <f t="shared" si="52"/>
        <v>#VALUE!</v>
      </c>
      <c r="AH84" s="87" t="e">
        <f t="shared" si="53"/>
        <v>#VALUE!</v>
      </c>
      <c r="AI84" s="87" t="e">
        <f t="shared" si="54"/>
        <v>#VALUE!</v>
      </c>
      <c r="AJ84" s="87" t="e">
        <f t="shared" si="55"/>
        <v>#VALUE!</v>
      </c>
      <c r="AK84" s="144" t="e">
        <f t="shared" si="56"/>
        <v>#VALUE!</v>
      </c>
      <c r="AL84" s="144" t="e">
        <f t="shared" si="57"/>
        <v>#VALUE!</v>
      </c>
    </row>
    <row r="85" spans="1:38" s="77" customFormat="1" x14ac:dyDescent="0.2">
      <c r="A85" s="14"/>
      <c r="B85" s="64"/>
      <c r="C85" s="64"/>
      <c r="D85" s="152"/>
      <c r="E85" s="152"/>
      <c r="F85" s="152"/>
      <c r="G85" s="152"/>
      <c r="H85" s="152"/>
      <c r="I85" s="152"/>
      <c r="J85" s="152"/>
      <c r="K85" s="152"/>
      <c r="L85" s="152"/>
      <c r="M85" s="152"/>
      <c r="N85" s="152"/>
      <c r="O85" s="152"/>
      <c r="P85" s="152"/>
      <c r="Q85" s="152"/>
      <c r="R85" s="152"/>
      <c r="S85" s="66" t="str">
        <f t="shared" si="38"/>
        <v/>
      </c>
      <c r="T85" s="66" t="str">
        <f t="shared" si="39"/>
        <v/>
      </c>
      <c r="U85" s="66" t="str">
        <f t="shared" si="40"/>
        <v/>
      </c>
      <c r="V85" s="66" t="str">
        <f t="shared" si="41"/>
        <v/>
      </c>
      <c r="W85" s="66" t="str">
        <f t="shared" si="42"/>
        <v/>
      </c>
      <c r="X85" s="66" t="str">
        <f t="shared" si="43"/>
        <v/>
      </c>
      <c r="Y85" s="66">
        <f t="shared" si="44"/>
        <v>0</v>
      </c>
      <c r="Z85" s="66">
        <f t="shared" si="45"/>
        <v>0</v>
      </c>
      <c r="AA85" s="66" t="e">
        <f t="shared" si="46"/>
        <v>#VALUE!</v>
      </c>
      <c r="AB85" s="67" t="e">
        <f t="shared" si="47"/>
        <v>#VALUE!</v>
      </c>
      <c r="AC85" s="87" t="e">
        <f t="shared" si="48"/>
        <v>#VALUE!</v>
      </c>
      <c r="AD85" s="87" t="e">
        <f t="shared" si="49"/>
        <v>#VALUE!</v>
      </c>
      <c r="AE85" s="87" t="e">
        <f t="shared" si="50"/>
        <v>#VALUE!</v>
      </c>
      <c r="AF85" s="87" t="e">
        <f t="shared" si="51"/>
        <v>#VALUE!</v>
      </c>
      <c r="AG85" s="67" t="e">
        <f t="shared" si="52"/>
        <v>#VALUE!</v>
      </c>
      <c r="AH85" s="87" t="e">
        <f t="shared" si="53"/>
        <v>#VALUE!</v>
      </c>
      <c r="AI85" s="87" t="e">
        <f t="shared" si="54"/>
        <v>#VALUE!</v>
      </c>
      <c r="AJ85" s="87" t="e">
        <f t="shared" si="55"/>
        <v>#VALUE!</v>
      </c>
      <c r="AK85" s="144" t="e">
        <f t="shared" si="56"/>
        <v>#VALUE!</v>
      </c>
      <c r="AL85" s="144" t="e">
        <f t="shared" si="57"/>
        <v>#VALUE!</v>
      </c>
    </row>
    <row r="86" spans="1:38" s="77" customFormat="1" x14ac:dyDescent="0.2">
      <c r="A86" s="14"/>
      <c r="B86" s="64"/>
      <c r="C86" s="64"/>
      <c r="D86" s="152"/>
      <c r="E86" s="152"/>
      <c r="F86" s="152"/>
      <c r="G86" s="152"/>
      <c r="H86" s="152"/>
      <c r="I86" s="152"/>
      <c r="J86" s="152"/>
      <c r="K86" s="152"/>
      <c r="L86" s="152"/>
      <c r="M86" s="152"/>
      <c r="N86" s="152"/>
      <c r="O86" s="152"/>
      <c r="P86" s="152"/>
      <c r="Q86" s="152"/>
      <c r="R86" s="152"/>
      <c r="S86" s="66" t="str">
        <f t="shared" si="38"/>
        <v/>
      </c>
      <c r="T86" s="66" t="str">
        <f t="shared" si="39"/>
        <v/>
      </c>
      <c r="U86" s="66" t="str">
        <f t="shared" si="40"/>
        <v/>
      </c>
      <c r="V86" s="66" t="str">
        <f t="shared" si="41"/>
        <v/>
      </c>
      <c r="W86" s="66" t="str">
        <f t="shared" si="42"/>
        <v/>
      </c>
      <c r="X86" s="66" t="str">
        <f t="shared" si="43"/>
        <v/>
      </c>
      <c r="Y86" s="66">
        <f t="shared" si="44"/>
        <v>0</v>
      </c>
      <c r="Z86" s="66">
        <f t="shared" si="45"/>
        <v>0</v>
      </c>
      <c r="AA86" s="66" t="e">
        <f t="shared" si="46"/>
        <v>#VALUE!</v>
      </c>
      <c r="AB86" s="67" t="e">
        <f t="shared" si="47"/>
        <v>#VALUE!</v>
      </c>
      <c r="AC86" s="87" t="e">
        <f t="shared" si="48"/>
        <v>#VALUE!</v>
      </c>
      <c r="AD86" s="87" t="e">
        <f t="shared" si="49"/>
        <v>#VALUE!</v>
      </c>
      <c r="AE86" s="87" t="e">
        <f t="shared" si="50"/>
        <v>#VALUE!</v>
      </c>
      <c r="AF86" s="87" t="e">
        <f t="shared" si="51"/>
        <v>#VALUE!</v>
      </c>
      <c r="AG86" s="67" t="e">
        <f t="shared" si="52"/>
        <v>#VALUE!</v>
      </c>
      <c r="AH86" s="87" t="e">
        <f t="shared" si="53"/>
        <v>#VALUE!</v>
      </c>
      <c r="AI86" s="87" t="e">
        <f t="shared" si="54"/>
        <v>#VALUE!</v>
      </c>
      <c r="AJ86" s="87" t="e">
        <f t="shared" si="55"/>
        <v>#VALUE!</v>
      </c>
      <c r="AK86" s="144" t="e">
        <f t="shared" si="56"/>
        <v>#VALUE!</v>
      </c>
      <c r="AL86" s="144" t="e">
        <f t="shared" si="57"/>
        <v>#VALUE!</v>
      </c>
    </row>
    <row r="87" spans="1:38" s="77" customFormat="1" x14ac:dyDescent="0.2">
      <c r="A87" s="14"/>
      <c r="B87" s="64"/>
      <c r="C87" s="64"/>
      <c r="D87" s="152"/>
      <c r="E87" s="152"/>
      <c r="F87" s="152"/>
      <c r="G87" s="152"/>
      <c r="H87" s="152"/>
      <c r="I87" s="152"/>
      <c r="J87" s="152"/>
      <c r="K87" s="152"/>
      <c r="L87" s="152"/>
      <c r="M87" s="152"/>
      <c r="N87" s="152"/>
      <c r="O87" s="152"/>
      <c r="P87" s="152"/>
      <c r="Q87" s="152"/>
      <c r="R87" s="152"/>
      <c r="S87" s="66" t="str">
        <f t="shared" si="38"/>
        <v/>
      </c>
      <c r="T87" s="66" t="str">
        <f t="shared" si="39"/>
        <v/>
      </c>
      <c r="U87" s="66" t="str">
        <f t="shared" si="40"/>
        <v/>
      </c>
      <c r="V87" s="66" t="str">
        <f t="shared" si="41"/>
        <v/>
      </c>
      <c r="W87" s="66" t="str">
        <f t="shared" si="42"/>
        <v/>
      </c>
      <c r="X87" s="66" t="str">
        <f t="shared" si="43"/>
        <v/>
      </c>
      <c r="Y87" s="66">
        <f t="shared" si="44"/>
        <v>0</v>
      </c>
      <c r="Z87" s="66">
        <f t="shared" si="45"/>
        <v>0</v>
      </c>
      <c r="AA87" s="66" t="e">
        <f t="shared" si="46"/>
        <v>#VALUE!</v>
      </c>
      <c r="AB87" s="67" t="e">
        <f t="shared" si="47"/>
        <v>#VALUE!</v>
      </c>
      <c r="AC87" s="87" t="e">
        <f t="shared" si="48"/>
        <v>#VALUE!</v>
      </c>
      <c r="AD87" s="87" t="e">
        <f t="shared" si="49"/>
        <v>#VALUE!</v>
      </c>
      <c r="AE87" s="87" t="e">
        <f t="shared" si="50"/>
        <v>#VALUE!</v>
      </c>
      <c r="AF87" s="87" t="e">
        <f t="shared" si="51"/>
        <v>#VALUE!</v>
      </c>
      <c r="AG87" s="67" t="e">
        <f t="shared" si="52"/>
        <v>#VALUE!</v>
      </c>
      <c r="AH87" s="87" t="e">
        <f t="shared" si="53"/>
        <v>#VALUE!</v>
      </c>
      <c r="AI87" s="87" t="e">
        <f t="shared" si="54"/>
        <v>#VALUE!</v>
      </c>
      <c r="AJ87" s="87" t="e">
        <f t="shared" si="55"/>
        <v>#VALUE!</v>
      </c>
      <c r="AK87" s="144" t="e">
        <f t="shared" si="56"/>
        <v>#VALUE!</v>
      </c>
      <c r="AL87" s="144" t="e">
        <f t="shared" si="57"/>
        <v>#VALUE!</v>
      </c>
    </row>
    <row r="88" spans="1:38" s="77" customFormat="1" x14ac:dyDescent="0.2">
      <c r="A88" s="14"/>
      <c r="B88" s="64"/>
      <c r="C88" s="64"/>
      <c r="D88" s="152"/>
      <c r="E88" s="152"/>
      <c r="F88" s="152"/>
      <c r="G88" s="152"/>
      <c r="H88" s="152"/>
      <c r="I88" s="152"/>
      <c r="J88" s="152"/>
      <c r="K88" s="152"/>
      <c r="L88" s="152"/>
      <c r="M88" s="152"/>
      <c r="N88" s="152"/>
      <c r="O88" s="152"/>
      <c r="P88" s="152"/>
      <c r="Q88" s="152"/>
      <c r="R88" s="152"/>
      <c r="S88" s="66" t="str">
        <f t="shared" si="38"/>
        <v/>
      </c>
      <c r="T88" s="66" t="str">
        <f t="shared" si="39"/>
        <v/>
      </c>
      <c r="U88" s="66" t="str">
        <f t="shared" si="40"/>
        <v/>
      </c>
      <c r="V88" s="66" t="str">
        <f t="shared" si="41"/>
        <v/>
      </c>
      <c r="W88" s="66" t="str">
        <f t="shared" si="42"/>
        <v/>
      </c>
      <c r="X88" s="66" t="str">
        <f t="shared" si="43"/>
        <v/>
      </c>
      <c r="Y88" s="66">
        <f t="shared" si="44"/>
        <v>0</v>
      </c>
      <c r="Z88" s="66">
        <f t="shared" si="45"/>
        <v>0</v>
      </c>
      <c r="AA88" s="66" t="e">
        <f t="shared" si="46"/>
        <v>#VALUE!</v>
      </c>
      <c r="AB88" s="67" t="e">
        <f t="shared" si="47"/>
        <v>#VALUE!</v>
      </c>
      <c r="AC88" s="87" t="e">
        <f t="shared" si="48"/>
        <v>#VALUE!</v>
      </c>
      <c r="AD88" s="87" t="e">
        <f t="shared" si="49"/>
        <v>#VALUE!</v>
      </c>
      <c r="AE88" s="87" t="e">
        <f t="shared" si="50"/>
        <v>#VALUE!</v>
      </c>
      <c r="AF88" s="87" t="e">
        <f t="shared" si="51"/>
        <v>#VALUE!</v>
      </c>
      <c r="AG88" s="67" t="e">
        <f t="shared" si="52"/>
        <v>#VALUE!</v>
      </c>
      <c r="AH88" s="87" t="e">
        <f t="shared" si="53"/>
        <v>#VALUE!</v>
      </c>
      <c r="AI88" s="87" t="e">
        <f t="shared" si="54"/>
        <v>#VALUE!</v>
      </c>
      <c r="AJ88" s="87" t="e">
        <f t="shared" si="55"/>
        <v>#VALUE!</v>
      </c>
      <c r="AK88" s="144" t="e">
        <f t="shared" si="56"/>
        <v>#VALUE!</v>
      </c>
      <c r="AL88" s="144" t="e">
        <f t="shared" si="57"/>
        <v>#VALUE!</v>
      </c>
    </row>
    <row r="89" spans="1:38" s="77" customFormat="1" x14ac:dyDescent="0.2">
      <c r="A89" s="14"/>
      <c r="B89" s="64"/>
      <c r="C89" s="64"/>
      <c r="D89" s="152"/>
      <c r="E89" s="152"/>
      <c r="F89" s="152"/>
      <c r="G89" s="152"/>
      <c r="H89" s="152"/>
      <c r="I89" s="152"/>
      <c r="J89" s="152"/>
      <c r="K89" s="152"/>
      <c r="L89" s="152"/>
      <c r="M89" s="152"/>
      <c r="N89" s="152"/>
      <c r="O89" s="152"/>
      <c r="P89" s="152"/>
      <c r="Q89" s="152"/>
      <c r="R89" s="152"/>
      <c r="S89" s="66" t="str">
        <f t="shared" si="38"/>
        <v/>
      </c>
      <c r="T89" s="66" t="str">
        <f t="shared" si="39"/>
        <v/>
      </c>
      <c r="U89" s="66" t="str">
        <f t="shared" si="40"/>
        <v/>
      </c>
      <c r="V89" s="66" t="str">
        <f t="shared" si="41"/>
        <v/>
      </c>
      <c r="W89" s="66" t="str">
        <f t="shared" si="42"/>
        <v/>
      </c>
      <c r="X89" s="66" t="str">
        <f t="shared" si="43"/>
        <v/>
      </c>
      <c r="Y89" s="66">
        <f t="shared" si="44"/>
        <v>0</v>
      </c>
      <c r="Z89" s="66">
        <f t="shared" si="45"/>
        <v>0</v>
      </c>
      <c r="AA89" s="66" t="e">
        <f t="shared" si="46"/>
        <v>#VALUE!</v>
      </c>
      <c r="AB89" s="67" t="e">
        <f t="shared" si="47"/>
        <v>#VALUE!</v>
      </c>
      <c r="AC89" s="87" t="e">
        <f t="shared" si="48"/>
        <v>#VALUE!</v>
      </c>
      <c r="AD89" s="87" t="e">
        <f t="shared" si="49"/>
        <v>#VALUE!</v>
      </c>
      <c r="AE89" s="87" t="e">
        <f t="shared" si="50"/>
        <v>#VALUE!</v>
      </c>
      <c r="AF89" s="87" t="e">
        <f t="shared" si="51"/>
        <v>#VALUE!</v>
      </c>
      <c r="AG89" s="67" t="e">
        <f t="shared" si="52"/>
        <v>#VALUE!</v>
      </c>
      <c r="AH89" s="87" t="e">
        <f t="shared" si="53"/>
        <v>#VALUE!</v>
      </c>
      <c r="AI89" s="87" t="e">
        <f t="shared" si="54"/>
        <v>#VALUE!</v>
      </c>
      <c r="AJ89" s="87" t="e">
        <f t="shared" si="55"/>
        <v>#VALUE!</v>
      </c>
      <c r="AK89" s="144" t="e">
        <f t="shared" si="56"/>
        <v>#VALUE!</v>
      </c>
      <c r="AL89" s="144" t="e">
        <f t="shared" si="57"/>
        <v>#VALUE!</v>
      </c>
    </row>
    <row r="90" spans="1:38" s="77" customFormat="1" x14ac:dyDescent="0.2">
      <c r="A90" s="14"/>
      <c r="B90" s="64"/>
      <c r="C90" s="64"/>
      <c r="D90" s="152"/>
      <c r="E90" s="152"/>
      <c r="F90" s="152"/>
      <c r="G90" s="152"/>
      <c r="H90" s="152"/>
      <c r="I90" s="152"/>
      <c r="J90" s="152"/>
      <c r="K90" s="152"/>
      <c r="L90" s="152"/>
      <c r="M90" s="152"/>
      <c r="N90" s="152"/>
      <c r="O90" s="152"/>
      <c r="P90" s="152"/>
      <c r="Q90" s="152"/>
      <c r="R90" s="152"/>
      <c r="S90" s="66" t="str">
        <f t="shared" si="38"/>
        <v/>
      </c>
      <c r="T90" s="66" t="str">
        <f t="shared" si="39"/>
        <v/>
      </c>
      <c r="U90" s="66" t="str">
        <f t="shared" si="40"/>
        <v/>
      </c>
      <c r="V90" s="66" t="str">
        <f t="shared" si="41"/>
        <v/>
      </c>
      <c r="W90" s="66" t="str">
        <f t="shared" si="42"/>
        <v/>
      </c>
      <c r="X90" s="66" t="str">
        <f t="shared" si="43"/>
        <v/>
      </c>
      <c r="Y90" s="66">
        <f t="shared" si="44"/>
        <v>0</v>
      </c>
      <c r="Z90" s="66">
        <f t="shared" si="45"/>
        <v>0</v>
      </c>
      <c r="AA90" s="66" t="e">
        <f t="shared" si="46"/>
        <v>#VALUE!</v>
      </c>
      <c r="AB90" s="67" t="e">
        <f t="shared" si="47"/>
        <v>#VALUE!</v>
      </c>
      <c r="AC90" s="87" t="e">
        <f t="shared" si="48"/>
        <v>#VALUE!</v>
      </c>
      <c r="AD90" s="87" t="e">
        <f t="shared" si="49"/>
        <v>#VALUE!</v>
      </c>
      <c r="AE90" s="87" t="e">
        <f t="shared" si="50"/>
        <v>#VALUE!</v>
      </c>
      <c r="AF90" s="87" t="e">
        <f t="shared" si="51"/>
        <v>#VALUE!</v>
      </c>
      <c r="AG90" s="67" t="e">
        <f t="shared" si="52"/>
        <v>#VALUE!</v>
      </c>
      <c r="AH90" s="87" t="e">
        <f t="shared" si="53"/>
        <v>#VALUE!</v>
      </c>
      <c r="AI90" s="87" t="e">
        <f t="shared" si="54"/>
        <v>#VALUE!</v>
      </c>
      <c r="AJ90" s="87" t="e">
        <f t="shared" si="55"/>
        <v>#VALUE!</v>
      </c>
      <c r="AK90" s="144" t="e">
        <f t="shared" si="56"/>
        <v>#VALUE!</v>
      </c>
      <c r="AL90" s="144" t="e">
        <f t="shared" si="57"/>
        <v>#VALUE!</v>
      </c>
    </row>
    <row r="91" spans="1:38" s="77" customFormat="1" x14ac:dyDescent="0.2">
      <c r="A91" s="14"/>
      <c r="B91" s="64"/>
      <c r="C91" s="64"/>
      <c r="D91" s="152"/>
      <c r="E91" s="152"/>
      <c r="F91" s="152"/>
      <c r="G91" s="152"/>
      <c r="H91" s="152"/>
      <c r="I91" s="152"/>
      <c r="J91" s="152"/>
      <c r="K91" s="152"/>
      <c r="L91" s="152"/>
      <c r="M91" s="152"/>
      <c r="N91" s="152"/>
      <c r="O91" s="152"/>
      <c r="P91" s="152"/>
      <c r="Q91" s="152"/>
      <c r="R91" s="152"/>
      <c r="S91" s="66" t="str">
        <f t="shared" si="38"/>
        <v/>
      </c>
      <c r="T91" s="66" t="str">
        <f t="shared" si="39"/>
        <v/>
      </c>
      <c r="U91" s="66" t="str">
        <f t="shared" si="40"/>
        <v/>
      </c>
      <c r="V91" s="66" t="str">
        <f t="shared" si="41"/>
        <v/>
      </c>
      <c r="W91" s="66" t="str">
        <f t="shared" si="42"/>
        <v/>
      </c>
      <c r="X91" s="66" t="str">
        <f t="shared" si="43"/>
        <v/>
      </c>
      <c r="Y91" s="66">
        <f t="shared" si="44"/>
        <v>0</v>
      </c>
      <c r="Z91" s="66">
        <f t="shared" si="45"/>
        <v>0</v>
      </c>
      <c r="AA91" s="66" t="e">
        <f t="shared" si="46"/>
        <v>#VALUE!</v>
      </c>
      <c r="AB91" s="67" t="e">
        <f t="shared" si="47"/>
        <v>#VALUE!</v>
      </c>
      <c r="AC91" s="87" t="e">
        <f t="shared" si="48"/>
        <v>#VALUE!</v>
      </c>
      <c r="AD91" s="87" t="e">
        <f t="shared" si="49"/>
        <v>#VALUE!</v>
      </c>
      <c r="AE91" s="87" t="e">
        <f t="shared" si="50"/>
        <v>#VALUE!</v>
      </c>
      <c r="AF91" s="87" t="e">
        <f t="shared" si="51"/>
        <v>#VALUE!</v>
      </c>
      <c r="AG91" s="67" t="e">
        <f t="shared" si="52"/>
        <v>#VALUE!</v>
      </c>
      <c r="AH91" s="87" t="e">
        <f t="shared" si="53"/>
        <v>#VALUE!</v>
      </c>
      <c r="AI91" s="87" t="e">
        <f t="shared" si="54"/>
        <v>#VALUE!</v>
      </c>
      <c r="AJ91" s="87" t="e">
        <f t="shared" si="55"/>
        <v>#VALUE!</v>
      </c>
      <c r="AK91" s="144" t="e">
        <f t="shared" si="56"/>
        <v>#VALUE!</v>
      </c>
      <c r="AL91" s="144" t="e">
        <f t="shared" si="57"/>
        <v>#VALUE!</v>
      </c>
    </row>
    <row r="92" spans="1:38" s="77" customFormat="1" x14ac:dyDescent="0.2">
      <c r="A92" s="14"/>
      <c r="B92" s="64"/>
      <c r="C92" s="64"/>
      <c r="D92" s="152"/>
      <c r="E92" s="152"/>
      <c r="F92" s="152"/>
      <c r="G92" s="152"/>
      <c r="H92" s="152"/>
      <c r="I92" s="152"/>
      <c r="J92" s="152"/>
      <c r="K92" s="152"/>
      <c r="L92" s="152"/>
      <c r="M92" s="152"/>
      <c r="N92" s="152"/>
      <c r="O92" s="152"/>
      <c r="P92" s="152"/>
      <c r="Q92" s="152"/>
      <c r="R92" s="152"/>
      <c r="S92" s="66" t="str">
        <f t="shared" si="38"/>
        <v/>
      </c>
      <c r="T92" s="66" t="str">
        <f t="shared" si="39"/>
        <v/>
      </c>
      <c r="U92" s="66" t="str">
        <f t="shared" si="40"/>
        <v/>
      </c>
      <c r="V92" s="66" t="str">
        <f t="shared" si="41"/>
        <v/>
      </c>
      <c r="W92" s="66" t="str">
        <f t="shared" si="42"/>
        <v/>
      </c>
      <c r="X92" s="66" t="str">
        <f t="shared" si="43"/>
        <v/>
      </c>
      <c r="Y92" s="66">
        <f t="shared" si="44"/>
        <v>0</v>
      </c>
      <c r="Z92" s="66">
        <f t="shared" si="45"/>
        <v>0</v>
      </c>
      <c r="AA92" s="66" t="e">
        <f t="shared" si="46"/>
        <v>#VALUE!</v>
      </c>
      <c r="AB92" s="67" t="e">
        <f t="shared" si="47"/>
        <v>#VALUE!</v>
      </c>
      <c r="AC92" s="87" t="e">
        <f t="shared" si="48"/>
        <v>#VALUE!</v>
      </c>
      <c r="AD92" s="87" t="e">
        <f t="shared" si="49"/>
        <v>#VALUE!</v>
      </c>
      <c r="AE92" s="87" t="e">
        <f t="shared" si="50"/>
        <v>#VALUE!</v>
      </c>
      <c r="AF92" s="87" t="e">
        <f t="shared" si="51"/>
        <v>#VALUE!</v>
      </c>
      <c r="AG92" s="67" t="e">
        <f t="shared" si="52"/>
        <v>#VALUE!</v>
      </c>
      <c r="AH92" s="87" t="e">
        <f t="shared" si="53"/>
        <v>#VALUE!</v>
      </c>
      <c r="AI92" s="87" t="e">
        <f t="shared" si="54"/>
        <v>#VALUE!</v>
      </c>
      <c r="AJ92" s="87" t="e">
        <f t="shared" si="55"/>
        <v>#VALUE!</v>
      </c>
      <c r="AK92" s="144" t="e">
        <f t="shared" si="56"/>
        <v>#VALUE!</v>
      </c>
      <c r="AL92" s="144" t="e">
        <f t="shared" si="57"/>
        <v>#VALUE!</v>
      </c>
    </row>
    <row r="93" spans="1:38" s="77" customFormat="1" x14ac:dyDescent="0.2">
      <c r="A93" s="14"/>
      <c r="B93" s="64"/>
      <c r="C93" s="64"/>
      <c r="D93" s="152"/>
      <c r="E93" s="152"/>
      <c r="F93" s="152"/>
      <c r="G93" s="152"/>
      <c r="H93" s="152"/>
      <c r="I93" s="152"/>
      <c r="J93" s="152"/>
      <c r="K93" s="152"/>
      <c r="L93" s="152"/>
      <c r="M93" s="152"/>
      <c r="N93" s="152"/>
      <c r="O93" s="152"/>
      <c r="P93" s="152"/>
      <c r="Q93" s="152"/>
      <c r="R93" s="152"/>
      <c r="S93" s="66" t="str">
        <f t="shared" si="38"/>
        <v/>
      </c>
      <c r="T93" s="66" t="str">
        <f t="shared" si="39"/>
        <v/>
      </c>
      <c r="U93" s="66" t="str">
        <f t="shared" si="40"/>
        <v/>
      </c>
      <c r="V93" s="66" t="str">
        <f t="shared" si="41"/>
        <v/>
      </c>
      <c r="W93" s="66" t="str">
        <f t="shared" si="42"/>
        <v/>
      </c>
      <c r="X93" s="66" t="str">
        <f t="shared" si="43"/>
        <v/>
      </c>
      <c r="Y93" s="66">
        <f t="shared" si="44"/>
        <v>0</v>
      </c>
      <c r="Z93" s="66">
        <f t="shared" si="45"/>
        <v>0</v>
      </c>
      <c r="AA93" s="66" t="e">
        <f t="shared" si="46"/>
        <v>#VALUE!</v>
      </c>
      <c r="AB93" s="67" t="e">
        <f t="shared" si="47"/>
        <v>#VALUE!</v>
      </c>
      <c r="AC93" s="87" t="e">
        <f t="shared" si="48"/>
        <v>#VALUE!</v>
      </c>
      <c r="AD93" s="87" t="e">
        <f t="shared" si="49"/>
        <v>#VALUE!</v>
      </c>
      <c r="AE93" s="87" t="e">
        <f t="shared" si="50"/>
        <v>#VALUE!</v>
      </c>
      <c r="AF93" s="87" t="e">
        <f t="shared" si="51"/>
        <v>#VALUE!</v>
      </c>
      <c r="AG93" s="67" t="e">
        <f t="shared" si="52"/>
        <v>#VALUE!</v>
      </c>
      <c r="AH93" s="87" t="e">
        <f t="shared" si="53"/>
        <v>#VALUE!</v>
      </c>
      <c r="AI93" s="87" t="e">
        <f t="shared" si="54"/>
        <v>#VALUE!</v>
      </c>
      <c r="AJ93" s="87" t="e">
        <f t="shared" si="55"/>
        <v>#VALUE!</v>
      </c>
      <c r="AK93" s="144" t="e">
        <f t="shared" si="56"/>
        <v>#VALUE!</v>
      </c>
      <c r="AL93" s="144" t="e">
        <f t="shared" si="57"/>
        <v>#VALUE!</v>
      </c>
    </row>
    <row r="94" spans="1:38" s="77" customFormat="1" x14ac:dyDescent="0.2">
      <c r="A94" s="14"/>
      <c r="B94" s="64"/>
      <c r="C94" s="64"/>
      <c r="D94" s="152"/>
      <c r="E94" s="152"/>
      <c r="F94" s="152"/>
      <c r="G94" s="152"/>
      <c r="H94" s="152"/>
      <c r="I94" s="152"/>
      <c r="J94" s="152"/>
      <c r="K94" s="152"/>
      <c r="L94" s="152"/>
      <c r="M94" s="152"/>
      <c r="N94" s="152"/>
      <c r="O94" s="152"/>
      <c r="P94" s="152"/>
      <c r="Q94" s="152"/>
      <c r="R94" s="152"/>
      <c r="S94" s="66" t="str">
        <f t="shared" si="38"/>
        <v/>
      </c>
      <c r="T94" s="66" t="str">
        <f t="shared" si="39"/>
        <v/>
      </c>
      <c r="U94" s="66" t="str">
        <f t="shared" si="40"/>
        <v/>
      </c>
      <c r="V94" s="66" t="str">
        <f t="shared" si="41"/>
        <v/>
      </c>
      <c r="W94" s="66" t="str">
        <f t="shared" si="42"/>
        <v/>
      </c>
      <c r="X94" s="66" t="str">
        <f t="shared" si="43"/>
        <v/>
      </c>
      <c r="Y94" s="66">
        <f t="shared" si="44"/>
        <v>0</v>
      </c>
      <c r="Z94" s="66">
        <f t="shared" si="45"/>
        <v>0</v>
      </c>
      <c r="AA94" s="66" t="e">
        <f t="shared" si="46"/>
        <v>#VALUE!</v>
      </c>
      <c r="AB94" s="67" t="e">
        <f t="shared" si="47"/>
        <v>#VALUE!</v>
      </c>
      <c r="AC94" s="87" t="e">
        <f t="shared" si="48"/>
        <v>#VALUE!</v>
      </c>
      <c r="AD94" s="87" t="e">
        <f t="shared" si="49"/>
        <v>#VALUE!</v>
      </c>
      <c r="AE94" s="87" t="e">
        <f t="shared" si="50"/>
        <v>#VALUE!</v>
      </c>
      <c r="AF94" s="87" t="e">
        <f t="shared" si="51"/>
        <v>#VALUE!</v>
      </c>
      <c r="AG94" s="67" t="e">
        <f t="shared" si="52"/>
        <v>#VALUE!</v>
      </c>
      <c r="AH94" s="87" t="e">
        <f t="shared" si="53"/>
        <v>#VALUE!</v>
      </c>
      <c r="AI94" s="87" t="e">
        <f t="shared" si="54"/>
        <v>#VALUE!</v>
      </c>
      <c r="AJ94" s="87" t="e">
        <f t="shared" si="55"/>
        <v>#VALUE!</v>
      </c>
      <c r="AK94" s="144" t="e">
        <f t="shared" si="56"/>
        <v>#VALUE!</v>
      </c>
      <c r="AL94" s="144" t="e">
        <f t="shared" si="57"/>
        <v>#VALUE!</v>
      </c>
    </row>
    <row r="95" spans="1:38" s="77" customFormat="1" x14ac:dyDescent="0.2">
      <c r="A95" s="14"/>
      <c r="B95" s="64"/>
      <c r="C95" s="64"/>
      <c r="D95" s="152"/>
      <c r="E95" s="152"/>
      <c r="F95" s="152"/>
      <c r="G95" s="152"/>
      <c r="H95" s="152"/>
      <c r="I95" s="152"/>
      <c r="J95" s="152"/>
      <c r="K95" s="152"/>
      <c r="L95" s="152"/>
      <c r="M95" s="152"/>
      <c r="N95" s="152"/>
      <c r="O95" s="152"/>
      <c r="P95" s="152"/>
      <c r="Q95" s="152"/>
      <c r="R95" s="152"/>
      <c r="S95" s="66" t="str">
        <f t="shared" si="38"/>
        <v/>
      </c>
      <c r="T95" s="66" t="str">
        <f t="shared" si="39"/>
        <v/>
      </c>
      <c r="U95" s="66" t="str">
        <f t="shared" si="40"/>
        <v/>
      </c>
      <c r="V95" s="66" t="str">
        <f t="shared" si="41"/>
        <v/>
      </c>
      <c r="W95" s="66" t="str">
        <f t="shared" si="42"/>
        <v/>
      </c>
      <c r="X95" s="66" t="str">
        <f t="shared" si="43"/>
        <v/>
      </c>
      <c r="Y95" s="66">
        <f t="shared" si="44"/>
        <v>0</v>
      </c>
      <c r="Z95" s="66">
        <f t="shared" si="45"/>
        <v>0</v>
      </c>
      <c r="AA95" s="66" t="e">
        <f t="shared" si="46"/>
        <v>#VALUE!</v>
      </c>
      <c r="AB95" s="67" t="e">
        <f t="shared" si="47"/>
        <v>#VALUE!</v>
      </c>
      <c r="AC95" s="87" t="e">
        <f t="shared" si="48"/>
        <v>#VALUE!</v>
      </c>
      <c r="AD95" s="87" t="e">
        <f t="shared" si="49"/>
        <v>#VALUE!</v>
      </c>
      <c r="AE95" s="87" t="e">
        <f t="shared" si="50"/>
        <v>#VALUE!</v>
      </c>
      <c r="AF95" s="87" t="e">
        <f t="shared" si="51"/>
        <v>#VALUE!</v>
      </c>
      <c r="AG95" s="67" t="e">
        <f t="shared" si="52"/>
        <v>#VALUE!</v>
      </c>
      <c r="AH95" s="87" t="e">
        <f t="shared" si="53"/>
        <v>#VALUE!</v>
      </c>
      <c r="AI95" s="87" t="e">
        <f t="shared" si="54"/>
        <v>#VALUE!</v>
      </c>
      <c r="AJ95" s="87" t="e">
        <f t="shared" si="55"/>
        <v>#VALUE!</v>
      </c>
      <c r="AK95" s="144" t="e">
        <f t="shared" si="56"/>
        <v>#VALUE!</v>
      </c>
      <c r="AL95" s="144" t="e">
        <f t="shared" si="57"/>
        <v>#VALUE!</v>
      </c>
    </row>
    <row r="96" spans="1:38" s="77" customFormat="1" x14ac:dyDescent="0.2">
      <c r="A96" s="14"/>
      <c r="B96" s="64"/>
      <c r="C96" s="64"/>
      <c r="D96" s="152"/>
      <c r="E96" s="152"/>
      <c r="F96" s="152"/>
      <c r="G96" s="152"/>
      <c r="H96" s="152"/>
      <c r="I96" s="152"/>
      <c r="J96" s="152"/>
      <c r="K96" s="152"/>
      <c r="L96" s="152"/>
      <c r="M96" s="152"/>
      <c r="N96" s="152"/>
      <c r="O96" s="152"/>
      <c r="P96" s="152"/>
      <c r="Q96" s="152"/>
      <c r="R96" s="152"/>
      <c r="S96" s="66" t="str">
        <f t="shared" si="38"/>
        <v/>
      </c>
      <c r="T96" s="66" t="str">
        <f t="shared" si="39"/>
        <v/>
      </c>
      <c r="U96" s="66" t="str">
        <f t="shared" si="40"/>
        <v/>
      </c>
      <c r="V96" s="66" t="str">
        <f t="shared" si="41"/>
        <v/>
      </c>
      <c r="W96" s="66" t="str">
        <f t="shared" si="42"/>
        <v/>
      </c>
      <c r="X96" s="66" t="str">
        <f t="shared" si="43"/>
        <v/>
      </c>
      <c r="Y96" s="66">
        <f t="shared" si="44"/>
        <v>0</v>
      </c>
      <c r="Z96" s="66">
        <f t="shared" si="45"/>
        <v>0</v>
      </c>
      <c r="AA96" s="66" t="e">
        <f t="shared" si="46"/>
        <v>#VALUE!</v>
      </c>
      <c r="AB96" s="67" t="e">
        <f t="shared" si="47"/>
        <v>#VALUE!</v>
      </c>
      <c r="AC96" s="87" t="e">
        <f t="shared" si="48"/>
        <v>#VALUE!</v>
      </c>
      <c r="AD96" s="87" t="e">
        <f t="shared" si="49"/>
        <v>#VALUE!</v>
      </c>
      <c r="AE96" s="87" t="e">
        <f t="shared" si="50"/>
        <v>#VALUE!</v>
      </c>
      <c r="AF96" s="87" t="e">
        <f t="shared" si="51"/>
        <v>#VALUE!</v>
      </c>
      <c r="AG96" s="67" t="e">
        <f t="shared" si="52"/>
        <v>#VALUE!</v>
      </c>
      <c r="AH96" s="87" t="e">
        <f t="shared" si="53"/>
        <v>#VALUE!</v>
      </c>
      <c r="AI96" s="87" t="e">
        <f t="shared" si="54"/>
        <v>#VALUE!</v>
      </c>
      <c r="AJ96" s="87" t="e">
        <f t="shared" si="55"/>
        <v>#VALUE!</v>
      </c>
      <c r="AK96" s="144" t="e">
        <f t="shared" si="56"/>
        <v>#VALUE!</v>
      </c>
      <c r="AL96" s="144" t="e">
        <f t="shared" si="57"/>
        <v>#VALUE!</v>
      </c>
    </row>
    <row r="97" spans="1:38" s="77" customFormat="1" x14ac:dyDescent="0.2">
      <c r="A97" s="14"/>
      <c r="B97" s="64"/>
      <c r="C97" s="64"/>
      <c r="D97" s="152"/>
      <c r="E97" s="152"/>
      <c r="F97" s="152"/>
      <c r="G97" s="152"/>
      <c r="H97" s="152"/>
      <c r="I97" s="152"/>
      <c r="J97" s="152"/>
      <c r="K97" s="152"/>
      <c r="L97" s="152"/>
      <c r="M97" s="152"/>
      <c r="N97" s="152"/>
      <c r="O97" s="152"/>
      <c r="P97" s="152"/>
      <c r="Q97" s="152"/>
      <c r="R97" s="152"/>
      <c r="S97" s="66" t="str">
        <f t="shared" si="38"/>
        <v/>
      </c>
      <c r="T97" s="66" t="str">
        <f t="shared" si="39"/>
        <v/>
      </c>
      <c r="U97" s="66" t="str">
        <f t="shared" si="40"/>
        <v/>
      </c>
      <c r="V97" s="66" t="str">
        <f t="shared" si="41"/>
        <v/>
      </c>
      <c r="W97" s="66" t="str">
        <f t="shared" si="42"/>
        <v/>
      </c>
      <c r="X97" s="66" t="str">
        <f t="shared" si="43"/>
        <v/>
      </c>
      <c r="Y97" s="66">
        <f t="shared" si="44"/>
        <v>0</v>
      </c>
      <c r="Z97" s="66">
        <f t="shared" si="45"/>
        <v>0</v>
      </c>
      <c r="AA97" s="66" t="e">
        <f t="shared" si="46"/>
        <v>#VALUE!</v>
      </c>
      <c r="AB97" s="67" t="e">
        <f t="shared" si="47"/>
        <v>#VALUE!</v>
      </c>
      <c r="AC97" s="87" t="e">
        <f t="shared" si="48"/>
        <v>#VALUE!</v>
      </c>
      <c r="AD97" s="87" t="e">
        <f t="shared" si="49"/>
        <v>#VALUE!</v>
      </c>
      <c r="AE97" s="87" t="e">
        <f t="shared" si="50"/>
        <v>#VALUE!</v>
      </c>
      <c r="AF97" s="87" t="e">
        <f t="shared" si="51"/>
        <v>#VALUE!</v>
      </c>
      <c r="AG97" s="67" t="e">
        <f t="shared" si="52"/>
        <v>#VALUE!</v>
      </c>
      <c r="AH97" s="87" t="e">
        <f t="shared" si="53"/>
        <v>#VALUE!</v>
      </c>
      <c r="AI97" s="87" t="e">
        <f t="shared" si="54"/>
        <v>#VALUE!</v>
      </c>
      <c r="AJ97" s="87" t="e">
        <f t="shared" si="55"/>
        <v>#VALUE!</v>
      </c>
      <c r="AK97" s="144" t="e">
        <f t="shared" si="56"/>
        <v>#VALUE!</v>
      </c>
      <c r="AL97" s="144" t="e">
        <f t="shared" si="57"/>
        <v>#VALUE!</v>
      </c>
    </row>
    <row r="98" spans="1:38" s="77" customFormat="1" x14ac:dyDescent="0.2">
      <c r="A98" s="14"/>
      <c r="B98" s="64"/>
      <c r="C98" s="64"/>
      <c r="D98" s="152"/>
      <c r="E98" s="152"/>
      <c r="F98" s="152"/>
      <c r="G98" s="152"/>
      <c r="H98" s="152"/>
      <c r="I98" s="152"/>
      <c r="J98" s="152"/>
      <c r="K98" s="152"/>
      <c r="L98" s="152"/>
      <c r="M98" s="152"/>
      <c r="N98" s="152"/>
      <c r="O98" s="152"/>
      <c r="P98" s="152"/>
      <c r="Q98" s="152"/>
      <c r="R98" s="152"/>
      <c r="S98" s="66" t="str">
        <f t="shared" si="38"/>
        <v/>
      </c>
      <c r="T98" s="66" t="str">
        <f t="shared" si="39"/>
        <v/>
      </c>
      <c r="U98" s="66" t="str">
        <f t="shared" si="40"/>
        <v/>
      </c>
      <c r="V98" s="66" t="str">
        <f t="shared" si="41"/>
        <v/>
      </c>
      <c r="W98" s="66" t="str">
        <f t="shared" si="42"/>
        <v/>
      </c>
      <c r="X98" s="66" t="str">
        <f t="shared" si="43"/>
        <v/>
      </c>
      <c r="Y98" s="66">
        <f t="shared" si="44"/>
        <v>0</v>
      </c>
      <c r="Z98" s="66">
        <f t="shared" si="45"/>
        <v>0</v>
      </c>
      <c r="AA98" s="66" t="e">
        <f t="shared" si="46"/>
        <v>#VALUE!</v>
      </c>
      <c r="AB98" s="67" t="e">
        <f t="shared" si="47"/>
        <v>#VALUE!</v>
      </c>
      <c r="AC98" s="87" t="e">
        <f t="shared" si="48"/>
        <v>#VALUE!</v>
      </c>
      <c r="AD98" s="87" t="e">
        <f t="shared" si="49"/>
        <v>#VALUE!</v>
      </c>
      <c r="AE98" s="87" t="e">
        <f t="shared" si="50"/>
        <v>#VALUE!</v>
      </c>
      <c r="AF98" s="87" t="e">
        <f t="shared" si="51"/>
        <v>#VALUE!</v>
      </c>
      <c r="AG98" s="67" t="e">
        <f t="shared" si="52"/>
        <v>#VALUE!</v>
      </c>
      <c r="AH98" s="87" t="e">
        <f t="shared" si="53"/>
        <v>#VALUE!</v>
      </c>
      <c r="AI98" s="87" t="e">
        <f t="shared" si="54"/>
        <v>#VALUE!</v>
      </c>
      <c r="AJ98" s="87" t="e">
        <f t="shared" si="55"/>
        <v>#VALUE!</v>
      </c>
      <c r="AK98" s="144" t="e">
        <f t="shared" si="56"/>
        <v>#VALUE!</v>
      </c>
      <c r="AL98" s="144" t="e">
        <f t="shared" si="57"/>
        <v>#VALUE!</v>
      </c>
    </row>
    <row r="99" spans="1:38" s="77" customFormat="1" x14ac:dyDescent="0.2">
      <c r="A99" s="14"/>
      <c r="B99" s="64"/>
      <c r="C99" s="64"/>
      <c r="D99" s="152"/>
      <c r="E99" s="152"/>
      <c r="F99" s="152"/>
      <c r="G99" s="152"/>
      <c r="H99" s="152"/>
      <c r="I99" s="152"/>
      <c r="J99" s="152"/>
      <c r="K99" s="152"/>
      <c r="L99" s="152"/>
      <c r="M99" s="152"/>
      <c r="N99" s="152"/>
      <c r="O99" s="152"/>
      <c r="P99" s="152"/>
      <c r="Q99" s="152"/>
      <c r="R99" s="152"/>
      <c r="S99" s="66" t="str">
        <f t="shared" si="38"/>
        <v/>
      </c>
      <c r="T99" s="66" t="str">
        <f t="shared" si="39"/>
        <v/>
      </c>
      <c r="U99" s="66" t="str">
        <f t="shared" si="40"/>
        <v/>
      </c>
      <c r="V99" s="66" t="str">
        <f t="shared" si="41"/>
        <v/>
      </c>
      <c r="W99" s="66" t="str">
        <f t="shared" si="42"/>
        <v/>
      </c>
      <c r="X99" s="66" t="str">
        <f t="shared" si="43"/>
        <v/>
      </c>
      <c r="Y99" s="66">
        <f t="shared" si="44"/>
        <v>0</v>
      </c>
      <c r="Z99" s="66">
        <f t="shared" si="45"/>
        <v>0</v>
      </c>
      <c r="AA99" s="66" t="e">
        <f t="shared" si="46"/>
        <v>#VALUE!</v>
      </c>
      <c r="AB99" s="67" t="e">
        <f t="shared" si="47"/>
        <v>#VALUE!</v>
      </c>
      <c r="AC99" s="87" t="e">
        <f t="shared" si="48"/>
        <v>#VALUE!</v>
      </c>
      <c r="AD99" s="87" t="e">
        <f t="shared" si="49"/>
        <v>#VALUE!</v>
      </c>
      <c r="AE99" s="87" t="e">
        <f t="shared" si="50"/>
        <v>#VALUE!</v>
      </c>
      <c r="AF99" s="87" t="e">
        <f t="shared" si="51"/>
        <v>#VALUE!</v>
      </c>
      <c r="AG99" s="67" t="e">
        <f t="shared" si="52"/>
        <v>#VALUE!</v>
      </c>
      <c r="AH99" s="87" t="e">
        <f t="shared" si="53"/>
        <v>#VALUE!</v>
      </c>
      <c r="AI99" s="87" t="e">
        <f t="shared" si="54"/>
        <v>#VALUE!</v>
      </c>
      <c r="AJ99" s="87" t="e">
        <f t="shared" si="55"/>
        <v>#VALUE!</v>
      </c>
      <c r="AK99" s="144" t="e">
        <f t="shared" si="56"/>
        <v>#VALUE!</v>
      </c>
      <c r="AL99" s="144" t="e">
        <f t="shared" si="57"/>
        <v>#VALUE!</v>
      </c>
    </row>
    <row r="100" spans="1:38" s="77" customFormat="1" x14ac:dyDescent="0.2">
      <c r="A100" s="14"/>
      <c r="B100" s="64"/>
      <c r="C100" s="64"/>
      <c r="D100" s="152"/>
      <c r="E100" s="152"/>
      <c r="F100" s="152"/>
      <c r="G100" s="152"/>
      <c r="H100" s="152"/>
      <c r="I100" s="152"/>
      <c r="J100" s="152"/>
      <c r="K100" s="152"/>
      <c r="L100" s="152"/>
      <c r="M100" s="152"/>
      <c r="N100" s="152"/>
      <c r="O100" s="152"/>
      <c r="P100" s="152"/>
      <c r="Q100" s="152"/>
      <c r="R100" s="152"/>
      <c r="S100" s="66" t="str">
        <f t="shared" si="38"/>
        <v/>
      </c>
      <c r="T100" s="66" t="str">
        <f t="shared" si="39"/>
        <v/>
      </c>
      <c r="U100" s="66" t="str">
        <f t="shared" si="40"/>
        <v/>
      </c>
      <c r="V100" s="66" t="str">
        <f t="shared" si="41"/>
        <v/>
      </c>
      <c r="W100" s="66" t="str">
        <f t="shared" si="42"/>
        <v/>
      </c>
      <c r="X100" s="66" t="str">
        <f t="shared" si="43"/>
        <v/>
      </c>
      <c r="Y100" s="66">
        <f t="shared" si="44"/>
        <v>0</v>
      </c>
      <c r="Z100" s="66">
        <f t="shared" si="45"/>
        <v>0</v>
      </c>
      <c r="AA100" s="66" t="e">
        <f t="shared" si="46"/>
        <v>#VALUE!</v>
      </c>
      <c r="AB100" s="67" t="e">
        <f t="shared" si="47"/>
        <v>#VALUE!</v>
      </c>
      <c r="AC100" s="87" t="e">
        <f t="shared" si="48"/>
        <v>#VALUE!</v>
      </c>
      <c r="AD100" s="87" t="e">
        <f t="shared" si="49"/>
        <v>#VALUE!</v>
      </c>
      <c r="AE100" s="87" t="e">
        <f t="shared" si="50"/>
        <v>#VALUE!</v>
      </c>
      <c r="AF100" s="87" t="e">
        <f t="shared" si="51"/>
        <v>#VALUE!</v>
      </c>
      <c r="AG100" s="67" t="e">
        <f t="shared" si="52"/>
        <v>#VALUE!</v>
      </c>
      <c r="AH100" s="87" t="e">
        <f t="shared" si="53"/>
        <v>#VALUE!</v>
      </c>
      <c r="AI100" s="87" t="e">
        <f t="shared" si="54"/>
        <v>#VALUE!</v>
      </c>
      <c r="AJ100" s="87" t="e">
        <f t="shared" si="55"/>
        <v>#VALUE!</v>
      </c>
      <c r="AK100" s="144" t="e">
        <f t="shared" si="56"/>
        <v>#VALUE!</v>
      </c>
      <c r="AL100" s="144" t="e">
        <f t="shared" si="57"/>
        <v>#VALUE!</v>
      </c>
    </row>
    <row r="101" spans="1:38" s="77" customFormat="1" x14ac:dyDescent="0.2">
      <c r="A101" s="14"/>
      <c r="B101" s="64"/>
      <c r="C101" s="64"/>
      <c r="D101" s="152"/>
      <c r="E101" s="152"/>
      <c r="F101" s="152"/>
      <c r="G101" s="152"/>
      <c r="H101" s="152"/>
      <c r="I101" s="152"/>
      <c r="J101" s="152"/>
      <c r="K101" s="152"/>
      <c r="L101" s="152"/>
      <c r="M101" s="152"/>
      <c r="N101" s="152"/>
      <c r="O101" s="152"/>
      <c r="P101" s="152"/>
      <c r="Q101" s="152"/>
      <c r="R101" s="152"/>
      <c r="S101" s="66" t="str">
        <f t="shared" si="38"/>
        <v/>
      </c>
      <c r="T101" s="66" t="str">
        <f t="shared" si="39"/>
        <v/>
      </c>
      <c r="U101" s="66" t="str">
        <f t="shared" si="40"/>
        <v/>
      </c>
      <c r="V101" s="66" t="str">
        <f t="shared" si="41"/>
        <v/>
      </c>
      <c r="W101" s="66" t="str">
        <f t="shared" si="42"/>
        <v/>
      </c>
      <c r="X101" s="66" t="str">
        <f t="shared" si="43"/>
        <v/>
      </c>
      <c r="Y101" s="66">
        <f t="shared" si="44"/>
        <v>0</v>
      </c>
      <c r="Z101" s="66">
        <f t="shared" si="45"/>
        <v>0</v>
      </c>
      <c r="AA101" s="66" t="e">
        <f t="shared" si="46"/>
        <v>#VALUE!</v>
      </c>
      <c r="AB101" s="67" t="e">
        <f t="shared" si="47"/>
        <v>#VALUE!</v>
      </c>
      <c r="AC101" s="87" t="e">
        <f t="shared" si="48"/>
        <v>#VALUE!</v>
      </c>
      <c r="AD101" s="87" t="e">
        <f t="shared" si="49"/>
        <v>#VALUE!</v>
      </c>
      <c r="AE101" s="87" t="e">
        <f t="shared" si="50"/>
        <v>#VALUE!</v>
      </c>
      <c r="AF101" s="87" t="e">
        <f t="shared" si="51"/>
        <v>#VALUE!</v>
      </c>
      <c r="AG101" s="67" t="e">
        <f t="shared" si="52"/>
        <v>#VALUE!</v>
      </c>
      <c r="AH101" s="87" t="e">
        <f t="shared" si="53"/>
        <v>#VALUE!</v>
      </c>
      <c r="AI101" s="87" t="e">
        <f t="shared" si="54"/>
        <v>#VALUE!</v>
      </c>
      <c r="AJ101" s="87" t="e">
        <f t="shared" si="55"/>
        <v>#VALUE!</v>
      </c>
      <c r="AK101" s="144" t="e">
        <f t="shared" si="56"/>
        <v>#VALUE!</v>
      </c>
      <c r="AL101" s="144" t="e">
        <f t="shared" si="57"/>
        <v>#VALUE!</v>
      </c>
    </row>
    <row r="102" spans="1:38" s="77" customFormat="1" x14ac:dyDescent="0.2">
      <c r="A102" s="14"/>
      <c r="B102" s="64"/>
      <c r="C102" s="64"/>
      <c r="D102" s="152"/>
      <c r="E102" s="152"/>
      <c r="F102" s="152"/>
      <c r="G102" s="152"/>
      <c r="H102" s="152"/>
      <c r="I102" s="152"/>
      <c r="J102" s="152"/>
      <c r="K102" s="152"/>
      <c r="L102" s="152"/>
      <c r="M102" s="152"/>
      <c r="N102" s="152"/>
      <c r="O102" s="152"/>
      <c r="P102" s="152"/>
      <c r="Q102" s="152"/>
      <c r="R102" s="152"/>
      <c r="S102" s="66" t="str">
        <f t="shared" si="38"/>
        <v/>
      </c>
      <c r="T102" s="66" t="str">
        <f t="shared" si="39"/>
        <v/>
      </c>
      <c r="U102" s="66" t="str">
        <f t="shared" si="40"/>
        <v/>
      </c>
      <c r="V102" s="66" t="str">
        <f t="shared" si="41"/>
        <v/>
      </c>
      <c r="W102" s="66" t="str">
        <f t="shared" si="42"/>
        <v/>
      </c>
      <c r="X102" s="66" t="str">
        <f t="shared" si="43"/>
        <v/>
      </c>
      <c r="Y102" s="66">
        <f t="shared" si="44"/>
        <v>0</v>
      </c>
      <c r="Z102" s="66">
        <f t="shared" si="45"/>
        <v>0</v>
      </c>
      <c r="AA102" s="66" t="e">
        <f t="shared" si="46"/>
        <v>#VALUE!</v>
      </c>
      <c r="AB102" s="67" t="e">
        <f t="shared" si="47"/>
        <v>#VALUE!</v>
      </c>
      <c r="AC102" s="87" t="e">
        <f t="shared" si="48"/>
        <v>#VALUE!</v>
      </c>
      <c r="AD102" s="87" t="e">
        <f t="shared" si="49"/>
        <v>#VALUE!</v>
      </c>
      <c r="AE102" s="87" t="e">
        <f t="shared" si="50"/>
        <v>#VALUE!</v>
      </c>
      <c r="AF102" s="87" t="e">
        <f t="shared" si="51"/>
        <v>#VALUE!</v>
      </c>
      <c r="AG102" s="67" t="e">
        <f t="shared" si="52"/>
        <v>#VALUE!</v>
      </c>
      <c r="AH102" s="87" t="e">
        <f t="shared" si="53"/>
        <v>#VALUE!</v>
      </c>
      <c r="AI102" s="87" t="e">
        <f t="shared" si="54"/>
        <v>#VALUE!</v>
      </c>
      <c r="AJ102" s="87" t="e">
        <f t="shared" si="55"/>
        <v>#VALUE!</v>
      </c>
      <c r="AK102" s="144" t="e">
        <f t="shared" si="56"/>
        <v>#VALUE!</v>
      </c>
      <c r="AL102" s="144" t="e">
        <f t="shared" si="57"/>
        <v>#VALUE!</v>
      </c>
    </row>
    <row r="103" spans="1:38" s="77" customFormat="1" x14ac:dyDescent="0.2">
      <c r="A103" s="14"/>
      <c r="B103" s="64"/>
      <c r="C103" s="64"/>
      <c r="D103" s="152"/>
      <c r="E103" s="152"/>
      <c r="F103" s="152"/>
      <c r="G103" s="152"/>
      <c r="H103" s="152"/>
      <c r="I103" s="152"/>
      <c r="J103" s="152"/>
      <c r="K103" s="152"/>
      <c r="L103" s="152"/>
      <c r="M103" s="152"/>
      <c r="N103" s="152"/>
      <c r="O103" s="152"/>
      <c r="P103" s="152"/>
      <c r="Q103" s="152"/>
      <c r="R103" s="152"/>
      <c r="S103" s="66" t="str">
        <f t="shared" si="38"/>
        <v/>
      </c>
      <c r="T103" s="66" t="str">
        <f t="shared" si="39"/>
        <v/>
      </c>
      <c r="U103" s="66" t="str">
        <f t="shared" si="40"/>
        <v/>
      </c>
      <c r="V103" s="66" t="str">
        <f t="shared" si="41"/>
        <v/>
      </c>
      <c r="W103" s="66" t="str">
        <f t="shared" si="42"/>
        <v/>
      </c>
      <c r="X103" s="66" t="str">
        <f t="shared" si="43"/>
        <v/>
      </c>
      <c r="Y103" s="66">
        <f t="shared" si="44"/>
        <v>0</v>
      </c>
      <c r="Z103" s="66">
        <f t="shared" si="45"/>
        <v>0</v>
      </c>
      <c r="AA103" s="66" t="e">
        <f t="shared" si="46"/>
        <v>#VALUE!</v>
      </c>
      <c r="AB103" s="67" t="e">
        <f t="shared" si="47"/>
        <v>#VALUE!</v>
      </c>
      <c r="AC103" s="87" t="e">
        <f t="shared" si="48"/>
        <v>#VALUE!</v>
      </c>
      <c r="AD103" s="87" t="e">
        <f t="shared" si="49"/>
        <v>#VALUE!</v>
      </c>
      <c r="AE103" s="87" t="e">
        <f t="shared" si="50"/>
        <v>#VALUE!</v>
      </c>
      <c r="AF103" s="87" t="e">
        <f t="shared" si="51"/>
        <v>#VALUE!</v>
      </c>
      <c r="AG103" s="67" t="e">
        <f t="shared" si="52"/>
        <v>#VALUE!</v>
      </c>
      <c r="AH103" s="87" t="e">
        <f t="shared" si="53"/>
        <v>#VALUE!</v>
      </c>
      <c r="AI103" s="87" t="e">
        <f t="shared" si="54"/>
        <v>#VALUE!</v>
      </c>
      <c r="AJ103" s="87" t="e">
        <f t="shared" si="55"/>
        <v>#VALUE!</v>
      </c>
      <c r="AK103" s="144" t="e">
        <f t="shared" si="56"/>
        <v>#VALUE!</v>
      </c>
      <c r="AL103" s="144" t="e">
        <f t="shared" si="57"/>
        <v>#VALUE!</v>
      </c>
    </row>
    <row r="104" spans="1:38" s="77" customFormat="1" x14ac:dyDescent="0.2">
      <c r="A104" s="14"/>
      <c r="B104" s="64"/>
      <c r="C104" s="64"/>
      <c r="D104" s="152"/>
      <c r="E104" s="152"/>
      <c r="F104" s="152"/>
      <c r="G104" s="152"/>
      <c r="H104" s="152"/>
      <c r="I104" s="152"/>
      <c r="J104" s="152"/>
      <c r="K104" s="152"/>
      <c r="L104" s="152"/>
      <c r="M104" s="152"/>
      <c r="N104" s="152"/>
      <c r="O104" s="152"/>
      <c r="P104" s="152"/>
      <c r="Q104" s="152"/>
      <c r="R104" s="152"/>
      <c r="S104" s="66" t="str">
        <f t="shared" si="38"/>
        <v/>
      </c>
      <c r="T104" s="66" t="str">
        <f t="shared" si="39"/>
        <v/>
      </c>
      <c r="U104" s="66" t="str">
        <f t="shared" si="40"/>
        <v/>
      </c>
      <c r="V104" s="66" t="str">
        <f t="shared" si="41"/>
        <v/>
      </c>
      <c r="W104" s="66" t="str">
        <f t="shared" si="42"/>
        <v/>
      </c>
      <c r="X104" s="66" t="str">
        <f t="shared" si="43"/>
        <v/>
      </c>
      <c r="Y104" s="66">
        <f t="shared" si="44"/>
        <v>0</v>
      </c>
      <c r="Z104" s="66">
        <f t="shared" si="45"/>
        <v>0</v>
      </c>
      <c r="AA104" s="66" t="e">
        <f t="shared" si="46"/>
        <v>#VALUE!</v>
      </c>
      <c r="AB104" s="67" t="e">
        <f t="shared" si="47"/>
        <v>#VALUE!</v>
      </c>
      <c r="AC104" s="87" t="e">
        <f t="shared" si="48"/>
        <v>#VALUE!</v>
      </c>
      <c r="AD104" s="87" t="e">
        <f t="shared" si="49"/>
        <v>#VALUE!</v>
      </c>
      <c r="AE104" s="87" t="e">
        <f t="shared" si="50"/>
        <v>#VALUE!</v>
      </c>
      <c r="AF104" s="87" t="e">
        <f t="shared" si="51"/>
        <v>#VALUE!</v>
      </c>
      <c r="AG104" s="67" t="e">
        <f t="shared" si="52"/>
        <v>#VALUE!</v>
      </c>
      <c r="AH104" s="87" t="e">
        <f t="shared" si="53"/>
        <v>#VALUE!</v>
      </c>
      <c r="AI104" s="87" t="e">
        <f t="shared" si="54"/>
        <v>#VALUE!</v>
      </c>
      <c r="AJ104" s="87" t="e">
        <f t="shared" si="55"/>
        <v>#VALUE!</v>
      </c>
      <c r="AK104" s="144" t="e">
        <f t="shared" si="56"/>
        <v>#VALUE!</v>
      </c>
      <c r="AL104" s="144" t="e">
        <f t="shared" si="57"/>
        <v>#VALUE!</v>
      </c>
    </row>
    <row r="105" spans="1:38" s="77" customFormat="1" x14ac:dyDescent="0.2">
      <c r="A105" s="14"/>
      <c r="B105" s="64"/>
      <c r="C105" s="64"/>
      <c r="D105" s="152"/>
      <c r="E105" s="152"/>
      <c r="F105" s="152"/>
      <c r="G105" s="152"/>
      <c r="H105" s="152"/>
      <c r="I105" s="152"/>
      <c r="J105" s="152"/>
      <c r="K105" s="152"/>
      <c r="L105" s="152"/>
      <c r="M105" s="152"/>
      <c r="N105" s="152"/>
      <c r="O105" s="152"/>
      <c r="P105" s="152"/>
      <c r="Q105" s="152"/>
      <c r="R105" s="152"/>
      <c r="S105" s="66" t="str">
        <f t="shared" si="38"/>
        <v/>
      </c>
      <c r="T105" s="66" t="str">
        <f t="shared" si="39"/>
        <v/>
      </c>
      <c r="U105" s="66" t="str">
        <f t="shared" si="40"/>
        <v/>
      </c>
      <c r="V105" s="66" t="str">
        <f t="shared" si="41"/>
        <v/>
      </c>
      <c r="W105" s="66" t="str">
        <f t="shared" si="42"/>
        <v/>
      </c>
      <c r="X105" s="66" t="str">
        <f t="shared" si="43"/>
        <v/>
      </c>
      <c r="Y105" s="66">
        <f t="shared" si="44"/>
        <v>0</v>
      </c>
      <c r="Z105" s="66">
        <f t="shared" si="45"/>
        <v>0</v>
      </c>
      <c r="AA105" s="66" t="e">
        <f t="shared" si="46"/>
        <v>#VALUE!</v>
      </c>
      <c r="AB105" s="67" t="e">
        <f t="shared" si="47"/>
        <v>#VALUE!</v>
      </c>
      <c r="AC105" s="87" t="e">
        <f t="shared" si="48"/>
        <v>#VALUE!</v>
      </c>
      <c r="AD105" s="87" t="e">
        <f t="shared" si="49"/>
        <v>#VALUE!</v>
      </c>
      <c r="AE105" s="87" t="e">
        <f t="shared" si="50"/>
        <v>#VALUE!</v>
      </c>
      <c r="AF105" s="87" t="e">
        <f t="shared" si="51"/>
        <v>#VALUE!</v>
      </c>
      <c r="AG105" s="67" t="e">
        <f t="shared" si="52"/>
        <v>#VALUE!</v>
      </c>
      <c r="AH105" s="87" t="e">
        <f t="shared" si="53"/>
        <v>#VALUE!</v>
      </c>
      <c r="AI105" s="87" t="e">
        <f t="shared" si="54"/>
        <v>#VALUE!</v>
      </c>
      <c r="AJ105" s="87" t="e">
        <f t="shared" si="55"/>
        <v>#VALUE!</v>
      </c>
      <c r="AK105" s="144" t="e">
        <f t="shared" si="56"/>
        <v>#VALUE!</v>
      </c>
      <c r="AL105" s="144" t="e">
        <f t="shared" si="57"/>
        <v>#VALUE!</v>
      </c>
    </row>
    <row r="106" spans="1:38" s="77" customFormat="1" x14ac:dyDescent="0.2">
      <c r="A106" s="14"/>
      <c r="B106" s="64"/>
      <c r="C106" s="64"/>
      <c r="D106" s="152"/>
      <c r="E106" s="152"/>
      <c r="F106" s="152"/>
      <c r="G106" s="152"/>
      <c r="H106" s="152"/>
      <c r="I106" s="152"/>
      <c r="J106" s="152"/>
      <c r="K106" s="152"/>
      <c r="L106" s="152"/>
      <c r="M106" s="152"/>
      <c r="N106" s="152"/>
      <c r="O106" s="152"/>
      <c r="P106" s="152"/>
      <c r="Q106" s="152"/>
      <c r="R106" s="152"/>
      <c r="S106" s="66" t="str">
        <f t="shared" si="38"/>
        <v/>
      </c>
      <c r="T106" s="66" t="str">
        <f t="shared" si="39"/>
        <v/>
      </c>
      <c r="U106" s="66" t="str">
        <f t="shared" si="40"/>
        <v/>
      </c>
      <c r="V106" s="66" t="str">
        <f t="shared" si="41"/>
        <v/>
      </c>
      <c r="W106" s="66" t="str">
        <f t="shared" si="42"/>
        <v/>
      </c>
      <c r="X106" s="66" t="str">
        <f t="shared" si="43"/>
        <v/>
      </c>
      <c r="Y106" s="66">
        <f t="shared" si="44"/>
        <v>0</v>
      </c>
      <c r="Z106" s="66">
        <f t="shared" si="45"/>
        <v>0</v>
      </c>
      <c r="AA106" s="66" t="e">
        <f t="shared" si="46"/>
        <v>#VALUE!</v>
      </c>
      <c r="AB106" s="67" t="e">
        <f t="shared" si="47"/>
        <v>#VALUE!</v>
      </c>
      <c r="AC106" s="87" t="e">
        <f t="shared" si="48"/>
        <v>#VALUE!</v>
      </c>
      <c r="AD106" s="87" t="e">
        <f t="shared" si="49"/>
        <v>#VALUE!</v>
      </c>
      <c r="AE106" s="87" t="e">
        <f t="shared" si="50"/>
        <v>#VALUE!</v>
      </c>
      <c r="AF106" s="87" t="e">
        <f t="shared" si="51"/>
        <v>#VALUE!</v>
      </c>
      <c r="AG106" s="67" t="e">
        <f t="shared" si="52"/>
        <v>#VALUE!</v>
      </c>
      <c r="AH106" s="87" t="e">
        <f t="shared" si="53"/>
        <v>#VALUE!</v>
      </c>
      <c r="AI106" s="87" t="e">
        <f t="shared" si="54"/>
        <v>#VALUE!</v>
      </c>
      <c r="AJ106" s="87" t="e">
        <f t="shared" si="55"/>
        <v>#VALUE!</v>
      </c>
      <c r="AK106" s="144" t="e">
        <f t="shared" si="56"/>
        <v>#VALUE!</v>
      </c>
      <c r="AL106" s="144" t="e">
        <f t="shared" si="57"/>
        <v>#VALUE!</v>
      </c>
    </row>
    <row r="107" spans="1:38" s="77" customFormat="1" x14ac:dyDescent="0.2">
      <c r="A107" s="14"/>
      <c r="B107" s="64"/>
      <c r="C107" s="64"/>
      <c r="D107" s="152"/>
      <c r="E107" s="152"/>
      <c r="F107" s="152"/>
      <c r="G107" s="152"/>
      <c r="H107" s="152"/>
      <c r="I107" s="152"/>
      <c r="J107" s="152"/>
      <c r="K107" s="152"/>
      <c r="L107" s="152"/>
      <c r="M107" s="152"/>
      <c r="N107" s="152"/>
      <c r="O107" s="152"/>
      <c r="P107" s="152"/>
      <c r="Q107" s="152"/>
      <c r="R107" s="152"/>
      <c r="S107" s="66" t="str">
        <f t="shared" si="38"/>
        <v/>
      </c>
      <c r="T107" s="66" t="str">
        <f t="shared" si="39"/>
        <v/>
      </c>
      <c r="U107" s="66" t="str">
        <f t="shared" si="40"/>
        <v/>
      </c>
      <c r="V107" s="66" t="str">
        <f t="shared" si="41"/>
        <v/>
      </c>
      <c r="W107" s="66" t="str">
        <f t="shared" si="42"/>
        <v/>
      </c>
      <c r="X107" s="66" t="str">
        <f t="shared" si="43"/>
        <v/>
      </c>
      <c r="Y107" s="66">
        <f t="shared" si="44"/>
        <v>0</v>
      </c>
      <c r="Z107" s="66">
        <f t="shared" si="45"/>
        <v>0</v>
      </c>
      <c r="AA107" s="66" t="e">
        <f t="shared" si="46"/>
        <v>#VALUE!</v>
      </c>
      <c r="AB107" s="67" t="e">
        <f t="shared" si="47"/>
        <v>#VALUE!</v>
      </c>
      <c r="AC107" s="87" t="e">
        <f t="shared" si="48"/>
        <v>#VALUE!</v>
      </c>
      <c r="AD107" s="87" t="e">
        <f t="shared" si="49"/>
        <v>#VALUE!</v>
      </c>
      <c r="AE107" s="87" t="e">
        <f t="shared" si="50"/>
        <v>#VALUE!</v>
      </c>
      <c r="AF107" s="87" t="e">
        <f t="shared" si="51"/>
        <v>#VALUE!</v>
      </c>
      <c r="AG107" s="67" t="e">
        <f t="shared" si="52"/>
        <v>#VALUE!</v>
      </c>
      <c r="AH107" s="87" t="e">
        <f t="shared" si="53"/>
        <v>#VALUE!</v>
      </c>
      <c r="AI107" s="87" t="e">
        <f t="shared" si="54"/>
        <v>#VALUE!</v>
      </c>
      <c r="AJ107" s="87" t="e">
        <f t="shared" si="55"/>
        <v>#VALUE!</v>
      </c>
      <c r="AK107" s="144" t="e">
        <f t="shared" si="56"/>
        <v>#VALUE!</v>
      </c>
      <c r="AL107" s="144" t="e">
        <f t="shared" si="57"/>
        <v>#VALUE!</v>
      </c>
    </row>
    <row r="108" spans="1:38" s="77" customFormat="1" x14ac:dyDescent="0.2">
      <c r="A108" s="14"/>
      <c r="B108" s="64"/>
      <c r="C108" s="64"/>
      <c r="D108" s="152"/>
      <c r="E108" s="152"/>
      <c r="F108" s="152"/>
      <c r="G108" s="152"/>
      <c r="H108" s="152"/>
      <c r="I108" s="152"/>
      <c r="J108" s="152"/>
      <c r="K108" s="152"/>
      <c r="L108" s="152"/>
      <c r="M108" s="152"/>
      <c r="N108" s="152"/>
      <c r="O108" s="152"/>
      <c r="P108" s="152"/>
      <c r="Q108" s="152"/>
      <c r="R108" s="152"/>
      <c r="S108" s="66" t="str">
        <f t="shared" si="38"/>
        <v/>
      </c>
      <c r="T108" s="66" t="str">
        <f t="shared" si="39"/>
        <v/>
      </c>
      <c r="U108" s="66" t="str">
        <f t="shared" si="40"/>
        <v/>
      </c>
      <c r="V108" s="66" t="str">
        <f t="shared" si="41"/>
        <v/>
      </c>
      <c r="W108" s="66" t="str">
        <f t="shared" si="42"/>
        <v/>
      </c>
      <c r="X108" s="66" t="str">
        <f t="shared" si="43"/>
        <v/>
      </c>
      <c r="Y108" s="66">
        <f t="shared" si="44"/>
        <v>0</v>
      </c>
      <c r="Z108" s="66">
        <f t="shared" si="45"/>
        <v>0</v>
      </c>
      <c r="AA108" s="66" t="e">
        <f t="shared" si="46"/>
        <v>#VALUE!</v>
      </c>
      <c r="AB108" s="67" t="e">
        <f t="shared" si="47"/>
        <v>#VALUE!</v>
      </c>
      <c r="AC108" s="87" t="e">
        <f t="shared" si="48"/>
        <v>#VALUE!</v>
      </c>
      <c r="AD108" s="87" t="e">
        <f t="shared" si="49"/>
        <v>#VALUE!</v>
      </c>
      <c r="AE108" s="87" t="e">
        <f t="shared" si="50"/>
        <v>#VALUE!</v>
      </c>
      <c r="AF108" s="87" t="e">
        <f t="shared" si="51"/>
        <v>#VALUE!</v>
      </c>
      <c r="AG108" s="67" t="e">
        <f t="shared" si="52"/>
        <v>#VALUE!</v>
      </c>
      <c r="AH108" s="87" t="e">
        <f t="shared" si="53"/>
        <v>#VALUE!</v>
      </c>
      <c r="AI108" s="87" t="e">
        <f t="shared" si="54"/>
        <v>#VALUE!</v>
      </c>
      <c r="AJ108" s="87" t="e">
        <f t="shared" si="55"/>
        <v>#VALUE!</v>
      </c>
      <c r="AK108" s="144" t="e">
        <f t="shared" si="56"/>
        <v>#VALUE!</v>
      </c>
      <c r="AL108" s="144" t="e">
        <f t="shared" si="57"/>
        <v>#VALUE!</v>
      </c>
    </row>
    <row r="109" spans="1:38" s="77" customFormat="1" x14ac:dyDescent="0.2">
      <c r="A109" s="14"/>
      <c r="B109" s="64"/>
      <c r="C109" s="64"/>
      <c r="D109" s="152"/>
      <c r="E109" s="152"/>
      <c r="F109" s="152"/>
      <c r="G109" s="152"/>
      <c r="H109" s="152"/>
      <c r="I109" s="152"/>
      <c r="J109" s="152"/>
      <c r="K109" s="152"/>
      <c r="L109" s="152"/>
      <c r="M109" s="152"/>
      <c r="N109" s="152"/>
      <c r="O109" s="152"/>
      <c r="P109" s="152"/>
      <c r="Q109" s="152"/>
      <c r="R109" s="152"/>
      <c r="S109" s="66" t="str">
        <f t="shared" si="38"/>
        <v/>
      </c>
      <c r="T109" s="66" t="str">
        <f t="shared" si="39"/>
        <v/>
      </c>
      <c r="U109" s="66" t="str">
        <f t="shared" si="40"/>
        <v/>
      </c>
      <c r="V109" s="66" t="str">
        <f t="shared" si="41"/>
        <v/>
      </c>
      <c r="W109" s="66" t="str">
        <f t="shared" si="42"/>
        <v/>
      </c>
      <c r="X109" s="66" t="str">
        <f t="shared" si="43"/>
        <v/>
      </c>
      <c r="Y109" s="66">
        <f t="shared" si="44"/>
        <v>0</v>
      </c>
      <c r="Z109" s="66">
        <f t="shared" si="45"/>
        <v>0</v>
      </c>
      <c r="AA109" s="66" t="e">
        <f t="shared" si="46"/>
        <v>#VALUE!</v>
      </c>
      <c r="AB109" s="67" t="e">
        <f t="shared" si="47"/>
        <v>#VALUE!</v>
      </c>
      <c r="AC109" s="87" t="e">
        <f t="shared" si="48"/>
        <v>#VALUE!</v>
      </c>
      <c r="AD109" s="87" t="e">
        <f t="shared" si="49"/>
        <v>#VALUE!</v>
      </c>
      <c r="AE109" s="87" t="e">
        <f t="shared" si="50"/>
        <v>#VALUE!</v>
      </c>
      <c r="AF109" s="87" t="e">
        <f t="shared" si="51"/>
        <v>#VALUE!</v>
      </c>
      <c r="AG109" s="67" t="e">
        <f t="shared" si="52"/>
        <v>#VALUE!</v>
      </c>
      <c r="AH109" s="87" t="e">
        <f t="shared" si="53"/>
        <v>#VALUE!</v>
      </c>
      <c r="AI109" s="87" t="e">
        <f t="shared" si="54"/>
        <v>#VALUE!</v>
      </c>
      <c r="AJ109" s="87" t="e">
        <f t="shared" si="55"/>
        <v>#VALUE!</v>
      </c>
      <c r="AK109" s="144" t="e">
        <f t="shared" si="56"/>
        <v>#VALUE!</v>
      </c>
      <c r="AL109" s="144" t="e">
        <f t="shared" si="57"/>
        <v>#VALUE!</v>
      </c>
    </row>
    <row r="110" spans="1:38" s="77" customFormat="1" x14ac:dyDescent="0.2">
      <c r="A110" s="14"/>
      <c r="B110" s="64"/>
      <c r="C110" s="64"/>
      <c r="D110" s="152"/>
      <c r="E110" s="152"/>
      <c r="F110" s="152"/>
      <c r="G110" s="152"/>
      <c r="H110" s="152"/>
      <c r="I110" s="152"/>
      <c r="J110" s="152"/>
      <c r="K110" s="152"/>
      <c r="L110" s="152"/>
      <c r="M110" s="152"/>
      <c r="N110" s="152"/>
      <c r="O110" s="152"/>
      <c r="P110" s="152"/>
      <c r="Q110" s="152"/>
      <c r="R110" s="152"/>
      <c r="S110" s="66" t="str">
        <f t="shared" si="38"/>
        <v/>
      </c>
      <c r="T110" s="66" t="str">
        <f t="shared" si="39"/>
        <v/>
      </c>
      <c r="U110" s="66" t="str">
        <f t="shared" si="40"/>
        <v/>
      </c>
      <c r="V110" s="66" t="str">
        <f t="shared" si="41"/>
        <v/>
      </c>
      <c r="W110" s="66" t="str">
        <f t="shared" si="42"/>
        <v/>
      </c>
      <c r="X110" s="66" t="str">
        <f t="shared" si="43"/>
        <v/>
      </c>
      <c r="Y110" s="66">
        <f t="shared" si="44"/>
        <v>0</v>
      </c>
      <c r="Z110" s="66">
        <f t="shared" si="45"/>
        <v>0</v>
      </c>
      <c r="AA110" s="66" t="e">
        <f t="shared" si="46"/>
        <v>#VALUE!</v>
      </c>
      <c r="AB110" s="67" t="e">
        <f t="shared" si="47"/>
        <v>#VALUE!</v>
      </c>
      <c r="AC110" s="87" t="e">
        <f t="shared" si="48"/>
        <v>#VALUE!</v>
      </c>
      <c r="AD110" s="87" t="e">
        <f t="shared" si="49"/>
        <v>#VALUE!</v>
      </c>
      <c r="AE110" s="87" t="e">
        <f t="shared" si="50"/>
        <v>#VALUE!</v>
      </c>
      <c r="AF110" s="87" t="e">
        <f t="shared" si="51"/>
        <v>#VALUE!</v>
      </c>
      <c r="AG110" s="67" t="e">
        <f t="shared" si="52"/>
        <v>#VALUE!</v>
      </c>
      <c r="AH110" s="87" t="e">
        <f t="shared" si="53"/>
        <v>#VALUE!</v>
      </c>
      <c r="AI110" s="87" t="e">
        <f t="shared" si="54"/>
        <v>#VALUE!</v>
      </c>
      <c r="AJ110" s="87" t="e">
        <f t="shared" si="55"/>
        <v>#VALUE!</v>
      </c>
      <c r="AK110" s="144" t="e">
        <f t="shared" si="56"/>
        <v>#VALUE!</v>
      </c>
      <c r="AL110" s="144" t="e">
        <f t="shared" si="57"/>
        <v>#VALUE!</v>
      </c>
    </row>
    <row r="111" spans="1:38" s="77" customFormat="1" x14ac:dyDescent="0.2">
      <c r="A111" s="14"/>
      <c r="B111" s="64"/>
      <c r="C111" s="64"/>
      <c r="D111" s="152"/>
      <c r="E111" s="152"/>
      <c r="F111" s="152"/>
      <c r="G111" s="152"/>
      <c r="H111" s="152"/>
      <c r="I111" s="152"/>
      <c r="J111" s="152"/>
      <c r="K111" s="152"/>
      <c r="L111" s="152"/>
      <c r="M111" s="152"/>
      <c r="N111" s="152"/>
      <c r="O111" s="152"/>
      <c r="P111" s="152"/>
      <c r="Q111" s="152"/>
      <c r="R111" s="152"/>
      <c r="S111" s="66" t="str">
        <f t="shared" si="38"/>
        <v/>
      </c>
      <c r="T111" s="66" t="str">
        <f t="shared" si="39"/>
        <v/>
      </c>
      <c r="U111" s="66" t="str">
        <f t="shared" si="40"/>
        <v/>
      </c>
      <c r="V111" s="66" t="str">
        <f t="shared" si="41"/>
        <v/>
      </c>
      <c r="W111" s="66" t="str">
        <f t="shared" si="42"/>
        <v/>
      </c>
      <c r="X111" s="66" t="str">
        <f t="shared" si="43"/>
        <v/>
      </c>
      <c r="Y111" s="66">
        <f t="shared" si="44"/>
        <v>0</v>
      </c>
      <c r="Z111" s="66">
        <f t="shared" si="45"/>
        <v>0</v>
      </c>
      <c r="AA111" s="66" t="e">
        <f t="shared" si="46"/>
        <v>#VALUE!</v>
      </c>
      <c r="AB111" s="67" t="e">
        <f t="shared" si="47"/>
        <v>#VALUE!</v>
      </c>
      <c r="AC111" s="87" t="e">
        <f t="shared" si="48"/>
        <v>#VALUE!</v>
      </c>
      <c r="AD111" s="87" t="e">
        <f t="shared" si="49"/>
        <v>#VALUE!</v>
      </c>
      <c r="AE111" s="87" t="e">
        <f t="shared" si="50"/>
        <v>#VALUE!</v>
      </c>
      <c r="AF111" s="87" t="e">
        <f t="shared" si="51"/>
        <v>#VALUE!</v>
      </c>
      <c r="AG111" s="67" t="e">
        <f t="shared" si="52"/>
        <v>#VALUE!</v>
      </c>
      <c r="AH111" s="87" t="e">
        <f t="shared" si="53"/>
        <v>#VALUE!</v>
      </c>
      <c r="AI111" s="87" t="e">
        <f t="shared" si="54"/>
        <v>#VALUE!</v>
      </c>
      <c r="AJ111" s="87" t="e">
        <f t="shared" si="55"/>
        <v>#VALUE!</v>
      </c>
      <c r="AK111" s="144" t="e">
        <f t="shared" si="56"/>
        <v>#VALUE!</v>
      </c>
      <c r="AL111" s="144" t="e">
        <f t="shared" si="57"/>
        <v>#VALUE!</v>
      </c>
    </row>
    <row r="112" spans="1:38" s="77" customFormat="1" x14ac:dyDescent="0.2">
      <c r="A112" s="14"/>
      <c r="B112" s="64"/>
      <c r="C112" s="64"/>
      <c r="D112" s="152"/>
      <c r="E112" s="152"/>
      <c r="F112" s="152"/>
      <c r="G112" s="152"/>
      <c r="H112" s="152"/>
      <c r="I112" s="152"/>
      <c r="J112" s="152"/>
      <c r="K112" s="152"/>
      <c r="L112" s="152"/>
      <c r="M112" s="152"/>
      <c r="N112" s="152"/>
      <c r="O112" s="152"/>
      <c r="P112" s="152"/>
      <c r="Q112" s="152"/>
      <c r="R112" s="152"/>
      <c r="S112" s="66" t="str">
        <f t="shared" si="38"/>
        <v/>
      </c>
      <c r="T112" s="66" t="str">
        <f t="shared" si="39"/>
        <v/>
      </c>
      <c r="U112" s="66" t="str">
        <f t="shared" si="40"/>
        <v/>
      </c>
      <c r="V112" s="66" t="str">
        <f t="shared" si="41"/>
        <v/>
      </c>
      <c r="W112" s="66" t="str">
        <f t="shared" si="42"/>
        <v/>
      </c>
      <c r="X112" s="66" t="str">
        <f t="shared" si="43"/>
        <v/>
      </c>
      <c r="Y112" s="66">
        <f t="shared" si="44"/>
        <v>0</v>
      </c>
      <c r="Z112" s="66">
        <f t="shared" si="45"/>
        <v>0</v>
      </c>
      <c r="AA112" s="66" t="e">
        <f t="shared" si="46"/>
        <v>#VALUE!</v>
      </c>
      <c r="AB112" s="67" t="e">
        <f t="shared" si="47"/>
        <v>#VALUE!</v>
      </c>
      <c r="AC112" s="87" t="e">
        <f t="shared" si="48"/>
        <v>#VALUE!</v>
      </c>
      <c r="AD112" s="87" t="e">
        <f t="shared" si="49"/>
        <v>#VALUE!</v>
      </c>
      <c r="AE112" s="87" t="e">
        <f t="shared" si="50"/>
        <v>#VALUE!</v>
      </c>
      <c r="AF112" s="87" t="e">
        <f t="shared" si="51"/>
        <v>#VALUE!</v>
      </c>
      <c r="AG112" s="67" t="e">
        <f t="shared" si="52"/>
        <v>#VALUE!</v>
      </c>
      <c r="AH112" s="87" t="e">
        <f t="shared" si="53"/>
        <v>#VALUE!</v>
      </c>
      <c r="AI112" s="87" t="e">
        <f t="shared" si="54"/>
        <v>#VALUE!</v>
      </c>
      <c r="AJ112" s="87" t="e">
        <f t="shared" si="55"/>
        <v>#VALUE!</v>
      </c>
      <c r="AK112" s="144" t="e">
        <f t="shared" si="56"/>
        <v>#VALUE!</v>
      </c>
      <c r="AL112" s="144" t="e">
        <f t="shared" si="57"/>
        <v>#VALUE!</v>
      </c>
    </row>
    <row r="113" spans="1:38" s="77" customFormat="1" x14ac:dyDescent="0.2">
      <c r="A113" s="14"/>
      <c r="B113" s="64"/>
      <c r="C113" s="64"/>
      <c r="D113" s="152"/>
      <c r="E113" s="152"/>
      <c r="F113" s="152"/>
      <c r="G113" s="152"/>
      <c r="H113" s="152"/>
      <c r="I113" s="152"/>
      <c r="J113" s="152"/>
      <c r="K113" s="152"/>
      <c r="L113" s="152"/>
      <c r="M113" s="152"/>
      <c r="N113" s="152"/>
      <c r="O113" s="152"/>
      <c r="P113" s="152"/>
      <c r="Q113" s="152"/>
      <c r="R113" s="152"/>
      <c r="S113" s="66" t="str">
        <f t="shared" si="38"/>
        <v/>
      </c>
      <c r="T113" s="66" t="str">
        <f t="shared" si="39"/>
        <v/>
      </c>
      <c r="U113" s="66" t="str">
        <f t="shared" si="40"/>
        <v/>
      </c>
      <c r="V113" s="66" t="str">
        <f t="shared" si="41"/>
        <v/>
      </c>
      <c r="W113" s="66" t="str">
        <f t="shared" si="42"/>
        <v/>
      </c>
      <c r="X113" s="66" t="str">
        <f t="shared" si="43"/>
        <v/>
      </c>
      <c r="Y113" s="66">
        <f t="shared" si="44"/>
        <v>0</v>
      </c>
      <c r="Z113" s="66">
        <f t="shared" si="45"/>
        <v>0</v>
      </c>
      <c r="AA113" s="66" t="e">
        <f t="shared" si="46"/>
        <v>#VALUE!</v>
      </c>
      <c r="AB113" s="67" t="e">
        <f t="shared" si="47"/>
        <v>#VALUE!</v>
      </c>
      <c r="AC113" s="87" t="e">
        <f t="shared" si="48"/>
        <v>#VALUE!</v>
      </c>
      <c r="AD113" s="87" t="e">
        <f t="shared" si="49"/>
        <v>#VALUE!</v>
      </c>
      <c r="AE113" s="87" t="e">
        <f t="shared" si="50"/>
        <v>#VALUE!</v>
      </c>
      <c r="AF113" s="87" t="e">
        <f t="shared" si="51"/>
        <v>#VALUE!</v>
      </c>
      <c r="AG113" s="67" t="e">
        <f t="shared" si="52"/>
        <v>#VALUE!</v>
      </c>
      <c r="AH113" s="87" t="e">
        <f t="shared" si="53"/>
        <v>#VALUE!</v>
      </c>
      <c r="AI113" s="87" t="e">
        <f t="shared" si="54"/>
        <v>#VALUE!</v>
      </c>
      <c r="AJ113" s="87" t="e">
        <f t="shared" si="55"/>
        <v>#VALUE!</v>
      </c>
      <c r="AK113" s="144" t="e">
        <f t="shared" si="56"/>
        <v>#VALUE!</v>
      </c>
      <c r="AL113" s="144" t="e">
        <f t="shared" si="57"/>
        <v>#VALUE!</v>
      </c>
    </row>
    <row r="114" spans="1:38" s="77" customFormat="1" x14ac:dyDescent="0.2">
      <c r="A114" s="14"/>
      <c r="B114" s="64"/>
      <c r="C114" s="64"/>
      <c r="D114" s="152"/>
      <c r="E114" s="152"/>
      <c r="F114" s="152"/>
      <c r="G114" s="152"/>
      <c r="H114" s="152"/>
      <c r="I114" s="152"/>
      <c r="J114" s="152"/>
      <c r="K114" s="152"/>
      <c r="L114" s="152"/>
      <c r="M114" s="152"/>
      <c r="N114" s="152"/>
      <c r="O114" s="152"/>
      <c r="P114" s="152"/>
      <c r="Q114" s="152"/>
      <c r="R114" s="152"/>
      <c r="S114" s="66" t="str">
        <f t="shared" si="38"/>
        <v/>
      </c>
      <c r="T114" s="66" t="str">
        <f t="shared" si="39"/>
        <v/>
      </c>
      <c r="U114" s="66" t="str">
        <f t="shared" si="40"/>
        <v/>
      </c>
      <c r="V114" s="66" t="str">
        <f t="shared" si="41"/>
        <v/>
      </c>
      <c r="W114" s="66" t="str">
        <f t="shared" si="42"/>
        <v/>
      </c>
      <c r="X114" s="66" t="str">
        <f t="shared" si="43"/>
        <v/>
      </c>
      <c r="Y114" s="66">
        <f t="shared" si="44"/>
        <v>0</v>
      </c>
      <c r="Z114" s="66">
        <f t="shared" si="45"/>
        <v>0</v>
      </c>
      <c r="AA114" s="66" t="e">
        <f t="shared" si="46"/>
        <v>#VALUE!</v>
      </c>
      <c r="AB114" s="67" t="e">
        <f t="shared" si="47"/>
        <v>#VALUE!</v>
      </c>
      <c r="AC114" s="87" t="e">
        <f t="shared" si="48"/>
        <v>#VALUE!</v>
      </c>
      <c r="AD114" s="87" t="e">
        <f t="shared" si="49"/>
        <v>#VALUE!</v>
      </c>
      <c r="AE114" s="87" t="e">
        <f t="shared" si="50"/>
        <v>#VALUE!</v>
      </c>
      <c r="AF114" s="87" t="e">
        <f t="shared" si="51"/>
        <v>#VALUE!</v>
      </c>
      <c r="AG114" s="67" t="e">
        <f t="shared" si="52"/>
        <v>#VALUE!</v>
      </c>
      <c r="AH114" s="87" t="e">
        <f t="shared" si="53"/>
        <v>#VALUE!</v>
      </c>
      <c r="AI114" s="87" t="e">
        <f t="shared" si="54"/>
        <v>#VALUE!</v>
      </c>
      <c r="AJ114" s="87" t="e">
        <f t="shared" si="55"/>
        <v>#VALUE!</v>
      </c>
      <c r="AK114" s="144" t="e">
        <f t="shared" si="56"/>
        <v>#VALUE!</v>
      </c>
      <c r="AL114" s="144" t="e">
        <f t="shared" si="57"/>
        <v>#VALUE!</v>
      </c>
    </row>
    <row r="115" spans="1:38" s="77" customFormat="1" x14ac:dyDescent="0.2">
      <c r="A115" s="14"/>
      <c r="B115" s="64"/>
      <c r="C115" s="64"/>
      <c r="D115" s="152"/>
      <c r="E115" s="152"/>
      <c r="F115" s="152"/>
      <c r="G115" s="152"/>
      <c r="H115" s="152"/>
      <c r="I115" s="152"/>
      <c r="J115" s="152"/>
      <c r="K115" s="152"/>
      <c r="L115" s="152"/>
      <c r="M115" s="152"/>
      <c r="N115" s="152"/>
      <c r="O115" s="152"/>
      <c r="P115" s="152"/>
      <c r="Q115" s="152"/>
      <c r="R115" s="152"/>
      <c r="S115" s="66" t="str">
        <f t="shared" si="38"/>
        <v/>
      </c>
      <c r="T115" s="66" t="str">
        <f t="shared" si="39"/>
        <v/>
      </c>
      <c r="U115" s="66" t="str">
        <f t="shared" si="40"/>
        <v/>
      </c>
      <c r="V115" s="66" t="str">
        <f t="shared" si="41"/>
        <v/>
      </c>
      <c r="W115" s="66" t="str">
        <f t="shared" si="42"/>
        <v/>
      </c>
      <c r="X115" s="66" t="str">
        <f t="shared" si="43"/>
        <v/>
      </c>
      <c r="Y115" s="66">
        <f t="shared" si="44"/>
        <v>0</v>
      </c>
      <c r="Z115" s="66">
        <f t="shared" si="45"/>
        <v>0</v>
      </c>
      <c r="AA115" s="66" t="e">
        <f t="shared" si="46"/>
        <v>#VALUE!</v>
      </c>
      <c r="AB115" s="67" t="e">
        <f t="shared" si="47"/>
        <v>#VALUE!</v>
      </c>
      <c r="AC115" s="87" t="e">
        <f t="shared" si="48"/>
        <v>#VALUE!</v>
      </c>
      <c r="AD115" s="87" t="e">
        <f t="shared" si="49"/>
        <v>#VALUE!</v>
      </c>
      <c r="AE115" s="87" t="e">
        <f t="shared" si="50"/>
        <v>#VALUE!</v>
      </c>
      <c r="AF115" s="87" t="e">
        <f t="shared" si="51"/>
        <v>#VALUE!</v>
      </c>
      <c r="AG115" s="67" t="e">
        <f t="shared" si="52"/>
        <v>#VALUE!</v>
      </c>
      <c r="AH115" s="87" t="e">
        <f t="shared" si="53"/>
        <v>#VALUE!</v>
      </c>
      <c r="AI115" s="87" t="e">
        <f t="shared" si="54"/>
        <v>#VALUE!</v>
      </c>
      <c r="AJ115" s="87" t="e">
        <f t="shared" si="55"/>
        <v>#VALUE!</v>
      </c>
      <c r="AK115" s="144" t="e">
        <f t="shared" si="56"/>
        <v>#VALUE!</v>
      </c>
      <c r="AL115" s="144" t="e">
        <f t="shared" si="57"/>
        <v>#VALUE!</v>
      </c>
    </row>
    <row r="116" spans="1:38" s="77" customFormat="1" x14ac:dyDescent="0.2">
      <c r="A116" s="14"/>
      <c r="B116" s="64"/>
      <c r="C116" s="64"/>
      <c r="D116" s="152"/>
      <c r="E116" s="152"/>
      <c r="F116" s="152"/>
      <c r="G116" s="152"/>
      <c r="H116" s="152"/>
      <c r="I116" s="152"/>
      <c r="J116" s="152"/>
      <c r="K116" s="152"/>
      <c r="L116" s="152"/>
      <c r="M116" s="152"/>
      <c r="N116" s="152"/>
      <c r="O116" s="152"/>
      <c r="P116" s="152"/>
      <c r="Q116" s="152"/>
      <c r="R116" s="152"/>
      <c r="S116" s="66" t="str">
        <f t="shared" si="38"/>
        <v/>
      </c>
      <c r="T116" s="66" t="str">
        <f t="shared" si="39"/>
        <v/>
      </c>
      <c r="U116" s="66" t="str">
        <f t="shared" si="40"/>
        <v/>
      </c>
      <c r="V116" s="66" t="str">
        <f t="shared" si="41"/>
        <v/>
      </c>
      <c r="W116" s="66" t="str">
        <f t="shared" si="42"/>
        <v/>
      </c>
      <c r="X116" s="66" t="str">
        <f t="shared" si="43"/>
        <v/>
      </c>
      <c r="Y116" s="66">
        <f t="shared" si="44"/>
        <v>0</v>
      </c>
      <c r="Z116" s="66">
        <f t="shared" si="45"/>
        <v>0</v>
      </c>
      <c r="AA116" s="66" t="e">
        <f t="shared" si="46"/>
        <v>#VALUE!</v>
      </c>
      <c r="AB116" s="67" t="e">
        <f t="shared" si="47"/>
        <v>#VALUE!</v>
      </c>
      <c r="AC116" s="87" t="e">
        <f t="shared" si="48"/>
        <v>#VALUE!</v>
      </c>
      <c r="AD116" s="87" t="e">
        <f t="shared" si="49"/>
        <v>#VALUE!</v>
      </c>
      <c r="AE116" s="87" t="e">
        <f t="shared" si="50"/>
        <v>#VALUE!</v>
      </c>
      <c r="AF116" s="87" t="e">
        <f t="shared" si="51"/>
        <v>#VALUE!</v>
      </c>
      <c r="AG116" s="67" t="e">
        <f t="shared" si="52"/>
        <v>#VALUE!</v>
      </c>
      <c r="AH116" s="87" t="e">
        <f t="shared" si="53"/>
        <v>#VALUE!</v>
      </c>
      <c r="AI116" s="87" t="e">
        <f t="shared" si="54"/>
        <v>#VALUE!</v>
      </c>
      <c r="AJ116" s="87" t="e">
        <f t="shared" si="55"/>
        <v>#VALUE!</v>
      </c>
      <c r="AK116" s="144" t="e">
        <f t="shared" si="56"/>
        <v>#VALUE!</v>
      </c>
      <c r="AL116" s="144" t="e">
        <f t="shared" si="57"/>
        <v>#VALUE!</v>
      </c>
    </row>
    <row r="117" spans="1:38" s="77" customFormat="1" x14ac:dyDescent="0.2">
      <c r="A117" s="14"/>
      <c r="B117" s="64"/>
      <c r="C117" s="64"/>
      <c r="D117" s="152"/>
      <c r="E117" s="152"/>
      <c r="F117" s="152"/>
      <c r="G117" s="152"/>
      <c r="H117" s="152"/>
      <c r="I117" s="152"/>
      <c r="J117" s="152"/>
      <c r="K117" s="152"/>
      <c r="L117" s="152"/>
      <c r="M117" s="152"/>
      <c r="N117" s="152"/>
      <c r="O117" s="152"/>
      <c r="P117" s="152"/>
      <c r="Q117" s="152"/>
      <c r="R117" s="152"/>
      <c r="S117" s="66" t="str">
        <f t="shared" si="38"/>
        <v/>
      </c>
      <c r="T117" s="66" t="str">
        <f t="shared" si="39"/>
        <v/>
      </c>
      <c r="U117" s="66" t="str">
        <f t="shared" si="40"/>
        <v/>
      </c>
      <c r="V117" s="66" t="str">
        <f t="shared" si="41"/>
        <v/>
      </c>
      <c r="W117" s="66" t="str">
        <f t="shared" si="42"/>
        <v/>
      </c>
      <c r="X117" s="66" t="str">
        <f t="shared" si="43"/>
        <v/>
      </c>
      <c r="Y117" s="66">
        <f t="shared" si="44"/>
        <v>0</v>
      </c>
      <c r="Z117" s="66">
        <f t="shared" si="45"/>
        <v>0</v>
      </c>
      <c r="AA117" s="66" t="e">
        <f t="shared" si="46"/>
        <v>#VALUE!</v>
      </c>
      <c r="AB117" s="67" t="e">
        <f t="shared" si="47"/>
        <v>#VALUE!</v>
      </c>
      <c r="AC117" s="87" t="e">
        <f t="shared" si="48"/>
        <v>#VALUE!</v>
      </c>
      <c r="AD117" s="87" t="e">
        <f t="shared" si="49"/>
        <v>#VALUE!</v>
      </c>
      <c r="AE117" s="87" t="e">
        <f t="shared" si="50"/>
        <v>#VALUE!</v>
      </c>
      <c r="AF117" s="87" t="e">
        <f t="shared" si="51"/>
        <v>#VALUE!</v>
      </c>
      <c r="AG117" s="67" t="e">
        <f t="shared" si="52"/>
        <v>#VALUE!</v>
      </c>
      <c r="AH117" s="87" t="e">
        <f t="shared" si="53"/>
        <v>#VALUE!</v>
      </c>
      <c r="AI117" s="87" t="e">
        <f t="shared" si="54"/>
        <v>#VALUE!</v>
      </c>
      <c r="AJ117" s="87" t="e">
        <f t="shared" si="55"/>
        <v>#VALUE!</v>
      </c>
      <c r="AK117" s="144" t="e">
        <f t="shared" si="56"/>
        <v>#VALUE!</v>
      </c>
      <c r="AL117" s="144" t="e">
        <f t="shared" si="57"/>
        <v>#VALUE!</v>
      </c>
    </row>
    <row r="118" spans="1:38" s="77" customFormat="1" x14ac:dyDescent="0.2">
      <c r="A118" s="14"/>
      <c r="B118" s="64"/>
      <c r="C118" s="64"/>
      <c r="D118" s="152"/>
      <c r="E118" s="152"/>
      <c r="F118" s="152"/>
      <c r="G118" s="152"/>
      <c r="H118" s="152"/>
      <c r="I118" s="152"/>
      <c r="J118" s="152"/>
      <c r="K118" s="152"/>
      <c r="L118" s="152"/>
      <c r="M118" s="152"/>
      <c r="N118" s="152"/>
      <c r="O118" s="152"/>
      <c r="P118" s="152"/>
      <c r="Q118" s="152"/>
      <c r="R118" s="152"/>
      <c r="S118" s="66" t="str">
        <f t="shared" si="38"/>
        <v/>
      </c>
      <c r="T118" s="66" t="str">
        <f t="shared" si="39"/>
        <v/>
      </c>
      <c r="U118" s="66" t="str">
        <f t="shared" si="40"/>
        <v/>
      </c>
      <c r="V118" s="66" t="str">
        <f t="shared" si="41"/>
        <v/>
      </c>
      <c r="W118" s="66" t="str">
        <f t="shared" si="42"/>
        <v/>
      </c>
      <c r="X118" s="66" t="str">
        <f t="shared" si="43"/>
        <v/>
      </c>
      <c r="Y118" s="66">
        <f t="shared" si="44"/>
        <v>0</v>
      </c>
      <c r="Z118" s="66">
        <f t="shared" si="45"/>
        <v>0</v>
      </c>
      <c r="AA118" s="66" t="e">
        <f t="shared" si="46"/>
        <v>#VALUE!</v>
      </c>
      <c r="AB118" s="67" t="e">
        <f t="shared" si="47"/>
        <v>#VALUE!</v>
      </c>
      <c r="AC118" s="87" t="e">
        <f t="shared" si="48"/>
        <v>#VALUE!</v>
      </c>
      <c r="AD118" s="87" t="e">
        <f t="shared" si="49"/>
        <v>#VALUE!</v>
      </c>
      <c r="AE118" s="87" t="e">
        <f t="shared" si="50"/>
        <v>#VALUE!</v>
      </c>
      <c r="AF118" s="87" t="e">
        <f t="shared" si="51"/>
        <v>#VALUE!</v>
      </c>
      <c r="AG118" s="67" t="e">
        <f t="shared" si="52"/>
        <v>#VALUE!</v>
      </c>
      <c r="AH118" s="87" t="e">
        <f t="shared" si="53"/>
        <v>#VALUE!</v>
      </c>
      <c r="AI118" s="87" t="e">
        <f t="shared" si="54"/>
        <v>#VALUE!</v>
      </c>
      <c r="AJ118" s="87" t="e">
        <f t="shared" si="55"/>
        <v>#VALUE!</v>
      </c>
      <c r="AK118" s="144" t="e">
        <f t="shared" si="56"/>
        <v>#VALUE!</v>
      </c>
      <c r="AL118" s="144" t="e">
        <f t="shared" si="57"/>
        <v>#VALUE!</v>
      </c>
    </row>
    <row r="119" spans="1:38" s="77" customFormat="1" x14ac:dyDescent="0.2">
      <c r="A119" s="14"/>
      <c r="B119" s="64"/>
      <c r="C119" s="64"/>
      <c r="D119" s="152"/>
      <c r="E119" s="152"/>
      <c r="F119" s="152"/>
      <c r="G119" s="152"/>
      <c r="H119" s="152"/>
      <c r="I119" s="152"/>
      <c r="J119" s="152"/>
      <c r="K119" s="152"/>
      <c r="L119" s="152"/>
      <c r="M119" s="152"/>
      <c r="N119" s="152"/>
      <c r="O119" s="152"/>
      <c r="P119" s="152"/>
      <c r="Q119" s="152"/>
      <c r="R119" s="152"/>
      <c r="S119" s="66" t="str">
        <f t="shared" si="38"/>
        <v/>
      </c>
      <c r="T119" s="66" t="str">
        <f t="shared" si="39"/>
        <v/>
      </c>
      <c r="U119" s="66" t="str">
        <f t="shared" si="40"/>
        <v/>
      </c>
      <c r="V119" s="66" t="str">
        <f t="shared" si="41"/>
        <v/>
      </c>
      <c r="W119" s="66" t="str">
        <f t="shared" si="42"/>
        <v/>
      </c>
      <c r="X119" s="66" t="str">
        <f t="shared" si="43"/>
        <v/>
      </c>
      <c r="Y119" s="66">
        <f t="shared" si="44"/>
        <v>0</v>
      </c>
      <c r="Z119" s="66">
        <f t="shared" si="45"/>
        <v>0</v>
      </c>
      <c r="AA119" s="66" t="e">
        <f t="shared" si="46"/>
        <v>#VALUE!</v>
      </c>
      <c r="AB119" s="67" t="e">
        <f t="shared" si="47"/>
        <v>#VALUE!</v>
      </c>
      <c r="AC119" s="87" t="e">
        <f t="shared" si="48"/>
        <v>#VALUE!</v>
      </c>
      <c r="AD119" s="87" t="e">
        <f t="shared" si="49"/>
        <v>#VALUE!</v>
      </c>
      <c r="AE119" s="87" t="e">
        <f t="shared" si="50"/>
        <v>#VALUE!</v>
      </c>
      <c r="AF119" s="87" t="e">
        <f t="shared" si="51"/>
        <v>#VALUE!</v>
      </c>
      <c r="AG119" s="67" t="e">
        <f t="shared" si="52"/>
        <v>#VALUE!</v>
      </c>
      <c r="AH119" s="87" t="e">
        <f t="shared" si="53"/>
        <v>#VALUE!</v>
      </c>
      <c r="AI119" s="87" t="e">
        <f t="shared" si="54"/>
        <v>#VALUE!</v>
      </c>
      <c r="AJ119" s="87" t="e">
        <f t="shared" si="55"/>
        <v>#VALUE!</v>
      </c>
      <c r="AK119" s="144" t="e">
        <f t="shared" si="56"/>
        <v>#VALUE!</v>
      </c>
      <c r="AL119" s="144" t="e">
        <f t="shared" si="57"/>
        <v>#VALUE!</v>
      </c>
    </row>
    <row r="120" spans="1:38" s="77" customFormat="1" x14ac:dyDescent="0.2">
      <c r="A120" s="14"/>
      <c r="B120" s="64"/>
      <c r="C120" s="64"/>
      <c r="D120" s="152"/>
      <c r="E120" s="152"/>
      <c r="F120" s="152"/>
      <c r="G120" s="152"/>
      <c r="H120" s="152"/>
      <c r="I120" s="152"/>
      <c r="J120" s="152"/>
      <c r="K120" s="152"/>
      <c r="L120" s="152"/>
      <c r="M120" s="152"/>
      <c r="N120" s="152"/>
      <c r="O120" s="152"/>
      <c r="P120" s="152"/>
      <c r="Q120" s="152"/>
      <c r="R120" s="152"/>
      <c r="S120" s="66" t="str">
        <f t="shared" si="38"/>
        <v/>
      </c>
      <c r="T120" s="66" t="str">
        <f t="shared" si="39"/>
        <v/>
      </c>
      <c r="U120" s="66" t="str">
        <f t="shared" si="40"/>
        <v/>
      </c>
      <c r="V120" s="66" t="str">
        <f t="shared" si="41"/>
        <v/>
      </c>
      <c r="W120" s="66" t="str">
        <f t="shared" si="42"/>
        <v/>
      </c>
      <c r="X120" s="66" t="str">
        <f t="shared" si="43"/>
        <v/>
      </c>
      <c r="Y120" s="66">
        <f t="shared" si="44"/>
        <v>0</v>
      </c>
      <c r="Z120" s="66">
        <f t="shared" si="45"/>
        <v>0</v>
      </c>
      <c r="AA120" s="66" t="e">
        <f t="shared" si="46"/>
        <v>#VALUE!</v>
      </c>
      <c r="AB120" s="67" t="e">
        <f t="shared" si="47"/>
        <v>#VALUE!</v>
      </c>
      <c r="AC120" s="87" t="e">
        <f t="shared" si="48"/>
        <v>#VALUE!</v>
      </c>
      <c r="AD120" s="87" t="e">
        <f t="shared" si="49"/>
        <v>#VALUE!</v>
      </c>
      <c r="AE120" s="87" t="e">
        <f t="shared" si="50"/>
        <v>#VALUE!</v>
      </c>
      <c r="AF120" s="87" t="e">
        <f t="shared" si="51"/>
        <v>#VALUE!</v>
      </c>
      <c r="AG120" s="67" t="e">
        <f t="shared" si="52"/>
        <v>#VALUE!</v>
      </c>
      <c r="AH120" s="87" t="e">
        <f t="shared" si="53"/>
        <v>#VALUE!</v>
      </c>
      <c r="AI120" s="87" t="e">
        <f t="shared" si="54"/>
        <v>#VALUE!</v>
      </c>
      <c r="AJ120" s="87" t="e">
        <f t="shared" si="55"/>
        <v>#VALUE!</v>
      </c>
      <c r="AK120" s="144" t="e">
        <f t="shared" si="56"/>
        <v>#VALUE!</v>
      </c>
      <c r="AL120" s="144" t="e">
        <f t="shared" si="57"/>
        <v>#VALUE!</v>
      </c>
    </row>
    <row r="121" spans="1:38" s="77" customFormat="1" x14ac:dyDescent="0.2">
      <c r="A121" s="14"/>
      <c r="B121" s="64"/>
      <c r="C121" s="64"/>
      <c r="D121" s="152"/>
      <c r="E121" s="152"/>
      <c r="F121" s="152"/>
      <c r="G121" s="152"/>
      <c r="H121" s="152"/>
      <c r="I121" s="152"/>
      <c r="J121" s="152"/>
      <c r="K121" s="152"/>
      <c r="L121" s="152"/>
      <c r="M121" s="152"/>
      <c r="N121" s="152"/>
      <c r="O121" s="152"/>
      <c r="P121" s="152"/>
      <c r="Q121" s="152"/>
      <c r="R121" s="152"/>
      <c r="S121" s="66" t="str">
        <f t="shared" si="38"/>
        <v/>
      </c>
      <c r="T121" s="66" t="str">
        <f t="shared" si="39"/>
        <v/>
      </c>
      <c r="U121" s="66" t="str">
        <f t="shared" si="40"/>
        <v/>
      </c>
      <c r="V121" s="66" t="str">
        <f t="shared" si="41"/>
        <v/>
      </c>
      <c r="W121" s="66" t="str">
        <f t="shared" si="42"/>
        <v/>
      </c>
      <c r="X121" s="66" t="str">
        <f t="shared" si="43"/>
        <v/>
      </c>
      <c r="Y121" s="66">
        <f t="shared" si="44"/>
        <v>0</v>
      </c>
      <c r="Z121" s="66">
        <f t="shared" si="45"/>
        <v>0</v>
      </c>
      <c r="AA121" s="66" t="e">
        <f t="shared" si="46"/>
        <v>#VALUE!</v>
      </c>
      <c r="AB121" s="67" t="e">
        <f t="shared" si="47"/>
        <v>#VALUE!</v>
      </c>
      <c r="AC121" s="87" t="e">
        <f t="shared" si="48"/>
        <v>#VALUE!</v>
      </c>
      <c r="AD121" s="87" t="e">
        <f t="shared" si="49"/>
        <v>#VALUE!</v>
      </c>
      <c r="AE121" s="87" t="e">
        <f t="shared" si="50"/>
        <v>#VALUE!</v>
      </c>
      <c r="AF121" s="87" t="e">
        <f t="shared" si="51"/>
        <v>#VALUE!</v>
      </c>
      <c r="AG121" s="67" t="e">
        <f t="shared" si="52"/>
        <v>#VALUE!</v>
      </c>
      <c r="AH121" s="87" t="e">
        <f t="shared" si="53"/>
        <v>#VALUE!</v>
      </c>
      <c r="AI121" s="87" t="e">
        <f t="shared" si="54"/>
        <v>#VALUE!</v>
      </c>
      <c r="AJ121" s="87" t="e">
        <f t="shared" si="55"/>
        <v>#VALUE!</v>
      </c>
      <c r="AK121" s="144" t="e">
        <f t="shared" si="56"/>
        <v>#VALUE!</v>
      </c>
      <c r="AL121" s="144" t="e">
        <f t="shared" si="57"/>
        <v>#VALUE!</v>
      </c>
    </row>
    <row r="122" spans="1:38" s="77" customFormat="1" x14ac:dyDescent="0.2">
      <c r="A122" s="14"/>
      <c r="B122" s="64"/>
      <c r="C122" s="64"/>
      <c r="D122" s="152"/>
      <c r="E122" s="152"/>
      <c r="F122" s="152"/>
      <c r="G122" s="152"/>
      <c r="H122" s="152"/>
      <c r="I122" s="152"/>
      <c r="J122" s="152"/>
      <c r="K122" s="152"/>
      <c r="L122" s="152"/>
      <c r="M122" s="152"/>
      <c r="N122" s="152"/>
      <c r="O122" s="152"/>
      <c r="P122" s="152"/>
      <c r="Q122" s="152"/>
      <c r="R122" s="152"/>
      <c r="S122" s="66" t="str">
        <f t="shared" si="38"/>
        <v/>
      </c>
      <c r="T122" s="66" t="str">
        <f t="shared" si="39"/>
        <v/>
      </c>
      <c r="U122" s="66" t="str">
        <f t="shared" si="40"/>
        <v/>
      </c>
      <c r="V122" s="66" t="str">
        <f t="shared" si="41"/>
        <v/>
      </c>
      <c r="W122" s="66" t="str">
        <f t="shared" si="42"/>
        <v/>
      </c>
      <c r="X122" s="66" t="str">
        <f t="shared" si="43"/>
        <v/>
      </c>
      <c r="Y122" s="66">
        <f t="shared" si="44"/>
        <v>0</v>
      </c>
      <c r="Z122" s="66">
        <f t="shared" si="45"/>
        <v>0</v>
      </c>
      <c r="AA122" s="66" t="e">
        <f t="shared" si="46"/>
        <v>#VALUE!</v>
      </c>
      <c r="AB122" s="67" t="e">
        <f t="shared" si="47"/>
        <v>#VALUE!</v>
      </c>
      <c r="AC122" s="87" t="e">
        <f t="shared" si="48"/>
        <v>#VALUE!</v>
      </c>
      <c r="AD122" s="87" t="e">
        <f t="shared" si="49"/>
        <v>#VALUE!</v>
      </c>
      <c r="AE122" s="87" t="e">
        <f t="shared" si="50"/>
        <v>#VALUE!</v>
      </c>
      <c r="AF122" s="87" t="e">
        <f t="shared" si="51"/>
        <v>#VALUE!</v>
      </c>
      <c r="AG122" s="67" t="e">
        <f t="shared" si="52"/>
        <v>#VALUE!</v>
      </c>
      <c r="AH122" s="87" t="e">
        <f t="shared" si="53"/>
        <v>#VALUE!</v>
      </c>
      <c r="AI122" s="87" t="e">
        <f t="shared" si="54"/>
        <v>#VALUE!</v>
      </c>
      <c r="AJ122" s="87" t="e">
        <f t="shared" si="55"/>
        <v>#VALUE!</v>
      </c>
      <c r="AK122" s="144" t="e">
        <f t="shared" si="56"/>
        <v>#VALUE!</v>
      </c>
      <c r="AL122" s="144" t="e">
        <f t="shared" si="57"/>
        <v>#VALUE!</v>
      </c>
    </row>
    <row r="123" spans="1:38" s="77" customFormat="1" x14ac:dyDescent="0.2">
      <c r="A123" s="14"/>
      <c r="B123" s="64"/>
      <c r="C123" s="64"/>
      <c r="D123" s="152"/>
      <c r="E123" s="152"/>
      <c r="F123" s="152"/>
      <c r="G123" s="152"/>
      <c r="H123" s="152"/>
      <c r="I123" s="152"/>
      <c r="J123" s="152"/>
      <c r="K123" s="152"/>
      <c r="L123" s="152"/>
      <c r="M123" s="152"/>
      <c r="N123" s="152"/>
      <c r="O123" s="152"/>
      <c r="P123" s="152"/>
      <c r="Q123" s="152"/>
      <c r="R123" s="152"/>
      <c r="S123" s="66" t="str">
        <f t="shared" si="38"/>
        <v/>
      </c>
      <c r="T123" s="66" t="str">
        <f t="shared" si="39"/>
        <v/>
      </c>
      <c r="U123" s="66" t="str">
        <f t="shared" si="40"/>
        <v/>
      </c>
      <c r="V123" s="66" t="str">
        <f t="shared" si="41"/>
        <v/>
      </c>
      <c r="W123" s="66" t="str">
        <f t="shared" si="42"/>
        <v/>
      </c>
      <c r="X123" s="66" t="str">
        <f t="shared" si="43"/>
        <v/>
      </c>
      <c r="Y123" s="66">
        <f t="shared" si="44"/>
        <v>0</v>
      </c>
      <c r="Z123" s="66">
        <f t="shared" si="45"/>
        <v>0</v>
      </c>
      <c r="AA123" s="66" t="e">
        <f t="shared" si="46"/>
        <v>#VALUE!</v>
      </c>
      <c r="AB123" s="67" t="e">
        <f t="shared" si="47"/>
        <v>#VALUE!</v>
      </c>
      <c r="AC123" s="87" t="e">
        <f t="shared" si="48"/>
        <v>#VALUE!</v>
      </c>
      <c r="AD123" s="87" t="e">
        <f t="shared" si="49"/>
        <v>#VALUE!</v>
      </c>
      <c r="AE123" s="87" t="e">
        <f t="shared" si="50"/>
        <v>#VALUE!</v>
      </c>
      <c r="AF123" s="87" t="e">
        <f t="shared" si="51"/>
        <v>#VALUE!</v>
      </c>
      <c r="AG123" s="67" t="e">
        <f t="shared" si="52"/>
        <v>#VALUE!</v>
      </c>
      <c r="AH123" s="87" t="e">
        <f t="shared" si="53"/>
        <v>#VALUE!</v>
      </c>
      <c r="AI123" s="87" t="e">
        <f t="shared" si="54"/>
        <v>#VALUE!</v>
      </c>
      <c r="AJ123" s="87" t="e">
        <f t="shared" si="55"/>
        <v>#VALUE!</v>
      </c>
      <c r="AK123" s="144" t="e">
        <f t="shared" si="56"/>
        <v>#VALUE!</v>
      </c>
      <c r="AL123" s="144" t="e">
        <f t="shared" si="57"/>
        <v>#VALUE!</v>
      </c>
    </row>
    <row r="124" spans="1:38" s="77" customFormat="1" x14ac:dyDescent="0.2">
      <c r="A124" s="14"/>
      <c r="B124" s="64"/>
      <c r="C124" s="64"/>
      <c r="D124" s="152"/>
      <c r="E124" s="152"/>
      <c r="F124" s="152"/>
      <c r="G124" s="152"/>
      <c r="H124" s="152"/>
      <c r="I124" s="152"/>
      <c r="J124" s="152"/>
      <c r="K124" s="152"/>
      <c r="L124" s="152"/>
      <c r="M124" s="152"/>
      <c r="N124" s="152"/>
      <c r="O124" s="152"/>
      <c r="P124" s="152"/>
      <c r="Q124" s="152"/>
      <c r="R124" s="152"/>
      <c r="S124" s="66" t="str">
        <f t="shared" si="38"/>
        <v/>
      </c>
      <c r="T124" s="66" t="str">
        <f t="shared" si="39"/>
        <v/>
      </c>
      <c r="U124" s="66" t="str">
        <f t="shared" si="40"/>
        <v/>
      </c>
      <c r="V124" s="66" t="str">
        <f t="shared" si="41"/>
        <v/>
      </c>
      <c r="W124" s="66" t="str">
        <f t="shared" si="42"/>
        <v/>
      </c>
      <c r="X124" s="66" t="str">
        <f t="shared" si="43"/>
        <v/>
      </c>
      <c r="Y124" s="66">
        <f t="shared" si="44"/>
        <v>0</v>
      </c>
      <c r="Z124" s="66">
        <f t="shared" si="45"/>
        <v>0</v>
      </c>
      <c r="AA124" s="66" t="e">
        <f t="shared" si="46"/>
        <v>#VALUE!</v>
      </c>
      <c r="AB124" s="67" t="e">
        <f t="shared" si="47"/>
        <v>#VALUE!</v>
      </c>
      <c r="AC124" s="87" t="e">
        <f t="shared" si="48"/>
        <v>#VALUE!</v>
      </c>
      <c r="AD124" s="87" t="e">
        <f t="shared" si="49"/>
        <v>#VALUE!</v>
      </c>
      <c r="AE124" s="87" t="e">
        <f t="shared" si="50"/>
        <v>#VALUE!</v>
      </c>
      <c r="AF124" s="87" t="e">
        <f t="shared" si="51"/>
        <v>#VALUE!</v>
      </c>
      <c r="AG124" s="67" t="e">
        <f t="shared" si="52"/>
        <v>#VALUE!</v>
      </c>
      <c r="AH124" s="87" t="e">
        <f t="shared" si="53"/>
        <v>#VALUE!</v>
      </c>
      <c r="AI124" s="87" t="e">
        <f t="shared" si="54"/>
        <v>#VALUE!</v>
      </c>
      <c r="AJ124" s="87" t="e">
        <f t="shared" si="55"/>
        <v>#VALUE!</v>
      </c>
      <c r="AK124" s="144" t="e">
        <f t="shared" si="56"/>
        <v>#VALUE!</v>
      </c>
      <c r="AL124" s="144" t="e">
        <f t="shared" si="57"/>
        <v>#VALUE!</v>
      </c>
    </row>
    <row r="125" spans="1:38" s="77" customFormat="1" x14ac:dyDescent="0.2">
      <c r="A125" s="14"/>
      <c r="B125" s="64"/>
      <c r="C125" s="64"/>
      <c r="D125" s="152"/>
      <c r="E125" s="152"/>
      <c r="F125" s="152"/>
      <c r="G125" s="152"/>
      <c r="H125" s="152"/>
      <c r="I125" s="152"/>
      <c r="J125" s="152"/>
      <c r="K125" s="152"/>
      <c r="L125" s="152"/>
      <c r="M125" s="152"/>
      <c r="N125" s="152"/>
      <c r="O125" s="152"/>
      <c r="P125" s="152"/>
      <c r="Q125" s="152"/>
      <c r="R125" s="152"/>
      <c r="S125" s="66" t="str">
        <f t="shared" si="38"/>
        <v/>
      </c>
      <c r="T125" s="66" t="str">
        <f t="shared" si="39"/>
        <v/>
      </c>
      <c r="U125" s="66" t="str">
        <f t="shared" si="40"/>
        <v/>
      </c>
      <c r="V125" s="66" t="str">
        <f t="shared" si="41"/>
        <v/>
      </c>
      <c r="W125" s="66" t="str">
        <f t="shared" si="42"/>
        <v/>
      </c>
      <c r="X125" s="66" t="str">
        <f t="shared" si="43"/>
        <v/>
      </c>
      <c r="Y125" s="66">
        <f t="shared" si="44"/>
        <v>0</v>
      </c>
      <c r="Z125" s="66">
        <f t="shared" si="45"/>
        <v>0</v>
      </c>
      <c r="AA125" s="66" t="e">
        <f t="shared" si="46"/>
        <v>#VALUE!</v>
      </c>
      <c r="AB125" s="67" t="e">
        <f t="shared" si="47"/>
        <v>#VALUE!</v>
      </c>
      <c r="AC125" s="87" t="e">
        <f t="shared" si="48"/>
        <v>#VALUE!</v>
      </c>
      <c r="AD125" s="87" t="e">
        <f t="shared" si="49"/>
        <v>#VALUE!</v>
      </c>
      <c r="AE125" s="87" t="e">
        <f t="shared" si="50"/>
        <v>#VALUE!</v>
      </c>
      <c r="AF125" s="87" t="e">
        <f t="shared" si="51"/>
        <v>#VALUE!</v>
      </c>
      <c r="AG125" s="67" t="e">
        <f t="shared" si="52"/>
        <v>#VALUE!</v>
      </c>
      <c r="AH125" s="87" t="e">
        <f t="shared" si="53"/>
        <v>#VALUE!</v>
      </c>
      <c r="AI125" s="87" t="e">
        <f t="shared" si="54"/>
        <v>#VALUE!</v>
      </c>
      <c r="AJ125" s="87" t="e">
        <f t="shared" si="55"/>
        <v>#VALUE!</v>
      </c>
      <c r="AK125" s="144" t="e">
        <f t="shared" si="56"/>
        <v>#VALUE!</v>
      </c>
      <c r="AL125" s="144" t="e">
        <f t="shared" si="57"/>
        <v>#VALUE!</v>
      </c>
    </row>
    <row r="126" spans="1:38" s="77" customFormat="1" x14ac:dyDescent="0.2">
      <c r="A126" s="14"/>
      <c r="B126" s="64"/>
      <c r="C126" s="64"/>
      <c r="D126" s="152"/>
      <c r="E126" s="152"/>
      <c r="F126" s="152"/>
      <c r="G126" s="152"/>
      <c r="H126" s="152"/>
      <c r="I126" s="152"/>
      <c r="J126" s="152"/>
      <c r="K126" s="152"/>
      <c r="L126" s="152"/>
      <c r="M126" s="152"/>
      <c r="N126" s="152"/>
      <c r="O126" s="152"/>
      <c r="P126" s="152"/>
      <c r="Q126" s="152"/>
      <c r="R126" s="152"/>
      <c r="S126" s="66" t="str">
        <f t="shared" si="38"/>
        <v/>
      </c>
      <c r="T126" s="66" t="str">
        <f t="shared" si="39"/>
        <v/>
      </c>
      <c r="U126" s="66" t="str">
        <f t="shared" si="40"/>
        <v/>
      </c>
      <c r="V126" s="66" t="str">
        <f t="shared" si="41"/>
        <v/>
      </c>
      <c r="W126" s="66" t="str">
        <f t="shared" si="42"/>
        <v/>
      </c>
      <c r="X126" s="66" t="str">
        <f t="shared" si="43"/>
        <v/>
      </c>
      <c r="Y126" s="66">
        <f t="shared" si="44"/>
        <v>0</v>
      </c>
      <c r="Z126" s="66">
        <f t="shared" si="45"/>
        <v>0</v>
      </c>
      <c r="AA126" s="66" t="e">
        <f t="shared" si="46"/>
        <v>#VALUE!</v>
      </c>
      <c r="AB126" s="67" t="e">
        <f t="shared" si="47"/>
        <v>#VALUE!</v>
      </c>
      <c r="AC126" s="87" t="e">
        <f t="shared" si="48"/>
        <v>#VALUE!</v>
      </c>
      <c r="AD126" s="87" t="e">
        <f t="shared" si="49"/>
        <v>#VALUE!</v>
      </c>
      <c r="AE126" s="87" t="e">
        <f t="shared" si="50"/>
        <v>#VALUE!</v>
      </c>
      <c r="AF126" s="87" t="e">
        <f t="shared" si="51"/>
        <v>#VALUE!</v>
      </c>
      <c r="AG126" s="67" t="e">
        <f t="shared" si="52"/>
        <v>#VALUE!</v>
      </c>
      <c r="AH126" s="87" t="e">
        <f t="shared" si="53"/>
        <v>#VALUE!</v>
      </c>
      <c r="AI126" s="87" t="e">
        <f t="shared" si="54"/>
        <v>#VALUE!</v>
      </c>
      <c r="AJ126" s="87" t="e">
        <f t="shared" si="55"/>
        <v>#VALUE!</v>
      </c>
      <c r="AK126" s="144" t="e">
        <f t="shared" si="56"/>
        <v>#VALUE!</v>
      </c>
      <c r="AL126" s="144" t="e">
        <f t="shared" si="57"/>
        <v>#VALUE!</v>
      </c>
    </row>
    <row r="127" spans="1:38" s="77" customFormat="1" x14ac:dyDescent="0.2">
      <c r="A127" s="14"/>
      <c r="B127" s="64"/>
      <c r="C127" s="64"/>
      <c r="D127" s="152"/>
      <c r="E127" s="152"/>
      <c r="F127" s="152"/>
      <c r="G127" s="152"/>
      <c r="H127" s="152"/>
      <c r="I127" s="152"/>
      <c r="J127" s="152"/>
      <c r="K127" s="152"/>
      <c r="L127" s="152"/>
      <c r="M127" s="152"/>
      <c r="N127" s="152"/>
      <c r="O127" s="152"/>
      <c r="P127" s="152"/>
      <c r="Q127" s="152"/>
      <c r="R127" s="152"/>
      <c r="S127" s="66" t="str">
        <f t="shared" si="38"/>
        <v/>
      </c>
      <c r="T127" s="66" t="str">
        <f t="shared" si="39"/>
        <v/>
      </c>
      <c r="U127" s="66" t="str">
        <f t="shared" si="40"/>
        <v/>
      </c>
      <c r="V127" s="66" t="str">
        <f t="shared" si="41"/>
        <v/>
      </c>
      <c r="W127" s="66" t="str">
        <f t="shared" si="42"/>
        <v/>
      </c>
      <c r="X127" s="66" t="str">
        <f t="shared" si="43"/>
        <v/>
      </c>
      <c r="Y127" s="66">
        <f t="shared" si="44"/>
        <v>0</v>
      </c>
      <c r="Z127" s="66">
        <f t="shared" si="45"/>
        <v>0</v>
      </c>
      <c r="AA127" s="66" t="e">
        <f t="shared" si="46"/>
        <v>#VALUE!</v>
      </c>
      <c r="AB127" s="67" t="e">
        <f t="shared" si="47"/>
        <v>#VALUE!</v>
      </c>
      <c r="AC127" s="87" t="e">
        <f t="shared" si="48"/>
        <v>#VALUE!</v>
      </c>
      <c r="AD127" s="87" t="e">
        <f t="shared" si="49"/>
        <v>#VALUE!</v>
      </c>
      <c r="AE127" s="87" t="e">
        <f t="shared" si="50"/>
        <v>#VALUE!</v>
      </c>
      <c r="AF127" s="87" t="e">
        <f t="shared" si="51"/>
        <v>#VALUE!</v>
      </c>
      <c r="AG127" s="67" t="e">
        <f t="shared" si="52"/>
        <v>#VALUE!</v>
      </c>
      <c r="AH127" s="87" t="e">
        <f t="shared" si="53"/>
        <v>#VALUE!</v>
      </c>
      <c r="AI127" s="87" t="e">
        <f t="shared" si="54"/>
        <v>#VALUE!</v>
      </c>
      <c r="AJ127" s="87" t="e">
        <f t="shared" si="55"/>
        <v>#VALUE!</v>
      </c>
      <c r="AK127" s="144" t="e">
        <f t="shared" si="56"/>
        <v>#VALUE!</v>
      </c>
      <c r="AL127" s="144" t="e">
        <f t="shared" si="57"/>
        <v>#VALUE!</v>
      </c>
    </row>
    <row r="128" spans="1:38" s="77" customFormat="1" x14ac:dyDescent="0.2">
      <c r="A128" s="14"/>
      <c r="B128" s="64"/>
      <c r="C128" s="64"/>
      <c r="D128" s="152"/>
      <c r="E128" s="152"/>
      <c r="F128" s="152"/>
      <c r="G128" s="152"/>
      <c r="H128" s="152"/>
      <c r="I128" s="152"/>
      <c r="J128" s="152"/>
      <c r="K128" s="152"/>
      <c r="L128" s="152"/>
      <c r="M128" s="152"/>
      <c r="N128" s="152"/>
      <c r="O128" s="152"/>
      <c r="P128" s="152"/>
      <c r="Q128" s="152"/>
      <c r="R128" s="152"/>
      <c r="S128" s="66" t="str">
        <f t="shared" si="38"/>
        <v/>
      </c>
      <c r="T128" s="66" t="str">
        <f t="shared" si="39"/>
        <v/>
      </c>
      <c r="U128" s="66" t="str">
        <f t="shared" si="40"/>
        <v/>
      </c>
      <c r="V128" s="66" t="str">
        <f t="shared" si="41"/>
        <v/>
      </c>
      <c r="W128" s="66" t="str">
        <f t="shared" si="42"/>
        <v/>
      </c>
      <c r="X128" s="66" t="str">
        <f t="shared" si="43"/>
        <v/>
      </c>
      <c r="Y128" s="66">
        <f t="shared" si="44"/>
        <v>0</v>
      </c>
      <c r="Z128" s="66">
        <f t="shared" si="45"/>
        <v>0</v>
      </c>
      <c r="AA128" s="66" t="e">
        <f t="shared" si="46"/>
        <v>#VALUE!</v>
      </c>
      <c r="AB128" s="67" t="e">
        <f t="shared" si="47"/>
        <v>#VALUE!</v>
      </c>
      <c r="AC128" s="87" t="e">
        <f t="shared" si="48"/>
        <v>#VALUE!</v>
      </c>
      <c r="AD128" s="87" t="e">
        <f t="shared" si="49"/>
        <v>#VALUE!</v>
      </c>
      <c r="AE128" s="87" t="e">
        <f t="shared" si="50"/>
        <v>#VALUE!</v>
      </c>
      <c r="AF128" s="87" t="e">
        <f t="shared" si="51"/>
        <v>#VALUE!</v>
      </c>
      <c r="AG128" s="67" t="e">
        <f t="shared" si="52"/>
        <v>#VALUE!</v>
      </c>
      <c r="AH128" s="87" t="e">
        <f t="shared" si="53"/>
        <v>#VALUE!</v>
      </c>
      <c r="AI128" s="87" t="e">
        <f t="shared" si="54"/>
        <v>#VALUE!</v>
      </c>
      <c r="AJ128" s="87" t="e">
        <f t="shared" si="55"/>
        <v>#VALUE!</v>
      </c>
      <c r="AK128" s="144" t="e">
        <f t="shared" si="56"/>
        <v>#VALUE!</v>
      </c>
      <c r="AL128" s="144" t="e">
        <f t="shared" si="57"/>
        <v>#VALUE!</v>
      </c>
    </row>
    <row r="129" spans="1:38" s="77" customFormat="1" x14ac:dyDescent="0.2">
      <c r="A129" s="14"/>
      <c r="B129" s="64"/>
      <c r="C129" s="64"/>
      <c r="D129" s="152"/>
      <c r="E129" s="152"/>
      <c r="F129" s="152"/>
      <c r="G129" s="152"/>
      <c r="H129" s="152"/>
      <c r="I129" s="152"/>
      <c r="J129" s="152"/>
      <c r="K129" s="152"/>
      <c r="L129" s="152"/>
      <c r="M129" s="152"/>
      <c r="N129" s="152"/>
      <c r="O129" s="152"/>
      <c r="P129" s="152"/>
      <c r="Q129" s="152"/>
      <c r="R129" s="152"/>
      <c r="S129" s="66" t="str">
        <f t="shared" si="38"/>
        <v/>
      </c>
      <c r="T129" s="66" t="str">
        <f t="shared" si="39"/>
        <v/>
      </c>
      <c r="U129" s="66" t="str">
        <f t="shared" si="40"/>
        <v/>
      </c>
      <c r="V129" s="66" t="str">
        <f t="shared" si="41"/>
        <v/>
      </c>
      <c r="W129" s="66" t="str">
        <f t="shared" si="42"/>
        <v/>
      </c>
      <c r="X129" s="66" t="str">
        <f t="shared" si="43"/>
        <v/>
      </c>
      <c r="Y129" s="66">
        <f t="shared" si="44"/>
        <v>0</v>
      </c>
      <c r="Z129" s="66">
        <f t="shared" si="45"/>
        <v>0</v>
      </c>
      <c r="AA129" s="66" t="e">
        <f t="shared" si="46"/>
        <v>#VALUE!</v>
      </c>
      <c r="AB129" s="67" t="e">
        <f t="shared" si="47"/>
        <v>#VALUE!</v>
      </c>
      <c r="AC129" s="87" t="e">
        <f t="shared" si="48"/>
        <v>#VALUE!</v>
      </c>
      <c r="AD129" s="87" t="e">
        <f t="shared" si="49"/>
        <v>#VALUE!</v>
      </c>
      <c r="AE129" s="87" t="e">
        <f t="shared" si="50"/>
        <v>#VALUE!</v>
      </c>
      <c r="AF129" s="87" t="e">
        <f t="shared" si="51"/>
        <v>#VALUE!</v>
      </c>
      <c r="AG129" s="67" t="e">
        <f t="shared" si="52"/>
        <v>#VALUE!</v>
      </c>
      <c r="AH129" s="87" t="e">
        <f t="shared" si="53"/>
        <v>#VALUE!</v>
      </c>
      <c r="AI129" s="87" t="e">
        <f t="shared" si="54"/>
        <v>#VALUE!</v>
      </c>
      <c r="AJ129" s="87" t="e">
        <f t="shared" si="55"/>
        <v>#VALUE!</v>
      </c>
      <c r="AK129" s="144" t="e">
        <f t="shared" si="56"/>
        <v>#VALUE!</v>
      </c>
      <c r="AL129" s="144" t="e">
        <f t="shared" si="57"/>
        <v>#VALUE!</v>
      </c>
    </row>
    <row r="130" spans="1:38" s="77" customFormat="1" x14ac:dyDescent="0.2">
      <c r="A130" s="14"/>
      <c r="B130" s="64"/>
      <c r="C130" s="64"/>
      <c r="D130" s="152"/>
      <c r="E130" s="152"/>
      <c r="F130" s="152"/>
      <c r="G130" s="152"/>
      <c r="H130" s="152"/>
      <c r="I130" s="152"/>
      <c r="J130" s="152"/>
      <c r="K130" s="152"/>
      <c r="L130" s="152"/>
      <c r="M130" s="152"/>
      <c r="N130" s="152"/>
      <c r="O130" s="152"/>
      <c r="P130" s="152"/>
      <c r="Q130" s="152"/>
      <c r="R130" s="152"/>
      <c r="S130" s="66" t="str">
        <f t="shared" si="38"/>
        <v/>
      </c>
      <c r="T130" s="66" t="str">
        <f t="shared" si="39"/>
        <v/>
      </c>
      <c r="U130" s="66" t="str">
        <f t="shared" si="40"/>
        <v/>
      </c>
      <c r="V130" s="66" t="str">
        <f t="shared" si="41"/>
        <v/>
      </c>
      <c r="W130" s="66" t="str">
        <f t="shared" si="42"/>
        <v/>
      </c>
      <c r="X130" s="66" t="str">
        <f t="shared" si="43"/>
        <v/>
      </c>
      <c r="Y130" s="66">
        <f t="shared" si="44"/>
        <v>0</v>
      </c>
      <c r="Z130" s="66">
        <f t="shared" si="45"/>
        <v>0</v>
      </c>
      <c r="AA130" s="66" t="e">
        <f t="shared" si="46"/>
        <v>#VALUE!</v>
      </c>
      <c r="AB130" s="67" t="e">
        <f t="shared" si="47"/>
        <v>#VALUE!</v>
      </c>
      <c r="AC130" s="87" t="e">
        <f t="shared" si="48"/>
        <v>#VALUE!</v>
      </c>
      <c r="AD130" s="87" t="e">
        <f t="shared" si="49"/>
        <v>#VALUE!</v>
      </c>
      <c r="AE130" s="87" t="e">
        <f t="shared" si="50"/>
        <v>#VALUE!</v>
      </c>
      <c r="AF130" s="87" t="e">
        <f t="shared" si="51"/>
        <v>#VALUE!</v>
      </c>
      <c r="AG130" s="67" t="e">
        <f t="shared" si="52"/>
        <v>#VALUE!</v>
      </c>
      <c r="AH130" s="87" t="e">
        <f t="shared" si="53"/>
        <v>#VALUE!</v>
      </c>
      <c r="AI130" s="87" t="e">
        <f t="shared" si="54"/>
        <v>#VALUE!</v>
      </c>
      <c r="AJ130" s="87" t="e">
        <f t="shared" si="55"/>
        <v>#VALUE!</v>
      </c>
      <c r="AK130" s="144" t="e">
        <f t="shared" si="56"/>
        <v>#VALUE!</v>
      </c>
      <c r="AL130" s="144" t="e">
        <f t="shared" si="57"/>
        <v>#VALUE!</v>
      </c>
    </row>
    <row r="131" spans="1:38" s="77" customFormat="1" x14ac:dyDescent="0.2">
      <c r="A131" s="14"/>
      <c r="B131" s="64"/>
      <c r="C131" s="64"/>
      <c r="D131" s="152"/>
      <c r="E131" s="152"/>
      <c r="F131" s="152"/>
      <c r="G131" s="152"/>
      <c r="H131" s="152"/>
      <c r="I131" s="152"/>
      <c r="J131" s="152"/>
      <c r="K131" s="152"/>
      <c r="L131" s="152"/>
      <c r="M131" s="152"/>
      <c r="N131" s="152"/>
      <c r="O131" s="152"/>
      <c r="P131" s="152"/>
      <c r="Q131" s="152"/>
      <c r="R131" s="152"/>
      <c r="S131" s="66" t="str">
        <f t="shared" ref="S131:S194" si="58">IFERROR(Q131*(Y131/(Y131+Z131+R131)),"")</f>
        <v/>
      </c>
      <c r="T131" s="66" t="str">
        <f t="shared" ref="T131:T194" si="59">IFERROR(Q131*(Z131/(Y131+Z131+R131)),"")</f>
        <v/>
      </c>
      <c r="U131" s="66" t="str">
        <f t="shared" ref="U131:U194" si="60">IFERROR(Q131*(R131/(Y131+Z131+R131)),"")</f>
        <v/>
      </c>
      <c r="V131" s="66" t="str">
        <f t="shared" ref="V131:V194" si="61">IFERROR(E131+G131+I131+K131+M131+S131+O131,"")</f>
        <v/>
      </c>
      <c r="W131" s="66" t="str">
        <f t="shared" ref="W131:W194" si="62">IFERROR(F131+H131+J131+L131+N131+T131+P131,"")</f>
        <v/>
      </c>
      <c r="X131" s="66" t="str">
        <f t="shared" ref="X131:X194" si="63">IFERROR(R131+U131,"")</f>
        <v/>
      </c>
      <c r="Y131" s="66">
        <f t="shared" ref="Y131:Y194" si="64">E131+G131+I131+K131+M131+O131</f>
        <v>0</v>
      </c>
      <c r="Z131" s="66">
        <f t="shared" ref="Z131:Z194" si="65">F131+H131+J131+L131+N131+P131</f>
        <v>0</v>
      </c>
      <c r="AA131" s="66" t="e">
        <f t="shared" ref="AA131:AA194" si="66">V131+W131+X131</f>
        <v>#VALUE!</v>
      </c>
      <c r="AB131" s="67" t="e">
        <f t="shared" ref="AB131:AB194" si="67">V131/(V131+W131+X131)</f>
        <v>#VALUE!</v>
      </c>
      <c r="AC131" s="87" t="e">
        <f t="shared" ref="AC131:AC194" si="68">W131/(V131+W131+X131)</f>
        <v>#VALUE!</v>
      </c>
      <c r="AD131" s="87" t="e">
        <f t="shared" ref="AD131:AD194" si="69">X131/(V131+W131+X131)</f>
        <v>#VALUE!</v>
      </c>
      <c r="AE131" s="87" t="e">
        <f t="shared" ref="AE131:AE194" si="70">E131/AA131</f>
        <v>#VALUE!</v>
      </c>
      <c r="AF131" s="87" t="e">
        <f t="shared" ref="AF131:AF194" si="71">G131/AA131</f>
        <v>#VALUE!</v>
      </c>
      <c r="AG131" s="67" t="e">
        <f t="shared" ref="AG131:AG194" si="72">I131/AA131</f>
        <v>#VALUE!</v>
      </c>
      <c r="AH131" s="87" t="e">
        <f t="shared" ref="AH131:AH194" si="73">K131/AA131</f>
        <v>#VALUE!</v>
      </c>
      <c r="AI131" s="87" t="e">
        <f t="shared" ref="AI131:AI194" si="74">M131/AA131</f>
        <v>#VALUE!</v>
      </c>
      <c r="AJ131" s="87" t="e">
        <f t="shared" ref="AJ131:AJ194" si="75">Q131/AA131</f>
        <v>#VALUE!</v>
      </c>
      <c r="AK131" s="144" t="e">
        <f t="shared" ref="AK131:AK194" si="76">D131-AA131</f>
        <v>#VALUE!</v>
      </c>
      <c r="AL131" s="144" t="e">
        <f t="shared" ref="AL131:AL194" si="77">AK131/D131*100</f>
        <v>#VALUE!</v>
      </c>
    </row>
    <row r="132" spans="1:38" s="77" customFormat="1" x14ac:dyDescent="0.2">
      <c r="A132" s="14"/>
      <c r="B132" s="64"/>
      <c r="C132" s="64"/>
      <c r="D132" s="152"/>
      <c r="E132" s="152"/>
      <c r="F132" s="152"/>
      <c r="G132" s="152"/>
      <c r="H132" s="152"/>
      <c r="I132" s="152"/>
      <c r="J132" s="152"/>
      <c r="K132" s="152"/>
      <c r="L132" s="152"/>
      <c r="M132" s="152"/>
      <c r="N132" s="152"/>
      <c r="O132" s="152"/>
      <c r="P132" s="152"/>
      <c r="Q132" s="152"/>
      <c r="R132" s="152"/>
      <c r="S132" s="66" t="str">
        <f t="shared" si="58"/>
        <v/>
      </c>
      <c r="T132" s="66" t="str">
        <f t="shared" si="59"/>
        <v/>
      </c>
      <c r="U132" s="66" t="str">
        <f t="shared" si="60"/>
        <v/>
      </c>
      <c r="V132" s="66" t="str">
        <f t="shared" si="61"/>
        <v/>
      </c>
      <c r="W132" s="66" t="str">
        <f t="shared" si="62"/>
        <v/>
      </c>
      <c r="X132" s="66" t="str">
        <f t="shared" si="63"/>
        <v/>
      </c>
      <c r="Y132" s="66">
        <f t="shared" si="64"/>
        <v>0</v>
      </c>
      <c r="Z132" s="66">
        <f t="shared" si="65"/>
        <v>0</v>
      </c>
      <c r="AA132" s="66" t="e">
        <f t="shared" si="66"/>
        <v>#VALUE!</v>
      </c>
      <c r="AB132" s="67" t="e">
        <f t="shared" si="67"/>
        <v>#VALUE!</v>
      </c>
      <c r="AC132" s="87" t="e">
        <f t="shared" si="68"/>
        <v>#VALUE!</v>
      </c>
      <c r="AD132" s="87" t="e">
        <f t="shared" si="69"/>
        <v>#VALUE!</v>
      </c>
      <c r="AE132" s="87" t="e">
        <f t="shared" si="70"/>
        <v>#VALUE!</v>
      </c>
      <c r="AF132" s="87" t="e">
        <f t="shared" si="71"/>
        <v>#VALUE!</v>
      </c>
      <c r="AG132" s="67" t="e">
        <f t="shared" si="72"/>
        <v>#VALUE!</v>
      </c>
      <c r="AH132" s="87" t="e">
        <f t="shared" si="73"/>
        <v>#VALUE!</v>
      </c>
      <c r="AI132" s="87" t="e">
        <f t="shared" si="74"/>
        <v>#VALUE!</v>
      </c>
      <c r="AJ132" s="87" t="e">
        <f t="shared" si="75"/>
        <v>#VALUE!</v>
      </c>
      <c r="AK132" s="144" t="e">
        <f t="shared" si="76"/>
        <v>#VALUE!</v>
      </c>
      <c r="AL132" s="144" t="e">
        <f t="shared" si="77"/>
        <v>#VALUE!</v>
      </c>
    </row>
    <row r="133" spans="1:38" s="77" customFormat="1" x14ac:dyDescent="0.2">
      <c r="A133" s="14"/>
      <c r="B133" s="64"/>
      <c r="C133" s="64"/>
      <c r="D133" s="152"/>
      <c r="E133" s="152"/>
      <c r="F133" s="152"/>
      <c r="G133" s="152"/>
      <c r="H133" s="152"/>
      <c r="I133" s="152"/>
      <c r="J133" s="152"/>
      <c r="K133" s="152"/>
      <c r="L133" s="152"/>
      <c r="M133" s="152"/>
      <c r="N133" s="152"/>
      <c r="O133" s="152"/>
      <c r="P133" s="152"/>
      <c r="Q133" s="152"/>
      <c r="R133" s="152"/>
      <c r="S133" s="66" t="str">
        <f t="shared" si="58"/>
        <v/>
      </c>
      <c r="T133" s="66" t="str">
        <f t="shared" si="59"/>
        <v/>
      </c>
      <c r="U133" s="66" t="str">
        <f t="shared" si="60"/>
        <v/>
      </c>
      <c r="V133" s="66" t="str">
        <f t="shared" si="61"/>
        <v/>
      </c>
      <c r="W133" s="66" t="str">
        <f t="shared" si="62"/>
        <v/>
      </c>
      <c r="X133" s="66" t="str">
        <f t="shared" si="63"/>
        <v/>
      </c>
      <c r="Y133" s="66">
        <f t="shared" si="64"/>
        <v>0</v>
      </c>
      <c r="Z133" s="66">
        <f t="shared" si="65"/>
        <v>0</v>
      </c>
      <c r="AA133" s="66" t="e">
        <f t="shared" si="66"/>
        <v>#VALUE!</v>
      </c>
      <c r="AB133" s="67" t="e">
        <f t="shared" si="67"/>
        <v>#VALUE!</v>
      </c>
      <c r="AC133" s="87" t="e">
        <f t="shared" si="68"/>
        <v>#VALUE!</v>
      </c>
      <c r="AD133" s="87" t="e">
        <f t="shared" si="69"/>
        <v>#VALUE!</v>
      </c>
      <c r="AE133" s="87" t="e">
        <f t="shared" si="70"/>
        <v>#VALUE!</v>
      </c>
      <c r="AF133" s="87" t="e">
        <f t="shared" si="71"/>
        <v>#VALUE!</v>
      </c>
      <c r="AG133" s="67" t="e">
        <f t="shared" si="72"/>
        <v>#VALUE!</v>
      </c>
      <c r="AH133" s="87" t="e">
        <f t="shared" si="73"/>
        <v>#VALUE!</v>
      </c>
      <c r="AI133" s="87" t="e">
        <f t="shared" si="74"/>
        <v>#VALUE!</v>
      </c>
      <c r="AJ133" s="87" t="e">
        <f t="shared" si="75"/>
        <v>#VALUE!</v>
      </c>
      <c r="AK133" s="144" t="e">
        <f t="shared" si="76"/>
        <v>#VALUE!</v>
      </c>
      <c r="AL133" s="144" t="e">
        <f t="shared" si="77"/>
        <v>#VALUE!</v>
      </c>
    </row>
    <row r="134" spans="1:38" s="77" customFormat="1" x14ac:dyDescent="0.2">
      <c r="A134" s="14"/>
      <c r="B134" s="64"/>
      <c r="C134" s="64"/>
      <c r="D134" s="152"/>
      <c r="E134" s="152"/>
      <c r="F134" s="152"/>
      <c r="G134" s="152"/>
      <c r="H134" s="152"/>
      <c r="I134" s="152"/>
      <c r="J134" s="152"/>
      <c r="K134" s="152"/>
      <c r="L134" s="152"/>
      <c r="M134" s="152"/>
      <c r="N134" s="152"/>
      <c r="O134" s="152"/>
      <c r="P134" s="152"/>
      <c r="Q134" s="152"/>
      <c r="R134" s="152"/>
      <c r="S134" s="66" t="str">
        <f t="shared" si="58"/>
        <v/>
      </c>
      <c r="T134" s="66" t="str">
        <f t="shared" si="59"/>
        <v/>
      </c>
      <c r="U134" s="66" t="str">
        <f t="shared" si="60"/>
        <v/>
      </c>
      <c r="V134" s="66" t="str">
        <f t="shared" si="61"/>
        <v/>
      </c>
      <c r="W134" s="66" t="str">
        <f t="shared" si="62"/>
        <v/>
      </c>
      <c r="X134" s="66" t="str">
        <f t="shared" si="63"/>
        <v/>
      </c>
      <c r="Y134" s="66">
        <f t="shared" si="64"/>
        <v>0</v>
      </c>
      <c r="Z134" s="66">
        <f t="shared" si="65"/>
        <v>0</v>
      </c>
      <c r="AA134" s="66" t="e">
        <f t="shared" si="66"/>
        <v>#VALUE!</v>
      </c>
      <c r="AB134" s="67" t="e">
        <f t="shared" si="67"/>
        <v>#VALUE!</v>
      </c>
      <c r="AC134" s="87" t="e">
        <f t="shared" si="68"/>
        <v>#VALUE!</v>
      </c>
      <c r="AD134" s="87" t="e">
        <f t="shared" si="69"/>
        <v>#VALUE!</v>
      </c>
      <c r="AE134" s="87" t="e">
        <f t="shared" si="70"/>
        <v>#VALUE!</v>
      </c>
      <c r="AF134" s="87" t="e">
        <f t="shared" si="71"/>
        <v>#VALUE!</v>
      </c>
      <c r="AG134" s="67" t="e">
        <f t="shared" si="72"/>
        <v>#VALUE!</v>
      </c>
      <c r="AH134" s="87" t="e">
        <f t="shared" si="73"/>
        <v>#VALUE!</v>
      </c>
      <c r="AI134" s="87" t="e">
        <f t="shared" si="74"/>
        <v>#VALUE!</v>
      </c>
      <c r="AJ134" s="87" t="e">
        <f t="shared" si="75"/>
        <v>#VALUE!</v>
      </c>
      <c r="AK134" s="144" t="e">
        <f t="shared" si="76"/>
        <v>#VALUE!</v>
      </c>
      <c r="AL134" s="144" t="e">
        <f t="shared" si="77"/>
        <v>#VALUE!</v>
      </c>
    </row>
    <row r="135" spans="1:38" s="77" customFormat="1" x14ac:dyDescent="0.2">
      <c r="A135" s="14"/>
      <c r="B135" s="64"/>
      <c r="C135" s="64"/>
      <c r="D135" s="152"/>
      <c r="E135" s="152"/>
      <c r="F135" s="152"/>
      <c r="G135" s="152"/>
      <c r="H135" s="152"/>
      <c r="I135" s="152"/>
      <c r="J135" s="152"/>
      <c r="K135" s="152"/>
      <c r="L135" s="152"/>
      <c r="M135" s="152"/>
      <c r="N135" s="152"/>
      <c r="O135" s="152"/>
      <c r="P135" s="152"/>
      <c r="Q135" s="152"/>
      <c r="R135" s="152"/>
      <c r="S135" s="66" t="str">
        <f t="shared" si="58"/>
        <v/>
      </c>
      <c r="T135" s="66" t="str">
        <f t="shared" si="59"/>
        <v/>
      </c>
      <c r="U135" s="66" t="str">
        <f t="shared" si="60"/>
        <v/>
      </c>
      <c r="V135" s="66" t="str">
        <f t="shared" si="61"/>
        <v/>
      </c>
      <c r="W135" s="66" t="str">
        <f t="shared" si="62"/>
        <v/>
      </c>
      <c r="X135" s="66" t="str">
        <f t="shared" si="63"/>
        <v/>
      </c>
      <c r="Y135" s="66">
        <f t="shared" si="64"/>
        <v>0</v>
      </c>
      <c r="Z135" s="66">
        <f t="shared" si="65"/>
        <v>0</v>
      </c>
      <c r="AA135" s="66" t="e">
        <f t="shared" si="66"/>
        <v>#VALUE!</v>
      </c>
      <c r="AB135" s="67" t="e">
        <f t="shared" si="67"/>
        <v>#VALUE!</v>
      </c>
      <c r="AC135" s="87" t="e">
        <f t="shared" si="68"/>
        <v>#VALUE!</v>
      </c>
      <c r="AD135" s="87" t="e">
        <f t="shared" si="69"/>
        <v>#VALUE!</v>
      </c>
      <c r="AE135" s="87" t="e">
        <f t="shared" si="70"/>
        <v>#VALUE!</v>
      </c>
      <c r="AF135" s="87" t="e">
        <f t="shared" si="71"/>
        <v>#VALUE!</v>
      </c>
      <c r="AG135" s="67" t="e">
        <f t="shared" si="72"/>
        <v>#VALUE!</v>
      </c>
      <c r="AH135" s="87" t="e">
        <f t="shared" si="73"/>
        <v>#VALUE!</v>
      </c>
      <c r="AI135" s="87" t="e">
        <f t="shared" si="74"/>
        <v>#VALUE!</v>
      </c>
      <c r="AJ135" s="87" t="e">
        <f t="shared" si="75"/>
        <v>#VALUE!</v>
      </c>
      <c r="AK135" s="144" t="e">
        <f t="shared" si="76"/>
        <v>#VALUE!</v>
      </c>
      <c r="AL135" s="144" t="e">
        <f t="shared" si="77"/>
        <v>#VALUE!</v>
      </c>
    </row>
    <row r="136" spans="1:38" s="77" customFormat="1" x14ac:dyDescent="0.2">
      <c r="A136" s="14"/>
      <c r="B136" s="64"/>
      <c r="C136" s="64"/>
      <c r="D136" s="152"/>
      <c r="E136" s="152"/>
      <c r="F136" s="152"/>
      <c r="G136" s="152"/>
      <c r="H136" s="152"/>
      <c r="I136" s="152"/>
      <c r="J136" s="152"/>
      <c r="K136" s="152"/>
      <c r="L136" s="152"/>
      <c r="M136" s="152"/>
      <c r="N136" s="152"/>
      <c r="O136" s="152"/>
      <c r="P136" s="152"/>
      <c r="Q136" s="152"/>
      <c r="R136" s="152"/>
      <c r="S136" s="66" t="str">
        <f t="shared" si="58"/>
        <v/>
      </c>
      <c r="T136" s="66" t="str">
        <f t="shared" si="59"/>
        <v/>
      </c>
      <c r="U136" s="66" t="str">
        <f t="shared" si="60"/>
        <v/>
      </c>
      <c r="V136" s="66" t="str">
        <f t="shared" si="61"/>
        <v/>
      </c>
      <c r="W136" s="66" t="str">
        <f t="shared" si="62"/>
        <v/>
      </c>
      <c r="X136" s="66" t="str">
        <f t="shared" si="63"/>
        <v/>
      </c>
      <c r="Y136" s="66">
        <f t="shared" si="64"/>
        <v>0</v>
      </c>
      <c r="Z136" s="66">
        <f t="shared" si="65"/>
        <v>0</v>
      </c>
      <c r="AA136" s="66" t="e">
        <f t="shared" si="66"/>
        <v>#VALUE!</v>
      </c>
      <c r="AB136" s="67" t="e">
        <f t="shared" si="67"/>
        <v>#VALUE!</v>
      </c>
      <c r="AC136" s="87" t="e">
        <f t="shared" si="68"/>
        <v>#VALUE!</v>
      </c>
      <c r="AD136" s="87" t="e">
        <f t="shared" si="69"/>
        <v>#VALUE!</v>
      </c>
      <c r="AE136" s="87" t="e">
        <f t="shared" si="70"/>
        <v>#VALUE!</v>
      </c>
      <c r="AF136" s="87" t="e">
        <f t="shared" si="71"/>
        <v>#VALUE!</v>
      </c>
      <c r="AG136" s="67" t="e">
        <f t="shared" si="72"/>
        <v>#VALUE!</v>
      </c>
      <c r="AH136" s="87" t="e">
        <f t="shared" si="73"/>
        <v>#VALUE!</v>
      </c>
      <c r="AI136" s="87" t="e">
        <f t="shared" si="74"/>
        <v>#VALUE!</v>
      </c>
      <c r="AJ136" s="87" t="e">
        <f t="shared" si="75"/>
        <v>#VALUE!</v>
      </c>
      <c r="AK136" s="144" t="e">
        <f t="shared" si="76"/>
        <v>#VALUE!</v>
      </c>
      <c r="AL136" s="144" t="e">
        <f t="shared" si="77"/>
        <v>#VALUE!</v>
      </c>
    </row>
    <row r="137" spans="1:38" s="77" customFormat="1" x14ac:dyDescent="0.2">
      <c r="A137" s="14"/>
      <c r="B137" s="64"/>
      <c r="C137" s="64"/>
      <c r="D137" s="152"/>
      <c r="E137" s="152"/>
      <c r="F137" s="152"/>
      <c r="G137" s="152"/>
      <c r="H137" s="152"/>
      <c r="I137" s="152"/>
      <c r="J137" s="152"/>
      <c r="K137" s="152"/>
      <c r="L137" s="152"/>
      <c r="M137" s="152"/>
      <c r="N137" s="152"/>
      <c r="O137" s="152"/>
      <c r="P137" s="152"/>
      <c r="Q137" s="152"/>
      <c r="R137" s="152"/>
      <c r="S137" s="66" t="str">
        <f t="shared" si="58"/>
        <v/>
      </c>
      <c r="T137" s="66" t="str">
        <f t="shared" si="59"/>
        <v/>
      </c>
      <c r="U137" s="66" t="str">
        <f t="shared" si="60"/>
        <v/>
      </c>
      <c r="V137" s="66" t="str">
        <f t="shared" si="61"/>
        <v/>
      </c>
      <c r="W137" s="66" t="str">
        <f t="shared" si="62"/>
        <v/>
      </c>
      <c r="X137" s="66" t="str">
        <f t="shared" si="63"/>
        <v/>
      </c>
      <c r="Y137" s="66">
        <f t="shared" si="64"/>
        <v>0</v>
      </c>
      <c r="Z137" s="66">
        <f t="shared" si="65"/>
        <v>0</v>
      </c>
      <c r="AA137" s="66" t="e">
        <f t="shared" si="66"/>
        <v>#VALUE!</v>
      </c>
      <c r="AB137" s="67" t="e">
        <f t="shared" si="67"/>
        <v>#VALUE!</v>
      </c>
      <c r="AC137" s="87" t="e">
        <f t="shared" si="68"/>
        <v>#VALUE!</v>
      </c>
      <c r="AD137" s="87" t="e">
        <f t="shared" si="69"/>
        <v>#VALUE!</v>
      </c>
      <c r="AE137" s="87" t="e">
        <f t="shared" si="70"/>
        <v>#VALUE!</v>
      </c>
      <c r="AF137" s="87" t="e">
        <f t="shared" si="71"/>
        <v>#VALUE!</v>
      </c>
      <c r="AG137" s="67" t="e">
        <f t="shared" si="72"/>
        <v>#VALUE!</v>
      </c>
      <c r="AH137" s="87" t="e">
        <f t="shared" si="73"/>
        <v>#VALUE!</v>
      </c>
      <c r="AI137" s="87" t="e">
        <f t="shared" si="74"/>
        <v>#VALUE!</v>
      </c>
      <c r="AJ137" s="87" t="e">
        <f t="shared" si="75"/>
        <v>#VALUE!</v>
      </c>
      <c r="AK137" s="144" t="e">
        <f t="shared" si="76"/>
        <v>#VALUE!</v>
      </c>
      <c r="AL137" s="144" t="e">
        <f t="shared" si="77"/>
        <v>#VALUE!</v>
      </c>
    </row>
    <row r="138" spans="1:38" s="77" customFormat="1" x14ac:dyDescent="0.2">
      <c r="A138" s="14"/>
      <c r="B138" s="64"/>
      <c r="C138" s="64"/>
      <c r="D138" s="152"/>
      <c r="E138" s="152"/>
      <c r="F138" s="152"/>
      <c r="G138" s="152"/>
      <c r="H138" s="152"/>
      <c r="I138" s="152"/>
      <c r="J138" s="152"/>
      <c r="K138" s="152"/>
      <c r="L138" s="152"/>
      <c r="M138" s="152"/>
      <c r="N138" s="152"/>
      <c r="O138" s="152"/>
      <c r="P138" s="152"/>
      <c r="Q138" s="152"/>
      <c r="R138" s="152"/>
      <c r="S138" s="66" t="str">
        <f t="shared" si="58"/>
        <v/>
      </c>
      <c r="T138" s="66" t="str">
        <f t="shared" si="59"/>
        <v/>
      </c>
      <c r="U138" s="66" t="str">
        <f t="shared" si="60"/>
        <v/>
      </c>
      <c r="V138" s="66" t="str">
        <f t="shared" si="61"/>
        <v/>
      </c>
      <c r="W138" s="66" t="str">
        <f t="shared" si="62"/>
        <v/>
      </c>
      <c r="X138" s="66" t="str">
        <f t="shared" si="63"/>
        <v/>
      </c>
      <c r="Y138" s="66">
        <f t="shared" si="64"/>
        <v>0</v>
      </c>
      <c r="Z138" s="66">
        <f t="shared" si="65"/>
        <v>0</v>
      </c>
      <c r="AA138" s="66" t="e">
        <f t="shared" si="66"/>
        <v>#VALUE!</v>
      </c>
      <c r="AB138" s="67" t="e">
        <f t="shared" si="67"/>
        <v>#VALUE!</v>
      </c>
      <c r="AC138" s="87" t="e">
        <f t="shared" si="68"/>
        <v>#VALUE!</v>
      </c>
      <c r="AD138" s="87" t="e">
        <f t="shared" si="69"/>
        <v>#VALUE!</v>
      </c>
      <c r="AE138" s="87" t="e">
        <f t="shared" si="70"/>
        <v>#VALUE!</v>
      </c>
      <c r="AF138" s="87" t="e">
        <f t="shared" si="71"/>
        <v>#VALUE!</v>
      </c>
      <c r="AG138" s="67" t="e">
        <f t="shared" si="72"/>
        <v>#VALUE!</v>
      </c>
      <c r="AH138" s="87" t="e">
        <f t="shared" si="73"/>
        <v>#VALUE!</v>
      </c>
      <c r="AI138" s="87" t="e">
        <f t="shared" si="74"/>
        <v>#VALUE!</v>
      </c>
      <c r="AJ138" s="87" t="e">
        <f t="shared" si="75"/>
        <v>#VALUE!</v>
      </c>
      <c r="AK138" s="144" t="e">
        <f t="shared" si="76"/>
        <v>#VALUE!</v>
      </c>
      <c r="AL138" s="144" t="e">
        <f t="shared" si="77"/>
        <v>#VALUE!</v>
      </c>
    </row>
    <row r="139" spans="1:38" s="77" customFormat="1" x14ac:dyDescent="0.2">
      <c r="A139" s="14"/>
      <c r="B139" s="64"/>
      <c r="C139" s="64"/>
      <c r="D139" s="152"/>
      <c r="E139" s="152"/>
      <c r="F139" s="152"/>
      <c r="G139" s="152"/>
      <c r="H139" s="152"/>
      <c r="I139" s="152"/>
      <c r="J139" s="152"/>
      <c r="K139" s="152"/>
      <c r="L139" s="152"/>
      <c r="M139" s="152"/>
      <c r="N139" s="152"/>
      <c r="O139" s="152"/>
      <c r="P139" s="152"/>
      <c r="Q139" s="152"/>
      <c r="R139" s="152"/>
      <c r="S139" s="66" t="str">
        <f t="shared" si="58"/>
        <v/>
      </c>
      <c r="T139" s="66" t="str">
        <f t="shared" si="59"/>
        <v/>
      </c>
      <c r="U139" s="66" t="str">
        <f t="shared" si="60"/>
        <v/>
      </c>
      <c r="V139" s="66" t="str">
        <f t="shared" si="61"/>
        <v/>
      </c>
      <c r="W139" s="66" t="str">
        <f t="shared" si="62"/>
        <v/>
      </c>
      <c r="X139" s="66" t="str">
        <f t="shared" si="63"/>
        <v/>
      </c>
      <c r="Y139" s="66">
        <f t="shared" si="64"/>
        <v>0</v>
      </c>
      <c r="Z139" s="66">
        <f t="shared" si="65"/>
        <v>0</v>
      </c>
      <c r="AA139" s="66" t="e">
        <f t="shared" si="66"/>
        <v>#VALUE!</v>
      </c>
      <c r="AB139" s="67" t="e">
        <f t="shared" si="67"/>
        <v>#VALUE!</v>
      </c>
      <c r="AC139" s="87" t="e">
        <f t="shared" si="68"/>
        <v>#VALUE!</v>
      </c>
      <c r="AD139" s="87" t="e">
        <f t="shared" si="69"/>
        <v>#VALUE!</v>
      </c>
      <c r="AE139" s="87" t="e">
        <f t="shared" si="70"/>
        <v>#VALUE!</v>
      </c>
      <c r="AF139" s="87" t="e">
        <f t="shared" si="71"/>
        <v>#VALUE!</v>
      </c>
      <c r="AG139" s="67" t="e">
        <f t="shared" si="72"/>
        <v>#VALUE!</v>
      </c>
      <c r="AH139" s="87" t="e">
        <f t="shared" si="73"/>
        <v>#VALUE!</v>
      </c>
      <c r="AI139" s="87" t="e">
        <f t="shared" si="74"/>
        <v>#VALUE!</v>
      </c>
      <c r="AJ139" s="87" t="e">
        <f t="shared" si="75"/>
        <v>#VALUE!</v>
      </c>
      <c r="AK139" s="144" t="e">
        <f t="shared" si="76"/>
        <v>#VALUE!</v>
      </c>
      <c r="AL139" s="144" t="e">
        <f t="shared" si="77"/>
        <v>#VALUE!</v>
      </c>
    </row>
    <row r="140" spans="1:38" s="77" customFormat="1" x14ac:dyDescent="0.2">
      <c r="A140" s="14"/>
      <c r="B140" s="64"/>
      <c r="C140" s="64"/>
      <c r="D140" s="152"/>
      <c r="E140" s="152"/>
      <c r="F140" s="152"/>
      <c r="G140" s="152"/>
      <c r="H140" s="152"/>
      <c r="I140" s="152"/>
      <c r="J140" s="152"/>
      <c r="K140" s="152"/>
      <c r="L140" s="152"/>
      <c r="M140" s="152"/>
      <c r="N140" s="152"/>
      <c r="O140" s="152"/>
      <c r="P140" s="152"/>
      <c r="Q140" s="152"/>
      <c r="R140" s="152"/>
      <c r="S140" s="66" t="str">
        <f t="shared" si="58"/>
        <v/>
      </c>
      <c r="T140" s="66" t="str">
        <f t="shared" si="59"/>
        <v/>
      </c>
      <c r="U140" s="66" t="str">
        <f t="shared" si="60"/>
        <v/>
      </c>
      <c r="V140" s="66" t="str">
        <f t="shared" si="61"/>
        <v/>
      </c>
      <c r="W140" s="66" t="str">
        <f t="shared" si="62"/>
        <v/>
      </c>
      <c r="X140" s="66" t="str">
        <f t="shared" si="63"/>
        <v/>
      </c>
      <c r="Y140" s="66">
        <f t="shared" si="64"/>
        <v>0</v>
      </c>
      <c r="Z140" s="66">
        <f t="shared" si="65"/>
        <v>0</v>
      </c>
      <c r="AA140" s="66" t="e">
        <f t="shared" si="66"/>
        <v>#VALUE!</v>
      </c>
      <c r="AB140" s="67" t="e">
        <f t="shared" si="67"/>
        <v>#VALUE!</v>
      </c>
      <c r="AC140" s="87" t="e">
        <f t="shared" si="68"/>
        <v>#VALUE!</v>
      </c>
      <c r="AD140" s="87" t="e">
        <f t="shared" si="69"/>
        <v>#VALUE!</v>
      </c>
      <c r="AE140" s="87" t="e">
        <f t="shared" si="70"/>
        <v>#VALUE!</v>
      </c>
      <c r="AF140" s="87" t="e">
        <f t="shared" si="71"/>
        <v>#VALUE!</v>
      </c>
      <c r="AG140" s="67" t="e">
        <f t="shared" si="72"/>
        <v>#VALUE!</v>
      </c>
      <c r="AH140" s="87" t="e">
        <f t="shared" si="73"/>
        <v>#VALUE!</v>
      </c>
      <c r="AI140" s="87" t="e">
        <f t="shared" si="74"/>
        <v>#VALUE!</v>
      </c>
      <c r="AJ140" s="87" t="e">
        <f t="shared" si="75"/>
        <v>#VALUE!</v>
      </c>
      <c r="AK140" s="144" t="e">
        <f t="shared" si="76"/>
        <v>#VALUE!</v>
      </c>
      <c r="AL140" s="144" t="e">
        <f t="shared" si="77"/>
        <v>#VALUE!</v>
      </c>
    </row>
    <row r="141" spans="1:38" s="77" customFormat="1" x14ac:dyDescent="0.2">
      <c r="A141" s="14"/>
      <c r="B141" s="64"/>
      <c r="C141" s="64"/>
      <c r="D141" s="152"/>
      <c r="E141" s="152"/>
      <c r="F141" s="152"/>
      <c r="G141" s="152"/>
      <c r="H141" s="152"/>
      <c r="I141" s="152"/>
      <c r="J141" s="152"/>
      <c r="K141" s="152"/>
      <c r="L141" s="152"/>
      <c r="M141" s="152"/>
      <c r="N141" s="152"/>
      <c r="O141" s="152"/>
      <c r="P141" s="152"/>
      <c r="Q141" s="152"/>
      <c r="R141" s="152"/>
      <c r="S141" s="66" t="str">
        <f t="shared" si="58"/>
        <v/>
      </c>
      <c r="T141" s="66" t="str">
        <f t="shared" si="59"/>
        <v/>
      </c>
      <c r="U141" s="66" t="str">
        <f t="shared" si="60"/>
        <v/>
      </c>
      <c r="V141" s="66" t="str">
        <f t="shared" si="61"/>
        <v/>
      </c>
      <c r="W141" s="66" t="str">
        <f t="shared" si="62"/>
        <v/>
      </c>
      <c r="X141" s="66" t="str">
        <f t="shared" si="63"/>
        <v/>
      </c>
      <c r="Y141" s="66">
        <f t="shared" si="64"/>
        <v>0</v>
      </c>
      <c r="Z141" s="66">
        <f t="shared" si="65"/>
        <v>0</v>
      </c>
      <c r="AA141" s="66" t="e">
        <f t="shared" si="66"/>
        <v>#VALUE!</v>
      </c>
      <c r="AB141" s="67" t="e">
        <f t="shared" si="67"/>
        <v>#VALUE!</v>
      </c>
      <c r="AC141" s="87" t="e">
        <f t="shared" si="68"/>
        <v>#VALUE!</v>
      </c>
      <c r="AD141" s="87" t="e">
        <f t="shared" si="69"/>
        <v>#VALUE!</v>
      </c>
      <c r="AE141" s="87" t="e">
        <f t="shared" si="70"/>
        <v>#VALUE!</v>
      </c>
      <c r="AF141" s="87" t="e">
        <f t="shared" si="71"/>
        <v>#VALUE!</v>
      </c>
      <c r="AG141" s="67" t="e">
        <f t="shared" si="72"/>
        <v>#VALUE!</v>
      </c>
      <c r="AH141" s="87" t="e">
        <f t="shared" si="73"/>
        <v>#VALUE!</v>
      </c>
      <c r="AI141" s="87" t="e">
        <f t="shared" si="74"/>
        <v>#VALUE!</v>
      </c>
      <c r="AJ141" s="87" t="e">
        <f t="shared" si="75"/>
        <v>#VALUE!</v>
      </c>
      <c r="AK141" s="144" t="e">
        <f t="shared" si="76"/>
        <v>#VALUE!</v>
      </c>
      <c r="AL141" s="144" t="e">
        <f t="shared" si="77"/>
        <v>#VALUE!</v>
      </c>
    </row>
    <row r="142" spans="1:38" s="77" customFormat="1" x14ac:dyDescent="0.2">
      <c r="A142" s="14"/>
      <c r="B142" s="64"/>
      <c r="C142" s="64"/>
      <c r="D142" s="152"/>
      <c r="E142" s="152"/>
      <c r="F142" s="152"/>
      <c r="G142" s="152"/>
      <c r="H142" s="152"/>
      <c r="I142" s="152"/>
      <c r="J142" s="152"/>
      <c r="K142" s="152"/>
      <c r="L142" s="152"/>
      <c r="M142" s="152"/>
      <c r="N142" s="152"/>
      <c r="O142" s="152"/>
      <c r="P142" s="152"/>
      <c r="Q142" s="152"/>
      <c r="R142" s="152"/>
      <c r="S142" s="66" t="str">
        <f t="shared" si="58"/>
        <v/>
      </c>
      <c r="T142" s="66" t="str">
        <f t="shared" si="59"/>
        <v/>
      </c>
      <c r="U142" s="66" t="str">
        <f t="shared" si="60"/>
        <v/>
      </c>
      <c r="V142" s="66" t="str">
        <f t="shared" si="61"/>
        <v/>
      </c>
      <c r="W142" s="66" t="str">
        <f t="shared" si="62"/>
        <v/>
      </c>
      <c r="X142" s="66" t="str">
        <f t="shared" si="63"/>
        <v/>
      </c>
      <c r="Y142" s="66">
        <f t="shared" si="64"/>
        <v>0</v>
      </c>
      <c r="Z142" s="66">
        <f t="shared" si="65"/>
        <v>0</v>
      </c>
      <c r="AA142" s="66" t="e">
        <f t="shared" si="66"/>
        <v>#VALUE!</v>
      </c>
      <c r="AB142" s="67" t="e">
        <f t="shared" si="67"/>
        <v>#VALUE!</v>
      </c>
      <c r="AC142" s="87" t="e">
        <f t="shared" si="68"/>
        <v>#VALUE!</v>
      </c>
      <c r="AD142" s="87" t="e">
        <f t="shared" si="69"/>
        <v>#VALUE!</v>
      </c>
      <c r="AE142" s="87" t="e">
        <f t="shared" si="70"/>
        <v>#VALUE!</v>
      </c>
      <c r="AF142" s="87" t="e">
        <f t="shared" si="71"/>
        <v>#VALUE!</v>
      </c>
      <c r="AG142" s="67" t="e">
        <f t="shared" si="72"/>
        <v>#VALUE!</v>
      </c>
      <c r="AH142" s="87" t="e">
        <f t="shared" si="73"/>
        <v>#VALUE!</v>
      </c>
      <c r="AI142" s="87" t="e">
        <f t="shared" si="74"/>
        <v>#VALUE!</v>
      </c>
      <c r="AJ142" s="87" t="e">
        <f t="shared" si="75"/>
        <v>#VALUE!</v>
      </c>
      <c r="AK142" s="144" t="e">
        <f t="shared" si="76"/>
        <v>#VALUE!</v>
      </c>
      <c r="AL142" s="144" t="e">
        <f t="shared" si="77"/>
        <v>#VALUE!</v>
      </c>
    </row>
    <row r="143" spans="1:38" s="77" customFormat="1" x14ac:dyDescent="0.2">
      <c r="A143" s="14"/>
      <c r="B143" s="64"/>
      <c r="C143" s="64"/>
      <c r="D143" s="152"/>
      <c r="E143" s="152"/>
      <c r="F143" s="152"/>
      <c r="G143" s="152"/>
      <c r="H143" s="152"/>
      <c r="I143" s="152"/>
      <c r="J143" s="152"/>
      <c r="K143" s="152"/>
      <c r="L143" s="152"/>
      <c r="M143" s="152"/>
      <c r="N143" s="152"/>
      <c r="O143" s="152"/>
      <c r="P143" s="152"/>
      <c r="Q143" s="152"/>
      <c r="R143" s="152"/>
      <c r="S143" s="66" t="str">
        <f t="shared" si="58"/>
        <v/>
      </c>
      <c r="T143" s="66" t="str">
        <f t="shared" si="59"/>
        <v/>
      </c>
      <c r="U143" s="66" t="str">
        <f t="shared" si="60"/>
        <v/>
      </c>
      <c r="V143" s="66" t="str">
        <f t="shared" si="61"/>
        <v/>
      </c>
      <c r="W143" s="66" t="str">
        <f t="shared" si="62"/>
        <v/>
      </c>
      <c r="X143" s="66" t="str">
        <f t="shared" si="63"/>
        <v/>
      </c>
      <c r="Y143" s="66">
        <f t="shared" si="64"/>
        <v>0</v>
      </c>
      <c r="Z143" s="66">
        <f t="shared" si="65"/>
        <v>0</v>
      </c>
      <c r="AA143" s="66" t="e">
        <f t="shared" si="66"/>
        <v>#VALUE!</v>
      </c>
      <c r="AB143" s="67" t="e">
        <f t="shared" si="67"/>
        <v>#VALUE!</v>
      </c>
      <c r="AC143" s="87" t="e">
        <f t="shared" si="68"/>
        <v>#VALUE!</v>
      </c>
      <c r="AD143" s="87" t="e">
        <f t="shared" si="69"/>
        <v>#VALUE!</v>
      </c>
      <c r="AE143" s="87" t="e">
        <f t="shared" si="70"/>
        <v>#VALUE!</v>
      </c>
      <c r="AF143" s="87" t="e">
        <f t="shared" si="71"/>
        <v>#VALUE!</v>
      </c>
      <c r="AG143" s="67" t="e">
        <f t="shared" si="72"/>
        <v>#VALUE!</v>
      </c>
      <c r="AH143" s="87" t="e">
        <f t="shared" si="73"/>
        <v>#VALUE!</v>
      </c>
      <c r="AI143" s="87" t="e">
        <f t="shared" si="74"/>
        <v>#VALUE!</v>
      </c>
      <c r="AJ143" s="87" t="e">
        <f t="shared" si="75"/>
        <v>#VALUE!</v>
      </c>
      <c r="AK143" s="144" t="e">
        <f t="shared" si="76"/>
        <v>#VALUE!</v>
      </c>
      <c r="AL143" s="144" t="e">
        <f t="shared" si="77"/>
        <v>#VALUE!</v>
      </c>
    </row>
    <row r="144" spans="1:38" s="77" customFormat="1" x14ac:dyDescent="0.2">
      <c r="A144" s="14"/>
      <c r="B144" s="64"/>
      <c r="C144" s="64"/>
      <c r="D144" s="152"/>
      <c r="E144" s="152"/>
      <c r="F144" s="152"/>
      <c r="G144" s="152"/>
      <c r="H144" s="152"/>
      <c r="I144" s="152"/>
      <c r="J144" s="152"/>
      <c r="K144" s="152"/>
      <c r="L144" s="152"/>
      <c r="M144" s="152"/>
      <c r="N144" s="152"/>
      <c r="O144" s="152"/>
      <c r="P144" s="152"/>
      <c r="Q144" s="152"/>
      <c r="R144" s="152"/>
      <c r="S144" s="66" t="str">
        <f t="shared" si="58"/>
        <v/>
      </c>
      <c r="T144" s="66" t="str">
        <f t="shared" si="59"/>
        <v/>
      </c>
      <c r="U144" s="66" t="str">
        <f t="shared" si="60"/>
        <v/>
      </c>
      <c r="V144" s="66" t="str">
        <f t="shared" si="61"/>
        <v/>
      </c>
      <c r="W144" s="66" t="str">
        <f t="shared" si="62"/>
        <v/>
      </c>
      <c r="X144" s="66" t="str">
        <f t="shared" si="63"/>
        <v/>
      </c>
      <c r="Y144" s="66">
        <f t="shared" si="64"/>
        <v>0</v>
      </c>
      <c r="Z144" s="66">
        <f t="shared" si="65"/>
        <v>0</v>
      </c>
      <c r="AA144" s="66" t="e">
        <f t="shared" si="66"/>
        <v>#VALUE!</v>
      </c>
      <c r="AB144" s="67" t="e">
        <f t="shared" si="67"/>
        <v>#VALUE!</v>
      </c>
      <c r="AC144" s="87" t="e">
        <f t="shared" si="68"/>
        <v>#VALUE!</v>
      </c>
      <c r="AD144" s="87" t="e">
        <f t="shared" si="69"/>
        <v>#VALUE!</v>
      </c>
      <c r="AE144" s="87" t="e">
        <f t="shared" si="70"/>
        <v>#VALUE!</v>
      </c>
      <c r="AF144" s="87" t="e">
        <f t="shared" si="71"/>
        <v>#VALUE!</v>
      </c>
      <c r="AG144" s="67" t="e">
        <f t="shared" si="72"/>
        <v>#VALUE!</v>
      </c>
      <c r="AH144" s="87" t="e">
        <f t="shared" si="73"/>
        <v>#VALUE!</v>
      </c>
      <c r="AI144" s="87" t="e">
        <f t="shared" si="74"/>
        <v>#VALUE!</v>
      </c>
      <c r="AJ144" s="87" t="e">
        <f t="shared" si="75"/>
        <v>#VALUE!</v>
      </c>
      <c r="AK144" s="144" t="e">
        <f t="shared" si="76"/>
        <v>#VALUE!</v>
      </c>
      <c r="AL144" s="144" t="e">
        <f t="shared" si="77"/>
        <v>#VALUE!</v>
      </c>
    </row>
    <row r="145" spans="1:38" s="77" customFormat="1" x14ac:dyDescent="0.2">
      <c r="A145" s="14"/>
      <c r="B145" s="64"/>
      <c r="C145" s="64"/>
      <c r="D145" s="152"/>
      <c r="E145" s="152"/>
      <c r="F145" s="152"/>
      <c r="G145" s="152"/>
      <c r="H145" s="152"/>
      <c r="I145" s="152"/>
      <c r="J145" s="152"/>
      <c r="K145" s="152"/>
      <c r="L145" s="152"/>
      <c r="M145" s="152"/>
      <c r="N145" s="152"/>
      <c r="O145" s="152"/>
      <c r="P145" s="152"/>
      <c r="Q145" s="152"/>
      <c r="R145" s="152"/>
      <c r="S145" s="66" t="str">
        <f t="shared" si="58"/>
        <v/>
      </c>
      <c r="T145" s="66" t="str">
        <f t="shared" si="59"/>
        <v/>
      </c>
      <c r="U145" s="66" t="str">
        <f t="shared" si="60"/>
        <v/>
      </c>
      <c r="V145" s="66" t="str">
        <f t="shared" si="61"/>
        <v/>
      </c>
      <c r="W145" s="66" t="str">
        <f t="shared" si="62"/>
        <v/>
      </c>
      <c r="X145" s="66" t="str">
        <f t="shared" si="63"/>
        <v/>
      </c>
      <c r="Y145" s="66">
        <f t="shared" si="64"/>
        <v>0</v>
      </c>
      <c r="Z145" s="66">
        <f t="shared" si="65"/>
        <v>0</v>
      </c>
      <c r="AA145" s="66" t="e">
        <f t="shared" si="66"/>
        <v>#VALUE!</v>
      </c>
      <c r="AB145" s="67" t="e">
        <f t="shared" si="67"/>
        <v>#VALUE!</v>
      </c>
      <c r="AC145" s="87" t="e">
        <f t="shared" si="68"/>
        <v>#VALUE!</v>
      </c>
      <c r="AD145" s="87" t="e">
        <f t="shared" si="69"/>
        <v>#VALUE!</v>
      </c>
      <c r="AE145" s="87" t="e">
        <f t="shared" si="70"/>
        <v>#VALUE!</v>
      </c>
      <c r="AF145" s="87" t="e">
        <f t="shared" si="71"/>
        <v>#VALUE!</v>
      </c>
      <c r="AG145" s="67" t="e">
        <f t="shared" si="72"/>
        <v>#VALUE!</v>
      </c>
      <c r="AH145" s="87" t="e">
        <f t="shared" si="73"/>
        <v>#VALUE!</v>
      </c>
      <c r="AI145" s="87" t="e">
        <f t="shared" si="74"/>
        <v>#VALUE!</v>
      </c>
      <c r="AJ145" s="87" t="e">
        <f t="shared" si="75"/>
        <v>#VALUE!</v>
      </c>
      <c r="AK145" s="144" t="e">
        <f t="shared" si="76"/>
        <v>#VALUE!</v>
      </c>
      <c r="AL145" s="144" t="e">
        <f t="shared" si="77"/>
        <v>#VALUE!</v>
      </c>
    </row>
    <row r="146" spans="1:38" s="77" customFormat="1" x14ac:dyDescent="0.2">
      <c r="A146" s="14"/>
      <c r="B146" s="64"/>
      <c r="C146" s="64"/>
      <c r="D146" s="152"/>
      <c r="E146" s="152"/>
      <c r="F146" s="152"/>
      <c r="G146" s="152"/>
      <c r="H146" s="152"/>
      <c r="I146" s="152"/>
      <c r="J146" s="152"/>
      <c r="K146" s="152"/>
      <c r="L146" s="152"/>
      <c r="M146" s="152"/>
      <c r="N146" s="152"/>
      <c r="O146" s="152"/>
      <c r="P146" s="152"/>
      <c r="Q146" s="152"/>
      <c r="R146" s="152"/>
      <c r="S146" s="66" t="str">
        <f t="shared" si="58"/>
        <v/>
      </c>
      <c r="T146" s="66" t="str">
        <f t="shared" si="59"/>
        <v/>
      </c>
      <c r="U146" s="66" t="str">
        <f t="shared" si="60"/>
        <v/>
      </c>
      <c r="V146" s="66" t="str">
        <f t="shared" si="61"/>
        <v/>
      </c>
      <c r="W146" s="66" t="str">
        <f t="shared" si="62"/>
        <v/>
      </c>
      <c r="X146" s="66" t="str">
        <f t="shared" si="63"/>
        <v/>
      </c>
      <c r="Y146" s="66">
        <f t="shared" si="64"/>
        <v>0</v>
      </c>
      <c r="Z146" s="66">
        <f t="shared" si="65"/>
        <v>0</v>
      </c>
      <c r="AA146" s="66" t="e">
        <f t="shared" si="66"/>
        <v>#VALUE!</v>
      </c>
      <c r="AB146" s="67" t="e">
        <f t="shared" si="67"/>
        <v>#VALUE!</v>
      </c>
      <c r="AC146" s="87" t="e">
        <f t="shared" si="68"/>
        <v>#VALUE!</v>
      </c>
      <c r="AD146" s="87" t="e">
        <f t="shared" si="69"/>
        <v>#VALUE!</v>
      </c>
      <c r="AE146" s="87" t="e">
        <f t="shared" si="70"/>
        <v>#VALUE!</v>
      </c>
      <c r="AF146" s="87" t="e">
        <f t="shared" si="71"/>
        <v>#VALUE!</v>
      </c>
      <c r="AG146" s="67" t="e">
        <f t="shared" si="72"/>
        <v>#VALUE!</v>
      </c>
      <c r="AH146" s="87" t="e">
        <f t="shared" si="73"/>
        <v>#VALUE!</v>
      </c>
      <c r="AI146" s="87" t="e">
        <f t="shared" si="74"/>
        <v>#VALUE!</v>
      </c>
      <c r="AJ146" s="87" t="e">
        <f t="shared" si="75"/>
        <v>#VALUE!</v>
      </c>
      <c r="AK146" s="144" t="e">
        <f t="shared" si="76"/>
        <v>#VALUE!</v>
      </c>
      <c r="AL146" s="144" t="e">
        <f t="shared" si="77"/>
        <v>#VALUE!</v>
      </c>
    </row>
    <row r="147" spans="1:38" s="77" customFormat="1" x14ac:dyDescent="0.2">
      <c r="A147" s="14"/>
      <c r="B147" s="64"/>
      <c r="C147" s="64"/>
      <c r="D147" s="152"/>
      <c r="E147" s="152"/>
      <c r="F147" s="152"/>
      <c r="G147" s="152"/>
      <c r="H147" s="152"/>
      <c r="I147" s="152"/>
      <c r="J147" s="152"/>
      <c r="K147" s="152"/>
      <c r="L147" s="152"/>
      <c r="M147" s="152"/>
      <c r="N147" s="152"/>
      <c r="O147" s="152"/>
      <c r="P147" s="152"/>
      <c r="Q147" s="152"/>
      <c r="R147" s="152"/>
      <c r="S147" s="66" t="str">
        <f t="shared" si="58"/>
        <v/>
      </c>
      <c r="T147" s="66" t="str">
        <f t="shared" si="59"/>
        <v/>
      </c>
      <c r="U147" s="66" t="str">
        <f t="shared" si="60"/>
        <v/>
      </c>
      <c r="V147" s="66" t="str">
        <f t="shared" si="61"/>
        <v/>
      </c>
      <c r="W147" s="66" t="str">
        <f t="shared" si="62"/>
        <v/>
      </c>
      <c r="X147" s="66" t="str">
        <f t="shared" si="63"/>
        <v/>
      </c>
      <c r="Y147" s="66">
        <f t="shared" si="64"/>
        <v>0</v>
      </c>
      <c r="Z147" s="66">
        <f t="shared" si="65"/>
        <v>0</v>
      </c>
      <c r="AA147" s="66" t="e">
        <f t="shared" si="66"/>
        <v>#VALUE!</v>
      </c>
      <c r="AB147" s="67" t="e">
        <f t="shared" si="67"/>
        <v>#VALUE!</v>
      </c>
      <c r="AC147" s="87" t="e">
        <f t="shared" si="68"/>
        <v>#VALUE!</v>
      </c>
      <c r="AD147" s="87" t="e">
        <f t="shared" si="69"/>
        <v>#VALUE!</v>
      </c>
      <c r="AE147" s="87" t="e">
        <f t="shared" si="70"/>
        <v>#VALUE!</v>
      </c>
      <c r="AF147" s="87" t="e">
        <f t="shared" si="71"/>
        <v>#VALUE!</v>
      </c>
      <c r="AG147" s="67" t="e">
        <f t="shared" si="72"/>
        <v>#VALUE!</v>
      </c>
      <c r="AH147" s="87" t="e">
        <f t="shared" si="73"/>
        <v>#VALUE!</v>
      </c>
      <c r="AI147" s="87" t="e">
        <f t="shared" si="74"/>
        <v>#VALUE!</v>
      </c>
      <c r="AJ147" s="87" t="e">
        <f t="shared" si="75"/>
        <v>#VALUE!</v>
      </c>
      <c r="AK147" s="144" t="e">
        <f t="shared" si="76"/>
        <v>#VALUE!</v>
      </c>
      <c r="AL147" s="144" t="e">
        <f t="shared" si="77"/>
        <v>#VALUE!</v>
      </c>
    </row>
    <row r="148" spans="1:38" s="77" customFormat="1" x14ac:dyDescent="0.2">
      <c r="A148" s="14"/>
      <c r="B148" s="64"/>
      <c r="C148" s="64"/>
      <c r="D148" s="152"/>
      <c r="E148" s="152"/>
      <c r="F148" s="152"/>
      <c r="G148" s="152"/>
      <c r="H148" s="152"/>
      <c r="I148" s="152"/>
      <c r="J148" s="152"/>
      <c r="K148" s="152"/>
      <c r="L148" s="152"/>
      <c r="M148" s="152"/>
      <c r="N148" s="152"/>
      <c r="O148" s="152"/>
      <c r="P148" s="152"/>
      <c r="Q148" s="152"/>
      <c r="R148" s="152"/>
      <c r="S148" s="66" t="str">
        <f t="shared" si="58"/>
        <v/>
      </c>
      <c r="T148" s="66" t="str">
        <f t="shared" si="59"/>
        <v/>
      </c>
      <c r="U148" s="66" t="str">
        <f t="shared" si="60"/>
        <v/>
      </c>
      <c r="V148" s="66" t="str">
        <f t="shared" si="61"/>
        <v/>
      </c>
      <c r="W148" s="66" t="str">
        <f t="shared" si="62"/>
        <v/>
      </c>
      <c r="X148" s="66" t="str">
        <f t="shared" si="63"/>
        <v/>
      </c>
      <c r="Y148" s="66">
        <f t="shared" si="64"/>
        <v>0</v>
      </c>
      <c r="Z148" s="66">
        <f t="shared" si="65"/>
        <v>0</v>
      </c>
      <c r="AA148" s="66" t="e">
        <f t="shared" si="66"/>
        <v>#VALUE!</v>
      </c>
      <c r="AB148" s="67" t="e">
        <f t="shared" si="67"/>
        <v>#VALUE!</v>
      </c>
      <c r="AC148" s="87" t="e">
        <f t="shared" si="68"/>
        <v>#VALUE!</v>
      </c>
      <c r="AD148" s="87" t="e">
        <f t="shared" si="69"/>
        <v>#VALUE!</v>
      </c>
      <c r="AE148" s="87" t="e">
        <f t="shared" si="70"/>
        <v>#VALUE!</v>
      </c>
      <c r="AF148" s="87" t="e">
        <f t="shared" si="71"/>
        <v>#VALUE!</v>
      </c>
      <c r="AG148" s="67" t="e">
        <f t="shared" si="72"/>
        <v>#VALUE!</v>
      </c>
      <c r="AH148" s="87" t="e">
        <f t="shared" si="73"/>
        <v>#VALUE!</v>
      </c>
      <c r="AI148" s="87" t="e">
        <f t="shared" si="74"/>
        <v>#VALUE!</v>
      </c>
      <c r="AJ148" s="87" t="e">
        <f t="shared" si="75"/>
        <v>#VALUE!</v>
      </c>
      <c r="AK148" s="144" t="e">
        <f t="shared" si="76"/>
        <v>#VALUE!</v>
      </c>
      <c r="AL148" s="144" t="e">
        <f t="shared" si="77"/>
        <v>#VALUE!</v>
      </c>
    </row>
    <row r="149" spans="1:38" s="77" customFormat="1" x14ac:dyDescent="0.2">
      <c r="A149" s="14"/>
      <c r="B149" s="64"/>
      <c r="C149" s="64"/>
      <c r="D149" s="152"/>
      <c r="E149" s="152"/>
      <c r="F149" s="152"/>
      <c r="G149" s="152"/>
      <c r="H149" s="152"/>
      <c r="I149" s="152"/>
      <c r="J149" s="152"/>
      <c r="K149" s="152"/>
      <c r="L149" s="152"/>
      <c r="M149" s="152"/>
      <c r="N149" s="152"/>
      <c r="O149" s="152"/>
      <c r="P149" s="152"/>
      <c r="Q149" s="152"/>
      <c r="R149" s="152"/>
      <c r="S149" s="66" t="str">
        <f t="shared" si="58"/>
        <v/>
      </c>
      <c r="T149" s="66" t="str">
        <f t="shared" si="59"/>
        <v/>
      </c>
      <c r="U149" s="66" t="str">
        <f t="shared" si="60"/>
        <v/>
      </c>
      <c r="V149" s="66" t="str">
        <f t="shared" si="61"/>
        <v/>
      </c>
      <c r="W149" s="66" t="str">
        <f t="shared" si="62"/>
        <v/>
      </c>
      <c r="X149" s="66" t="str">
        <f t="shared" si="63"/>
        <v/>
      </c>
      <c r="Y149" s="66">
        <f t="shared" si="64"/>
        <v>0</v>
      </c>
      <c r="Z149" s="66">
        <f t="shared" si="65"/>
        <v>0</v>
      </c>
      <c r="AA149" s="66" t="e">
        <f t="shared" si="66"/>
        <v>#VALUE!</v>
      </c>
      <c r="AB149" s="67" t="e">
        <f t="shared" si="67"/>
        <v>#VALUE!</v>
      </c>
      <c r="AC149" s="87" t="e">
        <f t="shared" si="68"/>
        <v>#VALUE!</v>
      </c>
      <c r="AD149" s="87" t="e">
        <f t="shared" si="69"/>
        <v>#VALUE!</v>
      </c>
      <c r="AE149" s="87" t="e">
        <f t="shared" si="70"/>
        <v>#VALUE!</v>
      </c>
      <c r="AF149" s="87" t="e">
        <f t="shared" si="71"/>
        <v>#VALUE!</v>
      </c>
      <c r="AG149" s="67" t="e">
        <f t="shared" si="72"/>
        <v>#VALUE!</v>
      </c>
      <c r="AH149" s="87" t="e">
        <f t="shared" si="73"/>
        <v>#VALUE!</v>
      </c>
      <c r="AI149" s="87" t="e">
        <f t="shared" si="74"/>
        <v>#VALUE!</v>
      </c>
      <c r="AJ149" s="87" t="e">
        <f t="shared" si="75"/>
        <v>#VALUE!</v>
      </c>
      <c r="AK149" s="144" t="e">
        <f t="shared" si="76"/>
        <v>#VALUE!</v>
      </c>
      <c r="AL149" s="144" t="e">
        <f t="shared" si="77"/>
        <v>#VALUE!</v>
      </c>
    </row>
    <row r="150" spans="1:38" s="77" customFormat="1" x14ac:dyDescent="0.2">
      <c r="A150" s="14"/>
      <c r="B150" s="64"/>
      <c r="C150" s="64"/>
      <c r="D150" s="152"/>
      <c r="E150" s="152"/>
      <c r="F150" s="152"/>
      <c r="G150" s="152"/>
      <c r="H150" s="152"/>
      <c r="I150" s="152"/>
      <c r="J150" s="152"/>
      <c r="K150" s="152"/>
      <c r="L150" s="152"/>
      <c r="M150" s="152"/>
      <c r="N150" s="152"/>
      <c r="O150" s="152"/>
      <c r="P150" s="152"/>
      <c r="Q150" s="152"/>
      <c r="R150" s="152"/>
      <c r="S150" s="66" t="str">
        <f t="shared" si="58"/>
        <v/>
      </c>
      <c r="T150" s="66" t="str">
        <f t="shared" si="59"/>
        <v/>
      </c>
      <c r="U150" s="66" t="str">
        <f t="shared" si="60"/>
        <v/>
      </c>
      <c r="V150" s="66" t="str">
        <f t="shared" si="61"/>
        <v/>
      </c>
      <c r="W150" s="66" t="str">
        <f t="shared" si="62"/>
        <v/>
      </c>
      <c r="X150" s="66" t="str">
        <f t="shared" si="63"/>
        <v/>
      </c>
      <c r="Y150" s="66">
        <f t="shared" si="64"/>
        <v>0</v>
      </c>
      <c r="Z150" s="66">
        <f t="shared" si="65"/>
        <v>0</v>
      </c>
      <c r="AA150" s="66" t="e">
        <f t="shared" si="66"/>
        <v>#VALUE!</v>
      </c>
      <c r="AB150" s="67" t="e">
        <f t="shared" si="67"/>
        <v>#VALUE!</v>
      </c>
      <c r="AC150" s="87" t="e">
        <f t="shared" si="68"/>
        <v>#VALUE!</v>
      </c>
      <c r="AD150" s="87" t="e">
        <f t="shared" si="69"/>
        <v>#VALUE!</v>
      </c>
      <c r="AE150" s="87" t="e">
        <f t="shared" si="70"/>
        <v>#VALUE!</v>
      </c>
      <c r="AF150" s="87" t="e">
        <f t="shared" si="71"/>
        <v>#VALUE!</v>
      </c>
      <c r="AG150" s="67" t="e">
        <f t="shared" si="72"/>
        <v>#VALUE!</v>
      </c>
      <c r="AH150" s="87" t="e">
        <f t="shared" si="73"/>
        <v>#VALUE!</v>
      </c>
      <c r="AI150" s="87" t="e">
        <f t="shared" si="74"/>
        <v>#VALUE!</v>
      </c>
      <c r="AJ150" s="87" t="e">
        <f t="shared" si="75"/>
        <v>#VALUE!</v>
      </c>
      <c r="AK150" s="144" t="e">
        <f t="shared" si="76"/>
        <v>#VALUE!</v>
      </c>
      <c r="AL150" s="144" t="e">
        <f t="shared" si="77"/>
        <v>#VALUE!</v>
      </c>
    </row>
    <row r="151" spans="1:38" s="77" customFormat="1" x14ac:dyDescent="0.2">
      <c r="A151" s="14"/>
      <c r="B151" s="64"/>
      <c r="C151" s="64"/>
      <c r="D151" s="152"/>
      <c r="E151" s="152"/>
      <c r="F151" s="152"/>
      <c r="G151" s="152"/>
      <c r="H151" s="152"/>
      <c r="I151" s="152"/>
      <c r="J151" s="152"/>
      <c r="K151" s="152"/>
      <c r="L151" s="152"/>
      <c r="M151" s="152"/>
      <c r="N151" s="152"/>
      <c r="O151" s="152"/>
      <c r="P151" s="152"/>
      <c r="Q151" s="152"/>
      <c r="R151" s="152"/>
      <c r="S151" s="66" t="str">
        <f t="shared" si="58"/>
        <v/>
      </c>
      <c r="T151" s="66" t="str">
        <f t="shared" si="59"/>
        <v/>
      </c>
      <c r="U151" s="66" t="str">
        <f t="shared" si="60"/>
        <v/>
      </c>
      <c r="V151" s="66" t="str">
        <f t="shared" si="61"/>
        <v/>
      </c>
      <c r="W151" s="66" t="str">
        <f t="shared" si="62"/>
        <v/>
      </c>
      <c r="X151" s="66" t="str">
        <f t="shared" si="63"/>
        <v/>
      </c>
      <c r="Y151" s="66">
        <f t="shared" si="64"/>
        <v>0</v>
      </c>
      <c r="Z151" s="66">
        <f t="shared" si="65"/>
        <v>0</v>
      </c>
      <c r="AA151" s="66" t="e">
        <f t="shared" si="66"/>
        <v>#VALUE!</v>
      </c>
      <c r="AB151" s="67" t="e">
        <f t="shared" si="67"/>
        <v>#VALUE!</v>
      </c>
      <c r="AC151" s="87" t="e">
        <f t="shared" si="68"/>
        <v>#VALUE!</v>
      </c>
      <c r="AD151" s="87" t="e">
        <f t="shared" si="69"/>
        <v>#VALUE!</v>
      </c>
      <c r="AE151" s="87" t="e">
        <f t="shared" si="70"/>
        <v>#VALUE!</v>
      </c>
      <c r="AF151" s="87" t="e">
        <f t="shared" si="71"/>
        <v>#VALUE!</v>
      </c>
      <c r="AG151" s="67" t="e">
        <f t="shared" si="72"/>
        <v>#VALUE!</v>
      </c>
      <c r="AH151" s="87" t="e">
        <f t="shared" si="73"/>
        <v>#VALUE!</v>
      </c>
      <c r="AI151" s="87" t="e">
        <f t="shared" si="74"/>
        <v>#VALUE!</v>
      </c>
      <c r="AJ151" s="87" t="e">
        <f t="shared" si="75"/>
        <v>#VALUE!</v>
      </c>
      <c r="AK151" s="144" t="e">
        <f t="shared" si="76"/>
        <v>#VALUE!</v>
      </c>
      <c r="AL151" s="144" t="e">
        <f t="shared" si="77"/>
        <v>#VALUE!</v>
      </c>
    </row>
    <row r="152" spans="1:38" s="77" customFormat="1" x14ac:dyDescent="0.2">
      <c r="A152" s="14"/>
      <c r="B152" s="64"/>
      <c r="C152" s="64"/>
      <c r="D152" s="152"/>
      <c r="E152" s="152"/>
      <c r="F152" s="152"/>
      <c r="G152" s="152"/>
      <c r="H152" s="152"/>
      <c r="I152" s="152"/>
      <c r="J152" s="152"/>
      <c r="K152" s="152"/>
      <c r="L152" s="152"/>
      <c r="M152" s="152"/>
      <c r="N152" s="152"/>
      <c r="O152" s="152"/>
      <c r="P152" s="152"/>
      <c r="Q152" s="152"/>
      <c r="R152" s="152"/>
      <c r="S152" s="66" t="str">
        <f t="shared" si="58"/>
        <v/>
      </c>
      <c r="T152" s="66" t="str">
        <f t="shared" si="59"/>
        <v/>
      </c>
      <c r="U152" s="66" t="str">
        <f t="shared" si="60"/>
        <v/>
      </c>
      <c r="V152" s="66" t="str">
        <f t="shared" si="61"/>
        <v/>
      </c>
      <c r="W152" s="66" t="str">
        <f t="shared" si="62"/>
        <v/>
      </c>
      <c r="X152" s="66" t="str">
        <f t="shared" si="63"/>
        <v/>
      </c>
      <c r="Y152" s="66">
        <f t="shared" si="64"/>
        <v>0</v>
      </c>
      <c r="Z152" s="66">
        <f t="shared" si="65"/>
        <v>0</v>
      </c>
      <c r="AA152" s="66" t="e">
        <f t="shared" si="66"/>
        <v>#VALUE!</v>
      </c>
      <c r="AB152" s="67" t="e">
        <f t="shared" si="67"/>
        <v>#VALUE!</v>
      </c>
      <c r="AC152" s="87" t="e">
        <f t="shared" si="68"/>
        <v>#VALUE!</v>
      </c>
      <c r="AD152" s="87" t="e">
        <f t="shared" si="69"/>
        <v>#VALUE!</v>
      </c>
      <c r="AE152" s="87" t="e">
        <f t="shared" si="70"/>
        <v>#VALUE!</v>
      </c>
      <c r="AF152" s="87" t="e">
        <f t="shared" si="71"/>
        <v>#VALUE!</v>
      </c>
      <c r="AG152" s="67" t="e">
        <f t="shared" si="72"/>
        <v>#VALUE!</v>
      </c>
      <c r="AH152" s="87" t="e">
        <f t="shared" si="73"/>
        <v>#VALUE!</v>
      </c>
      <c r="AI152" s="87" t="e">
        <f t="shared" si="74"/>
        <v>#VALUE!</v>
      </c>
      <c r="AJ152" s="87" t="e">
        <f t="shared" si="75"/>
        <v>#VALUE!</v>
      </c>
      <c r="AK152" s="144" t="e">
        <f t="shared" si="76"/>
        <v>#VALUE!</v>
      </c>
      <c r="AL152" s="144" t="e">
        <f t="shared" si="77"/>
        <v>#VALUE!</v>
      </c>
    </row>
    <row r="153" spans="1:38" s="77" customFormat="1" x14ac:dyDescent="0.2">
      <c r="A153" s="14"/>
      <c r="B153" s="64"/>
      <c r="C153" s="64"/>
      <c r="D153" s="152"/>
      <c r="E153" s="152"/>
      <c r="F153" s="152"/>
      <c r="G153" s="152"/>
      <c r="H153" s="152"/>
      <c r="I153" s="152"/>
      <c r="J153" s="152"/>
      <c r="K153" s="152"/>
      <c r="L153" s="152"/>
      <c r="M153" s="152"/>
      <c r="N153" s="152"/>
      <c r="O153" s="152"/>
      <c r="P153" s="152"/>
      <c r="Q153" s="152"/>
      <c r="R153" s="152"/>
      <c r="S153" s="66" t="str">
        <f t="shared" si="58"/>
        <v/>
      </c>
      <c r="T153" s="66" t="str">
        <f t="shared" si="59"/>
        <v/>
      </c>
      <c r="U153" s="66" t="str">
        <f t="shared" si="60"/>
        <v/>
      </c>
      <c r="V153" s="66" t="str">
        <f t="shared" si="61"/>
        <v/>
      </c>
      <c r="W153" s="66" t="str">
        <f t="shared" si="62"/>
        <v/>
      </c>
      <c r="X153" s="66" t="str">
        <f t="shared" si="63"/>
        <v/>
      </c>
      <c r="Y153" s="66">
        <f t="shared" si="64"/>
        <v>0</v>
      </c>
      <c r="Z153" s="66">
        <f t="shared" si="65"/>
        <v>0</v>
      </c>
      <c r="AA153" s="66" t="e">
        <f t="shared" si="66"/>
        <v>#VALUE!</v>
      </c>
      <c r="AB153" s="67" t="e">
        <f t="shared" si="67"/>
        <v>#VALUE!</v>
      </c>
      <c r="AC153" s="87" t="e">
        <f t="shared" si="68"/>
        <v>#VALUE!</v>
      </c>
      <c r="AD153" s="87" t="e">
        <f t="shared" si="69"/>
        <v>#VALUE!</v>
      </c>
      <c r="AE153" s="87" t="e">
        <f t="shared" si="70"/>
        <v>#VALUE!</v>
      </c>
      <c r="AF153" s="87" t="e">
        <f t="shared" si="71"/>
        <v>#VALUE!</v>
      </c>
      <c r="AG153" s="67" t="e">
        <f t="shared" si="72"/>
        <v>#VALUE!</v>
      </c>
      <c r="AH153" s="87" t="e">
        <f t="shared" si="73"/>
        <v>#VALUE!</v>
      </c>
      <c r="AI153" s="87" t="e">
        <f t="shared" si="74"/>
        <v>#VALUE!</v>
      </c>
      <c r="AJ153" s="87" t="e">
        <f t="shared" si="75"/>
        <v>#VALUE!</v>
      </c>
      <c r="AK153" s="144" t="e">
        <f t="shared" si="76"/>
        <v>#VALUE!</v>
      </c>
      <c r="AL153" s="144" t="e">
        <f t="shared" si="77"/>
        <v>#VALUE!</v>
      </c>
    </row>
    <row r="154" spans="1:38" s="77" customFormat="1" x14ac:dyDescent="0.2">
      <c r="A154" s="14"/>
      <c r="B154" s="64"/>
      <c r="C154" s="64"/>
      <c r="D154" s="152"/>
      <c r="E154" s="152"/>
      <c r="F154" s="152"/>
      <c r="G154" s="152"/>
      <c r="H154" s="152"/>
      <c r="I154" s="152"/>
      <c r="J154" s="152"/>
      <c r="K154" s="152"/>
      <c r="L154" s="152"/>
      <c r="M154" s="152"/>
      <c r="N154" s="152"/>
      <c r="O154" s="152"/>
      <c r="P154" s="152"/>
      <c r="Q154" s="152"/>
      <c r="R154" s="152"/>
      <c r="S154" s="66" t="str">
        <f t="shared" si="58"/>
        <v/>
      </c>
      <c r="T154" s="66" t="str">
        <f t="shared" si="59"/>
        <v/>
      </c>
      <c r="U154" s="66" t="str">
        <f t="shared" si="60"/>
        <v/>
      </c>
      <c r="V154" s="66" t="str">
        <f t="shared" si="61"/>
        <v/>
      </c>
      <c r="W154" s="66" t="str">
        <f t="shared" si="62"/>
        <v/>
      </c>
      <c r="X154" s="66" t="str">
        <f t="shared" si="63"/>
        <v/>
      </c>
      <c r="Y154" s="66">
        <f t="shared" si="64"/>
        <v>0</v>
      </c>
      <c r="Z154" s="66">
        <f t="shared" si="65"/>
        <v>0</v>
      </c>
      <c r="AA154" s="66" t="e">
        <f t="shared" si="66"/>
        <v>#VALUE!</v>
      </c>
      <c r="AB154" s="67" t="e">
        <f t="shared" si="67"/>
        <v>#VALUE!</v>
      </c>
      <c r="AC154" s="87" t="e">
        <f t="shared" si="68"/>
        <v>#VALUE!</v>
      </c>
      <c r="AD154" s="87" t="e">
        <f t="shared" si="69"/>
        <v>#VALUE!</v>
      </c>
      <c r="AE154" s="87" t="e">
        <f t="shared" si="70"/>
        <v>#VALUE!</v>
      </c>
      <c r="AF154" s="87" t="e">
        <f t="shared" si="71"/>
        <v>#VALUE!</v>
      </c>
      <c r="AG154" s="67" t="e">
        <f t="shared" si="72"/>
        <v>#VALUE!</v>
      </c>
      <c r="AH154" s="87" t="e">
        <f t="shared" si="73"/>
        <v>#VALUE!</v>
      </c>
      <c r="AI154" s="87" t="e">
        <f t="shared" si="74"/>
        <v>#VALUE!</v>
      </c>
      <c r="AJ154" s="87" t="e">
        <f t="shared" si="75"/>
        <v>#VALUE!</v>
      </c>
      <c r="AK154" s="144" t="e">
        <f t="shared" si="76"/>
        <v>#VALUE!</v>
      </c>
      <c r="AL154" s="144" t="e">
        <f t="shared" si="77"/>
        <v>#VALUE!</v>
      </c>
    </row>
    <row r="155" spans="1:38" s="77" customFormat="1" x14ac:dyDescent="0.2">
      <c r="A155" s="14"/>
      <c r="B155" s="64"/>
      <c r="C155" s="64"/>
      <c r="D155" s="152"/>
      <c r="E155" s="152"/>
      <c r="F155" s="152"/>
      <c r="G155" s="152"/>
      <c r="H155" s="152"/>
      <c r="I155" s="152"/>
      <c r="J155" s="152"/>
      <c r="K155" s="152"/>
      <c r="L155" s="152"/>
      <c r="M155" s="152"/>
      <c r="N155" s="152"/>
      <c r="O155" s="152"/>
      <c r="P155" s="152"/>
      <c r="Q155" s="152"/>
      <c r="R155" s="152"/>
      <c r="S155" s="66" t="str">
        <f t="shared" si="58"/>
        <v/>
      </c>
      <c r="T155" s="66" t="str">
        <f t="shared" si="59"/>
        <v/>
      </c>
      <c r="U155" s="66" t="str">
        <f t="shared" si="60"/>
        <v/>
      </c>
      <c r="V155" s="66" t="str">
        <f t="shared" si="61"/>
        <v/>
      </c>
      <c r="W155" s="66" t="str">
        <f t="shared" si="62"/>
        <v/>
      </c>
      <c r="X155" s="66" t="str">
        <f t="shared" si="63"/>
        <v/>
      </c>
      <c r="Y155" s="66">
        <f t="shared" si="64"/>
        <v>0</v>
      </c>
      <c r="Z155" s="66">
        <f t="shared" si="65"/>
        <v>0</v>
      </c>
      <c r="AA155" s="66" t="e">
        <f t="shared" si="66"/>
        <v>#VALUE!</v>
      </c>
      <c r="AB155" s="67" t="e">
        <f t="shared" si="67"/>
        <v>#VALUE!</v>
      </c>
      <c r="AC155" s="87" t="e">
        <f t="shared" si="68"/>
        <v>#VALUE!</v>
      </c>
      <c r="AD155" s="87" t="e">
        <f t="shared" si="69"/>
        <v>#VALUE!</v>
      </c>
      <c r="AE155" s="87" t="e">
        <f t="shared" si="70"/>
        <v>#VALUE!</v>
      </c>
      <c r="AF155" s="87" t="e">
        <f t="shared" si="71"/>
        <v>#VALUE!</v>
      </c>
      <c r="AG155" s="67" t="e">
        <f t="shared" si="72"/>
        <v>#VALUE!</v>
      </c>
      <c r="AH155" s="87" t="e">
        <f t="shared" si="73"/>
        <v>#VALUE!</v>
      </c>
      <c r="AI155" s="87" t="e">
        <f t="shared" si="74"/>
        <v>#VALUE!</v>
      </c>
      <c r="AJ155" s="87" t="e">
        <f t="shared" si="75"/>
        <v>#VALUE!</v>
      </c>
      <c r="AK155" s="144" t="e">
        <f t="shared" si="76"/>
        <v>#VALUE!</v>
      </c>
      <c r="AL155" s="144" t="e">
        <f t="shared" si="77"/>
        <v>#VALUE!</v>
      </c>
    </row>
    <row r="156" spans="1:38" s="77" customFormat="1" x14ac:dyDescent="0.2">
      <c r="A156" s="14"/>
      <c r="B156" s="64"/>
      <c r="C156" s="64"/>
      <c r="D156" s="152"/>
      <c r="E156" s="152"/>
      <c r="F156" s="152"/>
      <c r="G156" s="152"/>
      <c r="H156" s="152"/>
      <c r="I156" s="152"/>
      <c r="J156" s="152"/>
      <c r="K156" s="152"/>
      <c r="L156" s="152"/>
      <c r="M156" s="152"/>
      <c r="N156" s="152"/>
      <c r="O156" s="152"/>
      <c r="P156" s="152"/>
      <c r="Q156" s="152"/>
      <c r="R156" s="152"/>
      <c r="S156" s="66" t="str">
        <f t="shared" si="58"/>
        <v/>
      </c>
      <c r="T156" s="66" t="str">
        <f t="shared" si="59"/>
        <v/>
      </c>
      <c r="U156" s="66" t="str">
        <f t="shared" si="60"/>
        <v/>
      </c>
      <c r="V156" s="66" t="str">
        <f t="shared" si="61"/>
        <v/>
      </c>
      <c r="W156" s="66" t="str">
        <f t="shared" si="62"/>
        <v/>
      </c>
      <c r="X156" s="66" t="str">
        <f t="shared" si="63"/>
        <v/>
      </c>
      <c r="Y156" s="66">
        <f t="shared" si="64"/>
        <v>0</v>
      </c>
      <c r="Z156" s="66">
        <f t="shared" si="65"/>
        <v>0</v>
      </c>
      <c r="AA156" s="66" t="e">
        <f t="shared" si="66"/>
        <v>#VALUE!</v>
      </c>
      <c r="AB156" s="67" t="e">
        <f t="shared" si="67"/>
        <v>#VALUE!</v>
      </c>
      <c r="AC156" s="87" t="e">
        <f t="shared" si="68"/>
        <v>#VALUE!</v>
      </c>
      <c r="AD156" s="87" t="e">
        <f t="shared" si="69"/>
        <v>#VALUE!</v>
      </c>
      <c r="AE156" s="87" t="e">
        <f t="shared" si="70"/>
        <v>#VALUE!</v>
      </c>
      <c r="AF156" s="87" t="e">
        <f t="shared" si="71"/>
        <v>#VALUE!</v>
      </c>
      <c r="AG156" s="67" t="e">
        <f t="shared" si="72"/>
        <v>#VALUE!</v>
      </c>
      <c r="AH156" s="87" t="e">
        <f t="shared" si="73"/>
        <v>#VALUE!</v>
      </c>
      <c r="AI156" s="87" t="e">
        <f t="shared" si="74"/>
        <v>#VALUE!</v>
      </c>
      <c r="AJ156" s="87" t="e">
        <f t="shared" si="75"/>
        <v>#VALUE!</v>
      </c>
      <c r="AK156" s="144" t="e">
        <f t="shared" si="76"/>
        <v>#VALUE!</v>
      </c>
      <c r="AL156" s="144" t="e">
        <f t="shared" si="77"/>
        <v>#VALUE!</v>
      </c>
    </row>
    <row r="157" spans="1:38" s="77" customFormat="1" x14ac:dyDescent="0.2">
      <c r="A157" s="14"/>
      <c r="B157" s="64"/>
      <c r="C157" s="64"/>
      <c r="D157" s="152"/>
      <c r="E157" s="152"/>
      <c r="F157" s="152"/>
      <c r="G157" s="152"/>
      <c r="H157" s="152"/>
      <c r="I157" s="152"/>
      <c r="J157" s="152"/>
      <c r="K157" s="152"/>
      <c r="L157" s="152"/>
      <c r="M157" s="152"/>
      <c r="N157" s="152"/>
      <c r="O157" s="152"/>
      <c r="P157" s="152"/>
      <c r="Q157" s="152"/>
      <c r="R157" s="152"/>
      <c r="S157" s="66" t="str">
        <f t="shared" si="58"/>
        <v/>
      </c>
      <c r="T157" s="66" t="str">
        <f t="shared" si="59"/>
        <v/>
      </c>
      <c r="U157" s="66" t="str">
        <f t="shared" si="60"/>
        <v/>
      </c>
      <c r="V157" s="66" t="str">
        <f t="shared" si="61"/>
        <v/>
      </c>
      <c r="W157" s="66" t="str">
        <f t="shared" si="62"/>
        <v/>
      </c>
      <c r="X157" s="66" t="str">
        <f t="shared" si="63"/>
        <v/>
      </c>
      <c r="Y157" s="66">
        <f t="shared" si="64"/>
        <v>0</v>
      </c>
      <c r="Z157" s="66">
        <f t="shared" si="65"/>
        <v>0</v>
      </c>
      <c r="AA157" s="66" t="e">
        <f t="shared" si="66"/>
        <v>#VALUE!</v>
      </c>
      <c r="AB157" s="67" t="e">
        <f t="shared" si="67"/>
        <v>#VALUE!</v>
      </c>
      <c r="AC157" s="87" t="e">
        <f t="shared" si="68"/>
        <v>#VALUE!</v>
      </c>
      <c r="AD157" s="87" t="e">
        <f t="shared" si="69"/>
        <v>#VALUE!</v>
      </c>
      <c r="AE157" s="87" t="e">
        <f t="shared" si="70"/>
        <v>#VALUE!</v>
      </c>
      <c r="AF157" s="87" t="e">
        <f t="shared" si="71"/>
        <v>#VALUE!</v>
      </c>
      <c r="AG157" s="67" t="e">
        <f t="shared" si="72"/>
        <v>#VALUE!</v>
      </c>
      <c r="AH157" s="87" t="e">
        <f t="shared" si="73"/>
        <v>#VALUE!</v>
      </c>
      <c r="AI157" s="87" t="e">
        <f t="shared" si="74"/>
        <v>#VALUE!</v>
      </c>
      <c r="AJ157" s="87" t="e">
        <f t="shared" si="75"/>
        <v>#VALUE!</v>
      </c>
      <c r="AK157" s="144" t="e">
        <f t="shared" si="76"/>
        <v>#VALUE!</v>
      </c>
      <c r="AL157" s="144" t="e">
        <f t="shared" si="77"/>
        <v>#VALUE!</v>
      </c>
    </row>
    <row r="158" spans="1:38" s="77" customFormat="1" x14ac:dyDescent="0.2">
      <c r="A158" s="14"/>
      <c r="B158" s="64"/>
      <c r="C158" s="64"/>
      <c r="D158" s="152"/>
      <c r="E158" s="152"/>
      <c r="F158" s="152"/>
      <c r="G158" s="152"/>
      <c r="H158" s="152"/>
      <c r="I158" s="152"/>
      <c r="J158" s="152"/>
      <c r="K158" s="152"/>
      <c r="L158" s="152"/>
      <c r="M158" s="152"/>
      <c r="N158" s="152"/>
      <c r="O158" s="152"/>
      <c r="P158" s="152"/>
      <c r="Q158" s="152"/>
      <c r="R158" s="152"/>
      <c r="S158" s="66" t="str">
        <f t="shared" si="58"/>
        <v/>
      </c>
      <c r="T158" s="66" t="str">
        <f t="shared" si="59"/>
        <v/>
      </c>
      <c r="U158" s="66" t="str">
        <f t="shared" si="60"/>
        <v/>
      </c>
      <c r="V158" s="66" t="str">
        <f t="shared" si="61"/>
        <v/>
      </c>
      <c r="W158" s="66" t="str">
        <f t="shared" si="62"/>
        <v/>
      </c>
      <c r="X158" s="66" t="str">
        <f t="shared" si="63"/>
        <v/>
      </c>
      <c r="Y158" s="66">
        <f t="shared" si="64"/>
        <v>0</v>
      </c>
      <c r="Z158" s="66">
        <f t="shared" si="65"/>
        <v>0</v>
      </c>
      <c r="AA158" s="66" t="e">
        <f t="shared" si="66"/>
        <v>#VALUE!</v>
      </c>
      <c r="AB158" s="67" t="e">
        <f t="shared" si="67"/>
        <v>#VALUE!</v>
      </c>
      <c r="AC158" s="87" t="e">
        <f t="shared" si="68"/>
        <v>#VALUE!</v>
      </c>
      <c r="AD158" s="87" t="e">
        <f t="shared" si="69"/>
        <v>#VALUE!</v>
      </c>
      <c r="AE158" s="87" t="e">
        <f t="shared" si="70"/>
        <v>#VALUE!</v>
      </c>
      <c r="AF158" s="87" t="e">
        <f t="shared" si="71"/>
        <v>#VALUE!</v>
      </c>
      <c r="AG158" s="67" t="e">
        <f t="shared" si="72"/>
        <v>#VALUE!</v>
      </c>
      <c r="AH158" s="87" t="e">
        <f t="shared" si="73"/>
        <v>#VALUE!</v>
      </c>
      <c r="AI158" s="87" t="e">
        <f t="shared" si="74"/>
        <v>#VALUE!</v>
      </c>
      <c r="AJ158" s="87" t="e">
        <f t="shared" si="75"/>
        <v>#VALUE!</v>
      </c>
      <c r="AK158" s="144" t="e">
        <f t="shared" si="76"/>
        <v>#VALUE!</v>
      </c>
      <c r="AL158" s="144" t="e">
        <f t="shared" si="77"/>
        <v>#VALUE!</v>
      </c>
    </row>
    <row r="159" spans="1:38" s="77" customFormat="1" x14ac:dyDescent="0.2">
      <c r="A159" s="14"/>
      <c r="B159" s="64"/>
      <c r="C159" s="64"/>
      <c r="D159" s="152"/>
      <c r="E159" s="152"/>
      <c r="F159" s="152"/>
      <c r="G159" s="152"/>
      <c r="H159" s="152"/>
      <c r="I159" s="152"/>
      <c r="J159" s="152"/>
      <c r="K159" s="152"/>
      <c r="L159" s="152"/>
      <c r="M159" s="152"/>
      <c r="N159" s="152"/>
      <c r="O159" s="152"/>
      <c r="P159" s="152"/>
      <c r="Q159" s="152"/>
      <c r="R159" s="152"/>
      <c r="S159" s="66" t="str">
        <f t="shared" si="58"/>
        <v/>
      </c>
      <c r="T159" s="66" t="str">
        <f t="shared" si="59"/>
        <v/>
      </c>
      <c r="U159" s="66" t="str">
        <f t="shared" si="60"/>
        <v/>
      </c>
      <c r="V159" s="66" t="str">
        <f t="shared" si="61"/>
        <v/>
      </c>
      <c r="W159" s="66" t="str">
        <f t="shared" si="62"/>
        <v/>
      </c>
      <c r="X159" s="66" t="str">
        <f t="shared" si="63"/>
        <v/>
      </c>
      <c r="Y159" s="66">
        <f t="shared" si="64"/>
        <v>0</v>
      </c>
      <c r="Z159" s="66">
        <f t="shared" si="65"/>
        <v>0</v>
      </c>
      <c r="AA159" s="66" t="e">
        <f t="shared" si="66"/>
        <v>#VALUE!</v>
      </c>
      <c r="AB159" s="67" t="e">
        <f t="shared" si="67"/>
        <v>#VALUE!</v>
      </c>
      <c r="AC159" s="87" t="e">
        <f t="shared" si="68"/>
        <v>#VALUE!</v>
      </c>
      <c r="AD159" s="87" t="e">
        <f t="shared" si="69"/>
        <v>#VALUE!</v>
      </c>
      <c r="AE159" s="87" t="e">
        <f t="shared" si="70"/>
        <v>#VALUE!</v>
      </c>
      <c r="AF159" s="87" t="e">
        <f t="shared" si="71"/>
        <v>#VALUE!</v>
      </c>
      <c r="AG159" s="67" t="e">
        <f t="shared" si="72"/>
        <v>#VALUE!</v>
      </c>
      <c r="AH159" s="87" t="e">
        <f t="shared" si="73"/>
        <v>#VALUE!</v>
      </c>
      <c r="AI159" s="87" t="e">
        <f t="shared" si="74"/>
        <v>#VALUE!</v>
      </c>
      <c r="AJ159" s="87" t="e">
        <f t="shared" si="75"/>
        <v>#VALUE!</v>
      </c>
      <c r="AK159" s="144" t="e">
        <f t="shared" si="76"/>
        <v>#VALUE!</v>
      </c>
      <c r="AL159" s="144" t="e">
        <f t="shared" si="77"/>
        <v>#VALUE!</v>
      </c>
    </row>
    <row r="160" spans="1:38" s="77" customFormat="1" x14ac:dyDescent="0.2">
      <c r="A160" s="14"/>
      <c r="B160" s="64"/>
      <c r="C160" s="64"/>
      <c r="D160" s="152"/>
      <c r="E160" s="152"/>
      <c r="F160" s="152"/>
      <c r="G160" s="152"/>
      <c r="H160" s="152"/>
      <c r="I160" s="152"/>
      <c r="J160" s="152"/>
      <c r="K160" s="152"/>
      <c r="L160" s="152"/>
      <c r="M160" s="152"/>
      <c r="N160" s="152"/>
      <c r="O160" s="152"/>
      <c r="P160" s="152"/>
      <c r="Q160" s="152"/>
      <c r="R160" s="152"/>
      <c r="S160" s="66" t="str">
        <f t="shared" si="58"/>
        <v/>
      </c>
      <c r="T160" s="66" t="str">
        <f t="shared" si="59"/>
        <v/>
      </c>
      <c r="U160" s="66" t="str">
        <f t="shared" si="60"/>
        <v/>
      </c>
      <c r="V160" s="66" t="str">
        <f t="shared" si="61"/>
        <v/>
      </c>
      <c r="W160" s="66" t="str">
        <f t="shared" si="62"/>
        <v/>
      </c>
      <c r="X160" s="66" t="str">
        <f t="shared" si="63"/>
        <v/>
      </c>
      <c r="Y160" s="66">
        <f t="shared" si="64"/>
        <v>0</v>
      </c>
      <c r="Z160" s="66">
        <f t="shared" si="65"/>
        <v>0</v>
      </c>
      <c r="AA160" s="66" t="e">
        <f t="shared" si="66"/>
        <v>#VALUE!</v>
      </c>
      <c r="AB160" s="67" t="e">
        <f t="shared" si="67"/>
        <v>#VALUE!</v>
      </c>
      <c r="AC160" s="87" t="e">
        <f t="shared" si="68"/>
        <v>#VALUE!</v>
      </c>
      <c r="AD160" s="87" t="e">
        <f t="shared" si="69"/>
        <v>#VALUE!</v>
      </c>
      <c r="AE160" s="87" t="e">
        <f t="shared" si="70"/>
        <v>#VALUE!</v>
      </c>
      <c r="AF160" s="87" t="e">
        <f t="shared" si="71"/>
        <v>#VALUE!</v>
      </c>
      <c r="AG160" s="67" t="e">
        <f t="shared" si="72"/>
        <v>#VALUE!</v>
      </c>
      <c r="AH160" s="87" t="e">
        <f t="shared" si="73"/>
        <v>#VALUE!</v>
      </c>
      <c r="AI160" s="87" t="e">
        <f t="shared" si="74"/>
        <v>#VALUE!</v>
      </c>
      <c r="AJ160" s="87" t="e">
        <f t="shared" si="75"/>
        <v>#VALUE!</v>
      </c>
      <c r="AK160" s="144" t="e">
        <f t="shared" si="76"/>
        <v>#VALUE!</v>
      </c>
      <c r="AL160" s="144" t="e">
        <f t="shared" si="77"/>
        <v>#VALUE!</v>
      </c>
    </row>
    <row r="161" spans="1:38" s="77" customFormat="1" x14ac:dyDescent="0.2">
      <c r="A161" s="14"/>
      <c r="B161" s="64"/>
      <c r="C161" s="64"/>
      <c r="D161" s="152"/>
      <c r="E161" s="152"/>
      <c r="F161" s="152"/>
      <c r="G161" s="152"/>
      <c r="H161" s="152"/>
      <c r="I161" s="152"/>
      <c r="J161" s="152"/>
      <c r="K161" s="152"/>
      <c r="L161" s="152"/>
      <c r="M161" s="152"/>
      <c r="N161" s="152"/>
      <c r="O161" s="152"/>
      <c r="P161" s="152"/>
      <c r="Q161" s="152"/>
      <c r="R161" s="152"/>
      <c r="S161" s="66" t="str">
        <f t="shared" si="58"/>
        <v/>
      </c>
      <c r="T161" s="66" t="str">
        <f t="shared" si="59"/>
        <v/>
      </c>
      <c r="U161" s="66" t="str">
        <f t="shared" si="60"/>
        <v/>
      </c>
      <c r="V161" s="66" t="str">
        <f t="shared" si="61"/>
        <v/>
      </c>
      <c r="W161" s="66" t="str">
        <f t="shared" si="62"/>
        <v/>
      </c>
      <c r="X161" s="66" t="str">
        <f t="shared" si="63"/>
        <v/>
      </c>
      <c r="Y161" s="66">
        <f t="shared" si="64"/>
        <v>0</v>
      </c>
      <c r="Z161" s="66">
        <f t="shared" si="65"/>
        <v>0</v>
      </c>
      <c r="AA161" s="66" t="e">
        <f t="shared" si="66"/>
        <v>#VALUE!</v>
      </c>
      <c r="AB161" s="67" t="e">
        <f t="shared" si="67"/>
        <v>#VALUE!</v>
      </c>
      <c r="AC161" s="87" t="e">
        <f t="shared" si="68"/>
        <v>#VALUE!</v>
      </c>
      <c r="AD161" s="87" t="e">
        <f t="shared" si="69"/>
        <v>#VALUE!</v>
      </c>
      <c r="AE161" s="87" t="e">
        <f t="shared" si="70"/>
        <v>#VALUE!</v>
      </c>
      <c r="AF161" s="87" t="e">
        <f t="shared" si="71"/>
        <v>#VALUE!</v>
      </c>
      <c r="AG161" s="67" t="e">
        <f t="shared" si="72"/>
        <v>#VALUE!</v>
      </c>
      <c r="AH161" s="87" t="e">
        <f t="shared" si="73"/>
        <v>#VALUE!</v>
      </c>
      <c r="AI161" s="87" t="e">
        <f t="shared" si="74"/>
        <v>#VALUE!</v>
      </c>
      <c r="AJ161" s="87" t="e">
        <f t="shared" si="75"/>
        <v>#VALUE!</v>
      </c>
      <c r="AK161" s="144" t="e">
        <f t="shared" si="76"/>
        <v>#VALUE!</v>
      </c>
      <c r="AL161" s="144" t="e">
        <f t="shared" si="77"/>
        <v>#VALUE!</v>
      </c>
    </row>
    <row r="162" spans="1:38" s="77" customFormat="1" x14ac:dyDescent="0.2">
      <c r="A162" s="14"/>
      <c r="B162" s="64"/>
      <c r="C162" s="64"/>
      <c r="D162" s="152"/>
      <c r="E162" s="152"/>
      <c r="F162" s="152"/>
      <c r="G162" s="152"/>
      <c r="H162" s="152"/>
      <c r="I162" s="152"/>
      <c r="J162" s="152"/>
      <c r="K162" s="152"/>
      <c r="L162" s="152"/>
      <c r="M162" s="152"/>
      <c r="N162" s="152"/>
      <c r="O162" s="152"/>
      <c r="P162" s="152"/>
      <c r="Q162" s="152"/>
      <c r="R162" s="152"/>
      <c r="S162" s="66" t="str">
        <f t="shared" si="58"/>
        <v/>
      </c>
      <c r="T162" s="66" t="str">
        <f t="shared" si="59"/>
        <v/>
      </c>
      <c r="U162" s="66" t="str">
        <f t="shared" si="60"/>
        <v/>
      </c>
      <c r="V162" s="66" t="str">
        <f t="shared" si="61"/>
        <v/>
      </c>
      <c r="W162" s="66" t="str">
        <f t="shared" si="62"/>
        <v/>
      </c>
      <c r="X162" s="66" t="str">
        <f t="shared" si="63"/>
        <v/>
      </c>
      <c r="Y162" s="66">
        <f t="shared" si="64"/>
        <v>0</v>
      </c>
      <c r="Z162" s="66">
        <f t="shared" si="65"/>
        <v>0</v>
      </c>
      <c r="AA162" s="66" t="e">
        <f t="shared" si="66"/>
        <v>#VALUE!</v>
      </c>
      <c r="AB162" s="67" t="e">
        <f t="shared" si="67"/>
        <v>#VALUE!</v>
      </c>
      <c r="AC162" s="87" t="e">
        <f t="shared" si="68"/>
        <v>#VALUE!</v>
      </c>
      <c r="AD162" s="87" t="e">
        <f t="shared" si="69"/>
        <v>#VALUE!</v>
      </c>
      <c r="AE162" s="87" t="e">
        <f t="shared" si="70"/>
        <v>#VALUE!</v>
      </c>
      <c r="AF162" s="87" t="e">
        <f t="shared" si="71"/>
        <v>#VALUE!</v>
      </c>
      <c r="AG162" s="67" t="e">
        <f t="shared" si="72"/>
        <v>#VALUE!</v>
      </c>
      <c r="AH162" s="87" t="e">
        <f t="shared" si="73"/>
        <v>#VALUE!</v>
      </c>
      <c r="AI162" s="87" t="e">
        <f t="shared" si="74"/>
        <v>#VALUE!</v>
      </c>
      <c r="AJ162" s="87" t="e">
        <f t="shared" si="75"/>
        <v>#VALUE!</v>
      </c>
      <c r="AK162" s="144" t="e">
        <f t="shared" si="76"/>
        <v>#VALUE!</v>
      </c>
      <c r="AL162" s="144" t="e">
        <f t="shared" si="77"/>
        <v>#VALUE!</v>
      </c>
    </row>
    <row r="163" spans="1:38" s="77" customFormat="1" x14ac:dyDescent="0.2">
      <c r="A163" s="14"/>
      <c r="B163" s="64"/>
      <c r="C163" s="64"/>
      <c r="D163" s="152"/>
      <c r="E163" s="152"/>
      <c r="F163" s="152"/>
      <c r="G163" s="152"/>
      <c r="H163" s="152"/>
      <c r="I163" s="152"/>
      <c r="J163" s="152"/>
      <c r="K163" s="152"/>
      <c r="L163" s="152"/>
      <c r="M163" s="152"/>
      <c r="N163" s="152"/>
      <c r="O163" s="152"/>
      <c r="P163" s="152"/>
      <c r="Q163" s="152"/>
      <c r="R163" s="152"/>
      <c r="S163" s="66" t="str">
        <f t="shared" si="58"/>
        <v/>
      </c>
      <c r="T163" s="66" t="str">
        <f t="shared" si="59"/>
        <v/>
      </c>
      <c r="U163" s="66" t="str">
        <f t="shared" si="60"/>
        <v/>
      </c>
      <c r="V163" s="66" t="str">
        <f t="shared" si="61"/>
        <v/>
      </c>
      <c r="W163" s="66" t="str">
        <f t="shared" si="62"/>
        <v/>
      </c>
      <c r="X163" s="66" t="str">
        <f t="shared" si="63"/>
        <v/>
      </c>
      <c r="Y163" s="66">
        <f t="shared" si="64"/>
        <v>0</v>
      </c>
      <c r="Z163" s="66">
        <f t="shared" si="65"/>
        <v>0</v>
      </c>
      <c r="AA163" s="66" t="e">
        <f t="shared" si="66"/>
        <v>#VALUE!</v>
      </c>
      <c r="AB163" s="67" t="e">
        <f t="shared" si="67"/>
        <v>#VALUE!</v>
      </c>
      <c r="AC163" s="87" t="e">
        <f t="shared" si="68"/>
        <v>#VALUE!</v>
      </c>
      <c r="AD163" s="87" t="e">
        <f t="shared" si="69"/>
        <v>#VALUE!</v>
      </c>
      <c r="AE163" s="87" t="e">
        <f t="shared" si="70"/>
        <v>#VALUE!</v>
      </c>
      <c r="AF163" s="87" t="e">
        <f t="shared" si="71"/>
        <v>#VALUE!</v>
      </c>
      <c r="AG163" s="67" t="e">
        <f t="shared" si="72"/>
        <v>#VALUE!</v>
      </c>
      <c r="AH163" s="87" t="e">
        <f t="shared" si="73"/>
        <v>#VALUE!</v>
      </c>
      <c r="AI163" s="87" t="e">
        <f t="shared" si="74"/>
        <v>#VALUE!</v>
      </c>
      <c r="AJ163" s="87" t="e">
        <f t="shared" si="75"/>
        <v>#VALUE!</v>
      </c>
      <c r="AK163" s="144" t="e">
        <f t="shared" si="76"/>
        <v>#VALUE!</v>
      </c>
      <c r="AL163" s="144" t="e">
        <f t="shared" si="77"/>
        <v>#VALUE!</v>
      </c>
    </row>
    <row r="164" spans="1:38" s="77" customFormat="1" x14ac:dyDescent="0.2">
      <c r="A164" s="14"/>
      <c r="B164" s="64"/>
      <c r="C164" s="64"/>
      <c r="D164" s="152"/>
      <c r="E164" s="152"/>
      <c r="F164" s="152"/>
      <c r="G164" s="152"/>
      <c r="H164" s="152"/>
      <c r="I164" s="152"/>
      <c r="J164" s="152"/>
      <c r="K164" s="152"/>
      <c r="L164" s="152"/>
      <c r="M164" s="152"/>
      <c r="N164" s="152"/>
      <c r="O164" s="152"/>
      <c r="P164" s="152"/>
      <c r="Q164" s="152"/>
      <c r="R164" s="152"/>
      <c r="S164" s="66" t="str">
        <f t="shared" si="58"/>
        <v/>
      </c>
      <c r="T164" s="66" t="str">
        <f t="shared" si="59"/>
        <v/>
      </c>
      <c r="U164" s="66" t="str">
        <f t="shared" si="60"/>
        <v/>
      </c>
      <c r="V164" s="66" t="str">
        <f t="shared" si="61"/>
        <v/>
      </c>
      <c r="W164" s="66" t="str">
        <f t="shared" si="62"/>
        <v/>
      </c>
      <c r="X164" s="66" t="str">
        <f t="shared" si="63"/>
        <v/>
      </c>
      <c r="Y164" s="66">
        <f t="shared" si="64"/>
        <v>0</v>
      </c>
      <c r="Z164" s="66">
        <f t="shared" si="65"/>
        <v>0</v>
      </c>
      <c r="AA164" s="66" t="e">
        <f t="shared" si="66"/>
        <v>#VALUE!</v>
      </c>
      <c r="AB164" s="67" t="e">
        <f t="shared" si="67"/>
        <v>#VALUE!</v>
      </c>
      <c r="AC164" s="87" t="e">
        <f t="shared" si="68"/>
        <v>#VALUE!</v>
      </c>
      <c r="AD164" s="87" t="e">
        <f t="shared" si="69"/>
        <v>#VALUE!</v>
      </c>
      <c r="AE164" s="87" t="e">
        <f t="shared" si="70"/>
        <v>#VALUE!</v>
      </c>
      <c r="AF164" s="87" t="e">
        <f t="shared" si="71"/>
        <v>#VALUE!</v>
      </c>
      <c r="AG164" s="67" t="e">
        <f t="shared" si="72"/>
        <v>#VALUE!</v>
      </c>
      <c r="AH164" s="87" t="e">
        <f t="shared" si="73"/>
        <v>#VALUE!</v>
      </c>
      <c r="AI164" s="87" t="e">
        <f t="shared" si="74"/>
        <v>#VALUE!</v>
      </c>
      <c r="AJ164" s="87" t="e">
        <f t="shared" si="75"/>
        <v>#VALUE!</v>
      </c>
      <c r="AK164" s="144" t="e">
        <f t="shared" si="76"/>
        <v>#VALUE!</v>
      </c>
      <c r="AL164" s="144" t="e">
        <f t="shared" si="77"/>
        <v>#VALUE!</v>
      </c>
    </row>
    <row r="165" spans="1:38" s="77" customFormat="1" x14ac:dyDescent="0.2">
      <c r="A165" s="14"/>
      <c r="B165" s="64"/>
      <c r="C165" s="64"/>
      <c r="D165" s="152"/>
      <c r="E165" s="152"/>
      <c r="F165" s="152"/>
      <c r="G165" s="152"/>
      <c r="H165" s="152"/>
      <c r="I165" s="152"/>
      <c r="J165" s="152"/>
      <c r="K165" s="152"/>
      <c r="L165" s="152"/>
      <c r="M165" s="152"/>
      <c r="N165" s="152"/>
      <c r="O165" s="152"/>
      <c r="P165" s="152"/>
      <c r="Q165" s="152"/>
      <c r="R165" s="152"/>
      <c r="S165" s="66" t="str">
        <f t="shared" si="58"/>
        <v/>
      </c>
      <c r="T165" s="66" t="str">
        <f t="shared" si="59"/>
        <v/>
      </c>
      <c r="U165" s="66" t="str">
        <f t="shared" si="60"/>
        <v/>
      </c>
      <c r="V165" s="66" t="str">
        <f t="shared" si="61"/>
        <v/>
      </c>
      <c r="W165" s="66" t="str">
        <f t="shared" si="62"/>
        <v/>
      </c>
      <c r="X165" s="66" t="str">
        <f t="shared" si="63"/>
        <v/>
      </c>
      <c r="Y165" s="66">
        <f t="shared" si="64"/>
        <v>0</v>
      </c>
      <c r="Z165" s="66">
        <f t="shared" si="65"/>
        <v>0</v>
      </c>
      <c r="AA165" s="66" t="e">
        <f t="shared" si="66"/>
        <v>#VALUE!</v>
      </c>
      <c r="AB165" s="67" t="e">
        <f t="shared" si="67"/>
        <v>#VALUE!</v>
      </c>
      <c r="AC165" s="87" t="e">
        <f t="shared" si="68"/>
        <v>#VALUE!</v>
      </c>
      <c r="AD165" s="87" t="e">
        <f t="shared" si="69"/>
        <v>#VALUE!</v>
      </c>
      <c r="AE165" s="87" t="e">
        <f t="shared" si="70"/>
        <v>#VALUE!</v>
      </c>
      <c r="AF165" s="87" t="e">
        <f t="shared" si="71"/>
        <v>#VALUE!</v>
      </c>
      <c r="AG165" s="67" t="e">
        <f t="shared" si="72"/>
        <v>#VALUE!</v>
      </c>
      <c r="AH165" s="87" t="e">
        <f t="shared" si="73"/>
        <v>#VALUE!</v>
      </c>
      <c r="AI165" s="87" t="e">
        <f t="shared" si="74"/>
        <v>#VALUE!</v>
      </c>
      <c r="AJ165" s="87" t="e">
        <f t="shared" si="75"/>
        <v>#VALUE!</v>
      </c>
      <c r="AK165" s="144" t="e">
        <f t="shared" si="76"/>
        <v>#VALUE!</v>
      </c>
      <c r="AL165" s="144" t="e">
        <f t="shared" si="77"/>
        <v>#VALUE!</v>
      </c>
    </row>
    <row r="166" spans="1:38" s="77" customFormat="1" x14ac:dyDescent="0.2">
      <c r="A166" s="14"/>
      <c r="B166" s="64"/>
      <c r="C166" s="64"/>
      <c r="D166" s="152"/>
      <c r="E166" s="152"/>
      <c r="F166" s="152"/>
      <c r="G166" s="152"/>
      <c r="H166" s="152"/>
      <c r="I166" s="152"/>
      <c r="J166" s="152"/>
      <c r="K166" s="152"/>
      <c r="L166" s="152"/>
      <c r="M166" s="152"/>
      <c r="N166" s="152"/>
      <c r="O166" s="152"/>
      <c r="P166" s="152"/>
      <c r="Q166" s="152"/>
      <c r="R166" s="152"/>
      <c r="S166" s="66" t="str">
        <f t="shared" si="58"/>
        <v/>
      </c>
      <c r="T166" s="66" t="str">
        <f t="shared" si="59"/>
        <v/>
      </c>
      <c r="U166" s="66" t="str">
        <f t="shared" si="60"/>
        <v/>
      </c>
      <c r="V166" s="66" t="str">
        <f t="shared" si="61"/>
        <v/>
      </c>
      <c r="W166" s="66" t="str">
        <f t="shared" si="62"/>
        <v/>
      </c>
      <c r="X166" s="66" t="str">
        <f t="shared" si="63"/>
        <v/>
      </c>
      <c r="Y166" s="66">
        <f t="shared" si="64"/>
        <v>0</v>
      </c>
      <c r="Z166" s="66">
        <f t="shared" si="65"/>
        <v>0</v>
      </c>
      <c r="AA166" s="66" t="e">
        <f t="shared" si="66"/>
        <v>#VALUE!</v>
      </c>
      <c r="AB166" s="67" t="e">
        <f t="shared" si="67"/>
        <v>#VALUE!</v>
      </c>
      <c r="AC166" s="87" t="e">
        <f t="shared" si="68"/>
        <v>#VALUE!</v>
      </c>
      <c r="AD166" s="87" t="e">
        <f t="shared" si="69"/>
        <v>#VALUE!</v>
      </c>
      <c r="AE166" s="87" t="e">
        <f t="shared" si="70"/>
        <v>#VALUE!</v>
      </c>
      <c r="AF166" s="87" t="e">
        <f t="shared" si="71"/>
        <v>#VALUE!</v>
      </c>
      <c r="AG166" s="67" t="e">
        <f t="shared" si="72"/>
        <v>#VALUE!</v>
      </c>
      <c r="AH166" s="87" t="e">
        <f t="shared" si="73"/>
        <v>#VALUE!</v>
      </c>
      <c r="AI166" s="87" t="e">
        <f t="shared" si="74"/>
        <v>#VALUE!</v>
      </c>
      <c r="AJ166" s="87" t="e">
        <f t="shared" si="75"/>
        <v>#VALUE!</v>
      </c>
      <c r="AK166" s="144" t="e">
        <f t="shared" si="76"/>
        <v>#VALUE!</v>
      </c>
      <c r="AL166" s="144" t="e">
        <f t="shared" si="77"/>
        <v>#VALUE!</v>
      </c>
    </row>
    <row r="167" spans="1:38" s="77" customFormat="1" x14ac:dyDescent="0.2">
      <c r="A167" s="14"/>
      <c r="B167" s="64"/>
      <c r="C167" s="64"/>
      <c r="D167" s="152"/>
      <c r="E167" s="152"/>
      <c r="F167" s="152"/>
      <c r="G167" s="152"/>
      <c r="H167" s="152"/>
      <c r="I167" s="152"/>
      <c r="J167" s="152"/>
      <c r="K167" s="152"/>
      <c r="L167" s="152"/>
      <c r="M167" s="152"/>
      <c r="N167" s="152"/>
      <c r="O167" s="152"/>
      <c r="P167" s="152"/>
      <c r="Q167" s="152"/>
      <c r="R167" s="152"/>
      <c r="S167" s="66" t="str">
        <f t="shared" si="58"/>
        <v/>
      </c>
      <c r="T167" s="66" t="str">
        <f t="shared" si="59"/>
        <v/>
      </c>
      <c r="U167" s="66" t="str">
        <f t="shared" si="60"/>
        <v/>
      </c>
      <c r="V167" s="66" t="str">
        <f t="shared" si="61"/>
        <v/>
      </c>
      <c r="W167" s="66" t="str">
        <f t="shared" si="62"/>
        <v/>
      </c>
      <c r="X167" s="66" t="str">
        <f t="shared" si="63"/>
        <v/>
      </c>
      <c r="Y167" s="66">
        <f t="shared" si="64"/>
        <v>0</v>
      </c>
      <c r="Z167" s="66">
        <f t="shared" si="65"/>
        <v>0</v>
      </c>
      <c r="AA167" s="66" t="e">
        <f t="shared" si="66"/>
        <v>#VALUE!</v>
      </c>
      <c r="AB167" s="67" t="e">
        <f t="shared" si="67"/>
        <v>#VALUE!</v>
      </c>
      <c r="AC167" s="87" t="e">
        <f t="shared" si="68"/>
        <v>#VALUE!</v>
      </c>
      <c r="AD167" s="87" t="e">
        <f t="shared" si="69"/>
        <v>#VALUE!</v>
      </c>
      <c r="AE167" s="87" t="e">
        <f t="shared" si="70"/>
        <v>#VALUE!</v>
      </c>
      <c r="AF167" s="87" t="e">
        <f t="shared" si="71"/>
        <v>#VALUE!</v>
      </c>
      <c r="AG167" s="67" t="e">
        <f t="shared" si="72"/>
        <v>#VALUE!</v>
      </c>
      <c r="AH167" s="87" t="e">
        <f t="shared" si="73"/>
        <v>#VALUE!</v>
      </c>
      <c r="AI167" s="87" t="e">
        <f t="shared" si="74"/>
        <v>#VALUE!</v>
      </c>
      <c r="AJ167" s="87" t="e">
        <f t="shared" si="75"/>
        <v>#VALUE!</v>
      </c>
      <c r="AK167" s="144" t="e">
        <f t="shared" si="76"/>
        <v>#VALUE!</v>
      </c>
      <c r="AL167" s="144" t="e">
        <f t="shared" si="77"/>
        <v>#VALUE!</v>
      </c>
    </row>
    <row r="168" spans="1:38" s="77" customFormat="1" x14ac:dyDescent="0.2">
      <c r="A168" s="14"/>
      <c r="B168" s="64"/>
      <c r="C168" s="64"/>
      <c r="D168" s="152"/>
      <c r="E168" s="152"/>
      <c r="F168" s="152"/>
      <c r="G168" s="152"/>
      <c r="H168" s="152"/>
      <c r="I168" s="152"/>
      <c r="J168" s="152"/>
      <c r="K168" s="152"/>
      <c r="L168" s="152"/>
      <c r="M168" s="152"/>
      <c r="N168" s="152"/>
      <c r="O168" s="152"/>
      <c r="P168" s="152"/>
      <c r="Q168" s="152"/>
      <c r="R168" s="152"/>
      <c r="S168" s="66" t="str">
        <f t="shared" si="58"/>
        <v/>
      </c>
      <c r="T168" s="66" t="str">
        <f t="shared" si="59"/>
        <v/>
      </c>
      <c r="U168" s="66" t="str">
        <f t="shared" si="60"/>
        <v/>
      </c>
      <c r="V168" s="66" t="str">
        <f t="shared" si="61"/>
        <v/>
      </c>
      <c r="W168" s="66" t="str">
        <f t="shared" si="62"/>
        <v/>
      </c>
      <c r="X168" s="66" t="str">
        <f t="shared" si="63"/>
        <v/>
      </c>
      <c r="Y168" s="66">
        <f t="shared" si="64"/>
        <v>0</v>
      </c>
      <c r="Z168" s="66">
        <f t="shared" si="65"/>
        <v>0</v>
      </c>
      <c r="AA168" s="66" t="e">
        <f t="shared" si="66"/>
        <v>#VALUE!</v>
      </c>
      <c r="AB168" s="67" t="e">
        <f t="shared" si="67"/>
        <v>#VALUE!</v>
      </c>
      <c r="AC168" s="87" t="e">
        <f t="shared" si="68"/>
        <v>#VALUE!</v>
      </c>
      <c r="AD168" s="87" t="e">
        <f t="shared" si="69"/>
        <v>#VALUE!</v>
      </c>
      <c r="AE168" s="87" t="e">
        <f t="shared" si="70"/>
        <v>#VALUE!</v>
      </c>
      <c r="AF168" s="87" t="e">
        <f t="shared" si="71"/>
        <v>#VALUE!</v>
      </c>
      <c r="AG168" s="67" t="e">
        <f t="shared" si="72"/>
        <v>#VALUE!</v>
      </c>
      <c r="AH168" s="87" t="e">
        <f t="shared" si="73"/>
        <v>#VALUE!</v>
      </c>
      <c r="AI168" s="87" t="e">
        <f t="shared" si="74"/>
        <v>#VALUE!</v>
      </c>
      <c r="AJ168" s="87" t="e">
        <f t="shared" si="75"/>
        <v>#VALUE!</v>
      </c>
      <c r="AK168" s="144" t="e">
        <f t="shared" si="76"/>
        <v>#VALUE!</v>
      </c>
      <c r="AL168" s="144" t="e">
        <f t="shared" si="77"/>
        <v>#VALUE!</v>
      </c>
    </row>
    <row r="169" spans="1:38" s="77" customFormat="1" x14ac:dyDescent="0.2">
      <c r="A169" s="14"/>
      <c r="B169" s="64"/>
      <c r="C169" s="64"/>
      <c r="D169" s="152"/>
      <c r="E169" s="152"/>
      <c r="F169" s="152"/>
      <c r="G169" s="152"/>
      <c r="H169" s="152"/>
      <c r="I169" s="152"/>
      <c r="J169" s="152"/>
      <c r="K169" s="152"/>
      <c r="L169" s="152"/>
      <c r="M169" s="152"/>
      <c r="N169" s="152"/>
      <c r="O169" s="152"/>
      <c r="P169" s="152"/>
      <c r="Q169" s="152"/>
      <c r="R169" s="152"/>
      <c r="S169" s="66" t="str">
        <f t="shared" si="58"/>
        <v/>
      </c>
      <c r="T169" s="66" t="str">
        <f t="shared" si="59"/>
        <v/>
      </c>
      <c r="U169" s="66" t="str">
        <f t="shared" si="60"/>
        <v/>
      </c>
      <c r="V169" s="66" t="str">
        <f t="shared" si="61"/>
        <v/>
      </c>
      <c r="W169" s="66" t="str">
        <f t="shared" si="62"/>
        <v/>
      </c>
      <c r="X169" s="66" t="str">
        <f t="shared" si="63"/>
        <v/>
      </c>
      <c r="Y169" s="66">
        <f t="shared" si="64"/>
        <v>0</v>
      </c>
      <c r="Z169" s="66">
        <f t="shared" si="65"/>
        <v>0</v>
      </c>
      <c r="AA169" s="66" t="e">
        <f t="shared" si="66"/>
        <v>#VALUE!</v>
      </c>
      <c r="AB169" s="67" t="e">
        <f t="shared" si="67"/>
        <v>#VALUE!</v>
      </c>
      <c r="AC169" s="87" t="e">
        <f t="shared" si="68"/>
        <v>#VALUE!</v>
      </c>
      <c r="AD169" s="87" t="e">
        <f t="shared" si="69"/>
        <v>#VALUE!</v>
      </c>
      <c r="AE169" s="87" t="e">
        <f t="shared" si="70"/>
        <v>#VALUE!</v>
      </c>
      <c r="AF169" s="87" t="e">
        <f t="shared" si="71"/>
        <v>#VALUE!</v>
      </c>
      <c r="AG169" s="67" t="e">
        <f t="shared" si="72"/>
        <v>#VALUE!</v>
      </c>
      <c r="AH169" s="87" t="e">
        <f t="shared" si="73"/>
        <v>#VALUE!</v>
      </c>
      <c r="AI169" s="87" t="e">
        <f t="shared" si="74"/>
        <v>#VALUE!</v>
      </c>
      <c r="AJ169" s="87" t="e">
        <f t="shared" si="75"/>
        <v>#VALUE!</v>
      </c>
      <c r="AK169" s="144" t="e">
        <f t="shared" si="76"/>
        <v>#VALUE!</v>
      </c>
      <c r="AL169" s="144" t="e">
        <f t="shared" si="77"/>
        <v>#VALUE!</v>
      </c>
    </row>
    <row r="170" spans="1:38" s="77" customFormat="1" x14ac:dyDescent="0.2">
      <c r="A170" s="14"/>
      <c r="B170" s="64"/>
      <c r="C170" s="64"/>
      <c r="D170" s="152"/>
      <c r="E170" s="152"/>
      <c r="F170" s="152"/>
      <c r="G170" s="152"/>
      <c r="H170" s="152"/>
      <c r="I170" s="152"/>
      <c r="J170" s="152"/>
      <c r="K170" s="152"/>
      <c r="L170" s="152"/>
      <c r="M170" s="152"/>
      <c r="N170" s="152"/>
      <c r="O170" s="152"/>
      <c r="P170" s="152"/>
      <c r="Q170" s="152"/>
      <c r="R170" s="152"/>
      <c r="S170" s="66" t="str">
        <f t="shared" si="58"/>
        <v/>
      </c>
      <c r="T170" s="66" t="str">
        <f t="shared" si="59"/>
        <v/>
      </c>
      <c r="U170" s="66" t="str">
        <f t="shared" si="60"/>
        <v/>
      </c>
      <c r="V170" s="66" t="str">
        <f t="shared" si="61"/>
        <v/>
      </c>
      <c r="W170" s="66" t="str">
        <f t="shared" si="62"/>
        <v/>
      </c>
      <c r="X170" s="66" t="str">
        <f t="shared" si="63"/>
        <v/>
      </c>
      <c r="Y170" s="66">
        <f t="shared" si="64"/>
        <v>0</v>
      </c>
      <c r="Z170" s="66">
        <f t="shared" si="65"/>
        <v>0</v>
      </c>
      <c r="AA170" s="66" t="e">
        <f t="shared" si="66"/>
        <v>#VALUE!</v>
      </c>
      <c r="AB170" s="67" t="e">
        <f t="shared" si="67"/>
        <v>#VALUE!</v>
      </c>
      <c r="AC170" s="87" t="e">
        <f t="shared" si="68"/>
        <v>#VALUE!</v>
      </c>
      <c r="AD170" s="87" t="e">
        <f t="shared" si="69"/>
        <v>#VALUE!</v>
      </c>
      <c r="AE170" s="87" t="e">
        <f t="shared" si="70"/>
        <v>#VALUE!</v>
      </c>
      <c r="AF170" s="87" t="e">
        <f t="shared" si="71"/>
        <v>#VALUE!</v>
      </c>
      <c r="AG170" s="67" t="e">
        <f t="shared" si="72"/>
        <v>#VALUE!</v>
      </c>
      <c r="AH170" s="87" t="e">
        <f t="shared" si="73"/>
        <v>#VALUE!</v>
      </c>
      <c r="AI170" s="87" t="e">
        <f t="shared" si="74"/>
        <v>#VALUE!</v>
      </c>
      <c r="AJ170" s="87" t="e">
        <f t="shared" si="75"/>
        <v>#VALUE!</v>
      </c>
      <c r="AK170" s="144" t="e">
        <f t="shared" si="76"/>
        <v>#VALUE!</v>
      </c>
      <c r="AL170" s="144" t="e">
        <f t="shared" si="77"/>
        <v>#VALUE!</v>
      </c>
    </row>
    <row r="171" spans="1:38" s="77" customFormat="1" x14ac:dyDescent="0.2">
      <c r="A171" s="14"/>
      <c r="B171" s="64"/>
      <c r="C171" s="64"/>
      <c r="D171" s="152"/>
      <c r="E171" s="152"/>
      <c r="F171" s="152"/>
      <c r="G171" s="152"/>
      <c r="H171" s="152"/>
      <c r="I171" s="152"/>
      <c r="J171" s="152"/>
      <c r="K171" s="152"/>
      <c r="L171" s="152"/>
      <c r="M171" s="152"/>
      <c r="N171" s="152"/>
      <c r="O171" s="152"/>
      <c r="P171" s="152"/>
      <c r="Q171" s="152"/>
      <c r="R171" s="152"/>
      <c r="S171" s="66" t="str">
        <f t="shared" si="58"/>
        <v/>
      </c>
      <c r="T171" s="66" t="str">
        <f t="shared" si="59"/>
        <v/>
      </c>
      <c r="U171" s="66" t="str">
        <f t="shared" si="60"/>
        <v/>
      </c>
      <c r="V171" s="66" t="str">
        <f t="shared" si="61"/>
        <v/>
      </c>
      <c r="W171" s="66" t="str">
        <f t="shared" si="62"/>
        <v/>
      </c>
      <c r="X171" s="66" t="str">
        <f t="shared" si="63"/>
        <v/>
      </c>
      <c r="Y171" s="66">
        <f t="shared" si="64"/>
        <v>0</v>
      </c>
      <c r="Z171" s="66">
        <f t="shared" si="65"/>
        <v>0</v>
      </c>
      <c r="AA171" s="66" t="e">
        <f t="shared" si="66"/>
        <v>#VALUE!</v>
      </c>
      <c r="AB171" s="67" t="e">
        <f t="shared" si="67"/>
        <v>#VALUE!</v>
      </c>
      <c r="AC171" s="87" t="e">
        <f t="shared" si="68"/>
        <v>#VALUE!</v>
      </c>
      <c r="AD171" s="87" t="e">
        <f t="shared" si="69"/>
        <v>#VALUE!</v>
      </c>
      <c r="AE171" s="87" t="e">
        <f t="shared" si="70"/>
        <v>#VALUE!</v>
      </c>
      <c r="AF171" s="87" t="e">
        <f t="shared" si="71"/>
        <v>#VALUE!</v>
      </c>
      <c r="AG171" s="67" t="e">
        <f t="shared" si="72"/>
        <v>#VALUE!</v>
      </c>
      <c r="AH171" s="87" t="e">
        <f t="shared" si="73"/>
        <v>#VALUE!</v>
      </c>
      <c r="AI171" s="87" t="e">
        <f t="shared" si="74"/>
        <v>#VALUE!</v>
      </c>
      <c r="AJ171" s="87" t="e">
        <f t="shared" si="75"/>
        <v>#VALUE!</v>
      </c>
      <c r="AK171" s="144" t="e">
        <f t="shared" si="76"/>
        <v>#VALUE!</v>
      </c>
      <c r="AL171" s="144" t="e">
        <f t="shared" si="77"/>
        <v>#VALUE!</v>
      </c>
    </row>
    <row r="172" spans="1:38" s="77" customFormat="1" x14ac:dyDescent="0.2">
      <c r="A172" s="14"/>
      <c r="B172" s="64"/>
      <c r="C172" s="64"/>
      <c r="D172" s="152"/>
      <c r="E172" s="152"/>
      <c r="F172" s="152"/>
      <c r="G172" s="152"/>
      <c r="H172" s="152"/>
      <c r="I172" s="152"/>
      <c r="J172" s="152"/>
      <c r="K172" s="152"/>
      <c r="L172" s="152"/>
      <c r="M172" s="152"/>
      <c r="N172" s="152"/>
      <c r="O172" s="152"/>
      <c r="P172" s="152"/>
      <c r="Q172" s="152"/>
      <c r="R172" s="152"/>
      <c r="S172" s="66" t="str">
        <f t="shared" si="58"/>
        <v/>
      </c>
      <c r="T172" s="66" t="str">
        <f t="shared" si="59"/>
        <v/>
      </c>
      <c r="U172" s="66" t="str">
        <f t="shared" si="60"/>
        <v/>
      </c>
      <c r="V172" s="66" t="str">
        <f t="shared" si="61"/>
        <v/>
      </c>
      <c r="W172" s="66" t="str">
        <f t="shared" si="62"/>
        <v/>
      </c>
      <c r="X172" s="66" t="str">
        <f t="shared" si="63"/>
        <v/>
      </c>
      <c r="Y172" s="66">
        <f t="shared" si="64"/>
        <v>0</v>
      </c>
      <c r="Z172" s="66">
        <f t="shared" si="65"/>
        <v>0</v>
      </c>
      <c r="AA172" s="66" t="e">
        <f t="shared" si="66"/>
        <v>#VALUE!</v>
      </c>
      <c r="AB172" s="67" t="e">
        <f t="shared" si="67"/>
        <v>#VALUE!</v>
      </c>
      <c r="AC172" s="87" t="e">
        <f t="shared" si="68"/>
        <v>#VALUE!</v>
      </c>
      <c r="AD172" s="87" t="e">
        <f t="shared" si="69"/>
        <v>#VALUE!</v>
      </c>
      <c r="AE172" s="87" t="e">
        <f t="shared" si="70"/>
        <v>#VALUE!</v>
      </c>
      <c r="AF172" s="87" t="e">
        <f t="shared" si="71"/>
        <v>#VALUE!</v>
      </c>
      <c r="AG172" s="67" t="e">
        <f t="shared" si="72"/>
        <v>#VALUE!</v>
      </c>
      <c r="AH172" s="87" t="e">
        <f t="shared" si="73"/>
        <v>#VALUE!</v>
      </c>
      <c r="AI172" s="87" t="e">
        <f t="shared" si="74"/>
        <v>#VALUE!</v>
      </c>
      <c r="AJ172" s="87" t="e">
        <f t="shared" si="75"/>
        <v>#VALUE!</v>
      </c>
      <c r="AK172" s="144" t="e">
        <f t="shared" si="76"/>
        <v>#VALUE!</v>
      </c>
      <c r="AL172" s="144" t="e">
        <f t="shared" si="77"/>
        <v>#VALUE!</v>
      </c>
    </row>
    <row r="173" spans="1:38" s="77" customFormat="1" x14ac:dyDescent="0.2">
      <c r="A173" s="14"/>
      <c r="B173" s="64"/>
      <c r="C173" s="64"/>
      <c r="D173" s="152"/>
      <c r="E173" s="152"/>
      <c r="F173" s="152"/>
      <c r="G173" s="152"/>
      <c r="H173" s="152"/>
      <c r="I173" s="152"/>
      <c r="J173" s="152"/>
      <c r="K173" s="152"/>
      <c r="L173" s="152"/>
      <c r="M173" s="152"/>
      <c r="N173" s="152"/>
      <c r="O173" s="152"/>
      <c r="P173" s="152"/>
      <c r="Q173" s="152"/>
      <c r="R173" s="152"/>
      <c r="S173" s="66" t="str">
        <f t="shared" si="58"/>
        <v/>
      </c>
      <c r="T173" s="66" t="str">
        <f t="shared" si="59"/>
        <v/>
      </c>
      <c r="U173" s="66" t="str">
        <f t="shared" si="60"/>
        <v/>
      </c>
      <c r="V173" s="66" t="str">
        <f t="shared" si="61"/>
        <v/>
      </c>
      <c r="W173" s="66" t="str">
        <f t="shared" si="62"/>
        <v/>
      </c>
      <c r="X173" s="66" t="str">
        <f t="shared" si="63"/>
        <v/>
      </c>
      <c r="Y173" s="66">
        <f t="shared" si="64"/>
        <v>0</v>
      </c>
      <c r="Z173" s="66">
        <f t="shared" si="65"/>
        <v>0</v>
      </c>
      <c r="AA173" s="66" t="e">
        <f t="shared" si="66"/>
        <v>#VALUE!</v>
      </c>
      <c r="AB173" s="67" t="e">
        <f t="shared" si="67"/>
        <v>#VALUE!</v>
      </c>
      <c r="AC173" s="87" t="e">
        <f t="shared" si="68"/>
        <v>#VALUE!</v>
      </c>
      <c r="AD173" s="87" t="e">
        <f t="shared" si="69"/>
        <v>#VALUE!</v>
      </c>
      <c r="AE173" s="87" t="e">
        <f t="shared" si="70"/>
        <v>#VALUE!</v>
      </c>
      <c r="AF173" s="87" t="e">
        <f t="shared" si="71"/>
        <v>#VALUE!</v>
      </c>
      <c r="AG173" s="67" t="e">
        <f t="shared" si="72"/>
        <v>#VALUE!</v>
      </c>
      <c r="AH173" s="87" t="e">
        <f t="shared" si="73"/>
        <v>#VALUE!</v>
      </c>
      <c r="AI173" s="87" t="e">
        <f t="shared" si="74"/>
        <v>#VALUE!</v>
      </c>
      <c r="AJ173" s="87" t="e">
        <f t="shared" si="75"/>
        <v>#VALUE!</v>
      </c>
      <c r="AK173" s="144" t="e">
        <f t="shared" si="76"/>
        <v>#VALUE!</v>
      </c>
      <c r="AL173" s="144" t="e">
        <f t="shared" si="77"/>
        <v>#VALUE!</v>
      </c>
    </row>
    <row r="174" spans="1:38" s="77" customFormat="1" x14ac:dyDescent="0.2">
      <c r="A174" s="14"/>
      <c r="B174" s="64"/>
      <c r="C174" s="64"/>
      <c r="D174" s="152"/>
      <c r="E174" s="152"/>
      <c r="F174" s="152"/>
      <c r="G174" s="152"/>
      <c r="H174" s="152"/>
      <c r="I174" s="152"/>
      <c r="J174" s="152"/>
      <c r="K174" s="152"/>
      <c r="L174" s="152"/>
      <c r="M174" s="152"/>
      <c r="N174" s="152"/>
      <c r="O174" s="152"/>
      <c r="P174" s="152"/>
      <c r="Q174" s="152"/>
      <c r="R174" s="152"/>
      <c r="S174" s="66" t="str">
        <f t="shared" si="58"/>
        <v/>
      </c>
      <c r="T174" s="66" t="str">
        <f t="shared" si="59"/>
        <v/>
      </c>
      <c r="U174" s="66" t="str">
        <f t="shared" si="60"/>
        <v/>
      </c>
      <c r="V174" s="66" t="str">
        <f t="shared" si="61"/>
        <v/>
      </c>
      <c r="W174" s="66" t="str">
        <f t="shared" si="62"/>
        <v/>
      </c>
      <c r="X174" s="66" t="str">
        <f t="shared" si="63"/>
        <v/>
      </c>
      <c r="Y174" s="66">
        <f t="shared" si="64"/>
        <v>0</v>
      </c>
      <c r="Z174" s="66">
        <f t="shared" si="65"/>
        <v>0</v>
      </c>
      <c r="AA174" s="66" t="e">
        <f t="shared" si="66"/>
        <v>#VALUE!</v>
      </c>
      <c r="AB174" s="67" t="e">
        <f t="shared" si="67"/>
        <v>#VALUE!</v>
      </c>
      <c r="AC174" s="87" t="e">
        <f t="shared" si="68"/>
        <v>#VALUE!</v>
      </c>
      <c r="AD174" s="87" t="e">
        <f t="shared" si="69"/>
        <v>#VALUE!</v>
      </c>
      <c r="AE174" s="87" t="e">
        <f t="shared" si="70"/>
        <v>#VALUE!</v>
      </c>
      <c r="AF174" s="87" t="e">
        <f t="shared" si="71"/>
        <v>#VALUE!</v>
      </c>
      <c r="AG174" s="67" t="e">
        <f t="shared" si="72"/>
        <v>#VALUE!</v>
      </c>
      <c r="AH174" s="87" t="e">
        <f t="shared" si="73"/>
        <v>#VALUE!</v>
      </c>
      <c r="AI174" s="87" t="e">
        <f t="shared" si="74"/>
        <v>#VALUE!</v>
      </c>
      <c r="AJ174" s="87" t="e">
        <f t="shared" si="75"/>
        <v>#VALUE!</v>
      </c>
      <c r="AK174" s="144" t="e">
        <f t="shared" si="76"/>
        <v>#VALUE!</v>
      </c>
      <c r="AL174" s="144" t="e">
        <f t="shared" si="77"/>
        <v>#VALUE!</v>
      </c>
    </row>
    <row r="175" spans="1:38" s="77" customFormat="1" x14ac:dyDescent="0.2">
      <c r="A175" s="14"/>
      <c r="B175" s="64"/>
      <c r="C175" s="64"/>
      <c r="D175" s="152"/>
      <c r="E175" s="152"/>
      <c r="F175" s="152"/>
      <c r="G175" s="152"/>
      <c r="H175" s="152"/>
      <c r="I175" s="152"/>
      <c r="J175" s="152"/>
      <c r="K175" s="152"/>
      <c r="L175" s="152"/>
      <c r="M175" s="152"/>
      <c r="N175" s="152"/>
      <c r="O175" s="152"/>
      <c r="P175" s="152"/>
      <c r="Q175" s="152"/>
      <c r="R175" s="152"/>
      <c r="S175" s="66" t="str">
        <f t="shared" si="58"/>
        <v/>
      </c>
      <c r="T175" s="66" t="str">
        <f t="shared" si="59"/>
        <v/>
      </c>
      <c r="U175" s="66" t="str">
        <f t="shared" si="60"/>
        <v/>
      </c>
      <c r="V175" s="66" t="str">
        <f t="shared" si="61"/>
        <v/>
      </c>
      <c r="W175" s="66" t="str">
        <f t="shared" si="62"/>
        <v/>
      </c>
      <c r="X175" s="66" t="str">
        <f t="shared" si="63"/>
        <v/>
      </c>
      <c r="Y175" s="66">
        <f t="shared" si="64"/>
        <v>0</v>
      </c>
      <c r="Z175" s="66">
        <f t="shared" si="65"/>
        <v>0</v>
      </c>
      <c r="AA175" s="66" t="e">
        <f t="shared" si="66"/>
        <v>#VALUE!</v>
      </c>
      <c r="AB175" s="67" t="e">
        <f t="shared" si="67"/>
        <v>#VALUE!</v>
      </c>
      <c r="AC175" s="87" t="e">
        <f t="shared" si="68"/>
        <v>#VALUE!</v>
      </c>
      <c r="AD175" s="87" t="e">
        <f t="shared" si="69"/>
        <v>#VALUE!</v>
      </c>
      <c r="AE175" s="87" t="e">
        <f t="shared" si="70"/>
        <v>#VALUE!</v>
      </c>
      <c r="AF175" s="87" t="e">
        <f t="shared" si="71"/>
        <v>#VALUE!</v>
      </c>
      <c r="AG175" s="67" t="e">
        <f t="shared" si="72"/>
        <v>#VALUE!</v>
      </c>
      <c r="AH175" s="87" t="e">
        <f t="shared" si="73"/>
        <v>#VALUE!</v>
      </c>
      <c r="AI175" s="87" t="e">
        <f t="shared" si="74"/>
        <v>#VALUE!</v>
      </c>
      <c r="AJ175" s="87" t="e">
        <f t="shared" si="75"/>
        <v>#VALUE!</v>
      </c>
      <c r="AK175" s="144" t="e">
        <f t="shared" si="76"/>
        <v>#VALUE!</v>
      </c>
      <c r="AL175" s="144" t="e">
        <f t="shared" si="77"/>
        <v>#VALUE!</v>
      </c>
    </row>
    <row r="176" spans="1:38" s="77" customFormat="1" x14ac:dyDescent="0.2">
      <c r="A176" s="14"/>
      <c r="B176" s="64"/>
      <c r="C176" s="64"/>
      <c r="D176" s="152"/>
      <c r="E176" s="152"/>
      <c r="F176" s="152"/>
      <c r="G176" s="152"/>
      <c r="H176" s="152"/>
      <c r="I176" s="152"/>
      <c r="J176" s="152"/>
      <c r="K176" s="152"/>
      <c r="L176" s="152"/>
      <c r="M176" s="152"/>
      <c r="N176" s="152"/>
      <c r="O176" s="152"/>
      <c r="P176" s="152"/>
      <c r="Q176" s="152"/>
      <c r="R176" s="152"/>
      <c r="S176" s="66" t="str">
        <f t="shared" si="58"/>
        <v/>
      </c>
      <c r="T176" s="66" t="str">
        <f t="shared" si="59"/>
        <v/>
      </c>
      <c r="U176" s="66" t="str">
        <f t="shared" si="60"/>
        <v/>
      </c>
      <c r="V176" s="66" t="str">
        <f t="shared" si="61"/>
        <v/>
      </c>
      <c r="W176" s="66" t="str">
        <f t="shared" si="62"/>
        <v/>
      </c>
      <c r="X176" s="66" t="str">
        <f t="shared" si="63"/>
        <v/>
      </c>
      <c r="Y176" s="66">
        <f t="shared" si="64"/>
        <v>0</v>
      </c>
      <c r="Z176" s="66">
        <f t="shared" si="65"/>
        <v>0</v>
      </c>
      <c r="AA176" s="66" t="e">
        <f t="shared" si="66"/>
        <v>#VALUE!</v>
      </c>
      <c r="AB176" s="67" t="e">
        <f t="shared" si="67"/>
        <v>#VALUE!</v>
      </c>
      <c r="AC176" s="87" t="e">
        <f t="shared" si="68"/>
        <v>#VALUE!</v>
      </c>
      <c r="AD176" s="87" t="e">
        <f t="shared" si="69"/>
        <v>#VALUE!</v>
      </c>
      <c r="AE176" s="87" t="e">
        <f t="shared" si="70"/>
        <v>#VALUE!</v>
      </c>
      <c r="AF176" s="87" t="e">
        <f t="shared" si="71"/>
        <v>#VALUE!</v>
      </c>
      <c r="AG176" s="67" t="e">
        <f t="shared" si="72"/>
        <v>#VALUE!</v>
      </c>
      <c r="AH176" s="87" t="e">
        <f t="shared" si="73"/>
        <v>#VALUE!</v>
      </c>
      <c r="AI176" s="87" t="e">
        <f t="shared" si="74"/>
        <v>#VALUE!</v>
      </c>
      <c r="AJ176" s="87" t="e">
        <f t="shared" si="75"/>
        <v>#VALUE!</v>
      </c>
      <c r="AK176" s="144" t="e">
        <f t="shared" si="76"/>
        <v>#VALUE!</v>
      </c>
      <c r="AL176" s="144" t="e">
        <f t="shared" si="77"/>
        <v>#VALUE!</v>
      </c>
    </row>
    <row r="177" spans="1:38" s="77" customFormat="1" x14ac:dyDescent="0.2">
      <c r="A177" s="14"/>
      <c r="B177" s="64"/>
      <c r="C177" s="64"/>
      <c r="D177" s="152"/>
      <c r="E177" s="152"/>
      <c r="F177" s="152"/>
      <c r="G177" s="152"/>
      <c r="H177" s="152"/>
      <c r="I177" s="152"/>
      <c r="J177" s="152"/>
      <c r="K177" s="152"/>
      <c r="L177" s="152"/>
      <c r="M177" s="152"/>
      <c r="N177" s="152"/>
      <c r="O177" s="152"/>
      <c r="P177" s="152"/>
      <c r="Q177" s="152"/>
      <c r="R177" s="152"/>
      <c r="S177" s="66" t="str">
        <f t="shared" si="58"/>
        <v/>
      </c>
      <c r="T177" s="66" t="str">
        <f t="shared" si="59"/>
        <v/>
      </c>
      <c r="U177" s="66" t="str">
        <f t="shared" si="60"/>
        <v/>
      </c>
      <c r="V177" s="66" t="str">
        <f t="shared" si="61"/>
        <v/>
      </c>
      <c r="W177" s="66" t="str">
        <f t="shared" si="62"/>
        <v/>
      </c>
      <c r="X177" s="66" t="str">
        <f t="shared" si="63"/>
        <v/>
      </c>
      <c r="Y177" s="66">
        <f t="shared" si="64"/>
        <v>0</v>
      </c>
      <c r="Z177" s="66">
        <f t="shared" si="65"/>
        <v>0</v>
      </c>
      <c r="AA177" s="66" t="e">
        <f t="shared" si="66"/>
        <v>#VALUE!</v>
      </c>
      <c r="AB177" s="67" t="e">
        <f t="shared" si="67"/>
        <v>#VALUE!</v>
      </c>
      <c r="AC177" s="87" t="e">
        <f t="shared" si="68"/>
        <v>#VALUE!</v>
      </c>
      <c r="AD177" s="87" t="e">
        <f t="shared" si="69"/>
        <v>#VALUE!</v>
      </c>
      <c r="AE177" s="87" t="e">
        <f t="shared" si="70"/>
        <v>#VALUE!</v>
      </c>
      <c r="AF177" s="87" t="e">
        <f t="shared" si="71"/>
        <v>#VALUE!</v>
      </c>
      <c r="AG177" s="67" t="e">
        <f t="shared" si="72"/>
        <v>#VALUE!</v>
      </c>
      <c r="AH177" s="87" t="e">
        <f t="shared" si="73"/>
        <v>#VALUE!</v>
      </c>
      <c r="AI177" s="87" t="e">
        <f t="shared" si="74"/>
        <v>#VALUE!</v>
      </c>
      <c r="AJ177" s="87" t="e">
        <f t="shared" si="75"/>
        <v>#VALUE!</v>
      </c>
      <c r="AK177" s="144" t="e">
        <f t="shared" si="76"/>
        <v>#VALUE!</v>
      </c>
      <c r="AL177" s="144" t="e">
        <f t="shared" si="77"/>
        <v>#VALUE!</v>
      </c>
    </row>
    <row r="178" spans="1:38" s="77" customFormat="1" x14ac:dyDescent="0.2">
      <c r="A178" s="14"/>
      <c r="B178" s="64"/>
      <c r="C178" s="64"/>
      <c r="D178" s="152"/>
      <c r="E178" s="152"/>
      <c r="F178" s="152"/>
      <c r="G178" s="152"/>
      <c r="H178" s="152"/>
      <c r="I178" s="152"/>
      <c r="J178" s="152"/>
      <c r="K178" s="152"/>
      <c r="L178" s="152"/>
      <c r="M178" s="152"/>
      <c r="N178" s="152"/>
      <c r="O178" s="152"/>
      <c r="P178" s="152"/>
      <c r="Q178" s="152"/>
      <c r="R178" s="152"/>
      <c r="S178" s="66" t="str">
        <f t="shared" si="58"/>
        <v/>
      </c>
      <c r="T178" s="66" t="str">
        <f t="shared" si="59"/>
        <v/>
      </c>
      <c r="U178" s="66" t="str">
        <f t="shared" si="60"/>
        <v/>
      </c>
      <c r="V178" s="66" t="str">
        <f t="shared" si="61"/>
        <v/>
      </c>
      <c r="W178" s="66" t="str">
        <f t="shared" si="62"/>
        <v/>
      </c>
      <c r="X178" s="66" t="str">
        <f t="shared" si="63"/>
        <v/>
      </c>
      <c r="Y178" s="66">
        <f t="shared" si="64"/>
        <v>0</v>
      </c>
      <c r="Z178" s="66">
        <f t="shared" si="65"/>
        <v>0</v>
      </c>
      <c r="AA178" s="66" t="e">
        <f t="shared" si="66"/>
        <v>#VALUE!</v>
      </c>
      <c r="AB178" s="67" t="e">
        <f t="shared" si="67"/>
        <v>#VALUE!</v>
      </c>
      <c r="AC178" s="87" t="e">
        <f t="shared" si="68"/>
        <v>#VALUE!</v>
      </c>
      <c r="AD178" s="87" t="e">
        <f t="shared" si="69"/>
        <v>#VALUE!</v>
      </c>
      <c r="AE178" s="87" t="e">
        <f t="shared" si="70"/>
        <v>#VALUE!</v>
      </c>
      <c r="AF178" s="87" t="e">
        <f t="shared" si="71"/>
        <v>#VALUE!</v>
      </c>
      <c r="AG178" s="67" t="e">
        <f t="shared" si="72"/>
        <v>#VALUE!</v>
      </c>
      <c r="AH178" s="87" t="e">
        <f t="shared" si="73"/>
        <v>#VALUE!</v>
      </c>
      <c r="AI178" s="87" t="e">
        <f t="shared" si="74"/>
        <v>#VALUE!</v>
      </c>
      <c r="AJ178" s="87" t="e">
        <f t="shared" si="75"/>
        <v>#VALUE!</v>
      </c>
      <c r="AK178" s="144" t="e">
        <f t="shared" si="76"/>
        <v>#VALUE!</v>
      </c>
      <c r="AL178" s="144" t="e">
        <f t="shared" si="77"/>
        <v>#VALUE!</v>
      </c>
    </row>
    <row r="179" spans="1:38" s="77" customFormat="1" x14ac:dyDescent="0.2">
      <c r="A179" s="14"/>
      <c r="B179" s="64"/>
      <c r="C179" s="64"/>
      <c r="D179" s="152"/>
      <c r="E179" s="152"/>
      <c r="F179" s="152"/>
      <c r="G179" s="152"/>
      <c r="H179" s="152"/>
      <c r="I179" s="152"/>
      <c r="J179" s="152"/>
      <c r="K179" s="152"/>
      <c r="L179" s="152"/>
      <c r="M179" s="152"/>
      <c r="N179" s="152"/>
      <c r="O179" s="152"/>
      <c r="P179" s="152"/>
      <c r="Q179" s="152"/>
      <c r="R179" s="152"/>
      <c r="S179" s="66" t="str">
        <f t="shared" si="58"/>
        <v/>
      </c>
      <c r="T179" s="66" t="str">
        <f t="shared" si="59"/>
        <v/>
      </c>
      <c r="U179" s="66" t="str">
        <f t="shared" si="60"/>
        <v/>
      </c>
      <c r="V179" s="66" t="str">
        <f t="shared" si="61"/>
        <v/>
      </c>
      <c r="W179" s="66" t="str">
        <f t="shared" si="62"/>
        <v/>
      </c>
      <c r="X179" s="66" t="str">
        <f t="shared" si="63"/>
        <v/>
      </c>
      <c r="Y179" s="66">
        <f t="shared" si="64"/>
        <v>0</v>
      </c>
      <c r="Z179" s="66">
        <f t="shared" si="65"/>
        <v>0</v>
      </c>
      <c r="AA179" s="66" t="e">
        <f t="shared" si="66"/>
        <v>#VALUE!</v>
      </c>
      <c r="AB179" s="67" t="e">
        <f t="shared" si="67"/>
        <v>#VALUE!</v>
      </c>
      <c r="AC179" s="87" t="e">
        <f t="shared" si="68"/>
        <v>#VALUE!</v>
      </c>
      <c r="AD179" s="87" t="e">
        <f t="shared" si="69"/>
        <v>#VALUE!</v>
      </c>
      <c r="AE179" s="87" t="e">
        <f t="shared" si="70"/>
        <v>#VALUE!</v>
      </c>
      <c r="AF179" s="87" t="e">
        <f t="shared" si="71"/>
        <v>#VALUE!</v>
      </c>
      <c r="AG179" s="67" t="e">
        <f t="shared" si="72"/>
        <v>#VALUE!</v>
      </c>
      <c r="AH179" s="87" t="e">
        <f t="shared" si="73"/>
        <v>#VALUE!</v>
      </c>
      <c r="AI179" s="87" t="e">
        <f t="shared" si="74"/>
        <v>#VALUE!</v>
      </c>
      <c r="AJ179" s="87" t="e">
        <f t="shared" si="75"/>
        <v>#VALUE!</v>
      </c>
      <c r="AK179" s="144" t="e">
        <f t="shared" si="76"/>
        <v>#VALUE!</v>
      </c>
      <c r="AL179" s="144" t="e">
        <f t="shared" si="77"/>
        <v>#VALUE!</v>
      </c>
    </row>
    <row r="180" spans="1:38" s="77" customFormat="1" x14ac:dyDescent="0.2">
      <c r="A180" s="14"/>
      <c r="B180" s="64"/>
      <c r="C180" s="64"/>
      <c r="D180" s="152"/>
      <c r="E180" s="152"/>
      <c r="F180" s="152"/>
      <c r="G180" s="152"/>
      <c r="H180" s="152"/>
      <c r="I180" s="152"/>
      <c r="J180" s="152"/>
      <c r="K180" s="152"/>
      <c r="L180" s="152"/>
      <c r="M180" s="152"/>
      <c r="N180" s="152"/>
      <c r="O180" s="152"/>
      <c r="P180" s="152"/>
      <c r="Q180" s="152"/>
      <c r="R180" s="152"/>
      <c r="S180" s="66" t="str">
        <f t="shared" si="58"/>
        <v/>
      </c>
      <c r="T180" s="66" t="str">
        <f t="shared" si="59"/>
        <v/>
      </c>
      <c r="U180" s="66" t="str">
        <f t="shared" si="60"/>
        <v/>
      </c>
      <c r="V180" s="66" t="str">
        <f t="shared" si="61"/>
        <v/>
      </c>
      <c r="W180" s="66" t="str">
        <f t="shared" si="62"/>
        <v/>
      </c>
      <c r="X180" s="66" t="str">
        <f t="shared" si="63"/>
        <v/>
      </c>
      <c r="Y180" s="66">
        <f t="shared" si="64"/>
        <v>0</v>
      </c>
      <c r="Z180" s="66">
        <f t="shared" si="65"/>
        <v>0</v>
      </c>
      <c r="AA180" s="66" t="e">
        <f t="shared" si="66"/>
        <v>#VALUE!</v>
      </c>
      <c r="AB180" s="67" t="e">
        <f t="shared" si="67"/>
        <v>#VALUE!</v>
      </c>
      <c r="AC180" s="87" t="e">
        <f t="shared" si="68"/>
        <v>#VALUE!</v>
      </c>
      <c r="AD180" s="87" t="e">
        <f t="shared" si="69"/>
        <v>#VALUE!</v>
      </c>
      <c r="AE180" s="87" t="e">
        <f t="shared" si="70"/>
        <v>#VALUE!</v>
      </c>
      <c r="AF180" s="87" t="e">
        <f t="shared" si="71"/>
        <v>#VALUE!</v>
      </c>
      <c r="AG180" s="67" t="e">
        <f t="shared" si="72"/>
        <v>#VALUE!</v>
      </c>
      <c r="AH180" s="87" t="e">
        <f t="shared" si="73"/>
        <v>#VALUE!</v>
      </c>
      <c r="AI180" s="87" t="e">
        <f t="shared" si="74"/>
        <v>#VALUE!</v>
      </c>
      <c r="AJ180" s="87" t="e">
        <f t="shared" si="75"/>
        <v>#VALUE!</v>
      </c>
      <c r="AK180" s="144" t="e">
        <f t="shared" si="76"/>
        <v>#VALUE!</v>
      </c>
      <c r="AL180" s="144" t="e">
        <f t="shared" si="77"/>
        <v>#VALUE!</v>
      </c>
    </row>
    <row r="181" spans="1:38" s="77" customFormat="1" x14ac:dyDescent="0.2">
      <c r="A181" s="14"/>
      <c r="B181" s="64"/>
      <c r="C181" s="64"/>
      <c r="D181" s="152"/>
      <c r="E181" s="152"/>
      <c r="F181" s="152"/>
      <c r="G181" s="152"/>
      <c r="H181" s="152"/>
      <c r="I181" s="152"/>
      <c r="J181" s="152"/>
      <c r="K181" s="152"/>
      <c r="L181" s="152"/>
      <c r="M181" s="152"/>
      <c r="N181" s="152"/>
      <c r="O181" s="152"/>
      <c r="P181" s="152"/>
      <c r="Q181" s="152"/>
      <c r="R181" s="152"/>
      <c r="S181" s="66" t="str">
        <f t="shared" si="58"/>
        <v/>
      </c>
      <c r="T181" s="66" t="str">
        <f t="shared" si="59"/>
        <v/>
      </c>
      <c r="U181" s="66" t="str">
        <f t="shared" si="60"/>
        <v/>
      </c>
      <c r="V181" s="66" t="str">
        <f t="shared" si="61"/>
        <v/>
      </c>
      <c r="W181" s="66" t="str">
        <f t="shared" si="62"/>
        <v/>
      </c>
      <c r="X181" s="66" t="str">
        <f t="shared" si="63"/>
        <v/>
      </c>
      <c r="Y181" s="66">
        <f t="shared" si="64"/>
        <v>0</v>
      </c>
      <c r="Z181" s="66">
        <f t="shared" si="65"/>
        <v>0</v>
      </c>
      <c r="AA181" s="66" t="e">
        <f t="shared" si="66"/>
        <v>#VALUE!</v>
      </c>
      <c r="AB181" s="67" t="e">
        <f t="shared" si="67"/>
        <v>#VALUE!</v>
      </c>
      <c r="AC181" s="87" t="e">
        <f t="shared" si="68"/>
        <v>#VALUE!</v>
      </c>
      <c r="AD181" s="87" t="e">
        <f t="shared" si="69"/>
        <v>#VALUE!</v>
      </c>
      <c r="AE181" s="87" t="e">
        <f t="shared" si="70"/>
        <v>#VALUE!</v>
      </c>
      <c r="AF181" s="87" t="e">
        <f t="shared" si="71"/>
        <v>#VALUE!</v>
      </c>
      <c r="AG181" s="67" t="e">
        <f t="shared" si="72"/>
        <v>#VALUE!</v>
      </c>
      <c r="AH181" s="87" t="e">
        <f t="shared" si="73"/>
        <v>#VALUE!</v>
      </c>
      <c r="AI181" s="87" t="e">
        <f t="shared" si="74"/>
        <v>#VALUE!</v>
      </c>
      <c r="AJ181" s="87" t="e">
        <f t="shared" si="75"/>
        <v>#VALUE!</v>
      </c>
      <c r="AK181" s="144" t="e">
        <f t="shared" si="76"/>
        <v>#VALUE!</v>
      </c>
      <c r="AL181" s="144" t="e">
        <f t="shared" si="77"/>
        <v>#VALUE!</v>
      </c>
    </row>
    <row r="182" spans="1:38" s="77" customFormat="1" x14ac:dyDescent="0.2">
      <c r="A182" s="14"/>
      <c r="B182" s="64"/>
      <c r="C182" s="64"/>
      <c r="D182" s="152"/>
      <c r="E182" s="152"/>
      <c r="F182" s="152"/>
      <c r="G182" s="152"/>
      <c r="H182" s="152"/>
      <c r="I182" s="152"/>
      <c r="J182" s="152"/>
      <c r="K182" s="152"/>
      <c r="L182" s="152"/>
      <c r="M182" s="152"/>
      <c r="N182" s="152"/>
      <c r="O182" s="152"/>
      <c r="P182" s="152"/>
      <c r="Q182" s="152"/>
      <c r="R182" s="152"/>
      <c r="S182" s="66" t="str">
        <f t="shared" si="58"/>
        <v/>
      </c>
      <c r="T182" s="66" t="str">
        <f t="shared" si="59"/>
        <v/>
      </c>
      <c r="U182" s="66" t="str">
        <f t="shared" si="60"/>
        <v/>
      </c>
      <c r="V182" s="66" t="str">
        <f t="shared" si="61"/>
        <v/>
      </c>
      <c r="W182" s="66" t="str">
        <f t="shared" si="62"/>
        <v/>
      </c>
      <c r="X182" s="66" t="str">
        <f t="shared" si="63"/>
        <v/>
      </c>
      <c r="Y182" s="66">
        <f t="shared" si="64"/>
        <v>0</v>
      </c>
      <c r="Z182" s="66">
        <f t="shared" si="65"/>
        <v>0</v>
      </c>
      <c r="AA182" s="66" t="e">
        <f t="shared" si="66"/>
        <v>#VALUE!</v>
      </c>
      <c r="AB182" s="67" t="e">
        <f t="shared" si="67"/>
        <v>#VALUE!</v>
      </c>
      <c r="AC182" s="87" t="e">
        <f t="shared" si="68"/>
        <v>#VALUE!</v>
      </c>
      <c r="AD182" s="87" t="e">
        <f t="shared" si="69"/>
        <v>#VALUE!</v>
      </c>
      <c r="AE182" s="87" t="e">
        <f t="shared" si="70"/>
        <v>#VALUE!</v>
      </c>
      <c r="AF182" s="87" t="e">
        <f t="shared" si="71"/>
        <v>#VALUE!</v>
      </c>
      <c r="AG182" s="67" t="e">
        <f t="shared" si="72"/>
        <v>#VALUE!</v>
      </c>
      <c r="AH182" s="87" t="e">
        <f t="shared" si="73"/>
        <v>#VALUE!</v>
      </c>
      <c r="AI182" s="87" t="e">
        <f t="shared" si="74"/>
        <v>#VALUE!</v>
      </c>
      <c r="AJ182" s="87" t="e">
        <f t="shared" si="75"/>
        <v>#VALUE!</v>
      </c>
      <c r="AK182" s="144" t="e">
        <f t="shared" si="76"/>
        <v>#VALUE!</v>
      </c>
      <c r="AL182" s="144" t="e">
        <f t="shared" si="77"/>
        <v>#VALUE!</v>
      </c>
    </row>
    <row r="183" spans="1:38" s="77" customFormat="1" x14ac:dyDescent="0.2">
      <c r="A183" s="14"/>
      <c r="B183" s="64"/>
      <c r="C183" s="64"/>
      <c r="D183" s="152"/>
      <c r="E183" s="152"/>
      <c r="F183" s="152"/>
      <c r="G183" s="152"/>
      <c r="H183" s="152"/>
      <c r="I183" s="152"/>
      <c r="J183" s="152"/>
      <c r="K183" s="152"/>
      <c r="L183" s="152"/>
      <c r="M183" s="152"/>
      <c r="N183" s="152"/>
      <c r="O183" s="152"/>
      <c r="P183" s="152"/>
      <c r="Q183" s="152"/>
      <c r="R183" s="152"/>
      <c r="S183" s="66" t="str">
        <f t="shared" si="58"/>
        <v/>
      </c>
      <c r="T183" s="66" t="str">
        <f t="shared" si="59"/>
        <v/>
      </c>
      <c r="U183" s="66" t="str">
        <f t="shared" si="60"/>
        <v/>
      </c>
      <c r="V183" s="66" t="str">
        <f t="shared" si="61"/>
        <v/>
      </c>
      <c r="W183" s="66" t="str">
        <f t="shared" si="62"/>
        <v/>
      </c>
      <c r="X183" s="66" t="str">
        <f t="shared" si="63"/>
        <v/>
      </c>
      <c r="Y183" s="66">
        <f t="shared" si="64"/>
        <v>0</v>
      </c>
      <c r="Z183" s="66">
        <f t="shared" si="65"/>
        <v>0</v>
      </c>
      <c r="AA183" s="66" t="e">
        <f t="shared" si="66"/>
        <v>#VALUE!</v>
      </c>
      <c r="AB183" s="67" t="e">
        <f t="shared" si="67"/>
        <v>#VALUE!</v>
      </c>
      <c r="AC183" s="87" t="e">
        <f t="shared" si="68"/>
        <v>#VALUE!</v>
      </c>
      <c r="AD183" s="87" t="e">
        <f t="shared" si="69"/>
        <v>#VALUE!</v>
      </c>
      <c r="AE183" s="87" t="e">
        <f t="shared" si="70"/>
        <v>#VALUE!</v>
      </c>
      <c r="AF183" s="87" t="e">
        <f t="shared" si="71"/>
        <v>#VALUE!</v>
      </c>
      <c r="AG183" s="67" t="e">
        <f t="shared" si="72"/>
        <v>#VALUE!</v>
      </c>
      <c r="AH183" s="87" t="e">
        <f t="shared" si="73"/>
        <v>#VALUE!</v>
      </c>
      <c r="AI183" s="87" t="e">
        <f t="shared" si="74"/>
        <v>#VALUE!</v>
      </c>
      <c r="AJ183" s="87" t="e">
        <f t="shared" si="75"/>
        <v>#VALUE!</v>
      </c>
      <c r="AK183" s="144" t="e">
        <f t="shared" si="76"/>
        <v>#VALUE!</v>
      </c>
      <c r="AL183" s="144" t="e">
        <f t="shared" si="77"/>
        <v>#VALUE!</v>
      </c>
    </row>
    <row r="184" spans="1:38" s="77" customFormat="1" x14ac:dyDescent="0.2">
      <c r="A184" s="14"/>
      <c r="B184" s="64"/>
      <c r="C184" s="64"/>
      <c r="D184" s="152"/>
      <c r="E184" s="152"/>
      <c r="F184" s="152"/>
      <c r="G184" s="152"/>
      <c r="H184" s="152"/>
      <c r="I184" s="152"/>
      <c r="J184" s="152"/>
      <c r="K184" s="152"/>
      <c r="L184" s="152"/>
      <c r="M184" s="152"/>
      <c r="N184" s="152"/>
      <c r="O184" s="152"/>
      <c r="P184" s="152"/>
      <c r="Q184" s="152"/>
      <c r="R184" s="152"/>
      <c r="S184" s="66" t="str">
        <f t="shared" si="58"/>
        <v/>
      </c>
      <c r="T184" s="66" t="str">
        <f t="shared" si="59"/>
        <v/>
      </c>
      <c r="U184" s="66" t="str">
        <f t="shared" si="60"/>
        <v/>
      </c>
      <c r="V184" s="66" t="str">
        <f t="shared" si="61"/>
        <v/>
      </c>
      <c r="W184" s="66" t="str">
        <f t="shared" si="62"/>
        <v/>
      </c>
      <c r="X184" s="66" t="str">
        <f t="shared" si="63"/>
        <v/>
      </c>
      <c r="Y184" s="66">
        <f t="shared" si="64"/>
        <v>0</v>
      </c>
      <c r="Z184" s="66">
        <f t="shared" si="65"/>
        <v>0</v>
      </c>
      <c r="AA184" s="66" t="e">
        <f t="shared" si="66"/>
        <v>#VALUE!</v>
      </c>
      <c r="AB184" s="67" t="e">
        <f t="shared" si="67"/>
        <v>#VALUE!</v>
      </c>
      <c r="AC184" s="87" t="e">
        <f t="shared" si="68"/>
        <v>#VALUE!</v>
      </c>
      <c r="AD184" s="87" t="e">
        <f t="shared" si="69"/>
        <v>#VALUE!</v>
      </c>
      <c r="AE184" s="87" t="e">
        <f t="shared" si="70"/>
        <v>#VALUE!</v>
      </c>
      <c r="AF184" s="87" t="e">
        <f t="shared" si="71"/>
        <v>#VALUE!</v>
      </c>
      <c r="AG184" s="67" t="e">
        <f t="shared" si="72"/>
        <v>#VALUE!</v>
      </c>
      <c r="AH184" s="87" t="e">
        <f t="shared" si="73"/>
        <v>#VALUE!</v>
      </c>
      <c r="AI184" s="87" t="e">
        <f t="shared" si="74"/>
        <v>#VALUE!</v>
      </c>
      <c r="AJ184" s="87" t="e">
        <f t="shared" si="75"/>
        <v>#VALUE!</v>
      </c>
      <c r="AK184" s="144" t="e">
        <f t="shared" si="76"/>
        <v>#VALUE!</v>
      </c>
      <c r="AL184" s="144" t="e">
        <f t="shared" si="77"/>
        <v>#VALUE!</v>
      </c>
    </row>
    <row r="185" spans="1:38" s="77" customFormat="1" x14ac:dyDescent="0.2">
      <c r="A185" s="14"/>
      <c r="B185" s="64"/>
      <c r="C185" s="64"/>
      <c r="D185" s="152"/>
      <c r="E185" s="152"/>
      <c r="F185" s="152"/>
      <c r="G185" s="152"/>
      <c r="H185" s="152"/>
      <c r="I185" s="152"/>
      <c r="J185" s="152"/>
      <c r="K185" s="152"/>
      <c r="L185" s="152"/>
      <c r="M185" s="152"/>
      <c r="N185" s="152"/>
      <c r="O185" s="152"/>
      <c r="P185" s="152"/>
      <c r="Q185" s="152"/>
      <c r="R185" s="152"/>
      <c r="S185" s="66" t="str">
        <f t="shared" si="58"/>
        <v/>
      </c>
      <c r="T185" s="66" t="str">
        <f t="shared" si="59"/>
        <v/>
      </c>
      <c r="U185" s="66" t="str">
        <f t="shared" si="60"/>
        <v/>
      </c>
      <c r="V185" s="66" t="str">
        <f t="shared" si="61"/>
        <v/>
      </c>
      <c r="W185" s="66" t="str">
        <f t="shared" si="62"/>
        <v/>
      </c>
      <c r="X185" s="66" t="str">
        <f t="shared" si="63"/>
        <v/>
      </c>
      <c r="Y185" s="66">
        <f t="shared" si="64"/>
        <v>0</v>
      </c>
      <c r="Z185" s="66">
        <f t="shared" si="65"/>
        <v>0</v>
      </c>
      <c r="AA185" s="66" t="e">
        <f t="shared" si="66"/>
        <v>#VALUE!</v>
      </c>
      <c r="AB185" s="67" t="e">
        <f t="shared" si="67"/>
        <v>#VALUE!</v>
      </c>
      <c r="AC185" s="87" t="e">
        <f t="shared" si="68"/>
        <v>#VALUE!</v>
      </c>
      <c r="AD185" s="87" t="e">
        <f t="shared" si="69"/>
        <v>#VALUE!</v>
      </c>
      <c r="AE185" s="87" t="e">
        <f t="shared" si="70"/>
        <v>#VALUE!</v>
      </c>
      <c r="AF185" s="87" t="e">
        <f t="shared" si="71"/>
        <v>#VALUE!</v>
      </c>
      <c r="AG185" s="67" t="e">
        <f t="shared" si="72"/>
        <v>#VALUE!</v>
      </c>
      <c r="AH185" s="87" t="e">
        <f t="shared" si="73"/>
        <v>#VALUE!</v>
      </c>
      <c r="AI185" s="87" t="e">
        <f t="shared" si="74"/>
        <v>#VALUE!</v>
      </c>
      <c r="AJ185" s="87" t="e">
        <f t="shared" si="75"/>
        <v>#VALUE!</v>
      </c>
      <c r="AK185" s="144" t="e">
        <f t="shared" si="76"/>
        <v>#VALUE!</v>
      </c>
      <c r="AL185" s="144" t="e">
        <f t="shared" si="77"/>
        <v>#VALUE!</v>
      </c>
    </row>
    <row r="186" spans="1:38" s="77" customFormat="1" x14ac:dyDescent="0.2">
      <c r="A186" s="14"/>
      <c r="B186" s="64"/>
      <c r="C186" s="64"/>
      <c r="D186" s="152"/>
      <c r="E186" s="152"/>
      <c r="F186" s="152"/>
      <c r="G186" s="152"/>
      <c r="H186" s="152"/>
      <c r="I186" s="152"/>
      <c r="J186" s="152"/>
      <c r="K186" s="152"/>
      <c r="L186" s="152"/>
      <c r="M186" s="152"/>
      <c r="N186" s="152"/>
      <c r="O186" s="152"/>
      <c r="P186" s="152"/>
      <c r="Q186" s="152"/>
      <c r="R186" s="152"/>
      <c r="S186" s="66" t="str">
        <f t="shared" si="58"/>
        <v/>
      </c>
      <c r="T186" s="66" t="str">
        <f t="shared" si="59"/>
        <v/>
      </c>
      <c r="U186" s="66" t="str">
        <f t="shared" si="60"/>
        <v/>
      </c>
      <c r="V186" s="66" t="str">
        <f t="shared" si="61"/>
        <v/>
      </c>
      <c r="W186" s="66" t="str">
        <f t="shared" si="62"/>
        <v/>
      </c>
      <c r="X186" s="66" t="str">
        <f t="shared" si="63"/>
        <v/>
      </c>
      <c r="Y186" s="66">
        <f t="shared" si="64"/>
        <v>0</v>
      </c>
      <c r="Z186" s="66">
        <f t="shared" si="65"/>
        <v>0</v>
      </c>
      <c r="AA186" s="66" t="e">
        <f t="shared" si="66"/>
        <v>#VALUE!</v>
      </c>
      <c r="AB186" s="67" t="e">
        <f t="shared" si="67"/>
        <v>#VALUE!</v>
      </c>
      <c r="AC186" s="87" t="e">
        <f t="shared" si="68"/>
        <v>#VALUE!</v>
      </c>
      <c r="AD186" s="87" t="e">
        <f t="shared" si="69"/>
        <v>#VALUE!</v>
      </c>
      <c r="AE186" s="87" t="e">
        <f t="shared" si="70"/>
        <v>#VALUE!</v>
      </c>
      <c r="AF186" s="87" t="e">
        <f t="shared" si="71"/>
        <v>#VALUE!</v>
      </c>
      <c r="AG186" s="67" t="e">
        <f t="shared" si="72"/>
        <v>#VALUE!</v>
      </c>
      <c r="AH186" s="87" t="e">
        <f t="shared" si="73"/>
        <v>#VALUE!</v>
      </c>
      <c r="AI186" s="87" t="e">
        <f t="shared" si="74"/>
        <v>#VALUE!</v>
      </c>
      <c r="AJ186" s="87" t="e">
        <f t="shared" si="75"/>
        <v>#VALUE!</v>
      </c>
      <c r="AK186" s="144" t="e">
        <f t="shared" si="76"/>
        <v>#VALUE!</v>
      </c>
      <c r="AL186" s="144" t="e">
        <f t="shared" si="77"/>
        <v>#VALUE!</v>
      </c>
    </row>
    <row r="187" spans="1:38" s="77" customFormat="1" x14ac:dyDescent="0.2">
      <c r="A187" s="14"/>
      <c r="B187" s="64"/>
      <c r="C187" s="64"/>
      <c r="D187" s="152"/>
      <c r="E187" s="152"/>
      <c r="F187" s="152"/>
      <c r="G187" s="152"/>
      <c r="H187" s="152"/>
      <c r="I187" s="152"/>
      <c r="J187" s="152"/>
      <c r="K187" s="152"/>
      <c r="L187" s="152"/>
      <c r="M187" s="152"/>
      <c r="N187" s="152"/>
      <c r="O187" s="152"/>
      <c r="P187" s="152"/>
      <c r="Q187" s="152"/>
      <c r="R187" s="152"/>
      <c r="S187" s="66" t="str">
        <f t="shared" si="58"/>
        <v/>
      </c>
      <c r="T187" s="66" t="str">
        <f t="shared" si="59"/>
        <v/>
      </c>
      <c r="U187" s="66" t="str">
        <f t="shared" si="60"/>
        <v/>
      </c>
      <c r="V187" s="66" t="str">
        <f t="shared" si="61"/>
        <v/>
      </c>
      <c r="W187" s="66" t="str">
        <f t="shared" si="62"/>
        <v/>
      </c>
      <c r="X187" s="66" t="str">
        <f t="shared" si="63"/>
        <v/>
      </c>
      <c r="Y187" s="66">
        <f t="shared" si="64"/>
        <v>0</v>
      </c>
      <c r="Z187" s="66">
        <f t="shared" si="65"/>
        <v>0</v>
      </c>
      <c r="AA187" s="66" t="e">
        <f t="shared" si="66"/>
        <v>#VALUE!</v>
      </c>
      <c r="AB187" s="67" t="e">
        <f t="shared" si="67"/>
        <v>#VALUE!</v>
      </c>
      <c r="AC187" s="87" t="e">
        <f t="shared" si="68"/>
        <v>#VALUE!</v>
      </c>
      <c r="AD187" s="87" t="e">
        <f t="shared" si="69"/>
        <v>#VALUE!</v>
      </c>
      <c r="AE187" s="87" t="e">
        <f t="shared" si="70"/>
        <v>#VALUE!</v>
      </c>
      <c r="AF187" s="87" t="e">
        <f t="shared" si="71"/>
        <v>#VALUE!</v>
      </c>
      <c r="AG187" s="67" t="e">
        <f t="shared" si="72"/>
        <v>#VALUE!</v>
      </c>
      <c r="AH187" s="87" t="e">
        <f t="shared" si="73"/>
        <v>#VALUE!</v>
      </c>
      <c r="AI187" s="87" t="e">
        <f t="shared" si="74"/>
        <v>#VALUE!</v>
      </c>
      <c r="AJ187" s="87" t="e">
        <f t="shared" si="75"/>
        <v>#VALUE!</v>
      </c>
      <c r="AK187" s="144" t="e">
        <f t="shared" si="76"/>
        <v>#VALUE!</v>
      </c>
      <c r="AL187" s="144" t="e">
        <f t="shared" si="77"/>
        <v>#VALUE!</v>
      </c>
    </row>
    <row r="188" spans="1:38" s="77" customFormat="1" x14ac:dyDescent="0.2">
      <c r="A188" s="14"/>
      <c r="B188" s="64"/>
      <c r="C188" s="64"/>
      <c r="D188" s="152"/>
      <c r="E188" s="152"/>
      <c r="F188" s="152"/>
      <c r="G188" s="152"/>
      <c r="H188" s="152"/>
      <c r="I188" s="152"/>
      <c r="J188" s="152"/>
      <c r="K188" s="152"/>
      <c r="L188" s="152"/>
      <c r="M188" s="152"/>
      <c r="N188" s="152"/>
      <c r="O188" s="152"/>
      <c r="P188" s="152"/>
      <c r="Q188" s="152"/>
      <c r="R188" s="152"/>
      <c r="S188" s="66" t="str">
        <f t="shared" si="58"/>
        <v/>
      </c>
      <c r="T188" s="66" t="str">
        <f t="shared" si="59"/>
        <v/>
      </c>
      <c r="U188" s="66" t="str">
        <f t="shared" si="60"/>
        <v/>
      </c>
      <c r="V188" s="66" t="str">
        <f t="shared" si="61"/>
        <v/>
      </c>
      <c r="W188" s="66" t="str">
        <f t="shared" si="62"/>
        <v/>
      </c>
      <c r="X188" s="66" t="str">
        <f t="shared" si="63"/>
        <v/>
      </c>
      <c r="Y188" s="66">
        <f t="shared" si="64"/>
        <v>0</v>
      </c>
      <c r="Z188" s="66">
        <f t="shared" si="65"/>
        <v>0</v>
      </c>
      <c r="AA188" s="66" t="e">
        <f t="shared" si="66"/>
        <v>#VALUE!</v>
      </c>
      <c r="AB188" s="67" t="e">
        <f t="shared" si="67"/>
        <v>#VALUE!</v>
      </c>
      <c r="AC188" s="87" t="e">
        <f t="shared" si="68"/>
        <v>#VALUE!</v>
      </c>
      <c r="AD188" s="87" t="e">
        <f t="shared" si="69"/>
        <v>#VALUE!</v>
      </c>
      <c r="AE188" s="87" t="e">
        <f t="shared" si="70"/>
        <v>#VALUE!</v>
      </c>
      <c r="AF188" s="87" t="e">
        <f t="shared" si="71"/>
        <v>#VALUE!</v>
      </c>
      <c r="AG188" s="67" t="e">
        <f t="shared" si="72"/>
        <v>#VALUE!</v>
      </c>
      <c r="AH188" s="87" t="e">
        <f t="shared" si="73"/>
        <v>#VALUE!</v>
      </c>
      <c r="AI188" s="87" t="e">
        <f t="shared" si="74"/>
        <v>#VALUE!</v>
      </c>
      <c r="AJ188" s="87" t="e">
        <f t="shared" si="75"/>
        <v>#VALUE!</v>
      </c>
      <c r="AK188" s="144" t="e">
        <f t="shared" si="76"/>
        <v>#VALUE!</v>
      </c>
      <c r="AL188" s="144" t="e">
        <f t="shared" si="77"/>
        <v>#VALUE!</v>
      </c>
    </row>
    <row r="189" spans="1:38" s="77" customFormat="1" x14ac:dyDescent="0.2">
      <c r="A189" s="14"/>
      <c r="B189" s="64"/>
      <c r="C189" s="64"/>
      <c r="D189" s="152"/>
      <c r="E189" s="152"/>
      <c r="F189" s="152"/>
      <c r="G189" s="152"/>
      <c r="H189" s="152"/>
      <c r="I189" s="152"/>
      <c r="J189" s="152"/>
      <c r="K189" s="152"/>
      <c r="L189" s="152"/>
      <c r="M189" s="152"/>
      <c r="N189" s="152"/>
      <c r="O189" s="152"/>
      <c r="P189" s="152"/>
      <c r="Q189" s="152"/>
      <c r="R189" s="152"/>
      <c r="S189" s="66" t="str">
        <f t="shared" si="58"/>
        <v/>
      </c>
      <c r="T189" s="66" t="str">
        <f t="shared" si="59"/>
        <v/>
      </c>
      <c r="U189" s="66" t="str">
        <f t="shared" si="60"/>
        <v/>
      </c>
      <c r="V189" s="66" t="str">
        <f t="shared" si="61"/>
        <v/>
      </c>
      <c r="W189" s="66" t="str">
        <f t="shared" si="62"/>
        <v/>
      </c>
      <c r="X189" s="66" t="str">
        <f t="shared" si="63"/>
        <v/>
      </c>
      <c r="Y189" s="66">
        <f t="shared" si="64"/>
        <v>0</v>
      </c>
      <c r="Z189" s="66">
        <f t="shared" si="65"/>
        <v>0</v>
      </c>
      <c r="AA189" s="66" t="e">
        <f t="shared" si="66"/>
        <v>#VALUE!</v>
      </c>
      <c r="AB189" s="67" t="e">
        <f t="shared" si="67"/>
        <v>#VALUE!</v>
      </c>
      <c r="AC189" s="87" t="e">
        <f t="shared" si="68"/>
        <v>#VALUE!</v>
      </c>
      <c r="AD189" s="87" t="e">
        <f t="shared" si="69"/>
        <v>#VALUE!</v>
      </c>
      <c r="AE189" s="87" t="e">
        <f t="shared" si="70"/>
        <v>#VALUE!</v>
      </c>
      <c r="AF189" s="87" t="e">
        <f t="shared" si="71"/>
        <v>#VALUE!</v>
      </c>
      <c r="AG189" s="67" t="e">
        <f t="shared" si="72"/>
        <v>#VALUE!</v>
      </c>
      <c r="AH189" s="87" t="e">
        <f t="shared" si="73"/>
        <v>#VALUE!</v>
      </c>
      <c r="AI189" s="87" t="e">
        <f t="shared" si="74"/>
        <v>#VALUE!</v>
      </c>
      <c r="AJ189" s="87" t="e">
        <f t="shared" si="75"/>
        <v>#VALUE!</v>
      </c>
      <c r="AK189" s="144" t="e">
        <f t="shared" si="76"/>
        <v>#VALUE!</v>
      </c>
      <c r="AL189" s="144" t="e">
        <f t="shared" si="77"/>
        <v>#VALUE!</v>
      </c>
    </row>
    <row r="190" spans="1:38" s="77" customFormat="1" x14ac:dyDescent="0.2">
      <c r="A190" s="14"/>
      <c r="B190" s="64"/>
      <c r="C190" s="64"/>
      <c r="D190" s="152"/>
      <c r="E190" s="152"/>
      <c r="F190" s="152"/>
      <c r="G190" s="152"/>
      <c r="H190" s="152"/>
      <c r="I190" s="152"/>
      <c r="J190" s="152"/>
      <c r="K190" s="152"/>
      <c r="L190" s="152"/>
      <c r="M190" s="152"/>
      <c r="N190" s="152"/>
      <c r="O190" s="152"/>
      <c r="P190" s="152"/>
      <c r="Q190" s="152"/>
      <c r="R190" s="152"/>
      <c r="S190" s="66" t="str">
        <f t="shared" si="58"/>
        <v/>
      </c>
      <c r="T190" s="66" t="str">
        <f t="shared" si="59"/>
        <v/>
      </c>
      <c r="U190" s="66" t="str">
        <f t="shared" si="60"/>
        <v/>
      </c>
      <c r="V190" s="66" t="str">
        <f t="shared" si="61"/>
        <v/>
      </c>
      <c r="W190" s="66" t="str">
        <f t="shared" si="62"/>
        <v/>
      </c>
      <c r="X190" s="66" t="str">
        <f t="shared" si="63"/>
        <v/>
      </c>
      <c r="Y190" s="66">
        <f t="shared" si="64"/>
        <v>0</v>
      </c>
      <c r="Z190" s="66">
        <f t="shared" si="65"/>
        <v>0</v>
      </c>
      <c r="AA190" s="66" t="e">
        <f t="shared" si="66"/>
        <v>#VALUE!</v>
      </c>
      <c r="AB190" s="67" t="e">
        <f t="shared" si="67"/>
        <v>#VALUE!</v>
      </c>
      <c r="AC190" s="87" t="e">
        <f t="shared" si="68"/>
        <v>#VALUE!</v>
      </c>
      <c r="AD190" s="87" t="e">
        <f t="shared" si="69"/>
        <v>#VALUE!</v>
      </c>
      <c r="AE190" s="87" t="e">
        <f t="shared" si="70"/>
        <v>#VALUE!</v>
      </c>
      <c r="AF190" s="87" t="e">
        <f t="shared" si="71"/>
        <v>#VALUE!</v>
      </c>
      <c r="AG190" s="67" t="e">
        <f t="shared" si="72"/>
        <v>#VALUE!</v>
      </c>
      <c r="AH190" s="87" t="e">
        <f t="shared" si="73"/>
        <v>#VALUE!</v>
      </c>
      <c r="AI190" s="87" t="e">
        <f t="shared" si="74"/>
        <v>#VALUE!</v>
      </c>
      <c r="AJ190" s="87" t="e">
        <f t="shared" si="75"/>
        <v>#VALUE!</v>
      </c>
      <c r="AK190" s="144" t="e">
        <f t="shared" si="76"/>
        <v>#VALUE!</v>
      </c>
      <c r="AL190" s="144" t="e">
        <f t="shared" si="77"/>
        <v>#VALUE!</v>
      </c>
    </row>
    <row r="191" spans="1:38" s="77" customFormat="1" x14ac:dyDescent="0.2">
      <c r="A191" s="14"/>
      <c r="B191" s="64"/>
      <c r="C191" s="64"/>
      <c r="D191" s="152"/>
      <c r="E191" s="152"/>
      <c r="F191" s="152"/>
      <c r="G191" s="152"/>
      <c r="H191" s="152"/>
      <c r="I191" s="152"/>
      <c r="J191" s="152"/>
      <c r="K191" s="152"/>
      <c r="L191" s="152"/>
      <c r="M191" s="152"/>
      <c r="N191" s="152"/>
      <c r="O191" s="152"/>
      <c r="P191" s="152"/>
      <c r="Q191" s="152"/>
      <c r="R191" s="152"/>
      <c r="S191" s="66" t="str">
        <f t="shared" si="58"/>
        <v/>
      </c>
      <c r="T191" s="66" t="str">
        <f t="shared" si="59"/>
        <v/>
      </c>
      <c r="U191" s="66" t="str">
        <f t="shared" si="60"/>
        <v/>
      </c>
      <c r="V191" s="66" t="str">
        <f t="shared" si="61"/>
        <v/>
      </c>
      <c r="W191" s="66" t="str">
        <f t="shared" si="62"/>
        <v/>
      </c>
      <c r="X191" s="66" t="str">
        <f t="shared" si="63"/>
        <v/>
      </c>
      <c r="Y191" s="66">
        <f t="shared" si="64"/>
        <v>0</v>
      </c>
      <c r="Z191" s="66">
        <f t="shared" si="65"/>
        <v>0</v>
      </c>
      <c r="AA191" s="66" t="e">
        <f t="shared" si="66"/>
        <v>#VALUE!</v>
      </c>
      <c r="AB191" s="67" t="e">
        <f t="shared" si="67"/>
        <v>#VALUE!</v>
      </c>
      <c r="AC191" s="87" t="e">
        <f t="shared" si="68"/>
        <v>#VALUE!</v>
      </c>
      <c r="AD191" s="87" t="e">
        <f t="shared" si="69"/>
        <v>#VALUE!</v>
      </c>
      <c r="AE191" s="87" t="e">
        <f t="shared" si="70"/>
        <v>#VALUE!</v>
      </c>
      <c r="AF191" s="87" t="e">
        <f t="shared" si="71"/>
        <v>#VALUE!</v>
      </c>
      <c r="AG191" s="67" t="e">
        <f t="shared" si="72"/>
        <v>#VALUE!</v>
      </c>
      <c r="AH191" s="87" t="e">
        <f t="shared" si="73"/>
        <v>#VALUE!</v>
      </c>
      <c r="AI191" s="87" t="e">
        <f t="shared" si="74"/>
        <v>#VALUE!</v>
      </c>
      <c r="AJ191" s="87" t="e">
        <f t="shared" si="75"/>
        <v>#VALUE!</v>
      </c>
      <c r="AK191" s="144" t="e">
        <f t="shared" si="76"/>
        <v>#VALUE!</v>
      </c>
      <c r="AL191" s="144" t="e">
        <f t="shared" si="77"/>
        <v>#VALUE!</v>
      </c>
    </row>
    <row r="192" spans="1:38" s="77" customFormat="1" x14ac:dyDescent="0.2">
      <c r="A192" s="14"/>
      <c r="B192" s="64"/>
      <c r="C192" s="64"/>
      <c r="D192" s="152"/>
      <c r="E192" s="152"/>
      <c r="F192" s="152"/>
      <c r="G192" s="152"/>
      <c r="H192" s="152"/>
      <c r="I192" s="152"/>
      <c r="J192" s="152"/>
      <c r="K192" s="152"/>
      <c r="L192" s="152"/>
      <c r="M192" s="152"/>
      <c r="N192" s="152"/>
      <c r="O192" s="152"/>
      <c r="P192" s="152"/>
      <c r="Q192" s="152"/>
      <c r="R192" s="152"/>
      <c r="S192" s="66" t="str">
        <f t="shared" si="58"/>
        <v/>
      </c>
      <c r="T192" s="66" t="str">
        <f t="shared" si="59"/>
        <v/>
      </c>
      <c r="U192" s="66" t="str">
        <f t="shared" si="60"/>
        <v/>
      </c>
      <c r="V192" s="66" t="str">
        <f t="shared" si="61"/>
        <v/>
      </c>
      <c r="W192" s="66" t="str">
        <f t="shared" si="62"/>
        <v/>
      </c>
      <c r="X192" s="66" t="str">
        <f t="shared" si="63"/>
        <v/>
      </c>
      <c r="Y192" s="66">
        <f t="shared" si="64"/>
        <v>0</v>
      </c>
      <c r="Z192" s="66">
        <f t="shared" si="65"/>
        <v>0</v>
      </c>
      <c r="AA192" s="66" t="e">
        <f t="shared" si="66"/>
        <v>#VALUE!</v>
      </c>
      <c r="AB192" s="67" t="e">
        <f t="shared" si="67"/>
        <v>#VALUE!</v>
      </c>
      <c r="AC192" s="87" t="e">
        <f t="shared" si="68"/>
        <v>#VALUE!</v>
      </c>
      <c r="AD192" s="87" t="e">
        <f t="shared" si="69"/>
        <v>#VALUE!</v>
      </c>
      <c r="AE192" s="87" t="e">
        <f t="shared" si="70"/>
        <v>#VALUE!</v>
      </c>
      <c r="AF192" s="87" t="e">
        <f t="shared" si="71"/>
        <v>#VALUE!</v>
      </c>
      <c r="AG192" s="67" t="e">
        <f t="shared" si="72"/>
        <v>#VALUE!</v>
      </c>
      <c r="AH192" s="87" t="e">
        <f t="shared" si="73"/>
        <v>#VALUE!</v>
      </c>
      <c r="AI192" s="87" t="e">
        <f t="shared" si="74"/>
        <v>#VALUE!</v>
      </c>
      <c r="AJ192" s="87" t="e">
        <f t="shared" si="75"/>
        <v>#VALUE!</v>
      </c>
      <c r="AK192" s="144" t="e">
        <f t="shared" si="76"/>
        <v>#VALUE!</v>
      </c>
      <c r="AL192" s="144" t="e">
        <f t="shared" si="77"/>
        <v>#VALUE!</v>
      </c>
    </row>
    <row r="193" spans="1:38" s="77" customFormat="1" x14ac:dyDescent="0.2">
      <c r="A193" s="14"/>
      <c r="B193" s="64"/>
      <c r="C193" s="64"/>
      <c r="D193" s="152"/>
      <c r="E193" s="152"/>
      <c r="F193" s="152"/>
      <c r="G193" s="152"/>
      <c r="H193" s="152"/>
      <c r="I193" s="152"/>
      <c r="J193" s="152"/>
      <c r="K193" s="152"/>
      <c r="L193" s="152"/>
      <c r="M193" s="152"/>
      <c r="N193" s="152"/>
      <c r="O193" s="152"/>
      <c r="P193" s="152"/>
      <c r="Q193" s="152"/>
      <c r="R193" s="152"/>
      <c r="S193" s="66" t="str">
        <f t="shared" si="58"/>
        <v/>
      </c>
      <c r="T193" s="66" t="str">
        <f t="shared" si="59"/>
        <v/>
      </c>
      <c r="U193" s="66" t="str">
        <f t="shared" si="60"/>
        <v/>
      </c>
      <c r="V193" s="66" t="str">
        <f t="shared" si="61"/>
        <v/>
      </c>
      <c r="W193" s="66" t="str">
        <f t="shared" si="62"/>
        <v/>
      </c>
      <c r="X193" s="66" t="str">
        <f t="shared" si="63"/>
        <v/>
      </c>
      <c r="Y193" s="66">
        <f t="shared" si="64"/>
        <v>0</v>
      </c>
      <c r="Z193" s="66">
        <f t="shared" si="65"/>
        <v>0</v>
      </c>
      <c r="AA193" s="66" t="e">
        <f t="shared" si="66"/>
        <v>#VALUE!</v>
      </c>
      <c r="AB193" s="67" t="e">
        <f t="shared" si="67"/>
        <v>#VALUE!</v>
      </c>
      <c r="AC193" s="87" t="e">
        <f t="shared" si="68"/>
        <v>#VALUE!</v>
      </c>
      <c r="AD193" s="87" t="e">
        <f t="shared" si="69"/>
        <v>#VALUE!</v>
      </c>
      <c r="AE193" s="87" t="e">
        <f t="shared" si="70"/>
        <v>#VALUE!</v>
      </c>
      <c r="AF193" s="87" t="e">
        <f t="shared" si="71"/>
        <v>#VALUE!</v>
      </c>
      <c r="AG193" s="67" t="e">
        <f t="shared" si="72"/>
        <v>#VALUE!</v>
      </c>
      <c r="AH193" s="87" t="e">
        <f t="shared" si="73"/>
        <v>#VALUE!</v>
      </c>
      <c r="AI193" s="87" t="e">
        <f t="shared" si="74"/>
        <v>#VALUE!</v>
      </c>
      <c r="AJ193" s="87" t="e">
        <f t="shared" si="75"/>
        <v>#VALUE!</v>
      </c>
      <c r="AK193" s="144" t="e">
        <f t="shared" si="76"/>
        <v>#VALUE!</v>
      </c>
      <c r="AL193" s="144" t="e">
        <f t="shared" si="77"/>
        <v>#VALUE!</v>
      </c>
    </row>
    <row r="194" spans="1:38" s="77" customFormat="1" x14ac:dyDescent="0.2">
      <c r="A194" s="14"/>
      <c r="B194" s="64"/>
      <c r="C194" s="64"/>
      <c r="D194" s="152"/>
      <c r="E194" s="152"/>
      <c r="F194" s="152"/>
      <c r="G194" s="152"/>
      <c r="H194" s="152"/>
      <c r="I194" s="152"/>
      <c r="J194" s="152"/>
      <c r="K194" s="152"/>
      <c r="L194" s="152"/>
      <c r="M194" s="152"/>
      <c r="N194" s="152"/>
      <c r="O194" s="152"/>
      <c r="P194" s="152"/>
      <c r="Q194" s="152"/>
      <c r="R194" s="152"/>
      <c r="S194" s="66" t="str">
        <f t="shared" si="58"/>
        <v/>
      </c>
      <c r="T194" s="66" t="str">
        <f t="shared" si="59"/>
        <v/>
      </c>
      <c r="U194" s="66" t="str">
        <f t="shared" si="60"/>
        <v/>
      </c>
      <c r="V194" s="66" t="str">
        <f t="shared" si="61"/>
        <v/>
      </c>
      <c r="W194" s="66" t="str">
        <f t="shared" si="62"/>
        <v/>
      </c>
      <c r="X194" s="66" t="str">
        <f t="shared" si="63"/>
        <v/>
      </c>
      <c r="Y194" s="66">
        <f t="shared" si="64"/>
        <v>0</v>
      </c>
      <c r="Z194" s="66">
        <f t="shared" si="65"/>
        <v>0</v>
      </c>
      <c r="AA194" s="66" t="e">
        <f t="shared" si="66"/>
        <v>#VALUE!</v>
      </c>
      <c r="AB194" s="67" t="e">
        <f t="shared" si="67"/>
        <v>#VALUE!</v>
      </c>
      <c r="AC194" s="87" t="e">
        <f t="shared" si="68"/>
        <v>#VALUE!</v>
      </c>
      <c r="AD194" s="87" t="e">
        <f t="shared" si="69"/>
        <v>#VALUE!</v>
      </c>
      <c r="AE194" s="87" t="e">
        <f t="shared" si="70"/>
        <v>#VALUE!</v>
      </c>
      <c r="AF194" s="87" t="e">
        <f t="shared" si="71"/>
        <v>#VALUE!</v>
      </c>
      <c r="AG194" s="67" t="e">
        <f t="shared" si="72"/>
        <v>#VALUE!</v>
      </c>
      <c r="AH194" s="87" t="e">
        <f t="shared" si="73"/>
        <v>#VALUE!</v>
      </c>
      <c r="AI194" s="87" t="e">
        <f t="shared" si="74"/>
        <v>#VALUE!</v>
      </c>
      <c r="AJ194" s="87" t="e">
        <f t="shared" si="75"/>
        <v>#VALUE!</v>
      </c>
      <c r="AK194" s="144" t="e">
        <f t="shared" si="76"/>
        <v>#VALUE!</v>
      </c>
      <c r="AL194" s="144" t="e">
        <f t="shared" si="77"/>
        <v>#VALUE!</v>
      </c>
    </row>
    <row r="195" spans="1:38" s="77" customFormat="1" x14ac:dyDescent="0.2">
      <c r="A195" s="14"/>
      <c r="B195" s="64"/>
      <c r="C195" s="64"/>
      <c r="D195" s="152"/>
      <c r="E195" s="152"/>
      <c r="F195" s="152"/>
      <c r="G195" s="152"/>
      <c r="H195" s="152"/>
      <c r="I195" s="152"/>
      <c r="J195" s="152"/>
      <c r="K195" s="152"/>
      <c r="L195" s="152"/>
      <c r="M195" s="152"/>
      <c r="N195" s="152"/>
      <c r="O195" s="152"/>
      <c r="P195" s="152"/>
      <c r="Q195" s="152"/>
      <c r="R195" s="152"/>
      <c r="S195" s="66" t="str">
        <f t="shared" ref="S195:S258" si="78">IFERROR(Q195*(Y195/(Y195+Z195+R195)),"")</f>
        <v/>
      </c>
      <c r="T195" s="66" t="str">
        <f t="shared" ref="T195:T258" si="79">IFERROR(Q195*(Z195/(Y195+Z195+R195)),"")</f>
        <v/>
      </c>
      <c r="U195" s="66" t="str">
        <f t="shared" ref="U195:U258" si="80">IFERROR(Q195*(R195/(Y195+Z195+R195)),"")</f>
        <v/>
      </c>
      <c r="V195" s="66" t="str">
        <f t="shared" ref="V195:V258" si="81">IFERROR(E195+G195+I195+K195+M195+S195+O195,"")</f>
        <v/>
      </c>
      <c r="W195" s="66" t="str">
        <f t="shared" ref="W195:W258" si="82">IFERROR(F195+H195+J195+L195+N195+T195+P195,"")</f>
        <v/>
      </c>
      <c r="X195" s="66" t="str">
        <f t="shared" ref="X195:X258" si="83">IFERROR(R195+U195,"")</f>
        <v/>
      </c>
      <c r="Y195" s="66">
        <f t="shared" ref="Y195:Y258" si="84">E195+G195+I195+K195+M195+O195</f>
        <v>0</v>
      </c>
      <c r="Z195" s="66">
        <f t="shared" ref="Z195:Z258" si="85">F195+H195+J195+L195+N195+P195</f>
        <v>0</v>
      </c>
      <c r="AA195" s="66" t="e">
        <f t="shared" ref="AA195:AA258" si="86">V195+W195+X195</f>
        <v>#VALUE!</v>
      </c>
      <c r="AB195" s="67" t="e">
        <f t="shared" ref="AB195:AB258" si="87">V195/(V195+W195+X195)</f>
        <v>#VALUE!</v>
      </c>
      <c r="AC195" s="87" t="e">
        <f t="shared" ref="AC195:AC258" si="88">W195/(V195+W195+X195)</f>
        <v>#VALUE!</v>
      </c>
      <c r="AD195" s="87" t="e">
        <f t="shared" ref="AD195:AD258" si="89">X195/(V195+W195+X195)</f>
        <v>#VALUE!</v>
      </c>
      <c r="AE195" s="87" t="e">
        <f t="shared" ref="AE195:AE258" si="90">E195/AA195</f>
        <v>#VALUE!</v>
      </c>
      <c r="AF195" s="87" t="e">
        <f t="shared" ref="AF195:AF258" si="91">G195/AA195</f>
        <v>#VALUE!</v>
      </c>
      <c r="AG195" s="67" t="e">
        <f t="shared" ref="AG195:AG258" si="92">I195/AA195</f>
        <v>#VALUE!</v>
      </c>
      <c r="AH195" s="87" t="e">
        <f t="shared" ref="AH195:AH258" si="93">K195/AA195</f>
        <v>#VALUE!</v>
      </c>
      <c r="AI195" s="87" t="e">
        <f t="shared" ref="AI195:AI258" si="94">M195/AA195</f>
        <v>#VALUE!</v>
      </c>
      <c r="AJ195" s="87" t="e">
        <f t="shared" ref="AJ195:AJ258" si="95">Q195/AA195</f>
        <v>#VALUE!</v>
      </c>
      <c r="AK195" s="144" t="e">
        <f t="shared" ref="AK195:AK258" si="96">D195-AA195</f>
        <v>#VALUE!</v>
      </c>
      <c r="AL195" s="144" t="e">
        <f t="shared" ref="AL195:AL258" si="97">AK195/D195*100</f>
        <v>#VALUE!</v>
      </c>
    </row>
    <row r="196" spans="1:38" s="77" customFormat="1" x14ac:dyDescent="0.2">
      <c r="A196" s="14"/>
      <c r="B196" s="64"/>
      <c r="C196" s="64"/>
      <c r="D196" s="152"/>
      <c r="E196" s="152"/>
      <c r="F196" s="152"/>
      <c r="G196" s="152"/>
      <c r="H196" s="152"/>
      <c r="I196" s="152"/>
      <c r="J196" s="152"/>
      <c r="K196" s="152"/>
      <c r="L196" s="152"/>
      <c r="M196" s="152"/>
      <c r="N196" s="152"/>
      <c r="O196" s="152"/>
      <c r="P196" s="152"/>
      <c r="Q196" s="152"/>
      <c r="R196" s="152"/>
      <c r="S196" s="66" t="str">
        <f t="shared" si="78"/>
        <v/>
      </c>
      <c r="T196" s="66" t="str">
        <f t="shared" si="79"/>
        <v/>
      </c>
      <c r="U196" s="66" t="str">
        <f t="shared" si="80"/>
        <v/>
      </c>
      <c r="V196" s="66" t="str">
        <f t="shared" si="81"/>
        <v/>
      </c>
      <c r="W196" s="66" t="str">
        <f t="shared" si="82"/>
        <v/>
      </c>
      <c r="X196" s="66" t="str">
        <f t="shared" si="83"/>
        <v/>
      </c>
      <c r="Y196" s="66">
        <f t="shared" si="84"/>
        <v>0</v>
      </c>
      <c r="Z196" s="66">
        <f t="shared" si="85"/>
        <v>0</v>
      </c>
      <c r="AA196" s="66" t="e">
        <f t="shared" si="86"/>
        <v>#VALUE!</v>
      </c>
      <c r="AB196" s="67" t="e">
        <f t="shared" si="87"/>
        <v>#VALUE!</v>
      </c>
      <c r="AC196" s="87" t="e">
        <f t="shared" si="88"/>
        <v>#VALUE!</v>
      </c>
      <c r="AD196" s="87" t="e">
        <f t="shared" si="89"/>
        <v>#VALUE!</v>
      </c>
      <c r="AE196" s="87" t="e">
        <f t="shared" si="90"/>
        <v>#VALUE!</v>
      </c>
      <c r="AF196" s="87" t="e">
        <f t="shared" si="91"/>
        <v>#VALUE!</v>
      </c>
      <c r="AG196" s="67" t="e">
        <f t="shared" si="92"/>
        <v>#VALUE!</v>
      </c>
      <c r="AH196" s="87" t="e">
        <f t="shared" si="93"/>
        <v>#VALUE!</v>
      </c>
      <c r="AI196" s="87" t="e">
        <f t="shared" si="94"/>
        <v>#VALUE!</v>
      </c>
      <c r="AJ196" s="87" t="e">
        <f t="shared" si="95"/>
        <v>#VALUE!</v>
      </c>
      <c r="AK196" s="144" t="e">
        <f t="shared" si="96"/>
        <v>#VALUE!</v>
      </c>
      <c r="AL196" s="144" t="e">
        <f t="shared" si="97"/>
        <v>#VALUE!</v>
      </c>
    </row>
    <row r="197" spans="1:38" s="77" customFormat="1" x14ac:dyDescent="0.2">
      <c r="A197" s="14"/>
      <c r="B197" s="64"/>
      <c r="C197" s="64"/>
      <c r="D197" s="152"/>
      <c r="E197" s="152"/>
      <c r="F197" s="152"/>
      <c r="G197" s="152"/>
      <c r="H197" s="152"/>
      <c r="I197" s="152"/>
      <c r="J197" s="152"/>
      <c r="K197" s="152"/>
      <c r="L197" s="152"/>
      <c r="M197" s="152"/>
      <c r="N197" s="152"/>
      <c r="O197" s="152"/>
      <c r="P197" s="152"/>
      <c r="Q197" s="152"/>
      <c r="R197" s="152"/>
      <c r="S197" s="66" t="str">
        <f t="shared" si="78"/>
        <v/>
      </c>
      <c r="T197" s="66" t="str">
        <f t="shared" si="79"/>
        <v/>
      </c>
      <c r="U197" s="66" t="str">
        <f t="shared" si="80"/>
        <v/>
      </c>
      <c r="V197" s="66" t="str">
        <f t="shared" si="81"/>
        <v/>
      </c>
      <c r="W197" s="66" t="str">
        <f t="shared" si="82"/>
        <v/>
      </c>
      <c r="X197" s="66" t="str">
        <f t="shared" si="83"/>
        <v/>
      </c>
      <c r="Y197" s="66">
        <f t="shared" si="84"/>
        <v>0</v>
      </c>
      <c r="Z197" s="66">
        <f t="shared" si="85"/>
        <v>0</v>
      </c>
      <c r="AA197" s="66" t="e">
        <f t="shared" si="86"/>
        <v>#VALUE!</v>
      </c>
      <c r="AB197" s="67" t="e">
        <f t="shared" si="87"/>
        <v>#VALUE!</v>
      </c>
      <c r="AC197" s="87" t="e">
        <f t="shared" si="88"/>
        <v>#VALUE!</v>
      </c>
      <c r="AD197" s="87" t="e">
        <f t="shared" si="89"/>
        <v>#VALUE!</v>
      </c>
      <c r="AE197" s="87" t="e">
        <f t="shared" si="90"/>
        <v>#VALUE!</v>
      </c>
      <c r="AF197" s="87" t="e">
        <f t="shared" si="91"/>
        <v>#VALUE!</v>
      </c>
      <c r="AG197" s="67" t="e">
        <f t="shared" si="92"/>
        <v>#VALUE!</v>
      </c>
      <c r="AH197" s="87" t="e">
        <f t="shared" si="93"/>
        <v>#VALUE!</v>
      </c>
      <c r="AI197" s="87" t="e">
        <f t="shared" si="94"/>
        <v>#VALUE!</v>
      </c>
      <c r="AJ197" s="87" t="e">
        <f t="shared" si="95"/>
        <v>#VALUE!</v>
      </c>
      <c r="AK197" s="144" t="e">
        <f t="shared" si="96"/>
        <v>#VALUE!</v>
      </c>
      <c r="AL197" s="144" t="e">
        <f t="shared" si="97"/>
        <v>#VALUE!</v>
      </c>
    </row>
    <row r="198" spans="1:38" s="77" customFormat="1" x14ac:dyDescent="0.2">
      <c r="A198" s="14"/>
      <c r="B198" s="64"/>
      <c r="C198" s="64"/>
      <c r="D198" s="152"/>
      <c r="E198" s="152"/>
      <c r="F198" s="152"/>
      <c r="G198" s="152"/>
      <c r="H198" s="152"/>
      <c r="I198" s="152"/>
      <c r="J198" s="152"/>
      <c r="K198" s="152"/>
      <c r="L198" s="152"/>
      <c r="M198" s="152"/>
      <c r="N198" s="152"/>
      <c r="O198" s="152"/>
      <c r="P198" s="152"/>
      <c r="Q198" s="152"/>
      <c r="R198" s="152"/>
      <c r="S198" s="66" t="str">
        <f t="shared" si="78"/>
        <v/>
      </c>
      <c r="T198" s="66" t="str">
        <f t="shared" si="79"/>
        <v/>
      </c>
      <c r="U198" s="66" t="str">
        <f t="shared" si="80"/>
        <v/>
      </c>
      <c r="V198" s="66" t="str">
        <f t="shared" si="81"/>
        <v/>
      </c>
      <c r="W198" s="66" t="str">
        <f t="shared" si="82"/>
        <v/>
      </c>
      <c r="X198" s="66" t="str">
        <f t="shared" si="83"/>
        <v/>
      </c>
      <c r="Y198" s="66">
        <f t="shared" si="84"/>
        <v>0</v>
      </c>
      <c r="Z198" s="66">
        <f t="shared" si="85"/>
        <v>0</v>
      </c>
      <c r="AA198" s="66" t="e">
        <f t="shared" si="86"/>
        <v>#VALUE!</v>
      </c>
      <c r="AB198" s="67" t="e">
        <f t="shared" si="87"/>
        <v>#VALUE!</v>
      </c>
      <c r="AC198" s="87" t="e">
        <f t="shared" si="88"/>
        <v>#VALUE!</v>
      </c>
      <c r="AD198" s="87" t="e">
        <f t="shared" si="89"/>
        <v>#VALUE!</v>
      </c>
      <c r="AE198" s="87" t="e">
        <f t="shared" si="90"/>
        <v>#VALUE!</v>
      </c>
      <c r="AF198" s="87" t="e">
        <f t="shared" si="91"/>
        <v>#VALUE!</v>
      </c>
      <c r="AG198" s="67" t="e">
        <f t="shared" si="92"/>
        <v>#VALUE!</v>
      </c>
      <c r="AH198" s="87" t="e">
        <f t="shared" si="93"/>
        <v>#VALUE!</v>
      </c>
      <c r="AI198" s="87" t="e">
        <f t="shared" si="94"/>
        <v>#VALUE!</v>
      </c>
      <c r="AJ198" s="87" t="e">
        <f t="shared" si="95"/>
        <v>#VALUE!</v>
      </c>
      <c r="AK198" s="144" t="e">
        <f t="shared" si="96"/>
        <v>#VALUE!</v>
      </c>
      <c r="AL198" s="144" t="e">
        <f t="shared" si="97"/>
        <v>#VALUE!</v>
      </c>
    </row>
    <row r="199" spans="1:38" s="77" customFormat="1" x14ac:dyDescent="0.2">
      <c r="A199" s="14"/>
      <c r="B199" s="64"/>
      <c r="C199" s="64"/>
      <c r="D199" s="152"/>
      <c r="E199" s="152"/>
      <c r="F199" s="152"/>
      <c r="G199" s="152"/>
      <c r="H199" s="152"/>
      <c r="I199" s="152"/>
      <c r="J199" s="152"/>
      <c r="K199" s="152"/>
      <c r="L199" s="152"/>
      <c r="M199" s="152"/>
      <c r="N199" s="152"/>
      <c r="O199" s="152"/>
      <c r="P199" s="152"/>
      <c r="Q199" s="152"/>
      <c r="R199" s="152"/>
      <c r="S199" s="66" t="str">
        <f t="shared" si="78"/>
        <v/>
      </c>
      <c r="T199" s="66" t="str">
        <f t="shared" si="79"/>
        <v/>
      </c>
      <c r="U199" s="66" t="str">
        <f t="shared" si="80"/>
        <v/>
      </c>
      <c r="V199" s="66" t="str">
        <f t="shared" si="81"/>
        <v/>
      </c>
      <c r="W199" s="66" t="str">
        <f t="shared" si="82"/>
        <v/>
      </c>
      <c r="X199" s="66" t="str">
        <f t="shared" si="83"/>
        <v/>
      </c>
      <c r="Y199" s="66">
        <f t="shared" si="84"/>
        <v>0</v>
      </c>
      <c r="Z199" s="66">
        <f t="shared" si="85"/>
        <v>0</v>
      </c>
      <c r="AA199" s="66" t="e">
        <f t="shared" si="86"/>
        <v>#VALUE!</v>
      </c>
      <c r="AB199" s="67" t="e">
        <f t="shared" si="87"/>
        <v>#VALUE!</v>
      </c>
      <c r="AC199" s="87" t="e">
        <f t="shared" si="88"/>
        <v>#VALUE!</v>
      </c>
      <c r="AD199" s="87" t="e">
        <f t="shared" si="89"/>
        <v>#VALUE!</v>
      </c>
      <c r="AE199" s="87" t="e">
        <f t="shared" si="90"/>
        <v>#VALUE!</v>
      </c>
      <c r="AF199" s="87" t="e">
        <f t="shared" si="91"/>
        <v>#VALUE!</v>
      </c>
      <c r="AG199" s="67" t="e">
        <f t="shared" si="92"/>
        <v>#VALUE!</v>
      </c>
      <c r="AH199" s="87" t="e">
        <f t="shared" si="93"/>
        <v>#VALUE!</v>
      </c>
      <c r="AI199" s="87" t="e">
        <f t="shared" si="94"/>
        <v>#VALUE!</v>
      </c>
      <c r="AJ199" s="87" t="e">
        <f t="shared" si="95"/>
        <v>#VALUE!</v>
      </c>
      <c r="AK199" s="144" t="e">
        <f t="shared" si="96"/>
        <v>#VALUE!</v>
      </c>
      <c r="AL199" s="144" t="e">
        <f t="shared" si="97"/>
        <v>#VALUE!</v>
      </c>
    </row>
    <row r="200" spans="1:38" s="77" customFormat="1" x14ac:dyDescent="0.2">
      <c r="A200" s="14"/>
      <c r="B200" s="64"/>
      <c r="C200" s="64"/>
      <c r="D200" s="152"/>
      <c r="E200" s="152"/>
      <c r="F200" s="152"/>
      <c r="G200" s="152"/>
      <c r="H200" s="152"/>
      <c r="I200" s="152"/>
      <c r="J200" s="152"/>
      <c r="K200" s="152"/>
      <c r="L200" s="152"/>
      <c r="M200" s="152"/>
      <c r="N200" s="152"/>
      <c r="O200" s="152"/>
      <c r="P200" s="152"/>
      <c r="Q200" s="152"/>
      <c r="R200" s="152"/>
      <c r="S200" s="66" t="str">
        <f t="shared" si="78"/>
        <v/>
      </c>
      <c r="T200" s="66" t="str">
        <f t="shared" si="79"/>
        <v/>
      </c>
      <c r="U200" s="66" t="str">
        <f t="shared" si="80"/>
        <v/>
      </c>
      <c r="V200" s="66" t="str">
        <f t="shared" si="81"/>
        <v/>
      </c>
      <c r="W200" s="66" t="str">
        <f t="shared" si="82"/>
        <v/>
      </c>
      <c r="X200" s="66" t="str">
        <f t="shared" si="83"/>
        <v/>
      </c>
      <c r="Y200" s="66">
        <f t="shared" si="84"/>
        <v>0</v>
      </c>
      <c r="Z200" s="66">
        <f t="shared" si="85"/>
        <v>0</v>
      </c>
      <c r="AA200" s="66" t="e">
        <f t="shared" si="86"/>
        <v>#VALUE!</v>
      </c>
      <c r="AB200" s="67" t="e">
        <f t="shared" si="87"/>
        <v>#VALUE!</v>
      </c>
      <c r="AC200" s="87" t="e">
        <f t="shared" si="88"/>
        <v>#VALUE!</v>
      </c>
      <c r="AD200" s="87" t="e">
        <f t="shared" si="89"/>
        <v>#VALUE!</v>
      </c>
      <c r="AE200" s="87" t="e">
        <f t="shared" si="90"/>
        <v>#VALUE!</v>
      </c>
      <c r="AF200" s="87" t="e">
        <f t="shared" si="91"/>
        <v>#VALUE!</v>
      </c>
      <c r="AG200" s="67" t="e">
        <f t="shared" si="92"/>
        <v>#VALUE!</v>
      </c>
      <c r="AH200" s="87" t="e">
        <f t="shared" si="93"/>
        <v>#VALUE!</v>
      </c>
      <c r="AI200" s="87" t="e">
        <f t="shared" si="94"/>
        <v>#VALUE!</v>
      </c>
      <c r="AJ200" s="87" t="e">
        <f t="shared" si="95"/>
        <v>#VALUE!</v>
      </c>
      <c r="AK200" s="144" t="e">
        <f t="shared" si="96"/>
        <v>#VALUE!</v>
      </c>
      <c r="AL200" s="144" t="e">
        <f t="shared" si="97"/>
        <v>#VALUE!</v>
      </c>
    </row>
    <row r="201" spans="1:38" s="77" customFormat="1" x14ac:dyDescent="0.2">
      <c r="A201" s="14"/>
      <c r="B201" s="64"/>
      <c r="C201" s="64"/>
      <c r="D201" s="152"/>
      <c r="E201" s="152"/>
      <c r="F201" s="152"/>
      <c r="G201" s="152"/>
      <c r="H201" s="152"/>
      <c r="I201" s="152"/>
      <c r="J201" s="152"/>
      <c r="K201" s="152"/>
      <c r="L201" s="152"/>
      <c r="M201" s="152"/>
      <c r="N201" s="152"/>
      <c r="O201" s="152"/>
      <c r="P201" s="152"/>
      <c r="Q201" s="152"/>
      <c r="R201" s="152"/>
      <c r="S201" s="66" t="str">
        <f t="shared" si="78"/>
        <v/>
      </c>
      <c r="T201" s="66" t="str">
        <f t="shared" si="79"/>
        <v/>
      </c>
      <c r="U201" s="66" t="str">
        <f t="shared" si="80"/>
        <v/>
      </c>
      <c r="V201" s="66" t="str">
        <f t="shared" si="81"/>
        <v/>
      </c>
      <c r="W201" s="66" t="str">
        <f t="shared" si="82"/>
        <v/>
      </c>
      <c r="X201" s="66" t="str">
        <f t="shared" si="83"/>
        <v/>
      </c>
      <c r="Y201" s="66">
        <f t="shared" si="84"/>
        <v>0</v>
      </c>
      <c r="Z201" s="66">
        <f t="shared" si="85"/>
        <v>0</v>
      </c>
      <c r="AA201" s="66" t="e">
        <f t="shared" si="86"/>
        <v>#VALUE!</v>
      </c>
      <c r="AB201" s="67" t="e">
        <f t="shared" si="87"/>
        <v>#VALUE!</v>
      </c>
      <c r="AC201" s="87" t="e">
        <f t="shared" si="88"/>
        <v>#VALUE!</v>
      </c>
      <c r="AD201" s="87" t="e">
        <f t="shared" si="89"/>
        <v>#VALUE!</v>
      </c>
      <c r="AE201" s="87" t="e">
        <f t="shared" si="90"/>
        <v>#VALUE!</v>
      </c>
      <c r="AF201" s="87" t="e">
        <f t="shared" si="91"/>
        <v>#VALUE!</v>
      </c>
      <c r="AG201" s="67" t="e">
        <f t="shared" si="92"/>
        <v>#VALUE!</v>
      </c>
      <c r="AH201" s="87" t="e">
        <f t="shared" si="93"/>
        <v>#VALUE!</v>
      </c>
      <c r="AI201" s="87" t="e">
        <f t="shared" si="94"/>
        <v>#VALUE!</v>
      </c>
      <c r="AJ201" s="87" t="e">
        <f t="shared" si="95"/>
        <v>#VALUE!</v>
      </c>
      <c r="AK201" s="144" t="e">
        <f t="shared" si="96"/>
        <v>#VALUE!</v>
      </c>
      <c r="AL201" s="144" t="e">
        <f t="shared" si="97"/>
        <v>#VALUE!</v>
      </c>
    </row>
    <row r="202" spans="1:38" s="77" customFormat="1" x14ac:dyDescent="0.2">
      <c r="A202" s="14"/>
      <c r="B202" s="64"/>
      <c r="C202" s="64"/>
      <c r="D202" s="152"/>
      <c r="E202" s="152"/>
      <c r="F202" s="152"/>
      <c r="G202" s="152"/>
      <c r="H202" s="152"/>
      <c r="I202" s="152"/>
      <c r="J202" s="152"/>
      <c r="K202" s="152"/>
      <c r="L202" s="152"/>
      <c r="M202" s="152"/>
      <c r="N202" s="152"/>
      <c r="O202" s="152"/>
      <c r="P202" s="152"/>
      <c r="Q202" s="152"/>
      <c r="R202" s="152"/>
      <c r="S202" s="66" t="str">
        <f t="shared" si="78"/>
        <v/>
      </c>
      <c r="T202" s="66" t="str">
        <f t="shared" si="79"/>
        <v/>
      </c>
      <c r="U202" s="66" t="str">
        <f t="shared" si="80"/>
        <v/>
      </c>
      <c r="V202" s="66" t="str">
        <f t="shared" si="81"/>
        <v/>
      </c>
      <c r="W202" s="66" t="str">
        <f t="shared" si="82"/>
        <v/>
      </c>
      <c r="X202" s="66" t="str">
        <f t="shared" si="83"/>
        <v/>
      </c>
      <c r="Y202" s="66">
        <f t="shared" si="84"/>
        <v>0</v>
      </c>
      <c r="Z202" s="66">
        <f t="shared" si="85"/>
        <v>0</v>
      </c>
      <c r="AA202" s="66" t="e">
        <f t="shared" si="86"/>
        <v>#VALUE!</v>
      </c>
      <c r="AB202" s="67" t="e">
        <f t="shared" si="87"/>
        <v>#VALUE!</v>
      </c>
      <c r="AC202" s="87" t="e">
        <f t="shared" si="88"/>
        <v>#VALUE!</v>
      </c>
      <c r="AD202" s="87" t="e">
        <f t="shared" si="89"/>
        <v>#VALUE!</v>
      </c>
      <c r="AE202" s="87" t="e">
        <f t="shared" si="90"/>
        <v>#VALUE!</v>
      </c>
      <c r="AF202" s="87" t="e">
        <f t="shared" si="91"/>
        <v>#VALUE!</v>
      </c>
      <c r="AG202" s="67" t="e">
        <f t="shared" si="92"/>
        <v>#VALUE!</v>
      </c>
      <c r="AH202" s="87" t="e">
        <f t="shared" si="93"/>
        <v>#VALUE!</v>
      </c>
      <c r="AI202" s="87" t="e">
        <f t="shared" si="94"/>
        <v>#VALUE!</v>
      </c>
      <c r="AJ202" s="87" t="e">
        <f t="shared" si="95"/>
        <v>#VALUE!</v>
      </c>
      <c r="AK202" s="144" t="e">
        <f t="shared" si="96"/>
        <v>#VALUE!</v>
      </c>
      <c r="AL202" s="144" t="e">
        <f t="shared" si="97"/>
        <v>#VALUE!</v>
      </c>
    </row>
    <row r="203" spans="1:38" s="77" customFormat="1" x14ac:dyDescent="0.2">
      <c r="A203" s="14"/>
      <c r="B203" s="64"/>
      <c r="C203" s="64"/>
      <c r="D203" s="152"/>
      <c r="E203" s="152"/>
      <c r="F203" s="152"/>
      <c r="G203" s="152"/>
      <c r="H203" s="152"/>
      <c r="I203" s="152"/>
      <c r="J203" s="152"/>
      <c r="K203" s="152"/>
      <c r="L203" s="152"/>
      <c r="M203" s="152"/>
      <c r="N203" s="152"/>
      <c r="O203" s="152"/>
      <c r="P203" s="152"/>
      <c r="Q203" s="152"/>
      <c r="R203" s="152"/>
      <c r="S203" s="66" t="str">
        <f t="shared" si="78"/>
        <v/>
      </c>
      <c r="T203" s="66" t="str">
        <f t="shared" si="79"/>
        <v/>
      </c>
      <c r="U203" s="66" t="str">
        <f t="shared" si="80"/>
        <v/>
      </c>
      <c r="V203" s="66" t="str">
        <f t="shared" si="81"/>
        <v/>
      </c>
      <c r="W203" s="66" t="str">
        <f t="shared" si="82"/>
        <v/>
      </c>
      <c r="X203" s="66" t="str">
        <f t="shared" si="83"/>
        <v/>
      </c>
      <c r="Y203" s="66">
        <f t="shared" si="84"/>
        <v>0</v>
      </c>
      <c r="Z203" s="66">
        <f t="shared" si="85"/>
        <v>0</v>
      </c>
      <c r="AA203" s="66" t="e">
        <f t="shared" si="86"/>
        <v>#VALUE!</v>
      </c>
      <c r="AB203" s="67" t="e">
        <f t="shared" si="87"/>
        <v>#VALUE!</v>
      </c>
      <c r="AC203" s="87" t="e">
        <f t="shared" si="88"/>
        <v>#VALUE!</v>
      </c>
      <c r="AD203" s="87" t="e">
        <f t="shared" si="89"/>
        <v>#VALUE!</v>
      </c>
      <c r="AE203" s="87" t="e">
        <f t="shared" si="90"/>
        <v>#VALUE!</v>
      </c>
      <c r="AF203" s="87" t="e">
        <f t="shared" si="91"/>
        <v>#VALUE!</v>
      </c>
      <c r="AG203" s="67" t="e">
        <f t="shared" si="92"/>
        <v>#VALUE!</v>
      </c>
      <c r="AH203" s="87" t="e">
        <f t="shared" si="93"/>
        <v>#VALUE!</v>
      </c>
      <c r="AI203" s="87" t="e">
        <f t="shared" si="94"/>
        <v>#VALUE!</v>
      </c>
      <c r="AJ203" s="87" t="e">
        <f t="shared" si="95"/>
        <v>#VALUE!</v>
      </c>
      <c r="AK203" s="144" t="e">
        <f t="shared" si="96"/>
        <v>#VALUE!</v>
      </c>
      <c r="AL203" s="144" t="e">
        <f t="shared" si="97"/>
        <v>#VALUE!</v>
      </c>
    </row>
    <row r="204" spans="1:38" s="77" customFormat="1" x14ac:dyDescent="0.2">
      <c r="A204" s="14"/>
      <c r="B204" s="64"/>
      <c r="C204" s="64"/>
      <c r="D204" s="152"/>
      <c r="E204" s="152"/>
      <c r="F204" s="152"/>
      <c r="G204" s="152"/>
      <c r="H204" s="152"/>
      <c r="I204" s="152"/>
      <c r="J204" s="152"/>
      <c r="K204" s="152"/>
      <c r="L204" s="152"/>
      <c r="M204" s="152"/>
      <c r="N204" s="152"/>
      <c r="O204" s="152"/>
      <c r="P204" s="152"/>
      <c r="Q204" s="152"/>
      <c r="R204" s="152"/>
      <c r="S204" s="66" t="str">
        <f t="shared" si="78"/>
        <v/>
      </c>
      <c r="T204" s="66" t="str">
        <f t="shared" si="79"/>
        <v/>
      </c>
      <c r="U204" s="66" t="str">
        <f t="shared" si="80"/>
        <v/>
      </c>
      <c r="V204" s="66" t="str">
        <f t="shared" si="81"/>
        <v/>
      </c>
      <c r="W204" s="66" t="str">
        <f t="shared" si="82"/>
        <v/>
      </c>
      <c r="X204" s="66" t="str">
        <f t="shared" si="83"/>
        <v/>
      </c>
      <c r="Y204" s="66">
        <f t="shared" si="84"/>
        <v>0</v>
      </c>
      <c r="Z204" s="66">
        <f t="shared" si="85"/>
        <v>0</v>
      </c>
      <c r="AA204" s="66" t="e">
        <f t="shared" si="86"/>
        <v>#VALUE!</v>
      </c>
      <c r="AB204" s="67" t="e">
        <f t="shared" si="87"/>
        <v>#VALUE!</v>
      </c>
      <c r="AC204" s="87" t="e">
        <f t="shared" si="88"/>
        <v>#VALUE!</v>
      </c>
      <c r="AD204" s="87" t="e">
        <f t="shared" si="89"/>
        <v>#VALUE!</v>
      </c>
      <c r="AE204" s="87" t="e">
        <f t="shared" si="90"/>
        <v>#VALUE!</v>
      </c>
      <c r="AF204" s="87" t="e">
        <f t="shared" si="91"/>
        <v>#VALUE!</v>
      </c>
      <c r="AG204" s="67" t="e">
        <f t="shared" si="92"/>
        <v>#VALUE!</v>
      </c>
      <c r="AH204" s="87" t="e">
        <f t="shared" si="93"/>
        <v>#VALUE!</v>
      </c>
      <c r="AI204" s="87" t="e">
        <f t="shared" si="94"/>
        <v>#VALUE!</v>
      </c>
      <c r="AJ204" s="87" t="e">
        <f t="shared" si="95"/>
        <v>#VALUE!</v>
      </c>
      <c r="AK204" s="144" t="e">
        <f t="shared" si="96"/>
        <v>#VALUE!</v>
      </c>
      <c r="AL204" s="144" t="e">
        <f t="shared" si="97"/>
        <v>#VALUE!</v>
      </c>
    </row>
    <row r="205" spans="1:38" s="77" customFormat="1" x14ac:dyDescent="0.2">
      <c r="A205" s="14"/>
      <c r="B205" s="64"/>
      <c r="C205" s="64"/>
      <c r="D205" s="152"/>
      <c r="E205" s="152"/>
      <c r="F205" s="152"/>
      <c r="G205" s="152"/>
      <c r="H205" s="152"/>
      <c r="I205" s="152"/>
      <c r="J205" s="152"/>
      <c r="K205" s="152"/>
      <c r="L205" s="152"/>
      <c r="M205" s="152"/>
      <c r="N205" s="152"/>
      <c r="O205" s="152"/>
      <c r="P205" s="152"/>
      <c r="Q205" s="152"/>
      <c r="R205" s="152"/>
      <c r="S205" s="66" t="str">
        <f t="shared" si="78"/>
        <v/>
      </c>
      <c r="T205" s="66" t="str">
        <f t="shared" si="79"/>
        <v/>
      </c>
      <c r="U205" s="66" t="str">
        <f t="shared" si="80"/>
        <v/>
      </c>
      <c r="V205" s="66" t="str">
        <f t="shared" si="81"/>
        <v/>
      </c>
      <c r="W205" s="66" t="str">
        <f t="shared" si="82"/>
        <v/>
      </c>
      <c r="X205" s="66" t="str">
        <f t="shared" si="83"/>
        <v/>
      </c>
      <c r="Y205" s="66">
        <f t="shared" si="84"/>
        <v>0</v>
      </c>
      <c r="Z205" s="66">
        <f t="shared" si="85"/>
        <v>0</v>
      </c>
      <c r="AA205" s="66" t="e">
        <f t="shared" si="86"/>
        <v>#VALUE!</v>
      </c>
      <c r="AB205" s="67" t="e">
        <f t="shared" si="87"/>
        <v>#VALUE!</v>
      </c>
      <c r="AC205" s="87" t="e">
        <f t="shared" si="88"/>
        <v>#VALUE!</v>
      </c>
      <c r="AD205" s="87" t="e">
        <f t="shared" si="89"/>
        <v>#VALUE!</v>
      </c>
      <c r="AE205" s="87" t="e">
        <f t="shared" si="90"/>
        <v>#VALUE!</v>
      </c>
      <c r="AF205" s="87" t="e">
        <f t="shared" si="91"/>
        <v>#VALUE!</v>
      </c>
      <c r="AG205" s="67" t="e">
        <f t="shared" si="92"/>
        <v>#VALUE!</v>
      </c>
      <c r="AH205" s="87" t="e">
        <f t="shared" si="93"/>
        <v>#VALUE!</v>
      </c>
      <c r="AI205" s="87" t="e">
        <f t="shared" si="94"/>
        <v>#VALUE!</v>
      </c>
      <c r="AJ205" s="87" t="e">
        <f t="shared" si="95"/>
        <v>#VALUE!</v>
      </c>
      <c r="AK205" s="144" t="e">
        <f t="shared" si="96"/>
        <v>#VALUE!</v>
      </c>
      <c r="AL205" s="144" t="e">
        <f t="shared" si="97"/>
        <v>#VALUE!</v>
      </c>
    </row>
    <row r="206" spans="1:38" s="77" customFormat="1" x14ac:dyDescent="0.2">
      <c r="A206" s="14"/>
      <c r="B206" s="64"/>
      <c r="C206" s="64"/>
      <c r="D206" s="152"/>
      <c r="E206" s="152"/>
      <c r="F206" s="152"/>
      <c r="G206" s="152"/>
      <c r="H206" s="152"/>
      <c r="I206" s="152"/>
      <c r="J206" s="152"/>
      <c r="K206" s="152"/>
      <c r="L206" s="152"/>
      <c r="M206" s="152"/>
      <c r="N206" s="152"/>
      <c r="O206" s="152"/>
      <c r="P206" s="152"/>
      <c r="Q206" s="152"/>
      <c r="R206" s="152"/>
      <c r="S206" s="66" t="str">
        <f t="shared" si="78"/>
        <v/>
      </c>
      <c r="T206" s="66" t="str">
        <f t="shared" si="79"/>
        <v/>
      </c>
      <c r="U206" s="66" t="str">
        <f t="shared" si="80"/>
        <v/>
      </c>
      <c r="V206" s="66" t="str">
        <f t="shared" si="81"/>
        <v/>
      </c>
      <c r="W206" s="66" t="str">
        <f t="shared" si="82"/>
        <v/>
      </c>
      <c r="X206" s="66" t="str">
        <f t="shared" si="83"/>
        <v/>
      </c>
      <c r="Y206" s="66">
        <f t="shared" si="84"/>
        <v>0</v>
      </c>
      <c r="Z206" s="66">
        <f t="shared" si="85"/>
        <v>0</v>
      </c>
      <c r="AA206" s="66" t="e">
        <f t="shared" si="86"/>
        <v>#VALUE!</v>
      </c>
      <c r="AB206" s="67" t="e">
        <f t="shared" si="87"/>
        <v>#VALUE!</v>
      </c>
      <c r="AC206" s="87" t="e">
        <f t="shared" si="88"/>
        <v>#VALUE!</v>
      </c>
      <c r="AD206" s="87" t="e">
        <f t="shared" si="89"/>
        <v>#VALUE!</v>
      </c>
      <c r="AE206" s="87" t="e">
        <f t="shared" si="90"/>
        <v>#VALUE!</v>
      </c>
      <c r="AF206" s="87" t="e">
        <f t="shared" si="91"/>
        <v>#VALUE!</v>
      </c>
      <c r="AG206" s="67" t="e">
        <f t="shared" si="92"/>
        <v>#VALUE!</v>
      </c>
      <c r="AH206" s="87" t="e">
        <f t="shared" si="93"/>
        <v>#VALUE!</v>
      </c>
      <c r="AI206" s="87" t="e">
        <f t="shared" si="94"/>
        <v>#VALUE!</v>
      </c>
      <c r="AJ206" s="87" t="e">
        <f t="shared" si="95"/>
        <v>#VALUE!</v>
      </c>
      <c r="AK206" s="144" t="e">
        <f t="shared" si="96"/>
        <v>#VALUE!</v>
      </c>
      <c r="AL206" s="144" t="e">
        <f t="shared" si="97"/>
        <v>#VALUE!</v>
      </c>
    </row>
    <row r="207" spans="1:38" s="77" customFormat="1" x14ac:dyDescent="0.2">
      <c r="A207" s="14"/>
      <c r="B207" s="64"/>
      <c r="C207" s="64"/>
      <c r="D207" s="152"/>
      <c r="E207" s="152"/>
      <c r="F207" s="152"/>
      <c r="G207" s="152"/>
      <c r="H207" s="152"/>
      <c r="I207" s="152"/>
      <c r="J207" s="152"/>
      <c r="K207" s="152"/>
      <c r="L207" s="152"/>
      <c r="M207" s="152"/>
      <c r="N207" s="152"/>
      <c r="O207" s="152"/>
      <c r="P207" s="152"/>
      <c r="Q207" s="152"/>
      <c r="R207" s="152"/>
      <c r="S207" s="66" t="str">
        <f t="shared" si="78"/>
        <v/>
      </c>
      <c r="T207" s="66" t="str">
        <f t="shared" si="79"/>
        <v/>
      </c>
      <c r="U207" s="66" t="str">
        <f t="shared" si="80"/>
        <v/>
      </c>
      <c r="V207" s="66" t="str">
        <f t="shared" si="81"/>
        <v/>
      </c>
      <c r="W207" s="66" t="str">
        <f t="shared" si="82"/>
        <v/>
      </c>
      <c r="X207" s="66" t="str">
        <f t="shared" si="83"/>
        <v/>
      </c>
      <c r="Y207" s="66">
        <f t="shared" si="84"/>
        <v>0</v>
      </c>
      <c r="Z207" s="66">
        <f t="shared" si="85"/>
        <v>0</v>
      </c>
      <c r="AA207" s="66" t="e">
        <f t="shared" si="86"/>
        <v>#VALUE!</v>
      </c>
      <c r="AB207" s="67" t="e">
        <f t="shared" si="87"/>
        <v>#VALUE!</v>
      </c>
      <c r="AC207" s="87" t="e">
        <f t="shared" si="88"/>
        <v>#VALUE!</v>
      </c>
      <c r="AD207" s="87" t="e">
        <f t="shared" si="89"/>
        <v>#VALUE!</v>
      </c>
      <c r="AE207" s="87" t="e">
        <f t="shared" si="90"/>
        <v>#VALUE!</v>
      </c>
      <c r="AF207" s="87" t="e">
        <f t="shared" si="91"/>
        <v>#VALUE!</v>
      </c>
      <c r="AG207" s="67" t="e">
        <f t="shared" si="92"/>
        <v>#VALUE!</v>
      </c>
      <c r="AH207" s="87" t="e">
        <f t="shared" si="93"/>
        <v>#VALUE!</v>
      </c>
      <c r="AI207" s="87" t="e">
        <f t="shared" si="94"/>
        <v>#VALUE!</v>
      </c>
      <c r="AJ207" s="87" t="e">
        <f t="shared" si="95"/>
        <v>#VALUE!</v>
      </c>
      <c r="AK207" s="144" t="e">
        <f t="shared" si="96"/>
        <v>#VALUE!</v>
      </c>
      <c r="AL207" s="144" t="e">
        <f t="shared" si="97"/>
        <v>#VALUE!</v>
      </c>
    </row>
    <row r="208" spans="1:38" s="77" customFormat="1" x14ac:dyDescent="0.2">
      <c r="A208" s="14"/>
      <c r="B208" s="64"/>
      <c r="C208" s="64"/>
      <c r="D208" s="152"/>
      <c r="E208" s="152"/>
      <c r="F208" s="152"/>
      <c r="G208" s="152"/>
      <c r="H208" s="152"/>
      <c r="I208" s="152"/>
      <c r="J208" s="152"/>
      <c r="K208" s="152"/>
      <c r="L208" s="152"/>
      <c r="M208" s="152"/>
      <c r="N208" s="152"/>
      <c r="O208" s="152"/>
      <c r="P208" s="152"/>
      <c r="Q208" s="152"/>
      <c r="R208" s="152"/>
      <c r="S208" s="66" t="str">
        <f t="shared" si="78"/>
        <v/>
      </c>
      <c r="T208" s="66" t="str">
        <f t="shared" si="79"/>
        <v/>
      </c>
      <c r="U208" s="66" t="str">
        <f t="shared" si="80"/>
        <v/>
      </c>
      <c r="V208" s="66" t="str">
        <f t="shared" si="81"/>
        <v/>
      </c>
      <c r="W208" s="66" t="str">
        <f t="shared" si="82"/>
        <v/>
      </c>
      <c r="X208" s="66" t="str">
        <f t="shared" si="83"/>
        <v/>
      </c>
      <c r="Y208" s="66">
        <f t="shared" si="84"/>
        <v>0</v>
      </c>
      <c r="Z208" s="66">
        <f t="shared" si="85"/>
        <v>0</v>
      </c>
      <c r="AA208" s="66" t="e">
        <f t="shared" si="86"/>
        <v>#VALUE!</v>
      </c>
      <c r="AB208" s="67" t="e">
        <f t="shared" si="87"/>
        <v>#VALUE!</v>
      </c>
      <c r="AC208" s="87" t="e">
        <f t="shared" si="88"/>
        <v>#VALUE!</v>
      </c>
      <c r="AD208" s="87" t="e">
        <f t="shared" si="89"/>
        <v>#VALUE!</v>
      </c>
      <c r="AE208" s="87" t="e">
        <f t="shared" si="90"/>
        <v>#VALUE!</v>
      </c>
      <c r="AF208" s="87" t="e">
        <f t="shared" si="91"/>
        <v>#VALUE!</v>
      </c>
      <c r="AG208" s="67" t="e">
        <f t="shared" si="92"/>
        <v>#VALUE!</v>
      </c>
      <c r="AH208" s="87" t="e">
        <f t="shared" si="93"/>
        <v>#VALUE!</v>
      </c>
      <c r="AI208" s="87" t="e">
        <f t="shared" si="94"/>
        <v>#VALUE!</v>
      </c>
      <c r="AJ208" s="87" t="e">
        <f t="shared" si="95"/>
        <v>#VALUE!</v>
      </c>
      <c r="AK208" s="144" t="e">
        <f t="shared" si="96"/>
        <v>#VALUE!</v>
      </c>
      <c r="AL208" s="144" t="e">
        <f t="shared" si="97"/>
        <v>#VALUE!</v>
      </c>
    </row>
    <row r="209" spans="1:38" s="77" customFormat="1" x14ac:dyDescent="0.2">
      <c r="A209" s="14"/>
      <c r="B209" s="64"/>
      <c r="C209" s="64"/>
      <c r="D209" s="152"/>
      <c r="E209" s="152"/>
      <c r="F209" s="152"/>
      <c r="G209" s="152"/>
      <c r="H209" s="152"/>
      <c r="I209" s="152"/>
      <c r="J209" s="152"/>
      <c r="K209" s="152"/>
      <c r="L209" s="152"/>
      <c r="M209" s="152"/>
      <c r="N209" s="152"/>
      <c r="O209" s="152"/>
      <c r="P209" s="152"/>
      <c r="Q209" s="152"/>
      <c r="R209" s="152"/>
      <c r="S209" s="66" t="str">
        <f t="shared" si="78"/>
        <v/>
      </c>
      <c r="T209" s="66" t="str">
        <f t="shared" si="79"/>
        <v/>
      </c>
      <c r="U209" s="66" t="str">
        <f t="shared" si="80"/>
        <v/>
      </c>
      <c r="V209" s="66" t="str">
        <f t="shared" si="81"/>
        <v/>
      </c>
      <c r="W209" s="66" t="str">
        <f t="shared" si="82"/>
        <v/>
      </c>
      <c r="X209" s="66" t="str">
        <f t="shared" si="83"/>
        <v/>
      </c>
      <c r="Y209" s="66">
        <f t="shared" si="84"/>
        <v>0</v>
      </c>
      <c r="Z209" s="66">
        <f t="shared" si="85"/>
        <v>0</v>
      </c>
      <c r="AA209" s="66" t="e">
        <f t="shared" si="86"/>
        <v>#VALUE!</v>
      </c>
      <c r="AB209" s="67" t="e">
        <f t="shared" si="87"/>
        <v>#VALUE!</v>
      </c>
      <c r="AC209" s="87" t="e">
        <f t="shared" si="88"/>
        <v>#VALUE!</v>
      </c>
      <c r="AD209" s="87" t="e">
        <f t="shared" si="89"/>
        <v>#VALUE!</v>
      </c>
      <c r="AE209" s="87" t="e">
        <f t="shared" si="90"/>
        <v>#VALUE!</v>
      </c>
      <c r="AF209" s="87" t="e">
        <f t="shared" si="91"/>
        <v>#VALUE!</v>
      </c>
      <c r="AG209" s="67" t="e">
        <f t="shared" si="92"/>
        <v>#VALUE!</v>
      </c>
      <c r="AH209" s="87" t="e">
        <f t="shared" si="93"/>
        <v>#VALUE!</v>
      </c>
      <c r="AI209" s="87" t="e">
        <f t="shared" si="94"/>
        <v>#VALUE!</v>
      </c>
      <c r="AJ209" s="87" t="e">
        <f t="shared" si="95"/>
        <v>#VALUE!</v>
      </c>
      <c r="AK209" s="144" t="e">
        <f t="shared" si="96"/>
        <v>#VALUE!</v>
      </c>
      <c r="AL209" s="144" t="e">
        <f t="shared" si="97"/>
        <v>#VALUE!</v>
      </c>
    </row>
    <row r="210" spans="1:38" s="77" customFormat="1" x14ac:dyDescent="0.2">
      <c r="A210" s="14"/>
      <c r="B210" s="64"/>
      <c r="C210" s="64"/>
      <c r="D210" s="152"/>
      <c r="E210" s="152"/>
      <c r="F210" s="152"/>
      <c r="G210" s="152"/>
      <c r="H210" s="152"/>
      <c r="I210" s="152"/>
      <c r="J210" s="152"/>
      <c r="K210" s="152"/>
      <c r="L210" s="152"/>
      <c r="M210" s="152"/>
      <c r="N210" s="152"/>
      <c r="O210" s="152"/>
      <c r="P210" s="152"/>
      <c r="Q210" s="152"/>
      <c r="R210" s="152"/>
      <c r="S210" s="66" t="str">
        <f t="shared" si="78"/>
        <v/>
      </c>
      <c r="T210" s="66" t="str">
        <f t="shared" si="79"/>
        <v/>
      </c>
      <c r="U210" s="66" t="str">
        <f t="shared" si="80"/>
        <v/>
      </c>
      <c r="V210" s="66" t="str">
        <f t="shared" si="81"/>
        <v/>
      </c>
      <c r="W210" s="66" t="str">
        <f t="shared" si="82"/>
        <v/>
      </c>
      <c r="X210" s="66" t="str">
        <f t="shared" si="83"/>
        <v/>
      </c>
      <c r="Y210" s="66">
        <f t="shared" si="84"/>
        <v>0</v>
      </c>
      <c r="Z210" s="66">
        <f t="shared" si="85"/>
        <v>0</v>
      </c>
      <c r="AA210" s="66" t="e">
        <f t="shared" si="86"/>
        <v>#VALUE!</v>
      </c>
      <c r="AB210" s="67" t="e">
        <f t="shared" si="87"/>
        <v>#VALUE!</v>
      </c>
      <c r="AC210" s="87" t="e">
        <f t="shared" si="88"/>
        <v>#VALUE!</v>
      </c>
      <c r="AD210" s="87" t="e">
        <f t="shared" si="89"/>
        <v>#VALUE!</v>
      </c>
      <c r="AE210" s="87" t="e">
        <f t="shared" si="90"/>
        <v>#VALUE!</v>
      </c>
      <c r="AF210" s="87" t="e">
        <f t="shared" si="91"/>
        <v>#VALUE!</v>
      </c>
      <c r="AG210" s="67" t="e">
        <f t="shared" si="92"/>
        <v>#VALUE!</v>
      </c>
      <c r="AH210" s="87" t="e">
        <f t="shared" si="93"/>
        <v>#VALUE!</v>
      </c>
      <c r="AI210" s="87" t="e">
        <f t="shared" si="94"/>
        <v>#VALUE!</v>
      </c>
      <c r="AJ210" s="87" t="e">
        <f t="shared" si="95"/>
        <v>#VALUE!</v>
      </c>
      <c r="AK210" s="144" t="e">
        <f t="shared" si="96"/>
        <v>#VALUE!</v>
      </c>
      <c r="AL210" s="144" t="e">
        <f t="shared" si="97"/>
        <v>#VALUE!</v>
      </c>
    </row>
    <row r="211" spans="1:38" s="77" customFormat="1" x14ac:dyDescent="0.2">
      <c r="A211" s="14"/>
      <c r="B211" s="64"/>
      <c r="C211" s="64"/>
      <c r="D211" s="152"/>
      <c r="E211" s="152"/>
      <c r="F211" s="152"/>
      <c r="G211" s="152"/>
      <c r="H211" s="152"/>
      <c r="I211" s="152"/>
      <c r="J211" s="152"/>
      <c r="K211" s="152"/>
      <c r="L211" s="152"/>
      <c r="M211" s="152"/>
      <c r="N211" s="152"/>
      <c r="O211" s="152"/>
      <c r="P211" s="152"/>
      <c r="Q211" s="152"/>
      <c r="R211" s="152"/>
      <c r="S211" s="66" t="str">
        <f t="shared" si="78"/>
        <v/>
      </c>
      <c r="T211" s="66" t="str">
        <f t="shared" si="79"/>
        <v/>
      </c>
      <c r="U211" s="66" t="str">
        <f t="shared" si="80"/>
        <v/>
      </c>
      <c r="V211" s="66" t="str">
        <f t="shared" si="81"/>
        <v/>
      </c>
      <c r="W211" s="66" t="str">
        <f t="shared" si="82"/>
        <v/>
      </c>
      <c r="X211" s="66" t="str">
        <f t="shared" si="83"/>
        <v/>
      </c>
      <c r="Y211" s="66">
        <f t="shared" si="84"/>
        <v>0</v>
      </c>
      <c r="Z211" s="66">
        <f t="shared" si="85"/>
        <v>0</v>
      </c>
      <c r="AA211" s="66" t="e">
        <f t="shared" si="86"/>
        <v>#VALUE!</v>
      </c>
      <c r="AB211" s="67" t="e">
        <f t="shared" si="87"/>
        <v>#VALUE!</v>
      </c>
      <c r="AC211" s="87" t="e">
        <f t="shared" si="88"/>
        <v>#VALUE!</v>
      </c>
      <c r="AD211" s="87" t="e">
        <f t="shared" si="89"/>
        <v>#VALUE!</v>
      </c>
      <c r="AE211" s="87" t="e">
        <f t="shared" si="90"/>
        <v>#VALUE!</v>
      </c>
      <c r="AF211" s="87" t="e">
        <f t="shared" si="91"/>
        <v>#VALUE!</v>
      </c>
      <c r="AG211" s="67" t="e">
        <f t="shared" si="92"/>
        <v>#VALUE!</v>
      </c>
      <c r="AH211" s="87" t="e">
        <f t="shared" si="93"/>
        <v>#VALUE!</v>
      </c>
      <c r="AI211" s="87" t="e">
        <f t="shared" si="94"/>
        <v>#VALUE!</v>
      </c>
      <c r="AJ211" s="87" t="e">
        <f t="shared" si="95"/>
        <v>#VALUE!</v>
      </c>
      <c r="AK211" s="144" t="e">
        <f t="shared" si="96"/>
        <v>#VALUE!</v>
      </c>
      <c r="AL211" s="144" t="e">
        <f t="shared" si="97"/>
        <v>#VALUE!</v>
      </c>
    </row>
    <row r="212" spans="1:38" s="77" customFormat="1" x14ac:dyDescent="0.2">
      <c r="A212" s="14"/>
      <c r="B212" s="64"/>
      <c r="C212" s="64"/>
      <c r="D212" s="152"/>
      <c r="E212" s="152"/>
      <c r="F212" s="152"/>
      <c r="G212" s="152"/>
      <c r="H212" s="152"/>
      <c r="I212" s="152"/>
      <c r="J212" s="152"/>
      <c r="K212" s="152"/>
      <c r="L212" s="152"/>
      <c r="M212" s="152"/>
      <c r="N212" s="152"/>
      <c r="O212" s="152"/>
      <c r="P212" s="152"/>
      <c r="Q212" s="152"/>
      <c r="R212" s="152"/>
      <c r="S212" s="66" t="str">
        <f t="shared" si="78"/>
        <v/>
      </c>
      <c r="T212" s="66" t="str">
        <f t="shared" si="79"/>
        <v/>
      </c>
      <c r="U212" s="66" t="str">
        <f t="shared" si="80"/>
        <v/>
      </c>
      <c r="V212" s="66" t="str">
        <f t="shared" si="81"/>
        <v/>
      </c>
      <c r="W212" s="66" t="str">
        <f t="shared" si="82"/>
        <v/>
      </c>
      <c r="X212" s="66" t="str">
        <f t="shared" si="83"/>
        <v/>
      </c>
      <c r="Y212" s="66">
        <f t="shared" si="84"/>
        <v>0</v>
      </c>
      <c r="Z212" s="66">
        <f t="shared" si="85"/>
        <v>0</v>
      </c>
      <c r="AA212" s="66" t="e">
        <f t="shared" si="86"/>
        <v>#VALUE!</v>
      </c>
      <c r="AB212" s="67" t="e">
        <f t="shared" si="87"/>
        <v>#VALUE!</v>
      </c>
      <c r="AC212" s="87" t="e">
        <f t="shared" si="88"/>
        <v>#VALUE!</v>
      </c>
      <c r="AD212" s="87" t="e">
        <f t="shared" si="89"/>
        <v>#VALUE!</v>
      </c>
      <c r="AE212" s="87" t="e">
        <f t="shared" si="90"/>
        <v>#VALUE!</v>
      </c>
      <c r="AF212" s="87" t="e">
        <f t="shared" si="91"/>
        <v>#VALUE!</v>
      </c>
      <c r="AG212" s="67" t="e">
        <f t="shared" si="92"/>
        <v>#VALUE!</v>
      </c>
      <c r="AH212" s="87" t="e">
        <f t="shared" si="93"/>
        <v>#VALUE!</v>
      </c>
      <c r="AI212" s="87" t="e">
        <f t="shared" si="94"/>
        <v>#VALUE!</v>
      </c>
      <c r="AJ212" s="87" t="e">
        <f t="shared" si="95"/>
        <v>#VALUE!</v>
      </c>
      <c r="AK212" s="144" t="e">
        <f t="shared" si="96"/>
        <v>#VALUE!</v>
      </c>
      <c r="AL212" s="144" t="e">
        <f t="shared" si="97"/>
        <v>#VALUE!</v>
      </c>
    </row>
    <row r="213" spans="1:38" s="77" customFormat="1" x14ac:dyDescent="0.2">
      <c r="A213" s="14"/>
      <c r="B213" s="64"/>
      <c r="C213" s="64"/>
      <c r="D213" s="152"/>
      <c r="E213" s="152"/>
      <c r="F213" s="152"/>
      <c r="G213" s="152"/>
      <c r="H213" s="152"/>
      <c r="I213" s="152"/>
      <c r="J213" s="152"/>
      <c r="K213" s="152"/>
      <c r="L213" s="152"/>
      <c r="M213" s="152"/>
      <c r="N213" s="152"/>
      <c r="O213" s="152"/>
      <c r="P213" s="152"/>
      <c r="Q213" s="152"/>
      <c r="R213" s="152"/>
      <c r="S213" s="66" t="str">
        <f t="shared" si="78"/>
        <v/>
      </c>
      <c r="T213" s="66" t="str">
        <f t="shared" si="79"/>
        <v/>
      </c>
      <c r="U213" s="66" t="str">
        <f t="shared" si="80"/>
        <v/>
      </c>
      <c r="V213" s="66" t="str">
        <f t="shared" si="81"/>
        <v/>
      </c>
      <c r="W213" s="66" t="str">
        <f t="shared" si="82"/>
        <v/>
      </c>
      <c r="X213" s="66" t="str">
        <f t="shared" si="83"/>
        <v/>
      </c>
      <c r="Y213" s="66">
        <f t="shared" si="84"/>
        <v>0</v>
      </c>
      <c r="Z213" s="66">
        <f t="shared" si="85"/>
        <v>0</v>
      </c>
      <c r="AA213" s="66" t="e">
        <f t="shared" si="86"/>
        <v>#VALUE!</v>
      </c>
      <c r="AB213" s="67" t="e">
        <f t="shared" si="87"/>
        <v>#VALUE!</v>
      </c>
      <c r="AC213" s="87" t="e">
        <f t="shared" si="88"/>
        <v>#VALUE!</v>
      </c>
      <c r="AD213" s="87" t="e">
        <f t="shared" si="89"/>
        <v>#VALUE!</v>
      </c>
      <c r="AE213" s="87" t="e">
        <f t="shared" si="90"/>
        <v>#VALUE!</v>
      </c>
      <c r="AF213" s="87" t="e">
        <f t="shared" si="91"/>
        <v>#VALUE!</v>
      </c>
      <c r="AG213" s="67" t="e">
        <f t="shared" si="92"/>
        <v>#VALUE!</v>
      </c>
      <c r="AH213" s="87" t="e">
        <f t="shared" si="93"/>
        <v>#VALUE!</v>
      </c>
      <c r="AI213" s="87" t="e">
        <f t="shared" si="94"/>
        <v>#VALUE!</v>
      </c>
      <c r="AJ213" s="87" t="e">
        <f t="shared" si="95"/>
        <v>#VALUE!</v>
      </c>
      <c r="AK213" s="144" t="e">
        <f t="shared" si="96"/>
        <v>#VALUE!</v>
      </c>
      <c r="AL213" s="144" t="e">
        <f t="shared" si="97"/>
        <v>#VALUE!</v>
      </c>
    </row>
    <row r="214" spans="1:38" s="77" customFormat="1" x14ac:dyDescent="0.2">
      <c r="A214" s="14"/>
      <c r="B214" s="64"/>
      <c r="C214" s="64"/>
      <c r="D214" s="152"/>
      <c r="E214" s="152"/>
      <c r="F214" s="152"/>
      <c r="G214" s="152"/>
      <c r="H214" s="152"/>
      <c r="I214" s="152"/>
      <c r="J214" s="152"/>
      <c r="K214" s="152"/>
      <c r="L214" s="152"/>
      <c r="M214" s="152"/>
      <c r="N214" s="152"/>
      <c r="O214" s="152"/>
      <c r="P214" s="152"/>
      <c r="Q214" s="152"/>
      <c r="R214" s="152"/>
      <c r="S214" s="66" t="str">
        <f t="shared" si="78"/>
        <v/>
      </c>
      <c r="T214" s="66" t="str">
        <f t="shared" si="79"/>
        <v/>
      </c>
      <c r="U214" s="66" t="str">
        <f t="shared" si="80"/>
        <v/>
      </c>
      <c r="V214" s="66" t="str">
        <f t="shared" si="81"/>
        <v/>
      </c>
      <c r="W214" s="66" t="str">
        <f t="shared" si="82"/>
        <v/>
      </c>
      <c r="X214" s="66" t="str">
        <f t="shared" si="83"/>
        <v/>
      </c>
      <c r="Y214" s="66">
        <f t="shared" si="84"/>
        <v>0</v>
      </c>
      <c r="Z214" s="66">
        <f t="shared" si="85"/>
        <v>0</v>
      </c>
      <c r="AA214" s="66" t="e">
        <f t="shared" si="86"/>
        <v>#VALUE!</v>
      </c>
      <c r="AB214" s="67" t="e">
        <f t="shared" si="87"/>
        <v>#VALUE!</v>
      </c>
      <c r="AC214" s="87" t="e">
        <f t="shared" si="88"/>
        <v>#VALUE!</v>
      </c>
      <c r="AD214" s="87" t="e">
        <f t="shared" si="89"/>
        <v>#VALUE!</v>
      </c>
      <c r="AE214" s="87" t="e">
        <f t="shared" si="90"/>
        <v>#VALUE!</v>
      </c>
      <c r="AF214" s="87" t="e">
        <f t="shared" si="91"/>
        <v>#VALUE!</v>
      </c>
      <c r="AG214" s="67" t="e">
        <f t="shared" si="92"/>
        <v>#VALUE!</v>
      </c>
      <c r="AH214" s="87" t="e">
        <f t="shared" si="93"/>
        <v>#VALUE!</v>
      </c>
      <c r="AI214" s="87" t="e">
        <f t="shared" si="94"/>
        <v>#VALUE!</v>
      </c>
      <c r="AJ214" s="87" t="e">
        <f t="shared" si="95"/>
        <v>#VALUE!</v>
      </c>
      <c r="AK214" s="144" t="e">
        <f t="shared" si="96"/>
        <v>#VALUE!</v>
      </c>
      <c r="AL214" s="144" t="e">
        <f t="shared" si="97"/>
        <v>#VALUE!</v>
      </c>
    </row>
    <row r="215" spans="1:38" s="77" customFormat="1" x14ac:dyDescent="0.2">
      <c r="A215" s="14"/>
      <c r="B215" s="64"/>
      <c r="C215" s="64"/>
      <c r="D215" s="152"/>
      <c r="E215" s="152"/>
      <c r="F215" s="152"/>
      <c r="G215" s="152"/>
      <c r="H215" s="152"/>
      <c r="I215" s="152"/>
      <c r="J215" s="152"/>
      <c r="K215" s="152"/>
      <c r="L215" s="152"/>
      <c r="M215" s="152"/>
      <c r="N215" s="152"/>
      <c r="O215" s="152"/>
      <c r="P215" s="152"/>
      <c r="Q215" s="152"/>
      <c r="R215" s="152"/>
      <c r="S215" s="66" t="str">
        <f t="shared" si="78"/>
        <v/>
      </c>
      <c r="T215" s="66" t="str">
        <f t="shared" si="79"/>
        <v/>
      </c>
      <c r="U215" s="66" t="str">
        <f t="shared" si="80"/>
        <v/>
      </c>
      <c r="V215" s="66" t="str">
        <f t="shared" si="81"/>
        <v/>
      </c>
      <c r="W215" s="66" t="str">
        <f t="shared" si="82"/>
        <v/>
      </c>
      <c r="X215" s="66" t="str">
        <f t="shared" si="83"/>
        <v/>
      </c>
      <c r="Y215" s="66">
        <f t="shared" si="84"/>
        <v>0</v>
      </c>
      <c r="Z215" s="66">
        <f t="shared" si="85"/>
        <v>0</v>
      </c>
      <c r="AA215" s="66" t="e">
        <f t="shared" si="86"/>
        <v>#VALUE!</v>
      </c>
      <c r="AB215" s="67" t="e">
        <f t="shared" si="87"/>
        <v>#VALUE!</v>
      </c>
      <c r="AC215" s="87" t="e">
        <f t="shared" si="88"/>
        <v>#VALUE!</v>
      </c>
      <c r="AD215" s="87" t="e">
        <f t="shared" si="89"/>
        <v>#VALUE!</v>
      </c>
      <c r="AE215" s="87" t="e">
        <f t="shared" si="90"/>
        <v>#VALUE!</v>
      </c>
      <c r="AF215" s="87" t="e">
        <f t="shared" si="91"/>
        <v>#VALUE!</v>
      </c>
      <c r="AG215" s="67" t="e">
        <f t="shared" si="92"/>
        <v>#VALUE!</v>
      </c>
      <c r="AH215" s="87" t="e">
        <f t="shared" si="93"/>
        <v>#VALUE!</v>
      </c>
      <c r="AI215" s="87" t="e">
        <f t="shared" si="94"/>
        <v>#VALUE!</v>
      </c>
      <c r="AJ215" s="87" t="e">
        <f t="shared" si="95"/>
        <v>#VALUE!</v>
      </c>
      <c r="AK215" s="144" t="e">
        <f t="shared" si="96"/>
        <v>#VALUE!</v>
      </c>
      <c r="AL215" s="144" t="e">
        <f t="shared" si="97"/>
        <v>#VALUE!</v>
      </c>
    </row>
    <row r="216" spans="1:38" s="77" customFormat="1" x14ac:dyDescent="0.2">
      <c r="A216" s="14"/>
      <c r="B216" s="64"/>
      <c r="C216" s="64"/>
      <c r="D216" s="152"/>
      <c r="E216" s="152"/>
      <c r="F216" s="152"/>
      <c r="G216" s="152"/>
      <c r="H216" s="152"/>
      <c r="I216" s="152"/>
      <c r="J216" s="152"/>
      <c r="K216" s="152"/>
      <c r="L216" s="152"/>
      <c r="M216" s="152"/>
      <c r="N216" s="152"/>
      <c r="O216" s="152"/>
      <c r="P216" s="152"/>
      <c r="Q216" s="152"/>
      <c r="R216" s="152"/>
      <c r="S216" s="66" t="str">
        <f t="shared" si="78"/>
        <v/>
      </c>
      <c r="T216" s="66" t="str">
        <f t="shared" si="79"/>
        <v/>
      </c>
      <c r="U216" s="66" t="str">
        <f t="shared" si="80"/>
        <v/>
      </c>
      <c r="V216" s="66" t="str">
        <f t="shared" si="81"/>
        <v/>
      </c>
      <c r="W216" s="66" t="str">
        <f t="shared" si="82"/>
        <v/>
      </c>
      <c r="X216" s="66" t="str">
        <f t="shared" si="83"/>
        <v/>
      </c>
      <c r="Y216" s="66">
        <f t="shared" si="84"/>
        <v>0</v>
      </c>
      <c r="Z216" s="66">
        <f t="shared" si="85"/>
        <v>0</v>
      </c>
      <c r="AA216" s="66" t="e">
        <f t="shared" si="86"/>
        <v>#VALUE!</v>
      </c>
      <c r="AB216" s="67" t="e">
        <f t="shared" si="87"/>
        <v>#VALUE!</v>
      </c>
      <c r="AC216" s="87" t="e">
        <f t="shared" si="88"/>
        <v>#VALUE!</v>
      </c>
      <c r="AD216" s="87" t="e">
        <f t="shared" si="89"/>
        <v>#VALUE!</v>
      </c>
      <c r="AE216" s="87" t="e">
        <f t="shared" si="90"/>
        <v>#VALUE!</v>
      </c>
      <c r="AF216" s="87" t="e">
        <f t="shared" si="91"/>
        <v>#VALUE!</v>
      </c>
      <c r="AG216" s="67" t="e">
        <f t="shared" si="92"/>
        <v>#VALUE!</v>
      </c>
      <c r="AH216" s="87" t="e">
        <f t="shared" si="93"/>
        <v>#VALUE!</v>
      </c>
      <c r="AI216" s="87" t="e">
        <f t="shared" si="94"/>
        <v>#VALUE!</v>
      </c>
      <c r="AJ216" s="87" t="e">
        <f t="shared" si="95"/>
        <v>#VALUE!</v>
      </c>
      <c r="AK216" s="144" t="e">
        <f t="shared" si="96"/>
        <v>#VALUE!</v>
      </c>
      <c r="AL216" s="144" t="e">
        <f t="shared" si="97"/>
        <v>#VALUE!</v>
      </c>
    </row>
    <row r="217" spans="1:38" s="77" customFormat="1" x14ac:dyDescent="0.2">
      <c r="A217" s="14"/>
      <c r="B217" s="64"/>
      <c r="C217" s="64"/>
      <c r="D217" s="152"/>
      <c r="E217" s="152"/>
      <c r="F217" s="152"/>
      <c r="G217" s="152"/>
      <c r="H217" s="152"/>
      <c r="I217" s="152"/>
      <c r="J217" s="152"/>
      <c r="K217" s="152"/>
      <c r="L217" s="152"/>
      <c r="M217" s="152"/>
      <c r="N217" s="152"/>
      <c r="O217" s="152"/>
      <c r="P217" s="152"/>
      <c r="Q217" s="152"/>
      <c r="R217" s="152"/>
      <c r="S217" s="66" t="str">
        <f t="shared" si="78"/>
        <v/>
      </c>
      <c r="T217" s="66" t="str">
        <f t="shared" si="79"/>
        <v/>
      </c>
      <c r="U217" s="66" t="str">
        <f t="shared" si="80"/>
        <v/>
      </c>
      <c r="V217" s="66" t="str">
        <f t="shared" si="81"/>
        <v/>
      </c>
      <c r="W217" s="66" t="str">
        <f t="shared" si="82"/>
        <v/>
      </c>
      <c r="X217" s="66" t="str">
        <f t="shared" si="83"/>
        <v/>
      </c>
      <c r="Y217" s="66">
        <f t="shared" si="84"/>
        <v>0</v>
      </c>
      <c r="Z217" s="66">
        <f t="shared" si="85"/>
        <v>0</v>
      </c>
      <c r="AA217" s="66" t="e">
        <f t="shared" si="86"/>
        <v>#VALUE!</v>
      </c>
      <c r="AB217" s="67" t="e">
        <f t="shared" si="87"/>
        <v>#VALUE!</v>
      </c>
      <c r="AC217" s="87" t="e">
        <f t="shared" si="88"/>
        <v>#VALUE!</v>
      </c>
      <c r="AD217" s="87" t="e">
        <f t="shared" si="89"/>
        <v>#VALUE!</v>
      </c>
      <c r="AE217" s="87" t="e">
        <f t="shared" si="90"/>
        <v>#VALUE!</v>
      </c>
      <c r="AF217" s="87" t="e">
        <f t="shared" si="91"/>
        <v>#VALUE!</v>
      </c>
      <c r="AG217" s="67" t="e">
        <f t="shared" si="92"/>
        <v>#VALUE!</v>
      </c>
      <c r="AH217" s="87" t="e">
        <f t="shared" si="93"/>
        <v>#VALUE!</v>
      </c>
      <c r="AI217" s="87" t="e">
        <f t="shared" si="94"/>
        <v>#VALUE!</v>
      </c>
      <c r="AJ217" s="87" t="e">
        <f t="shared" si="95"/>
        <v>#VALUE!</v>
      </c>
      <c r="AK217" s="144" t="e">
        <f t="shared" si="96"/>
        <v>#VALUE!</v>
      </c>
      <c r="AL217" s="144" t="e">
        <f t="shared" si="97"/>
        <v>#VALUE!</v>
      </c>
    </row>
    <row r="218" spans="1:38" s="77" customFormat="1" x14ac:dyDescent="0.2">
      <c r="A218" s="14"/>
      <c r="B218" s="64"/>
      <c r="C218" s="64"/>
      <c r="D218" s="152"/>
      <c r="E218" s="152"/>
      <c r="F218" s="152"/>
      <c r="G218" s="152"/>
      <c r="H218" s="152"/>
      <c r="I218" s="152"/>
      <c r="J218" s="152"/>
      <c r="K218" s="152"/>
      <c r="L218" s="152"/>
      <c r="M218" s="152"/>
      <c r="N218" s="152"/>
      <c r="O218" s="152"/>
      <c r="P218" s="152"/>
      <c r="Q218" s="152"/>
      <c r="R218" s="152"/>
      <c r="S218" s="66" t="str">
        <f t="shared" si="78"/>
        <v/>
      </c>
      <c r="T218" s="66" t="str">
        <f t="shared" si="79"/>
        <v/>
      </c>
      <c r="U218" s="66" t="str">
        <f t="shared" si="80"/>
        <v/>
      </c>
      <c r="V218" s="66" t="str">
        <f t="shared" si="81"/>
        <v/>
      </c>
      <c r="W218" s="66" t="str">
        <f t="shared" si="82"/>
        <v/>
      </c>
      <c r="X218" s="66" t="str">
        <f t="shared" si="83"/>
        <v/>
      </c>
      <c r="Y218" s="66">
        <f t="shared" si="84"/>
        <v>0</v>
      </c>
      <c r="Z218" s="66">
        <f t="shared" si="85"/>
        <v>0</v>
      </c>
      <c r="AA218" s="66" t="e">
        <f t="shared" si="86"/>
        <v>#VALUE!</v>
      </c>
      <c r="AB218" s="67" t="e">
        <f t="shared" si="87"/>
        <v>#VALUE!</v>
      </c>
      <c r="AC218" s="87" t="e">
        <f t="shared" si="88"/>
        <v>#VALUE!</v>
      </c>
      <c r="AD218" s="87" t="e">
        <f t="shared" si="89"/>
        <v>#VALUE!</v>
      </c>
      <c r="AE218" s="87" t="e">
        <f t="shared" si="90"/>
        <v>#VALUE!</v>
      </c>
      <c r="AF218" s="87" t="e">
        <f t="shared" si="91"/>
        <v>#VALUE!</v>
      </c>
      <c r="AG218" s="67" t="e">
        <f t="shared" si="92"/>
        <v>#VALUE!</v>
      </c>
      <c r="AH218" s="87" t="e">
        <f t="shared" si="93"/>
        <v>#VALUE!</v>
      </c>
      <c r="AI218" s="87" t="e">
        <f t="shared" si="94"/>
        <v>#VALUE!</v>
      </c>
      <c r="AJ218" s="87" t="e">
        <f t="shared" si="95"/>
        <v>#VALUE!</v>
      </c>
      <c r="AK218" s="144" t="e">
        <f t="shared" si="96"/>
        <v>#VALUE!</v>
      </c>
      <c r="AL218" s="144" t="e">
        <f t="shared" si="97"/>
        <v>#VALUE!</v>
      </c>
    </row>
    <row r="219" spans="1:38" s="77" customFormat="1" x14ac:dyDescent="0.2">
      <c r="A219" s="14"/>
      <c r="B219" s="64"/>
      <c r="C219" s="64"/>
      <c r="D219" s="152"/>
      <c r="E219" s="152"/>
      <c r="F219" s="152"/>
      <c r="G219" s="152"/>
      <c r="H219" s="152"/>
      <c r="I219" s="152"/>
      <c r="J219" s="152"/>
      <c r="K219" s="152"/>
      <c r="L219" s="152"/>
      <c r="M219" s="152"/>
      <c r="N219" s="152"/>
      <c r="O219" s="152"/>
      <c r="P219" s="152"/>
      <c r="Q219" s="152"/>
      <c r="R219" s="152"/>
      <c r="S219" s="66" t="str">
        <f t="shared" si="78"/>
        <v/>
      </c>
      <c r="T219" s="66" t="str">
        <f t="shared" si="79"/>
        <v/>
      </c>
      <c r="U219" s="66" t="str">
        <f t="shared" si="80"/>
        <v/>
      </c>
      <c r="V219" s="66" t="str">
        <f t="shared" si="81"/>
        <v/>
      </c>
      <c r="W219" s="66" t="str">
        <f t="shared" si="82"/>
        <v/>
      </c>
      <c r="X219" s="66" t="str">
        <f t="shared" si="83"/>
        <v/>
      </c>
      <c r="Y219" s="66">
        <f t="shared" si="84"/>
        <v>0</v>
      </c>
      <c r="Z219" s="66">
        <f t="shared" si="85"/>
        <v>0</v>
      </c>
      <c r="AA219" s="66" t="e">
        <f t="shared" si="86"/>
        <v>#VALUE!</v>
      </c>
      <c r="AB219" s="67" t="e">
        <f t="shared" si="87"/>
        <v>#VALUE!</v>
      </c>
      <c r="AC219" s="87" t="e">
        <f t="shared" si="88"/>
        <v>#VALUE!</v>
      </c>
      <c r="AD219" s="87" t="e">
        <f t="shared" si="89"/>
        <v>#VALUE!</v>
      </c>
      <c r="AE219" s="87" t="e">
        <f t="shared" si="90"/>
        <v>#VALUE!</v>
      </c>
      <c r="AF219" s="87" t="e">
        <f t="shared" si="91"/>
        <v>#VALUE!</v>
      </c>
      <c r="AG219" s="67" t="e">
        <f t="shared" si="92"/>
        <v>#VALUE!</v>
      </c>
      <c r="AH219" s="87" t="e">
        <f t="shared" si="93"/>
        <v>#VALUE!</v>
      </c>
      <c r="AI219" s="87" t="e">
        <f t="shared" si="94"/>
        <v>#VALUE!</v>
      </c>
      <c r="AJ219" s="87" t="e">
        <f t="shared" si="95"/>
        <v>#VALUE!</v>
      </c>
      <c r="AK219" s="144" t="e">
        <f t="shared" si="96"/>
        <v>#VALUE!</v>
      </c>
      <c r="AL219" s="144" t="e">
        <f t="shared" si="97"/>
        <v>#VALUE!</v>
      </c>
    </row>
    <row r="220" spans="1:38" s="77" customFormat="1" x14ac:dyDescent="0.2">
      <c r="A220" s="14"/>
      <c r="B220" s="64"/>
      <c r="C220" s="64"/>
      <c r="D220" s="152"/>
      <c r="E220" s="152"/>
      <c r="F220" s="152"/>
      <c r="G220" s="152"/>
      <c r="H220" s="152"/>
      <c r="I220" s="152"/>
      <c r="J220" s="152"/>
      <c r="K220" s="152"/>
      <c r="L220" s="152"/>
      <c r="M220" s="152"/>
      <c r="N220" s="152"/>
      <c r="O220" s="152"/>
      <c r="P220" s="152"/>
      <c r="Q220" s="152"/>
      <c r="R220" s="152"/>
      <c r="S220" s="66" t="str">
        <f t="shared" si="78"/>
        <v/>
      </c>
      <c r="T220" s="66" t="str">
        <f t="shared" si="79"/>
        <v/>
      </c>
      <c r="U220" s="66" t="str">
        <f t="shared" si="80"/>
        <v/>
      </c>
      <c r="V220" s="66" t="str">
        <f t="shared" si="81"/>
        <v/>
      </c>
      <c r="W220" s="66" t="str">
        <f t="shared" si="82"/>
        <v/>
      </c>
      <c r="X220" s="66" t="str">
        <f t="shared" si="83"/>
        <v/>
      </c>
      <c r="Y220" s="66">
        <f t="shared" si="84"/>
        <v>0</v>
      </c>
      <c r="Z220" s="66">
        <f t="shared" si="85"/>
        <v>0</v>
      </c>
      <c r="AA220" s="66" t="e">
        <f t="shared" si="86"/>
        <v>#VALUE!</v>
      </c>
      <c r="AB220" s="67" t="e">
        <f t="shared" si="87"/>
        <v>#VALUE!</v>
      </c>
      <c r="AC220" s="87" t="e">
        <f t="shared" si="88"/>
        <v>#VALUE!</v>
      </c>
      <c r="AD220" s="87" t="e">
        <f t="shared" si="89"/>
        <v>#VALUE!</v>
      </c>
      <c r="AE220" s="87" t="e">
        <f t="shared" si="90"/>
        <v>#VALUE!</v>
      </c>
      <c r="AF220" s="87" t="e">
        <f t="shared" si="91"/>
        <v>#VALUE!</v>
      </c>
      <c r="AG220" s="67" t="e">
        <f t="shared" si="92"/>
        <v>#VALUE!</v>
      </c>
      <c r="AH220" s="87" t="e">
        <f t="shared" si="93"/>
        <v>#VALUE!</v>
      </c>
      <c r="AI220" s="87" t="e">
        <f t="shared" si="94"/>
        <v>#VALUE!</v>
      </c>
      <c r="AJ220" s="87" t="e">
        <f t="shared" si="95"/>
        <v>#VALUE!</v>
      </c>
      <c r="AK220" s="144" t="e">
        <f t="shared" si="96"/>
        <v>#VALUE!</v>
      </c>
      <c r="AL220" s="144" t="e">
        <f t="shared" si="97"/>
        <v>#VALUE!</v>
      </c>
    </row>
    <row r="221" spans="1:38" s="77" customFormat="1" x14ac:dyDescent="0.2">
      <c r="A221" s="14"/>
      <c r="B221" s="64"/>
      <c r="C221" s="64"/>
      <c r="D221" s="152"/>
      <c r="E221" s="152"/>
      <c r="F221" s="152"/>
      <c r="G221" s="152"/>
      <c r="H221" s="152"/>
      <c r="I221" s="152"/>
      <c r="J221" s="152"/>
      <c r="K221" s="152"/>
      <c r="L221" s="152"/>
      <c r="M221" s="152"/>
      <c r="N221" s="152"/>
      <c r="O221" s="152"/>
      <c r="P221" s="152"/>
      <c r="Q221" s="152"/>
      <c r="R221" s="152"/>
      <c r="S221" s="66" t="str">
        <f t="shared" si="78"/>
        <v/>
      </c>
      <c r="T221" s="66" t="str">
        <f t="shared" si="79"/>
        <v/>
      </c>
      <c r="U221" s="66" t="str">
        <f t="shared" si="80"/>
        <v/>
      </c>
      <c r="V221" s="66" t="str">
        <f t="shared" si="81"/>
        <v/>
      </c>
      <c r="W221" s="66" t="str">
        <f t="shared" si="82"/>
        <v/>
      </c>
      <c r="X221" s="66" t="str">
        <f t="shared" si="83"/>
        <v/>
      </c>
      <c r="Y221" s="66">
        <f t="shared" si="84"/>
        <v>0</v>
      </c>
      <c r="Z221" s="66">
        <f t="shared" si="85"/>
        <v>0</v>
      </c>
      <c r="AA221" s="66" t="e">
        <f t="shared" si="86"/>
        <v>#VALUE!</v>
      </c>
      <c r="AB221" s="67" t="e">
        <f t="shared" si="87"/>
        <v>#VALUE!</v>
      </c>
      <c r="AC221" s="87" t="e">
        <f t="shared" si="88"/>
        <v>#VALUE!</v>
      </c>
      <c r="AD221" s="87" t="e">
        <f t="shared" si="89"/>
        <v>#VALUE!</v>
      </c>
      <c r="AE221" s="87" t="e">
        <f t="shared" si="90"/>
        <v>#VALUE!</v>
      </c>
      <c r="AF221" s="87" t="e">
        <f t="shared" si="91"/>
        <v>#VALUE!</v>
      </c>
      <c r="AG221" s="67" t="e">
        <f t="shared" si="92"/>
        <v>#VALUE!</v>
      </c>
      <c r="AH221" s="87" t="e">
        <f t="shared" si="93"/>
        <v>#VALUE!</v>
      </c>
      <c r="AI221" s="87" t="e">
        <f t="shared" si="94"/>
        <v>#VALUE!</v>
      </c>
      <c r="AJ221" s="87" t="e">
        <f t="shared" si="95"/>
        <v>#VALUE!</v>
      </c>
      <c r="AK221" s="144" t="e">
        <f t="shared" si="96"/>
        <v>#VALUE!</v>
      </c>
      <c r="AL221" s="144" t="e">
        <f t="shared" si="97"/>
        <v>#VALUE!</v>
      </c>
    </row>
    <row r="222" spans="1:38" s="77" customFormat="1" x14ac:dyDescent="0.2">
      <c r="A222" s="14"/>
      <c r="B222" s="64"/>
      <c r="C222" s="64"/>
      <c r="D222" s="152"/>
      <c r="E222" s="152"/>
      <c r="F222" s="152"/>
      <c r="G222" s="152"/>
      <c r="H222" s="152"/>
      <c r="I222" s="152"/>
      <c r="J222" s="152"/>
      <c r="K222" s="152"/>
      <c r="L222" s="152"/>
      <c r="M222" s="152"/>
      <c r="N222" s="152"/>
      <c r="O222" s="152"/>
      <c r="P222" s="152"/>
      <c r="Q222" s="152"/>
      <c r="R222" s="152"/>
      <c r="S222" s="66" t="str">
        <f t="shared" si="78"/>
        <v/>
      </c>
      <c r="T222" s="66" t="str">
        <f t="shared" si="79"/>
        <v/>
      </c>
      <c r="U222" s="66" t="str">
        <f t="shared" si="80"/>
        <v/>
      </c>
      <c r="V222" s="66" t="str">
        <f t="shared" si="81"/>
        <v/>
      </c>
      <c r="W222" s="66" t="str">
        <f t="shared" si="82"/>
        <v/>
      </c>
      <c r="X222" s="66" t="str">
        <f t="shared" si="83"/>
        <v/>
      </c>
      <c r="Y222" s="66">
        <f t="shared" si="84"/>
        <v>0</v>
      </c>
      <c r="Z222" s="66">
        <f t="shared" si="85"/>
        <v>0</v>
      </c>
      <c r="AA222" s="66" t="e">
        <f t="shared" si="86"/>
        <v>#VALUE!</v>
      </c>
      <c r="AB222" s="67" t="e">
        <f t="shared" si="87"/>
        <v>#VALUE!</v>
      </c>
      <c r="AC222" s="87" t="e">
        <f t="shared" si="88"/>
        <v>#VALUE!</v>
      </c>
      <c r="AD222" s="87" t="e">
        <f t="shared" si="89"/>
        <v>#VALUE!</v>
      </c>
      <c r="AE222" s="87" t="e">
        <f t="shared" si="90"/>
        <v>#VALUE!</v>
      </c>
      <c r="AF222" s="87" t="e">
        <f t="shared" si="91"/>
        <v>#VALUE!</v>
      </c>
      <c r="AG222" s="67" t="e">
        <f t="shared" si="92"/>
        <v>#VALUE!</v>
      </c>
      <c r="AH222" s="87" t="e">
        <f t="shared" si="93"/>
        <v>#VALUE!</v>
      </c>
      <c r="AI222" s="87" t="e">
        <f t="shared" si="94"/>
        <v>#VALUE!</v>
      </c>
      <c r="AJ222" s="87" t="e">
        <f t="shared" si="95"/>
        <v>#VALUE!</v>
      </c>
      <c r="AK222" s="144" t="e">
        <f t="shared" si="96"/>
        <v>#VALUE!</v>
      </c>
      <c r="AL222" s="144" t="e">
        <f t="shared" si="97"/>
        <v>#VALUE!</v>
      </c>
    </row>
    <row r="223" spans="1:38" s="77" customFormat="1" x14ac:dyDescent="0.2">
      <c r="A223" s="14"/>
      <c r="B223" s="64"/>
      <c r="C223" s="64"/>
      <c r="D223" s="152"/>
      <c r="E223" s="152"/>
      <c r="F223" s="152"/>
      <c r="G223" s="152"/>
      <c r="H223" s="152"/>
      <c r="I223" s="152"/>
      <c r="J223" s="152"/>
      <c r="K223" s="152"/>
      <c r="L223" s="152"/>
      <c r="M223" s="152"/>
      <c r="N223" s="152"/>
      <c r="O223" s="152"/>
      <c r="P223" s="152"/>
      <c r="Q223" s="152"/>
      <c r="R223" s="152"/>
      <c r="S223" s="66" t="str">
        <f t="shared" si="78"/>
        <v/>
      </c>
      <c r="T223" s="66" t="str">
        <f t="shared" si="79"/>
        <v/>
      </c>
      <c r="U223" s="66" t="str">
        <f t="shared" si="80"/>
        <v/>
      </c>
      <c r="V223" s="66" t="str">
        <f t="shared" si="81"/>
        <v/>
      </c>
      <c r="W223" s="66" t="str">
        <f t="shared" si="82"/>
        <v/>
      </c>
      <c r="X223" s="66" t="str">
        <f t="shared" si="83"/>
        <v/>
      </c>
      <c r="Y223" s="66">
        <f t="shared" si="84"/>
        <v>0</v>
      </c>
      <c r="Z223" s="66">
        <f t="shared" si="85"/>
        <v>0</v>
      </c>
      <c r="AA223" s="66" t="e">
        <f t="shared" si="86"/>
        <v>#VALUE!</v>
      </c>
      <c r="AB223" s="67" t="e">
        <f t="shared" si="87"/>
        <v>#VALUE!</v>
      </c>
      <c r="AC223" s="87" t="e">
        <f t="shared" si="88"/>
        <v>#VALUE!</v>
      </c>
      <c r="AD223" s="87" t="e">
        <f t="shared" si="89"/>
        <v>#VALUE!</v>
      </c>
      <c r="AE223" s="87" t="e">
        <f t="shared" si="90"/>
        <v>#VALUE!</v>
      </c>
      <c r="AF223" s="87" t="e">
        <f t="shared" si="91"/>
        <v>#VALUE!</v>
      </c>
      <c r="AG223" s="67" t="e">
        <f t="shared" si="92"/>
        <v>#VALUE!</v>
      </c>
      <c r="AH223" s="87" t="e">
        <f t="shared" si="93"/>
        <v>#VALUE!</v>
      </c>
      <c r="AI223" s="87" t="e">
        <f t="shared" si="94"/>
        <v>#VALUE!</v>
      </c>
      <c r="AJ223" s="87" t="e">
        <f t="shared" si="95"/>
        <v>#VALUE!</v>
      </c>
      <c r="AK223" s="144" t="e">
        <f t="shared" si="96"/>
        <v>#VALUE!</v>
      </c>
      <c r="AL223" s="144" t="e">
        <f t="shared" si="97"/>
        <v>#VALUE!</v>
      </c>
    </row>
    <row r="224" spans="1:38" s="77" customFormat="1" x14ac:dyDescent="0.2">
      <c r="A224" s="14"/>
      <c r="B224" s="64"/>
      <c r="C224" s="64"/>
      <c r="D224" s="152"/>
      <c r="E224" s="152"/>
      <c r="F224" s="152"/>
      <c r="G224" s="152"/>
      <c r="H224" s="152"/>
      <c r="I224" s="152"/>
      <c r="J224" s="152"/>
      <c r="K224" s="152"/>
      <c r="L224" s="152"/>
      <c r="M224" s="152"/>
      <c r="N224" s="152"/>
      <c r="O224" s="152"/>
      <c r="P224" s="152"/>
      <c r="Q224" s="152"/>
      <c r="R224" s="152"/>
      <c r="S224" s="66" t="str">
        <f t="shared" si="78"/>
        <v/>
      </c>
      <c r="T224" s="66" t="str">
        <f t="shared" si="79"/>
        <v/>
      </c>
      <c r="U224" s="66" t="str">
        <f t="shared" si="80"/>
        <v/>
      </c>
      <c r="V224" s="66" t="str">
        <f t="shared" si="81"/>
        <v/>
      </c>
      <c r="W224" s="66" t="str">
        <f t="shared" si="82"/>
        <v/>
      </c>
      <c r="X224" s="66" t="str">
        <f t="shared" si="83"/>
        <v/>
      </c>
      <c r="Y224" s="66">
        <f t="shared" si="84"/>
        <v>0</v>
      </c>
      <c r="Z224" s="66">
        <f t="shared" si="85"/>
        <v>0</v>
      </c>
      <c r="AA224" s="66" t="e">
        <f t="shared" si="86"/>
        <v>#VALUE!</v>
      </c>
      <c r="AB224" s="67" t="e">
        <f t="shared" si="87"/>
        <v>#VALUE!</v>
      </c>
      <c r="AC224" s="87" t="e">
        <f t="shared" si="88"/>
        <v>#VALUE!</v>
      </c>
      <c r="AD224" s="87" t="e">
        <f t="shared" si="89"/>
        <v>#VALUE!</v>
      </c>
      <c r="AE224" s="87" t="e">
        <f t="shared" si="90"/>
        <v>#VALUE!</v>
      </c>
      <c r="AF224" s="87" t="e">
        <f t="shared" si="91"/>
        <v>#VALUE!</v>
      </c>
      <c r="AG224" s="67" t="e">
        <f t="shared" si="92"/>
        <v>#VALUE!</v>
      </c>
      <c r="AH224" s="87" t="e">
        <f t="shared" si="93"/>
        <v>#VALUE!</v>
      </c>
      <c r="AI224" s="87" t="e">
        <f t="shared" si="94"/>
        <v>#VALUE!</v>
      </c>
      <c r="AJ224" s="87" t="e">
        <f t="shared" si="95"/>
        <v>#VALUE!</v>
      </c>
      <c r="AK224" s="144" t="e">
        <f t="shared" si="96"/>
        <v>#VALUE!</v>
      </c>
      <c r="AL224" s="144" t="e">
        <f t="shared" si="97"/>
        <v>#VALUE!</v>
      </c>
    </row>
    <row r="225" spans="1:38" s="77" customFormat="1" x14ac:dyDescent="0.2">
      <c r="A225" s="14"/>
      <c r="B225" s="64"/>
      <c r="C225" s="64"/>
      <c r="D225" s="152"/>
      <c r="E225" s="152"/>
      <c r="F225" s="152"/>
      <c r="G225" s="152"/>
      <c r="H225" s="152"/>
      <c r="I225" s="152"/>
      <c r="J225" s="152"/>
      <c r="K225" s="152"/>
      <c r="L225" s="152"/>
      <c r="M225" s="152"/>
      <c r="N225" s="152"/>
      <c r="O225" s="152"/>
      <c r="P225" s="152"/>
      <c r="Q225" s="152"/>
      <c r="R225" s="152"/>
      <c r="S225" s="66" t="str">
        <f t="shared" si="78"/>
        <v/>
      </c>
      <c r="T225" s="66" t="str">
        <f t="shared" si="79"/>
        <v/>
      </c>
      <c r="U225" s="66" t="str">
        <f t="shared" si="80"/>
        <v/>
      </c>
      <c r="V225" s="66" t="str">
        <f t="shared" si="81"/>
        <v/>
      </c>
      <c r="W225" s="66" t="str">
        <f t="shared" si="82"/>
        <v/>
      </c>
      <c r="X225" s="66" t="str">
        <f t="shared" si="83"/>
        <v/>
      </c>
      <c r="Y225" s="66">
        <f t="shared" si="84"/>
        <v>0</v>
      </c>
      <c r="Z225" s="66">
        <f t="shared" si="85"/>
        <v>0</v>
      </c>
      <c r="AA225" s="66" t="e">
        <f t="shared" si="86"/>
        <v>#VALUE!</v>
      </c>
      <c r="AB225" s="67" t="e">
        <f t="shared" si="87"/>
        <v>#VALUE!</v>
      </c>
      <c r="AC225" s="87" t="e">
        <f t="shared" si="88"/>
        <v>#VALUE!</v>
      </c>
      <c r="AD225" s="87" t="e">
        <f t="shared" si="89"/>
        <v>#VALUE!</v>
      </c>
      <c r="AE225" s="87" t="e">
        <f t="shared" si="90"/>
        <v>#VALUE!</v>
      </c>
      <c r="AF225" s="87" t="e">
        <f t="shared" si="91"/>
        <v>#VALUE!</v>
      </c>
      <c r="AG225" s="67" t="e">
        <f t="shared" si="92"/>
        <v>#VALUE!</v>
      </c>
      <c r="AH225" s="87" t="e">
        <f t="shared" si="93"/>
        <v>#VALUE!</v>
      </c>
      <c r="AI225" s="87" t="e">
        <f t="shared" si="94"/>
        <v>#VALUE!</v>
      </c>
      <c r="AJ225" s="87" t="e">
        <f t="shared" si="95"/>
        <v>#VALUE!</v>
      </c>
      <c r="AK225" s="144" t="e">
        <f t="shared" si="96"/>
        <v>#VALUE!</v>
      </c>
      <c r="AL225" s="144" t="e">
        <f t="shared" si="97"/>
        <v>#VALUE!</v>
      </c>
    </row>
    <row r="226" spans="1:38" s="77" customFormat="1" x14ac:dyDescent="0.2">
      <c r="A226" s="14"/>
      <c r="B226" s="64"/>
      <c r="C226" s="64"/>
      <c r="D226" s="152"/>
      <c r="E226" s="152"/>
      <c r="F226" s="152"/>
      <c r="G226" s="152"/>
      <c r="H226" s="152"/>
      <c r="I226" s="152"/>
      <c r="J226" s="152"/>
      <c r="K226" s="152"/>
      <c r="L226" s="152"/>
      <c r="M226" s="152"/>
      <c r="N226" s="152"/>
      <c r="O226" s="152"/>
      <c r="P226" s="152"/>
      <c r="Q226" s="152"/>
      <c r="R226" s="152"/>
      <c r="S226" s="66" t="str">
        <f t="shared" si="78"/>
        <v/>
      </c>
      <c r="T226" s="66" t="str">
        <f t="shared" si="79"/>
        <v/>
      </c>
      <c r="U226" s="66" t="str">
        <f t="shared" si="80"/>
        <v/>
      </c>
      <c r="V226" s="66" t="str">
        <f t="shared" si="81"/>
        <v/>
      </c>
      <c r="W226" s="66" t="str">
        <f t="shared" si="82"/>
        <v/>
      </c>
      <c r="X226" s="66" t="str">
        <f t="shared" si="83"/>
        <v/>
      </c>
      <c r="Y226" s="66">
        <f t="shared" si="84"/>
        <v>0</v>
      </c>
      <c r="Z226" s="66">
        <f t="shared" si="85"/>
        <v>0</v>
      </c>
      <c r="AA226" s="66" t="e">
        <f t="shared" si="86"/>
        <v>#VALUE!</v>
      </c>
      <c r="AB226" s="67" t="e">
        <f t="shared" si="87"/>
        <v>#VALUE!</v>
      </c>
      <c r="AC226" s="87" t="e">
        <f t="shared" si="88"/>
        <v>#VALUE!</v>
      </c>
      <c r="AD226" s="87" t="e">
        <f t="shared" si="89"/>
        <v>#VALUE!</v>
      </c>
      <c r="AE226" s="87" t="e">
        <f t="shared" si="90"/>
        <v>#VALUE!</v>
      </c>
      <c r="AF226" s="87" t="e">
        <f t="shared" si="91"/>
        <v>#VALUE!</v>
      </c>
      <c r="AG226" s="67" t="e">
        <f t="shared" si="92"/>
        <v>#VALUE!</v>
      </c>
      <c r="AH226" s="87" t="e">
        <f t="shared" si="93"/>
        <v>#VALUE!</v>
      </c>
      <c r="AI226" s="87" t="e">
        <f t="shared" si="94"/>
        <v>#VALUE!</v>
      </c>
      <c r="AJ226" s="87" t="e">
        <f t="shared" si="95"/>
        <v>#VALUE!</v>
      </c>
      <c r="AK226" s="144" t="e">
        <f t="shared" si="96"/>
        <v>#VALUE!</v>
      </c>
      <c r="AL226" s="144" t="e">
        <f t="shared" si="97"/>
        <v>#VALUE!</v>
      </c>
    </row>
    <row r="227" spans="1:38" s="77" customFormat="1" x14ac:dyDescent="0.2">
      <c r="A227" s="14"/>
      <c r="B227" s="64"/>
      <c r="C227" s="64"/>
      <c r="D227" s="152"/>
      <c r="E227" s="152"/>
      <c r="F227" s="152"/>
      <c r="G227" s="152"/>
      <c r="H227" s="152"/>
      <c r="I227" s="152"/>
      <c r="J227" s="152"/>
      <c r="K227" s="152"/>
      <c r="L227" s="152"/>
      <c r="M227" s="152"/>
      <c r="N227" s="152"/>
      <c r="O227" s="152"/>
      <c r="P227" s="152"/>
      <c r="Q227" s="152"/>
      <c r="R227" s="152"/>
      <c r="S227" s="66" t="str">
        <f t="shared" si="78"/>
        <v/>
      </c>
      <c r="T227" s="66" t="str">
        <f t="shared" si="79"/>
        <v/>
      </c>
      <c r="U227" s="66" t="str">
        <f t="shared" si="80"/>
        <v/>
      </c>
      <c r="V227" s="66" t="str">
        <f t="shared" si="81"/>
        <v/>
      </c>
      <c r="W227" s="66" t="str">
        <f t="shared" si="82"/>
        <v/>
      </c>
      <c r="X227" s="66" t="str">
        <f t="shared" si="83"/>
        <v/>
      </c>
      <c r="Y227" s="66">
        <f t="shared" si="84"/>
        <v>0</v>
      </c>
      <c r="Z227" s="66">
        <f t="shared" si="85"/>
        <v>0</v>
      </c>
      <c r="AA227" s="66" t="e">
        <f t="shared" si="86"/>
        <v>#VALUE!</v>
      </c>
      <c r="AB227" s="67" t="e">
        <f t="shared" si="87"/>
        <v>#VALUE!</v>
      </c>
      <c r="AC227" s="87" t="e">
        <f t="shared" si="88"/>
        <v>#VALUE!</v>
      </c>
      <c r="AD227" s="87" t="e">
        <f t="shared" si="89"/>
        <v>#VALUE!</v>
      </c>
      <c r="AE227" s="87" t="e">
        <f t="shared" si="90"/>
        <v>#VALUE!</v>
      </c>
      <c r="AF227" s="87" t="e">
        <f t="shared" si="91"/>
        <v>#VALUE!</v>
      </c>
      <c r="AG227" s="67" t="e">
        <f t="shared" si="92"/>
        <v>#VALUE!</v>
      </c>
      <c r="AH227" s="87" t="e">
        <f t="shared" si="93"/>
        <v>#VALUE!</v>
      </c>
      <c r="AI227" s="87" t="e">
        <f t="shared" si="94"/>
        <v>#VALUE!</v>
      </c>
      <c r="AJ227" s="87" t="e">
        <f t="shared" si="95"/>
        <v>#VALUE!</v>
      </c>
      <c r="AK227" s="144" t="e">
        <f t="shared" si="96"/>
        <v>#VALUE!</v>
      </c>
      <c r="AL227" s="144" t="e">
        <f t="shared" si="97"/>
        <v>#VALUE!</v>
      </c>
    </row>
    <row r="228" spans="1:38" s="77" customFormat="1" x14ac:dyDescent="0.2">
      <c r="A228" s="14"/>
      <c r="B228" s="64"/>
      <c r="C228" s="64"/>
      <c r="D228" s="152"/>
      <c r="E228" s="152"/>
      <c r="F228" s="152"/>
      <c r="G228" s="152"/>
      <c r="H228" s="152"/>
      <c r="I228" s="152"/>
      <c r="J228" s="152"/>
      <c r="K228" s="152"/>
      <c r="L228" s="152"/>
      <c r="M228" s="152"/>
      <c r="N228" s="152"/>
      <c r="O228" s="152"/>
      <c r="P228" s="152"/>
      <c r="Q228" s="152"/>
      <c r="R228" s="152"/>
      <c r="S228" s="66" t="str">
        <f t="shared" si="78"/>
        <v/>
      </c>
      <c r="T228" s="66" t="str">
        <f t="shared" si="79"/>
        <v/>
      </c>
      <c r="U228" s="66" t="str">
        <f t="shared" si="80"/>
        <v/>
      </c>
      <c r="V228" s="66" t="str">
        <f t="shared" si="81"/>
        <v/>
      </c>
      <c r="W228" s="66" t="str">
        <f t="shared" si="82"/>
        <v/>
      </c>
      <c r="X228" s="66" t="str">
        <f t="shared" si="83"/>
        <v/>
      </c>
      <c r="Y228" s="66">
        <f t="shared" si="84"/>
        <v>0</v>
      </c>
      <c r="Z228" s="66">
        <f t="shared" si="85"/>
        <v>0</v>
      </c>
      <c r="AA228" s="66" t="e">
        <f t="shared" si="86"/>
        <v>#VALUE!</v>
      </c>
      <c r="AB228" s="67" t="e">
        <f t="shared" si="87"/>
        <v>#VALUE!</v>
      </c>
      <c r="AC228" s="87" t="e">
        <f t="shared" si="88"/>
        <v>#VALUE!</v>
      </c>
      <c r="AD228" s="87" t="e">
        <f t="shared" si="89"/>
        <v>#VALUE!</v>
      </c>
      <c r="AE228" s="87" t="e">
        <f t="shared" si="90"/>
        <v>#VALUE!</v>
      </c>
      <c r="AF228" s="87" t="e">
        <f t="shared" si="91"/>
        <v>#VALUE!</v>
      </c>
      <c r="AG228" s="67" t="e">
        <f t="shared" si="92"/>
        <v>#VALUE!</v>
      </c>
      <c r="AH228" s="87" t="e">
        <f t="shared" si="93"/>
        <v>#VALUE!</v>
      </c>
      <c r="AI228" s="87" t="e">
        <f t="shared" si="94"/>
        <v>#VALUE!</v>
      </c>
      <c r="AJ228" s="87" t="e">
        <f t="shared" si="95"/>
        <v>#VALUE!</v>
      </c>
      <c r="AK228" s="144" t="e">
        <f t="shared" si="96"/>
        <v>#VALUE!</v>
      </c>
      <c r="AL228" s="144" t="e">
        <f t="shared" si="97"/>
        <v>#VALUE!</v>
      </c>
    </row>
    <row r="229" spans="1:38" s="77" customFormat="1" x14ac:dyDescent="0.2">
      <c r="A229" s="14"/>
      <c r="B229" s="64"/>
      <c r="C229" s="64"/>
      <c r="D229" s="152"/>
      <c r="E229" s="152"/>
      <c r="F229" s="152"/>
      <c r="G229" s="152"/>
      <c r="H229" s="152"/>
      <c r="I229" s="152"/>
      <c r="J229" s="152"/>
      <c r="K229" s="152"/>
      <c r="L229" s="152"/>
      <c r="M229" s="152"/>
      <c r="N229" s="152"/>
      <c r="O229" s="152"/>
      <c r="P229" s="152"/>
      <c r="Q229" s="152"/>
      <c r="R229" s="152"/>
      <c r="S229" s="66" t="str">
        <f t="shared" si="78"/>
        <v/>
      </c>
      <c r="T229" s="66" t="str">
        <f t="shared" si="79"/>
        <v/>
      </c>
      <c r="U229" s="66" t="str">
        <f t="shared" si="80"/>
        <v/>
      </c>
      <c r="V229" s="66" t="str">
        <f t="shared" si="81"/>
        <v/>
      </c>
      <c r="W229" s="66" t="str">
        <f t="shared" si="82"/>
        <v/>
      </c>
      <c r="X229" s="66" t="str">
        <f t="shared" si="83"/>
        <v/>
      </c>
      <c r="Y229" s="66">
        <f t="shared" si="84"/>
        <v>0</v>
      </c>
      <c r="Z229" s="66">
        <f t="shared" si="85"/>
        <v>0</v>
      </c>
      <c r="AA229" s="66" t="e">
        <f t="shared" si="86"/>
        <v>#VALUE!</v>
      </c>
      <c r="AB229" s="67" t="e">
        <f t="shared" si="87"/>
        <v>#VALUE!</v>
      </c>
      <c r="AC229" s="87" t="e">
        <f t="shared" si="88"/>
        <v>#VALUE!</v>
      </c>
      <c r="AD229" s="87" t="e">
        <f t="shared" si="89"/>
        <v>#VALUE!</v>
      </c>
      <c r="AE229" s="87" t="e">
        <f t="shared" si="90"/>
        <v>#VALUE!</v>
      </c>
      <c r="AF229" s="87" t="e">
        <f t="shared" si="91"/>
        <v>#VALUE!</v>
      </c>
      <c r="AG229" s="67" t="e">
        <f t="shared" si="92"/>
        <v>#VALUE!</v>
      </c>
      <c r="AH229" s="87" t="e">
        <f t="shared" si="93"/>
        <v>#VALUE!</v>
      </c>
      <c r="AI229" s="87" t="e">
        <f t="shared" si="94"/>
        <v>#VALUE!</v>
      </c>
      <c r="AJ229" s="87" t="e">
        <f t="shared" si="95"/>
        <v>#VALUE!</v>
      </c>
      <c r="AK229" s="144" t="e">
        <f t="shared" si="96"/>
        <v>#VALUE!</v>
      </c>
      <c r="AL229" s="144" t="e">
        <f t="shared" si="97"/>
        <v>#VALUE!</v>
      </c>
    </row>
    <row r="230" spans="1:38" s="77" customFormat="1" x14ac:dyDescent="0.2">
      <c r="A230" s="14"/>
      <c r="B230" s="64"/>
      <c r="C230" s="64"/>
      <c r="D230" s="152"/>
      <c r="E230" s="152"/>
      <c r="F230" s="152"/>
      <c r="G230" s="152"/>
      <c r="H230" s="152"/>
      <c r="I230" s="152"/>
      <c r="J230" s="152"/>
      <c r="K230" s="152"/>
      <c r="L230" s="152"/>
      <c r="M230" s="152"/>
      <c r="N230" s="152"/>
      <c r="O230" s="152"/>
      <c r="P230" s="152"/>
      <c r="Q230" s="152"/>
      <c r="R230" s="152"/>
      <c r="S230" s="66" t="str">
        <f t="shared" si="78"/>
        <v/>
      </c>
      <c r="T230" s="66" t="str">
        <f t="shared" si="79"/>
        <v/>
      </c>
      <c r="U230" s="66" t="str">
        <f t="shared" si="80"/>
        <v/>
      </c>
      <c r="V230" s="66" t="str">
        <f t="shared" si="81"/>
        <v/>
      </c>
      <c r="W230" s="66" t="str">
        <f t="shared" si="82"/>
        <v/>
      </c>
      <c r="X230" s="66" t="str">
        <f t="shared" si="83"/>
        <v/>
      </c>
      <c r="Y230" s="66">
        <f t="shared" si="84"/>
        <v>0</v>
      </c>
      <c r="Z230" s="66">
        <f t="shared" si="85"/>
        <v>0</v>
      </c>
      <c r="AA230" s="66" t="e">
        <f t="shared" si="86"/>
        <v>#VALUE!</v>
      </c>
      <c r="AB230" s="67" t="e">
        <f t="shared" si="87"/>
        <v>#VALUE!</v>
      </c>
      <c r="AC230" s="87" t="e">
        <f t="shared" si="88"/>
        <v>#VALUE!</v>
      </c>
      <c r="AD230" s="87" t="e">
        <f t="shared" si="89"/>
        <v>#VALUE!</v>
      </c>
      <c r="AE230" s="87" t="e">
        <f t="shared" si="90"/>
        <v>#VALUE!</v>
      </c>
      <c r="AF230" s="87" t="e">
        <f t="shared" si="91"/>
        <v>#VALUE!</v>
      </c>
      <c r="AG230" s="67" t="e">
        <f t="shared" si="92"/>
        <v>#VALUE!</v>
      </c>
      <c r="AH230" s="87" t="e">
        <f t="shared" si="93"/>
        <v>#VALUE!</v>
      </c>
      <c r="AI230" s="87" t="e">
        <f t="shared" si="94"/>
        <v>#VALUE!</v>
      </c>
      <c r="AJ230" s="87" t="e">
        <f t="shared" si="95"/>
        <v>#VALUE!</v>
      </c>
      <c r="AK230" s="144" t="e">
        <f t="shared" si="96"/>
        <v>#VALUE!</v>
      </c>
      <c r="AL230" s="144" t="e">
        <f t="shared" si="97"/>
        <v>#VALUE!</v>
      </c>
    </row>
    <row r="231" spans="1:38" s="77" customFormat="1" x14ac:dyDescent="0.2">
      <c r="A231" s="14"/>
      <c r="B231" s="64"/>
      <c r="C231" s="64"/>
      <c r="D231" s="152"/>
      <c r="E231" s="152"/>
      <c r="F231" s="152"/>
      <c r="G231" s="152"/>
      <c r="H231" s="152"/>
      <c r="I231" s="152"/>
      <c r="J231" s="152"/>
      <c r="K231" s="152"/>
      <c r="L231" s="152"/>
      <c r="M231" s="152"/>
      <c r="N231" s="152"/>
      <c r="O231" s="152"/>
      <c r="P231" s="152"/>
      <c r="Q231" s="152"/>
      <c r="R231" s="152"/>
      <c r="S231" s="66" t="str">
        <f t="shared" si="78"/>
        <v/>
      </c>
      <c r="T231" s="66" t="str">
        <f t="shared" si="79"/>
        <v/>
      </c>
      <c r="U231" s="66" t="str">
        <f t="shared" si="80"/>
        <v/>
      </c>
      <c r="V231" s="66" t="str">
        <f t="shared" si="81"/>
        <v/>
      </c>
      <c r="W231" s="66" t="str">
        <f t="shared" si="82"/>
        <v/>
      </c>
      <c r="X231" s="66" t="str">
        <f t="shared" si="83"/>
        <v/>
      </c>
      <c r="Y231" s="66">
        <f t="shared" si="84"/>
        <v>0</v>
      </c>
      <c r="Z231" s="66">
        <f t="shared" si="85"/>
        <v>0</v>
      </c>
      <c r="AA231" s="66" t="e">
        <f t="shared" si="86"/>
        <v>#VALUE!</v>
      </c>
      <c r="AB231" s="67" t="e">
        <f t="shared" si="87"/>
        <v>#VALUE!</v>
      </c>
      <c r="AC231" s="87" t="e">
        <f t="shared" si="88"/>
        <v>#VALUE!</v>
      </c>
      <c r="AD231" s="87" t="e">
        <f t="shared" si="89"/>
        <v>#VALUE!</v>
      </c>
      <c r="AE231" s="87" t="e">
        <f t="shared" si="90"/>
        <v>#VALUE!</v>
      </c>
      <c r="AF231" s="87" t="e">
        <f t="shared" si="91"/>
        <v>#VALUE!</v>
      </c>
      <c r="AG231" s="67" t="e">
        <f t="shared" si="92"/>
        <v>#VALUE!</v>
      </c>
      <c r="AH231" s="87" t="e">
        <f t="shared" si="93"/>
        <v>#VALUE!</v>
      </c>
      <c r="AI231" s="87" t="e">
        <f t="shared" si="94"/>
        <v>#VALUE!</v>
      </c>
      <c r="AJ231" s="87" t="e">
        <f t="shared" si="95"/>
        <v>#VALUE!</v>
      </c>
      <c r="AK231" s="144" t="e">
        <f t="shared" si="96"/>
        <v>#VALUE!</v>
      </c>
      <c r="AL231" s="144" t="e">
        <f t="shared" si="97"/>
        <v>#VALUE!</v>
      </c>
    </row>
    <row r="232" spans="1:38" s="77" customFormat="1" x14ac:dyDescent="0.2">
      <c r="A232" s="14"/>
      <c r="B232" s="64"/>
      <c r="C232" s="64"/>
      <c r="D232" s="152"/>
      <c r="E232" s="152"/>
      <c r="F232" s="152"/>
      <c r="G232" s="152"/>
      <c r="H232" s="152"/>
      <c r="I232" s="152"/>
      <c r="J232" s="152"/>
      <c r="K232" s="152"/>
      <c r="L232" s="152"/>
      <c r="M232" s="152"/>
      <c r="N232" s="152"/>
      <c r="O232" s="152"/>
      <c r="P232" s="152"/>
      <c r="Q232" s="152"/>
      <c r="R232" s="152"/>
      <c r="S232" s="66" t="str">
        <f t="shared" si="78"/>
        <v/>
      </c>
      <c r="T232" s="66" t="str">
        <f t="shared" si="79"/>
        <v/>
      </c>
      <c r="U232" s="66" t="str">
        <f t="shared" si="80"/>
        <v/>
      </c>
      <c r="V232" s="66" t="str">
        <f t="shared" si="81"/>
        <v/>
      </c>
      <c r="W232" s="66" t="str">
        <f t="shared" si="82"/>
        <v/>
      </c>
      <c r="X232" s="66" t="str">
        <f t="shared" si="83"/>
        <v/>
      </c>
      <c r="Y232" s="66">
        <f t="shared" si="84"/>
        <v>0</v>
      </c>
      <c r="Z232" s="66">
        <f t="shared" si="85"/>
        <v>0</v>
      </c>
      <c r="AA232" s="66" t="e">
        <f t="shared" si="86"/>
        <v>#VALUE!</v>
      </c>
      <c r="AB232" s="67" t="e">
        <f t="shared" si="87"/>
        <v>#VALUE!</v>
      </c>
      <c r="AC232" s="87" t="e">
        <f t="shared" si="88"/>
        <v>#VALUE!</v>
      </c>
      <c r="AD232" s="87" t="e">
        <f t="shared" si="89"/>
        <v>#VALUE!</v>
      </c>
      <c r="AE232" s="87" t="e">
        <f t="shared" si="90"/>
        <v>#VALUE!</v>
      </c>
      <c r="AF232" s="87" t="e">
        <f t="shared" si="91"/>
        <v>#VALUE!</v>
      </c>
      <c r="AG232" s="67" t="e">
        <f t="shared" si="92"/>
        <v>#VALUE!</v>
      </c>
      <c r="AH232" s="87" t="e">
        <f t="shared" si="93"/>
        <v>#VALUE!</v>
      </c>
      <c r="AI232" s="87" t="e">
        <f t="shared" si="94"/>
        <v>#VALUE!</v>
      </c>
      <c r="AJ232" s="87" t="e">
        <f t="shared" si="95"/>
        <v>#VALUE!</v>
      </c>
      <c r="AK232" s="144" t="e">
        <f t="shared" si="96"/>
        <v>#VALUE!</v>
      </c>
      <c r="AL232" s="144" t="e">
        <f t="shared" si="97"/>
        <v>#VALUE!</v>
      </c>
    </row>
    <row r="233" spans="1:38" s="77" customFormat="1" x14ac:dyDescent="0.2">
      <c r="A233" s="14"/>
      <c r="B233" s="64"/>
      <c r="C233" s="64"/>
      <c r="D233" s="152"/>
      <c r="E233" s="152"/>
      <c r="F233" s="152"/>
      <c r="G233" s="152"/>
      <c r="H233" s="152"/>
      <c r="I233" s="152"/>
      <c r="J233" s="152"/>
      <c r="K233" s="152"/>
      <c r="L233" s="152"/>
      <c r="M233" s="152"/>
      <c r="N233" s="152"/>
      <c r="O233" s="152"/>
      <c r="P233" s="152"/>
      <c r="Q233" s="152"/>
      <c r="R233" s="152"/>
      <c r="S233" s="66" t="str">
        <f t="shared" si="78"/>
        <v/>
      </c>
      <c r="T233" s="66" t="str">
        <f t="shared" si="79"/>
        <v/>
      </c>
      <c r="U233" s="66" t="str">
        <f t="shared" si="80"/>
        <v/>
      </c>
      <c r="V233" s="66" t="str">
        <f t="shared" si="81"/>
        <v/>
      </c>
      <c r="W233" s="66" t="str">
        <f t="shared" si="82"/>
        <v/>
      </c>
      <c r="X233" s="66" t="str">
        <f t="shared" si="83"/>
        <v/>
      </c>
      <c r="Y233" s="66">
        <f t="shared" si="84"/>
        <v>0</v>
      </c>
      <c r="Z233" s="66">
        <f t="shared" si="85"/>
        <v>0</v>
      </c>
      <c r="AA233" s="66" t="e">
        <f t="shared" si="86"/>
        <v>#VALUE!</v>
      </c>
      <c r="AB233" s="67" t="e">
        <f t="shared" si="87"/>
        <v>#VALUE!</v>
      </c>
      <c r="AC233" s="87" t="e">
        <f t="shared" si="88"/>
        <v>#VALUE!</v>
      </c>
      <c r="AD233" s="87" t="e">
        <f t="shared" si="89"/>
        <v>#VALUE!</v>
      </c>
      <c r="AE233" s="87" t="e">
        <f t="shared" si="90"/>
        <v>#VALUE!</v>
      </c>
      <c r="AF233" s="87" t="e">
        <f t="shared" si="91"/>
        <v>#VALUE!</v>
      </c>
      <c r="AG233" s="67" t="e">
        <f t="shared" si="92"/>
        <v>#VALUE!</v>
      </c>
      <c r="AH233" s="87" t="e">
        <f t="shared" si="93"/>
        <v>#VALUE!</v>
      </c>
      <c r="AI233" s="87" t="e">
        <f t="shared" si="94"/>
        <v>#VALUE!</v>
      </c>
      <c r="AJ233" s="87" t="e">
        <f t="shared" si="95"/>
        <v>#VALUE!</v>
      </c>
      <c r="AK233" s="144" t="e">
        <f t="shared" si="96"/>
        <v>#VALUE!</v>
      </c>
      <c r="AL233" s="144" t="e">
        <f t="shared" si="97"/>
        <v>#VALUE!</v>
      </c>
    </row>
    <row r="234" spans="1:38" s="77" customFormat="1" x14ac:dyDescent="0.2">
      <c r="A234" s="14"/>
      <c r="B234" s="64"/>
      <c r="C234" s="64"/>
      <c r="D234" s="152"/>
      <c r="E234" s="152"/>
      <c r="F234" s="152"/>
      <c r="G234" s="152"/>
      <c r="H234" s="152"/>
      <c r="I234" s="152"/>
      <c r="J234" s="152"/>
      <c r="K234" s="152"/>
      <c r="L234" s="152"/>
      <c r="M234" s="152"/>
      <c r="N234" s="152"/>
      <c r="O234" s="152"/>
      <c r="P234" s="152"/>
      <c r="Q234" s="152"/>
      <c r="R234" s="152"/>
      <c r="S234" s="66" t="str">
        <f t="shared" si="78"/>
        <v/>
      </c>
      <c r="T234" s="66" t="str">
        <f t="shared" si="79"/>
        <v/>
      </c>
      <c r="U234" s="66" t="str">
        <f t="shared" si="80"/>
        <v/>
      </c>
      <c r="V234" s="66" t="str">
        <f t="shared" si="81"/>
        <v/>
      </c>
      <c r="W234" s="66" t="str">
        <f t="shared" si="82"/>
        <v/>
      </c>
      <c r="X234" s="66" t="str">
        <f t="shared" si="83"/>
        <v/>
      </c>
      <c r="Y234" s="66">
        <f t="shared" si="84"/>
        <v>0</v>
      </c>
      <c r="Z234" s="66">
        <f t="shared" si="85"/>
        <v>0</v>
      </c>
      <c r="AA234" s="66" t="e">
        <f t="shared" si="86"/>
        <v>#VALUE!</v>
      </c>
      <c r="AB234" s="67" t="e">
        <f t="shared" si="87"/>
        <v>#VALUE!</v>
      </c>
      <c r="AC234" s="87" t="e">
        <f t="shared" si="88"/>
        <v>#VALUE!</v>
      </c>
      <c r="AD234" s="87" t="e">
        <f t="shared" si="89"/>
        <v>#VALUE!</v>
      </c>
      <c r="AE234" s="87" t="e">
        <f t="shared" si="90"/>
        <v>#VALUE!</v>
      </c>
      <c r="AF234" s="87" t="e">
        <f t="shared" si="91"/>
        <v>#VALUE!</v>
      </c>
      <c r="AG234" s="67" t="e">
        <f t="shared" si="92"/>
        <v>#VALUE!</v>
      </c>
      <c r="AH234" s="87" t="e">
        <f t="shared" si="93"/>
        <v>#VALUE!</v>
      </c>
      <c r="AI234" s="87" t="e">
        <f t="shared" si="94"/>
        <v>#VALUE!</v>
      </c>
      <c r="AJ234" s="87" t="e">
        <f t="shared" si="95"/>
        <v>#VALUE!</v>
      </c>
      <c r="AK234" s="144" t="e">
        <f t="shared" si="96"/>
        <v>#VALUE!</v>
      </c>
      <c r="AL234" s="144" t="e">
        <f t="shared" si="97"/>
        <v>#VALUE!</v>
      </c>
    </row>
    <row r="235" spans="1:38" s="77" customFormat="1" x14ac:dyDescent="0.2">
      <c r="A235" s="14"/>
      <c r="B235" s="64"/>
      <c r="C235" s="64"/>
      <c r="D235" s="152"/>
      <c r="E235" s="152"/>
      <c r="F235" s="152"/>
      <c r="G235" s="152"/>
      <c r="H235" s="152"/>
      <c r="I235" s="152"/>
      <c r="J235" s="152"/>
      <c r="K235" s="152"/>
      <c r="L235" s="152"/>
      <c r="M235" s="152"/>
      <c r="N235" s="152"/>
      <c r="O235" s="152"/>
      <c r="P235" s="152"/>
      <c r="Q235" s="152"/>
      <c r="R235" s="152"/>
      <c r="S235" s="66" t="str">
        <f t="shared" si="78"/>
        <v/>
      </c>
      <c r="T235" s="66" t="str">
        <f t="shared" si="79"/>
        <v/>
      </c>
      <c r="U235" s="66" t="str">
        <f t="shared" si="80"/>
        <v/>
      </c>
      <c r="V235" s="66" t="str">
        <f t="shared" si="81"/>
        <v/>
      </c>
      <c r="W235" s="66" t="str">
        <f t="shared" si="82"/>
        <v/>
      </c>
      <c r="X235" s="66" t="str">
        <f t="shared" si="83"/>
        <v/>
      </c>
      <c r="Y235" s="66">
        <f t="shared" si="84"/>
        <v>0</v>
      </c>
      <c r="Z235" s="66">
        <f t="shared" si="85"/>
        <v>0</v>
      </c>
      <c r="AA235" s="66" t="e">
        <f t="shared" si="86"/>
        <v>#VALUE!</v>
      </c>
      <c r="AB235" s="67" t="e">
        <f t="shared" si="87"/>
        <v>#VALUE!</v>
      </c>
      <c r="AC235" s="87" t="e">
        <f t="shared" si="88"/>
        <v>#VALUE!</v>
      </c>
      <c r="AD235" s="87" t="e">
        <f t="shared" si="89"/>
        <v>#VALUE!</v>
      </c>
      <c r="AE235" s="87" t="e">
        <f t="shared" si="90"/>
        <v>#VALUE!</v>
      </c>
      <c r="AF235" s="87" t="e">
        <f t="shared" si="91"/>
        <v>#VALUE!</v>
      </c>
      <c r="AG235" s="67" t="e">
        <f t="shared" si="92"/>
        <v>#VALUE!</v>
      </c>
      <c r="AH235" s="87" t="e">
        <f t="shared" si="93"/>
        <v>#VALUE!</v>
      </c>
      <c r="AI235" s="87" t="e">
        <f t="shared" si="94"/>
        <v>#VALUE!</v>
      </c>
      <c r="AJ235" s="87" t="e">
        <f t="shared" si="95"/>
        <v>#VALUE!</v>
      </c>
      <c r="AK235" s="144" t="e">
        <f t="shared" si="96"/>
        <v>#VALUE!</v>
      </c>
      <c r="AL235" s="144" t="e">
        <f t="shared" si="97"/>
        <v>#VALUE!</v>
      </c>
    </row>
    <row r="236" spans="1:38" s="77" customFormat="1" x14ac:dyDescent="0.2">
      <c r="A236" s="14"/>
      <c r="B236" s="64"/>
      <c r="C236" s="64"/>
      <c r="D236" s="152"/>
      <c r="E236" s="152"/>
      <c r="F236" s="152"/>
      <c r="G236" s="152"/>
      <c r="H236" s="152"/>
      <c r="I236" s="152"/>
      <c r="J236" s="152"/>
      <c r="K236" s="152"/>
      <c r="L236" s="152"/>
      <c r="M236" s="152"/>
      <c r="N236" s="152"/>
      <c r="O236" s="152"/>
      <c r="P236" s="152"/>
      <c r="Q236" s="152"/>
      <c r="R236" s="152"/>
      <c r="S236" s="66" t="str">
        <f t="shared" si="78"/>
        <v/>
      </c>
      <c r="T236" s="66" t="str">
        <f t="shared" si="79"/>
        <v/>
      </c>
      <c r="U236" s="66" t="str">
        <f t="shared" si="80"/>
        <v/>
      </c>
      <c r="V236" s="66" t="str">
        <f t="shared" si="81"/>
        <v/>
      </c>
      <c r="W236" s="66" t="str">
        <f t="shared" si="82"/>
        <v/>
      </c>
      <c r="X236" s="66" t="str">
        <f t="shared" si="83"/>
        <v/>
      </c>
      <c r="Y236" s="66">
        <f t="shared" si="84"/>
        <v>0</v>
      </c>
      <c r="Z236" s="66">
        <f t="shared" si="85"/>
        <v>0</v>
      </c>
      <c r="AA236" s="66" t="e">
        <f t="shared" si="86"/>
        <v>#VALUE!</v>
      </c>
      <c r="AB236" s="67" t="e">
        <f t="shared" si="87"/>
        <v>#VALUE!</v>
      </c>
      <c r="AC236" s="87" t="e">
        <f t="shared" si="88"/>
        <v>#VALUE!</v>
      </c>
      <c r="AD236" s="87" t="e">
        <f t="shared" si="89"/>
        <v>#VALUE!</v>
      </c>
      <c r="AE236" s="87" t="e">
        <f t="shared" si="90"/>
        <v>#VALUE!</v>
      </c>
      <c r="AF236" s="87" t="e">
        <f t="shared" si="91"/>
        <v>#VALUE!</v>
      </c>
      <c r="AG236" s="67" t="e">
        <f t="shared" si="92"/>
        <v>#VALUE!</v>
      </c>
      <c r="AH236" s="87" t="e">
        <f t="shared" si="93"/>
        <v>#VALUE!</v>
      </c>
      <c r="AI236" s="87" t="e">
        <f t="shared" si="94"/>
        <v>#VALUE!</v>
      </c>
      <c r="AJ236" s="87" t="e">
        <f t="shared" si="95"/>
        <v>#VALUE!</v>
      </c>
      <c r="AK236" s="144" t="e">
        <f t="shared" si="96"/>
        <v>#VALUE!</v>
      </c>
      <c r="AL236" s="144" t="e">
        <f t="shared" si="97"/>
        <v>#VALUE!</v>
      </c>
    </row>
    <row r="237" spans="1:38" s="77" customFormat="1" x14ac:dyDescent="0.2">
      <c r="A237" s="14"/>
      <c r="B237" s="64"/>
      <c r="C237" s="64"/>
      <c r="D237" s="152"/>
      <c r="E237" s="152"/>
      <c r="F237" s="152"/>
      <c r="G237" s="152"/>
      <c r="H237" s="152"/>
      <c r="I237" s="152"/>
      <c r="J237" s="152"/>
      <c r="K237" s="152"/>
      <c r="L237" s="152"/>
      <c r="M237" s="152"/>
      <c r="N237" s="152"/>
      <c r="O237" s="152"/>
      <c r="P237" s="152"/>
      <c r="Q237" s="152"/>
      <c r="R237" s="152"/>
      <c r="S237" s="66" t="str">
        <f t="shared" si="78"/>
        <v/>
      </c>
      <c r="T237" s="66" t="str">
        <f t="shared" si="79"/>
        <v/>
      </c>
      <c r="U237" s="66" t="str">
        <f t="shared" si="80"/>
        <v/>
      </c>
      <c r="V237" s="66" t="str">
        <f t="shared" si="81"/>
        <v/>
      </c>
      <c r="W237" s="66" t="str">
        <f t="shared" si="82"/>
        <v/>
      </c>
      <c r="X237" s="66" t="str">
        <f t="shared" si="83"/>
        <v/>
      </c>
      <c r="Y237" s="66">
        <f t="shared" si="84"/>
        <v>0</v>
      </c>
      <c r="Z237" s="66">
        <f t="shared" si="85"/>
        <v>0</v>
      </c>
      <c r="AA237" s="66" t="e">
        <f t="shared" si="86"/>
        <v>#VALUE!</v>
      </c>
      <c r="AB237" s="67" t="e">
        <f t="shared" si="87"/>
        <v>#VALUE!</v>
      </c>
      <c r="AC237" s="87" t="e">
        <f t="shared" si="88"/>
        <v>#VALUE!</v>
      </c>
      <c r="AD237" s="87" t="e">
        <f t="shared" si="89"/>
        <v>#VALUE!</v>
      </c>
      <c r="AE237" s="87" t="e">
        <f t="shared" si="90"/>
        <v>#VALUE!</v>
      </c>
      <c r="AF237" s="87" t="e">
        <f t="shared" si="91"/>
        <v>#VALUE!</v>
      </c>
      <c r="AG237" s="67" t="e">
        <f t="shared" si="92"/>
        <v>#VALUE!</v>
      </c>
      <c r="AH237" s="87" t="e">
        <f t="shared" si="93"/>
        <v>#VALUE!</v>
      </c>
      <c r="AI237" s="87" t="e">
        <f t="shared" si="94"/>
        <v>#VALUE!</v>
      </c>
      <c r="AJ237" s="87" t="e">
        <f t="shared" si="95"/>
        <v>#VALUE!</v>
      </c>
      <c r="AK237" s="144" t="e">
        <f t="shared" si="96"/>
        <v>#VALUE!</v>
      </c>
      <c r="AL237" s="144" t="e">
        <f t="shared" si="97"/>
        <v>#VALUE!</v>
      </c>
    </row>
    <row r="238" spans="1:38" s="77" customFormat="1" x14ac:dyDescent="0.2">
      <c r="A238" s="14"/>
      <c r="B238" s="64"/>
      <c r="C238" s="64"/>
      <c r="D238" s="152"/>
      <c r="E238" s="152"/>
      <c r="F238" s="152"/>
      <c r="G238" s="152"/>
      <c r="H238" s="152"/>
      <c r="I238" s="152"/>
      <c r="J238" s="152"/>
      <c r="K238" s="152"/>
      <c r="L238" s="152"/>
      <c r="M238" s="152"/>
      <c r="N238" s="152"/>
      <c r="O238" s="152"/>
      <c r="P238" s="152"/>
      <c r="Q238" s="152"/>
      <c r="R238" s="152"/>
      <c r="S238" s="66" t="str">
        <f t="shared" si="78"/>
        <v/>
      </c>
      <c r="T238" s="66" t="str">
        <f t="shared" si="79"/>
        <v/>
      </c>
      <c r="U238" s="66" t="str">
        <f t="shared" si="80"/>
        <v/>
      </c>
      <c r="V238" s="66" t="str">
        <f t="shared" si="81"/>
        <v/>
      </c>
      <c r="W238" s="66" t="str">
        <f t="shared" si="82"/>
        <v/>
      </c>
      <c r="X238" s="66" t="str">
        <f t="shared" si="83"/>
        <v/>
      </c>
      <c r="Y238" s="66">
        <f t="shared" si="84"/>
        <v>0</v>
      </c>
      <c r="Z238" s="66">
        <f t="shared" si="85"/>
        <v>0</v>
      </c>
      <c r="AA238" s="66" t="e">
        <f t="shared" si="86"/>
        <v>#VALUE!</v>
      </c>
      <c r="AB238" s="67" t="e">
        <f t="shared" si="87"/>
        <v>#VALUE!</v>
      </c>
      <c r="AC238" s="87" t="e">
        <f t="shared" si="88"/>
        <v>#VALUE!</v>
      </c>
      <c r="AD238" s="87" t="e">
        <f t="shared" si="89"/>
        <v>#VALUE!</v>
      </c>
      <c r="AE238" s="87" t="e">
        <f t="shared" si="90"/>
        <v>#VALUE!</v>
      </c>
      <c r="AF238" s="87" t="e">
        <f t="shared" si="91"/>
        <v>#VALUE!</v>
      </c>
      <c r="AG238" s="67" t="e">
        <f t="shared" si="92"/>
        <v>#VALUE!</v>
      </c>
      <c r="AH238" s="87" t="e">
        <f t="shared" si="93"/>
        <v>#VALUE!</v>
      </c>
      <c r="AI238" s="87" t="e">
        <f t="shared" si="94"/>
        <v>#VALUE!</v>
      </c>
      <c r="AJ238" s="87" t="e">
        <f t="shared" si="95"/>
        <v>#VALUE!</v>
      </c>
      <c r="AK238" s="144" t="e">
        <f t="shared" si="96"/>
        <v>#VALUE!</v>
      </c>
      <c r="AL238" s="144" t="e">
        <f t="shared" si="97"/>
        <v>#VALUE!</v>
      </c>
    </row>
    <row r="239" spans="1:38" s="77" customFormat="1" x14ac:dyDescent="0.2">
      <c r="A239" s="14"/>
      <c r="B239" s="64"/>
      <c r="C239" s="64"/>
      <c r="D239" s="152"/>
      <c r="E239" s="152"/>
      <c r="F239" s="152"/>
      <c r="G239" s="152"/>
      <c r="H239" s="152"/>
      <c r="I239" s="152"/>
      <c r="J239" s="152"/>
      <c r="K239" s="152"/>
      <c r="L239" s="152"/>
      <c r="M239" s="152"/>
      <c r="N239" s="152"/>
      <c r="O239" s="152"/>
      <c r="P239" s="152"/>
      <c r="Q239" s="152"/>
      <c r="R239" s="152"/>
      <c r="S239" s="66" t="str">
        <f t="shared" si="78"/>
        <v/>
      </c>
      <c r="T239" s="66" t="str">
        <f t="shared" si="79"/>
        <v/>
      </c>
      <c r="U239" s="66" t="str">
        <f t="shared" si="80"/>
        <v/>
      </c>
      <c r="V239" s="66" t="str">
        <f t="shared" si="81"/>
        <v/>
      </c>
      <c r="W239" s="66" t="str">
        <f t="shared" si="82"/>
        <v/>
      </c>
      <c r="X239" s="66" t="str">
        <f t="shared" si="83"/>
        <v/>
      </c>
      <c r="Y239" s="66">
        <f t="shared" si="84"/>
        <v>0</v>
      </c>
      <c r="Z239" s="66">
        <f t="shared" si="85"/>
        <v>0</v>
      </c>
      <c r="AA239" s="66" t="e">
        <f t="shared" si="86"/>
        <v>#VALUE!</v>
      </c>
      <c r="AB239" s="67" t="e">
        <f t="shared" si="87"/>
        <v>#VALUE!</v>
      </c>
      <c r="AC239" s="87" t="e">
        <f t="shared" si="88"/>
        <v>#VALUE!</v>
      </c>
      <c r="AD239" s="87" t="e">
        <f t="shared" si="89"/>
        <v>#VALUE!</v>
      </c>
      <c r="AE239" s="87" t="e">
        <f t="shared" si="90"/>
        <v>#VALUE!</v>
      </c>
      <c r="AF239" s="87" t="e">
        <f t="shared" si="91"/>
        <v>#VALUE!</v>
      </c>
      <c r="AG239" s="67" t="e">
        <f t="shared" si="92"/>
        <v>#VALUE!</v>
      </c>
      <c r="AH239" s="87" t="e">
        <f t="shared" si="93"/>
        <v>#VALUE!</v>
      </c>
      <c r="AI239" s="87" t="e">
        <f t="shared" si="94"/>
        <v>#VALUE!</v>
      </c>
      <c r="AJ239" s="87" t="e">
        <f t="shared" si="95"/>
        <v>#VALUE!</v>
      </c>
      <c r="AK239" s="144" t="e">
        <f t="shared" si="96"/>
        <v>#VALUE!</v>
      </c>
      <c r="AL239" s="144" t="e">
        <f t="shared" si="97"/>
        <v>#VALUE!</v>
      </c>
    </row>
    <row r="240" spans="1:38" s="77" customFormat="1" x14ac:dyDescent="0.2">
      <c r="A240" s="14"/>
      <c r="B240" s="64"/>
      <c r="C240" s="64"/>
      <c r="D240" s="152"/>
      <c r="E240" s="152"/>
      <c r="F240" s="152"/>
      <c r="G240" s="152"/>
      <c r="H240" s="152"/>
      <c r="I240" s="152"/>
      <c r="J240" s="152"/>
      <c r="K240" s="152"/>
      <c r="L240" s="152"/>
      <c r="M240" s="152"/>
      <c r="N240" s="152"/>
      <c r="O240" s="152"/>
      <c r="P240" s="152"/>
      <c r="Q240" s="152"/>
      <c r="R240" s="152"/>
      <c r="S240" s="66" t="str">
        <f t="shared" si="78"/>
        <v/>
      </c>
      <c r="T240" s="66" t="str">
        <f t="shared" si="79"/>
        <v/>
      </c>
      <c r="U240" s="66" t="str">
        <f t="shared" si="80"/>
        <v/>
      </c>
      <c r="V240" s="66" t="str">
        <f t="shared" si="81"/>
        <v/>
      </c>
      <c r="W240" s="66" t="str">
        <f t="shared" si="82"/>
        <v/>
      </c>
      <c r="X240" s="66" t="str">
        <f t="shared" si="83"/>
        <v/>
      </c>
      <c r="Y240" s="66">
        <f t="shared" si="84"/>
        <v>0</v>
      </c>
      <c r="Z240" s="66">
        <f t="shared" si="85"/>
        <v>0</v>
      </c>
      <c r="AA240" s="66" t="e">
        <f t="shared" si="86"/>
        <v>#VALUE!</v>
      </c>
      <c r="AB240" s="67" t="e">
        <f t="shared" si="87"/>
        <v>#VALUE!</v>
      </c>
      <c r="AC240" s="87" t="e">
        <f t="shared" si="88"/>
        <v>#VALUE!</v>
      </c>
      <c r="AD240" s="87" t="e">
        <f t="shared" si="89"/>
        <v>#VALUE!</v>
      </c>
      <c r="AE240" s="87" t="e">
        <f t="shared" si="90"/>
        <v>#VALUE!</v>
      </c>
      <c r="AF240" s="87" t="e">
        <f t="shared" si="91"/>
        <v>#VALUE!</v>
      </c>
      <c r="AG240" s="67" t="e">
        <f t="shared" si="92"/>
        <v>#VALUE!</v>
      </c>
      <c r="AH240" s="87" t="e">
        <f t="shared" si="93"/>
        <v>#VALUE!</v>
      </c>
      <c r="AI240" s="87" t="e">
        <f t="shared" si="94"/>
        <v>#VALUE!</v>
      </c>
      <c r="AJ240" s="87" t="e">
        <f t="shared" si="95"/>
        <v>#VALUE!</v>
      </c>
      <c r="AK240" s="144" t="e">
        <f t="shared" si="96"/>
        <v>#VALUE!</v>
      </c>
      <c r="AL240" s="144" t="e">
        <f t="shared" si="97"/>
        <v>#VALUE!</v>
      </c>
    </row>
    <row r="241" spans="1:38" s="77" customFormat="1" x14ac:dyDescent="0.2">
      <c r="A241" s="14"/>
      <c r="B241" s="64"/>
      <c r="C241" s="64"/>
      <c r="D241" s="152"/>
      <c r="E241" s="152"/>
      <c r="F241" s="152"/>
      <c r="G241" s="152"/>
      <c r="H241" s="152"/>
      <c r="I241" s="152"/>
      <c r="J241" s="152"/>
      <c r="K241" s="152"/>
      <c r="L241" s="152"/>
      <c r="M241" s="152"/>
      <c r="N241" s="152"/>
      <c r="O241" s="152"/>
      <c r="P241" s="152"/>
      <c r="Q241" s="152"/>
      <c r="R241" s="152"/>
      <c r="S241" s="66" t="str">
        <f t="shared" si="78"/>
        <v/>
      </c>
      <c r="T241" s="66" t="str">
        <f t="shared" si="79"/>
        <v/>
      </c>
      <c r="U241" s="66" t="str">
        <f t="shared" si="80"/>
        <v/>
      </c>
      <c r="V241" s="66" t="str">
        <f t="shared" si="81"/>
        <v/>
      </c>
      <c r="W241" s="66" t="str">
        <f t="shared" si="82"/>
        <v/>
      </c>
      <c r="X241" s="66" t="str">
        <f t="shared" si="83"/>
        <v/>
      </c>
      <c r="Y241" s="66">
        <f t="shared" si="84"/>
        <v>0</v>
      </c>
      <c r="Z241" s="66">
        <f t="shared" si="85"/>
        <v>0</v>
      </c>
      <c r="AA241" s="66" t="e">
        <f t="shared" si="86"/>
        <v>#VALUE!</v>
      </c>
      <c r="AB241" s="67" t="e">
        <f t="shared" si="87"/>
        <v>#VALUE!</v>
      </c>
      <c r="AC241" s="87" t="e">
        <f t="shared" si="88"/>
        <v>#VALUE!</v>
      </c>
      <c r="AD241" s="87" t="e">
        <f t="shared" si="89"/>
        <v>#VALUE!</v>
      </c>
      <c r="AE241" s="87" t="e">
        <f t="shared" si="90"/>
        <v>#VALUE!</v>
      </c>
      <c r="AF241" s="87" t="e">
        <f t="shared" si="91"/>
        <v>#VALUE!</v>
      </c>
      <c r="AG241" s="67" t="e">
        <f t="shared" si="92"/>
        <v>#VALUE!</v>
      </c>
      <c r="AH241" s="87" t="e">
        <f t="shared" si="93"/>
        <v>#VALUE!</v>
      </c>
      <c r="AI241" s="87" t="e">
        <f t="shared" si="94"/>
        <v>#VALUE!</v>
      </c>
      <c r="AJ241" s="87" t="e">
        <f t="shared" si="95"/>
        <v>#VALUE!</v>
      </c>
      <c r="AK241" s="144" t="e">
        <f t="shared" si="96"/>
        <v>#VALUE!</v>
      </c>
      <c r="AL241" s="144" t="e">
        <f t="shared" si="97"/>
        <v>#VALUE!</v>
      </c>
    </row>
    <row r="242" spans="1:38" s="77" customFormat="1" x14ac:dyDescent="0.2">
      <c r="A242" s="14"/>
      <c r="B242" s="64"/>
      <c r="C242" s="64"/>
      <c r="D242" s="152"/>
      <c r="E242" s="152"/>
      <c r="F242" s="152"/>
      <c r="G242" s="152"/>
      <c r="H242" s="152"/>
      <c r="I242" s="152"/>
      <c r="J242" s="152"/>
      <c r="K242" s="152"/>
      <c r="L242" s="152"/>
      <c r="M242" s="152"/>
      <c r="N242" s="152"/>
      <c r="O242" s="152"/>
      <c r="P242" s="152"/>
      <c r="Q242" s="152"/>
      <c r="R242" s="152"/>
      <c r="S242" s="66" t="str">
        <f t="shared" si="78"/>
        <v/>
      </c>
      <c r="T242" s="66" t="str">
        <f t="shared" si="79"/>
        <v/>
      </c>
      <c r="U242" s="66" t="str">
        <f t="shared" si="80"/>
        <v/>
      </c>
      <c r="V242" s="66" t="str">
        <f t="shared" si="81"/>
        <v/>
      </c>
      <c r="W242" s="66" t="str">
        <f t="shared" si="82"/>
        <v/>
      </c>
      <c r="X242" s="66" t="str">
        <f t="shared" si="83"/>
        <v/>
      </c>
      <c r="Y242" s="66">
        <f t="shared" si="84"/>
        <v>0</v>
      </c>
      <c r="Z242" s="66">
        <f t="shared" si="85"/>
        <v>0</v>
      </c>
      <c r="AA242" s="66" t="e">
        <f t="shared" si="86"/>
        <v>#VALUE!</v>
      </c>
      <c r="AB242" s="67" t="e">
        <f t="shared" si="87"/>
        <v>#VALUE!</v>
      </c>
      <c r="AC242" s="87" t="e">
        <f t="shared" si="88"/>
        <v>#VALUE!</v>
      </c>
      <c r="AD242" s="87" t="e">
        <f t="shared" si="89"/>
        <v>#VALUE!</v>
      </c>
      <c r="AE242" s="87" t="e">
        <f t="shared" si="90"/>
        <v>#VALUE!</v>
      </c>
      <c r="AF242" s="87" t="e">
        <f t="shared" si="91"/>
        <v>#VALUE!</v>
      </c>
      <c r="AG242" s="67" t="e">
        <f t="shared" si="92"/>
        <v>#VALUE!</v>
      </c>
      <c r="AH242" s="87" t="e">
        <f t="shared" si="93"/>
        <v>#VALUE!</v>
      </c>
      <c r="AI242" s="87" t="e">
        <f t="shared" si="94"/>
        <v>#VALUE!</v>
      </c>
      <c r="AJ242" s="87" t="e">
        <f t="shared" si="95"/>
        <v>#VALUE!</v>
      </c>
      <c r="AK242" s="144" t="e">
        <f t="shared" si="96"/>
        <v>#VALUE!</v>
      </c>
      <c r="AL242" s="144" t="e">
        <f t="shared" si="97"/>
        <v>#VALUE!</v>
      </c>
    </row>
    <row r="243" spans="1:38" s="77" customFormat="1" x14ac:dyDescent="0.2">
      <c r="A243" s="14"/>
      <c r="B243" s="64"/>
      <c r="C243" s="64"/>
      <c r="D243" s="152"/>
      <c r="E243" s="152"/>
      <c r="F243" s="152"/>
      <c r="G243" s="152"/>
      <c r="H243" s="152"/>
      <c r="I243" s="152"/>
      <c r="J243" s="152"/>
      <c r="K243" s="152"/>
      <c r="L243" s="152"/>
      <c r="M243" s="152"/>
      <c r="N243" s="152"/>
      <c r="O243" s="152"/>
      <c r="P243" s="152"/>
      <c r="Q243" s="152"/>
      <c r="R243" s="152"/>
      <c r="S243" s="66" t="str">
        <f t="shared" si="78"/>
        <v/>
      </c>
      <c r="T243" s="66" t="str">
        <f t="shared" si="79"/>
        <v/>
      </c>
      <c r="U243" s="66" t="str">
        <f t="shared" si="80"/>
        <v/>
      </c>
      <c r="V243" s="66" t="str">
        <f t="shared" si="81"/>
        <v/>
      </c>
      <c r="W243" s="66" t="str">
        <f t="shared" si="82"/>
        <v/>
      </c>
      <c r="X243" s="66" t="str">
        <f t="shared" si="83"/>
        <v/>
      </c>
      <c r="Y243" s="66">
        <f t="shared" si="84"/>
        <v>0</v>
      </c>
      <c r="Z243" s="66">
        <f t="shared" si="85"/>
        <v>0</v>
      </c>
      <c r="AA243" s="66" t="e">
        <f t="shared" si="86"/>
        <v>#VALUE!</v>
      </c>
      <c r="AB243" s="67" t="e">
        <f t="shared" si="87"/>
        <v>#VALUE!</v>
      </c>
      <c r="AC243" s="87" t="e">
        <f t="shared" si="88"/>
        <v>#VALUE!</v>
      </c>
      <c r="AD243" s="87" t="e">
        <f t="shared" si="89"/>
        <v>#VALUE!</v>
      </c>
      <c r="AE243" s="87" t="e">
        <f t="shared" si="90"/>
        <v>#VALUE!</v>
      </c>
      <c r="AF243" s="87" t="e">
        <f t="shared" si="91"/>
        <v>#VALUE!</v>
      </c>
      <c r="AG243" s="67" t="e">
        <f t="shared" si="92"/>
        <v>#VALUE!</v>
      </c>
      <c r="AH243" s="87" t="e">
        <f t="shared" si="93"/>
        <v>#VALUE!</v>
      </c>
      <c r="AI243" s="87" t="e">
        <f t="shared" si="94"/>
        <v>#VALUE!</v>
      </c>
      <c r="AJ243" s="87" t="e">
        <f t="shared" si="95"/>
        <v>#VALUE!</v>
      </c>
      <c r="AK243" s="144" t="e">
        <f t="shared" si="96"/>
        <v>#VALUE!</v>
      </c>
      <c r="AL243" s="144" t="e">
        <f t="shared" si="97"/>
        <v>#VALUE!</v>
      </c>
    </row>
    <row r="244" spans="1:38" s="77" customFormat="1" x14ac:dyDescent="0.2">
      <c r="A244" s="14"/>
      <c r="B244" s="64"/>
      <c r="C244" s="64"/>
      <c r="D244" s="152"/>
      <c r="E244" s="152"/>
      <c r="F244" s="152"/>
      <c r="G244" s="152"/>
      <c r="H244" s="152"/>
      <c r="I244" s="152"/>
      <c r="J244" s="152"/>
      <c r="K244" s="152"/>
      <c r="L244" s="152"/>
      <c r="M244" s="152"/>
      <c r="N244" s="152"/>
      <c r="O244" s="152"/>
      <c r="P244" s="152"/>
      <c r="Q244" s="152"/>
      <c r="R244" s="152"/>
      <c r="S244" s="66" t="str">
        <f t="shared" si="78"/>
        <v/>
      </c>
      <c r="T244" s="66" t="str">
        <f t="shared" si="79"/>
        <v/>
      </c>
      <c r="U244" s="66" t="str">
        <f t="shared" si="80"/>
        <v/>
      </c>
      <c r="V244" s="66" t="str">
        <f t="shared" si="81"/>
        <v/>
      </c>
      <c r="W244" s="66" t="str">
        <f t="shared" si="82"/>
        <v/>
      </c>
      <c r="X244" s="66" t="str">
        <f t="shared" si="83"/>
        <v/>
      </c>
      <c r="Y244" s="66">
        <f t="shared" si="84"/>
        <v>0</v>
      </c>
      <c r="Z244" s="66">
        <f t="shared" si="85"/>
        <v>0</v>
      </c>
      <c r="AA244" s="66" t="e">
        <f t="shared" si="86"/>
        <v>#VALUE!</v>
      </c>
      <c r="AB244" s="67" t="e">
        <f t="shared" si="87"/>
        <v>#VALUE!</v>
      </c>
      <c r="AC244" s="87" t="e">
        <f t="shared" si="88"/>
        <v>#VALUE!</v>
      </c>
      <c r="AD244" s="87" t="e">
        <f t="shared" si="89"/>
        <v>#VALUE!</v>
      </c>
      <c r="AE244" s="87" t="e">
        <f t="shared" si="90"/>
        <v>#VALUE!</v>
      </c>
      <c r="AF244" s="87" t="e">
        <f t="shared" si="91"/>
        <v>#VALUE!</v>
      </c>
      <c r="AG244" s="67" t="e">
        <f t="shared" si="92"/>
        <v>#VALUE!</v>
      </c>
      <c r="AH244" s="87" t="e">
        <f t="shared" si="93"/>
        <v>#VALUE!</v>
      </c>
      <c r="AI244" s="87" t="e">
        <f t="shared" si="94"/>
        <v>#VALUE!</v>
      </c>
      <c r="AJ244" s="87" t="e">
        <f t="shared" si="95"/>
        <v>#VALUE!</v>
      </c>
      <c r="AK244" s="144" t="e">
        <f t="shared" si="96"/>
        <v>#VALUE!</v>
      </c>
      <c r="AL244" s="144" t="e">
        <f t="shared" si="97"/>
        <v>#VALUE!</v>
      </c>
    </row>
    <row r="245" spans="1:38" s="77" customFormat="1" x14ac:dyDescent="0.2">
      <c r="A245" s="14"/>
      <c r="B245" s="64"/>
      <c r="C245" s="64"/>
      <c r="D245" s="152"/>
      <c r="E245" s="152"/>
      <c r="F245" s="152"/>
      <c r="G245" s="152"/>
      <c r="H245" s="152"/>
      <c r="I245" s="152"/>
      <c r="J245" s="152"/>
      <c r="K245" s="152"/>
      <c r="L245" s="152"/>
      <c r="M245" s="152"/>
      <c r="N245" s="152"/>
      <c r="O245" s="152"/>
      <c r="P245" s="152"/>
      <c r="Q245" s="152"/>
      <c r="R245" s="152"/>
      <c r="S245" s="66" t="str">
        <f t="shared" si="78"/>
        <v/>
      </c>
      <c r="T245" s="66" t="str">
        <f t="shared" si="79"/>
        <v/>
      </c>
      <c r="U245" s="66" t="str">
        <f t="shared" si="80"/>
        <v/>
      </c>
      <c r="V245" s="66" t="str">
        <f t="shared" si="81"/>
        <v/>
      </c>
      <c r="W245" s="66" t="str">
        <f t="shared" si="82"/>
        <v/>
      </c>
      <c r="X245" s="66" t="str">
        <f t="shared" si="83"/>
        <v/>
      </c>
      <c r="Y245" s="66">
        <f t="shared" si="84"/>
        <v>0</v>
      </c>
      <c r="Z245" s="66">
        <f t="shared" si="85"/>
        <v>0</v>
      </c>
      <c r="AA245" s="66" t="e">
        <f t="shared" si="86"/>
        <v>#VALUE!</v>
      </c>
      <c r="AB245" s="67" t="e">
        <f t="shared" si="87"/>
        <v>#VALUE!</v>
      </c>
      <c r="AC245" s="87" t="e">
        <f t="shared" si="88"/>
        <v>#VALUE!</v>
      </c>
      <c r="AD245" s="87" t="e">
        <f t="shared" si="89"/>
        <v>#VALUE!</v>
      </c>
      <c r="AE245" s="87" t="e">
        <f t="shared" si="90"/>
        <v>#VALUE!</v>
      </c>
      <c r="AF245" s="87" t="e">
        <f t="shared" si="91"/>
        <v>#VALUE!</v>
      </c>
      <c r="AG245" s="67" t="e">
        <f t="shared" si="92"/>
        <v>#VALUE!</v>
      </c>
      <c r="AH245" s="87" t="e">
        <f t="shared" si="93"/>
        <v>#VALUE!</v>
      </c>
      <c r="AI245" s="87" t="e">
        <f t="shared" si="94"/>
        <v>#VALUE!</v>
      </c>
      <c r="AJ245" s="87" t="e">
        <f t="shared" si="95"/>
        <v>#VALUE!</v>
      </c>
      <c r="AK245" s="144" t="e">
        <f t="shared" si="96"/>
        <v>#VALUE!</v>
      </c>
      <c r="AL245" s="144" t="e">
        <f t="shared" si="97"/>
        <v>#VALUE!</v>
      </c>
    </row>
    <row r="246" spans="1:38" s="77" customFormat="1" x14ac:dyDescent="0.2">
      <c r="A246" s="14"/>
      <c r="B246" s="64"/>
      <c r="C246" s="64"/>
      <c r="D246" s="152"/>
      <c r="E246" s="152"/>
      <c r="F246" s="152"/>
      <c r="G246" s="152"/>
      <c r="H246" s="152"/>
      <c r="I246" s="152"/>
      <c r="J246" s="152"/>
      <c r="K246" s="152"/>
      <c r="L246" s="152"/>
      <c r="M246" s="152"/>
      <c r="N246" s="152"/>
      <c r="O246" s="152"/>
      <c r="P246" s="152"/>
      <c r="Q246" s="152"/>
      <c r="R246" s="152"/>
      <c r="S246" s="66" t="str">
        <f t="shared" si="78"/>
        <v/>
      </c>
      <c r="T246" s="66" t="str">
        <f t="shared" si="79"/>
        <v/>
      </c>
      <c r="U246" s="66" t="str">
        <f t="shared" si="80"/>
        <v/>
      </c>
      <c r="V246" s="66" t="str">
        <f t="shared" si="81"/>
        <v/>
      </c>
      <c r="W246" s="66" t="str">
        <f t="shared" si="82"/>
        <v/>
      </c>
      <c r="X246" s="66" t="str">
        <f t="shared" si="83"/>
        <v/>
      </c>
      <c r="Y246" s="66">
        <f t="shared" si="84"/>
        <v>0</v>
      </c>
      <c r="Z246" s="66">
        <f t="shared" si="85"/>
        <v>0</v>
      </c>
      <c r="AA246" s="66" t="e">
        <f t="shared" si="86"/>
        <v>#VALUE!</v>
      </c>
      <c r="AB246" s="67" t="e">
        <f t="shared" si="87"/>
        <v>#VALUE!</v>
      </c>
      <c r="AC246" s="87" t="e">
        <f t="shared" si="88"/>
        <v>#VALUE!</v>
      </c>
      <c r="AD246" s="87" t="e">
        <f t="shared" si="89"/>
        <v>#VALUE!</v>
      </c>
      <c r="AE246" s="87" t="e">
        <f t="shared" si="90"/>
        <v>#VALUE!</v>
      </c>
      <c r="AF246" s="87" t="e">
        <f t="shared" si="91"/>
        <v>#VALUE!</v>
      </c>
      <c r="AG246" s="67" t="e">
        <f t="shared" si="92"/>
        <v>#VALUE!</v>
      </c>
      <c r="AH246" s="87" t="e">
        <f t="shared" si="93"/>
        <v>#VALUE!</v>
      </c>
      <c r="AI246" s="87" t="e">
        <f t="shared" si="94"/>
        <v>#VALUE!</v>
      </c>
      <c r="AJ246" s="87" t="e">
        <f t="shared" si="95"/>
        <v>#VALUE!</v>
      </c>
      <c r="AK246" s="144" t="e">
        <f t="shared" si="96"/>
        <v>#VALUE!</v>
      </c>
      <c r="AL246" s="144" t="e">
        <f t="shared" si="97"/>
        <v>#VALUE!</v>
      </c>
    </row>
    <row r="247" spans="1:38" s="77" customFormat="1" x14ac:dyDescent="0.2">
      <c r="A247" s="14"/>
      <c r="B247" s="64"/>
      <c r="C247" s="64"/>
      <c r="D247" s="152"/>
      <c r="E247" s="152"/>
      <c r="F247" s="152"/>
      <c r="G247" s="152"/>
      <c r="H247" s="152"/>
      <c r="I247" s="152"/>
      <c r="J247" s="152"/>
      <c r="K247" s="152"/>
      <c r="L247" s="152"/>
      <c r="M247" s="152"/>
      <c r="N247" s="152"/>
      <c r="O247" s="152"/>
      <c r="P247" s="152"/>
      <c r="Q247" s="152"/>
      <c r="R247" s="152"/>
      <c r="S247" s="66" t="str">
        <f t="shared" si="78"/>
        <v/>
      </c>
      <c r="T247" s="66" t="str">
        <f t="shared" si="79"/>
        <v/>
      </c>
      <c r="U247" s="66" t="str">
        <f t="shared" si="80"/>
        <v/>
      </c>
      <c r="V247" s="66" t="str">
        <f t="shared" si="81"/>
        <v/>
      </c>
      <c r="W247" s="66" t="str">
        <f t="shared" si="82"/>
        <v/>
      </c>
      <c r="X247" s="66" t="str">
        <f t="shared" si="83"/>
        <v/>
      </c>
      <c r="Y247" s="66">
        <f t="shared" si="84"/>
        <v>0</v>
      </c>
      <c r="Z247" s="66">
        <f t="shared" si="85"/>
        <v>0</v>
      </c>
      <c r="AA247" s="66" t="e">
        <f t="shared" si="86"/>
        <v>#VALUE!</v>
      </c>
      <c r="AB247" s="67" t="e">
        <f t="shared" si="87"/>
        <v>#VALUE!</v>
      </c>
      <c r="AC247" s="87" t="e">
        <f t="shared" si="88"/>
        <v>#VALUE!</v>
      </c>
      <c r="AD247" s="87" t="e">
        <f t="shared" si="89"/>
        <v>#VALUE!</v>
      </c>
      <c r="AE247" s="87" t="e">
        <f t="shared" si="90"/>
        <v>#VALUE!</v>
      </c>
      <c r="AF247" s="87" t="e">
        <f t="shared" si="91"/>
        <v>#VALUE!</v>
      </c>
      <c r="AG247" s="67" t="e">
        <f t="shared" si="92"/>
        <v>#VALUE!</v>
      </c>
      <c r="AH247" s="87" t="e">
        <f t="shared" si="93"/>
        <v>#VALUE!</v>
      </c>
      <c r="AI247" s="87" t="e">
        <f t="shared" si="94"/>
        <v>#VALUE!</v>
      </c>
      <c r="AJ247" s="87" t="e">
        <f t="shared" si="95"/>
        <v>#VALUE!</v>
      </c>
      <c r="AK247" s="144" t="e">
        <f t="shared" si="96"/>
        <v>#VALUE!</v>
      </c>
      <c r="AL247" s="144" t="e">
        <f t="shared" si="97"/>
        <v>#VALUE!</v>
      </c>
    </row>
    <row r="248" spans="1:38" s="77" customFormat="1" x14ac:dyDescent="0.2">
      <c r="A248" s="14"/>
      <c r="B248" s="64"/>
      <c r="C248" s="64"/>
      <c r="D248" s="152"/>
      <c r="E248" s="152"/>
      <c r="F248" s="152"/>
      <c r="G248" s="152"/>
      <c r="H248" s="152"/>
      <c r="I248" s="152"/>
      <c r="J248" s="152"/>
      <c r="K248" s="152"/>
      <c r="L248" s="152"/>
      <c r="M248" s="152"/>
      <c r="N248" s="152"/>
      <c r="O248" s="152"/>
      <c r="P248" s="152"/>
      <c r="Q248" s="152"/>
      <c r="R248" s="152"/>
      <c r="S248" s="66" t="str">
        <f t="shared" si="78"/>
        <v/>
      </c>
      <c r="T248" s="66" t="str">
        <f t="shared" si="79"/>
        <v/>
      </c>
      <c r="U248" s="66" t="str">
        <f t="shared" si="80"/>
        <v/>
      </c>
      <c r="V248" s="66" t="str">
        <f t="shared" si="81"/>
        <v/>
      </c>
      <c r="W248" s="66" t="str">
        <f t="shared" si="82"/>
        <v/>
      </c>
      <c r="X248" s="66" t="str">
        <f t="shared" si="83"/>
        <v/>
      </c>
      <c r="Y248" s="66">
        <f t="shared" si="84"/>
        <v>0</v>
      </c>
      <c r="Z248" s="66">
        <f t="shared" si="85"/>
        <v>0</v>
      </c>
      <c r="AA248" s="66" t="e">
        <f t="shared" si="86"/>
        <v>#VALUE!</v>
      </c>
      <c r="AB248" s="67" t="e">
        <f t="shared" si="87"/>
        <v>#VALUE!</v>
      </c>
      <c r="AC248" s="87" t="e">
        <f t="shared" si="88"/>
        <v>#VALUE!</v>
      </c>
      <c r="AD248" s="87" t="e">
        <f t="shared" si="89"/>
        <v>#VALUE!</v>
      </c>
      <c r="AE248" s="87" t="e">
        <f t="shared" si="90"/>
        <v>#VALUE!</v>
      </c>
      <c r="AF248" s="87" t="e">
        <f t="shared" si="91"/>
        <v>#VALUE!</v>
      </c>
      <c r="AG248" s="67" t="e">
        <f t="shared" si="92"/>
        <v>#VALUE!</v>
      </c>
      <c r="AH248" s="87" t="e">
        <f t="shared" si="93"/>
        <v>#VALUE!</v>
      </c>
      <c r="AI248" s="87" t="e">
        <f t="shared" si="94"/>
        <v>#VALUE!</v>
      </c>
      <c r="AJ248" s="87" t="e">
        <f t="shared" si="95"/>
        <v>#VALUE!</v>
      </c>
      <c r="AK248" s="144" t="e">
        <f t="shared" si="96"/>
        <v>#VALUE!</v>
      </c>
      <c r="AL248" s="144" t="e">
        <f t="shared" si="97"/>
        <v>#VALUE!</v>
      </c>
    </row>
    <row r="249" spans="1:38" s="77" customFormat="1" x14ac:dyDescent="0.2">
      <c r="A249" s="14"/>
      <c r="B249" s="64"/>
      <c r="C249" s="64"/>
      <c r="D249" s="152"/>
      <c r="E249" s="152"/>
      <c r="F249" s="152"/>
      <c r="G249" s="152"/>
      <c r="H249" s="152"/>
      <c r="I249" s="152"/>
      <c r="J249" s="152"/>
      <c r="K249" s="152"/>
      <c r="L249" s="152"/>
      <c r="M249" s="152"/>
      <c r="N249" s="152"/>
      <c r="O249" s="152"/>
      <c r="P249" s="152"/>
      <c r="Q249" s="152"/>
      <c r="R249" s="152"/>
      <c r="S249" s="66" t="str">
        <f t="shared" si="78"/>
        <v/>
      </c>
      <c r="T249" s="66" t="str">
        <f t="shared" si="79"/>
        <v/>
      </c>
      <c r="U249" s="66" t="str">
        <f t="shared" si="80"/>
        <v/>
      </c>
      <c r="V249" s="66" t="str">
        <f t="shared" si="81"/>
        <v/>
      </c>
      <c r="W249" s="66" t="str">
        <f t="shared" si="82"/>
        <v/>
      </c>
      <c r="X249" s="66" t="str">
        <f t="shared" si="83"/>
        <v/>
      </c>
      <c r="Y249" s="66">
        <f t="shared" si="84"/>
        <v>0</v>
      </c>
      <c r="Z249" s="66">
        <f t="shared" si="85"/>
        <v>0</v>
      </c>
      <c r="AA249" s="66" t="e">
        <f t="shared" si="86"/>
        <v>#VALUE!</v>
      </c>
      <c r="AB249" s="67" t="e">
        <f t="shared" si="87"/>
        <v>#VALUE!</v>
      </c>
      <c r="AC249" s="87" t="e">
        <f t="shared" si="88"/>
        <v>#VALUE!</v>
      </c>
      <c r="AD249" s="87" t="e">
        <f t="shared" si="89"/>
        <v>#VALUE!</v>
      </c>
      <c r="AE249" s="87" t="e">
        <f t="shared" si="90"/>
        <v>#VALUE!</v>
      </c>
      <c r="AF249" s="87" t="e">
        <f t="shared" si="91"/>
        <v>#VALUE!</v>
      </c>
      <c r="AG249" s="67" t="e">
        <f t="shared" si="92"/>
        <v>#VALUE!</v>
      </c>
      <c r="AH249" s="87" t="e">
        <f t="shared" si="93"/>
        <v>#VALUE!</v>
      </c>
      <c r="AI249" s="87" t="e">
        <f t="shared" si="94"/>
        <v>#VALUE!</v>
      </c>
      <c r="AJ249" s="87" t="e">
        <f t="shared" si="95"/>
        <v>#VALUE!</v>
      </c>
      <c r="AK249" s="144" t="e">
        <f t="shared" si="96"/>
        <v>#VALUE!</v>
      </c>
      <c r="AL249" s="144" t="e">
        <f t="shared" si="97"/>
        <v>#VALUE!</v>
      </c>
    </row>
    <row r="250" spans="1:38" s="77" customFormat="1" x14ac:dyDescent="0.2">
      <c r="A250" s="14"/>
      <c r="B250" s="64"/>
      <c r="C250" s="64"/>
      <c r="D250" s="152"/>
      <c r="E250" s="152"/>
      <c r="F250" s="152"/>
      <c r="G250" s="152"/>
      <c r="H250" s="152"/>
      <c r="I250" s="152"/>
      <c r="J250" s="152"/>
      <c r="K250" s="152"/>
      <c r="L250" s="152"/>
      <c r="M250" s="152"/>
      <c r="N250" s="152"/>
      <c r="O250" s="152"/>
      <c r="P250" s="152"/>
      <c r="Q250" s="152"/>
      <c r="R250" s="152"/>
      <c r="S250" s="66" t="str">
        <f t="shared" si="78"/>
        <v/>
      </c>
      <c r="T250" s="66" t="str">
        <f t="shared" si="79"/>
        <v/>
      </c>
      <c r="U250" s="66" t="str">
        <f t="shared" si="80"/>
        <v/>
      </c>
      <c r="V250" s="66" t="str">
        <f t="shared" si="81"/>
        <v/>
      </c>
      <c r="W250" s="66" t="str">
        <f t="shared" si="82"/>
        <v/>
      </c>
      <c r="X250" s="66" t="str">
        <f t="shared" si="83"/>
        <v/>
      </c>
      <c r="Y250" s="66">
        <f t="shared" si="84"/>
        <v>0</v>
      </c>
      <c r="Z250" s="66">
        <f t="shared" si="85"/>
        <v>0</v>
      </c>
      <c r="AA250" s="66" t="e">
        <f t="shared" si="86"/>
        <v>#VALUE!</v>
      </c>
      <c r="AB250" s="67" t="e">
        <f t="shared" si="87"/>
        <v>#VALUE!</v>
      </c>
      <c r="AC250" s="87" t="e">
        <f t="shared" si="88"/>
        <v>#VALUE!</v>
      </c>
      <c r="AD250" s="87" t="e">
        <f t="shared" si="89"/>
        <v>#VALUE!</v>
      </c>
      <c r="AE250" s="87" t="e">
        <f t="shared" si="90"/>
        <v>#VALUE!</v>
      </c>
      <c r="AF250" s="87" t="e">
        <f t="shared" si="91"/>
        <v>#VALUE!</v>
      </c>
      <c r="AG250" s="67" t="e">
        <f t="shared" si="92"/>
        <v>#VALUE!</v>
      </c>
      <c r="AH250" s="87" t="e">
        <f t="shared" si="93"/>
        <v>#VALUE!</v>
      </c>
      <c r="AI250" s="87" t="e">
        <f t="shared" si="94"/>
        <v>#VALUE!</v>
      </c>
      <c r="AJ250" s="87" t="e">
        <f t="shared" si="95"/>
        <v>#VALUE!</v>
      </c>
      <c r="AK250" s="144" t="e">
        <f t="shared" si="96"/>
        <v>#VALUE!</v>
      </c>
      <c r="AL250" s="144" t="e">
        <f t="shared" si="97"/>
        <v>#VALUE!</v>
      </c>
    </row>
    <row r="251" spans="1:38" s="77" customFormat="1" x14ac:dyDescent="0.2">
      <c r="A251" s="14"/>
      <c r="B251" s="64"/>
      <c r="C251" s="64"/>
      <c r="D251" s="152"/>
      <c r="E251" s="152"/>
      <c r="F251" s="152"/>
      <c r="G251" s="152"/>
      <c r="H251" s="152"/>
      <c r="I251" s="152"/>
      <c r="J251" s="152"/>
      <c r="K251" s="152"/>
      <c r="L251" s="152"/>
      <c r="M251" s="152"/>
      <c r="N251" s="152"/>
      <c r="O251" s="152"/>
      <c r="P251" s="152"/>
      <c r="Q251" s="152"/>
      <c r="R251" s="152"/>
      <c r="S251" s="66" t="str">
        <f t="shared" si="78"/>
        <v/>
      </c>
      <c r="T251" s="66" t="str">
        <f t="shared" si="79"/>
        <v/>
      </c>
      <c r="U251" s="66" t="str">
        <f t="shared" si="80"/>
        <v/>
      </c>
      <c r="V251" s="66" t="str">
        <f t="shared" si="81"/>
        <v/>
      </c>
      <c r="W251" s="66" t="str">
        <f t="shared" si="82"/>
        <v/>
      </c>
      <c r="X251" s="66" t="str">
        <f t="shared" si="83"/>
        <v/>
      </c>
      <c r="Y251" s="66">
        <f t="shared" si="84"/>
        <v>0</v>
      </c>
      <c r="Z251" s="66">
        <f t="shared" si="85"/>
        <v>0</v>
      </c>
      <c r="AA251" s="66" t="e">
        <f t="shared" si="86"/>
        <v>#VALUE!</v>
      </c>
      <c r="AB251" s="67" t="e">
        <f t="shared" si="87"/>
        <v>#VALUE!</v>
      </c>
      <c r="AC251" s="87" t="e">
        <f t="shared" si="88"/>
        <v>#VALUE!</v>
      </c>
      <c r="AD251" s="87" t="e">
        <f t="shared" si="89"/>
        <v>#VALUE!</v>
      </c>
      <c r="AE251" s="87" t="e">
        <f t="shared" si="90"/>
        <v>#VALUE!</v>
      </c>
      <c r="AF251" s="87" t="e">
        <f t="shared" si="91"/>
        <v>#VALUE!</v>
      </c>
      <c r="AG251" s="67" t="e">
        <f t="shared" si="92"/>
        <v>#VALUE!</v>
      </c>
      <c r="AH251" s="87" t="e">
        <f t="shared" si="93"/>
        <v>#VALUE!</v>
      </c>
      <c r="AI251" s="87" t="e">
        <f t="shared" si="94"/>
        <v>#VALUE!</v>
      </c>
      <c r="AJ251" s="87" t="e">
        <f t="shared" si="95"/>
        <v>#VALUE!</v>
      </c>
      <c r="AK251" s="144" t="e">
        <f t="shared" si="96"/>
        <v>#VALUE!</v>
      </c>
      <c r="AL251" s="144" t="e">
        <f t="shared" si="97"/>
        <v>#VALUE!</v>
      </c>
    </row>
    <row r="252" spans="1:38" s="77" customFormat="1" x14ac:dyDescent="0.2">
      <c r="A252" s="14"/>
      <c r="B252" s="64"/>
      <c r="C252" s="64"/>
      <c r="D252" s="152"/>
      <c r="E252" s="152"/>
      <c r="F252" s="152"/>
      <c r="G252" s="152"/>
      <c r="H252" s="152"/>
      <c r="I252" s="152"/>
      <c r="J252" s="152"/>
      <c r="K252" s="152"/>
      <c r="L252" s="152"/>
      <c r="M252" s="152"/>
      <c r="N252" s="152"/>
      <c r="O252" s="152"/>
      <c r="P252" s="152"/>
      <c r="Q252" s="152"/>
      <c r="R252" s="152"/>
      <c r="S252" s="66" t="str">
        <f t="shared" si="78"/>
        <v/>
      </c>
      <c r="T252" s="66" t="str">
        <f t="shared" si="79"/>
        <v/>
      </c>
      <c r="U252" s="66" t="str">
        <f t="shared" si="80"/>
        <v/>
      </c>
      <c r="V252" s="66" t="str">
        <f t="shared" si="81"/>
        <v/>
      </c>
      <c r="W252" s="66" t="str">
        <f t="shared" si="82"/>
        <v/>
      </c>
      <c r="X252" s="66" t="str">
        <f t="shared" si="83"/>
        <v/>
      </c>
      <c r="Y252" s="66">
        <f t="shared" si="84"/>
        <v>0</v>
      </c>
      <c r="Z252" s="66">
        <f t="shared" si="85"/>
        <v>0</v>
      </c>
      <c r="AA252" s="66" t="e">
        <f t="shared" si="86"/>
        <v>#VALUE!</v>
      </c>
      <c r="AB252" s="67" t="e">
        <f t="shared" si="87"/>
        <v>#VALUE!</v>
      </c>
      <c r="AC252" s="87" t="e">
        <f t="shared" si="88"/>
        <v>#VALUE!</v>
      </c>
      <c r="AD252" s="87" t="e">
        <f t="shared" si="89"/>
        <v>#VALUE!</v>
      </c>
      <c r="AE252" s="87" t="e">
        <f t="shared" si="90"/>
        <v>#VALUE!</v>
      </c>
      <c r="AF252" s="87" t="e">
        <f t="shared" si="91"/>
        <v>#VALUE!</v>
      </c>
      <c r="AG252" s="67" t="e">
        <f t="shared" si="92"/>
        <v>#VALUE!</v>
      </c>
      <c r="AH252" s="87" t="e">
        <f t="shared" si="93"/>
        <v>#VALUE!</v>
      </c>
      <c r="AI252" s="87" t="e">
        <f t="shared" si="94"/>
        <v>#VALUE!</v>
      </c>
      <c r="AJ252" s="87" t="e">
        <f t="shared" si="95"/>
        <v>#VALUE!</v>
      </c>
      <c r="AK252" s="144" t="e">
        <f t="shared" si="96"/>
        <v>#VALUE!</v>
      </c>
      <c r="AL252" s="144" t="e">
        <f t="shared" si="97"/>
        <v>#VALUE!</v>
      </c>
    </row>
    <row r="253" spans="1:38" s="77" customFormat="1" x14ac:dyDescent="0.2">
      <c r="A253" s="14"/>
      <c r="B253" s="64"/>
      <c r="C253" s="64"/>
      <c r="D253" s="152"/>
      <c r="E253" s="152"/>
      <c r="F253" s="152"/>
      <c r="G253" s="152"/>
      <c r="H253" s="152"/>
      <c r="I253" s="152"/>
      <c r="J253" s="152"/>
      <c r="K253" s="152"/>
      <c r="L253" s="152"/>
      <c r="M253" s="152"/>
      <c r="N253" s="152"/>
      <c r="O253" s="152"/>
      <c r="P253" s="152"/>
      <c r="Q253" s="152"/>
      <c r="R253" s="152"/>
      <c r="S253" s="66" t="str">
        <f t="shared" si="78"/>
        <v/>
      </c>
      <c r="T253" s="66" t="str">
        <f t="shared" si="79"/>
        <v/>
      </c>
      <c r="U253" s="66" t="str">
        <f t="shared" si="80"/>
        <v/>
      </c>
      <c r="V253" s="66" t="str">
        <f t="shared" si="81"/>
        <v/>
      </c>
      <c r="W253" s="66" t="str">
        <f t="shared" si="82"/>
        <v/>
      </c>
      <c r="X253" s="66" t="str">
        <f t="shared" si="83"/>
        <v/>
      </c>
      <c r="Y253" s="66">
        <f t="shared" si="84"/>
        <v>0</v>
      </c>
      <c r="Z253" s="66">
        <f t="shared" si="85"/>
        <v>0</v>
      </c>
      <c r="AA253" s="66" t="e">
        <f t="shared" si="86"/>
        <v>#VALUE!</v>
      </c>
      <c r="AB253" s="67" t="e">
        <f t="shared" si="87"/>
        <v>#VALUE!</v>
      </c>
      <c r="AC253" s="87" t="e">
        <f t="shared" si="88"/>
        <v>#VALUE!</v>
      </c>
      <c r="AD253" s="87" t="e">
        <f t="shared" si="89"/>
        <v>#VALUE!</v>
      </c>
      <c r="AE253" s="87" t="e">
        <f t="shared" si="90"/>
        <v>#VALUE!</v>
      </c>
      <c r="AF253" s="87" t="e">
        <f t="shared" si="91"/>
        <v>#VALUE!</v>
      </c>
      <c r="AG253" s="67" t="e">
        <f t="shared" si="92"/>
        <v>#VALUE!</v>
      </c>
      <c r="AH253" s="87" t="e">
        <f t="shared" si="93"/>
        <v>#VALUE!</v>
      </c>
      <c r="AI253" s="87" t="e">
        <f t="shared" si="94"/>
        <v>#VALUE!</v>
      </c>
      <c r="AJ253" s="87" t="e">
        <f t="shared" si="95"/>
        <v>#VALUE!</v>
      </c>
      <c r="AK253" s="144" t="e">
        <f t="shared" si="96"/>
        <v>#VALUE!</v>
      </c>
      <c r="AL253" s="144" t="e">
        <f t="shared" si="97"/>
        <v>#VALUE!</v>
      </c>
    </row>
    <row r="254" spans="1:38" s="77" customFormat="1" x14ac:dyDescent="0.2">
      <c r="A254" s="14"/>
      <c r="B254" s="64"/>
      <c r="C254" s="64"/>
      <c r="D254" s="152"/>
      <c r="E254" s="152"/>
      <c r="F254" s="152"/>
      <c r="G254" s="152"/>
      <c r="H254" s="152"/>
      <c r="I254" s="152"/>
      <c r="J254" s="152"/>
      <c r="K254" s="152"/>
      <c r="L254" s="152"/>
      <c r="M254" s="152"/>
      <c r="N254" s="152"/>
      <c r="O254" s="152"/>
      <c r="P254" s="152"/>
      <c r="Q254" s="152"/>
      <c r="R254" s="152"/>
      <c r="S254" s="66" t="str">
        <f t="shared" si="78"/>
        <v/>
      </c>
      <c r="T254" s="66" t="str">
        <f t="shared" si="79"/>
        <v/>
      </c>
      <c r="U254" s="66" t="str">
        <f t="shared" si="80"/>
        <v/>
      </c>
      <c r="V254" s="66" t="str">
        <f t="shared" si="81"/>
        <v/>
      </c>
      <c r="W254" s="66" t="str">
        <f t="shared" si="82"/>
        <v/>
      </c>
      <c r="X254" s="66" t="str">
        <f t="shared" si="83"/>
        <v/>
      </c>
      <c r="Y254" s="66">
        <f t="shared" si="84"/>
        <v>0</v>
      </c>
      <c r="Z254" s="66">
        <f t="shared" si="85"/>
        <v>0</v>
      </c>
      <c r="AA254" s="66" t="e">
        <f t="shared" si="86"/>
        <v>#VALUE!</v>
      </c>
      <c r="AB254" s="67" t="e">
        <f t="shared" si="87"/>
        <v>#VALUE!</v>
      </c>
      <c r="AC254" s="87" t="e">
        <f t="shared" si="88"/>
        <v>#VALUE!</v>
      </c>
      <c r="AD254" s="87" t="e">
        <f t="shared" si="89"/>
        <v>#VALUE!</v>
      </c>
      <c r="AE254" s="87" t="e">
        <f t="shared" si="90"/>
        <v>#VALUE!</v>
      </c>
      <c r="AF254" s="87" t="e">
        <f t="shared" si="91"/>
        <v>#VALUE!</v>
      </c>
      <c r="AG254" s="67" t="e">
        <f t="shared" si="92"/>
        <v>#VALUE!</v>
      </c>
      <c r="AH254" s="87" t="e">
        <f t="shared" si="93"/>
        <v>#VALUE!</v>
      </c>
      <c r="AI254" s="87" t="e">
        <f t="shared" si="94"/>
        <v>#VALUE!</v>
      </c>
      <c r="AJ254" s="87" t="e">
        <f t="shared" si="95"/>
        <v>#VALUE!</v>
      </c>
      <c r="AK254" s="144" t="e">
        <f t="shared" si="96"/>
        <v>#VALUE!</v>
      </c>
      <c r="AL254" s="144" t="e">
        <f t="shared" si="97"/>
        <v>#VALUE!</v>
      </c>
    </row>
    <row r="255" spans="1:38" s="77" customFormat="1" x14ac:dyDescent="0.2">
      <c r="A255" s="14"/>
      <c r="B255" s="64"/>
      <c r="C255" s="64"/>
      <c r="D255" s="152"/>
      <c r="E255" s="152"/>
      <c r="F255" s="152"/>
      <c r="G255" s="152"/>
      <c r="H255" s="152"/>
      <c r="I255" s="152"/>
      <c r="J255" s="152"/>
      <c r="K255" s="152"/>
      <c r="L255" s="152"/>
      <c r="M255" s="152"/>
      <c r="N255" s="152"/>
      <c r="O255" s="152"/>
      <c r="P255" s="152"/>
      <c r="Q255" s="152"/>
      <c r="R255" s="152"/>
      <c r="S255" s="66" t="str">
        <f t="shared" si="78"/>
        <v/>
      </c>
      <c r="T255" s="66" t="str">
        <f t="shared" si="79"/>
        <v/>
      </c>
      <c r="U255" s="66" t="str">
        <f t="shared" si="80"/>
        <v/>
      </c>
      <c r="V255" s="66" t="str">
        <f t="shared" si="81"/>
        <v/>
      </c>
      <c r="W255" s="66" t="str">
        <f t="shared" si="82"/>
        <v/>
      </c>
      <c r="X255" s="66" t="str">
        <f t="shared" si="83"/>
        <v/>
      </c>
      <c r="Y255" s="66">
        <f t="shared" si="84"/>
        <v>0</v>
      </c>
      <c r="Z255" s="66">
        <f t="shared" si="85"/>
        <v>0</v>
      </c>
      <c r="AA255" s="66" t="e">
        <f t="shared" si="86"/>
        <v>#VALUE!</v>
      </c>
      <c r="AB255" s="67" t="e">
        <f t="shared" si="87"/>
        <v>#VALUE!</v>
      </c>
      <c r="AC255" s="87" t="e">
        <f t="shared" si="88"/>
        <v>#VALUE!</v>
      </c>
      <c r="AD255" s="87" t="e">
        <f t="shared" si="89"/>
        <v>#VALUE!</v>
      </c>
      <c r="AE255" s="87" t="e">
        <f t="shared" si="90"/>
        <v>#VALUE!</v>
      </c>
      <c r="AF255" s="87" t="e">
        <f t="shared" si="91"/>
        <v>#VALUE!</v>
      </c>
      <c r="AG255" s="67" t="e">
        <f t="shared" si="92"/>
        <v>#VALUE!</v>
      </c>
      <c r="AH255" s="87" t="e">
        <f t="shared" si="93"/>
        <v>#VALUE!</v>
      </c>
      <c r="AI255" s="87" t="e">
        <f t="shared" si="94"/>
        <v>#VALUE!</v>
      </c>
      <c r="AJ255" s="87" t="e">
        <f t="shared" si="95"/>
        <v>#VALUE!</v>
      </c>
      <c r="AK255" s="144" t="e">
        <f t="shared" si="96"/>
        <v>#VALUE!</v>
      </c>
      <c r="AL255" s="144" t="e">
        <f t="shared" si="97"/>
        <v>#VALUE!</v>
      </c>
    </row>
    <row r="256" spans="1:38" s="77" customFormat="1" x14ac:dyDescent="0.2">
      <c r="A256" s="14"/>
      <c r="B256" s="64"/>
      <c r="C256" s="64"/>
      <c r="D256" s="152"/>
      <c r="E256" s="152"/>
      <c r="F256" s="152"/>
      <c r="G256" s="152"/>
      <c r="H256" s="152"/>
      <c r="I256" s="152"/>
      <c r="J256" s="152"/>
      <c r="K256" s="152"/>
      <c r="L256" s="152"/>
      <c r="M256" s="152"/>
      <c r="N256" s="152"/>
      <c r="O256" s="152"/>
      <c r="P256" s="152"/>
      <c r="Q256" s="152"/>
      <c r="R256" s="152"/>
      <c r="S256" s="66" t="str">
        <f t="shared" si="78"/>
        <v/>
      </c>
      <c r="T256" s="66" t="str">
        <f t="shared" si="79"/>
        <v/>
      </c>
      <c r="U256" s="66" t="str">
        <f t="shared" si="80"/>
        <v/>
      </c>
      <c r="V256" s="66" t="str">
        <f t="shared" si="81"/>
        <v/>
      </c>
      <c r="W256" s="66" t="str">
        <f t="shared" si="82"/>
        <v/>
      </c>
      <c r="X256" s="66" t="str">
        <f t="shared" si="83"/>
        <v/>
      </c>
      <c r="Y256" s="66">
        <f t="shared" si="84"/>
        <v>0</v>
      </c>
      <c r="Z256" s="66">
        <f t="shared" si="85"/>
        <v>0</v>
      </c>
      <c r="AA256" s="66" t="e">
        <f t="shared" si="86"/>
        <v>#VALUE!</v>
      </c>
      <c r="AB256" s="67" t="e">
        <f t="shared" si="87"/>
        <v>#VALUE!</v>
      </c>
      <c r="AC256" s="87" t="e">
        <f t="shared" si="88"/>
        <v>#VALUE!</v>
      </c>
      <c r="AD256" s="87" t="e">
        <f t="shared" si="89"/>
        <v>#VALUE!</v>
      </c>
      <c r="AE256" s="87" t="e">
        <f t="shared" si="90"/>
        <v>#VALUE!</v>
      </c>
      <c r="AF256" s="87" t="e">
        <f t="shared" si="91"/>
        <v>#VALUE!</v>
      </c>
      <c r="AG256" s="67" t="e">
        <f t="shared" si="92"/>
        <v>#VALUE!</v>
      </c>
      <c r="AH256" s="87" t="e">
        <f t="shared" si="93"/>
        <v>#VALUE!</v>
      </c>
      <c r="AI256" s="87" t="e">
        <f t="shared" si="94"/>
        <v>#VALUE!</v>
      </c>
      <c r="AJ256" s="87" t="e">
        <f t="shared" si="95"/>
        <v>#VALUE!</v>
      </c>
      <c r="AK256" s="144" t="e">
        <f t="shared" si="96"/>
        <v>#VALUE!</v>
      </c>
      <c r="AL256" s="144" t="e">
        <f t="shared" si="97"/>
        <v>#VALUE!</v>
      </c>
    </row>
    <row r="257" spans="1:38" s="77" customFormat="1" x14ac:dyDescent="0.2">
      <c r="A257" s="14"/>
      <c r="B257" s="64"/>
      <c r="C257" s="64"/>
      <c r="D257" s="152"/>
      <c r="E257" s="152"/>
      <c r="F257" s="152"/>
      <c r="G257" s="152"/>
      <c r="H257" s="152"/>
      <c r="I257" s="152"/>
      <c r="J257" s="152"/>
      <c r="K257" s="152"/>
      <c r="L257" s="152"/>
      <c r="M257" s="152"/>
      <c r="N257" s="152"/>
      <c r="O257" s="152"/>
      <c r="P257" s="152"/>
      <c r="Q257" s="152"/>
      <c r="R257" s="152"/>
      <c r="S257" s="66" t="str">
        <f t="shared" si="78"/>
        <v/>
      </c>
      <c r="T257" s="66" t="str">
        <f t="shared" si="79"/>
        <v/>
      </c>
      <c r="U257" s="66" t="str">
        <f t="shared" si="80"/>
        <v/>
      </c>
      <c r="V257" s="66" t="str">
        <f t="shared" si="81"/>
        <v/>
      </c>
      <c r="W257" s="66" t="str">
        <f t="shared" si="82"/>
        <v/>
      </c>
      <c r="X257" s="66" t="str">
        <f t="shared" si="83"/>
        <v/>
      </c>
      <c r="Y257" s="66">
        <f t="shared" si="84"/>
        <v>0</v>
      </c>
      <c r="Z257" s="66">
        <f t="shared" si="85"/>
        <v>0</v>
      </c>
      <c r="AA257" s="66" t="e">
        <f t="shared" si="86"/>
        <v>#VALUE!</v>
      </c>
      <c r="AB257" s="67" t="e">
        <f t="shared" si="87"/>
        <v>#VALUE!</v>
      </c>
      <c r="AC257" s="87" t="e">
        <f t="shared" si="88"/>
        <v>#VALUE!</v>
      </c>
      <c r="AD257" s="87" t="e">
        <f t="shared" si="89"/>
        <v>#VALUE!</v>
      </c>
      <c r="AE257" s="87" t="e">
        <f t="shared" si="90"/>
        <v>#VALUE!</v>
      </c>
      <c r="AF257" s="87" t="e">
        <f t="shared" si="91"/>
        <v>#VALUE!</v>
      </c>
      <c r="AG257" s="67" t="e">
        <f t="shared" si="92"/>
        <v>#VALUE!</v>
      </c>
      <c r="AH257" s="87" t="e">
        <f t="shared" si="93"/>
        <v>#VALUE!</v>
      </c>
      <c r="AI257" s="87" t="e">
        <f t="shared" si="94"/>
        <v>#VALUE!</v>
      </c>
      <c r="AJ257" s="87" t="e">
        <f t="shared" si="95"/>
        <v>#VALUE!</v>
      </c>
      <c r="AK257" s="144" t="e">
        <f t="shared" si="96"/>
        <v>#VALUE!</v>
      </c>
      <c r="AL257" s="144" t="e">
        <f t="shared" si="97"/>
        <v>#VALUE!</v>
      </c>
    </row>
    <row r="258" spans="1:38" s="77" customFormat="1" x14ac:dyDescent="0.2">
      <c r="A258" s="14"/>
      <c r="B258" s="64"/>
      <c r="C258" s="64"/>
      <c r="D258" s="152"/>
      <c r="E258" s="152"/>
      <c r="F258" s="152"/>
      <c r="G258" s="152"/>
      <c r="H258" s="152"/>
      <c r="I258" s="152"/>
      <c r="J258" s="152"/>
      <c r="K258" s="152"/>
      <c r="L258" s="152"/>
      <c r="M258" s="152"/>
      <c r="N258" s="152"/>
      <c r="O258" s="152"/>
      <c r="P258" s="152"/>
      <c r="Q258" s="152"/>
      <c r="R258" s="152"/>
      <c r="S258" s="66" t="str">
        <f t="shared" si="78"/>
        <v/>
      </c>
      <c r="T258" s="66" t="str">
        <f t="shared" si="79"/>
        <v/>
      </c>
      <c r="U258" s="66" t="str">
        <f t="shared" si="80"/>
        <v/>
      </c>
      <c r="V258" s="66" t="str">
        <f t="shared" si="81"/>
        <v/>
      </c>
      <c r="W258" s="66" t="str">
        <f t="shared" si="82"/>
        <v/>
      </c>
      <c r="X258" s="66" t="str">
        <f t="shared" si="83"/>
        <v/>
      </c>
      <c r="Y258" s="66">
        <f t="shared" si="84"/>
        <v>0</v>
      </c>
      <c r="Z258" s="66">
        <f t="shared" si="85"/>
        <v>0</v>
      </c>
      <c r="AA258" s="66" t="e">
        <f t="shared" si="86"/>
        <v>#VALUE!</v>
      </c>
      <c r="AB258" s="67" t="e">
        <f t="shared" si="87"/>
        <v>#VALUE!</v>
      </c>
      <c r="AC258" s="87" t="e">
        <f t="shared" si="88"/>
        <v>#VALUE!</v>
      </c>
      <c r="AD258" s="87" t="e">
        <f t="shared" si="89"/>
        <v>#VALUE!</v>
      </c>
      <c r="AE258" s="87" t="e">
        <f t="shared" si="90"/>
        <v>#VALUE!</v>
      </c>
      <c r="AF258" s="87" t="e">
        <f t="shared" si="91"/>
        <v>#VALUE!</v>
      </c>
      <c r="AG258" s="67" t="e">
        <f t="shared" si="92"/>
        <v>#VALUE!</v>
      </c>
      <c r="AH258" s="87" t="e">
        <f t="shared" si="93"/>
        <v>#VALUE!</v>
      </c>
      <c r="AI258" s="87" t="e">
        <f t="shared" si="94"/>
        <v>#VALUE!</v>
      </c>
      <c r="AJ258" s="87" t="e">
        <f t="shared" si="95"/>
        <v>#VALUE!</v>
      </c>
      <c r="AK258" s="144" t="e">
        <f t="shared" si="96"/>
        <v>#VALUE!</v>
      </c>
      <c r="AL258" s="144" t="e">
        <f t="shared" si="97"/>
        <v>#VALUE!</v>
      </c>
    </row>
    <row r="259" spans="1:38" s="77" customFormat="1" x14ac:dyDescent="0.2">
      <c r="A259" s="14"/>
      <c r="B259" s="64"/>
      <c r="C259" s="64"/>
      <c r="D259" s="152"/>
      <c r="E259" s="152"/>
      <c r="F259" s="152"/>
      <c r="G259" s="152"/>
      <c r="H259" s="152"/>
      <c r="I259" s="152"/>
      <c r="J259" s="152"/>
      <c r="K259" s="152"/>
      <c r="L259" s="152"/>
      <c r="M259" s="152"/>
      <c r="N259" s="152"/>
      <c r="O259" s="152"/>
      <c r="P259" s="152"/>
      <c r="Q259" s="152"/>
      <c r="R259" s="152"/>
      <c r="S259" s="66" t="str">
        <f t="shared" ref="S259:S322" si="98">IFERROR(Q259*(Y259/(Y259+Z259+R259)),"")</f>
        <v/>
      </c>
      <c r="T259" s="66" t="str">
        <f t="shared" ref="T259:T322" si="99">IFERROR(Q259*(Z259/(Y259+Z259+R259)),"")</f>
        <v/>
      </c>
      <c r="U259" s="66" t="str">
        <f t="shared" ref="U259:U322" si="100">IFERROR(Q259*(R259/(Y259+Z259+R259)),"")</f>
        <v/>
      </c>
      <c r="V259" s="66" t="str">
        <f t="shared" ref="V259:V322" si="101">IFERROR(E259+G259+I259+K259+M259+S259+O259,"")</f>
        <v/>
      </c>
      <c r="W259" s="66" t="str">
        <f t="shared" ref="W259:W322" si="102">IFERROR(F259+H259+J259+L259+N259+T259+P259,"")</f>
        <v/>
      </c>
      <c r="X259" s="66" t="str">
        <f t="shared" ref="X259:X322" si="103">IFERROR(R259+U259,"")</f>
        <v/>
      </c>
      <c r="Y259" s="66">
        <f t="shared" ref="Y259:Y322" si="104">E259+G259+I259+K259+M259+O259</f>
        <v>0</v>
      </c>
      <c r="Z259" s="66">
        <f t="shared" ref="Z259:Z322" si="105">F259+H259+J259+L259+N259+P259</f>
        <v>0</v>
      </c>
      <c r="AA259" s="66" t="e">
        <f t="shared" ref="AA259:AA322" si="106">V259+W259+X259</f>
        <v>#VALUE!</v>
      </c>
      <c r="AB259" s="67" t="e">
        <f t="shared" ref="AB259:AB322" si="107">V259/(V259+W259+X259)</f>
        <v>#VALUE!</v>
      </c>
      <c r="AC259" s="87" t="e">
        <f t="shared" ref="AC259:AC322" si="108">W259/(V259+W259+X259)</f>
        <v>#VALUE!</v>
      </c>
      <c r="AD259" s="87" t="e">
        <f t="shared" ref="AD259:AD322" si="109">X259/(V259+W259+X259)</f>
        <v>#VALUE!</v>
      </c>
      <c r="AE259" s="87" t="e">
        <f t="shared" ref="AE259:AE322" si="110">E259/AA259</f>
        <v>#VALUE!</v>
      </c>
      <c r="AF259" s="87" t="e">
        <f t="shared" ref="AF259:AF322" si="111">G259/AA259</f>
        <v>#VALUE!</v>
      </c>
      <c r="AG259" s="67" t="e">
        <f t="shared" ref="AG259:AG322" si="112">I259/AA259</f>
        <v>#VALUE!</v>
      </c>
      <c r="AH259" s="87" t="e">
        <f t="shared" ref="AH259:AH322" si="113">K259/AA259</f>
        <v>#VALUE!</v>
      </c>
      <c r="AI259" s="87" t="e">
        <f t="shared" ref="AI259:AI322" si="114">M259/AA259</f>
        <v>#VALUE!</v>
      </c>
      <c r="AJ259" s="87" t="e">
        <f t="shared" ref="AJ259:AJ322" si="115">Q259/AA259</f>
        <v>#VALUE!</v>
      </c>
      <c r="AK259" s="144" t="e">
        <f t="shared" ref="AK259:AK322" si="116">D259-AA259</f>
        <v>#VALUE!</v>
      </c>
      <c r="AL259" s="144" t="e">
        <f t="shared" ref="AL259:AL322" si="117">AK259/D259*100</f>
        <v>#VALUE!</v>
      </c>
    </row>
    <row r="260" spans="1:38" s="77" customFormat="1" x14ac:dyDescent="0.2">
      <c r="A260" s="14"/>
      <c r="B260" s="64"/>
      <c r="C260" s="64"/>
      <c r="D260" s="152"/>
      <c r="E260" s="152"/>
      <c r="F260" s="152"/>
      <c r="G260" s="152"/>
      <c r="H260" s="152"/>
      <c r="I260" s="152"/>
      <c r="J260" s="152"/>
      <c r="K260" s="152"/>
      <c r="L260" s="152"/>
      <c r="M260" s="152"/>
      <c r="N260" s="152"/>
      <c r="O260" s="152"/>
      <c r="P260" s="152"/>
      <c r="Q260" s="152"/>
      <c r="R260" s="152"/>
      <c r="S260" s="66" t="str">
        <f t="shared" si="98"/>
        <v/>
      </c>
      <c r="T260" s="66" t="str">
        <f t="shared" si="99"/>
        <v/>
      </c>
      <c r="U260" s="66" t="str">
        <f t="shared" si="100"/>
        <v/>
      </c>
      <c r="V260" s="66" t="str">
        <f t="shared" si="101"/>
        <v/>
      </c>
      <c r="W260" s="66" t="str">
        <f t="shared" si="102"/>
        <v/>
      </c>
      <c r="X260" s="66" t="str">
        <f t="shared" si="103"/>
        <v/>
      </c>
      <c r="Y260" s="66">
        <f t="shared" si="104"/>
        <v>0</v>
      </c>
      <c r="Z260" s="66">
        <f t="shared" si="105"/>
        <v>0</v>
      </c>
      <c r="AA260" s="66" t="e">
        <f t="shared" si="106"/>
        <v>#VALUE!</v>
      </c>
      <c r="AB260" s="67" t="e">
        <f t="shared" si="107"/>
        <v>#VALUE!</v>
      </c>
      <c r="AC260" s="87" t="e">
        <f t="shared" si="108"/>
        <v>#VALUE!</v>
      </c>
      <c r="AD260" s="87" t="e">
        <f t="shared" si="109"/>
        <v>#VALUE!</v>
      </c>
      <c r="AE260" s="87" t="e">
        <f t="shared" si="110"/>
        <v>#VALUE!</v>
      </c>
      <c r="AF260" s="87" t="e">
        <f t="shared" si="111"/>
        <v>#VALUE!</v>
      </c>
      <c r="AG260" s="67" t="e">
        <f t="shared" si="112"/>
        <v>#VALUE!</v>
      </c>
      <c r="AH260" s="87" t="e">
        <f t="shared" si="113"/>
        <v>#VALUE!</v>
      </c>
      <c r="AI260" s="87" t="e">
        <f t="shared" si="114"/>
        <v>#VALUE!</v>
      </c>
      <c r="AJ260" s="87" t="e">
        <f t="shared" si="115"/>
        <v>#VALUE!</v>
      </c>
      <c r="AK260" s="144" t="e">
        <f t="shared" si="116"/>
        <v>#VALUE!</v>
      </c>
      <c r="AL260" s="144" t="e">
        <f t="shared" si="117"/>
        <v>#VALUE!</v>
      </c>
    </row>
    <row r="261" spans="1:38" s="77" customFormat="1" x14ac:dyDescent="0.2">
      <c r="A261" s="14"/>
      <c r="B261" s="64"/>
      <c r="C261" s="64"/>
      <c r="D261" s="152"/>
      <c r="E261" s="152"/>
      <c r="F261" s="152"/>
      <c r="G261" s="152"/>
      <c r="H261" s="152"/>
      <c r="I261" s="152"/>
      <c r="J261" s="152"/>
      <c r="K261" s="152"/>
      <c r="L261" s="152"/>
      <c r="M261" s="152"/>
      <c r="N261" s="152"/>
      <c r="O261" s="152"/>
      <c r="P261" s="152"/>
      <c r="Q261" s="152"/>
      <c r="R261" s="152"/>
      <c r="S261" s="66" t="str">
        <f t="shared" si="98"/>
        <v/>
      </c>
      <c r="T261" s="66" t="str">
        <f t="shared" si="99"/>
        <v/>
      </c>
      <c r="U261" s="66" t="str">
        <f t="shared" si="100"/>
        <v/>
      </c>
      <c r="V261" s="66" t="str">
        <f t="shared" si="101"/>
        <v/>
      </c>
      <c r="W261" s="66" t="str">
        <f t="shared" si="102"/>
        <v/>
      </c>
      <c r="X261" s="66" t="str">
        <f t="shared" si="103"/>
        <v/>
      </c>
      <c r="Y261" s="66">
        <f t="shared" si="104"/>
        <v>0</v>
      </c>
      <c r="Z261" s="66">
        <f t="shared" si="105"/>
        <v>0</v>
      </c>
      <c r="AA261" s="66" t="e">
        <f t="shared" si="106"/>
        <v>#VALUE!</v>
      </c>
      <c r="AB261" s="67" t="e">
        <f t="shared" si="107"/>
        <v>#VALUE!</v>
      </c>
      <c r="AC261" s="87" t="e">
        <f t="shared" si="108"/>
        <v>#VALUE!</v>
      </c>
      <c r="AD261" s="87" t="e">
        <f t="shared" si="109"/>
        <v>#VALUE!</v>
      </c>
      <c r="AE261" s="87" t="e">
        <f t="shared" si="110"/>
        <v>#VALUE!</v>
      </c>
      <c r="AF261" s="87" t="e">
        <f t="shared" si="111"/>
        <v>#VALUE!</v>
      </c>
      <c r="AG261" s="67" t="e">
        <f t="shared" si="112"/>
        <v>#VALUE!</v>
      </c>
      <c r="AH261" s="87" t="e">
        <f t="shared" si="113"/>
        <v>#VALUE!</v>
      </c>
      <c r="AI261" s="87" t="e">
        <f t="shared" si="114"/>
        <v>#VALUE!</v>
      </c>
      <c r="AJ261" s="87" t="e">
        <f t="shared" si="115"/>
        <v>#VALUE!</v>
      </c>
      <c r="AK261" s="144" t="e">
        <f t="shared" si="116"/>
        <v>#VALUE!</v>
      </c>
      <c r="AL261" s="144" t="e">
        <f t="shared" si="117"/>
        <v>#VALUE!</v>
      </c>
    </row>
    <row r="262" spans="1:38" s="77" customFormat="1" x14ac:dyDescent="0.2">
      <c r="A262" s="14"/>
      <c r="B262" s="64"/>
      <c r="C262" s="64"/>
      <c r="D262" s="152"/>
      <c r="E262" s="152"/>
      <c r="F262" s="152"/>
      <c r="G262" s="152"/>
      <c r="H262" s="152"/>
      <c r="I262" s="152"/>
      <c r="J262" s="152"/>
      <c r="K262" s="152"/>
      <c r="L262" s="152"/>
      <c r="M262" s="152"/>
      <c r="N262" s="152"/>
      <c r="O262" s="152"/>
      <c r="P262" s="152"/>
      <c r="Q262" s="152"/>
      <c r="R262" s="152"/>
      <c r="S262" s="66" t="str">
        <f t="shared" si="98"/>
        <v/>
      </c>
      <c r="T262" s="66" t="str">
        <f t="shared" si="99"/>
        <v/>
      </c>
      <c r="U262" s="66" t="str">
        <f t="shared" si="100"/>
        <v/>
      </c>
      <c r="V262" s="66" t="str">
        <f t="shared" si="101"/>
        <v/>
      </c>
      <c r="W262" s="66" t="str">
        <f t="shared" si="102"/>
        <v/>
      </c>
      <c r="X262" s="66" t="str">
        <f t="shared" si="103"/>
        <v/>
      </c>
      <c r="Y262" s="66">
        <f t="shared" si="104"/>
        <v>0</v>
      </c>
      <c r="Z262" s="66">
        <f t="shared" si="105"/>
        <v>0</v>
      </c>
      <c r="AA262" s="66" t="e">
        <f t="shared" si="106"/>
        <v>#VALUE!</v>
      </c>
      <c r="AB262" s="67" t="e">
        <f t="shared" si="107"/>
        <v>#VALUE!</v>
      </c>
      <c r="AC262" s="87" t="e">
        <f t="shared" si="108"/>
        <v>#VALUE!</v>
      </c>
      <c r="AD262" s="87" t="e">
        <f t="shared" si="109"/>
        <v>#VALUE!</v>
      </c>
      <c r="AE262" s="87" t="e">
        <f t="shared" si="110"/>
        <v>#VALUE!</v>
      </c>
      <c r="AF262" s="87" t="e">
        <f t="shared" si="111"/>
        <v>#VALUE!</v>
      </c>
      <c r="AG262" s="67" t="e">
        <f t="shared" si="112"/>
        <v>#VALUE!</v>
      </c>
      <c r="AH262" s="87" t="e">
        <f t="shared" si="113"/>
        <v>#VALUE!</v>
      </c>
      <c r="AI262" s="87" t="e">
        <f t="shared" si="114"/>
        <v>#VALUE!</v>
      </c>
      <c r="AJ262" s="87" t="e">
        <f t="shared" si="115"/>
        <v>#VALUE!</v>
      </c>
      <c r="AK262" s="144" t="e">
        <f t="shared" si="116"/>
        <v>#VALUE!</v>
      </c>
      <c r="AL262" s="144" t="e">
        <f t="shared" si="117"/>
        <v>#VALUE!</v>
      </c>
    </row>
    <row r="263" spans="1:38" s="77" customFormat="1" x14ac:dyDescent="0.2">
      <c r="A263" s="14"/>
      <c r="B263" s="64"/>
      <c r="C263" s="64"/>
      <c r="D263" s="152"/>
      <c r="E263" s="152"/>
      <c r="F263" s="152"/>
      <c r="G263" s="152"/>
      <c r="H263" s="152"/>
      <c r="I263" s="152"/>
      <c r="J263" s="152"/>
      <c r="K263" s="152"/>
      <c r="L263" s="152"/>
      <c r="M263" s="152"/>
      <c r="N263" s="152"/>
      <c r="O263" s="152"/>
      <c r="P263" s="152"/>
      <c r="Q263" s="152"/>
      <c r="R263" s="152"/>
      <c r="S263" s="66" t="str">
        <f t="shared" si="98"/>
        <v/>
      </c>
      <c r="T263" s="66" t="str">
        <f t="shared" si="99"/>
        <v/>
      </c>
      <c r="U263" s="66" t="str">
        <f t="shared" si="100"/>
        <v/>
      </c>
      <c r="V263" s="66" t="str">
        <f t="shared" si="101"/>
        <v/>
      </c>
      <c r="W263" s="66" t="str">
        <f t="shared" si="102"/>
        <v/>
      </c>
      <c r="X263" s="66" t="str">
        <f t="shared" si="103"/>
        <v/>
      </c>
      <c r="Y263" s="66">
        <f t="shared" si="104"/>
        <v>0</v>
      </c>
      <c r="Z263" s="66">
        <f t="shared" si="105"/>
        <v>0</v>
      </c>
      <c r="AA263" s="66" t="e">
        <f t="shared" si="106"/>
        <v>#VALUE!</v>
      </c>
      <c r="AB263" s="67" t="e">
        <f t="shared" si="107"/>
        <v>#VALUE!</v>
      </c>
      <c r="AC263" s="87" t="e">
        <f t="shared" si="108"/>
        <v>#VALUE!</v>
      </c>
      <c r="AD263" s="87" t="e">
        <f t="shared" si="109"/>
        <v>#VALUE!</v>
      </c>
      <c r="AE263" s="87" t="e">
        <f t="shared" si="110"/>
        <v>#VALUE!</v>
      </c>
      <c r="AF263" s="87" t="e">
        <f t="shared" si="111"/>
        <v>#VALUE!</v>
      </c>
      <c r="AG263" s="67" t="e">
        <f t="shared" si="112"/>
        <v>#VALUE!</v>
      </c>
      <c r="AH263" s="87" t="e">
        <f t="shared" si="113"/>
        <v>#VALUE!</v>
      </c>
      <c r="AI263" s="87" t="e">
        <f t="shared" si="114"/>
        <v>#VALUE!</v>
      </c>
      <c r="AJ263" s="87" t="e">
        <f t="shared" si="115"/>
        <v>#VALUE!</v>
      </c>
      <c r="AK263" s="144" t="e">
        <f t="shared" si="116"/>
        <v>#VALUE!</v>
      </c>
      <c r="AL263" s="144" t="e">
        <f t="shared" si="117"/>
        <v>#VALUE!</v>
      </c>
    </row>
    <row r="264" spans="1:38" s="77" customFormat="1" x14ac:dyDescent="0.2">
      <c r="A264" s="14"/>
      <c r="B264" s="64"/>
      <c r="C264" s="64"/>
      <c r="D264" s="152"/>
      <c r="E264" s="152"/>
      <c r="F264" s="152"/>
      <c r="G264" s="152"/>
      <c r="H264" s="152"/>
      <c r="I264" s="152"/>
      <c r="J264" s="152"/>
      <c r="K264" s="152"/>
      <c r="L264" s="152"/>
      <c r="M264" s="152"/>
      <c r="N264" s="152"/>
      <c r="O264" s="152"/>
      <c r="P264" s="152"/>
      <c r="Q264" s="152"/>
      <c r="R264" s="152"/>
      <c r="S264" s="66" t="str">
        <f t="shared" si="98"/>
        <v/>
      </c>
      <c r="T264" s="66" t="str">
        <f t="shared" si="99"/>
        <v/>
      </c>
      <c r="U264" s="66" t="str">
        <f t="shared" si="100"/>
        <v/>
      </c>
      <c r="V264" s="66" t="str">
        <f t="shared" si="101"/>
        <v/>
      </c>
      <c r="W264" s="66" t="str">
        <f t="shared" si="102"/>
        <v/>
      </c>
      <c r="X264" s="66" t="str">
        <f t="shared" si="103"/>
        <v/>
      </c>
      <c r="Y264" s="66">
        <f t="shared" si="104"/>
        <v>0</v>
      </c>
      <c r="Z264" s="66">
        <f t="shared" si="105"/>
        <v>0</v>
      </c>
      <c r="AA264" s="66" t="e">
        <f t="shared" si="106"/>
        <v>#VALUE!</v>
      </c>
      <c r="AB264" s="67" t="e">
        <f t="shared" si="107"/>
        <v>#VALUE!</v>
      </c>
      <c r="AC264" s="87" t="e">
        <f t="shared" si="108"/>
        <v>#VALUE!</v>
      </c>
      <c r="AD264" s="87" t="e">
        <f t="shared" si="109"/>
        <v>#VALUE!</v>
      </c>
      <c r="AE264" s="87" t="e">
        <f t="shared" si="110"/>
        <v>#VALUE!</v>
      </c>
      <c r="AF264" s="87" t="e">
        <f t="shared" si="111"/>
        <v>#VALUE!</v>
      </c>
      <c r="AG264" s="67" t="e">
        <f t="shared" si="112"/>
        <v>#VALUE!</v>
      </c>
      <c r="AH264" s="87" t="e">
        <f t="shared" si="113"/>
        <v>#VALUE!</v>
      </c>
      <c r="AI264" s="87" t="e">
        <f t="shared" si="114"/>
        <v>#VALUE!</v>
      </c>
      <c r="AJ264" s="87" t="e">
        <f t="shared" si="115"/>
        <v>#VALUE!</v>
      </c>
      <c r="AK264" s="144" t="e">
        <f t="shared" si="116"/>
        <v>#VALUE!</v>
      </c>
      <c r="AL264" s="144" t="e">
        <f t="shared" si="117"/>
        <v>#VALUE!</v>
      </c>
    </row>
    <row r="265" spans="1:38" s="77" customFormat="1" x14ac:dyDescent="0.2">
      <c r="A265" s="14"/>
      <c r="B265" s="64"/>
      <c r="C265" s="64"/>
      <c r="D265" s="152"/>
      <c r="E265" s="152"/>
      <c r="F265" s="152"/>
      <c r="G265" s="152"/>
      <c r="H265" s="152"/>
      <c r="I265" s="152"/>
      <c r="J265" s="152"/>
      <c r="K265" s="152"/>
      <c r="L265" s="152"/>
      <c r="M265" s="152"/>
      <c r="N265" s="152"/>
      <c r="O265" s="152"/>
      <c r="P265" s="152"/>
      <c r="Q265" s="152"/>
      <c r="R265" s="152"/>
      <c r="S265" s="66" t="str">
        <f t="shared" si="98"/>
        <v/>
      </c>
      <c r="T265" s="66" t="str">
        <f t="shared" si="99"/>
        <v/>
      </c>
      <c r="U265" s="66" t="str">
        <f t="shared" si="100"/>
        <v/>
      </c>
      <c r="V265" s="66" t="str">
        <f t="shared" si="101"/>
        <v/>
      </c>
      <c r="W265" s="66" t="str">
        <f t="shared" si="102"/>
        <v/>
      </c>
      <c r="X265" s="66" t="str">
        <f t="shared" si="103"/>
        <v/>
      </c>
      <c r="Y265" s="66">
        <f t="shared" si="104"/>
        <v>0</v>
      </c>
      <c r="Z265" s="66">
        <f t="shared" si="105"/>
        <v>0</v>
      </c>
      <c r="AA265" s="66" t="e">
        <f t="shared" si="106"/>
        <v>#VALUE!</v>
      </c>
      <c r="AB265" s="67" t="e">
        <f t="shared" si="107"/>
        <v>#VALUE!</v>
      </c>
      <c r="AC265" s="87" t="e">
        <f t="shared" si="108"/>
        <v>#VALUE!</v>
      </c>
      <c r="AD265" s="87" t="e">
        <f t="shared" si="109"/>
        <v>#VALUE!</v>
      </c>
      <c r="AE265" s="87" t="e">
        <f t="shared" si="110"/>
        <v>#VALUE!</v>
      </c>
      <c r="AF265" s="87" t="e">
        <f t="shared" si="111"/>
        <v>#VALUE!</v>
      </c>
      <c r="AG265" s="67" t="e">
        <f t="shared" si="112"/>
        <v>#VALUE!</v>
      </c>
      <c r="AH265" s="87" t="e">
        <f t="shared" si="113"/>
        <v>#VALUE!</v>
      </c>
      <c r="AI265" s="87" t="e">
        <f t="shared" si="114"/>
        <v>#VALUE!</v>
      </c>
      <c r="AJ265" s="87" t="e">
        <f t="shared" si="115"/>
        <v>#VALUE!</v>
      </c>
      <c r="AK265" s="144" t="e">
        <f t="shared" si="116"/>
        <v>#VALUE!</v>
      </c>
      <c r="AL265" s="144" t="e">
        <f t="shared" si="117"/>
        <v>#VALUE!</v>
      </c>
    </row>
    <row r="266" spans="1:38" s="77" customFormat="1" x14ac:dyDescent="0.2">
      <c r="A266" s="14"/>
      <c r="B266" s="64"/>
      <c r="C266" s="64"/>
      <c r="D266" s="152"/>
      <c r="E266" s="152"/>
      <c r="F266" s="152"/>
      <c r="G266" s="152"/>
      <c r="H266" s="152"/>
      <c r="I266" s="152"/>
      <c r="J266" s="152"/>
      <c r="K266" s="152"/>
      <c r="L266" s="152"/>
      <c r="M266" s="152"/>
      <c r="N266" s="152"/>
      <c r="O266" s="152"/>
      <c r="P266" s="152"/>
      <c r="Q266" s="152"/>
      <c r="R266" s="152"/>
      <c r="S266" s="66" t="str">
        <f t="shared" si="98"/>
        <v/>
      </c>
      <c r="T266" s="66" t="str">
        <f t="shared" si="99"/>
        <v/>
      </c>
      <c r="U266" s="66" t="str">
        <f t="shared" si="100"/>
        <v/>
      </c>
      <c r="V266" s="66" t="str">
        <f t="shared" si="101"/>
        <v/>
      </c>
      <c r="W266" s="66" t="str">
        <f t="shared" si="102"/>
        <v/>
      </c>
      <c r="X266" s="66" t="str">
        <f t="shared" si="103"/>
        <v/>
      </c>
      <c r="Y266" s="66">
        <f t="shared" si="104"/>
        <v>0</v>
      </c>
      <c r="Z266" s="66">
        <f t="shared" si="105"/>
        <v>0</v>
      </c>
      <c r="AA266" s="66" t="e">
        <f t="shared" si="106"/>
        <v>#VALUE!</v>
      </c>
      <c r="AB266" s="67" t="e">
        <f t="shared" si="107"/>
        <v>#VALUE!</v>
      </c>
      <c r="AC266" s="87" t="e">
        <f t="shared" si="108"/>
        <v>#VALUE!</v>
      </c>
      <c r="AD266" s="87" t="e">
        <f t="shared" si="109"/>
        <v>#VALUE!</v>
      </c>
      <c r="AE266" s="87" t="e">
        <f t="shared" si="110"/>
        <v>#VALUE!</v>
      </c>
      <c r="AF266" s="87" t="e">
        <f t="shared" si="111"/>
        <v>#VALUE!</v>
      </c>
      <c r="AG266" s="67" t="e">
        <f t="shared" si="112"/>
        <v>#VALUE!</v>
      </c>
      <c r="AH266" s="87" t="e">
        <f t="shared" si="113"/>
        <v>#VALUE!</v>
      </c>
      <c r="AI266" s="87" t="e">
        <f t="shared" si="114"/>
        <v>#VALUE!</v>
      </c>
      <c r="AJ266" s="87" t="e">
        <f t="shared" si="115"/>
        <v>#VALUE!</v>
      </c>
      <c r="AK266" s="144" t="e">
        <f t="shared" si="116"/>
        <v>#VALUE!</v>
      </c>
      <c r="AL266" s="144" t="e">
        <f t="shared" si="117"/>
        <v>#VALUE!</v>
      </c>
    </row>
    <row r="267" spans="1:38" s="77" customFormat="1" x14ac:dyDescent="0.2">
      <c r="A267" s="14"/>
      <c r="B267" s="64"/>
      <c r="C267" s="64"/>
      <c r="D267" s="152"/>
      <c r="E267" s="152"/>
      <c r="F267" s="152"/>
      <c r="G267" s="152"/>
      <c r="H267" s="152"/>
      <c r="I267" s="152"/>
      <c r="J267" s="152"/>
      <c r="K267" s="152"/>
      <c r="L267" s="152"/>
      <c r="M267" s="152"/>
      <c r="N267" s="152"/>
      <c r="O267" s="152"/>
      <c r="P267" s="152"/>
      <c r="Q267" s="152"/>
      <c r="R267" s="152"/>
      <c r="S267" s="66" t="str">
        <f t="shared" si="98"/>
        <v/>
      </c>
      <c r="T267" s="66" t="str">
        <f t="shared" si="99"/>
        <v/>
      </c>
      <c r="U267" s="66" t="str">
        <f t="shared" si="100"/>
        <v/>
      </c>
      <c r="V267" s="66" t="str">
        <f t="shared" si="101"/>
        <v/>
      </c>
      <c r="W267" s="66" t="str">
        <f t="shared" si="102"/>
        <v/>
      </c>
      <c r="X267" s="66" t="str">
        <f t="shared" si="103"/>
        <v/>
      </c>
      <c r="Y267" s="66">
        <f t="shared" si="104"/>
        <v>0</v>
      </c>
      <c r="Z267" s="66">
        <f t="shared" si="105"/>
        <v>0</v>
      </c>
      <c r="AA267" s="66" t="e">
        <f t="shared" si="106"/>
        <v>#VALUE!</v>
      </c>
      <c r="AB267" s="67" t="e">
        <f t="shared" si="107"/>
        <v>#VALUE!</v>
      </c>
      <c r="AC267" s="87" t="e">
        <f t="shared" si="108"/>
        <v>#VALUE!</v>
      </c>
      <c r="AD267" s="87" t="e">
        <f t="shared" si="109"/>
        <v>#VALUE!</v>
      </c>
      <c r="AE267" s="87" t="e">
        <f t="shared" si="110"/>
        <v>#VALUE!</v>
      </c>
      <c r="AF267" s="87" t="e">
        <f t="shared" si="111"/>
        <v>#VALUE!</v>
      </c>
      <c r="AG267" s="67" t="e">
        <f t="shared" si="112"/>
        <v>#VALUE!</v>
      </c>
      <c r="AH267" s="87" t="e">
        <f t="shared" si="113"/>
        <v>#VALUE!</v>
      </c>
      <c r="AI267" s="87" t="e">
        <f t="shared" si="114"/>
        <v>#VALUE!</v>
      </c>
      <c r="AJ267" s="87" t="e">
        <f t="shared" si="115"/>
        <v>#VALUE!</v>
      </c>
      <c r="AK267" s="144" t="e">
        <f t="shared" si="116"/>
        <v>#VALUE!</v>
      </c>
      <c r="AL267" s="144" t="e">
        <f t="shared" si="117"/>
        <v>#VALUE!</v>
      </c>
    </row>
    <row r="268" spans="1:38" s="77" customFormat="1" x14ac:dyDescent="0.2">
      <c r="A268" s="14"/>
      <c r="B268" s="64"/>
      <c r="C268" s="64"/>
      <c r="D268" s="152"/>
      <c r="E268" s="152"/>
      <c r="F268" s="152"/>
      <c r="G268" s="152"/>
      <c r="H268" s="152"/>
      <c r="I268" s="152"/>
      <c r="J268" s="152"/>
      <c r="K268" s="152"/>
      <c r="L268" s="152"/>
      <c r="M268" s="152"/>
      <c r="N268" s="152"/>
      <c r="O268" s="152"/>
      <c r="P268" s="152"/>
      <c r="Q268" s="152"/>
      <c r="R268" s="152"/>
      <c r="S268" s="66" t="str">
        <f t="shared" si="98"/>
        <v/>
      </c>
      <c r="T268" s="66" t="str">
        <f t="shared" si="99"/>
        <v/>
      </c>
      <c r="U268" s="66" t="str">
        <f t="shared" si="100"/>
        <v/>
      </c>
      <c r="V268" s="66" t="str">
        <f t="shared" si="101"/>
        <v/>
      </c>
      <c r="W268" s="66" t="str">
        <f t="shared" si="102"/>
        <v/>
      </c>
      <c r="X268" s="66" t="str">
        <f t="shared" si="103"/>
        <v/>
      </c>
      <c r="Y268" s="66">
        <f t="shared" si="104"/>
        <v>0</v>
      </c>
      <c r="Z268" s="66">
        <f t="shared" si="105"/>
        <v>0</v>
      </c>
      <c r="AA268" s="66" t="e">
        <f t="shared" si="106"/>
        <v>#VALUE!</v>
      </c>
      <c r="AB268" s="67" t="e">
        <f t="shared" si="107"/>
        <v>#VALUE!</v>
      </c>
      <c r="AC268" s="87" t="e">
        <f t="shared" si="108"/>
        <v>#VALUE!</v>
      </c>
      <c r="AD268" s="87" t="e">
        <f t="shared" si="109"/>
        <v>#VALUE!</v>
      </c>
      <c r="AE268" s="87" t="e">
        <f t="shared" si="110"/>
        <v>#VALUE!</v>
      </c>
      <c r="AF268" s="87" t="e">
        <f t="shared" si="111"/>
        <v>#VALUE!</v>
      </c>
      <c r="AG268" s="67" t="e">
        <f t="shared" si="112"/>
        <v>#VALUE!</v>
      </c>
      <c r="AH268" s="87" t="e">
        <f t="shared" si="113"/>
        <v>#VALUE!</v>
      </c>
      <c r="AI268" s="87" t="e">
        <f t="shared" si="114"/>
        <v>#VALUE!</v>
      </c>
      <c r="AJ268" s="87" t="e">
        <f t="shared" si="115"/>
        <v>#VALUE!</v>
      </c>
      <c r="AK268" s="144" t="e">
        <f t="shared" si="116"/>
        <v>#VALUE!</v>
      </c>
      <c r="AL268" s="144" t="e">
        <f t="shared" si="117"/>
        <v>#VALUE!</v>
      </c>
    </row>
    <row r="269" spans="1:38" s="77" customFormat="1" x14ac:dyDescent="0.2">
      <c r="A269" s="14"/>
      <c r="B269" s="64"/>
      <c r="C269" s="64"/>
      <c r="D269" s="152"/>
      <c r="E269" s="152"/>
      <c r="F269" s="152"/>
      <c r="G269" s="152"/>
      <c r="H269" s="152"/>
      <c r="I269" s="152"/>
      <c r="J269" s="152"/>
      <c r="K269" s="152"/>
      <c r="L269" s="152"/>
      <c r="M269" s="152"/>
      <c r="N269" s="152"/>
      <c r="O269" s="152"/>
      <c r="P269" s="152"/>
      <c r="Q269" s="152"/>
      <c r="R269" s="152"/>
      <c r="S269" s="66" t="str">
        <f t="shared" si="98"/>
        <v/>
      </c>
      <c r="T269" s="66" t="str">
        <f t="shared" si="99"/>
        <v/>
      </c>
      <c r="U269" s="66" t="str">
        <f t="shared" si="100"/>
        <v/>
      </c>
      <c r="V269" s="66" t="str">
        <f t="shared" si="101"/>
        <v/>
      </c>
      <c r="W269" s="66" t="str">
        <f t="shared" si="102"/>
        <v/>
      </c>
      <c r="X269" s="66" t="str">
        <f t="shared" si="103"/>
        <v/>
      </c>
      <c r="Y269" s="66">
        <f t="shared" si="104"/>
        <v>0</v>
      </c>
      <c r="Z269" s="66">
        <f t="shared" si="105"/>
        <v>0</v>
      </c>
      <c r="AA269" s="66" t="e">
        <f t="shared" si="106"/>
        <v>#VALUE!</v>
      </c>
      <c r="AB269" s="67" t="e">
        <f t="shared" si="107"/>
        <v>#VALUE!</v>
      </c>
      <c r="AC269" s="87" t="e">
        <f t="shared" si="108"/>
        <v>#VALUE!</v>
      </c>
      <c r="AD269" s="87" t="e">
        <f t="shared" si="109"/>
        <v>#VALUE!</v>
      </c>
      <c r="AE269" s="87" t="e">
        <f t="shared" si="110"/>
        <v>#VALUE!</v>
      </c>
      <c r="AF269" s="87" t="e">
        <f t="shared" si="111"/>
        <v>#VALUE!</v>
      </c>
      <c r="AG269" s="67" t="e">
        <f t="shared" si="112"/>
        <v>#VALUE!</v>
      </c>
      <c r="AH269" s="87" t="e">
        <f t="shared" si="113"/>
        <v>#VALUE!</v>
      </c>
      <c r="AI269" s="87" t="e">
        <f t="shared" si="114"/>
        <v>#VALUE!</v>
      </c>
      <c r="AJ269" s="87" t="e">
        <f t="shared" si="115"/>
        <v>#VALUE!</v>
      </c>
      <c r="AK269" s="144" t="e">
        <f t="shared" si="116"/>
        <v>#VALUE!</v>
      </c>
      <c r="AL269" s="144" t="e">
        <f t="shared" si="117"/>
        <v>#VALUE!</v>
      </c>
    </row>
    <row r="270" spans="1:38" s="77" customFormat="1" x14ac:dyDescent="0.2">
      <c r="A270" s="14"/>
      <c r="B270" s="64"/>
      <c r="C270" s="64"/>
      <c r="D270" s="152"/>
      <c r="E270" s="152"/>
      <c r="F270" s="152"/>
      <c r="G270" s="152"/>
      <c r="H270" s="152"/>
      <c r="I270" s="152"/>
      <c r="J270" s="152"/>
      <c r="K270" s="152"/>
      <c r="L270" s="152"/>
      <c r="M270" s="152"/>
      <c r="N270" s="152"/>
      <c r="O270" s="152"/>
      <c r="P270" s="152"/>
      <c r="Q270" s="152"/>
      <c r="R270" s="152"/>
      <c r="S270" s="66" t="str">
        <f t="shared" si="98"/>
        <v/>
      </c>
      <c r="T270" s="66" t="str">
        <f t="shared" si="99"/>
        <v/>
      </c>
      <c r="U270" s="66" t="str">
        <f t="shared" si="100"/>
        <v/>
      </c>
      <c r="V270" s="66" t="str">
        <f t="shared" si="101"/>
        <v/>
      </c>
      <c r="W270" s="66" t="str">
        <f t="shared" si="102"/>
        <v/>
      </c>
      <c r="X270" s="66" t="str">
        <f t="shared" si="103"/>
        <v/>
      </c>
      <c r="Y270" s="66">
        <f t="shared" si="104"/>
        <v>0</v>
      </c>
      <c r="Z270" s="66">
        <f t="shared" si="105"/>
        <v>0</v>
      </c>
      <c r="AA270" s="66" t="e">
        <f t="shared" si="106"/>
        <v>#VALUE!</v>
      </c>
      <c r="AB270" s="67" t="e">
        <f t="shared" si="107"/>
        <v>#VALUE!</v>
      </c>
      <c r="AC270" s="87" t="e">
        <f t="shared" si="108"/>
        <v>#VALUE!</v>
      </c>
      <c r="AD270" s="87" t="e">
        <f t="shared" si="109"/>
        <v>#VALUE!</v>
      </c>
      <c r="AE270" s="87" t="e">
        <f t="shared" si="110"/>
        <v>#VALUE!</v>
      </c>
      <c r="AF270" s="87" t="e">
        <f t="shared" si="111"/>
        <v>#VALUE!</v>
      </c>
      <c r="AG270" s="67" t="e">
        <f t="shared" si="112"/>
        <v>#VALUE!</v>
      </c>
      <c r="AH270" s="87" t="e">
        <f t="shared" si="113"/>
        <v>#VALUE!</v>
      </c>
      <c r="AI270" s="87" t="e">
        <f t="shared" si="114"/>
        <v>#VALUE!</v>
      </c>
      <c r="AJ270" s="87" t="e">
        <f t="shared" si="115"/>
        <v>#VALUE!</v>
      </c>
      <c r="AK270" s="144" t="e">
        <f t="shared" si="116"/>
        <v>#VALUE!</v>
      </c>
      <c r="AL270" s="144" t="e">
        <f t="shared" si="117"/>
        <v>#VALUE!</v>
      </c>
    </row>
    <row r="271" spans="1:38" s="77" customFormat="1" x14ac:dyDescent="0.2">
      <c r="A271" s="14"/>
      <c r="B271" s="64"/>
      <c r="C271" s="64"/>
      <c r="D271" s="152"/>
      <c r="E271" s="152"/>
      <c r="F271" s="152"/>
      <c r="G271" s="152"/>
      <c r="H271" s="152"/>
      <c r="I271" s="152"/>
      <c r="J271" s="152"/>
      <c r="K271" s="152"/>
      <c r="L271" s="152"/>
      <c r="M271" s="152"/>
      <c r="N271" s="152"/>
      <c r="O271" s="152"/>
      <c r="P271" s="152"/>
      <c r="Q271" s="152"/>
      <c r="R271" s="152"/>
      <c r="S271" s="66" t="str">
        <f t="shared" si="98"/>
        <v/>
      </c>
      <c r="T271" s="66" t="str">
        <f t="shared" si="99"/>
        <v/>
      </c>
      <c r="U271" s="66" t="str">
        <f t="shared" si="100"/>
        <v/>
      </c>
      <c r="V271" s="66" t="str">
        <f t="shared" si="101"/>
        <v/>
      </c>
      <c r="W271" s="66" t="str">
        <f t="shared" si="102"/>
        <v/>
      </c>
      <c r="X271" s="66" t="str">
        <f t="shared" si="103"/>
        <v/>
      </c>
      <c r="Y271" s="66">
        <f t="shared" si="104"/>
        <v>0</v>
      </c>
      <c r="Z271" s="66">
        <f t="shared" si="105"/>
        <v>0</v>
      </c>
      <c r="AA271" s="66" t="e">
        <f t="shared" si="106"/>
        <v>#VALUE!</v>
      </c>
      <c r="AB271" s="67" t="e">
        <f t="shared" si="107"/>
        <v>#VALUE!</v>
      </c>
      <c r="AC271" s="87" t="e">
        <f t="shared" si="108"/>
        <v>#VALUE!</v>
      </c>
      <c r="AD271" s="87" t="e">
        <f t="shared" si="109"/>
        <v>#VALUE!</v>
      </c>
      <c r="AE271" s="87" t="e">
        <f t="shared" si="110"/>
        <v>#VALUE!</v>
      </c>
      <c r="AF271" s="87" t="e">
        <f t="shared" si="111"/>
        <v>#VALUE!</v>
      </c>
      <c r="AG271" s="67" t="e">
        <f t="shared" si="112"/>
        <v>#VALUE!</v>
      </c>
      <c r="AH271" s="87" t="e">
        <f t="shared" si="113"/>
        <v>#VALUE!</v>
      </c>
      <c r="AI271" s="87" t="e">
        <f t="shared" si="114"/>
        <v>#VALUE!</v>
      </c>
      <c r="AJ271" s="87" t="e">
        <f t="shared" si="115"/>
        <v>#VALUE!</v>
      </c>
      <c r="AK271" s="144" t="e">
        <f t="shared" si="116"/>
        <v>#VALUE!</v>
      </c>
      <c r="AL271" s="144" t="e">
        <f t="shared" si="117"/>
        <v>#VALUE!</v>
      </c>
    </row>
    <row r="272" spans="1:38" s="77" customFormat="1" x14ac:dyDescent="0.2">
      <c r="A272" s="14"/>
      <c r="B272" s="64"/>
      <c r="C272" s="64"/>
      <c r="D272" s="152"/>
      <c r="E272" s="152"/>
      <c r="F272" s="152"/>
      <c r="G272" s="152"/>
      <c r="H272" s="152"/>
      <c r="I272" s="152"/>
      <c r="J272" s="152"/>
      <c r="K272" s="152"/>
      <c r="L272" s="152"/>
      <c r="M272" s="152"/>
      <c r="N272" s="152"/>
      <c r="O272" s="152"/>
      <c r="P272" s="152"/>
      <c r="Q272" s="152"/>
      <c r="R272" s="152"/>
      <c r="S272" s="66" t="str">
        <f t="shared" si="98"/>
        <v/>
      </c>
      <c r="T272" s="66" t="str">
        <f t="shared" si="99"/>
        <v/>
      </c>
      <c r="U272" s="66" t="str">
        <f t="shared" si="100"/>
        <v/>
      </c>
      <c r="V272" s="66" t="str">
        <f t="shared" si="101"/>
        <v/>
      </c>
      <c r="W272" s="66" t="str">
        <f t="shared" si="102"/>
        <v/>
      </c>
      <c r="X272" s="66" t="str">
        <f t="shared" si="103"/>
        <v/>
      </c>
      <c r="Y272" s="66">
        <f t="shared" si="104"/>
        <v>0</v>
      </c>
      <c r="Z272" s="66">
        <f t="shared" si="105"/>
        <v>0</v>
      </c>
      <c r="AA272" s="66" t="e">
        <f t="shared" si="106"/>
        <v>#VALUE!</v>
      </c>
      <c r="AB272" s="67" t="e">
        <f t="shared" si="107"/>
        <v>#VALUE!</v>
      </c>
      <c r="AC272" s="87" t="e">
        <f t="shared" si="108"/>
        <v>#VALUE!</v>
      </c>
      <c r="AD272" s="87" t="e">
        <f t="shared" si="109"/>
        <v>#VALUE!</v>
      </c>
      <c r="AE272" s="87" t="e">
        <f t="shared" si="110"/>
        <v>#VALUE!</v>
      </c>
      <c r="AF272" s="87" t="e">
        <f t="shared" si="111"/>
        <v>#VALUE!</v>
      </c>
      <c r="AG272" s="67" t="e">
        <f t="shared" si="112"/>
        <v>#VALUE!</v>
      </c>
      <c r="AH272" s="87" t="e">
        <f t="shared" si="113"/>
        <v>#VALUE!</v>
      </c>
      <c r="AI272" s="87" t="e">
        <f t="shared" si="114"/>
        <v>#VALUE!</v>
      </c>
      <c r="AJ272" s="87" t="e">
        <f t="shared" si="115"/>
        <v>#VALUE!</v>
      </c>
      <c r="AK272" s="144" t="e">
        <f t="shared" si="116"/>
        <v>#VALUE!</v>
      </c>
      <c r="AL272" s="144" t="e">
        <f t="shared" si="117"/>
        <v>#VALUE!</v>
      </c>
    </row>
    <row r="273" spans="1:38" s="77" customFormat="1" x14ac:dyDescent="0.2">
      <c r="A273" s="14"/>
      <c r="B273" s="64"/>
      <c r="C273" s="64"/>
      <c r="D273" s="152"/>
      <c r="E273" s="152"/>
      <c r="F273" s="152"/>
      <c r="G273" s="152"/>
      <c r="H273" s="152"/>
      <c r="I273" s="152"/>
      <c r="J273" s="152"/>
      <c r="K273" s="152"/>
      <c r="L273" s="152"/>
      <c r="M273" s="152"/>
      <c r="N273" s="152"/>
      <c r="O273" s="152"/>
      <c r="P273" s="152"/>
      <c r="Q273" s="152"/>
      <c r="R273" s="152"/>
      <c r="S273" s="66" t="str">
        <f t="shared" si="98"/>
        <v/>
      </c>
      <c r="T273" s="66" t="str">
        <f t="shared" si="99"/>
        <v/>
      </c>
      <c r="U273" s="66" t="str">
        <f t="shared" si="100"/>
        <v/>
      </c>
      <c r="V273" s="66" t="str">
        <f t="shared" si="101"/>
        <v/>
      </c>
      <c r="W273" s="66" t="str">
        <f t="shared" si="102"/>
        <v/>
      </c>
      <c r="X273" s="66" t="str">
        <f t="shared" si="103"/>
        <v/>
      </c>
      <c r="Y273" s="66">
        <f t="shared" si="104"/>
        <v>0</v>
      </c>
      <c r="Z273" s="66">
        <f t="shared" si="105"/>
        <v>0</v>
      </c>
      <c r="AA273" s="66" t="e">
        <f t="shared" si="106"/>
        <v>#VALUE!</v>
      </c>
      <c r="AB273" s="67" t="e">
        <f t="shared" si="107"/>
        <v>#VALUE!</v>
      </c>
      <c r="AC273" s="87" t="e">
        <f t="shared" si="108"/>
        <v>#VALUE!</v>
      </c>
      <c r="AD273" s="87" t="e">
        <f t="shared" si="109"/>
        <v>#VALUE!</v>
      </c>
      <c r="AE273" s="87" t="e">
        <f t="shared" si="110"/>
        <v>#VALUE!</v>
      </c>
      <c r="AF273" s="87" t="e">
        <f t="shared" si="111"/>
        <v>#VALUE!</v>
      </c>
      <c r="AG273" s="67" t="e">
        <f t="shared" si="112"/>
        <v>#VALUE!</v>
      </c>
      <c r="AH273" s="87" t="e">
        <f t="shared" si="113"/>
        <v>#VALUE!</v>
      </c>
      <c r="AI273" s="87" t="e">
        <f t="shared" si="114"/>
        <v>#VALUE!</v>
      </c>
      <c r="AJ273" s="87" t="e">
        <f t="shared" si="115"/>
        <v>#VALUE!</v>
      </c>
      <c r="AK273" s="144" t="e">
        <f t="shared" si="116"/>
        <v>#VALUE!</v>
      </c>
      <c r="AL273" s="144" t="e">
        <f t="shared" si="117"/>
        <v>#VALUE!</v>
      </c>
    </row>
    <row r="274" spans="1:38" s="77" customFormat="1" x14ac:dyDescent="0.2">
      <c r="A274" s="14"/>
      <c r="B274" s="64"/>
      <c r="C274" s="64"/>
      <c r="D274" s="152"/>
      <c r="E274" s="152"/>
      <c r="F274" s="152"/>
      <c r="G274" s="152"/>
      <c r="H274" s="152"/>
      <c r="I274" s="152"/>
      <c r="J274" s="152"/>
      <c r="K274" s="152"/>
      <c r="L274" s="152"/>
      <c r="M274" s="152"/>
      <c r="N274" s="152"/>
      <c r="O274" s="152"/>
      <c r="P274" s="152"/>
      <c r="Q274" s="152"/>
      <c r="R274" s="152"/>
      <c r="S274" s="66" t="str">
        <f t="shared" si="98"/>
        <v/>
      </c>
      <c r="T274" s="66" t="str">
        <f t="shared" si="99"/>
        <v/>
      </c>
      <c r="U274" s="66" t="str">
        <f t="shared" si="100"/>
        <v/>
      </c>
      <c r="V274" s="66" t="str">
        <f t="shared" si="101"/>
        <v/>
      </c>
      <c r="W274" s="66" t="str">
        <f t="shared" si="102"/>
        <v/>
      </c>
      <c r="X274" s="66" t="str">
        <f t="shared" si="103"/>
        <v/>
      </c>
      <c r="Y274" s="66">
        <f t="shared" si="104"/>
        <v>0</v>
      </c>
      <c r="Z274" s="66">
        <f t="shared" si="105"/>
        <v>0</v>
      </c>
      <c r="AA274" s="66" t="e">
        <f t="shared" si="106"/>
        <v>#VALUE!</v>
      </c>
      <c r="AB274" s="67" t="e">
        <f t="shared" si="107"/>
        <v>#VALUE!</v>
      </c>
      <c r="AC274" s="87" t="e">
        <f t="shared" si="108"/>
        <v>#VALUE!</v>
      </c>
      <c r="AD274" s="87" t="e">
        <f t="shared" si="109"/>
        <v>#VALUE!</v>
      </c>
      <c r="AE274" s="87" t="e">
        <f t="shared" si="110"/>
        <v>#VALUE!</v>
      </c>
      <c r="AF274" s="87" t="e">
        <f t="shared" si="111"/>
        <v>#VALUE!</v>
      </c>
      <c r="AG274" s="67" t="e">
        <f t="shared" si="112"/>
        <v>#VALUE!</v>
      </c>
      <c r="AH274" s="87" t="e">
        <f t="shared" si="113"/>
        <v>#VALUE!</v>
      </c>
      <c r="AI274" s="87" t="e">
        <f t="shared" si="114"/>
        <v>#VALUE!</v>
      </c>
      <c r="AJ274" s="87" t="e">
        <f t="shared" si="115"/>
        <v>#VALUE!</v>
      </c>
      <c r="AK274" s="144" t="e">
        <f t="shared" si="116"/>
        <v>#VALUE!</v>
      </c>
      <c r="AL274" s="144" t="e">
        <f t="shared" si="117"/>
        <v>#VALUE!</v>
      </c>
    </row>
    <row r="275" spans="1:38" s="77" customFormat="1" x14ac:dyDescent="0.2">
      <c r="A275" s="14"/>
      <c r="B275" s="64"/>
      <c r="C275" s="64"/>
      <c r="D275" s="152"/>
      <c r="E275" s="152"/>
      <c r="F275" s="152"/>
      <c r="G275" s="152"/>
      <c r="H275" s="152"/>
      <c r="I275" s="152"/>
      <c r="J275" s="152"/>
      <c r="K275" s="152"/>
      <c r="L275" s="152"/>
      <c r="M275" s="152"/>
      <c r="N275" s="152"/>
      <c r="O275" s="152"/>
      <c r="P275" s="152"/>
      <c r="Q275" s="152"/>
      <c r="R275" s="152"/>
      <c r="S275" s="66" t="str">
        <f t="shared" si="98"/>
        <v/>
      </c>
      <c r="T275" s="66" t="str">
        <f t="shared" si="99"/>
        <v/>
      </c>
      <c r="U275" s="66" t="str">
        <f t="shared" si="100"/>
        <v/>
      </c>
      <c r="V275" s="66" t="str">
        <f t="shared" si="101"/>
        <v/>
      </c>
      <c r="W275" s="66" t="str">
        <f t="shared" si="102"/>
        <v/>
      </c>
      <c r="X275" s="66" t="str">
        <f t="shared" si="103"/>
        <v/>
      </c>
      <c r="Y275" s="66">
        <f t="shared" si="104"/>
        <v>0</v>
      </c>
      <c r="Z275" s="66">
        <f t="shared" si="105"/>
        <v>0</v>
      </c>
      <c r="AA275" s="66" t="e">
        <f t="shared" si="106"/>
        <v>#VALUE!</v>
      </c>
      <c r="AB275" s="67" t="e">
        <f t="shared" si="107"/>
        <v>#VALUE!</v>
      </c>
      <c r="AC275" s="87" t="e">
        <f t="shared" si="108"/>
        <v>#VALUE!</v>
      </c>
      <c r="AD275" s="87" t="e">
        <f t="shared" si="109"/>
        <v>#VALUE!</v>
      </c>
      <c r="AE275" s="87" t="e">
        <f t="shared" si="110"/>
        <v>#VALUE!</v>
      </c>
      <c r="AF275" s="87" t="e">
        <f t="shared" si="111"/>
        <v>#VALUE!</v>
      </c>
      <c r="AG275" s="67" t="e">
        <f t="shared" si="112"/>
        <v>#VALUE!</v>
      </c>
      <c r="AH275" s="87" t="e">
        <f t="shared" si="113"/>
        <v>#VALUE!</v>
      </c>
      <c r="AI275" s="87" t="e">
        <f t="shared" si="114"/>
        <v>#VALUE!</v>
      </c>
      <c r="AJ275" s="87" t="e">
        <f t="shared" si="115"/>
        <v>#VALUE!</v>
      </c>
      <c r="AK275" s="144" t="e">
        <f t="shared" si="116"/>
        <v>#VALUE!</v>
      </c>
      <c r="AL275" s="144" t="e">
        <f t="shared" si="117"/>
        <v>#VALUE!</v>
      </c>
    </row>
    <row r="276" spans="1:38" s="77" customFormat="1" x14ac:dyDescent="0.2">
      <c r="A276" s="14"/>
      <c r="B276" s="64"/>
      <c r="C276" s="64"/>
      <c r="D276" s="152"/>
      <c r="E276" s="152"/>
      <c r="F276" s="152"/>
      <c r="G276" s="152"/>
      <c r="H276" s="152"/>
      <c r="I276" s="152"/>
      <c r="J276" s="152"/>
      <c r="K276" s="152"/>
      <c r="L276" s="152"/>
      <c r="M276" s="152"/>
      <c r="N276" s="152"/>
      <c r="O276" s="152"/>
      <c r="P276" s="152"/>
      <c r="Q276" s="152"/>
      <c r="R276" s="152"/>
      <c r="S276" s="66" t="str">
        <f t="shared" si="98"/>
        <v/>
      </c>
      <c r="T276" s="66" t="str">
        <f t="shared" si="99"/>
        <v/>
      </c>
      <c r="U276" s="66" t="str">
        <f t="shared" si="100"/>
        <v/>
      </c>
      <c r="V276" s="66" t="str">
        <f t="shared" si="101"/>
        <v/>
      </c>
      <c r="W276" s="66" t="str">
        <f t="shared" si="102"/>
        <v/>
      </c>
      <c r="X276" s="66" t="str">
        <f t="shared" si="103"/>
        <v/>
      </c>
      <c r="Y276" s="66">
        <f t="shared" si="104"/>
        <v>0</v>
      </c>
      <c r="Z276" s="66">
        <f t="shared" si="105"/>
        <v>0</v>
      </c>
      <c r="AA276" s="66" t="e">
        <f t="shared" si="106"/>
        <v>#VALUE!</v>
      </c>
      <c r="AB276" s="67" t="e">
        <f t="shared" si="107"/>
        <v>#VALUE!</v>
      </c>
      <c r="AC276" s="87" t="e">
        <f t="shared" si="108"/>
        <v>#VALUE!</v>
      </c>
      <c r="AD276" s="87" t="e">
        <f t="shared" si="109"/>
        <v>#VALUE!</v>
      </c>
      <c r="AE276" s="87" t="e">
        <f t="shared" si="110"/>
        <v>#VALUE!</v>
      </c>
      <c r="AF276" s="87" t="e">
        <f t="shared" si="111"/>
        <v>#VALUE!</v>
      </c>
      <c r="AG276" s="67" t="e">
        <f t="shared" si="112"/>
        <v>#VALUE!</v>
      </c>
      <c r="AH276" s="87" t="e">
        <f t="shared" si="113"/>
        <v>#VALUE!</v>
      </c>
      <c r="AI276" s="87" t="e">
        <f t="shared" si="114"/>
        <v>#VALUE!</v>
      </c>
      <c r="AJ276" s="87" t="e">
        <f t="shared" si="115"/>
        <v>#VALUE!</v>
      </c>
      <c r="AK276" s="144" t="e">
        <f t="shared" si="116"/>
        <v>#VALUE!</v>
      </c>
      <c r="AL276" s="144" t="e">
        <f t="shared" si="117"/>
        <v>#VALUE!</v>
      </c>
    </row>
    <row r="277" spans="1:38" s="77" customFormat="1" x14ac:dyDescent="0.2">
      <c r="A277" s="14"/>
      <c r="B277" s="64"/>
      <c r="C277" s="64"/>
      <c r="D277" s="152"/>
      <c r="E277" s="152"/>
      <c r="F277" s="152"/>
      <c r="G277" s="152"/>
      <c r="H277" s="152"/>
      <c r="I277" s="152"/>
      <c r="J277" s="152"/>
      <c r="K277" s="152"/>
      <c r="L277" s="152"/>
      <c r="M277" s="152"/>
      <c r="N277" s="152"/>
      <c r="O277" s="152"/>
      <c r="P277" s="152"/>
      <c r="Q277" s="152"/>
      <c r="R277" s="152"/>
      <c r="S277" s="66" t="str">
        <f t="shared" si="98"/>
        <v/>
      </c>
      <c r="T277" s="66" t="str">
        <f t="shared" si="99"/>
        <v/>
      </c>
      <c r="U277" s="66" t="str">
        <f t="shared" si="100"/>
        <v/>
      </c>
      <c r="V277" s="66" t="str">
        <f t="shared" si="101"/>
        <v/>
      </c>
      <c r="W277" s="66" t="str">
        <f t="shared" si="102"/>
        <v/>
      </c>
      <c r="X277" s="66" t="str">
        <f t="shared" si="103"/>
        <v/>
      </c>
      <c r="Y277" s="66">
        <f t="shared" si="104"/>
        <v>0</v>
      </c>
      <c r="Z277" s="66">
        <f t="shared" si="105"/>
        <v>0</v>
      </c>
      <c r="AA277" s="66" t="e">
        <f t="shared" si="106"/>
        <v>#VALUE!</v>
      </c>
      <c r="AB277" s="67" t="e">
        <f t="shared" si="107"/>
        <v>#VALUE!</v>
      </c>
      <c r="AC277" s="87" t="e">
        <f t="shared" si="108"/>
        <v>#VALUE!</v>
      </c>
      <c r="AD277" s="87" t="e">
        <f t="shared" si="109"/>
        <v>#VALUE!</v>
      </c>
      <c r="AE277" s="87" t="e">
        <f t="shared" si="110"/>
        <v>#VALUE!</v>
      </c>
      <c r="AF277" s="87" t="e">
        <f t="shared" si="111"/>
        <v>#VALUE!</v>
      </c>
      <c r="AG277" s="67" t="e">
        <f t="shared" si="112"/>
        <v>#VALUE!</v>
      </c>
      <c r="AH277" s="87" t="e">
        <f t="shared" si="113"/>
        <v>#VALUE!</v>
      </c>
      <c r="AI277" s="87" t="e">
        <f t="shared" si="114"/>
        <v>#VALUE!</v>
      </c>
      <c r="AJ277" s="87" t="e">
        <f t="shared" si="115"/>
        <v>#VALUE!</v>
      </c>
      <c r="AK277" s="144" t="e">
        <f t="shared" si="116"/>
        <v>#VALUE!</v>
      </c>
      <c r="AL277" s="144" t="e">
        <f t="shared" si="117"/>
        <v>#VALUE!</v>
      </c>
    </row>
    <row r="278" spans="1:38" s="77" customFormat="1" x14ac:dyDescent="0.2">
      <c r="A278" s="14"/>
      <c r="B278" s="64"/>
      <c r="C278" s="64"/>
      <c r="D278" s="152"/>
      <c r="E278" s="152"/>
      <c r="F278" s="152"/>
      <c r="G278" s="152"/>
      <c r="H278" s="152"/>
      <c r="I278" s="152"/>
      <c r="J278" s="152"/>
      <c r="K278" s="152"/>
      <c r="L278" s="152"/>
      <c r="M278" s="152"/>
      <c r="N278" s="152"/>
      <c r="O278" s="152"/>
      <c r="P278" s="152"/>
      <c r="Q278" s="152"/>
      <c r="R278" s="152"/>
      <c r="S278" s="66" t="str">
        <f t="shared" si="98"/>
        <v/>
      </c>
      <c r="T278" s="66" t="str">
        <f t="shared" si="99"/>
        <v/>
      </c>
      <c r="U278" s="66" t="str">
        <f t="shared" si="100"/>
        <v/>
      </c>
      <c r="V278" s="66" t="str">
        <f t="shared" si="101"/>
        <v/>
      </c>
      <c r="W278" s="66" t="str">
        <f t="shared" si="102"/>
        <v/>
      </c>
      <c r="X278" s="66" t="str">
        <f t="shared" si="103"/>
        <v/>
      </c>
      <c r="Y278" s="66">
        <f t="shared" si="104"/>
        <v>0</v>
      </c>
      <c r="Z278" s="66">
        <f t="shared" si="105"/>
        <v>0</v>
      </c>
      <c r="AA278" s="66" t="e">
        <f t="shared" si="106"/>
        <v>#VALUE!</v>
      </c>
      <c r="AB278" s="67" t="e">
        <f t="shared" si="107"/>
        <v>#VALUE!</v>
      </c>
      <c r="AC278" s="87" t="e">
        <f t="shared" si="108"/>
        <v>#VALUE!</v>
      </c>
      <c r="AD278" s="87" t="e">
        <f t="shared" si="109"/>
        <v>#VALUE!</v>
      </c>
      <c r="AE278" s="87" t="e">
        <f t="shared" si="110"/>
        <v>#VALUE!</v>
      </c>
      <c r="AF278" s="87" t="e">
        <f t="shared" si="111"/>
        <v>#VALUE!</v>
      </c>
      <c r="AG278" s="67" t="e">
        <f t="shared" si="112"/>
        <v>#VALUE!</v>
      </c>
      <c r="AH278" s="87" t="e">
        <f t="shared" si="113"/>
        <v>#VALUE!</v>
      </c>
      <c r="AI278" s="87" t="e">
        <f t="shared" si="114"/>
        <v>#VALUE!</v>
      </c>
      <c r="AJ278" s="87" t="e">
        <f t="shared" si="115"/>
        <v>#VALUE!</v>
      </c>
      <c r="AK278" s="144" t="e">
        <f t="shared" si="116"/>
        <v>#VALUE!</v>
      </c>
      <c r="AL278" s="144" t="e">
        <f t="shared" si="117"/>
        <v>#VALUE!</v>
      </c>
    </row>
    <row r="279" spans="1:38" s="77" customFormat="1" x14ac:dyDescent="0.2">
      <c r="A279" s="14"/>
      <c r="B279" s="64"/>
      <c r="C279" s="64"/>
      <c r="D279" s="152"/>
      <c r="E279" s="152"/>
      <c r="F279" s="152"/>
      <c r="G279" s="152"/>
      <c r="H279" s="152"/>
      <c r="I279" s="152"/>
      <c r="J279" s="152"/>
      <c r="K279" s="152"/>
      <c r="L279" s="152"/>
      <c r="M279" s="152"/>
      <c r="N279" s="152"/>
      <c r="O279" s="152"/>
      <c r="P279" s="152"/>
      <c r="Q279" s="152"/>
      <c r="R279" s="152"/>
      <c r="S279" s="66" t="str">
        <f t="shared" si="98"/>
        <v/>
      </c>
      <c r="T279" s="66" t="str">
        <f t="shared" si="99"/>
        <v/>
      </c>
      <c r="U279" s="66" t="str">
        <f t="shared" si="100"/>
        <v/>
      </c>
      <c r="V279" s="66" t="str">
        <f t="shared" si="101"/>
        <v/>
      </c>
      <c r="W279" s="66" t="str">
        <f t="shared" si="102"/>
        <v/>
      </c>
      <c r="X279" s="66" t="str">
        <f t="shared" si="103"/>
        <v/>
      </c>
      <c r="Y279" s="66">
        <f t="shared" si="104"/>
        <v>0</v>
      </c>
      <c r="Z279" s="66">
        <f t="shared" si="105"/>
        <v>0</v>
      </c>
      <c r="AA279" s="66" t="e">
        <f t="shared" si="106"/>
        <v>#VALUE!</v>
      </c>
      <c r="AB279" s="67" t="e">
        <f t="shared" si="107"/>
        <v>#VALUE!</v>
      </c>
      <c r="AC279" s="87" t="e">
        <f t="shared" si="108"/>
        <v>#VALUE!</v>
      </c>
      <c r="AD279" s="87" t="e">
        <f t="shared" si="109"/>
        <v>#VALUE!</v>
      </c>
      <c r="AE279" s="87" t="e">
        <f t="shared" si="110"/>
        <v>#VALUE!</v>
      </c>
      <c r="AF279" s="87" t="e">
        <f t="shared" si="111"/>
        <v>#VALUE!</v>
      </c>
      <c r="AG279" s="67" t="e">
        <f t="shared" si="112"/>
        <v>#VALUE!</v>
      </c>
      <c r="AH279" s="87" t="e">
        <f t="shared" si="113"/>
        <v>#VALUE!</v>
      </c>
      <c r="AI279" s="87" t="e">
        <f t="shared" si="114"/>
        <v>#VALUE!</v>
      </c>
      <c r="AJ279" s="87" t="e">
        <f t="shared" si="115"/>
        <v>#VALUE!</v>
      </c>
      <c r="AK279" s="144" t="e">
        <f t="shared" si="116"/>
        <v>#VALUE!</v>
      </c>
      <c r="AL279" s="144" t="e">
        <f t="shared" si="117"/>
        <v>#VALUE!</v>
      </c>
    </row>
    <row r="280" spans="1:38" s="77" customFormat="1" x14ac:dyDescent="0.2">
      <c r="A280" s="14"/>
      <c r="B280" s="64"/>
      <c r="C280" s="64"/>
      <c r="D280" s="152"/>
      <c r="E280" s="152"/>
      <c r="F280" s="152"/>
      <c r="G280" s="152"/>
      <c r="H280" s="152"/>
      <c r="I280" s="152"/>
      <c r="J280" s="152"/>
      <c r="K280" s="152"/>
      <c r="L280" s="152"/>
      <c r="M280" s="152"/>
      <c r="N280" s="152"/>
      <c r="O280" s="152"/>
      <c r="P280" s="152"/>
      <c r="Q280" s="152"/>
      <c r="R280" s="152"/>
      <c r="S280" s="66" t="str">
        <f t="shared" si="98"/>
        <v/>
      </c>
      <c r="T280" s="66" t="str">
        <f t="shared" si="99"/>
        <v/>
      </c>
      <c r="U280" s="66" t="str">
        <f t="shared" si="100"/>
        <v/>
      </c>
      <c r="V280" s="66" t="str">
        <f t="shared" si="101"/>
        <v/>
      </c>
      <c r="W280" s="66" t="str">
        <f t="shared" si="102"/>
        <v/>
      </c>
      <c r="X280" s="66" t="str">
        <f t="shared" si="103"/>
        <v/>
      </c>
      <c r="Y280" s="66">
        <f t="shared" si="104"/>
        <v>0</v>
      </c>
      <c r="Z280" s="66">
        <f t="shared" si="105"/>
        <v>0</v>
      </c>
      <c r="AA280" s="66" t="e">
        <f t="shared" si="106"/>
        <v>#VALUE!</v>
      </c>
      <c r="AB280" s="67" t="e">
        <f t="shared" si="107"/>
        <v>#VALUE!</v>
      </c>
      <c r="AC280" s="87" t="e">
        <f t="shared" si="108"/>
        <v>#VALUE!</v>
      </c>
      <c r="AD280" s="87" t="e">
        <f t="shared" si="109"/>
        <v>#VALUE!</v>
      </c>
      <c r="AE280" s="87" t="e">
        <f t="shared" si="110"/>
        <v>#VALUE!</v>
      </c>
      <c r="AF280" s="87" t="e">
        <f t="shared" si="111"/>
        <v>#VALUE!</v>
      </c>
      <c r="AG280" s="67" t="e">
        <f t="shared" si="112"/>
        <v>#VALUE!</v>
      </c>
      <c r="AH280" s="87" t="e">
        <f t="shared" si="113"/>
        <v>#VALUE!</v>
      </c>
      <c r="AI280" s="87" t="e">
        <f t="shared" si="114"/>
        <v>#VALUE!</v>
      </c>
      <c r="AJ280" s="87" t="e">
        <f t="shared" si="115"/>
        <v>#VALUE!</v>
      </c>
      <c r="AK280" s="144" t="e">
        <f t="shared" si="116"/>
        <v>#VALUE!</v>
      </c>
      <c r="AL280" s="144" t="e">
        <f t="shared" si="117"/>
        <v>#VALUE!</v>
      </c>
    </row>
    <row r="281" spans="1:38" s="77" customFormat="1" x14ac:dyDescent="0.2">
      <c r="A281" s="14"/>
      <c r="B281" s="64"/>
      <c r="C281" s="64"/>
      <c r="D281" s="152"/>
      <c r="E281" s="152"/>
      <c r="F281" s="152"/>
      <c r="G281" s="152"/>
      <c r="H281" s="152"/>
      <c r="I281" s="152"/>
      <c r="J281" s="152"/>
      <c r="K281" s="152"/>
      <c r="L281" s="152"/>
      <c r="M281" s="152"/>
      <c r="N281" s="152"/>
      <c r="O281" s="152"/>
      <c r="P281" s="152"/>
      <c r="Q281" s="152"/>
      <c r="R281" s="152"/>
      <c r="S281" s="66" t="str">
        <f t="shared" si="98"/>
        <v/>
      </c>
      <c r="T281" s="66" t="str">
        <f t="shared" si="99"/>
        <v/>
      </c>
      <c r="U281" s="66" t="str">
        <f t="shared" si="100"/>
        <v/>
      </c>
      <c r="V281" s="66" t="str">
        <f t="shared" si="101"/>
        <v/>
      </c>
      <c r="W281" s="66" t="str">
        <f t="shared" si="102"/>
        <v/>
      </c>
      <c r="X281" s="66" t="str">
        <f t="shared" si="103"/>
        <v/>
      </c>
      <c r="Y281" s="66">
        <f t="shared" si="104"/>
        <v>0</v>
      </c>
      <c r="Z281" s="66">
        <f t="shared" si="105"/>
        <v>0</v>
      </c>
      <c r="AA281" s="66" t="e">
        <f t="shared" si="106"/>
        <v>#VALUE!</v>
      </c>
      <c r="AB281" s="67" t="e">
        <f t="shared" si="107"/>
        <v>#VALUE!</v>
      </c>
      <c r="AC281" s="87" t="e">
        <f t="shared" si="108"/>
        <v>#VALUE!</v>
      </c>
      <c r="AD281" s="87" t="e">
        <f t="shared" si="109"/>
        <v>#VALUE!</v>
      </c>
      <c r="AE281" s="87" t="e">
        <f t="shared" si="110"/>
        <v>#VALUE!</v>
      </c>
      <c r="AF281" s="87" t="e">
        <f t="shared" si="111"/>
        <v>#VALUE!</v>
      </c>
      <c r="AG281" s="67" t="e">
        <f t="shared" si="112"/>
        <v>#VALUE!</v>
      </c>
      <c r="AH281" s="87" t="e">
        <f t="shared" si="113"/>
        <v>#VALUE!</v>
      </c>
      <c r="AI281" s="87" t="e">
        <f t="shared" si="114"/>
        <v>#VALUE!</v>
      </c>
      <c r="AJ281" s="87" t="e">
        <f t="shared" si="115"/>
        <v>#VALUE!</v>
      </c>
      <c r="AK281" s="144" t="e">
        <f t="shared" si="116"/>
        <v>#VALUE!</v>
      </c>
      <c r="AL281" s="144" t="e">
        <f t="shared" si="117"/>
        <v>#VALUE!</v>
      </c>
    </row>
    <row r="282" spans="1:38" s="77" customFormat="1" x14ac:dyDescent="0.2">
      <c r="A282" s="14"/>
      <c r="B282" s="64"/>
      <c r="C282" s="64"/>
      <c r="D282" s="152"/>
      <c r="E282" s="152"/>
      <c r="F282" s="152"/>
      <c r="G282" s="152"/>
      <c r="H282" s="152"/>
      <c r="I282" s="152"/>
      <c r="J282" s="152"/>
      <c r="K282" s="152"/>
      <c r="L282" s="152"/>
      <c r="M282" s="152"/>
      <c r="N282" s="152"/>
      <c r="O282" s="152"/>
      <c r="P282" s="152"/>
      <c r="Q282" s="152"/>
      <c r="R282" s="152"/>
      <c r="S282" s="66" t="str">
        <f t="shared" si="98"/>
        <v/>
      </c>
      <c r="T282" s="66" t="str">
        <f t="shared" si="99"/>
        <v/>
      </c>
      <c r="U282" s="66" t="str">
        <f t="shared" si="100"/>
        <v/>
      </c>
      <c r="V282" s="66" t="str">
        <f t="shared" si="101"/>
        <v/>
      </c>
      <c r="W282" s="66" t="str">
        <f t="shared" si="102"/>
        <v/>
      </c>
      <c r="X282" s="66" t="str">
        <f t="shared" si="103"/>
        <v/>
      </c>
      <c r="Y282" s="66">
        <f t="shared" si="104"/>
        <v>0</v>
      </c>
      <c r="Z282" s="66">
        <f t="shared" si="105"/>
        <v>0</v>
      </c>
      <c r="AA282" s="66" t="e">
        <f t="shared" si="106"/>
        <v>#VALUE!</v>
      </c>
      <c r="AB282" s="67" t="e">
        <f t="shared" si="107"/>
        <v>#VALUE!</v>
      </c>
      <c r="AC282" s="87" t="e">
        <f t="shared" si="108"/>
        <v>#VALUE!</v>
      </c>
      <c r="AD282" s="87" t="e">
        <f t="shared" si="109"/>
        <v>#VALUE!</v>
      </c>
      <c r="AE282" s="87" t="e">
        <f t="shared" si="110"/>
        <v>#VALUE!</v>
      </c>
      <c r="AF282" s="87" t="e">
        <f t="shared" si="111"/>
        <v>#VALUE!</v>
      </c>
      <c r="AG282" s="67" t="e">
        <f t="shared" si="112"/>
        <v>#VALUE!</v>
      </c>
      <c r="AH282" s="87" t="e">
        <f t="shared" si="113"/>
        <v>#VALUE!</v>
      </c>
      <c r="AI282" s="87" t="e">
        <f t="shared" si="114"/>
        <v>#VALUE!</v>
      </c>
      <c r="AJ282" s="87" t="e">
        <f t="shared" si="115"/>
        <v>#VALUE!</v>
      </c>
      <c r="AK282" s="144" t="e">
        <f t="shared" si="116"/>
        <v>#VALUE!</v>
      </c>
      <c r="AL282" s="144" t="e">
        <f t="shared" si="117"/>
        <v>#VALUE!</v>
      </c>
    </row>
    <row r="283" spans="1:38" s="77" customFormat="1" x14ac:dyDescent="0.2">
      <c r="A283" s="14"/>
      <c r="B283" s="64"/>
      <c r="C283" s="64"/>
      <c r="D283" s="152"/>
      <c r="E283" s="152"/>
      <c r="F283" s="152"/>
      <c r="G283" s="152"/>
      <c r="H283" s="152"/>
      <c r="I283" s="152"/>
      <c r="J283" s="152"/>
      <c r="K283" s="152"/>
      <c r="L283" s="152"/>
      <c r="M283" s="152"/>
      <c r="N283" s="152"/>
      <c r="O283" s="152"/>
      <c r="P283" s="152"/>
      <c r="Q283" s="152"/>
      <c r="R283" s="152"/>
      <c r="S283" s="66" t="str">
        <f t="shared" si="98"/>
        <v/>
      </c>
      <c r="T283" s="66" t="str">
        <f t="shared" si="99"/>
        <v/>
      </c>
      <c r="U283" s="66" t="str">
        <f t="shared" si="100"/>
        <v/>
      </c>
      <c r="V283" s="66" t="str">
        <f t="shared" si="101"/>
        <v/>
      </c>
      <c r="W283" s="66" t="str">
        <f t="shared" si="102"/>
        <v/>
      </c>
      <c r="X283" s="66" t="str">
        <f t="shared" si="103"/>
        <v/>
      </c>
      <c r="Y283" s="66">
        <f t="shared" si="104"/>
        <v>0</v>
      </c>
      <c r="Z283" s="66">
        <f t="shared" si="105"/>
        <v>0</v>
      </c>
      <c r="AA283" s="66" t="e">
        <f t="shared" si="106"/>
        <v>#VALUE!</v>
      </c>
      <c r="AB283" s="67" t="e">
        <f t="shared" si="107"/>
        <v>#VALUE!</v>
      </c>
      <c r="AC283" s="87" t="e">
        <f t="shared" si="108"/>
        <v>#VALUE!</v>
      </c>
      <c r="AD283" s="87" t="e">
        <f t="shared" si="109"/>
        <v>#VALUE!</v>
      </c>
      <c r="AE283" s="87" t="e">
        <f t="shared" si="110"/>
        <v>#VALUE!</v>
      </c>
      <c r="AF283" s="87" t="e">
        <f t="shared" si="111"/>
        <v>#VALUE!</v>
      </c>
      <c r="AG283" s="67" t="e">
        <f t="shared" si="112"/>
        <v>#VALUE!</v>
      </c>
      <c r="AH283" s="87" t="e">
        <f t="shared" si="113"/>
        <v>#VALUE!</v>
      </c>
      <c r="AI283" s="87" t="e">
        <f t="shared" si="114"/>
        <v>#VALUE!</v>
      </c>
      <c r="AJ283" s="87" t="e">
        <f t="shared" si="115"/>
        <v>#VALUE!</v>
      </c>
      <c r="AK283" s="144" t="e">
        <f t="shared" si="116"/>
        <v>#VALUE!</v>
      </c>
      <c r="AL283" s="144" t="e">
        <f t="shared" si="117"/>
        <v>#VALUE!</v>
      </c>
    </row>
    <row r="284" spans="1:38" s="77" customFormat="1" x14ac:dyDescent="0.2">
      <c r="A284" s="14"/>
      <c r="B284" s="64"/>
      <c r="C284" s="64"/>
      <c r="D284" s="152"/>
      <c r="E284" s="152"/>
      <c r="F284" s="152"/>
      <c r="G284" s="152"/>
      <c r="H284" s="152"/>
      <c r="I284" s="152"/>
      <c r="J284" s="152"/>
      <c r="K284" s="152"/>
      <c r="L284" s="152"/>
      <c r="M284" s="152"/>
      <c r="N284" s="152"/>
      <c r="O284" s="152"/>
      <c r="P284" s="152"/>
      <c r="Q284" s="152"/>
      <c r="R284" s="152"/>
      <c r="S284" s="66" t="str">
        <f t="shared" si="98"/>
        <v/>
      </c>
      <c r="T284" s="66" t="str">
        <f t="shared" si="99"/>
        <v/>
      </c>
      <c r="U284" s="66" t="str">
        <f t="shared" si="100"/>
        <v/>
      </c>
      <c r="V284" s="66" t="str">
        <f t="shared" si="101"/>
        <v/>
      </c>
      <c r="W284" s="66" t="str">
        <f t="shared" si="102"/>
        <v/>
      </c>
      <c r="X284" s="66" t="str">
        <f t="shared" si="103"/>
        <v/>
      </c>
      <c r="Y284" s="66">
        <f t="shared" si="104"/>
        <v>0</v>
      </c>
      <c r="Z284" s="66">
        <f t="shared" si="105"/>
        <v>0</v>
      </c>
      <c r="AA284" s="66" t="e">
        <f t="shared" si="106"/>
        <v>#VALUE!</v>
      </c>
      <c r="AB284" s="67" t="e">
        <f t="shared" si="107"/>
        <v>#VALUE!</v>
      </c>
      <c r="AC284" s="87" t="e">
        <f t="shared" si="108"/>
        <v>#VALUE!</v>
      </c>
      <c r="AD284" s="87" t="e">
        <f t="shared" si="109"/>
        <v>#VALUE!</v>
      </c>
      <c r="AE284" s="87" t="e">
        <f t="shared" si="110"/>
        <v>#VALUE!</v>
      </c>
      <c r="AF284" s="87" t="e">
        <f t="shared" si="111"/>
        <v>#VALUE!</v>
      </c>
      <c r="AG284" s="67" t="e">
        <f t="shared" si="112"/>
        <v>#VALUE!</v>
      </c>
      <c r="AH284" s="87" t="e">
        <f t="shared" si="113"/>
        <v>#VALUE!</v>
      </c>
      <c r="AI284" s="87" t="e">
        <f t="shared" si="114"/>
        <v>#VALUE!</v>
      </c>
      <c r="AJ284" s="87" t="e">
        <f t="shared" si="115"/>
        <v>#VALUE!</v>
      </c>
      <c r="AK284" s="144" t="e">
        <f t="shared" si="116"/>
        <v>#VALUE!</v>
      </c>
      <c r="AL284" s="144" t="e">
        <f t="shared" si="117"/>
        <v>#VALUE!</v>
      </c>
    </row>
    <row r="285" spans="1:38" s="77" customFormat="1" x14ac:dyDescent="0.2">
      <c r="A285" s="14"/>
      <c r="B285" s="64"/>
      <c r="C285" s="64"/>
      <c r="D285" s="152"/>
      <c r="E285" s="152"/>
      <c r="F285" s="152"/>
      <c r="G285" s="152"/>
      <c r="H285" s="152"/>
      <c r="I285" s="152"/>
      <c r="J285" s="152"/>
      <c r="K285" s="152"/>
      <c r="L285" s="152"/>
      <c r="M285" s="152"/>
      <c r="N285" s="152"/>
      <c r="O285" s="152"/>
      <c r="P285" s="152"/>
      <c r="Q285" s="152"/>
      <c r="R285" s="152"/>
      <c r="S285" s="66" t="str">
        <f t="shared" si="98"/>
        <v/>
      </c>
      <c r="T285" s="66" t="str">
        <f t="shared" si="99"/>
        <v/>
      </c>
      <c r="U285" s="66" t="str">
        <f t="shared" si="100"/>
        <v/>
      </c>
      <c r="V285" s="66" t="str">
        <f t="shared" si="101"/>
        <v/>
      </c>
      <c r="W285" s="66" t="str">
        <f t="shared" si="102"/>
        <v/>
      </c>
      <c r="X285" s="66" t="str">
        <f t="shared" si="103"/>
        <v/>
      </c>
      <c r="Y285" s="66">
        <f t="shared" si="104"/>
        <v>0</v>
      </c>
      <c r="Z285" s="66">
        <f t="shared" si="105"/>
        <v>0</v>
      </c>
      <c r="AA285" s="66" t="e">
        <f t="shared" si="106"/>
        <v>#VALUE!</v>
      </c>
      <c r="AB285" s="67" t="e">
        <f t="shared" si="107"/>
        <v>#VALUE!</v>
      </c>
      <c r="AC285" s="87" t="e">
        <f t="shared" si="108"/>
        <v>#VALUE!</v>
      </c>
      <c r="AD285" s="87" t="e">
        <f t="shared" si="109"/>
        <v>#VALUE!</v>
      </c>
      <c r="AE285" s="87" t="e">
        <f t="shared" si="110"/>
        <v>#VALUE!</v>
      </c>
      <c r="AF285" s="87" t="e">
        <f t="shared" si="111"/>
        <v>#VALUE!</v>
      </c>
      <c r="AG285" s="67" t="e">
        <f t="shared" si="112"/>
        <v>#VALUE!</v>
      </c>
      <c r="AH285" s="87" t="e">
        <f t="shared" si="113"/>
        <v>#VALUE!</v>
      </c>
      <c r="AI285" s="87" t="e">
        <f t="shared" si="114"/>
        <v>#VALUE!</v>
      </c>
      <c r="AJ285" s="87" t="e">
        <f t="shared" si="115"/>
        <v>#VALUE!</v>
      </c>
      <c r="AK285" s="144" t="e">
        <f t="shared" si="116"/>
        <v>#VALUE!</v>
      </c>
      <c r="AL285" s="144" t="e">
        <f t="shared" si="117"/>
        <v>#VALUE!</v>
      </c>
    </row>
    <row r="286" spans="1:38" s="77" customFormat="1" x14ac:dyDescent="0.2">
      <c r="A286" s="14"/>
      <c r="B286" s="64"/>
      <c r="C286" s="64"/>
      <c r="D286" s="152"/>
      <c r="E286" s="152"/>
      <c r="F286" s="152"/>
      <c r="G286" s="152"/>
      <c r="H286" s="152"/>
      <c r="I286" s="152"/>
      <c r="J286" s="152"/>
      <c r="K286" s="152"/>
      <c r="L286" s="152"/>
      <c r="M286" s="152"/>
      <c r="N286" s="152"/>
      <c r="O286" s="152"/>
      <c r="P286" s="152"/>
      <c r="Q286" s="152"/>
      <c r="R286" s="152"/>
      <c r="S286" s="66" t="str">
        <f t="shared" si="98"/>
        <v/>
      </c>
      <c r="T286" s="66" t="str">
        <f t="shared" si="99"/>
        <v/>
      </c>
      <c r="U286" s="66" t="str">
        <f t="shared" si="100"/>
        <v/>
      </c>
      <c r="V286" s="66" t="str">
        <f t="shared" si="101"/>
        <v/>
      </c>
      <c r="W286" s="66" t="str">
        <f t="shared" si="102"/>
        <v/>
      </c>
      <c r="X286" s="66" t="str">
        <f t="shared" si="103"/>
        <v/>
      </c>
      <c r="Y286" s="66">
        <f t="shared" si="104"/>
        <v>0</v>
      </c>
      <c r="Z286" s="66">
        <f t="shared" si="105"/>
        <v>0</v>
      </c>
      <c r="AA286" s="66" t="e">
        <f t="shared" si="106"/>
        <v>#VALUE!</v>
      </c>
      <c r="AB286" s="67" t="e">
        <f t="shared" si="107"/>
        <v>#VALUE!</v>
      </c>
      <c r="AC286" s="87" t="e">
        <f t="shared" si="108"/>
        <v>#VALUE!</v>
      </c>
      <c r="AD286" s="87" t="e">
        <f t="shared" si="109"/>
        <v>#VALUE!</v>
      </c>
      <c r="AE286" s="87" t="e">
        <f t="shared" si="110"/>
        <v>#VALUE!</v>
      </c>
      <c r="AF286" s="87" t="e">
        <f t="shared" si="111"/>
        <v>#VALUE!</v>
      </c>
      <c r="AG286" s="67" t="e">
        <f t="shared" si="112"/>
        <v>#VALUE!</v>
      </c>
      <c r="AH286" s="87" t="e">
        <f t="shared" si="113"/>
        <v>#VALUE!</v>
      </c>
      <c r="AI286" s="87" t="e">
        <f t="shared" si="114"/>
        <v>#VALUE!</v>
      </c>
      <c r="AJ286" s="87" t="e">
        <f t="shared" si="115"/>
        <v>#VALUE!</v>
      </c>
      <c r="AK286" s="144" t="e">
        <f t="shared" si="116"/>
        <v>#VALUE!</v>
      </c>
      <c r="AL286" s="144" t="e">
        <f t="shared" si="117"/>
        <v>#VALUE!</v>
      </c>
    </row>
    <row r="287" spans="1:38" s="77" customFormat="1" x14ac:dyDescent="0.2">
      <c r="A287" s="14"/>
      <c r="B287" s="64"/>
      <c r="C287" s="64"/>
      <c r="D287" s="152"/>
      <c r="E287" s="152"/>
      <c r="F287" s="152"/>
      <c r="G287" s="152"/>
      <c r="H287" s="152"/>
      <c r="I287" s="152"/>
      <c r="J287" s="152"/>
      <c r="K287" s="152"/>
      <c r="L287" s="152"/>
      <c r="M287" s="152"/>
      <c r="N287" s="152"/>
      <c r="O287" s="152"/>
      <c r="P287" s="152"/>
      <c r="Q287" s="152"/>
      <c r="R287" s="152"/>
      <c r="S287" s="66" t="str">
        <f t="shared" si="98"/>
        <v/>
      </c>
      <c r="T287" s="66" t="str">
        <f t="shared" si="99"/>
        <v/>
      </c>
      <c r="U287" s="66" t="str">
        <f t="shared" si="100"/>
        <v/>
      </c>
      <c r="V287" s="66" t="str">
        <f t="shared" si="101"/>
        <v/>
      </c>
      <c r="W287" s="66" t="str">
        <f t="shared" si="102"/>
        <v/>
      </c>
      <c r="X287" s="66" t="str">
        <f t="shared" si="103"/>
        <v/>
      </c>
      <c r="Y287" s="66">
        <f t="shared" si="104"/>
        <v>0</v>
      </c>
      <c r="Z287" s="66">
        <f t="shared" si="105"/>
        <v>0</v>
      </c>
      <c r="AA287" s="66" t="e">
        <f t="shared" si="106"/>
        <v>#VALUE!</v>
      </c>
      <c r="AB287" s="67" t="e">
        <f t="shared" si="107"/>
        <v>#VALUE!</v>
      </c>
      <c r="AC287" s="87" t="e">
        <f t="shared" si="108"/>
        <v>#VALUE!</v>
      </c>
      <c r="AD287" s="87" t="e">
        <f t="shared" si="109"/>
        <v>#VALUE!</v>
      </c>
      <c r="AE287" s="87" t="e">
        <f t="shared" si="110"/>
        <v>#VALUE!</v>
      </c>
      <c r="AF287" s="87" t="e">
        <f t="shared" si="111"/>
        <v>#VALUE!</v>
      </c>
      <c r="AG287" s="67" t="e">
        <f t="shared" si="112"/>
        <v>#VALUE!</v>
      </c>
      <c r="AH287" s="87" t="e">
        <f t="shared" si="113"/>
        <v>#VALUE!</v>
      </c>
      <c r="AI287" s="87" t="e">
        <f t="shared" si="114"/>
        <v>#VALUE!</v>
      </c>
      <c r="AJ287" s="87" t="e">
        <f t="shared" si="115"/>
        <v>#VALUE!</v>
      </c>
      <c r="AK287" s="144" t="e">
        <f t="shared" si="116"/>
        <v>#VALUE!</v>
      </c>
      <c r="AL287" s="144" t="e">
        <f t="shared" si="117"/>
        <v>#VALUE!</v>
      </c>
    </row>
    <row r="288" spans="1:38" s="77" customFormat="1" x14ac:dyDescent="0.2">
      <c r="A288" s="14"/>
      <c r="B288" s="64"/>
      <c r="C288" s="64"/>
      <c r="D288" s="152"/>
      <c r="E288" s="152"/>
      <c r="F288" s="152"/>
      <c r="G288" s="152"/>
      <c r="H288" s="152"/>
      <c r="I288" s="152"/>
      <c r="J288" s="152"/>
      <c r="K288" s="152"/>
      <c r="L288" s="152"/>
      <c r="M288" s="152"/>
      <c r="N288" s="152"/>
      <c r="O288" s="152"/>
      <c r="P288" s="152"/>
      <c r="Q288" s="152"/>
      <c r="R288" s="152"/>
      <c r="S288" s="66" t="str">
        <f t="shared" si="98"/>
        <v/>
      </c>
      <c r="T288" s="66" t="str">
        <f t="shared" si="99"/>
        <v/>
      </c>
      <c r="U288" s="66" t="str">
        <f t="shared" si="100"/>
        <v/>
      </c>
      <c r="V288" s="66" t="str">
        <f t="shared" si="101"/>
        <v/>
      </c>
      <c r="W288" s="66" t="str">
        <f t="shared" si="102"/>
        <v/>
      </c>
      <c r="X288" s="66" t="str">
        <f t="shared" si="103"/>
        <v/>
      </c>
      <c r="Y288" s="66">
        <f t="shared" si="104"/>
        <v>0</v>
      </c>
      <c r="Z288" s="66">
        <f t="shared" si="105"/>
        <v>0</v>
      </c>
      <c r="AA288" s="66" t="e">
        <f t="shared" si="106"/>
        <v>#VALUE!</v>
      </c>
      <c r="AB288" s="67" t="e">
        <f t="shared" si="107"/>
        <v>#VALUE!</v>
      </c>
      <c r="AC288" s="87" t="e">
        <f t="shared" si="108"/>
        <v>#VALUE!</v>
      </c>
      <c r="AD288" s="87" t="e">
        <f t="shared" si="109"/>
        <v>#VALUE!</v>
      </c>
      <c r="AE288" s="87" t="e">
        <f t="shared" si="110"/>
        <v>#VALUE!</v>
      </c>
      <c r="AF288" s="87" t="e">
        <f t="shared" si="111"/>
        <v>#VALUE!</v>
      </c>
      <c r="AG288" s="67" t="e">
        <f t="shared" si="112"/>
        <v>#VALUE!</v>
      </c>
      <c r="AH288" s="87" t="e">
        <f t="shared" si="113"/>
        <v>#VALUE!</v>
      </c>
      <c r="AI288" s="87" t="e">
        <f t="shared" si="114"/>
        <v>#VALUE!</v>
      </c>
      <c r="AJ288" s="87" t="e">
        <f t="shared" si="115"/>
        <v>#VALUE!</v>
      </c>
      <c r="AK288" s="144" t="e">
        <f t="shared" si="116"/>
        <v>#VALUE!</v>
      </c>
      <c r="AL288" s="144" t="e">
        <f t="shared" si="117"/>
        <v>#VALUE!</v>
      </c>
    </row>
    <row r="289" spans="1:38" s="77" customFormat="1" x14ac:dyDescent="0.2">
      <c r="A289" s="14"/>
      <c r="B289" s="64"/>
      <c r="C289" s="64"/>
      <c r="D289" s="152"/>
      <c r="E289" s="152"/>
      <c r="F289" s="152"/>
      <c r="G289" s="152"/>
      <c r="H289" s="152"/>
      <c r="I289" s="152"/>
      <c r="J289" s="152"/>
      <c r="K289" s="152"/>
      <c r="L289" s="152"/>
      <c r="M289" s="152"/>
      <c r="N289" s="152"/>
      <c r="O289" s="152"/>
      <c r="P289" s="152"/>
      <c r="Q289" s="152"/>
      <c r="R289" s="152"/>
      <c r="S289" s="66" t="str">
        <f t="shared" si="98"/>
        <v/>
      </c>
      <c r="T289" s="66" t="str">
        <f t="shared" si="99"/>
        <v/>
      </c>
      <c r="U289" s="66" t="str">
        <f t="shared" si="100"/>
        <v/>
      </c>
      <c r="V289" s="66" t="str">
        <f t="shared" si="101"/>
        <v/>
      </c>
      <c r="W289" s="66" t="str">
        <f t="shared" si="102"/>
        <v/>
      </c>
      <c r="X289" s="66" t="str">
        <f t="shared" si="103"/>
        <v/>
      </c>
      <c r="Y289" s="66">
        <f t="shared" si="104"/>
        <v>0</v>
      </c>
      <c r="Z289" s="66">
        <f t="shared" si="105"/>
        <v>0</v>
      </c>
      <c r="AA289" s="66" t="e">
        <f t="shared" si="106"/>
        <v>#VALUE!</v>
      </c>
      <c r="AB289" s="67" t="e">
        <f t="shared" si="107"/>
        <v>#VALUE!</v>
      </c>
      <c r="AC289" s="87" t="e">
        <f t="shared" si="108"/>
        <v>#VALUE!</v>
      </c>
      <c r="AD289" s="87" t="e">
        <f t="shared" si="109"/>
        <v>#VALUE!</v>
      </c>
      <c r="AE289" s="87" t="e">
        <f t="shared" si="110"/>
        <v>#VALUE!</v>
      </c>
      <c r="AF289" s="87" t="e">
        <f t="shared" si="111"/>
        <v>#VALUE!</v>
      </c>
      <c r="AG289" s="67" t="e">
        <f t="shared" si="112"/>
        <v>#VALUE!</v>
      </c>
      <c r="AH289" s="87" t="e">
        <f t="shared" si="113"/>
        <v>#VALUE!</v>
      </c>
      <c r="AI289" s="87" t="e">
        <f t="shared" si="114"/>
        <v>#VALUE!</v>
      </c>
      <c r="AJ289" s="87" t="e">
        <f t="shared" si="115"/>
        <v>#VALUE!</v>
      </c>
      <c r="AK289" s="144" t="e">
        <f t="shared" si="116"/>
        <v>#VALUE!</v>
      </c>
      <c r="AL289" s="144" t="e">
        <f t="shared" si="117"/>
        <v>#VALUE!</v>
      </c>
    </row>
    <row r="290" spans="1:38" s="77" customFormat="1" x14ac:dyDescent="0.2">
      <c r="A290" s="14"/>
      <c r="B290" s="64"/>
      <c r="C290" s="64"/>
      <c r="D290" s="152"/>
      <c r="E290" s="152"/>
      <c r="F290" s="152"/>
      <c r="G290" s="152"/>
      <c r="H290" s="152"/>
      <c r="I290" s="152"/>
      <c r="J290" s="152"/>
      <c r="K290" s="152"/>
      <c r="L290" s="152"/>
      <c r="M290" s="152"/>
      <c r="N290" s="152"/>
      <c r="O290" s="152"/>
      <c r="P290" s="152"/>
      <c r="Q290" s="152"/>
      <c r="R290" s="152"/>
      <c r="S290" s="66" t="str">
        <f t="shared" si="98"/>
        <v/>
      </c>
      <c r="T290" s="66" t="str">
        <f t="shared" si="99"/>
        <v/>
      </c>
      <c r="U290" s="66" t="str">
        <f t="shared" si="100"/>
        <v/>
      </c>
      <c r="V290" s="66" t="str">
        <f t="shared" si="101"/>
        <v/>
      </c>
      <c r="W290" s="66" t="str">
        <f t="shared" si="102"/>
        <v/>
      </c>
      <c r="X290" s="66" t="str">
        <f t="shared" si="103"/>
        <v/>
      </c>
      <c r="Y290" s="66">
        <f t="shared" si="104"/>
        <v>0</v>
      </c>
      <c r="Z290" s="66">
        <f t="shared" si="105"/>
        <v>0</v>
      </c>
      <c r="AA290" s="66" t="e">
        <f t="shared" si="106"/>
        <v>#VALUE!</v>
      </c>
      <c r="AB290" s="67" t="e">
        <f t="shared" si="107"/>
        <v>#VALUE!</v>
      </c>
      <c r="AC290" s="87" t="e">
        <f t="shared" si="108"/>
        <v>#VALUE!</v>
      </c>
      <c r="AD290" s="87" t="e">
        <f t="shared" si="109"/>
        <v>#VALUE!</v>
      </c>
      <c r="AE290" s="87" t="e">
        <f t="shared" si="110"/>
        <v>#VALUE!</v>
      </c>
      <c r="AF290" s="87" t="e">
        <f t="shared" si="111"/>
        <v>#VALUE!</v>
      </c>
      <c r="AG290" s="67" t="e">
        <f t="shared" si="112"/>
        <v>#VALUE!</v>
      </c>
      <c r="AH290" s="87" t="e">
        <f t="shared" si="113"/>
        <v>#VALUE!</v>
      </c>
      <c r="AI290" s="87" t="e">
        <f t="shared" si="114"/>
        <v>#VALUE!</v>
      </c>
      <c r="AJ290" s="87" t="e">
        <f t="shared" si="115"/>
        <v>#VALUE!</v>
      </c>
      <c r="AK290" s="144" t="e">
        <f t="shared" si="116"/>
        <v>#VALUE!</v>
      </c>
      <c r="AL290" s="144" t="e">
        <f t="shared" si="117"/>
        <v>#VALUE!</v>
      </c>
    </row>
    <row r="291" spans="1:38" s="77" customFormat="1" x14ac:dyDescent="0.2">
      <c r="A291" s="14"/>
      <c r="B291" s="64"/>
      <c r="C291" s="64"/>
      <c r="D291" s="152"/>
      <c r="E291" s="152"/>
      <c r="F291" s="152"/>
      <c r="G291" s="152"/>
      <c r="H291" s="152"/>
      <c r="I291" s="152"/>
      <c r="J291" s="152"/>
      <c r="K291" s="152"/>
      <c r="L291" s="152"/>
      <c r="M291" s="152"/>
      <c r="N291" s="152"/>
      <c r="O291" s="152"/>
      <c r="P291" s="152"/>
      <c r="Q291" s="152"/>
      <c r="R291" s="152"/>
      <c r="S291" s="66" t="str">
        <f t="shared" si="98"/>
        <v/>
      </c>
      <c r="T291" s="66" t="str">
        <f t="shared" si="99"/>
        <v/>
      </c>
      <c r="U291" s="66" t="str">
        <f t="shared" si="100"/>
        <v/>
      </c>
      <c r="V291" s="66" t="str">
        <f t="shared" si="101"/>
        <v/>
      </c>
      <c r="W291" s="66" t="str">
        <f t="shared" si="102"/>
        <v/>
      </c>
      <c r="X291" s="66" t="str">
        <f t="shared" si="103"/>
        <v/>
      </c>
      <c r="Y291" s="66">
        <f t="shared" si="104"/>
        <v>0</v>
      </c>
      <c r="Z291" s="66">
        <f t="shared" si="105"/>
        <v>0</v>
      </c>
      <c r="AA291" s="66" t="e">
        <f t="shared" si="106"/>
        <v>#VALUE!</v>
      </c>
      <c r="AB291" s="67" t="e">
        <f t="shared" si="107"/>
        <v>#VALUE!</v>
      </c>
      <c r="AC291" s="87" t="e">
        <f t="shared" si="108"/>
        <v>#VALUE!</v>
      </c>
      <c r="AD291" s="87" t="e">
        <f t="shared" si="109"/>
        <v>#VALUE!</v>
      </c>
      <c r="AE291" s="87" t="e">
        <f t="shared" si="110"/>
        <v>#VALUE!</v>
      </c>
      <c r="AF291" s="87" t="e">
        <f t="shared" si="111"/>
        <v>#VALUE!</v>
      </c>
      <c r="AG291" s="67" t="e">
        <f t="shared" si="112"/>
        <v>#VALUE!</v>
      </c>
      <c r="AH291" s="87" t="e">
        <f t="shared" si="113"/>
        <v>#VALUE!</v>
      </c>
      <c r="AI291" s="87" t="e">
        <f t="shared" si="114"/>
        <v>#VALUE!</v>
      </c>
      <c r="AJ291" s="87" t="e">
        <f t="shared" si="115"/>
        <v>#VALUE!</v>
      </c>
      <c r="AK291" s="144" t="e">
        <f t="shared" si="116"/>
        <v>#VALUE!</v>
      </c>
      <c r="AL291" s="144" t="e">
        <f t="shared" si="117"/>
        <v>#VALUE!</v>
      </c>
    </row>
    <row r="292" spans="1:38" s="77" customFormat="1" x14ac:dyDescent="0.2">
      <c r="A292" s="14"/>
      <c r="B292" s="64"/>
      <c r="C292" s="64"/>
      <c r="D292" s="152"/>
      <c r="E292" s="152"/>
      <c r="F292" s="152"/>
      <c r="G292" s="152"/>
      <c r="H292" s="152"/>
      <c r="I292" s="152"/>
      <c r="J292" s="152"/>
      <c r="K292" s="152"/>
      <c r="L292" s="152"/>
      <c r="M292" s="152"/>
      <c r="N292" s="152"/>
      <c r="O292" s="152"/>
      <c r="P292" s="152"/>
      <c r="Q292" s="152"/>
      <c r="R292" s="152"/>
      <c r="S292" s="66" t="str">
        <f t="shared" si="98"/>
        <v/>
      </c>
      <c r="T292" s="66" t="str">
        <f t="shared" si="99"/>
        <v/>
      </c>
      <c r="U292" s="66" t="str">
        <f t="shared" si="100"/>
        <v/>
      </c>
      <c r="V292" s="66" t="str">
        <f t="shared" si="101"/>
        <v/>
      </c>
      <c r="W292" s="66" t="str">
        <f t="shared" si="102"/>
        <v/>
      </c>
      <c r="X292" s="66" t="str">
        <f t="shared" si="103"/>
        <v/>
      </c>
      <c r="Y292" s="66">
        <f t="shared" si="104"/>
        <v>0</v>
      </c>
      <c r="Z292" s="66">
        <f t="shared" si="105"/>
        <v>0</v>
      </c>
      <c r="AA292" s="66" t="e">
        <f t="shared" si="106"/>
        <v>#VALUE!</v>
      </c>
      <c r="AB292" s="67" t="e">
        <f t="shared" si="107"/>
        <v>#VALUE!</v>
      </c>
      <c r="AC292" s="87" t="e">
        <f t="shared" si="108"/>
        <v>#VALUE!</v>
      </c>
      <c r="AD292" s="87" t="e">
        <f t="shared" si="109"/>
        <v>#VALUE!</v>
      </c>
      <c r="AE292" s="87" t="e">
        <f t="shared" si="110"/>
        <v>#VALUE!</v>
      </c>
      <c r="AF292" s="87" t="e">
        <f t="shared" si="111"/>
        <v>#VALUE!</v>
      </c>
      <c r="AG292" s="67" t="e">
        <f t="shared" si="112"/>
        <v>#VALUE!</v>
      </c>
      <c r="AH292" s="87" t="e">
        <f t="shared" si="113"/>
        <v>#VALUE!</v>
      </c>
      <c r="AI292" s="87" t="e">
        <f t="shared" si="114"/>
        <v>#VALUE!</v>
      </c>
      <c r="AJ292" s="87" t="e">
        <f t="shared" si="115"/>
        <v>#VALUE!</v>
      </c>
      <c r="AK292" s="144" t="e">
        <f t="shared" si="116"/>
        <v>#VALUE!</v>
      </c>
      <c r="AL292" s="144" t="e">
        <f t="shared" si="117"/>
        <v>#VALUE!</v>
      </c>
    </row>
    <row r="293" spans="1:38" s="77" customFormat="1" x14ac:dyDescent="0.2">
      <c r="A293" s="14"/>
      <c r="B293" s="64"/>
      <c r="C293" s="64"/>
      <c r="D293" s="152"/>
      <c r="E293" s="152"/>
      <c r="F293" s="152"/>
      <c r="G293" s="152"/>
      <c r="H293" s="152"/>
      <c r="I293" s="152"/>
      <c r="J293" s="152"/>
      <c r="K293" s="152"/>
      <c r="L293" s="152"/>
      <c r="M293" s="152"/>
      <c r="N293" s="152"/>
      <c r="O293" s="152"/>
      <c r="P293" s="152"/>
      <c r="Q293" s="152"/>
      <c r="R293" s="152"/>
      <c r="S293" s="66" t="str">
        <f t="shared" si="98"/>
        <v/>
      </c>
      <c r="T293" s="66" t="str">
        <f t="shared" si="99"/>
        <v/>
      </c>
      <c r="U293" s="66" t="str">
        <f t="shared" si="100"/>
        <v/>
      </c>
      <c r="V293" s="66" t="str">
        <f t="shared" si="101"/>
        <v/>
      </c>
      <c r="W293" s="66" t="str">
        <f t="shared" si="102"/>
        <v/>
      </c>
      <c r="X293" s="66" t="str">
        <f t="shared" si="103"/>
        <v/>
      </c>
      <c r="Y293" s="66">
        <f t="shared" si="104"/>
        <v>0</v>
      </c>
      <c r="Z293" s="66">
        <f t="shared" si="105"/>
        <v>0</v>
      </c>
      <c r="AA293" s="66" t="e">
        <f t="shared" si="106"/>
        <v>#VALUE!</v>
      </c>
      <c r="AB293" s="67" t="e">
        <f t="shared" si="107"/>
        <v>#VALUE!</v>
      </c>
      <c r="AC293" s="87" t="e">
        <f t="shared" si="108"/>
        <v>#VALUE!</v>
      </c>
      <c r="AD293" s="87" t="e">
        <f t="shared" si="109"/>
        <v>#VALUE!</v>
      </c>
      <c r="AE293" s="87" t="e">
        <f t="shared" si="110"/>
        <v>#VALUE!</v>
      </c>
      <c r="AF293" s="87" t="e">
        <f t="shared" si="111"/>
        <v>#VALUE!</v>
      </c>
      <c r="AG293" s="67" t="e">
        <f t="shared" si="112"/>
        <v>#VALUE!</v>
      </c>
      <c r="AH293" s="87" t="e">
        <f t="shared" si="113"/>
        <v>#VALUE!</v>
      </c>
      <c r="AI293" s="87" t="e">
        <f t="shared" si="114"/>
        <v>#VALUE!</v>
      </c>
      <c r="AJ293" s="87" t="e">
        <f t="shared" si="115"/>
        <v>#VALUE!</v>
      </c>
      <c r="AK293" s="144" t="e">
        <f t="shared" si="116"/>
        <v>#VALUE!</v>
      </c>
      <c r="AL293" s="144" t="e">
        <f t="shared" si="117"/>
        <v>#VALUE!</v>
      </c>
    </row>
    <row r="294" spans="1:38" s="77" customFormat="1" x14ac:dyDescent="0.2">
      <c r="A294" s="14"/>
      <c r="B294" s="64"/>
      <c r="C294" s="64"/>
      <c r="D294" s="152"/>
      <c r="E294" s="152"/>
      <c r="F294" s="152"/>
      <c r="G294" s="152"/>
      <c r="H294" s="152"/>
      <c r="I294" s="152"/>
      <c r="J294" s="152"/>
      <c r="K294" s="152"/>
      <c r="L294" s="152"/>
      <c r="M294" s="152"/>
      <c r="N294" s="152"/>
      <c r="O294" s="152"/>
      <c r="P294" s="152"/>
      <c r="Q294" s="152"/>
      <c r="R294" s="152"/>
      <c r="S294" s="66" t="str">
        <f t="shared" si="98"/>
        <v/>
      </c>
      <c r="T294" s="66" t="str">
        <f t="shared" si="99"/>
        <v/>
      </c>
      <c r="U294" s="66" t="str">
        <f t="shared" si="100"/>
        <v/>
      </c>
      <c r="V294" s="66" t="str">
        <f t="shared" si="101"/>
        <v/>
      </c>
      <c r="W294" s="66" t="str">
        <f t="shared" si="102"/>
        <v/>
      </c>
      <c r="X294" s="66" t="str">
        <f t="shared" si="103"/>
        <v/>
      </c>
      <c r="Y294" s="66">
        <f t="shared" si="104"/>
        <v>0</v>
      </c>
      <c r="Z294" s="66">
        <f t="shared" si="105"/>
        <v>0</v>
      </c>
      <c r="AA294" s="66" t="e">
        <f t="shared" si="106"/>
        <v>#VALUE!</v>
      </c>
      <c r="AB294" s="67" t="e">
        <f t="shared" si="107"/>
        <v>#VALUE!</v>
      </c>
      <c r="AC294" s="87" t="e">
        <f t="shared" si="108"/>
        <v>#VALUE!</v>
      </c>
      <c r="AD294" s="87" t="e">
        <f t="shared" si="109"/>
        <v>#VALUE!</v>
      </c>
      <c r="AE294" s="87" t="e">
        <f t="shared" si="110"/>
        <v>#VALUE!</v>
      </c>
      <c r="AF294" s="87" t="e">
        <f t="shared" si="111"/>
        <v>#VALUE!</v>
      </c>
      <c r="AG294" s="67" t="e">
        <f t="shared" si="112"/>
        <v>#VALUE!</v>
      </c>
      <c r="AH294" s="87" t="e">
        <f t="shared" si="113"/>
        <v>#VALUE!</v>
      </c>
      <c r="AI294" s="87" t="e">
        <f t="shared" si="114"/>
        <v>#VALUE!</v>
      </c>
      <c r="AJ294" s="87" t="e">
        <f t="shared" si="115"/>
        <v>#VALUE!</v>
      </c>
      <c r="AK294" s="144" t="e">
        <f t="shared" si="116"/>
        <v>#VALUE!</v>
      </c>
      <c r="AL294" s="144" t="e">
        <f t="shared" si="117"/>
        <v>#VALUE!</v>
      </c>
    </row>
    <row r="295" spans="1:38" s="77" customFormat="1" x14ac:dyDescent="0.2">
      <c r="A295" s="14"/>
      <c r="B295" s="64"/>
      <c r="C295" s="64"/>
      <c r="D295" s="152"/>
      <c r="E295" s="152"/>
      <c r="F295" s="152"/>
      <c r="G295" s="152"/>
      <c r="H295" s="152"/>
      <c r="I295" s="152"/>
      <c r="J295" s="152"/>
      <c r="K295" s="152"/>
      <c r="L295" s="152"/>
      <c r="M295" s="152"/>
      <c r="N295" s="152"/>
      <c r="O295" s="152"/>
      <c r="P295" s="152"/>
      <c r="Q295" s="152"/>
      <c r="R295" s="152"/>
      <c r="S295" s="66" t="str">
        <f t="shared" si="98"/>
        <v/>
      </c>
      <c r="T295" s="66" t="str">
        <f t="shared" si="99"/>
        <v/>
      </c>
      <c r="U295" s="66" t="str">
        <f t="shared" si="100"/>
        <v/>
      </c>
      <c r="V295" s="66" t="str">
        <f t="shared" si="101"/>
        <v/>
      </c>
      <c r="W295" s="66" t="str">
        <f t="shared" si="102"/>
        <v/>
      </c>
      <c r="X295" s="66" t="str">
        <f t="shared" si="103"/>
        <v/>
      </c>
      <c r="Y295" s="66">
        <f t="shared" si="104"/>
        <v>0</v>
      </c>
      <c r="Z295" s="66">
        <f t="shared" si="105"/>
        <v>0</v>
      </c>
      <c r="AA295" s="66" t="e">
        <f t="shared" si="106"/>
        <v>#VALUE!</v>
      </c>
      <c r="AB295" s="67" t="e">
        <f t="shared" si="107"/>
        <v>#VALUE!</v>
      </c>
      <c r="AC295" s="87" t="e">
        <f t="shared" si="108"/>
        <v>#VALUE!</v>
      </c>
      <c r="AD295" s="87" t="e">
        <f t="shared" si="109"/>
        <v>#VALUE!</v>
      </c>
      <c r="AE295" s="87" t="e">
        <f t="shared" si="110"/>
        <v>#VALUE!</v>
      </c>
      <c r="AF295" s="87" t="e">
        <f t="shared" si="111"/>
        <v>#VALUE!</v>
      </c>
      <c r="AG295" s="67" t="e">
        <f t="shared" si="112"/>
        <v>#VALUE!</v>
      </c>
      <c r="AH295" s="87" t="e">
        <f t="shared" si="113"/>
        <v>#VALUE!</v>
      </c>
      <c r="AI295" s="87" t="e">
        <f t="shared" si="114"/>
        <v>#VALUE!</v>
      </c>
      <c r="AJ295" s="87" t="e">
        <f t="shared" si="115"/>
        <v>#VALUE!</v>
      </c>
      <c r="AK295" s="144" t="e">
        <f t="shared" si="116"/>
        <v>#VALUE!</v>
      </c>
      <c r="AL295" s="144" t="e">
        <f t="shared" si="117"/>
        <v>#VALUE!</v>
      </c>
    </row>
    <row r="296" spans="1:38" s="77" customFormat="1" x14ac:dyDescent="0.2">
      <c r="A296" s="14"/>
      <c r="B296" s="64"/>
      <c r="C296" s="64"/>
      <c r="D296" s="152"/>
      <c r="E296" s="152"/>
      <c r="F296" s="152"/>
      <c r="G296" s="152"/>
      <c r="H296" s="152"/>
      <c r="I296" s="152"/>
      <c r="J296" s="152"/>
      <c r="K296" s="152"/>
      <c r="L296" s="152"/>
      <c r="M296" s="152"/>
      <c r="N296" s="152"/>
      <c r="O296" s="152"/>
      <c r="P296" s="152"/>
      <c r="Q296" s="152"/>
      <c r="R296" s="152"/>
      <c r="S296" s="66" t="str">
        <f t="shared" si="98"/>
        <v/>
      </c>
      <c r="T296" s="66" t="str">
        <f t="shared" si="99"/>
        <v/>
      </c>
      <c r="U296" s="66" t="str">
        <f t="shared" si="100"/>
        <v/>
      </c>
      <c r="V296" s="66" t="str">
        <f t="shared" si="101"/>
        <v/>
      </c>
      <c r="W296" s="66" t="str">
        <f t="shared" si="102"/>
        <v/>
      </c>
      <c r="X296" s="66" t="str">
        <f t="shared" si="103"/>
        <v/>
      </c>
      <c r="Y296" s="66">
        <f t="shared" si="104"/>
        <v>0</v>
      </c>
      <c r="Z296" s="66">
        <f t="shared" si="105"/>
        <v>0</v>
      </c>
      <c r="AA296" s="66" t="e">
        <f t="shared" si="106"/>
        <v>#VALUE!</v>
      </c>
      <c r="AB296" s="67" t="e">
        <f t="shared" si="107"/>
        <v>#VALUE!</v>
      </c>
      <c r="AC296" s="87" t="e">
        <f t="shared" si="108"/>
        <v>#VALUE!</v>
      </c>
      <c r="AD296" s="87" t="e">
        <f t="shared" si="109"/>
        <v>#VALUE!</v>
      </c>
      <c r="AE296" s="87" t="e">
        <f t="shared" si="110"/>
        <v>#VALUE!</v>
      </c>
      <c r="AF296" s="87" t="e">
        <f t="shared" si="111"/>
        <v>#VALUE!</v>
      </c>
      <c r="AG296" s="67" t="e">
        <f t="shared" si="112"/>
        <v>#VALUE!</v>
      </c>
      <c r="AH296" s="87" t="e">
        <f t="shared" si="113"/>
        <v>#VALUE!</v>
      </c>
      <c r="AI296" s="87" t="e">
        <f t="shared" si="114"/>
        <v>#VALUE!</v>
      </c>
      <c r="AJ296" s="87" t="e">
        <f t="shared" si="115"/>
        <v>#VALUE!</v>
      </c>
      <c r="AK296" s="144" t="e">
        <f t="shared" si="116"/>
        <v>#VALUE!</v>
      </c>
      <c r="AL296" s="144" t="e">
        <f t="shared" si="117"/>
        <v>#VALUE!</v>
      </c>
    </row>
    <row r="297" spans="1:38" s="77" customFormat="1" x14ac:dyDescent="0.2">
      <c r="A297" s="14"/>
      <c r="B297" s="64"/>
      <c r="C297" s="64"/>
      <c r="D297" s="152"/>
      <c r="E297" s="152"/>
      <c r="F297" s="152"/>
      <c r="G297" s="152"/>
      <c r="H297" s="152"/>
      <c r="I297" s="152"/>
      <c r="J297" s="152"/>
      <c r="K297" s="152"/>
      <c r="L297" s="152"/>
      <c r="M297" s="152"/>
      <c r="N297" s="152"/>
      <c r="O297" s="152"/>
      <c r="P297" s="152"/>
      <c r="Q297" s="152"/>
      <c r="R297" s="152"/>
      <c r="S297" s="66" t="str">
        <f t="shared" si="98"/>
        <v/>
      </c>
      <c r="T297" s="66" t="str">
        <f t="shared" si="99"/>
        <v/>
      </c>
      <c r="U297" s="66" t="str">
        <f t="shared" si="100"/>
        <v/>
      </c>
      <c r="V297" s="66" t="str">
        <f t="shared" si="101"/>
        <v/>
      </c>
      <c r="W297" s="66" t="str">
        <f t="shared" si="102"/>
        <v/>
      </c>
      <c r="X297" s="66" t="str">
        <f t="shared" si="103"/>
        <v/>
      </c>
      <c r="Y297" s="66">
        <f t="shared" si="104"/>
        <v>0</v>
      </c>
      <c r="Z297" s="66">
        <f t="shared" si="105"/>
        <v>0</v>
      </c>
      <c r="AA297" s="66" t="e">
        <f t="shared" si="106"/>
        <v>#VALUE!</v>
      </c>
      <c r="AB297" s="67" t="e">
        <f t="shared" si="107"/>
        <v>#VALUE!</v>
      </c>
      <c r="AC297" s="87" t="e">
        <f t="shared" si="108"/>
        <v>#VALUE!</v>
      </c>
      <c r="AD297" s="87" t="e">
        <f t="shared" si="109"/>
        <v>#VALUE!</v>
      </c>
      <c r="AE297" s="87" t="e">
        <f t="shared" si="110"/>
        <v>#VALUE!</v>
      </c>
      <c r="AF297" s="87" t="e">
        <f t="shared" si="111"/>
        <v>#VALUE!</v>
      </c>
      <c r="AG297" s="67" t="e">
        <f t="shared" si="112"/>
        <v>#VALUE!</v>
      </c>
      <c r="AH297" s="87" t="e">
        <f t="shared" si="113"/>
        <v>#VALUE!</v>
      </c>
      <c r="AI297" s="87" t="e">
        <f t="shared" si="114"/>
        <v>#VALUE!</v>
      </c>
      <c r="AJ297" s="87" t="e">
        <f t="shared" si="115"/>
        <v>#VALUE!</v>
      </c>
      <c r="AK297" s="144" t="e">
        <f t="shared" si="116"/>
        <v>#VALUE!</v>
      </c>
      <c r="AL297" s="144" t="e">
        <f t="shared" si="117"/>
        <v>#VALUE!</v>
      </c>
    </row>
    <row r="298" spans="1:38" s="77" customFormat="1" x14ac:dyDescent="0.2">
      <c r="A298" s="14"/>
      <c r="B298" s="64"/>
      <c r="C298" s="64"/>
      <c r="D298" s="152"/>
      <c r="E298" s="152"/>
      <c r="F298" s="152"/>
      <c r="G298" s="152"/>
      <c r="H298" s="152"/>
      <c r="I298" s="152"/>
      <c r="J298" s="152"/>
      <c r="K298" s="152"/>
      <c r="L298" s="152"/>
      <c r="M298" s="152"/>
      <c r="N298" s="152"/>
      <c r="O298" s="152"/>
      <c r="P298" s="152"/>
      <c r="Q298" s="152"/>
      <c r="R298" s="152"/>
      <c r="S298" s="66" t="str">
        <f t="shared" si="98"/>
        <v/>
      </c>
      <c r="T298" s="66" t="str">
        <f t="shared" si="99"/>
        <v/>
      </c>
      <c r="U298" s="66" t="str">
        <f t="shared" si="100"/>
        <v/>
      </c>
      <c r="V298" s="66" t="str">
        <f t="shared" si="101"/>
        <v/>
      </c>
      <c r="W298" s="66" t="str">
        <f t="shared" si="102"/>
        <v/>
      </c>
      <c r="X298" s="66" t="str">
        <f t="shared" si="103"/>
        <v/>
      </c>
      <c r="Y298" s="66">
        <f t="shared" si="104"/>
        <v>0</v>
      </c>
      <c r="Z298" s="66">
        <f t="shared" si="105"/>
        <v>0</v>
      </c>
      <c r="AA298" s="66" t="e">
        <f t="shared" si="106"/>
        <v>#VALUE!</v>
      </c>
      <c r="AB298" s="67" t="e">
        <f t="shared" si="107"/>
        <v>#VALUE!</v>
      </c>
      <c r="AC298" s="87" t="e">
        <f t="shared" si="108"/>
        <v>#VALUE!</v>
      </c>
      <c r="AD298" s="87" t="e">
        <f t="shared" si="109"/>
        <v>#VALUE!</v>
      </c>
      <c r="AE298" s="87" t="e">
        <f t="shared" si="110"/>
        <v>#VALUE!</v>
      </c>
      <c r="AF298" s="87" t="e">
        <f t="shared" si="111"/>
        <v>#VALUE!</v>
      </c>
      <c r="AG298" s="67" t="e">
        <f t="shared" si="112"/>
        <v>#VALUE!</v>
      </c>
      <c r="AH298" s="87" t="e">
        <f t="shared" si="113"/>
        <v>#VALUE!</v>
      </c>
      <c r="AI298" s="87" t="e">
        <f t="shared" si="114"/>
        <v>#VALUE!</v>
      </c>
      <c r="AJ298" s="87" t="e">
        <f t="shared" si="115"/>
        <v>#VALUE!</v>
      </c>
      <c r="AK298" s="144" t="e">
        <f t="shared" si="116"/>
        <v>#VALUE!</v>
      </c>
      <c r="AL298" s="144" t="e">
        <f t="shared" si="117"/>
        <v>#VALUE!</v>
      </c>
    </row>
    <row r="299" spans="1:38" s="77" customFormat="1" x14ac:dyDescent="0.2">
      <c r="A299" s="14"/>
      <c r="B299" s="64"/>
      <c r="C299" s="64"/>
      <c r="D299" s="152"/>
      <c r="E299" s="152"/>
      <c r="F299" s="152"/>
      <c r="G299" s="152"/>
      <c r="H299" s="152"/>
      <c r="I299" s="152"/>
      <c r="J299" s="152"/>
      <c r="K299" s="152"/>
      <c r="L299" s="152"/>
      <c r="M299" s="152"/>
      <c r="N299" s="152"/>
      <c r="O299" s="152"/>
      <c r="P299" s="152"/>
      <c r="Q299" s="152"/>
      <c r="R299" s="152"/>
      <c r="S299" s="66" t="str">
        <f t="shared" si="98"/>
        <v/>
      </c>
      <c r="T299" s="66" t="str">
        <f t="shared" si="99"/>
        <v/>
      </c>
      <c r="U299" s="66" t="str">
        <f t="shared" si="100"/>
        <v/>
      </c>
      <c r="V299" s="66" t="str">
        <f t="shared" si="101"/>
        <v/>
      </c>
      <c r="W299" s="66" t="str">
        <f t="shared" si="102"/>
        <v/>
      </c>
      <c r="X299" s="66" t="str">
        <f t="shared" si="103"/>
        <v/>
      </c>
      <c r="Y299" s="66">
        <f t="shared" si="104"/>
        <v>0</v>
      </c>
      <c r="Z299" s="66">
        <f t="shared" si="105"/>
        <v>0</v>
      </c>
      <c r="AA299" s="66" t="e">
        <f t="shared" si="106"/>
        <v>#VALUE!</v>
      </c>
      <c r="AB299" s="67" t="e">
        <f t="shared" si="107"/>
        <v>#VALUE!</v>
      </c>
      <c r="AC299" s="87" t="e">
        <f t="shared" si="108"/>
        <v>#VALUE!</v>
      </c>
      <c r="AD299" s="87" t="e">
        <f t="shared" si="109"/>
        <v>#VALUE!</v>
      </c>
      <c r="AE299" s="87" t="e">
        <f t="shared" si="110"/>
        <v>#VALUE!</v>
      </c>
      <c r="AF299" s="87" t="e">
        <f t="shared" si="111"/>
        <v>#VALUE!</v>
      </c>
      <c r="AG299" s="67" t="e">
        <f t="shared" si="112"/>
        <v>#VALUE!</v>
      </c>
      <c r="AH299" s="87" t="e">
        <f t="shared" si="113"/>
        <v>#VALUE!</v>
      </c>
      <c r="AI299" s="87" t="e">
        <f t="shared" si="114"/>
        <v>#VALUE!</v>
      </c>
      <c r="AJ299" s="87" t="e">
        <f t="shared" si="115"/>
        <v>#VALUE!</v>
      </c>
      <c r="AK299" s="144" t="e">
        <f t="shared" si="116"/>
        <v>#VALUE!</v>
      </c>
      <c r="AL299" s="144" t="e">
        <f t="shared" si="117"/>
        <v>#VALUE!</v>
      </c>
    </row>
    <row r="300" spans="1:38" s="77" customFormat="1" x14ac:dyDescent="0.2">
      <c r="A300" s="14"/>
      <c r="B300" s="64"/>
      <c r="C300" s="64"/>
      <c r="D300" s="152"/>
      <c r="E300" s="152"/>
      <c r="F300" s="152"/>
      <c r="G300" s="152"/>
      <c r="H300" s="152"/>
      <c r="I300" s="152"/>
      <c r="J300" s="152"/>
      <c r="K300" s="152"/>
      <c r="L300" s="152"/>
      <c r="M300" s="152"/>
      <c r="N300" s="152"/>
      <c r="O300" s="152"/>
      <c r="P300" s="152"/>
      <c r="Q300" s="152"/>
      <c r="R300" s="152"/>
      <c r="S300" s="66" t="str">
        <f t="shared" si="98"/>
        <v/>
      </c>
      <c r="T300" s="66" t="str">
        <f t="shared" si="99"/>
        <v/>
      </c>
      <c r="U300" s="66" t="str">
        <f t="shared" si="100"/>
        <v/>
      </c>
      <c r="V300" s="66" t="str">
        <f t="shared" si="101"/>
        <v/>
      </c>
      <c r="W300" s="66" t="str">
        <f t="shared" si="102"/>
        <v/>
      </c>
      <c r="X300" s="66" t="str">
        <f t="shared" si="103"/>
        <v/>
      </c>
      <c r="Y300" s="66">
        <f t="shared" si="104"/>
        <v>0</v>
      </c>
      <c r="Z300" s="66">
        <f t="shared" si="105"/>
        <v>0</v>
      </c>
      <c r="AA300" s="66" t="e">
        <f t="shared" si="106"/>
        <v>#VALUE!</v>
      </c>
      <c r="AB300" s="67" t="e">
        <f t="shared" si="107"/>
        <v>#VALUE!</v>
      </c>
      <c r="AC300" s="87" t="e">
        <f t="shared" si="108"/>
        <v>#VALUE!</v>
      </c>
      <c r="AD300" s="87" t="e">
        <f t="shared" si="109"/>
        <v>#VALUE!</v>
      </c>
      <c r="AE300" s="87" t="e">
        <f t="shared" si="110"/>
        <v>#VALUE!</v>
      </c>
      <c r="AF300" s="87" t="e">
        <f t="shared" si="111"/>
        <v>#VALUE!</v>
      </c>
      <c r="AG300" s="67" t="e">
        <f t="shared" si="112"/>
        <v>#VALUE!</v>
      </c>
      <c r="AH300" s="87" t="e">
        <f t="shared" si="113"/>
        <v>#VALUE!</v>
      </c>
      <c r="AI300" s="87" t="e">
        <f t="shared" si="114"/>
        <v>#VALUE!</v>
      </c>
      <c r="AJ300" s="87" t="e">
        <f t="shared" si="115"/>
        <v>#VALUE!</v>
      </c>
      <c r="AK300" s="144" t="e">
        <f t="shared" si="116"/>
        <v>#VALUE!</v>
      </c>
      <c r="AL300" s="144" t="e">
        <f t="shared" si="117"/>
        <v>#VALUE!</v>
      </c>
    </row>
    <row r="301" spans="1:38" s="77" customFormat="1" x14ac:dyDescent="0.2">
      <c r="A301" s="14"/>
      <c r="B301" s="64"/>
      <c r="C301" s="64"/>
      <c r="D301" s="152"/>
      <c r="E301" s="152"/>
      <c r="F301" s="152"/>
      <c r="G301" s="152"/>
      <c r="H301" s="152"/>
      <c r="I301" s="152"/>
      <c r="J301" s="152"/>
      <c r="K301" s="152"/>
      <c r="L301" s="152"/>
      <c r="M301" s="152"/>
      <c r="N301" s="152"/>
      <c r="O301" s="152"/>
      <c r="P301" s="152"/>
      <c r="Q301" s="152"/>
      <c r="R301" s="152"/>
      <c r="S301" s="66" t="str">
        <f t="shared" si="98"/>
        <v/>
      </c>
      <c r="T301" s="66" t="str">
        <f t="shared" si="99"/>
        <v/>
      </c>
      <c r="U301" s="66" t="str">
        <f t="shared" si="100"/>
        <v/>
      </c>
      <c r="V301" s="66" t="str">
        <f t="shared" si="101"/>
        <v/>
      </c>
      <c r="W301" s="66" t="str">
        <f t="shared" si="102"/>
        <v/>
      </c>
      <c r="X301" s="66" t="str">
        <f t="shared" si="103"/>
        <v/>
      </c>
      <c r="Y301" s="66">
        <f t="shared" si="104"/>
        <v>0</v>
      </c>
      <c r="Z301" s="66">
        <f t="shared" si="105"/>
        <v>0</v>
      </c>
      <c r="AA301" s="66" t="e">
        <f t="shared" si="106"/>
        <v>#VALUE!</v>
      </c>
      <c r="AB301" s="67" t="e">
        <f t="shared" si="107"/>
        <v>#VALUE!</v>
      </c>
      <c r="AC301" s="87" t="e">
        <f t="shared" si="108"/>
        <v>#VALUE!</v>
      </c>
      <c r="AD301" s="87" t="e">
        <f t="shared" si="109"/>
        <v>#VALUE!</v>
      </c>
      <c r="AE301" s="87" t="e">
        <f t="shared" si="110"/>
        <v>#VALUE!</v>
      </c>
      <c r="AF301" s="87" t="e">
        <f t="shared" si="111"/>
        <v>#VALUE!</v>
      </c>
      <c r="AG301" s="67" t="e">
        <f t="shared" si="112"/>
        <v>#VALUE!</v>
      </c>
      <c r="AH301" s="87" t="e">
        <f t="shared" si="113"/>
        <v>#VALUE!</v>
      </c>
      <c r="AI301" s="87" t="e">
        <f t="shared" si="114"/>
        <v>#VALUE!</v>
      </c>
      <c r="AJ301" s="87" t="e">
        <f t="shared" si="115"/>
        <v>#VALUE!</v>
      </c>
      <c r="AK301" s="144" t="e">
        <f t="shared" si="116"/>
        <v>#VALUE!</v>
      </c>
      <c r="AL301" s="144" t="e">
        <f t="shared" si="117"/>
        <v>#VALUE!</v>
      </c>
    </row>
    <row r="302" spans="1:38" s="77" customFormat="1" x14ac:dyDescent="0.2">
      <c r="A302" s="14"/>
      <c r="B302" s="64"/>
      <c r="C302" s="64"/>
      <c r="D302" s="152"/>
      <c r="E302" s="152"/>
      <c r="F302" s="152"/>
      <c r="G302" s="152"/>
      <c r="H302" s="152"/>
      <c r="I302" s="152"/>
      <c r="J302" s="152"/>
      <c r="K302" s="152"/>
      <c r="L302" s="152"/>
      <c r="M302" s="152"/>
      <c r="N302" s="152"/>
      <c r="O302" s="152"/>
      <c r="P302" s="152"/>
      <c r="Q302" s="152"/>
      <c r="R302" s="152"/>
      <c r="S302" s="66" t="str">
        <f t="shared" si="98"/>
        <v/>
      </c>
      <c r="T302" s="66" t="str">
        <f t="shared" si="99"/>
        <v/>
      </c>
      <c r="U302" s="66" t="str">
        <f t="shared" si="100"/>
        <v/>
      </c>
      <c r="V302" s="66" t="str">
        <f t="shared" si="101"/>
        <v/>
      </c>
      <c r="W302" s="66" t="str">
        <f t="shared" si="102"/>
        <v/>
      </c>
      <c r="X302" s="66" t="str">
        <f t="shared" si="103"/>
        <v/>
      </c>
      <c r="Y302" s="66">
        <f t="shared" si="104"/>
        <v>0</v>
      </c>
      <c r="Z302" s="66">
        <f t="shared" si="105"/>
        <v>0</v>
      </c>
      <c r="AA302" s="66" t="e">
        <f t="shared" si="106"/>
        <v>#VALUE!</v>
      </c>
      <c r="AB302" s="67" t="e">
        <f t="shared" si="107"/>
        <v>#VALUE!</v>
      </c>
      <c r="AC302" s="87" t="e">
        <f t="shared" si="108"/>
        <v>#VALUE!</v>
      </c>
      <c r="AD302" s="87" t="e">
        <f t="shared" si="109"/>
        <v>#VALUE!</v>
      </c>
      <c r="AE302" s="87" t="e">
        <f t="shared" si="110"/>
        <v>#VALUE!</v>
      </c>
      <c r="AF302" s="87" t="e">
        <f t="shared" si="111"/>
        <v>#VALUE!</v>
      </c>
      <c r="AG302" s="67" t="e">
        <f t="shared" si="112"/>
        <v>#VALUE!</v>
      </c>
      <c r="AH302" s="87" t="e">
        <f t="shared" si="113"/>
        <v>#VALUE!</v>
      </c>
      <c r="AI302" s="87" t="e">
        <f t="shared" si="114"/>
        <v>#VALUE!</v>
      </c>
      <c r="AJ302" s="87" t="e">
        <f t="shared" si="115"/>
        <v>#VALUE!</v>
      </c>
      <c r="AK302" s="144" t="e">
        <f t="shared" si="116"/>
        <v>#VALUE!</v>
      </c>
      <c r="AL302" s="144" t="e">
        <f t="shared" si="117"/>
        <v>#VALUE!</v>
      </c>
    </row>
    <row r="303" spans="1:38" s="77" customFormat="1" x14ac:dyDescent="0.2">
      <c r="A303" s="14"/>
      <c r="B303" s="64"/>
      <c r="C303" s="64"/>
      <c r="D303" s="152"/>
      <c r="E303" s="152"/>
      <c r="F303" s="152"/>
      <c r="G303" s="152"/>
      <c r="H303" s="152"/>
      <c r="I303" s="152"/>
      <c r="J303" s="152"/>
      <c r="K303" s="152"/>
      <c r="L303" s="152"/>
      <c r="M303" s="152"/>
      <c r="N303" s="152"/>
      <c r="O303" s="152"/>
      <c r="P303" s="152"/>
      <c r="Q303" s="152"/>
      <c r="R303" s="152"/>
      <c r="S303" s="66" t="str">
        <f t="shared" si="98"/>
        <v/>
      </c>
      <c r="T303" s="66" t="str">
        <f t="shared" si="99"/>
        <v/>
      </c>
      <c r="U303" s="66" t="str">
        <f t="shared" si="100"/>
        <v/>
      </c>
      <c r="V303" s="66" t="str">
        <f t="shared" si="101"/>
        <v/>
      </c>
      <c r="W303" s="66" t="str">
        <f t="shared" si="102"/>
        <v/>
      </c>
      <c r="X303" s="66" t="str">
        <f t="shared" si="103"/>
        <v/>
      </c>
      <c r="Y303" s="66">
        <f t="shared" si="104"/>
        <v>0</v>
      </c>
      <c r="Z303" s="66">
        <f t="shared" si="105"/>
        <v>0</v>
      </c>
      <c r="AA303" s="66" t="e">
        <f t="shared" si="106"/>
        <v>#VALUE!</v>
      </c>
      <c r="AB303" s="67" t="e">
        <f t="shared" si="107"/>
        <v>#VALUE!</v>
      </c>
      <c r="AC303" s="87" t="e">
        <f t="shared" si="108"/>
        <v>#VALUE!</v>
      </c>
      <c r="AD303" s="87" t="e">
        <f t="shared" si="109"/>
        <v>#VALUE!</v>
      </c>
      <c r="AE303" s="87" t="e">
        <f t="shared" si="110"/>
        <v>#VALUE!</v>
      </c>
      <c r="AF303" s="87" t="e">
        <f t="shared" si="111"/>
        <v>#VALUE!</v>
      </c>
      <c r="AG303" s="67" t="e">
        <f t="shared" si="112"/>
        <v>#VALUE!</v>
      </c>
      <c r="AH303" s="87" t="e">
        <f t="shared" si="113"/>
        <v>#VALUE!</v>
      </c>
      <c r="AI303" s="87" t="e">
        <f t="shared" si="114"/>
        <v>#VALUE!</v>
      </c>
      <c r="AJ303" s="87" t="e">
        <f t="shared" si="115"/>
        <v>#VALUE!</v>
      </c>
      <c r="AK303" s="144" t="e">
        <f t="shared" si="116"/>
        <v>#VALUE!</v>
      </c>
      <c r="AL303" s="144" t="e">
        <f t="shared" si="117"/>
        <v>#VALUE!</v>
      </c>
    </row>
    <row r="304" spans="1:38" s="77" customFormat="1" x14ac:dyDescent="0.2">
      <c r="A304" s="14"/>
      <c r="B304" s="64"/>
      <c r="C304" s="64"/>
      <c r="D304" s="152"/>
      <c r="E304" s="152"/>
      <c r="F304" s="152"/>
      <c r="G304" s="152"/>
      <c r="H304" s="152"/>
      <c r="I304" s="152"/>
      <c r="J304" s="152"/>
      <c r="K304" s="152"/>
      <c r="L304" s="152"/>
      <c r="M304" s="152"/>
      <c r="N304" s="152"/>
      <c r="O304" s="152"/>
      <c r="P304" s="152"/>
      <c r="Q304" s="152"/>
      <c r="R304" s="152"/>
      <c r="S304" s="66" t="str">
        <f t="shared" si="98"/>
        <v/>
      </c>
      <c r="T304" s="66" t="str">
        <f t="shared" si="99"/>
        <v/>
      </c>
      <c r="U304" s="66" t="str">
        <f t="shared" si="100"/>
        <v/>
      </c>
      <c r="V304" s="66" t="str">
        <f t="shared" si="101"/>
        <v/>
      </c>
      <c r="W304" s="66" t="str">
        <f t="shared" si="102"/>
        <v/>
      </c>
      <c r="X304" s="66" t="str">
        <f t="shared" si="103"/>
        <v/>
      </c>
      <c r="Y304" s="66">
        <f t="shared" si="104"/>
        <v>0</v>
      </c>
      <c r="Z304" s="66">
        <f t="shared" si="105"/>
        <v>0</v>
      </c>
      <c r="AA304" s="66" t="e">
        <f t="shared" si="106"/>
        <v>#VALUE!</v>
      </c>
      <c r="AB304" s="67" t="e">
        <f t="shared" si="107"/>
        <v>#VALUE!</v>
      </c>
      <c r="AC304" s="87" t="e">
        <f t="shared" si="108"/>
        <v>#VALUE!</v>
      </c>
      <c r="AD304" s="87" t="e">
        <f t="shared" si="109"/>
        <v>#VALUE!</v>
      </c>
      <c r="AE304" s="87" t="e">
        <f t="shared" si="110"/>
        <v>#VALUE!</v>
      </c>
      <c r="AF304" s="87" t="e">
        <f t="shared" si="111"/>
        <v>#VALUE!</v>
      </c>
      <c r="AG304" s="67" t="e">
        <f t="shared" si="112"/>
        <v>#VALUE!</v>
      </c>
      <c r="AH304" s="87" t="e">
        <f t="shared" si="113"/>
        <v>#VALUE!</v>
      </c>
      <c r="AI304" s="87" t="e">
        <f t="shared" si="114"/>
        <v>#VALUE!</v>
      </c>
      <c r="AJ304" s="87" t="e">
        <f t="shared" si="115"/>
        <v>#VALUE!</v>
      </c>
      <c r="AK304" s="144" t="e">
        <f t="shared" si="116"/>
        <v>#VALUE!</v>
      </c>
      <c r="AL304" s="144" t="e">
        <f t="shared" si="117"/>
        <v>#VALUE!</v>
      </c>
    </row>
    <row r="305" spans="1:38" s="77" customFormat="1" x14ac:dyDescent="0.2">
      <c r="A305" s="14"/>
      <c r="B305" s="64"/>
      <c r="C305" s="64"/>
      <c r="D305" s="152"/>
      <c r="E305" s="152"/>
      <c r="F305" s="152"/>
      <c r="G305" s="152"/>
      <c r="H305" s="152"/>
      <c r="I305" s="152"/>
      <c r="J305" s="152"/>
      <c r="K305" s="152"/>
      <c r="L305" s="152"/>
      <c r="M305" s="152"/>
      <c r="N305" s="152"/>
      <c r="O305" s="152"/>
      <c r="P305" s="152"/>
      <c r="Q305" s="152"/>
      <c r="R305" s="152"/>
      <c r="S305" s="66" t="str">
        <f t="shared" si="98"/>
        <v/>
      </c>
      <c r="T305" s="66" t="str">
        <f t="shared" si="99"/>
        <v/>
      </c>
      <c r="U305" s="66" t="str">
        <f t="shared" si="100"/>
        <v/>
      </c>
      <c r="V305" s="66" t="str">
        <f t="shared" si="101"/>
        <v/>
      </c>
      <c r="W305" s="66" t="str">
        <f t="shared" si="102"/>
        <v/>
      </c>
      <c r="X305" s="66" t="str">
        <f t="shared" si="103"/>
        <v/>
      </c>
      <c r="Y305" s="66">
        <f t="shared" si="104"/>
        <v>0</v>
      </c>
      <c r="Z305" s="66">
        <f t="shared" si="105"/>
        <v>0</v>
      </c>
      <c r="AA305" s="66" t="e">
        <f t="shared" si="106"/>
        <v>#VALUE!</v>
      </c>
      <c r="AB305" s="67" t="e">
        <f t="shared" si="107"/>
        <v>#VALUE!</v>
      </c>
      <c r="AC305" s="87" t="e">
        <f t="shared" si="108"/>
        <v>#VALUE!</v>
      </c>
      <c r="AD305" s="87" t="e">
        <f t="shared" si="109"/>
        <v>#VALUE!</v>
      </c>
      <c r="AE305" s="87" t="e">
        <f t="shared" si="110"/>
        <v>#VALUE!</v>
      </c>
      <c r="AF305" s="87" t="e">
        <f t="shared" si="111"/>
        <v>#VALUE!</v>
      </c>
      <c r="AG305" s="67" t="e">
        <f t="shared" si="112"/>
        <v>#VALUE!</v>
      </c>
      <c r="AH305" s="87" t="e">
        <f t="shared" si="113"/>
        <v>#VALUE!</v>
      </c>
      <c r="AI305" s="87" t="e">
        <f t="shared" si="114"/>
        <v>#VALUE!</v>
      </c>
      <c r="AJ305" s="87" t="e">
        <f t="shared" si="115"/>
        <v>#VALUE!</v>
      </c>
      <c r="AK305" s="144" t="e">
        <f t="shared" si="116"/>
        <v>#VALUE!</v>
      </c>
      <c r="AL305" s="144" t="e">
        <f t="shared" si="117"/>
        <v>#VALUE!</v>
      </c>
    </row>
    <row r="306" spans="1:38" s="77" customFormat="1" x14ac:dyDescent="0.2">
      <c r="A306" s="14"/>
      <c r="B306" s="64"/>
      <c r="C306" s="64"/>
      <c r="D306" s="152"/>
      <c r="E306" s="152"/>
      <c r="F306" s="152"/>
      <c r="G306" s="152"/>
      <c r="H306" s="152"/>
      <c r="I306" s="152"/>
      <c r="J306" s="152"/>
      <c r="K306" s="152"/>
      <c r="L306" s="152"/>
      <c r="M306" s="152"/>
      <c r="N306" s="152"/>
      <c r="O306" s="152"/>
      <c r="P306" s="152"/>
      <c r="Q306" s="152"/>
      <c r="R306" s="152"/>
      <c r="S306" s="66" t="str">
        <f t="shared" si="98"/>
        <v/>
      </c>
      <c r="T306" s="66" t="str">
        <f t="shared" si="99"/>
        <v/>
      </c>
      <c r="U306" s="66" t="str">
        <f t="shared" si="100"/>
        <v/>
      </c>
      <c r="V306" s="66" t="str">
        <f t="shared" si="101"/>
        <v/>
      </c>
      <c r="W306" s="66" t="str">
        <f t="shared" si="102"/>
        <v/>
      </c>
      <c r="X306" s="66" t="str">
        <f t="shared" si="103"/>
        <v/>
      </c>
      <c r="Y306" s="66">
        <f t="shared" si="104"/>
        <v>0</v>
      </c>
      <c r="Z306" s="66">
        <f t="shared" si="105"/>
        <v>0</v>
      </c>
      <c r="AA306" s="66" t="e">
        <f t="shared" si="106"/>
        <v>#VALUE!</v>
      </c>
      <c r="AB306" s="67" t="e">
        <f t="shared" si="107"/>
        <v>#VALUE!</v>
      </c>
      <c r="AC306" s="87" t="e">
        <f t="shared" si="108"/>
        <v>#VALUE!</v>
      </c>
      <c r="AD306" s="87" t="e">
        <f t="shared" si="109"/>
        <v>#VALUE!</v>
      </c>
      <c r="AE306" s="87" t="e">
        <f t="shared" si="110"/>
        <v>#VALUE!</v>
      </c>
      <c r="AF306" s="87" t="e">
        <f t="shared" si="111"/>
        <v>#VALUE!</v>
      </c>
      <c r="AG306" s="67" t="e">
        <f t="shared" si="112"/>
        <v>#VALUE!</v>
      </c>
      <c r="AH306" s="87" t="e">
        <f t="shared" si="113"/>
        <v>#VALUE!</v>
      </c>
      <c r="AI306" s="87" t="e">
        <f t="shared" si="114"/>
        <v>#VALUE!</v>
      </c>
      <c r="AJ306" s="87" t="e">
        <f t="shared" si="115"/>
        <v>#VALUE!</v>
      </c>
      <c r="AK306" s="144" t="e">
        <f t="shared" si="116"/>
        <v>#VALUE!</v>
      </c>
      <c r="AL306" s="144" t="e">
        <f t="shared" si="117"/>
        <v>#VALUE!</v>
      </c>
    </row>
    <row r="307" spans="1:38" s="77" customFormat="1" x14ac:dyDescent="0.2">
      <c r="A307" s="14"/>
      <c r="B307" s="64"/>
      <c r="C307" s="64"/>
      <c r="D307" s="152"/>
      <c r="E307" s="152"/>
      <c r="F307" s="152"/>
      <c r="G307" s="152"/>
      <c r="H307" s="152"/>
      <c r="I307" s="152"/>
      <c r="J307" s="152"/>
      <c r="K307" s="152"/>
      <c r="L307" s="152"/>
      <c r="M307" s="152"/>
      <c r="N307" s="152"/>
      <c r="O307" s="152"/>
      <c r="P307" s="152"/>
      <c r="Q307" s="152"/>
      <c r="R307" s="152"/>
      <c r="S307" s="66" t="str">
        <f t="shared" si="98"/>
        <v/>
      </c>
      <c r="T307" s="66" t="str">
        <f t="shared" si="99"/>
        <v/>
      </c>
      <c r="U307" s="66" t="str">
        <f t="shared" si="100"/>
        <v/>
      </c>
      <c r="V307" s="66" t="str">
        <f t="shared" si="101"/>
        <v/>
      </c>
      <c r="W307" s="66" t="str">
        <f t="shared" si="102"/>
        <v/>
      </c>
      <c r="X307" s="66" t="str">
        <f t="shared" si="103"/>
        <v/>
      </c>
      <c r="Y307" s="66">
        <f t="shared" si="104"/>
        <v>0</v>
      </c>
      <c r="Z307" s="66">
        <f t="shared" si="105"/>
        <v>0</v>
      </c>
      <c r="AA307" s="66" t="e">
        <f t="shared" si="106"/>
        <v>#VALUE!</v>
      </c>
      <c r="AB307" s="67" t="e">
        <f t="shared" si="107"/>
        <v>#VALUE!</v>
      </c>
      <c r="AC307" s="87" t="e">
        <f t="shared" si="108"/>
        <v>#VALUE!</v>
      </c>
      <c r="AD307" s="87" t="e">
        <f t="shared" si="109"/>
        <v>#VALUE!</v>
      </c>
      <c r="AE307" s="87" t="e">
        <f t="shared" si="110"/>
        <v>#VALUE!</v>
      </c>
      <c r="AF307" s="87" t="e">
        <f t="shared" si="111"/>
        <v>#VALUE!</v>
      </c>
      <c r="AG307" s="67" t="e">
        <f t="shared" si="112"/>
        <v>#VALUE!</v>
      </c>
      <c r="AH307" s="87" t="e">
        <f t="shared" si="113"/>
        <v>#VALUE!</v>
      </c>
      <c r="AI307" s="87" t="e">
        <f t="shared" si="114"/>
        <v>#VALUE!</v>
      </c>
      <c r="AJ307" s="87" t="e">
        <f t="shared" si="115"/>
        <v>#VALUE!</v>
      </c>
      <c r="AK307" s="144" t="e">
        <f t="shared" si="116"/>
        <v>#VALUE!</v>
      </c>
      <c r="AL307" s="144" t="e">
        <f t="shared" si="117"/>
        <v>#VALUE!</v>
      </c>
    </row>
    <row r="308" spans="1:38" s="77" customFormat="1" x14ac:dyDescent="0.2">
      <c r="A308" s="14"/>
      <c r="B308" s="64"/>
      <c r="C308" s="64"/>
      <c r="D308" s="152"/>
      <c r="E308" s="152"/>
      <c r="F308" s="152"/>
      <c r="G308" s="152"/>
      <c r="H308" s="152"/>
      <c r="I308" s="152"/>
      <c r="J308" s="152"/>
      <c r="K308" s="152"/>
      <c r="L308" s="152"/>
      <c r="M308" s="152"/>
      <c r="N308" s="152"/>
      <c r="O308" s="152"/>
      <c r="P308" s="152"/>
      <c r="Q308" s="152"/>
      <c r="R308" s="152"/>
      <c r="S308" s="66" t="str">
        <f t="shared" si="98"/>
        <v/>
      </c>
      <c r="T308" s="66" t="str">
        <f t="shared" si="99"/>
        <v/>
      </c>
      <c r="U308" s="66" t="str">
        <f t="shared" si="100"/>
        <v/>
      </c>
      <c r="V308" s="66" t="str">
        <f t="shared" si="101"/>
        <v/>
      </c>
      <c r="W308" s="66" t="str">
        <f t="shared" si="102"/>
        <v/>
      </c>
      <c r="X308" s="66" t="str">
        <f t="shared" si="103"/>
        <v/>
      </c>
      <c r="Y308" s="66">
        <f t="shared" si="104"/>
        <v>0</v>
      </c>
      <c r="Z308" s="66">
        <f t="shared" si="105"/>
        <v>0</v>
      </c>
      <c r="AA308" s="66" t="e">
        <f t="shared" si="106"/>
        <v>#VALUE!</v>
      </c>
      <c r="AB308" s="67" t="e">
        <f t="shared" si="107"/>
        <v>#VALUE!</v>
      </c>
      <c r="AC308" s="87" t="e">
        <f t="shared" si="108"/>
        <v>#VALUE!</v>
      </c>
      <c r="AD308" s="87" t="e">
        <f t="shared" si="109"/>
        <v>#VALUE!</v>
      </c>
      <c r="AE308" s="87" t="e">
        <f t="shared" si="110"/>
        <v>#VALUE!</v>
      </c>
      <c r="AF308" s="87" t="e">
        <f t="shared" si="111"/>
        <v>#VALUE!</v>
      </c>
      <c r="AG308" s="67" t="e">
        <f t="shared" si="112"/>
        <v>#VALUE!</v>
      </c>
      <c r="AH308" s="87" t="e">
        <f t="shared" si="113"/>
        <v>#VALUE!</v>
      </c>
      <c r="AI308" s="87" t="e">
        <f t="shared" si="114"/>
        <v>#VALUE!</v>
      </c>
      <c r="AJ308" s="87" t="e">
        <f t="shared" si="115"/>
        <v>#VALUE!</v>
      </c>
      <c r="AK308" s="144" t="e">
        <f t="shared" si="116"/>
        <v>#VALUE!</v>
      </c>
      <c r="AL308" s="144" t="e">
        <f t="shared" si="117"/>
        <v>#VALUE!</v>
      </c>
    </row>
    <row r="309" spans="1:38" s="77" customFormat="1" x14ac:dyDescent="0.2">
      <c r="A309" s="14"/>
      <c r="B309" s="64"/>
      <c r="C309" s="64"/>
      <c r="D309" s="152"/>
      <c r="E309" s="152"/>
      <c r="F309" s="152"/>
      <c r="G309" s="152"/>
      <c r="H309" s="152"/>
      <c r="I309" s="152"/>
      <c r="J309" s="152"/>
      <c r="K309" s="152"/>
      <c r="L309" s="152"/>
      <c r="M309" s="152"/>
      <c r="N309" s="152"/>
      <c r="O309" s="152"/>
      <c r="P309" s="152"/>
      <c r="Q309" s="152"/>
      <c r="R309" s="152"/>
      <c r="S309" s="66" t="str">
        <f t="shared" si="98"/>
        <v/>
      </c>
      <c r="T309" s="66" t="str">
        <f t="shared" si="99"/>
        <v/>
      </c>
      <c r="U309" s="66" t="str">
        <f t="shared" si="100"/>
        <v/>
      </c>
      <c r="V309" s="66" t="str">
        <f t="shared" si="101"/>
        <v/>
      </c>
      <c r="W309" s="66" t="str">
        <f t="shared" si="102"/>
        <v/>
      </c>
      <c r="X309" s="66" t="str">
        <f t="shared" si="103"/>
        <v/>
      </c>
      <c r="Y309" s="66">
        <f t="shared" si="104"/>
        <v>0</v>
      </c>
      <c r="Z309" s="66">
        <f t="shared" si="105"/>
        <v>0</v>
      </c>
      <c r="AA309" s="66" t="e">
        <f t="shared" si="106"/>
        <v>#VALUE!</v>
      </c>
      <c r="AB309" s="67" t="e">
        <f t="shared" si="107"/>
        <v>#VALUE!</v>
      </c>
      <c r="AC309" s="87" t="e">
        <f t="shared" si="108"/>
        <v>#VALUE!</v>
      </c>
      <c r="AD309" s="87" t="e">
        <f t="shared" si="109"/>
        <v>#VALUE!</v>
      </c>
      <c r="AE309" s="87" t="e">
        <f t="shared" si="110"/>
        <v>#VALUE!</v>
      </c>
      <c r="AF309" s="87" t="e">
        <f t="shared" si="111"/>
        <v>#VALUE!</v>
      </c>
      <c r="AG309" s="67" t="e">
        <f t="shared" si="112"/>
        <v>#VALUE!</v>
      </c>
      <c r="AH309" s="87" t="e">
        <f t="shared" si="113"/>
        <v>#VALUE!</v>
      </c>
      <c r="AI309" s="87" t="e">
        <f t="shared" si="114"/>
        <v>#VALUE!</v>
      </c>
      <c r="AJ309" s="87" t="e">
        <f t="shared" si="115"/>
        <v>#VALUE!</v>
      </c>
      <c r="AK309" s="144" t="e">
        <f t="shared" si="116"/>
        <v>#VALUE!</v>
      </c>
      <c r="AL309" s="144" t="e">
        <f t="shared" si="117"/>
        <v>#VALUE!</v>
      </c>
    </row>
    <row r="310" spans="1:38" s="77" customFormat="1" x14ac:dyDescent="0.2">
      <c r="A310" s="14"/>
      <c r="B310" s="64"/>
      <c r="C310" s="64"/>
      <c r="D310" s="152"/>
      <c r="E310" s="152"/>
      <c r="F310" s="152"/>
      <c r="G310" s="152"/>
      <c r="H310" s="152"/>
      <c r="I310" s="152"/>
      <c r="J310" s="152"/>
      <c r="K310" s="152"/>
      <c r="L310" s="152"/>
      <c r="M310" s="152"/>
      <c r="N310" s="152"/>
      <c r="O310" s="152"/>
      <c r="P310" s="152"/>
      <c r="Q310" s="152"/>
      <c r="R310" s="152"/>
      <c r="S310" s="66" t="str">
        <f t="shared" si="98"/>
        <v/>
      </c>
      <c r="T310" s="66" t="str">
        <f t="shared" si="99"/>
        <v/>
      </c>
      <c r="U310" s="66" t="str">
        <f t="shared" si="100"/>
        <v/>
      </c>
      <c r="V310" s="66" t="str">
        <f t="shared" si="101"/>
        <v/>
      </c>
      <c r="W310" s="66" t="str">
        <f t="shared" si="102"/>
        <v/>
      </c>
      <c r="X310" s="66" t="str">
        <f t="shared" si="103"/>
        <v/>
      </c>
      <c r="Y310" s="66">
        <f t="shared" si="104"/>
        <v>0</v>
      </c>
      <c r="Z310" s="66">
        <f t="shared" si="105"/>
        <v>0</v>
      </c>
      <c r="AA310" s="66" t="e">
        <f t="shared" si="106"/>
        <v>#VALUE!</v>
      </c>
      <c r="AB310" s="67" t="e">
        <f t="shared" si="107"/>
        <v>#VALUE!</v>
      </c>
      <c r="AC310" s="87" t="e">
        <f t="shared" si="108"/>
        <v>#VALUE!</v>
      </c>
      <c r="AD310" s="87" t="e">
        <f t="shared" si="109"/>
        <v>#VALUE!</v>
      </c>
      <c r="AE310" s="87" t="e">
        <f t="shared" si="110"/>
        <v>#VALUE!</v>
      </c>
      <c r="AF310" s="87" t="e">
        <f t="shared" si="111"/>
        <v>#VALUE!</v>
      </c>
      <c r="AG310" s="67" t="e">
        <f t="shared" si="112"/>
        <v>#VALUE!</v>
      </c>
      <c r="AH310" s="87" t="e">
        <f t="shared" si="113"/>
        <v>#VALUE!</v>
      </c>
      <c r="AI310" s="87" t="e">
        <f t="shared" si="114"/>
        <v>#VALUE!</v>
      </c>
      <c r="AJ310" s="87" t="e">
        <f t="shared" si="115"/>
        <v>#VALUE!</v>
      </c>
      <c r="AK310" s="144" t="e">
        <f t="shared" si="116"/>
        <v>#VALUE!</v>
      </c>
      <c r="AL310" s="144" t="e">
        <f t="shared" si="117"/>
        <v>#VALUE!</v>
      </c>
    </row>
    <row r="311" spans="1:38" s="77" customFormat="1" x14ac:dyDescent="0.2">
      <c r="A311" s="14"/>
      <c r="B311" s="64"/>
      <c r="C311" s="64"/>
      <c r="D311" s="152"/>
      <c r="E311" s="152"/>
      <c r="F311" s="152"/>
      <c r="G311" s="152"/>
      <c r="H311" s="152"/>
      <c r="I311" s="152"/>
      <c r="J311" s="152"/>
      <c r="K311" s="152"/>
      <c r="L311" s="152"/>
      <c r="M311" s="152"/>
      <c r="N311" s="152"/>
      <c r="O311" s="152"/>
      <c r="P311" s="152"/>
      <c r="Q311" s="152"/>
      <c r="R311" s="152"/>
      <c r="S311" s="66" t="str">
        <f t="shared" si="98"/>
        <v/>
      </c>
      <c r="T311" s="66" t="str">
        <f t="shared" si="99"/>
        <v/>
      </c>
      <c r="U311" s="66" t="str">
        <f t="shared" si="100"/>
        <v/>
      </c>
      <c r="V311" s="66" t="str">
        <f t="shared" si="101"/>
        <v/>
      </c>
      <c r="W311" s="66" t="str">
        <f t="shared" si="102"/>
        <v/>
      </c>
      <c r="X311" s="66" t="str">
        <f t="shared" si="103"/>
        <v/>
      </c>
      <c r="Y311" s="66">
        <f t="shared" si="104"/>
        <v>0</v>
      </c>
      <c r="Z311" s="66">
        <f t="shared" si="105"/>
        <v>0</v>
      </c>
      <c r="AA311" s="66" t="e">
        <f t="shared" si="106"/>
        <v>#VALUE!</v>
      </c>
      <c r="AB311" s="67" t="e">
        <f t="shared" si="107"/>
        <v>#VALUE!</v>
      </c>
      <c r="AC311" s="87" t="e">
        <f t="shared" si="108"/>
        <v>#VALUE!</v>
      </c>
      <c r="AD311" s="87" t="e">
        <f t="shared" si="109"/>
        <v>#VALUE!</v>
      </c>
      <c r="AE311" s="87" t="e">
        <f t="shared" si="110"/>
        <v>#VALUE!</v>
      </c>
      <c r="AF311" s="87" t="e">
        <f t="shared" si="111"/>
        <v>#VALUE!</v>
      </c>
      <c r="AG311" s="67" t="e">
        <f t="shared" si="112"/>
        <v>#VALUE!</v>
      </c>
      <c r="AH311" s="87" t="e">
        <f t="shared" si="113"/>
        <v>#VALUE!</v>
      </c>
      <c r="AI311" s="87" t="e">
        <f t="shared" si="114"/>
        <v>#VALUE!</v>
      </c>
      <c r="AJ311" s="87" t="e">
        <f t="shared" si="115"/>
        <v>#VALUE!</v>
      </c>
      <c r="AK311" s="144" t="e">
        <f t="shared" si="116"/>
        <v>#VALUE!</v>
      </c>
      <c r="AL311" s="144" t="e">
        <f t="shared" si="117"/>
        <v>#VALUE!</v>
      </c>
    </row>
    <row r="312" spans="1:38" s="77" customFormat="1" x14ac:dyDescent="0.2">
      <c r="A312" s="14"/>
      <c r="B312" s="64"/>
      <c r="C312" s="64"/>
      <c r="D312" s="152"/>
      <c r="E312" s="152"/>
      <c r="F312" s="152"/>
      <c r="G312" s="152"/>
      <c r="H312" s="152"/>
      <c r="I312" s="152"/>
      <c r="J312" s="152"/>
      <c r="K312" s="152"/>
      <c r="L312" s="152"/>
      <c r="M312" s="152"/>
      <c r="N312" s="152"/>
      <c r="O312" s="152"/>
      <c r="P312" s="152"/>
      <c r="Q312" s="152"/>
      <c r="R312" s="152"/>
      <c r="S312" s="66" t="str">
        <f t="shared" si="98"/>
        <v/>
      </c>
      <c r="T312" s="66" t="str">
        <f t="shared" si="99"/>
        <v/>
      </c>
      <c r="U312" s="66" t="str">
        <f t="shared" si="100"/>
        <v/>
      </c>
      <c r="V312" s="66" t="str">
        <f t="shared" si="101"/>
        <v/>
      </c>
      <c r="W312" s="66" t="str">
        <f t="shared" si="102"/>
        <v/>
      </c>
      <c r="X312" s="66" t="str">
        <f t="shared" si="103"/>
        <v/>
      </c>
      <c r="Y312" s="66">
        <f t="shared" si="104"/>
        <v>0</v>
      </c>
      <c r="Z312" s="66">
        <f t="shared" si="105"/>
        <v>0</v>
      </c>
      <c r="AA312" s="66" t="e">
        <f t="shared" si="106"/>
        <v>#VALUE!</v>
      </c>
      <c r="AB312" s="67" t="e">
        <f t="shared" si="107"/>
        <v>#VALUE!</v>
      </c>
      <c r="AC312" s="87" t="e">
        <f t="shared" si="108"/>
        <v>#VALUE!</v>
      </c>
      <c r="AD312" s="87" t="e">
        <f t="shared" si="109"/>
        <v>#VALUE!</v>
      </c>
      <c r="AE312" s="87" t="e">
        <f t="shared" si="110"/>
        <v>#VALUE!</v>
      </c>
      <c r="AF312" s="87" t="e">
        <f t="shared" si="111"/>
        <v>#VALUE!</v>
      </c>
      <c r="AG312" s="67" t="e">
        <f t="shared" si="112"/>
        <v>#VALUE!</v>
      </c>
      <c r="AH312" s="87" t="e">
        <f t="shared" si="113"/>
        <v>#VALUE!</v>
      </c>
      <c r="AI312" s="87" t="e">
        <f t="shared" si="114"/>
        <v>#VALUE!</v>
      </c>
      <c r="AJ312" s="87" t="e">
        <f t="shared" si="115"/>
        <v>#VALUE!</v>
      </c>
      <c r="AK312" s="144" t="e">
        <f t="shared" si="116"/>
        <v>#VALUE!</v>
      </c>
      <c r="AL312" s="144" t="e">
        <f t="shared" si="117"/>
        <v>#VALUE!</v>
      </c>
    </row>
    <row r="313" spans="1:38" s="77" customFormat="1" x14ac:dyDescent="0.2">
      <c r="A313" s="14"/>
      <c r="B313" s="64"/>
      <c r="C313" s="64"/>
      <c r="D313" s="152"/>
      <c r="E313" s="152"/>
      <c r="F313" s="152"/>
      <c r="G313" s="152"/>
      <c r="H313" s="152"/>
      <c r="I313" s="152"/>
      <c r="J313" s="152"/>
      <c r="K313" s="152"/>
      <c r="L313" s="152"/>
      <c r="M313" s="152"/>
      <c r="N313" s="152"/>
      <c r="O313" s="152"/>
      <c r="P313" s="152"/>
      <c r="Q313" s="152"/>
      <c r="R313" s="152"/>
      <c r="S313" s="66" t="str">
        <f t="shared" si="98"/>
        <v/>
      </c>
      <c r="T313" s="66" t="str">
        <f t="shared" si="99"/>
        <v/>
      </c>
      <c r="U313" s="66" t="str">
        <f t="shared" si="100"/>
        <v/>
      </c>
      <c r="V313" s="66" t="str">
        <f t="shared" si="101"/>
        <v/>
      </c>
      <c r="W313" s="66" t="str">
        <f t="shared" si="102"/>
        <v/>
      </c>
      <c r="X313" s="66" t="str">
        <f t="shared" si="103"/>
        <v/>
      </c>
      <c r="Y313" s="66">
        <f t="shared" si="104"/>
        <v>0</v>
      </c>
      <c r="Z313" s="66">
        <f t="shared" si="105"/>
        <v>0</v>
      </c>
      <c r="AA313" s="66" t="e">
        <f t="shared" si="106"/>
        <v>#VALUE!</v>
      </c>
      <c r="AB313" s="67" t="e">
        <f t="shared" si="107"/>
        <v>#VALUE!</v>
      </c>
      <c r="AC313" s="87" t="e">
        <f t="shared" si="108"/>
        <v>#VALUE!</v>
      </c>
      <c r="AD313" s="87" t="e">
        <f t="shared" si="109"/>
        <v>#VALUE!</v>
      </c>
      <c r="AE313" s="87" t="e">
        <f t="shared" si="110"/>
        <v>#VALUE!</v>
      </c>
      <c r="AF313" s="87" t="e">
        <f t="shared" si="111"/>
        <v>#VALUE!</v>
      </c>
      <c r="AG313" s="67" t="e">
        <f t="shared" si="112"/>
        <v>#VALUE!</v>
      </c>
      <c r="AH313" s="87" t="e">
        <f t="shared" si="113"/>
        <v>#VALUE!</v>
      </c>
      <c r="AI313" s="87" t="e">
        <f t="shared" si="114"/>
        <v>#VALUE!</v>
      </c>
      <c r="AJ313" s="87" t="e">
        <f t="shared" si="115"/>
        <v>#VALUE!</v>
      </c>
      <c r="AK313" s="144" t="e">
        <f t="shared" si="116"/>
        <v>#VALUE!</v>
      </c>
      <c r="AL313" s="144" t="e">
        <f t="shared" si="117"/>
        <v>#VALUE!</v>
      </c>
    </row>
    <row r="314" spans="1:38" s="77" customFormat="1" x14ac:dyDescent="0.2">
      <c r="A314" s="14"/>
      <c r="B314" s="64"/>
      <c r="C314" s="64"/>
      <c r="D314" s="152"/>
      <c r="E314" s="152"/>
      <c r="F314" s="152"/>
      <c r="G314" s="152"/>
      <c r="H314" s="152"/>
      <c r="I314" s="152"/>
      <c r="J314" s="152"/>
      <c r="K314" s="152"/>
      <c r="L314" s="152"/>
      <c r="M314" s="152"/>
      <c r="N314" s="152"/>
      <c r="O314" s="152"/>
      <c r="P314" s="152"/>
      <c r="Q314" s="152"/>
      <c r="R314" s="152"/>
      <c r="S314" s="66" t="str">
        <f t="shared" si="98"/>
        <v/>
      </c>
      <c r="T314" s="66" t="str">
        <f t="shared" si="99"/>
        <v/>
      </c>
      <c r="U314" s="66" t="str">
        <f t="shared" si="100"/>
        <v/>
      </c>
      <c r="V314" s="66" t="str">
        <f t="shared" si="101"/>
        <v/>
      </c>
      <c r="W314" s="66" t="str">
        <f t="shared" si="102"/>
        <v/>
      </c>
      <c r="X314" s="66" t="str">
        <f t="shared" si="103"/>
        <v/>
      </c>
      <c r="Y314" s="66">
        <f t="shared" si="104"/>
        <v>0</v>
      </c>
      <c r="Z314" s="66">
        <f t="shared" si="105"/>
        <v>0</v>
      </c>
      <c r="AA314" s="66" t="e">
        <f t="shared" si="106"/>
        <v>#VALUE!</v>
      </c>
      <c r="AB314" s="67" t="e">
        <f t="shared" si="107"/>
        <v>#VALUE!</v>
      </c>
      <c r="AC314" s="87" t="e">
        <f t="shared" si="108"/>
        <v>#VALUE!</v>
      </c>
      <c r="AD314" s="87" t="e">
        <f t="shared" si="109"/>
        <v>#VALUE!</v>
      </c>
      <c r="AE314" s="87" t="e">
        <f t="shared" si="110"/>
        <v>#VALUE!</v>
      </c>
      <c r="AF314" s="87" t="e">
        <f t="shared" si="111"/>
        <v>#VALUE!</v>
      </c>
      <c r="AG314" s="67" t="e">
        <f t="shared" si="112"/>
        <v>#VALUE!</v>
      </c>
      <c r="AH314" s="87" t="e">
        <f t="shared" si="113"/>
        <v>#VALUE!</v>
      </c>
      <c r="AI314" s="87" t="e">
        <f t="shared" si="114"/>
        <v>#VALUE!</v>
      </c>
      <c r="AJ314" s="87" t="e">
        <f t="shared" si="115"/>
        <v>#VALUE!</v>
      </c>
      <c r="AK314" s="144" t="e">
        <f t="shared" si="116"/>
        <v>#VALUE!</v>
      </c>
      <c r="AL314" s="144" t="e">
        <f t="shared" si="117"/>
        <v>#VALUE!</v>
      </c>
    </row>
    <row r="315" spans="1:38" s="77" customFormat="1" x14ac:dyDescent="0.2">
      <c r="A315" s="14"/>
      <c r="B315" s="64"/>
      <c r="C315" s="64"/>
      <c r="D315" s="152"/>
      <c r="E315" s="152"/>
      <c r="F315" s="152"/>
      <c r="G315" s="152"/>
      <c r="H315" s="152"/>
      <c r="I315" s="152"/>
      <c r="J315" s="152"/>
      <c r="K315" s="152"/>
      <c r="L315" s="152"/>
      <c r="M315" s="152"/>
      <c r="N315" s="152"/>
      <c r="O315" s="152"/>
      <c r="P315" s="152"/>
      <c r="Q315" s="152"/>
      <c r="R315" s="152"/>
      <c r="S315" s="66" t="str">
        <f t="shared" si="98"/>
        <v/>
      </c>
      <c r="T315" s="66" t="str">
        <f t="shared" si="99"/>
        <v/>
      </c>
      <c r="U315" s="66" t="str">
        <f t="shared" si="100"/>
        <v/>
      </c>
      <c r="V315" s="66" t="str">
        <f t="shared" si="101"/>
        <v/>
      </c>
      <c r="W315" s="66" t="str">
        <f t="shared" si="102"/>
        <v/>
      </c>
      <c r="X315" s="66" t="str">
        <f t="shared" si="103"/>
        <v/>
      </c>
      <c r="Y315" s="66">
        <f t="shared" si="104"/>
        <v>0</v>
      </c>
      <c r="Z315" s="66">
        <f t="shared" si="105"/>
        <v>0</v>
      </c>
      <c r="AA315" s="66" t="e">
        <f t="shared" si="106"/>
        <v>#VALUE!</v>
      </c>
      <c r="AB315" s="67" t="e">
        <f t="shared" si="107"/>
        <v>#VALUE!</v>
      </c>
      <c r="AC315" s="87" t="e">
        <f t="shared" si="108"/>
        <v>#VALUE!</v>
      </c>
      <c r="AD315" s="87" t="e">
        <f t="shared" si="109"/>
        <v>#VALUE!</v>
      </c>
      <c r="AE315" s="87" t="e">
        <f t="shared" si="110"/>
        <v>#VALUE!</v>
      </c>
      <c r="AF315" s="87" t="e">
        <f t="shared" si="111"/>
        <v>#VALUE!</v>
      </c>
      <c r="AG315" s="67" t="e">
        <f t="shared" si="112"/>
        <v>#VALUE!</v>
      </c>
      <c r="AH315" s="87" t="e">
        <f t="shared" si="113"/>
        <v>#VALUE!</v>
      </c>
      <c r="AI315" s="87" t="e">
        <f t="shared" si="114"/>
        <v>#VALUE!</v>
      </c>
      <c r="AJ315" s="87" t="e">
        <f t="shared" si="115"/>
        <v>#VALUE!</v>
      </c>
      <c r="AK315" s="144" t="e">
        <f t="shared" si="116"/>
        <v>#VALUE!</v>
      </c>
      <c r="AL315" s="144" t="e">
        <f t="shared" si="117"/>
        <v>#VALUE!</v>
      </c>
    </row>
    <row r="316" spans="1:38" s="77" customFormat="1" x14ac:dyDescent="0.2">
      <c r="A316" s="14"/>
      <c r="B316" s="64"/>
      <c r="C316" s="64"/>
      <c r="D316" s="152"/>
      <c r="E316" s="152"/>
      <c r="F316" s="152"/>
      <c r="G316" s="152"/>
      <c r="H316" s="152"/>
      <c r="I316" s="152"/>
      <c r="J316" s="152"/>
      <c r="K316" s="152"/>
      <c r="L316" s="152"/>
      <c r="M316" s="152"/>
      <c r="N316" s="152"/>
      <c r="O316" s="152"/>
      <c r="P316" s="152"/>
      <c r="Q316" s="152"/>
      <c r="R316" s="152"/>
      <c r="S316" s="66" t="str">
        <f t="shared" si="98"/>
        <v/>
      </c>
      <c r="T316" s="66" t="str">
        <f t="shared" si="99"/>
        <v/>
      </c>
      <c r="U316" s="66" t="str">
        <f t="shared" si="100"/>
        <v/>
      </c>
      <c r="V316" s="66" t="str">
        <f t="shared" si="101"/>
        <v/>
      </c>
      <c r="W316" s="66" t="str">
        <f t="shared" si="102"/>
        <v/>
      </c>
      <c r="X316" s="66" t="str">
        <f t="shared" si="103"/>
        <v/>
      </c>
      <c r="Y316" s="66">
        <f t="shared" si="104"/>
        <v>0</v>
      </c>
      <c r="Z316" s="66">
        <f t="shared" si="105"/>
        <v>0</v>
      </c>
      <c r="AA316" s="66" t="e">
        <f t="shared" si="106"/>
        <v>#VALUE!</v>
      </c>
      <c r="AB316" s="67" t="e">
        <f t="shared" si="107"/>
        <v>#VALUE!</v>
      </c>
      <c r="AC316" s="87" t="e">
        <f t="shared" si="108"/>
        <v>#VALUE!</v>
      </c>
      <c r="AD316" s="87" t="e">
        <f t="shared" si="109"/>
        <v>#VALUE!</v>
      </c>
      <c r="AE316" s="87" t="e">
        <f t="shared" si="110"/>
        <v>#VALUE!</v>
      </c>
      <c r="AF316" s="87" t="e">
        <f t="shared" si="111"/>
        <v>#VALUE!</v>
      </c>
      <c r="AG316" s="67" t="e">
        <f t="shared" si="112"/>
        <v>#VALUE!</v>
      </c>
      <c r="AH316" s="87" t="e">
        <f t="shared" si="113"/>
        <v>#VALUE!</v>
      </c>
      <c r="AI316" s="87" t="e">
        <f t="shared" si="114"/>
        <v>#VALUE!</v>
      </c>
      <c r="AJ316" s="87" t="e">
        <f t="shared" si="115"/>
        <v>#VALUE!</v>
      </c>
      <c r="AK316" s="144" t="e">
        <f t="shared" si="116"/>
        <v>#VALUE!</v>
      </c>
      <c r="AL316" s="144" t="e">
        <f t="shared" si="117"/>
        <v>#VALUE!</v>
      </c>
    </row>
    <row r="317" spans="1:38" s="77" customFormat="1" x14ac:dyDescent="0.2">
      <c r="A317" s="14"/>
      <c r="B317" s="64"/>
      <c r="C317" s="64"/>
      <c r="D317" s="152"/>
      <c r="E317" s="152"/>
      <c r="F317" s="152"/>
      <c r="G317" s="152"/>
      <c r="H317" s="152"/>
      <c r="I317" s="152"/>
      <c r="J317" s="152"/>
      <c r="K317" s="152"/>
      <c r="L317" s="152"/>
      <c r="M317" s="152"/>
      <c r="N317" s="152"/>
      <c r="O317" s="152"/>
      <c r="P317" s="152"/>
      <c r="Q317" s="152"/>
      <c r="R317" s="152"/>
      <c r="S317" s="66" t="str">
        <f t="shared" si="98"/>
        <v/>
      </c>
      <c r="T317" s="66" t="str">
        <f t="shared" si="99"/>
        <v/>
      </c>
      <c r="U317" s="66" t="str">
        <f t="shared" si="100"/>
        <v/>
      </c>
      <c r="V317" s="66" t="str">
        <f t="shared" si="101"/>
        <v/>
      </c>
      <c r="W317" s="66" t="str">
        <f t="shared" si="102"/>
        <v/>
      </c>
      <c r="X317" s="66" t="str">
        <f t="shared" si="103"/>
        <v/>
      </c>
      <c r="Y317" s="66">
        <f t="shared" si="104"/>
        <v>0</v>
      </c>
      <c r="Z317" s="66">
        <f t="shared" si="105"/>
        <v>0</v>
      </c>
      <c r="AA317" s="66" t="e">
        <f t="shared" si="106"/>
        <v>#VALUE!</v>
      </c>
      <c r="AB317" s="67" t="e">
        <f t="shared" si="107"/>
        <v>#VALUE!</v>
      </c>
      <c r="AC317" s="87" t="e">
        <f t="shared" si="108"/>
        <v>#VALUE!</v>
      </c>
      <c r="AD317" s="87" t="e">
        <f t="shared" si="109"/>
        <v>#VALUE!</v>
      </c>
      <c r="AE317" s="87" t="e">
        <f t="shared" si="110"/>
        <v>#VALUE!</v>
      </c>
      <c r="AF317" s="87" t="e">
        <f t="shared" si="111"/>
        <v>#VALUE!</v>
      </c>
      <c r="AG317" s="67" t="e">
        <f t="shared" si="112"/>
        <v>#VALUE!</v>
      </c>
      <c r="AH317" s="87" t="e">
        <f t="shared" si="113"/>
        <v>#VALUE!</v>
      </c>
      <c r="AI317" s="87" t="e">
        <f t="shared" si="114"/>
        <v>#VALUE!</v>
      </c>
      <c r="AJ317" s="87" t="e">
        <f t="shared" si="115"/>
        <v>#VALUE!</v>
      </c>
      <c r="AK317" s="144" t="e">
        <f t="shared" si="116"/>
        <v>#VALUE!</v>
      </c>
      <c r="AL317" s="144" t="e">
        <f t="shared" si="117"/>
        <v>#VALUE!</v>
      </c>
    </row>
    <row r="318" spans="1:38" s="77" customFormat="1" x14ac:dyDescent="0.2">
      <c r="A318" s="14"/>
      <c r="B318" s="64"/>
      <c r="C318" s="64"/>
      <c r="D318" s="152"/>
      <c r="E318" s="152"/>
      <c r="F318" s="152"/>
      <c r="G318" s="152"/>
      <c r="H318" s="152"/>
      <c r="I318" s="152"/>
      <c r="J318" s="152"/>
      <c r="K318" s="152"/>
      <c r="L318" s="152"/>
      <c r="M318" s="152"/>
      <c r="N318" s="152"/>
      <c r="O318" s="152"/>
      <c r="P318" s="152"/>
      <c r="Q318" s="152"/>
      <c r="R318" s="152"/>
      <c r="S318" s="66" t="str">
        <f t="shared" si="98"/>
        <v/>
      </c>
      <c r="T318" s="66" t="str">
        <f t="shared" si="99"/>
        <v/>
      </c>
      <c r="U318" s="66" t="str">
        <f t="shared" si="100"/>
        <v/>
      </c>
      <c r="V318" s="66" t="str">
        <f t="shared" si="101"/>
        <v/>
      </c>
      <c r="W318" s="66" t="str">
        <f t="shared" si="102"/>
        <v/>
      </c>
      <c r="X318" s="66" t="str">
        <f t="shared" si="103"/>
        <v/>
      </c>
      <c r="Y318" s="66">
        <f t="shared" si="104"/>
        <v>0</v>
      </c>
      <c r="Z318" s="66">
        <f t="shared" si="105"/>
        <v>0</v>
      </c>
      <c r="AA318" s="66" t="e">
        <f t="shared" si="106"/>
        <v>#VALUE!</v>
      </c>
      <c r="AB318" s="67" t="e">
        <f t="shared" si="107"/>
        <v>#VALUE!</v>
      </c>
      <c r="AC318" s="87" t="e">
        <f t="shared" si="108"/>
        <v>#VALUE!</v>
      </c>
      <c r="AD318" s="87" t="e">
        <f t="shared" si="109"/>
        <v>#VALUE!</v>
      </c>
      <c r="AE318" s="87" t="e">
        <f t="shared" si="110"/>
        <v>#VALUE!</v>
      </c>
      <c r="AF318" s="87" t="e">
        <f t="shared" si="111"/>
        <v>#VALUE!</v>
      </c>
      <c r="AG318" s="67" t="e">
        <f t="shared" si="112"/>
        <v>#VALUE!</v>
      </c>
      <c r="AH318" s="87" t="e">
        <f t="shared" si="113"/>
        <v>#VALUE!</v>
      </c>
      <c r="AI318" s="87" t="e">
        <f t="shared" si="114"/>
        <v>#VALUE!</v>
      </c>
      <c r="AJ318" s="87" t="e">
        <f t="shared" si="115"/>
        <v>#VALUE!</v>
      </c>
      <c r="AK318" s="144" t="e">
        <f t="shared" si="116"/>
        <v>#VALUE!</v>
      </c>
      <c r="AL318" s="144" t="e">
        <f t="shared" si="117"/>
        <v>#VALUE!</v>
      </c>
    </row>
    <row r="319" spans="1:38" s="77" customFormat="1" x14ac:dyDescent="0.2">
      <c r="A319" s="14"/>
      <c r="B319" s="64"/>
      <c r="C319" s="64"/>
      <c r="D319" s="152"/>
      <c r="E319" s="152"/>
      <c r="F319" s="152"/>
      <c r="G319" s="152"/>
      <c r="H319" s="152"/>
      <c r="I319" s="152"/>
      <c r="J319" s="152"/>
      <c r="K319" s="152"/>
      <c r="L319" s="152"/>
      <c r="M319" s="152"/>
      <c r="N319" s="152"/>
      <c r="O319" s="152"/>
      <c r="P319" s="152"/>
      <c r="Q319" s="152"/>
      <c r="R319" s="152"/>
      <c r="S319" s="66" t="str">
        <f t="shared" si="98"/>
        <v/>
      </c>
      <c r="T319" s="66" t="str">
        <f t="shared" si="99"/>
        <v/>
      </c>
      <c r="U319" s="66" t="str">
        <f t="shared" si="100"/>
        <v/>
      </c>
      <c r="V319" s="66" t="str">
        <f t="shared" si="101"/>
        <v/>
      </c>
      <c r="W319" s="66" t="str">
        <f t="shared" si="102"/>
        <v/>
      </c>
      <c r="X319" s="66" t="str">
        <f t="shared" si="103"/>
        <v/>
      </c>
      <c r="Y319" s="66">
        <f t="shared" si="104"/>
        <v>0</v>
      </c>
      <c r="Z319" s="66">
        <f t="shared" si="105"/>
        <v>0</v>
      </c>
      <c r="AA319" s="66" t="e">
        <f t="shared" si="106"/>
        <v>#VALUE!</v>
      </c>
      <c r="AB319" s="67" t="e">
        <f t="shared" si="107"/>
        <v>#VALUE!</v>
      </c>
      <c r="AC319" s="87" t="e">
        <f t="shared" si="108"/>
        <v>#VALUE!</v>
      </c>
      <c r="AD319" s="87" t="e">
        <f t="shared" si="109"/>
        <v>#VALUE!</v>
      </c>
      <c r="AE319" s="87" t="e">
        <f t="shared" si="110"/>
        <v>#VALUE!</v>
      </c>
      <c r="AF319" s="87" t="e">
        <f t="shared" si="111"/>
        <v>#VALUE!</v>
      </c>
      <c r="AG319" s="67" t="e">
        <f t="shared" si="112"/>
        <v>#VALUE!</v>
      </c>
      <c r="AH319" s="87" t="e">
        <f t="shared" si="113"/>
        <v>#VALUE!</v>
      </c>
      <c r="AI319" s="87" t="e">
        <f t="shared" si="114"/>
        <v>#VALUE!</v>
      </c>
      <c r="AJ319" s="87" t="e">
        <f t="shared" si="115"/>
        <v>#VALUE!</v>
      </c>
      <c r="AK319" s="144" t="e">
        <f t="shared" si="116"/>
        <v>#VALUE!</v>
      </c>
      <c r="AL319" s="144" t="e">
        <f t="shared" si="117"/>
        <v>#VALUE!</v>
      </c>
    </row>
    <row r="320" spans="1:38" s="77" customFormat="1" x14ac:dyDescent="0.2">
      <c r="A320" s="14"/>
      <c r="B320" s="64"/>
      <c r="C320" s="64"/>
      <c r="D320" s="152"/>
      <c r="E320" s="152"/>
      <c r="F320" s="152"/>
      <c r="G320" s="152"/>
      <c r="H320" s="152"/>
      <c r="I320" s="152"/>
      <c r="J320" s="152"/>
      <c r="K320" s="152"/>
      <c r="L320" s="152"/>
      <c r="M320" s="152"/>
      <c r="N320" s="152"/>
      <c r="O320" s="152"/>
      <c r="P320" s="152"/>
      <c r="Q320" s="152"/>
      <c r="R320" s="152"/>
      <c r="S320" s="66" t="str">
        <f t="shared" si="98"/>
        <v/>
      </c>
      <c r="T320" s="66" t="str">
        <f t="shared" si="99"/>
        <v/>
      </c>
      <c r="U320" s="66" t="str">
        <f t="shared" si="100"/>
        <v/>
      </c>
      <c r="V320" s="66" t="str">
        <f t="shared" si="101"/>
        <v/>
      </c>
      <c r="W320" s="66" t="str">
        <f t="shared" si="102"/>
        <v/>
      </c>
      <c r="X320" s="66" t="str">
        <f t="shared" si="103"/>
        <v/>
      </c>
      <c r="Y320" s="66">
        <f t="shared" si="104"/>
        <v>0</v>
      </c>
      <c r="Z320" s="66">
        <f t="shared" si="105"/>
        <v>0</v>
      </c>
      <c r="AA320" s="66" t="e">
        <f t="shared" si="106"/>
        <v>#VALUE!</v>
      </c>
      <c r="AB320" s="67" t="e">
        <f t="shared" si="107"/>
        <v>#VALUE!</v>
      </c>
      <c r="AC320" s="87" t="e">
        <f t="shared" si="108"/>
        <v>#VALUE!</v>
      </c>
      <c r="AD320" s="87" t="e">
        <f t="shared" si="109"/>
        <v>#VALUE!</v>
      </c>
      <c r="AE320" s="87" t="e">
        <f t="shared" si="110"/>
        <v>#VALUE!</v>
      </c>
      <c r="AF320" s="87" t="e">
        <f t="shared" si="111"/>
        <v>#VALUE!</v>
      </c>
      <c r="AG320" s="67" t="e">
        <f t="shared" si="112"/>
        <v>#VALUE!</v>
      </c>
      <c r="AH320" s="87" t="e">
        <f t="shared" si="113"/>
        <v>#VALUE!</v>
      </c>
      <c r="AI320" s="87" t="e">
        <f t="shared" si="114"/>
        <v>#VALUE!</v>
      </c>
      <c r="AJ320" s="87" t="e">
        <f t="shared" si="115"/>
        <v>#VALUE!</v>
      </c>
      <c r="AK320" s="144" t="e">
        <f t="shared" si="116"/>
        <v>#VALUE!</v>
      </c>
      <c r="AL320" s="144" t="e">
        <f t="shared" si="117"/>
        <v>#VALUE!</v>
      </c>
    </row>
    <row r="321" spans="1:38" s="77" customFormat="1" x14ac:dyDescent="0.2">
      <c r="A321" s="14"/>
      <c r="B321" s="64"/>
      <c r="C321" s="64"/>
      <c r="D321" s="152"/>
      <c r="E321" s="152"/>
      <c r="F321" s="152"/>
      <c r="G321" s="152"/>
      <c r="H321" s="152"/>
      <c r="I321" s="152"/>
      <c r="J321" s="152"/>
      <c r="K321" s="152"/>
      <c r="L321" s="152"/>
      <c r="M321" s="152"/>
      <c r="N321" s="152"/>
      <c r="O321" s="152"/>
      <c r="P321" s="152"/>
      <c r="Q321" s="152"/>
      <c r="R321" s="152"/>
      <c r="S321" s="66" t="str">
        <f t="shared" si="98"/>
        <v/>
      </c>
      <c r="T321" s="66" t="str">
        <f t="shared" si="99"/>
        <v/>
      </c>
      <c r="U321" s="66" t="str">
        <f t="shared" si="100"/>
        <v/>
      </c>
      <c r="V321" s="66" t="str">
        <f t="shared" si="101"/>
        <v/>
      </c>
      <c r="W321" s="66" t="str">
        <f t="shared" si="102"/>
        <v/>
      </c>
      <c r="X321" s="66" t="str">
        <f t="shared" si="103"/>
        <v/>
      </c>
      <c r="Y321" s="66">
        <f t="shared" si="104"/>
        <v>0</v>
      </c>
      <c r="Z321" s="66">
        <f t="shared" si="105"/>
        <v>0</v>
      </c>
      <c r="AA321" s="66" t="e">
        <f t="shared" si="106"/>
        <v>#VALUE!</v>
      </c>
      <c r="AB321" s="67" t="e">
        <f t="shared" si="107"/>
        <v>#VALUE!</v>
      </c>
      <c r="AC321" s="87" t="e">
        <f t="shared" si="108"/>
        <v>#VALUE!</v>
      </c>
      <c r="AD321" s="87" t="e">
        <f t="shared" si="109"/>
        <v>#VALUE!</v>
      </c>
      <c r="AE321" s="87" t="e">
        <f t="shared" si="110"/>
        <v>#VALUE!</v>
      </c>
      <c r="AF321" s="87" t="e">
        <f t="shared" si="111"/>
        <v>#VALUE!</v>
      </c>
      <c r="AG321" s="67" t="e">
        <f t="shared" si="112"/>
        <v>#VALUE!</v>
      </c>
      <c r="AH321" s="87" t="e">
        <f t="shared" si="113"/>
        <v>#VALUE!</v>
      </c>
      <c r="AI321" s="87" t="e">
        <f t="shared" si="114"/>
        <v>#VALUE!</v>
      </c>
      <c r="AJ321" s="87" t="e">
        <f t="shared" si="115"/>
        <v>#VALUE!</v>
      </c>
      <c r="AK321" s="144" t="e">
        <f t="shared" si="116"/>
        <v>#VALUE!</v>
      </c>
      <c r="AL321" s="144" t="e">
        <f t="shared" si="117"/>
        <v>#VALUE!</v>
      </c>
    </row>
    <row r="322" spans="1:38" s="77" customFormat="1" x14ac:dyDescent="0.2">
      <c r="A322" s="14"/>
      <c r="B322" s="64"/>
      <c r="C322" s="64"/>
      <c r="D322" s="152"/>
      <c r="E322" s="152"/>
      <c r="F322" s="152"/>
      <c r="G322" s="152"/>
      <c r="H322" s="152"/>
      <c r="I322" s="152"/>
      <c r="J322" s="152"/>
      <c r="K322" s="152"/>
      <c r="L322" s="152"/>
      <c r="M322" s="152"/>
      <c r="N322" s="152"/>
      <c r="O322" s="152"/>
      <c r="P322" s="152"/>
      <c r="Q322" s="152"/>
      <c r="R322" s="152"/>
      <c r="S322" s="66" t="str">
        <f t="shared" si="98"/>
        <v/>
      </c>
      <c r="T322" s="66" t="str">
        <f t="shared" si="99"/>
        <v/>
      </c>
      <c r="U322" s="66" t="str">
        <f t="shared" si="100"/>
        <v/>
      </c>
      <c r="V322" s="66" t="str">
        <f t="shared" si="101"/>
        <v/>
      </c>
      <c r="W322" s="66" t="str">
        <f t="shared" si="102"/>
        <v/>
      </c>
      <c r="X322" s="66" t="str">
        <f t="shared" si="103"/>
        <v/>
      </c>
      <c r="Y322" s="66">
        <f t="shared" si="104"/>
        <v>0</v>
      </c>
      <c r="Z322" s="66">
        <f t="shared" si="105"/>
        <v>0</v>
      </c>
      <c r="AA322" s="66" t="e">
        <f t="shared" si="106"/>
        <v>#VALUE!</v>
      </c>
      <c r="AB322" s="67" t="e">
        <f t="shared" si="107"/>
        <v>#VALUE!</v>
      </c>
      <c r="AC322" s="87" t="e">
        <f t="shared" si="108"/>
        <v>#VALUE!</v>
      </c>
      <c r="AD322" s="87" t="e">
        <f t="shared" si="109"/>
        <v>#VALUE!</v>
      </c>
      <c r="AE322" s="87" t="e">
        <f t="shared" si="110"/>
        <v>#VALUE!</v>
      </c>
      <c r="AF322" s="87" t="e">
        <f t="shared" si="111"/>
        <v>#VALUE!</v>
      </c>
      <c r="AG322" s="67" t="e">
        <f t="shared" si="112"/>
        <v>#VALUE!</v>
      </c>
      <c r="AH322" s="87" t="e">
        <f t="shared" si="113"/>
        <v>#VALUE!</v>
      </c>
      <c r="AI322" s="87" t="e">
        <f t="shared" si="114"/>
        <v>#VALUE!</v>
      </c>
      <c r="AJ322" s="87" t="e">
        <f t="shared" si="115"/>
        <v>#VALUE!</v>
      </c>
      <c r="AK322" s="144" t="e">
        <f t="shared" si="116"/>
        <v>#VALUE!</v>
      </c>
      <c r="AL322" s="144" t="e">
        <f t="shared" si="117"/>
        <v>#VALUE!</v>
      </c>
    </row>
    <row r="323" spans="1:38" s="77" customFormat="1" x14ac:dyDescent="0.2">
      <c r="A323" s="14"/>
      <c r="B323" s="64"/>
      <c r="C323" s="64"/>
      <c r="D323" s="152"/>
      <c r="E323" s="152"/>
      <c r="F323" s="152"/>
      <c r="G323" s="152"/>
      <c r="H323" s="152"/>
      <c r="I323" s="152"/>
      <c r="J323" s="152"/>
      <c r="K323" s="152"/>
      <c r="L323" s="152"/>
      <c r="M323" s="152"/>
      <c r="N323" s="152"/>
      <c r="O323" s="152"/>
      <c r="P323" s="152"/>
      <c r="Q323" s="152"/>
      <c r="R323" s="152"/>
      <c r="S323" s="66" t="str">
        <f t="shared" ref="S323:S386" si="118">IFERROR(Q323*(Y323/(Y323+Z323+R323)),"")</f>
        <v/>
      </c>
      <c r="T323" s="66" t="str">
        <f t="shared" ref="T323:T386" si="119">IFERROR(Q323*(Z323/(Y323+Z323+R323)),"")</f>
        <v/>
      </c>
      <c r="U323" s="66" t="str">
        <f t="shared" ref="U323:U386" si="120">IFERROR(Q323*(R323/(Y323+Z323+R323)),"")</f>
        <v/>
      </c>
      <c r="V323" s="66" t="str">
        <f t="shared" ref="V323:V386" si="121">IFERROR(E323+G323+I323+K323+M323+S323+O323,"")</f>
        <v/>
      </c>
      <c r="W323" s="66" t="str">
        <f t="shared" ref="W323:W386" si="122">IFERROR(F323+H323+J323+L323+N323+T323+P323,"")</f>
        <v/>
      </c>
      <c r="X323" s="66" t="str">
        <f t="shared" ref="X323:X386" si="123">IFERROR(R323+U323,"")</f>
        <v/>
      </c>
      <c r="Y323" s="66">
        <f t="shared" ref="Y323:Y386" si="124">E323+G323+I323+K323+M323+O323</f>
        <v>0</v>
      </c>
      <c r="Z323" s="66">
        <f t="shared" ref="Z323:Z386" si="125">F323+H323+J323+L323+N323+P323</f>
        <v>0</v>
      </c>
      <c r="AA323" s="66" t="e">
        <f t="shared" ref="AA323:AA386" si="126">V323+W323+X323</f>
        <v>#VALUE!</v>
      </c>
      <c r="AB323" s="67" t="e">
        <f t="shared" ref="AB323:AB386" si="127">V323/(V323+W323+X323)</f>
        <v>#VALUE!</v>
      </c>
      <c r="AC323" s="87" t="e">
        <f t="shared" ref="AC323:AC386" si="128">W323/(V323+W323+X323)</f>
        <v>#VALUE!</v>
      </c>
      <c r="AD323" s="87" t="e">
        <f t="shared" ref="AD323:AD386" si="129">X323/(V323+W323+X323)</f>
        <v>#VALUE!</v>
      </c>
      <c r="AE323" s="87" t="e">
        <f t="shared" ref="AE323:AE386" si="130">E323/AA323</f>
        <v>#VALUE!</v>
      </c>
      <c r="AF323" s="87" t="e">
        <f t="shared" ref="AF323:AF386" si="131">G323/AA323</f>
        <v>#VALUE!</v>
      </c>
      <c r="AG323" s="67" t="e">
        <f t="shared" ref="AG323:AG386" si="132">I323/AA323</f>
        <v>#VALUE!</v>
      </c>
      <c r="AH323" s="87" t="e">
        <f t="shared" ref="AH323:AH386" si="133">K323/AA323</f>
        <v>#VALUE!</v>
      </c>
      <c r="AI323" s="87" t="e">
        <f t="shared" ref="AI323:AI386" si="134">M323/AA323</f>
        <v>#VALUE!</v>
      </c>
      <c r="AJ323" s="87" t="e">
        <f t="shared" ref="AJ323:AJ386" si="135">Q323/AA323</f>
        <v>#VALUE!</v>
      </c>
      <c r="AK323" s="144" t="e">
        <f t="shared" ref="AK323:AK386" si="136">D323-AA323</f>
        <v>#VALUE!</v>
      </c>
      <c r="AL323" s="144" t="e">
        <f t="shared" ref="AL323:AL386" si="137">AK323/D323*100</f>
        <v>#VALUE!</v>
      </c>
    </row>
    <row r="324" spans="1:38" s="77" customFormat="1" x14ac:dyDescent="0.2">
      <c r="A324" s="14"/>
      <c r="B324" s="64"/>
      <c r="C324" s="64"/>
      <c r="D324" s="152"/>
      <c r="E324" s="152"/>
      <c r="F324" s="152"/>
      <c r="G324" s="152"/>
      <c r="H324" s="152"/>
      <c r="I324" s="152"/>
      <c r="J324" s="152"/>
      <c r="K324" s="152"/>
      <c r="L324" s="152"/>
      <c r="M324" s="152"/>
      <c r="N324" s="152"/>
      <c r="O324" s="152"/>
      <c r="P324" s="152"/>
      <c r="Q324" s="152"/>
      <c r="R324" s="152"/>
      <c r="S324" s="66" t="str">
        <f t="shared" si="118"/>
        <v/>
      </c>
      <c r="T324" s="66" t="str">
        <f t="shared" si="119"/>
        <v/>
      </c>
      <c r="U324" s="66" t="str">
        <f t="shared" si="120"/>
        <v/>
      </c>
      <c r="V324" s="66" t="str">
        <f t="shared" si="121"/>
        <v/>
      </c>
      <c r="W324" s="66" t="str">
        <f t="shared" si="122"/>
        <v/>
      </c>
      <c r="X324" s="66" t="str">
        <f t="shared" si="123"/>
        <v/>
      </c>
      <c r="Y324" s="66">
        <f t="shared" si="124"/>
        <v>0</v>
      </c>
      <c r="Z324" s="66">
        <f t="shared" si="125"/>
        <v>0</v>
      </c>
      <c r="AA324" s="66" t="e">
        <f t="shared" si="126"/>
        <v>#VALUE!</v>
      </c>
      <c r="AB324" s="67" t="e">
        <f t="shared" si="127"/>
        <v>#VALUE!</v>
      </c>
      <c r="AC324" s="87" t="e">
        <f t="shared" si="128"/>
        <v>#VALUE!</v>
      </c>
      <c r="AD324" s="87" t="e">
        <f t="shared" si="129"/>
        <v>#VALUE!</v>
      </c>
      <c r="AE324" s="87" t="e">
        <f t="shared" si="130"/>
        <v>#VALUE!</v>
      </c>
      <c r="AF324" s="87" t="e">
        <f t="shared" si="131"/>
        <v>#VALUE!</v>
      </c>
      <c r="AG324" s="67" t="e">
        <f t="shared" si="132"/>
        <v>#VALUE!</v>
      </c>
      <c r="AH324" s="87" t="e">
        <f t="shared" si="133"/>
        <v>#VALUE!</v>
      </c>
      <c r="AI324" s="87" t="e">
        <f t="shared" si="134"/>
        <v>#VALUE!</v>
      </c>
      <c r="AJ324" s="87" t="e">
        <f t="shared" si="135"/>
        <v>#VALUE!</v>
      </c>
      <c r="AK324" s="144" t="e">
        <f t="shared" si="136"/>
        <v>#VALUE!</v>
      </c>
      <c r="AL324" s="144" t="e">
        <f t="shared" si="137"/>
        <v>#VALUE!</v>
      </c>
    </row>
    <row r="325" spans="1:38" s="77" customFormat="1" x14ac:dyDescent="0.2">
      <c r="A325" s="14"/>
      <c r="B325" s="64"/>
      <c r="C325" s="64"/>
      <c r="D325" s="152"/>
      <c r="E325" s="152"/>
      <c r="F325" s="152"/>
      <c r="G325" s="152"/>
      <c r="H325" s="152"/>
      <c r="I325" s="152"/>
      <c r="J325" s="152"/>
      <c r="K325" s="152"/>
      <c r="L325" s="152"/>
      <c r="M325" s="152"/>
      <c r="N325" s="152"/>
      <c r="O325" s="152"/>
      <c r="P325" s="152"/>
      <c r="Q325" s="152"/>
      <c r="R325" s="152"/>
      <c r="S325" s="66" t="str">
        <f t="shared" si="118"/>
        <v/>
      </c>
      <c r="T325" s="66" t="str">
        <f t="shared" si="119"/>
        <v/>
      </c>
      <c r="U325" s="66" t="str">
        <f t="shared" si="120"/>
        <v/>
      </c>
      <c r="V325" s="66" t="str">
        <f t="shared" si="121"/>
        <v/>
      </c>
      <c r="W325" s="66" t="str">
        <f t="shared" si="122"/>
        <v/>
      </c>
      <c r="X325" s="66" t="str">
        <f t="shared" si="123"/>
        <v/>
      </c>
      <c r="Y325" s="66">
        <f t="shared" si="124"/>
        <v>0</v>
      </c>
      <c r="Z325" s="66">
        <f t="shared" si="125"/>
        <v>0</v>
      </c>
      <c r="AA325" s="66" t="e">
        <f t="shared" si="126"/>
        <v>#VALUE!</v>
      </c>
      <c r="AB325" s="67" t="e">
        <f t="shared" si="127"/>
        <v>#VALUE!</v>
      </c>
      <c r="AC325" s="87" t="e">
        <f t="shared" si="128"/>
        <v>#VALUE!</v>
      </c>
      <c r="AD325" s="87" t="e">
        <f t="shared" si="129"/>
        <v>#VALUE!</v>
      </c>
      <c r="AE325" s="87" t="e">
        <f t="shared" si="130"/>
        <v>#VALUE!</v>
      </c>
      <c r="AF325" s="87" t="e">
        <f t="shared" si="131"/>
        <v>#VALUE!</v>
      </c>
      <c r="AG325" s="67" t="e">
        <f t="shared" si="132"/>
        <v>#VALUE!</v>
      </c>
      <c r="AH325" s="87" t="e">
        <f t="shared" si="133"/>
        <v>#VALUE!</v>
      </c>
      <c r="AI325" s="87" t="e">
        <f t="shared" si="134"/>
        <v>#VALUE!</v>
      </c>
      <c r="AJ325" s="87" t="e">
        <f t="shared" si="135"/>
        <v>#VALUE!</v>
      </c>
      <c r="AK325" s="144" t="e">
        <f t="shared" si="136"/>
        <v>#VALUE!</v>
      </c>
      <c r="AL325" s="144" t="e">
        <f t="shared" si="137"/>
        <v>#VALUE!</v>
      </c>
    </row>
    <row r="326" spans="1:38" s="77" customFormat="1" x14ac:dyDescent="0.2">
      <c r="A326" s="14"/>
      <c r="B326" s="64"/>
      <c r="C326" s="64"/>
      <c r="D326" s="152"/>
      <c r="E326" s="152"/>
      <c r="F326" s="152"/>
      <c r="G326" s="152"/>
      <c r="H326" s="152"/>
      <c r="I326" s="152"/>
      <c r="J326" s="152"/>
      <c r="K326" s="152"/>
      <c r="L326" s="152"/>
      <c r="M326" s="152"/>
      <c r="N326" s="152"/>
      <c r="O326" s="152"/>
      <c r="P326" s="152"/>
      <c r="Q326" s="152"/>
      <c r="R326" s="152"/>
      <c r="S326" s="66" t="str">
        <f t="shared" si="118"/>
        <v/>
      </c>
      <c r="T326" s="66" t="str">
        <f t="shared" si="119"/>
        <v/>
      </c>
      <c r="U326" s="66" t="str">
        <f t="shared" si="120"/>
        <v/>
      </c>
      <c r="V326" s="66" t="str">
        <f t="shared" si="121"/>
        <v/>
      </c>
      <c r="W326" s="66" t="str">
        <f t="shared" si="122"/>
        <v/>
      </c>
      <c r="X326" s="66" t="str">
        <f t="shared" si="123"/>
        <v/>
      </c>
      <c r="Y326" s="66">
        <f t="shared" si="124"/>
        <v>0</v>
      </c>
      <c r="Z326" s="66">
        <f t="shared" si="125"/>
        <v>0</v>
      </c>
      <c r="AA326" s="66" t="e">
        <f t="shared" si="126"/>
        <v>#VALUE!</v>
      </c>
      <c r="AB326" s="67" t="e">
        <f t="shared" si="127"/>
        <v>#VALUE!</v>
      </c>
      <c r="AC326" s="87" t="e">
        <f t="shared" si="128"/>
        <v>#VALUE!</v>
      </c>
      <c r="AD326" s="87" t="e">
        <f t="shared" si="129"/>
        <v>#VALUE!</v>
      </c>
      <c r="AE326" s="87" t="e">
        <f t="shared" si="130"/>
        <v>#VALUE!</v>
      </c>
      <c r="AF326" s="87" t="e">
        <f t="shared" si="131"/>
        <v>#VALUE!</v>
      </c>
      <c r="AG326" s="67" t="e">
        <f t="shared" si="132"/>
        <v>#VALUE!</v>
      </c>
      <c r="AH326" s="87" t="e">
        <f t="shared" si="133"/>
        <v>#VALUE!</v>
      </c>
      <c r="AI326" s="87" t="e">
        <f t="shared" si="134"/>
        <v>#VALUE!</v>
      </c>
      <c r="AJ326" s="87" t="e">
        <f t="shared" si="135"/>
        <v>#VALUE!</v>
      </c>
      <c r="AK326" s="144" t="e">
        <f t="shared" si="136"/>
        <v>#VALUE!</v>
      </c>
      <c r="AL326" s="144" t="e">
        <f t="shared" si="137"/>
        <v>#VALUE!</v>
      </c>
    </row>
    <row r="327" spans="1:38" s="77" customFormat="1" x14ac:dyDescent="0.2">
      <c r="A327" s="14"/>
      <c r="B327" s="64"/>
      <c r="C327" s="64"/>
      <c r="D327" s="152"/>
      <c r="E327" s="152"/>
      <c r="F327" s="152"/>
      <c r="G327" s="152"/>
      <c r="H327" s="152"/>
      <c r="I327" s="152"/>
      <c r="J327" s="152"/>
      <c r="K327" s="152"/>
      <c r="L327" s="152"/>
      <c r="M327" s="152"/>
      <c r="N327" s="152"/>
      <c r="O327" s="152"/>
      <c r="P327" s="152"/>
      <c r="Q327" s="152"/>
      <c r="R327" s="152"/>
      <c r="S327" s="66" t="str">
        <f t="shared" si="118"/>
        <v/>
      </c>
      <c r="T327" s="66" t="str">
        <f t="shared" si="119"/>
        <v/>
      </c>
      <c r="U327" s="66" t="str">
        <f t="shared" si="120"/>
        <v/>
      </c>
      <c r="V327" s="66" t="str">
        <f t="shared" si="121"/>
        <v/>
      </c>
      <c r="W327" s="66" t="str">
        <f t="shared" si="122"/>
        <v/>
      </c>
      <c r="X327" s="66" t="str">
        <f t="shared" si="123"/>
        <v/>
      </c>
      <c r="Y327" s="66">
        <f t="shared" si="124"/>
        <v>0</v>
      </c>
      <c r="Z327" s="66">
        <f t="shared" si="125"/>
        <v>0</v>
      </c>
      <c r="AA327" s="66" t="e">
        <f t="shared" si="126"/>
        <v>#VALUE!</v>
      </c>
      <c r="AB327" s="67" t="e">
        <f t="shared" si="127"/>
        <v>#VALUE!</v>
      </c>
      <c r="AC327" s="87" t="e">
        <f t="shared" si="128"/>
        <v>#VALUE!</v>
      </c>
      <c r="AD327" s="87" t="e">
        <f t="shared" si="129"/>
        <v>#VALUE!</v>
      </c>
      <c r="AE327" s="87" t="e">
        <f t="shared" si="130"/>
        <v>#VALUE!</v>
      </c>
      <c r="AF327" s="87" t="e">
        <f t="shared" si="131"/>
        <v>#VALUE!</v>
      </c>
      <c r="AG327" s="67" t="e">
        <f t="shared" si="132"/>
        <v>#VALUE!</v>
      </c>
      <c r="AH327" s="87" t="e">
        <f t="shared" si="133"/>
        <v>#VALUE!</v>
      </c>
      <c r="AI327" s="87" t="e">
        <f t="shared" si="134"/>
        <v>#VALUE!</v>
      </c>
      <c r="AJ327" s="87" t="e">
        <f t="shared" si="135"/>
        <v>#VALUE!</v>
      </c>
      <c r="AK327" s="144" t="e">
        <f t="shared" si="136"/>
        <v>#VALUE!</v>
      </c>
      <c r="AL327" s="144" t="e">
        <f t="shared" si="137"/>
        <v>#VALUE!</v>
      </c>
    </row>
    <row r="328" spans="1:38" s="77" customFormat="1" x14ac:dyDescent="0.2">
      <c r="A328" s="14"/>
      <c r="B328" s="64"/>
      <c r="C328" s="64"/>
      <c r="D328" s="152"/>
      <c r="E328" s="152"/>
      <c r="F328" s="152"/>
      <c r="G328" s="152"/>
      <c r="H328" s="152"/>
      <c r="I328" s="152"/>
      <c r="J328" s="152"/>
      <c r="K328" s="152"/>
      <c r="L328" s="152"/>
      <c r="M328" s="152"/>
      <c r="N328" s="152"/>
      <c r="O328" s="152"/>
      <c r="P328" s="152"/>
      <c r="Q328" s="152"/>
      <c r="R328" s="152"/>
      <c r="S328" s="66" t="str">
        <f t="shared" si="118"/>
        <v/>
      </c>
      <c r="T328" s="66" t="str">
        <f t="shared" si="119"/>
        <v/>
      </c>
      <c r="U328" s="66" t="str">
        <f t="shared" si="120"/>
        <v/>
      </c>
      <c r="V328" s="66" t="str">
        <f t="shared" si="121"/>
        <v/>
      </c>
      <c r="W328" s="66" t="str">
        <f t="shared" si="122"/>
        <v/>
      </c>
      <c r="X328" s="66" t="str">
        <f t="shared" si="123"/>
        <v/>
      </c>
      <c r="Y328" s="66">
        <f t="shared" si="124"/>
        <v>0</v>
      </c>
      <c r="Z328" s="66">
        <f t="shared" si="125"/>
        <v>0</v>
      </c>
      <c r="AA328" s="66" t="e">
        <f t="shared" si="126"/>
        <v>#VALUE!</v>
      </c>
      <c r="AB328" s="67" t="e">
        <f t="shared" si="127"/>
        <v>#VALUE!</v>
      </c>
      <c r="AC328" s="87" t="e">
        <f t="shared" si="128"/>
        <v>#VALUE!</v>
      </c>
      <c r="AD328" s="87" t="e">
        <f t="shared" si="129"/>
        <v>#VALUE!</v>
      </c>
      <c r="AE328" s="87" t="e">
        <f t="shared" si="130"/>
        <v>#VALUE!</v>
      </c>
      <c r="AF328" s="87" t="e">
        <f t="shared" si="131"/>
        <v>#VALUE!</v>
      </c>
      <c r="AG328" s="67" t="e">
        <f t="shared" si="132"/>
        <v>#VALUE!</v>
      </c>
      <c r="AH328" s="87" t="e">
        <f t="shared" si="133"/>
        <v>#VALUE!</v>
      </c>
      <c r="AI328" s="87" t="e">
        <f t="shared" si="134"/>
        <v>#VALUE!</v>
      </c>
      <c r="AJ328" s="87" t="e">
        <f t="shared" si="135"/>
        <v>#VALUE!</v>
      </c>
      <c r="AK328" s="144" t="e">
        <f t="shared" si="136"/>
        <v>#VALUE!</v>
      </c>
      <c r="AL328" s="144" t="e">
        <f t="shared" si="137"/>
        <v>#VALUE!</v>
      </c>
    </row>
    <row r="329" spans="1:38" s="77" customFormat="1" x14ac:dyDescent="0.2">
      <c r="A329" s="14"/>
      <c r="B329" s="64"/>
      <c r="C329" s="64"/>
      <c r="D329" s="152"/>
      <c r="E329" s="152"/>
      <c r="F329" s="152"/>
      <c r="G329" s="152"/>
      <c r="H329" s="152"/>
      <c r="I329" s="152"/>
      <c r="J329" s="152"/>
      <c r="K329" s="152"/>
      <c r="L329" s="152"/>
      <c r="M329" s="152"/>
      <c r="N329" s="152"/>
      <c r="O329" s="152"/>
      <c r="P329" s="152"/>
      <c r="Q329" s="152"/>
      <c r="R329" s="152"/>
      <c r="S329" s="66" t="str">
        <f t="shared" si="118"/>
        <v/>
      </c>
      <c r="T329" s="66" t="str">
        <f t="shared" si="119"/>
        <v/>
      </c>
      <c r="U329" s="66" t="str">
        <f t="shared" si="120"/>
        <v/>
      </c>
      <c r="V329" s="66" t="str">
        <f t="shared" si="121"/>
        <v/>
      </c>
      <c r="W329" s="66" t="str">
        <f t="shared" si="122"/>
        <v/>
      </c>
      <c r="X329" s="66" t="str">
        <f t="shared" si="123"/>
        <v/>
      </c>
      <c r="Y329" s="66">
        <f t="shared" si="124"/>
        <v>0</v>
      </c>
      <c r="Z329" s="66">
        <f t="shared" si="125"/>
        <v>0</v>
      </c>
      <c r="AA329" s="66" t="e">
        <f t="shared" si="126"/>
        <v>#VALUE!</v>
      </c>
      <c r="AB329" s="67" t="e">
        <f t="shared" si="127"/>
        <v>#VALUE!</v>
      </c>
      <c r="AC329" s="87" t="e">
        <f t="shared" si="128"/>
        <v>#VALUE!</v>
      </c>
      <c r="AD329" s="87" t="e">
        <f t="shared" si="129"/>
        <v>#VALUE!</v>
      </c>
      <c r="AE329" s="87" t="e">
        <f t="shared" si="130"/>
        <v>#VALUE!</v>
      </c>
      <c r="AF329" s="87" t="e">
        <f t="shared" si="131"/>
        <v>#VALUE!</v>
      </c>
      <c r="AG329" s="67" t="e">
        <f t="shared" si="132"/>
        <v>#VALUE!</v>
      </c>
      <c r="AH329" s="87" t="e">
        <f t="shared" si="133"/>
        <v>#VALUE!</v>
      </c>
      <c r="AI329" s="87" t="e">
        <f t="shared" si="134"/>
        <v>#VALUE!</v>
      </c>
      <c r="AJ329" s="87" t="e">
        <f t="shared" si="135"/>
        <v>#VALUE!</v>
      </c>
      <c r="AK329" s="144" t="e">
        <f t="shared" si="136"/>
        <v>#VALUE!</v>
      </c>
      <c r="AL329" s="144" t="e">
        <f t="shared" si="137"/>
        <v>#VALUE!</v>
      </c>
    </row>
    <row r="330" spans="1:38" s="77" customFormat="1" x14ac:dyDescent="0.2">
      <c r="A330" s="14"/>
      <c r="B330" s="64"/>
      <c r="C330" s="64"/>
      <c r="D330" s="152"/>
      <c r="E330" s="152"/>
      <c r="F330" s="152"/>
      <c r="G330" s="152"/>
      <c r="H330" s="152"/>
      <c r="I330" s="152"/>
      <c r="J330" s="152"/>
      <c r="K330" s="152"/>
      <c r="L330" s="152"/>
      <c r="M330" s="152"/>
      <c r="N330" s="152"/>
      <c r="O330" s="152"/>
      <c r="P330" s="152"/>
      <c r="Q330" s="152"/>
      <c r="R330" s="152"/>
      <c r="S330" s="66" t="str">
        <f t="shared" si="118"/>
        <v/>
      </c>
      <c r="T330" s="66" t="str">
        <f t="shared" si="119"/>
        <v/>
      </c>
      <c r="U330" s="66" t="str">
        <f t="shared" si="120"/>
        <v/>
      </c>
      <c r="V330" s="66" t="str">
        <f t="shared" si="121"/>
        <v/>
      </c>
      <c r="W330" s="66" t="str">
        <f t="shared" si="122"/>
        <v/>
      </c>
      <c r="X330" s="66" t="str">
        <f t="shared" si="123"/>
        <v/>
      </c>
      <c r="Y330" s="66">
        <f t="shared" si="124"/>
        <v>0</v>
      </c>
      <c r="Z330" s="66">
        <f t="shared" si="125"/>
        <v>0</v>
      </c>
      <c r="AA330" s="66" t="e">
        <f t="shared" si="126"/>
        <v>#VALUE!</v>
      </c>
      <c r="AB330" s="67" t="e">
        <f t="shared" si="127"/>
        <v>#VALUE!</v>
      </c>
      <c r="AC330" s="87" t="e">
        <f t="shared" si="128"/>
        <v>#VALUE!</v>
      </c>
      <c r="AD330" s="87" t="e">
        <f t="shared" si="129"/>
        <v>#VALUE!</v>
      </c>
      <c r="AE330" s="87" t="e">
        <f t="shared" si="130"/>
        <v>#VALUE!</v>
      </c>
      <c r="AF330" s="87" t="e">
        <f t="shared" si="131"/>
        <v>#VALUE!</v>
      </c>
      <c r="AG330" s="67" t="e">
        <f t="shared" si="132"/>
        <v>#VALUE!</v>
      </c>
      <c r="AH330" s="87" t="e">
        <f t="shared" si="133"/>
        <v>#VALUE!</v>
      </c>
      <c r="AI330" s="87" t="e">
        <f t="shared" si="134"/>
        <v>#VALUE!</v>
      </c>
      <c r="AJ330" s="87" t="e">
        <f t="shared" si="135"/>
        <v>#VALUE!</v>
      </c>
      <c r="AK330" s="144" t="e">
        <f t="shared" si="136"/>
        <v>#VALUE!</v>
      </c>
      <c r="AL330" s="144" t="e">
        <f t="shared" si="137"/>
        <v>#VALUE!</v>
      </c>
    </row>
    <row r="331" spans="1:38" s="77" customFormat="1" x14ac:dyDescent="0.2">
      <c r="A331" s="14"/>
      <c r="B331" s="64"/>
      <c r="C331" s="64"/>
      <c r="D331" s="152"/>
      <c r="E331" s="152"/>
      <c r="F331" s="152"/>
      <c r="G331" s="152"/>
      <c r="H331" s="152"/>
      <c r="I331" s="152"/>
      <c r="J331" s="152"/>
      <c r="K331" s="152"/>
      <c r="L331" s="152"/>
      <c r="M331" s="152"/>
      <c r="N331" s="152"/>
      <c r="O331" s="152"/>
      <c r="P331" s="152"/>
      <c r="Q331" s="152"/>
      <c r="R331" s="152"/>
      <c r="S331" s="66" t="str">
        <f t="shared" si="118"/>
        <v/>
      </c>
      <c r="T331" s="66" t="str">
        <f t="shared" si="119"/>
        <v/>
      </c>
      <c r="U331" s="66" t="str">
        <f t="shared" si="120"/>
        <v/>
      </c>
      <c r="V331" s="66" t="str">
        <f t="shared" si="121"/>
        <v/>
      </c>
      <c r="W331" s="66" t="str">
        <f t="shared" si="122"/>
        <v/>
      </c>
      <c r="X331" s="66" t="str">
        <f t="shared" si="123"/>
        <v/>
      </c>
      <c r="Y331" s="66">
        <f t="shared" si="124"/>
        <v>0</v>
      </c>
      <c r="Z331" s="66">
        <f t="shared" si="125"/>
        <v>0</v>
      </c>
      <c r="AA331" s="66" t="e">
        <f t="shared" si="126"/>
        <v>#VALUE!</v>
      </c>
      <c r="AB331" s="67" t="e">
        <f t="shared" si="127"/>
        <v>#VALUE!</v>
      </c>
      <c r="AC331" s="87" t="e">
        <f t="shared" si="128"/>
        <v>#VALUE!</v>
      </c>
      <c r="AD331" s="87" t="e">
        <f t="shared" si="129"/>
        <v>#VALUE!</v>
      </c>
      <c r="AE331" s="87" t="e">
        <f t="shared" si="130"/>
        <v>#VALUE!</v>
      </c>
      <c r="AF331" s="87" t="e">
        <f t="shared" si="131"/>
        <v>#VALUE!</v>
      </c>
      <c r="AG331" s="67" t="e">
        <f t="shared" si="132"/>
        <v>#VALUE!</v>
      </c>
      <c r="AH331" s="87" t="e">
        <f t="shared" si="133"/>
        <v>#VALUE!</v>
      </c>
      <c r="AI331" s="87" t="e">
        <f t="shared" si="134"/>
        <v>#VALUE!</v>
      </c>
      <c r="AJ331" s="87" t="e">
        <f t="shared" si="135"/>
        <v>#VALUE!</v>
      </c>
      <c r="AK331" s="144" t="e">
        <f t="shared" si="136"/>
        <v>#VALUE!</v>
      </c>
      <c r="AL331" s="144" t="e">
        <f t="shared" si="137"/>
        <v>#VALUE!</v>
      </c>
    </row>
    <row r="332" spans="1:38" s="77" customFormat="1" x14ac:dyDescent="0.2">
      <c r="A332" s="14"/>
      <c r="B332" s="64"/>
      <c r="C332" s="64"/>
      <c r="D332" s="152"/>
      <c r="E332" s="152"/>
      <c r="F332" s="152"/>
      <c r="G332" s="152"/>
      <c r="H332" s="152"/>
      <c r="I332" s="152"/>
      <c r="J332" s="152"/>
      <c r="K332" s="152"/>
      <c r="L332" s="152"/>
      <c r="M332" s="152"/>
      <c r="N332" s="152"/>
      <c r="O332" s="152"/>
      <c r="P332" s="152"/>
      <c r="Q332" s="152"/>
      <c r="R332" s="152"/>
      <c r="S332" s="66" t="str">
        <f t="shared" si="118"/>
        <v/>
      </c>
      <c r="T332" s="66" t="str">
        <f t="shared" si="119"/>
        <v/>
      </c>
      <c r="U332" s="66" t="str">
        <f t="shared" si="120"/>
        <v/>
      </c>
      <c r="V332" s="66" t="str">
        <f t="shared" si="121"/>
        <v/>
      </c>
      <c r="W332" s="66" t="str">
        <f t="shared" si="122"/>
        <v/>
      </c>
      <c r="X332" s="66" t="str">
        <f t="shared" si="123"/>
        <v/>
      </c>
      <c r="Y332" s="66">
        <f t="shared" si="124"/>
        <v>0</v>
      </c>
      <c r="Z332" s="66">
        <f t="shared" si="125"/>
        <v>0</v>
      </c>
      <c r="AA332" s="66" t="e">
        <f t="shared" si="126"/>
        <v>#VALUE!</v>
      </c>
      <c r="AB332" s="67" t="e">
        <f t="shared" si="127"/>
        <v>#VALUE!</v>
      </c>
      <c r="AC332" s="87" t="e">
        <f t="shared" si="128"/>
        <v>#VALUE!</v>
      </c>
      <c r="AD332" s="87" t="e">
        <f t="shared" si="129"/>
        <v>#VALUE!</v>
      </c>
      <c r="AE332" s="87" t="e">
        <f t="shared" si="130"/>
        <v>#VALUE!</v>
      </c>
      <c r="AF332" s="87" t="e">
        <f t="shared" si="131"/>
        <v>#VALUE!</v>
      </c>
      <c r="AG332" s="67" t="e">
        <f t="shared" si="132"/>
        <v>#VALUE!</v>
      </c>
      <c r="AH332" s="87" t="e">
        <f t="shared" si="133"/>
        <v>#VALUE!</v>
      </c>
      <c r="AI332" s="87" t="e">
        <f t="shared" si="134"/>
        <v>#VALUE!</v>
      </c>
      <c r="AJ332" s="87" t="e">
        <f t="shared" si="135"/>
        <v>#VALUE!</v>
      </c>
      <c r="AK332" s="144" t="e">
        <f t="shared" si="136"/>
        <v>#VALUE!</v>
      </c>
      <c r="AL332" s="144" t="e">
        <f t="shared" si="137"/>
        <v>#VALUE!</v>
      </c>
    </row>
    <row r="333" spans="1:38" s="77" customFormat="1" x14ac:dyDescent="0.2">
      <c r="A333" s="14"/>
      <c r="B333" s="64"/>
      <c r="C333" s="64"/>
      <c r="D333" s="152"/>
      <c r="E333" s="152"/>
      <c r="F333" s="152"/>
      <c r="G333" s="152"/>
      <c r="H333" s="152"/>
      <c r="I333" s="152"/>
      <c r="J333" s="152"/>
      <c r="K333" s="152"/>
      <c r="L333" s="152"/>
      <c r="M333" s="152"/>
      <c r="N333" s="152"/>
      <c r="O333" s="152"/>
      <c r="P333" s="152"/>
      <c r="Q333" s="152"/>
      <c r="R333" s="152"/>
      <c r="S333" s="66" t="str">
        <f t="shared" si="118"/>
        <v/>
      </c>
      <c r="T333" s="66" t="str">
        <f t="shared" si="119"/>
        <v/>
      </c>
      <c r="U333" s="66" t="str">
        <f t="shared" si="120"/>
        <v/>
      </c>
      <c r="V333" s="66" t="str">
        <f t="shared" si="121"/>
        <v/>
      </c>
      <c r="W333" s="66" t="str">
        <f t="shared" si="122"/>
        <v/>
      </c>
      <c r="X333" s="66" t="str">
        <f t="shared" si="123"/>
        <v/>
      </c>
      <c r="Y333" s="66">
        <f t="shared" si="124"/>
        <v>0</v>
      </c>
      <c r="Z333" s="66">
        <f t="shared" si="125"/>
        <v>0</v>
      </c>
      <c r="AA333" s="66" t="e">
        <f t="shared" si="126"/>
        <v>#VALUE!</v>
      </c>
      <c r="AB333" s="67" t="e">
        <f t="shared" si="127"/>
        <v>#VALUE!</v>
      </c>
      <c r="AC333" s="87" t="e">
        <f t="shared" si="128"/>
        <v>#VALUE!</v>
      </c>
      <c r="AD333" s="87" t="e">
        <f t="shared" si="129"/>
        <v>#VALUE!</v>
      </c>
      <c r="AE333" s="87" t="e">
        <f t="shared" si="130"/>
        <v>#VALUE!</v>
      </c>
      <c r="AF333" s="87" t="e">
        <f t="shared" si="131"/>
        <v>#VALUE!</v>
      </c>
      <c r="AG333" s="67" t="e">
        <f t="shared" si="132"/>
        <v>#VALUE!</v>
      </c>
      <c r="AH333" s="87" t="e">
        <f t="shared" si="133"/>
        <v>#VALUE!</v>
      </c>
      <c r="AI333" s="87" t="e">
        <f t="shared" si="134"/>
        <v>#VALUE!</v>
      </c>
      <c r="AJ333" s="87" t="e">
        <f t="shared" si="135"/>
        <v>#VALUE!</v>
      </c>
      <c r="AK333" s="144" t="e">
        <f t="shared" si="136"/>
        <v>#VALUE!</v>
      </c>
      <c r="AL333" s="144" t="e">
        <f t="shared" si="137"/>
        <v>#VALUE!</v>
      </c>
    </row>
    <row r="334" spans="1:38" s="77" customFormat="1" x14ac:dyDescent="0.2">
      <c r="A334" s="14"/>
      <c r="B334" s="64"/>
      <c r="C334" s="64"/>
      <c r="D334" s="152"/>
      <c r="E334" s="152"/>
      <c r="F334" s="152"/>
      <c r="G334" s="152"/>
      <c r="H334" s="152"/>
      <c r="I334" s="152"/>
      <c r="J334" s="152"/>
      <c r="K334" s="152"/>
      <c r="L334" s="152"/>
      <c r="M334" s="152"/>
      <c r="N334" s="152"/>
      <c r="O334" s="152"/>
      <c r="P334" s="152"/>
      <c r="Q334" s="152"/>
      <c r="R334" s="152"/>
      <c r="S334" s="66" t="str">
        <f t="shared" si="118"/>
        <v/>
      </c>
      <c r="T334" s="66" t="str">
        <f t="shared" si="119"/>
        <v/>
      </c>
      <c r="U334" s="66" t="str">
        <f t="shared" si="120"/>
        <v/>
      </c>
      <c r="V334" s="66" t="str">
        <f t="shared" si="121"/>
        <v/>
      </c>
      <c r="W334" s="66" t="str">
        <f t="shared" si="122"/>
        <v/>
      </c>
      <c r="X334" s="66" t="str">
        <f t="shared" si="123"/>
        <v/>
      </c>
      <c r="Y334" s="66">
        <f t="shared" si="124"/>
        <v>0</v>
      </c>
      <c r="Z334" s="66">
        <f t="shared" si="125"/>
        <v>0</v>
      </c>
      <c r="AA334" s="66" t="e">
        <f t="shared" si="126"/>
        <v>#VALUE!</v>
      </c>
      <c r="AB334" s="67" t="e">
        <f t="shared" si="127"/>
        <v>#VALUE!</v>
      </c>
      <c r="AC334" s="87" t="e">
        <f t="shared" si="128"/>
        <v>#VALUE!</v>
      </c>
      <c r="AD334" s="87" t="e">
        <f t="shared" si="129"/>
        <v>#VALUE!</v>
      </c>
      <c r="AE334" s="87" t="e">
        <f t="shared" si="130"/>
        <v>#VALUE!</v>
      </c>
      <c r="AF334" s="87" t="e">
        <f t="shared" si="131"/>
        <v>#VALUE!</v>
      </c>
      <c r="AG334" s="67" t="e">
        <f t="shared" si="132"/>
        <v>#VALUE!</v>
      </c>
      <c r="AH334" s="87" t="e">
        <f t="shared" si="133"/>
        <v>#VALUE!</v>
      </c>
      <c r="AI334" s="87" t="e">
        <f t="shared" si="134"/>
        <v>#VALUE!</v>
      </c>
      <c r="AJ334" s="87" t="e">
        <f t="shared" si="135"/>
        <v>#VALUE!</v>
      </c>
      <c r="AK334" s="144" t="e">
        <f t="shared" si="136"/>
        <v>#VALUE!</v>
      </c>
      <c r="AL334" s="144" t="e">
        <f t="shared" si="137"/>
        <v>#VALUE!</v>
      </c>
    </row>
    <row r="335" spans="1:38" s="77" customFormat="1" x14ac:dyDescent="0.2">
      <c r="A335" s="14"/>
      <c r="B335" s="64"/>
      <c r="C335" s="64"/>
      <c r="D335" s="152"/>
      <c r="E335" s="152"/>
      <c r="F335" s="152"/>
      <c r="G335" s="152"/>
      <c r="H335" s="152"/>
      <c r="I335" s="152"/>
      <c r="J335" s="152"/>
      <c r="K335" s="152"/>
      <c r="L335" s="152"/>
      <c r="M335" s="152"/>
      <c r="N335" s="152"/>
      <c r="O335" s="152"/>
      <c r="P335" s="152"/>
      <c r="Q335" s="152"/>
      <c r="R335" s="152"/>
      <c r="S335" s="66" t="str">
        <f t="shared" si="118"/>
        <v/>
      </c>
      <c r="T335" s="66" t="str">
        <f t="shared" si="119"/>
        <v/>
      </c>
      <c r="U335" s="66" t="str">
        <f t="shared" si="120"/>
        <v/>
      </c>
      <c r="V335" s="66" t="str">
        <f t="shared" si="121"/>
        <v/>
      </c>
      <c r="W335" s="66" t="str">
        <f t="shared" si="122"/>
        <v/>
      </c>
      <c r="X335" s="66" t="str">
        <f t="shared" si="123"/>
        <v/>
      </c>
      <c r="Y335" s="66">
        <f t="shared" si="124"/>
        <v>0</v>
      </c>
      <c r="Z335" s="66">
        <f t="shared" si="125"/>
        <v>0</v>
      </c>
      <c r="AA335" s="66" t="e">
        <f t="shared" si="126"/>
        <v>#VALUE!</v>
      </c>
      <c r="AB335" s="67" t="e">
        <f t="shared" si="127"/>
        <v>#VALUE!</v>
      </c>
      <c r="AC335" s="87" t="e">
        <f t="shared" si="128"/>
        <v>#VALUE!</v>
      </c>
      <c r="AD335" s="87" t="e">
        <f t="shared" si="129"/>
        <v>#VALUE!</v>
      </c>
      <c r="AE335" s="87" t="e">
        <f t="shared" si="130"/>
        <v>#VALUE!</v>
      </c>
      <c r="AF335" s="87" t="e">
        <f t="shared" si="131"/>
        <v>#VALUE!</v>
      </c>
      <c r="AG335" s="67" t="e">
        <f t="shared" si="132"/>
        <v>#VALUE!</v>
      </c>
      <c r="AH335" s="87" t="e">
        <f t="shared" si="133"/>
        <v>#VALUE!</v>
      </c>
      <c r="AI335" s="87" t="e">
        <f t="shared" si="134"/>
        <v>#VALUE!</v>
      </c>
      <c r="AJ335" s="87" t="e">
        <f t="shared" si="135"/>
        <v>#VALUE!</v>
      </c>
      <c r="AK335" s="144" t="e">
        <f t="shared" si="136"/>
        <v>#VALUE!</v>
      </c>
      <c r="AL335" s="144" t="e">
        <f t="shared" si="137"/>
        <v>#VALUE!</v>
      </c>
    </row>
    <row r="336" spans="1:38" s="77" customFormat="1" x14ac:dyDescent="0.2">
      <c r="A336" s="14"/>
      <c r="B336" s="64"/>
      <c r="C336" s="64"/>
      <c r="D336" s="152"/>
      <c r="E336" s="152"/>
      <c r="F336" s="152"/>
      <c r="G336" s="152"/>
      <c r="H336" s="152"/>
      <c r="I336" s="152"/>
      <c r="J336" s="152"/>
      <c r="K336" s="152"/>
      <c r="L336" s="152"/>
      <c r="M336" s="152"/>
      <c r="N336" s="152"/>
      <c r="O336" s="152"/>
      <c r="P336" s="152"/>
      <c r="Q336" s="152"/>
      <c r="R336" s="152"/>
      <c r="S336" s="66" t="str">
        <f t="shared" si="118"/>
        <v/>
      </c>
      <c r="T336" s="66" t="str">
        <f t="shared" si="119"/>
        <v/>
      </c>
      <c r="U336" s="66" t="str">
        <f t="shared" si="120"/>
        <v/>
      </c>
      <c r="V336" s="66" t="str">
        <f t="shared" si="121"/>
        <v/>
      </c>
      <c r="W336" s="66" t="str">
        <f t="shared" si="122"/>
        <v/>
      </c>
      <c r="X336" s="66" t="str">
        <f t="shared" si="123"/>
        <v/>
      </c>
      <c r="Y336" s="66">
        <f t="shared" si="124"/>
        <v>0</v>
      </c>
      <c r="Z336" s="66">
        <f t="shared" si="125"/>
        <v>0</v>
      </c>
      <c r="AA336" s="66" t="e">
        <f t="shared" si="126"/>
        <v>#VALUE!</v>
      </c>
      <c r="AB336" s="67" t="e">
        <f t="shared" si="127"/>
        <v>#VALUE!</v>
      </c>
      <c r="AC336" s="87" t="e">
        <f t="shared" si="128"/>
        <v>#VALUE!</v>
      </c>
      <c r="AD336" s="87" t="e">
        <f t="shared" si="129"/>
        <v>#VALUE!</v>
      </c>
      <c r="AE336" s="87" t="e">
        <f t="shared" si="130"/>
        <v>#VALUE!</v>
      </c>
      <c r="AF336" s="87" t="e">
        <f t="shared" si="131"/>
        <v>#VALUE!</v>
      </c>
      <c r="AG336" s="67" t="e">
        <f t="shared" si="132"/>
        <v>#VALUE!</v>
      </c>
      <c r="AH336" s="87" t="e">
        <f t="shared" si="133"/>
        <v>#VALUE!</v>
      </c>
      <c r="AI336" s="87" t="e">
        <f t="shared" si="134"/>
        <v>#VALUE!</v>
      </c>
      <c r="AJ336" s="87" t="e">
        <f t="shared" si="135"/>
        <v>#VALUE!</v>
      </c>
      <c r="AK336" s="144" t="e">
        <f t="shared" si="136"/>
        <v>#VALUE!</v>
      </c>
      <c r="AL336" s="144" t="e">
        <f t="shared" si="137"/>
        <v>#VALUE!</v>
      </c>
    </row>
    <row r="337" spans="1:38" s="77" customFormat="1" x14ac:dyDescent="0.2">
      <c r="A337" s="14"/>
      <c r="B337" s="64"/>
      <c r="C337" s="64"/>
      <c r="D337" s="152"/>
      <c r="E337" s="152"/>
      <c r="F337" s="152"/>
      <c r="G337" s="152"/>
      <c r="H337" s="152"/>
      <c r="I337" s="152"/>
      <c r="J337" s="152"/>
      <c r="K337" s="152"/>
      <c r="L337" s="152"/>
      <c r="M337" s="152"/>
      <c r="N337" s="152"/>
      <c r="O337" s="152"/>
      <c r="P337" s="152"/>
      <c r="Q337" s="152"/>
      <c r="R337" s="152"/>
      <c r="S337" s="66" t="str">
        <f t="shared" si="118"/>
        <v/>
      </c>
      <c r="T337" s="66" t="str">
        <f t="shared" si="119"/>
        <v/>
      </c>
      <c r="U337" s="66" t="str">
        <f t="shared" si="120"/>
        <v/>
      </c>
      <c r="V337" s="66" t="str">
        <f t="shared" si="121"/>
        <v/>
      </c>
      <c r="W337" s="66" t="str">
        <f t="shared" si="122"/>
        <v/>
      </c>
      <c r="X337" s="66" t="str">
        <f t="shared" si="123"/>
        <v/>
      </c>
      <c r="Y337" s="66">
        <f t="shared" si="124"/>
        <v>0</v>
      </c>
      <c r="Z337" s="66">
        <f t="shared" si="125"/>
        <v>0</v>
      </c>
      <c r="AA337" s="66" t="e">
        <f t="shared" si="126"/>
        <v>#VALUE!</v>
      </c>
      <c r="AB337" s="67" t="e">
        <f t="shared" si="127"/>
        <v>#VALUE!</v>
      </c>
      <c r="AC337" s="87" t="e">
        <f t="shared" si="128"/>
        <v>#VALUE!</v>
      </c>
      <c r="AD337" s="87" t="e">
        <f t="shared" si="129"/>
        <v>#VALUE!</v>
      </c>
      <c r="AE337" s="87" t="e">
        <f t="shared" si="130"/>
        <v>#VALUE!</v>
      </c>
      <c r="AF337" s="87" t="e">
        <f t="shared" si="131"/>
        <v>#VALUE!</v>
      </c>
      <c r="AG337" s="67" t="e">
        <f t="shared" si="132"/>
        <v>#VALUE!</v>
      </c>
      <c r="AH337" s="87" t="e">
        <f t="shared" si="133"/>
        <v>#VALUE!</v>
      </c>
      <c r="AI337" s="87" t="e">
        <f t="shared" si="134"/>
        <v>#VALUE!</v>
      </c>
      <c r="AJ337" s="87" t="e">
        <f t="shared" si="135"/>
        <v>#VALUE!</v>
      </c>
      <c r="AK337" s="144" t="e">
        <f t="shared" si="136"/>
        <v>#VALUE!</v>
      </c>
      <c r="AL337" s="144" t="e">
        <f t="shared" si="137"/>
        <v>#VALUE!</v>
      </c>
    </row>
    <row r="338" spans="1:38" s="77" customFormat="1" x14ac:dyDescent="0.2">
      <c r="A338" s="14"/>
      <c r="B338" s="64"/>
      <c r="C338" s="64"/>
      <c r="D338" s="152"/>
      <c r="E338" s="152"/>
      <c r="F338" s="152"/>
      <c r="G338" s="152"/>
      <c r="H338" s="152"/>
      <c r="I338" s="152"/>
      <c r="J338" s="152"/>
      <c r="K338" s="152"/>
      <c r="L338" s="152"/>
      <c r="M338" s="152"/>
      <c r="N338" s="152"/>
      <c r="O338" s="152"/>
      <c r="P338" s="152"/>
      <c r="Q338" s="152"/>
      <c r="R338" s="152"/>
      <c r="S338" s="66" t="str">
        <f t="shared" si="118"/>
        <v/>
      </c>
      <c r="T338" s="66" t="str">
        <f t="shared" si="119"/>
        <v/>
      </c>
      <c r="U338" s="66" t="str">
        <f t="shared" si="120"/>
        <v/>
      </c>
      <c r="V338" s="66" t="str">
        <f t="shared" si="121"/>
        <v/>
      </c>
      <c r="W338" s="66" t="str">
        <f t="shared" si="122"/>
        <v/>
      </c>
      <c r="X338" s="66" t="str">
        <f t="shared" si="123"/>
        <v/>
      </c>
      <c r="Y338" s="66">
        <f t="shared" si="124"/>
        <v>0</v>
      </c>
      <c r="Z338" s="66">
        <f t="shared" si="125"/>
        <v>0</v>
      </c>
      <c r="AA338" s="66" t="e">
        <f t="shared" si="126"/>
        <v>#VALUE!</v>
      </c>
      <c r="AB338" s="67" t="e">
        <f t="shared" si="127"/>
        <v>#VALUE!</v>
      </c>
      <c r="AC338" s="87" t="e">
        <f t="shared" si="128"/>
        <v>#VALUE!</v>
      </c>
      <c r="AD338" s="87" t="e">
        <f t="shared" si="129"/>
        <v>#VALUE!</v>
      </c>
      <c r="AE338" s="87" t="e">
        <f t="shared" si="130"/>
        <v>#VALUE!</v>
      </c>
      <c r="AF338" s="87" t="e">
        <f t="shared" si="131"/>
        <v>#VALUE!</v>
      </c>
      <c r="AG338" s="67" t="e">
        <f t="shared" si="132"/>
        <v>#VALUE!</v>
      </c>
      <c r="AH338" s="87" t="e">
        <f t="shared" si="133"/>
        <v>#VALUE!</v>
      </c>
      <c r="AI338" s="87" t="e">
        <f t="shared" si="134"/>
        <v>#VALUE!</v>
      </c>
      <c r="AJ338" s="87" t="e">
        <f t="shared" si="135"/>
        <v>#VALUE!</v>
      </c>
      <c r="AK338" s="144" t="e">
        <f t="shared" si="136"/>
        <v>#VALUE!</v>
      </c>
      <c r="AL338" s="144" t="e">
        <f t="shared" si="137"/>
        <v>#VALUE!</v>
      </c>
    </row>
    <row r="339" spans="1:38" s="77" customFormat="1" x14ac:dyDescent="0.2">
      <c r="A339" s="14"/>
      <c r="B339" s="64"/>
      <c r="C339" s="64"/>
      <c r="D339" s="152"/>
      <c r="E339" s="152"/>
      <c r="F339" s="152"/>
      <c r="G339" s="152"/>
      <c r="H339" s="152"/>
      <c r="I339" s="152"/>
      <c r="J339" s="152"/>
      <c r="K339" s="152"/>
      <c r="L339" s="152"/>
      <c r="M339" s="152"/>
      <c r="N339" s="152"/>
      <c r="O339" s="152"/>
      <c r="P339" s="152"/>
      <c r="Q339" s="152"/>
      <c r="R339" s="152"/>
      <c r="S339" s="66" t="str">
        <f t="shared" si="118"/>
        <v/>
      </c>
      <c r="T339" s="66" t="str">
        <f t="shared" si="119"/>
        <v/>
      </c>
      <c r="U339" s="66" t="str">
        <f t="shared" si="120"/>
        <v/>
      </c>
      <c r="V339" s="66" t="str">
        <f t="shared" si="121"/>
        <v/>
      </c>
      <c r="W339" s="66" t="str">
        <f t="shared" si="122"/>
        <v/>
      </c>
      <c r="X339" s="66" t="str">
        <f t="shared" si="123"/>
        <v/>
      </c>
      <c r="Y339" s="66">
        <f t="shared" si="124"/>
        <v>0</v>
      </c>
      <c r="Z339" s="66">
        <f t="shared" si="125"/>
        <v>0</v>
      </c>
      <c r="AA339" s="66" t="e">
        <f t="shared" si="126"/>
        <v>#VALUE!</v>
      </c>
      <c r="AB339" s="67" t="e">
        <f t="shared" si="127"/>
        <v>#VALUE!</v>
      </c>
      <c r="AC339" s="87" t="e">
        <f t="shared" si="128"/>
        <v>#VALUE!</v>
      </c>
      <c r="AD339" s="87" t="e">
        <f t="shared" si="129"/>
        <v>#VALUE!</v>
      </c>
      <c r="AE339" s="87" t="e">
        <f t="shared" si="130"/>
        <v>#VALUE!</v>
      </c>
      <c r="AF339" s="87" t="e">
        <f t="shared" si="131"/>
        <v>#VALUE!</v>
      </c>
      <c r="AG339" s="67" t="e">
        <f t="shared" si="132"/>
        <v>#VALUE!</v>
      </c>
      <c r="AH339" s="87" t="e">
        <f t="shared" si="133"/>
        <v>#VALUE!</v>
      </c>
      <c r="AI339" s="87" t="e">
        <f t="shared" si="134"/>
        <v>#VALUE!</v>
      </c>
      <c r="AJ339" s="87" t="e">
        <f t="shared" si="135"/>
        <v>#VALUE!</v>
      </c>
      <c r="AK339" s="144" t="e">
        <f t="shared" si="136"/>
        <v>#VALUE!</v>
      </c>
      <c r="AL339" s="144" t="e">
        <f t="shared" si="137"/>
        <v>#VALUE!</v>
      </c>
    </row>
    <row r="340" spans="1:38" s="77" customFormat="1" x14ac:dyDescent="0.2">
      <c r="A340" s="14"/>
      <c r="B340" s="64"/>
      <c r="C340" s="64"/>
      <c r="D340" s="152"/>
      <c r="E340" s="152"/>
      <c r="F340" s="152"/>
      <c r="G340" s="152"/>
      <c r="H340" s="152"/>
      <c r="I340" s="152"/>
      <c r="J340" s="152"/>
      <c r="K340" s="152"/>
      <c r="L340" s="152"/>
      <c r="M340" s="152"/>
      <c r="N340" s="152"/>
      <c r="O340" s="152"/>
      <c r="P340" s="152"/>
      <c r="Q340" s="152"/>
      <c r="R340" s="152"/>
      <c r="S340" s="66" t="str">
        <f t="shared" si="118"/>
        <v/>
      </c>
      <c r="T340" s="66" t="str">
        <f t="shared" si="119"/>
        <v/>
      </c>
      <c r="U340" s="66" t="str">
        <f t="shared" si="120"/>
        <v/>
      </c>
      <c r="V340" s="66" t="str">
        <f t="shared" si="121"/>
        <v/>
      </c>
      <c r="W340" s="66" t="str">
        <f t="shared" si="122"/>
        <v/>
      </c>
      <c r="X340" s="66" t="str">
        <f t="shared" si="123"/>
        <v/>
      </c>
      <c r="Y340" s="66">
        <f t="shared" si="124"/>
        <v>0</v>
      </c>
      <c r="Z340" s="66">
        <f t="shared" si="125"/>
        <v>0</v>
      </c>
      <c r="AA340" s="66" t="e">
        <f t="shared" si="126"/>
        <v>#VALUE!</v>
      </c>
      <c r="AB340" s="67" t="e">
        <f t="shared" si="127"/>
        <v>#VALUE!</v>
      </c>
      <c r="AC340" s="87" t="e">
        <f t="shared" si="128"/>
        <v>#VALUE!</v>
      </c>
      <c r="AD340" s="87" t="e">
        <f t="shared" si="129"/>
        <v>#VALUE!</v>
      </c>
      <c r="AE340" s="87" t="e">
        <f t="shared" si="130"/>
        <v>#VALUE!</v>
      </c>
      <c r="AF340" s="87" t="e">
        <f t="shared" si="131"/>
        <v>#VALUE!</v>
      </c>
      <c r="AG340" s="67" t="e">
        <f t="shared" si="132"/>
        <v>#VALUE!</v>
      </c>
      <c r="AH340" s="87" t="e">
        <f t="shared" si="133"/>
        <v>#VALUE!</v>
      </c>
      <c r="AI340" s="87" t="e">
        <f t="shared" si="134"/>
        <v>#VALUE!</v>
      </c>
      <c r="AJ340" s="87" t="e">
        <f t="shared" si="135"/>
        <v>#VALUE!</v>
      </c>
      <c r="AK340" s="144" t="e">
        <f t="shared" si="136"/>
        <v>#VALUE!</v>
      </c>
      <c r="AL340" s="144" t="e">
        <f t="shared" si="137"/>
        <v>#VALUE!</v>
      </c>
    </row>
    <row r="341" spans="1:38" s="77" customFormat="1" x14ac:dyDescent="0.2">
      <c r="A341" s="14"/>
      <c r="B341" s="64"/>
      <c r="C341" s="64"/>
      <c r="D341" s="152"/>
      <c r="E341" s="152"/>
      <c r="F341" s="152"/>
      <c r="G341" s="152"/>
      <c r="H341" s="152"/>
      <c r="I341" s="152"/>
      <c r="J341" s="152"/>
      <c r="K341" s="152"/>
      <c r="L341" s="152"/>
      <c r="M341" s="152"/>
      <c r="N341" s="152"/>
      <c r="O341" s="152"/>
      <c r="P341" s="152"/>
      <c r="Q341" s="152"/>
      <c r="R341" s="152"/>
      <c r="S341" s="66" t="str">
        <f t="shared" si="118"/>
        <v/>
      </c>
      <c r="T341" s="66" t="str">
        <f t="shared" si="119"/>
        <v/>
      </c>
      <c r="U341" s="66" t="str">
        <f t="shared" si="120"/>
        <v/>
      </c>
      <c r="V341" s="66" t="str">
        <f t="shared" si="121"/>
        <v/>
      </c>
      <c r="W341" s="66" t="str">
        <f t="shared" si="122"/>
        <v/>
      </c>
      <c r="X341" s="66" t="str">
        <f t="shared" si="123"/>
        <v/>
      </c>
      <c r="Y341" s="66">
        <f t="shared" si="124"/>
        <v>0</v>
      </c>
      <c r="Z341" s="66">
        <f t="shared" si="125"/>
        <v>0</v>
      </c>
      <c r="AA341" s="66" t="e">
        <f t="shared" si="126"/>
        <v>#VALUE!</v>
      </c>
      <c r="AB341" s="67" t="e">
        <f t="shared" si="127"/>
        <v>#VALUE!</v>
      </c>
      <c r="AC341" s="87" t="e">
        <f t="shared" si="128"/>
        <v>#VALUE!</v>
      </c>
      <c r="AD341" s="87" t="e">
        <f t="shared" si="129"/>
        <v>#VALUE!</v>
      </c>
      <c r="AE341" s="87" t="e">
        <f t="shared" si="130"/>
        <v>#VALUE!</v>
      </c>
      <c r="AF341" s="87" t="e">
        <f t="shared" si="131"/>
        <v>#VALUE!</v>
      </c>
      <c r="AG341" s="67" t="e">
        <f t="shared" si="132"/>
        <v>#VALUE!</v>
      </c>
      <c r="AH341" s="87" t="e">
        <f t="shared" si="133"/>
        <v>#VALUE!</v>
      </c>
      <c r="AI341" s="87" t="e">
        <f t="shared" si="134"/>
        <v>#VALUE!</v>
      </c>
      <c r="AJ341" s="87" t="e">
        <f t="shared" si="135"/>
        <v>#VALUE!</v>
      </c>
      <c r="AK341" s="144" t="e">
        <f t="shared" si="136"/>
        <v>#VALUE!</v>
      </c>
      <c r="AL341" s="144" t="e">
        <f t="shared" si="137"/>
        <v>#VALUE!</v>
      </c>
    </row>
    <row r="342" spans="1:38" s="77" customFormat="1" x14ac:dyDescent="0.2">
      <c r="A342" s="14"/>
      <c r="B342" s="64"/>
      <c r="C342" s="64"/>
      <c r="D342" s="152"/>
      <c r="E342" s="152"/>
      <c r="F342" s="152"/>
      <c r="G342" s="152"/>
      <c r="H342" s="152"/>
      <c r="I342" s="152"/>
      <c r="J342" s="152"/>
      <c r="K342" s="152"/>
      <c r="L342" s="152"/>
      <c r="M342" s="152"/>
      <c r="N342" s="152"/>
      <c r="O342" s="152"/>
      <c r="P342" s="152"/>
      <c r="Q342" s="152"/>
      <c r="R342" s="152"/>
      <c r="S342" s="66" t="str">
        <f t="shared" si="118"/>
        <v/>
      </c>
      <c r="T342" s="66" t="str">
        <f t="shared" si="119"/>
        <v/>
      </c>
      <c r="U342" s="66" t="str">
        <f t="shared" si="120"/>
        <v/>
      </c>
      <c r="V342" s="66" t="str">
        <f t="shared" si="121"/>
        <v/>
      </c>
      <c r="W342" s="66" t="str">
        <f t="shared" si="122"/>
        <v/>
      </c>
      <c r="X342" s="66" t="str">
        <f t="shared" si="123"/>
        <v/>
      </c>
      <c r="Y342" s="66">
        <f t="shared" si="124"/>
        <v>0</v>
      </c>
      <c r="Z342" s="66">
        <f t="shared" si="125"/>
        <v>0</v>
      </c>
      <c r="AA342" s="66" t="e">
        <f t="shared" si="126"/>
        <v>#VALUE!</v>
      </c>
      <c r="AB342" s="67" t="e">
        <f t="shared" si="127"/>
        <v>#VALUE!</v>
      </c>
      <c r="AC342" s="87" t="e">
        <f t="shared" si="128"/>
        <v>#VALUE!</v>
      </c>
      <c r="AD342" s="87" t="e">
        <f t="shared" si="129"/>
        <v>#VALUE!</v>
      </c>
      <c r="AE342" s="87" t="e">
        <f t="shared" si="130"/>
        <v>#VALUE!</v>
      </c>
      <c r="AF342" s="87" t="e">
        <f t="shared" si="131"/>
        <v>#VALUE!</v>
      </c>
      <c r="AG342" s="67" t="e">
        <f t="shared" si="132"/>
        <v>#VALUE!</v>
      </c>
      <c r="AH342" s="87" t="e">
        <f t="shared" si="133"/>
        <v>#VALUE!</v>
      </c>
      <c r="AI342" s="87" t="e">
        <f t="shared" si="134"/>
        <v>#VALUE!</v>
      </c>
      <c r="AJ342" s="87" t="e">
        <f t="shared" si="135"/>
        <v>#VALUE!</v>
      </c>
      <c r="AK342" s="144" t="e">
        <f t="shared" si="136"/>
        <v>#VALUE!</v>
      </c>
      <c r="AL342" s="144" t="e">
        <f t="shared" si="137"/>
        <v>#VALUE!</v>
      </c>
    </row>
    <row r="343" spans="1:38" s="77" customFormat="1" x14ac:dyDescent="0.2">
      <c r="A343" s="14"/>
      <c r="B343" s="64"/>
      <c r="C343" s="64"/>
      <c r="D343" s="152"/>
      <c r="E343" s="152"/>
      <c r="F343" s="152"/>
      <c r="G343" s="152"/>
      <c r="H343" s="152"/>
      <c r="I343" s="152"/>
      <c r="J343" s="152"/>
      <c r="K343" s="152"/>
      <c r="L343" s="152"/>
      <c r="M343" s="152"/>
      <c r="N343" s="152"/>
      <c r="O343" s="152"/>
      <c r="P343" s="152"/>
      <c r="Q343" s="152"/>
      <c r="R343" s="152"/>
      <c r="S343" s="66" t="str">
        <f t="shared" si="118"/>
        <v/>
      </c>
      <c r="T343" s="66" t="str">
        <f t="shared" si="119"/>
        <v/>
      </c>
      <c r="U343" s="66" t="str">
        <f t="shared" si="120"/>
        <v/>
      </c>
      <c r="V343" s="66" t="str">
        <f t="shared" si="121"/>
        <v/>
      </c>
      <c r="W343" s="66" t="str">
        <f t="shared" si="122"/>
        <v/>
      </c>
      <c r="X343" s="66" t="str">
        <f t="shared" si="123"/>
        <v/>
      </c>
      <c r="Y343" s="66">
        <f t="shared" si="124"/>
        <v>0</v>
      </c>
      <c r="Z343" s="66">
        <f t="shared" si="125"/>
        <v>0</v>
      </c>
      <c r="AA343" s="66" t="e">
        <f t="shared" si="126"/>
        <v>#VALUE!</v>
      </c>
      <c r="AB343" s="67" t="e">
        <f t="shared" si="127"/>
        <v>#VALUE!</v>
      </c>
      <c r="AC343" s="87" t="e">
        <f t="shared" si="128"/>
        <v>#VALUE!</v>
      </c>
      <c r="AD343" s="87" t="e">
        <f t="shared" si="129"/>
        <v>#VALUE!</v>
      </c>
      <c r="AE343" s="87" t="e">
        <f t="shared" si="130"/>
        <v>#VALUE!</v>
      </c>
      <c r="AF343" s="87" t="e">
        <f t="shared" si="131"/>
        <v>#VALUE!</v>
      </c>
      <c r="AG343" s="67" t="e">
        <f t="shared" si="132"/>
        <v>#VALUE!</v>
      </c>
      <c r="AH343" s="87" t="e">
        <f t="shared" si="133"/>
        <v>#VALUE!</v>
      </c>
      <c r="AI343" s="87" t="e">
        <f t="shared" si="134"/>
        <v>#VALUE!</v>
      </c>
      <c r="AJ343" s="87" t="e">
        <f t="shared" si="135"/>
        <v>#VALUE!</v>
      </c>
      <c r="AK343" s="144" t="e">
        <f t="shared" si="136"/>
        <v>#VALUE!</v>
      </c>
      <c r="AL343" s="144" t="e">
        <f t="shared" si="137"/>
        <v>#VALUE!</v>
      </c>
    </row>
    <row r="344" spans="1:38" s="77" customFormat="1" x14ac:dyDescent="0.2">
      <c r="A344" s="14"/>
      <c r="B344" s="64"/>
      <c r="C344" s="64"/>
      <c r="D344" s="152"/>
      <c r="E344" s="152"/>
      <c r="F344" s="152"/>
      <c r="G344" s="152"/>
      <c r="H344" s="152"/>
      <c r="I344" s="152"/>
      <c r="J344" s="152"/>
      <c r="K344" s="152"/>
      <c r="L344" s="152"/>
      <c r="M344" s="152"/>
      <c r="N344" s="152"/>
      <c r="O344" s="152"/>
      <c r="P344" s="152"/>
      <c r="Q344" s="152"/>
      <c r="R344" s="152"/>
      <c r="S344" s="66" t="str">
        <f t="shared" si="118"/>
        <v/>
      </c>
      <c r="T344" s="66" t="str">
        <f t="shared" si="119"/>
        <v/>
      </c>
      <c r="U344" s="66" t="str">
        <f t="shared" si="120"/>
        <v/>
      </c>
      <c r="V344" s="66" t="str">
        <f t="shared" si="121"/>
        <v/>
      </c>
      <c r="W344" s="66" t="str">
        <f t="shared" si="122"/>
        <v/>
      </c>
      <c r="X344" s="66" t="str">
        <f t="shared" si="123"/>
        <v/>
      </c>
      <c r="Y344" s="66">
        <f t="shared" si="124"/>
        <v>0</v>
      </c>
      <c r="Z344" s="66">
        <f t="shared" si="125"/>
        <v>0</v>
      </c>
      <c r="AA344" s="66" t="e">
        <f t="shared" si="126"/>
        <v>#VALUE!</v>
      </c>
      <c r="AB344" s="67" t="e">
        <f t="shared" si="127"/>
        <v>#VALUE!</v>
      </c>
      <c r="AC344" s="87" t="e">
        <f t="shared" si="128"/>
        <v>#VALUE!</v>
      </c>
      <c r="AD344" s="87" t="e">
        <f t="shared" si="129"/>
        <v>#VALUE!</v>
      </c>
      <c r="AE344" s="87" t="e">
        <f t="shared" si="130"/>
        <v>#VALUE!</v>
      </c>
      <c r="AF344" s="87" t="e">
        <f t="shared" si="131"/>
        <v>#VALUE!</v>
      </c>
      <c r="AG344" s="67" t="e">
        <f t="shared" si="132"/>
        <v>#VALUE!</v>
      </c>
      <c r="AH344" s="87" t="e">
        <f t="shared" si="133"/>
        <v>#VALUE!</v>
      </c>
      <c r="AI344" s="87" t="e">
        <f t="shared" si="134"/>
        <v>#VALUE!</v>
      </c>
      <c r="AJ344" s="87" t="e">
        <f t="shared" si="135"/>
        <v>#VALUE!</v>
      </c>
      <c r="AK344" s="144" t="e">
        <f t="shared" si="136"/>
        <v>#VALUE!</v>
      </c>
      <c r="AL344" s="144" t="e">
        <f t="shared" si="137"/>
        <v>#VALUE!</v>
      </c>
    </row>
    <row r="345" spans="1:38" s="77" customFormat="1" x14ac:dyDescent="0.2">
      <c r="A345" s="14"/>
      <c r="B345" s="64"/>
      <c r="C345" s="64"/>
      <c r="D345" s="152"/>
      <c r="E345" s="152"/>
      <c r="F345" s="152"/>
      <c r="G345" s="152"/>
      <c r="H345" s="152"/>
      <c r="I345" s="152"/>
      <c r="J345" s="152"/>
      <c r="K345" s="152"/>
      <c r="L345" s="152"/>
      <c r="M345" s="152"/>
      <c r="N345" s="152"/>
      <c r="O345" s="152"/>
      <c r="P345" s="152"/>
      <c r="Q345" s="152"/>
      <c r="R345" s="152"/>
      <c r="S345" s="66" t="str">
        <f t="shared" si="118"/>
        <v/>
      </c>
      <c r="T345" s="66" t="str">
        <f t="shared" si="119"/>
        <v/>
      </c>
      <c r="U345" s="66" t="str">
        <f t="shared" si="120"/>
        <v/>
      </c>
      <c r="V345" s="66" t="str">
        <f t="shared" si="121"/>
        <v/>
      </c>
      <c r="W345" s="66" t="str">
        <f t="shared" si="122"/>
        <v/>
      </c>
      <c r="X345" s="66" t="str">
        <f t="shared" si="123"/>
        <v/>
      </c>
      <c r="Y345" s="66">
        <f t="shared" si="124"/>
        <v>0</v>
      </c>
      <c r="Z345" s="66">
        <f t="shared" si="125"/>
        <v>0</v>
      </c>
      <c r="AA345" s="66" t="e">
        <f t="shared" si="126"/>
        <v>#VALUE!</v>
      </c>
      <c r="AB345" s="67" t="e">
        <f t="shared" si="127"/>
        <v>#VALUE!</v>
      </c>
      <c r="AC345" s="87" t="e">
        <f t="shared" si="128"/>
        <v>#VALUE!</v>
      </c>
      <c r="AD345" s="87" t="e">
        <f t="shared" si="129"/>
        <v>#VALUE!</v>
      </c>
      <c r="AE345" s="87" t="e">
        <f t="shared" si="130"/>
        <v>#VALUE!</v>
      </c>
      <c r="AF345" s="87" t="e">
        <f t="shared" si="131"/>
        <v>#VALUE!</v>
      </c>
      <c r="AG345" s="67" t="e">
        <f t="shared" si="132"/>
        <v>#VALUE!</v>
      </c>
      <c r="AH345" s="87" t="e">
        <f t="shared" si="133"/>
        <v>#VALUE!</v>
      </c>
      <c r="AI345" s="87" t="e">
        <f t="shared" si="134"/>
        <v>#VALUE!</v>
      </c>
      <c r="AJ345" s="87" t="e">
        <f t="shared" si="135"/>
        <v>#VALUE!</v>
      </c>
      <c r="AK345" s="144" t="e">
        <f t="shared" si="136"/>
        <v>#VALUE!</v>
      </c>
      <c r="AL345" s="144" t="e">
        <f t="shared" si="137"/>
        <v>#VALUE!</v>
      </c>
    </row>
    <row r="346" spans="1:38" s="77" customFormat="1" x14ac:dyDescent="0.2">
      <c r="A346" s="14"/>
      <c r="B346" s="64"/>
      <c r="C346" s="64"/>
      <c r="D346" s="152"/>
      <c r="E346" s="152"/>
      <c r="F346" s="152"/>
      <c r="G346" s="152"/>
      <c r="H346" s="152"/>
      <c r="I346" s="152"/>
      <c r="J346" s="152"/>
      <c r="K346" s="152"/>
      <c r="L346" s="152"/>
      <c r="M346" s="152"/>
      <c r="N346" s="152"/>
      <c r="O346" s="152"/>
      <c r="P346" s="152"/>
      <c r="Q346" s="152"/>
      <c r="R346" s="152"/>
      <c r="S346" s="66" t="str">
        <f t="shared" si="118"/>
        <v/>
      </c>
      <c r="T346" s="66" t="str">
        <f t="shared" si="119"/>
        <v/>
      </c>
      <c r="U346" s="66" t="str">
        <f t="shared" si="120"/>
        <v/>
      </c>
      <c r="V346" s="66" t="str">
        <f t="shared" si="121"/>
        <v/>
      </c>
      <c r="W346" s="66" t="str">
        <f t="shared" si="122"/>
        <v/>
      </c>
      <c r="X346" s="66" t="str">
        <f t="shared" si="123"/>
        <v/>
      </c>
      <c r="Y346" s="66">
        <f t="shared" si="124"/>
        <v>0</v>
      </c>
      <c r="Z346" s="66">
        <f t="shared" si="125"/>
        <v>0</v>
      </c>
      <c r="AA346" s="66" t="e">
        <f t="shared" si="126"/>
        <v>#VALUE!</v>
      </c>
      <c r="AB346" s="67" t="e">
        <f t="shared" si="127"/>
        <v>#VALUE!</v>
      </c>
      <c r="AC346" s="87" t="e">
        <f t="shared" si="128"/>
        <v>#VALUE!</v>
      </c>
      <c r="AD346" s="87" t="e">
        <f t="shared" si="129"/>
        <v>#VALUE!</v>
      </c>
      <c r="AE346" s="87" t="e">
        <f t="shared" si="130"/>
        <v>#VALUE!</v>
      </c>
      <c r="AF346" s="87" t="e">
        <f t="shared" si="131"/>
        <v>#VALUE!</v>
      </c>
      <c r="AG346" s="67" t="e">
        <f t="shared" si="132"/>
        <v>#VALUE!</v>
      </c>
      <c r="AH346" s="87" t="e">
        <f t="shared" si="133"/>
        <v>#VALUE!</v>
      </c>
      <c r="AI346" s="87" t="e">
        <f t="shared" si="134"/>
        <v>#VALUE!</v>
      </c>
      <c r="AJ346" s="87" t="e">
        <f t="shared" si="135"/>
        <v>#VALUE!</v>
      </c>
      <c r="AK346" s="144" t="e">
        <f t="shared" si="136"/>
        <v>#VALUE!</v>
      </c>
      <c r="AL346" s="144" t="e">
        <f t="shared" si="137"/>
        <v>#VALUE!</v>
      </c>
    </row>
    <row r="347" spans="1:38" s="77" customFormat="1" x14ac:dyDescent="0.2">
      <c r="A347" s="14"/>
      <c r="B347" s="64"/>
      <c r="C347" s="64"/>
      <c r="D347" s="152"/>
      <c r="E347" s="152"/>
      <c r="F347" s="152"/>
      <c r="G347" s="152"/>
      <c r="H347" s="152"/>
      <c r="I347" s="152"/>
      <c r="J347" s="152"/>
      <c r="K347" s="152"/>
      <c r="L347" s="152"/>
      <c r="M347" s="152"/>
      <c r="N347" s="152"/>
      <c r="O347" s="152"/>
      <c r="P347" s="152"/>
      <c r="Q347" s="152"/>
      <c r="R347" s="152"/>
      <c r="S347" s="66" t="str">
        <f t="shared" si="118"/>
        <v/>
      </c>
      <c r="T347" s="66" t="str">
        <f t="shared" si="119"/>
        <v/>
      </c>
      <c r="U347" s="66" t="str">
        <f t="shared" si="120"/>
        <v/>
      </c>
      <c r="V347" s="66" t="str">
        <f t="shared" si="121"/>
        <v/>
      </c>
      <c r="W347" s="66" t="str">
        <f t="shared" si="122"/>
        <v/>
      </c>
      <c r="X347" s="66" t="str">
        <f t="shared" si="123"/>
        <v/>
      </c>
      <c r="Y347" s="66">
        <f t="shared" si="124"/>
        <v>0</v>
      </c>
      <c r="Z347" s="66">
        <f t="shared" si="125"/>
        <v>0</v>
      </c>
      <c r="AA347" s="66" t="e">
        <f t="shared" si="126"/>
        <v>#VALUE!</v>
      </c>
      <c r="AB347" s="67" t="e">
        <f t="shared" si="127"/>
        <v>#VALUE!</v>
      </c>
      <c r="AC347" s="87" t="e">
        <f t="shared" si="128"/>
        <v>#VALUE!</v>
      </c>
      <c r="AD347" s="87" t="e">
        <f t="shared" si="129"/>
        <v>#VALUE!</v>
      </c>
      <c r="AE347" s="87" t="e">
        <f t="shared" si="130"/>
        <v>#VALUE!</v>
      </c>
      <c r="AF347" s="87" t="e">
        <f t="shared" si="131"/>
        <v>#VALUE!</v>
      </c>
      <c r="AG347" s="67" t="e">
        <f t="shared" si="132"/>
        <v>#VALUE!</v>
      </c>
      <c r="AH347" s="87" t="e">
        <f t="shared" si="133"/>
        <v>#VALUE!</v>
      </c>
      <c r="AI347" s="87" t="e">
        <f t="shared" si="134"/>
        <v>#VALUE!</v>
      </c>
      <c r="AJ347" s="87" t="e">
        <f t="shared" si="135"/>
        <v>#VALUE!</v>
      </c>
      <c r="AK347" s="144" t="e">
        <f t="shared" si="136"/>
        <v>#VALUE!</v>
      </c>
      <c r="AL347" s="144" t="e">
        <f t="shared" si="137"/>
        <v>#VALUE!</v>
      </c>
    </row>
    <row r="348" spans="1:38" s="77" customFormat="1" x14ac:dyDescent="0.2">
      <c r="A348" s="14"/>
      <c r="B348" s="64"/>
      <c r="C348" s="64"/>
      <c r="D348" s="152"/>
      <c r="E348" s="152"/>
      <c r="F348" s="152"/>
      <c r="G348" s="152"/>
      <c r="H348" s="152"/>
      <c r="I348" s="152"/>
      <c r="J348" s="152"/>
      <c r="K348" s="152"/>
      <c r="L348" s="152"/>
      <c r="M348" s="152"/>
      <c r="N348" s="152"/>
      <c r="O348" s="152"/>
      <c r="P348" s="152"/>
      <c r="Q348" s="152"/>
      <c r="R348" s="152"/>
      <c r="S348" s="66" t="str">
        <f t="shared" si="118"/>
        <v/>
      </c>
      <c r="T348" s="66" t="str">
        <f t="shared" si="119"/>
        <v/>
      </c>
      <c r="U348" s="66" t="str">
        <f t="shared" si="120"/>
        <v/>
      </c>
      <c r="V348" s="66" t="str">
        <f t="shared" si="121"/>
        <v/>
      </c>
      <c r="W348" s="66" t="str">
        <f t="shared" si="122"/>
        <v/>
      </c>
      <c r="X348" s="66" t="str">
        <f t="shared" si="123"/>
        <v/>
      </c>
      <c r="Y348" s="66">
        <f t="shared" si="124"/>
        <v>0</v>
      </c>
      <c r="Z348" s="66">
        <f t="shared" si="125"/>
        <v>0</v>
      </c>
      <c r="AA348" s="66" t="e">
        <f t="shared" si="126"/>
        <v>#VALUE!</v>
      </c>
      <c r="AB348" s="67" t="e">
        <f t="shared" si="127"/>
        <v>#VALUE!</v>
      </c>
      <c r="AC348" s="87" t="e">
        <f t="shared" si="128"/>
        <v>#VALUE!</v>
      </c>
      <c r="AD348" s="87" t="e">
        <f t="shared" si="129"/>
        <v>#VALUE!</v>
      </c>
      <c r="AE348" s="87" t="e">
        <f t="shared" si="130"/>
        <v>#VALUE!</v>
      </c>
      <c r="AF348" s="87" t="e">
        <f t="shared" si="131"/>
        <v>#VALUE!</v>
      </c>
      <c r="AG348" s="67" t="e">
        <f t="shared" si="132"/>
        <v>#VALUE!</v>
      </c>
      <c r="AH348" s="87" t="e">
        <f t="shared" si="133"/>
        <v>#VALUE!</v>
      </c>
      <c r="AI348" s="87" t="e">
        <f t="shared" si="134"/>
        <v>#VALUE!</v>
      </c>
      <c r="AJ348" s="87" t="e">
        <f t="shared" si="135"/>
        <v>#VALUE!</v>
      </c>
      <c r="AK348" s="144" t="e">
        <f t="shared" si="136"/>
        <v>#VALUE!</v>
      </c>
      <c r="AL348" s="144" t="e">
        <f t="shared" si="137"/>
        <v>#VALUE!</v>
      </c>
    </row>
    <row r="349" spans="1:38" s="77" customFormat="1" x14ac:dyDescent="0.2">
      <c r="A349" s="14"/>
      <c r="B349" s="64"/>
      <c r="C349" s="64"/>
      <c r="D349" s="152"/>
      <c r="E349" s="152"/>
      <c r="F349" s="152"/>
      <c r="G349" s="152"/>
      <c r="H349" s="152"/>
      <c r="I349" s="152"/>
      <c r="J349" s="152"/>
      <c r="K349" s="152"/>
      <c r="L349" s="152"/>
      <c r="M349" s="152"/>
      <c r="N349" s="152"/>
      <c r="O349" s="152"/>
      <c r="P349" s="152"/>
      <c r="Q349" s="152"/>
      <c r="R349" s="152"/>
      <c r="S349" s="66" t="str">
        <f t="shared" si="118"/>
        <v/>
      </c>
      <c r="T349" s="66" t="str">
        <f t="shared" si="119"/>
        <v/>
      </c>
      <c r="U349" s="66" t="str">
        <f t="shared" si="120"/>
        <v/>
      </c>
      <c r="V349" s="66" t="str">
        <f t="shared" si="121"/>
        <v/>
      </c>
      <c r="W349" s="66" t="str">
        <f t="shared" si="122"/>
        <v/>
      </c>
      <c r="X349" s="66" t="str">
        <f t="shared" si="123"/>
        <v/>
      </c>
      <c r="Y349" s="66">
        <f t="shared" si="124"/>
        <v>0</v>
      </c>
      <c r="Z349" s="66">
        <f t="shared" si="125"/>
        <v>0</v>
      </c>
      <c r="AA349" s="66" t="e">
        <f t="shared" si="126"/>
        <v>#VALUE!</v>
      </c>
      <c r="AB349" s="67" t="e">
        <f t="shared" si="127"/>
        <v>#VALUE!</v>
      </c>
      <c r="AC349" s="87" t="e">
        <f t="shared" si="128"/>
        <v>#VALUE!</v>
      </c>
      <c r="AD349" s="87" t="e">
        <f t="shared" si="129"/>
        <v>#VALUE!</v>
      </c>
      <c r="AE349" s="87" t="e">
        <f t="shared" si="130"/>
        <v>#VALUE!</v>
      </c>
      <c r="AF349" s="87" t="e">
        <f t="shared" si="131"/>
        <v>#VALUE!</v>
      </c>
      <c r="AG349" s="67" t="e">
        <f t="shared" si="132"/>
        <v>#VALUE!</v>
      </c>
      <c r="AH349" s="87" t="e">
        <f t="shared" si="133"/>
        <v>#VALUE!</v>
      </c>
      <c r="AI349" s="87" t="e">
        <f t="shared" si="134"/>
        <v>#VALUE!</v>
      </c>
      <c r="AJ349" s="87" t="e">
        <f t="shared" si="135"/>
        <v>#VALUE!</v>
      </c>
      <c r="AK349" s="144" t="e">
        <f t="shared" si="136"/>
        <v>#VALUE!</v>
      </c>
      <c r="AL349" s="144" t="e">
        <f t="shared" si="137"/>
        <v>#VALUE!</v>
      </c>
    </row>
    <row r="350" spans="1:38" s="77" customFormat="1" x14ac:dyDescent="0.2">
      <c r="A350" s="14"/>
      <c r="B350" s="64"/>
      <c r="C350" s="64"/>
      <c r="D350" s="152"/>
      <c r="E350" s="152"/>
      <c r="F350" s="152"/>
      <c r="G350" s="152"/>
      <c r="H350" s="152"/>
      <c r="I350" s="152"/>
      <c r="J350" s="152"/>
      <c r="K350" s="152"/>
      <c r="L350" s="152"/>
      <c r="M350" s="152"/>
      <c r="N350" s="152"/>
      <c r="O350" s="152"/>
      <c r="P350" s="152"/>
      <c r="Q350" s="152"/>
      <c r="R350" s="152"/>
      <c r="S350" s="66" t="str">
        <f t="shared" si="118"/>
        <v/>
      </c>
      <c r="T350" s="66" t="str">
        <f t="shared" si="119"/>
        <v/>
      </c>
      <c r="U350" s="66" t="str">
        <f t="shared" si="120"/>
        <v/>
      </c>
      <c r="V350" s="66" t="str">
        <f t="shared" si="121"/>
        <v/>
      </c>
      <c r="W350" s="66" t="str">
        <f t="shared" si="122"/>
        <v/>
      </c>
      <c r="X350" s="66" t="str">
        <f t="shared" si="123"/>
        <v/>
      </c>
      <c r="Y350" s="66">
        <f t="shared" si="124"/>
        <v>0</v>
      </c>
      <c r="Z350" s="66">
        <f t="shared" si="125"/>
        <v>0</v>
      </c>
      <c r="AA350" s="66" t="e">
        <f t="shared" si="126"/>
        <v>#VALUE!</v>
      </c>
      <c r="AB350" s="67" t="e">
        <f t="shared" si="127"/>
        <v>#VALUE!</v>
      </c>
      <c r="AC350" s="87" t="e">
        <f t="shared" si="128"/>
        <v>#VALUE!</v>
      </c>
      <c r="AD350" s="87" t="e">
        <f t="shared" si="129"/>
        <v>#VALUE!</v>
      </c>
      <c r="AE350" s="87" t="e">
        <f t="shared" si="130"/>
        <v>#VALUE!</v>
      </c>
      <c r="AF350" s="87" t="e">
        <f t="shared" si="131"/>
        <v>#VALUE!</v>
      </c>
      <c r="AG350" s="67" t="e">
        <f t="shared" si="132"/>
        <v>#VALUE!</v>
      </c>
      <c r="AH350" s="87" t="e">
        <f t="shared" si="133"/>
        <v>#VALUE!</v>
      </c>
      <c r="AI350" s="87" t="e">
        <f t="shared" si="134"/>
        <v>#VALUE!</v>
      </c>
      <c r="AJ350" s="87" t="e">
        <f t="shared" si="135"/>
        <v>#VALUE!</v>
      </c>
      <c r="AK350" s="144" t="e">
        <f t="shared" si="136"/>
        <v>#VALUE!</v>
      </c>
      <c r="AL350" s="144" t="e">
        <f t="shared" si="137"/>
        <v>#VALUE!</v>
      </c>
    </row>
    <row r="351" spans="1:38" s="77" customFormat="1" x14ac:dyDescent="0.2">
      <c r="A351" s="14"/>
      <c r="B351" s="64"/>
      <c r="C351" s="64"/>
      <c r="D351" s="152"/>
      <c r="E351" s="152"/>
      <c r="F351" s="152"/>
      <c r="G351" s="152"/>
      <c r="H351" s="152"/>
      <c r="I351" s="152"/>
      <c r="J351" s="152"/>
      <c r="K351" s="152"/>
      <c r="L351" s="152"/>
      <c r="M351" s="152"/>
      <c r="N351" s="152"/>
      <c r="O351" s="152"/>
      <c r="P351" s="152"/>
      <c r="Q351" s="152"/>
      <c r="R351" s="152"/>
      <c r="S351" s="66" t="str">
        <f t="shared" si="118"/>
        <v/>
      </c>
      <c r="T351" s="66" t="str">
        <f t="shared" si="119"/>
        <v/>
      </c>
      <c r="U351" s="66" t="str">
        <f t="shared" si="120"/>
        <v/>
      </c>
      <c r="V351" s="66" t="str">
        <f t="shared" si="121"/>
        <v/>
      </c>
      <c r="W351" s="66" t="str">
        <f t="shared" si="122"/>
        <v/>
      </c>
      <c r="X351" s="66" t="str">
        <f t="shared" si="123"/>
        <v/>
      </c>
      <c r="Y351" s="66">
        <f t="shared" si="124"/>
        <v>0</v>
      </c>
      <c r="Z351" s="66">
        <f t="shared" si="125"/>
        <v>0</v>
      </c>
      <c r="AA351" s="66" t="e">
        <f t="shared" si="126"/>
        <v>#VALUE!</v>
      </c>
      <c r="AB351" s="67" t="e">
        <f t="shared" si="127"/>
        <v>#VALUE!</v>
      </c>
      <c r="AC351" s="87" t="e">
        <f t="shared" si="128"/>
        <v>#VALUE!</v>
      </c>
      <c r="AD351" s="87" t="e">
        <f t="shared" si="129"/>
        <v>#VALUE!</v>
      </c>
      <c r="AE351" s="87" t="e">
        <f t="shared" si="130"/>
        <v>#VALUE!</v>
      </c>
      <c r="AF351" s="87" t="e">
        <f t="shared" si="131"/>
        <v>#VALUE!</v>
      </c>
      <c r="AG351" s="67" t="e">
        <f t="shared" si="132"/>
        <v>#VALUE!</v>
      </c>
      <c r="AH351" s="87" t="e">
        <f t="shared" si="133"/>
        <v>#VALUE!</v>
      </c>
      <c r="AI351" s="87" t="e">
        <f t="shared" si="134"/>
        <v>#VALUE!</v>
      </c>
      <c r="AJ351" s="87" t="e">
        <f t="shared" si="135"/>
        <v>#VALUE!</v>
      </c>
      <c r="AK351" s="144" t="e">
        <f t="shared" si="136"/>
        <v>#VALUE!</v>
      </c>
      <c r="AL351" s="144" t="e">
        <f t="shared" si="137"/>
        <v>#VALUE!</v>
      </c>
    </row>
    <row r="352" spans="1:38" s="77" customFormat="1" x14ac:dyDescent="0.2">
      <c r="A352" s="14"/>
      <c r="B352" s="64"/>
      <c r="C352" s="64"/>
      <c r="D352" s="152"/>
      <c r="E352" s="152"/>
      <c r="F352" s="152"/>
      <c r="G352" s="152"/>
      <c r="H352" s="152"/>
      <c r="I352" s="152"/>
      <c r="J352" s="152"/>
      <c r="K352" s="152"/>
      <c r="L352" s="152"/>
      <c r="M352" s="152"/>
      <c r="N352" s="152"/>
      <c r="O352" s="152"/>
      <c r="P352" s="152"/>
      <c r="Q352" s="152"/>
      <c r="R352" s="152"/>
      <c r="S352" s="66" t="str">
        <f t="shared" si="118"/>
        <v/>
      </c>
      <c r="T352" s="66" t="str">
        <f t="shared" si="119"/>
        <v/>
      </c>
      <c r="U352" s="66" t="str">
        <f t="shared" si="120"/>
        <v/>
      </c>
      <c r="V352" s="66" t="str">
        <f t="shared" si="121"/>
        <v/>
      </c>
      <c r="W352" s="66" t="str">
        <f t="shared" si="122"/>
        <v/>
      </c>
      <c r="X352" s="66" t="str">
        <f t="shared" si="123"/>
        <v/>
      </c>
      <c r="Y352" s="66">
        <f t="shared" si="124"/>
        <v>0</v>
      </c>
      <c r="Z352" s="66">
        <f t="shared" si="125"/>
        <v>0</v>
      </c>
      <c r="AA352" s="66" t="e">
        <f t="shared" si="126"/>
        <v>#VALUE!</v>
      </c>
      <c r="AB352" s="67" t="e">
        <f t="shared" si="127"/>
        <v>#VALUE!</v>
      </c>
      <c r="AC352" s="87" t="e">
        <f t="shared" si="128"/>
        <v>#VALUE!</v>
      </c>
      <c r="AD352" s="87" t="e">
        <f t="shared" si="129"/>
        <v>#VALUE!</v>
      </c>
      <c r="AE352" s="87" t="e">
        <f t="shared" si="130"/>
        <v>#VALUE!</v>
      </c>
      <c r="AF352" s="87" t="e">
        <f t="shared" si="131"/>
        <v>#VALUE!</v>
      </c>
      <c r="AG352" s="67" t="e">
        <f t="shared" si="132"/>
        <v>#VALUE!</v>
      </c>
      <c r="AH352" s="87" t="e">
        <f t="shared" si="133"/>
        <v>#VALUE!</v>
      </c>
      <c r="AI352" s="87" t="e">
        <f t="shared" si="134"/>
        <v>#VALUE!</v>
      </c>
      <c r="AJ352" s="87" t="e">
        <f t="shared" si="135"/>
        <v>#VALUE!</v>
      </c>
      <c r="AK352" s="144" t="e">
        <f t="shared" si="136"/>
        <v>#VALUE!</v>
      </c>
      <c r="AL352" s="144" t="e">
        <f t="shared" si="137"/>
        <v>#VALUE!</v>
      </c>
    </row>
    <row r="353" spans="1:38" s="77" customFormat="1" x14ac:dyDescent="0.2">
      <c r="A353" s="14"/>
      <c r="B353" s="64"/>
      <c r="C353" s="64"/>
      <c r="D353" s="152"/>
      <c r="E353" s="152"/>
      <c r="F353" s="152"/>
      <c r="G353" s="152"/>
      <c r="H353" s="152"/>
      <c r="I353" s="152"/>
      <c r="J353" s="152"/>
      <c r="K353" s="152"/>
      <c r="L353" s="152"/>
      <c r="M353" s="152"/>
      <c r="N353" s="152"/>
      <c r="O353" s="152"/>
      <c r="P353" s="152"/>
      <c r="Q353" s="152"/>
      <c r="R353" s="152"/>
      <c r="S353" s="66" t="str">
        <f t="shared" si="118"/>
        <v/>
      </c>
      <c r="T353" s="66" t="str">
        <f t="shared" si="119"/>
        <v/>
      </c>
      <c r="U353" s="66" t="str">
        <f t="shared" si="120"/>
        <v/>
      </c>
      <c r="V353" s="66" t="str">
        <f t="shared" si="121"/>
        <v/>
      </c>
      <c r="W353" s="66" t="str">
        <f t="shared" si="122"/>
        <v/>
      </c>
      <c r="X353" s="66" t="str">
        <f t="shared" si="123"/>
        <v/>
      </c>
      <c r="Y353" s="66">
        <f t="shared" si="124"/>
        <v>0</v>
      </c>
      <c r="Z353" s="66">
        <f t="shared" si="125"/>
        <v>0</v>
      </c>
      <c r="AA353" s="66" t="e">
        <f t="shared" si="126"/>
        <v>#VALUE!</v>
      </c>
      <c r="AB353" s="67" t="e">
        <f t="shared" si="127"/>
        <v>#VALUE!</v>
      </c>
      <c r="AC353" s="87" t="e">
        <f t="shared" si="128"/>
        <v>#VALUE!</v>
      </c>
      <c r="AD353" s="87" t="e">
        <f t="shared" si="129"/>
        <v>#VALUE!</v>
      </c>
      <c r="AE353" s="87" t="e">
        <f t="shared" si="130"/>
        <v>#VALUE!</v>
      </c>
      <c r="AF353" s="87" t="e">
        <f t="shared" si="131"/>
        <v>#VALUE!</v>
      </c>
      <c r="AG353" s="67" t="e">
        <f t="shared" si="132"/>
        <v>#VALUE!</v>
      </c>
      <c r="AH353" s="87" t="e">
        <f t="shared" si="133"/>
        <v>#VALUE!</v>
      </c>
      <c r="AI353" s="87" t="e">
        <f t="shared" si="134"/>
        <v>#VALUE!</v>
      </c>
      <c r="AJ353" s="87" t="e">
        <f t="shared" si="135"/>
        <v>#VALUE!</v>
      </c>
      <c r="AK353" s="144" t="e">
        <f t="shared" si="136"/>
        <v>#VALUE!</v>
      </c>
      <c r="AL353" s="144" t="e">
        <f t="shared" si="137"/>
        <v>#VALUE!</v>
      </c>
    </row>
    <row r="354" spans="1:38" s="77" customFormat="1" x14ac:dyDescent="0.2">
      <c r="A354" s="14"/>
      <c r="B354" s="64"/>
      <c r="C354" s="64"/>
      <c r="D354" s="152"/>
      <c r="E354" s="152"/>
      <c r="F354" s="152"/>
      <c r="G354" s="152"/>
      <c r="H354" s="152"/>
      <c r="I354" s="152"/>
      <c r="J354" s="152"/>
      <c r="K354" s="152"/>
      <c r="L354" s="152"/>
      <c r="M354" s="152"/>
      <c r="N354" s="152"/>
      <c r="O354" s="152"/>
      <c r="P354" s="152"/>
      <c r="Q354" s="152"/>
      <c r="R354" s="152"/>
      <c r="S354" s="66" t="str">
        <f t="shared" si="118"/>
        <v/>
      </c>
      <c r="T354" s="66" t="str">
        <f t="shared" si="119"/>
        <v/>
      </c>
      <c r="U354" s="66" t="str">
        <f t="shared" si="120"/>
        <v/>
      </c>
      <c r="V354" s="66" t="str">
        <f t="shared" si="121"/>
        <v/>
      </c>
      <c r="W354" s="66" t="str">
        <f t="shared" si="122"/>
        <v/>
      </c>
      <c r="X354" s="66" t="str">
        <f t="shared" si="123"/>
        <v/>
      </c>
      <c r="Y354" s="66">
        <f t="shared" si="124"/>
        <v>0</v>
      </c>
      <c r="Z354" s="66">
        <f t="shared" si="125"/>
        <v>0</v>
      </c>
      <c r="AA354" s="66" t="e">
        <f t="shared" si="126"/>
        <v>#VALUE!</v>
      </c>
      <c r="AB354" s="67" t="e">
        <f t="shared" si="127"/>
        <v>#VALUE!</v>
      </c>
      <c r="AC354" s="87" t="e">
        <f t="shared" si="128"/>
        <v>#VALUE!</v>
      </c>
      <c r="AD354" s="87" t="e">
        <f t="shared" si="129"/>
        <v>#VALUE!</v>
      </c>
      <c r="AE354" s="87" t="e">
        <f t="shared" si="130"/>
        <v>#VALUE!</v>
      </c>
      <c r="AF354" s="87" t="e">
        <f t="shared" si="131"/>
        <v>#VALUE!</v>
      </c>
      <c r="AG354" s="67" t="e">
        <f t="shared" si="132"/>
        <v>#VALUE!</v>
      </c>
      <c r="AH354" s="87" t="e">
        <f t="shared" si="133"/>
        <v>#VALUE!</v>
      </c>
      <c r="AI354" s="87" t="e">
        <f t="shared" si="134"/>
        <v>#VALUE!</v>
      </c>
      <c r="AJ354" s="87" t="e">
        <f t="shared" si="135"/>
        <v>#VALUE!</v>
      </c>
      <c r="AK354" s="144" t="e">
        <f t="shared" si="136"/>
        <v>#VALUE!</v>
      </c>
      <c r="AL354" s="144" t="e">
        <f t="shared" si="137"/>
        <v>#VALUE!</v>
      </c>
    </row>
    <row r="355" spans="1:38" s="77" customFormat="1" x14ac:dyDescent="0.2">
      <c r="A355" s="14"/>
      <c r="B355" s="64"/>
      <c r="C355" s="64"/>
      <c r="D355" s="152"/>
      <c r="E355" s="152"/>
      <c r="F355" s="152"/>
      <c r="G355" s="152"/>
      <c r="H355" s="152"/>
      <c r="I355" s="152"/>
      <c r="J355" s="152"/>
      <c r="K355" s="152"/>
      <c r="L355" s="152"/>
      <c r="M355" s="152"/>
      <c r="N355" s="152"/>
      <c r="O355" s="152"/>
      <c r="P355" s="152"/>
      <c r="Q355" s="152"/>
      <c r="R355" s="152"/>
      <c r="S355" s="66" t="str">
        <f t="shared" si="118"/>
        <v/>
      </c>
      <c r="T355" s="66" t="str">
        <f t="shared" si="119"/>
        <v/>
      </c>
      <c r="U355" s="66" t="str">
        <f t="shared" si="120"/>
        <v/>
      </c>
      <c r="V355" s="66" t="str">
        <f t="shared" si="121"/>
        <v/>
      </c>
      <c r="W355" s="66" t="str">
        <f t="shared" si="122"/>
        <v/>
      </c>
      <c r="X355" s="66" t="str">
        <f t="shared" si="123"/>
        <v/>
      </c>
      <c r="Y355" s="66">
        <f t="shared" si="124"/>
        <v>0</v>
      </c>
      <c r="Z355" s="66">
        <f t="shared" si="125"/>
        <v>0</v>
      </c>
      <c r="AA355" s="66" t="e">
        <f t="shared" si="126"/>
        <v>#VALUE!</v>
      </c>
      <c r="AB355" s="67" t="e">
        <f t="shared" si="127"/>
        <v>#VALUE!</v>
      </c>
      <c r="AC355" s="87" t="e">
        <f t="shared" si="128"/>
        <v>#VALUE!</v>
      </c>
      <c r="AD355" s="87" t="e">
        <f t="shared" si="129"/>
        <v>#VALUE!</v>
      </c>
      <c r="AE355" s="87" t="e">
        <f t="shared" si="130"/>
        <v>#VALUE!</v>
      </c>
      <c r="AF355" s="87" t="e">
        <f t="shared" si="131"/>
        <v>#VALUE!</v>
      </c>
      <c r="AG355" s="67" t="e">
        <f t="shared" si="132"/>
        <v>#VALUE!</v>
      </c>
      <c r="AH355" s="87" t="e">
        <f t="shared" si="133"/>
        <v>#VALUE!</v>
      </c>
      <c r="AI355" s="87" t="e">
        <f t="shared" si="134"/>
        <v>#VALUE!</v>
      </c>
      <c r="AJ355" s="87" t="e">
        <f t="shared" si="135"/>
        <v>#VALUE!</v>
      </c>
      <c r="AK355" s="144" t="e">
        <f t="shared" si="136"/>
        <v>#VALUE!</v>
      </c>
      <c r="AL355" s="144" t="e">
        <f t="shared" si="137"/>
        <v>#VALUE!</v>
      </c>
    </row>
    <row r="356" spans="1:38" s="77" customFormat="1" x14ac:dyDescent="0.2">
      <c r="A356" s="14"/>
      <c r="B356" s="64"/>
      <c r="C356" s="64"/>
      <c r="D356" s="152"/>
      <c r="E356" s="152"/>
      <c r="F356" s="152"/>
      <c r="G356" s="152"/>
      <c r="H356" s="152"/>
      <c r="I356" s="152"/>
      <c r="J356" s="152"/>
      <c r="K356" s="152"/>
      <c r="L356" s="152"/>
      <c r="M356" s="152"/>
      <c r="N356" s="152"/>
      <c r="O356" s="152"/>
      <c r="P356" s="152"/>
      <c r="Q356" s="152"/>
      <c r="R356" s="152"/>
      <c r="S356" s="66" t="str">
        <f t="shared" si="118"/>
        <v/>
      </c>
      <c r="T356" s="66" t="str">
        <f t="shared" si="119"/>
        <v/>
      </c>
      <c r="U356" s="66" t="str">
        <f t="shared" si="120"/>
        <v/>
      </c>
      <c r="V356" s="66" t="str">
        <f t="shared" si="121"/>
        <v/>
      </c>
      <c r="W356" s="66" t="str">
        <f t="shared" si="122"/>
        <v/>
      </c>
      <c r="X356" s="66" t="str">
        <f t="shared" si="123"/>
        <v/>
      </c>
      <c r="Y356" s="66">
        <f t="shared" si="124"/>
        <v>0</v>
      </c>
      <c r="Z356" s="66">
        <f t="shared" si="125"/>
        <v>0</v>
      </c>
      <c r="AA356" s="66" t="e">
        <f t="shared" si="126"/>
        <v>#VALUE!</v>
      </c>
      <c r="AB356" s="67" t="e">
        <f t="shared" si="127"/>
        <v>#VALUE!</v>
      </c>
      <c r="AC356" s="87" t="e">
        <f t="shared" si="128"/>
        <v>#VALUE!</v>
      </c>
      <c r="AD356" s="87" t="e">
        <f t="shared" si="129"/>
        <v>#VALUE!</v>
      </c>
      <c r="AE356" s="87" t="e">
        <f t="shared" si="130"/>
        <v>#VALUE!</v>
      </c>
      <c r="AF356" s="87" t="e">
        <f t="shared" si="131"/>
        <v>#VALUE!</v>
      </c>
      <c r="AG356" s="67" t="e">
        <f t="shared" si="132"/>
        <v>#VALUE!</v>
      </c>
      <c r="AH356" s="87" t="e">
        <f t="shared" si="133"/>
        <v>#VALUE!</v>
      </c>
      <c r="AI356" s="87" t="e">
        <f t="shared" si="134"/>
        <v>#VALUE!</v>
      </c>
      <c r="AJ356" s="87" t="e">
        <f t="shared" si="135"/>
        <v>#VALUE!</v>
      </c>
      <c r="AK356" s="144" t="e">
        <f t="shared" si="136"/>
        <v>#VALUE!</v>
      </c>
      <c r="AL356" s="144" t="e">
        <f t="shared" si="137"/>
        <v>#VALUE!</v>
      </c>
    </row>
    <row r="357" spans="1:38" s="77" customFormat="1" x14ac:dyDescent="0.2">
      <c r="A357" s="14"/>
      <c r="B357" s="64"/>
      <c r="C357" s="64"/>
      <c r="D357" s="152"/>
      <c r="E357" s="152"/>
      <c r="F357" s="152"/>
      <c r="G357" s="152"/>
      <c r="H357" s="152"/>
      <c r="I357" s="152"/>
      <c r="J357" s="152"/>
      <c r="K357" s="152"/>
      <c r="L357" s="152"/>
      <c r="M357" s="152"/>
      <c r="N357" s="152"/>
      <c r="O357" s="152"/>
      <c r="P357" s="152"/>
      <c r="Q357" s="152"/>
      <c r="R357" s="152"/>
      <c r="S357" s="66" t="str">
        <f t="shared" si="118"/>
        <v/>
      </c>
      <c r="T357" s="66" t="str">
        <f t="shared" si="119"/>
        <v/>
      </c>
      <c r="U357" s="66" t="str">
        <f t="shared" si="120"/>
        <v/>
      </c>
      <c r="V357" s="66" t="str">
        <f t="shared" si="121"/>
        <v/>
      </c>
      <c r="W357" s="66" t="str">
        <f t="shared" si="122"/>
        <v/>
      </c>
      <c r="X357" s="66" t="str">
        <f t="shared" si="123"/>
        <v/>
      </c>
      <c r="Y357" s="66">
        <f t="shared" si="124"/>
        <v>0</v>
      </c>
      <c r="Z357" s="66">
        <f t="shared" si="125"/>
        <v>0</v>
      </c>
      <c r="AA357" s="66" t="e">
        <f t="shared" si="126"/>
        <v>#VALUE!</v>
      </c>
      <c r="AB357" s="67" t="e">
        <f t="shared" si="127"/>
        <v>#VALUE!</v>
      </c>
      <c r="AC357" s="87" t="e">
        <f t="shared" si="128"/>
        <v>#VALUE!</v>
      </c>
      <c r="AD357" s="87" t="e">
        <f t="shared" si="129"/>
        <v>#VALUE!</v>
      </c>
      <c r="AE357" s="87" t="e">
        <f t="shared" si="130"/>
        <v>#VALUE!</v>
      </c>
      <c r="AF357" s="87" t="e">
        <f t="shared" si="131"/>
        <v>#VALUE!</v>
      </c>
      <c r="AG357" s="67" t="e">
        <f t="shared" si="132"/>
        <v>#VALUE!</v>
      </c>
      <c r="AH357" s="87" t="e">
        <f t="shared" si="133"/>
        <v>#VALUE!</v>
      </c>
      <c r="AI357" s="87" t="e">
        <f t="shared" si="134"/>
        <v>#VALUE!</v>
      </c>
      <c r="AJ357" s="87" t="e">
        <f t="shared" si="135"/>
        <v>#VALUE!</v>
      </c>
      <c r="AK357" s="144" t="e">
        <f t="shared" si="136"/>
        <v>#VALUE!</v>
      </c>
      <c r="AL357" s="144" t="e">
        <f t="shared" si="137"/>
        <v>#VALUE!</v>
      </c>
    </row>
    <row r="358" spans="1:38" s="77" customFormat="1" x14ac:dyDescent="0.2">
      <c r="A358" s="14"/>
      <c r="B358" s="64"/>
      <c r="C358" s="64"/>
      <c r="D358" s="152"/>
      <c r="E358" s="152"/>
      <c r="F358" s="152"/>
      <c r="G358" s="152"/>
      <c r="H358" s="152"/>
      <c r="I358" s="152"/>
      <c r="J358" s="152"/>
      <c r="K358" s="152"/>
      <c r="L358" s="152"/>
      <c r="M358" s="152"/>
      <c r="N358" s="152"/>
      <c r="O358" s="152"/>
      <c r="P358" s="152"/>
      <c r="Q358" s="152"/>
      <c r="R358" s="152"/>
      <c r="S358" s="66" t="str">
        <f t="shared" si="118"/>
        <v/>
      </c>
      <c r="T358" s="66" t="str">
        <f t="shared" si="119"/>
        <v/>
      </c>
      <c r="U358" s="66" t="str">
        <f t="shared" si="120"/>
        <v/>
      </c>
      <c r="V358" s="66" t="str">
        <f t="shared" si="121"/>
        <v/>
      </c>
      <c r="W358" s="66" t="str">
        <f t="shared" si="122"/>
        <v/>
      </c>
      <c r="X358" s="66" t="str">
        <f t="shared" si="123"/>
        <v/>
      </c>
      <c r="Y358" s="66">
        <f t="shared" si="124"/>
        <v>0</v>
      </c>
      <c r="Z358" s="66">
        <f t="shared" si="125"/>
        <v>0</v>
      </c>
      <c r="AA358" s="66" t="e">
        <f t="shared" si="126"/>
        <v>#VALUE!</v>
      </c>
      <c r="AB358" s="67" t="e">
        <f t="shared" si="127"/>
        <v>#VALUE!</v>
      </c>
      <c r="AC358" s="87" t="e">
        <f t="shared" si="128"/>
        <v>#VALUE!</v>
      </c>
      <c r="AD358" s="87" t="e">
        <f t="shared" si="129"/>
        <v>#VALUE!</v>
      </c>
      <c r="AE358" s="87" t="e">
        <f t="shared" si="130"/>
        <v>#VALUE!</v>
      </c>
      <c r="AF358" s="87" t="e">
        <f t="shared" si="131"/>
        <v>#VALUE!</v>
      </c>
      <c r="AG358" s="67" t="e">
        <f t="shared" si="132"/>
        <v>#VALUE!</v>
      </c>
      <c r="AH358" s="87" t="e">
        <f t="shared" si="133"/>
        <v>#VALUE!</v>
      </c>
      <c r="AI358" s="87" t="e">
        <f t="shared" si="134"/>
        <v>#VALUE!</v>
      </c>
      <c r="AJ358" s="87" t="e">
        <f t="shared" si="135"/>
        <v>#VALUE!</v>
      </c>
      <c r="AK358" s="144" t="e">
        <f t="shared" si="136"/>
        <v>#VALUE!</v>
      </c>
      <c r="AL358" s="144" t="e">
        <f t="shared" si="137"/>
        <v>#VALUE!</v>
      </c>
    </row>
    <row r="359" spans="1:38" s="77" customFormat="1" x14ac:dyDescent="0.2">
      <c r="A359" s="14"/>
      <c r="B359" s="64"/>
      <c r="C359" s="64"/>
      <c r="D359" s="152"/>
      <c r="E359" s="152"/>
      <c r="F359" s="152"/>
      <c r="G359" s="152"/>
      <c r="H359" s="152"/>
      <c r="I359" s="152"/>
      <c r="J359" s="152"/>
      <c r="K359" s="152"/>
      <c r="L359" s="152"/>
      <c r="M359" s="152"/>
      <c r="N359" s="152"/>
      <c r="O359" s="152"/>
      <c r="P359" s="152"/>
      <c r="Q359" s="152"/>
      <c r="R359" s="152"/>
      <c r="S359" s="66" t="str">
        <f t="shared" si="118"/>
        <v/>
      </c>
      <c r="T359" s="66" t="str">
        <f t="shared" si="119"/>
        <v/>
      </c>
      <c r="U359" s="66" t="str">
        <f t="shared" si="120"/>
        <v/>
      </c>
      <c r="V359" s="66" t="str">
        <f t="shared" si="121"/>
        <v/>
      </c>
      <c r="W359" s="66" t="str">
        <f t="shared" si="122"/>
        <v/>
      </c>
      <c r="X359" s="66" t="str">
        <f t="shared" si="123"/>
        <v/>
      </c>
      <c r="Y359" s="66">
        <f t="shared" si="124"/>
        <v>0</v>
      </c>
      <c r="Z359" s="66">
        <f t="shared" si="125"/>
        <v>0</v>
      </c>
      <c r="AA359" s="66" t="e">
        <f t="shared" si="126"/>
        <v>#VALUE!</v>
      </c>
      <c r="AB359" s="67" t="e">
        <f t="shared" si="127"/>
        <v>#VALUE!</v>
      </c>
      <c r="AC359" s="87" t="e">
        <f t="shared" si="128"/>
        <v>#VALUE!</v>
      </c>
      <c r="AD359" s="87" t="e">
        <f t="shared" si="129"/>
        <v>#VALUE!</v>
      </c>
      <c r="AE359" s="87" t="e">
        <f t="shared" si="130"/>
        <v>#VALUE!</v>
      </c>
      <c r="AF359" s="87" t="e">
        <f t="shared" si="131"/>
        <v>#VALUE!</v>
      </c>
      <c r="AG359" s="67" t="e">
        <f t="shared" si="132"/>
        <v>#VALUE!</v>
      </c>
      <c r="AH359" s="87" t="e">
        <f t="shared" si="133"/>
        <v>#VALUE!</v>
      </c>
      <c r="AI359" s="87" t="e">
        <f t="shared" si="134"/>
        <v>#VALUE!</v>
      </c>
      <c r="AJ359" s="87" t="e">
        <f t="shared" si="135"/>
        <v>#VALUE!</v>
      </c>
      <c r="AK359" s="144" t="e">
        <f t="shared" si="136"/>
        <v>#VALUE!</v>
      </c>
      <c r="AL359" s="144" t="e">
        <f t="shared" si="137"/>
        <v>#VALUE!</v>
      </c>
    </row>
    <row r="360" spans="1:38" s="77" customFormat="1" x14ac:dyDescent="0.2">
      <c r="A360" s="14"/>
      <c r="B360" s="64"/>
      <c r="C360" s="64"/>
      <c r="D360" s="152"/>
      <c r="E360" s="152"/>
      <c r="F360" s="152"/>
      <c r="G360" s="152"/>
      <c r="H360" s="152"/>
      <c r="I360" s="152"/>
      <c r="J360" s="152"/>
      <c r="K360" s="152"/>
      <c r="L360" s="152"/>
      <c r="M360" s="152"/>
      <c r="N360" s="152"/>
      <c r="O360" s="152"/>
      <c r="P360" s="152"/>
      <c r="Q360" s="152"/>
      <c r="R360" s="152"/>
      <c r="S360" s="66" t="str">
        <f t="shared" si="118"/>
        <v/>
      </c>
      <c r="T360" s="66" t="str">
        <f t="shared" si="119"/>
        <v/>
      </c>
      <c r="U360" s="66" t="str">
        <f t="shared" si="120"/>
        <v/>
      </c>
      <c r="V360" s="66" t="str">
        <f t="shared" si="121"/>
        <v/>
      </c>
      <c r="W360" s="66" t="str">
        <f t="shared" si="122"/>
        <v/>
      </c>
      <c r="X360" s="66" t="str">
        <f t="shared" si="123"/>
        <v/>
      </c>
      <c r="Y360" s="66">
        <f t="shared" si="124"/>
        <v>0</v>
      </c>
      <c r="Z360" s="66">
        <f t="shared" si="125"/>
        <v>0</v>
      </c>
      <c r="AA360" s="66" t="e">
        <f t="shared" si="126"/>
        <v>#VALUE!</v>
      </c>
      <c r="AB360" s="67" t="e">
        <f t="shared" si="127"/>
        <v>#VALUE!</v>
      </c>
      <c r="AC360" s="87" t="e">
        <f t="shared" si="128"/>
        <v>#VALUE!</v>
      </c>
      <c r="AD360" s="87" t="e">
        <f t="shared" si="129"/>
        <v>#VALUE!</v>
      </c>
      <c r="AE360" s="87" t="e">
        <f t="shared" si="130"/>
        <v>#VALUE!</v>
      </c>
      <c r="AF360" s="87" t="e">
        <f t="shared" si="131"/>
        <v>#VALUE!</v>
      </c>
      <c r="AG360" s="67" t="e">
        <f t="shared" si="132"/>
        <v>#VALUE!</v>
      </c>
      <c r="AH360" s="87" t="e">
        <f t="shared" si="133"/>
        <v>#VALUE!</v>
      </c>
      <c r="AI360" s="87" t="e">
        <f t="shared" si="134"/>
        <v>#VALUE!</v>
      </c>
      <c r="AJ360" s="87" t="e">
        <f t="shared" si="135"/>
        <v>#VALUE!</v>
      </c>
      <c r="AK360" s="144" t="e">
        <f t="shared" si="136"/>
        <v>#VALUE!</v>
      </c>
      <c r="AL360" s="144" t="e">
        <f t="shared" si="137"/>
        <v>#VALUE!</v>
      </c>
    </row>
    <row r="361" spans="1:38" s="77" customFormat="1" x14ac:dyDescent="0.2">
      <c r="A361" s="14"/>
      <c r="B361" s="64"/>
      <c r="C361" s="64"/>
      <c r="D361" s="152"/>
      <c r="E361" s="152"/>
      <c r="F361" s="152"/>
      <c r="G361" s="152"/>
      <c r="H361" s="152"/>
      <c r="I361" s="152"/>
      <c r="J361" s="152"/>
      <c r="K361" s="152"/>
      <c r="L361" s="152"/>
      <c r="M361" s="152"/>
      <c r="N361" s="152"/>
      <c r="O361" s="152"/>
      <c r="P361" s="152"/>
      <c r="Q361" s="152"/>
      <c r="R361" s="152"/>
      <c r="S361" s="66" t="str">
        <f t="shared" si="118"/>
        <v/>
      </c>
      <c r="T361" s="66" t="str">
        <f t="shared" si="119"/>
        <v/>
      </c>
      <c r="U361" s="66" t="str">
        <f t="shared" si="120"/>
        <v/>
      </c>
      <c r="V361" s="66" t="str">
        <f t="shared" si="121"/>
        <v/>
      </c>
      <c r="W361" s="66" t="str">
        <f t="shared" si="122"/>
        <v/>
      </c>
      <c r="X361" s="66" t="str">
        <f t="shared" si="123"/>
        <v/>
      </c>
      <c r="Y361" s="66">
        <f t="shared" si="124"/>
        <v>0</v>
      </c>
      <c r="Z361" s="66">
        <f t="shared" si="125"/>
        <v>0</v>
      </c>
      <c r="AA361" s="66" t="e">
        <f t="shared" si="126"/>
        <v>#VALUE!</v>
      </c>
      <c r="AB361" s="67" t="e">
        <f t="shared" si="127"/>
        <v>#VALUE!</v>
      </c>
      <c r="AC361" s="87" t="e">
        <f t="shared" si="128"/>
        <v>#VALUE!</v>
      </c>
      <c r="AD361" s="87" t="e">
        <f t="shared" si="129"/>
        <v>#VALUE!</v>
      </c>
      <c r="AE361" s="87" t="e">
        <f t="shared" si="130"/>
        <v>#VALUE!</v>
      </c>
      <c r="AF361" s="87" t="e">
        <f t="shared" si="131"/>
        <v>#VALUE!</v>
      </c>
      <c r="AG361" s="67" t="e">
        <f t="shared" si="132"/>
        <v>#VALUE!</v>
      </c>
      <c r="AH361" s="87" t="e">
        <f t="shared" si="133"/>
        <v>#VALUE!</v>
      </c>
      <c r="AI361" s="87" t="e">
        <f t="shared" si="134"/>
        <v>#VALUE!</v>
      </c>
      <c r="AJ361" s="87" t="e">
        <f t="shared" si="135"/>
        <v>#VALUE!</v>
      </c>
      <c r="AK361" s="144" t="e">
        <f t="shared" si="136"/>
        <v>#VALUE!</v>
      </c>
      <c r="AL361" s="144" t="e">
        <f t="shared" si="137"/>
        <v>#VALUE!</v>
      </c>
    </row>
    <row r="362" spans="1:38" s="77" customFormat="1" x14ac:dyDescent="0.2">
      <c r="A362" s="14"/>
      <c r="B362" s="64"/>
      <c r="C362" s="64"/>
      <c r="D362" s="152"/>
      <c r="E362" s="152"/>
      <c r="F362" s="152"/>
      <c r="G362" s="152"/>
      <c r="H362" s="152"/>
      <c r="I362" s="152"/>
      <c r="J362" s="152"/>
      <c r="K362" s="152"/>
      <c r="L362" s="152"/>
      <c r="M362" s="152"/>
      <c r="N362" s="152"/>
      <c r="O362" s="152"/>
      <c r="P362" s="152"/>
      <c r="Q362" s="152"/>
      <c r="R362" s="152"/>
      <c r="S362" s="66" t="str">
        <f t="shared" si="118"/>
        <v/>
      </c>
      <c r="T362" s="66" t="str">
        <f t="shared" si="119"/>
        <v/>
      </c>
      <c r="U362" s="66" t="str">
        <f t="shared" si="120"/>
        <v/>
      </c>
      <c r="V362" s="66" t="str">
        <f t="shared" si="121"/>
        <v/>
      </c>
      <c r="W362" s="66" t="str">
        <f t="shared" si="122"/>
        <v/>
      </c>
      <c r="X362" s="66" t="str">
        <f t="shared" si="123"/>
        <v/>
      </c>
      <c r="Y362" s="66">
        <f t="shared" si="124"/>
        <v>0</v>
      </c>
      <c r="Z362" s="66">
        <f t="shared" si="125"/>
        <v>0</v>
      </c>
      <c r="AA362" s="66" t="e">
        <f t="shared" si="126"/>
        <v>#VALUE!</v>
      </c>
      <c r="AB362" s="67" t="e">
        <f t="shared" si="127"/>
        <v>#VALUE!</v>
      </c>
      <c r="AC362" s="87" t="e">
        <f t="shared" si="128"/>
        <v>#VALUE!</v>
      </c>
      <c r="AD362" s="87" t="e">
        <f t="shared" si="129"/>
        <v>#VALUE!</v>
      </c>
      <c r="AE362" s="87" t="e">
        <f t="shared" si="130"/>
        <v>#VALUE!</v>
      </c>
      <c r="AF362" s="87" t="e">
        <f t="shared" si="131"/>
        <v>#VALUE!</v>
      </c>
      <c r="AG362" s="67" t="e">
        <f t="shared" si="132"/>
        <v>#VALUE!</v>
      </c>
      <c r="AH362" s="87" t="e">
        <f t="shared" si="133"/>
        <v>#VALUE!</v>
      </c>
      <c r="AI362" s="87" t="e">
        <f t="shared" si="134"/>
        <v>#VALUE!</v>
      </c>
      <c r="AJ362" s="87" t="e">
        <f t="shared" si="135"/>
        <v>#VALUE!</v>
      </c>
      <c r="AK362" s="144" t="e">
        <f t="shared" si="136"/>
        <v>#VALUE!</v>
      </c>
      <c r="AL362" s="144" t="e">
        <f t="shared" si="137"/>
        <v>#VALUE!</v>
      </c>
    </row>
    <row r="363" spans="1:38" s="77" customFormat="1" x14ac:dyDescent="0.2">
      <c r="A363" s="14"/>
      <c r="B363" s="64"/>
      <c r="C363" s="64"/>
      <c r="D363" s="152"/>
      <c r="E363" s="152"/>
      <c r="F363" s="152"/>
      <c r="G363" s="152"/>
      <c r="H363" s="152"/>
      <c r="I363" s="152"/>
      <c r="J363" s="152"/>
      <c r="K363" s="152"/>
      <c r="L363" s="152"/>
      <c r="M363" s="152"/>
      <c r="N363" s="152"/>
      <c r="O363" s="152"/>
      <c r="P363" s="152"/>
      <c r="Q363" s="152"/>
      <c r="R363" s="152"/>
      <c r="S363" s="66" t="str">
        <f t="shared" si="118"/>
        <v/>
      </c>
      <c r="T363" s="66" t="str">
        <f t="shared" si="119"/>
        <v/>
      </c>
      <c r="U363" s="66" t="str">
        <f t="shared" si="120"/>
        <v/>
      </c>
      <c r="V363" s="66" t="str">
        <f t="shared" si="121"/>
        <v/>
      </c>
      <c r="W363" s="66" t="str">
        <f t="shared" si="122"/>
        <v/>
      </c>
      <c r="X363" s="66" t="str">
        <f t="shared" si="123"/>
        <v/>
      </c>
      <c r="Y363" s="66">
        <f t="shared" si="124"/>
        <v>0</v>
      </c>
      <c r="Z363" s="66">
        <f t="shared" si="125"/>
        <v>0</v>
      </c>
      <c r="AA363" s="66" t="e">
        <f t="shared" si="126"/>
        <v>#VALUE!</v>
      </c>
      <c r="AB363" s="67" t="e">
        <f t="shared" si="127"/>
        <v>#VALUE!</v>
      </c>
      <c r="AC363" s="87" t="e">
        <f t="shared" si="128"/>
        <v>#VALUE!</v>
      </c>
      <c r="AD363" s="87" t="e">
        <f t="shared" si="129"/>
        <v>#VALUE!</v>
      </c>
      <c r="AE363" s="87" t="e">
        <f t="shared" si="130"/>
        <v>#VALUE!</v>
      </c>
      <c r="AF363" s="87" t="e">
        <f t="shared" si="131"/>
        <v>#VALUE!</v>
      </c>
      <c r="AG363" s="67" t="e">
        <f t="shared" si="132"/>
        <v>#VALUE!</v>
      </c>
      <c r="AH363" s="87" t="e">
        <f t="shared" si="133"/>
        <v>#VALUE!</v>
      </c>
      <c r="AI363" s="87" t="e">
        <f t="shared" si="134"/>
        <v>#VALUE!</v>
      </c>
      <c r="AJ363" s="87" t="e">
        <f t="shared" si="135"/>
        <v>#VALUE!</v>
      </c>
      <c r="AK363" s="144" t="e">
        <f t="shared" si="136"/>
        <v>#VALUE!</v>
      </c>
      <c r="AL363" s="144" t="e">
        <f t="shared" si="137"/>
        <v>#VALUE!</v>
      </c>
    </row>
    <row r="364" spans="1:38" s="77" customFormat="1" x14ac:dyDescent="0.2">
      <c r="A364" s="14"/>
      <c r="B364" s="64"/>
      <c r="C364" s="64"/>
      <c r="D364" s="152"/>
      <c r="E364" s="152"/>
      <c r="F364" s="152"/>
      <c r="G364" s="152"/>
      <c r="H364" s="152"/>
      <c r="I364" s="152"/>
      <c r="J364" s="152"/>
      <c r="K364" s="152"/>
      <c r="L364" s="152"/>
      <c r="M364" s="152"/>
      <c r="N364" s="152"/>
      <c r="O364" s="152"/>
      <c r="P364" s="152"/>
      <c r="Q364" s="152"/>
      <c r="R364" s="152"/>
      <c r="S364" s="66" t="str">
        <f t="shared" si="118"/>
        <v/>
      </c>
      <c r="T364" s="66" t="str">
        <f t="shared" si="119"/>
        <v/>
      </c>
      <c r="U364" s="66" t="str">
        <f t="shared" si="120"/>
        <v/>
      </c>
      <c r="V364" s="66" t="str">
        <f t="shared" si="121"/>
        <v/>
      </c>
      <c r="W364" s="66" t="str">
        <f t="shared" si="122"/>
        <v/>
      </c>
      <c r="X364" s="66" t="str">
        <f t="shared" si="123"/>
        <v/>
      </c>
      <c r="Y364" s="66">
        <f t="shared" si="124"/>
        <v>0</v>
      </c>
      <c r="Z364" s="66">
        <f t="shared" si="125"/>
        <v>0</v>
      </c>
      <c r="AA364" s="66" t="e">
        <f t="shared" si="126"/>
        <v>#VALUE!</v>
      </c>
      <c r="AB364" s="67" t="e">
        <f t="shared" si="127"/>
        <v>#VALUE!</v>
      </c>
      <c r="AC364" s="87" t="e">
        <f t="shared" si="128"/>
        <v>#VALUE!</v>
      </c>
      <c r="AD364" s="87" t="e">
        <f t="shared" si="129"/>
        <v>#VALUE!</v>
      </c>
      <c r="AE364" s="87" t="e">
        <f t="shared" si="130"/>
        <v>#VALUE!</v>
      </c>
      <c r="AF364" s="87" t="e">
        <f t="shared" si="131"/>
        <v>#VALUE!</v>
      </c>
      <c r="AG364" s="67" t="e">
        <f t="shared" si="132"/>
        <v>#VALUE!</v>
      </c>
      <c r="AH364" s="87" t="e">
        <f t="shared" si="133"/>
        <v>#VALUE!</v>
      </c>
      <c r="AI364" s="87" t="e">
        <f t="shared" si="134"/>
        <v>#VALUE!</v>
      </c>
      <c r="AJ364" s="87" t="e">
        <f t="shared" si="135"/>
        <v>#VALUE!</v>
      </c>
      <c r="AK364" s="144" t="e">
        <f t="shared" si="136"/>
        <v>#VALUE!</v>
      </c>
      <c r="AL364" s="144" t="e">
        <f t="shared" si="137"/>
        <v>#VALUE!</v>
      </c>
    </row>
    <row r="365" spans="1:38" s="77" customFormat="1" x14ac:dyDescent="0.2">
      <c r="A365" s="14"/>
      <c r="B365" s="64"/>
      <c r="C365" s="64"/>
      <c r="D365" s="152"/>
      <c r="E365" s="152"/>
      <c r="F365" s="152"/>
      <c r="G365" s="152"/>
      <c r="H365" s="152"/>
      <c r="I365" s="152"/>
      <c r="J365" s="152"/>
      <c r="K365" s="152"/>
      <c r="L365" s="152"/>
      <c r="M365" s="152"/>
      <c r="N365" s="152"/>
      <c r="O365" s="152"/>
      <c r="P365" s="152"/>
      <c r="Q365" s="152"/>
      <c r="R365" s="152"/>
      <c r="S365" s="66" t="str">
        <f t="shared" si="118"/>
        <v/>
      </c>
      <c r="T365" s="66" t="str">
        <f t="shared" si="119"/>
        <v/>
      </c>
      <c r="U365" s="66" t="str">
        <f t="shared" si="120"/>
        <v/>
      </c>
      <c r="V365" s="66" t="str">
        <f t="shared" si="121"/>
        <v/>
      </c>
      <c r="W365" s="66" t="str">
        <f t="shared" si="122"/>
        <v/>
      </c>
      <c r="X365" s="66" t="str">
        <f t="shared" si="123"/>
        <v/>
      </c>
      <c r="Y365" s="66">
        <f t="shared" si="124"/>
        <v>0</v>
      </c>
      <c r="Z365" s="66">
        <f t="shared" si="125"/>
        <v>0</v>
      </c>
      <c r="AA365" s="66" t="e">
        <f t="shared" si="126"/>
        <v>#VALUE!</v>
      </c>
      <c r="AB365" s="67" t="e">
        <f t="shared" si="127"/>
        <v>#VALUE!</v>
      </c>
      <c r="AC365" s="87" t="e">
        <f t="shared" si="128"/>
        <v>#VALUE!</v>
      </c>
      <c r="AD365" s="87" t="e">
        <f t="shared" si="129"/>
        <v>#VALUE!</v>
      </c>
      <c r="AE365" s="87" t="e">
        <f t="shared" si="130"/>
        <v>#VALUE!</v>
      </c>
      <c r="AF365" s="87" t="e">
        <f t="shared" si="131"/>
        <v>#VALUE!</v>
      </c>
      <c r="AG365" s="67" t="e">
        <f t="shared" si="132"/>
        <v>#VALUE!</v>
      </c>
      <c r="AH365" s="87" t="e">
        <f t="shared" si="133"/>
        <v>#VALUE!</v>
      </c>
      <c r="AI365" s="87" t="e">
        <f t="shared" si="134"/>
        <v>#VALUE!</v>
      </c>
      <c r="AJ365" s="87" t="e">
        <f t="shared" si="135"/>
        <v>#VALUE!</v>
      </c>
      <c r="AK365" s="144" t="e">
        <f t="shared" si="136"/>
        <v>#VALUE!</v>
      </c>
      <c r="AL365" s="144" t="e">
        <f t="shared" si="137"/>
        <v>#VALUE!</v>
      </c>
    </row>
    <row r="366" spans="1:38" s="77" customFormat="1" x14ac:dyDescent="0.2">
      <c r="A366" s="14"/>
      <c r="B366" s="64"/>
      <c r="C366" s="64"/>
      <c r="D366" s="152"/>
      <c r="E366" s="152"/>
      <c r="F366" s="152"/>
      <c r="G366" s="152"/>
      <c r="H366" s="152"/>
      <c r="I366" s="152"/>
      <c r="J366" s="152"/>
      <c r="K366" s="152"/>
      <c r="L366" s="152"/>
      <c r="M366" s="152"/>
      <c r="N366" s="152"/>
      <c r="O366" s="152"/>
      <c r="P366" s="152"/>
      <c r="Q366" s="152"/>
      <c r="R366" s="152"/>
      <c r="S366" s="66" t="str">
        <f t="shared" si="118"/>
        <v/>
      </c>
      <c r="T366" s="66" t="str">
        <f t="shared" si="119"/>
        <v/>
      </c>
      <c r="U366" s="66" t="str">
        <f t="shared" si="120"/>
        <v/>
      </c>
      <c r="V366" s="66" t="str">
        <f t="shared" si="121"/>
        <v/>
      </c>
      <c r="W366" s="66" t="str">
        <f t="shared" si="122"/>
        <v/>
      </c>
      <c r="X366" s="66" t="str">
        <f t="shared" si="123"/>
        <v/>
      </c>
      <c r="Y366" s="66">
        <f t="shared" si="124"/>
        <v>0</v>
      </c>
      <c r="Z366" s="66">
        <f t="shared" si="125"/>
        <v>0</v>
      </c>
      <c r="AA366" s="66" t="e">
        <f t="shared" si="126"/>
        <v>#VALUE!</v>
      </c>
      <c r="AB366" s="67" t="e">
        <f t="shared" si="127"/>
        <v>#VALUE!</v>
      </c>
      <c r="AC366" s="87" t="e">
        <f t="shared" si="128"/>
        <v>#VALUE!</v>
      </c>
      <c r="AD366" s="87" t="e">
        <f t="shared" si="129"/>
        <v>#VALUE!</v>
      </c>
      <c r="AE366" s="87" t="e">
        <f t="shared" si="130"/>
        <v>#VALUE!</v>
      </c>
      <c r="AF366" s="87" t="e">
        <f t="shared" si="131"/>
        <v>#VALUE!</v>
      </c>
      <c r="AG366" s="67" t="e">
        <f t="shared" si="132"/>
        <v>#VALUE!</v>
      </c>
      <c r="AH366" s="87" t="e">
        <f t="shared" si="133"/>
        <v>#VALUE!</v>
      </c>
      <c r="AI366" s="87" t="e">
        <f t="shared" si="134"/>
        <v>#VALUE!</v>
      </c>
      <c r="AJ366" s="87" t="e">
        <f t="shared" si="135"/>
        <v>#VALUE!</v>
      </c>
      <c r="AK366" s="144" t="e">
        <f t="shared" si="136"/>
        <v>#VALUE!</v>
      </c>
      <c r="AL366" s="144" t="e">
        <f t="shared" si="137"/>
        <v>#VALUE!</v>
      </c>
    </row>
    <row r="367" spans="1:38" s="77" customFormat="1" x14ac:dyDescent="0.2">
      <c r="A367" s="14"/>
      <c r="B367" s="64"/>
      <c r="C367" s="64"/>
      <c r="D367" s="152"/>
      <c r="E367" s="152"/>
      <c r="F367" s="152"/>
      <c r="G367" s="152"/>
      <c r="H367" s="152"/>
      <c r="I367" s="152"/>
      <c r="J367" s="152"/>
      <c r="K367" s="152"/>
      <c r="L367" s="152"/>
      <c r="M367" s="152"/>
      <c r="N367" s="152"/>
      <c r="O367" s="152"/>
      <c r="P367" s="152"/>
      <c r="Q367" s="152"/>
      <c r="R367" s="152"/>
      <c r="S367" s="66" t="str">
        <f t="shared" si="118"/>
        <v/>
      </c>
      <c r="T367" s="66" t="str">
        <f t="shared" si="119"/>
        <v/>
      </c>
      <c r="U367" s="66" t="str">
        <f t="shared" si="120"/>
        <v/>
      </c>
      <c r="V367" s="66" t="str">
        <f t="shared" si="121"/>
        <v/>
      </c>
      <c r="W367" s="66" t="str">
        <f t="shared" si="122"/>
        <v/>
      </c>
      <c r="X367" s="66" t="str">
        <f t="shared" si="123"/>
        <v/>
      </c>
      <c r="Y367" s="66">
        <f t="shared" si="124"/>
        <v>0</v>
      </c>
      <c r="Z367" s="66">
        <f t="shared" si="125"/>
        <v>0</v>
      </c>
      <c r="AA367" s="66" t="e">
        <f t="shared" si="126"/>
        <v>#VALUE!</v>
      </c>
      <c r="AB367" s="67" t="e">
        <f t="shared" si="127"/>
        <v>#VALUE!</v>
      </c>
      <c r="AC367" s="87" t="e">
        <f t="shared" si="128"/>
        <v>#VALUE!</v>
      </c>
      <c r="AD367" s="87" t="e">
        <f t="shared" si="129"/>
        <v>#VALUE!</v>
      </c>
      <c r="AE367" s="87" t="e">
        <f t="shared" si="130"/>
        <v>#VALUE!</v>
      </c>
      <c r="AF367" s="87" t="e">
        <f t="shared" si="131"/>
        <v>#VALUE!</v>
      </c>
      <c r="AG367" s="67" t="e">
        <f t="shared" si="132"/>
        <v>#VALUE!</v>
      </c>
      <c r="AH367" s="87" t="e">
        <f t="shared" si="133"/>
        <v>#VALUE!</v>
      </c>
      <c r="AI367" s="87" t="e">
        <f t="shared" si="134"/>
        <v>#VALUE!</v>
      </c>
      <c r="AJ367" s="87" t="e">
        <f t="shared" si="135"/>
        <v>#VALUE!</v>
      </c>
      <c r="AK367" s="144" t="e">
        <f t="shared" si="136"/>
        <v>#VALUE!</v>
      </c>
      <c r="AL367" s="144" t="e">
        <f t="shared" si="137"/>
        <v>#VALUE!</v>
      </c>
    </row>
    <row r="368" spans="1:38" s="77" customFormat="1" x14ac:dyDescent="0.2">
      <c r="A368" s="14"/>
      <c r="B368" s="64"/>
      <c r="C368" s="64"/>
      <c r="D368" s="152"/>
      <c r="E368" s="152"/>
      <c r="F368" s="152"/>
      <c r="G368" s="152"/>
      <c r="H368" s="152"/>
      <c r="I368" s="152"/>
      <c r="J368" s="152"/>
      <c r="K368" s="152"/>
      <c r="L368" s="152"/>
      <c r="M368" s="152"/>
      <c r="N368" s="152"/>
      <c r="O368" s="152"/>
      <c r="P368" s="152"/>
      <c r="Q368" s="152"/>
      <c r="R368" s="152"/>
      <c r="S368" s="66" t="str">
        <f t="shared" si="118"/>
        <v/>
      </c>
      <c r="T368" s="66" t="str">
        <f t="shared" si="119"/>
        <v/>
      </c>
      <c r="U368" s="66" t="str">
        <f t="shared" si="120"/>
        <v/>
      </c>
      <c r="V368" s="66" t="str">
        <f t="shared" si="121"/>
        <v/>
      </c>
      <c r="W368" s="66" t="str">
        <f t="shared" si="122"/>
        <v/>
      </c>
      <c r="X368" s="66" t="str">
        <f t="shared" si="123"/>
        <v/>
      </c>
      <c r="Y368" s="66">
        <f t="shared" si="124"/>
        <v>0</v>
      </c>
      <c r="Z368" s="66">
        <f t="shared" si="125"/>
        <v>0</v>
      </c>
      <c r="AA368" s="66" t="e">
        <f t="shared" si="126"/>
        <v>#VALUE!</v>
      </c>
      <c r="AB368" s="67" t="e">
        <f t="shared" si="127"/>
        <v>#VALUE!</v>
      </c>
      <c r="AC368" s="87" t="e">
        <f t="shared" si="128"/>
        <v>#VALUE!</v>
      </c>
      <c r="AD368" s="87" t="e">
        <f t="shared" si="129"/>
        <v>#VALUE!</v>
      </c>
      <c r="AE368" s="87" t="e">
        <f t="shared" si="130"/>
        <v>#VALUE!</v>
      </c>
      <c r="AF368" s="87" t="e">
        <f t="shared" si="131"/>
        <v>#VALUE!</v>
      </c>
      <c r="AG368" s="67" t="e">
        <f t="shared" si="132"/>
        <v>#VALUE!</v>
      </c>
      <c r="AH368" s="87" t="e">
        <f t="shared" si="133"/>
        <v>#VALUE!</v>
      </c>
      <c r="AI368" s="87" t="e">
        <f t="shared" si="134"/>
        <v>#VALUE!</v>
      </c>
      <c r="AJ368" s="87" t="e">
        <f t="shared" si="135"/>
        <v>#VALUE!</v>
      </c>
      <c r="AK368" s="144" t="e">
        <f t="shared" si="136"/>
        <v>#VALUE!</v>
      </c>
      <c r="AL368" s="144" t="e">
        <f t="shared" si="137"/>
        <v>#VALUE!</v>
      </c>
    </row>
    <row r="369" spans="1:38" s="77" customFormat="1" x14ac:dyDescent="0.2">
      <c r="A369" s="14"/>
      <c r="B369" s="64"/>
      <c r="C369" s="64"/>
      <c r="D369" s="152"/>
      <c r="E369" s="152"/>
      <c r="F369" s="152"/>
      <c r="G369" s="152"/>
      <c r="H369" s="152"/>
      <c r="I369" s="152"/>
      <c r="J369" s="152"/>
      <c r="K369" s="152"/>
      <c r="L369" s="152"/>
      <c r="M369" s="152"/>
      <c r="N369" s="152"/>
      <c r="O369" s="152"/>
      <c r="P369" s="152"/>
      <c r="Q369" s="152"/>
      <c r="R369" s="152"/>
      <c r="S369" s="66" t="str">
        <f t="shared" si="118"/>
        <v/>
      </c>
      <c r="T369" s="66" t="str">
        <f t="shared" si="119"/>
        <v/>
      </c>
      <c r="U369" s="66" t="str">
        <f t="shared" si="120"/>
        <v/>
      </c>
      <c r="V369" s="66" t="str">
        <f t="shared" si="121"/>
        <v/>
      </c>
      <c r="W369" s="66" t="str">
        <f t="shared" si="122"/>
        <v/>
      </c>
      <c r="X369" s="66" t="str">
        <f t="shared" si="123"/>
        <v/>
      </c>
      <c r="Y369" s="66">
        <f t="shared" si="124"/>
        <v>0</v>
      </c>
      <c r="Z369" s="66">
        <f t="shared" si="125"/>
        <v>0</v>
      </c>
      <c r="AA369" s="66" t="e">
        <f t="shared" si="126"/>
        <v>#VALUE!</v>
      </c>
      <c r="AB369" s="67" t="e">
        <f t="shared" si="127"/>
        <v>#VALUE!</v>
      </c>
      <c r="AC369" s="87" t="e">
        <f t="shared" si="128"/>
        <v>#VALUE!</v>
      </c>
      <c r="AD369" s="87" t="e">
        <f t="shared" si="129"/>
        <v>#VALUE!</v>
      </c>
      <c r="AE369" s="87" t="e">
        <f t="shared" si="130"/>
        <v>#VALUE!</v>
      </c>
      <c r="AF369" s="87" t="e">
        <f t="shared" si="131"/>
        <v>#VALUE!</v>
      </c>
      <c r="AG369" s="67" t="e">
        <f t="shared" si="132"/>
        <v>#VALUE!</v>
      </c>
      <c r="AH369" s="87" t="e">
        <f t="shared" si="133"/>
        <v>#VALUE!</v>
      </c>
      <c r="AI369" s="87" t="e">
        <f t="shared" si="134"/>
        <v>#VALUE!</v>
      </c>
      <c r="AJ369" s="87" t="e">
        <f t="shared" si="135"/>
        <v>#VALUE!</v>
      </c>
      <c r="AK369" s="144" t="e">
        <f t="shared" si="136"/>
        <v>#VALUE!</v>
      </c>
      <c r="AL369" s="144" t="e">
        <f t="shared" si="137"/>
        <v>#VALUE!</v>
      </c>
    </row>
    <row r="370" spans="1:38" s="77" customFormat="1" x14ac:dyDescent="0.2">
      <c r="A370" s="14"/>
      <c r="B370" s="64"/>
      <c r="C370" s="64"/>
      <c r="D370" s="152"/>
      <c r="E370" s="152"/>
      <c r="F370" s="152"/>
      <c r="G370" s="152"/>
      <c r="H370" s="152"/>
      <c r="I370" s="152"/>
      <c r="J370" s="152"/>
      <c r="K370" s="152"/>
      <c r="L370" s="152"/>
      <c r="M370" s="152"/>
      <c r="N370" s="152"/>
      <c r="O370" s="152"/>
      <c r="P370" s="152"/>
      <c r="Q370" s="152"/>
      <c r="R370" s="152"/>
      <c r="S370" s="66" t="str">
        <f t="shared" si="118"/>
        <v/>
      </c>
      <c r="T370" s="66" t="str">
        <f t="shared" si="119"/>
        <v/>
      </c>
      <c r="U370" s="66" t="str">
        <f t="shared" si="120"/>
        <v/>
      </c>
      <c r="V370" s="66" t="str">
        <f t="shared" si="121"/>
        <v/>
      </c>
      <c r="W370" s="66" t="str">
        <f t="shared" si="122"/>
        <v/>
      </c>
      <c r="X370" s="66" t="str">
        <f t="shared" si="123"/>
        <v/>
      </c>
      <c r="Y370" s="66">
        <f t="shared" si="124"/>
        <v>0</v>
      </c>
      <c r="Z370" s="66">
        <f t="shared" si="125"/>
        <v>0</v>
      </c>
      <c r="AA370" s="66" t="e">
        <f t="shared" si="126"/>
        <v>#VALUE!</v>
      </c>
      <c r="AB370" s="67" t="e">
        <f t="shared" si="127"/>
        <v>#VALUE!</v>
      </c>
      <c r="AC370" s="87" t="e">
        <f t="shared" si="128"/>
        <v>#VALUE!</v>
      </c>
      <c r="AD370" s="87" t="e">
        <f t="shared" si="129"/>
        <v>#VALUE!</v>
      </c>
      <c r="AE370" s="87" t="e">
        <f t="shared" si="130"/>
        <v>#VALUE!</v>
      </c>
      <c r="AF370" s="87" t="e">
        <f t="shared" si="131"/>
        <v>#VALUE!</v>
      </c>
      <c r="AG370" s="67" t="e">
        <f t="shared" si="132"/>
        <v>#VALUE!</v>
      </c>
      <c r="AH370" s="87" t="e">
        <f t="shared" si="133"/>
        <v>#VALUE!</v>
      </c>
      <c r="AI370" s="87" t="e">
        <f t="shared" si="134"/>
        <v>#VALUE!</v>
      </c>
      <c r="AJ370" s="87" t="e">
        <f t="shared" si="135"/>
        <v>#VALUE!</v>
      </c>
      <c r="AK370" s="144" t="e">
        <f t="shared" si="136"/>
        <v>#VALUE!</v>
      </c>
      <c r="AL370" s="144" t="e">
        <f t="shared" si="137"/>
        <v>#VALUE!</v>
      </c>
    </row>
    <row r="371" spans="1:38" s="77" customFormat="1" x14ac:dyDescent="0.2">
      <c r="A371" s="14"/>
      <c r="B371" s="64"/>
      <c r="C371" s="64"/>
      <c r="D371" s="152"/>
      <c r="E371" s="152"/>
      <c r="F371" s="152"/>
      <c r="G371" s="152"/>
      <c r="H371" s="152"/>
      <c r="I371" s="152"/>
      <c r="J371" s="152"/>
      <c r="K371" s="152"/>
      <c r="L371" s="152"/>
      <c r="M371" s="152"/>
      <c r="N371" s="152"/>
      <c r="O371" s="152"/>
      <c r="P371" s="152"/>
      <c r="Q371" s="152"/>
      <c r="R371" s="152"/>
      <c r="S371" s="66" t="str">
        <f t="shared" si="118"/>
        <v/>
      </c>
      <c r="T371" s="66" t="str">
        <f t="shared" si="119"/>
        <v/>
      </c>
      <c r="U371" s="66" t="str">
        <f t="shared" si="120"/>
        <v/>
      </c>
      <c r="V371" s="66" t="str">
        <f t="shared" si="121"/>
        <v/>
      </c>
      <c r="W371" s="66" t="str">
        <f t="shared" si="122"/>
        <v/>
      </c>
      <c r="X371" s="66" t="str">
        <f t="shared" si="123"/>
        <v/>
      </c>
      <c r="Y371" s="66">
        <f t="shared" si="124"/>
        <v>0</v>
      </c>
      <c r="Z371" s="66">
        <f t="shared" si="125"/>
        <v>0</v>
      </c>
      <c r="AA371" s="66" t="e">
        <f t="shared" si="126"/>
        <v>#VALUE!</v>
      </c>
      <c r="AB371" s="67" t="e">
        <f t="shared" si="127"/>
        <v>#VALUE!</v>
      </c>
      <c r="AC371" s="87" t="e">
        <f t="shared" si="128"/>
        <v>#VALUE!</v>
      </c>
      <c r="AD371" s="87" t="e">
        <f t="shared" si="129"/>
        <v>#VALUE!</v>
      </c>
      <c r="AE371" s="87" t="e">
        <f t="shared" si="130"/>
        <v>#VALUE!</v>
      </c>
      <c r="AF371" s="87" t="e">
        <f t="shared" si="131"/>
        <v>#VALUE!</v>
      </c>
      <c r="AG371" s="67" t="e">
        <f t="shared" si="132"/>
        <v>#VALUE!</v>
      </c>
      <c r="AH371" s="87" t="e">
        <f t="shared" si="133"/>
        <v>#VALUE!</v>
      </c>
      <c r="AI371" s="87" t="e">
        <f t="shared" si="134"/>
        <v>#VALUE!</v>
      </c>
      <c r="AJ371" s="87" t="e">
        <f t="shared" si="135"/>
        <v>#VALUE!</v>
      </c>
      <c r="AK371" s="144" t="e">
        <f t="shared" si="136"/>
        <v>#VALUE!</v>
      </c>
      <c r="AL371" s="144" t="e">
        <f t="shared" si="137"/>
        <v>#VALUE!</v>
      </c>
    </row>
    <row r="372" spans="1:38" s="77" customFormat="1" x14ac:dyDescent="0.2">
      <c r="A372" s="14"/>
      <c r="B372" s="64"/>
      <c r="C372" s="64"/>
      <c r="D372" s="152"/>
      <c r="E372" s="152"/>
      <c r="F372" s="152"/>
      <c r="G372" s="152"/>
      <c r="H372" s="152"/>
      <c r="I372" s="152"/>
      <c r="J372" s="152"/>
      <c r="K372" s="152"/>
      <c r="L372" s="152"/>
      <c r="M372" s="152"/>
      <c r="N372" s="152"/>
      <c r="O372" s="152"/>
      <c r="P372" s="152"/>
      <c r="Q372" s="152"/>
      <c r="R372" s="152"/>
      <c r="S372" s="66" t="str">
        <f t="shared" si="118"/>
        <v/>
      </c>
      <c r="T372" s="66" t="str">
        <f t="shared" si="119"/>
        <v/>
      </c>
      <c r="U372" s="66" t="str">
        <f t="shared" si="120"/>
        <v/>
      </c>
      <c r="V372" s="66" t="str">
        <f t="shared" si="121"/>
        <v/>
      </c>
      <c r="W372" s="66" t="str">
        <f t="shared" si="122"/>
        <v/>
      </c>
      <c r="X372" s="66" t="str">
        <f t="shared" si="123"/>
        <v/>
      </c>
      <c r="Y372" s="66">
        <f t="shared" si="124"/>
        <v>0</v>
      </c>
      <c r="Z372" s="66">
        <f t="shared" si="125"/>
        <v>0</v>
      </c>
      <c r="AA372" s="66" t="e">
        <f t="shared" si="126"/>
        <v>#VALUE!</v>
      </c>
      <c r="AB372" s="67" t="e">
        <f t="shared" si="127"/>
        <v>#VALUE!</v>
      </c>
      <c r="AC372" s="87" t="e">
        <f t="shared" si="128"/>
        <v>#VALUE!</v>
      </c>
      <c r="AD372" s="87" t="e">
        <f t="shared" si="129"/>
        <v>#VALUE!</v>
      </c>
      <c r="AE372" s="87" t="e">
        <f t="shared" si="130"/>
        <v>#VALUE!</v>
      </c>
      <c r="AF372" s="87" t="e">
        <f t="shared" si="131"/>
        <v>#VALUE!</v>
      </c>
      <c r="AG372" s="67" t="e">
        <f t="shared" si="132"/>
        <v>#VALUE!</v>
      </c>
      <c r="AH372" s="87" t="e">
        <f t="shared" si="133"/>
        <v>#VALUE!</v>
      </c>
      <c r="AI372" s="87" t="e">
        <f t="shared" si="134"/>
        <v>#VALUE!</v>
      </c>
      <c r="AJ372" s="87" t="e">
        <f t="shared" si="135"/>
        <v>#VALUE!</v>
      </c>
      <c r="AK372" s="144" t="e">
        <f t="shared" si="136"/>
        <v>#VALUE!</v>
      </c>
      <c r="AL372" s="144" t="e">
        <f t="shared" si="137"/>
        <v>#VALUE!</v>
      </c>
    </row>
    <row r="373" spans="1:38" s="77" customFormat="1" x14ac:dyDescent="0.2">
      <c r="A373" s="14"/>
      <c r="B373" s="64"/>
      <c r="C373" s="64"/>
      <c r="D373" s="152"/>
      <c r="E373" s="152"/>
      <c r="F373" s="152"/>
      <c r="G373" s="152"/>
      <c r="H373" s="152"/>
      <c r="I373" s="152"/>
      <c r="J373" s="152"/>
      <c r="K373" s="152"/>
      <c r="L373" s="152"/>
      <c r="M373" s="152"/>
      <c r="N373" s="152"/>
      <c r="O373" s="152"/>
      <c r="P373" s="152"/>
      <c r="Q373" s="152"/>
      <c r="R373" s="152"/>
      <c r="S373" s="66" t="str">
        <f t="shared" si="118"/>
        <v/>
      </c>
      <c r="T373" s="66" t="str">
        <f t="shared" si="119"/>
        <v/>
      </c>
      <c r="U373" s="66" t="str">
        <f t="shared" si="120"/>
        <v/>
      </c>
      <c r="V373" s="66" t="str">
        <f t="shared" si="121"/>
        <v/>
      </c>
      <c r="W373" s="66" t="str">
        <f t="shared" si="122"/>
        <v/>
      </c>
      <c r="X373" s="66" t="str">
        <f t="shared" si="123"/>
        <v/>
      </c>
      <c r="Y373" s="66">
        <f t="shared" si="124"/>
        <v>0</v>
      </c>
      <c r="Z373" s="66">
        <f t="shared" si="125"/>
        <v>0</v>
      </c>
      <c r="AA373" s="66" t="e">
        <f t="shared" si="126"/>
        <v>#VALUE!</v>
      </c>
      <c r="AB373" s="67" t="e">
        <f t="shared" si="127"/>
        <v>#VALUE!</v>
      </c>
      <c r="AC373" s="87" t="e">
        <f t="shared" si="128"/>
        <v>#VALUE!</v>
      </c>
      <c r="AD373" s="87" t="e">
        <f t="shared" si="129"/>
        <v>#VALUE!</v>
      </c>
      <c r="AE373" s="87" t="e">
        <f t="shared" si="130"/>
        <v>#VALUE!</v>
      </c>
      <c r="AF373" s="87" t="e">
        <f t="shared" si="131"/>
        <v>#VALUE!</v>
      </c>
      <c r="AG373" s="67" t="e">
        <f t="shared" si="132"/>
        <v>#VALUE!</v>
      </c>
      <c r="AH373" s="87" t="e">
        <f t="shared" si="133"/>
        <v>#VALUE!</v>
      </c>
      <c r="AI373" s="87" t="e">
        <f t="shared" si="134"/>
        <v>#VALUE!</v>
      </c>
      <c r="AJ373" s="87" t="e">
        <f t="shared" si="135"/>
        <v>#VALUE!</v>
      </c>
      <c r="AK373" s="144" t="e">
        <f t="shared" si="136"/>
        <v>#VALUE!</v>
      </c>
      <c r="AL373" s="144" t="e">
        <f t="shared" si="137"/>
        <v>#VALUE!</v>
      </c>
    </row>
    <row r="374" spans="1:38" s="77" customFormat="1" x14ac:dyDescent="0.2">
      <c r="A374" s="14"/>
      <c r="B374" s="64"/>
      <c r="C374" s="64"/>
      <c r="D374" s="152"/>
      <c r="E374" s="152"/>
      <c r="F374" s="152"/>
      <c r="G374" s="152"/>
      <c r="H374" s="152"/>
      <c r="I374" s="152"/>
      <c r="J374" s="152"/>
      <c r="K374" s="152"/>
      <c r="L374" s="152"/>
      <c r="M374" s="152"/>
      <c r="N374" s="152"/>
      <c r="O374" s="152"/>
      <c r="P374" s="152"/>
      <c r="Q374" s="152"/>
      <c r="R374" s="152"/>
      <c r="S374" s="66" t="str">
        <f t="shared" si="118"/>
        <v/>
      </c>
      <c r="T374" s="66" t="str">
        <f t="shared" si="119"/>
        <v/>
      </c>
      <c r="U374" s="66" t="str">
        <f t="shared" si="120"/>
        <v/>
      </c>
      <c r="V374" s="66" t="str">
        <f t="shared" si="121"/>
        <v/>
      </c>
      <c r="W374" s="66" t="str">
        <f t="shared" si="122"/>
        <v/>
      </c>
      <c r="X374" s="66" t="str">
        <f t="shared" si="123"/>
        <v/>
      </c>
      <c r="Y374" s="66">
        <f t="shared" si="124"/>
        <v>0</v>
      </c>
      <c r="Z374" s="66">
        <f t="shared" si="125"/>
        <v>0</v>
      </c>
      <c r="AA374" s="66" t="e">
        <f t="shared" si="126"/>
        <v>#VALUE!</v>
      </c>
      <c r="AB374" s="67" t="e">
        <f t="shared" si="127"/>
        <v>#VALUE!</v>
      </c>
      <c r="AC374" s="87" t="e">
        <f t="shared" si="128"/>
        <v>#VALUE!</v>
      </c>
      <c r="AD374" s="87" t="e">
        <f t="shared" si="129"/>
        <v>#VALUE!</v>
      </c>
      <c r="AE374" s="87" t="e">
        <f t="shared" si="130"/>
        <v>#VALUE!</v>
      </c>
      <c r="AF374" s="87" t="e">
        <f t="shared" si="131"/>
        <v>#VALUE!</v>
      </c>
      <c r="AG374" s="67" t="e">
        <f t="shared" si="132"/>
        <v>#VALUE!</v>
      </c>
      <c r="AH374" s="87" t="e">
        <f t="shared" si="133"/>
        <v>#VALUE!</v>
      </c>
      <c r="AI374" s="87" t="e">
        <f t="shared" si="134"/>
        <v>#VALUE!</v>
      </c>
      <c r="AJ374" s="87" t="e">
        <f t="shared" si="135"/>
        <v>#VALUE!</v>
      </c>
      <c r="AK374" s="144" t="e">
        <f t="shared" si="136"/>
        <v>#VALUE!</v>
      </c>
      <c r="AL374" s="144" t="e">
        <f t="shared" si="137"/>
        <v>#VALUE!</v>
      </c>
    </row>
    <row r="375" spans="1:38" s="77" customFormat="1" x14ac:dyDescent="0.2">
      <c r="A375" s="14"/>
      <c r="B375" s="64"/>
      <c r="C375" s="64"/>
      <c r="D375" s="152"/>
      <c r="E375" s="152"/>
      <c r="F375" s="152"/>
      <c r="G375" s="152"/>
      <c r="H375" s="152"/>
      <c r="I375" s="152"/>
      <c r="J375" s="152"/>
      <c r="K375" s="152"/>
      <c r="L375" s="152"/>
      <c r="M375" s="152"/>
      <c r="N375" s="152"/>
      <c r="O375" s="152"/>
      <c r="P375" s="152"/>
      <c r="Q375" s="152"/>
      <c r="R375" s="152"/>
      <c r="S375" s="66" t="str">
        <f t="shared" si="118"/>
        <v/>
      </c>
      <c r="T375" s="66" t="str">
        <f t="shared" si="119"/>
        <v/>
      </c>
      <c r="U375" s="66" t="str">
        <f t="shared" si="120"/>
        <v/>
      </c>
      <c r="V375" s="66" t="str">
        <f t="shared" si="121"/>
        <v/>
      </c>
      <c r="W375" s="66" t="str">
        <f t="shared" si="122"/>
        <v/>
      </c>
      <c r="X375" s="66" t="str">
        <f t="shared" si="123"/>
        <v/>
      </c>
      <c r="Y375" s="66">
        <f t="shared" si="124"/>
        <v>0</v>
      </c>
      <c r="Z375" s="66">
        <f t="shared" si="125"/>
        <v>0</v>
      </c>
      <c r="AA375" s="66" t="e">
        <f t="shared" si="126"/>
        <v>#VALUE!</v>
      </c>
      <c r="AB375" s="67" t="e">
        <f t="shared" si="127"/>
        <v>#VALUE!</v>
      </c>
      <c r="AC375" s="87" t="e">
        <f t="shared" si="128"/>
        <v>#VALUE!</v>
      </c>
      <c r="AD375" s="87" t="e">
        <f t="shared" si="129"/>
        <v>#VALUE!</v>
      </c>
      <c r="AE375" s="87" t="e">
        <f t="shared" si="130"/>
        <v>#VALUE!</v>
      </c>
      <c r="AF375" s="87" t="e">
        <f t="shared" si="131"/>
        <v>#VALUE!</v>
      </c>
      <c r="AG375" s="67" t="e">
        <f t="shared" si="132"/>
        <v>#VALUE!</v>
      </c>
      <c r="AH375" s="87" t="e">
        <f t="shared" si="133"/>
        <v>#VALUE!</v>
      </c>
      <c r="AI375" s="87" t="e">
        <f t="shared" si="134"/>
        <v>#VALUE!</v>
      </c>
      <c r="AJ375" s="87" t="e">
        <f t="shared" si="135"/>
        <v>#VALUE!</v>
      </c>
      <c r="AK375" s="144" t="e">
        <f t="shared" si="136"/>
        <v>#VALUE!</v>
      </c>
      <c r="AL375" s="144" t="e">
        <f t="shared" si="137"/>
        <v>#VALUE!</v>
      </c>
    </row>
    <row r="376" spans="1:38" s="77" customFormat="1" x14ac:dyDescent="0.2">
      <c r="A376" s="14"/>
      <c r="B376" s="64"/>
      <c r="C376" s="64"/>
      <c r="D376" s="152"/>
      <c r="E376" s="152"/>
      <c r="F376" s="152"/>
      <c r="G376" s="152"/>
      <c r="H376" s="152"/>
      <c r="I376" s="152"/>
      <c r="J376" s="152"/>
      <c r="K376" s="152"/>
      <c r="L376" s="152"/>
      <c r="M376" s="152"/>
      <c r="N376" s="152"/>
      <c r="O376" s="152"/>
      <c r="P376" s="152"/>
      <c r="Q376" s="152"/>
      <c r="R376" s="152"/>
      <c r="S376" s="66" t="str">
        <f t="shared" si="118"/>
        <v/>
      </c>
      <c r="T376" s="66" t="str">
        <f t="shared" si="119"/>
        <v/>
      </c>
      <c r="U376" s="66" t="str">
        <f t="shared" si="120"/>
        <v/>
      </c>
      <c r="V376" s="66" t="str">
        <f t="shared" si="121"/>
        <v/>
      </c>
      <c r="W376" s="66" t="str">
        <f t="shared" si="122"/>
        <v/>
      </c>
      <c r="X376" s="66" t="str">
        <f t="shared" si="123"/>
        <v/>
      </c>
      <c r="Y376" s="66">
        <f t="shared" si="124"/>
        <v>0</v>
      </c>
      <c r="Z376" s="66">
        <f t="shared" si="125"/>
        <v>0</v>
      </c>
      <c r="AA376" s="66" t="e">
        <f t="shared" si="126"/>
        <v>#VALUE!</v>
      </c>
      <c r="AB376" s="67" t="e">
        <f t="shared" si="127"/>
        <v>#VALUE!</v>
      </c>
      <c r="AC376" s="87" t="e">
        <f t="shared" si="128"/>
        <v>#VALUE!</v>
      </c>
      <c r="AD376" s="87" t="e">
        <f t="shared" si="129"/>
        <v>#VALUE!</v>
      </c>
      <c r="AE376" s="87" t="e">
        <f t="shared" si="130"/>
        <v>#VALUE!</v>
      </c>
      <c r="AF376" s="87" t="e">
        <f t="shared" si="131"/>
        <v>#VALUE!</v>
      </c>
      <c r="AG376" s="67" t="e">
        <f t="shared" si="132"/>
        <v>#VALUE!</v>
      </c>
      <c r="AH376" s="87" t="e">
        <f t="shared" si="133"/>
        <v>#VALUE!</v>
      </c>
      <c r="AI376" s="87" t="e">
        <f t="shared" si="134"/>
        <v>#VALUE!</v>
      </c>
      <c r="AJ376" s="87" t="e">
        <f t="shared" si="135"/>
        <v>#VALUE!</v>
      </c>
      <c r="AK376" s="144" t="e">
        <f t="shared" si="136"/>
        <v>#VALUE!</v>
      </c>
      <c r="AL376" s="144" t="e">
        <f t="shared" si="137"/>
        <v>#VALUE!</v>
      </c>
    </row>
    <row r="377" spans="1:38" s="77" customFormat="1" x14ac:dyDescent="0.2">
      <c r="A377" s="14"/>
      <c r="B377" s="64"/>
      <c r="C377" s="64"/>
      <c r="D377" s="152"/>
      <c r="E377" s="152"/>
      <c r="F377" s="152"/>
      <c r="G377" s="152"/>
      <c r="H377" s="152"/>
      <c r="I377" s="152"/>
      <c r="J377" s="152"/>
      <c r="K377" s="152"/>
      <c r="L377" s="152"/>
      <c r="M377" s="152"/>
      <c r="N377" s="152"/>
      <c r="O377" s="152"/>
      <c r="P377" s="152"/>
      <c r="Q377" s="152"/>
      <c r="R377" s="152"/>
      <c r="S377" s="66" t="str">
        <f t="shared" si="118"/>
        <v/>
      </c>
      <c r="T377" s="66" t="str">
        <f t="shared" si="119"/>
        <v/>
      </c>
      <c r="U377" s="66" t="str">
        <f t="shared" si="120"/>
        <v/>
      </c>
      <c r="V377" s="66" t="str">
        <f t="shared" si="121"/>
        <v/>
      </c>
      <c r="W377" s="66" t="str">
        <f t="shared" si="122"/>
        <v/>
      </c>
      <c r="X377" s="66" t="str">
        <f t="shared" si="123"/>
        <v/>
      </c>
      <c r="Y377" s="66">
        <f t="shared" si="124"/>
        <v>0</v>
      </c>
      <c r="Z377" s="66">
        <f t="shared" si="125"/>
        <v>0</v>
      </c>
      <c r="AA377" s="66" t="e">
        <f t="shared" si="126"/>
        <v>#VALUE!</v>
      </c>
      <c r="AB377" s="67" t="e">
        <f t="shared" si="127"/>
        <v>#VALUE!</v>
      </c>
      <c r="AC377" s="87" t="e">
        <f t="shared" si="128"/>
        <v>#VALUE!</v>
      </c>
      <c r="AD377" s="87" t="e">
        <f t="shared" si="129"/>
        <v>#VALUE!</v>
      </c>
      <c r="AE377" s="87" t="e">
        <f t="shared" si="130"/>
        <v>#VALUE!</v>
      </c>
      <c r="AF377" s="87" t="e">
        <f t="shared" si="131"/>
        <v>#VALUE!</v>
      </c>
      <c r="AG377" s="67" t="e">
        <f t="shared" si="132"/>
        <v>#VALUE!</v>
      </c>
      <c r="AH377" s="87" t="e">
        <f t="shared" si="133"/>
        <v>#VALUE!</v>
      </c>
      <c r="AI377" s="87" t="e">
        <f t="shared" si="134"/>
        <v>#VALUE!</v>
      </c>
      <c r="AJ377" s="87" t="e">
        <f t="shared" si="135"/>
        <v>#VALUE!</v>
      </c>
      <c r="AK377" s="144" t="e">
        <f t="shared" si="136"/>
        <v>#VALUE!</v>
      </c>
      <c r="AL377" s="144" t="e">
        <f t="shared" si="137"/>
        <v>#VALUE!</v>
      </c>
    </row>
    <row r="378" spans="1:38" s="77" customFormat="1" x14ac:dyDescent="0.2">
      <c r="A378" s="14"/>
      <c r="B378" s="64"/>
      <c r="C378" s="64"/>
      <c r="D378" s="152"/>
      <c r="E378" s="152"/>
      <c r="F378" s="152"/>
      <c r="G378" s="152"/>
      <c r="H378" s="152"/>
      <c r="I378" s="152"/>
      <c r="J378" s="152"/>
      <c r="K378" s="152"/>
      <c r="L378" s="152"/>
      <c r="M378" s="152"/>
      <c r="N378" s="152"/>
      <c r="O378" s="152"/>
      <c r="P378" s="152"/>
      <c r="Q378" s="152"/>
      <c r="R378" s="152"/>
      <c r="S378" s="66" t="str">
        <f t="shared" si="118"/>
        <v/>
      </c>
      <c r="T378" s="66" t="str">
        <f t="shared" si="119"/>
        <v/>
      </c>
      <c r="U378" s="66" t="str">
        <f t="shared" si="120"/>
        <v/>
      </c>
      <c r="V378" s="66" t="str">
        <f t="shared" si="121"/>
        <v/>
      </c>
      <c r="W378" s="66" t="str">
        <f t="shared" si="122"/>
        <v/>
      </c>
      <c r="X378" s="66" t="str">
        <f t="shared" si="123"/>
        <v/>
      </c>
      <c r="Y378" s="66">
        <f t="shared" si="124"/>
        <v>0</v>
      </c>
      <c r="Z378" s="66">
        <f t="shared" si="125"/>
        <v>0</v>
      </c>
      <c r="AA378" s="66" t="e">
        <f t="shared" si="126"/>
        <v>#VALUE!</v>
      </c>
      <c r="AB378" s="67" t="e">
        <f t="shared" si="127"/>
        <v>#VALUE!</v>
      </c>
      <c r="AC378" s="87" t="e">
        <f t="shared" si="128"/>
        <v>#VALUE!</v>
      </c>
      <c r="AD378" s="87" t="e">
        <f t="shared" si="129"/>
        <v>#VALUE!</v>
      </c>
      <c r="AE378" s="87" t="e">
        <f t="shared" si="130"/>
        <v>#VALUE!</v>
      </c>
      <c r="AF378" s="87" t="e">
        <f t="shared" si="131"/>
        <v>#VALUE!</v>
      </c>
      <c r="AG378" s="67" t="e">
        <f t="shared" si="132"/>
        <v>#VALUE!</v>
      </c>
      <c r="AH378" s="87" t="e">
        <f t="shared" si="133"/>
        <v>#VALUE!</v>
      </c>
      <c r="AI378" s="87" t="e">
        <f t="shared" si="134"/>
        <v>#VALUE!</v>
      </c>
      <c r="AJ378" s="87" t="e">
        <f t="shared" si="135"/>
        <v>#VALUE!</v>
      </c>
      <c r="AK378" s="144" t="e">
        <f t="shared" si="136"/>
        <v>#VALUE!</v>
      </c>
      <c r="AL378" s="144" t="e">
        <f t="shared" si="137"/>
        <v>#VALUE!</v>
      </c>
    </row>
    <row r="379" spans="1:38" s="77" customFormat="1" x14ac:dyDescent="0.2">
      <c r="A379" s="14"/>
      <c r="B379" s="64"/>
      <c r="C379" s="64"/>
      <c r="D379" s="152"/>
      <c r="E379" s="152"/>
      <c r="F379" s="152"/>
      <c r="G379" s="152"/>
      <c r="H379" s="152"/>
      <c r="I379" s="152"/>
      <c r="J379" s="152"/>
      <c r="K379" s="152"/>
      <c r="L379" s="152"/>
      <c r="M379" s="152"/>
      <c r="N379" s="152"/>
      <c r="O379" s="152"/>
      <c r="P379" s="152"/>
      <c r="Q379" s="152"/>
      <c r="R379" s="152"/>
      <c r="S379" s="66" t="str">
        <f t="shared" si="118"/>
        <v/>
      </c>
      <c r="T379" s="66" t="str">
        <f t="shared" si="119"/>
        <v/>
      </c>
      <c r="U379" s="66" t="str">
        <f t="shared" si="120"/>
        <v/>
      </c>
      <c r="V379" s="66" t="str">
        <f t="shared" si="121"/>
        <v/>
      </c>
      <c r="W379" s="66" t="str">
        <f t="shared" si="122"/>
        <v/>
      </c>
      <c r="X379" s="66" t="str">
        <f t="shared" si="123"/>
        <v/>
      </c>
      <c r="Y379" s="66">
        <f t="shared" si="124"/>
        <v>0</v>
      </c>
      <c r="Z379" s="66">
        <f t="shared" si="125"/>
        <v>0</v>
      </c>
      <c r="AA379" s="66" t="e">
        <f t="shared" si="126"/>
        <v>#VALUE!</v>
      </c>
      <c r="AB379" s="67" t="e">
        <f t="shared" si="127"/>
        <v>#VALUE!</v>
      </c>
      <c r="AC379" s="87" t="e">
        <f t="shared" si="128"/>
        <v>#VALUE!</v>
      </c>
      <c r="AD379" s="87" t="e">
        <f t="shared" si="129"/>
        <v>#VALUE!</v>
      </c>
      <c r="AE379" s="87" t="e">
        <f t="shared" si="130"/>
        <v>#VALUE!</v>
      </c>
      <c r="AF379" s="87" t="e">
        <f t="shared" si="131"/>
        <v>#VALUE!</v>
      </c>
      <c r="AG379" s="67" t="e">
        <f t="shared" si="132"/>
        <v>#VALUE!</v>
      </c>
      <c r="AH379" s="87" t="e">
        <f t="shared" si="133"/>
        <v>#VALUE!</v>
      </c>
      <c r="AI379" s="87" t="e">
        <f t="shared" si="134"/>
        <v>#VALUE!</v>
      </c>
      <c r="AJ379" s="87" t="e">
        <f t="shared" si="135"/>
        <v>#VALUE!</v>
      </c>
      <c r="AK379" s="144" t="e">
        <f t="shared" si="136"/>
        <v>#VALUE!</v>
      </c>
      <c r="AL379" s="144" t="e">
        <f t="shared" si="137"/>
        <v>#VALUE!</v>
      </c>
    </row>
    <row r="380" spans="1:38" s="77" customFormat="1" x14ac:dyDescent="0.2">
      <c r="A380" s="14"/>
      <c r="B380" s="64"/>
      <c r="C380" s="64"/>
      <c r="D380" s="152"/>
      <c r="E380" s="152"/>
      <c r="F380" s="152"/>
      <c r="G380" s="152"/>
      <c r="H380" s="152"/>
      <c r="I380" s="152"/>
      <c r="J380" s="152"/>
      <c r="K380" s="152"/>
      <c r="L380" s="152"/>
      <c r="M380" s="152"/>
      <c r="N380" s="152"/>
      <c r="O380" s="152"/>
      <c r="P380" s="152"/>
      <c r="Q380" s="152"/>
      <c r="R380" s="152"/>
      <c r="S380" s="66" t="str">
        <f t="shared" si="118"/>
        <v/>
      </c>
      <c r="T380" s="66" t="str">
        <f t="shared" si="119"/>
        <v/>
      </c>
      <c r="U380" s="66" t="str">
        <f t="shared" si="120"/>
        <v/>
      </c>
      <c r="V380" s="66" t="str">
        <f t="shared" si="121"/>
        <v/>
      </c>
      <c r="W380" s="66" t="str">
        <f t="shared" si="122"/>
        <v/>
      </c>
      <c r="X380" s="66" t="str">
        <f t="shared" si="123"/>
        <v/>
      </c>
      <c r="Y380" s="66">
        <f t="shared" si="124"/>
        <v>0</v>
      </c>
      <c r="Z380" s="66">
        <f t="shared" si="125"/>
        <v>0</v>
      </c>
      <c r="AA380" s="66" t="e">
        <f t="shared" si="126"/>
        <v>#VALUE!</v>
      </c>
      <c r="AB380" s="67" t="e">
        <f t="shared" si="127"/>
        <v>#VALUE!</v>
      </c>
      <c r="AC380" s="87" t="e">
        <f t="shared" si="128"/>
        <v>#VALUE!</v>
      </c>
      <c r="AD380" s="87" t="e">
        <f t="shared" si="129"/>
        <v>#VALUE!</v>
      </c>
      <c r="AE380" s="87" t="e">
        <f t="shared" si="130"/>
        <v>#VALUE!</v>
      </c>
      <c r="AF380" s="87" t="e">
        <f t="shared" si="131"/>
        <v>#VALUE!</v>
      </c>
      <c r="AG380" s="67" t="e">
        <f t="shared" si="132"/>
        <v>#VALUE!</v>
      </c>
      <c r="AH380" s="87" t="e">
        <f t="shared" si="133"/>
        <v>#VALUE!</v>
      </c>
      <c r="AI380" s="87" t="e">
        <f t="shared" si="134"/>
        <v>#VALUE!</v>
      </c>
      <c r="AJ380" s="87" t="e">
        <f t="shared" si="135"/>
        <v>#VALUE!</v>
      </c>
      <c r="AK380" s="144" t="e">
        <f t="shared" si="136"/>
        <v>#VALUE!</v>
      </c>
      <c r="AL380" s="144" t="e">
        <f t="shared" si="137"/>
        <v>#VALUE!</v>
      </c>
    </row>
    <row r="381" spans="1:38" s="77" customFormat="1" x14ac:dyDescent="0.2">
      <c r="A381" s="14"/>
      <c r="B381" s="64"/>
      <c r="C381" s="64"/>
      <c r="D381" s="152"/>
      <c r="E381" s="152"/>
      <c r="F381" s="152"/>
      <c r="G381" s="152"/>
      <c r="H381" s="152"/>
      <c r="I381" s="152"/>
      <c r="J381" s="152"/>
      <c r="K381" s="152"/>
      <c r="L381" s="152"/>
      <c r="M381" s="152"/>
      <c r="N381" s="152"/>
      <c r="O381" s="152"/>
      <c r="P381" s="152"/>
      <c r="Q381" s="152"/>
      <c r="R381" s="152"/>
      <c r="S381" s="66" t="str">
        <f t="shared" si="118"/>
        <v/>
      </c>
      <c r="T381" s="66" t="str">
        <f t="shared" si="119"/>
        <v/>
      </c>
      <c r="U381" s="66" t="str">
        <f t="shared" si="120"/>
        <v/>
      </c>
      <c r="V381" s="66" t="str">
        <f t="shared" si="121"/>
        <v/>
      </c>
      <c r="W381" s="66" t="str">
        <f t="shared" si="122"/>
        <v/>
      </c>
      <c r="X381" s="66" t="str">
        <f t="shared" si="123"/>
        <v/>
      </c>
      <c r="Y381" s="66">
        <f t="shared" si="124"/>
        <v>0</v>
      </c>
      <c r="Z381" s="66">
        <f t="shared" si="125"/>
        <v>0</v>
      </c>
      <c r="AA381" s="66" t="e">
        <f t="shared" si="126"/>
        <v>#VALUE!</v>
      </c>
      <c r="AB381" s="67" t="e">
        <f t="shared" si="127"/>
        <v>#VALUE!</v>
      </c>
      <c r="AC381" s="87" t="e">
        <f t="shared" si="128"/>
        <v>#VALUE!</v>
      </c>
      <c r="AD381" s="87" t="e">
        <f t="shared" si="129"/>
        <v>#VALUE!</v>
      </c>
      <c r="AE381" s="87" t="e">
        <f t="shared" si="130"/>
        <v>#VALUE!</v>
      </c>
      <c r="AF381" s="87" t="e">
        <f t="shared" si="131"/>
        <v>#VALUE!</v>
      </c>
      <c r="AG381" s="67" t="e">
        <f t="shared" si="132"/>
        <v>#VALUE!</v>
      </c>
      <c r="AH381" s="87" t="e">
        <f t="shared" si="133"/>
        <v>#VALUE!</v>
      </c>
      <c r="AI381" s="87" t="e">
        <f t="shared" si="134"/>
        <v>#VALUE!</v>
      </c>
      <c r="AJ381" s="87" t="e">
        <f t="shared" si="135"/>
        <v>#VALUE!</v>
      </c>
      <c r="AK381" s="144" t="e">
        <f t="shared" si="136"/>
        <v>#VALUE!</v>
      </c>
      <c r="AL381" s="144" t="e">
        <f t="shared" si="137"/>
        <v>#VALUE!</v>
      </c>
    </row>
    <row r="382" spans="1:38" s="77" customFormat="1" x14ac:dyDescent="0.2">
      <c r="A382" s="14"/>
      <c r="B382" s="64"/>
      <c r="C382" s="64"/>
      <c r="D382" s="152"/>
      <c r="E382" s="152"/>
      <c r="F382" s="152"/>
      <c r="G382" s="152"/>
      <c r="H382" s="152"/>
      <c r="I382" s="152"/>
      <c r="J382" s="152"/>
      <c r="K382" s="152"/>
      <c r="L382" s="152"/>
      <c r="M382" s="152"/>
      <c r="N382" s="152"/>
      <c r="O382" s="152"/>
      <c r="P382" s="152"/>
      <c r="Q382" s="152"/>
      <c r="R382" s="152"/>
      <c r="S382" s="66" t="str">
        <f t="shared" si="118"/>
        <v/>
      </c>
      <c r="T382" s="66" t="str">
        <f t="shared" si="119"/>
        <v/>
      </c>
      <c r="U382" s="66" t="str">
        <f t="shared" si="120"/>
        <v/>
      </c>
      <c r="V382" s="66" t="str">
        <f t="shared" si="121"/>
        <v/>
      </c>
      <c r="W382" s="66" t="str">
        <f t="shared" si="122"/>
        <v/>
      </c>
      <c r="X382" s="66" t="str">
        <f t="shared" si="123"/>
        <v/>
      </c>
      <c r="Y382" s="66">
        <f t="shared" si="124"/>
        <v>0</v>
      </c>
      <c r="Z382" s="66">
        <f t="shared" si="125"/>
        <v>0</v>
      </c>
      <c r="AA382" s="66" t="e">
        <f t="shared" si="126"/>
        <v>#VALUE!</v>
      </c>
      <c r="AB382" s="67" t="e">
        <f t="shared" si="127"/>
        <v>#VALUE!</v>
      </c>
      <c r="AC382" s="87" t="e">
        <f t="shared" si="128"/>
        <v>#VALUE!</v>
      </c>
      <c r="AD382" s="87" t="e">
        <f t="shared" si="129"/>
        <v>#VALUE!</v>
      </c>
      <c r="AE382" s="87" t="e">
        <f t="shared" si="130"/>
        <v>#VALUE!</v>
      </c>
      <c r="AF382" s="87" t="e">
        <f t="shared" si="131"/>
        <v>#VALUE!</v>
      </c>
      <c r="AG382" s="67" t="e">
        <f t="shared" si="132"/>
        <v>#VALUE!</v>
      </c>
      <c r="AH382" s="87" t="e">
        <f t="shared" si="133"/>
        <v>#VALUE!</v>
      </c>
      <c r="AI382" s="87" t="e">
        <f t="shared" si="134"/>
        <v>#VALUE!</v>
      </c>
      <c r="AJ382" s="87" t="e">
        <f t="shared" si="135"/>
        <v>#VALUE!</v>
      </c>
      <c r="AK382" s="144" t="e">
        <f t="shared" si="136"/>
        <v>#VALUE!</v>
      </c>
      <c r="AL382" s="144" t="e">
        <f t="shared" si="137"/>
        <v>#VALUE!</v>
      </c>
    </row>
    <row r="383" spans="1:38" s="77" customFormat="1" x14ac:dyDescent="0.2">
      <c r="A383" s="14"/>
      <c r="B383" s="64"/>
      <c r="C383" s="64"/>
      <c r="D383" s="152"/>
      <c r="E383" s="152"/>
      <c r="F383" s="152"/>
      <c r="G383" s="152"/>
      <c r="H383" s="152"/>
      <c r="I383" s="152"/>
      <c r="J383" s="152"/>
      <c r="K383" s="152"/>
      <c r="L383" s="152"/>
      <c r="M383" s="152"/>
      <c r="N383" s="152"/>
      <c r="O383" s="152"/>
      <c r="P383" s="152"/>
      <c r="Q383" s="152"/>
      <c r="R383" s="152"/>
      <c r="S383" s="66" t="str">
        <f t="shared" si="118"/>
        <v/>
      </c>
      <c r="T383" s="66" t="str">
        <f t="shared" si="119"/>
        <v/>
      </c>
      <c r="U383" s="66" t="str">
        <f t="shared" si="120"/>
        <v/>
      </c>
      <c r="V383" s="66" t="str">
        <f t="shared" si="121"/>
        <v/>
      </c>
      <c r="W383" s="66" t="str">
        <f t="shared" si="122"/>
        <v/>
      </c>
      <c r="X383" s="66" t="str">
        <f t="shared" si="123"/>
        <v/>
      </c>
      <c r="Y383" s="66">
        <f t="shared" si="124"/>
        <v>0</v>
      </c>
      <c r="Z383" s="66">
        <f t="shared" si="125"/>
        <v>0</v>
      </c>
      <c r="AA383" s="66" t="e">
        <f t="shared" si="126"/>
        <v>#VALUE!</v>
      </c>
      <c r="AB383" s="67" t="e">
        <f t="shared" si="127"/>
        <v>#VALUE!</v>
      </c>
      <c r="AC383" s="87" t="e">
        <f t="shared" si="128"/>
        <v>#VALUE!</v>
      </c>
      <c r="AD383" s="87" t="e">
        <f t="shared" si="129"/>
        <v>#VALUE!</v>
      </c>
      <c r="AE383" s="87" t="e">
        <f t="shared" si="130"/>
        <v>#VALUE!</v>
      </c>
      <c r="AF383" s="87" t="e">
        <f t="shared" si="131"/>
        <v>#VALUE!</v>
      </c>
      <c r="AG383" s="67" t="e">
        <f t="shared" si="132"/>
        <v>#VALUE!</v>
      </c>
      <c r="AH383" s="87" t="e">
        <f t="shared" si="133"/>
        <v>#VALUE!</v>
      </c>
      <c r="AI383" s="87" t="e">
        <f t="shared" si="134"/>
        <v>#VALUE!</v>
      </c>
      <c r="AJ383" s="87" t="e">
        <f t="shared" si="135"/>
        <v>#VALUE!</v>
      </c>
      <c r="AK383" s="144" t="e">
        <f t="shared" si="136"/>
        <v>#VALUE!</v>
      </c>
      <c r="AL383" s="144" t="e">
        <f t="shared" si="137"/>
        <v>#VALUE!</v>
      </c>
    </row>
    <row r="384" spans="1:38" s="77" customFormat="1" x14ac:dyDescent="0.2">
      <c r="A384" s="14"/>
      <c r="B384" s="64"/>
      <c r="C384" s="64"/>
      <c r="D384" s="152"/>
      <c r="E384" s="152"/>
      <c r="F384" s="152"/>
      <c r="G384" s="152"/>
      <c r="H384" s="152"/>
      <c r="I384" s="152"/>
      <c r="J384" s="152"/>
      <c r="K384" s="152"/>
      <c r="L384" s="152"/>
      <c r="M384" s="152"/>
      <c r="N384" s="152"/>
      <c r="O384" s="152"/>
      <c r="P384" s="152"/>
      <c r="Q384" s="152"/>
      <c r="R384" s="152"/>
      <c r="S384" s="66" t="str">
        <f t="shared" si="118"/>
        <v/>
      </c>
      <c r="T384" s="66" t="str">
        <f t="shared" si="119"/>
        <v/>
      </c>
      <c r="U384" s="66" t="str">
        <f t="shared" si="120"/>
        <v/>
      </c>
      <c r="V384" s="66" t="str">
        <f t="shared" si="121"/>
        <v/>
      </c>
      <c r="W384" s="66" t="str">
        <f t="shared" si="122"/>
        <v/>
      </c>
      <c r="X384" s="66" t="str">
        <f t="shared" si="123"/>
        <v/>
      </c>
      <c r="Y384" s="66">
        <f t="shared" si="124"/>
        <v>0</v>
      </c>
      <c r="Z384" s="66">
        <f t="shared" si="125"/>
        <v>0</v>
      </c>
      <c r="AA384" s="66" t="e">
        <f t="shared" si="126"/>
        <v>#VALUE!</v>
      </c>
      <c r="AB384" s="67" t="e">
        <f t="shared" si="127"/>
        <v>#VALUE!</v>
      </c>
      <c r="AC384" s="87" t="e">
        <f t="shared" si="128"/>
        <v>#VALUE!</v>
      </c>
      <c r="AD384" s="87" t="e">
        <f t="shared" si="129"/>
        <v>#VALUE!</v>
      </c>
      <c r="AE384" s="87" t="e">
        <f t="shared" si="130"/>
        <v>#VALUE!</v>
      </c>
      <c r="AF384" s="87" t="e">
        <f t="shared" si="131"/>
        <v>#VALUE!</v>
      </c>
      <c r="AG384" s="67" t="e">
        <f t="shared" si="132"/>
        <v>#VALUE!</v>
      </c>
      <c r="AH384" s="87" t="e">
        <f t="shared" si="133"/>
        <v>#VALUE!</v>
      </c>
      <c r="AI384" s="87" t="e">
        <f t="shared" si="134"/>
        <v>#VALUE!</v>
      </c>
      <c r="AJ384" s="87" t="e">
        <f t="shared" si="135"/>
        <v>#VALUE!</v>
      </c>
      <c r="AK384" s="144" t="e">
        <f t="shared" si="136"/>
        <v>#VALUE!</v>
      </c>
      <c r="AL384" s="144" t="e">
        <f t="shared" si="137"/>
        <v>#VALUE!</v>
      </c>
    </row>
    <row r="385" spans="1:38" s="77" customFormat="1" x14ac:dyDescent="0.2">
      <c r="A385" s="14"/>
      <c r="B385" s="64"/>
      <c r="C385" s="64"/>
      <c r="D385" s="152"/>
      <c r="E385" s="152"/>
      <c r="F385" s="152"/>
      <c r="G385" s="152"/>
      <c r="H385" s="152"/>
      <c r="I385" s="152"/>
      <c r="J385" s="152"/>
      <c r="K385" s="152"/>
      <c r="L385" s="152"/>
      <c r="M385" s="152"/>
      <c r="N385" s="152"/>
      <c r="O385" s="152"/>
      <c r="P385" s="152"/>
      <c r="Q385" s="152"/>
      <c r="R385" s="152"/>
      <c r="S385" s="66" t="str">
        <f t="shared" si="118"/>
        <v/>
      </c>
      <c r="T385" s="66" t="str">
        <f t="shared" si="119"/>
        <v/>
      </c>
      <c r="U385" s="66" t="str">
        <f t="shared" si="120"/>
        <v/>
      </c>
      <c r="V385" s="66" t="str">
        <f t="shared" si="121"/>
        <v/>
      </c>
      <c r="W385" s="66" t="str">
        <f t="shared" si="122"/>
        <v/>
      </c>
      <c r="X385" s="66" t="str">
        <f t="shared" si="123"/>
        <v/>
      </c>
      <c r="Y385" s="66">
        <f t="shared" si="124"/>
        <v>0</v>
      </c>
      <c r="Z385" s="66">
        <f t="shared" si="125"/>
        <v>0</v>
      </c>
      <c r="AA385" s="66" t="e">
        <f t="shared" si="126"/>
        <v>#VALUE!</v>
      </c>
      <c r="AB385" s="67" t="e">
        <f t="shared" si="127"/>
        <v>#VALUE!</v>
      </c>
      <c r="AC385" s="87" t="e">
        <f t="shared" si="128"/>
        <v>#VALUE!</v>
      </c>
      <c r="AD385" s="87" t="e">
        <f t="shared" si="129"/>
        <v>#VALUE!</v>
      </c>
      <c r="AE385" s="87" t="e">
        <f t="shared" si="130"/>
        <v>#VALUE!</v>
      </c>
      <c r="AF385" s="87" t="e">
        <f t="shared" si="131"/>
        <v>#VALUE!</v>
      </c>
      <c r="AG385" s="67" t="e">
        <f t="shared" si="132"/>
        <v>#VALUE!</v>
      </c>
      <c r="AH385" s="87" t="e">
        <f t="shared" si="133"/>
        <v>#VALUE!</v>
      </c>
      <c r="AI385" s="87" t="e">
        <f t="shared" si="134"/>
        <v>#VALUE!</v>
      </c>
      <c r="AJ385" s="87" t="e">
        <f t="shared" si="135"/>
        <v>#VALUE!</v>
      </c>
      <c r="AK385" s="144" t="e">
        <f t="shared" si="136"/>
        <v>#VALUE!</v>
      </c>
      <c r="AL385" s="144" t="e">
        <f t="shared" si="137"/>
        <v>#VALUE!</v>
      </c>
    </row>
    <row r="386" spans="1:38" s="77" customFormat="1" x14ac:dyDescent="0.2">
      <c r="A386" s="14"/>
      <c r="B386" s="64"/>
      <c r="C386" s="64"/>
      <c r="D386" s="152"/>
      <c r="E386" s="152"/>
      <c r="F386" s="152"/>
      <c r="G386" s="152"/>
      <c r="H386" s="152"/>
      <c r="I386" s="152"/>
      <c r="J386" s="152"/>
      <c r="K386" s="152"/>
      <c r="L386" s="152"/>
      <c r="M386" s="152"/>
      <c r="N386" s="152"/>
      <c r="O386" s="152"/>
      <c r="P386" s="152"/>
      <c r="Q386" s="152"/>
      <c r="R386" s="152"/>
      <c r="S386" s="66" t="str">
        <f t="shared" si="118"/>
        <v/>
      </c>
      <c r="T386" s="66" t="str">
        <f t="shared" si="119"/>
        <v/>
      </c>
      <c r="U386" s="66" t="str">
        <f t="shared" si="120"/>
        <v/>
      </c>
      <c r="V386" s="66" t="str">
        <f t="shared" si="121"/>
        <v/>
      </c>
      <c r="W386" s="66" t="str">
        <f t="shared" si="122"/>
        <v/>
      </c>
      <c r="X386" s="66" t="str">
        <f t="shared" si="123"/>
        <v/>
      </c>
      <c r="Y386" s="66">
        <f t="shared" si="124"/>
        <v>0</v>
      </c>
      <c r="Z386" s="66">
        <f t="shared" si="125"/>
        <v>0</v>
      </c>
      <c r="AA386" s="66" t="e">
        <f t="shared" si="126"/>
        <v>#VALUE!</v>
      </c>
      <c r="AB386" s="67" t="e">
        <f t="shared" si="127"/>
        <v>#VALUE!</v>
      </c>
      <c r="AC386" s="87" t="e">
        <f t="shared" si="128"/>
        <v>#VALUE!</v>
      </c>
      <c r="AD386" s="87" t="e">
        <f t="shared" si="129"/>
        <v>#VALUE!</v>
      </c>
      <c r="AE386" s="87" t="e">
        <f t="shared" si="130"/>
        <v>#VALUE!</v>
      </c>
      <c r="AF386" s="87" t="e">
        <f t="shared" si="131"/>
        <v>#VALUE!</v>
      </c>
      <c r="AG386" s="67" t="e">
        <f t="shared" si="132"/>
        <v>#VALUE!</v>
      </c>
      <c r="AH386" s="87" t="e">
        <f t="shared" si="133"/>
        <v>#VALUE!</v>
      </c>
      <c r="AI386" s="87" t="e">
        <f t="shared" si="134"/>
        <v>#VALUE!</v>
      </c>
      <c r="AJ386" s="87" t="e">
        <f t="shared" si="135"/>
        <v>#VALUE!</v>
      </c>
      <c r="AK386" s="144" t="e">
        <f t="shared" si="136"/>
        <v>#VALUE!</v>
      </c>
      <c r="AL386" s="144" t="e">
        <f t="shared" si="137"/>
        <v>#VALUE!</v>
      </c>
    </row>
    <row r="387" spans="1:38" s="77" customFormat="1" x14ac:dyDescent="0.2">
      <c r="A387" s="14"/>
      <c r="B387" s="64"/>
      <c r="C387" s="64"/>
      <c r="D387" s="152"/>
      <c r="E387" s="152"/>
      <c r="F387" s="152"/>
      <c r="G387" s="152"/>
      <c r="H387" s="152"/>
      <c r="I387" s="152"/>
      <c r="J387" s="152"/>
      <c r="K387" s="152"/>
      <c r="L387" s="152"/>
      <c r="M387" s="152"/>
      <c r="N387" s="152"/>
      <c r="O387" s="152"/>
      <c r="P387" s="152"/>
      <c r="Q387" s="152"/>
      <c r="R387" s="152"/>
      <c r="S387" s="66" t="str">
        <f t="shared" ref="S387:S450" si="138">IFERROR(Q387*(Y387/(Y387+Z387+R387)),"")</f>
        <v/>
      </c>
      <c r="T387" s="66" t="str">
        <f t="shared" ref="T387:T450" si="139">IFERROR(Q387*(Z387/(Y387+Z387+R387)),"")</f>
        <v/>
      </c>
      <c r="U387" s="66" t="str">
        <f t="shared" ref="U387:U450" si="140">IFERROR(Q387*(R387/(Y387+Z387+R387)),"")</f>
        <v/>
      </c>
      <c r="V387" s="66" t="str">
        <f t="shared" ref="V387:V450" si="141">IFERROR(E387+G387+I387+K387+M387+S387+O387,"")</f>
        <v/>
      </c>
      <c r="W387" s="66" t="str">
        <f t="shared" ref="W387:W450" si="142">IFERROR(F387+H387+J387+L387+N387+T387+P387,"")</f>
        <v/>
      </c>
      <c r="X387" s="66" t="str">
        <f t="shared" ref="X387:X450" si="143">IFERROR(R387+U387,"")</f>
        <v/>
      </c>
      <c r="Y387" s="66">
        <f t="shared" ref="Y387:Y450" si="144">E387+G387+I387+K387+M387+O387</f>
        <v>0</v>
      </c>
      <c r="Z387" s="66">
        <f t="shared" ref="Z387:Z450" si="145">F387+H387+J387+L387+N387+P387</f>
        <v>0</v>
      </c>
      <c r="AA387" s="66" t="e">
        <f t="shared" ref="AA387:AA450" si="146">V387+W387+X387</f>
        <v>#VALUE!</v>
      </c>
      <c r="AB387" s="67" t="e">
        <f t="shared" ref="AB387:AB450" si="147">V387/(V387+W387+X387)</f>
        <v>#VALUE!</v>
      </c>
      <c r="AC387" s="87" t="e">
        <f t="shared" ref="AC387:AC450" si="148">W387/(V387+W387+X387)</f>
        <v>#VALUE!</v>
      </c>
      <c r="AD387" s="87" t="e">
        <f t="shared" ref="AD387:AD450" si="149">X387/(V387+W387+X387)</f>
        <v>#VALUE!</v>
      </c>
      <c r="AE387" s="87" t="e">
        <f t="shared" ref="AE387:AE450" si="150">E387/AA387</f>
        <v>#VALUE!</v>
      </c>
      <c r="AF387" s="87" t="e">
        <f t="shared" ref="AF387:AF450" si="151">G387/AA387</f>
        <v>#VALUE!</v>
      </c>
      <c r="AG387" s="67" t="e">
        <f t="shared" ref="AG387:AG450" si="152">I387/AA387</f>
        <v>#VALUE!</v>
      </c>
      <c r="AH387" s="87" t="e">
        <f t="shared" ref="AH387:AH450" si="153">K387/AA387</f>
        <v>#VALUE!</v>
      </c>
      <c r="AI387" s="87" t="e">
        <f t="shared" ref="AI387:AI450" si="154">M387/AA387</f>
        <v>#VALUE!</v>
      </c>
      <c r="AJ387" s="87" t="e">
        <f t="shared" ref="AJ387:AJ450" si="155">Q387/AA387</f>
        <v>#VALUE!</v>
      </c>
      <c r="AK387" s="144" t="e">
        <f t="shared" ref="AK387:AK450" si="156">D387-AA387</f>
        <v>#VALUE!</v>
      </c>
      <c r="AL387" s="144" t="e">
        <f t="shared" ref="AL387:AL450" si="157">AK387/D387*100</f>
        <v>#VALUE!</v>
      </c>
    </row>
    <row r="388" spans="1:38" s="77" customFormat="1" x14ac:dyDescent="0.2">
      <c r="A388" s="14"/>
      <c r="B388" s="64"/>
      <c r="C388" s="64"/>
      <c r="D388" s="152"/>
      <c r="E388" s="152"/>
      <c r="F388" s="152"/>
      <c r="G388" s="152"/>
      <c r="H388" s="152"/>
      <c r="I388" s="152"/>
      <c r="J388" s="152"/>
      <c r="K388" s="152"/>
      <c r="L388" s="152"/>
      <c r="M388" s="152"/>
      <c r="N388" s="152"/>
      <c r="O388" s="152"/>
      <c r="P388" s="152"/>
      <c r="Q388" s="152"/>
      <c r="R388" s="152"/>
      <c r="S388" s="66" t="str">
        <f t="shared" si="138"/>
        <v/>
      </c>
      <c r="T388" s="66" t="str">
        <f t="shared" si="139"/>
        <v/>
      </c>
      <c r="U388" s="66" t="str">
        <f t="shared" si="140"/>
        <v/>
      </c>
      <c r="V388" s="66" t="str">
        <f t="shared" si="141"/>
        <v/>
      </c>
      <c r="W388" s="66" t="str">
        <f t="shared" si="142"/>
        <v/>
      </c>
      <c r="X388" s="66" t="str">
        <f t="shared" si="143"/>
        <v/>
      </c>
      <c r="Y388" s="66">
        <f t="shared" si="144"/>
        <v>0</v>
      </c>
      <c r="Z388" s="66">
        <f t="shared" si="145"/>
        <v>0</v>
      </c>
      <c r="AA388" s="66" t="e">
        <f t="shared" si="146"/>
        <v>#VALUE!</v>
      </c>
      <c r="AB388" s="67" t="e">
        <f t="shared" si="147"/>
        <v>#VALUE!</v>
      </c>
      <c r="AC388" s="87" t="e">
        <f t="shared" si="148"/>
        <v>#VALUE!</v>
      </c>
      <c r="AD388" s="87" t="e">
        <f t="shared" si="149"/>
        <v>#VALUE!</v>
      </c>
      <c r="AE388" s="87" t="e">
        <f t="shared" si="150"/>
        <v>#VALUE!</v>
      </c>
      <c r="AF388" s="87" t="e">
        <f t="shared" si="151"/>
        <v>#VALUE!</v>
      </c>
      <c r="AG388" s="67" t="e">
        <f t="shared" si="152"/>
        <v>#VALUE!</v>
      </c>
      <c r="AH388" s="87" t="e">
        <f t="shared" si="153"/>
        <v>#VALUE!</v>
      </c>
      <c r="AI388" s="87" t="e">
        <f t="shared" si="154"/>
        <v>#VALUE!</v>
      </c>
      <c r="AJ388" s="87" t="e">
        <f t="shared" si="155"/>
        <v>#VALUE!</v>
      </c>
      <c r="AK388" s="144" t="e">
        <f t="shared" si="156"/>
        <v>#VALUE!</v>
      </c>
      <c r="AL388" s="144" t="e">
        <f t="shared" si="157"/>
        <v>#VALUE!</v>
      </c>
    </row>
    <row r="389" spans="1:38" s="77" customFormat="1" x14ac:dyDescent="0.2">
      <c r="A389" s="14"/>
      <c r="B389" s="64"/>
      <c r="C389" s="64"/>
      <c r="D389" s="152"/>
      <c r="E389" s="152"/>
      <c r="F389" s="152"/>
      <c r="G389" s="152"/>
      <c r="H389" s="152"/>
      <c r="I389" s="152"/>
      <c r="J389" s="152"/>
      <c r="K389" s="152"/>
      <c r="L389" s="152"/>
      <c r="M389" s="152"/>
      <c r="N389" s="152"/>
      <c r="O389" s="152"/>
      <c r="P389" s="152"/>
      <c r="Q389" s="152"/>
      <c r="R389" s="152"/>
      <c r="S389" s="66" t="str">
        <f t="shared" si="138"/>
        <v/>
      </c>
      <c r="T389" s="66" t="str">
        <f t="shared" si="139"/>
        <v/>
      </c>
      <c r="U389" s="66" t="str">
        <f t="shared" si="140"/>
        <v/>
      </c>
      <c r="V389" s="66" t="str">
        <f t="shared" si="141"/>
        <v/>
      </c>
      <c r="W389" s="66" t="str">
        <f t="shared" si="142"/>
        <v/>
      </c>
      <c r="X389" s="66" t="str">
        <f t="shared" si="143"/>
        <v/>
      </c>
      <c r="Y389" s="66">
        <f t="shared" si="144"/>
        <v>0</v>
      </c>
      <c r="Z389" s="66">
        <f t="shared" si="145"/>
        <v>0</v>
      </c>
      <c r="AA389" s="66" t="e">
        <f t="shared" si="146"/>
        <v>#VALUE!</v>
      </c>
      <c r="AB389" s="67" t="e">
        <f t="shared" si="147"/>
        <v>#VALUE!</v>
      </c>
      <c r="AC389" s="87" t="e">
        <f t="shared" si="148"/>
        <v>#VALUE!</v>
      </c>
      <c r="AD389" s="87" t="e">
        <f t="shared" si="149"/>
        <v>#VALUE!</v>
      </c>
      <c r="AE389" s="87" t="e">
        <f t="shared" si="150"/>
        <v>#VALUE!</v>
      </c>
      <c r="AF389" s="87" t="e">
        <f t="shared" si="151"/>
        <v>#VALUE!</v>
      </c>
      <c r="AG389" s="67" t="e">
        <f t="shared" si="152"/>
        <v>#VALUE!</v>
      </c>
      <c r="AH389" s="87" t="e">
        <f t="shared" si="153"/>
        <v>#VALUE!</v>
      </c>
      <c r="AI389" s="87" t="e">
        <f t="shared" si="154"/>
        <v>#VALUE!</v>
      </c>
      <c r="AJ389" s="87" t="e">
        <f t="shared" si="155"/>
        <v>#VALUE!</v>
      </c>
      <c r="AK389" s="144" t="e">
        <f t="shared" si="156"/>
        <v>#VALUE!</v>
      </c>
      <c r="AL389" s="144" t="e">
        <f t="shared" si="157"/>
        <v>#VALUE!</v>
      </c>
    </row>
    <row r="390" spans="1:38" s="77" customFormat="1" x14ac:dyDescent="0.2">
      <c r="A390" s="14"/>
      <c r="B390" s="64"/>
      <c r="C390" s="64"/>
      <c r="D390" s="152"/>
      <c r="E390" s="152"/>
      <c r="F390" s="152"/>
      <c r="G390" s="152"/>
      <c r="H390" s="152"/>
      <c r="I390" s="152"/>
      <c r="J390" s="152"/>
      <c r="K390" s="152"/>
      <c r="L390" s="152"/>
      <c r="M390" s="152"/>
      <c r="N390" s="152"/>
      <c r="O390" s="152"/>
      <c r="P390" s="152"/>
      <c r="Q390" s="152"/>
      <c r="R390" s="152"/>
      <c r="S390" s="66" t="str">
        <f t="shared" si="138"/>
        <v/>
      </c>
      <c r="T390" s="66" t="str">
        <f t="shared" si="139"/>
        <v/>
      </c>
      <c r="U390" s="66" t="str">
        <f t="shared" si="140"/>
        <v/>
      </c>
      <c r="V390" s="66" t="str">
        <f t="shared" si="141"/>
        <v/>
      </c>
      <c r="W390" s="66" t="str">
        <f t="shared" si="142"/>
        <v/>
      </c>
      <c r="X390" s="66" t="str">
        <f t="shared" si="143"/>
        <v/>
      </c>
      <c r="Y390" s="66">
        <f t="shared" si="144"/>
        <v>0</v>
      </c>
      <c r="Z390" s="66">
        <f t="shared" si="145"/>
        <v>0</v>
      </c>
      <c r="AA390" s="66" t="e">
        <f t="shared" si="146"/>
        <v>#VALUE!</v>
      </c>
      <c r="AB390" s="67" t="e">
        <f t="shared" si="147"/>
        <v>#VALUE!</v>
      </c>
      <c r="AC390" s="87" t="e">
        <f t="shared" si="148"/>
        <v>#VALUE!</v>
      </c>
      <c r="AD390" s="87" t="e">
        <f t="shared" si="149"/>
        <v>#VALUE!</v>
      </c>
      <c r="AE390" s="87" t="e">
        <f t="shared" si="150"/>
        <v>#VALUE!</v>
      </c>
      <c r="AF390" s="87" t="e">
        <f t="shared" si="151"/>
        <v>#VALUE!</v>
      </c>
      <c r="AG390" s="67" t="e">
        <f t="shared" si="152"/>
        <v>#VALUE!</v>
      </c>
      <c r="AH390" s="87" t="e">
        <f t="shared" si="153"/>
        <v>#VALUE!</v>
      </c>
      <c r="AI390" s="87" t="e">
        <f t="shared" si="154"/>
        <v>#VALUE!</v>
      </c>
      <c r="AJ390" s="87" t="e">
        <f t="shared" si="155"/>
        <v>#VALUE!</v>
      </c>
      <c r="AK390" s="144" t="e">
        <f t="shared" si="156"/>
        <v>#VALUE!</v>
      </c>
      <c r="AL390" s="144" t="e">
        <f t="shared" si="157"/>
        <v>#VALUE!</v>
      </c>
    </row>
    <row r="391" spans="1:38" s="77" customFormat="1" x14ac:dyDescent="0.2">
      <c r="A391" s="14"/>
      <c r="B391" s="64"/>
      <c r="C391" s="64"/>
      <c r="D391" s="152"/>
      <c r="E391" s="152"/>
      <c r="F391" s="152"/>
      <c r="G391" s="152"/>
      <c r="H391" s="152"/>
      <c r="I391" s="152"/>
      <c r="J391" s="152"/>
      <c r="K391" s="152"/>
      <c r="L391" s="152"/>
      <c r="M391" s="152"/>
      <c r="N391" s="152"/>
      <c r="O391" s="152"/>
      <c r="P391" s="152"/>
      <c r="Q391" s="152"/>
      <c r="R391" s="152"/>
      <c r="S391" s="66" t="str">
        <f t="shared" si="138"/>
        <v/>
      </c>
      <c r="T391" s="66" t="str">
        <f t="shared" si="139"/>
        <v/>
      </c>
      <c r="U391" s="66" t="str">
        <f t="shared" si="140"/>
        <v/>
      </c>
      <c r="V391" s="66" t="str">
        <f t="shared" si="141"/>
        <v/>
      </c>
      <c r="W391" s="66" t="str">
        <f t="shared" si="142"/>
        <v/>
      </c>
      <c r="X391" s="66" t="str">
        <f t="shared" si="143"/>
        <v/>
      </c>
      <c r="Y391" s="66">
        <f t="shared" si="144"/>
        <v>0</v>
      </c>
      <c r="Z391" s="66">
        <f t="shared" si="145"/>
        <v>0</v>
      </c>
      <c r="AA391" s="66" t="e">
        <f t="shared" si="146"/>
        <v>#VALUE!</v>
      </c>
      <c r="AB391" s="67" t="e">
        <f t="shared" si="147"/>
        <v>#VALUE!</v>
      </c>
      <c r="AC391" s="87" t="e">
        <f t="shared" si="148"/>
        <v>#VALUE!</v>
      </c>
      <c r="AD391" s="87" t="e">
        <f t="shared" si="149"/>
        <v>#VALUE!</v>
      </c>
      <c r="AE391" s="87" t="e">
        <f t="shared" si="150"/>
        <v>#VALUE!</v>
      </c>
      <c r="AF391" s="87" t="e">
        <f t="shared" si="151"/>
        <v>#VALUE!</v>
      </c>
      <c r="AG391" s="67" t="e">
        <f t="shared" si="152"/>
        <v>#VALUE!</v>
      </c>
      <c r="AH391" s="87" t="e">
        <f t="shared" si="153"/>
        <v>#VALUE!</v>
      </c>
      <c r="AI391" s="87" t="e">
        <f t="shared" si="154"/>
        <v>#VALUE!</v>
      </c>
      <c r="AJ391" s="87" t="e">
        <f t="shared" si="155"/>
        <v>#VALUE!</v>
      </c>
      <c r="AK391" s="144" t="e">
        <f t="shared" si="156"/>
        <v>#VALUE!</v>
      </c>
      <c r="AL391" s="144" t="e">
        <f t="shared" si="157"/>
        <v>#VALUE!</v>
      </c>
    </row>
    <row r="392" spans="1:38" s="77" customFormat="1" x14ac:dyDescent="0.2">
      <c r="A392" s="14"/>
      <c r="B392" s="64"/>
      <c r="C392" s="64"/>
      <c r="D392" s="152"/>
      <c r="E392" s="152"/>
      <c r="F392" s="152"/>
      <c r="G392" s="152"/>
      <c r="H392" s="152"/>
      <c r="I392" s="152"/>
      <c r="J392" s="152"/>
      <c r="K392" s="152"/>
      <c r="L392" s="152"/>
      <c r="M392" s="152"/>
      <c r="N392" s="152"/>
      <c r="O392" s="152"/>
      <c r="P392" s="152"/>
      <c r="Q392" s="152"/>
      <c r="R392" s="152"/>
      <c r="S392" s="66" t="str">
        <f t="shared" si="138"/>
        <v/>
      </c>
      <c r="T392" s="66" t="str">
        <f t="shared" si="139"/>
        <v/>
      </c>
      <c r="U392" s="66" t="str">
        <f t="shared" si="140"/>
        <v/>
      </c>
      <c r="V392" s="66" t="str">
        <f t="shared" si="141"/>
        <v/>
      </c>
      <c r="W392" s="66" t="str">
        <f t="shared" si="142"/>
        <v/>
      </c>
      <c r="X392" s="66" t="str">
        <f t="shared" si="143"/>
        <v/>
      </c>
      <c r="Y392" s="66">
        <f t="shared" si="144"/>
        <v>0</v>
      </c>
      <c r="Z392" s="66">
        <f t="shared" si="145"/>
        <v>0</v>
      </c>
      <c r="AA392" s="66" t="e">
        <f t="shared" si="146"/>
        <v>#VALUE!</v>
      </c>
      <c r="AB392" s="67" t="e">
        <f t="shared" si="147"/>
        <v>#VALUE!</v>
      </c>
      <c r="AC392" s="87" t="e">
        <f t="shared" si="148"/>
        <v>#VALUE!</v>
      </c>
      <c r="AD392" s="87" t="e">
        <f t="shared" si="149"/>
        <v>#VALUE!</v>
      </c>
      <c r="AE392" s="87" t="e">
        <f t="shared" si="150"/>
        <v>#VALUE!</v>
      </c>
      <c r="AF392" s="87" t="e">
        <f t="shared" si="151"/>
        <v>#VALUE!</v>
      </c>
      <c r="AG392" s="67" t="e">
        <f t="shared" si="152"/>
        <v>#VALUE!</v>
      </c>
      <c r="AH392" s="87" t="e">
        <f t="shared" si="153"/>
        <v>#VALUE!</v>
      </c>
      <c r="AI392" s="87" t="e">
        <f t="shared" si="154"/>
        <v>#VALUE!</v>
      </c>
      <c r="AJ392" s="87" t="e">
        <f t="shared" si="155"/>
        <v>#VALUE!</v>
      </c>
      <c r="AK392" s="144" t="e">
        <f t="shared" si="156"/>
        <v>#VALUE!</v>
      </c>
      <c r="AL392" s="144" t="e">
        <f t="shared" si="157"/>
        <v>#VALUE!</v>
      </c>
    </row>
    <row r="393" spans="1:38" s="77" customFormat="1" x14ac:dyDescent="0.2">
      <c r="A393" s="14"/>
      <c r="B393" s="64"/>
      <c r="C393" s="64"/>
      <c r="D393" s="152"/>
      <c r="E393" s="152"/>
      <c r="F393" s="152"/>
      <c r="G393" s="152"/>
      <c r="H393" s="152"/>
      <c r="I393" s="152"/>
      <c r="J393" s="152"/>
      <c r="K393" s="152"/>
      <c r="L393" s="152"/>
      <c r="M393" s="152"/>
      <c r="N393" s="152"/>
      <c r="O393" s="152"/>
      <c r="P393" s="152"/>
      <c r="Q393" s="152"/>
      <c r="R393" s="152"/>
      <c r="S393" s="66" t="str">
        <f t="shared" si="138"/>
        <v/>
      </c>
      <c r="T393" s="66" t="str">
        <f t="shared" si="139"/>
        <v/>
      </c>
      <c r="U393" s="66" t="str">
        <f t="shared" si="140"/>
        <v/>
      </c>
      <c r="V393" s="66" t="str">
        <f t="shared" si="141"/>
        <v/>
      </c>
      <c r="W393" s="66" t="str">
        <f t="shared" si="142"/>
        <v/>
      </c>
      <c r="X393" s="66" t="str">
        <f t="shared" si="143"/>
        <v/>
      </c>
      <c r="Y393" s="66">
        <f t="shared" si="144"/>
        <v>0</v>
      </c>
      <c r="Z393" s="66">
        <f t="shared" si="145"/>
        <v>0</v>
      </c>
      <c r="AA393" s="66" t="e">
        <f t="shared" si="146"/>
        <v>#VALUE!</v>
      </c>
      <c r="AB393" s="67" t="e">
        <f t="shared" si="147"/>
        <v>#VALUE!</v>
      </c>
      <c r="AC393" s="87" t="e">
        <f t="shared" si="148"/>
        <v>#VALUE!</v>
      </c>
      <c r="AD393" s="87" t="e">
        <f t="shared" si="149"/>
        <v>#VALUE!</v>
      </c>
      <c r="AE393" s="87" t="e">
        <f t="shared" si="150"/>
        <v>#VALUE!</v>
      </c>
      <c r="AF393" s="87" t="e">
        <f t="shared" si="151"/>
        <v>#VALUE!</v>
      </c>
      <c r="AG393" s="67" t="e">
        <f t="shared" si="152"/>
        <v>#VALUE!</v>
      </c>
      <c r="AH393" s="87" t="e">
        <f t="shared" si="153"/>
        <v>#VALUE!</v>
      </c>
      <c r="AI393" s="87" t="e">
        <f t="shared" si="154"/>
        <v>#VALUE!</v>
      </c>
      <c r="AJ393" s="87" t="e">
        <f t="shared" si="155"/>
        <v>#VALUE!</v>
      </c>
      <c r="AK393" s="144" t="e">
        <f t="shared" si="156"/>
        <v>#VALUE!</v>
      </c>
      <c r="AL393" s="144" t="e">
        <f t="shared" si="157"/>
        <v>#VALUE!</v>
      </c>
    </row>
    <row r="394" spans="1:38" s="77" customFormat="1" x14ac:dyDescent="0.2">
      <c r="A394" s="14"/>
      <c r="B394" s="64"/>
      <c r="C394" s="64"/>
      <c r="D394" s="152"/>
      <c r="E394" s="152"/>
      <c r="F394" s="152"/>
      <c r="G394" s="152"/>
      <c r="H394" s="152"/>
      <c r="I394" s="152"/>
      <c r="J394" s="152"/>
      <c r="K394" s="152"/>
      <c r="L394" s="152"/>
      <c r="M394" s="152"/>
      <c r="N394" s="152"/>
      <c r="O394" s="152"/>
      <c r="P394" s="152"/>
      <c r="Q394" s="152"/>
      <c r="R394" s="152"/>
      <c r="S394" s="66" t="str">
        <f t="shared" si="138"/>
        <v/>
      </c>
      <c r="T394" s="66" t="str">
        <f t="shared" si="139"/>
        <v/>
      </c>
      <c r="U394" s="66" t="str">
        <f t="shared" si="140"/>
        <v/>
      </c>
      <c r="V394" s="66" t="str">
        <f t="shared" si="141"/>
        <v/>
      </c>
      <c r="W394" s="66" t="str">
        <f t="shared" si="142"/>
        <v/>
      </c>
      <c r="X394" s="66" t="str">
        <f t="shared" si="143"/>
        <v/>
      </c>
      <c r="Y394" s="66">
        <f t="shared" si="144"/>
        <v>0</v>
      </c>
      <c r="Z394" s="66">
        <f t="shared" si="145"/>
        <v>0</v>
      </c>
      <c r="AA394" s="66" t="e">
        <f t="shared" si="146"/>
        <v>#VALUE!</v>
      </c>
      <c r="AB394" s="67" t="e">
        <f t="shared" si="147"/>
        <v>#VALUE!</v>
      </c>
      <c r="AC394" s="87" t="e">
        <f t="shared" si="148"/>
        <v>#VALUE!</v>
      </c>
      <c r="AD394" s="87" t="e">
        <f t="shared" si="149"/>
        <v>#VALUE!</v>
      </c>
      <c r="AE394" s="87" t="e">
        <f t="shared" si="150"/>
        <v>#VALUE!</v>
      </c>
      <c r="AF394" s="87" t="e">
        <f t="shared" si="151"/>
        <v>#VALUE!</v>
      </c>
      <c r="AG394" s="67" t="e">
        <f t="shared" si="152"/>
        <v>#VALUE!</v>
      </c>
      <c r="AH394" s="87" t="e">
        <f t="shared" si="153"/>
        <v>#VALUE!</v>
      </c>
      <c r="AI394" s="87" t="e">
        <f t="shared" si="154"/>
        <v>#VALUE!</v>
      </c>
      <c r="AJ394" s="87" t="e">
        <f t="shared" si="155"/>
        <v>#VALUE!</v>
      </c>
      <c r="AK394" s="144" t="e">
        <f t="shared" si="156"/>
        <v>#VALUE!</v>
      </c>
      <c r="AL394" s="144" t="e">
        <f t="shared" si="157"/>
        <v>#VALUE!</v>
      </c>
    </row>
    <row r="395" spans="1:38" s="77" customFormat="1" x14ac:dyDescent="0.2">
      <c r="A395" s="14"/>
      <c r="B395" s="64"/>
      <c r="C395" s="64"/>
      <c r="D395" s="152"/>
      <c r="E395" s="152"/>
      <c r="F395" s="152"/>
      <c r="G395" s="152"/>
      <c r="H395" s="152"/>
      <c r="I395" s="152"/>
      <c r="J395" s="152"/>
      <c r="K395" s="152"/>
      <c r="L395" s="152"/>
      <c r="M395" s="152"/>
      <c r="N395" s="152"/>
      <c r="O395" s="152"/>
      <c r="P395" s="152"/>
      <c r="Q395" s="152"/>
      <c r="R395" s="152"/>
      <c r="S395" s="66" t="str">
        <f t="shared" si="138"/>
        <v/>
      </c>
      <c r="T395" s="66" t="str">
        <f t="shared" si="139"/>
        <v/>
      </c>
      <c r="U395" s="66" t="str">
        <f t="shared" si="140"/>
        <v/>
      </c>
      <c r="V395" s="66" t="str">
        <f t="shared" si="141"/>
        <v/>
      </c>
      <c r="W395" s="66" t="str">
        <f t="shared" si="142"/>
        <v/>
      </c>
      <c r="X395" s="66" t="str">
        <f t="shared" si="143"/>
        <v/>
      </c>
      <c r="Y395" s="66">
        <f t="shared" si="144"/>
        <v>0</v>
      </c>
      <c r="Z395" s="66">
        <f t="shared" si="145"/>
        <v>0</v>
      </c>
      <c r="AA395" s="66" t="e">
        <f t="shared" si="146"/>
        <v>#VALUE!</v>
      </c>
      <c r="AB395" s="67" t="e">
        <f t="shared" si="147"/>
        <v>#VALUE!</v>
      </c>
      <c r="AC395" s="87" t="e">
        <f t="shared" si="148"/>
        <v>#VALUE!</v>
      </c>
      <c r="AD395" s="87" t="e">
        <f t="shared" si="149"/>
        <v>#VALUE!</v>
      </c>
      <c r="AE395" s="87" t="e">
        <f t="shared" si="150"/>
        <v>#VALUE!</v>
      </c>
      <c r="AF395" s="87" t="e">
        <f t="shared" si="151"/>
        <v>#VALUE!</v>
      </c>
      <c r="AG395" s="67" t="e">
        <f t="shared" si="152"/>
        <v>#VALUE!</v>
      </c>
      <c r="AH395" s="87" t="e">
        <f t="shared" si="153"/>
        <v>#VALUE!</v>
      </c>
      <c r="AI395" s="87" t="e">
        <f t="shared" si="154"/>
        <v>#VALUE!</v>
      </c>
      <c r="AJ395" s="87" t="e">
        <f t="shared" si="155"/>
        <v>#VALUE!</v>
      </c>
      <c r="AK395" s="144" t="e">
        <f t="shared" si="156"/>
        <v>#VALUE!</v>
      </c>
      <c r="AL395" s="144" t="e">
        <f t="shared" si="157"/>
        <v>#VALUE!</v>
      </c>
    </row>
    <row r="396" spans="1:38" s="77" customFormat="1" x14ac:dyDescent="0.2">
      <c r="A396" s="14"/>
      <c r="B396" s="64"/>
      <c r="C396" s="64"/>
      <c r="D396" s="152"/>
      <c r="E396" s="152"/>
      <c r="F396" s="152"/>
      <c r="G396" s="152"/>
      <c r="H396" s="152"/>
      <c r="I396" s="152"/>
      <c r="J396" s="152"/>
      <c r="K396" s="152"/>
      <c r="L396" s="152"/>
      <c r="M396" s="152"/>
      <c r="N396" s="152"/>
      <c r="O396" s="152"/>
      <c r="P396" s="152"/>
      <c r="Q396" s="152"/>
      <c r="R396" s="152"/>
      <c r="S396" s="66" t="str">
        <f t="shared" si="138"/>
        <v/>
      </c>
      <c r="T396" s="66" t="str">
        <f t="shared" si="139"/>
        <v/>
      </c>
      <c r="U396" s="66" t="str">
        <f t="shared" si="140"/>
        <v/>
      </c>
      <c r="V396" s="66" t="str">
        <f t="shared" si="141"/>
        <v/>
      </c>
      <c r="W396" s="66" t="str">
        <f t="shared" si="142"/>
        <v/>
      </c>
      <c r="X396" s="66" t="str">
        <f t="shared" si="143"/>
        <v/>
      </c>
      <c r="Y396" s="66">
        <f t="shared" si="144"/>
        <v>0</v>
      </c>
      <c r="Z396" s="66">
        <f t="shared" si="145"/>
        <v>0</v>
      </c>
      <c r="AA396" s="66" t="e">
        <f t="shared" si="146"/>
        <v>#VALUE!</v>
      </c>
      <c r="AB396" s="67" t="e">
        <f t="shared" si="147"/>
        <v>#VALUE!</v>
      </c>
      <c r="AC396" s="87" t="e">
        <f t="shared" si="148"/>
        <v>#VALUE!</v>
      </c>
      <c r="AD396" s="87" t="e">
        <f t="shared" si="149"/>
        <v>#VALUE!</v>
      </c>
      <c r="AE396" s="87" t="e">
        <f t="shared" si="150"/>
        <v>#VALUE!</v>
      </c>
      <c r="AF396" s="87" t="e">
        <f t="shared" si="151"/>
        <v>#VALUE!</v>
      </c>
      <c r="AG396" s="67" t="e">
        <f t="shared" si="152"/>
        <v>#VALUE!</v>
      </c>
      <c r="AH396" s="87" t="e">
        <f t="shared" si="153"/>
        <v>#VALUE!</v>
      </c>
      <c r="AI396" s="87" t="e">
        <f t="shared" si="154"/>
        <v>#VALUE!</v>
      </c>
      <c r="AJ396" s="87" t="e">
        <f t="shared" si="155"/>
        <v>#VALUE!</v>
      </c>
      <c r="AK396" s="144" t="e">
        <f t="shared" si="156"/>
        <v>#VALUE!</v>
      </c>
      <c r="AL396" s="144" t="e">
        <f t="shared" si="157"/>
        <v>#VALUE!</v>
      </c>
    </row>
    <row r="397" spans="1:38" s="77" customFormat="1" x14ac:dyDescent="0.2">
      <c r="A397" s="14"/>
      <c r="B397" s="64"/>
      <c r="C397" s="64"/>
      <c r="D397" s="152"/>
      <c r="E397" s="152"/>
      <c r="F397" s="152"/>
      <c r="G397" s="152"/>
      <c r="H397" s="152"/>
      <c r="I397" s="152"/>
      <c r="J397" s="152"/>
      <c r="K397" s="152"/>
      <c r="L397" s="152"/>
      <c r="M397" s="152"/>
      <c r="N397" s="152"/>
      <c r="O397" s="152"/>
      <c r="P397" s="152"/>
      <c r="Q397" s="152"/>
      <c r="R397" s="152"/>
      <c r="S397" s="66" t="str">
        <f t="shared" si="138"/>
        <v/>
      </c>
      <c r="T397" s="66" t="str">
        <f t="shared" si="139"/>
        <v/>
      </c>
      <c r="U397" s="66" t="str">
        <f t="shared" si="140"/>
        <v/>
      </c>
      <c r="V397" s="66" t="str">
        <f t="shared" si="141"/>
        <v/>
      </c>
      <c r="W397" s="66" t="str">
        <f t="shared" si="142"/>
        <v/>
      </c>
      <c r="X397" s="66" t="str">
        <f t="shared" si="143"/>
        <v/>
      </c>
      <c r="Y397" s="66">
        <f t="shared" si="144"/>
        <v>0</v>
      </c>
      <c r="Z397" s="66">
        <f t="shared" si="145"/>
        <v>0</v>
      </c>
      <c r="AA397" s="66" t="e">
        <f t="shared" si="146"/>
        <v>#VALUE!</v>
      </c>
      <c r="AB397" s="67" t="e">
        <f t="shared" si="147"/>
        <v>#VALUE!</v>
      </c>
      <c r="AC397" s="87" t="e">
        <f t="shared" si="148"/>
        <v>#VALUE!</v>
      </c>
      <c r="AD397" s="87" t="e">
        <f t="shared" si="149"/>
        <v>#VALUE!</v>
      </c>
      <c r="AE397" s="87" t="e">
        <f t="shared" si="150"/>
        <v>#VALUE!</v>
      </c>
      <c r="AF397" s="87" t="e">
        <f t="shared" si="151"/>
        <v>#VALUE!</v>
      </c>
      <c r="AG397" s="67" t="e">
        <f t="shared" si="152"/>
        <v>#VALUE!</v>
      </c>
      <c r="AH397" s="87" t="e">
        <f t="shared" si="153"/>
        <v>#VALUE!</v>
      </c>
      <c r="AI397" s="87" t="e">
        <f t="shared" si="154"/>
        <v>#VALUE!</v>
      </c>
      <c r="AJ397" s="87" t="e">
        <f t="shared" si="155"/>
        <v>#VALUE!</v>
      </c>
      <c r="AK397" s="144" t="e">
        <f t="shared" si="156"/>
        <v>#VALUE!</v>
      </c>
      <c r="AL397" s="144" t="e">
        <f t="shared" si="157"/>
        <v>#VALUE!</v>
      </c>
    </row>
    <row r="398" spans="1:38" s="77" customFormat="1" x14ac:dyDescent="0.2">
      <c r="A398" s="14"/>
      <c r="B398" s="64"/>
      <c r="C398" s="64"/>
      <c r="D398" s="152"/>
      <c r="E398" s="152"/>
      <c r="F398" s="152"/>
      <c r="G398" s="152"/>
      <c r="H398" s="152"/>
      <c r="I398" s="152"/>
      <c r="J398" s="152"/>
      <c r="K398" s="152"/>
      <c r="L398" s="152"/>
      <c r="M398" s="152"/>
      <c r="N398" s="152"/>
      <c r="O398" s="152"/>
      <c r="P398" s="152"/>
      <c r="Q398" s="152"/>
      <c r="R398" s="152"/>
      <c r="S398" s="66" t="str">
        <f t="shared" si="138"/>
        <v/>
      </c>
      <c r="T398" s="66" t="str">
        <f t="shared" si="139"/>
        <v/>
      </c>
      <c r="U398" s="66" t="str">
        <f t="shared" si="140"/>
        <v/>
      </c>
      <c r="V398" s="66" t="str">
        <f t="shared" si="141"/>
        <v/>
      </c>
      <c r="W398" s="66" t="str">
        <f t="shared" si="142"/>
        <v/>
      </c>
      <c r="X398" s="66" t="str">
        <f t="shared" si="143"/>
        <v/>
      </c>
      <c r="Y398" s="66">
        <f t="shared" si="144"/>
        <v>0</v>
      </c>
      <c r="Z398" s="66">
        <f t="shared" si="145"/>
        <v>0</v>
      </c>
      <c r="AA398" s="66" t="e">
        <f t="shared" si="146"/>
        <v>#VALUE!</v>
      </c>
      <c r="AB398" s="67" t="e">
        <f t="shared" si="147"/>
        <v>#VALUE!</v>
      </c>
      <c r="AC398" s="87" t="e">
        <f t="shared" si="148"/>
        <v>#VALUE!</v>
      </c>
      <c r="AD398" s="87" t="e">
        <f t="shared" si="149"/>
        <v>#VALUE!</v>
      </c>
      <c r="AE398" s="87" t="e">
        <f t="shared" si="150"/>
        <v>#VALUE!</v>
      </c>
      <c r="AF398" s="87" t="e">
        <f t="shared" si="151"/>
        <v>#VALUE!</v>
      </c>
      <c r="AG398" s="67" t="e">
        <f t="shared" si="152"/>
        <v>#VALUE!</v>
      </c>
      <c r="AH398" s="87" t="e">
        <f t="shared" si="153"/>
        <v>#VALUE!</v>
      </c>
      <c r="AI398" s="87" t="e">
        <f t="shared" si="154"/>
        <v>#VALUE!</v>
      </c>
      <c r="AJ398" s="87" t="e">
        <f t="shared" si="155"/>
        <v>#VALUE!</v>
      </c>
      <c r="AK398" s="144" t="e">
        <f t="shared" si="156"/>
        <v>#VALUE!</v>
      </c>
      <c r="AL398" s="144" t="e">
        <f t="shared" si="157"/>
        <v>#VALUE!</v>
      </c>
    </row>
    <row r="399" spans="1:38" s="77" customFormat="1" x14ac:dyDescent="0.2">
      <c r="A399" s="14"/>
      <c r="B399" s="64"/>
      <c r="C399" s="64"/>
      <c r="D399" s="152"/>
      <c r="E399" s="152"/>
      <c r="F399" s="152"/>
      <c r="G399" s="152"/>
      <c r="H399" s="152"/>
      <c r="I399" s="152"/>
      <c r="J399" s="152"/>
      <c r="K399" s="152"/>
      <c r="L399" s="152"/>
      <c r="M399" s="152"/>
      <c r="N399" s="152"/>
      <c r="O399" s="152"/>
      <c r="P399" s="152"/>
      <c r="Q399" s="152"/>
      <c r="R399" s="152"/>
      <c r="S399" s="66" t="str">
        <f t="shared" si="138"/>
        <v/>
      </c>
      <c r="T399" s="66" t="str">
        <f t="shared" si="139"/>
        <v/>
      </c>
      <c r="U399" s="66" t="str">
        <f t="shared" si="140"/>
        <v/>
      </c>
      <c r="V399" s="66" t="str">
        <f t="shared" si="141"/>
        <v/>
      </c>
      <c r="W399" s="66" t="str">
        <f t="shared" si="142"/>
        <v/>
      </c>
      <c r="X399" s="66" t="str">
        <f t="shared" si="143"/>
        <v/>
      </c>
      <c r="Y399" s="66">
        <f t="shared" si="144"/>
        <v>0</v>
      </c>
      <c r="Z399" s="66">
        <f t="shared" si="145"/>
        <v>0</v>
      </c>
      <c r="AA399" s="66" t="e">
        <f t="shared" si="146"/>
        <v>#VALUE!</v>
      </c>
      <c r="AB399" s="67" t="e">
        <f t="shared" si="147"/>
        <v>#VALUE!</v>
      </c>
      <c r="AC399" s="87" t="e">
        <f t="shared" si="148"/>
        <v>#VALUE!</v>
      </c>
      <c r="AD399" s="87" t="e">
        <f t="shared" si="149"/>
        <v>#VALUE!</v>
      </c>
      <c r="AE399" s="87" t="e">
        <f t="shared" si="150"/>
        <v>#VALUE!</v>
      </c>
      <c r="AF399" s="87" t="e">
        <f t="shared" si="151"/>
        <v>#VALUE!</v>
      </c>
      <c r="AG399" s="67" t="e">
        <f t="shared" si="152"/>
        <v>#VALUE!</v>
      </c>
      <c r="AH399" s="87" t="e">
        <f t="shared" si="153"/>
        <v>#VALUE!</v>
      </c>
      <c r="AI399" s="87" t="e">
        <f t="shared" si="154"/>
        <v>#VALUE!</v>
      </c>
      <c r="AJ399" s="87" t="e">
        <f t="shared" si="155"/>
        <v>#VALUE!</v>
      </c>
      <c r="AK399" s="144" t="e">
        <f t="shared" si="156"/>
        <v>#VALUE!</v>
      </c>
      <c r="AL399" s="144" t="e">
        <f t="shared" si="157"/>
        <v>#VALUE!</v>
      </c>
    </row>
    <row r="400" spans="1:38" s="77" customFormat="1" x14ac:dyDescent="0.2">
      <c r="A400" s="14"/>
      <c r="B400" s="64"/>
      <c r="C400" s="64"/>
      <c r="D400" s="152"/>
      <c r="E400" s="152"/>
      <c r="F400" s="152"/>
      <c r="G400" s="152"/>
      <c r="H400" s="152"/>
      <c r="I400" s="152"/>
      <c r="J400" s="152"/>
      <c r="K400" s="152"/>
      <c r="L400" s="152"/>
      <c r="M400" s="152"/>
      <c r="N400" s="152"/>
      <c r="O400" s="152"/>
      <c r="P400" s="152"/>
      <c r="Q400" s="152"/>
      <c r="R400" s="152"/>
      <c r="S400" s="66" t="str">
        <f t="shared" si="138"/>
        <v/>
      </c>
      <c r="T400" s="66" t="str">
        <f t="shared" si="139"/>
        <v/>
      </c>
      <c r="U400" s="66" t="str">
        <f t="shared" si="140"/>
        <v/>
      </c>
      <c r="V400" s="66" t="str">
        <f t="shared" si="141"/>
        <v/>
      </c>
      <c r="W400" s="66" t="str">
        <f t="shared" si="142"/>
        <v/>
      </c>
      <c r="X400" s="66" t="str">
        <f t="shared" si="143"/>
        <v/>
      </c>
      <c r="Y400" s="66">
        <f t="shared" si="144"/>
        <v>0</v>
      </c>
      <c r="Z400" s="66">
        <f t="shared" si="145"/>
        <v>0</v>
      </c>
      <c r="AA400" s="66" t="e">
        <f t="shared" si="146"/>
        <v>#VALUE!</v>
      </c>
      <c r="AB400" s="67" t="e">
        <f t="shared" si="147"/>
        <v>#VALUE!</v>
      </c>
      <c r="AC400" s="87" t="e">
        <f t="shared" si="148"/>
        <v>#VALUE!</v>
      </c>
      <c r="AD400" s="87" t="e">
        <f t="shared" si="149"/>
        <v>#VALUE!</v>
      </c>
      <c r="AE400" s="87" t="e">
        <f t="shared" si="150"/>
        <v>#VALUE!</v>
      </c>
      <c r="AF400" s="87" t="e">
        <f t="shared" si="151"/>
        <v>#VALUE!</v>
      </c>
      <c r="AG400" s="67" t="e">
        <f t="shared" si="152"/>
        <v>#VALUE!</v>
      </c>
      <c r="AH400" s="87" t="e">
        <f t="shared" si="153"/>
        <v>#VALUE!</v>
      </c>
      <c r="AI400" s="87" t="e">
        <f t="shared" si="154"/>
        <v>#VALUE!</v>
      </c>
      <c r="AJ400" s="87" t="e">
        <f t="shared" si="155"/>
        <v>#VALUE!</v>
      </c>
      <c r="AK400" s="144" t="e">
        <f t="shared" si="156"/>
        <v>#VALUE!</v>
      </c>
      <c r="AL400" s="144" t="e">
        <f t="shared" si="157"/>
        <v>#VALUE!</v>
      </c>
    </row>
    <row r="401" spans="1:38" s="77" customFormat="1" x14ac:dyDescent="0.2">
      <c r="A401" s="14"/>
      <c r="B401" s="64"/>
      <c r="C401" s="64"/>
      <c r="D401" s="152"/>
      <c r="E401" s="152"/>
      <c r="F401" s="152"/>
      <c r="G401" s="152"/>
      <c r="H401" s="152"/>
      <c r="I401" s="152"/>
      <c r="J401" s="152"/>
      <c r="K401" s="152"/>
      <c r="L401" s="152"/>
      <c r="M401" s="152"/>
      <c r="N401" s="152"/>
      <c r="O401" s="152"/>
      <c r="P401" s="152"/>
      <c r="Q401" s="152"/>
      <c r="R401" s="152"/>
      <c r="S401" s="66" t="str">
        <f t="shared" si="138"/>
        <v/>
      </c>
      <c r="T401" s="66" t="str">
        <f t="shared" si="139"/>
        <v/>
      </c>
      <c r="U401" s="66" t="str">
        <f t="shared" si="140"/>
        <v/>
      </c>
      <c r="V401" s="66" t="str">
        <f t="shared" si="141"/>
        <v/>
      </c>
      <c r="W401" s="66" t="str">
        <f t="shared" si="142"/>
        <v/>
      </c>
      <c r="X401" s="66" t="str">
        <f t="shared" si="143"/>
        <v/>
      </c>
      <c r="Y401" s="66">
        <f t="shared" si="144"/>
        <v>0</v>
      </c>
      <c r="Z401" s="66">
        <f t="shared" si="145"/>
        <v>0</v>
      </c>
      <c r="AA401" s="66" t="e">
        <f t="shared" si="146"/>
        <v>#VALUE!</v>
      </c>
      <c r="AB401" s="67" t="e">
        <f t="shared" si="147"/>
        <v>#VALUE!</v>
      </c>
      <c r="AC401" s="87" t="e">
        <f t="shared" si="148"/>
        <v>#VALUE!</v>
      </c>
      <c r="AD401" s="87" t="e">
        <f t="shared" si="149"/>
        <v>#VALUE!</v>
      </c>
      <c r="AE401" s="87" t="e">
        <f t="shared" si="150"/>
        <v>#VALUE!</v>
      </c>
      <c r="AF401" s="87" t="e">
        <f t="shared" si="151"/>
        <v>#VALUE!</v>
      </c>
      <c r="AG401" s="67" t="e">
        <f t="shared" si="152"/>
        <v>#VALUE!</v>
      </c>
      <c r="AH401" s="87" t="e">
        <f t="shared" si="153"/>
        <v>#VALUE!</v>
      </c>
      <c r="AI401" s="87" t="e">
        <f t="shared" si="154"/>
        <v>#VALUE!</v>
      </c>
      <c r="AJ401" s="87" t="e">
        <f t="shared" si="155"/>
        <v>#VALUE!</v>
      </c>
      <c r="AK401" s="144" t="e">
        <f t="shared" si="156"/>
        <v>#VALUE!</v>
      </c>
      <c r="AL401" s="144" t="e">
        <f t="shared" si="157"/>
        <v>#VALUE!</v>
      </c>
    </row>
    <row r="402" spans="1:38" s="77" customFormat="1" x14ac:dyDescent="0.2">
      <c r="A402" s="14"/>
      <c r="B402" s="64"/>
      <c r="C402" s="64"/>
      <c r="D402" s="152"/>
      <c r="E402" s="152"/>
      <c r="F402" s="152"/>
      <c r="G402" s="152"/>
      <c r="H402" s="152"/>
      <c r="I402" s="152"/>
      <c r="J402" s="152"/>
      <c r="K402" s="152"/>
      <c r="L402" s="152"/>
      <c r="M402" s="152"/>
      <c r="N402" s="152"/>
      <c r="O402" s="152"/>
      <c r="P402" s="152"/>
      <c r="Q402" s="152"/>
      <c r="R402" s="152"/>
      <c r="S402" s="66" t="str">
        <f t="shared" si="138"/>
        <v/>
      </c>
      <c r="T402" s="66" t="str">
        <f t="shared" si="139"/>
        <v/>
      </c>
      <c r="U402" s="66" t="str">
        <f t="shared" si="140"/>
        <v/>
      </c>
      <c r="V402" s="66" t="str">
        <f t="shared" si="141"/>
        <v/>
      </c>
      <c r="W402" s="66" t="str">
        <f t="shared" si="142"/>
        <v/>
      </c>
      <c r="X402" s="66" t="str">
        <f t="shared" si="143"/>
        <v/>
      </c>
      <c r="Y402" s="66">
        <f t="shared" si="144"/>
        <v>0</v>
      </c>
      <c r="Z402" s="66">
        <f t="shared" si="145"/>
        <v>0</v>
      </c>
      <c r="AA402" s="66" t="e">
        <f t="shared" si="146"/>
        <v>#VALUE!</v>
      </c>
      <c r="AB402" s="67" t="e">
        <f t="shared" si="147"/>
        <v>#VALUE!</v>
      </c>
      <c r="AC402" s="87" t="e">
        <f t="shared" si="148"/>
        <v>#VALUE!</v>
      </c>
      <c r="AD402" s="87" t="e">
        <f t="shared" si="149"/>
        <v>#VALUE!</v>
      </c>
      <c r="AE402" s="87" t="e">
        <f t="shared" si="150"/>
        <v>#VALUE!</v>
      </c>
      <c r="AF402" s="87" t="e">
        <f t="shared" si="151"/>
        <v>#VALUE!</v>
      </c>
      <c r="AG402" s="67" t="e">
        <f t="shared" si="152"/>
        <v>#VALUE!</v>
      </c>
      <c r="AH402" s="87" t="e">
        <f t="shared" si="153"/>
        <v>#VALUE!</v>
      </c>
      <c r="AI402" s="87" t="e">
        <f t="shared" si="154"/>
        <v>#VALUE!</v>
      </c>
      <c r="AJ402" s="87" t="e">
        <f t="shared" si="155"/>
        <v>#VALUE!</v>
      </c>
      <c r="AK402" s="144" t="e">
        <f t="shared" si="156"/>
        <v>#VALUE!</v>
      </c>
      <c r="AL402" s="144" t="e">
        <f t="shared" si="157"/>
        <v>#VALUE!</v>
      </c>
    </row>
    <row r="403" spans="1:38" s="77" customFormat="1" x14ac:dyDescent="0.2">
      <c r="A403" s="14"/>
      <c r="B403" s="64"/>
      <c r="C403" s="64"/>
      <c r="D403" s="152"/>
      <c r="E403" s="152"/>
      <c r="F403" s="152"/>
      <c r="G403" s="152"/>
      <c r="H403" s="152"/>
      <c r="I403" s="152"/>
      <c r="J403" s="152"/>
      <c r="K403" s="152"/>
      <c r="L403" s="152"/>
      <c r="M403" s="152"/>
      <c r="N403" s="152"/>
      <c r="O403" s="152"/>
      <c r="P403" s="152"/>
      <c r="Q403" s="152"/>
      <c r="R403" s="152"/>
      <c r="S403" s="66" t="str">
        <f t="shared" si="138"/>
        <v/>
      </c>
      <c r="T403" s="66" t="str">
        <f t="shared" si="139"/>
        <v/>
      </c>
      <c r="U403" s="66" t="str">
        <f t="shared" si="140"/>
        <v/>
      </c>
      <c r="V403" s="66" t="str">
        <f t="shared" si="141"/>
        <v/>
      </c>
      <c r="W403" s="66" t="str">
        <f t="shared" si="142"/>
        <v/>
      </c>
      <c r="X403" s="66" t="str">
        <f t="shared" si="143"/>
        <v/>
      </c>
      <c r="Y403" s="66">
        <f t="shared" si="144"/>
        <v>0</v>
      </c>
      <c r="Z403" s="66">
        <f t="shared" si="145"/>
        <v>0</v>
      </c>
      <c r="AA403" s="66" t="e">
        <f t="shared" si="146"/>
        <v>#VALUE!</v>
      </c>
      <c r="AB403" s="67" t="e">
        <f t="shared" si="147"/>
        <v>#VALUE!</v>
      </c>
      <c r="AC403" s="87" t="e">
        <f t="shared" si="148"/>
        <v>#VALUE!</v>
      </c>
      <c r="AD403" s="87" t="e">
        <f t="shared" si="149"/>
        <v>#VALUE!</v>
      </c>
      <c r="AE403" s="87" t="e">
        <f t="shared" si="150"/>
        <v>#VALUE!</v>
      </c>
      <c r="AF403" s="87" t="e">
        <f t="shared" si="151"/>
        <v>#VALUE!</v>
      </c>
      <c r="AG403" s="67" t="e">
        <f t="shared" si="152"/>
        <v>#VALUE!</v>
      </c>
      <c r="AH403" s="87" t="e">
        <f t="shared" si="153"/>
        <v>#VALUE!</v>
      </c>
      <c r="AI403" s="87" t="e">
        <f t="shared" si="154"/>
        <v>#VALUE!</v>
      </c>
      <c r="AJ403" s="87" t="e">
        <f t="shared" si="155"/>
        <v>#VALUE!</v>
      </c>
      <c r="AK403" s="144" t="e">
        <f t="shared" si="156"/>
        <v>#VALUE!</v>
      </c>
      <c r="AL403" s="144" t="e">
        <f t="shared" si="157"/>
        <v>#VALUE!</v>
      </c>
    </row>
    <row r="404" spans="1:38" s="77" customFormat="1" x14ac:dyDescent="0.2">
      <c r="A404" s="14"/>
      <c r="B404" s="64"/>
      <c r="C404" s="64"/>
      <c r="D404" s="152"/>
      <c r="E404" s="152"/>
      <c r="F404" s="152"/>
      <c r="G404" s="152"/>
      <c r="H404" s="152"/>
      <c r="I404" s="152"/>
      <c r="J404" s="152"/>
      <c r="K404" s="152"/>
      <c r="L404" s="152"/>
      <c r="M404" s="152"/>
      <c r="N404" s="152"/>
      <c r="O404" s="152"/>
      <c r="P404" s="152"/>
      <c r="Q404" s="152"/>
      <c r="R404" s="152"/>
      <c r="S404" s="66" t="str">
        <f t="shared" si="138"/>
        <v/>
      </c>
      <c r="T404" s="66" t="str">
        <f t="shared" si="139"/>
        <v/>
      </c>
      <c r="U404" s="66" t="str">
        <f t="shared" si="140"/>
        <v/>
      </c>
      <c r="V404" s="66" t="str">
        <f t="shared" si="141"/>
        <v/>
      </c>
      <c r="W404" s="66" t="str">
        <f t="shared" si="142"/>
        <v/>
      </c>
      <c r="X404" s="66" t="str">
        <f t="shared" si="143"/>
        <v/>
      </c>
      <c r="Y404" s="66">
        <f t="shared" si="144"/>
        <v>0</v>
      </c>
      <c r="Z404" s="66">
        <f t="shared" si="145"/>
        <v>0</v>
      </c>
      <c r="AA404" s="66" t="e">
        <f t="shared" si="146"/>
        <v>#VALUE!</v>
      </c>
      <c r="AB404" s="67" t="e">
        <f t="shared" si="147"/>
        <v>#VALUE!</v>
      </c>
      <c r="AC404" s="87" t="e">
        <f t="shared" si="148"/>
        <v>#VALUE!</v>
      </c>
      <c r="AD404" s="87" t="e">
        <f t="shared" si="149"/>
        <v>#VALUE!</v>
      </c>
      <c r="AE404" s="87" t="e">
        <f t="shared" si="150"/>
        <v>#VALUE!</v>
      </c>
      <c r="AF404" s="87" t="e">
        <f t="shared" si="151"/>
        <v>#VALUE!</v>
      </c>
      <c r="AG404" s="67" t="e">
        <f t="shared" si="152"/>
        <v>#VALUE!</v>
      </c>
      <c r="AH404" s="87" t="e">
        <f t="shared" si="153"/>
        <v>#VALUE!</v>
      </c>
      <c r="AI404" s="87" t="e">
        <f t="shared" si="154"/>
        <v>#VALUE!</v>
      </c>
      <c r="AJ404" s="87" t="e">
        <f t="shared" si="155"/>
        <v>#VALUE!</v>
      </c>
      <c r="AK404" s="144" t="e">
        <f t="shared" si="156"/>
        <v>#VALUE!</v>
      </c>
      <c r="AL404" s="144" t="e">
        <f t="shared" si="157"/>
        <v>#VALUE!</v>
      </c>
    </row>
    <row r="405" spans="1:38" s="77" customFormat="1" x14ac:dyDescent="0.2">
      <c r="A405" s="14"/>
      <c r="B405" s="64"/>
      <c r="C405" s="64"/>
      <c r="D405" s="152"/>
      <c r="E405" s="152"/>
      <c r="F405" s="152"/>
      <c r="G405" s="152"/>
      <c r="H405" s="152"/>
      <c r="I405" s="152"/>
      <c r="J405" s="152"/>
      <c r="K405" s="152"/>
      <c r="L405" s="152"/>
      <c r="M405" s="152"/>
      <c r="N405" s="152"/>
      <c r="O405" s="152"/>
      <c r="P405" s="152"/>
      <c r="Q405" s="152"/>
      <c r="R405" s="152"/>
      <c r="S405" s="66" t="str">
        <f t="shared" si="138"/>
        <v/>
      </c>
      <c r="T405" s="66" t="str">
        <f t="shared" si="139"/>
        <v/>
      </c>
      <c r="U405" s="66" t="str">
        <f t="shared" si="140"/>
        <v/>
      </c>
      <c r="V405" s="66" t="str">
        <f t="shared" si="141"/>
        <v/>
      </c>
      <c r="W405" s="66" t="str">
        <f t="shared" si="142"/>
        <v/>
      </c>
      <c r="X405" s="66" t="str">
        <f t="shared" si="143"/>
        <v/>
      </c>
      <c r="Y405" s="66">
        <f t="shared" si="144"/>
        <v>0</v>
      </c>
      <c r="Z405" s="66">
        <f t="shared" si="145"/>
        <v>0</v>
      </c>
      <c r="AA405" s="66" t="e">
        <f t="shared" si="146"/>
        <v>#VALUE!</v>
      </c>
      <c r="AB405" s="67" t="e">
        <f t="shared" si="147"/>
        <v>#VALUE!</v>
      </c>
      <c r="AC405" s="87" t="e">
        <f t="shared" si="148"/>
        <v>#VALUE!</v>
      </c>
      <c r="AD405" s="87" t="e">
        <f t="shared" si="149"/>
        <v>#VALUE!</v>
      </c>
      <c r="AE405" s="87" t="e">
        <f t="shared" si="150"/>
        <v>#VALUE!</v>
      </c>
      <c r="AF405" s="87" t="e">
        <f t="shared" si="151"/>
        <v>#VALUE!</v>
      </c>
      <c r="AG405" s="67" t="e">
        <f t="shared" si="152"/>
        <v>#VALUE!</v>
      </c>
      <c r="AH405" s="87" t="e">
        <f t="shared" si="153"/>
        <v>#VALUE!</v>
      </c>
      <c r="AI405" s="87" t="e">
        <f t="shared" si="154"/>
        <v>#VALUE!</v>
      </c>
      <c r="AJ405" s="87" t="e">
        <f t="shared" si="155"/>
        <v>#VALUE!</v>
      </c>
      <c r="AK405" s="144" t="e">
        <f t="shared" si="156"/>
        <v>#VALUE!</v>
      </c>
      <c r="AL405" s="144" t="e">
        <f t="shared" si="157"/>
        <v>#VALUE!</v>
      </c>
    </row>
    <row r="406" spans="1:38" s="77" customFormat="1" x14ac:dyDescent="0.2">
      <c r="A406" s="14"/>
      <c r="B406" s="64"/>
      <c r="C406" s="64"/>
      <c r="D406" s="152"/>
      <c r="E406" s="152"/>
      <c r="F406" s="152"/>
      <c r="G406" s="152"/>
      <c r="H406" s="152"/>
      <c r="I406" s="152"/>
      <c r="J406" s="152"/>
      <c r="K406" s="152"/>
      <c r="L406" s="152"/>
      <c r="M406" s="152"/>
      <c r="N406" s="152"/>
      <c r="O406" s="152"/>
      <c r="P406" s="152"/>
      <c r="Q406" s="152"/>
      <c r="R406" s="152"/>
      <c r="S406" s="66" t="str">
        <f t="shared" si="138"/>
        <v/>
      </c>
      <c r="T406" s="66" t="str">
        <f t="shared" si="139"/>
        <v/>
      </c>
      <c r="U406" s="66" t="str">
        <f t="shared" si="140"/>
        <v/>
      </c>
      <c r="V406" s="66" t="str">
        <f t="shared" si="141"/>
        <v/>
      </c>
      <c r="W406" s="66" t="str">
        <f t="shared" si="142"/>
        <v/>
      </c>
      <c r="X406" s="66" t="str">
        <f t="shared" si="143"/>
        <v/>
      </c>
      <c r="Y406" s="66">
        <f t="shared" si="144"/>
        <v>0</v>
      </c>
      <c r="Z406" s="66">
        <f t="shared" si="145"/>
        <v>0</v>
      </c>
      <c r="AA406" s="66" t="e">
        <f t="shared" si="146"/>
        <v>#VALUE!</v>
      </c>
      <c r="AB406" s="67" t="e">
        <f t="shared" si="147"/>
        <v>#VALUE!</v>
      </c>
      <c r="AC406" s="87" t="e">
        <f t="shared" si="148"/>
        <v>#VALUE!</v>
      </c>
      <c r="AD406" s="87" t="e">
        <f t="shared" si="149"/>
        <v>#VALUE!</v>
      </c>
      <c r="AE406" s="87" t="e">
        <f t="shared" si="150"/>
        <v>#VALUE!</v>
      </c>
      <c r="AF406" s="87" t="e">
        <f t="shared" si="151"/>
        <v>#VALUE!</v>
      </c>
      <c r="AG406" s="67" t="e">
        <f t="shared" si="152"/>
        <v>#VALUE!</v>
      </c>
      <c r="AH406" s="87" t="e">
        <f t="shared" si="153"/>
        <v>#VALUE!</v>
      </c>
      <c r="AI406" s="87" t="e">
        <f t="shared" si="154"/>
        <v>#VALUE!</v>
      </c>
      <c r="AJ406" s="87" t="e">
        <f t="shared" si="155"/>
        <v>#VALUE!</v>
      </c>
      <c r="AK406" s="144" t="e">
        <f t="shared" si="156"/>
        <v>#VALUE!</v>
      </c>
      <c r="AL406" s="144" t="e">
        <f t="shared" si="157"/>
        <v>#VALUE!</v>
      </c>
    </row>
    <row r="407" spans="1:38" s="77" customFormat="1" x14ac:dyDescent="0.2">
      <c r="A407" s="14"/>
      <c r="B407" s="64"/>
      <c r="C407" s="64"/>
      <c r="D407" s="152"/>
      <c r="E407" s="152"/>
      <c r="F407" s="152"/>
      <c r="G407" s="152"/>
      <c r="H407" s="152"/>
      <c r="I407" s="152"/>
      <c r="J407" s="152"/>
      <c r="K407" s="152"/>
      <c r="L407" s="152"/>
      <c r="M407" s="152"/>
      <c r="N407" s="152"/>
      <c r="O407" s="152"/>
      <c r="P407" s="152"/>
      <c r="Q407" s="152"/>
      <c r="R407" s="152"/>
      <c r="S407" s="66" t="str">
        <f t="shared" si="138"/>
        <v/>
      </c>
      <c r="T407" s="66" t="str">
        <f t="shared" si="139"/>
        <v/>
      </c>
      <c r="U407" s="66" t="str">
        <f t="shared" si="140"/>
        <v/>
      </c>
      <c r="V407" s="66" t="str">
        <f t="shared" si="141"/>
        <v/>
      </c>
      <c r="W407" s="66" t="str">
        <f t="shared" si="142"/>
        <v/>
      </c>
      <c r="X407" s="66" t="str">
        <f t="shared" si="143"/>
        <v/>
      </c>
      <c r="Y407" s="66">
        <f t="shared" si="144"/>
        <v>0</v>
      </c>
      <c r="Z407" s="66">
        <f t="shared" si="145"/>
        <v>0</v>
      </c>
      <c r="AA407" s="66" t="e">
        <f t="shared" si="146"/>
        <v>#VALUE!</v>
      </c>
      <c r="AB407" s="67" t="e">
        <f t="shared" si="147"/>
        <v>#VALUE!</v>
      </c>
      <c r="AC407" s="87" t="e">
        <f t="shared" si="148"/>
        <v>#VALUE!</v>
      </c>
      <c r="AD407" s="87" t="e">
        <f t="shared" si="149"/>
        <v>#VALUE!</v>
      </c>
      <c r="AE407" s="87" t="e">
        <f t="shared" si="150"/>
        <v>#VALUE!</v>
      </c>
      <c r="AF407" s="87" t="e">
        <f t="shared" si="151"/>
        <v>#VALUE!</v>
      </c>
      <c r="AG407" s="67" t="e">
        <f t="shared" si="152"/>
        <v>#VALUE!</v>
      </c>
      <c r="AH407" s="87" t="e">
        <f t="shared" si="153"/>
        <v>#VALUE!</v>
      </c>
      <c r="AI407" s="87" t="e">
        <f t="shared" si="154"/>
        <v>#VALUE!</v>
      </c>
      <c r="AJ407" s="87" t="e">
        <f t="shared" si="155"/>
        <v>#VALUE!</v>
      </c>
      <c r="AK407" s="144" t="e">
        <f t="shared" si="156"/>
        <v>#VALUE!</v>
      </c>
      <c r="AL407" s="144" t="e">
        <f t="shared" si="157"/>
        <v>#VALUE!</v>
      </c>
    </row>
    <row r="408" spans="1:38" s="77" customFormat="1" x14ac:dyDescent="0.2">
      <c r="A408" s="14"/>
      <c r="B408" s="64"/>
      <c r="C408" s="64"/>
      <c r="D408" s="152"/>
      <c r="E408" s="152"/>
      <c r="F408" s="152"/>
      <c r="G408" s="152"/>
      <c r="H408" s="152"/>
      <c r="I408" s="152"/>
      <c r="J408" s="152"/>
      <c r="K408" s="152"/>
      <c r="L408" s="152"/>
      <c r="M408" s="152"/>
      <c r="N408" s="152"/>
      <c r="O408" s="152"/>
      <c r="P408" s="152"/>
      <c r="Q408" s="152"/>
      <c r="R408" s="152"/>
      <c r="S408" s="66" t="str">
        <f t="shared" si="138"/>
        <v/>
      </c>
      <c r="T408" s="66" t="str">
        <f t="shared" si="139"/>
        <v/>
      </c>
      <c r="U408" s="66" t="str">
        <f t="shared" si="140"/>
        <v/>
      </c>
      <c r="V408" s="66" t="str">
        <f t="shared" si="141"/>
        <v/>
      </c>
      <c r="W408" s="66" t="str">
        <f t="shared" si="142"/>
        <v/>
      </c>
      <c r="X408" s="66" t="str">
        <f t="shared" si="143"/>
        <v/>
      </c>
      <c r="Y408" s="66">
        <f t="shared" si="144"/>
        <v>0</v>
      </c>
      <c r="Z408" s="66">
        <f t="shared" si="145"/>
        <v>0</v>
      </c>
      <c r="AA408" s="66" t="e">
        <f t="shared" si="146"/>
        <v>#VALUE!</v>
      </c>
      <c r="AB408" s="67" t="e">
        <f t="shared" si="147"/>
        <v>#VALUE!</v>
      </c>
      <c r="AC408" s="87" t="e">
        <f t="shared" si="148"/>
        <v>#VALUE!</v>
      </c>
      <c r="AD408" s="87" t="e">
        <f t="shared" si="149"/>
        <v>#VALUE!</v>
      </c>
      <c r="AE408" s="87" t="e">
        <f t="shared" si="150"/>
        <v>#VALUE!</v>
      </c>
      <c r="AF408" s="87" t="e">
        <f t="shared" si="151"/>
        <v>#VALUE!</v>
      </c>
      <c r="AG408" s="67" t="e">
        <f t="shared" si="152"/>
        <v>#VALUE!</v>
      </c>
      <c r="AH408" s="87" t="e">
        <f t="shared" si="153"/>
        <v>#VALUE!</v>
      </c>
      <c r="AI408" s="87" t="e">
        <f t="shared" si="154"/>
        <v>#VALUE!</v>
      </c>
      <c r="AJ408" s="87" t="e">
        <f t="shared" si="155"/>
        <v>#VALUE!</v>
      </c>
      <c r="AK408" s="144" t="e">
        <f t="shared" si="156"/>
        <v>#VALUE!</v>
      </c>
      <c r="AL408" s="144" t="e">
        <f t="shared" si="157"/>
        <v>#VALUE!</v>
      </c>
    </row>
    <row r="409" spans="1:38" s="77" customFormat="1" x14ac:dyDescent="0.2">
      <c r="A409" s="14"/>
      <c r="B409" s="64"/>
      <c r="C409" s="64"/>
      <c r="D409" s="152"/>
      <c r="E409" s="152"/>
      <c r="F409" s="152"/>
      <c r="G409" s="152"/>
      <c r="H409" s="152"/>
      <c r="I409" s="152"/>
      <c r="J409" s="152"/>
      <c r="K409" s="152"/>
      <c r="L409" s="152"/>
      <c r="M409" s="152"/>
      <c r="N409" s="152"/>
      <c r="O409" s="152"/>
      <c r="P409" s="152"/>
      <c r="Q409" s="152"/>
      <c r="R409" s="152"/>
      <c r="S409" s="66" t="str">
        <f t="shared" si="138"/>
        <v/>
      </c>
      <c r="T409" s="66" t="str">
        <f t="shared" si="139"/>
        <v/>
      </c>
      <c r="U409" s="66" t="str">
        <f t="shared" si="140"/>
        <v/>
      </c>
      <c r="V409" s="66" t="str">
        <f t="shared" si="141"/>
        <v/>
      </c>
      <c r="W409" s="66" t="str">
        <f t="shared" si="142"/>
        <v/>
      </c>
      <c r="X409" s="66" t="str">
        <f t="shared" si="143"/>
        <v/>
      </c>
      <c r="Y409" s="66">
        <f t="shared" si="144"/>
        <v>0</v>
      </c>
      <c r="Z409" s="66">
        <f t="shared" si="145"/>
        <v>0</v>
      </c>
      <c r="AA409" s="66" t="e">
        <f t="shared" si="146"/>
        <v>#VALUE!</v>
      </c>
      <c r="AB409" s="67" t="e">
        <f t="shared" si="147"/>
        <v>#VALUE!</v>
      </c>
      <c r="AC409" s="87" t="e">
        <f t="shared" si="148"/>
        <v>#VALUE!</v>
      </c>
      <c r="AD409" s="87" t="e">
        <f t="shared" si="149"/>
        <v>#VALUE!</v>
      </c>
      <c r="AE409" s="87" t="e">
        <f t="shared" si="150"/>
        <v>#VALUE!</v>
      </c>
      <c r="AF409" s="87" t="e">
        <f t="shared" si="151"/>
        <v>#VALUE!</v>
      </c>
      <c r="AG409" s="67" t="e">
        <f t="shared" si="152"/>
        <v>#VALUE!</v>
      </c>
      <c r="AH409" s="87" t="e">
        <f t="shared" si="153"/>
        <v>#VALUE!</v>
      </c>
      <c r="AI409" s="87" t="e">
        <f t="shared" si="154"/>
        <v>#VALUE!</v>
      </c>
      <c r="AJ409" s="87" t="e">
        <f t="shared" si="155"/>
        <v>#VALUE!</v>
      </c>
      <c r="AK409" s="144" t="e">
        <f t="shared" si="156"/>
        <v>#VALUE!</v>
      </c>
      <c r="AL409" s="144" t="e">
        <f t="shared" si="157"/>
        <v>#VALUE!</v>
      </c>
    </row>
    <row r="410" spans="1:38" s="77" customFormat="1" x14ac:dyDescent="0.2">
      <c r="A410" s="14"/>
      <c r="B410" s="64"/>
      <c r="C410" s="64"/>
      <c r="D410" s="152"/>
      <c r="E410" s="152"/>
      <c r="F410" s="152"/>
      <c r="G410" s="152"/>
      <c r="H410" s="152"/>
      <c r="I410" s="152"/>
      <c r="J410" s="152"/>
      <c r="K410" s="152"/>
      <c r="L410" s="152"/>
      <c r="M410" s="152"/>
      <c r="N410" s="152"/>
      <c r="O410" s="152"/>
      <c r="P410" s="152"/>
      <c r="Q410" s="152"/>
      <c r="R410" s="152"/>
      <c r="S410" s="66" t="str">
        <f t="shared" si="138"/>
        <v/>
      </c>
      <c r="T410" s="66" t="str">
        <f t="shared" si="139"/>
        <v/>
      </c>
      <c r="U410" s="66" t="str">
        <f t="shared" si="140"/>
        <v/>
      </c>
      <c r="V410" s="66" t="str">
        <f t="shared" si="141"/>
        <v/>
      </c>
      <c r="W410" s="66" t="str">
        <f t="shared" si="142"/>
        <v/>
      </c>
      <c r="X410" s="66" t="str">
        <f t="shared" si="143"/>
        <v/>
      </c>
      <c r="Y410" s="66">
        <f t="shared" si="144"/>
        <v>0</v>
      </c>
      <c r="Z410" s="66">
        <f t="shared" si="145"/>
        <v>0</v>
      </c>
      <c r="AA410" s="66" t="e">
        <f t="shared" si="146"/>
        <v>#VALUE!</v>
      </c>
      <c r="AB410" s="67" t="e">
        <f t="shared" si="147"/>
        <v>#VALUE!</v>
      </c>
      <c r="AC410" s="87" t="e">
        <f t="shared" si="148"/>
        <v>#VALUE!</v>
      </c>
      <c r="AD410" s="87" t="e">
        <f t="shared" si="149"/>
        <v>#VALUE!</v>
      </c>
      <c r="AE410" s="87" t="e">
        <f t="shared" si="150"/>
        <v>#VALUE!</v>
      </c>
      <c r="AF410" s="87" t="e">
        <f t="shared" si="151"/>
        <v>#VALUE!</v>
      </c>
      <c r="AG410" s="67" t="e">
        <f t="shared" si="152"/>
        <v>#VALUE!</v>
      </c>
      <c r="AH410" s="87" t="e">
        <f t="shared" si="153"/>
        <v>#VALUE!</v>
      </c>
      <c r="AI410" s="87" t="e">
        <f t="shared" si="154"/>
        <v>#VALUE!</v>
      </c>
      <c r="AJ410" s="87" t="e">
        <f t="shared" si="155"/>
        <v>#VALUE!</v>
      </c>
      <c r="AK410" s="144" t="e">
        <f t="shared" si="156"/>
        <v>#VALUE!</v>
      </c>
      <c r="AL410" s="144" t="e">
        <f t="shared" si="157"/>
        <v>#VALUE!</v>
      </c>
    </row>
    <row r="411" spans="1:38" s="77" customFormat="1" x14ac:dyDescent="0.2">
      <c r="A411" s="14"/>
      <c r="B411" s="64"/>
      <c r="C411" s="64"/>
      <c r="D411" s="152"/>
      <c r="E411" s="152"/>
      <c r="F411" s="152"/>
      <c r="G411" s="152"/>
      <c r="H411" s="152"/>
      <c r="I411" s="152"/>
      <c r="J411" s="152"/>
      <c r="K411" s="152"/>
      <c r="L411" s="152"/>
      <c r="M411" s="152"/>
      <c r="N411" s="152"/>
      <c r="O411" s="152"/>
      <c r="P411" s="152"/>
      <c r="Q411" s="152"/>
      <c r="R411" s="152"/>
      <c r="S411" s="66" t="str">
        <f t="shared" si="138"/>
        <v/>
      </c>
      <c r="T411" s="66" t="str">
        <f t="shared" si="139"/>
        <v/>
      </c>
      <c r="U411" s="66" t="str">
        <f t="shared" si="140"/>
        <v/>
      </c>
      <c r="V411" s="66" t="str">
        <f t="shared" si="141"/>
        <v/>
      </c>
      <c r="W411" s="66" t="str">
        <f t="shared" si="142"/>
        <v/>
      </c>
      <c r="X411" s="66" t="str">
        <f t="shared" si="143"/>
        <v/>
      </c>
      <c r="Y411" s="66">
        <f t="shared" si="144"/>
        <v>0</v>
      </c>
      <c r="Z411" s="66">
        <f t="shared" si="145"/>
        <v>0</v>
      </c>
      <c r="AA411" s="66" t="e">
        <f t="shared" si="146"/>
        <v>#VALUE!</v>
      </c>
      <c r="AB411" s="67" t="e">
        <f t="shared" si="147"/>
        <v>#VALUE!</v>
      </c>
      <c r="AC411" s="87" t="e">
        <f t="shared" si="148"/>
        <v>#VALUE!</v>
      </c>
      <c r="AD411" s="87" t="e">
        <f t="shared" si="149"/>
        <v>#VALUE!</v>
      </c>
      <c r="AE411" s="87" t="e">
        <f t="shared" si="150"/>
        <v>#VALUE!</v>
      </c>
      <c r="AF411" s="87" t="e">
        <f t="shared" si="151"/>
        <v>#VALUE!</v>
      </c>
      <c r="AG411" s="67" t="e">
        <f t="shared" si="152"/>
        <v>#VALUE!</v>
      </c>
      <c r="AH411" s="87" t="e">
        <f t="shared" si="153"/>
        <v>#VALUE!</v>
      </c>
      <c r="AI411" s="87" t="e">
        <f t="shared" si="154"/>
        <v>#VALUE!</v>
      </c>
      <c r="AJ411" s="87" t="e">
        <f t="shared" si="155"/>
        <v>#VALUE!</v>
      </c>
      <c r="AK411" s="144" t="e">
        <f t="shared" si="156"/>
        <v>#VALUE!</v>
      </c>
      <c r="AL411" s="144" t="e">
        <f t="shared" si="157"/>
        <v>#VALUE!</v>
      </c>
    </row>
    <row r="412" spans="1:38" s="77" customFormat="1" x14ac:dyDescent="0.2">
      <c r="A412" s="14"/>
      <c r="B412" s="64"/>
      <c r="C412" s="64"/>
      <c r="D412" s="152"/>
      <c r="E412" s="152"/>
      <c r="F412" s="152"/>
      <c r="G412" s="152"/>
      <c r="H412" s="152"/>
      <c r="I412" s="152"/>
      <c r="J412" s="152"/>
      <c r="K412" s="152"/>
      <c r="L412" s="152"/>
      <c r="M412" s="152"/>
      <c r="N412" s="152"/>
      <c r="O412" s="152"/>
      <c r="P412" s="152"/>
      <c r="Q412" s="152"/>
      <c r="R412" s="152"/>
      <c r="S412" s="66" t="str">
        <f t="shared" si="138"/>
        <v/>
      </c>
      <c r="T412" s="66" t="str">
        <f t="shared" si="139"/>
        <v/>
      </c>
      <c r="U412" s="66" t="str">
        <f t="shared" si="140"/>
        <v/>
      </c>
      <c r="V412" s="66" t="str">
        <f t="shared" si="141"/>
        <v/>
      </c>
      <c r="W412" s="66" t="str">
        <f t="shared" si="142"/>
        <v/>
      </c>
      <c r="X412" s="66" t="str">
        <f t="shared" si="143"/>
        <v/>
      </c>
      <c r="Y412" s="66">
        <f t="shared" si="144"/>
        <v>0</v>
      </c>
      <c r="Z412" s="66">
        <f t="shared" si="145"/>
        <v>0</v>
      </c>
      <c r="AA412" s="66" t="e">
        <f t="shared" si="146"/>
        <v>#VALUE!</v>
      </c>
      <c r="AB412" s="67" t="e">
        <f t="shared" si="147"/>
        <v>#VALUE!</v>
      </c>
      <c r="AC412" s="87" t="e">
        <f t="shared" si="148"/>
        <v>#VALUE!</v>
      </c>
      <c r="AD412" s="87" t="e">
        <f t="shared" si="149"/>
        <v>#VALUE!</v>
      </c>
      <c r="AE412" s="87" t="e">
        <f t="shared" si="150"/>
        <v>#VALUE!</v>
      </c>
      <c r="AF412" s="87" t="e">
        <f t="shared" si="151"/>
        <v>#VALUE!</v>
      </c>
      <c r="AG412" s="67" t="e">
        <f t="shared" si="152"/>
        <v>#VALUE!</v>
      </c>
      <c r="AH412" s="87" t="e">
        <f t="shared" si="153"/>
        <v>#VALUE!</v>
      </c>
      <c r="AI412" s="87" t="e">
        <f t="shared" si="154"/>
        <v>#VALUE!</v>
      </c>
      <c r="AJ412" s="87" t="e">
        <f t="shared" si="155"/>
        <v>#VALUE!</v>
      </c>
      <c r="AK412" s="144" t="e">
        <f t="shared" si="156"/>
        <v>#VALUE!</v>
      </c>
      <c r="AL412" s="144" t="e">
        <f t="shared" si="157"/>
        <v>#VALUE!</v>
      </c>
    </row>
    <row r="413" spans="1:38" s="77" customFormat="1" x14ac:dyDescent="0.2">
      <c r="A413" s="14"/>
      <c r="B413" s="64"/>
      <c r="C413" s="64"/>
      <c r="D413" s="152"/>
      <c r="E413" s="152"/>
      <c r="F413" s="152"/>
      <c r="G413" s="152"/>
      <c r="H413" s="152"/>
      <c r="I413" s="152"/>
      <c r="J413" s="152"/>
      <c r="K413" s="152"/>
      <c r="L413" s="152"/>
      <c r="M413" s="152"/>
      <c r="N413" s="152"/>
      <c r="O413" s="152"/>
      <c r="P413" s="152"/>
      <c r="Q413" s="152"/>
      <c r="R413" s="152"/>
      <c r="S413" s="66" t="str">
        <f t="shared" si="138"/>
        <v/>
      </c>
      <c r="T413" s="66" t="str">
        <f t="shared" si="139"/>
        <v/>
      </c>
      <c r="U413" s="66" t="str">
        <f t="shared" si="140"/>
        <v/>
      </c>
      <c r="V413" s="66" t="str">
        <f t="shared" si="141"/>
        <v/>
      </c>
      <c r="W413" s="66" t="str">
        <f t="shared" si="142"/>
        <v/>
      </c>
      <c r="X413" s="66" t="str">
        <f t="shared" si="143"/>
        <v/>
      </c>
      <c r="Y413" s="66">
        <f t="shared" si="144"/>
        <v>0</v>
      </c>
      <c r="Z413" s="66">
        <f t="shared" si="145"/>
        <v>0</v>
      </c>
      <c r="AA413" s="66" t="e">
        <f t="shared" si="146"/>
        <v>#VALUE!</v>
      </c>
      <c r="AB413" s="67" t="e">
        <f t="shared" si="147"/>
        <v>#VALUE!</v>
      </c>
      <c r="AC413" s="87" t="e">
        <f t="shared" si="148"/>
        <v>#VALUE!</v>
      </c>
      <c r="AD413" s="87" t="e">
        <f t="shared" si="149"/>
        <v>#VALUE!</v>
      </c>
      <c r="AE413" s="87" t="e">
        <f t="shared" si="150"/>
        <v>#VALUE!</v>
      </c>
      <c r="AF413" s="87" t="e">
        <f t="shared" si="151"/>
        <v>#VALUE!</v>
      </c>
      <c r="AG413" s="67" t="e">
        <f t="shared" si="152"/>
        <v>#VALUE!</v>
      </c>
      <c r="AH413" s="87" t="e">
        <f t="shared" si="153"/>
        <v>#VALUE!</v>
      </c>
      <c r="AI413" s="87" t="e">
        <f t="shared" si="154"/>
        <v>#VALUE!</v>
      </c>
      <c r="AJ413" s="87" t="e">
        <f t="shared" si="155"/>
        <v>#VALUE!</v>
      </c>
      <c r="AK413" s="144" t="e">
        <f t="shared" si="156"/>
        <v>#VALUE!</v>
      </c>
      <c r="AL413" s="144" t="e">
        <f t="shared" si="157"/>
        <v>#VALUE!</v>
      </c>
    </row>
    <row r="414" spans="1:38" s="77" customFormat="1" x14ac:dyDescent="0.2">
      <c r="A414" s="14"/>
      <c r="B414" s="64"/>
      <c r="C414" s="64"/>
      <c r="D414" s="152"/>
      <c r="E414" s="152"/>
      <c r="F414" s="152"/>
      <c r="G414" s="152"/>
      <c r="H414" s="152"/>
      <c r="I414" s="152"/>
      <c r="J414" s="152"/>
      <c r="K414" s="152"/>
      <c r="L414" s="152"/>
      <c r="M414" s="152"/>
      <c r="N414" s="152"/>
      <c r="O414" s="152"/>
      <c r="P414" s="152"/>
      <c r="Q414" s="152"/>
      <c r="R414" s="152"/>
      <c r="S414" s="66" t="str">
        <f t="shared" si="138"/>
        <v/>
      </c>
      <c r="T414" s="66" t="str">
        <f t="shared" si="139"/>
        <v/>
      </c>
      <c r="U414" s="66" t="str">
        <f t="shared" si="140"/>
        <v/>
      </c>
      <c r="V414" s="66" t="str">
        <f t="shared" si="141"/>
        <v/>
      </c>
      <c r="W414" s="66" t="str">
        <f t="shared" si="142"/>
        <v/>
      </c>
      <c r="X414" s="66" t="str">
        <f t="shared" si="143"/>
        <v/>
      </c>
      <c r="Y414" s="66">
        <f t="shared" si="144"/>
        <v>0</v>
      </c>
      <c r="Z414" s="66">
        <f t="shared" si="145"/>
        <v>0</v>
      </c>
      <c r="AA414" s="66" t="e">
        <f t="shared" si="146"/>
        <v>#VALUE!</v>
      </c>
      <c r="AB414" s="67" t="e">
        <f t="shared" si="147"/>
        <v>#VALUE!</v>
      </c>
      <c r="AC414" s="87" t="e">
        <f t="shared" si="148"/>
        <v>#VALUE!</v>
      </c>
      <c r="AD414" s="87" t="e">
        <f t="shared" si="149"/>
        <v>#VALUE!</v>
      </c>
      <c r="AE414" s="87" t="e">
        <f t="shared" si="150"/>
        <v>#VALUE!</v>
      </c>
      <c r="AF414" s="87" t="e">
        <f t="shared" si="151"/>
        <v>#VALUE!</v>
      </c>
      <c r="AG414" s="67" t="e">
        <f t="shared" si="152"/>
        <v>#VALUE!</v>
      </c>
      <c r="AH414" s="87" t="e">
        <f t="shared" si="153"/>
        <v>#VALUE!</v>
      </c>
      <c r="AI414" s="87" t="e">
        <f t="shared" si="154"/>
        <v>#VALUE!</v>
      </c>
      <c r="AJ414" s="87" t="e">
        <f t="shared" si="155"/>
        <v>#VALUE!</v>
      </c>
      <c r="AK414" s="144" t="e">
        <f t="shared" si="156"/>
        <v>#VALUE!</v>
      </c>
      <c r="AL414" s="144" t="e">
        <f t="shared" si="157"/>
        <v>#VALUE!</v>
      </c>
    </row>
    <row r="415" spans="1:38" s="77" customFormat="1" x14ac:dyDescent="0.2">
      <c r="A415" s="14"/>
      <c r="B415" s="64"/>
      <c r="C415" s="64"/>
      <c r="D415" s="152"/>
      <c r="E415" s="152"/>
      <c r="F415" s="152"/>
      <c r="G415" s="152"/>
      <c r="H415" s="152"/>
      <c r="I415" s="152"/>
      <c r="J415" s="152"/>
      <c r="K415" s="152"/>
      <c r="L415" s="152"/>
      <c r="M415" s="152"/>
      <c r="N415" s="152"/>
      <c r="O415" s="152"/>
      <c r="P415" s="152"/>
      <c r="Q415" s="152"/>
      <c r="R415" s="152"/>
      <c r="S415" s="66" t="str">
        <f t="shared" si="138"/>
        <v/>
      </c>
      <c r="T415" s="66" t="str">
        <f t="shared" si="139"/>
        <v/>
      </c>
      <c r="U415" s="66" t="str">
        <f t="shared" si="140"/>
        <v/>
      </c>
      <c r="V415" s="66" t="str">
        <f t="shared" si="141"/>
        <v/>
      </c>
      <c r="W415" s="66" t="str">
        <f t="shared" si="142"/>
        <v/>
      </c>
      <c r="X415" s="66" t="str">
        <f t="shared" si="143"/>
        <v/>
      </c>
      <c r="Y415" s="66">
        <f t="shared" si="144"/>
        <v>0</v>
      </c>
      <c r="Z415" s="66">
        <f t="shared" si="145"/>
        <v>0</v>
      </c>
      <c r="AA415" s="66" t="e">
        <f t="shared" si="146"/>
        <v>#VALUE!</v>
      </c>
      <c r="AB415" s="67" t="e">
        <f t="shared" si="147"/>
        <v>#VALUE!</v>
      </c>
      <c r="AC415" s="87" t="e">
        <f t="shared" si="148"/>
        <v>#VALUE!</v>
      </c>
      <c r="AD415" s="87" t="e">
        <f t="shared" si="149"/>
        <v>#VALUE!</v>
      </c>
      <c r="AE415" s="87" t="e">
        <f t="shared" si="150"/>
        <v>#VALUE!</v>
      </c>
      <c r="AF415" s="87" t="e">
        <f t="shared" si="151"/>
        <v>#VALUE!</v>
      </c>
      <c r="AG415" s="67" t="e">
        <f t="shared" si="152"/>
        <v>#VALUE!</v>
      </c>
      <c r="AH415" s="87" t="e">
        <f t="shared" si="153"/>
        <v>#VALUE!</v>
      </c>
      <c r="AI415" s="87" t="e">
        <f t="shared" si="154"/>
        <v>#VALUE!</v>
      </c>
      <c r="AJ415" s="87" t="e">
        <f t="shared" si="155"/>
        <v>#VALUE!</v>
      </c>
      <c r="AK415" s="144" t="e">
        <f t="shared" si="156"/>
        <v>#VALUE!</v>
      </c>
      <c r="AL415" s="144" t="e">
        <f t="shared" si="157"/>
        <v>#VALUE!</v>
      </c>
    </row>
    <row r="416" spans="1:38" s="77" customFormat="1" x14ac:dyDescent="0.2">
      <c r="A416" s="14"/>
      <c r="B416" s="64"/>
      <c r="C416" s="64"/>
      <c r="D416" s="152"/>
      <c r="E416" s="152"/>
      <c r="F416" s="152"/>
      <c r="G416" s="152"/>
      <c r="H416" s="152"/>
      <c r="I416" s="152"/>
      <c r="J416" s="152"/>
      <c r="K416" s="152"/>
      <c r="L416" s="152"/>
      <c r="M416" s="152"/>
      <c r="N416" s="152"/>
      <c r="O416" s="152"/>
      <c r="P416" s="152"/>
      <c r="Q416" s="152"/>
      <c r="R416" s="152"/>
      <c r="S416" s="66" t="str">
        <f t="shared" si="138"/>
        <v/>
      </c>
      <c r="T416" s="66" t="str">
        <f t="shared" si="139"/>
        <v/>
      </c>
      <c r="U416" s="66" t="str">
        <f t="shared" si="140"/>
        <v/>
      </c>
      <c r="V416" s="66" t="str">
        <f t="shared" si="141"/>
        <v/>
      </c>
      <c r="W416" s="66" t="str">
        <f t="shared" si="142"/>
        <v/>
      </c>
      <c r="X416" s="66" t="str">
        <f t="shared" si="143"/>
        <v/>
      </c>
      <c r="Y416" s="66">
        <f t="shared" si="144"/>
        <v>0</v>
      </c>
      <c r="Z416" s="66">
        <f t="shared" si="145"/>
        <v>0</v>
      </c>
      <c r="AA416" s="66" t="e">
        <f t="shared" si="146"/>
        <v>#VALUE!</v>
      </c>
      <c r="AB416" s="67" t="e">
        <f t="shared" si="147"/>
        <v>#VALUE!</v>
      </c>
      <c r="AC416" s="87" t="e">
        <f t="shared" si="148"/>
        <v>#VALUE!</v>
      </c>
      <c r="AD416" s="87" t="e">
        <f t="shared" si="149"/>
        <v>#VALUE!</v>
      </c>
      <c r="AE416" s="87" t="e">
        <f t="shared" si="150"/>
        <v>#VALUE!</v>
      </c>
      <c r="AF416" s="87" t="e">
        <f t="shared" si="151"/>
        <v>#VALUE!</v>
      </c>
      <c r="AG416" s="67" t="e">
        <f t="shared" si="152"/>
        <v>#VALUE!</v>
      </c>
      <c r="AH416" s="87" t="e">
        <f t="shared" si="153"/>
        <v>#VALUE!</v>
      </c>
      <c r="AI416" s="87" t="e">
        <f t="shared" si="154"/>
        <v>#VALUE!</v>
      </c>
      <c r="AJ416" s="87" t="e">
        <f t="shared" si="155"/>
        <v>#VALUE!</v>
      </c>
      <c r="AK416" s="144" t="e">
        <f t="shared" si="156"/>
        <v>#VALUE!</v>
      </c>
      <c r="AL416" s="144" t="e">
        <f t="shared" si="157"/>
        <v>#VALUE!</v>
      </c>
    </row>
    <row r="417" spans="1:38" s="77" customFormat="1" x14ac:dyDescent="0.2">
      <c r="A417" s="14"/>
      <c r="B417" s="64"/>
      <c r="C417" s="64"/>
      <c r="D417" s="152"/>
      <c r="E417" s="152"/>
      <c r="F417" s="152"/>
      <c r="G417" s="152"/>
      <c r="H417" s="152"/>
      <c r="I417" s="152"/>
      <c r="J417" s="152"/>
      <c r="K417" s="152"/>
      <c r="L417" s="152"/>
      <c r="M417" s="152"/>
      <c r="N417" s="152"/>
      <c r="O417" s="152"/>
      <c r="P417" s="152"/>
      <c r="Q417" s="152"/>
      <c r="R417" s="152"/>
      <c r="S417" s="66" t="str">
        <f t="shared" si="138"/>
        <v/>
      </c>
      <c r="T417" s="66" t="str">
        <f t="shared" si="139"/>
        <v/>
      </c>
      <c r="U417" s="66" t="str">
        <f t="shared" si="140"/>
        <v/>
      </c>
      <c r="V417" s="66" t="str">
        <f t="shared" si="141"/>
        <v/>
      </c>
      <c r="W417" s="66" t="str">
        <f t="shared" si="142"/>
        <v/>
      </c>
      <c r="X417" s="66" t="str">
        <f t="shared" si="143"/>
        <v/>
      </c>
      <c r="Y417" s="66">
        <f t="shared" si="144"/>
        <v>0</v>
      </c>
      <c r="Z417" s="66">
        <f t="shared" si="145"/>
        <v>0</v>
      </c>
      <c r="AA417" s="66" t="e">
        <f t="shared" si="146"/>
        <v>#VALUE!</v>
      </c>
      <c r="AB417" s="67" t="e">
        <f t="shared" si="147"/>
        <v>#VALUE!</v>
      </c>
      <c r="AC417" s="87" t="e">
        <f t="shared" si="148"/>
        <v>#VALUE!</v>
      </c>
      <c r="AD417" s="87" t="e">
        <f t="shared" si="149"/>
        <v>#VALUE!</v>
      </c>
      <c r="AE417" s="87" t="e">
        <f t="shared" si="150"/>
        <v>#VALUE!</v>
      </c>
      <c r="AF417" s="87" t="e">
        <f t="shared" si="151"/>
        <v>#VALUE!</v>
      </c>
      <c r="AG417" s="67" t="e">
        <f t="shared" si="152"/>
        <v>#VALUE!</v>
      </c>
      <c r="AH417" s="87" t="e">
        <f t="shared" si="153"/>
        <v>#VALUE!</v>
      </c>
      <c r="AI417" s="87" t="e">
        <f t="shared" si="154"/>
        <v>#VALUE!</v>
      </c>
      <c r="AJ417" s="87" t="e">
        <f t="shared" si="155"/>
        <v>#VALUE!</v>
      </c>
      <c r="AK417" s="144" t="e">
        <f t="shared" si="156"/>
        <v>#VALUE!</v>
      </c>
      <c r="AL417" s="144" t="e">
        <f t="shared" si="157"/>
        <v>#VALUE!</v>
      </c>
    </row>
    <row r="418" spans="1:38" s="77" customFormat="1" x14ac:dyDescent="0.2">
      <c r="A418" s="14"/>
      <c r="B418" s="64"/>
      <c r="C418" s="64"/>
      <c r="D418" s="152"/>
      <c r="E418" s="152"/>
      <c r="F418" s="152"/>
      <c r="G418" s="152"/>
      <c r="H418" s="152"/>
      <c r="I418" s="152"/>
      <c r="J418" s="152"/>
      <c r="K418" s="152"/>
      <c r="L418" s="152"/>
      <c r="M418" s="152"/>
      <c r="N418" s="152"/>
      <c r="O418" s="152"/>
      <c r="P418" s="152"/>
      <c r="Q418" s="152"/>
      <c r="R418" s="152"/>
      <c r="S418" s="66" t="str">
        <f t="shared" si="138"/>
        <v/>
      </c>
      <c r="T418" s="66" t="str">
        <f t="shared" si="139"/>
        <v/>
      </c>
      <c r="U418" s="66" t="str">
        <f t="shared" si="140"/>
        <v/>
      </c>
      <c r="V418" s="66" t="str">
        <f t="shared" si="141"/>
        <v/>
      </c>
      <c r="W418" s="66" t="str">
        <f t="shared" si="142"/>
        <v/>
      </c>
      <c r="X418" s="66" t="str">
        <f t="shared" si="143"/>
        <v/>
      </c>
      <c r="Y418" s="66">
        <f t="shared" si="144"/>
        <v>0</v>
      </c>
      <c r="Z418" s="66">
        <f t="shared" si="145"/>
        <v>0</v>
      </c>
      <c r="AA418" s="66" t="e">
        <f t="shared" si="146"/>
        <v>#VALUE!</v>
      </c>
      <c r="AB418" s="67" t="e">
        <f t="shared" si="147"/>
        <v>#VALUE!</v>
      </c>
      <c r="AC418" s="87" t="e">
        <f t="shared" si="148"/>
        <v>#VALUE!</v>
      </c>
      <c r="AD418" s="87" t="e">
        <f t="shared" si="149"/>
        <v>#VALUE!</v>
      </c>
      <c r="AE418" s="87" t="e">
        <f t="shared" si="150"/>
        <v>#VALUE!</v>
      </c>
      <c r="AF418" s="87" t="e">
        <f t="shared" si="151"/>
        <v>#VALUE!</v>
      </c>
      <c r="AG418" s="67" t="e">
        <f t="shared" si="152"/>
        <v>#VALUE!</v>
      </c>
      <c r="AH418" s="87" t="e">
        <f t="shared" si="153"/>
        <v>#VALUE!</v>
      </c>
      <c r="AI418" s="87" t="e">
        <f t="shared" si="154"/>
        <v>#VALUE!</v>
      </c>
      <c r="AJ418" s="87" t="e">
        <f t="shared" si="155"/>
        <v>#VALUE!</v>
      </c>
      <c r="AK418" s="144" t="e">
        <f t="shared" si="156"/>
        <v>#VALUE!</v>
      </c>
      <c r="AL418" s="144" t="e">
        <f t="shared" si="157"/>
        <v>#VALUE!</v>
      </c>
    </row>
    <row r="419" spans="1:38" s="77" customFormat="1" x14ac:dyDescent="0.2">
      <c r="A419" s="14"/>
      <c r="B419" s="64"/>
      <c r="C419" s="64"/>
      <c r="D419" s="152"/>
      <c r="E419" s="152"/>
      <c r="F419" s="152"/>
      <c r="G419" s="152"/>
      <c r="H419" s="152"/>
      <c r="I419" s="152"/>
      <c r="J419" s="152"/>
      <c r="K419" s="152"/>
      <c r="L419" s="152"/>
      <c r="M419" s="152"/>
      <c r="N419" s="152"/>
      <c r="O419" s="152"/>
      <c r="P419" s="152"/>
      <c r="Q419" s="152"/>
      <c r="R419" s="152"/>
      <c r="S419" s="66" t="str">
        <f t="shared" si="138"/>
        <v/>
      </c>
      <c r="T419" s="66" t="str">
        <f t="shared" si="139"/>
        <v/>
      </c>
      <c r="U419" s="66" t="str">
        <f t="shared" si="140"/>
        <v/>
      </c>
      <c r="V419" s="66" t="str">
        <f t="shared" si="141"/>
        <v/>
      </c>
      <c r="W419" s="66" t="str">
        <f t="shared" si="142"/>
        <v/>
      </c>
      <c r="X419" s="66" t="str">
        <f t="shared" si="143"/>
        <v/>
      </c>
      <c r="Y419" s="66">
        <f t="shared" si="144"/>
        <v>0</v>
      </c>
      <c r="Z419" s="66">
        <f t="shared" si="145"/>
        <v>0</v>
      </c>
      <c r="AA419" s="66" t="e">
        <f t="shared" si="146"/>
        <v>#VALUE!</v>
      </c>
      <c r="AB419" s="67" t="e">
        <f t="shared" si="147"/>
        <v>#VALUE!</v>
      </c>
      <c r="AC419" s="87" t="e">
        <f t="shared" si="148"/>
        <v>#VALUE!</v>
      </c>
      <c r="AD419" s="87" t="e">
        <f t="shared" si="149"/>
        <v>#VALUE!</v>
      </c>
      <c r="AE419" s="87" t="e">
        <f t="shared" si="150"/>
        <v>#VALUE!</v>
      </c>
      <c r="AF419" s="87" t="e">
        <f t="shared" si="151"/>
        <v>#VALUE!</v>
      </c>
      <c r="AG419" s="67" t="e">
        <f t="shared" si="152"/>
        <v>#VALUE!</v>
      </c>
      <c r="AH419" s="87" t="e">
        <f t="shared" si="153"/>
        <v>#VALUE!</v>
      </c>
      <c r="AI419" s="87" t="e">
        <f t="shared" si="154"/>
        <v>#VALUE!</v>
      </c>
      <c r="AJ419" s="87" t="e">
        <f t="shared" si="155"/>
        <v>#VALUE!</v>
      </c>
      <c r="AK419" s="144" t="e">
        <f t="shared" si="156"/>
        <v>#VALUE!</v>
      </c>
      <c r="AL419" s="144" t="e">
        <f t="shared" si="157"/>
        <v>#VALUE!</v>
      </c>
    </row>
    <row r="420" spans="1:38" s="77" customFormat="1" x14ac:dyDescent="0.2">
      <c r="A420" s="14"/>
      <c r="B420" s="64"/>
      <c r="C420" s="64"/>
      <c r="D420" s="152"/>
      <c r="E420" s="152"/>
      <c r="F420" s="152"/>
      <c r="G420" s="152"/>
      <c r="H420" s="152"/>
      <c r="I420" s="152"/>
      <c r="J420" s="152"/>
      <c r="K420" s="152"/>
      <c r="L420" s="152"/>
      <c r="M420" s="152"/>
      <c r="N420" s="152"/>
      <c r="O420" s="152"/>
      <c r="P420" s="152"/>
      <c r="Q420" s="152"/>
      <c r="R420" s="152"/>
      <c r="S420" s="66" t="str">
        <f t="shared" si="138"/>
        <v/>
      </c>
      <c r="T420" s="66" t="str">
        <f t="shared" si="139"/>
        <v/>
      </c>
      <c r="U420" s="66" t="str">
        <f t="shared" si="140"/>
        <v/>
      </c>
      <c r="V420" s="66" t="str">
        <f t="shared" si="141"/>
        <v/>
      </c>
      <c r="W420" s="66" t="str">
        <f t="shared" si="142"/>
        <v/>
      </c>
      <c r="X420" s="66" t="str">
        <f t="shared" si="143"/>
        <v/>
      </c>
      <c r="Y420" s="66">
        <f t="shared" si="144"/>
        <v>0</v>
      </c>
      <c r="Z420" s="66">
        <f t="shared" si="145"/>
        <v>0</v>
      </c>
      <c r="AA420" s="66" t="e">
        <f t="shared" si="146"/>
        <v>#VALUE!</v>
      </c>
      <c r="AB420" s="67" t="e">
        <f t="shared" si="147"/>
        <v>#VALUE!</v>
      </c>
      <c r="AC420" s="87" t="e">
        <f t="shared" si="148"/>
        <v>#VALUE!</v>
      </c>
      <c r="AD420" s="87" t="e">
        <f t="shared" si="149"/>
        <v>#VALUE!</v>
      </c>
      <c r="AE420" s="87" t="e">
        <f t="shared" si="150"/>
        <v>#VALUE!</v>
      </c>
      <c r="AF420" s="87" t="e">
        <f t="shared" si="151"/>
        <v>#VALUE!</v>
      </c>
      <c r="AG420" s="67" t="e">
        <f t="shared" si="152"/>
        <v>#VALUE!</v>
      </c>
      <c r="AH420" s="87" t="e">
        <f t="shared" si="153"/>
        <v>#VALUE!</v>
      </c>
      <c r="AI420" s="87" t="e">
        <f t="shared" si="154"/>
        <v>#VALUE!</v>
      </c>
      <c r="AJ420" s="87" t="e">
        <f t="shared" si="155"/>
        <v>#VALUE!</v>
      </c>
      <c r="AK420" s="144" t="e">
        <f t="shared" si="156"/>
        <v>#VALUE!</v>
      </c>
      <c r="AL420" s="144" t="e">
        <f t="shared" si="157"/>
        <v>#VALUE!</v>
      </c>
    </row>
    <row r="421" spans="1:38" s="77" customFormat="1" x14ac:dyDescent="0.2">
      <c r="A421" s="14"/>
      <c r="B421" s="64"/>
      <c r="C421" s="64"/>
      <c r="D421" s="152"/>
      <c r="E421" s="152"/>
      <c r="F421" s="152"/>
      <c r="G421" s="152"/>
      <c r="H421" s="152"/>
      <c r="I421" s="152"/>
      <c r="J421" s="152"/>
      <c r="K421" s="152"/>
      <c r="L421" s="152"/>
      <c r="M421" s="152"/>
      <c r="N421" s="152"/>
      <c r="O421" s="152"/>
      <c r="P421" s="152"/>
      <c r="Q421" s="152"/>
      <c r="R421" s="152"/>
      <c r="S421" s="66" t="str">
        <f t="shared" si="138"/>
        <v/>
      </c>
      <c r="T421" s="66" t="str">
        <f t="shared" si="139"/>
        <v/>
      </c>
      <c r="U421" s="66" t="str">
        <f t="shared" si="140"/>
        <v/>
      </c>
      <c r="V421" s="66" t="str">
        <f t="shared" si="141"/>
        <v/>
      </c>
      <c r="W421" s="66" t="str">
        <f t="shared" si="142"/>
        <v/>
      </c>
      <c r="X421" s="66" t="str">
        <f t="shared" si="143"/>
        <v/>
      </c>
      <c r="Y421" s="66">
        <f t="shared" si="144"/>
        <v>0</v>
      </c>
      <c r="Z421" s="66">
        <f t="shared" si="145"/>
        <v>0</v>
      </c>
      <c r="AA421" s="66" t="e">
        <f t="shared" si="146"/>
        <v>#VALUE!</v>
      </c>
      <c r="AB421" s="67" t="e">
        <f t="shared" si="147"/>
        <v>#VALUE!</v>
      </c>
      <c r="AC421" s="87" t="e">
        <f t="shared" si="148"/>
        <v>#VALUE!</v>
      </c>
      <c r="AD421" s="87" t="e">
        <f t="shared" si="149"/>
        <v>#VALUE!</v>
      </c>
      <c r="AE421" s="87" t="e">
        <f t="shared" si="150"/>
        <v>#VALUE!</v>
      </c>
      <c r="AF421" s="87" t="e">
        <f t="shared" si="151"/>
        <v>#VALUE!</v>
      </c>
      <c r="AG421" s="67" t="e">
        <f t="shared" si="152"/>
        <v>#VALUE!</v>
      </c>
      <c r="AH421" s="87" t="e">
        <f t="shared" si="153"/>
        <v>#VALUE!</v>
      </c>
      <c r="AI421" s="87" t="e">
        <f t="shared" si="154"/>
        <v>#VALUE!</v>
      </c>
      <c r="AJ421" s="87" t="e">
        <f t="shared" si="155"/>
        <v>#VALUE!</v>
      </c>
      <c r="AK421" s="144" t="e">
        <f t="shared" si="156"/>
        <v>#VALUE!</v>
      </c>
      <c r="AL421" s="144" t="e">
        <f t="shared" si="157"/>
        <v>#VALUE!</v>
      </c>
    </row>
    <row r="422" spans="1:38" s="77" customFormat="1" x14ac:dyDescent="0.2">
      <c r="A422" s="14"/>
      <c r="B422" s="64"/>
      <c r="C422" s="64"/>
      <c r="D422" s="152"/>
      <c r="E422" s="152"/>
      <c r="F422" s="152"/>
      <c r="G422" s="152"/>
      <c r="H422" s="152"/>
      <c r="I422" s="152"/>
      <c r="J422" s="152"/>
      <c r="K422" s="152"/>
      <c r="L422" s="152"/>
      <c r="M422" s="152"/>
      <c r="N422" s="152"/>
      <c r="O422" s="152"/>
      <c r="P422" s="152"/>
      <c r="Q422" s="152"/>
      <c r="R422" s="152"/>
      <c r="S422" s="66" t="str">
        <f t="shared" si="138"/>
        <v/>
      </c>
      <c r="T422" s="66" t="str">
        <f t="shared" si="139"/>
        <v/>
      </c>
      <c r="U422" s="66" t="str">
        <f t="shared" si="140"/>
        <v/>
      </c>
      <c r="V422" s="66" t="str">
        <f t="shared" si="141"/>
        <v/>
      </c>
      <c r="W422" s="66" t="str">
        <f t="shared" si="142"/>
        <v/>
      </c>
      <c r="X422" s="66" t="str">
        <f t="shared" si="143"/>
        <v/>
      </c>
      <c r="Y422" s="66">
        <f t="shared" si="144"/>
        <v>0</v>
      </c>
      <c r="Z422" s="66">
        <f t="shared" si="145"/>
        <v>0</v>
      </c>
      <c r="AA422" s="66" t="e">
        <f t="shared" si="146"/>
        <v>#VALUE!</v>
      </c>
      <c r="AB422" s="67" t="e">
        <f t="shared" si="147"/>
        <v>#VALUE!</v>
      </c>
      <c r="AC422" s="87" t="e">
        <f t="shared" si="148"/>
        <v>#VALUE!</v>
      </c>
      <c r="AD422" s="87" t="e">
        <f t="shared" si="149"/>
        <v>#VALUE!</v>
      </c>
      <c r="AE422" s="87" t="e">
        <f t="shared" si="150"/>
        <v>#VALUE!</v>
      </c>
      <c r="AF422" s="87" t="e">
        <f t="shared" si="151"/>
        <v>#VALUE!</v>
      </c>
      <c r="AG422" s="67" t="e">
        <f t="shared" si="152"/>
        <v>#VALUE!</v>
      </c>
      <c r="AH422" s="87" t="e">
        <f t="shared" si="153"/>
        <v>#VALUE!</v>
      </c>
      <c r="AI422" s="87" t="e">
        <f t="shared" si="154"/>
        <v>#VALUE!</v>
      </c>
      <c r="AJ422" s="87" t="e">
        <f t="shared" si="155"/>
        <v>#VALUE!</v>
      </c>
      <c r="AK422" s="144" t="e">
        <f t="shared" si="156"/>
        <v>#VALUE!</v>
      </c>
      <c r="AL422" s="144" t="e">
        <f t="shared" si="157"/>
        <v>#VALUE!</v>
      </c>
    </row>
    <row r="423" spans="1:38" s="77" customFormat="1" x14ac:dyDescent="0.2">
      <c r="A423" s="14"/>
      <c r="B423" s="64"/>
      <c r="C423" s="64"/>
      <c r="D423" s="152"/>
      <c r="E423" s="152"/>
      <c r="F423" s="152"/>
      <c r="G423" s="152"/>
      <c r="H423" s="152"/>
      <c r="I423" s="152"/>
      <c r="J423" s="152"/>
      <c r="K423" s="152"/>
      <c r="L423" s="152"/>
      <c r="M423" s="152"/>
      <c r="N423" s="152"/>
      <c r="O423" s="152"/>
      <c r="P423" s="152"/>
      <c r="Q423" s="152"/>
      <c r="R423" s="152"/>
      <c r="S423" s="66" t="str">
        <f t="shared" si="138"/>
        <v/>
      </c>
      <c r="T423" s="66" t="str">
        <f t="shared" si="139"/>
        <v/>
      </c>
      <c r="U423" s="66" t="str">
        <f t="shared" si="140"/>
        <v/>
      </c>
      <c r="V423" s="66" t="str">
        <f t="shared" si="141"/>
        <v/>
      </c>
      <c r="W423" s="66" t="str">
        <f t="shared" si="142"/>
        <v/>
      </c>
      <c r="X423" s="66" t="str">
        <f t="shared" si="143"/>
        <v/>
      </c>
      <c r="Y423" s="66">
        <f t="shared" si="144"/>
        <v>0</v>
      </c>
      <c r="Z423" s="66">
        <f t="shared" si="145"/>
        <v>0</v>
      </c>
      <c r="AA423" s="66" t="e">
        <f t="shared" si="146"/>
        <v>#VALUE!</v>
      </c>
      <c r="AB423" s="67" t="e">
        <f t="shared" si="147"/>
        <v>#VALUE!</v>
      </c>
      <c r="AC423" s="87" t="e">
        <f t="shared" si="148"/>
        <v>#VALUE!</v>
      </c>
      <c r="AD423" s="87" t="e">
        <f t="shared" si="149"/>
        <v>#VALUE!</v>
      </c>
      <c r="AE423" s="87" t="e">
        <f t="shared" si="150"/>
        <v>#VALUE!</v>
      </c>
      <c r="AF423" s="87" t="e">
        <f t="shared" si="151"/>
        <v>#VALUE!</v>
      </c>
      <c r="AG423" s="67" t="e">
        <f t="shared" si="152"/>
        <v>#VALUE!</v>
      </c>
      <c r="AH423" s="87" t="e">
        <f t="shared" si="153"/>
        <v>#VALUE!</v>
      </c>
      <c r="AI423" s="87" t="e">
        <f t="shared" si="154"/>
        <v>#VALUE!</v>
      </c>
      <c r="AJ423" s="87" t="e">
        <f t="shared" si="155"/>
        <v>#VALUE!</v>
      </c>
      <c r="AK423" s="144" t="e">
        <f t="shared" si="156"/>
        <v>#VALUE!</v>
      </c>
      <c r="AL423" s="144" t="e">
        <f t="shared" si="157"/>
        <v>#VALUE!</v>
      </c>
    </row>
    <row r="424" spans="1:38" s="77" customFormat="1" x14ac:dyDescent="0.2">
      <c r="A424" s="14"/>
      <c r="B424" s="64"/>
      <c r="C424" s="64"/>
      <c r="D424" s="152"/>
      <c r="E424" s="152"/>
      <c r="F424" s="152"/>
      <c r="G424" s="152"/>
      <c r="H424" s="152"/>
      <c r="I424" s="152"/>
      <c r="J424" s="152"/>
      <c r="K424" s="152"/>
      <c r="L424" s="152"/>
      <c r="M424" s="152"/>
      <c r="N424" s="152"/>
      <c r="O424" s="152"/>
      <c r="P424" s="152"/>
      <c r="Q424" s="152"/>
      <c r="R424" s="152"/>
      <c r="S424" s="66" t="str">
        <f t="shared" si="138"/>
        <v/>
      </c>
      <c r="T424" s="66" t="str">
        <f t="shared" si="139"/>
        <v/>
      </c>
      <c r="U424" s="66" t="str">
        <f t="shared" si="140"/>
        <v/>
      </c>
      <c r="V424" s="66" t="str">
        <f t="shared" si="141"/>
        <v/>
      </c>
      <c r="W424" s="66" t="str">
        <f t="shared" si="142"/>
        <v/>
      </c>
      <c r="X424" s="66" t="str">
        <f t="shared" si="143"/>
        <v/>
      </c>
      <c r="Y424" s="66">
        <f t="shared" si="144"/>
        <v>0</v>
      </c>
      <c r="Z424" s="66">
        <f t="shared" si="145"/>
        <v>0</v>
      </c>
      <c r="AA424" s="66" t="e">
        <f t="shared" si="146"/>
        <v>#VALUE!</v>
      </c>
      <c r="AB424" s="67" t="e">
        <f t="shared" si="147"/>
        <v>#VALUE!</v>
      </c>
      <c r="AC424" s="87" t="e">
        <f t="shared" si="148"/>
        <v>#VALUE!</v>
      </c>
      <c r="AD424" s="87" t="e">
        <f t="shared" si="149"/>
        <v>#VALUE!</v>
      </c>
      <c r="AE424" s="87" t="e">
        <f t="shared" si="150"/>
        <v>#VALUE!</v>
      </c>
      <c r="AF424" s="87" t="e">
        <f t="shared" si="151"/>
        <v>#VALUE!</v>
      </c>
      <c r="AG424" s="67" t="e">
        <f t="shared" si="152"/>
        <v>#VALUE!</v>
      </c>
      <c r="AH424" s="87" t="e">
        <f t="shared" si="153"/>
        <v>#VALUE!</v>
      </c>
      <c r="AI424" s="87" t="e">
        <f t="shared" si="154"/>
        <v>#VALUE!</v>
      </c>
      <c r="AJ424" s="87" t="e">
        <f t="shared" si="155"/>
        <v>#VALUE!</v>
      </c>
      <c r="AK424" s="144" t="e">
        <f t="shared" si="156"/>
        <v>#VALUE!</v>
      </c>
      <c r="AL424" s="144" t="e">
        <f t="shared" si="157"/>
        <v>#VALUE!</v>
      </c>
    </row>
    <row r="425" spans="1:38" s="77" customFormat="1" x14ac:dyDescent="0.2">
      <c r="A425" s="14"/>
      <c r="B425" s="64"/>
      <c r="C425" s="64"/>
      <c r="D425" s="152"/>
      <c r="E425" s="152"/>
      <c r="F425" s="152"/>
      <c r="G425" s="152"/>
      <c r="H425" s="152"/>
      <c r="I425" s="152"/>
      <c r="J425" s="152"/>
      <c r="K425" s="152"/>
      <c r="L425" s="152"/>
      <c r="M425" s="152"/>
      <c r="N425" s="152"/>
      <c r="O425" s="152"/>
      <c r="P425" s="152"/>
      <c r="Q425" s="152"/>
      <c r="R425" s="152"/>
      <c r="S425" s="66" t="str">
        <f t="shared" si="138"/>
        <v/>
      </c>
      <c r="T425" s="66" t="str">
        <f t="shared" si="139"/>
        <v/>
      </c>
      <c r="U425" s="66" t="str">
        <f t="shared" si="140"/>
        <v/>
      </c>
      <c r="V425" s="66" t="str">
        <f t="shared" si="141"/>
        <v/>
      </c>
      <c r="W425" s="66" t="str">
        <f t="shared" si="142"/>
        <v/>
      </c>
      <c r="X425" s="66" t="str">
        <f t="shared" si="143"/>
        <v/>
      </c>
      <c r="Y425" s="66">
        <f t="shared" si="144"/>
        <v>0</v>
      </c>
      <c r="Z425" s="66">
        <f t="shared" si="145"/>
        <v>0</v>
      </c>
      <c r="AA425" s="66" t="e">
        <f t="shared" si="146"/>
        <v>#VALUE!</v>
      </c>
      <c r="AB425" s="67" t="e">
        <f t="shared" si="147"/>
        <v>#VALUE!</v>
      </c>
      <c r="AC425" s="87" t="e">
        <f t="shared" si="148"/>
        <v>#VALUE!</v>
      </c>
      <c r="AD425" s="87" t="e">
        <f t="shared" si="149"/>
        <v>#VALUE!</v>
      </c>
      <c r="AE425" s="87" t="e">
        <f t="shared" si="150"/>
        <v>#VALUE!</v>
      </c>
      <c r="AF425" s="87" t="e">
        <f t="shared" si="151"/>
        <v>#VALUE!</v>
      </c>
      <c r="AG425" s="67" t="e">
        <f t="shared" si="152"/>
        <v>#VALUE!</v>
      </c>
      <c r="AH425" s="87" t="e">
        <f t="shared" si="153"/>
        <v>#VALUE!</v>
      </c>
      <c r="AI425" s="87" t="e">
        <f t="shared" si="154"/>
        <v>#VALUE!</v>
      </c>
      <c r="AJ425" s="87" t="e">
        <f t="shared" si="155"/>
        <v>#VALUE!</v>
      </c>
      <c r="AK425" s="144" t="e">
        <f t="shared" si="156"/>
        <v>#VALUE!</v>
      </c>
      <c r="AL425" s="144" t="e">
        <f t="shared" si="157"/>
        <v>#VALUE!</v>
      </c>
    </row>
    <row r="426" spans="1:38" s="77" customFormat="1" x14ac:dyDescent="0.2">
      <c r="A426" s="14"/>
      <c r="B426" s="64"/>
      <c r="C426" s="64"/>
      <c r="D426" s="152"/>
      <c r="E426" s="152"/>
      <c r="F426" s="152"/>
      <c r="G426" s="152"/>
      <c r="H426" s="152"/>
      <c r="I426" s="152"/>
      <c r="J426" s="152"/>
      <c r="K426" s="152"/>
      <c r="L426" s="152"/>
      <c r="M426" s="152"/>
      <c r="N426" s="152"/>
      <c r="O426" s="152"/>
      <c r="P426" s="152"/>
      <c r="Q426" s="152"/>
      <c r="R426" s="152"/>
      <c r="S426" s="66" t="str">
        <f t="shared" si="138"/>
        <v/>
      </c>
      <c r="T426" s="66" t="str">
        <f t="shared" si="139"/>
        <v/>
      </c>
      <c r="U426" s="66" t="str">
        <f t="shared" si="140"/>
        <v/>
      </c>
      <c r="V426" s="66" t="str">
        <f t="shared" si="141"/>
        <v/>
      </c>
      <c r="W426" s="66" t="str">
        <f t="shared" si="142"/>
        <v/>
      </c>
      <c r="X426" s="66" t="str">
        <f t="shared" si="143"/>
        <v/>
      </c>
      <c r="Y426" s="66">
        <f t="shared" si="144"/>
        <v>0</v>
      </c>
      <c r="Z426" s="66">
        <f t="shared" si="145"/>
        <v>0</v>
      </c>
      <c r="AA426" s="66" t="e">
        <f t="shared" si="146"/>
        <v>#VALUE!</v>
      </c>
      <c r="AB426" s="67" t="e">
        <f t="shared" si="147"/>
        <v>#VALUE!</v>
      </c>
      <c r="AC426" s="87" t="e">
        <f t="shared" si="148"/>
        <v>#VALUE!</v>
      </c>
      <c r="AD426" s="87" t="e">
        <f t="shared" si="149"/>
        <v>#VALUE!</v>
      </c>
      <c r="AE426" s="87" t="e">
        <f t="shared" si="150"/>
        <v>#VALUE!</v>
      </c>
      <c r="AF426" s="87" t="e">
        <f t="shared" si="151"/>
        <v>#VALUE!</v>
      </c>
      <c r="AG426" s="67" t="e">
        <f t="shared" si="152"/>
        <v>#VALUE!</v>
      </c>
      <c r="AH426" s="87" t="e">
        <f t="shared" si="153"/>
        <v>#VALUE!</v>
      </c>
      <c r="AI426" s="87" t="e">
        <f t="shared" si="154"/>
        <v>#VALUE!</v>
      </c>
      <c r="AJ426" s="87" t="e">
        <f t="shared" si="155"/>
        <v>#VALUE!</v>
      </c>
      <c r="AK426" s="144" t="e">
        <f t="shared" si="156"/>
        <v>#VALUE!</v>
      </c>
      <c r="AL426" s="144" t="e">
        <f t="shared" si="157"/>
        <v>#VALUE!</v>
      </c>
    </row>
    <row r="427" spans="1:38" s="77" customFormat="1" x14ac:dyDescent="0.2">
      <c r="A427" s="14"/>
      <c r="B427" s="64"/>
      <c r="C427" s="64"/>
      <c r="D427" s="152"/>
      <c r="E427" s="152"/>
      <c r="F427" s="152"/>
      <c r="G427" s="152"/>
      <c r="H427" s="152"/>
      <c r="I427" s="152"/>
      <c r="J427" s="152"/>
      <c r="K427" s="152"/>
      <c r="L427" s="152"/>
      <c r="M427" s="152"/>
      <c r="N427" s="152"/>
      <c r="O427" s="152"/>
      <c r="P427" s="152"/>
      <c r="Q427" s="152"/>
      <c r="R427" s="152"/>
      <c r="S427" s="66" t="str">
        <f t="shared" si="138"/>
        <v/>
      </c>
      <c r="T427" s="66" t="str">
        <f t="shared" si="139"/>
        <v/>
      </c>
      <c r="U427" s="66" t="str">
        <f t="shared" si="140"/>
        <v/>
      </c>
      <c r="V427" s="66" t="str">
        <f t="shared" si="141"/>
        <v/>
      </c>
      <c r="W427" s="66" t="str">
        <f t="shared" si="142"/>
        <v/>
      </c>
      <c r="X427" s="66" t="str">
        <f t="shared" si="143"/>
        <v/>
      </c>
      <c r="Y427" s="66">
        <f t="shared" si="144"/>
        <v>0</v>
      </c>
      <c r="Z427" s="66">
        <f t="shared" si="145"/>
        <v>0</v>
      </c>
      <c r="AA427" s="66" t="e">
        <f t="shared" si="146"/>
        <v>#VALUE!</v>
      </c>
      <c r="AB427" s="67" t="e">
        <f t="shared" si="147"/>
        <v>#VALUE!</v>
      </c>
      <c r="AC427" s="87" t="e">
        <f t="shared" si="148"/>
        <v>#VALUE!</v>
      </c>
      <c r="AD427" s="87" t="e">
        <f t="shared" si="149"/>
        <v>#VALUE!</v>
      </c>
      <c r="AE427" s="87" t="e">
        <f t="shared" si="150"/>
        <v>#VALUE!</v>
      </c>
      <c r="AF427" s="87" t="e">
        <f t="shared" si="151"/>
        <v>#VALUE!</v>
      </c>
      <c r="AG427" s="67" t="e">
        <f t="shared" si="152"/>
        <v>#VALUE!</v>
      </c>
      <c r="AH427" s="87" t="e">
        <f t="shared" si="153"/>
        <v>#VALUE!</v>
      </c>
      <c r="AI427" s="87" t="e">
        <f t="shared" si="154"/>
        <v>#VALUE!</v>
      </c>
      <c r="AJ427" s="87" t="e">
        <f t="shared" si="155"/>
        <v>#VALUE!</v>
      </c>
      <c r="AK427" s="144" t="e">
        <f t="shared" si="156"/>
        <v>#VALUE!</v>
      </c>
      <c r="AL427" s="144" t="e">
        <f t="shared" si="157"/>
        <v>#VALUE!</v>
      </c>
    </row>
    <row r="428" spans="1:38" s="77" customFormat="1" x14ac:dyDescent="0.2">
      <c r="A428" s="14"/>
      <c r="B428" s="64"/>
      <c r="C428" s="64"/>
      <c r="D428" s="152"/>
      <c r="E428" s="152"/>
      <c r="F428" s="152"/>
      <c r="G428" s="152"/>
      <c r="H428" s="152"/>
      <c r="I428" s="152"/>
      <c r="J428" s="152"/>
      <c r="K428" s="152"/>
      <c r="L428" s="152"/>
      <c r="M428" s="152"/>
      <c r="N428" s="152"/>
      <c r="O428" s="152"/>
      <c r="P428" s="152"/>
      <c r="Q428" s="152"/>
      <c r="R428" s="152"/>
      <c r="S428" s="66" t="str">
        <f t="shared" si="138"/>
        <v/>
      </c>
      <c r="T428" s="66" t="str">
        <f t="shared" si="139"/>
        <v/>
      </c>
      <c r="U428" s="66" t="str">
        <f t="shared" si="140"/>
        <v/>
      </c>
      <c r="V428" s="66" t="str">
        <f t="shared" si="141"/>
        <v/>
      </c>
      <c r="W428" s="66" t="str">
        <f t="shared" si="142"/>
        <v/>
      </c>
      <c r="X428" s="66" t="str">
        <f t="shared" si="143"/>
        <v/>
      </c>
      <c r="Y428" s="66">
        <f t="shared" si="144"/>
        <v>0</v>
      </c>
      <c r="Z428" s="66">
        <f t="shared" si="145"/>
        <v>0</v>
      </c>
      <c r="AA428" s="66" t="e">
        <f t="shared" si="146"/>
        <v>#VALUE!</v>
      </c>
      <c r="AB428" s="67" t="e">
        <f t="shared" si="147"/>
        <v>#VALUE!</v>
      </c>
      <c r="AC428" s="87" t="e">
        <f t="shared" si="148"/>
        <v>#VALUE!</v>
      </c>
      <c r="AD428" s="87" t="e">
        <f t="shared" si="149"/>
        <v>#VALUE!</v>
      </c>
      <c r="AE428" s="87" t="e">
        <f t="shared" si="150"/>
        <v>#VALUE!</v>
      </c>
      <c r="AF428" s="87" t="e">
        <f t="shared" si="151"/>
        <v>#VALUE!</v>
      </c>
      <c r="AG428" s="67" t="e">
        <f t="shared" si="152"/>
        <v>#VALUE!</v>
      </c>
      <c r="AH428" s="87" t="e">
        <f t="shared" si="153"/>
        <v>#VALUE!</v>
      </c>
      <c r="AI428" s="87" t="e">
        <f t="shared" si="154"/>
        <v>#VALUE!</v>
      </c>
      <c r="AJ428" s="87" t="e">
        <f t="shared" si="155"/>
        <v>#VALUE!</v>
      </c>
      <c r="AK428" s="144" t="e">
        <f t="shared" si="156"/>
        <v>#VALUE!</v>
      </c>
      <c r="AL428" s="144" t="e">
        <f t="shared" si="157"/>
        <v>#VALUE!</v>
      </c>
    </row>
    <row r="429" spans="1:38" s="77" customFormat="1" x14ac:dyDescent="0.2">
      <c r="A429" s="14"/>
      <c r="B429" s="64"/>
      <c r="C429" s="64"/>
      <c r="D429" s="152"/>
      <c r="E429" s="152"/>
      <c r="F429" s="152"/>
      <c r="G429" s="152"/>
      <c r="H429" s="152"/>
      <c r="I429" s="152"/>
      <c r="J429" s="152"/>
      <c r="K429" s="152"/>
      <c r="L429" s="152"/>
      <c r="M429" s="152"/>
      <c r="N429" s="152"/>
      <c r="O429" s="152"/>
      <c r="P429" s="152"/>
      <c r="Q429" s="152"/>
      <c r="R429" s="152"/>
      <c r="S429" s="66" t="str">
        <f t="shared" si="138"/>
        <v/>
      </c>
      <c r="T429" s="66" t="str">
        <f t="shared" si="139"/>
        <v/>
      </c>
      <c r="U429" s="66" t="str">
        <f t="shared" si="140"/>
        <v/>
      </c>
      <c r="V429" s="66" t="str">
        <f t="shared" si="141"/>
        <v/>
      </c>
      <c r="W429" s="66" t="str">
        <f t="shared" si="142"/>
        <v/>
      </c>
      <c r="X429" s="66" t="str">
        <f t="shared" si="143"/>
        <v/>
      </c>
      <c r="Y429" s="66">
        <f t="shared" si="144"/>
        <v>0</v>
      </c>
      <c r="Z429" s="66">
        <f t="shared" si="145"/>
        <v>0</v>
      </c>
      <c r="AA429" s="66" t="e">
        <f t="shared" si="146"/>
        <v>#VALUE!</v>
      </c>
      <c r="AB429" s="67" t="e">
        <f t="shared" si="147"/>
        <v>#VALUE!</v>
      </c>
      <c r="AC429" s="87" t="e">
        <f t="shared" si="148"/>
        <v>#VALUE!</v>
      </c>
      <c r="AD429" s="87" t="e">
        <f t="shared" si="149"/>
        <v>#VALUE!</v>
      </c>
      <c r="AE429" s="87" t="e">
        <f t="shared" si="150"/>
        <v>#VALUE!</v>
      </c>
      <c r="AF429" s="87" t="e">
        <f t="shared" si="151"/>
        <v>#VALUE!</v>
      </c>
      <c r="AG429" s="67" t="e">
        <f t="shared" si="152"/>
        <v>#VALUE!</v>
      </c>
      <c r="AH429" s="87" t="e">
        <f t="shared" si="153"/>
        <v>#VALUE!</v>
      </c>
      <c r="AI429" s="87" t="e">
        <f t="shared" si="154"/>
        <v>#VALUE!</v>
      </c>
      <c r="AJ429" s="87" t="e">
        <f t="shared" si="155"/>
        <v>#VALUE!</v>
      </c>
      <c r="AK429" s="144" t="e">
        <f t="shared" si="156"/>
        <v>#VALUE!</v>
      </c>
      <c r="AL429" s="144" t="e">
        <f t="shared" si="157"/>
        <v>#VALUE!</v>
      </c>
    </row>
    <row r="430" spans="1:38" s="77" customFormat="1" x14ac:dyDescent="0.2">
      <c r="A430" s="14"/>
      <c r="B430" s="64"/>
      <c r="C430" s="64"/>
      <c r="D430" s="152"/>
      <c r="E430" s="152"/>
      <c r="F430" s="152"/>
      <c r="G430" s="152"/>
      <c r="H430" s="152"/>
      <c r="I430" s="152"/>
      <c r="J430" s="152"/>
      <c r="K430" s="152"/>
      <c r="L430" s="152"/>
      <c r="M430" s="152"/>
      <c r="N430" s="152"/>
      <c r="O430" s="152"/>
      <c r="P430" s="152"/>
      <c r="Q430" s="152"/>
      <c r="R430" s="152"/>
      <c r="S430" s="66" t="str">
        <f t="shared" si="138"/>
        <v/>
      </c>
      <c r="T430" s="66" t="str">
        <f t="shared" si="139"/>
        <v/>
      </c>
      <c r="U430" s="66" t="str">
        <f t="shared" si="140"/>
        <v/>
      </c>
      <c r="V430" s="66" t="str">
        <f t="shared" si="141"/>
        <v/>
      </c>
      <c r="W430" s="66" t="str">
        <f t="shared" si="142"/>
        <v/>
      </c>
      <c r="X430" s="66" t="str">
        <f t="shared" si="143"/>
        <v/>
      </c>
      <c r="Y430" s="66">
        <f t="shared" si="144"/>
        <v>0</v>
      </c>
      <c r="Z430" s="66">
        <f t="shared" si="145"/>
        <v>0</v>
      </c>
      <c r="AA430" s="66" t="e">
        <f t="shared" si="146"/>
        <v>#VALUE!</v>
      </c>
      <c r="AB430" s="67" t="e">
        <f t="shared" si="147"/>
        <v>#VALUE!</v>
      </c>
      <c r="AC430" s="87" t="e">
        <f t="shared" si="148"/>
        <v>#VALUE!</v>
      </c>
      <c r="AD430" s="87" t="e">
        <f t="shared" si="149"/>
        <v>#VALUE!</v>
      </c>
      <c r="AE430" s="87" t="e">
        <f t="shared" si="150"/>
        <v>#VALUE!</v>
      </c>
      <c r="AF430" s="87" t="e">
        <f t="shared" si="151"/>
        <v>#VALUE!</v>
      </c>
      <c r="AG430" s="67" t="e">
        <f t="shared" si="152"/>
        <v>#VALUE!</v>
      </c>
      <c r="AH430" s="87" t="e">
        <f t="shared" si="153"/>
        <v>#VALUE!</v>
      </c>
      <c r="AI430" s="87" t="e">
        <f t="shared" si="154"/>
        <v>#VALUE!</v>
      </c>
      <c r="AJ430" s="87" t="e">
        <f t="shared" si="155"/>
        <v>#VALUE!</v>
      </c>
      <c r="AK430" s="144" t="e">
        <f t="shared" si="156"/>
        <v>#VALUE!</v>
      </c>
      <c r="AL430" s="144" t="e">
        <f t="shared" si="157"/>
        <v>#VALUE!</v>
      </c>
    </row>
    <row r="431" spans="1:38" s="77" customFormat="1" x14ac:dyDescent="0.2">
      <c r="A431" s="14"/>
      <c r="B431" s="64"/>
      <c r="C431" s="64"/>
      <c r="D431" s="152"/>
      <c r="E431" s="152"/>
      <c r="F431" s="152"/>
      <c r="G431" s="152"/>
      <c r="H431" s="152"/>
      <c r="I431" s="152"/>
      <c r="J431" s="152"/>
      <c r="K431" s="152"/>
      <c r="L431" s="152"/>
      <c r="M431" s="152"/>
      <c r="N431" s="152"/>
      <c r="O431" s="152"/>
      <c r="P431" s="152"/>
      <c r="Q431" s="152"/>
      <c r="R431" s="152"/>
      <c r="S431" s="66" t="str">
        <f t="shared" si="138"/>
        <v/>
      </c>
      <c r="T431" s="66" t="str">
        <f t="shared" si="139"/>
        <v/>
      </c>
      <c r="U431" s="66" t="str">
        <f t="shared" si="140"/>
        <v/>
      </c>
      <c r="V431" s="66" t="str">
        <f t="shared" si="141"/>
        <v/>
      </c>
      <c r="W431" s="66" t="str">
        <f t="shared" si="142"/>
        <v/>
      </c>
      <c r="X431" s="66" t="str">
        <f t="shared" si="143"/>
        <v/>
      </c>
      <c r="Y431" s="66">
        <f t="shared" si="144"/>
        <v>0</v>
      </c>
      <c r="Z431" s="66">
        <f t="shared" si="145"/>
        <v>0</v>
      </c>
      <c r="AA431" s="66" t="e">
        <f t="shared" si="146"/>
        <v>#VALUE!</v>
      </c>
      <c r="AB431" s="67" t="e">
        <f t="shared" si="147"/>
        <v>#VALUE!</v>
      </c>
      <c r="AC431" s="87" t="e">
        <f t="shared" si="148"/>
        <v>#VALUE!</v>
      </c>
      <c r="AD431" s="87" t="e">
        <f t="shared" si="149"/>
        <v>#VALUE!</v>
      </c>
      <c r="AE431" s="87" t="e">
        <f t="shared" si="150"/>
        <v>#VALUE!</v>
      </c>
      <c r="AF431" s="87" t="e">
        <f t="shared" si="151"/>
        <v>#VALUE!</v>
      </c>
      <c r="AG431" s="67" t="e">
        <f t="shared" si="152"/>
        <v>#VALUE!</v>
      </c>
      <c r="AH431" s="87" t="e">
        <f t="shared" si="153"/>
        <v>#VALUE!</v>
      </c>
      <c r="AI431" s="87" t="e">
        <f t="shared" si="154"/>
        <v>#VALUE!</v>
      </c>
      <c r="AJ431" s="87" t="e">
        <f t="shared" si="155"/>
        <v>#VALUE!</v>
      </c>
      <c r="AK431" s="144" t="e">
        <f t="shared" si="156"/>
        <v>#VALUE!</v>
      </c>
      <c r="AL431" s="144" t="e">
        <f t="shared" si="157"/>
        <v>#VALUE!</v>
      </c>
    </row>
    <row r="432" spans="1:38" s="77" customFormat="1" x14ac:dyDescent="0.2">
      <c r="A432" s="14"/>
      <c r="B432" s="64"/>
      <c r="C432" s="64"/>
      <c r="D432" s="152"/>
      <c r="E432" s="152"/>
      <c r="F432" s="152"/>
      <c r="G432" s="152"/>
      <c r="H432" s="152"/>
      <c r="I432" s="152"/>
      <c r="J432" s="152"/>
      <c r="K432" s="152"/>
      <c r="L432" s="152"/>
      <c r="M432" s="152"/>
      <c r="N432" s="152"/>
      <c r="O432" s="152"/>
      <c r="P432" s="152"/>
      <c r="Q432" s="152"/>
      <c r="R432" s="152"/>
      <c r="S432" s="66" t="str">
        <f t="shared" si="138"/>
        <v/>
      </c>
      <c r="T432" s="66" t="str">
        <f t="shared" si="139"/>
        <v/>
      </c>
      <c r="U432" s="66" t="str">
        <f t="shared" si="140"/>
        <v/>
      </c>
      <c r="V432" s="66" t="str">
        <f t="shared" si="141"/>
        <v/>
      </c>
      <c r="W432" s="66" t="str">
        <f t="shared" si="142"/>
        <v/>
      </c>
      <c r="X432" s="66" t="str">
        <f t="shared" si="143"/>
        <v/>
      </c>
      <c r="Y432" s="66">
        <f t="shared" si="144"/>
        <v>0</v>
      </c>
      <c r="Z432" s="66">
        <f t="shared" si="145"/>
        <v>0</v>
      </c>
      <c r="AA432" s="66" t="e">
        <f t="shared" si="146"/>
        <v>#VALUE!</v>
      </c>
      <c r="AB432" s="67" t="e">
        <f t="shared" si="147"/>
        <v>#VALUE!</v>
      </c>
      <c r="AC432" s="87" t="e">
        <f t="shared" si="148"/>
        <v>#VALUE!</v>
      </c>
      <c r="AD432" s="87" t="e">
        <f t="shared" si="149"/>
        <v>#VALUE!</v>
      </c>
      <c r="AE432" s="87" t="e">
        <f t="shared" si="150"/>
        <v>#VALUE!</v>
      </c>
      <c r="AF432" s="87" t="e">
        <f t="shared" si="151"/>
        <v>#VALUE!</v>
      </c>
      <c r="AG432" s="67" t="e">
        <f t="shared" si="152"/>
        <v>#VALUE!</v>
      </c>
      <c r="AH432" s="87" t="e">
        <f t="shared" si="153"/>
        <v>#VALUE!</v>
      </c>
      <c r="AI432" s="87" t="e">
        <f t="shared" si="154"/>
        <v>#VALUE!</v>
      </c>
      <c r="AJ432" s="87" t="e">
        <f t="shared" si="155"/>
        <v>#VALUE!</v>
      </c>
      <c r="AK432" s="144" t="e">
        <f t="shared" si="156"/>
        <v>#VALUE!</v>
      </c>
      <c r="AL432" s="144" t="e">
        <f t="shared" si="157"/>
        <v>#VALUE!</v>
      </c>
    </row>
    <row r="433" spans="1:38" s="77" customFormat="1" x14ac:dyDescent="0.2">
      <c r="A433" s="14"/>
      <c r="B433" s="64"/>
      <c r="C433" s="64"/>
      <c r="D433" s="152"/>
      <c r="E433" s="152"/>
      <c r="F433" s="152"/>
      <c r="G433" s="152"/>
      <c r="H433" s="152"/>
      <c r="I433" s="152"/>
      <c r="J433" s="152"/>
      <c r="K433" s="152"/>
      <c r="L433" s="152"/>
      <c r="M433" s="152"/>
      <c r="N433" s="152"/>
      <c r="O433" s="152"/>
      <c r="P433" s="152"/>
      <c r="Q433" s="152"/>
      <c r="R433" s="152"/>
      <c r="S433" s="66" t="str">
        <f t="shared" si="138"/>
        <v/>
      </c>
      <c r="T433" s="66" t="str">
        <f t="shared" si="139"/>
        <v/>
      </c>
      <c r="U433" s="66" t="str">
        <f t="shared" si="140"/>
        <v/>
      </c>
      <c r="V433" s="66" t="str">
        <f t="shared" si="141"/>
        <v/>
      </c>
      <c r="W433" s="66" t="str">
        <f t="shared" si="142"/>
        <v/>
      </c>
      <c r="X433" s="66" t="str">
        <f t="shared" si="143"/>
        <v/>
      </c>
      <c r="Y433" s="66">
        <f t="shared" si="144"/>
        <v>0</v>
      </c>
      <c r="Z433" s="66">
        <f t="shared" si="145"/>
        <v>0</v>
      </c>
      <c r="AA433" s="66" t="e">
        <f t="shared" si="146"/>
        <v>#VALUE!</v>
      </c>
      <c r="AB433" s="67" t="e">
        <f t="shared" si="147"/>
        <v>#VALUE!</v>
      </c>
      <c r="AC433" s="87" t="e">
        <f t="shared" si="148"/>
        <v>#VALUE!</v>
      </c>
      <c r="AD433" s="87" t="e">
        <f t="shared" si="149"/>
        <v>#VALUE!</v>
      </c>
      <c r="AE433" s="87" t="e">
        <f t="shared" si="150"/>
        <v>#VALUE!</v>
      </c>
      <c r="AF433" s="87" t="e">
        <f t="shared" si="151"/>
        <v>#VALUE!</v>
      </c>
      <c r="AG433" s="67" t="e">
        <f t="shared" si="152"/>
        <v>#VALUE!</v>
      </c>
      <c r="AH433" s="87" t="e">
        <f t="shared" si="153"/>
        <v>#VALUE!</v>
      </c>
      <c r="AI433" s="87" t="e">
        <f t="shared" si="154"/>
        <v>#VALUE!</v>
      </c>
      <c r="AJ433" s="87" t="e">
        <f t="shared" si="155"/>
        <v>#VALUE!</v>
      </c>
      <c r="AK433" s="144" t="e">
        <f t="shared" si="156"/>
        <v>#VALUE!</v>
      </c>
      <c r="AL433" s="144" t="e">
        <f t="shared" si="157"/>
        <v>#VALUE!</v>
      </c>
    </row>
    <row r="434" spans="1:38" s="77" customFormat="1" x14ac:dyDescent="0.2">
      <c r="A434" s="14"/>
      <c r="B434" s="64"/>
      <c r="C434" s="64"/>
      <c r="D434" s="152"/>
      <c r="E434" s="152"/>
      <c r="F434" s="152"/>
      <c r="G434" s="152"/>
      <c r="H434" s="152"/>
      <c r="I434" s="152"/>
      <c r="J434" s="152"/>
      <c r="K434" s="152"/>
      <c r="L434" s="152"/>
      <c r="M434" s="152"/>
      <c r="N434" s="152"/>
      <c r="O434" s="152"/>
      <c r="P434" s="152"/>
      <c r="Q434" s="152"/>
      <c r="R434" s="152"/>
      <c r="S434" s="66" t="str">
        <f t="shared" si="138"/>
        <v/>
      </c>
      <c r="T434" s="66" t="str">
        <f t="shared" si="139"/>
        <v/>
      </c>
      <c r="U434" s="66" t="str">
        <f t="shared" si="140"/>
        <v/>
      </c>
      <c r="V434" s="66" t="str">
        <f t="shared" si="141"/>
        <v/>
      </c>
      <c r="W434" s="66" t="str">
        <f t="shared" si="142"/>
        <v/>
      </c>
      <c r="X434" s="66" t="str">
        <f t="shared" si="143"/>
        <v/>
      </c>
      <c r="Y434" s="66">
        <f t="shared" si="144"/>
        <v>0</v>
      </c>
      <c r="Z434" s="66">
        <f t="shared" si="145"/>
        <v>0</v>
      </c>
      <c r="AA434" s="66" t="e">
        <f t="shared" si="146"/>
        <v>#VALUE!</v>
      </c>
      <c r="AB434" s="67" t="e">
        <f t="shared" si="147"/>
        <v>#VALUE!</v>
      </c>
      <c r="AC434" s="87" t="e">
        <f t="shared" si="148"/>
        <v>#VALUE!</v>
      </c>
      <c r="AD434" s="87" t="e">
        <f t="shared" si="149"/>
        <v>#VALUE!</v>
      </c>
      <c r="AE434" s="87" t="e">
        <f t="shared" si="150"/>
        <v>#VALUE!</v>
      </c>
      <c r="AF434" s="87" t="e">
        <f t="shared" si="151"/>
        <v>#VALUE!</v>
      </c>
      <c r="AG434" s="67" t="e">
        <f t="shared" si="152"/>
        <v>#VALUE!</v>
      </c>
      <c r="AH434" s="87" t="e">
        <f t="shared" si="153"/>
        <v>#VALUE!</v>
      </c>
      <c r="AI434" s="87" t="e">
        <f t="shared" si="154"/>
        <v>#VALUE!</v>
      </c>
      <c r="AJ434" s="87" t="e">
        <f t="shared" si="155"/>
        <v>#VALUE!</v>
      </c>
      <c r="AK434" s="144" t="e">
        <f t="shared" si="156"/>
        <v>#VALUE!</v>
      </c>
      <c r="AL434" s="144" t="e">
        <f t="shared" si="157"/>
        <v>#VALUE!</v>
      </c>
    </row>
    <row r="435" spans="1:38" s="77" customFormat="1" x14ac:dyDescent="0.2">
      <c r="A435" s="14"/>
      <c r="B435" s="64"/>
      <c r="C435" s="64"/>
      <c r="D435" s="152"/>
      <c r="E435" s="152"/>
      <c r="F435" s="152"/>
      <c r="G435" s="152"/>
      <c r="H435" s="152"/>
      <c r="I435" s="152"/>
      <c r="J435" s="152"/>
      <c r="K435" s="152"/>
      <c r="L435" s="152"/>
      <c r="M435" s="152"/>
      <c r="N435" s="152"/>
      <c r="O435" s="152"/>
      <c r="P435" s="152"/>
      <c r="Q435" s="152"/>
      <c r="R435" s="152"/>
      <c r="S435" s="66" t="str">
        <f t="shared" si="138"/>
        <v/>
      </c>
      <c r="T435" s="66" t="str">
        <f t="shared" si="139"/>
        <v/>
      </c>
      <c r="U435" s="66" t="str">
        <f t="shared" si="140"/>
        <v/>
      </c>
      <c r="V435" s="66" t="str">
        <f t="shared" si="141"/>
        <v/>
      </c>
      <c r="W435" s="66" t="str">
        <f t="shared" si="142"/>
        <v/>
      </c>
      <c r="X435" s="66" t="str">
        <f t="shared" si="143"/>
        <v/>
      </c>
      <c r="Y435" s="66">
        <f t="shared" si="144"/>
        <v>0</v>
      </c>
      <c r="Z435" s="66">
        <f t="shared" si="145"/>
        <v>0</v>
      </c>
      <c r="AA435" s="66" t="e">
        <f t="shared" si="146"/>
        <v>#VALUE!</v>
      </c>
      <c r="AB435" s="67" t="e">
        <f t="shared" si="147"/>
        <v>#VALUE!</v>
      </c>
      <c r="AC435" s="87" t="e">
        <f t="shared" si="148"/>
        <v>#VALUE!</v>
      </c>
      <c r="AD435" s="87" t="e">
        <f t="shared" si="149"/>
        <v>#VALUE!</v>
      </c>
      <c r="AE435" s="87" t="e">
        <f t="shared" si="150"/>
        <v>#VALUE!</v>
      </c>
      <c r="AF435" s="87" t="e">
        <f t="shared" si="151"/>
        <v>#VALUE!</v>
      </c>
      <c r="AG435" s="67" t="e">
        <f t="shared" si="152"/>
        <v>#VALUE!</v>
      </c>
      <c r="AH435" s="87" t="e">
        <f t="shared" si="153"/>
        <v>#VALUE!</v>
      </c>
      <c r="AI435" s="87" t="e">
        <f t="shared" si="154"/>
        <v>#VALUE!</v>
      </c>
      <c r="AJ435" s="87" t="e">
        <f t="shared" si="155"/>
        <v>#VALUE!</v>
      </c>
      <c r="AK435" s="144" t="e">
        <f t="shared" si="156"/>
        <v>#VALUE!</v>
      </c>
      <c r="AL435" s="144" t="e">
        <f t="shared" si="157"/>
        <v>#VALUE!</v>
      </c>
    </row>
    <row r="436" spans="1:38" s="77" customFormat="1" x14ac:dyDescent="0.2">
      <c r="A436" s="14"/>
      <c r="B436" s="64"/>
      <c r="C436" s="64"/>
      <c r="D436" s="152"/>
      <c r="E436" s="152"/>
      <c r="F436" s="152"/>
      <c r="G436" s="152"/>
      <c r="H436" s="152"/>
      <c r="I436" s="152"/>
      <c r="J436" s="152"/>
      <c r="K436" s="152"/>
      <c r="L436" s="152"/>
      <c r="M436" s="152"/>
      <c r="N436" s="152"/>
      <c r="O436" s="152"/>
      <c r="P436" s="152"/>
      <c r="Q436" s="152"/>
      <c r="R436" s="152"/>
      <c r="S436" s="66" t="str">
        <f t="shared" si="138"/>
        <v/>
      </c>
      <c r="T436" s="66" t="str">
        <f t="shared" si="139"/>
        <v/>
      </c>
      <c r="U436" s="66" t="str">
        <f t="shared" si="140"/>
        <v/>
      </c>
      <c r="V436" s="66" t="str">
        <f t="shared" si="141"/>
        <v/>
      </c>
      <c r="W436" s="66" t="str">
        <f t="shared" si="142"/>
        <v/>
      </c>
      <c r="X436" s="66" t="str">
        <f t="shared" si="143"/>
        <v/>
      </c>
      <c r="Y436" s="66">
        <f t="shared" si="144"/>
        <v>0</v>
      </c>
      <c r="Z436" s="66">
        <f t="shared" si="145"/>
        <v>0</v>
      </c>
      <c r="AA436" s="66" t="e">
        <f t="shared" si="146"/>
        <v>#VALUE!</v>
      </c>
      <c r="AB436" s="67" t="e">
        <f t="shared" si="147"/>
        <v>#VALUE!</v>
      </c>
      <c r="AC436" s="87" t="e">
        <f t="shared" si="148"/>
        <v>#VALUE!</v>
      </c>
      <c r="AD436" s="87" t="e">
        <f t="shared" si="149"/>
        <v>#VALUE!</v>
      </c>
      <c r="AE436" s="87" t="e">
        <f t="shared" si="150"/>
        <v>#VALUE!</v>
      </c>
      <c r="AF436" s="87" t="e">
        <f t="shared" si="151"/>
        <v>#VALUE!</v>
      </c>
      <c r="AG436" s="67" t="e">
        <f t="shared" si="152"/>
        <v>#VALUE!</v>
      </c>
      <c r="AH436" s="87" t="e">
        <f t="shared" si="153"/>
        <v>#VALUE!</v>
      </c>
      <c r="AI436" s="87" t="e">
        <f t="shared" si="154"/>
        <v>#VALUE!</v>
      </c>
      <c r="AJ436" s="87" t="e">
        <f t="shared" si="155"/>
        <v>#VALUE!</v>
      </c>
      <c r="AK436" s="144" t="e">
        <f t="shared" si="156"/>
        <v>#VALUE!</v>
      </c>
      <c r="AL436" s="144" t="e">
        <f t="shared" si="157"/>
        <v>#VALUE!</v>
      </c>
    </row>
    <row r="437" spans="1:38" s="77" customFormat="1" x14ac:dyDescent="0.2">
      <c r="A437" s="14"/>
      <c r="B437" s="64"/>
      <c r="C437" s="64"/>
      <c r="D437" s="152"/>
      <c r="E437" s="152"/>
      <c r="F437" s="152"/>
      <c r="G437" s="152"/>
      <c r="H437" s="152"/>
      <c r="I437" s="152"/>
      <c r="J437" s="152"/>
      <c r="K437" s="152"/>
      <c r="L437" s="152"/>
      <c r="M437" s="152"/>
      <c r="N437" s="152"/>
      <c r="O437" s="152"/>
      <c r="P437" s="152"/>
      <c r="Q437" s="152"/>
      <c r="R437" s="152"/>
      <c r="S437" s="66" t="str">
        <f t="shared" si="138"/>
        <v/>
      </c>
      <c r="T437" s="66" t="str">
        <f t="shared" si="139"/>
        <v/>
      </c>
      <c r="U437" s="66" t="str">
        <f t="shared" si="140"/>
        <v/>
      </c>
      <c r="V437" s="66" t="str">
        <f t="shared" si="141"/>
        <v/>
      </c>
      <c r="W437" s="66" t="str">
        <f t="shared" si="142"/>
        <v/>
      </c>
      <c r="X437" s="66" t="str">
        <f t="shared" si="143"/>
        <v/>
      </c>
      <c r="Y437" s="66">
        <f t="shared" si="144"/>
        <v>0</v>
      </c>
      <c r="Z437" s="66">
        <f t="shared" si="145"/>
        <v>0</v>
      </c>
      <c r="AA437" s="66" t="e">
        <f t="shared" si="146"/>
        <v>#VALUE!</v>
      </c>
      <c r="AB437" s="67" t="e">
        <f t="shared" si="147"/>
        <v>#VALUE!</v>
      </c>
      <c r="AC437" s="87" t="e">
        <f t="shared" si="148"/>
        <v>#VALUE!</v>
      </c>
      <c r="AD437" s="87" t="e">
        <f t="shared" si="149"/>
        <v>#VALUE!</v>
      </c>
      <c r="AE437" s="87" t="e">
        <f t="shared" si="150"/>
        <v>#VALUE!</v>
      </c>
      <c r="AF437" s="87" t="e">
        <f t="shared" si="151"/>
        <v>#VALUE!</v>
      </c>
      <c r="AG437" s="67" t="e">
        <f t="shared" si="152"/>
        <v>#VALUE!</v>
      </c>
      <c r="AH437" s="87" t="e">
        <f t="shared" si="153"/>
        <v>#VALUE!</v>
      </c>
      <c r="AI437" s="87" t="e">
        <f t="shared" si="154"/>
        <v>#VALUE!</v>
      </c>
      <c r="AJ437" s="87" t="e">
        <f t="shared" si="155"/>
        <v>#VALUE!</v>
      </c>
      <c r="AK437" s="144" t="e">
        <f t="shared" si="156"/>
        <v>#VALUE!</v>
      </c>
      <c r="AL437" s="144" t="e">
        <f t="shared" si="157"/>
        <v>#VALUE!</v>
      </c>
    </row>
    <row r="438" spans="1:38" s="77" customFormat="1" x14ac:dyDescent="0.2">
      <c r="A438" s="14"/>
      <c r="B438" s="64"/>
      <c r="C438" s="64"/>
      <c r="D438" s="152"/>
      <c r="E438" s="152"/>
      <c r="F438" s="152"/>
      <c r="G438" s="152"/>
      <c r="H438" s="152"/>
      <c r="I438" s="152"/>
      <c r="J438" s="152"/>
      <c r="K438" s="152"/>
      <c r="L438" s="152"/>
      <c r="M438" s="152"/>
      <c r="N438" s="152"/>
      <c r="O438" s="152"/>
      <c r="P438" s="152"/>
      <c r="Q438" s="152"/>
      <c r="R438" s="152"/>
      <c r="S438" s="66" t="str">
        <f t="shared" si="138"/>
        <v/>
      </c>
      <c r="T438" s="66" t="str">
        <f t="shared" si="139"/>
        <v/>
      </c>
      <c r="U438" s="66" t="str">
        <f t="shared" si="140"/>
        <v/>
      </c>
      <c r="V438" s="66" t="str">
        <f t="shared" si="141"/>
        <v/>
      </c>
      <c r="W438" s="66" t="str">
        <f t="shared" si="142"/>
        <v/>
      </c>
      <c r="X438" s="66" t="str">
        <f t="shared" si="143"/>
        <v/>
      </c>
      <c r="Y438" s="66">
        <f t="shared" si="144"/>
        <v>0</v>
      </c>
      <c r="Z438" s="66">
        <f t="shared" si="145"/>
        <v>0</v>
      </c>
      <c r="AA438" s="66" t="e">
        <f t="shared" si="146"/>
        <v>#VALUE!</v>
      </c>
      <c r="AB438" s="67" t="e">
        <f t="shared" si="147"/>
        <v>#VALUE!</v>
      </c>
      <c r="AC438" s="87" t="e">
        <f t="shared" si="148"/>
        <v>#VALUE!</v>
      </c>
      <c r="AD438" s="87" t="e">
        <f t="shared" si="149"/>
        <v>#VALUE!</v>
      </c>
      <c r="AE438" s="87" t="e">
        <f t="shared" si="150"/>
        <v>#VALUE!</v>
      </c>
      <c r="AF438" s="87" t="e">
        <f t="shared" si="151"/>
        <v>#VALUE!</v>
      </c>
      <c r="AG438" s="67" t="e">
        <f t="shared" si="152"/>
        <v>#VALUE!</v>
      </c>
      <c r="AH438" s="87" t="e">
        <f t="shared" si="153"/>
        <v>#VALUE!</v>
      </c>
      <c r="AI438" s="87" t="e">
        <f t="shared" si="154"/>
        <v>#VALUE!</v>
      </c>
      <c r="AJ438" s="87" t="e">
        <f t="shared" si="155"/>
        <v>#VALUE!</v>
      </c>
      <c r="AK438" s="144" t="e">
        <f t="shared" si="156"/>
        <v>#VALUE!</v>
      </c>
      <c r="AL438" s="144" t="e">
        <f t="shared" si="157"/>
        <v>#VALUE!</v>
      </c>
    </row>
    <row r="439" spans="1:38" s="77" customFormat="1" x14ac:dyDescent="0.2">
      <c r="A439" s="14"/>
      <c r="B439" s="64"/>
      <c r="C439" s="64"/>
      <c r="D439" s="152"/>
      <c r="E439" s="152"/>
      <c r="F439" s="152"/>
      <c r="G439" s="152"/>
      <c r="H439" s="152"/>
      <c r="I439" s="152"/>
      <c r="J439" s="152"/>
      <c r="K439" s="152"/>
      <c r="L439" s="152"/>
      <c r="M439" s="152"/>
      <c r="N439" s="152"/>
      <c r="O439" s="152"/>
      <c r="P439" s="152"/>
      <c r="Q439" s="152"/>
      <c r="R439" s="152"/>
      <c r="S439" s="66" t="str">
        <f t="shared" si="138"/>
        <v/>
      </c>
      <c r="T439" s="66" t="str">
        <f t="shared" si="139"/>
        <v/>
      </c>
      <c r="U439" s="66" t="str">
        <f t="shared" si="140"/>
        <v/>
      </c>
      <c r="V439" s="66" t="str">
        <f t="shared" si="141"/>
        <v/>
      </c>
      <c r="W439" s="66" t="str">
        <f t="shared" si="142"/>
        <v/>
      </c>
      <c r="X439" s="66" t="str">
        <f t="shared" si="143"/>
        <v/>
      </c>
      <c r="Y439" s="66">
        <f t="shared" si="144"/>
        <v>0</v>
      </c>
      <c r="Z439" s="66">
        <f t="shared" si="145"/>
        <v>0</v>
      </c>
      <c r="AA439" s="66" t="e">
        <f t="shared" si="146"/>
        <v>#VALUE!</v>
      </c>
      <c r="AB439" s="67" t="e">
        <f t="shared" si="147"/>
        <v>#VALUE!</v>
      </c>
      <c r="AC439" s="87" t="e">
        <f t="shared" si="148"/>
        <v>#VALUE!</v>
      </c>
      <c r="AD439" s="87" t="e">
        <f t="shared" si="149"/>
        <v>#VALUE!</v>
      </c>
      <c r="AE439" s="87" t="e">
        <f t="shared" si="150"/>
        <v>#VALUE!</v>
      </c>
      <c r="AF439" s="87" t="e">
        <f t="shared" si="151"/>
        <v>#VALUE!</v>
      </c>
      <c r="AG439" s="67" t="e">
        <f t="shared" si="152"/>
        <v>#VALUE!</v>
      </c>
      <c r="AH439" s="87" t="e">
        <f t="shared" si="153"/>
        <v>#VALUE!</v>
      </c>
      <c r="AI439" s="87" t="e">
        <f t="shared" si="154"/>
        <v>#VALUE!</v>
      </c>
      <c r="AJ439" s="87" t="e">
        <f t="shared" si="155"/>
        <v>#VALUE!</v>
      </c>
      <c r="AK439" s="144" t="e">
        <f t="shared" si="156"/>
        <v>#VALUE!</v>
      </c>
      <c r="AL439" s="144" t="e">
        <f t="shared" si="157"/>
        <v>#VALUE!</v>
      </c>
    </row>
    <row r="440" spans="1:38" s="77" customFormat="1" x14ac:dyDescent="0.2">
      <c r="A440" s="14"/>
      <c r="B440" s="64"/>
      <c r="C440" s="64"/>
      <c r="D440" s="152"/>
      <c r="E440" s="152"/>
      <c r="F440" s="152"/>
      <c r="G440" s="152"/>
      <c r="H440" s="152"/>
      <c r="I440" s="152"/>
      <c r="J440" s="152"/>
      <c r="K440" s="152"/>
      <c r="L440" s="152"/>
      <c r="M440" s="152"/>
      <c r="N440" s="152"/>
      <c r="O440" s="152"/>
      <c r="P440" s="152"/>
      <c r="Q440" s="152"/>
      <c r="R440" s="152"/>
      <c r="S440" s="66" t="str">
        <f t="shared" si="138"/>
        <v/>
      </c>
      <c r="T440" s="66" t="str">
        <f t="shared" si="139"/>
        <v/>
      </c>
      <c r="U440" s="66" t="str">
        <f t="shared" si="140"/>
        <v/>
      </c>
      <c r="V440" s="66" t="str">
        <f t="shared" si="141"/>
        <v/>
      </c>
      <c r="W440" s="66" t="str">
        <f t="shared" si="142"/>
        <v/>
      </c>
      <c r="X440" s="66" t="str">
        <f t="shared" si="143"/>
        <v/>
      </c>
      <c r="Y440" s="66">
        <f t="shared" si="144"/>
        <v>0</v>
      </c>
      <c r="Z440" s="66">
        <f t="shared" si="145"/>
        <v>0</v>
      </c>
      <c r="AA440" s="66" t="e">
        <f t="shared" si="146"/>
        <v>#VALUE!</v>
      </c>
      <c r="AB440" s="67" t="e">
        <f t="shared" si="147"/>
        <v>#VALUE!</v>
      </c>
      <c r="AC440" s="87" t="e">
        <f t="shared" si="148"/>
        <v>#VALUE!</v>
      </c>
      <c r="AD440" s="87" t="e">
        <f t="shared" si="149"/>
        <v>#VALUE!</v>
      </c>
      <c r="AE440" s="87" t="e">
        <f t="shared" si="150"/>
        <v>#VALUE!</v>
      </c>
      <c r="AF440" s="87" t="e">
        <f t="shared" si="151"/>
        <v>#VALUE!</v>
      </c>
      <c r="AG440" s="67" t="e">
        <f t="shared" si="152"/>
        <v>#VALUE!</v>
      </c>
      <c r="AH440" s="87" t="e">
        <f t="shared" si="153"/>
        <v>#VALUE!</v>
      </c>
      <c r="AI440" s="87" t="e">
        <f t="shared" si="154"/>
        <v>#VALUE!</v>
      </c>
      <c r="AJ440" s="87" t="e">
        <f t="shared" si="155"/>
        <v>#VALUE!</v>
      </c>
      <c r="AK440" s="144" t="e">
        <f t="shared" si="156"/>
        <v>#VALUE!</v>
      </c>
      <c r="AL440" s="144" t="e">
        <f t="shared" si="157"/>
        <v>#VALUE!</v>
      </c>
    </row>
    <row r="441" spans="1:38" s="77" customFormat="1" x14ac:dyDescent="0.2">
      <c r="A441" s="14"/>
      <c r="B441" s="64"/>
      <c r="C441" s="64"/>
      <c r="D441" s="152"/>
      <c r="E441" s="152"/>
      <c r="F441" s="152"/>
      <c r="G441" s="152"/>
      <c r="H441" s="152"/>
      <c r="I441" s="152"/>
      <c r="J441" s="152"/>
      <c r="K441" s="152"/>
      <c r="L441" s="152"/>
      <c r="M441" s="152"/>
      <c r="N441" s="152"/>
      <c r="O441" s="152"/>
      <c r="P441" s="152"/>
      <c r="Q441" s="152"/>
      <c r="R441" s="152"/>
      <c r="S441" s="66" t="str">
        <f t="shared" si="138"/>
        <v/>
      </c>
      <c r="T441" s="66" t="str">
        <f t="shared" si="139"/>
        <v/>
      </c>
      <c r="U441" s="66" t="str">
        <f t="shared" si="140"/>
        <v/>
      </c>
      <c r="V441" s="66" t="str">
        <f t="shared" si="141"/>
        <v/>
      </c>
      <c r="W441" s="66" t="str">
        <f t="shared" si="142"/>
        <v/>
      </c>
      <c r="X441" s="66" t="str">
        <f t="shared" si="143"/>
        <v/>
      </c>
      <c r="Y441" s="66">
        <f t="shared" si="144"/>
        <v>0</v>
      </c>
      <c r="Z441" s="66">
        <f t="shared" si="145"/>
        <v>0</v>
      </c>
      <c r="AA441" s="66" t="e">
        <f t="shared" si="146"/>
        <v>#VALUE!</v>
      </c>
      <c r="AB441" s="67" t="e">
        <f t="shared" si="147"/>
        <v>#VALUE!</v>
      </c>
      <c r="AC441" s="87" t="e">
        <f t="shared" si="148"/>
        <v>#VALUE!</v>
      </c>
      <c r="AD441" s="87" t="e">
        <f t="shared" si="149"/>
        <v>#VALUE!</v>
      </c>
      <c r="AE441" s="87" t="e">
        <f t="shared" si="150"/>
        <v>#VALUE!</v>
      </c>
      <c r="AF441" s="87" t="e">
        <f t="shared" si="151"/>
        <v>#VALUE!</v>
      </c>
      <c r="AG441" s="67" t="e">
        <f t="shared" si="152"/>
        <v>#VALUE!</v>
      </c>
      <c r="AH441" s="87" t="e">
        <f t="shared" si="153"/>
        <v>#VALUE!</v>
      </c>
      <c r="AI441" s="87" t="e">
        <f t="shared" si="154"/>
        <v>#VALUE!</v>
      </c>
      <c r="AJ441" s="87" t="e">
        <f t="shared" si="155"/>
        <v>#VALUE!</v>
      </c>
      <c r="AK441" s="144" t="e">
        <f t="shared" si="156"/>
        <v>#VALUE!</v>
      </c>
      <c r="AL441" s="144" t="e">
        <f t="shared" si="157"/>
        <v>#VALUE!</v>
      </c>
    </row>
    <row r="442" spans="1:38" s="77" customFormat="1" x14ac:dyDescent="0.2">
      <c r="A442" s="14"/>
      <c r="B442" s="64"/>
      <c r="C442" s="64"/>
      <c r="D442" s="152"/>
      <c r="E442" s="152"/>
      <c r="F442" s="152"/>
      <c r="G442" s="152"/>
      <c r="H442" s="152"/>
      <c r="I442" s="152"/>
      <c r="J442" s="152"/>
      <c r="K442" s="152"/>
      <c r="L442" s="152"/>
      <c r="M442" s="152"/>
      <c r="N442" s="152"/>
      <c r="O442" s="152"/>
      <c r="P442" s="152"/>
      <c r="Q442" s="152"/>
      <c r="R442" s="152"/>
      <c r="S442" s="66" t="str">
        <f t="shared" si="138"/>
        <v/>
      </c>
      <c r="T442" s="66" t="str">
        <f t="shared" si="139"/>
        <v/>
      </c>
      <c r="U442" s="66" t="str">
        <f t="shared" si="140"/>
        <v/>
      </c>
      <c r="V442" s="66" t="str">
        <f t="shared" si="141"/>
        <v/>
      </c>
      <c r="W442" s="66" t="str">
        <f t="shared" si="142"/>
        <v/>
      </c>
      <c r="X442" s="66" t="str">
        <f t="shared" si="143"/>
        <v/>
      </c>
      <c r="Y442" s="66">
        <f t="shared" si="144"/>
        <v>0</v>
      </c>
      <c r="Z442" s="66">
        <f t="shared" si="145"/>
        <v>0</v>
      </c>
      <c r="AA442" s="66" t="e">
        <f t="shared" si="146"/>
        <v>#VALUE!</v>
      </c>
      <c r="AB442" s="67" t="e">
        <f t="shared" si="147"/>
        <v>#VALUE!</v>
      </c>
      <c r="AC442" s="87" t="e">
        <f t="shared" si="148"/>
        <v>#VALUE!</v>
      </c>
      <c r="AD442" s="87" t="e">
        <f t="shared" si="149"/>
        <v>#VALUE!</v>
      </c>
      <c r="AE442" s="87" t="e">
        <f t="shared" si="150"/>
        <v>#VALUE!</v>
      </c>
      <c r="AF442" s="87" t="e">
        <f t="shared" si="151"/>
        <v>#VALUE!</v>
      </c>
      <c r="AG442" s="67" t="e">
        <f t="shared" si="152"/>
        <v>#VALUE!</v>
      </c>
      <c r="AH442" s="87" t="e">
        <f t="shared" si="153"/>
        <v>#VALUE!</v>
      </c>
      <c r="AI442" s="87" t="e">
        <f t="shared" si="154"/>
        <v>#VALUE!</v>
      </c>
      <c r="AJ442" s="87" t="e">
        <f t="shared" si="155"/>
        <v>#VALUE!</v>
      </c>
      <c r="AK442" s="144" t="e">
        <f t="shared" si="156"/>
        <v>#VALUE!</v>
      </c>
      <c r="AL442" s="144" t="e">
        <f t="shared" si="157"/>
        <v>#VALUE!</v>
      </c>
    </row>
    <row r="443" spans="1:38" s="77" customFormat="1" x14ac:dyDescent="0.2">
      <c r="A443" s="14"/>
      <c r="B443" s="64"/>
      <c r="C443" s="64"/>
      <c r="D443" s="152"/>
      <c r="E443" s="152"/>
      <c r="F443" s="152"/>
      <c r="G443" s="152"/>
      <c r="H443" s="152"/>
      <c r="I443" s="152"/>
      <c r="J443" s="152"/>
      <c r="K443" s="152"/>
      <c r="L443" s="152"/>
      <c r="M443" s="152"/>
      <c r="N443" s="152"/>
      <c r="O443" s="152"/>
      <c r="P443" s="152"/>
      <c r="Q443" s="152"/>
      <c r="R443" s="152"/>
      <c r="S443" s="66" t="str">
        <f t="shared" si="138"/>
        <v/>
      </c>
      <c r="T443" s="66" t="str">
        <f t="shared" si="139"/>
        <v/>
      </c>
      <c r="U443" s="66" t="str">
        <f t="shared" si="140"/>
        <v/>
      </c>
      <c r="V443" s="66" t="str">
        <f t="shared" si="141"/>
        <v/>
      </c>
      <c r="W443" s="66" t="str">
        <f t="shared" si="142"/>
        <v/>
      </c>
      <c r="X443" s="66" t="str">
        <f t="shared" si="143"/>
        <v/>
      </c>
      <c r="Y443" s="66">
        <f t="shared" si="144"/>
        <v>0</v>
      </c>
      <c r="Z443" s="66">
        <f t="shared" si="145"/>
        <v>0</v>
      </c>
      <c r="AA443" s="66" t="e">
        <f t="shared" si="146"/>
        <v>#VALUE!</v>
      </c>
      <c r="AB443" s="67" t="e">
        <f t="shared" si="147"/>
        <v>#VALUE!</v>
      </c>
      <c r="AC443" s="87" t="e">
        <f t="shared" si="148"/>
        <v>#VALUE!</v>
      </c>
      <c r="AD443" s="87" t="e">
        <f t="shared" si="149"/>
        <v>#VALUE!</v>
      </c>
      <c r="AE443" s="87" t="e">
        <f t="shared" si="150"/>
        <v>#VALUE!</v>
      </c>
      <c r="AF443" s="87" t="e">
        <f t="shared" si="151"/>
        <v>#VALUE!</v>
      </c>
      <c r="AG443" s="67" t="e">
        <f t="shared" si="152"/>
        <v>#VALUE!</v>
      </c>
      <c r="AH443" s="87" t="e">
        <f t="shared" si="153"/>
        <v>#VALUE!</v>
      </c>
      <c r="AI443" s="87" t="e">
        <f t="shared" si="154"/>
        <v>#VALUE!</v>
      </c>
      <c r="AJ443" s="87" t="e">
        <f t="shared" si="155"/>
        <v>#VALUE!</v>
      </c>
      <c r="AK443" s="144" t="e">
        <f t="shared" si="156"/>
        <v>#VALUE!</v>
      </c>
      <c r="AL443" s="144" t="e">
        <f t="shared" si="157"/>
        <v>#VALUE!</v>
      </c>
    </row>
    <row r="444" spans="1:38" s="77" customFormat="1" x14ac:dyDescent="0.2">
      <c r="A444" s="14"/>
      <c r="B444" s="64"/>
      <c r="C444" s="64"/>
      <c r="D444" s="152"/>
      <c r="E444" s="152"/>
      <c r="F444" s="152"/>
      <c r="G444" s="152"/>
      <c r="H444" s="152"/>
      <c r="I444" s="152"/>
      <c r="J444" s="152"/>
      <c r="K444" s="152"/>
      <c r="L444" s="152"/>
      <c r="M444" s="152"/>
      <c r="N444" s="152"/>
      <c r="O444" s="152"/>
      <c r="P444" s="152"/>
      <c r="Q444" s="152"/>
      <c r="R444" s="152"/>
      <c r="S444" s="66" t="str">
        <f t="shared" si="138"/>
        <v/>
      </c>
      <c r="T444" s="66" t="str">
        <f t="shared" si="139"/>
        <v/>
      </c>
      <c r="U444" s="66" t="str">
        <f t="shared" si="140"/>
        <v/>
      </c>
      <c r="V444" s="66" t="str">
        <f t="shared" si="141"/>
        <v/>
      </c>
      <c r="W444" s="66" t="str">
        <f t="shared" si="142"/>
        <v/>
      </c>
      <c r="X444" s="66" t="str">
        <f t="shared" si="143"/>
        <v/>
      </c>
      <c r="Y444" s="66">
        <f t="shared" si="144"/>
        <v>0</v>
      </c>
      <c r="Z444" s="66">
        <f t="shared" si="145"/>
        <v>0</v>
      </c>
      <c r="AA444" s="66" t="e">
        <f t="shared" si="146"/>
        <v>#VALUE!</v>
      </c>
      <c r="AB444" s="67" t="e">
        <f t="shared" si="147"/>
        <v>#VALUE!</v>
      </c>
      <c r="AC444" s="87" t="e">
        <f t="shared" si="148"/>
        <v>#VALUE!</v>
      </c>
      <c r="AD444" s="87" t="e">
        <f t="shared" si="149"/>
        <v>#VALUE!</v>
      </c>
      <c r="AE444" s="87" t="e">
        <f t="shared" si="150"/>
        <v>#VALUE!</v>
      </c>
      <c r="AF444" s="87" t="e">
        <f t="shared" si="151"/>
        <v>#VALUE!</v>
      </c>
      <c r="AG444" s="67" t="e">
        <f t="shared" si="152"/>
        <v>#VALUE!</v>
      </c>
      <c r="AH444" s="87" t="e">
        <f t="shared" si="153"/>
        <v>#VALUE!</v>
      </c>
      <c r="AI444" s="87" t="e">
        <f t="shared" si="154"/>
        <v>#VALUE!</v>
      </c>
      <c r="AJ444" s="87" t="e">
        <f t="shared" si="155"/>
        <v>#VALUE!</v>
      </c>
      <c r="AK444" s="144" t="e">
        <f t="shared" si="156"/>
        <v>#VALUE!</v>
      </c>
      <c r="AL444" s="144" t="e">
        <f t="shared" si="157"/>
        <v>#VALUE!</v>
      </c>
    </row>
    <row r="445" spans="1:38" s="77" customFormat="1" x14ac:dyDescent="0.2">
      <c r="A445" s="14"/>
      <c r="B445" s="64"/>
      <c r="C445" s="64"/>
      <c r="D445" s="152"/>
      <c r="E445" s="152"/>
      <c r="F445" s="152"/>
      <c r="G445" s="152"/>
      <c r="H445" s="152"/>
      <c r="I445" s="152"/>
      <c r="J445" s="152"/>
      <c r="K445" s="152"/>
      <c r="L445" s="152"/>
      <c r="M445" s="152"/>
      <c r="N445" s="152"/>
      <c r="O445" s="152"/>
      <c r="P445" s="152"/>
      <c r="Q445" s="152"/>
      <c r="R445" s="152"/>
      <c r="S445" s="66" t="str">
        <f t="shared" si="138"/>
        <v/>
      </c>
      <c r="T445" s="66" t="str">
        <f t="shared" si="139"/>
        <v/>
      </c>
      <c r="U445" s="66" t="str">
        <f t="shared" si="140"/>
        <v/>
      </c>
      <c r="V445" s="66" t="str">
        <f t="shared" si="141"/>
        <v/>
      </c>
      <c r="W445" s="66" t="str">
        <f t="shared" si="142"/>
        <v/>
      </c>
      <c r="X445" s="66" t="str">
        <f t="shared" si="143"/>
        <v/>
      </c>
      <c r="Y445" s="66">
        <f t="shared" si="144"/>
        <v>0</v>
      </c>
      <c r="Z445" s="66">
        <f t="shared" si="145"/>
        <v>0</v>
      </c>
      <c r="AA445" s="66" t="e">
        <f t="shared" si="146"/>
        <v>#VALUE!</v>
      </c>
      <c r="AB445" s="67" t="e">
        <f t="shared" si="147"/>
        <v>#VALUE!</v>
      </c>
      <c r="AC445" s="87" t="e">
        <f t="shared" si="148"/>
        <v>#VALUE!</v>
      </c>
      <c r="AD445" s="87" t="e">
        <f t="shared" si="149"/>
        <v>#VALUE!</v>
      </c>
      <c r="AE445" s="87" t="e">
        <f t="shared" si="150"/>
        <v>#VALUE!</v>
      </c>
      <c r="AF445" s="87" t="e">
        <f t="shared" si="151"/>
        <v>#VALUE!</v>
      </c>
      <c r="AG445" s="67" t="e">
        <f t="shared" si="152"/>
        <v>#VALUE!</v>
      </c>
      <c r="AH445" s="87" t="e">
        <f t="shared" si="153"/>
        <v>#VALUE!</v>
      </c>
      <c r="AI445" s="87" t="e">
        <f t="shared" si="154"/>
        <v>#VALUE!</v>
      </c>
      <c r="AJ445" s="87" t="e">
        <f t="shared" si="155"/>
        <v>#VALUE!</v>
      </c>
      <c r="AK445" s="144" t="e">
        <f t="shared" si="156"/>
        <v>#VALUE!</v>
      </c>
      <c r="AL445" s="144" t="e">
        <f t="shared" si="157"/>
        <v>#VALUE!</v>
      </c>
    </row>
    <row r="446" spans="1:38" s="77" customFormat="1" x14ac:dyDescent="0.2">
      <c r="A446" s="14"/>
      <c r="B446" s="64"/>
      <c r="C446" s="64"/>
      <c r="D446" s="152"/>
      <c r="E446" s="152"/>
      <c r="F446" s="152"/>
      <c r="G446" s="152"/>
      <c r="H446" s="152"/>
      <c r="I446" s="152"/>
      <c r="J446" s="152"/>
      <c r="K446" s="152"/>
      <c r="L446" s="152"/>
      <c r="M446" s="152"/>
      <c r="N446" s="152"/>
      <c r="O446" s="152"/>
      <c r="P446" s="152"/>
      <c r="Q446" s="152"/>
      <c r="R446" s="152"/>
      <c r="S446" s="66" t="str">
        <f t="shared" si="138"/>
        <v/>
      </c>
      <c r="T446" s="66" t="str">
        <f t="shared" si="139"/>
        <v/>
      </c>
      <c r="U446" s="66" t="str">
        <f t="shared" si="140"/>
        <v/>
      </c>
      <c r="V446" s="66" t="str">
        <f t="shared" si="141"/>
        <v/>
      </c>
      <c r="W446" s="66" t="str">
        <f t="shared" si="142"/>
        <v/>
      </c>
      <c r="X446" s="66" t="str">
        <f t="shared" si="143"/>
        <v/>
      </c>
      <c r="Y446" s="66">
        <f t="shared" si="144"/>
        <v>0</v>
      </c>
      <c r="Z446" s="66">
        <f t="shared" si="145"/>
        <v>0</v>
      </c>
      <c r="AA446" s="66" t="e">
        <f t="shared" si="146"/>
        <v>#VALUE!</v>
      </c>
      <c r="AB446" s="67" t="e">
        <f t="shared" si="147"/>
        <v>#VALUE!</v>
      </c>
      <c r="AC446" s="87" t="e">
        <f t="shared" si="148"/>
        <v>#VALUE!</v>
      </c>
      <c r="AD446" s="87" t="e">
        <f t="shared" si="149"/>
        <v>#VALUE!</v>
      </c>
      <c r="AE446" s="87" t="e">
        <f t="shared" si="150"/>
        <v>#VALUE!</v>
      </c>
      <c r="AF446" s="87" t="e">
        <f t="shared" si="151"/>
        <v>#VALUE!</v>
      </c>
      <c r="AG446" s="67" t="e">
        <f t="shared" si="152"/>
        <v>#VALUE!</v>
      </c>
      <c r="AH446" s="87" t="e">
        <f t="shared" si="153"/>
        <v>#VALUE!</v>
      </c>
      <c r="AI446" s="87" t="e">
        <f t="shared" si="154"/>
        <v>#VALUE!</v>
      </c>
      <c r="AJ446" s="87" t="e">
        <f t="shared" si="155"/>
        <v>#VALUE!</v>
      </c>
      <c r="AK446" s="144" t="e">
        <f t="shared" si="156"/>
        <v>#VALUE!</v>
      </c>
      <c r="AL446" s="144" t="e">
        <f t="shared" si="157"/>
        <v>#VALUE!</v>
      </c>
    </row>
    <row r="447" spans="1:38" s="77" customFormat="1" x14ac:dyDescent="0.2">
      <c r="A447" s="14"/>
      <c r="B447" s="64"/>
      <c r="C447" s="64"/>
      <c r="D447" s="152"/>
      <c r="E447" s="152"/>
      <c r="F447" s="152"/>
      <c r="G447" s="152"/>
      <c r="H447" s="152"/>
      <c r="I447" s="152"/>
      <c r="J447" s="152"/>
      <c r="K447" s="152"/>
      <c r="L447" s="152"/>
      <c r="M447" s="152"/>
      <c r="N447" s="152"/>
      <c r="O447" s="152"/>
      <c r="P447" s="152"/>
      <c r="Q447" s="152"/>
      <c r="R447" s="152"/>
      <c r="S447" s="66" t="str">
        <f t="shared" si="138"/>
        <v/>
      </c>
      <c r="T447" s="66" t="str">
        <f t="shared" si="139"/>
        <v/>
      </c>
      <c r="U447" s="66" t="str">
        <f t="shared" si="140"/>
        <v/>
      </c>
      <c r="V447" s="66" t="str">
        <f t="shared" si="141"/>
        <v/>
      </c>
      <c r="W447" s="66" t="str">
        <f t="shared" si="142"/>
        <v/>
      </c>
      <c r="X447" s="66" t="str">
        <f t="shared" si="143"/>
        <v/>
      </c>
      <c r="Y447" s="66">
        <f t="shared" si="144"/>
        <v>0</v>
      </c>
      <c r="Z447" s="66">
        <f t="shared" si="145"/>
        <v>0</v>
      </c>
      <c r="AA447" s="66" t="e">
        <f t="shared" si="146"/>
        <v>#VALUE!</v>
      </c>
      <c r="AB447" s="67" t="e">
        <f t="shared" si="147"/>
        <v>#VALUE!</v>
      </c>
      <c r="AC447" s="87" t="e">
        <f t="shared" si="148"/>
        <v>#VALUE!</v>
      </c>
      <c r="AD447" s="87" t="e">
        <f t="shared" si="149"/>
        <v>#VALUE!</v>
      </c>
      <c r="AE447" s="87" t="e">
        <f t="shared" si="150"/>
        <v>#VALUE!</v>
      </c>
      <c r="AF447" s="87" t="e">
        <f t="shared" si="151"/>
        <v>#VALUE!</v>
      </c>
      <c r="AG447" s="67" t="e">
        <f t="shared" si="152"/>
        <v>#VALUE!</v>
      </c>
      <c r="AH447" s="87" t="e">
        <f t="shared" si="153"/>
        <v>#VALUE!</v>
      </c>
      <c r="AI447" s="87" t="e">
        <f t="shared" si="154"/>
        <v>#VALUE!</v>
      </c>
      <c r="AJ447" s="87" t="e">
        <f t="shared" si="155"/>
        <v>#VALUE!</v>
      </c>
      <c r="AK447" s="144" t="e">
        <f t="shared" si="156"/>
        <v>#VALUE!</v>
      </c>
      <c r="AL447" s="144" t="e">
        <f t="shared" si="157"/>
        <v>#VALUE!</v>
      </c>
    </row>
    <row r="448" spans="1:38" s="77" customFormat="1" x14ac:dyDescent="0.2">
      <c r="A448" s="14"/>
      <c r="B448" s="64"/>
      <c r="C448" s="64"/>
      <c r="D448" s="152"/>
      <c r="E448" s="152"/>
      <c r="F448" s="152"/>
      <c r="G448" s="152"/>
      <c r="H448" s="152"/>
      <c r="I448" s="152"/>
      <c r="J448" s="152"/>
      <c r="K448" s="152"/>
      <c r="L448" s="152"/>
      <c r="M448" s="152"/>
      <c r="N448" s="152"/>
      <c r="O448" s="152"/>
      <c r="P448" s="152"/>
      <c r="Q448" s="152"/>
      <c r="R448" s="152"/>
      <c r="S448" s="66" t="str">
        <f t="shared" si="138"/>
        <v/>
      </c>
      <c r="T448" s="66" t="str">
        <f t="shared" si="139"/>
        <v/>
      </c>
      <c r="U448" s="66" t="str">
        <f t="shared" si="140"/>
        <v/>
      </c>
      <c r="V448" s="66" t="str">
        <f t="shared" si="141"/>
        <v/>
      </c>
      <c r="W448" s="66" t="str">
        <f t="shared" si="142"/>
        <v/>
      </c>
      <c r="X448" s="66" t="str">
        <f t="shared" si="143"/>
        <v/>
      </c>
      <c r="Y448" s="66">
        <f t="shared" si="144"/>
        <v>0</v>
      </c>
      <c r="Z448" s="66">
        <f t="shared" si="145"/>
        <v>0</v>
      </c>
      <c r="AA448" s="66" t="e">
        <f t="shared" si="146"/>
        <v>#VALUE!</v>
      </c>
      <c r="AB448" s="67" t="e">
        <f t="shared" si="147"/>
        <v>#VALUE!</v>
      </c>
      <c r="AC448" s="87" t="e">
        <f t="shared" si="148"/>
        <v>#VALUE!</v>
      </c>
      <c r="AD448" s="87" t="e">
        <f t="shared" si="149"/>
        <v>#VALUE!</v>
      </c>
      <c r="AE448" s="87" t="e">
        <f t="shared" si="150"/>
        <v>#VALUE!</v>
      </c>
      <c r="AF448" s="87" t="e">
        <f t="shared" si="151"/>
        <v>#VALUE!</v>
      </c>
      <c r="AG448" s="67" t="e">
        <f t="shared" si="152"/>
        <v>#VALUE!</v>
      </c>
      <c r="AH448" s="87" t="e">
        <f t="shared" si="153"/>
        <v>#VALUE!</v>
      </c>
      <c r="AI448" s="87" t="e">
        <f t="shared" si="154"/>
        <v>#VALUE!</v>
      </c>
      <c r="AJ448" s="87" t="e">
        <f t="shared" si="155"/>
        <v>#VALUE!</v>
      </c>
      <c r="AK448" s="144" t="e">
        <f t="shared" si="156"/>
        <v>#VALUE!</v>
      </c>
      <c r="AL448" s="144" t="e">
        <f t="shared" si="157"/>
        <v>#VALUE!</v>
      </c>
    </row>
    <row r="449" spans="1:38" s="77" customFormat="1" x14ac:dyDescent="0.2">
      <c r="A449" s="14"/>
      <c r="B449" s="64"/>
      <c r="C449" s="64"/>
      <c r="D449" s="152"/>
      <c r="E449" s="152"/>
      <c r="F449" s="152"/>
      <c r="G449" s="152"/>
      <c r="H449" s="152"/>
      <c r="I449" s="152"/>
      <c r="J449" s="152"/>
      <c r="K449" s="152"/>
      <c r="L449" s="152"/>
      <c r="M449" s="152"/>
      <c r="N449" s="152"/>
      <c r="O449" s="152"/>
      <c r="P449" s="152"/>
      <c r="Q449" s="152"/>
      <c r="R449" s="152"/>
      <c r="S449" s="66" t="str">
        <f t="shared" si="138"/>
        <v/>
      </c>
      <c r="T449" s="66" t="str">
        <f t="shared" si="139"/>
        <v/>
      </c>
      <c r="U449" s="66" t="str">
        <f t="shared" si="140"/>
        <v/>
      </c>
      <c r="V449" s="66" t="str">
        <f t="shared" si="141"/>
        <v/>
      </c>
      <c r="W449" s="66" t="str">
        <f t="shared" si="142"/>
        <v/>
      </c>
      <c r="X449" s="66" t="str">
        <f t="shared" si="143"/>
        <v/>
      </c>
      <c r="Y449" s="66">
        <f t="shared" si="144"/>
        <v>0</v>
      </c>
      <c r="Z449" s="66">
        <f t="shared" si="145"/>
        <v>0</v>
      </c>
      <c r="AA449" s="66" t="e">
        <f t="shared" si="146"/>
        <v>#VALUE!</v>
      </c>
      <c r="AB449" s="67" t="e">
        <f t="shared" si="147"/>
        <v>#VALUE!</v>
      </c>
      <c r="AC449" s="87" t="e">
        <f t="shared" si="148"/>
        <v>#VALUE!</v>
      </c>
      <c r="AD449" s="87" t="e">
        <f t="shared" si="149"/>
        <v>#VALUE!</v>
      </c>
      <c r="AE449" s="87" t="e">
        <f t="shared" si="150"/>
        <v>#VALUE!</v>
      </c>
      <c r="AF449" s="87" t="e">
        <f t="shared" si="151"/>
        <v>#VALUE!</v>
      </c>
      <c r="AG449" s="67" t="e">
        <f t="shared" si="152"/>
        <v>#VALUE!</v>
      </c>
      <c r="AH449" s="87" t="e">
        <f t="shared" si="153"/>
        <v>#VALUE!</v>
      </c>
      <c r="AI449" s="87" t="e">
        <f t="shared" si="154"/>
        <v>#VALUE!</v>
      </c>
      <c r="AJ449" s="87" t="e">
        <f t="shared" si="155"/>
        <v>#VALUE!</v>
      </c>
      <c r="AK449" s="144" t="e">
        <f t="shared" si="156"/>
        <v>#VALUE!</v>
      </c>
      <c r="AL449" s="144" t="e">
        <f t="shared" si="157"/>
        <v>#VALUE!</v>
      </c>
    </row>
    <row r="450" spans="1:38" s="77" customFormat="1" x14ac:dyDescent="0.2">
      <c r="A450" s="14"/>
      <c r="B450" s="64"/>
      <c r="C450" s="64"/>
      <c r="D450" s="152"/>
      <c r="E450" s="152"/>
      <c r="F450" s="152"/>
      <c r="G450" s="152"/>
      <c r="H450" s="152"/>
      <c r="I450" s="152"/>
      <c r="J450" s="152"/>
      <c r="K450" s="152"/>
      <c r="L450" s="152"/>
      <c r="M450" s="152"/>
      <c r="N450" s="152"/>
      <c r="O450" s="152"/>
      <c r="P450" s="152"/>
      <c r="Q450" s="152"/>
      <c r="R450" s="152"/>
      <c r="S450" s="66" t="str">
        <f t="shared" si="138"/>
        <v/>
      </c>
      <c r="T450" s="66" t="str">
        <f t="shared" si="139"/>
        <v/>
      </c>
      <c r="U450" s="66" t="str">
        <f t="shared" si="140"/>
        <v/>
      </c>
      <c r="V450" s="66" t="str">
        <f t="shared" si="141"/>
        <v/>
      </c>
      <c r="W450" s="66" t="str">
        <f t="shared" si="142"/>
        <v/>
      </c>
      <c r="X450" s="66" t="str">
        <f t="shared" si="143"/>
        <v/>
      </c>
      <c r="Y450" s="66">
        <f t="shared" si="144"/>
        <v>0</v>
      </c>
      <c r="Z450" s="66">
        <f t="shared" si="145"/>
        <v>0</v>
      </c>
      <c r="AA450" s="66" t="e">
        <f t="shared" si="146"/>
        <v>#VALUE!</v>
      </c>
      <c r="AB450" s="67" t="e">
        <f t="shared" si="147"/>
        <v>#VALUE!</v>
      </c>
      <c r="AC450" s="87" t="e">
        <f t="shared" si="148"/>
        <v>#VALUE!</v>
      </c>
      <c r="AD450" s="87" t="e">
        <f t="shared" si="149"/>
        <v>#VALUE!</v>
      </c>
      <c r="AE450" s="87" t="e">
        <f t="shared" si="150"/>
        <v>#VALUE!</v>
      </c>
      <c r="AF450" s="87" t="e">
        <f t="shared" si="151"/>
        <v>#VALUE!</v>
      </c>
      <c r="AG450" s="67" t="e">
        <f t="shared" si="152"/>
        <v>#VALUE!</v>
      </c>
      <c r="AH450" s="87" t="e">
        <f t="shared" si="153"/>
        <v>#VALUE!</v>
      </c>
      <c r="AI450" s="87" t="e">
        <f t="shared" si="154"/>
        <v>#VALUE!</v>
      </c>
      <c r="AJ450" s="87" t="e">
        <f t="shared" si="155"/>
        <v>#VALUE!</v>
      </c>
      <c r="AK450" s="144" t="e">
        <f t="shared" si="156"/>
        <v>#VALUE!</v>
      </c>
      <c r="AL450" s="144" t="e">
        <f t="shared" si="157"/>
        <v>#VALUE!</v>
      </c>
    </row>
    <row r="451" spans="1:38" s="77" customFormat="1" x14ac:dyDescent="0.2">
      <c r="A451" s="14"/>
      <c r="B451" s="64"/>
      <c r="C451" s="64"/>
      <c r="D451" s="152"/>
      <c r="E451" s="152"/>
      <c r="F451" s="152"/>
      <c r="G451" s="152"/>
      <c r="H451" s="152"/>
      <c r="I451" s="152"/>
      <c r="J451" s="152"/>
      <c r="K451" s="152"/>
      <c r="L451" s="152"/>
      <c r="M451" s="152"/>
      <c r="N451" s="152"/>
      <c r="O451" s="152"/>
      <c r="P451" s="152"/>
      <c r="Q451" s="152"/>
      <c r="R451" s="152"/>
      <c r="S451" s="66" t="str">
        <f t="shared" ref="S451:S514" si="158">IFERROR(Q451*(Y451/(Y451+Z451+R451)),"")</f>
        <v/>
      </c>
      <c r="T451" s="66" t="str">
        <f t="shared" ref="T451:T514" si="159">IFERROR(Q451*(Z451/(Y451+Z451+R451)),"")</f>
        <v/>
      </c>
      <c r="U451" s="66" t="str">
        <f t="shared" ref="U451:U514" si="160">IFERROR(Q451*(R451/(Y451+Z451+R451)),"")</f>
        <v/>
      </c>
      <c r="V451" s="66" t="str">
        <f t="shared" ref="V451:V514" si="161">IFERROR(E451+G451+I451+K451+M451+S451+O451,"")</f>
        <v/>
      </c>
      <c r="W451" s="66" t="str">
        <f t="shared" ref="W451:W514" si="162">IFERROR(F451+H451+J451+L451+N451+T451+P451,"")</f>
        <v/>
      </c>
      <c r="X451" s="66" t="str">
        <f t="shared" ref="X451:X514" si="163">IFERROR(R451+U451,"")</f>
        <v/>
      </c>
      <c r="Y451" s="66">
        <f t="shared" ref="Y451:Y514" si="164">E451+G451+I451+K451+M451+O451</f>
        <v>0</v>
      </c>
      <c r="Z451" s="66">
        <f t="shared" ref="Z451:Z514" si="165">F451+H451+J451+L451+N451+P451</f>
        <v>0</v>
      </c>
      <c r="AA451" s="66" t="e">
        <f t="shared" ref="AA451:AA514" si="166">V451+W451+X451</f>
        <v>#VALUE!</v>
      </c>
      <c r="AB451" s="67" t="e">
        <f t="shared" ref="AB451:AB514" si="167">V451/(V451+W451+X451)</f>
        <v>#VALUE!</v>
      </c>
      <c r="AC451" s="87" t="e">
        <f t="shared" ref="AC451:AC514" si="168">W451/(V451+W451+X451)</f>
        <v>#VALUE!</v>
      </c>
      <c r="AD451" s="87" t="e">
        <f t="shared" ref="AD451:AD514" si="169">X451/(V451+W451+X451)</f>
        <v>#VALUE!</v>
      </c>
      <c r="AE451" s="87" t="e">
        <f t="shared" ref="AE451:AE514" si="170">E451/AA451</f>
        <v>#VALUE!</v>
      </c>
      <c r="AF451" s="87" t="e">
        <f t="shared" ref="AF451:AF514" si="171">G451/AA451</f>
        <v>#VALUE!</v>
      </c>
      <c r="AG451" s="67" t="e">
        <f t="shared" ref="AG451:AG514" si="172">I451/AA451</f>
        <v>#VALUE!</v>
      </c>
      <c r="AH451" s="87" t="e">
        <f t="shared" ref="AH451:AH514" si="173">K451/AA451</f>
        <v>#VALUE!</v>
      </c>
      <c r="AI451" s="87" t="e">
        <f t="shared" ref="AI451:AI514" si="174">M451/AA451</f>
        <v>#VALUE!</v>
      </c>
      <c r="AJ451" s="87" t="e">
        <f t="shared" ref="AJ451:AJ514" si="175">Q451/AA451</f>
        <v>#VALUE!</v>
      </c>
      <c r="AK451" s="144" t="e">
        <f t="shared" ref="AK451:AK514" si="176">D451-AA451</f>
        <v>#VALUE!</v>
      </c>
      <c r="AL451" s="144" t="e">
        <f t="shared" ref="AL451:AL514" si="177">AK451/D451*100</f>
        <v>#VALUE!</v>
      </c>
    </row>
    <row r="452" spans="1:38" s="77" customFormat="1" x14ac:dyDescent="0.2">
      <c r="A452" s="14"/>
      <c r="B452" s="64"/>
      <c r="C452" s="64"/>
      <c r="D452" s="152"/>
      <c r="E452" s="152"/>
      <c r="F452" s="152"/>
      <c r="G452" s="152"/>
      <c r="H452" s="152"/>
      <c r="I452" s="152"/>
      <c r="J452" s="152"/>
      <c r="K452" s="152"/>
      <c r="L452" s="152"/>
      <c r="M452" s="152"/>
      <c r="N452" s="152"/>
      <c r="O452" s="152"/>
      <c r="P452" s="152"/>
      <c r="Q452" s="152"/>
      <c r="R452" s="152"/>
      <c r="S452" s="66" t="str">
        <f t="shared" si="158"/>
        <v/>
      </c>
      <c r="T452" s="66" t="str">
        <f t="shared" si="159"/>
        <v/>
      </c>
      <c r="U452" s="66" t="str">
        <f t="shared" si="160"/>
        <v/>
      </c>
      <c r="V452" s="66" t="str">
        <f t="shared" si="161"/>
        <v/>
      </c>
      <c r="W452" s="66" t="str">
        <f t="shared" si="162"/>
        <v/>
      </c>
      <c r="X452" s="66" t="str">
        <f t="shared" si="163"/>
        <v/>
      </c>
      <c r="Y452" s="66">
        <f t="shared" si="164"/>
        <v>0</v>
      </c>
      <c r="Z452" s="66">
        <f t="shared" si="165"/>
        <v>0</v>
      </c>
      <c r="AA452" s="66" t="e">
        <f t="shared" si="166"/>
        <v>#VALUE!</v>
      </c>
      <c r="AB452" s="67" t="e">
        <f t="shared" si="167"/>
        <v>#VALUE!</v>
      </c>
      <c r="AC452" s="87" t="e">
        <f t="shared" si="168"/>
        <v>#VALUE!</v>
      </c>
      <c r="AD452" s="87" t="e">
        <f t="shared" si="169"/>
        <v>#VALUE!</v>
      </c>
      <c r="AE452" s="87" t="e">
        <f t="shared" si="170"/>
        <v>#VALUE!</v>
      </c>
      <c r="AF452" s="87" t="e">
        <f t="shared" si="171"/>
        <v>#VALUE!</v>
      </c>
      <c r="AG452" s="67" t="e">
        <f t="shared" si="172"/>
        <v>#VALUE!</v>
      </c>
      <c r="AH452" s="87" t="e">
        <f t="shared" si="173"/>
        <v>#VALUE!</v>
      </c>
      <c r="AI452" s="87" t="e">
        <f t="shared" si="174"/>
        <v>#VALUE!</v>
      </c>
      <c r="AJ452" s="87" t="e">
        <f t="shared" si="175"/>
        <v>#VALUE!</v>
      </c>
      <c r="AK452" s="144" t="e">
        <f t="shared" si="176"/>
        <v>#VALUE!</v>
      </c>
      <c r="AL452" s="144" t="e">
        <f t="shared" si="177"/>
        <v>#VALUE!</v>
      </c>
    </row>
    <row r="453" spans="1:38" s="77" customFormat="1" x14ac:dyDescent="0.2">
      <c r="A453" s="14"/>
      <c r="B453" s="64"/>
      <c r="C453" s="64"/>
      <c r="D453" s="152"/>
      <c r="E453" s="152"/>
      <c r="F453" s="152"/>
      <c r="G453" s="152"/>
      <c r="H453" s="152"/>
      <c r="I453" s="152"/>
      <c r="J453" s="152"/>
      <c r="K453" s="152"/>
      <c r="L453" s="152"/>
      <c r="M453" s="152"/>
      <c r="N453" s="152"/>
      <c r="O453" s="152"/>
      <c r="P453" s="152"/>
      <c r="Q453" s="152"/>
      <c r="R453" s="152"/>
      <c r="S453" s="66" t="str">
        <f t="shared" si="158"/>
        <v/>
      </c>
      <c r="T453" s="66" t="str">
        <f t="shared" si="159"/>
        <v/>
      </c>
      <c r="U453" s="66" t="str">
        <f t="shared" si="160"/>
        <v/>
      </c>
      <c r="V453" s="66" t="str">
        <f t="shared" si="161"/>
        <v/>
      </c>
      <c r="W453" s="66" t="str">
        <f t="shared" si="162"/>
        <v/>
      </c>
      <c r="X453" s="66" t="str">
        <f t="shared" si="163"/>
        <v/>
      </c>
      <c r="Y453" s="66">
        <f t="shared" si="164"/>
        <v>0</v>
      </c>
      <c r="Z453" s="66">
        <f t="shared" si="165"/>
        <v>0</v>
      </c>
      <c r="AA453" s="66" t="e">
        <f t="shared" si="166"/>
        <v>#VALUE!</v>
      </c>
      <c r="AB453" s="67" t="e">
        <f t="shared" si="167"/>
        <v>#VALUE!</v>
      </c>
      <c r="AC453" s="87" t="e">
        <f t="shared" si="168"/>
        <v>#VALUE!</v>
      </c>
      <c r="AD453" s="87" t="e">
        <f t="shared" si="169"/>
        <v>#VALUE!</v>
      </c>
      <c r="AE453" s="87" t="e">
        <f t="shared" si="170"/>
        <v>#VALUE!</v>
      </c>
      <c r="AF453" s="87" t="e">
        <f t="shared" si="171"/>
        <v>#VALUE!</v>
      </c>
      <c r="AG453" s="67" t="e">
        <f t="shared" si="172"/>
        <v>#VALUE!</v>
      </c>
      <c r="AH453" s="87" t="e">
        <f t="shared" si="173"/>
        <v>#VALUE!</v>
      </c>
      <c r="AI453" s="87" t="e">
        <f t="shared" si="174"/>
        <v>#VALUE!</v>
      </c>
      <c r="AJ453" s="87" t="e">
        <f t="shared" si="175"/>
        <v>#VALUE!</v>
      </c>
      <c r="AK453" s="144" t="e">
        <f t="shared" si="176"/>
        <v>#VALUE!</v>
      </c>
      <c r="AL453" s="144" t="e">
        <f t="shared" si="177"/>
        <v>#VALUE!</v>
      </c>
    </row>
    <row r="454" spans="1:38" s="77" customFormat="1" x14ac:dyDescent="0.2">
      <c r="A454" s="14"/>
      <c r="B454" s="64"/>
      <c r="C454" s="64"/>
      <c r="D454" s="152"/>
      <c r="E454" s="152"/>
      <c r="F454" s="152"/>
      <c r="G454" s="152"/>
      <c r="H454" s="152"/>
      <c r="I454" s="152"/>
      <c r="J454" s="152"/>
      <c r="K454" s="152"/>
      <c r="L454" s="152"/>
      <c r="M454" s="152"/>
      <c r="N454" s="152"/>
      <c r="O454" s="152"/>
      <c r="P454" s="152"/>
      <c r="Q454" s="152"/>
      <c r="R454" s="152"/>
      <c r="S454" s="66" t="str">
        <f t="shared" si="158"/>
        <v/>
      </c>
      <c r="T454" s="66" t="str">
        <f t="shared" si="159"/>
        <v/>
      </c>
      <c r="U454" s="66" t="str">
        <f t="shared" si="160"/>
        <v/>
      </c>
      <c r="V454" s="66" t="str">
        <f t="shared" si="161"/>
        <v/>
      </c>
      <c r="W454" s="66" t="str">
        <f t="shared" si="162"/>
        <v/>
      </c>
      <c r="X454" s="66" t="str">
        <f t="shared" si="163"/>
        <v/>
      </c>
      <c r="Y454" s="66">
        <f t="shared" si="164"/>
        <v>0</v>
      </c>
      <c r="Z454" s="66">
        <f t="shared" si="165"/>
        <v>0</v>
      </c>
      <c r="AA454" s="66" t="e">
        <f t="shared" si="166"/>
        <v>#VALUE!</v>
      </c>
      <c r="AB454" s="67" t="e">
        <f t="shared" si="167"/>
        <v>#VALUE!</v>
      </c>
      <c r="AC454" s="87" t="e">
        <f t="shared" si="168"/>
        <v>#VALUE!</v>
      </c>
      <c r="AD454" s="87" t="e">
        <f t="shared" si="169"/>
        <v>#VALUE!</v>
      </c>
      <c r="AE454" s="87" t="e">
        <f t="shared" si="170"/>
        <v>#VALUE!</v>
      </c>
      <c r="AF454" s="87" t="e">
        <f t="shared" si="171"/>
        <v>#VALUE!</v>
      </c>
      <c r="AG454" s="67" t="e">
        <f t="shared" si="172"/>
        <v>#VALUE!</v>
      </c>
      <c r="AH454" s="87" t="e">
        <f t="shared" si="173"/>
        <v>#VALUE!</v>
      </c>
      <c r="AI454" s="87" t="e">
        <f t="shared" si="174"/>
        <v>#VALUE!</v>
      </c>
      <c r="AJ454" s="87" t="e">
        <f t="shared" si="175"/>
        <v>#VALUE!</v>
      </c>
      <c r="AK454" s="144" t="e">
        <f t="shared" si="176"/>
        <v>#VALUE!</v>
      </c>
      <c r="AL454" s="144" t="e">
        <f t="shared" si="177"/>
        <v>#VALUE!</v>
      </c>
    </row>
    <row r="455" spans="1:38" s="77" customFormat="1" x14ac:dyDescent="0.2">
      <c r="A455" s="14"/>
      <c r="B455" s="64"/>
      <c r="C455" s="64"/>
      <c r="D455" s="152"/>
      <c r="E455" s="152"/>
      <c r="F455" s="152"/>
      <c r="G455" s="152"/>
      <c r="H455" s="152"/>
      <c r="I455" s="152"/>
      <c r="J455" s="152"/>
      <c r="K455" s="152"/>
      <c r="L455" s="152"/>
      <c r="M455" s="152"/>
      <c r="N455" s="152"/>
      <c r="O455" s="152"/>
      <c r="P455" s="152"/>
      <c r="Q455" s="152"/>
      <c r="R455" s="152"/>
      <c r="S455" s="66" t="str">
        <f t="shared" si="158"/>
        <v/>
      </c>
      <c r="T455" s="66" t="str">
        <f t="shared" si="159"/>
        <v/>
      </c>
      <c r="U455" s="66" t="str">
        <f t="shared" si="160"/>
        <v/>
      </c>
      <c r="V455" s="66" t="str">
        <f t="shared" si="161"/>
        <v/>
      </c>
      <c r="W455" s="66" t="str">
        <f t="shared" si="162"/>
        <v/>
      </c>
      <c r="X455" s="66" t="str">
        <f t="shared" si="163"/>
        <v/>
      </c>
      <c r="Y455" s="66">
        <f t="shared" si="164"/>
        <v>0</v>
      </c>
      <c r="Z455" s="66">
        <f t="shared" si="165"/>
        <v>0</v>
      </c>
      <c r="AA455" s="66" t="e">
        <f t="shared" si="166"/>
        <v>#VALUE!</v>
      </c>
      <c r="AB455" s="67" t="e">
        <f t="shared" si="167"/>
        <v>#VALUE!</v>
      </c>
      <c r="AC455" s="87" t="e">
        <f t="shared" si="168"/>
        <v>#VALUE!</v>
      </c>
      <c r="AD455" s="87" t="e">
        <f t="shared" si="169"/>
        <v>#VALUE!</v>
      </c>
      <c r="AE455" s="87" t="e">
        <f t="shared" si="170"/>
        <v>#VALUE!</v>
      </c>
      <c r="AF455" s="87" t="e">
        <f t="shared" si="171"/>
        <v>#VALUE!</v>
      </c>
      <c r="AG455" s="67" t="e">
        <f t="shared" si="172"/>
        <v>#VALUE!</v>
      </c>
      <c r="AH455" s="87" t="e">
        <f t="shared" si="173"/>
        <v>#VALUE!</v>
      </c>
      <c r="AI455" s="87" t="e">
        <f t="shared" si="174"/>
        <v>#VALUE!</v>
      </c>
      <c r="AJ455" s="87" t="e">
        <f t="shared" si="175"/>
        <v>#VALUE!</v>
      </c>
      <c r="AK455" s="144" t="e">
        <f t="shared" si="176"/>
        <v>#VALUE!</v>
      </c>
      <c r="AL455" s="144" t="e">
        <f t="shared" si="177"/>
        <v>#VALUE!</v>
      </c>
    </row>
    <row r="456" spans="1:38" s="77" customFormat="1" x14ac:dyDescent="0.2">
      <c r="A456" s="14"/>
      <c r="B456" s="64"/>
      <c r="C456" s="64"/>
      <c r="D456" s="152"/>
      <c r="E456" s="152"/>
      <c r="F456" s="152"/>
      <c r="G456" s="152"/>
      <c r="H456" s="152"/>
      <c r="I456" s="152"/>
      <c r="J456" s="152"/>
      <c r="K456" s="152"/>
      <c r="L456" s="152"/>
      <c r="M456" s="152"/>
      <c r="N456" s="152"/>
      <c r="O456" s="152"/>
      <c r="P456" s="152"/>
      <c r="Q456" s="152"/>
      <c r="R456" s="152"/>
      <c r="S456" s="66" t="str">
        <f t="shared" si="158"/>
        <v/>
      </c>
      <c r="T456" s="66" t="str">
        <f t="shared" si="159"/>
        <v/>
      </c>
      <c r="U456" s="66" t="str">
        <f t="shared" si="160"/>
        <v/>
      </c>
      <c r="V456" s="66" t="str">
        <f t="shared" si="161"/>
        <v/>
      </c>
      <c r="W456" s="66" t="str">
        <f t="shared" si="162"/>
        <v/>
      </c>
      <c r="X456" s="66" t="str">
        <f t="shared" si="163"/>
        <v/>
      </c>
      <c r="Y456" s="66">
        <f t="shared" si="164"/>
        <v>0</v>
      </c>
      <c r="Z456" s="66">
        <f t="shared" si="165"/>
        <v>0</v>
      </c>
      <c r="AA456" s="66" t="e">
        <f t="shared" si="166"/>
        <v>#VALUE!</v>
      </c>
      <c r="AB456" s="67" t="e">
        <f t="shared" si="167"/>
        <v>#VALUE!</v>
      </c>
      <c r="AC456" s="87" t="e">
        <f t="shared" si="168"/>
        <v>#VALUE!</v>
      </c>
      <c r="AD456" s="87" t="e">
        <f t="shared" si="169"/>
        <v>#VALUE!</v>
      </c>
      <c r="AE456" s="87" t="e">
        <f t="shared" si="170"/>
        <v>#VALUE!</v>
      </c>
      <c r="AF456" s="87" t="e">
        <f t="shared" si="171"/>
        <v>#VALUE!</v>
      </c>
      <c r="AG456" s="67" t="e">
        <f t="shared" si="172"/>
        <v>#VALUE!</v>
      </c>
      <c r="AH456" s="87" t="e">
        <f t="shared" si="173"/>
        <v>#VALUE!</v>
      </c>
      <c r="AI456" s="87" t="e">
        <f t="shared" si="174"/>
        <v>#VALUE!</v>
      </c>
      <c r="AJ456" s="87" t="e">
        <f t="shared" si="175"/>
        <v>#VALUE!</v>
      </c>
      <c r="AK456" s="144" t="e">
        <f t="shared" si="176"/>
        <v>#VALUE!</v>
      </c>
      <c r="AL456" s="144" t="e">
        <f t="shared" si="177"/>
        <v>#VALUE!</v>
      </c>
    </row>
    <row r="457" spans="1:38" s="77" customFormat="1" x14ac:dyDescent="0.2">
      <c r="A457" s="14"/>
      <c r="B457" s="64"/>
      <c r="C457" s="64"/>
      <c r="D457" s="152"/>
      <c r="E457" s="152"/>
      <c r="F457" s="152"/>
      <c r="G457" s="152"/>
      <c r="H457" s="152"/>
      <c r="I457" s="152"/>
      <c r="J457" s="152"/>
      <c r="K457" s="152"/>
      <c r="L457" s="152"/>
      <c r="M457" s="152"/>
      <c r="N457" s="152"/>
      <c r="O457" s="152"/>
      <c r="P457" s="152"/>
      <c r="Q457" s="152"/>
      <c r="R457" s="152"/>
      <c r="S457" s="66" t="str">
        <f t="shared" si="158"/>
        <v/>
      </c>
      <c r="T457" s="66" t="str">
        <f t="shared" si="159"/>
        <v/>
      </c>
      <c r="U457" s="66" t="str">
        <f t="shared" si="160"/>
        <v/>
      </c>
      <c r="V457" s="66" t="str">
        <f t="shared" si="161"/>
        <v/>
      </c>
      <c r="W457" s="66" t="str">
        <f t="shared" si="162"/>
        <v/>
      </c>
      <c r="X457" s="66" t="str">
        <f t="shared" si="163"/>
        <v/>
      </c>
      <c r="Y457" s="66">
        <f t="shared" si="164"/>
        <v>0</v>
      </c>
      <c r="Z457" s="66">
        <f t="shared" si="165"/>
        <v>0</v>
      </c>
      <c r="AA457" s="66" t="e">
        <f t="shared" si="166"/>
        <v>#VALUE!</v>
      </c>
      <c r="AB457" s="67" t="e">
        <f t="shared" si="167"/>
        <v>#VALUE!</v>
      </c>
      <c r="AC457" s="87" t="e">
        <f t="shared" si="168"/>
        <v>#VALUE!</v>
      </c>
      <c r="AD457" s="87" t="e">
        <f t="shared" si="169"/>
        <v>#VALUE!</v>
      </c>
      <c r="AE457" s="87" t="e">
        <f t="shared" si="170"/>
        <v>#VALUE!</v>
      </c>
      <c r="AF457" s="87" t="e">
        <f t="shared" si="171"/>
        <v>#VALUE!</v>
      </c>
      <c r="AG457" s="67" t="e">
        <f t="shared" si="172"/>
        <v>#VALUE!</v>
      </c>
      <c r="AH457" s="87" t="e">
        <f t="shared" si="173"/>
        <v>#VALUE!</v>
      </c>
      <c r="AI457" s="87" t="e">
        <f t="shared" si="174"/>
        <v>#VALUE!</v>
      </c>
      <c r="AJ457" s="87" t="e">
        <f t="shared" si="175"/>
        <v>#VALUE!</v>
      </c>
      <c r="AK457" s="144" t="e">
        <f t="shared" si="176"/>
        <v>#VALUE!</v>
      </c>
      <c r="AL457" s="144" t="e">
        <f t="shared" si="177"/>
        <v>#VALUE!</v>
      </c>
    </row>
    <row r="458" spans="1:38" s="77" customFormat="1" x14ac:dyDescent="0.2">
      <c r="A458" s="14"/>
      <c r="B458" s="64"/>
      <c r="C458" s="64"/>
      <c r="D458" s="152"/>
      <c r="E458" s="152"/>
      <c r="F458" s="152"/>
      <c r="G458" s="152"/>
      <c r="H458" s="152"/>
      <c r="I458" s="152"/>
      <c r="J458" s="152"/>
      <c r="K458" s="152"/>
      <c r="L458" s="152"/>
      <c r="M458" s="152"/>
      <c r="N458" s="152"/>
      <c r="O458" s="152"/>
      <c r="P458" s="152"/>
      <c r="Q458" s="152"/>
      <c r="R458" s="152"/>
      <c r="S458" s="66" t="str">
        <f t="shared" si="158"/>
        <v/>
      </c>
      <c r="T458" s="66" t="str">
        <f t="shared" si="159"/>
        <v/>
      </c>
      <c r="U458" s="66" t="str">
        <f t="shared" si="160"/>
        <v/>
      </c>
      <c r="V458" s="66" t="str">
        <f t="shared" si="161"/>
        <v/>
      </c>
      <c r="W458" s="66" t="str">
        <f t="shared" si="162"/>
        <v/>
      </c>
      <c r="X458" s="66" t="str">
        <f t="shared" si="163"/>
        <v/>
      </c>
      <c r="Y458" s="66">
        <f t="shared" si="164"/>
        <v>0</v>
      </c>
      <c r="Z458" s="66">
        <f t="shared" si="165"/>
        <v>0</v>
      </c>
      <c r="AA458" s="66" t="e">
        <f t="shared" si="166"/>
        <v>#VALUE!</v>
      </c>
      <c r="AB458" s="67" t="e">
        <f t="shared" si="167"/>
        <v>#VALUE!</v>
      </c>
      <c r="AC458" s="87" t="e">
        <f t="shared" si="168"/>
        <v>#VALUE!</v>
      </c>
      <c r="AD458" s="87" t="e">
        <f t="shared" si="169"/>
        <v>#VALUE!</v>
      </c>
      <c r="AE458" s="87" t="e">
        <f t="shared" si="170"/>
        <v>#VALUE!</v>
      </c>
      <c r="AF458" s="87" t="e">
        <f t="shared" si="171"/>
        <v>#VALUE!</v>
      </c>
      <c r="AG458" s="67" t="e">
        <f t="shared" si="172"/>
        <v>#VALUE!</v>
      </c>
      <c r="AH458" s="87" t="e">
        <f t="shared" si="173"/>
        <v>#VALUE!</v>
      </c>
      <c r="AI458" s="87" t="e">
        <f t="shared" si="174"/>
        <v>#VALUE!</v>
      </c>
      <c r="AJ458" s="87" t="e">
        <f t="shared" si="175"/>
        <v>#VALUE!</v>
      </c>
      <c r="AK458" s="144" t="e">
        <f t="shared" si="176"/>
        <v>#VALUE!</v>
      </c>
      <c r="AL458" s="144" t="e">
        <f t="shared" si="177"/>
        <v>#VALUE!</v>
      </c>
    </row>
    <row r="459" spans="1:38" s="77" customFormat="1" x14ac:dyDescent="0.2">
      <c r="A459" s="14"/>
      <c r="B459" s="64"/>
      <c r="C459" s="64"/>
      <c r="D459" s="152"/>
      <c r="E459" s="152"/>
      <c r="F459" s="152"/>
      <c r="G459" s="152"/>
      <c r="H459" s="152"/>
      <c r="I459" s="152"/>
      <c r="J459" s="152"/>
      <c r="K459" s="152"/>
      <c r="L459" s="152"/>
      <c r="M459" s="152"/>
      <c r="N459" s="152"/>
      <c r="O459" s="152"/>
      <c r="P459" s="152"/>
      <c r="Q459" s="152"/>
      <c r="R459" s="152"/>
      <c r="S459" s="66" t="str">
        <f t="shared" si="158"/>
        <v/>
      </c>
      <c r="T459" s="66" t="str">
        <f t="shared" si="159"/>
        <v/>
      </c>
      <c r="U459" s="66" t="str">
        <f t="shared" si="160"/>
        <v/>
      </c>
      <c r="V459" s="66" t="str">
        <f t="shared" si="161"/>
        <v/>
      </c>
      <c r="W459" s="66" t="str">
        <f t="shared" si="162"/>
        <v/>
      </c>
      <c r="X459" s="66" t="str">
        <f t="shared" si="163"/>
        <v/>
      </c>
      <c r="Y459" s="66">
        <f t="shared" si="164"/>
        <v>0</v>
      </c>
      <c r="Z459" s="66">
        <f t="shared" si="165"/>
        <v>0</v>
      </c>
      <c r="AA459" s="66" t="e">
        <f t="shared" si="166"/>
        <v>#VALUE!</v>
      </c>
      <c r="AB459" s="67" t="e">
        <f t="shared" si="167"/>
        <v>#VALUE!</v>
      </c>
      <c r="AC459" s="87" t="e">
        <f t="shared" si="168"/>
        <v>#VALUE!</v>
      </c>
      <c r="AD459" s="87" t="e">
        <f t="shared" si="169"/>
        <v>#VALUE!</v>
      </c>
      <c r="AE459" s="87" t="e">
        <f t="shared" si="170"/>
        <v>#VALUE!</v>
      </c>
      <c r="AF459" s="87" t="e">
        <f t="shared" si="171"/>
        <v>#VALUE!</v>
      </c>
      <c r="AG459" s="67" t="e">
        <f t="shared" si="172"/>
        <v>#VALUE!</v>
      </c>
      <c r="AH459" s="87" t="e">
        <f t="shared" si="173"/>
        <v>#VALUE!</v>
      </c>
      <c r="AI459" s="87" t="e">
        <f t="shared" si="174"/>
        <v>#VALUE!</v>
      </c>
      <c r="AJ459" s="87" t="e">
        <f t="shared" si="175"/>
        <v>#VALUE!</v>
      </c>
      <c r="AK459" s="144" t="e">
        <f t="shared" si="176"/>
        <v>#VALUE!</v>
      </c>
      <c r="AL459" s="144" t="e">
        <f t="shared" si="177"/>
        <v>#VALUE!</v>
      </c>
    </row>
    <row r="460" spans="1:38" s="77" customFormat="1" x14ac:dyDescent="0.2">
      <c r="A460" s="14"/>
      <c r="B460" s="64"/>
      <c r="C460" s="64"/>
      <c r="D460" s="152"/>
      <c r="E460" s="152"/>
      <c r="F460" s="152"/>
      <c r="G460" s="152"/>
      <c r="H460" s="152"/>
      <c r="I460" s="152"/>
      <c r="J460" s="152"/>
      <c r="K460" s="152"/>
      <c r="L460" s="152"/>
      <c r="M460" s="152"/>
      <c r="N460" s="152"/>
      <c r="O460" s="152"/>
      <c r="P460" s="152"/>
      <c r="Q460" s="152"/>
      <c r="R460" s="152"/>
      <c r="S460" s="66" t="str">
        <f t="shared" si="158"/>
        <v/>
      </c>
      <c r="T460" s="66" t="str">
        <f t="shared" si="159"/>
        <v/>
      </c>
      <c r="U460" s="66" t="str">
        <f t="shared" si="160"/>
        <v/>
      </c>
      <c r="V460" s="66" t="str">
        <f t="shared" si="161"/>
        <v/>
      </c>
      <c r="W460" s="66" t="str">
        <f t="shared" si="162"/>
        <v/>
      </c>
      <c r="X460" s="66" t="str">
        <f t="shared" si="163"/>
        <v/>
      </c>
      <c r="Y460" s="66">
        <f t="shared" si="164"/>
        <v>0</v>
      </c>
      <c r="Z460" s="66">
        <f t="shared" si="165"/>
        <v>0</v>
      </c>
      <c r="AA460" s="66" t="e">
        <f t="shared" si="166"/>
        <v>#VALUE!</v>
      </c>
      <c r="AB460" s="67" t="e">
        <f t="shared" si="167"/>
        <v>#VALUE!</v>
      </c>
      <c r="AC460" s="87" t="e">
        <f t="shared" si="168"/>
        <v>#VALUE!</v>
      </c>
      <c r="AD460" s="87" t="e">
        <f t="shared" si="169"/>
        <v>#VALUE!</v>
      </c>
      <c r="AE460" s="87" t="e">
        <f t="shared" si="170"/>
        <v>#VALUE!</v>
      </c>
      <c r="AF460" s="87" t="e">
        <f t="shared" si="171"/>
        <v>#VALUE!</v>
      </c>
      <c r="AG460" s="67" t="e">
        <f t="shared" si="172"/>
        <v>#VALUE!</v>
      </c>
      <c r="AH460" s="87" t="e">
        <f t="shared" si="173"/>
        <v>#VALUE!</v>
      </c>
      <c r="AI460" s="87" t="e">
        <f t="shared" si="174"/>
        <v>#VALUE!</v>
      </c>
      <c r="AJ460" s="87" t="e">
        <f t="shared" si="175"/>
        <v>#VALUE!</v>
      </c>
      <c r="AK460" s="144" t="e">
        <f t="shared" si="176"/>
        <v>#VALUE!</v>
      </c>
      <c r="AL460" s="144" t="e">
        <f t="shared" si="177"/>
        <v>#VALUE!</v>
      </c>
    </row>
    <row r="461" spans="1:38" s="77" customFormat="1" x14ac:dyDescent="0.2">
      <c r="A461" s="14"/>
      <c r="B461" s="64"/>
      <c r="C461" s="64"/>
      <c r="D461" s="152"/>
      <c r="E461" s="152"/>
      <c r="F461" s="152"/>
      <c r="G461" s="152"/>
      <c r="H461" s="152"/>
      <c r="I461" s="152"/>
      <c r="J461" s="152"/>
      <c r="K461" s="152"/>
      <c r="L461" s="152"/>
      <c r="M461" s="152"/>
      <c r="N461" s="152"/>
      <c r="O461" s="152"/>
      <c r="P461" s="152"/>
      <c r="Q461" s="152"/>
      <c r="R461" s="152"/>
      <c r="S461" s="66" t="str">
        <f t="shared" si="158"/>
        <v/>
      </c>
      <c r="T461" s="66" t="str">
        <f t="shared" si="159"/>
        <v/>
      </c>
      <c r="U461" s="66" t="str">
        <f t="shared" si="160"/>
        <v/>
      </c>
      <c r="V461" s="66" t="str">
        <f t="shared" si="161"/>
        <v/>
      </c>
      <c r="W461" s="66" t="str">
        <f t="shared" si="162"/>
        <v/>
      </c>
      <c r="X461" s="66" t="str">
        <f t="shared" si="163"/>
        <v/>
      </c>
      <c r="Y461" s="66">
        <f t="shared" si="164"/>
        <v>0</v>
      </c>
      <c r="Z461" s="66">
        <f t="shared" si="165"/>
        <v>0</v>
      </c>
      <c r="AA461" s="66" t="e">
        <f t="shared" si="166"/>
        <v>#VALUE!</v>
      </c>
      <c r="AB461" s="67" t="e">
        <f t="shared" si="167"/>
        <v>#VALUE!</v>
      </c>
      <c r="AC461" s="87" t="e">
        <f t="shared" si="168"/>
        <v>#VALUE!</v>
      </c>
      <c r="AD461" s="87" t="e">
        <f t="shared" si="169"/>
        <v>#VALUE!</v>
      </c>
      <c r="AE461" s="87" t="e">
        <f t="shared" si="170"/>
        <v>#VALUE!</v>
      </c>
      <c r="AF461" s="87" t="e">
        <f t="shared" si="171"/>
        <v>#VALUE!</v>
      </c>
      <c r="AG461" s="67" t="e">
        <f t="shared" si="172"/>
        <v>#VALUE!</v>
      </c>
      <c r="AH461" s="87" t="e">
        <f t="shared" si="173"/>
        <v>#VALUE!</v>
      </c>
      <c r="AI461" s="87" t="e">
        <f t="shared" si="174"/>
        <v>#VALUE!</v>
      </c>
      <c r="AJ461" s="87" t="e">
        <f t="shared" si="175"/>
        <v>#VALUE!</v>
      </c>
      <c r="AK461" s="144" t="e">
        <f t="shared" si="176"/>
        <v>#VALUE!</v>
      </c>
      <c r="AL461" s="144" t="e">
        <f t="shared" si="177"/>
        <v>#VALUE!</v>
      </c>
    </row>
    <row r="462" spans="1:38" s="77" customFormat="1" x14ac:dyDescent="0.2">
      <c r="A462" s="14"/>
      <c r="B462" s="64"/>
      <c r="C462" s="64"/>
      <c r="D462" s="152"/>
      <c r="E462" s="152"/>
      <c r="F462" s="152"/>
      <c r="G462" s="152"/>
      <c r="H462" s="152"/>
      <c r="I462" s="152"/>
      <c r="J462" s="152"/>
      <c r="K462" s="152"/>
      <c r="L462" s="152"/>
      <c r="M462" s="152"/>
      <c r="N462" s="152"/>
      <c r="O462" s="152"/>
      <c r="P462" s="152"/>
      <c r="Q462" s="152"/>
      <c r="R462" s="152"/>
      <c r="S462" s="66" t="str">
        <f t="shared" si="158"/>
        <v/>
      </c>
      <c r="T462" s="66" t="str">
        <f t="shared" si="159"/>
        <v/>
      </c>
      <c r="U462" s="66" t="str">
        <f t="shared" si="160"/>
        <v/>
      </c>
      <c r="V462" s="66" t="str">
        <f t="shared" si="161"/>
        <v/>
      </c>
      <c r="W462" s="66" t="str">
        <f t="shared" si="162"/>
        <v/>
      </c>
      <c r="X462" s="66" t="str">
        <f t="shared" si="163"/>
        <v/>
      </c>
      <c r="Y462" s="66">
        <f t="shared" si="164"/>
        <v>0</v>
      </c>
      <c r="Z462" s="66">
        <f t="shared" si="165"/>
        <v>0</v>
      </c>
      <c r="AA462" s="66" t="e">
        <f t="shared" si="166"/>
        <v>#VALUE!</v>
      </c>
      <c r="AB462" s="67" t="e">
        <f t="shared" si="167"/>
        <v>#VALUE!</v>
      </c>
      <c r="AC462" s="87" t="e">
        <f t="shared" si="168"/>
        <v>#VALUE!</v>
      </c>
      <c r="AD462" s="87" t="e">
        <f t="shared" si="169"/>
        <v>#VALUE!</v>
      </c>
      <c r="AE462" s="87" t="e">
        <f t="shared" si="170"/>
        <v>#VALUE!</v>
      </c>
      <c r="AF462" s="87" t="e">
        <f t="shared" si="171"/>
        <v>#VALUE!</v>
      </c>
      <c r="AG462" s="67" t="e">
        <f t="shared" si="172"/>
        <v>#VALUE!</v>
      </c>
      <c r="AH462" s="87" t="e">
        <f t="shared" si="173"/>
        <v>#VALUE!</v>
      </c>
      <c r="AI462" s="87" t="e">
        <f t="shared" si="174"/>
        <v>#VALUE!</v>
      </c>
      <c r="AJ462" s="87" t="e">
        <f t="shared" si="175"/>
        <v>#VALUE!</v>
      </c>
      <c r="AK462" s="144" t="e">
        <f t="shared" si="176"/>
        <v>#VALUE!</v>
      </c>
      <c r="AL462" s="144" t="e">
        <f t="shared" si="177"/>
        <v>#VALUE!</v>
      </c>
    </row>
    <row r="463" spans="1:38" s="77" customFormat="1" x14ac:dyDescent="0.2">
      <c r="A463" s="14"/>
      <c r="B463" s="64"/>
      <c r="C463" s="64"/>
      <c r="D463" s="152"/>
      <c r="E463" s="152"/>
      <c r="F463" s="152"/>
      <c r="G463" s="152"/>
      <c r="H463" s="152"/>
      <c r="I463" s="152"/>
      <c r="J463" s="152"/>
      <c r="K463" s="152"/>
      <c r="L463" s="152"/>
      <c r="M463" s="152"/>
      <c r="N463" s="152"/>
      <c r="O463" s="152"/>
      <c r="P463" s="152"/>
      <c r="Q463" s="152"/>
      <c r="R463" s="152"/>
      <c r="S463" s="66" t="str">
        <f t="shared" si="158"/>
        <v/>
      </c>
      <c r="T463" s="66" t="str">
        <f t="shared" si="159"/>
        <v/>
      </c>
      <c r="U463" s="66" t="str">
        <f t="shared" si="160"/>
        <v/>
      </c>
      <c r="V463" s="66" t="str">
        <f t="shared" si="161"/>
        <v/>
      </c>
      <c r="W463" s="66" t="str">
        <f t="shared" si="162"/>
        <v/>
      </c>
      <c r="X463" s="66" t="str">
        <f t="shared" si="163"/>
        <v/>
      </c>
      <c r="Y463" s="66">
        <f t="shared" si="164"/>
        <v>0</v>
      </c>
      <c r="Z463" s="66">
        <f t="shared" si="165"/>
        <v>0</v>
      </c>
      <c r="AA463" s="66" t="e">
        <f t="shared" si="166"/>
        <v>#VALUE!</v>
      </c>
      <c r="AB463" s="67" t="e">
        <f t="shared" si="167"/>
        <v>#VALUE!</v>
      </c>
      <c r="AC463" s="87" t="e">
        <f t="shared" si="168"/>
        <v>#VALUE!</v>
      </c>
      <c r="AD463" s="87" t="e">
        <f t="shared" si="169"/>
        <v>#VALUE!</v>
      </c>
      <c r="AE463" s="87" t="e">
        <f t="shared" si="170"/>
        <v>#VALUE!</v>
      </c>
      <c r="AF463" s="87" t="e">
        <f t="shared" si="171"/>
        <v>#VALUE!</v>
      </c>
      <c r="AG463" s="67" t="e">
        <f t="shared" si="172"/>
        <v>#VALUE!</v>
      </c>
      <c r="AH463" s="87" t="e">
        <f t="shared" si="173"/>
        <v>#VALUE!</v>
      </c>
      <c r="AI463" s="87" t="e">
        <f t="shared" si="174"/>
        <v>#VALUE!</v>
      </c>
      <c r="AJ463" s="87" t="e">
        <f t="shared" si="175"/>
        <v>#VALUE!</v>
      </c>
      <c r="AK463" s="144" t="e">
        <f t="shared" si="176"/>
        <v>#VALUE!</v>
      </c>
      <c r="AL463" s="144" t="e">
        <f t="shared" si="177"/>
        <v>#VALUE!</v>
      </c>
    </row>
    <row r="464" spans="1:38" s="77" customFormat="1" x14ac:dyDescent="0.2">
      <c r="A464" s="14"/>
      <c r="B464" s="64"/>
      <c r="C464" s="64"/>
      <c r="D464" s="152"/>
      <c r="E464" s="152"/>
      <c r="F464" s="152"/>
      <c r="G464" s="152"/>
      <c r="H464" s="152"/>
      <c r="I464" s="152"/>
      <c r="J464" s="152"/>
      <c r="K464" s="152"/>
      <c r="L464" s="152"/>
      <c r="M464" s="152"/>
      <c r="N464" s="152"/>
      <c r="O464" s="152"/>
      <c r="P464" s="152"/>
      <c r="Q464" s="152"/>
      <c r="R464" s="152"/>
      <c r="S464" s="66" t="str">
        <f t="shared" si="158"/>
        <v/>
      </c>
      <c r="T464" s="66" t="str">
        <f t="shared" si="159"/>
        <v/>
      </c>
      <c r="U464" s="66" t="str">
        <f t="shared" si="160"/>
        <v/>
      </c>
      <c r="V464" s="66" t="str">
        <f t="shared" si="161"/>
        <v/>
      </c>
      <c r="W464" s="66" t="str">
        <f t="shared" si="162"/>
        <v/>
      </c>
      <c r="X464" s="66" t="str">
        <f t="shared" si="163"/>
        <v/>
      </c>
      <c r="Y464" s="66">
        <f t="shared" si="164"/>
        <v>0</v>
      </c>
      <c r="Z464" s="66">
        <f t="shared" si="165"/>
        <v>0</v>
      </c>
      <c r="AA464" s="66" t="e">
        <f t="shared" si="166"/>
        <v>#VALUE!</v>
      </c>
      <c r="AB464" s="67" t="e">
        <f t="shared" si="167"/>
        <v>#VALUE!</v>
      </c>
      <c r="AC464" s="87" t="e">
        <f t="shared" si="168"/>
        <v>#VALUE!</v>
      </c>
      <c r="AD464" s="87" t="e">
        <f t="shared" si="169"/>
        <v>#VALUE!</v>
      </c>
      <c r="AE464" s="87" t="e">
        <f t="shared" si="170"/>
        <v>#VALUE!</v>
      </c>
      <c r="AF464" s="87" t="e">
        <f t="shared" si="171"/>
        <v>#VALUE!</v>
      </c>
      <c r="AG464" s="67" t="e">
        <f t="shared" si="172"/>
        <v>#VALUE!</v>
      </c>
      <c r="AH464" s="87" t="e">
        <f t="shared" si="173"/>
        <v>#VALUE!</v>
      </c>
      <c r="AI464" s="87" t="e">
        <f t="shared" si="174"/>
        <v>#VALUE!</v>
      </c>
      <c r="AJ464" s="87" t="e">
        <f t="shared" si="175"/>
        <v>#VALUE!</v>
      </c>
      <c r="AK464" s="144" t="e">
        <f t="shared" si="176"/>
        <v>#VALUE!</v>
      </c>
      <c r="AL464" s="144" t="e">
        <f t="shared" si="177"/>
        <v>#VALUE!</v>
      </c>
    </row>
    <row r="465" spans="1:38" s="77" customFormat="1" x14ac:dyDescent="0.2">
      <c r="A465" s="14"/>
      <c r="B465" s="64"/>
      <c r="C465" s="64"/>
      <c r="D465" s="152"/>
      <c r="E465" s="152"/>
      <c r="F465" s="152"/>
      <c r="G465" s="152"/>
      <c r="H465" s="152"/>
      <c r="I465" s="152"/>
      <c r="J465" s="152"/>
      <c r="K465" s="152"/>
      <c r="L465" s="152"/>
      <c r="M465" s="152"/>
      <c r="N465" s="152"/>
      <c r="O465" s="152"/>
      <c r="P465" s="152"/>
      <c r="Q465" s="152"/>
      <c r="R465" s="152"/>
      <c r="S465" s="66" t="str">
        <f t="shared" si="158"/>
        <v/>
      </c>
      <c r="T465" s="66" t="str">
        <f t="shared" si="159"/>
        <v/>
      </c>
      <c r="U465" s="66" t="str">
        <f t="shared" si="160"/>
        <v/>
      </c>
      <c r="V465" s="66" t="str">
        <f t="shared" si="161"/>
        <v/>
      </c>
      <c r="W465" s="66" t="str">
        <f t="shared" si="162"/>
        <v/>
      </c>
      <c r="X465" s="66" t="str">
        <f t="shared" si="163"/>
        <v/>
      </c>
      <c r="Y465" s="66">
        <f t="shared" si="164"/>
        <v>0</v>
      </c>
      <c r="Z465" s="66">
        <f t="shared" si="165"/>
        <v>0</v>
      </c>
      <c r="AA465" s="66" t="e">
        <f t="shared" si="166"/>
        <v>#VALUE!</v>
      </c>
      <c r="AB465" s="67" t="e">
        <f t="shared" si="167"/>
        <v>#VALUE!</v>
      </c>
      <c r="AC465" s="87" t="e">
        <f t="shared" si="168"/>
        <v>#VALUE!</v>
      </c>
      <c r="AD465" s="87" t="e">
        <f t="shared" si="169"/>
        <v>#VALUE!</v>
      </c>
      <c r="AE465" s="87" t="e">
        <f t="shared" si="170"/>
        <v>#VALUE!</v>
      </c>
      <c r="AF465" s="87" t="e">
        <f t="shared" si="171"/>
        <v>#VALUE!</v>
      </c>
      <c r="AG465" s="67" t="e">
        <f t="shared" si="172"/>
        <v>#VALUE!</v>
      </c>
      <c r="AH465" s="87" t="e">
        <f t="shared" si="173"/>
        <v>#VALUE!</v>
      </c>
      <c r="AI465" s="87" t="e">
        <f t="shared" si="174"/>
        <v>#VALUE!</v>
      </c>
      <c r="AJ465" s="87" t="e">
        <f t="shared" si="175"/>
        <v>#VALUE!</v>
      </c>
      <c r="AK465" s="144" t="e">
        <f t="shared" si="176"/>
        <v>#VALUE!</v>
      </c>
      <c r="AL465" s="144" t="e">
        <f t="shared" si="177"/>
        <v>#VALUE!</v>
      </c>
    </row>
    <row r="466" spans="1:38" s="77" customFormat="1" x14ac:dyDescent="0.2">
      <c r="A466" s="14"/>
      <c r="B466" s="64"/>
      <c r="C466" s="64"/>
      <c r="D466" s="152"/>
      <c r="E466" s="152"/>
      <c r="F466" s="152"/>
      <c r="G466" s="152"/>
      <c r="H466" s="152"/>
      <c r="I466" s="152"/>
      <c r="J466" s="152"/>
      <c r="K466" s="152"/>
      <c r="L466" s="152"/>
      <c r="M466" s="152"/>
      <c r="N466" s="152"/>
      <c r="O466" s="152"/>
      <c r="P466" s="152"/>
      <c r="Q466" s="152"/>
      <c r="R466" s="152"/>
      <c r="S466" s="66" t="str">
        <f t="shared" si="158"/>
        <v/>
      </c>
      <c r="T466" s="66" t="str">
        <f t="shared" si="159"/>
        <v/>
      </c>
      <c r="U466" s="66" t="str">
        <f t="shared" si="160"/>
        <v/>
      </c>
      <c r="V466" s="66" t="str">
        <f t="shared" si="161"/>
        <v/>
      </c>
      <c r="W466" s="66" t="str">
        <f t="shared" si="162"/>
        <v/>
      </c>
      <c r="X466" s="66" t="str">
        <f t="shared" si="163"/>
        <v/>
      </c>
      <c r="Y466" s="66">
        <f t="shared" si="164"/>
        <v>0</v>
      </c>
      <c r="Z466" s="66">
        <f t="shared" si="165"/>
        <v>0</v>
      </c>
      <c r="AA466" s="66" t="e">
        <f t="shared" si="166"/>
        <v>#VALUE!</v>
      </c>
      <c r="AB466" s="67" t="e">
        <f t="shared" si="167"/>
        <v>#VALUE!</v>
      </c>
      <c r="AC466" s="87" t="e">
        <f t="shared" si="168"/>
        <v>#VALUE!</v>
      </c>
      <c r="AD466" s="87" t="e">
        <f t="shared" si="169"/>
        <v>#VALUE!</v>
      </c>
      <c r="AE466" s="87" t="e">
        <f t="shared" si="170"/>
        <v>#VALUE!</v>
      </c>
      <c r="AF466" s="87" t="e">
        <f t="shared" si="171"/>
        <v>#VALUE!</v>
      </c>
      <c r="AG466" s="67" t="e">
        <f t="shared" si="172"/>
        <v>#VALUE!</v>
      </c>
      <c r="AH466" s="87" t="e">
        <f t="shared" si="173"/>
        <v>#VALUE!</v>
      </c>
      <c r="AI466" s="87" t="e">
        <f t="shared" si="174"/>
        <v>#VALUE!</v>
      </c>
      <c r="AJ466" s="87" t="e">
        <f t="shared" si="175"/>
        <v>#VALUE!</v>
      </c>
      <c r="AK466" s="144" t="e">
        <f t="shared" si="176"/>
        <v>#VALUE!</v>
      </c>
      <c r="AL466" s="144" t="e">
        <f t="shared" si="177"/>
        <v>#VALUE!</v>
      </c>
    </row>
    <row r="467" spans="1:38" s="77" customFormat="1" x14ac:dyDescent="0.2">
      <c r="A467" s="14"/>
      <c r="B467" s="64"/>
      <c r="C467" s="64"/>
      <c r="D467" s="152"/>
      <c r="E467" s="152"/>
      <c r="F467" s="152"/>
      <c r="G467" s="152"/>
      <c r="H467" s="152"/>
      <c r="I467" s="152"/>
      <c r="J467" s="152"/>
      <c r="K467" s="152"/>
      <c r="L467" s="152"/>
      <c r="M467" s="152"/>
      <c r="N467" s="152"/>
      <c r="O467" s="152"/>
      <c r="P467" s="152"/>
      <c r="Q467" s="152"/>
      <c r="R467" s="152"/>
      <c r="S467" s="66" t="str">
        <f t="shared" si="158"/>
        <v/>
      </c>
      <c r="T467" s="66" t="str">
        <f t="shared" si="159"/>
        <v/>
      </c>
      <c r="U467" s="66" t="str">
        <f t="shared" si="160"/>
        <v/>
      </c>
      <c r="V467" s="66" t="str">
        <f t="shared" si="161"/>
        <v/>
      </c>
      <c r="W467" s="66" t="str">
        <f t="shared" si="162"/>
        <v/>
      </c>
      <c r="X467" s="66" t="str">
        <f t="shared" si="163"/>
        <v/>
      </c>
      <c r="Y467" s="66">
        <f t="shared" si="164"/>
        <v>0</v>
      </c>
      <c r="Z467" s="66">
        <f t="shared" si="165"/>
        <v>0</v>
      </c>
      <c r="AA467" s="66" t="e">
        <f t="shared" si="166"/>
        <v>#VALUE!</v>
      </c>
      <c r="AB467" s="67" t="e">
        <f t="shared" si="167"/>
        <v>#VALUE!</v>
      </c>
      <c r="AC467" s="87" t="e">
        <f t="shared" si="168"/>
        <v>#VALUE!</v>
      </c>
      <c r="AD467" s="87" t="e">
        <f t="shared" si="169"/>
        <v>#VALUE!</v>
      </c>
      <c r="AE467" s="87" t="e">
        <f t="shared" si="170"/>
        <v>#VALUE!</v>
      </c>
      <c r="AF467" s="87" t="e">
        <f t="shared" si="171"/>
        <v>#VALUE!</v>
      </c>
      <c r="AG467" s="67" t="e">
        <f t="shared" si="172"/>
        <v>#VALUE!</v>
      </c>
      <c r="AH467" s="87" t="e">
        <f t="shared" si="173"/>
        <v>#VALUE!</v>
      </c>
      <c r="AI467" s="87" t="e">
        <f t="shared" si="174"/>
        <v>#VALUE!</v>
      </c>
      <c r="AJ467" s="87" t="e">
        <f t="shared" si="175"/>
        <v>#VALUE!</v>
      </c>
      <c r="AK467" s="144" t="e">
        <f t="shared" si="176"/>
        <v>#VALUE!</v>
      </c>
      <c r="AL467" s="144" t="e">
        <f t="shared" si="177"/>
        <v>#VALUE!</v>
      </c>
    </row>
    <row r="468" spans="1:38" s="77" customFormat="1" x14ac:dyDescent="0.2">
      <c r="A468" s="14"/>
      <c r="B468" s="64"/>
      <c r="C468" s="64"/>
      <c r="D468" s="152"/>
      <c r="E468" s="152"/>
      <c r="F468" s="152"/>
      <c r="G468" s="152"/>
      <c r="H468" s="152"/>
      <c r="I468" s="152"/>
      <c r="J468" s="152"/>
      <c r="K468" s="152"/>
      <c r="L468" s="152"/>
      <c r="M468" s="152"/>
      <c r="N468" s="152"/>
      <c r="O468" s="152"/>
      <c r="P468" s="152"/>
      <c r="Q468" s="152"/>
      <c r="R468" s="152"/>
      <c r="S468" s="66" t="str">
        <f t="shared" si="158"/>
        <v/>
      </c>
      <c r="T468" s="66" t="str">
        <f t="shared" si="159"/>
        <v/>
      </c>
      <c r="U468" s="66" t="str">
        <f t="shared" si="160"/>
        <v/>
      </c>
      <c r="V468" s="66" t="str">
        <f t="shared" si="161"/>
        <v/>
      </c>
      <c r="W468" s="66" t="str">
        <f t="shared" si="162"/>
        <v/>
      </c>
      <c r="X468" s="66" t="str">
        <f t="shared" si="163"/>
        <v/>
      </c>
      <c r="Y468" s="66">
        <f t="shared" si="164"/>
        <v>0</v>
      </c>
      <c r="Z468" s="66">
        <f t="shared" si="165"/>
        <v>0</v>
      </c>
      <c r="AA468" s="66" t="e">
        <f t="shared" si="166"/>
        <v>#VALUE!</v>
      </c>
      <c r="AB468" s="67" t="e">
        <f t="shared" si="167"/>
        <v>#VALUE!</v>
      </c>
      <c r="AC468" s="87" t="e">
        <f t="shared" si="168"/>
        <v>#VALUE!</v>
      </c>
      <c r="AD468" s="87" t="e">
        <f t="shared" si="169"/>
        <v>#VALUE!</v>
      </c>
      <c r="AE468" s="87" t="e">
        <f t="shared" si="170"/>
        <v>#VALUE!</v>
      </c>
      <c r="AF468" s="87" t="e">
        <f t="shared" si="171"/>
        <v>#VALUE!</v>
      </c>
      <c r="AG468" s="67" t="e">
        <f t="shared" si="172"/>
        <v>#VALUE!</v>
      </c>
      <c r="AH468" s="87" t="e">
        <f t="shared" si="173"/>
        <v>#VALUE!</v>
      </c>
      <c r="AI468" s="87" t="e">
        <f t="shared" si="174"/>
        <v>#VALUE!</v>
      </c>
      <c r="AJ468" s="87" t="e">
        <f t="shared" si="175"/>
        <v>#VALUE!</v>
      </c>
      <c r="AK468" s="144" t="e">
        <f t="shared" si="176"/>
        <v>#VALUE!</v>
      </c>
      <c r="AL468" s="144" t="e">
        <f t="shared" si="177"/>
        <v>#VALUE!</v>
      </c>
    </row>
    <row r="469" spans="1:38" s="77" customFormat="1" x14ac:dyDescent="0.2">
      <c r="A469" s="14"/>
      <c r="B469" s="64"/>
      <c r="C469" s="64"/>
      <c r="D469" s="152"/>
      <c r="E469" s="152"/>
      <c r="F469" s="152"/>
      <c r="G469" s="152"/>
      <c r="H469" s="152"/>
      <c r="I469" s="152"/>
      <c r="J469" s="152"/>
      <c r="K469" s="152"/>
      <c r="L469" s="152"/>
      <c r="M469" s="152"/>
      <c r="N469" s="152"/>
      <c r="O469" s="152"/>
      <c r="P469" s="152"/>
      <c r="Q469" s="152"/>
      <c r="R469" s="152"/>
      <c r="S469" s="66" t="str">
        <f t="shared" si="158"/>
        <v/>
      </c>
      <c r="T469" s="66" t="str">
        <f t="shared" si="159"/>
        <v/>
      </c>
      <c r="U469" s="66" t="str">
        <f t="shared" si="160"/>
        <v/>
      </c>
      <c r="V469" s="66" t="str">
        <f t="shared" si="161"/>
        <v/>
      </c>
      <c r="W469" s="66" t="str">
        <f t="shared" si="162"/>
        <v/>
      </c>
      <c r="X469" s="66" t="str">
        <f t="shared" si="163"/>
        <v/>
      </c>
      <c r="Y469" s="66">
        <f t="shared" si="164"/>
        <v>0</v>
      </c>
      <c r="Z469" s="66">
        <f t="shared" si="165"/>
        <v>0</v>
      </c>
      <c r="AA469" s="66" t="e">
        <f t="shared" si="166"/>
        <v>#VALUE!</v>
      </c>
      <c r="AB469" s="67" t="e">
        <f t="shared" si="167"/>
        <v>#VALUE!</v>
      </c>
      <c r="AC469" s="87" t="e">
        <f t="shared" si="168"/>
        <v>#VALUE!</v>
      </c>
      <c r="AD469" s="87" t="e">
        <f t="shared" si="169"/>
        <v>#VALUE!</v>
      </c>
      <c r="AE469" s="87" t="e">
        <f t="shared" si="170"/>
        <v>#VALUE!</v>
      </c>
      <c r="AF469" s="87" t="e">
        <f t="shared" si="171"/>
        <v>#VALUE!</v>
      </c>
      <c r="AG469" s="67" t="e">
        <f t="shared" si="172"/>
        <v>#VALUE!</v>
      </c>
      <c r="AH469" s="87" t="e">
        <f t="shared" si="173"/>
        <v>#VALUE!</v>
      </c>
      <c r="AI469" s="87" t="e">
        <f t="shared" si="174"/>
        <v>#VALUE!</v>
      </c>
      <c r="AJ469" s="87" t="e">
        <f t="shared" si="175"/>
        <v>#VALUE!</v>
      </c>
      <c r="AK469" s="144" t="e">
        <f t="shared" si="176"/>
        <v>#VALUE!</v>
      </c>
      <c r="AL469" s="144" t="e">
        <f t="shared" si="177"/>
        <v>#VALUE!</v>
      </c>
    </row>
    <row r="470" spans="1:38" s="77" customFormat="1" x14ac:dyDescent="0.2">
      <c r="A470" s="14"/>
      <c r="B470" s="64"/>
      <c r="C470" s="64"/>
      <c r="D470" s="152"/>
      <c r="E470" s="152"/>
      <c r="F470" s="152"/>
      <c r="G470" s="152"/>
      <c r="H470" s="152"/>
      <c r="I470" s="152"/>
      <c r="J470" s="152"/>
      <c r="K470" s="152"/>
      <c r="L470" s="152"/>
      <c r="M470" s="152"/>
      <c r="N470" s="152"/>
      <c r="O470" s="152"/>
      <c r="P470" s="152"/>
      <c r="Q470" s="152"/>
      <c r="R470" s="152"/>
      <c r="S470" s="66" t="str">
        <f t="shared" si="158"/>
        <v/>
      </c>
      <c r="T470" s="66" t="str">
        <f t="shared" si="159"/>
        <v/>
      </c>
      <c r="U470" s="66" t="str">
        <f t="shared" si="160"/>
        <v/>
      </c>
      <c r="V470" s="66" t="str">
        <f t="shared" si="161"/>
        <v/>
      </c>
      <c r="W470" s="66" t="str">
        <f t="shared" si="162"/>
        <v/>
      </c>
      <c r="X470" s="66" t="str">
        <f t="shared" si="163"/>
        <v/>
      </c>
      <c r="Y470" s="66">
        <f t="shared" si="164"/>
        <v>0</v>
      </c>
      <c r="Z470" s="66">
        <f t="shared" si="165"/>
        <v>0</v>
      </c>
      <c r="AA470" s="66" t="e">
        <f t="shared" si="166"/>
        <v>#VALUE!</v>
      </c>
      <c r="AB470" s="67" t="e">
        <f t="shared" si="167"/>
        <v>#VALUE!</v>
      </c>
      <c r="AC470" s="87" t="e">
        <f t="shared" si="168"/>
        <v>#VALUE!</v>
      </c>
      <c r="AD470" s="87" t="e">
        <f t="shared" si="169"/>
        <v>#VALUE!</v>
      </c>
      <c r="AE470" s="87" t="e">
        <f t="shared" si="170"/>
        <v>#VALUE!</v>
      </c>
      <c r="AF470" s="87" t="e">
        <f t="shared" si="171"/>
        <v>#VALUE!</v>
      </c>
      <c r="AG470" s="67" t="e">
        <f t="shared" si="172"/>
        <v>#VALUE!</v>
      </c>
      <c r="AH470" s="87" t="e">
        <f t="shared" si="173"/>
        <v>#VALUE!</v>
      </c>
      <c r="AI470" s="87" t="e">
        <f t="shared" si="174"/>
        <v>#VALUE!</v>
      </c>
      <c r="AJ470" s="87" t="e">
        <f t="shared" si="175"/>
        <v>#VALUE!</v>
      </c>
      <c r="AK470" s="144" t="e">
        <f t="shared" si="176"/>
        <v>#VALUE!</v>
      </c>
      <c r="AL470" s="144" t="e">
        <f t="shared" si="177"/>
        <v>#VALUE!</v>
      </c>
    </row>
    <row r="471" spans="1:38" s="77" customFormat="1" x14ac:dyDescent="0.2">
      <c r="A471" s="14"/>
      <c r="B471" s="64"/>
      <c r="C471" s="64"/>
      <c r="D471" s="152"/>
      <c r="E471" s="152"/>
      <c r="F471" s="152"/>
      <c r="G471" s="152"/>
      <c r="H471" s="152"/>
      <c r="I471" s="152"/>
      <c r="J471" s="152"/>
      <c r="K471" s="152"/>
      <c r="L471" s="152"/>
      <c r="M471" s="152"/>
      <c r="N471" s="152"/>
      <c r="O471" s="152"/>
      <c r="P471" s="152"/>
      <c r="Q471" s="152"/>
      <c r="R471" s="152"/>
      <c r="S471" s="66" t="str">
        <f t="shared" si="158"/>
        <v/>
      </c>
      <c r="T471" s="66" t="str">
        <f t="shared" si="159"/>
        <v/>
      </c>
      <c r="U471" s="66" t="str">
        <f t="shared" si="160"/>
        <v/>
      </c>
      <c r="V471" s="66" t="str">
        <f t="shared" si="161"/>
        <v/>
      </c>
      <c r="W471" s="66" t="str">
        <f t="shared" si="162"/>
        <v/>
      </c>
      <c r="X471" s="66" t="str">
        <f t="shared" si="163"/>
        <v/>
      </c>
      <c r="Y471" s="66">
        <f t="shared" si="164"/>
        <v>0</v>
      </c>
      <c r="Z471" s="66">
        <f t="shared" si="165"/>
        <v>0</v>
      </c>
      <c r="AA471" s="66" t="e">
        <f t="shared" si="166"/>
        <v>#VALUE!</v>
      </c>
      <c r="AB471" s="67" t="e">
        <f t="shared" si="167"/>
        <v>#VALUE!</v>
      </c>
      <c r="AC471" s="87" t="e">
        <f t="shared" si="168"/>
        <v>#VALUE!</v>
      </c>
      <c r="AD471" s="87" t="e">
        <f t="shared" si="169"/>
        <v>#VALUE!</v>
      </c>
      <c r="AE471" s="87" t="e">
        <f t="shared" si="170"/>
        <v>#VALUE!</v>
      </c>
      <c r="AF471" s="87" t="e">
        <f t="shared" si="171"/>
        <v>#VALUE!</v>
      </c>
      <c r="AG471" s="67" t="e">
        <f t="shared" si="172"/>
        <v>#VALUE!</v>
      </c>
      <c r="AH471" s="87" t="e">
        <f t="shared" si="173"/>
        <v>#VALUE!</v>
      </c>
      <c r="AI471" s="87" t="e">
        <f t="shared" si="174"/>
        <v>#VALUE!</v>
      </c>
      <c r="AJ471" s="87" t="e">
        <f t="shared" si="175"/>
        <v>#VALUE!</v>
      </c>
      <c r="AK471" s="144" t="e">
        <f t="shared" si="176"/>
        <v>#VALUE!</v>
      </c>
      <c r="AL471" s="144" t="e">
        <f t="shared" si="177"/>
        <v>#VALUE!</v>
      </c>
    </row>
    <row r="472" spans="1:38" s="77" customFormat="1" x14ac:dyDescent="0.2">
      <c r="A472" s="14"/>
      <c r="B472" s="64"/>
      <c r="C472" s="64"/>
      <c r="D472" s="152"/>
      <c r="E472" s="152"/>
      <c r="F472" s="152"/>
      <c r="G472" s="152"/>
      <c r="H472" s="152"/>
      <c r="I472" s="152"/>
      <c r="J472" s="152"/>
      <c r="K472" s="152"/>
      <c r="L472" s="152"/>
      <c r="M472" s="152"/>
      <c r="N472" s="152"/>
      <c r="O472" s="152"/>
      <c r="P472" s="152"/>
      <c r="Q472" s="152"/>
      <c r="R472" s="152"/>
      <c r="S472" s="66" t="str">
        <f t="shared" si="158"/>
        <v/>
      </c>
      <c r="T472" s="66" t="str">
        <f t="shared" si="159"/>
        <v/>
      </c>
      <c r="U472" s="66" t="str">
        <f t="shared" si="160"/>
        <v/>
      </c>
      <c r="V472" s="66" t="str">
        <f t="shared" si="161"/>
        <v/>
      </c>
      <c r="W472" s="66" t="str">
        <f t="shared" si="162"/>
        <v/>
      </c>
      <c r="X472" s="66" t="str">
        <f t="shared" si="163"/>
        <v/>
      </c>
      <c r="Y472" s="66">
        <f t="shared" si="164"/>
        <v>0</v>
      </c>
      <c r="Z472" s="66">
        <f t="shared" si="165"/>
        <v>0</v>
      </c>
      <c r="AA472" s="66" t="e">
        <f t="shared" si="166"/>
        <v>#VALUE!</v>
      </c>
      <c r="AB472" s="67" t="e">
        <f t="shared" si="167"/>
        <v>#VALUE!</v>
      </c>
      <c r="AC472" s="87" t="e">
        <f t="shared" si="168"/>
        <v>#VALUE!</v>
      </c>
      <c r="AD472" s="87" t="e">
        <f t="shared" si="169"/>
        <v>#VALUE!</v>
      </c>
      <c r="AE472" s="87" t="e">
        <f t="shared" si="170"/>
        <v>#VALUE!</v>
      </c>
      <c r="AF472" s="87" t="e">
        <f t="shared" si="171"/>
        <v>#VALUE!</v>
      </c>
      <c r="AG472" s="67" t="e">
        <f t="shared" si="172"/>
        <v>#VALUE!</v>
      </c>
      <c r="AH472" s="87" t="e">
        <f t="shared" si="173"/>
        <v>#VALUE!</v>
      </c>
      <c r="AI472" s="87" t="e">
        <f t="shared" si="174"/>
        <v>#VALUE!</v>
      </c>
      <c r="AJ472" s="87" t="e">
        <f t="shared" si="175"/>
        <v>#VALUE!</v>
      </c>
      <c r="AK472" s="144" t="e">
        <f t="shared" si="176"/>
        <v>#VALUE!</v>
      </c>
      <c r="AL472" s="144" t="e">
        <f t="shared" si="177"/>
        <v>#VALUE!</v>
      </c>
    </row>
    <row r="473" spans="1:38" s="77" customFormat="1" x14ac:dyDescent="0.2">
      <c r="A473" s="14"/>
      <c r="B473" s="64"/>
      <c r="C473" s="64"/>
      <c r="D473" s="152"/>
      <c r="E473" s="152"/>
      <c r="F473" s="152"/>
      <c r="G473" s="152"/>
      <c r="H473" s="152"/>
      <c r="I473" s="152"/>
      <c r="J473" s="152"/>
      <c r="K473" s="152"/>
      <c r="L473" s="152"/>
      <c r="M473" s="152"/>
      <c r="N473" s="152"/>
      <c r="O473" s="152"/>
      <c r="P473" s="152"/>
      <c r="Q473" s="152"/>
      <c r="R473" s="152"/>
      <c r="S473" s="66" t="str">
        <f t="shared" si="158"/>
        <v/>
      </c>
      <c r="T473" s="66" t="str">
        <f t="shared" si="159"/>
        <v/>
      </c>
      <c r="U473" s="66" t="str">
        <f t="shared" si="160"/>
        <v/>
      </c>
      <c r="V473" s="66" t="str">
        <f t="shared" si="161"/>
        <v/>
      </c>
      <c r="W473" s="66" t="str">
        <f t="shared" si="162"/>
        <v/>
      </c>
      <c r="X473" s="66" t="str">
        <f t="shared" si="163"/>
        <v/>
      </c>
      <c r="Y473" s="66">
        <f t="shared" si="164"/>
        <v>0</v>
      </c>
      <c r="Z473" s="66">
        <f t="shared" si="165"/>
        <v>0</v>
      </c>
      <c r="AA473" s="66" t="e">
        <f t="shared" si="166"/>
        <v>#VALUE!</v>
      </c>
      <c r="AB473" s="67" t="e">
        <f t="shared" si="167"/>
        <v>#VALUE!</v>
      </c>
      <c r="AC473" s="87" t="e">
        <f t="shared" si="168"/>
        <v>#VALUE!</v>
      </c>
      <c r="AD473" s="87" t="e">
        <f t="shared" si="169"/>
        <v>#VALUE!</v>
      </c>
      <c r="AE473" s="87" t="e">
        <f t="shared" si="170"/>
        <v>#VALUE!</v>
      </c>
      <c r="AF473" s="87" t="e">
        <f t="shared" si="171"/>
        <v>#VALUE!</v>
      </c>
      <c r="AG473" s="67" t="e">
        <f t="shared" si="172"/>
        <v>#VALUE!</v>
      </c>
      <c r="AH473" s="87" t="e">
        <f t="shared" si="173"/>
        <v>#VALUE!</v>
      </c>
      <c r="AI473" s="87" t="e">
        <f t="shared" si="174"/>
        <v>#VALUE!</v>
      </c>
      <c r="AJ473" s="87" t="e">
        <f t="shared" si="175"/>
        <v>#VALUE!</v>
      </c>
      <c r="AK473" s="144" t="e">
        <f t="shared" si="176"/>
        <v>#VALUE!</v>
      </c>
      <c r="AL473" s="144" t="e">
        <f t="shared" si="177"/>
        <v>#VALUE!</v>
      </c>
    </row>
    <row r="474" spans="1:38" s="77" customFormat="1" x14ac:dyDescent="0.2">
      <c r="A474" s="14"/>
      <c r="B474" s="64"/>
      <c r="C474" s="64"/>
      <c r="D474" s="152"/>
      <c r="E474" s="152"/>
      <c r="F474" s="152"/>
      <c r="G474" s="152"/>
      <c r="H474" s="152"/>
      <c r="I474" s="152"/>
      <c r="J474" s="152"/>
      <c r="K474" s="152"/>
      <c r="L474" s="152"/>
      <c r="M474" s="152"/>
      <c r="N474" s="152"/>
      <c r="O474" s="152"/>
      <c r="P474" s="152"/>
      <c r="Q474" s="152"/>
      <c r="R474" s="152"/>
      <c r="S474" s="66" t="str">
        <f t="shared" si="158"/>
        <v/>
      </c>
      <c r="T474" s="66" t="str">
        <f t="shared" si="159"/>
        <v/>
      </c>
      <c r="U474" s="66" t="str">
        <f t="shared" si="160"/>
        <v/>
      </c>
      <c r="V474" s="66" t="str">
        <f t="shared" si="161"/>
        <v/>
      </c>
      <c r="W474" s="66" t="str">
        <f t="shared" si="162"/>
        <v/>
      </c>
      <c r="X474" s="66" t="str">
        <f t="shared" si="163"/>
        <v/>
      </c>
      <c r="Y474" s="66">
        <f t="shared" si="164"/>
        <v>0</v>
      </c>
      <c r="Z474" s="66">
        <f t="shared" si="165"/>
        <v>0</v>
      </c>
      <c r="AA474" s="66" t="e">
        <f t="shared" si="166"/>
        <v>#VALUE!</v>
      </c>
      <c r="AB474" s="67" t="e">
        <f t="shared" si="167"/>
        <v>#VALUE!</v>
      </c>
      <c r="AC474" s="87" t="e">
        <f t="shared" si="168"/>
        <v>#VALUE!</v>
      </c>
      <c r="AD474" s="87" t="e">
        <f t="shared" si="169"/>
        <v>#VALUE!</v>
      </c>
      <c r="AE474" s="87" t="e">
        <f t="shared" si="170"/>
        <v>#VALUE!</v>
      </c>
      <c r="AF474" s="87" t="e">
        <f t="shared" si="171"/>
        <v>#VALUE!</v>
      </c>
      <c r="AG474" s="67" t="e">
        <f t="shared" si="172"/>
        <v>#VALUE!</v>
      </c>
      <c r="AH474" s="87" t="e">
        <f t="shared" si="173"/>
        <v>#VALUE!</v>
      </c>
      <c r="AI474" s="87" t="e">
        <f t="shared" si="174"/>
        <v>#VALUE!</v>
      </c>
      <c r="AJ474" s="87" t="e">
        <f t="shared" si="175"/>
        <v>#VALUE!</v>
      </c>
      <c r="AK474" s="144" t="e">
        <f t="shared" si="176"/>
        <v>#VALUE!</v>
      </c>
      <c r="AL474" s="144" t="e">
        <f t="shared" si="177"/>
        <v>#VALUE!</v>
      </c>
    </row>
    <row r="475" spans="1:38" s="77" customFormat="1" x14ac:dyDescent="0.2">
      <c r="A475" s="14"/>
      <c r="B475" s="64"/>
      <c r="C475" s="64"/>
      <c r="D475" s="152"/>
      <c r="E475" s="152"/>
      <c r="F475" s="152"/>
      <c r="G475" s="152"/>
      <c r="H475" s="152"/>
      <c r="I475" s="152"/>
      <c r="J475" s="152"/>
      <c r="K475" s="152"/>
      <c r="L475" s="152"/>
      <c r="M475" s="152"/>
      <c r="N475" s="152"/>
      <c r="O475" s="152"/>
      <c r="P475" s="152"/>
      <c r="Q475" s="152"/>
      <c r="R475" s="152"/>
      <c r="S475" s="66" t="str">
        <f t="shared" si="158"/>
        <v/>
      </c>
      <c r="T475" s="66" t="str">
        <f t="shared" si="159"/>
        <v/>
      </c>
      <c r="U475" s="66" t="str">
        <f t="shared" si="160"/>
        <v/>
      </c>
      <c r="V475" s="66" t="str">
        <f t="shared" si="161"/>
        <v/>
      </c>
      <c r="W475" s="66" t="str">
        <f t="shared" si="162"/>
        <v/>
      </c>
      <c r="X475" s="66" t="str">
        <f t="shared" si="163"/>
        <v/>
      </c>
      <c r="Y475" s="66">
        <f t="shared" si="164"/>
        <v>0</v>
      </c>
      <c r="Z475" s="66">
        <f t="shared" si="165"/>
        <v>0</v>
      </c>
      <c r="AA475" s="66" t="e">
        <f t="shared" si="166"/>
        <v>#VALUE!</v>
      </c>
      <c r="AB475" s="67" t="e">
        <f t="shared" si="167"/>
        <v>#VALUE!</v>
      </c>
      <c r="AC475" s="87" t="e">
        <f t="shared" si="168"/>
        <v>#VALUE!</v>
      </c>
      <c r="AD475" s="87" t="e">
        <f t="shared" si="169"/>
        <v>#VALUE!</v>
      </c>
      <c r="AE475" s="87" t="e">
        <f t="shared" si="170"/>
        <v>#VALUE!</v>
      </c>
      <c r="AF475" s="87" t="e">
        <f t="shared" si="171"/>
        <v>#VALUE!</v>
      </c>
      <c r="AG475" s="67" t="e">
        <f t="shared" si="172"/>
        <v>#VALUE!</v>
      </c>
      <c r="AH475" s="87" t="e">
        <f t="shared" si="173"/>
        <v>#VALUE!</v>
      </c>
      <c r="AI475" s="87" t="e">
        <f t="shared" si="174"/>
        <v>#VALUE!</v>
      </c>
      <c r="AJ475" s="87" t="e">
        <f t="shared" si="175"/>
        <v>#VALUE!</v>
      </c>
      <c r="AK475" s="144" t="e">
        <f t="shared" si="176"/>
        <v>#VALUE!</v>
      </c>
      <c r="AL475" s="144" t="e">
        <f t="shared" si="177"/>
        <v>#VALUE!</v>
      </c>
    </row>
    <row r="476" spans="1:38" s="77" customFormat="1" x14ac:dyDescent="0.2">
      <c r="A476" s="14"/>
      <c r="B476" s="64"/>
      <c r="C476" s="64"/>
      <c r="D476" s="152"/>
      <c r="E476" s="152"/>
      <c r="F476" s="152"/>
      <c r="G476" s="152"/>
      <c r="H476" s="152"/>
      <c r="I476" s="152"/>
      <c r="J476" s="152"/>
      <c r="K476" s="152"/>
      <c r="L476" s="152"/>
      <c r="M476" s="152"/>
      <c r="N476" s="152"/>
      <c r="O476" s="152"/>
      <c r="P476" s="152"/>
      <c r="Q476" s="152"/>
      <c r="R476" s="152"/>
      <c r="S476" s="66" t="str">
        <f t="shared" si="158"/>
        <v/>
      </c>
      <c r="T476" s="66" t="str">
        <f t="shared" si="159"/>
        <v/>
      </c>
      <c r="U476" s="66" t="str">
        <f t="shared" si="160"/>
        <v/>
      </c>
      <c r="V476" s="66" t="str">
        <f t="shared" si="161"/>
        <v/>
      </c>
      <c r="W476" s="66" t="str">
        <f t="shared" si="162"/>
        <v/>
      </c>
      <c r="X476" s="66" t="str">
        <f t="shared" si="163"/>
        <v/>
      </c>
      <c r="Y476" s="66">
        <f t="shared" si="164"/>
        <v>0</v>
      </c>
      <c r="Z476" s="66">
        <f t="shared" si="165"/>
        <v>0</v>
      </c>
      <c r="AA476" s="66" t="e">
        <f t="shared" si="166"/>
        <v>#VALUE!</v>
      </c>
      <c r="AB476" s="67" t="e">
        <f t="shared" si="167"/>
        <v>#VALUE!</v>
      </c>
      <c r="AC476" s="87" t="e">
        <f t="shared" si="168"/>
        <v>#VALUE!</v>
      </c>
      <c r="AD476" s="87" t="e">
        <f t="shared" si="169"/>
        <v>#VALUE!</v>
      </c>
      <c r="AE476" s="87" t="e">
        <f t="shared" si="170"/>
        <v>#VALUE!</v>
      </c>
      <c r="AF476" s="87" t="e">
        <f t="shared" si="171"/>
        <v>#VALUE!</v>
      </c>
      <c r="AG476" s="67" t="e">
        <f t="shared" si="172"/>
        <v>#VALUE!</v>
      </c>
      <c r="AH476" s="87" t="e">
        <f t="shared" si="173"/>
        <v>#VALUE!</v>
      </c>
      <c r="AI476" s="87" t="e">
        <f t="shared" si="174"/>
        <v>#VALUE!</v>
      </c>
      <c r="AJ476" s="87" t="e">
        <f t="shared" si="175"/>
        <v>#VALUE!</v>
      </c>
      <c r="AK476" s="144" t="e">
        <f t="shared" si="176"/>
        <v>#VALUE!</v>
      </c>
      <c r="AL476" s="144" t="e">
        <f t="shared" si="177"/>
        <v>#VALUE!</v>
      </c>
    </row>
    <row r="477" spans="1:38" s="77" customFormat="1" x14ac:dyDescent="0.2">
      <c r="A477" s="14"/>
      <c r="B477" s="64"/>
      <c r="C477" s="64"/>
      <c r="D477" s="152"/>
      <c r="E477" s="152"/>
      <c r="F477" s="152"/>
      <c r="G477" s="152"/>
      <c r="H477" s="152"/>
      <c r="I477" s="152"/>
      <c r="J477" s="152"/>
      <c r="K477" s="152"/>
      <c r="L477" s="152"/>
      <c r="M477" s="152"/>
      <c r="N477" s="152"/>
      <c r="O477" s="152"/>
      <c r="P477" s="152"/>
      <c r="Q477" s="152"/>
      <c r="R477" s="152"/>
      <c r="S477" s="66" t="str">
        <f t="shared" si="158"/>
        <v/>
      </c>
      <c r="T477" s="66" t="str">
        <f t="shared" si="159"/>
        <v/>
      </c>
      <c r="U477" s="66" t="str">
        <f t="shared" si="160"/>
        <v/>
      </c>
      <c r="V477" s="66" t="str">
        <f t="shared" si="161"/>
        <v/>
      </c>
      <c r="W477" s="66" t="str">
        <f t="shared" si="162"/>
        <v/>
      </c>
      <c r="X477" s="66" t="str">
        <f t="shared" si="163"/>
        <v/>
      </c>
      <c r="Y477" s="66">
        <f t="shared" si="164"/>
        <v>0</v>
      </c>
      <c r="Z477" s="66">
        <f t="shared" si="165"/>
        <v>0</v>
      </c>
      <c r="AA477" s="66" t="e">
        <f t="shared" si="166"/>
        <v>#VALUE!</v>
      </c>
      <c r="AB477" s="67" t="e">
        <f t="shared" si="167"/>
        <v>#VALUE!</v>
      </c>
      <c r="AC477" s="87" t="e">
        <f t="shared" si="168"/>
        <v>#VALUE!</v>
      </c>
      <c r="AD477" s="87" t="e">
        <f t="shared" si="169"/>
        <v>#VALUE!</v>
      </c>
      <c r="AE477" s="87" t="e">
        <f t="shared" si="170"/>
        <v>#VALUE!</v>
      </c>
      <c r="AF477" s="87" t="e">
        <f t="shared" si="171"/>
        <v>#VALUE!</v>
      </c>
      <c r="AG477" s="67" t="e">
        <f t="shared" si="172"/>
        <v>#VALUE!</v>
      </c>
      <c r="AH477" s="87" t="e">
        <f t="shared" si="173"/>
        <v>#VALUE!</v>
      </c>
      <c r="AI477" s="87" t="e">
        <f t="shared" si="174"/>
        <v>#VALUE!</v>
      </c>
      <c r="AJ477" s="87" t="e">
        <f t="shared" si="175"/>
        <v>#VALUE!</v>
      </c>
      <c r="AK477" s="144" t="e">
        <f t="shared" si="176"/>
        <v>#VALUE!</v>
      </c>
      <c r="AL477" s="144" t="e">
        <f t="shared" si="177"/>
        <v>#VALUE!</v>
      </c>
    </row>
    <row r="478" spans="1:38" s="77" customFormat="1" x14ac:dyDescent="0.2">
      <c r="A478" s="14"/>
      <c r="B478" s="64"/>
      <c r="C478" s="64"/>
      <c r="D478" s="152"/>
      <c r="E478" s="152"/>
      <c r="F478" s="152"/>
      <c r="G478" s="152"/>
      <c r="H478" s="152"/>
      <c r="I478" s="152"/>
      <c r="J478" s="152"/>
      <c r="K478" s="152"/>
      <c r="L478" s="152"/>
      <c r="M478" s="152"/>
      <c r="N478" s="152"/>
      <c r="O478" s="152"/>
      <c r="P478" s="152"/>
      <c r="Q478" s="152"/>
      <c r="R478" s="152"/>
      <c r="S478" s="66" t="str">
        <f t="shared" si="158"/>
        <v/>
      </c>
      <c r="T478" s="66" t="str">
        <f t="shared" si="159"/>
        <v/>
      </c>
      <c r="U478" s="66" t="str">
        <f t="shared" si="160"/>
        <v/>
      </c>
      <c r="V478" s="66" t="str">
        <f t="shared" si="161"/>
        <v/>
      </c>
      <c r="W478" s="66" t="str">
        <f t="shared" si="162"/>
        <v/>
      </c>
      <c r="X478" s="66" t="str">
        <f t="shared" si="163"/>
        <v/>
      </c>
      <c r="Y478" s="66">
        <f t="shared" si="164"/>
        <v>0</v>
      </c>
      <c r="Z478" s="66">
        <f t="shared" si="165"/>
        <v>0</v>
      </c>
      <c r="AA478" s="66" t="e">
        <f t="shared" si="166"/>
        <v>#VALUE!</v>
      </c>
      <c r="AB478" s="67" t="e">
        <f t="shared" si="167"/>
        <v>#VALUE!</v>
      </c>
      <c r="AC478" s="87" t="e">
        <f t="shared" si="168"/>
        <v>#VALUE!</v>
      </c>
      <c r="AD478" s="87" t="e">
        <f t="shared" si="169"/>
        <v>#VALUE!</v>
      </c>
      <c r="AE478" s="87" t="e">
        <f t="shared" si="170"/>
        <v>#VALUE!</v>
      </c>
      <c r="AF478" s="87" t="e">
        <f t="shared" si="171"/>
        <v>#VALUE!</v>
      </c>
      <c r="AG478" s="67" t="e">
        <f t="shared" si="172"/>
        <v>#VALUE!</v>
      </c>
      <c r="AH478" s="87" t="e">
        <f t="shared" si="173"/>
        <v>#VALUE!</v>
      </c>
      <c r="AI478" s="87" t="e">
        <f t="shared" si="174"/>
        <v>#VALUE!</v>
      </c>
      <c r="AJ478" s="87" t="e">
        <f t="shared" si="175"/>
        <v>#VALUE!</v>
      </c>
      <c r="AK478" s="144" t="e">
        <f t="shared" si="176"/>
        <v>#VALUE!</v>
      </c>
      <c r="AL478" s="144" t="e">
        <f t="shared" si="177"/>
        <v>#VALUE!</v>
      </c>
    </row>
    <row r="479" spans="1:38" s="77" customFormat="1" x14ac:dyDescent="0.2">
      <c r="A479" s="14"/>
      <c r="B479" s="64"/>
      <c r="C479" s="64"/>
      <c r="D479" s="152"/>
      <c r="E479" s="152"/>
      <c r="F479" s="152"/>
      <c r="G479" s="152"/>
      <c r="H479" s="152"/>
      <c r="I479" s="152"/>
      <c r="J479" s="152"/>
      <c r="K479" s="152"/>
      <c r="L479" s="152"/>
      <c r="M479" s="152"/>
      <c r="N479" s="152"/>
      <c r="O479" s="152"/>
      <c r="P479" s="152"/>
      <c r="Q479" s="152"/>
      <c r="R479" s="152"/>
      <c r="S479" s="66" t="str">
        <f t="shared" si="158"/>
        <v/>
      </c>
      <c r="T479" s="66" t="str">
        <f t="shared" si="159"/>
        <v/>
      </c>
      <c r="U479" s="66" t="str">
        <f t="shared" si="160"/>
        <v/>
      </c>
      <c r="V479" s="66" t="str">
        <f t="shared" si="161"/>
        <v/>
      </c>
      <c r="W479" s="66" t="str">
        <f t="shared" si="162"/>
        <v/>
      </c>
      <c r="X479" s="66" t="str">
        <f t="shared" si="163"/>
        <v/>
      </c>
      <c r="Y479" s="66">
        <f t="shared" si="164"/>
        <v>0</v>
      </c>
      <c r="Z479" s="66">
        <f t="shared" si="165"/>
        <v>0</v>
      </c>
      <c r="AA479" s="66" t="e">
        <f t="shared" si="166"/>
        <v>#VALUE!</v>
      </c>
      <c r="AB479" s="67" t="e">
        <f t="shared" si="167"/>
        <v>#VALUE!</v>
      </c>
      <c r="AC479" s="87" t="e">
        <f t="shared" si="168"/>
        <v>#VALUE!</v>
      </c>
      <c r="AD479" s="87" t="e">
        <f t="shared" si="169"/>
        <v>#VALUE!</v>
      </c>
      <c r="AE479" s="87" t="e">
        <f t="shared" si="170"/>
        <v>#VALUE!</v>
      </c>
      <c r="AF479" s="87" t="e">
        <f t="shared" si="171"/>
        <v>#VALUE!</v>
      </c>
      <c r="AG479" s="67" t="e">
        <f t="shared" si="172"/>
        <v>#VALUE!</v>
      </c>
      <c r="AH479" s="87" t="e">
        <f t="shared" si="173"/>
        <v>#VALUE!</v>
      </c>
      <c r="AI479" s="87" t="e">
        <f t="shared" si="174"/>
        <v>#VALUE!</v>
      </c>
      <c r="AJ479" s="87" t="e">
        <f t="shared" si="175"/>
        <v>#VALUE!</v>
      </c>
      <c r="AK479" s="144" t="e">
        <f t="shared" si="176"/>
        <v>#VALUE!</v>
      </c>
      <c r="AL479" s="144" t="e">
        <f t="shared" si="177"/>
        <v>#VALUE!</v>
      </c>
    </row>
    <row r="480" spans="1:38" s="77" customFormat="1" x14ac:dyDescent="0.2">
      <c r="A480" s="14"/>
      <c r="B480" s="64"/>
      <c r="C480" s="64"/>
      <c r="D480" s="152"/>
      <c r="E480" s="152"/>
      <c r="F480" s="152"/>
      <c r="G480" s="152"/>
      <c r="H480" s="152"/>
      <c r="I480" s="152"/>
      <c r="J480" s="152"/>
      <c r="K480" s="152"/>
      <c r="L480" s="152"/>
      <c r="M480" s="152"/>
      <c r="N480" s="152"/>
      <c r="O480" s="152"/>
      <c r="P480" s="152"/>
      <c r="Q480" s="152"/>
      <c r="R480" s="152"/>
      <c r="S480" s="66" t="str">
        <f t="shared" si="158"/>
        <v/>
      </c>
      <c r="T480" s="66" t="str">
        <f t="shared" si="159"/>
        <v/>
      </c>
      <c r="U480" s="66" t="str">
        <f t="shared" si="160"/>
        <v/>
      </c>
      <c r="V480" s="66" t="str">
        <f t="shared" si="161"/>
        <v/>
      </c>
      <c r="W480" s="66" t="str">
        <f t="shared" si="162"/>
        <v/>
      </c>
      <c r="X480" s="66" t="str">
        <f t="shared" si="163"/>
        <v/>
      </c>
      <c r="Y480" s="66">
        <f t="shared" si="164"/>
        <v>0</v>
      </c>
      <c r="Z480" s="66">
        <f t="shared" si="165"/>
        <v>0</v>
      </c>
      <c r="AA480" s="66" t="e">
        <f t="shared" si="166"/>
        <v>#VALUE!</v>
      </c>
      <c r="AB480" s="67" t="e">
        <f t="shared" si="167"/>
        <v>#VALUE!</v>
      </c>
      <c r="AC480" s="87" t="e">
        <f t="shared" si="168"/>
        <v>#VALUE!</v>
      </c>
      <c r="AD480" s="87" t="e">
        <f t="shared" si="169"/>
        <v>#VALUE!</v>
      </c>
      <c r="AE480" s="87" t="e">
        <f t="shared" si="170"/>
        <v>#VALUE!</v>
      </c>
      <c r="AF480" s="87" t="e">
        <f t="shared" si="171"/>
        <v>#VALUE!</v>
      </c>
      <c r="AG480" s="67" t="e">
        <f t="shared" si="172"/>
        <v>#VALUE!</v>
      </c>
      <c r="AH480" s="87" t="e">
        <f t="shared" si="173"/>
        <v>#VALUE!</v>
      </c>
      <c r="AI480" s="87" t="e">
        <f t="shared" si="174"/>
        <v>#VALUE!</v>
      </c>
      <c r="AJ480" s="87" t="e">
        <f t="shared" si="175"/>
        <v>#VALUE!</v>
      </c>
      <c r="AK480" s="144" t="e">
        <f t="shared" si="176"/>
        <v>#VALUE!</v>
      </c>
      <c r="AL480" s="144" t="e">
        <f t="shared" si="177"/>
        <v>#VALUE!</v>
      </c>
    </row>
    <row r="481" spans="1:38" s="77" customFormat="1" x14ac:dyDescent="0.2">
      <c r="A481" s="14"/>
      <c r="B481" s="64"/>
      <c r="C481" s="64"/>
      <c r="D481" s="152"/>
      <c r="E481" s="152"/>
      <c r="F481" s="152"/>
      <c r="G481" s="152"/>
      <c r="H481" s="152"/>
      <c r="I481" s="152"/>
      <c r="J481" s="152"/>
      <c r="K481" s="152"/>
      <c r="L481" s="152"/>
      <c r="M481" s="152"/>
      <c r="N481" s="152"/>
      <c r="O481" s="152"/>
      <c r="P481" s="152"/>
      <c r="Q481" s="152"/>
      <c r="R481" s="152"/>
      <c r="S481" s="66" t="str">
        <f t="shared" si="158"/>
        <v/>
      </c>
      <c r="T481" s="66" t="str">
        <f t="shared" si="159"/>
        <v/>
      </c>
      <c r="U481" s="66" t="str">
        <f t="shared" si="160"/>
        <v/>
      </c>
      <c r="V481" s="66" t="str">
        <f t="shared" si="161"/>
        <v/>
      </c>
      <c r="W481" s="66" t="str">
        <f t="shared" si="162"/>
        <v/>
      </c>
      <c r="X481" s="66" t="str">
        <f t="shared" si="163"/>
        <v/>
      </c>
      <c r="Y481" s="66">
        <f t="shared" si="164"/>
        <v>0</v>
      </c>
      <c r="Z481" s="66">
        <f t="shared" si="165"/>
        <v>0</v>
      </c>
      <c r="AA481" s="66" t="e">
        <f t="shared" si="166"/>
        <v>#VALUE!</v>
      </c>
      <c r="AB481" s="67" t="e">
        <f t="shared" si="167"/>
        <v>#VALUE!</v>
      </c>
      <c r="AC481" s="87" t="e">
        <f t="shared" si="168"/>
        <v>#VALUE!</v>
      </c>
      <c r="AD481" s="87" t="e">
        <f t="shared" si="169"/>
        <v>#VALUE!</v>
      </c>
      <c r="AE481" s="87" t="e">
        <f t="shared" si="170"/>
        <v>#VALUE!</v>
      </c>
      <c r="AF481" s="87" t="e">
        <f t="shared" si="171"/>
        <v>#VALUE!</v>
      </c>
      <c r="AG481" s="67" t="e">
        <f t="shared" si="172"/>
        <v>#VALUE!</v>
      </c>
      <c r="AH481" s="87" t="e">
        <f t="shared" si="173"/>
        <v>#VALUE!</v>
      </c>
      <c r="AI481" s="87" t="e">
        <f t="shared" si="174"/>
        <v>#VALUE!</v>
      </c>
      <c r="AJ481" s="87" t="e">
        <f t="shared" si="175"/>
        <v>#VALUE!</v>
      </c>
      <c r="AK481" s="144" t="e">
        <f t="shared" si="176"/>
        <v>#VALUE!</v>
      </c>
      <c r="AL481" s="144" t="e">
        <f t="shared" si="177"/>
        <v>#VALUE!</v>
      </c>
    </row>
    <row r="482" spans="1:38" s="77" customFormat="1" x14ac:dyDescent="0.2">
      <c r="A482" s="14"/>
      <c r="B482" s="64"/>
      <c r="C482" s="64"/>
      <c r="D482" s="152"/>
      <c r="E482" s="152"/>
      <c r="F482" s="152"/>
      <c r="G482" s="152"/>
      <c r="H482" s="152"/>
      <c r="I482" s="152"/>
      <c r="J482" s="152"/>
      <c r="K482" s="152"/>
      <c r="L482" s="152"/>
      <c r="M482" s="152"/>
      <c r="N482" s="152"/>
      <c r="O482" s="152"/>
      <c r="P482" s="152"/>
      <c r="Q482" s="152"/>
      <c r="R482" s="152"/>
      <c r="S482" s="66" t="str">
        <f t="shared" si="158"/>
        <v/>
      </c>
      <c r="T482" s="66" t="str">
        <f t="shared" si="159"/>
        <v/>
      </c>
      <c r="U482" s="66" t="str">
        <f t="shared" si="160"/>
        <v/>
      </c>
      <c r="V482" s="66" t="str">
        <f t="shared" si="161"/>
        <v/>
      </c>
      <c r="W482" s="66" t="str">
        <f t="shared" si="162"/>
        <v/>
      </c>
      <c r="X482" s="66" t="str">
        <f t="shared" si="163"/>
        <v/>
      </c>
      <c r="Y482" s="66">
        <f t="shared" si="164"/>
        <v>0</v>
      </c>
      <c r="Z482" s="66">
        <f t="shared" si="165"/>
        <v>0</v>
      </c>
      <c r="AA482" s="66" t="e">
        <f t="shared" si="166"/>
        <v>#VALUE!</v>
      </c>
      <c r="AB482" s="67" t="e">
        <f t="shared" si="167"/>
        <v>#VALUE!</v>
      </c>
      <c r="AC482" s="87" t="e">
        <f t="shared" si="168"/>
        <v>#VALUE!</v>
      </c>
      <c r="AD482" s="87" t="e">
        <f t="shared" si="169"/>
        <v>#VALUE!</v>
      </c>
      <c r="AE482" s="87" t="e">
        <f t="shared" si="170"/>
        <v>#VALUE!</v>
      </c>
      <c r="AF482" s="87" t="e">
        <f t="shared" si="171"/>
        <v>#VALUE!</v>
      </c>
      <c r="AG482" s="67" t="e">
        <f t="shared" si="172"/>
        <v>#VALUE!</v>
      </c>
      <c r="AH482" s="87" t="e">
        <f t="shared" si="173"/>
        <v>#VALUE!</v>
      </c>
      <c r="AI482" s="87" t="e">
        <f t="shared" si="174"/>
        <v>#VALUE!</v>
      </c>
      <c r="AJ482" s="87" t="e">
        <f t="shared" si="175"/>
        <v>#VALUE!</v>
      </c>
      <c r="AK482" s="144" t="e">
        <f t="shared" si="176"/>
        <v>#VALUE!</v>
      </c>
      <c r="AL482" s="144" t="e">
        <f t="shared" si="177"/>
        <v>#VALUE!</v>
      </c>
    </row>
    <row r="483" spans="1:38" s="77" customFormat="1" x14ac:dyDescent="0.2">
      <c r="A483" s="14"/>
      <c r="B483" s="64"/>
      <c r="C483" s="64"/>
      <c r="D483" s="152"/>
      <c r="E483" s="152"/>
      <c r="F483" s="152"/>
      <c r="G483" s="152"/>
      <c r="H483" s="152"/>
      <c r="I483" s="152"/>
      <c r="J483" s="152"/>
      <c r="K483" s="152"/>
      <c r="L483" s="152"/>
      <c r="M483" s="152"/>
      <c r="N483" s="152"/>
      <c r="O483" s="152"/>
      <c r="P483" s="152"/>
      <c r="Q483" s="152"/>
      <c r="R483" s="152"/>
      <c r="S483" s="66" t="str">
        <f t="shared" si="158"/>
        <v/>
      </c>
      <c r="T483" s="66" t="str">
        <f t="shared" si="159"/>
        <v/>
      </c>
      <c r="U483" s="66" t="str">
        <f t="shared" si="160"/>
        <v/>
      </c>
      <c r="V483" s="66" t="str">
        <f t="shared" si="161"/>
        <v/>
      </c>
      <c r="W483" s="66" t="str">
        <f t="shared" si="162"/>
        <v/>
      </c>
      <c r="X483" s="66" t="str">
        <f t="shared" si="163"/>
        <v/>
      </c>
      <c r="Y483" s="66">
        <f t="shared" si="164"/>
        <v>0</v>
      </c>
      <c r="Z483" s="66">
        <f t="shared" si="165"/>
        <v>0</v>
      </c>
      <c r="AA483" s="66" t="e">
        <f t="shared" si="166"/>
        <v>#VALUE!</v>
      </c>
      <c r="AB483" s="67" t="e">
        <f t="shared" si="167"/>
        <v>#VALUE!</v>
      </c>
      <c r="AC483" s="87" t="e">
        <f t="shared" si="168"/>
        <v>#VALUE!</v>
      </c>
      <c r="AD483" s="87" t="e">
        <f t="shared" si="169"/>
        <v>#VALUE!</v>
      </c>
      <c r="AE483" s="87" t="e">
        <f t="shared" si="170"/>
        <v>#VALUE!</v>
      </c>
      <c r="AF483" s="87" t="e">
        <f t="shared" si="171"/>
        <v>#VALUE!</v>
      </c>
      <c r="AG483" s="67" t="e">
        <f t="shared" si="172"/>
        <v>#VALUE!</v>
      </c>
      <c r="AH483" s="87" t="e">
        <f t="shared" si="173"/>
        <v>#VALUE!</v>
      </c>
      <c r="AI483" s="87" t="e">
        <f t="shared" si="174"/>
        <v>#VALUE!</v>
      </c>
      <c r="AJ483" s="87" t="e">
        <f t="shared" si="175"/>
        <v>#VALUE!</v>
      </c>
      <c r="AK483" s="144" t="e">
        <f t="shared" si="176"/>
        <v>#VALUE!</v>
      </c>
      <c r="AL483" s="144" t="e">
        <f t="shared" si="177"/>
        <v>#VALUE!</v>
      </c>
    </row>
    <row r="484" spans="1:38" s="77" customFormat="1" x14ac:dyDescent="0.2">
      <c r="A484" s="14"/>
      <c r="B484" s="64"/>
      <c r="C484" s="64"/>
      <c r="D484" s="152"/>
      <c r="E484" s="152"/>
      <c r="F484" s="152"/>
      <c r="G484" s="152"/>
      <c r="H484" s="152"/>
      <c r="I484" s="152"/>
      <c r="J484" s="152"/>
      <c r="K484" s="152"/>
      <c r="L484" s="152"/>
      <c r="M484" s="152"/>
      <c r="N484" s="152"/>
      <c r="O484" s="152"/>
      <c r="P484" s="152"/>
      <c r="Q484" s="152"/>
      <c r="R484" s="152"/>
      <c r="S484" s="66" t="str">
        <f t="shared" si="158"/>
        <v/>
      </c>
      <c r="T484" s="66" t="str">
        <f t="shared" si="159"/>
        <v/>
      </c>
      <c r="U484" s="66" t="str">
        <f t="shared" si="160"/>
        <v/>
      </c>
      <c r="V484" s="66" t="str">
        <f t="shared" si="161"/>
        <v/>
      </c>
      <c r="W484" s="66" t="str">
        <f t="shared" si="162"/>
        <v/>
      </c>
      <c r="X484" s="66" t="str">
        <f t="shared" si="163"/>
        <v/>
      </c>
      <c r="Y484" s="66">
        <f t="shared" si="164"/>
        <v>0</v>
      </c>
      <c r="Z484" s="66">
        <f t="shared" si="165"/>
        <v>0</v>
      </c>
      <c r="AA484" s="66" t="e">
        <f t="shared" si="166"/>
        <v>#VALUE!</v>
      </c>
      <c r="AB484" s="67" t="e">
        <f t="shared" si="167"/>
        <v>#VALUE!</v>
      </c>
      <c r="AC484" s="87" t="e">
        <f t="shared" si="168"/>
        <v>#VALUE!</v>
      </c>
      <c r="AD484" s="87" t="e">
        <f t="shared" si="169"/>
        <v>#VALUE!</v>
      </c>
      <c r="AE484" s="87" t="e">
        <f t="shared" si="170"/>
        <v>#VALUE!</v>
      </c>
      <c r="AF484" s="87" t="e">
        <f t="shared" si="171"/>
        <v>#VALUE!</v>
      </c>
      <c r="AG484" s="67" t="e">
        <f t="shared" si="172"/>
        <v>#VALUE!</v>
      </c>
      <c r="AH484" s="87" t="e">
        <f t="shared" si="173"/>
        <v>#VALUE!</v>
      </c>
      <c r="AI484" s="87" t="e">
        <f t="shared" si="174"/>
        <v>#VALUE!</v>
      </c>
      <c r="AJ484" s="87" t="e">
        <f t="shared" si="175"/>
        <v>#VALUE!</v>
      </c>
      <c r="AK484" s="144" t="e">
        <f t="shared" si="176"/>
        <v>#VALUE!</v>
      </c>
      <c r="AL484" s="144" t="e">
        <f t="shared" si="177"/>
        <v>#VALUE!</v>
      </c>
    </row>
    <row r="485" spans="1:38" s="77" customFormat="1" x14ac:dyDescent="0.2">
      <c r="A485" s="14"/>
      <c r="B485" s="64"/>
      <c r="C485" s="64"/>
      <c r="D485" s="152"/>
      <c r="E485" s="152"/>
      <c r="F485" s="152"/>
      <c r="G485" s="152"/>
      <c r="H485" s="152"/>
      <c r="I485" s="152"/>
      <c r="J485" s="152"/>
      <c r="K485" s="152"/>
      <c r="L485" s="152"/>
      <c r="M485" s="152"/>
      <c r="N485" s="152"/>
      <c r="O485" s="152"/>
      <c r="P485" s="152"/>
      <c r="Q485" s="152"/>
      <c r="R485" s="152"/>
      <c r="S485" s="66" t="str">
        <f t="shared" si="158"/>
        <v/>
      </c>
      <c r="T485" s="66" t="str">
        <f t="shared" si="159"/>
        <v/>
      </c>
      <c r="U485" s="66" t="str">
        <f t="shared" si="160"/>
        <v/>
      </c>
      <c r="V485" s="66" t="str">
        <f t="shared" si="161"/>
        <v/>
      </c>
      <c r="W485" s="66" t="str">
        <f t="shared" si="162"/>
        <v/>
      </c>
      <c r="X485" s="66" t="str">
        <f t="shared" si="163"/>
        <v/>
      </c>
      <c r="Y485" s="66">
        <f t="shared" si="164"/>
        <v>0</v>
      </c>
      <c r="Z485" s="66">
        <f t="shared" si="165"/>
        <v>0</v>
      </c>
      <c r="AA485" s="66" t="e">
        <f t="shared" si="166"/>
        <v>#VALUE!</v>
      </c>
      <c r="AB485" s="67" t="e">
        <f t="shared" si="167"/>
        <v>#VALUE!</v>
      </c>
      <c r="AC485" s="87" t="e">
        <f t="shared" si="168"/>
        <v>#VALUE!</v>
      </c>
      <c r="AD485" s="87" t="e">
        <f t="shared" si="169"/>
        <v>#VALUE!</v>
      </c>
      <c r="AE485" s="87" t="e">
        <f t="shared" si="170"/>
        <v>#VALUE!</v>
      </c>
      <c r="AF485" s="87" t="e">
        <f t="shared" si="171"/>
        <v>#VALUE!</v>
      </c>
      <c r="AG485" s="67" t="e">
        <f t="shared" si="172"/>
        <v>#VALUE!</v>
      </c>
      <c r="AH485" s="87" t="e">
        <f t="shared" si="173"/>
        <v>#VALUE!</v>
      </c>
      <c r="AI485" s="87" t="e">
        <f t="shared" si="174"/>
        <v>#VALUE!</v>
      </c>
      <c r="AJ485" s="87" t="e">
        <f t="shared" si="175"/>
        <v>#VALUE!</v>
      </c>
      <c r="AK485" s="144" t="e">
        <f t="shared" si="176"/>
        <v>#VALUE!</v>
      </c>
      <c r="AL485" s="144" t="e">
        <f t="shared" si="177"/>
        <v>#VALUE!</v>
      </c>
    </row>
    <row r="486" spans="1:38" s="77" customFormat="1" x14ac:dyDescent="0.2">
      <c r="A486" s="14"/>
      <c r="B486" s="64"/>
      <c r="C486" s="64"/>
      <c r="D486" s="152"/>
      <c r="E486" s="152"/>
      <c r="F486" s="152"/>
      <c r="G486" s="152"/>
      <c r="H486" s="152"/>
      <c r="I486" s="152"/>
      <c r="J486" s="152"/>
      <c r="K486" s="152"/>
      <c r="L486" s="152"/>
      <c r="M486" s="152"/>
      <c r="N486" s="152"/>
      <c r="O486" s="152"/>
      <c r="P486" s="152"/>
      <c r="Q486" s="152"/>
      <c r="R486" s="152"/>
      <c r="S486" s="66" t="str">
        <f t="shared" si="158"/>
        <v/>
      </c>
      <c r="T486" s="66" t="str">
        <f t="shared" si="159"/>
        <v/>
      </c>
      <c r="U486" s="66" t="str">
        <f t="shared" si="160"/>
        <v/>
      </c>
      <c r="V486" s="66" t="str">
        <f t="shared" si="161"/>
        <v/>
      </c>
      <c r="W486" s="66" t="str">
        <f t="shared" si="162"/>
        <v/>
      </c>
      <c r="X486" s="66" t="str">
        <f t="shared" si="163"/>
        <v/>
      </c>
      <c r="Y486" s="66">
        <f t="shared" si="164"/>
        <v>0</v>
      </c>
      <c r="Z486" s="66">
        <f t="shared" si="165"/>
        <v>0</v>
      </c>
      <c r="AA486" s="66" t="e">
        <f t="shared" si="166"/>
        <v>#VALUE!</v>
      </c>
      <c r="AB486" s="67" t="e">
        <f t="shared" si="167"/>
        <v>#VALUE!</v>
      </c>
      <c r="AC486" s="87" t="e">
        <f t="shared" si="168"/>
        <v>#VALUE!</v>
      </c>
      <c r="AD486" s="87" t="e">
        <f t="shared" si="169"/>
        <v>#VALUE!</v>
      </c>
      <c r="AE486" s="87" t="e">
        <f t="shared" si="170"/>
        <v>#VALUE!</v>
      </c>
      <c r="AF486" s="87" t="e">
        <f t="shared" si="171"/>
        <v>#VALUE!</v>
      </c>
      <c r="AG486" s="67" t="e">
        <f t="shared" si="172"/>
        <v>#VALUE!</v>
      </c>
      <c r="AH486" s="87" t="e">
        <f t="shared" si="173"/>
        <v>#VALUE!</v>
      </c>
      <c r="AI486" s="87" t="e">
        <f t="shared" si="174"/>
        <v>#VALUE!</v>
      </c>
      <c r="AJ486" s="87" t="e">
        <f t="shared" si="175"/>
        <v>#VALUE!</v>
      </c>
      <c r="AK486" s="144" t="e">
        <f t="shared" si="176"/>
        <v>#VALUE!</v>
      </c>
      <c r="AL486" s="144" t="e">
        <f t="shared" si="177"/>
        <v>#VALUE!</v>
      </c>
    </row>
    <row r="487" spans="1:38" s="77" customFormat="1" x14ac:dyDescent="0.2">
      <c r="A487" s="14"/>
      <c r="B487" s="64"/>
      <c r="C487" s="64"/>
      <c r="D487" s="152"/>
      <c r="E487" s="152"/>
      <c r="F487" s="152"/>
      <c r="G487" s="152"/>
      <c r="H487" s="152"/>
      <c r="I487" s="152"/>
      <c r="J487" s="152"/>
      <c r="K487" s="152"/>
      <c r="L487" s="152"/>
      <c r="M487" s="152"/>
      <c r="N487" s="152"/>
      <c r="O487" s="152"/>
      <c r="P487" s="152"/>
      <c r="Q487" s="152"/>
      <c r="R487" s="152"/>
      <c r="S487" s="66" t="str">
        <f t="shared" si="158"/>
        <v/>
      </c>
      <c r="T487" s="66" t="str">
        <f t="shared" si="159"/>
        <v/>
      </c>
      <c r="U487" s="66" t="str">
        <f t="shared" si="160"/>
        <v/>
      </c>
      <c r="V487" s="66" t="str">
        <f t="shared" si="161"/>
        <v/>
      </c>
      <c r="W487" s="66" t="str">
        <f t="shared" si="162"/>
        <v/>
      </c>
      <c r="X487" s="66" t="str">
        <f t="shared" si="163"/>
        <v/>
      </c>
      <c r="Y487" s="66">
        <f t="shared" si="164"/>
        <v>0</v>
      </c>
      <c r="Z487" s="66">
        <f t="shared" si="165"/>
        <v>0</v>
      </c>
      <c r="AA487" s="66" t="e">
        <f t="shared" si="166"/>
        <v>#VALUE!</v>
      </c>
      <c r="AB487" s="67" t="e">
        <f t="shared" si="167"/>
        <v>#VALUE!</v>
      </c>
      <c r="AC487" s="87" t="e">
        <f t="shared" si="168"/>
        <v>#VALUE!</v>
      </c>
      <c r="AD487" s="87" t="e">
        <f t="shared" si="169"/>
        <v>#VALUE!</v>
      </c>
      <c r="AE487" s="87" t="e">
        <f t="shared" si="170"/>
        <v>#VALUE!</v>
      </c>
      <c r="AF487" s="87" t="e">
        <f t="shared" si="171"/>
        <v>#VALUE!</v>
      </c>
      <c r="AG487" s="67" t="e">
        <f t="shared" si="172"/>
        <v>#VALUE!</v>
      </c>
      <c r="AH487" s="87" t="e">
        <f t="shared" si="173"/>
        <v>#VALUE!</v>
      </c>
      <c r="AI487" s="87" t="e">
        <f t="shared" si="174"/>
        <v>#VALUE!</v>
      </c>
      <c r="AJ487" s="87" t="e">
        <f t="shared" si="175"/>
        <v>#VALUE!</v>
      </c>
      <c r="AK487" s="144" t="e">
        <f t="shared" si="176"/>
        <v>#VALUE!</v>
      </c>
      <c r="AL487" s="144" t="e">
        <f t="shared" si="177"/>
        <v>#VALUE!</v>
      </c>
    </row>
    <row r="488" spans="1:38" s="77" customFormat="1" x14ac:dyDescent="0.2">
      <c r="A488" s="14"/>
      <c r="B488" s="64"/>
      <c r="C488" s="64"/>
      <c r="D488" s="152"/>
      <c r="E488" s="152"/>
      <c r="F488" s="152"/>
      <c r="G488" s="152"/>
      <c r="H488" s="152"/>
      <c r="I488" s="152"/>
      <c r="J488" s="152"/>
      <c r="K488" s="152"/>
      <c r="L488" s="152"/>
      <c r="M488" s="152"/>
      <c r="N488" s="152"/>
      <c r="O488" s="152"/>
      <c r="P488" s="152"/>
      <c r="Q488" s="152"/>
      <c r="R488" s="152"/>
      <c r="S488" s="66" t="str">
        <f t="shared" si="158"/>
        <v/>
      </c>
      <c r="T488" s="66" t="str">
        <f t="shared" si="159"/>
        <v/>
      </c>
      <c r="U488" s="66" t="str">
        <f t="shared" si="160"/>
        <v/>
      </c>
      <c r="V488" s="66" t="str">
        <f t="shared" si="161"/>
        <v/>
      </c>
      <c r="W488" s="66" t="str">
        <f t="shared" si="162"/>
        <v/>
      </c>
      <c r="X488" s="66" t="str">
        <f t="shared" si="163"/>
        <v/>
      </c>
      <c r="Y488" s="66">
        <f t="shared" si="164"/>
        <v>0</v>
      </c>
      <c r="Z488" s="66">
        <f t="shared" si="165"/>
        <v>0</v>
      </c>
      <c r="AA488" s="66" t="e">
        <f t="shared" si="166"/>
        <v>#VALUE!</v>
      </c>
      <c r="AB488" s="67" t="e">
        <f t="shared" si="167"/>
        <v>#VALUE!</v>
      </c>
      <c r="AC488" s="87" t="e">
        <f t="shared" si="168"/>
        <v>#VALUE!</v>
      </c>
      <c r="AD488" s="87" t="e">
        <f t="shared" si="169"/>
        <v>#VALUE!</v>
      </c>
      <c r="AE488" s="87" t="e">
        <f t="shared" si="170"/>
        <v>#VALUE!</v>
      </c>
      <c r="AF488" s="87" t="e">
        <f t="shared" si="171"/>
        <v>#VALUE!</v>
      </c>
      <c r="AG488" s="67" t="e">
        <f t="shared" si="172"/>
        <v>#VALUE!</v>
      </c>
      <c r="AH488" s="87" t="e">
        <f t="shared" si="173"/>
        <v>#VALUE!</v>
      </c>
      <c r="AI488" s="87" t="e">
        <f t="shared" si="174"/>
        <v>#VALUE!</v>
      </c>
      <c r="AJ488" s="87" t="e">
        <f t="shared" si="175"/>
        <v>#VALUE!</v>
      </c>
      <c r="AK488" s="144" t="e">
        <f t="shared" si="176"/>
        <v>#VALUE!</v>
      </c>
      <c r="AL488" s="144" t="e">
        <f t="shared" si="177"/>
        <v>#VALUE!</v>
      </c>
    </row>
    <row r="489" spans="1:38" s="77" customFormat="1" x14ac:dyDescent="0.2">
      <c r="A489" s="14"/>
      <c r="B489" s="64"/>
      <c r="C489" s="64"/>
      <c r="D489" s="152"/>
      <c r="E489" s="152"/>
      <c r="F489" s="152"/>
      <c r="G489" s="152"/>
      <c r="H489" s="152"/>
      <c r="I489" s="152"/>
      <c r="J489" s="152"/>
      <c r="K489" s="152"/>
      <c r="L489" s="152"/>
      <c r="M489" s="152"/>
      <c r="N489" s="152"/>
      <c r="O489" s="152"/>
      <c r="P489" s="152"/>
      <c r="Q489" s="152"/>
      <c r="R489" s="152"/>
      <c r="S489" s="66" t="str">
        <f t="shared" si="158"/>
        <v/>
      </c>
      <c r="T489" s="66" t="str">
        <f t="shared" si="159"/>
        <v/>
      </c>
      <c r="U489" s="66" t="str">
        <f t="shared" si="160"/>
        <v/>
      </c>
      <c r="V489" s="66" t="str">
        <f t="shared" si="161"/>
        <v/>
      </c>
      <c r="W489" s="66" t="str">
        <f t="shared" si="162"/>
        <v/>
      </c>
      <c r="X489" s="66" t="str">
        <f t="shared" si="163"/>
        <v/>
      </c>
      <c r="Y489" s="66">
        <f t="shared" si="164"/>
        <v>0</v>
      </c>
      <c r="Z489" s="66">
        <f t="shared" si="165"/>
        <v>0</v>
      </c>
      <c r="AA489" s="66" t="e">
        <f t="shared" si="166"/>
        <v>#VALUE!</v>
      </c>
      <c r="AB489" s="67" t="e">
        <f t="shared" si="167"/>
        <v>#VALUE!</v>
      </c>
      <c r="AC489" s="87" t="e">
        <f t="shared" si="168"/>
        <v>#VALUE!</v>
      </c>
      <c r="AD489" s="87" t="e">
        <f t="shared" si="169"/>
        <v>#VALUE!</v>
      </c>
      <c r="AE489" s="87" t="e">
        <f t="shared" si="170"/>
        <v>#VALUE!</v>
      </c>
      <c r="AF489" s="87" t="e">
        <f t="shared" si="171"/>
        <v>#VALUE!</v>
      </c>
      <c r="AG489" s="67" t="e">
        <f t="shared" si="172"/>
        <v>#VALUE!</v>
      </c>
      <c r="AH489" s="87" t="e">
        <f t="shared" si="173"/>
        <v>#VALUE!</v>
      </c>
      <c r="AI489" s="87" t="e">
        <f t="shared" si="174"/>
        <v>#VALUE!</v>
      </c>
      <c r="AJ489" s="87" t="e">
        <f t="shared" si="175"/>
        <v>#VALUE!</v>
      </c>
      <c r="AK489" s="144" t="e">
        <f t="shared" si="176"/>
        <v>#VALUE!</v>
      </c>
      <c r="AL489" s="144" t="e">
        <f t="shared" si="177"/>
        <v>#VALUE!</v>
      </c>
    </row>
    <row r="490" spans="1:38" s="77" customFormat="1" x14ac:dyDescent="0.2">
      <c r="A490" s="14"/>
      <c r="B490" s="64"/>
      <c r="C490" s="64"/>
      <c r="D490" s="152"/>
      <c r="E490" s="152"/>
      <c r="F490" s="152"/>
      <c r="G490" s="152"/>
      <c r="H490" s="152"/>
      <c r="I490" s="152"/>
      <c r="J490" s="152"/>
      <c r="K490" s="152"/>
      <c r="L490" s="152"/>
      <c r="M490" s="152"/>
      <c r="N490" s="152"/>
      <c r="O490" s="152"/>
      <c r="P490" s="152"/>
      <c r="Q490" s="152"/>
      <c r="R490" s="152"/>
      <c r="S490" s="66" t="str">
        <f t="shared" si="158"/>
        <v/>
      </c>
      <c r="T490" s="66" t="str">
        <f t="shared" si="159"/>
        <v/>
      </c>
      <c r="U490" s="66" t="str">
        <f t="shared" si="160"/>
        <v/>
      </c>
      <c r="V490" s="66" t="str">
        <f t="shared" si="161"/>
        <v/>
      </c>
      <c r="W490" s="66" t="str">
        <f t="shared" si="162"/>
        <v/>
      </c>
      <c r="X490" s="66" t="str">
        <f t="shared" si="163"/>
        <v/>
      </c>
      <c r="Y490" s="66">
        <f t="shared" si="164"/>
        <v>0</v>
      </c>
      <c r="Z490" s="66">
        <f t="shared" si="165"/>
        <v>0</v>
      </c>
      <c r="AA490" s="66" t="e">
        <f t="shared" si="166"/>
        <v>#VALUE!</v>
      </c>
      <c r="AB490" s="67" t="e">
        <f t="shared" si="167"/>
        <v>#VALUE!</v>
      </c>
      <c r="AC490" s="87" t="e">
        <f t="shared" si="168"/>
        <v>#VALUE!</v>
      </c>
      <c r="AD490" s="87" t="e">
        <f t="shared" si="169"/>
        <v>#VALUE!</v>
      </c>
      <c r="AE490" s="87" t="e">
        <f t="shared" si="170"/>
        <v>#VALUE!</v>
      </c>
      <c r="AF490" s="87" t="e">
        <f t="shared" si="171"/>
        <v>#VALUE!</v>
      </c>
      <c r="AG490" s="67" t="e">
        <f t="shared" si="172"/>
        <v>#VALUE!</v>
      </c>
      <c r="AH490" s="87" t="e">
        <f t="shared" si="173"/>
        <v>#VALUE!</v>
      </c>
      <c r="AI490" s="87" t="e">
        <f t="shared" si="174"/>
        <v>#VALUE!</v>
      </c>
      <c r="AJ490" s="87" t="e">
        <f t="shared" si="175"/>
        <v>#VALUE!</v>
      </c>
      <c r="AK490" s="144" t="e">
        <f t="shared" si="176"/>
        <v>#VALUE!</v>
      </c>
      <c r="AL490" s="144" t="e">
        <f t="shared" si="177"/>
        <v>#VALUE!</v>
      </c>
    </row>
    <row r="491" spans="1:38" s="77" customFormat="1" x14ac:dyDescent="0.2">
      <c r="A491" s="14"/>
      <c r="B491" s="64"/>
      <c r="C491" s="64"/>
      <c r="D491" s="152"/>
      <c r="E491" s="152"/>
      <c r="F491" s="152"/>
      <c r="G491" s="152"/>
      <c r="H491" s="152"/>
      <c r="I491" s="152"/>
      <c r="J491" s="152"/>
      <c r="K491" s="152"/>
      <c r="L491" s="152"/>
      <c r="M491" s="152"/>
      <c r="N491" s="152"/>
      <c r="O491" s="152"/>
      <c r="P491" s="152"/>
      <c r="Q491" s="152"/>
      <c r="R491" s="152"/>
      <c r="S491" s="66" t="str">
        <f t="shared" si="158"/>
        <v/>
      </c>
      <c r="T491" s="66" t="str">
        <f t="shared" si="159"/>
        <v/>
      </c>
      <c r="U491" s="66" t="str">
        <f t="shared" si="160"/>
        <v/>
      </c>
      <c r="V491" s="66" t="str">
        <f t="shared" si="161"/>
        <v/>
      </c>
      <c r="W491" s="66" t="str">
        <f t="shared" si="162"/>
        <v/>
      </c>
      <c r="X491" s="66" t="str">
        <f t="shared" si="163"/>
        <v/>
      </c>
      <c r="Y491" s="66">
        <f t="shared" si="164"/>
        <v>0</v>
      </c>
      <c r="Z491" s="66">
        <f t="shared" si="165"/>
        <v>0</v>
      </c>
      <c r="AA491" s="66" t="e">
        <f t="shared" si="166"/>
        <v>#VALUE!</v>
      </c>
      <c r="AB491" s="67" t="e">
        <f t="shared" si="167"/>
        <v>#VALUE!</v>
      </c>
      <c r="AC491" s="87" t="e">
        <f t="shared" si="168"/>
        <v>#VALUE!</v>
      </c>
      <c r="AD491" s="87" t="e">
        <f t="shared" si="169"/>
        <v>#VALUE!</v>
      </c>
      <c r="AE491" s="87" t="e">
        <f t="shared" si="170"/>
        <v>#VALUE!</v>
      </c>
      <c r="AF491" s="87" t="e">
        <f t="shared" si="171"/>
        <v>#VALUE!</v>
      </c>
      <c r="AG491" s="67" t="e">
        <f t="shared" si="172"/>
        <v>#VALUE!</v>
      </c>
      <c r="AH491" s="87" t="e">
        <f t="shared" si="173"/>
        <v>#VALUE!</v>
      </c>
      <c r="AI491" s="87" t="e">
        <f t="shared" si="174"/>
        <v>#VALUE!</v>
      </c>
      <c r="AJ491" s="87" t="e">
        <f t="shared" si="175"/>
        <v>#VALUE!</v>
      </c>
      <c r="AK491" s="144" t="e">
        <f t="shared" si="176"/>
        <v>#VALUE!</v>
      </c>
      <c r="AL491" s="144" t="e">
        <f t="shared" si="177"/>
        <v>#VALUE!</v>
      </c>
    </row>
    <row r="492" spans="1:38" s="77" customFormat="1" x14ac:dyDescent="0.2">
      <c r="A492" s="14"/>
      <c r="B492" s="64"/>
      <c r="C492" s="64"/>
      <c r="D492" s="152"/>
      <c r="E492" s="152"/>
      <c r="F492" s="152"/>
      <c r="G492" s="152"/>
      <c r="H492" s="152"/>
      <c r="I492" s="152"/>
      <c r="J492" s="152"/>
      <c r="K492" s="152"/>
      <c r="L492" s="152"/>
      <c r="M492" s="152"/>
      <c r="N492" s="152"/>
      <c r="O492" s="152"/>
      <c r="P492" s="152"/>
      <c r="Q492" s="152"/>
      <c r="R492" s="152"/>
      <c r="S492" s="66" t="str">
        <f t="shared" si="158"/>
        <v/>
      </c>
      <c r="T492" s="66" t="str">
        <f t="shared" si="159"/>
        <v/>
      </c>
      <c r="U492" s="66" t="str">
        <f t="shared" si="160"/>
        <v/>
      </c>
      <c r="V492" s="66" t="str">
        <f t="shared" si="161"/>
        <v/>
      </c>
      <c r="W492" s="66" t="str">
        <f t="shared" si="162"/>
        <v/>
      </c>
      <c r="X492" s="66" t="str">
        <f t="shared" si="163"/>
        <v/>
      </c>
      <c r="Y492" s="66">
        <f t="shared" si="164"/>
        <v>0</v>
      </c>
      <c r="Z492" s="66">
        <f t="shared" si="165"/>
        <v>0</v>
      </c>
      <c r="AA492" s="66" t="e">
        <f t="shared" si="166"/>
        <v>#VALUE!</v>
      </c>
      <c r="AB492" s="67" t="e">
        <f t="shared" si="167"/>
        <v>#VALUE!</v>
      </c>
      <c r="AC492" s="87" t="e">
        <f t="shared" si="168"/>
        <v>#VALUE!</v>
      </c>
      <c r="AD492" s="87" t="e">
        <f t="shared" si="169"/>
        <v>#VALUE!</v>
      </c>
      <c r="AE492" s="87" t="e">
        <f t="shared" si="170"/>
        <v>#VALUE!</v>
      </c>
      <c r="AF492" s="87" t="e">
        <f t="shared" si="171"/>
        <v>#VALUE!</v>
      </c>
      <c r="AG492" s="67" t="e">
        <f t="shared" si="172"/>
        <v>#VALUE!</v>
      </c>
      <c r="AH492" s="87" t="e">
        <f t="shared" si="173"/>
        <v>#VALUE!</v>
      </c>
      <c r="AI492" s="87" t="e">
        <f t="shared" si="174"/>
        <v>#VALUE!</v>
      </c>
      <c r="AJ492" s="87" t="e">
        <f t="shared" si="175"/>
        <v>#VALUE!</v>
      </c>
      <c r="AK492" s="144" t="e">
        <f t="shared" si="176"/>
        <v>#VALUE!</v>
      </c>
      <c r="AL492" s="144" t="e">
        <f t="shared" si="177"/>
        <v>#VALUE!</v>
      </c>
    </row>
    <row r="493" spans="1:38" s="77" customFormat="1" x14ac:dyDescent="0.2">
      <c r="A493" s="14"/>
      <c r="B493" s="64"/>
      <c r="C493" s="64"/>
      <c r="D493" s="152"/>
      <c r="E493" s="152"/>
      <c r="F493" s="152"/>
      <c r="G493" s="152"/>
      <c r="H493" s="152"/>
      <c r="I493" s="152"/>
      <c r="J493" s="152"/>
      <c r="K493" s="152"/>
      <c r="L493" s="152"/>
      <c r="M493" s="152"/>
      <c r="N493" s="152"/>
      <c r="O493" s="152"/>
      <c r="P493" s="152"/>
      <c r="Q493" s="152"/>
      <c r="R493" s="152"/>
      <c r="S493" s="66" t="str">
        <f t="shared" si="158"/>
        <v/>
      </c>
      <c r="T493" s="66" t="str">
        <f t="shared" si="159"/>
        <v/>
      </c>
      <c r="U493" s="66" t="str">
        <f t="shared" si="160"/>
        <v/>
      </c>
      <c r="V493" s="66" t="str">
        <f t="shared" si="161"/>
        <v/>
      </c>
      <c r="W493" s="66" t="str">
        <f t="shared" si="162"/>
        <v/>
      </c>
      <c r="X493" s="66" t="str">
        <f t="shared" si="163"/>
        <v/>
      </c>
      <c r="Y493" s="66">
        <f t="shared" si="164"/>
        <v>0</v>
      </c>
      <c r="Z493" s="66">
        <f t="shared" si="165"/>
        <v>0</v>
      </c>
      <c r="AA493" s="66" t="e">
        <f t="shared" si="166"/>
        <v>#VALUE!</v>
      </c>
      <c r="AB493" s="67" t="e">
        <f t="shared" si="167"/>
        <v>#VALUE!</v>
      </c>
      <c r="AC493" s="87" t="e">
        <f t="shared" si="168"/>
        <v>#VALUE!</v>
      </c>
      <c r="AD493" s="87" t="e">
        <f t="shared" si="169"/>
        <v>#VALUE!</v>
      </c>
      <c r="AE493" s="87" t="e">
        <f t="shared" si="170"/>
        <v>#VALUE!</v>
      </c>
      <c r="AF493" s="87" t="e">
        <f t="shared" si="171"/>
        <v>#VALUE!</v>
      </c>
      <c r="AG493" s="67" t="e">
        <f t="shared" si="172"/>
        <v>#VALUE!</v>
      </c>
      <c r="AH493" s="87" t="e">
        <f t="shared" si="173"/>
        <v>#VALUE!</v>
      </c>
      <c r="AI493" s="87" t="e">
        <f t="shared" si="174"/>
        <v>#VALUE!</v>
      </c>
      <c r="AJ493" s="87" t="e">
        <f t="shared" si="175"/>
        <v>#VALUE!</v>
      </c>
      <c r="AK493" s="144" t="e">
        <f t="shared" si="176"/>
        <v>#VALUE!</v>
      </c>
      <c r="AL493" s="144" t="e">
        <f t="shared" si="177"/>
        <v>#VALUE!</v>
      </c>
    </row>
    <row r="494" spans="1:38" s="77" customFormat="1" x14ac:dyDescent="0.2">
      <c r="A494" s="14"/>
      <c r="B494" s="64"/>
      <c r="C494" s="64"/>
      <c r="D494" s="152"/>
      <c r="E494" s="152"/>
      <c r="F494" s="152"/>
      <c r="G494" s="152"/>
      <c r="H494" s="152"/>
      <c r="I494" s="152"/>
      <c r="J494" s="152"/>
      <c r="K494" s="152"/>
      <c r="L494" s="152"/>
      <c r="M494" s="152"/>
      <c r="N494" s="152"/>
      <c r="O494" s="152"/>
      <c r="P494" s="152"/>
      <c r="Q494" s="152"/>
      <c r="R494" s="152"/>
      <c r="S494" s="66" t="str">
        <f t="shared" si="158"/>
        <v/>
      </c>
      <c r="T494" s="66" t="str">
        <f t="shared" si="159"/>
        <v/>
      </c>
      <c r="U494" s="66" t="str">
        <f t="shared" si="160"/>
        <v/>
      </c>
      <c r="V494" s="66" t="str">
        <f t="shared" si="161"/>
        <v/>
      </c>
      <c r="W494" s="66" t="str">
        <f t="shared" si="162"/>
        <v/>
      </c>
      <c r="X494" s="66" t="str">
        <f t="shared" si="163"/>
        <v/>
      </c>
      <c r="Y494" s="66">
        <f t="shared" si="164"/>
        <v>0</v>
      </c>
      <c r="Z494" s="66">
        <f t="shared" si="165"/>
        <v>0</v>
      </c>
      <c r="AA494" s="66" t="e">
        <f t="shared" si="166"/>
        <v>#VALUE!</v>
      </c>
      <c r="AB494" s="67" t="e">
        <f t="shared" si="167"/>
        <v>#VALUE!</v>
      </c>
      <c r="AC494" s="87" t="e">
        <f t="shared" si="168"/>
        <v>#VALUE!</v>
      </c>
      <c r="AD494" s="87" t="e">
        <f t="shared" si="169"/>
        <v>#VALUE!</v>
      </c>
      <c r="AE494" s="87" t="e">
        <f t="shared" si="170"/>
        <v>#VALUE!</v>
      </c>
      <c r="AF494" s="87" t="e">
        <f t="shared" si="171"/>
        <v>#VALUE!</v>
      </c>
      <c r="AG494" s="67" t="e">
        <f t="shared" si="172"/>
        <v>#VALUE!</v>
      </c>
      <c r="AH494" s="87" t="e">
        <f t="shared" si="173"/>
        <v>#VALUE!</v>
      </c>
      <c r="AI494" s="87" t="e">
        <f t="shared" si="174"/>
        <v>#VALUE!</v>
      </c>
      <c r="AJ494" s="87" t="e">
        <f t="shared" si="175"/>
        <v>#VALUE!</v>
      </c>
      <c r="AK494" s="144" t="e">
        <f t="shared" si="176"/>
        <v>#VALUE!</v>
      </c>
      <c r="AL494" s="144" t="e">
        <f t="shared" si="177"/>
        <v>#VALUE!</v>
      </c>
    </row>
    <row r="495" spans="1:38" s="77" customFormat="1" x14ac:dyDescent="0.2">
      <c r="A495" s="14"/>
      <c r="B495" s="64"/>
      <c r="C495" s="64"/>
      <c r="D495" s="152"/>
      <c r="E495" s="152"/>
      <c r="F495" s="152"/>
      <c r="G495" s="152"/>
      <c r="H495" s="152"/>
      <c r="I495" s="152"/>
      <c r="J495" s="152"/>
      <c r="K495" s="152"/>
      <c r="L495" s="152"/>
      <c r="M495" s="152"/>
      <c r="N495" s="152"/>
      <c r="O495" s="152"/>
      <c r="P495" s="152"/>
      <c r="Q495" s="152"/>
      <c r="R495" s="152"/>
      <c r="S495" s="66" t="str">
        <f t="shared" si="158"/>
        <v/>
      </c>
      <c r="T495" s="66" t="str">
        <f t="shared" si="159"/>
        <v/>
      </c>
      <c r="U495" s="66" t="str">
        <f t="shared" si="160"/>
        <v/>
      </c>
      <c r="V495" s="66" t="str">
        <f t="shared" si="161"/>
        <v/>
      </c>
      <c r="W495" s="66" t="str">
        <f t="shared" si="162"/>
        <v/>
      </c>
      <c r="X495" s="66" t="str">
        <f t="shared" si="163"/>
        <v/>
      </c>
      <c r="Y495" s="66">
        <f t="shared" si="164"/>
        <v>0</v>
      </c>
      <c r="Z495" s="66">
        <f t="shared" si="165"/>
        <v>0</v>
      </c>
      <c r="AA495" s="66" t="e">
        <f t="shared" si="166"/>
        <v>#VALUE!</v>
      </c>
      <c r="AB495" s="67" t="e">
        <f t="shared" si="167"/>
        <v>#VALUE!</v>
      </c>
      <c r="AC495" s="87" t="e">
        <f t="shared" si="168"/>
        <v>#VALUE!</v>
      </c>
      <c r="AD495" s="87" t="e">
        <f t="shared" si="169"/>
        <v>#VALUE!</v>
      </c>
      <c r="AE495" s="87" t="e">
        <f t="shared" si="170"/>
        <v>#VALUE!</v>
      </c>
      <c r="AF495" s="87" t="e">
        <f t="shared" si="171"/>
        <v>#VALUE!</v>
      </c>
      <c r="AG495" s="67" t="e">
        <f t="shared" si="172"/>
        <v>#VALUE!</v>
      </c>
      <c r="AH495" s="87" t="e">
        <f t="shared" si="173"/>
        <v>#VALUE!</v>
      </c>
      <c r="AI495" s="87" t="e">
        <f t="shared" si="174"/>
        <v>#VALUE!</v>
      </c>
      <c r="AJ495" s="87" t="e">
        <f t="shared" si="175"/>
        <v>#VALUE!</v>
      </c>
      <c r="AK495" s="144" t="e">
        <f t="shared" si="176"/>
        <v>#VALUE!</v>
      </c>
      <c r="AL495" s="144" t="e">
        <f t="shared" si="177"/>
        <v>#VALUE!</v>
      </c>
    </row>
    <row r="496" spans="1:38" s="77" customFormat="1" x14ac:dyDescent="0.2">
      <c r="A496" s="14"/>
      <c r="B496" s="64"/>
      <c r="C496" s="64"/>
      <c r="D496" s="152"/>
      <c r="E496" s="152"/>
      <c r="F496" s="152"/>
      <c r="G496" s="152"/>
      <c r="H496" s="152"/>
      <c r="I496" s="152"/>
      <c r="J496" s="152"/>
      <c r="K496" s="152"/>
      <c r="L496" s="152"/>
      <c r="M496" s="152"/>
      <c r="N496" s="152"/>
      <c r="O496" s="152"/>
      <c r="P496" s="152"/>
      <c r="Q496" s="152"/>
      <c r="R496" s="152"/>
      <c r="S496" s="66" t="str">
        <f t="shared" si="158"/>
        <v/>
      </c>
      <c r="T496" s="66" t="str">
        <f t="shared" si="159"/>
        <v/>
      </c>
      <c r="U496" s="66" t="str">
        <f t="shared" si="160"/>
        <v/>
      </c>
      <c r="V496" s="66" t="str">
        <f t="shared" si="161"/>
        <v/>
      </c>
      <c r="W496" s="66" t="str">
        <f t="shared" si="162"/>
        <v/>
      </c>
      <c r="X496" s="66" t="str">
        <f t="shared" si="163"/>
        <v/>
      </c>
      <c r="Y496" s="66">
        <f t="shared" si="164"/>
        <v>0</v>
      </c>
      <c r="Z496" s="66">
        <f t="shared" si="165"/>
        <v>0</v>
      </c>
      <c r="AA496" s="66" t="e">
        <f t="shared" si="166"/>
        <v>#VALUE!</v>
      </c>
      <c r="AB496" s="67" t="e">
        <f t="shared" si="167"/>
        <v>#VALUE!</v>
      </c>
      <c r="AC496" s="87" t="e">
        <f t="shared" si="168"/>
        <v>#VALUE!</v>
      </c>
      <c r="AD496" s="87" t="e">
        <f t="shared" si="169"/>
        <v>#VALUE!</v>
      </c>
      <c r="AE496" s="87" t="e">
        <f t="shared" si="170"/>
        <v>#VALUE!</v>
      </c>
      <c r="AF496" s="87" t="e">
        <f t="shared" si="171"/>
        <v>#VALUE!</v>
      </c>
      <c r="AG496" s="67" t="e">
        <f t="shared" si="172"/>
        <v>#VALUE!</v>
      </c>
      <c r="AH496" s="87" t="e">
        <f t="shared" si="173"/>
        <v>#VALUE!</v>
      </c>
      <c r="AI496" s="87" t="e">
        <f t="shared" si="174"/>
        <v>#VALUE!</v>
      </c>
      <c r="AJ496" s="87" t="e">
        <f t="shared" si="175"/>
        <v>#VALUE!</v>
      </c>
      <c r="AK496" s="144" t="e">
        <f t="shared" si="176"/>
        <v>#VALUE!</v>
      </c>
      <c r="AL496" s="144" t="e">
        <f t="shared" si="177"/>
        <v>#VALUE!</v>
      </c>
    </row>
    <row r="497" spans="1:38" s="77" customFormat="1" x14ac:dyDescent="0.2">
      <c r="A497" s="14"/>
      <c r="B497" s="64"/>
      <c r="C497" s="64"/>
      <c r="D497" s="152"/>
      <c r="E497" s="152"/>
      <c r="F497" s="152"/>
      <c r="G497" s="152"/>
      <c r="H497" s="152"/>
      <c r="I497" s="152"/>
      <c r="J497" s="152"/>
      <c r="K497" s="152"/>
      <c r="L497" s="152"/>
      <c r="M497" s="152"/>
      <c r="N497" s="152"/>
      <c r="O497" s="152"/>
      <c r="P497" s="152"/>
      <c r="Q497" s="152"/>
      <c r="R497" s="152"/>
      <c r="S497" s="66" t="str">
        <f t="shared" si="158"/>
        <v/>
      </c>
      <c r="T497" s="66" t="str">
        <f t="shared" si="159"/>
        <v/>
      </c>
      <c r="U497" s="66" t="str">
        <f t="shared" si="160"/>
        <v/>
      </c>
      <c r="V497" s="66" t="str">
        <f t="shared" si="161"/>
        <v/>
      </c>
      <c r="W497" s="66" t="str">
        <f t="shared" si="162"/>
        <v/>
      </c>
      <c r="X497" s="66" t="str">
        <f t="shared" si="163"/>
        <v/>
      </c>
      <c r="Y497" s="66">
        <f t="shared" si="164"/>
        <v>0</v>
      </c>
      <c r="Z497" s="66">
        <f t="shared" si="165"/>
        <v>0</v>
      </c>
      <c r="AA497" s="66" t="e">
        <f t="shared" si="166"/>
        <v>#VALUE!</v>
      </c>
      <c r="AB497" s="67" t="e">
        <f t="shared" si="167"/>
        <v>#VALUE!</v>
      </c>
      <c r="AC497" s="87" t="e">
        <f t="shared" si="168"/>
        <v>#VALUE!</v>
      </c>
      <c r="AD497" s="87" t="e">
        <f t="shared" si="169"/>
        <v>#VALUE!</v>
      </c>
      <c r="AE497" s="87" t="e">
        <f t="shared" si="170"/>
        <v>#VALUE!</v>
      </c>
      <c r="AF497" s="87" t="e">
        <f t="shared" si="171"/>
        <v>#VALUE!</v>
      </c>
      <c r="AG497" s="67" t="e">
        <f t="shared" si="172"/>
        <v>#VALUE!</v>
      </c>
      <c r="AH497" s="87" t="e">
        <f t="shared" si="173"/>
        <v>#VALUE!</v>
      </c>
      <c r="AI497" s="87" t="e">
        <f t="shared" si="174"/>
        <v>#VALUE!</v>
      </c>
      <c r="AJ497" s="87" t="e">
        <f t="shared" si="175"/>
        <v>#VALUE!</v>
      </c>
      <c r="AK497" s="144" t="e">
        <f t="shared" si="176"/>
        <v>#VALUE!</v>
      </c>
      <c r="AL497" s="144" t="e">
        <f t="shared" si="177"/>
        <v>#VALUE!</v>
      </c>
    </row>
    <row r="498" spans="1:38" s="77" customFormat="1" x14ac:dyDescent="0.2">
      <c r="A498" s="14"/>
      <c r="B498" s="64"/>
      <c r="C498" s="64"/>
      <c r="D498" s="152"/>
      <c r="E498" s="152"/>
      <c r="F498" s="152"/>
      <c r="G498" s="152"/>
      <c r="H498" s="152"/>
      <c r="I498" s="152"/>
      <c r="J498" s="152"/>
      <c r="K498" s="152"/>
      <c r="L498" s="152"/>
      <c r="M498" s="152"/>
      <c r="N498" s="152"/>
      <c r="O498" s="152"/>
      <c r="P498" s="152"/>
      <c r="Q498" s="152"/>
      <c r="R498" s="152"/>
      <c r="S498" s="66" t="str">
        <f t="shared" si="158"/>
        <v/>
      </c>
      <c r="T498" s="66" t="str">
        <f t="shared" si="159"/>
        <v/>
      </c>
      <c r="U498" s="66" t="str">
        <f t="shared" si="160"/>
        <v/>
      </c>
      <c r="V498" s="66" t="str">
        <f t="shared" si="161"/>
        <v/>
      </c>
      <c r="W498" s="66" t="str">
        <f t="shared" si="162"/>
        <v/>
      </c>
      <c r="X498" s="66" t="str">
        <f t="shared" si="163"/>
        <v/>
      </c>
      <c r="Y498" s="66">
        <f t="shared" si="164"/>
        <v>0</v>
      </c>
      <c r="Z498" s="66">
        <f t="shared" si="165"/>
        <v>0</v>
      </c>
      <c r="AA498" s="66" t="e">
        <f t="shared" si="166"/>
        <v>#VALUE!</v>
      </c>
      <c r="AB498" s="67" t="e">
        <f t="shared" si="167"/>
        <v>#VALUE!</v>
      </c>
      <c r="AC498" s="87" t="e">
        <f t="shared" si="168"/>
        <v>#VALUE!</v>
      </c>
      <c r="AD498" s="87" t="e">
        <f t="shared" si="169"/>
        <v>#VALUE!</v>
      </c>
      <c r="AE498" s="87" t="e">
        <f t="shared" si="170"/>
        <v>#VALUE!</v>
      </c>
      <c r="AF498" s="87" t="e">
        <f t="shared" si="171"/>
        <v>#VALUE!</v>
      </c>
      <c r="AG498" s="67" t="e">
        <f t="shared" si="172"/>
        <v>#VALUE!</v>
      </c>
      <c r="AH498" s="87" t="e">
        <f t="shared" si="173"/>
        <v>#VALUE!</v>
      </c>
      <c r="AI498" s="87" t="e">
        <f t="shared" si="174"/>
        <v>#VALUE!</v>
      </c>
      <c r="AJ498" s="87" t="e">
        <f t="shared" si="175"/>
        <v>#VALUE!</v>
      </c>
      <c r="AK498" s="144" t="e">
        <f t="shared" si="176"/>
        <v>#VALUE!</v>
      </c>
      <c r="AL498" s="144" t="e">
        <f t="shared" si="177"/>
        <v>#VALUE!</v>
      </c>
    </row>
    <row r="499" spans="1:38" s="77" customFormat="1" x14ac:dyDescent="0.2">
      <c r="A499" s="14"/>
      <c r="B499" s="64"/>
      <c r="C499" s="64"/>
      <c r="D499" s="152"/>
      <c r="E499" s="152"/>
      <c r="F499" s="152"/>
      <c r="G499" s="152"/>
      <c r="H499" s="152"/>
      <c r="I499" s="152"/>
      <c r="J499" s="152"/>
      <c r="K499" s="152"/>
      <c r="L499" s="152"/>
      <c r="M499" s="152"/>
      <c r="N499" s="152"/>
      <c r="O499" s="152"/>
      <c r="P499" s="152"/>
      <c r="Q499" s="152"/>
      <c r="R499" s="152"/>
      <c r="S499" s="66" t="str">
        <f t="shared" si="158"/>
        <v/>
      </c>
      <c r="T499" s="66" t="str">
        <f t="shared" si="159"/>
        <v/>
      </c>
      <c r="U499" s="66" t="str">
        <f t="shared" si="160"/>
        <v/>
      </c>
      <c r="V499" s="66" t="str">
        <f t="shared" si="161"/>
        <v/>
      </c>
      <c r="W499" s="66" t="str">
        <f t="shared" si="162"/>
        <v/>
      </c>
      <c r="X499" s="66" t="str">
        <f t="shared" si="163"/>
        <v/>
      </c>
      <c r="Y499" s="66">
        <f t="shared" si="164"/>
        <v>0</v>
      </c>
      <c r="Z499" s="66">
        <f t="shared" si="165"/>
        <v>0</v>
      </c>
      <c r="AA499" s="66" t="e">
        <f t="shared" si="166"/>
        <v>#VALUE!</v>
      </c>
      <c r="AB499" s="67" t="e">
        <f t="shared" si="167"/>
        <v>#VALUE!</v>
      </c>
      <c r="AC499" s="87" t="e">
        <f t="shared" si="168"/>
        <v>#VALUE!</v>
      </c>
      <c r="AD499" s="87" t="e">
        <f t="shared" si="169"/>
        <v>#VALUE!</v>
      </c>
      <c r="AE499" s="87" t="e">
        <f t="shared" si="170"/>
        <v>#VALUE!</v>
      </c>
      <c r="AF499" s="87" t="e">
        <f t="shared" si="171"/>
        <v>#VALUE!</v>
      </c>
      <c r="AG499" s="67" t="e">
        <f t="shared" si="172"/>
        <v>#VALUE!</v>
      </c>
      <c r="AH499" s="87" t="e">
        <f t="shared" si="173"/>
        <v>#VALUE!</v>
      </c>
      <c r="AI499" s="87" t="e">
        <f t="shared" si="174"/>
        <v>#VALUE!</v>
      </c>
      <c r="AJ499" s="87" t="e">
        <f t="shared" si="175"/>
        <v>#VALUE!</v>
      </c>
      <c r="AK499" s="144" t="e">
        <f t="shared" si="176"/>
        <v>#VALUE!</v>
      </c>
      <c r="AL499" s="144" t="e">
        <f t="shared" si="177"/>
        <v>#VALUE!</v>
      </c>
    </row>
    <row r="500" spans="1:38" s="77" customFormat="1" x14ac:dyDescent="0.2">
      <c r="A500" s="14"/>
      <c r="B500" s="64"/>
      <c r="C500" s="64"/>
      <c r="D500" s="152"/>
      <c r="E500" s="152"/>
      <c r="F500" s="152"/>
      <c r="G500" s="152"/>
      <c r="H500" s="152"/>
      <c r="I500" s="152"/>
      <c r="J500" s="152"/>
      <c r="K500" s="152"/>
      <c r="L500" s="152"/>
      <c r="M500" s="152"/>
      <c r="N500" s="152"/>
      <c r="O500" s="152"/>
      <c r="P500" s="152"/>
      <c r="Q500" s="152"/>
      <c r="R500" s="152"/>
      <c r="S500" s="66" t="str">
        <f t="shared" si="158"/>
        <v/>
      </c>
      <c r="T500" s="66" t="str">
        <f t="shared" si="159"/>
        <v/>
      </c>
      <c r="U500" s="66" t="str">
        <f t="shared" si="160"/>
        <v/>
      </c>
      <c r="V500" s="66" t="str">
        <f t="shared" si="161"/>
        <v/>
      </c>
      <c r="W500" s="66" t="str">
        <f t="shared" si="162"/>
        <v/>
      </c>
      <c r="X500" s="66" t="str">
        <f t="shared" si="163"/>
        <v/>
      </c>
      <c r="Y500" s="66">
        <f t="shared" si="164"/>
        <v>0</v>
      </c>
      <c r="Z500" s="66">
        <f t="shared" si="165"/>
        <v>0</v>
      </c>
      <c r="AA500" s="66" t="e">
        <f t="shared" si="166"/>
        <v>#VALUE!</v>
      </c>
      <c r="AB500" s="67" t="e">
        <f t="shared" si="167"/>
        <v>#VALUE!</v>
      </c>
      <c r="AC500" s="87" t="e">
        <f t="shared" si="168"/>
        <v>#VALUE!</v>
      </c>
      <c r="AD500" s="87" t="e">
        <f t="shared" si="169"/>
        <v>#VALUE!</v>
      </c>
      <c r="AE500" s="87" t="e">
        <f t="shared" si="170"/>
        <v>#VALUE!</v>
      </c>
      <c r="AF500" s="87" t="e">
        <f t="shared" si="171"/>
        <v>#VALUE!</v>
      </c>
      <c r="AG500" s="67" t="e">
        <f t="shared" si="172"/>
        <v>#VALUE!</v>
      </c>
      <c r="AH500" s="87" t="e">
        <f t="shared" si="173"/>
        <v>#VALUE!</v>
      </c>
      <c r="AI500" s="87" t="e">
        <f t="shared" si="174"/>
        <v>#VALUE!</v>
      </c>
      <c r="AJ500" s="87" t="e">
        <f t="shared" si="175"/>
        <v>#VALUE!</v>
      </c>
      <c r="AK500" s="144" t="e">
        <f t="shared" si="176"/>
        <v>#VALUE!</v>
      </c>
      <c r="AL500" s="144" t="e">
        <f t="shared" si="177"/>
        <v>#VALUE!</v>
      </c>
    </row>
    <row r="501" spans="1:38" s="77" customFormat="1" x14ac:dyDescent="0.2">
      <c r="A501" s="14"/>
      <c r="B501" s="64"/>
      <c r="C501" s="64"/>
      <c r="D501" s="152"/>
      <c r="E501" s="152"/>
      <c r="F501" s="152"/>
      <c r="G501" s="152"/>
      <c r="H501" s="152"/>
      <c r="I501" s="152"/>
      <c r="J501" s="152"/>
      <c r="K501" s="152"/>
      <c r="L501" s="152"/>
      <c r="M501" s="152"/>
      <c r="N501" s="152"/>
      <c r="O501" s="152"/>
      <c r="P501" s="152"/>
      <c r="Q501" s="152"/>
      <c r="R501" s="152"/>
      <c r="S501" s="66" t="str">
        <f t="shared" si="158"/>
        <v/>
      </c>
      <c r="T501" s="66" t="str">
        <f t="shared" si="159"/>
        <v/>
      </c>
      <c r="U501" s="66" t="str">
        <f t="shared" si="160"/>
        <v/>
      </c>
      <c r="V501" s="66" t="str">
        <f t="shared" si="161"/>
        <v/>
      </c>
      <c r="W501" s="66" t="str">
        <f t="shared" si="162"/>
        <v/>
      </c>
      <c r="X501" s="66" t="str">
        <f t="shared" si="163"/>
        <v/>
      </c>
      <c r="Y501" s="66">
        <f t="shared" si="164"/>
        <v>0</v>
      </c>
      <c r="Z501" s="66">
        <f t="shared" si="165"/>
        <v>0</v>
      </c>
      <c r="AA501" s="66" t="e">
        <f t="shared" si="166"/>
        <v>#VALUE!</v>
      </c>
      <c r="AB501" s="67" t="e">
        <f t="shared" si="167"/>
        <v>#VALUE!</v>
      </c>
      <c r="AC501" s="87" t="e">
        <f t="shared" si="168"/>
        <v>#VALUE!</v>
      </c>
      <c r="AD501" s="87" t="e">
        <f t="shared" si="169"/>
        <v>#VALUE!</v>
      </c>
      <c r="AE501" s="87" t="e">
        <f t="shared" si="170"/>
        <v>#VALUE!</v>
      </c>
      <c r="AF501" s="87" t="e">
        <f t="shared" si="171"/>
        <v>#VALUE!</v>
      </c>
      <c r="AG501" s="67" t="e">
        <f t="shared" si="172"/>
        <v>#VALUE!</v>
      </c>
      <c r="AH501" s="87" t="e">
        <f t="shared" si="173"/>
        <v>#VALUE!</v>
      </c>
      <c r="AI501" s="87" t="e">
        <f t="shared" si="174"/>
        <v>#VALUE!</v>
      </c>
      <c r="AJ501" s="87" t="e">
        <f t="shared" si="175"/>
        <v>#VALUE!</v>
      </c>
      <c r="AK501" s="144" t="e">
        <f t="shared" si="176"/>
        <v>#VALUE!</v>
      </c>
      <c r="AL501" s="144" t="e">
        <f t="shared" si="177"/>
        <v>#VALUE!</v>
      </c>
    </row>
    <row r="502" spans="1:38" s="77" customFormat="1" x14ac:dyDescent="0.2">
      <c r="A502" s="14"/>
      <c r="B502" s="64"/>
      <c r="C502" s="64"/>
      <c r="D502" s="152"/>
      <c r="E502" s="152"/>
      <c r="F502" s="152"/>
      <c r="G502" s="152"/>
      <c r="H502" s="152"/>
      <c r="I502" s="152"/>
      <c r="J502" s="152"/>
      <c r="K502" s="152"/>
      <c r="L502" s="152"/>
      <c r="M502" s="152"/>
      <c r="N502" s="152"/>
      <c r="O502" s="152"/>
      <c r="P502" s="152"/>
      <c r="Q502" s="152"/>
      <c r="R502" s="152"/>
      <c r="S502" s="66" t="str">
        <f t="shared" si="158"/>
        <v/>
      </c>
      <c r="T502" s="66" t="str">
        <f t="shared" si="159"/>
        <v/>
      </c>
      <c r="U502" s="66" t="str">
        <f t="shared" si="160"/>
        <v/>
      </c>
      <c r="V502" s="66" t="str">
        <f t="shared" si="161"/>
        <v/>
      </c>
      <c r="W502" s="66" t="str">
        <f t="shared" si="162"/>
        <v/>
      </c>
      <c r="X502" s="66" t="str">
        <f t="shared" si="163"/>
        <v/>
      </c>
      <c r="Y502" s="66">
        <f t="shared" si="164"/>
        <v>0</v>
      </c>
      <c r="Z502" s="66">
        <f t="shared" si="165"/>
        <v>0</v>
      </c>
      <c r="AA502" s="66" t="e">
        <f t="shared" si="166"/>
        <v>#VALUE!</v>
      </c>
      <c r="AB502" s="67" t="e">
        <f t="shared" si="167"/>
        <v>#VALUE!</v>
      </c>
      <c r="AC502" s="87" t="e">
        <f t="shared" si="168"/>
        <v>#VALUE!</v>
      </c>
      <c r="AD502" s="87" t="e">
        <f t="shared" si="169"/>
        <v>#VALUE!</v>
      </c>
      <c r="AE502" s="87" t="e">
        <f t="shared" si="170"/>
        <v>#VALUE!</v>
      </c>
      <c r="AF502" s="87" t="e">
        <f t="shared" si="171"/>
        <v>#VALUE!</v>
      </c>
      <c r="AG502" s="67" t="e">
        <f t="shared" si="172"/>
        <v>#VALUE!</v>
      </c>
      <c r="AH502" s="87" t="e">
        <f t="shared" si="173"/>
        <v>#VALUE!</v>
      </c>
      <c r="AI502" s="87" t="e">
        <f t="shared" si="174"/>
        <v>#VALUE!</v>
      </c>
      <c r="AJ502" s="87" t="e">
        <f t="shared" si="175"/>
        <v>#VALUE!</v>
      </c>
      <c r="AK502" s="144" t="e">
        <f t="shared" si="176"/>
        <v>#VALUE!</v>
      </c>
      <c r="AL502" s="144" t="e">
        <f t="shared" si="177"/>
        <v>#VALUE!</v>
      </c>
    </row>
    <row r="503" spans="1:38" s="77" customFormat="1" x14ac:dyDescent="0.2">
      <c r="A503" s="14"/>
      <c r="B503" s="64"/>
      <c r="C503" s="64"/>
      <c r="D503" s="152"/>
      <c r="E503" s="152"/>
      <c r="F503" s="152"/>
      <c r="G503" s="152"/>
      <c r="H503" s="152"/>
      <c r="I503" s="152"/>
      <c r="J503" s="152"/>
      <c r="K503" s="152"/>
      <c r="L503" s="152"/>
      <c r="M503" s="152"/>
      <c r="N503" s="152"/>
      <c r="O503" s="152"/>
      <c r="P503" s="152"/>
      <c r="Q503" s="152"/>
      <c r="R503" s="152"/>
      <c r="S503" s="66" t="str">
        <f t="shared" si="158"/>
        <v/>
      </c>
      <c r="T503" s="66" t="str">
        <f t="shared" si="159"/>
        <v/>
      </c>
      <c r="U503" s="66" t="str">
        <f t="shared" si="160"/>
        <v/>
      </c>
      <c r="V503" s="66" t="str">
        <f t="shared" si="161"/>
        <v/>
      </c>
      <c r="W503" s="66" t="str">
        <f t="shared" si="162"/>
        <v/>
      </c>
      <c r="X503" s="66" t="str">
        <f t="shared" si="163"/>
        <v/>
      </c>
      <c r="Y503" s="66">
        <f t="shared" si="164"/>
        <v>0</v>
      </c>
      <c r="Z503" s="66">
        <f t="shared" si="165"/>
        <v>0</v>
      </c>
      <c r="AA503" s="66" t="e">
        <f t="shared" si="166"/>
        <v>#VALUE!</v>
      </c>
      <c r="AB503" s="67" t="e">
        <f t="shared" si="167"/>
        <v>#VALUE!</v>
      </c>
      <c r="AC503" s="87" t="e">
        <f t="shared" si="168"/>
        <v>#VALUE!</v>
      </c>
      <c r="AD503" s="87" t="e">
        <f t="shared" si="169"/>
        <v>#VALUE!</v>
      </c>
      <c r="AE503" s="87" t="e">
        <f t="shared" si="170"/>
        <v>#VALUE!</v>
      </c>
      <c r="AF503" s="87" t="e">
        <f t="shared" si="171"/>
        <v>#VALUE!</v>
      </c>
      <c r="AG503" s="67" t="e">
        <f t="shared" si="172"/>
        <v>#VALUE!</v>
      </c>
      <c r="AH503" s="87" t="e">
        <f t="shared" si="173"/>
        <v>#VALUE!</v>
      </c>
      <c r="AI503" s="87" t="e">
        <f t="shared" si="174"/>
        <v>#VALUE!</v>
      </c>
      <c r="AJ503" s="87" t="e">
        <f t="shared" si="175"/>
        <v>#VALUE!</v>
      </c>
      <c r="AK503" s="144" t="e">
        <f t="shared" si="176"/>
        <v>#VALUE!</v>
      </c>
      <c r="AL503" s="144" t="e">
        <f t="shared" si="177"/>
        <v>#VALUE!</v>
      </c>
    </row>
    <row r="504" spans="1:38" s="77" customFormat="1" x14ac:dyDescent="0.2">
      <c r="A504" s="14"/>
      <c r="B504" s="64"/>
      <c r="C504" s="64"/>
      <c r="D504" s="152"/>
      <c r="E504" s="152"/>
      <c r="F504" s="152"/>
      <c r="G504" s="152"/>
      <c r="H504" s="152"/>
      <c r="I504" s="152"/>
      <c r="J504" s="152"/>
      <c r="K504" s="152"/>
      <c r="L504" s="152"/>
      <c r="M504" s="152"/>
      <c r="N504" s="152"/>
      <c r="O504" s="152"/>
      <c r="P504" s="152"/>
      <c r="Q504" s="152"/>
      <c r="R504" s="152"/>
      <c r="S504" s="66" t="str">
        <f t="shared" si="158"/>
        <v/>
      </c>
      <c r="T504" s="66" t="str">
        <f t="shared" si="159"/>
        <v/>
      </c>
      <c r="U504" s="66" t="str">
        <f t="shared" si="160"/>
        <v/>
      </c>
      <c r="V504" s="66" t="str">
        <f t="shared" si="161"/>
        <v/>
      </c>
      <c r="W504" s="66" t="str">
        <f t="shared" si="162"/>
        <v/>
      </c>
      <c r="X504" s="66" t="str">
        <f t="shared" si="163"/>
        <v/>
      </c>
      <c r="Y504" s="66">
        <f t="shared" si="164"/>
        <v>0</v>
      </c>
      <c r="Z504" s="66">
        <f t="shared" si="165"/>
        <v>0</v>
      </c>
      <c r="AA504" s="66" t="e">
        <f t="shared" si="166"/>
        <v>#VALUE!</v>
      </c>
      <c r="AB504" s="67" t="e">
        <f t="shared" si="167"/>
        <v>#VALUE!</v>
      </c>
      <c r="AC504" s="87" t="e">
        <f t="shared" si="168"/>
        <v>#VALUE!</v>
      </c>
      <c r="AD504" s="87" t="e">
        <f t="shared" si="169"/>
        <v>#VALUE!</v>
      </c>
      <c r="AE504" s="87" t="e">
        <f t="shared" si="170"/>
        <v>#VALUE!</v>
      </c>
      <c r="AF504" s="87" t="e">
        <f t="shared" si="171"/>
        <v>#VALUE!</v>
      </c>
      <c r="AG504" s="67" t="e">
        <f t="shared" si="172"/>
        <v>#VALUE!</v>
      </c>
      <c r="AH504" s="87" t="e">
        <f t="shared" si="173"/>
        <v>#VALUE!</v>
      </c>
      <c r="AI504" s="87" t="e">
        <f t="shared" si="174"/>
        <v>#VALUE!</v>
      </c>
      <c r="AJ504" s="87" t="e">
        <f t="shared" si="175"/>
        <v>#VALUE!</v>
      </c>
      <c r="AK504" s="144" t="e">
        <f t="shared" si="176"/>
        <v>#VALUE!</v>
      </c>
      <c r="AL504" s="144" t="e">
        <f t="shared" si="177"/>
        <v>#VALUE!</v>
      </c>
    </row>
    <row r="505" spans="1:38" s="77" customFormat="1" x14ac:dyDescent="0.2">
      <c r="A505" s="14"/>
      <c r="B505" s="64"/>
      <c r="C505" s="64"/>
      <c r="D505" s="152"/>
      <c r="E505" s="152"/>
      <c r="F505" s="152"/>
      <c r="G505" s="152"/>
      <c r="H505" s="152"/>
      <c r="I505" s="152"/>
      <c r="J505" s="152"/>
      <c r="K505" s="152"/>
      <c r="L505" s="152"/>
      <c r="M505" s="152"/>
      <c r="N505" s="152"/>
      <c r="O505" s="152"/>
      <c r="P505" s="152"/>
      <c r="Q505" s="152"/>
      <c r="R505" s="152"/>
      <c r="S505" s="66" t="str">
        <f t="shared" si="158"/>
        <v/>
      </c>
      <c r="T505" s="66" t="str">
        <f t="shared" si="159"/>
        <v/>
      </c>
      <c r="U505" s="66" t="str">
        <f t="shared" si="160"/>
        <v/>
      </c>
      <c r="V505" s="66" t="str">
        <f t="shared" si="161"/>
        <v/>
      </c>
      <c r="W505" s="66" t="str">
        <f t="shared" si="162"/>
        <v/>
      </c>
      <c r="X505" s="66" t="str">
        <f t="shared" si="163"/>
        <v/>
      </c>
      <c r="Y505" s="66">
        <f t="shared" si="164"/>
        <v>0</v>
      </c>
      <c r="Z505" s="66">
        <f t="shared" si="165"/>
        <v>0</v>
      </c>
      <c r="AA505" s="66" t="e">
        <f t="shared" si="166"/>
        <v>#VALUE!</v>
      </c>
      <c r="AB505" s="67" t="e">
        <f t="shared" si="167"/>
        <v>#VALUE!</v>
      </c>
      <c r="AC505" s="87" t="e">
        <f t="shared" si="168"/>
        <v>#VALUE!</v>
      </c>
      <c r="AD505" s="87" t="e">
        <f t="shared" si="169"/>
        <v>#VALUE!</v>
      </c>
      <c r="AE505" s="87" t="e">
        <f t="shared" si="170"/>
        <v>#VALUE!</v>
      </c>
      <c r="AF505" s="87" t="e">
        <f t="shared" si="171"/>
        <v>#VALUE!</v>
      </c>
      <c r="AG505" s="67" t="e">
        <f t="shared" si="172"/>
        <v>#VALUE!</v>
      </c>
      <c r="AH505" s="87" t="e">
        <f t="shared" si="173"/>
        <v>#VALUE!</v>
      </c>
      <c r="AI505" s="87" t="e">
        <f t="shared" si="174"/>
        <v>#VALUE!</v>
      </c>
      <c r="AJ505" s="87" t="e">
        <f t="shared" si="175"/>
        <v>#VALUE!</v>
      </c>
      <c r="AK505" s="144" t="e">
        <f t="shared" si="176"/>
        <v>#VALUE!</v>
      </c>
      <c r="AL505" s="144" t="e">
        <f t="shared" si="177"/>
        <v>#VALUE!</v>
      </c>
    </row>
    <row r="506" spans="1:38" s="77" customFormat="1" x14ac:dyDescent="0.2">
      <c r="A506" s="14"/>
      <c r="B506" s="64"/>
      <c r="C506" s="64"/>
      <c r="D506" s="152"/>
      <c r="E506" s="152"/>
      <c r="F506" s="152"/>
      <c r="G506" s="152"/>
      <c r="H506" s="152"/>
      <c r="I506" s="152"/>
      <c r="J506" s="152"/>
      <c r="K506" s="152"/>
      <c r="L506" s="152"/>
      <c r="M506" s="152"/>
      <c r="N506" s="152"/>
      <c r="O506" s="152"/>
      <c r="P506" s="152"/>
      <c r="Q506" s="152"/>
      <c r="R506" s="152"/>
      <c r="S506" s="66" t="str">
        <f t="shared" si="158"/>
        <v/>
      </c>
      <c r="T506" s="66" t="str">
        <f t="shared" si="159"/>
        <v/>
      </c>
      <c r="U506" s="66" t="str">
        <f t="shared" si="160"/>
        <v/>
      </c>
      <c r="V506" s="66" t="str">
        <f t="shared" si="161"/>
        <v/>
      </c>
      <c r="W506" s="66" t="str">
        <f t="shared" si="162"/>
        <v/>
      </c>
      <c r="X506" s="66" t="str">
        <f t="shared" si="163"/>
        <v/>
      </c>
      <c r="Y506" s="66">
        <f t="shared" si="164"/>
        <v>0</v>
      </c>
      <c r="Z506" s="66">
        <f t="shared" si="165"/>
        <v>0</v>
      </c>
      <c r="AA506" s="66" t="e">
        <f t="shared" si="166"/>
        <v>#VALUE!</v>
      </c>
      <c r="AB506" s="67" t="e">
        <f t="shared" si="167"/>
        <v>#VALUE!</v>
      </c>
      <c r="AC506" s="87" t="e">
        <f t="shared" si="168"/>
        <v>#VALUE!</v>
      </c>
      <c r="AD506" s="87" t="e">
        <f t="shared" si="169"/>
        <v>#VALUE!</v>
      </c>
      <c r="AE506" s="87" t="e">
        <f t="shared" si="170"/>
        <v>#VALUE!</v>
      </c>
      <c r="AF506" s="87" t="e">
        <f t="shared" si="171"/>
        <v>#VALUE!</v>
      </c>
      <c r="AG506" s="67" t="e">
        <f t="shared" si="172"/>
        <v>#VALUE!</v>
      </c>
      <c r="AH506" s="87" t="e">
        <f t="shared" si="173"/>
        <v>#VALUE!</v>
      </c>
      <c r="AI506" s="87" t="e">
        <f t="shared" si="174"/>
        <v>#VALUE!</v>
      </c>
      <c r="AJ506" s="87" t="e">
        <f t="shared" si="175"/>
        <v>#VALUE!</v>
      </c>
      <c r="AK506" s="144" t="e">
        <f t="shared" si="176"/>
        <v>#VALUE!</v>
      </c>
      <c r="AL506" s="144" t="e">
        <f t="shared" si="177"/>
        <v>#VALUE!</v>
      </c>
    </row>
    <row r="507" spans="1:38" s="77" customFormat="1" x14ac:dyDescent="0.2">
      <c r="A507" s="14"/>
      <c r="B507" s="64"/>
      <c r="C507" s="64"/>
      <c r="D507" s="152"/>
      <c r="E507" s="152"/>
      <c r="F507" s="152"/>
      <c r="G507" s="152"/>
      <c r="H507" s="152"/>
      <c r="I507" s="152"/>
      <c r="J507" s="152"/>
      <c r="K507" s="152"/>
      <c r="L507" s="152"/>
      <c r="M507" s="152"/>
      <c r="N507" s="152"/>
      <c r="O507" s="152"/>
      <c r="P507" s="152"/>
      <c r="Q507" s="152"/>
      <c r="R507" s="152"/>
      <c r="S507" s="66" t="str">
        <f t="shared" si="158"/>
        <v/>
      </c>
      <c r="T507" s="66" t="str">
        <f t="shared" si="159"/>
        <v/>
      </c>
      <c r="U507" s="66" t="str">
        <f t="shared" si="160"/>
        <v/>
      </c>
      <c r="V507" s="66" t="str">
        <f t="shared" si="161"/>
        <v/>
      </c>
      <c r="W507" s="66" t="str">
        <f t="shared" si="162"/>
        <v/>
      </c>
      <c r="X507" s="66" t="str">
        <f t="shared" si="163"/>
        <v/>
      </c>
      <c r="Y507" s="66">
        <f t="shared" si="164"/>
        <v>0</v>
      </c>
      <c r="Z507" s="66">
        <f t="shared" si="165"/>
        <v>0</v>
      </c>
      <c r="AA507" s="66" t="e">
        <f t="shared" si="166"/>
        <v>#VALUE!</v>
      </c>
      <c r="AB507" s="67" t="e">
        <f t="shared" si="167"/>
        <v>#VALUE!</v>
      </c>
      <c r="AC507" s="87" t="e">
        <f t="shared" si="168"/>
        <v>#VALUE!</v>
      </c>
      <c r="AD507" s="87" t="e">
        <f t="shared" si="169"/>
        <v>#VALUE!</v>
      </c>
      <c r="AE507" s="87" t="e">
        <f t="shared" si="170"/>
        <v>#VALUE!</v>
      </c>
      <c r="AF507" s="87" t="e">
        <f t="shared" si="171"/>
        <v>#VALUE!</v>
      </c>
      <c r="AG507" s="67" t="e">
        <f t="shared" si="172"/>
        <v>#VALUE!</v>
      </c>
      <c r="AH507" s="87" t="e">
        <f t="shared" si="173"/>
        <v>#VALUE!</v>
      </c>
      <c r="AI507" s="87" t="e">
        <f t="shared" si="174"/>
        <v>#VALUE!</v>
      </c>
      <c r="AJ507" s="87" t="e">
        <f t="shared" si="175"/>
        <v>#VALUE!</v>
      </c>
      <c r="AK507" s="144" t="e">
        <f t="shared" si="176"/>
        <v>#VALUE!</v>
      </c>
      <c r="AL507" s="144" t="e">
        <f t="shared" si="177"/>
        <v>#VALUE!</v>
      </c>
    </row>
    <row r="508" spans="1:38" s="77" customFormat="1" x14ac:dyDescent="0.2">
      <c r="A508" s="14"/>
      <c r="B508" s="64"/>
      <c r="C508" s="64"/>
      <c r="D508" s="152"/>
      <c r="E508" s="152"/>
      <c r="F508" s="152"/>
      <c r="G508" s="152"/>
      <c r="H508" s="152"/>
      <c r="I508" s="152"/>
      <c r="J508" s="152"/>
      <c r="K508" s="152"/>
      <c r="L508" s="152"/>
      <c r="M508" s="152"/>
      <c r="N508" s="152"/>
      <c r="O508" s="152"/>
      <c r="P508" s="152"/>
      <c r="Q508" s="152"/>
      <c r="R508" s="152"/>
      <c r="S508" s="66" t="str">
        <f t="shared" si="158"/>
        <v/>
      </c>
      <c r="T508" s="66" t="str">
        <f t="shared" si="159"/>
        <v/>
      </c>
      <c r="U508" s="66" t="str">
        <f t="shared" si="160"/>
        <v/>
      </c>
      <c r="V508" s="66" t="str">
        <f t="shared" si="161"/>
        <v/>
      </c>
      <c r="W508" s="66" t="str">
        <f t="shared" si="162"/>
        <v/>
      </c>
      <c r="X508" s="66" t="str">
        <f t="shared" si="163"/>
        <v/>
      </c>
      <c r="Y508" s="66">
        <f t="shared" si="164"/>
        <v>0</v>
      </c>
      <c r="Z508" s="66">
        <f t="shared" si="165"/>
        <v>0</v>
      </c>
      <c r="AA508" s="66" t="e">
        <f t="shared" si="166"/>
        <v>#VALUE!</v>
      </c>
      <c r="AB508" s="67" t="e">
        <f t="shared" si="167"/>
        <v>#VALUE!</v>
      </c>
      <c r="AC508" s="87" t="e">
        <f t="shared" si="168"/>
        <v>#VALUE!</v>
      </c>
      <c r="AD508" s="87" t="e">
        <f t="shared" si="169"/>
        <v>#VALUE!</v>
      </c>
      <c r="AE508" s="87" t="e">
        <f t="shared" si="170"/>
        <v>#VALUE!</v>
      </c>
      <c r="AF508" s="87" t="e">
        <f t="shared" si="171"/>
        <v>#VALUE!</v>
      </c>
      <c r="AG508" s="67" t="e">
        <f t="shared" si="172"/>
        <v>#VALUE!</v>
      </c>
      <c r="AH508" s="87" t="e">
        <f t="shared" si="173"/>
        <v>#VALUE!</v>
      </c>
      <c r="AI508" s="87" t="e">
        <f t="shared" si="174"/>
        <v>#VALUE!</v>
      </c>
      <c r="AJ508" s="87" t="e">
        <f t="shared" si="175"/>
        <v>#VALUE!</v>
      </c>
      <c r="AK508" s="144" t="e">
        <f t="shared" si="176"/>
        <v>#VALUE!</v>
      </c>
      <c r="AL508" s="144" t="e">
        <f t="shared" si="177"/>
        <v>#VALUE!</v>
      </c>
    </row>
    <row r="509" spans="1:38" s="77" customFormat="1" x14ac:dyDescent="0.2">
      <c r="A509" s="14"/>
      <c r="B509" s="64"/>
      <c r="C509" s="64"/>
      <c r="D509" s="152"/>
      <c r="E509" s="152"/>
      <c r="F509" s="152"/>
      <c r="G509" s="152"/>
      <c r="H509" s="152"/>
      <c r="I509" s="152"/>
      <c r="J509" s="152"/>
      <c r="K509" s="152"/>
      <c r="L509" s="152"/>
      <c r="M509" s="152"/>
      <c r="N509" s="152"/>
      <c r="O509" s="152"/>
      <c r="P509" s="152"/>
      <c r="Q509" s="152"/>
      <c r="R509" s="152"/>
      <c r="S509" s="66" t="str">
        <f t="shared" si="158"/>
        <v/>
      </c>
      <c r="T509" s="66" t="str">
        <f t="shared" si="159"/>
        <v/>
      </c>
      <c r="U509" s="66" t="str">
        <f t="shared" si="160"/>
        <v/>
      </c>
      <c r="V509" s="66" t="str">
        <f t="shared" si="161"/>
        <v/>
      </c>
      <c r="W509" s="66" t="str">
        <f t="shared" si="162"/>
        <v/>
      </c>
      <c r="X509" s="66" t="str">
        <f t="shared" si="163"/>
        <v/>
      </c>
      <c r="Y509" s="66">
        <f t="shared" si="164"/>
        <v>0</v>
      </c>
      <c r="Z509" s="66">
        <f t="shared" si="165"/>
        <v>0</v>
      </c>
      <c r="AA509" s="66" t="e">
        <f t="shared" si="166"/>
        <v>#VALUE!</v>
      </c>
      <c r="AB509" s="67" t="e">
        <f t="shared" si="167"/>
        <v>#VALUE!</v>
      </c>
      <c r="AC509" s="87" t="e">
        <f t="shared" si="168"/>
        <v>#VALUE!</v>
      </c>
      <c r="AD509" s="87" t="e">
        <f t="shared" si="169"/>
        <v>#VALUE!</v>
      </c>
      <c r="AE509" s="87" t="e">
        <f t="shared" si="170"/>
        <v>#VALUE!</v>
      </c>
      <c r="AF509" s="87" t="e">
        <f t="shared" si="171"/>
        <v>#VALUE!</v>
      </c>
      <c r="AG509" s="67" t="e">
        <f t="shared" si="172"/>
        <v>#VALUE!</v>
      </c>
      <c r="AH509" s="87" t="e">
        <f t="shared" si="173"/>
        <v>#VALUE!</v>
      </c>
      <c r="AI509" s="87" t="e">
        <f t="shared" si="174"/>
        <v>#VALUE!</v>
      </c>
      <c r="AJ509" s="87" t="e">
        <f t="shared" si="175"/>
        <v>#VALUE!</v>
      </c>
      <c r="AK509" s="144" t="e">
        <f t="shared" si="176"/>
        <v>#VALUE!</v>
      </c>
      <c r="AL509" s="144" t="e">
        <f t="shared" si="177"/>
        <v>#VALUE!</v>
      </c>
    </row>
    <row r="510" spans="1:38" s="77" customFormat="1" x14ac:dyDescent="0.2">
      <c r="A510" s="14"/>
      <c r="B510" s="64"/>
      <c r="C510" s="64"/>
      <c r="D510" s="152"/>
      <c r="E510" s="152"/>
      <c r="F510" s="152"/>
      <c r="G510" s="152"/>
      <c r="H510" s="152"/>
      <c r="I510" s="152"/>
      <c r="J510" s="152"/>
      <c r="K510" s="152"/>
      <c r="L510" s="152"/>
      <c r="M510" s="152"/>
      <c r="N510" s="152"/>
      <c r="O510" s="152"/>
      <c r="P510" s="152"/>
      <c r="Q510" s="152"/>
      <c r="R510" s="152"/>
      <c r="S510" s="66" t="str">
        <f t="shared" si="158"/>
        <v/>
      </c>
      <c r="T510" s="66" t="str">
        <f t="shared" si="159"/>
        <v/>
      </c>
      <c r="U510" s="66" t="str">
        <f t="shared" si="160"/>
        <v/>
      </c>
      <c r="V510" s="66" t="str">
        <f t="shared" si="161"/>
        <v/>
      </c>
      <c r="W510" s="66" t="str">
        <f t="shared" si="162"/>
        <v/>
      </c>
      <c r="X510" s="66" t="str">
        <f t="shared" si="163"/>
        <v/>
      </c>
      <c r="Y510" s="66">
        <f t="shared" si="164"/>
        <v>0</v>
      </c>
      <c r="Z510" s="66">
        <f t="shared" si="165"/>
        <v>0</v>
      </c>
      <c r="AA510" s="66" t="e">
        <f t="shared" si="166"/>
        <v>#VALUE!</v>
      </c>
      <c r="AB510" s="67" t="e">
        <f t="shared" si="167"/>
        <v>#VALUE!</v>
      </c>
      <c r="AC510" s="87" t="e">
        <f t="shared" si="168"/>
        <v>#VALUE!</v>
      </c>
      <c r="AD510" s="87" t="e">
        <f t="shared" si="169"/>
        <v>#VALUE!</v>
      </c>
      <c r="AE510" s="87" t="e">
        <f t="shared" si="170"/>
        <v>#VALUE!</v>
      </c>
      <c r="AF510" s="87" t="e">
        <f t="shared" si="171"/>
        <v>#VALUE!</v>
      </c>
      <c r="AG510" s="67" t="e">
        <f t="shared" si="172"/>
        <v>#VALUE!</v>
      </c>
      <c r="AH510" s="87" t="e">
        <f t="shared" si="173"/>
        <v>#VALUE!</v>
      </c>
      <c r="AI510" s="87" t="e">
        <f t="shared" si="174"/>
        <v>#VALUE!</v>
      </c>
      <c r="AJ510" s="87" t="e">
        <f t="shared" si="175"/>
        <v>#VALUE!</v>
      </c>
      <c r="AK510" s="144" t="e">
        <f t="shared" si="176"/>
        <v>#VALUE!</v>
      </c>
      <c r="AL510" s="144" t="e">
        <f t="shared" si="177"/>
        <v>#VALUE!</v>
      </c>
    </row>
    <row r="511" spans="1:38" s="77" customFormat="1" x14ac:dyDescent="0.2">
      <c r="A511" s="14"/>
      <c r="B511" s="64"/>
      <c r="C511" s="64"/>
      <c r="D511" s="152"/>
      <c r="E511" s="152"/>
      <c r="F511" s="152"/>
      <c r="G511" s="152"/>
      <c r="H511" s="152"/>
      <c r="I511" s="152"/>
      <c r="J511" s="152"/>
      <c r="K511" s="152"/>
      <c r="L511" s="152"/>
      <c r="M511" s="152"/>
      <c r="N511" s="152"/>
      <c r="O511" s="152"/>
      <c r="P511" s="152"/>
      <c r="Q511" s="152"/>
      <c r="R511" s="152"/>
      <c r="S511" s="66" t="str">
        <f t="shared" si="158"/>
        <v/>
      </c>
      <c r="T511" s="66" t="str">
        <f t="shared" si="159"/>
        <v/>
      </c>
      <c r="U511" s="66" t="str">
        <f t="shared" si="160"/>
        <v/>
      </c>
      <c r="V511" s="66" t="str">
        <f t="shared" si="161"/>
        <v/>
      </c>
      <c r="W511" s="66" t="str">
        <f t="shared" si="162"/>
        <v/>
      </c>
      <c r="X511" s="66" t="str">
        <f t="shared" si="163"/>
        <v/>
      </c>
      <c r="Y511" s="66">
        <f t="shared" si="164"/>
        <v>0</v>
      </c>
      <c r="Z511" s="66">
        <f t="shared" si="165"/>
        <v>0</v>
      </c>
      <c r="AA511" s="66" t="e">
        <f t="shared" si="166"/>
        <v>#VALUE!</v>
      </c>
      <c r="AB511" s="67" t="e">
        <f t="shared" si="167"/>
        <v>#VALUE!</v>
      </c>
      <c r="AC511" s="87" t="e">
        <f t="shared" si="168"/>
        <v>#VALUE!</v>
      </c>
      <c r="AD511" s="87" t="e">
        <f t="shared" si="169"/>
        <v>#VALUE!</v>
      </c>
      <c r="AE511" s="87" t="e">
        <f t="shared" si="170"/>
        <v>#VALUE!</v>
      </c>
      <c r="AF511" s="87" t="e">
        <f t="shared" si="171"/>
        <v>#VALUE!</v>
      </c>
      <c r="AG511" s="67" t="e">
        <f t="shared" si="172"/>
        <v>#VALUE!</v>
      </c>
      <c r="AH511" s="87" t="e">
        <f t="shared" si="173"/>
        <v>#VALUE!</v>
      </c>
      <c r="AI511" s="87" t="e">
        <f t="shared" si="174"/>
        <v>#VALUE!</v>
      </c>
      <c r="AJ511" s="87" t="e">
        <f t="shared" si="175"/>
        <v>#VALUE!</v>
      </c>
      <c r="AK511" s="144" t="e">
        <f t="shared" si="176"/>
        <v>#VALUE!</v>
      </c>
      <c r="AL511" s="144" t="e">
        <f t="shared" si="177"/>
        <v>#VALUE!</v>
      </c>
    </row>
    <row r="512" spans="1:38" s="77" customFormat="1" x14ac:dyDescent="0.2">
      <c r="A512" s="14"/>
      <c r="B512" s="64"/>
      <c r="C512" s="64"/>
      <c r="D512" s="152"/>
      <c r="E512" s="152"/>
      <c r="F512" s="152"/>
      <c r="G512" s="152"/>
      <c r="H512" s="152"/>
      <c r="I512" s="152"/>
      <c r="J512" s="152"/>
      <c r="K512" s="152"/>
      <c r="L512" s="152"/>
      <c r="M512" s="152"/>
      <c r="N512" s="152"/>
      <c r="O512" s="152"/>
      <c r="P512" s="152"/>
      <c r="Q512" s="152"/>
      <c r="R512" s="152"/>
      <c r="S512" s="66" t="str">
        <f t="shared" si="158"/>
        <v/>
      </c>
      <c r="T512" s="66" t="str">
        <f t="shared" si="159"/>
        <v/>
      </c>
      <c r="U512" s="66" t="str">
        <f t="shared" si="160"/>
        <v/>
      </c>
      <c r="V512" s="66" t="str">
        <f t="shared" si="161"/>
        <v/>
      </c>
      <c r="W512" s="66" t="str">
        <f t="shared" si="162"/>
        <v/>
      </c>
      <c r="X512" s="66" t="str">
        <f t="shared" si="163"/>
        <v/>
      </c>
      <c r="Y512" s="66">
        <f t="shared" si="164"/>
        <v>0</v>
      </c>
      <c r="Z512" s="66">
        <f t="shared" si="165"/>
        <v>0</v>
      </c>
      <c r="AA512" s="66" t="e">
        <f t="shared" si="166"/>
        <v>#VALUE!</v>
      </c>
      <c r="AB512" s="67" t="e">
        <f t="shared" si="167"/>
        <v>#VALUE!</v>
      </c>
      <c r="AC512" s="87" t="e">
        <f t="shared" si="168"/>
        <v>#VALUE!</v>
      </c>
      <c r="AD512" s="87" t="e">
        <f t="shared" si="169"/>
        <v>#VALUE!</v>
      </c>
      <c r="AE512" s="87" t="e">
        <f t="shared" si="170"/>
        <v>#VALUE!</v>
      </c>
      <c r="AF512" s="87" t="e">
        <f t="shared" si="171"/>
        <v>#VALUE!</v>
      </c>
      <c r="AG512" s="67" t="e">
        <f t="shared" si="172"/>
        <v>#VALUE!</v>
      </c>
      <c r="AH512" s="87" t="e">
        <f t="shared" si="173"/>
        <v>#VALUE!</v>
      </c>
      <c r="AI512" s="87" t="e">
        <f t="shared" si="174"/>
        <v>#VALUE!</v>
      </c>
      <c r="AJ512" s="87" t="e">
        <f t="shared" si="175"/>
        <v>#VALUE!</v>
      </c>
      <c r="AK512" s="144" t="e">
        <f t="shared" si="176"/>
        <v>#VALUE!</v>
      </c>
      <c r="AL512" s="144" t="e">
        <f t="shared" si="177"/>
        <v>#VALUE!</v>
      </c>
    </row>
    <row r="513" spans="1:38" s="77" customFormat="1" x14ac:dyDescent="0.2">
      <c r="A513" s="14"/>
      <c r="B513" s="64"/>
      <c r="C513" s="64"/>
      <c r="D513" s="152"/>
      <c r="E513" s="152"/>
      <c r="F513" s="152"/>
      <c r="G513" s="152"/>
      <c r="H513" s="152"/>
      <c r="I513" s="152"/>
      <c r="J513" s="152"/>
      <c r="K513" s="152"/>
      <c r="L513" s="152"/>
      <c r="M513" s="152"/>
      <c r="N513" s="152"/>
      <c r="O513" s="152"/>
      <c r="P513" s="152"/>
      <c r="Q513" s="152"/>
      <c r="R513" s="152"/>
      <c r="S513" s="66" t="str">
        <f t="shared" si="158"/>
        <v/>
      </c>
      <c r="T513" s="66" t="str">
        <f t="shared" si="159"/>
        <v/>
      </c>
      <c r="U513" s="66" t="str">
        <f t="shared" si="160"/>
        <v/>
      </c>
      <c r="V513" s="66" t="str">
        <f t="shared" si="161"/>
        <v/>
      </c>
      <c r="W513" s="66" t="str">
        <f t="shared" si="162"/>
        <v/>
      </c>
      <c r="X513" s="66" t="str">
        <f t="shared" si="163"/>
        <v/>
      </c>
      <c r="Y513" s="66">
        <f t="shared" si="164"/>
        <v>0</v>
      </c>
      <c r="Z513" s="66">
        <f t="shared" si="165"/>
        <v>0</v>
      </c>
      <c r="AA513" s="66" t="e">
        <f t="shared" si="166"/>
        <v>#VALUE!</v>
      </c>
      <c r="AB513" s="67" t="e">
        <f t="shared" si="167"/>
        <v>#VALUE!</v>
      </c>
      <c r="AC513" s="87" t="e">
        <f t="shared" si="168"/>
        <v>#VALUE!</v>
      </c>
      <c r="AD513" s="87" t="e">
        <f t="shared" si="169"/>
        <v>#VALUE!</v>
      </c>
      <c r="AE513" s="87" t="e">
        <f t="shared" si="170"/>
        <v>#VALUE!</v>
      </c>
      <c r="AF513" s="87" t="e">
        <f t="shared" si="171"/>
        <v>#VALUE!</v>
      </c>
      <c r="AG513" s="67" t="e">
        <f t="shared" si="172"/>
        <v>#VALUE!</v>
      </c>
      <c r="AH513" s="87" t="e">
        <f t="shared" si="173"/>
        <v>#VALUE!</v>
      </c>
      <c r="AI513" s="87" t="e">
        <f t="shared" si="174"/>
        <v>#VALUE!</v>
      </c>
      <c r="AJ513" s="87" t="e">
        <f t="shared" si="175"/>
        <v>#VALUE!</v>
      </c>
      <c r="AK513" s="144" t="e">
        <f t="shared" si="176"/>
        <v>#VALUE!</v>
      </c>
      <c r="AL513" s="144" t="e">
        <f t="shared" si="177"/>
        <v>#VALUE!</v>
      </c>
    </row>
    <row r="514" spans="1:38" s="77" customFormat="1" x14ac:dyDescent="0.2">
      <c r="A514" s="14"/>
      <c r="B514" s="64"/>
      <c r="C514" s="64"/>
      <c r="D514" s="152"/>
      <c r="E514" s="152"/>
      <c r="F514" s="152"/>
      <c r="G514" s="152"/>
      <c r="H514" s="152"/>
      <c r="I514" s="152"/>
      <c r="J514" s="152"/>
      <c r="K514" s="152"/>
      <c r="L514" s="152"/>
      <c r="M514" s="152"/>
      <c r="N514" s="152"/>
      <c r="O514" s="152"/>
      <c r="P514" s="152"/>
      <c r="Q514" s="152"/>
      <c r="R514" s="152"/>
      <c r="S514" s="66" t="str">
        <f t="shared" si="158"/>
        <v/>
      </c>
      <c r="T514" s="66" t="str">
        <f t="shared" si="159"/>
        <v/>
      </c>
      <c r="U514" s="66" t="str">
        <f t="shared" si="160"/>
        <v/>
      </c>
      <c r="V514" s="66" t="str">
        <f t="shared" si="161"/>
        <v/>
      </c>
      <c r="W514" s="66" t="str">
        <f t="shared" si="162"/>
        <v/>
      </c>
      <c r="X514" s="66" t="str">
        <f t="shared" si="163"/>
        <v/>
      </c>
      <c r="Y514" s="66">
        <f t="shared" si="164"/>
        <v>0</v>
      </c>
      <c r="Z514" s="66">
        <f t="shared" si="165"/>
        <v>0</v>
      </c>
      <c r="AA514" s="66" t="e">
        <f t="shared" si="166"/>
        <v>#VALUE!</v>
      </c>
      <c r="AB514" s="67" t="e">
        <f t="shared" si="167"/>
        <v>#VALUE!</v>
      </c>
      <c r="AC514" s="87" t="e">
        <f t="shared" si="168"/>
        <v>#VALUE!</v>
      </c>
      <c r="AD514" s="87" t="e">
        <f t="shared" si="169"/>
        <v>#VALUE!</v>
      </c>
      <c r="AE514" s="87" t="e">
        <f t="shared" si="170"/>
        <v>#VALUE!</v>
      </c>
      <c r="AF514" s="87" t="e">
        <f t="shared" si="171"/>
        <v>#VALUE!</v>
      </c>
      <c r="AG514" s="67" t="e">
        <f t="shared" si="172"/>
        <v>#VALUE!</v>
      </c>
      <c r="AH514" s="87" t="e">
        <f t="shared" si="173"/>
        <v>#VALUE!</v>
      </c>
      <c r="AI514" s="87" t="e">
        <f t="shared" si="174"/>
        <v>#VALUE!</v>
      </c>
      <c r="AJ514" s="87" t="e">
        <f t="shared" si="175"/>
        <v>#VALUE!</v>
      </c>
      <c r="AK514" s="144" t="e">
        <f t="shared" si="176"/>
        <v>#VALUE!</v>
      </c>
      <c r="AL514" s="144" t="e">
        <f t="shared" si="177"/>
        <v>#VALUE!</v>
      </c>
    </row>
    <row r="515" spans="1:38" s="77" customFormat="1" x14ac:dyDescent="0.2">
      <c r="A515" s="14"/>
      <c r="B515" s="64"/>
      <c r="C515" s="64"/>
      <c r="D515" s="152"/>
      <c r="E515" s="152"/>
      <c r="F515" s="152"/>
      <c r="G515" s="152"/>
      <c r="H515" s="152"/>
      <c r="I515" s="152"/>
      <c r="J515" s="152"/>
      <c r="K515" s="152"/>
      <c r="L515" s="152"/>
      <c r="M515" s="152"/>
      <c r="N515" s="152"/>
      <c r="O515" s="152"/>
      <c r="P515" s="152"/>
      <c r="Q515" s="152"/>
      <c r="R515" s="152"/>
      <c r="S515" s="66" t="str">
        <f t="shared" ref="S515:S578" si="178">IFERROR(Q515*(Y515/(Y515+Z515+R515)),"")</f>
        <v/>
      </c>
      <c r="T515" s="66" t="str">
        <f t="shared" ref="T515:T578" si="179">IFERROR(Q515*(Z515/(Y515+Z515+R515)),"")</f>
        <v/>
      </c>
      <c r="U515" s="66" t="str">
        <f t="shared" ref="U515:U578" si="180">IFERROR(Q515*(R515/(Y515+Z515+R515)),"")</f>
        <v/>
      </c>
      <c r="V515" s="66" t="str">
        <f t="shared" ref="V515:V578" si="181">IFERROR(E515+G515+I515+K515+M515+S515+O515,"")</f>
        <v/>
      </c>
      <c r="W515" s="66" t="str">
        <f t="shared" ref="W515:W578" si="182">IFERROR(F515+H515+J515+L515+N515+T515+P515,"")</f>
        <v/>
      </c>
      <c r="X515" s="66" t="str">
        <f t="shared" ref="X515:X578" si="183">IFERROR(R515+U515,"")</f>
        <v/>
      </c>
      <c r="Y515" s="66">
        <f t="shared" ref="Y515:Y578" si="184">E515+G515+I515+K515+M515+O515</f>
        <v>0</v>
      </c>
      <c r="Z515" s="66">
        <f t="shared" ref="Z515:Z578" si="185">F515+H515+J515+L515+N515+P515</f>
        <v>0</v>
      </c>
      <c r="AA515" s="66" t="e">
        <f t="shared" ref="AA515:AA578" si="186">V515+W515+X515</f>
        <v>#VALUE!</v>
      </c>
      <c r="AB515" s="67" t="e">
        <f t="shared" ref="AB515:AB578" si="187">V515/(V515+W515+X515)</f>
        <v>#VALUE!</v>
      </c>
      <c r="AC515" s="87" t="e">
        <f t="shared" ref="AC515:AC578" si="188">W515/(V515+W515+X515)</f>
        <v>#VALUE!</v>
      </c>
      <c r="AD515" s="87" t="e">
        <f t="shared" ref="AD515:AD578" si="189">X515/(V515+W515+X515)</f>
        <v>#VALUE!</v>
      </c>
      <c r="AE515" s="87" t="e">
        <f t="shared" ref="AE515:AE578" si="190">E515/AA515</f>
        <v>#VALUE!</v>
      </c>
      <c r="AF515" s="87" t="e">
        <f t="shared" ref="AF515:AF578" si="191">G515/AA515</f>
        <v>#VALUE!</v>
      </c>
      <c r="AG515" s="67" t="e">
        <f t="shared" ref="AG515:AG578" si="192">I515/AA515</f>
        <v>#VALUE!</v>
      </c>
      <c r="AH515" s="87" t="e">
        <f t="shared" ref="AH515:AH578" si="193">K515/AA515</f>
        <v>#VALUE!</v>
      </c>
      <c r="AI515" s="87" t="e">
        <f t="shared" ref="AI515:AI578" si="194">M515/AA515</f>
        <v>#VALUE!</v>
      </c>
      <c r="AJ515" s="87" t="e">
        <f t="shared" ref="AJ515:AJ578" si="195">Q515/AA515</f>
        <v>#VALUE!</v>
      </c>
      <c r="AK515" s="144" t="e">
        <f t="shared" ref="AK515:AK578" si="196">D515-AA515</f>
        <v>#VALUE!</v>
      </c>
      <c r="AL515" s="144" t="e">
        <f t="shared" ref="AL515:AL578" si="197">AK515/D515*100</f>
        <v>#VALUE!</v>
      </c>
    </row>
    <row r="516" spans="1:38" s="77" customFormat="1" x14ac:dyDescent="0.2">
      <c r="A516" s="14"/>
      <c r="B516" s="64"/>
      <c r="C516" s="64"/>
      <c r="D516" s="152"/>
      <c r="E516" s="152"/>
      <c r="F516" s="152"/>
      <c r="G516" s="152"/>
      <c r="H516" s="152"/>
      <c r="I516" s="152"/>
      <c r="J516" s="152"/>
      <c r="K516" s="152"/>
      <c r="L516" s="152"/>
      <c r="M516" s="152"/>
      <c r="N516" s="152"/>
      <c r="O516" s="152"/>
      <c r="P516" s="152"/>
      <c r="Q516" s="152"/>
      <c r="R516" s="152"/>
      <c r="S516" s="66" t="str">
        <f t="shared" si="178"/>
        <v/>
      </c>
      <c r="T516" s="66" t="str">
        <f t="shared" si="179"/>
        <v/>
      </c>
      <c r="U516" s="66" t="str">
        <f t="shared" si="180"/>
        <v/>
      </c>
      <c r="V516" s="66" t="str">
        <f t="shared" si="181"/>
        <v/>
      </c>
      <c r="W516" s="66" t="str">
        <f t="shared" si="182"/>
        <v/>
      </c>
      <c r="X516" s="66" t="str">
        <f t="shared" si="183"/>
        <v/>
      </c>
      <c r="Y516" s="66">
        <f t="shared" si="184"/>
        <v>0</v>
      </c>
      <c r="Z516" s="66">
        <f t="shared" si="185"/>
        <v>0</v>
      </c>
      <c r="AA516" s="66" t="e">
        <f t="shared" si="186"/>
        <v>#VALUE!</v>
      </c>
      <c r="AB516" s="67" t="e">
        <f t="shared" si="187"/>
        <v>#VALUE!</v>
      </c>
      <c r="AC516" s="87" t="e">
        <f t="shared" si="188"/>
        <v>#VALUE!</v>
      </c>
      <c r="AD516" s="87" t="e">
        <f t="shared" si="189"/>
        <v>#VALUE!</v>
      </c>
      <c r="AE516" s="87" t="e">
        <f t="shared" si="190"/>
        <v>#VALUE!</v>
      </c>
      <c r="AF516" s="87" t="e">
        <f t="shared" si="191"/>
        <v>#VALUE!</v>
      </c>
      <c r="AG516" s="67" t="e">
        <f t="shared" si="192"/>
        <v>#VALUE!</v>
      </c>
      <c r="AH516" s="87" t="e">
        <f t="shared" si="193"/>
        <v>#VALUE!</v>
      </c>
      <c r="AI516" s="87" t="e">
        <f t="shared" si="194"/>
        <v>#VALUE!</v>
      </c>
      <c r="AJ516" s="87" t="e">
        <f t="shared" si="195"/>
        <v>#VALUE!</v>
      </c>
      <c r="AK516" s="144" t="e">
        <f t="shared" si="196"/>
        <v>#VALUE!</v>
      </c>
      <c r="AL516" s="144" t="e">
        <f t="shared" si="197"/>
        <v>#VALUE!</v>
      </c>
    </row>
    <row r="517" spans="1:38" s="77" customFormat="1" x14ac:dyDescent="0.2">
      <c r="A517" s="14"/>
      <c r="B517" s="64"/>
      <c r="C517" s="64"/>
      <c r="D517" s="152"/>
      <c r="E517" s="152"/>
      <c r="F517" s="152"/>
      <c r="G517" s="152"/>
      <c r="H517" s="152"/>
      <c r="I517" s="152"/>
      <c r="J517" s="152"/>
      <c r="K517" s="152"/>
      <c r="L517" s="152"/>
      <c r="M517" s="152"/>
      <c r="N517" s="152"/>
      <c r="O517" s="152"/>
      <c r="P517" s="152"/>
      <c r="Q517" s="152"/>
      <c r="R517" s="152"/>
      <c r="S517" s="66" t="str">
        <f t="shared" si="178"/>
        <v/>
      </c>
      <c r="T517" s="66" t="str">
        <f t="shared" si="179"/>
        <v/>
      </c>
      <c r="U517" s="66" t="str">
        <f t="shared" si="180"/>
        <v/>
      </c>
      <c r="V517" s="66" t="str">
        <f t="shared" si="181"/>
        <v/>
      </c>
      <c r="W517" s="66" t="str">
        <f t="shared" si="182"/>
        <v/>
      </c>
      <c r="X517" s="66" t="str">
        <f t="shared" si="183"/>
        <v/>
      </c>
      <c r="Y517" s="66">
        <f t="shared" si="184"/>
        <v>0</v>
      </c>
      <c r="Z517" s="66">
        <f t="shared" si="185"/>
        <v>0</v>
      </c>
      <c r="AA517" s="66" t="e">
        <f t="shared" si="186"/>
        <v>#VALUE!</v>
      </c>
      <c r="AB517" s="67" t="e">
        <f t="shared" si="187"/>
        <v>#VALUE!</v>
      </c>
      <c r="AC517" s="87" t="e">
        <f t="shared" si="188"/>
        <v>#VALUE!</v>
      </c>
      <c r="AD517" s="87" t="e">
        <f t="shared" si="189"/>
        <v>#VALUE!</v>
      </c>
      <c r="AE517" s="87" t="e">
        <f t="shared" si="190"/>
        <v>#VALUE!</v>
      </c>
      <c r="AF517" s="87" t="e">
        <f t="shared" si="191"/>
        <v>#VALUE!</v>
      </c>
      <c r="AG517" s="67" t="e">
        <f t="shared" si="192"/>
        <v>#VALUE!</v>
      </c>
      <c r="AH517" s="87" t="e">
        <f t="shared" si="193"/>
        <v>#VALUE!</v>
      </c>
      <c r="AI517" s="87" t="e">
        <f t="shared" si="194"/>
        <v>#VALUE!</v>
      </c>
      <c r="AJ517" s="87" t="e">
        <f t="shared" si="195"/>
        <v>#VALUE!</v>
      </c>
      <c r="AK517" s="144" t="e">
        <f t="shared" si="196"/>
        <v>#VALUE!</v>
      </c>
      <c r="AL517" s="144" t="e">
        <f t="shared" si="197"/>
        <v>#VALUE!</v>
      </c>
    </row>
    <row r="518" spans="1:38" s="77" customFormat="1" x14ac:dyDescent="0.2">
      <c r="A518" s="14"/>
      <c r="B518" s="64"/>
      <c r="C518" s="64"/>
      <c r="D518" s="152"/>
      <c r="E518" s="152"/>
      <c r="F518" s="152"/>
      <c r="G518" s="152"/>
      <c r="H518" s="152"/>
      <c r="I518" s="152"/>
      <c r="J518" s="152"/>
      <c r="K518" s="152"/>
      <c r="L518" s="152"/>
      <c r="M518" s="152"/>
      <c r="N518" s="152"/>
      <c r="O518" s="152"/>
      <c r="P518" s="152"/>
      <c r="Q518" s="152"/>
      <c r="R518" s="152"/>
      <c r="S518" s="66" t="str">
        <f t="shared" si="178"/>
        <v/>
      </c>
      <c r="T518" s="66" t="str">
        <f t="shared" si="179"/>
        <v/>
      </c>
      <c r="U518" s="66" t="str">
        <f t="shared" si="180"/>
        <v/>
      </c>
      <c r="V518" s="66" t="str">
        <f t="shared" si="181"/>
        <v/>
      </c>
      <c r="W518" s="66" t="str">
        <f t="shared" si="182"/>
        <v/>
      </c>
      <c r="X518" s="66" t="str">
        <f t="shared" si="183"/>
        <v/>
      </c>
      <c r="Y518" s="66">
        <f t="shared" si="184"/>
        <v>0</v>
      </c>
      <c r="Z518" s="66">
        <f t="shared" si="185"/>
        <v>0</v>
      </c>
      <c r="AA518" s="66" t="e">
        <f t="shared" si="186"/>
        <v>#VALUE!</v>
      </c>
      <c r="AB518" s="67" t="e">
        <f t="shared" si="187"/>
        <v>#VALUE!</v>
      </c>
      <c r="AC518" s="87" t="e">
        <f t="shared" si="188"/>
        <v>#VALUE!</v>
      </c>
      <c r="AD518" s="87" t="e">
        <f t="shared" si="189"/>
        <v>#VALUE!</v>
      </c>
      <c r="AE518" s="87" t="e">
        <f t="shared" si="190"/>
        <v>#VALUE!</v>
      </c>
      <c r="AF518" s="87" t="e">
        <f t="shared" si="191"/>
        <v>#VALUE!</v>
      </c>
      <c r="AG518" s="67" t="e">
        <f t="shared" si="192"/>
        <v>#VALUE!</v>
      </c>
      <c r="AH518" s="87" t="e">
        <f t="shared" si="193"/>
        <v>#VALUE!</v>
      </c>
      <c r="AI518" s="87" t="e">
        <f t="shared" si="194"/>
        <v>#VALUE!</v>
      </c>
      <c r="AJ518" s="87" t="e">
        <f t="shared" si="195"/>
        <v>#VALUE!</v>
      </c>
      <c r="AK518" s="144" t="e">
        <f t="shared" si="196"/>
        <v>#VALUE!</v>
      </c>
      <c r="AL518" s="144" t="e">
        <f t="shared" si="197"/>
        <v>#VALUE!</v>
      </c>
    </row>
    <row r="519" spans="1:38" s="77" customFormat="1" x14ac:dyDescent="0.2">
      <c r="A519" s="14"/>
      <c r="B519" s="64"/>
      <c r="C519" s="64"/>
      <c r="D519" s="152"/>
      <c r="E519" s="152"/>
      <c r="F519" s="152"/>
      <c r="G519" s="152"/>
      <c r="H519" s="152"/>
      <c r="I519" s="152"/>
      <c r="J519" s="152"/>
      <c r="K519" s="152"/>
      <c r="L519" s="152"/>
      <c r="M519" s="152"/>
      <c r="N519" s="152"/>
      <c r="O519" s="152"/>
      <c r="P519" s="152"/>
      <c r="Q519" s="152"/>
      <c r="R519" s="152"/>
      <c r="S519" s="66" t="str">
        <f t="shared" si="178"/>
        <v/>
      </c>
      <c r="T519" s="66" t="str">
        <f t="shared" si="179"/>
        <v/>
      </c>
      <c r="U519" s="66" t="str">
        <f t="shared" si="180"/>
        <v/>
      </c>
      <c r="V519" s="66" t="str">
        <f t="shared" si="181"/>
        <v/>
      </c>
      <c r="W519" s="66" t="str">
        <f t="shared" si="182"/>
        <v/>
      </c>
      <c r="X519" s="66" t="str">
        <f t="shared" si="183"/>
        <v/>
      </c>
      <c r="Y519" s="66">
        <f t="shared" si="184"/>
        <v>0</v>
      </c>
      <c r="Z519" s="66">
        <f t="shared" si="185"/>
        <v>0</v>
      </c>
      <c r="AA519" s="66" t="e">
        <f t="shared" si="186"/>
        <v>#VALUE!</v>
      </c>
      <c r="AB519" s="67" t="e">
        <f t="shared" si="187"/>
        <v>#VALUE!</v>
      </c>
      <c r="AC519" s="87" t="e">
        <f t="shared" si="188"/>
        <v>#VALUE!</v>
      </c>
      <c r="AD519" s="87" t="e">
        <f t="shared" si="189"/>
        <v>#VALUE!</v>
      </c>
      <c r="AE519" s="87" t="e">
        <f t="shared" si="190"/>
        <v>#VALUE!</v>
      </c>
      <c r="AF519" s="87" t="e">
        <f t="shared" si="191"/>
        <v>#VALUE!</v>
      </c>
      <c r="AG519" s="67" t="e">
        <f t="shared" si="192"/>
        <v>#VALUE!</v>
      </c>
      <c r="AH519" s="87" t="e">
        <f t="shared" si="193"/>
        <v>#VALUE!</v>
      </c>
      <c r="AI519" s="87" t="e">
        <f t="shared" si="194"/>
        <v>#VALUE!</v>
      </c>
      <c r="AJ519" s="87" t="e">
        <f t="shared" si="195"/>
        <v>#VALUE!</v>
      </c>
      <c r="AK519" s="144" t="e">
        <f t="shared" si="196"/>
        <v>#VALUE!</v>
      </c>
      <c r="AL519" s="144" t="e">
        <f t="shared" si="197"/>
        <v>#VALUE!</v>
      </c>
    </row>
    <row r="520" spans="1:38" s="77" customFormat="1" x14ac:dyDescent="0.2">
      <c r="A520" s="14"/>
      <c r="B520" s="64"/>
      <c r="C520" s="64"/>
      <c r="D520" s="152"/>
      <c r="E520" s="152"/>
      <c r="F520" s="152"/>
      <c r="G520" s="152"/>
      <c r="H520" s="152"/>
      <c r="I520" s="152"/>
      <c r="J520" s="152"/>
      <c r="K520" s="152"/>
      <c r="L520" s="152"/>
      <c r="M520" s="152"/>
      <c r="N520" s="152"/>
      <c r="O520" s="152"/>
      <c r="P520" s="152"/>
      <c r="Q520" s="152"/>
      <c r="R520" s="152"/>
      <c r="S520" s="66" t="str">
        <f t="shared" si="178"/>
        <v/>
      </c>
      <c r="T520" s="66" t="str">
        <f t="shared" si="179"/>
        <v/>
      </c>
      <c r="U520" s="66" t="str">
        <f t="shared" si="180"/>
        <v/>
      </c>
      <c r="V520" s="66" t="str">
        <f t="shared" si="181"/>
        <v/>
      </c>
      <c r="W520" s="66" t="str">
        <f t="shared" si="182"/>
        <v/>
      </c>
      <c r="X520" s="66" t="str">
        <f t="shared" si="183"/>
        <v/>
      </c>
      <c r="Y520" s="66">
        <f t="shared" si="184"/>
        <v>0</v>
      </c>
      <c r="Z520" s="66">
        <f t="shared" si="185"/>
        <v>0</v>
      </c>
      <c r="AA520" s="66" t="e">
        <f t="shared" si="186"/>
        <v>#VALUE!</v>
      </c>
      <c r="AB520" s="67" t="e">
        <f t="shared" si="187"/>
        <v>#VALUE!</v>
      </c>
      <c r="AC520" s="87" t="e">
        <f t="shared" si="188"/>
        <v>#VALUE!</v>
      </c>
      <c r="AD520" s="87" t="e">
        <f t="shared" si="189"/>
        <v>#VALUE!</v>
      </c>
      <c r="AE520" s="87" t="e">
        <f t="shared" si="190"/>
        <v>#VALUE!</v>
      </c>
      <c r="AF520" s="87" t="e">
        <f t="shared" si="191"/>
        <v>#VALUE!</v>
      </c>
      <c r="AG520" s="67" t="e">
        <f t="shared" si="192"/>
        <v>#VALUE!</v>
      </c>
      <c r="AH520" s="87" t="e">
        <f t="shared" si="193"/>
        <v>#VALUE!</v>
      </c>
      <c r="AI520" s="87" t="e">
        <f t="shared" si="194"/>
        <v>#VALUE!</v>
      </c>
      <c r="AJ520" s="87" t="e">
        <f t="shared" si="195"/>
        <v>#VALUE!</v>
      </c>
      <c r="AK520" s="144" t="e">
        <f t="shared" si="196"/>
        <v>#VALUE!</v>
      </c>
      <c r="AL520" s="144" t="e">
        <f t="shared" si="197"/>
        <v>#VALUE!</v>
      </c>
    </row>
    <row r="521" spans="1:38" s="77" customFormat="1" x14ac:dyDescent="0.2">
      <c r="A521" s="14"/>
      <c r="B521" s="64"/>
      <c r="C521" s="64"/>
      <c r="D521" s="152"/>
      <c r="E521" s="152"/>
      <c r="F521" s="152"/>
      <c r="G521" s="152"/>
      <c r="H521" s="152"/>
      <c r="I521" s="152"/>
      <c r="J521" s="152"/>
      <c r="K521" s="152"/>
      <c r="L521" s="152"/>
      <c r="M521" s="152"/>
      <c r="N521" s="152"/>
      <c r="O521" s="152"/>
      <c r="P521" s="152"/>
      <c r="Q521" s="152"/>
      <c r="R521" s="152"/>
      <c r="S521" s="66" t="str">
        <f t="shared" si="178"/>
        <v/>
      </c>
      <c r="T521" s="66" t="str">
        <f t="shared" si="179"/>
        <v/>
      </c>
      <c r="U521" s="66" t="str">
        <f t="shared" si="180"/>
        <v/>
      </c>
      <c r="V521" s="66" t="str">
        <f t="shared" si="181"/>
        <v/>
      </c>
      <c r="W521" s="66" t="str">
        <f t="shared" si="182"/>
        <v/>
      </c>
      <c r="X521" s="66" t="str">
        <f t="shared" si="183"/>
        <v/>
      </c>
      <c r="Y521" s="66">
        <f t="shared" si="184"/>
        <v>0</v>
      </c>
      <c r="Z521" s="66">
        <f t="shared" si="185"/>
        <v>0</v>
      </c>
      <c r="AA521" s="66" t="e">
        <f t="shared" si="186"/>
        <v>#VALUE!</v>
      </c>
      <c r="AB521" s="67" t="e">
        <f t="shared" si="187"/>
        <v>#VALUE!</v>
      </c>
      <c r="AC521" s="87" t="e">
        <f t="shared" si="188"/>
        <v>#VALUE!</v>
      </c>
      <c r="AD521" s="87" t="e">
        <f t="shared" si="189"/>
        <v>#VALUE!</v>
      </c>
      <c r="AE521" s="87" t="e">
        <f t="shared" si="190"/>
        <v>#VALUE!</v>
      </c>
      <c r="AF521" s="87" t="e">
        <f t="shared" si="191"/>
        <v>#VALUE!</v>
      </c>
      <c r="AG521" s="67" t="e">
        <f t="shared" si="192"/>
        <v>#VALUE!</v>
      </c>
      <c r="AH521" s="87" t="e">
        <f t="shared" si="193"/>
        <v>#VALUE!</v>
      </c>
      <c r="AI521" s="87" t="e">
        <f t="shared" si="194"/>
        <v>#VALUE!</v>
      </c>
      <c r="AJ521" s="87" t="e">
        <f t="shared" si="195"/>
        <v>#VALUE!</v>
      </c>
      <c r="AK521" s="144" t="e">
        <f t="shared" si="196"/>
        <v>#VALUE!</v>
      </c>
      <c r="AL521" s="144" t="e">
        <f t="shared" si="197"/>
        <v>#VALUE!</v>
      </c>
    </row>
    <row r="522" spans="1:38" s="77" customFormat="1" x14ac:dyDescent="0.2">
      <c r="A522" s="14"/>
      <c r="B522" s="64"/>
      <c r="C522" s="64"/>
      <c r="D522" s="152"/>
      <c r="E522" s="152"/>
      <c r="F522" s="152"/>
      <c r="G522" s="152"/>
      <c r="H522" s="152"/>
      <c r="I522" s="152"/>
      <c r="J522" s="152"/>
      <c r="K522" s="152"/>
      <c r="L522" s="152"/>
      <c r="M522" s="152"/>
      <c r="N522" s="152"/>
      <c r="O522" s="152"/>
      <c r="P522" s="152"/>
      <c r="Q522" s="152"/>
      <c r="R522" s="152"/>
      <c r="S522" s="66" t="str">
        <f t="shared" si="178"/>
        <v/>
      </c>
      <c r="T522" s="66" t="str">
        <f t="shared" si="179"/>
        <v/>
      </c>
      <c r="U522" s="66" t="str">
        <f t="shared" si="180"/>
        <v/>
      </c>
      <c r="V522" s="66" t="str">
        <f t="shared" si="181"/>
        <v/>
      </c>
      <c r="W522" s="66" t="str">
        <f t="shared" si="182"/>
        <v/>
      </c>
      <c r="X522" s="66" t="str">
        <f t="shared" si="183"/>
        <v/>
      </c>
      <c r="Y522" s="66">
        <f t="shared" si="184"/>
        <v>0</v>
      </c>
      <c r="Z522" s="66">
        <f t="shared" si="185"/>
        <v>0</v>
      </c>
      <c r="AA522" s="66" t="e">
        <f t="shared" si="186"/>
        <v>#VALUE!</v>
      </c>
      <c r="AB522" s="67" t="e">
        <f t="shared" si="187"/>
        <v>#VALUE!</v>
      </c>
      <c r="AC522" s="87" t="e">
        <f t="shared" si="188"/>
        <v>#VALUE!</v>
      </c>
      <c r="AD522" s="87" t="e">
        <f t="shared" si="189"/>
        <v>#VALUE!</v>
      </c>
      <c r="AE522" s="87" t="e">
        <f t="shared" si="190"/>
        <v>#VALUE!</v>
      </c>
      <c r="AF522" s="87" t="e">
        <f t="shared" si="191"/>
        <v>#VALUE!</v>
      </c>
      <c r="AG522" s="67" t="e">
        <f t="shared" si="192"/>
        <v>#VALUE!</v>
      </c>
      <c r="AH522" s="87" t="e">
        <f t="shared" si="193"/>
        <v>#VALUE!</v>
      </c>
      <c r="AI522" s="87" t="e">
        <f t="shared" si="194"/>
        <v>#VALUE!</v>
      </c>
      <c r="AJ522" s="87" t="e">
        <f t="shared" si="195"/>
        <v>#VALUE!</v>
      </c>
      <c r="AK522" s="144" t="e">
        <f t="shared" si="196"/>
        <v>#VALUE!</v>
      </c>
      <c r="AL522" s="144" t="e">
        <f t="shared" si="197"/>
        <v>#VALUE!</v>
      </c>
    </row>
    <row r="523" spans="1:38" s="77" customFormat="1" x14ac:dyDescent="0.2">
      <c r="A523" s="14"/>
      <c r="B523" s="64"/>
      <c r="C523" s="64"/>
      <c r="D523" s="152"/>
      <c r="E523" s="152"/>
      <c r="F523" s="152"/>
      <c r="G523" s="152"/>
      <c r="H523" s="152"/>
      <c r="I523" s="152"/>
      <c r="J523" s="152"/>
      <c r="K523" s="152"/>
      <c r="L523" s="152"/>
      <c r="M523" s="152"/>
      <c r="N523" s="152"/>
      <c r="O523" s="152"/>
      <c r="P523" s="152"/>
      <c r="Q523" s="152"/>
      <c r="R523" s="152"/>
      <c r="S523" s="66" t="str">
        <f t="shared" si="178"/>
        <v/>
      </c>
      <c r="T523" s="66" t="str">
        <f t="shared" si="179"/>
        <v/>
      </c>
      <c r="U523" s="66" t="str">
        <f t="shared" si="180"/>
        <v/>
      </c>
      <c r="V523" s="66" t="str">
        <f t="shared" si="181"/>
        <v/>
      </c>
      <c r="W523" s="66" t="str">
        <f t="shared" si="182"/>
        <v/>
      </c>
      <c r="X523" s="66" t="str">
        <f t="shared" si="183"/>
        <v/>
      </c>
      <c r="Y523" s="66">
        <f t="shared" si="184"/>
        <v>0</v>
      </c>
      <c r="Z523" s="66">
        <f t="shared" si="185"/>
        <v>0</v>
      </c>
      <c r="AA523" s="66" t="e">
        <f t="shared" si="186"/>
        <v>#VALUE!</v>
      </c>
      <c r="AB523" s="67" t="e">
        <f t="shared" si="187"/>
        <v>#VALUE!</v>
      </c>
      <c r="AC523" s="87" t="e">
        <f t="shared" si="188"/>
        <v>#VALUE!</v>
      </c>
      <c r="AD523" s="87" t="e">
        <f t="shared" si="189"/>
        <v>#VALUE!</v>
      </c>
      <c r="AE523" s="87" t="e">
        <f t="shared" si="190"/>
        <v>#VALUE!</v>
      </c>
      <c r="AF523" s="87" t="e">
        <f t="shared" si="191"/>
        <v>#VALUE!</v>
      </c>
      <c r="AG523" s="67" t="e">
        <f t="shared" si="192"/>
        <v>#VALUE!</v>
      </c>
      <c r="AH523" s="87" t="e">
        <f t="shared" si="193"/>
        <v>#VALUE!</v>
      </c>
      <c r="AI523" s="87" t="e">
        <f t="shared" si="194"/>
        <v>#VALUE!</v>
      </c>
      <c r="AJ523" s="87" t="e">
        <f t="shared" si="195"/>
        <v>#VALUE!</v>
      </c>
      <c r="AK523" s="144" t="e">
        <f t="shared" si="196"/>
        <v>#VALUE!</v>
      </c>
      <c r="AL523" s="144" t="e">
        <f t="shared" si="197"/>
        <v>#VALUE!</v>
      </c>
    </row>
    <row r="524" spans="1:38" s="77" customFormat="1" x14ac:dyDescent="0.2">
      <c r="A524" s="14"/>
      <c r="B524" s="64"/>
      <c r="C524" s="64"/>
      <c r="D524" s="152"/>
      <c r="E524" s="152"/>
      <c r="F524" s="152"/>
      <c r="G524" s="152"/>
      <c r="H524" s="152"/>
      <c r="I524" s="152"/>
      <c r="J524" s="152"/>
      <c r="K524" s="152"/>
      <c r="L524" s="152"/>
      <c r="M524" s="152"/>
      <c r="N524" s="152"/>
      <c r="O524" s="152"/>
      <c r="P524" s="152"/>
      <c r="Q524" s="152"/>
      <c r="R524" s="152"/>
      <c r="S524" s="66" t="str">
        <f t="shared" si="178"/>
        <v/>
      </c>
      <c r="T524" s="66" t="str">
        <f t="shared" si="179"/>
        <v/>
      </c>
      <c r="U524" s="66" t="str">
        <f t="shared" si="180"/>
        <v/>
      </c>
      <c r="V524" s="66" t="str">
        <f t="shared" si="181"/>
        <v/>
      </c>
      <c r="W524" s="66" t="str">
        <f t="shared" si="182"/>
        <v/>
      </c>
      <c r="X524" s="66" t="str">
        <f t="shared" si="183"/>
        <v/>
      </c>
      <c r="Y524" s="66">
        <f t="shared" si="184"/>
        <v>0</v>
      </c>
      <c r="Z524" s="66">
        <f t="shared" si="185"/>
        <v>0</v>
      </c>
      <c r="AA524" s="66" t="e">
        <f t="shared" si="186"/>
        <v>#VALUE!</v>
      </c>
      <c r="AB524" s="67" t="e">
        <f t="shared" si="187"/>
        <v>#VALUE!</v>
      </c>
      <c r="AC524" s="87" t="e">
        <f t="shared" si="188"/>
        <v>#VALUE!</v>
      </c>
      <c r="AD524" s="87" t="e">
        <f t="shared" si="189"/>
        <v>#VALUE!</v>
      </c>
      <c r="AE524" s="87" t="e">
        <f t="shared" si="190"/>
        <v>#VALUE!</v>
      </c>
      <c r="AF524" s="87" t="e">
        <f t="shared" si="191"/>
        <v>#VALUE!</v>
      </c>
      <c r="AG524" s="67" t="e">
        <f t="shared" si="192"/>
        <v>#VALUE!</v>
      </c>
      <c r="AH524" s="87" t="e">
        <f t="shared" si="193"/>
        <v>#VALUE!</v>
      </c>
      <c r="AI524" s="87" t="e">
        <f t="shared" si="194"/>
        <v>#VALUE!</v>
      </c>
      <c r="AJ524" s="87" t="e">
        <f t="shared" si="195"/>
        <v>#VALUE!</v>
      </c>
      <c r="AK524" s="144" t="e">
        <f t="shared" si="196"/>
        <v>#VALUE!</v>
      </c>
      <c r="AL524" s="144" t="e">
        <f t="shared" si="197"/>
        <v>#VALUE!</v>
      </c>
    </row>
    <row r="525" spans="1:38" s="77" customFormat="1" x14ac:dyDescent="0.2">
      <c r="A525" s="14"/>
      <c r="B525" s="64"/>
      <c r="C525" s="64"/>
      <c r="D525" s="152"/>
      <c r="E525" s="152"/>
      <c r="F525" s="152"/>
      <c r="G525" s="152"/>
      <c r="H525" s="152"/>
      <c r="I525" s="152"/>
      <c r="J525" s="152"/>
      <c r="K525" s="152"/>
      <c r="L525" s="152"/>
      <c r="M525" s="152"/>
      <c r="N525" s="152"/>
      <c r="O525" s="152"/>
      <c r="P525" s="152"/>
      <c r="Q525" s="152"/>
      <c r="R525" s="152"/>
      <c r="S525" s="66" t="str">
        <f t="shared" si="178"/>
        <v/>
      </c>
      <c r="T525" s="66" t="str">
        <f t="shared" si="179"/>
        <v/>
      </c>
      <c r="U525" s="66" t="str">
        <f t="shared" si="180"/>
        <v/>
      </c>
      <c r="V525" s="66" t="str">
        <f t="shared" si="181"/>
        <v/>
      </c>
      <c r="W525" s="66" t="str">
        <f t="shared" si="182"/>
        <v/>
      </c>
      <c r="X525" s="66" t="str">
        <f t="shared" si="183"/>
        <v/>
      </c>
      <c r="Y525" s="66">
        <f t="shared" si="184"/>
        <v>0</v>
      </c>
      <c r="Z525" s="66">
        <f t="shared" si="185"/>
        <v>0</v>
      </c>
      <c r="AA525" s="66" t="e">
        <f t="shared" si="186"/>
        <v>#VALUE!</v>
      </c>
      <c r="AB525" s="67" t="e">
        <f t="shared" si="187"/>
        <v>#VALUE!</v>
      </c>
      <c r="AC525" s="87" t="e">
        <f t="shared" si="188"/>
        <v>#VALUE!</v>
      </c>
      <c r="AD525" s="87" t="e">
        <f t="shared" si="189"/>
        <v>#VALUE!</v>
      </c>
      <c r="AE525" s="87" t="e">
        <f t="shared" si="190"/>
        <v>#VALUE!</v>
      </c>
      <c r="AF525" s="87" t="e">
        <f t="shared" si="191"/>
        <v>#VALUE!</v>
      </c>
      <c r="AG525" s="67" t="e">
        <f t="shared" si="192"/>
        <v>#VALUE!</v>
      </c>
      <c r="AH525" s="87" t="e">
        <f t="shared" si="193"/>
        <v>#VALUE!</v>
      </c>
      <c r="AI525" s="87" t="e">
        <f t="shared" si="194"/>
        <v>#VALUE!</v>
      </c>
      <c r="AJ525" s="87" t="e">
        <f t="shared" si="195"/>
        <v>#VALUE!</v>
      </c>
      <c r="AK525" s="144" t="e">
        <f t="shared" si="196"/>
        <v>#VALUE!</v>
      </c>
      <c r="AL525" s="144" t="e">
        <f t="shared" si="197"/>
        <v>#VALUE!</v>
      </c>
    </row>
    <row r="526" spans="1:38" s="77" customFormat="1" x14ac:dyDescent="0.2">
      <c r="A526" s="14"/>
      <c r="B526" s="64"/>
      <c r="C526" s="64"/>
      <c r="D526" s="152"/>
      <c r="E526" s="152"/>
      <c r="F526" s="152"/>
      <c r="G526" s="152"/>
      <c r="H526" s="152"/>
      <c r="I526" s="152"/>
      <c r="J526" s="152"/>
      <c r="K526" s="152"/>
      <c r="L526" s="152"/>
      <c r="M526" s="152"/>
      <c r="N526" s="152"/>
      <c r="O526" s="152"/>
      <c r="P526" s="152"/>
      <c r="Q526" s="152"/>
      <c r="R526" s="152"/>
      <c r="S526" s="66" t="str">
        <f t="shared" si="178"/>
        <v/>
      </c>
      <c r="T526" s="66" t="str">
        <f t="shared" si="179"/>
        <v/>
      </c>
      <c r="U526" s="66" t="str">
        <f t="shared" si="180"/>
        <v/>
      </c>
      <c r="V526" s="66" t="str">
        <f t="shared" si="181"/>
        <v/>
      </c>
      <c r="W526" s="66" t="str">
        <f t="shared" si="182"/>
        <v/>
      </c>
      <c r="X526" s="66" t="str">
        <f t="shared" si="183"/>
        <v/>
      </c>
      <c r="Y526" s="66">
        <f t="shared" si="184"/>
        <v>0</v>
      </c>
      <c r="Z526" s="66">
        <f t="shared" si="185"/>
        <v>0</v>
      </c>
      <c r="AA526" s="66" t="e">
        <f t="shared" si="186"/>
        <v>#VALUE!</v>
      </c>
      <c r="AB526" s="67" t="e">
        <f t="shared" si="187"/>
        <v>#VALUE!</v>
      </c>
      <c r="AC526" s="87" t="e">
        <f t="shared" si="188"/>
        <v>#VALUE!</v>
      </c>
      <c r="AD526" s="87" t="e">
        <f t="shared" si="189"/>
        <v>#VALUE!</v>
      </c>
      <c r="AE526" s="87" t="e">
        <f t="shared" si="190"/>
        <v>#VALUE!</v>
      </c>
      <c r="AF526" s="87" t="e">
        <f t="shared" si="191"/>
        <v>#VALUE!</v>
      </c>
      <c r="AG526" s="67" t="e">
        <f t="shared" si="192"/>
        <v>#VALUE!</v>
      </c>
      <c r="AH526" s="87" t="e">
        <f t="shared" si="193"/>
        <v>#VALUE!</v>
      </c>
      <c r="AI526" s="87" t="e">
        <f t="shared" si="194"/>
        <v>#VALUE!</v>
      </c>
      <c r="AJ526" s="87" t="e">
        <f t="shared" si="195"/>
        <v>#VALUE!</v>
      </c>
      <c r="AK526" s="144" t="e">
        <f t="shared" si="196"/>
        <v>#VALUE!</v>
      </c>
      <c r="AL526" s="144" t="e">
        <f t="shared" si="197"/>
        <v>#VALUE!</v>
      </c>
    </row>
    <row r="527" spans="1:38" s="77" customFormat="1" x14ac:dyDescent="0.2">
      <c r="A527" s="14"/>
      <c r="B527" s="64"/>
      <c r="C527" s="64"/>
      <c r="D527" s="152"/>
      <c r="E527" s="152"/>
      <c r="F527" s="152"/>
      <c r="G527" s="152"/>
      <c r="H527" s="152"/>
      <c r="I527" s="152"/>
      <c r="J527" s="152"/>
      <c r="K527" s="152"/>
      <c r="L527" s="152"/>
      <c r="M527" s="152"/>
      <c r="N527" s="152"/>
      <c r="O527" s="152"/>
      <c r="P527" s="152"/>
      <c r="Q527" s="152"/>
      <c r="R527" s="152"/>
      <c r="S527" s="66" t="str">
        <f t="shared" si="178"/>
        <v/>
      </c>
      <c r="T527" s="66" t="str">
        <f t="shared" si="179"/>
        <v/>
      </c>
      <c r="U527" s="66" t="str">
        <f t="shared" si="180"/>
        <v/>
      </c>
      <c r="V527" s="66" t="str">
        <f t="shared" si="181"/>
        <v/>
      </c>
      <c r="W527" s="66" t="str">
        <f t="shared" si="182"/>
        <v/>
      </c>
      <c r="X527" s="66" t="str">
        <f t="shared" si="183"/>
        <v/>
      </c>
      <c r="Y527" s="66">
        <f t="shared" si="184"/>
        <v>0</v>
      </c>
      <c r="Z527" s="66">
        <f t="shared" si="185"/>
        <v>0</v>
      </c>
      <c r="AA527" s="66" t="e">
        <f t="shared" si="186"/>
        <v>#VALUE!</v>
      </c>
      <c r="AB527" s="67" t="e">
        <f t="shared" si="187"/>
        <v>#VALUE!</v>
      </c>
      <c r="AC527" s="87" t="e">
        <f t="shared" si="188"/>
        <v>#VALUE!</v>
      </c>
      <c r="AD527" s="87" t="e">
        <f t="shared" si="189"/>
        <v>#VALUE!</v>
      </c>
      <c r="AE527" s="87" t="e">
        <f t="shared" si="190"/>
        <v>#VALUE!</v>
      </c>
      <c r="AF527" s="87" t="e">
        <f t="shared" si="191"/>
        <v>#VALUE!</v>
      </c>
      <c r="AG527" s="67" t="e">
        <f t="shared" si="192"/>
        <v>#VALUE!</v>
      </c>
      <c r="AH527" s="87" t="e">
        <f t="shared" si="193"/>
        <v>#VALUE!</v>
      </c>
      <c r="AI527" s="87" t="e">
        <f t="shared" si="194"/>
        <v>#VALUE!</v>
      </c>
      <c r="AJ527" s="87" t="e">
        <f t="shared" si="195"/>
        <v>#VALUE!</v>
      </c>
      <c r="AK527" s="144" t="e">
        <f t="shared" si="196"/>
        <v>#VALUE!</v>
      </c>
      <c r="AL527" s="144" t="e">
        <f t="shared" si="197"/>
        <v>#VALUE!</v>
      </c>
    </row>
    <row r="528" spans="1:38" s="77" customFormat="1" x14ac:dyDescent="0.2">
      <c r="A528" s="14"/>
      <c r="B528" s="64"/>
      <c r="C528" s="64"/>
      <c r="D528" s="152"/>
      <c r="E528" s="152"/>
      <c r="F528" s="152"/>
      <c r="G528" s="152"/>
      <c r="H528" s="152"/>
      <c r="I528" s="152"/>
      <c r="J528" s="152"/>
      <c r="K528" s="152"/>
      <c r="L528" s="152"/>
      <c r="M528" s="152"/>
      <c r="N528" s="152"/>
      <c r="O528" s="152"/>
      <c r="P528" s="152"/>
      <c r="Q528" s="152"/>
      <c r="R528" s="152"/>
      <c r="S528" s="66" t="str">
        <f t="shared" si="178"/>
        <v/>
      </c>
      <c r="T528" s="66" t="str">
        <f t="shared" si="179"/>
        <v/>
      </c>
      <c r="U528" s="66" t="str">
        <f t="shared" si="180"/>
        <v/>
      </c>
      <c r="V528" s="66" t="str">
        <f t="shared" si="181"/>
        <v/>
      </c>
      <c r="W528" s="66" t="str">
        <f t="shared" si="182"/>
        <v/>
      </c>
      <c r="X528" s="66" t="str">
        <f t="shared" si="183"/>
        <v/>
      </c>
      <c r="Y528" s="66">
        <f t="shared" si="184"/>
        <v>0</v>
      </c>
      <c r="Z528" s="66">
        <f t="shared" si="185"/>
        <v>0</v>
      </c>
      <c r="AA528" s="66" t="e">
        <f t="shared" si="186"/>
        <v>#VALUE!</v>
      </c>
      <c r="AB528" s="67" t="e">
        <f t="shared" si="187"/>
        <v>#VALUE!</v>
      </c>
      <c r="AC528" s="87" t="e">
        <f t="shared" si="188"/>
        <v>#VALUE!</v>
      </c>
      <c r="AD528" s="87" t="e">
        <f t="shared" si="189"/>
        <v>#VALUE!</v>
      </c>
      <c r="AE528" s="87" t="e">
        <f t="shared" si="190"/>
        <v>#VALUE!</v>
      </c>
      <c r="AF528" s="87" t="e">
        <f t="shared" si="191"/>
        <v>#VALUE!</v>
      </c>
      <c r="AG528" s="67" t="e">
        <f t="shared" si="192"/>
        <v>#VALUE!</v>
      </c>
      <c r="AH528" s="87" t="e">
        <f t="shared" si="193"/>
        <v>#VALUE!</v>
      </c>
      <c r="AI528" s="87" t="e">
        <f t="shared" si="194"/>
        <v>#VALUE!</v>
      </c>
      <c r="AJ528" s="87" t="e">
        <f t="shared" si="195"/>
        <v>#VALUE!</v>
      </c>
      <c r="AK528" s="144" t="e">
        <f t="shared" si="196"/>
        <v>#VALUE!</v>
      </c>
      <c r="AL528" s="144" t="e">
        <f t="shared" si="197"/>
        <v>#VALUE!</v>
      </c>
    </row>
    <row r="529" spans="1:38" s="77" customFormat="1" x14ac:dyDescent="0.2">
      <c r="A529" s="14"/>
      <c r="B529" s="64"/>
      <c r="C529" s="64"/>
      <c r="D529" s="152"/>
      <c r="E529" s="152"/>
      <c r="F529" s="152"/>
      <c r="G529" s="152"/>
      <c r="H529" s="152"/>
      <c r="I529" s="152"/>
      <c r="J529" s="152"/>
      <c r="K529" s="152"/>
      <c r="L529" s="152"/>
      <c r="M529" s="152"/>
      <c r="N529" s="152"/>
      <c r="O529" s="152"/>
      <c r="P529" s="152"/>
      <c r="Q529" s="152"/>
      <c r="R529" s="152"/>
      <c r="S529" s="66" t="str">
        <f t="shared" si="178"/>
        <v/>
      </c>
      <c r="T529" s="66" t="str">
        <f t="shared" si="179"/>
        <v/>
      </c>
      <c r="U529" s="66" t="str">
        <f t="shared" si="180"/>
        <v/>
      </c>
      <c r="V529" s="66" t="str">
        <f t="shared" si="181"/>
        <v/>
      </c>
      <c r="W529" s="66" t="str">
        <f t="shared" si="182"/>
        <v/>
      </c>
      <c r="X529" s="66" t="str">
        <f t="shared" si="183"/>
        <v/>
      </c>
      <c r="Y529" s="66">
        <f t="shared" si="184"/>
        <v>0</v>
      </c>
      <c r="Z529" s="66">
        <f t="shared" si="185"/>
        <v>0</v>
      </c>
      <c r="AA529" s="66" t="e">
        <f t="shared" si="186"/>
        <v>#VALUE!</v>
      </c>
      <c r="AB529" s="67" t="e">
        <f t="shared" si="187"/>
        <v>#VALUE!</v>
      </c>
      <c r="AC529" s="87" t="e">
        <f t="shared" si="188"/>
        <v>#VALUE!</v>
      </c>
      <c r="AD529" s="87" t="e">
        <f t="shared" si="189"/>
        <v>#VALUE!</v>
      </c>
      <c r="AE529" s="87" t="e">
        <f t="shared" si="190"/>
        <v>#VALUE!</v>
      </c>
      <c r="AF529" s="87" t="e">
        <f t="shared" si="191"/>
        <v>#VALUE!</v>
      </c>
      <c r="AG529" s="67" t="e">
        <f t="shared" si="192"/>
        <v>#VALUE!</v>
      </c>
      <c r="AH529" s="87" t="e">
        <f t="shared" si="193"/>
        <v>#VALUE!</v>
      </c>
      <c r="AI529" s="87" t="e">
        <f t="shared" si="194"/>
        <v>#VALUE!</v>
      </c>
      <c r="AJ529" s="87" t="e">
        <f t="shared" si="195"/>
        <v>#VALUE!</v>
      </c>
      <c r="AK529" s="144" t="e">
        <f t="shared" si="196"/>
        <v>#VALUE!</v>
      </c>
      <c r="AL529" s="144" t="e">
        <f t="shared" si="197"/>
        <v>#VALUE!</v>
      </c>
    </row>
    <row r="530" spans="1:38" s="77" customFormat="1" x14ac:dyDescent="0.2">
      <c r="A530" s="14"/>
      <c r="B530" s="64"/>
      <c r="C530" s="64"/>
      <c r="D530" s="152"/>
      <c r="E530" s="152"/>
      <c r="F530" s="152"/>
      <c r="G530" s="152"/>
      <c r="H530" s="152"/>
      <c r="I530" s="152"/>
      <c r="J530" s="152"/>
      <c r="K530" s="152"/>
      <c r="L530" s="152"/>
      <c r="M530" s="152"/>
      <c r="N530" s="152"/>
      <c r="O530" s="152"/>
      <c r="P530" s="152"/>
      <c r="Q530" s="152"/>
      <c r="R530" s="152"/>
      <c r="S530" s="66" t="str">
        <f t="shared" si="178"/>
        <v/>
      </c>
      <c r="T530" s="66" t="str">
        <f t="shared" si="179"/>
        <v/>
      </c>
      <c r="U530" s="66" t="str">
        <f t="shared" si="180"/>
        <v/>
      </c>
      <c r="V530" s="66" t="str">
        <f t="shared" si="181"/>
        <v/>
      </c>
      <c r="W530" s="66" t="str">
        <f t="shared" si="182"/>
        <v/>
      </c>
      <c r="X530" s="66" t="str">
        <f t="shared" si="183"/>
        <v/>
      </c>
      <c r="Y530" s="66">
        <f t="shared" si="184"/>
        <v>0</v>
      </c>
      <c r="Z530" s="66">
        <f t="shared" si="185"/>
        <v>0</v>
      </c>
      <c r="AA530" s="66" t="e">
        <f t="shared" si="186"/>
        <v>#VALUE!</v>
      </c>
      <c r="AB530" s="67" t="e">
        <f t="shared" si="187"/>
        <v>#VALUE!</v>
      </c>
      <c r="AC530" s="87" t="e">
        <f t="shared" si="188"/>
        <v>#VALUE!</v>
      </c>
      <c r="AD530" s="87" t="e">
        <f t="shared" si="189"/>
        <v>#VALUE!</v>
      </c>
      <c r="AE530" s="87" t="e">
        <f t="shared" si="190"/>
        <v>#VALUE!</v>
      </c>
      <c r="AF530" s="87" t="e">
        <f t="shared" si="191"/>
        <v>#VALUE!</v>
      </c>
      <c r="AG530" s="67" t="e">
        <f t="shared" si="192"/>
        <v>#VALUE!</v>
      </c>
      <c r="AH530" s="87" t="e">
        <f t="shared" si="193"/>
        <v>#VALUE!</v>
      </c>
      <c r="AI530" s="87" t="e">
        <f t="shared" si="194"/>
        <v>#VALUE!</v>
      </c>
      <c r="AJ530" s="87" t="e">
        <f t="shared" si="195"/>
        <v>#VALUE!</v>
      </c>
      <c r="AK530" s="144" t="e">
        <f t="shared" si="196"/>
        <v>#VALUE!</v>
      </c>
      <c r="AL530" s="144" t="e">
        <f t="shared" si="197"/>
        <v>#VALUE!</v>
      </c>
    </row>
    <row r="531" spans="1:38" s="77" customFormat="1" x14ac:dyDescent="0.2">
      <c r="A531" s="14"/>
      <c r="B531" s="64"/>
      <c r="C531" s="64"/>
      <c r="D531" s="152"/>
      <c r="E531" s="152"/>
      <c r="F531" s="152"/>
      <c r="G531" s="152"/>
      <c r="H531" s="152"/>
      <c r="I531" s="152"/>
      <c r="J531" s="152"/>
      <c r="K531" s="152"/>
      <c r="L531" s="152"/>
      <c r="M531" s="152"/>
      <c r="N531" s="152"/>
      <c r="O531" s="152"/>
      <c r="P531" s="152"/>
      <c r="Q531" s="152"/>
      <c r="R531" s="152"/>
      <c r="S531" s="66" t="str">
        <f t="shared" si="178"/>
        <v/>
      </c>
      <c r="T531" s="66" t="str">
        <f t="shared" si="179"/>
        <v/>
      </c>
      <c r="U531" s="66" t="str">
        <f t="shared" si="180"/>
        <v/>
      </c>
      <c r="V531" s="66" t="str">
        <f t="shared" si="181"/>
        <v/>
      </c>
      <c r="W531" s="66" t="str">
        <f t="shared" si="182"/>
        <v/>
      </c>
      <c r="X531" s="66" t="str">
        <f t="shared" si="183"/>
        <v/>
      </c>
      <c r="Y531" s="66">
        <f t="shared" si="184"/>
        <v>0</v>
      </c>
      <c r="Z531" s="66">
        <f t="shared" si="185"/>
        <v>0</v>
      </c>
      <c r="AA531" s="66" t="e">
        <f t="shared" si="186"/>
        <v>#VALUE!</v>
      </c>
      <c r="AB531" s="67" t="e">
        <f t="shared" si="187"/>
        <v>#VALUE!</v>
      </c>
      <c r="AC531" s="87" t="e">
        <f t="shared" si="188"/>
        <v>#VALUE!</v>
      </c>
      <c r="AD531" s="87" t="e">
        <f t="shared" si="189"/>
        <v>#VALUE!</v>
      </c>
      <c r="AE531" s="87" t="e">
        <f t="shared" si="190"/>
        <v>#VALUE!</v>
      </c>
      <c r="AF531" s="87" t="e">
        <f t="shared" si="191"/>
        <v>#VALUE!</v>
      </c>
      <c r="AG531" s="67" t="e">
        <f t="shared" si="192"/>
        <v>#VALUE!</v>
      </c>
      <c r="AH531" s="87" t="e">
        <f t="shared" si="193"/>
        <v>#VALUE!</v>
      </c>
      <c r="AI531" s="87" t="e">
        <f t="shared" si="194"/>
        <v>#VALUE!</v>
      </c>
      <c r="AJ531" s="87" t="e">
        <f t="shared" si="195"/>
        <v>#VALUE!</v>
      </c>
      <c r="AK531" s="144" t="e">
        <f t="shared" si="196"/>
        <v>#VALUE!</v>
      </c>
      <c r="AL531" s="144" t="e">
        <f t="shared" si="197"/>
        <v>#VALUE!</v>
      </c>
    </row>
    <row r="532" spans="1:38" s="77" customFormat="1" x14ac:dyDescent="0.2">
      <c r="A532" s="14"/>
      <c r="B532" s="64"/>
      <c r="C532" s="64"/>
      <c r="D532" s="152"/>
      <c r="E532" s="152"/>
      <c r="F532" s="152"/>
      <c r="G532" s="152"/>
      <c r="H532" s="152"/>
      <c r="I532" s="152"/>
      <c r="J532" s="152"/>
      <c r="K532" s="152"/>
      <c r="L532" s="152"/>
      <c r="M532" s="152"/>
      <c r="N532" s="152"/>
      <c r="O532" s="152"/>
      <c r="P532" s="152"/>
      <c r="Q532" s="152"/>
      <c r="R532" s="152"/>
      <c r="S532" s="66" t="str">
        <f t="shared" si="178"/>
        <v/>
      </c>
      <c r="T532" s="66" t="str">
        <f t="shared" si="179"/>
        <v/>
      </c>
      <c r="U532" s="66" t="str">
        <f t="shared" si="180"/>
        <v/>
      </c>
      <c r="V532" s="66" t="str">
        <f t="shared" si="181"/>
        <v/>
      </c>
      <c r="W532" s="66" t="str">
        <f t="shared" si="182"/>
        <v/>
      </c>
      <c r="X532" s="66" t="str">
        <f t="shared" si="183"/>
        <v/>
      </c>
      <c r="Y532" s="66">
        <f t="shared" si="184"/>
        <v>0</v>
      </c>
      <c r="Z532" s="66">
        <f t="shared" si="185"/>
        <v>0</v>
      </c>
      <c r="AA532" s="66" t="e">
        <f t="shared" si="186"/>
        <v>#VALUE!</v>
      </c>
      <c r="AB532" s="67" t="e">
        <f t="shared" si="187"/>
        <v>#VALUE!</v>
      </c>
      <c r="AC532" s="87" t="e">
        <f t="shared" si="188"/>
        <v>#VALUE!</v>
      </c>
      <c r="AD532" s="87" t="e">
        <f t="shared" si="189"/>
        <v>#VALUE!</v>
      </c>
      <c r="AE532" s="87" t="e">
        <f t="shared" si="190"/>
        <v>#VALUE!</v>
      </c>
      <c r="AF532" s="87" t="e">
        <f t="shared" si="191"/>
        <v>#VALUE!</v>
      </c>
      <c r="AG532" s="67" t="e">
        <f t="shared" si="192"/>
        <v>#VALUE!</v>
      </c>
      <c r="AH532" s="87" t="e">
        <f t="shared" si="193"/>
        <v>#VALUE!</v>
      </c>
      <c r="AI532" s="87" t="e">
        <f t="shared" si="194"/>
        <v>#VALUE!</v>
      </c>
      <c r="AJ532" s="87" t="e">
        <f t="shared" si="195"/>
        <v>#VALUE!</v>
      </c>
      <c r="AK532" s="144" t="e">
        <f t="shared" si="196"/>
        <v>#VALUE!</v>
      </c>
      <c r="AL532" s="144" t="e">
        <f t="shared" si="197"/>
        <v>#VALUE!</v>
      </c>
    </row>
    <row r="533" spans="1:38" s="77" customFormat="1" x14ac:dyDescent="0.2">
      <c r="A533" s="14"/>
      <c r="B533" s="64"/>
      <c r="C533" s="64"/>
      <c r="D533" s="152"/>
      <c r="E533" s="152"/>
      <c r="F533" s="152"/>
      <c r="G533" s="152"/>
      <c r="H533" s="152"/>
      <c r="I533" s="152"/>
      <c r="J533" s="152"/>
      <c r="K533" s="152"/>
      <c r="L533" s="152"/>
      <c r="M533" s="152"/>
      <c r="N533" s="152"/>
      <c r="O533" s="152"/>
      <c r="P533" s="152"/>
      <c r="Q533" s="152"/>
      <c r="R533" s="152"/>
      <c r="S533" s="66" t="str">
        <f t="shared" si="178"/>
        <v/>
      </c>
      <c r="T533" s="66" t="str">
        <f t="shared" si="179"/>
        <v/>
      </c>
      <c r="U533" s="66" t="str">
        <f t="shared" si="180"/>
        <v/>
      </c>
      <c r="V533" s="66" t="str">
        <f t="shared" si="181"/>
        <v/>
      </c>
      <c r="W533" s="66" t="str">
        <f t="shared" si="182"/>
        <v/>
      </c>
      <c r="X533" s="66" t="str">
        <f t="shared" si="183"/>
        <v/>
      </c>
      <c r="Y533" s="66">
        <f t="shared" si="184"/>
        <v>0</v>
      </c>
      <c r="Z533" s="66">
        <f t="shared" si="185"/>
        <v>0</v>
      </c>
      <c r="AA533" s="66" t="e">
        <f t="shared" si="186"/>
        <v>#VALUE!</v>
      </c>
      <c r="AB533" s="67" t="e">
        <f t="shared" si="187"/>
        <v>#VALUE!</v>
      </c>
      <c r="AC533" s="87" t="e">
        <f t="shared" si="188"/>
        <v>#VALUE!</v>
      </c>
      <c r="AD533" s="87" t="e">
        <f t="shared" si="189"/>
        <v>#VALUE!</v>
      </c>
      <c r="AE533" s="87" t="e">
        <f t="shared" si="190"/>
        <v>#VALUE!</v>
      </c>
      <c r="AF533" s="87" t="e">
        <f t="shared" si="191"/>
        <v>#VALUE!</v>
      </c>
      <c r="AG533" s="67" t="e">
        <f t="shared" si="192"/>
        <v>#VALUE!</v>
      </c>
      <c r="AH533" s="87" t="e">
        <f t="shared" si="193"/>
        <v>#VALUE!</v>
      </c>
      <c r="AI533" s="87" t="e">
        <f t="shared" si="194"/>
        <v>#VALUE!</v>
      </c>
      <c r="AJ533" s="87" t="e">
        <f t="shared" si="195"/>
        <v>#VALUE!</v>
      </c>
      <c r="AK533" s="144" t="e">
        <f t="shared" si="196"/>
        <v>#VALUE!</v>
      </c>
      <c r="AL533" s="144" t="e">
        <f t="shared" si="197"/>
        <v>#VALUE!</v>
      </c>
    </row>
    <row r="534" spans="1:38" s="77" customFormat="1" x14ac:dyDescent="0.2">
      <c r="A534" s="14"/>
      <c r="B534" s="64"/>
      <c r="C534" s="64"/>
      <c r="D534" s="152"/>
      <c r="E534" s="152"/>
      <c r="F534" s="152"/>
      <c r="G534" s="152"/>
      <c r="H534" s="152"/>
      <c r="I534" s="152"/>
      <c r="J534" s="152"/>
      <c r="K534" s="152"/>
      <c r="L534" s="152"/>
      <c r="M534" s="152"/>
      <c r="N534" s="152"/>
      <c r="O534" s="152"/>
      <c r="P534" s="152"/>
      <c r="Q534" s="152"/>
      <c r="R534" s="152"/>
      <c r="S534" s="66" t="str">
        <f t="shared" si="178"/>
        <v/>
      </c>
      <c r="T534" s="66" t="str">
        <f t="shared" si="179"/>
        <v/>
      </c>
      <c r="U534" s="66" t="str">
        <f t="shared" si="180"/>
        <v/>
      </c>
      <c r="V534" s="66" t="str">
        <f t="shared" si="181"/>
        <v/>
      </c>
      <c r="W534" s="66" t="str">
        <f t="shared" si="182"/>
        <v/>
      </c>
      <c r="X534" s="66" t="str">
        <f t="shared" si="183"/>
        <v/>
      </c>
      <c r="Y534" s="66">
        <f t="shared" si="184"/>
        <v>0</v>
      </c>
      <c r="Z534" s="66">
        <f t="shared" si="185"/>
        <v>0</v>
      </c>
      <c r="AA534" s="66" t="e">
        <f t="shared" si="186"/>
        <v>#VALUE!</v>
      </c>
      <c r="AB534" s="67" t="e">
        <f t="shared" si="187"/>
        <v>#VALUE!</v>
      </c>
      <c r="AC534" s="87" t="e">
        <f t="shared" si="188"/>
        <v>#VALUE!</v>
      </c>
      <c r="AD534" s="87" t="e">
        <f t="shared" si="189"/>
        <v>#VALUE!</v>
      </c>
      <c r="AE534" s="87" t="e">
        <f t="shared" si="190"/>
        <v>#VALUE!</v>
      </c>
      <c r="AF534" s="87" t="e">
        <f t="shared" si="191"/>
        <v>#VALUE!</v>
      </c>
      <c r="AG534" s="67" t="e">
        <f t="shared" si="192"/>
        <v>#VALUE!</v>
      </c>
      <c r="AH534" s="87" t="e">
        <f t="shared" si="193"/>
        <v>#VALUE!</v>
      </c>
      <c r="AI534" s="87" t="e">
        <f t="shared" si="194"/>
        <v>#VALUE!</v>
      </c>
      <c r="AJ534" s="87" t="e">
        <f t="shared" si="195"/>
        <v>#VALUE!</v>
      </c>
      <c r="AK534" s="144" t="e">
        <f t="shared" si="196"/>
        <v>#VALUE!</v>
      </c>
      <c r="AL534" s="144" t="e">
        <f t="shared" si="197"/>
        <v>#VALUE!</v>
      </c>
    </row>
    <row r="535" spans="1:38" s="77" customFormat="1" x14ac:dyDescent="0.2">
      <c r="A535" s="14"/>
      <c r="B535" s="64"/>
      <c r="C535" s="64"/>
      <c r="D535" s="152"/>
      <c r="E535" s="152"/>
      <c r="F535" s="152"/>
      <c r="G535" s="152"/>
      <c r="H535" s="152"/>
      <c r="I535" s="152"/>
      <c r="J535" s="152"/>
      <c r="K535" s="152"/>
      <c r="L535" s="152"/>
      <c r="M535" s="152"/>
      <c r="N535" s="152"/>
      <c r="O535" s="152"/>
      <c r="P535" s="152"/>
      <c r="Q535" s="152"/>
      <c r="R535" s="152"/>
      <c r="S535" s="66" t="str">
        <f t="shared" si="178"/>
        <v/>
      </c>
      <c r="T535" s="66" t="str">
        <f t="shared" si="179"/>
        <v/>
      </c>
      <c r="U535" s="66" t="str">
        <f t="shared" si="180"/>
        <v/>
      </c>
      <c r="V535" s="66" t="str">
        <f t="shared" si="181"/>
        <v/>
      </c>
      <c r="W535" s="66" t="str">
        <f t="shared" si="182"/>
        <v/>
      </c>
      <c r="X535" s="66" t="str">
        <f t="shared" si="183"/>
        <v/>
      </c>
      <c r="Y535" s="66">
        <f t="shared" si="184"/>
        <v>0</v>
      </c>
      <c r="Z535" s="66">
        <f t="shared" si="185"/>
        <v>0</v>
      </c>
      <c r="AA535" s="66" t="e">
        <f t="shared" si="186"/>
        <v>#VALUE!</v>
      </c>
      <c r="AB535" s="67" t="e">
        <f t="shared" si="187"/>
        <v>#VALUE!</v>
      </c>
      <c r="AC535" s="87" t="e">
        <f t="shared" si="188"/>
        <v>#VALUE!</v>
      </c>
      <c r="AD535" s="87" t="e">
        <f t="shared" si="189"/>
        <v>#VALUE!</v>
      </c>
      <c r="AE535" s="87" t="e">
        <f t="shared" si="190"/>
        <v>#VALUE!</v>
      </c>
      <c r="AF535" s="87" t="e">
        <f t="shared" si="191"/>
        <v>#VALUE!</v>
      </c>
      <c r="AG535" s="67" t="e">
        <f t="shared" si="192"/>
        <v>#VALUE!</v>
      </c>
      <c r="AH535" s="87" t="e">
        <f t="shared" si="193"/>
        <v>#VALUE!</v>
      </c>
      <c r="AI535" s="87" t="e">
        <f t="shared" si="194"/>
        <v>#VALUE!</v>
      </c>
      <c r="AJ535" s="87" t="e">
        <f t="shared" si="195"/>
        <v>#VALUE!</v>
      </c>
      <c r="AK535" s="144" t="e">
        <f t="shared" si="196"/>
        <v>#VALUE!</v>
      </c>
      <c r="AL535" s="144" t="e">
        <f t="shared" si="197"/>
        <v>#VALUE!</v>
      </c>
    </row>
    <row r="536" spans="1:38" s="77" customFormat="1" x14ac:dyDescent="0.2">
      <c r="A536" s="14"/>
      <c r="B536" s="64"/>
      <c r="C536" s="64"/>
      <c r="D536" s="152"/>
      <c r="E536" s="152"/>
      <c r="F536" s="152"/>
      <c r="G536" s="152"/>
      <c r="H536" s="152"/>
      <c r="I536" s="152"/>
      <c r="J536" s="152"/>
      <c r="K536" s="152"/>
      <c r="L536" s="152"/>
      <c r="M536" s="152"/>
      <c r="N536" s="152"/>
      <c r="O536" s="152"/>
      <c r="P536" s="152"/>
      <c r="Q536" s="152"/>
      <c r="R536" s="152"/>
      <c r="S536" s="66" t="str">
        <f t="shared" si="178"/>
        <v/>
      </c>
      <c r="T536" s="66" t="str">
        <f t="shared" si="179"/>
        <v/>
      </c>
      <c r="U536" s="66" t="str">
        <f t="shared" si="180"/>
        <v/>
      </c>
      <c r="V536" s="66" t="str">
        <f t="shared" si="181"/>
        <v/>
      </c>
      <c r="W536" s="66" t="str">
        <f t="shared" si="182"/>
        <v/>
      </c>
      <c r="X536" s="66" t="str">
        <f t="shared" si="183"/>
        <v/>
      </c>
      <c r="Y536" s="66">
        <f t="shared" si="184"/>
        <v>0</v>
      </c>
      <c r="Z536" s="66">
        <f t="shared" si="185"/>
        <v>0</v>
      </c>
      <c r="AA536" s="66" t="e">
        <f t="shared" si="186"/>
        <v>#VALUE!</v>
      </c>
      <c r="AB536" s="67" t="e">
        <f t="shared" si="187"/>
        <v>#VALUE!</v>
      </c>
      <c r="AC536" s="87" t="e">
        <f t="shared" si="188"/>
        <v>#VALUE!</v>
      </c>
      <c r="AD536" s="87" t="e">
        <f t="shared" si="189"/>
        <v>#VALUE!</v>
      </c>
      <c r="AE536" s="87" t="e">
        <f t="shared" si="190"/>
        <v>#VALUE!</v>
      </c>
      <c r="AF536" s="87" t="e">
        <f t="shared" si="191"/>
        <v>#VALUE!</v>
      </c>
      <c r="AG536" s="67" t="e">
        <f t="shared" si="192"/>
        <v>#VALUE!</v>
      </c>
      <c r="AH536" s="87" t="e">
        <f t="shared" si="193"/>
        <v>#VALUE!</v>
      </c>
      <c r="AI536" s="87" t="e">
        <f t="shared" si="194"/>
        <v>#VALUE!</v>
      </c>
      <c r="AJ536" s="87" t="e">
        <f t="shared" si="195"/>
        <v>#VALUE!</v>
      </c>
      <c r="AK536" s="144" t="e">
        <f t="shared" si="196"/>
        <v>#VALUE!</v>
      </c>
      <c r="AL536" s="144" t="e">
        <f t="shared" si="197"/>
        <v>#VALUE!</v>
      </c>
    </row>
    <row r="537" spans="1:38" s="77" customFormat="1" x14ac:dyDescent="0.2">
      <c r="A537" s="14"/>
      <c r="B537" s="64"/>
      <c r="C537" s="64"/>
      <c r="D537" s="152"/>
      <c r="E537" s="152"/>
      <c r="F537" s="152"/>
      <c r="G537" s="152"/>
      <c r="H537" s="152"/>
      <c r="I537" s="152"/>
      <c r="J537" s="152"/>
      <c r="K537" s="152"/>
      <c r="L537" s="152"/>
      <c r="M537" s="152"/>
      <c r="N537" s="152"/>
      <c r="O537" s="152"/>
      <c r="P537" s="152"/>
      <c r="Q537" s="152"/>
      <c r="R537" s="152"/>
      <c r="S537" s="66" t="str">
        <f t="shared" si="178"/>
        <v/>
      </c>
      <c r="T537" s="66" t="str">
        <f t="shared" si="179"/>
        <v/>
      </c>
      <c r="U537" s="66" t="str">
        <f t="shared" si="180"/>
        <v/>
      </c>
      <c r="V537" s="66" t="str">
        <f t="shared" si="181"/>
        <v/>
      </c>
      <c r="W537" s="66" t="str">
        <f t="shared" si="182"/>
        <v/>
      </c>
      <c r="X537" s="66" t="str">
        <f t="shared" si="183"/>
        <v/>
      </c>
      <c r="Y537" s="66">
        <f t="shared" si="184"/>
        <v>0</v>
      </c>
      <c r="Z537" s="66">
        <f t="shared" si="185"/>
        <v>0</v>
      </c>
      <c r="AA537" s="66" t="e">
        <f t="shared" si="186"/>
        <v>#VALUE!</v>
      </c>
      <c r="AB537" s="67" t="e">
        <f t="shared" si="187"/>
        <v>#VALUE!</v>
      </c>
      <c r="AC537" s="87" t="e">
        <f t="shared" si="188"/>
        <v>#VALUE!</v>
      </c>
      <c r="AD537" s="87" t="e">
        <f t="shared" si="189"/>
        <v>#VALUE!</v>
      </c>
      <c r="AE537" s="87" t="e">
        <f t="shared" si="190"/>
        <v>#VALUE!</v>
      </c>
      <c r="AF537" s="87" t="e">
        <f t="shared" si="191"/>
        <v>#VALUE!</v>
      </c>
      <c r="AG537" s="67" t="e">
        <f t="shared" si="192"/>
        <v>#VALUE!</v>
      </c>
      <c r="AH537" s="87" t="e">
        <f t="shared" si="193"/>
        <v>#VALUE!</v>
      </c>
      <c r="AI537" s="87" t="e">
        <f t="shared" si="194"/>
        <v>#VALUE!</v>
      </c>
      <c r="AJ537" s="87" t="e">
        <f t="shared" si="195"/>
        <v>#VALUE!</v>
      </c>
      <c r="AK537" s="144" t="e">
        <f t="shared" si="196"/>
        <v>#VALUE!</v>
      </c>
      <c r="AL537" s="144" t="e">
        <f t="shared" si="197"/>
        <v>#VALUE!</v>
      </c>
    </row>
    <row r="538" spans="1:38" s="77" customFormat="1" x14ac:dyDescent="0.2">
      <c r="A538" s="14"/>
      <c r="B538" s="64"/>
      <c r="C538" s="64"/>
      <c r="D538" s="152"/>
      <c r="E538" s="152"/>
      <c r="F538" s="152"/>
      <c r="G538" s="152"/>
      <c r="H538" s="152"/>
      <c r="I538" s="152"/>
      <c r="J538" s="152"/>
      <c r="K538" s="152"/>
      <c r="L538" s="152"/>
      <c r="M538" s="152"/>
      <c r="N538" s="152"/>
      <c r="O538" s="152"/>
      <c r="P538" s="152"/>
      <c r="Q538" s="152"/>
      <c r="R538" s="152"/>
      <c r="S538" s="66" t="str">
        <f t="shared" si="178"/>
        <v/>
      </c>
      <c r="T538" s="66" t="str">
        <f t="shared" si="179"/>
        <v/>
      </c>
      <c r="U538" s="66" t="str">
        <f t="shared" si="180"/>
        <v/>
      </c>
      <c r="V538" s="66" t="str">
        <f t="shared" si="181"/>
        <v/>
      </c>
      <c r="W538" s="66" t="str">
        <f t="shared" si="182"/>
        <v/>
      </c>
      <c r="X538" s="66" t="str">
        <f t="shared" si="183"/>
        <v/>
      </c>
      <c r="Y538" s="66">
        <f t="shared" si="184"/>
        <v>0</v>
      </c>
      <c r="Z538" s="66">
        <f t="shared" si="185"/>
        <v>0</v>
      </c>
      <c r="AA538" s="66" t="e">
        <f t="shared" si="186"/>
        <v>#VALUE!</v>
      </c>
      <c r="AB538" s="67" t="e">
        <f t="shared" si="187"/>
        <v>#VALUE!</v>
      </c>
      <c r="AC538" s="87" t="e">
        <f t="shared" si="188"/>
        <v>#VALUE!</v>
      </c>
      <c r="AD538" s="87" t="e">
        <f t="shared" si="189"/>
        <v>#VALUE!</v>
      </c>
      <c r="AE538" s="87" t="e">
        <f t="shared" si="190"/>
        <v>#VALUE!</v>
      </c>
      <c r="AF538" s="87" t="e">
        <f t="shared" si="191"/>
        <v>#VALUE!</v>
      </c>
      <c r="AG538" s="67" t="e">
        <f t="shared" si="192"/>
        <v>#VALUE!</v>
      </c>
      <c r="AH538" s="87" t="e">
        <f t="shared" si="193"/>
        <v>#VALUE!</v>
      </c>
      <c r="AI538" s="87" t="e">
        <f t="shared" si="194"/>
        <v>#VALUE!</v>
      </c>
      <c r="AJ538" s="87" t="e">
        <f t="shared" si="195"/>
        <v>#VALUE!</v>
      </c>
      <c r="AK538" s="144" t="e">
        <f t="shared" si="196"/>
        <v>#VALUE!</v>
      </c>
      <c r="AL538" s="144" t="e">
        <f t="shared" si="197"/>
        <v>#VALUE!</v>
      </c>
    </row>
    <row r="539" spans="1:38" s="77" customFormat="1" x14ac:dyDescent="0.2">
      <c r="A539" s="14"/>
      <c r="B539" s="64"/>
      <c r="C539" s="64"/>
      <c r="D539" s="152"/>
      <c r="E539" s="152"/>
      <c r="F539" s="152"/>
      <c r="G539" s="152"/>
      <c r="H539" s="152"/>
      <c r="I539" s="152"/>
      <c r="J539" s="152"/>
      <c r="K539" s="152"/>
      <c r="L539" s="152"/>
      <c r="M539" s="152"/>
      <c r="N539" s="152"/>
      <c r="O539" s="152"/>
      <c r="P539" s="152"/>
      <c r="Q539" s="152"/>
      <c r="R539" s="152"/>
      <c r="S539" s="66" t="str">
        <f t="shared" si="178"/>
        <v/>
      </c>
      <c r="T539" s="66" t="str">
        <f t="shared" si="179"/>
        <v/>
      </c>
      <c r="U539" s="66" t="str">
        <f t="shared" si="180"/>
        <v/>
      </c>
      <c r="V539" s="66" t="str">
        <f t="shared" si="181"/>
        <v/>
      </c>
      <c r="W539" s="66" t="str">
        <f t="shared" si="182"/>
        <v/>
      </c>
      <c r="X539" s="66" t="str">
        <f t="shared" si="183"/>
        <v/>
      </c>
      <c r="Y539" s="66">
        <f t="shared" si="184"/>
        <v>0</v>
      </c>
      <c r="Z539" s="66">
        <f t="shared" si="185"/>
        <v>0</v>
      </c>
      <c r="AA539" s="66" t="e">
        <f t="shared" si="186"/>
        <v>#VALUE!</v>
      </c>
      <c r="AB539" s="67" t="e">
        <f t="shared" si="187"/>
        <v>#VALUE!</v>
      </c>
      <c r="AC539" s="87" t="e">
        <f t="shared" si="188"/>
        <v>#VALUE!</v>
      </c>
      <c r="AD539" s="87" t="e">
        <f t="shared" si="189"/>
        <v>#VALUE!</v>
      </c>
      <c r="AE539" s="87" t="e">
        <f t="shared" si="190"/>
        <v>#VALUE!</v>
      </c>
      <c r="AF539" s="87" t="e">
        <f t="shared" si="191"/>
        <v>#VALUE!</v>
      </c>
      <c r="AG539" s="67" t="e">
        <f t="shared" si="192"/>
        <v>#VALUE!</v>
      </c>
      <c r="AH539" s="87" t="e">
        <f t="shared" si="193"/>
        <v>#VALUE!</v>
      </c>
      <c r="AI539" s="87" t="e">
        <f t="shared" si="194"/>
        <v>#VALUE!</v>
      </c>
      <c r="AJ539" s="87" t="e">
        <f t="shared" si="195"/>
        <v>#VALUE!</v>
      </c>
      <c r="AK539" s="144" t="e">
        <f t="shared" si="196"/>
        <v>#VALUE!</v>
      </c>
      <c r="AL539" s="144" t="e">
        <f t="shared" si="197"/>
        <v>#VALUE!</v>
      </c>
    </row>
    <row r="540" spans="1:38" s="77" customFormat="1" x14ac:dyDescent="0.2">
      <c r="A540" s="14"/>
      <c r="B540" s="64"/>
      <c r="C540" s="64"/>
      <c r="D540" s="152"/>
      <c r="E540" s="152"/>
      <c r="F540" s="152"/>
      <c r="G540" s="152"/>
      <c r="H540" s="152"/>
      <c r="I540" s="152"/>
      <c r="J540" s="152"/>
      <c r="K540" s="152"/>
      <c r="L540" s="152"/>
      <c r="M540" s="152"/>
      <c r="N540" s="152"/>
      <c r="O540" s="152"/>
      <c r="P540" s="152"/>
      <c r="Q540" s="152"/>
      <c r="R540" s="152"/>
      <c r="S540" s="66" t="str">
        <f t="shared" si="178"/>
        <v/>
      </c>
      <c r="T540" s="66" t="str">
        <f t="shared" si="179"/>
        <v/>
      </c>
      <c r="U540" s="66" t="str">
        <f t="shared" si="180"/>
        <v/>
      </c>
      <c r="V540" s="66" t="str">
        <f t="shared" si="181"/>
        <v/>
      </c>
      <c r="W540" s="66" t="str">
        <f t="shared" si="182"/>
        <v/>
      </c>
      <c r="X540" s="66" t="str">
        <f t="shared" si="183"/>
        <v/>
      </c>
      <c r="Y540" s="66">
        <f t="shared" si="184"/>
        <v>0</v>
      </c>
      <c r="Z540" s="66">
        <f t="shared" si="185"/>
        <v>0</v>
      </c>
      <c r="AA540" s="66" t="e">
        <f t="shared" si="186"/>
        <v>#VALUE!</v>
      </c>
      <c r="AB540" s="67" t="e">
        <f t="shared" si="187"/>
        <v>#VALUE!</v>
      </c>
      <c r="AC540" s="87" t="e">
        <f t="shared" si="188"/>
        <v>#VALUE!</v>
      </c>
      <c r="AD540" s="87" t="e">
        <f t="shared" si="189"/>
        <v>#VALUE!</v>
      </c>
      <c r="AE540" s="87" t="e">
        <f t="shared" si="190"/>
        <v>#VALUE!</v>
      </c>
      <c r="AF540" s="87" t="e">
        <f t="shared" si="191"/>
        <v>#VALUE!</v>
      </c>
      <c r="AG540" s="67" t="e">
        <f t="shared" si="192"/>
        <v>#VALUE!</v>
      </c>
      <c r="AH540" s="87" t="e">
        <f t="shared" si="193"/>
        <v>#VALUE!</v>
      </c>
      <c r="AI540" s="87" t="e">
        <f t="shared" si="194"/>
        <v>#VALUE!</v>
      </c>
      <c r="AJ540" s="87" t="e">
        <f t="shared" si="195"/>
        <v>#VALUE!</v>
      </c>
      <c r="AK540" s="144" t="e">
        <f t="shared" si="196"/>
        <v>#VALUE!</v>
      </c>
      <c r="AL540" s="144" t="e">
        <f t="shared" si="197"/>
        <v>#VALUE!</v>
      </c>
    </row>
    <row r="541" spans="1:38" s="77" customFormat="1" x14ac:dyDescent="0.2">
      <c r="A541" s="14"/>
      <c r="B541" s="64"/>
      <c r="C541" s="64"/>
      <c r="D541" s="152"/>
      <c r="E541" s="152"/>
      <c r="F541" s="152"/>
      <c r="G541" s="152"/>
      <c r="H541" s="152"/>
      <c r="I541" s="152"/>
      <c r="J541" s="152"/>
      <c r="K541" s="152"/>
      <c r="L541" s="152"/>
      <c r="M541" s="152"/>
      <c r="N541" s="152"/>
      <c r="O541" s="152"/>
      <c r="P541" s="152"/>
      <c r="Q541" s="152"/>
      <c r="R541" s="152"/>
      <c r="S541" s="66" t="str">
        <f t="shared" si="178"/>
        <v/>
      </c>
      <c r="T541" s="66" t="str">
        <f t="shared" si="179"/>
        <v/>
      </c>
      <c r="U541" s="66" t="str">
        <f t="shared" si="180"/>
        <v/>
      </c>
      <c r="V541" s="66" t="str">
        <f t="shared" si="181"/>
        <v/>
      </c>
      <c r="W541" s="66" t="str">
        <f t="shared" si="182"/>
        <v/>
      </c>
      <c r="X541" s="66" t="str">
        <f t="shared" si="183"/>
        <v/>
      </c>
      <c r="Y541" s="66">
        <f t="shared" si="184"/>
        <v>0</v>
      </c>
      <c r="Z541" s="66">
        <f t="shared" si="185"/>
        <v>0</v>
      </c>
      <c r="AA541" s="66" t="e">
        <f t="shared" si="186"/>
        <v>#VALUE!</v>
      </c>
      <c r="AB541" s="67" t="e">
        <f t="shared" si="187"/>
        <v>#VALUE!</v>
      </c>
      <c r="AC541" s="87" t="e">
        <f t="shared" si="188"/>
        <v>#VALUE!</v>
      </c>
      <c r="AD541" s="87" t="e">
        <f t="shared" si="189"/>
        <v>#VALUE!</v>
      </c>
      <c r="AE541" s="87" t="e">
        <f t="shared" si="190"/>
        <v>#VALUE!</v>
      </c>
      <c r="AF541" s="87" t="e">
        <f t="shared" si="191"/>
        <v>#VALUE!</v>
      </c>
      <c r="AG541" s="67" t="e">
        <f t="shared" si="192"/>
        <v>#VALUE!</v>
      </c>
      <c r="AH541" s="87" t="e">
        <f t="shared" si="193"/>
        <v>#VALUE!</v>
      </c>
      <c r="AI541" s="87" t="e">
        <f t="shared" si="194"/>
        <v>#VALUE!</v>
      </c>
      <c r="AJ541" s="87" t="e">
        <f t="shared" si="195"/>
        <v>#VALUE!</v>
      </c>
      <c r="AK541" s="144" t="e">
        <f t="shared" si="196"/>
        <v>#VALUE!</v>
      </c>
      <c r="AL541" s="144" t="e">
        <f t="shared" si="197"/>
        <v>#VALUE!</v>
      </c>
    </row>
    <row r="542" spans="1:38" s="77" customFormat="1" x14ac:dyDescent="0.2">
      <c r="A542" s="14"/>
      <c r="B542" s="64"/>
      <c r="C542" s="64"/>
      <c r="D542" s="152"/>
      <c r="E542" s="152"/>
      <c r="F542" s="152"/>
      <c r="G542" s="152"/>
      <c r="H542" s="152"/>
      <c r="I542" s="152"/>
      <c r="J542" s="152"/>
      <c r="K542" s="152"/>
      <c r="L542" s="152"/>
      <c r="M542" s="152"/>
      <c r="N542" s="152"/>
      <c r="O542" s="152"/>
      <c r="P542" s="152"/>
      <c r="Q542" s="152"/>
      <c r="R542" s="152"/>
      <c r="S542" s="66" t="str">
        <f t="shared" si="178"/>
        <v/>
      </c>
      <c r="T542" s="66" t="str">
        <f t="shared" si="179"/>
        <v/>
      </c>
      <c r="U542" s="66" t="str">
        <f t="shared" si="180"/>
        <v/>
      </c>
      <c r="V542" s="66" t="str">
        <f t="shared" si="181"/>
        <v/>
      </c>
      <c r="W542" s="66" t="str">
        <f t="shared" si="182"/>
        <v/>
      </c>
      <c r="X542" s="66" t="str">
        <f t="shared" si="183"/>
        <v/>
      </c>
      <c r="Y542" s="66">
        <f t="shared" si="184"/>
        <v>0</v>
      </c>
      <c r="Z542" s="66">
        <f t="shared" si="185"/>
        <v>0</v>
      </c>
      <c r="AA542" s="66" t="e">
        <f t="shared" si="186"/>
        <v>#VALUE!</v>
      </c>
      <c r="AB542" s="67" t="e">
        <f t="shared" si="187"/>
        <v>#VALUE!</v>
      </c>
      <c r="AC542" s="87" t="e">
        <f t="shared" si="188"/>
        <v>#VALUE!</v>
      </c>
      <c r="AD542" s="87" t="e">
        <f t="shared" si="189"/>
        <v>#VALUE!</v>
      </c>
      <c r="AE542" s="87" t="e">
        <f t="shared" si="190"/>
        <v>#VALUE!</v>
      </c>
      <c r="AF542" s="87" t="e">
        <f t="shared" si="191"/>
        <v>#VALUE!</v>
      </c>
      <c r="AG542" s="67" t="e">
        <f t="shared" si="192"/>
        <v>#VALUE!</v>
      </c>
      <c r="AH542" s="87" t="e">
        <f t="shared" si="193"/>
        <v>#VALUE!</v>
      </c>
      <c r="AI542" s="87" t="e">
        <f t="shared" si="194"/>
        <v>#VALUE!</v>
      </c>
      <c r="AJ542" s="87" t="e">
        <f t="shared" si="195"/>
        <v>#VALUE!</v>
      </c>
      <c r="AK542" s="144" t="e">
        <f t="shared" si="196"/>
        <v>#VALUE!</v>
      </c>
      <c r="AL542" s="144" t="e">
        <f t="shared" si="197"/>
        <v>#VALUE!</v>
      </c>
    </row>
    <row r="543" spans="1:38" s="77" customFormat="1" x14ac:dyDescent="0.2">
      <c r="A543" s="14"/>
      <c r="B543" s="64"/>
      <c r="C543" s="64"/>
      <c r="D543" s="152"/>
      <c r="E543" s="152"/>
      <c r="F543" s="152"/>
      <c r="G543" s="152"/>
      <c r="H543" s="152"/>
      <c r="I543" s="152"/>
      <c r="J543" s="152"/>
      <c r="K543" s="152"/>
      <c r="L543" s="152"/>
      <c r="M543" s="152"/>
      <c r="N543" s="152"/>
      <c r="O543" s="152"/>
      <c r="P543" s="152"/>
      <c r="Q543" s="152"/>
      <c r="R543" s="152"/>
      <c r="S543" s="66" t="str">
        <f t="shared" si="178"/>
        <v/>
      </c>
      <c r="T543" s="66" t="str">
        <f t="shared" si="179"/>
        <v/>
      </c>
      <c r="U543" s="66" t="str">
        <f t="shared" si="180"/>
        <v/>
      </c>
      <c r="V543" s="66" t="str">
        <f t="shared" si="181"/>
        <v/>
      </c>
      <c r="W543" s="66" t="str">
        <f t="shared" si="182"/>
        <v/>
      </c>
      <c r="X543" s="66" t="str">
        <f t="shared" si="183"/>
        <v/>
      </c>
      <c r="Y543" s="66">
        <f t="shared" si="184"/>
        <v>0</v>
      </c>
      <c r="Z543" s="66">
        <f t="shared" si="185"/>
        <v>0</v>
      </c>
      <c r="AA543" s="66" t="e">
        <f t="shared" si="186"/>
        <v>#VALUE!</v>
      </c>
      <c r="AB543" s="67" t="e">
        <f t="shared" si="187"/>
        <v>#VALUE!</v>
      </c>
      <c r="AC543" s="87" t="e">
        <f t="shared" si="188"/>
        <v>#VALUE!</v>
      </c>
      <c r="AD543" s="87" t="e">
        <f t="shared" si="189"/>
        <v>#VALUE!</v>
      </c>
      <c r="AE543" s="87" t="e">
        <f t="shared" si="190"/>
        <v>#VALUE!</v>
      </c>
      <c r="AF543" s="87" t="e">
        <f t="shared" si="191"/>
        <v>#VALUE!</v>
      </c>
      <c r="AG543" s="67" t="e">
        <f t="shared" si="192"/>
        <v>#VALUE!</v>
      </c>
      <c r="AH543" s="87" t="e">
        <f t="shared" si="193"/>
        <v>#VALUE!</v>
      </c>
      <c r="AI543" s="87" t="e">
        <f t="shared" si="194"/>
        <v>#VALUE!</v>
      </c>
      <c r="AJ543" s="87" t="e">
        <f t="shared" si="195"/>
        <v>#VALUE!</v>
      </c>
      <c r="AK543" s="144" t="e">
        <f t="shared" si="196"/>
        <v>#VALUE!</v>
      </c>
      <c r="AL543" s="144" t="e">
        <f t="shared" si="197"/>
        <v>#VALUE!</v>
      </c>
    </row>
    <row r="544" spans="1:38" s="77" customFormat="1" x14ac:dyDescent="0.2">
      <c r="A544" s="14"/>
      <c r="B544" s="64"/>
      <c r="C544" s="64"/>
      <c r="D544" s="152"/>
      <c r="E544" s="152"/>
      <c r="F544" s="152"/>
      <c r="G544" s="152"/>
      <c r="H544" s="152"/>
      <c r="I544" s="152"/>
      <c r="J544" s="152"/>
      <c r="K544" s="152"/>
      <c r="L544" s="152"/>
      <c r="M544" s="152"/>
      <c r="N544" s="152"/>
      <c r="O544" s="152"/>
      <c r="P544" s="152"/>
      <c r="Q544" s="152"/>
      <c r="R544" s="152"/>
      <c r="S544" s="66" t="str">
        <f t="shared" si="178"/>
        <v/>
      </c>
      <c r="T544" s="66" t="str">
        <f t="shared" si="179"/>
        <v/>
      </c>
      <c r="U544" s="66" t="str">
        <f t="shared" si="180"/>
        <v/>
      </c>
      <c r="V544" s="66" t="str">
        <f t="shared" si="181"/>
        <v/>
      </c>
      <c r="W544" s="66" t="str">
        <f t="shared" si="182"/>
        <v/>
      </c>
      <c r="X544" s="66" t="str">
        <f t="shared" si="183"/>
        <v/>
      </c>
      <c r="Y544" s="66">
        <f t="shared" si="184"/>
        <v>0</v>
      </c>
      <c r="Z544" s="66">
        <f t="shared" si="185"/>
        <v>0</v>
      </c>
      <c r="AA544" s="66" t="e">
        <f t="shared" si="186"/>
        <v>#VALUE!</v>
      </c>
      <c r="AB544" s="67" t="e">
        <f t="shared" si="187"/>
        <v>#VALUE!</v>
      </c>
      <c r="AC544" s="87" t="e">
        <f t="shared" si="188"/>
        <v>#VALUE!</v>
      </c>
      <c r="AD544" s="87" t="e">
        <f t="shared" si="189"/>
        <v>#VALUE!</v>
      </c>
      <c r="AE544" s="87" t="e">
        <f t="shared" si="190"/>
        <v>#VALUE!</v>
      </c>
      <c r="AF544" s="87" t="e">
        <f t="shared" si="191"/>
        <v>#VALUE!</v>
      </c>
      <c r="AG544" s="67" t="e">
        <f t="shared" si="192"/>
        <v>#VALUE!</v>
      </c>
      <c r="AH544" s="87" t="e">
        <f t="shared" si="193"/>
        <v>#VALUE!</v>
      </c>
      <c r="AI544" s="87" t="e">
        <f t="shared" si="194"/>
        <v>#VALUE!</v>
      </c>
      <c r="AJ544" s="87" t="e">
        <f t="shared" si="195"/>
        <v>#VALUE!</v>
      </c>
      <c r="AK544" s="144" t="e">
        <f t="shared" si="196"/>
        <v>#VALUE!</v>
      </c>
      <c r="AL544" s="144" t="e">
        <f t="shared" si="197"/>
        <v>#VALUE!</v>
      </c>
    </row>
    <row r="545" spans="1:38" s="77" customFormat="1" x14ac:dyDescent="0.2">
      <c r="A545" s="14"/>
      <c r="B545" s="64"/>
      <c r="C545" s="64"/>
      <c r="D545" s="152"/>
      <c r="E545" s="152"/>
      <c r="F545" s="152"/>
      <c r="G545" s="152"/>
      <c r="H545" s="152"/>
      <c r="I545" s="152"/>
      <c r="J545" s="152"/>
      <c r="K545" s="152"/>
      <c r="L545" s="152"/>
      <c r="M545" s="152"/>
      <c r="N545" s="152"/>
      <c r="O545" s="152"/>
      <c r="P545" s="152"/>
      <c r="Q545" s="152"/>
      <c r="R545" s="152"/>
      <c r="S545" s="66" t="str">
        <f t="shared" si="178"/>
        <v/>
      </c>
      <c r="T545" s="66" t="str">
        <f t="shared" si="179"/>
        <v/>
      </c>
      <c r="U545" s="66" t="str">
        <f t="shared" si="180"/>
        <v/>
      </c>
      <c r="V545" s="66" t="str">
        <f t="shared" si="181"/>
        <v/>
      </c>
      <c r="W545" s="66" t="str">
        <f t="shared" si="182"/>
        <v/>
      </c>
      <c r="X545" s="66" t="str">
        <f t="shared" si="183"/>
        <v/>
      </c>
      <c r="Y545" s="66">
        <f t="shared" si="184"/>
        <v>0</v>
      </c>
      <c r="Z545" s="66">
        <f t="shared" si="185"/>
        <v>0</v>
      </c>
      <c r="AA545" s="66" t="e">
        <f t="shared" si="186"/>
        <v>#VALUE!</v>
      </c>
      <c r="AB545" s="67" t="e">
        <f t="shared" si="187"/>
        <v>#VALUE!</v>
      </c>
      <c r="AC545" s="87" t="e">
        <f t="shared" si="188"/>
        <v>#VALUE!</v>
      </c>
      <c r="AD545" s="87" t="e">
        <f t="shared" si="189"/>
        <v>#VALUE!</v>
      </c>
      <c r="AE545" s="87" t="e">
        <f t="shared" si="190"/>
        <v>#VALUE!</v>
      </c>
      <c r="AF545" s="87" t="e">
        <f t="shared" si="191"/>
        <v>#VALUE!</v>
      </c>
      <c r="AG545" s="67" t="e">
        <f t="shared" si="192"/>
        <v>#VALUE!</v>
      </c>
      <c r="AH545" s="87" t="e">
        <f t="shared" si="193"/>
        <v>#VALUE!</v>
      </c>
      <c r="AI545" s="87" t="e">
        <f t="shared" si="194"/>
        <v>#VALUE!</v>
      </c>
      <c r="AJ545" s="87" t="e">
        <f t="shared" si="195"/>
        <v>#VALUE!</v>
      </c>
      <c r="AK545" s="144" t="e">
        <f t="shared" si="196"/>
        <v>#VALUE!</v>
      </c>
      <c r="AL545" s="144" t="e">
        <f t="shared" si="197"/>
        <v>#VALUE!</v>
      </c>
    </row>
    <row r="546" spans="1:38" s="77" customFormat="1" x14ac:dyDescent="0.2">
      <c r="A546" s="14"/>
      <c r="B546" s="64"/>
      <c r="C546" s="64"/>
      <c r="D546" s="152"/>
      <c r="E546" s="152"/>
      <c r="F546" s="152"/>
      <c r="G546" s="152"/>
      <c r="H546" s="152"/>
      <c r="I546" s="152"/>
      <c r="J546" s="152"/>
      <c r="K546" s="152"/>
      <c r="L546" s="152"/>
      <c r="M546" s="152"/>
      <c r="N546" s="152"/>
      <c r="O546" s="152"/>
      <c r="P546" s="152"/>
      <c r="Q546" s="152"/>
      <c r="R546" s="152"/>
      <c r="S546" s="66" t="str">
        <f t="shared" si="178"/>
        <v/>
      </c>
      <c r="T546" s="66" t="str">
        <f t="shared" si="179"/>
        <v/>
      </c>
      <c r="U546" s="66" t="str">
        <f t="shared" si="180"/>
        <v/>
      </c>
      <c r="V546" s="66" t="str">
        <f t="shared" si="181"/>
        <v/>
      </c>
      <c r="W546" s="66" t="str">
        <f t="shared" si="182"/>
        <v/>
      </c>
      <c r="X546" s="66" t="str">
        <f t="shared" si="183"/>
        <v/>
      </c>
      <c r="Y546" s="66">
        <f t="shared" si="184"/>
        <v>0</v>
      </c>
      <c r="Z546" s="66">
        <f t="shared" si="185"/>
        <v>0</v>
      </c>
      <c r="AA546" s="66" t="e">
        <f t="shared" si="186"/>
        <v>#VALUE!</v>
      </c>
      <c r="AB546" s="67" t="e">
        <f t="shared" si="187"/>
        <v>#VALUE!</v>
      </c>
      <c r="AC546" s="87" t="e">
        <f t="shared" si="188"/>
        <v>#VALUE!</v>
      </c>
      <c r="AD546" s="87" t="e">
        <f t="shared" si="189"/>
        <v>#VALUE!</v>
      </c>
      <c r="AE546" s="87" t="e">
        <f t="shared" si="190"/>
        <v>#VALUE!</v>
      </c>
      <c r="AF546" s="87" t="e">
        <f t="shared" si="191"/>
        <v>#VALUE!</v>
      </c>
      <c r="AG546" s="67" t="e">
        <f t="shared" si="192"/>
        <v>#VALUE!</v>
      </c>
      <c r="AH546" s="87" t="e">
        <f t="shared" si="193"/>
        <v>#VALUE!</v>
      </c>
      <c r="AI546" s="87" t="e">
        <f t="shared" si="194"/>
        <v>#VALUE!</v>
      </c>
      <c r="AJ546" s="87" t="e">
        <f t="shared" si="195"/>
        <v>#VALUE!</v>
      </c>
      <c r="AK546" s="144" t="e">
        <f t="shared" si="196"/>
        <v>#VALUE!</v>
      </c>
      <c r="AL546" s="144" t="e">
        <f t="shared" si="197"/>
        <v>#VALUE!</v>
      </c>
    </row>
    <row r="547" spans="1:38" s="77" customFormat="1" x14ac:dyDescent="0.2">
      <c r="A547" s="14"/>
      <c r="B547" s="64"/>
      <c r="C547" s="64"/>
      <c r="D547" s="152"/>
      <c r="E547" s="152"/>
      <c r="F547" s="152"/>
      <c r="G547" s="152"/>
      <c r="H547" s="152"/>
      <c r="I547" s="152"/>
      <c r="J547" s="152"/>
      <c r="K547" s="152"/>
      <c r="L547" s="152"/>
      <c r="M547" s="152"/>
      <c r="N547" s="152"/>
      <c r="O547" s="152"/>
      <c r="P547" s="152"/>
      <c r="Q547" s="152"/>
      <c r="R547" s="152"/>
      <c r="S547" s="66" t="str">
        <f t="shared" si="178"/>
        <v/>
      </c>
      <c r="T547" s="66" t="str">
        <f t="shared" si="179"/>
        <v/>
      </c>
      <c r="U547" s="66" t="str">
        <f t="shared" si="180"/>
        <v/>
      </c>
      <c r="V547" s="66" t="str">
        <f t="shared" si="181"/>
        <v/>
      </c>
      <c r="W547" s="66" t="str">
        <f t="shared" si="182"/>
        <v/>
      </c>
      <c r="X547" s="66" t="str">
        <f t="shared" si="183"/>
        <v/>
      </c>
      <c r="Y547" s="66">
        <f t="shared" si="184"/>
        <v>0</v>
      </c>
      <c r="Z547" s="66">
        <f t="shared" si="185"/>
        <v>0</v>
      </c>
      <c r="AA547" s="66" t="e">
        <f t="shared" si="186"/>
        <v>#VALUE!</v>
      </c>
      <c r="AB547" s="67" t="e">
        <f t="shared" si="187"/>
        <v>#VALUE!</v>
      </c>
      <c r="AC547" s="87" t="e">
        <f t="shared" si="188"/>
        <v>#VALUE!</v>
      </c>
      <c r="AD547" s="87" t="e">
        <f t="shared" si="189"/>
        <v>#VALUE!</v>
      </c>
      <c r="AE547" s="87" t="e">
        <f t="shared" si="190"/>
        <v>#VALUE!</v>
      </c>
      <c r="AF547" s="87" t="e">
        <f t="shared" si="191"/>
        <v>#VALUE!</v>
      </c>
      <c r="AG547" s="67" t="e">
        <f t="shared" si="192"/>
        <v>#VALUE!</v>
      </c>
      <c r="AH547" s="87" t="e">
        <f t="shared" si="193"/>
        <v>#VALUE!</v>
      </c>
      <c r="AI547" s="87" t="e">
        <f t="shared" si="194"/>
        <v>#VALUE!</v>
      </c>
      <c r="AJ547" s="87" t="e">
        <f t="shared" si="195"/>
        <v>#VALUE!</v>
      </c>
      <c r="AK547" s="144" t="e">
        <f t="shared" si="196"/>
        <v>#VALUE!</v>
      </c>
      <c r="AL547" s="144" t="e">
        <f t="shared" si="197"/>
        <v>#VALUE!</v>
      </c>
    </row>
    <row r="548" spans="1:38" s="77" customFormat="1" x14ac:dyDescent="0.2">
      <c r="A548" s="14"/>
      <c r="B548" s="64"/>
      <c r="C548" s="64"/>
      <c r="D548" s="152"/>
      <c r="E548" s="152"/>
      <c r="F548" s="152"/>
      <c r="G548" s="152"/>
      <c r="H548" s="152"/>
      <c r="I548" s="152"/>
      <c r="J548" s="152"/>
      <c r="K548" s="152"/>
      <c r="L548" s="152"/>
      <c r="M548" s="152"/>
      <c r="N548" s="152"/>
      <c r="O548" s="152"/>
      <c r="P548" s="152"/>
      <c r="Q548" s="152"/>
      <c r="R548" s="152"/>
      <c r="S548" s="66" t="str">
        <f t="shared" si="178"/>
        <v/>
      </c>
      <c r="T548" s="66" t="str">
        <f t="shared" si="179"/>
        <v/>
      </c>
      <c r="U548" s="66" t="str">
        <f t="shared" si="180"/>
        <v/>
      </c>
      <c r="V548" s="66" t="str">
        <f t="shared" si="181"/>
        <v/>
      </c>
      <c r="W548" s="66" t="str">
        <f t="shared" si="182"/>
        <v/>
      </c>
      <c r="X548" s="66" t="str">
        <f t="shared" si="183"/>
        <v/>
      </c>
      <c r="Y548" s="66">
        <f t="shared" si="184"/>
        <v>0</v>
      </c>
      <c r="Z548" s="66">
        <f t="shared" si="185"/>
        <v>0</v>
      </c>
      <c r="AA548" s="66" t="e">
        <f t="shared" si="186"/>
        <v>#VALUE!</v>
      </c>
      <c r="AB548" s="67" t="e">
        <f t="shared" si="187"/>
        <v>#VALUE!</v>
      </c>
      <c r="AC548" s="87" t="e">
        <f t="shared" si="188"/>
        <v>#VALUE!</v>
      </c>
      <c r="AD548" s="87" t="e">
        <f t="shared" si="189"/>
        <v>#VALUE!</v>
      </c>
      <c r="AE548" s="87" t="e">
        <f t="shared" si="190"/>
        <v>#VALUE!</v>
      </c>
      <c r="AF548" s="87" t="e">
        <f t="shared" si="191"/>
        <v>#VALUE!</v>
      </c>
      <c r="AG548" s="67" t="e">
        <f t="shared" si="192"/>
        <v>#VALUE!</v>
      </c>
      <c r="AH548" s="87" t="e">
        <f t="shared" si="193"/>
        <v>#VALUE!</v>
      </c>
      <c r="AI548" s="87" t="e">
        <f t="shared" si="194"/>
        <v>#VALUE!</v>
      </c>
      <c r="AJ548" s="87" t="e">
        <f t="shared" si="195"/>
        <v>#VALUE!</v>
      </c>
      <c r="AK548" s="144" t="e">
        <f t="shared" si="196"/>
        <v>#VALUE!</v>
      </c>
      <c r="AL548" s="144" t="e">
        <f t="shared" si="197"/>
        <v>#VALUE!</v>
      </c>
    </row>
    <row r="549" spans="1:38" s="77" customFormat="1" x14ac:dyDescent="0.2">
      <c r="A549" s="14"/>
      <c r="B549" s="64"/>
      <c r="C549" s="64"/>
      <c r="D549" s="152"/>
      <c r="E549" s="152"/>
      <c r="F549" s="152"/>
      <c r="G549" s="152"/>
      <c r="H549" s="152"/>
      <c r="I549" s="152"/>
      <c r="J549" s="152"/>
      <c r="K549" s="152"/>
      <c r="L549" s="152"/>
      <c r="M549" s="152"/>
      <c r="N549" s="152"/>
      <c r="O549" s="152"/>
      <c r="P549" s="152"/>
      <c r="Q549" s="152"/>
      <c r="R549" s="152"/>
      <c r="S549" s="66" t="str">
        <f t="shared" si="178"/>
        <v/>
      </c>
      <c r="T549" s="66" t="str">
        <f t="shared" si="179"/>
        <v/>
      </c>
      <c r="U549" s="66" t="str">
        <f t="shared" si="180"/>
        <v/>
      </c>
      <c r="V549" s="66" t="str">
        <f t="shared" si="181"/>
        <v/>
      </c>
      <c r="W549" s="66" t="str">
        <f t="shared" si="182"/>
        <v/>
      </c>
      <c r="X549" s="66" t="str">
        <f t="shared" si="183"/>
        <v/>
      </c>
      <c r="Y549" s="66">
        <f t="shared" si="184"/>
        <v>0</v>
      </c>
      <c r="Z549" s="66">
        <f t="shared" si="185"/>
        <v>0</v>
      </c>
      <c r="AA549" s="66" t="e">
        <f t="shared" si="186"/>
        <v>#VALUE!</v>
      </c>
      <c r="AB549" s="67" t="e">
        <f t="shared" si="187"/>
        <v>#VALUE!</v>
      </c>
      <c r="AC549" s="87" t="e">
        <f t="shared" si="188"/>
        <v>#VALUE!</v>
      </c>
      <c r="AD549" s="87" t="e">
        <f t="shared" si="189"/>
        <v>#VALUE!</v>
      </c>
      <c r="AE549" s="87" t="e">
        <f t="shared" si="190"/>
        <v>#VALUE!</v>
      </c>
      <c r="AF549" s="87" t="e">
        <f t="shared" si="191"/>
        <v>#VALUE!</v>
      </c>
      <c r="AG549" s="67" t="e">
        <f t="shared" si="192"/>
        <v>#VALUE!</v>
      </c>
      <c r="AH549" s="87" t="e">
        <f t="shared" si="193"/>
        <v>#VALUE!</v>
      </c>
      <c r="AI549" s="87" t="e">
        <f t="shared" si="194"/>
        <v>#VALUE!</v>
      </c>
      <c r="AJ549" s="87" t="e">
        <f t="shared" si="195"/>
        <v>#VALUE!</v>
      </c>
      <c r="AK549" s="144" t="e">
        <f t="shared" si="196"/>
        <v>#VALUE!</v>
      </c>
      <c r="AL549" s="144" t="e">
        <f t="shared" si="197"/>
        <v>#VALUE!</v>
      </c>
    </row>
    <row r="550" spans="1:38" s="77" customFormat="1" x14ac:dyDescent="0.2">
      <c r="A550" s="14"/>
      <c r="B550" s="64"/>
      <c r="C550" s="64"/>
      <c r="D550" s="152"/>
      <c r="E550" s="152"/>
      <c r="F550" s="152"/>
      <c r="G550" s="152"/>
      <c r="H550" s="152"/>
      <c r="I550" s="152"/>
      <c r="J550" s="152"/>
      <c r="K550" s="152"/>
      <c r="L550" s="152"/>
      <c r="M550" s="152"/>
      <c r="N550" s="152"/>
      <c r="O550" s="152"/>
      <c r="P550" s="152"/>
      <c r="Q550" s="152"/>
      <c r="R550" s="152"/>
      <c r="S550" s="66" t="str">
        <f t="shared" si="178"/>
        <v/>
      </c>
      <c r="T550" s="66" t="str">
        <f t="shared" si="179"/>
        <v/>
      </c>
      <c r="U550" s="66" t="str">
        <f t="shared" si="180"/>
        <v/>
      </c>
      <c r="V550" s="66" t="str">
        <f t="shared" si="181"/>
        <v/>
      </c>
      <c r="W550" s="66" t="str">
        <f t="shared" si="182"/>
        <v/>
      </c>
      <c r="X550" s="66" t="str">
        <f t="shared" si="183"/>
        <v/>
      </c>
      <c r="Y550" s="66">
        <f t="shared" si="184"/>
        <v>0</v>
      </c>
      <c r="Z550" s="66">
        <f t="shared" si="185"/>
        <v>0</v>
      </c>
      <c r="AA550" s="66" t="e">
        <f t="shared" si="186"/>
        <v>#VALUE!</v>
      </c>
      <c r="AB550" s="67" t="e">
        <f t="shared" si="187"/>
        <v>#VALUE!</v>
      </c>
      <c r="AC550" s="87" t="e">
        <f t="shared" si="188"/>
        <v>#VALUE!</v>
      </c>
      <c r="AD550" s="87" t="e">
        <f t="shared" si="189"/>
        <v>#VALUE!</v>
      </c>
      <c r="AE550" s="87" t="e">
        <f t="shared" si="190"/>
        <v>#VALUE!</v>
      </c>
      <c r="AF550" s="87" t="e">
        <f t="shared" si="191"/>
        <v>#VALUE!</v>
      </c>
      <c r="AG550" s="67" t="e">
        <f t="shared" si="192"/>
        <v>#VALUE!</v>
      </c>
      <c r="AH550" s="87" t="e">
        <f t="shared" si="193"/>
        <v>#VALUE!</v>
      </c>
      <c r="AI550" s="87" t="e">
        <f t="shared" si="194"/>
        <v>#VALUE!</v>
      </c>
      <c r="AJ550" s="87" t="e">
        <f t="shared" si="195"/>
        <v>#VALUE!</v>
      </c>
      <c r="AK550" s="144" t="e">
        <f t="shared" si="196"/>
        <v>#VALUE!</v>
      </c>
      <c r="AL550" s="144" t="e">
        <f t="shared" si="197"/>
        <v>#VALUE!</v>
      </c>
    </row>
    <row r="551" spans="1:38" s="77" customFormat="1" x14ac:dyDescent="0.2">
      <c r="A551" s="14"/>
      <c r="B551" s="64"/>
      <c r="C551" s="64"/>
      <c r="D551" s="152"/>
      <c r="E551" s="152"/>
      <c r="F551" s="152"/>
      <c r="G551" s="152"/>
      <c r="H551" s="152"/>
      <c r="I551" s="152"/>
      <c r="J551" s="152"/>
      <c r="K551" s="152"/>
      <c r="L551" s="152"/>
      <c r="M551" s="152"/>
      <c r="N551" s="152"/>
      <c r="O551" s="152"/>
      <c r="P551" s="152"/>
      <c r="Q551" s="152"/>
      <c r="R551" s="152"/>
      <c r="S551" s="66" t="str">
        <f t="shared" si="178"/>
        <v/>
      </c>
      <c r="T551" s="66" t="str">
        <f t="shared" si="179"/>
        <v/>
      </c>
      <c r="U551" s="66" t="str">
        <f t="shared" si="180"/>
        <v/>
      </c>
      <c r="V551" s="66" t="str">
        <f t="shared" si="181"/>
        <v/>
      </c>
      <c r="W551" s="66" t="str">
        <f t="shared" si="182"/>
        <v/>
      </c>
      <c r="X551" s="66" t="str">
        <f t="shared" si="183"/>
        <v/>
      </c>
      <c r="Y551" s="66">
        <f t="shared" si="184"/>
        <v>0</v>
      </c>
      <c r="Z551" s="66">
        <f t="shared" si="185"/>
        <v>0</v>
      </c>
      <c r="AA551" s="66" t="e">
        <f t="shared" si="186"/>
        <v>#VALUE!</v>
      </c>
      <c r="AB551" s="67" t="e">
        <f t="shared" si="187"/>
        <v>#VALUE!</v>
      </c>
      <c r="AC551" s="87" t="e">
        <f t="shared" si="188"/>
        <v>#VALUE!</v>
      </c>
      <c r="AD551" s="87" t="e">
        <f t="shared" si="189"/>
        <v>#VALUE!</v>
      </c>
      <c r="AE551" s="87" t="e">
        <f t="shared" si="190"/>
        <v>#VALUE!</v>
      </c>
      <c r="AF551" s="87" t="e">
        <f t="shared" si="191"/>
        <v>#VALUE!</v>
      </c>
      <c r="AG551" s="67" t="e">
        <f t="shared" si="192"/>
        <v>#VALUE!</v>
      </c>
      <c r="AH551" s="87" t="e">
        <f t="shared" si="193"/>
        <v>#VALUE!</v>
      </c>
      <c r="AI551" s="87" t="e">
        <f t="shared" si="194"/>
        <v>#VALUE!</v>
      </c>
      <c r="AJ551" s="87" t="e">
        <f t="shared" si="195"/>
        <v>#VALUE!</v>
      </c>
      <c r="AK551" s="144" t="e">
        <f t="shared" si="196"/>
        <v>#VALUE!</v>
      </c>
      <c r="AL551" s="144" t="e">
        <f t="shared" si="197"/>
        <v>#VALUE!</v>
      </c>
    </row>
    <row r="552" spans="1:38" s="77" customFormat="1" x14ac:dyDescent="0.2">
      <c r="A552" s="14"/>
      <c r="B552" s="64"/>
      <c r="C552" s="64"/>
      <c r="D552" s="152"/>
      <c r="E552" s="152"/>
      <c r="F552" s="152"/>
      <c r="G552" s="152"/>
      <c r="H552" s="152"/>
      <c r="I552" s="152"/>
      <c r="J552" s="152"/>
      <c r="K552" s="152"/>
      <c r="L552" s="152"/>
      <c r="M552" s="152"/>
      <c r="N552" s="152"/>
      <c r="O552" s="152"/>
      <c r="P552" s="152"/>
      <c r="Q552" s="152"/>
      <c r="R552" s="152"/>
      <c r="S552" s="66" t="str">
        <f t="shared" si="178"/>
        <v/>
      </c>
      <c r="T552" s="66" t="str">
        <f t="shared" si="179"/>
        <v/>
      </c>
      <c r="U552" s="66" t="str">
        <f t="shared" si="180"/>
        <v/>
      </c>
      <c r="V552" s="66" t="str">
        <f t="shared" si="181"/>
        <v/>
      </c>
      <c r="W552" s="66" t="str">
        <f t="shared" si="182"/>
        <v/>
      </c>
      <c r="X552" s="66" t="str">
        <f t="shared" si="183"/>
        <v/>
      </c>
      <c r="Y552" s="66">
        <f t="shared" si="184"/>
        <v>0</v>
      </c>
      <c r="Z552" s="66">
        <f t="shared" si="185"/>
        <v>0</v>
      </c>
      <c r="AA552" s="66" t="e">
        <f t="shared" si="186"/>
        <v>#VALUE!</v>
      </c>
      <c r="AB552" s="67" t="e">
        <f t="shared" si="187"/>
        <v>#VALUE!</v>
      </c>
      <c r="AC552" s="87" t="e">
        <f t="shared" si="188"/>
        <v>#VALUE!</v>
      </c>
      <c r="AD552" s="87" t="e">
        <f t="shared" si="189"/>
        <v>#VALUE!</v>
      </c>
      <c r="AE552" s="87" t="e">
        <f t="shared" si="190"/>
        <v>#VALUE!</v>
      </c>
      <c r="AF552" s="87" t="e">
        <f t="shared" si="191"/>
        <v>#VALUE!</v>
      </c>
      <c r="AG552" s="67" t="e">
        <f t="shared" si="192"/>
        <v>#VALUE!</v>
      </c>
      <c r="AH552" s="87" t="e">
        <f t="shared" si="193"/>
        <v>#VALUE!</v>
      </c>
      <c r="AI552" s="87" t="e">
        <f t="shared" si="194"/>
        <v>#VALUE!</v>
      </c>
      <c r="AJ552" s="87" t="e">
        <f t="shared" si="195"/>
        <v>#VALUE!</v>
      </c>
      <c r="AK552" s="144" t="e">
        <f t="shared" si="196"/>
        <v>#VALUE!</v>
      </c>
      <c r="AL552" s="144" t="e">
        <f t="shared" si="197"/>
        <v>#VALUE!</v>
      </c>
    </row>
    <row r="553" spans="1:38" s="77" customFormat="1" x14ac:dyDescent="0.2">
      <c r="A553" s="14"/>
      <c r="B553" s="64"/>
      <c r="C553" s="64"/>
      <c r="D553" s="152"/>
      <c r="E553" s="152"/>
      <c r="F553" s="152"/>
      <c r="G553" s="152"/>
      <c r="H553" s="152"/>
      <c r="I553" s="152"/>
      <c r="J553" s="152"/>
      <c r="K553" s="152"/>
      <c r="L553" s="152"/>
      <c r="M553" s="152"/>
      <c r="N553" s="152"/>
      <c r="O553" s="152"/>
      <c r="P553" s="152"/>
      <c r="Q553" s="152"/>
      <c r="R553" s="152"/>
      <c r="S553" s="66" t="str">
        <f t="shared" si="178"/>
        <v/>
      </c>
      <c r="T553" s="66" t="str">
        <f t="shared" si="179"/>
        <v/>
      </c>
      <c r="U553" s="66" t="str">
        <f t="shared" si="180"/>
        <v/>
      </c>
      <c r="V553" s="66" t="str">
        <f t="shared" si="181"/>
        <v/>
      </c>
      <c r="W553" s="66" t="str">
        <f t="shared" si="182"/>
        <v/>
      </c>
      <c r="X553" s="66" t="str">
        <f t="shared" si="183"/>
        <v/>
      </c>
      <c r="Y553" s="66">
        <f t="shared" si="184"/>
        <v>0</v>
      </c>
      <c r="Z553" s="66">
        <f t="shared" si="185"/>
        <v>0</v>
      </c>
      <c r="AA553" s="66" t="e">
        <f t="shared" si="186"/>
        <v>#VALUE!</v>
      </c>
      <c r="AB553" s="67" t="e">
        <f t="shared" si="187"/>
        <v>#VALUE!</v>
      </c>
      <c r="AC553" s="87" t="e">
        <f t="shared" si="188"/>
        <v>#VALUE!</v>
      </c>
      <c r="AD553" s="87" t="e">
        <f t="shared" si="189"/>
        <v>#VALUE!</v>
      </c>
      <c r="AE553" s="87" t="e">
        <f t="shared" si="190"/>
        <v>#VALUE!</v>
      </c>
      <c r="AF553" s="87" t="e">
        <f t="shared" si="191"/>
        <v>#VALUE!</v>
      </c>
      <c r="AG553" s="67" t="e">
        <f t="shared" si="192"/>
        <v>#VALUE!</v>
      </c>
      <c r="AH553" s="87" t="e">
        <f t="shared" si="193"/>
        <v>#VALUE!</v>
      </c>
      <c r="AI553" s="87" t="e">
        <f t="shared" si="194"/>
        <v>#VALUE!</v>
      </c>
      <c r="AJ553" s="87" t="e">
        <f t="shared" si="195"/>
        <v>#VALUE!</v>
      </c>
      <c r="AK553" s="144" t="e">
        <f t="shared" si="196"/>
        <v>#VALUE!</v>
      </c>
      <c r="AL553" s="144" t="e">
        <f t="shared" si="197"/>
        <v>#VALUE!</v>
      </c>
    </row>
    <row r="554" spans="1:38" s="77" customFormat="1" x14ac:dyDescent="0.2">
      <c r="A554" s="14"/>
      <c r="B554" s="64"/>
      <c r="C554" s="64"/>
      <c r="D554" s="152"/>
      <c r="E554" s="152"/>
      <c r="F554" s="152"/>
      <c r="G554" s="152"/>
      <c r="H554" s="152"/>
      <c r="I554" s="152"/>
      <c r="J554" s="152"/>
      <c r="K554" s="152"/>
      <c r="L554" s="152"/>
      <c r="M554" s="152"/>
      <c r="N554" s="152"/>
      <c r="O554" s="152"/>
      <c r="P554" s="152"/>
      <c r="Q554" s="152"/>
      <c r="R554" s="152"/>
      <c r="S554" s="66" t="str">
        <f t="shared" si="178"/>
        <v/>
      </c>
      <c r="T554" s="66" t="str">
        <f t="shared" si="179"/>
        <v/>
      </c>
      <c r="U554" s="66" t="str">
        <f t="shared" si="180"/>
        <v/>
      </c>
      <c r="V554" s="66" t="str">
        <f t="shared" si="181"/>
        <v/>
      </c>
      <c r="W554" s="66" t="str">
        <f t="shared" si="182"/>
        <v/>
      </c>
      <c r="X554" s="66" t="str">
        <f t="shared" si="183"/>
        <v/>
      </c>
      <c r="Y554" s="66">
        <f t="shared" si="184"/>
        <v>0</v>
      </c>
      <c r="Z554" s="66">
        <f t="shared" si="185"/>
        <v>0</v>
      </c>
      <c r="AA554" s="66" t="e">
        <f t="shared" si="186"/>
        <v>#VALUE!</v>
      </c>
      <c r="AB554" s="67" t="e">
        <f t="shared" si="187"/>
        <v>#VALUE!</v>
      </c>
      <c r="AC554" s="87" t="e">
        <f t="shared" si="188"/>
        <v>#VALUE!</v>
      </c>
      <c r="AD554" s="87" t="e">
        <f t="shared" si="189"/>
        <v>#VALUE!</v>
      </c>
      <c r="AE554" s="87" t="e">
        <f t="shared" si="190"/>
        <v>#VALUE!</v>
      </c>
      <c r="AF554" s="87" t="e">
        <f t="shared" si="191"/>
        <v>#VALUE!</v>
      </c>
      <c r="AG554" s="67" t="e">
        <f t="shared" si="192"/>
        <v>#VALUE!</v>
      </c>
      <c r="AH554" s="87" t="e">
        <f t="shared" si="193"/>
        <v>#VALUE!</v>
      </c>
      <c r="AI554" s="87" t="e">
        <f t="shared" si="194"/>
        <v>#VALUE!</v>
      </c>
      <c r="AJ554" s="87" t="e">
        <f t="shared" si="195"/>
        <v>#VALUE!</v>
      </c>
      <c r="AK554" s="144" t="e">
        <f t="shared" si="196"/>
        <v>#VALUE!</v>
      </c>
      <c r="AL554" s="144" t="e">
        <f t="shared" si="197"/>
        <v>#VALUE!</v>
      </c>
    </row>
    <row r="555" spans="1:38" s="77" customFormat="1" x14ac:dyDescent="0.2">
      <c r="A555" s="14"/>
      <c r="B555" s="64"/>
      <c r="C555" s="64"/>
      <c r="D555" s="152"/>
      <c r="E555" s="152"/>
      <c r="F555" s="152"/>
      <c r="G555" s="152"/>
      <c r="H555" s="152"/>
      <c r="I555" s="152"/>
      <c r="J555" s="152"/>
      <c r="K555" s="152"/>
      <c r="L555" s="152"/>
      <c r="M555" s="152"/>
      <c r="N555" s="152"/>
      <c r="O555" s="152"/>
      <c r="P555" s="152"/>
      <c r="Q555" s="152"/>
      <c r="R555" s="152"/>
      <c r="S555" s="66" t="str">
        <f t="shared" si="178"/>
        <v/>
      </c>
      <c r="T555" s="66" t="str">
        <f t="shared" si="179"/>
        <v/>
      </c>
      <c r="U555" s="66" t="str">
        <f t="shared" si="180"/>
        <v/>
      </c>
      <c r="V555" s="66" t="str">
        <f t="shared" si="181"/>
        <v/>
      </c>
      <c r="W555" s="66" t="str">
        <f t="shared" si="182"/>
        <v/>
      </c>
      <c r="X555" s="66" t="str">
        <f t="shared" si="183"/>
        <v/>
      </c>
      <c r="Y555" s="66">
        <f t="shared" si="184"/>
        <v>0</v>
      </c>
      <c r="Z555" s="66">
        <f t="shared" si="185"/>
        <v>0</v>
      </c>
      <c r="AA555" s="66" t="e">
        <f t="shared" si="186"/>
        <v>#VALUE!</v>
      </c>
      <c r="AB555" s="67" t="e">
        <f t="shared" si="187"/>
        <v>#VALUE!</v>
      </c>
      <c r="AC555" s="87" t="e">
        <f t="shared" si="188"/>
        <v>#VALUE!</v>
      </c>
      <c r="AD555" s="87" t="e">
        <f t="shared" si="189"/>
        <v>#VALUE!</v>
      </c>
      <c r="AE555" s="87" t="e">
        <f t="shared" si="190"/>
        <v>#VALUE!</v>
      </c>
      <c r="AF555" s="87" t="e">
        <f t="shared" si="191"/>
        <v>#VALUE!</v>
      </c>
      <c r="AG555" s="67" t="e">
        <f t="shared" si="192"/>
        <v>#VALUE!</v>
      </c>
      <c r="AH555" s="87" t="e">
        <f t="shared" si="193"/>
        <v>#VALUE!</v>
      </c>
      <c r="AI555" s="87" t="e">
        <f t="shared" si="194"/>
        <v>#VALUE!</v>
      </c>
      <c r="AJ555" s="87" t="e">
        <f t="shared" si="195"/>
        <v>#VALUE!</v>
      </c>
      <c r="AK555" s="144" t="e">
        <f t="shared" si="196"/>
        <v>#VALUE!</v>
      </c>
      <c r="AL555" s="144" t="e">
        <f t="shared" si="197"/>
        <v>#VALUE!</v>
      </c>
    </row>
    <row r="556" spans="1:38" s="77" customFormat="1" x14ac:dyDescent="0.2">
      <c r="A556" s="14"/>
      <c r="B556" s="64"/>
      <c r="C556" s="64"/>
      <c r="D556" s="152"/>
      <c r="E556" s="152"/>
      <c r="F556" s="152"/>
      <c r="G556" s="152"/>
      <c r="H556" s="152"/>
      <c r="I556" s="152"/>
      <c r="J556" s="152"/>
      <c r="K556" s="152"/>
      <c r="L556" s="152"/>
      <c r="M556" s="152"/>
      <c r="N556" s="152"/>
      <c r="O556" s="152"/>
      <c r="P556" s="152"/>
      <c r="Q556" s="152"/>
      <c r="R556" s="152"/>
      <c r="S556" s="66" t="str">
        <f t="shared" si="178"/>
        <v/>
      </c>
      <c r="T556" s="66" t="str">
        <f t="shared" si="179"/>
        <v/>
      </c>
      <c r="U556" s="66" t="str">
        <f t="shared" si="180"/>
        <v/>
      </c>
      <c r="V556" s="66" t="str">
        <f t="shared" si="181"/>
        <v/>
      </c>
      <c r="W556" s="66" t="str">
        <f t="shared" si="182"/>
        <v/>
      </c>
      <c r="X556" s="66" t="str">
        <f t="shared" si="183"/>
        <v/>
      </c>
      <c r="Y556" s="66">
        <f t="shared" si="184"/>
        <v>0</v>
      </c>
      <c r="Z556" s="66">
        <f t="shared" si="185"/>
        <v>0</v>
      </c>
      <c r="AA556" s="66" t="e">
        <f t="shared" si="186"/>
        <v>#VALUE!</v>
      </c>
      <c r="AB556" s="67" t="e">
        <f t="shared" si="187"/>
        <v>#VALUE!</v>
      </c>
      <c r="AC556" s="87" t="e">
        <f t="shared" si="188"/>
        <v>#VALUE!</v>
      </c>
      <c r="AD556" s="87" t="e">
        <f t="shared" si="189"/>
        <v>#VALUE!</v>
      </c>
      <c r="AE556" s="87" t="e">
        <f t="shared" si="190"/>
        <v>#VALUE!</v>
      </c>
      <c r="AF556" s="87" t="e">
        <f t="shared" si="191"/>
        <v>#VALUE!</v>
      </c>
      <c r="AG556" s="67" t="e">
        <f t="shared" si="192"/>
        <v>#VALUE!</v>
      </c>
      <c r="AH556" s="87" t="e">
        <f t="shared" si="193"/>
        <v>#VALUE!</v>
      </c>
      <c r="AI556" s="87" t="e">
        <f t="shared" si="194"/>
        <v>#VALUE!</v>
      </c>
      <c r="AJ556" s="87" t="e">
        <f t="shared" si="195"/>
        <v>#VALUE!</v>
      </c>
      <c r="AK556" s="144" t="e">
        <f t="shared" si="196"/>
        <v>#VALUE!</v>
      </c>
      <c r="AL556" s="144" t="e">
        <f t="shared" si="197"/>
        <v>#VALUE!</v>
      </c>
    </row>
    <row r="557" spans="1:38" s="77" customFormat="1" x14ac:dyDescent="0.2">
      <c r="A557" s="14"/>
      <c r="B557" s="64"/>
      <c r="C557" s="64"/>
      <c r="D557" s="152"/>
      <c r="E557" s="152"/>
      <c r="F557" s="152"/>
      <c r="G557" s="152"/>
      <c r="H557" s="152"/>
      <c r="I557" s="152"/>
      <c r="J557" s="152"/>
      <c r="K557" s="152"/>
      <c r="L557" s="152"/>
      <c r="M557" s="152"/>
      <c r="N557" s="152"/>
      <c r="O557" s="152"/>
      <c r="P557" s="152"/>
      <c r="Q557" s="152"/>
      <c r="R557" s="152"/>
      <c r="S557" s="66" t="str">
        <f t="shared" si="178"/>
        <v/>
      </c>
      <c r="T557" s="66" t="str">
        <f t="shared" si="179"/>
        <v/>
      </c>
      <c r="U557" s="66" t="str">
        <f t="shared" si="180"/>
        <v/>
      </c>
      <c r="V557" s="66" t="str">
        <f t="shared" si="181"/>
        <v/>
      </c>
      <c r="W557" s="66" t="str">
        <f t="shared" si="182"/>
        <v/>
      </c>
      <c r="X557" s="66" t="str">
        <f t="shared" si="183"/>
        <v/>
      </c>
      <c r="Y557" s="66">
        <f t="shared" si="184"/>
        <v>0</v>
      </c>
      <c r="Z557" s="66">
        <f t="shared" si="185"/>
        <v>0</v>
      </c>
      <c r="AA557" s="66" t="e">
        <f t="shared" si="186"/>
        <v>#VALUE!</v>
      </c>
      <c r="AB557" s="67" t="e">
        <f t="shared" si="187"/>
        <v>#VALUE!</v>
      </c>
      <c r="AC557" s="87" t="e">
        <f t="shared" si="188"/>
        <v>#VALUE!</v>
      </c>
      <c r="AD557" s="87" t="e">
        <f t="shared" si="189"/>
        <v>#VALUE!</v>
      </c>
      <c r="AE557" s="87" t="e">
        <f t="shared" si="190"/>
        <v>#VALUE!</v>
      </c>
      <c r="AF557" s="87" t="e">
        <f t="shared" si="191"/>
        <v>#VALUE!</v>
      </c>
      <c r="AG557" s="67" t="e">
        <f t="shared" si="192"/>
        <v>#VALUE!</v>
      </c>
      <c r="AH557" s="87" t="e">
        <f t="shared" si="193"/>
        <v>#VALUE!</v>
      </c>
      <c r="AI557" s="87" t="e">
        <f t="shared" si="194"/>
        <v>#VALUE!</v>
      </c>
      <c r="AJ557" s="87" t="e">
        <f t="shared" si="195"/>
        <v>#VALUE!</v>
      </c>
      <c r="AK557" s="144" t="e">
        <f t="shared" si="196"/>
        <v>#VALUE!</v>
      </c>
      <c r="AL557" s="144" t="e">
        <f t="shared" si="197"/>
        <v>#VALUE!</v>
      </c>
    </row>
    <row r="558" spans="1:38" s="77" customFormat="1" x14ac:dyDescent="0.2">
      <c r="A558" s="14"/>
      <c r="B558" s="64"/>
      <c r="C558" s="64"/>
      <c r="D558" s="152"/>
      <c r="E558" s="152"/>
      <c r="F558" s="152"/>
      <c r="G558" s="152"/>
      <c r="H558" s="152"/>
      <c r="I558" s="152"/>
      <c r="J558" s="152"/>
      <c r="K558" s="152"/>
      <c r="L558" s="152"/>
      <c r="M558" s="152"/>
      <c r="N558" s="152"/>
      <c r="O558" s="152"/>
      <c r="P558" s="152"/>
      <c r="Q558" s="152"/>
      <c r="R558" s="152"/>
      <c r="S558" s="66" t="str">
        <f t="shared" si="178"/>
        <v/>
      </c>
      <c r="T558" s="66" t="str">
        <f t="shared" si="179"/>
        <v/>
      </c>
      <c r="U558" s="66" t="str">
        <f t="shared" si="180"/>
        <v/>
      </c>
      <c r="V558" s="66" t="str">
        <f t="shared" si="181"/>
        <v/>
      </c>
      <c r="W558" s="66" t="str">
        <f t="shared" si="182"/>
        <v/>
      </c>
      <c r="X558" s="66" t="str">
        <f t="shared" si="183"/>
        <v/>
      </c>
      <c r="Y558" s="66">
        <f t="shared" si="184"/>
        <v>0</v>
      </c>
      <c r="Z558" s="66">
        <f t="shared" si="185"/>
        <v>0</v>
      </c>
      <c r="AA558" s="66" t="e">
        <f t="shared" si="186"/>
        <v>#VALUE!</v>
      </c>
      <c r="AB558" s="67" t="e">
        <f t="shared" si="187"/>
        <v>#VALUE!</v>
      </c>
      <c r="AC558" s="87" t="e">
        <f t="shared" si="188"/>
        <v>#VALUE!</v>
      </c>
      <c r="AD558" s="87" t="e">
        <f t="shared" si="189"/>
        <v>#VALUE!</v>
      </c>
      <c r="AE558" s="87" t="e">
        <f t="shared" si="190"/>
        <v>#VALUE!</v>
      </c>
      <c r="AF558" s="87" t="e">
        <f t="shared" si="191"/>
        <v>#VALUE!</v>
      </c>
      <c r="AG558" s="67" t="e">
        <f t="shared" si="192"/>
        <v>#VALUE!</v>
      </c>
      <c r="AH558" s="87" t="e">
        <f t="shared" si="193"/>
        <v>#VALUE!</v>
      </c>
      <c r="AI558" s="87" t="e">
        <f t="shared" si="194"/>
        <v>#VALUE!</v>
      </c>
      <c r="AJ558" s="87" t="e">
        <f t="shared" si="195"/>
        <v>#VALUE!</v>
      </c>
      <c r="AK558" s="144" t="e">
        <f t="shared" si="196"/>
        <v>#VALUE!</v>
      </c>
      <c r="AL558" s="144" t="e">
        <f t="shared" si="197"/>
        <v>#VALUE!</v>
      </c>
    </row>
    <row r="559" spans="1:38" s="77" customFormat="1" x14ac:dyDescent="0.2">
      <c r="A559" s="14"/>
      <c r="B559" s="64"/>
      <c r="C559" s="64"/>
      <c r="D559" s="152"/>
      <c r="E559" s="152"/>
      <c r="F559" s="152"/>
      <c r="G559" s="152"/>
      <c r="H559" s="152"/>
      <c r="I559" s="152"/>
      <c r="J559" s="152"/>
      <c r="K559" s="152"/>
      <c r="L559" s="152"/>
      <c r="M559" s="152"/>
      <c r="N559" s="152"/>
      <c r="O559" s="152"/>
      <c r="P559" s="152"/>
      <c r="Q559" s="152"/>
      <c r="R559" s="152"/>
      <c r="S559" s="66" t="str">
        <f t="shared" si="178"/>
        <v/>
      </c>
      <c r="T559" s="66" t="str">
        <f t="shared" si="179"/>
        <v/>
      </c>
      <c r="U559" s="66" t="str">
        <f t="shared" si="180"/>
        <v/>
      </c>
      <c r="V559" s="66" t="str">
        <f t="shared" si="181"/>
        <v/>
      </c>
      <c r="W559" s="66" t="str">
        <f t="shared" si="182"/>
        <v/>
      </c>
      <c r="X559" s="66" t="str">
        <f t="shared" si="183"/>
        <v/>
      </c>
      <c r="Y559" s="66">
        <f t="shared" si="184"/>
        <v>0</v>
      </c>
      <c r="Z559" s="66">
        <f t="shared" si="185"/>
        <v>0</v>
      </c>
      <c r="AA559" s="66" t="e">
        <f t="shared" si="186"/>
        <v>#VALUE!</v>
      </c>
      <c r="AB559" s="67" t="e">
        <f t="shared" si="187"/>
        <v>#VALUE!</v>
      </c>
      <c r="AC559" s="87" t="e">
        <f t="shared" si="188"/>
        <v>#VALUE!</v>
      </c>
      <c r="AD559" s="87" t="e">
        <f t="shared" si="189"/>
        <v>#VALUE!</v>
      </c>
      <c r="AE559" s="87" t="e">
        <f t="shared" si="190"/>
        <v>#VALUE!</v>
      </c>
      <c r="AF559" s="87" t="e">
        <f t="shared" si="191"/>
        <v>#VALUE!</v>
      </c>
      <c r="AG559" s="67" t="e">
        <f t="shared" si="192"/>
        <v>#VALUE!</v>
      </c>
      <c r="AH559" s="87" t="e">
        <f t="shared" si="193"/>
        <v>#VALUE!</v>
      </c>
      <c r="AI559" s="87" t="e">
        <f t="shared" si="194"/>
        <v>#VALUE!</v>
      </c>
      <c r="AJ559" s="87" t="e">
        <f t="shared" si="195"/>
        <v>#VALUE!</v>
      </c>
      <c r="AK559" s="144" t="e">
        <f t="shared" si="196"/>
        <v>#VALUE!</v>
      </c>
      <c r="AL559" s="144" t="e">
        <f t="shared" si="197"/>
        <v>#VALUE!</v>
      </c>
    </row>
    <row r="560" spans="1:38" s="77" customFormat="1" x14ac:dyDescent="0.2">
      <c r="A560" s="14"/>
      <c r="B560" s="64"/>
      <c r="C560" s="64"/>
      <c r="D560" s="152"/>
      <c r="E560" s="152"/>
      <c r="F560" s="152"/>
      <c r="G560" s="152"/>
      <c r="H560" s="152"/>
      <c r="I560" s="152"/>
      <c r="J560" s="152"/>
      <c r="K560" s="152"/>
      <c r="L560" s="152"/>
      <c r="M560" s="152"/>
      <c r="N560" s="152"/>
      <c r="O560" s="152"/>
      <c r="P560" s="152"/>
      <c r="Q560" s="152"/>
      <c r="R560" s="152"/>
      <c r="S560" s="66" t="str">
        <f t="shared" si="178"/>
        <v/>
      </c>
      <c r="T560" s="66" t="str">
        <f t="shared" si="179"/>
        <v/>
      </c>
      <c r="U560" s="66" t="str">
        <f t="shared" si="180"/>
        <v/>
      </c>
      <c r="V560" s="66" t="str">
        <f t="shared" si="181"/>
        <v/>
      </c>
      <c r="W560" s="66" t="str">
        <f t="shared" si="182"/>
        <v/>
      </c>
      <c r="X560" s="66" t="str">
        <f t="shared" si="183"/>
        <v/>
      </c>
      <c r="Y560" s="66">
        <f t="shared" si="184"/>
        <v>0</v>
      </c>
      <c r="Z560" s="66">
        <f t="shared" si="185"/>
        <v>0</v>
      </c>
      <c r="AA560" s="66" t="e">
        <f t="shared" si="186"/>
        <v>#VALUE!</v>
      </c>
      <c r="AB560" s="67" t="e">
        <f t="shared" si="187"/>
        <v>#VALUE!</v>
      </c>
      <c r="AC560" s="87" t="e">
        <f t="shared" si="188"/>
        <v>#VALUE!</v>
      </c>
      <c r="AD560" s="87" t="e">
        <f t="shared" si="189"/>
        <v>#VALUE!</v>
      </c>
      <c r="AE560" s="87" t="e">
        <f t="shared" si="190"/>
        <v>#VALUE!</v>
      </c>
      <c r="AF560" s="87" t="e">
        <f t="shared" si="191"/>
        <v>#VALUE!</v>
      </c>
      <c r="AG560" s="67" t="e">
        <f t="shared" si="192"/>
        <v>#VALUE!</v>
      </c>
      <c r="AH560" s="87" t="e">
        <f t="shared" si="193"/>
        <v>#VALUE!</v>
      </c>
      <c r="AI560" s="87" t="e">
        <f t="shared" si="194"/>
        <v>#VALUE!</v>
      </c>
      <c r="AJ560" s="87" t="e">
        <f t="shared" si="195"/>
        <v>#VALUE!</v>
      </c>
      <c r="AK560" s="144" t="e">
        <f t="shared" si="196"/>
        <v>#VALUE!</v>
      </c>
      <c r="AL560" s="144" t="e">
        <f t="shared" si="197"/>
        <v>#VALUE!</v>
      </c>
    </row>
    <row r="561" spans="1:38" s="77" customFormat="1" x14ac:dyDescent="0.2">
      <c r="A561" s="14"/>
      <c r="B561" s="64"/>
      <c r="C561" s="64"/>
      <c r="D561" s="152"/>
      <c r="E561" s="152"/>
      <c r="F561" s="152"/>
      <c r="G561" s="152"/>
      <c r="H561" s="152"/>
      <c r="I561" s="152"/>
      <c r="J561" s="152"/>
      <c r="K561" s="152"/>
      <c r="L561" s="152"/>
      <c r="M561" s="152"/>
      <c r="N561" s="152"/>
      <c r="O561" s="152"/>
      <c r="P561" s="152"/>
      <c r="Q561" s="152"/>
      <c r="R561" s="152"/>
      <c r="S561" s="66" t="str">
        <f t="shared" si="178"/>
        <v/>
      </c>
      <c r="T561" s="66" t="str">
        <f t="shared" si="179"/>
        <v/>
      </c>
      <c r="U561" s="66" t="str">
        <f t="shared" si="180"/>
        <v/>
      </c>
      <c r="V561" s="66" t="str">
        <f t="shared" si="181"/>
        <v/>
      </c>
      <c r="W561" s="66" t="str">
        <f t="shared" si="182"/>
        <v/>
      </c>
      <c r="X561" s="66" t="str">
        <f t="shared" si="183"/>
        <v/>
      </c>
      <c r="Y561" s="66">
        <f t="shared" si="184"/>
        <v>0</v>
      </c>
      <c r="Z561" s="66">
        <f t="shared" si="185"/>
        <v>0</v>
      </c>
      <c r="AA561" s="66" t="e">
        <f t="shared" si="186"/>
        <v>#VALUE!</v>
      </c>
      <c r="AB561" s="67" t="e">
        <f t="shared" si="187"/>
        <v>#VALUE!</v>
      </c>
      <c r="AC561" s="87" t="e">
        <f t="shared" si="188"/>
        <v>#VALUE!</v>
      </c>
      <c r="AD561" s="87" t="e">
        <f t="shared" si="189"/>
        <v>#VALUE!</v>
      </c>
      <c r="AE561" s="87" t="e">
        <f t="shared" si="190"/>
        <v>#VALUE!</v>
      </c>
      <c r="AF561" s="87" t="e">
        <f t="shared" si="191"/>
        <v>#VALUE!</v>
      </c>
      <c r="AG561" s="67" t="e">
        <f t="shared" si="192"/>
        <v>#VALUE!</v>
      </c>
      <c r="AH561" s="87" t="e">
        <f t="shared" si="193"/>
        <v>#VALUE!</v>
      </c>
      <c r="AI561" s="87" t="e">
        <f t="shared" si="194"/>
        <v>#VALUE!</v>
      </c>
      <c r="AJ561" s="87" t="e">
        <f t="shared" si="195"/>
        <v>#VALUE!</v>
      </c>
      <c r="AK561" s="144" t="e">
        <f t="shared" si="196"/>
        <v>#VALUE!</v>
      </c>
      <c r="AL561" s="144" t="e">
        <f t="shared" si="197"/>
        <v>#VALUE!</v>
      </c>
    </row>
    <row r="562" spans="1:38" s="77" customFormat="1" x14ac:dyDescent="0.2">
      <c r="A562" s="14"/>
      <c r="B562" s="64"/>
      <c r="C562" s="64"/>
      <c r="D562" s="152"/>
      <c r="E562" s="152"/>
      <c r="F562" s="152"/>
      <c r="G562" s="152"/>
      <c r="H562" s="152"/>
      <c r="I562" s="152"/>
      <c r="J562" s="152"/>
      <c r="K562" s="152"/>
      <c r="L562" s="152"/>
      <c r="M562" s="152"/>
      <c r="N562" s="152"/>
      <c r="O562" s="152"/>
      <c r="P562" s="152"/>
      <c r="Q562" s="152"/>
      <c r="R562" s="152"/>
      <c r="S562" s="66" t="str">
        <f t="shared" si="178"/>
        <v/>
      </c>
      <c r="T562" s="66" t="str">
        <f t="shared" si="179"/>
        <v/>
      </c>
      <c r="U562" s="66" t="str">
        <f t="shared" si="180"/>
        <v/>
      </c>
      <c r="V562" s="66" t="str">
        <f t="shared" si="181"/>
        <v/>
      </c>
      <c r="W562" s="66" t="str">
        <f t="shared" si="182"/>
        <v/>
      </c>
      <c r="X562" s="66" t="str">
        <f t="shared" si="183"/>
        <v/>
      </c>
      <c r="Y562" s="66">
        <f t="shared" si="184"/>
        <v>0</v>
      </c>
      <c r="Z562" s="66">
        <f t="shared" si="185"/>
        <v>0</v>
      </c>
      <c r="AA562" s="66" t="e">
        <f t="shared" si="186"/>
        <v>#VALUE!</v>
      </c>
      <c r="AB562" s="67" t="e">
        <f t="shared" si="187"/>
        <v>#VALUE!</v>
      </c>
      <c r="AC562" s="87" t="e">
        <f t="shared" si="188"/>
        <v>#VALUE!</v>
      </c>
      <c r="AD562" s="87" t="e">
        <f t="shared" si="189"/>
        <v>#VALUE!</v>
      </c>
      <c r="AE562" s="87" t="e">
        <f t="shared" si="190"/>
        <v>#VALUE!</v>
      </c>
      <c r="AF562" s="87" t="e">
        <f t="shared" si="191"/>
        <v>#VALUE!</v>
      </c>
      <c r="AG562" s="67" t="e">
        <f t="shared" si="192"/>
        <v>#VALUE!</v>
      </c>
      <c r="AH562" s="87" t="e">
        <f t="shared" si="193"/>
        <v>#VALUE!</v>
      </c>
      <c r="AI562" s="87" t="e">
        <f t="shared" si="194"/>
        <v>#VALUE!</v>
      </c>
      <c r="AJ562" s="87" t="e">
        <f t="shared" si="195"/>
        <v>#VALUE!</v>
      </c>
      <c r="AK562" s="144" t="e">
        <f t="shared" si="196"/>
        <v>#VALUE!</v>
      </c>
      <c r="AL562" s="144" t="e">
        <f t="shared" si="197"/>
        <v>#VALUE!</v>
      </c>
    </row>
    <row r="563" spans="1:38" s="77" customFormat="1" x14ac:dyDescent="0.2">
      <c r="A563" s="14"/>
      <c r="B563" s="64"/>
      <c r="C563" s="64"/>
      <c r="D563" s="152"/>
      <c r="E563" s="152"/>
      <c r="F563" s="152"/>
      <c r="G563" s="152"/>
      <c r="H563" s="152"/>
      <c r="I563" s="152"/>
      <c r="J563" s="152"/>
      <c r="K563" s="152"/>
      <c r="L563" s="152"/>
      <c r="M563" s="152"/>
      <c r="N563" s="152"/>
      <c r="O563" s="152"/>
      <c r="P563" s="152"/>
      <c r="Q563" s="152"/>
      <c r="R563" s="152"/>
      <c r="S563" s="66" t="str">
        <f t="shared" si="178"/>
        <v/>
      </c>
      <c r="T563" s="66" t="str">
        <f t="shared" si="179"/>
        <v/>
      </c>
      <c r="U563" s="66" t="str">
        <f t="shared" si="180"/>
        <v/>
      </c>
      <c r="V563" s="66" t="str">
        <f t="shared" si="181"/>
        <v/>
      </c>
      <c r="W563" s="66" t="str">
        <f t="shared" si="182"/>
        <v/>
      </c>
      <c r="X563" s="66" t="str">
        <f t="shared" si="183"/>
        <v/>
      </c>
      <c r="Y563" s="66">
        <f t="shared" si="184"/>
        <v>0</v>
      </c>
      <c r="Z563" s="66">
        <f t="shared" si="185"/>
        <v>0</v>
      </c>
      <c r="AA563" s="66" t="e">
        <f t="shared" si="186"/>
        <v>#VALUE!</v>
      </c>
      <c r="AB563" s="67" t="e">
        <f t="shared" si="187"/>
        <v>#VALUE!</v>
      </c>
      <c r="AC563" s="87" t="e">
        <f t="shared" si="188"/>
        <v>#VALUE!</v>
      </c>
      <c r="AD563" s="87" t="e">
        <f t="shared" si="189"/>
        <v>#VALUE!</v>
      </c>
      <c r="AE563" s="87" t="e">
        <f t="shared" si="190"/>
        <v>#VALUE!</v>
      </c>
      <c r="AF563" s="87" t="e">
        <f t="shared" si="191"/>
        <v>#VALUE!</v>
      </c>
      <c r="AG563" s="67" t="e">
        <f t="shared" si="192"/>
        <v>#VALUE!</v>
      </c>
      <c r="AH563" s="87" t="e">
        <f t="shared" si="193"/>
        <v>#VALUE!</v>
      </c>
      <c r="AI563" s="87" t="e">
        <f t="shared" si="194"/>
        <v>#VALUE!</v>
      </c>
      <c r="AJ563" s="87" t="e">
        <f t="shared" si="195"/>
        <v>#VALUE!</v>
      </c>
      <c r="AK563" s="144" t="e">
        <f t="shared" si="196"/>
        <v>#VALUE!</v>
      </c>
      <c r="AL563" s="144" t="e">
        <f t="shared" si="197"/>
        <v>#VALUE!</v>
      </c>
    </row>
    <row r="564" spans="1:38" s="77" customFormat="1" x14ac:dyDescent="0.2">
      <c r="A564" s="14"/>
      <c r="B564" s="64"/>
      <c r="C564" s="64"/>
      <c r="D564" s="152"/>
      <c r="E564" s="152"/>
      <c r="F564" s="152"/>
      <c r="G564" s="152"/>
      <c r="H564" s="152"/>
      <c r="I564" s="152"/>
      <c r="J564" s="152"/>
      <c r="K564" s="152"/>
      <c r="L564" s="152"/>
      <c r="M564" s="152"/>
      <c r="N564" s="152"/>
      <c r="O564" s="152"/>
      <c r="P564" s="152"/>
      <c r="Q564" s="152"/>
      <c r="R564" s="152"/>
      <c r="S564" s="66" t="str">
        <f t="shared" si="178"/>
        <v/>
      </c>
      <c r="T564" s="66" t="str">
        <f t="shared" si="179"/>
        <v/>
      </c>
      <c r="U564" s="66" t="str">
        <f t="shared" si="180"/>
        <v/>
      </c>
      <c r="V564" s="66" t="str">
        <f t="shared" si="181"/>
        <v/>
      </c>
      <c r="W564" s="66" t="str">
        <f t="shared" si="182"/>
        <v/>
      </c>
      <c r="X564" s="66" t="str">
        <f t="shared" si="183"/>
        <v/>
      </c>
      <c r="Y564" s="66">
        <f t="shared" si="184"/>
        <v>0</v>
      </c>
      <c r="Z564" s="66">
        <f t="shared" si="185"/>
        <v>0</v>
      </c>
      <c r="AA564" s="66" t="e">
        <f t="shared" si="186"/>
        <v>#VALUE!</v>
      </c>
      <c r="AB564" s="67" t="e">
        <f t="shared" si="187"/>
        <v>#VALUE!</v>
      </c>
      <c r="AC564" s="87" t="e">
        <f t="shared" si="188"/>
        <v>#VALUE!</v>
      </c>
      <c r="AD564" s="87" t="e">
        <f t="shared" si="189"/>
        <v>#VALUE!</v>
      </c>
      <c r="AE564" s="87" t="e">
        <f t="shared" si="190"/>
        <v>#VALUE!</v>
      </c>
      <c r="AF564" s="87" t="e">
        <f t="shared" si="191"/>
        <v>#VALUE!</v>
      </c>
      <c r="AG564" s="67" t="e">
        <f t="shared" si="192"/>
        <v>#VALUE!</v>
      </c>
      <c r="AH564" s="87" t="e">
        <f t="shared" si="193"/>
        <v>#VALUE!</v>
      </c>
      <c r="AI564" s="87" t="e">
        <f t="shared" si="194"/>
        <v>#VALUE!</v>
      </c>
      <c r="AJ564" s="87" t="e">
        <f t="shared" si="195"/>
        <v>#VALUE!</v>
      </c>
      <c r="AK564" s="144" t="e">
        <f t="shared" si="196"/>
        <v>#VALUE!</v>
      </c>
      <c r="AL564" s="144" t="e">
        <f t="shared" si="197"/>
        <v>#VALUE!</v>
      </c>
    </row>
    <row r="565" spans="1:38" s="77" customFormat="1" x14ac:dyDescent="0.2">
      <c r="A565" s="14"/>
      <c r="B565" s="64"/>
      <c r="C565" s="64"/>
      <c r="D565" s="152"/>
      <c r="E565" s="152"/>
      <c r="F565" s="152"/>
      <c r="G565" s="152"/>
      <c r="H565" s="152"/>
      <c r="I565" s="152"/>
      <c r="J565" s="152"/>
      <c r="K565" s="152"/>
      <c r="L565" s="152"/>
      <c r="M565" s="152"/>
      <c r="N565" s="152"/>
      <c r="O565" s="152"/>
      <c r="P565" s="152"/>
      <c r="Q565" s="152"/>
      <c r="R565" s="152"/>
      <c r="S565" s="66" t="str">
        <f t="shared" si="178"/>
        <v/>
      </c>
      <c r="T565" s="66" t="str">
        <f t="shared" si="179"/>
        <v/>
      </c>
      <c r="U565" s="66" t="str">
        <f t="shared" si="180"/>
        <v/>
      </c>
      <c r="V565" s="66" t="str">
        <f t="shared" si="181"/>
        <v/>
      </c>
      <c r="W565" s="66" t="str">
        <f t="shared" si="182"/>
        <v/>
      </c>
      <c r="X565" s="66" t="str">
        <f t="shared" si="183"/>
        <v/>
      </c>
      <c r="Y565" s="66">
        <f t="shared" si="184"/>
        <v>0</v>
      </c>
      <c r="Z565" s="66">
        <f t="shared" si="185"/>
        <v>0</v>
      </c>
      <c r="AA565" s="66" t="e">
        <f t="shared" si="186"/>
        <v>#VALUE!</v>
      </c>
      <c r="AB565" s="67" t="e">
        <f t="shared" si="187"/>
        <v>#VALUE!</v>
      </c>
      <c r="AC565" s="87" t="e">
        <f t="shared" si="188"/>
        <v>#VALUE!</v>
      </c>
      <c r="AD565" s="87" t="e">
        <f t="shared" si="189"/>
        <v>#VALUE!</v>
      </c>
      <c r="AE565" s="87" t="e">
        <f t="shared" si="190"/>
        <v>#VALUE!</v>
      </c>
      <c r="AF565" s="87" t="e">
        <f t="shared" si="191"/>
        <v>#VALUE!</v>
      </c>
      <c r="AG565" s="67" t="e">
        <f t="shared" si="192"/>
        <v>#VALUE!</v>
      </c>
      <c r="AH565" s="87" t="e">
        <f t="shared" si="193"/>
        <v>#VALUE!</v>
      </c>
      <c r="AI565" s="87" t="e">
        <f t="shared" si="194"/>
        <v>#VALUE!</v>
      </c>
      <c r="AJ565" s="87" t="e">
        <f t="shared" si="195"/>
        <v>#VALUE!</v>
      </c>
      <c r="AK565" s="144" t="e">
        <f t="shared" si="196"/>
        <v>#VALUE!</v>
      </c>
      <c r="AL565" s="144" t="e">
        <f t="shared" si="197"/>
        <v>#VALUE!</v>
      </c>
    </row>
    <row r="566" spans="1:38" s="77" customFormat="1" x14ac:dyDescent="0.2">
      <c r="A566" s="14"/>
      <c r="B566" s="64"/>
      <c r="C566" s="64"/>
      <c r="D566" s="152"/>
      <c r="E566" s="152"/>
      <c r="F566" s="152"/>
      <c r="G566" s="152"/>
      <c r="H566" s="152"/>
      <c r="I566" s="152"/>
      <c r="J566" s="152"/>
      <c r="K566" s="152"/>
      <c r="L566" s="152"/>
      <c r="M566" s="152"/>
      <c r="N566" s="152"/>
      <c r="O566" s="152"/>
      <c r="P566" s="152"/>
      <c r="Q566" s="152"/>
      <c r="R566" s="152"/>
      <c r="S566" s="66" t="str">
        <f t="shared" si="178"/>
        <v/>
      </c>
      <c r="T566" s="66" t="str">
        <f t="shared" si="179"/>
        <v/>
      </c>
      <c r="U566" s="66" t="str">
        <f t="shared" si="180"/>
        <v/>
      </c>
      <c r="V566" s="66" t="str">
        <f t="shared" si="181"/>
        <v/>
      </c>
      <c r="W566" s="66" t="str">
        <f t="shared" si="182"/>
        <v/>
      </c>
      <c r="X566" s="66" t="str">
        <f t="shared" si="183"/>
        <v/>
      </c>
      <c r="Y566" s="66">
        <f t="shared" si="184"/>
        <v>0</v>
      </c>
      <c r="Z566" s="66">
        <f t="shared" si="185"/>
        <v>0</v>
      </c>
      <c r="AA566" s="66" t="e">
        <f t="shared" si="186"/>
        <v>#VALUE!</v>
      </c>
      <c r="AB566" s="67" t="e">
        <f t="shared" si="187"/>
        <v>#VALUE!</v>
      </c>
      <c r="AC566" s="87" t="e">
        <f t="shared" si="188"/>
        <v>#VALUE!</v>
      </c>
      <c r="AD566" s="87" t="e">
        <f t="shared" si="189"/>
        <v>#VALUE!</v>
      </c>
      <c r="AE566" s="87" t="e">
        <f t="shared" si="190"/>
        <v>#VALUE!</v>
      </c>
      <c r="AF566" s="87" t="e">
        <f t="shared" si="191"/>
        <v>#VALUE!</v>
      </c>
      <c r="AG566" s="67" t="e">
        <f t="shared" si="192"/>
        <v>#VALUE!</v>
      </c>
      <c r="AH566" s="87" t="e">
        <f t="shared" si="193"/>
        <v>#VALUE!</v>
      </c>
      <c r="AI566" s="87" t="e">
        <f t="shared" si="194"/>
        <v>#VALUE!</v>
      </c>
      <c r="AJ566" s="87" t="e">
        <f t="shared" si="195"/>
        <v>#VALUE!</v>
      </c>
      <c r="AK566" s="144" t="e">
        <f t="shared" si="196"/>
        <v>#VALUE!</v>
      </c>
      <c r="AL566" s="144" t="e">
        <f t="shared" si="197"/>
        <v>#VALUE!</v>
      </c>
    </row>
    <row r="567" spans="1:38" s="77" customFormat="1" x14ac:dyDescent="0.2">
      <c r="A567" s="14"/>
      <c r="B567" s="64"/>
      <c r="C567" s="64"/>
      <c r="D567" s="152"/>
      <c r="E567" s="152"/>
      <c r="F567" s="152"/>
      <c r="G567" s="152"/>
      <c r="H567" s="152"/>
      <c r="I567" s="152"/>
      <c r="J567" s="152"/>
      <c r="K567" s="152"/>
      <c r="L567" s="152"/>
      <c r="M567" s="152"/>
      <c r="N567" s="152"/>
      <c r="O567" s="152"/>
      <c r="P567" s="152"/>
      <c r="Q567" s="152"/>
      <c r="R567" s="152"/>
      <c r="S567" s="66" t="str">
        <f t="shared" si="178"/>
        <v/>
      </c>
      <c r="T567" s="66" t="str">
        <f t="shared" si="179"/>
        <v/>
      </c>
      <c r="U567" s="66" t="str">
        <f t="shared" si="180"/>
        <v/>
      </c>
      <c r="V567" s="66" t="str">
        <f t="shared" si="181"/>
        <v/>
      </c>
      <c r="W567" s="66" t="str">
        <f t="shared" si="182"/>
        <v/>
      </c>
      <c r="X567" s="66" t="str">
        <f t="shared" si="183"/>
        <v/>
      </c>
      <c r="Y567" s="66">
        <f t="shared" si="184"/>
        <v>0</v>
      </c>
      <c r="Z567" s="66">
        <f t="shared" si="185"/>
        <v>0</v>
      </c>
      <c r="AA567" s="66" t="e">
        <f t="shared" si="186"/>
        <v>#VALUE!</v>
      </c>
      <c r="AB567" s="67" t="e">
        <f t="shared" si="187"/>
        <v>#VALUE!</v>
      </c>
      <c r="AC567" s="87" t="e">
        <f t="shared" si="188"/>
        <v>#VALUE!</v>
      </c>
      <c r="AD567" s="87" t="e">
        <f t="shared" si="189"/>
        <v>#VALUE!</v>
      </c>
      <c r="AE567" s="87" t="e">
        <f t="shared" si="190"/>
        <v>#VALUE!</v>
      </c>
      <c r="AF567" s="87" t="e">
        <f t="shared" si="191"/>
        <v>#VALUE!</v>
      </c>
      <c r="AG567" s="67" t="e">
        <f t="shared" si="192"/>
        <v>#VALUE!</v>
      </c>
      <c r="AH567" s="87" t="e">
        <f t="shared" si="193"/>
        <v>#VALUE!</v>
      </c>
      <c r="AI567" s="87" t="e">
        <f t="shared" si="194"/>
        <v>#VALUE!</v>
      </c>
      <c r="AJ567" s="87" t="e">
        <f t="shared" si="195"/>
        <v>#VALUE!</v>
      </c>
      <c r="AK567" s="144" t="e">
        <f t="shared" si="196"/>
        <v>#VALUE!</v>
      </c>
      <c r="AL567" s="144" t="e">
        <f t="shared" si="197"/>
        <v>#VALUE!</v>
      </c>
    </row>
    <row r="568" spans="1:38" s="77" customFormat="1" x14ac:dyDescent="0.2">
      <c r="A568" s="14"/>
      <c r="B568" s="64"/>
      <c r="C568" s="64"/>
      <c r="D568" s="152"/>
      <c r="E568" s="152"/>
      <c r="F568" s="152"/>
      <c r="G568" s="152"/>
      <c r="H568" s="152"/>
      <c r="I568" s="152"/>
      <c r="J568" s="152"/>
      <c r="K568" s="152"/>
      <c r="L568" s="152"/>
      <c r="M568" s="152"/>
      <c r="N568" s="152"/>
      <c r="O568" s="152"/>
      <c r="P568" s="152"/>
      <c r="Q568" s="152"/>
      <c r="R568" s="152"/>
      <c r="S568" s="66" t="str">
        <f t="shared" si="178"/>
        <v/>
      </c>
      <c r="T568" s="66" t="str">
        <f t="shared" si="179"/>
        <v/>
      </c>
      <c r="U568" s="66" t="str">
        <f t="shared" si="180"/>
        <v/>
      </c>
      <c r="V568" s="66" t="str">
        <f t="shared" si="181"/>
        <v/>
      </c>
      <c r="W568" s="66" t="str">
        <f t="shared" si="182"/>
        <v/>
      </c>
      <c r="X568" s="66" t="str">
        <f t="shared" si="183"/>
        <v/>
      </c>
      <c r="Y568" s="66">
        <f t="shared" si="184"/>
        <v>0</v>
      </c>
      <c r="Z568" s="66">
        <f t="shared" si="185"/>
        <v>0</v>
      </c>
      <c r="AA568" s="66" t="e">
        <f t="shared" si="186"/>
        <v>#VALUE!</v>
      </c>
      <c r="AB568" s="67" t="e">
        <f t="shared" si="187"/>
        <v>#VALUE!</v>
      </c>
      <c r="AC568" s="87" t="e">
        <f t="shared" si="188"/>
        <v>#VALUE!</v>
      </c>
      <c r="AD568" s="87" t="e">
        <f t="shared" si="189"/>
        <v>#VALUE!</v>
      </c>
      <c r="AE568" s="87" t="e">
        <f t="shared" si="190"/>
        <v>#VALUE!</v>
      </c>
      <c r="AF568" s="87" t="e">
        <f t="shared" si="191"/>
        <v>#VALUE!</v>
      </c>
      <c r="AG568" s="67" t="e">
        <f t="shared" si="192"/>
        <v>#VALUE!</v>
      </c>
      <c r="AH568" s="87" t="e">
        <f t="shared" si="193"/>
        <v>#VALUE!</v>
      </c>
      <c r="AI568" s="87" t="e">
        <f t="shared" si="194"/>
        <v>#VALUE!</v>
      </c>
      <c r="AJ568" s="87" t="e">
        <f t="shared" si="195"/>
        <v>#VALUE!</v>
      </c>
      <c r="AK568" s="144" t="e">
        <f t="shared" si="196"/>
        <v>#VALUE!</v>
      </c>
      <c r="AL568" s="144" t="e">
        <f t="shared" si="197"/>
        <v>#VALUE!</v>
      </c>
    </row>
    <row r="569" spans="1:38" s="77" customFormat="1" x14ac:dyDescent="0.2">
      <c r="A569" s="14"/>
      <c r="B569" s="64"/>
      <c r="C569" s="64"/>
      <c r="D569" s="152"/>
      <c r="E569" s="152"/>
      <c r="F569" s="152"/>
      <c r="G569" s="152"/>
      <c r="H569" s="152"/>
      <c r="I569" s="152"/>
      <c r="J569" s="152"/>
      <c r="K569" s="152"/>
      <c r="L569" s="152"/>
      <c r="M569" s="152"/>
      <c r="N569" s="152"/>
      <c r="O569" s="152"/>
      <c r="P569" s="152"/>
      <c r="Q569" s="152"/>
      <c r="R569" s="152"/>
      <c r="S569" s="66" t="str">
        <f t="shared" si="178"/>
        <v/>
      </c>
      <c r="T569" s="66" t="str">
        <f t="shared" si="179"/>
        <v/>
      </c>
      <c r="U569" s="66" t="str">
        <f t="shared" si="180"/>
        <v/>
      </c>
      <c r="V569" s="66" t="str">
        <f t="shared" si="181"/>
        <v/>
      </c>
      <c r="W569" s="66" t="str">
        <f t="shared" si="182"/>
        <v/>
      </c>
      <c r="X569" s="66" t="str">
        <f t="shared" si="183"/>
        <v/>
      </c>
      <c r="Y569" s="66">
        <f t="shared" si="184"/>
        <v>0</v>
      </c>
      <c r="Z569" s="66">
        <f t="shared" si="185"/>
        <v>0</v>
      </c>
      <c r="AA569" s="66" t="e">
        <f t="shared" si="186"/>
        <v>#VALUE!</v>
      </c>
      <c r="AB569" s="67" t="e">
        <f t="shared" si="187"/>
        <v>#VALUE!</v>
      </c>
      <c r="AC569" s="87" t="e">
        <f t="shared" si="188"/>
        <v>#VALUE!</v>
      </c>
      <c r="AD569" s="87" t="e">
        <f t="shared" si="189"/>
        <v>#VALUE!</v>
      </c>
      <c r="AE569" s="87" t="e">
        <f t="shared" si="190"/>
        <v>#VALUE!</v>
      </c>
      <c r="AF569" s="87" t="e">
        <f t="shared" si="191"/>
        <v>#VALUE!</v>
      </c>
      <c r="AG569" s="67" t="e">
        <f t="shared" si="192"/>
        <v>#VALUE!</v>
      </c>
      <c r="AH569" s="87" t="e">
        <f t="shared" si="193"/>
        <v>#VALUE!</v>
      </c>
      <c r="AI569" s="87" t="e">
        <f t="shared" si="194"/>
        <v>#VALUE!</v>
      </c>
      <c r="AJ569" s="87" t="e">
        <f t="shared" si="195"/>
        <v>#VALUE!</v>
      </c>
      <c r="AK569" s="144" t="e">
        <f t="shared" si="196"/>
        <v>#VALUE!</v>
      </c>
      <c r="AL569" s="144" t="e">
        <f t="shared" si="197"/>
        <v>#VALUE!</v>
      </c>
    </row>
    <row r="570" spans="1:38" s="77" customFormat="1" x14ac:dyDescent="0.2">
      <c r="A570" s="14"/>
      <c r="B570" s="64"/>
      <c r="C570" s="64"/>
      <c r="D570" s="152"/>
      <c r="E570" s="152"/>
      <c r="F570" s="152"/>
      <c r="G570" s="152"/>
      <c r="H570" s="152"/>
      <c r="I570" s="152"/>
      <c r="J570" s="152"/>
      <c r="K570" s="152"/>
      <c r="L570" s="152"/>
      <c r="M570" s="152"/>
      <c r="N570" s="152"/>
      <c r="O570" s="152"/>
      <c r="P570" s="152"/>
      <c r="Q570" s="152"/>
      <c r="R570" s="152"/>
      <c r="S570" s="66" t="str">
        <f t="shared" si="178"/>
        <v/>
      </c>
      <c r="T570" s="66" t="str">
        <f t="shared" si="179"/>
        <v/>
      </c>
      <c r="U570" s="66" t="str">
        <f t="shared" si="180"/>
        <v/>
      </c>
      <c r="V570" s="66" t="str">
        <f t="shared" si="181"/>
        <v/>
      </c>
      <c r="W570" s="66" t="str">
        <f t="shared" si="182"/>
        <v/>
      </c>
      <c r="X570" s="66" t="str">
        <f t="shared" si="183"/>
        <v/>
      </c>
      <c r="Y570" s="66">
        <f t="shared" si="184"/>
        <v>0</v>
      </c>
      <c r="Z570" s="66">
        <f t="shared" si="185"/>
        <v>0</v>
      </c>
      <c r="AA570" s="66" t="e">
        <f t="shared" si="186"/>
        <v>#VALUE!</v>
      </c>
      <c r="AB570" s="67" t="e">
        <f t="shared" si="187"/>
        <v>#VALUE!</v>
      </c>
      <c r="AC570" s="87" t="e">
        <f t="shared" si="188"/>
        <v>#VALUE!</v>
      </c>
      <c r="AD570" s="87" t="e">
        <f t="shared" si="189"/>
        <v>#VALUE!</v>
      </c>
      <c r="AE570" s="87" t="e">
        <f t="shared" si="190"/>
        <v>#VALUE!</v>
      </c>
      <c r="AF570" s="87" t="e">
        <f t="shared" si="191"/>
        <v>#VALUE!</v>
      </c>
      <c r="AG570" s="67" t="e">
        <f t="shared" si="192"/>
        <v>#VALUE!</v>
      </c>
      <c r="AH570" s="87" t="e">
        <f t="shared" si="193"/>
        <v>#VALUE!</v>
      </c>
      <c r="AI570" s="87" t="e">
        <f t="shared" si="194"/>
        <v>#VALUE!</v>
      </c>
      <c r="AJ570" s="87" t="e">
        <f t="shared" si="195"/>
        <v>#VALUE!</v>
      </c>
      <c r="AK570" s="144" t="e">
        <f t="shared" si="196"/>
        <v>#VALUE!</v>
      </c>
      <c r="AL570" s="144" t="e">
        <f t="shared" si="197"/>
        <v>#VALUE!</v>
      </c>
    </row>
    <row r="571" spans="1:38" s="77" customFormat="1" x14ac:dyDescent="0.2">
      <c r="A571" s="14"/>
      <c r="B571" s="64"/>
      <c r="C571" s="64"/>
      <c r="D571" s="152"/>
      <c r="E571" s="152"/>
      <c r="F571" s="152"/>
      <c r="G571" s="152"/>
      <c r="H571" s="152"/>
      <c r="I571" s="152"/>
      <c r="J571" s="152"/>
      <c r="K571" s="152"/>
      <c r="L571" s="152"/>
      <c r="M571" s="152"/>
      <c r="N571" s="152"/>
      <c r="O571" s="152"/>
      <c r="P571" s="152"/>
      <c r="Q571" s="152"/>
      <c r="R571" s="152"/>
      <c r="S571" s="66" t="str">
        <f t="shared" si="178"/>
        <v/>
      </c>
      <c r="T571" s="66" t="str">
        <f t="shared" si="179"/>
        <v/>
      </c>
      <c r="U571" s="66" t="str">
        <f t="shared" si="180"/>
        <v/>
      </c>
      <c r="V571" s="66" t="str">
        <f t="shared" si="181"/>
        <v/>
      </c>
      <c r="W571" s="66" t="str">
        <f t="shared" si="182"/>
        <v/>
      </c>
      <c r="X571" s="66" t="str">
        <f t="shared" si="183"/>
        <v/>
      </c>
      <c r="Y571" s="66">
        <f t="shared" si="184"/>
        <v>0</v>
      </c>
      <c r="Z571" s="66">
        <f t="shared" si="185"/>
        <v>0</v>
      </c>
      <c r="AA571" s="66" t="e">
        <f t="shared" si="186"/>
        <v>#VALUE!</v>
      </c>
      <c r="AB571" s="67" t="e">
        <f t="shared" si="187"/>
        <v>#VALUE!</v>
      </c>
      <c r="AC571" s="87" t="e">
        <f t="shared" si="188"/>
        <v>#VALUE!</v>
      </c>
      <c r="AD571" s="87" t="e">
        <f t="shared" si="189"/>
        <v>#VALUE!</v>
      </c>
      <c r="AE571" s="87" t="e">
        <f t="shared" si="190"/>
        <v>#VALUE!</v>
      </c>
      <c r="AF571" s="87" t="e">
        <f t="shared" si="191"/>
        <v>#VALUE!</v>
      </c>
      <c r="AG571" s="67" t="e">
        <f t="shared" si="192"/>
        <v>#VALUE!</v>
      </c>
      <c r="AH571" s="87" t="e">
        <f t="shared" si="193"/>
        <v>#VALUE!</v>
      </c>
      <c r="AI571" s="87" t="e">
        <f t="shared" si="194"/>
        <v>#VALUE!</v>
      </c>
      <c r="AJ571" s="87" t="e">
        <f t="shared" si="195"/>
        <v>#VALUE!</v>
      </c>
      <c r="AK571" s="144" t="e">
        <f t="shared" si="196"/>
        <v>#VALUE!</v>
      </c>
      <c r="AL571" s="144" t="e">
        <f t="shared" si="197"/>
        <v>#VALUE!</v>
      </c>
    </row>
    <row r="572" spans="1:38" s="77" customFormat="1" x14ac:dyDescent="0.2">
      <c r="A572" s="14"/>
      <c r="B572" s="64"/>
      <c r="C572" s="64"/>
      <c r="D572" s="152"/>
      <c r="E572" s="152"/>
      <c r="F572" s="152"/>
      <c r="G572" s="152"/>
      <c r="H572" s="152"/>
      <c r="I572" s="152"/>
      <c r="J572" s="152"/>
      <c r="K572" s="152"/>
      <c r="L572" s="152"/>
      <c r="M572" s="152"/>
      <c r="N572" s="152"/>
      <c r="O572" s="152"/>
      <c r="P572" s="152"/>
      <c r="Q572" s="152"/>
      <c r="R572" s="152"/>
      <c r="S572" s="66" t="str">
        <f t="shared" si="178"/>
        <v/>
      </c>
      <c r="T572" s="66" t="str">
        <f t="shared" si="179"/>
        <v/>
      </c>
      <c r="U572" s="66" t="str">
        <f t="shared" si="180"/>
        <v/>
      </c>
      <c r="V572" s="66" t="str">
        <f t="shared" si="181"/>
        <v/>
      </c>
      <c r="W572" s="66" t="str">
        <f t="shared" si="182"/>
        <v/>
      </c>
      <c r="X572" s="66" t="str">
        <f t="shared" si="183"/>
        <v/>
      </c>
      <c r="Y572" s="66">
        <f t="shared" si="184"/>
        <v>0</v>
      </c>
      <c r="Z572" s="66">
        <f t="shared" si="185"/>
        <v>0</v>
      </c>
      <c r="AA572" s="66" t="e">
        <f t="shared" si="186"/>
        <v>#VALUE!</v>
      </c>
      <c r="AB572" s="67" t="e">
        <f t="shared" si="187"/>
        <v>#VALUE!</v>
      </c>
      <c r="AC572" s="87" t="e">
        <f t="shared" si="188"/>
        <v>#VALUE!</v>
      </c>
      <c r="AD572" s="87" t="e">
        <f t="shared" si="189"/>
        <v>#VALUE!</v>
      </c>
      <c r="AE572" s="87" t="e">
        <f t="shared" si="190"/>
        <v>#VALUE!</v>
      </c>
      <c r="AF572" s="87" t="e">
        <f t="shared" si="191"/>
        <v>#VALUE!</v>
      </c>
      <c r="AG572" s="67" t="e">
        <f t="shared" si="192"/>
        <v>#VALUE!</v>
      </c>
      <c r="AH572" s="87" t="e">
        <f t="shared" si="193"/>
        <v>#VALUE!</v>
      </c>
      <c r="AI572" s="87" t="e">
        <f t="shared" si="194"/>
        <v>#VALUE!</v>
      </c>
      <c r="AJ572" s="87" t="e">
        <f t="shared" si="195"/>
        <v>#VALUE!</v>
      </c>
      <c r="AK572" s="144" t="e">
        <f t="shared" si="196"/>
        <v>#VALUE!</v>
      </c>
      <c r="AL572" s="144" t="e">
        <f t="shared" si="197"/>
        <v>#VALUE!</v>
      </c>
    </row>
    <row r="573" spans="1:38" s="77" customFormat="1" x14ac:dyDescent="0.2">
      <c r="A573" s="14"/>
      <c r="B573" s="64"/>
      <c r="C573" s="64"/>
      <c r="D573" s="152"/>
      <c r="E573" s="152"/>
      <c r="F573" s="152"/>
      <c r="G573" s="152"/>
      <c r="H573" s="152"/>
      <c r="I573" s="152"/>
      <c r="J573" s="152"/>
      <c r="K573" s="152"/>
      <c r="L573" s="152"/>
      <c r="M573" s="152"/>
      <c r="N573" s="152"/>
      <c r="O573" s="152"/>
      <c r="P573" s="152"/>
      <c r="Q573" s="152"/>
      <c r="R573" s="152"/>
      <c r="S573" s="66" t="str">
        <f t="shared" si="178"/>
        <v/>
      </c>
      <c r="T573" s="66" t="str">
        <f t="shared" si="179"/>
        <v/>
      </c>
      <c r="U573" s="66" t="str">
        <f t="shared" si="180"/>
        <v/>
      </c>
      <c r="V573" s="66" t="str">
        <f t="shared" si="181"/>
        <v/>
      </c>
      <c r="W573" s="66" t="str">
        <f t="shared" si="182"/>
        <v/>
      </c>
      <c r="X573" s="66" t="str">
        <f t="shared" si="183"/>
        <v/>
      </c>
      <c r="Y573" s="66">
        <f t="shared" si="184"/>
        <v>0</v>
      </c>
      <c r="Z573" s="66">
        <f t="shared" si="185"/>
        <v>0</v>
      </c>
      <c r="AA573" s="66" t="e">
        <f t="shared" si="186"/>
        <v>#VALUE!</v>
      </c>
      <c r="AB573" s="67" t="e">
        <f t="shared" si="187"/>
        <v>#VALUE!</v>
      </c>
      <c r="AC573" s="87" t="e">
        <f t="shared" si="188"/>
        <v>#VALUE!</v>
      </c>
      <c r="AD573" s="87" t="e">
        <f t="shared" si="189"/>
        <v>#VALUE!</v>
      </c>
      <c r="AE573" s="87" t="e">
        <f t="shared" si="190"/>
        <v>#VALUE!</v>
      </c>
      <c r="AF573" s="87" t="e">
        <f t="shared" si="191"/>
        <v>#VALUE!</v>
      </c>
      <c r="AG573" s="67" t="e">
        <f t="shared" si="192"/>
        <v>#VALUE!</v>
      </c>
      <c r="AH573" s="87" t="e">
        <f t="shared" si="193"/>
        <v>#VALUE!</v>
      </c>
      <c r="AI573" s="87" t="e">
        <f t="shared" si="194"/>
        <v>#VALUE!</v>
      </c>
      <c r="AJ573" s="87" t="e">
        <f t="shared" si="195"/>
        <v>#VALUE!</v>
      </c>
      <c r="AK573" s="144" t="e">
        <f t="shared" si="196"/>
        <v>#VALUE!</v>
      </c>
      <c r="AL573" s="144" t="e">
        <f t="shared" si="197"/>
        <v>#VALUE!</v>
      </c>
    </row>
    <row r="574" spans="1:38" s="77" customFormat="1" x14ac:dyDescent="0.2">
      <c r="A574" s="14"/>
      <c r="B574" s="64"/>
      <c r="C574" s="64"/>
      <c r="D574" s="152"/>
      <c r="E574" s="152"/>
      <c r="F574" s="152"/>
      <c r="G574" s="152"/>
      <c r="H574" s="152"/>
      <c r="I574" s="152"/>
      <c r="J574" s="152"/>
      <c r="K574" s="152"/>
      <c r="L574" s="152"/>
      <c r="M574" s="152"/>
      <c r="N574" s="152"/>
      <c r="O574" s="152"/>
      <c r="P574" s="152"/>
      <c r="Q574" s="152"/>
      <c r="R574" s="152"/>
      <c r="S574" s="66" t="str">
        <f t="shared" si="178"/>
        <v/>
      </c>
      <c r="T574" s="66" t="str">
        <f t="shared" si="179"/>
        <v/>
      </c>
      <c r="U574" s="66" t="str">
        <f t="shared" si="180"/>
        <v/>
      </c>
      <c r="V574" s="66" t="str">
        <f t="shared" si="181"/>
        <v/>
      </c>
      <c r="W574" s="66" t="str">
        <f t="shared" si="182"/>
        <v/>
      </c>
      <c r="X574" s="66" t="str">
        <f t="shared" si="183"/>
        <v/>
      </c>
      <c r="Y574" s="66">
        <f t="shared" si="184"/>
        <v>0</v>
      </c>
      <c r="Z574" s="66">
        <f t="shared" si="185"/>
        <v>0</v>
      </c>
      <c r="AA574" s="66" t="e">
        <f t="shared" si="186"/>
        <v>#VALUE!</v>
      </c>
      <c r="AB574" s="67" t="e">
        <f t="shared" si="187"/>
        <v>#VALUE!</v>
      </c>
      <c r="AC574" s="87" t="e">
        <f t="shared" si="188"/>
        <v>#VALUE!</v>
      </c>
      <c r="AD574" s="87" t="e">
        <f t="shared" si="189"/>
        <v>#VALUE!</v>
      </c>
      <c r="AE574" s="87" t="e">
        <f t="shared" si="190"/>
        <v>#VALUE!</v>
      </c>
      <c r="AF574" s="87" t="e">
        <f t="shared" si="191"/>
        <v>#VALUE!</v>
      </c>
      <c r="AG574" s="67" t="e">
        <f t="shared" si="192"/>
        <v>#VALUE!</v>
      </c>
      <c r="AH574" s="87" t="e">
        <f t="shared" si="193"/>
        <v>#VALUE!</v>
      </c>
      <c r="AI574" s="87" t="e">
        <f t="shared" si="194"/>
        <v>#VALUE!</v>
      </c>
      <c r="AJ574" s="87" t="e">
        <f t="shared" si="195"/>
        <v>#VALUE!</v>
      </c>
      <c r="AK574" s="144" t="e">
        <f t="shared" si="196"/>
        <v>#VALUE!</v>
      </c>
      <c r="AL574" s="144" t="e">
        <f t="shared" si="197"/>
        <v>#VALUE!</v>
      </c>
    </row>
    <row r="575" spans="1:38" s="77" customFormat="1" x14ac:dyDescent="0.2">
      <c r="A575" s="14"/>
      <c r="B575" s="64"/>
      <c r="C575" s="64"/>
      <c r="D575" s="152"/>
      <c r="E575" s="152"/>
      <c r="F575" s="152"/>
      <c r="G575" s="152"/>
      <c r="H575" s="152"/>
      <c r="I575" s="152"/>
      <c r="J575" s="152"/>
      <c r="K575" s="152"/>
      <c r="L575" s="152"/>
      <c r="M575" s="152"/>
      <c r="N575" s="152"/>
      <c r="O575" s="152"/>
      <c r="P575" s="152"/>
      <c r="Q575" s="152"/>
      <c r="R575" s="152"/>
      <c r="S575" s="66" t="str">
        <f t="shared" si="178"/>
        <v/>
      </c>
      <c r="T575" s="66" t="str">
        <f t="shared" si="179"/>
        <v/>
      </c>
      <c r="U575" s="66" t="str">
        <f t="shared" si="180"/>
        <v/>
      </c>
      <c r="V575" s="66" t="str">
        <f t="shared" si="181"/>
        <v/>
      </c>
      <c r="W575" s="66" t="str">
        <f t="shared" si="182"/>
        <v/>
      </c>
      <c r="X575" s="66" t="str">
        <f t="shared" si="183"/>
        <v/>
      </c>
      <c r="Y575" s="66">
        <f t="shared" si="184"/>
        <v>0</v>
      </c>
      <c r="Z575" s="66">
        <f t="shared" si="185"/>
        <v>0</v>
      </c>
      <c r="AA575" s="66" t="e">
        <f t="shared" si="186"/>
        <v>#VALUE!</v>
      </c>
      <c r="AB575" s="67" t="e">
        <f t="shared" si="187"/>
        <v>#VALUE!</v>
      </c>
      <c r="AC575" s="87" t="e">
        <f t="shared" si="188"/>
        <v>#VALUE!</v>
      </c>
      <c r="AD575" s="87" t="e">
        <f t="shared" si="189"/>
        <v>#VALUE!</v>
      </c>
      <c r="AE575" s="87" t="e">
        <f t="shared" si="190"/>
        <v>#VALUE!</v>
      </c>
      <c r="AF575" s="87" t="e">
        <f t="shared" si="191"/>
        <v>#VALUE!</v>
      </c>
      <c r="AG575" s="67" t="e">
        <f t="shared" si="192"/>
        <v>#VALUE!</v>
      </c>
      <c r="AH575" s="87" t="e">
        <f t="shared" si="193"/>
        <v>#VALUE!</v>
      </c>
      <c r="AI575" s="87" t="e">
        <f t="shared" si="194"/>
        <v>#VALUE!</v>
      </c>
      <c r="AJ575" s="87" t="e">
        <f t="shared" si="195"/>
        <v>#VALUE!</v>
      </c>
      <c r="AK575" s="144" t="e">
        <f t="shared" si="196"/>
        <v>#VALUE!</v>
      </c>
      <c r="AL575" s="144" t="e">
        <f t="shared" si="197"/>
        <v>#VALUE!</v>
      </c>
    </row>
    <row r="576" spans="1:38" s="77" customFormat="1" x14ac:dyDescent="0.2">
      <c r="A576" s="14"/>
      <c r="B576" s="64"/>
      <c r="C576" s="64"/>
      <c r="D576" s="152"/>
      <c r="E576" s="152"/>
      <c r="F576" s="152"/>
      <c r="G576" s="152"/>
      <c r="H576" s="152"/>
      <c r="I576" s="152"/>
      <c r="J576" s="152"/>
      <c r="K576" s="152"/>
      <c r="L576" s="152"/>
      <c r="M576" s="152"/>
      <c r="N576" s="152"/>
      <c r="O576" s="152"/>
      <c r="P576" s="152"/>
      <c r="Q576" s="152"/>
      <c r="R576" s="152"/>
      <c r="S576" s="66" t="str">
        <f t="shared" si="178"/>
        <v/>
      </c>
      <c r="T576" s="66" t="str">
        <f t="shared" si="179"/>
        <v/>
      </c>
      <c r="U576" s="66" t="str">
        <f t="shared" si="180"/>
        <v/>
      </c>
      <c r="V576" s="66" t="str">
        <f t="shared" si="181"/>
        <v/>
      </c>
      <c r="W576" s="66" t="str">
        <f t="shared" si="182"/>
        <v/>
      </c>
      <c r="X576" s="66" t="str">
        <f t="shared" si="183"/>
        <v/>
      </c>
      <c r="Y576" s="66">
        <f t="shared" si="184"/>
        <v>0</v>
      </c>
      <c r="Z576" s="66">
        <f t="shared" si="185"/>
        <v>0</v>
      </c>
      <c r="AA576" s="66" t="e">
        <f t="shared" si="186"/>
        <v>#VALUE!</v>
      </c>
      <c r="AB576" s="67" t="e">
        <f t="shared" si="187"/>
        <v>#VALUE!</v>
      </c>
      <c r="AC576" s="87" t="e">
        <f t="shared" si="188"/>
        <v>#VALUE!</v>
      </c>
      <c r="AD576" s="87" t="e">
        <f t="shared" si="189"/>
        <v>#VALUE!</v>
      </c>
      <c r="AE576" s="87" t="e">
        <f t="shared" si="190"/>
        <v>#VALUE!</v>
      </c>
      <c r="AF576" s="87" t="e">
        <f t="shared" si="191"/>
        <v>#VALUE!</v>
      </c>
      <c r="AG576" s="67" t="e">
        <f t="shared" si="192"/>
        <v>#VALUE!</v>
      </c>
      <c r="AH576" s="87" t="e">
        <f t="shared" si="193"/>
        <v>#VALUE!</v>
      </c>
      <c r="AI576" s="87" t="e">
        <f t="shared" si="194"/>
        <v>#VALUE!</v>
      </c>
      <c r="AJ576" s="87" t="e">
        <f t="shared" si="195"/>
        <v>#VALUE!</v>
      </c>
      <c r="AK576" s="144" t="e">
        <f t="shared" si="196"/>
        <v>#VALUE!</v>
      </c>
      <c r="AL576" s="144" t="e">
        <f t="shared" si="197"/>
        <v>#VALUE!</v>
      </c>
    </row>
    <row r="577" spans="1:38" s="77" customFormat="1" x14ac:dyDescent="0.2">
      <c r="A577" s="14"/>
      <c r="B577" s="64"/>
      <c r="C577" s="64"/>
      <c r="D577" s="152"/>
      <c r="E577" s="152"/>
      <c r="F577" s="152"/>
      <c r="G577" s="152"/>
      <c r="H577" s="152"/>
      <c r="I577" s="152"/>
      <c r="J577" s="152"/>
      <c r="K577" s="152"/>
      <c r="L577" s="152"/>
      <c r="M577" s="152"/>
      <c r="N577" s="152"/>
      <c r="O577" s="152"/>
      <c r="P577" s="152"/>
      <c r="Q577" s="152"/>
      <c r="R577" s="152"/>
      <c r="S577" s="66" t="str">
        <f t="shared" si="178"/>
        <v/>
      </c>
      <c r="T577" s="66" t="str">
        <f t="shared" si="179"/>
        <v/>
      </c>
      <c r="U577" s="66" t="str">
        <f t="shared" si="180"/>
        <v/>
      </c>
      <c r="V577" s="66" t="str">
        <f t="shared" si="181"/>
        <v/>
      </c>
      <c r="W577" s="66" t="str">
        <f t="shared" si="182"/>
        <v/>
      </c>
      <c r="X577" s="66" t="str">
        <f t="shared" si="183"/>
        <v/>
      </c>
      <c r="Y577" s="66">
        <f t="shared" si="184"/>
        <v>0</v>
      </c>
      <c r="Z577" s="66">
        <f t="shared" si="185"/>
        <v>0</v>
      </c>
      <c r="AA577" s="66" t="e">
        <f t="shared" si="186"/>
        <v>#VALUE!</v>
      </c>
      <c r="AB577" s="67" t="e">
        <f t="shared" si="187"/>
        <v>#VALUE!</v>
      </c>
      <c r="AC577" s="87" t="e">
        <f t="shared" si="188"/>
        <v>#VALUE!</v>
      </c>
      <c r="AD577" s="87" t="e">
        <f t="shared" si="189"/>
        <v>#VALUE!</v>
      </c>
      <c r="AE577" s="87" t="e">
        <f t="shared" si="190"/>
        <v>#VALUE!</v>
      </c>
      <c r="AF577" s="87" t="e">
        <f t="shared" si="191"/>
        <v>#VALUE!</v>
      </c>
      <c r="AG577" s="67" t="e">
        <f t="shared" si="192"/>
        <v>#VALUE!</v>
      </c>
      <c r="AH577" s="87" t="e">
        <f t="shared" si="193"/>
        <v>#VALUE!</v>
      </c>
      <c r="AI577" s="87" t="e">
        <f t="shared" si="194"/>
        <v>#VALUE!</v>
      </c>
      <c r="AJ577" s="87" t="e">
        <f t="shared" si="195"/>
        <v>#VALUE!</v>
      </c>
      <c r="AK577" s="144" t="e">
        <f t="shared" si="196"/>
        <v>#VALUE!</v>
      </c>
      <c r="AL577" s="144" t="e">
        <f t="shared" si="197"/>
        <v>#VALUE!</v>
      </c>
    </row>
    <row r="578" spans="1:38" s="77" customFormat="1" x14ac:dyDescent="0.2">
      <c r="A578" s="14"/>
      <c r="B578" s="64"/>
      <c r="C578" s="64"/>
      <c r="D578" s="152"/>
      <c r="E578" s="152"/>
      <c r="F578" s="152"/>
      <c r="G578" s="152"/>
      <c r="H578" s="152"/>
      <c r="I578" s="152"/>
      <c r="J578" s="152"/>
      <c r="K578" s="152"/>
      <c r="L578" s="152"/>
      <c r="M578" s="152"/>
      <c r="N578" s="152"/>
      <c r="O578" s="152"/>
      <c r="P578" s="152"/>
      <c r="Q578" s="152"/>
      <c r="R578" s="152"/>
      <c r="S578" s="66" t="str">
        <f t="shared" si="178"/>
        <v/>
      </c>
      <c r="T578" s="66" t="str">
        <f t="shared" si="179"/>
        <v/>
      </c>
      <c r="U578" s="66" t="str">
        <f t="shared" si="180"/>
        <v/>
      </c>
      <c r="V578" s="66" t="str">
        <f t="shared" si="181"/>
        <v/>
      </c>
      <c r="W578" s="66" t="str">
        <f t="shared" si="182"/>
        <v/>
      </c>
      <c r="X578" s="66" t="str">
        <f t="shared" si="183"/>
        <v/>
      </c>
      <c r="Y578" s="66">
        <f t="shared" si="184"/>
        <v>0</v>
      </c>
      <c r="Z578" s="66">
        <f t="shared" si="185"/>
        <v>0</v>
      </c>
      <c r="AA578" s="66" t="e">
        <f t="shared" si="186"/>
        <v>#VALUE!</v>
      </c>
      <c r="AB578" s="67" t="e">
        <f t="shared" si="187"/>
        <v>#VALUE!</v>
      </c>
      <c r="AC578" s="87" t="e">
        <f t="shared" si="188"/>
        <v>#VALUE!</v>
      </c>
      <c r="AD578" s="87" t="e">
        <f t="shared" si="189"/>
        <v>#VALUE!</v>
      </c>
      <c r="AE578" s="87" t="e">
        <f t="shared" si="190"/>
        <v>#VALUE!</v>
      </c>
      <c r="AF578" s="87" t="e">
        <f t="shared" si="191"/>
        <v>#VALUE!</v>
      </c>
      <c r="AG578" s="67" t="e">
        <f t="shared" si="192"/>
        <v>#VALUE!</v>
      </c>
      <c r="AH578" s="87" t="e">
        <f t="shared" si="193"/>
        <v>#VALUE!</v>
      </c>
      <c r="AI578" s="87" t="e">
        <f t="shared" si="194"/>
        <v>#VALUE!</v>
      </c>
      <c r="AJ578" s="87" t="e">
        <f t="shared" si="195"/>
        <v>#VALUE!</v>
      </c>
      <c r="AK578" s="144" t="e">
        <f t="shared" si="196"/>
        <v>#VALUE!</v>
      </c>
      <c r="AL578" s="144" t="e">
        <f t="shared" si="197"/>
        <v>#VALUE!</v>
      </c>
    </row>
    <row r="579" spans="1:38" s="77" customFormat="1" x14ac:dyDescent="0.2">
      <c r="A579" s="14"/>
      <c r="B579" s="64"/>
      <c r="C579" s="64"/>
      <c r="D579" s="152"/>
      <c r="E579" s="152"/>
      <c r="F579" s="152"/>
      <c r="G579" s="152"/>
      <c r="H579" s="152"/>
      <c r="I579" s="152"/>
      <c r="J579" s="152"/>
      <c r="K579" s="152"/>
      <c r="L579" s="152"/>
      <c r="M579" s="152"/>
      <c r="N579" s="152"/>
      <c r="O579" s="152"/>
      <c r="P579" s="152"/>
      <c r="Q579" s="152"/>
      <c r="R579" s="152"/>
      <c r="S579" s="66" t="str">
        <f t="shared" ref="S579:S642" si="198">IFERROR(Q579*(Y579/(Y579+Z579+R579)),"")</f>
        <v/>
      </c>
      <c r="T579" s="66" t="str">
        <f t="shared" ref="T579:T642" si="199">IFERROR(Q579*(Z579/(Y579+Z579+R579)),"")</f>
        <v/>
      </c>
      <c r="U579" s="66" t="str">
        <f t="shared" ref="U579:U642" si="200">IFERROR(Q579*(R579/(Y579+Z579+R579)),"")</f>
        <v/>
      </c>
      <c r="V579" s="66" t="str">
        <f t="shared" ref="V579:V642" si="201">IFERROR(E579+G579+I579+K579+M579+S579+O579,"")</f>
        <v/>
      </c>
      <c r="W579" s="66" t="str">
        <f t="shared" ref="W579:W642" si="202">IFERROR(F579+H579+J579+L579+N579+T579+P579,"")</f>
        <v/>
      </c>
      <c r="X579" s="66" t="str">
        <f t="shared" ref="X579:X642" si="203">IFERROR(R579+U579,"")</f>
        <v/>
      </c>
      <c r="Y579" s="66">
        <f t="shared" ref="Y579:Y642" si="204">E579+G579+I579+K579+M579+O579</f>
        <v>0</v>
      </c>
      <c r="Z579" s="66">
        <f t="shared" ref="Z579:Z642" si="205">F579+H579+J579+L579+N579+P579</f>
        <v>0</v>
      </c>
      <c r="AA579" s="66" t="e">
        <f t="shared" ref="AA579:AA642" si="206">V579+W579+X579</f>
        <v>#VALUE!</v>
      </c>
      <c r="AB579" s="67" t="e">
        <f t="shared" ref="AB579:AB642" si="207">V579/(V579+W579+X579)</f>
        <v>#VALUE!</v>
      </c>
      <c r="AC579" s="87" t="e">
        <f t="shared" ref="AC579:AC642" si="208">W579/(V579+W579+X579)</f>
        <v>#VALUE!</v>
      </c>
      <c r="AD579" s="87" t="e">
        <f t="shared" ref="AD579:AD642" si="209">X579/(V579+W579+X579)</f>
        <v>#VALUE!</v>
      </c>
      <c r="AE579" s="87" t="e">
        <f t="shared" ref="AE579:AE642" si="210">E579/AA579</f>
        <v>#VALUE!</v>
      </c>
      <c r="AF579" s="87" t="e">
        <f t="shared" ref="AF579:AF642" si="211">G579/AA579</f>
        <v>#VALUE!</v>
      </c>
      <c r="AG579" s="67" t="e">
        <f t="shared" ref="AG579:AG642" si="212">I579/AA579</f>
        <v>#VALUE!</v>
      </c>
      <c r="AH579" s="87" t="e">
        <f t="shared" ref="AH579:AH642" si="213">K579/AA579</f>
        <v>#VALUE!</v>
      </c>
      <c r="AI579" s="87" t="e">
        <f t="shared" ref="AI579:AI642" si="214">M579/AA579</f>
        <v>#VALUE!</v>
      </c>
      <c r="AJ579" s="87" t="e">
        <f t="shared" ref="AJ579:AJ642" si="215">Q579/AA579</f>
        <v>#VALUE!</v>
      </c>
      <c r="AK579" s="144" t="e">
        <f t="shared" ref="AK579:AK642" si="216">D579-AA579</f>
        <v>#VALUE!</v>
      </c>
      <c r="AL579" s="144" t="e">
        <f t="shared" ref="AL579:AL642" si="217">AK579/D579*100</f>
        <v>#VALUE!</v>
      </c>
    </row>
    <row r="580" spans="1:38" s="77" customFormat="1" x14ac:dyDescent="0.2">
      <c r="A580" s="14"/>
      <c r="B580" s="64"/>
      <c r="C580" s="64"/>
      <c r="D580" s="152"/>
      <c r="E580" s="152"/>
      <c r="F580" s="152"/>
      <c r="G580" s="152"/>
      <c r="H580" s="152"/>
      <c r="I580" s="152"/>
      <c r="J580" s="152"/>
      <c r="K580" s="152"/>
      <c r="L580" s="152"/>
      <c r="M580" s="152"/>
      <c r="N580" s="152"/>
      <c r="O580" s="152"/>
      <c r="P580" s="152"/>
      <c r="Q580" s="152"/>
      <c r="R580" s="152"/>
      <c r="S580" s="66" t="str">
        <f t="shared" si="198"/>
        <v/>
      </c>
      <c r="T580" s="66" t="str">
        <f t="shared" si="199"/>
        <v/>
      </c>
      <c r="U580" s="66" t="str">
        <f t="shared" si="200"/>
        <v/>
      </c>
      <c r="V580" s="66" t="str">
        <f t="shared" si="201"/>
        <v/>
      </c>
      <c r="W580" s="66" t="str">
        <f t="shared" si="202"/>
        <v/>
      </c>
      <c r="X580" s="66" t="str">
        <f t="shared" si="203"/>
        <v/>
      </c>
      <c r="Y580" s="66">
        <f t="shared" si="204"/>
        <v>0</v>
      </c>
      <c r="Z580" s="66">
        <f t="shared" si="205"/>
        <v>0</v>
      </c>
      <c r="AA580" s="66" t="e">
        <f t="shared" si="206"/>
        <v>#VALUE!</v>
      </c>
      <c r="AB580" s="67" t="e">
        <f t="shared" si="207"/>
        <v>#VALUE!</v>
      </c>
      <c r="AC580" s="87" t="e">
        <f t="shared" si="208"/>
        <v>#VALUE!</v>
      </c>
      <c r="AD580" s="87" t="e">
        <f t="shared" si="209"/>
        <v>#VALUE!</v>
      </c>
      <c r="AE580" s="87" t="e">
        <f t="shared" si="210"/>
        <v>#VALUE!</v>
      </c>
      <c r="AF580" s="87" t="e">
        <f t="shared" si="211"/>
        <v>#VALUE!</v>
      </c>
      <c r="AG580" s="67" t="e">
        <f t="shared" si="212"/>
        <v>#VALUE!</v>
      </c>
      <c r="AH580" s="87" t="e">
        <f t="shared" si="213"/>
        <v>#VALUE!</v>
      </c>
      <c r="AI580" s="87" t="e">
        <f t="shared" si="214"/>
        <v>#VALUE!</v>
      </c>
      <c r="AJ580" s="87" t="e">
        <f t="shared" si="215"/>
        <v>#VALUE!</v>
      </c>
      <c r="AK580" s="144" t="e">
        <f t="shared" si="216"/>
        <v>#VALUE!</v>
      </c>
      <c r="AL580" s="144" t="e">
        <f t="shared" si="217"/>
        <v>#VALUE!</v>
      </c>
    </row>
    <row r="581" spans="1:38" s="77" customFormat="1" x14ac:dyDescent="0.2">
      <c r="A581" s="14"/>
      <c r="B581" s="64"/>
      <c r="C581" s="64"/>
      <c r="D581" s="152"/>
      <c r="E581" s="152"/>
      <c r="F581" s="152"/>
      <c r="G581" s="152"/>
      <c r="H581" s="152"/>
      <c r="I581" s="152"/>
      <c r="J581" s="152"/>
      <c r="K581" s="152"/>
      <c r="L581" s="152"/>
      <c r="M581" s="152"/>
      <c r="N581" s="152"/>
      <c r="O581" s="152"/>
      <c r="P581" s="152"/>
      <c r="Q581" s="152"/>
      <c r="R581" s="152"/>
      <c r="S581" s="66" t="str">
        <f t="shared" si="198"/>
        <v/>
      </c>
      <c r="T581" s="66" t="str">
        <f t="shared" si="199"/>
        <v/>
      </c>
      <c r="U581" s="66" t="str">
        <f t="shared" si="200"/>
        <v/>
      </c>
      <c r="V581" s="66" t="str">
        <f t="shared" si="201"/>
        <v/>
      </c>
      <c r="W581" s="66" t="str">
        <f t="shared" si="202"/>
        <v/>
      </c>
      <c r="X581" s="66" t="str">
        <f t="shared" si="203"/>
        <v/>
      </c>
      <c r="Y581" s="66">
        <f t="shared" si="204"/>
        <v>0</v>
      </c>
      <c r="Z581" s="66">
        <f t="shared" si="205"/>
        <v>0</v>
      </c>
      <c r="AA581" s="66" t="e">
        <f t="shared" si="206"/>
        <v>#VALUE!</v>
      </c>
      <c r="AB581" s="67" t="e">
        <f t="shared" si="207"/>
        <v>#VALUE!</v>
      </c>
      <c r="AC581" s="87" t="e">
        <f t="shared" si="208"/>
        <v>#VALUE!</v>
      </c>
      <c r="AD581" s="87" t="e">
        <f t="shared" si="209"/>
        <v>#VALUE!</v>
      </c>
      <c r="AE581" s="87" t="e">
        <f t="shared" si="210"/>
        <v>#VALUE!</v>
      </c>
      <c r="AF581" s="87" t="e">
        <f t="shared" si="211"/>
        <v>#VALUE!</v>
      </c>
      <c r="AG581" s="67" t="e">
        <f t="shared" si="212"/>
        <v>#VALUE!</v>
      </c>
      <c r="AH581" s="87" t="e">
        <f t="shared" si="213"/>
        <v>#VALUE!</v>
      </c>
      <c r="AI581" s="87" t="e">
        <f t="shared" si="214"/>
        <v>#VALUE!</v>
      </c>
      <c r="AJ581" s="87" t="e">
        <f t="shared" si="215"/>
        <v>#VALUE!</v>
      </c>
      <c r="AK581" s="144" t="e">
        <f t="shared" si="216"/>
        <v>#VALUE!</v>
      </c>
      <c r="AL581" s="144" t="e">
        <f t="shared" si="217"/>
        <v>#VALUE!</v>
      </c>
    </row>
    <row r="582" spans="1:38" s="77" customFormat="1" x14ac:dyDescent="0.2">
      <c r="A582" s="14"/>
      <c r="B582" s="64"/>
      <c r="C582" s="64"/>
      <c r="D582" s="152"/>
      <c r="E582" s="152"/>
      <c r="F582" s="152"/>
      <c r="G582" s="152"/>
      <c r="H582" s="152"/>
      <c r="I582" s="152"/>
      <c r="J582" s="152"/>
      <c r="K582" s="152"/>
      <c r="L582" s="152"/>
      <c r="M582" s="152"/>
      <c r="N582" s="152"/>
      <c r="O582" s="152"/>
      <c r="P582" s="152"/>
      <c r="Q582" s="152"/>
      <c r="R582" s="152"/>
      <c r="S582" s="66" t="str">
        <f t="shared" si="198"/>
        <v/>
      </c>
      <c r="T582" s="66" t="str">
        <f t="shared" si="199"/>
        <v/>
      </c>
      <c r="U582" s="66" t="str">
        <f t="shared" si="200"/>
        <v/>
      </c>
      <c r="V582" s="66" t="str">
        <f t="shared" si="201"/>
        <v/>
      </c>
      <c r="W582" s="66" t="str">
        <f t="shared" si="202"/>
        <v/>
      </c>
      <c r="X582" s="66" t="str">
        <f t="shared" si="203"/>
        <v/>
      </c>
      <c r="Y582" s="66">
        <f t="shared" si="204"/>
        <v>0</v>
      </c>
      <c r="Z582" s="66">
        <f t="shared" si="205"/>
        <v>0</v>
      </c>
      <c r="AA582" s="66" t="e">
        <f t="shared" si="206"/>
        <v>#VALUE!</v>
      </c>
      <c r="AB582" s="67" t="e">
        <f t="shared" si="207"/>
        <v>#VALUE!</v>
      </c>
      <c r="AC582" s="87" t="e">
        <f t="shared" si="208"/>
        <v>#VALUE!</v>
      </c>
      <c r="AD582" s="87" t="e">
        <f t="shared" si="209"/>
        <v>#VALUE!</v>
      </c>
      <c r="AE582" s="87" t="e">
        <f t="shared" si="210"/>
        <v>#VALUE!</v>
      </c>
      <c r="AF582" s="87" t="e">
        <f t="shared" si="211"/>
        <v>#VALUE!</v>
      </c>
      <c r="AG582" s="67" t="e">
        <f t="shared" si="212"/>
        <v>#VALUE!</v>
      </c>
      <c r="AH582" s="87" t="e">
        <f t="shared" si="213"/>
        <v>#VALUE!</v>
      </c>
      <c r="AI582" s="87" t="e">
        <f t="shared" si="214"/>
        <v>#VALUE!</v>
      </c>
      <c r="AJ582" s="87" t="e">
        <f t="shared" si="215"/>
        <v>#VALUE!</v>
      </c>
      <c r="AK582" s="144" t="e">
        <f t="shared" si="216"/>
        <v>#VALUE!</v>
      </c>
      <c r="AL582" s="144" t="e">
        <f t="shared" si="217"/>
        <v>#VALUE!</v>
      </c>
    </row>
    <row r="583" spans="1:38" s="77" customFormat="1" x14ac:dyDescent="0.2">
      <c r="A583" s="14"/>
      <c r="B583" s="64"/>
      <c r="C583" s="64"/>
      <c r="D583" s="152"/>
      <c r="E583" s="152"/>
      <c r="F583" s="152"/>
      <c r="G583" s="152"/>
      <c r="H583" s="152"/>
      <c r="I583" s="152"/>
      <c r="J583" s="152"/>
      <c r="K583" s="152"/>
      <c r="L583" s="152"/>
      <c r="M583" s="152"/>
      <c r="N583" s="152"/>
      <c r="O583" s="152"/>
      <c r="P583" s="152"/>
      <c r="Q583" s="152"/>
      <c r="R583" s="152"/>
      <c r="S583" s="66" t="str">
        <f t="shared" si="198"/>
        <v/>
      </c>
      <c r="T583" s="66" t="str">
        <f t="shared" si="199"/>
        <v/>
      </c>
      <c r="U583" s="66" t="str">
        <f t="shared" si="200"/>
        <v/>
      </c>
      <c r="V583" s="66" t="str">
        <f t="shared" si="201"/>
        <v/>
      </c>
      <c r="W583" s="66" t="str">
        <f t="shared" si="202"/>
        <v/>
      </c>
      <c r="X583" s="66" t="str">
        <f t="shared" si="203"/>
        <v/>
      </c>
      <c r="Y583" s="66">
        <f t="shared" si="204"/>
        <v>0</v>
      </c>
      <c r="Z583" s="66">
        <f t="shared" si="205"/>
        <v>0</v>
      </c>
      <c r="AA583" s="66" t="e">
        <f t="shared" si="206"/>
        <v>#VALUE!</v>
      </c>
      <c r="AB583" s="67" t="e">
        <f t="shared" si="207"/>
        <v>#VALUE!</v>
      </c>
      <c r="AC583" s="87" t="e">
        <f t="shared" si="208"/>
        <v>#VALUE!</v>
      </c>
      <c r="AD583" s="87" t="e">
        <f t="shared" si="209"/>
        <v>#VALUE!</v>
      </c>
      <c r="AE583" s="87" t="e">
        <f t="shared" si="210"/>
        <v>#VALUE!</v>
      </c>
      <c r="AF583" s="87" t="e">
        <f t="shared" si="211"/>
        <v>#VALUE!</v>
      </c>
      <c r="AG583" s="67" t="e">
        <f t="shared" si="212"/>
        <v>#VALUE!</v>
      </c>
      <c r="AH583" s="87" t="e">
        <f t="shared" si="213"/>
        <v>#VALUE!</v>
      </c>
      <c r="AI583" s="87" t="e">
        <f t="shared" si="214"/>
        <v>#VALUE!</v>
      </c>
      <c r="AJ583" s="87" t="e">
        <f t="shared" si="215"/>
        <v>#VALUE!</v>
      </c>
      <c r="AK583" s="144" t="e">
        <f t="shared" si="216"/>
        <v>#VALUE!</v>
      </c>
      <c r="AL583" s="144" t="e">
        <f t="shared" si="217"/>
        <v>#VALUE!</v>
      </c>
    </row>
    <row r="584" spans="1:38" s="77" customFormat="1" x14ac:dyDescent="0.2">
      <c r="A584" s="14"/>
      <c r="B584" s="64"/>
      <c r="C584" s="64"/>
      <c r="D584" s="152"/>
      <c r="E584" s="152"/>
      <c r="F584" s="152"/>
      <c r="G584" s="152"/>
      <c r="H584" s="152"/>
      <c r="I584" s="152"/>
      <c r="J584" s="152"/>
      <c r="K584" s="152"/>
      <c r="L584" s="152"/>
      <c r="M584" s="152"/>
      <c r="N584" s="152"/>
      <c r="O584" s="152"/>
      <c r="P584" s="152"/>
      <c r="Q584" s="152"/>
      <c r="R584" s="152"/>
      <c r="S584" s="66" t="str">
        <f t="shared" si="198"/>
        <v/>
      </c>
      <c r="T584" s="66" t="str">
        <f t="shared" si="199"/>
        <v/>
      </c>
      <c r="U584" s="66" t="str">
        <f t="shared" si="200"/>
        <v/>
      </c>
      <c r="V584" s="66" t="str">
        <f t="shared" si="201"/>
        <v/>
      </c>
      <c r="W584" s="66" t="str">
        <f t="shared" si="202"/>
        <v/>
      </c>
      <c r="X584" s="66" t="str">
        <f t="shared" si="203"/>
        <v/>
      </c>
      <c r="Y584" s="66">
        <f t="shared" si="204"/>
        <v>0</v>
      </c>
      <c r="Z584" s="66">
        <f t="shared" si="205"/>
        <v>0</v>
      </c>
      <c r="AA584" s="66" t="e">
        <f t="shared" si="206"/>
        <v>#VALUE!</v>
      </c>
      <c r="AB584" s="67" t="e">
        <f t="shared" si="207"/>
        <v>#VALUE!</v>
      </c>
      <c r="AC584" s="87" t="e">
        <f t="shared" si="208"/>
        <v>#VALUE!</v>
      </c>
      <c r="AD584" s="87" t="e">
        <f t="shared" si="209"/>
        <v>#VALUE!</v>
      </c>
      <c r="AE584" s="87" t="e">
        <f t="shared" si="210"/>
        <v>#VALUE!</v>
      </c>
      <c r="AF584" s="87" t="e">
        <f t="shared" si="211"/>
        <v>#VALUE!</v>
      </c>
      <c r="AG584" s="67" t="e">
        <f t="shared" si="212"/>
        <v>#VALUE!</v>
      </c>
      <c r="AH584" s="87" t="e">
        <f t="shared" si="213"/>
        <v>#VALUE!</v>
      </c>
      <c r="AI584" s="87" t="e">
        <f t="shared" si="214"/>
        <v>#VALUE!</v>
      </c>
      <c r="AJ584" s="87" t="e">
        <f t="shared" si="215"/>
        <v>#VALUE!</v>
      </c>
      <c r="AK584" s="144" t="e">
        <f t="shared" si="216"/>
        <v>#VALUE!</v>
      </c>
      <c r="AL584" s="144" t="e">
        <f t="shared" si="217"/>
        <v>#VALUE!</v>
      </c>
    </row>
    <row r="585" spans="1:38" s="77" customFormat="1" x14ac:dyDescent="0.2">
      <c r="A585" s="14"/>
      <c r="B585" s="64"/>
      <c r="C585" s="64"/>
      <c r="D585" s="152"/>
      <c r="E585" s="152"/>
      <c r="F585" s="152"/>
      <c r="G585" s="152"/>
      <c r="H585" s="152"/>
      <c r="I585" s="152"/>
      <c r="J585" s="152"/>
      <c r="K585" s="152"/>
      <c r="L585" s="152"/>
      <c r="M585" s="152"/>
      <c r="N585" s="152"/>
      <c r="O585" s="152"/>
      <c r="P585" s="152"/>
      <c r="Q585" s="152"/>
      <c r="R585" s="152"/>
      <c r="S585" s="66" t="str">
        <f t="shared" si="198"/>
        <v/>
      </c>
      <c r="T585" s="66" t="str">
        <f t="shared" si="199"/>
        <v/>
      </c>
      <c r="U585" s="66" t="str">
        <f t="shared" si="200"/>
        <v/>
      </c>
      <c r="V585" s="66" t="str">
        <f t="shared" si="201"/>
        <v/>
      </c>
      <c r="W585" s="66" t="str">
        <f t="shared" si="202"/>
        <v/>
      </c>
      <c r="X585" s="66" t="str">
        <f t="shared" si="203"/>
        <v/>
      </c>
      <c r="Y585" s="66">
        <f t="shared" si="204"/>
        <v>0</v>
      </c>
      <c r="Z585" s="66">
        <f t="shared" si="205"/>
        <v>0</v>
      </c>
      <c r="AA585" s="66" t="e">
        <f t="shared" si="206"/>
        <v>#VALUE!</v>
      </c>
      <c r="AB585" s="67" t="e">
        <f t="shared" si="207"/>
        <v>#VALUE!</v>
      </c>
      <c r="AC585" s="87" t="e">
        <f t="shared" si="208"/>
        <v>#VALUE!</v>
      </c>
      <c r="AD585" s="87" t="e">
        <f t="shared" si="209"/>
        <v>#VALUE!</v>
      </c>
      <c r="AE585" s="87" t="e">
        <f t="shared" si="210"/>
        <v>#VALUE!</v>
      </c>
      <c r="AF585" s="87" t="e">
        <f t="shared" si="211"/>
        <v>#VALUE!</v>
      </c>
      <c r="AG585" s="67" t="e">
        <f t="shared" si="212"/>
        <v>#VALUE!</v>
      </c>
      <c r="AH585" s="87" t="e">
        <f t="shared" si="213"/>
        <v>#VALUE!</v>
      </c>
      <c r="AI585" s="87" t="e">
        <f t="shared" si="214"/>
        <v>#VALUE!</v>
      </c>
      <c r="AJ585" s="87" t="e">
        <f t="shared" si="215"/>
        <v>#VALUE!</v>
      </c>
      <c r="AK585" s="144" t="e">
        <f t="shared" si="216"/>
        <v>#VALUE!</v>
      </c>
      <c r="AL585" s="144" t="e">
        <f t="shared" si="217"/>
        <v>#VALUE!</v>
      </c>
    </row>
    <row r="586" spans="1:38" s="77" customFormat="1" x14ac:dyDescent="0.2">
      <c r="A586" s="14"/>
      <c r="B586" s="64"/>
      <c r="C586" s="64"/>
      <c r="D586" s="152"/>
      <c r="E586" s="152"/>
      <c r="F586" s="152"/>
      <c r="G586" s="152"/>
      <c r="H586" s="152"/>
      <c r="I586" s="152"/>
      <c r="J586" s="152"/>
      <c r="K586" s="152"/>
      <c r="L586" s="152"/>
      <c r="M586" s="152"/>
      <c r="N586" s="152"/>
      <c r="O586" s="152"/>
      <c r="P586" s="152"/>
      <c r="Q586" s="152"/>
      <c r="R586" s="152"/>
      <c r="S586" s="66" t="str">
        <f t="shared" si="198"/>
        <v/>
      </c>
      <c r="T586" s="66" t="str">
        <f t="shared" si="199"/>
        <v/>
      </c>
      <c r="U586" s="66" t="str">
        <f t="shared" si="200"/>
        <v/>
      </c>
      <c r="V586" s="66" t="str">
        <f t="shared" si="201"/>
        <v/>
      </c>
      <c r="W586" s="66" t="str">
        <f t="shared" si="202"/>
        <v/>
      </c>
      <c r="X586" s="66" t="str">
        <f t="shared" si="203"/>
        <v/>
      </c>
      <c r="Y586" s="66">
        <f t="shared" si="204"/>
        <v>0</v>
      </c>
      <c r="Z586" s="66">
        <f t="shared" si="205"/>
        <v>0</v>
      </c>
      <c r="AA586" s="66" t="e">
        <f t="shared" si="206"/>
        <v>#VALUE!</v>
      </c>
      <c r="AB586" s="67" t="e">
        <f t="shared" si="207"/>
        <v>#VALUE!</v>
      </c>
      <c r="AC586" s="87" t="e">
        <f t="shared" si="208"/>
        <v>#VALUE!</v>
      </c>
      <c r="AD586" s="87" t="e">
        <f t="shared" si="209"/>
        <v>#VALUE!</v>
      </c>
      <c r="AE586" s="87" t="e">
        <f t="shared" si="210"/>
        <v>#VALUE!</v>
      </c>
      <c r="AF586" s="87" t="e">
        <f t="shared" si="211"/>
        <v>#VALUE!</v>
      </c>
      <c r="AG586" s="67" t="e">
        <f t="shared" si="212"/>
        <v>#VALUE!</v>
      </c>
      <c r="AH586" s="87" t="e">
        <f t="shared" si="213"/>
        <v>#VALUE!</v>
      </c>
      <c r="AI586" s="87" t="e">
        <f t="shared" si="214"/>
        <v>#VALUE!</v>
      </c>
      <c r="AJ586" s="87" t="e">
        <f t="shared" si="215"/>
        <v>#VALUE!</v>
      </c>
      <c r="AK586" s="144" t="e">
        <f t="shared" si="216"/>
        <v>#VALUE!</v>
      </c>
      <c r="AL586" s="144" t="e">
        <f t="shared" si="217"/>
        <v>#VALUE!</v>
      </c>
    </row>
    <row r="587" spans="1:38" s="77" customFormat="1" x14ac:dyDescent="0.2">
      <c r="A587" s="14"/>
      <c r="B587" s="64"/>
      <c r="C587" s="64"/>
      <c r="D587" s="152"/>
      <c r="E587" s="152"/>
      <c r="F587" s="152"/>
      <c r="G587" s="152"/>
      <c r="H587" s="152"/>
      <c r="I587" s="152"/>
      <c r="J587" s="152"/>
      <c r="K587" s="152"/>
      <c r="L587" s="152"/>
      <c r="M587" s="152"/>
      <c r="N587" s="152"/>
      <c r="O587" s="152"/>
      <c r="P587" s="152"/>
      <c r="Q587" s="152"/>
      <c r="R587" s="152"/>
      <c r="S587" s="66" t="str">
        <f t="shared" si="198"/>
        <v/>
      </c>
      <c r="T587" s="66" t="str">
        <f t="shared" si="199"/>
        <v/>
      </c>
      <c r="U587" s="66" t="str">
        <f t="shared" si="200"/>
        <v/>
      </c>
      <c r="V587" s="66" t="str">
        <f t="shared" si="201"/>
        <v/>
      </c>
      <c r="W587" s="66" t="str">
        <f t="shared" si="202"/>
        <v/>
      </c>
      <c r="X587" s="66" t="str">
        <f t="shared" si="203"/>
        <v/>
      </c>
      <c r="Y587" s="66">
        <f t="shared" si="204"/>
        <v>0</v>
      </c>
      <c r="Z587" s="66">
        <f t="shared" si="205"/>
        <v>0</v>
      </c>
      <c r="AA587" s="66" t="e">
        <f t="shared" si="206"/>
        <v>#VALUE!</v>
      </c>
      <c r="AB587" s="67" t="e">
        <f t="shared" si="207"/>
        <v>#VALUE!</v>
      </c>
      <c r="AC587" s="87" t="e">
        <f t="shared" si="208"/>
        <v>#VALUE!</v>
      </c>
      <c r="AD587" s="87" t="e">
        <f t="shared" si="209"/>
        <v>#VALUE!</v>
      </c>
      <c r="AE587" s="87" t="e">
        <f t="shared" si="210"/>
        <v>#VALUE!</v>
      </c>
      <c r="AF587" s="87" t="e">
        <f t="shared" si="211"/>
        <v>#VALUE!</v>
      </c>
      <c r="AG587" s="67" t="e">
        <f t="shared" si="212"/>
        <v>#VALUE!</v>
      </c>
      <c r="AH587" s="87" t="e">
        <f t="shared" si="213"/>
        <v>#VALUE!</v>
      </c>
      <c r="AI587" s="87" t="e">
        <f t="shared" si="214"/>
        <v>#VALUE!</v>
      </c>
      <c r="AJ587" s="87" t="e">
        <f t="shared" si="215"/>
        <v>#VALUE!</v>
      </c>
      <c r="AK587" s="144" t="e">
        <f t="shared" si="216"/>
        <v>#VALUE!</v>
      </c>
      <c r="AL587" s="144" t="e">
        <f t="shared" si="217"/>
        <v>#VALUE!</v>
      </c>
    </row>
    <row r="588" spans="1:38" s="77" customFormat="1" x14ac:dyDescent="0.2">
      <c r="A588" s="14"/>
      <c r="B588" s="64"/>
      <c r="C588" s="64"/>
      <c r="D588" s="152"/>
      <c r="E588" s="152"/>
      <c r="F588" s="152"/>
      <c r="G588" s="152"/>
      <c r="H588" s="152"/>
      <c r="I588" s="152"/>
      <c r="J588" s="152"/>
      <c r="K588" s="152"/>
      <c r="L588" s="152"/>
      <c r="M588" s="152"/>
      <c r="N588" s="152"/>
      <c r="O588" s="152"/>
      <c r="P588" s="152"/>
      <c r="Q588" s="152"/>
      <c r="R588" s="152"/>
      <c r="S588" s="66" t="str">
        <f t="shared" si="198"/>
        <v/>
      </c>
      <c r="T588" s="66" t="str">
        <f t="shared" si="199"/>
        <v/>
      </c>
      <c r="U588" s="66" t="str">
        <f t="shared" si="200"/>
        <v/>
      </c>
      <c r="V588" s="66" t="str">
        <f t="shared" si="201"/>
        <v/>
      </c>
      <c r="W588" s="66" t="str">
        <f t="shared" si="202"/>
        <v/>
      </c>
      <c r="X588" s="66" t="str">
        <f t="shared" si="203"/>
        <v/>
      </c>
      <c r="Y588" s="66">
        <f t="shared" si="204"/>
        <v>0</v>
      </c>
      <c r="Z588" s="66">
        <f t="shared" si="205"/>
        <v>0</v>
      </c>
      <c r="AA588" s="66" t="e">
        <f t="shared" si="206"/>
        <v>#VALUE!</v>
      </c>
      <c r="AB588" s="67" t="e">
        <f t="shared" si="207"/>
        <v>#VALUE!</v>
      </c>
      <c r="AC588" s="87" t="e">
        <f t="shared" si="208"/>
        <v>#VALUE!</v>
      </c>
      <c r="AD588" s="87" t="e">
        <f t="shared" si="209"/>
        <v>#VALUE!</v>
      </c>
      <c r="AE588" s="87" t="e">
        <f t="shared" si="210"/>
        <v>#VALUE!</v>
      </c>
      <c r="AF588" s="87" t="e">
        <f t="shared" si="211"/>
        <v>#VALUE!</v>
      </c>
      <c r="AG588" s="67" t="e">
        <f t="shared" si="212"/>
        <v>#VALUE!</v>
      </c>
      <c r="AH588" s="87" t="e">
        <f t="shared" si="213"/>
        <v>#VALUE!</v>
      </c>
      <c r="AI588" s="87" t="e">
        <f t="shared" si="214"/>
        <v>#VALUE!</v>
      </c>
      <c r="AJ588" s="87" t="e">
        <f t="shared" si="215"/>
        <v>#VALUE!</v>
      </c>
      <c r="AK588" s="144" t="e">
        <f t="shared" si="216"/>
        <v>#VALUE!</v>
      </c>
      <c r="AL588" s="144" t="e">
        <f t="shared" si="217"/>
        <v>#VALUE!</v>
      </c>
    </row>
    <row r="589" spans="1:38" s="77" customFormat="1" x14ac:dyDescent="0.2">
      <c r="A589" s="14"/>
      <c r="B589" s="64"/>
      <c r="C589" s="64"/>
      <c r="D589" s="152"/>
      <c r="E589" s="152"/>
      <c r="F589" s="152"/>
      <c r="G589" s="152"/>
      <c r="H589" s="152"/>
      <c r="I589" s="152"/>
      <c r="J589" s="152"/>
      <c r="K589" s="152"/>
      <c r="L589" s="152"/>
      <c r="M589" s="152"/>
      <c r="N589" s="152"/>
      <c r="O589" s="152"/>
      <c r="P589" s="152"/>
      <c r="Q589" s="152"/>
      <c r="R589" s="152"/>
      <c r="S589" s="66" t="str">
        <f t="shared" si="198"/>
        <v/>
      </c>
      <c r="T589" s="66" t="str">
        <f t="shared" si="199"/>
        <v/>
      </c>
      <c r="U589" s="66" t="str">
        <f t="shared" si="200"/>
        <v/>
      </c>
      <c r="V589" s="66" t="str">
        <f t="shared" si="201"/>
        <v/>
      </c>
      <c r="W589" s="66" t="str">
        <f t="shared" si="202"/>
        <v/>
      </c>
      <c r="X589" s="66" t="str">
        <f t="shared" si="203"/>
        <v/>
      </c>
      <c r="Y589" s="66">
        <f t="shared" si="204"/>
        <v>0</v>
      </c>
      <c r="Z589" s="66">
        <f t="shared" si="205"/>
        <v>0</v>
      </c>
      <c r="AA589" s="66" t="e">
        <f t="shared" si="206"/>
        <v>#VALUE!</v>
      </c>
      <c r="AB589" s="67" t="e">
        <f t="shared" si="207"/>
        <v>#VALUE!</v>
      </c>
      <c r="AC589" s="87" t="e">
        <f t="shared" si="208"/>
        <v>#VALUE!</v>
      </c>
      <c r="AD589" s="87" t="e">
        <f t="shared" si="209"/>
        <v>#VALUE!</v>
      </c>
      <c r="AE589" s="87" t="e">
        <f t="shared" si="210"/>
        <v>#VALUE!</v>
      </c>
      <c r="AF589" s="87" t="e">
        <f t="shared" si="211"/>
        <v>#VALUE!</v>
      </c>
      <c r="AG589" s="67" t="e">
        <f t="shared" si="212"/>
        <v>#VALUE!</v>
      </c>
      <c r="AH589" s="87" t="e">
        <f t="shared" si="213"/>
        <v>#VALUE!</v>
      </c>
      <c r="AI589" s="87" t="e">
        <f t="shared" si="214"/>
        <v>#VALUE!</v>
      </c>
      <c r="AJ589" s="87" t="e">
        <f t="shared" si="215"/>
        <v>#VALUE!</v>
      </c>
      <c r="AK589" s="144" t="e">
        <f t="shared" si="216"/>
        <v>#VALUE!</v>
      </c>
      <c r="AL589" s="144" t="e">
        <f t="shared" si="217"/>
        <v>#VALUE!</v>
      </c>
    </row>
    <row r="590" spans="1:38" s="77" customFormat="1" x14ac:dyDescent="0.2">
      <c r="A590" s="14"/>
      <c r="B590" s="64"/>
      <c r="C590" s="64"/>
      <c r="D590" s="152"/>
      <c r="E590" s="152"/>
      <c r="F590" s="152"/>
      <c r="G590" s="152"/>
      <c r="H590" s="152"/>
      <c r="I590" s="152"/>
      <c r="J590" s="152"/>
      <c r="K590" s="152"/>
      <c r="L590" s="152"/>
      <c r="M590" s="152"/>
      <c r="N590" s="152"/>
      <c r="O590" s="152"/>
      <c r="P590" s="152"/>
      <c r="Q590" s="152"/>
      <c r="R590" s="152"/>
      <c r="S590" s="66" t="str">
        <f t="shared" si="198"/>
        <v/>
      </c>
      <c r="T590" s="66" t="str">
        <f t="shared" si="199"/>
        <v/>
      </c>
      <c r="U590" s="66" t="str">
        <f t="shared" si="200"/>
        <v/>
      </c>
      <c r="V590" s="66" t="str">
        <f t="shared" si="201"/>
        <v/>
      </c>
      <c r="W590" s="66" t="str">
        <f t="shared" si="202"/>
        <v/>
      </c>
      <c r="X590" s="66" t="str">
        <f t="shared" si="203"/>
        <v/>
      </c>
      <c r="Y590" s="66">
        <f t="shared" si="204"/>
        <v>0</v>
      </c>
      <c r="Z590" s="66">
        <f t="shared" si="205"/>
        <v>0</v>
      </c>
      <c r="AA590" s="66" t="e">
        <f t="shared" si="206"/>
        <v>#VALUE!</v>
      </c>
      <c r="AB590" s="67" t="e">
        <f t="shared" si="207"/>
        <v>#VALUE!</v>
      </c>
      <c r="AC590" s="87" t="e">
        <f t="shared" si="208"/>
        <v>#VALUE!</v>
      </c>
      <c r="AD590" s="87" t="e">
        <f t="shared" si="209"/>
        <v>#VALUE!</v>
      </c>
      <c r="AE590" s="87" t="e">
        <f t="shared" si="210"/>
        <v>#VALUE!</v>
      </c>
      <c r="AF590" s="87" t="e">
        <f t="shared" si="211"/>
        <v>#VALUE!</v>
      </c>
      <c r="AG590" s="67" t="e">
        <f t="shared" si="212"/>
        <v>#VALUE!</v>
      </c>
      <c r="AH590" s="87" t="e">
        <f t="shared" si="213"/>
        <v>#VALUE!</v>
      </c>
      <c r="AI590" s="87" t="e">
        <f t="shared" si="214"/>
        <v>#VALUE!</v>
      </c>
      <c r="AJ590" s="87" t="e">
        <f t="shared" si="215"/>
        <v>#VALUE!</v>
      </c>
      <c r="AK590" s="144" t="e">
        <f t="shared" si="216"/>
        <v>#VALUE!</v>
      </c>
      <c r="AL590" s="144" t="e">
        <f t="shared" si="217"/>
        <v>#VALUE!</v>
      </c>
    </row>
    <row r="591" spans="1:38" s="77" customFormat="1" x14ac:dyDescent="0.2">
      <c r="A591" s="14"/>
      <c r="B591" s="64"/>
      <c r="C591" s="64"/>
      <c r="D591" s="152"/>
      <c r="E591" s="152"/>
      <c r="F591" s="152"/>
      <c r="G591" s="152"/>
      <c r="H591" s="152"/>
      <c r="I591" s="152"/>
      <c r="J591" s="152"/>
      <c r="K591" s="152"/>
      <c r="L591" s="152"/>
      <c r="M591" s="152"/>
      <c r="N591" s="152"/>
      <c r="O591" s="152"/>
      <c r="P591" s="152"/>
      <c r="Q591" s="152"/>
      <c r="R591" s="152"/>
      <c r="S591" s="66" t="str">
        <f t="shared" si="198"/>
        <v/>
      </c>
      <c r="T591" s="66" t="str">
        <f t="shared" si="199"/>
        <v/>
      </c>
      <c r="U591" s="66" t="str">
        <f t="shared" si="200"/>
        <v/>
      </c>
      <c r="V591" s="66" t="str">
        <f t="shared" si="201"/>
        <v/>
      </c>
      <c r="W591" s="66" t="str">
        <f t="shared" si="202"/>
        <v/>
      </c>
      <c r="X591" s="66" t="str">
        <f t="shared" si="203"/>
        <v/>
      </c>
      <c r="Y591" s="66">
        <f t="shared" si="204"/>
        <v>0</v>
      </c>
      <c r="Z591" s="66">
        <f t="shared" si="205"/>
        <v>0</v>
      </c>
      <c r="AA591" s="66" t="e">
        <f t="shared" si="206"/>
        <v>#VALUE!</v>
      </c>
      <c r="AB591" s="67" t="e">
        <f t="shared" si="207"/>
        <v>#VALUE!</v>
      </c>
      <c r="AC591" s="87" t="e">
        <f t="shared" si="208"/>
        <v>#VALUE!</v>
      </c>
      <c r="AD591" s="87" t="e">
        <f t="shared" si="209"/>
        <v>#VALUE!</v>
      </c>
      <c r="AE591" s="87" t="e">
        <f t="shared" si="210"/>
        <v>#VALUE!</v>
      </c>
      <c r="AF591" s="87" t="e">
        <f t="shared" si="211"/>
        <v>#VALUE!</v>
      </c>
      <c r="AG591" s="67" t="e">
        <f t="shared" si="212"/>
        <v>#VALUE!</v>
      </c>
      <c r="AH591" s="87" t="e">
        <f t="shared" si="213"/>
        <v>#VALUE!</v>
      </c>
      <c r="AI591" s="87" t="e">
        <f t="shared" si="214"/>
        <v>#VALUE!</v>
      </c>
      <c r="AJ591" s="87" t="e">
        <f t="shared" si="215"/>
        <v>#VALUE!</v>
      </c>
      <c r="AK591" s="144" t="e">
        <f t="shared" si="216"/>
        <v>#VALUE!</v>
      </c>
      <c r="AL591" s="144" t="e">
        <f t="shared" si="217"/>
        <v>#VALUE!</v>
      </c>
    </row>
    <row r="592" spans="1:38" s="77" customFormat="1" x14ac:dyDescent="0.2">
      <c r="A592" s="14"/>
      <c r="B592" s="64"/>
      <c r="C592" s="64"/>
      <c r="D592" s="152"/>
      <c r="E592" s="152"/>
      <c r="F592" s="152"/>
      <c r="G592" s="152"/>
      <c r="H592" s="152"/>
      <c r="I592" s="152"/>
      <c r="J592" s="152"/>
      <c r="K592" s="152"/>
      <c r="L592" s="152"/>
      <c r="M592" s="152"/>
      <c r="N592" s="152"/>
      <c r="O592" s="152"/>
      <c r="P592" s="152"/>
      <c r="Q592" s="152"/>
      <c r="R592" s="152"/>
      <c r="S592" s="66" t="str">
        <f t="shared" si="198"/>
        <v/>
      </c>
      <c r="T592" s="66" t="str">
        <f t="shared" si="199"/>
        <v/>
      </c>
      <c r="U592" s="66" t="str">
        <f t="shared" si="200"/>
        <v/>
      </c>
      <c r="V592" s="66" t="str">
        <f t="shared" si="201"/>
        <v/>
      </c>
      <c r="W592" s="66" t="str">
        <f t="shared" si="202"/>
        <v/>
      </c>
      <c r="X592" s="66" t="str">
        <f t="shared" si="203"/>
        <v/>
      </c>
      <c r="Y592" s="66">
        <f t="shared" si="204"/>
        <v>0</v>
      </c>
      <c r="Z592" s="66">
        <f t="shared" si="205"/>
        <v>0</v>
      </c>
      <c r="AA592" s="66" t="e">
        <f t="shared" si="206"/>
        <v>#VALUE!</v>
      </c>
      <c r="AB592" s="67" t="e">
        <f t="shared" si="207"/>
        <v>#VALUE!</v>
      </c>
      <c r="AC592" s="87" t="e">
        <f t="shared" si="208"/>
        <v>#VALUE!</v>
      </c>
      <c r="AD592" s="87" t="e">
        <f t="shared" si="209"/>
        <v>#VALUE!</v>
      </c>
      <c r="AE592" s="87" t="e">
        <f t="shared" si="210"/>
        <v>#VALUE!</v>
      </c>
      <c r="AF592" s="87" t="e">
        <f t="shared" si="211"/>
        <v>#VALUE!</v>
      </c>
      <c r="AG592" s="67" t="e">
        <f t="shared" si="212"/>
        <v>#VALUE!</v>
      </c>
      <c r="AH592" s="87" t="e">
        <f t="shared" si="213"/>
        <v>#VALUE!</v>
      </c>
      <c r="AI592" s="87" t="e">
        <f t="shared" si="214"/>
        <v>#VALUE!</v>
      </c>
      <c r="AJ592" s="87" t="e">
        <f t="shared" si="215"/>
        <v>#VALUE!</v>
      </c>
      <c r="AK592" s="144" t="e">
        <f t="shared" si="216"/>
        <v>#VALUE!</v>
      </c>
      <c r="AL592" s="144" t="e">
        <f t="shared" si="217"/>
        <v>#VALUE!</v>
      </c>
    </row>
    <row r="593" spans="1:38" s="77" customFormat="1" x14ac:dyDescent="0.2">
      <c r="A593" s="14"/>
      <c r="B593" s="64"/>
      <c r="C593" s="64"/>
      <c r="D593" s="152"/>
      <c r="E593" s="152"/>
      <c r="F593" s="152"/>
      <c r="G593" s="152"/>
      <c r="H593" s="152"/>
      <c r="I593" s="152"/>
      <c r="J593" s="152"/>
      <c r="K593" s="152"/>
      <c r="L593" s="152"/>
      <c r="M593" s="152"/>
      <c r="N593" s="152"/>
      <c r="O593" s="152"/>
      <c r="P593" s="152"/>
      <c r="Q593" s="152"/>
      <c r="R593" s="152"/>
      <c r="S593" s="66" t="str">
        <f t="shared" si="198"/>
        <v/>
      </c>
      <c r="T593" s="66" t="str">
        <f t="shared" si="199"/>
        <v/>
      </c>
      <c r="U593" s="66" t="str">
        <f t="shared" si="200"/>
        <v/>
      </c>
      <c r="V593" s="66" t="str">
        <f t="shared" si="201"/>
        <v/>
      </c>
      <c r="W593" s="66" t="str">
        <f t="shared" si="202"/>
        <v/>
      </c>
      <c r="X593" s="66" t="str">
        <f t="shared" si="203"/>
        <v/>
      </c>
      <c r="Y593" s="66">
        <f t="shared" si="204"/>
        <v>0</v>
      </c>
      <c r="Z593" s="66">
        <f t="shared" si="205"/>
        <v>0</v>
      </c>
      <c r="AA593" s="66" t="e">
        <f t="shared" si="206"/>
        <v>#VALUE!</v>
      </c>
      <c r="AB593" s="67" t="e">
        <f t="shared" si="207"/>
        <v>#VALUE!</v>
      </c>
      <c r="AC593" s="87" t="e">
        <f t="shared" si="208"/>
        <v>#VALUE!</v>
      </c>
      <c r="AD593" s="87" t="e">
        <f t="shared" si="209"/>
        <v>#VALUE!</v>
      </c>
      <c r="AE593" s="87" t="e">
        <f t="shared" si="210"/>
        <v>#VALUE!</v>
      </c>
      <c r="AF593" s="87" t="e">
        <f t="shared" si="211"/>
        <v>#VALUE!</v>
      </c>
      <c r="AG593" s="67" t="e">
        <f t="shared" si="212"/>
        <v>#VALUE!</v>
      </c>
      <c r="AH593" s="87" t="e">
        <f t="shared" si="213"/>
        <v>#VALUE!</v>
      </c>
      <c r="AI593" s="87" t="e">
        <f t="shared" si="214"/>
        <v>#VALUE!</v>
      </c>
      <c r="AJ593" s="87" t="e">
        <f t="shared" si="215"/>
        <v>#VALUE!</v>
      </c>
      <c r="AK593" s="144" t="e">
        <f t="shared" si="216"/>
        <v>#VALUE!</v>
      </c>
      <c r="AL593" s="144" t="e">
        <f t="shared" si="217"/>
        <v>#VALUE!</v>
      </c>
    </row>
    <row r="594" spans="1:38" s="77" customFormat="1" x14ac:dyDescent="0.2">
      <c r="A594" s="14"/>
      <c r="B594" s="64"/>
      <c r="C594" s="64"/>
      <c r="D594" s="152"/>
      <c r="E594" s="152"/>
      <c r="F594" s="152"/>
      <c r="G594" s="152"/>
      <c r="H594" s="152"/>
      <c r="I594" s="152"/>
      <c r="J594" s="152"/>
      <c r="K594" s="152"/>
      <c r="L594" s="152"/>
      <c r="M594" s="152"/>
      <c r="N594" s="152"/>
      <c r="O594" s="152"/>
      <c r="P594" s="152"/>
      <c r="Q594" s="152"/>
      <c r="R594" s="152"/>
      <c r="S594" s="66" t="str">
        <f t="shared" si="198"/>
        <v/>
      </c>
      <c r="T594" s="66" t="str">
        <f t="shared" si="199"/>
        <v/>
      </c>
      <c r="U594" s="66" t="str">
        <f t="shared" si="200"/>
        <v/>
      </c>
      <c r="V594" s="66" t="str">
        <f t="shared" si="201"/>
        <v/>
      </c>
      <c r="W594" s="66" t="str">
        <f t="shared" si="202"/>
        <v/>
      </c>
      <c r="X594" s="66" t="str">
        <f t="shared" si="203"/>
        <v/>
      </c>
      <c r="Y594" s="66">
        <f t="shared" si="204"/>
        <v>0</v>
      </c>
      <c r="Z594" s="66">
        <f t="shared" si="205"/>
        <v>0</v>
      </c>
      <c r="AA594" s="66" t="e">
        <f t="shared" si="206"/>
        <v>#VALUE!</v>
      </c>
      <c r="AB594" s="67" t="e">
        <f t="shared" si="207"/>
        <v>#VALUE!</v>
      </c>
      <c r="AC594" s="87" t="e">
        <f t="shared" si="208"/>
        <v>#VALUE!</v>
      </c>
      <c r="AD594" s="87" t="e">
        <f t="shared" si="209"/>
        <v>#VALUE!</v>
      </c>
      <c r="AE594" s="87" t="e">
        <f t="shared" si="210"/>
        <v>#VALUE!</v>
      </c>
      <c r="AF594" s="87" t="e">
        <f t="shared" si="211"/>
        <v>#VALUE!</v>
      </c>
      <c r="AG594" s="67" t="e">
        <f t="shared" si="212"/>
        <v>#VALUE!</v>
      </c>
      <c r="AH594" s="87" t="e">
        <f t="shared" si="213"/>
        <v>#VALUE!</v>
      </c>
      <c r="AI594" s="87" t="e">
        <f t="shared" si="214"/>
        <v>#VALUE!</v>
      </c>
      <c r="AJ594" s="87" t="e">
        <f t="shared" si="215"/>
        <v>#VALUE!</v>
      </c>
      <c r="AK594" s="144" t="e">
        <f t="shared" si="216"/>
        <v>#VALUE!</v>
      </c>
      <c r="AL594" s="144" t="e">
        <f t="shared" si="217"/>
        <v>#VALUE!</v>
      </c>
    </row>
    <row r="595" spans="1:38" s="77" customFormat="1" x14ac:dyDescent="0.2">
      <c r="A595" s="14"/>
      <c r="B595" s="64"/>
      <c r="C595" s="64"/>
      <c r="D595" s="152"/>
      <c r="E595" s="152"/>
      <c r="F595" s="152"/>
      <c r="G595" s="152"/>
      <c r="H595" s="152"/>
      <c r="I595" s="152"/>
      <c r="J595" s="152"/>
      <c r="K595" s="152"/>
      <c r="L595" s="152"/>
      <c r="M595" s="152"/>
      <c r="N595" s="152"/>
      <c r="O595" s="152"/>
      <c r="P595" s="152"/>
      <c r="Q595" s="152"/>
      <c r="R595" s="152"/>
      <c r="S595" s="66" t="str">
        <f t="shared" si="198"/>
        <v/>
      </c>
      <c r="T595" s="66" t="str">
        <f t="shared" si="199"/>
        <v/>
      </c>
      <c r="U595" s="66" t="str">
        <f t="shared" si="200"/>
        <v/>
      </c>
      <c r="V595" s="66" t="str">
        <f t="shared" si="201"/>
        <v/>
      </c>
      <c r="W595" s="66" t="str">
        <f t="shared" si="202"/>
        <v/>
      </c>
      <c r="X595" s="66" t="str">
        <f t="shared" si="203"/>
        <v/>
      </c>
      <c r="Y595" s="66">
        <f t="shared" si="204"/>
        <v>0</v>
      </c>
      <c r="Z595" s="66">
        <f t="shared" si="205"/>
        <v>0</v>
      </c>
      <c r="AA595" s="66" t="e">
        <f t="shared" si="206"/>
        <v>#VALUE!</v>
      </c>
      <c r="AB595" s="67" t="e">
        <f t="shared" si="207"/>
        <v>#VALUE!</v>
      </c>
      <c r="AC595" s="87" t="e">
        <f t="shared" si="208"/>
        <v>#VALUE!</v>
      </c>
      <c r="AD595" s="87" t="e">
        <f t="shared" si="209"/>
        <v>#VALUE!</v>
      </c>
      <c r="AE595" s="87" t="e">
        <f t="shared" si="210"/>
        <v>#VALUE!</v>
      </c>
      <c r="AF595" s="87" t="e">
        <f t="shared" si="211"/>
        <v>#VALUE!</v>
      </c>
      <c r="AG595" s="67" t="e">
        <f t="shared" si="212"/>
        <v>#VALUE!</v>
      </c>
      <c r="AH595" s="87" t="e">
        <f t="shared" si="213"/>
        <v>#VALUE!</v>
      </c>
      <c r="AI595" s="87" t="e">
        <f t="shared" si="214"/>
        <v>#VALUE!</v>
      </c>
      <c r="AJ595" s="87" t="e">
        <f t="shared" si="215"/>
        <v>#VALUE!</v>
      </c>
      <c r="AK595" s="144" t="e">
        <f t="shared" si="216"/>
        <v>#VALUE!</v>
      </c>
      <c r="AL595" s="144" t="e">
        <f t="shared" si="217"/>
        <v>#VALUE!</v>
      </c>
    </row>
    <row r="596" spans="1:38" s="77" customFormat="1" x14ac:dyDescent="0.2">
      <c r="A596" s="14"/>
      <c r="B596" s="64"/>
      <c r="C596" s="64"/>
      <c r="D596" s="152"/>
      <c r="E596" s="152"/>
      <c r="F596" s="152"/>
      <c r="G596" s="152"/>
      <c r="H596" s="152"/>
      <c r="I596" s="152"/>
      <c r="J596" s="152"/>
      <c r="K596" s="152"/>
      <c r="L596" s="152"/>
      <c r="M596" s="152"/>
      <c r="N596" s="152"/>
      <c r="O596" s="152"/>
      <c r="P596" s="152"/>
      <c r="Q596" s="152"/>
      <c r="R596" s="152"/>
      <c r="S596" s="66" t="str">
        <f t="shared" si="198"/>
        <v/>
      </c>
      <c r="T596" s="66" t="str">
        <f t="shared" si="199"/>
        <v/>
      </c>
      <c r="U596" s="66" t="str">
        <f t="shared" si="200"/>
        <v/>
      </c>
      <c r="V596" s="66" t="str">
        <f t="shared" si="201"/>
        <v/>
      </c>
      <c r="W596" s="66" t="str">
        <f t="shared" si="202"/>
        <v/>
      </c>
      <c r="X596" s="66" t="str">
        <f t="shared" si="203"/>
        <v/>
      </c>
      <c r="Y596" s="66">
        <f t="shared" si="204"/>
        <v>0</v>
      </c>
      <c r="Z596" s="66">
        <f t="shared" si="205"/>
        <v>0</v>
      </c>
      <c r="AA596" s="66" t="e">
        <f t="shared" si="206"/>
        <v>#VALUE!</v>
      </c>
      <c r="AB596" s="67" t="e">
        <f t="shared" si="207"/>
        <v>#VALUE!</v>
      </c>
      <c r="AC596" s="87" t="e">
        <f t="shared" si="208"/>
        <v>#VALUE!</v>
      </c>
      <c r="AD596" s="87" t="e">
        <f t="shared" si="209"/>
        <v>#VALUE!</v>
      </c>
      <c r="AE596" s="87" t="e">
        <f t="shared" si="210"/>
        <v>#VALUE!</v>
      </c>
      <c r="AF596" s="87" t="e">
        <f t="shared" si="211"/>
        <v>#VALUE!</v>
      </c>
      <c r="AG596" s="67" t="e">
        <f t="shared" si="212"/>
        <v>#VALUE!</v>
      </c>
      <c r="AH596" s="87" t="e">
        <f t="shared" si="213"/>
        <v>#VALUE!</v>
      </c>
      <c r="AI596" s="87" t="e">
        <f t="shared" si="214"/>
        <v>#VALUE!</v>
      </c>
      <c r="AJ596" s="87" t="e">
        <f t="shared" si="215"/>
        <v>#VALUE!</v>
      </c>
      <c r="AK596" s="144" t="e">
        <f t="shared" si="216"/>
        <v>#VALUE!</v>
      </c>
      <c r="AL596" s="144" t="e">
        <f t="shared" si="217"/>
        <v>#VALUE!</v>
      </c>
    </row>
    <row r="597" spans="1:38" s="77" customFormat="1" x14ac:dyDescent="0.2">
      <c r="A597" s="14"/>
      <c r="B597" s="64"/>
      <c r="C597" s="64"/>
      <c r="D597" s="152"/>
      <c r="E597" s="152"/>
      <c r="F597" s="152"/>
      <c r="G597" s="152"/>
      <c r="H597" s="152"/>
      <c r="I597" s="152"/>
      <c r="J597" s="152"/>
      <c r="K597" s="152"/>
      <c r="L597" s="152"/>
      <c r="M597" s="152"/>
      <c r="N597" s="152"/>
      <c r="O597" s="152"/>
      <c r="P597" s="152"/>
      <c r="Q597" s="152"/>
      <c r="R597" s="152"/>
      <c r="S597" s="66" t="str">
        <f t="shared" si="198"/>
        <v/>
      </c>
      <c r="T597" s="66" t="str">
        <f t="shared" si="199"/>
        <v/>
      </c>
      <c r="U597" s="66" t="str">
        <f t="shared" si="200"/>
        <v/>
      </c>
      <c r="V597" s="66" t="str">
        <f t="shared" si="201"/>
        <v/>
      </c>
      <c r="W597" s="66" t="str">
        <f t="shared" si="202"/>
        <v/>
      </c>
      <c r="X597" s="66" t="str">
        <f t="shared" si="203"/>
        <v/>
      </c>
      <c r="Y597" s="66">
        <f t="shared" si="204"/>
        <v>0</v>
      </c>
      <c r="Z597" s="66">
        <f t="shared" si="205"/>
        <v>0</v>
      </c>
      <c r="AA597" s="66" t="e">
        <f t="shared" si="206"/>
        <v>#VALUE!</v>
      </c>
      <c r="AB597" s="67" t="e">
        <f t="shared" si="207"/>
        <v>#VALUE!</v>
      </c>
      <c r="AC597" s="87" t="e">
        <f t="shared" si="208"/>
        <v>#VALUE!</v>
      </c>
      <c r="AD597" s="87" t="e">
        <f t="shared" si="209"/>
        <v>#VALUE!</v>
      </c>
      <c r="AE597" s="87" t="e">
        <f t="shared" si="210"/>
        <v>#VALUE!</v>
      </c>
      <c r="AF597" s="87" t="e">
        <f t="shared" si="211"/>
        <v>#VALUE!</v>
      </c>
      <c r="AG597" s="67" t="e">
        <f t="shared" si="212"/>
        <v>#VALUE!</v>
      </c>
      <c r="AH597" s="87" t="e">
        <f t="shared" si="213"/>
        <v>#VALUE!</v>
      </c>
      <c r="AI597" s="87" t="e">
        <f t="shared" si="214"/>
        <v>#VALUE!</v>
      </c>
      <c r="AJ597" s="87" t="e">
        <f t="shared" si="215"/>
        <v>#VALUE!</v>
      </c>
      <c r="AK597" s="144" t="e">
        <f t="shared" si="216"/>
        <v>#VALUE!</v>
      </c>
      <c r="AL597" s="144" t="e">
        <f t="shared" si="217"/>
        <v>#VALUE!</v>
      </c>
    </row>
    <row r="598" spans="1:38" s="77" customFormat="1" x14ac:dyDescent="0.2">
      <c r="A598" s="14"/>
      <c r="B598" s="64"/>
      <c r="C598" s="64"/>
      <c r="D598" s="152"/>
      <c r="E598" s="152"/>
      <c r="F598" s="152"/>
      <c r="G598" s="152"/>
      <c r="H598" s="152"/>
      <c r="I598" s="152"/>
      <c r="J598" s="152"/>
      <c r="K598" s="152"/>
      <c r="L598" s="152"/>
      <c r="M598" s="152"/>
      <c r="N598" s="152"/>
      <c r="O598" s="152"/>
      <c r="P598" s="152"/>
      <c r="Q598" s="152"/>
      <c r="R598" s="152"/>
      <c r="S598" s="66" t="str">
        <f t="shared" si="198"/>
        <v/>
      </c>
      <c r="T598" s="66" t="str">
        <f t="shared" si="199"/>
        <v/>
      </c>
      <c r="U598" s="66" t="str">
        <f t="shared" si="200"/>
        <v/>
      </c>
      <c r="V598" s="66" t="str">
        <f t="shared" si="201"/>
        <v/>
      </c>
      <c r="W598" s="66" t="str">
        <f t="shared" si="202"/>
        <v/>
      </c>
      <c r="X598" s="66" t="str">
        <f t="shared" si="203"/>
        <v/>
      </c>
      <c r="Y598" s="66">
        <f t="shared" si="204"/>
        <v>0</v>
      </c>
      <c r="Z598" s="66">
        <f t="shared" si="205"/>
        <v>0</v>
      </c>
      <c r="AA598" s="66" t="e">
        <f t="shared" si="206"/>
        <v>#VALUE!</v>
      </c>
      <c r="AB598" s="67" t="e">
        <f t="shared" si="207"/>
        <v>#VALUE!</v>
      </c>
      <c r="AC598" s="87" t="e">
        <f t="shared" si="208"/>
        <v>#VALUE!</v>
      </c>
      <c r="AD598" s="87" t="e">
        <f t="shared" si="209"/>
        <v>#VALUE!</v>
      </c>
      <c r="AE598" s="87" t="e">
        <f t="shared" si="210"/>
        <v>#VALUE!</v>
      </c>
      <c r="AF598" s="87" t="e">
        <f t="shared" si="211"/>
        <v>#VALUE!</v>
      </c>
      <c r="AG598" s="67" t="e">
        <f t="shared" si="212"/>
        <v>#VALUE!</v>
      </c>
      <c r="AH598" s="87" t="e">
        <f t="shared" si="213"/>
        <v>#VALUE!</v>
      </c>
      <c r="AI598" s="87" t="e">
        <f t="shared" si="214"/>
        <v>#VALUE!</v>
      </c>
      <c r="AJ598" s="87" t="e">
        <f t="shared" si="215"/>
        <v>#VALUE!</v>
      </c>
      <c r="AK598" s="144" t="e">
        <f t="shared" si="216"/>
        <v>#VALUE!</v>
      </c>
      <c r="AL598" s="144" t="e">
        <f t="shared" si="217"/>
        <v>#VALUE!</v>
      </c>
    </row>
    <row r="599" spans="1:38" s="77" customFormat="1" x14ac:dyDescent="0.2">
      <c r="A599" s="14"/>
      <c r="B599" s="64"/>
      <c r="C599" s="64"/>
      <c r="D599" s="152"/>
      <c r="E599" s="152"/>
      <c r="F599" s="152"/>
      <c r="G599" s="152"/>
      <c r="H599" s="152"/>
      <c r="I599" s="152"/>
      <c r="J599" s="152"/>
      <c r="K599" s="152"/>
      <c r="L599" s="152"/>
      <c r="M599" s="152"/>
      <c r="N599" s="152"/>
      <c r="O599" s="152"/>
      <c r="P599" s="152"/>
      <c r="Q599" s="152"/>
      <c r="R599" s="152"/>
      <c r="S599" s="66" t="str">
        <f t="shared" si="198"/>
        <v/>
      </c>
      <c r="T599" s="66" t="str">
        <f t="shared" si="199"/>
        <v/>
      </c>
      <c r="U599" s="66" t="str">
        <f t="shared" si="200"/>
        <v/>
      </c>
      <c r="V599" s="66" t="str">
        <f t="shared" si="201"/>
        <v/>
      </c>
      <c r="W599" s="66" t="str">
        <f t="shared" si="202"/>
        <v/>
      </c>
      <c r="X599" s="66" t="str">
        <f t="shared" si="203"/>
        <v/>
      </c>
      <c r="Y599" s="66">
        <f t="shared" si="204"/>
        <v>0</v>
      </c>
      <c r="Z599" s="66">
        <f t="shared" si="205"/>
        <v>0</v>
      </c>
      <c r="AA599" s="66" t="e">
        <f t="shared" si="206"/>
        <v>#VALUE!</v>
      </c>
      <c r="AB599" s="67" t="e">
        <f t="shared" si="207"/>
        <v>#VALUE!</v>
      </c>
      <c r="AC599" s="87" t="e">
        <f t="shared" si="208"/>
        <v>#VALUE!</v>
      </c>
      <c r="AD599" s="87" t="e">
        <f t="shared" si="209"/>
        <v>#VALUE!</v>
      </c>
      <c r="AE599" s="87" t="e">
        <f t="shared" si="210"/>
        <v>#VALUE!</v>
      </c>
      <c r="AF599" s="87" t="e">
        <f t="shared" si="211"/>
        <v>#VALUE!</v>
      </c>
      <c r="AG599" s="67" t="e">
        <f t="shared" si="212"/>
        <v>#VALUE!</v>
      </c>
      <c r="AH599" s="87" t="e">
        <f t="shared" si="213"/>
        <v>#VALUE!</v>
      </c>
      <c r="AI599" s="87" t="e">
        <f t="shared" si="214"/>
        <v>#VALUE!</v>
      </c>
      <c r="AJ599" s="87" t="e">
        <f t="shared" si="215"/>
        <v>#VALUE!</v>
      </c>
      <c r="AK599" s="144" t="e">
        <f t="shared" si="216"/>
        <v>#VALUE!</v>
      </c>
      <c r="AL599" s="144" t="e">
        <f t="shared" si="217"/>
        <v>#VALUE!</v>
      </c>
    </row>
    <row r="600" spans="1:38" s="77" customFormat="1" x14ac:dyDescent="0.2">
      <c r="A600" s="14"/>
      <c r="B600" s="64"/>
      <c r="C600" s="64"/>
      <c r="D600" s="152"/>
      <c r="E600" s="152"/>
      <c r="F600" s="152"/>
      <c r="G600" s="152"/>
      <c r="H600" s="152"/>
      <c r="I600" s="152"/>
      <c r="J600" s="152"/>
      <c r="K600" s="152"/>
      <c r="L600" s="152"/>
      <c r="M600" s="152"/>
      <c r="N600" s="152"/>
      <c r="O600" s="152"/>
      <c r="P600" s="152"/>
      <c r="Q600" s="152"/>
      <c r="R600" s="152"/>
      <c r="S600" s="66" t="str">
        <f t="shared" si="198"/>
        <v/>
      </c>
      <c r="T600" s="66" t="str">
        <f t="shared" si="199"/>
        <v/>
      </c>
      <c r="U600" s="66" t="str">
        <f t="shared" si="200"/>
        <v/>
      </c>
      <c r="V600" s="66" t="str">
        <f t="shared" si="201"/>
        <v/>
      </c>
      <c r="W600" s="66" t="str">
        <f t="shared" si="202"/>
        <v/>
      </c>
      <c r="X600" s="66" t="str">
        <f t="shared" si="203"/>
        <v/>
      </c>
      <c r="Y600" s="66">
        <f t="shared" si="204"/>
        <v>0</v>
      </c>
      <c r="Z600" s="66">
        <f t="shared" si="205"/>
        <v>0</v>
      </c>
      <c r="AA600" s="66" t="e">
        <f t="shared" si="206"/>
        <v>#VALUE!</v>
      </c>
      <c r="AB600" s="67" t="e">
        <f t="shared" si="207"/>
        <v>#VALUE!</v>
      </c>
      <c r="AC600" s="87" t="e">
        <f t="shared" si="208"/>
        <v>#VALUE!</v>
      </c>
      <c r="AD600" s="87" t="e">
        <f t="shared" si="209"/>
        <v>#VALUE!</v>
      </c>
      <c r="AE600" s="87" t="e">
        <f t="shared" si="210"/>
        <v>#VALUE!</v>
      </c>
      <c r="AF600" s="87" t="e">
        <f t="shared" si="211"/>
        <v>#VALUE!</v>
      </c>
      <c r="AG600" s="67" t="e">
        <f t="shared" si="212"/>
        <v>#VALUE!</v>
      </c>
      <c r="AH600" s="87" t="e">
        <f t="shared" si="213"/>
        <v>#VALUE!</v>
      </c>
      <c r="AI600" s="87" t="e">
        <f t="shared" si="214"/>
        <v>#VALUE!</v>
      </c>
      <c r="AJ600" s="87" t="e">
        <f t="shared" si="215"/>
        <v>#VALUE!</v>
      </c>
      <c r="AK600" s="144" t="e">
        <f t="shared" si="216"/>
        <v>#VALUE!</v>
      </c>
      <c r="AL600" s="144" t="e">
        <f t="shared" si="217"/>
        <v>#VALUE!</v>
      </c>
    </row>
    <row r="601" spans="1:38" s="77" customFormat="1" x14ac:dyDescent="0.2">
      <c r="A601" s="14"/>
      <c r="B601" s="64"/>
      <c r="C601" s="64"/>
      <c r="D601" s="152"/>
      <c r="E601" s="152"/>
      <c r="F601" s="152"/>
      <c r="G601" s="152"/>
      <c r="H601" s="152"/>
      <c r="I601" s="152"/>
      <c r="J601" s="152"/>
      <c r="K601" s="152"/>
      <c r="L601" s="152"/>
      <c r="M601" s="152"/>
      <c r="N601" s="152"/>
      <c r="O601" s="152"/>
      <c r="P601" s="152"/>
      <c r="Q601" s="152"/>
      <c r="R601" s="152"/>
      <c r="S601" s="66" t="str">
        <f t="shared" si="198"/>
        <v/>
      </c>
      <c r="T601" s="66" t="str">
        <f t="shared" si="199"/>
        <v/>
      </c>
      <c r="U601" s="66" t="str">
        <f t="shared" si="200"/>
        <v/>
      </c>
      <c r="V601" s="66" t="str">
        <f t="shared" si="201"/>
        <v/>
      </c>
      <c r="W601" s="66" t="str">
        <f t="shared" si="202"/>
        <v/>
      </c>
      <c r="X601" s="66" t="str">
        <f t="shared" si="203"/>
        <v/>
      </c>
      <c r="Y601" s="66">
        <f t="shared" si="204"/>
        <v>0</v>
      </c>
      <c r="Z601" s="66">
        <f t="shared" si="205"/>
        <v>0</v>
      </c>
      <c r="AA601" s="66" t="e">
        <f t="shared" si="206"/>
        <v>#VALUE!</v>
      </c>
      <c r="AB601" s="67" t="e">
        <f t="shared" si="207"/>
        <v>#VALUE!</v>
      </c>
      <c r="AC601" s="87" t="e">
        <f t="shared" si="208"/>
        <v>#VALUE!</v>
      </c>
      <c r="AD601" s="87" t="e">
        <f t="shared" si="209"/>
        <v>#VALUE!</v>
      </c>
      <c r="AE601" s="87" t="e">
        <f t="shared" si="210"/>
        <v>#VALUE!</v>
      </c>
      <c r="AF601" s="87" t="e">
        <f t="shared" si="211"/>
        <v>#VALUE!</v>
      </c>
      <c r="AG601" s="67" t="e">
        <f t="shared" si="212"/>
        <v>#VALUE!</v>
      </c>
      <c r="AH601" s="87" t="e">
        <f t="shared" si="213"/>
        <v>#VALUE!</v>
      </c>
      <c r="AI601" s="87" t="e">
        <f t="shared" si="214"/>
        <v>#VALUE!</v>
      </c>
      <c r="AJ601" s="87" t="e">
        <f t="shared" si="215"/>
        <v>#VALUE!</v>
      </c>
      <c r="AK601" s="144" t="e">
        <f t="shared" si="216"/>
        <v>#VALUE!</v>
      </c>
      <c r="AL601" s="144" t="e">
        <f t="shared" si="217"/>
        <v>#VALUE!</v>
      </c>
    </row>
    <row r="602" spans="1:38" s="77" customFormat="1" x14ac:dyDescent="0.2">
      <c r="A602" s="14"/>
      <c r="B602" s="64"/>
      <c r="C602" s="64"/>
      <c r="D602" s="152"/>
      <c r="E602" s="152"/>
      <c r="F602" s="152"/>
      <c r="G602" s="152"/>
      <c r="H602" s="152"/>
      <c r="I602" s="152"/>
      <c r="J602" s="152"/>
      <c r="K602" s="152"/>
      <c r="L602" s="152"/>
      <c r="M602" s="152"/>
      <c r="N602" s="152"/>
      <c r="O602" s="152"/>
      <c r="P602" s="152"/>
      <c r="Q602" s="152"/>
      <c r="R602" s="152"/>
      <c r="S602" s="66" t="str">
        <f t="shared" si="198"/>
        <v/>
      </c>
      <c r="T602" s="66" t="str">
        <f t="shared" si="199"/>
        <v/>
      </c>
      <c r="U602" s="66" t="str">
        <f t="shared" si="200"/>
        <v/>
      </c>
      <c r="V602" s="66" t="str">
        <f t="shared" si="201"/>
        <v/>
      </c>
      <c r="W602" s="66" t="str">
        <f t="shared" si="202"/>
        <v/>
      </c>
      <c r="X602" s="66" t="str">
        <f t="shared" si="203"/>
        <v/>
      </c>
      <c r="Y602" s="66">
        <f t="shared" si="204"/>
        <v>0</v>
      </c>
      <c r="Z602" s="66">
        <f t="shared" si="205"/>
        <v>0</v>
      </c>
      <c r="AA602" s="66" t="e">
        <f t="shared" si="206"/>
        <v>#VALUE!</v>
      </c>
      <c r="AB602" s="67" t="e">
        <f t="shared" si="207"/>
        <v>#VALUE!</v>
      </c>
      <c r="AC602" s="87" t="e">
        <f t="shared" si="208"/>
        <v>#VALUE!</v>
      </c>
      <c r="AD602" s="87" t="e">
        <f t="shared" si="209"/>
        <v>#VALUE!</v>
      </c>
      <c r="AE602" s="87" t="e">
        <f t="shared" si="210"/>
        <v>#VALUE!</v>
      </c>
      <c r="AF602" s="87" t="e">
        <f t="shared" si="211"/>
        <v>#VALUE!</v>
      </c>
      <c r="AG602" s="67" t="e">
        <f t="shared" si="212"/>
        <v>#VALUE!</v>
      </c>
      <c r="AH602" s="87" t="e">
        <f t="shared" si="213"/>
        <v>#VALUE!</v>
      </c>
      <c r="AI602" s="87" t="e">
        <f t="shared" si="214"/>
        <v>#VALUE!</v>
      </c>
      <c r="AJ602" s="87" t="e">
        <f t="shared" si="215"/>
        <v>#VALUE!</v>
      </c>
      <c r="AK602" s="144" t="e">
        <f t="shared" si="216"/>
        <v>#VALUE!</v>
      </c>
      <c r="AL602" s="144" t="e">
        <f t="shared" si="217"/>
        <v>#VALUE!</v>
      </c>
    </row>
    <row r="603" spans="1:38" s="77" customFormat="1" x14ac:dyDescent="0.2">
      <c r="A603" s="14"/>
      <c r="B603" s="64"/>
      <c r="C603" s="64"/>
      <c r="D603" s="152"/>
      <c r="E603" s="152"/>
      <c r="F603" s="152"/>
      <c r="G603" s="152"/>
      <c r="H603" s="152"/>
      <c r="I603" s="152"/>
      <c r="J603" s="152"/>
      <c r="K603" s="152"/>
      <c r="L603" s="152"/>
      <c r="M603" s="152"/>
      <c r="N603" s="152"/>
      <c r="O603" s="152"/>
      <c r="P603" s="152"/>
      <c r="Q603" s="152"/>
      <c r="R603" s="152"/>
      <c r="S603" s="66" t="str">
        <f t="shared" si="198"/>
        <v/>
      </c>
      <c r="T603" s="66" t="str">
        <f t="shared" si="199"/>
        <v/>
      </c>
      <c r="U603" s="66" t="str">
        <f t="shared" si="200"/>
        <v/>
      </c>
      <c r="V603" s="66" t="str">
        <f t="shared" si="201"/>
        <v/>
      </c>
      <c r="W603" s="66" t="str">
        <f t="shared" si="202"/>
        <v/>
      </c>
      <c r="X603" s="66" t="str">
        <f t="shared" si="203"/>
        <v/>
      </c>
      <c r="Y603" s="66">
        <f t="shared" si="204"/>
        <v>0</v>
      </c>
      <c r="Z603" s="66">
        <f t="shared" si="205"/>
        <v>0</v>
      </c>
      <c r="AA603" s="66" t="e">
        <f t="shared" si="206"/>
        <v>#VALUE!</v>
      </c>
      <c r="AB603" s="67" t="e">
        <f t="shared" si="207"/>
        <v>#VALUE!</v>
      </c>
      <c r="AC603" s="87" t="e">
        <f t="shared" si="208"/>
        <v>#VALUE!</v>
      </c>
      <c r="AD603" s="87" t="e">
        <f t="shared" si="209"/>
        <v>#VALUE!</v>
      </c>
      <c r="AE603" s="87" t="e">
        <f t="shared" si="210"/>
        <v>#VALUE!</v>
      </c>
      <c r="AF603" s="87" t="e">
        <f t="shared" si="211"/>
        <v>#VALUE!</v>
      </c>
      <c r="AG603" s="67" t="e">
        <f t="shared" si="212"/>
        <v>#VALUE!</v>
      </c>
      <c r="AH603" s="87" t="e">
        <f t="shared" si="213"/>
        <v>#VALUE!</v>
      </c>
      <c r="AI603" s="87" t="e">
        <f t="shared" si="214"/>
        <v>#VALUE!</v>
      </c>
      <c r="AJ603" s="87" t="e">
        <f t="shared" si="215"/>
        <v>#VALUE!</v>
      </c>
      <c r="AK603" s="144" t="e">
        <f t="shared" si="216"/>
        <v>#VALUE!</v>
      </c>
      <c r="AL603" s="144" t="e">
        <f t="shared" si="217"/>
        <v>#VALUE!</v>
      </c>
    </row>
    <row r="604" spans="1:38" s="77" customFormat="1" x14ac:dyDescent="0.2">
      <c r="A604" s="14"/>
      <c r="B604" s="64"/>
      <c r="C604" s="64"/>
      <c r="D604" s="152"/>
      <c r="E604" s="152"/>
      <c r="F604" s="152"/>
      <c r="G604" s="152"/>
      <c r="H604" s="152"/>
      <c r="I604" s="152"/>
      <c r="J604" s="152"/>
      <c r="K604" s="152"/>
      <c r="L604" s="152"/>
      <c r="M604" s="152"/>
      <c r="N604" s="152"/>
      <c r="O604" s="152"/>
      <c r="P604" s="152"/>
      <c r="Q604" s="152"/>
      <c r="R604" s="152"/>
      <c r="S604" s="66" t="str">
        <f t="shared" si="198"/>
        <v/>
      </c>
      <c r="T604" s="66" t="str">
        <f t="shared" si="199"/>
        <v/>
      </c>
      <c r="U604" s="66" t="str">
        <f t="shared" si="200"/>
        <v/>
      </c>
      <c r="V604" s="66" t="str">
        <f t="shared" si="201"/>
        <v/>
      </c>
      <c r="W604" s="66" t="str">
        <f t="shared" si="202"/>
        <v/>
      </c>
      <c r="X604" s="66" t="str">
        <f t="shared" si="203"/>
        <v/>
      </c>
      <c r="Y604" s="66">
        <f t="shared" si="204"/>
        <v>0</v>
      </c>
      <c r="Z604" s="66">
        <f t="shared" si="205"/>
        <v>0</v>
      </c>
      <c r="AA604" s="66" t="e">
        <f t="shared" si="206"/>
        <v>#VALUE!</v>
      </c>
      <c r="AB604" s="67" t="e">
        <f t="shared" si="207"/>
        <v>#VALUE!</v>
      </c>
      <c r="AC604" s="87" t="e">
        <f t="shared" si="208"/>
        <v>#VALUE!</v>
      </c>
      <c r="AD604" s="87" t="e">
        <f t="shared" si="209"/>
        <v>#VALUE!</v>
      </c>
      <c r="AE604" s="87" t="e">
        <f t="shared" si="210"/>
        <v>#VALUE!</v>
      </c>
      <c r="AF604" s="87" t="e">
        <f t="shared" si="211"/>
        <v>#VALUE!</v>
      </c>
      <c r="AG604" s="67" t="e">
        <f t="shared" si="212"/>
        <v>#VALUE!</v>
      </c>
      <c r="AH604" s="87" t="e">
        <f t="shared" si="213"/>
        <v>#VALUE!</v>
      </c>
      <c r="AI604" s="87" t="e">
        <f t="shared" si="214"/>
        <v>#VALUE!</v>
      </c>
      <c r="AJ604" s="87" t="e">
        <f t="shared" si="215"/>
        <v>#VALUE!</v>
      </c>
      <c r="AK604" s="144" t="e">
        <f t="shared" si="216"/>
        <v>#VALUE!</v>
      </c>
      <c r="AL604" s="144" t="e">
        <f t="shared" si="217"/>
        <v>#VALUE!</v>
      </c>
    </row>
    <row r="605" spans="1:38" s="77" customFormat="1" x14ac:dyDescent="0.2">
      <c r="A605" s="14"/>
      <c r="B605" s="64"/>
      <c r="C605" s="64"/>
      <c r="D605" s="152"/>
      <c r="E605" s="152"/>
      <c r="F605" s="152"/>
      <c r="G605" s="152"/>
      <c r="H605" s="152"/>
      <c r="I605" s="152"/>
      <c r="J605" s="152"/>
      <c r="K605" s="152"/>
      <c r="L605" s="152"/>
      <c r="M605" s="152"/>
      <c r="N605" s="152"/>
      <c r="O605" s="152"/>
      <c r="P605" s="152"/>
      <c r="Q605" s="152"/>
      <c r="R605" s="152"/>
      <c r="S605" s="66" t="str">
        <f t="shared" si="198"/>
        <v/>
      </c>
      <c r="T605" s="66" t="str">
        <f t="shared" si="199"/>
        <v/>
      </c>
      <c r="U605" s="66" t="str">
        <f t="shared" si="200"/>
        <v/>
      </c>
      <c r="V605" s="66" t="str">
        <f t="shared" si="201"/>
        <v/>
      </c>
      <c r="W605" s="66" t="str">
        <f t="shared" si="202"/>
        <v/>
      </c>
      <c r="X605" s="66" t="str">
        <f t="shared" si="203"/>
        <v/>
      </c>
      <c r="Y605" s="66">
        <f t="shared" si="204"/>
        <v>0</v>
      </c>
      <c r="Z605" s="66">
        <f t="shared" si="205"/>
        <v>0</v>
      </c>
      <c r="AA605" s="66" t="e">
        <f t="shared" si="206"/>
        <v>#VALUE!</v>
      </c>
      <c r="AB605" s="67" t="e">
        <f t="shared" si="207"/>
        <v>#VALUE!</v>
      </c>
      <c r="AC605" s="87" t="e">
        <f t="shared" si="208"/>
        <v>#VALUE!</v>
      </c>
      <c r="AD605" s="87" t="e">
        <f t="shared" si="209"/>
        <v>#VALUE!</v>
      </c>
      <c r="AE605" s="87" t="e">
        <f t="shared" si="210"/>
        <v>#VALUE!</v>
      </c>
      <c r="AF605" s="87" t="e">
        <f t="shared" si="211"/>
        <v>#VALUE!</v>
      </c>
      <c r="AG605" s="67" t="e">
        <f t="shared" si="212"/>
        <v>#VALUE!</v>
      </c>
      <c r="AH605" s="87" t="e">
        <f t="shared" si="213"/>
        <v>#VALUE!</v>
      </c>
      <c r="AI605" s="87" t="e">
        <f t="shared" si="214"/>
        <v>#VALUE!</v>
      </c>
      <c r="AJ605" s="87" t="e">
        <f t="shared" si="215"/>
        <v>#VALUE!</v>
      </c>
      <c r="AK605" s="144" t="e">
        <f t="shared" si="216"/>
        <v>#VALUE!</v>
      </c>
      <c r="AL605" s="144" t="e">
        <f t="shared" si="217"/>
        <v>#VALUE!</v>
      </c>
    </row>
    <row r="606" spans="1:38" s="77" customFormat="1" x14ac:dyDescent="0.2">
      <c r="A606" s="14"/>
      <c r="B606" s="64"/>
      <c r="C606" s="64"/>
      <c r="D606" s="152"/>
      <c r="E606" s="152"/>
      <c r="F606" s="152"/>
      <c r="G606" s="152"/>
      <c r="H606" s="152"/>
      <c r="I606" s="152"/>
      <c r="J606" s="152"/>
      <c r="K606" s="152"/>
      <c r="L606" s="152"/>
      <c r="M606" s="152"/>
      <c r="N606" s="152"/>
      <c r="O606" s="152"/>
      <c r="P606" s="152"/>
      <c r="Q606" s="152"/>
      <c r="R606" s="152"/>
      <c r="S606" s="66" t="str">
        <f t="shared" si="198"/>
        <v/>
      </c>
      <c r="T606" s="66" t="str">
        <f t="shared" si="199"/>
        <v/>
      </c>
      <c r="U606" s="66" t="str">
        <f t="shared" si="200"/>
        <v/>
      </c>
      <c r="V606" s="66" t="str">
        <f t="shared" si="201"/>
        <v/>
      </c>
      <c r="W606" s="66" t="str">
        <f t="shared" si="202"/>
        <v/>
      </c>
      <c r="X606" s="66" t="str">
        <f t="shared" si="203"/>
        <v/>
      </c>
      <c r="Y606" s="66">
        <f t="shared" si="204"/>
        <v>0</v>
      </c>
      <c r="Z606" s="66">
        <f t="shared" si="205"/>
        <v>0</v>
      </c>
      <c r="AA606" s="66" t="e">
        <f t="shared" si="206"/>
        <v>#VALUE!</v>
      </c>
      <c r="AB606" s="67" t="e">
        <f t="shared" si="207"/>
        <v>#VALUE!</v>
      </c>
      <c r="AC606" s="87" t="e">
        <f t="shared" si="208"/>
        <v>#VALUE!</v>
      </c>
      <c r="AD606" s="87" t="e">
        <f t="shared" si="209"/>
        <v>#VALUE!</v>
      </c>
      <c r="AE606" s="87" t="e">
        <f t="shared" si="210"/>
        <v>#VALUE!</v>
      </c>
      <c r="AF606" s="87" t="e">
        <f t="shared" si="211"/>
        <v>#VALUE!</v>
      </c>
      <c r="AG606" s="67" t="e">
        <f t="shared" si="212"/>
        <v>#VALUE!</v>
      </c>
      <c r="AH606" s="87" t="e">
        <f t="shared" si="213"/>
        <v>#VALUE!</v>
      </c>
      <c r="AI606" s="87" t="e">
        <f t="shared" si="214"/>
        <v>#VALUE!</v>
      </c>
      <c r="AJ606" s="87" t="e">
        <f t="shared" si="215"/>
        <v>#VALUE!</v>
      </c>
      <c r="AK606" s="144" t="e">
        <f t="shared" si="216"/>
        <v>#VALUE!</v>
      </c>
      <c r="AL606" s="144" t="e">
        <f t="shared" si="217"/>
        <v>#VALUE!</v>
      </c>
    </row>
    <row r="607" spans="1:38" s="77" customFormat="1" x14ac:dyDescent="0.2">
      <c r="A607" s="14"/>
      <c r="B607" s="64"/>
      <c r="C607" s="64"/>
      <c r="D607" s="152"/>
      <c r="E607" s="152"/>
      <c r="F607" s="152"/>
      <c r="G607" s="152"/>
      <c r="H607" s="152"/>
      <c r="I607" s="152"/>
      <c r="J607" s="152"/>
      <c r="K607" s="152"/>
      <c r="L607" s="152"/>
      <c r="M607" s="152"/>
      <c r="N607" s="152"/>
      <c r="O607" s="152"/>
      <c r="P607" s="152"/>
      <c r="Q607" s="152"/>
      <c r="R607" s="152"/>
      <c r="S607" s="66" t="str">
        <f t="shared" si="198"/>
        <v/>
      </c>
      <c r="T607" s="66" t="str">
        <f t="shared" si="199"/>
        <v/>
      </c>
      <c r="U607" s="66" t="str">
        <f t="shared" si="200"/>
        <v/>
      </c>
      <c r="V607" s="66" t="str">
        <f t="shared" si="201"/>
        <v/>
      </c>
      <c r="W607" s="66" t="str">
        <f t="shared" si="202"/>
        <v/>
      </c>
      <c r="X607" s="66" t="str">
        <f t="shared" si="203"/>
        <v/>
      </c>
      <c r="Y607" s="66">
        <f t="shared" si="204"/>
        <v>0</v>
      </c>
      <c r="Z607" s="66">
        <f t="shared" si="205"/>
        <v>0</v>
      </c>
      <c r="AA607" s="66" t="e">
        <f t="shared" si="206"/>
        <v>#VALUE!</v>
      </c>
      <c r="AB607" s="67" t="e">
        <f t="shared" si="207"/>
        <v>#VALUE!</v>
      </c>
      <c r="AC607" s="87" t="e">
        <f t="shared" si="208"/>
        <v>#VALUE!</v>
      </c>
      <c r="AD607" s="87" t="e">
        <f t="shared" si="209"/>
        <v>#VALUE!</v>
      </c>
      <c r="AE607" s="87" t="e">
        <f t="shared" si="210"/>
        <v>#VALUE!</v>
      </c>
      <c r="AF607" s="87" t="e">
        <f t="shared" si="211"/>
        <v>#VALUE!</v>
      </c>
      <c r="AG607" s="67" t="e">
        <f t="shared" si="212"/>
        <v>#VALUE!</v>
      </c>
      <c r="AH607" s="87" t="e">
        <f t="shared" si="213"/>
        <v>#VALUE!</v>
      </c>
      <c r="AI607" s="87" t="e">
        <f t="shared" si="214"/>
        <v>#VALUE!</v>
      </c>
      <c r="AJ607" s="87" t="e">
        <f t="shared" si="215"/>
        <v>#VALUE!</v>
      </c>
      <c r="AK607" s="144" t="e">
        <f t="shared" si="216"/>
        <v>#VALUE!</v>
      </c>
      <c r="AL607" s="144" t="e">
        <f t="shared" si="217"/>
        <v>#VALUE!</v>
      </c>
    </row>
    <row r="608" spans="1:38" s="77" customFormat="1" x14ac:dyDescent="0.2">
      <c r="A608" s="14"/>
      <c r="B608" s="64"/>
      <c r="C608" s="64"/>
      <c r="D608" s="152"/>
      <c r="E608" s="152"/>
      <c r="F608" s="152"/>
      <c r="G608" s="152"/>
      <c r="H608" s="152"/>
      <c r="I608" s="152"/>
      <c r="J608" s="152"/>
      <c r="K608" s="152"/>
      <c r="L608" s="152"/>
      <c r="M608" s="152"/>
      <c r="N608" s="152"/>
      <c r="O608" s="152"/>
      <c r="P608" s="152"/>
      <c r="Q608" s="152"/>
      <c r="R608" s="152"/>
      <c r="S608" s="66" t="str">
        <f t="shared" si="198"/>
        <v/>
      </c>
      <c r="T608" s="66" t="str">
        <f t="shared" si="199"/>
        <v/>
      </c>
      <c r="U608" s="66" t="str">
        <f t="shared" si="200"/>
        <v/>
      </c>
      <c r="V608" s="66" t="str">
        <f t="shared" si="201"/>
        <v/>
      </c>
      <c r="W608" s="66" t="str">
        <f t="shared" si="202"/>
        <v/>
      </c>
      <c r="X608" s="66" t="str">
        <f t="shared" si="203"/>
        <v/>
      </c>
      <c r="Y608" s="66">
        <f t="shared" si="204"/>
        <v>0</v>
      </c>
      <c r="Z608" s="66">
        <f t="shared" si="205"/>
        <v>0</v>
      </c>
      <c r="AA608" s="66" t="e">
        <f t="shared" si="206"/>
        <v>#VALUE!</v>
      </c>
      <c r="AB608" s="67" t="e">
        <f t="shared" si="207"/>
        <v>#VALUE!</v>
      </c>
      <c r="AC608" s="87" t="e">
        <f t="shared" si="208"/>
        <v>#VALUE!</v>
      </c>
      <c r="AD608" s="87" t="e">
        <f t="shared" si="209"/>
        <v>#VALUE!</v>
      </c>
      <c r="AE608" s="87" t="e">
        <f t="shared" si="210"/>
        <v>#VALUE!</v>
      </c>
      <c r="AF608" s="87" t="e">
        <f t="shared" si="211"/>
        <v>#VALUE!</v>
      </c>
      <c r="AG608" s="67" t="e">
        <f t="shared" si="212"/>
        <v>#VALUE!</v>
      </c>
      <c r="AH608" s="87" t="e">
        <f t="shared" si="213"/>
        <v>#VALUE!</v>
      </c>
      <c r="AI608" s="87" t="e">
        <f t="shared" si="214"/>
        <v>#VALUE!</v>
      </c>
      <c r="AJ608" s="87" t="e">
        <f t="shared" si="215"/>
        <v>#VALUE!</v>
      </c>
      <c r="AK608" s="144" t="e">
        <f t="shared" si="216"/>
        <v>#VALUE!</v>
      </c>
      <c r="AL608" s="144" t="e">
        <f t="shared" si="217"/>
        <v>#VALUE!</v>
      </c>
    </row>
    <row r="609" spans="1:38" s="77" customFormat="1" x14ac:dyDescent="0.2">
      <c r="A609" s="14"/>
      <c r="B609" s="64"/>
      <c r="C609" s="64"/>
      <c r="D609" s="152"/>
      <c r="E609" s="152"/>
      <c r="F609" s="152"/>
      <c r="G609" s="152"/>
      <c r="H609" s="152"/>
      <c r="I609" s="152"/>
      <c r="J609" s="152"/>
      <c r="K609" s="152"/>
      <c r="L609" s="152"/>
      <c r="M609" s="152"/>
      <c r="N609" s="152"/>
      <c r="O609" s="152"/>
      <c r="P609" s="152"/>
      <c r="Q609" s="152"/>
      <c r="R609" s="152"/>
      <c r="S609" s="66" t="str">
        <f t="shared" si="198"/>
        <v/>
      </c>
      <c r="T609" s="66" t="str">
        <f t="shared" si="199"/>
        <v/>
      </c>
      <c r="U609" s="66" t="str">
        <f t="shared" si="200"/>
        <v/>
      </c>
      <c r="V609" s="66" t="str">
        <f t="shared" si="201"/>
        <v/>
      </c>
      <c r="W609" s="66" t="str">
        <f t="shared" si="202"/>
        <v/>
      </c>
      <c r="X609" s="66" t="str">
        <f t="shared" si="203"/>
        <v/>
      </c>
      <c r="Y609" s="66">
        <f t="shared" si="204"/>
        <v>0</v>
      </c>
      <c r="Z609" s="66">
        <f t="shared" si="205"/>
        <v>0</v>
      </c>
      <c r="AA609" s="66" t="e">
        <f t="shared" si="206"/>
        <v>#VALUE!</v>
      </c>
      <c r="AB609" s="67" t="e">
        <f t="shared" si="207"/>
        <v>#VALUE!</v>
      </c>
      <c r="AC609" s="87" t="e">
        <f t="shared" si="208"/>
        <v>#VALUE!</v>
      </c>
      <c r="AD609" s="87" t="e">
        <f t="shared" si="209"/>
        <v>#VALUE!</v>
      </c>
      <c r="AE609" s="87" t="e">
        <f t="shared" si="210"/>
        <v>#VALUE!</v>
      </c>
      <c r="AF609" s="87" t="e">
        <f t="shared" si="211"/>
        <v>#VALUE!</v>
      </c>
      <c r="AG609" s="67" t="e">
        <f t="shared" si="212"/>
        <v>#VALUE!</v>
      </c>
      <c r="AH609" s="87" t="e">
        <f t="shared" si="213"/>
        <v>#VALUE!</v>
      </c>
      <c r="AI609" s="87" t="e">
        <f t="shared" si="214"/>
        <v>#VALUE!</v>
      </c>
      <c r="AJ609" s="87" t="e">
        <f t="shared" si="215"/>
        <v>#VALUE!</v>
      </c>
      <c r="AK609" s="144" t="e">
        <f t="shared" si="216"/>
        <v>#VALUE!</v>
      </c>
      <c r="AL609" s="144" t="e">
        <f t="shared" si="217"/>
        <v>#VALUE!</v>
      </c>
    </row>
    <row r="610" spans="1:38" s="77" customFormat="1" x14ac:dyDescent="0.2">
      <c r="A610" s="14"/>
      <c r="B610" s="64"/>
      <c r="C610" s="64"/>
      <c r="D610" s="152"/>
      <c r="E610" s="152"/>
      <c r="F610" s="152"/>
      <c r="G610" s="152"/>
      <c r="H610" s="152"/>
      <c r="I610" s="152"/>
      <c r="J610" s="152"/>
      <c r="K610" s="152"/>
      <c r="L610" s="152"/>
      <c r="M610" s="152"/>
      <c r="N610" s="152"/>
      <c r="O610" s="152"/>
      <c r="P610" s="152"/>
      <c r="Q610" s="152"/>
      <c r="R610" s="152"/>
      <c r="S610" s="66" t="str">
        <f t="shared" si="198"/>
        <v/>
      </c>
      <c r="T610" s="66" t="str">
        <f t="shared" si="199"/>
        <v/>
      </c>
      <c r="U610" s="66" t="str">
        <f t="shared" si="200"/>
        <v/>
      </c>
      <c r="V610" s="66" t="str">
        <f t="shared" si="201"/>
        <v/>
      </c>
      <c r="W610" s="66" t="str">
        <f t="shared" si="202"/>
        <v/>
      </c>
      <c r="X610" s="66" t="str">
        <f t="shared" si="203"/>
        <v/>
      </c>
      <c r="Y610" s="66">
        <f t="shared" si="204"/>
        <v>0</v>
      </c>
      <c r="Z610" s="66">
        <f t="shared" si="205"/>
        <v>0</v>
      </c>
      <c r="AA610" s="66" t="e">
        <f t="shared" si="206"/>
        <v>#VALUE!</v>
      </c>
      <c r="AB610" s="67" t="e">
        <f t="shared" si="207"/>
        <v>#VALUE!</v>
      </c>
      <c r="AC610" s="87" t="e">
        <f t="shared" si="208"/>
        <v>#VALUE!</v>
      </c>
      <c r="AD610" s="87" t="e">
        <f t="shared" si="209"/>
        <v>#VALUE!</v>
      </c>
      <c r="AE610" s="87" t="e">
        <f t="shared" si="210"/>
        <v>#VALUE!</v>
      </c>
      <c r="AF610" s="87" t="e">
        <f t="shared" si="211"/>
        <v>#VALUE!</v>
      </c>
      <c r="AG610" s="67" t="e">
        <f t="shared" si="212"/>
        <v>#VALUE!</v>
      </c>
      <c r="AH610" s="87" t="e">
        <f t="shared" si="213"/>
        <v>#VALUE!</v>
      </c>
      <c r="AI610" s="87" t="e">
        <f t="shared" si="214"/>
        <v>#VALUE!</v>
      </c>
      <c r="AJ610" s="87" t="e">
        <f t="shared" si="215"/>
        <v>#VALUE!</v>
      </c>
      <c r="AK610" s="144" t="e">
        <f t="shared" si="216"/>
        <v>#VALUE!</v>
      </c>
      <c r="AL610" s="144" t="e">
        <f t="shared" si="217"/>
        <v>#VALUE!</v>
      </c>
    </row>
    <row r="611" spans="1:38" s="77" customFormat="1" x14ac:dyDescent="0.2">
      <c r="A611" s="14"/>
      <c r="B611" s="64"/>
      <c r="C611" s="64"/>
      <c r="D611" s="152"/>
      <c r="E611" s="152"/>
      <c r="F611" s="152"/>
      <c r="G611" s="152"/>
      <c r="H611" s="152"/>
      <c r="I611" s="152"/>
      <c r="J611" s="152"/>
      <c r="K611" s="152"/>
      <c r="L611" s="152"/>
      <c r="M611" s="152"/>
      <c r="N611" s="152"/>
      <c r="O611" s="152"/>
      <c r="P611" s="152"/>
      <c r="Q611" s="152"/>
      <c r="R611" s="152"/>
      <c r="S611" s="66" t="str">
        <f t="shared" si="198"/>
        <v/>
      </c>
      <c r="T611" s="66" t="str">
        <f t="shared" si="199"/>
        <v/>
      </c>
      <c r="U611" s="66" t="str">
        <f t="shared" si="200"/>
        <v/>
      </c>
      <c r="V611" s="66" t="str">
        <f t="shared" si="201"/>
        <v/>
      </c>
      <c r="W611" s="66" t="str">
        <f t="shared" si="202"/>
        <v/>
      </c>
      <c r="X611" s="66" t="str">
        <f t="shared" si="203"/>
        <v/>
      </c>
      <c r="Y611" s="66">
        <f t="shared" si="204"/>
        <v>0</v>
      </c>
      <c r="Z611" s="66">
        <f t="shared" si="205"/>
        <v>0</v>
      </c>
      <c r="AA611" s="66" t="e">
        <f t="shared" si="206"/>
        <v>#VALUE!</v>
      </c>
      <c r="AB611" s="67" t="e">
        <f t="shared" si="207"/>
        <v>#VALUE!</v>
      </c>
      <c r="AC611" s="87" t="e">
        <f t="shared" si="208"/>
        <v>#VALUE!</v>
      </c>
      <c r="AD611" s="87" t="e">
        <f t="shared" si="209"/>
        <v>#VALUE!</v>
      </c>
      <c r="AE611" s="87" t="e">
        <f t="shared" si="210"/>
        <v>#VALUE!</v>
      </c>
      <c r="AF611" s="87" t="e">
        <f t="shared" si="211"/>
        <v>#VALUE!</v>
      </c>
      <c r="AG611" s="67" t="e">
        <f t="shared" si="212"/>
        <v>#VALUE!</v>
      </c>
      <c r="AH611" s="87" t="e">
        <f t="shared" si="213"/>
        <v>#VALUE!</v>
      </c>
      <c r="AI611" s="87" t="e">
        <f t="shared" si="214"/>
        <v>#VALUE!</v>
      </c>
      <c r="AJ611" s="87" t="e">
        <f t="shared" si="215"/>
        <v>#VALUE!</v>
      </c>
      <c r="AK611" s="144" t="e">
        <f t="shared" si="216"/>
        <v>#VALUE!</v>
      </c>
      <c r="AL611" s="144" t="e">
        <f t="shared" si="217"/>
        <v>#VALUE!</v>
      </c>
    </row>
    <row r="612" spans="1:38" s="77" customFormat="1" x14ac:dyDescent="0.2">
      <c r="A612" s="14"/>
      <c r="B612" s="64"/>
      <c r="C612" s="64"/>
      <c r="D612" s="152"/>
      <c r="E612" s="152"/>
      <c r="F612" s="152"/>
      <c r="G612" s="152"/>
      <c r="H612" s="152"/>
      <c r="I612" s="152"/>
      <c r="J612" s="152"/>
      <c r="K612" s="152"/>
      <c r="L612" s="152"/>
      <c r="M612" s="152"/>
      <c r="N612" s="152"/>
      <c r="O612" s="152"/>
      <c r="P612" s="152"/>
      <c r="Q612" s="152"/>
      <c r="R612" s="152"/>
      <c r="S612" s="66" t="str">
        <f t="shared" si="198"/>
        <v/>
      </c>
      <c r="T612" s="66" t="str">
        <f t="shared" si="199"/>
        <v/>
      </c>
      <c r="U612" s="66" t="str">
        <f t="shared" si="200"/>
        <v/>
      </c>
      <c r="V612" s="66" t="str">
        <f t="shared" si="201"/>
        <v/>
      </c>
      <c r="W612" s="66" t="str">
        <f t="shared" si="202"/>
        <v/>
      </c>
      <c r="X612" s="66" t="str">
        <f t="shared" si="203"/>
        <v/>
      </c>
      <c r="Y612" s="66">
        <f t="shared" si="204"/>
        <v>0</v>
      </c>
      <c r="Z612" s="66">
        <f t="shared" si="205"/>
        <v>0</v>
      </c>
      <c r="AA612" s="66" t="e">
        <f t="shared" si="206"/>
        <v>#VALUE!</v>
      </c>
      <c r="AB612" s="67" t="e">
        <f t="shared" si="207"/>
        <v>#VALUE!</v>
      </c>
      <c r="AC612" s="87" t="e">
        <f t="shared" si="208"/>
        <v>#VALUE!</v>
      </c>
      <c r="AD612" s="87" t="e">
        <f t="shared" si="209"/>
        <v>#VALUE!</v>
      </c>
      <c r="AE612" s="87" t="e">
        <f t="shared" si="210"/>
        <v>#VALUE!</v>
      </c>
      <c r="AF612" s="87" t="e">
        <f t="shared" si="211"/>
        <v>#VALUE!</v>
      </c>
      <c r="AG612" s="67" t="e">
        <f t="shared" si="212"/>
        <v>#VALUE!</v>
      </c>
      <c r="AH612" s="87" t="e">
        <f t="shared" si="213"/>
        <v>#VALUE!</v>
      </c>
      <c r="AI612" s="87" t="e">
        <f t="shared" si="214"/>
        <v>#VALUE!</v>
      </c>
      <c r="AJ612" s="87" t="e">
        <f t="shared" si="215"/>
        <v>#VALUE!</v>
      </c>
      <c r="AK612" s="144" t="e">
        <f t="shared" si="216"/>
        <v>#VALUE!</v>
      </c>
      <c r="AL612" s="144" t="e">
        <f t="shared" si="217"/>
        <v>#VALUE!</v>
      </c>
    </row>
    <row r="613" spans="1:38" s="77" customFormat="1" x14ac:dyDescent="0.2">
      <c r="A613" s="14"/>
      <c r="B613" s="64"/>
      <c r="C613" s="64"/>
      <c r="D613" s="152"/>
      <c r="E613" s="152"/>
      <c r="F613" s="152"/>
      <c r="G613" s="152"/>
      <c r="H613" s="152"/>
      <c r="I613" s="152"/>
      <c r="J613" s="152"/>
      <c r="K613" s="152"/>
      <c r="L613" s="152"/>
      <c r="M613" s="152"/>
      <c r="N613" s="152"/>
      <c r="O613" s="152"/>
      <c r="P613" s="152"/>
      <c r="Q613" s="152"/>
      <c r="R613" s="152"/>
      <c r="S613" s="66" t="str">
        <f t="shared" si="198"/>
        <v/>
      </c>
      <c r="T613" s="66" t="str">
        <f t="shared" si="199"/>
        <v/>
      </c>
      <c r="U613" s="66" t="str">
        <f t="shared" si="200"/>
        <v/>
      </c>
      <c r="V613" s="66" t="str">
        <f t="shared" si="201"/>
        <v/>
      </c>
      <c r="W613" s="66" t="str">
        <f t="shared" si="202"/>
        <v/>
      </c>
      <c r="X613" s="66" t="str">
        <f t="shared" si="203"/>
        <v/>
      </c>
      <c r="Y613" s="66">
        <f t="shared" si="204"/>
        <v>0</v>
      </c>
      <c r="Z613" s="66">
        <f t="shared" si="205"/>
        <v>0</v>
      </c>
      <c r="AA613" s="66" t="e">
        <f t="shared" si="206"/>
        <v>#VALUE!</v>
      </c>
      <c r="AB613" s="67" t="e">
        <f t="shared" si="207"/>
        <v>#VALUE!</v>
      </c>
      <c r="AC613" s="87" t="e">
        <f t="shared" si="208"/>
        <v>#VALUE!</v>
      </c>
      <c r="AD613" s="87" t="e">
        <f t="shared" si="209"/>
        <v>#VALUE!</v>
      </c>
      <c r="AE613" s="87" t="e">
        <f t="shared" si="210"/>
        <v>#VALUE!</v>
      </c>
      <c r="AF613" s="87" t="e">
        <f t="shared" si="211"/>
        <v>#VALUE!</v>
      </c>
      <c r="AG613" s="67" t="e">
        <f t="shared" si="212"/>
        <v>#VALUE!</v>
      </c>
      <c r="AH613" s="87" t="e">
        <f t="shared" si="213"/>
        <v>#VALUE!</v>
      </c>
      <c r="AI613" s="87" t="e">
        <f t="shared" si="214"/>
        <v>#VALUE!</v>
      </c>
      <c r="AJ613" s="87" t="e">
        <f t="shared" si="215"/>
        <v>#VALUE!</v>
      </c>
      <c r="AK613" s="144" t="e">
        <f t="shared" si="216"/>
        <v>#VALUE!</v>
      </c>
      <c r="AL613" s="144" t="e">
        <f t="shared" si="217"/>
        <v>#VALUE!</v>
      </c>
    </row>
    <row r="614" spans="1:38" s="77" customFormat="1" x14ac:dyDescent="0.2">
      <c r="A614" s="14"/>
      <c r="B614" s="64"/>
      <c r="C614" s="64"/>
      <c r="D614" s="152"/>
      <c r="E614" s="152"/>
      <c r="F614" s="152"/>
      <c r="G614" s="152"/>
      <c r="H614" s="152"/>
      <c r="I614" s="152"/>
      <c r="J614" s="152"/>
      <c r="K614" s="152"/>
      <c r="L614" s="152"/>
      <c r="M614" s="152"/>
      <c r="N614" s="152"/>
      <c r="O614" s="152"/>
      <c r="P614" s="152"/>
      <c r="Q614" s="152"/>
      <c r="R614" s="152"/>
      <c r="S614" s="66" t="str">
        <f t="shared" si="198"/>
        <v/>
      </c>
      <c r="T614" s="66" t="str">
        <f t="shared" si="199"/>
        <v/>
      </c>
      <c r="U614" s="66" t="str">
        <f t="shared" si="200"/>
        <v/>
      </c>
      <c r="V614" s="66" t="str">
        <f t="shared" si="201"/>
        <v/>
      </c>
      <c r="W614" s="66" t="str">
        <f t="shared" si="202"/>
        <v/>
      </c>
      <c r="X614" s="66" t="str">
        <f t="shared" si="203"/>
        <v/>
      </c>
      <c r="Y614" s="66">
        <f t="shared" si="204"/>
        <v>0</v>
      </c>
      <c r="Z614" s="66">
        <f t="shared" si="205"/>
        <v>0</v>
      </c>
      <c r="AA614" s="66" t="e">
        <f t="shared" si="206"/>
        <v>#VALUE!</v>
      </c>
      <c r="AB614" s="67" t="e">
        <f t="shared" si="207"/>
        <v>#VALUE!</v>
      </c>
      <c r="AC614" s="87" t="e">
        <f t="shared" si="208"/>
        <v>#VALUE!</v>
      </c>
      <c r="AD614" s="87" t="e">
        <f t="shared" si="209"/>
        <v>#VALUE!</v>
      </c>
      <c r="AE614" s="87" t="e">
        <f t="shared" si="210"/>
        <v>#VALUE!</v>
      </c>
      <c r="AF614" s="87" t="e">
        <f t="shared" si="211"/>
        <v>#VALUE!</v>
      </c>
      <c r="AG614" s="67" t="e">
        <f t="shared" si="212"/>
        <v>#VALUE!</v>
      </c>
      <c r="AH614" s="87" t="e">
        <f t="shared" si="213"/>
        <v>#VALUE!</v>
      </c>
      <c r="AI614" s="87" t="e">
        <f t="shared" si="214"/>
        <v>#VALUE!</v>
      </c>
      <c r="AJ614" s="87" t="e">
        <f t="shared" si="215"/>
        <v>#VALUE!</v>
      </c>
      <c r="AK614" s="144" t="e">
        <f t="shared" si="216"/>
        <v>#VALUE!</v>
      </c>
      <c r="AL614" s="144" t="e">
        <f t="shared" si="217"/>
        <v>#VALUE!</v>
      </c>
    </row>
    <row r="615" spans="1:38" s="77" customFormat="1" x14ac:dyDescent="0.2">
      <c r="A615" s="14"/>
      <c r="B615" s="64"/>
      <c r="C615" s="64"/>
      <c r="D615" s="152"/>
      <c r="E615" s="152"/>
      <c r="F615" s="152"/>
      <c r="G615" s="152"/>
      <c r="H615" s="152"/>
      <c r="I615" s="152"/>
      <c r="J615" s="152"/>
      <c r="K615" s="152"/>
      <c r="L615" s="152"/>
      <c r="M615" s="152"/>
      <c r="N615" s="152"/>
      <c r="O615" s="152"/>
      <c r="P615" s="152"/>
      <c r="Q615" s="152"/>
      <c r="R615" s="152"/>
      <c r="S615" s="66" t="str">
        <f t="shared" si="198"/>
        <v/>
      </c>
      <c r="T615" s="66" t="str">
        <f t="shared" si="199"/>
        <v/>
      </c>
      <c r="U615" s="66" t="str">
        <f t="shared" si="200"/>
        <v/>
      </c>
      <c r="V615" s="66" t="str">
        <f t="shared" si="201"/>
        <v/>
      </c>
      <c r="W615" s="66" t="str">
        <f t="shared" si="202"/>
        <v/>
      </c>
      <c r="X615" s="66" t="str">
        <f t="shared" si="203"/>
        <v/>
      </c>
      <c r="Y615" s="66">
        <f t="shared" si="204"/>
        <v>0</v>
      </c>
      <c r="Z615" s="66">
        <f t="shared" si="205"/>
        <v>0</v>
      </c>
      <c r="AA615" s="66" t="e">
        <f t="shared" si="206"/>
        <v>#VALUE!</v>
      </c>
      <c r="AB615" s="67" t="e">
        <f t="shared" si="207"/>
        <v>#VALUE!</v>
      </c>
      <c r="AC615" s="87" t="e">
        <f t="shared" si="208"/>
        <v>#VALUE!</v>
      </c>
      <c r="AD615" s="87" t="e">
        <f t="shared" si="209"/>
        <v>#VALUE!</v>
      </c>
      <c r="AE615" s="87" t="e">
        <f t="shared" si="210"/>
        <v>#VALUE!</v>
      </c>
      <c r="AF615" s="87" t="e">
        <f t="shared" si="211"/>
        <v>#VALUE!</v>
      </c>
      <c r="AG615" s="67" t="e">
        <f t="shared" si="212"/>
        <v>#VALUE!</v>
      </c>
      <c r="AH615" s="87" t="e">
        <f t="shared" si="213"/>
        <v>#VALUE!</v>
      </c>
      <c r="AI615" s="87" t="e">
        <f t="shared" si="214"/>
        <v>#VALUE!</v>
      </c>
      <c r="AJ615" s="87" t="e">
        <f t="shared" si="215"/>
        <v>#VALUE!</v>
      </c>
      <c r="AK615" s="144" t="e">
        <f t="shared" si="216"/>
        <v>#VALUE!</v>
      </c>
      <c r="AL615" s="144" t="e">
        <f t="shared" si="217"/>
        <v>#VALUE!</v>
      </c>
    </row>
    <row r="616" spans="1:38" s="77" customFormat="1" x14ac:dyDescent="0.2">
      <c r="A616" s="14"/>
      <c r="B616" s="64"/>
      <c r="C616" s="64"/>
      <c r="D616" s="152"/>
      <c r="E616" s="152"/>
      <c r="F616" s="152"/>
      <c r="G616" s="152"/>
      <c r="H616" s="152"/>
      <c r="I616" s="152"/>
      <c r="J616" s="152"/>
      <c r="K616" s="152"/>
      <c r="L616" s="152"/>
      <c r="M616" s="152"/>
      <c r="N616" s="152"/>
      <c r="O616" s="152"/>
      <c r="P616" s="152"/>
      <c r="Q616" s="152"/>
      <c r="R616" s="152"/>
      <c r="S616" s="66" t="str">
        <f t="shared" si="198"/>
        <v/>
      </c>
      <c r="T616" s="66" t="str">
        <f t="shared" si="199"/>
        <v/>
      </c>
      <c r="U616" s="66" t="str">
        <f t="shared" si="200"/>
        <v/>
      </c>
      <c r="V616" s="66" t="str">
        <f t="shared" si="201"/>
        <v/>
      </c>
      <c r="W616" s="66" t="str">
        <f t="shared" si="202"/>
        <v/>
      </c>
      <c r="X616" s="66" t="str">
        <f t="shared" si="203"/>
        <v/>
      </c>
      <c r="Y616" s="66">
        <f t="shared" si="204"/>
        <v>0</v>
      </c>
      <c r="Z616" s="66">
        <f t="shared" si="205"/>
        <v>0</v>
      </c>
      <c r="AA616" s="66" t="e">
        <f t="shared" si="206"/>
        <v>#VALUE!</v>
      </c>
      <c r="AB616" s="67" t="e">
        <f t="shared" si="207"/>
        <v>#VALUE!</v>
      </c>
      <c r="AC616" s="87" t="e">
        <f t="shared" si="208"/>
        <v>#VALUE!</v>
      </c>
      <c r="AD616" s="87" t="e">
        <f t="shared" si="209"/>
        <v>#VALUE!</v>
      </c>
      <c r="AE616" s="87" t="e">
        <f t="shared" si="210"/>
        <v>#VALUE!</v>
      </c>
      <c r="AF616" s="87" t="e">
        <f t="shared" si="211"/>
        <v>#VALUE!</v>
      </c>
      <c r="AG616" s="67" t="e">
        <f t="shared" si="212"/>
        <v>#VALUE!</v>
      </c>
      <c r="AH616" s="87" t="e">
        <f t="shared" si="213"/>
        <v>#VALUE!</v>
      </c>
      <c r="AI616" s="87" t="e">
        <f t="shared" si="214"/>
        <v>#VALUE!</v>
      </c>
      <c r="AJ616" s="87" t="e">
        <f t="shared" si="215"/>
        <v>#VALUE!</v>
      </c>
      <c r="AK616" s="144" t="e">
        <f t="shared" si="216"/>
        <v>#VALUE!</v>
      </c>
      <c r="AL616" s="144" t="e">
        <f t="shared" si="217"/>
        <v>#VALUE!</v>
      </c>
    </row>
    <row r="617" spans="1:38" s="77" customFormat="1" x14ac:dyDescent="0.2">
      <c r="A617" s="14"/>
      <c r="B617" s="64"/>
      <c r="C617" s="64"/>
      <c r="D617" s="152"/>
      <c r="E617" s="152"/>
      <c r="F617" s="152"/>
      <c r="G617" s="152"/>
      <c r="H617" s="152"/>
      <c r="I617" s="152"/>
      <c r="J617" s="152"/>
      <c r="K617" s="152"/>
      <c r="L617" s="152"/>
      <c r="M617" s="152"/>
      <c r="N617" s="152"/>
      <c r="O617" s="152"/>
      <c r="P617" s="152"/>
      <c r="Q617" s="152"/>
      <c r="R617" s="152"/>
      <c r="S617" s="66" t="str">
        <f t="shared" si="198"/>
        <v/>
      </c>
      <c r="T617" s="66" t="str">
        <f t="shared" si="199"/>
        <v/>
      </c>
      <c r="U617" s="66" t="str">
        <f t="shared" si="200"/>
        <v/>
      </c>
      <c r="V617" s="66" t="str">
        <f t="shared" si="201"/>
        <v/>
      </c>
      <c r="W617" s="66" t="str">
        <f t="shared" si="202"/>
        <v/>
      </c>
      <c r="X617" s="66" t="str">
        <f t="shared" si="203"/>
        <v/>
      </c>
      <c r="Y617" s="66">
        <f t="shared" si="204"/>
        <v>0</v>
      </c>
      <c r="Z617" s="66">
        <f t="shared" si="205"/>
        <v>0</v>
      </c>
      <c r="AA617" s="66" t="e">
        <f t="shared" si="206"/>
        <v>#VALUE!</v>
      </c>
      <c r="AB617" s="67" t="e">
        <f t="shared" si="207"/>
        <v>#VALUE!</v>
      </c>
      <c r="AC617" s="87" t="e">
        <f t="shared" si="208"/>
        <v>#VALUE!</v>
      </c>
      <c r="AD617" s="87" t="e">
        <f t="shared" si="209"/>
        <v>#VALUE!</v>
      </c>
      <c r="AE617" s="87" t="e">
        <f t="shared" si="210"/>
        <v>#VALUE!</v>
      </c>
      <c r="AF617" s="87" t="e">
        <f t="shared" si="211"/>
        <v>#VALUE!</v>
      </c>
      <c r="AG617" s="67" t="e">
        <f t="shared" si="212"/>
        <v>#VALUE!</v>
      </c>
      <c r="AH617" s="87" t="e">
        <f t="shared" si="213"/>
        <v>#VALUE!</v>
      </c>
      <c r="AI617" s="87" t="e">
        <f t="shared" si="214"/>
        <v>#VALUE!</v>
      </c>
      <c r="AJ617" s="87" t="e">
        <f t="shared" si="215"/>
        <v>#VALUE!</v>
      </c>
      <c r="AK617" s="144" t="e">
        <f t="shared" si="216"/>
        <v>#VALUE!</v>
      </c>
      <c r="AL617" s="144" t="e">
        <f t="shared" si="217"/>
        <v>#VALUE!</v>
      </c>
    </row>
    <row r="618" spans="1:38" s="77" customFormat="1" x14ac:dyDescent="0.2">
      <c r="A618" s="14"/>
      <c r="B618" s="64"/>
      <c r="C618" s="64"/>
      <c r="D618" s="152"/>
      <c r="E618" s="152"/>
      <c r="F618" s="152"/>
      <c r="G618" s="152"/>
      <c r="H618" s="152"/>
      <c r="I618" s="152"/>
      <c r="J618" s="152"/>
      <c r="K618" s="152"/>
      <c r="L618" s="152"/>
      <c r="M618" s="152"/>
      <c r="N618" s="152"/>
      <c r="O618" s="152"/>
      <c r="P618" s="152"/>
      <c r="Q618" s="152"/>
      <c r="R618" s="152"/>
      <c r="S618" s="66" t="str">
        <f t="shared" si="198"/>
        <v/>
      </c>
      <c r="T618" s="66" t="str">
        <f t="shared" si="199"/>
        <v/>
      </c>
      <c r="U618" s="66" t="str">
        <f t="shared" si="200"/>
        <v/>
      </c>
      <c r="V618" s="66" t="str">
        <f t="shared" si="201"/>
        <v/>
      </c>
      <c r="W618" s="66" t="str">
        <f t="shared" si="202"/>
        <v/>
      </c>
      <c r="X618" s="66" t="str">
        <f t="shared" si="203"/>
        <v/>
      </c>
      <c r="Y618" s="66">
        <f t="shared" si="204"/>
        <v>0</v>
      </c>
      <c r="Z618" s="66">
        <f t="shared" si="205"/>
        <v>0</v>
      </c>
      <c r="AA618" s="66" t="e">
        <f t="shared" si="206"/>
        <v>#VALUE!</v>
      </c>
      <c r="AB618" s="67" t="e">
        <f t="shared" si="207"/>
        <v>#VALUE!</v>
      </c>
      <c r="AC618" s="87" t="e">
        <f t="shared" si="208"/>
        <v>#VALUE!</v>
      </c>
      <c r="AD618" s="87" t="e">
        <f t="shared" si="209"/>
        <v>#VALUE!</v>
      </c>
      <c r="AE618" s="87" t="e">
        <f t="shared" si="210"/>
        <v>#VALUE!</v>
      </c>
      <c r="AF618" s="87" t="e">
        <f t="shared" si="211"/>
        <v>#VALUE!</v>
      </c>
      <c r="AG618" s="67" t="e">
        <f t="shared" si="212"/>
        <v>#VALUE!</v>
      </c>
      <c r="AH618" s="87" t="e">
        <f t="shared" si="213"/>
        <v>#VALUE!</v>
      </c>
      <c r="AI618" s="87" t="e">
        <f t="shared" si="214"/>
        <v>#VALUE!</v>
      </c>
      <c r="AJ618" s="87" t="e">
        <f t="shared" si="215"/>
        <v>#VALUE!</v>
      </c>
      <c r="AK618" s="144" t="e">
        <f t="shared" si="216"/>
        <v>#VALUE!</v>
      </c>
      <c r="AL618" s="144" t="e">
        <f t="shared" si="217"/>
        <v>#VALUE!</v>
      </c>
    </row>
    <row r="619" spans="1:38" s="77" customFormat="1" x14ac:dyDescent="0.2">
      <c r="A619" s="14"/>
      <c r="B619" s="64"/>
      <c r="C619" s="64"/>
      <c r="D619" s="152"/>
      <c r="E619" s="152"/>
      <c r="F619" s="152"/>
      <c r="G619" s="152"/>
      <c r="H619" s="152"/>
      <c r="I619" s="152"/>
      <c r="J619" s="152"/>
      <c r="K619" s="152"/>
      <c r="L619" s="152"/>
      <c r="M619" s="152"/>
      <c r="N619" s="152"/>
      <c r="O619" s="152"/>
      <c r="P619" s="152"/>
      <c r="Q619" s="152"/>
      <c r="R619" s="152"/>
      <c r="S619" s="66" t="str">
        <f t="shared" si="198"/>
        <v/>
      </c>
      <c r="T619" s="66" t="str">
        <f t="shared" si="199"/>
        <v/>
      </c>
      <c r="U619" s="66" t="str">
        <f t="shared" si="200"/>
        <v/>
      </c>
      <c r="V619" s="66" t="str">
        <f t="shared" si="201"/>
        <v/>
      </c>
      <c r="W619" s="66" t="str">
        <f t="shared" si="202"/>
        <v/>
      </c>
      <c r="X619" s="66" t="str">
        <f t="shared" si="203"/>
        <v/>
      </c>
      <c r="Y619" s="66">
        <f t="shared" si="204"/>
        <v>0</v>
      </c>
      <c r="Z619" s="66">
        <f t="shared" si="205"/>
        <v>0</v>
      </c>
      <c r="AA619" s="66" t="e">
        <f t="shared" si="206"/>
        <v>#VALUE!</v>
      </c>
      <c r="AB619" s="67" t="e">
        <f t="shared" si="207"/>
        <v>#VALUE!</v>
      </c>
      <c r="AC619" s="87" t="e">
        <f t="shared" si="208"/>
        <v>#VALUE!</v>
      </c>
      <c r="AD619" s="87" t="e">
        <f t="shared" si="209"/>
        <v>#VALUE!</v>
      </c>
      <c r="AE619" s="87" t="e">
        <f t="shared" si="210"/>
        <v>#VALUE!</v>
      </c>
      <c r="AF619" s="87" t="e">
        <f t="shared" si="211"/>
        <v>#VALUE!</v>
      </c>
      <c r="AG619" s="67" t="e">
        <f t="shared" si="212"/>
        <v>#VALUE!</v>
      </c>
      <c r="AH619" s="87" t="e">
        <f t="shared" si="213"/>
        <v>#VALUE!</v>
      </c>
      <c r="AI619" s="87" t="e">
        <f t="shared" si="214"/>
        <v>#VALUE!</v>
      </c>
      <c r="AJ619" s="87" t="e">
        <f t="shared" si="215"/>
        <v>#VALUE!</v>
      </c>
      <c r="AK619" s="144" t="e">
        <f t="shared" si="216"/>
        <v>#VALUE!</v>
      </c>
      <c r="AL619" s="144" t="e">
        <f t="shared" si="217"/>
        <v>#VALUE!</v>
      </c>
    </row>
    <row r="620" spans="1:38" s="77" customFormat="1" x14ac:dyDescent="0.2">
      <c r="A620" s="14"/>
      <c r="B620" s="64"/>
      <c r="C620" s="64"/>
      <c r="D620" s="152"/>
      <c r="E620" s="152"/>
      <c r="F620" s="152"/>
      <c r="G620" s="152"/>
      <c r="H620" s="152"/>
      <c r="I620" s="152"/>
      <c r="J620" s="152"/>
      <c r="K620" s="152"/>
      <c r="L620" s="152"/>
      <c r="M620" s="152"/>
      <c r="N620" s="152"/>
      <c r="O620" s="152"/>
      <c r="P620" s="152"/>
      <c r="Q620" s="152"/>
      <c r="R620" s="152"/>
      <c r="S620" s="66" t="str">
        <f t="shared" si="198"/>
        <v/>
      </c>
      <c r="T620" s="66" t="str">
        <f t="shared" si="199"/>
        <v/>
      </c>
      <c r="U620" s="66" t="str">
        <f t="shared" si="200"/>
        <v/>
      </c>
      <c r="V620" s="66" t="str">
        <f t="shared" si="201"/>
        <v/>
      </c>
      <c r="W620" s="66" t="str">
        <f t="shared" si="202"/>
        <v/>
      </c>
      <c r="X620" s="66" t="str">
        <f t="shared" si="203"/>
        <v/>
      </c>
      <c r="Y620" s="66">
        <f t="shared" si="204"/>
        <v>0</v>
      </c>
      <c r="Z620" s="66">
        <f t="shared" si="205"/>
        <v>0</v>
      </c>
      <c r="AA620" s="66" t="e">
        <f t="shared" si="206"/>
        <v>#VALUE!</v>
      </c>
      <c r="AB620" s="67" t="e">
        <f t="shared" si="207"/>
        <v>#VALUE!</v>
      </c>
      <c r="AC620" s="87" t="e">
        <f t="shared" si="208"/>
        <v>#VALUE!</v>
      </c>
      <c r="AD620" s="87" t="e">
        <f t="shared" si="209"/>
        <v>#VALUE!</v>
      </c>
      <c r="AE620" s="87" t="e">
        <f t="shared" si="210"/>
        <v>#VALUE!</v>
      </c>
      <c r="AF620" s="87" t="e">
        <f t="shared" si="211"/>
        <v>#VALUE!</v>
      </c>
      <c r="AG620" s="67" t="e">
        <f t="shared" si="212"/>
        <v>#VALUE!</v>
      </c>
      <c r="AH620" s="87" t="e">
        <f t="shared" si="213"/>
        <v>#VALUE!</v>
      </c>
      <c r="AI620" s="87" t="e">
        <f t="shared" si="214"/>
        <v>#VALUE!</v>
      </c>
      <c r="AJ620" s="87" t="e">
        <f t="shared" si="215"/>
        <v>#VALUE!</v>
      </c>
      <c r="AK620" s="144" t="e">
        <f t="shared" si="216"/>
        <v>#VALUE!</v>
      </c>
      <c r="AL620" s="144" t="e">
        <f t="shared" si="217"/>
        <v>#VALUE!</v>
      </c>
    </row>
    <row r="621" spans="1:38" s="77" customFormat="1" x14ac:dyDescent="0.2">
      <c r="A621" s="14"/>
      <c r="B621" s="64"/>
      <c r="C621" s="64"/>
      <c r="D621" s="152"/>
      <c r="E621" s="152"/>
      <c r="F621" s="152"/>
      <c r="G621" s="152"/>
      <c r="H621" s="152"/>
      <c r="I621" s="152"/>
      <c r="J621" s="152"/>
      <c r="K621" s="152"/>
      <c r="L621" s="152"/>
      <c r="M621" s="152"/>
      <c r="N621" s="152"/>
      <c r="O621" s="152"/>
      <c r="P621" s="152"/>
      <c r="Q621" s="152"/>
      <c r="R621" s="152"/>
      <c r="S621" s="66" t="str">
        <f t="shared" si="198"/>
        <v/>
      </c>
      <c r="T621" s="66" t="str">
        <f t="shared" si="199"/>
        <v/>
      </c>
      <c r="U621" s="66" t="str">
        <f t="shared" si="200"/>
        <v/>
      </c>
      <c r="V621" s="66" t="str">
        <f t="shared" si="201"/>
        <v/>
      </c>
      <c r="W621" s="66" t="str">
        <f t="shared" si="202"/>
        <v/>
      </c>
      <c r="X621" s="66" t="str">
        <f t="shared" si="203"/>
        <v/>
      </c>
      <c r="Y621" s="66">
        <f t="shared" si="204"/>
        <v>0</v>
      </c>
      <c r="Z621" s="66">
        <f t="shared" si="205"/>
        <v>0</v>
      </c>
      <c r="AA621" s="66" t="e">
        <f t="shared" si="206"/>
        <v>#VALUE!</v>
      </c>
      <c r="AB621" s="67" t="e">
        <f t="shared" si="207"/>
        <v>#VALUE!</v>
      </c>
      <c r="AC621" s="87" t="e">
        <f t="shared" si="208"/>
        <v>#VALUE!</v>
      </c>
      <c r="AD621" s="87" t="e">
        <f t="shared" si="209"/>
        <v>#VALUE!</v>
      </c>
      <c r="AE621" s="87" t="e">
        <f t="shared" si="210"/>
        <v>#VALUE!</v>
      </c>
      <c r="AF621" s="87" t="e">
        <f t="shared" si="211"/>
        <v>#VALUE!</v>
      </c>
      <c r="AG621" s="67" t="e">
        <f t="shared" si="212"/>
        <v>#VALUE!</v>
      </c>
      <c r="AH621" s="87" t="e">
        <f t="shared" si="213"/>
        <v>#VALUE!</v>
      </c>
      <c r="AI621" s="87" t="e">
        <f t="shared" si="214"/>
        <v>#VALUE!</v>
      </c>
      <c r="AJ621" s="87" t="e">
        <f t="shared" si="215"/>
        <v>#VALUE!</v>
      </c>
      <c r="AK621" s="144" t="e">
        <f t="shared" si="216"/>
        <v>#VALUE!</v>
      </c>
      <c r="AL621" s="144" t="e">
        <f t="shared" si="217"/>
        <v>#VALUE!</v>
      </c>
    </row>
    <row r="622" spans="1:38" s="77" customFormat="1" x14ac:dyDescent="0.2">
      <c r="A622" s="14"/>
      <c r="B622" s="64"/>
      <c r="C622" s="64"/>
      <c r="D622" s="152"/>
      <c r="E622" s="152"/>
      <c r="F622" s="152"/>
      <c r="G622" s="152"/>
      <c r="H622" s="152"/>
      <c r="I622" s="152"/>
      <c r="J622" s="152"/>
      <c r="K622" s="152"/>
      <c r="L622" s="152"/>
      <c r="M622" s="152"/>
      <c r="N622" s="152"/>
      <c r="O622" s="152"/>
      <c r="P622" s="152"/>
      <c r="Q622" s="152"/>
      <c r="R622" s="152"/>
      <c r="S622" s="66" t="str">
        <f t="shared" si="198"/>
        <v/>
      </c>
      <c r="T622" s="66" t="str">
        <f t="shared" si="199"/>
        <v/>
      </c>
      <c r="U622" s="66" t="str">
        <f t="shared" si="200"/>
        <v/>
      </c>
      <c r="V622" s="66" t="str">
        <f t="shared" si="201"/>
        <v/>
      </c>
      <c r="W622" s="66" t="str">
        <f t="shared" si="202"/>
        <v/>
      </c>
      <c r="X622" s="66" t="str">
        <f t="shared" si="203"/>
        <v/>
      </c>
      <c r="Y622" s="66">
        <f t="shared" si="204"/>
        <v>0</v>
      </c>
      <c r="Z622" s="66">
        <f t="shared" si="205"/>
        <v>0</v>
      </c>
      <c r="AA622" s="66" t="e">
        <f t="shared" si="206"/>
        <v>#VALUE!</v>
      </c>
      <c r="AB622" s="67" t="e">
        <f t="shared" si="207"/>
        <v>#VALUE!</v>
      </c>
      <c r="AC622" s="87" t="e">
        <f t="shared" si="208"/>
        <v>#VALUE!</v>
      </c>
      <c r="AD622" s="87" t="e">
        <f t="shared" si="209"/>
        <v>#VALUE!</v>
      </c>
      <c r="AE622" s="87" t="e">
        <f t="shared" si="210"/>
        <v>#VALUE!</v>
      </c>
      <c r="AF622" s="87" t="e">
        <f t="shared" si="211"/>
        <v>#VALUE!</v>
      </c>
      <c r="AG622" s="67" t="e">
        <f t="shared" si="212"/>
        <v>#VALUE!</v>
      </c>
      <c r="AH622" s="87" t="e">
        <f t="shared" si="213"/>
        <v>#VALUE!</v>
      </c>
      <c r="AI622" s="87" t="e">
        <f t="shared" si="214"/>
        <v>#VALUE!</v>
      </c>
      <c r="AJ622" s="87" t="e">
        <f t="shared" si="215"/>
        <v>#VALUE!</v>
      </c>
      <c r="AK622" s="144" t="e">
        <f t="shared" si="216"/>
        <v>#VALUE!</v>
      </c>
      <c r="AL622" s="144" t="e">
        <f t="shared" si="217"/>
        <v>#VALUE!</v>
      </c>
    </row>
    <row r="623" spans="1:38" s="77" customFormat="1" x14ac:dyDescent="0.2">
      <c r="A623" s="14"/>
      <c r="B623" s="64"/>
      <c r="C623" s="64"/>
      <c r="D623" s="152"/>
      <c r="E623" s="152"/>
      <c r="F623" s="152"/>
      <c r="G623" s="152"/>
      <c r="H623" s="152"/>
      <c r="I623" s="152"/>
      <c r="J623" s="152"/>
      <c r="K623" s="152"/>
      <c r="L623" s="152"/>
      <c r="M623" s="152"/>
      <c r="N623" s="152"/>
      <c r="O623" s="152"/>
      <c r="P623" s="152"/>
      <c r="Q623" s="152"/>
      <c r="R623" s="152"/>
      <c r="S623" s="66" t="str">
        <f t="shared" si="198"/>
        <v/>
      </c>
      <c r="T623" s="66" t="str">
        <f t="shared" si="199"/>
        <v/>
      </c>
      <c r="U623" s="66" t="str">
        <f t="shared" si="200"/>
        <v/>
      </c>
      <c r="V623" s="66" t="str">
        <f t="shared" si="201"/>
        <v/>
      </c>
      <c r="W623" s="66" t="str">
        <f t="shared" si="202"/>
        <v/>
      </c>
      <c r="X623" s="66" t="str">
        <f t="shared" si="203"/>
        <v/>
      </c>
      <c r="Y623" s="66">
        <f t="shared" si="204"/>
        <v>0</v>
      </c>
      <c r="Z623" s="66">
        <f t="shared" si="205"/>
        <v>0</v>
      </c>
      <c r="AA623" s="66" t="e">
        <f t="shared" si="206"/>
        <v>#VALUE!</v>
      </c>
      <c r="AB623" s="67" t="e">
        <f t="shared" si="207"/>
        <v>#VALUE!</v>
      </c>
      <c r="AC623" s="87" t="e">
        <f t="shared" si="208"/>
        <v>#VALUE!</v>
      </c>
      <c r="AD623" s="87" t="e">
        <f t="shared" si="209"/>
        <v>#VALUE!</v>
      </c>
      <c r="AE623" s="87" t="e">
        <f t="shared" si="210"/>
        <v>#VALUE!</v>
      </c>
      <c r="AF623" s="87" t="e">
        <f t="shared" si="211"/>
        <v>#VALUE!</v>
      </c>
      <c r="AG623" s="67" t="e">
        <f t="shared" si="212"/>
        <v>#VALUE!</v>
      </c>
      <c r="AH623" s="87" t="e">
        <f t="shared" si="213"/>
        <v>#VALUE!</v>
      </c>
      <c r="AI623" s="87" t="e">
        <f t="shared" si="214"/>
        <v>#VALUE!</v>
      </c>
      <c r="AJ623" s="87" t="e">
        <f t="shared" si="215"/>
        <v>#VALUE!</v>
      </c>
      <c r="AK623" s="144" t="e">
        <f t="shared" si="216"/>
        <v>#VALUE!</v>
      </c>
      <c r="AL623" s="144" t="e">
        <f t="shared" si="217"/>
        <v>#VALUE!</v>
      </c>
    </row>
    <row r="624" spans="1:38" s="77" customFormat="1" x14ac:dyDescent="0.2">
      <c r="A624" s="14"/>
      <c r="B624" s="64"/>
      <c r="C624" s="64"/>
      <c r="D624" s="152"/>
      <c r="E624" s="152"/>
      <c r="F624" s="152"/>
      <c r="G624" s="152"/>
      <c r="H624" s="152"/>
      <c r="I624" s="152"/>
      <c r="J624" s="152"/>
      <c r="K624" s="152"/>
      <c r="L624" s="152"/>
      <c r="M624" s="152"/>
      <c r="N624" s="152"/>
      <c r="O624" s="152"/>
      <c r="P624" s="152"/>
      <c r="Q624" s="152"/>
      <c r="R624" s="152"/>
      <c r="S624" s="66" t="str">
        <f t="shared" si="198"/>
        <v/>
      </c>
      <c r="T624" s="66" t="str">
        <f t="shared" si="199"/>
        <v/>
      </c>
      <c r="U624" s="66" t="str">
        <f t="shared" si="200"/>
        <v/>
      </c>
      <c r="V624" s="66" t="str">
        <f t="shared" si="201"/>
        <v/>
      </c>
      <c r="W624" s="66" t="str">
        <f t="shared" si="202"/>
        <v/>
      </c>
      <c r="X624" s="66" t="str">
        <f t="shared" si="203"/>
        <v/>
      </c>
      <c r="Y624" s="66">
        <f t="shared" si="204"/>
        <v>0</v>
      </c>
      <c r="Z624" s="66">
        <f t="shared" si="205"/>
        <v>0</v>
      </c>
      <c r="AA624" s="66" t="e">
        <f t="shared" si="206"/>
        <v>#VALUE!</v>
      </c>
      <c r="AB624" s="67" t="e">
        <f t="shared" si="207"/>
        <v>#VALUE!</v>
      </c>
      <c r="AC624" s="87" t="e">
        <f t="shared" si="208"/>
        <v>#VALUE!</v>
      </c>
      <c r="AD624" s="87" t="e">
        <f t="shared" si="209"/>
        <v>#VALUE!</v>
      </c>
      <c r="AE624" s="87" t="e">
        <f t="shared" si="210"/>
        <v>#VALUE!</v>
      </c>
      <c r="AF624" s="87" t="e">
        <f t="shared" si="211"/>
        <v>#VALUE!</v>
      </c>
      <c r="AG624" s="67" t="e">
        <f t="shared" si="212"/>
        <v>#VALUE!</v>
      </c>
      <c r="AH624" s="87" t="e">
        <f t="shared" si="213"/>
        <v>#VALUE!</v>
      </c>
      <c r="AI624" s="87" t="e">
        <f t="shared" si="214"/>
        <v>#VALUE!</v>
      </c>
      <c r="AJ624" s="87" t="e">
        <f t="shared" si="215"/>
        <v>#VALUE!</v>
      </c>
      <c r="AK624" s="144" t="e">
        <f t="shared" si="216"/>
        <v>#VALUE!</v>
      </c>
      <c r="AL624" s="144" t="e">
        <f t="shared" si="217"/>
        <v>#VALUE!</v>
      </c>
    </row>
    <row r="625" spans="1:38" s="77" customFormat="1" x14ac:dyDescent="0.2">
      <c r="A625" s="14"/>
      <c r="B625" s="64"/>
      <c r="C625" s="64"/>
      <c r="D625" s="152"/>
      <c r="E625" s="152"/>
      <c r="F625" s="152"/>
      <c r="G625" s="152"/>
      <c r="H625" s="152"/>
      <c r="I625" s="152"/>
      <c r="J625" s="152"/>
      <c r="K625" s="152"/>
      <c r="L625" s="152"/>
      <c r="M625" s="152"/>
      <c r="N625" s="152"/>
      <c r="O625" s="152"/>
      <c r="P625" s="152"/>
      <c r="Q625" s="152"/>
      <c r="R625" s="152"/>
      <c r="S625" s="66" t="str">
        <f t="shared" si="198"/>
        <v/>
      </c>
      <c r="T625" s="66" t="str">
        <f t="shared" si="199"/>
        <v/>
      </c>
      <c r="U625" s="66" t="str">
        <f t="shared" si="200"/>
        <v/>
      </c>
      <c r="V625" s="66" t="str">
        <f t="shared" si="201"/>
        <v/>
      </c>
      <c r="W625" s="66" t="str">
        <f t="shared" si="202"/>
        <v/>
      </c>
      <c r="X625" s="66" t="str">
        <f t="shared" si="203"/>
        <v/>
      </c>
      <c r="Y625" s="66">
        <f t="shared" si="204"/>
        <v>0</v>
      </c>
      <c r="Z625" s="66">
        <f t="shared" si="205"/>
        <v>0</v>
      </c>
      <c r="AA625" s="66" t="e">
        <f t="shared" si="206"/>
        <v>#VALUE!</v>
      </c>
      <c r="AB625" s="67" t="e">
        <f t="shared" si="207"/>
        <v>#VALUE!</v>
      </c>
      <c r="AC625" s="87" t="e">
        <f t="shared" si="208"/>
        <v>#VALUE!</v>
      </c>
      <c r="AD625" s="87" t="e">
        <f t="shared" si="209"/>
        <v>#VALUE!</v>
      </c>
      <c r="AE625" s="87" t="e">
        <f t="shared" si="210"/>
        <v>#VALUE!</v>
      </c>
      <c r="AF625" s="87" t="e">
        <f t="shared" si="211"/>
        <v>#VALUE!</v>
      </c>
      <c r="AG625" s="67" t="e">
        <f t="shared" si="212"/>
        <v>#VALUE!</v>
      </c>
      <c r="AH625" s="87" t="e">
        <f t="shared" si="213"/>
        <v>#VALUE!</v>
      </c>
      <c r="AI625" s="87" t="e">
        <f t="shared" si="214"/>
        <v>#VALUE!</v>
      </c>
      <c r="AJ625" s="87" t="e">
        <f t="shared" si="215"/>
        <v>#VALUE!</v>
      </c>
      <c r="AK625" s="144" t="e">
        <f t="shared" si="216"/>
        <v>#VALUE!</v>
      </c>
      <c r="AL625" s="144" t="e">
        <f t="shared" si="217"/>
        <v>#VALUE!</v>
      </c>
    </row>
    <row r="626" spans="1:38" s="77" customFormat="1" x14ac:dyDescent="0.2">
      <c r="A626" s="14"/>
      <c r="B626" s="64"/>
      <c r="C626" s="64"/>
      <c r="D626" s="152"/>
      <c r="E626" s="152"/>
      <c r="F626" s="152"/>
      <c r="G626" s="152"/>
      <c r="H626" s="152"/>
      <c r="I626" s="152"/>
      <c r="J626" s="152"/>
      <c r="K626" s="152"/>
      <c r="L626" s="152"/>
      <c r="M626" s="152"/>
      <c r="N626" s="152"/>
      <c r="O626" s="152"/>
      <c r="P626" s="152"/>
      <c r="Q626" s="152"/>
      <c r="R626" s="152"/>
      <c r="S626" s="66" t="str">
        <f t="shared" si="198"/>
        <v/>
      </c>
      <c r="T626" s="66" t="str">
        <f t="shared" si="199"/>
        <v/>
      </c>
      <c r="U626" s="66" t="str">
        <f t="shared" si="200"/>
        <v/>
      </c>
      <c r="V626" s="66" t="str">
        <f t="shared" si="201"/>
        <v/>
      </c>
      <c r="W626" s="66" t="str">
        <f t="shared" si="202"/>
        <v/>
      </c>
      <c r="X626" s="66" t="str">
        <f t="shared" si="203"/>
        <v/>
      </c>
      <c r="Y626" s="66">
        <f t="shared" si="204"/>
        <v>0</v>
      </c>
      <c r="Z626" s="66">
        <f t="shared" si="205"/>
        <v>0</v>
      </c>
      <c r="AA626" s="66" t="e">
        <f t="shared" si="206"/>
        <v>#VALUE!</v>
      </c>
      <c r="AB626" s="67" t="e">
        <f t="shared" si="207"/>
        <v>#VALUE!</v>
      </c>
      <c r="AC626" s="87" t="e">
        <f t="shared" si="208"/>
        <v>#VALUE!</v>
      </c>
      <c r="AD626" s="87" t="e">
        <f t="shared" si="209"/>
        <v>#VALUE!</v>
      </c>
      <c r="AE626" s="87" t="e">
        <f t="shared" si="210"/>
        <v>#VALUE!</v>
      </c>
      <c r="AF626" s="87" t="e">
        <f t="shared" si="211"/>
        <v>#VALUE!</v>
      </c>
      <c r="AG626" s="67" t="e">
        <f t="shared" si="212"/>
        <v>#VALUE!</v>
      </c>
      <c r="AH626" s="87" t="e">
        <f t="shared" si="213"/>
        <v>#VALUE!</v>
      </c>
      <c r="AI626" s="87" t="e">
        <f t="shared" si="214"/>
        <v>#VALUE!</v>
      </c>
      <c r="AJ626" s="87" t="e">
        <f t="shared" si="215"/>
        <v>#VALUE!</v>
      </c>
      <c r="AK626" s="144" t="e">
        <f t="shared" si="216"/>
        <v>#VALUE!</v>
      </c>
      <c r="AL626" s="144" t="e">
        <f t="shared" si="217"/>
        <v>#VALUE!</v>
      </c>
    </row>
    <row r="627" spans="1:38" s="77" customFormat="1" x14ac:dyDescent="0.2">
      <c r="A627" s="14"/>
      <c r="B627" s="64"/>
      <c r="C627" s="64"/>
      <c r="D627" s="152"/>
      <c r="E627" s="152"/>
      <c r="F627" s="152"/>
      <c r="G627" s="152"/>
      <c r="H627" s="152"/>
      <c r="I627" s="152"/>
      <c r="J627" s="152"/>
      <c r="K627" s="152"/>
      <c r="L627" s="152"/>
      <c r="M627" s="152"/>
      <c r="N627" s="152"/>
      <c r="O627" s="152"/>
      <c r="P627" s="152"/>
      <c r="Q627" s="152"/>
      <c r="R627" s="152"/>
      <c r="S627" s="66" t="str">
        <f t="shared" si="198"/>
        <v/>
      </c>
      <c r="T627" s="66" t="str">
        <f t="shared" si="199"/>
        <v/>
      </c>
      <c r="U627" s="66" t="str">
        <f t="shared" si="200"/>
        <v/>
      </c>
      <c r="V627" s="66" t="str">
        <f t="shared" si="201"/>
        <v/>
      </c>
      <c r="W627" s="66" t="str">
        <f t="shared" si="202"/>
        <v/>
      </c>
      <c r="X627" s="66" t="str">
        <f t="shared" si="203"/>
        <v/>
      </c>
      <c r="Y627" s="66">
        <f t="shared" si="204"/>
        <v>0</v>
      </c>
      <c r="Z627" s="66">
        <f t="shared" si="205"/>
        <v>0</v>
      </c>
      <c r="AA627" s="66" t="e">
        <f t="shared" si="206"/>
        <v>#VALUE!</v>
      </c>
      <c r="AB627" s="67" t="e">
        <f t="shared" si="207"/>
        <v>#VALUE!</v>
      </c>
      <c r="AC627" s="87" t="e">
        <f t="shared" si="208"/>
        <v>#VALUE!</v>
      </c>
      <c r="AD627" s="87" t="e">
        <f t="shared" si="209"/>
        <v>#VALUE!</v>
      </c>
      <c r="AE627" s="87" t="e">
        <f t="shared" si="210"/>
        <v>#VALUE!</v>
      </c>
      <c r="AF627" s="87" t="e">
        <f t="shared" si="211"/>
        <v>#VALUE!</v>
      </c>
      <c r="AG627" s="67" t="e">
        <f t="shared" si="212"/>
        <v>#VALUE!</v>
      </c>
      <c r="AH627" s="87" t="e">
        <f t="shared" si="213"/>
        <v>#VALUE!</v>
      </c>
      <c r="AI627" s="87" t="e">
        <f t="shared" si="214"/>
        <v>#VALUE!</v>
      </c>
      <c r="AJ627" s="87" t="e">
        <f t="shared" si="215"/>
        <v>#VALUE!</v>
      </c>
      <c r="AK627" s="144" t="e">
        <f t="shared" si="216"/>
        <v>#VALUE!</v>
      </c>
      <c r="AL627" s="144" t="e">
        <f t="shared" si="217"/>
        <v>#VALUE!</v>
      </c>
    </row>
    <row r="628" spans="1:38" s="77" customFormat="1" x14ac:dyDescent="0.2">
      <c r="A628" s="14"/>
      <c r="B628" s="64"/>
      <c r="C628" s="64"/>
      <c r="D628" s="152"/>
      <c r="E628" s="152"/>
      <c r="F628" s="152"/>
      <c r="G628" s="152"/>
      <c r="H628" s="152"/>
      <c r="I628" s="152"/>
      <c r="J628" s="152"/>
      <c r="K628" s="152"/>
      <c r="L628" s="152"/>
      <c r="M628" s="152"/>
      <c r="N628" s="152"/>
      <c r="O628" s="152"/>
      <c r="P628" s="152"/>
      <c r="Q628" s="152"/>
      <c r="R628" s="152"/>
      <c r="S628" s="66" t="str">
        <f t="shared" si="198"/>
        <v/>
      </c>
      <c r="T628" s="66" t="str">
        <f t="shared" si="199"/>
        <v/>
      </c>
      <c r="U628" s="66" t="str">
        <f t="shared" si="200"/>
        <v/>
      </c>
      <c r="V628" s="66" t="str">
        <f t="shared" si="201"/>
        <v/>
      </c>
      <c r="W628" s="66" t="str">
        <f t="shared" si="202"/>
        <v/>
      </c>
      <c r="X628" s="66" t="str">
        <f t="shared" si="203"/>
        <v/>
      </c>
      <c r="Y628" s="66">
        <f t="shared" si="204"/>
        <v>0</v>
      </c>
      <c r="Z628" s="66">
        <f t="shared" si="205"/>
        <v>0</v>
      </c>
      <c r="AA628" s="66" t="e">
        <f t="shared" si="206"/>
        <v>#VALUE!</v>
      </c>
      <c r="AB628" s="67" t="e">
        <f t="shared" si="207"/>
        <v>#VALUE!</v>
      </c>
      <c r="AC628" s="87" t="e">
        <f t="shared" si="208"/>
        <v>#VALUE!</v>
      </c>
      <c r="AD628" s="87" t="e">
        <f t="shared" si="209"/>
        <v>#VALUE!</v>
      </c>
      <c r="AE628" s="87" t="e">
        <f t="shared" si="210"/>
        <v>#VALUE!</v>
      </c>
      <c r="AF628" s="87" t="e">
        <f t="shared" si="211"/>
        <v>#VALUE!</v>
      </c>
      <c r="AG628" s="67" t="e">
        <f t="shared" si="212"/>
        <v>#VALUE!</v>
      </c>
      <c r="AH628" s="87" t="e">
        <f t="shared" si="213"/>
        <v>#VALUE!</v>
      </c>
      <c r="AI628" s="87" t="e">
        <f t="shared" si="214"/>
        <v>#VALUE!</v>
      </c>
      <c r="AJ628" s="87" t="e">
        <f t="shared" si="215"/>
        <v>#VALUE!</v>
      </c>
      <c r="AK628" s="144" t="e">
        <f t="shared" si="216"/>
        <v>#VALUE!</v>
      </c>
      <c r="AL628" s="144" t="e">
        <f t="shared" si="217"/>
        <v>#VALUE!</v>
      </c>
    </row>
    <row r="629" spans="1:38" s="77" customFormat="1" x14ac:dyDescent="0.2">
      <c r="A629" s="14"/>
      <c r="B629" s="64"/>
      <c r="C629" s="64"/>
      <c r="D629" s="152"/>
      <c r="E629" s="152"/>
      <c r="F629" s="152"/>
      <c r="G629" s="152"/>
      <c r="H629" s="152"/>
      <c r="I629" s="152"/>
      <c r="J629" s="152"/>
      <c r="K629" s="152"/>
      <c r="L629" s="152"/>
      <c r="M629" s="152"/>
      <c r="N629" s="152"/>
      <c r="O629" s="152"/>
      <c r="P629" s="152"/>
      <c r="Q629" s="152"/>
      <c r="R629" s="152"/>
      <c r="S629" s="66" t="str">
        <f t="shared" si="198"/>
        <v/>
      </c>
      <c r="T629" s="66" t="str">
        <f t="shared" si="199"/>
        <v/>
      </c>
      <c r="U629" s="66" t="str">
        <f t="shared" si="200"/>
        <v/>
      </c>
      <c r="V629" s="66" t="str">
        <f t="shared" si="201"/>
        <v/>
      </c>
      <c r="W629" s="66" t="str">
        <f t="shared" si="202"/>
        <v/>
      </c>
      <c r="X629" s="66" t="str">
        <f t="shared" si="203"/>
        <v/>
      </c>
      <c r="Y629" s="66">
        <f t="shared" si="204"/>
        <v>0</v>
      </c>
      <c r="Z629" s="66">
        <f t="shared" si="205"/>
        <v>0</v>
      </c>
      <c r="AA629" s="66" t="e">
        <f t="shared" si="206"/>
        <v>#VALUE!</v>
      </c>
      <c r="AB629" s="67" t="e">
        <f t="shared" si="207"/>
        <v>#VALUE!</v>
      </c>
      <c r="AC629" s="87" t="e">
        <f t="shared" si="208"/>
        <v>#VALUE!</v>
      </c>
      <c r="AD629" s="87" t="e">
        <f t="shared" si="209"/>
        <v>#VALUE!</v>
      </c>
      <c r="AE629" s="87" t="e">
        <f t="shared" si="210"/>
        <v>#VALUE!</v>
      </c>
      <c r="AF629" s="87" t="e">
        <f t="shared" si="211"/>
        <v>#VALUE!</v>
      </c>
      <c r="AG629" s="67" t="e">
        <f t="shared" si="212"/>
        <v>#VALUE!</v>
      </c>
      <c r="AH629" s="87" t="e">
        <f t="shared" si="213"/>
        <v>#VALUE!</v>
      </c>
      <c r="AI629" s="87" t="e">
        <f t="shared" si="214"/>
        <v>#VALUE!</v>
      </c>
      <c r="AJ629" s="87" t="e">
        <f t="shared" si="215"/>
        <v>#VALUE!</v>
      </c>
      <c r="AK629" s="144" t="e">
        <f t="shared" si="216"/>
        <v>#VALUE!</v>
      </c>
      <c r="AL629" s="144" t="e">
        <f t="shared" si="217"/>
        <v>#VALUE!</v>
      </c>
    </row>
    <row r="630" spans="1:38" s="77" customFormat="1" x14ac:dyDescent="0.2">
      <c r="A630" s="14"/>
      <c r="B630" s="64"/>
      <c r="C630" s="64"/>
      <c r="D630" s="152"/>
      <c r="E630" s="152"/>
      <c r="F630" s="152"/>
      <c r="G630" s="152"/>
      <c r="H630" s="152"/>
      <c r="I630" s="152"/>
      <c r="J630" s="152"/>
      <c r="K630" s="152"/>
      <c r="L630" s="152"/>
      <c r="M630" s="152"/>
      <c r="N630" s="152"/>
      <c r="O630" s="152"/>
      <c r="P630" s="152"/>
      <c r="Q630" s="152"/>
      <c r="R630" s="152"/>
      <c r="S630" s="66" t="str">
        <f t="shared" si="198"/>
        <v/>
      </c>
      <c r="T630" s="66" t="str">
        <f t="shared" si="199"/>
        <v/>
      </c>
      <c r="U630" s="66" t="str">
        <f t="shared" si="200"/>
        <v/>
      </c>
      <c r="V630" s="66" t="str">
        <f t="shared" si="201"/>
        <v/>
      </c>
      <c r="W630" s="66" t="str">
        <f t="shared" si="202"/>
        <v/>
      </c>
      <c r="X630" s="66" t="str">
        <f t="shared" si="203"/>
        <v/>
      </c>
      <c r="Y630" s="66">
        <f t="shared" si="204"/>
        <v>0</v>
      </c>
      <c r="Z630" s="66">
        <f t="shared" si="205"/>
        <v>0</v>
      </c>
      <c r="AA630" s="66" t="e">
        <f t="shared" si="206"/>
        <v>#VALUE!</v>
      </c>
      <c r="AB630" s="67" t="e">
        <f t="shared" si="207"/>
        <v>#VALUE!</v>
      </c>
      <c r="AC630" s="87" t="e">
        <f t="shared" si="208"/>
        <v>#VALUE!</v>
      </c>
      <c r="AD630" s="87" t="e">
        <f t="shared" si="209"/>
        <v>#VALUE!</v>
      </c>
      <c r="AE630" s="87" t="e">
        <f t="shared" si="210"/>
        <v>#VALUE!</v>
      </c>
      <c r="AF630" s="87" t="e">
        <f t="shared" si="211"/>
        <v>#VALUE!</v>
      </c>
      <c r="AG630" s="67" t="e">
        <f t="shared" si="212"/>
        <v>#VALUE!</v>
      </c>
      <c r="AH630" s="87" t="e">
        <f t="shared" si="213"/>
        <v>#VALUE!</v>
      </c>
      <c r="AI630" s="87" t="e">
        <f t="shared" si="214"/>
        <v>#VALUE!</v>
      </c>
      <c r="AJ630" s="87" t="e">
        <f t="shared" si="215"/>
        <v>#VALUE!</v>
      </c>
      <c r="AK630" s="144" t="e">
        <f t="shared" si="216"/>
        <v>#VALUE!</v>
      </c>
      <c r="AL630" s="144" t="e">
        <f t="shared" si="217"/>
        <v>#VALUE!</v>
      </c>
    </row>
    <row r="631" spans="1:38" s="77" customFormat="1" x14ac:dyDescent="0.2">
      <c r="A631" s="14"/>
      <c r="B631" s="64"/>
      <c r="C631" s="64"/>
      <c r="D631" s="152"/>
      <c r="E631" s="152"/>
      <c r="F631" s="152"/>
      <c r="G631" s="152"/>
      <c r="H631" s="152"/>
      <c r="I631" s="152"/>
      <c r="J631" s="152"/>
      <c r="K631" s="152"/>
      <c r="L631" s="152"/>
      <c r="M631" s="152"/>
      <c r="N631" s="152"/>
      <c r="O631" s="152"/>
      <c r="P631" s="152"/>
      <c r="Q631" s="152"/>
      <c r="R631" s="152"/>
      <c r="S631" s="66" t="str">
        <f t="shared" si="198"/>
        <v/>
      </c>
      <c r="T631" s="66" t="str">
        <f t="shared" si="199"/>
        <v/>
      </c>
      <c r="U631" s="66" t="str">
        <f t="shared" si="200"/>
        <v/>
      </c>
      <c r="V631" s="66" t="str">
        <f t="shared" si="201"/>
        <v/>
      </c>
      <c r="W631" s="66" t="str">
        <f t="shared" si="202"/>
        <v/>
      </c>
      <c r="X631" s="66" t="str">
        <f t="shared" si="203"/>
        <v/>
      </c>
      <c r="Y631" s="66">
        <f t="shared" si="204"/>
        <v>0</v>
      </c>
      <c r="Z631" s="66">
        <f t="shared" si="205"/>
        <v>0</v>
      </c>
      <c r="AA631" s="66" t="e">
        <f t="shared" si="206"/>
        <v>#VALUE!</v>
      </c>
      <c r="AB631" s="67" t="e">
        <f t="shared" si="207"/>
        <v>#VALUE!</v>
      </c>
      <c r="AC631" s="87" t="e">
        <f t="shared" si="208"/>
        <v>#VALUE!</v>
      </c>
      <c r="AD631" s="87" t="e">
        <f t="shared" si="209"/>
        <v>#VALUE!</v>
      </c>
      <c r="AE631" s="87" t="e">
        <f t="shared" si="210"/>
        <v>#VALUE!</v>
      </c>
      <c r="AF631" s="87" t="e">
        <f t="shared" si="211"/>
        <v>#VALUE!</v>
      </c>
      <c r="AG631" s="67" t="e">
        <f t="shared" si="212"/>
        <v>#VALUE!</v>
      </c>
      <c r="AH631" s="87" t="e">
        <f t="shared" si="213"/>
        <v>#VALUE!</v>
      </c>
      <c r="AI631" s="87" t="e">
        <f t="shared" si="214"/>
        <v>#VALUE!</v>
      </c>
      <c r="AJ631" s="87" t="e">
        <f t="shared" si="215"/>
        <v>#VALUE!</v>
      </c>
      <c r="AK631" s="144" t="e">
        <f t="shared" si="216"/>
        <v>#VALUE!</v>
      </c>
      <c r="AL631" s="144" t="e">
        <f t="shared" si="217"/>
        <v>#VALUE!</v>
      </c>
    </row>
    <row r="632" spans="1:38" s="77" customFormat="1" x14ac:dyDescent="0.2">
      <c r="A632" s="14"/>
      <c r="B632" s="64"/>
      <c r="C632" s="64"/>
      <c r="D632" s="152"/>
      <c r="E632" s="152"/>
      <c r="F632" s="152"/>
      <c r="G632" s="152"/>
      <c r="H632" s="152"/>
      <c r="I632" s="152"/>
      <c r="J632" s="152"/>
      <c r="K632" s="152"/>
      <c r="L632" s="152"/>
      <c r="M632" s="152"/>
      <c r="N632" s="152"/>
      <c r="O632" s="152"/>
      <c r="P632" s="152"/>
      <c r="Q632" s="152"/>
      <c r="R632" s="152"/>
      <c r="S632" s="66" t="str">
        <f t="shared" si="198"/>
        <v/>
      </c>
      <c r="T632" s="66" t="str">
        <f t="shared" si="199"/>
        <v/>
      </c>
      <c r="U632" s="66" t="str">
        <f t="shared" si="200"/>
        <v/>
      </c>
      <c r="V632" s="66" t="str">
        <f t="shared" si="201"/>
        <v/>
      </c>
      <c r="W632" s="66" t="str">
        <f t="shared" si="202"/>
        <v/>
      </c>
      <c r="X632" s="66" t="str">
        <f t="shared" si="203"/>
        <v/>
      </c>
      <c r="Y632" s="66">
        <f t="shared" si="204"/>
        <v>0</v>
      </c>
      <c r="Z632" s="66">
        <f t="shared" si="205"/>
        <v>0</v>
      </c>
      <c r="AA632" s="66" t="e">
        <f t="shared" si="206"/>
        <v>#VALUE!</v>
      </c>
      <c r="AB632" s="67" t="e">
        <f t="shared" si="207"/>
        <v>#VALUE!</v>
      </c>
      <c r="AC632" s="87" t="e">
        <f t="shared" si="208"/>
        <v>#VALUE!</v>
      </c>
      <c r="AD632" s="87" t="e">
        <f t="shared" si="209"/>
        <v>#VALUE!</v>
      </c>
      <c r="AE632" s="87" t="e">
        <f t="shared" si="210"/>
        <v>#VALUE!</v>
      </c>
      <c r="AF632" s="87" t="e">
        <f t="shared" si="211"/>
        <v>#VALUE!</v>
      </c>
      <c r="AG632" s="67" t="e">
        <f t="shared" si="212"/>
        <v>#VALUE!</v>
      </c>
      <c r="AH632" s="87" t="e">
        <f t="shared" si="213"/>
        <v>#VALUE!</v>
      </c>
      <c r="AI632" s="87" t="e">
        <f t="shared" si="214"/>
        <v>#VALUE!</v>
      </c>
      <c r="AJ632" s="87" t="e">
        <f t="shared" si="215"/>
        <v>#VALUE!</v>
      </c>
      <c r="AK632" s="144" t="e">
        <f t="shared" si="216"/>
        <v>#VALUE!</v>
      </c>
      <c r="AL632" s="144" t="e">
        <f t="shared" si="217"/>
        <v>#VALUE!</v>
      </c>
    </row>
    <row r="633" spans="1:38" s="77" customFormat="1" x14ac:dyDescent="0.2">
      <c r="A633" s="14"/>
      <c r="B633" s="64"/>
      <c r="C633" s="64"/>
      <c r="D633" s="152"/>
      <c r="E633" s="152"/>
      <c r="F633" s="152"/>
      <c r="G633" s="152"/>
      <c r="H633" s="152"/>
      <c r="I633" s="152"/>
      <c r="J633" s="152"/>
      <c r="K633" s="152"/>
      <c r="L633" s="152"/>
      <c r="M633" s="152"/>
      <c r="N633" s="152"/>
      <c r="O633" s="152"/>
      <c r="P633" s="152"/>
      <c r="Q633" s="152"/>
      <c r="R633" s="152"/>
      <c r="S633" s="66" t="str">
        <f t="shared" si="198"/>
        <v/>
      </c>
      <c r="T633" s="66" t="str">
        <f t="shared" si="199"/>
        <v/>
      </c>
      <c r="U633" s="66" t="str">
        <f t="shared" si="200"/>
        <v/>
      </c>
      <c r="V633" s="66" t="str">
        <f t="shared" si="201"/>
        <v/>
      </c>
      <c r="W633" s="66" t="str">
        <f t="shared" si="202"/>
        <v/>
      </c>
      <c r="X633" s="66" t="str">
        <f t="shared" si="203"/>
        <v/>
      </c>
      <c r="Y633" s="66">
        <f t="shared" si="204"/>
        <v>0</v>
      </c>
      <c r="Z633" s="66">
        <f t="shared" si="205"/>
        <v>0</v>
      </c>
      <c r="AA633" s="66" t="e">
        <f t="shared" si="206"/>
        <v>#VALUE!</v>
      </c>
      <c r="AB633" s="67" t="e">
        <f t="shared" si="207"/>
        <v>#VALUE!</v>
      </c>
      <c r="AC633" s="87" t="e">
        <f t="shared" si="208"/>
        <v>#VALUE!</v>
      </c>
      <c r="AD633" s="87" t="e">
        <f t="shared" si="209"/>
        <v>#VALUE!</v>
      </c>
      <c r="AE633" s="87" t="e">
        <f t="shared" si="210"/>
        <v>#VALUE!</v>
      </c>
      <c r="AF633" s="87" t="e">
        <f t="shared" si="211"/>
        <v>#VALUE!</v>
      </c>
      <c r="AG633" s="67" t="e">
        <f t="shared" si="212"/>
        <v>#VALUE!</v>
      </c>
      <c r="AH633" s="87" t="e">
        <f t="shared" si="213"/>
        <v>#VALUE!</v>
      </c>
      <c r="AI633" s="87" t="e">
        <f t="shared" si="214"/>
        <v>#VALUE!</v>
      </c>
      <c r="AJ633" s="87" t="e">
        <f t="shared" si="215"/>
        <v>#VALUE!</v>
      </c>
      <c r="AK633" s="144" t="e">
        <f t="shared" si="216"/>
        <v>#VALUE!</v>
      </c>
      <c r="AL633" s="144" t="e">
        <f t="shared" si="217"/>
        <v>#VALUE!</v>
      </c>
    </row>
    <row r="634" spans="1:38" s="77" customFormat="1" x14ac:dyDescent="0.2">
      <c r="A634" s="14"/>
      <c r="B634" s="64"/>
      <c r="C634" s="64"/>
      <c r="D634" s="152"/>
      <c r="E634" s="152"/>
      <c r="F634" s="152"/>
      <c r="G634" s="152"/>
      <c r="H634" s="152"/>
      <c r="I634" s="152"/>
      <c r="J634" s="152"/>
      <c r="K634" s="152"/>
      <c r="L634" s="152"/>
      <c r="M634" s="152"/>
      <c r="N634" s="152"/>
      <c r="O634" s="152"/>
      <c r="P634" s="152"/>
      <c r="Q634" s="152"/>
      <c r="R634" s="152"/>
      <c r="S634" s="66" t="str">
        <f t="shared" si="198"/>
        <v/>
      </c>
      <c r="T634" s="66" t="str">
        <f t="shared" si="199"/>
        <v/>
      </c>
      <c r="U634" s="66" t="str">
        <f t="shared" si="200"/>
        <v/>
      </c>
      <c r="V634" s="66" t="str">
        <f t="shared" si="201"/>
        <v/>
      </c>
      <c r="W634" s="66" t="str">
        <f t="shared" si="202"/>
        <v/>
      </c>
      <c r="X634" s="66" t="str">
        <f t="shared" si="203"/>
        <v/>
      </c>
      <c r="Y634" s="66">
        <f t="shared" si="204"/>
        <v>0</v>
      </c>
      <c r="Z634" s="66">
        <f t="shared" si="205"/>
        <v>0</v>
      </c>
      <c r="AA634" s="66" t="e">
        <f t="shared" si="206"/>
        <v>#VALUE!</v>
      </c>
      <c r="AB634" s="67" t="e">
        <f t="shared" si="207"/>
        <v>#VALUE!</v>
      </c>
      <c r="AC634" s="87" t="e">
        <f t="shared" si="208"/>
        <v>#VALUE!</v>
      </c>
      <c r="AD634" s="87" t="e">
        <f t="shared" si="209"/>
        <v>#VALUE!</v>
      </c>
      <c r="AE634" s="87" t="e">
        <f t="shared" si="210"/>
        <v>#VALUE!</v>
      </c>
      <c r="AF634" s="87" t="e">
        <f t="shared" si="211"/>
        <v>#VALUE!</v>
      </c>
      <c r="AG634" s="67" t="e">
        <f t="shared" si="212"/>
        <v>#VALUE!</v>
      </c>
      <c r="AH634" s="87" t="e">
        <f t="shared" si="213"/>
        <v>#VALUE!</v>
      </c>
      <c r="AI634" s="87" t="e">
        <f t="shared" si="214"/>
        <v>#VALUE!</v>
      </c>
      <c r="AJ634" s="87" t="e">
        <f t="shared" si="215"/>
        <v>#VALUE!</v>
      </c>
      <c r="AK634" s="144" t="e">
        <f t="shared" si="216"/>
        <v>#VALUE!</v>
      </c>
      <c r="AL634" s="144" t="e">
        <f t="shared" si="217"/>
        <v>#VALUE!</v>
      </c>
    </row>
    <row r="635" spans="1:38" s="77" customFormat="1" x14ac:dyDescent="0.2">
      <c r="A635" s="14"/>
      <c r="B635" s="64"/>
      <c r="C635" s="64"/>
      <c r="D635" s="152"/>
      <c r="E635" s="152"/>
      <c r="F635" s="152"/>
      <c r="G635" s="152"/>
      <c r="H635" s="152"/>
      <c r="I635" s="152"/>
      <c r="J635" s="152"/>
      <c r="K635" s="152"/>
      <c r="L635" s="152"/>
      <c r="M635" s="152"/>
      <c r="N635" s="152"/>
      <c r="O635" s="152"/>
      <c r="P635" s="152"/>
      <c r="Q635" s="152"/>
      <c r="R635" s="152"/>
      <c r="S635" s="66" t="str">
        <f t="shared" si="198"/>
        <v/>
      </c>
      <c r="T635" s="66" t="str">
        <f t="shared" si="199"/>
        <v/>
      </c>
      <c r="U635" s="66" t="str">
        <f t="shared" si="200"/>
        <v/>
      </c>
      <c r="V635" s="66" t="str">
        <f t="shared" si="201"/>
        <v/>
      </c>
      <c r="W635" s="66" t="str">
        <f t="shared" si="202"/>
        <v/>
      </c>
      <c r="X635" s="66" t="str">
        <f t="shared" si="203"/>
        <v/>
      </c>
      <c r="Y635" s="66">
        <f t="shared" si="204"/>
        <v>0</v>
      </c>
      <c r="Z635" s="66">
        <f t="shared" si="205"/>
        <v>0</v>
      </c>
      <c r="AA635" s="66" t="e">
        <f t="shared" si="206"/>
        <v>#VALUE!</v>
      </c>
      <c r="AB635" s="67" t="e">
        <f t="shared" si="207"/>
        <v>#VALUE!</v>
      </c>
      <c r="AC635" s="87" t="e">
        <f t="shared" si="208"/>
        <v>#VALUE!</v>
      </c>
      <c r="AD635" s="87" t="e">
        <f t="shared" si="209"/>
        <v>#VALUE!</v>
      </c>
      <c r="AE635" s="87" t="e">
        <f t="shared" si="210"/>
        <v>#VALUE!</v>
      </c>
      <c r="AF635" s="87" t="e">
        <f t="shared" si="211"/>
        <v>#VALUE!</v>
      </c>
      <c r="AG635" s="67" t="e">
        <f t="shared" si="212"/>
        <v>#VALUE!</v>
      </c>
      <c r="AH635" s="87" t="e">
        <f t="shared" si="213"/>
        <v>#VALUE!</v>
      </c>
      <c r="AI635" s="87" t="e">
        <f t="shared" si="214"/>
        <v>#VALUE!</v>
      </c>
      <c r="AJ635" s="87" t="e">
        <f t="shared" si="215"/>
        <v>#VALUE!</v>
      </c>
      <c r="AK635" s="144" t="e">
        <f t="shared" si="216"/>
        <v>#VALUE!</v>
      </c>
      <c r="AL635" s="144" t="e">
        <f t="shared" si="217"/>
        <v>#VALUE!</v>
      </c>
    </row>
    <row r="636" spans="1:38" s="77" customFormat="1" x14ac:dyDescent="0.2">
      <c r="A636" s="14"/>
      <c r="B636" s="64"/>
      <c r="C636" s="64"/>
      <c r="D636" s="152"/>
      <c r="E636" s="152"/>
      <c r="F636" s="152"/>
      <c r="G636" s="152"/>
      <c r="H636" s="152"/>
      <c r="I636" s="152"/>
      <c r="J636" s="152"/>
      <c r="K636" s="152"/>
      <c r="L636" s="152"/>
      <c r="M636" s="152"/>
      <c r="N636" s="152"/>
      <c r="O636" s="152"/>
      <c r="P636" s="152"/>
      <c r="Q636" s="152"/>
      <c r="R636" s="152"/>
      <c r="S636" s="66" t="str">
        <f t="shared" si="198"/>
        <v/>
      </c>
      <c r="T636" s="66" t="str">
        <f t="shared" si="199"/>
        <v/>
      </c>
      <c r="U636" s="66" t="str">
        <f t="shared" si="200"/>
        <v/>
      </c>
      <c r="V636" s="66" t="str">
        <f t="shared" si="201"/>
        <v/>
      </c>
      <c r="W636" s="66" t="str">
        <f t="shared" si="202"/>
        <v/>
      </c>
      <c r="X636" s="66" t="str">
        <f t="shared" si="203"/>
        <v/>
      </c>
      <c r="Y636" s="66">
        <f t="shared" si="204"/>
        <v>0</v>
      </c>
      <c r="Z636" s="66">
        <f t="shared" si="205"/>
        <v>0</v>
      </c>
      <c r="AA636" s="66" t="e">
        <f t="shared" si="206"/>
        <v>#VALUE!</v>
      </c>
      <c r="AB636" s="67" t="e">
        <f t="shared" si="207"/>
        <v>#VALUE!</v>
      </c>
      <c r="AC636" s="87" t="e">
        <f t="shared" si="208"/>
        <v>#VALUE!</v>
      </c>
      <c r="AD636" s="87" t="e">
        <f t="shared" si="209"/>
        <v>#VALUE!</v>
      </c>
      <c r="AE636" s="87" t="e">
        <f t="shared" si="210"/>
        <v>#VALUE!</v>
      </c>
      <c r="AF636" s="87" t="e">
        <f t="shared" si="211"/>
        <v>#VALUE!</v>
      </c>
      <c r="AG636" s="67" t="e">
        <f t="shared" si="212"/>
        <v>#VALUE!</v>
      </c>
      <c r="AH636" s="87" t="e">
        <f t="shared" si="213"/>
        <v>#VALUE!</v>
      </c>
      <c r="AI636" s="87" t="e">
        <f t="shared" si="214"/>
        <v>#VALUE!</v>
      </c>
      <c r="AJ636" s="87" t="e">
        <f t="shared" si="215"/>
        <v>#VALUE!</v>
      </c>
      <c r="AK636" s="144" t="e">
        <f t="shared" si="216"/>
        <v>#VALUE!</v>
      </c>
      <c r="AL636" s="144" t="e">
        <f t="shared" si="217"/>
        <v>#VALUE!</v>
      </c>
    </row>
    <row r="637" spans="1:38" s="77" customFormat="1" x14ac:dyDescent="0.2">
      <c r="A637" s="14"/>
      <c r="B637" s="64"/>
      <c r="C637" s="64"/>
      <c r="D637" s="152"/>
      <c r="E637" s="152"/>
      <c r="F637" s="152"/>
      <c r="G637" s="152"/>
      <c r="H637" s="152"/>
      <c r="I637" s="152"/>
      <c r="J637" s="152"/>
      <c r="K637" s="152"/>
      <c r="L637" s="152"/>
      <c r="M637" s="152"/>
      <c r="N637" s="152"/>
      <c r="O637" s="152"/>
      <c r="P637" s="152"/>
      <c r="Q637" s="152"/>
      <c r="R637" s="152"/>
      <c r="S637" s="66" t="str">
        <f t="shared" si="198"/>
        <v/>
      </c>
      <c r="T637" s="66" t="str">
        <f t="shared" si="199"/>
        <v/>
      </c>
      <c r="U637" s="66" t="str">
        <f t="shared" si="200"/>
        <v/>
      </c>
      <c r="V637" s="66" t="str">
        <f t="shared" si="201"/>
        <v/>
      </c>
      <c r="W637" s="66" t="str">
        <f t="shared" si="202"/>
        <v/>
      </c>
      <c r="X637" s="66" t="str">
        <f t="shared" si="203"/>
        <v/>
      </c>
      <c r="Y637" s="66">
        <f t="shared" si="204"/>
        <v>0</v>
      </c>
      <c r="Z637" s="66">
        <f t="shared" si="205"/>
        <v>0</v>
      </c>
      <c r="AA637" s="66" t="e">
        <f t="shared" si="206"/>
        <v>#VALUE!</v>
      </c>
      <c r="AB637" s="67" t="e">
        <f t="shared" si="207"/>
        <v>#VALUE!</v>
      </c>
      <c r="AC637" s="87" t="e">
        <f t="shared" si="208"/>
        <v>#VALUE!</v>
      </c>
      <c r="AD637" s="87" t="e">
        <f t="shared" si="209"/>
        <v>#VALUE!</v>
      </c>
      <c r="AE637" s="87" t="e">
        <f t="shared" si="210"/>
        <v>#VALUE!</v>
      </c>
      <c r="AF637" s="87" t="e">
        <f t="shared" si="211"/>
        <v>#VALUE!</v>
      </c>
      <c r="AG637" s="67" t="e">
        <f t="shared" si="212"/>
        <v>#VALUE!</v>
      </c>
      <c r="AH637" s="87" t="e">
        <f t="shared" si="213"/>
        <v>#VALUE!</v>
      </c>
      <c r="AI637" s="87" t="e">
        <f t="shared" si="214"/>
        <v>#VALUE!</v>
      </c>
      <c r="AJ637" s="87" t="e">
        <f t="shared" si="215"/>
        <v>#VALUE!</v>
      </c>
      <c r="AK637" s="144" t="e">
        <f t="shared" si="216"/>
        <v>#VALUE!</v>
      </c>
      <c r="AL637" s="144" t="e">
        <f t="shared" si="217"/>
        <v>#VALUE!</v>
      </c>
    </row>
    <row r="638" spans="1:38" s="77" customFormat="1" x14ac:dyDescent="0.2">
      <c r="A638" s="14"/>
      <c r="B638" s="64"/>
      <c r="C638" s="64"/>
      <c r="D638" s="152"/>
      <c r="E638" s="152"/>
      <c r="F638" s="152"/>
      <c r="G638" s="152"/>
      <c r="H638" s="152"/>
      <c r="I638" s="152"/>
      <c r="J638" s="152"/>
      <c r="K638" s="152"/>
      <c r="L638" s="152"/>
      <c r="M638" s="152"/>
      <c r="N638" s="152"/>
      <c r="O638" s="152"/>
      <c r="P638" s="152"/>
      <c r="Q638" s="152"/>
      <c r="R638" s="152"/>
      <c r="S638" s="66" t="str">
        <f t="shared" si="198"/>
        <v/>
      </c>
      <c r="T638" s="66" t="str">
        <f t="shared" si="199"/>
        <v/>
      </c>
      <c r="U638" s="66" t="str">
        <f t="shared" si="200"/>
        <v/>
      </c>
      <c r="V638" s="66" t="str">
        <f t="shared" si="201"/>
        <v/>
      </c>
      <c r="W638" s="66" t="str">
        <f t="shared" si="202"/>
        <v/>
      </c>
      <c r="X638" s="66" t="str">
        <f t="shared" si="203"/>
        <v/>
      </c>
      <c r="Y638" s="66">
        <f t="shared" si="204"/>
        <v>0</v>
      </c>
      <c r="Z638" s="66">
        <f t="shared" si="205"/>
        <v>0</v>
      </c>
      <c r="AA638" s="66" t="e">
        <f t="shared" si="206"/>
        <v>#VALUE!</v>
      </c>
      <c r="AB638" s="67" t="e">
        <f t="shared" si="207"/>
        <v>#VALUE!</v>
      </c>
      <c r="AC638" s="87" t="e">
        <f t="shared" si="208"/>
        <v>#VALUE!</v>
      </c>
      <c r="AD638" s="87" t="e">
        <f t="shared" si="209"/>
        <v>#VALUE!</v>
      </c>
      <c r="AE638" s="87" t="e">
        <f t="shared" si="210"/>
        <v>#VALUE!</v>
      </c>
      <c r="AF638" s="87" t="e">
        <f t="shared" si="211"/>
        <v>#VALUE!</v>
      </c>
      <c r="AG638" s="67" t="e">
        <f t="shared" si="212"/>
        <v>#VALUE!</v>
      </c>
      <c r="AH638" s="87" t="e">
        <f t="shared" si="213"/>
        <v>#VALUE!</v>
      </c>
      <c r="AI638" s="87" t="e">
        <f t="shared" si="214"/>
        <v>#VALUE!</v>
      </c>
      <c r="AJ638" s="87" t="e">
        <f t="shared" si="215"/>
        <v>#VALUE!</v>
      </c>
      <c r="AK638" s="144" t="e">
        <f t="shared" si="216"/>
        <v>#VALUE!</v>
      </c>
      <c r="AL638" s="144" t="e">
        <f t="shared" si="217"/>
        <v>#VALUE!</v>
      </c>
    </row>
    <row r="639" spans="1:38" s="77" customFormat="1" x14ac:dyDescent="0.2">
      <c r="A639" s="14"/>
      <c r="B639" s="64"/>
      <c r="C639" s="64"/>
      <c r="D639" s="152"/>
      <c r="E639" s="152"/>
      <c r="F639" s="152"/>
      <c r="G639" s="152"/>
      <c r="H639" s="152"/>
      <c r="I639" s="152"/>
      <c r="J639" s="152"/>
      <c r="K639" s="152"/>
      <c r="L639" s="152"/>
      <c r="M639" s="152"/>
      <c r="N639" s="152"/>
      <c r="O639" s="152"/>
      <c r="P639" s="152"/>
      <c r="Q639" s="152"/>
      <c r="R639" s="152"/>
      <c r="S639" s="66" t="str">
        <f t="shared" si="198"/>
        <v/>
      </c>
      <c r="T639" s="66" t="str">
        <f t="shared" si="199"/>
        <v/>
      </c>
      <c r="U639" s="66" t="str">
        <f t="shared" si="200"/>
        <v/>
      </c>
      <c r="V639" s="66" t="str">
        <f t="shared" si="201"/>
        <v/>
      </c>
      <c r="W639" s="66" t="str">
        <f t="shared" si="202"/>
        <v/>
      </c>
      <c r="X639" s="66" t="str">
        <f t="shared" si="203"/>
        <v/>
      </c>
      <c r="Y639" s="66">
        <f t="shared" si="204"/>
        <v>0</v>
      </c>
      <c r="Z639" s="66">
        <f t="shared" si="205"/>
        <v>0</v>
      </c>
      <c r="AA639" s="66" t="e">
        <f t="shared" si="206"/>
        <v>#VALUE!</v>
      </c>
      <c r="AB639" s="67" t="e">
        <f t="shared" si="207"/>
        <v>#VALUE!</v>
      </c>
      <c r="AC639" s="87" t="e">
        <f t="shared" si="208"/>
        <v>#VALUE!</v>
      </c>
      <c r="AD639" s="87" t="e">
        <f t="shared" si="209"/>
        <v>#VALUE!</v>
      </c>
      <c r="AE639" s="87" t="e">
        <f t="shared" si="210"/>
        <v>#VALUE!</v>
      </c>
      <c r="AF639" s="87" t="e">
        <f t="shared" si="211"/>
        <v>#VALUE!</v>
      </c>
      <c r="AG639" s="67" t="e">
        <f t="shared" si="212"/>
        <v>#VALUE!</v>
      </c>
      <c r="AH639" s="87" t="e">
        <f t="shared" si="213"/>
        <v>#VALUE!</v>
      </c>
      <c r="AI639" s="87" t="e">
        <f t="shared" si="214"/>
        <v>#VALUE!</v>
      </c>
      <c r="AJ639" s="87" t="e">
        <f t="shared" si="215"/>
        <v>#VALUE!</v>
      </c>
      <c r="AK639" s="144" t="e">
        <f t="shared" si="216"/>
        <v>#VALUE!</v>
      </c>
      <c r="AL639" s="144" t="e">
        <f t="shared" si="217"/>
        <v>#VALUE!</v>
      </c>
    </row>
    <row r="640" spans="1:38" s="77" customFormat="1" x14ac:dyDescent="0.2">
      <c r="A640" s="14"/>
      <c r="B640" s="64"/>
      <c r="C640" s="64"/>
      <c r="D640" s="152"/>
      <c r="E640" s="152"/>
      <c r="F640" s="152"/>
      <c r="G640" s="152"/>
      <c r="H640" s="152"/>
      <c r="I640" s="152"/>
      <c r="J640" s="152"/>
      <c r="K640" s="152"/>
      <c r="L640" s="152"/>
      <c r="M640" s="152"/>
      <c r="N640" s="152"/>
      <c r="O640" s="152"/>
      <c r="P640" s="152"/>
      <c r="Q640" s="152"/>
      <c r="R640" s="152"/>
      <c r="S640" s="66" t="str">
        <f t="shared" si="198"/>
        <v/>
      </c>
      <c r="T640" s="66" t="str">
        <f t="shared" si="199"/>
        <v/>
      </c>
      <c r="U640" s="66" t="str">
        <f t="shared" si="200"/>
        <v/>
      </c>
      <c r="V640" s="66" t="str">
        <f t="shared" si="201"/>
        <v/>
      </c>
      <c r="W640" s="66" t="str">
        <f t="shared" si="202"/>
        <v/>
      </c>
      <c r="X640" s="66" t="str">
        <f t="shared" si="203"/>
        <v/>
      </c>
      <c r="Y640" s="66">
        <f t="shared" si="204"/>
        <v>0</v>
      </c>
      <c r="Z640" s="66">
        <f t="shared" si="205"/>
        <v>0</v>
      </c>
      <c r="AA640" s="66" t="e">
        <f t="shared" si="206"/>
        <v>#VALUE!</v>
      </c>
      <c r="AB640" s="67" t="e">
        <f t="shared" si="207"/>
        <v>#VALUE!</v>
      </c>
      <c r="AC640" s="87" t="e">
        <f t="shared" si="208"/>
        <v>#VALUE!</v>
      </c>
      <c r="AD640" s="87" t="e">
        <f t="shared" si="209"/>
        <v>#VALUE!</v>
      </c>
      <c r="AE640" s="87" t="e">
        <f t="shared" si="210"/>
        <v>#VALUE!</v>
      </c>
      <c r="AF640" s="87" t="e">
        <f t="shared" si="211"/>
        <v>#VALUE!</v>
      </c>
      <c r="AG640" s="67" t="e">
        <f t="shared" si="212"/>
        <v>#VALUE!</v>
      </c>
      <c r="AH640" s="87" t="e">
        <f t="shared" si="213"/>
        <v>#VALUE!</v>
      </c>
      <c r="AI640" s="87" t="e">
        <f t="shared" si="214"/>
        <v>#VALUE!</v>
      </c>
      <c r="AJ640" s="87" t="e">
        <f t="shared" si="215"/>
        <v>#VALUE!</v>
      </c>
      <c r="AK640" s="144" t="e">
        <f t="shared" si="216"/>
        <v>#VALUE!</v>
      </c>
      <c r="AL640" s="144" t="e">
        <f t="shared" si="217"/>
        <v>#VALUE!</v>
      </c>
    </row>
    <row r="641" spans="1:38" s="77" customFormat="1" x14ac:dyDescent="0.2">
      <c r="A641" s="14"/>
      <c r="B641" s="64"/>
      <c r="C641" s="64"/>
      <c r="D641" s="152"/>
      <c r="E641" s="152"/>
      <c r="F641" s="152"/>
      <c r="G641" s="152"/>
      <c r="H641" s="152"/>
      <c r="I641" s="152"/>
      <c r="J641" s="152"/>
      <c r="K641" s="152"/>
      <c r="L641" s="152"/>
      <c r="M641" s="152"/>
      <c r="N641" s="152"/>
      <c r="O641" s="152"/>
      <c r="P641" s="152"/>
      <c r="Q641" s="152"/>
      <c r="R641" s="152"/>
      <c r="S641" s="66" t="str">
        <f t="shared" si="198"/>
        <v/>
      </c>
      <c r="T641" s="66" t="str">
        <f t="shared" si="199"/>
        <v/>
      </c>
      <c r="U641" s="66" t="str">
        <f t="shared" si="200"/>
        <v/>
      </c>
      <c r="V641" s="66" t="str">
        <f t="shared" si="201"/>
        <v/>
      </c>
      <c r="W641" s="66" t="str">
        <f t="shared" si="202"/>
        <v/>
      </c>
      <c r="X641" s="66" t="str">
        <f t="shared" si="203"/>
        <v/>
      </c>
      <c r="Y641" s="66">
        <f t="shared" si="204"/>
        <v>0</v>
      </c>
      <c r="Z641" s="66">
        <f t="shared" si="205"/>
        <v>0</v>
      </c>
      <c r="AA641" s="66" t="e">
        <f t="shared" si="206"/>
        <v>#VALUE!</v>
      </c>
      <c r="AB641" s="67" t="e">
        <f t="shared" si="207"/>
        <v>#VALUE!</v>
      </c>
      <c r="AC641" s="87" t="e">
        <f t="shared" si="208"/>
        <v>#VALUE!</v>
      </c>
      <c r="AD641" s="87" t="e">
        <f t="shared" si="209"/>
        <v>#VALUE!</v>
      </c>
      <c r="AE641" s="87" t="e">
        <f t="shared" si="210"/>
        <v>#VALUE!</v>
      </c>
      <c r="AF641" s="87" t="e">
        <f t="shared" si="211"/>
        <v>#VALUE!</v>
      </c>
      <c r="AG641" s="67" t="e">
        <f t="shared" si="212"/>
        <v>#VALUE!</v>
      </c>
      <c r="AH641" s="87" t="e">
        <f t="shared" si="213"/>
        <v>#VALUE!</v>
      </c>
      <c r="AI641" s="87" t="e">
        <f t="shared" si="214"/>
        <v>#VALUE!</v>
      </c>
      <c r="AJ641" s="87" t="e">
        <f t="shared" si="215"/>
        <v>#VALUE!</v>
      </c>
      <c r="AK641" s="144" t="e">
        <f t="shared" si="216"/>
        <v>#VALUE!</v>
      </c>
      <c r="AL641" s="144" t="e">
        <f t="shared" si="217"/>
        <v>#VALUE!</v>
      </c>
    </row>
    <row r="642" spans="1:38" s="77" customFormat="1" x14ac:dyDescent="0.2">
      <c r="A642" s="14"/>
      <c r="B642" s="64"/>
      <c r="C642" s="64"/>
      <c r="D642" s="152"/>
      <c r="E642" s="152"/>
      <c r="F642" s="152"/>
      <c r="G642" s="152"/>
      <c r="H642" s="152"/>
      <c r="I642" s="152"/>
      <c r="J642" s="152"/>
      <c r="K642" s="152"/>
      <c r="L642" s="152"/>
      <c r="M642" s="152"/>
      <c r="N642" s="152"/>
      <c r="O642" s="152"/>
      <c r="P642" s="152"/>
      <c r="Q642" s="152"/>
      <c r="R642" s="152"/>
      <c r="S642" s="66" t="str">
        <f t="shared" si="198"/>
        <v/>
      </c>
      <c r="T642" s="66" t="str">
        <f t="shared" si="199"/>
        <v/>
      </c>
      <c r="U642" s="66" t="str">
        <f t="shared" si="200"/>
        <v/>
      </c>
      <c r="V642" s="66" t="str">
        <f t="shared" si="201"/>
        <v/>
      </c>
      <c r="W642" s="66" t="str">
        <f t="shared" si="202"/>
        <v/>
      </c>
      <c r="X642" s="66" t="str">
        <f t="shared" si="203"/>
        <v/>
      </c>
      <c r="Y642" s="66">
        <f t="shared" si="204"/>
        <v>0</v>
      </c>
      <c r="Z642" s="66">
        <f t="shared" si="205"/>
        <v>0</v>
      </c>
      <c r="AA642" s="66" t="e">
        <f t="shared" si="206"/>
        <v>#VALUE!</v>
      </c>
      <c r="AB642" s="67" t="e">
        <f t="shared" si="207"/>
        <v>#VALUE!</v>
      </c>
      <c r="AC642" s="87" t="e">
        <f t="shared" si="208"/>
        <v>#VALUE!</v>
      </c>
      <c r="AD642" s="87" t="e">
        <f t="shared" si="209"/>
        <v>#VALUE!</v>
      </c>
      <c r="AE642" s="87" t="e">
        <f t="shared" si="210"/>
        <v>#VALUE!</v>
      </c>
      <c r="AF642" s="87" t="e">
        <f t="shared" si="211"/>
        <v>#VALUE!</v>
      </c>
      <c r="AG642" s="67" t="e">
        <f t="shared" si="212"/>
        <v>#VALUE!</v>
      </c>
      <c r="AH642" s="87" t="e">
        <f t="shared" si="213"/>
        <v>#VALUE!</v>
      </c>
      <c r="AI642" s="87" t="e">
        <f t="shared" si="214"/>
        <v>#VALUE!</v>
      </c>
      <c r="AJ642" s="87" t="e">
        <f t="shared" si="215"/>
        <v>#VALUE!</v>
      </c>
      <c r="AK642" s="144" t="e">
        <f t="shared" si="216"/>
        <v>#VALUE!</v>
      </c>
      <c r="AL642" s="144" t="e">
        <f t="shared" si="217"/>
        <v>#VALUE!</v>
      </c>
    </row>
    <row r="643" spans="1:38" s="77" customFormat="1" x14ac:dyDescent="0.2">
      <c r="A643" s="14"/>
      <c r="B643" s="64"/>
      <c r="C643" s="64"/>
      <c r="D643" s="152"/>
      <c r="E643" s="152"/>
      <c r="F643" s="152"/>
      <c r="G643" s="152"/>
      <c r="H643" s="152"/>
      <c r="I643" s="152"/>
      <c r="J643" s="152"/>
      <c r="K643" s="152"/>
      <c r="L643" s="152"/>
      <c r="M643" s="152"/>
      <c r="N643" s="152"/>
      <c r="O643" s="152"/>
      <c r="P643" s="152"/>
      <c r="Q643" s="152"/>
      <c r="R643" s="152"/>
      <c r="S643" s="66" t="str">
        <f t="shared" ref="S643:S706" si="218">IFERROR(Q643*(Y643/(Y643+Z643+R643)),"")</f>
        <v/>
      </c>
      <c r="T643" s="66" t="str">
        <f t="shared" ref="T643:T706" si="219">IFERROR(Q643*(Z643/(Y643+Z643+R643)),"")</f>
        <v/>
      </c>
      <c r="U643" s="66" t="str">
        <f t="shared" ref="U643:U706" si="220">IFERROR(Q643*(R643/(Y643+Z643+R643)),"")</f>
        <v/>
      </c>
      <c r="V643" s="66" t="str">
        <f t="shared" ref="V643:V706" si="221">IFERROR(E643+G643+I643+K643+M643+S643+O643,"")</f>
        <v/>
      </c>
      <c r="W643" s="66" t="str">
        <f t="shared" ref="W643:W706" si="222">IFERROR(F643+H643+J643+L643+N643+T643+P643,"")</f>
        <v/>
      </c>
      <c r="X643" s="66" t="str">
        <f t="shared" ref="X643:X706" si="223">IFERROR(R643+U643,"")</f>
        <v/>
      </c>
      <c r="Y643" s="66">
        <f t="shared" ref="Y643:Y706" si="224">E643+G643+I643+K643+M643+O643</f>
        <v>0</v>
      </c>
      <c r="Z643" s="66">
        <f t="shared" ref="Z643:Z706" si="225">F643+H643+J643+L643+N643+P643</f>
        <v>0</v>
      </c>
      <c r="AA643" s="66" t="e">
        <f t="shared" ref="AA643:AA706" si="226">V643+W643+X643</f>
        <v>#VALUE!</v>
      </c>
      <c r="AB643" s="67" t="e">
        <f t="shared" ref="AB643:AB706" si="227">V643/(V643+W643+X643)</f>
        <v>#VALUE!</v>
      </c>
      <c r="AC643" s="87" t="e">
        <f t="shared" ref="AC643:AC706" si="228">W643/(V643+W643+X643)</f>
        <v>#VALUE!</v>
      </c>
      <c r="AD643" s="87" t="e">
        <f t="shared" ref="AD643:AD706" si="229">X643/(V643+W643+X643)</f>
        <v>#VALUE!</v>
      </c>
      <c r="AE643" s="87" t="e">
        <f t="shared" ref="AE643:AE706" si="230">E643/AA643</f>
        <v>#VALUE!</v>
      </c>
      <c r="AF643" s="87" t="e">
        <f t="shared" ref="AF643:AF706" si="231">G643/AA643</f>
        <v>#VALUE!</v>
      </c>
      <c r="AG643" s="67" t="e">
        <f t="shared" ref="AG643:AG706" si="232">I643/AA643</f>
        <v>#VALUE!</v>
      </c>
      <c r="AH643" s="87" t="e">
        <f t="shared" ref="AH643:AH706" si="233">K643/AA643</f>
        <v>#VALUE!</v>
      </c>
      <c r="AI643" s="87" t="e">
        <f t="shared" ref="AI643:AI706" si="234">M643/AA643</f>
        <v>#VALUE!</v>
      </c>
      <c r="AJ643" s="87" t="e">
        <f t="shared" ref="AJ643:AJ706" si="235">Q643/AA643</f>
        <v>#VALUE!</v>
      </c>
      <c r="AK643" s="144" t="e">
        <f t="shared" ref="AK643:AK706" si="236">D643-AA643</f>
        <v>#VALUE!</v>
      </c>
      <c r="AL643" s="144" t="e">
        <f t="shared" ref="AL643:AL706" si="237">AK643/D643*100</f>
        <v>#VALUE!</v>
      </c>
    </row>
    <row r="644" spans="1:38" s="77" customFormat="1" x14ac:dyDescent="0.2">
      <c r="A644" s="14"/>
      <c r="B644" s="64"/>
      <c r="C644" s="64"/>
      <c r="D644" s="152"/>
      <c r="E644" s="152"/>
      <c r="F644" s="152"/>
      <c r="G644" s="152"/>
      <c r="H644" s="152"/>
      <c r="I644" s="152"/>
      <c r="J644" s="152"/>
      <c r="K644" s="152"/>
      <c r="L644" s="152"/>
      <c r="M644" s="152"/>
      <c r="N644" s="152"/>
      <c r="O644" s="152"/>
      <c r="P644" s="152"/>
      <c r="Q644" s="152"/>
      <c r="R644" s="152"/>
      <c r="S644" s="66" t="str">
        <f t="shared" si="218"/>
        <v/>
      </c>
      <c r="T644" s="66" t="str">
        <f t="shared" si="219"/>
        <v/>
      </c>
      <c r="U644" s="66" t="str">
        <f t="shared" si="220"/>
        <v/>
      </c>
      <c r="V644" s="66" t="str">
        <f t="shared" si="221"/>
        <v/>
      </c>
      <c r="W644" s="66" t="str">
        <f t="shared" si="222"/>
        <v/>
      </c>
      <c r="X644" s="66" t="str">
        <f t="shared" si="223"/>
        <v/>
      </c>
      <c r="Y644" s="66">
        <f t="shared" si="224"/>
        <v>0</v>
      </c>
      <c r="Z644" s="66">
        <f t="shared" si="225"/>
        <v>0</v>
      </c>
      <c r="AA644" s="66" t="e">
        <f t="shared" si="226"/>
        <v>#VALUE!</v>
      </c>
      <c r="AB644" s="67" t="e">
        <f t="shared" si="227"/>
        <v>#VALUE!</v>
      </c>
      <c r="AC644" s="87" t="e">
        <f t="shared" si="228"/>
        <v>#VALUE!</v>
      </c>
      <c r="AD644" s="87" t="e">
        <f t="shared" si="229"/>
        <v>#VALUE!</v>
      </c>
      <c r="AE644" s="87" t="e">
        <f t="shared" si="230"/>
        <v>#VALUE!</v>
      </c>
      <c r="AF644" s="87" t="e">
        <f t="shared" si="231"/>
        <v>#VALUE!</v>
      </c>
      <c r="AG644" s="67" t="e">
        <f t="shared" si="232"/>
        <v>#VALUE!</v>
      </c>
      <c r="AH644" s="87" t="e">
        <f t="shared" si="233"/>
        <v>#VALUE!</v>
      </c>
      <c r="AI644" s="87" t="e">
        <f t="shared" si="234"/>
        <v>#VALUE!</v>
      </c>
      <c r="AJ644" s="87" t="e">
        <f t="shared" si="235"/>
        <v>#VALUE!</v>
      </c>
      <c r="AK644" s="144" t="e">
        <f t="shared" si="236"/>
        <v>#VALUE!</v>
      </c>
      <c r="AL644" s="144" t="e">
        <f t="shared" si="237"/>
        <v>#VALUE!</v>
      </c>
    </row>
    <row r="645" spans="1:38" s="77" customFormat="1" x14ac:dyDescent="0.2">
      <c r="A645" s="14"/>
      <c r="B645" s="64"/>
      <c r="C645" s="64"/>
      <c r="D645" s="152"/>
      <c r="E645" s="152"/>
      <c r="F645" s="152"/>
      <c r="G645" s="152"/>
      <c r="H645" s="152"/>
      <c r="I645" s="152"/>
      <c r="J645" s="152"/>
      <c r="K645" s="152"/>
      <c r="L645" s="152"/>
      <c r="M645" s="152"/>
      <c r="N645" s="152"/>
      <c r="O645" s="152"/>
      <c r="P645" s="152"/>
      <c r="Q645" s="152"/>
      <c r="R645" s="152"/>
      <c r="S645" s="66" t="str">
        <f t="shared" si="218"/>
        <v/>
      </c>
      <c r="T645" s="66" t="str">
        <f t="shared" si="219"/>
        <v/>
      </c>
      <c r="U645" s="66" t="str">
        <f t="shared" si="220"/>
        <v/>
      </c>
      <c r="V645" s="66" t="str">
        <f t="shared" si="221"/>
        <v/>
      </c>
      <c r="W645" s="66" t="str">
        <f t="shared" si="222"/>
        <v/>
      </c>
      <c r="X645" s="66" t="str">
        <f t="shared" si="223"/>
        <v/>
      </c>
      <c r="Y645" s="66">
        <f t="shared" si="224"/>
        <v>0</v>
      </c>
      <c r="Z645" s="66">
        <f t="shared" si="225"/>
        <v>0</v>
      </c>
      <c r="AA645" s="66" t="e">
        <f t="shared" si="226"/>
        <v>#VALUE!</v>
      </c>
      <c r="AB645" s="67" t="e">
        <f t="shared" si="227"/>
        <v>#VALUE!</v>
      </c>
      <c r="AC645" s="87" t="e">
        <f t="shared" si="228"/>
        <v>#VALUE!</v>
      </c>
      <c r="AD645" s="87" t="e">
        <f t="shared" si="229"/>
        <v>#VALUE!</v>
      </c>
      <c r="AE645" s="87" t="e">
        <f t="shared" si="230"/>
        <v>#VALUE!</v>
      </c>
      <c r="AF645" s="87" t="e">
        <f t="shared" si="231"/>
        <v>#VALUE!</v>
      </c>
      <c r="AG645" s="67" t="e">
        <f t="shared" si="232"/>
        <v>#VALUE!</v>
      </c>
      <c r="AH645" s="87" t="e">
        <f t="shared" si="233"/>
        <v>#VALUE!</v>
      </c>
      <c r="AI645" s="87" t="e">
        <f t="shared" si="234"/>
        <v>#VALUE!</v>
      </c>
      <c r="AJ645" s="87" t="e">
        <f t="shared" si="235"/>
        <v>#VALUE!</v>
      </c>
      <c r="AK645" s="144" t="e">
        <f t="shared" si="236"/>
        <v>#VALUE!</v>
      </c>
      <c r="AL645" s="144" t="e">
        <f t="shared" si="237"/>
        <v>#VALUE!</v>
      </c>
    </row>
    <row r="646" spans="1:38" s="77" customFormat="1" x14ac:dyDescent="0.2">
      <c r="A646" s="14"/>
      <c r="B646" s="64"/>
      <c r="C646" s="64"/>
      <c r="D646" s="152"/>
      <c r="E646" s="152"/>
      <c r="F646" s="152"/>
      <c r="G646" s="152"/>
      <c r="H646" s="152"/>
      <c r="I646" s="152"/>
      <c r="J646" s="152"/>
      <c r="K646" s="152"/>
      <c r="L646" s="152"/>
      <c r="M646" s="152"/>
      <c r="N646" s="152"/>
      <c r="O646" s="152"/>
      <c r="P646" s="152"/>
      <c r="Q646" s="152"/>
      <c r="R646" s="152"/>
      <c r="S646" s="66" t="str">
        <f t="shared" si="218"/>
        <v/>
      </c>
      <c r="T646" s="66" t="str">
        <f t="shared" si="219"/>
        <v/>
      </c>
      <c r="U646" s="66" t="str">
        <f t="shared" si="220"/>
        <v/>
      </c>
      <c r="V646" s="66" t="str">
        <f t="shared" si="221"/>
        <v/>
      </c>
      <c r="W646" s="66" t="str">
        <f t="shared" si="222"/>
        <v/>
      </c>
      <c r="X646" s="66" t="str">
        <f t="shared" si="223"/>
        <v/>
      </c>
      <c r="Y646" s="66">
        <f t="shared" si="224"/>
        <v>0</v>
      </c>
      <c r="Z646" s="66">
        <f t="shared" si="225"/>
        <v>0</v>
      </c>
      <c r="AA646" s="66" t="e">
        <f t="shared" si="226"/>
        <v>#VALUE!</v>
      </c>
      <c r="AB646" s="67" t="e">
        <f t="shared" si="227"/>
        <v>#VALUE!</v>
      </c>
      <c r="AC646" s="87" t="e">
        <f t="shared" si="228"/>
        <v>#VALUE!</v>
      </c>
      <c r="AD646" s="87" t="e">
        <f t="shared" si="229"/>
        <v>#VALUE!</v>
      </c>
      <c r="AE646" s="87" t="e">
        <f t="shared" si="230"/>
        <v>#VALUE!</v>
      </c>
      <c r="AF646" s="87" t="e">
        <f t="shared" si="231"/>
        <v>#VALUE!</v>
      </c>
      <c r="AG646" s="67" t="e">
        <f t="shared" si="232"/>
        <v>#VALUE!</v>
      </c>
      <c r="AH646" s="87" t="e">
        <f t="shared" si="233"/>
        <v>#VALUE!</v>
      </c>
      <c r="AI646" s="87" t="e">
        <f t="shared" si="234"/>
        <v>#VALUE!</v>
      </c>
      <c r="AJ646" s="87" t="e">
        <f t="shared" si="235"/>
        <v>#VALUE!</v>
      </c>
      <c r="AK646" s="144" t="e">
        <f t="shared" si="236"/>
        <v>#VALUE!</v>
      </c>
      <c r="AL646" s="144" t="e">
        <f t="shared" si="237"/>
        <v>#VALUE!</v>
      </c>
    </row>
    <row r="647" spans="1:38" s="77" customFormat="1" x14ac:dyDescent="0.2">
      <c r="A647" s="14"/>
      <c r="B647" s="64"/>
      <c r="C647" s="64"/>
      <c r="D647" s="152"/>
      <c r="E647" s="152"/>
      <c r="F647" s="152"/>
      <c r="G647" s="152"/>
      <c r="H647" s="152"/>
      <c r="I647" s="152"/>
      <c r="J647" s="152"/>
      <c r="K647" s="152"/>
      <c r="L647" s="152"/>
      <c r="M647" s="152"/>
      <c r="N647" s="152"/>
      <c r="O647" s="152"/>
      <c r="P647" s="152"/>
      <c r="Q647" s="152"/>
      <c r="R647" s="152"/>
      <c r="S647" s="66" t="str">
        <f t="shared" si="218"/>
        <v/>
      </c>
      <c r="T647" s="66" t="str">
        <f t="shared" si="219"/>
        <v/>
      </c>
      <c r="U647" s="66" t="str">
        <f t="shared" si="220"/>
        <v/>
      </c>
      <c r="V647" s="66" t="str">
        <f t="shared" si="221"/>
        <v/>
      </c>
      <c r="W647" s="66" t="str">
        <f t="shared" si="222"/>
        <v/>
      </c>
      <c r="X647" s="66" t="str">
        <f t="shared" si="223"/>
        <v/>
      </c>
      <c r="Y647" s="66">
        <f t="shared" si="224"/>
        <v>0</v>
      </c>
      <c r="Z647" s="66">
        <f t="shared" si="225"/>
        <v>0</v>
      </c>
      <c r="AA647" s="66" t="e">
        <f t="shared" si="226"/>
        <v>#VALUE!</v>
      </c>
      <c r="AB647" s="67" t="e">
        <f t="shared" si="227"/>
        <v>#VALUE!</v>
      </c>
      <c r="AC647" s="87" t="e">
        <f t="shared" si="228"/>
        <v>#VALUE!</v>
      </c>
      <c r="AD647" s="87" t="e">
        <f t="shared" si="229"/>
        <v>#VALUE!</v>
      </c>
      <c r="AE647" s="87" t="e">
        <f t="shared" si="230"/>
        <v>#VALUE!</v>
      </c>
      <c r="AF647" s="87" t="e">
        <f t="shared" si="231"/>
        <v>#VALUE!</v>
      </c>
      <c r="AG647" s="67" t="e">
        <f t="shared" si="232"/>
        <v>#VALUE!</v>
      </c>
      <c r="AH647" s="87" t="e">
        <f t="shared" si="233"/>
        <v>#VALUE!</v>
      </c>
      <c r="AI647" s="87" t="e">
        <f t="shared" si="234"/>
        <v>#VALUE!</v>
      </c>
      <c r="AJ647" s="87" t="e">
        <f t="shared" si="235"/>
        <v>#VALUE!</v>
      </c>
      <c r="AK647" s="144" t="e">
        <f t="shared" si="236"/>
        <v>#VALUE!</v>
      </c>
      <c r="AL647" s="144" t="e">
        <f t="shared" si="237"/>
        <v>#VALUE!</v>
      </c>
    </row>
    <row r="648" spans="1:38" s="77" customFormat="1" x14ac:dyDescent="0.2">
      <c r="A648" s="14"/>
      <c r="B648" s="64"/>
      <c r="C648" s="64"/>
      <c r="D648" s="152"/>
      <c r="E648" s="152"/>
      <c r="F648" s="152"/>
      <c r="G648" s="152"/>
      <c r="H648" s="152"/>
      <c r="I648" s="152"/>
      <c r="J648" s="152"/>
      <c r="K648" s="152"/>
      <c r="L648" s="152"/>
      <c r="M648" s="152"/>
      <c r="N648" s="152"/>
      <c r="O648" s="152"/>
      <c r="P648" s="152"/>
      <c r="Q648" s="152"/>
      <c r="R648" s="152"/>
      <c r="S648" s="66" t="str">
        <f t="shared" si="218"/>
        <v/>
      </c>
      <c r="T648" s="66" t="str">
        <f t="shared" si="219"/>
        <v/>
      </c>
      <c r="U648" s="66" t="str">
        <f t="shared" si="220"/>
        <v/>
      </c>
      <c r="V648" s="66" t="str">
        <f t="shared" si="221"/>
        <v/>
      </c>
      <c r="W648" s="66" t="str">
        <f t="shared" si="222"/>
        <v/>
      </c>
      <c r="X648" s="66" t="str">
        <f t="shared" si="223"/>
        <v/>
      </c>
      <c r="Y648" s="66">
        <f t="shared" si="224"/>
        <v>0</v>
      </c>
      <c r="Z648" s="66">
        <f t="shared" si="225"/>
        <v>0</v>
      </c>
      <c r="AA648" s="66" t="e">
        <f t="shared" si="226"/>
        <v>#VALUE!</v>
      </c>
      <c r="AB648" s="67" t="e">
        <f t="shared" si="227"/>
        <v>#VALUE!</v>
      </c>
      <c r="AC648" s="87" t="e">
        <f t="shared" si="228"/>
        <v>#VALUE!</v>
      </c>
      <c r="AD648" s="87" t="e">
        <f t="shared" si="229"/>
        <v>#VALUE!</v>
      </c>
      <c r="AE648" s="87" t="e">
        <f t="shared" si="230"/>
        <v>#VALUE!</v>
      </c>
      <c r="AF648" s="87" t="e">
        <f t="shared" si="231"/>
        <v>#VALUE!</v>
      </c>
      <c r="AG648" s="67" t="e">
        <f t="shared" si="232"/>
        <v>#VALUE!</v>
      </c>
      <c r="AH648" s="87" t="e">
        <f t="shared" si="233"/>
        <v>#VALUE!</v>
      </c>
      <c r="AI648" s="87" t="e">
        <f t="shared" si="234"/>
        <v>#VALUE!</v>
      </c>
      <c r="AJ648" s="87" t="e">
        <f t="shared" si="235"/>
        <v>#VALUE!</v>
      </c>
      <c r="AK648" s="144" t="e">
        <f t="shared" si="236"/>
        <v>#VALUE!</v>
      </c>
      <c r="AL648" s="144" t="e">
        <f t="shared" si="237"/>
        <v>#VALUE!</v>
      </c>
    </row>
    <row r="649" spans="1:38" s="77" customFormat="1" x14ac:dyDescent="0.2">
      <c r="A649" s="14"/>
      <c r="B649" s="64"/>
      <c r="C649" s="64"/>
      <c r="D649" s="152"/>
      <c r="E649" s="152"/>
      <c r="F649" s="152"/>
      <c r="G649" s="152"/>
      <c r="H649" s="152"/>
      <c r="I649" s="152"/>
      <c r="J649" s="152"/>
      <c r="K649" s="152"/>
      <c r="L649" s="152"/>
      <c r="M649" s="152"/>
      <c r="N649" s="152"/>
      <c r="O649" s="152"/>
      <c r="P649" s="152"/>
      <c r="Q649" s="152"/>
      <c r="R649" s="152"/>
      <c r="S649" s="66" t="str">
        <f t="shared" si="218"/>
        <v/>
      </c>
      <c r="T649" s="66" t="str">
        <f t="shared" si="219"/>
        <v/>
      </c>
      <c r="U649" s="66" t="str">
        <f t="shared" si="220"/>
        <v/>
      </c>
      <c r="V649" s="66" t="str">
        <f t="shared" si="221"/>
        <v/>
      </c>
      <c r="W649" s="66" t="str">
        <f t="shared" si="222"/>
        <v/>
      </c>
      <c r="X649" s="66" t="str">
        <f t="shared" si="223"/>
        <v/>
      </c>
      <c r="Y649" s="66">
        <f t="shared" si="224"/>
        <v>0</v>
      </c>
      <c r="Z649" s="66">
        <f t="shared" si="225"/>
        <v>0</v>
      </c>
      <c r="AA649" s="66" t="e">
        <f t="shared" si="226"/>
        <v>#VALUE!</v>
      </c>
      <c r="AB649" s="67" t="e">
        <f t="shared" si="227"/>
        <v>#VALUE!</v>
      </c>
      <c r="AC649" s="87" t="e">
        <f t="shared" si="228"/>
        <v>#VALUE!</v>
      </c>
      <c r="AD649" s="87" t="e">
        <f t="shared" si="229"/>
        <v>#VALUE!</v>
      </c>
      <c r="AE649" s="87" t="e">
        <f t="shared" si="230"/>
        <v>#VALUE!</v>
      </c>
      <c r="AF649" s="87" t="e">
        <f t="shared" si="231"/>
        <v>#VALUE!</v>
      </c>
      <c r="AG649" s="67" t="e">
        <f t="shared" si="232"/>
        <v>#VALUE!</v>
      </c>
      <c r="AH649" s="87" t="e">
        <f t="shared" si="233"/>
        <v>#VALUE!</v>
      </c>
      <c r="AI649" s="87" t="e">
        <f t="shared" si="234"/>
        <v>#VALUE!</v>
      </c>
      <c r="AJ649" s="87" t="e">
        <f t="shared" si="235"/>
        <v>#VALUE!</v>
      </c>
      <c r="AK649" s="144" t="e">
        <f t="shared" si="236"/>
        <v>#VALUE!</v>
      </c>
      <c r="AL649" s="144" t="e">
        <f t="shared" si="237"/>
        <v>#VALUE!</v>
      </c>
    </row>
    <row r="650" spans="1:38" s="77" customFormat="1" x14ac:dyDescent="0.2">
      <c r="A650" s="14"/>
      <c r="B650" s="64"/>
      <c r="C650" s="64"/>
      <c r="D650" s="152"/>
      <c r="E650" s="152"/>
      <c r="F650" s="152"/>
      <c r="G650" s="152"/>
      <c r="H650" s="152"/>
      <c r="I650" s="152"/>
      <c r="J650" s="152"/>
      <c r="K650" s="152"/>
      <c r="L650" s="152"/>
      <c r="M650" s="152"/>
      <c r="N650" s="152"/>
      <c r="O650" s="152"/>
      <c r="P650" s="152"/>
      <c r="Q650" s="152"/>
      <c r="R650" s="152"/>
      <c r="S650" s="66" t="str">
        <f t="shared" si="218"/>
        <v/>
      </c>
      <c r="T650" s="66" t="str">
        <f t="shared" si="219"/>
        <v/>
      </c>
      <c r="U650" s="66" t="str">
        <f t="shared" si="220"/>
        <v/>
      </c>
      <c r="V650" s="66" t="str">
        <f t="shared" si="221"/>
        <v/>
      </c>
      <c r="W650" s="66" t="str">
        <f t="shared" si="222"/>
        <v/>
      </c>
      <c r="X650" s="66" t="str">
        <f t="shared" si="223"/>
        <v/>
      </c>
      <c r="Y650" s="66">
        <f t="shared" si="224"/>
        <v>0</v>
      </c>
      <c r="Z650" s="66">
        <f t="shared" si="225"/>
        <v>0</v>
      </c>
      <c r="AA650" s="66" t="e">
        <f t="shared" si="226"/>
        <v>#VALUE!</v>
      </c>
      <c r="AB650" s="67" t="e">
        <f t="shared" si="227"/>
        <v>#VALUE!</v>
      </c>
      <c r="AC650" s="87" t="e">
        <f t="shared" si="228"/>
        <v>#VALUE!</v>
      </c>
      <c r="AD650" s="87" t="e">
        <f t="shared" si="229"/>
        <v>#VALUE!</v>
      </c>
      <c r="AE650" s="87" t="e">
        <f t="shared" si="230"/>
        <v>#VALUE!</v>
      </c>
      <c r="AF650" s="87" t="e">
        <f t="shared" si="231"/>
        <v>#VALUE!</v>
      </c>
      <c r="AG650" s="67" t="e">
        <f t="shared" si="232"/>
        <v>#VALUE!</v>
      </c>
      <c r="AH650" s="87" t="e">
        <f t="shared" si="233"/>
        <v>#VALUE!</v>
      </c>
      <c r="AI650" s="87" t="e">
        <f t="shared" si="234"/>
        <v>#VALUE!</v>
      </c>
      <c r="AJ650" s="87" t="e">
        <f t="shared" si="235"/>
        <v>#VALUE!</v>
      </c>
      <c r="AK650" s="144" t="e">
        <f t="shared" si="236"/>
        <v>#VALUE!</v>
      </c>
      <c r="AL650" s="144" t="e">
        <f t="shared" si="237"/>
        <v>#VALUE!</v>
      </c>
    </row>
    <row r="651" spans="1:38" s="77" customFormat="1" x14ac:dyDescent="0.2">
      <c r="A651" s="14"/>
      <c r="B651" s="64"/>
      <c r="C651" s="64"/>
      <c r="D651" s="152"/>
      <c r="E651" s="152"/>
      <c r="F651" s="152"/>
      <c r="G651" s="152"/>
      <c r="H651" s="152"/>
      <c r="I651" s="152"/>
      <c r="J651" s="152"/>
      <c r="K651" s="152"/>
      <c r="L651" s="152"/>
      <c r="M651" s="152"/>
      <c r="N651" s="152"/>
      <c r="O651" s="152"/>
      <c r="P651" s="152"/>
      <c r="Q651" s="152"/>
      <c r="R651" s="152"/>
      <c r="S651" s="66" t="str">
        <f t="shared" si="218"/>
        <v/>
      </c>
      <c r="T651" s="66" t="str">
        <f t="shared" si="219"/>
        <v/>
      </c>
      <c r="U651" s="66" t="str">
        <f t="shared" si="220"/>
        <v/>
      </c>
      <c r="V651" s="66" t="str">
        <f t="shared" si="221"/>
        <v/>
      </c>
      <c r="W651" s="66" t="str">
        <f t="shared" si="222"/>
        <v/>
      </c>
      <c r="X651" s="66" t="str">
        <f t="shared" si="223"/>
        <v/>
      </c>
      <c r="Y651" s="66">
        <f t="shared" si="224"/>
        <v>0</v>
      </c>
      <c r="Z651" s="66">
        <f t="shared" si="225"/>
        <v>0</v>
      </c>
      <c r="AA651" s="66" t="e">
        <f t="shared" si="226"/>
        <v>#VALUE!</v>
      </c>
      <c r="AB651" s="67" t="e">
        <f t="shared" si="227"/>
        <v>#VALUE!</v>
      </c>
      <c r="AC651" s="87" t="e">
        <f t="shared" si="228"/>
        <v>#VALUE!</v>
      </c>
      <c r="AD651" s="87" t="e">
        <f t="shared" si="229"/>
        <v>#VALUE!</v>
      </c>
      <c r="AE651" s="87" t="e">
        <f t="shared" si="230"/>
        <v>#VALUE!</v>
      </c>
      <c r="AF651" s="87" t="e">
        <f t="shared" si="231"/>
        <v>#VALUE!</v>
      </c>
      <c r="AG651" s="67" t="e">
        <f t="shared" si="232"/>
        <v>#VALUE!</v>
      </c>
      <c r="AH651" s="87" t="e">
        <f t="shared" si="233"/>
        <v>#VALUE!</v>
      </c>
      <c r="AI651" s="87" t="e">
        <f t="shared" si="234"/>
        <v>#VALUE!</v>
      </c>
      <c r="AJ651" s="87" t="e">
        <f t="shared" si="235"/>
        <v>#VALUE!</v>
      </c>
      <c r="AK651" s="144" t="e">
        <f t="shared" si="236"/>
        <v>#VALUE!</v>
      </c>
      <c r="AL651" s="144" t="e">
        <f t="shared" si="237"/>
        <v>#VALUE!</v>
      </c>
    </row>
    <row r="652" spans="1:38" s="77" customFormat="1" x14ac:dyDescent="0.2">
      <c r="A652" s="14"/>
      <c r="B652" s="64"/>
      <c r="C652" s="64"/>
      <c r="D652" s="152"/>
      <c r="E652" s="152"/>
      <c r="F652" s="152"/>
      <c r="G652" s="152"/>
      <c r="H652" s="152"/>
      <c r="I652" s="152"/>
      <c r="J652" s="152"/>
      <c r="K652" s="152"/>
      <c r="L652" s="152"/>
      <c r="M652" s="152"/>
      <c r="N652" s="152"/>
      <c r="O652" s="152"/>
      <c r="P652" s="152"/>
      <c r="Q652" s="152"/>
      <c r="R652" s="152"/>
      <c r="S652" s="66" t="str">
        <f t="shared" si="218"/>
        <v/>
      </c>
      <c r="T652" s="66" t="str">
        <f t="shared" si="219"/>
        <v/>
      </c>
      <c r="U652" s="66" t="str">
        <f t="shared" si="220"/>
        <v/>
      </c>
      <c r="V652" s="66" t="str">
        <f t="shared" si="221"/>
        <v/>
      </c>
      <c r="W652" s="66" t="str">
        <f t="shared" si="222"/>
        <v/>
      </c>
      <c r="X652" s="66" t="str">
        <f t="shared" si="223"/>
        <v/>
      </c>
      <c r="Y652" s="66">
        <f t="shared" si="224"/>
        <v>0</v>
      </c>
      <c r="Z652" s="66">
        <f t="shared" si="225"/>
        <v>0</v>
      </c>
      <c r="AA652" s="66" t="e">
        <f t="shared" si="226"/>
        <v>#VALUE!</v>
      </c>
      <c r="AB652" s="67" t="e">
        <f t="shared" si="227"/>
        <v>#VALUE!</v>
      </c>
      <c r="AC652" s="87" t="e">
        <f t="shared" si="228"/>
        <v>#VALUE!</v>
      </c>
      <c r="AD652" s="87" t="e">
        <f t="shared" si="229"/>
        <v>#VALUE!</v>
      </c>
      <c r="AE652" s="87" t="e">
        <f t="shared" si="230"/>
        <v>#VALUE!</v>
      </c>
      <c r="AF652" s="87" t="e">
        <f t="shared" si="231"/>
        <v>#VALUE!</v>
      </c>
      <c r="AG652" s="67" t="e">
        <f t="shared" si="232"/>
        <v>#VALUE!</v>
      </c>
      <c r="AH652" s="87" t="e">
        <f t="shared" si="233"/>
        <v>#VALUE!</v>
      </c>
      <c r="AI652" s="87" t="e">
        <f t="shared" si="234"/>
        <v>#VALUE!</v>
      </c>
      <c r="AJ652" s="87" t="e">
        <f t="shared" si="235"/>
        <v>#VALUE!</v>
      </c>
      <c r="AK652" s="144" t="e">
        <f t="shared" si="236"/>
        <v>#VALUE!</v>
      </c>
      <c r="AL652" s="144" t="e">
        <f t="shared" si="237"/>
        <v>#VALUE!</v>
      </c>
    </row>
    <row r="653" spans="1:38" s="77" customFormat="1" x14ac:dyDescent="0.2">
      <c r="A653" s="14"/>
      <c r="B653" s="64"/>
      <c r="C653" s="64"/>
      <c r="D653" s="152"/>
      <c r="E653" s="152"/>
      <c r="F653" s="152"/>
      <c r="G653" s="152"/>
      <c r="H653" s="152"/>
      <c r="I653" s="152"/>
      <c r="J653" s="152"/>
      <c r="K653" s="152"/>
      <c r="L653" s="152"/>
      <c r="M653" s="152"/>
      <c r="N653" s="152"/>
      <c r="O653" s="152"/>
      <c r="P653" s="152"/>
      <c r="Q653" s="152"/>
      <c r="R653" s="152"/>
      <c r="S653" s="66" t="str">
        <f t="shared" si="218"/>
        <v/>
      </c>
      <c r="T653" s="66" t="str">
        <f t="shared" si="219"/>
        <v/>
      </c>
      <c r="U653" s="66" t="str">
        <f t="shared" si="220"/>
        <v/>
      </c>
      <c r="V653" s="66" t="str">
        <f t="shared" si="221"/>
        <v/>
      </c>
      <c r="W653" s="66" t="str">
        <f t="shared" si="222"/>
        <v/>
      </c>
      <c r="X653" s="66" t="str">
        <f t="shared" si="223"/>
        <v/>
      </c>
      <c r="Y653" s="66">
        <f t="shared" si="224"/>
        <v>0</v>
      </c>
      <c r="Z653" s="66">
        <f t="shared" si="225"/>
        <v>0</v>
      </c>
      <c r="AA653" s="66" t="e">
        <f t="shared" si="226"/>
        <v>#VALUE!</v>
      </c>
      <c r="AB653" s="67" t="e">
        <f t="shared" si="227"/>
        <v>#VALUE!</v>
      </c>
      <c r="AC653" s="87" t="e">
        <f t="shared" si="228"/>
        <v>#VALUE!</v>
      </c>
      <c r="AD653" s="87" t="e">
        <f t="shared" si="229"/>
        <v>#VALUE!</v>
      </c>
      <c r="AE653" s="87" t="e">
        <f t="shared" si="230"/>
        <v>#VALUE!</v>
      </c>
      <c r="AF653" s="87" t="e">
        <f t="shared" si="231"/>
        <v>#VALUE!</v>
      </c>
      <c r="AG653" s="67" t="e">
        <f t="shared" si="232"/>
        <v>#VALUE!</v>
      </c>
      <c r="AH653" s="87" t="e">
        <f t="shared" si="233"/>
        <v>#VALUE!</v>
      </c>
      <c r="AI653" s="87" t="e">
        <f t="shared" si="234"/>
        <v>#VALUE!</v>
      </c>
      <c r="AJ653" s="87" t="e">
        <f t="shared" si="235"/>
        <v>#VALUE!</v>
      </c>
      <c r="AK653" s="144" t="e">
        <f t="shared" si="236"/>
        <v>#VALUE!</v>
      </c>
      <c r="AL653" s="144" t="e">
        <f t="shared" si="237"/>
        <v>#VALUE!</v>
      </c>
    </row>
    <row r="654" spans="1:38" s="77" customFormat="1" x14ac:dyDescent="0.2">
      <c r="A654" s="14"/>
      <c r="B654" s="64"/>
      <c r="C654" s="64"/>
      <c r="D654" s="152"/>
      <c r="E654" s="152"/>
      <c r="F654" s="152"/>
      <c r="G654" s="152"/>
      <c r="H654" s="152"/>
      <c r="I654" s="152"/>
      <c r="J654" s="152"/>
      <c r="K654" s="152"/>
      <c r="L654" s="152"/>
      <c r="M654" s="152"/>
      <c r="N654" s="152"/>
      <c r="O654" s="152"/>
      <c r="P654" s="152"/>
      <c r="Q654" s="152"/>
      <c r="R654" s="152"/>
      <c r="S654" s="66" t="str">
        <f t="shared" si="218"/>
        <v/>
      </c>
      <c r="T654" s="66" t="str">
        <f t="shared" si="219"/>
        <v/>
      </c>
      <c r="U654" s="66" t="str">
        <f t="shared" si="220"/>
        <v/>
      </c>
      <c r="V654" s="66" t="str">
        <f t="shared" si="221"/>
        <v/>
      </c>
      <c r="W654" s="66" t="str">
        <f t="shared" si="222"/>
        <v/>
      </c>
      <c r="X654" s="66" t="str">
        <f t="shared" si="223"/>
        <v/>
      </c>
      <c r="Y654" s="66">
        <f t="shared" si="224"/>
        <v>0</v>
      </c>
      <c r="Z654" s="66">
        <f t="shared" si="225"/>
        <v>0</v>
      </c>
      <c r="AA654" s="66" t="e">
        <f t="shared" si="226"/>
        <v>#VALUE!</v>
      </c>
      <c r="AB654" s="67" t="e">
        <f t="shared" si="227"/>
        <v>#VALUE!</v>
      </c>
      <c r="AC654" s="87" t="e">
        <f t="shared" si="228"/>
        <v>#VALUE!</v>
      </c>
      <c r="AD654" s="87" t="e">
        <f t="shared" si="229"/>
        <v>#VALUE!</v>
      </c>
      <c r="AE654" s="87" t="e">
        <f t="shared" si="230"/>
        <v>#VALUE!</v>
      </c>
      <c r="AF654" s="87" t="e">
        <f t="shared" si="231"/>
        <v>#VALUE!</v>
      </c>
      <c r="AG654" s="67" t="e">
        <f t="shared" si="232"/>
        <v>#VALUE!</v>
      </c>
      <c r="AH654" s="87" t="e">
        <f t="shared" si="233"/>
        <v>#VALUE!</v>
      </c>
      <c r="AI654" s="87" t="e">
        <f t="shared" si="234"/>
        <v>#VALUE!</v>
      </c>
      <c r="AJ654" s="87" t="e">
        <f t="shared" si="235"/>
        <v>#VALUE!</v>
      </c>
      <c r="AK654" s="144" t="e">
        <f t="shared" si="236"/>
        <v>#VALUE!</v>
      </c>
      <c r="AL654" s="144" t="e">
        <f t="shared" si="237"/>
        <v>#VALUE!</v>
      </c>
    </row>
    <row r="655" spans="1:38" s="77" customFormat="1" x14ac:dyDescent="0.2">
      <c r="A655" s="14"/>
      <c r="B655" s="64"/>
      <c r="C655" s="64"/>
      <c r="D655" s="152"/>
      <c r="E655" s="152"/>
      <c r="F655" s="152"/>
      <c r="G655" s="152"/>
      <c r="H655" s="152"/>
      <c r="I655" s="152"/>
      <c r="J655" s="152"/>
      <c r="K655" s="152"/>
      <c r="L655" s="152"/>
      <c r="M655" s="152"/>
      <c r="N655" s="152"/>
      <c r="O655" s="152"/>
      <c r="P655" s="152"/>
      <c r="Q655" s="152"/>
      <c r="R655" s="152"/>
      <c r="S655" s="66" t="str">
        <f t="shared" si="218"/>
        <v/>
      </c>
      <c r="T655" s="66" t="str">
        <f t="shared" si="219"/>
        <v/>
      </c>
      <c r="U655" s="66" t="str">
        <f t="shared" si="220"/>
        <v/>
      </c>
      <c r="V655" s="66" t="str">
        <f t="shared" si="221"/>
        <v/>
      </c>
      <c r="W655" s="66" t="str">
        <f t="shared" si="222"/>
        <v/>
      </c>
      <c r="X655" s="66" t="str">
        <f t="shared" si="223"/>
        <v/>
      </c>
      <c r="Y655" s="66">
        <f t="shared" si="224"/>
        <v>0</v>
      </c>
      <c r="Z655" s="66">
        <f t="shared" si="225"/>
        <v>0</v>
      </c>
      <c r="AA655" s="66" t="e">
        <f t="shared" si="226"/>
        <v>#VALUE!</v>
      </c>
      <c r="AB655" s="67" t="e">
        <f t="shared" si="227"/>
        <v>#VALUE!</v>
      </c>
      <c r="AC655" s="87" t="e">
        <f t="shared" si="228"/>
        <v>#VALUE!</v>
      </c>
      <c r="AD655" s="87" t="e">
        <f t="shared" si="229"/>
        <v>#VALUE!</v>
      </c>
      <c r="AE655" s="87" t="e">
        <f t="shared" si="230"/>
        <v>#VALUE!</v>
      </c>
      <c r="AF655" s="87" t="e">
        <f t="shared" si="231"/>
        <v>#VALUE!</v>
      </c>
      <c r="AG655" s="67" t="e">
        <f t="shared" si="232"/>
        <v>#VALUE!</v>
      </c>
      <c r="AH655" s="87" t="e">
        <f t="shared" si="233"/>
        <v>#VALUE!</v>
      </c>
      <c r="AI655" s="87" t="e">
        <f t="shared" si="234"/>
        <v>#VALUE!</v>
      </c>
      <c r="AJ655" s="87" t="e">
        <f t="shared" si="235"/>
        <v>#VALUE!</v>
      </c>
      <c r="AK655" s="144" t="e">
        <f t="shared" si="236"/>
        <v>#VALUE!</v>
      </c>
      <c r="AL655" s="144" t="e">
        <f t="shared" si="237"/>
        <v>#VALUE!</v>
      </c>
    </row>
    <row r="656" spans="1:38" s="77" customFormat="1" x14ac:dyDescent="0.2">
      <c r="A656" s="14"/>
      <c r="B656" s="64"/>
      <c r="C656" s="64"/>
      <c r="D656" s="152"/>
      <c r="E656" s="152"/>
      <c r="F656" s="152"/>
      <c r="G656" s="152"/>
      <c r="H656" s="152"/>
      <c r="I656" s="152"/>
      <c r="J656" s="152"/>
      <c r="K656" s="152"/>
      <c r="L656" s="152"/>
      <c r="M656" s="152"/>
      <c r="N656" s="152"/>
      <c r="O656" s="152"/>
      <c r="P656" s="152"/>
      <c r="Q656" s="152"/>
      <c r="R656" s="152"/>
      <c r="S656" s="66" t="str">
        <f t="shared" si="218"/>
        <v/>
      </c>
      <c r="T656" s="66" t="str">
        <f t="shared" si="219"/>
        <v/>
      </c>
      <c r="U656" s="66" t="str">
        <f t="shared" si="220"/>
        <v/>
      </c>
      <c r="V656" s="66" t="str">
        <f t="shared" si="221"/>
        <v/>
      </c>
      <c r="W656" s="66" t="str">
        <f t="shared" si="222"/>
        <v/>
      </c>
      <c r="X656" s="66" t="str">
        <f t="shared" si="223"/>
        <v/>
      </c>
      <c r="Y656" s="66">
        <f t="shared" si="224"/>
        <v>0</v>
      </c>
      <c r="Z656" s="66">
        <f t="shared" si="225"/>
        <v>0</v>
      </c>
      <c r="AA656" s="66" t="e">
        <f t="shared" si="226"/>
        <v>#VALUE!</v>
      </c>
      <c r="AB656" s="67" t="e">
        <f t="shared" si="227"/>
        <v>#VALUE!</v>
      </c>
      <c r="AC656" s="87" t="e">
        <f t="shared" si="228"/>
        <v>#VALUE!</v>
      </c>
      <c r="AD656" s="87" t="e">
        <f t="shared" si="229"/>
        <v>#VALUE!</v>
      </c>
      <c r="AE656" s="87" t="e">
        <f t="shared" si="230"/>
        <v>#VALUE!</v>
      </c>
      <c r="AF656" s="87" t="e">
        <f t="shared" si="231"/>
        <v>#VALUE!</v>
      </c>
      <c r="AG656" s="67" t="e">
        <f t="shared" si="232"/>
        <v>#VALUE!</v>
      </c>
      <c r="AH656" s="87" t="e">
        <f t="shared" si="233"/>
        <v>#VALUE!</v>
      </c>
      <c r="AI656" s="87" t="e">
        <f t="shared" si="234"/>
        <v>#VALUE!</v>
      </c>
      <c r="AJ656" s="87" t="e">
        <f t="shared" si="235"/>
        <v>#VALUE!</v>
      </c>
      <c r="AK656" s="144" t="e">
        <f t="shared" si="236"/>
        <v>#VALUE!</v>
      </c>
      <c r="AL656" s="144" t="e">
        <f t="shared" si="237"/>
        <v>#VALUE!</v>
      </c>
    </row>
    <row r="657" spans="1:38" s="77" customFormat="1" x14ac:dyDescent="0.2">
      <c r="A657" s="14"/>
      <c r="B657" s="64"/>
      <c r="C657" s="64"/>
      <c r="D657" s="152"/>
      <c r="E657" s="152"/>
      <c r="F657" s="152"/>
      <c r="G657" s="152"/>
      <c r="H657" s="152"/>
      <c r="I657" s="152"/>
      <c r="J657" s="152"/>
      <c r="K657" s="152"/>
      <c r="L657" s="152"/>
      <c r="M657" s="152"/>
      <c r="N657" s="152"/>
      <c r="O657" s="152"/>
      <c r="P657" s="152"/>
      <c r="Q657" s="152"/>
      <c r="R657" s="152"/>
      <c r="S657" s="66" t="str">
        <f t="shared" si="218"/>
        <v/>
      </c>
      <c r="T657" s="66" t="str">
        <f t="shared" si="219"/>
        <v/>
      </c>
      <c r="U657" s="66" t="str">
        <f t="shared" si="220"/>
        <v/>
      </c>
      <c r="V657" s="66" t="str">
        <f t="shared" si="221"/>
        <v/>
      </c>
      <c r="W657" s="66" t="str">
        <f t="shared" si="222"/>
        <v/>
      </c>
      <c r="X657" s="66" t="str">
        <f t="shared" si="223"/>
        <v/>
      </c>
      <c r="Y657" s="66">
        <f t="shared" si="224"/>
        <v>0</v>
      </c>
      <c r="Z657" s="66">
        <f t="shared" si="225"/>
        <v>0</v>
      </c>
      <c r="AA657" s="66" t="e">
        <f t="shared" si="226"/>
        <v>#VALUE!</v>
      </c>
      <c r="AB657" s="67" t="e">
        <f t="shared" si="227"/>
        <v>#VALUE!</v>
      </c>
      <c r="AC657" s="87" t="e">
        <f t="shared" si="228"/>
        <v>#VALUE!</v>
      </c>
      <c r="AD657" s="87" t="e">
        <f t="shared" si="229"/>
        <v>#VALUE!</v>
      </c>
      <c r="AE657" s="87" t="e">
        <f t="shared" si="230"/>
        <v>#VALUE!</v>
      </c>
      <c r="AF657" s="87" t="e">
        <f t="shared" si="231"/>
        <v>#VALUE!</v>
      </c>
      <c r="AG657" s="67" t="e">
        <f t="shared" si="232"/>
        <v>#VALUE!</v>
      </c>
      <c r="AH657" s="87" t="e">
        <f t="shared" si="233"/>
        <v>#VALUE!</v>
      </c>
      <c r="AI657" s="87" t="e">
        <f t="shared" si="234"/>
        <v>#VALUE!</v>
      </c>
      <c r="AJ657" s="87" t="e">
        <f t="shared" si="235"/>
        <v>#VALUE!</v>
      </c>
      <c r="AK657" s="144" t="e">
        <f t="shared" si="236"/>
        <v>#VALUE!</v>
      </c>
      <c r="AL657" s="144" t="e">
        <f t="shared" si="237"/>
        <v>#VALUE!</v>
      </c>
    </row>
    <row r="658" spans="1:38" s="77" customFormat="1" x14ac:dyDescent="0.2">
      <c r="A658" s="14"/>
      <c r="B658" s="64"/>
      <c r="C658" s="64"/>
      <c r="D658" s="152"/>
      <c r="E658" s="152"/>
      <c r="F658" s="152"/>
      <c r="G658" s="152"/>
      <c r="H658" s="152"/>
      <c r="I658" s="152"/>
      <c r="J658" s="152"/>
      <c r="K658" s="152"/>
      <c r="L658" s="152"/>
      <c r="M658" s="152"/>
      <c r="N658" s="152"/>
      <c r="O658" s="152"/>
      <c r="P658" s="152"/>
      <c r="Q658" s="152"/>
      <c r="R658" s="152"/>
      <c r="S658" s="66" t="str">
        <f t="shared" si="218"/>
        <v/>
      </c>
      <c r="T658" s="66" t="str">
        <f t="shared" si="219"/>
        <v/>
      </c>
      <c r="U658" s="66" t="str">
        <f t="shared" si="220"/>
        <v/>
      </c>
      <c r="V658" s="66" t="str">
        <f t="shared" si="221"/>
        <v/>
      </c>
      <c r="W658" s="66" t="str">
        <f t="shared" si="222"/>
        <v/>
      </c>
      <c r="X658" s="66" t="str">
        <f t="shared" si="223"/>
        <v/>
      </c>
      <c r="Y658" s="66">
        <f t="shared" si="224"/>
        <v>0</v>
      </c>
      <c r="Z658" s="66">
        <f t="shared" si="225"/>
        <v>0</v>
      </c>
      <c r="AA658" s="66" t="e">
        <f t="shared" si="226"/>
        <v>#VALUE!</v>
      </c>
      <c r="AB658" s="67" t="e">
        <f t="shared" si="227"/>
        <v>#VALUE!</v>
      </c>
      <c r="AC658" s="87" t="e">
        <f t="shared" si="228"/>
        <v>#VALUE!</v>
      </c>
      <c r="AD658" s="87" t="e">
        <f t="shared" si="229"/>
        <v>#VALUE!</v>
      </c>
      <c r="AE658" s="87" t="e">
        <f t="shared" si="230"/>
        <v>#VALUE!</v>
      </c>
      <c r="AF658" s="87" t="e">
        <f t="shared" si="231"/>
        <v>#VALUE!</v>
      </c>
      <c r="AG658" s="67" t="e">
        <f t="shared" si="232"/>
        <v>#VALUE!</v>
      </c>
      <c r="AH658" s="87" t="e">
        <f t="shared" si="233"/>
        <v>#VALUE!</v>
      </c>
      <c r="AI658" s="87" t="e">
        <f t="shared" si="234"/>
        <v>#VALUE!</v>
      </c>
      <c r="AJ658" s="87" t="e">
        <f t="shared" si="235"/>
        <v>#VALUE!</v>
      </c>
      <c r="AK658" s="144" t="e">
        <f t="shared" si="236"/>
        <v>#VALUE!</v>
      </c>
      <c r="AL658" s="144" t="e">
        <f t="shared" si="237"/>
        <v>#VALUE!</v>
      </c>
    </row>
    <row r="659" spans="1:38" s="77" customFormat="1" x14ac:dyDescent="0.2">
      <c r="A659" s="14"/>
      <c r="B659" s="64"/>
      <c r="C659" s="64"/>
      <c r="D659" s="152"/>
      <c r="E659" s="152"/>
      <c r="F659" s="152"/>
      <c r="G659" s="152"/>
      <c r="H659" s="152"/>
      <c r="I659" s="152"/>
      <c r="J659" s="152"/>
      <c r="K659" s="152"/>
      <c r="L659" s="152"/>
      <c r="M659" s="152"/>
      <c r="N659" s="152"/>
      <c r="O659" s="152"/>
      <c r="P659" s="152"/>
      <c r="Q659" s="152"/>
      <c r="R659" s="152"/>
      <c r="S659" s="66" t="str">
        <f t="shared" si="218"/>
        <v/>
      </c>
      <c r="T659" s="66" t="str">
        <f t="shared" si="219"/>
        <v/>
      </c>
      <c r="U659" s="66" t="str">
        <f t="shared" si="220"/>
        <v/>
      </c>
      <c r="V659" s="66" t="str">
        <f t="shared" si="221"/>
        <v/>
      </c>
      <c r="W659" s="66" t="str">
        <f t="shared" si="222"/>
        <v/>
      </c>
      <c r="X659" s="66" t="str">
        <f t="shared" si="223"/>
        <v/>
      </c>
      <c r="Y659" s="66">
        <f t="shared" si="224"/>
        <v>0</v>
      </c>
      <c r="Z659" s="66">
        <f t="shared" si="225"/>
        <v>0</v>
      </c>
      <c r="AA659" s="66" t="e">
        <f t="shared" si="226"/>
        <v>#VALUE!</v>
      </c>
      <c r="AB659" s="67" t="e">
        <f t="shared" si="227"/>
        <v>#VALUE!</v>
      </c>
      <c r="AC659" s="87" t="e">
        <f t="shared" si="228"/>
        <v>#VALUE!</v>
      </c>
      <c r="AD659" s="87" t="e">
        <f t="shared" si="229"/>
        <v>#VALUE!</v>
      </c>
      <c r="AE659" s="87" t="e">
        <f t="shared" si="230"/>
        <v>#VALUE!</v>
      </c>
      <c r="AF659" s="87" t="e">
        <f t="shared" si="231"/>
        <v>#VALUE!</v>
      </c>
      <c r="AG659" s="67" t="e">
        <f t="shared" si="232"/>
        <v>#VALUE!</v>
      </c>
      <c r="AH659" s="87" t="e">
        <f t="shared" si="233"/>
        <v>#VALUE!</v>
      </c>
      <c r="AI659" s="87" t="e">
        <f t="shared" si="234"/>
        <v>#VALUE!</v>
      </c>
      <c r="AJ659" s="87" t="e">
        <f t="shared" si="235"/>
        <v>#VALUE!</v>
      </c>
      <c r="AK659" s="144" t="e">
        <f t="shared" si="236"/>
        <v>#VALUE!</v>
      </c>
      <c r="AL659" s="144" t="e">
        <f t="shared" si="237"/>
        <v>#VALUE!</v>
      </c>
    </row>
    <row r="660" spans="1:38" s="77" customFormat="1" x14ac:dyDescent="0.2">
      <c r="A660" s="14"/>
      <c r="B660" s="64"/>
      <c r="C660" s="64"/>
      <c r="D660" s="152"/>
      <c r="E660" s="152"/>
      <c r="F660" s="152"/>
      <c r="G660" s="152"/>
      <c r="H660" s="152"/>
      <c r="I660" s="152"/>
      <c r="J660" s="152"/>
      <c r="K660" s="152"/>
      <c r="L660" s="152"/>
      <c r="M660" s="152"/>
      <c r="N660" s="152"/>
      <c r="O660" s="152"/>
      <c r="P660" s="152"/>
      <c r="Q660" s="152"/>
      <c r="R660" s="152"/>
      <c r="S660" s="66" t="str">
        <f t="shared" si="218"/>
        <v/>
      </c>
      <c r="T660" s="66" t="str">
        <f t="shared" si="219"/>
        <v/>
      </c>
      <c r="U660" s="66" t="str">
        <f t="shared" si="220"/>
        <v/>
      </c>
      <c r="V660" s="66" t="str">
        <f t="shared" si="221"/>
        <v/>
      </c>
      <c r="W660" s="66" t="str">
        <f t="shared" si="222"/>
        <v/>
      </c>
      <c r="X660" s="66" t="str">
        <f t="shared" si="223"/>
        <v/>
      </c>
      <c r="Y660" s="66">
        <f t="shared" si="224"/>
        <v>0</v>
      </c>
      <c r="Z660" s="66">
        <f t="shared" si="225"/>
        <v>0</v>
      </c>
      <c r="AA660" s="66" t="e">
        <f t="shared" si="226"/>
        <v>#VALUE!</v>
      </c>
      <c r="AB660" s="67" t="e">
        <f t="shared" si="227"/>
        <v>#VALUE!</v>
      </c>
      <c r="AC660" s="87" t="e">
        <f t="shared" si="228"/>
        <v>#VALUE!</v>
      </c>
      <c r="AD660" s="87" t="e">
        <f t="shared" si="229"/>
        <v>#VALUE!</v>
      </c>
      <c r="AE660" s="87" t="e">
        <f t="shared" si="230"/>
        <v>#VALUE!</v>
      </c>
      <c r="AF660" s="87" t="e">
        <f t="shared" si="231"/>
        <v>#VALUE!</v>
      </c>
      <c r="AG660" s="67" t="e">
        <f t="shared" si="232"/>
        <v>#VALUE!</v>
      </c>
      <c r="AH660" s="87" t="e">
        <f t="shared" si="233"/>
        <v>#VALUE!</v>
      </c>
      <c r="AI660" s="87" t="e">
        <f t="shared" si="234"/>
        <v>#VALUE!</v>
      </c>
      <c r="AJ660" s="87" t="e">
        <f t="shared" si="235"/>
        <v>#VALUE!</v>
      </c>
      <c r="AK660" s="144" t="e">
        <f t="shared" si="236"/>
        <v>#VALUE!</v>
      </c>
      <c r="AL660" s="144" t="e">
        <f t="shared" si="237"/>
        <v>#VALUE!</v>
      </c>
    </row>
    <row r="661" spans="1:38" s="77" customFormat="1" x14ac:dyDescent="0.2">
      <c r="A661" s="14"/>
      <c r="B661" s="64"/>
      <c r="C661" s="64"/>
      <c r="D661" s="152"/>
      <c r="E661" s="152"/>
      <c r="F661" s="152"/>
      <c r="G661" s="152"/>
      <c r="H661" s="152"/>
      <c r="I661" s="152"/>
      <c r="J661" s="152"/>
      <c r="K661" s="152"/>
      <c r="L661" s="152"/>
      <c r="M661" s="152"/>
      <c r="N661" s="152"/>
      <c r="O661" s="152"/>
      <c r="P661" s="152"/>
      <c r="Q661" s="152"/>
      <c r="R661" s="152"/>
      <c r="S661" s="66" t="str">
        <f t="shared" si="218"/>
        <v/>
      </c>
      <c r="T661" s="66" t="str">
        <f t="shared" si="219"/>
        <v/>
      </c>
      <c r="U661" s="66" t="str">
        <f t="shared" si="220"/>
        <v/>
      </c>
      <c r="V661" s="66" t="str">
        <f t="shared" si="221"/>
        <v/>
      </c>
      <c r="W661" s="66" t="str">
        <f t="shared" si="222"/>
        <v/>
      </c>
      <c r="X661" s="66" t="str">
        <f t="shared" si="223"/>
        <v/>
      </c>
      <c r="Y661" s="66">
        <f t="shared" si="224"/>
        <v>0</v>
      </c>
      <c r="Z661" s="66">
        <f t="shared" si="225"/>
        <v>0</v>
      </c>
      <c r="AA661" s="66" t="e">
        <f t="shared" si="226"/>
        <v>#VALUE!</v>
      </c>
      <c r="AB661" s="67" t="e">
        <f t="shared" si="227"/>
        <v>#VALUE!</v>
      </c>
      <c r="AC661" s="87" t="e">
        <f t="shared" si="228"/>
        <v>#VALUE!</v>
      </c>
      <c r="AD661" s="87" t="e">
        <f t="shared" si="229"/>
        <v>#VALUE!</v>
      </c>
      <c r="AE661" s="87" t="e">
        <f t="shared" si="230"/>
        <v>#VALUE!</v>
      </c>
      <c r="AF661" s="87" t="e">
        <f t="shared" si="231"/>
        <v>#VALUE!</v>
      </c>
      <c r="AG661" s="67" t="e">
        <f t="shared" si="232"/>
        <v>#VALUE!</v>
      </c>
      <c r="AH661" s="87" t="e">
        <f t="shared" si="233"/>
        <v>#VALUE!</v>
      </c>
      <c r="AI661" s="87" t="e">
        <f t="shared" si="234"/>
        <v>#VALUE!</v>
      </c>
      <c r="AJ661" s="87" t="e">
        <f t="shared" si="235"/>
        <v>#VALUE!</v>
      </c>
      <c r="AK661" s="144" t="e">
        <f t="shared" si="236"/>
        <v>#VALUE!</v>
      </c>
      <c r="AL661" s="144" t="e">
        <f t="shared" si="237"/>
        <v>#VALUE!</v>
      </c>
    </row>
    <row r="662" spans="1:38" s="77" customFormat="1" x14ac:dyDescent="0.2">
      <c r="A662" s="14"/>
      <c r="B662" s="64"/>
      <c r="C662" s="64"/>
      <c r="D662" s="152"/>
      <c r="E662" s="152"/>
      <c r="F662" s="152"/>
      <c r="G662" s="152"/>
      <c r="H662" s="152"/>
      <c r="I662" s="152"/>
      <c r="J662" s="152"/>
      <c r="K662" s="152"/>
      <c r="L662" s="152"/>
      <c r="M662" s="152"/>
      <c r="N662" s="152"/>
      <c r="O662" s="152"/>
      <c r="P662" s="152"/>
      <c r="Q662" s="152"/>
      <c r="R662" s="152"/>
      <c r="S662" s="66" t="str">
        <f t="shared" si="218"/>
        <v/>
      </c>
      <c r="T662" s="66" t="str">
        <f t="shared" si="219"/>
        <v/>
      </c>
      <c r="U662" s="66" t="str">
        <f t="shared" si="220"/>
        <v/>
      </c>
      <c r="V662" s="66" t="str">
        <f t="shared" si="221"/>
        <v/>
      </c>
      <c r="W662" s="66" t="str">
        <f t="shared" si="222"/>
        <v/>
      </c>
      <c r="X662" s="66" t="str">
        <f t="shared" si="223"/>
        <v/>
      </c>
      <c r="Y662" s="66">
        <f t="shared" si="224"/>
        <v>0</v>
      </c>
      <c r="Z662" s="66">
        <f t="shared" si="225"/>
        <v>0</v>
      </c>
      <c r="AA662" s="66" t="e">
        <f t="shared" si="226"/>
        <v>#VALUE!</v>
      </c>
      <c r="AB662" s="67" t="e">
        <f t="shared" si="227"/>
        <v>#VALUE!</v>
      </c>
      <c r="AC662" s="87" t="e">
        <f t="shared" si="228"/>
        <v>#VALUE!</v>
      </c>
      <c r="AD662" s="87" t="e">
        <f t="shared" si="229"/>
        <v>#VALUE!</v>
      </c>
      <c r="AE662" s="87" t="e">
        <f t="shared" si="230"/>
        <v>#VALUE!</v>
      </c>
      <c r="AF662" s="87" t="e">
        <f t="shared" si="231"/>
        <v>#VALUE!</v>
      </c>
      <c r="AG662" s="67" t="e">
        <f t="shared" si="232"/>
        <v>#VALUE!</v>
      </c>
      <c r="AH662" s="87" t="e">
        <f t="shared" si="233"/>
        <v>#VALUE!</v>
      </c>
      <c r="AI662" s="87" t="e">
        <f t="shared" si="234"/>
        <v>#VALUE!</v>
      </c>
      <c r="AJ662" s="87" t="e">
        <f t="shared" si="235"/>
        <v>#VALUE!</v>
      </c>
      <c r="AK662" s="144" t="e">
        <f t="shared" si="236"/>
        <v>#VALUE!</v>
      </c>
      <c r="AL662" s="144" t="e">
        <f t="shared" si="237"/>
        <v>#VALUE!</v>
      </c>
    </row>
    <row r="663" spans="1:38" s="77" customFormat="1" x14ac:dyDescent="0.2">
      <c r="A663" s="14"/>
      <c r="B663" s="64"/>
      <c r="C663" s="64"/>
      <c r="D663" s="152"/>
      <c r="E663" s="152"/>
      <c r="F663" s="152"/>
      <c r="G663" s="152"/>
      <c r="H663" s="152"/>
      <c r="I663" s="152"/>
      <c r="J663" s="152"/>
      <c r="K663" s="152"/>
      <c r="L663" s="152"/>
      <c r="M663" s="152"/>
      <c r="N663" s="152"/>
      <c r="O663" s="152"/>
      <c r="P663" s="152"/>
      <c r="Q663" s="152"/>
      <c r="R663" s="152"/>
      <c r="S663" s="66" t="str">
        <f t="shared" si="218"/>
        <v/>
      </c>
      <c r="T663" s="66" t="str">
        <f t="shared" si="219"/>
        <v/>
      </c>
      <c r="U663" s="66" t="str">
        <f t="shared" si="220"/>
        <v/>
      </c>
      <c r="V663" s="66" t="str">
        <f t="shared" si="221"/>
        <v/>
      </c>
      <c r="W663" s="66" t="str">
        <f t="shared" si="222"/>
        <v/>
      </c>
      <c r="X663" s="66" t="str">
        <f t="shared" si="223"/>
        <v/>
      </c>
      <c r="Y663" s="66">
        <f t="shared" si="224"/>
        <v>0</v>
      </c>
      <c r="Z663" s="66">
        <f t="shared" si="225"/>
        <v>0</v>
      </c>
      <c r="AA663" s="66" t="e">
        <f t="shared" si="226"/>
        <v>#VALUE!</v>
      </c>
      <c r="AB663" s="67" t="e">
        <f t="shared" si="227"/>
        <v>#VALUE!</v>
      </c>
      <c r="AC663" s="87" t="e">
        <f t="shared" si="228"/>
        <v>#VALUE!</v>
      </c>
      <c r="AD663" s="87" t="e">
        <f t="shared" si="229"/>
        <v>#VALUE!</v>
      </c>
      <c r="AE663" s="87" t="e">
        <f t="shared" si="230"/>
        <v>#VALUE!</v>
      </c>
      <c r="AF663" s="87" t="e">
        <f t="shared" si="231"/>
        <v>#VALUE!</v>
      </c>
      <c r="AG663" s="67" t="e">
        <f t="shared" si="232"/>
        <v>#VALUE!</v>
      </c>
      <c r="AH663" s="87" t="e">
        <f t="shared" si="233"/>
        <v>#VALUE!</v>
      </c>
      <c r="AI663" s="87" t="e">
        <f t="shared" si="234"/>
        <v>#VALUE!</v>
      </c>
      <c r="AJ663" s="87" t="e">
        <f t="shared" si="235"/>
        <v>#VALUE!</v>
      </c>
      <c r="AK663" s="144" t="e">
        <f t="shared" si="236"/>
        <v>#VALUE!</v>
      </c>
      <c r="AL663" s="144" t="e">
        <f t="shared" si="237"/>
        <v>#VALUE!</v>
      </c>
    </row>
    <row r="664" spans="1:38" s="77" customFormat="1" x14ac:dyDescent="0.2">
      <c r="A664" s="14"/>
      <c r="B664" s="64"/>
      <c r="C664" s="64"/>
      <c r="D664" s="152"/>
      <c r="E664" s="152"/>
      <c r="F664" s="152"/>
      <c r="G664" s="152"/>
      <c r="H664" s="152"/>
      <c r="I664" s="152"/>
      <c r="J664" s="152"/>
      <c r="K664" s="152"/>
      <c r="L664" s="152"/>
      <c r="M664" s="152"/>
      <c r="N664" s="152"/>
      <c r="O664" s="152"/>
      <c r="P664" s="152"/>
      <c r="Q664" s="152"/>
      <c r="R664" s="152"/>
      <c r="S664" s="66" t="str">
        <f t="shared" si="218"/>
        <v/>
      </c>
      <c r="T664" s="66" t="str">
        <f t="shared" si="219"/>
        <v/>
      </c>
      <c r="U664" s="66" t="str">
        <f t="shared" si="220"/>
        <v/>
      </c>
      <c r="V664" s="66" t="str">
        <f t="shared" si="221"/>
        <v/>
      </c>
      <c r="W664" s="66" t="str">
        <f t="shared" si="222"/>
        <v/>
      </c>
      <c r="X664" s="66" t="str">
        <f t="shared" si="223"/>
        <v/>
      </c>
      <c r="Y664" s="66">
        <f t="shared" si="224"/>
        <v>0</v>
      </c>
      <c r="Z664" s="66">
        <f t="shared" si="225"/>
        <v>0</v>
      </c>
      <c r="AA664" s="66" t="e">
        <f t="shared" si="226"/>
        <v>#VALUE!</v>
      </c>
      <c r="AB664" s="67" t="e">
        <f t="shared" si="227"/>
        <v>#VALUE!</v>
      </c>
      <c r="AC664" s="87" t="e">
        <f t="shared" si="228"/>
        <v>#VALUE!</v>
      </c>
      <c r="AD664" s="87" t="e">
        <f t="shared" si="229"/>
        <v>#VALUE!</v>
      </c>
      <c r="AE664" s="87" t="e">
        <f t="shared" si="230"/>
        <v>#VALUE!</v>
      </c>
      <c r="AF664" s="87" t="e">
        <f t="shared" si="231"/>
        <v>#VALUE!</v>
      </c>
      <c r="AG664" s="67" t="e">
        <f t="shared" si="232"/>
        <v>#VALUE!</v>
      </c>
      <c r="AH664" s="87" t="e">
        <f t="shared" si="233"/>
        <v>#VALUE!</v>
      </c>
      <c r="AI664" s="87" t="e">
        <f t="shared" si="234"/>
        <v>#VALUE!</v>
      </c>
      <c r="AJ664" s="87" t="e">
        <f t="shared" si="235"/>
        <v>#VALUE!</v>
      </c>
      <c r="AK664" s="144" t="e">
        <f t="shared" si="236"/>
        <v>#VALUE!</v>
      </c>
      <c r="AL664" s="144" t="e">
        <f t="shared" si="237"/>
        <v>#VALUE!</v>
      </c>
    </row>
    <row r="665" spans="1:38" s="77" customFormat="1" x14ac:dyDescent="0.2">
      <c r="A665" s="14"/>
      <c r="B665" s="64"/>
      <c r="C665" s="64"/>
      <c r="D665" s="152"/>
      <c r="E665" s="152"/>
      <c r="F665" s="152"/>
      <c r="G665" s="152"/>
      <c r="H665" s="152"/>
      <c r="I665" s="152"/>
      <c r="J665" s="152"/>
      <c r="K665" s="152"/>
      <c r="L665" s="152"/>
      <c r="M665" s="152"/>
      <c r="N665" s="152"/>
      <c r="O665" s="152"/>
      <c r="P665" s="152"/>
      <c r="Q665" s="152"/>
      <c r="R665" s="152"/>
      <c r="S665" s="66" t="str">
        <f t="shared" si="218"/>
        <v/>
      </c>
      <c r="T665" s="66" t="str">
        <f t="shared" si="219"/>
        <v/>
      </c>
      <c r="U665" s="66" t="str">
        <f t="shared" si="220"/>
        <v/>
      </c>
      <c r="V665" s="66" t="str">
        <f t="shared" si="221"/>
        <v/>
      </c>
      <c r="W665" s="66" t="str">
        <f t="shared" si="222"/>
        <v/>
      </c>
      <c r="X665" s="66" t="str">
        <f t="shared" si="223"/>
        <v/>
      </c>
      <c r="Y665" s="66">
        <f t="shared" si="224"/>
        <v>0</v>
      </c>
      <c r="Z665" s="66">
        <f t="shared" si="225"/>
        <v>0</v>
      </c>
      <c r="AA665" s="66" t="e">
        <f t="shared" si="226"/>
        <v>#VALUE!</v>
      </c>
      <c r="AB665" s="67" t="e">
        <f t="shared" si="227"/>
        <v>#VALUE!</v>
      </c>
      <c r="AC665" s="87" t="e">
        <f t="shared" si="228"/>
        <v>#VALUE!</v>
      </c>
      <c r="AD665" s="87" t="e">
        <f t="shared" si="229"/>
        <v>#VALUE!</v>
      </c>
      <c r="AE665" s="87" t="e">
        <f t="shared" si="230"/>
        <v>#VALUE!</v>
      </c>
      <c r="AF665" s="87" t="e">
        <f t="shared" si="231"/>
        <v>#VALUE!</v>
      </c>
      <c r="AG665" s="67" t="e">
        <f t="shared" si="232"/>
        <v>#VALUE!</v>
      </c>
      <c r="AH665" s="87" t="e">
        <f t="shared" si="233"/>
        <v>#VALUE!</v>
      </c>
      <c r="AI665" s="87" t="e">
        <f t="shared" si="234"/>
        <v>#VALUE!</v>
      </c>
      <c r="AJ665" s="87" t="e">
        <f t="shared" si="235"/>
        <v>#VALUE!</v>
      </c>
      <c r="AK665" s="144" t="e">
        <f t="shared" si="236"/>
        <v>#VALUE!</v>
      </c>
      <c r="AL665" s="144" t="e">
        <f t="shared" si="237"/>
        <v>#VALUE!</v>
      </c>
    </row>
    <row r="666" spans="1:38" s="77" customFormat="1" x14ac:dyDescent="0.2">
      <c r="A666" s="14"/>
      <c r="B666" s="64"/>
      <c r="C666" s="64"/>
      <c r="D666" s="152"/>
      <c r="E666" s="152"/>
      <c r="F666" s="152"/>
      <c r="G666" s="152"/>
      <c r="H666" s="152"/>
      <c r="I666" s="152"/>
      <c r="J666" s="152"/>
      <c r="K666" s="152"/>
      <c r="L666" s="152"/>
      <c r="M666" s="152"/>
      <c r="N666" s="152"/>
      <c r="O666" s="152"/>
      <c r="P666" s="152"/>
      <c r="Q666" s="152"/>
      <c r="R666" s="152"/>
      <c r="S666" s="66" t="str">
        <f t="shared" si="218"/>
        <v/>
      </c>
      <c r="T666" s="66" t="str">
        <f t="shared" si="219"/>
        <v/>
      </c>
      <c r="U666" s="66" t="str">
        <f t="shared" si="220"/>
        <v/>
      </c>
      <c r="V666" s="66" t="str">
        <f t="shared" si="221"/>
        <v/>
      </c>
      <c r="W666" s="66" t="str">
        <f t="shared" si="222"/>
        <v/>
      </c>
      <c r="X666" s="66" t="str">
        <f t="shared" si="223"/>
        <v/>
      </c>
      <c r="Y666" s="66">
        <f t="shared" si="224"/>
        <v>0</v>
      </c>
      <c r="Z666" s="66">
        <f t="shared" si="225"/>
        <v>0</v>
      </c>
      <c r="AA666" s="66" t="e">
        <f t="shared" si="226"/>
        <v>#VALUE!</v>
      </c>
      <c r="AB666" s="67" t="e">
        <f t="shared" si="227"/>
        <v>#VALUE!</v>
      </c>
      <c r="AC666" s="87" t="e">
        <f t="shared" si="228"/>
        <v>#VALUE!</v>
      </c>
      <c r="AD666" s="87" t="e">
        <f t="shared" si="229"/>
        <v>#VALUE!</v>
      </c>
      <c r="AE666" s="87" t="e">
        <f t="shared" si="230"/>
        <v>#VALUE!</v>
      </c>
      <c r="AF666" s="87" t="e">
        <f t="shared" si="231"/>
        <v>#VALUE!</v>
      </c>
      <c r="AG666" s="67" t="e">
        <f t="shared" si="232"/>
        <v>#VALUE!</v>
      </c>
      <c r="AH666" s="87" t="e">
        <f t="shared" si="233"/>
        <v>#VALUE!</v>
      </c>
      <c r="AI666" s="87" t="e">
        <f t="shared" si="234"/>
        <v>#VALUE!</v>
      </c>
      <c r="AJ666" s="87" t="e">
        <f t="shared" si="235"/>
        <v>#VALUE!</v>
      </c>
      <c r="AK666" s="144" t="e">
        <f t="shared" si="236"/>
        <v>#VALUE!</v>
      </c>
      <c r="AL666" s="144" t="e">
        <f t="shared" si="237"/>
        <v>#VALUE!</v>
      </c>
    </row>
    <row r="667" spans="1:38" s="77" customFormat="1" x14ac:dyDescent="0.2">
      <c r="A667" s="14"/>
      <c r="B667" s="64"/>
      <c r="C667" s="64"/>
      <c r="D667" s="152"/>
      <c r="E667" s="152"/>
      <c r="F667" s="152"/>
      <c r="G667" s="152"/>
      <c r="H667" s="152"/>
      <c r="I667" s="152"/>
      <c r="J667" s="152"/>
      <c r="K667" s="152"/>
      <c r="L667" s="152"/>
      <c r="M667" s="152"/>
      <c r="N667" s="152"/>
      <c r="O667" s="152"/>
      <c r="P667" s="152"/>
      <c r="Q667" s="152"/>
      <c r="R667" s="152"/>
      <c r="S667" s="66" t="str">
        <f t="shared" si="218"/>
        <v/>
      </c>
      <c r="T667" s="66" t="str">
        <f t="shared" si="219"/>
        <v/>
      </c>
      <c r="U667" s="66" t="str">
        <f t="shared" si="220"/>
        <v/>
      </c>
      <c r="V667" s="66" t="str">
        <f t="shared" si="221"/>
        <v/>
      </c>
      <c r="W667" s="66" t="str">
        <f t="shared" si="222"/>
        <v/>
      </c>
      <c r="X667" s="66" t="str">
        <f t="shared" si="223"/>
        <v/>
      </c>
      <c r="Y667" s="66">
        <f t="shared" si="224"/>
        <v>0</v>
      </c>
      <c r="Z667" s="66">
        <f t="shared" si="225"/>
        <v>0</v>
      </c>
      <c r="AA667" s="66" t="e">
        <f t="shared" si="226"/>
        <v>#VALUE!</v>
      </c>
      <c r="AB667" s="67" t="e">
        <f t="shared" si="227"/>
        <v>#VALUE!</v>
      </c>
      <c r="AC667" s="87" t="e">
        <f t="shared" si="228"/>
        <v>#VALUE!</v>
      </c>
      <c r="AD667" s="87" t="e">
        <f t="shared" si="229"/>
        <v>#VALUE!</v>
      </c>
      <c r="AE667" s="87" t="e">
        <f t="shared" si="230"/>
        <v>#VALUE!</v>
      </c>
      <c r="AF667" s="87" t="e">
        <f t="shared" si="231"/>
        <v>#VALUE!</v>
      </c>
      <c r="AG667" s="67" t="e">
        <f t="shared" si="232"/>
        <v>#VALUE!</v>
      </c>
      <c r="AH667" s="87" t="e">
        <f t="shared" si="233"/>
        <v>#VALUE!</v>
      </c>
      <c r="AI667" s="87" t="e">
        <f t="shared" si="234"/>
        <v>#VALUE!</v>
      </c>
      <c r="AJ667" s="87" t="e">
        <f t="shared" si="235"/>
        <v>#VALUE!</v>
      </c>
      <c r="AK667" s="144" t="e">
        <f t="shared" si="236"/>
        <v>#VALUE!</v>
      </c>
      <c r="AL667" s="144" t="e">
        <f t="shared" si="237"/>
        <v>#VALUE!</v>
      </c>
    </row>
    <row r="668" spans="1:38" s="77" customFormat="1" x14ac:dyDescent="0.2">
      <c r="A668" s="14"/>
      <c r="B668" s="64"/>
      <c r="C668" s="64"/>
      <c r="D668" s="152"/>
      <c r="E668" s="152"/>
      <c r="F668" s="152"/>
      <c r="G668" s="152"/>
      <c r="H668" s="152"/>
      <c r="I668" s="152"/>
      <c r="J668" s="152"/>
      <c r="K668" s="152"/>
      <c r="L668" s="152"/>
      <c r="M668" s="152"/>
      <c r="N668" s="152"/>
      <c r="O668" s="152"/>
      <c r="P668" s="152"/>
      <c r="Q668" s="152"/>
      <c r="R668" s="152"/>
      <c r="S668" s="66" t="str">
        <f t="shared" si="218"/>
        <v/>
      </c>
      <c r="T668" s="66" t="str">
        <f t="shared" si="219"/>
        <v/>
      </c>
      <c r="U668" s="66" t="str">
        <f t="shared" si="220"/>
        <v/>
      </c>
      <c r="V668" s="66" t="str">
        <f t="shared" si="221"/>
        <v/>
      </c>
      <c r="W668" s="66" t="str">
        <f t="shared" si="222"/>
        <v/>
      </c>
      <c r="X668" s="66" t="str">
        <f t="shared" si="223"/>
        <v/>
      </c>
      <c r="Y668" s="66">
        <f t="shared" si="224"/>
        <v>0</v>
      </c>
      <c r="Z668" s="66">
        <f t="shared" si="225"/>
        <v>0</v>
      </c>
      <c r="AA668" s="66" t="e">
        <f t="shared" si="226"/>
        <v>#VALUE!</v>
      </c>
      <c r="AB668" s="67" t="e">
        <f t="shared" si="227"/>
        <v>#VALUE!</v>
      </c>
      <c r="AC668" s="87" t="e">
        <f t="shared" si="228"/>
        <v>#VALUE!</v>
      </c>
      <c r="AD668" s="87" t="e">
        <f t="shared" si="229"/>
        <v>#VALUE!</v>
      </c>
      <c r="AE668" s="87" t="e">
        <f t="shared" si="230"/>
        <v>#VALUE!</v>
      </c>
      <c r="AF668" s="87" t="e">
        <f t="shared" si="231"/>
        <v>#VALUE!</v>
      </c>
      <c r="AG668" s="67" t="e">
        <f t="shared" si="232"/>
        <v>#VALUE!</v>
      </c>
      <c r="AH668" s="87" t="e">
        <f t="shared" si="233"/>
        <v>#VALUE!</v>
      </c>
      <c r="AI668" s="87" t="e">
        <f t="shared" si="234"/>
        <v>#VALUE!</v>
      </c>
      <c r="AJ668" s="87" t="e">
        <f t="shared" si="235"/>
        <v>#VALUE!</v>
      </c>
      <c r="AK668" s="144" t="e">
        <f t="shared" si="236"/>
        <v>#VALUE!</v>
      </c>
      <c r="AL668" s="144" t="e">
        <f t="shared" si="237"/>
        <v>#VALUE!</v>
      </c>
    </row>
    <row r="669" spans="1:38" s="77" customFormat="1" x14ac:dyDescent="0.2">
      <c r="A669" s="14"/>
      <c r="B669" s="64"/>
      <c r="C669" s="64"/>
      <c r="D669" s="152"/>
      <c r="E669" s="152"/>
      <c r="F669" s="152"/>
      <c r="G669" s="152"/>
      <c r="H669" s="152"/>
      <c r="I669" s="152"/>
      <c r="J669" s="152"/>
      <c r="K669" s="152"/>
      <c r="L669" s="152"/>
      <c r="M669" s="152"/>
      <c r="N669" s="152"/>
      <c r="O669" s="152"/>
      <c r="P669" s="152"/>
      <c r="Q669" s="152"/>
      <c r="R669" s="152"/>
      <c r="S669" s="66" t="str">
        <f t="shared" si="218"/>
        <v/>
      </c>
      <c r="T669" s="66" t="str">
        <f t="shared" si="219"/>
        <v/>
      </c>
      <c r="U669" s="66" t="str">
        <f t="shared" si="220"/>
        <v/>
      </c>
      <c r="V669" s="66" t="str">
        <f t="shared" si="221"/>
        <v/>
      </c>
      <c r="W669" s="66" t="str">
        <f t="shared" si="222"/>
        <v/>
      </c>
      <c r="X669" s="66" t="str">
        <f t="shared" si="223"/>
        <v/>
      </c>
      <c r="Y669" s="66">
        <f t="shared" si="224"/>
        <v>0</v>
      </c>
      <c r="Z669" s="66">
        <f t="shared" si="225"/>
        <v>0</v>
      </c>
      <c r="AA669" s="66" t="e">
        <f t="shared" si="226"/>
        <v>#VALUE!</v>
      </c>
      <c r="AB669" s="67" t="e">
        <f t="shared" si="227"/>
        <v>#VALUE!</v>
      </c>
      <c r="AC669" s="87" t="e">
        <f t="shared" si="228"/>
        <v>#VALUE!</v>
      </c>
      <c r="AD669" s="87" t="e">
        <f t="shared" si="229"/>
        <v>#VALUE!</v>
      </c>
      <c r="AE669" s="87" t="e">
        <f t="shared" si="230"/>
        <v>#VALUE!</v>
      </c>
      <c r="AF669" s="87" t="e">
        <f t="shared" si="231"/>
        <v>#VALUE!</v>
      </c>
      <c r="AG669" s="67" t="e">
        <f t="shared" si="232"/>
        <v>#VALUE!</v>
      </c>
      <c r="AH669" s="87" t="e">
        <f t="shared" si="233"/>
        <v>#VALUE!</v>
      </c>
      <c r="AI669" s="87" t="e">
        <f t="shared" si="234"/>
        <v>#VALUE!</v>
      </c>
      <c r="AJ669" s="87" t="e">
        <f t="shared" si="235"/>
        <v>#VALUE!</v>
      </c>
      <c r="AK669" s="144" t="e">
        <f t="shared" si="236"/>
        <v>#VALUE!</v>
      </c>
      <c r="AL669" s="144" t="e">
        <f t="shared" si="237"/>
        <v>#VALUE!</v>
      </c>
    </row>
    <row r="670" spans="1:38" s="77" customFormat="1" x14ac:dyDescent="0.2">
      <c r="A670" s="14"/>
      <c r="B670" s="64"/>
      <c r="C670" s="64"/>
      <c r="D670" s="152"/>
      <c r="E670" s="152"/>
      <c r="F670" s="152"/>
      <c r="G670" s="152"/>
      <c r="H670" s="152"/>
      <c r="I670" s="152"/>
      <c r="J670" s="152"/>
      <c r="K670" s="152"/>
      <c r="L670" s="152"/>
      <c r="M670" s="152"/>
      <c r="N670" s="152"/>
      <c r="O670" s="152"/>
      <c r="P670" s="152"/>
      <c r="Q670" s="152"/>
      <c r="R670" s="152"/>
      <c r="S670" s="66" t="str">
        <f t="shared" si="218"/>
        <v/>
      </c>
      <c r="T670" s="66" t="str">
        <f t="shared" si="219"/>
        <v/>
      </c>
      <c r="U670" s="66" t="str">
        <f t="shared" si="220"/>
        <v/>
      </c>
      <c r="V670" s="66" t="str">
        <f t="shared" si="221"/>
        <v/>
      </c>
      <c r="W670" s="66" t="str">
        <f t="shared" si="222"/>
        <v/>
      </c>
      <c r="X670" s="66" t="str">
        <f t="shared" si="223"/>
        <v/>
      </c>
      <c r="Y670" s="66">
        <f t="shared" si="224"/>
        <v>0</v>
      </c>
      <c r="Z670" s="66">
        <f t="shared" si="225"/>
        <v>0</v>
      </c>
      <c r="AA670" s="66" t="e">
        <f t="shared" si="226"/>
        <v>#VALUE!</v>
      </c>
      <c r="AB670" s="67" t="e">
        <f t="shared" si="227"/>
        <v>#VALUE!</v>
      </c>
      <c r="AC670" s="87" t="e">
        <f t="shared" si="228"/>
        <v>#VALUE!</v>
      </c>
      <c r="AD670" s="87" t="e">
        <f t="shared" si="229"/>
        <v>#VALUE!</v>
      </c>
      <c r="AE670" s="87" t="e">
        <f t="shared" si="230"/>
        <v>#VALUE!</v>
      </c>
      <c r="AF670" s="87" t="e">
        <f t="shared" si="231"/>
        <v>#VALUE!</v>
      </c>
      <c r="AG670" s="67" t="e">
        <f t="shared" si="232"/>
        <v>#VALUE!</v>
      </c>
      <c r="AH670" s="87" t="e">
        <f t="shared" si="233"/>
        <v>#VALUE!</v>
      </c>
      <c r="AI670" s="87" t="e">
        <f t="shared" si="234"/>
        <v>#VALUE!</v>
      </c>
      <c r="AJ670" s="87" t="e">
        <f t="shared" si="235"/>
        <v>#VALUE!</v>
      </c>
      <c r="AK670" s="144" t="e">
        <f t="shared" si="236"/>
        <v>#VALUE!</v>
      </c>
      <c r="AL670" s="144" t="e">
        <f t="shared" si="237"/>
        <v>#VALUE!</v>
      </c>
    </row>
    <row r="671" spans="1:38" s="77" customFormat="1" x14ac:dyDescent="0.2">
      <c r="A671" s="14"/>
      <c r="B671" s="64"/>
      <c r="C671" s="64"/>
      <c r="D671" s="152"/>
      <c r="E671" s="152"/>
      <c r="F671" s="152"/>
      <c r="G671" s="152"/>
      <c r="H671" s="152"/>
      <c r="I671" s="152"/>
      <c r="J671" s="152"/>
      <c r="K671" s="152"/>
      <c r="L671" s="152"/>
      <c r="M671" s="152"/>
      <c r="N671" s="152"/>
      <c r="O671" s="152"/>
      <c r="P671" s="152"/>
      <c r="Q671" s="152"/>
      <c r="R671" s="152"/>
      <c r="S671" s="66" t="str">
        <f t="shared" si="218"/>
        <v/>
      </c>
      <c r="T671" s="66" t="str">
        <f t="shared" si="219"/>
        <v/>
      </c>
      <c r="U671" s="66" t="str">
        <f t="shared" si="220"/>
        <v/>
      </c>
      <c r="V671" s="66" t="str">
        <f t="shared" si="221"/>
        <v/>
      </c>
      <c r="W671" s="66" t="str">
        <f t="shared" si="222"/>
        <v/>
      </c>
      <c r="X671" s="66" t="str">
        <f t="shared" si="223"/>
        <v/>
      </c>
      <c r="Y671" s="66">
        <f t="shared" si="224"/>
        <v>0</v>
      </c>
      <c r="Z671" s="66">
        <f t="shared" si="225"/>
        <v>0</v>
      </c>
      <c r="AA671" s="66" t="e">
        <f t="shared" si="226"/>
        <v>#VALUE!</v>
      </c>
      <c r="AB671" s="67" t="e">
        <f t="shared" si="227"/>
        <v>#VALUE!</v>
      </c>
      <c r="AC671" s="87" t="e">
        <f t="shared" si="228"/>
        <v>#VALUE!</v>
      </c>
      <c r="AD671" s="87" t="e">
        <f t="shared" si="229"/>
        <v>#VALUE!</v>
      </c>
      <c r="AE671" s="87" t="e">
        <f t="shared" si="230"/>
        <v>#VALUE!</v>
      </c>
      <c r="AF671" s="87" t="e">
        <f t="shared" si="231"/>
        <v>#VALUE!</v>
      </c>
      <c r="AG671" s="67" t="e">
        <f t="shared" si="232"/>
        <v>#VALUE!</v>
      </c>
      <c r="AH671" s="87" t="e">
        <f t="shared" si="233"/>
        <v>#VALUE!</v>
      </c>
      <c r="AI671" s="87" t="e">
        <f t="shared" si="234"/>
        <v>#VALUE!</v>
      </c>
      <c r="AJ671" s="87" t="e">
        <f t="shared" si="235"/>
        <v>#VALUE!</v>
      </c>
      <c r="AK671" s="144" t="e">
        <f t="shared" si="236"/>
        <v>#VALUE!</v>
      </c>
      <c r="AL671" s="144" t="e">
        <f t="shared" si="237"/>
        <v>#VALUE!</v>
      </c>
    </row>
    <row r="672" spans="1:38" s="77" customFormat="1" x14ac:dyDescent="0.2">
      <c r="A672" s="14"/>
      <c r="B672" s="64"/>
      <c r="C672" s="64"/>
      <c r="D672" s="152"/>
      <c r="E672" s="152"/>
      <c r="F672" s="152"/>
      <c r="G672" s="152"/>
      <c r="H672" s="152"/>
      <c r="I672" s="152"/>
      <c r="J672" s="152"/>
      <c r="K672" s="152"/>
      <c r="L672" s="152"/>
      <c r="M672" s="152"/>
      <c r="N672" s="152"/>
      <c r="O672" s="152"/>
      <c r="P672" s="152"/>
      <c r="Q672" s="152"/>
      <c r="R672" s="152"/>
      <c r="S672" s="66" t="str">
        <f t="shared" si="218"/>
        <v/>
      </c>
      <c r="T672" s="66" t="str">
        <f t="shared" si="219"/>
        <v/>
      </c>
      <c r="U672" s="66" t="str">
        <f t="shared" si="220"/>
        <v/>
      </c>
      <c r="V672" s="66" t="str">
        <f t="shared" si="221"/>
        <v/>
      </c>
      <c r="W672" s="66" t="str">
        <f t="shared" si="222"/>
        <v/>
      </c>
      <c r="X672" s="66" t="str">
        <f t="shared" si="223"/>
        <v/>
      </c>
      <c r="Y672" s="66">
        <f t="shared" si="224"/>
        <v>0</v>
      </c>
      <c r="Z672" s="66">
        <f t="shared" si="225"/>
        <v>0</v>
      </c>
      <c r="AA672" s="66" t="e">
        <f t="shared" si="226"/>
        <v>#VALUE!</v>
      </c>
      <c r="AB672" s="67" t="e">
        <f t="shared" si="227"/>
        <v>#VALUE!</v>
      </c>
      <c r="AC672" s="87" t="e">
        <f t="shared" si="228"/>
        <v>#VALUE!</v>
      </c>
      <c r="AD672" s="87" t="e">
        <f t="shared" si="229"/>
        <v>#VALUE!</v>
      </c>
      <c r="AE672" s="87" t="e">
        <f t="shared" si="230"/>
        <v>#VALUE!</v>
      </c>
      <c r="AF672" s="87" t="e">
        <f t="shared" si="231"/>
        <v>#VALUE!</v>
      </c>
      <c r="AG672" s="67" t="e">
        <f t="shared" si="232"/>
        <v>#VALUE!</v>
      </c>
      <c r="AH672" s="87" t="e">
        <f t="shared" si="233"/>
        <v>#VALUE!</v>
      </c>
      <c r="AI672" s="87" t="e">
        <f t="shared" si="234"/>
        <v>#VALUE!</v>
      </c>
      <c r="AJ672" s="87" t="e">
        <f t="shared" si="235"/>
        <v>#VALUE!</v>
      </c>
      <c r="AK672" s="144" t="e">
        <f t="shared" si="236"/>
        <v>#VALUE!</v>
      </c>
      <c r="AL672" s="144" t="e">
        <f t="shared" si="237"/>
        <v>#VALUE!</v>
      </c>
    </row>
    <row r="673" spans="1:38" s="77" customFormat="1" x14ac:dyDescent="0.2">
      <c r="A673" s="14"/>
      <c r="B673" s="64"/>
      <c r="C673" s="64"/>
      <c r="D673" s="152"/>
      <c r="E673" s="152"/>
      <c r="F673" s="152"/>
      <c r="G673" s="152"/>
      <c r="H673" s="152"/>
      <c r="I673" s="152"/>
      <c r="J673" s="152"/>
      <c r="K673" s="152"/>
      <c r="L673" s="152"/>
      <c r="M673" s="152"/>
      <c r="N673" s="152"/>
      <c r="O673" s="152"/>
      <c r="P673" s="152"/>
      <c r="Q673" s="152"/>
      <c r="R673" s="152"/>
      <c r="S673" s="66" t="str">
        <f t="shared" si="218"/>
        <v/>
      </c>
      <c r="T673" s="66" t="str">
        <f t="shared" si="219"/>
        <v/>
      </c>
      <c r="U673" s="66" t="str">
        <f t="shared" si="220"/>
        <v/>
      </c>
      <c r="V673" s="66" t="str">
        <f t="shared" si="221"/>
        <v/>
      </c>
      <c r="W673" s="66" t="str">
        <f t="shared" si="222"/>
        <v/>
      </c>
      <c r="X673" s="66" t="str">
        <f t="shared" si="223"/>
        <v/>
      </c>
      <c r="Y673" s="66">
        <f t="shared" si="224"/>
        <v>0</v>
      </c>
      <c r="Z673" s="66">
        <f t="shared" si="225"/>
        <v>0</v>
      </c>
      <c r="AA673" s="66" t="e">
        <f t="shared" si="226"/>
        <v>#VALUE!</v>
      </c>
      <c r="AB673" s="67" t="e">
        <f t="shared" si="227"/>
        <v>#VALUE!</v>
      </c>
      <c r="AC673" s="87" t="e">
        <f t="shared" si="228"/>
        <v>#VALUE!</v>
      </c>
      <c r="AD673" s="87" t="e">
        <f t="shared" si="229"/>
        <v>#VALUE!</v>
      </c>
      <c r="AE673" s="87" t="e">
        <f t="shared" si="230"/>
        <v>#VALUE!</v>
      </c>
      <c r="AF673" s="87" t="e">
        <f t="shared" si="231"/>
        <v>#VALUE!</v>
      </c>
      <c r="AG673" s="67" t="e">
        <f t="shared" si="232"/>
        <v>#VALUE!</v>
      </c>
      <c r="AH673" s="87" t="e">
        <f t="shared" si="233"/>
        <v>#VALUE!</v>
      </c>
      <c r="AI673" s="87" t="e">
        <f t="shared" si="234"/>
        <v>#VALUE!</v>
      </c>
      <c r="AJ673" s="87" t="e">
        <f t="shared" si="235"/>
        <v>#VALUE!</v>
      </c>
      <c r="AK673" s="144" t="e">
        <f t="shared" si="236"/>
        <v>#VALUE!</v>
      </c>
      <c r="AL673" s="144" t="e">
        <f t="shared" si="237"/>
        <v>#VALUE!</v>
      </c>
    </row>
    <row r="674" spans="1:38" s="77" customFormat="1" x14ac:dyDescent="0.2">
      <c r="A674" s="14"/>
      <c r="B674" s="64"/>
      <c r="C674" s="64"/>
      <c r="D674" s="152"/>
      <c r="E674" s="152"/>
      <c r="F674" s="152"/>
      <c r="G674" s="152"/>
      <c r="H674" s="152"/>
      <c r="I674" s="152"/>
      <c r="J674" s="152"/>
      <c r="K674" s="152"/>
      <c r="L674" s="152"/>
      <c r="M674" s="152"/>
      <c r="N674" s="152"/>
      <c r="O674" s="152"/>
      <c r="P674" s="152"/>
      <c r="Q674" s="152"/>
      <c r="R674" s="152"/>
      <c r="S674" s="66" t="str">
        <f t="shared" si="218"/>
        <v/>
      </c>
      <c r="T674" s="66" t="str">
        <f t="shared" si="219"/>
        <v/>
      </c>
      <c r="U674" s="66" t="str">
        <f t="shared" si="220"/>
        <v/>
      </c>
      <c r="V674" s="66" t="str">
        <f t="shared" si="221"/>
        <v/>
      </c>
      <c r="W674" s="66" t="str">
        <f t="shared" si="222"/>
        <v/>
      </c>
      <c r="X674" s="66" t="str">
        <f t="shared" si="223"/>
        <v/>
      </c>
      <c r="Y674" s="66">
        <f t="shared" si="224"/>
        <v>0</v>
      </c>
      <c r="Z674" s="66">
        <f t="shared" si="225"/>
        <v>0</v>
      </c>
      <c r="AA674" s="66" t="e">
        <f t="shared" si="226"/>
        <v>#VALUE!</v>
      </c>
      <c r="AB674" s="67" t="e">
        <f t="shared" si="227"/>
        <v>#VALUE!</v>
      </c>
      <c r="AC674" s="87" t="e">
        <f t="shared" si="228"/>
        <v>#VALUE!</v>
      </c>
      <c r="AD674" s="87" t="e">
        <f t="shared" si="229"/>
        <v>#VALUE!</v>
      </c>
      <c r="AE674" s="87" t="e">
        <f t="shared" si="230"/>
        <v>#VALUE!</v>
      </c>
      <c r="AF674" s="87" t="e">
        <f t="shared" si="231"/>
        <v>#VALUE!</v>
      </c>
      <c r="AG674" s="67" t="e">
        <f t="shared" si="232"/>
        <v>#VALUE!</v>
      </c>
      <c r="AH674" s="87" t="e">
        <f t="shared" si="233"/>
        <v>#VALUE!</v>
      </c>
      <c r="AI674" s="87" t="e">
        <f t="shared" si="234"/>
        <v>#VALUE!</v>
      </c>
      <c r="AJ674" s="87" t="e">
        <f t="shared" si="235"/>
        <v>#VALUE!</v>
      </c>
      <c r="AK674" s="144" t="e">
        <f t="shared" si="236"/>
        <v>#VALUE!</v>
      </c>
      <c r="AL674" s="144" t="e">
        <f t="shared" si="237"/>
        <v>#VALUE!</v>
      </c>
    </row>
    <row r="675" spans="1:38" s="77" customFormat="1" x14ac:dyDescent="0.2">
      <c r="A675" s="14"/>
      <c r="B675" s="64"/>
      <c r="C675" s="64"/>
      <c r="D675" s="152"/>
      <c r="E675" s="152"/>
      <c r="F675" s="152"/>
      <c r="G675" s="152"/>
      <c r="H675" s="152"/>
      <c r="I675" s="152"/>
      <c r="J675" s="152"/>
      <c r="K675" s="152"/>
      <c r="L675" s="152"/>
      <c r="M675" s="152"/>
      <c r="N675" s="152"/>
      <c r="O675" s="152"/>
      <c r="P675" s="152"/>
      <c r="Q675" s="152"/>
      <c r="R675" s="152"/>
      <c r="S675" s="66" t="str">
        <f t="shared" si="218"/>
        <v/>
      </c>
      <c r="T675" s="66" t="str">
        <f t="shared" si="219"/>
        <v/>
      </c>
      <c r="U675" s="66" t="str">
        <f t="shared" si="220"/>
        <v/>
      </c>
      <c r="V675" s="66" t="str">
        <f t="shared" si="221"/>
        <v/>
      </c>
      <c r="W675" s="66" t="str">
        <f t="shared" si="222"/>
        <v/>
      </c>
      <c r="X675" s="66" t="str">
        <f t="shared" si="223"/>
        <v/>
      </c>
      <c r="Y675" s="66">
        <f t="shared" si="224"/>
        <v>0</v>
      </c>
      <c r="Z675" s="66">
        <f t="shared" si="225"/>
        <v>0</v>
      </c>
      <c r="AA675" s="66" t="e">
        <f t="shared" si="226"/>
        <v>#VALUE!</v>
      </c>
      <c r="AB675" s="67" t="e">
        <f t="shared" si="227"/>
        <v>#VALUE!</v>
      </c>
      <c r="AC675" s="87" t="e">
        <f t="shared" si="228"/>
        <v>#VALUE!</v>
      </c>
      <c r="AD675" s="87" t="e">
        <f t="shared" si="229"/>
        <v>#VALUE!</v>
      </c>
      <c r="AE675" s="87" t="e">
        <f t="shared" si="230"/>
        <v>#VALUE!</v>
      </c>
      <c r="AF675" s="87" t="e">
        <f t="shared" si="231"/>
        <v>#VALUE!</v>
      </c>
      <c r="AG675" s="67" t="e">
        <f t="shared" si="232"/>
        <v>#VALUE!</v>
      </c>
      <c r="AH675" s="87" t="e">
        <f t="shared" si="233"/>
        <v>#VALUE!</v>
      </c>
      <c r="AI675" s="87" t="e">
        <f t="shared" si="234"/>
        <v>#VALUE!</v>
      </c>
      <c r="AJ675" s="87" t="e">
        <f t="shared" si="235"/>
        <v>#VALUE!</v>
      </c>
      <c r="AK675" s="144" t="e">
        <f t="shared" si="236"/>
        <v>#VALUE!</v>
      </c>
      <c r="AL675" s="144" t="e">
        <f t="shared" si="237"/>
        <v>#VALUE!</v>
      </c>
    </row>
    <row r="676" spans="1:38" s="77" customFormat="1" x14ac:dyDescent="0.2">
      <c r="A676" s="14"/>
      <c r="B676" s="64"/>
      <c r="C676" s="64"/>
      <c r="D676" s="152"/>
      <c r="E676" s="152"/>
      <c r="F676" s="152"/>
      <c r="G676" s="152"/>
      <c r="H676" s="152"/>
      <c r="I676" s="152"/>
      <c r="J676" s="152"/>
      <c r="K676" s="152"/>
      <c r="L676" s="152"/>
      <c r="M676" s="152"/>
      <c r="N676" s="152"/>
      <c r="O676" s="152"/>
      <c r="P676" s="152"/>
      <c r="Q676" s="152"/>
      <c r="R676" s="152"/>
      <c r="S676" s="66" t="str">
        <f t="shared" si="218"/>
        <v/>
      </c>
      <c r="T676" s="66" t="str">
        <f t="shared" si="219"/>
        <v/>
      </c>
      <c r="U676" s="66" t="str">
        <f t="shared" si="220"/>
        <v/>
      </c>
      <c r="V676" s="66" t="str">
        <f t="shared" si="221"/>
        <v/>
      </c>
      <c r="W676" s="66" t="str">
        <f t="shared" si="222"/>
        <v/>
      </c>
      <c r="X676" s="66" t="str">
        <f t="shared" si="223"/>
        <v/>
      </c>
      <c r="Y676" s="66">
        <f t="shared" si="224"/>
        <v>0</v>
      </c>
      <c r="Z676" s="66">
        <f t="shared" si="225"/>
        <v>0</v>
      </c>
      <c r="AA676" s="66" t="e">
        <f t="shared" si="226"/>
        <v>#VALUE!</v>
      </c>
      <c r="AB676" s="67" t="e">
        <f t="shared" si="227"/>
        <v>#VALUE!</v>
      </c>
      <c r="AC676" s="87" t="e">
        <f t="shared" si="228"/>
        <v>#VALUE!</v>
      </c>
      <c r="AD676" s="87" t="e">
        <f t="shared" si="229"/>
        <v>#VALUE!</v>
      </c>
      <c r="AE676" s="87" t="e">
        <f t="shared" si="230"/>
        <v>#VALUE!</v>
      </c>
      <c r="AF676" s="87" t="e">
        <f t="shared" si="231"/>
        <v>#VALUE!</v>
      </c>
      <c r="AG676" s="67" t="e">
        <f t="shared" si="232"/>
        <v>#VALUE!</v>
      </c>
      <c r="AH676" s="87" t="e">
        <f t="shared" si="233"/>
        <v>#VALUE!</v>
      </c>
      <c r="AI676" s="87" t="e">
        <f t="shared" si="234"/>
        <v>#VALUE!</v>
      </c>
      <c r="AJ676" s="87" t="e">
        <f t="shared" si="235"/>
        <v>#VALUE!</v>
      </c>
      <c r="AK676" s="144" t="e">
        <f t="shared" si="236"/>
        <v>#VALUE!</v>
      </c>
      <c r="AL676" s="144" t="e">
        <f t="shared" si="237"/>
        <v>#VALUE!</v>
      </c>
    </row>
    <row r="677" spans="1:38" s="77" customFormat="1" x14ac:dyDescent="0.2">
      <c r="A677" s="14"/>
      <c r="B677" s="64"/>
      <c r="C677" s="64"/>
      <c r="D677" s="152"/>
      <c r="E677" s="152"/>
      <c r="F677" s="152"/>
      <c r="G677" s="152"/>
      <c r="H677" s="152"/>
      <c r="I677" s="152"/>
      <c r="J677" s="152"/>
      <c r="K677" s="152"/>
      <c r="L677" s="152"/>
      <c r="M677" s="152"/>
      <c r="N677" s="152"/>
      <c r="O677" s="152"/>
      <c r="P677" s="152"/>
      <c r="Q677" s="152"/>
      <c r="R677" s="152"/>
      <c r="S677" s="66" t="str">
        <f t="shared" si="218"/>
        <v/>
      </c>
      <c r="T677" s="66" t="str">
        <f t="shared" si="219"/>
        <v/>
      </c>
      <c r="U677" s="66" t="str">
        <f t="shared" si="220"/>
        <v/>
      </c>
      <c r="V677" s="66" t="str">
        <f t="shared" si="221"/>
        <v/>
      </c>
      <c r="W677" s="66" t="str">
        <f t="shared" si="222"/>
        <v/>
      </c>
      <c r="X677" s="66" t="str">
        <f t="shared" si="223"/>
        <v/>
      </c>
      <c r="Y677" s="66">
        <f t="shared" si="224"/>
        <v>0</v>
      </c>
      <c r="Z677" s="66">
        <f t="shared" si="225"/>
        <v>0</v>
      </c>
      <c r="AA677" s="66" t="e">
        <f t="shared" si="226"/>
        <v>#VALUE!</v>
      </c>
      <c r="AB677" s="67" t="e">
        <f t="shared" si="227"/>
        <v>#VALUE!</v>
      </c>
      <c r="AC677" s="87" t="e">
        <f t="shared" si="228"/>
        <v>#VALUE!</v>
      </c>
      <c r="AD677" s="87" t="e">
        <f t="shared" si="229"/>
        <v>#VALUE!</v>
      </c>
      <c r="AE677" s="87" t="e">
        <f t="shared" si="230"/>
        <v>#VALUE!</v>
      </c>
      <c r="AF677" s="87" t="e">
        <f t="shared" si="231"/>
        <v>#VALUE!</v>
      </c>
      <c r="AG677" s="67" t="e">
        <f t="shared" si="232"/>
        <v>#VALUE!</v>
      </c>
      <c r="AH677" s="87" t="e">
        <f t="shared" si="233"/>
        <v>#VALUE!</v>
      </c>
      <c r="AI677" s="87" t="e">
        <f t="shared" si="234"/>
        <v>#VALUE!</v>
      </c>
      <c r="AJ677" s="87" t="e">
        <f t="shared" si="235"/>
        <v>#VALUE!</v>
      </c>
      <c r="AK677" s="144" t="e">
        <f t="shared" si="236"/>
        <v>#VALUE!</v>
      </c>
      <c r="AL677" s="144" t="e">
        <f t="shared" si="237"/>
        <v>#VALUE!</v>
      </c>
    </row>
    <row r="678" spans="1:38" s="77" customFormat="1" x14ac:dyDescent="0.2">
      <c r="A678" s="14"/>
      <c r="B678" s="64"/>
      <c r="C678" s="64"/>
      <c r="D678" s="152"/>
      <c r="E678" s="152"/>
      <c r="F678" s="152"/>
      <c r="G678" s="152"/>
      <c r="H678" s="152"/>
      <c r="I678" s="152"/>
      <c r="J678" s="152"/>
      <c r="K678" s="152"/>
      <c r="L678" s="152"/>
      <c r="M678" s="152"/>
      <c r="N678" s="152"/>
      <c r="O678" s="152"/>
      <c r="P678" s="152"/>
      <c r="Q678" s="152"/>
      <c r="R678" s="152"/>
      <c r="S678" s="66" t="str">
        <f t="shared" si="218"/>
        <v/>
      </c>
      <c r="T678" s="66" t="str">
        <f t="shared" si="219"/>
        <v/>
      </c>
      <c r="U678" s="66" t="str">
        <f t="shared" si="220"/>
        <v/>
      </c>
      <c r="V678" s="66" t="str">
        <f t="shared" si="221"/>
        <v/>
      </c>
      <c r="W678" s="66" t="str">
        <f t="shared" si="222"/>
        <v/>
      </c>
      <c r="X678" s="66" t="str">
        <f t="shared" si="223"/>
        <v/>
      </c>
      <c r="Y678" s="66">
        <f t="shared" si="224"/>
        <v>0</v>
      </c>
      <c r="Z678" s="66">
        <f t="shared" si="225"/>
        <v>0</v>
      </c>
      <c r="AA678" s="66" t="e">
        <f t="shared" si="226"/>
        <v>#VALUE!</v>
      </c>
      <c r="AB678" s="67" t="e">
        <f t="shared" si="227"/>
        <v>#VALUE!</v>
      </c>
      <c r="AC678" s="87" t="e">
        <f t="shared" si="228"/>
        <v>#VALUE!</v>
      </c>
      <c r="AD678" s="87" t="e">
        <f t="shared" si="229"/>
        <v>#VALUE!</v>
      </c>
      <c r="AE678" s="87" t="e">
        <f t="shared" si="230"/>
        <v>#VALUE!</v>
      </c>
      <c r="AF678" s="87" t="e">
        <f t="shared" si="231"/>
        <v>#VALUE!</v>
      </c>
      <c r="AG678" s="67" t="e">
        <f t="shared" si="232"/>
        <v>#VALUE!</v>
      </c>
      <c r="AH678" s="87" t="e">
        <f t="shared" si="233"/>
        <v>#VALUE!</v>
      </c>
      <c r="AI678" s="87" t="e">
        <f t="shared" si="234"/>
        <v>#VALUE!</v>
      </c>
      <c r="AJ678" s="87" t="e">
        <f t="shared" si="235"/>
        <v>#VALUE!</v>
      </c>
      <c r="AK678" s="144" t="e">
        <f t="shared" si="236"/>
        <v>#VALUE!</v>
      </c>
      <c r="AL678" s="144" t="e">
        <f t="shared" si="237"/>
        <v>#VALUE!</v>
      </c>
    </row>
    <row r="679" spans="1:38" s="77" customFormat="1" x14ac:dyDescent="0.2">
      <c r="A679" s="14"/>
      <c r="B679" s="64"/>
      <c r="C679" s="64"/>
      <c r="D679" s="152"/>
      <c r="E679" s="152"/>
      <c r="F679" s="152"/>
      <c r="G679" s="152"/>
      <c r="H679" s="152"/>
      <c r="I679" s="152"/>
      <c r="J679" s="152"/>
      <c r="K679" s="152"/>
      <c r="L679" s="152"/>
      <c r="M679" s="152"/>
      <c r="N679" s="152"/>
      <c r="O679" s="152"/>
      <c r="P679" s="152"/>
      <c r="Q679" s="152"/>
      <c r="R679" s="152"/>
      <c r="S679" s="66" t="str">
        <f t="shared" si="218"/>
        <v/>
      </c>
      <c r="T679" s="66" t="str">
        <f t="shared" si="219"/>
        <v/>
      </c>
      <c r="U679" s="66" t="str">
        <f t="shared" si="220"/>
        <v/>
      </c>
      <c r="V679" s="66" t="str">
        <f t="shared" si="221"/>
        <v/>
      </c>
      <c r="W679" s="66" t="str">
        <f t="shared" si="222"/>
        <v/>
      </c>
      <c r="X679" s="66" t="str">
        <f t="shared" si="223"/>
        <v/>
      </c>
      <c r="Y679" s="66">
        <f t="shared" si="224"/>
        <v>0</v>
      </c>
      <c r="Z679" s="66">
        <f t="shared" si="225"/>
        <v>0</v>
      </c>
      <c r="AA679" s="66" t="e">
        <f t="shared" si="226"/>
        <v>#VALUE!</v>
      </c>
      <c r="AB679" s="67" t="e">
        <f t="shared" si="227"/>
        <v>#VALUE!</v>
      </c>
      <c r="AC679" s="87" t="e">
        <f t="shared" si="228"/>
        <v>#VALUE!</v>
      </c>
      <c r="AD679" s="87" t="e">
        <f t="shared" si="229"/>
        <v>#VALUE!</v>
      </c>
      <c r="AE679" s="87" t="e">
        <f t="shared" si="230"/>
        <v>#VALUE!</v>
      </c>
      <c r="AF679" s="87" t="e">
        <f t="shared" si="231"/>
        <v>#VALUE!</v>
      </c>
      <c r="AG679" s="67" t="e">
        <f t="shared" si="232"/>
        <v>#VALUE!</v>
      </c>
      <c r="AH679" s="87" t="e">
        <f t="shared" si="233"/>
        <v>#VALUE!</v>
      </c>
      <c r="AI679" s="87" t="e">
        <f t="shared" si="234"/>
        <v>#VALUE!</v>
      </c>
      <c r="AJ679" s="87" t="e">
        <f t="shared" si="235"/>
        <v>#VALUE!</v>
      </c>
      <c r="AK679" s="144" t="e">
        <f t="shared" si="236"/>
        <v>#VALUE!</v>
      </c>
      <c r="AL679" s="144" t="e">
        <f t="shared" si="237"/>
        <v>#VALUE!</v>
      </c>
    </row>
    <row r="680" spans="1:38" s="77" customFormat="1" x14ac:dyDescent="0.2">
      <c r="A680" s="14"/>
      <c r="B680" s="64"/>
      <c r="C680" s="64"/>
      <c r="D680" s="152"/>
      <c r="E680" s="152"/>
      <c r="F680" s="152"/>
      <c r="G680" s="152"/>
      <c r="H680" s="152"/>
      <c r="I680" s="152"/>
      <c r="J680" s="152"/>
      <c r="K680" s="152"/>
      <c r="L680" s="152"/>
      <c r="M680" s="152"/>
      <c r="N680" s="152"/>
      <c r="O680" s="152"/>
      <c r="P680" s="152"/>
      <c r="Q680" s="152"/>
      <c r="R680" s="152"/>
      <c r="S680" s="66" t="str">
        <f t="shared" si="218"/>
        <v/>
      </c>
      <c r="T680" s="66" t="str">
        <f t="shared" si="219"/>
        <v/>
      </c>
      <c r="U680" s="66" t="str">
        <f t="shared" si="220"/>
        <v/>
      </c>
      <c r="V680" s="66" t="str">
        <f t="shared" si="221"/>
        <v/>
      </c>
      <c r="W680" s="66" t="str">
        <f t="shared" si="222"/>
        <v/>
      </c>
      <c r="X680" s="66" t="str">
        <f t="shared" si="223"/>
        <v/>
      </c>
      <c r="Y680" s="66">
        <f t="shared" si="224"/>
        <v>0</v>
      </c>
      <c r="Z680" s="66">
        <f t="shared" si="225"/>
        <v>0</v>
      </c>
      <c r="AA680" s="66" t="e">
        <f t="shared" si="226"/>
        <v>#VALUE!</v>
      </c>
      <c r="AB680" s="67" t="e">
        <f t="shared" si="227"/>
        <v>#VALUE!</v>
      </c>
      <c r="AC680" s="87" t="e">
        <f t="shared" si="228"/>
        <v>#VALUE!</v>
      </c>
      <c r="AD680" s="87" t="e">
        <f t="shared" si="229"/>
        <v>#VALUE!</v>
      </c>
      <c r="AE680" s="87" t="e">
        <f t="shared" si="230"/>
        <v>#VALUE!</v>
      </c>
      <c r="AF680" s="87" t="e">
        <f t="shared" si="231"/>
        <v>#VALUE!</v>
      </c>
      <c r="AG680" s="67" t="e">
        <f t="shared" si="232"/>
        <v>#VALUE!</v>
      </c>
      <c r="AH680" s="87" t="e">
        <f t="shared" si="233"/>
        <v>#VALUE!</v>
      </c>
      <c r="AI680" s="87" t="e">
        <f t="shared" si="234"/>
        <v>#VALUE!</v>
      </c>
      <c r="AJ680" s="87" t="e">
        <f t="shared" si="235"/>
        <v>#VALUE!</v>
      </c>
      <c r="AK680" s="144" t="e">
        <f t="shared" si="236"/>
        <v>#VALUE!</v>
      </c>
      <c r="AL680" s="144" t="e">
        <f t="shared" si="237"/>
        <v>#VALUE!</v>
      </c>
    </row>
    <row r="681" spans="1:38" s="77" customFormat="1" x14ac:dyDescent="0.2">
      <c r="A681" s="14"/>
      <c r="B681" s="64"/>
      <c r="C681" s="64"/>
      <c r="D681" s="152"/>
      <c r="E681" s="152"/>
      <c r="F681" s="152"/>
      <c r="G681" s="152"/>
      <c r="H681" s="152"/>
      <c r="I681" s="152"/>
      <c r="J681" s="152"/>
      <c r="K681" s="152"/>
      <c r="L681" s="152"/>
      <c r="M681" s="152"/>
      <c r="N681" s="152"/>
      <c r="O681" s="152"/>
      <c r="P681" s="152"/>
      <c r="Q681" s="152"/>
      <c r="R681" s="152"/>
      <c r="S681" s="66" t="str">
        <f t="shared" si="218"/>
        <v/>
      </c>
      <c r="T681" s="66" t="str">
        <f t="shared" si="219"/>
        <v/>
      </c>
      <c r="U681" s="66" t="str">
        <f t="shared" si="220"/>
        <v/>
      </c>
      <c r="V681" s="66" t="str">
        <f t="shared" si="221"/>
        <v/>
      </c>
      <c r="W681" s="66" t="str">
        <f t="shared" si="222"/>
        <v/>
      </c>
      <c r="X681" s="66" t="str">
        <f t="shared" si="223"/>
        <v/>
      </c>
      <c r="Y681" s="66">
        <f t="shared" si="224"/>
        <v>0</v>
      </c>
      <c r="Z681" s="66">
        <f t="shared" si="225"/>
        <v>0</v>
      </c>
      <c r="AA681" s="66" t="e">
        <f t="shared" si="226"/>
        <v>#VALUE!</v>
      </c>
      <c r="AB681" s="67" t="e">
        <f t="shared" si="227"/>
        <v>#VALUE!</v>
      </c>
      <c r="AC681" s="87" t="e">
        <f t="shared" si="228"/>
        <v>#VALUE!</v>
      </c>
      <c r="AD681" s="87" t="e">
        <f t="shared" si="229"/>
        <v>#VALUE!</v>
      </c>
      <c r="AE681" s="87" t="e">
        <f t="shared" si="230"/>
        <v>#VALUE!</v>
      </c>
      <c r="AF681" s="87" t="e">
        <f t="shared" si="231"/>
        <v>#VALUE!</v>
      </c>
      <c r="AG681" s="67" t="e">
        <f t="shared" si="232"/>
        <v>#VALUE!</v>
      </c>
      <c r="AH681" s="87" t="e">
        <f t="shared" si="233"/>
        <v>#VALUE!</v>
      </c>
      <c r="AI681" s="87" t="e">
        <f t="shared" si="234"/>
        <v>#VALUE!</v>
      </c>
      <c r="AJ681" s="87" t="e">
        <f t="shared" si="235"/>
        <v>#VALUE!</v>
      </c>
      <c r="AK681" s="144" t="e">
        <f t="shared" si="236"/>
        <v>#VALUE!</v>
      </c>
      <c r="AL681" s="144" t="e">
        <f t="shared" si="237"/>
        <v>#VALUE!</v>
      </c>
    </row>
    <row r="682" spans="1:38" s="77" customFormat="1" x14ac:dyDescent="0.2">
      <c r="A682" s="14"/>
      <c r="B682" s="64"/>
      <c r="C682" s="64"/>
      <c r="D682" s="152"/>
      <c r="E682" s="152"/>
      <c r="F682" s="152"/>
      <c r="G682" s="152"/>
      <c r="H682" s="152"/>
      <c r="I682" s="152"/>
      <c r="J682" s="152"/>
      <c r="K682" s="152"/>
      <c r="L682" s="152"/>
      <c r="M682" s="152"/>
      <c r="N682" s="152"/>
      <c r="O682" s="152"/>
      <c r="P682" s="152"/>
      <c r="Q682" s="152"/>
      <c r="R682" s="152"/>
      <c r="S682" s="66" t="str">
        <f t="shared" si="218"/>
        <v/>
      </c>
      <c r="T682" s="66" t="str">
        <f t="shared" si="219"/>
        <v/>
      </c>
      <c r="U682" s="66" t="str">
        <f t="shared" si="220"/>
        <v/>
      </c>
      <c r="V682" s="66" t="str">
        <f t="shared" si="221"/>
        <v/>
      </c>
      <c r="W682" s="66" t="str">
        <f t="shared" si="222"/>
        <v/>
      </c>
      <c r="X682" s="66" t="str">
        <f t="shared" si="223"/>
        <v/>
      </c>
      <c r="Y682" s="66">
        <f t="shared" si="224"/>
        <v>0</v>
      </c>
      <c r="Z682" s="66">
        <f t="shared" si="225"/>
        <v>0</v>
      </c>
      <c r="AA682" s="66" t="e">
        <f t="shared" si="226"/>
        <v>#VALUE!</v>
      </c>
      <c r="AB682" s="67" t="e">
        <f t="shared" si="227"/>
        <v>#VALUE!</v>
      </c>
      <c r="AC682" s="87" t="e">
        <f t="shared" si="228"/>
        <v>#VALUE!</v>
      </c>
      <c r="AD682" s="87" t="e">
        <f t="shared" si="229"/>
        <v>#VALUE!</v>
      </c>
      <c r="AE682" s="87" t="e">
        <f t="shared" si="230"/>
        <v>#VALUE!</v>
      </c>
      <c r="AF682" s="87" t="e">
        <f t="shared" si="231"/>
        <v>#VALUE!</v>
      </c>
      <c r="AG682" s="67" t="e">
        <f t="shared" si="232"/>
        <v>#VALUE!</v>
      </c>
      <c r="AH682" s="87" t="e">
        <f t="shared" si="233"/>
        <v>#VALUE!</v>
      </c>
      <c r="AI682" s="87" t="e">
        <f t="shared" si="234"/>
        <v>#VALUE!</v>
      </c>
      <c r="AJ682" s="87" t="e">
        <f t="shared" si="235"/>
        <v>#VALUE!</v>
      </c>
      <c r="AK682" s="144" t="e">
        <f t="shared" si="236"/>
        <v>#VALUE!</v>
      </c>
      <c r="AL682" s="144" t="e">
        <f t="shared" si="237"/>
        <v>#VALUE!</v>
      </c>
    </row>
    <row r="683" spans="1:38" s="77" customFormat="1" x14ac:dyDescent="0.2">
      <c r="A683" s="14"/>
      <c r="B683" s="64"/>
      <c r="C683" s="64"/>
      <c r="D683" s="152"/>
      <c r="E683" s="152"/>
      <c r="F683" s="152"/>
      <c r="G683" s="152"/>
      <c r="H683" s="152"/>
      <c r="I683" s="152"/>
      <c r="J683" s="152"/>
      <c r="K683" s="152"/>
      <c r="L683" s="152"/>
      <c r="M683" s="152"/>
      <c r="N683" s="152"/>
      <c r="O683" s="152"/>
      <c r="P683" s="152"/>
      <c r="Q683" s="152"/>
      <c r="R683" s="152"/>
      <c r="S683" s="66" t="str">
        <f t="shared" si="218"/>
        <v/>
      </c>
      <c r="T683" s="66" t="str">
        <f t="shared" si="219"/>
        <v/>
      </c>
      <c r="U683" s="66" t="str">
        <f t="shared" si="220"/>
        <v/>
      </c>
      <c r="V683" s="66" t="str">
        <f t="shared" si="221"/>
        <v/>
      </c>
      <c r="W683" s="66" t="str">
        <f t="shared" si="222"/>
        <v/>
      </c>
      <c r="X683" s="66" t="str">
        <f t="shared" si="223"/>
        <v/>
      </c>
      <c r="Y683" s="66">
        <f t="shared" si="224"/>
        <v>0</v>
      </c>
      <c r="Z683" s="66">
        <f t="shared" si="225"/>
        <v>0</v>
      </c>
      <c r="AA683" s="66" t="e">
        <f t="shared" si="226"/>
        <v>#VALUE!</v>
      </c>
      <c r="AB683" s="67" t="e">
        <f t="shared" si="227"/>
        <v>#VALUE!</v>
      </c>
      <c r="AC683" s="87" t="e">
        <f t="shared" si="228"/>
        <v>#VALUE!</v>
      </c>
      <c r="AD683" s="87" t="e">
        <f t="shared" si="229"/>
        <v>#VALUE!</v>
      </c>
      <c r="AE683" s="87" t="e">
        <f t="shared" si="230"/>
        <v>#VALUE!</v>
      </c>
      <c r="AF683" s="87" t="e">
        <f t="shared" si="231"/>
        <v>#VALUE!</v>
      </c>
      <c r="AG683" s="67" t="e">
        <f t="shared" si="232"/>
        <v>#VALUE!</v>
      </c>
      <c r="AH683" s="87" t="e">
        <f t="shared" si="233"/>
        <v>#VALUE!</v>
      </c>
      <c r="AI683" s="87" t="e">
        <f t="shared" si="234"/>
        <v>#VALUE!</v>
      </c>
      <c r="AJ683" s="87" t="e">
        <f t="shared" si="235"/>
        <v>#VALUE!</v>
      </c>
      <c r="AK683" s="144" t="e">
        <f t="shared" si="236"/>
        <v>#VALUE!</v>
      </c>
      <c r="AL683" s="144" t="e">
        <f t="shared" si="237"/>
        <v>#VALUE!</v>
      </c>
    </row>
    <row r="684" spans="1:38" s="77" customFormat="1" x14ac:dyDescent="0.2">
      <c r="A684" s="14"/>
      <c r="B684" s="64"/>
      <c r="C684" s="64"/>
      <c r="D684" s="152"/>
      <c r="E684" s="152"/>
      <c r="F684" s="152"/>
      <c r="G684" s="152"/>
      <c r="H684" s="152"/>
      <c r="I684" s="152"/>
      <c r="J684" s="152"/>
      <c r="K684" s="152"/>
      <c r="L684" s="152"/>
      <c r="M684" s="152"/>
      <c r="N684" s="152"/>
      <c r="O684" s="152"/>
      <c r="P684" s="152"/>
      <c r="Q684" s="152"/>
      <c r="R684" s="152"/>
      <c r="S684" s="66" t="str">
        <f t="shared" si="218"/>
        <v/>
      </c>
      <c r="T684" s="66" t="str">
        <f t="shared" si="219"/>
        <v/>
      </c>
      <c r="U684" s="66" t="str">
        <f t="shared" si="220"/>
        <v/>
      </c>
      <c r="V684" s="66" t="str">
        <f t="shared" si="221"/>
        <v/>
      </c>
      <c r="W684" s="66" t="str">
        <f t="shared" si="222"/>
        <v/>
      </c>
      <c r="X684" s="66" t="str">
        <f t="shared" si="223"/>
        <v/>
      </c>
      <c r="Y684" s="66">
        <f t="shared" si="224"/>
        <v>0</v>
      </c>
      <c r="Z684" s="66">
        <f t="shared" si="225"/>
        <v>0</v>
      </c>
      <c r="AA684" s="66" t="e">
        <f t="shared" si="226"/>
        <v>#VALUE!</v>
      </c>
      <c r="AB684" s="67" t="e">
        <f t="shared" si="227"/>
        <v>#VALUE!</v>
      </c>
      <c r="AC684" s="87" t="e">
        <f t="shared" si="228"/>
        <v>#VALUE!</v>
      </c>
      <c r="AD684" s="87" t="e">
        <f t="shared" si="229"/>
        <v>#VALUE!</v>
      </c>
      <c r="AE684" s="87" t="e">
        <f t="shared" si="230"/>
        <v>#VALUE!</v>
      </c>
      <c r="AF684" s="87" t="e">
        <f t="shared" si="231"/>
        <v>#VALUE!</v>
      </c>
      <c r="AG684" s="67" t="e">
        <f t="shared" si="232"/>
        <v>#VALUE!</v>
      </c>
      <c r="AH684" s="87" t="e">
        <f t="shared" si="233"/>
        <v>#VALUE!</v>
      </c>
      <c r="AI684" s="87" t="e">
        <f t="shared" si="234"/>
        <v>#VALUE!</v>
      </c>
      <c r="AJ684" s="87" t="e">
        <f t="shared" si="235"/>
        <v>#VALUE!</v>
      </c>
      <c r="AK684" s="144" t="e">
        <f t="shared" si="236"/>
        <v>#VALUE!</v>
      </c>
      <c r="AL684" s="144" t="e">
        <f t="shared" si="237"/>
        <v>#VALUE!</v>
      </c>
    </row>
    <row r="685" spans="1:38" s="77" customFormat="1" x14ac:dyDescent="0.2">
      <c r="A685" s="14"/>
      <c r="B685" s="64"/>
      <c r="C685" s="64"/>
      <c r="D685" s="152"/>
      <c r="E685" s="152"/>
      <c r="F685" s="152"/>
      <c r="G685" s="152"/>
      <c r="H685" s="152"/>
      <c r="I685" s="152"/>
      <c r="J685" s="152"/>
      <c r="K685" s="152"/>
      <c r="L685" s="152"/>
      <c r="M685" s="152"/>
      <c r="N685" s="152"/>
      <c r="O685" s="152"/>
      <c r="P685" s="152"/>
      <c r="Q685" s="152"/>
      <c r="R685" s="152"/>
      <c r="S685" s="66" t="str">
        <f t="shared" si="218"/>
        <v/>
      </c>
      <c r="T685" s="66" t="str">
        <f t="shared" si="219"/>
        <v/>
      </c>
      <c r="U685" s="66" t="str">
        <f t="shared" si="220"/>
        <v/>
      </c>
      <c r="V685" s="66" t="str">
        <f t="shared" si="221"/>
        <v/>
      </c>
      <c r="W685" s="66" t="str">
        <f t="shared" si="222"/>
        <v/>
      </c>
      <c r="X685" s="66" t="str">
        <f t="shared" si="223"/>
        <v/>
      </c>
      <c r="Y685" s="66">
        <f t="shared" si="224"/>
        <v>0</v>
      </c>
      <c r="Z685" s="66">
        <f t="shared" si="225"/>
        <v>0</v>
      </c>
      <c r="AA685" s="66" t="e">
        <f t="shared" si="226"/>
        <v>#VALUE!</v>
      </c>
      <c r="AB685" s="67" t="e">
        <f t="shared" si="227"/>
        <v>#VALUE!</v>
      </c>
      <c r="AC685" s="87" t="e">
        <f t="shared" si="228"/>
        <v>#VALUE!</v>
      </c>
      <c r="AD685" s="87" t="e">
        <f t="shared" si="229"/>
        <v>#VALUE!</v>
      </c>
      <c r="AE685" s="87" t="e">
        <f t="shared" si="230"/>
        <v>#VALUE!</v>
      </c>
      <c r="AF685" s="87" t="e">
        <f t="shared" si="231"/>
        <v>#VALUE!</v>
      </c>
      <c r="AG685" s="67" t="e">
        <f t="shared" si="232"/>
        <v>#VALUE!</v>
      </c>
      <c r="AH685" s="87" t="e">
        <f t="shared" si="233"/>
        <v>#VALUE!</v>
      </c>
      <c r="AI685" s="87" t="e">
        <f t="shared" si="234"/>
        <v>#VALUE!</v>
      </c>
      <c r="AJ685" s="87" t="e">
        <f t="shared" si="235"/>
        <v>#VALUE!</v>
      </c>
      <c r="AK685" s="144" t="e">
        <f t="shared" si="236"/>
        <v>#VALUE!</v>
      </c>
      <c r="AL685" s="144" t="e">
        <f t="shared" si="237"/>
        <v>#VALUE!</v>
      </c>
    </row>
    <row r="686" spans="1:38" s="77" customFormat="1" x14ac:dyDescent="0.2">
      <c r="A686" s="14"/>
      <c r="B686" s="64"/>
      <c r="C686" s="64"/>
      <c r="D686" s="152"/>
      <c r="E686" s="152"/>
      <c r="F686" s="152"/>
      <c r="G686" s="152"/>
      <c r="H686" s="152"/>
      <c r="I686" s="152"/>
      <c r="J686" s="152"/>
      <c r="K686" s="152"/>
      <c r="L686" s="152"/>
      <c r="M686" s="152"/>
      <c r="N686" s="152"/>
      <c r="O686" s="152"/>
      <c r="P686" s="152"/>
      <c r="Q686" s="152"/>
      <c r="R686" s="152"/>
      <c r="S686" s="66" t="str">
        <f t="shared" si="218"/>
        <v/>
      </c>
      <c r="T686" s="66" t="str">
        <f t="shared" si="219"/>
        <v/>
      </c>
      <c r="U686" s="66" t="str">
        <f t="shared" si="220"/>
        <v/>
      </c>
      <c r="V686" s="66" t="str">
        <f t="shared" si="221"/>
        <v/>
      </c>
      <c r="W686" s="66" t="str">
        <f t="shared" si="222"/>
        <v/>
      </c>
      <c r="X686" s="66" t="str">
        <f t="shared" si="223"/>
        <v/>
      </c>
      <c r="Y686" s="66">
        <f t="shared" si="224"/>
        <v>0</v>
      </c>
      <c r="Z686" s="66">
        <f t="shared" si="225"/>
        <v>0</v>
      </c>
      <c r="AA686" s="66" t="e">
        <f t="shared" si="226"/>
        <v>#VALUE!</v>
      </c>
      <c r="AB686" s="67" t="e">
        <f t="shared" si="227"/>
        <v>#VALUE!</v>
      </c>
      <c r="AC686" s="87" t="e">
        <f t="shared" si="228"/>
        <v>#VALUE!</v>
      </c>
      <c r="AD686" s="87" t="e">
        <f t="shared" si="229"/>
        <v>#VALUE!</v>
      </c>
      <c r="AE686" s="87" t="e">
        <f t="shared" si="230"/>
        <v>#VALUE!</v>
      </c>
      <c r="AF686" s="87" t="e">
        <f t="shared" si="231"/>
        <v>#VALUE!</v>
      </c>
      <c r="AG686" s="67" t="e">
        <f t="shared" si="232"/>
        <v>#VALUE!</v>
      </c>
      <c r="AH686" s="87" t="e">
        <f t="shared" si="233"/>
        <v>#VALUE!</v>
      </c>
      <c r="AI686" s="87" t="e">
        <f t="shared" si="234"/>
        <v>#VALUE!</v>
      </c>
      <c r="AJ686" s="87" t="e">
        <f t="shared" si="235"/>
        <v>#VALUE!</v>
      </c>
      <c r="AK686" s="144" t="e">
        <f t="shared" si="236"/>
        <v>#VALUE!</v>
      </c>
      <c r="AL686" s="144" t="e">
        <f t="shared" si="237"/>
        <v>#VALUE!</v>
      </c>
    </row>
    <row r="687" spans="1:38" s="77" customFormat="1" x14ac:dyDescent="0.2">
      <c r="A687" s="14"/>
      <c r="B687" s="64"/>
      <c r="C687" s="64"/>
      <c r="D687" s="152"/>
      <c r="E687" s="152"/>
      <c r="F687" s="152"/>
      <c r="G687" s="152"/>
      <c r="H687" s="152"/>
      <c r="I687" s="152"/>
      <c r="J687" s="152"/>
      <c r="K687" s="152"/>
      <c r="L687" s="152"/>
      <c r="M687" s="152"/>
      <c r="N687" s="152"/>
      <c r="O687" s="152"/>
      <c r="P687" s="152"/>
      <c r="Q687" s="152"/>
      <c r="R687" s="152"/>
      <c r="S687" s="66" t="str">
        <f t="shared" si="218"/>
        <v/>
      </c>
      <c r="T687" s="66" t="str">
        <f t="shared" si="219"/>
        <v/>
      </c>
      <c r="U687" s="66" t="str">
        <f t="shared" si="220"/>
        <v/>
      </c>
      <c r="V687" s="66" t="str">
        <f t="shared" si="221"/>
        <v/>
      </c>
      <c r="W687" s="66" t="str">
        <f t="shared" si="222"/>
        <v/>
      </c>
      <c r="X687" s="66" t="str">
        <f t="shared" si="223"/>
        <v/>
      </c>
      <c r="Y687" s="66">
        <f t="shared" si="224"/>
        <v>0</v>
      </c>
      <c r="Z687" s="66">
        <f t="shared" si="225"/>
        <v>0</v>
      </c>
      <c r="AA687" s="66" t="e">
        <f t="shared" si="226"/>
        <v>#VALUE!</v>
      </c>
      <c r="AB687" s="67" t="e">
        <f t="shared" si="227"/>
        <v>#VALUE!</v>
      </c>
      <c r="AC687" s="87" t="e">
        <f t="shared" si="228"/>
        <v>#VALUE!</v>
      </c>
      <c r="AD687" s="87" t="e">
        <f t="shared" si="229"/>
        <v>#VALUE!</v>
      </c>
      <c r="AE687" s="87" t="e">
        <f t="shared" si="230"/>
        <v>#VALUE!</v>
      </c>
      <c r="AF687" s="87" t="e">
        <f t="shared" si="231"/>
        <v>#VALUE!</v>
      </c>
      <c r="AG687" s="67" t="e">
        <f t="shared" si="232"/>
        <v>#VALUE!</v>
      </c>
      <c r="AH687" s="87" t="e">
        <f t="shared" si="233"/>
        <v>#VALUE!</v>
      </c>
      <c r="AI687" s="87" t="e">
        <f t="shared" si="234"/>
        <v>#VALUE!</v>
      </c>
      <c r="AJ687" s="87" t="e">
        <f t="shared" si="235"/>
        <v>#VALUE!</v>
      </c>
      <c r="AK687" s="144" t="e">
        <f t="shared" si="236"/>
        <v>#VALUE!</v>
      </c>
      <c r="AL687" s="144" t="e">
        <f t="shared" si="237"/>
        <v>#VALUE!</v>
      </c>
    </row>
    <row r="688" spans="1:38" s="77" customFormat="1" x14ac:dyDescent="0.2">
      <c r="A688" s="14"/>
      <c r="B688" s="64"/>
      <c r="C688" s="64"/>
      <c r="D688" s="152"/>
      <c r="E688" s="152"/>
      <c r="F688" s="152"/>
      <c r="G688" s="152"/>
      <c r="H688" s="152"/>
      <c r="I688" s="152"/>
      <c r="J688" s="152"/>
      <c r="K688" s="152"/>
      <c r="L688" s="152"/>
      <c r="M688" s="152"/>
      <c r="N688" s="152"/>
      <c r="O688" s="152"/>
      <c r="P688" s="152"/>
      <c r="Q688" s="152"/>
      <c r="R688" s="152"/>
      <c r="S688" s="66" t="str">
        <f t="shared" si="218"/>
        <v/>
      </c>
      <c r="T688" s="66" t="str">
        <f t="shared" si="219"/>
        <v/>
      </c>
      <c r="U688" s="66" t="str">
        <f t="shared" si="220"/>
        <v/>
      </c>
      <c r="V688" s="66" t="str">
        <f t="shared" si="221"/>
        <v/>
      </c>
      <c r="W688" s="66" t="str">
        <f t="shared" si="222"/>
        <v/>
      </c>
      <c r="X688" s="66" t="str">
        <f t="shared" si="223"/>
        <v/>
      </c>
      <c r="Y688" s="66">
        <f t="shared" si="224"/>
        <v>0</v>
      </c>
      <c r="Z688" s="66">
        <f t="shared" si="225"/>
        <v>0</v>
      </c>
      <c r="AA688" s="66" t="e">
        <f t="shared" si="226"/>
        <v>#VALUE!</v>
      </c>
      <c r="AB688" s="67" t="e">
        <f t="shared" si="227"/>
        <v>#VALUE!</v>
      </c>
      <c r="AC688" s="87" t="e">
        <f t="shared" si="228"/>
        <v>#VALUE!</v>
      </c>
      <c r="AD688" s="87" t="e">
        <f t="shared" si="229"/>
        <v>#VALUE!</v>
      </c>
      <c r="AE688" s="87" t="e">
        <f t="shared" si="230"/>
        <v>#VALUE!</v>
      </c>
      <c r="AF688" s="87" t="e">
        <f t="shared" si="231"/>
        <v>#VALUE!</v>
      </c>
      <c r="AG688" s="67" t="e">
        <f t="shared" si="232"/>
        <v>#VALUE!</v>
      </c>
      <c r="AH688" s="87" t="e">
        <f t="shared" si="233"/>
        <v>#VALUE!</v>
      </c>
      <c r="AI688" s="87" t="e">
        <f t="shared" si="234"/>
        <v>#VALUE!</v>
      </c>
      <c r="AJ688" s="87" t="e">
        <f t="shared" si="235"/>
        <v>#VALUE!</v>
      </c>
      <c r="AK688" s="144" t="e">
        <f t="shared" si="236"/>
        <v>#VALUE!</v>
      </c>
      <c r="AL688" s="144" t="e">
        <f t="shared" si="237"/>
        <v>#VALUE!</v>
      </c>
    </row>
    <row r="689" spans="1:38" s="77" customFormat="1" x14ac:dyDescent="0.2">
      <c r="A689" s="14"/>
      <c r="B689" s="64"/>
      <c r="C689" s="64"/>
      <c r="D689" s="152"/>
      <c r="E689" s="152"/>
      <c r="F689" s="152"/>
      <c r="G689" s="152"/>
      <c r="H689" s="152"/>
      <c r="I689" s="152"/>
      <c r="J689" s="152"/>
      <c r="K689" s="152"/>
      <c r="L689" s="152"/>
      <c r="M689" s="152"/>
      <c r="N689" s="152"/>
      <c r="O689" s="152"/>
      <c r="P689" s="152"/>
      <c r="Q689" s="152"/>
      <c r="R689" s="152"/>
      <c r="S689" s="66" t="str">
        <f t="shared" si="218"/>
        <v/>
      </c>
      <c r="T689" s="66" t="str">
        <f t="shared" si="219"/>
        <v/>
      </c>
      <c r="U689" s="66" t="str">
        <f t="shared" si="220"/>
        <v/>
      </c>
      <c r="V689" s="66" t="str">
        <f t="shared" si="221"/>
        <v/>
      </c>
      <c r="W689" s="66" t="str">
        <f t="shared" si="222"/>
        <v/>
      </c>
      <c r="X689" s="66" t="str">
        <f t="shared" si="223"/>
        <v/>
      </c>
      <c r="Y689" s="66">
        <f t="shared" si="224"/>
        <v>0</v>
      </c>
      <c r="Z689" s="66">
        <f t="shared" si="225"/>
        <v>0</v>
      </c>
      <c r="AA689" s="66" t="e">
        <f t="shared" si="226"/>
        <v>#VALUE!</v>
      </c>
      <c r="AB689" s="67" t="e">
        <f t="shared" si="227"/>
        <v>#VALUE!</v>
      </c>
      <c r="AC689" s="87" t="e">
        <f t="shared" si="228"/>
        <v>#VALUE!</v>
      </c>
      <c r="AD689" s="87" t="e">
        <f t="shared" si="229"/>
        <v>#VALUE!</v>
      </c>
      <c r="AE689" s="87" t="e">
        <f t="shared" si="230"/>
        <v>#VALUE!</v>
      </c>
      <c r="AF689" s="87" t="e">
        <f t="shared" si="231"/>
        <v>#VALUE!</v>
      </c>
      <c r="AG689" s="67" t="e">
        <f t="shared" si="232"/>
        <v>#VALUE!</v>
      </c>
      <c r="AH689" s="87" t="e">
        <f t="shared" si="233"/>
        <v>#VALUE!</v>
      </c>
      <c r="AI689" s="87" t="e">
        <f t="shared" si="234"/>
        <v>#VALUE!</v>
      </c>
      <c r="AJ689" s="87" t="e">
        <f t="shared" si="235"/>
        <v>#VALUE!</v>
      </c>
      <c r="AK689" s="144" t="e">
        <f t="shared" si="236"/>
        <v>#VALUE!</v>
      </c>
      <c r="AL689" s="144" t="e">
        <f t="shared" si="237"/>
        <v>#VALUE!</v>
      </c>
    </row>
    <row r="690" spans="1:38" s="77" customFormat="1" x14ac:dyDescent="0.2">
      <c r="A690" s="14"/>
      <c r="B690" s="64"/>
      <c r="C690" s="64"/>
      <c r="D690" s="152"/>
      <c r="E690" s="152"/>
      <c r="F690" s="152"/>
      <c r="G690" s="152"/>
      <c r="H690" s="152"/>
      <c r="I690" s="152"/>
      <c r="J690" s="152"/>
      <c r="K690" s="152"/>
      <c r="L690" s="152"/>
      <c r="M690" s="152"/>
      <c r="N690" s="152"/>
      <c r="O690" s="152"/>
      <c r="P690" s="152"/>
      <c r="Q690" s="152"/>
      <c r="R690" s="152"/>
      <c r="S690" s="66" t="str">
        <f t="shared" si="218"/>
        <v/>
      </c>
      <c r="T690" s="66" t="str">
        <f t="shared" si="219"/>
        <v/>
      </c>
      <c r="U690" s="66" t="str">
        <f t="shared" si="220"/>
        <v/>
      </c>
      <c r="V690" s="66" t="str">
        <f t="shared" si="221"/>
        <v/>
      </c>
      <c r="W690" s="66" t="str">
        <f t="shared" si="222"/>
        <v/>
      </c>
      <c r="X690" s="66" t="str">
        <f t="shared" si="223"/>
        <v/>
      </c>
      <c r="Y690" s="66">
        <f t="shared" si="224"/>
        <v>0</v>
      </c>
      <c r="Z690" s="66">
        <f t="shared" si="225"/>
        <v>0</v>
      </c>
      <c r="AA690" s="66" t="e">
        <f t="shared" si="226"/>
        <v>#VALUE!</v>
      </c>
      <c r="AB690" s="67" t="e">
        <f t="shared" si="227"/>
        <v>#VALUE!</v>
      </c>
      <c r="AC690" s="87" t="e">
        <f t="shared" si="228"/>
        <v>#VALUE!</v>
      </c>
      <c r="AD690" s="87" t="e">
        <f t="shared" si="229"/>
        <v>#VALUE!</v>
      </c>
      <c r="AE690" s="87" t="e">
        <f t="shared" si="230"/>
        <v>#VALUE!</v>
      </c>
      <c r="AF690" s="87" t="e">
        <f t="shared" si="231"/>
        <v>#VALUE!</v>
      </c>
      <c r="AG690" s="67" t="e">
        <f t="shared" si="232"/>
        <v>#VALUE!</v>
      </c>
      <c r="AH690" s="87" t="e">
        <f t="shared" si="233"/>
        <v>#VALUE!</v>
      </c>
      <c r="AI690" s="87" t="e">
        <f t="shared" si="234"/>
        <v>#VALUE!</v>
      </c>
      <c r="AJ690" s="87" t="e">
        <f t="shared" si="235"/>
        <v>#VALUE!</v>
      </c>
      <c r="AK690" s="144" t="e">
        <f t="shared" si="236"/>
        <v>#VALUE!</v>
      </c>
      <c r="AL690" s="144" t="e">
        <f t="shared" si="237"/>
        <v>#VALUE!</v>
      </c>
    </row>
    <row r="691" spans="1:38" s="77" customFormat="1" x14ac:dyDescent="0.2">
      <c r="A691" s="14"/>
      <c r="B691" s="64"/>
      <c r="C691" s="64"/>
      <c r="D691" s="152"/>
      <c r="E691" s="152"/>
      <c r="F691" s="152"/>
      <c r="G691" s="152"/>
      <c r="H691" s="152"/>
      <c r="I691" s="152"/>
      <c r="J691" s="152"/>
      <c r="K691" s="152"/>
      <c r="L691" s="152"/>
      <c r="M691" s="152"/>
      <c r="N691" s="152"/>
      <c r="O691" s="152"/>
      <c r="P691" s="152"/>
      <c r="Q691" s="152"/>
      <c r="R691" s="152"/>
      <c r="S691" s="66" t="str">
        <f t="shared" si="218"/>
        <v/>
      </c>
      <c r="T691" s="66" t="str">
        <f t="shared" si="219"/>
        <v/>
      </c>
      <c r="U691" s="66" t="str">
        <f t="shared" si="220"/>
        <v/>
      </c>
      <c r="V691" s="66" t="str">
        <f t="shared" si="221"/>
        <v/>
      </c>
      <c r="W691" s="66" t="str">
        <f t="shared" si="222"/>
        <v/>
      </c>
      <c r="X691" s="66" t="str">
        <f t="shared" si="223"/>
        <v/>
      </c>
      <c r="Y691" s="66">
        <f t="shared" si="224"/>
        <v>0</v>
      </c>
      <c r="Z691" s="66">
        <f t="shared" si="225"/>
        <v>0</v>
      </c>
      <c r="AA691" s="66" t="e">
        <f t="shared" si="226"/>
        <v>#VALUE!</v>
      </c>
      <c r="AB691" s="67" t="e">
        <f t="shared" si="227"/>
        <v>#VALUE!</v>
      </c>
      <c r="AC691" s="87" t="e">
        <f t="shared" si="228"/>
        <v>#VALUE!</v>
      </c>
      <c r="AD691" s="87" t="e">
        <f t="shared" si="229"/>
        <v>#VALUE!</v>
      </c>
      <c r="AE691" s="87" t="e">
        <f t="shared" si="230"/>
        <v>#VALUE!</v>
      </c>
      <c r="AF691" s="87" t="e">
        <f t="shared" si="231"/>
        <v>#VALUE!</v>
      </c>
      <c r="AG691" s="67" t="e">
        <f t="shared" si="232"/>
        <v>#VALUE!</v>
      </c>
      <c r="AH691" s="87" t="e">
        <f t="shared" si="233"/>
        <v>#VALUE!</v>
      </c>
      <c r="AI691" s="87" t="e">
        <f t="shared" si="234"/>
        <v>#VALUE!</v>
      </c>
      <c r="AJ691" s="87" t="e">
        <f t="shared" si="235"/>
        <v>#VALUE!</v>
      </c>
      <c r="AK691" s="144" t="e">
        <f t="shared" si="236"/>
        <v>#VALUE!</v>
      </c>
      <c r="AL691" s="144" t="e">
        <f t="shared" si="237"/>
        <v>#VALUE!</v>
      </c>
    </row>
    <row r="692" spans="1:38" s="77" customFormat="1" x14ac:dyDescent="0.2">
      <c r="A692" s="14"/>
      <c r="B692" s="64"/>
      <c r="C692" s="64"/>
      <c r="D692" s="152"/>
      <c r="E692" s="152"/>
      <c r="F692" s="152"/>
      <c r="G692" s="152"/>
      <c r="H692" s="152"/>
      <c r="I692" s="152"/>
      <c r="J692" s="152"/>
      <c r="K692" s="152"/>
      <c r="L692" s="152"/>
      <c r="M692" s="152"/>
      <c r="N692" s="152"/>
      <c r="O692" s="152"/>
      <c r="P692" s="152"/>
      <c r="Q692" s="152"/>
      <c r="R692" s="152"/>
      <c r="S692" s="66" t="str">
        <f t="shared" si="218"/>
        <v/>
      </c>
      <c r="T692" s="66" t="str">
        <f t="shared" si="219"/>
        <v/>
      </c>
      <c r="U692" s="66" t="str">
        <f t="shared" si="220"/>
        <v/>
      </c>
      <c r="V692" s="66" t="str">
        <f t="shared" si="221"/>
        <v/>
      </c>
      <c r="W692" s="66" t="str">
        <f t="shared" si="222"/>
        <v/>
      </c>
      <c r="X692" s="66" t="str">
        <f t="shared" si="223"/>
        <v/>
      </c>
      <c r="Y692" s="66">
        <f t="shared" si="224"/>
        <v>0</v>
      </c>
      <c r="Z692" s="66">
        <f t="shared" si="225"/>
        <v>0</v>
      </c>
      <c r="AA692" s="66" t="e">
        <f t="shared" si="226"/>
        <v>#VALUE!</v>
      </c>
      <c r="AB692" s="67" t="e">
        <f t="shared" si="227"/>
        <v>#VALUE!</v>
      </c>
      <c r="AC692" s="87" t="e">
        <f t="shared" si="228"/>
        <v>#VALUE!</v>
      </c>
      <c r="AD692" s="87" t="e">
        <f t="shared" si="229"/>
        <v>#VALUE!</v>
      </c>
      <c r="AE692" s="87" t="e">
        <f t="shared" si="230"/>
        <v>#VALUE!</v>
      </c>
      <c r="AF692" s="87" t="e">
        <f t="shared" si="231"/>
        <v>#VALUE!</v>
      </c>
      <c r="AG692" s="67" t="e">
        <f t="shared" si="232"/>
        <v>#VALUE!</v>
      </c>
      <c r="AH692" s="87" t="e">
        <f t="shared" si="233"/>
        <v>#VALUE!</v>
      </c>
      <c r="AI692" s="87" t="e">
        <f t="shared" si="234"/>
        <v>#VALUE!</v>
      </c>
      <c r="AJ692" s="87" t="e">
        <f t="shared" si="235"/>
        <v>#VALUE!</v>
      </c>
      <c r="AK692" s="144" t="e">
        <f t="shared" si="236"/>
        <v>#VALUE!</v>
      </c>
      <c r="AL692" s="144" t="e">
        <f t="shared" si="237"/>
        <v>#VALUE!</v>
      </c>
    </row>
    <row r="693" spans="1:38" s="77" customFormat="1" x14ac:dyDescent="0.2">
      <c r="A693" s="14"/>
      <c r="B693" s="64"/>
      <c r="C693" s="64"/>
      <c r="D693" s="152"/>
      <c r="E693" s="152"/>
      <c r="F693" s="152"/>
      <c r="G693" s="152"/>
      <c r="H693" s="152"/>
      <c r="I693" s="152"/>
      <c r="J693" s="152"/>
      <c r="K693" s="152"/>
      <c r="L693" s="152"/>
      <c r="M693" s="152"/>
      <c r="N693" s="152"/>
      <c r="O693" s="152"/>
      <c r="P693" s="152"/>
      <c r="Q693" s="152"/>
      <c r="R693" s="152"/>
      <c r="S693" s="66" t="str">
        <f t="shared" si="218"/>
        <v/>
      </c>
      <c r="T693" s="66" t="str">
        <f t="shared" si="219"/>
        <v/>
      </c>
      <c r="U693" s="66" t="str">
        <f t="shared" si="220"/>
        <v/>
      </c>
      <c r="V693" s="66" t="str">
        <f t="shared" si="221"/>
        <v/>
      </c>
      <c r="W693" s="66" t="str">
        <f t="shared" si="222"/>
        <v/>
      </c>
      <c r="X693" s="66" t="str">
        <f t="shared" si="223"/>
        <v/>
      </c>
      <c r="Y693" s="66">
        <f t="shared" si="224"/>
        <v>0</v>
      </c>
      <c r="Z693" s="66">
        <f t="shared" si="225"/>
        <v>0</v>
      </c>
      <c r="AA693" s="66" t="e">
        <f t="shared" si="226"/>
        <v>#VALUE!</v>
      </c>
      <c r="AB693" s="67" t="e">
        <f t="shared" si="227"/>
        <v>#VALUE!</v>
      </c>
      <c r="AC693" s="87" t="e">
        <f t="shared" si="228"/>
        <v>#VALUE!</v>
      </c>
      <c r="AD693" s="87" t="e">
        <f t="shared" si="229"/>
        <v>#VALUE!</v>
      </c>
      <c r="AE693" s="87" t="e">
        <f t="shared" si="230"/>
        <v>#VALUE!</v>
      </c>
      <c r="AF693" s="87" t="e">
        <f t="shared" si="231"/>
        <v>#VALUE!</v>
      </c>
      <c r="AG693" s="67" t="e">
        <f t="shared" si="232"/>
        <v>#VALUE!</v>
      </c>
      <c r="AH693" s="87" t="e">
        <f t="shared" si="233"/>
        <v>#VALUE!</v>
      </c>
      <c r="AI693" s="87" t="e">
        <f t="shared" si="234"/>
        <v>#VALUE!</v>
      </c>
      <c r="AJ693" s="87" t="e">
        <f t="shared" si="235"/>
        <v>#VALUE!</v>
      </c>
      <c r="AK693" s="144" t="e">
        <f t="shared" si="236"/>
        <v>#VALUE!</v>
      </c>
      <c r="AL693" s="144" t="e">
        <f t="shared" si="237"/>
        <v>#VALUE!</v>
      </c>
    </row>
    <row r="694" spans="1:38" s="77" customFormat="1" x14ac:dyDescent="0.2">
      <c r="A694" s="14"/>
      <c r="B694" s="64"/>
      <c r="C694" s="64"/>
      <c r="D694" s="152"/>
      <c r="E694" s="152"/>
      <c r="F694" s="152"/>
      <c r="G694" s="152"/>
      <c r="H694" s="152"/>
      <c r="I694" s="152"/>
      <c r="J694" s="152"/>
      <c r="K694" s="152"/>
      <c r="L694" s="152"/>
      <c r="M694" s="152"/>
      <c r="N694" s="152"/>
      <c r="O694" s="152"/>
      <c r="P694" s="152"/>
      <c r="Q694" s="152"/>
      <c r="R694" s="152"/>
      <c r="S694" s="66" t="str">
        <f t="shared" si="218"/>
        <v/>
      </c>
      <c r="T694" s="66" t="str">
        <f t="shared" si="219"/>
        <v/>
      </c>
      <c r="U694" s="66" t="str">
        <f t="shared" si="220"/>
        <v/>
      </c>
      <c r="V694" s="66" t="str">
        <f t="shared" si="221"/>
        <v/>
      </c>
      <c r="W694" s="66" t="str">
        <f t="shared" si="222"/>
        <v/>
      </c>
      <c r="X694" s="66" t="str">
        <f t="shared" si="223"/>
        <v/>
      </c>
      <c r="Y694" s="66">
        <f t="shared" si="224"/>
        <v>0</v>
      </c>
      <c r="Z694" s="66">
        <f t="shared" si="225"/>
        <v>0</v>
      </c>
      <c r="AA694" s="66" t="e">
        <f t="shared" si="226"/>
        <v>#VALUE!</v>
      </c>
      <c r="AB694" s="67" t="e">
        <f t="shared" si="227"/>
        <v>#VALUE!</v>
      </c>
      <c r="AC694" s="87" t="e">
        <f t="shared" si="228"/>
        <v>#VALUE!</v>
      </c>
      <c r="AD694" s="87" t="e">
        <f t="shared" si="229"/>
        <v>#VALUE!</v>
      </c>
      <c r="AE694" s="87" t="e">
        <f t="shared" si="230"/>
        <v>#VALUE!</v>
      </c>
      <c r="AF694" s="87" t="e">
        <f t="shared" si="231"/>
        <v>#VALUE!</v>
      </c>
      <c r="AG694" s="67" t="e">
        <f t="shared" si="232"/>
        <v>#VALUE!</v>
      </c>
      <c r="AH694" s="87" t="e">
        <f t="shared" si="233"/>
        <v>#VALUE!</v>
      </c>
      <c r="AI694" s="87" t="e">
        <f t="shared" si="234"/>
        <v>#VALUE!</v>
      </c>
      <c r="AJ694" s="87" t="e">
        <f t="shared" si="235"/>
        <v>#VALUE!</v>
      </c>
      <c r="AK694" s="144" t="e">
        <f t="shared" si="236"/>
        <v>#VALUE!</v>
      </c>
      <c r="AL694" s="144" t="e">
        <f t="shared" si="237"/>
        <v>#VALUE!</v>
      </c>
    </row>
    <row r="695" spans="1:38" s="77" customFormat="1" x14ac:dyDescent="0.2">
      <c r="A695" s="14"/>
      <c r="B695" s="64"/>
      <c r="C695" s="64"/>
      <c r="D695" s="152"/>
      <c r="E695" s="152"/>
      <c r="F695" s="152"/>
      <c r="G695" s="152"/>
      <c r="H695" s="152"/>
      <c r="I695" s="152"/>
      <c r="J695" s="152"/>
      <c r="K695" s="152"/>
      <c r="L695" s="152"/>
      <c r="M695" s="152"/>
      <c r="N695" s="152"/>
      <c r="O695" s="152"/>
      <c r="P695" s="152"/>
      <c r="Q695" s="152"/>
      <c r="R695" s="152"/>
      <c r="S695" s="66" t="str">
        <f t="shared" si="218"/>
        <v/>
      </c>
      <c r="T695" s="66" t="str">
        <f t="shared" si="219"/>
        <v/>
      </c>
      <c r="U695" s="66" t="str">
        <f t="shared" si="220"/>
        <v/>
      </c>
      <c r="V695" s="66" t="str">
        <f t="shared" si="221"/>
        <v/>
      </c>
      <c r="W695" s="66" t="str">
        <f t="shared" si="222"/>
        <v/>
      </c>
      <c r="X695" s="66" t="str">
        <f t="shared" si="223"/>
        <v/>
      </c>
      <c r="Y695" s="66">
        <f t="shared" si="224"/>
        <v>0</v>
      </c>
      <c r="Z695" s="66">
        <f t="shared" si="225"/>
        <v>0</v>
      </c>
      <c r="AA695" s="66" t="e">
        <f t="shared" si="226"/>
        <v>#VALUE!</v>
      </c>
      <c r="AB695" s="67" t="e">
        <f t="shared" si="227"/>
        <v>#VALUE!</v>
      </c>
      <c r="AC695" s="87" t="e">
        <f t="shared" si="228"/>
        <v>#VALUE!</v>
      </c>
      <c r="AD695" s="87" t="e">
        <f t="shared" si="229"/>
        <v>#VALUE!</v>
      </c>
      <c r="AE695" s="87" t="e">
        <f t="shared" si="230"/>
        <v>#VALUE!</v>
      </c>
      <c r="AF695" s="87" t="e">
        <f t="shared" si="231"/>
        <v>#VALUE!</v>
      </c>
      <c r="AG695" s="67" t="e">
        <f t="shared" si="232"/>
        <v>#VALUE!</v>
      </c>
      <c r="AH695" s="87" t="e">
        <f t="shared" si="233"/>
        <v>#VALUE!</v>
      </c>
      <c r="AI695" s="87" t="e">
        <f t="shared" si="234"/>
        <v>#VALUE!</v>
      </c>
      <c r="AJ695" s="87" t="e">
        <f t="shared" si="235"/>
        <v>#VALUE!</v>
      </c>
      <c r="AK695" s="144" t="e">
        <f t="shared" si="236"/>
        <v>#VALUE!</v>
      </c>
      <c r="AL695" s="144" t="e">
        <f t="shared" si="237"/>
        <v>#VALUE!</v>
      </c>
    </row>
    <row r="696" spans="1:38" s="77" customFormat="1" x14ac:dyDescent="0.2">
      <c r="A696" s="14"/>
      <c r="B696" s="64"/>
      <c r="C696" s="64"/>
      <c r="D696" s="152"/>
      <c r="E696" s="152"/>
      <c r="F696" s="152"/>
      <c r="G696" s="152"/>
      <c r="H696" s="152"/>
      <c r="I696" s="152"/>
      <c r="J696" s="152"/>
      <c r="K696" s="152"/>
      <c r="L696" s="152"/>
      <c r="M696" s="152"/>
      <c r="N696" s="152"/>
      <c r="O696" s="152"/>
      <c r="P696" s="152"/>
      <c r="Q696" s="152"/>
      <c r="R696" s="152"/>
      <c r="S696" s="66" t="str">
        <f t="shared" si="218"/>
        <v/>
      </c>
      <c r="T696" s="66" t="str">
        <f t="shared" si="219"/>
        <v/>
      </c>
      <c r="U696" s="66" t="str">
        <f t="shared" si="220"/>
        <v/>
      </c>
      <c r="V696" s="66" t="str">
        <f t="shared" si="221"/>
        <v/>
      </c>
      <c r="W696" s="66" t="str">
        <f t="shared" si="222"/>
        <v/>
      </c>
      <c r="X696" s="66" t="str">
        <f t="shared" si="223"/>
        <v/>
      </c>
      <c r="Y696" s="66">
        <f t="shared" si="224"/>
        <v>0</v>
      </c>
      <c r="Z696" s="66">
        <f t="shared" si="225"/>
        <v>0</v>
      </c>
      <c r="AA696" s="66" t="e">
        <f t="shared" si="226"/>
        <v>#VALUE!</v>
      </c>
      <c r="AB696" s="67" t="e">
        <f t="shared" si="227"/>
        <v>#VALUE!</v>
      </c>
      <c r="AC696" s="87" t="e">
        <f t="shared" si="228"/>
        <v>#VALUE!</v>
      </c>
      <c r="AD696" s="87" t="e">
        <f t="shared" si="229"/>
        <v>#VALUE!</v>
      </c>
      <c r="AE696" s="87" t="e">
        <f t="shared" si="230"/>
        <v>#VALUE!</v>
      </c>
      <c r="AF696" s="87" t="e">
        <f t="shared" si="231"/>
        <v>#VALUE!</v>
      </c>
      <c r="AG696" s="67" t="e">
        <f t="shared" si="232"/>
        <v>#VALUE!</v>
      </c>
      <c r="AH696" s="87" t="e">
        <f t="shared" si="233"/>
        <v>#VALUE!</v>
      </c>
      <c r="AI696" s="87" t="e">
        <f t="shared" si="234"/>
        <v>#VALUE!</v>
      </c>
      <c r="AJ696" s="87" t="e">
        <f t="shared" si="235"/>
        <v>#VALUE!</v>
      </c>
      <c r="AK696" s="144" t="e">
        <f t="shared" si="236"/>
        <v>#VALUE!</v>
      </c>
      <c r="AL696" s="144" t="e">
        <f t="shared" si="237"/>
        <v>#VALUE!</v>
      </c>
    </row>
    <row r="697" spans="1:38" s="77" customFormat="1" x14ac:dyDescent="0.2">
      <c r="A697" s="14"/>
      <c r="B697" s="64"/>
      <c r="C697" s="64"/>
      <c r="D697" s="152"/>
      <c r="E697" s="152"/>
      <c r="F697" s="152"/>
      <c r="G697" s="152"/>
      <c r="H697" s="152"/>
      <c r="I697" s="152"/>
      <c r="J697" s="152"/>
      <c r="K697" s="152"/>
      <c r="L697" s="152"/>
      <c r="M697" s="152"/>
      <c r="N697" s="152"/>
      <c r="O697" s="152"/>
      <c r="P697" s="152"/>
      <c r="Q697" s="152"/>
      <c r="R697" s="152"/>
      <c r="S697" s="66" t="str">
        <f t="shared" si="218"/>
        <v/>
      </c>
      <c r="T697" s="66" t="str">
        <f t="shared" si="219"/>
        <v/>
      </c>
      <c r="U697" s="66" t="str">
        <f t="shared" si="220"/>
        <v/>
      </c>
      <c r="V697" s="66" t="str">
        <f t="shared" si="221"/>
        <v/>
      </c>
      <c r="W697" s="66" t="str">
        <f t="shared" si="222"/>
        <v/>
      </c>
      <c r="X697" s="66" t="str">
        <f t="shared" si="223"/>
        <v/>
      </c>
      <c r="Y697" s="66">
        <f t="shared" si="224"/>
        <v>0</v>
      </c>
      <c r="Z697" s="66">
        <f t="shared" si="225"/>
        <v>0</v>
      </c>
      <c r="AA697" s="66" t="e">
        <f t="shared" si="226"/>
        <v>#VALUE!</v>
      </c>
      <c r="AB697" s="67" t="e">
        <f t="shared" si="227"/>
        <v>#VALUE!</v>
      </c>
      <c r="AC697" s="87" t="e">
        <f t="shared" si="228"/>
        <v>#VALUE!</v>
      </c>
      <c r="AD697" s="87" t="e">
        <f t="shared" si="229"/>
        <v>#VALUE!</v>
      </c>
      <c r="AE697" s="87" t="e">
        <f t="shared" si="230"/>
        <v>#VALUE!</v>
      </c>
      <c r="AF697" s="87" t="e">
        <f t="shared" si="231"/>
        <v>#VALUE!</v>
      </c>
      <c r="AG697" s="67" t="e">
        <f t="shared" si="232"/>
        <v>#VALUE!</v>
      </c>
      <c r="AH697" s="87" t="e">
        <f t="shared" si="233"/>
        <v>#VALUE!</v>
      </c>
      <c r="AI697" s="87" t="e">
        <f t="shared" si="234"/>
        <v>#VALUE!</v>
      </c>
      <c r="AJ697" s="87" t="e">
        <f t="shared" si="235"/>
        <v>#VALUE!</v>
      </c>
      <c r="AK697" s="144" t="e">
        <f t="shared" si="236"/>
        <v>#VALUE!</v>
      </c>
      <c r="AL697" s="144" t="e">
        <f t="shared" si="237"/>
        <v>#VALUE!</v>
      </c>
    </row>
    <row r="698" spans="1:38" s="77" customFormat="1" x14ac:dyDescent="0.2">
      <c r="A698" s="14"/>
      <c r="B698" s="64"/>
      <c r="C698" s="64"/>
      <c r="D698" s="152"/>
      <c r="E698" s="152"/>
      <c r="F698" s="152"/>
      <c r="G698" s="152"/>
      <c r="H698" s="152"/>
      <c r="I698" s="152"/>
      <c r="J698" s="152"/>
      <c r="K698" s="152"/>
      <c r="L698" s="152"/>
      <c r="M698" s="152"/>
      <c r="N698" s="152"/>
      <c r="O698" s="152"/>
      <c r="P698" s="152"/>
      <c r="Q698" s="152"/>
      <c r="R698" s="152"/>
      <c r="S698" s="66" t="str">
        <f t="shared" si="218"/>
        <v/>
      </c>
      <c r="T698" s="66" t="str">
        <f t="shared" si="219"/>
        <v/>
      </c>
      <c r="U698" s="66" t="str">
        <f t="shared" si="220"/>
        <v/>
      </c>
      <c r="V698" s="66" t="str">
        <f t="shared" si="221"/>
        <v/>
      </c>
      <c r="W698" s="66" t="str">
        <f t="shared" si="222"/>
        <v/>
      </c>
      <c r="X698" s="66" t="str">
        <f t="shared" si="223"/>
        <v/>
      </c>
      <c r="Y698" s="66">
        <f t="shared" si="224"/>
        <v>0</v>
      </c>
      <c r="Z698" s="66">
        <f t="shared" si="225"/>
        <v>0</v>
      </c>
      <c r="AA698" s="66" t="e">
        <f t="shared" si="226"/>
        <v>#VALUE!</v>
      </c>
      <c r="AB698" s="67" t="e">
        <f t="shared" si="227"/>
        <v>#VALUE!</v>
      </c>
      <c r="AC698" s="87" t="e">
        <f t="shared" si="228"/>
        <v>#VALUE!</v>
      </c>
      <c r="AD698" s="87" t="e">
        <f t="shared" si="229"/>
        <v>#VALUE!</v>
      </c>
      <c r="AE698" s="87" t="e">
        <f t="shared" si="230"/>
        <v>#VALUE!</v>
      </c>
      <c r="AF698" s="87" t="e">
        <f t="shared" si="231"/>
        <v>#VALUE!</v>
      </c>
      <c r="AG698" s="67" t="e">
        <f t="shared" si="232"/>
        <v>#VALUE!</v>
      </c>
      <c r="AH698" s="87" t="e">
        <f t="shared" si="233"/>
        <v>#VALUE!</v>
      </c>
      <c r="AI698" s="87" t="e">
        <f t="shared" si="234"/>
        <v>#VALUE!</v>
      </c>
      <c r="AJ698" s="87" t="e">
        <f t="shared" si="235"/>
        <v>#VALUE!</v>
      </c>
      <c r="AK698" s="144" t="e">
        <f t="shared" si="236"/>
        <v>#VALUE!</v>
      </c>
      <c r="AL698" s="144" t="e">
        <f t="shared" si="237"/>
        <v>#VALUE!</v>
      </c>
    </row>
    <row r="699" spans="1:38" s="77" customFormat="1" x14ac:dyDescent="0.2">
      <c r="A699" s="14"/>
      <c r="B699" s="64"/>
      <c r="C699" s="64"/>
      <c r="D699" s="152"/>
      <c r="E699" s="152"/>
      <c r="F699" s="152"/>
      <c r="G699" s="152"/>
      <c r="H699" s="152"/>
      <c r="I699" s="152"/>
      <c r="J699" s="152"/>
      <c r="K699" s="152"/>
      <c r="L699" s="152"/>
      <c r="M699" s="152"/>
      <c r="N699" s="152"/>
      <c r="O699" s="152"/>
      <c r="P699" s="152"/>
      <c r="Q699" s="152"/>
      <c r="R699" s="152"/>
      <c r="S699" s="66" t="str">
        <f t="shared" si="218"/>
        <v/>
      </c>
      <c r="T699" s="66" t="str">
        <f t="shared" si="219"/>
        <v/>
      </c>
      <c r="U699" s="66" t="str">
        <f t="shared" si="220"/>
        <v/>
      </c>
      <c r="V699" s="66" t="str">
        <f t="shared" si="221"/>
        <v/>
      </c>
      <c r="W699" s="66" t="str">
        <f t="shared" si="222"/>
        <v/>
      </c>
      <c r="X699" s="66" t="str">
        <f t="shared" si="223"/>
        <v/>
      </c>
      <c r="Y699" s="66">
        <f t="shared" si="224"/>
        <v>0</v>
      </c>
      <c r="Z699" s="66">
        <f t="shared" si="225"/>
        <v>0</v>
      </c>
      <c r="AA699" s="66" t="e">
        <f t="shared" si="226"/>
        <v>#VALUE!</v>
      </c>
      <c r="AB699" s="67" t="e">
        <f t="shared" si="227"/>
        <v>#VALUE!</v>
      </c>
      <c r="AC699" s="87" t="e">
        <f t="shared" si="228"/>
        <v>#VALUE!</v>
      </c>
      <c r="AD699" s="87" t="e">
        <f t="shared" si="229"/>
        <v>#VALUE!</v>
      </c>
      <c r="AE699" s="87" t="e">
        <f t="shared" si="230"/>
        <v>#VALUE!</v>
      </c>
      <c r="AF699" s="87" t="e">
        <f t="shared" si="231"/>
        <v>#VALUE!</v>
      </c>
      <c r="AG699" s="67" t="e">
        <f t="shared" si="232"/>
        <v>#VALUE!</v>
      </c>
      <c r="AH699" s="87" t="e">
        <f t="shared" si="233"/>
        <v>#VALUE!</v>
      </c>
      <c r="AI699" s="87" t="e">
        <f t="shared" si="234"/>
        <v>#VALUE!</v>
      </c>
      <c r="AJ699" s="87" t="e">
        <f t="shared" si="235"/>
        <v>#VALUE!</v>
      </c>
      <c r="AK699" s="144" t="e">
        <f t="shared" si="236"/>
        <v>#VALUE!</v>
      </c>
      <c r="AL699" s="144" t="e">
        <f t="shared" si="237"/>
        <v>#VALUE!</v>
      </c>
    </row>
    <row r="700" spans="1:38" s="77" customFormat="1" x14ac:dyDescent="0.2">
      <c r="A700" s="14"/>
      <c r="B700" s="64"/>
      <c r="C700" s="64"/>
      <c r="D700" s="152"/>
      <c r="E700" s="152"/>
      <c r="F700" s="152"/>
      <c r="G700" s="152"/>
      <c r="H700" s="152"/>
      <c r="I700" s="152"/>
      <c r="J700" s="152"/>
      <c r="K700" s="152"/>
      <c r="L700" s="152"/>
      <c r="M700" s="152"/>
      <c r="N700" s="152"/>
      <c r="O700" s="152"/>
      <c r="P700" s="152"/>
      <c r="Q700" s="152"/>
      <c r="R700" s="152"/>
      <c r="S700" s="66" t="str">
        <f t="shared" si="218"/>
        <v/>
      </c>
      <c r="T700" s="66" t="str">
        <f t="shared" si="219"/>
        <v/>
      </c>
      <c r="U700" s="66" t="str">
        <f t="shared" si="220"/>
        <v/>
      </c>
      <c r="V700" s="66" t="str">
        <f t="shared" si="221"/>
        <v/>
      </c>
      <c r="W700" s="66" t="str">
        <f t="shared" si="222"/>
        <v/>
      </c>
      <c r="X700" s="66" t="str">
        <f t="shared" si="223"/>
        <v/>
      </c>
      <c r="Y700" s="66">
        <f t="shared" si="224"/>
        <v>0</v>
      </c>
      <c r="Z700" s="66">
        <f t="shared" si="225"/>
        <v>0</v>
      </c>
      <c r="AA700" s="66" t="e">
        <f t="shared" si="226"/>
        <v>#VALUE!</v>
      </c>
      <c r="AB700" s="67" t="e">
        <f t="shared" si="227"/>
        <v>#VALUE!</v>
      </c>
      <c r="AC700" s="87" t="e">
        <f t="shared" si="228"/>
        <v>#VALUE!</v>
      </c>
      <c r="AD700" s="87" t="e">
        <f t="shared" si="229"/>
        <v>#VALUE!</v>
      </c>
      <c r="AE700" s="87" t="e">
        <f t="shared" si="230"/>
        <v>#VALUE!</v>
      </c>
      <c r="AF700" s="87" t="e">
        <f t="shared" si="231"/>
        <v>#VALUE!</v>
      </c>
      <c r="AG700" s="67" t="e">
        <f t="shared" si="232"/>
        <v>#VALUE!</v>
      </c>
      <c r="AH700" s="87" t="e">
        <f t="shared" si="233"/>
        <v>#VALUE!</v>
      </c>
      <c r="AI700" s="87" t="e">
        <f t="shared" si="234"/>
        <v>#VALUE!</v>
      </c>
      <c r="AJ700" s="87" t="e">
        <f t="shared" si="235"/>
        <v>#VALUE!</v>
      </c>
      <c r="AK700" s="144" t="e">
        <f t="shared" si="236"/>
        <v>#VALUE!</v>
      </c>
      <c r="AL700" s="144" t="e">
        <f t="shared" si="237"/>
        <v>#VALUE!</v>
      </c>
    </row>
    <row r="701" spans="1:38" s="77" customFormat="1" x14ac:dyDescent="0.2">
      <c r="A701" s="14"/>
      <c r="B701" s="64"/>
      <c r="C701" s="64"/>
      <c r="D701" s="152"/>
      <c r="E701" s="152"/>
      <c r="F701" s="152"/>
      <c r="G701" s="152"/>
      <c r="H701" s="152"/>
      <c r="I701" s="152"/>
      <c r="J701" s="152"/>
      <c r="K701" s="152"/>
      <c r="L701" s="152"/>
      <c r="M701" s="152"/>
      <c r="N701" s="152"/>
      <c r="O701" s="152"/>
      <c r="P701" s="152"/>
      <c r="Q701" s="152"/>
      <c r="R701" s="152"/>
      <c r="S701" s="66" t="str">
        <f t="shared" si="218"/>
        <v/>
      </c>
      <c r="T701" s="66" t="str">
        <f t="shared" si="219"/>
        <v/>
      </c>
      <c r="U701" s="66" t="str">
        <f t="shared" si="220"/>
        <v/>
      </c>
      <c r="V701" s="66" t="str">
        <f t="shared" si="221"/>
        <v/>
      </c>
      <c r="W701" s="66" t="str">
        <f t="shared" si="222"/>
        <v/>
      </c>
      <c r="X701" s="66" t="str">
        <f t="shared" si="223"/>
        <v/>
      </c>
      <c r="Y701" s="66">
        <f t="shared" si="224"/>
        <v>0</v>
      </c>
      <c r="Z701" s="66">
        <f t="shared" si="225"/>
        <v>0</v>
      </c>
      <c r="AA701" s="66" t="e">
        <f t="shared" si="226"/>
        <v>#VALUE!</v>
      </c>
      <c r="AB701" s="67" t="e">
        <f t="shared" si="227"/>
        <v>#VALUE!</v>
      </c>
      <c r="AC701" s="87" t="e">
        <f t="shared" si="228"/>
        <v>#VALUE!</v>
      </c>
      <c r="AD701" s="87" t="e">
        <f t="shared" si="229"/>
        <v>#VALUE!</v>
      </c>
      <c r="AE701" s="87" t="e">
        <f t="shared" si="230"/>
        <v>#VALUE!</v>
      </c>
      <c r="AF701" s="87" t="e">
        <f t="shared" si="231"/>
        <v>#VALUE!</v>
      </c>
      <c r="AG701" s="67" t="e">
        <f t="shared" si="232"/>
        <v>#VALUE!</v>
      </c>
      <c r="AH701" s="87" t="e">
        <f t="shared" si="233"/>
        <v>#VALUE!</v>
      </c>
      <c r="AI701" s="87" t="e">
        <f t="shared" si="234"/>
        <v>#VALUE!</v>
      </c>
      <c r="AJ701" s="87" t="e">
        <f t="shared" si="235"/>
        <v>#VALUE!</v>
      </c>
      <c r="AK701" s="144" t="e">
        <f t="shared" si="236"/>
        <v>#VALUE!</v>
      </c>
      <c r="AL701" s="144" t="e">
        <f t="shared" si="237"/>
        <v>#VALUE!</v>
      </c>
    </row>
    <row r="702" spans="1:38" s="77" customFormat="1" x14ac:dyDescent="0.2">
      <c r="A702" s="14"/>
      <c r="B702" s="64"/>
      <c r="C702" s="64"/>
      <c r="D702" s="152"/>
      <c r="E702" s="152"/>
      <c r="F702" s="152"/>
      <c r="G702" s="152"/>
      <c r="H702" s="152"/>
      <c r="I702" s="152"/>
      <c r="J702" s="152"/>
      <c r="K702" s="152"/>
      <c r="L702" s="152"/>
      <c r="M702" s="152"/>
      <c r="N702" s="152"/>
      <c r="O702" s="152"/>
      <c r="P702" s="152"/>
      <c r="Q702" s="152"/>
      <c r="R702" s="152"/>
      <c r="S702" s="66" t="str">
        <f t="shared" si="218"/>
        <v/>
      </c>
      <c r="T702" s="66" t="str">
        <f t="shared" si="219"/>
        <v/>
      </c>
      <c r="U702" s="66" t="str">
        <f t="shared" si="220"/>
        <v/>
      </c>
      <c r="V702" s="66" t="str">
        <f t="shared" si="221"/>
        <v/>
      </c>
      <c r="W702" s="66" t="str">
        <f t="shared" si="222"/>
        <v/>
      </c>
      <c r="X702" s="66" t="str">
        <f t="shared" si="223"/>
        <v/>
      </c>
      <c r="Y702" s="66">
        <f t="shared" si="224"/>
        <v>0</v>
      </c>
      <c r="Z702" s="66">
        <f t="shared" si="225"/>
        <v>0</v>
      </c>
      <c r="AA702" s="66" t="e">
        <f t="shared" si="226"/>
        <v>#VALUE!</v>
      </c>
      <c r="AB702" s="67" t="e">
        <f t="shared" si="227"/>
        <v>#VALUE!</v>
      </c>
      <c r="AC702" s="87" t="e">
        <f t="shared" si="228"/>
        <v>#VALUE!</v>
      </c>
      <c r="AD702" s="87" t="e">
        <f t="shared" si="229"/>
        <v>#VALUE!</v>
      </c>
      <c r="AE702" s="87" t="e">
        <f t="shared" si="230"/>
        <v>#VALUE!</v>
      </c>
      <c r="AF702" s="87" t="e">
        <f t="shared" si="231"/>
        <v>#VALUE!</v>
      </c>
      <c r="AG702" s="67" t="e">
        <f t="shared" si="232"/>
        <v>#VALUE!</v>
      </c>
      <c r="AH702" s="87" t="e">
        <f t="shared" si="233"/>
        <v>#VALUE!</v>
      </c>
      <c r="AI702" s="87" t="e">
        <f t="shared" si="234"/>
        <v>#VALUE!</v>
      </c>
      <c r="AJ702" s="87" t="e">
        <f t="shared" si="235"/>
        <v>#VALUE!</v>
      </c>
      <c r="AK702" s="144" t="e">
        <f t="shared" si="236"/>
        <v>#VALUE!</v>
      </c>
      <c r="AL702" s="144" t="e">
        <f t="shared" si="237"/>
        <v>#VALUE!</v>
      </c>
    </row>
    <row r="703" spans="1:38" s="77" customFormat="1" x14ac:dyDescent="0.2">
      <c r="A703" s="14"/>
      <c r="B703" s="64"/>
      <c r="C703" s="64"/>
      <c r="D703" s="152"/>
      <c r="E703" s="152"/>
      <c r="F703" s="152"/>
      <c r="G703" s="152"/>
      <c r="H703" s="152"/>
      <c r="I703" s="152"/>
      <c r="J703" s="152"/>
      <c r="K703" s="152"/>
      <c r="L703" s="152"/>
      <c r="M703" s="152"/>
      <c r="N703" s="152"/>
      <c r="O703" s="152"/>
      <c r="P703" s="152"/>
      <c r="Q703" s="152"/>
      <c r="R703" s="152"/>
      <c r="S703" s="66" t="str">
        <f t="shared" si="218"/>
        <v/>
      </c>
      <c r="T703" s="66" t="str">
        <f t="shared" si="219"/>
        <v/>
      </c>
      <c r="U703" s="66" t="str">
        <f t="shared" si="220"/>
        <v/>
      </c>
      <c r="V703" s="66" t="str">
        <f t="shared" si="221"/>
        <v/>
      </c>
      <c r="W703" s="66" t="str">
        <f t="shared" si="222"/>
        <v/>
      </c>
      <c r="X703" s="66" t="str">
        <f t="shared" si="223"/>
        <v/>
      </c>
      <c r="Y703" s="66">
        <f t="shared" si="224"/>
        <v>0</v>
      </c>
      <c r="Z703" s="66">
        <f t="shared" si="225"/>
        <v>0</v>
      </c>
      <c r="AA703" s="66" t="e">
        <f t="shared" si="226"/>
        <v>#VALUE!</v>
      </c>
      <c r="AB703" s="67" t="e">
        <f t="shared" si="227"/>
        <v>#VALUE!</v>
      </c>
      <c r="AC703" s="87" t="e">
        <f t="shared" si="228"/>
        <v>#VALUE!</v>
      </c>
      <c r="AD703" s="87" t="e">
        <f t="shared" si="229"/>
        <v>#VALUE!</v>
      </c>
      <c r="AE703" s="87" t="e">
        <f t="shared" si="230"/>
        <v>#VALUE!</v>
      </c>
      <c r="AF703" s="87" t="e">
        <f t="shared" si="231"/>
        <v>#VALUE!</v>
      </c>
      <c r="AG703" s="67" t="e">
        <f t="shared" si="232"/>
        <v>#VALUE!</v>
      </c>
      <c r="AH703" s="87" t="e">
        <f t="shared" si="233"/>
        <v>#VALUE!</v>
      </c>
      <c r="AI703" s="87" t="e">
        <f t="shared" si="234"/>
        <v>#VALUE!</v>
      </c>
      <c r="AJ703" s="87" t="e">
        <f t="shared" si="235"/>
        <v>#VALUE!</v>
      </c>
      <c r="AK703" s="144" t="e">
        <f t="shared" si="236"/>
        <v>#VALUE!</v>
      </c>
      <c r="AL703" s="144" t="e">
        <f t="shared" si="237"/>
        <v>#VALUE!</v>
      </c>
    </row>
    <row r="704" spans="1:38" s="77" customFormat="1" x14ac:dyDescent="0.2">
      <c r="A704" s="14"/>
      <c r="B704" s="64"/>
      <c r="C704" s="64"/>
      <c r="D704" s="152"/>
      <c r="E704" s="152"/>
      <c r="F704" s="152"/>
      <c r="G704" s="152"/>
      <c r="H704" s="152"/>
      <c r="I704" s="152"/>
      <c r="J704" s="152"/>
      <c r="K704" s="152"/>
      <c r="L704" s="152"/>
      <c r="M704" s="152"/>
      <c r="N704" s="152"/>
      <c r="O704" s="152"/>
      <c r="P704" s="152"/>
      <c r="Q704" s="152"/>
      <c r="R704" s="152"/>
      <c r="S704" s="66" t="str">
        <f t="shared" si="218"/>
        <v/>
      </c>
      <c r="T704" s="66" t="str">
        <f t="shared" si="219"/>
        <v/>
      </c>
      <c r="U704" s="66" t="str">
        <f t="shared" si="220"/>
        <v/>
      </c>
      <c r="V704" s="66" t="str">
        <f t="shared" si="221"/>
        <v/>
      </c>
      <c r="W704" s="66" t="str">
        <f t="shared" si="222"/>
        <v/>
      </c>
      <c r="X704" s="66" t="str">
        <f t="shared" si="223"/>
        <v/>
      </c>
      <c r="Y704" s="66">
        <f t="shared" si="224"/>
        <v>0</v>
      </c>
      <c r="Z704" s="66">
        <f t="shared" si="225"/>
        <v>0</v>
      </c>
      <c r="AA704" s="66" t="e">
        <f t="shared" si="226"/>
        <v>#VALUE!</v>
      </c>
      <c r="AB704" s="67" t="e">
        <f t="shared" si="227"/>
        <v>#VALUE!</v>
      </c>
      <c r="AC704" s="87" t="e">
        <f t="shared" si="228"/>
        <v>#VALUE!</v>
      </c>
      <c r="AD704" s="87" t="e">
        <f t="shared" si="229"/>
        <v>#VALUE!</v>
      </c>
      <c r="AE704" s="87" t="e">
        <f t="shared" si="230"/>
        <v>#VALUE!</v>
      </c>
      <c r="AF704" s="87" t="e">
        <f t="shared" si="231"/>
        <v>#VALUE!</v>
      </c>
      <c r="AG704" s="67" t="e">
        <f t="shared" si="232"/>
        <v>#VALUE!</v>
      </c>
      <c r="AH704" s="87" t="e">
        <f t="shared" si="233"/>
        <v>#VALUE!</v>
      </c>
      <c r="AI704" s="87" t="e">
        <f t="shared" si="234"/>
        <v>#VALUE!</v>
      </c>
      <c r="AJ704" s="87" t="e">
        <f t="shared" si="235"/>
        <v>#VALUE!</v>
      </c>
      <c r="AK704" s="144" t="e">
        <f t="shared" si="236"/>
        <v>#VALUE!</v>
      </c>
      <c r="AL704" s="144" t="e">
        <f t="shared" si="237"/>
        <v>#VALUE!</v>
      </c>
    </row>
    <row r="705" spans="1:38" s="77" customFormat="1" x14ac:dyDescent="0.2">
      <c r="A705" s="14"/>
      <c r="B705" s="64"/>
      <c r="C705" s="64"/>
      <c r="D705" s="152"/>
      <c r="E705" s="152"/>
      <c r="F705" s="152"/>
      <c r="G705" s="152"/>
      <c r="H705" s="152"/>
      <c r="I705" s="152"/>
      <c r="J705" s="152"/>
      <c r="K705" s="152"/>
      <c r="L705" s="152"/>
      <c r="M705" s="152"/>
      <c r="N705" s="152"/>
      <c r="O705" s="152"/>
      <c r="P705" s="152"/>
      <c r="Q705" s="152"/>
      <c r="R705" s="152"/>
      <c r="S705" s="66" t="str">
        <f t="shared" si="218"/>
        <v/>
      </c>
      <c r="T705" s="66" t="str">
        <f t="shared" si="219"/>
        <v/>
      </c>
      <c r="U705" s="66" t="str">
        <f t="shared" si="220"/>
        <v/>
      </c>
      <c r="V705" s="66" t="str">
        <f t="shared" si="221"/>
        <v/>
      </c>
      <c r="W705" s="66" t="str">
        <f t="shared" si="222"/>
        <v/>
      </c>
      <c r="X705" s="66" t="str">
        <f t="shared" si="223"/>
        <v/>
      </c>
      <c r="Y705" s="66">
        <f t="shared" si="224"/>
        <v>0</v>
      </c>
      <c r="Z705" s="66">
        <f t="shared" si="225"/>
        <v>0</v>
      </c>
      <c r="AA705" s="66" t="e">
        <f t="shared" si="226"/>
        <v>#VALUE!</v>
      </c>
      <c r="AB705" s="67" t="e">
        <f t="shared" si="227"/>
        <v>#VALUE!</v>
      </c>
      <c r="AC705" s="87" t="e">
        <f t="shared" si="228"/>
        <v>#VALUE!</v>
      </c>
      <c r="AD705" s="87" t="e">
        <f t="shared" si="229"/>
        <v>#VALUE!</v>
      </c>
      <c r="AE705" s="87" t="e">
        <f t="shared" si="230"/>
        <v>#VALUE!</v>
      </c>
      <c r="AF705" s="87" t="e">
        <f t="shared" si="231"/>
        <v>#VALUE!</v>
      </c>
      <c r="AG705" s="67" t="e">
        <f t="shared" si="232"/>
        <v>#VALUE!</v>
      </c>
      <c r="AH705" s="87" t="e">
        <f t="shared" si="233"/>
        <v>#VALUE!</v>
      </c>
      <c r="AI705" s="87" t="e">
        <f t="shared" si="234"/>
        <v>#VALUE!</v>
      </c>
      <c r="AJ705" s="87" t="e">
        <f t="shared" si="235"/>
        <v>#VALUE!</v>
      </c>
      <c r="AK705" s="144" t="e">
        <f t="shared" si="236"/>
        <v>#VALUE!</v>
      </c>
      <c r="AL705" s="144" t="e">
        <f t="shared" si="237"/>
        <v>#VALUE!</v>
      </c>
    </row>
    <row r="706" spans="1:38" s="77" customFormat="1" x14ac:dyDescent="0.2">
      <c r="A706" s="14"/>
      <c r="B706" s="64"/>
      <c r="C706" s="64"/>
      <c r="D706" s="152"/>
      <c r="E706" s="152"/>
      <c r="F706" s="152"/>
      <c r="G706" s="152"/>
      <c r="H706" s="152"/>
      <c r="I706" s="152"/>
      <c r="J706" s="152"/>
      <c r="K706" s="152"/>
      <c r="L706" s="152"/>
      <c r="M706" s="152"/>
      <c r="N706" s="152"/>
      <c r="O706" s="152"/>
      <c r="P706" s="152"/>
      <c r="Q706" s="152"/>
      <c r="R706" s="152"/>
      <c r="S706" s="66" t="str">
        <f t="shared" si="218"/>
        <v/>
      </c>
      <c r="T706" s="66" t="str">
        <f t="shared" si="219"/>
        <v/>
      </c>
      <c r="U706" s="66" t="str">
        <f t="shared" si="220"/>
        <v/>
      </c>
      <c r="V706" s="66" t="str">
        <f t="shared" si="221"/>
        <v/>
      </c>
      <c r="W706" s="66" t="str">
        <f t="shared" si="222"/>
        <v/>
      </c>
      <c r="X706" s="66" t="str">
        <f t="shared" si="223"/>
        <v/>
      </c>
      <c r="Y706" s="66">
        <f t="shared" si="224"/>
        <v>0</v>
      </c>
      <c r="Z706" s="66">
        <f t="shared" si="225"/>
        <v>0</v>
      </c>
      <c r="AA706" s="66" t="e">
        <f t="shared" si="226"/>
        <v>#VALUE!</v>
      </c>
      <c r="AB706" s="67" t="e">
        <f t="shared" si="227"/>
        <v>#VALUE!</v>
      </c>
      <c r="AC706" s="87" t="e">
        <f t="shared" si="228"/>
        <v>#VALUE!</v>
      </c>
      <c r="AD706" s="87" t="e">
        <f t="shared" si="229"/>
        <v>#VALUE!</v>
      </c>
      <c r="AE706" s="87" t="e">
        <f t="shared" si="230"/>
        <v>#VALUE!</v>
      </c>
      <c r="AF706" s="87" t="e">
        <f t="shared" si="231"/>
        <v>#VALUE!</v>
      </c>
      <c r="AG706" s="67" t="e">
        <f t="shared" si="232"/>
        <v>#VALUE!</v>
      </c>
      <c r="AH706" s="87" t="e">
        <f t="shared" si="233"/>
        <v>#VALUE!</v>
      </c>
      <c r="AI706" s="87" t="e">
        <f t="shared" si="234"/>
        <v>#VALUE!</v>
      </c>
      <c r="AJ706" s="87" t="e">
        <f t="shared" si="235"/>
        <v>#VALUE!</v>
      </c>
      <c r="AK706" s="144" t="e">
        <f t="shared" si="236"/>
        <v>#VALUE!</v>
      </c>
      <c r="AL706" s="144" t="e">
        <f t="shared" si="237"/>
        <v>#VALUE!</v>
      </c>
    </row>
    <row r="707" spans="1:38" s="77" customFormat="1" x14ac:dyDescent="0.2">
      <c r="A707" s="14"/>
      <c r="B707" s="64"/>
      <c r="C707" s="64"/>
      <c r="D707" s="152"/>
      <c r="E707" s="152"/>
      <c r="F707" s="152"/>
      <c r="G707" s="152"/>
      <c r="H707" s="152"/>
      <c r="I707" s="152"/>
      <c r="J707" s="152"/>
      <c r="K707" s="152"/>
      <c r="L707" s="152"/>
      <c r="M707" s="152"/>
      <c r="N707" s="152"/>
      <c r="O707" s="152"/>
      <c r="P707" s="152"/>
      <c r="Q707" s="152"/>
      <c r="R707" s="152"/>
      <c r="S707" s="66" t="str">
        <f t="shared" ref="S707:S770" si="238">IFERROR(Q707*(Y707/(Y707+Z707+R707)),"")</f>
        <v/>
      </c>
      <c r="T707" s="66" t="str">
        <f t="shared" ref="T707:T770" si="239">IFERROR(Q707*(Z707/(Y707+Z707+R707)),"")</f>
        <v/>
      </c>
      <c r="U707" s="66" t="str">
        <f t="shared" ref="U707:U770" si="240">IFERROR(Q707*(R707/(Y707+Z707+R707)),"")</f>
        <v/>
      </c>
      <c r="V707" s="66" t="str">
        <f t="shared" ref="V707:V770" si="241">IFERROR(E707+G707+I707+K707+M707+S707+O707,"")</f>
        <v/>
      </c>
      <c r="W707" s="66" t="str">
        <f t="shared" ref="W707:W770" si="242">IFERROR(F707+H707+J707+L707+N707+T707+P707,"")</f>
        <v/>
      </c>
      <c r="X707" s="66" t="str">
        <f t="shared" ref="X707:X770" si="243">IFERROR(R707+U707,"")</f>
        <v/>
      </c>
      <c r="Y707" s="66">
        <f t="shared" ref="Y707:Y770" si="244">E707+G707+I707+K707+M707+O707</f>
        <v>0</v>
      </c>
      <c r="Z707" s="66">
        <f t="shared" ref="Z707:Z770" si="245">F707+H707+J707+L707+N707+P707</f>
        <v>0</v>
      </c>
      <c r="AA707" s="66" t="e">
        <f t="shared" ref="AA707:AA770" si="246">V707+W707+X707</f>
        <v>#VALUE!</v>
      </c>
      <c r="AB707" s="67" t="e">
        <f t="shared" ref="AB707:AB770" si="247">V707/(V707+W707+X707)</f>
        <v>#VALUE!</v>
      </c>
      <c r="AC707" s="87" t="e">
        <f t="shared" ref="AC707:AC770" si="248">W707/(V707+W707+X707)</f>
        <v>#VALUE!</v>
      </c>
      <c r="AD707" s="87" t="e">
        <f t="shared" ref="AD707:AD770" si="249">X707/(V707+W707+X707)</f>
        <v>#VALUE!</v>
      </c>
      <c r="AE707" s="87" t="e">
        <f t="shared" ref="AE707:AE770" si="250">E707/AA707</f>
        <v>#VALUE!</v>
      </c>
      <c r="AF707" s="87" t="e">
        <f t="shared" ref="AF707:AF770" si="251">G707/AA707</f>
        <v>#VALUE!</v>
      </c>
      <c r="AG707" s="67" t="e">
        <f t="shared" ref="AG707:AG770" si="252">I707/AA707</f>
        <v>#VALUE!</v>
      </c>
      <c r="AH707" s="87" t="e">
        <f t="shared" ref="AH707:AH770" si="253">K707/AA707</f>
        <v>#VALUE!</v>
      </c>
      <c r="AI707" s="87" t="e">
        <f t="shared" ref="AI707:AI770" si="254">M707/AA707</f>
        <v>#VALUE!</v>
      </c>
      <c r="AJ707" s="87" t="e">
        <f t="shared" ref="AJ707:AJ770" si="255">Q707/AA707</f>
        <v>#VALUE!</v>
      </c>
      <c r="AK707" s="144" t="e">
        <f t="shared" ref="AK707:AK770" si="256">D707-AA707</f>
        <v>#VALUE!</v>
      </c>
      <c r="AL707" s="144" t="e">
        <f t="shared" ref="AL707:AL770" si="257">AK707/D707*100</f>
        <v>#VALUE!</v>
      </c>
    </row>
    <row r="708" spans="1:38" s="77" customFormat="1" x14ac:dyDescent="0.2">
      <c r="A708" s="14"/>
      <c r="B708" s="64"/>
      <c r="C708" s="64"/>
      <c r="D708" s="152"/>
      <c r="E708" s="152"/>
      <c r="F708" s="152"/>
      <c r="G708" s="152"/>
      <c r="H708" s="152"/>
      <c r="I708" s="152"/>
      <c r="J708" s="152"/>
      <c r="K708" s="152"/>
      <c r="L708" s="152"/>
      <c r="M708" s="152"/>
      <c r="N708" s="152"/>
      <c r="O708" s="152"/>
      <c r="P708" s="152"/>
      <c r="Q708" s="152"/>
      <c r="R708" s="152"/>
      <c r="S708" s="66" t="str">
        <f t="shared" si="238"/>
        <v/>
      </c>
      <c r="T708" s="66" t="str">
        <f t="shared" si="239"/>
        <v/>
      </c>
      <c r="U708" s="66" t="str">
        <f t="shared" si="240"/>
        <v/>
      </c>
      <c r="V708" s="66" t="str">
        <f t="shared" si="241"/>
        <v/>
      </c>
      <c r="W708" s="66" t="str">
        <f t="shared" si="242"/>
        <v/>
      </c>
      <c r="X708" s="66" t="str">
        <f t="shared" si="243"/>
        <v/>
      </c>
      <c r="Y708" s="66">
        <f t="shared" si="244"/>
        <v>0</v>
      </c>
      <c r="Z708" s="66">
        <f t="shared" si="245"/>
        <v>0</v>
      </c>
      <c r="AA708" s="66" t="e">
        <f t="shared" si="246"/>
        <v>#VALUE!</v>
      </c>
      <c r="AB708" s="67" t="e">
        <f t="shared" si="247"/>
        <v>#VALUE!</v>
      </c>
      <c r="AC708" s="87" t="e">
        <f t="shared" si="248"/>
        <v>#VALUE!</v>
      </c>
      <c r="AD708" s="87" t="e">
        <f t="shared" si="249"/>
        <v>#VALUE!</v>
      </c>
      <c r="AE708" s="87" t="e">
        <f t="shared" si="250"/>
        <v>#VALUE!</v>
      </c>
      <c r="AF708" s="87" t="e">
        <f t="shared" si="251"/>
        <v>#VALUE!</v>
      </c>
      <c r="AG708" s="67" t="e">
        <f t="shared" si="252"/>
        <v>#VALUE!</v>
      </c>
      <c r="AH708" s="87" t="e">
        <f t="shared" si="253"/>
        <v>#VALUE!</v>
      </c>
      <c r="AI708" s="87" t="e">
        <f t="shared" si="254"/>
        <v>#VALUE!</v>
      </c>
      <c r="AJ708" s="87" t="e">
        <f t="shared" si="255"/>
        <v>#VALUE!</v>
      </c>
      <c r="AK708" s="144" t="e">
        <f t="shared" si="256"/>
        <v>#VALUE!</v>
      </c>
      <c r="AL708" s="144" t="e">
        <f t="shared" si="257"/>
        <v>#VALUE!</v>
      </c>
    </row>
    <row r="709" spans="1:38" s="77" customFormat="1" x14ac:dyDescent="0.2">
      <c r="A709" s="14"/>
      <c r="B709" s="64"/>
      <c r="C709" s="64"/>
      <c r="D709" s="152"/>
      <c r="E709" s="152"/>
      <c r="F709" s="152"/>
      <c r="G709" s="152"/>
      <c r="H709" s="152"/>
      <c r="I709" s="152"/>
      <c r="J709" s="152"/>
      <c r="K709" s="152"/>
      <c r="L709" s="152"/>
      <c r="M709" s="152"/>
      <c r="N709" s="152"/>
      <c r="O709" s="152"/>
      <c r="P709" s="152"/>
      <c r="Q709" s="152"/>
      <c r="R709" s="152"/>
      <c r="S709" s="66" t="str">
        <f t="shared" si="238"/>
        <v/>
      </c>
      <c r="T709" s="66" t="str">
        <f t="shared" si="239"/>
        <v/>
      </c>
      <c r="U709" s="66" t="str">
        <f t="shared" si="240"/>
        <v/>
      </c>
      <c r="V709" s="66" t="str">
        <f t="shared" si="241"/>
        <v/>
      </c>
      <c r="W709" s="66" t="str">
        <f t="shared" si="242"/>
        <v/>
      </c>
      <c r="X709" s="66" t="str">
        <f t="shared" si="243"/>
        <v/>
      </c>
      <c r="Y709" s="66">
        <f t="shared" si="244"/>
        <v>0</v>
      </c>
      <c r="Z709" s="66">
        <f t="shared" si="245"/>
        <v>0</v>
      </c>
      <c r="AA709" s="66" t="e">
        <f t="shared" si="246"/>
        <v>#VALUE!</v>
      </c>
      <c r="AB709" s="67" t="e">
        <f t="shared" si="247"/>
        <v>#VALUE!</v>
      </c>
      <c r="AC709" s="87" t="e">
        <f t="shared" si="248"/>
        <v>#VALUE!</v>
      </c>
      <c r="AD709" s="87" t="e">
        <f t="shared" si="249"/>
        <v>#VALUE!</v>
      </c>
      <c r="AE709" s="87" t="e">
        <f t="shared" si="250"/>
        <v>#VALUE!</v>
      </c>
      <c r="AF709" s="87" t="e">
        <f t="shared" si="251"/>
        <v>#VALUE!</v>
      </c>
      <c r="AG709" s="67" t="e">
        <f t="shared" si="252"/>
        <v>#VALUE!</v>
      </c>
      <c r="AH709" s="87" t="e">
        <f t="shared" si="253"/>
        <v>#VALUE!</v>
      </c>
      <c r="AI709" s="87" t="e">
        <f t="shared" si="254"/>
        <v>#VALUE!</v>
      </c>
      <c r="AJ709" s="87" t="e">
        <f t="shared" si="255"/>
        <v>#VALUE!</v>
      </c>
      <c r="AK709" s="144" t="e">
        <f t="shared" si="256"/>
        <v>#VALUE!</v>
      </c>
      <c r="AL709" s="144" t="e">
        <f t="shared" si="257"/>
        <v>#VALUE!</v>
      </c>
    </row>
    <row r="710" spans="1:38" s="77" customFormat="1" x14ac:dyDescent="0.2">
      <c r="A710" s="14"/>
      <c r="B710" s="64"/>
      <c r="C710" s="64"/>
      <c r="D710" s="152"/>
      <c r="E710" s="152"/>
      <c r="F710" s="152"/>
      <c r="G710" s="152"/>
      <c r="H710" s="152"/>
      <c r="I710" s="152"/>
      <c r="J710" s="152"/>
      <c r="K710" s="152"/>
      <c r="L710" s="152"/>
      <c r="M710" s="152"/>
      <c r="N710" s="152"/>
      <c r="O710" s="152"/>
      <c r="P710" s="152"/>
      <c r="Q710" s="152"/>
      <c r="R710" s="152"/>
      <c r="S710" s="66" t="str">
        <f t="shared" si="238"/>
        <v/>
      </c>
      <c r="T710" s="66" t="str">
        <f t="shared" si="239"/>
        <v/>
      </c>
      <c r="U710" s="66" t="str">
        <f t="shared" si="240"/>
        <v/>
      </c>
      <c r="V710" s="66" t="str">
        <f t="shared" si="241"/>
        <v/>
      </c>
      <c r="W710" s="66" t="str">
        <f t="shared" si="242"/>
        <v/>
      </c>
      <c r="X710" s="66" t="str">
        <f t="shared" si="243"/>
        <v/>
      </c>
      <c r="Y710" s="66">
        <f t="shared" si="244"/>
        <v>0</v>
      </c>
      <c r="Z710" s="66">
        <f t="shared" si="245"/>
        <v>0</v>
      </c>
      <c r="AA710" s="66" t="e">
        <f t="shared" si="246"/>
        <v>#VALUE!</v>
      </c>
      <c r="AB710" s="67" t="e">
        <f t="shared" si="247"/>
        <v>#VALUE!</v>
      </c>
      <c r="AC710" s="87" t="e">
        <f t="shared" si="248"/>
        <v>#VALUE!</v>
      </c>
      <c r="AD710" s="87" t="e">
        <f t="shared" si="249"/>
        <v>#VALUE!</v>
      </c>
      <c r="AE710" s="87" t="e">
        <f t="shared" si="250"/>
        <v>#VALUE!</v>
      </c>
      <c r="AF710" s="87" t="e">
        <f t="shared" si="251"/>
        <v>#VALUE!</v>
      </c>
      <c r="AG710" s="67" t="e">
        <f t="shared" si="252"/>
        <v>#VALUE!</v>
      </c>
      <c r="AH710" s="87" t="e">
        <f t="shared" si="253"/>
        <v>#VALUE!</v>
      </c>
      <c r="AI710" s="87" t="e">
        <f t="shared" si="254"/>
        <v>#VALUE!</v>
      </c>
      <c r="AJ710" s="87" t="e">
        <f t="shared" si="255"/>
        <v>#VALUE!</v>
      </c>
      <c r="AK710" s="144" t="e">
        <f t="shared" si="256"/>
        <v>#VALUE!</v>
      </c>
      <c r="AL710" s="144" t="e">
        <f t="shared" si="257"/>
        <v>#VALUE!</v>
      </c>
    </row>
    <row r="711" spans="1:38" s="77" customFormat="1" x14ac:dyDescent="0.2">
      <c r="A711" s="14"/>
      <c r="B711" s="64"/>
      <c r="C711" s="64"/>
      <c r="D711" s="152"/>
      <c r="E711" s="152"/>
      <c r="F711" s="152"/>
      <c r="G711" s="152"/>
      <c r="H711" s="152"/>
      <c r="I711" s="152"/>
      <c r="J711" s="152"/>
      <c r="K711" s="152"/>
      <c r="L711" s="152"/>
      <c r="M711" s="152"/>
      <c r="N711" s="152"/>
      <c r="O711" s="152"/>
      <c r="P711" s="152"/>
      <c r="Q711" s="152"/>
      <c r="R711" s="152"/>
      <c r="S711" s="66" t="str">
        <f t="shared" si="238"/>
        <v/>
      </c>
      <c r="T711" s="66" t="str">
        <f t="shared" si="239"/>
        <v/>
      </c>
      <c r="U711" s="66" t="str">
        <f t="shared" si="240"/>
        <v/>
      </c>
      <c r="V711" s="66" t="str">
        <f t="shared" si="241"/>
        <v/>
      </c>
      <c r="W711" s="66" t="str">
        <f t="shared" si="242"/>
        <v/>
      </c>
      <c r="X711" s="66" t="str">
        <f t="shared" si="243"/>
        <v/>
      </c>
      <c r="Y711" s="66">
        <f t="shared" si="244"/>
        <v>0</v>
      </c>
      <c r="Z711" s="66">
        <f t="shared" si="245"/>
        <v>0</v>
      </c>
      <c r="AA711" s="66" t="e">
        <f t="shared" si="246"/>
        <v>#VALUE!</v>
      </c>
      <c r="AB711" s="67" t="e">
        <f t="shared" si="247"/>
        <v>#VALUE!</v>
      </c>
      <c r="AC711" s="87" t="e">
        <f t="shared" si="248"/>
        <v>#VALUE!</v>
      </c>
      <c r="AD711" s="87" t="e">
        <f t="shared" si="249"/>
        <v>#VALUE!</v>
      </c>
      <c r="AE711" s="87" t="e">
        <f t="shared" si="250"/>
        <v>#VALUE!</v>
      </c>
      <c r="AF711" s="87" t="e">
        <f t="shared" si="251"/>
        <v>#VALUE!</v>
      </c>
      <c r="AG711" s="67" t="e">
        <f t="shared" si="252"/>
        <v>#VALUE!</v>
      </c>
      <c r="AH711" s="87" t="e">
        <f t="shared" si="253"/>
        <v>#VALUE!</v>
      </c>
      <c r="AI711" s="87" t="e">
        <f t="shared" si="254"/>
        <v>#VALUE!</v>
      </c>
      <c r="AJ711" s="87" t="e">
        <f t="shared" si="255"/>
        <v>#VALUE!</v>
      </c>
      <c r="AK711" s="144" t="e">
        <f t="shared" si="256"/>
        <v>#VALUE!</v>
      </c>
      <c r="AL711" s="144" t="e">
        <f t="shared" si="257"/>
        <v>#VALUE!</v>
      </c>
    </row>
    <row r="712" spans="1:38" s="77" customFormat="1" x14ac:dyDescent="0.2">
      <c r="A712" s="14"/>
      <c r="B712" s="64"/>
      <c r="C712" s="64"/>
      <c r="D712" s="152"/>
      <c r="E712" s="152"/>
      <c r="F712" s="152"/>
      <c r="G712" s="152"/>
      <c r="H712" s="152"/>
      <c r="I712" s="152"/>
      <c r="J712" s="152"/>
      <c r="K712" s="152"/>
      <c r="L712" s="152"/>
      <c r="M712" s="152"/>
      <c r="N712" s="152"/>
      <c r="O712" s="152"/>
      <c r="P712" s="152"/>
      <c r="Q712" s="152"/>
      <c r="R712" s="152"/>
      <c r="S712" s="66" t="str">
        <f t="shared" si="238"/>
        <v/>
      </c>
      <c r="T712" s="66" t="str">
        <f t="shared" si="239"/>
        <v/>
      </c>
      <c r="U712" s="66" t="str">
        <f t="shared" si="240"/>
        <v/>
      </c>
      <c r="V712" s="66" t="str">
        <f t="shared" si="241"/>
        <v/>
      </c>
      <c r="W712" s="66" t="str">
        <f t="shared" si="242"/>
        <v/>
      </c>
      <c r="X712" s="66" t="str">
        <f t="shared" si="243"/>
        <v/>
      </c>
      <c r="Y712" s="66">
        <f t="shared" si="244"/>
        <v>0</v>
      </c>
      <c r="Z712" s="66">
        <f t="shared" si="245"/>
        <v>0</v>
      </c>
      <c r="AA712" s="66" t="e">
        <f t="shared" si="246"/>
        <v>#VALUE!</v>
      </c>
      <c r="AB712" s="67" t="e">
        <f t="shared" si="247"/>
        <v>#VALUE!</v>
      </c>
      <c r="AC712" s="87" t="e">
        <f t="shared" si="248"/>
        <v>#VALUE!</v>
      </c>
      <c r="AD712" s="87" t="e">
        <f t="shared" si="249"/>
        <v>#VALUE!</v>
      </c>
      <c r="AE712" s="87" t="e">
        <f t="shared" si="250"/>
        <v>#VALUE!</v>
      </c>
      <c r="AF712" s="87" t="e">
        <f t="shared" si="251"/>
        <v>#VALUE!</v>
      </c>
      <c r="AG712" s="67" t="e">
        <f t="shared" si="252"/>
        <v>#VALUE!</v>
      </c>
      <c r="AH712" s="87" t="e">
        <f t="shared" si="253"/>
        <v>#VALUE!</v>
      </c>
      <c r="AI712" s="87" t="e">
        <f t="shared" si="254"/>
        <v>#VALUE!</v>
      </c>
      <c r="AJ712" s="87" t="e">
        <f t="shared" si="255"/>
        <v>#VALUE!</v>
      </c>
      <c r="AK712" s="144" t="e">
        <f t="shared" si="256"/>
        <v>#VALUE!</v>
      </c>
      <c r="AL712" s="144" t="e">
        <f t="shared" si="257"/>
        <v>#VALUE!</v>
      </c>
    </row>
    <row r="713" spans="1:38" s="77" customFormat="1" x14ac:dyDescent="0.2">
      <c r="A713" s="14"/>
      <c r="B713" s="64"/>
      <c r="C713" s="64"/>
      <c r="D713" s="152"/>
      <c r="E713" s="152"/>
      <c r="F713" s="152"/>
      <c r="G713" s="152"/>
      <c r="H713" s="152"/>
      <c r="I713" s="152"/>
      <c r="J713" s="152"/>
      <c r="K713" s="152"/>
      <c r="L713" s="152"/>
      <c r="M713" s="152"/>
      <c r="N713" s="152"/>
      <c r="O713" s="152"/>
      <c r="P713" s="152"/>
      <c r="Q713" s="152"/>
      <c r="R713" s="152"/>
      <c r="S713" s="66" t="str">
        <f t="shared" si="238"/>
        <v/>
      </c>
      <c r="T713" s="66" t="str">
        <f t="shared" si="239"/>
        <v/>
      </c>
      <c r="U713" s="66" t="str">
        <f t="shared" si="240"/>
        <v/>
      </c>
      <c r="V713" s="66" t="str">
        <f t="shared" si="241"/>
        <v/>
      </c>
      <c r="W713" s="66" t="str">
        <f t="shared" si="242"/>
        <v/>
      </c>
      <c r="X713" s="66" t="str">
        <f t="shared" si="243"/>
        <v/>
      </c>
      <c r="Y713" s="66">
        <f t="shared" si="244"/>
        <v>0</v>
      </c>
      <c r="Z713" s="66">
        <f t="shared" si="245"/>
        <v>0</v>
      </c>
      <c r="AA713" s="66" t="e">
        <f t="shared" si="246"/>
        <v>#VALUE!</v>
      </c>
      <c r="AB713" s="67" t="e">
        <f t="shared" si="247"/>
        <v>#VALUE!</v>
      </c>
      <c r="AC713" s="87" t="e">
        <f t="shared" si="248"/>
        <v>#VALUE!</v>
      </c>
      <c r="AD713" s="87" t="e">
        <f t="shared" si="249"/>
        <v>#VALUE!</v>
      </c>
      <c r="AE713" s="87" t="e">
        <f t="shared" si="250"/>
        <v>#VALUE!</v>
      </c>
      <c r="AF713" s="87" t="e">
        <f t="shared" si="251"/>
        <v>#VALUE!</v>
      </c>
      <c r="AG713" s="67" t="e">
        <f t="shared" si="252"/>
        <v>#VALUE!</v>
      </c>
      <c r="AH713" s="87" t="e">
        <f t="shared" si="253"/>
        <v>#VALUE!</v>
      </c>
      <c r="AI713" s="87" t="e">
        <f t="shared" si="254"/>
        <v>#VALUE!</v>
      </c>
      <c r="AJ713" s="87" t="e">
        <f t="shared" si="255"/>
        <v>#VALUE!</v>
      </c>
      <c r="AK713" s="144" t="e">
        <f t="shared" si="256"/>
        <v>#VALUE!</v>
      </c>
      <c r="AL713" s="144" t="e">
        <f t="shared" si="257"/>
        <v>#VALUE!</v>
      </c>
    </row>
    <row r="714" spans="1:38" s="77" customFormat="1" x14ac:dyDescent="0.2">
      <c r="A714" s="14"/>
      <c r="B714" s="64"/>
      <c r="C714" s="64"/>
      <c r="D714" s="152"/>
      <c r="E714" s="152"/>
      <c r="F714" s="152"/>
      <c r="G714" s="152"/>
      <c r="H714" s="152"/>
      <c r="I714" s="152"/>
      <c r="J714" s="152"/>
      <c r="K714" s="152"/>
      <c r="L714" s="152"/>
      <c r="M714" s="152"/>
      <c r="N714" s="152"/>
      <c r="O714" s="152"/>
      <c r="P714" s="152"/>
      <c r="Q714" s="152"/>
      <c r="R714" s="152"/>
      <c r="S714" s="66" t="str">
        <f t="shared" si="238"/>
        <v/>
      </c>
      <c r="T714" s="66" t="str">
        <f t="shared" si="239"/>
        <v/>
      </c>
      <c r="U714" s="66" t="str">
        <f t="shared" si="240"/>
        <v/>
      </c>
      <c r="V714" s="66" t="str">
        <f t="shared" si="241"/>
        <v/>
      </c>
      <c r="W714" s="66" t="str">
        <f t="shared" si="242"/>
        <v/>
      </c>
      <c r="X714" s="66" t="str">
        <f t="shared" si="243"/>
        <v/>
      </c>
      <c r="Y714" s="66">
        <f t="shared" si="244"/>
        <v>0</v>
      </c>
      <c r="Z714" s="66">
        <f t="shared" si="245"/>
        <v>0</v>
      </c>
      <c r="AA714" s="66" t="e">
        <f t="shared" si="246"/>
        <v>#VALUE!</v>
      </c>
      <c r="AB714" s="67" t="e">
        <f t="shared" si="247"/>
        <v>#VALUE!</v>
      </c>
      <c r="AC714" s="87" t="e">
        <f t="shared" si="248"/>
        <v>#VALUE!</v>
      </c>
      <c r="AD714" s="87" t="e">
        <f t="shared" si="249"/>
        <v>#VALUE!</v>
      </c>
      <c r="AE714" s="87" t="e">
        <f t="shared" si="250"/>
        <v>#VALUE!</v>
      </c>
      <c r="AF714" s="87" t="e">
        <f t="shared" si="251"/>
        <v>#VALUE!</v>
      </c>
      <c r="AG714" s="67" t="e">
        <f t="shared" si="252"/>
        <v>#VALUE!</v>
      </c>
      <c r="AH714" s="87" t="e">
        <f t="shared" si="253"/>
        <v>#VALUE!</v>
      </c>
      <c r="AI714" s="87" t="e">
        <f t="shared" si="254"/>
        <v>#VALUE!</v>
      </c>
      <c r="AJ714" s="87" t="e">
        <f t="shared" si="255"/>
        <v>#VALUE!</v>
      </c>
      <c r="AK714" s="144" t="e">
        <f t="shared" si="256"/>
        <v>#VALUE!</v>
      </c>
      <c r="AL714" s="144" t="e">
        <f t="shared" si="257"/>
        <v>#VALUE!</v>
      </c>
    </row>
    <row r="715" spans="1:38" s="77" customFormat="1" x14ac:dyDescent="0.2">
      <c r="A715" s="14"/>
      <c r="B715" s="64"/>
      <c r="C715" s="64"/>
      <c r="D715" s="152"/>
      <c r="E715" s="152"/>
      <c r="F715" s="152"/>
      <c r="G715" s="152"/>
      <c r="H715" s="152"/>
      <c r="I715" s="152"/>
      <c r="J715" s="152"/>
      <c r="K715" s="152"/>
      <c r="L715" s="152"/>
      <c r="M715" s="152"/>
      <c r="N715" s="152"/>
      <c r="O715" s="152"/>
      <c r="P715" s="152"/>
      <c r="Q715" s="152"/>
      <c r="R715" s="152"/>
      <c r="S715" s="66" t="str">
        <f t="shared" si="238"/>
        <v/>
      </c>
      <c r="T715" s="66" t="str">
        <f t="shared" si="239"/>
        <v/>
      </c>
      <c r="U715" s="66" t="str">
        <f t="shared" si="240"/>
        <v/>
      </c>
      <c r="V715" s="66" t="str">
        <f t="shared" si="241"/>
        <v/>
      </c>
      <c r="W715" s="66" t="str">
        <f t="shared" si="242"/>
        <v/>
      </c>
      <c r="X715" s="66" t="str">
        <f t="shared" si="243"/>
        <v/>
      </c>
      <c r="Y715" s="66">
        <f t="shared" si="244"/>
        <v>0</v>
      </c>
      <c r="Z715" s="66">
        <f t="shared" si="245"/>
        <v>0</v>
      </c>
      <c r="AA715" s="66" t="e">
        <f t="shared" si="246"/>
        <v>#VALUE!</v>
      </c>
      <c r="AB715" s="67" t="e">
        <f t="shared" si="247"/>
        <v>#VALUE!</v>
      </c>
      <c r="AC715" s="87" t="e">
        <f t="shared" si="248"/>
        <v>#VALUE!</v>
      </c>
      <c r="AD715" s="87" t="e">
        <f t="shared" si="249"/>
        <v>#VALUE!</v>
      </c>
      <c r="AE715" s="87" t="e">
        <f t="shared" si="250"/>
        <v>#VALUE!</v>
      </c>
      <c r="AF715" s="87" t="e">
        <f t="shared" si="251"/>
        <v>#VALUE!</v>
      </c>
      <c r="AG715" s="67" t="e">
        <f t="shared" si="252"/>
        <v>#VALUE!</v>
      </c>
      <c r="AH715" s="87" t="e">
        <f t="shared" si="253"/>
        <v>#VALUE!</v>
      </c>
      <c r="AI715" s="87" t="e">
        <f t="shared" si="254"/>
        <v>#VALUE!</v>
      </c>
      <c r="AJ715" s="87" t="e">
        <f t="shared" si="255"/>
        <v>#VALUE!</v>
      </c>
      <c r="AK715" s="144" t="e">
        <f t="shared" si="256"/>
        <v>#VALUE!</v>
      </c>
      <c r="AL715" s="144" t="e">
        <f t="shared" si="257"/>
        <v>#VALUE!</v>
      </c>
    </row>
    <row r="716" spans="1:38" s="77" customFormat="1" x14ac:dyDescent="0.2">
      <c r="A716" s="14"/>
      <c r="B716" s="64"/>
      <c r="C716" s="64"/>
      <c r="D716" s="152"/>
      <c r="E716" s="152"/>
      <c r="F716" s="152"/>
      <c r="G716" s="152"/>
      <c r="H716" s="152"/>
      <c r="I716" s="152"/>
      <c r="J716" s="152"/>
      <c r="K716" s="152"/>
      <c r="L716" s="152"/>
      <c r="M716" s="152"/>
      <c r="N716" s="152"/>
      <c r="O716" s="152"/>
      <c r="P716" s="152"/>
      <c r="Q716" s="152"/>
      <c r="R716" s="152"/>
      <c r="S716" s="66" t="str">
        <f t="shared" si="238"/>
        <v/>
      </c>
      <c r="T716" s="66" t="str">
        <f t="shared" si="239"/>
        <v/>
      </c>
      <c r="U716" s="66" t="str">
        <f t="shared" si="240"/>
        <v/>
      </c>
      <c r="V716" s="66" t="str">
        <f t="shared" si="241"/>
        <v/>
      </c>
      <c r="W716" s="66" t="str">
        <f t="shared" si="242"/>
        <v/>
      </c>
      <c r="X716" s="66" t="str">
        <f t="shared" si="243"/>
        <v/>
      </c>
      <c r="Y716" s="66">
        <f t="shared" si="244"/>
        <v>0</v>
      </c>
      <c r="Z716" s="66">
        <f t="shared" si="245"/>
        <v>0</v>
      </c>
      <c r="AA716" s="66" t="e">
        <f t="shared" si="246"/>
        <v>#VALUE!</v>
      </c>
      <c r="AB716" s="67" t="e">
        <f t="shared" si="247"/>
        <v>#VALUE!</v>
      </c>
      <c r="AC716" s="87" t="e">
        <f t="shared" si="248"/>
        <v>#VALUE!</v>
      </c>
      <c r="AD716" s="87" t="e">
        <f t="shared" si="249"/>
        <v>#VALUE!</v>
      </c>
      <c r="AE716" s="87" t="e">
        <f t="shared" si="250"/>
        <v>#VALUE!</v>
      </c>
      <c r="AF716" s="87" t="e">
        <f t="shared" si="251"/>
        <v>#VALUE!</v>
      </c>
      <c r="AG716" s="67" t="e">
        <f t="shared" si="252"/>
        <v>#VALUE!</v>
      </c>
      <c r="AH716" s="87" t="e">
        <f t="shared" si="253"/>
        <v>#VALUE!</v>
      </c>
      <c r="AI716" s="87" t="e">
        <f t="shared" si="254"/>
        <v>#VALUE!</v>
      </c>
      <c r="AJ716" s="87" t="e">
        <f t="shared" si="255"/>
        <v>#VALUE!</v>
      </c>
      <c r="AK716" s="144" t="e">
        <f t="shared" si="256"/>
        <v>#VALUE!</v>
      </c>
      <c r="AL716" s="144" t="e">
        <f t="shared" si="257"/>
        <v>#VALUE!</v>
      </c>
    </row>
    <row r="717" spans="1:38" s="77" customFormat="1" x14ac:dyDescent="0.2">
      <c r="A717" s="14"/>
      <c r="B717" s="64"/>
      <c r="C717" s="64"/>
      <c r="D717" s="152"/>
      <c r="E717" s="152"/>
      <c r="F717" s="152"/>
      <c r="G717" s="152"/>
      <c r="H717" s="152"/>
      <c r="I717" s="152"/>
      <c r="J717" s="152"/>
      <c r="K717" s="152"/>
      <c r="L717" s="152"/>
      <c r="M717" s="152"/>
      <c r="N717" s="152"/>
      <c r="O717" s="152"/>
      <c r="P717" s="152"/>
      <c r="Q717" s="152"/>
      <c r="R717" s="152"/>
      <c r="S717" s="66" t="str">
        <f t="shared" si="238"/>
        <v/>
      </c>
      <c r="T717" s="66" t="str">
        <f t="shared" si="239"/>
        <v/>
      </c>
      <c r="U717" s="66" t="str">
        <f t="shared" si="240"/>
        <v/>
      </c>
      <c r="V717" s="66" t="str">
        <f t="shared" si="241"/>
        <v/>
      </c>
      <c r="W717" s="66" t="str">
        <f t="shared" si="242"/>
        <v/>
      </c>
      <c r="X717" s="66" t="str">
        <f t="shared" si="243"/>
        <v/>
      </c>
      <c r="Y717" s="66">
        <f t="shared" si="244"/>
        <v>0</v>
      </c>
      <c r="Z717" s="66">
        <f t="shared" si="245"/>
        <v>0</v>
      </c>
      <c r="AA717" s="66" t="e">
        <f t="shared" si="246"/>
        <v>#VALUE!</v>
      </c>
      <c r="AB717" s="67" t="e">
        <f t="shared" si="247"/>
        <v>#VALUE!</v>
      </c>
      <c r="AC717" s="87" t="e">
        <f t="shared" si="248"/>
        <v>#VALUE!</v>
      </c>
      <c r="AD717" s="87" t="e">
        <f t="shared" si="249"/>
        <v>#VALUE!</v>
      </c>
      <c r="AE717" s="87" t="e">
        <f t="shared" si="250"/>
        <v>#VALUE!</v>
      </c>
      <c r="AF717" s="87" t="e">
        <f t="shared" si="251"/>
        <v>#VALUE!</v>
      </c>
      <c r="AG717" s="67" t="e">
        <f t="shared" si="252"/>
        <v>#VALUE!</v>
      </c>
      <c r="AH717" s="87" t="e">
        <f t="shared" si="253"/>
        <v>#VALUE!</v>
      </c>
      <c r="AI717" s="87" t="e">
        <f t="shared" si="254"/>
        <v>#VALUE!</v>
      </c>
      <c r="AJ717" s="87" t="e">
        <f t="shared" si="255"/>
        <v>#VALUE!</v>
      </c>
      <c r="AK717" s="144" t="e">
        <f t="shared" si="256"/>
        <v>#VALUE!</v>
      </c>
      <c r="AL717" s="144" t="e">
        <f t="shared" si="257"/>
        <v>#VALUE!</v>
      </c>
    </row>
    <row r="718" spans="1:38" s="77" customFormat="1" x14ac:dyDescent="0.2">
      <c r="A718" s="14"/>
      <c r="B718" s="64"/>
      <c r="C718" s="64"/>
      <c r="D718" s="152"/>
      <c r="E718" s="152"/>
      <c r="F718" s="152"/>
      <c r="G718" s="152"/>
      <c r="H718" s="152"/>
      <c r="I718" s="152"/>
      <c r="J718" s="152"/>
      <c r="K718" s="152"/>
      <c r="L718" s="152"/>
      <c r="M718" s="152"/>
      <c r="N718" s="152"/>
      <c r="O718" s="152"/>
      <c r="P718" s="152"/>
      <c r="Q718" s="152"/>
      <c r="R718" s="152"/>
      <c r="S718" s="66" t="str">
        <f t="shared" si="238"/>
        <v/>
      </c>
      <c r="T718" s="66" t="str">
        <f t="shared" si="239"/>
        <v/>
      </c>
      <c r="U718" s="66" t="str">
        <f t="shared" si="240"/>
        <v/>
      </c>
      <c r="V718" s="66" t="str">
        <f t="shared" si="241"/>
        <v/>
      </c>
      <c r="W718" s="66" t="str">
        <f t="shared" si="242"/>
        <v/>
      </c>
      <c r="X718" s="66" t="str">
        <f t="shared" si="243"/>
        <v/>
      </c>
      <c r="Y718" s="66">
        <f t="shared" si="244"/>
        <v>0</v>
      </c>
      <c r="Z718" s="66">
        <f t="shared" si="245"/>
        <v>0</v>
      </c>
      <c r="AA718" s="66" t="e">
        <f t="shared" si="246"/>
        <v>#VALUE!</v>
      </c>
      <c r="AB718" s="67" t="e">
        <f t="shared" si="247"/>
        <v>#VALUE!</v>
      </c>
      <c r="AC718" s="87" t="e">
        <f t="shared" si="248"/>
        <v>#VALUE!</v>
      </c>
      <c r="AD718" s="87" t="e">
        <f t="shared" si="249"/>
        <v>#VALUE!</v>
      </c>
      <c r="AE718" s="87" t="e">
        <f t="shared" si="250"/>
        <v>#VALUE!</v>
      </c>
      <c r="AF718" s="87" t="e">
        <f t="shared" si="251"/>
        <v>#VALUE!</v>
      </c>
      <c r="AG718" s="67" t="e">
        <f t="shared" si="252"/>
        <v>#VALUE!</v>
      </c>
      <c r="AH718" s="87" t="e">
        <f t="shared" si="253"/>
        <v>#VALUE!</v>
      </c>
      <c r="AI718" s="87" t="e">
        <f t="shared" si="254"/>
        <v>#VALUE!</v>
      </c>
      <c r="AJ718" s="87" t="e">
        <f t="shared" si="255"/>
        <v>#VALUE!</v>
      </c>
      <c r="AK718" s="144" t="e">
        <f t="shared" si="256"/>
        <v>#VALUE!</v>
      </c>
      <c r="AL718" s="144" t="e">
        <f t="shared" si="257"/>
        <v>#VALUE!</v>
      </c>
    </row>
    <row r="719" spans="1:38" s="77" customFormat="1" x14ac:dyDescent="0.2">
      <c r="A719" s="14"/>
      <c r="B719" s="64"/>
      <c r="C719" s="64"/>
      <c r="D719" s="152"/>
      <c r="E719" s="152"/>
      <c r="F719" s="152"/>
      <c r="G719" s="152"/>
      <c r="H719" s="152"/>
      <c r="I719" s="152"/>
      <c r="J719" s="152"/>
      <c r="K719" s="152"/>
      <c r="L719" s="152"/>
      <c r="M719" s="152"/>
      <c r="N719" s="152"/>
      <c r="O719" s="152"/>
      <c r="P719" s="152"/>
      <c r="Q719" s="152"/>
      <c r="R719" s="152"/>
      <c r="S719" s="66" t="str">
        <f t="shared" si="238"/>
        <v/>
      </c>
      <c r="T719" s="66" t="str">
        <f t="shared" si="239"/>
        <v/>
      </c>
      <c r="U719" s="66" t="str">
        <f t="shared" si="240"/>
        <v/>
      </c>
      <c r="V719" s="66" t="str">
        <f t="shared" si="241"/>
        <v/>
      </c>
      <c r="W719" s="66" t="str">
        <f t="shared" si="242"/>
        <v/>
      </c>
      <c r="X719" s="66" t="str">
        <f t="shared" si="243"/>
        <v/>
      </c>
      <c r="Y719" s="66">
        <f t="shared" si="244"/>
        <v>0</v>
      </c>
      <c r="Z719" s="66">
        <f t="shared" si="245"/>
        <v>0</v>
      </c>
      <c r="AA719" s="66" t="e">
        <f t="shared" si="246"/>
        <v>#VALUE!</v>
      </c>
      <c r="AB719" s="67" t="e">
        <f t="shared" si="247"/>
        <v>#VALUE!</v>
      </c>
      <c r="AC719" s="87" t="e">
        <f t="shared" si="248"/>
        <v>#VALUE!</v>
      </c>
      <c r="AD719" s="87" t="e">
        <f t="shared" si="249"/>
        <v>#VALUE!</v>
      </c>
      <c r="AE719" s="87" t="e">
        <f t="shared" si="250"/>
        <v>#VALUE!</v>
      </c>
      <c r="AF719" s="87" t="e">
        <f t="shared" si="251"/>
        <v>#VALUE!</v>
      </c>
      <c r="AG719" s="67" t="e">
        <f t="shared" si="252"/>
        <v>#VALUE!</v>
      </c>
      <c r="AH719" s="87" t="e">
        <f t="shared" si="253"/>
        <v>#VALUE!</v>
      </c>
      <c r="AI719" s="87" t="e">
        <f t="shared" si="254"/>
        <v>#VALUE!</v>
      </c>
      <c r="AJ719" s="87" t="e">
        <f t="shared" si="255"/>
        <v>#VALUE!</v>
      </c>
      <c r="AK719" s="144" t="e">
        <f t="shared" si="256"/>
        <v>#VALUE!</v>
      </c>
      <c r="AL719" s="144" t="e">
        <f t="shared" si="257"/>
        <v>#VALUE!</v>
      </c>
    </row>
    <row r="720" spans="1:38" s="77" customFormat="1" x14ac:dyDescent="0.2">
      <c r="A720" s="14"/>
      <c r="B720" s="64"/>
      <c r="C720" s="64"/>
      <c r="D720" s="152"/>
      <c r="E720" s="152"/>
      <c r="F720" s="152"/>
      <c r="G720" s="152"/>
      <c r="H720" s="152"/>
      <c r="I720" s="152"/>
      <c r="J720" s="152"/>
      <c r="K720" s="152"/>
      <c r="L720" s="152"/>
      <c r="M720" s="152"/>
      <c r="N720" s="152"/>
      <c r="O720" s="152"/>
      <c r="P720" s="152"/>
      <c r="Q720" s="152"/>
      <c r="R720" s="152"/>
      <c r="S720" s="66" t="str">
        <f t="shared" si="238"/>
        <v/>
      </c>
      <c r="T720" s="66" t="str">
        <f t="shared" si="239"/>
        <v/>
      </c>
      <c r="U720" s="66" t="str">
        <f t="shared" si="240"/>
        <v/>
      </c>
      <c r="V720" s="66" t="str">
        <f t="shared" si="241"/>
        <v/>
      </c>
      <c r="W720" s="66" t="str">
        <f t="shared" si="242"/>
        <v/>
      </c>
      <c r="X720" s="66" t="str">
        <f t="shared" si="243"/>
        <v/>
      </c>
      <c r="Y720" s="66">
        <f t="shared" si="244"/>
        <v>0</v>
      </c>
      <c r="Z720" s="66">
        <f t="shared" si="245"/>
        <v>0</v>
      </c>
      <c r="AA720" s="66" t="e">
        <f t="shared" si="246"/>
        <v>#VALUE!</v>
      </c>
      <c r="AB720" s="67" t="e">
        <f t="shared" si="247"/>
        <v>#VALUE!</v>
      </c>
      <c r="AC720" s="87" t="e">
        <f t="shared" si="248"/>
        <v>#VALUE!</v>
      </c>
      <c r="AD720" s="87" t="e">
        <f t="shared" si="249"/>
        <v>#VALUE!</v>
      </c>
      <c r="AE720" s="87" t="e">
        <f t="shared" si="250"/>
        <v>#VALUE!</v>
      </c>
      <c r="AF720" s="87" t="e">
        <f t="shared" si="251"/>
        <v>#VALUE!</v>
      </c>
      <c r="AG720" s="67" t="e">
        <f t="shared" si="252"/>
        <v>#VALUE!</v>
      </c>
      <c r="AH720" s="87" t="e">
        <f t="shared" si="253"/>
        <v>#VALUE!</v>
      </c>
      <c r="AI720" s="87" t="e">
        <f t="shared" si="254"/>
        <v>#VALUE!</v>
      </c>
      <c r="AJ720" s="87" t="e">
        <f t="shared" si="255"/>
        <v>#VALUE!</v>
      </c>
      <c r="AK720" s="144" t="e">
        <f t="shared" si="256"/>
        <v>#VALUE!</v>
      </c>
      <c r="AL720" s="144" t="e">
        <f t="shared" si="257"/>
        <v>#VALUE!</v>
      </c>
    </row>
    <row r="721" spans="1:38" s="77" customFormat="1" x14ac:dyDescent="0.2">
      <c r="A721" s="14"/>
      <c r="B721" s="64"/>
      <c r="C721" s="64"/>
      <c r="D721" s="152"/>
      <c r="E721" s="152"/>
      <c r="F721" s="152"/>
      <c r="G721" s="152"/>
      <c r="H721" s="152"/>
      <c r="I721" s="152"/>
      <c r="J721" s="152"/>
      <c r="K721" s="152"/>
      <c r="L721" s="152"/>
      <c r="M721" s="152"/>
      <c r="N721" s="152"/>
      <c r="O721" s="152"/>
      <c r="P721" s="152"/>
      <c r="Q721" s="152"/>
      <c r="R721" s="152"/>
      <c r="S721" s="66" t="str">
        <f t="shared" si="238"/>
        <v/>
      </c>
      <c r="T721" s="66" t="str">
        <f t="shared" si="239"/>
        <v/>
      </c>
      <c r="U721" s="66" t="str">
        <f t="shared" si="240"/>
        <v/>
      </c>
      <c r="V721" s="66" t="str">
        <f t="shared" si="241"/>
        <v/>
      </c>
      <c r="W721" s="66" t="str">
        <f t="shared" si="242"/>
        <v/>
      </c>
      <c r="X721" s="66" t="str">
        <f t="shared" si="243"/>
        <v/>
      </c>
      <c r="Y721" s="66">
        <f t="shared" si="244"/>
        <v>0</v>
      </c>
      <c r="Z721" s="66">
        <f t="shared" si="245"/>
        <v>0</v>
      </c>
      <c r="AA721" s="66" t="e">
        <f t="shared" si="246"/>
        <v>#VALUE!</v>
      </c>
      <c r="AB721" s="67" t="e">
        <f t="shared" si="247"/>
        <v>#VALUE!</v>
      </c>
      <c r="AC721" s="87" t="e">
        <f t="shared" si="248"/>
        <v>#VALUE!</v>
      </c>
      <c r="AD721" s="87" t="e">
        <f t="shared" si="249"/>
        <v>#VALUE!</v>
      </c>
      <c r="AE721" s="87" t="e">
        <f t="shared" si="250"/>
        <v>#VALUE!</v>
      </c>
      <c r="AF721" s="87" t="e">
        <f t="shared" si="251"/>
        <v>#VALUE!</v>
      </c>
      <c r="AG721" s="67" t="e">
        <f t="shared" si="252"/>
        <v>#VALUE!</v>
      </c>
      <c r="AH721" s="87" t="e">
        <f t="shared" si="253"/>
        <v>#VALUE!</v>
      </c>
      <c r="AI721" s="87" t="e">
        <f t="shared" si="254"/>
        <v>#VALUE!</v>
      </c>
      <c r="AJ721" s="87" t="e">
        <f t="shared" si="255"/>
        <v>#VALUE!</v>
      </c>
      <c r="AK721" s="144" t="e">
        <f t="shared" si="256"/>
        <v>#VALUE!</v>
      </c>
      <c r="AL721" s="144" t="e">
        <f t="shared" si="257"/>
        <v>#VALUE!</v>
      </c>
    </row>
    <row r="722" spans="1:38" s="77" customFormat="1" x14ac:dyDescent="0.2">
      <c r="A722" s="14"/>
      <c r="B722" s="64"/>
      <c r="C722" s="64"/>
      <c r="D722" s="152"/>
      <c r="E722" s="152"/>
      <c r="F722" s="152"/>
      <c r="G722" s="152"/>
      <c r="H722" s="152"/>
      <c r="I722" s="152"/>
      <c r="J722" s="152"/>
      <c r="K722" s="152"/>
      <c r="L722" s="152"/>
      <c r="M722" s="152"/>
      <c r="N722" s="152"/>
      <c r="O722" s="152"/>
      <c r="P722" s="152"/>
      <c r="Q722" s="152"/>
      <c r="R722" s="152"/>
      <c r="S722" s="66" t="str">
        <f t="shared" si="238"/>
        <v/>
      </c>
      <c r="T722" s="66" t="str">
        <f t="shared" si="239"/>
        <v/>
      </c>
      <c r="U722" s="66" t="str">
        <f t="shared" si="240"/>
        <v/>
      </c>
      <c r="V722" s="66" t="str">
        <f t="shared" si="241"/>
        <v/>
      </c>
      <c r="W722" s="66" t="str">
        <f t="shared" si="242"/>
        <v/>
      </c>
      <c r="X722" s="66" t="str">
        <f t="shared" si="243"/>
        <v/>
      </c>
      <c r="Y722" s="66">
        <f t="shared" si="244"/>
        <v>0</v>
      </c>
      <c r="Z722" s="66">
        <f t="shared" si="245"/>
        <v>0</v>
      </c>
      <c r="AA722" s="66" t="e">
        <f t="shared" si="246"/>
        <v>#VALUE!</v>
      </c>
      <c r="AB722" s="67" t="e">
        <f t="shared" si="247"/>
        <v>#VALUE!</v>
      </c>
      <c r="AC722" s="87" t="e">
        <f t="shared" si="248"/>
        <v>#VALUE!</v>
      </c>
      <c r="AD722" s="87" t="e">
        <f t="shared" si="249"/>
        <v>#VALUE!</v>
      </c>
      <c r="AE722" s="87" t="e">
        <f t="shared" si="250"/>
        <v>#VALUE!</v>
      </c>
      <c r="AF722" s="87" t="e">
        <f t="shared" si="251"/>
        <v>#VALUE!</v>
      </c>
      <c r="AG722" s="67" t="e">
        <f t="shared" si="252"/>
        <v>#VALUE!</v>
      </c>
      <c r="AH722" s="87" t="e">
        <f t="shared" si="253"/>
        <v>#VALUE!</v>
      </c>
      <c r="AI722" s="87" t="e">
        <f t="shared" si="254"/>
        <v>#VALUE!</v>
      </c>
      <c r="AJ722" s="87" t="e">
        <f t="shared" si="255"/>
        <v>#VALUE!</v>
      </c>
      <c r="AK722" s="144" t="e">
        <f t="shared" si="256"/>
        <v>#VALUE!</v>
      </c>
      <c r="AL722" s="144" t="e">
        <f t="shared" si="257"/>
        <v>#VALUE!</v>
      </c>
    </row>
    <row r="723" spans="1:38" s="77" customFormat="1" x14ac:dyDescent="0.2">
      <c r="A723" s="14"/>
      <c r="B723" s="64"/>
      <c r="C723" s="64"/>
      <c r="D723" s="152"/>
      <c r="E723" s="152"/>
      <c r="F723" s="152"/>
      <c r="G723" s="152"/>
      <c r="H723" s="152"/>
      <c r="I723" s="152"/>
      <c r="J723" s="152"/>
      <c r="K723" s="152"/>
      <c r="L723" s="152"/>
      <c r="M723" s="152"/>
      <c r="N723" s="152"/>
      <c r="O723" s="152"/>
      <c r="P723" s="152"/>
      <c r="Q723" s="152"/>
      <c r="R723" s="152"/>
      <c r="S723" s="66" t="str">
        <f t="shared" si="238"/>
        <v/>
      </c>
      <c r="T723" s="66" t="str">
        <f t="shared" si="239"/>
        <v/>
      </c>
      <c r="U723" s="66" t="str">
        <f t="shared" si="240"/>
        <v/>
      </c>
      <c r="V723" s="66" t="str">
        <f t="shared" si="241"/>
        <v/>
      </c>
      <c r="W723" s="66" t="str">
        <f t="shared" si="242"/>
        <v/>
      </c>
      <c r="X723" s="66" t="str">
        <f t="shared" si="243"/>
        <v/>
      </c>
      <c r="Y723" s="66">
        <f t="shared" si="244"/>
        <v>0</v>
      </c>
      <c r="Z723" s="66">
        <f t="shared" si="245"/>
        <v>0</v>
      </c>
      <c r="AA723" s="66" t="e">
        <f t="shared" si="246"/>
        <v>#VALUE!</v>
      </c>
      <c r="AB723" s="67" t="e">
        <f t="shared" si="247"/>
        <v>#VALUE!</v>
      </c>
      <c r="AC723" s="87" t="e">
        <f t="shared" si="248"/>
        <v>#VALUE!</v>
      </c>
      <c r="AD723" s="87" t="e">
        <f t="shared" si="249"/>
        <v>#VALUE!</v>
      </c>
      <c r="AE723" s="87" t="e">
        <f t="shared" si="250"/>
        <v>#VALUE!</v>
      </c>
      <c r="AF723" s="87" t="e">
        <f t="shared" si="251"/>
        <v>#VALUE!</v>
      </c>
      <c r="AG723" s="67" t="e">
        <f t="shared" si="252"/>
        <v>#VALUE!</v>
      </c>
      <c r="AH723" s="87" t="e">
        <f t="shared" si="253"/>
        <v>#VALUE!</v>
      </c>
      <c r="AI723" s="87" t="e">
        <f t="shared" si="254"/>
        <v>#VALUE!</v>
      </c>
      <c r="AJ723" s="87" t="e">
        <f t="shared" si="255"/>
        <v>#VALUE!</v>
      </c>
      <c r="AK723" s="144" t="e">
        <f t="shared" si="256"/>
        <v>#VALUE!</v>
      </c>
      <c r="AL723" s="144" t="e">
        <f t="shared" si="257"/>
        <v>#VALUE!</v>
      </c>
    </row>
    <row r="724" spans="1:38" s="77" customFormat="1" x14ac:dyDescent="0.2">
      <c r="A724" s="14"/>
      <c r="B724" s="64"/>
      <c r="C724" s="64"/>
      <c r="D724" s="152"/>
      <c r="E724" s="152"/>
      <c r="F724" s="152"/>
      <c r="G724" s="152"/>
      <c r="H724" s="152"/>
      <c r="I724" s="152"/>
      <c r="J724" s="152"/>
      <c r="K724" s="152"/>
      <c r="L724" s="152"/>
      <c r="M724" s="152"/>
      <c r="N724" s="152"/>
      <c r="O724" s="152"/>
      <c r="P724" s="152"/>
      <c r="Q724" s="152"/>
      <c r="R724" s="152"/>
      <c r="S724" s="66" t="str">
        <f t="shared" si="238"/>
        <v/>
      </c>
      <c r="T724" s="66" t="str">
        <f t="shared" si="239"/>
        <v/>
      </c>
      <c r="U724" s="66" t="str">
        <f t="shared" si="240"/>
        <v/>
      </c>
      <c r="V724" s="66" t="str">
        <f t="shared" si="241"/>
        <v/>
      </c>
      <c r="W724" s="66" t="str">
        <f t="shared" si="242"/>
        <v/>
      </c>
      <c r="X724" s="66" t="str">
        <f t="shared" si="243"/>
        <v/>
      </c>
      <c r="Y724" s="66">
        <f t="shared" si="244"/>
        <v>0</v>
      </c>
      <c r="Z724" s="66">
        <f t="shared" si="245"/>
        <v>0</v>
      </c>
      <c r="AA724" s="66" t="e">
        <f t="shared" si="246"/>
        <v>#VALUE!</v>
      </c>
      <c r="AB724" s="67" t="e">
        <f t="shared" si="247"/>
        <v>#VALUE!</v>
      </c>
      <c r="AC724" s="87" t="e">
        <f t="shared" si="248"/>
        <v>#VALUE!</v>
      </c>
      <c r="AD724" s="87" t="e">
        <f t="shared" si="249"/>
        <v>#VALUE!</v>
      </c>
      <c r="AE724" s="87" t="e">
        <f t="shared" si="250"/>
        <v>#VALUE!</v>
      </c>
      <c r="AF724" s="87" t="e">
        <f t="shared" si="251"/>
        <v>#VALUE!</v>
      </c>
      <c r="AG724" s="67" t="e">
        <f t="shared" si="252"/>
        <v>#VALUE!</v>
      </c>
      <c r="AH724" s="87" t="e">
        <f t="shared" si="253"/>
        <v>#VALUE!</v>
      </c>
      <c r="AI724" s="87" t="e">
        <f t="shared" si="254"/>
        <v>#VALUE!</v>
      </c>
      <c r="AJ724" s="87" t="e">
        <f t="shared" si="255"/>
        <v>#VALUE!</v>
      </c>
      <c r="AK724" s="144" t="e">
        <f t="shared" si="256"/>
        <v>#VALUE!</v>
      </c>
      <c r="AL724" s="144" t="e">
        <f t="shared" si="257"/>
        <v>#VALUE!</v>
      </c>
    </row>
    <row r="725" spans="1:38" s="77" customFormat="1" x14ac:dyDescent="0.2">
      <c r="A725" s="14"/>
      <c r="B725" s="64"/>
      <c r="C725" s="64"/>
      <c r="D725" s="152"/>
      <c r="E725" s="152"/>
      <c r="F725" s="152"/>
      <c r="G725" s="152"/>
      <c r="H725" s="152"/>
      <c r="I725" s="152"/>
      <c r="J725" s="152"/>
      <c r="K725" s="152"/>
      <c r="L725" s="152"/>
      <c r="M725" s="152"/>
      <c r="N725" s="152"/>
      <c r="O725" s="152"/>
      <c r="P725" s="152"/>
      <c r="Q725" s="152"/>
      <c r="R725" s="152"/>
      <c r="S725" s="66" t="str">
        <f t="shared" si="238"/>
        <v/>
      </c>
      <c r="T725" s="66" t="str">
        <f t="shared" si="239"/>
        <v/>
      </c>
      <c r="U725" s="66" t="str">
        <f t="shared" si="240"/>
        <v/>
      </c>
      <c r="V725" s="66" t="str">
        <f t="shared" si="241"/>
        <v/>
      </c>
      <c r="W725" s="66" t="str">
        <f t="shared" si="242"/>
        <v/>
      </c>
      <c r="X725" s="66" t="str">
        <f t="shared" si="243"/>
        <v/>
      </c>
      <c r="Y725" s="66">
        <f t="shared" si="244"/>
        <v>0</v>
      </c>
      <c r="Z725" s="66">
        <f t="shared" si="245"/>
        <v>0</v>
      </c>
      <c r="AA725" s="66" t="e">
        <f t="shared" si="246"/>
        <v>#VALUE!</v>
      </c>
      <c r="AB725" s="67" t="e">
        <f t="shared" si="247"/>
        <v>#VALUE!</v>
      </c>
      <c r="AC725" s="87" t="e">
        <f t="shared" si="248"/>
        <v>#VALUE!</v>
      </c>
      <c r="AD725" s="87" t="e">
        <f t="shared" si="249"/>
        <v>#VALUE!</v>
      </c>
      <c r="AE725" s="87" t="e">
        <f t="shared" si="250"/>
        <v>#VALUE!</v>
      </c>
      <c r="AF725" s="87" t="e">
        <f t="shared" si="251"/>
        <v>#VALUE!</v>
      </c>
      <c r="AG725" s="67" t="e">
        <f t="shared" si="252"/>
        <v>#VALUE!</v>
      </c>
      <c r="AH725" s="87" t="e">
        <f t="shared" si="253"/>
        <v>#VALUE!</v>
      </c>
      <c r="AI725" s="87" t="e">
        <f t="shared" si="254"/>
        <v>#VALUE!</v>
      </c>
      <c r="AJ725" s="87" t="e">
        <f t="shared" si="255"/>
        <v>#VALUE!</v>
      </c>
      <c r="AK725" s="144" t="e">
        <f t="shared" si="256"/>
        <v>#VALUE!</v>
      </c>
      <c r="AL725" s="144" t="e">
        <f t="shared" si="257"/>
        <v>#VALUE!</v>
      </c>
    </row>
    <row r="726" spans="1:38" s="77" customFormat="1" x14ac:dyDescent="0.2">
      <c r="A726" s="14"/>
      <c r="B726" s="64"/>
      <c r="C726" s="64"/>
      <c r="D726" s="152"/>
      <c r="E726" s="152"/>
      <c r="F726" s="152"/>
      <c r="G726" s="152"/>
      <c r="H726" s="152"/>
      <c r="I726" s="152"/>
      <c r="J726" s="152"/>
      <c r="K726" s="152"/>
      <c r="L726" s="152"/>
      <c r="M726" s="152"/>
      <c r="N726" s="152"/>
      <c r="O726" s="152"/>
      <c r="P726" s="152"/>
      <c r="Q726" s="152"/>
      <c r="R726" s="152"/>
      <c r="S726" s="66" t="str">
        <f t="shared" si="238"/>
        <v/>
      </c>
      <c r="T726" s="66" t="str">
        <f t="shared" si="239"/>
        <v/>
      </c>
      <c r="U726" s="66" t="str">
        <f t="shared" si="240"/>
        <v/>
      </c>
      <c r="V726" s="66" t="str">
        <f t="shared" si="241"/>
        <v/>
      </c>
      <c r="W726" s="66" t="str">
        <f t="shared" si="242"/>
        <v/>
      </c>
      <c r="X726" s="66" t="str">
        <f t="shared" si="243"/>
        <v/>
      </c>
      <c r="Y726" s="66">
        <f t="shared" si="244"/>
        <v>0</v>
      </c>
      <c r="Z726" s="66">
        <f t="shared" si="245"/>
        <v>0</v>
      </c>
      <c r="AA726" s="66" t="e">
        <f t="shared" si="246"/>
        <v>#VALUE!</v>
      </c>
      <c r="AB726" s="67" t="e">
        <f t="shared" si="247"/>
        <v>#VALUE!</v>
      </c>
      <c r="AC726" s="87" t="e">
        <f t="shared" si="248"/>
        <v>#VALUE!</v>
      </c>
      <c r="AD726" s="87" t="e">
        <f t="shared" si="249"/>
        <v>#VALUE!</v>
      </c>
      <c r="AE726" s="87" t="e">
        <f t="shared" si="250"/>
        <v>#VALUE!</v>
      </c>
      <c r="AF726" s="87" t="e">
        <f t="shared" si="251"/>
        <v>#VALUE!</v>
      </c>
      <c r="AG726" s="67" t="e">
        <f t="shared" si="252"/>
        <v>#VALUE!</v>
      </c>
      <c r="AH726" s="87" t="e">
        <f t="shared" si="253"/>
        <v>#VALUE!</v>
      </c>
      <c r="AI726" s="87" t="e">
        <f t="shared" si="254"/>
        <v>#VALUE!</v>
      </c>
      <c r="AJ726" s="87" t="e">
        <f t="shared" si="255"/>
        <v>#VALUE!</v>
      </c>
      <c r="AK726" s="144" t="e">
        <f t="shared" si="256"/>
        <v>#VALUE!</v>
      </c>
      <c r="AL726" s="144" t="e">
        <f t="shared" si="257"/>
        <v>#VALUE!</v>
      </c>
    </row>
    <row r="727" spans="1:38" s="77" customFormat="1" x14ac:dyDescent="0.2">
      <c r="A727" s="14"/>
      <c r="B727" s="64"/>
      <c r="C727" s="64"/>
      <c r="D727" s="152"/>
      <c r="E727" s="152"/>
      <c r="F727" s="152"/>
      <c r="G727" s="152"/>
      <c r="H727" s="152"/>
      <c r="I727" s="152"/>
      <c r="J727" s="152"/>
      <c r="K727" s="152"/>
      <c r="L727" s="152"/>
      <c r="M727" s="152"/>
      <c r="N727" s="152"/>
      <c r="O727" s="152"/>
      <c r="P727" s="152"/>
      <c r="Q727" s="152"/>
      <c r="R727" s="152"/>
      <c r="S727" s="66" t="str">
        <f t="shared" si="238"/>
        <v/>
      </c>
      <c r="T727" s="66" t="str">
        <f t="shared" si="239"/>
        <v/>
      </c>
      <c r="U727" s="66" t="str">
        <f t="shared" si="240"/>
        <v/>
      </c>
      <c r="V727" s="66" t="str">
        <f t="shared" si="241"/>
        <v/>
      </c>
      <c r="W727" s="66" t="str">
        <f t="shared" si="242"/>
        <v/>
      </c>
      <c r="X727" s="66" t="str">
        <f t="shared" si="243"/>
        <v/>
      </c>
      <c r="Y727" s="66">
        <f t="shared" si="244"/>
        <v>0</v>
      </c>
      <c r="Z727" s="66">
        <f t="shared" si="245"/>
        <v>0</v>
      </c>
      <c r="AA727" s="66" t="e">
        <f t="shared" si="246"/>
        <v>#VALUE!</v>
      </c>
      <c r="AB727" s="67" t="e">
        <f t="shared" si="247"/>
        <v>#VALUE!</v>
      </c>
      <c r="AC727" s="87" t="e">
        <f t="shared" si="248"/>
        <v>#VALUE!</v>
      </c>
      <c r="AD727" s="87" t="e">
        <f t="shared" si="249"/>
        <v>#VALUE!</v>
      </c>
      <c r="AE727" s="87" t="e">
        <f t="shared" si="250"/>
        <v>#VALUE!</v>
      </c>
      <c r="AF727" s="87" t="e">
        <f t="shared" si="251"/>
        <v>#VALUE!</v>
      </c>
      <c r="AG727" s="67" t="e">
        <f t="shared" si="252"/>
        <v>#VALUE!</v>
      </c>
      <c r="AH727" s="87" t="e">
        <f t="shared" si="253"/>
        <v>#VALUE!</v>
      </c>
      <c r="AI727" s="87" t="e">
        <f t="shared" si="254"/>
        <v>#VALUE!</v>
      </c>
      <c r="AJ727" s="87" t="e">
        <f t="shared" si="255"/>
        <v>#VALUE!</v>
      </c>
      <c r="AK727" s="144" t="e">
        <f t="shared" si="256"/>
        <v>#VALUE!</v>
      </c>
      <c r="AL727" s="144" t="e">
        <f t="shared" si="257"/>
        <v>#VALUE!</v>
      </c>
    </row>
    <row r="728" spans="1:38" s="77" customFormat="1" x14ac:dyDescent="0.2">
      <c r="A728" s="14"/>
      <c r="B728" s="64"/>
      <c r="C728" s="64"/>
      <c r="D728" s="152"/>
      <c r="E728" s="152"/>
      <c r="F728" s="152"/>
      <c r="G728" s="152"/>
      <c r="H728" s="152"/>
      <c r="I728" s="152"/>
      <c r="J728" s="152"/>
      <c r="K728" s="152"/>
      <c r="L728" s="152"/>
      <c r="M728" s="152"/>
      <c r="N728" s="152"/>
      <c r="O728" s="152"/>
      <c r="P728" s="152"/>
      <c r="Q728" s="152"/>
      <c r="R728" s="152"/>
      <c r="S728" s="66" t="str">
        <f t="shared" si="238"/>
        <v/>
      </c>
      <c r="T728" s="66" t="str">
        <f t="shared" si="239"/>
        <v/>
      </c>
      <c r="U728" s="66" t="str">
        <f t="shared" si="240"/>
        <v/>
      </c>
      <c r="V728" s="66" t="str">
        <f t="shared" si="241"/>
        <v/>
      </c>
      <c r="W728" s="66" t="str">
        <f t="shared" si="242"/>
        <v/>
      </c>
      <c r="X728" s="66" t="str">
        <f t="shared" si="243"/>
        <v/>
      </c>
      <c r="Y728" s="66">
        <f t="shared" si="244"/>
        <v>0</v>
      </c>
      <c r="Z728" s="66">
        <f t="shared" si="245"/>
        <v>0</v>
      </c>
      <c r="AA728" s="66" t="e">
        <f t="shared" si="246"/>
        <v>#VALUE!</v>
      </c>
      <c r="AB728" s="67" t="e">
        <f t="shared" si="247"/>
        <v>#VALUE!</v>
      </c>
      <c r="AC728" s="87" t="e">
        <f t="shared" si="248"/>
        <v>#VALUE!</v>
      </c>
      <c r="AD728" s="87" t="e">
        <f t="shared" si="249"/>
        <v>#VALUE!</v>
      </c>
      <c r="AE728" s="87" t="e">
        <f t="shared" si="250"/>
        <v>#VALUE!</v>
      </c>
      <c r="AF728" s="87" t="e">
        <f t="shared" si="251"/>
        <v>#VALUE!</v>
      </c>
      <c r="AG728" s="67" t="e">
        <f t="shared" si="252"/>
        <v>#VALUE!</v>
      </c>
      <c r="AH728" s="87" t="e">
        <f t="shared" si="253"/>
        <v>#VALUE!</v>
      </c>
      <c r="AI728" s="87" t="e">
        <f t="shared" si="254"/>
        <v>#VALUE!</v>
      </c>
      <c r="AJ728" s="87" t="e">
        <f t="shared" si="255"/>
        <v>#VALUE!</v>
      </c>
      <c r="AK728" s="144" t="e">
        <f t="shared" si="256"/>
        <v>#VALUE!</v>
      </c>
      <c r="AL728" s="144" t="e">
        <f t="shared" si="257"/>
        <v>#VALUE!</v>
      </c>
    </row>
    <row r="729" spans="1:38" s="77" customFormat="1" x14ac:dyDescent="0.2">
      <c r="A729" s="14"/>
      <c r="B729" s="64"/>
      <c r="C729" s="64"/>
      <c r="D729" s="152"/>
      <c r="E729" s="152"/>
      <c r="F729" s="152"/>
      <c r="G729" s="152"/>
      <c r="H729" s="152"/>
      <c r="I729" s="152"/>
      <c r="J729" s="152"/>
      <c r="K729" s="152"/>
      <c r="L729" s="152"/>
      <c r="M729" s="152"/>
      <c r="N729" s="152"/>
      <c r="O729" s="152"/>
      <c r="P729" s="152"/>
      <c r="Q729" s="152"/>
      <c r="R729" s="152"/>
      <c r="S729" s="66" t="str">
        <f t="shared" si="238"/>
        <v/>
      </c>
      <c r="T729" s="66" t="str">
        <f t="shared" si="239"/>
        <v/>
      </c>
      <c r="U729" s="66" t="str">
        <f t="shared" si="240"/>
        <v/>
      </c>
      <c r="V729" s="66" t="str">
        <f t="shared" si="241"/>
        <v/>
      </c>
      <c r="W729" s="66" t="str">
        <f t="shared" si="242"/>
        <v/>
      </c>
      <c r="X729" s="66" t="str">
        <f t="shared" si="243"/>
        <v/>
      </c>
      <c r="Y729" s="66">
        <f t="shared" si="244"/>
        <v>0</v>
      </c>
      <c r="Z729" s="66">
        <f t="shared" si="245"/>
        <v>0</v>
      </c>
      <c r="AA729" s="66" t="e">
        <f t="shared" si="246"/>
        <v>#VALUE!</v>
      </c>
      <c r="AB729" s="67" t="e">
        <f t="shared" si="247"/>
        <v>#VALUE!</v>
      </c>
      <c r="AC729" s="87" t="e">
        <f t="shared" si="248"/>
        <v>#VALUE!</v>
      </c>
      <c r="AD729" s="87" t="e">
        <f t="shared" si="249"/>
        <v>#VALUE!</v>
      </c>
      <c r="AE729" s="87" t="e">
        <f t="shared" si="250"/>
        <v>#VALUE!</v>
      </c>
      <c r="AF729" s="87" t="e">
        <f t="shared" si="251"/>
        <v>#VALUE!</v>
      </c>
      <c r="AG729" s="67" t="e">
        <f t="shared" si="252"/>
        <v>#VALUE!</v>
      </c>
      <c r="AH729" s="87" t="e">
        <f t="shared" si="253"/>
        <v>#VALUE!</v>
      </c>
      <c r="AI729" s="87" t="e">
        <f t="shared" si="254"/>
        <v>#VALUE!</v>
      </c>
      <c r="AJ729" s="87" t="e">
        <f t="shared" si="255"/>
        <v>#VALUE!</v>
      </c>
      <c r="AK729" s="144" t="e">
        <f t="shared" si="256"/>
        <v>#VALUE!</v>
      </c>
      <c r="AL729" s="144" t="e">
        <f t="shared" si="257"/>
        <v>#VALUE!</v>
      </c>
    </row>
    <row r="730" spans="1:38" s="77" customFormat="1" x14ac:dyDescent="0.2">
      <c r="A730" s="14"/>
      <c r="B730" s="64"/>
      <c r="C730" s="64"/>
      <c r="D730" s="152"/>
      <c r="E730" s="152"/>
      <c r="F730" s="152"/>
      <c r="G730" s="152"/>
      <c r="H730" s="152"/>
      <c r="I730" s="152"/>
      <c r="J730" s="152"/>
      <c r="K730" s="152"/>
      <c r="L730" s="152"/>
      <c r="M730" s="152"/>
      <c r="N730" s="152"/>
      <c r="O730" s="152"/>
      <c r="P730" s="152"/>
      <c r="Q730" s="152"/>
      <c r="R730" s="152"/>
      <c r="S730" s="66" t="str">
        <f t="shared" si="238"/>
        <v/>
      </c>
      <c r="T730" s="66" t="str">
        <f t="shared" si="239"/>
        <v/>
      </c>
      <c r="U730" s="66" t="str">
        <f t="shared" si="240"/>
        <v/>
      </c>
      <c r="V730" s="66" t="str">
        <f t="shared" si="241"/>
        <v/>
      </c>
      <c r="W730" s="66" t="str">
        <f t="shared" si="242"/>
        <v/>
      </c>
      <c r="X730" s="66" t="str">
        <f t="shared" si="243"/>
        <v/>
      </c>
      <c r="Y730" s="66">
        <f t="shared" si="244"/>
        <v>0</v>
      </c>
      <c r="Z730" s="66">
        <f t="shared" si="245"/>
        <v>0</v>
      </c>
      <c r="AA730" s="66" t="e">
        <f t="shared" si="246"/>
        <v>#VALUE!</v>
      </c>
      <c r="AB730" s="67" t="e">
        <f t="shared" si="247"/>
        <v>#VALUE!</v>
      </c>
      <c r="AC730" s="87" t="e">
        <f t="shared" si="248"/>
        <v>#VALUE!</v>
      </c>
      <c r="AD730" s="87" t="e">
        <f t="shared" si="249"/>
        <v>#VALUE!</v>
      </c>
      <c r="AE730" s="87" t="e">
        <f t="shared" si="250"/>
        <v>#VALUE!</v>
      </c>
      <c r="AF730" s="87" t="e">
        <f t="shared" si="251"/>
        <v>#VALUE!</v>
      </c>
      <c r="AG730" s="67" t="e">
        <f t="shared" si="252"/>
        <v>#VALUE!</v>
      </c>
      <c r="AH730" s="87" t="e">
        <f t="shared" si="253"/>
        <v>#VALUE!</v>
      </c>
      <c r="AI730" s="87" t="e">
        <f t="shared" si="254"/>
        <v>#VALUE!</v>
      </c>
      <c r="AJ730" s="87" t="e">
        <f t="shared" si="255"/>
        <v>#VALUE!</v>
      </c>
      <c r="AK730" s="144" t="e">
        <f t="shared" si="256"/>
        <v>#VALUE!</v>
      </c>
      <c r="AL730" s="144" t="e">
        <f t="shared" si="257"/>
        <v>#VALUE!</v>
      </c>
    </row>
    <row r="731" spans="1:38" s="77" customFormat="1" x14ac:dyDescent="0.2">
      <c r="A731" s="14"/>
      <c r="B731" s="64"/>
      <c r="C731" s="64"/>
      <c r="D731" s="152"/>
      <c r="E731" s="152"/>
      <c r="F731" s="152"/>
      <c r="G731" s="152"/>
      <c r="H731" s="152"/>
      <c r="I731" s="152"/>
      <c r="J731" s="152"/>
      <c r="K731" s="152"/>
      <c r="L731" s="152"/>
      <c r="M731" s="152"/>
      <c r="N731" s="152"/>
      <c r="O731" s="152"/>
      <c r="P731" s="152"/>
      <c r="Q731" s="152"/>
      <c r="R731" s="152"/>
      <c r="S731" s="66" t="str">
        <f t="shared" si="238"/>
        <v/>
      </c>
      <c r="T731" s="66" t="str">
        <f t="shared" si="239"/>
        <v/>
      </c>
      <c r="U731" s="66" t="str">
        <f t="shared" si="240"/>
        <v/>
      </c>
      <c r="V731" s="66" t="str">
        <f t="shared" si="241"/>
        <v/>
      </c>
      <c r="W731" s="66" t="str">
        <f t="shared" si="242"/>
        <v/>
      </c>
      <c r="X731" s="66" t="str">
        <f t="shared" si="243"/>
        <v/>
      </c>
      <c r="Y731" s="66">
        <f t="shared" si="244"/>
        <v>0</v>
      </c>
      <c r="Z731" s="66">
        <f t="shared" si="245"/>
        <v>0</v>
      </c>
      <c r="AA731" s="66" t="e">
        <f t="shared" si="246"/>
        <v>#VALUE!</v>
      </c>
      <c r="AB731" s="67" t="e">
        <f t="shared" si="247"/>
        <v>#VALUE!</v>
      </c>
      <c r="AC731" s="87" t="e">
        <f t="shared" si="248"/>
        <v>#VALUE!</v>
      </c>
      <c r="AD731" s="87" t="e">
        <f t="shared" si="249"/>
        <v>#VALUE!</v>
      </c>
      <c r="AE731" s="87" t="e">
        <f t="shared" si="250"/>
        <v>#VALUE!</v>
      </c>
      <c r="AF731" s="87" t="e">
        <f t="shared" si="251"/>
        <v>#VALUE!</v>
      </c>
      <c r="AG731" s="67" t="e">
        <f t="shared" si="252"/>
        <v>#VALUE!</v>
      </c>
      <c r="AH731" s="87" t="e">
        <f t="shared" si="253"/>
        <v>#VALUE!</v>
      </c>
      <c r="AI731" s="87" t="e">
        <f t="shared" si="254"/>
        <v>#VALUE!</v>
      </c>
      <c r="AJ731" s="87" t="e">
        <f t="shared" si="255"/>
        <v>#VALUE!</v>
      </c>
      <c r="AK731" s="144" t="e">
        <f t="shared" si="256"/>
        <v>#VALUE!</v>
      </c>
      <c r="AL731" s="144" t="e">
        <f t="shared" si="257"/>
        <v>#VALUE!</v>
      </c>
    </row>
    <row r="732" spans="1:38" s="77" customFormat="1" x14ac:dyDescent="0.2">
      <c r="A732" s="14"/>
      <c r="B732" s="64"/>
      <c r="C732" s="64"/>
      <c r="D732" s="152"/>
      <c r="E732" s="152"/>
      <c r="F732" s="152"/>
      <c r="G732" s="152"/>
      <c r="H732" s="152"/>
      <c r="I732" s="152"/>
      <c r="J732" s="152"/>
      <c r="K732" s="152"/>
      <c r="L732" s="152"/>
      <c r="M732" s="152"/>
      <c r="N732" s="152"/>
      <c r="O732" s="152"/>
      <c r="P732" s="152"/>
      <c r="Q732" s="152"/>
      <c r="R732" s="152"/>
      <c r="S732" s="66" t="str">
        <f t="shared" si="238"/>
        <v/>
      </c>
      <c r="T732" s="66" t="str">
        <f t="shared" si="239"/>
        <v/>
      </c>
      <c r="U732" s="66" t="str">
        <f t="shared" si="240"/>
        <v/>
      </c>
      <c r="V732" s="66" t="str">
        <f t="shared" si="241"/>
        <v/>
      </c>
      <c r="W732" s="66" t="str">
        <f t="shared" si="242"/>
        <v/>
      </c>
      <c r="X732" s="66" t="str">
        <f t="shared" si="243"/>
        <v/>
      </c>
      <c r="Y732" s="66">
        <f t="shared" si="244"/>
        <v>0</v>
      </c>
      <c r="Z732" s="66">
        <f t="shared" si="245"/>
        <v>0</v>
      </c>
      <c r="AA732" s="66" t="e">
        <f t="shared" si="246"/>
        <v>#VALUE!</v>
      </c>
      <c r="AB732" s="67" t="e">
        <f t="shared" si="247"/>
        <v>#VALUE!</v>
      </c>
      <c r="AC732" s="87" t="e">
        <f t="shared" si="248"/>
        <v>#VALUE!</v>
      </c>
      <c r="AD732" s="87" t="e">
        <f t="shared" si="249"/>
        <v>#VALUE!</v>
      </c>
      <c r="AE732" s="87" t="e">
        <f t="shared" si="250"/>
        <v>#VALUE!</v>
      </c>
      <c r="AF732" s="87" t="e">
        <f t="shared" si="251"/>
        <v>#VALUE!</v>
      </c>
      <c r="AG732" s="67" t="e">
        <f t="shared" si="252"/>
        <v>#VALUE!</v>
      </c>
      <c r="AH732" s="87" t="e">
        <f t="shared" si="253"/>
        <v>#VALUE!</v>
      </c>
      <c r="AI732" s="87" t="e">
        <f t="shared" si="254"/>
        <v>#VALUE!</v>
      </c>
      <c r="AJ732" s="87" t="e">
        <f t="shared" si="255"/>
        <v>#VALUE!</v>
      </c>
      <c r="AK732" s="144" t="e">
        <f t="shared" si="256"/>
        <v>#VALUE!</v>
      </c>
      <c r="AL732" s="144" t="e">
        <f t="shared" si="257"/>
        <v>#VALUE!</v>
      </c>
    </row>
    <row r="733" spans="1:38" s="77" customFormat="1" x14ac:dyDescent="0.2">
      <c r="A733" s="14"/>
      <c r="B733" s="64"/>
      <c r="C733" s="64"/>
      <c r="D733" s="152"/>
      <c r="E733" s="152"/>
      <c r="F733" s="152"/>
      <c r="G733" s="152"/>
      <c r="H733" s="152"/>
      <c r="I733" s="152"/>
      <c r="J733" s="152"/>
      <c r="K733" s="152"/>
      <c r="L733" s="152"/>
      <c r="M733" s="152"/>
      <c r="N733" s="152"/>
      <c r="O733" s="152"/>
      <c r="P733" s="152"/>
      <c r="Q733" s="152"/>
      <c r="R733" s="152"/>
      <c r="S733" s="66" t="str">
        <f t="shared" si="238"/>
        <v/>
      </c>
      <c r="T733" s="66" t="str">
        <f t="shared" si="239"/>
        <v/>
      </c>
      <c r="U733" s="66" t="str">
        <f t="shared" si="240"/>
        <v/>
      </c>
      <c r="V733" s="66" t="str">
        <f t="shared" si="241"/>
        <v/>
      </c>
      <c r="W733" s="66" t="str">
        <f t="shared" si="242"/>
        <v/>
      </c>
      <c r="X733" s="66" t="str">
        <f t="shared" si="243"/>
        <v/>
      </c>
      <c r="Y733" s="66">
        <f t="shared" si="244"/>
        <v>0</v>
      </c>
      <c r="Z733" s="66">
        <f t="shared" si="245"/>
        <v>0</v>
      </c>
      <c r="AA733" s="66" t="e">
        <f t="shared" si="246"/>
        <v>#VALUE!</v>
      </c>
      <c r="AB733" s="67" t="e">
        <f t="shared" si="247"/>
        <v>#VALUE!</v>
      </c>
      <c r="AC733" s="87" t="e">
        <f t="shared" si="248"/>
        <v>#VALUE!</v>
      </c>
      <c r="AD733" s="87" t="e">
        <f t="shared" si="249"/>
        <v>#VALUE!</v>
      </c>
      <c r="AE733" s="87" t="e">
        <f t="shared" si="250"/>
        <v>#VALUE!</v>
      </c>
      <c r="AF733" s="87" t="e">
        <f t="shared" si="251"/>
        <v>#VALUE!</v>
      </c>
      <c r="AG733" s="67" t="e">
        <f t="shared" si="252"/>
        <v>#VALUE!</v>
      </c>
      <c r="AH733" s="87" t="e">
        <f t="shared" si="253"/>
        <v>#VALUE!</v>
      </c>
      <c r="AI733" s="87" t="e">
        <f t="shared" si="254"/>
        <v>#VALUE!</v>
      </c>
      <c r="AJ733" s="87" t="e">
        <f t="shared" si="255"/>
        <v>#VALUE!</v>
      </c>
      <c r="AK733" s="144" t="e">
        <f t="shared" si="256"/>
        <v>#VALUE!</v>
      </c>
      <c r="AL733" s="144" t="e">
        <f t="shared" si="257"/>
        <v>#VALUE!</v>
      </c>
    </row>
    <row r="734" spans="1:38" s="77" customFormat="1" x14ac:dyDescent="0.2">
      <c r="A734" s="14"/>
      <c r="B734" s="64"/>
      <c r="C734" s="64"/>
      <c r="D734" s="152"/>
      <c r="E734" s="152"/>
      <c r="F734" s="152"/>
      <c r="G734" s="152"/>
      <c r="H734" s="152"/>
      <c r="I734" s="152"/>
      <c r="J734" s="152"/>
      <c r="K734" s="152"/>
      <c r="L734" s="152"/>
      <c r="M734" s="152"/>
      <c r="N734" s="152"/>
      <c r="O734" s="152"/>
      <c r="P734" s="152"/>
      <c r="Q734" s="152"/>
      <c r="R734" s="152"/>
      <c r="S734" s="66" t="str">
        <f t="shared" si="238"/>
        <v/>
      </c>
      <c r="T734" s="66" t="str">
        <f t="shared" si="239"/>
        <v/>
      </c>
      <c r="U734" s="66" t="str">
        <f t="shared" si="240"/>
        <v/>
      </c>
      <c r="V734" s="66" t="str">
        <f t="shared" si="241"/>
        <v/>
      </c>
      <c r="W734" s="66" t="str">
        <f t="shared" si="242"/>
        <v/>
      </c>
      <c r="X734" s="66" t="str">
        <f t="shared" si="243"/>
        <v/>
      </c>
      <c r="Y734" s="66">
        <f t="shared" si="244"/>
        <v>0</v>
      </c>
      <c r="Z734" s="66">
        <f t="shared" si="245"/>
        <v>0</v>
      </c>
      <c r="AA734" s="66" t="e">
        <f t="shared" si="246"/>
        <v>#VALUE!</v>
      </c>
      <c r="AB734" s="67" t="e">
        <f t="shared" si="247"/>
        <v>#VALUE!</v>
      </c>
      <c r="AC734" s="87" t="e">
        <f t="shared" si="248"/>
        <v>#VALUE!</v>
      </c>
      <c r="AD734" s="87" t="e">
        <f t="shared" si="249"/>
        <v>#VALUE!</v>
      </c>
      <c r="AE734" s="87" t="e">
        <f t="shared" si="250"/>
        <v>#VALUE!</v>
      </c>
      <c r="AF734" s="87" t="e">
        <f t="shared" si="251"/>
        <v>#VALUE!</v>
      </c>
      <c r="AG734" s="67" t="e">
        <f t="shared" si="252"/>
        <v>#VALUE!</v>
      </c>
      <c r="AH734" s="87" t="e">
        <f t="shared" si="253"/>
        <v>#VALUE!</v>
      </c>
      <c r="AI734" s="87" t="e">
        <f t="shared" si="254"/>
        <v>#VALUE!</v>
      </c>
      <c r="AJ734" s="87" t="e">
        <f t="shared" si="255"/>
        <v>#VALUE!</v>
      </c>
      <c r="AK734" s="144" t="e">
        <f t="shared" si="256"/>
        <v>#VALUE!</v>
      </c>
      <c r="AL734" s="144" t="e">
        <f t="shared" si="257"/>
        <v>#VALUE!</v>
      </c>
    </row>
    <row r="735" spans="1:38" s="77" customFormat="1" x14ac:dyDescent="0.2">
      <c r="A735" s="14"/>
      <c r="B735" s="64"/>
      <c r="C735" s="64"/>
      <c r="D735" s="152"/>
      <c r="E735" s="152"/>
      <c r="F735" s="152"/>
      <c r="G735" s="152"/>
      <c r="H735" s="152"/>
      <c r="I735" s="152"/>
      <c r="J735" s="152"/>
      <c r="K735" s="152"/>
      <c r="L735" s="152"/>
      <c r="M735" s="152"/>
      <c r="N735" s="152"/>
      <c r="O735" s="152"/>
      <c r="P735" s="152"/>
      <c r="Q735" s="152"/>
      <c r="R735" s="152"/>
      <c r="S735" s="66" t="str">
        <f t="shared" si="238"/>
        <v/>
      </c>
      <c r="T735" s="66" t="str">
        <f t="shared" si="239"/>
        <v/>
      </c>
      <c r="U735" s="66" t="str">
        <f t="shared" si="240"/>
        <v/>
      </c>
      <c r="V735" s="66" t="str">
        <f t="shared" si="241"/>
        <v/>
      </c>
      <c r="W735" s="66" t="str">
        <f t="shared" si="242"/>
        <v/>
      </c>
      <c r="X735" s="66" t="str">
        <f t="shared" si="243"/>
        <v/>
      </c>
      <c r="Y735" s="66">
        <f t="shared" si="244"/>
        <v>0</v>
      </c>
      <c r="Z735" s="66">
        <f t="shared" si="245"/>
        <v>0</v>
      </c>
      <c r="AA735" s="66" t="e">
        <f t="shared" si="246"/>
        <v>#VALUE!</v>
      </c>
      <c r="AB735" s="67" t="e">
        <f t="shared" si="247"/>
        <v>#VALUE!</v>
      </c>
      <c r="AC735" s="87" t="e">
        <f t="shared" si="248"/>
        <v>#VALUE!</v>
      </c>
      <c r="AD735" s="87" t="e">
        <f t="shared" si="249"/>
        <v>#VALUE!</v>
      </c>
      <c r="AE735" s="87" t="e">
        <f t="shared" si="250"/>
        <v>#VALUE!</v>
      </c>
      <c r="AF735" s="87" t="e">
        <f t="shared" si="251"/>
        <v>#VALUE!</v>
      </c>
      <c r="AG735" s="67" t="e">
        <f t="shared" si="252"/>
        <v>#VALUE!</v>
      </c>
      <c r="AH735" s="87" t="e">
        <f t="shared" si="253"/>
        <v>#VALUE!</v>
      </c>
      <c r="AI735" s="87" t="e">
        <f t="shared" si="254"/>
        <v>#VALUE!</v>
      </c>
      <c r="AJ735" s="87" t="e">
        <f t="shared" si="255"/>
        <v>#VALUE!</v>
      </c>
      <c r="AK735" s="144" t="e">
        <f t="shared" si="256"/>
        <v>#VALUE!</v>
      </c>
      <c r="AL735" s="144" t="e">
        <f t="shared" si="257"/>
        <v>#VALUE!</v>
      </c>
    </row>
    <row r="736" spans="1:38" s="77" customFormat="1" x14ac:dyDescent="0.2">
      <c r="A736" s="14"/>
      <c r="B736" s="64"/>
      <c r="C736" s="64"/>
      <c r="D736" s="152"/>
      <c r="E736" s="152"/>
      <c r="F736" s="152"/>
      <c r="G736" s="152"/>
      <c r="H736" s="152"/>
      <c r="I736" s="152"/>
      <c r="J736" s="152"/>
      <c r="K736" s="152"/>
      <c r="L736" s="152"/>
      <c r="M736" s="152"/>
      <c r="N736" s="152"/>
      <c r="O736" s="152"/>
      <c r="P736" s="152"/>
      <c r="Q736" s="152"/>
      <c r="R736" s="152"/>
      <c r="S736" s="66" t="str">
        <f t="shared" si="238"/>
        <v/>
      </c>
      <c r="T736" s="66" t="str">
        <f t="shared" si="239"/>
        <v/>
      </c>
      <c r="U736" s="66" t="str">
        <f t="shared" si="240"/>
        <v/>
      </c>
      <c r="V736" s="66" t="str">
        <f t="shared" si="241"/>
        <v/>
      </c>
      <c r="W736" s="66" t="str">
        <f t="shared" si="242"/>
        <v/>
      </c>
      <c r="X736" s="66" t="str">
        <f t="shared" si="243"/>
        <v/>
      </c>
      <c r="Y736" s="66">
        <f t="shared" si="244"/>
        <v>0</v>
      </c>
      <c r="Z736" s="66">
        <f t="shared" si="245"/>
        <v>0</v>
      </c>
      <c r="AA736" s="66" t="e">
        <f t="shared" si="246"/>
        <v>#VALUE!</v>
      </c>
      <c r="AB736" s="67" t="e">
        <f t="shared" si="247"/>
        <v>#VALUE!</v>
      </c>
      <c r="AC736" s="87" t="e">
        <f t="shared" si="248"/>
        <v>#VALUE!</v>
      </c>
      <c r="AD736" s="87" t="e">
        <f t="shared" si="249"/>
        <v>#VALUE!</v>
      </c>
      <c r="AE736" s="87" t="e">
        <f t="shared" si="250"/>
        <v>#VALUE!</v>
      </c>
      <c r="AF736" s="87" t="e">
        <f t="shared" si="251"/>
        <v>#VALUE!</v>
      </c>
      <c r="AG736" s="67" t="e">
        <f t="shared" si="252"/>
        <v>#VALUE!</v>
      </c>
      <c r="AH736" s="87" t="e">
        <f t="shared" si="253"/>
        <v>#VALUE!</v>
      </c>
      <c r="AI736" s="87" t="e">
        <f t="shared" si="254"/>
        <v>#VALUE!</v>
      </c>
      <c r="AJ736" s="87" t="e">
        <f t="shared" si="255"/>
        <v>#VALUE!</v>
      </c>
      <c r="AK736" s="144" t="e">
        <f t="shared" si="256"/>
        <v>#VALUE!</v>
      </c>
      <c r="AL736" s="144" t="e">
        <f t="shared" si="257"/>
        <v>#VALUE!</v>
      </c>
    </row>
    <row r="737" spans="1:38" s="77" customFormat="1" x14ac:dyDescent="0.2">
      <c r="A737" s="14"/>
      <c r="B737" s="64"/>
      <c r="C737" s="64"/>
      <c r="D737" s="152"/>
      <c r="E737" s="152"/>
      <c r="F737" s="152"/>
      <c r="G737" s="152"/>
      <c r="H737" s="152"/>
      <c r="I737" s="152"/>
      <c r="J737" s="152"/>
      <c r="K737" s="152"/>
      <c r="L737" s="152"/>
      <c r="M737" s="152"/>
      <c r="N737" s="152"/>
      <c r="O737" s="152"/>
      <c r="P737" s="152"/>
      <c r="Q737" s="152"/>
      <c r="R737" s="152"/>
      <c r="S737" s="66" t="str">
        <f t="shared" si="238"/>
        <v/>
      </c>
      <c r="T737" s="66" t="str">
        <f t="shared" si="239"/>
        <v/>
      </c>
      <c r="U737" s="66" t="str">
        <f t="shared" si="240"/>
        <v/>
      </c>
      <c r="V737" s="66" t="str">
        <f t="shared" si="241"/>
        <v/>
      </c>
      <c r="W737" s="66" t="str">
        <f t="shared" si="242"/>
        <v/>
      </c>
      <c r="X737" s="66" t="str">
        <f t="shared" si="243"/>
        <v/>
      </c>
      <c r="Y737" s="66">
        <f t="shared" si="244"/>
        <v>0</v>
      </c>
      <c r="Z737" s="66">
        <f t="shared" si="245"/>
        <v>0</v>
      </c>
      <c r="AA737" s="66" t="e">
        <f t="shared" si="246"/>
        <v>#VALUE!</v>
      </c>
      <c r="AB737" s="67" t="e">
        <f t="shared" si="247"/>
        <v>#VALUE!</v>
      </c>
      <c r="AC737" s="87" t="e">
        <f t="shared" si="248"/>
        <v>#VALUE!</v>
      </c>
      <c r="AD737" s="87" t="e">
        <f t="shared" si="249"/>
        <v>#VALUE!</v>
      </c>
      <c r="AE737" s="87" t="e">
        <f t="shared" si="250"/>
        <v>#VALUE!</v>
      </c>
      <c r="AF737" s="87" t="e">
        <f t="shared" si="251"/>
        <v>#VALUE!</v>
      </c>
      <c r="AG737" s="67" t="e">
        <f t="shared" si="252"/>
        <v>#VALUE!</v>
      </c>
      <c r="AH737" s="87" t="e">
        <f t="shared" si="253"/>
        <v>#VALUE!</v>
      </c>
      <c r="AI737" s="87" t="e">
        <f t="shared" si="254"/>
        <v>#VALUE!</v>
      </c>
      <c r="AJ737" s="87" t="e">
        <f t="shared" si="255"/>
        <v>#VALUE!</v>
      </c>
      <c r="AK737" s="144" t="e">
        <f t="shared" si="256"/>
        <v>#VALUE!</v>
      </c>
      <c r="AL737" s="144" t="e">
        <f t="shared" si="257"/>
        <v>#VALUE!</v>
      </c>
    </row>
    <row r="738" spans="1:38" s="77" customFormat="1" x14ac:dyDescent="0.2">
      <c r="A738" s="14"/>
      <c r="B738" s="64"/>
      <c r="C738" s="64"/>
      <c r="D738" s="152"/>
      <c r="E738" s="152"/>
      <c r="F738" s="152"/>
      <c r="G738" s="152"/>
      <c r="H738" s="152"/>
      <c r="I738" s="152"/>
      <c r="J738" s="152"/>
      <c r="K738" s="152"/>
      <c r="L738" s="152"/>
      <c r="M738" s="152"/>
      <c r="N738" s="152"/>
      <c r="O738" s="152"/>
      <c r="P738" s="152"/>
      <c r="Q738" s="152"/>
      <c r="R738" s="152"/>
      <c r="S738" s="66" t="str">
        <f t="shared" si="238"/>
        <v/>
      </c>
      <c r="T738" s="66" t="str">
        <f t="shared" si="239"/>
        <v/>
      </c>
      <c r="U738" s="66" t="str">
        <f t="shared" si="240"/>
        <v/>
      </c>
      <c r="V738" s="66" t="str">
        <f t="shared" si="241"/>
        <v/>
      </c>
      <c r="W738" s="66" t="str">
        <f t="shared" si="242"/>
        <v/>
      </c>
      <c r="X738" s="66" t="str">
        <f t="shared" si="243"/>
        <v/>
      </c>
      <c r="Y738" s="66">
        <f t="shared" si="244"/>
        <v>0</v>
      </c>
      <c r="Z738" s="66">
        <f t="shared" si="245"/>
        <v>0</v>
      </c>
      <c r="AA738" s="66" t="e">
        <f t="shared" si="246"/>
        <v>#VALUE!</v>
      </c>
      <c r="AB738" s="67" t="e">
        <f t="shared" si="247"/>
        <v>#VALUE!</v>
      </c>
      <c r="AC738" s="87" t="e">
        <f t="shared" si="248"/>
        <v>#VALUE!</v>
      </c>
      <c r="AD738" s="87" t="e">
        <f t="shared" si="249"/>
        <v>#VALUE!</v>
      </c>
      <c r="AE738" s="87" t="e">
        <f t="shared" si="250"/>
        <v>#VALUE!</v>
      </c>
      <c r="AF738" s="87" t="e">
        <f t="shared" si="251"/>
        <v>#VALUE!</v>
      </c>
      <c r="AG738" s="67" t="e">
        <f t="shared" si="252"/>
        <v>#VALUE!</v>
      </c>
      <c r="AH738" s="87" t="e">
        <f t="shared" si="253"/>
        <v>#VALUE!</v>
      </c>
      <c r="AI738" s="87" t="e">
        <f t="shared" si="254"/>
        <v>#VALUE!</v>
      </c>
      <c r="AJ738" s="87" t="e">
        <f t="shared" si="255"/>
        <v>#VALUE!</v>
      </c>
      <c r="AK738" s="144" t="e">
        <f t="shared" si="256"/>
        <v>#VALUE!</v>
      </c>
      <c r="AL738" s="144" t="e">
        <f t="shared" si="257"/>
        <v>#VALUE!</v>
      </c>
    </row>
    <row r="739" spans="1:38" s="77" customFormat="1" x14ac:dyDescent="0.2">
      <c r="A739" s="14"/>
      <c r="B739" s="64"/>
      <c r="C739" s="64"/>
      <c r="D739" s="152"/>
      <c r="E739" s="152"/>
      <c r="F739" s="152"/>
      <c r="G739" s="152"/>
      <c r="H739" s="152"/>
      <c r="I739" s="152"/>
      <c r="J739" s="152"/>
      <c r="K739" s="152"/>
      <c r="L739" s="152"/>
      <c r="M739" s="152"/>
      <c r="N739" s="152"/>
      <c r="O739" s="152"/>
      <c r="P739" s="152"/>
      <c r="Q739" s="152"/>
      <c r="R739" s="152"/>
      <c r="S739" s="66" t="str">
        <f t="shared" si="238"/>
        <v/>
      </c>
      <c r="T739" s="66" t="str">
        <f t="shared" si="239"/>
        <v/>
      </c>
      <c r="U739" s="66" t="str">
        <f t="shared" si="240"/>
        <v/>
      </c>
      <c r="V739" s="66" t="str">
        <f t="shared" si="241"/>
        <v/>
      </c>
      <c r="W739" s="66" t="str">
        <f t="shared" si="242"/>
        <v/>
      </c>
      <c r="X739" s="66" t="str">
        <f t="shared" si="243"/>
        <v/>
      </c>
      <c r="Y739" s="66">
        <f t="shared" si="244"/>
        <v>0</v>
      </c>
      <c r="Z739" s="66">
        <f t="shared" si="245"/>
        <v>0</v>
      </c>
      <c r="AA739" s="66" t="e">
        <f t="shared" si="246"/>
        <v>#VALUE!</v>
      </c>
      <c r="AB739" s="67" t="e">
        <f t="shared" si="247"/>
        <v>#VALUE!</v>
      </c>
      <c r="AC739" s="87" t="e">
        <f t="shared" si="248"/>
        <v>#VALUE!</v>
      </c>
      <c r="AD739" s="87" t="e">
        <f t="shared" si="249"/>
        <v>#VALUE!</v>
      </c>
      <c r="AE739" s="87" t="e">
        <f t="shared" si="250"/>
        <v>#VALUE!</v>
      </c>
      <c r="AF739" s="87" t="e">
        <f t="shared" si="251"/>
        <v>#VALUE!</v>
      </c>
      <c r="AG739" s="67" t="e">
        <f t="shared" si="252"/>
        <v>#VALUE!</v>
      </c>
      <c r="AH739" s="87" t="e">
        <f t="shared" si="253"/>
        <v>#VALUE!</v>
      </c>
      <c r="AI739" s="87" t="e">
        <f t="shared" si="254"/>
        <v>#VALUE!</v>
      </c>
      <c r="AJ739" s="87" t="e">
        <f t="shared" si="255"/>
        <v>#VALUE!</v>
      </c>
      <c r="AK739" s="144" t="e">
        <f t="shared" si="256"/>
        <v>#VALUE!</v>
      </c>
      <c r="AL739" s="144" t="e">
        <f t="shared" si="257"/>
        <v>#VALUE!</v>
      </c>
    </row>
    <row r="740" spans="1:38" s="77" customFormat="1" x14ac:dyDescent="0.2">
      <c r="A740" s="14"/>
      <c r="B740" s="64"/>
      <c r="C740" s="64"/>
      <c r="D740" s="152"/>
      <c r="E740" s="152"/>
      <c r="F740" s="152"/>
      <c r="G740" s="152"/>
      <c r="H740" s="152"/>
      <c r="I740" s="152"/>
      <c r="J740" s="152"/>
      <c r="K740" s="152"/>
      <c r="L740" s="152"/>
      <c r="M740" s="152"/>
      <c r="N740" s="152"/>
      <c r="O740" s="152"/>
      <c r="P740" s="152"/>
      <c r="Q740" s="152"/>
      <c r="R740" s="152"/>
      <c r="S740" s="66" t="str">
        <f t="shared" si="238"/>
        <v/>
      </c>
      <c r="T740" s="66" t="str">
        <f t="shared" si="239"/>
        <v/>
      </c>
      <c r="U740" s="66" t="str">
        <f t="shared" si="240"/>
        <v/>
      </c>
      <c r="V740" s="66" t="str">
        <f t="shared" si="241"/>
        <v/>
      </c>
      <c r="W740" s="66" t="str">
        <f t="shared" si="242"/>
        <v/>
      </c>
      <c r="X740" s="66" t="str">
        <f t="shared" si="243"/>
        <v/>
      </c>
      <c r="Y740" s="66">
        <f t="shared" si="244"/>
        <v>0</v>
      </c>
      <c r="Z740" s="66">
        <f t="shared" si="245"/>
        <v>0</v>
      </c>
      <c r="AA740" s="66" t="e">
        <f t="shared" si="246"/>
        <v>#VALUE!</v>
      </c>
      <c r="AB740" s="67" t="e">
        <f t="shared" si="247"/>
        <v>#VALUE!</v>
      </c>
      <c r="AC740" s="87" t="e">
        <f t="shared" si="248"/>
        <v>#VALUE!</v>
      </c>
      <c r="AD740" s="87" t="e">
        <f t="shared" si="249"/>
        <v>#VALUE!</v>
      </c>
      <c r="AE740" s="87" t="e">
        <f t="shared" si="250"/>
        <v>#VALUE!</v>
      </c>
      <c r="AF740" s="87" t="e">
        <f t="shared" si="251"/>
        <v>#VALUE!</v>
      </c>
      <c r="AG740" s="67" t="e">
        <f t="shared" si="252"/>
        <v>#VALUE!</v>
      </c>
      <c r="AH740" s="87" t="e">
        <f t="shared" si="253"/>
        <v>#VALUE!</v>
      </c>
      <c r="AI740" s="87" t="e">
        <f t="shared" si="254"/>
        <v>#VALUE!</v>
      </c>
      <c r="AJ740" s="87" t="e">
        <f t="shared" si="255"/>
        <v>#VALUE!</v>
      </c>
      <c r="AK740" s="144" t="e">
        <f t="shared" si="256"/>
        <v>#VALUE!</v>
      </c>
      <c r="AL740" s="144" t="e">
        <f t="shared" si="257"/>
        <v>#VALUE!</v>
      </c>
    </row>
    <row r="741" spans="1:38" s="77" customFormat="1" x14ac:dyDescent="0.2">
      <c r="A741" s="14"/>
      <c r="B741" s="64"/>
      <c r="C741" s="64"/>
      <c r="D741" s="152"/>
      <c r="E741" s="152"/>
      <c r="F741" s="152"/>
      <c r="G741" s="152"/>
      <c r="H741" s="152"/>
      <c r="I741" s="152"/>
      <c r="J741" s="152"/>
      <c r="K741" s="152"/>
      <c r="L741" s="152"/>
      <c r="M741" s="152"/>
      <c r="N741" s="152"/>
      <c r="O741" s="152"/>
      <c r="P741" s="152"/>
      <c r="Q741" s="152"/>
      <c r="R741" s="152"/>
      <c r="S741" s="66" t="str">
        <f t="shared" si="238"/>
        <v/>
      </c>
      <c r="T741" s="66" t="str">
        <f t="shared" si="239"/>
        <v/>
      </c>
      <c r="U741" s="66" t="str">
        <f t="shared" si="240"/>
        <v/>
      </c>
      <c r="V741" s="66" t="str">
        <f t="shared" si="241"/>
        <v/>
      </c>
      <c r="W741" s="66" t="str">
        <f t="shared" si="242"/>
        <v/>
      </c>
      <c r="X741" s="66" t="str">
        <f t="shared" si="243"/>
        <v/>
      </c>
      <c r="Y741" s="66">
        <f t="shared" si="244"/>
        <v>0</v>
      </c>
      <c r="Z741" s="66">
        <f t="shared" si="245"/>
        <v>0</v>
      </c>
      <c r="AA741" s="66" t="e">
        <f t="shared" si="246"/>
        <v>#VALUE!</v>
      </c>
      <c r="AB741" s="67" t="e">
        <f t="shared" si="247"/>
        <v>#VALUE!</v>
      </c>
      <c r="AC741" s="87" t="e">
        <f t="shared" si="248"/>
        <v>#VALUE!</v>
      </c>
      <c r="AD741" s="87" t="e">
        <f t="shared" si="249"/>
        <v>#VALUE!</v>
      </c>
      <c r="AE741" s="87" t="e">
        <f t="shared" si="250"/>
        <v>#VALUE!</v>
      </c>
      <c r="AF741" s="87" t="e">
        <f t="shared" si="251"/>
        <v>#VALUE!</v>
      </c>
      <c r="AG741" s="67" t="e">
        <f t="shared" si="252"/>
        <v>#VALUE!</v>
      </c>
      <c r="AH741" s="87" t="e">
        <f t="shared" si="253"/>
        <v>#VALUE!</v>
      </c>
      <c r="AI741" s="87" t="e">
        <f t="shared" si="254"/>
        <v>#VALUE!</v>
      </c>
      <c r="AJ741" s="87" t="e">
        <f t="shared" si="255"/>
        <v>#VALUE!</v>
      </c>
      <c r="AK741" s="144" t="e">
        <f t="shared" si="256"/>
        <v>#VALUE!</v>
      </c>
      <c r="AL741" s="144" t="e">
        <f t="shared" si="257"/>
        <v>#VALUE!</v>
      </c>
    </row>
    <row r="742" spans="1:38" s="77" customFormat="1" x14ac:dyDescent="0.2">
      <c r="A742" s="14"/>
      <c r="B742" s="64"/>
      <c r="C742" s="64"/>
      <c r="D742" s="152"/>
      <c r="E742" s="152"/>
      <c r="F742" s="152"/>
      <c r="G742" s="152"/>
      <c r="H742" s="152"/>
      <c r="I742" s="152"/>
      <c r="J742" s="152"/>
      <c r="K742" s="152"/>
      <c r="L742" s="152"/>
      <c r="M742" s="152"/>
      <c r="N742" s="152"/>
      <c r="O742" s="152"/>
      <c r="P742" s="152"/>
      <c r="Q742" s="152"/>
      <c r="R742" s="152"/>
      <c r="S742" s="66" t="str">
        <f t="shared" si="238"/>
        <v/>
      </c>
      <c r="T742" s="66" t="str">
        <f t="shared" si="239"/>
        <v/>
      </c>
      <c r="U742" s="66" t="str">
        <f t="shared" si="240"/>
        <v/>
      </c>
      <c r="V742" s="66" t="str">
        <f t="shared" si="241"/>
        <v/>
      </c>
      <c r="W742" s="66" t="str">
        <f t="shared" si="242"/>
        <v/>
      </c>
      <c r="X742" s="66" t="str">
        <f t="shared" si="243"/>
        <v/>
      </c>
      <c r="Y742" s="66">
        <f t="shared" si="244"/>
        <v>0</v>
      </c>
      <c r="Z742" s="66">
        <f t="shared" si="245"/>
        <v>0</v>
      </c>
      <c r="AA742" s="66" t="e">
        <f t="shared" si="246"/>
        <v>#VALUE!</v>
      </c>
      <c r="AB742" s="67" t="e">
        <f t="shared" si="247"/>
        <v>#VALUE!</v>
      </c>
      <c r="AC742" s="87" t="e">
        <f t="shared" si="248"/>
        <v>#VALUE!</v>
      </c>
      <c r="AD742" s="87" t="e">
        <f t="shared" si="249"/>
        <v>#VALUE!</v>
      </c>
      <c r="AE742" s="87" t="e">
        <f t="shared" si="250"/>
        <v>#VALUE!</v>
      </c>
      <c r="AF742" s="87" t="e">
        <f t="shared" si="251"/>
        <v>#VALUE!</v>
      </c>
      <c r="AG742" s="67" t="e">
        <f t="shared" si="252"/>
        <v>#VALUE!</v>
      </c>
      <c r="AH742" s="87" t="e">
        <f t="shared" si="253"/>
        <v>#VALUE!</v>
      </c>
      <c r="AI742" s="87" t="e">
        <f t="shared" si="254"/>
        <v>#VALUE!</v>
      </c>
      <c r="AJ742" s="87" t="e">
        <f t="shared" si="255"/>
        <v>#VALUE!</v>
      </c>
      <c r="AK742" s="144" t="e">
        <f t="shared" si="256"/>
        <v>#VALUE!</v>
      </c>
      <c r="AL742" s="144" t="e">
        <f t="shared" si="257"/>
        <v>#VALUE!</v>
      </c>
    </row>
    <row r="743" spans="1:38" s="77" customFormat="1" x14ac:dyDescent="0.2">
      <c r="A743" s="14"/>
      <c r="B743" s="64"/>
      <c r="C743" s="64"/>
      <c r="D743" s="152"/>
      <c r="E743" s="152"/>
      <c r="F743" s="152"/>
      <c r="G743" s="152"/>
      <c r="H743" s="152"/>
      <c r="I743" s="152"/>
      <c r="J743" s="152"/>
      <c r="K743" s="152"/>
      <c r="L743" s="152"/>
      <c r="M743" s="152"/>
      <c r="N743" s="152"/>
      <c r="O743" s="152"/>
      <c r="P743" s="152"/>
      <c r="Q743" s="152"/>
      <c r="R743" s="152"/>
      <c r="S743" s="66" t="str">
        <f t="shared" si="238"/>
        <v/>
      </c>
      <c r="T743" s="66" t="str">
        <f t="shared" si="239"/>
        <v/>
      </c>
      <c r="U743" s="66" t="str">
        <f t="shared" si="240"/>
        <v/>
      </c>
      <c r="V743" s="66" t="str">
        <f t="shared" si="241"/>
        <v/>
      </c>
      <c r="W743" s="66" t="str">
        <f t="shared" si="242"/>
        <v/>
      </c>
      <c r="X743" s="66" t="str">
        <f t="shared" si="243"/>
        <v/>
      </c>
      <c r="Y743" s="66">
        <f t="shared" si="244"/>
        <v>0</v>
      </c>
      <c r="Z743" s="66">
        <f t="shared" si="245"/>
        <v>0</v>
      </c>
      <c r="AA743" s="66" t="e">
        <f t="shared" si="246"/>
        <v>#VALUE!</v>
      </c>
      <c r="AB743" s="67" t="e">
        <f t="shared" si="247"/>
        <v>#VALUE!</v>
      </c>
      <c r="AC743" s="87" t="e">
        <f t="shared" si="248"/>
        <v>#VALUE!</v>
      </c>
      <c r="AD743" s="87" t="e">
        <f t="shared" si="249"/>
        <v>#VALUE!</v>
      </c>
      <c r="AE743" s="87" t="e">
        <f t="shared" si="250"/>
        <v>#VALUE!</v>
      </c>
      <c r="AF743" s="87" t="e">
        <f t="shared" si="251"/>
        <v>#VALUE!</v>
      </c>
      <c r="AG743" s="67" t="e">
        <f t="shared" si="252"/>
        <v>#VALUE!</v>
      </c>
      <c r="AH743" s="87" t="e">
        <f t="shared" si="253"/>
        <v>#VALUE!</v>
      </c>
      <c r="AI743" s="87" t="e">
        <f t="shared" si="254"/>
        <v>#VALUE!</v>
      </c>
      <c r="AJ743" s="87" t="e">
        <f t="shared" si="255"/>
        <v>#VALUE!</v>
      </c>
      <c r="AK743" s="144" t="e">
        <f t="shared" si="256"/>
        <v>#VALUE!</v>
      </c>
      <c r="AL743" s="144" t="e">
        <f t="shared" si="257"/>
        <v>#VALUE!</v>
      </c>
    </row>
    <row r="744" spans="1:38" s="77" customFormat="1" x14ac:dyDescent="0.2">
      <c r="A744" s="14"/>
      <c r="B744" s="64"/>
      <c r="C744" s="64"/>
      <c r="D744" s="152"/>
      <c r="E744" s="152"/>
      <c r="F744" s="152"/>
      <c r="G744" s="152"/>
      <c r="H744" s="152"/>
      <c r="I744" s="152"/>
      <c r="J744" s="152"/>
      <c r="K744" s="152"/>
      <c r="L744" s="152"/>
      <c r="M744" s="152"/>
      <c r="N744" s="152"/>
      <c r="O744" s="152"/>
      <c r="P744" s="152"/>
      <c r="Q744" s="152"/>
      <c r="R744" s="152"/>
      <c r="S744" s="66" t="str">
        <f t="shared" si="238"/>
        <v/>
      </c>
      <c r="T744" s="66" t="str">
        <f t="shared" si="239"/>
        <v/>
      </c>
      <c r="U744" s="66" t="str">
        <f t="shared" si="240"/>
        <v/>
      </c>
      <c r="V744" s="66" t="str">
        <f t="shared" si="241"/>
        <v/>
      </c>
      <c r="W744" s="66" t="str">
        <f t="shared" si="242"/>
        <v/>
      </c>
      <c r="X744" s="66" t="str">
        <f t="shared" si="243"/>
        <v/>
      </c>
      <c r="Y744" s="66">
        <f t="shared" si="244"/>
        <v>0</v>
      </c>
      <c r="Z744" s="66">
        <f t="shared" si="245"/>
        <v>0</v>
      </c>
      <c r="AA744" s="66" t="e">
        <f t="shared" si="246"/>
        <v>#VALUE!</v>
      </c>
      <c r="AB744" s="67" t="e">
        <f t="shared" si="247"/>
        <v>#VALUE!</v>
      </c>
      <c r="AC744" s="87" t="e">
        <f t="shared" si="248"/>
        <v>#VALUE!</v>
      </c>
      <c r="AD744" s="87" t="e">
        <f t="shared" si="249"/>
        <v>#VALUE!</v>
      </c>
      <c r="AE744" s="87" t="e">
        <f t="shared" si="250"/>
        <v>#VALUE!</v>
      </c>
      <c r="AF744" s="87" t="e">
        <f t="shared" si="251"/>
        <v>#VALUE!</v>
      </c>
      <c r="AG744" s="67" t="e">
        <f t="shared" si="252"/>
        <v>#VALUE!</v>
      </c>
      <c r="AH744" s="87" t="e">
        <f t="shared" si="253"/>
        <v>#VALUE!</v>
      </c>
      <c r="AI744" s="87" t="e">
        <f t="shared" si="254"/>
        <v>#VALUE!</v>
      </c>
      <c r="AJ744" s="87" t="e">
        <f t="shared" si="255"/>
        <v>#VALUE!</v>
      </c>
      <c r="AK744" s="144" t="e">
        <f t="shared" si="256"/>
        <v>#VALUE!</v>
      </c>
      <c r="AL744" s="144" t="e">
        <f t="shared" si="257"/>
        <v>#VALUE!</v>
      </c>
    </row>
    <row r="745" spans="1:38" s="77" customFormat="1" x14ac:dyDescent="0.2">
      <c r="A745" s="14"/>
      <c r="B745" s="64"/>
      <c r="C745" s="64"/>
      <c r="D745" s="152"/>
      <c r="E745" s="152"/>
      <c r="F745" s="152"/>
      <c r="G745" s="152"/>
      <c r="H745" s="152"/>
      <c r="I745" s="152"/>
      <c r="J745" s="152"/>
      <c r="K745" s="152"/>
      <c r="L745" s="152"/>
      <c r="M745" s="152"/>
      <c r="N745" s="152"/>
      <c r="O745" s="152"/>
      <c r="P745" s="152"/>
      <c r="Q745" s="152"/>
      <c r="R745" s="152"/>
      <c r="S745" s="66" t="str">
        <f t="shared" si="238"/>
        <v/>
      </c>
      <c r="T745" s="66" t="str">
        <f t="shared" si="239"/>
        <v/>
      </c>
      <c r="U745" s="66" t="str">
        <f t="shared" si="240"/>
        <v/>
      </c>
      <c r="V745" s="66" t="str">
        <f t="shared" si="241"/>
        <v/>
      </c>
      <c r="W745" s="66" t="str">
        <f t="shared" si="242"/>
        <v/>
      </c>
      <c r="X745" s="66" t="str">
        <f t="shared" si="243"/>
        <v/>
      </c>
      <c r="Y745" s="66">
        <f t="shared" si="244"/>
        <v>0</v>
      </c>
      <c r="Z745" s="66">
        <f t="shared" si="245"/>
        <v>0</v>
      </c>
      <c r="AA745" s="66" t="e">
        <f t="shared" si="246"/>
        <v>#VALUE!</v>
      </c>
      <c r="AB745" s="67" t="e">
        <f t="shared" si="247"/>
        <v>#VALUE!</v>
      </c>
      <c r="AC745" s="87" t="e">
        <f t="shared" si="248"/>
        <v>#VALUE!</v>
      </c>
      <c r="AD745" s="87" t="e">
        <f t="shared" si="249"/>
        <v>#VALUE!</v>
      </c>
      <c r="AE745" s="87" t="e">
        <f t="shared" si="250"/>
        <v>#VALUE!</v>
      </c>
      <c r="AF745" s="87" t="e">
        <f t="shared" si="251"/>
        <v>#VALUE!</v>
      </c>
      <c r="AG745" s="67" t="e">
        <f t="shared" si="252"/>
        <v>#VALUE!</v>
      </c>
      <c r="AH745" s="87" t="e">
        <f t="shared" si="253"/>
        <v>#VALUE!</v>
      </c>
      <c r="AI745" s="87" t="e">
        <f t="shared" si="254"/>
        <v>#VALUE!</v>
      </c>
      <c r="AJ745" s="87" t="e">
        <f t="shared" si="255"/>
        <v>#VALUE!</v>
      </c>
      <c r="AK745" s="144" t="e">
        <f t="shared" si="256"/>
        <v>#VALUE!</v>
      </c>
      <c r="AL745" s="144" t="e">
        <f t="shared" si="257"/>
        <v>#VALUE!</v>
      </c>
    </row>
    <row r="746" spans="1:38" s="77" customFormat="1" x14ac:dyDescent="0.2">
      <c r="A746" s="14"/>
      <c r="B746" s="64"/>
      <c r="C746" s="64"/>
      <c r="D746" s="152"/>
      <c r="E746" s="152"/>
      <c r="F746" s="152"/>
      <c r="G746" s="152"/>
      <c r="H746" s="152"/>
      <c r="I746" s="152"/>
      <c r="J746" s="152"/>
      <c r="K746" s="152"/>
      <c r="L746" s="152"/>
      <c r="M746" s="152"/>
      <c r="N746" s="152"/>
      <c r="O746" s="152"/>
      <c r="P746" s="152"/>
      <c r="Q746" s="152"/>
      <c r="R746" s="152"/>
      <c r="S746" s="66" t="str">
        <f t="shared" si="238"/>
        <v/>
      </c>
      <c r="T746" s="66" t="str">
        <f t="shared" si="239"/>
        <v/>
      </c>
      <c r="U746" s="66" t="str">
        <f t="shared" si="240"/>
        <v/>
      </c>
      <c r="V746" s="66" t="str">
        <f t="shared" si="241"/>
        <v/>
      </c>
      <c r="W746" s="66" t="str">
        <f t="shared" si="242"/>
        <v/>
      </c>
      <c r="X746" s="66" t="str">
        <f t="shared" si="243"/>
        <v/>
      </c>
      <c r="Y746" s="66">
        <f t="shared" si="244"/>
        <v>0</v>
      </c>
      <c r="Z746" s="66">
        <f t="shared" si="245"/>
        <v>0</v>
      </c>
      <c r="AA746" s="66" t="e">
        <f t="shared" si="246"/>
        <v>#VALUE!</v>
      </c>
      <c r="AB746" s="67" t="e">
        <f t="shared" si="247"/>
        <v>#VALUE!</v>
      </c>
      <c r="AC746" s="87" t="e">
        <f t="shared" si="248"/>
        <v>#VALUE!</v>
      </c>
      <c r="AD746" s="87" t="e">
        <f t="shared" si="249"/>
        <v>#VALUE!</v>
      </c>
      <c r="AE746" s="87" t="e">
        <f t="shared" si="250"/>
        <v>#VALUE!</v>
      </c>
      <c r="AF746" s="87" t="e">
        <f t="shared" si="251"/>
        <v>#VALUE!</v>
      </c>
      <c r="AG746" s="67" t="e">
        <f t="shared" si="252"/>
        <v>#VALUE!</v>
      </c>
      <c r="AH746" s="87" t="e">
        <f t="shared" si="253"/>
        <v>#VALUE!</v>
      </c>
      <c r="AI746" s="87" t="e">
        <f t="shared" si="254"/>
        <v>#VALUE!</v>
      </c>
      <c r="AJ746" s="87" t="e">
        <f t="shared" si="255"/>
        <v>#VALUE!</v>
      </c>
      <c r="AK746" s="144" t="e">
        <f t="shared" si="256"/>
        <v>#VALUE!</v>
      </c>
      <c r="AL746" s="144" t="e">
        <f t="shared" si="257"/>
        <v>#VALUE!</v>
      </c>
    </row>
    <row r="747" spans="1:38" s="77" customFormat="1" x14ac:dyDescent="0.2">
      <c r="A747" s="14"/>
      <c r="B747" s="64"/>
      <c r="C747" s="64"/>
      <c r="D747" s="152"/>
      <c r="E747" s="152"/>
      <c r="F747" s="152"/>
      <c r="G747" s="152"/>
      <c r="H747" s="152"/>
      <c r="I747" s="152"/>
      <c r="J747" s="152"/>
      <c r="K747" s="152"/>
      <c r="L747" s="152"/>
      <c r="M747" s="152"/>
      <c r="N747" s="152"/>
      <c r="O747" s="152"/>
      <c r="P747" s="152"/>
      <c r="Q747" s="152"/>
      <c r="R747" s="152"/>
      <c r="S747" s="66" t="str">
        <f t="shared" si="238"/>
        <v/>
      </c>
      <c r="T747" s="66" t="str">
        <f t="shared" si="239"/>
        <v/>
      </c>
      <c r="U747" s="66" t="str">
        <f t="shared" si="240"/>
        <v/>
      </c>
      <c r="V747" s="66" t="str">
        <f t="shared" si="241"/>
        <v/>
      </c>
      <c r="W747" s="66" t="str">
        <f t="shared" si="242"/>
        <v/>
      </c>
      <c r="X747" s="66" t="str">
        <f t="shared" si="243"/>
        <v/>
      </c>
      <c r="Y747" s="66">
        <f t="shared" si="244"/>
        <v>0</v>
      </c>
      <c r="Z747" s="66">
        <f t="shared" si="245"/>
        <v>0</v>
      </c>
      <c r="AA747" s="66" t="e">
        <f t="shared" si="246"/>
        <v>#VALUE!</v>
      </c>
      <c r="AB747" s="67" t="e">
        <f t="shared" si="247"/>
        <v>#VALUE!</v>
      </c>
      <c r="AC747" s="87" t="e">
        <f t="shared" si="248"/>
        <v>#VALUE!</v>
      </c>
      <c r="AD747" s="87" t="e">
        <f t="shared" si="249"/>
        <v>#VALUE!</v>
      </c>
      <c r="AE747" s="87" t="e">
        <f t="shared" si="250"/>
        <v>#VALUE!</v>
      </c>
      <c r="AF747" s="87" t="e">
        <f t="shared" si="251"/>
        <v>#VALUE!</v>
      </c>
      <c r="AG747" s="67" t="e">
        <f t="shared" si="252"/>
        <v>#VALUE!</v>
      </c>
      <c r="AH747" s="87" t="e">
        <f t="shared" si="253"/>
        <v>#VALUE!</v>
      </c>
      <c r="AI747" s="87" t="e">
        <f t="shared" si="254"/>
        <v>#VALUE!</v>
      </c>
      <c r="AJ747" s="87" t="e">
        <f t="shared" si="255"/>
        <v>#VALUE!</v>
      </c>
      <c r="AK747" s="144" t="e">
        <f t="shared" si="256"/>
        <v>#VALUE!</v>
      </c>
      <c r="AL747" s="144" t="e">
        <f t="shared" si="257"/>
        <v>#VALUE!</v>
      </c>
    </row>
    <row r="748" spans="1:38" s="77" customFormat="1" x14ac:dyDescent="0.2">
      <c r="A748" s="14"/>
      <c r="B748" s="64"/>
      <c r="C748" s="64"/>
      <c r="D748" s="152"/>
      <c r="E748" s="152"/>
      <c r="F748" s="152"/>
      <c r="G748" s="152"/>
      <c r="H748" s="152"/>
      <c r="I748" s="152"/>
      <c r="J748" s="152"/>
      <c r="K748" s="152"/>
      <c r="L748" s="152"/>
      <c r="M748" s="152"/>
      <c r="N748" s="152"/>
      <c r="O748" s="152"/>
      <c r="P748" s="152"/>
      <c r="Q748" s="152"/>
      <c r="R748" s="152"/>
      <c r="S748" s="66" t="str">
        <f t="shared" si="238"/>
        <v/>
      </c>
      <c r="T748" s="66" t="str">
        <f t="shared" si="239"/>
        <v/>
      </c>
      <c r="U748" s="66" t="str">
        <f t="shared" si="240"/>
        <v/>
      </c>
      <c r="V748" s="66" t="str">
        <f t="shared" si="241"/>
        <v/>
      </c>
      <c r="W748" s="66" t="str">
        <f t="shared" si="242"/>
        <v/>
      </c>
      <c r="X748" s="66" t="str">
        <f t="shared" si="243"/>
        <v/>
      </c>
      <c r="Y748" s="66">
        <f t="shared" si="244"/>
        <v>0</v>
      </c>
      <c r="Z748" s="66">
        <f t="shared" si="245"/>
        <v>0</v>
      </c>
      <c r="AA748" s="66" t="e">
        <f t="shared" si="246"/>
        <v>#VALUE!</v>
      </c>
      <c r="AB748" s="67" t="e">
        <f t="shared" si="247"/>
        <v>#VALUE!</v>
      </c>
      <c r="AC748" s="87" t="e">
        <f t="shared" si="248"/>
        <v>#VALUE!</v>
      </c>
      <c r="AD748" s="87" t="e">
        <f t="shared" si="249"/>
        <v>#VALUE!</v>
      </c>
      <c r="AE748" s="87" t="e">
        <f t="shared" si="250"/>
        <v>#VALUE!</v>
      </c>
      <c r="AF748" s="87" t="e">
        <f t="shared" si="251"/>
        <v>#VALUE!</v>
      </c>
      <c r="AG748" s="67" t="e">
        <f t="shared" si="252"/>
        <v>#VALUE!</v>
      </c>
      <c r="AH748" s="87" t="e">
        <f t="shared" si="253"/>
        <v>#VALUE!</v>
      </c>
      <c r="AI748" s="87" t="e">
        <f t="shared" si="254"/>
        <v>#VALUE!</v>
      </c>
      <c r="AJ748" s="87" t="e">
        <f t="shared" si="255"/>
        <v>#VALUE!</v>
      </c>
      <c r="AK748" s="144" t="e">
        <f t="shared" si="256"/>
        <v>#VALUE!</v>
      </c>
      <c r="AL748" s="144" t="e">
        <f t="shared" si="257"/>
        <v>#VALUE!</v>
      </c>
    </row>
    <row r="749" spans="1:38" s="77" customFormat="1" x14ac:dyDescent="0.2">
      <c r="A749" s="14"/>
      <c r="B749" s="64"/>
      <c r="C749" s="64"/>
      <c r="D749" s="152"/>
      <c r="E749" s="152"/>
      <c r="F749" s="152"/>
      <c r="G749" s="152"/>
      <c r="H749" s="152"/>
      <c r="I749" s="152"/>
      <c r="J749" s="152"/>
      <c r="K749" s="152"/>
      <c r="L749" s="152"/>
      <c r="M749" s="152"/>
      <c r="N749" s="152"/>
      <c r="O749" s="152"/>
      <c r="P749" s="152"/>
      <c r="Q749" s="152"/>
      <c r="R749" s="152"/>
      <c r="S749" s="66" t="str">
        <f t="shared" si="238"/>
        <v/>
      </c>
      <c r="T749" s="66" t="str">
        <f t="shared" si="239"/>
        <v/>
      </c>
      <c r="U749" s="66" t="str">
        <f t="shared" si="240"/>
        <v/>
      </c>
      <c r="V749" s="66" t="str">
        <f t="shared" si="241"/>
        <v/>
      </c>
      <c r="W749" s="66" t="str">
        <f t="shared" si="242"/>
        <v/>
      </c>
      <c r="X749" s="66" t="str">
        <f t="shared" si="243"/>
        <v/>
      </c>
      <c r="Y749" s="66">
        <f t="shared" si="244"/>
        <v>0</v>
      </c>
      <c r="Z749" s="66">
        <f t="shared" si="245"/>
        <v>0</v>
      </c>
      <c r="AA749" s="66" t="e">
        <f t="shared" si="246"/>
        <v>#VALUE!</v>
      </c>
      <c r="AB749" s="67" t="e">
        <f t="shared" si="247"/>
        <v>#VALUE!</v>
      </c>
      <c r="AC749" s="87" t="e">
        <f t="shared" si="248"/>
        <v>#VALUE!</v>
      </c>
      <c r="AD749" s="87" t="e">
        <f t="shared" si="249"/>
        <v>#VALUE!</v>
      </c>
      <c r="AE749" s="87" t="e">
        <f t="shared" si="250"/>
        <v>#VALUE!</v>
      </c>
      <c r="AF749" s="87" t="e">
        <f t="shared" si="251"/>
        <v>#VALUE!</v>
      </c>
      <c r="AG749" s="67" t="e">
        <f t="shared" si="252"/>
        <v>#VALUE!</v>
      </c>
      <c r="AH749" s="87" t="e">
        <f t="shared" si="253"/>
        <v>#VALUE!</v>
      </c>
      <c r="AI749" s="87" t="e">
        <f t="shared" si="254"/>
        <v>#VALUE!</v>
      </c>
      <c r="AJ749" s="87" t="e">
        <f t="shared" si="255"/>
        <v>#VALUE!</v>
      </c>
      <c r="AK749" s="144" t="e">
        <f t="shared" si="256"/>
        <v>#VALUE!</v>
      </c>
      <c r="AL749" s="144" t="e">
        <f t="shared" si="257"/>
        <v>#VALUE!</v>
      </c>
    </row>
    <row r="750" spans="1:38" s="77" customFormat="1" x14ac:dyDescent="0.2">
      <c r="A750" s="14"/>
      <c r="B750" s="64"/>
      <c r="C750" s="64"/>
      <c r="D750" s="152"/>
      <c r="E750" s="152"/>
      <c r="F750" s="152"/>
      <c r="G750" s="152"/>
      <c r="H750" s="152"/>
      <c r="I750" s="152"/>
      <c r="J750" s="152"/>
      <c r="K750" s="152"/>
      <c r="L750" s="152"/>
      <c r="M750" s="152"/>
      <c r="N750" s="152"/>
      <c r="O750" s="152"/>
      <c r="P750" s="152"/>
      <c r="Q750" s="152"/>
      <c r="R750" s="152"/>
      <c r="S750" s="66" t="str">
        <f t="shared" si="238"/>
        <v/>
      </c>
      <c r="T750" s="66" t="str">
        <f t="shared" si="239"/>
        <v/>
      </c>
      <c r="U750" s="66" t="str">
        <f t="shared" si="240"/>
        <v/>
      </c>
      <c r="V750" s="66" t="str">
        <f t="shared" si="241"/>
        <v/>
      </c>
      <c r="W750" s="66" t="str">
        <f t="shared" si="242"/>
        <v/>
      </c>
      <c r="X750" s="66" t="str">
        <f t="shared" si="243"/>
        <v/>
      </c>
      <c r="Y750" s="66">
        <f t="shared" si="244"/>
        <v>0</v>
      </c>
      <c r="Z750" s="66">
        <f t="shared" si="245"/>
        <v>0</v>
      </c>
      <c r="AA750" s="66" t="e">
        <f t="shared" si="246"/>
        <v>#VALUE!</v>
      </c>
      <c r="AB750" s="67" t="e">
        <f t="shared" si="247"/>
        <v>#VALUE!</v>
      </c>
      <c r="AC750" s="87" t="e">
        <f t="shared" si="248"/>
        <v>#VALUE!</v>
      </c>
      <c r="AD750" s="87" t="e">
        <f t="shared" si="249"/>
        <v>#VALUE!</v>
      </c>
      <c r="AE750" s="87" t="e">
        <f t="shared" si="250"/>
        <v>#VALUE!</v>
      </c>
      <c r="AF750" s="87" t="e">
        <f t="shared" si="251"/>
        <v>#VALUE!</v>
      </c>
      <c r="AG750" s="67" t="e">
        <f t="shared" si="252"/>
        <v>#VALUE!</v>
      </c>
      <c r="AH750" s="87" t="e">
        <f t="shared" si="253"/>
        <v>#VALUE!</v>
      </c>
      <c r="AI750" s="87" t="e">
        <f t="shared" si="254"/>
        <v>#VALUE!</v>
      </c>
      <c r="AJ750" s="87" t="e">
        <f t="shared" si="255"/>
        <v>#VALUE!</v>
      </c>
      <c r="AK750" s="144" t="e">
        <f t="shared" si="256"/>
        <v>#VALUE!</v>
      </c>
      <c r="AL750" s="144" t="e">
        <f t="shared" si="257"/>
        <v>#VALUE!</v>
      </c>
    </row>
    <row r="751" spans="1:38" s="77" customFormat="1" x14ac:dyDescent="0.2">
      <c r="A751" s="14"/>
      <c r="B751" s="64"/>
      <c r="C751" s="64"/>
      <c r="D751" s="152"/>
      <c r="E751" s="152"/>
      <c r="F751" s="152"/>
      <c r="G751" s="152"/>
      <c r="H751" s="152"/>
      <c r="I751" s="152"/>
      <c r="J751" s="152"/>
      <c r="K751" s="152"/>
      <c r="L751" s="152"/>
      <c r="M751" s="152"/>
      <c r="N751" s="152"/>
      <c r="O751" s="152"/>
      <c r="P751" s="152"/>
      <c r="Q751" s="152"/>
      <c r="R751" s="152"/>
      <c r="S751" s="66" t="str">
        <f t="shared" si="238"/>
        <v/>
      </c>
      <c r="T751" s="66" t="str">
        <f t="shared" si="239"/>
        <v/>
      </c>
      <c r="U751" s="66" t="str">
        <f t="shared" si="240"/>
        <v/>
      </c>
      <c r="V751" s="66" t="str">
        <f t="shared" si="241"/>
        <v/>
      </c>
      <c r="W751" s="66" t="str">
        <f t="shared" si="242"/>
        <v/>
      </c>
      <c r="X751" s="66" t="str">
        <f t="shared" si="243"/>
        <v/>
      </c>
      <c r="Y751" s="66">
        <f t="shared" si="244"/>
        <v>0</v>
      </c>
      <c r="Z751" s="66">
        <f t="shared" si="245"/>
        <v>0</v>
      </c>
      <c r="AA751" s="66" t="e">
        <f t="shared" si="246"/>
        <v>#VALUE!</v>
      </c>
      <c r="AB751" s="67" t="e">
        <f t="shared" si="247"/>
        <v>#VALUE!</v>
      </c>
      <c r="AC751" s="87" t="e">
        <f t="shared" si="248"/>
        <v>#VALUE!</v>
      </c>
      <c r="AD751" s="87" t="e">
        <f t="shared" si="249"/>
        <v>#VALUE!</v>
      </c>
      <c r="AE751" s="87" t="e">
        <f t="shared" si="250"/>
        <v>#VALUE!</v>
      </c>
      <c r="AF751" s="87" t="e">
        <f t="shared" si="251"/>
        <v>#VALUE!</v>
      </c>
      <c r="AG751" s="67" t="e">
        <f t="shared" si="252"/>
        <v>#VALUE!</v>
      </c>
      <c r="AH751" s="87" t="e">
        <f t="shared" si="253"/>
        <v>#VALUE!</v>
      </c>
      <c r="AI751" s="87" t="e">
        <f t="shared" si="254"/>
        <v>#VALUE!</v>
      </c>
      <c r="AJ751" s="87" t="e">
        <f t="shared" si="255"/>
        <v>#VALUE!</v>
      </c>
      <c r="AK751" s="144" t="e">
        <f t="shared" si="256"/>
        <v>#VALUE!</v>
      </c>
      <c r="AL751" s="144" t="e">
        <f t="shared" si="257"/>
        <v>#VALUE!</v>
      </c>
    </row>
    <row r="752" spans="1:38" s="77" customFormat="1" x14ac:dyDescent="0.2">
      <c r="A752" s="14"/>
      <c r="B752" s="64"/>
      <c r="C752" s="64"/>
      <c r="D752" s="152"/>
      <c r="E752" s="152"/>
      <c r="F752" s="152"/>
      <c r="G752" s="152"/>
      <c r="H752" s="152"/>
      <c r="I752" s="152"/>
      <c r="J752" s="152"/>
      <c r="K752" s="152"/>
      <c r="L752" s="152"/>
      <c r="M752" s="152"/>
      <c r="N752" s="152"/>
      <c r="O752" s="152"/>
      <c r="P752" s="152"/>
      <c r="Q752" s="152"/>
      <c r="R752" s="152"/>
      <c r="S752" s="66" t="str">
        <f t="shared" si="238"/>
        <v/>
      </c>
      <c r="T752" s="66" t="str">
        <f t="shared" si="239"/>
        <v/>
      </c>
      <c r="U752" s="66" t="str">
        <f t="shared" si="240"/>
        <v/>
      </c>
      <c r="V752" s="66" t="str">
        <f t="shared" si="241"/>
        <v/>
      </c>
      <c r="W752" s="66" t="str">
        <f t="shared" si="242"/>
        <v/>
      </c>
      <c r="X752" s="66" t="str">
        <f t="shared" si="243"/>
        <v/>
      </c>
      <c r="Y752" s="66">
        <f t="shared" si="244"/>
        <v>0</v>
      </c>
      <c r="Z752" s="66">
        <f t="shared" si="245"/>
        <v>0</v>
      </c>
      <c r="AA752" s="66" t="e">
        <f t="shared" si="246"/>
        <v>#VALUE!</v>
      </c>
      <c r="AB752" s="67" t="e">
        <f t="shared" si="247"/>
        <v>#VALUE!</v>
      </c>
      <c r="AC752" s="87" t="e">
        <f t="shared" si="248"/>
        <v>#VALUE!</v>
      </c>
      <c r="AD752" s="87" t="e">
        <f t="shared" si="249"/>
        <v>#VALUE!</v>
      </c>
      <c r="AE752" s="87" t="e">
        <f t="shared" si="250"/>
        <v>#VALUE!</v>
      </c>
      <c r="AF752" s="87" t="e">
        <f t="shared" si="251"/>
        <v>#VALUE!</v>
      </c>
      <c r="AG752" s="67" t="e">
        <f t="shared" si="252"/>
        <v>#VALUE!</v>
      </c>
      <c r="AH752" s="87" t="e">
        <f t="shared" si="253"/>
        <v>#VALUE!</v>
      </c>
      <c r="AI752" s="87" t="e">
        <f t="shared" si="254"/>
        <v>#VALUE!</v>
      </c>
      <c r="AJ752" s="87" t="e">
        <f t="shared" si="255"/>
        <v>#VALUE!</v>
      </c>
      <c r="AK752" s="144" t="e">
        <f t="shared" si="256"/>
        <v>#VALUE!</v>
      </c>
      <c r="AL752" s="144" t="e">
        <f t="shared" si="257"/>
        <v>#VALUE!</v>
      </c>
    </row>
    <row r="753" spans="1:38" s="77" customFormat="1" x14ac:dyDescent="0.2">
      <c r="A753" s="14"/>
      <c r="B753" s="64"/>
      <c r="C753" s="64"/>
      <c r="D753" s="152"/>
      <c r="E753" s="152"/>
      <c r="F753" s="152"/>
      <c r="G753" s="152"/>
      <c r="H753" s="152"/>
      <c r="I753" s="152"/>
      <c r="J753" s="152"/>
      <c r="K753" s="152"/>
      <c r="L753" s="152"/>
      <c r="M753" s="152"/>
      <c r="N753" s="152"/>
      <c r="O753" s="152"/>
      <c r="P753" s="152"/>
      <c r="Q753" s="152"/>
      <c r="R753" s="152"/>
      <c r="S753" s="66" t="str">
        <f t="shared" si="238"/>
        <v/>
      </c>
      <c r="T753" s="66" t="str">
        <f t="shared" si="239"/>
        <v/>
      </c>
      <c r="U753" s="66" t="str">
        <f t="shared" si="240"/>
        <v/>
      </c>
      <c r="V753" s="66" t="str">
        <f t="shared" si="241"/>
        <v/>
      </c>
      <c r="W753" s="66" t="str">
        <f t="shared" si="242"/>
        <v/>
      </c>
      <c r="X753" s="66" t="str">
        <f t="shared" si="243"/>
        <v/>
      </c>
      <c r="Y753" s="66">
        <f t="shared" si="244"/>
        <v>0</v>
      </c>
      <c r="Z753" s="66">
        <f t="shared" si="245"/>
        <v>0</v>
      </c>
      <c r="AA753" s="66" t="e">
        <f t="shared" si="246"/>
        <v>#VALUE!</v>
      </c>
      <c r="AB753" s="67" t="e">
        <f t="shared" si="247"/>
        <v>#VALUE!</v>
      </c>
      <c r="AC753" s="87" t="e">
        <f t="shared" si="248"/>
        <v>#VALUE!</v>
      </c>
      <c r="AD753" s="87" t="e">
        <f t="shared" si="249"/>
        <v>#VALUE!</v>
      </c>
      <c r="AE753" s="87" t="e">
        <f t="shared" si="250"/>
        <v>#VALUE!</v>
      </c>
      <c r="AF753" s="87" t="e">
        <f t="shared" si="251"/>
        <v>#VALUE!</v>
      </c>
      <c r="AG753" s="67" t="e">
        <f t="shared" si="252"/>
        <v>#VALUE!</v>
      </c>
      <c r="AH753" s="87" t="e">
        <f t="shared" si="253"/>
        <v>#VALUE!</v>
      </c>
      <c r="AI753" s="87" t="e">
        <f t="shared" si="254"/>
        <v>#VALUE!</v>
      </c>
      <c r="AJ753" s="87" t="e">
        <f t="shared" si="255"/>
        <v>#VALUE!</v>
      </c>
      <c r="AK753" s="144" t="e">
        <f t="shared" si="256"/>
        <v>#VALUE!</v>
      </c>
      <c r="AL753" s="144" t="e">
        <f t="shared" si="257"/>
        <v>#VALUE!</v>
      </c>
    </row>
    <row r="754" spans="1:38" s="77" customFormat="1" x14ac:dyDescent="0.2">
      <c r="A754" s="14"/>
      <c r="B754" s="64"/>
      <c r="C754" s="64"/>
      <c r="D754" s="152"/>
      <c r="E754" s="152"/>
      <c r="F754" s="152"/>
      <c r="G754" s="152"/>
      <c r="H754" s="152"/>
      <c r="I754" s="152"/>
      <c r="J754" s="152"/>
      <c r="K754" s="152"/>
      <c r="L754" s="152"/>
      <c r="M754" s="152"/>
      <c r="N754" s="152"/>
      <c r="O754" s="152"/>
      <c r="P754" s="152"/>
      <c r="Q754" s="152"/>
      <c r="R754" s="152"/>
      <c r="S754" s="66" t="str">
        <f t="shared" si="238"/>
        <v/>
      </c>
      <c r="T754" s="66" t="str">
        <f t="shared" si="239"/>
        <v/>
      </c>
      <c r="U754" s="66" t="str">
        <f t="shared" si="240"/>
        <v/>
      </c>
      <c r="V754" s="66" t="str">
        <f t="shared" si="241"/>
        <v/>
      </c>
      <c r="W754" s="66" t="str">
        <f t="shared" si="242"/>
        <v/>
      </c>
      <c r="X754" s="66" t="str">
        <f t="shared" si="243"/>
        <v/>
      </c>
      <c r="Y754" s="66">
        <f t="shared" si="244"/>
        <v>0</v>
      </c>
      <c r="Z754" s="66">
        <f t="shared" si="245"/>
        <v>0</v>
      </c>
      <c r="AA754" s="66" t="e">
        <f t="shared" si="246"/>
        <v>#VALUE!</v>
      </c>
      <c r="AB754" s="67" t="e">
        <f t="shared" si="247"/>
        <v>#VALUE!</v>
      </c>
      <c r="AC754" s="87" t="e">
        <f t="shared" si="248"/>
        <v>#VALUE!</v>
      </c>
      <c r="AD754" s="87" t="e">
        <f t="shared" si="249"/>
        <v>#VALUE!</v>
      </c>
      <c r="AE754" s="87" t="e">
        <f t="shared" si="250"/>
        <v>#VALUE!</v>
      </c>
      <c r="AF754" s="87" t="e">
        <f t="shared" si="251"/>
        <v>#VALUE!</v>
      </c>
      <c r="AG754" s="67" t="e">
        <f t="shared" si="252"/>
        <v>#VALUE!</v>
      </c>
      <c r="AH754" s="87" t="e">
        <f t="shared" si="253"/>
        <v>#VALUE!</v>
      </c>
      <c r="AI754" s="87" t="e">
        <f t="shared" si="254"/>
        <v>#VALUE!</v>
      </c>
      <c r="AJ754" s="87" t="e">
        <f t="shared" si="255"/>
        <v>#VALUE!</v>
      </c>
      <c r="AK754" s="144" t="e">
        <f t="shared" si="256"/>
        <v>#VALUE!</v>
      </c>
      <c r="AL754" s="144" t="e">
        <f t="shared" si="257"/>
        <v>#VALUE!</v>
      </c>
    </row>
    <row r="755" spans="1:38" s="77" customFormat="1" x14ac:dyDescent="0.2">
      <c r="A755" s="14"/>
      <c r="B755" s="64"/>
      <c r="C755" s="64"/>
      <c r="D755" s="152"/>
      <c r="E755" s="152"/>
      <c r="F755" s="152"/>
      <c r="G755" s="152"/>
      <c r="H755" s="152"/>
      <c r="I755" s="152"/>
      <c r="J755" s="152"/>
      <c r="K755" s="152"/>
      <c r="L755" s="152"/>
      <c r="M755" s="152"/>
      <c r="N755" s="152"/>
      <c r="O755" s="152"/>
      <c r="P755" s="152"/>
      <c r="Q755" s="152"/>
      <c r="R755" s="152"/>
      <c r="S755" s="66" t="str">
        <f t="shared" si="238"/>
        <v/>
      </c>
      <c r="T755" s="66" t="str">
        <f t="shared" si="239"/>
        <v/>
      </c>
      <c r="U755" s="66" t="str">
        <f t="shared" si="240"/>
        <v/>
      </c>
      <c r="V755" s="66" t="str">
        <f t="shared" si="241"/>
        <v/>
      </c>
      <c r="W755" s="66" t="str">
        <f t="shared" si="242"/>
        <v/>
      </c>
      <c r="X755" s="66" t="str">
        <f t="shared" si="243"/>
        <v/>
      </c>
      <c r="Y755" s="66">
        <f t="shared" si="244"/>
        <v>0</v>
      </c>
      <c r="Z755" s="66">
        <f t="shared" si="245"/>
        <v>0</v>
      </c>
      <c r="AA755" s="66" t="e">
        <f t="shared" si="246"/>
        <v>#VALUE!</v>
      </c>
      <c r="AB755" s="67" t="e">
        <f t="shared" si="247"/>
        <v>#VALUE!</v>
      </c>
      <c r="AC755" s="87" t="e">
        <f t="shared" si="248"/>
        <v>#VALUE!</v>
      </c>
      <c r="AD755" s="87" t="e">
        <f t="shared" si="249"/>
        <v>#VALUE!</v>
      </c>
      <c r="AE755" s="87" t="e">
        <f t="shared" si="250"/>
        <v>#VALUE!</v>
      </c>
      <c r="AF755" s="87" t="e">
        <f t="shared" si="251"/>
        <v>#VALUE!</v>
      </c>
      <c r="AG755" s="67" t="e">
        <f t="shared" si="252"/>
        <v>#VALUE!</v>
      </c>
      <c r="AH755" s="87" t="e">
        <f t="shared" si="253"/>
        <v>#VALUE!</v>
      </c>
      <c r="AI755" s="87" t="e">
        <f t="shared" si="254"/>
        <v>#VALUE!</v>
      </c>
      <c r="AJ755" s="87" t="e">
        <f t="shared" si="255"/>
        <v>#VALUE!</v>
      </c>
      <c r="AK755" s="144" t="e">
        <f t="shared" si="256"/>
        <v>#VALUE!</v>
      </c>
      <c r="AL755" s="144" t="e">
        <f t="shared" si="257"/>
        <v>#VALUE!</v>
      </c>
    </row>
    <row r="756" spans="1:38" s="77" customFormat="1" x14ac:dyDescent="0.2">
      <c r="A756" s="14"/>
      <c r="B756" s="64"/>
      <c r="C756" s="64"/>
      <c r="D756" s="152"/>
      <c r="E756" s="152"/>
      <c r="F756" s="152"/>
      <c r="G756" s="152"/>
      <c r="H756" s="152"/>
      <c r="I756" s="152"/>
      <c r="J756" s="152"/>
      <c r="K756" s="152"/>
      <c r="L756" s="152"/>
      <c r="M756" s="152"/>
      <c r="N756" s="152"/>
      <c r="O756" s="152"/>
      <c r="P756" s="152"/>
      <c r="Q756" s="152"/>
      <c r="R756" s="152"/>
      <c r="S756" s="66" t="str">
        <f t="shared" si="238"/>
        <v/>
      </c>
      <c r="T756" s="66" t="str">
        <f t="shared" si="239"/>
        <v/>
      </c>
      <c r="U756" s="66" t="str">
        <f t="shared" si="240"/>
        <v/>
      </c>
      <c r="V756" s="66" t="str">
        <f t="shared" si="241"/>
        <v/>
      </c>
      <c r="W756" s="66" t="str">
        <f t="shared" si="242"/>
        <v/>
      </c>
      <c r="X756" s="66" t="str">
        <f t="shared" si="243"/>
        <v/>
      </c>
      <c r="Y756" s="66">
        <f t="shared" si="244"/>
        <v>0</v>
      </c>
      <c r="Z756" s="66">
        <f t="shared" si="245"/>
        <v>0</v>
      </c>
      <c r="AA756" s="66" t="e">
        <f t="shared" si="246"/>
        <v>#VALUE!</v>
      </c>
      <c r="AB756" s="67" t="e">
        <f t="shared" si="247"/>
        <v>#VALUE!</v>
      </c>
      <c r="AC756" s="87" t="e">
        <f t="shared" si="248"/>
        <v>#VALUE!</v>
      </c>
      <c r="AD756" s="87" t="e">
        <f t="shared" si="249"/>
        <v>#VALUE!</v>
      </c>
      <c r="AE756" s="87" t="e">
        <f t="shared" si="250"/>
        <v>#VALUE!</v>
      </c>
      <c r="AF756" s="87" t="e">
        <f t="shared" si="251"/>
        <v>#VALUE!</v>
      </c>
      <c r="AG756" s="67" t="e">
        <f t="shared" si="252"/>
        <v>#VALUE!</v>
      </c>
      <c r="AH756" s="87" t="e">
        <f t="shared" si="253"/>
        <v>#VALUE!</v>
      </c>
      <c r="AI756" s="87" t="e">
        <f t="shared" si="254"/>
        <v>#VALUE!</v>
      </c>
      <c r="AJ756" s="87" t="e">
        <f t="shared" si="255"/>
        <v>#VALUE!</v>
      </c>
      <c r="AK756" s="144" t="e">
        <f t="shared" si="256"/>
        <v>#VALUE!</v>
      </c>
      <c r="AL756" s="144" t="e">
        <f t="shared" si="257"/>
        <v>#VALUE!</v>
      </c>
    </row>
    <row r="757" spans="1:38" s="77" customFormat="1" x14ac:dyDescent="0.2">
      <c r="A757" s="14"/>
      <c r="B757" s="64"/>
      <c r="C757" s="64"/>
      <c r="D757" s="152"/>
      <c r="E757" s="152"/>
      <c r="F757" s="152"/>
      <c r="G757" s="152"/>
      <c r="H757" s="152"/>
      <c r="I757" s="152"/>
      <c r="J757" s="152"/>
      <c r="K757" s="152"/>
      <c r="L757" s="152"/>
      <c r="M757" s="152"/>
      <c r="N757" s="152"/>
      <c r="O757" s="152"/>
      <c r="P757" s="152"/>
      <c r="Q757" s="152"/>
      <c r="R757" s="152"/>
      <c r="S757" s="66" t="str">
        <f t="shared" si="238"/>
        <v/>
      </c>
      <c r="T757" s="66" t="str">
        <f t="shared" si="239"/>
        <v/>
      </c>
      <c r="U757" s="66" t="str">
        <f t="shared" si="240"/>
        <v/>
      </c>
      <c r="V757" s="66" t="str">
        <f t="shared" si="241"/>
        <v/>
      </c>
      <c r="W757" s="66" t="str">
        <f t="shared" si="242"/>
        <v/>
      </c>
      <c r="X757" s="66" t="str">
        <f t="shared" si="243"/>
        <v/>
      </c>
      <c r="Y757" s="66">
        <f t="shared" si="244"/>
        <v>0</v>
      </c>
      <c r="Z757" s="66">
        <f t="shared" si="245"/>
        <v>0</v>
      </c>
      <c r="AA757" s="66" t="e">
        <f t="shared" si="246"/>
        <v>#VALUE!</v>
      </c>
      <c r="AB757" s="67" t="e">
        <f t="shared" si="247"/>
        <v>#VALUE!</v>
      </c>
      <c r="AC757" s="87" t="e">
        <f t="shared" si="248"/>
        <v>#VALUE!</v>
      </c>
      <c r="AD757" s="87" t="e">
        <f t="shared" si="249"/>
        <v>#VALUE!</v>
      </c>
      <c r="AE757" s="87" t="e">
        <f t="shared" si="250"/>
        <v>#VALUE!</v>
      </c>
      <c r="AF757" s="87" t="e">
        <f t="shared" si="251"/>
        <v>#VALUE!</v>
      </c>
      <c r="AG757" s="67" t="e">
        <f t="shared" si="252"/>
        <v>#VALUE!</v>
      </c>
      <c r="AH757" s="87" t="e">
        <f t="shared" si="253"/>
        <v>#VALUE!</v>
      </c>
      <c r="AI757" s="87" t="e">
        <f t="shared" si="254"/>
        <v>#VALUE!</v>
      </c>
      <c r="AJ757" s="87" t="e">
        <f t="shared" si="255"/>
        <v>#VALUE!</v>
      </c>
      <c r="AK757" s="144" t="e">
        <f t="shared" si="256"/>
        <v>#VALUE!</v>
      </c>
      <c r="AL757" s="144" t="e">
        <f t="shared" si="257"/>
        <v>#VALUE!</v>
      </c>
    </row>
    <row r="758" spans="1:38" s="77" customFormat="1" x14ac:dyDescent="0.2">
      <c r="A758" s="14"/>
      <c r="B758" s="64"/>
      <c r="C758" s="64"/>
      <c r="D758" s="152"/>
      <c r="E758" s="152"/>
      <c r="F758" s="152"/>
      <c r="G758" s="152"/>
      <c r="H758" s="152"/>
      <c r="I758" s="152"/>
      <c r="J758" s="152"/>
      <c r="K758" s="152"/>
      <c r="L758" s="152"/>
      <c r="M758" s="152"/>
      <c r="N758" s="152"/>
      <c r="O758" s="152"/>
      <c r="P758" s="152"/>
      <c r="Q758" s="152"/>
      <c r="R758" s="152"/>
      <c r="S758" s="66" t="str">
        <f t="shared" si="238"/>
        <v/>
      </c>
      <c r="T758" s="66" t="str">
        <f t="shared" si="239"/>
        <v/>
      </c>
      <c r="U758" s="66" t="str">
        <f t="shared" si="240"/>
        <v/>
      </c>
      <c r="V758" s="66" t="str">
        <f t="shared" si="241"/>
        <v/>
      </c>
      <c r="W758" s="66" t="str">
        <f t="shared" si="242"/>
        <v/>
      </c>
      <c r="X758" s="66" t="str">
        <f t="shared" si="243"/>
        <v/>
      </c>
      <c r="Y758" s="66">
        <f t="shared" si="244"/>
        <v>0</v>
      </c>
      <c r="Z758" s="66">
        <f t="shared" si="245"/>
        <v>0</v>
      </c>
      <c r="AA758" s="66" t="e">
        <f t="shared" si="246"/>
        <v>#VALUE!</v>
      </c>
      <c r="AB758" s="67" t="e">
        <f t="shared" si="247"/>
        <v>#VALUE!</v>
      </c>
      <c r="AC758" s="87" t="e">
        <f t="shared" si="248"/>
        <v>#VALUE!</v>
      </c>
      <c r="AD758" s="87" t="e">
        <f t="shared" si="249"/>
        <v>#VALUE!</v>
      </c>
      <c r="AE758" s="87" t="e">
        <f t="shared" si="250"/>
        <v>#VALUE!</v>
      </c>
      <c r="AF758" s="87" t="e">
        <f t="shared" si="251"/>
        <v>#VALUE!</v>
      </c>
      <c r="AG758" s="67" t="e">
        <f t="shared" si="252"/>
        <v>#VALUE!</v>
      </c>
      <c r="AH758" s="87" t="e">
        <f t="shared" si="253"/>
        <v>#VALUE!</v>
      </c>
      <c r="AI758" s="87" t="e">
        <f t="shared" si="254"/>
        <v>#VALUE!</v>
      </c>
      <c r="AJ758" s="87" t="e">
        <f t="shared" si="255"/>
        <v>#VALUE!</v>
      </c>
      <c r="AK758" s="144" t="e">
        <f t="shared" si="256"/>
        <v>#VALUE!</v>
      </c>
      <c r="AL758" s="144" t="e">
        <f t="shared" si="257"/>
        <v>#VALUE!</v>
      </c>
    </row>
    <row r="759" spans="1:38" s="77" customFormat="1" x14ac:dyDescent="0.2">
      <c r="A759" s="14"/>
      <c r="B759" s="64"/>
      <c r="C759" s="64"/>
      <c r="D759" s="152"/>
      <c r="E759" s="152"/>
      <c r="F759" s="152"/>
      <c r="G759" s="152"/>
      <c r="H759" s="152"/>
      <c r="I759" s="152"/>
      <c r="J759" s="152"/>
      <c r="K759" s="152"/>
      <c r="L759" s="152"/>
      <c r="M759" s="152"/>
      <c r="N759" s="152"/>
      <c r="O759" s="152"/>
      <c r="P759" s="152"/>
      <c r="Q759" s="152"/>
      <c r="R759" s="152"/>
      <c r="S759" s="66" t="str">
        <f t="shared" si="238"/>
        <v/>
      </c>
      <c r="T759" s="66" t="str">
        <f t="shared" si="239"/>
        <v/>
      </c>
      <c r="U759" s="66" t="str">
        <f t="shared" si="240"/>
        <v/>
      </c>
      <c r="V759" s="66" t="str">
        <f t="shared" si="241"/>
        <v/>
      </c>
      <c r="W759" s="66" t="str">
        <f t="shared" si="242"/>
        <v/>
      </c>
      <c r="X759" s="66" t="str">
        <f t="shared" si="243"/>
        <v/>
      </c>
      <c r="Y759" s="66">
        <f t="shared" si="244"/>
        <v>0</v>
      </c>
      <c r="Z759" s="66">
        <f t="shared" si="245"/>
        <v>0</v>
      </c>
      <c r="AA759" s="66" t="e">
        <f t="shared" si="246"/>
        <v>#VALUE!</v>
      </c>
      <c r="AB759" s="67" t="e">
        <f t="shared" si="247"/>
        <v>#VALUE!</v>
      </c>
      <c r="AC759" s="87" t="e">
        <f t="shared" si="248"/>
        <v>#VALUE!</v>
      </c>
      <c r="AD759" s="87" t="e">
        <f t="shared" si="249"/>
        <v>#VALUE!</v>
      </c>
      <c r="AE759" s="87" t="e">
        <f t="shared" si="250"/>
        <v>#VALUE!</v>
      </c>
      <c r="AF759" s="87" t="e">
        <f t="shared" si="251"/>
        <v>#VALUE!</v>
      </c>
      <c r="AG759" s="67" t="e">
        <f t="shared" si="252"/>
        <v>#VALUE!</v>
      </c>
      <c r="AH759" s="87" t="e">
        <f t="shared" si="253"/>
        <v>#VALUE!</v>
      </c>
      <c r="AI759" s="87" t="e">
        <f t="shared" si="254"/>
        <v>#VALUE!</v>
      </c>
      <c r="AJ759" s="87" t="e">
        <f t="shared" si="255"/>
        <v>#VALUE!</v>
      </c>
      <c r="AK759" s="144" t="e">
        <f t="shared" si="256"/>
        <v>#VALUE!</v>
      </c>
      <c r="AL759" s="144" t="e">
        <f t="shared" si="257"/>
        <v>#VALUE!</v>
      </c>
    </row>
    <row r="760" spans="1:38" s="77" customFormat="1" x14ac:dyDescent="0.2">
      <c r="A760" s="14"/>
      <c r="B760" s="64"/>
      <c r="C760" s="64"/>
      <c r="D760" s="152"/>
      <c r="E760" s="152"/>
      <c r="F760" s="152"/>
      <c r="G760" s="152"/>
      <c r="H760" s="152"/>
      <c r="I760" s="152"/>
      <c r="J760" s="152"/>
      <c r="K760" s="152"/>
      <c r="L760" s="152"/>
      <c r="M760" s="152"/>
      <c r="N760" s="152"/>
      <c r="O760" s="152"/>
      <c r="P760" s="152"/>
      <c r="Q760" s="152"/>
      <c r="R760" s="152"/>
      <c r="S760" s="66" t="str">
        <f t="shared" si="238"/>
        <v/>
      </c>
      <c r="T760" s="66" t="str">
        <f t="shared" si="239"/>
        <v/>
      </c>
      <c r="U760" s="66" t="str">
        <f t="shared" si="240"/>
        <v/>
      </c>
      <c r="V760" s="66" t="str">
        <f t="shared" si="241"/>
        <v/>
      </c>
      <c r="W760" s="66" t="str">
        <f t="shared" si="242"/>
        <v/>
      </c>
      <c r="X760" s="66" t="str">
        <f t="shared" si="243"/>
        <v/>
      </c>
      <c r="Y760" s="66">
        <f t="shared" si="244"/>
        <v>0</v>
      </c>
      <c r="Z760" s="66">
        <f t="shared" si="245"/>
        <v>0</v>
      </c>
      <c r="AA760" s="66" t="e">
        <f t="shared" si="246"/>
        <v>#VALUE!</v>
      </c>
      <c r="AB760" s="67" t="e">
        <f t="shared" si="247"/>
        <v>#VALUE!</v>
      </c>
      <c r="AC760" s="87" t="e">
        <f t="shared" si="248"/>
        <v>#VALUE!</v>
      </c>
      <c r="AD760" s="87" t="e">
        <f t="shared" si="249"/>
        <v>#VALUE!</v>
      </c>
      <c r="AE760" s="87" t="e">
        <f t="shared" si="250"/>
        <v>#VALUE!</v>
      </c>
      <c r="AF760" s="87" t="e">
        <f t="shared" si="251"/>
        <v>#VALUE!</v>
      </c>
      <c r="AG760" s="67" t="e">
        <f t="shared" si="252"/>
        <v>#VALUE!</v>
      </c>
      <c r="AH760" s="87" t="e">
        <f t="shared" si="253"/>
        <v>#VALUE!</v>
      </c>
      <c r="AI760" s="87" t="e">
        <f t="shared" si="254"/>
        <v>#VALUE!</v>
      </c>
      <c r="AJ760" s="87" t="e">
        <f t="shared" si="255"/>
        <v>#VALUE!</v>
      </c>
      <c r="AK760" s="144" t="e">
        <f t="shared" si="256"/>
        <v>#VALUE!</v>
      </c>
      <c r="AL760" s="144" t="e">
        <f t="shared" si="257"/>
        <v>#VALUE!</v>
      </c>
    </row>
    <row r="761" spans="1:38" s="77" customFormat="1" x14ac:dyDescent="0.2">
      <c r="A761" s="14"/>
      <c r="B761" s="64"/>
      <c r="C761" s="64"/>
      <c r="D761" s="152"/>
      <c r="E761" s="152"/>
      <c r="F761" s="152"/>
      <c r="G761" s="152"/>
      <c r="H761" s="152"/>
      <c r="I761" s="152"/>
      <c r="J761" s="152"/>
      <c r="K761" s="152"/>
      <c r="L761" s="152"/>
      <c r="M761" s="152"/>
      <c r="N761" s="152"/>
      <c r="O761" s="152"/>
      <c r="P761" s="152"/>
      <c r="Q761" s="152"/>
      <c r="R761" s="152"/>
      <c r="S761" s="66" t="str">
        <f t="shared" si="238"/>
        <v/>
      </c>
      <c r="T761" s="66" t="str">
        <f t="shared" si="239"/>
        <v/>
      </c>
      <c r="U761" s="66" t="str">
        <f t="shared" si="240"/>
        <v/>
      </c>
      <c r="V761" s="66" t="str">
        <f t="shared" si="241"/>
        <v/>
      </c>
      <c r="W761" s="66" t="str">
        <f t="shared" si="242"/>
        <v/>
      </c>
      <c r="X761" s="66" t="str">
        <f t="shared" si="243"/>
        <v/>
      </c>
      <c r="Y761" s="66">
        <f t="shared" si="244"/>
        <v>0</v>
      </c>
      <c r="Z761" s="66">
        <f t="shared" si="245"/>
        <v>0</v>
      </c>
      <c r="AA761" s="66" t="e">
        <f t="shared" si="246"/>
        <v>#VALUE!</v>
      </c>
      <c r="AB761" s="67" t="e">
        <f t="shared" si="247"/>
        <v>#VALUE!</v>
      </c>
      <c r="AC761" s="87" t="e">
        <f t="shared" si="248"/>
        <v>#VALUE!</v>
      </c>
      <c r="AD761" s="87" t="e">
        <f t="shared" si="249"/>
        <v>#VALUE!</v>
      </c>
      <c r="AE761" s="87" t="e">
        <f t="shared" si="250"/>
        <v>#VALUE!</v>
      </c>
      <c r="AF761" s="87" t="e">
        <f t="shared" si="251"/>
        <v>#VALUE!</v>
      </c>
      <c r="AG761" s="67" t="e">
        <f t="shared" si="252"/>
        <v>#VALUE!</v>
      </c>
      <c r="AH761" s="87" t="e">
        <f t="shared" si="253"/>
        <v>#VALUE!</v>
      </c>
      <c r="AI761" s="87" t="e">
        <f t="shared" si="254"/>
        <v>#VALUE!</v>
      </c>
      <c r="AJ761" s="87" t="e">
        <f t="shared" si="255"/>
        <v>#VALUE!</v>
      </c>
      <c r="AK761" s="144" t="e">
        <f t="shared" si="256"/>
        <v>#VALUE!</v>
      </c>
      <c r="AL761" s="144" t="e">
        <f t="shared" si="257"/>
        <v>#VALUE!</v>
      </c>
    </row>
    <row r="762" spans="1:38" s="77" customFormat="1" x14ac:dyDescent="0.2">
      <c r="A762" s="14"/>
      <c r="B762" s="64"/>
      <c r="C762" s="64"/>
      <c r="D762" s="152"/>
      <c r="E762" s="152"/>
      <c r="F762" s="152"/>
      <c r="G762" s="152"/>
      <c r="H762" s="152"/>
      <c r="I762" s="152"/>
      <c r="J762" s="152"/>
      <c r="K762" s="152"/>
      <c r="L762" s="152"/>
      <c r="M762" s="152"/>
      <c r="N762" s="152"/>
      <c r="O762" s="152"/>
      <c r="P762" s="152"/>
      <c r="Q762" s="152"/>
      <c r="R762" s="152"/>
      <c r="S762" s="66" t="str">
        <f t="shared" si="238"/>
        <v/>
      </c>
      <c r="T762" s="66" t="str">
        <f t="shared" si="239"/>
        <v/>
      </c>
      <c r="U762" s="66" t="str">
        <f t="shared" si="240"/>
        <v/>
      </c>
      <c r="V762" s="66" t="str">
        <f t="shared" si="241"/>
        <v/>
      </c>
      <c r="W762" s="66" t="str">
        <f t="shared" si="242"/>
        <v/>
      </c>
      <c r="X762" s="66" t="str">
        <f t="shared" si="243"/>
        <v/>
      </c>
      <c r="Y762" s="66">
        <f t="shared" si="244"/>
        <v>0</v>
      </c>
      <c r="Z762" s="66">
        <f t="shared" si="245"/>
        <v>0</v>
      </c>
      <c r="AA762" s="66" t="e">
        <f t="shared" si="246"/>
        <v>#VALUE!</v>
      </c>
      <c r="AB762" s="67" t="e">
        <f t="shared" si="247"/>
        <v>#VALUE!</v>
      </c>
      <c r="AC762" s="87" t="e">
        <f t="shared" si="248"/>
        <v>#VALUE!</v>
      </c>
      <c r="AD762" s="87" t="e">
        <f t="shared" si="249"/>
        <v>#VALUE!</v>
      </c>
      <c r="AE762" s="87" t="e">
        <f t="shared" si="250"/>
        <v>#VALUE!</v>
      </c>
      <c r="AF762" s="87" t="e">
        <f t="shared" si="251"/>
        <v>#VALUE!</v>
      </c>
      <c r="AG762" s="67" t="e">
        <f t="shared" si="252"/>
        <v>#VALUE!</v>
      </c>
      <c r="AH762" s="87" t="e">
        <f t="shared" si="253"/>
        <v>#VALUE!</v>
      </c>
      <c r="AI762" s="87" t="e">
        <f t="shared" si="254"/>
        <v>#VALUE!</v>
      </c>
      <c r="AJ762" s="87" t="e">
        <f t="shared" si="255"/>
        <v>#VALUE!</v>
      </c>
      <c r="AK762" s="144" t="e">
        <f t="shared" si="256"/>
        <v>#VALUE!</v>
      </c>
      <c r="AL762" s="144" t="e">
        <f t="shared" si="257"/>
        <v>#VALUE!</v>
      </c>
    </row>
    <row r="763" spans="1:38" s="77" customFormat="1" x14ac:dyDescent="0.2">
      <c r="A763" s="14"/>
      <c r="B763" s="64"/>
      <c r="C763" s="64"/>
      <c r="D763" s="152"/>
      <c r="E763" s="152"/>
      <c r="F763" s="152"/>
      <c r="G763" s="152"/>
      <c r="H763" s="152"/>
      <c r="I763" s="152"/>
      <c r="J763" s="152"/>
      <c r="K763" s="152"/>
      <c r="L763" s="152"/>
      <c r="M763" s="152"/>
      <c r="N763" s="152"/>
      <c r="O763" s="152"/>
      <c r="P763" s="152"/>
      <c r="Q763" s="152"/>
      <c r="R763" s="152"/>
      <c r="S763" s="66" t="str">
        <f t="shared" si="238"/>
        <v/>
      </c>
      <c r="T763" s="66" t="str">
        <f t="shared" si="239"/>
        <v/>
      </c>
      <c r="U763" s="66" t="str">
        <f t="shared" si="240"/>
        <v/>
      </c>
      <c r="V763" s="66" t="str">
        <f t="shared" si="241"/>
        <v/>
      </c>
      <c r="W763" s="66" t="str">
        <f t="shared" si="242"/>
        <v/>
      </c>
      <c r="X763" s="66" t="str">
        <f t="shared" si="243"/>
        <v/>
      </c>
      <c r="Y763" s="66">
        <f t="shared" si="244"/>
        <v>0</v>
      </c>
      <c r="Z763" s="66">
        <f t="shared" si="245"/>
        <v>0</v>
      </c>
      <c r="AA763" s="66" t="e">
        <f t="shared" si="246"/>
        <v>#VALUE!</v>
      </c>
      <c r="AB763" s="67" t="e">
        <f t="shared" si="247"/>
        <v>#VALUE!</v>
      </c>
      <c r="AC763" s="87" t="e">
        <f t="shared" si="248"/>
        <v>#VALUE!</v>
      </c>
      <c r="AD763" s="87" t="e">
        <f t="shared" si="249"/>
        <v>#VALUE!</v>
      </c>
      <c r="AE763" s="87" t="e">
        <f t="shared" si="250"/>
        <v>#VALUE!</v>
      </c>
      <c r="AF763" s="87" t="e">
        <f t="shared" si="251"/>
        <v>#VALUE!</v>
      </c>
      <c r="AG763" s="67" t="e">
        <f t="shared" si="252"/>
        <v>#VALUE!</v>
      </c>
      <c r="AH763" s="87" t="e">
        <f t="shared" si="253"/>
        <v>#VALUE!</v>
      </c>
      <c r="AI763" s="87" t="e">
        <f t="shared" si="254"/>
        <v>#VALUE!</v>
      </c>
      <c r="AJ763" s="87" t="e">
        <f t="shared" si="255"/>
        <v>#VALUE!</v>
      </c>
      <c r="AK763" s="144" t="e">
        <f t="shared" si="256"/>
        <v>#VALUE!</v>
      </c>
      <c r="AL763" s="144" t="e">
        <f t="shared" si="257"/>
        <v>#VALUE!</v>
      </c>
    </row>
    <row r="764" spans="1:38" s="77" customFormat="1" x14ac:dyDescent="0.2">
      <c r="A764" s="14"/>
      <c r="B764" s="64"/>
      <c r="C764" s="64"/>
      <c r="D764" s="152"/>
      <c r="E764" s="152"/>
      <c r="F764" s="152"/>
      <c r="G764" s="152"/>
      <c r="H764" s="152"/>
      <c r="I764" s="152"/>
      <c r="J764" s="152"/>
      <c r="K764" s="152"/>
      <c r="L764" s="152"/>
      <c r="M764" s="152"/>
      <c r="N764" s="152"/>
      <c r="O764" s="152"/>
      <c r="P764" s="152"/>
      <c r="Q764" s="152"/>
      <c r="R764" s="152"/>
      <c r="S764" s="66" t="str">
        <f t="shared" si="238"/>
        <v/>
      </c>
      <c r="T764" s="66" t="str">
        <f t="shared" si="239"/>
        <v/>
      </c>
      <c r="U764" s="66" t="str">
        <f t="shared" si="240"/>
        <v/>
      </c>
      <c r="V764" s="66" t="str">
        <f t="shared" si="241"/>
        <v/>
      </c>
      <c r="W764" s="66" t="str">
        <f t="shared" si="242"/>
        <v/>
      </c>
      <c r="X764" s="66" t="str">
        <f t="shared" si="243"/>
        <v/>
      </c>
      <c r="Y764" s="66">
        <f t="shared" si="244"/>
        <v>0</v>
      </c>
      <c r="Z764" s="66">
        <f t="shared" si="245"/>
        <v>0</v>
      </c>
      <c r="AA764" s="66" t="e">
        <f t="shared" si="246"/>
        <v>#VALUE!</v>
      </c>
      <c r="AB764" s="67" t="e">
        <f t="shared" si="247"/>
        <v>#VALUE!</v>
      </c>
      <c r="AC764" s="87" t="e">
        <f t="shared" si="248"/>
        <v>#VALUE!</v>
      </c>
      <c r="AD764" s="87" t="e">
        <f t="shared" si="249"/>
        <v>#VALUE!</v>
      </c>
      <c r="AE764" s="87" t="e">
        <f t="shared" si="250"/>
        <v>#VALUE!</v>
      </c>
      <c r="AF764" s="87" t="e">
        <f t="shared" si="251"/>
        <v>#VALUE!</v>
      </c>
      <c r="AG764" s="67" t="e">
        <f t="shared" si="252"/>
        <v>#VALUE!</v>
      </c>
      <c r="AH764" s="87" t="e">
        <f t="shared" si="253"/>
        <v>#VALUE!</v>
      </c>
      <c r="AI764" s="87" t="e">
        <f t="shared" si="254"/>
        <v>#VALUE!</v>
      </c>
      <c r="AJ764" s="87" t="e">
        <f t="shared" si="255"/>
        <v>#VALUE!</v>
      </c>
      <c r="AK764" s="144" t="e">
        <f t="shared" si="256"/>
        <v>#VALUE!</v>
      </c>
      <c r="AL764" s="144" t="e">
        <f t="shared" si="257"/>
        <v>#VALUE!</v>
      </c>
    </row>
    <row r="765" spans="1:38" s="77" customFormat="1" x14ac:dyDescent="0.2">
      <c r="A765" s="14"/>
      <c r="B765" s="64"/>
      <c r="C765" s="64"/>
      <c r="D765" s="152"/>
      <c r="E765" s="152"/>
      <c r="F765" s="152"/>
      <c r="G765" s="152"/>
      <c r="H765" s="152"/>
      <c r="I765" s="152"/>
      <c r="J765" s="152"/>
      <c r="K765" s="152"/>
      <c r="L765" s="152"/>
      <c r="M765" s="152"/>
      <c r="N765" s="152"/>
      <c r="O765" s="152"/>
      <c r="P765" s="152"/>
      <c r="Q765" s="152"/>
      <c r="R765" s="152"/>
      <c r="S765" s="66" t="str">
        <f t="shared" si="238"/>
        <v/>
      </c>
      <c r="T765" s="66" t="str">
        <f t="shared" si="239"/>
        <v/>
      </c>
      <c r="U765" s="66" t="str">
        <f t="shared" si="240"/>
        <v/>
      </c>
      <c r="V765" s="66" t="str">
        <f t="shared" si="241"/>
        <v/>
      </c>
      <c r="W765" s="66" t="str">
        <f t="shared" si="242"/>
        <v/>
      </c>
      <c r="X765" s="66" t="str">
        <f t="shared" si="243"/>
        <v/>
      </c>
      <c r="Y765" s="66">
        <f t="shared" si="244"/>
        <v>0</v>
      </c>
      <c r="Z765" s="66">
        <f t="shared" si="245"/>
        <v>0</v>
      </c>
      <c r="AA765" s="66" t="e">
        <f t="shared" si="246"/>
        <v>#VALUE!</v>
      </c>
      <c r="AB765" s="67" t="e">
        <f t="shared" si="247"/>
        <v>#VALUE!</v>
      </c>
      <c r="AC765" s="87" t="e">
        <f t="shared" si="248"/>
        <v>#VALUE!</v>
      </c>
      <c r="AD765" s="87" t="e">
        <f t="shared" si="249"/>
        <v>#VALUE!</v>
      </c>
      <c r="AE765" s="87" t="e">
        <f t="shared" si="250"/>
        <v>#VALUE!</v>
      </c>
      <c r="AF765" s="87" t="e">
        <f t="shared" si="251"/>
        <v>#VALUE!</v>
      </c>
      <c r="AG765" s="67" t="e">
        <f t="shared" si="252"/>
        <v>#VALUE!</v>
      </c>
      <c r="AH765" s="87" t="e">
        <f t="shared" si="253"/>
        <v>#VALUE!</v>
      </c>
      <c r="AI765" s="87" t="e">
        <f t="shared" si="254"/>
        <v>#VALUE!</v>
      </c>
      <c r="AJ765" s="87" t="e">
        <f t="shared" si="255"/>
        <v>#VALUE!</v>
      </c>
      <c r="AK765" s="144" t="e">
        <f t="shared" si="256"/>
        <v>#VALUE!</v>
      </c>
      <c r="AL765" s="144" t="e">
        <f t="shared" si="257"/>
        <v>#VALUE!</v>
      </c>
    </row>
    <row r="766" spans="1:38" s="77" customFormat="1" x14ac:dyDescent="0.2">
      <c r="A766" s="14"/>
      <c r="B766" s="64"/>
      <c r="C766" s="64"/>
      <c r="D766" s="152"/>
      <c r="E766" s="152"/>
      <c r="F766" s="152"/>
      <c r="G766" s="152"/>
      <c r="H766" s="152"/>
      <c r="I766" s="152"/>
      <c r="J766" s="152"/>
      <c r="K766" s="152"/>
      <c r="L766" s="152"/>
      <c r="M766" s="152"/>
      <c r="N766" s="152"/>
      <c r="O766" s="152"/>
      <c r="P766" s="152"/>
      <c r="Q766" s="152"/>
      <c r="R766" s="152"/>
      <c r="S766" s="66" t="str">
        <f t="shared" si="238"/>
        <v/>
      </c>
      <c r="T766" s="66" t="str">
        <f t="shared" si="239"/>
        <v/>
      </c>
      <c r="U766" s="66" t="str">
        <f t="shared" si="240"/>
        <v/>
      </c>
      <c r="V766" s="66" t="str">
        <f t="shared" si="241"/>
        <v/>
      </c>
      <c r="W766" s="66" t="str">
        <f t="shared" si="242"/>
        <v/>
      </c>
      <c r="X766" s="66" t="str">
        <f t="shared" si="243"/>
        <v/>
      </c>
      <c r="Y766" s="66">
        <f t="shared" si="244"/>
        <v>0</v>
      </c>
      <c r="Z766" s="66">
        <f t="shared" si="245"/>
        <v>0</v>
      </c>
      <c r="AA766" s="66" t="e">
        <f t="shared" si="246"/>
        <v>#VALUE!</v>
      </c>
      <c r="AB766" s="67" t="e">
        <f t="shared" si="247"/>
        <v>#VALUE!</v>
      </c>
      <c r="AC766" s="87" t="e">
        <f t="shared" si="248"/>
        <v>#VALUE!</v>
      </c>
      <c r="AD766" s="87" t="e">
        <f t="shared" si="249"/>
        <v>#VALUE!</v>
      </c>
      <c r="AE766" s="87" t="e">
        <f t="shared" si="250"/>
        <v>#VALUE!</v>
      </c>
      <c r="AF766" s="87" t="e">
        <f t="shared" si="251"/>
        <v>#VALUE!</v>
      </c>
      <c r="AG766" s="67" t="e">
        <f t="shared" si="252"/>
        <v>#VALUE!</v>
      </c>
      <c r="AH766" s="87" t="e">
        <f t="shared" si="253"/>
        <v>#VALUE!</v>
      </c>
      <c r="AI766" s="87" t="e">
        <f t="shared" si="254"/>
        <v>#VALUE!</v>
      </c>
      <c r="AJ766" s="87" t="e">
        <f t="shared" si="255"/>
        <v>#VALUE!</v>
      </c>
      <c r="AK766" s="144" t="e">
        <f t="shared" si="256"/>
        <v>#VALUE!</v>
      </c>
      <c r="AL766" s="144" t="e">
        <f t="shared" si="257"/>
        <v>#VALUE!</v>
      </c>
    </row>
    <row r="767" spans="1:38" s="77" customFormat="1" x14ac:dyDescent="0.2">
      <c r="A767" s="14"/>
      <c r="B767" s="64"/>
      <c r="C767" s="64"/>
      <c r="D767" s="152"/>
      <c r="E767" s="152"/>
      <c r="F767" s="152"/>
      <c r="G767" s="152"/>
      <c r="H767" s="152"/>
      <c r="I767" s="152"/>
      <c r="J767" s="152"/>
      <c r="K767" s="152"/>
      <c r="L767" s="152"/>
      <c r="M767" s="152"/>
      <c r="N767" s="152"/>
      <c r="O767" s="152"/>
      <c r="P767" s="152"/>
      <c r="Q767" s="152"/>
      <c r="R767" s="152"/>
      <c r="S767" s="66" t="str">
        <f t="shared" si="238"/>
        <v/>
      </c>
      <c r="T767" s="66" t="str">
        <f t="shared" si="239"/>
        <v/>
      </c>
      <c r="U767" s="66" t="str">
        <f t="shared" si="240"/>
        <v/>
      </c>
      <c r="V767" s="66" t="str">
        <f t="shared" si="241"/>
        <v/>
      </c>
      <c r="W767" s="66" t="str">
        <f t="shared" si="242"/>
        <v/>
      </c>
      <c r="X767" s="66" t="str">
        <f t="shared" si="243"/>
        <v/>
      </c>
      <c r="Y767" s="66">
        <f t="shared" si="244"/>
        <v>0</v>
      </c>
      <c r="Z767" s="66">
        <f t="shared" si="245"/>
        <v>0</v>
      </c>
      <c r="AA767" s="66" t="e">
        <f t="shared" si="246"/>
        <v>#VALUE!</v>
      </c>
      <c r="AB767" s="67" t="e">
        <f t="shared" si="247"/>
        <v>#VALUE!</v>
      </c>
      <c r="AC767" s="87" t="e">
        <f t="shared" si="248"/>
        <v>#VALUE!</v>
      </c>
      <c r="AD767" s="87" t="e">
        <f t="shared" si="249"/>
        <v>#VALUE!</v>
      </c>
      <c r="AE767" s="87" t="e">
        <f t="shared" si="250"/>
        <v>#VALUE!</v>
      </c>
      <c r="AF767" s="87" t="e">
        <f t="shared" si="251"/>
        <v>#VALUE!</v>
      </c>
      <c r="AG767" s="67" t="e">
        <f t="shared" si="252"/>
        <v>#VALUE!</v>
      </c>
      <c r="AH767" s="87" t="e">
        <f t="shared" si="253"/>
        <v>#VALUE!</v>
      </c>
      <c r="AI767" s="87" t="e">
        <f t="shared" si="254"/>
        <v>#VALUE!</v>
      </c>
      <c r="AJ767" s="87" t="e">
        <f t="shared" si="255"/>
        <v>#VALUE!</v>
      </c>
      <c r="AK767" s="144" t="e">
        <f t="shared" si="256"/>
        <v>#VALUE!</v>
      </c>
      <c r="AL767" s="144" t="e">
        <f t="shared" si="257"/>
        <v>#VALUE!</v>
      </c>
    </row>
    <row r="768" spans="1:38" s="77" customFormat="1" x14ac:dyDescent="0.2">
      <c r="A768" s="14"/>
      <c r="B768" s="64"/>
      <c r="C768" s="64"/>
      <c r="D768" s="152"/>
      <c r="E768" s="152"/>
      <c r="F768" s="152"/>
      <c r="G768" s="152"/>
      <c r="H768" s="152"/>
      <c r="I768" s="152"/>
      <c r="J768" s="152"/>
      <c r="K768" s="152"/>
      <c r="L768" s="152"/>
      <c r="M768" s="152"/>
      <c r="N768" s="152"/>
      <c r="O768" s="152"/>
      <c r="P768" s="152"/>
      <c r="Q768" s="152"/>
      <c r="R768" s="152"/>
      <c r="S768" s="66" t="str">
        <f t="shared" si="238"/>
        <v/>
      </c>
      <c r="T768" s="66" t="str">
        <f t="shared" si="239"/>
        <v/>
      </c>
      <c r="U768" s="66" t="str">
        <f t="shared" si="240"/>
        <v/>
      </c>
      <c r="V768" s="66" t="str">
        <f t="shared" si="241"/>
        <v/>
      </c>
      <c r="W768" s="66" t="str">
        <f t="shared" si="242"/>
        <v/>
      </c>
      <c r="X768" s="66" t="str">
        <f t="shared" si="243"/>
        <v/>
      </c>
      <c r="Y768" s="66">
        <f t="shared" si="244"/>
        <v>0</v>
      </c>
      <c r="Z768" s="66">
        <f t="shared" si="245"/>
        <v>0</v>
      </c>
      <c r="AA768" s="66" t="e">
        <f t="shared" si="246"/>
        <v>#VALUE!</v>
      </c>
      <c r="AB768" s="67" t="e">
        <f t="shared" si="247"/>
        <v>#VALUE!</v>
      </c>
      <c r="AC768" s="87" t="e">
        <f t="shared" si="248"/>
        <v>#VALUE!</v>
      </c>
      <c r="AD768" s="87" t="e">
        <f t="shared" si="249"/>
        <v>#VALUE!</v>
      </c>
      <c r="AE768" s="87" t="e">
        <f t="shared" si="250"/>
        <v>#VALUE!</v>
      </c>
      <c r="AF768" s="87" t="e">
        <f t="shared" si="251"/>
        <v>#VALUE!</v>
      </c>
      <c r="AG768" s="67" t="e">
        <f t="shared" si="252"/>
        <v>#VALUE!</v>
      </c>
      <c r="AH768" s="87" t="e">
        <f t="shared" si="253"/>
        <v>#VALUE!</v>
      </c>
      <c r="AI768" s="87" t="e">
        <f t="shared" si="254"/>
        <v>#VALUE!</v>
      </c>
      <c r="AJ768" s="87" t="e">
        <f t="shared" si="255"/>
        <v>#VALUE!</v>
      </c>
      <c r="AK768" s="144" t="e">
        <f t="shared" si="256"/>
        <v>#VALUE!</v>
      </c>
      <c r="AL768" s="144" t="e">
        <f t="shared" si="257"/>
        <v>#VALUE!</v>
      </c>
    </row>
    <row r="769" spans="1:38" s="77" customFormat="1" x14ac:dyDescent="0.2">
      <c r="A769" s="14"/>
      <c r="B769" s="64"/>
      <c r="C769" s="64"/>
      <c r="D769" s="152"/>
      <c r="E769" s="152"/>
      <c r="F769" s="152"/>
      <c r="G769" s="152"/>
      <c r="H769" s="152"/>
      <c r="I769" s="152"/>
      <c r="J769" s="152"/>
      <c r="K769" s="152"/>
      <c r="L769" s="152"/>
      <c r="M769" s="152"/>
      <c r="N769" s="152"/>
      <c r="O769" s="152"/>
      <c r="P769" s="152"/>
      <c r="Q769" s="152"/>
      <c r="R769" s="152"/>
      <c r="S769" s="66" t="str">
        <f t="shared" si="238"/>
        <v/>
      </c>
      <c r="T769" s="66" t="str">
        <f t="shared" si="239"/>
        <v/>
      </c>
      <c r="U769" s="66" t="str">
        <f t="shared" si="240"/>
        <v/>
      </c>
      <c r="V769" s="66" t="str">
        <f t="shared" si="241"/>
        <v/>
      </c>
      <c r="W769" s="66" t="str">
        <f t="shared" si="242"/>
        <v/>
      </c>
      <c r="X769" s="66" t="str">
        <f t="shared" si="243"/>
        <v/>
      </c>
      <c r="Y769" s="66">
        <f t="shared" si="244"/>
        <v>0</v>
      </c>
      <c r="Z769" s="66">
        <f t="shared" si="245"/>
        <v>0</v>
      </c>
      <c r="AA769" s="66" t="e">
        <f t="shared" si="246"/>
        <v>#VALUE!</v>
      </c>
      <c r="AB769" s="67" t="e">
        <f t="shared" si="247"/>
        <v>#VALUE!</v>
      </c>
      <c r="AC769" s="87" t="e">
        <f t="shared" si="248"/>
        <v>#VALUE!</v>
      </c>
      <c r="AD769" s="87" t="e">
        <f t="shared" si="249"/>
        <v>#VALUE!</v>
      </c>
      <c r="AE769" s="87" t="e">
        <f t="shared" si="250"/>
        <v>#VALUE!</v>
      </c>
      <c r="AF769" s="87" t="e">
        <f t="shared" si="251"/>
        <v>#VALUE!</v>
      </c>
      <c r="AG769" s="67" t="e">
        <f t="shared" si="252"/>
        <v>#VALUE!</v>
      </c>
      <c r="AH769" s="87" t="e">
        <f t="shared" si="253"/>
        <v>#VALUE!</v>
      </c>
      <c r="AI769" s="87" t="e">
        <f t="shared" si="254"/>
        <v>#VALUE!</v>
      </c>
      <c r="AJ769" s="87" t="e">
        <f t="shared" si="255"/>
        <v>#VALUE!</v>
      </c>
      <c r="AK769" s="144" t="e">
        <f t="shared" si="256"/>
        <v>#VALUE!</v>
      </c>
      <c r="AL769" s="144" t="e">
        <f t="shared" si="257"/>
        <v>#VALUE!</v>
      </c>
    </row>
    <row r="770" spans="1:38" s="77" customFormat="1" x14ac:dyDescent="0.2">
      <c r="A770" s="14"/>
      <c r="B770" s="64"/>
      <c r="C770" s="64"/>
      <c r="D770" s="152"/>
      <c r="E770" s="152"/>
      <c r="F770" s="152"/>
      <c r="G770" s="152"/>
      <c r="H770" s="152"/>
      <c r="I770" s="152"/>
      <c r="J770" s="152"/>
      <c r="K770" s="152"/>
      <c r="L770" s="152"/>
      <c r="M770" s="152"/>
      <c r="N770" s="152"/>
      <c r="O770" s="152"/>
      <c r="P770" s="152"/>
      <c r="Q770" s="152"/>
      <c r="R770" s="152"/>
      <c r="S770" s="66" t="str">
        <f t="shared" si="238"/>
        <v/>
      </c>
      <c r="T770" s="66" t="str">
        <f t="shared" si="239"/>
        <v/>
      </c>
      <c r="U770" s="66" t="str">
        <f t="shared" si="240"/>
        <v/>
      </c>
      <c r="V770" s="66" t="str">
        <f t="shared" si="241"/>
        <v/>
      </c>
      <c r="W770" s="66" t="str">
        <f t="shared" si="242"/>
        <v/>
      </c>
      <c r="X770" s="66" t="str">
        <f t="shared" si="243"/>
        <v/>
      </c>
      <c r="Y770" s="66">
        <f t="shared" si="244"/>
        <v>0</v>
      </c>
      <c r="Z770" s="66">
        <f t="shared" si="245"/>
        <v>0</v>
      </c>
      <c r="AA770" s="66" t="e">
        <f t="shared" si="246"/>
        <v>#VALUE!</v>
      </c>
      <c r="AB770" s="67" t="e">
        <f t="shared" si="247"/>
        <v>#VALUE!</v>
      </c>
      <c r="AC770" s="87" t="e">
        <f t="shared" si="248"/>
        <v>#VALUE!</v>
      </c>
      <c r="AD770" s="87" t="e">
        <f t="shared" si="249"/>
        <v>#VALUE!</v>
      </c>
      <c r="AE770" s="87" t="e">
        <f t="shared" si="250"/>
        <v>#VALUE!</v>
      </c>
      <c r="AF770" s="87" t="e">
        <f t="shared" si="251"/>
        <v>#VALUE!</v>
      </c>
      <c r="AG770" s="67" t="e">
        <f t="shared" si="252"/>
        <v>#VALUE!</v>
      </c>
      <c r="AH770" s="87" t="e">
        <f t="shared" si="253"/>
        <v>#VALUE!</v>
      </c>
      <c r="AI770" s="87" t="e">
        <f t="shared" si="254"/>
        <v>#VALUE!</v>
      </c>
      <c r="AJ770" s="87" t="e">
        <f t="shared" si="255"/>
        <v>#VALUE!</v>
      </c>
      <c r="AK770" s="144" t="e">
        <f t="shared" si="256"/>
        <v>#VALUE!</v>
      </c>
      <c r="AL770" s="144" t="e">
        <f t="shared" si="257"/>
        <v>#VALUE!</v>
      </c>
    </row>
    <row r="771" spans="1:38" s="77" customFormat="1" x14ac:dyDescent="0.2">
      <c r="A771" s="14"/>
      <c r="B771" s="64"/>
      <c r="C771" s="64"/>
      <c r="D771" s="152"/>
      <c r="E771" s="152"/>
      <c r="F771" s="152"/>
      <c r="G771" s="152"/>
      <c r="H771" s="152"/>
      <c r="I771" s="152"/>
      <c r="J771" s="152"/>
      <c r="K771" s="152"/>
      <c r="L771" s="152"/>
      <c r="M771" s="152"/>
      <c r="N771" s="152"/>
      <c r="O771" s="152"/>
      <c r="P771" s="152"/>
      <c r="Q771" s="152"/>
      <c r="R771" s="152"/>
      <c r="S771" s="66" t="str">
        <f t="shared" ref="S771:S834" si="258">IFERROR(Q771*(Y771/(Y771+Z771+R771)),"")</f>
        <v/>
      </c>
      <c r="T771" s="66" t="str">
        <f t="shared" ref="T771:T834" si="259">IFERROR(Q771*(Z771/(Y771+Z771+R771)),"")</f>
        <v/>
      </c>
      <c r="U771" s="66" t="str">
        <f t="shared" ref="U771:U834" si="260">IFERROR(Q771*(R771/(Y771+Z771+R771)),"")</f>
        <v/>
      </c>
      <c r="V771" s="66" t="str">
        <f t="shared" ref="V771:V834" si="261">IFERROR(E771+G771+I771+K771+M771+S771+O771,"")</f>
        <v/>
      </c>
      <c r="W771" s="66" t="str">
        <f t="shared" ref="W771:W834" si="262">IFERROR(F771+H771+J771+L771+N771+T771+P771,"")</f>
        <v/>
      </c>
      <c r="X771" s="66" t="str">
        <f t="shared" ref="X771:X834" si="263">IFERROR(R771+U771,"")</f>
        <v/>
      </c>
      <c r="Y771" s="66">
        <f t="shared" ref="Y771:Y834" si="264">E771+G771+I771+K771+M771+O771</f>
        <v>0</v>
      </c>
      <c r="Z771" s="66">
        <f t="shared" ref="Z771:Z834" si="265">F771+H771+J771+L771+N771+P771</f>
        <v>0</v>
      </c>
      <c r="AA771" s="66" t="e">
        <f t="shared" ref="AA771:AA834" si="266">V771+W771+X771</f>
        <v>#VALUE!</v>
      </c>
      <c r="AB771" s="67" t="e">
        <f t="shared" ref="AB771:AB834" si="267">V771/(V771+W771+X771)</f>
        <v>#VALUE!</v>
      </c>
      <c r="AC771" s="87" t="e">
        <f t="shared" ref="AC771:AC834" si="268">W771/(V771+W771+X771)</f>
        <v>#VALUE!</v>
      </c>
      <c r="AD771" s="87" t="e">
        <f t="shared" ref="AD771:AD834" si="269">X771/(V771+W771+X771)</f>
        <v>#VALUE!</v>
      </c>
      <c r="AE771" s="87" t="e">
        <f t="shared" ref="AE771:AE834" si="270">E771/AA771</f>
        <v>#VALUE!</v>
      </c>
      <c r="AF771" s="87" t="e">
        <f t="shared" ref="AF771:AF834" si="271">G771/AA771</f>
        <v>#VALUE!</v>
      </c>
      <c r="AG771" s="67" t="e">
        <f t="shared" ref="AG771:AG834" si="272">I771/AA771</f>
        <v>#VALUE!</v>
      </c>
      <c r="AH771" s="87" t="e">
        <f t="shared" ref="AH771:AH834" si="273">K771/AA771</f>
        <v>#VALUE!</v>
      </c>
      <c r="AI771" s="87" t="e">
        <f t="shared" ref="AI771:AI834" si="274">M771/AA771</f>
        <v>#VALUE!</v>
      </c>
      <c r="AJ771" s="87" t="e">
        <f t="shared" ref="AJ771:AJ834" si="275">Q771/AA771</f>
        <v>#VALUE!</v>
      </c>
      <c r="AK771" s="144" t="e">
        <f t="shared" ref="AK771:AK834" si="276">D771-AA771</f>
        <v>#VALUE!</v>
      </c>
      <c r="AL771" s="144" t="e">
        <f t="shared" ref="AL771:AL834" si="277">AK771/D771*100</f>
        <v>#VALUE!</v>
      </c>
    </row>
    <row r="772" spans="1:38" s="77" customFormat="1" x14ac:dyDescent="0.2">
      <c r="A772" s="14"/>
      <c r="B772" s="64"/>
      <c r="C772" s="64"/>
      <c r="D772" s="152"/>
      <c r="E772" s="152"/>
      <c r="F772" s="152"/>
      <c r="G772" s="152"/>
      <c r="H772" s="152"/>
      <c r="I772" s="152"/>
      <c r="J772" s="152"/>
      <c r="K772" s="152"/>
      <c r="L772" s="152"/>
      <c r="M772" s="152"/>
      <c r="N772" s="152"/>
      <c r="O772" s="152"/>
      <c r="P772" s="152"/>
      <c r="Q772" s="152"/>
      <c r="R772" s="152"/>
      <c r="S772" s="66" t="str">
        <f t="shared" si="258"/>
        <v/>
      </c>
      <c r="T772" s="66" t="str">
        <f t="shared" si="259"/>
        <v/>
      </c>
      <c r="U772" s="66" t="str">
        <f t="shared" si="260"/>
        <v/>
      </c>
      <c r="V772" s="66" t="str">
        <f t="shared" si="261"/>
        <v/>
      </c>
      <c r="W772" s="66" t="str">
        <f t="shared" si="262"/>
        <v/>
      </c>
      <c r="X772" s="66" t="str">
        <f t="shared" si="263"/>
        <v/>
      </c>
      <c r="Y772" s="66">
        <f t="shared" si="264"/>
        <v>0</v>
      </c>
      <c r="Z772" s="66">
        <f t="shared" si="265"/>
        <v>0</v>
      </c>
      <c r="AA772" s="66" t="e">
        <f t="shared" si="266"/>
        <v>#VALUE!</v>
      </c>
      <c r="AB772" s="67" t="e">
        <f t="shared" si="267"/>
        <v>#VALUE!</v>
      </c>
      <c r="AC772" s="87" t="e">
        <f t="shared" si="268"/>
        <v>#VALUE!</v>
      </c>
      <c r="AD772" s="87" t="e">
        <f t="shared" si="269"/>
        <v>#VALUE!</v>
      </c>
      <c r="AE772" s="87" t="e">
        <f t="shared" si="270"/>
        <v>#VALUE!</v>
      </c>
      <c r="AF772" s="87" t="e">
        <f t="shared" si="271"/>
        <v>#VALUE!</v>
      </c>
      <c r="AG772" s="67" t="e">
        <f t="shared" si="272"/>
        <v>#VALUE!</v>
      </c>
      <c r="AH772" s="87" t="e">
        <f t="shared" si="273"/>
        <v>#VALUE!</v>
      </c>
      <c r="AI772" s="87" t="e">
        <f t="shared" si="274"/>
        <v>#VALUE!</v>
      </c>
      <c r="AJ772" s="87" t="e">
        <f t="shared" si="275"/>
        <v>#VALUE!</v>
      </c>
      <c r="AK772" s="144" t="e">
        <f t="shared" si="276"/>
        <v>#VALUE!</v>
      </c>
      <c r="AL772" s="144" t="e">
        <f t="shared" si="277"/>
        <v>#VALUE!</v>
      </c>
    </row>
    <row r="773" spans="1:38" s="77" customFormat="1" x14ac:dyDescent="0.2">
      <c r="A773" s="14"/>
      <c r="B773" s="64"/>
      <c r="C773" s="64"/>
      <c r="D773" s="152"/>
      <c r="E773" s="152"/>
      <c r="F773" s="152"/>
      <c r="G773" s="152"/>
      <c r="H773" s="152"/>
      <c r="I773" s="152"/>
      <c r="J773" s="152"/>
      <c r="K773" s="152"/>
      <c r="L773" s="152"/>
      <c r="M773" s="152"/>
      <c r="N773" s="152"/>
      <c r="O773" s="152"/>
      <c r="P773" s="152"/>
      <c r="Q773" s="152"/>
      <c r="R773" s="152"/>
      <c r="S773" s="66" t="str">
        <f t="shared" si="258"/>
        <v/>
      </c>
      <c r="T773" s="66" t="str">
        <f t="shared" si="259"/>
        <v/>
      </c>
      <c r="U773" s="66" t="str">
        <f t="shared" si="260"/>
        <v/>
      </c>
      <c r="V773" s="66" t="str">
        <f t="shared" si="261"/>
        <v/>
      </c>
      <c r="W773" s="66" t="str">
        <f t="shared" si="262"/>
        <v/>
      </c>
      <c r="X773" s="66" t="str">
        <f t="shared" si="263"/>
        <v/>
      </c>
      <c r="Y773" s="66">
        <f t="shared" si="264"/>
        <v>0</v>
      </c>
      <c r="Z773" s="66">
        <f t="shared" si="265"/>
        <v>0</v>
      </c>
      <c r="AA773" s="66" t="e">
        <f t="shared" si="266"/>
        <v>#VALUE!</v>
      </c>
      <c r="AB773" s="67" t="e">
        <f t="shared" si="267"/>
        <v>#VALUE!</v>
      </c>
      <c r="AC773" s="87" t="e">
        <f t="shared" si="268"/>
        <v>#VALUE!</v>
      </c>
      <c r="AD773" s="87" t="e">
        <f t="shared" si="269"/>
        <v>#VALUE!</v>
      </c>
      <c r="AE773" s="87" t="e">
        <f t="shared" si="270"/>
        <v>#VALUE!</v>
      </c>
      <c r="AF773" s="87" t="e">
        <f t="shared" si="271"/>
        <v>#VALUE!</v>
      </c>
      <c r="AG773" s="67" t="e">
        <f t="shared" si="272"/>
        <v>#VALUE!</v>
      </c>
      <c r="AH773" s="87" t="e">
        <f t="shared" si="273"/>
        <v>#VALUE!</v>
      </c>
      <c r="AI773" s="87" t="e">
        <f t="shared" si="274"/>
        <v>#VALUE!</v>
      </c>
      <c r="AJ773" s="87" t="e">
        <f t="shared" si="275"/>
        <v>#VALUE!</v>
      </c>
      <c r="AK773" s="144" t="e">
        <f t="shared" si="276"/>
        <v>#VALUE!</v>
      </c>
      <c r="AL773" s="144" t="e">
        <f t="shared" si="277"/>
        <v>#VALUE!</v>
      </c>
    </row>
    <row r="774" spans="1:38" s="77" customFormat="1" x14ac:dyDescent="0.2">
      <c r="A774" s="14"/>
      <c r="B774" s="64"/>
      <c r="C774" s="64"/>
      <c r="D774" s="152"/>
      <c r="E774" s="152"/>
      <c r="F774" s="152"/>
      <c r="G774" s="152"/>
      <c r="H774" s="152"/>
      <c r="I774" s="152"/>
      <c r="J774" s="152"/>
      <c r="K774" s="152"/>
      <c r="L774" s="152"/>
      <c r="M774" s="152"/>
      <c r="N774" s="152"/>
      <c r="O774" s="152"/>
      <c r="P774" s="152"/>
      <c r="Q774" s="152"/>
      <c r="R774" s="152"/>
      <c r="S774" s="66" t="str">
        <f t="shared" si="258"/>
        <v/>
      </c>
      <c r="T774" s="66" t="str">
        <f t="shared" si="259"/>
        <v/>
      </c>
      <c r="U774" s="66" t="str">
        <f t="shared" si="260"/>
        <v/>
      </c>
      <c r="V774" s="66" t="str">
        <f t="shared" si="261"/>
        <v/>
      </c>
      <c r="W774" s="66" t="str">
        <f t="shared" si="262"/>
        <v/>
      </c>
      <c r="X774" s="66" t="str">
        <f t="shared" si="263"/>
        <v/>
      </c>
      <c r="Y774" s="66">
        <f t="shared" si="264"/>
        <v>0</v>
      </c>
      <c r="Z774" s="66">
        <f t="shared" si="265"/>
        <v>0</v>
      </c>
      <c r="AA774" s="66" t="e">
        <f t="shared" si="266"/>
        <v>#VALUE!</v>
      </c>
      <c r="AB774" s="67" t="e">
        <f t="shared" si="267"/>
        <v>#VALUE!</v>
      </c>
      <c r="AC774" s="87" t="e">
        <f t="shared" si="268"/>
        <v>#VALUE!</v>
      </c>
      <c r="AD774" s="87" t="e">
        <f t="shared" si="269"/>
        <v>#VALUE!</v>
      </c>
      <c r="AE774" s="87" t="e">
        <f t="shared" si="270"/>
        <v>#VALUE!</v>
      </c>
      <c r="AF774" s="87" t="e">
        <f t="shared" si="271"/>
        <v>#VALUE!</v>
      </c>
      <c r="AG774" s="67" t="e">
        <f t="shared" si="272"/>
        <v>#VALUE!</v>
      </c>
      <c r="AH774" s="87" t="e">
        <f t="shared" si="273"/>
        <v>#VALUE!</v>
      </c>
      <c r="AI774" s="87" t="e">
        <f t="shared" si="274"/>
        <v>#VALUE!</v>
      </c>
      <c r="AJ774" s="87" t="e">
        <f t="shared" si="275"/>
        <v>#VALUE!</v>
      </c>
      <c r="AK774" s="144" t="e">
        <f t="shared" si="276"/>
        <v>#VALUE!</v>
      </c>
      <c r="AL774" s="144" t="e">
        <f t="shared" si="277"/>
        <v>#VALUE!</v>
      </c>
    </row>
    <row r="775" spans="1:38" s="77" customFormat="1" x14ac:dyDescent="0.2">
      <c r="A775" s="14"/>
      <c r="B775" s="64"/>
      <c r="C775" s="64"/>
      <c r="D775" s="152"/>
      <c r="E775" s="152"/>
      <c r="F775" s="152"/>
      <c r="G775" s="152"/>
      <c r="H775" s="152"/>
      <c r="I775" s="152"/>
      <c r="J775" s="152"/>
      <c r="K775" s="152"/>
      <c r="L775" s="152"/>
      <c r="M775" s="152"/>
      <c r="N775" s="152"/>
      <c r="O775" s="152"/>
      <c r="P775" s="152"/>
      <c r="Q775" s="152"/>
      <c r="R775" s="152"/>
      <c r="S775" s="66" t="str">
        <f t="shared" si="258"/>
        <v/>
      </c>
      <c r="T775" s="66" t="str">
        <f t="shared" si="259"/>
        <v/>
      </c>
      <c r="U775" s="66" t="str">
        <f t="shared" si="260"/>
        <v/>
      </c>
      <c r="V775" s="66" t="str">
        <f t="shared" si="261"/>
        <v/>
      </c>
      <c r="W775" s="66" t="str">
        <f t="shared" si="262"/>
        <v/>
      </c>
      <c r="X775" s="66" t="str">
        <f t="shared" si="263"/>
        <v/>
      </c>
      <c r="Y775" s="66">
        <f t="shared" si="264"/>
        <v>0</v>
      </c>
      <c r="Z775" s="66">
        <f t="shared" si="265"/>
        <v>0</v>
      </c>
      <c r="AA775" s="66" t="e">
        <f t="shared" si="266"/>
        <v>#VALUE!</v>
      </c>
      <c r="AB775" s="67" t="e">
        <f t="shared" si="267"/>
        <v>#VALUE!</v>
      </c>
      <c r="AC775" s="87" t="e">
        <f t="shared" si="268"/>
        <v>#VALUE!</v>
      </c>
      <c r="AD775" s="87" t="e">
        <f t="shared" si="269"/>
        <v>#VALUE!</v>
      </c>
      <c r="AE775" s="87" t="e">
        <f t="shared" si="270"/>
        <v>#VALUE!</v>
      </c>
      <c r="AF775" s="87" t="e">
        <f t="shared" si="271"/>
        <v>#VALUE!</v>
      </c>
      <c r="AG775" s="67" t="e">
        <f t="shared" si="272"/>
        <v>#VALUE!</v>
      </c>
      <c r="AH775" s="87" t="e">
        <f t="shared" si="273"/>
        <v>#VALUE!</v>
      </c>
      <c r="AI775" s="87" t="e">
        <f t="shared" si="274"/>
        <v>#VALUE!</v>
      </c>
      <c r="AJ775" s="87" t="e">
        <f t="shared" si="275"/>
        <v>#VALUE!</v>
      </c>
      <c r="AK775" s="144" t="e">
        <f t="shared" si="276"/>
        <v>#VALUE!</v>
      </c>
      <c r="AL775" s="144" t="e">
        <f t="shared" si="277"/>
        <v>#VALUE!</v>
      </c>
    </row>
    <row r="776" spans="1:38" s="77" customFormat="1" x14ac:dyDescent="0.2">
      <c r="A776" s="14"/>
      <c r="B776" s="64"/>
      <c r="C776" s="64"/>
      <c r="D776" s="152"/>
      <c r="E776" s="152"/>
      <c r="F776" s="152"/>
      <c r="G776" s="152"/>
      <c r="H776" s="152"/>
      <c r="I776" s="152"/>
      <c r="J776" s="152"/>
      <c r="K776" s="152"/>
      <c r="L776" s="152"/>
      <c r="M776" s="152"/>
      <c r="N776" s="152"/>
      <c r="O776" s="152"/>
      <c r="P776" s="152"/>
      <c r="Q776" s="152"/>
      <c r="R776" s="152"/>
      <c r="S776" s="66" t="str">
        <f t="shared" si="258"/>
        <v/>
      </c>
      <c r="T776" s="66" t="str">
        <f t="shared" si="259"/>
        <v/>
      </c>
      <c r="U776" s="66" t="str">
        <f t="shared" si="260"/>
        <v/>
      </c>
      <c r="V776" s="66" t="str">
        <f t="shared" si="261"/>
        <v/>
      </c>
      <c r="W776" s="66" t="str">
        <f t="shared" si="262"/>
        <v/>
      </c>
      <c r="X776" s="66" t="str">
        <f t="shared" si="263"/>
        <v/>
      </c>
      <c r="Y776" s="66">
        <f t="shared" si="264"/>
        <v>0</v>
      </c>
      <c r="Z776" s="66">
        <f t="shared" si="265"/>
        <v>0</v>
      </c>
      <c r="AA776" s="66" t="e">
        <f t="shared" si="266"/>
        <v>#VALUE!</v>
      </c>
      <c r="AB776" s="67" t="e">
        <f t="shared" si="267"/>
        <v>#VALUE!</v>
      </c>
      <c r="AC776" s="87" t="e">
        <f t="shared" si="268"/>
        <v>#VALUE!</v>
      </c>
      <c r="AD776" s="87" t="e">
        <f t="shared" si="269"/>
        <v>#VALUE!</v>
      </c>
      <c r="AE776" s="87" t="e">
        <f t="shared" si="270"/>
        <v>#VALUE!</v>
      </c>
      <c r="AF776" s="87" t="e">
        <f t="shared" si="271"/>
        <v>#VALUE!</v>
      </c>
      <c r="AG776" s="67" t="e">
        <f t="shared" si="272"/>
        <v>#VALUE!</v>
      </c>
      <c r="AH776" s="87" t="e">
        <f t="shared" si="273"/>
        <v>#VALUE!</v>
      </c>
      <c r="AI776" s="87" t="e">
        <f t="shared" si="274"/>
        <v>#VALUE!</v>
      </c>
      <c r="AJ776" s="87" t="e">
        <f t="shared" si="275"/>
        <v>#VALUE!</v>
      </c>
      <c r="AK776" s="144" t="e">
        <f t="shared" si="276"/>
        <v>#VALUE!</v>
      </c>
      <c r="AL776" s="144" t="e">
        <f t="shared" si="277"/>
        <v>#VALUE!</v>
      </c>
    </row>
    <row r="777" spans="1:38" s="77" customFormat="1" x14ac:dyDescent="0.2">
      <c r="A777" s="14"/>
      <c r="B777" s="64"/>
      <c r="C777" s="64"/>
      <c r="D777" s="152"/>
      <c r="E777" s="152"/>
      <c r="F777" s="152"/>
      <c r="G777" s="152"/>
      <c r="H777" s="152"/>
      <c r="I777" s="152"/>
      <c r="J777" s="152"/>
      <c r="K777" s="152"/>
      <c r="L777" s="152"/>
      <c r="M777" s="152"/>
      <c r="N777" s="152"/>
      <c r="O777" s="152"/>
      <c r="P777" s="152"/>
      <c r="Q777" s="152"/>
      <c r="R777" s="152"/>
      <c r="S777" s="66" t="str">
        <f t="shared" si="258"/>
        <v/>
      </c>
      <c r="T777" s="66" t="str">
        <f t="shared" si="259"/>
        <v/>
      </c>
      <c r="U777" s="66" t="str">
        <f t="shared" si="260"/>
        <v/>
      </c>
      <c r="V777" s="66" t="str">
        <f t="shared" si="261"/>
        <v/>
      </c>
      <c r="W777" s="66" t="str">
        <f t="shared" si="262"/>
        <v/>
      </c>
      <c r="X777" s="66" t="str">
        <f t="shared" si="263"/>
        <v/>
      </c>
      <c r="Y777" s="66">
        <f t="shared" si="264"/>
        <v>0</v>
      </c>
      <c r="Z777" s="66">
        <f t="shared" si="265"/>
        <v>0</v>
      </c>
      <c r="AA777" s="66" t="e">
        <f t="shared" si="266"/>
        <v>#VALUE!</v>
      </c>
      <c r="AB777" s="67" t="e">
        <f t="shared" si="267"/>
        <v>#VALUE!</v>
      </c>
      <c r="AC777" s="87" t="e">
        <f t="shared" si="268"/>
        <v>#VALUE!</v>
      </c>
      <c r="AD777" s="87" t="e">
        <f t="shared" si="269"/>
        <v>#VALUE!</v>
      </c>
      <c r="AE777" s="87" t="e">
        <f t="shared" si="270"/>
        <v>#VALUE!</v>
      </c>
      <c r="AF777" s="87" t="e">
        <f t="shared" si="271"/>
        <v>#VALUE!</v>
      </c>
      <c r="AG777" s="67" t="e">
        <f t="shared" si="272"/>
        <v>#VALUE!</v>
      </c>
      <c r="AH777" s="87" t="e">
        <f t="shared" si="273"/>
        <v>#VALUE!</v>
      </c>
      <c r="AI777" s="87" t="e">
        <f t="shared" si="274"/>
        <v>#VALUE!</v>
      </c>
      <c r="AJ777" s="87" t="e">
        <f t="shared" si="275"/>
        <v>#VALUE!</v>
      </c>
      <c r="AK777" s="144" t="e">
        <f t="shared" si="276"/>
        <v>#VALUE!</v>
      </c>
      <c r="AL777" s="144" t="e">
        <f t="shared" si="277"/>
        <v>#VALUE!</v>
      </c>
    </row>
    <row r="778" spans="1:38" s="77" customFormat="1" x14ac:dyDescent="0.2">
      <c r="A778" s="14"/>
      <c r="B778" s="64"/>
      <c r="C778" s="64"/>
      <c r="D778" s="152"/>
      <c r="E778" s="152"/>
      <c r="F778" s="152"/>
      <c r="G778" s="152"/>
      <c r="H778" s="152"/>
      <c r="I778" s="152"/>
      <c r="J778" s="152"/>
      <c r="K778" s="152"/>
      <c r="L778" s="152"/>
      <c r="M778" s="152"/>
      <c r="N778" s="152"/>
      <c r="O778" s="152"/>
      <c r="P778" s="152"/>
      <c r="Q778" s="152"/>
      <c r="R778" s="152"/>
      <c r="S778" s="66" t="str">
        <f t="shared" si="258"/>
        <v/>
      </c>
      <c r="T778" s="66" t="str">
        <f t="shared" si="259"/>
        <v/>
      </c>
      <c r="U778" s="66" t="str">
        <f t="shared" si="260"/>
        <v/>
      </c>
      <c r="V778" s="66" t="str">
        <f t="shared" si="261"/>
        <v/>
      </c>
      <c r="W778" s="66" t="str">
        <f t="shared" si="262"/>
        <v/>
      </c>
      <c r="X778" s="66" t="str">
        <f t="shared" si="263"/>
        <v/>
      </c>
      <c r="Y778" s="66">
        <f t="shared" si="264"/>
        <v>0</v>
      </c>
      <c r="Z778" s="66">
        <f t="shared" si="265"/>
        <v>0</v>
      </c>
      <c r="AA778" s="66" t="e">
        <f t="shared" si="266"/>
        <v>#VALUE!</v>
      </c>
      <c r="AB778" s="67" t="e">
        <f t="shared" si="267"/>
        <v>#VALUE!</v>
      </c>
      <c r="AC778" s="87" t="e">
        <f t="shared" si="268"/>
        <v>#VALUE!</v>
      </c>
      <c r="AD778" s="87" t="e">
        <f t="shared" si="269"/>
        <v>#VALUE!</v>
      </c>
      <c r="AE778" s="87" t="e">
        <f t="shared" si="270"/>
        <v>#VALUE!</v>
      </c>
      <c r="AF778" s="87" t="e">
        <f t="shared" si="271"/>
        <v>#VALUE!</v>
      </c>
      <c r="AG778" s="67" t="e">
        <f t="shared" si="272"/>
        <v>#VALUE!</v>
      </c>
      <c r="AH778" s="87" t="e">
        <f t="shared" si="273"/>
        <v>#VALUE!</v>
      </c>
      <c r="AI778" s="87" t="e">
        <f t="shared" si="274"/>
        <v>#VALUE!</v>
      </c>
      <c r="AJ778" s="87" t="e">
        <f t="shared" si="275"/>
        <v>#VALUE!</v>
      </c>
      <c r="AK778" s="144" t="e">
        <f t="shared" si="276"/>
        <v>#VALUE!</v>
      </c>
      <c r="AL778" s="144" t="e">
        <f t="shared" si="277"/>
        <v>#VALUE!</v>
      </c>
    </row>
    <row r="779" spans="1:38" s="77" customFormat="1" x14ac:dyDescent="0.2">
      <c r="A779" s="14"/>
      <c r="B779" s="64"/>
      <c r="C779" s="64"/>
      <c r="D779" s="152"/>
      <c r="E779" s="152"/>
      <c r="F779" s="152"/>
      <c r="G779" s="152"/>
      <c r="H779" s="152"/>
      <c r="I779" s="152"/>
      <c r="J779" s="152"/>
      <c r="K779" s="152"/>
      <c r="L779" s="152"/>
      <c r="M779" s="152"/>
      <c r="N779" s="152"/>
      <c r="O779" s="152"/>
      <c r="P779" s="152"/>
      <c r="Q779" s="152"/>
      <c r="R779" s="152"/>
      <c r="S779" s="66" t="str">
        <f t="shared" si="258"/>
        <v/>
      </c>
      <c r="T779" s="66" t="str">
        <f t="shared" si="259"/>
        <v/>
      </c>
      <c r="U779" s="66" t="str">
        <f t="shared" si="260"/>
        <v/>
      </c>
      <c r="V779" s="66" t="str">
        <f t="shared" si="261"/>
        <v/>
      </c>
      <c r="W779" s="66" t="str">
        <f t="shared" si="262"/>
        <v/>
      </c>
      <c r="X779" s="66" t="str">
        <f t="shared" si="263"/>
        <v/>
      </c>
      <c r="Y779" s="66">
        <f t="shared" si="264"/>
        <v>0</v>
      </c>
      <c r="Z779" s="66">
        <f t="shared" si="265"/>
        <v>0</v>
      </c>
      <c r="AA779" s="66" t="e">
        <f t="shared" si="266"/>
        <v>#VALUE!</v>
      </c>
      <c r="AB779" s="67" t="e">
        <f t="shared" si="267"/>
        <v>#VALUE!</v>
      </c>
      <c r="AC779" s="87" t="e">
        <f t="shared" si="268"/>
        <v>#VALUE!</v>
      </c>
      <c r="AD779" s="87" t="e">
        <f t="shared" si="269"/>
        <v>#VALUE!</v>
      </c>
      <c r="AE779" s="87" t="e">
        <f t="shared" si="270"/>
        <v>#VALUE!</v>
      </c>
      <c r="AF779" s="87" t="e">
        <f t="shared" si="271"/>
        <v>#VALUE!</v>
      </c>
      <c r="AG779" s="67" t="e">
        <f t="shared" si="272"/>
        <v>#VALUE!</v>
      </c>
      <c r="AH779" s="87" t="e">
        <f t="shared" si="273"/>
        <v>#VALUE!</v>
      </c>
      <c r="AI779" s="87" t="e">
        <f t="shared" si="274"/>
        <v>#VALUE!</v>
      </c>
      <c r="AJ779" s="87" t="e">
        <f t="shared" si="275"/>
        <v>#VALUE!</v>
      </c>
      <c r="AK779" s="144" t="e">
        <f t="shared" si="276"/>
        <v>#VALUE!</v>
      </c>
      <c r="AL779" s="144" t="e">
        <f t="shared" si="277"/>
        <v>#VALUE!</v>
      </c>
    </row>
    <row r="780" spans="1:38" s="77" customFormat="1" x14ac:dyDescent="0.2">
      <c r="A780" s="14"/>
      <c r="B780" s="64"/>
      <c r="C780" s="64"/>
      <c r="D780" s="152"/>
      <c r="E780" s="152"/>
      <c r="F780" s="152"/>
      <c r="G780" s="152"/>
      <c r="H780" s="152"/>
      <c r="I780" s="152"/>
      <c r="J780" s="152"/>
      <c r="K780" s="152"/>
      <c r="L780" s="152"/>
      <c r="M780" s="152"/>
      <c r="N780" s="152"/>
      <c r="O780" s="152"/>
      <c r="P780" s="152"/>
      <c r="Q780" s="152"/>
      <c r="R780" s="152"/>
      <c r="S780" s="66" t="str">
        <f t="shared" si="258"/>
        <v/>
      </c>
      <c r="T780" s="66" t="str">
        <f t="shared" si="259"/>
        <v/>
      </c>
      <c r="U780" s="66" t="str">
        <f t="shared" si="260"/>
        <v/>
      </c>
      <c r="V780" s="66" t="str">
        <f t="shared" si="261"/>
        <v/>
      </c>
      <c r="W780" s="66" t="str">
        <f t="shared" si="262"/>
        <v/>
      </c>
      <c r="X780" s="66" t="str">
        <f t="shared" si="263"/>
        <v/>
      </c>
      <c r="Y780" s="66">
        <f t="shared" si="264"/>
        <v>0</v>
      </c>
      <c r="Z780" s="66">
        <f t="shared" si="265"/>
        <v>0</v>
      </c>
      <c r="AA780" s="66" t="e">
        <f t="shared" si="266"/>
        <v>#VALUE!</v>
      </c>
      <c r="AB780" s="67" t="e">
        <f t="shared" si="267"/>
        <v>#VALUE!</v>
      </c>
      <c r="AC780" s="87" t="e">
        <f t="shared" si="268"/>
        <v>#VALUE!</v>
      </c>
      <c r="AD780" s="87" t="e">
        <f t="shared" si="269"/>
        <v>#VALUE!</v>
      </c>
      <c r="AE780" s="87" t="e">
        <f t="shared" si="270"/>
        <v>#VALUE!</v>
      </c>
      <c r="AF780" s="87" t="e">
        <f t="shared" si="271"/>
        <v>#VALUE!</v>
      </c>
      <c r="AG780" s="67" t="e">
        <f t="shared" si="272"/>
        <v>#VALUE!</v>
      </c>
      <c r="AH780" s="87" t="e">
        <f t="shared" si="273"/>
        <v>#VALUE!</v>
      </c>
      <c r="AI780" s="87" t="e">
        <f t="shared" si="274"/>
        <v>#VALUE!</v>
      </c>
      <c r="AJ780" s="87" t="e">
        <f t="shared" si="275"/>
        <v>#VALUE!</v>
      </c>
      <c r="AK780" s="144" t="e">
        <f t="shared" si="276"/>
        <v>#VALUE!</v>
      </c>
      <c r="AL780" s="144" t="e">
        <f t="shared" si="277"/>
        <v>#VALUE!</v>
      </c>
    </row>
    <row r="781" spans="1:38" s="77" customFormat="1" x14ac:dyDescent="0.2">
      <c r="A781" s="14"/>
      <c r="B781" s="64"/>
      <c r="C781" s="64"/>
      <c r="D781" s="152"/>
      <c r="E781" s="152"/>
      <c r="F781" s="152"/>
      <c r="G781" s="152"/>
      <c r="H781" s="152"/>
      <c r="I781" s="152"/>
      <c r="J781" s="152"/>
      <c r="K781" s="152"/>
      <c r="L781" s="152"/>
      <c r="M781" s="152"/>
      <c r="N781" s="152"/>
      <c r="O781" s="152"/>
      <c r="P781" s="152"/>
      <c r="Q781" s="152"/>
      <c r="R781" s="152"/>
      <c r="S781" s="66" t="str">
        <f t="shared" si="258"/>
        <v/>
      </c>
      <c r="T781" s="66" t="str">
        <f t="shared" si="259"/>
        <v/>
      </c>
      <c r="U781" s="66" t="str">
        <f t="shared" si="260"/>
        <v/>
      </c>
      <c r="V781" s="66" t="str">
        <f t="shared" si="261"/>
        <v/>
      </c>
      <c r="W781" s="66" t="str">
        <f t="shared" si="262"/>
        <v/>
      </c>
      <c r="X781" s="66" t="str">
        <f t="shared" si="263"/>
        <v/>
      </c>
      <c r="Y781" s="66">
        <f t="shared" si="264"/>
        <v>0</v>
      </c>
      <c r="Z781" s="66">
        <f t="shared" si="265"/>
        <v>0</v>
      </c>
      <c r="AA781" s="66" t="e">
        <f t="shared" si="266"/>
        <v>#VALUE!</v>
      </c>
      <c r="AB781" s="67" t="e">
        <f t="shared" si="267"/>
        <v>#VALUE!</v>
      </c>
      <c r="AC781" s="87" t="e">
        <f t="shared" si="268"/>
        <v>#VALUE!</v>
      </c>
      <c r="AD781" s="87" t="e">
        <f t="shared" si="269"/>
        <v>#VALUE!</v>
      </c>
      <c r="AE781" s="87" t="e">
        <f t="shared" si="270"/>
        <v>#VALUE!</v>
      </c>
      <c r="AF781" s="87" t="e">
        <f t="shared" si="271"/>
        <v>#VALUE!</v>
      </c>
      <c r="AG781" s="67" t="e">
        <f t="shared" si="272"/>
        <v>#VALUE!</v>
      </c>
      <c r="AH781" s="87" t="e">
        <f t="shared" si="273"/>
        <v>#VALUE!</v>
      </c>
      <c r="AI781" s="87" t="e">
        <f t="shared" si="274"/>
        <v>#VALUE!</v>
      </c>
      <c r="AJ781" s="87" t="e">
        <f t="shared" si="275"/>
        <v>#VALUE!</v>
      </c>
      <c r="AK781" s="144" t="e">
        <f t="shared" si="276"/>
        <v>#VALUE!</v>
      </c>
      <c r="AL781" s="144" t="e">
        <f t="shared" si="277"/>
        <v>#VALUE!</v>
      </c>
    </row>
    <row r="782" spans="1:38" s="77" customFormat="1" x14ac:dyDescent="0.2">
      <c r="A782" s="14"/>
      <c r="B782" s="64"/>
      <c r="C782" s="64"/>
      <c r="D782" s="152"/>
      <c r="E782" s="152"/>
      <c r="F782" s="152"/>
      <c r="G782" s="152"/>
      <c r="H782" s="152"/>
      <c r="I782" s="152"/>
      <c r="J782" s="152"/>
      <c r="K782" s="152"/>
      <c r="L782" s="152"/>
      <c r="M782" s="152"/>
      <c r="N782" s="152"/>
      <c r="O782" s="152"/>
      <c r="P782" s="152"/>
      <c r="Q782" s="152"/>
      <c r="R782" s="152"/>
      <c r="S782" s="66" t="str">
        <f t="shared" si="258"/>
        <v/>
      </c>
      <c r="T782" s="66" t="str">
        <f t="shared" si="259"/>
        <v/>
      </c>
      <c r="U782" s="66" t="str">
        <f t="shared" si="260"/>
        <v/>
      </c>
      <c r="V782" s="66" t="str">
        <f t="shared" si="261"/>
        <v/>
      </c>
      <c r="W782" s="66" t="str">
        <f t="shared" si="262"/>
        <v/>
      </c>
      <c r="X782" s="66" t="str">
        <f t="shared" si="263"/>
        <v/>
      </c>
      <c r="Y782" s="66">
        <f t="shared" si="264"/>
        <v>0</v>
      </c>
      <c r="Z782" s="66">
        <f t="shared" si="265"/>
        <v>0</v>
      </c>
      <c r="AA782" s="66" t="e">
        <f t="shared" si="266"/>
        <v>#VALUE!</v>
      </c>
      <c r="AB782" s="67" t="e">
        <f t="shared" si="267"/>
        <v>#VALUE!</v>
      </c>
      <c r="AC782" s="87" t="e">
        <f t="shared" si="268"/>
        <v>#VALUE!</v>
      </c>
      <c r="AD782" s="87" t="e">
        <f t="shared" si="269"/>
        <v>#VALUE!</v>
      </c>
      <c r="AE782" s="87" t="e">
        <f t="shared" si="270"/>
        <v>#VALUE!</v>
      </c>
      <c r="AF782" s="87" t="e">
        <f t="shared" si="271"/>
        <v>#VALUE!</v>
      </c>
      <c r="AG782" s="67" t="e">
        <f t="shared" si="272"/>
        <v>#VALUE!</v>
      </c>
      <c r="AH782" s="87" t="e">
        <f t="shared" si="273"/>
        <v>#VALUE!</v>
      </c>
      <c r="AI782" s="87" t="e">
        <f t="shared" si="274"/>
        <v>#VALUE!</v>
      </c>
      <c r="AJ782" s="87" t="e">
        <f t="shared" si="275"/>
        <v>#VALUE!</v>
      </c>
      <c r="AK782" s="144" t="e">
        <f t="shared" si="276"/>
        <v>#VALUE!</v>
      </c>
      <c r="AL782" s="144" t="e">
        <f t="shared" si="277"/>
        <v>#VALUE!</v>
      </c>
    </row>
    <row r="783" spans="1:38" s="77" customFormat="1" x14ac:dyDescent="0.2">
      <c r="A783" s="14"/>
      <c r="B783" s="64"/>
      <c r="C783" s="64"/>
      <c r="D783" s="152"/>
      <c r="E783" s="152"/>
      <c r="F783" s="152"/>
      <c r="G783" s="152"/>
      <c r="H783" s="152"/>
      <c r="I783" s="152"/>
      <c r="J783" s="152"/>
      <c r="K783" s="152"/>
      <c r="L783" s="152"/>
      <c r="M783" s="152"/>
      <c r="N783" s="152"/>
      <c r="O783" s="152"/>
      <c r="P783" s="152"/>
      <c r="Q783" s="152"/>
      <c r="R783" s="152"/>
      <c r="S783" s="66" t="str">
        <f t="shared" si="258"/>
        <v/>
      </c>
      <c r="T783" s="66" t="str">
        <f t="shared" si="259"/>
        <v/>
      </c>
      <c r="U783" s="66" t="str">
        <f t="shared" si="260"/>
        <v/>
      </c>
      <c r="V783" s="66" t="str">
        <f t="shared" si="261"/>
        <v/>
      </c>
      <c r="W783" s="66" t="str">
        <f t="shared" si="262"/>
        <v/>
      </c>
      <c r="X783" s="66" t="str">
        <f t="shared" si="263"/>
        <v/>
      </c>
      <c r="Y783" s="66">
        <f t="shared" si="264"/>
        <v>0</v>
      </c>
      <c r="Z783" s="66">
        <f t="shared" si="265"/>
        <v>0</v>
      </c>
      <c r="AA783" s="66" t="e">
        <f t="shared" si="266"/>
        <v>#VALUE!</v>
      </c>
      <c r="AB783" s="67" t="e">
        <f t="shared" si="267"/>
        <v>#VALUE!</v>
      </c>
      <c r="AC783" s="87" t="e">
        <f t="shared" si="268"/>
        <v>#VALUE!</v>
      </c>
      <c r="AD783" s="87" t="e">
        <f t="shared" si="269"/>
        <v>#VALUE!</v>
      </c>
      <c r="AE783" s="87" t="e">
        <f t="shared" si="270"/>
        <v>#VALUE!</v>
      </c>
      <c r="AF783" s="87" t="e">
        <f t="shared" si="271"/>
        <v>#VALUE!</v>
      </c>
      <c r="AG783" s="67" t="e">
        <f t="shared" si="272"/>
        <v>#VALUE!</v>
      </c>
      <c r="AH783" s="87" t="e">
        <f t="shared" si="273"/>
        <v>#VALUE!</v>
      </c>
      <c r="AI783" s="87" t="e">
        <f t="shared" si="274"/>
        <v>#VALUE!</v>
      </c>
      <c r="AJ783" s="87" t="e">
        <f t="shared" si="275"/>
        <v>#VALUE!</v>
      </c>
      <c r="AK783" s="144" t="e">
        <f t="shared" si="276"/>
        <v>#VALUE!</v>
      </c>
      <c r="AL783" s="144" t="e">
        <f t="shared" si="277"/>
        <v>#VALUE!</v>
      </c>
    </row>
    <row r="784" spans="1:38" s="77" customFormat="1" x14ac:dyDescent="0.2">
      <c r="A784" s="14"/>
      <c r="B784" s="64"/>
      <c r="C784" s="64"/>
      <c r="D784" s="152"/>
      <c r="E784" s="152"/>
      <c r="F784" s="152"/>
      <c r="G784" s="152"/>
      <c r="H784" s="152"/>
      <c r="I784" s="152"/>
      <c r="J784" s="152"/>
      <c r="K784" s="152"/>
      <c r="L784" s="152"/>
      <c r="M784" s="152"/>
      <c r="N784" s="152"/>
      <c r="O784" s="152"/>
      <c r="P784" s="152"/>
      <c r="Q784" s="152"/>
      <c r="R784" s="152"/>
      <c r="S784" s="66" t="str">
        <f t="shared" si="258"/>
        <v/>
      </c>
      <c r="T784" s="66" t="str">
        <f t="shared" si="259"/>
        <v/>
      </c>
      <c r="U784" s="66" t="str">
        <f t="shared" si="260"/>
        <v/>
      </c>
      <c r="V784" s="66" t="str">
        <f t="shared" si="261"/>
        <v/>
      </c>
      <c r="W784" s="66" t="str">
        <f t="shared" si="262"/>
        <v/>
      </c>
      <c r="X784" s="66" t="str">
        <f t="shared" si="263"/>
        <v/>
      </c>
      <c r="Y784" s="66">
        <f t="shared" si="264"/>
        <v>0</v>
      </c>
      <c r="Z784" s="66">
        <f t="shared" si="265"/>
        <v>0</v>
      </c>
      <c r="AA784" s="66" t="e">
        <f t="shared" si="266"/>
        <v>#VALUE!</v>
      </c>
      <c r="AB784" s="67" t="e">
        <f t="shared" si="267"/>
        <v>#VALUE!</v>
      </c>
      <c r="AC784" s="87" t="e">
        <f t="shared" si="268"/>
        <v>#VALUE!</v>
      </c>
      <c r="AD784" s="87" t="e">
        <f t="shared" si="269"/>
        <v>#VALUE!</v>
      </c>
      <c r="AE784" s="87" t="e">
        <f t="shared" si="270"/>
        <v>#VALUE!</v>
      </c>
      <c r="AF784" s="87" t="e">
        <f t="shared" si="271"/>
        <v>#VALUE!</v>
      </c>
      <c r="AG784" s="67" t="e">
        <f t="shared" si="272"/>
        <v>#VALUE!</v>
      </c>
      <c r="AH784" s="87" t="e">
        <f t="shared" si="273"/>
        <v>#VALUE!</v>
      </c>
      <c r="AI784" s="87" t="e">
        <f t="shared" si="274"/>
        <v>#VALUE!</v>
      </c>
      <c r="AJ784" s="87" t="e">
        <f t="shared" si="275"/>
        <v>#VALUE!</v>
      </c>
      <c r="AK784" s="144" t="e">
        <f t="shared" si="276"/>
        <v>#VALUE!</v>
      </c>
      <c r="AL784" s="144" t="e">
        <f t="shared" si="277"/>
        <v>#VALUE!</v>
      </c>
    </row>
    <row r="785" spans="1:38" s="77" customFormat="1" x14ac:dyDescent="0.2">
      <c r="A785" s="14"/>
      <c r="B785" s="64"/>
      <c r="C785" s="64"/>
      <c r="D785" s="152"/>
      <c r="E785" s="152"/>
      <c r="F785" s="152"/>
      <c r="G785" s="152"/>
      <c r="H785" s="152"/>
      <c r="I785" s="152"/>
      <c r="J785" s="152"/>
      <c r="K785" s="152"/>
      <c r="L785" s="152"/>
      <c r="M785" s="152"/>
      <c r="N785" s="152"/>
      <c r="O785" s="152"/>
      <c r="P785" s="152"/>
      <c r="Q785" s="152"/>
      <c r="R785" s="152"/>
      <c r="S785" s="66" t="str">
        <f t="shared" si="258"/>
        <v/>
      </c>
      <c r="T785" s="66" t="str">
        <f t="shared" si="259"/>
        <v/>
      </c>
      <c r="U785" s="66" t="str">
        <f t="shared" si="260"/>
        <v/>
      </c>
      <c r="V785" s="66" t="str">
        <f t="shared" si="261"/>
        <v/>
      </c>
      <c r="W785" s="66" t="str">
        <f t="shared" si="262"/>
        <v/>
      </c>
      <c r="X785" s="66" t="str">
        <f t="shared" si="263"/>
        <v/>
      </c>
      <c r="Y785" s="66">
        <f t="shared" si="264"/>
        <v>0</v>
      </c>
      <c r="Z785" s="66">
        <f t="shared" si="265"/>
        <v>0</v>
      </c>
      <c r="AA785" s="66" t="e">
        <f t="shared" si="266"/>
        <v>#VALUE!</v>
      </c>
      <c r="AB785" s="67" t="e">
        <f t="shared" si="267"/>
        <v>#VALUE!</v>
      </c>
      <c r="AC785" s="87" t="e">
        <f t="shared" si="268"/>
        <v>#VALUE!</v>
      </c>
      <c r="AD785" s="87" t="e">
        <f t="shared" si="269"/>
        <v>#VALUE!</v>
      </c>
      <c r="AE785" s="87" t="e">
        <f t="shared" si="270"/>
        <v>#VALUE!</v>
      </c>
      <c r="AF785" s="87" t="e">
        <f t="shared" si="271"/>
        <v>#VALUE!</v>
      </c>
      <c r="AG785" s="67" t="e">
        <f t="shared" si="272"/>
        <v>#VALUE!</v>
      </c>
      <c r="AH785" s="87" t="e">
        <f t="shared" si="273"/>
        <v>#VALUE!</v>
      </c>
      <c r="AI785" s="87" t="e">
        <f t="shared" si="274"/>
        <v>#VALUE!</v>
      </c>
      <c r="AJ785" s="87" t="e">
        <f t="shared" si="275"/>
        <v>#VALUE!</v>
      </c>
      <c r="AK785" s="144" t="e">
        <f t="shared" si="276"/>
        <v>#VALUE!</v>
      </c>
      <c r="AL785" s="144" t="e">
        <f t="shared" si="277"/>
        <v>#VALUE!</v>
      </c>
    </row>
    <row r="786" spans="1:38" s="77" customFormat="1" x14ac:dyDescent="0.2">
      <c r="A786" s="14"/>
      <c r="B786" s="64"/>
      <c r="C786" s="64"/>
      <c r="D786" s="152"/>
      <c r="E786" s="152"/>
      <c r="F786" s="152"/>
      <c r="G786" s="152"/>
      <c r="H786" s="152"/>
      <c r="I786" s="152"/>
      <c r="J786" s="152"/>
      <c r="K786" s="152"/>
      <c r="L786" s="152"/>
      <c r="M786" s="152"/>
      <c r="N786" s="152"/>
      <c r="O786" s="152"/>
      <c r="P786" s="152"/>
      <c r="Q786" s="152"/>
      <c r="R786" s="152"/>
      <c r="S786" s="66" t="str">
        <f t="shared" si="258"/>
        <v/>
      </c>
      <c r="T786" s="66" t="str">
        <f t="shared" si="259"/>
        <v/>
      </c>
      <c r="U786" s="66" t="str">
        <f t="shared" si="260"/>
        <v/>
      </c>
      <c r="V786" s="66" t="str">
        <f t="shared" si="261"/>
        <v/>
      </c>
      <c r="W786" s="66" t="str">
        <f t="shared" si="262"/>
        <v/>
      </c>
      <c r="X786" s="66" t="str">
        <f t="shared" si="263"/>
        <v/>
      </c>
      <c r="Y786" s="66">
        <f t="shared" si="264"/>
        <v>0</v>
      </c>
      <c r="Z786" s="66">
        <f t="shared" si="265"/>
        <v>0</v>
      </c>
      <c r="AA786" s="66" t="e">
        <f t="shared" si="266"/>
        <v>#VALUE!</v>
      </c>
      <c r="AB786" s="67" t="e">
        <f t="shared" si="267"/>
        <v>#VALUE!</v>
      </c>
      <c r="AC786" s="87" t="e">
        <f t="shared" si="268"/>
        <v>#VALUE!</v>
      </c>
      <c r="AD786" s="87" t="e">
        <f t="shared" si="269"/>
        <v>#VALUE!</v>
      </c>
      <c r="AE786" s="87" t="e">
        <f t="shared" si="270"/>
        <v>#VALUE!</v>
      </c>
      <c r="AF786" s="87" t="e">
        <f t="shared" si="271"/>
        <v>#VALUE!</v>
      </c>
      <c r="AG786" s="67" t="e">
        <f t="shared" si="272"/>
        <v>#VALUE!</v>
      </c>
      <c r="AH786" s="87" t="e">
        <f t="shared" si="273"/>
        <v>#VALUE!</v>
      </c>
      <c r="AI786" s="87" t="e">
        <f t="shared" si="274"/>
        <v>#VALUE!</v>
      </c>
      <c r="AJ786" s="87" t="e">
        <f t="shared" si="275"/>
        <v>#VALUE!</v>
      </c>
      <c r="AK786" s="144" t="e">
        <f t="shared" si="276"/>
        <v>#VALUE!</v>
      </c>
      <c r="AL786" s="144" t="e">
        <f t="shared" si="277"/>
        <v>#VALUE!</v>
      </c>
    </row>
    <row r="787" spans="1:38" s="77" customFormat="1" x14ac:dyDescent="0.2">
      <c r="A787" s="14"/>
      <c r="B787" s="64"/>
      <c r="C787" s="64"/>
      <c r="D787" s="152"/>
      <c r="E787" s="152"/>
      <c r="F787" s="152"/>
      <c r="G787" s="152"/>
      <c r="H787" s="152"/>
      <c r="I787" s="152"/>
      <c r="J787" s="152"/>
      <c r="K787" s="152"/>
      <c r="L787" s="152"/>
      <c r="M787" s="152"/>
      <c r="N787" s="152"/>
      <c r="O787" s="152"/>
      <c r="P787" s="152"/>
      <c r="Q787" s="152"/>
      <c r="R787" s="152"/>
      <c r="S787" s="66" t="str">
        <f t="shared" si="258"/>
        <v/>
      </c>
      <c r="T787" s="66" t="str">
        <f t="shared" si="259"/>
        <v/>
      </c>
      <c r="U787" s="66" t="str">
        <f t="shared" si="260"/>
        <v/>
      </c>
      <c r="V787" s="66" t="str">
        <f t="shared" si="261"/>
        <v/>
      </c>
      <c r="W787" s="66" t="str">
        <f t="shared" si="262"/>
        <v/>
      </c>
      <c r="X787" s="66" t="str">
        <f t="shared" si="263"/>
        <v/>
      </c>
      <c r="Y787" s="66">
        <f t="shared" si="264"/>
        <v>0</v>
      </c>
      <c r="Z787" s="66">
        <f t="shared" si="265"/>
        <v>0</v>
      </c>
      <c r="AA787" s="66" t="e">
        <f t="shared" si="266"/>
        <v>#VALUE!</v>
      </c>
      <c r="AB787" s="67" t="e">
        <f t="shared" si="267"/>
        <v>#VALUE!</v>
      </c>
      <c r="AC787" s="87" t="e">
        <f t="shared" si="268"/>
        <v>#VALUE!</v>
      </c>
      <c r="AD787" s="87" t="e">
        <f t="shared" si="269"/>
        <v>#VALUE!</v>
      </c>
      <c r="AE787" s="87" t="e">
        <f t="shared" si="270"/>
        <v>#VALUE!</v>
      </c>
      <c r="AF787" s="87" t="e">
        <f t="shared" si="271"/>
        <v>#VALUE!</v>
      </c>
      <c r="AG787" s="67" t="e">
        <f t="shared" si="272"/>
        <v>#VALUE!</v>
      </c>
      <c r="AH787" s="87" t="e">
        <f t="shared" si="273"/>
        <v>#VALUE!</v>
      </c>
      <c r="AI787" s="87" t="e">
        <f t="shared" si="274"/>
        <v>#VALUE!</v>
      </c>
      <c r="AJ787" s="87" t="e">
        <f t="shared" si="275"/>
        <v>#VALUE!</v>
      </c>
      <c r="AK787" s="144" t="e">
        <f t="shared" si="276"/>
        <v>#VALUE!</v>
      </c>
      <c r="AL787" s="144" t="e">
        <f t="shared" si="277"/>
        <v>#VALUE!</v>
      </c>
    </row>
    <row r="788" spans="1:38" s="77" customFormat="1" x14ac:dyDescent="0.2">
      <c r="A788" s="14"/>
      <c r="B788" s="64"/>
      <c r="C788" s="64"/>
      <c r="D788" s="152"/>
      <c r="E788" s="152"/>
      <c r="F788" s="152"/>
      <c r="G788" s="152"/>
      <c r="H788" s="152"/>
      <c r="I788" s="152"/>
      <c r="J788" s="152"/>
      <c r="K788" s="152"/>
      <c r="L788" s="152"/>
      <c r="M788" s="152"/>
      <c r="N788" s="152"/>
      <c r="O788" s="152"/>
      <c r="P788" s="152"/>
      <c r="Q788" s="152"/>
      <c r="R788" s="152"/>
      <c r="S788" s="66" t="str">
        <f t="shared" si="258"/>
        <v/>
      </c>
      <c r="T788" s="66" t="str">
        <f t="shared" si="259"/>
        <v/>
      </c>
      <c r="U788" s="66" t="str">
        <f t="shared" si="260"/>
        <v/>
      </c>
      <c r="V788" s="66" t="str">
        <f t="shared" si="261"/>
        <v/>
      </c>
      <c r="W788" s="66" t="str">
        <f t="shared" si="262"/>
        <v/>
      </c>
      <c r="X788" s="66" t="str">
        <f t="shared" si="263"/>
        <v/>
      </c>
      <c r="Y788" s="66">
        <f t="shared" si="264"/>
        <v>0</v>
      </c>
      <c r="Z788" s="66">
        <f t="shared" si="265"/>
        <v>0</v>
      </c>
      <c r="AA788" s="66" t="e">
        <f t="shared" si="266"/>
        <v>#VALUE!</v>
      </c>
      <c r="AB788" s="67" t="e">
        <f t="shared" si="267"/>
        <v>#VALUE!</v>
      </c>
      <c r="AC788" s="87" t="e">
        <f t="shared" si="268"/>
        <v>#VALUE!</v>
      </c>
      <c r="AD788" s="87" t="e">
        <f t="shared" si="269"/>
        <v>#VALUE!</v>
      </c>
      <c r="AE788" s="87" t="e">
        <f t="shared" si="270"/>
        <v>#VALUE!</v>
      </c>
      <c r="AF788" s="87" t="e">
        <f t="shared" si="271"/>
        <v>#VALUE!</v>
      </c>
      <c r="AG788" s="67" t="e">
        <f t="shared" si="272"/>
        <v>#VALUE!</v>
      </c>
      <c r="AH788" s="87" t="e">
        <f t="shared" si="273"/>
        <v>#VALUE!</v>
      </c>
      <c r="AI788" s="87" t="e">
        <f t="shared" si="274"/>
        <v>#VALUE!</v>
      </c>
      <c r="AJ788" s="87" t="e">
        <f t="shared" si="275"/>
        <v>#VALUE!</v>
      </c>
      <c r="AK788" s="144" t="e">
        <f t="shared" si="276"/>
        <v>#VALUE!</v>
      </c>
      <c r="AL788" s="144" t="e">
        <f t="shared" si="277"/>
        <v>#VALUE!</v>
      </c>
    </row>
    <row r="789" spans="1:38" s="77" customFormat="1" x14ac:dyDescent="0.2">
      <c r="A789" s="14"/>
      <c r="B789" s="64"/>
      <c r="C789" s="64"/>
      <c r="D789" s="152"/>
      <c r="E789" s="152"/>
      <c r="F789" s="152"/>
      <c r="G789" s="152"/>
      <c r="H789" s="152"/>
      <c r="I789" s="152"/>
      <c r="J789" s="152"/>
      <c r="K789" s="152"/>
      <c r="L789" s="152"/>
      <c r="M789" s="152"/>
      <c r="N789" s="152"/>
      <c r="O789" s="152"/>
      <c r="P789" s="152"/>
      <c r="Q789" s="152"/>
      <c r="R789" s="152"/>
      <c r="S789" s="66" t="str">
        <f t="shared" si="258"/>
        <v/>
      </c>
      <c r="T789" s="66" t="str">
        <f t="shared" si="259"/>
        <v/>
      </c>
      <c r="U789" s="66" t="str">
        <f t="shared" si="260"/>
        <v/>
      </c>
      <c r="V789" s="66" t="str">
        <f t="shared" si="261"/>
        <v/>
      </c>
      <c r="W789" s="66" t="str">
        <f t="shared" si="262"/>
        <v/>
      </c>
      <c r="X789" s="66" t="str">
        <f t="shared" si="263"/>
        <v/>
      </c>
      <c r="Y789" s="66">
        <f t="shared" si="264"/>
        <v>0</v>
      </c>
      <c r="Z789" s="66">
        <f t="shared" si="265"/>
        <v>0</v>
      </c>
      <c r="AA789" s="66" t="e">
        <f t="shared" si="266"/>
        <v>#VALUE!</v>
      </c>
      <c r="AB789" s="67" t="e">
        <f t="shared" si="267"/>
        <v>#VALUE!</v>
      </c>
      <c r="AC789" s="87" t="e">
        <f t="shared" si="268"/>
        <v>#VALUE!</v>
      </c>
      <c r="AD789" s="87" t="e">
        <f t="shared" si="269"/>
        <v>#VALUE!</v>
      </c>
      <c r="AE789" s="87" t="e">
        <f t="shared" si="270"/>
        <v>#VALUE!</v>
      </c>
      <c r="AF789" s="87" t="e">
        <f t="shared" si="271"/>
        <v>#VALUE!</v>
      </c>
      <c r="AG789" s="67" t="e">
        <f t="shared" si="272"/>
        <v>#VALUE!</v>
      </c>
      <c r="AH789" s="87" t="e">
        <f t="shared" si="273"/>
        <v>#VALUE!</v>
      </c>
      <c r="AI789" s="87" t="e">
        <f t="shared" si="274"/>
        <v>#VALUE!</v>
      </c>
      <c r="AJ789" s="87" t="e">
        <f t="shared" si="275"/>
        <v>#VALUE!</v>
      </c>
      <c r="AK789" s="144" t="e">
        <f t="shared" si="276"/>
        <v>#VALUE!</v>
      </c>
      <c r="AL789" s="144" t="e">
        <f t="shared" si="277"/>
        <v>#VALUE!</v>
      </c>
    </row>
    <row r="790" spans="1:38" s="77" customFormat="1" x14ac:dyDescent="0.2">
      <c r="A790" s="14"/>
      <c r="B790" s="64"/>
      <c r="C790" s="64"/>
      <c r="D790" s="152"/>
      <c r="E790" s="152"/>
      <c r="F790" s="152"/>
      <c r="G790" s="152"/>
      <c r="H790" s="152"/>
      <c r="I790" s="152"/>
      <c r="J790" s="152"/>
      <c r="K790" s="152"/>
      <c r="L790" s="152"/>
      <c r="M790" s="152"/>
      <c r="N790" s="152"/>
      <c r="O790" s="152"/>
      <c r="P790" s="152"/>
      <c r="Q790" s="152"/>
      <c r="R790" s="152"/>
      <c r="S790" s="66" t="str">
        <f t="shared" si="258"/>
        <v/>
      </c>
      <c r="T790" s="66" t="str">
        <f t="shared" si="259"/>
        <v/>
      </c>
      <c r="U790" s="66" t="str">
        <f t="shared" si="260"/>
        <v/>
      </c>
      <c r="V790" s="66" t="str">
        <f t="shared" si="261"/>
        <v/>
      </c>
      <c r="W790" s="66" t="str">
        <f t="shared" si="262"/>
        <v/>
      </c>
      <c r="X790" s="66" t="str">
        <f t="shared" si="263"/>
        <v/>
      </c>
      <c r="Y790" s="66">
        <f t="shared" si="264"/>
        <v>0</v>
      </c>
      <c r="Z790" s="66">
        <f t="shared" si="265"/>
        <v>0</v>
      </c>
      <c r="AA790" s="66" t="e">
        <f t="shared" si="266"/>
        <v>#VALUE!</v>
      </c>
      <c r="AB790" s="67" t="e">
        <f t="shared" si="267"/>
        <v>#VALUE!</v>
      </c>
      <c r="AC790" s="87" t="e">
        <f t="shared" si="268"/>
        <v>#VALUE!</v>
      </c>
      <c r="AD790" s="87" t="e">
        <f t="shared" si="269"/>
        <v>#VALUE!</v>
      </c>
      <c r="AE790" s="87" t="e">
        <f t="shared" si="270"/>
        <v>#VALUE!</v>
      </c>
      <c r="AF790" s="87" t="e">
        <f t="shared" si="271"/>
        <v>#VALUE!</v>
      </c>
      <c r="AG790" s="67" t="e">
        <f t="shared" si="272"/>
        <v>#VALUE!</v>
      </c>
      <c r="AH790" s="87" t="e">
        <f t="shared" si="273"/>
        <v>#VALUE!</v>
      </c>
      <c r="AI790" s="87" t="e">
        <f t="shared" si="274"/>
        <v>#VALUE!</v>
      </c>
      <c r="AJ790" s="87" t="e">
        <f t="shared" si="275"/>
        <v>#VALUE!</v>
      </c>
      <c r="AK790" s="144" t="e">
        <f t="shared" si="276"/>
        <v>#VALUE!</v>
      </c>
      <c r="AL790" s="144" t="e">
        <f t="shared" si="277"/>
        <v>#VALUE!</v>
      </c>
    </row>
    <row r="791" spans="1:38" s="77" customFormat="1" x14ac:dyDescent="0.2">
      <c r="A791" s="14"/>
      <c r="B791" s="64"/>
      <c r="C791" s="64"/>
      <c r="D791" s="152"/>
      <c r="E791" s="152"/>
      <c r="F791" s="152"/>
      <c r="G791" s="152"/>
      <c r="H791" s="152"/>
      <c r="I791" s="152"/>
      <c r="J791" s="152"/>
      <c r="K791" s="152"/>
      <c r="L791" s="152"/>
      <c r="M791" s="152"/>
      <c r="N791" s="152"/>
      <c r="O791" s="152"/>
      <c r="P791" s="152"/>
      <c r="Q791" s="152"/>
      <c r="R791" s="152"/>
      <c r="S791" s="66" t="str">
        <f t="shared" si="258"/>
        <v/>
      </c>
      <c r="T791" s="66" t="str">
        <f t="shared" si="259"/>
        <v/>
      </c>
      <c r="U791" s="66" t="str">
        <f t="shared" si="260"/>
        <v/>
      </c>
      <c r="V791" s="66" t="str">
        <f t="shared" si="261"/>
        <v/>
      </c>
      <c r="W791" s="66" t="str">
        <f t="shared" si="262"/>
        <v/>
      </c>
      <c r="X791" s="66" t="str">
        <f t="shared" si="263"/>
        <v/>
      </c>
      <c r="Y791" s="66">
        <f t="shared" si="264"/>
        <v>0</v>
      </c>
      <c r="Z791" s="66">
        <f t="shared" si="265"/>
        <v>0</v>
      </c>
      <c r="AA791" s="66" t="e">
        <f t="shared" si="266"/>
        <v>#VALUE!</v>
      </c>
      <c r="AB791" s="67" t="e">
        <f t="shared" si="267"/>
        <v>#VALUE!</v>
      </c>
      <c r="AC791" s="87" t="e">
        <f t="shared" si="268"/>
        <v>#VALUE!</v>
      </c>
      <c r="AD791" s="87" t="e">
        <f t="shared" si="269"/>
        <v>#VALUE!</v>
      </c>
      <c r="AE791" s="87" t="e">
        <f t="shared" si="270"/>
        <v>#VALUE!</v>
      </c>
      <c r="AF791" s="87" t="e">
        <f t="shared" si="271"/>
        <v>#VALUE!</v>
      </c>
      <c r="AG791" s="67" t="e">
        <f t="shared" si="272"/>
        <v>#VALUE!</v>
      </c>
      <c r="AH791" s="87" t="e">
        <f t="shared" si="273"/>
        <v>#VALUE!</v>
      </c>
      <c r="AI791" s="87" t="e">
        <f t="shared" si="274"/>
        <v>#VALUE!</v>
      </c>
      <c r="AJ791" s="87" t="e">
        <f t="shared" si="275"/>
        <v>#VALUE!</v>
      </c>
      <c r="AK791" s="144" t="e">
        <f t="shared" si="276"/>
        <v>#VALUE!</v>
      </c>
      <c r="AL791" s="144" t="e">
        <f t="shared" si="277"/>
        <v>#VALUE!</v>
      </c>
    </row>
    <row r="792" spans="1:38" s="77" customFormat="1" x14ac:dyDescent="0.2">
      <c r="A792" s="14"/>
      <c r="B792" s="64"/>
      <c r="C792" s="64"/>
      <c r="D792" s="152"/>
      <c r="E792" s="152"/>
      <c r="F792" s="152"/>
      <c r="G792" s="152"/>
      <c r="H792" s="152"/>
      <c r="I792" s="152"/>
      <c r="J792" s="152"/>
      <c r="K792" s="152"/>
      <c r="L792" s="152"/>
      <c r="M792" s="152"/>
      <c r="N792" s="152"/>
      <c r="O792" s="152"/>
      <c r="P792" s="152"/>
      <c r="Q792" s="152"/>
      <c r="R792" s="152"/>
      <c r="S792" s="66" t="str">
        <f t="shared" si="258"/>
        <v/>
      </c>
      <c r="T792" s="66" t="str">
        <f t="shared" si="259"/>
        <v/>
      </c>
      <c r="U792" s="66" t="str">
        <f t="shared" si="260"/>
        <v/>
      </c>
      <c r="V792" s="66" t="str">
        <f t="shared" si="261"/>
        <v/>
      </c>
      <c r="W792" s="66" t="str">
        <f t="shared" si="262"/>
        <v/>
      </c>
      <c r="X792" s="66" t="str">
        <f t="shared" si="263"/>
        <v/>
      </c>
      <c r="Y792" s="66">
        <f t="shared" si="264"/>
        <v>0</v>
      </c>
      <c r="Z792" s="66">
        <f t="shared" si="265"/>
        <v>0</v>
      </c>
      <c r="AA792" s="66" t="e">
        <f t="shared" si="266"/>
        <v>#VALUE!</v>
      </c>
      <c r="AB792" s="67" t="e">
        <f t="shared" si="267"/>
        <v>#VALUE!</v>
      </c>
      <c r="AC792" s="87" t="e">
        <f t="shared" si="268"/>
        <v>#VALUE!</v>
      </c>
      <c r="AD792" s="87" t="e">
        <f t="shared" si="269"/>
        <v>#VALUE!</v>
      </c>
      <c r="AE792" s="87" t="e">
        <f t="shared" si="270"/>
        <v>#VALUE!</v>
      </c>
      <c r="AF792" s="87" t="e">
        <f t="shared" si="271"/>
        <v>#VALUE!</v>
      </c>
      <c r="AG792" s="67" t="e">
        <f t="shared" si="272"/>
        <v>#VALUE!</v>
      </c>
      <c r="AH792" s="87" t="e">
        <f t="shared" si="273"/>
        <v>#VALUE!</v>
      </c>
      <c r="AI792" s="87" t="e">
        <f t="shared" si="274"/>
        <v>#VALUE!</v>
      </c>
      <c r="AJ792" s="87" t="e">
        <f t="shared" si="275"/>
        <v>#VALUE!</v>
      </c>
      <c r="AK792" s="144" t="e">
        <f t="shared" si="276"/>
        <v>#VALUE!</v>
      </c>
      <c r="AL792" s="144" t="e">
        <f t="shared" si="277"/>
        <v>#VALUE!</v>
      </c>
    </row>
    <row r="793" spans="1:38" s="77" customFormat="1" x14ac:dyDescent="0.2">
      <c r="A793" s="14"/>
      <c r="B793" s="64"/>
      <c r="C793" s="64"/>
      <c r="D793" s="152"/>
      <c r="E793" s="152"/>
      <c r="F793" s="152"/>
      <c r="G793" s="152"/>
      <c r="H793" s="152"/>
      <c r="I793" s="152"/>
      <c r="J793" s="152"/>
      <c r="K793" s="152"/>
      <c r="L793" s="152"/>
      <c r="M793" s="152"/>
      <c r="N793" s="152"/>
      <c r="O793" s="152"/>
      <c r="P793" s="152"/>
      <c r="Q793" s="152"/>
      <c r="R793" s="152"/>
      <c r="S793" s="66" t="str">
        <f t="shared" si="258"/>
        <v/>
      </c>
      <c r="T793" s="66" t="str">
        <f t="shared" si="259"/>
        <v/>
      </c>
      <c r="U793" s="66" t="str">
        <f t="shared" si="260"/>
        <v/>
      </c>
      <c r="V793" s="66" t="str">
        <f t="shared" si="261"/>
        <v/>
      </c>
      <c r="W793" s="66" t="str">
        <f t="shared" si="262"/>
        <v/>
      </c>
      <c r="X793" s="66" t="str">
        <f t="shared" si="263"/>
        <v/>
      </c>
      <c r="Y793" s="66">
        <f t="shared" si="264"/>
        <v>0</v>
      </c>
      <c r="Z793" s="66">
        <f t="shared" si="265"/>
        <v>0</v>
      </c>
      <c r="AA793" s="66" t="e">
        <f t="shared" si="266"/>
        <v>#VALUE!</v>
      </c>
      <c r="AB793" s="67" t="e">
        <f t="shared" si="267"/>
        <v>#VALUE!</v>
      </c>
      <c r="AC793" s="87" t="e">
        <f t="shared" si="268"/>
        <v>#VALUE!</v>
      </c>
      <c r="AD793" s="87" t="e">
        <f t="shared" si="269"/>
        <v>#VALUE!</v>
      </c>
      <c r="AE793" s="87" t="e">
        <f t="shared" si="270"/>
        <v>#VALUE!</v>
      </c>
      <c r="AF793" s="87" t="e">
        <f t="shared" si="271"/>
        <v>#VALUE!</v>
      </c>
      <c r="AG793" s="67" t="e">
        <f t="shared" si="272"/>
        <v>#VALUE!</v>
      </c>
      <c r="AH793" s="87" t="e">
        <f t="shared" si="273"/>
        <v>#VALUE!</v>
      </c>
      <c r="AI793" s="87" t="e">
        <f t="shared" si="274"/>
        <v>#VALUE!</v>
      </c>
      <c r="AJ793" s="87" t="e">
        <f t="shared" si="275"/>
        <v>#VALUE!</v>
      </c>
      <c r="AK793" s="144" t="e">
        <f t="shared" si="276"/>
        <v>#VALUE!</v>
      </c>
      <c r="AL793" s="144" t="e">
        <f t="shared" si="277"/>
        <v>#VALUE!</v>
      </c>
    </row>
    <row r="794" spans="1:38" s="77" customFormat="1" x14ac:dyDescent="0.2">
      <c r="A794" s="14"/>
      <c r="B794" s="64"/>
      <c r="C794" s="64"/>
      <c r="D794" s="152"/>
      <c r="E794" s="152"/>
      <c r="F794" s="152"/>
      <c r="G794" s="152"/>
      <c r="H794" s="152"/>
      <c r="I794" s="152"/>
      <c r="J794" s="152"/>
      <c r="K794" s="152"/>
      <c r="L794" s="152"/>
      <c r="M794" s="152"/>
      <c r="N794" s="152"/>
      <c r="O794" s="152"/>
      <c r="P794" s="152"/>
      <c r="Q794" s="152"/>
      <c r="R794" s="152"/>
      <c r="S794" s="66" t="str">
        <f t="shared" si="258"/>
        <v/>
      </c>
      <c r="T794" s="66" t="str">
        <f t="shared" si="259"/>
        <v/>
      </c>
      <c r="U794" s="66" t="str">
        <f t="shared" si="260"/>
        <v/>
      </c>
      <c r="V794" s="66" t="str">
        <f t="shared" si="261"/>
        <v/>
      </c>
      <c r="W794" s="66" t="str">
        <f t="shared" si="262"/>
        <v/>
      </c>
      <c r="X794" s="66" t="str">
        <f t="shared" si="263"/>
        <v/>
      </c>
      <c r="Y794" s="66">
        <f t="shared" si="264"/>
        <v>0</v>
      </c>
      <c r="Z794" s="66">
        <f t="shared" si="265"/>
        <v>0</v>
      </c>
      <c r="AA794" s="66" t="e">
        <f t="shared" si="266"/>
        <v>#VALUE!</v>
      </c>
      <c r="AB794" s="67" t="e">
        <f t="shared" si="267"/>
        <v>#VALUE!</v>
      </c>
      <c r="AC794" s="87" t="e">
        <f t="shared" si="268"/>
        <v>#VALUE!</v>
      </c>
      <c r="AD794" s="87" t="e">
        <f t="shared" si="269"/>
        <v>#VALUE!</v>
      </c>
      <c r="AE794" s="87" t="e">
        <f t="shared" si="270"/>
        <v>#VALUE!</v>
      </c>
      <c r="AF794" s="87" t="e">
        <f t="shared" si="271"/>
        <v>#VALUE!</v>
      </c>
      <c r="AG794" s="67" t="e">
        <f t="shared" si="272"/>
        <v>#VALUE!</v>
      </c>
      <c r="AH794" s="87" t="e">
        <f t="shared" si="273"/>
        <v>#VALUE!</v>
      </c>
      <c r="AI794" s="87" t="e">
        <f t="shared" si="274"/>
        <v>#VALUE!</v>
      </c>
      <c r="AJ794" s="87" t="e">
        <f t="shared" si="275"/>
        <v>#VALUE!</v>
      </c>
      <c r="AK794" s="144" t="e">
        <f t="shared" si="276"/>
        <v>#VALUE!</v>
      </c>
      <c r="AL794" s="144" t="e">
        <f t="shared" si="277"/>
        <v>#VALUE!</v>
      </c>
    </row>
    <row r="795" spans="1:38" s="77" customFormat="1" x14ac:dyDescent="0.2">
      <c r="A795" s="14"/>
      <c r="B795" s="64"/>
      <c r="C795" s="64"/>
      <c r="D795" s="152"/>
      <c r="E795" s="152"/>
      <c r="F795" s="152"/>
      <c r="G795" s="152"/>
      <c r="H795" s="152"/>
      <c r="I795" s="152"/>
      <c r="J795" s="152"/>
      <c r="K795" s="152"/>
      <c r="L795" s="152"/>
      <c r="M795" s="152"/>
      <c r="N795" s="152"/>
      <c r="O795" s="152"/>
      <c r="P795" s="152"/>
      <c r="Q795" s="152"/>
      <c r="R795" s="152"/>
      <c r="S795" s="66" t="str">
        <f t="shared" si="258"/>
        <v/>
      </c>
      <c r="T795" s="66" t="str">
        <f t="shared" si="259"/>
        <v/>
      </c>
      <c r="U795" s="66" t="str">
        <f t="shared" si="260"/>
        <v/>
      </c>
      <c r="V795" s="66" t="str">
        <f t="shared" si="261"/>
        <v/>
      </c>
      <c r="W795" s="66" t="str">
        <f t="shared" si="262"/>
        <v/>
      </c>
      <c r="X795" s="66" t="str">
        <f t="shared" si="263"/>
        <v/>
      </c>
      <c r="Y795" s="66">
        <f t="shared" si="264"/>
        <v>0</v>
      </c>
      <c r="Z795" s="66">
        <f t="shared" si="265"/>
        <v>0</v>
      </c>
      <c r="AA795" s="66" t="e">
        <f t="shared" si="266"/>
        <v>#VALUE!</v>
      </c>
      <c r="AB795" s="67" t="e">
        <f t="shared" si="267"/>
        <v>#VALUE!</v>
      </c>
      <c r="AC795" s="87" t="e">
        <f t="shared" si="268"/>
        <v>#VALUE!</v>
      </c>
      <c r="AD795" s="87" t="e">
        <f t="shared" si="269"/>
        <v>#VALUE!</v>
      </c>
      <c r="AE795" s="87" t="e">
        <f t="shared" si="270"/>
        <v>#VALUE!</v>
      </c>
      <c r="AF795" s="87" t="e">
        <f t="shared" si="271"/>
        <v>#VALUE!</v>
      </c>
      <c r="AG795" s="67" t="e">
        <f t="shared" si="272"/>
        <v>#VALUE!</v>
      </c>
      <c r="AH795" s="87" t="e">
        <f t="shared" si="273"/>
        <v>#VALUE!</v>
      </c>
      <c r="AI795" s="87" t="e">
        <f t="shared" si="274"/>
        <v>#VALUE!</v>
      </c>
      <c r="AJ795" s="87" t="e">
        <f t="shared" si="275"/>
        <v>#VALUE!</v>
      </c>
      <c r="AK795" s="144" t="e">
        <f t="shared" si="276"/>
        <v>#VALUE!</v>
      </c>
      <c r="AL795" s="144" t="e">
        <f t="shared" si="277"/>
        <v>#VALUE!</v>
      </c>
    </row>
    <row r="796" spans="1:38" s="77" customFormat="1" x14ac:dyDescent="0.2">
      <c r="A796" s="14"/>
      <c r="B796" s="64"/>
      <c r="C796" s="64"/>
      <c r="D796" s="152"/>
      <c r="E796" s="152"/>
      <c r="F796" s="152"/>
      <c r="G796" s="152"/>
      <c r="H796" s="152"/>
      <c r="I796" s="152"/>
      <c r="J796" s="152"/>
      <c r="K796" s="152"/>
      <c r="L796" s="152"/>
      <c r="M796" s="152"/>
      <c r="N796" s="152"/>
      <c r="O796" s="152"/>
      <c r="P796" s="152"/>
      <c r="Q796" s="152"/>
      <c r="R796" s="152"/>
      <c r="S796" s="66" t="str">
        <f t="shared" si="258"/>
        <v/>
      </c>
      <c r="T796" s="66" t="str">
        <f t="shared" si="259"/>
        <v/>
      </c>
      <c r="U796" s="66" t="str">
        <f t="shared" si="260"/>
        <v/>
      </c>
      <c r="V796" s="66" t="str">
        <f t="shared" si="261"/>
        <v/>
      </c>
      <c r="W796" s="66" t="str">
        <f t="shared" si="262"/>
        <v/>
      </c>
      <c r="X796" s="66" t="str">
        <f t="shared" si="263"/>
        <v/>
      </c>
      <c r="Y796" s="66">
        <f t="shared" si="264"/>
        <v>0</v>
      </c>
      <c r="Z796" s="66">
        <f t="shared" si="265"/>
        <v>0</v>
      </c>
      <c r="AA796" s="66" t="e">
        <f t="shared" si="266"/>
        <v>#VALUE!</v>
      </c>
      <c r="AB796" s="67" t="e">
        <f t="shared" si="267"/>
        <v>#VALUE!</v>
      </c>
      <c r="AC796" s="87" t="e">
        <f t="shared" si="268"/>
        <v>#VALUE!</v>
      </c>
      <c r="AD796" s="87" t="e">
        <f t="shared" si="269"/>
        <v>#VALUE!</v>
      </c>
      <c r="AE796" s="87" t="e">
        <f t="shared" si="270"/>
        <v>#VALUE!</v>
      </c>
      <c r="AF796" s="87" t="e">
        <f t="shared" si="271"/>
        <v>#VALUE!</v>
      </c>
      <c r="AG796" s="67" t="e">
        <f t="shared" si="272"/>
        <v>#VALUE!</v>
      </c>
      <c r="AH796" s="87" t="e">
        <f t="shared" si="273"/>
        <v>#VALUE!</v>
      </c>
      <c r="AI796" s="87" t="e">
        <f t="shared" si="274"/>
        <v>#VALUE!</v>
      </c>
      <c r="AJ796" s="87" t="e">
        <f t="shared" si="275"/>
        <v>#VALUE!</v>
      </c>
      <c r="AK796" s="144" t="e">
        <f t="shared" si="276"/>
        <v>#VALUE!</v>
      </c>
      <c r="AL796" s="144" t="e">
        <f t="shared" si="277"/>
        <v>#VALUE!</v>
      </c>
    </row>
    <row r="797" spans="1:38" s="77" customFormat="1" x14ac:dyDescent="0.2">
      <c r="A797" s="14"/>
      <c r="B797" s="64"/>
      <c r="C797" s="64"/>
      <c r="D797" s="152"/>
      <c r="E797" s="152"/>
      <c r="F797" s="152"/>
      <c r="G797" s="152"/>
      <c r="H797" s="152"/>
      <c r="I797" s="152"/>
      <c r="J797" s="152"/>
      <c r="K797" s="152"/>
      <c r="L797" s="152"/>
      <c r="M797" s="152"/>
      <c r="N797" s="152"/>
      <c r="O797" s="152"/>
      <c r="P797" s="152"/>
      <c r="Q797" s="152"/>
      <c r="R797" s="152"/>
      <c r="S797" s="66" t="str">
        <f t="shared" si="258"/>
        <v/>
      </c>
      <c r="T797" s="66" t="str">
        <f t="shared" si="259"/>
        <v/>
      </c>
      <c r="U797" s="66" t="str">
        <f t="shared" si="260"/>
        <v/>
      </c>
      <c r="V797" s="66" t="str">
        <f t="shared" si="261"/>
        <v/>
      </c>
      <c r="W797" s="66" t="str">
        <f t="shared" si="262"/>
        <v/>
      </c>
      <c r="X797" s="66" t="str">
        <f t="shared" si="263"/>
        <v/>
      </c>
      <c r="Y797" s="66">
        <f t="shared" si="264"/>
        <v>0</v>
      </c>
      <c r="Z797" s="66">
        <f t="shared" si="265"/>
        <v>0</v>
      </c>
      <c r="AA797" s="66" t="e">
        <f t="shared" si="266"/>
        <v>#VALUE!</v>
      </c>
      <c r="AB797" s="67" t="e">
        <f t="shared" si="267"/>
        <v>#VALUE!</v>
      </c>
      <c r="AC797" s="87" t="e">
        <f t="shared" si="268"/>
        <v>#VALUE!</v>
      </c>
      <c r="AD797" s="87" t="e">
        <f t="shared" si="269"/>
        <v>#VALUE!</v>
      </c>
      <c r="AE797" s="87" t="e">
        <f t="shared" si="270"/>
        <v>#VALUE!</v>
      </c>
      <c r="AF797" s="87" t="e">
        <f t="shared" si="271"/>
        <v>#VALUE!</v>
      </c>
      <c r="AG797" s="67" t="e">
        <f t="shared" si="272"/>
        <v>#VALUE!</v>
      </c>
      <c r="AH797" s="87" t="e">
        <f t="shared" si="273"/>
        <v>#VALUE!</v>
      </c>
      <c r="AI797" s="87" t="e">
        <f t="shared" si="274"/>
        <v>#VALUE!</v>
      </c>
      <c r="AJ797" s="87" t="e">
        <f t="shared" si="275"/>
        <v>#VALUE!</v>
      </c>
      <c r="AK797" s="144" t="e">
        <f t="shared" si="276"/>
        <v>#VALUE!</v>
      </c>
      <c r="AL797" s="144" t="e">
        <f t="shared" si="277"/>
        <v>#VALUE!</v>
      </c>
    </row>
    <row r="798" spans="1:38" s="77" customFormat="1" x14ac:dyDescent="0.2">
      <c r="A798" s="14"/>
      <c r="B798" s="64"/>
      <c r="C798" s="64"/>
      <c r="D798" s="152"/>
      <c r="E798" s="152"/>
      <c r="F798" s="152"/>
      <c r="G798" s="152"/>
      <c r="H798" s="152"/>
      <c r="I798" s="152"/>
      <c r="J798" s="152"/>
      <c r="K798" s="152"/>
      <c r="L798" s="152"/>
      <c r="M798" s="152"/>
      <c r="N798" s="152"/>
      <c r="O798" s="152"/>
      <c r="P798" s="152"/>
      <c r="Q798" s="152"/>
      <c r="R798" s="152"/>
      <c r="S798" s="66" t="str">
        <f t="shared" si="258"/>
        <v/>
      </c>
      <c r="T798" s="66" t="str">
        <f t="shared" si="259"/>
        <v/>
      </c>
      <c r="U798" s="66" t="str">
        <f t="shared" si="260"/>
        <v/>
      </c>
      <c r="V798" s="66" t="str">
        <f t="shared" si="261"/>
        <v/>
      </c>
      <c r="W798" s="66" t="str">
        <f t="shared" si="262"/>
        <v/>
      </c>
      <c r="X798" s="66" t="str">
        <f t="shared" si="263"/>
        <v/>
      </c>
      <c r="Y798" s="66">
        <f t="shared" si="264"/>
        <v>0</v>
      </c>
      <c r="Z798" s="66">
        <f t="shared" si="265"/>
        <v>0</v>
      </c>
      <c r="AA798" s="66" t="e">
        <f t="shared" si="266"/>
        <v>#VALUE!</v>
      </c>
      <c r="AB798" s="67" t="e">
        <f t="shared" si="267"/>
        <v>#VALUE!</v>
      </c>
      <c r="AC798" s="87" t="e">
        <f t="shared" si="268"/>
        <v>#VALUE!</v>
      </c>
      <c r="AD798" s="87" t="e">
        <f t="shared" si="269"/>
        <v>#VALUE!</v>
      </c>
      <c r="AE798" s="87" t="e">
        <f t="shared" si="270"/>
        <v>#VALUE!</v>
      </c>
      <c r="AF798" s="87" t="e">
        <f t="shared" si="271"/>
        <v>#VALUE!</v>
      </c>
      <c r="AG798" s="67" t="e">
        <f t="shared" si="272"/>
        <v>#VALUE!</v>
      </c>
      <c r="AH798" s="87" t="e">
        <f t="shared" si="273"/>
        <v>#VALUE!</v>
      </c>
      <c r="AI798" s="87" t="e">
        <f t="shared" si="274"/>
        <v>#VALUE!</v>
      </c>
      <c r="AJ798" s="87" t="e">
        <f t="shared" si="275"/>
        <v>#VALUE!</v>
      </c>
      <c r="AK798" s="144" t="e">
        <f t="shared" si="276"/>
        <v>#VALUE!</v>
      </c>
      <c r="AL798" s="144" t="e">
        <f t="shared" si="277"/>
        <v>#VALUE!</v>
      </c>
    </row>
    <row r="799" spans="1:38" s="77" customFormat="1" x14ac:dyDescent="0.2">
      <c r="A799" s="14"/>
      <c r="B799" s="64"/>
      <c r="C799" s="64"/>
      <c r="D799" s="152"/>
      <c r="E799" s="152"/>
      <c r="F799" s="152"/>
      <c r="G799" s="152"/>
      <c r="H799" s="152"/>
      <c r="I799" s="152"/>
      <c r="J799" s="152"/>
      <c r="K799" s="152"/>
      <c r="L799" s="152"/>
      <c r="M799" s="152"/>
      <c r="N799" s="152"/>
      <c r="O799" s="152"/>
      <c r="P799" s="152"/>
      <c r="Q799" s="152"/>
      <c r="R799" s="152"/>
      <c r="S799" s="66" t="str">
        <f t="shared" si="258"/>
        <v/>
      </c>
      <c r="T799" s="66" t="str">
        <f t="shared" si="259"/>
        <v/>
      </c>
      <c r="U799" s="66" t="str">
        <f t="shared" si="260"/>
        <v/>
      </c>
      <c r="V799" s="66" t="str">
        <f t="shared" si="261"/>
        <v/>
      </c>
      <c r="W799" s="66" t="str">
        <f t="shared" si="262"/>
        <v/>
      </c>
      <c r="X799" s="66" t="str">
        <f t="shared" si="263"/>
        <v/>
      </c>
      <c r="Y799" s="66">
        <f t="shared" si="264"/>
        <v>0</v>
      </c>
      <c r="Z799" s="66">
        <f t="shared" si="265"/>
        <v>0</v>
      </c>
      <c r="AA799" s="66" t="e">
        <f t="shared" si="266"/>
        <v>#VALUE!</v>
      </c>
      <c r="AB799" s="67" t="e">
        <f t="shared" si="267"/>
        <v>#VALUE!</v>
      </c>
      <c r="AC799" s="87" t="e">
        <f t="shared" si="268"/>
        <v>#VALUE!</v>
      </c>
      <c r="AD799" s="87" t="e">
        <f t="shared" si="269"/>
        <v>#VALUE!</v>
      </c>
      <c r="AE799" s="87" t="e">
        <f t="shared" si="270"/>
        <v>#VALUE!</v>
      </c>
      <c r="AF799" s="87" t="e">
        <f t="shared" si="271"/>
        <v>#VALUE!</v>
      </c>
      <c r="AG799" s="67" t="e">
        <f t="shared" si="272"/>
        <v>#VALUE!</v>
      </c>
      <c r="AH799" s="87" t="e">
        <f t="shared" si="273"/>
        <v>#VALUE!</v>
      </c>
      <c r="AI799" s="87" t="e">
        <f t="shared" si="274"/>
        <v>#VALUE!</v>
      </c>
      <c r="AJ799" s="87" t="e">
        <f t="shared" si="275"/>
        <v>#VALUE!</v>
      </c>
      <c r="AK799" s="144" t="e">
        <f t="shared" si="276"/>
        <v>#VALUE!</v>
      </c>
      <c r="AL799" s="144" t="e">
        <f t="shared" si="277"/>
        <v>#VALUE!</v>
      </c>
    </row>
    <row r="800" spans="1:38" s="77" customFormat="1" x14ac:dyDescent="0.2">
      <c r="A800" s="14"/>
      <c r="B800" s="64"/>
      <c r="C800" s="64"/>
      <c r="D800" s="152"/>
      <c r="E800" s="152"/>
      <c r="F800" s="152"/>
      <c r="G800" s="152"/>
      <c r="H800" s="152"/>
      <c r="I800" s="152"/>
      <c r="J800" s="152"/>
      <c r="K800" s="152"/>
      <c r="L800" s="152"/>
      <c r="M800" s="152"/>
      <c r="N800" s="152"/>
      <c r="O800" s="152"/>
      <c r="P800" s="152"/>
      <c r="Q800" s="152"/>
      <c r="R800" s="152"/>
      <c r="S800" s="66" t="str">
        <f t="shared" si="258"/>
        <v/>
      </c>
      <c r="T800" s="66" t="str">
        <f t="shared" si="259"/>
        <v/>
      </c>
      <c r="U800" s="66" t="str">
        <f t="shared" si="260"/>
        <v/>
      </c>
      <c r="V800" s="66" t="str">
        <f t="shared" si="261"/>
        <v/>
      </c>
      <c r="W800" s="66" t="str">
        <f t="shared" si="262"/>
        <v/>
      </c>
      <c r="X800" s="66" t="str">
        <f t="shared" si="263"/>
        <v/>
      </c>
      <c r="Y800" s="66">
        <f t="shared" si="264"/>
        <v>0</v>
      </c>
      <c r="Z800" s="66">
        <f t="shared" si="265"/>
        <v>0</v>
      </c>
      <c r="AA800" s="66" t="e">
        <f t="shared" si="266"/>
        <v>#VALUE!</v>
      </c>
      <c r="AB800" s="67" t="e">
        <f t="shared" si="267"/>
        <v>#VALUE!</v>
      </c>
      <c r="AC800" s="87" t="e">
        <f t="shared" si="268"/>
        <v>#VALUE!</v>
      </c>
      <c r="AD800" s="87" t="e">
        <f t="shared" si="269"/>
        <v>#VALUE!</v>
      </c>
      <c r="AE800" s="87" t="e">
        <f t="shared" si="270"/>
        <v>#VALUE!</v>
      </c>
      <c r="AF800" s="87" t="e">
        <f t="shared" si="271"/>
        <v>#VALUE!</v>
      </c>
      <c r="AG800" s="67" t="e">
        <f t="shared" si="272"/>
        <v>#VALUE!</v>
      </c>
      <c r="AH800" s="87" t="e">
        <f t="shared" si="273"/>
        <v>#VALUE!</v>
      </c>
      <c r="AI800" s="87" t="e">
        <f t="shared" si="274"/>
        <v>#VALUE!</v>
      </c>
      <c r="AJ800" s="87" t="e">
        <f t="shared" si="275"/>
        <v>#VALUE!</v>
      </c>
      <c r="AK800" s="144" t="e">
        <f t="shared" si="276"/>
        <v>#VALUE!</v>
      </c>
      <c r="AL800" s="144" t="e">
        <f t="shared" si="277"/>
        <v>#VALUE!</v>
      </c>
    </row>
    <row r="801" spans="1:38" s="77" customFormat="1" x14ac:dyDescent="0.2">
      <c r="A801" s="14"/>
      <c r="B801" s="64"/>
      <c r="C801" s="64"/>
      <c r="D801" s="152"/>
      <c r="E801" s="152"/>
      <c r="F801" s="152"/>
      <c r="G801" s="152"/>
      <c r="H801" s="152"/>
      <c r="I801" s="152"/>
      <c r="J801" s="152"/>
      <c r="K801" s="152"/>
      <c r="L801" s="152"/>
      <c r="M801" s="152"/>
      <c r="N801" s="152"/>
      <c r="O801" s="152"/>
      <c r="P801" s="152"/>
      <c r="Q801" s="152"/>
      <c r="R801" s="152"/>
      <c r="S801" s="66" t="str">
        <f t="shared" si="258"/>
        <v/>
      </c>
      <c r="T801" s="66" t="str">
        <f t="shared" si="259"/>
        <v/>
      </c>
      <c r="U801" s="66" t="str">
        <f t="shared" si="260"/>
        <v/>
      </c>
      <c r="V801" s="66" t="str">
        <f t="shared" si="261"/>
        <v/>
      </c>
      <c r="W801" s="66" t="str">
        <f t="shared" si="262"/>
        <v/>
      </c>
      <c r="X801" s="66" t="str">
        <f t="shared" si="263"/>
        <v/>
      </c>
      <c r="Y801" s="66">
        <f t="shared" si="264"/>
        <v>0</v>
      </c>
      <c r="Z801" s="66">
        <f t="shared" si="265"/>
        <v>0</v>
      </c>
      <c r="AA801" s="66" t="e">
        <f t="shared" si="266"/>
        <v>#VALUE!</v>
      </c>
      <c r="AB801" s="67" t="e">
        <f t="shared" si="267"/>
        <v>#VALUE!</v>
      </c>
      <c r="AC801" s="87" t="e">
        <f t="shared" si="268"/>
        <v>#VALUE!</v>
      </c>
      <c r="AD801" s="87" t="e">
        <f t="shared" si="269"/>
        <v>#VALUE!</v>
      </c>
      <c r="AE801" s="87" t="e">
        <f t="shared" si="270"/>
        <v>#VALUE!</v>
      </c>
      <c r="AF801" s="87" t="e">
        <f t="shared" si="271"/>
        <v>#VALUE!</v>
      </c>
      <c r="AG801" s="67" t="e">
        <f t="shared" si="272"/>
        <v>#VALUE!</v>
      </c>
      <c r="AH801" s="87" t="e">
        <f t="shared" si="273"/>
        <v>#VALUE!</v>
      </c>
      <c r="AI801" s="87" t="e">
        <f t="shared" si="274"/>
        <v>#VALUE!</v>
      </c>
      <c r="AJ801" s="87" t="e">
        <f t="shared" si="275"/>
        <v>#VALUE!</v>
      </c>
      <c r="AK801" s="144" t="e">
        <f t="shared" si="276"/>
        <v>#VALUE!</v>
      </c>
      <c r="AL801" s="144" t="e">
        <f t="shared" si="277"/>
        <v>#VALUE!</v>
      </c>
    </row>
    <row r="802" spans="1:38" s="77" customFormat="1" x14ac:dyDescent="0.2">
      <c r="A802" s="14"/>
      <c r="B802" s="64"/>
      <c r="C802" s="64"/>
      <c r="D802" s="152"/>
      <c r="E802" s="152"/>
      <c r="F802" s="152"/>
      <c r="G802" s="152"/>
      <c r="H802" s="152"/>
      <c r="I802" s="152"/>
      <c r="J802" s="152"/>
      <c r="K802" s="152"/>
      <c r="L802" s="152"/>
      <c r="M802" s="152"/>
      <c r="N802" s="152"/>
      <c r="O802" s="152"/>
      <c r="P802" s="152"/>
      <c r="Q802" s="152"/>
      <c r="R802" s="152"/>
      <c r="S802" s="66" t="str">
        <f t="shared" si="258"/>
        <v/>
      </c>
      <c r="T802" s="66" t="str">
        <f t="shared" si="259"/>
        <v/>
      </c>
      <c r="U802" s="66" t="str">
        <f t="shared" si="260"/>
        <v/>
      </c>
      <c r="V802" s="66" t="str">
        <f t="shared" si="261"/>
        <v/>
      </c>
      <c r="W802" s="66" t="str">
        <f t="shared" si="262"/>
        <v/>
      </c>
      <c r="X802" s="66" t="str">
        <f t="shared" si="263"/>
        <v/>
      </c>
      <c r="Y802" s="66">
        <f t="shared" si="264"/>
        <v>0</v>
      </c>
      <c r="Z802" s="66">
        <f t="shared" si="265"/>
        <v>0</v>
      </c>
      <c r="AA802" s="66" t="e">
        <f t="shared" si="266"/>
        <v>#VALUE!</v>
      </c>
      <c r="AB802" s="67" t="e">
        <f t="shared" si="267"/>
        <v>#VALUE!</v>
      </c>
      <c r="AC802" s="87" t="e">
        <f t="shared" si="268"/>
        <v>#VALUE!</v>
      </c>
      <c r="AD802" s="87" t="e">
        <f t="shared" si="269"/>
        <v>#VALUE!</v>
      </c>
      <c r="AE802" s="87" t="e">
        <f t="shared" si="270"/>
        <v>#VALUE!</v>
      </c>
      <c r="AF802" s="87" t="e">
        <f t="shared" si="271"/>
        <v>#VALUE!</v>
      </c>
      <c r="AG802" s="67" t="e">
        <f t="shared" si="272"/>
        <v>#VALUE!</v>
      </c>
      <c r="AH802" s="87" t="e">
        <f t="shared" si="273"/>
        <v>#VALUE!</v>
      </c>
      <c r="AI802" s="87" t="e">
        <f t="shared" si="274"/>
        <v>#VALUE!</v>
      </c>
      <c r="AJ802" s="87" t="e">
        <f t="shared" si="275"/>
        <v>#VALUE!</v>
      </c>
      <c r="AK802" s="144" t="e">
        <f t="shared" si="276"/>
        <v>#VALUE!</v>
      </c>
      <c r="AL802" s="144" t="e">
        <f t="shared" si="277"/>
        <v>#VALUE!</v>
      </c>
    </row>
    <row r="803" spans="1:38" s="77" customFormat="1" x14ac:dyDescent="0.2">
      <c r="A803" s="14"/>
      <c r="B803" s="64"/>
      <c r="C803" s="64"/>
      <c r="D803" s="152"/>
      <c r="E803" s="152"/>
      <c r="F803" s="152"/>
      <c r="G803" s="152"/>
      <c r="H803" s="152"/>
      <c r="I803" s="152"/>
      <c r="J803" s="152"/>
      <c r="K803" s="152"/>
      <c r="L803" s="152"/>
      <c r="M803" s="152"/>
      <c r="N803" s="152"/>
      <c r="O803" s="152"/>
      <c r="P803" s="152"/>
      <c r="Q803" s="152"/>
      <c r="R803" s="152"/>
      <c r="S803" s="66" t="str">
        <f t="shared" si="258"/>
        <v/>
      </c>
      <c r="T803" s="66" t="str">
        <f t="shared" si="259"/>
        <v/>
      </c>
      <c r="U803" s="66" t="str">
        <f t="shared" si="260"/>
        <v/>
      </c>
      <c r="V803" s="66" t="str">
        <f t="shared" si="261"/>
        <v/>
      </c>
      <c r="W803" s="66" t="str">
        <f t="shared" si="262"/>
        <v/>
      </c>
      <c r="X803" s="66" t="str">
        <f t="shared" si="263"/>
        <v/>
      </c>
      <c r="Y803" s="66">
        <f t="shared" si="264"/>
        <v>0</v>
      </c>
      <c r="Z803" s="66">
        <f t="shared" si="265"/>
        <v>0</v>
      </c>
      <c r="AA803" s="66" t="e">
        <f t="shared" si="266"/>
        <v>#VALUE!</v>
      </c>
      <c r="AB803" s="67" t="e">
        <f t="shared" si="267"/>
        <v>#VALUE!</v>
      </c>
      <c r="AC803" s="87" t="e">
        <f t="shared" si="268"/>
        <v>#VALUE!</v>
      </c>
      <c r="AD803" s="87" t="e">
        <f t="shared" si="269"/>
        <v>#VALUE!</v>
      </c>
      <c r="AE803" s="87" t="e">
        <f t="shared" si="270"/>
        <v>#VALUE!</v>
      </c>
      <c r="AF803" s="87" t="e">
        <f t="shared" si="271"/>
        <v>#VALUE!</v>
      </c>
      <c r="AG803" s="67" t="e">
        <f t="shared" si="272"/>
        <v>#VALUE!</v>
      </c>
      <c r="AH803" s="87" t="e">
        <f t="shared" si="273"/>
        <v>#VALUE!</v>
      </c>
      <c r="AI803" s="87" t="e">
        <f t="shared" si="274"/>
        <v>#VALUE!</v>
      </c>
      <c r="AJ803" s="87" t="e">
        <f t="shared" si="275"/>
        <v>#VALUE!</v>
      </c>
      <c r="AK803" s="144" t="e">
        <f t="shared" si="276"/>
        <v>#VALUE!</v>
      </c>
      <c r="AL803" s="144" t="e">
        <f t="shared" si="277"/>
        <v>#VALUE!</v>
      </c>
    </row>
    <row r="804" spans="1:38" s="77" customFormat="1" x14ac:dyDescent="0.2">
      <c r="A804" s="14"/>
      <c r="B804" s="64"/>
      <c r="C804" s="64"/>
      <c r="D804" s="152"/>
      <c r="E804" s="152"/>
      <c r="F804" s="152"/>
      <c r="G804" s="152"/>
      <c r="H804" s="152"/>
      <c r="I804" s="152"/>
      <c r="J804" s="152"/>
      <c r="K804" s="152"/>
      <c r="L804" s="152"/>
      <c r="M804" s="152"/>
      <c r="N804" s="152"/>
      <c r="O804" s="152"/>
      <c r="P804" s="152"/>
      <c r="Q804" s="152"/>
      <c r="R804" s="152"/>
      <c r="S804" s="66" t="str">
        <f t="shared" si="258"/>
        <v/>
      </c>
      <c r="T804" s="66" t="str">
        <f t="shared" si="259"/>
        <v/>
      </c>
      <c r="U804" s="66" t="str">
        <f t="shared" si="260"/>
        <v/>
      </c>
      <c r="V804" s="66" t="str">
        <f t="shared" si="261"/>
        <v/>
      </c>
      <c r="W804" s="66" t="str">
        <f t="shared" si="262"/>
        <v/>
      </c>
      <c r="X804" s="66" t="str">
        <f t="shared" si="263"/>
        <v/>
      </c>
      <c r="Y804" s="66">
        <f t="shared" si="264"/>
        <v>0</v>
      </c>
      <c r="Z804" s="66">
        <f t="shared" si="265"/>
        <v>0</v>
      </c>
      <c r="AA804" s="66" t="e">
        <f t="shared" si="266"/>
        <v>#VALUE!</v>
      </c>
      <c r="AB804" s="67" t="e">
        <f t="shared" si="267"/>
        <v>#VALUE!</v>
      </c>
      <c r="AC804" s="87" t="e">
        <f t="shared" si="268"/>
        <v>#VALUE!</v>
      </c>
      <c r="AD804" s="87" t="e">
        <f t="shared" si="269"/>
        <v>#VALUE!</v>
      </c>
      <c r="AE804" s="87" t="e">
        <f t="shared" si="270"/>
        <v>#VALUE!</v>
      </c>
      <c r="AF804" s="87" t="e">
        <f t="shared" si="271"/>
        <v>#VALUE!</v>
      </c>
      <c r="AG804" s="67" t="e">
        <f t="shared" si="272"/>
        <v>#VALUE!</v>
      </c>
      <c r="AH804" s="87" t="e">
        <f t="shared" si="273"/>
        <v>#VALUE!</v>
      </c>
      <c r="AI804" s="87" t="e">
        <f t="shared" si="274"/>
        <v>#VALUE!</v>
      </c>
      <c r="AJ804" s="87" t="e">
        <f t="shared" si="275"/>
        <v>#VALUE!</v>
      </c>
      <c r="AK804" s="144" t="e">
        <f t="shared" si="276"/>
        <v>#VALUE!</v>
      </c>
      <c r="AL804" s="144" t="e">
        <f t="shared" si="277"/>
        <v>#VALUE!</v>
      </c>
    </row>
    <row r="805" spans="1:38" s="77" customFormat="1" x14ac:dyDescent="0.2">
      <c r="A805" s="14"/>
      <c r="B805" s="64"/>
      <c r="C805" s="64"/>
      <c r="D805" s="152"/>
      <c r="E805" s="152"/>
      <c r="F805" s="152"/>
      <c r="G805" s="152"/>
      <c r="H805" s="152"/>
      <c r="I805" s="152"/>
      <c r="J805" s="152"/>
      <c r="K805" s="152"/>
      <c r="L805" s="152"/>
      <c r="M805" s="152"/>
      <c r="N805" s="152"/>
      <c r="O805" s="152"/>
      <c r="P805" s="152"/>
      <c r="Q805" s="152"/>
      <c r="R805" s="152"/>
      <c r="S805" s="66" t="str">
        <f t="shared" si="258"/>
        <v/>
      </c>
      <c r="T805" s="66" t="str">
        <f t="shared" si="259"/>
        <v/>
      </c>
      <c r="U805" s="66" t="str">
        <f t="shared" si="260"/>
        <v/>
      </c>
      <c r="V805" s="66" t="str">
        <f t="shared" si="261"/>
        <v/>
      </c>
      <c r="W805" s="66" t="str">
        <f t="shared" si="262"/>
        <v/>
      </c>
      <c r="X805" s="66" t="str">
        <f t="shared" si="263"/>
        <v/>
      </c>
      <c r="Y805" s="66">
        <f t="shared" si="264"/>
        <v>0</v>
      </c>
      <c r="Z805" s="66">
        <f t="shared" si="265"/>
        <v>0</v>
      </c>
      <c r="AA805" s="66" t="e">
        <f t="shared" si="266"/>
        <v>#VALUE!</v>
      </c>
      <c r="AB805" s="67" t="e">
        <f t="shared" si="267"/>
        <v>#VALUE!</v>
      </c>
      <c r="AC805" s="87" t="e">
        <f t="shared" si="268"/>
        <v>#VALUE!</v>
      </c>
      <c r="AD805" s="87" t="e">
        <f t="shared" si="269"/>
        <v>#VALUE!</v>
      </c>
      <c r="AE805" s="87" t="e">
        <f t="shared" si="270"/>
        <v>#VALUE!</v>
      </c>
      <c r="AF805" s="87" t="e">
        <f t="shared" si="271"/>
        <v>#VALUE!</v>
      </c>
      <c r="AG805" s="67" t="e">
        <f t="shared" si="272"/>
        <v>#VALUE!</v>
      </c>
      <c r="AH805" s="87" t="e">
        <f t="shared" si="273"/>
        <v>#VALUE!</v>
      </c>
      <c r="AI805" s="87" t="e">
        <f t="shared" si="274"/>
        <v>#VALUE!</v>
      </c>
      <c r="AJ805" s="87" t="e">
        <f t="shared" si="275"/>
        <v>#VALUE!</v>
      </c>
      <c r="AK805" s="144" t="e">
        <f t="shared" si="276"/>
        <v>#VALUE!</v>
      </c>
      <c r="AL805" s="144" t="e">
        <f t="shared" si="277"/>
        <v>#VALUE!</v>
      </c>
    </row>
    <row r="806" spans="1:38" s="77" customFormat="1" x14ac:dyDescent="0.2">
      <c r="A806" s="14"/>
      <c r="B806" s="64"/>
      <c r="C806" s="64"/>
      <c r="D806" s="152"/>
      <c r="E806" s="152"/>
      <c r="F806" s="152"/>
      <c r="G806" s="152"/>
      <c r="H806" s="152"/>
      <c r="I806" s="152"/>
      <c r="J806" s="152"/>
      <c r="K806" s="152"/>
      <c r="L806" s="152"/>
      <c r="M806" s="152"/>
      <c r="N806" s="152"/>
      <c r="O806" s="152"/>
      <c r="P806" s="152"/>
      <c r="Q806" s="152"/>
      <c r="R806" s="152"/>
      <c r="S806" s="66" t="str">
        <f t="shared" si="258"/>
        <v/>
      </c>
      <c r="T806" s="66" t="str">
        <f t="shared" si="259"/>
        <v/>
      </c>
      <c r="U806" s="66" t="str">
        <f t="shared" si="260"/>
        <v/>
      </c>
      <c r="V806" s="66" t="str">
        <f t="shared" si="261"/>
        <v/>
      </c>
      <c r="W806" s="66" t="str">
        <f t="shared" si="262"/>
        <v/>
      </c>
      <c r="X806" s="66" t="str">
        <f t="shared" si="263"/>
        <v/>
      </c>
      <c r="Y806" s="66">
        <f t="shared" si="264"/>
        <v>0</v>
      </c>
      <c r="Z806" s="66">
        <f t="shared" si="265"/>
        <v>0</v>
      </c>
      <c r="AA806" s="66" t="e">
        <f t="shared" si="266"/>
        <v>#VALUE!</v>
      </c>
      <c r="AB806" s="67" t="e">
        <f t="shared" si="267"/>
        <v>#VALUE!</v>
      </c>
      <c r="AC806" s="87" t="e">
        <f t="shared" si="268"/>
        <v>#VALUE!</v>
      </c>
      <c r="AD806" s="87" t="e">
        <f t="shared" si="269"/>
        <v>#VALUE!</v>
      </c>
      <c r="AE806" s="87" t="e">
        <f t="shared" si="270"/>
        <v>#VALUE!</v>
      </c>
      <c r="AF806" s="87" t="e">
        <f t="shared" si="271"/>
        <v>#VALUE!</v>
      </c>
      <c r="AG806" s="67" t="e">
        <f t="shared" si="272"/>
        <v>#VALUE!</v>
      </c>
      <c r="AH806" s="87" t="e">
        <f t="shared" si="273"/>
        <v>#VALUE!</v>
      </c>
      <c r="AI806" s="87" t="e">
        <f t="shared" si="274"/>
        <v>#VALUE!</v>
      </c>
      <c r="AJ806" s="87" t="e">
        <f t="shared" si="275"/>
        <v>#VALUE!</v>
      </c>
      <c r="AK806" s="144" t="e">
        <f t="shared" si="276"/>
        <v>#VALUE!</v>
      </c>
      <c r="AL806" s="144" t="e">
        <f t="shared" si="277"/>
        <v>#VALUE!</v>
      </c>
    </row>
    <row r="807" spans="1:38" s="77" customFormat="1" x14ac:dyDescent="0.2">
      <c r="A807" s="14"/>
      <c r="B807" s="64"/>
      <c r="C807" s="64"/>
      <c r="D807" s="152"/>
      <c r="E807" s="152"/>
      <c r="F807" s="152"/>
      <c r="G807" s="152"/>
      <c r="H807" s="152"/>
      <c r="I807" s="152"/>
      <c r="J807" s="152"/>
      <c r="K807" s="152"/>
      <c r="L807" s="152"/>
      <c r="M807" s="152"/>
      <c r="N807" s="152"/>
      <c r="O807" s="152"/>
      <c r="P807" s="152"/>
      <c r="Q807" s="152"/>
      <c r="R807" s="152"/>
      <c r="S807" s="66" t="str">
        <f t="shared" si="258"/>
        <v/>
      </c>
      <c r="T807" s="66" t="str">
        <f t="shared" si="259"/>
        <v/>
      </c>
      <c r="U807" s="66" t="str">
        <f t="shared" si="260"/>
        <v/>
      </c>
      <c r="V807" s="66" t="str">
        <f t="shared" si="261"/>
        <v/>
      </c>
      <c r="W807" s="66" t="str">
        <f t="shared" si="262"/>
        <v/>
      </c>
      <c r="X807" s="66" t="str">
        <f t="shared" si="263"/>
        <v/>
      </c>
      <c r="Y807" s="66">
        <f t="shared" si="264"/>
        <v>0</v>
      </c>
      <c r="Z807" s="66">
        <f t="shared" si="265"/>
        <v>0</v>
      </c>
      <c r="AA807" s="66" t="e">
        <f t="shared" si="266"/>
        <v>#VALUE!</v>
      </c>
      <c r="AB807" s="67" t="e">
        <f t="shared" si="267"/>
        <v>#VALUE!</v>
      </c>
      <c r="AC807" s="87" t="e">
        <f t="shared" si="268"/>
        <v>#VALUE!</v>
      </c>
      <c r="AD807" s="87" t="e">
        <f t="shared" si="269"/>
        <v>#VALUE!</v>
      </c>
      <c r="AE807" s="87" t="e">
        <f t="shared" si="270"/>
        <v>#VALUE!</v>
      </c>
      <c r="AF807" s="87" t="e">
        <f t="shared" si="271"/>
        <v>#VALUE!</v>
      </c>
      <c r="AG807" s="67" t="e">
        <f t="shared" si="272"/>
        <v>#VALUE!</v>
      </c>
      <c r="AH807" s="87" t="e">
        <f t="shared" si="273"/>
        <v>#VALUE!</v>
      </c>
      <c r="AI807" s="87" t="e">
        <f t="shared" si="274"/>
        <v>#VALUE!</v>
      </c>
      <c r="AJ807" s="87" t="e">
        <f t="shared" si="275"/>
        <v>#VALUE!</v>
      </c>
      <c r="AK807" s="144" t="e">
        <f t="shared" si="276"/>
        <v>#VALUE!</v>
      </c>
      <c r="AL807" s="144" t="e">
        <f t="shared" si="277"/>
        <v>#VALUE!</v>
      </c>
    </row>
    <row r="808" spans="1:38" s="77" customFormat="1" x14ac:dyDescent="0.2">
      <c r="A808" s="14"/>
      <c r="B808" s="64"/>
      <c r="C808" s="64"/>
      <c r="D808" s="152"/>
      <c r="E808" s="152"/>
      <c r="F808" s="152"/>
      <c r="G808" s="152"/>
      <c r="H808" s="152"/>
      <c r="I808" s="152"/>
      <c r="J808" s="152"/>
      <c r="K808" s="152"/>
      <c r="L808" s="152"/>
      <c r="M808" s="152"/>
      <c r="N808" s="152"/>
      <c r="O808" s="152"/>
      <c r="P808" s="152"/>
      <c r="Q808" s="152"/>
      <c r="R808" s="152"/>
      <c r="S808" s="66" t="str">
        <f t="shared" si="258"/>
        <v/>
      </c>
      <c r="T808" s="66" t="str">
        <f t="shared" si="259"/>
        <v/>
      </c>
      <c r="U808" s="66" t="str">
        <f t="shared" si="260"/>
        <v/>
      </c>
      <c r="V808" s="66" t="str">
        <f t="shared" si="261"/>
        <v/>
      </c>
      <c r="W808" s="66" t="str">
        <f t="shared" si="262"/>
        <v/>
      </c>
      <c r="X808" s="66" t="str">
        <f t="shared" si="263"/>
        <v/>
      </c>
      <c r="Y808" s="66">
        <f t="shared" si="264"/>
        <v>0</v>
      </c>
      <c r="Z808" s="66">
        <f t="shared" si="265"/>
        <v>0</v>
      </c>
      <c r="AA808" s="66" t="e">
        <f t="shared" si="266"/>
        <v>#VALUE!</v>
      </c>
      <c r="AB808" s="67" t="e">
        <f t="shared" si="267"/>
        <v>#VALUE!</v>
      </c>
      <c r="AC808" s="87" t="e">
        <f t="shared" si="268"/>
        <v>#VALUE!</v>
      </c>
      <c r="AD808" s="87" t="e">
        <f t="shared" si="269"/>
        <v>#VALUE!</v>
      </c>
      <c r="AE808" s="87" t="e">
        <f t="shared" si="270"/>
        <v>#VALUE!</v>
      </c>
      <c r="AF808" s="87" t="e">
        <f t="shared" si="271"/>
        <v>#VALUE!</v>
      </c>
      <c r="AG808" s="67" t="e">
        <f t="shared" si="272"/>
        <v>#VALUE!</v>
      </c>
      <c r="AH808" s="87" t="e">
        <f t="shared" si="273"/>
        <v>#VALUE!</v>
      </c>
      <c r="AI808" s="87" t="e">
        <f t="shared" si="274"/>
        <v>#VALUE!</v>
      </c>
      <c r="AJ808" s="87" t="e">
        <f t="shared" si="275"/>
        <v>#VALUE!</v>
      </c>
      <c r="AK808" s="144" t="e">
        <f t="shared" si="276"/>
        <v>#VALUE!</v>
      </c>
      <c r="AL808" s="144" t="e">
        <f t="shared" si="277"/>
        <v>#VALUE!</v>
      </c>
    </row>
    <row r="809" spans="1:38" s="77" customFormat="1" x14ac:dyDescent="0.2">
      <c r="A809" s="14"/>
      <c r="B809" s="64"/>
      <c r="C809" s="64"/>
      <c r="D809" s="152"/>
      <c r="E809" s="152"/>
      <c r="F809" s="152"/>
      <c r="G809" s="152"/>
      <c r="H809" s="152"/>
      <c r="I809" s="152"/>
      <c r="J809" s="152"/>
      <c r="K809" s="152"/>
      <c r="L809" s="152"/>
      <c r="M809" s="152"/>
      <c r="N809" s="152"/>
      <c r="O809" s="152"/>
      <c r="P809" s="152"/>
      <c r="Q809" s="152"/>
      <c r="R809" s="152"/>
      <c r="S809" s="66" t="str">
        <f t="shared" si="258"/>
        <v/>
      </c>
      <c r="T809" s="66" t="str">
        <f t="shared" si="259"/>
        <v/>
      </c>
      <c r="U809" s="66" t="str">
        <f t="shared" si="260"/>
        <v/>
      </c>
      <c r="V809" s="66" t="str">
        <f t="shared" si="261"/>
        <v/>
      </c>
      <c r="W809" s="66" t="str">
        <f t="shared" si="262"/>
        <v/>
      </c>
      <c r="X809" s="66" t="str">
        <f t="shared" si="263"/>
        <v/>
      </c>
      <c r="Y809" s="66">
        <f t="shared" si="264"/>
        <v>0</v>
      </c>
      <c r="Z809" s="66">
        <f t="shared" si="265"/>
        <v>0</v>
      </c>
      <c r="AA809" s="66" t="e">
        <f t="shared" si="266"/>
        <v>#VALUE!</v>
      </c>
      <c r="AB809" s="67" t="e">
        <f t="shared" si="267"/>
        <v>#VALUE!</v>
      </c>
      <c r="AC809" s="87" t="e">
        <f t="shared" si="268"/>
        <v>#VALUE!</v>
      </c>
      <c r="AD809" s="87" t="e">
        <f t="shared" si="269"/>
        <v>#VALUE!</v>
      </c>
      <c r="AE809" s="87" t="e">
        <f t="shared" si="270"/>
        <v>#VALUE!</v>
      </c>
      <c r="AF809" s="87" t="e">
        <f t="shared" si="271"/>
        <v>#VALUE!</v>
      </c>
      <c r="AG809" s="67" t="e">
        <f t="shared" si="272"/>
        <v>#VALUE!</v>
      </c>
      <c r="AH809" s="87" t="e">
        <f t="shared" si="273"/>
        <v>#VALUE!</v>
      </c>
      <c r="AI809" s="87" t="e">
        <f t="shared" si="274"/>
        <v>#VALUE!</v>
      </c>
      <c r="AJ809" s="87" t="e">
        <f t="shared" si="275"/>
        <v>#VALUE!</v>
      </c>
      <c r="AK809" s="144" t="e">
        <f t="shared" si="276"/>
        <v>#VALUE!</v>
      </c>
      <c r="AL809" s="144" t="e">
        <f t="shared" si="277"/>
        <v>#VALUE!</v>
      </c>
    </row>
    <row r="810" spans="1:38" s="77" customFormat="1" x14ac:dyDescent="0.2">
      <c r="A810" s="14"/>
      <c r="B810" s="64"/>
      <c r="C810" s="64"/>
      <c r="D810" s="152"/>
      <c r="E810" s="152"/>
      <c r="F810" s="152"/>
      <c r="G810" s="152"/>
      <c r="H810" s="152"/>
      <c r="I810" s="152"/>
      <c r="J810" s="152"/>
      <c r="K810" s="152"/>
      <c r="L810" s="152"/>
      <c r="M810" s="152"/>
      <c r="N810" s="152"/>
      <c r="O810" s="152"/>
      <c r="P810" s="152"/>
      <c r="Q810" s="152"/>
      <c r="R810" s="152"/>
      <c r="S810" s="66" t="str">
        <f t="shared" si="258"/>
        <v/>
      </c>
      <c r="T810" s="66" t="str">
        <f t="shared" si="259"/>
        <v/>
      </c>
      <c r="U810" s="66" t="str">
        <f t="shared" si="260"/>
        <v/>
      </c>
      <c r="V810" s="66" t="str">
        <f t="shared" si="261"/>
        <v/>
      </c>
      <c r="W810" s="66" t="str">
        <f t="shared" si="262"/>
        <v/>
      </c>
      <c r="X810" s="66" t="str">
        <f t="shared" si="263"/>
        <v/>
      </c>
      <c r="Y810" s="66">
        <f t="shared" si="264"/>
        <v>0</v>
      </c>
      <c r="Z810" s="66">
        <f t="shared" si="265"/>
        <v>0</v>
      </c>
      <c r="AA810" s="66" t="e">
        <f t="shared" si="266"/>
        <v>#VALUE!</v>
      </c>
      <c r="AB810" s="67" t="e">
        <f t="shared" si="267"/>
        <v>#VALUE!</v>
      </c>
      <c r="AC810" s="87" t="e">
        <f t="shared" si="268"/>
        <v>#VALUE!</v>
      </c>
      <c r="AD810" s="87" t="e">
        <f t="shared" si="269"/>
        <v>#VALUE!</v>
      </c>
      <c r="AE810" s="87" t="e">
        <f t="shared" si="270"/>
        <v>#VALUE!</v>
      </c>
      <c r="AF810" s="87" t="e">
        <f t="shared" si="271"/>
        <v>#VALUE!</v>
      </c>
      <c r="AG810" s="67" t="e">
        <f t="shared" si="272"/>
        <v>#VALUE!</v>
      </c>
      <c r="AH810" s="87" t="e">
        <f t="shared" si="273"/>
        <v>#VALUE!</v>
      </c>
      <c r="AI810" s="87" t="e">
        <f t="shared" si="274"/>
        <v>#VALUE!</v>
      </c>
      <c r="AJ810" s="87" t="e">
        <f t="shared" si="275"/>
        <v>#VALUE!</v>
      </c>
      <c r="AK810" s="144" t="e">
        <f t="shared" si="276"/>
        <v>#VALUE!</v>
      </c>
      <c r="AL810" s="144" t="e">
        <f t="shared" si="277"/>
        <v>#VALUE!</v>
      </c>
    </row>
    <row r="811" spans="1:38" s="77" customFormat="1" x14ac:dyDescent="0.2">
      <c r="A811" s="14"/>
      <c r="B811" s="64"/>
      <c r="C811" s="64"/>
      <c r="D811" s="152"/>
      <c r="E811" s="152"/>
      <c r="F811" s="152"/>
      <c r="G811" s="152"/>
      <c r="H811" s="152"/>
      <c r="I811" s="152"/>
      <c r="J811" s="152"/>
      <c r="K811" s="152"/>
      <c r="L811" s="152"/>
      <c r="M811" s="152"/>
      <c r="N811" s="152"/>
      <c r="O811" s="152"/>
      <c r="P811" s="152"/>
      <c r="Q811" s="152"/>
      <c r="R811" s="152"/>
      <c r="S811" s="66" t="str">
        <f t="shared" si="258"/>
        <v/>
      </c>
      <c r="T811" s="66" t="str">
        <f t="shared" si="259"/>
        <v/>
      </c>
      <c r="U811" s="66" t="str">
        <f t="shared" si="260"/>
        <v/>
      </c>
      <c r="V811" s="66" t="str">
        <f t="shared" si="261"/>
        <v/>
      </c>
      <c r="W811" s="66" t="str">
        <f t="shared" si="262"/>
        <v/>
      </c>
      <c r="X811" s="66" t="str">
        <f t="shared" si="263"/>
        <v/>
      </c>
      <c r="Y811" s="66">
        <f t="shared" si="264"/>
        <v>0</v>
      </c>
      <c r="Z811" s="66">
        <f t="shared" si="265"/>
        <v>0</v>
      </c>
      <c r="AA811" s="66" t="e">
        <f t="shared" si="266"/>
        <v>#VALUE!</v>
      </c>
      <c r="AB811" s="67" t="e">
        <f t="shared" si="267"/>
        <v>#VALUE!</v>
      </c>
      <c r="AC811" s="87" t="e">
        <f t="shared" si="268"/>
        <v>#VALUE!</v>
      </c>
      <c r="AD811" s="87" t="e">
        <f t="shared" si="269"/>
        <v>#VALUE!</v>
      </c>
      <c r="AE811" s="87" t="e">
        <f t="shared" si="270"/>
        <v>#VALUE!</v>
      </c>
      <c r="AF811" s="87" t="e">
        <f t="shared" si="271"/>
        <v>#VALUE!</v>
      </c>
      <c r="AG811" s="67" t="e">
        <f t="shared" si="272"/>
        <v>#VALUE!</v>
      </c>
      <c r="AH811" s="87" t="e">
        <f t="shared" si="273"/>
        <v>#VALUE!</v>
      </c>
      <c r="AI811" s="87" t="e">
        <f t="shared" si="274"/>
        <v>#VALUE!</v>
      </c>
      <c r="AJ811" s="87" t="e">
        <f t="shared" si="275"/>
        <v>#VALUE!</v>
      </c>
      <c r="AK811" s="144" t="e">
        <f t="shared" si="276"/>
        <v>#VALUE!</v>
      </c>
      <c r="AL811" s="144" t="e">
        <f t="shared" si="277"/>
        <v>#VALUE!</v>
      </c>
    </row>
    <row r="812" spans="1:38" s="77" customFormat="1" x14ac:dyDescent="0.2">
      <c r="A812" s="14"/>
      <c r="B812" s="64"/>
      <c r="C812" s="64"/>
      <c r="D812" s="152"/>
      <c r="E812" s="152"/>
      <c r="F812" s="152"/>
      <c r="G812" s="152"/>
      <c r="H812" s="152"/>
      <c r="I812" s="152"/>
      <c r="J812" s="152"/>
      <c r="K812" s="152"/>
      <c r="L812" s="152"/>
      <c r="M812" s="152"/>
      <c r="N812" s="152"/>
      <c r="O812" s="152"/>
      <c r="P812" s="152"/>
      <c r="Q812" s="152"/>
      <c r="R812" s="152"/>
      <c r="S812" s="66" t="str">
        <f t="shared" si="258"/>
        <v/>
      </c>
      <c r="T812" s="66" t="str">
        <f t="shared" si="259"/>
        <v/>
      </c>
      <c r="U812" s="66" t="str">
        <f t="shared" si="260"/>
        <v/>
      </c>
      <c r="V812" s="66" t="str">
        <f t="shared" si="261"/>
        <v/>
      </c>
      <c r="W812" s="66" t="str">
        <f t="shared" si="262"/>
        <v/>
      </c>
      <c r="X812" s="66" t="str">
        <f t="shared" si="263"/>
        <v/>
      </c>
      <c r="Y812" s="66">
        <f t="shared" si="264"/>
        <v>0</v>
      </c>
      <c r="Z812" s="66">
        <f t="shared" si="265"/>
        <v>0</v>
      </c>
      <c r="AA812" s="66" t="e">
        <f t="shared" si="266"/>
        <v>#VALUE!</v>
      </c>
      <c r="AB812" s="67" t="e">
        <f t="shared" si="267"/>
        <v>#VALUE!</v>
      </c>
      <c r="AC812" s="87" t="e">
        <f t="shared" si="268"/>
        <v>#VALUE!</v>
      </c>
      <c r="AD812" s="87" t="e">
        <f t="shared" si="269"/>
        <v>#VALUE!</v>
      </c>
      <c r="AE812" s="87" t="e">
        <f t="shared" si="270"/>
        <v>#VALUE!</v>
      </c>
      <c r="AF812" s="87" t="e">
        <f t="shared" si="271"/>
        <v>#VALUE!</v>
      </c>
      <c r="AG812" s="67" t="e">
        <f t="shared" si="272"/>
        <v>#VALUE!</v>
      </c>
      <c r="AH812" s="87" t="e">
        <f t="shared" si="273"/>
        <v>#VALUE!</v>
      </c>
      <c r="AI812" s="87" t="e">
        <f t="shared" si="274"/>
        <v>#VALUE!</v>
      </c>
      <c r="AJ812" s="87" t="e">
        <f t="shared" si="275"/>
        <v>#VALUE!</v>
      </c>
      <c r="AK812" s="144" t="e">
        <f t="shared" si="276"/>
        <v>#VALUE!</v>
      </c>
      <c r="AL812" s="144" t="e">
        <f t="shared" si="277"/>
        <v>#VALUE!</v>
      </c>
    </row>
    <row r="813" spans="1:38" s="77" customFormat="1" x14ac:dyDescent="0.2">
      <c r="A813" s="14"/>
      <c r="B813" s="64"/>
      <c r="C813" s="64"/>
      <c r="D813" s="152"/>
      <c r="E813" s="152"/>
      <c r="F813" s="152"/>
      <c r="G813" s="152"/>
      <c r="H813" s="152"/>
      <c r="I813" s="152"/>
      <c r="J813" s="152"/>
      <c r="K813" s="152"/>
      <c r="L813" s="152"/>
      <c r="M813" s="152"/>
      <c r="N813" s="152"/>
      <c r="O813" s="152"/>
      <c r="P813" s="152"/>
      <c r="Q813" s="152"/>
      <c r="R813" s="152"/>
      <c r="S813" s="66" t="str">
        <f t="shared" si="258"/>
        <v/>
      </c>
      <c r="T813" s="66" t="str">
        <f t="shared" si="259"/>
        <v/>
      </c>
      <c r="U813" s="66" t="str">
        <f t="shared" si="260"/>
        <v/>
      </c>
      <c r="V813" s="66" t="str">
        <f t="shared" si="261"/>
        <v/>
      </c>
      <c r="W813" s="66" t="str">
        <f t="shared" si="262"/>
        <v/>
      </c>
      <c r="X813" s="66" t="str">
        <f t="shared" si="263"/>
        <v/>
      </c>
      <c r="Y813" s="66">
        <f t="shared" si="264"/>
        <v>0</v>
      </c>
      <c r="Z813" s="66">
        <f t="shared" si="265"/>
        <v>0</v>
      </c>
      <c r="AA813" s="66" t="e">
        <f t="shared" si="266"/>
        <v>#VALUE!</v>
      </c>
      <c r="AB813" s="67" t="e">
        <f t="shared" si="267"/>
        <v>#VALUE!</v>
      </c>
      <c r="AC813" s="87" t="e">
        <f t="shared" si="268"/>
        <v>#VALUE!</v>
      </c>
      <c r="AD813" s="87" t="e">
        <f t="shared" si="269"/>
        <v>#VALUE!</v>
      </c>
      <c r="AE813" s="87" t="e">
        <f t="shared" si="270"/>
        <v>#VALUE!</v>
      </c>
      <c r="AF813" s="87" t="e">
        <f t="shared" si="271"/>
        <v>#VALUE!</v>
      </c>
      <c r="AG813" s="67" t="e">
        <f t="shared" si="272"/>
        <v>#VALUE!</v>
      </c>
      <c r="AH813" s="87" t="e">
        <f t="shared" si="273"/>
        <v>#VALUE!</v>
      </c>
      <c r="AI813" s="87" t="e">
        <f t="shared" si="274"/>
        <v>#VALUE!</v>
      </c>
      <c r="AJ813" s="87" t="e">
        <f t="shared" si="275"/>
        <v>#VALUE!</v>
      </c>
      <c r="AK813" s="144" t="e">
        <f t="shared" si="276"/>
        <v>#VALUE!</v>
      </c>
      <c r="AL813" s="144" t="e">
        <f t="shared" si="277"/>
        <v>#VALUE!</v>
      </c>
    </row>
    <row r="814" spans="1:38" s="77" customFormat="1" x14ac:dyDescent="0.2">
      <c r="A814" s="14"/>
      <c r="B814" s="64"/>
      <c r="C814" s="64"/>
      <c r="D814" s="152"/>
      <c r="E814" s="152"/>
      <c r="F814" s="152"/>
      <c r="G814" s="152"/>
      <c r="H814" s="152"/>
      <c r="I814" s="152"/>
      <c r="J814" s="152"/>
      <c r="K814" s="152"/>
      <c r="L814" s="152"/>
      <c r="M814" s="152"/>
      <c r="N814" s="152"/>
      <c r="O814" s="152"/>
      <c r="P814" s="152"/>
      <c r="Q814" s="152"/>
      <c r="R814" s="152"/>
      <c r="S814" s="66" t="str">
        <f t="shared" si="258"/>
        <v/>
      </c>
      <c r="T814" s="66" t="str">
        <f t="shared" si="259"/>
        <v/>
      </c>
      <c r="U814" s="66" t="str">
        <f t="shared" si="260"/>
        <v/>
      </c>
      <c r="V814" s="66" t="str">
        <f t="shared" si="261"/>
        <v/>
      </c>
      <c r="W814" s="66" t="str">
        <f t="shared" si="262"/>
        <v/>
      </c>
      <c r="X814" s="66" t="str">
        <f t="shared" si="263"/>
        <v/>
      </c>
      <c r="Y814" s="66">
        <f t="shared" si="264"/>
        <v>0</v>
      </c>
      <c r="Z814" s="66">
        <f t="shared" si="265"/>
        <v>0</v>
      </c>
      <c r="AA814" s="66" t="e">
        <f t="shared" si="266"/>
        <v>#VALUE!</v>
      </c>
      <c r="AB814" s="67" t="e">
        <f t="shared" si="267"/>
        <v>#VALUE!</v>
      </c>
      <c r="AC814" s="87" t="e">
        <f t="shared" si="268"/>
        <v>#VALUE!</v>
      </c>
      <c r="AD814" s="87" t="e">
        <f t="shared" si="269"/>
        <v>#VALUE!</v>
      </c>
      <c r="AE814" s="87" t="e">
        <f t="shared" si="270"/>
        <v>#VALUE!</v>
      </c>
      <c r="AF814" s="87" t="e">
        <f t="shared" si="271"/>
        <v>#VALUE!</v>
      </c>
      <c r="AG814" s="67" t="e">
        <f t="shared" si="272"/>
        <v>#VALUE!</v>
      </c>
      <c r="AH814" s="87" t="e">
        <f t="shared" si="273"/>
        <v>#VALUE!</v>
      </c>
      <c r="AI814" s="87" t="e">
        <f t="shared" si="274"/>
        <v>#VALUE!</v>
      </c>
      <c r="AJ814" s="87" t="e">
        <f t="shared" si="275"/>
        <v>#VALUE!</v>
      </c>
      <c r="AK814" s="144" t="e">
        <f t="shared" si="276"/>
        <v>#VALUE!</v>
      </c>
      <c r="AL814" s="144" t="e">
        <f t="shared" si="277"/>
        <v>#VALUE!</v>
      </c>
    </row>
    <row r="815" spans="1:38" s="77" customFormat="1" x14ac:dyDescent="0.2">
      <c r="A815" s="14"/>
      <c r="B815" s="64"/>
      <c r="C815" s="64"/>
      <c r="D815" s="152"/>
      <c r="E815" s="152"/>
      <c r="F815" s="152"/>
      <c r="G815" s="152"/>
      <c r="H815" s="152"/>
      <c r="I815" s="152"/>
      <c r="J815" s="152"/>
      <c r="K815" s="152"/>
      <c r="L815" s="152"/>
      <c r="M815" s="152"/>
      <c r="N815" s="152"/>
      <c r="O815" s="152"/>
      <c r="P815" s="152"/>
      <c r="Q815" s="152"/>
      <c r="R815" s="152"/>
      <c r="S815" s="66" t="str">
        <f t="shared" si="258"/>
        <v/>
      </c>
      <c r="T815" s="66" t="str">
        <f t="shared" si="259"/>
        <v/>
      </c>
      <c r="U815" s="66" t="str">
        <f t="shared" si="260"/>
        <v/>
      </c>
      <c r="V815" s="66" t="str">
        <f t="shared" si="261"/>
        <v/>
      </c>
      <c r="W815" s="66" t="str">
        <f t="shared" si="262"/>
        <v/>
      </c>
      <c r="X815" s="66" t="str">
        <f t="shared" si="263"/>
        <v/>
      </c>
      <c r="Y815" s="66">
        <f t="shared" si="264"/>
        <v>0</v>
      </c>
      <c r="Z815" s="66">
        <f t="shared" si="265"/>
        <v>0</v>
      </c>
      <c r="AA815" s="66" t="e">
        <f t="shared" si="266"/>
        <v>#VALUE!</v>
      </c>
      <c r="AB815" s="67" t="e">
        <f t="shared" si="267"/>
        <v>#VALUE!</v>
      </c>
      <c r="AC815" s="87" t="e">
        <f t="shared" si="268"/>
        <v>#VALUE!</v>
      </c>
      <c r="AD815" s="87" t="e">
        <f t="shared" si="269"/>
        <v>#VALUE!</v>
      </c>
      <c r="AE815" s="87" t="e">
        <f t="shared" si="270"/>
        <v>#VALUE!</v>
      </c>
      <c r="AF815" s="87" t="e">
        <f t="shared" si="271"/>
        <v>#VALUE!</v>
      </c>
      <c r="AG815" s="67" t="e">
        <f t="shared" si="272"/>
        <v>#VALUE!</v>
      </c>
      <c r="AH815" s="87" t="e">
        <f t="shared" si="273"/>
        <v>#VALUE!</v>
      </c>
      <c r="AI815" s="87" t="e">
        <f t="shared" si="274"/>
        <v>#VALUE!</v>
      </c>
      <c r="AJ815" s="87" t="e">
        <f t="shared" si="275"/>
        <v>#VALUE!</v>
      </c>
      <c r="AK815" s="144" t="e">
        <f t="shared" si="276"/>
        <v>#VALUE!</v>
      </c>
      <c r="AL815" s="144" t="e">
        <f t="shared" si="277"/>
        <v>#VALUE!</v>
      </c>
    </row>
    <row r="816" spans="1:38" s="77" customFormat="1" x14ac:dyDescent="0.2">
      <c r="A816" s="14"/>
      <c r="B816" s="64"/>
      <c r="C816" s="64"/>
      <c r="D816" s="152"/>
      <c r="E816" s="152"/>
      <c r="F816" s="152"/>
      <c r="G816" s="152"/>
      <c r="H816" s="152"/>
      <c r="I816" s="152"/>
      <c r="J816" s="152"/>
      <c r="K816" s="152"/>
      <c r="L816" s="152"/>
      <c r="M816" s="152"/>
      <c r="N816" s="152"/>
      <c r="O816" s="152"/>
      <c r="P816" s="152"/>
      <c r="Q816" s="152"/>
      <c r="R816" s="152"/>
      <c r="S816" s="66" t="str">
        <f t="shared" si="258"/>
        <v/>
      </c>
      <c r="T816" s="66" t="str">
        <f t="shared" si="259"/>
        <v/>
      </c>
      <c r="U816" s="66" t="str">
        <f t="shared" si="260"/>
        <v/>
      </c>
      <c r="V816" s="66" t="str">
        <f t="shared" si="261"/>
        <v/>
      </c>
      <c r="W816" s="66" t="str">
        <f t="shared" si="262"/>
        <v/>
      </c>
      <c r="X816" s="66" t="str">
        <f t="shared" si="263"/>
        <v/>
      </c>
      <c r="Y816" s="66">
        <f t="shared" si="264"/>
        <v>0</v>
      </c>
      <c r="Z816" s="66">
        <f t="shared" si="265"/>
        <v>0</v>
      </c>
      <c r="AA816" s="66" t="e">
        <f t="shared" si="266"/>
        <v>#VALUE!</v>
      </c>
      <c r="AB816" s="67" t="e">
        <f t="shared" si="267"/>
        <v>#VALUE!</v>
      </c>
      <c r="AC816" s="87" t="e">
        <f t="shared" si="268"/>
        <v>#VALUE!</v>
      </c>
      <c r="AD816" s="87" t="e">
        <f t="shared" si="269"/>
        <v>#VALUE!</v>
      </c>
      <c r="AE816" s="87" t="e">
        <f t="shared" si="270"/>
        <v>#VALUE!</v>
      </c>
      <c r="AF816" s="87" t="e">
        <f t="shared" si="271"/>
        <v>#VALUE!</v>
      </c>
      <c r="AG816" s="67" t="e">
        <f t="shared" si="272"/>
        <v>#VALUE!</v>
      </c>
      <c r="AH816" s="87" t="e">
        <f t="shared" si="273"/>
        <v>#VALUE!</v>
      </c>
      <c r="AI816" s="87" t="e">
        <f t="shared" si="274"/>
        <v>#VALUE!</v>
      </c>
      <c r="AJ816" s="87" t="e">
        <f t="shared" si="275"/>
        <v>#VALUE!</v>
      </c>
      <c r="AK816" s="144" t="e">
        <f t="shared" si="276"/>
        <v>#VALUE!</v>
      </c>
      <c r="AL816" s="144" t="e">
        <f t="shared" si="277"/>
        <v>#VALUE!</v>
      </c>
    </row>
    <row r="817" spans="1:38" s="77" customFormat="1" x14ac:dyDescent="0.2">
      <c r="A817" s="14"/>
      <c r="B817" s="64"/>
      <c r="C817" s="64"/>
      <c r="D817" s="152"/>
      <c r="E817" s="152"/>
      <c r="F817" s="152"/>
      <c r="G817" s="152"/>
      <c r="H817" s="152"/>
      <c r="I817" s="152"/>
      <c r="J817" s="152"/>
      <c r="K817" s="152"/>
      <c r="L817" s="152"/>
      <c r="M817" s="152"/>
      <c r="N817" s="152"/>
      <c r="O817" s="152"/>
      <c r="P817" s="152"/>
      <c r="Q817" s="152"/>
      <c r="R817" s="152"/>
      <c r="S817" s="66" t="str">
        <f t="shared" si="258"/>
        <v/>
      </c>
      <c r="T817" s="66" t="str">
        <f t="shared" si="259"/>
        <v/>
      </c>
      <c r="U817" s="66" t="str">
        <f t="shared" si="260"/>
        <v/>
      </c>
      <c r="V817" s="66" t="str">
        <f t="shared" si="261"/>
        <v/>
      </c>
      <c r="W817" s="66" t="str">
        <f t="shared" si="262"/>
        <v/>
      </c>
      <c r="X817" s="66" t="str">
        <f t="shared" si="263"/>
        <v/>
      </c>
      <c r="Y817" s="66">
        <f t="shared" si="264"/>
        <v>0</v>
      </c>
      <c r="Z817" s="66">
        <f t="shared" si="265"/>
        <v>0</v>
      </c>
      <c r="AA817" s="66" t="e">
        <f t="shared" si="266"/>
        <v>#VALUE!</v>
      </c>
      <c r="AB817" s="67" t="e">
        <f t="shared" si="267"/>
        <v>#VALUE!</v>
      </c>
      <c r="AC817" s="87" t="e">
        <f t="shared" si="268"/>
        <v>#VALUE!</v>
      </c>
      <c r="AD817" s="87" t="e">
        <f t="shared" si="269"/>
        <v>#VALUE!</v>
      </c>
      <c r="AE817" s="87" t="e">
        <f t="shared" si="270"/>
        <v>#VALUE!</v>
      </c>
      <c r="AF817" s="87" t="e">
        <f t="shared" si="271"/>
        <v>#VALUE!</v>
      </c>
      <c r="AG817" s="67" t="e">
        <f t="shared" si="272"/>
        <v>#VALUE!</v>
      </c>
      <c r="AH817" s="87" t="e">
        <f t="shared" si="273"/>
        <v>#VALUE!</v>
      </c>
      <c r="AI817" s="87" t="e">
        <f t="shared" si="274"/>
        <v>#VALUE!</v>
      </c>
      <c r="AJ817" s="87" t="e">
        <f t="shared" si="275"/>
        <v>#VALUE!</v>
      </c>
      <c r="AK817" s="144" t="e">
        <f t="shared" si="276"/>
        <v>#VALUE!</v>
      </c>
      <c r="AL817" s="144" t="e">
        <f t="shared" si="277"/>
        <v>#VALUE!</v>
      </c>
    </row>
    <row r="818" spans="1:38" s="77" customFormat="1" x14ac:dyDescent="0.2">
      <c r="A818" s="14"/>
      <c r="B818" s="64"/>
      <c r="C818" s="64"/>
      <c r="D818" s="152"/>
      <c r="E818" s="152"/>
      <c r="F818" s="152"/>
      <c r="G818" s="152"/>
      <c r="H818" s="152"/>
      <c r="I818" s="152"/>
      <c r="J818" s="152"/>
      <c r="K818" s="152"/>
      <c r="L818" s="152"/>
      <c r="M818" s="152"/>
      <c r="N818" s="152"/>
      <c r="O818" s="152"/>
      <c r="P818" s="152"/>
      <c r="Q818" s="152"/>
      <c r="R818" s="152"/>
      <c r="S818" s="66" t="str">
        <f t="shared" si="258"/>
        <v/>
      </c>
      <c r="T818" s="66" t="str">
        <f t="shared" si="259"/>
        <v/>
      </c>
      <c r="U818" s="66" t="str">
        <f t="shared" si="260"/>
        <v/>
      </c>
      <c r="V818" s="66" t="str">
        <f t="shared" si="261"/>
        <v/>
      </c>
      <c r="W818" s="66" t="str">
        <f t="shared" si="262"/>
        <v/>
      </c>
      <c r="X818" s="66" t="str">
        <f t="shared" si="263"/>
        <v/>
      </c>
      <c r="Y818" s="66">
        <f t="shared" si="264"/>
        <v>0</v>
      </c>
      <c r="Z818" s="66">
        <f t="shared" si="265"/>
        <v>0</v>
      </c>
      <c r="AA818" s="66" t="e">
        <f t="shared" si="266"/>
        <v>#VALUE!</v>
      </c>
      <c r="AB818" s="67" t="e">
        <f t="shared" si="267"/>
        <v>#VALUE!</v>
      </c>
      <c r="AC818" s="87" t="e">
        <f t="shared" si="268"/>
        <v>#VALUE!</v>
      </c>
      <c r="AD818" s="87" t="e">
        <f t="shared" si="269"/>
        <v>#VALUE!</v>
      </c>
      <c r="AE818" s="87" t="e">
        <f t="shared" si="270"/>
        <v>#VALUE!</v>
      </c>
      <c r="AF818" s="87" t="e">
        <f t="shared" si="271"/>
        <v>#VALUE!</v>
      </c>
      <c r="AG818" s="67" t="e">
        <f t="shared" si="272"/>
        <v>#VALUE!</v>
      </c>
      <c r="AH818" s="87" t="e">
        <f t="shared" si="273"/>
        <v>#VALUE!</v>
      </c>
      <c r="AI818" s="87" t="e">
        <f t="shared" si="274"/>
        <v>#VALUE!</v>
      </c>
      <c r="AJ818" s="87" t="e">
        <f t="shared" si="275"/>
        <v>#VALUE!</v>
      </c>
      <c r="AK818" s="144" t="e">
        <f t="shared" si="276"/>
        <v>#VALUE!</v>
      </c>
      <c r="AL818" s="144" t="e">
        <f t="shared" si="277"/>
        <v>#VALUE!</v>
      </c>
    </row>
    <row r="819" spans="1:38" s="77" customFormat="1" x14ac:dyDescent="0.2">
      <c r="A819" s="14"/>
      <c r="B819" s="64"/>
      <c r="C819" s="64"/>
      <c r="D819" s="152"/>
      <c r="E819" s="152"/>
      <c r="F819" s="152"/>
      <c r="G819" s="152"/>
      <c r="H819" s="152"/>
      <c r="I819" s="152"/>
      <c r="J819" s="152"/>
      <c r="K819" s="152"/>
      <c r="L819" s="152"/>
      <c r="M819" s="152"/>
      <c r="N819" s="152"/>
      <c r="O819" s="152"/>
      <c r="P819" s="152"/>
      <c r="Q819" s="152"/>
      <c r="R819" s="152"/>
      <c r="S819" s="66" t="str">
        <f t="shared" si="258"/>
        <v/>
      </c>
      <c r="T819" s="66" t="str">
        <f t="shared" si="259"/>
        <v/>
      </c>
      <c r="U819" s="66" t="str">
        <f t="shared" si="260"/>
        <v/>
      </c>
      <c r="V819" s="66" t="str">
        <f t="shared" si="261"/>
        <v/>
      </c>
      <c r="W819" s="66" t="str">
        <f t="shared" si="262"/>
        <v/>
      </c>
      <c r="X819" s="66" t="str">
        <f t="shared" si="263"/>
        <v/>
      </c>
      <c r="Y819" s="66">
        <f t="shared" si="264"/>
        <v>0</v>
      </c>
      <c r="Z819" s="66">
        <f t="shared" si="265"/>
        <v>0</v>
      </c>
      <c r="AA819" s="66" t="e">
        <f t="shared" si="266"/>
        <v>#VALUE!</v>
      </c>
      <c r="AB819" s="67" t="e">
        <f t="shared" si="267"/>
        <v>#VALUE!</v>
      </c>
      <c r="AC819" s="87" t="e">
        <f t="shared" si="268"/>
        <v>#VALUE!</v>
      </c>
      <c r="AD819" s="87" t="e">
        <f t="shared" si="269"/>
        <v>#VALUE!</v>
      </c>
      <c r="AE819" s="87" t="e">
        <f t="shared" si="270"/>
        <v>#VALUE!</v>
      </c>
      <c r="AF819" s="87" t="e">
        <f t="shared" si="271"/>
        <v>#VALUE!</v>
      </c>
      <c r="AG819" s="67" t="e">
        <f t="shared" si="272"/>
        <v>#VALUE!</v>
      </c>
      <c r="AH819" s="87" t="e">
        <f t="shared" si="273"/>
        <v>#VALUE!</v>
      </c>
      <c r="AI819" s="87" t="e">
        <f t="shared" si="274"/>
        <v>#VALUE!</v>
      </c>
      <c r="AJ819" s="87" t="e">
        <f t="shared" si="275"/>
        <v>#VALUE!</v>
      </c>
      <c r="AK819" s="144" t="e">
        <f t="shared" si="276"/>
        <v>#VALUE!</v>
      </c>
      <c r="AL819" s="144" t="e">
        <f t="shared" si="277"/>
        <v>#VALUE!</v>
      </c>
    </row>
    <row r="820" spans="1:38" s="77" customFormat="1" x14ac:dyDescent="0.2">
      <c r="A820" s="14"/>
      <c r="B820" s="64"/>
      <c r="C820" s="64"/>
      <c r="D820" s="152"/>
      <c r="E820" s="152"/>
      <c r="F820" s="152"/>
      <c r="G820" s="152"/>
      <c r="H820" s="152"/>
      <c r="I820" s="152"/>
      <c r="J820" s="152"/>
      <c r="K820" s="152"/>
      <c r="L820" s="152"/>
      <c r="M820" s="152"/>
      <c r="N820" s="152"/>
      <c r="O820" s="152"/>
      <c r="P820" s="152"/>
      <c r="Q820" s="152"/>
      <c r="R820" s="152"/>
      <c r="S820" s="66" t="str">
        <f t="shared" si="258"/>
        <v/>
      </c>
      <c r="T820" s="66" t="str">
        <f t="shared" si="259"/>
        <v/>
      </c>
      <c r="U820" s="66" t="str">
        <f t="shared" si="260"/>
        <v/>
      </c>
      <c r="V820" s="66" t="str">
        <f t="shared" si="261"/>
        <v/>
      </c>
      <c r="W820" s="66" t="str">
        <f t="shared" si="262"/>
        <v/>
      </c>
      <c r="X820" s="66" t="str">
        <f t="shared" si="263"/>
        <v/>
      </c>
      <c r="Y820" s="66">
        <f t="shared" si="264"/>
        <v>0</v>
      </c>
      <c r="Z820" s="66">
        <f t="shared" si="265"/>
        <v>0</v>
      </c>
      <c r="AA820" s="66" t="e">
        <f t="shared" si="266"/>
        <v>#VALUE!</v>
      </c>
      <c r="AB820" s="67" t="e">
        <f t="shared" si="267"/>
        <v>#VALUE!</v>
      </c>
      <c r="AC820" s="87" t="e">
        <f t="shared" si="268"/>
        <v>#VALUE!</v>
      </c>
      <c r="AD820" s="87" t="e">
        <f t="shared" si="269"/>
        <v>#VALUE!</v>
      </c>
      <c r="AE820" s="87" t="e">
        <f t="shared" si="270"/>
        <v>#VALUE!</v>
      </c>
      <c r="AF820" s="87" t="e">
        <f t="shared" si="271"/>
        <v>#VALUE!</v>
      </c>
      <c r="AG820" s="67" t="e">
        <f t="shared" si="272"/>
        <v>#VALUE!</v>
      </c>
      <c r="AH820" s="87" t="e">
        <f t="shared" si="273"/>
        <v>#VALUE!</v>
      </c>
      <c r="AI820" s="87" t="e">
        <f t="shared" si="274"/>
        <v>#VALUE!</v>
      </c>
      <c r="AJ820" s="87" t="e">
        <f t="shared" si="275"/>
        <v>#VALUE!</v>
      </c>
      <c r="AK820" s="144" t="e">
        <f t="shared" si="276"/>
        <v>#VALUE!</v>
      </c>
      <c r="AL820" s="144" t="e">
        <f t="shared" si="277"/>
        <v>#VALUE!</v>
      </c>
    </row>
    <row r="821" spans="1:38" s="77" customFormat="1" x14ac:dyDescent="0.2">
      <c r="A821" s="14"/>
      <c r="B821" s="64"/>
      <c r="C821" s="64"/>
      <c r="D821" s="152"/>
      <c r="E821" s="152"/>
      <c r="F821" s="152"/>
      <c r="G821" s="152"/>
      <c r="H821" s="152"/>
      <c r="I821" s="152"/>
      <c r="J821" s="152"/>
      <c r="K821" s="152"/>
      <c r="L821" s="152"/>
      <c r="M821" s="152"/>
      <c r="N821" s="152"/>
      <c r="O821" s="152"/>
      <c r="P821" s="152"/>
      <c r="Q821" s="152"/>
      <c r="R821" s="152"/>
      <c r="S821" s="66" t="str">
        <f t="shared" si="258"/>
        <v/>
      </c>
      <c r="T821" s="66" t="str">
        <f t="shared" si="259"/>
        <v/>
      </c>
      <c r="U821" s="66" t="str">
        <f t="shared" si="260"/>
        <v/>
      </c>
      <c r="V821" s="66" t="str">
        <f t="shared" si="261"/>
        <v/>
      </c>
      <c r="W821" s="66" t="str">
        <f t="shared" si="262"/>
        <v/>
      </c>
      <c r="X821" s="66" t="str">
        <f t="shared" si="263"/>
        <v/>
      </c>
      <c r="Y821" s="66">
        <f t="shared" si="264"/>
        <v>0</v>
      </c>
      <c r="Z821" s="66">
        <f t="shared" si="265"/>
        <v>0</v>
      </c>
      <c r="AA821" s="66" t="e">
        <f t="shared" si="266"/>
        <v>#VALUE!</v>
      </c>
      <c r="AB821" s="67" t="e">
        <f t="shared" si="267"/>
        <v>#VALUE!</v>
      </c>
      <c r="AC821" s="87" t="e">
        <f t="shared" si="268"/>
        <v>#VALUE!</v>
      </c>
      <c r="AD821" s="87" t="e">
        <f t="shared" si="269"/>
        <v>#VALUE!</v>
      </c>
      <c r="AE821" s="87" t="e">
        <f t="shared" si="270"/>
        <v>#VALUE!</v>
      </c>
      <c r="AF821" s="87" t="e">
        <f t="shared" si="271"/>
        <v>#VALUE!</v>
      </c>
      <c r="AG821" s="67" t="e">
        <f t="shared" si="272"/>
        <v>#VALUE!</v>
      </c>
      <c r="AH821" s="87" t="e">
        <f t="shared" si="273"/>
        <v>#VALUE!</v>
      </c>
      <c r="AI821" s="87" t="e">
        <f t="shared" si="274"/>
        <v>#VALUE!</v>
      </c>
      <c r="AJ821" s="87" t="e">
        <f t="shared" si="275"/>
        <v>#VALUE!</v>
      </c>
      <c r="AK821" s="144" t="e">
        <f t="shared" si="276"/>
        <v>#VALUE!</v>
      </c>
      <c r="AL821" s="144" t="e">
        <f t="shared" si="277"/>
        <v>#VALUE!</v>
      </c>
    </row>
    <row r="822" spans="1:38" s="77" customFormat="1" x14ac:dyDescent="0.2">
      <c r="A822" s="14"/>
      <c r="B822" s="64"/>
      <c r="C822" s="64"/>
      <c r="D822" s="152"/>
      <c r="E822" s="152"/>
      <c r="F822" s="152"/>
      <c r="G822" s="152"/>
      <c r="H822" s="152"/>
      <c r="I822" s="152"/>
      <c r="J822" s="152"/>
      <c r="K822" s="152"/>
      <c r="L822" s="152"/>
      <c r="M822" s="152"/>
      <c r="N822" s="152"/>
      <c r="O822" s="152"/>
      <c r="P822" s="152"/>
      <c r="Q822" s="152"/>
      <c r="R822" s="152"/>
      <c r="S822" s="66" t="str">
        <f t="shared" si="258"/>
        <v/>
      </c>
      <c r="T822" s="66" t="str">
        <f t="shared" si="259"/>
        <v/>
      </c>
      <c r="U822" s="66" t="str">
        <f t="shared" si="260"/>
        <v/>
      </c>
      <c r="V822" s="66" t="str">
        <f t="shared" si="261"/>
        <v/>
      </c>
      <c r="W822" s="66" t="str">
        <f t="shared" si="262"/>
        <v/>
      </c>
      <c r="X822" s="66" t="str">
        <f t="shared" si="263"/>
        <v/>
      </c>
      <c r="Y822" s="66">
        <f t="shared" si="264"/>
        <v>0</v>
      </c>
      <c r="Z822" s="66">
        <f t="shared" si="265"/>
        <v>0</v>
      </c>
      <c r="AA822" s="66" t="e">
        <f t="shared" si="266"/>
        <v>#VALUE!</v>
      </c>
      <c r="AB822" s="67" t="e">
        <f t="shared" si="267"/>
        <v>#VALUE!</v>
      </c>
      <c r="AC822" s="87" t="e">
        <f t="shared" si="268"/>
        <v>#VALUE!</v>
      </c>
      <c r="AD822" s="87" t="e">
        <f t="shared" si="269"/>
        <v>#VALUE!</v>
      </c>
      <c r="AE822" s="87" t="e">
        <f t="shared" si="270"/>
        <v>#VALUE!</v>
      </c>
      <c r="AF822" s="87" t="e">
        <f t="shared" si="271"/>
        <v>#VALUE!</v>
      </c>
      <c r="AG822" s="67" t="e">
        <f t="shared" si="272"/>
        <v>#VALUE!</v>
      </c>
      <c r="AH822" s="87" t="e">
        <f t="shared" si="273"/>
        <v>#VALUE!</v>
      </c>
      <c r="AI822" s="87" t="e">
        <f t="shared" si="274"/>
        <v>#VALUE!</v>
      </c>
      <c r="AJ822" s="87" t="e">
        <f t="shared" si="275"/>
        <v>#VALUE!</v>
      </c>
      <c r="AK822" s="144" t="e">
        <f t="shared" si="276"/>
        <v>#VALUE!</v>
      </c>
      <c r="AL822" s="144" t="e">
        <f t="shared" si="277"/>
        <v>#VALUE!</v>
      </c>
    </row>
    <row r="823" spans="1:38" s="77" customFormat="1" x14ac:dyDescent="0.2">
      <c r="A823" s="14"/>
      <c r="B823" s="64"/>
      <c r="C823" s="64"/>
      <c r="D823" s="152"/>
      <c r="E823" s="152"/>
      <c r="F823" s="152"/>
      <c r="G823" s="152"/>
      <c r="H823" s="152"/>
      <c r="I823" s="152"/>
      <c r="J823" s="152"/>
      <c r="K823" s="152"/>
      <c r="L823" s="152"/>
      <c r="M823" s="152"/>
      <c r="N823" s="152"/>
      <c r="O823" s="152"/>
      <c r="P823" s="152"/>
      <c r="Q823" s="152"/>
      <c r="R823" s="152"/>
      <c r="S823" s="66" t="str">
        <f t="shared" si="258"/>
        <v/>
      </c>
      <c r="T823" s="66" t="str">
        <f t="shared" si="259"/>
        <v/>
      </c>
      <c r="U823" s="66" t="str">
        <f t="shared" si="260"/>
        <v/>
      </c>
      <c r="V823" s="66" t="str">
        <f t="shared" si="261"/>
        <v/>
      </c>
      <c r="W823" s="66" t="str">
        <f t="shared" si="262"/>
        <v/>
      </c>
      <c r="X823" s="66" t="str">
        <f t="shared" si="263"/>
        <v/>
      </c>
      <c r="Y823" s="66">
        <f t="shared" si="264"/>
        <v>0</v>
      </c>
      <c r="Z823" s="66">
        <f t="shared" si="265"/>
        <v>0</v>
      </c>
      <c r="AA823" s="66" t="e">
        <f t="shared" si="266"/>
        <v>#VALUE!</v>
      </c>
      <c r="AB823" s="67" t="e">
        <f t="shared" si="267"/>
        <v>#VALUE!</v>
      </c>
      <c r="AC823" s="87" t="e">
        <f t="shared" si="268"/>
        <v>#VALUE!</v>
      </c>
      <c r="AD823" s="87" t="e">
        <f t="shared" si="269"/>
        <v>#VALUE!</v>
      </c>
      <c r="AE823" s="87" t="e">
        <f t="shared" si="270"/>
        <v>#VALUE!</v>
      </c>
      <c r="AF823" s="87" t="e">
        <f t="shared" si="271"/>
        <v>#VALUE!</v>
      </c>
      <c r="AG823" s="67" t="e">
        <f t="shared" si="272"/>
        <v>#VALUE!</v>
      </c>
      <c r="AH823" s="87" t="e">
        <f t="shared" si="273"/>
        <v>#VALUE!</v>
      </c>
      <c r="AI823" s="87" t="e">
        <f t="shared" si="274"/>
        <v>#VALUE!</v>
      </c>
      <c r="AJ823" s="87" t="e">
        <f t="shared" si="275"/>
        <v>#VALUE!</v>
      </c>
      <c r="AK823" s="144" t="e">
        <f t="shared" si="276"/>
        <v>#VALUE!</v>
      </c>
      <c r="AL823" s="144" t="e">
        <f t="shared" si="277"/>
        <v>#VALUE!</v>
      </c>
    </row>
    <row r="824" spans="1:38" s="77" customFormat="1" x14ac:dyDescent="0.2">
      <c r="A824" s="14"/>
      <c r="B824" s="64"/>
      <c r="C824" s="64"/>
      <c r="D824" s="152"/>
      <c r="E824" s="152"/>
      <c r="F824" s="152"/>
      <c r="G824" s="152"/>
      <c r="H824" s="152"/>
      <c r="I824" s="152"/>
      <c r="J824" s="152"/>
      <c r="K824" s="152"/>
      <c r="L824" s="152"/>
      <c r="M824" s="152"/>
      <c r="N824" s="152"/>
      <c r="O824" s="152"/>
      <c r="P824" s="152"/>
      <c r="Q824" s="152"/>
      <c r="R824" s="152"/>
      <c r="S824" s="66" t="str">
        <f t="shared" si="258"/>
        <v/>
      </c>
      <c r="T824" s="66" t="str">
        <f t="shared" si="259"/>
        <v/>
      </c>
      <c r="U824" s="66" t="str">
        <f t="shared" si="260"/>
        <v/>
      </c>
      <c r="V824" s="66" t="str">
        <f t="shared" si="261"/>
        <v/>
      </c>
      <c r="W824" s="66" t="str">
        <f t="shared" si="262"/>
        <v/>
      </c>
      <c r="X824" s="66" t="str">
        <f t="shared" si="263"/>
        <v/>
      </c>
      <c r="Y824" s="66">
        <f t="shared" si="264"/>
        <v>0</v>
      </c>
      <c r="Z824" s="66">
        <f t="shared" si="265"/>
        <v>0</v>
      </c>
      <c r="AA824" s="66" t="e">
        <f t="shared" si="266"/>
        <v>#VALUE!</v>
      </c>
      <c r="AB824" s="67" t="e">
        <f t="shared" si="267"/>
        <v>#VALUE!</v>
      </c>
      <c r="AC824" s="87" t="e">
        <f t="shared" si="268"/>
        <v>#VALUE!</v>
      </c>
      <c r="AD824" s="87" t="e">
        <f t="shared" si="269"/>
        <v>#VALUE!</v>
      </c>
      <c r="AE824" s="87" t="e">
        <f t="shared" si="270"/>
        <v>#VALUE!</v>
      </c>
      <c r="AF824" s="87" t="e">
        <f t="shared" si="271"/>
        <v>#VALUE!</v>
      </c>
      <c r="AG824" s="67" t="e">
        <f t="shared" si="272"/>
        <v>#VALUE!</v>
      </c>
      <c r="AH824" s="87" t="e">
        <f t="shared" si="273"/>
        <v>#VALUE!</v>
      </c>
      <c r="AI824" s="87" t="e">
        <f t="shared" si="274"/>
        <v>#VALUE!</v>
      </c>
      <c r="AJ824" s="87" t="e">
        <f t="shared" si="275"/>
        <v>#VALUE!</v>
      </c>
      <c r="AK824" s="144" t="e">
        <f t="shared" si="276"/>
        <v>#VALUE!</v>
      </c>
      <c r="AL824" s="144" t="e">
        <f t="shared" si="277"/>
        <v>#VALUE!</v>
      </c>
    </row>
    <row r="825" spans="1:38" s="77" customFormat="1" x14ac:dyDescent="0.2">
      <c r="A825" s="14"/>
      <c r="B825" s="64"/>
      <c r="C825" s="64"/>
      <c r="D825" s="152"/>
      <c r="E825" s="152"/>
      <c r="F825" s="152"/>
      <c r="G825" s="152"/>
      <c r="H825" s="152"/>
      <c r="I825" s="152"/>
      <c r="J825" s="152"/>
      <c r="K825" s="152"/>
      <c r="L825" s="152"/>
      <c r="M825" s="152"/>
      <c r="N825" s="152"/>
      <c r="O825" s="152"/>
      <c r="P825" s="152"/>
      <c r="Q825" s="152"/>
      <c r="R825" s="152"/>
      <c r="S825" s="66" t="str">
        <f t="shared" si="258"/>
        <v/>
      </c>
      <c r="T825" s="66" t="str">
        <f t="shared" si="259"/>
        <v/>
      </c>
      <c r="U825" s="66" t="str">
        <f t="shared" si="260"/>
        <v/>
      </c>
      <c r="V825" s="66" t="str">
        <f t="shared" si="261"/>
        <v/>
      </c>
      <c r="W825" s="66" t="str">
        <f t="shared" si="262"/>
        <v/>
      </c>
      <c r="X825" s="66" t="str">
        <f t="shared" si="263"/>
        <v/>
      </c>
      <c r="Y825" s="66">
        <f t="shared" si="264"/>
        <v>0</v>
      </c>
      <c r="Z825" s="66">
        <f t="shared" si="265"/>
        <v>0</v>
      </c>
      <c r="AA825" s="66" t="e">
        <f t="shared" si="266"/>
        <v>#VALUE!</v>
      </c>
      <c r="AB825" s="67" t="e">
        <f t="shared" si="267"/>
        <v>#VALUE!</v>
      </c>
      <c r="AC825" s="87" t="e">
        <f t="shared" si="268"/>
        <v>#VALUE!</v>
      </c>
      <c r="AD825" s="87" t="e">
        <f t="shared" si="269"/>
        <v>#VALUE!</v>
      </c>
      <c r="AE825" s="87" t="e">
        <f t="shared" si="270"/>
        <v>#VALUE!</v>
      </c>
      <c r="AF825" s="87" t="e">
        <f t="shared" si="271"/>
        <v>#VALUE!</v>
      </c>
      <c r="AG825" s="67" t="e">
        <f t="shared" si="272"/>
        <v>#VALUE!</v>
      </c>
      <c r="AH825" s="87" t="e">
        <f t="shared" si="273"/>
        <v>#VALUE!</v>
      </c>
      <c r="AI825" s="87" t="e">
        <f t="shared" si="274"/>
        <v>#VALUE!</v>
      </c>
      <c r="AJ825" s="87" t="e">
        <f t="shared" si="275"/>
        <v>#VALUE!</v>
      </c>
      <c r="AK825" s="144" t="e">
        <f t="shared" si="276"/>
        <v>#VALUE!</v>
      </c>
      <c r="AL825" s="144" t="e">
        <f t="shared" si="277"/>
        <v>#VALUE!</v>
      </c>
    </row>
    <row r="826" spans="1:38" s="77" customFormat="1" x14ac:dyDescent="0.2">
      <c r="A826" s="14"/>
      <c r="B826" s="64"/>
      <c r="C826" s="64"/>
      <c r="D826" s="152"/>
      <c r="E826" s="152"/>
      <c r="F826" s="152"/>
      <c r="G826" s="152"/>
      <c r="H826" s="152"/>
      <c r="I826" s="152"/>
      <c r="J826" s="152"/>
      <c r="K826" s="152"/>
      <c r="L826" s="152"/>
      <c r="M826" s="152"/>
      <c r="N826" s="152"/>
      <c r="O826" s="152"/>
      <c r="P826" s="152"/>
      <c r="Q826" s="152"/>
      <c r="R826" s="152"/>
      <c r="S826" s="66" t="str">
        <f t="shared" si="258"/>
        <v/>
      </c>
      <c r="T826" s="66" t="str">
        <f t="shared" si="259"/>
        <v/>
      </c>
      <c r="U826" s="66" t="str">
        <f t="shared" si="260"/>
        <v/>
      </c>
      <c r="V826" s="66" t="str">
        <f t="shared" si="261"/>
        <v/>
      </c>
      <c r="W826" s="66" t="str">
        <f t="shared" si="262"/>
        <v/>
      </c>
      <c r="X826" s="66" t="str">
        <f t="shared" si="263"/>
        <v/>
      </c>
      <c r="Y826" s="66">
        <f t="shared" si="264"/>
        <v>0</v>
      </c>
      <c r="Z826" s="66">
        <f t="shared" si="265"/>
        <v>0</v>
      </c>
      <c r="AA826" s="66" t="e">
        <f t="shared" si="266"/>
        <v>#VALUE!</v>
      </c>
      <c r="AB826" s="67" t="e">
        <f t="shared" si="267"/>
        <v>#VALUE!</v>
      </c>
      <c r="AC826" s="87" t="e">
        <f t="shared" si="268"/>
        <v>#VALUE!</v>
      </c>
      <c r="AD826" s="87" t="e">
        <f t="shared" si="269"/>
        <v>#VALUE!</v>
      </c>
      <c r="AE826" s="87" t="e">
        <f t="shared" si="270"/>
        <v>#VALUE!</v>
      </c>
      <c r="AF826" s="87" t="e">
        <f t="shared" si="271"/>
        <v>#VALUE!</v>
      </c>
      <c r="AG826" s="67" t="e">
        <f t="shared" si="272"/>
        <v>#VALUE!</v>
      </c>
      <c r="AH826" s="87" t="e">
        <f t="shared" si="273"/>
        <v>#VALUE!</v>
      </c>
      <c r="AI826" s="87" t="e">
        <f t="shared" si="274"/>
        <v>#VALUE!</v>
      </c>
      <c r="AJ826" s="87" t="e">
        <f t="shared" si="275"/>
        <v>#VALUE!</v>
      </c>
      <c r="AK826" s="144" t="e">
        <f t="shared" si="276"/>
        <v>#VALUE!</v>
      </c>
      <c r="AL826" s="144" t="e">
        <f t="shared" si="277"/>
        <v>#VALUE!</v>
      </c>
    </row>
    <row r="827" spans="1:38" s="77" customFormat="1" x14ac:dyDescent="0.2">
      <c r="A827" s="14"/>
      <c r="B827" s="64"/>
      <c r="C827" s="64"/>
      <c r="D827" s="152"/>
      <c r="E827" s="152"/>
      <c r="F827" s="152"/>
      <c r="G827" s="152"/>
      <c r="H827" s="152"/>
      <c r="I827" s="152"/>
      <c r="J827" s="152"/>
      <c r="K827" s="152"/>
      <c r="L827" s="152"/>
      <c r="M827" s="152"/>
      <c r="N827" s="152"/>
      <c r="O827" s="152"/>
      <c r="P827" s="152"/>
      <c r="Q827" s="152"/>
      <c r="R827" s="152"/>
      <c r="S827" s="66" t="str">
        <f t="shared" si="258"/>
        <v/>
      </c>
      <c r="T827" s="66" t="str">
        <f t="shared" si="259"/>
        <v/>
      </c>
      <c r="U827" s="66" t="str">
        <f t="shared" si="260"/>
        <v/>
      </c>
      <c r="V827" s="66" t="str">
        <f t="shared" si="261"/>
        <v/>
      </c>
      <c r="W827" s="66" t="str">
        <f t="shared" si="262"/>
        <v/>
      </c>
      <c r="X827" s="66" t="str">
        <f t="shared" si="263"/>
        <v/>
      </c>
      <c r="Y827" s="66">
        <f t="shared" si="264"/>
        <v>0</v>
      </c>
      <c r="Z827" s="66">
        <f t="shared" si="265"/>
        <v>0</v>
      </c>
      <c r="AA827" s="66" t="e">
        <f t="shared" si="266"/>
        <v>#VALUE!</v>
      </c>
      <c r="AB827" s="67" t="e">
        <f t="shared" si="267"/>
        <v>#VALUE!</v>
      </c>
      <c r="AC827" s="87" t="e">
        <f t="shared" si="268"/>
        <v>#VALUE!</v>
      </c>
      <c r="AD827" s="87" t="e">
        <f t="shared" si="269"/>
        <v>#VALUE!</v>
      </c>
      <c r="AE827" s="87" t="e">
        <f t="shared" si="270"/>
        <v>#VALUE!</v>
      </c>
      <c r="AF827" s="87" t="e">
        <f t="shared" si="271"/>
        <v>#VALUE!</v>
      </c>
      <c r="AG827" s="67" t="e">
        <f t="shared" si="272"/>
        <v>#VALUE!</v>
      </c>
      <c r="AH827" s="87" t="e">
        <f t="shared" si="273"/>
        <v>#VALUE!</v>
      </c>
      <c r="AI827" s="87" t="e">
        <f t="shared" si="274"/>
        <v>#VALUE!</v>
      </c>
      <c r="AJ827" s="87" t="e">
        <f t="shared" si="275"/>
        <v>#VALUE!</v>
      </c>
      <c r="AK827" s="144" t="e">
        <f t="shared" si="276"/>
        <v>#VALUE!</v>
      </c>
      <c r="AL827" s="144" t="e">
        <f t="shared" si="277"/>
        <v>#VALUE!</v>
      </c>
    </row>
    <row r="828" spans="1:38" s="77" customFormat="1" x14ac:dyDescent="0.2">
      <c r="A828" s="14"/>
      <c r="B828" s="64"/>
      <c r="C828" s="64"/>
      <c r="D828" s="152"/>
      <c r="E828" s="152"/>
      <c r="F828" s="152"/>
      <c r="G828" s="152"/>
      <c r="H828" s="152"/>
      <c r="I828" s="152"/>
      <c r="J828" s="152"/>
      <c r="K828" s="152"/>
      <c r="L828" s="152"/>
      <c r="M828" s="152"/>
      <c r="N828" s="152"/>
      <c r="O828" s="152"/>
      <c r="P828" s="152"/>
      <c r="Q828" s="152"/>
      <c r="R828" s="152"/>
      <c r="S828" s="66" t="str">
        <f t="shared" si="258"/>
        <v/>
      </c>
      <c r="T828" s="66" t="str">
        <f t="shared" si="259"/>
        <v/>
      </c>
      <c r="U828" s="66" t="str">
        <f t="shared" si="260"/>
        <v/>
      </c>
      <c r="V828" s="66" t="str">
        <f t="shared" si="261"/>
        <v/>
      </c>
      <c r="W828" s="66" t="str">
        <f t="shared" si="262"/>
        <v/>
      </c>
      <c r="X828" s="66" t="str">
        <f t="shared" si="263"/>
        <v/>
      </c>
      <c r="Y828" s="66">
        <f t="shared" si="264"/>
        <v>0</v>
      </c>
      <c r="Z828" s="66">
        <f t="shared" si="265"/>
        <v>0</v>
      </c>
      <c r="AA828" s="66" t="e">
        <f t="shared" si="266"/>
        <v>#VALUE!</v>
      </c>
      <c r="AB828" s="67" t="e">
        <f t="shared" si="267"/>
        <v>#VALUE!</v>
      </c>
      <c r="AC828" s="87" t="e">
        <f t="shared" si="268"/>
        <v>#VALUE!</v>
      </c>
      <c r="AD828" s="87" t="e">
        <f t="shared" si="269"/>
        <v>#VALUE!</v>
      </c>
      <c r="AE828" s="87" t="e">
        <f t="shared" si="270"/>
        <v>#VALUE!</v>
      </c>
      <c r="AF828" s="87" t="e">
        <f t="shared" si="271"/>
        <v>#VALUE!</v>
      </c>
      <c r="AG828" s="67" t="e">
        <f t="shared" si="272"/>
        <v>#VALUE!</v>
      </c>
      <c r="AH828" s="87" t="e">
        <f t="shared" si="273"/>
        <v>#VALUE!</v>
      </c>
      <c r="AI828" s="87" t="e">
        <f t="shared" si="274"/>
        <v>#VALUE!</v>
      </c>
      <c r="AJ828" s="87" t="e">
        <f t="shared" si="275"/>
        <v>#VALUE!</v>
      </c>
      <c r="AK828" s="144" t="e">
        <f t="shared" si="276"/>
        <v>#VALUE!</v>
      </c>
      <c r="AL828" s="144" t="e">
        <f t="shared" si="277"/>
        <v>#VALUE!</v>
      </c>
    </row>
    <row r="829" spans="1:38" s="77" customFormat="1" x14ac:dyDescent="0.2">
      <c r="A829" s="14"/>
      <c r="B829" s="64"/>
      <c r="C829" s="64"/>
      <c r="D829" s="152"/>
      <c r="E829" s="152"/>
      <c r="F829" s="152"/>
      <c r="G829" s="152"/>
      <c r="H829" s="152"/>
      <c r="I829" s="152"/>
      <c r="J829" s="152"/>
      <c r="K829" s="152"/>
      <c r="L829" s="152"/>
      <c r="M829" s="152"/>
      <c r="N829" s="152"/>
      <c r="O829" s="152"/>
      <c r="P829" s="152"/>
      <c r="Q829" s="152"/>
      <c r="R829" s="152"/>
      <c r="S829" s="66" t="str">
        <f t="shared" si="258"/>
        <v/>
      </c>
      <c r="T829" s="66" t="str">
        <f t="shared" si="259"/>
        <v/>
      </c>
      <c r="U829" s="66" t="str">
        <f t="shared" si="260"/>
        <v/>
      </c>
      <c r="V829" s="66" t="str">
        <f t="shared" si="261"/>
        <v/>
      </c>
      <c r="W829" s="66" t="str">
        <f t="shared" si="262"/>
        <v/>
      </c>
      <c r="X829" s="66" t="str">
        <f t="shared" si="263"/>
        <v/>
      </c>
      <c r="Y829" s="66">
        <f t="shared" si="264"/>
        <v>0</v>
      </c>
      <c r="Z829" s="66">
        <f t="shared" si="265"/>
        <v>0</v>
      </c>
      <c r="AA829" s="66" t="e">
        <f t="shared" si="266"/>
        <v>#VALUE!</v>
      </c>
      <c r="AB829" s="67" t="e">
        <f t="shared" si="267"/>
        <v>#VALUE!</v>
      </c>
      <c r="AC829" s="87" t="e">
        <f t="shared" si="268"/>
        <v>#VALUE!</v>
      </c>
      <c r="AD829" s="87" t="e">
        <f t="shared" si="269"/>
        <v>#VALUE!</v>
      </c>
      <c r="AE829" s="87" t="e">
        <f t="shared" si="270"/>
        <v>#VALUE!</v>
      </c>
      <c r="AF829" s="87" t="e">
        <f t="shared" si="271"/>
        <v>#VALUE!</v>
      </c>
      <c r="AG829" s="67" t="e">
        <f t="shared" si="272"/>
        <v>#VALUE!</v>
      </c>
      <c r="AH829" s="87" t="e">
        <f t="shared" si="273"/>
        <v>#VALUE!</v>
      </c>
      <c r="AI829" s="87" t="e">
        <f t="shared" si="274"/>
        <v>#VALUE!</v>
      </c>
      <c r="AJ829" s="87" t="e">
        <f t="shared" si="275"/>
        <v>#VALUE!</v>
      </c>
      <c r="AK829" s="144" t="e">
        <f t="shared" si="276"/>
        <v>#VALUE!</v>
      </c>
      <c r="AL829" s="144" t="e">
        <f t="shared" si="277"/>
        <v>#VALUE!</v>
      </c>
    </row>
    <row r="830" spans="1:38" s="77" customFormat="1" x14ac:dyDescent="0.2">
      <c r="A830" s="14"/>
      <c r="B830" s="64"/>
      <c r="C830" s="64"/>
      <c r="D830" s="152"/>
      <c r="E830" s="152"/>
      <c r="F830" s="152"/>
      <c r="G830" s="152"/>
      <c r="H830" s="152"/>
      <c r="I830" s="152"/>
      <c r="J830" s="152"/>
      <c r="K830" s="152"/>
      <c r="L830" s="152"/>
      <c r="M830" s="152"/>
      <c r="N830" s="152"/>
      <c r="O830" s="152"/>
      <c r="P830" s="152"/>
      <c r="Q830" s="152"/>
      <c r="R830" s="152"/>
      <c r="S830" s="66" t="str">
        <f t="shared" si="258"/>
        <v/>
      </c>
      <c r="T830" s="66" t="str">
        <f t="shared" si="259"/>
        <v/>
      </c>
      <c r="U830" s="66" t="str">
        <f t="shared" si="260"/>
        <v/>
      </c>
      <c r="V830" s="66" t="str">
        <f t="shared" si="261"/>
        <v/>
      </c>
      <c r="W830" s="66" t="str">
        <f t="shared" si="262"/>
        <v/>
      </c>
      <c r="X830" s="66" t="str">
        <f t="shared" si="263"/>
        <v/>
      </c>
      <c r="Y830" s="66">
        <f t="shared" si="264"/>
        <v>0</v>
      </c>
      <c r="Z830" s="66">
        <f t="shared" si="265"/>
        <v>0</v>
      </c>
      <c r="AA830" s="66" t="e">
        <f t="shared" si="266"/>
        <v>#VALUE!</v>
      </c>
      <c r="AB830" s="67" t="e">
        <f t="shared" si="267"/>
        <v>#VALUE!</v>
      </c>
      <c r="AC830" s="87" t="e">
        <f t="shared" si="268"/>
        <v>#VALUE!</v>
      </c>
      <c r="AD830" s="87" t="e">
        <f t="shared" si="269"/>
        <v>#VALUE!</v>
      </c>
      <c r="AE830" s="87" t="e">
        <f t="shared" si="270"/>
        <v>#VALUE!</v>
      </c>
      <c r="AF830" s="87" t="e">
        <f t="shared" si="271"/>
        <v>#VALUE!</v>
      </c>
      <c r="AG830" s="67" t="e">
        <f t="shared" si="272"/>
        <v>#VALUE!</v>
      </c>
      <c r="AH830" s="87" t="e">
        <f t="shared" si="273"/>
        <v>#VALUE!</v>
      </c>
      <c r="AI830" s="87" t="e">
        <f t="shared" si="274"/>
        <v>#VALUE!</v>
      </c>
      <c r="AJ830" s="87" t="e">
        <f t="shared" si="275"/>
        <v>#VALUE!</v>
      </c>
      <c r="AK830" s="144" t="e">
        <f t="shared" si="276"/>
        <v>#VALUE!</v>
      </c>
      <c r="AL830" s="144" t="e">
        <f t="shared" si="277"/>
        <v>#VALUE!</v>
      </c>
    </row>
    <row r="831" spans="1:38" s="77" customFormat="1" x14ac:dyDescent="0.2">
      <c r="A831" s="14"/>
      <c r="B831" s="64"/>
      <c r="C831" s="64"/>
      <c r="D831" s="152"/>
      <c r="E831" s="152"/>
      <c r="F831" s="152"/>
      <c r="G831" s="152"/>
      <c r="H831" s="152"/>
      <c r="I831" s="152"/>
      <c r="J831" s="152"/>
      <c r="K831" s="152"/>
      <c r="L831" s="152"/>
      <c r="M831" s="152"/>
      <c r="N831" s="152"/>
      <c r="O831" s="152"/>
      <c r="P831" s="152"/>
      <c r="Q831" s="152"/>
      <c r="R831" s="152"/>
      <c r="S831" s="66" t="str">
        <f t="shared" si="258"/>
        <v/>
      </c>
      <c r="T831" s="66" t="str">
        <f t="shared" si="259"/>
        <v/>
      </c>
      <c r="U831" s="66" t="str">
        <f t="shared" si="260"/>
        <v/>
      </c>
      <c r="V831" s="66" t="str">
        <f t="shared" si="261"/>
        <v/>
      </c>
      <c r="W831" s="66" t="str">
        <f t="shared" si="262"/>
        <v/>
      </c>
      <c r="X831" s="66" t="str">
        <f t="shared" si="263"/>
        <v/>
      </c>
      <c r="Y831" s="66">
        <f t="shared" si="264"/>
        <v>0</v>
      </c>
      <c r="Z831" s="66">
        <f t="shared" si="265"/>
        <v>0</v>
      </c>
      <c r="AA831" s="66" t="e">
        <f t="shared" si="266"/>
        <v>#VALUE!</v>
      </c>
      <c r="AB831" s="67" t="e">
        <f t="shared" si="267"/>
        <v>#VALUE!</v>
      </c>
      <c r="AC831" s="87" t="e">
        <f t="shared" si="268"/>
        <v>#VALUE!</v>
      </c>
      <c r="AD831" s="87" t="e">
        <f t="shared" si="269"/>
        <v>#VALUE!</v>
      </c>
      <c r="AE831" s="87" t="e">
        <f t="shared" si="270"/>
        <v>#VALUE!</v>
      </c>
      <c r="AF831" s="87" t="e">
        <f t="shared" si="271"/>
        <v>#VALUE!</v>
      </c>
      <c r="AG831" s="67" t="e">
        <f t="shared" si="272"/>
        <v>#VALUE!</v>
      </c>
      <c r="AH831" s="87" t="e">
        <f t="shared" si="273"/>
        <v>#VALUE!</v>
      </c>
      <c r="AI831" s="87" t="e">
        <f t="shared" si="274"/>
        <v>#VALUE!</v>
      </c>
      <c r="AJ831" s="87" t="e">
        <f t="shared" si="275"/>
        <v>#VALUE!</v>
      </c>
      <c r="AK831" s="144" t="e">
        <f t="shared" si="276"/>
        <v>#VALUE!</v>
      </c>
      <c r="AL831" s="144" t="e">
        <f t="shared" si="277"/>
        <v>#VALUE!</v>
      </c>
    </row>
    <row r="832" spans="1:38" s="77" customFormat="1" x14ac:dyDescent="0.2">
      <c r="A832" s="14"/>
      <c r="B832" s="64"/>
      <c r="C832" s="64"/>
      <c r="D832" s="152"/>
      <c r="E832" s="152"/>
      <c r="F832" s="152"/>
      <c r="G832" s="152"/>
      <c r="H832" s="152"/>
      <c r="I832" s="152"/>
      <c r="J832" s="152"/>
      <c r="K832" s="152"/>
      <c r="L832" s="152"/>
      <c r="M832" s="152"/>
      <c r="N832" s="152"/>
      <c r="O832" s="152"/>
      <c r="P832" s="152"/>
      <c r="Q832" s="152"/>
      <c r="R832" s="152"/>
      <c r="S832" s="66" t="str">
        <f t="shared" si="258"/>
        <v/>
      </c>
      <c r="T832" s="66" t="str">
        <f t="shared" si="259"/>
        <v/>
      </c>
      <c r="U832" s="66" t="str">
        <f t="shared" si="260"/>
        <v/>
      </c>
      <c r="V832" s="66" t="str">
        <f t="shared" si="261"/>
        <v/>
      </c>
      <c r="W832" s="66" t="str">
        <f t="shared" si="262"/>
        <v/>
      </c>
      <c r="X832" s="66" t="str">
        <f t="shared" si="263"/>
        <v/>
      </c>
      <c r="Y832" s="66">
        <f t="shared" si="264"/>
        <v>0</v>
      </c>
      <c r="Z832" s="66">
        <f t="shared" si="265"/>
        <v>0</v>
      </c>
      <c r="AA832" s="66" t="e">
        <f t="shared" si="266"/>
        <v>#VALUE!</v>
      </c>
      <c r="AB832" s="67" t="e">
        <f t="shared" si="267"/>
        <v>#VALUE!</v>
      </c>
      <c r="AC832" s="87" t="e">
        <f t="shared" si="268"/>
        <v>#VALUE!</v>
      </c>
      <c r="AD832" s="87" t="e">
        <f t="shared" si="269"/>
        <v>#VALUE!</v>
      </c>
      <c r="AE832" s="87" t="e">
        <f t="shared" si="270"/>
        <v>#VALUE!</v>
      </c>
      <c r="AF832" s="87" t="e">
        <f t="shared" si="271"/>
        <v>#VALUE!</v>
      </c>
      <c r="AG832" s="67" t="e">
        <f t="shared" si="272"/>
        <v>#VALUE!</v>
      </c>
      <c r="AH832" s="87" t="e">
        <f t="shared" si="273"/>
        <v>#VALUE!</v>
      </c>
      <c r="AI832" s="87" t="e">
        <f t="shared" si="274"/>
        <v>#VALUE!</v>
      </c>
      <c r="AJ832" s="87" t="e">
        <f t="shared" si="275"/>
        <v>#VALUE!</v>
      </c>
      <c r="AK832" s="144" t="e">
        <f t="shared" si="276"/>
        <v>#VALUE!</v>
      </c>
      <c r="AL832" s="144" t="e">
        <f t="shared" si="277"/>
        <v>#VALUE!</v>
      </c>
    </row>
    <row r="833" spans="1:38" s="77" customFormat="1" x14ac:dyDescent="0.2">
      <c r="A833" s="14"/>
      <c r="B833" s="64"/>
      <c r="C833" s="64"/>
      <c r="D833" s="152"/>
      <c r="E833" s="152"/>
      <c r="F833" s="152"/>
      <c r="G833" s="152"/>
      <c r="H833" s="152"/>
      <c r="I833" s="152"/>
      <c r="J833" s="152"/>
      <c r="K833" s="152"/>
      <c r="L833" s="152"/>
      <c r="M833" s="152"/>
      <c r="N833" s="152"/>
      <c r="O833" s="152"/>
      <c r="P833" s="152"/>
      <c r="Q833" s="152"/>
      <c r="R833" s="152"/>
      <c r="S833" s="66" t="str">
        <f t="shared" si="258"/>
        <v/>
      </c>
      <c r="T833" s="66" t="str">
        <f t="shared" si="259"/>
        <v/>
      </c>
      <c r="U833" s="66" t="str">
        <f t="shared" si="260"/>
        <v/>
      </c>
      <c r="V833" s="66" t="str">
        <f t="shared" si="261"/>
        <v/>
      </c>
      <c r="W833" s="66" t="str">
        <f t="shared" si="262"/>
        <v/>
      </c>
      <c r="X833" s="66" t="str">
        <f t="shared" si="263"/>
        <v/>
      </c>
      <c r="Y833" s="66">
        <f t="shared" si="264"/>
        <v>0</v>
      </c>
      <c r="Z833" s="66">
        <f t="shared" si="265"/>
        <v>0</v>
      </c>
      <c r="AA833" s="66" t="e">
        <f t="shared" si="266"/>
        <v>#VALUE!</v>
      </c>
      <c r="AB833" s="67" t="e">
        <f t="shared" si="267"/>
        <v>#VALUE!</v>
      </c>
      <c r="AC833" s="87" t="e">
        <f t="shared" si="268"/>
        <v>#VALUE!</v>
      </c>
      <c r="AD833" s="87" t="e">
        <f t="shared" si="269"/>
        <v>#VALUE!</v>
      </c>
      <c r="AE833" s="87" t="e">
        <f t="shared" si="270"/>
        <v>#VALUE!</v>
      </c>
      <c r="AF833" s="87" t="e">
        <f t="shared" si="271"/>
        <v>#VALUE!</v>
      </c>
      <c r="AG833" s="67" t="e">
        <f t="shared" si="272"/>
        <v>#VALUE!</v>
      </c>
      <c r="AH833" s="87" t="e">
        <f t="shared" si="273"/>
        <v>#VALUE!</v>
      </c>
      <c r="AI833" s="87" t="e">
        <f t="shared" si="274"/>
        <v>#VALUE!</v>
      </c>
      <c r="AJ833" s="87" t="e">
        <f t="shared" si="275"/>
        <v>#VALUE!</v>
      </c>
      <c r="AK833" s="144" t="e">
        <f t="shared" si="276"/>
        <v>#VALUE!</v>
      </c>
      <c r="AL833" s="144" t="e">
        <f t="shared" si="277"/>
        <v>#VALUE!</v>
      </c>
    </row>
    <row r="834" spans="1:38" s="77" customFormat="1" x14ac:dyDescent="0.2">
      <c r="A834" s="14"/>
      <c r="B834" s="64"/>
      <c r="C834" s="64"/>
      <c r="D834" s="152"/>
      <c r="E834" s="152"/>
      <c r="F834" s="152"/>
      <c r="G834" s="152"/>
      <c r="H834" s="152"/>
      <c r="I834" s="152"/>
      <c r="J834" s="152"/>
      <c r="K834" s="152"/>
      <c r="L834" s="152"/>
      <c r="M834" s="152"/>
      <c r="N834" s="152"/>
      <c r="O834" s="152"/>
      <c r="P834" s="152"/>
      <c r="Q834" s="152"/>
      <c r="R834" s="152"/>
      <c r="S834" s="66" t="str">
        <f t="shared" si="258"/>
        <v/>
      </c>
      <c r="T834" s="66" t="str">
        <f t="shared" si="259"/>
        <v/>
      </c>
      <c r="U834" s="66" t="str">
        <f t="shared" si="260"/>
        <v/>
      </c>
      <c r="V834" s="66" t="str">
        <f t="shared" si="261"/>
        <v/>
      </c>
      <c r="W834" s="66" t="str">
        <f t="shared" si="262"/>
        <v/>
      </c>
      <c r="X834" s="66" t="str">
        <f t="shared" si="263"/>
        <v/>
      </c>
      <c r="Y834" s="66">
        <f t="shared" si="264"/>
        <v>0</v>
      </c>
      <c r="Z834" s="66">
        <f t="shared" si="265"/>
        <v>0</v>
      </c>
      <c r="AA834" s="66" t="e">
        <f t="shared" si="266"/>
        <v>#VALUE!</v>
      </c>
      <c r="AB834" s="67" t="e">
        <f t="shared" si="267"/>
        <v>#VALUE!</v>
      </c>
      <c r="AC834" s="87" t="e">
        <f t="shared" si="268"/>
        <v>#VALUE!</v>
      </c>
      <c r="AD834" s="87" t="e">
        <f t="shared" si="269"/>
        <v>#VALUE!</v>
      </c>
      <c r="AE834" s="87" t="e">
        <f t="shared" si="270"/>
        <v>#VALUE!</v>
      </c>
      <c r="AF834" s="87" t="e">
        <f t="shared" si="271"/>
        <v>#VALUE!</v>
      </c>
      <c r="AG834" s="67" t="e">
        <f t="shared" si="272"/>
        <v>#VALUE!</v>
      </c>
      <c r="AH834" s="87" t="e">
        <f t="shared" si="273"/>
        <v>#VALUE!</v>
      </c>
      <c r="AI834" s="87" t="e">
        <f t="shared" si="274"/>
        <v>#VALUE!</v>
      </c>
      <c r="AJ834" s="87" t="e">
        <f t="shared" si="275"/>
        <v>#VALUE!</v>
      </c>
      <c r="AK834" s="144" t="e">
        <f t="shared" si="276"/>
        <v>#VALUE!</v>
      </c>
      <c r="AL834" s="144" t="e">
        <f t="shared" si="277"/>
        <v>#VALUE!</v>
      </c>
    </row>
    <row r="835" spans="1:38" s="77" customFormat="1" x14ac:dyDescent="0.2">
      <c r="A835" s="14"/>
      <c r="B835" s="64"/>
      <c r="C835" s="64"/>
      <c r="D835" s="152"/>
      <c r="E835" s="152"/>
      <c r="F835" s="152"/>
      <c r="G835" s="152"/>
      <c r="H835" s="152"/>
      <c r="I835" s="152"/>
      <c r="J835" s="152"/>
      <c r="K835" s="152"/>
      <c r="L835" s="152"/>
      <c r="M835" s="152"/>
      <c r="N835" s="152"/>
      <c r="O835" s="152"/>
      <c r="P835" s="152"/>
      <c r="Q835" s="152"/>
      <c r="R835" s="152"/>
      <c r="S835" s="66" t="str">
        <f t="shared" ref="S835:S898" si="278">IFERROR(Q835*(Y835/(Y835+Z835+R835)),"")</f>
        <v/>
      </c>
      <c r="T835" s="66" t="str">
        <f t="shared" ref="T835:T898" si="279">IFERROR(Q835*(Z835/(Y835+Z835+R835)),"")</f>
        <v/>
      </c>
      <c r="U835" s="66" t="str">
        <f t="shared" ref="U835:U898" si="280">IFERROR(Q835*(R835/(Y835+Z835+R835)),"")</f>
        <v/>
      </c>
      <c r="V835" s="66" t="str">
        <f t="shared" ref="V835:V898" si="281">IFERROR(E835+G835+I835+K835+M835+S835+O835,"")</f>
        <v/>
      </c>
      <c r="W835" s="66" t="str">
        <f t="shared" ref="W835:W898" si="282">IFERROR(F835+H835+J835+L835+N835+T835+P835,"")</f>
        <v/>
      </c>
      <c r="X835" s="66" t="str">
        <f t="shared" ref="X835:X898" si="283">IFERROR(R835+U835,"")</f>
        <v/>
      </c>
      <c r="Y835" s="66">
        <f t="shared" ref="Y835:Y898" si="284">E835+G835+I835+K835+M835+O835</f>
        <v>0</v>
      </c>
      <c r="Z835" s="66">
        <f t="shared" ref="Z835:Z898" si="285">F835+H835+J835+L835+N835+P835</f>
        <v>0</v>
      </c>
      <c r="AA835" s="66" t="e">
        <f t="shared" ref="AA835:AA898" si="286">V835+W835+X835</f>
        <v>#VALUE!</v>
      </c>
      <c r="AB835" s="67" t="e">
        <f t="shared" ref="AB835:AB898" si="287">V835/(V835+W835+X835)</f>
        <v>#VALUE!</v>
      </c>
      <c r="AC835" s="87" t="e">
        <f t="shared" ref="AC835:AC898" si="288">W835/(V835+W835+X835)</f>
        <v>#VALUE!</v>
      </c>
      <c r="AD835" s="87" t="e">
        <f t="shared" ref="AD835:AD898" si="289">X835/(V835+W835+X835)</f>
        <v>#VALUE!</v>
      </c>
      <c r="AE835" s="87" t="e">
        <f t="shared" ref="AE835:AE898" si="290">E835/AA835</f>
        <v>#VALUE!</v>
      </c>
      <c r="AF835" s="87" t="e">
        <f t="shared" ref="AF835:AF898" si="291">G835/AA835</f>
        <v>#VALUE!</v>
      </c>
      <c r="AG835" s="67" t="e">
        <f t="shared" ref="AG835:AG898" si="292">I835/AA835</f>
        <v>#VALUE!</v>
      </c>
      <c r="AH835" s="87" t="e">
        <f t="shared" ref="AH835:AH898" si="293">K835/AA835</f>
        <v>#VALUE!</v>
      </c>
      <c r="AI835" s="87" t="e">
        <f t="shared" ref="AI835:AI898" si="294">M835/AA835</f>
        <v>#VALUE!</v>
      </c>
      <c r="AJ835" s="87" t="e">
        <f t="shared" ref="AJ835:AJ898" si="295">Q835/AA835</f>
        <v>#VALUE!</v>
      </c>
      <c r="AK835" s="144" t="e">
        <f t="shared" ref="AK835:AK898" si="296">D835-AA835</f>
        <v>#VALUE!</v>
      </c>
      <c r="AL835" s="144" t="e">
        <f t="shared" ref="AL835:AL898" si="297">AK835/D835*100</f>
        <v>#VALUE!</v>
      </c>
    </row>
    <row r="836" spans="1:38" s="77" customFormat="1" x14ac:dyDescent="0.2">
      <c r="A836" s="14"/>
      <c r="B836" s="64"/>
      <c r="C836" s="64"/>
      <c r="D836" s="152"/>
      <c r="E836" s="152"/>
      <c r="F836" s="152"/>
      <c r="G836" s="152"/>
      <c r="H836" s="152"/>
      <c r="I836" s="152"/>
      <c r="J836" s="152"/>
      <c r="K836" s="152"/>
      <c r="L836" s="152"/>
      <c r="M836" s="152"/>
      <c r="N836" s="152"/>
      <c r="O836" s="152"/>
      <c r="P836" s="152"/>
      <c r="Q836" s="152"/>
      <c r="R836" s="152"/>
      <c r="S836" s="66" t="str">
        <f t="shared" si="278"/>
        <v/>
      </c>
      <c r="T836" s="66" t="str">
        <f t="shared" si="279"/>
        <v/>
      </c>
      <c r="U836" s="66" t="str">
        <f t="shared" si="280"/>
        <v/>
      </c>
      <c r="V836" s="66" t="str">
        <f t="shared" si="281"/>
        <v/>
      </c>
      <c r="W836" s="66" t="str">
        <f t="shared" si="282"/>
        <v/>
      </c>
      <c r="X836" s="66" t="str">
        <f t="shared" si="283"/>
        <v/>
      </c>
      <c r="Y836" s="66">
        <f t="shared" si="284"/>
        <v>0</v>
      </c>
      <c r="Z836" s="66">
        <f t="shared" si="285"/>
        <v>0</v>
      </c>
      <c r="AA836" s="66" t="e">
        <f t="shared" si="286"/>
        <v>#VALUE!</v>
      </c>
      <c r="AB836" s="67" t="e">
        <f t="shared" si="287"/>
        <v>#VALUE!</v>
      </c>
      <c r="AC836" s="87" t="e">
        <f t="shared" si="288"/>
        <v>#VALUE!</v>
      </c>
      <c r="AD836" s="87" t="e">
        <f t="shared" si="289"/>
        <v>#VALUE!</v>
      </c>
      <c r="AE836" s="87" t="e">
        <f t="shared" si="290"/>
        <v>#VALUE!</v>
      </c>
      <c r="AF836" s="87" t="e">
        <f t="shared" si="291"/>
        <v>#VALUE!</v>
      </c>
      <c r="AG836" s="67" t="e">
        <f t="shared" si="292"/>
        <v>#VALUE!</v>
      </c>
      <c r="AH836" s="87" t="e">
        <f t="shared" si="293"/>
        <v>#VALUE!</v>
      </c>
      <c r="AI836" s="87" t="e">
        <f t="shared" si="294"/>
        <v>#VALUE!</v>
      </c>
      <c r="AJ836" s="87" t="e">
        <f t="shared" si="295"/>
        <v>#VALUE!</v>
      </c>
      <c r="AK836" s="144" t="e">
        <f t="shared" si="296"/>
        <v>#VALUE!</v>
      </c>
      <c r="AL836" s="144" t="e">
        <f t="shared" si="297"/>
        <v>#VALUE!</v>
      </c>
    </row>
    <row r="837" spans="1:38" s="77" customFormat="1" x14ac:dyDescent="0.2">
      <c r="A837" s="14"/>
      <c r="B837" s="64"/>
      <c r="C837" s="64"/>
      <c r="D837" s="152"/>
      <c r="E837" s="152"/>
      <c r="F837" s="152"/>
      <c r="G837" s="152"/>
      <c r="H837" s="152"/>
      <c r="I837" s="152"/>
      <c r="J837" s="152"/>
      <c r="K837" s="152"/>
      <c r="L837" s="152"/>
      <c r="M837" s="152"/>
      <c r="N837" s="152"/>
      <c r="O837" s="152"/>
      <c r="P837" s="152"/>
      <c r="Q837" s="152"/>
      <c r="R837" s="152"/>
      <c r="S837" s="66" t="str">
        <f t="shared" si="278"/>
        <v/>
      </c>
      <c r="T837" s="66" t="str">
        <f t="shared" si="279"/>
        <v/>
      </c>
      <c r="U837" s="66" t="str">
        <f t="shared" si="280"/>
        <v/>
      </c>
      <c r="V837" s="66" t="str">
        <f t="shared" si="281"/>
        <v/>
      </c>
      <c r="W837" s="66" t="str">
        <f t="shared" si="282"/>
        <v/>
      </c>
      <c r="X837" s="66" t="str">
        <f t="shared" si="283"/>
        <v/>
      </c>
      <c r="Y837" s="66">
        <f t="shared" si="284"/>
        <v>0</v>
      </c>
      <c r="Z837" s="66">
        <f t="shared" si="285"/>
        <v>0</v>
      </c>
      <c r="AA837" s="66" t="e">
        <f t="shared" si="286"/>
        <v>#VALUE!</v>
      </c>
      <c r="AB837" s="67" t="e">
        <f t="shared" si="287"/>
        <v>#VALUE!</v>
      </c>
      <c r="AC837" s="87" t="e">
        <f t="shared" si="288"/>
        <v>#VALUE!</v>
      </c>
      <c r="AD837" s="87" t="e">
        <f t="shared" si="289"/>
        <v>#VALUE!</v>
      </c>
      <c r="AE837" s="87" t="e">
        <f t="shared" si="290"/>
        <v>#VALUE!</v>
      </c>
      <c r="AF837" s="87" t="e">
        <f t="shared" si="291"/>
        <v>#VALUE!</v>
      </c>
      <c r="AG837" s="67" t="e">
        <f t="shared" si="292"/>
        <v>#VALUE!</v>
      </c>
      <c r="AH837" s="87" t="e">
        <f t="shared" si="293"/>
        <v>#VALUE!</v>
      </c>
      <c r="AI837" s="87" t="e">
        <f t="shared" si="294"/>
        <v>#VALUE!</v>
      </c>
      <c r="AJ837" s="87" t="e">
        <f t="shared" si="295"/>
        <v>#VALUE!</v>
      </c>
      <c r="AK837" s="144" t="e">
        <f t="shared" si="296"/>
        <v>#VALUE!</v>
      </c>
      <c r="AL837" s="144" t="e">
        <f t="shared" si="297"/>
        <v>#VALUE!</v>
      </c>
    </row>
    <row r="838" spans="1:38" s="77" customFormat="1" x14ac:dyDescent="0.2">
      <c r="A838" s="14"/>
      <c r="B838" s="64"/>
      <c r="C838" s="64"/>
      <c r="D838" s="152"/>
      <c r="E838" s="152"/>
      <c r="F838" s="152"/>
      <c r="G838" s="152"/>
      <c r="H838" s="152"/>
      <c r="I838" s="152"/>
      <c r="J838" s="152"/>
      <c r="K838" s="152"/>
      <c r="L838" s="152"/>
      <c r="M838" s="152"/>
      <c r="N838" s="152"/>
      <c r="O838" s="152"/>
      <c r="P838" s="152"/>
      <c r="Q838" s="152"/>
      <c r="R838" s="152"/>
      <c r="S838" s="66" t="str">
        <f t="shared" si="278"/>
        <v/>
      </c>
      <c r="T838" s="66" t="str">
        <f t="shared" si="279"/>
        <v/>
      </c>
      <c r="U838" s="66" t="str">
        <f t="shared" si="280"/>
        <v/>
      </c>
      <c r="V838" s="66" t="str">
        <f t="shared" si="281"/>
        <v/>
      </c>
      <c r="W838" s="66" t="str">
        <f t="shared" si="282"/>
        <v/>
      </c>
      <c r="X838" s="66" t="str">
        <f t="shared" si="283"/>
        <v/>
      </c>
      <c r="Y838" s="66">
        <f t="shared" si="284"/>
        <v>0</v>
      </c>
      <c r="Z838" s="66">
        <f t="shared" si="285"/>
        <v>0</v>
      </c>
      <c r="AA838" s="66" t="e">
        <f t="shared" si="286"/>
        <v>#VALUE!</v>
      </c>
      <c r="AB838" s="67" t="e">
        <f t="shared" si="287"/>
        <v>#VALUE!</v>
      </c>
      <c r="AC838" s="87" t="e">
        <f t="shared" si="288"/>
        <v>#VALUE!</v>
      </c>
      <c r="AD838" s="87" t="e">
        <f t="shared" si="289"/>
        <v>#VALUE!</v>
      </c>
      <c r="AE838" s="87" t="e">
        <f t="shared" si="290"/>
        <v>#VALUE!</v>
      </c>
      <c r="AF838" s="87" t="e">
        <f t="shared" si="291"/>
        <v>#VALUE!</v>
      </c>
      <c r="AG838" s="67" t="e">
        <f t="shared" si="292"/>
        <v>#VALUE!</v>
      </c>
      <c r="AH838" s="87" t="e">
        <f t="shared" si="293"/>
        <v>#VALUE!</v>
      </c>
      <c r="AI838" s="87" t="e">
        <f t="shared" si="294"/>
        <v>#VALUE!</v>
      </c>
      <c r="AJ838" s="87" t="e">
        <f t="shared" si="295"/>
        <v>#VALUE!</v>
      </c>
      <c r="AK838" s="144" t="e">
        <f t="shared" si="296"/>
        <v>#VALUE!</v>
      </c>
      <c r="AL838" s="144" t="e">
        <f t="shared" si="297"/>
        <v>#VALUE!</v>
      </c>
    </row>
    <row r="839" spans="1:38" s="77" customFormat="1" x14ac:dyDescent="0.2">
      <c r="A839" s="14"/>
      <c r="B839" s="64"/>
      <c r="C839" s="64"/>
      <c r="D839" s="152"/>
      <c r="E839" s="152"/>
      <c r="F839" s="152"/>
      <c r="G839" s="152"/>
      <c r="H839" s="152"/>
      <c r="I839" s="152"/>
      <c r="J839" s="152"/>
      <c r="K839" s="152"/>
      <c r="L839" s="152"/>
      <c r="M839" s="152"/>
      <c r="N839" s="152"/>
      <c r="O839" s="152"/>
      <c r="P839" s="152"/>
      <c r="Q839" s="152"/>
      <c r="R839" s="152"/>
      <c r="S839" s="66" t="str">
        <f t="shared" si="278"/>
        <v/>
      </c>
      <c r="T839" s="66" t="str">
        <f t="shared" si="279"/>
        <v/>
      </c>
      <c r="U839" s="66" t="str">
        <f t="shared" si="280"/>
        <v/>
      </c>
      <c r="V839" s="66" t="str">
        <f t="shared" si="281"/>
        <v/>
      </c>
      <c r="W839" s="66" t="str">
        <f t="shared" si="282"/>
        <v/>
      </c>
      <c r="X839" s="66" t="str">
        <f t="shared" si="283"/>
        <v/>
      </c>
      <c r="Y839" s="66">
        <f t="shared" si="284"/>
        <v>0</v>
      </c>
      <c r="Z839" s="66">
        <f t="shared" si="285"/>
        <v>0</v>
      </c>
      <c r="AA839" s="66" t="e">
        <f t="shared" si="286"/>
        <v>#VALUE!</v>
      </c>
      <c r="AB839" s="67" t="e">
        <f t="shared" si="287"/>
        <v>#VALUE!</v>
      </c>
      <c r="AC839" s="87" t="e">
        <f t="shared" si="288"/>
        <v>#VALUE!</v>
      </c>
      <c r="AD839" s="87" t="e">
        <f t="shared" si="289"/>
        <v>#VALUE!</v>
      </c>
      <c r="AE839" s="87" t="e">
        <f t="shared" si="290"/>
        <v>#VALUE!</v>
      </c>
      <c r="AF839" s="87" t="e">
        <f t="shared" si="291"/>
        <v>#VALUE!</v>
      </c>
      <c r="AG839" s="67" t="e">
        <f t="shared" si="292"/>
        <v>#VALUE!</v>
      </c>
      <c r="AH839" s="87" t="e">
        <f t="shared" si="293"/>
        <v>#VALUE!</v>
      </c>
      <c r="AI839" s="87" t="e">
        <f t="shared" si="294"/>
        <v>#VALUE!</v>
      </c>
      <c r="AJ839" s="87" t="e">
        <f t="shared" si="295"/>
        <v>#VALUE!</v>
      </c>
      <c r="AK839" s="144" t="e">
        <f t="shared" si="296"/>
        <v>#VALUE!</v>
      </c>
      <c r="AL839" s="144" t="e">
        <f t="shared" si="297"/>
        <v>#VALUE!</v>
      </c>
    </row>
    <row r="840" spans="1:38" s="77" customFormat="1" x14ac:dyDescent="0.2">
      <c r="A840" s="14"/>
      <c r="B840" s="64"/>
      <c r="C840" s="64"/>
      <c r="D840" s="152"/>
      <c r="E840" s="152"/>
      <c r="F840" s="152"/>
      <c r="G840" s="152"/>
      <c r="H840" s="152"/>
      <c r="I840" s="152"/>
      <c r="J840" s="152"/>
      <c r="K840" s="152"/>
      <c r="L840" s="152"/>
      <c r="M840" s="152"/>
      <c r="N840" s="152"/>
      <c r="O840" s="152"/>
      <c r="P840" s="152"/>
      <c r="Q840" s="152"/>
      <c r="R840" s="152"/>
      <c r="S840" s="66" t="str">
        <f t="shared" si="278"/>
        <v/>
      </c>
      <c r="T840" s="66" t="str">
        <f t="shared" si="279"/>
        <v/>
      </c>
      <c r="U840" s="66" t="str">
        <f t="shared" si="280"/>
        <v/>
      </c>
      <c r="V840" s="66" t="str">
        <f t="shared" si="281"/>
        <v/>
      </c>
      <c r="W840" s="66" t="str">
        <f t="shared" si="282"/>
        <v/>
      </c>
      <c r="X840" s="66" t="str">
        <f t="shared" si="283"/>
        <v/>
      </c>
      <c r="Y840" s="66">
        <f t="shared" si="284"/>
        <v>0</v>
      </c>
      <c r="Z840" s="66">
        <f t="shared" si="285"/>
        <v>0</v>
      </c>
      <c r="AA840" s="66" t="e">
        <f t="shared" si="286"/>
        <v>#VALUE!</v>
      </c>
      <c r="AB840" s="67" t="e">
        <f t="shared" si="287"/>
        <v>#VALUE!</v>
      </c>
      <c r="AC840" s="87" t="e">
        <f t="shared" si="288"/>
        <v>#VALUE!</v>
      </c>
      <c r="AD840" s="87" t="e">
        <f t="shared" si="289"/>
        <v>#VALUE!</v>
      </c>
      <c r="AE840" s="87" t="e">
        <f t="shared" si="290"/>
        <v>#VALUE!</v>
      </c>
      <c r="AF840" s="87" t="e">
        <f t="shared" si="291"/>
        <v>#VALUE!</v>
      </c>
      <c r="AG840" s="67" t="e">
        <f t="shared" si="292"/>
        <v>#VALUE!</v>
      </c>
      <c r="AH840" s="87" t="e">
        <f t="shared" si="293"/>
        <v>#VALUE!</v>
      </c>
      <c r="AI840" s="87" t="e">
        <f t="shared" si="294"/>
        <v>#VALUE!</v>
      </c>
      <c r="AJ840" s="87" t="e">
        <f t="shared" si="295"/>
        <v>#VALUE!</v>
      </c>
      <c r="AK840" s="144" t="e">
        <f t="shared" si="296"/>
        <v>#VALUE!</v>
      </c>
      <c r="AL840" s="144" t="e">
        <f t="shared" si="297"/>
        <v>#VALUE!</v>
      </c>
    </row>
    <row r="841" spans="1:38" s="77" customFormat="1" x14ac:dyDescent="0.2">
      <c r="A841" s="14"/>
      <c r="B841" s="64"/>
      <c r="C841" s="64"/>
      <c r="D841" s="152"/>
      <c r="E841" s="152"/>
      <c r="F841" s="152"/>
      <c r="G841" s="152"/>
      <c r="H841" s="152"/>
      <c r="I841" s="152"/>
      <c r="J841" s="152"/>
      <c r="K841" s="152"/>
      <c r="L841" s="152"/>
      <c r="M841" s="152"/>
      <c r="N841" s="152"/>
      <c r="O841" s="152"/>
      <c r="P841" s="152"/>
      <c r="Q841" s="152"/>
      <c r="R841" s="152"/>
      <c r="S841" s="66" t="str">
        <f t="shared" si="278"/>
        <v/>
      </c>
      <c r="T841" s="66" t="str">
        <f t="shared" si="279"/>
        <v/>
      </c>
      <c r="U841" s="66" t="str">
        <f t="shared" si="280"/>
        <v/>
      </c>
      <c r="V841" s="66" t="str">
        <f t="shared" si="281"/>
        <v/>
      </c>
      <c r="W841" s="66" t="str">
        <f t="shared" si="282"/>
        <v/>
      </c>
      <c r="X841" s="66" t="str">
        <f t="shared" si="283"/>
        <v/>
      </c>
      <c r="Y841" s="66">
        <f t="shared" si="284"/>
        <v>0</v>
      </c>
      <c r="Z841" s="66">
        <f t="shared" si="285"/>
        <v>0</v>
      </c>
      <c r="AA841" s="66" t="e">
        <f t="shared" si="286"/>
        <v>#VALUE!</v>
      </c>
      <c r="AB841" s="67" t="e">
        <f t="shared" si="287"/>
        <v>#VALUE!</v>
      </c>
      <c r="AC841" s="87" t="e">
        <f t="shared" si="288"/>
        <v>#VALUE!</v>
      </c>
      <c r="AD841" s="87" t="e">
        <f t="shared" si="289"/>
        <v>#VALUE!</v>
      </c>
      <c r="AE841" s="87" t="e">
        <f t="shared" si="290"/>
        <v>#VALUE!</v>
      </c>
      <c r="AF841" s="87" t="e">
        <f t="shared" si="291"/>
        <v>#VALUE!</v>
      </c>
      <c r="AG841" s="67" t="e">
        <f t="shared" si="292"/>
        <v>#VALUE!</v>
      </c>
      <c r="AH841" s="87" t="e">
        <f t="shared" si="293"/>
        <v>#VALUE!</v>
      </c>
      <c r="AI841" s="87" t="e">
        <f t="shared" si="294"/>
        <v>#VALUE!</v>
      </c>
      <c r="AJ841" s="87" t="e">
        <f t="shared" si="295"/>
        <v>#VALUE!</v>
      </c>
      <c r="AK841" s="144" t="e">
        <f t="shared" si="296"/>
        <v>#VALUE!</v>
      </c>
      <c r="AL841" s="144" t="e">
        <f t="shared" si="297"/>
        <v>#VALUE!</v>
      </c>
    </row>
    <row r="842" spans="1:38" s="77" customFormat="1" x14ac:dyDescent="0.2">
      <c r="A842" s="14"/>
      <c r="B842" s="64"/>
      <c r="C842" s="64"/>
      <c r="D842" s="152"/>
      <c r="E842" s="152"/>
      <c r="F842" s="152"/>
      <c r="G842" s="152"/>
      <c r="H842" s="152"/>
      <c r="I842" s="152"/>
      <c r="J842" s="152"/>
      <c r="K842" s="152"/>
      <c r="L842" s="152"/>
      <c r="M842" s="152"/>
      <c r="N842" s="152"/>
      <c r="O842" s="152"/>
      <c r="P842" s="152"/>
      <c r="Q842" s="152"/>
      <c r="R842" s="152"/>
      <c r="S842" s="66" t="str">
        <f t="shared" si="278"/>
        <v/>
      </c>
      <c r="T842" s="66" t="str">
        <f t="shared" si="279"/>
        <v/>
      </c>
      <c r="U842" s="66" t="str">
        <f t="shared" si="280"/>
        <v/>
      </c>
      <c r="V842" s="66" t="str">
        <f t="shared" si="281"/>
        <v/>
      </c>
      <c r="W842" s="66" t="str">
        <f t="shared" si="282"/>
        <v/>
      </c>
      <c r="X842" s="66" t="str">
        <f t="shared" si="283"/>
        <v/>
      </c>
      <c r="Y842" s="66">
        <f t="shared" si="284"/>
        <v>0</v>
      </c>
      <c r="Z842" s="66">
        <f t="shared" si="285"/>
        <v>0</v>
      </c>
      <c r="AA842" s="66" t="e">
        <f t="shared" si="286"/>
        <v>#VALUE!</v>
      </c>
      <c r="AB842" s="67" t="e">
        <f t="shared" si="287"/>
        <v>#VALUE!</v>
      </c>
      <c r="AC842" s="87" t="e">
        <f t="shared" si="288"/>
        <v>#VALUE!</v>
      </c>
      <c r="AD842" s="87" t="e">
        <f t="shared" si="289"/>
        <v>#VALUE!</v>
      </c>
      <c r="AE842" s="87" t="e">
        <f t="shared" si="290"/>
        <v>#VALUE!</v>
      </c>
      <c r="AF842" s="87" t="e">
        <f t="shared" si="291"/>
        <v>#VALUE!</v>
      </c>
      <c r="AG842" s="67" t="e">
        <f t="shared" si="292"/>
        <v>#VALUE!</v>
      </c>
      <c r="AH842" s="87" t="e">
        <f t="shared" si="293"/>
        <v>#VALUE!</v>
      </c>
      <c r="AI842" s="87" t="e">
        <f t="shared" si="294"/>
        <v>#VALUE!</v>
      </c>
      <c r="AJ842" s="87" t="e">
        <f t="shared" si="295"/>
        <v>#VALUE!</v>
      </c>
      <c r="AK842" s="144" t="e">
        <f t="shared" si="296"/>
        <v>#VALUE!</v>
      </c>
      <c r="AL842" s="144" t="e">
        <f t="shared" si="297"/>
        <v>#VALUE!</v>
      </c>
    </row>
    <row r="843" spans="1:38" s="77" customFormat="1" x14ac:dyDescent="0.2">
      <c r="A843" s="14"/>
      <c r="B843" s="64"/>
      <c r="C843" s="64"/>
      <c r="D843" s="152"/>
      <c r="E843" s="152"/>
      <c r="F843" s="152"/>
      <c r="G843" s="152"/>
      <c r="H843" s="152"/>
      <c r="I843" s="152"/>
      <c r="J843" s="152"/>
      <c r="K843" s="152"/>
      <c r="L843" s="152"/>
      <c r="M843" s="152"/>
      <c r="N843" s="152"/>
      <c r="O843" s="152"/>
      <c r="P843" s="152"/>
      <c r="Q843" s="152"/>
      <c r="R843" s="152"/>
      <c r="S843" s="66" t="str">
        <f t="shared" si="278"/>
        <v/>
      </c>
      <c r="T843" s="66" t="str">
        <f t="shared" si="279"/>
        <v/>
      </c>
      <c r="U843" s="66" t="str">
        <f t="shared" si="280"/>
        <v/>
      </c>
      <c r="V843" s="66" t="str">
        <f t="shared" si="281"/>
        <v/>
      </c>
      <c r="W843" s="66" t="str">
        <f t="shared" si="282"/>
        <v/>
      </c>
      <c r="X843" s="66" t="str">
        <f t="shared" si="283"/>
        <v/>
      </c>
      <c r="Y843" s="66">
        <f t="shared" si="284"/>
        <v>0</v>
      </c>
      <c r="Z843" s="66">
        <f t="shared" si="285"/>
        <v>0</v>
      </c>
      <c r="AA843" s="66" t="e">
        <f t="shared" si="286"/>
        <v>#VALUE!</v>
      </c>
      <c r="AB843" s="67" t="e">
        <f t="shared" si="287"/>
        <v>#VALUE!</v>
      </c>
      <c r="AC843" s="87" t="e">
        <f t="shared" si="288"/>
        <v>#VALUE!</v>
      </c>
      <c r="AD843" s="87" t="e">
        <f t="shared" si="289"/>
        <v>#VALUE!</v>
      </c>
      <c r="AE843" s="87" t="e">
        <f t="shared" si="290"/>
        <v>#VALUE!</v>
      </c>
      <c r="AF843" s="87" t="e">
        <f t="shared" si="291"/>
        <v>#VALUE!</v>
      </c>
      <c r="AG843" s="67" t="e">
        <f t="shared" si="292"/>
        <v>#VALUE!</v>
      </c>
      <c r="AH843" s="87" t="e">
        <f t="shared" si="293"/>
        <v>#VALUE!</v>
      </c>
      <c r="AI843" s="87" t="e">
        <f t="shared" si="294"/>
        <v>#VALUE!</v>
      </c>
      <c r="AJ843" s="87" t="e">
        <f t="shared" si="295"/>
        <v>#VALUE!</v>
      </c>
      <c r="AK843" s="144" t="e">
        <f t="shared" si="296"/>
        <v>#VALUE!</v>
      </c>
      <c r="AL843" s="144" t="e">
        <f t="shared" si="297"/>
        <v>#VALUE!</v>
      </c>
    </row>
    <row r="844" spans="1:38" s="77" customFormat="1" x14ac:dyDescent="0.2">
      <c r="A844" s="14"/>
      <c r="B844" s="64"/>
      <c r="C844" s="64"/>
      <c r="D844" s="152"/>
      <c r="E844" s="152"/>
      <c r="F844" s="152"/>
      <c r="G844" s="152"/>
      <c r="H844" s="152"/>
      <c r="I844" s="152"/>
      <c r="J844" s="152"/>
      <c r="K844" s="152"/>
      <c r="L844" s="152"/>
      <c r="M844" s="152"/>
      <c r="N844" s="152"/>
      <c r="O844" s="152"/>
      <c r="P844" s="152"/>
      <c r="Q844" s="152"/>
      <c r="R844" s="152"/>
      <c r="S844" s="66" t="str">
        <f t="shared" si="278"/>
        <v/>
      </c>
      <c r="T844" s="66" t="str">
        <f t="shared" si="279"/>
        <v/>
      </c>
      <c r="U844" s="66" t="str">
        <f t="shared" si="280"/>
        <v/>
      </c>
      <c r="V844" s="66" t="str">
        <f t="shared" si="281"/>
        <v/>
      </c>
      <c r="W844" s="66" t="str">
        <f t="shared" si="282"/>
        <v/>
      </c>
      <c r="X844" s="66" t="str">
        <f t="shared" si="283"/>
        <v/>
      </c>
      <c r="Y844" s="66">
        <f t="shared" si="284"/>
        <v>0</v>
      </c>
      <c r="Z844" s="66">
        <f t="shared" si="285"/>
        <v>0</v>
      </c>
      <c r="AA844" s="66" t="e">
        <f t="shared" si="286"/>
        <v>#VALUE!</v>
      </c>
      <c r="AB844" s="67" t="e">
        <f t="shared" si="287"/>
        <v>#VALUE!</v>
      </c>
      <c r="AC844" s="87" t="e">
        <f t="shared" si="288"/>
        <v>#VALUE!</v>
      </c>
      <c r="AD844" s="87" t="e">
        <f t="shared" si="289"/>
        <v>#VALUE!</v>
      </c>
      <c r="AE844" s="87" t="e">
        <f t="shared" si="290"/>
        <v>#VALUE!</v>
      </c>
      <c r="AF844" s="87" t="e">
        <f t="shared" si="291"/>
        <v>#VALUE!</v>
      </c>
      <c r="AG844" s="67" t="e">
        <f t="shared" si="292"/>
        <v>#VALUE!</v>
      </c>
      <c r="AH844" s="87" t="e">
        <f t="shared" si="293"/>
        <v>#VALUE!</v>
      </c>
      <c r="AI844" s="87" t="e">
        <f t="shared" si="294"/>
        <v>#VALUE!</v>
      </c>
      <c r="AJ844" s="87" t="e">
        <f t="shared" si="295"/>
        <v>#VALUE!</v>
      </c>
      <c r="AK844" s="144" t="e">
        <f t="shared" si="296"/>
        <v>#VALUE!</v>
      </c>
      <c r="AL844" s="144" t="e">
        <f t="shared" si="297"/>
        <v>#VALUE!</v>
      </c>
    </row>
    <row r="845" spans="1:38" s="77" customFormat="1" x14ac:dyDescent="0.2">
      <c r="A845" s="14"/>
      <c r="B845" s="64"/>
      <c r="C845" s="64"/>
      <c r="D845" s="152"/>
      <c r="E845" s="152"/>
      <c r="F845" s="152"/>
      <c r="G845" s="152"/>
      <c r="H845" s="152"/>
      <c r="I845" s="152"/>
      <c r="J845" s="152"/>
      <c r="K845" s="152"/>
      <c r="L845" s="152"/>
      <c r="M845" s="152"/>
      <c r="N845" s="152"/>
      <c r="O845" s="152"/>
      <c r="P845" s="152"/>
      <c r="Q845" s="152"/>
      <c r="R845" s="152"/>
      <c r="S845" s="66" t="str">
        <f t="shared" si="278"/>
        <v/>
      </c>
      <c r="T845" s="66" t="str">
        <f t="shared" si="279"/>
        <v/>
      </c>
      <c r="U845" s="66" t="str">
        <f t="shared" si="280"/>
        <v/>
      </c>
      <c r="V845" s="66" t="str">
        <f t="shared" si="281"/>
        <v/>
      </c>
      <c r="W845" s="66" t="str">
        <f t="shared" si="282"/>
        <v/>
      </c>
      <c r="X845" s="66" t="str">
        <f t="shared" si="283"/>
        <v/>
      </c>
      <c r="Y845" s="66">
        <f t="shared" si="284"/>
        <v>0</v>
      </c>
      <c r="Z845" s="66">
        <f t="shared" si="285"/>
        <v>0</v>
      </c>
      <c r="AA845" s="66" t="e">
        <f t="shared" si="286"/>
        <v>#VALUE!</v>
      </c>
      <c r="AB845" s="67" t="e">
        <f t="shared" si="287"/>
        <v>#VALUE!</v>
      </c>
      <c r="AC845" s="87" t="e">
        <f t="shared" si="288"/>
        <v>#VALUE!</v>
      </c>
      <c r="AD845" s="87" t="e">
        <f t="shared" si="289"/>
        <v>#VALUE!</v>
      </c>
      <c r="AE845" s="87" t="e">
        <f t="shared" si="290"/>
        <v>#VALUE!</v>
      </c>
      <c r="AF845" s="87" t="e">
        <f t="shared" si="291"/>
        <v>#VALUE!</v>
      </c>
      <c r="AG845" s="67" t="e">
        <f t="shared" si="292"/>
        <v>#VALUE!</v>
      </c>
      <c r="AH845" s="87" t="e">
        <f t="shared" si="293"/>
        <v>#VALUE!</v>
      </c>
      <c r="AI845" s="87" t="e">
        <f t="shared" si="294"/>
        <v>#VALUE!</v>
      </c>
      <c r="AJ845" s="87" t="e">
        <f t="shared" si="295"/>
        <v>#VALUE!</v>
      </c>
      <c r="AK845" s="144" t="e">
        <f t="shared" si="296"/>
        <v>#VALUE!</v>
      </c>
      <c r="AL845" s="144" t="e">
        <f t="shared" si="297"/>
        <v>#VALUE!</v>
      </c>
    </row>
    <row r="846" spans="1:38" s="77" customFormat="1" x14ac:dyDescent="0.2">
      <c r="A846" s="14"/>
      <c r="B846" s="64"/>
      <c r="C846" s="64"/>
      <c r="D846" s="152"/>
      <c r="E846" s="152"/>
      <c r="F846" s="152"/>
      <c r="G846" s="152"/>
      <c r="H846" s="152"/>
      <c r="I846" s="152"/>
      <c r="J846" s="152"/>
      <c r="K846" s="152"/>
      <c r="L846" s="152"/>
      <c r="M846" s="152"/>
      <c r="N846" s="152"/>
      <c r="O846" s="152"/>
      <c r="P846" s="152"/>
      <c r="Q846" s="152"/>
      <c r="R846" s="152"/>
      <c r="S846" s="66" t="str">
        <f t="shared" si="278"/>
        <v/>
      </c>
      <c r="T846" s="66" t="str">
        <f t="shared" si="279"/>
        <v/>
      </c>
      <c r="U846" s="66" t="str">
        <f t="shared" si="280"/>
        <v/>
      </c>
      <c r="V846" s="66" t="str">
        <f t="shared" si="281"/>
        <v/>
      </c>
      <c r="W846" s="66" t="str">
        <f t="shared" si="282"/>
        <v/>
      </c>
      <c r="X846" s="66" t="str">
        <f t="shared" si="283"/>
        <v/>
      </c>
      <c r="Y846" s="66">
        <f t="shared" si="284"/>
        <v>0</v>
      </c>
      <c r="Z846" s="66">
        <f t="shared" si="285"/>
        <v>0</v>
      </c>
      <c r="AA846" s="66" t="e">
        <f t="shared" si="286"/>
        <v>#VALUE!</v>
      </c>
      <c r="AB846" s="67" t="e">
        <f t="shared" si="287"/>
        <v>#VALUE!</v>
      </c>
      <c r="AC846" s="87" t="e">
        <f t="shared" si="288"/>
        <v>#VALUE!</v>
      </c>
      <c r="AD846" s="87" t="e">
        <f t="shared" si="289"/>
        <v>#VALUE!</v>
      </c>
      <c r="AE846" s="87" t="e">
        <f t="shared" si="290"/>
        <v>#VALUE!</v>
      </c>
      <c r="AF846" s="87" t="e">
        <f t="shared" si="291"/>
        <v>#VALUE!</v>
      </c>
      <c r="AG846" s="67" t="e">
        <f t="shared" si="292"/>
        <v>#VALUE!</v>
      </c>
      <c r="AH846" s="87" t="e">
        <f t="shared" si="293"/>
        <v>#VALUE!</v>
      </c>
      <c r="AI846" s="87" t="e">
        <f t="shared" si="294"/>
        <v>#VALUE!</v>
      </c>
      <c r="AJ846" s="87" t="e">
        <f t="shared" si="295"/>
        <v>#VALUE!</v>
      </c>
      <c r="AK846" s="144" t="e">
        <f t="shared" si="296"/>
        <v>#VALUE!</v>
      </c>
      <c r="AL846" s="144" t="e">
        <f t="shared" si="297"/>
        <v>#VALUE!</v>
      </c>
    </row>
    <row r="847" spans="1:38" s="77" customFormat="1" x14ac:dyDescent="0.2">
      <c r="A847" s="14"/>
      <c r="B847" s="64"/>
      <c r="C847" s="64"/>
      <c r="D847" s="152"/>
      <c r="E847" s="152"/>
      <c r="F847" s="152"/>
      <c r="G847" s="152"/>
      <c r="H847" s="152"/>
      <c r="I847" s="152"/>
      <c r="J847" s="152"/>
      <c r="K847" s="152"/>
      <c r="L847" s="152"/>
      <c r="M847" s="152"/>
      <c r="N847" s="152"/>
      <c r="O847" s="152"/>
      <c r="P847" s="152"/>
      <c r="Q847" s="152"/>
      <c r="R847" s="152"/>
      <c r="S847" s="66" t="str">
        <f t="shared" si="278"/>
        <v/>
      </c>
      <c r="T847" s="66" t="str">
        <f t="shared" si="279"/>
        <v/>
      </c>
      <c r="U847" s="66" t="str">
        <f t="shared" si="280"/>
        <v/>
      </c>
      <c r="V847" s="66" t="str">
        <f t="shared" si="281"/>
        <v/>
      </c>
      <c r="W847" s="66" t="str">
        <f t="shared" si="282"/>
        <v/>
      </c>
      <c r="X847" s="66" t="str">
        <f t="shared" si="283"/>
        <v/>
      </c>
      <c r="Y847" s="66">
        <f t="shared" si="284"/>
        <v>0</v>
      </c>
      <c r="Z847" s="66">
        <f t="shared" si="285"/>
        <v>0</v>
      </c>
      <c r="AA847" s="66" t="e">
        <f t="shared" si="286"/>
        <v>#VALUE!</v>
      </c>
      <c r="AB847" s="67" t="e">
        <f t="shared" si="287"/>
        <v>#VALUE!</v>
      </c>
      <c r="AC847" s="87" t="e">
        <f t="shared" si="288"/>
        <v>#VALUE!</v>
      </c>
      <c r="AD847" s="87" t="e">
        <f t="shared" si="289"/>
        <v>#VALUE!</v>
      </c>
      <c r="AE847" s="87" t="e">
        <f t="shared" si="290"/>
        <v>#VALUE!</v>
      </c>
      <c r="AF847" s="87" t="e">
        <f t="shared" si="291"/>
        <v>#VALUE!</v>
      </c>
      <c r="AG847" s="67" t="e">
        <f t="shared" si="292"/>
        <v>#VALUE!</v>
      </c>
      <c r="AH847" s="87" t="e">
        <f t="shared" si="293"/>
        <v>#VALUE!</v>
      </c>
      <c r="AI847" s="87" t="e">
        <f t="shared" si="294"/>
        <v>#VALUE!</v>
      </c>
      <c r="AJ847" s="87" t="e">
        <f t="shared" si="295"/>
        <v>#VALUE!</v>
      </c>
      <c r="AK847" s="144" t="e">
        <f t="shared" si="296"/>
        <v>#VALUE!</v>
      </c>
      <c r="AL847" s="144" t="e">
        <f t="shared" si="297"/>
        <v>#VALUE!</v>
      </c>
    </row>
    <row r="848" spans="1:38" s="77" customFormat="1" x14ac:dyDescent="0.2">
      <c r="A848" s="14"/>
      <c r="B848" s="64"/>
      <c r="C848" s="64"/>
      <c r="D848" s="152"/>
      <c r="E848" s="152"/>
      <c r="F848" s="152"/>
      <c r="G848" s="152"/>
      <c r="H848" s="152"/>
      <c r="I848" s="152"/>
      <c r="J848" s="152"/>
      <c r="K848" s="152"/>
      <c r="L848" s="152"/>
      <c r="M848" s="152"/>
      <c r="N848" s="152"/>
      <c r="O848" s="152"/>
      <c r="P848" s="152"/>
      <c r="Q848" s="152"/>
      <c r="R848" s="152"/>
      <c r="S848" s="66" t="str">
        <f t="shared" si="278"/>
        <v/>
      </c>
      <c r="T848" s="66" t="str">
        <f t="shared" si="279"/>
        <v/>
      </c>
      <c r="U848" s="66" t="str">
        <f t="shared" si="280"/>
        <v/>
      </c>
      <c r="V848" s="66" t="str">
        <f t="shared" si="281"/>
        <v/>
      </c>
      <c r="W848" s="66" t="str">
        <f t="shared" si="282"/>
        <v/>
      </c>
      <c r="X848" s="66" t="str">
        <f t="shared" si="283"/>
        <v/>
      </c>
      <c r="Y848" s="66">
        <f t="shared" si="284"/>
        <v>0</v>
      </c>
      <c r="Z848" s="66">
        <f t="shared" si="285"/>
        <v>0</v>
      </c>
      <c r="AA848" s="66" t="e">
        <f t="shared" si="286"/>
        <v>#VALUE!</v>
      </c>
      <c r="AB848" s="67" t="e">
        <f t="shared" si="287"/>
        <v>#VALUE!</v>
      </c>
      <c r="AC848" s="87" t="e">
        <f t="shared" si="288"/>
        <v>#VALUE!</v>
      </c>
      <c r="AD848" s="87" t="e">
        <f t="shared" si="289"/>
        <v>#VALUE!</v>
      </c>
      <c r="AE848" s="87" t="e">
        <f t="shared" si="290"/>
        <v>#VALUE!</v>
      </c>
      <c r="AF848" s="87" t="e">
        <f t="shared" si="291"/>
        <v>#VALUE!</v>
      </c>
      <c r="AG848" s="67" t="e">
        <f t="shared" si="292"/>
        <v>#VALUE!</v>
      </c>
      <c r="AH848" s="87" t="e">
        <f t="shared" si="293"/>
        <v>#VALUE!</v>
      </c>
      <c r="AI848" s="87" t="e">
        <f t="shared" si="294"/>
        <v>#VALUE!</v>
      </c>
      <c r="AJ848" s="87" t="e">
        <f t="shared" si="295"/>
        <v>#VALUE!</v>
      </c>
      <c r="AK848" s="144" t="e">
        <f t="shared" si="296"/>
        <v>#VALUE!</v>
      </c>
      <c r="AL848" s="144" t="e">
        <f t="shared" si="297"/>
        <v>#VALUE!</v>
      </c>
    </row>
    <row r="849" spans="1:38" s="77" customFormat="1" x14ac:dyDescent="0.2">
      <c r="A849" s="14"/>
      <c r="B849" s="64"/>
      <c r="C849" s="64"/>
      <c r="D849" s="152"/>
      <c r="E849" s="152"/>
      <c r="F849" s="152"/>
      <c r="G849" s="152"/>
      <c r="H849" s="152"/>
      <c r="I849" s="152"/>
      <c r="J849" s="152"/>
      <c r="K849" s="152"/>
      <c r="L849" s="152"/>
      <c r="M849" s="152"/>
      <c r="N849" s="152"/>
      <c r="O849" s="152"/>
      <c r="P849" s="152"/>
      <c r="Q849" s="152"/>
      <c r="R849" s="152"/>
      <c r="S849" s="66" t="str">
        <f t="shared" si="278"/>
        <v/>
      </c>
      <c r="T849" s="66" t="str">
        <f t="shared" si="279"/>
        <v/>
      </c>
      <c r="U849" s="66" t="str">
        <f t="shared" si="280"/>
        <v/>
      </c>
      <c r="V849" s="66" t="str">
        <f t="shared" si="281"/>
        <v/>
      </c>
      <c r="W849" s="66" t="str">
        <f t="shared" si="282"/>
        <v/>
      </c>
      <c r="X849" s="66" t="str">
        <f t="shared" si="283"/>
        <v/>
      </c>
      <c r="Y849" s="66">
        <f t="shared" si="284"/>
        <v>0</v>
      </c>
      <c r="Z849" s="66">
        <f t="shared" si="285"/>
        <v>0</v>
      </c>
      <c r="AA849" s="66" t="e">
        <f t="shared" si="286"/>
        <v>#VALUE!</v>
      </c>
      <c r="AB849" s="67" t="e">
        <f t="shared" si="287"/>
        <v>#VALUE!</v>
      </c>
      <c r="AC849" s="87" t="e">
        <f t="shared" si="288"/>
        <v>#VALUE!</v>
      </c>
      <c r="AD849" s="87" t="e">
        <f t="shared" si="289"/>
        <v>#VALUE!</v>
      </c>
      <c r="AE849" s="87" t="e">
        <f t="shared" si="290"/>
        <v>#VALUE!</v>
      </c>
      <c r="AF849" s="87" t="e">
        <f t="shared" si="291"/>
        <v>#VALUE!</v>
      </c>
      <c r="AG849" s="67" t="e">
        <f t="shared" si="292"/>
        <v>#VALUE!</v>
      </c>
      <c r="AH849" s="87" t="e">
        <f t="shared" si="293"/>
        <v>#VALUE!</v>
      </c>
      <c r="AI849" s="87" t="e">
        <f t="shared" si="294"/>
        <v>#VALUE!</v>
      </c>
      <c r="AJ849" s="87" t="e">
        <f t="shared" si="295"/>
        <v>#VALUE!</v>
      </c>
      <c r="AK849" s="144" t="e">
        <f t="shared" si="296"/>
        <v>#VALUE!</v>
      </c>
      <c r="AL849" s="144" t="e">
        <f t="shared" si="297"/>
        <v>#VALUE!</v>
      </c>
    </row>
    <row r="850" spans="1:38" s="77" customFormat="1" x14ac:dyDescent="0.2">
      <c r="A850" s="14"/>
      <c r="B850" s="64"/>
      <c r="C850" s="64"/>
      <c r="D850" s="152"/>
      <c r="E850" s="152"/>
      <c r="F850" s="152"/>
      <c r="G850" s="152"/>
      <c r="H850" s="152"/>
      <c r="I850" s="152"/>
      <c r="J850" s="152"/>
      <c r="K850" s="152"/>
      <c r="L850" s="152"/>
      <c r="M850" s="152"/>
      <c r="N850" s="152"/>
      <c r="O850" s="152"/>
      <c r="P850" s="152"/>
      <c r="Q850" s="152"/>
      <c r="R850" s="152"/>
      <c r="S850" s="66" t="str">
        <f t="shared" si="278"/>
        <v/>
      </c>
      <c r="T850" s="66" t="str">
        <f t="shared" si="279"/>
        <v/>
      </c>
      <c r="U850" s="66" t="str">
        <f t="shared" si="280"/>
        <v/>
      </c>
      <c r="V850" s="66" t="str">
        <f t="shared" si="281"/>
        <v/>
      </c>
      <c r="W850" s="66" t="str">
        <f t="shared" si="282"/>
        <v/>
      </c>
      <c r="X850" s="66" t="str">
        <f t="shared" si="283"/>
        <v/>
      </c>
      <c r="Y850" s="66">
        <f t="shared" si="284"/>
        <v>0</v>
      </c>
      <c r="Z850" s="66">
        <f t="shared" si="285"/>
        <v>0</v>
      </c>
      <c r="AA850" s="66" t="e">
        <f t="shared" si="286"/>
        <v>#VALUE!</v>
      </c>
      <c r="AB850" s="67" t="e">
        <f t="shared" si="287"/>
        <v>#VALUE!</v>
      </c>
      <c r="AC850" s="87" t="e">
        <f t="shared" si="288"/>
        <v>#VALUE!</v>
      </c>
      <c r="AD850" s="87" t="e">
        <f t="shared" si="289"/>
        <v>#VALUE!</v>
      </c>
      <c r="AE850" s="87" t="e">
        <f t="shared" si="290"/>
        <v>#VALUE!</v>
      </c>
      <c r="AF850" s="87" t="e">
        <f t="shared" si="291"/>
        <v>#VALUE!</v>
      </c>
      <c r="AG850" s="67" t="e">
        <f t="shared" si="292"/>
        <v>#VALUE!</v>
      </c>
      <c r="AH850" s="87" t="e">
        <f t="shared" si="293"/>
        <v>#VALUE!</v>
      </c>
      <c r="AI850" s="87" t="e">
        <f t="shared" si="294"/>
        <v>#VALUE!</v>
      </c>
      <c r="AJ850" s="87" t="e">
        <f t="shared" si="295"/>
        <v>#VALUE!</v>
      </c>
      <c r="AK850" s="144" t="e">
        <f t="shared" si="296"/>
        <v>#VALUE!</v>
      </c>
      <c r="AL850" s="144" t="e">
        <f t="shared" si="297"/>
        <v>#VALUE!</v>
      </c>
    </row>
    <row r="851" spans="1:38" s="77" customFormat="1" x14ac:dyDescent="0.2">
      <c r="A851" s="14"/>
      <c r="B851" s="64"/>
      <c r="C851" s="64"/>
      <c r="D851" s="152"/>
      <c r="E851" s="152"/>
      <c r="F851" s="152"/>
      <c r="G851" s="152"/>
      <c r="H851" s="152"/>
      <c r="I851" s="152"/>
      <c r="J851" s="152"/>
      <c r="K851" s="152"/>
      <c r="L851" s="152"/>
      <c r="M851" s="152"/>
      <c r="N851" s="152"/>
      <c r="O851" s="152"/>
      <c r="P851" s="152"/>
      <c r="Q851" s="152"/>
      <c r="R851" s="152"/>
      <c r="S851" s="66" t="str">
        <f t="shared" si="278"/>
        <v/>
      </c>
      <c r="T851" s="66" t="str">
        <f t="shared" si="279"/>
        <v/>
      </c>
      <c r="U851" s="66" t="str">
        <f t="shared" si="280"/>
        <v/>
      </c>
      <c r="V851" s="66" t="str">
        <f t="shared" si="281"/>
        <v/>
      </c>
      <c r="W851" s="66" t="str">
        <f t="shared" si="282"/>
        <v/>
      </c>
      <c r="X851" s="66" t="str">
        <f t="shared" si="283"/>
        <v/>
      </c>
      <c r="Y851" s="66">
        <f t="shared" si="284"/>
        <v>0</v>
      </c>
      <c r="Z851" s="66">
        <f t="shared" si="285"/>
        <v>0</v>
      </c>
      <c r="AA851" s="66" t="e">
        <f t="shared" si="286"/>
        <v>#VALUE!</v>
      </c>
      <c r="AB851" s="67" t="e">
        <f t="shared" si="287"/>
        <v>#VALUE!</v>
      </c>
      <c r="AC851" s="87" t="e">
        <f t="shared" si="288"/>
        <v>#VALUE!</v>
      </c>
      <c r="AD851" s="87" t="e">
        <f t="shared" si="289"/>
        <v>#VALUE!</v>
      </c>
      <c r="AE851" s="87" t="e">
        <f t="shared" si="290"/>
        <v>#VALUE!</v>
      </c>
      <c r="AF851" s="87" t="e">
        <f t="shared" si="291"/>
        <v>#VALUE!</v>
      </c>
      <c r="AG851" s="67" t="e">
        <f t="shared" si="292"/>
        <v>#VALUE!</v>
      </c>
      <c r="AH851" s="87" t="e">
        <f t="shared" si="293"/>
        <v>#VALUE!</v>
      </c>
      <c r="AI851" s="87" t="e">
        <f t="shared" si="294"/>
        <v>#VALUE!</v>
      </c>
      <c r="AJ851" s="87" t="e">
        <f t="shared" si="295"/>
        <v>#VALUE!</v>
      </c>
      <c r="AK851" s="144" t="e">
        <f t="shared" si="296"/>
        <v>#VALUE!</v>
      </c>
      <c r="AL851" s="144" t="e">
        <f t="shared" si="297"/>
        <v>#VALUE!</v>
      </c>
    </row>
    <row r="852" spans="1:38" s="77" customFormat="1" x14ac:dyDescent="0.2">
      <c r="A852" s="14"/>
      <c r="B852" s="64"/>
      <c r="C852" s="64"/>
      <c r="D852" s="152"/>
      <c r="E852" s="152"/>
      <c r="F852" s="152"/>
      <c r="G852" s="152"/>
      <c r="H852" s="152"/>
      <c r="I852" s="152"/>
      <c r="J852" s="152"/>
      <c r="K852" s="152"/>
      <c r="L852" s="152"/>
      <c r="M852" s="152"/>
      <c r="N852" s="152"/>
      <c r="O852" s="152"/>
      <c r="P852" s="152"/>
      <c r="Q852" s="152"/>
      <c r="R852" s="152"/>
      <c r="S852" s="66" t="str">
        <f t="shared" si="278"/>
        <v/>
      </c>
      <c r="T852" s="66" t="str">
        <f t="shared" si="279"/>
        <v/>
      </c>
      <c r="U852" s="66" t="str">
        <f t="shared" si="280"/>
        <v/>
      </c>
      <c r="V852" s="66" t="str">
        <f t="shared" si="281"/>
        <v/>
      </c>
      <c r="W852" s="66" t="str">
        <f t="shared" si="282"/>
        <v/>
      </c>
      <c r="X852" s="66" t="str">
        <f t="shared" si="283"/>
        <v/>
      </c>
      <c r="Y852" s="66">
        <f t="shared" si="284"/>
        <v>0</v>
      </c>
      <c r="Z852" s="66">
        <f t="shared" si="285"/>
        <v>0</v>
      </c>
      <c r="AA852" s="66" t="e">
        <f t="shared" si="286"/>
        <v>#VALUE!</v>
      </c>
      <c r="AB852" s="67" t="e">
        <f t="shared" si="287"/>
        <v>#VALUE!</v>
      </c>
      <c r="AC852" s="87" t="e">
        <f t="shared" si="288"/>
        <v>#VALUE!</v>
      </c>
      <c r="AD852" s="87" t="e">
        <f t="shared" si="289"/>
        <v>#VALUE!</v>
      </c>
      <c r="AE852" s="87" t="e">
        <f t="shared" si="290"/>
        <v>#VALUE!</v>
      </c>
      <c r="AF852" s="87" t="e">
        <f t="shared" si="291"/>
        <v>#VALUE!</v>
      </c>
      <c r="AG852" s="67" t="e">
        <f t="shared" si="292"/>
        <v>#VALUE!</v>
      </c>
      <c r="AH852" s="87" t="e">
        <f t="shared" si="293"/>
        <v>#VALUE!</v>
      </c>
      <c r="AI852" s="87" t="e">
        <f t="shared" si="294"/>
        <v>#VALUE!</v>
      </c>
      <c r="AJ852" s="87" t="e">
        <f t="shared" si="295"/>
        <v>#VALUE!</v>
      </c>
      <c r="AK852" s="144" t="e">
        <f t="shared" si="296"/>
        <v>#VALUE!</v>
      </c>
      <c r="AL852" s="144" t="e">
        <f t="shared" si="297"/>
        <v>#VALUE!</v>
      </c>
    </row>
    <row r="853" spans="1:38" s="77" customFormat="1" x14ac:dyDescent="0.2">
      <c r="A853" s="14"/>
      <c r="B853" s="64"/>
      <c r="C853" s="64"/>
      <c r="D853" s="152"/>
      <c r="E853" s="152"/>
      <c r="F853" s="152"/>
      <c r="G853" s="152"/>
      <c r="H853" s="152"/>
      <c r="I853" s="152"/>
      <c r="J853" s="152"/>
      <c r="K853" s="152"/>
      <c r="L853" s="152"/>
      <c r="M853" s="152"/>
      <c r="N853" s="152"/>
      <c r="O853" s="152"/>
      <c r="P853" s="152"/>
      <c r="Q853" s="152"/>
      <c r="R853" s="152"/>
      <c r="S853" s="66" t="str">
        <f t="shared" si="278"/>
        <v/>
      </c>
      <c r="T853" s="66" t="str">
        <f t="shared" si="279"/>
        <v/>
      </c>
      <c r="U853" s="66" t="str">
        <f t="shared" si="280"/>
        <v/>
      </c>
      <c r="V853" s="66" t="str">
        <f t="shared" si="281"/>
        <v/>
      </c>
      <c r="W853" s="66" t="str">
        <f t="shared" si="282"/>
        <v/>
      </c>
      <c r="X853" s="66" t="str">
        <f t="shared" si="283"/>
        <v/>
      </c>
      <c r="Y853" s="66">
        <f t="shared" si="284"/>
        <v>0</v>
      </c>
      <c r="Z853" s="66">
        <f t="shared" si="285"/>
        <v>0</v>
      </c>
      <c r="AA853" s="66" t="e">
        <f t="shared" si="286"/>
        <v>#VALUE!</v>
      </c>
      <c r="AB853" s="67" t="e">
        <f t="shared" si="287"/>
        <v>#VALUE!</v>
      </c>
      <c r="AC853" s="87" t="e">
        <f t="shared" si="288"/>
        <v>#VALUE!</v>
      </c>
      <c r="AD853" s="87" t="e">
        <f t="shared" si="289"/>
        <v>#VALUE!</v>
      </c>
      <c r="AE853" s="87" t="e">
        <f t="shared" si="290"/>
        <v>#VALUE!</v>
      </c>
      <c r="AF853" s="87" t="e">
        <f t="shared" si="291"/>
        <v>#VALUE!</v>
      </c>
      <c r="AG853" s="67" t="e">
        <f t="shared" si="292"/>
        <v>#VALUE!</v>
      </c>
      <c r="AH853" s="87" t="e">
        <f t="shared" si="293"/>
        <v>#VALUE!</v>
      </c>
      <c r="AI853" s="87" t="e">
        <f t="shared" si="294"/>
        <v>#VALUE!</v>
      </c>
      <c r="AJ853" s="87" t="e">
        <f t="shared" si="295"/>
        <v>#VALUE!</v>
      </c>
      <c r="AK853" s="144" t="e">
        <f t="shared" si="296"/>
        <v>#VALUE!</v>
      </c>
      <c r="AL853" s="144" t="e">
        <f t="shared" si="297"/>
        <v>#VALUE!</v>
      </c>
    </row>
    <row r="854" spans="1:38" s="77" customFormat="1" x14ac:dyDescent="0.2">
      <c r="A854" s="14"/>
      <c r="B854" s="64"/>
      <c r="C854" s="64"/>
      <c r="D854" s="152"/>
      <c r="E854" s="152"/>
      <c r="F854" s="152"/>
      <c r="G854" s="152"/>
      <c r="H854" s="152"/>
      <c r="I854" s="152"/>
      <c r="J854" s="152"/>
      <c r="K854" s="152"/>
      <c r="L854" s="152"/>
      <c r="M854" s="152"/>
      <c r="N854" s="152"/>
      <c r="O854" s="152"/>
      <c r="P854" s="152"/>
      <c r="Q854" s="152"/>
      <c r="R854" s="152"/>
      <c r="S854" s="66" t="str">
        <f t="shared" si="278"/>
        <v/>
      </c>
      <c r="T854" s="66" t="str">
        <f t="shared" si="279"/>
        <v/>
      </c>
      <c r="U854" s="66" t="str">
        <f t="shared" si="280"/>
        <v/>
      </c>
      <c r="V854" s="66" t="str">
        <f t="shared" si="281"/>
        <v/>
      </c>
      <c r="W854" s="66" t="str">
        <f t="shared" si="282"/>
        <v/>
      </c>
      <c r="X854" s="66" t="str">
        <f t="shared" si="283"/>
        <v/>
      </c>
      <c r="Y854" s="66">
        <f t="shared" si="284"/>
        <v>0</v>
      </c>
      <c r="Z854" s="66">
        <f t="shared" si="285"/>
        <v>0</v>
      </c>
      <c r="AA854" s="66" t="e">
        <f t="shared" si="286"/>
        <v>#VALUE!</v>
      </c>
      <c r="AB854" s="67" t="e">
        <f t="shared" si="287"/>
        <v>#VALUE!</v>
      </c>
      <c r="AC854" s="87" t="e">
        <f t="shared" si="288"/>
        <v>#VALUE!</v>
      </c>
      <c r="AD854" s="87" t="e">
        <f t="shared" si="289"/>
        <v>#VALUE!</v>
      </c>
      <c r="AE854" s="87" t="e">
        <f t="shared" si="290"/>
        <v>#VALUE!</v>
      </c>
      <c r="AF854" s="87" t="e">
        <f t="shared" si="291"/>
        <v>#VALUE!</v>
      </c>
      <c r="AG854" s="67" t="e">
        <f t="shared" si="292"/>
        <v>#VALUE!</v>
      </c>
      <c r="AH854" s="87" t="e">
        <f t="shared" si="293"/>
        <v>#VALUE!</v>
      </c>
      <c r="AI854" s="87" t="e">
        <f t="shared" si="294"/>
        <v>#VALUE!</v>
      </c>
      <c r="AJ854" s="87" t="e">
        <f t="shared" si="295"/>
        <v>#VALUE!</v>
      </c>
      <c r="AK854" s="144" t="e">
        <f t="shared" si="296"/>
        <v>#VALUE!</v>
      </c>
      <c r="AL854" s="144" t="e">
        <f t="shared" si="297"/>
        <v>#VALUE!</v>
      </c>
    </row>
    <row r="855" spans="1:38" s="77" customFormat="1" x14ac:dyDescent="0.2">
      <c r="A855" s="14"/>
      <c r="B855" s="64"/>
      <c r="C855" s="64"/>
      <c r="D855" s="152"/>
      <c r="E855" s="152"/>
      <c r="F855" s="152"/>
      <c r="G855" s="152"/>
      <c r="H855" s="152"/>
      <c r="I855" s="152"/>
      <c r="J855" s="152"/>
      <c r="K855" s="152"/>
      <c r="L855" s="152"/>
      <c r="M855" s="152"/>
      <c r="N855" s="152"/>
      <c r="O855" s="152"/>
      <c r="P855" s="152"/>
      <c r="Q855" s="152"/>
      <c r="R855" s="152"/>
      <c r="S855" s="66" t="str">
        <f t="shared" si="278"/>
        <v/>
      </c>
      <c r="T855" s="66" t="str">
        <f t="shared" si="279"/>
        <v/>
      </c>
      <c r="U855" s="66" t="str">
        <f t="shared" si="280"/>
        <v/>
      </c>
      <c r="V855" s="66" t="str">
        <f t="shared" si="281"/>
        <v/>
      </c>
      <c r="W855" s="66" t="str">
        <f t="shared" si="282"/>
        <v/>
      </c>
      <c r="X855" s="66" t="str">
        <f t="shared" si="283"/>
        <v/>
      </c>
      <c r="Y855" s="66">
        <f t="shared" si="284"/>
        <v>0</v>
      </c>
      <c r="Z855" s="66">
        <f t="shared" si="285"/>
        <v>0</v>
      </c>
      <c r="AA855" s="66" t="e">
        <f t="shared" si="286"/>
        <v>#VALUE!</v>
      </c>
      <c r="AB855" s="67" t="e">
        <f t="shared" si="287"/>
        <v>#VALUE!</v>
      </c>
      <c r="AC855" s="87" t="e">
        <f t="shared" si="288"/>
        <v>#VALUE!</v>
      </c>
      <c r="AD855" s="87" t="e">
        <f t="shared" si="289"/>
        <v>#VALUE!</v>
      </c>
      <c r="AE855" s="87" t="e">
        <f t="shared" si="290"/>
        <v>#VALUE!</v>
      </c>
      <c r="AF855" s="87" t="e">
        <f t="shared" si="291"/>
        <v>#VALUE!</v>
      </c>
      <c r="AG855" s="67" t="e">
        <f t="shared" si="292"/>
        <v>#VALUE!</v>
      </c>
      <c r="AH855" s="87" t="e">
        <f t="shared" si="293"/>
        <v>#VALUE!</v>
      </c>
      <c r="AI855" s="87" t="e">
        <f t="shared" si="294"/>
        <v>#VALUE!</v>
      </c>
      <c r="AJ855" s="87" t="e">
        <f t="shared" si="295"/>
        <v>#VALUE!</v>
      </c>
      <c r="AK855" s="144" t="e">
        <f t="shared" si="296"/>
        <v>#VALUE!</v>
      </c>
      <c r="AL855" s="144" t="e">
        <f t="shared" si="297"/>
        <v>#VALUE!</v>
      </c>
    </row>
    <row r="856" spans="1:38" s="77" customFormat="1" x14ac:dyDescent="0.2">
      <c r="A856" s="14"/>
      <c r="B856" s="64"/>
      <c r="C856" s="64"/>
      <c r="D856" s="152"/>
      <c r="E856" s="152"/>
      <c r="F856" s="152"/>
      <c r="G856" s="152"/>
      <c r="H856" s="152"/>
      <c r="I856" s="152"/>
      <c r="J856" s="152"/>
      <c r="K856" s="152"/>
      <c r="L856" s="152"/>
      <c r="M856" s="152"/>
      <c r="N856" s="152"/>
      <c r="O856" s="152"/>
      <c r="P856" s="152"/>
      <c r="Q856" s="152"/>
      <c r="R856" s="152"/>
      <c r="S856" s="66" t="str">
        <f t="shared" si="278"/>
        <v/>
      </c>
      <c r="T856" s="66" t="str">
        <f t="shared" si="279"/>
        <v/>
      </c>
      <c r="U856" s="66" t="str">
        <f t="shared" si="280"/>
        <v/>
      </c>
      <c r="V856" s="66" t="str">
        <f t="shared" si="281"/>
        <v/>
      </c>
      <c r="W856" s="66" t="str">
        <f t="shared" si="282"/>
        <v/>
      </c>
      <c r="X856" s="66" t="str">
        <f t="shared" si="283"/>
        <v/>
      </c>
      <c r="Y856" s="66">
        <f t="shared" si="284"/>
        <v>0</v>
      </c>
      <c r="Z856" s="66">
        <f t="shared" si="285"/>
        <v>0</v>
      </c>
      <c r="AA856" s="66" t="e">
        <f t="shared" si="286"/>
        <v>#VALUE!</v>
      </c>
      <c r="AB856" s="67" t="e">
        <f t="shared" si="287"/>
        <v>#VALUE!</v>
      </c>
      <c r="AC856" s="87" t="e">
        <f t="shared" si="288"/>
        <v>#VALUE!</v>
      </c>
      <c r="AD856" s="87" t="e">
        <f t="shared" si="289"/>
        <v>#VALUE!</v>
      </c>
      <c r="AE856" s="87" t="e">
        <f t="shared" si="290"/>
        <v>#VALUE!</v>
      </c>
      <c r="AF856" s="87" t="e">
        <f t="shared" si="291"/>
        <v>#VALUE!</v>
      </c>
      <c r="AG856" s="67" t="e">
        <f t="shared" si="292"/>
        <v>#VALUE!</v>
      </c>
      <c r="AH856" s="87" t="e">
        <f t="shared" si="293"/>
        <v>#VALUE!</v>
      </c>
      <c r="AI856" s="87" t="e">
        <f t="shared" si="294"/>
        <v>#VALUE!</v>
      </c>
      <c r="AJ856" s="87" t="e">
        <f t="shared" si="295"/>
        <v>#VALUE!</v>
      </c>
      <c r="AK856" s="144" t="e">
        <f t="shared" si="296"/>
        <v>#VALUE!</v>
      </c>
      <c r="AL856" s="144" t="e">
        <f t="shared" si="297"/>
        <v>#VALUE!</v>
      </c>
    </row>
    <row r="857" spans="1:38" s="77" customFormat="1" x14ac:dyDescent="0.2">
      <c r="A857" s="14"/>
      <c r="B857" s="64"/>
      <c r="C857" s="64"/>
      <c r="D857" s="152"/>
      <c r="E857" s="152"/>
      <c r="F857" s="152"/>
      <c r="G857" s="152"/>
      <c r="H857" s="152"/>
      <c r="I857" s="152"/>
      <c r="J857" s="152"/>
      <c r="K857" s="152"/>
      <c r="L857" s="152"/>
      <c r="M857" s="152"/>
      <c r="N857" s="152"/>
      <c r="O857" s="152"/>
      <c r="P857" s="152"/>
      <c r="Q857" s="152"/>
      <c r="R857" s="152"/>
      <c r="S857" s="66" t="str">
        <f t="shared" si="278"/>
        <v/>
      </c>
      <c r="T857" s="66" t="str">
        <f t="shared" si="279"/>
        <v/>
      </c>
      <c r="U857" s="66" t="str">
        <f t="shared" si="280"/>
        <v/>
      </c>
      <c r="V857" s="66" t="str">
        <f t="shared" si="281"/>
        <v/>
      </c>
      <c r="W857" s="66" t="str">
        <f t="shared" si="282"/>
        <v/>
      </c>
      <c r="X857" s="66" t="str">
        <f t="shared" si="283"/>
        <v/>
      </c>
      <c r="Y857" s="66">
        <f t="shared" si="284"/>
        <v>0</v>
      </c>
      <c r="Z857" s="66">
        <f t="shared" si="285"/>
        <v>0</v>
      </c>
      <c r="AA857" s="66" t="e">
        <f t="shared" si="286"/>
        <v>#VALUE!</v>
      </c>
      <c r="AB857" s="67" t="e">
        <f t="shared" si="287"/>
        <v>#VALUE!</v>
      </c>
      <c r="AC857" s="87" t="e">
        <f t="shared" si="288"/>
        <v>#VALUE!</v>
      </c>
      <c r="AD857" s="87" t="e">
        <f t="shared" si="289"/>
        <v>#VALUE!</v>
      </c>
      <c r="AE857" s="87" t="e">
        <f t="shared" si="290"/>
        <v>#VALUE!</v>
      </c>
      <c r="AF857" s="87" t="e">
        <f t="shared" si="291"/>
        <v>#VALUE!</v>
      </c>
      <c r="AG857" s="67" t="e">
        <f t="shared" si="292"/>
        <v>#VALUE!</v>
      </c>
      <c r="AH857" s="87" t="e">
        <f t="shared" si="293"/>
        <v>#VALUE!</v>
      </c>
      <c r="AI857" s="87" t="e">
        <f t="shared" si="294"/>
        <v>#VALUE!</v>
      </c>
      <c r="AJ857" s="87" t="e">
        <f t="shared" si="295"/>
        <v>#VALUE!</v>
      </c>
      <c r="AK857" s="144" t="e">
        <f t="shared" si="296"/>
        <v>#VALUE!</v>
      </c>
      <c r="AL857" s="144" t="e">
        <f t="shared" si="297"/>
        <v>#VALUE!</v>
      </c>
    </row>
    <row r="858" spans="1:38" s="77" customFormat="1" x14ac:dyDescent="0.2">
      <c r="A858" s="14"/>
      <c r="B858" s="64"/>
      <c r="C858" s="64"/>
      <c r="D858" s="152"/>
      <c r="E858" s="152"/>
      <c r="F858" s="152"/>
      <c r="G858" s="152"/>
      <c r="H858" s="152"/>
      <c r="I858" s="152"/>
      <c r="J858" s="152"/>
      <c r="K858" s="152"/>
      <c r="L858" s="152"/>
      <c r="M858" s="152"/>
      <c r="N858" s="152"/>
      <c r="O858" s="152"/>
      <c r="P858" s="152"/>
      <c r="Q858" s="152"/>
      <c r="R858" s="152"/>
      <c r="S858" s="66" t="str">
        <f t="shared" si="278"/>
        <v/>
      </c>
      <c r="T858" s="66" t="str">
        <f t="shared" si="279"/>
        <v/>
      </c>
      <c r="U858" s="66" t="str">
        <f t="shared" si="280"/>
        <v/>
      </c>
      <c r="V858" s="66" t="str">
        <f t="shared" si="281"/>
        <v/>
      </c>
      <c r="W858" s="66" t="str">
        <f t="shared" si="282"/>
        <v/>
      </c>
      <c r="X858" s="66" t="str">
        <f t="shared" si="283"/>
        <v/>
      </c>
      <c r="Y858" s="66">
        <f t="shared" si="284"/>
        <v>0</v>
      </c>
      <c r="Z858" s="66">
        <f t="shared" si="285"/>
        <v>0</v>
      </c>
      <c r="AA858" s="66" t="e">
        <f t="shared" si="286"/>
        <v>#VALUE!</v>
      </c>
      <c r="AB858" s="67" t="e">
        <f t="shared" si="287"/>
        <v>#VALUE!</v>
      </c>
      <c r="AC858" s="87" t="e">
        <f t="shared" si="288"/>
        <v>#VALUE!</v>
      </c>
      <c r="AD858" s="87" t="e">
        <f t="shared" si="289"/>
        <v>#VALUE!</v>
      </c>
      <c r="AE858" s="87" t="e">
        <f t="shared" si="290"/>
        <v>#VALUE!</v>
      </c>
      <c r="AF858" s="87" t="e">
        <f t="shared" si="291"/>
        <v>#VALUE!</v>
      </c>
      <c r="AG858" s="67" t="e">
        <f t="shared" si="292"/>
        <v>#VALUE!</v>
      </c>
      <c r="AH858" s="87" t="e">
        <f t="shared" si="293"/>
        <v>#VALUE!</v>
      </c>
      <c r="AI858" s="87" t="e">
        <f t="shared" si="294"/>
        <v>#VALUE!</v>
      </c>
      <c r="AJ858" s="87" t="e">
        <f t="shared" si="295"/>
        <v>#VALUE!</v>
      </c>
      <c r="AK858" s="144" t="e">
        <f t="shared" si="296"/>
        <v>#VALUE!</v>
      </c>
      <c r="AL858" s="144" t="e">
        <f t="shared" si="297"/>
        <v>#VALUE!</v>
      </c>
    </row>
    <row r="859" spans="1:38" s="77" customFormat="1" x14ac:dyDescent="0.2">
      <c r="A859" s="14"/>
      <c r="B859" s="64"/>
      <c r="C859" s="64"/>
      <c r="D859" s="152"/>
      <c r="E859" s="152"/>
      <c r="F859" s="152"/>
      <c r="G859" s="152"/>
      <c r="H859" s="152"/>
      <c r="I859" s="152"/>
      <c r="J859" s="152"/>
      <c r="K859" s="152"/>
      <c r="L859" s="152"/>
      <c r="M859" s="152"/>
      <c r="N859" s="152"/>
      <c r="O859" s="152"/>
      <c r="P859" s="152"/>
      <c r="Q859" s="152"/>
      <c r="R859" s="152"/>
      <c r="S859" s="66" t="str">
        <f t="shared" si="278"/>
        <v/>
      </c>
      <c r="T859" s="66" t="str">
        <f t="shared" si="279"/>
        <v/>
      </c>
      <c r="U859" s="66" t="str">
        <f t="shared" si="280"/>
        <v/>
      </c>
      <c r="V859" s="66" t="str">
        <f t="shared" si="281"/>
        <v/>
      </c>
      <c r="W859" s="66" t="str">
        <f t="shared" si="282"/>
        <v/>
      </c>
      <c r="X859" s="66" t="str">
        <f t="shared" si="283"/>
        <v/>
      </c>
      <c r="Y859" s="66">
        <f t="shared" si="284"/>
        <v>0</v>
      </c>
      <c r="Z859" s="66">
        <f t="shared" si="285"/>
        <v>0</v>
      </c>
      <c r="AA859" s="66" t="e">
        <f t="shared" si="286"/>
        <v>#VALUE!</v>
      </c>
      <c r="AB859" s="67" t="e">
        <f t="shared" si="287"/>
        <v>#VALUE!</v>
      </c>
      <c r="AC859" s="87" t="e">
        <f t="shared" si="288"/>
        <v>#VALUE!</v>
      </c>
      <c r="AD859" s="87" t="e">
        <f t="shared" si="289"/>
        <v>#VALUE!</v>
      </c>
      <c r="AE859" s="87" t="e">
        <f t="shared" si="290"/>
        <v>#VALUE!</v>
      </c>
      <c r="AF859" s="87" t="e">
        <f t="shared" si="291"/>
        <v>#VALUE!</v>
      </c>
      <c r="AG859" s="67" t="e">
        <f t="shared" si="292"/>
        <v>#VALUE!</v>
      </c>
      <c r="AH859" s="87" t="e">
        <f t="shared" si="293"/>
        <v>#VALUE!</v>
      </c>
      <c r="AI859" s="87" t="e">
        <f t="shared" si="294"/>
        <v>#VALUE!</v>
      </c>
      <c r="AJ859" s="87" t="e">
        <f t="shared" si="295"/>
        <v>#VALUE!</v>
      </c>
      <c r="AK859" s="144" t="e">
        <f t="shared" si="296"/>
        <v>#VALUE!</v>
      </c>
      <c r="AL859" s="144" t="e">
        <f t="shared" si="297"/>
        <v>#VALUE!</v>
      </c>
    </row>
    <row r="860" spans="1:38" s="77" customFormat="1" x14ac:dyDescent="0.2">
      <c r="A860" s="14"/>
      <c r="B860" s="64"/>
      <c r="C860" s="64"/>
      <c r="D860" s="152"/>
      <c r="E860" s="152"/>
      <c r="F860" s="152"/>
      <c r="G860" s="152"/>
      <c r="H860" s="152"/>
      <c r="I860" s="152"/>
      <c r="J860" s="152"/>
      <c r="K860" s="152"/>
      <c r="L860" s="152"/>
      <c r="M860" s="152"/>
      <c r="N860" s="152"/>
      <c r="O860" s="152"/>
      <c r="P860" s="152"/>
      <c r="Q860" s="152"/>
      <c r="R860" s="152"/>
      <c r="S860" s="66" t="str">
        <f t="shared" si="278"/>
        <v/>
      </c>
      <c r="T860" s="66" t="str">
        <f t="shared" si="279"/>
        <v/>
      </c>
      <c r="U860" s="66" t="str">
        <f t="shared" si="280"/>
        <v/>
      </c>
      <c r="V860" s="66" t="str">
        <f t="shared" si="281"/>
        <v/>
      </c>
      <c r="W860" s="66" t="str">
        <f t="shared" si="282"/>
        <v/>
      </c>
      <c r="X860" s="66" t="str">
        <f t="shared" si="283"/>
        <v/>
      </c>
      <c r="Y860" s="66">
        <f t="shared" si="284"/>
        <v>0</v>
      </c>
      <c r="Z860" s="66">
        <f t="shared" si="285"/>
        <v>0</v>
      </c>
      <c r="AA860" s="66" t="e">
        <f t="shared" si="286"/>
        <v>#VALUE!</v>
      </c>
      <c r="AB860" s="67" t="e">
        <f t="shared" si="287"/>
        <v>#VALUE!</v>
      </c>
      <c r="AC860" s="87" t="e">
        <f t="shared" si="288"/>
        <v>#VALUE!</v>
      </c>
      <c r="AD860" s="87" t="e">
        <f t="shared" si="289"/>
        <v>#VALUE!</v>
      </c>
      <c r="AE860" s="87" t="e">
        <f t="shared" si="290"/>
        <v>#VALUE!</v>
      </c>
      <c r="AF860" s="87" t="e">
        <f t="shared" si="291"/>
        <v>#VALUE!</v>
      </c>
      <c r="AG860" s="67" t="e">
        <f t="shared" si="292"/>
        <v>#VALUE!</v>
      </c>
      <c r="AH860" s="87" t="e">
        <f t="shared" si="293"/>
        <v>#VALUE!</v>
      </c>
      <c r="AI860" s="87" t="e">
        <f t="shared" si="294"/>
        <v>#VALUE!</v>
      </c>
      <c r="AJ860" s="87" t="e">
        <f t="shared" si="295"/>
        <v>#VALUE!</v>
      </c>
      <c r="AK860" s="144" t="e">
        <f t="shared" si="296"/>
        <v>#VALUE!</v>
      </c>
      <c r="AL860" s="144" t="e">
        <f t="shared" si="297"/>
        <v>#VALUE!</v>
      </c>
    </row>
    <row r="861" spans="1:38" s="77" customFormat="1" x14ac:dyDescent="0.2">
      <c r="A861" s="14"/>
      <c r="B861" s="64"/>
      <c r="C861" s="64"/>
      <c r="D861" s="152"/>
      <c r="E861" s="152"/>
      <c r="F861" s="152"/>
      <c r="G861" s="152"/>
      <c r="H861" s="152"/>
      <c r="I861" s="152"/>
      <c r="J861" s="152"/>
      <c r="K861" s="152"/>
      <c r="L861" s="152"/>
      <c r="M861" s="152"/>
      <c r="N861" s="152"/>
      <c r="O861" s="152"/>
      <c r="P861" s="152"/>
      <c r="Q861" s="152"/>
      <c r="R861" s="152"/>
      <c r="S861" s="66" t="str">
        <f t="shared" si="278"/>
        <v/>
      </c>
      <c r="T861" s="66" t="str">
        <f t="shared" si="279"/>
        <v/>
      </c>
      <c r="U861" s="66" t="str">
        <f t="shared" si="280"/>
        <v/>
      </c>
      <c r="V861" s="66" t="str">
        <f t="shared" si="281"/>
        <v/>
      </c>
      <c r="W861" s="66" t="str">
        <f t="shared" si="282"/>
        <v/>
      </c>
      <c r="X861" s="66" t="str">
        <f t="shared" si="283"/>
        <v/>
      </c>
      <c r="Y861" s="66">
        <f t="shared" si="284"/>
        <v>0</v>
      </c>
      <c r="Z861" s="66">
        <f t="shared" si="285"/>
        <v>0</v>
      </c>
      <c r="AA861" s="66" t="e">
        <f t="shared" si="286"/>
        <v>#VALUE!</v>
      </c>
      <c r="AB861" s="67" t="e">
        <f t="shared" si="287"/>
        <v>#VALUE!</v>
      </c>
      <c r="AC861" s="87" t="e">
        <f t="shared" si="288"/>
        <v>#VALUE!</v>
      </c>
      <c r="AD861" s="87" t="e">
        <f t="shared" si="289"/>
        <v>#VALUE!</v>
      </c>
      <c r="AE861" s="87" t="e">
        <f t="shared" si="290"/>
        <v>#VALUE!</v>
      </c>
      <c r="AF861" s="87" t="e">
        <f t="shared" si="291"/>
        <v>#VALUE!</v>
      </c>
      <c r="AG861" s="67" t="e">
        <f t="shared" si="292"/>
        <v>#VALUE!</v>
      </c>
      <c r="AH861" s="87" t="e">
        <f t="shared" si="293"/>
        <v>#VALUE!</v>
      </c>
      <c r="AI861" s="87" t="e">
        <f t="shared" si="294"/>
        <v>#VALUE!</v>
      </c>
      <c r="AJ861" s="87" t="e">
        <f t="shared" si="295"/>
        <v>#VALUE!</v>
      </c>
      <c r="AK861" s="144" t="e">
        <f t="shared" si="296"/>
        <v>#VALUE!</v>
      </c>
      <c r="AL861" s="144" t="e">
        <f t="shared" si="297"/>
        <v>#VALUE!</v>
      </c>
    </row>
    <row r="862" spans="1:38" s="77" customFormat="1" x14ac:dyDescent="0.2">
      <c r="A862" s="14"/>
      <c r="B862" s="64"/>
      <c r="C862" s="64"/>
      <c r="D862" s="152"/>
      <c r="E862" s="152"/>
      <c r="F862" s="152"/>
      <c r="G862" s="152"/>
      <c r="H862" s="152"/>
      <c r="I862" s="152"/>
      <c r="J862" s="152"/>
      <c r="K862" s="152"/>
      <c r="L862" s="152"/>
      <c r="M862" s="152"/>
      <c r="N862" s="152"/>
      <c r="O862" s="152"/>
      <c r="P862" s="152"/>
      <c r="Q862" s="152"/>
      <c r="R862" s="152"/>
      <c r="S862" s="66" t="str">
        <f t="shared" si="278"/>
        <v/>
      </c>
      <c r="T862" s="66" t="str">
        <f t="shared" si="279"/>
        <v/>
      </c>
      <c r="U862" s="66" t="str">
        <f t="shared" si="280"/>
        <v/>
      </c>
      <c r="V862" s="66" t="str">
        <f t="shared" si="281"/>
        <v/>
      </c>
      <c r="W862" s="66" t="str">
        <f t="shared" si="282"/>
        <v/>
      </c>
      <c r="X862" s="66" t="str">
        <f t="shared" si="283"/>
        <v/>
      </c>
      <c r="Y862" s="66">
        <f t="shared" si="284"/>
        <v>0</v>
      </c>
      <c r="Z862" s="66">
        <f t="shared" si="285"/>
        <v>0</v>
      </c>
      <c r="AA862" s="66" t="e">
        <f t="shared" si="286"/>
        <v>#VALUE!</v>
      </c>
      <c r="AB862" s="67" t="e">
        <f t="shared" si="287"/>
        <v>#VALUE!</v>
      </c>
      <c r="AC862" s="87" t="e">
        <f t="shared" si="288"/>
        <v>#VALUE!</v>
      </c>
      <c r="AD862" s="87" t="e">
        <f t="shared" si="289"/>
        <v>#VALUE!</v>
      </c>
      <c r="AE862" s="87" t="e">
        <f t="shared" si="290"/>
        <v>#VALUE!</v>
      </c>
      <c r="AF862" s="87" t="e">
        <f t="shared" si="291"/>
        <v>#VALUE!</v>
      </c>
      <c r="AG862" s="67" t="e">
        <f t="shared" si="292"/>
        <v>#VALUE!</v>
      </c>
      <c r="AH862" s="87" t="e">
        <f t="shared" si="293"/>
        <v>#VALUE!</v>
      </c>
      <c r="AI862" s="87" t="e">
        <f t="shared" si="294"/>
        <v>#VALUE!</v>
      </c>
      <c r="AJ862" s="87" t="e">
        <f t="shared" si="295"/>
        <v>#VALUE!</v>
      </c>
      <c r="AK862" s="144" t="e">
        <f t="shared" si="296"/>
        <v>#VALUE!</v>
      </c>
      <c r="AL862" s="144" t="e">
        <f t="shared" si="297"/>
        <v>#VALUE!</v>
      </c>
    </row>
    <row r="863" spans="1:38" s="77" customFormat="1" x14ac:dyDescent="0.2">
      <c r="A863" s="14"/>
      <c r="B863" s="64"/>
      <c r="C863" s="64"/>
      <c r="D863" s="152"/>
      <c r="E863" s="152"/>
      <c r="F863" s="152"/>
      <c r="G863" s="152"/>
      <c r="H863" s="152"/>
      <c r="I863" s="152"/>
      <c r="J863" s="152"/>
      <c r="K863" s="152"/>
      <c r="L863" s="152"/>
      <c r="M863" s="152"/>
      <c r="N863" s="152"/>
      <c r="O863" s="152"/>
      <c r="P863" s="152"/>
      <c r="Q863" s="152"/>
      <c r="R863" s="152"/>
      <c r="S863" s="66" t="str">
        <f t="shared" si="278"/>
        <v/>
      </c>
      <c r="T863" s="66" t="str">
        <f t="shared" si="279"/>
        <v/>
      </c>
      <c r="U863" s="66" t="str">
        <f t="shared" si="280"/>
        <v/>
      </c>
      <c r="V863" s="66" t="str">
        <f t="shared" si="281"/>
        <v/>
      </c>
      <c r="W863" s="66" t="str">
        <f t="shared" si="282"/>
        <v/>
      </c>
      <c r="X863" s="66" t="str">
        <f t="shared" si="283"/>
        <v/>
      </c>
      <c r="Y863" s="66">
        <f t="shared" si="284"/>
        <v>0</v>
      </c>
      <c r="Z863" s="66">
        <f t="shared" si="285"/>
        <v>0</v>
      </c>
      <c r="AA863" s="66" t="e">
        <f t="shared" si="286"/>
        <v>#VALUE!</v>
      </c>
      <c r="AB863" s="67" t="e">
        <f t="shared" si="287"/>
        <v>#VALUE!</v>
      </c>
      <c r="AC863" s="87" t="e">
        <f t="shared" si="288"/>
        <v>#VALUE!</v>
      </c>
      <c r="AD863" s="87" t="e">
        <f t="shared" si="289"/>
        <v>#VALUE!</v>
      </c>
      <c r="AE863" s="87" t="e">
        <f t="shared" si="290"/>
        <v>#VALUE!</v>
      </c>
      <c r="AF863" s="87" t="e">
        <f t="shared" si="291"/>
        <v>#VALUE!</v>
      </c>
      <c r="AG863" s="67" t="e">
        <f t="shared" si="292"/>
        <v>#VALUE!</v>
      </c>
      <c r="AH863" s="87" t="e">
        <f t="shared" si="293"/>
        <v>#VALUE!</v>
      </c>
      <c r="AI863" s="87" t="e">
        <f t="shared" si="294"/>
        <v>#VALUE!</v>
      </c>
      <c r="AJ863" s="87" t="e">
        <f t="shared" si="295"/>
        <v>#VALUE!</v>
      </c>
      <c r="AK863" s="144" t="e">
        <f t="shared" si="296"/>
        <v>#VALUE!</v>
      </c>
      <c r="AL863" s="144" t="e">
        <f t="shared" si="297"/>
        <v>#VALUE!</v>
      </c>
    </row>
    <row r="864" spans="1:38" s="77" customFormat="1" x14ac:dyDescent="0.2">
      <c r="A864" s="14"/>
      <c r="B864" s="64"/>
      <c r="C864" s="64"/>
      <c r="D864" s="152"/>
      <c r="E864" s="152"/>
      <c r="F864" s="152"/>
      <c r="G864" s="152"/>
      <c r="H864" s="152"/>
      <c r="I864" s="152"/>
      <c r="J864" s="152"/>
      <c r="K864" s="152"/>
      <c r="L864" s="152"/>
      <c r="M864" s="152"/>
      <c r="N864" s="152"/>
      <c r="O864" s="152"/>
      <c r="P864" s="152"/>
      <c r="Q864" s="152"/>
      <c r="R864" s="152"/>
      <c r="S864" s="66" t="str">
        <f t="shared" si="278"/>
        <v/>
      </c>
      <c r="T864" s="66" t="str">
        <f t="shared" si="279"/>
        <v/>
      </c>
      <c r="U864" s="66" t="str">
        <f t="shared" si="280"/>
        <v/>
      </c>
      <c r="V864" s="66" t="str">
        <f t="shared" si="281"/>
        <v/>
      </c>
      <c r="W864" s="66" t="str">
        <f t="shared" si="282"/>
        <v/>
      </c>
      <c r="X864" s="66" t="str">
        <f t="shared" si="283"/>
        <v/>
      </c>
      <c r="Y864" s="66">
        <f t="shared" si="284"/>
        <v>0</v>
      </c>
      <c r="Z864" s="66">
        <f t="shared" si="285"/>
        <v>0</v>
      </c>
      <c r="AA864" s="66" t="e">
        <f t="shared" si="286"/>
        <v>#VALUE!</v>
      </c>
      <c r="AB864" s="67" t="e">
        <f t="shared" si="287"/>
        <v>#VALUE!</v>
      </c>
      <c r="AC864" s="87" t="e">
        <f t="shared" si="288"/>
        <v>#VALUE!</v>
      </c>
      <c r="AD864" s="87" t="e">
        <f t="shared" si="289"/>
        <v>#VALUE!</v>
      </c>
      <c r="AE864" s="87" t="e">
        <f t="shared" si="290"/>
        <v>#VALUE!</v>
      </c>
      <c r="AF864" s="87" t="e">
        <f t="shared" si="291"/>
        <v>#VALUE!</v>
      </c>
      <c r="AG864" s="67" t="e">
        <f t="shared" si="292"/>
        <v>#VALUE!</v>
      </c>
      <c r="AH864" s="87" t="e">
        <f t="shared" si="293"/>
        <v>#VALUE!</v>
      </c>
      <c r="AI864" s="87" t="e">
        <f t="shared" si="294"/>
        <v>#VALUE!</v>
      </c>
      <c r="AJ864" s="87" t="e">
        <f t="shared" si="295"/>
        <v>#VALUE!</v>
      </c>
      <c r="AK864" s="144" t="e">
        <f t="shared" si="296"/>
        <v>#VALUE!</v>
      </c>
      <c r="AL864" s="144" t="e">
        <f t="shared" si="297"/>
        <v>#VALUE!</v>
      </c>
    </row>
    <row r="865" spans="1:38" s="77" customFormat="1" x14ac:dyDescent="0.2">
      <c r="A865" s="14"/>
      <c r="B865" s="64"/>
      <c r="C865" s="64"/>
      <c r="D865" s="152"/>
      <c r="E865" s="152"/>
      <c r="F865" s="152"/>
      <c r="G865" s="152"/>
      <c r="H865" s="152"/>
      <c r="I865" s="152"/>
      <c r="J865" s="152"/>
      <c r="K865" s="152"/>
      <c r="L865" s="152"/>
      <c r="M865" s="152"/>
      <c r="N865" s="152"/>
      <c r="O865" s="152"/>
      <c r="P865" s="152"/>
      <c r="Q865" s="152"/>
      <c r="R865" s="152"/>
      <c r="S865" s="66" t="str">
        <f t="shared" si="278"/>
        <v/>
      </c>
      <c r="T865" s="66" t="str">
        <f t="shared" si="279"/>
        <v/>
      </c>
      <c r="U865" s="66" t="str">
        <f t="shared" si="280"/>
        <v/>
      </c>
      <c r="V865" s="66" t="str">
        <f t="shared" si="281"/>
        <v/>
      </c>
      <c r="W865" s="66" t="str">
        <f t="shared" si="282"/>
        <v/>
      </c>
      <c r="X865" s="66" t="str">
        <f t="shared" si="283"/>
        <v/>
      </c>
      <c r="Y865" s="66">
        <f t="shared" si="284"/>
        <v>0</v>
      </c>
      <c r="Z865" s="66">
        <f t="shared" si="285"/>
        <v>0</v>
      </c>
      <c r="AA865" s="66" t="e">
        <f t="shared" si="286"/>
        <v>#VALUE!</v>
      </c>
      <c r="AB865" s="67" t="e">
        <f t="shared" si="287"/>
        <v>#VALUE!</v>
      </c>
      <c r="AC865" s="87" t="e">
        <f t="shared" si="288"/>
        <v>#VALUE!</v>
      </c>
      <c r="AD865" s="87" t="e">
        <f t="shared" si="289"/>
        <v>#VALUE!</v>
      </c>
      <c r="AE865" s="87" t="e">
        <f t="shared" si="290"/>
        <v>#VALUE!</v>
      </c>
      <c r="AF865" s="87" t="e">
        <f t="shared" si="291"/>
        <v>#VALUE!</v>
      </c>
      <c r="AG865" s="67" t="e">
        <f t="shared" si="292"/>
        <v>#VALUE!</v>
      </c>
      <c r="AH865" s="87" t="e">
        <f t="shared" si="293"/>
        <v>#VALUE!</v>
      </c>
      <c r="AI865" s="87" t="e">
        <f t="shared" si="294"/>
        <v>#VALUE!</v>
      </c>
      <c r="AJ865" s="87" t="e">
        <f t="shared" si="295"/>
        <v>#VALUE!</v>
      </c>
      <c r="AK865" s="144" t="e">
        <f t="shared" si="296"/>
        <v>#VALUE!</v>
      </c>
      <c r="AL865" s="144" t="e">
        <f t="shared" si="297"/>
        <v>#VALUE!</v>
      </c>
    </row>
    <row r="866" spans="1:38" s="77" customFormat="1" x14ac:dyDescent="0.2">
      <c r="A866" s="14"/>
      <c r="B866" s="64"/>
      <c r="C866" s="64"/>
      <c r="D866" s="152"/>
      <c r="E866" s="152"/>
      <c r="F866" s="152"/>
      <c r="G866" s="152"/>
      <c r="H866" s="152"/>
      <c r="I866" s="152"/>
      <c r="J866" s="152"/>
      <c r="K866" s="152"/>
      <c r="L866" s="152"/>
      <c r="M866" s="152"/>
      <c r="N866" s="152"/>
      <c r="O866" s="152"/>
      <c r="P866" s="152"/>
      <c r="Q866" s="152"/>
      <c r="R866" s="152"/>
      <c r="S866" s="66" t="str">
        <f t="shared" si="278"/>
        <v/>
      </c>
      <c r="T866" s="66" t="str">
        <f t="shared" si="279"/>
        <v/>
      </c>
      <c r="U866" s="66" t="str">
        <f t="shared" si="280"/>
        <v/>
      </c>
      <c r="V866" s="66" t="str">
        <f t="shared" si="281"/>
        <v/>
      </c>
      <c r="W866" s="66" t="str">
        <f t="shared" si="282"/>
        <v/>
      </c>
      <c r="X866" s="66" t="str">
        <f t="shared" si="283"/>
        <v/>
      </c>
      <c r="Y866" s="66">
        <f t="shared" si="284"/>
        <v>0</v>
      </c>
      <c r="Z866" s="66">
        <f t="shared" si="285"/>
        <v>0</v>
      </c>
      <c r="AA866" s="66" t="e">
        <f t="shared" si="286"/>
        <v>#VALUE!</v>
      </c>
      <c r="AB866" s="67" t="e">
        <f t="shared" si="287"/>
        <v>#VALUE!</v>
      </c>
      <c r="AC866" s="87" t="e">
        <f t="shared" si="288"/>
        <v>#VALUE!</v>
      </c>
      <c r="AD866" s="87" t="e">
        <f t="shared" si="289"/>
        <v>#VALUE!</v>
      </c>
      <c r="AE866" s="87" t="e">
        <f t="shared" si="290"/>
        <v>#VALUE!</v>
      </c>
      <c r="AF866" s="87" t="e">
        <f t="shared" si="291"/>
        <v>#VALUE!</v>
      </c>
      <c r="AG866" s="67" t="e">
        <f t="shared" si="292"/>
        <v>#VALUE!</v>
      </c>
      <c r="AH866" s="87" t="e">
        <f t="shared" si="293"/>
        <v>#VALUE!</v>
      </c>
      <c r="AI866" s="87" t="e">
        <f t="shared" si="294"/>
        <v>#VALUE!</v>
      </c>
      <c r="AJ866" s="87" t="e">
        <f t="shared" si="295"/>
        <v>#VALUE!</v>
      </c>
      <c r="AK866" s="144" t="e">
        <f t="shared" si="296"/>
        <v>#VALUE!</v>
      </c>
      <c r="AL866" s="144" t="e">
        <f t="shared" si="297"/>
        <v>#VALUE!</v>
      </c>
    </row>
    <row r="867" spans="1:38" s="77" customFormat="1" x14ac:dyDescent="0.2">
      <c r="A867" s="14"/>
      <c r="B867" s="64"/>
      <c r="C867" s="64"/>
      <c r="D867" s="152"/>
      <c r="E867" s="152"/>
      <c r="F867" s="152"/>
      <c r="G867" s="152"/>
      <c r="H867" s="152"/>
      <c r="I867" s="152"/>
      <c r="J867" s="152"/>
      <c r="K867" s="152"/>
      <c r="L867" s="152"/>
      <c r="M867" s="152"/>
      <c r="N867" s="152"/>
      <c r="O867" s="152"/>
      <c r="P867" s="152"/>
      <c r="Q867" s="152"/>
      <c r="R867" s="152"/>
      <c r="S867" s="66" t="str">
        <f t="shared" si="278"/>
        <v/>
      </c>
      <c r="T867" s="66" t="str">
        <f t="shared" si="279"/>
        <v/>
      </c>
      <c r="U867" s="66" t="str">
        <f t="shared" si="280"/>
        <v/>
      </c>
      <c r="V867" s="66" t="str">
        <f t="shared" si="281"/>
        <v/>
      </c>
      <c r="W867" s="66" t="str">
        <f t="shared" si="282"/>
        <v/>
      </c>
      <c r="X867" s="66" t="str">
        <f t="shared" si="283"/>
        <v/>
      </c>
      <c r="Y867" s="66">
        <f t="shared" si="284"/>
        <v>0</v>
      </c>
      <c r="Z867" s="66">
        <f t="shared" si="285"/>
        <v>0</v>
      </c>
      <c r="AA867" s="66" t="e">
        <f t="shared" si="286"/>
        <v>#VALUE!</v>
      </c>
      <c r="AB867" s="67" t="e">
        <f t="shared" si="287"/>
        <v>#VALUE!</v>
      </c>
      <c r="AC867" s="87" t="e">
        <f t="shared" si="288"/>
        <v>#VALUE!</v>
      </c>
      <c r="AD867" s="87" t="e">
        <f t="shared" si="289"/>
        <v>#VALUE!</v>
      </c>
      <c r="AE867" s="87" t="e">
        <f t="shared" si="290"/>
        <v>#VALUE!</v>
      </c>
      <c r="AF867" s="87" t="e">
        <f t="shared" si="291"/>
        <v>#VALUE!</v>
      </c>
      <c r="AG867" s="67" t="e">
        <f t="shared" si="292"/>
        <v>#VALUE!</v>
      </c>
      <c r="AH867" s="87" t="e">
        <f t="shared" si="293"/>
        <v>#VALUE!</v>
      </c>
      <c r="AI867" s="87" t="e">
        <f t="shared" si="294"/>
        <v>#VALUE!</v>
      </c>
      <c r="AJ867" s="87" t="e">
        <f t="shared" si="295"/>
        <v>#VALUE!</v>
      </c>
      <c r="AK867" s="144" t="e">
        <f t="shared" si="296"/>
        <v>#VALUE!</v>
      </c>
      <c r="AL867" s="144" t="e">
        <f t="shared" si="297"/>
        <v>#VALUE!</v>
      </c>
    </row>
    <row r="868" spans="1:38" s="77" customFormat="1" x14ac:dyDescent="0.2">
      <c r="A868" s="14"/>
      <c r="B868" s="64"/>
      <c r="C868" s="64"/>
      <c r="D868" s="152"/>
      <c r="E868" s="152"/>
      <c r="F868" s="152"/>
      <c r="G868" s="152"/>
      <c r="H868" s="152"/>
      <c r="I868" s="152"/>
      <c r="J868" s="152"/>
      <c r="K868" s="152"/>
      <c r="L868" s="152"/>
      <c r="M868" s="152"/>
      <c r="N868" s="152"/>
      <c r="O868" s="152"/>
      <c r="P868" s="152"/>
      <c r="Q868" s="152"/>
      <c r="R868" s="152"/>
      <c r="S868" s="66" t="str">
        <f t="shared" si="278"/>
        <v/>
      </c>
      <c r="T868" s="66" t="str">
        <f t="shared" si="279"/>
        <v/>
      </c>
      <c r="U868" s="66" t="str">
        <f t="shared" si="280"/>
        <v/>
      </c>
      <c r="V868" s="66" t="str">
        <f t="shared" si="281"/>
        <v/>
      </c>
      <c r="W868" s="66" t="str">
        <f t="shared" si="282"/>
        <v/>
      </c>
      <c r="X868" s="66" t="str">
        <f t="shared" si="283"/>
        <v/>
      </c>
      <c r="Y868" s="66">
        <f t="shared" si="284"/>
        <v>0</v>
      </c>
      <c r="Z868" s="66">
        <f t="shared" si="285"/>
        <v>0</v>
      </c>
      <c r="AA868" s="66" t="e">
        <f t="shared" si="286"/>
        <v>#VALUE!</v>
      </c>
      <c r="AB868" s="67" t="e">
        <f t="shared" si="287"/>
        <v>#VALUE!</v>
      </c>
      <c r="AC868" s="87" t="e">
        <f t="shared" si="288"/>
        <v>#VALUE!</v>
      </c>
      <c r="AD868" s="87" t="e">
        <f t="shared" si="289"/>
        <v>#VALUE!</v>
      </c>
      <c r="AE868" s="87" t="e">
        <f t="shared" si="290"/>
        <v>#VALUE!</v>
      </c>
      <c r="AF868" s="87" t="e">
        <f t="shared" si="291"/>
        <v>#VALUE!</v>
      </c>
      <c r="AG868" s="67" t="e">
        <f t="shared" si="292"/>
        <v>#VALUE!</v>
      </c>
      <c r="AH868" s="87" t="e">
        <f t="shared" si="293"/>
        <v>#VALUE!</v>
      </c>
      <c r="AI868" s="87" t="e">
        <f t="shared" si="294"/>
        <v>#VALUE!</v>
      </c>
      <c r="AJ868" s="87" t="e">
        <f t="shared" si="295"/>
        <v>#VALUE!</v>
      </c>
      <c r="AK868" s="144" t="e">
        <f t="shared" si="296"/>
        <v>#VALUE!</v>
      </c>
      <c r="AL868" s="144" t="e">
        <f t="shared" si="297"/>
        <v>#VALUE!</v>
      </c>
    </row>
    <row r="869" spans="1:38" s="77" customFormat="1" x14ac:dyDescent="0.2">
      <c r="A869" s="14"/>
      <c r="B869" s="64"/>
      <c r="C869" s="64"/>
      <c r="D869" s="152"/>
      <c r="E869" s="152"/>
      <c r="F869" s="152"/>
      <c r="G869" s="152"/>
      <c r="H869" s="152"/>
      <c r="I869" s="152"/>
      <c r="J869" s="152"/>
      <c r="K869" s="152"/>
      <c r="L869" s="152"/>
      <c r="M869" s="152"/>
      <c r="N869" s="152"/>
      <c r="O869" s="152"/>
      <c r="P869" s="152"/>
      <c r="Q869" s="152"/>
      <c r="R869" s="152"/>
      <c r="S869" s="66" t="str">
        <f t="shared" si="278"/>
        <v/>
      </c>
      <c r="T869" s="66" t="str">
        <f t="shared" si="279"/>
        <v/>
      </c>
      <c r="U869" s="66" t="str">
        <f t="shared" si="280"/>
        <v/>
      </c>
      <c r="V869" s="66" t="str">
        <f t="shared" si="281"/>
        <v/>
      </c>
      <c r="W869" s="66" t="str">
        <f t="shared" si="282"/>
        <v/>
      </c>
      <c r="X869" s="66" t="str">
        <f t="shared" si="283"/>
        <v/>
      </c>
      <c r="Y869" s="66">
        <f t="shared" si="284"/>
        <v>0</v>
      </c>
      <c r="Z869" s="66">
        <f t="shared" si="285"/>
        <v>0</v>
      </c>
      <c r="AA869" s="66" t="e">
        <f t="shared" si="286"/>
        <v>#VALUE!</v>
      </c>
      <c r="AB869" s="67" t="e">
        <f t="shared" si="287"/>
        <v>#VALUE!</v>
      </c>
      <c r="AC869" s="87" t="e">
        <f t="shared" si="288"/>
        <v>#VALUE!</v>
      </c>
      <c r="AD869" s="87" t="e">
        <f t="shared" si="289"/>
        <v>#VALUE!</v>
      </c>
      <c r="AE869" s="87" t="e">
        <f t="shared" si="290"/>
        <v>#VALUE!</v>
      </c>
      <c r="AF869" s="87" t="e">
        <f t="shared" si="291"/>
        <v>#VALUE!</v>
      </c>
      <c r="AG869" s="67" t="e">
        <f t="shared" si="292"/>
        <v>#VALUE!</v>
      </c>
      <c r="AH869" s="87" t="e">
        <f t="shared" si="293"/>
        <v>#VALUE!</v>
      </c>
      <c r="AI869" s="87" t="e">
        <f t="shared" si="294"/>
        <v>#VALUE!</v>
      </c>
      <c r="AJ869" s="87" t="e">
        <f t="shared" si="295"/>
        <v>#VALUE!</v>
      </c>
      <c r="AK869" s="144" t="e">
        <f t="shared" si="296"/>
        <v>#VALUE!</v>
      </c>
      <c r="AL869" s="144" t="e">
        <f t="shared" si="297"/>
        <v>#VALUE!</v>
      </c>
    </row>
    <row r="870" spans="1:38" s="77" customFormat="1" x14ac:dyDescent="0.2">
      <c r="A870" s="14"/>
      <c r="B870" s="64"/>
      <c r="C870" s="64"/>
      <c r="D870" s="152"/>
      <c r="E870" s="152"/>
      <c r="F870" s="152"/>
      <c r="G870" s="152"/>
      <c r="H870" s="152"/>
      <c r="I870" s="152"/>
      <c r="J870" s="152"/>
      <c r="K870" s="152"/>
      <c r="L870" s="152"/>
      <c r="M870" s="152"/>
      <c r="N870" s="152"/>
      <c r="O870" s="152"/>
      <c r="P870" s="152"/>
      <c r="Q870" s="152"/>
      <c r="R870" s="152"/>
      <c r="S870" s="66" t="str">
        <f t="shared" si="278"/>
        <v/>
      </c>
      <c r="T870" s="66" t="str">
        <f t="shared" si="279"/>
        <v/>
      </c>
      <c r="U870" s="66" t="str">
        <f t="shared" si="280"/>
        <v/>
      </c>
      <c r="V870" s="66" t="str">
        <f t="shared" si="281"/>
        <v/>
      </c>
      <c r="W870" s="66" t="str">
        <f t="shared" si="282"/>
        <v/>
      </c>
      <c r="X870" s="66" t="str">
        <f t="shared" si="283"/>
        <v/>
      </c>
      <c r="Y870" s="66">
        <f t="shared" si="284"/>
        <v>0</v>
      </c>
      <c r="Z870" s="66">
        <f t="shared" si="285"/>
        <v>0</v>
      </c>
      <c r="AA870" s="66" t="e">
        <f t="shared" si="286"/>
        <v>#VALUE!</v>
      </c>
      <c r="AB870" s="67" t="e">
        <f t="shared" si="287"/>
        <v>#VALUE!</v>
      </c>
      <c r="AC870" s="87" t="e">
        <f t="shared" si="288"/>
        <v>#VALUE!</v>
      </c>
      <c r="AD870" s="87" t="e">
        <f t="shared" si="289"/>
        <v>#VALUE!</v>
      </c>
      <c r="AE870" s="87" t="e">
        <f t="shared" si="290"/>
        <v>#VALUE!</v>
      </c>
      <c r="AF870" s="87" t="e">
        <f t="shared" si="291"/>
        <v>#VALUE!</v>
      </c>
      <c r="AG870" s="67" t="e">
        <f t="shared" si="292"/>
        <v>#VALUE!</v>
      </c>
      <c r="AH870" s="87" t="e">
        <f t="shared" si="293"/>
        <v>#VALUE!</v>
      </c>
      <c r="AI870" s="87" t="e">
        <f t="shared" si="294"/>
        <v>#VALUE!</v>
      </c>
      <c r="AJ870" s="87" t="e">
        <f t="shared" si="295"/>
        <v>#VALUE!</v>
      </c>
      <c r="AK870" s="144" t="e">
        <f t="shared" si="296"/>
        <v>#VALUE!</v>
      </c>
      <c r="AL870" s="144" t="e">
        <f t="shared" si="297"/>
        <v>#VALUE!</v>
      </c>
    </row>
    <row r="871" spans="1:38" s="77" customFormat="1" x14ac:dyDescent="0.2">
      <c r="A871" s="14"/>
      <c r="B871" s="64"/>
      <c r="C871" s="64"/>
      <c r="D871" s="152"/>
      <c r="E871" s="152"/>
      <c r="F871" s="152"/>
      <c r="G871" s="152"/>
      <c r="H871" s="152"/>
      <c r="I871" s="152"/>
      <c r="J871" s="152"/>
      <c r="K871" s="152"/>
      <c r="L871" s="152"/>
      <c r="M871" s="152"/>
      <c r="N871" s="152"/>
      <c r="O871" s="152"/>
      <c r="P871" s="152"/>
      <c r="Q871" s="152"/>
      <c r="R871" s="152"/>
      <c r="S871" s="66" t="str">
        <f t="shared" si="278"/>
        <v/>
      </c>
      <c r="T871" s="66" t="str">
        <f t="shared" si="279"/>
        <v/>
      </c>
      <c r="U871" s="66" t="str">
        <f t="shared" si="280"/>
        <v/>
      </c>
      <c r="V871" s="66" t="str">
        <f t="shared" si="281"/>
        <v/>
      </c>
      <c r="W871" s="66" t="str">
        <f t="shared" si="282"/>
        <v/>
      </c>
      <c r="X871" s="66" t="str">
        <f t="shared" si="283"/>
        <v/>
      </c>
      <c r="Y871" s="66">
        <f t="shared" si="284"/>
        <v>0</v>
      </c>
      <c r="Z871" s="66">
        <f t="shared" si="285"/>
        <v>0</v>
      </c>
      <c r="AA871" s="66" t="e">
        <f t="shared" si="286"/>
        <v>#VALUE!</v>
      </c>
      <c r="AB871" s="67" t="e">
        <f t="shared" si="287"/>
        <v>#VALUE!</v>
      </c>
      <c r="AC871" s="87" t="e">
        <f t="shared" si="288"/>
        <v>#VALUE!</v>
      </c>
      <c r="AD871" s="87" t="e">
        <f t="shared" si="289"/>
        <v>#VALUE!</v>
      </c>
      <c r="AE871" s="87" t="e">
        <f t="shared" si="290"/>
        <v>#VALUE!</v>
      </c>
      <c r="AF871" s="87" t="e">
        <f t="shared" si="291"/>
        <v>#VALUE!</v>
      </c>
      <c r="AG871" s="67" t="e">
        <f t="shared" si="292"/>
        <v>#VALUE!</v>
      </c>
      <c r="AH871" s="87" t="e">
        <f t="shared" si="293"/>
        <v>#VALUE!</v>
      </c>
      <c r="AI871" s="87" t="e">
        <f t="shared" si="294"/>
        <v>#VALUE!</v>
      </c>
      <c r="AJ871" s="87" t="e">
        <f t="shared" si="295"/>
        <v>#VALUE!</v>
      </c>
      <c r="AK871" s="144" t="e">
        <f t="shared" si="296"/>
        <v>#VALUE!</v>
      </c>
      <c r="AL871" s="144" t="e">
        <f t="shared" si="297"/>
        <v>#VALUE!</v>
      </c>
    </row>
    <row r="872" spans="1:38" s="77" customFormat="1" x14ac:dyDescent="0.2">
      <c r="A872" s="14"/>
      <c r="B872" s="64"/>
      <c r="C872" s="64"/>
      <c r="D872" s="152"/>
      <c r="E872" s="152"/>
      <c r="F872" s="152"/>
      <c r="G872" s="152"/>
      <c r="H872" s="152"/>
      <c r="I872" s="152"/>
      <c r="J872" s="152"/>
      <c r="K872" s="152"/>
      <c r="L872" s="152"/>
      <c r="M872" s="152"/>
      <c r="N872" s="152"/>
      <c r="O872" s="152"/>
      <c r="P872" s="152"/>
      <c r="Q872" s="152"/>
      <c r="R872" s="152"/>
      <c r="S872" s="66" t="str">
        <f t="shared" si="278"/>
        <v/>
      </c>
      <c r="T872" s="66" t="str">
        <f t="shared" si="279"/>
        <v/>
      </c>
      <c r="U872" s="66" t="str">
        <f t="shared" si="280"/>
        <v/>
      </c>
      <c r="V872" s="66" t="str">
        <f t="shared" si="281"/>
        <v/>
      </c>
      <c r="W872" s="66" t="str">
        <f t="shared" si="282"/>
        <v/>
      </c>
      <c r="X872" s="66" t="str">
        <f t="shared" si="283"/>
        <v/>
      </c>
      <c r="Y872" s="66">
        <f t="shared" si="284"/>
        <v>0</v>
      </c>
      <c r="Z872" s="66">
        <f t="shared" si="285"/>
        <v>0</v>
      </c>
      <c r="AA872" s="66" t="e">
        <f t="shared" si="286"/>
        <v>#VALUE!</v>
      </c>
      <c r="AB872" s="67" t="e">
        <f t="shared" si="287"/>
        <v>#VALUE!</v>
      </c>
      <c r="AC872" s="87" t="e">
        <f t="shared" si="288"/>
        <v>#VALUE!</v>
      </c>
      <c r="AD872" s="87" t="e">
        <f t="shared" si="289"/>
        <v>#VALUE!</v>
      </c>
      <c r="AE872" s="87" t="e">
        <f t="shared" si="290"/>
        <v>#VALUE!</v>
      </c>
      <c r="AF872" s="87" t="e">
        <f t="shared" si="291"/>
        <v>#VALUE!</v>
      </c>
      <c r="AG872" s="67" t="e">
        <f t="shared" si="292"/>
        <v>#VALUE!</v>
      </c>
      <c r="AH872" s="87" t="e">
        <f t="shared" si="293"/>
        <v>#VALUE!</v>
      </c>
      <c r="AI872" s="87" t="e">
        <f t="shared" si="294"/>
        <v>#VALUE!</v>
      </c>
      <c r="AJ872" s="87" t="e">
        <f t="shared" si="295"/>
        <v>#VALUE!</v>
      </c>
      <c r="AK872" s="144" t="e">
        <f t="shared" si="296"/>
        <v>#VALUE!</v>
      </c>
      <c r="AL872" s="144" t="e">
        <f t="shared" si="297"/>
        <v>#VALUE!</v>
      </c>
    </row>
    <row r="873" spans="1:38" s="77" customFormat="1" x14ac:dyDescent="0.2">
      <c r="A873" s="14"/>
      <c r="B873" s="64"/>
      <c r="C873" s="64"/>
      <c r="D873" s="152"/>
      <c r="E873" s="152"/>
      <c r="F873" s="152"/>
      <c r="G873" s="152"/>
      <c r="H873" s="152"/>
      <c r="I873" s="152"/>
      <c r="J873" s="152"/>
      <c r="K873" s="152"/>
      <c r="L873" s="152"/>
      <c r="M873" s="152"/>
      <c r="N873" s="152"/>
      <c r="O873" s="152"/>
      <c r="P873" s="152"/>
      <c r="Q873" s="152"/>
      <c r="R873" s="152"/>
      <c r="S873" s="66" t="str">
        <f t="shared" si="278"/>
        <v/>
      </c>
      <c r="T873" s="66" t="str">
        <f t="shared" si="279"/>
        <v/>
      </c>
      <c r="U873" s="66" t="str">
        <f t="shared" si="280"/>
        <v/>
      </c>
      <c r="V873" s="66" t="str">
        <f t="shared" si="281"/>
        <v/>
      </c>
      <c r="W873" s="66" t="str">
        <f t="shared" si="282"/>
        <v/>
      </c>
      <c r="X873" s="66" t="str">
        <f t="shared" si="283"/>
        <v/>
      </c>
      <c r="Y873" s="66">
        <f t="shared" si="284"/>
        <v>0</v>
      </c>
      <c r="Z873" s="66">
        <f t="shared" si="285"/>
        <v>0</v>
      </c>
      <c r="AA873" s="66" t="e">
        <f t="shared" si="286"/>
        <v>#VALUE!</v>
      </c>
      <c r="AB873" s="67" t="e">
        <f t="shared" si="287"/>
        <v>#VALUE!</v>
      </c>
      <c r="AC873" s="87" t="e">
        <f t="shared" si="288"/>
        <v>#VALUE!</v>
      </c>
      <c r="AD873" s="87" t="e">
        <f t="shared" si="289"/>
        <v>#VALUE!</v>
      </c>
      <c r="AE873" s="87" t="e">
        <f t="shared" si="290"/>
        <v>#VALUE!</v>
      </c>
      <c r="AF873" s="87" t="e">
        <f t="shared" si="291"/>
        <v>#VALUE!</v>
      </c>
      <c r="AG873" s="67" t="e">
        <f t="shared" si="292"/>
        <v>#VALUE!</v>
      </c>
      <c r="AH873" s="87" t="e">
        <f t="shared" si="293"/>
        <v>#VALUE!</v>
      </c>
      <c r="AI873" s="87" t="e">
        <f t="shared" si="294"/>
        <v>#VALUE!</v>
      </c>
      <c r="AJ873" s="87" t="e">
        <f t="shared" si="295"/>
        <v>#VALUE!</v>
      </c>
      <c r="AK873" s="144" t="e">
        <f t="shared" si="296"/>
        <v>#VALUE!</v>
      </c>
      <c r="AL873" s="144" t="e">
        <f t="shared" si="297"/>
        <v>#VALUE!</v>
      </c>
    </row>
    <row r="874" spans="1:38" s="77" customFormat="1" x14ac:dyDescent="0.2">
      <c r="A874" s="14"/>
      <c r="B874" s="64"/>
      <c r="C874" s="64"/>
      <c r="D874" s="152"/>
      <c r="E874" s="152"/>
      <c r="F874" s="152"/>
      <c r="G874" s="152"/>
      <c r="H874" s="152"/>
      <c r="I874" s="152"/>
      <c r="J874" s="152"/>
      <c r="K874" s="152"/>
      <c r="L874" s="152"/>
      <c r="M874" s="152"/>
      <c r="N874" s="152"/>
      <c r="O874" s="152"/>
      <c r="P874" s="152"/>
      <c r="Q874" s="152"/>
      <c r="R874" s="152"/>
      <c r="S874" s="66" t="str">
        <f t="shared" si="278"/>
        <v/>
      </c>
      <c r="T874" s="66" t="str">
        <f t="shared" si="279"/>
        <v/>
      </c>
      <c r="U874" s="66" t="str">
        <f t="shared" si="280"/>
        <v/>
      </c>
      <c r="V874" s="66" t="str">
        <f t="shared" si="281"/>
        <v/>
      </c>
      <c r="W874" s="66" t="str">
        <f t="shared" si="282"/>
        <v/>
      </c>
      <c r="X874" s="66" t="str">
        <f t="shared" si="283"/>
        <v/>
      </c>
      <c r="Y874" s="66">
        <f t="shared" si="284"/>
        <v>0</v>
      </c>
      <c r="Z874" s="66">
        <f t="shared" si="285"/>
        <v>0</v>
      </c>
      <c r="AA874" s="66" t="e">
        <f t="shared" si="286"/>
        <v>#VALUE!</v>
      </c>
      <c r="AB874" s="67" t="e">
        <f t="shared" si="287"/>
        <v>#VALUE!</v>
      </c>
      <c r="AC874" s="87" t="e">
        <f t="shared" si="288"/>
        <v>#VALUE!</v>
      </c>
      <c r="AD874" s="87" t="e">
        <f t="shared" si="289"/>
        <v>#VALUE!</v>
      </c>
      <c r="AE874" s="87" t="e">
        <f t="shared" si="290"/>
        <v>#VALUE!</v>
      </c>
      <c r="AF874" s="87" t="e">
        <f t="shared" si="291"/>
        <v>#VALUE!</v>
      </c>
      <c r="AG874" s="67" t="e">
        <f t="shared" si="292"/>
        <v>#VALUE!</v>
      </c>
      <c r="AH874" s="87" t="e">
        <f t="shared" si="293"/>
        <v>#VALUE!</v>
      </c>
      <c r="AI874" s="87" t="e">
        <f t="shared" si="294"/>
        <v>#VALUE!</v>
      </c>
      <c r="AJ874" s="87" t="e">
        <f t="shared" si="295"/>
        <v>#VALUE!</v>
      </c>
      <c r="AK874" s="144" t="e">
        <f t="shared" si="296"/>
        <v>#VALUE!</v>
      </c>
      <c r="AL874" s="144" t="e">
        <f t="shared" si="297"/>
        <v>#VALUE!</v>
      </c>
    </row>
    <row r="875" spans="1:38" s="77" customFormat="1" x14ac:dyDescent="0.2">
      <c r="A875" s="14"/>
      <c r="B875" s="64"/>
      <c r="C875" s="64"/>
      <c r="D875" s="152"/>
      <c r="E875" s="152"/>
      <c r="F875" s="152"/>
      <c r="G875" s="152"/>
      <c r="H875" s="152"/>
      <c r="I875" s="152"/>
      <c r="J875" s="152"/>
      <c r="K875" s="152"/>
      <c r="L875" s="152"/>
      <c r="M875" s="152"/>
      <c r="N875" s="152"/>
      <c r="O875" s="152"/>
      <c r="P875" s="152"/>
      <c r="Q875" s="152"/>
      <c r="R875" s="152"/>
      <c r="S875" s="66" t="str">
        <f t="shared" si="278"/>
        <v/>
      </c>
      <c r="T875" s="66" t="str">
        <f t="shared" si="279"/>
        <v/>
      </c>
      <c r="U875" s="66" t="str">
        <f t="shared" si="280"/>
        <v/>
      </c>
      <c r="V875" s="66" t="str">
        <f t="shared" si="281"/>
        <v/>
      </c>
      <c r="W875" s="66" t="str">
        <f t="shared" si="282"/>
        <v/>
      </c>
      <c r="X875" s="66" t="str">
        <f t="shared" si="283"/>
        <v/>
      </c>
      <c r="Y875" s="66">
        <f t="shared" si="284"/>
        <v>0</v>
      </c>
      <c r="Z875" s="66">
        <f t="shared" si="285"/>
        <v>0</v>
      </c>
      <c r="AA875" s="66" t="e">
        <f t="shared" si="286"/>
        <v>#VALUE!</v>
      </c>
      <c r="AB875" s="67" t="e">
        <f t="shared" si="287"/>
        <v>#VALUE!</v>
      </c>
      <c r="AC875" s="87" t="e">
        <f t="shared" si="288"/>
        <v>#VALUE!</v>
      </c>
      <c r="AD875" s="87" t="e">
        <f t="shared" si="289"/>
        <v>#VALUE!</v>
      </c>
      <c r="AE875" s="87" t="e">
        <f t="shared" si="290"/>
        <v>#VALUE!</v>
      </c>
      <c r="AF875" s="87" t="e">
        <f t="shared" si="291"/>
        <v>#VALUE!</v>
      </c>
      <c r="AG875" s="67" t="e">
        <f t="shared" si="292"/>
        <v>#VALUE!</v>
      </c>
      <c r="AH875" s="87" t="e">
        <f t="shared" si="293"/>
        <v>#VALUE!</v>
      </c>
      <c r="AI875" s="87" t="e">
        <f t="shared" si="294"/>
        <v>#VALUE!</v>
      </c>
      <c r="AJ875" s="87" t="e">
        <f t="shared" si="295"/>
        <v>#VALUE!</v>
      </c>
      <c r="AK875" s="144" t="e">
        <f t="shared" si="296"/>
        <v>#VALUE!</v>
      </c>
      <c r="AL875" s="144" t="e">
        <f t="shared" si="297"/>
        <v>#VALUE!</v>
      </c>
    </row>
    <row r="876" spans="1:38" s="77" customFormat="1" x14ac:dyDescent="0.2">
      <c r="A876" s="14"/>
      <c r="B876" s="64"/>
      <c r="C876" s="64"/>
      <c r="D876" s="152"/>
      <c r="E876" s="152"/>
      <c r="F876" s="152"/>
      <c r="G876" s="152"/>
      <c r="H876" s="152"/>
      <c r="I876" s="152"/>
      <c r="J876" s="152"/>
      <c r="K876" s="152"/>
      <c r="L876" s="152"/>
      <c r="M876" s="152"/>
      <c r="N876" s="152"/>
      <c r="O876" s="152"/>
      <c r="P876" s="152"/>
      <c r="Q876" s="152"/>
      <c r="R876" s="152"/>
      <c r="S876" s="66" t="str">
        <f t="shared" si="278"/>
        <v/>
      </c>
      <c r="T876" s="66" t="str">
        <f t="shared" si="279"/>
        <v/>
      </c>
      <c r="U876" s="66" t="str">
        <f t="shared" si="280"/>
        <v/>
      </c>
      <c r="V876" s="66" t="str">
        <f t="shared" si="281"/>
        <v/>
      </c>
      <c r="W876" s="66" t="str">
        <f t="shared" si="282"/>
        <v/>
      </c>
      <c r="X876" s="66" t="str">
        <f t="shared" si="283"/>
        <v/>
      </c>
      <c r="Y876" s="66">
        <f t="shared" si="284"/>
        <v>0</v>
      </c>
      <c r="Z876" s="66">
        <f t="shared" si="285"/>
        <v>0</v>
      </c>
      <c r="AA876" s="66" t="e">
        <f t="shared" si="286"/>
        <v>#VALUE!</v>
      </c>
      <c r="AB876" s="67" t="e">
        <f t="shared" si="287"/>
        <v>#VALUE!</v>
      </c>
      <c r="AC876" s="87" t="e">
        <f t="shared" si="288"/>
        <v>#VALUE!</v>
      </c>
      <c r="AD876" s="87" t="e">
        <f t="shared" si="289"/>
        <v>#VALUE!</v>
      </c>
      <c r="AE876" s="87" t="e">
        <f t="shared" si="290"/>
        <v>#VALUE!</v>
      </c>
      <c r="AF876" s="87" t="e">
        <f t="shared" si="291"/>
        <v>#VALUE!</v>
      </c>
      <c r="AG876" s="67" t="e">
        <f t="shared" si="292"/>
        <v>#VALUE!</v>
      </c>
      <c r="AH876" s="87" t="e">
        <f t="shared" si="293"/>
        <v>#VALUE!</v>
      </c>
      <c r="AI876" s="87" t="e">
        <f t="shared" si="294"/>
        <v>#VALUE!</v>
      </c>
      <c r="AJ876" s="87" t="e">
        <f t="shared" si="295"/>
        <v>#VALUE!</v>
      </c>
      <c r="AK876" s="144" t="e">
        <f t="shared" si="296"/>
        <v>#VALUE!</v>
      </c>
      <c r="AL876" s="144" t="e">
        <f t="shared" si="297"/>
        <v>#VALUE!</v>
      </c>
    </row>
    <row r="877" spans="1:38" s="77" customFormat="1" x14ac:dyDescent="0.2">
      <c r="A877" s="14"/>
      <c r="B877" s="64"/>
      <c r="C877" s="64"/>
      <c r="D877" s="152"/>
      <c r="E877" s="152"/>
      <c r="F877" s="152"/>
      <c r="G877" s="152"/>
      <c r="H877" s="152"/>
      <c r="I877" s="152"/>
      <c r="J877" s="152"/>
      <c r="K877" s="152"/>
      <c r="L877" s="152"/>
      <c r="M877" s="152"/>
      <c r="N877" s="152"/>
      <c r="O877" s="152"/>
      <c r="P877" s="152"/>
      <c r="Q877" s="152"/>
      <c r="R877" s="152"/>
      <c r="S877" s="66" t="str">
        <f t="shared" si="278"/>
        <v/>
      </c>
      <c r="T877" s="66" t="str">
        <f t="shared" si="279"/>
        <v/>
      </c>
      <c r="U877" s="66" t="str">
        <f t="shared" si="280"/>
        <v/>
      </c>
      <c r="V877" s="66" t="str">
        <f t="shared" si="281"/>
        <v/>
      </c>
      <c r="W877" s="66" t="str">
        <f t="shared" si="282"/>
        <v/>
      </c>
      <c r="X877" s="66" t="str">
        <f t="shared" si="283"/>
        <v/>
      </c>
      <c r="Y877" s="66">
        <f t="shared" si="284"/>
        <v>0</v>
      </c>
      <c r="Z877" s="66">
        <f t="shared" si="285"/>
        <v>0</v>
      </c>
      <c r="AA877" s="66" t="e">
        <f t="shared" si="286"/>
        <v>#VALUE!</v>
      </c>
      <c r="AB877" s="67" t="e">
        <f t="shared" si="287"/>
        <v>#VALUE!</v>
      </c>
      <c r="AC877" s="87" t="e">
        <f t="shared" si="288"/>
        <v>#VALUE!</v>
      </c>
      <c r="AD877" s="87" t="e">
        <f t="shared" si="289"/>
        <v>#VALUE!</v>
      </c>
      <c r="AE877" s="87" t="e">
        <f t="shared" si="290"/>
        <v>#VALUE!</v>
      </c>
      <c r="AF877" s="87" t="e">
        <f t="shared" si="291"/>
        <v>#VALUE!</v>
      </c>
      <c r="AG877" s="67" t="e">
        <f t="shared" si="292"/>
        <v>#VALUE!</v>
      </c>
      <c r="AH877" s="87" t="e">
        <f t="shared" si="293"/>
        <v>#VALUE!</v>
      </c>
      <c r="AI877" s="87" t="e">
        <f t="shared" si="294"/>
        <v>#VALUE!</v>
      </c>
      <c r="AJ877" s="87" t="e">
        <f t="shared" si="295"/>
        <v>#VALUE!</v>
      </c>
      <c r="AK877" s="144" t="e">
        <f t="shared" si="296"/>
        <v>#VALUE!</v>
      </c>
      <c r="AL877" s="144" t="e">
        <f t="shared" si="297"/>
        <v>#VALUE!</v>
      </c>
    </row>
    <row r="878" spans="1:38" s="77" customFormat="1" x14ac:dyDescent="0.2">
      <c r="A878" s="14"/>
      <c r="B878" s="64"/>
      <c r="C878" s="64"/>
      <c r="D878" s="152"/>
      <c r="E878" s="152"/>
      <c r="F878" s="152"/>
      <c r="G878" s="152"/>
      <c r="H878" s="152"/>
      <c r="I878" s="152"/>
      <c r="J878" s="152"/>
      <c r="K878" s="152"/>
      <c r="L878" s="152"/>
      <c r="M878" s="152"/>
      <c r="N878" s="152"/>
      <c r="O878" s="152"/>
      <c r="P878" s="152"/>
      <c r="Q878" s="152"/>
      <c r="R878" s="152"/>
      <c r="S878" s="66" t="str">
        <f t="shared" si="278"/>
        <v/>
      </c>
      <c r="T878" s="66" t="str">
        <f t="shared" si="279"/>
        <v/>
      </c>
      <c r="U878" s="66" t="str">
        <f t="shared" si="280"/>
        <v/>
      </c>
      <c r="V878" s="66" t="str">
        <f t="shared" si="281"/>
        <v/>
      </c>
      <c r="W878" s="66" t="str">
        <f t="shared" si="282"/>
        <v/>
      </c>
      <c r="X878" s="66" t="str">
        <f t="shared" si="283"/>
        <v/>
      </c>
      <c r="Y878" s="66">
        <f t="shared" si="284"/>
        <v>0</v>
      </c>
      <c r="Z878" s="66">
        <f t="shared" si="285"/>
        <v>0</v>
      </c>
      <c r="AA878" s="66" t="e">
        <f t="shared" si="286"/>
        <v>#VALUE!</v>
      </c>
      <c r="AB878" s="67" t="e">
        <f t="shared" si="287"/>
        <v>#VALUE!</v>
      </c>
      <c r="AC878" s="87" t="e">
        <f t="shared" si="288"/>
        <v>#VALUE!</v>
      </c>
      <c r="AD878" s="87" t="e">
        <f t="shared" si="289"/>
        <v>#VALUE!</v>
      </c>
      <c r="AE878" s="87" t="e">
        <f t="shared" si="290"/>
        <v>#VALUE!</v>
      </c>
      <c r="AF878" s="87" t="e">
        <f t="shared" si="291"/>
        <v>#VALUE!</v>
      </c>
      <c r="AG878" s="67" t="e">
        <f t="shared" si="292"/>
        <v>#VALUE!</v>
      </c>
      <c r="AH878" s="87" t="e">
        <f t="shared" si="293"/>
        <v>#VALUE!</v>
      </c>
      <c r="AI878" s="87" t="e">
        <f t="shared" si="294"/>
        <v>#VALUE!</v>
      </c>
      <c r="AJ878" s="87" t="e">
        <f t="shared" si="295"/>
        <v>#VALUE!</v>
      </c>
      <c r="AK878" s="144" t="e">
        <f t="shared" si="296"/>
        <v>#VALUE!</v>
      </c>
      <c r="AL878" s="144" t="e">
        <f t="shared" si="297"/>
        <v>#VALUE!</v>
      </c>
    </row>
    <row r="879" spans="1:38" s="77" customFormat="1" x14ac:dyDescent="0.2">
      <c r="A879" s="14"/>
      <c r="B879" s="64"/>
      <c r="C879" s="64"/>
      <c r="D879" s="152"/>
      <c r="E879" s="152"/>
      <c r="F879" s="152"/>
      <c r="G879" s="152"/>
      <c r="H879" s="152"/>
      <c r="I879" s="152"/>
      <c r="J879" s="152"/>
      <c r="K879" s="152"/>
      <c r="L879" s="152"/>
      <c r="M879" s="152"/>
      <c r="N879" s="152"/>
      <c r="O879" s="152"/>
      <c r="P879" s="152"/>
      <c r="Q879" s="152"/>
      <c r="R879" s="152"/>
      <c r="S879" s="66" t="str">
        <f t="shared" si="278"/>
        <v/>
      </c>
      <c r="T879" s="66" t="str">
        <f t="shared" si="279"/>
        <v/>
      </c>
      <c r="U879" s="66" t="str">
        <f t="shared" si="280"/>
        <v/>
      </c>
      <c r="V879" s="66" t="str">
        <f t="shared" si="281"/>
        <v/>
      </c>
      <c r="W879" s="66" t="str">
        <f t="shared" si="282"/>
        <v/>
      </c>
      <c r="X879" s="66" t="str">
        <f t="shared" si="283"/>
        <v/>
      </c>
      <c r="Y879" s="66">
        <f t="shared" si="284"/>
        <v>0</v>
      </c>
      <c r="Z879" s="66">
        <f t="shared" si="285"/>
        <v>0</v>
      </c>
      <c r="AA879" s="66" t="e">
        <f t="shared" si="286"/>
        <v>#VALUE!</v>
      </c>
      <c r="AB879" s="67" t="e">
        <f t="shared" si="287"/>
        <v>#VALUE!</v>
      </c>
      <c r="AC879" s="87" t="e">
        <f t="shared" si="288"/>
        <v>#VALUE!</v>
      </c>
      <c r="AD879" s="87" t="e">
        <f t="shared" si="289"/>
        <v>#VALUE!</v>
      </c>
      <c r="AE879" s="87" t="e">
        <f t="shared" si="290"/>
        <v>#VALUE!</v>
      </c>
      <c r="AF879" s="87" t="e">
        <f t="shared" si="291"/>
        <v>#VALUE!</v>
      </c>
      <c r="AG879" s="67" t="e">
        <f t="shared" si="292"/>
        <v>#VALUE!</v>
      </c>
      <c r="AH879" s="87" t="e">
        <f t="shared" si="293"/>
        <v>#VALUE!</v>
      </c>
      <c r="AI879" s="87" t="e">
        <f t="shared" si="294"/>
        <v>#VALUE!</v>
      </c>
      <c r="AJ879" s="87" t="e">
        <f t="shared" si="295"/>
        <v>#VALUE!</v>
      </c>
      <c r="AK879" s="144" t="e">
        <f t="shared" si="296"/>
        <v>#VALUE!</v>
      </c>
      <c r="AL879" s="144" t="e">
        <f t="shared" si="297"/>
        <v>#VALUE!</v>
      </c>
    </row>
    <row r="880" spans="1:38" s="77" customFormat="1" x14ac:dyDescent="0.2">
      <c r="A880" s="14"/>
      <c r="B880" s="64"/>
      <c r="C880" s="64"/>
      <c r="D880" s="152"/>
      <c r="E880" s="152"/>
      <c r="F880" s="152"/>
      <c r="G880" s="152"/>
      <c r="H880" s="152"/>
      <c r="I880" s="152"/>
      <c r="J880" s="152"/>
      <c r="K880" s="152"/>
      <c r="L880" s="152"/>
      <c r="M880" s="152"/>
      <c r="N880" s="152"/>
      <c r="O880" s="152"/>
      <c r="P880" s="152"/>
      <c r="Q880" s="152"/>
      <c r="R880" s="152"/>
      <c r="S880" s="66" t="str">
        <f t="shared" si="278"/>
        <v/>
      </c>
      <c r="T880" s="66" t="str">
        <f t="shared" si="279"/>
        <v/>
      </c>
      <c r="U880" s="66" t="str">
        <f t="shared" si="280"/>
        <v/>
      </c>
      <c r="V880" s="66" t="str">
        <f t="shared" si="281"/>
        <v/>
      </c>
      <c r="W880" s="66" t="str">
        <f t="shared" si="282"/>
        <v/>
      </c>
      <c r="X880" s="66" t="str">
        <f t="shared" si="283"/>
        <v/>
      </c>
      <c r="Y880" s="66">
        <f t="shared" si="284"/>
        <v>0</v>
      </c>
      <c r="Z880" s="66">
        <f t="shared" si="285"/>
        <v>0</v>
      </c>
      <c r="AA880" s="66" t="e">
        <f t="shared" si="286"/>
        <v>#VALUE!</v>
      </c>
      <c r="AB880" s="67" t="e">
        <f t="shared" si="287"/>
        <v>#VALUE!</v>
      </c>
      <c r="AC880" s="87" t="e">
        <f t="shared" si="288"/>
        <v>#VALUE!</v>
      </c>
      <c r="AD880" s="87" t="e">
        <f t="shared" si="289"/>
        <v>#VALUE!</v>
      </c>
      <c r="AE880" s="87" t="e">
        <f t="shared" si="290"/>
        <v>#VALUE!</v>
      </c>
      <c r="AF880" s="87" t="e">
        <f t="shared" si="291"/>
        <v>#VALUE!</v>
      </c>
      <c r="AG880" s="67" t="e">
        <f t="shared" si="292"/>
        <v>#VALUE!</v>
      </c>
      <c r="AH880" s="87" t="e">
        <f t="shared" si="293"/>
        <v>#VALUE!</v>
      </c>
      <c r="AI880" s="87" t="e">
        <f t="shared" si="294"/>
        <v>#VALUE!</v>
      </c>
      <c r="AJ880" s="87" t="e">
        <f t="shared" si="295"/>
        <v>#VALUE!</v>
      </c>
      <c r="AK880" s="144" t="e">
        <f t="shared" si="296"/>
        <v>#VALUE!</v>
      </c>
      <c r="AL880" s="144" t="e">
        <f t="shared" si="297"/>
        <v>#VALUE!</v>
      </c>
    </row>
    <row r="881" spans="1:38" s="77" customFormat="1" x14ac:dyDescent="0.2">
      <c r="A881" s="14"/>
      <c r="B881" s="64"/>
      <c r="C881" s="64"/>
      <c r="D881" s="152"/>
      <c r="E881" s="152"/>
      <c r="F881" s="152"/>
      <c r="G881" s="152"/>
      <c r="H881" s="152"/>
      <c r="I881" s="152"/>
      <c r="J881" s="152"/>
      <c r="K881" s="152"/>
      <c r="L881" s="152"/>
      <c r="M881" s="152"/>
      <c r="N881" s="152"/>
      <c r="O881" s="152"/>
      <c r="P881" s="152"/>
      <c r="Q881" s="152"/>
      <c r="R881" s="152"/>
      <c r="S881" s="66" t="str">
        <f t="shared" si="278"/>
        <v/>
      </c>
      <c r="T881" s="66" t="str">
        <f t="shared" si="279"/>
        <v/>
      </c>
      <c r="U881" s="66" t="str">
        <f t="shared" si="280"/>
        <v/>
      </c>
      <c r="V881" s="66" t="str">
        <f t="shared" si="281"/>
        <v/>
      </c>
      <c r="W881" s="66" t="str">
        <f t="shared" si="282"/>
        <v/>
      </c>
      <c r="X881" s="66" t="str">
        <f t="shared" si="283"/>
        <v/>
      </c>
      <c r="Y881" s="66">
        <f t="shared" si="284"/>
        <v>0</v>
      </c>
      <c r="Z881" s="66">
        <f t="shared" si="285"/>
        <v>0</v>
      </c>
      <c r="AA881" s="66" t="e">
        <f t="shared" si="286"/>
        <v>#VALUE!</v>
      </c>
      <c r="AB881" s="67" t="e">
        <f t="shared" si="287"/>
        <v>#VALUE!</v>
      </c>
      <c r="AC881" s="87" t="e">
        <f t="shared" si="288"/>
        <v>#VALUE!</v>
      </c>
      <c r="AD881" s="87" t="e">
        <f t="shared" si="289"/>
        <v>#VALUE!</v>
      </c>
      <c r="AE881" s="87" t="e">
        <f t="shared" si="290"/>
        <v>#VALUE!</v>
      </c>
      <c r="AF881" s="87" t="e">
        <f t="shared" si="291"/>
        <v>#VALUE!</v>
      </c>
      <c r="AG881" s="67" t="e">
        <f t="shared" si="292"/>
        <v>#VALUE!</v>
      </c>
      <c r="AH881" s="87" t="e">
        <f t="shared" si="293"/>
        <v>#VALUE!</v>
      </c>
      <c r="AI881" s="87" t="e">
        <f t="shared" si="294"/>
        <v>#VALUE!</v>
      </c>
      <c r="AJ881" s="87" t="e">
        <f t="shared" si="295"/>
        <v>#VALUE!</v>
      </c>
      <c r="AK881" s="144" t="e">
        <f t="shared" si="296"/>
        <v>#VALUE!</v>
      </c>
      <c r="AL881" s="144" t="e">
        <f t="shared" si="297"/>
        <v>#VALUE!</v>
      </c>
    </row>
    <row r="882" spans="1:38" s="77" customFormat="1" x14ac:dyDescent="0.2">
      <c r="A882" s="14"/>
      <c r="B882" s="64"/>
      <c r="C882" s="64"/>
      <c r="D882" s="152"/>
      <c r="E882" s="152"/>
      <c r="F882" s="152"/>
      <c r="G882" s="152"/>
      <c r="H882" s="152"/>
      <c r="I882" s="152"/>
      <c r="J882" s="152"/>
      <c r="K882" s="152"/>
      <c r="L882" s="152"/>
      <c r="M882" s="152"/>
      <c r="N882" s="152"/>
      <c r="O882" s="152"/>
      <c r="P882" s="152"/>
      <c r="Q882" s="152"/>
      <c r="R882" s="152"/>
      <c r="S882" s="66" t="str">
        <f t="shared" si="278"/>
        <v/>
      </c>
      <c r="T882" s="66" t="str">
        <f t="shared" si="279"/>
        <v/>
      </c>
      <c r="U882" s="66" t="str">
        <f t="shared" si="280"/>
        <v/>
      </c>
      <c r="V882" s="66" t="str">
        <f t="shared" si="281"/>
        <v/>
      </c>
      <c r="W882" s="66" t="str">
        <f t="shared" si="282"/>
        <v/>
      </c>
      <c r="X882" s="66" t="str">
        <f t="shared" si="283"/>
        <v/>
      </c>
      <c r="Y882" s="66">
        <f t="shared" si="284"/>
        <v>0</v>
      </c>
      <c r="Z882" s="66">
        <f t="shared" si="285"/>
        <v>0</v>
      </c>
      <c r="AA882" s="66" t="e">
        <f t="shared" si="286"/>
        <v>#VALUE!</v>
      </c>
      <c r="AB882" s="67" t="e">
        <f t="shared" si="287"/>
        <v>#VALUE!</v>
      </c>
      <c r="AC882" s="87" t="e">
        <f t="shared" si="288"/>
        <v>#VALUE!</v>
      </c>
      <c r="AD882" s="87" t="e">
        <f t="shared" si="289"/>
        <v>#VALUE!</v>
      </c>
      <c r="AE882" s="87" t="e">
        <f t="shared" si="290"/>
        <v>#VALUE!</v>
      </c>
      <c r="AF882" s="87" t="e">
        <f t="shared" si="291"/>
        <v>#VALUE!</v>
      </c>
      <c r="AG882" s="67" t="e">
        <f t="shared" si="292"/>
        <v>#VALUE!</v>
      </c>
      <c r="AH882" s="87" t="e">
        <f t="shared" si="293"/>
        <v>#VALUE!</v>
      </c>
      <c r="AI882" s="87" t="e">
        <f t="shared" si="294"/>
        <v>#VALUE!</v>
      </c>
      <c r="AJ882" s="87" t="e">
        <f t="shared" si="295"/>
        <v>#VALUE!</v>
      </c>
      <c r="AK882" s="144" t="e">
        <f t="shared" si="296"/>
        <v>#VALUE!</v>
      </c>
      <c r="AL882" s="144" t="e">
        <f t="shared" si="297"/>
        <v>#VALUE!</v>
      </c>
    </row>
    <row r="883" spans="1:38" s="77" customFormat="1" x14ac:dyDescent="0.2">
      <c r="A883" s="14"/>
      <c r="B883" s="64"/>
      <c r="C883" s="64"/>
      <c r="D883" s="152"/>
      <c r="E883" s="152"/>
      <c r="F883" s="152"/>
      <c r="G883" s="152"/>
      <c r="H883" s="152"/>
      <c r="I883" s="152"/>
      <c r="J883" s="152"/>
      <c r="K883" s="152"/>
      <c r="L883" s="152"/>
      <c r="M883" s="152"/>
      <c r="N883" s="152"/>
      <c r="O883" s="152"/>
      <c r="P883" s="152"/>
      <c r="Q883" s="152"/>
      <c r="R883" s="152"/>
      <c r="S883" s="66" t="str">
        <f t="shared" si="278"/>
        <v/>
      </c>
      <c r="T883" s="66" t="str">
        <f t="shared" si="279"/>
        <v/>
      </c>
      <c r="U883" s="66" t="str">
        <f t="shared" si="280"/>
        <v/>
      </c>
      <c r="V883" s="66" t="str">
        <f t="shared" si="281"/>
        <v/>
      </c>
      <c r="W883" s="66" t="str">
        <f t="shared" si="282"/>
        <v/>
      </c>
      <c r="X883" s="66" t="str">
        <f t="shared" si="283"/>
        <v/>
      </c>
      <c r="Y883" s="66">
        <f t="shared" si="284"/>
        <v>0</v>
      </c>
      <c r="Z883" s="66">
        <f t="shared" si="285"/>
        <v>0</v>
      </c>
      <c r="AA883" s="66" t="e">
        <f t="shared" si="286"/>
        <v>#VALUE!</v>
      </c>
      <c r="AB883" s="67" t="e">
        <f t="shared" si="287"/>
        <v>#VALUE!</v>
      </c>
      <c r="AC883" s="87" t="e">
        <f t="shared" si="288"/>
        <v>#VALUE!</v>
      </c>
      <c r="AD883" s="87" t="e">
        <f t="shared" si="289"/>
        <v>#VALUE!</v>
      </c>
      <c r="AE883" s="87" t="e">
        <f t="shared" si="290"/>
        <v>#VALUE!</v>
      </c>
      <c r="AF883" s="87" t="e">
        <f t="shared" si="291"/>
        <v>#VALUE!</v>
      </c>
      <c r="AG883" s="67" t="e">
        <f t="shared" si="292"/>
        <v>#VALUE!</v>
      </c>
      <c r="AH883" s="87" t="e">
        <f t="shared" si="293"/>
        <v>#VALUE!</v>
      </c>
      <c r="AI883" s="87" t="e">
        <f t="shared" si="294"/>
        <v>#VALUE!</v>
      </c>
      <c r="AJ883" s="87" t="e">
        <f t="shared" si="295"/>
        <v>#VALUE!</v>
      </c>
      <c r="AK883" s="144" t="e">
        <f t="shared" si="296"/>
        <v>#VALUE!</v>
      </c>
      <c r="AL883" s="144" t="e">
        <f t="shared" si="297"/>
        <v>#VALUE!</v>
      </c>
    </row>
    <row r="884" spans="1:38" s="77" customFormat="1" x14ac:dyDescent="0.2">
      <c r="A884" s="14"/>
      <c r="B884" s="64"/>
      <c r="C884" s="64"/>
      <c r="D884" s="152"/>
      <c r="E884" s="152"/>
      <c r="F884" s="152"/>
      <c r="G884" s="152"/>
      <c r="H884" s="152"/>
      <c r="I884" s="152"/>
      <c r="J884" s="152"/>
      <c r="K884" s="152"/>
      <c r="L884" s="152"/>
      <c r="M884" s="152"/>
      <c r="N884" s="152"/>
      <c r="O884" s="152"/>
      <c r="P884" s="152"/>
      <c r="Q884" s="152"/>
      <c r="R884" s="152"/>
      <c r="S884" s="66" t="str">
        <f t="shared" si="278"/>
        <v/>
      </c>
      <c r="T884" s="66" t="str">
        <f t="shared" si="279"/>
        <v/>
      </c>
      <c r="U884" s="66" t="str">
        <f t="shared" si="280"/>
        <v/>
      </c>
      <c r="V884" s="66" t="str">
        <f t="shared" si="281"/>
        <v/>
      </c>
      <c r="W884" s="66" t="str">
        <f t="shared" si="282"/>
        <v/>
      </c>
      <c r="X884" s="66" t="str">
        <f t="shared" si="283"/>
        <v/>
      </c>
      <c r="Y884" s="66">
        <f t="shared" si="284"/>
        <v>0</v>
      </c>
      <c r="Z884" s="66">
        <f t="shared" si="285"/>
        <v>0</v>
      </c>
      <c r="AA884" s="66" t="e">
        <f t="shared" si="286"/>
        <v>#VALUE!</v>
      </c>
      <c r="AB884" s="67" t="e">
        <f t="shared" si="287"/>
        <v>#VALUE!</v>
      </c>
      <c r="AC884" s="87" t="e">
        <f t="shared" si="288"/>
        <v>#VALUE!</v>
      </c>
      <c r="AD884" s="87" t="e">
        <f t="shared" si="289"/>
        <v>#VALUE!</v>
      </c>
      <c r="AE884" s="87" t="e">
        <f t="shared" si="290"/>
        <v>#VALUE!</v>
      </c>
      <c r="AF884" s="87" t="e">
        <f t="shared" si="291"/>
        <v>#VALUE!</v>
      </c>
      <c r="AG884" s="67" t="e">
        <f t="shared" si="292"/>
        <v>#VALUE!</v>
      </c>
      <c r="AH884" s="87" t="e">
        <f t="shared" si="293"/>
        <v>#VALUE!</v>
      </c>
      <c r="AI884" s="87" t="e">
        <f t="shared" si="294"/>
        <v>#VALUE!</v>
      </c>
      <c r="AJ884" s="87" t="e">
        <f t="shared" si="295"/>
        <v>#VALUE!</v>
      </c>
      <c r="AK884" s="144" t="e">
        <f t="shared" si="296"/>
        <v>#VALUE!</v>
      </c>
      <c r="AL884" s="144" t="e">
        <f t="shared" si="297"/>
        <v>#VALUE!</v>
      </c>
    </row>
    <row r="885" spans="1:38" s="77" customFormat="1" x14ac:dyDescent="0.2">
      <c r="A885" s="14"/>
      <c r="B885" s="64"/>
      <c r="C885" s="64"/>
      <c r="D885" s="152"/>
      <c r="E885" s="152"/>
      <c r="F885" s="152"/>
      <c r="G885" s="152"/>
      <c r="H885" s="152"/>
      <c r="I885" s="152"/>
      <c r="J885" s="152"/>
      <c r="K885" s="152"/>
      <c r="L885" s="152"/>
      <c r="M885" s="152"/>
      <c r="N885" s="152"/>
      <c r="O885" s="152"/>
      <c r="P885" s="152"/>
      <c r="Q885" s="152"/>
      <c r="R885" s="152"/>
      <c r="S885" s="66" t="str">
        <f t="shared" si="278"/>
        <v/>
      </c>
      <c r="T885" s="66" t="str">
        <f t="shared" si="279"/>
        <v/>
      </c>
      <c r="U885" s="66" t="str">
        <f t="shared" si="280"/>
        <v/>
      </c>
      <c r="V885" s="66" t="str">
        <f t="shared" si="281"/>
        <v/>
      </c>
      <c r="W885" s="66" t="str">
        <f t="shared" si="282"/>
        <v/>
      </c>
      <c r="X885" s="66" t="str">
        <f t="shared" si="283"/>
        <v/>
      </c>
      <c r="Y885" s="66">
        <f t="shared" si="284"/>
        <v>0</v>
      </c>
      <c r="Z885" s="66">
        <f t="shared" si="285"/>
        <v>0</v>
      </c>
      <c r="AA885" s="66" t="e">
        <f t="shared" si="286"/>
        <v>#VALUE!</v>
      </c>
      <c r="AB885" s="67" t="e">
        <f t="shared" si="287"/>
        <v>#VALUE!</v>
      </c>
      <c r="AC885" s="87" t="e">
        <f t="shared" si="288"/>
        <v>#VALUE!</v>
      </c>
      <c r="AD885" s="87" t="e">
        <f t="shared" si="289"/>
        <v>#VALUE!</v>
      </c>
      <c r="AE885" s="87" t="e">
        <f t="shared" si="290"/>
        <v>#VALUE!</v>
      </c>
      <c r="AF885" s="87" t="e">
        <f t="shared" si="291"/>
        <v>#VALUE!</v>
      </c>
      <c r="AG885" s="67" t="e">
        <f t="shared" si="292"/>
        <v>#VALUE!</v>
      </c>
      <c r="AH885" s="87" t="e">
        <f t="shared" si="293"/>
        <v>#VALUE!</v>
      </c>
      <c r="AI885" s="87" t="e">
        <f t="shared" si="294"/>
        <v>#VALUE!</v>
      </c>
      <c r="AJ885" s="87" t="e">
        <f t="shared" si="295"/>
        <v>#VALUE!</v>
      </c>
      <c r="AK885" s="144" t="e">
        <f t="shared" si="296"/>
        <v>#VALUE!</v>
      </c>
      <c r="AL885" s="144" t="e">
        <f t="shared" si="297"/>
        <v>#VALUE!</v>
      </c>
    </row>
    <row r="886" spans="1:38" s="77" customFormat="1" x14ac:dyDescent="0.2">
      <c r="A886" s="14"/>
      <c r="B886" s="64"/>
      <c r="C886" s="64"/>
      <c r="D886" s="152"/>
      <c r="E886" s="152"/>
      <c r="F886" s="152"/>
      <c r="G886" s="152"/>
      <c r="H886" s="152"/>
      <c r="I886" s="152"/>
      <c r="J886" s="152"/>
      <c r="K886" s="152"/>
      <c r="L886" s="152"/>
      <c r="M886" s="152"/>
      <c r="N886" s="152"/>
      <c r="O886" s="152"/>
      <c r="P886" s="152"/>
      <c r="Q886" s="152"/>
      <c r="R886" s="152"/>
      <c r="S886" s="66" t="str">
        <f t="shared" si="278"/>
        <v/>
      </c>
      <c r="T886" s="66" t="str">
        <f t="shared" si="279"/>
        <v/>
      </c>
      <c r="U886" s="66" t="str">
        <f t="shared" si="280"/>
        <v/>
      </c>
      <c r="V886" s="66" t="str">
        <f t="shared" si="281"/>
        <v/>
      </c>
      <c r="W886" s="66" t="str">
        <f t="shared" si="282"/>
        <v/>
      </c>
      <c r="X886" s="66" t="str">
        <f t="shared" si="283"/>
        <v/>
      </c>
      <c r="Y886" s="66">
        <f t="shared" si="284"/>
        <v>0</v>
      </c>
      <c r="Z886" s="66">
        <f t="shared" si="285"/>
        <v>0</v>
      </c>
      <c r="AA886" s="66" t="e">
        <f t="shared" si="286"/>
        <v>#VALUE!</v>
      </c>
      <c r="AB886" s="67" t="e">
        <f t="shared" si="287"/>
        <v>#VALUE!</v>
      </c>
      <c r="AC886" s="87" t="e">
        <f t="shared" si="288"/>
        <v>#VALUE!</v>
      </c>
      <c r="AD886" s="87" t="e">
        <f t="shared" si="289"/>
        <v>#VALUE!</v>
      </c>
      <c r="AE886" s="87" t="e">
        <f t="shared" si="290"/>
        <v>#VALUE!</v>
      </c>
      <c r="AF886" s="87" t="e">
        <f t="shared" si="291"/>
        <v>#VALUE!</v>
      </c>
      <c r="AG886" s="67" t="e">
        <f t="shared" si="292"/>
        <v>#VALUE!</v>
      </c>
      <c r="AH886" s="87" t="e">
        <f t="shared" si="293"/>
        <v>#VALUE!</v>
      </c>
      <c r="AI886" s="87" t="e">
        <f t="shared" si="294"/>
        <v>#VALUE!</v>
      </c>
      <c r="AJ886" s="87" t="e">
        <f t="shared" si="295"/>
        <v>#VALUE!</v>
      </c>
      <c r="AK886" s="144" t="e">
        <f t="shared" si="296"/>
        <v>#VALUE!</v>
      </c>
      <c r="AL886" s="144" t="e">
        <f t="shared" si="297"/>
        <v>#VALUE!</v>
      </c>
    </row>
    <row r="887" spans="1:38" s="77" customFormat="1" x14ac:dyDescent="0.2">
      <c r="A887" s="14"/>
      <c r="B887" s="64"/>
      <c r="C887" s="64"/>
      <c r="D887" s="152"/>
      <c r="E887" s="152"/>
      <c r="F887" s="152"/>
      <c r="G887" s="152"/>
      <c r="H887" s="152"/>
      <c r="I887" s="152"/>
      <c r="J887" s="152"/>
      <c r="K887" s="152"/>
      <c r="L887" s="152"/>
      <c r="M887" s="152"/>
      <c r="N887" s="152"/>
      <c r="O887" s="152"/>
      <c r="P887" s="152"/>
      <c r="Q887" s="152"/>
      <c r="R887" s="152"/>
      <c r="S887" s="66" t="str">
        <f t="shared" si="278"/>
        <v/>
      </c>
      <c r="T887" s="66" t="str">
        <f t="shared" si="279"/>
        <v/>
      </c>
      <c r="U887" s="66" t="str">
        <f t="shared" si="280"/>
        <v/>
      </c>
      <c r="V887" s="66" t="str">
        <f t="shared" si="281"/>
        <v/>
      </c>
      <c r="W887" s="66" t="str">
        <f t="shared" si="282"/>
        <v/>
      </c>
      <c r="X887" s="66" t="str">
        <f t="shared" si="283"/>
        <v/>
      </c>
      <c r="Y887" s="66">
        <f t="shared" si="284"/>
        <v>0</v>
      </c>
      <c r="Z887" s="66">
        <f t="shared" si="285"/>
        <v>0</v>
      </c>
      <c r="AA887" s="66" t="e">
        <f t="shared" si="286"/>
        <v>#VALUE!</v>
      </c>
      <c r="AB887" s="67" t="e">
        <f t="shared" si="287"/>
        <v>#VALUE!</v>
      </c>
      <c r="AC887" s="87" t="e">
        <f t="shared" si="288"/>
        <v>#VALUE!</v>
      </c>
      <c r="AD887" s="87" t="e">
        <f t="shared" si="289"/>
        <v>#VALUE!</v>
      </c>
      <c r="AE887" s="87" t="e">
        <f t="shared" si="290"/>
        <v>#VALUE!</v>
      </c>
      <c r="AF887" s="87" t="e">
        <f t="shared" si="291"/>
        <v>#VALUE!</v>
      </c>
      <c r="AG887" s="67" t="e">
        <f t="shared" si="292"/>
        <v>#VALUE!</v>
      </c>
      <c r="AH887" s="87" t="e">
        <f t="shared" si="293"/>
        <v>#VALUE!</v>
      </c>
      <c r="AI887" s="87" t="e">
        <f t="shared" si="294"/>
        <v>#VALUE!</v>
      </c>
      <c r="AJ887" s="87" t="e">
        <f t="shared" si="295"/>
        <v>#VALUE!</v>
      </c>
      <c r="AK887" s="144" t="e">
        <f t="shared" si="296"/>
        <v>#VALUE!</v>
      </c>
      <c r="AL887" s="144" t="e">
        <f t="shared" si="297"/>
        <v>#VALUE!</v>
      </c>
    </row>
    <row r="888" spans="1:38" s="77" customFormat="1" x14ac:dyDescent="0.2">
      <c r="A888" s="14"/>
      <c r="B888" s="64"/>
      <c r="C888" s="64"/>
      <c r="D888" s="152"/>
      <c r="E888" s="152"/>
      <c r="F888" s="152"/>
      <c r="G888" s="152"/>
      <c r="H888" s="152"/>
      <c r="I888" s="152"/>
      <c r="J888" s="152"/>
      <c r="K888" s="152"/>
      <c r="L888" s="152"/>
      <c r="M888" s="152"/>
      <c r="N888" s="152"/>
      <c r="O888" s="152"/>
      <c r="P888" s="152"/>
      <c r="Q888" s="152"/>
      <c r="R888" s="152"/>
      <c r="S888" s="66" t="str">
        <f t="shared" si="278"/>
        <v/>
      </c>
      <c r="T888" s="66" t="str">
        <f t="shared" si="279"/>
        <v/>
      </c>
      <c r="U888" s="66" t="str">
        <f t="shared" si="280"/>
        <v/>
      </c>
      <c r="V888" s="66" t="str">
        <f t="shared" si="281"/>
        <v/>
      </c>
      <c r="W888" s="66" t="str">
        <f t="shared" si="282"/>
        <v/>
      </c>
      <c r="X888" s="66" t="str">
        <f t="shared" si="283"/>
        <v/>
      </c>
      <c r="Y888" s="66">
        <f t="shared" si="284"/>
        <v>0</v>
      </c>
      <c r="Z888" s="66">
        <f t="shared" si="285"/>
        <v>0</v>
      </c>
      <c r="AA888" s="66" t="e">
        <f t="shared" si="286"/>
        <v>#VALUE!</v>
      </c>
      <c r="AB888" s="67" t="e">
        <f t="shared" si="287"/>
        <v>#VALUE!</v>
      </c>
      <c r="AC888" s="87" t="e">
        <f t="shared" si="288"/>
        <v>#VALUE!</v>
      </c>
      <c r="AD888" s="87" t="e">
        <f t="shared" si="289"/>
        <v>#VALUE!</v>
      </c>
      <c r="AE888" s="87" t="e">
        <f t="shared" si="290"/>
        <v>#VALUE!</v>
      </c>
      <c r="AF888" s="87" t="e">
        <f t="shared" si="291"/>
        <v>#VALUE!</v>
      </c>
      <c r="AG888" s="67" t="e">
        <f t="shared" si="292"/>
        <v>#VALUE!</v>
      </c>
      <c r="AH888" s="87" t="e">
        <f t="shared" si="293"/>
        <v>#VALUE!</v>
      </c>
      <c r="AI888" s="87" t="e">
        <f t="shared" si="294"/>
        <v>#VALUE!</v>
      </c>
      <c r="AJ888" s="87" t="e">
        <f t="shared" si="295"/>
        <v>#VALUE!</v>
      </c>
      <c r="AK888" s="144" t="e">
        <f t="shared" si="296"/>
        <v>#VALUE!</v>
      </c>
      <c r="AL888" s="144" t="e">
        <f t="shared" si="297"/>
        <v>#VALUE!</v>
      </c>
    </row>
    <row r="889" spans="1:38" s="77" customFormat="1" x14ac:dyDescent="0.2">
      <c r="A889" s="14"/>
      <c r="B889" s="64"/>
      <c r="C889" s="64"/>
      <c r="D889" s="152"/>
      <c r="E889" s="152"/>
      <c r="F889" s="152"/>
      <c r="G889" s="152"/>
      <c r="H889" s="152"/>
      <c r="I889" s="152"/>
      <c r="J889" s="152"/>
      <c r="K889" s="152"/>
      <c r="L889" s="152"/>
      <c r="M889" s="152"/>
      <c r="N889" s="152"/>
      <c r="O889" s="152"/>
      <c r="P889" s="152"/>
      <c r="Q889" s="152"/>
      <c r="R889" s="152"/>
      <c r="S889" s="66" t="str">
        <f t="shared" si="278"/>
        <v/>
      </c>
      <c r="T889" s="66" t="str">
        <f t="shared" si="279"/>
        <v/>
      </c>
      <c r="U889" s="66" t="str">
        <f t="shared" si="280"/>
        <v/>
      </c>
      <c r="V889" s="66" t="str">
        <f t="shared" si="281"/>
        <v/>
      </c>
      <c r="W889" s="66" t="str">
        <f t="shared" si="282"/>
        <v/>
      </c>
      <c r="X889" s="66" t="str">
        <f t="shared" si="283"/>
        <v/>
      </c>
      <c r="Y889" s="66">
        <f t="shared" si="284"/>
        <v>0</v>
      </c>
      <c r="Z889" s="66">
        <f t="shared" si="285"/>
        <v>0</v>
      </c>
      <c r="AA889" s="66" t="e">
        <f t="shared" si="286"/>
        <v>#VALUE!</v>
      </c>
      <c r="AB889" s="67" t="e">
        <f t="shared" si="287"/>
        <v>#VALUE!</v>
      </c>
      <c r="AC889" s="87" t="e">
        <f t="shared" si="288"/>
        <v>#VALUE!</v>
      </c>
      <c r="AD889" s="87" t="e">
        <f t="shared" si="289"/>
        <v>#VALUE!</v>
      </c>
      <c r="AE889" s="87" t="e">
        <f t="shared" si="290"/>
        <v>#VALUE!</v>
      </c>
      <c r="AF889" s="87" t="e">
        <f t="shared" si="291"/>
        <v>#VALUE!</v>
      </c>
      <c r="AG889" s="67" t="e">
        <f t="shared" si="292"/>
        <v>#VALUE!</v>
      </c>
      <c r="AH889" s="87" t="e">
        <f t="shared" si="293"/>
        <v>#VALUE!</v>
      </c>
      <c r="AI889" s="87" t="e">
        <f t="shared" si="294"/>
        <v>#VALUE!</v>
      </c>
      <c r="AJ889" s="87" t="e">
        <f t="shared" si="295"/>
        <v>#VALUE!</v>
      </c>
      <c r="AK889" s="144" t="e">
        <f t="shared" si="296"/>
        <v>#VALUE!</v>
      </c>
      <c r="AL889" s="144" t="e">
        <f t="shared" si="297"/>
        <v>#VALUE!</v>
      </c>
    </row>
    <row r="890" spans="1:38" s="77" customFormat="1" x14ac:dyDescent="0.2">
      <c r="A890" s="14"/>
      <c r="B890" s="64"/>
      <c r="C890" s="64"/>
      <c r="D890" s="152"/>
      <c r="E890" s="152"/>
      <c r="F890" s="152"/>
      <c r="G890" s="152"/>
      <c r="H890" s="152"/>
      <c r="I890" s="152"/>
      <c r="J890" s="152"/>
      <c r="K890" s="152"/>
      <c r="L890" s="152"/>
      <c r="M890" s="152"/>
      <c r="N890" s="152"/>
      <c r="O890" s="152"/>
      <c r="P890" s="152"/>
      <c r="Q890" s="152"/>
      <c r="R890" s="152"/>
      <c r="S890" s="66" t="str">
        <f t="shared" si="278"/>
        <v/>
      </c>
      <c r="T890" s="66" t="str">
        <f t="shared" si="279"/>
        <v/>
      </c>
      <c r="U890" s="66" t="str">
        <f t="shared" si="280"/>
        <v/>
      </c>
      <c r="V890" s="66" t="str">
        <f t="shared" si="281"/>
        <v/>
      </c>
      <c r="W890" s="66" t="str">
        <f t="shared" si="282"/>
        <v/>
      </c>
      <c r="X890" s="66" t="str">
        <f t="shared" si="283"/>
        <v/>
      </c>
      <c r="Y890" s="66">
        <f t="shared" si="284"/>
        <v>0</v>
      </c>
      <c r="Z890" s="66">
        <f t="shared" si="285"/>
        <v>0</v>
      </c>
      <c r="AA890" s="66" t="e">
        <f t="shared" si="286"/>
        <v>#VALUE!</v>
      </c>
      <c r="AB890" s="67" t="e">
        <f t="shared" si="287"/>
        <v>#VALUE!</v>
      </c>
      <c r="AC890" s="87" t="e">
        <f t="shared" si="288"/>
        <v>#VALUE!</v>
      </c>
      <c r="AD890" s="87" t="e">
        <f t="shared" si="289"/>
        <v>#VALUE!</v>
      </c>
      <c r="AE890" s="87" t="e">
        <f t="shared" si="290"/>
        <v>#VALUE!</v>
      </c>
      <c r="AF890" s="87" t="e">
        <f t="shared" si="291"/>
        <v>#VALUE!</v>
      </c>
      <c r="AG890" s="67" t="e">
        <f t="shared" si="292"/>
        <v>#VALUE!</v>
      </c>
      <c r="AH890" s="87" t="e">
        <f t="shared" si="293"/>
        <v>#VALUE!</v>
      </c>
      <c r="AI890" s="87" t="e">
        <f t="shared" si="294"/>
        <v>#VALUE!</v>
      </c>
      <c r="AJ890" s="87" t="e">
        <f t="shared" si="295"/>
        <v>#VALUE!</v>
      </c>
      <c r="AK890" s="144" t="e">
        <f t="shared" si="296"/>
        <v>#VALUE!</v>
      </c>
      <c r="AL890" s="144" t="e">
        <f t="shared" si="297"/>
        <v>#VALUE!</v>
      </c>
    </row>
    <row r="891" spans="1:38" s="77" customFormat="1" x14ac:dyDescent="0.2">
      <c r="A891" s="14"/>
      <c r="B891" s="64"/>
      <c r="C891" s="64"/>
      <c r="D891" s="152"/>
      <c r="E891" s="152"/>
      <c r="F891" s="152"/>
      <c r="G891" s="152"/>
      <c r="H891" s="152"/>
      <c r="I891" s="152"/>
      <c r="J891" s="152"/>
      <c r="K891" s="152"/>
      <c r="L891" s="152"/>
      <c r="M891" s="152"/>
      <c r="N891" s="152"/>
      <c r="O891" s="152"/>
      <c r="P891" s="152"/>
      <c r="Q891" s="152"/>
      <c r="R891" s="152"/>
      <c r="S891" s="66" t="str">
        <f t="shared" si="278"/>
        <v/>
      </c>
      <c r="T891" s="66" t="str">
        <f t="shared" si="279"/>
        <v/>
      </c>
      <c r="U891" s="66" t="str">
        <f t="shared" si="280"/>
        <v/>
      </c>
      <c r="V891" s="66" t="str">
        <f t="shared" si="281"/>
        <v/>
      </c>
      <c r="W891" s="66" t="str">
        <f t="shared" si="282"/>
        <v/>
      </c>
      <c r="X891" s="66" t="str">
        <f t="shared" si="283"/>
        <v/>
      </c>
      <c r="Y891" s="66">
        <f t="shared" si="284"/>
        <v>0</v>
      </c>
      <c r="Z891" s="66">
        <f t="shared" si="285"/>
        <v>0</v>
      </c>
      <c r="AA891" s="66" t="e">
        <f t="shared" si="286"/>
        <v>#VALUE!</v>
      </c>
      <c r="AB891" s="67" t="e">
        <f t="shared" si="287"/>
        <v>#VALUE!</v>
      </c>
      <c r="AC891" s="87" t="e">
        <f t="shared" si="288"/>
        <v>#VALUE!</v>
      </c>
      <c r="AD891" s="87" t="e">
        <f t="shared" si="289"/>
        <v>#VALUE!</v>
      </c>
      <c r="AE891" s="87" t="e">
        <f t="shared" si="290"/>
        <v>#VALUE!</v>
      </c>
      <c r="AF891" s="87" t="e">
        <f t="shared" si="291"/>
        <v>#VALUE!</v>
      </c>
      <c r="AG891" s="67" t="e">
        <f t="shared" si="292"/>
        <v>#VALUE!</v>
      </c>
      <c r="AH891" s="87" t="e">
        <f t="shared" si="293"/>
        <v>#VALUE!</v>
      </c>
      <c r="AI891" s="87" t="e">
        <f t="shared" si="294"/>
        <v>#VALUE!</v>
      </c>
      <c r="AJ891" s="87" t="e">
        <f t="shared" si="295"/>
        <v>#VALUE!</v>
      </c>
      <c r="AK891" s="144" t="e">
        <f t="shared" si="296"/>
        <v>#VALUE!</v>
      </c>
      <c r="AL891" s="144" t="e">
        <f t="shared" si="297"/>
        <v>#VALUE!</v>
      </c>
    </row>
    <row r="892" spans="1:38" s="77" customFormat="1" x14ac:dyDescent="0.2">
      <c r="A892" s="14"/>
      <c r="B892" s="64"/>
      <c r="C892" s="64"/>
      <c r="D892" s="152"/>
      <c r="E892" s="152"/>
      <c r="F892" s="152"/>
      <c r="G892" s="152"/>
      <c r="H892" s="152"/>
      <c r="I892" s="152"/>
      <c r="J892" s="152"/>
      <c r="K892" s="152"/>
      <c r="L892" s="152"/>
      <c r="M892" s="152"/>
      <c r="N892" s="152"/>
      <c r="O892" s="152"/>
      <c r="P892" s="152"/>
      <c r="Q892" s="152"/>
      <c r="R892" s="152"/>
      <c r="S892" s="66" t="str">
        <f t="shared" si="278"/>
        <v/>
      </c>
      <c r="T892" s="66" t="str">
        <f t="shared" si="279"/>
        <v/>
      </c>
      <c r="U892" s="66" t="str">
        <f t="shared" si="280"/>
        <v/>
      </c>
      <c r="V892" s="66" t="str">
        <f t="shared" si="281"/>
        <v/>
      </c>
      <c r="W892" s="66" t="str">
        <f t="shared" si="282"/>
        <v/>
      </c>
      <c r="X892" s="66" t="str">
        <f t="shared" si="283"/>
        <v/>
      </c>
      <c r="Y892" s="66">
        <f t="shared" si="284"/>
        <v>0</v>
      </c>
      <c r="Z892" s="66">
        <f t="shared" si="285"/>
        <v>0</v>
      </c>
      <c r="AA892" s="66" t="e">
        <f t="shared" si="286"/>
        <v>#VALUE!</v>
      </c>
      <c r="AB892" s="67" t="e">
        <f t="shared" si="287"/>
        <v>#VALUE!</v>
      </c>
      <c r="AC892" s="87" t="e">
        <f t="shared" si="288"/>
        <v>#VALUE!</v>
      </c>
      <c r="AD892" s="87" t="e">
        <f t="shared" si="289"/>
        <v>#VALUE!</v>
      </c>
      <c r="AE892" s="87" t="e">
        <f t="shared" si="290"/>
        <v>#VALUE!</v>
      </c>
      <c r="AF892" s="87" t="e">
        <f t="shared" si="291"/>
        <v>#VALUE!</v>
      </c>
      <c r="AG892" s="67" t="e">
        <f t="shared" si="292"/>
        <v>#VALUE!</v>
      </c>
      <c r="AH892" s="87" t="e">
        <f t="shared" si="293"/>
        <v>#VALUE!</v>
      </c>
      <c r="AI892" s="87" t="e">
        <f t="shared" si="294"/>
        <v>#VALUE!</v>
      </c>
      <c r="AJ892" s="87" t="e">
        <f t="shared" si="295"/>
        <v>#VALUE!</v>
      </c>
      <c r="AK892" s="144" t="e">
        <f t="shared" si="296"/>
        <v>#VALUE!</v>
      </c>
      <c r="AL892" s="144" t="e">
        <f t="shared" si="297"/>
        <v>#VALUE!</v>
      </c>
    </row>
    <row r="893" spans="1:38" s="77" customFormat="1" x14ac:dyDescent="0.2">
      <c r="A893" s="14"/>
      <c r="B893" s="64"/>
      <c r="C893" s="64"/>
      <c r="D893" s="152"/>
      <c r="E893" s="152"/>
      <c r="F893" s="152"/>
      <c r="G893" s="152"/>
      <c r="H893" s="152"/>
      <c r="I893" s="152"/>
      <c r="J893" s="152"/>
      <c r="K893" s="152"/>
      <c r="L893" s="152"/>
      <c r="M893" s="152"/>
      <c r="N893" s="152"/>
      <c r="O893" s="152"/>
      <c r="P893" s="152"/>
      <c r="Q893" s="152"/>
      <c r="R893" s="152"/>
      <c r="S893" s="66" t="str">
        <f t="shared" si="278"/>
        <v/>
      </c>
      <c r="T893" s="66" t="str">
        <f t="shared" si="279"/>
        <v/>
      </c>
      <c r="U893" s="66" t="str">
        <f t="shared" si="280"/>
        <v/>
      </c>
      <c r="V893" s="66" t="str">
        <f t="shared" si="281"/>
        <v/>
      </c>
      <c r="W893" s="66" t="str">
        <f t="shared" si="282"/>
        <v/>
      </c>
      <c r="X893" s="66" t="str">
        <f t="shared" si="283"/>
        <v/>
      </c>
      <c r="Y893" s="66">
        <f t="shared" si="284"/>
        <v>0</v>
      </c>
      <c r="Z893" s="66">
        <f t="shared" si="285"/>
        <v>0</v>
      </c>
      <c r="AA893" s="66" t="e">
        <f t="shared" si="286"/>
        <v>#VALUE!</v>
      </c>
      <c r="AB893" s="67" t="e">
        <f t="shared" si="287"/>
        <v>#VALUE!</v>
      </c>
      <c r="AC893" s="87" t="e">
        <f t="shared" si="288"/>
        <v>#VALUE!</v>
      </c>
      <c r="AD893" s="87" t="e">
        <f t="shared" si="289"/>
        <v>#VALUE!</v>
      </c>
      <c r="AE893" s="87" t="e">
        <f t="shared" si="290"/>
        <v>#VALUE!</v>
      </c>
      <c r="AF893" s="87" t="e">
        <f t="shared" si="291"/>
        <v>#VALUE!</v>
      </c>
      <c r="AG893" s="67" t="e">
        <f t="shared" si="292"/>
        <v>#VALUE!</v>
      </c>
      <c r="AH893" s="87" t="e">
        <f t="shared" si="293"/>
        <v>#VALUE!</v>
      </c>
      <c r="AI893" s="87" t="e">
        <f t="shared" si="294"/>
        <v>#VALUE!</v>
      </c>
      <c r="AJ893" s="87" t="e">
        <f t="shared" si="295"/>
        <v>#VALUE!</v>
      </c>
      <c r="AK893" s="144" t="e">
        <f t="shared" si="296"/>
        <v>#VALUE!</v>
      </c>
      <c r="AL893" s="144" t="e">
        <f t="shared" si="297"/>
        <v>#VALUE!</v>
      </c>
    </row>
    <row r="894" spans="1:38" s="77" customFormat="1" x14ac:dyDescent="0.2">
      <c r="A894" s="14"/>
      <c r="B894" s="64"/>
      <c r="C894" s="64"/>
      <c r="D894" s="152"/>
      <c r="E894" s="152"/>
      <c r="F894" s="152"/>
      <c r="G894" s="152"/>
      <c r="H894" s="152"/>
      <c r="I894" s="152"/>
      <c r="J894" s="152"/>
      <c r="K894" s="152"/>
      <c r="L894" s="152"/>
      <c r="M894" s="152"/>
      <c r="N894" s="152"/>
      <c r="O894" s="152"/>
      <c r="P894" s="152"/>
      <c r="Q894" s="152"/>
      <c r="R894" s="152"/>
      <c r="S894" s="66" t="str">
        <f t="shared" si="278"/>
        <v/>
      </c>
      <c r="T894" s="66" t="str">
        <f t="shared" si="279"/>
        <v/>
      </c>
      <c r="U894" s="66" t="str">
        <f t="shared" si="280"/>
        <v/>
      </c>
      <c r="V894" s="66" t="str">
        <f t="shared" si="281"/>
        <v/>
      </c>
      <c r="W894" s="66" t="str">
        <f t="shared" si="282"/>
        <v/>
      </c>
      <c r="X894" s="66" t="str">
        <f t="shared" si="283"/>
        <v/>
      </c>
      <c r="Y894" s="66">
        <f t="shared" si="284"/>
        <v>0</v>
      </c>
      <c r="Z894" s="66">
        <f t="shared" si="285"/>
        <v>0</v>
      </c>
      <c r="AA894" s="66" t="e">
        <f t="shared" si="286"/>
        <v>#VALUE!</v>
      </c>
      <c r="AB894" s="67" t="e">
        <f t="shared" si="287"/>
        <v>#VALUE!</v>
      </c>
      <c r="AC894" s="87" t="e">
        <f t="shared" si="288"/>
        <v>#VALUE!</v>
      </c>
      <c r="AD894" s="87" t="e">
        <f t="shared" si="289"/>
        <v>#VALUE!</v>
      </c>
      <c r="AE894" s="87" t="e">
        <f t="shared" si="290"/>
        <v>#VALUE!</v>
      </c>
      <c r="AF894" s="87" t="e">
        <f t="shared" si="291"/>
        <v>#VALUE!</v>
      </c>
      <c r="AG894" s="67" t="e">
        <f t="shared" si="292"/>
        <v>#VALUE!</v>
      </c>
      <c r="AH894" s="87" t="e">
        <f t="shared" si="293"/>
        <v>#VALUE!</v>
      </c>
      <c r="AI894" s="87" t="e">
        <f t="shared" si="294"/>
        <v>#VALUE!</v>
      </c>
      <c r="AJ894" s="87" t="e">
        <f t="shared" si="295"/>
        <v>#VALUE!</v>
      </c>
      <c r="AK894" s="144" t="e">
        <f t="shared" si="296"/>
        <v>#VALUE!</v>
      </c>
      <c r="AL894" s="144" t="e">
        <f t="shared" si="297"/>
        <v>#VALUE!</v>
      </c>
    </row>
    <row r="895" spans="1:38" s="77" customFormat="1" x14ac:dyDescent="0.2">
      <c r="A895" s="14"/>
      <c r="B895" s="64"/>
      <c r="C895" s="64"/>
      <c r="D895" s="152"/>
      <c r="E895" s="152"/>
      <c r="F895" s="152"/>
      <c r="G895" s="152"/>
      <c r="H895" s="152"/>
      <c r="I895" s="152"/>
      <c r="J895" s="152"/>
      <c r="K895" s="152"/>
      <c r="L895" s="152"/>
      <c r="M895" s="152"/>
      <c r="N895" s="152"/>
      <c r="O895" s="152"/>
      <c r="P895" s="152"/>
      <c r="Q895" s="152"/>
      <c r="R895" s="152"/>
      <c r="S895" s="66" t="str">
        <f t="shared" si="278"/>
        <v/>
      </c>
      <c r="T895" s="66" t="str">
        <f t="shared" si="279"/>
        <v/>
      </c>
      <c r="U895" s="66" t="str">
        <f t="shared" si="280"/>
        <v/>
      </c>
      <c r="V895" s="66" t="str">
        <f t="shared" si="281"/>
        <v/>
      </c>
      <c r="W895" s="66" t="str">
        <f t="shared" si="282"/>
        <v/>
      </c>
      <c r="X895" s="66" t="str">
        <f t="shared" si="283"/>
        <v/>
      </c>
      <c r="Y895" s="66">
        <f t="shared" si="284"/>
        <v>0</v>
      </c>
      <c r="Z895" s="66">
        <f t="shared" si="285"/>
        <v>0</v>
      </c>
      <c r="AA895" s="66" t="e">
        <f t="shared" si="286"/>
        <v>#VALUE!</v>
      </c>
      <c r="AB895" s="67" t="e">
        <f t="shared" si="287"/>
        <v>#VALUE!</v>
      </c>
      <c r="AC895" s="87" t="e">
        <f t="shared" si="288"/>
        <v>#VALUE!</v>
      </c>
      <c r="AD895" s="87" t="e">
        <f t="shared" si="289"/>
        <v>#VALUE!</v>
      </c>
      <c r="AE895" s="87" t="e">
        <f t="shared" si="290"/>
        <v>#VALUE!</v>
      </c>
      <c r="AF895" s="87" t="e">
        <f t="shared" si="291"/>
        <v>#VALUE!</v>
      </c>
      <c r="AG895" s="67" t="e">
        <f t="shared" si="292"/>
        <v>#VALUE!</v>
      </c>
      <c r="AH895" s="87" t="e">
        <f t="shared" si="293"/>
        <v>#VALUE!</v>
      </c>
      <c r="AI895" s="87" t="e">
        <f t="shared" si="294"/>
        <v>#VALUE!</v>
      </c>
      <c r="AJ895" s="87" t="e">
        <f t="shared" si="295"/>
        <v>#VALUE!</v>
      </c>
      <c r="AK895" s="144" t="e">
        <f t="shared" si="296"/>
        <v>#VALUE!</v>
      </c>
      <c r="AL895" s="144" t="e">
        <f t="shared" si="297"/>
        <v>#VALUE!</v>
      </c>
    </row>
    <row r="896" spans="1:38" s="77" customFormat="1" x14ac:dyDescent="0.2">
      <c r="A896" s="14"/>
      <c r="B896" s="64"/>
      <c r="C896" s="64"/>
      <c r="D896" s="152"/>
      <c r="E896" s="152"/>
      <c r="F896" s="152"/>
      <c r="G896" s="152"/>
      <c r="H896" s="152"/>
      <c r="I896" s="152"/>
      <c r="J896" s="152"/>
      <c r="K896" s="152"/>
      <c r="L896" s="152"/>
      <c r="M896" s="152"/>
      <c r="N896" s="152"/>
      <c r="O896" s="152"/>
      <c r="P896" s="152"/>
      <c r="Q896" s="152"/>
      <c r="R896" s="152"/>
      <c r="S896" s="66" t="str">
        <f t="shared" si="278"/>
        <v/>
      </c>
      <c r="T896" s="66" t="str">
        <f t="shared" si="279"/>
        <v/>
      </c>
      <c r="U896" s="66" t="str">
        <f t="shared" si="280"/>
        <v/>
      </c>
      <c r="V896" s="66" t="str">
        <f t="shared" si="281"/>
        <v/>
      </c>
      <c r="W896" s="66" t="str">
        <f t="shared" si="282"/>
        <v/>
      </c>
      <c r="X896" s="66" t="str">
        <f t="shared" si="283"/>
        <v/>
      </c>
      <c r="Y896" s="66">
        <f t="shared" si="284"/>
        <v>0</v>
      </c>
      <c r="Z896" s="66">
        <f t="shared" si="285"/>
        <v>0</v>
      </c>
      <c r="AA896" s="66" t="e">
        <f t="shared" si="286"/>
        <v>#VALUE!</v>
      </c>
      <c r="AB896" s="67" t="e">
        <f t="shared" si="287"/>
        <v>#VALUE!</v>
      </c>
      <c r="AC896" s="87" t="e">
        <f t="shared" si="288"/>
        <v>#VALUE!</v>
      </c>
      <c r="AD896" s="87" t="e">
        <f t="shared" si="289"/>
        <v>#VALUE!</v>
      </c>
      <c r="AE896" s="87" t="e">
        <f t="shared" si="290"/>
        <v>#VALUE!</v>
      </c>
      <c r="AF896" s="87" t="e">
        <f t="shared" si="291"/>
        <v>#VALUE!</v>
      </c>
      <c r="AG896" s="67" t="e">
        <f t="shared" si="292"/>
        <v>#VALUE!</v>
      </c>
      <c r="AH896" s="87" t="e">
        <f t="shared" si="293"/>
        <v>#VALUE!</v>
      </c>
      <c r="AI896" s="87" t="e">
        <f t="shared" si="294"/>
        <v>#VALUE!</v>
      </c>
      <c r="AJ896" s="87" t="e">
        <f t="shared" si="295"/>
        <v>#VALUE!</v>
      </c>
      <c r="AK896" s="144" t="e">
        <f t="shared" si="296"/>
        <v>#VALUE!</v>
      </c>
      <c r="AL896" s="144" t="e">
        <f t="shared" si="297"/>
        <v>#VALUE!</v>
      </c>
    </row>
    <row r="897" spans="1:38" s="77" customFormat="1" x14ac:dyDescent="0.2">
      <c r="A897" s="14"/>
      <c r="B897" s="64"/>
      <c r="C897" s="64"/>
      <c r="D897" s="152"/>
      <c r="E897" s="152"/>
      <c r="F897" s="152"/>
      <c r="G897" s="152"/>
      <c r="H897" s="152"/>
      <c r="I897" s="152"/>
      <c r="J897" s="152"/>
      <c r="K897" s="152"/>
      <c r="L897" s="152"/>
      <c r="M897" s="152"/>
      <c r="N897" s="152"/>
      <c r="O897" s="152"/>
      <c r="P897" s="152"/>
      <c r="Q897" s="152"/>
      <c r="R897" s="152"/>
      <c r="S897" s="66" t="str">
        <f t="shared" si="278"/>
        <v/>
      </c>
      <c r="T897" s="66" t="str">
        <f t="shared" si="279"/>
        <v/>
      </c>
      <c r="U897" s="66" t="str">
        <f t="shared" si="280"/>
        <v/>
      </c>
      <c r="V897" s="66" t="str">
        <f t="shared" si="281"/>
        <v/>
      </c>
      <c r="W897" s="66" t="str">
        <f t="shared" si="282"/>
        <v/>
      </c>
      <c r="X897" s="66" t="str">
        <f t="shared" si="283"/>
        <v/>
      </c>
      <c r="Y897" s="66">
        <f t="shared" si="284"/>
        <v>0</v>
      </c>
      <c r="Z897" s="66">
        <f t="shared" si="285"/>
        <v>0</v>
      </c>
      <c r="AA897" s="66" t="e">
        <f t="shared" si="286"/>
        <v>#VALUE!</v>
      </c>
      <c r="AB897" s="67" t="e">
        <f t="shared" si="287"/>
        <v>#VALUE!</v>
      </c>
      <c r="AC897" s="87" t="e">
        <f t="shared" si="288"/>
        <v>#VALUE!</v>
      </c>
      <c r="AD897" s="87" t="e">
        <f t="shared" si="289"/>
        <v>#VALUE!</v>
      </c>
      <c r="AE897" s="87" t="e">
        <f t="shared" si="290"/>
        <v>#VALUE!</v>
      </c>
      <c r="AF897" s="87" t="e">
        <f t="shared" si="291"/>
        <v>#VALUE!</v>
      </c>
      <c r="AG897" s="67" t="e">
        <f t="shared" si="292"/>
        <v>#VALUE!</v>
      </c>
      <c r="AH897" s="87" t="e">
        <f t="shared" si="293"/>
        <v>#VALUE!</v>
      </c>
      <c r="AI897" s="87" t="e">
        <f t="shared" si="294"/>
        <v>#VALUE!</v>
      </c>
      <c r="AJ897" s="87" t="e">
        <f t="shared" si="295"/>
        <v>#VALUE!</v>
      </c>
      <c r="AK897" s="144" t="e">
        <f t="shared" si="296"/>
        <v>#VALUE!</v>
      </c>
      <c r="AL897" s="144" t="e">
        <f t="shared" si="297"/>
        <v>#VALUE!</v>
      </c>
    </row>
    <row r="898" spans="1:38" s="77" customFormat="1" x14ac:dyDescent="0.2">
      <c r="A898" s="14"/>
      <c r="B898" s="64"/>
      <c r="C898" s="64"/>
      <c r="D898" s="152"/>
      <c r="E898" s="152"/>
      <c r="F898" s="152"/>
      <c r="G898" s="152"/>
      <c r="H898" s="152"/>
      <c r="I898" s="152"/>
      <c r="J898" s="152"/>
      <c r="K898" s="152"/>
      <c r="L898" s="152"/>
      <c r="M898" s="152"/>
      <c r="N898" s="152"/>
      <c r="O898" s="152"/>
      <c r="P898" s="152"/>
      <c r="Q898" s="152"/>
      <c r="R898" s="152"/>
      <c r="S898" s="66" t="str">
        <f t="shared" si="278"/>
        <v/>
      </c>
      <c r="T898" s="66" t="str">
        <f t="shared" si="279"/>
        <v/>
      </c>
      <c r="U898" s="66" t="str">
        <f t="shared" si="280"/>
        <v/>
      </c>
      <c r="V898" s="66" t="str">
        <f t="shared" si="281"/>
        <v/>
      </c>
      <c r="W898" s="66" t="str">
        <f t="shared" si="282"/>
        <v/>
      </c>
      <c r="X898" s="66" t="str">
        <f t="shared" si="283"/>
        <v/>
      </c>
      <c r="Y898" s="66">
        <f t="shared" si="284"/>
        <v>0</v>
      </c>
      <c r="Z898" s="66">
        <f t="shared" si="285"/>
        <v>0</v>
      </c>
      <c r="AA898" s="66" t="e">
        <f t="shared" si="286"/>
        <v>#VALUE!</v>
      </c>
      <c r="AB898" s="67" t="e">
        <f t="shared" si="287"/>
        <v>#VALUE!</v>
      </c>
      <c r="AC898" s="87" t="e">
        <f t="shared" si="288"/>
        <v>#VALUE!</v>
      </c>
      <c r="AD898" s="87" t="e">
        <f t="shared" si="289"/>
        <v>#VALUE!</v>
      </c>
      <c r="AE898" s="87" t="e">
        <f t="shared" si="290"/>
        <v>#VALUE!</v>
      </c>
      <c r="AF898" s="87" t="e">
        <f t="shared" si="291"/>
        <v>#VALUE!</v>
      </c>
      <c r="AG898" s="67" t="e">
        <f t="shared" si="292"/>
        <v>#VALUE!</v>
      </c>
      <c r="AH898" s="87" t="e">
        <f t="shared" si="293"/>
        <v>#VALUE!</v>
      </c>
      <c r="AI898" s="87" t="e">
        <f t="shared" si="294"/>
        <v>#VALUE!</v>
      </c>
      <c r="AJ898" s="87" t="e">
        <f t="shared" si="295"/>
        <v>#VALUE!</v>
      </c>
      <c r="AK898" s="144" t="e">
        <f t="shared" si="296"/>
        <v>#VALUE!</v>
      </c>
      <c r="AL898" s="144" t="e">
        <f t="shared" si="297"/>
        <v>#VALUE!</v>
      </c>
    </row>
    <row r="899" spans="1:38" s="77" customFormat="1" x14ac:dyDescent="0.2">
      <c r="A899" s="14"/>
      <c r="B899" s="64"/>
      <c r="C899" s="64"/>
      <c r="D899" s="152"/>
      <c r="E899" s="152"/>
      <c r="F899" s="152"/>
      <c r="G899" s="152"/>
      <c r="H899" s="152"/>
      <c r="I899" s="152"/>
      <c r="J899" s="152"/>
      <c r="K899" s="152"/>
      <c r="L899" s="152"/>
      <c r="M899" s="152"/>
      <c r="N899" s="152"/>
      <c r="O899" s="152"/>
      <c r="P899" s="152"/>
      <c r="Q899" s="152"/>
      <c r="R899" s="152"/>
      <c r="S899" s="66" t="str">
        <f t="shared" ref="S899:S962" si="298">IFERROR(Q899*(Y899/(Y899+Z899+R899)),"")</f>
        <v/>
      </c>
      <c r="T899" s="66" t="str">
        <f t="shared" ref="T899:T962" si="299">IFERROR(Q899*(Z899/(Y899+Z899+R899)),"")</f>
        <v/>
      </c>
      <c r="U899" s="66" t="str">
        <f t="shared" ref="U899:U962" si="300">IFERROR(Q899*(R899/(Y899+Z899+R899)),"")</f>
        <v/>
      </c>
      <c r="V899" s="66" t="str">
        <f t="shared" ref="V899:V962" si="301">IFERROR(E899+G899+I899+K899+M899+S899+O899,"")</f>
        <v/>
      </c>
      <c r="W899" s="66" t="str">
        <f t="shared" ref="W899:W962" si="302">IFERROR(F899+H899+J899+L899+N899+T899+P899,"")</f>
        <v/>
      </c>
      <c r="X899" s="66" t="str">
        <f t="shared" ref="X899:X962" si="303">IFERROR(R899+U899,"")</f>
        <v/>
      </c>
      <c r="Y899" s="66">
        <f t="shared" ref="Y899:Y962" si="304">E899+G899+I899+K899+M899+O899</f>
        <v>0</v>
      </c>
      <c r="Z899" s="66">
        <f t="shared" ref="Z899:Z962" si="305">F899+H899+J899+L899+N899+P899</f>
        <v>0</v>
      </c>
      <c r="AA899" s="66" t="e">
        <f t="shared" ref="AA899:AA962" si="306">V899+W899+X899</f>
        <v>#VALUE!</v>
      </c>
      <c r="AB899" s="67" t="e">
        <f t="shared" ref="AB899:AB962" si="307">V899/(V899+W899+X899)</f>
        <v>#VALUE!</v>
      </c>
      <c r="AC899" s="87" t="e">
        <f t="shared" ref="AC899:AC962" si="308">W899/(V899+W899+X899)</f>
        <v>#VALUE!</v>
      </c>
      <c r="AD899" s="87" t="e">
        <f t="shared" ref="AD899:AD962" si="309">X899/(V899+W899+X899)</f>
        <v>#VALUE!</v>
      </c>
      <c r="AE899" s="87" t="e">
        <f t="shared" ref="AE899:AE962" si="310">E899/AA899</f>
        <v>#VALUE!</v>
      </c>
      <c r="AF899" s="87" t="e">
        <f t="shared" ref="AF899:AF962" si="311">G899/AA899</f>
        <v>#VALUE!</v>
      </c>
      <c r="AG899" s="67" t="e">
        <f t="shared" ref="AG899:AG962" si="312">I899/AA899</f>
        <v>#VALUE!</v>
      </c>
      <c r="AH899" s="87" t="e">
        <f t="shared" ref="AH899:AH962" si="313">K899/AA899</f>
        <v>#VALUE!</v>
      </c>
      <c r="AI899" s="87" t="e">
        <f t="shared" ref="AI899:AI962" si="314">M899/AA899</f>
        <v>#VALUE!</v>
      </c>
      <c r="AJ899" s="87" t="e">
        <f t="shared" ref="AJ899:AJ962" si="315">Q899/AA899</f>
        <v>#VALUE!</v>
      </c>
      <c r="AK899" s="144" t="e">
        <f t="shared" ref="AK899:AK962" si="316">D899-AA899</f>
        <v>#VALUE!</v>
      </c>
      <c r="AL899" s="144" t="e">
        <f t="shared" ref="AL899:AL962" si="317">AK899/D899*100</f>
        <v>#VALUE!</v>
      </c>
    </row>
    <row r="900" spans="1:38" s="77" customFormat="1" x14ac:dyDescent="0.2">
      <c r="A900" s="14"/>
      <c r="B900" s="64"/>
      <c r="C900" s="64"/>
      <c r="D900" s="152"/>
      <c r="E900" s="152"/>
      <c r="F900" s="152"/>
      <c r="G900" s="152"/>
      <c r="H900" s="152"/>
      <c r="I900" s="152"/>
      <c r="J900" s="152"/>
      <c r="K900" s="152"/>
      <c r="L900" s="152"/>
      <c r="M900" s="152"/>
      <c r="N900" s="152"/>
      <c r="O900" s="152"/>
      <c r="P900" s="152"/>
      <c r="Q900" s="152"/>
      <c r="R900" s="152"/>
      <c r="S900" s="66" t="str">
        <f t="shared" si="298"/>
        <v/>
      </c>
      <c r="T900" s="66" t="str">
        <f t="shared" si="299"/>
        <v/>
      </c>
      <c r="U900" s="66" t="str">
        <f t="shared" si="300"/>
        <v/>
      </c>
      <c r="V900" s="66" t="str">
        <f t="shared" si="301"/>
        <v/>
      </c>
      <c r="W900" s="66" t="str">
        <f t="shared" si="302"/>
        <v/>
      </c>
      <c r="X900" s="66" t="str">
        <f t="shared" si="303"/>
        <v/>
      </c>
      <c r="Y900" s="66">
        <f t="shared" si="304"/>
        <v>0</v>
      </c>
      <c r="Z900" s="66">
        <f t="shared" si="305"/>
        <v>0</v>
      </c>
      <c r="AA900" s="66" t="e">
        <f t="shared" si="306"/>
        <v>#VALUE!</v>
      </c>
      <c r="AB900" s="67" t="e">
        <f t="shared" si="307"/>
        <v>#VALUE!</v>
      </c>
      <c r="AC900" s="87" t="e">
        <f t="shared" si="308"/>
        <v>#VALUE!</v>
      </c>
      <c r="AD900" s="87" t="e">
        <f t="shared" si="309"/>
        <v>#VALUE!</v>
      </c>
      <c r="AE900" s="87" t="e">
        <f t="shared" si="310"/>
        <v>#VALUE!</v>
      </c>
      <c r="AF900" s="87" t="e">
        <f t="shared" si="311"/>
        <v>#VALUE!</v>
      </c>
      <c r="AG900" s="67" t="e">
        <f t="shared" si="312"/>
        <v>#VALUE!</v>
      </c>
      <c r="AH900" s="87" t="e">
        <f t="shared" si="313"/>
        <v>#VALUE!</v>
      </c>
      <c r="AI900" s="87" t="e">
        <f t="shared" si="314"/>
        <v>#VALUE!</v>
      </c>
      <c r="AJ900" s="87" t="e">
        <f t="shared" si="315"/>
        <v>#VALUE!</v>
      </c>
      <c r="AK900" s="144" t="e">
        <f t="shared" si="316"/>
        <v>#VALUE!</v>
      </c>
      <c r="AL900" s="144" t="e">
        <f t="shared" si="317"/>
        <v>#VALUE!</v>
      </c>
    </row>
    <row r="901" spans="1:38" s="77" customFormat="1" x14ac:dyDescent="0.2">
      <c r="A901" s="14"/>
      <c r="B901" s="64"/>
      <c r="C901" s="64"/>
      <c r="D901" s="152"/>
      <c r="E901" s="152"/>
      <c r="F901" s="152"/>
      <c r="G901" s="152"/>
      <c r="H901" s="152"/>
      <c r="I901" s="152"/>
      <c r="J901" s="152"/>
      <c r="K901" s="152"/>
      <c r="L901" s="152"/>
      <c r="M901" s="152"/>
      <c r="N901" s="152"/>
      <c r="O901" s="152"/>
      <c r="P901" s="152"/>
      <c r="Q901" s="152"/>
      <c r="R901" s="152"/>
      <c r="S901" s="66" t="str">
        <f t="shared" si="298"/>
        <v/>
      </c>
      <c r="T901" s="66" t="str">
        <f t="shared" si="299"/>
        <v/>
      </c>
      <c r="U901" s="66" t="str">
        <f t="shared" si="300"/>
        <v/>
      </c>
      <c r="V901" s="66" t="str">
        <f t="shared" si="301"/>
        <v/>
      </c>
      <c r="W901" s="66" t="str">
        <f t="shared" si="302"/>
        <v/>
      </c>
      <c r="X901" s="66" t="str">
        <f t="shared" si="303"/>
        <v/>
      </c>
      <c r="Y901" s="66">
        <f t="shared" si="304"/>
        <v>0</v>
      </c>
      <c r="Z901" s="66">
        <f t="shared" si="305"/>
        <v>0</v>
      </c>
      <c r="AA901" s="66" t="e">
        <f t="shared" si="306"/>
        <v>#VALUE!</v>
      </c>
      <c r="AB901" s="67" t="e">
        <f t="shared" si="307"/>
        <v>#VALUE!</v>
      </c>
      <c r="AC901" s="87" t="e">
        <f t="shared" si="308"/>
        <v>#VALUE!</v>
      </c>
      <c r="AD901" s="87" t="e">
        <f t="shared" si="309"/>
        <v>#VALUE!</v>
      </c>
      <c r="AE901" s="87" t="e">
        <f t="shared" si="310"/>
        <v>#VALUE!</v>
      </c>
      <c r="AF901" s="87" t="e">
        <f t="shared" si="311"/>
        <v>#VALUE!</v>
      </c>
      <c r="AG901" s="67" t="e">
        <f t="shared" si="312"/>
        <v>#VALUE!</v>
      </c>
      <c r="AH901" s="87" t="e">
        <f t="shared" si="313"/>
        <v>#VALUE!</v>
      </c>
      <c r="AI901" s="87" t="e">
        <f t="shared" si="314"/>
        <v>#VALUE!</v>
      </c>
      <c r="AJ901" s="87" t="e">
        <f t="shared" si="315"/>
        <v>#VALUE!</v>
      </c>
      <c r="AK901" s="144" t="e">
        <f t="shared" si="316"/>
        <v>#VALUE!</v>
      </c>
      <c r="AL901" s="144" t="e">
        <f t="shared" si="317"/>
        <v>#VALUE!</v>
      </c>
    </row>
    <row r="902" spans="1:38" s="77" customFormat="1" x14ac:dyDescent="0.2">
      <c r="A902" s="14"/>
      <c r="B902" s="64"/>
      <c r="C902" s="64"/>
      <c r="D902" s="152"/>
      <c r="E902" s="152"/>
      <c r="F902" s="152"/>
      <c r="G902" s="152"/>
      <c r="H902" s="152"/>
      <c r="I902" s="152"/>
      <c r="J902" s="152"/>
      <c r="K902" s="152"/>
      <c r="L902" s="152"/>
      <c r="M902" s="152"/>
      <c r="N902" s="152"/>
      <c r="O902" s="152"/>
      <c r="P902" s="152"/>
      <c r="Q902" s="152"/>
      <c r="R902" s="152"/>
      <c r="S902" s="66" t="str">
        <f t="shared" si="298"/>
        <v/>
      </c>
      <c r="T902" s="66" t="str">
        <f t="shared" si="299"/>
        <v/>
      </c>
      <c r="U902" s="66" t="str">
        <f t="shared" si="300"/>
        <v/>
      </c>
      <c r="V902" s="66" t="str">
        <f t="shared" si="301"/>
        <v/>
      </c>
      <c r="W902" s="66" t="str">
        <f t="shared" si="302"/>
        <v/>
      </c>
      <c r="X902" s="66" t="str">
        <f t="shared" si="303"/>
        <v/>
      </c>
      <c r="Y902" s="66">
        <f t="shared" si="304"/>
        <v>0</v>
      </c>
      <c r="Z902" s="66">
        <f t="shared" si="305"/>
        <v>0</v>
      </c>
      <c r="AA902" s="66" t="e">
        <f t="shared" si="306"/>
        <v>#VALUE!</v>
      </c>
      <c r="AB902" s="67" t="e">
        <f t="shared" si="307"/>
        <v>#VALUE!</v>
      </c>
      <c r="AC902" s="87" t="e">
        <f t="shared" si="308"/>
        <v>#VALUE!</v>
      </c>
      <c r="AD902" s="87" t="e">
        <f t="shared" si="309"/>
        <v>#VALUE!</v>
      </c>
      <c r="AE902" s="87" t="e">
        <f t="shared" si="310"/>
        <v>#VALUE!</v>
      </c>
      <c r="AF902" s="87" t="e">
        <f t="shared" si="311"/>
        <v>#VALUE!</v>
      </c>
      <c r="AG902" s="67" t="e">
        <f t="shared" si="312"/>
        <v>#VALUE!</v>
      </c>
      <c r="AH902" s="87" t="e">
        <f t="shared" si="313"/>
        <v>#VALUE!</v>
      </c>
      <c r="AI902" s="87" t="e">
        <f t="shared" si="314"/>
        <v>#VALUE!</v>
      </c>
      <c r="AJ902" s="87" t="e">
        <f t="shared" si="315"/>
        <v>#VALUE!</v>
      </c>
      <c r="AK902" s="144" t="e">
        <f t="shared" si="316"/>
        <v>#VALUE!</v>
      </c>
      <c r="AL902" s="144" t="e">
        <f t="shared" si="317"/>
        <v>#VALUE!</v>
      </c>
    </row>
    <row r="903" spans="1:38" s="77" customFormat="1" x14ac:dyDescent="0.2">
      <c r="A903" s="14"/>
      <c r="B903" s="64"/>
      <c r="C903" s="64"/>
      <c r="D903" s="152"/>
      <c r="E903" s="152"/>
      <c r="F903" s="152"/>
      <c r="G903" s="152"/>
      <c r="H903" s="152"/>
      <c r="I903" s="152"/>
      <c r="J903" s="152"/>
      <c r="K903" s="152"/>
      <c r="L903" s="152"/>
      <c r="M903" s="152"/>
      <c r="N903" s="152"/>
      <c r="O903" s="152"/>
      <c r="P903" s="152"/>
      <c r="Q903" s="152"/>
      <c r="R903" s="152"/>
      <c r="S903" s="66" t="str">
        <f t="shared" si="298"/>
        <v/>
      </c>
      <c r="T903" s="66" t="str">
        <f t="shared" si="299"/>
        <v/>
      </c>
      <c r="U903" s="66" t="str">
        <f t="shared" si="300"/>
        <v/>
      </c>
      <c r="V903" s="66" t="str">
        <f t="shared" si="301"/>
        <v/>
      </c>
      <c r="W903" s="66" t="str">
        <f t="shared" si="302"/>
        <v/>
      </c>
      <c r="X903" s="66" t="str">
        <f t="shared" si="303"/>
        <v/>
      </c>
      <c r="Y903" s="66">
        <f t="shared" si="304"/>
        <v>0</v>
      </c>
      <c r="Z903" s="66">
        <f t="shared" si="305"/>
        <v>0</v>
      </c>
      <c r="AA903" s="66" t="e">
        <f t="shared" si="306"/>
        <v>#VALUE!</v>
      </c>
      <c r="AB903" s="67" t="e">
        <f t="shared" si="307"/>
        <v>#VALUE!</v>
      </c>
      <c r="AC903" s="87" t="e">
        <f t="shared" si="308"/>
        <v>#VALUE!</v>
      </c>
      <c r="AD903" s="87" t="e">
        <f t="shared" si="309"/>
        <v>#VALUE!</v>
      </c>
      <c r="AE903" s="87" t="e">
        <f t="shared" si="310"/>
        <v>#VALUE!</v>
      </c>
      <c r="AF903" s="87" t="e">
        <f t="shared" si="311"/>
        <v>#VALUE!</v>
      </c>
      <c r="AG903" s="67" t="e">
        <f t="shared" si="312"/>
        <v>#VALUE!</v>
      </c>
      <c r="AH903" s="87" t="e">
        <f t="shared" si="313"/>
        <v>#VALUE!</v>
      </c>
      <c r="AI903" s="87" t="e">
        <f t="shared" si="314"/>
        <v>#VALUE!</v>
      </c>
      <c r="AJ903" s="87" t="e">
        <f t="shared" si="315"/>
        <v>#VALUE!</v>
      </c>
      <c r="AK903" s="144" t="e">
        <f t="shared" si="316"/>
        <v>#VALUE!</v>
      </c>
      <c r="AL903" s="144" t="e">
        <f t="shared" si="317"/>
        <v>#VALUE!</v>
      </c>
    </row>
    <row r="904" spans="1:38" s="77" customFormat="1" x14ac:dyDescent="0.2">
      <c r="A904" s="14"/>
      <c r="B904" s="64"/>
      <c r="C904" s="64"/>
      <c r="D904" s="152"/>
      <c r="E904" s="152"/>
      <c r="F904" s="152"/>
      <c r="G904" s="152"/>
      <c r="H904" s="152"/>
      <c r="I904" s="152"/>
      <c r="J904" s="152"/>
      <c r="K904" s="152"/>
      <c r="L904" s="152"/>
      <c r="M904" s="152"/>
      <c r="N904" s="152"/>
      <c r="O904" s="152"/>
      <c r="P904" s="152"/>
      <c r="Q904" s="152"/>
      <c r="R904" s="152"/>
      <c r="S904" s="66" t="str">
        <f t="shared" si="298"/>
        <v/>
      </c>
      <c r="T904" s="66" t="str">
        <f t="shared" si="299"/>
        <v/>
      </c>
      <c r="U904" s="66" t="str">
        <f t="shared" si="300"/>
        <v/>
      </c>
      <c r="V904" s="66" t="str">
        <f t="shared" si="301"/>
        <v/>
      </c>
      <c r="W904" s="66" t="str">
        <f t="shared" si="302"/>
        <v/>
      </c>
      <c r="X904" s="66" t="str">
        <f t="shared" si="303"/>
        <v/>
      </c>
      <c r="Y904" s="66">
        <f t="shared" si="304"/>
        <v>0</v>
      </c>
      <c r="Z904" s="66">
        <f t="shared" si="305"/>
        <v>0</v>
      </c>
      <c r="AA904" s="66" t="e">
        <f t="shared" si="306"/>
        <v>#VALUE!</v>
      </c>
      <c r="AB904" s="67" t="e">
        <f t="shared" si="307"/>
        <v>#VALUE!</v>
      </c>
      <c r="AC904" s="87" t="e">
        <f t="shared" si="308"/>
        <v>#VALUE!</v>
      </c>
      <c r="AD904" s="87" t="e">
        <f t="shared" si="309"/>
        <v>#VALUE!</v>
      </c>
      <c r="AE904" s="87" t="e">
        <f t="shared" si="310"/>
        <v>#VALUE!</v>
      </c>
      <c r="AF904" s="87" t="e">
        <f t="shared" si="311"/>
        <v>#VALUE!</v>
      </c>
      <c r="AG904" s="67" t="e">
        <f t="shared" si="312"/>
        <v>#VALUE!</v>
      </c>
      <c r="AH904" s="87" t="e">
        <f t="shared" si="313"/>
        <v>#VALUE!</v>
      </c>
      <c r="AI904" s="87" t="e">
        <f t="shared" si="314"/>
        <v>#VALUE!</v>
      </c>
      <c r="AJ904" s="87" t="e">
        <f t="shared" si="315"/>
        <v>#VALUE!</v>
      </c>
      <c r="AK904" s="144" t="e">
        <f t="shared" si="316"/>
        <v>#VALUE!</v>
      </c>
      <c r="AL904" s="144" t="e">
        <f t="shared" si="317"/>
        <v>#VALUE!</v>
      </c>
    </row>
    <row r="905" spans="1:38" s="77" customFormat="1" x14ac:dyDescent="0.2">
      <c r="A905" s="14"/>
      <c r="B905" s="64"/>
      <c r="C905" s="64"/>
      <c r="D905" s="152"/>
      <c r="E905" s="152"/>
      <c r="F905" s="152"/>
      <c r="G905" s="152"/>
      <c r="H905" s="152"/>
      <c r="I905" s="152"/>
      <c r="J905" s="152"/>
      <c r="K905" s="152"/>
      <c r="L905" s="152"/>
      <c r="M905" s="152"/>
      <c r="N905" s="152"/>
      <c r="O905" s="152"/>
      <c r="P905" s="152"/>
      <c r="Q905" s="152"/>
      <c r="R905" s="152"/>
      <c r="S905" s="66" t="str">
        <f t="shared" si="298"/>
        <v/>
      </c>
      <c r="T905" s="66" t="str">
        <f t="shared" si="299"/>
        <v/>
      </c>
      <c r="U905" s="66" t="str">
        <f t="shared" si="300"/>
        <v/>
      </c>
      <c r="V905" s="66" t="str">
        <f t="shared" si="301"/>
        <v/>
      </c>
      <c r="W905" s="66" t="str">
        <f t="shared" si="302"/>
        <v/>
      </c>
      <c r="X905" s="66" t="str">
        <f t="shared" si="303"/>
        <v/>
      </c>
      <c r="Y905" s="66">
        <f t="shared" si="304"/>
        <v>0</v>
      </c>
      <c r="Z905" s="66">
        <f t="shared" si="305"/>
        <v>0</v>
      </c>
      <c r="AA905" s="66" t="e">
        <f t="shared" si="306"/>
        <v>#VALUE!</v>
      </c>
      <c r="AB905" s="67" t="e">
        <f t="shared" si="307"/>
        <v>#VALUE!</v>
      </c>
      <c r="AC905" s="87" t="e">
        <f t="shared" si="308"/>
        <v>#VALUE!</v>
      </c>
      <c r="AD905" s="87" t="e">
        <f t="shared" si="309"/>
        <v>#VALUE!</v>
      </c>
      <c r="AE905" s="87" t="e">
        <f t="shared" si="310"/>
        <v>#VALUE!</v>
      </c>
      <c r="AF905" s="87" t="e">
        <f t="shared" si="311"/>
        <v>#VALUE!</v>
      </c>
      <c r="AG905" s="67" t="e">
        <f t="shared" si="312"/>
        <v>#VALUE!</v>
      </c>
      <c r="AH905" s="87" t="e">
        <f t="shared" si="313"/>
        <v>#VALUE!</v>
      </c>
      <c r="AI905" s="87" t="e">
        <f t="shared" si="314"/>
        <v>#VALUE!</v>
      </c>
      <c r="AJ905" s="87" t="e">
        <f t="shared" si="315"/>
        <v>#VALUE!</v>
      </c>
      <c r="AK905" s="144" t="e">
        <f t="shared" si="316"/>
        <v>#VALUE!</v>
      </c>
      <c r="AL905" s="144" t="e">
        <f t="shared" si="317"/>
        <v>#VALUE!</v>
      </c>
    </row>
    <row r="906" spans="1:38" s="77" customFormat="1" x14ac:dyDescent="0.2">
      <c r="A906" s="14"/>
      <c r="B906" s="64"/>
      <c r="C906" s="64"/>
      <c r="D906" s="152"/>
      <c r="E906" s="152"/>
      <c r="F906" s="152"/>
      <c r="G906" s="152"/>
      <c r="H906" s="152"/>
      <c r="I906" s="152"/>
      <c r="J906" s="152"/>
      <c r="K906" s="152"/>
      <c r="L906" s="152"/>
      <c r="M906" s="152"/>
      <c r="N906" s="152"/>
      <c r="O906" s="152"/>
      <c r="P906" s="152"/>
      <c r="Q906" s="152"/>
      <c r="R906" s="152"/>
      <c r="S906" s="66" t="str">
        <f t="shared" si="298"/>
        <v/>
      </c>
      <c r="T906" s="66" t="str">
        <f t="shared" si="299"/>
        <v/>
      </c>
      <c r="U906" s="66" t="str">
        <f t="shared" si="300"/>
        <v/>
      </c>
      <c r="V906" s="66" t="str">
        <f t="shared" si="301"/>
        <v/>
      </c>
      <c r="W906" s="66" t="str">
        <f t="shared" si="302"/>
        <v/>
      </c>
      <c r="X906" s="66" t="str">
        <f t="shared" si="303"/>
        <v/>
      </c>
      <c r="Y906" s="66">
        <f t="shared" si="304"/>
        <v>0</v>
      </c>
      <c r="Z906" s="66">
        <f t="shared" si="305"/>
        <v>0</v>
      </c>
      <c r="AA906" s="66" t="e">
        <f t="shared" si="306"/>
        <v>#VALUE!</v>
      </c>
      <c r="AB906" s="67" t="e">
        <f t="shared" si="307"/>
        <v>#VALUE!</v>
      </c>
      <c r="AC906" s="87" t="e">
        <f t="shared" si="308"/>
        <v>#VALUE!</v>
      </c>
      <c r="AD906" s="87" t="e">
        <f t="shared" si="309"/>
        <v>#VALUE!</v>
      </c>
      <c r="AE906" s="87" t="e">
        <f t="shared" si="310"/>
        <v>#VALUE!</v>
      </c>
      <c r="AF906" s="87" t="e">
        <f t="shared" si="311"/>
        <v>#VALUE!</v>
      </c>
      <c r="AG906" s="67" t="e">
        <f t="shared" si="312"/>
        <v>#VALUE!</v>
      </c>
      <c r="AH906" s="87" t="e">
        <f t="shared" si="313"/>
        <v>#VALUE!</v>
      </c>
      <c r="AI906" s="87" t="e">
        <f t="shared" si="314"/>
        <v>#VALUE!</v>
      </c>
      <c r="AJ906" s="87" t="e">
        <f t="shared" si="315"/>
        <v>#VALUE!</v>
      </c>
      <c r="AK906" s="144" t="e">
        <f t="shared" si="316"/>
        <v>#VALUE!</v>
      </c>
      <c r="AL906" s="144" t="e">
        <f t="shared" si="317"/>
        <v>#VALUE!</v>
      </c>
    </row>
    <row r="907" spans="1:38" s="77" customFormat="1" x14ac:dyDescent="0.2">
      <c r="A907" s="14"/>
      <c r="B907" s="64"/>
      <c r="C907" s="64"/>
      <c r="D907" s="152"/>
      <c r="E907" s="152"/>
      <c r="F907" s="152"/>
      <c r="G907" s="152"/>
      <c r="H907" s="152"/>
      <c r="I907" s="152"/>
      <c r="J907" s="152"/>
      <c r="K907" s="152"/>
      <c r="L907" s="152"/>
      <c r="M907" s="152"/>
      <c r="N907" s="152"/>
      <c r="O907" s="152"/>
      <c r="P907" s="152"/>
      <c r="Q907" s="152"/>
      <c r="R907" s="152"/>
      <c r="S907" s="66" t="str">
        <f t="shared" si="298"/>
        <v/>
      </c>
      <c r="T907" s="66" t="str">
        <f t="shared" si="299"/>
        <v/>
      </c>
      <c r="U907" s="66" t="str">
        <f t="shared" si="300"/>
        <v/>
      </c>
      <c r="V907" s="66" t="str">
        <f t="shared" si="301"/>
        <v/>
      </c>
      <c r="W907" s="66" t="str">
        <f t="shared" si="302"/>
        <v/>
      </c>
      <c r="X907" s="66" t="str">
        <f t="shared" si="303"/>
        <v/>
      </c>
      <c r="Y907" s="66">
        <f t="shared" si="304"/>
        <v>0</v>
      </c>
      <c r="Z907" s="66">
        <f t="shared" si="305"/>
        <v>0</v>
      </c>
      <c r="AA907" s="66" t="e">
        <f t="shared" si="306"/>
        <v>#VALUE!</v>
      </c>
      <c r="AB907" s="67" t="e">
        <f t="shared" si="307"/>
        <v>#VALUE!</v>
      </c>
      <c r="AC907" s="87" t="e">
        <f t="shared" si="308"/>
        <v>#VALUE!</v>
      </c>
      <c r="AD907" s="87" t="e">
        <f t="shared" si="309"/>
        <v>#VALUE!</v>
      </c>
      <c r="AE907" s="87" t="e">
        <f t="shared" si="310"/>
        <v>#VALUE!</v>
      </c>
      <c r="AF907" s="87" t="e">
        <f t="shared" si="311"/>
        <v>#VALUE!</v>
      </c>
      <c r="AG907" s="67" t="e">
        <f t="shared" si="312"/>
        <v>#VALUE!</v>
      </c>
      <c r="AH907" s="87" t="e">
        <f t="shared" si="313"/>
        <v>#VALUE!</v>
      </c>
      <c r="AI907" s="87" t="e">
        <f t="shared" si="314"/>
        <v>#VALUE!</v>
      </c>
      <c r="AJ907" s="87" t="e">
        <f t="shared" si="315"/>
        <v>#VALUE!</v>
      </c>
      <c r="AK907" s="144" t="e">
        <f t="shared" si="316"/>
        <v>#VALUE!</v>
      </c>
      <c r="AL907" s="144" t="e">
        <f t="shared" si="317"/>
        <v>#VALUE!</v>
      </c>
    </row>
    <row r="908" spans="1:38" s="77" customFormat="1" x14ac:dyDescent="0.2">
      <c r="A908" s="14"/>
      <c r="B908" s="64"/>
      <c r="C908" s="64"/>
      <c r="D908" s="152"/>
      <c r="E908" s="152"/>
      <c r="F908" s="152"/>
      <c r="G908" s="152"/>
      <c r="H908" s="152"/>
      <c r="I908" s="152"/>
      <c r="J908" s="152"/>
      <c r="K908" s="152"/>
      <c r="L908" s="152"/>
      <c r="M908" s="152"/>
      <c r="N908" s="152"/>
      <c r="O908" s="152"/>
      <c r="P908" s="152"/>
      <c r="Q908" s="152"/>
      <c r="R908" s="152"/>
      <c r="S908" s="66" t="str">
        <f t="shared" si="298"/>
        <v/>
      </c>
      <c r="T908" s="66" t="str">
        <f t="shared" si="299"/>
        <v/>
      </c>
      <c r="U908" s="66" t="str">
        <f t="shared" si="300"/>
        <v/>
      </c>
      <c r="V908" s="66" t="str">
        <f t="shared" si="301"/>
        <v/>
      </c>
      <c r="W908" s="66" t="str">
        <f t="shared" si="302"/>
        <v/>
      </c>
      <c r="X908" s="66" t="str">
        <f t="shared" si="303"/>
        <v/>
      </c>
      <c r="Y908" s="66">
        <f t="shared" si="304"/>
        <v>0</v>
      </c>
      <c r="Z908" s="66">
        <f t="shared" si="305"/>
        <v>0</v>
      </c>
      <c r="AA908" s="66" t="e">
        <f t="shared" si="306"/>
        <v>#VALUE!</v>
      </c>
      <c r="AB908" s="67" t="e">
        <f t="shared" si="307"/>
        <v>#VALUE!</v>
      </c>
      <c r="AC908" s="87" t="e">
        <f t="shared" si="308"/>
        <v>#VALUE!</v>
      </c>
      <c r="AD908" s="87" t="e">
        <f t="shared" si="309"/>
        <v>#VALUE!</v>
      </c>
      <c r="AE908" s="87" t="e">
        <f t="shared" si="310"/>
        <v>#VALUE!</v>
      </c>
      <c r="AF908" s="87" t="e">
        <f t="shared" si="311"/>
        <v>#VALUE!</v>
      </c>
      <c r="AG908" s="67" t="e">
        <f t="shared" si="312"/>
        <v>#VALUE!</v>
      </c>
      <c r="AH908" s="87" t="e">
        <f t="shared" si="313"/>
        <v>#VALUE!</v>
      </c>
      <c r="AI908" s="87" t="e">
        <f t="shared" si="314"/>
        <v>#VALUE!</v>
      </c>
      <c r="AJ908" s="87" t="e">
        <f t="shared" si="315"/>
        <v>#VALUE!</v>
      </c>
      <c r="AK908" s="144" t="e">
        <f t="shared" si="316"/>
        <v>#VALUE!</v>
      </c>
      <c r="AL908" s="144" t="e">
        <f t="shared" si="317"/>
        <v>#VALUE!</v>
      </c>
    </row>
    <row r="909" spans="1:38" s="77" customFormat="1" x14ac:dyDescent="0.2">
      <c r="A909" s="14"/>
      <c r="B909" s="64"/>
      <c r="C909" s="64"/>
      <c r="D909" s="152"/>
      <c r="E909" s="152"/>
      <c r="F909" s="152"/>
      <c r="G909" s="152"/>
      <c r="H909" s="152"/>
      <c r="I909" s="152"/>
      <c r="J909" s="152"/>
      <c r="K909" s="152"/>
      <c r="L909" s="152"/>
      <c r="M909" s="152"/>
      <c r="N909" s="152"/>
      <c r="O909" s="152"/>
      <c r="P909" s="152"/>
      <c r="Q909" s="152"/>
      <c r="R909" s="152"/>
      <c r="S909" s="66" t="str">
        <f t="shared" si="298"/>
        <v/>
      </c>
      <c r="T909" s="66" t="str">
        <f t="shared" si="299"/>
        <v/>
      </c>
      <c r="U909" s="66" t="str">
        <f t="shared" si="300"/>
        <v/>
      </c>
      <c r="V909" s="66" t="str">
        <f t="shared" si="301"/>
        <v/>
      </c>
      <c r="W909" s="66" t="str">
        <f t="shared" si="302"/>
        <v/>
      </c>
      <c r="X909" s="66" t="str">
        <f t="shared" si="303"/>
        <v/>
      </c>
      <c r="Y909" s="66">
        <f t="shared" si="304"/>
        <v>0</v>
      </c>
      <c r="Z909" s="66">
        <f t="shared" si="305"/>
        <v>0</v>
      </c>
      <c r="AA909" s="66" t="e">
        <f t="shared" si="306"/>
        <v>#VALUE!</v>
      </c>
      <c r="AB909" s="67" t="e">
        <f t="shared" si="307"/>
        <v>#VALUE!</v>
      </c>
      <c r="AC909" s="87" t="e">
        <f t="shared" si="308"/>
        <v>#VALUE!</v>
      </c>
      <c r="AD909" s="87" t="e">
        <f t="shared" si="309"/>
        <v>#VALUE!</v>
      </c>
      <c r="AE909" s="87" t="e">
        <f t="shared" si="310"/>
        <v>#VALUE!</v>
      </c>
      <c r="AF909" s="87" t="e">
        <f t="shared" si="311"/>
        <v>#VALUE!</v>
      </c>
      <c r="AG909" s="67" t="e">
        <f t="shared" si="312"/>
        <v>#VALUE!</v>
      </c>
      <c r="AH909" s="87" t="e">
        <f t="shared" si="313"/>
        <v>#VALUE!</v>
      </c>
      <c r="AI909" s="87" t="e">
        <f t="shared" si="314"/>
        <v>#VALUE!</v>
      </c>
      <c r="AJ909" s="87" t="e">
        <f t="shared" si="315"/>
        <v>#VALUE!</v>
      </c>
      <c r="AK909" s="144" t="e">
        <f t="shared" si="316"/>
        <v>#VALUE!</v>
      </c>
      <c r="AL909" s="144" t="e">
        <f t="shared" si="317"/>
        <v>#VALUE!</v>
      </c>
    </row>
    <row r="910" spans="1:38" s="77" customFormat="1" x14ac:dyDescent="0.2">
      <c r="A910" s="14"/>
      <c r="B910" s="64"/>
      <c r="C910" s="64"/>
      <c r="D910" s="152"/>
      <c r="E910" s="152"/>
      <c r="F910" s="152"/>
      <c r="G910" s="152"/>
      <c r="H910" s="152"/>
      <c r="I910" s="152"/>
      <c r="J910" s="152"/>
      <c r="K910" s="152"/>
      <c r="L910" s="152"/>
      <c r="M910" s="152"/>
      <c r="N910" s="152"/>
      <c r="O910" s="152"/>
      <c r="P910" s="152"/>
      <c r="Q910" s="152"/>
      <c r="R910" s="152"/>
      <c r="S910" s="66" t="str">
        <f t="shared" si="298"/>
        <v/>
      </c>
      <c r="T910" s="66" t="str">
        <f t="shared" si="299"/>
        <v/>
      </c>
      <c r="U910" s="66" t="str">
        <f t="shared" si="300"/>
        <v/>
      </c>
      <c r="V910" s="66" t="str">
        <f t="shared" si="301"/>
        <v/>
      </c>
      <c r="W910" s="66" t="str">
        <f t="shared" si="302"/>
        <v/>
      </c>
      <c r="X910" s="66" t="str">
        <f t="shared" si="303"/>
        <v/>
      </c>
      <c r="Y910" s="66">
        <f t="shared" si="304"/>
        <v>0</v>
      </c>
      <c r="Z910" s="66">
        <f t="shared" si="305"/>
        <v>0</v>
      </c>
      <c r="AA910" s="66" t="e">
        <f t="shared" si="306"/>
        <v>#VALUE!</v>
      </c>
      <c r="AB910" s="67" t="e">
        <f t="shared" si="307"/>
        <v>#VALUE!</v>
      </c>
      <c r="AC910" s="87" t="e">
        <f t="shared" si="308"/>
        <v>#VALUE!</v>
      </c>
      <c r="AD910" s="87" t="e">
        <f t="shared" si="309"/>
        <v>#VALUE!</v>
      </c>
      <c r="AE910" s="87" t="e">
        <f t="shared" si="310"/>
        <v>#VALUE!</v>
      </c>
      <c r="AF910" s="87" t="e">
        <f t="shared" si="311"/>
        <v>#VALUE!</v>
      </c>
      <c r="AG910" s="67" t="e">
        <f t="shared" si="312"/>
        <v>#VALUE!</v>
      </c>
      <c r="AH910" s="87" t="e">
        <f t="shared" si="313"/>
        <v>#VALUE!</v>
      </c>
      <c r="AI910" s="87" t="e">
        <f t="shared" si="314"/>
        <v>#VALUE!</v>
      </c>
      <c r="AJ910" s="87" t="e">
        <f t="shared" si="315"/>
        <v>#VALUE!</v>
      </c>
      <c r="AK910" s="144" t="e">
        <f t="shared" si="316"/>
        <v>#VALUE!</v>
      </c>
      <c r="AL910" s="144" t="e">
        <f t="shared" si="317"/>
        <v>#VALUE!</v>
      </c>
    </row>
    <row r="911" spans="1:38" s="77" customFormat="1" x14ac:dyDescent="0.2">
      <c r="A911" s="14"/>
      <c r="B911" s="64"/>
      <c r="C911" s="64"/>
      <c r="D911" s="152"/>
      <c r="E911" s="152"/>
      <c r="F911" s="152"/>
      <c r="G911" s="152"/>
      <c r="H911" s="152"/>
      <c r="I911" s="152"/>
      <c r="J911" s="152"/>
      <c r="K911" s="152"/>
      <c r="L911" s="152"/>
      <c r="M911" s="152"/>
      <c r="N911" s="152"/>
      <c r="O911" s="152"/>
      <c r="P911" s="152"/>
      <c r="Q911" s="152"/>
      <c r="R911" s="152"/>
      <c r="S911" s="66" t="str">
        <f t="shared" si="298"/>
        <v/>
      </c>
      <c r="T911" s="66" t="str">
        <f t="shared" si="299"/>
        <v/>
      </c>
      <c r="U911" s="66" t="str">
        <f t="shared" si="300"/>
        <v/>
      </c>
      <c r="V911" s="66" t="str">
        <f t="shared" si="301"/>
        <v/>
      </c>
      <c r="W911" s="66" t="str">
        <f t="shared" si="302"/>
        <v/>
      </c>
      <c r="X911" s="66" t="str">
        <f t="shared" si="303"/>
        <v/>
      </c>
      <c r="Y911" s="66">
        <f t="shared" si="304"/>
        <v>0</v>
      </c>
      <c r="Z911" s="66">
        <f t="shared" si="305"/>
        <v>0</v>
      </c>
      <c r="AA911" s="66" t="e">
        <f t="shared" si="306"/>
        <v>#VALUE!</v>
      </c>
      <c r="AB911" s="67" t="e">
        <f t="shared" si="307"/>
        <v>#VALUE!</v>
      </c>
      <c r="AC911" s="87" t="e">
        <f t="shared" si="308"/>
        <v>#VALUE!</v>
      </c>
      <c r="AD911" s="87" t="e">
        <f t="shared" si="309"/>
        <v>#VALUE!</v>
      </c>
      <c r="AE911" s="87" t="e">
        <f t="shared" si="310"/>
        <v>#VALUE!</v>
      </c>
      <c r="AF911" s="87" t="e">
        <f t="shared" si="311"/>
        <v>#VALUE!</v>
      </c>
      <c r="AG911" s="67" t="e">
        <f t="shared" si="312"/>
        <v>#VALUE!</v>
      </c>
      <c r="AH911" s="87" t="e">
        <f t="shared" si="313"/>
        <v>#VALUE!</v>
      </c>
      <c r="AI911" s="87" t="e">
        <f t="shared" si="314"/>
        <v>#VALUE!</v>
      </c>
      <c r="AJ911" s="87" t="e">
        <f t="shared" si="315"/>
        <v>#VALUE!</v>
      </c>
      <c r="AK911" s="144" t="e">
        <f t="shared" si="316"/>
        <v>#VALUE!</v>
      </c>
      <c r="AL911" s="144" t="e">
        <f t="shared" si="317"/>
        <v>#VALUE!</v>
      </c>
    </row>
    <row r="912" spans="1:38" s="77" customFormat="1" x14ac:dyDescent="0.2">
      <c r="A912" s="14"/>
      <c r="B912" s="64"/>
      <c r="C912" s="64"/>
      <c r="D912" s="152"/>
      <c r="E912" s="152"/>
      <c r="F912" s="152"/>
      <c r="G912" s="152"/>
      <c r="H912" s="152"/>
      <c r="I912" s="152"/>
      <c r="J912" s="152"/>
      <c r="K912" s="152"/>
      <c r="L912" s="152"/>
      <c r="M912" s="152"/>
      <c r="N912" s="152"/>
      <c r="O912" s="152"/>
      <c r="P912" s="152"/>
      <c r="Q912" s="152"/>
      <c r="R912" s="152"/>
      <c r="S912" s="66" t="str">
        <f t="shared" si="298"/>
        <v/>
      </c>
      <c r="T912" s="66" t="str">
        <f t="shared" si="299"/>
        <v/>
      </c>
      <c r="U912" s="66" t="str">
        <f t="shared" si="300"/>
        <v/>
      </c>
      <c r="V912" s="66" t="str">
        <f t="shared" si="301"/>
        <v/>
      </c>
      <c r="W912" s="66" t="str">
        <f t="shared" si="302"/>
        <v/>
      </c>
      <c r="X912" s="66" t="str">
        <f t="shared" si="303"/>
        <v/>
      </c>
      <c r="Y912" s="66">
        <f t="shared" si="304"/>
        <v>0</v>
      </c>
      <c r="Z912" s="66">
        <f t="shared" si="305"/>
        <v>0</v>
      </c>
      <c r="AA912" s="66" t="e">
        <f t="shared" si="306"/>
        <v>#VALUE!</v>
      </c>
      <c r="AB912" s="67" t="e">
        <f t="shared" si="307"/>
        <v>#VALUE!</v>
      </c>
      <c r="AC912" s="87" t="e">
        <f t="shared" si="308"/>
        <v>#VALUE!</v>
      </c>
      <c r="AD912" s="87" t="e">
        <f t="shared" si="309"/>
        <v>#VALUE!</v>
      </c>
      <c r="AE912" s="87" t="e">
        <f t="shared" si="310"/>
        <v>#VALUE!</v>
      </c>
      <c r="AF912" s="87" t="e">
        <f t="shared" si="311"/>
        <v>#VALUE!</v>
      </c>
      <c r="AG912" s="67" t="e">
        <f t="shared" si="312"/>
        <v>#VALUE!</v>
      </c>
      <c r="AH912" s="87" t="e">
        <f t="shared" si="313"/>
        <v>#VALUE!</v>
      </c>
      <c r="AI912" s="87" t="e">
        <f t="shared" si="314"/>
        <v>#VALUE!</v>
      </c>
      <c r="AJ912" s="87" t="e">
        <f t="shared" si="315"/>
        <v>#VALUE!</v>
      </c>
      <c r="AK912" s="144" t="e">
        <f t="shared" si="316"/>
        <v>#VALUE!</v>
      </c>
      <c r="AL912" s="144" t="e">
        <f t="shared" si="317"/>
        <v>#VALUE!</v>
      </c>
    </row>
    <row r="913" spans="1:38" s="77" customFormat="1" x14ac:dyDescent="0.2">
      <c r="A913" s="14"/>
      <c r="B913" s="64"/>
      <c r="C913" s="64"/>
      <c r="D913" s="152"/>
      <c r="E913" s="152"/>
      <c r="F913" s="152"/>
      <c r="G913" s="152"/>
      <c r="H913" s="152"/>
      <c r="I913" s="152"/>
      <c r="J913" s="152"/>
      <c r="K913" s="152"/>
      <c r="L913" s="152"/>
      <c r="M913" s="152"/>
      <c r="N913" s="152"/>
      <c r="O913" s="152"/>
      <c r="P913" s="152"/>
      <c r="Q913" s="152"/>
      <c r="R913" s="152"/>
      <c r="S913" s="66" t="str">
        <f t="shared" si="298"/>
        <v/>
      </c>
      <c r="T913" s="66" t="str">
        <f t="shared" si="299"/>
        <v/>
      </c>
      <c r="U913" s="66" t="str">
        <f t="shared" si="300"/>
        <v/>
      </c>
      <c r="V913" s="66" t="str">
        <f t="shared" si="301"/>
        <v/>
      </c>
      <c r="W913" s="66" t="str">
        <f t="shared" si="302"/>
        <v/>
      </c>
      <c r="X913" s="66" t="str">
        <f t="shared" si="303"/>
        <v/>
      </c>
      <c r="Y913" s="66">
        <f t="shared" si="304"/>
        <v>0</v>
      </c>
      <c r="Z913" s="66">
        <f t="shared" si="305"/>
        <v>0</v>
      </c>
      <c r="AA913" s="66" t="e">
        <f t="shared" si="306"/>
        <v>#VALUE!</v>
      </c>
      <c r="AB913" s="67" t="e">
        <f t="shared" si="307"/>
        <v>#VALUE!</v>
      </c>
      <c r="AC913" s="87" t="e">
        <f t="shared" si="308"/>
        <v>#VALUE!</v>
      </c>
      <c r="AD913" s="87" t="e">
        <f t="shared" si="309"/>
        <v>#VALUE!</v>
      </c>
      <c r="AE913" s="87" t="e">
        <f t="shared" si="310"/>
        <v>#VALUE!</v>
      </c>
      <c r="AF913" s="87" t="e">
        <f t="shared" si="311"/>
        <v>#VALUE!</v>
      </c>
      <c r="AG913" s="67" t="e">
        <f t="shared" si="312"/>
        <v>#VALUE!</v>
      </c>
      <c r="AH913" s="87" t="e">
        <f t="shared" si="313"/>
        <v>#VALUE!</v>
      </c>
      <c r="AI913" s="87" t="e">
        <f t="shared" si="314"/>
        <v>#VALUE!</v>
      </c>
      <c r="AJ913" s="87" t="e">
        <f t="shared" si="315"/>
        <v>#VALUE!</v>
      </c>
      <c r="AK913" s="144" t="e">
        <f t="shared" si="316"/>
        <v>#VALUE!</v>
      </c>
      <c r="AL913" s="144" t="e">
        <f t="shared" si="317"/>
        <v>#VALUE!</v>
      </c>
    </row>
    <row r="914" spans="1:38" s="77" customFormat="1" x14ac:dyDescent="0.2">
      <c r="A914" s="14"/>
      <c r="B914" s="64"/>
      <c r="C914" s="64"/>
      <c r="D914" s="152"/>
      <c r="E914" s="152"/>
      <c r="F914" s="152"/>
      <c r="G914" s="152"/>
      <c r="H914" s="152"/>
      <c r="I914" s="152"/>
      <c r="J914" s="152"/>
      <c r="K914" s="152"/>
      <c r="L914" s="152"/>
      <c r="M914" s="152"/>
      <c r="N914" s="152"/>
      <c r="O914" s="152"/>
      <c r="P914" s="152"/>
      <c r="Q914" s="152"/>
      <c r="R914" s="152"/>
      <c r="S914" s="66" t="str">
        <f t="shared" si="298"/>
        <v/>
      </c>
      <c r="T914" s="66" t="str">
        <f t="shared" si="299"/>
        <v/>
      </c>
      <c r="U914" s="66" t="str">
        <f t="shared" si="300"/>
        <v/>
      </c>
      <c r="V914" s="66" t="str">
        <f t="shared" si="301"/>
        <v/>
      </c>
      <c r="W914" s="66" t="str">
        <f t="shared" si="302"/>
        <v/>
      </c>
      <c r="X914" s="66" t="str">
        <f t="shared" si="303"/>
        <v/>
      </c>
      <c r="Y914" s="66">
        <f t="shared" si="304"/>
        <v>0</v>
      </c>
      <c r="Z914" s="66">
        <f t="shared" si="305"/>
        <v>0</v>
      </c>
      <c r="AA914" s="66" t="e">
        <f t="shared" si="306"/>
        <v>#VALUE!</v>
      </c>
      <c r="AB914" s="67" t="e">
        <f t="shared" si="307"/>
        <v>#VALUE!</v>
      </c>
      <c r="AC914" s="87" t="e">
        <f t="shared" si="308"/>
        <v>#VALUE!</v>
      </c>
      <c r="AD914" s="87" t="e">
        <f t="shared" si="309"/>
        <v>#VALUE!</v>
      </c>
      <c r="AE914" s="87" t="e">
        <f t="shared" si="310"/>
        <v>#VALUE!</v>
      </c>
      <c r="AF914" s="87" t="e">
        <f t="shared" si="311"/>
        <v>#VALUE!</v>
      </c>
      <c r="AG914" s="67" t="e">
        <f t="shared" si="312"/>
        <v>#VALUE!</v>
      </c>
      <c r="AH914" s="87" t="e">
        <f t="shared" si="313"/>
        <v>#VALUE!</v>
      </c>
      <c r="AI914" s="87" t="e">
        <f t="shared" si="314"/>
        <v>#VALUE!</v>
      </c>
      <c r="AJ914" s="87" t="e">
        <f t="shared" si="315"/>
        <v>#VALUE!</v>
      </c>
      <c r="AK914" s="144" t="e">
        <f t="shared" si="316"/>
        <v>#VALUE!</v>
      </c>
      <c r="AL914" s="144" t="e">
        <f t="shared" si="317"/>
        <v>#VALUE!</v>
      </c>
    </row>
    <row r="915" spans="1:38" s="77" customFormat="1" x14ac:dyDescent="0.2">
      <c r="A915" s="14"/>
      <c r="B915" s="64"/>
      <c r="C915" s="64"/>
      <c r="D915" s="152"/>
      <c r="E915" s="152"/>
      <c r="F915" s="152"/>
      <c r="G915" s="152"/>
      <c r="H915" s="152"/>
      <c r="I915" s="152"/>
      <c r="J915" s="152"/>
      <c r="K915" s="152"/>
      <c r="L915" s="152"/>
      <c r="M915" s="152"/>
      <c r="N915" s="152"/>
      <c r="O915" s="152"/>
      <c r="P915" s="152"/>
      <c r="Q915" s="152"/>
      <c r="R915" s="152"/>
      <c r="S915" s="66" t="str">
        <f t="shared" si="298"/>
        <v/>
      </c>
      <c r="T915" s="66" t="str">
        <f t="shared" si="299"/>
        <v/>
      </c>
      <c r="U915" s="66" t="str">
        <f t="shared" si="300"/>
        <v/>
      </c>
      <c r="V915" s="66" t="str">
        <f t="shared" si="301"/>
        <v/>
      </c>
      <c r="W915" s="66" t="str">
        <f t="shared" si="302"/>
        <v/>
      </c>
      <c r="X915" s="66" t="str">
        <f t="shared" si="303"/>
        <v/>
      </c>
      <c r="Y915" s="66">
        <f t="shared" si="304"/>
        <v>0</v>
      </c>
      <c r="Z915" s="66">
        <f t="shared" si="305"/>
        <v>0</v>
      </c>
      <c r="AA915" s="66" t="e">
        <f t="shared" si="306"/>
        <v>#VALUE!</v>
      </c>
      <c r="AB915" s="67" t="e">
        <f t="shared" si="307"/>
        <v>#VALUE!</v>
      </c>
      <c r="AC915" s="87" t="e">
        <f t="shared" si="308"/>
        <v>#VALUE!</v>
      </c>
      <c r="AD915" s="87" t="e">
        <f t="shared" si="309"/>
        <v>#VALUE!</v>
      </c>
      <c r="AE915" s="87" t="e">
        <f t="shared" si="310"/>
        <v>#VALUE!</v>
      </c>
      <c r="AF915" s="87" t="e">
        <f t="shared" si="311"/>
        <v>#VALUE!</v>
      </c>
      <c r="AG915" s="67" t="e">
        <f t="shared" si="312"/>
        <v>#VALUE!</v>
      </c>
      <c r="AH915" s="87" t="e">
        <f t="shared" si="313"/>
        <v>#VALUE!</v>
      </c>
      <c r="AI915" s="87" t="e">
        <f t="shared" si="314"/>
        <v>#VALUE!</v>
      </c>
      <c r="AJ915" s="87" t="e">
        <f t="shared" si="315"/>
        <v>#VALUE!</v>
      </c>
      <c r="AK915" s="144" t="e">
        <f t="shared" si="316"/>
        <v>#VALUE!</v>
      </c>
      <c r="AL915" s="144" t="e">
        <f t="shared" si="317"/>
        <v>#VALUE!</v>
      </c>
    </row>
    <row r="916" spans="1:38" s="77" customFormat="1" x14ac:dyDescent="0.2">
      <c r="A916" s="14"/>
      <c r="B916" s="64"/>
      <c r="C916" s="64"/>
      <c r="D916" s="152"/>
      <c r="E916" s="152"/>
      <c r="F916" s="152"/>
      <c r="G916" s="152"/>
      <c r="H916" s="152"/>
      <c r="I916" s="152"/>
      <c r="J916" s="152"/>
      <c r="K916" s="152"/>
      <c r="L916" s="152"/>
      <c r="M916" s="152"/>
      <c r="N916" s="152"/>
      <c r="O916" s="152"/>
      <c r="P916" s="152"/>
      <c r="Q916" s="152"/>
      <c r="R916" s="152"/>
      <c r="S916" s="66" t="str">
        <f t="shared" si="298"/>
        <v/>
      </c>
      <c r="T916" s="66" t="str">
        <f t="shared" si="299"/>
        <v/>
      </c>
      <c r="U916" s="66" t="str">
        <f t="shared" si="300"/>
        <v/>
      </c>
      <c r="V916" s="66" t="str">
        <f t="shared" si="301"/>
        <v/>
      </c>
      <c r="W916" s="66" t="str">
        <f t="shared" si="302"/>
        <v/>
      </c>
      <c r="X916" s="66" t="str">
        <f t="shared" si="303"/>
        <v/>
      </c>
      <c r="Y916" s="66">
        <f t="shared" si="304"/>
        <v>0</v>
      </c>
      <c r="Z916" s="66">
        <f t="shared" si="305"/>
        <v>0</v>
      </c>
      <c r="AA916" s="66" t="e">
        <f t="shared" si="306"/>
        <v>#VALUE!</v>
      </c>
      <c r="AB916" s="67" t="e">
        <f t="shared" si="307"/>
        <v>#VALUE!</v>
      </c>
      <c r="AC916" s="87" t="e">
        <f t="shared" si="308"/>
        <v>#VALUE!</v>
      </c>
      <c r="AD916" s="87" t="e">
        <f t="shared" si="309"/>
        <v>#VALUE!</v>
      </c>
      <c r="AE916" s="87" t="e">
        <f t="shared" si="310"/>
        <v>#VALUE!</v>
      </c>
      <c r="AF916" s="87" t="e">
        <f t="shared" si="311"/>
        <v>#VALUE!</v>
      </c>
      <c r="AG916" s="67" t="e">
        <f t="shared" si="312"/>
        <v>#VALUE!</v>
      </c>
      <c r="AH916" s="87" t="e">
        <f t="shared" si="313"/>
        <v>#VALUE!</v>
      </c>
      <c r="AI916" s="87" t="e">
        <f t="shared" si="314"/>
        <v>#VALUE!</v>
      </c>
      <c r="AJ916" s="87" t="e">
        <f t="shared" si="315"/>
        <v>#VALUE!</v>
      </c>
      <c r="AK916" s="144" t="e">
        <f t="shared" si="316"/>
        <v>#VALUE!</v>
      </c>
      <c r="AL916" s="144" t="e">
        <f t="shared" si="317"/>
        <v>#VALUE!</v>
      </c>
    </row>
    <row r="917" spans="1:38" s="77" customFormat="1" x14ac:dyDescent="0.2">
      <c r="A917" s="14"/>
      <c r="B917" s="64"/>
      <c r="C917" s="64"/>
      <c r="D917" s="152"/>
      <c r="E917" s="152"/>
      <c r="F917" s="152"/>
      <c r="G917" s="152"/>
      <c r="H917" s="152"/>
      <c r="I917" s="152"/>
      <c r="J917" s="152"/>
      <c r="K917" s="152"/>
      <c r="L917" s="152"/>
      <c r="M917" s="152"/>
      <c r="N917" s="152"/>
      <c r="O917" s="152"/>
      <c r="P917" s="152"/>
      <c r="Q917" s="152"/>
      <c r="R917" s="152"/>
      <c r="S917" s="66" t="str">
        <f t="shared" si="298"/>
        <v/>
      </c>
      <c r="T917" s="66" t="str">
        <f t="shared" si="299"/>
        <v/>
      </c>
      <c r="U917" s="66" t="str">
        <f t="shared" si="300"/>
        <v/>
      </c>
      <c r="V917" s="66" t="str">
        <f t="shared" si="301"/>
        <v/>
      </c>
      <c r="W917" s="66" t="str">
        <f t="shared" si="302"/>
        <v/>
      </c>
      <c r="X917" s="66" t="str">
        <f t="shared" si="303"/>
        <v/>
      </c>
      <c r="Y917" s="66">
        <f t="shared" si="304"/>
        <v>0</v>
      </c>
      <c r="Z917" s="66">
        <f t="shared" si="305"/>
        <v>0</v>
      </c>
      <c r="AA917" s="66" t="e">
        <f t="shared" si="306"/>
        <v>#VALUE!</v>
      </c>
      <c r="AB917" s="67" t="e">
        <f t="shared" si="307"/>
        <v>#VALUE!</v>
      </c>
      <c r="AC917" s="87" t="e">
        <f t="shared" si="308"/>
        <v>#VALUE!</v>
      </c>
      <c r="AD917" s="87" t="e">
        <f t="shared" si="309"/>
        <v>#VALUE!</v>
      </c>
      <c r="AE917" s="87" t="e">
        <f t="shared" si="310"/>
        <v>#VALUE!</v>
      </c>
      <c r="AF917" s="87" t="e">
        <f t="shared" si="311"/>
        <v>#VALUE!</v>
      </c>
      <c r="AG917" s="67" t="e">
        <f t="shared" si="312"/>
        <v>#VALUE!</v>
      </c>
      <c r="AH917" s="87" t="e">
        <f t="shared" si="313"/>
        <v>#VALUE!</v>
      </c>
      <c r="AI917" s="87" t="e">
        <f t="shared" si="314"/>
        <v>#VALUE!</v>
      </c>
      <c r="AJ917" s="87" t="e">
        <f t="shared" si="315"/>
        <v>#VALUE!</v>
      </c>
      <c r="AK917" s="144" t="e">
        <f t="shared" si="316"/>
        <v>#VALUE!</v>
      </c>
      <c r="AL917" s="144" t="e">
        <f t="shared" si="317"/>
        <v>#VALUE!</v>
      </c>
    </row>
    <row r="918" spans="1:38" s="77" customFormat="1" x14ac:dyDescent="0.2">
      <c r="A918" s="14"/>
      <c r="B918" s="64"/>
      <c r="C918" s="64"/>
      <c r="D918" s="152"/>
      <c r="E918" s="152"/>
      <c r="F918" s="152"/>
      <c r="G918" s="152"/>
      <c r="H918" s="152"/>
      <c r="I918" s="152"/>
      <c r="J918" s="152"/>
      <c r="K918" s="152"/>
      <c r="L918" s="152"/>
      <c r="M918" s="152"/>
      <c r="N918" s="152"/>
      <c r="O918" s="152"/>
      <c r="P918" s="152"/>
      <c r="Q918" s="152"/>
      <c r="R918" s="152"/>
      <c r="S918" s="66" t="str">
        <f t="shared" si="298"/>
        <v/>
      </c>
      <c r="T918" s="66" t="str">
        <f t="shared" si="299"/>
        <v/>
      </c>
      <c r="U918" s="66" t="str">
        <f t="shared" si="300"/>
        <v/>
      </c>
      <c r="V918" s="66" t="str">
        <f t="shared" si="301"/>
        <v/>
      </c>
      <c r="W918" s="66" t="str">
        <f t="shared" si="302"/>
        <v/>
      </c>
      <c r="X918" s="66" t="str">
        <f t="shared" si="303"/>
        <v/>
      </c>
      <c r="Y918" s="66">
        <f t="shared" si="304"/>
        <v>0</v>
      </c>
      <c r="Z918" s="66">
        <f t="shared" si="305"/>
        <v>0</v>
      </c>
      <c r="AA918" s="66" t="e">
        <f t="shared" si="306"/>
        <v>#VALUE!</v>
      </c>
      <c r="AB918" s="67" t="e">
        <f t="shared" si="307"/>
        <v>#VALUE!</v>
      </c>
      <c r="AC918" s="87" t="e">
        <f t="shared" si="308"/>
        <v>#VALUE!</v>
      </c>
      <c r="AD918" s="87" t="e">
        <f t="shared" si="309"/>
        <v>#VALUE!</v>
      </c>
      <c r="AE918" s="87" t="e">
        <f t="shared" si="310"/>
        <v>#VALUE!</v>
      </c>
      <c r="AF918" s="87" t="e">
        <f t="shared" si="311"/>
        <v>#VALUE!</v>
      </c>
      <c r="AG918" s="67" t="e">
        <f t="shared" si="312"/>
        <v>#VALUE!</v>
      </c>
      <c r="AH918" s="87" t="e">
        <f t="shared" si="313"/>
        <v>#VALUE!</v>
      </c>
      <c r="AI918" s="87" t="e">
        <f t="shared" si="314"/>
        <v>#VALUE!</v>
      </c>
      <c r="AJ918" s="87" t="e">
        <f t="shared" si="315"/>
        <v>#VALUE!</v>
      </c>
      <c r="AK918" s="144" t="e">
        <f t="shared" si="316"/>
        <v>#VALUE!</v>
      </c>
      <c r="AL918" s="144" t="e">
        <f t="shared" si="317"/>
        <v>#VALUE!</v>
      </c>
    </row>
    <row r="919" spans="1:38" s="77" customFormat="1" x14ac:dyDescent="0.2">
      <c r="A919" s="14"/>
      <c r="B919" s="64"/>
      <c r="C919" s="64"/>
      <c r="D919" s="152"/>
      <c r="E919" s="152"/>
      <c r="F919" s="152"/>
      <c r="G919" s="152"/>
      <c r="H919" s="152"/>
      <c r="I919" s="152"/>
      <c r="J919" s="152"/>
      <c r="K919" s="152"/>
      <c r="L919" s="152"/>
      <c r="M919" s="152"/>
      <c r="N919" s="152"/>
      <c r="O919" s="152"/>
      <c r="P919" s="152"/>
      <c r="Q919" s="152"/>
      <c r="R919" s="152"/>
      <c r="S919" s="66" t="str">
        <f t="shared" si="298"/>
        <v/>
      </c>
      <c r="T919" s="66" t="str">
        <f t="shared" si="299"/>
        <v/>
      </c>
      <c r="U919" s="66" t="str">
        <f t="shared" si="300"/>
        <v/>
      </c>
      <c r="V919" s="66" t="str">
        <f t="shared" si="301"/>
        <v/>
      </c>
      <c r="W919" s="66" t="str">
        <f t="shared" si="302"/>
        <v/>
      </c>
      <c r="X919" s="66" t="str">
        <f t="shared" si="303"/>
        <v/>
      </c>
      <c r="Y919" s="66">
        <f t="shared" si="304"/>
        <v>0</v>
      </c>
      <c r="Z919" s="66">
        <f t="shared" si="305"/>
        <v>0</v>
      </c>
      <c r="AA919" s="66" t="e">
        <f t="shared" si="306"/>
        <v>#VALUE!</v>
      </c>
      <c r="AB919" s="67" t="e">
        <f t="shared" si="307"/>
        <v>#VALUE!</v>
      </c>
      <c r="AC919" s="87" t="e">
        <f t="shared" si="308"/>
        <v>#VALUE!</v>
      </c>
      <c r="AD919" s="87" t="e">
        <f t="shared" si="309"/>
        <v>#VALUE!</v>
      </c>
      <c r="AE919" s="87" t="e">
        <f t="shared" si="310"/>
        <v>#VALUE!</v>
      </c>
      <c r="AF919" s="87" t="e">
        <f t="shared" si="311"/>
        <v>#VALUE!</v>
      </c>
      <c r="AG919" s="67" t="e">
        <f t="shared" si="312"/>
        <v>#VALUE!</v>
      </c>
      <c r="AH919" s="87" t="e">
        <f t="shared" si="313"/>
        <v>#VALUE!</v>
      </c>
      <c r="AI919" s="87" t="e">
        <f t="shared" si="314"/>
        <v>#VALUE!</v>
      </c>
      <c r="AJ919" s="87" t="e">
        <f t="shared" si="315"/>
        <v>#VALUE!</v>
      </c>
      <c r="AK919" s="144" t="e">
        <f t="shared" si="316"/>
        <v>#VALUE!</v>
      </c>
      <c r="AL919" s="144" t="e">
        <f t="shared" si="317"/>
        <v>#VALUE!</v>
      </c>
    </row>
    <row r="920" spans="1:38" s="77" customFormat="1" x14ac:dyDescent="0.2">
      <c r="A920" s="14"/>
      <c r="B920" s="64"/>
      <c r="C920" s="64"/>
      <c r="D920" s="152"/>
      <c r="E920" s="152"/>
      <c r="F920" s="152"/>
      <c r="G920" s="152"/>
      <c r="H920" s="152"/>
      <c r="I920" s="152"/>
      <c r="J920" s="152"/>
      <c r="K920" s="152"/>
      <c r="L920" s="152"/>
      <c r="M920" s="152"/>
      <c r="N920" s="152"/>
      <c r="O920" s="152"/>
      <c r="P920" s="152"/>
      <c r="Q920" s="152"/>
      <c r="R920" s="152"/>
      <c r="S920" s="66" t="str">
        <f t="shared" si="298"/>
        <v/>
      </c>
      <c r="T920" s="66" t="str">
        <f t="shared" si="299"/>
        <v/>
      </c>
      <c r="U920" s="66" t="str">
        <f t="shared" si="300"/>
        <v/>
      </c>
      <c r="V920" s="66" t="str">
        <f t="shared" si="301"/>
        <v/>
      </c>
      <c r="W920" s="66" t="str">
        <f t="shared" si="302"/>
        <v/>
      </c>
      <c r="X920" s="66" t="str">
        <f t="shared" si="303"/>
        <v/>
      </c>
      <c r="Y920" s="66">
        <f t="shared" si="304"/>
        <v>0</v>
      </c>
      <c r="Z920" s="66">
        <f t="shared" si="305"/>
        <v>0</v>
      </c>
      <c r="AA920" s="66" t="e">
        <f t="shared" si="306"/>
        <v>#VALUE!</v>
      </c>
      <c r="AB920" s="67" t="e">
        <f t="shared" si="307"/>
        <v>#VALUE!</v>
      </c>
      <c r="AC920" s="87" t="e">
        <f t="shared" si="308"/>
        <v>#VALUE!</v>
      </c>
      <c r="AD920" s="87" t="e">
        <f t="shared" si="309"/>
        <v>#VALUE!</v>
      </c>
      <c r="AE920" s="87" t="e">
        <f t="shared" si="310"/>
        <v>#VALUE!</v>
      </c>
      <c r="AF920" s="87" t="e">
        <f t="shared" si="311"/>
        <v>#VALUE!</v>
      </c>
      <c r="AG920" s="67" t="e">
        <f t="shared" si="312"/>
        <v>#VALUE!</v>
      </c>
      <c r="AH920" s="87" t="e">
        <f t="shared" si="313"/>
        <v>#VALUE!</v>
      </c>
      <c r="AI920" s="87" t="e">
        <f t="shared" si="314"/>
        <v>#VALUE!</v>
      </c>
      <c r="AJ920" s="87" t="e">
        <f t="shared" si="315"/>
        <v>#VALUE!</v>
      </c>
      <c r="AK920" s="144" t="e">
        <f t="shared" si="316"/>
        <v>#VALUE!</v>
      </c>
      <c r="AL920" s="144" t="e">
        <f t="shared" si="317"/>
        <v>#VALUE!</v>
      </c>
    </row>
    <row r="921" spans="1:38" s="77" customFormat="1" x14ac:dyDescent="0.2">
      <c r="A921" s="14"/>
      <c r="B921" s="64"/>
      <c r="C921" s="64"/>
      <c r="D921" s="152"/>
      <c r="E921" s="152"/>
      <c r="F921" s="152"/>
      <c r="G921" s="152"/>
      <c r="H921" s="152"/>
      <c r="I921" s="152"/>
      <c r="J921" s="152"/>
      <c r="K921" s="152"/>
      <c r="L921" s="152"/>
      <c r="M921" s="152"/>
      <c r="N921" s="152"/>
      <c r="O921" s="152"/>
      <c r="P921" s="152"/>
      <c r="Q921" s="152"/>
      <c r="R921" s="152"/>
      <c r="S921" s="66" t="str">
        <f t="shared" si="298"/>
        <v/>
      </c>
      <c r="T921" s="66" t="str">
        <f t="shared" si="299"/>
        <v/>
      </c>
      <c r="U921" s="66" t="str">
        <f t="shared" si="300"/>
        <v/>
      </c>
      <c r="V921" s="66" t="str">
        <f t="shared" si="301"/>
        <v/>
      </c>
      <c r="W921" s="66" t="str">
        <f t="shared" si="302"/>
        <v/>
      </c>
      <c r="X921" s="66" t="str">
        <f t="shared" si="303"/>
        <v/>
      </c>
      <c r="Y921" s="66">
        <f t="shared" si="304"/>
        <v>0</v>
      </c>
      <c r="Z921" s="66">
        <f t="shared" si="305"/>
        <v>0</v>
      </c>
      <c r="AA921" s="66" t="e">
        <f t="shared" si="306"/>
        <v>#VALUE!</v>
      </c>
      <c r="AB921" s="67" t="e">
        <f t="shared" si="307"/>
        <v>#VALUE!</v>
      </c>
      <c r="AC921" s="87" t="e">
        <f t="shared" si="308"/>
        <v>#VALUE!</v>
      </c>
      <c r="AD921" s="87" t="e">
        <f t="shared" si="309"/>
        <v>#VALUE!</v>
      </c>
      <c r="AE921" s="87" t="e">
        <f t="shared" si="310"/>
        <v>#VALUE!</v>
      </c>
      <c r="AF921" s="87" t="e">
        <f t="shared" si="311"/>
        <v>#VALUE!</v>
      </c>
      <c r="AG921" s="67" t="e">
        <f t="shared" si="312"/>
        <v>#VALUE!</v>
      </c>
      <c r="AH921" s="87" t="e">
        <f t="shared" si="313"/>
        <v>#VALUE!</v>
      </c>
      <c r="AI921" s="87" t="e">
        <f t="shared" si="314"/>
        <v>#VALUE!</v>
      </c>
      <c r="AJ921" s="87" t="e">
        <f t="shared" si="315"/>
        <v>#VALUE!</v>
      </c>
      <c r="AK921" s="144" t="e">
        <f t="shared" si="316"/>
        <v>#VALUE!</v>
      </c>
      <c r="AL921" s="144" t="e">
        <f t="shared" si="317"/>
        <v>#VALUE!</v>
      </c>
    </row>
    <row r="922" spans="1:38" s="77" customFormat="1" x14ac:dyDescent="0.2">
      <c r="A922" s="14"/>
      <c r="B922" s="64"/>
      <c r="C922" s="64"/>
      <c r="D922" s="152"/>
      <c r="E922" s="152"/>
      <c r="F922" s="152"/>
      <c r="G922" s="152"/>
      <c r="H922" s="152"/>
      <c r="I922" s="152"/>
      <c r="J922" s="152"/>
      <c r="K922" s="152"/>
      <c r="L922" s="152"/>
      <c r="M922" s="152"/>
      <c r="N922" s="152"/>
      <c r="O922" s="152"/>
      <c r="P922" s="152"/>
      <c r="Q922" s="152"/>
      <c r="R922" s="152"/>
      <c r="S922" s="66" t="str">
        <f t="shared" si="298"/>
        <v/>
      </c>
      <c r="T922" s="66" t="str">
        <f t="shared" si="299"/>
        <v/>
      </c>
      <c r="U922" s="66" t="str">
        <f t="shared" si="300"/>
        <v/>
      </c>
      <c r="V922" s="66" t="str">
        <f t="shared" si="301"/>
        <v/>
      </c>
      <c r="W922" s="66" t="str">
        <f t="shared" si="302"/>
        <v/>
      </c>
      <c r="X922" s="66" t="str">
        <f t="shared" si="303"/>
        <v/>
      </c>
      <c r="Y922" s="66">
        <f t="shared" si="304"/>
        <v>0</v>
      </c>
      <c r="Z922" s="66">
        <f t="shared" si="305"/>
        <v>0</v>
      </c>
      <c r="AA922" s="66" t="e">
        <f t="shared" si="306"/>
        <v>#VALUE!</v>
      </c>
      <c r="AB922" s="67" t="e">
        <f t="shared" si="307"/>
        <v>#VALUE!</v>
      </c>
      <c r="AC922" s="87" t="e">
        <f t="shared" si="308"/>
        <v>#VALUE!</v>
      </c>
      <c r="AD922" s="87" t="e">
        <f t="shared" si="309"/>
        <v>#VALUE!</v>
      </c>
      <c r="AE922" s="87" t="e">
        <f t="shared" si="310"/>
        <v>#VALUE!</v>
      </c>
      <c r="AF922" s="87" t="e">
        <f t="shared" si="311"/>
        <v>#VALUE!</v>
      </c>
      <c r="AG922" s="67" t="e">
        <f t="shared" si="312"/>
        <v>#VALUE!</v>
      </c>
      <c r="AH922" s="87" t="e">
        <f t="shared" si="313"/>
        <v>#VALUE!</v>
      </c>
      <c r="AI922" s="87" t="e">
        <f t="shared" si="314"/>
        <v>#VALUE!</v>
      </c>
      <c r="AJ922" s="87" t="e">
        <f t="shared" si="315"/>
        <v>#VALUE!</v>
      </c>
      <c r="AK922" s="144" t="e">
        <f t="shared" si="316"/>
        <v>#VALUE!</v>
      </c>
      <c r="AL922" s="144" t="e">
        <f t="shared" si="317"/>
        <v>#VALUE!</v>
      </c>
    </row>
    <row r="923" spans="1:38" s="77" customFormat="1" x14ac:dyDescent="0.2">
      <c r="A923" s="14"/>
      <c r="B923" s="64"/>
      <c r="C923" s="64"/>
      <c r="D923" s="152"/>
      <c r="E923" s="152"/>
      <c r="F923" s="152"/>
      <c r="G923" s="152"/>
      <c r="H923" s="152"/>
      <c r="I923" s="152"/>
      <c r="J923" s="152"/>
      <c r="K923" s="152"/>
      <c r="L923" s="152"/>
      <c r="M923" s="152"/>
      <c r="N923" s="152"/>
      <c r="O923" s="152"/>
      <c r="P923" s="152"/>
      <c r="Q923" s="152"/>
      <c r="R923" s="152"/>
      <c r="S923" s="66" t="str">
        <f t="shared" si="298"/>
        <v/>
      </c>
      <c r="T923" s="66" t="str">
        <f t="shared" si="299"/>
        <v/>
      </c>
      <c r="U923" s="66" t="str">
        <f t="shared" si="300"/>
        <v/>
      </c>
      <c r="V923" s="66" t="str">
        <f t="shared" si="301"/>
        <v/>
      </c>
      <c r="W923" s="66" t="str">
        <f t="shared" si="302"/>
        <v/>
      </c>
      <c r="X923" s="66" t="str">
        <f t="shared" si="303"/>
        <v/>
      </c>
      <c r="Y923" s="66">
        <f t="shared" si="304"/>
        <v>0</v>
      </c>
      <c r="Z923" s="66">
        <f t="shared" si="305"/>
        <v>0</v>
      </c>
      <c r="AA923" s="66" t="e">
        <f t="shared" si="306"/>
        <v>#VALUE!</v>
      </c>
      <c r="AB923" s="67" t="e">
        <f t="shared" si="307"/>
        <v>#VALUE!</v>
      </c>
      <c r="AC923" s="87" t="e">
        <f t="shared" si="308"/>
        <v>#VALUE!</v>
      </c>
      <c r="AD923" s="87" t="e">
        <f t="shared" si="309"/>
        <v>#VALUE!</v>
      </c>
      <c r="AE923" s="87" t="e">
        <f t="shared" si="310"/>
        <v>#VALUE!</v>
      </c>
      <c r="AF923" s="87" t="e">
        <f t="shared" si="311"/>
        <v>#VALUE!</v>
      </c>
      <c r="AG923" s="67" t="e">
        <f t="shared" si="312"/>
        <v>#VALUE!</v>
      </c>
      <c r="AH923" s="87" t="e">
        <f t="shared" si="313"/>
        <v>#VALUE!</v>
      </c>
      <c r="AI923" s="87" t="e">
        <f t="shared" si="314"/>
        <v>#VALUE!</v>
      </c>
      <c r="AJ923" s="87" t="e">
        <f t="shared" si="315"/>
        <v>#VALUE!</v>
      </c>
      <c r="AK923" s="144" t="e">
        <f t="shared" si="316"/>
        <v>#VALUE!</v>
      </c>
      <c r="AL923" s="144" t="e">
        <f t="shared" si="317"/>
        <v>#VALUE!</v>
      </c>
    </row>
    <row r="924" spans="1:38" s="77" customFormat="1" x14ac:dyDescent="0.2">
      <c r="A924" s="14"/>
      <c r="B924" s="64"/>
      <c r="C924" s="64"/>
      <c r="D924" s="152"/>
      <c r="E924" s="152"/>
      <c r="F924" s="152"/>
      <c r="G924" s="152"/>
      <c r="H924" s="152"/>
      <c r="I924" s="152"/>
      <c r="J924" s="152"/>
      <c r="K924" s="152"/>
      <c r="L924" s="152"/>
      <c r="M924" s="152"/>
      <c r="N924" s="152"/>
      <c r="O924" s="152"/>
      <c r="P924" s="152"/>
      <c r="Q924" s="152"/>
      <c r="R924" s="152"/>
      <c r="S924" s="66" t="str">
        <f t="shared" si="298"/>
        <v/>
      </c>
      <c r="T924" s="66" t="str">
        <f t="shared" si="299"/>
        <v/>
      </c>
      <c r="U924" s="66" t="str">
        <f t="shared" si="300"/>
        <v/>
      </c>
      <c r="V924" s="66" t="str">
        <f t="shared" si="301"/>
        <v/>
      </c>
      <c r="W924" s="66" t="str">
        <f t="shared" si="302"/>
        <v/>
      </c>
      <c r="X924" s="66" t="str">
        <f t="shared" si="303"/>
        <v/>
      </c>
      <c r="Y924" s="66">
        <f t="shared" si="304"/>
        <v>0</v>
      </c>
      <c r="Z924" s="66">
        <f t="shared" si="305"/>
        <v>0</v>
      </c>
      <c r="AA924" s="66" t="e">
        <f t="shared" si="306"/>
        <v>#VALUE!</v>
      </c>
      <c r="AB924" s="67" t="e">
        <f t="shared" si="307"/>
        <v>#VALUE!</v>
      </c>
      <c r="AC924" s="87" t="e">
        <f t="shared" si="308"/>
        <v>#VALUE!</v>
      </c>
      <c r="AD924" s="87" t="e">
        <f t="shared" si="309"/>
        <v>#VALUE!</v>
      </c>
      <c r="AE924" s="87" t="e">
        <f t="shared" si="310"/>
        <v>#VALUE!</v>
      </c>
      <c r="AF924" s="87" t="e">
        <f t="shared" si="311"/>
        <v>#VALUE!</v>
      </c>
      <c r="AG924" s="67" t="e">
        <f t="shared" si="312"/>
        <v>#VALUE!</v>
      </c>
      <c r="AH924" s="87" t="e">
        <f t="shared" si="313"/>
        <v>#VALUE!</v>
      </c>
      <c r="AI924" s="87" t="e">
        <f t="shared" si="314"/>
        <v>#VALUE!</v>
      </c>
      <c r="AJ924" s="87" t="e">
        <f t="shared" si="315"/>
        <v>#VALUE!</v>
      </c>
      <c r="AK924" s="144" t="e">
        <f t="shared" si="316"/>
        <v>#VALUE!</v>
      </c>
      <c r="AL924" s="144" t="e">
        <f t="shared" si="317"/>
        <v>#VALUE!</v>
      </c>
    </row>
    <row r="925" spans="1:38" s="77" customFormat="1" x14ac:dyDescent="0.2">
      <c r="A925" s="14"/>
      <c r="B925" s="64"/>
      <c r="C925" s="64"/>
      <c r="D925" s="152"/>
      <c r="E925" s="152"/>
      <c r="F925" s="152"/>
      <c r="G925" s="152"/>
      <c r="H925" s="152"/>
      <c r="I925" s="152"/>
      <c r="J925" s="152"/>
      <c r="K925" s="152"/>
      <c r="L925" s="152"/>
      <c r="M925" s="152"/>
      <c r="N925" s="152"/>
      <c r="O925" s="152"/>
      <c r="P925" s="152"/>
      <c r="Q925" s="152"/>
      <c r="R925" s="152"/>
      <c r="S925" s="66" t="str">
        <f t="shared" si="298"/>
        <v/>
      </c>
      <c r="T925" s="66" t="str">
        <f t="shared" si="299"/>
        <v/>
      </c>
      <c r="U925" s="66" t="str">
        <f t="shared" si="300"/>
        <v/>
      </c>
      <c r="V925" s="66" t="str">
        <f t="shared" si="301"/>
        <v/>
      </c>
      <c r="W925" s="66" t="str">
        <f t="shared" si="302"/>
        <v/>
      </c>
      <c r="X925" s="66" t="str">
        <f t="shared" si="303"/>
        <v/>
      </c>
      <c r="Y925" s="66">
        <f t="shared" si="304"/>
        <v>0</v>
      </c>
      <c r="Z925" s="66">
        <f t="shared" si="305"/>
        <v>0</v>
      </c>
      <c r="AA925" s="66" t="e">
        <f t="shared" si="306"/>
        <v>#VALUE!</v>
      </c>
      <c r="AB925" s="67" t="e">
        <f t="shared" si="307"/>
        <v>#VALUE!</v>
      </c>
      <c r="AC925" s="87" t="e">
        <f t="shared" si="308"/>
        <v>#VALUE!</v>
      </c>
      <c r="AD925" s="87" t="e">
        <f t="shared" si="309"/>
        <v>#VALUE!</v>
      </c>
      <c r="AE925" s="87" t="e">
        <f t="shared" si="310"/>
        <v>#VALUE!</v>
      </c>
      <c r="AF925" s="87" t="e">
        <f t="shared" si="311"/>
        <v>#VALUE!</v>
      </c>
      <c r="AG925" s="67" t="e">
        <f t="shared" si="312"/>
        <v>#VALUE!</v>
      </c>
      <c r="AH925" s="87" t="e">
        <f t="shared" si="313"/>
        <v>#VALUE!</v>
      </c>
      <c r="AI925" s="87" t="e">
        <f t="shared" si="314"/>
        <v>#VALUE!</v>
      </c>
      <c r="AJ925" s="87" t="e">
        <f t="shared" si="315"/>
        <v>#VALUE!</v>
      </c>
      <c r="AK925" s="144" t="e">
        <f t="shared" si="316"/>
        <v>#VALUE!</v>
      </c>
      <c r="AL925" s="144" t="e">
        <f t="shared" si="317"/>
        <v>#VALUE!</v>
      </c>
    </row>
    <row r="926" spans="1:38" s="77" customFormat="1" x14ac:dyDescent="0.2">
      <c r="A926" s="14"/>
      <c r="B926" s="64"/>
      <c r="C926" s="64"/>
      <c r="D926" s="152"/>
      <c r="E926" s="152"/>
      <c r="F926" s="152"/>
      <c r="G926" s="152"/>
      <c r="H926" s="152"/>
      <c r="I926" s="152"/>
      <c r="J926" s="152"/>
      <c r="K926" s="152"/>
      <c r="L926" s="152"/>
      <c r="M926" s="152"/>
      <c r="N926" s="152"/>
      <c r="O926" s="152"/>
      <c r="P926" s="152"/>
      <c r="Q926" s="152"/>
      <c r="R926" s="152"/>
      <c r="S926" s="66" t="str">
        <f t="shared" si="298"/>
        <v/>
      </c>
      <c r="T926" s="66" t="str">
        <f t="shared" si="299"/>
        <v/>
      </c>
      <c r="U926" s="66" t="str">
        <f t="shared" si="300"/>
        <v/>
      </c>
      <c r="V926" s="66" t="str">
        <f t="shared" si="301"/>
        <v/>
      </c>
      <c r="W926" s="66" t="str">
        <f t="shared" si="302"/>
        <v/>
      </c>
      <c r="X926" s="66" t="str">
        <f t="shared" si="303"/>
        <v/>
      </c>
      <c r="Y926" s="66">
        <f t="shared" si="304"/>
        <v>0</v>
      </c>
      <c r="Z926" s="66">
        <f t="shared" si="305"/>
        <v>0</v>
      </c>
      <c r="AA926" s="66" t="e">
        <f t="shared" si="306"/>
        <v>#VALUE!</v>
      </c>
      <c r="AB926" s="67" t="e">
        <f t="shared" si="307"/>
        <v>#VALUE!</v>
      </c>
      <c r="AC926" s="87" t="e">
        <f t="shared" si="308"/>
        <v>#VALUE!</v>
      </c>
      <c r="AD926" s="87" t="e">
        <f t="shared" si="309"/>
        <v>#VALUE!</v>
      </c>
      <c r="AE926" s="87" t="e">
        <f t="shared" si="310"/>
        <v>#VALUE!</v>
      </c>
      <c r="AF926" s="87" t="e">
        <f t="shared" si="311"/>
        <v>#VALUE!</v>
      </c>
      <c r="AG926" s="67" t="e">
        <f t="shared" si="312"/>
        <v>#VALUE!</v>
      </c>
      <c r="AH926" s="87" t="e">
        <f t="shared" si="313"/>
        <v>#VALUE!</v>
      </c>
      <c r="AI926" s="87" t="e">
        <f t="shared" si="314"/>
        <v>#VALUE!</v>
      </c>
      <c r="AJ926" s="87" t="e">
        <f t="shared" si="315"/>
        <v>#VALUE!</v>
      </c>
      <c r="AK926" s="144" t="e">
        <f t="shared" si="316"/>
        <v>#VALUE!</v>
      </c>
      <c r="AL926" s="144" t="e">
        <f t="shared" si="317"/>
        <v>#VALUE!</v>
      </c>
    </row>
    <row r="927" spans="1:38" s="77" customFormat="1" x14ac:dyDescent="0.2">
      <c r="A927" s="14"/>
      <c r="B927" s="64"/>
      <c r="C927" s="64"/>
      <c r="D927" s="152"/>
      <c r="E927" s="152"/>
      <c r="F927" s="152"/>
      <c r="G927" s="152"/>
      <c r="H927" s="152"/>
      <c r="I927" s="152"/>
      <c r="J927" s="152"/>
      <c r="K927" s="152"/>
      <c r="L927" s="152"/>
      <c r="M927" s="152"/>
      <c r="N927" s="152"/>
      <c r="O927" s="152"/>
      <c r="P927" s="152"/>
      <c r="Q927" s="152"/>
      <c r="R927" s="152"/>
      <c r="S927" s="66" t="str">
        <f t="shared" si="298"/>
        <v/>
      </c>
      <c r="T927" s="66" t="str">
        <f t="shared" si="299"/>
        <v/>
      </c>
      <c r="U927" s="66" t="str">
        <f t="shared" si="300"/>
        <v/>
      </c>
      <c r="V927" s="66" t="str">
        <f t="shared" si="301"/>
        <v/>
      </c>
      <c r="W927" s="66" t="str">
        <f t="shared" si="302"/>
        <v/>
      </c>
      <c r="X927" s="66" t="str">
        <f t="shared" si="303"/>
        <v/>
      </c>
      <c r="Y927" s="66">
        <f t="shared" si="304"/>
        <v>0</v>
      </c>
      <c r="Z927" s="66">
        <f t="shared" si="305"/>
        <v>0</v>
      </c>
      <c r="AA927" s="66" t="e">
        <f t="shared" si="306"/>
        <v>#VALUE!</v>
      </c>
      <c r="AB927" s="67" t="e">
        <f t="shared" si="307"/>
        <v>#VALUE!</v>
      </c>
      <c r="AC927" s="87" t="e">
        <f t="shared" si="308"/>
        <v>#VALUE!</v>
      </c>
      <c r="AD927" s="87" t="e">
        <f t="shared" si="309"/>
        <v>#VALUE!</v>
      </c>
      <c r="AE927" s="87" t="e">
        <f t="shared" si="310"/>
        <v>#VALUE!</v>
      </c>
      <c r="AF927" s="87" t="e">
        <f t="shared" si="311"/>
        <v>#VALUE!</v>
      </c>
      <c r="AG927" s="67" t="e">
        <f t="shared" si="312"/>
        <v>#VALUE!</v>
      </c>
      <c r="AH927" s="87" t="e">
        <f t="shared" si="313"/>
        <v>#VALUE!</v>
      </c>
      <c r="AI927" s="87" t="e">
        <f t="shared" si="314"/>
        <v>#VALUE!</v>
      </c>
      <c r="AJ927" s="87" t="e">
        <f t="shared" si="315"/>
        <v>#VALUE!</v>
      </c>
      <c r="AK927" s="144" t="e">
        <f t="shared" si="316"/>
        <v>#VALUE!</v>
      </c>
      <c r="AL927" s="144" t="e">
        <f t="shared" si="317"/>
        <v>#VALUE!</v>
      </c>
    </row>
    <row r="928" spans="1:38" s="77" customFormat="1" x14ac:dyDescent="0.2">
      <c r="A928" s="14"/>
      <c r="B928" s="64"/>
      <c r="C928" s="64"/>
      <c r="D928" s="152"/>
      <c r="E928" s="152"/>
      <c r="F928" s="152"/>
      <c r="G928" s="152"/>
      <c r="H928" s="152"/>
      <c r="I928" s="152"/>
      <c r="J928" s="152"/>
      <c r="K928" s="152"/>
      <c r="L928" s="152"/>
      <c r="M928" s="152"/>
      <c r="N928" s="152"/>
      <c r="O928" s="152"/>
      <c r="P928" s="152"/>
      <c r="Q928" s="152"/>
      <c r="R928" s="152"/>
      <c r="S928" s="66" t="str">
        <f t="shared" si="298"/>
        <v/>
      </c>
      <c r="T928" s="66" t="str">
        <f t="shared" si="299"/>
        <v/>
      </c>
      <c r="U928" s="66" t="str">
        <f t="shared" si="300"/>
        <v/>
      </c>
      <c r="V928" s="66" t="str">
        <f t="shared" si="301"/>
        <v/>
      </c>
      <c r="W928" s="66" t="str">
        <f t="shared" si="302"/>
        <v/>
      </c>
      <c r="X928" s="66" t="str">
        <f t="shared" si="303"/>
        <v/>
      </c>
      <c r="Y928" s="66">
        <f t="shared" si="304"/>
        <v>0</v>
      </c>
      <c r="Z928" s="66">
        <f t="shared" si="305"/>
        <v>0</v>
      </c>
      <c r="AA928" s="66" t="e">
        <f t="shared" si="306"/>
        <v>#VALUE!</v>
      </c>
      <c r="AB928" s="67" t="e">
        <f t="shared" si="307"/>
        <v>#VALUE!</v>
      </c>
      <c r="AC928" s="87" t="e">
        <f t="shared" si="308"/>
        <v>#VALUE!</v>
      </c>
      <c r="AD928" s="87" t="e">
        <f t="shared" si="309"/>
        <v>#VALUE!</v>
      </c>
      <c r="AE928" s="87" t="e">
        <f t="shared" si="310"/>
        <v>#VALUE!</v>
      </c>
      <c r="AF928" s="87" t="e">
        <f t="shared" si="311"/>
        <v>#VALUE!</v>
      </c>
      <c r="AG928" s="67" t="e">
        <f t="shared" si="312"/>
        <v>#VALUE!</v>
      </c>
      <c r="AH928" s="87" t="e">
        <f t="shared" si="313"/>
        <v>#VALUE!</v>
      </c>
      <c r="AI928" s="87" t="e">
        <f t="shared" si="314"/>
        <v>#VALUE!</v>
      </c>
      <c r="AJ928" s="87" t="e">
        <f t="shared" si="315"/>
        <v>#VALUE!</v>
      </c>
      <c r="AK928" s="144" t="e">
        <f t="shared" si="316"/>
        <v>#VALUE!</v>
      </c>
      <c r="AL928" s="144" t="e">
        <f t="shared" si="317"/>
        <v>#VALUE!</v>
      </c>
    </row>
    <row r="929" spans="1:38" s="77" customFormat="1" x14ac:dyDescent="0.2">
      <c r="A929" s="14"/>
      <c r="B929" s="64"/>
      <c r="C929" s="64"/>
      <c r="D929" s="152"/>
      <c r="E929" s="152"/>
      <c r="F929" s="152"/>
      <c r="G929" s="152"/>
      <c r="H929" s="152"/>
      <c r="I929" s="152"/>
      <c r="J929" s="152"/>
      <c r="K929" s="152"/>
      <c r="L929" s="152"/>
      <c r="M929" s="152"/>
      <c r="N929" s="152"/>
      <c r="O929" s="152"/>
      <c r="P929" s="152"/>
      <c r="Q929" s="152"/>
      <c r="R929" s="152"/>
      <c r="S929" s="66" t="str">
        <f t="shared" si="298"/>
        <v/>
      </c>
      <c r="T929" s="66" t="str">
        <f t="shared" si="299"/>
        <v/>
      </c>
      <c r="U929" s="66" t="str">
        <f t="shared" si="300"/>
        <v/>
      </c>
      <c r="V929" s="66" t="str">
        <f t="shared" si="301"/>
        <v/>
      </c>
      <c r="W929" s="66" t="str">
        <f t="shared" si="302"/>
        <v/>
      </c>
      <c r="X929" s="66" t="str">
        <f t="shared" si="303"/>
        <v/>
      </c>
      <c r="Y929" s="66">
        <f t="shared" si="304"/>
        <v>0</v>
      </c>
      <c r="Z929" s="66">
        <f t="shared" si="305"/>
        <v>0</v>
      </c>
      <c r="AA929" s="66" t="e">
        <f t="shared" si="306"/>
        <v>#VALUE!</v>
      </c>
      <c r="AB929" s="67" t="e">
        <f t="shared" si="307"/>
        <v>#VALUE!</v>
      </c>
      <c r="AC929" s="87" t="e">
        <f t="shared" si="308"/>
        <v>#VALUE!</v>
      </c>
      <c r="AD929" s="87" t="e">
        <f t="shared" si="309"/>
        <v>#VALUE!</v>
      </c>
      <c r="AE929" s="87" t="e">
        <f t="shared" si="310"/>
        <v>#VALUE!</v>
      </c>
      <c r="AF929" s="87" t="e">
        <f t="shared" si="311"/>
        <v>#VALUE!</v>
      </c>
      <c r="AG929" s="67" t="e">
        <f t="shared" si="312"/>
        <v>#VALUE!</v>
      </c>
      <c r="AH929" s="87" t="e">
        <f t="shared" si="313"/>
        <v>#VALUE!</v>
      </c>
      <c r="AI929" s="87" t="e">
        <f t="shared" si="314"/>
        <v>#VALUE!</v>
      </c>
      <c r="AJ929" s="87" t="e">
        <f t="shared" si="315"/>
        <v>#VALUE!</v>
      </c>
      <c r="AK929" s="144" t="e">
        <f t="shared" si="316"/>
        <v>#VALUE!</v>
      </c>
      <c r="AL929" s="144" t="e">
        <f t="shared" si="317"/>
        <v>#VALUE!</v>
      </c>
    </row>
    <row r="930" spans="1:38" s="77" customFormat="1" x14ac:dyDescent="0.2">
      <c r="A930" s="14"/>
      <c r="B930" s="64"/>
      <c r="C930" s="64"/>
      <c r="D930" s="152"/>
      <c r="E930" s="152"/>
      <c r="F930" s="152"/>
      <c r="G930" s="152"/>
      <c r="H930" s="152"/>
      <c r="I930" s="152"/>
      <c r="J930" s="152"/>
      <c r="K930" s="152"/>
      <c r="L930" s="152"/>
      <c r="M930" s="152"/>
      <c r="N930" s="152"/>
      <c r="O930" s="152"/>
      <c r="P930" s="152"/>
      <c r="Q930" s="152"/>
      <c r="R930" s="152"/>
      <c r="S930" s="66" t="str">
        <f t="shared" si="298"/>
        <v/>
      </c>
      <c r="T930" s="66" t="str">
        <f t="shared" si="299"/>
        <v/>
      </c>
      <c r="U930" s="66" t="str">
        <f t="shared" si="300"/>
        <v/>
      </c>
      <c r="V930" s="66" t="str">
        <f t="shared" si="301"/>
        <v/>
      </c>
      <c r="W930" s="66" t="str">
        <f t="shared" si="302"/>
        <v/>
      </c>
      <c r="X930" s="66" t="str">
        <f t="shared" si="303"/>
        <v/>
      </c>
      <c r="Y930" s="66">
        <f t="shared" si="304"/>
        <v>0</v>
      </c>
      <c r="Z930" s="66">
        <f t="shared" si="305"/>
        <v>0</v>
      </c>
      <c r="AA930" s="66" t="e">
        <f t="shared" si="306"/>
        <v>#VALUE!</v>
      </c>
      <c r="AB930" s="67" t="e">
        <f t="shared" si="307"/>
        <v>#VALUE!</v>
      </c>
      <c r="AC930" s="87" t="e">
        <f t="shared" si="308"/>
        <v>#VALUE!</v>
      </c>
      <c r="AD930" s="87" t="e">
        <f t="shared" si="309"/>
        <v>#VALUE!</v>
      </c>
      <c r="AE930" s="87" t="e">
        <f t="shared" si="310"/>
        <v>#VALUE!</v>
      </c>
      <c r="AF930" s="87" t="e">
        <f t="shared" si="311"/>
        <v>#VALUE!</v>
      </c>
      <c r="AG930" s="67" t="e">
        <f t="shared" si="312"/>
        <v>#VALUE!</v>
      </c>
      <c r="AH930" s="87" t="e">
        <f t="shared" si="313"/>
        <v>#VALUE!</v>
      </c>
      <c r="AI930" s="87" t="e">
        <f t="shared" si="314"/>
        <v>#VALUE!</v>
      </c>
      <c r="AJ930" s="87" t="e">
        <f t="shared" si="315"/>
        <v>#VALUE!</v>
      </c>
      <c r="AK930" s="144" t="e">
        <f t="shared" si="316"/>
        <v>#VALUE!</v>
      </c>
      <c r="AL930" s="144" t="e">
        <f t="shared" si="317"/>
        <v>#VALUE!</v>
      </c>
    </row>
    <row r="931" spans="1:38" s="77" customFormat="1" x14ac:dyDescent="0.2">
      <c r="A931" s="14"/>
      <c r="B931" s="64"/>
      <c r="C931" s="64"/>
      <c r="D931" s="152"/>
      <c r="E931" s="152"/>
      <c r="F931" s="152"/>
      <c r="G931" s="152"/>
      <c r="H931" s="152"/>
      <c r="I931" s="152"/>
      <c r="J931" s="152"/>
      <c r="K931" s="152"/>
      <c r="L931" s="152"/>
      <c r="M931" s="152"/>
      <c r="N931" s="152"/>
      <c r="O931" s="152"/>
      <c r="P931" s="152"/>
      <c r="Q931" s="152"/>
      <c r="R931" s="152"/>
      <c r="S931" s="66" t="str">
        <f t="shared" si="298"/>
        <v/>
      </c>
      <c r="T931" s="66" t="str">
        <f t="shared" si="299"/>
        <v/>
      </c>
      <c r="U931" s="66" t="str">
        <f t="shared" si="300"/>
        <v/>
      </c>
      <c r="V931" s="66" t="str">
        <f t="shared" si="301"/>
        <v/>
      </c>
      <c r="W931" s="66" t="str">
        <f t="shared" si="302"/>
        <v/>
      </c>
      <c r="X931" s="66" t="str">
        <f t="shared" si="303"/>
        <v/>
      </c>
      <c r="Y931" s="66">
        <f t="shared" si="304"/>
        <v>0</v>
      </c>
      <c r="Z931" s="66">
        <f t="shared" si="305"/>
        <v>0</v>
      </c>
      <c r="AA931" s="66" t="e">
        <f t="shared" si="306"/>
        <v>#VALUE!</v>
      </c>
      <c r="AB931" s="67" t="e">
        <f t="shared" si="307"/>
        <v>#VALUE!</v>
      </c>
      <c r="AC931" s="87" t="e">
        <f t="shared" si="308"/>
        <v>#VALUE!</v>
      </c>
      <c r="AD931" s="87" t="e">
        <f t="shared" si="309"/>
        <v>#VALUE!</v>
      </c>
      <c r="AE931" s="87" t="e">
        <f t="shared" si="310"/>
        <v>#VALUE!</v>
      </c>
      <c r="AF931" s="87" t="e">
        <f t="shared" si="311"/>
        <v>#VALUE!</v>
      </c>
      <c r="AG931" s="67" t="e">
        <f t="shared" si="312"/>
        <v>#VALUE!</v>
      </c>
      <c r="AH931" s="87" t="e">
        <f t="shared" si="313"/>
        <v>#VALUE!</v>
      </c>
      <c r="AI931" s="87" t="e">
        <f t="shared" si="314"/>
        <v>#VALUE!</v>
      </c>
      <c r="AJ931" s="87" t="e">
        <f t="shared" si="315"/>
        <v>#VALUE!</v>
      </c>
      <c r="AK931" s="144" t="e">
        <f t="shared" si="316"/>
        <v>#VALUE!</v>
      </c>
      <c r="AL931" s="144" t="e">
        <f t="shared" si="317"/>
        <v>#VALUE!</v>
      </c>
    </row>
    <row r="932" spans="1:38" s="77" customFormat="1" x14ac:dyDescent="0.2">
      <c r="A932" s="14"/>
      <c r="B932" s="64"/>
      <c r="C932" s="64"/>
      <c r="D932" s="152"/>
      <c r="E932" s="152"/>
      <c r="F932" s="152"/>
      <c r="G932" s="152"/>
      <c r="H932" s="152"/>
      <c r="I932" s="152"/>
      <c r="J932" s="152"/>
      <c r="K932" s="152"/>
      <c r="L932" s="152"/>
      <c r="M932" s="152"/>
      <c r="N932" s="152"/>
      <c r="O932" s="152"/>
      <c r="P932" s="152"/>
      <c r="Q932" s="152"/>
      <c r="R932" s="152"/>
      <c r="S932" s="66" t="str">
        <f t="shared" si="298"/>
        <v/>
      </c>
      <c r="T932" s="66" t="str">
        <f t="shared" si="299"/>
        <v/>
      </c>
      <c r="U932" s="66" t="str">
        <f t="shared" si="300"/>
        <v/>
      </c>
      <c r="V932" s="66" t="str">
        <f t="shared" si="301"/>
        <v/>
      </c>
      <c r="W932" s="66" t="str">
        <f t="shared" si="302"/>
        <v/>
      </c>
      <c r="X932" s="66" t="str">
        <f t="shared" si="303"/>
        <v/>
      </c>
      <c r="Y932" s="66">
        <f t="shared" si="304"/>
        <v>0</v>
      </c>
      <c r="Z932" s="66">
        <f t="shared" si="305"/>
        <v>0</v>
      </c>
      <c r="AA932" s="66" t="e">
        <f t="shared" si="306"/>
        <v>#VALUE!</v>
      </c>
      <c r="AB932" s="67" t="e">
        <f t="shared" si="307"/>
        <v>#VALUE!</v>
      </c>
      <c r="AC932" s="87" t="e">
        <f t="shared" si="308"/>
        <v>#VALUE!</v>
      </c>
      <c r="AD932" s="87" t="e">
        <f t="shared" si="309"/>
        <v>#VALUE!</v>
      </c>
      <c r="AE932" s="87" t="e">
        <f t="shared" si="310"/>
        <v>#VALUE!</v>
      </c>
      <c r="AF932" s="87" t="e">
        <f t="shared" si="311"/>
        <v>#VALUE!</v>
      </c>
      <c r="AG932" s="67" t="e">
        <f t="shared" si="312"/>
        <v>#VALUE!</v>
      </c>
      <c r="AH932" s="87" t="e">
        <f t="shared" si="313"/>
        <v>#VALUE!</v>
      </c>
      <c r="AI932" s="87" t="e">
        <f t="shared" si="314"/>
        <v>#VALUE!</v>
      </c>
      <c r="AJ932" s="87" t="e">
        <f t="shared" si="315"/>
        <v>#VALUE!</v>
      </c>
      <c r="AK932" s="144" t="e">
        <f t="shared" si="316"/>
        <v>#VALUE!</v>
      </c>
      <c r="AL932" s="144" t="e">
        <f t="shared" si="317"/>
        <v>#VALUE!</v>
      </c>
    </row>
    <row r="933" spans="1:38" s="77" customFormat="1" x14ac:dyDescent="0.2">
      <c r="A933" s="14"/>
      <c r="B933" s="64"/>
      <c r="C933" s="64"/>
      <c r="D933" s="152"/>
      <c r="E933" s="152"/>
      <c r="F933" s="152"/>
      <c r="G933" s="152"/>
      <c r="H933" s="152"/>
      <c r="I933" s="152"/>
      <c r="J933" s="152"/>
      <c r="K933" s="152"/>
      <c r="L933" s="152"/>
      <c r="M933" s="152"/>
      <c r="N933" s="152"/>
      <c r="O933" s="152"/>
      <c r="P933" s="152"/>
      <c r="Q933" s="152"/>
      <c r="R933" s="152"/>
      <c r="S933" s="66" t="str">
        <f t="shared" si="298"/>
        <v/>
      </c>
      <c r="T933" s="66" t="str">
        <f t="shared" si="299"/>
        <v/>
      </c>
      <c r="U933" s="66" t="str">
        <f t="shared" si="300"/>
        <v/>
      </c>
      <c r="V933" s="66" t="str">
        <f t="shared" si="301"/>
        <v/>
      </c>
      <c r="W933" s="66" t="str">
        <f t="shared" si="302"/>
        <v/>
      </c>
      <c r="X933" s="66" t="str">
        <f t="shared" si="303"/>
        <v/>
      </c>
      <c r="Y933" s="66">
        <f t="shared" si="304"/>
        <v>0</v>
      </c>
      <c r="Z933" s="66">
        <f t="shared" si="305"/>
        <v>0</v>
      </c>
      <c r="AA933" s="66" t="e">
        <f t="shared" si="306"/>
        <v>#VALUE!</v>
      </c>
      <c r="AB933" s="67" t="e">
        <f t="shared" si="307"/>
        <v>#VALUE!</v>
      </c>
      <c r="AC933" s="87" t="e">
        <f t="shared" si="308"/>
        <v>#VALUE!</v>
      </c>
      <c r="AD933" s="87" t="e">
        <f t="shared" si="309"/>
        <v>#VALUE!</v>
      </c>
      <c r="AE933" s="87" t="e">
        <f t="shared" si="310"/>
        <v>#VALUE!</v>
      </c>
      <c r="AF933" s="87" t="e">
        <f t="shared" si="311"/>
        <v>#VALUE!</v>
      </c>
      <c r="AG933" s="67" t="e">
        <f t="shared" si="312"/>
        <v>#VALUE!</v>
      </c>
      <c r="AH933" s="87" t="e">
        <f t="shared" si="313"/>
        <v>#VALUE!</v>
      </c>
      <c r="AI933" s="87" t="e">
        <f t="shared" si="314"/>
        <v>#VALUE!</v>
      </c>
      <c r="AJ933" s="87" t="e">
        <f t="shared" si="315"/>
        <v>#VALUE!</v>
      </c>
      <c r="AK933" s="144" t="e">
        <f t="shared" si="316"/>
        <v>#VALUE!</v>
      </c>
      <c r="AL933" s="144" t="e">
        <f t="shared" si="317"/>
        <v>#VALUE!</v>
      </c>
    </row>
    <row r="934" spans="1:38" s="77" customFormat="1" x14ac:dyDescent="0.2">
      <c r="A934" s="14"/>
      <c r="B934" s="64"/>
      <c r="C934" s="64"/>
      <c r="D934" s="152"/>
      <c r="E934" s="152"/>
      <c r="F934" s="152"/>
      <c r="G934" s="152"/>
      <c r="H934" s="152"/>
      <c r="I934" s="152"/>
      <c r="J934" s="152"/>
      <c r="K934" s="152"/>
      <c r="L934" s="152"/>
      <c r="M934" s="152"/>
      <c r="N934" s="152"/>
      <c r="O934" s="152"/>
      <c r="P934" s="152"/>
      <c r="Q934" s="152"/>
      <c r="R934" s="152"/>
      <c r="S934" s="66" t="str">
        <f t="shared" si="298"/>
        <v/>
      </c>
      <c r="T934" s="66" t="str">
        <f t="shared" si="299"/>
        <v/>
      </c>
      <c r="U934" s="66" t="str">
        <f t="shared" si="300"/>
        <v/>
      </c>
      <c r="V934" s="66" t="str">
        <f t="shared" si="301"/>
        <v/>
      </c>
      <c r="W934" s="66" t="str">
        <f t="shared" si="302"/>
        <v/>
      </c>
      <c r="X934" s="66" t="str">
        <f t="shared" si="303"/>
        <v/>
      </c>
      <c r="Y934" s="66">
        <f t="shared" si="304"/>
        <v>0</v>
      </c>
      <c r="Z934" s="66">
        <f t="shared" si="305"/>
        <v>0</v>
      </c>
      <c r="AA934" s="66" t="e">
        <f t="shared" si="306"/>
        <v>#VALUE!</v>
      </c>
      <c r="AB934" s="67" t="e">
        <f t="shared" si="307"/>
        <v>#VALUE!</v>
      </c>
      <c r="AC934" s="87" t="e">
        <f t="shared" si="308"/>
        <v>#VALUE!</v>
      </c>
      <c r="AD934" s="87" t="e">
        <f t="shared" si="309"/>
        <v>#VALUE!</v>
      </c>
      <c r="AE934" s="87" t="e">
        <f t="shared" si="310"/>
        <v>#VALUE!</v>
      </c>
      <c r="AF934" s="87" t="e">
        <f t="shared" si="311"/>
        <v>#VALUE!</v>
      </c>
      <c r="AG934" s="67" t="e">
        <f t="shared" si="312"/>
        <v>#VALUE!</v>
      </c>
      <c r="AH934" s="87" t="e">
        <f t="shared" si="313"/>
        <v>#VALUE!</v>
      </c>
      <c r="AI934" s="87" t="e">
        <f t="shared" si="314"/>
        <v>#VALUE!</v>
      </c>
      <c r="AJ934" s="87" t="e">
        <f t="shared" si="315"/>
        <v>#VALUE!</v>
      </c>
      <c r="AK934" s="144" t="e">
        <f t="shared" si="316"/>
        <v>#VALUE!</v>
      </c>
      <c r="AL934" s="144" t="e">
        <f t="shared" si="317"/>
        <v>#VALUE!</v>
      </c>
    </row>
    <row r="935" spans="1:38" s="77" customFormat="1" x14ac:dyDescent="0.2">
      <c r="A935" s="14"/>
      <c r="B935" s="64"/>
      <c r="C935" s="64"/>
      <c r="D935" s="152"/>
      <c r="E935" s="152"/>
      <c r="F935" s="152"/>
      <c r="G935" s="152"/>
      <c r="H935" s="152"/>
      <c r="I935" s="152"/>
      <c r="J935" s="152"/>
      <c r="K935" s="152"/>
      <c r="L935" s="152"/>
      <c r="M935" s="152"/>
      <c r="N935" s="152"/>
      <c r="O935" s="152"/>
      <c r="P935" s="152"/>
      <c r="Q935" s="152"/>
      <c r="R935" s="152"/>
      <c r="S935" s="66" t="str">
        <f t="shared" si="298"/>
        <v/>
      </c>
      <c r="T935" s="66" t="str">
        <f t="shared" si="299"/>
        <v/>
      </c>
      <c r="U935" s="66" t="str">
        <f t="shared" si="300"/>
        <v/>
      </c>
      <c r="V935" s="66" t="str">
        <f t="shared" si="301"/>
        <v/>
      </c>
      <c r="W935" s="66" t="str">
        <f t="shared" si="302"/>
        <v/>
      </c>
      <c r="X935" s="66" t="str">
        <f t="shared" si="303"/>
        <v/>
      </c>
      <c r="Y935" s="66">
        <f t="shared" si="304"/>
        <v>0</v>
      </c>
      <c r="Z935" s="66">
        <f t="shared" si="305"/>
        <v>0</v>
      </c>
      <c r="AA935" s="66" t="e">
        <f t="shared" si="306"/>
        <v>#VALUE!</v>
      </c>
      <c r="AB935" s="67" t="e">
        <f t="shared" si="307"/>
        <v>#VALUE!</v>
      </c>
      <c r="AC935" s="87" t="e">
        <f t="shared" si="308"/>
        <v>#VALUE!</v>
      </c>
      <c r="AD935" s="87" t="e">
        <f t="shared" si="309"/>
        <v>#VALUE!</v>
      </c>
      <c r="AE935" s="87" t="e">
        <f t="shared" si="310"/>
        <v>#VALUE!</v>
      </c>
      <c r="AF935" s="87" t="e">
        <f t="shared" si="311"/>
        <v>#VALUE!</v>
      </c>
      <c r="AG935" s="67" t="e">
        <f t="shared" si="312"/>
        <v>#VALUE!</v>
      </c>
      <c r="AH935" s="87" t="e">
        <f t="shared" si="313"/>
        <v>#VALUE!</v>
      </c>
      <c r="AI935" s="87" t="e">
        <f t="shared" si="314"/>
        <v>#VALUE!</v>
      </c>
      <c r="AJ935" s="87" t="e">
        <f t="shared" si="315"/>
        <v>#VALUE!</v>
      </c>
      <c r="AK935" s="144" t="e">
        <f t="shared" si="316"/>
        <v>#VALUE!</v>
      </c>
      <c r="AL935" s="144" t="e">
        <f t="shared" si="317"/>
        <v>#VALUE!</v>
      </c>
    </row>
    <row r="936" spans="1:38" s="77" customFormat="1" x14ac:dyDescent="0.2">
      <c r="A936" s="14"/>
      <c r="B936" s="64"/>
      <c r="C936" s="64"/>
      <c r="D936" s="152"/>
      <c r="E936" s="152"/>
      <c r="F936" s="152"/>
      <c r="G936" s="152"/>
      <c r="H936" s="152"/>
      <c r="I936" s="152"/>
      <c r="J936" s="152"/>
      <c r="K936" s="152"/>
      <c r="L936" s="152"/>
      <c r="M936" s="152"/>
      <c r="N936" s="152"/>
      <c r="O936" s="152"/>
      <c r="P936" s="152"/>
      <c r="Q936" s="152"/>
      <c r="R936" s="152"/>
      <c r="S936" s="66" t="str">
        <f t="shared" si="298"/>
        <v/>
      </c>
      <c r="T936" s="66" t="str">
        <f t="shared" si="299"/>
        <v/>
      </c>
      <c r="U936" s="66" t="str">
        <f t="shared" si="300"/>
        <v/>
      </c>
      <c r="V936" s="66" t="str">
        <f t="shared" si="301"/>
        <v/>
      </c>
      <c r="W936" s="66" t="str">
        <f t="shared" si="302"/>
        <v/>
      </c>
      <c r="X936" s="66" t="str">
        <f t="shared" si="303"/>
        <v/>
      </c>
      <c r="Y936" s="66">
        <f t="shared" si="304"/>
        <v>0</v>
      </c>
      <c r="Z936" s="66">
        <f t="shared" si="305"/>
        <v>0</v>
      </c>
      <c r="AA936" s="66" t="e">
        <f t="shared" si="306"/>
        <v>#VALUE!</v>
      </c>
      <c r="AB936" s="67" t="e">
        <f t="shared" si="307"/>
        <v>#VALUE!</v>
      </c>
      <c r="AC936" s="87" t="e">
        <f t="shared" si="308"/>
        <v>#VALUE!</v>
      </c>
      <c r="AD936" s="87" t="e">
        <f t="shared" si="309"/>
        <v>#VALUE!</v>
      </c>
      <c r="AE936" s="87" t="e">
        <f t="shared" si="310"/>
        <v>#VALUE!</v>
      </c>
      <c r="AF936" s="87" t="e">
        <f t="shared" si="311"/>
        <v>#VALUE!</v>
      </c>
      <c r="AG936" s="67" t="e">
        <f t="shared" si="312"/>
        <v>#VALUE!</v>
      </c>
      <c r="AH936" s="87" t="e">
        <f t="shared" si="313"/>
        <v>#VALUE!</v>
      </c>
      <c r="AI936" s="87" t="e">
        <f t="shared" si="314"/>
        <v>#VALUE!</v>
      </c>
      <c r="AJ936" s="87" t="e">
        <f t="shared" si="315"/>
        <v>#VALUE!</v>
      </c>
      <c r="AK936" s="144" t="e">
        <f t="shared" si="316"/>
        <v>#VALUE!</v>
      </c>
      <c r="AL936" s="144" t="e">
        <f t="shared" si="317"/>
        <v>#VALUE!</v>
      </c>
    </row>
    <row r="937" spans="1:38" s="77" customFormat="1" x14ac:dyDescent="0.2">
      <c r="A937" s="14"/>
      <c r="B937" s="64"/>
      <c r="C937" s="64"/>
      <c r="D937" s="152"/>
      <c r="E937" s="152"/>
      <c r="F937" s="152"/>
      <c r="G937" s="152"/>
      <c r="H937" s="152"/>
      <c r="I937" s="152"/>
      <c r="J937" s="152"/>
      <c r="K937" s="152"/>
      <c r="L937" s="152"/>
      <c r="M937" s="152"/>
      <c r="N937" s="152"/>
      <c r="O937" s="152"/>
      <c r="P937" s="152"/>
      <c r="Q937" s="152"/>
      <c r="R937" s="152"/>
      <c r="S937" s="66" t="str">
        <f t="shared" si="298"/>
        <v/>
      </c>
      <c r="T937" s="66" t="str">
        <f t="shared" si="299"/>
        <v/>
      </c>
      <c r="U937" s="66" t="str">
        <f t="shared" si="300"/>
        <v/>
      </c>
      <c r="V937" s="66" t="str">
        <f t="shared" si="301"/>
        <v/>
      </c>
      <c r="W937" s="66" t="str">
        <f t="shared" si="302"/>
        <v/>
      </c>
      <c r="X937" s="66" t="str">
        <f t="shared" si="303"/>
        <v/>
      </c>
      <c r="Y937" s="66">
        <f t="shared" si="304"/>
        <v>0</v>
      </c>
      <c r="Z937" s="66">
        <f t="shared" si="305"/>
        <v>0</v>
      </c>
      <c r="AA937" s="66" t="e">
        <f t="shared" si="306"/>
        <v>#VALUE!</v>
      </c>
      <c r="AB937" s="67" t="e">
        <f t="shared" si="307"/>
        <v>#VALUE!</v>
      </c>
      <c r="AC937" s="87" t="e">
        <f t="shared" si="308"/>
        <v>#VALUE!</v>
      </c>
      <c r="AD937" s="87" t="e">
        <f t="shared" si="309"/>
        <v>#VALUE!</v>
      </c>
      <c r="AE937" s="87" t="e">
        <f t="shared" si="310"/>
        <v>#VALUE!</v>
      </c>
      <c r="AF937" s="87" t="e">
        <f t="shared" si="311"/>
        <v>#VALUE!</v>
      </c>
      <c r="AG937" s="67" t="e">
        <f t="shared" si="312"/>
        <v>#VALUE!</v>
      </c>
      <c r="AH937" s="87" t="e">
        <f t="shared" si="313"/>
        <v>#VALUE!</v>
      </c>
      <c r="AI937" s="87" t="e">
        <f t="shared" si="314"/>
        <v>#VALUE!</v>
      </c>
      <c r="AJ937" s="87" t="e">
        <f t="shared" si="315"/>
        <v>#VALUE!</v>
      </c>
      <c r="AK937" s="144" t="e">
        <f t="shared" si="316"/>
        <v>#VALUE!</v>
      </c>
      <c r="AL937" s="144" t="e">
        <f t="shared" si="317"/>
        <v>#VALUE!</v>
      </c>
    </row>
    <row r="938" spans="1:38" s="77" customFormat="1" x14ac:dyDescent="0.2">
      <c r="A938" s="14"/>
      <c r="B938" s="64"/>
      <c r="C938" s="64"/>
      <c r="D938" s="152"/>
      <c r="E938" s="152"/>
      <c r="F938" s="152"/>
      <c r="G938" s="152"/>
      <c r="H938" s="152"/>
      <c r="I938" s="152"/>
      <c r="J938" s="152"/>
      <c r="K938" s="152"/>
      <c r="L938" s="152"/>
      <c r="M938" s="152"/>
      <c r="N938" s="152"/>
      <c r="O938" s="152"/>
      <c r="P938" s="152"/>
      <c r="Q938" s="152"/>
      <c r="R938" s="152"/>
      <c r="S938" s="66" t="str">
        <f t="shared" si="298"/>
        <v/>
      </c>
      <c r="T938" s="66" t="str">
        <f t="shared" si="299"/>
        <v/>
      </c>
      <c r="U938" s="66" t="str">
        <f t="shared" si="300"/>
        <v/>
      </c>
      <c r="V938" s="66" t="str">
        <f t="shared" si="301"/>
        <v/>
      </c>
      <c r="W938" s="66" t="str">
        <f t="shared" si="302"/>
        <v/>
      </c>
      <c r="X938" s="66" t="str">
        <f t="shared" si="303"/>
        <v/>
      </c>
      <c r="Y938" s="66">
        <f t="shared" si="304"/>
        <v>0</v>
      </c>
      <c r="Z938" s="66">
        <f t="shared" si="305"/>
        <v>0</v>
      </c>
      <c r="AA938" s="66" t="e">
        <f t="shared" si="306"/>
        <v>#VALUE!</v>
      </c>
      <c r="AB938" s="67" t="e">
        <f t="shared" si="307"/>
        <v>#VALUE!</v>
      </c>
      <c r="AC938" s="87" t="e">
        <f t="shared" si="308"/>
        <v>#VALUE!</v>
      </c>
      <c r="AD938" s="87" t="e">
        <f t="shared" si="309"/>
        <v>#VALUE!</v>
      </c>
      <c r="AE938" s="87" t="e">
        <f t="shared" si="310"/>
        <v>#VALUE!</v>
      </c>
      <c r="AF938" s="87" t="e">
        <f t="shared" si="311"/>
        <v>#VALUE!</v>
      </c>
      <c r="AG938" s="67" t="e">
        <f t="shared" si="312"/>
        <v>#VALUE!</v>
      </c>
      <c r="AH938" s="87" t="e">
        <f t="shared" si="313"/>
        <v>#VALUE!</v>
      </c>
      <c r="AI938" s="87" t="e">
        <f t="shared" si="314"/>
        <v>#VALUE!</v>
      </c>
      <c r="AJ938" s="87" t="e">
        <f t="shared" si="315"/>
        <v>#VALUE!</v>
      </c>
      <c r="AK938" s="144" t="e">
        <f t="shared" si="316"/>
        <v>#VALUE!</v>
      </c>
      <c r="AL938" s="144" t="e">
        <f t="shared" si="317"/>
        <v>#VALUE!</v>
      </c>
    </row>
    <row r="939" spans="1:38" s="77" customFormat="1" x14ac:dyDescent="0.2">
      <c r="A939" s="14"/>
      <c r="B939" s="64"/>
      <c r="C939" s="64"/>
      <c r="D939" s="152"/>
      <c r="E939" s="152"/>
      <c r="F939" s="152"/>
      <c r="G939" s="152"/>
      <c r="H939" s="152"/>
      <c r="I939" s="152"/>
      <c r="J939" s="152"/>
      <c r="K939" s="152"/>
      <c r="L939" s="152"/>
      <c r="M939" s="152"/>
      <c r="N939" s="152"/>
      <c r="O939" s="152"/>
      <c r="P939" s="152"/>
      <c r="Q939" s="152"/>
      <c r="R939" s="152"/>
      <c r="S939" s="66" t="str">
        <f t="shared" si="298"/>
        <v/>
      </c>
      <c r="T939" s="66" t="str">
        <f t="shared" si="299"/>
        <v/>
      </c>
      <c r="U939" s="66" t="str">
        <f t="shared" si="300"/>
        <v/>
      </c>
      <c r="V939" s="66" t="str">
        <f t="shared" si="301"/>
        <v/>
      </c>
      <c r="W939" s="66" t="str">
        <f t="shared" si="302"/>
        <v/>
      </c>
      <c r="X939" s="66" t="str">
        <f t="shared" si="303"/>
        <v/>
      </c>
      <c r="Y939" s="66">
        <f t="shared" si="304"/>
        <v>0</v>
      </c>
      <c r="Z939" s="66">
        <f t="shared" si="305"/>
        <v>0</v>
      </c>
      <c r="AA939" s="66" t="e">
        <f t="shared" si="306"/>
        <v>#VALUE!</v>
      </c>
      <c r="AB939" s="67" t="e">
        <f t="shared" si="307"/>
        <v>#VALUE!</v>
      </c>
      <c r="AC939" s="87" t="e">
        <f t="shared" si="308"/>
        <v>#VALUE!</v>
      </c>
      <c r="AD939" s="87" t="e">
        <f t="shared" si="309"/>
        <v>#VALUE!</v>
      </c>
      <c r="AE939" s="87" t="e">
        <f t="shared" si="310"/>
        <v>#VALUE!</v>
      </c>
      <c r="AF939" s="87" t="e">
        <f t="shared" si="311"/>
        <v>#VALUE!</v>
      </c>
      <c r="AG939" s="67" t="e">
        <f t="shared" si="312"/>
        <v>#VALUE!</v>
      </c>
      <c r="AH939" s="87" t="e">
        <f t="shared" si="313"/>
        <v>#VALUE!</v>
      </c>
      <c r="AI939" s="87" t="e">
        <f t="shared" si="314"/>
        <v>#VALUE!</v>
      </c>
      <c r="AJ939" s="87" t="e">
        <f t="shared" si="315"/>
        <v>#VALUE!</v>
      </c>
      <c r="AK939" s="144" t="e">
        <f t="shared" si="316"/>
        <v>#VALUE!</v>
      </c>
      <c r="AL939" s="144" t="e">
        <f t="shared" si="317"/>
        <v>#VALUE!</v>
      </c>
    </row>
    <row r="940" spans="1:38" s="77" customFormat="1" x14ac:dyDescent="0.2">
      <c r="A940" s="14"/>
      <c r="B940" s="64"/>
      <c r="C940" s="64"/>
      <c r="D940" s="152"/>
      <c r="E940" s="152"/>
      <c r="F940" s="152"/>
      <c r="G940" s="152"/>
      <c r="H940" s="152"/>
      <c r="I940" s="152"/>
      <c r="J940" s="152"/>
      <c r="K940" s="152"/>
      <c r="L940" s="152"/>
      <c r="M940" s="152"/>
      <c r="N940" s="152"/>
      <c r="O940" s="152"/>
      <c r="P940" s="152"/>
      <c r="Q940" s="152"/>
      <c r="R940" s="152"/>
      <c r="S940" s="66" t="str">
        <f t="shared" si="298"/>
        <v/>
      </c>
      <c r="T940" s="66" t="str">
        <f t="shared" si="299"/>
        <v/>
      </c>
      <c r="U940" s="66" t="str">
        <f t="shared" si="300"/>
        <v/>
      </c>
      <c r="V940" s="66" t="str">
        <f t="shared" si="301"/>
        <v/>
      </c>
      <c r="W940" s="66" t="str">
        <f t="shared" si="302"/>
        <v/>
      </c>
      <c r="X940" s="66" t="str">
        <f t="shared" si="303"/>
        <v/>
      </c>
      <c r="Y940" s="66">
        <f t="shared" si="304"/>
        <v>0</v>
      </c>
      <c r="Z940" s="66">
        <f t="shared" si="305"/>
        <v>0</v>
      </c>
      <c r="AA940" s="66" t="e">
        <f t="shared" si="306"/>
        <v>#VALUE!</v>
      </c>
      <c r="AB940" s="67" t="e">
        <f t="shared" si="307"/>
        <v>#VALUE!</v>
      </c>
      <c r="AC940" s="87" t="e">
        <f t="shared" si="308"/>
        <v>#VALUE!</v>
      </c>
      <c r="AD940" s="87" t="e">
        <f t="shared" si="309"/>
        <v>#VALUE!</v>
      </c>
      <c r="AE940" s="87" t="e">
        <f t="shared" si="310"/>
        <v>#VALUE!</v>
      </c>
      <c r="AF940" s="87" t="e">
        <f t="shared" si="311"/>
        <v>#VALUE!</v>
      </c>
      <c r="AG940" s="67" t="e">
        <f t="shared" si="312"/>
        <v>#VALUE!</v>
      </c>
      <c r="AH940" s="87" t="e">
        <f t="shared" si="313"/>
        <v>#VALUE!</v>
      </c>
      <c r="AI940" s="87" t="e">
        <f t="shared" si="314"/>
        <v>#VALUE!</v>
      </c>
      <c r="AJ940" s="87" t="e">
        <f t="shared" si="315"/>
        <v>#VALUE!</v>
      </c>
      <c r="AK940" s="144" t="e">
        <f t="shared" si="316"/>
        <v>#VALUE!</v>
      </c>
      <c r="AL940" s="144" t="e">
        <f t="shared" si="317"/>
        <v>#VALUE!</v>
      </c>
    </row>
    <row r="941" spans="1:38" s="77" customFormat="1" x14ac:dyDescent="0.2">
      <c r="A941" s="14"/>
      <c r="B941" s="64"/>
      <c r="C941" s="64"/>
      <c r="D941" s="152"/>
      <c r="E941" s="152"/>
      <c r="F941" s="152"/>
      <c r="G941" s="152"/>
      <c r="H941" s="152"/>
      <c r="I941" s="152"/>
      <c r="J941" s="152"/>
      <c r="K941" s="152"/>
      <c r="L941" s="152"/>
      <c r="M941" s="152"/>
      <c r="N941" s="152"/>
      <c r="O941" s="152"/>
      <c r="P941" s="152"/>
      <c r="Q941" s="152"/>
      <c r="R941" s="152"/>
      <c r="S941" s="66" t="str">
        <f t="shared" si="298"/>
        <v/>
      </c>
      <c r="T941" s="66" t="str">
        <f t="shared" si="299"/>
        <v/>
      </c>
      <c r="U941" s="66" t="str">
        <f t="shared" si="300"/>
        <v/>
      </c>
      <c r="V941" s="66" t="str">
        <f t="shared" si="301"/>
        <v/>
      </c>
      <c r="W941" s="66" t="str">
        <f t="shared" si="302"/>
        <v/>
      </c>
      <c r="X941" s="66" t="str">
        <f t="shared" si="303"/>
        <v/>
      </c>
      <c r="Y941" s="66">
        <f t="shared" si="304"/>
        <v>0</v>
      </c>
      <c r="Z941" s="66">
        <f t="shared" si="305"/>
        <v>0</v>
      </c>
      <c r="AA941" s="66" t="e">
        <f t="shared" si="306"/>
        <v>#VALUE!</v>
      </c>
      <c r="AB941" s="67" t="e">
        <f t="shared" si="307"/>
        <v>#VALUE!</v>
      </c>
      <c r="AC941" s="87" t="e">
        <f t="shared" si="308"/>
        <v>#VALUE!</v>
      </c>
      <c r="AD941" s="87" t="e">
        <f t="shared" si="309"/>
        <v>#VALUE!</v>
      </c>
      <c r="AE941" s="87" t="e">
        <f t="shared" si="310"/>
        <v>#VALUE!</v>
      </c>
      <c r="AF941" s="87" t="e">
        <f t="shared" si="311"/>
        <v>#VALUE!</v>
      </c>
      <c r="AG941" s="67" t="e">
        <f t="shared" si="312"/>
        <v>#VALUE!</v>
      </c>
      <c r="AH941" s="87" t="e">
        <f t="shared" si="313"/>
        <v>#VALUE!</v>
      </c>
      <c r="AI941" s="87" t="e">
        <f t="shared" si="314"/>
        <v>#VALUE!</v>
      </c>
      <c r="AJ941" s="87" t="e">
        <f t="shared" si="315"/>
        <v>#VALUE!</v>
      </c>
      <c r="AK941" s="144" t="e">
        <f t="shared" si="316"/>
        <v>#VALUE!</v>
      </c>
      <c r="AL941" s="144" t="e">
        <f t="shared" si="317"/>
        <v>#VALUE!</v>
      </c>
    </row>
    <row r="942" spans="1:38" s="77" customFormat="1" x14ac:dyDescent="0.2">
      <c r="A942" s="14"/>
      <c r="B942" s="64"/>
      <c r="C942" s="64"/>
      <c r="D942" s="152"/>
      <c r="E942" s="152"/>
      <c r="F942" s="152"/>
      <c r="G942" s="152"/>
      <c r="H942" s="152"/>
      <c r="I942" s="152"/>
      <c r="J942" s="152"/>
      <c r="K942" s="152"/>
      <c r="L942" s="152"/>
      <c r="M942" s="152"/>
      <c r="N942" s="152"/>
      <c r="O942" s="152"/>
      <c r="P942" s="152"/>
      <c r="Q942" s="152"/>
      <c r="R942" s="152"/>
      <c r="S942" s="66" t="str">
        <f t="shared" si="298"/>
        <v/>
      </c>
      <c r="T942" s="66" t="str">
        <f t="shared" si="299"/>
        <v/>
      </c>
      <c r="U942" s="66" t="str">
        <f t="shared" si="300"/>
        <v/>
      </c>
      <c r="V942" s="66" t="str">
        <f t="shared" si="301"/>
        <v/>
      </c>
      <c r="W942" s="66" t="str">
        <f t="shared" si="302"/>
        <v/>
      </c>
      <c r="X942" s="66" t="str">
        <f t="shared" si="303"/>
        <v/>
      </c>
      <c r="Y942" s="66">
        <f t="shared" si="304"/>
        <v>0</v>
      </c>
      <c r="Z942" s="66">
        <f t="shared" si="305"/>
        <v>0</v>
      </c>
      <c r="AA942" s="66" t="e">
        <f t="shared" si="306"/>
        <v>#VALUE!</v>
      </c>
      <c r="AB942" s="67" t="e">
        <f t="shared" si="307"/>
        <v>#VALUE!</v>
      </c>
      <c r="AC942" s="87" t="e">
        <f t="shared" si="308"/>
        <v>#VALUE!</v>
      </c>
      <c r="AD942" s="87" t="e">
        <f t="shared" si="309"/>
        <v>#VALUE!</v>
      </c>
      <c r="AE942" s="87" t="e">
        <f t="shared" si="310"/>
        <v>#VALUE!</v>
      </c>
      <c r="AF942" s="87" t="e">
        <f t="shared" si="311"/>
        <v>#VALUE!</v>
      </c>
      <c r="AG942" s="67" t="e">
        <f t="shared" si="312"/>
        <v>#VALUE!</v>
      </c>
      <c r="AH942" s="87" t="e">
        <f t="shared" si="313"/>
        <v>#VALUE!</v>
      </c>
      <c r="AI942" s="87" t="e">
        <f t="shared" si="314"/>
        <v>#VALUE!</v>
      </c>
      <c r="AJ942" s="87" t="e">
        <f t="shared" si="315"/>
        <v>#VALUE!</v>
      </c>
      <c r="AK942" s="144" t="e">
        <f t="shared" si="316"/>
        <v>#VALUE!</v>
      </c>
      <c r="AL942" s="144" t="e">
        <f t="shared" si="317"/>
        <v>#VALUE!</v>
      </c>
    </row>
    <row r="943" spans="1:38" s="77" customFormat="1" x14ac:dyDescent="0.2">
      <c r="A943" s="14"/>
      <c r="B943" s="64"/>
      <c r="C943" s="64"/>
      <c r="D943" s="152"/>
      <c r="E943" s="152"/>
      <c r="F943" s="152"/>
      <c r="G943" s="152"/>
      <c r="H943" s="152"/>
      <c r="I943" s="152"/>
      <c r="J943" s="152"/>
      <c r="K943" s="152"/>
      <c r="L943" s="152"/>
      <c r="M943" s="152"/>
      <c r="N943" s="152"/>
      <c r="O943" s="152"/>
      <c r="P943" s="152"/>
      <c r="Q943" s="152"/>
      <c r="R943" s="152"/>
      <c r="S943" s="66" t="str">
        <f t="shared" si="298"/>
        <v/>
      </c>
      <c r="T943" s="66" t="str">
        <f t="shared" si="299"/>
        <v/>
      </c>
      <c r="U943" s="66" t="str">
        <f t="shared" si="300"/>
        <v/>
      </c>
      <c r="V943" s="66" t="str">
        <f t="shared" si="301"/>
        <v/>
      </c>
      <c r="W943" s="66" t="str">
        <f t="shared" si="302"/>
        <v/>
      </c>
      <c r="X943" s="66" t="str">
        <f t="shared" si="303"/>
        <v/>
      </c>
      <c r="Y943" s="66">
        <f t="shared" si="304"/>
        <v>0</v>
      </c>
      <c r="Z943" s="66">
        <f t="shared" si="305"/>
        <v>0</v>
      </c>
      <c r="AA943" s="66" t="e">
        <f t="shared" si="306"/>
        <v>#VALUE!</v>
      </c>
      <c r="AB943" s="67" t="e">
        <f t="shared" si="307"/>
        <v>#VALUE!</v>
      </c>
      <c r="AC943" s="87" t="e">
        <f t="shared" si="308"/>
        <v>#VALUE!</v>
      </c>
      <c r="AD943" s="87" t="e">
        <f t="shared" si="309"/>
        <v>#VALUE!</v>
      </c>
      <c r="AE943" s="87" t="e">
        <f t="shared" si="310"/>
        <v>#VALUE!</v>
      </c>
      <c r="AF943" s="87" t="e">
        <f t="shared" si="311"/>
        <v>#VALUE!</v>
      </c>
      <c r="AG943" s="67" t="e">
        <f t="shared" si="312"/>
        <v>#VALUE!</v>
      </c>
      <c r="AH943" s="87" t="e">
        <f t="shared" si="313"/>
        <v>#VALUE!</v>
      </c>
      <c r="AI943" s="87" t="e">
        <f t="shared" si="314"/>
        <v>#VALUE!</v>
      </c>
      <c r="AJ943" s="87" t="e">
        <f t="shared" si="315"/>
        <v>#VALUE!</v>
      </c>
      <c r="AK943" s="144" t="e">
        <f t="shared" si="316"/>
        <v>#VALUE!</v>
      </c>
      <c r="AL943" s="144" t="e">
        <f t="shared" si="317"/>
        <v>#VALUE!</v>
      </c>
    </row>
    <row r="944" spans="1:38" s="77" customFormat="1" x14ac:dyDescent="0.2">
      <c r="A944" s="14"/>
      <c r="B944" s="64"/>
      <c r="C944" s="64"/>
      <c r="D944" s="152"/>
      <c r="E944" s="152"/>
      <c r="F944" s="152"/>
      <c r="G944" s="152"/>
      <c r="H944" s="152"/>
      <c r="I944" s="152"/>
      <c r="J944" s="152"/>
      <c r="K944" s="152"/>
      <c r="L944" s="152"/>
      <c r="M944" s="152"/>
      <c r="N944" s="152"/>
      <c r="O944" s="152"/>
      <c r="P944" s="152"/>
      <c r="Q944" s="152"/>
      <c r="R944" s="152"/>
      <c r="S944" s="66" t="str">
        <f t="shared" si="298"/>
        <v/>
      </c>
      <c r="T944" s="66" t="str">
        <f t="shared" si="299"/>
        <v/>
      </c>
      <c r="U944" s="66" t="str">
        <f t="shared" si="300"/>
        <v/>
      </c>
      <c r="V944" s="66" t="str">
        <f t="shared" si="301"/>
        <v/>
      </c>
      <c r="W944" s="66" t="str">
        <f t="shared" si="302"/>
        <v/>
      </c>
      <c r="X944" s="66" t="str">
        <f t="shared" si="303"/>
        <v/>
      </c>
      <c r="Y944" s="66">
        <f t="shared" si="304"/>
        <v>0</v>
      </c>
      <c r="Z944" s="66">
        <f t="shared" si="305"/>
        <v>0</v>
      </c>
      <c r="AA944" s="66" t="e">
        <f t="shared" si="306"/>
        <v>#VALUE!</v>
      </c>
      <c r="AB944" s="67" t="e">
        <f t="shared" si="307"/>
        <v>#VALUE!</v>
      </c>
      <c r="AC944" s="87" t="e">
        <f t="shared" si="308"/>
        <v>#VALUE!</v>
      </c>
      <c r="AD944" s="87" t="e">
        <f t="shared" si="309"/>
        <v>#VALUE!</v>
      </c>
      <c r="AE944" s="87" t="e">
        <f t="shared" si="310"/>
        <v>#VALUE!</v>
      </c>
      <c r="AF944" s="87" t="e">
        <f t="shared" si="311"/>
        <v>#VALUE!</v>
      </c>
      <c r="AG944" s="67" t="e">
        <f t="shared" si="312"/>
        <v>#VALUE!</v>
      </c>
      <c r="AH944" s="87" t="e">
        <f t="shared" si="313"/>
        <v>#VALUE!</v>
      </c>
      <c r="AI944" s="87" t="e">
        <f t="shared" si="314"/>
        <v>#VALUE!</v>
      </c>
      <c r="AJ944" s="87" t="e">
        <f t="shared" si="315"/>
        <v>#VALUE!</v>
      </c>
      <c r="AK944" s="144" t="e">
        <f t="shared" si="316"/>
        <v>#VALUE!</v>
      </c>
      <c r="AL944" s="144" t="e">
        <f t="shared" si="317"/>
        <v>#VALUE!</v>
      </c>
    </row>
    <row r="945" spans="1:38" s="77" customFormat="1" x14ac:dyDescent="0.2">
      <c r="A945" s="14"/>
      <c r="B945" s="64"/>
      <c r="C945" s="64"/>
      <c r="D945" s="152"/>
      <c r="E945" s="152"/>
      <c r="F945" s="152"/>
      <c r="G945" s="152"/>
      <c r="H945" s="152"/>
      <c r="I945" s="152"/>
      <c r="J945" s="152"/>
      <c r="K945" s="152"/>
      <c r="L945" s="152"/>
      <c r="M945" s="152"/>
      <c r="N945" s="152"/>
      <c r="O945" s="152"/>
      <c r="P945" s="152"/>
      <c r="Q945" s="152"/>
      <c r="R945" s="152"/>
      <c r="S945" s="66" t="str">
        <f t="shared" si="298"/>
        <v/>
      </c>
      <c r="T945" s="66" t="str">
        <f t="shared" si="299"/>
        <v/>
      </c>
      <c r="U945" s="66" t="str">
        <f t="shared" si="300"/>
        <v/>
      </c>
      <c r="V945" s="66" t="str">
        <f t="shared" si="301"/>
        <v/>
      </c>
      <c r="W945" s="66" t="str">
        <f t="shared" si="302"/>
        <v/>
      </c>
      <c r="X945" s="66" t="str">
        <f t="shared" si="303"/>
        <v/>
      </c>
      <c r="Y945" s="66">
        <f t="shared" si="304"/>
        <v>0</v>
      </c>
      <c r="Z945" s="66">
        <f t="shared" si="305"/>
        <v>0</v>
      </c>
      <c r="AA945" s="66" t="e">
        <f t="shared" si="306"/>
        <v>#VALUE!</v>
      </c>
      <c r="AB945" s="67" t="e">
        <f t="shared" si="307"/>
        <v>#VALUE!</v>
      </c>
      <c r="AC945" s="87" t="e">
        <f t="shared" si="308"/>
        <v>#VALUE!</v>
      </c>
      <c r="AD945" s="87" t="e">
        <f t="shared" si="309"/>
        <v>#VALUE!</v>
      </c>
      <c r="AE945" s="87" t="e">
        <f t="shared" si="310"/>
        <v>#VALUE!</v>
      </c>
      <c r="AF945" s="87" t="e">
        <f t="shared" si="311"/>
        <v>#VALUE!</v>
      </c>
      <c r="AG945" s="67" t="e">
        <f t="shared" si="312"/>
        <v>#VALUE!</v>
      </c>
      <c r="AH945" s="87" t="e">
        <f t="shared" si="313"/>
        <v>#VALUE!</v>
      </c>
      <c r="AI945" s="87" t="e">
        <f t="shared" si="314"/>
        <v>#VALUE!</v>
      </c>
      <c r="AJ945" s="87" t="e">
        <f t="shared" si="315"/>
        <v>#VALUE!</v>
      </c>
      <c r="AK945" s="144" t="e">
        <f t="shared" si="316"/>
        <v>#VALUE!</v>
      </c>
      <c r="AL945" s="144" t="e">
        <f t="shared" si="317"/>
        <v>#VALUE!</v>
      </c>
    </row>
    <row r="946" spans="1:38" s="77" customFormat="1" x14ac:dyDescent="0.2">
      <c r="A946" s="14"/>
      <c r="B946" s="64"/>
      <c r="C946" s="64"/>
      <c r="D946" s="152"/>
      <c r="E946" s="152"/>
      <c r="F946" s="152"/>
      <c r="G946" s="152"/>
      <c r="H946" s="152"/>
      <c r="I946" s="152"/>
      <c r="J946" s="152"/>
      <c r="K946" s="152"/>
      <c r="L946" s="152"/>
      <c r="M946" s="152"/>
      <c r="N946" s="152"/>
      <c r="O946" s="152"/>
      <c r="P946" s="152"/>
      <c r="Q946" s="152"/>
      <c r="R946" s="152"/>
      <c r="S946" s="66" t="str">
        <f t="shared" si="298"/>
        <v/>
      </c>
      <c r="T946" s="66" t="str">
        <f t="shared" si="299"/>
        <v/>
      </c>
      <c r="U946" s="66" t="str">
        <f t="shared" si="300"/>
        <v/>
      </c>
      <c r="V946" s="66" t="str">
        <f t="shared" si="301"/>
        <v/>
      </c>
      <c r="W946" s="66" t="str">
        <f t="shared" si="302"/>
        <v/>
      </c>
      <c r="X946" s="66" t="str">
        <f t="shared" si="303"/>
        <v/>
      </c>
      <c r="Y946" s="66">
        <f t="shared" si="304"/>
        <v>0</v>
      </c>
      <c r="Z946" s="66">
        <f t="shared" si="305"/>
        <v>0</v>
      </c>
      <c r="AA946" s="66" t="e">
        <f t="shared" si="306"/>
        <v>#VALUE!</v>
      </c>
      <c r="AB946" s="67" t="e">
        <f t="shared" si="307"/>
        <v>#VALUE!</v>
      </c>
      <c r="AC946" s="87" t="e">
        <f t="shared" si="308"/>
        <v>#VALUE!</v>
      </c>
      <c r="AD946" s="87" t="e">
        <f t="shared" si="309"/>
        <v>#VALUE!</v>
      </c>
      <c r="AE946" s="87" t="e">
        <f t="shared" si="310"/>
        <v>#VALUE!</v>
      </c>
      <c r="AF946" s="87" t="e">
        <f t="shared" si="311"/>
        <v>#VALUE!</v>
      </c>
      <c r="AG946" s="67" t="e">
        <f t="shared" si="312"/>
        <v>#VALUE!</v>
      </c>
      <c r="AH946" s="87" t="e">
        <f t="shared" si="313"/>
        <v>#VALUE!</v>
      </c>
      <c r="AI946" s="87" t="e">
        <f t="shared" si="314"/>
        <v>#VALUE!</v>
      </c>
      <c r="AJ946" s="87" t="e">
        <f t="shared" si="315"/>
        <v>#VALUE!</v>
      </c>
      <c r="AK946" s="144" t="e">
        <f t="shared" si="316"/>
        <v>#VALUE!</v>
      </c>
      <c r="AL946" s="144" t="e">
        <f t="shared" si="317"/>
        <v>#VALUE!</v>
      </c>
    </row>
    <row r="947" spans="1:38" s="77" customFormat="1" x14ac:dyDescent="0.2">
      <c r="A947" s="14"/>
      <c r="B947" s="64"/>
      <c r="C947" s="64"/>
      <c r="D947" s="152"/>
      <c r="E947" s="152"/>
      <c r="F947" s="152"/>
      <c r="G947" s="152"/>
      <c r="H947" s="152"/>
      <c r="I947" s="152"/>
      <c r="J947" s="152"/>
      <c r="K947" s="152"/>
      <c r="L947" s="152"/>
      <c r="M947" s="152"/>
      <c r="N947" s="152"/>
      <c r="O947" s="152"/>
      <c r="P947" s="152"/>
      <c r="Q947" s="152"/>
      <c r="R947" s="152"/>
      <c r="S947" s="66" t="str">
        <f t="shared" si="298"/>
        <v/>
      </c>
      <c r="T947" s="66" t="str">
        <f t="shared" si="299"/>
        <v/>
      </c>
      <c r="U947" s="66" t="str">
        <f t="shared" si="300"/>
        <v/>
      </c>
      <c r="V947" s="66" t="str">
        <f t="shared" si="301"/>
        <v/>
      </c>
      <c r="W947" s="66" t="str">
        <f t="shared" si="302"/>
        <v/>
      </c>
      <c r="X947" s="66" t="str">
        <f t="shared" si="303"/>
        <v/>
      </c>
      <c r="Y947" s="66">
        <f t="shared" si="304"/>
        <v>0</v>
      </c>
      <c r="Z947" s="66">
        <f t="shared" si="305"/>
        <v>0</v>
      </c>
      <c r="AA947" s="66" t="e">
        <f t="shared" si="306"/>
        <v>#VALUE!</v>
      </c>
      <c r="AB947" s="67" t="e">
        <f t="shared" si="307"/>
        <v>#VALUE!</v>
      </c>
      <c r="AC947" s="87" t="e">
        <f t="shared" si="308"/>
        <v>#VALUE!</v>
      </c>
      <c r="AD947" s="87" t="e">
        <f t="shared" si="309"/>
        <v>#VALUE!</v>
      </c>
      <c r="AE947" s="87" t="e">
        <f t="shared" si="310"/>
        <v>#VALUE!</v>
      </c>
      <c r="AF947" s="87" t="e">
        <f t="shared" si="311"/>
        <v>#VALUE!</v>
      </c>
      <c r="AG947" s="67" t="e">
        <f t="shared" si="312"/>
        <v>#VALUE!</v>
      </c>
      <c r="AH947" s="87" t="e">
        <f t="shared" si="313"/>
        <v>#VALUE!</v>
      </c>
      <c r="AI947" s="87" t="e">
        <f t="shared" si="314"/>
        <v>#VALUE!</v>
      </c>
      <c r="AJ947" s="87" t="e">
        <f t="shared" si="315"/>
        <v>#VALUE!</v>
      </c>
      <c r="AK947" s="144" t="e">
        <f t="shared" si="316"/>
        <v>#VALUE!</v>
      </c>
      <c r="AL947" s="144" t="e">
        <f t="shared" si="317"/>
        <v>#VALUE!</v>
      </c>
    </row>
    <row r="948" spans="1:38" s="77" customFormat="1" x14ac:dyDescent="0.2">
      <c r="A948" s="14"/>
      <c r="B948" s="64"/>
      <c r="C948" s="64"/>
      <c r="D948" s="152"/>
      <c r="E948" s="152"/>
      <c r="F948" s="152"/>
      <c r="G948" s="152"/>
      <c r="H948" s="152"/>
      <c r="I948" s="152"/>
      <c r="J948" s="152"/>
      <c r="K948" s="152"/>
      <c r="L948" s="152"/>
      <c r="M948" s="152"/>
      <c r="N948" s="152"/>
      <c r="O948" s="152"/>
      <c r="P948" s="152"/>
      <c r="Q948" s="152"/>
      <c r="R948" s="152"/>
      <c r="S948" s="66" t="str">
        <f t="shared" si="298"/>
        <v/>
      </c>
      <c r="T948" s="66" t="str">
        <f t="shared" si="299"/>
        <v/>
      </c>
      <c r="U948" s="66" t="str">
        <f t="shared" si="300"/>
        <v/>
      </c>
      <c r="V948" s="66" t="str">
        <f t="shared" si="301"/>
        <v/>
      </c>
      <c r="W948" s="66" t="str">
        <f t="shared" si="302"/>
        <v/>
      </c>
      <c r="X948" s="66" t="str">
        <f t="shared" si="303"/>
        <v/>
      </c>
      <c r="Y948" s="66">
        <f t="shared" si="304"/>
        <v>0</v>
      </c>
      <c r="Z948" s="66">
        <f t="shared" si="305"/>
        <v>0</v>
      </c>
      <c r="AA948" s="66" t="e">
        <f t="shared" si="306"/>
        <v>#VALUE!</v>
      </c>
      <c r="AB948" s="67" t="e">
        <f t="shared" si="307"/>
        <v>#VALUE!</v>
      </c>
      <c r="AC948" s="87" t="e">
        <f t="shared" si="308"/>
        <v>#VALUE!</v>
      </c>
      <c r="AD948" s="87" t="e">
        <f t="shared" si="309"/>
        <v>#VALUE!</v>
      </c>
      <c r="AE948" s="87" t="e">
        <f t="shared" si="310"/>
        <v>#VALUE!</v>
      </c>
      <c r="AF948" s="87" t="e">
        <f t="shared" si="311"/>
        <v>#VALUE!</v>
      </c>
      <c r="AG948" s="67" t="e">
        <f t="shared" si="312"/>
        <v>#VALUE!</v>
      </c>
      <c r="AH948" s="87" t="e">
        <f t="shared" si="313"/>
        <v>#VALUE!</v>
      </c>
      <c r="AI948" s="87" t="e">
        <f t="shared" si="314"/>
        <v>#VALUE!</v>
      </c>
      <c r="AJ948" s="87" t="e">
        <f t="shared" si="315"/>
        <v>#VALUE!</v>
      </c>
      <c r="AK948" s="144" t="e">
        <f t="shared" si="316"/>
        <v>#VALUE!</v>
      </c>
      <c r="AL948" s="144" t="e">
        <f t="shared" si="317"/>
        <v>#VALUE!</v>
      </c>
    </row>
    <row r="949" spans="1:38" s="77" customFormat="1" x14ac:dyDescent="0.2">
      <c r="A949" s="14"/>
      <c r="B949" s="64"/>
      <c r="C949" s="64"/>
      <c r="D949" s="152"/>
      <c r="E949" s="152"/>
      <c r="F949" s="152"/>
      <c r="G949" s="152"/>
      <c r="H949" s="152"/>
      <c r="I949" s="152"/>
      <c r="J949" s="152"/>
      <c r="K949" s="152"/>
      <c r="L949" s="152"/>
      <c r="M949" s="152"/>
      <c r="N949" s="152"/>
      <c r="O949" s="152"/>
      <c r="P949" s="152"/>
      <c r="Q949" s="152"/>
      <c r="R949" s="152"/>
      <c r="S949" s="66" t="str">
        <f t="shared" si="298"/>
        <v/>
      </c>
      <c r="T949" s="66" t="str">
        <f t="shared" si="299"/>
        <v/>
      </c>
      <c r="U949" s="66" t="str">
        <f t="shared" si="300"/>
        <v/>
      </c>
      <c r="V949" s="66" t="str">
        <f t="shared" si="301"/>
        <v/>
      </c>
      <c r="W949" s="66" t="str">
        <f t="shared" si="302"/>
        <v/>
      </c>
      <c r="X949" s="66" t="str">
        <f t="shared" si="303"/>
        <v/>
      </c>
      <c r="Y949" s="66">
        <f t="shared" si="304"/>
        <v>0</v>
      </c>
      <c r="Z949" s="66">
        <f t="shared" si="305"/>
        <v>0</v>
      </c>
      <c r="AA949" s="66" t="e">
        <f t="shared" si="306"/>
        <v>#VALUE!</v>
      </c>
      <c r="AB949" s="67" t="e">
        <f t="shared" si="307"/>
        <v>#VALUE!</v>
      </c>
      <c r="AC949" s="87" t="e">
        <f t="shared" si="308"/>
        <v>#VALUE!</v>
      </c>
      <c r="AD949" s="87" t="e">
        <f t="shared" si="309"/>
        <v>#VALUE!</v>
      </c>
      <c r="AE949" s="87" t="e">
        <f t="shared" si="310"/>
        <v>#VALUE!</v>
      </c>
      <c r="AF949" s="87" t="e">
        <f t="shared" si="311"/>
        <v>#VALUE!</v>
      </c>
      <c r="AG949" s="67" t="e">
        <f t="shared" si="312"/>
        <v>#VALUE!</v>
      </c>
      <c r="AH949" s="87" t="e">
        <f t="shared" si="313"/>
        <v>#VALUE!</v>
      </c>
      <c r="AI949" s="87" t="e">
        <f t="shared" si="314"/>
        <v>#VALUE!</v>
      </c>
      <c r="AJ949" s="87" t="e">
        <f t="shared" si="315"/>
        <v>#VALUE!</v>
      </c>
      <c r="AK949" s="144" t="e">
        <f t="shared" si="316"/>
        <v>#VALUE!</v>
      </c>
      <c r="AL949" s="144" t="e">
        <f t="shared" si="317"/>
        <v>#VALUE!</v>
      </c>
    </row>
    <row r="950" spans="1:38" s="77" customFormat="1" x14ac:dyDescent="0.2">
      <c r="A950" s="14"/>
      <c r="B950" s="64"/>
      <c r="C950" s="64"/>
      <c r="D950" s="152"/>
      <c r="E950" s="152"/>
      <c r="F950" s="152"/>
      <c r="G950" s="152"/>
      <c r="H950" s="152"/>
      <c r="I950" s="152"/>
      <c r="J950" s="152"/>
      <c r="K950" s="152"/>
      <c r="L950" s="152"/>
      <c r="M950" s="152"/>
      <c r="N950" s="152"/>
      <c r="O950" s="152"/>
      <c r="P950" s="152"/>
      <c r="Q950" s="152"/>
      <c r="R950" s="152"/>
      <c r="S950" s="66" t="str">
        <f t="shared" si="298"/>
        <v/>
      </c>
      <c r="T950" s="66" t="str">
        <f t="shared" si="299"/>
        <v/>
      </c>
      <c r="U950" s="66" t="str">
        <f t="shared" si="300"/>
        <v/>
      </c>
      <c r="V950" s="66" t="str">
        <f t="shared" si="301"/>
        <v/>
      </c>
      <c r="W950" s="66" t="str">
        <f t="shared" si="302"/>
        <v/>
      </c>
      <c r="X950" s="66" t="str">
        <f t="shared" si="303"/>
        <v/>
      </c>
      <c r="Y950" s="66">
        <f t="shared" si="304"/>
        <v>0</v>
      </c>
      <c r="Z950" s="66">
        <f t="shared" si="305"/>
        <v>0</v>
      </c>
      <c r="AA950" s="66" t="e">
        <f t="shared" si="306"/>
        <v>#VALUE!</v>
      </c>
      <c r="AB950" s="67" t="e">
        <f t="shared" si="307"/>
        <v>#VALUE!</v>
      </c>
      <c r="AC950" s="87" t="e">
        <f t="shared" si="308"/>
        <v>#VALUE!</v>
      </c>
      <c r="AD950" s="87" t="e">
        <f t="shared" si="309"/>
        <v>#VALUE!</v>
      </c>
      <c r="AE950" s="87" t="e">
        <f t="shared" si="310"/>
        <v>#VALUE!</v>
      </c>
      <c r="AF950" s="87" t="e">
        <f t="shared" si="311"/>
        <v>#VALUE!</v>
      </c>
      <c r="AG950" s="67" t="e">
        <f t="shared" si="312"/>
        <v>#VALUE!</v>
      </c>
      <c r="AH950" s="87" t="e">
        <f t="shared" si="313"/>
        <v>#VALUE!</v>
      </c>
      <c r="AI950" s="87" t="e">
        <f t="shared" si="314"/>
        <v>#VALUE!</v>
      </c>
      <c r="AJ950" s="87" t="e">
        <f t="shared" si="315"/>
        <v>#VALUE!</v>
      </c>
      <c r="AK950" s="144" t="e">
        <f t="shared" si="316"/>
        <v>#VALUE!</v>
      </c>
      <c r="AL950" s="144" t="e">
        <f t="shared" si="317"/>
        <v>#VALUE!</v>
      </c>
    </row>
    <row r="951" spans="1:38" s="77" customFormat="1" x14ac:dyDescent="0.2">
      <c r="A951" s="14"/>
      <c r="B951" s="64"/>
      <c r="C951" s="64"/>
      <c r="D951" s="152"/>
      <c r="E951" s="152"/>
      <c r="F951" s="152"/>
      <c r="G951" s="152"/>
      <c r="H951" s="152"/>
      <c r="I951" s="152"/>
      <c r="J951" s="152"/>
      <c r="K951" s="152"/>
      <c r="L951" s="152"/>
      <c r="M951" s="152"/>
      <c r="N951" s="152"/>
      <c r="O951" s="152"/>
      <c r="P951" s="152"/>
      <c r="Q951" s="152"/>
      <c r="R951" s="152"/>
      <c r="S951" s="66" t="str">
        <f t="shared" si="298"/>
        <v/>
      </c>
      <c r="T951" s="66" t="str">
        <f t="shared" si="299"/>
        <v/>
      </c>
      <c r="U951" s="66" t="str">
        <f t="shared" si="300"/>
        <v/>
      </c>
      <c r="V951" s="66" t="str">
        <f t="shared" si="301"/>
        <v/>
      </c>
      <c r="W951" s="66" t="str">
        <f t="shared" si="302"/>
        <v/>
      </c>
      <c r="X951" s="66" t="str">
        <f t="shared" si="303"/>
        <v/>
      </c>
      <c r="Y951" s="66">
        <f t="shared" si="304"/>
        <v>0</v>
      </c>
      <c r="Z951" s="66">
        <f t="shared" si="305"/>
        <v>0</v>
      </c>
      <c r="AA951" s="66" t="e">
        <f t="shared" si="306"/>
        <v>#VALUE!</v>
      </c>
      <c r="AB951" s="67" t="e">
        <f t="shared" si="307"/>
        <v>#VALUE!</v>
      </c>
      <c r="AC951" s="87" t="e">
        <f t="shared" si="308"/>
        <v>#VALUE!</v>
      </c>
      <c r="AD951" s="87" t="e">
        <f t="shared" si="309"/>
        <v>#VALUE!</v>
      </c>
      <c r="AE951" s="87" t="e">
        <f t="shared" si="310"/>
        <v>#VALUE!</v>
      </c>
      <c r="AF951" s="87" t="e">
        <f t="shared" si="311"/>
        <v>#VALUE!</v>
      </c>
      <c r="AG951" s="67" t="e">
        <f t="shared" si="312"/>
        <v>#VALUE!</v>
      </c>
      <c r="AH951" s="87" t="e">
        <f t="shared" si="313"/>
        <v>#VALUE!</v>
      </c>
      <c r="AI951" s="87" t="e">
        <f t="shared" si="314"/>
        <v>#VALUE!</v>
      </c>
      <c r="AJ951" s="87" t="e">
        <f t="shared" si="315"/>
        <v>#VALUE!</v>
      </c>
      <c r="AK951" s="144" t="e">
        <f t="shared" si="316"/>
        <v>#VALUE!</v>
      </c>
      <c r="AL951" s="144" t="e">
        <f t="shared" si="317"/>
        <v>#VALUE!</v>
      </c>
    </row>
    <row r="952" spans="1:38" s="77" customFormat="1" x14ac:dyDescent="0.2">
      <c r="A952" s="14"/>
      <c r="B952" s="64"/>
      <c r="C952" s="64"/>
      <c r="D952" s="152"/>
      <c r="E952" s="152"/>
      <c r="F952" s="152"/>
      <c r="G952" s="152"/>
      <c r="H952" s="152"/>
      <c r="I952" s="152"/>
      <c r="J952" s="152"/>
      <c r="K952" s="152"/>
      <c r="L952" s="152"/>
      <c r="M952" s="152"/>
      <c r="N952" s="152"/>
      <c r="O952" s="152"/>
      <c r="P952" s="152"/>
      <c r="Q952" s="152"/>
      <c r="R952" s="152"/>
      <c r="S952" s="66" t="str">
        <f t="shared" si="298"/>
        <v/>
      </c>
      <c r="T952" s="66" t="str">
        <f t="shared" si="299"/>
        <v/>
      </c>
      <c r="U952" s="66" t="str">
        <f t="shared" si="300"/>
        <v/>
      </c>
      <c r="V952" s="66" t="str">
        <f t="shared" si="301"/>
        <v/>
      </c>
      <c r="W952" s="66" t="str">
        <f t="shared" si="302"/>
        <v/>
      </c>
      <c r="X952" s="66" t="str">
        <f t="shared" si="303"/>
        <v/>
      </c>
      <c r="Y952" s="66">
        <f t="shared" si="304"/>
        <v>0</v>
      </c>
      <c r="Z952" s="66">
        <f t="shared" si="305"/>
        <v>0</v>
      </c>
      <c r="AA952" s="66" t="e">
        <f t="shared" si="306"/>
        <v>#VALUE!</v>
      </c>
      <c r="AB952" s="67" t="e">
        <f t="shared" si="307"/>
        <v>#VALUE!</v>
      </c>
      <c r="AC952" s="87" t="e">
        <f t="shared" si="308"/>
        <v>#VALUE!</v>
      </c>
      <c r="AD952" s="87" t="e">
        <f t="shared" si="309"/>
        <v>#VALUE!</v>
      </c>
      <c r="AE952" s="87" t="e">
        <f t="shared" si="310"/>
        <v>#VALUE!</v>
      </c>
      <c r="AF952" s="87" t="e">
        <f t="shared" si="311"/>
        <v>#VALUE!</v>
      </c>
      <c r="AG952" s="67" t="e">
        <f t="shared" si="312"/>
        <v>#VALUE!</v>
      </c>
      <c r="AH952" s="87" t="e">
        <f t="shared" si="313"/>
        <v>#VALUE!</v>
      </c>
      <c r="AI952" s="87" t="e">
        <f t="shared" si="314"/>
        <v>#VALUE!</v>
      </c>
      <c r="AJ952" s="87" t="e">
        <f t="shared" si="315"/>
        <v>#VALUE!</v>
      </c>
      <c r="AK952" s="144" t="e">
        <f t="shared" si="316"/>
        <v>#VALUE!</v>
      </c>
      <c r="AL952" s="144" t="e">
        <f t="shared" si="317"/>
        <v>#VALUE!</v>
      </c>
    </row>
    <row r="953" spans="1:38" s="77" customFormat="1" x14ac:dyDescent="0.2">
      <c r="A953" s="14"/>
      <c r="B953" s="64"/>
      <c r="C953" s="64"/>
      <c r="D953" s="152"/>
      <c r="E953" s="152"/>
      <c r="F953" s="152"/>
      <c r="G953" s="152"/>
      <c r="H953" s="152"/>
      <c r="I953" s="152"/>
      <c r="J953" s="152"/>
      <c r="K953" s="152"/>
      <c r="L953" s="152"/>
      <c r="M953" s="152"/>
      <c r="N953" s="152"/>
      <c r="O953" s="152"/>
      <c r="P953" s="152"/>
      <c r="Q953" s="152"/>
      <c r="R953" s="152"/>
      <c r="S953" s="66" t="str">
        <f t="shared" si="298"/>
        <v/>
      </c>
      <c r="T953" s="66" t="str">
        <f t="shared" si="299"/>
        <v/>
      </c>
      <c r="U953" s="66" t="str">
        <f t="shared" si="300"/>
        <v/>
      </c>
      <c r="V953" s="66" t="str">
        <f t="shared" si="301"/>
        <v/>
      </c>
      <c r="W953" s="66" t="str">
        <f t="shared" si="302"/>
        <v/>
      </c>
      <c r="X953" s="66" t="str">
        <f t="shared" si="303"/>
        <v/>
      </c>
      <c r="Y953" s="66">
        <f t="shared" si="304"/>
        <v>0</v>
      </c>
      <c r="Z953" s="66">
        <f t="shared" si="305"/>
        <v>0</v>
      </c>
      <c r="AA953" s="66" t="e">
        <f t="shared" si="306"/>
        <v>#VALUE!</v>
      </c>
      <c r="AB953" s="67" t="e">
        <f t="shared" si="307"/>
        <v>#VALUE!</v>
      </c>
      <c r="AC953" s="87" t="e">
        <f t="shared" si="308"/>
        <v>#VALUE!</v>
      </c>
      <c r="AD953" s="87" t="e">
        <f t="shared" si="309"/>
        <v>#VALUE!</v>
      </c>
      <c r="AE953" s="87" t="e">
        <f t="shared" si="310"/>
        <v>#VALUE!</v>
      </c>
      <c r="AF953" s="87" t="e">
        <f t="shared" si="311"/>
        <v>#VALUE!</v>
      </c>
      <c r="AG953" s="67" t="e">
        <f t="shared" si="312"/>
        <v>#VALUE!</v>
      </c>
      <c r="AH953" s="87" t="e">
        <f t="shared" si="313"/>
        <v>#VALUE!</v>
      </c>
      <c r="AI953" s="87" t="e">
        <f t="shared" si="314"/>
        <v>#VALUE!</v>
      </c>
      <c r="AJ953" s="87" t="e">
        <f t="shared" si="315"/>
        <v>#VALUE!</v>
      </c>
      <c r="AK953" s="144" t="e">
        <f t="shared" si="316"/>
        <v>#VALUE!</v>
      </c>
      <c r="AL953" s="144" t="e">
        <f t="shared" si="317"/>
        <v>#VALUE!</v>
      </c>
    </row>
    <row r="954" spans="1:38" s="77" customFormat="1" x14ac:dyDescent="0.2">
      <c r="A954" s="14"/>
      <c r="B954" s="64"/>
      <c r="C954" s="64"/>
      <c r="D954" s="152"/>
      <c r="E954" s="152"/>
      <c r="F954" s="152"/>
      <c r="G954" s="152"/>
      <c r="H954" s="152"/>
      <c r="I954" s="152"/>
      <c r="J954" s="152"/>
      <c r="K954" s="152"/>
      <c r="L954" s="152"/>
      <c r="M954" s="152"/>
      <c r="N954" s="152"/>
      <c r="O954" s="152"/>
      <c r="P954" s="152"/>
      <c r="Q954" s="152"/>
      <c r="R954" s="152"/>
      <c r="S954" s="66" t="str">
        <f t="shared" si="298"/>
        <v/>
      </c>
      <c r="T954" s="66" t="str">
        <f t="shared" si="299"/>
        <v/>
      </c>
      <c r="U954" s="66" t="str">
        <f t="shared" si="300"/>
        <v/>
      </c>
      <c r="V954" s="66" t="str">
        <f t="shared" si="301"/>
        <v/>
      </c>
      <c r="W954" s="66" t="str">
        <f t="shared" si="302"/>
        <v/>
      </c>
      <c r="X954" s="66" t="str">
        <f t="shared" si="303"/>
        <v/>
      </c>
      <c r="Y954" s="66">
        <f t="shared" si="304"/>
        <v>0</v>
      </c>
      <c r="Z954" s="66">
        <f t="shared" si="305"/>
        <v>0</v>
      </c>
      <c r="AA954" s="66" t="e">
        <f t="shared" si="306"/>
        <v>#VALUE!</v>
      </c>
      <c r="AB954" s="67" t="e">
        <f t="shared" si="307"/>
        <v>#VALUE!</v>
      </c>
      <c r="AC954" s="87" t="e">
        <f t="shared" si="308"/>
        <v>#VALUE!</v>
      </c>
      <c r="AD954" s="87" t="e">
        <f t="shared" si="309"/>
        <v>#VALUE!</v>
      </c>
      <c r="AE954" s="87" t="e">
        <f t="shared" si="310"/>
        <v>#VALUE!</v>
      </c>
      <c r="AF954" s="87" t="e">
        <f t="shared" si="311"/>
        <v>#VALUE!</v>
      </c>
      <c r="AG954" s="67" t="e">
        <f t="shared" si="312"/>
        <v>#VALUE!</v>
      </c>
      <c r="AH954" s="87" t="e">
        <f t="shared" si="313"/>
        <v>#VALUE!</v>
      </c>
      <c r="AI954" s="87" t="e">
        <f t="shared" si="314"/>
        <v>#VALUE!</v>
      </c>
      <c r="AJ954" s="87" t="e">
        <f t="shared" si="315"/>
        <v>#VALUE!</v>
      </c>
      <c r="AK954" s="144" t="e">
        <f t="shared" si="316"/>
        <v>#VALUE!</v>
      </c>
      <c r="AL954" s="144" t="e">
        <f t="shared" si="317"/>
        <v>#VALUE!</v>
      </c>
    </row>
    <row r="955" spans="1:38" s="77" customFormat="1" x14ac:dyDescent="0.2">
      <c r="A955" s="14"/>
      <c r="B955" s="64"/>
      <c r="C955" s="64"/>
      <c r="D955" s="152"/>
      <c r="E955" s="152"/>
      <c r="F955" s="152"/>
      <c r="G955" s="152"/>
      <c r="H955" s="152"/>
      <c r="I955" s="152"/>
      <c r="J955" s="152"/>
      <c r="K955" s="152"/>
      <c r="L955" s="152"/>
      <c r="M955" s="152"/>
      <c r="N955" s="152"/>
      <c r="O955" s="152"/>
      <c r="P955" s="152"/>
      <c r="Q955" s="152"/>
      <c r="R955" s="152"/>
      <c r="S955" s="66" t="str">
        <f t="shared" si="298"/>
        <v/>
      </c>
      <c r="T955" s="66" t="str">
        <f t="shared" si="299"/>
        <v/>
      </c>
      <c r="U955" s="66" t="str">
        <f t="shared" si="300"/>
        <v/>
      </c>
      <c r="V955" s="66" t="str">
        <f t="shared" si="301"/>
        <v/>
      </c>
      <c r="W955" s="66" t="str">
        <f t="shared" si="302"/>
        <v/>
      </c>
      <c r="X955" s="66" t="str">
        <f t="shared" si="303"/>
        <v/>
      </c>
      <c r="Y955" s="66">
        <f t="shared" si="304"/>
        <v>0</v>
      </c>
      <c r="Z955" s="66">
        <f t="shared" si="305"/>
        <v>0</v>
      </c>
      <c r="AA955" s="66" t="e">
        <f t="shared" si="306"/>
        <v>#VALUE!</v>
      </c>
      <c r="AB955" s="67" t="e">
        <f t="shared" si="307"/>
        <v>#VALUE!</v>
      </c>
      <c r="AC955" s="87" t="e">
        <f t="shared" si="308"/>
        <v>#VALUE!</v>
      </c>
      <c r="AD955" s="87" t="e">
        <f t="shared" si="309"/>
        <v>#VALUE!</v>
      </c>
      <c r="AE955" s="87" t="e">
        <f t="shared" si="310"/>
        <v>#VALUE!</v>
      </c>
      <c r="AF955" s="87" t="e">
        <f t="shared" si="311"/>
        <v>#VALUE!</v>
      </c>
      <c r="AG955" s="67" t="e">
        <f t="shared" si="312"/>
        <v>#VALUE!</v>
      </c>
      <c r="AH955" s="87" t="e">
        <f t="shared" si="313"/>
        <v>#VALUE!</v>
      </c>
      <c r="AI955" s="87" t="e">
        <f t="shared" si="314"/>
        <v>#VALUE!</v>
      </c>
      <c r="AJ955" s="87" t="e">
        <f t="shared" si="315"/>
        <v>#VALUE!</v>
      </c>
      <c r="AK955" s="144" t="e">
        <f t="shared" si="316"/>
        <v>#VALUE!</v>
      </c>
      <c r="AL955" s="144" t="e">
        <f t="shared" si="317"/>
        <v>#VALUE!</v>
      </c>
    </row>
    <row r="956" spans="1:38" s="77" customFormat="1" x14ac:dyDescent="0.2">
      <c r="A956" s="14"/>
      <c r="B956" s="64"/>
      <c r="C956" s="64"/>
      <c r="D956" s="152"/>
      <c r="E956" s="152"/>
      <c r="F956" s="152"/>
      <c r="G956" s="152"/>
      <c r="H956" s="152"/>
      <c r="I956" s="152"/>
      <c r="J956" s="152"/>
      <c r="K956" s="152"/>
      <c r="L956" s="152"/>
      <c r="M956" s="152"/>
      <c r="N956" s="152"/>
      <c r="O956" s="152"/>
      <c r="P956" s="152"/>
      <c r="Q956" s="152"/>
      <c r="R956" s="152"/>
      <c r="S956" s="66" t="str">
        <f t="shared" si="298"/>
        <v/>
      </c>
      <c r="T956" s="66" t="str">
        <f t="shared" si="299"/>
        <v/>
      </c>
      <c r="U956" s="66" t="str">
        <f t="shared" si="300"/>
        <v/>
      </c>
      <c r="V956" s="66" t="str">
        <f t="shared" si="301"/>
        <v/>
      </c>
      <c r="W956" s="66" t="str">
        <f t="shared" si="302"/>
        <v/>
      </c>
      <c r="X956" s="66" t="str">
        <f t="shared" si="303"/>
        <v/>
      </c>
      <c r="Y956" s="66">
        <f t="shared" si="304"/>
        <v>0</v>
      </c>
      <c r="Z956" s="66">
        <f t="shared" si="305"/>
        <v>0</v>
      </c>
      <c r="AA956" s="66" t="e">
        <f t="shared" si="306"/>
        <v>#VALUE!</v>
      </c>
      <c r="AB956" s="67" t="e">
        <f t="shared" si="307"/>
        <v>#VALUE!</v>
      </c>
      <c r="AC956" s="87" t="e">
        <f t="shared" si="308"/>
        <v>#VALUE!</v>
      </c>
      <c r="AD956" s="87" t="e">
        <f t="shared" si="309"/>
        <v>#VALUE!</v>
      </c>
      <c r="AE956" s="87" t="e">
        <f t="shared" si="310"/>
        <v>#VALUE!</v>
      </c>
      <c r="AF956" s="87" t="e">
        <f t="shared" si="311"/>
        <v>#VALUE!</v>
      </c>
      <c r="AG956" s="67" t="e">
        <f t="shared" si="312"/>
        <v>#VALUE!</v>
      </c>
      <c r="AH956" s="87" t="e">
        <f t="shared" si="313"/>
        <v>#VALUE!</v>
      </c>
      <c r="AI956" s="87" t="e">
        <f t="shared" si="314"/>
        <v>#VALUE!</v>
      </c>
      <c r="AJ956" s="87" t="e">
        <f t="shared" si="315"/>
        <v>#VALUE!</v>
      </c>
      <c r="AK956" s="144" t="e">
        <f t="shared" si="316"/>
        <v>#VALUE!</v>
      </c>
      <c r="AL956" s="144" t="e">
        <f t="shared" si="317"/>
        <v>#VALUE!</v>
      </c>
    </row>
    <row r="957" spans="1:38" s="77" customFormat="1" x14ac:dyDescent="0.2">
      <c r="A957" s="14"/>
      <c r="B957" s="64"/>
      <c r="C957" s="64"/>
      <c r="D957" s="152"/>
      <c r="E957" s="152"/>
      <c r="F957" s="152"/>
      <c r="G957" s="152"/>
      <c r="H957" s="152"/>
      <c r="I957" s="152"/>
      <c r="J957" s="152"/>
      <c r="K957" s="152"/>
      <c r="L957" s="152"/>
      <c r="M957" s="152"/>
      <c r="N957" s="152"/>
      <c r="O957" s="152"/>
      <c r="P957" s="152"/>
      <c r="Q957" s="152"/>
      <c r="R957" s="152"/>
      <c r="S957" s="66" t="str">
        <f t="shared" si="298"/>
        <v/>
      </c>
      <c r="T957" s="66" t="str">
        <f t="shared" si="299"/>
        <v/>
      </c>
      <c r="U957" s="66" t="str">
        <f t="shared" si="300"/>
        <v/>
      </c>
      <c r="V957" s="66" t="str">
        <f t="shared" si="301"/>
        <v/>
      </c>
      <c r="W957" s="66" t="str">
        <f t="shared" si="302"/>
        <v/>
      </c>
      <c r="X957" s="66" t="str">
        <f t="shared" si="303"/>
        <v/>
      </c>
      <c r="Y957" s="66">
        <f t="shared" si="304"/>
        <v>0</v>
      </c>
      <c r="Z957" s="66">
        <f t="shared" si="305"/>
        <v>0</v>
      </c>
      <c r="AA957" s="66" t="e">
        <f t="shared" si="306"/>
        <v>#VALUE!</v>
      </c>
      <c r="AB957" s="67" t="e">
        <f t="shared" si="307"/>
        <v>#VALUE!</v>
      </c>
      <c r="AC957" s="87" t="e">
        <f t="shared" si="308"/>
        <v>#VALUE!</v>
      </c>
      <c r="AD957" s="87" t="e">
        <f t="shared" si="309"/>
        <v>#VALUE!</v>
      </c>
      <c r="AE957" s="87" t="e">
        <f t="shared" si="310"/>
        <v>#VALUE!</v>
      </c>
      <c r="AF957" s="87" t="e">
        <f t="shared" si="311"/>
        <v>#VALUE!</v>
      </c>
      <c r="AG957" s="67" t="e">
        <f t="shared" si="312"/>
        <v>#VALUE!</v>
      </c>
      <c r="AH957" s="87" t="e">
        <f t="shared" si="313"/>
        <v>#VALUE!</v>
      </c>
      <c r="AI957" s="87" t="e">
        <f t="shared" si="314"/>
        <v>#VALUE!</v>
      </c>
      <c r="AJ957" s="87" t="e">
        <f t="shared" si="315"/>
        <v>#VALUE!</v>
      </c>
      <c r="AK957" s="144" t="e">
        <f t="shared" si="316"/>
        <v>#VALUE!</v>
      </c>
      <c r="AL957" s="144" t="e">
        <f t="shared" si="317"/>
        <v>#VALUE!</v>
      </c>
    </row>
    <row r="958" spans="1:38" s="77" customFormat="1" x14ac:dyDescent="0.2">
      <c r="A958" s="14"/>
      <c r="B958" s="64"/>
      <c r="C958" s="64"/>
      <c r="D958" s="152"/>
      <c r="E958" s="152"/>
      <c r="F958" s="152"/>
      <c r="G958" s="152"/>
      <c r="H958" s="152"/>
      <c r="I958" s="152"/>
      <c r="J958" s="152"/>
      <c r="K958" s="152"/>
      <c r="L958" s="152"/>
      <c r="M958" s="152"/>
      <c r="N958" s="152"/>
      <c r="O958" s="152"/>
      <c r="P958" s="152"/>
      <c r="Q958" s="152"/>
      <c r="R958" s="152"/>
      <c r="S958" s="66" t="str">
        <f t="shared" si="298"/>
        <v/>
      </c>
      <c r="T958" s="66" t="str">
        <f t="shared" si="299"/>
        <v/>
      </c>
      <c r="U958" s="66" t="str">
        <f t="shared" si="300"/>
        <v/>
      </c>
      <c r="V958" s="66" t="str">
        <f t="shared" si="301"/>
        <v/>
      </c>
      <c r="W958" s="66" t="str">
        <f t="shared" si="302"/>
        <v/>
      </c>
      <c r="X958" s="66" t="str">
        <f t="shared" si="303"/>
        <v/>
      </c>
      <c r="Y958" s="66">
        <f t="shared" si="304"/>
        <v>0</v>
      </c>
      <c r="Z958" s="66">
        <f t="shared" si="305"/>
        <v>0</v>
      </c>
      <c r="AA958" s="66" t="e">
        <f t="shared" si="306"/>
        <v>#VALUE!</v>
      </c>
      <c r="AB958" s="67" t="e">
        <f t="shared" si="307"/>
        <v>#VALUE!</v>
      </c>
      <c r="AC958" s="87" t="e">
        <f t="shared" si="308"/>
        <v>#VALUE!</v>
      </c>
      <c r="AD958" s="87" t="e">
        <f t="shared" si="309"/>
        <v>#VALUE!</v>
      </c>
      <c r="AE958" s="87" t="e">
        <f t="shared" si="310"/>
        <v>#VALUE!</v>
      </c>
      <c r="AF958" s="87" t="e">
        <f t="shared" si="311"/>
        <v>#VALUE!</v>
      </c>
      <c r="AG958" s="67" t="e">
        <f t="shared" si="312"/>
        <v>#VALUE!</v>
      </c>
      <c r="AH958" s="87" t="e">
        <f t="shared" si="313"/>
        <v>#VALUE!</v>
      </c>
      <c r="AI958" s="87" t="e">
        <f t="shared" si="314"/>
        <v>#VALUE!</v>
      </c>
      <c r="AJ958" s="87" t="e">
        <f t="shared" si="315"/>
        <v>#VALUE!</v>
      </c>
      <c r="AK958" s="144" t="e">
        <f t="shared" si="316"/>
        <v>#VALUE!</v>
      </c>
      <c r="AL958" s="144" t="e">
        <f t="shared" si="317"/>
        <v>#VALUE!</v>
      </c>
    </row>
    <row r="959" spans="1:38" s="77" customFormat="1" x14ac:dyDescent="0.2">
      <c r="A959" s="14"/>
      <c r="B959" s="64"/>
      <c r="C959" s="64"/>
      <c r="D959" s="152"/>
      <c r="E959" s="152"/>
      <c r="F959" s="152"/>
      <c r="G959" s="152"/>
      <c r="H959" s="152"/>
      <c r="I959" s="152"/>
      <c r="J959" s="152"/>
      <c r="K959" s="152"/>
      <c r="L959" s="152"/>
      <c r="M959" s="152"/>
      <c r="N959" s="152"/>
      <c r="O959" s="152"/>
      <c r="P959" s="152"/>
      <c r="Q959" s="152"/>
      <c r="R959" s="152"/>
      <c r="S959" s="66" t="str">
        <f t="shared" si="298"/>
        <v/>
      </c>
      <c r="T959" s="66" t="str">
        <f t="shared" si="299"/>
        <v/>
      </c>
      <c r="U959" s="66" t="str">
        <f t="shared" si="300"/>
        <v/>
      </c>
      <c r="V959" s="66" t="str">
        <f t="shared" si="301"/>
        <v/>
      </c>
      <c r="W959" s="66" t="str">
        <f t="shared" si="302"/>
        <v/>
      </c>
      <c r="X959" s="66" t="str">
        <f t="shared" si="303"/>
        <v/>
      </c>
      <c r="Y959" s="66">
        <f t="shared" si="304"/>
        <v>0</v>
      </c>
      <c r="Z959" s="66">
        <f t="shared" si="305"/>
        <v>0</v>
      </c>
      <c r="AA959" s="66" t="e">
        <f t="shared" si="306"/>
        <v>#VALUE!</v>
      </c>
      <c r="AB959" s="67" t="e">
        <f t="shared" si="307"/>
        <v>#VALUE!</v>
      </c>
      <c r="AC959" s="87" t="e">
        <f t="shared" si="308"/>
        <v>#VALUE!</v>
      </c>
      <c r="AD959" s="87" t="e">
        <f t="shared" si="309"/>
        <v>#VALUE!</v>
      </c>
      <c r="AE959" s="87" t="e">
        <f t="shared" si="310"/>
        <v>#VALUE!</v>
      </c>
      <c r="AF959" s="87" t="e">
        <f t="shared" si="311"/>
        <v>#VALUE!</v>
      </c>
      <c r="AG959" s="67" t="e">
        <f t="shared" si="312"/>
        <v>#VALUE!</v>
      </c>
      <c r="AH959" s="87" t="e">
        <f t="shared" si="313"/>
        <v>#VALUE!</v>
      </c>
      <c r="AI959" s="87" t="e">
        <f t="shared" si="314"/>
        <v>#VALUE!</v>
      </c>
      <c r="AJ959" s="87" t="e">
        <f t="shared" si="315"/>
        <v>#VALUE!</v>
      </c>
      <c r="AK959" s="144" t="e">
        <f t="shared" si="316"/>
        <v>#VALUE!</v>
      </c>
      <c r="AL959" s="144" t="e">
        <f t="shared" si="317"/>
        <v>#VALUE!</v>
      </c>
    </row>
    <row r="960" spans="1:38" s="77" customFormat="1" x14ac:dyDescent="0.2">
      <c r="A960" s="14"/>
      <c r="B960" s="64"/>
      <c r="C960" s="64"/>
      <c r="D960" s="152"/>
      <c r="E960" s="152"/>
      <c r="F960" s="152"/>
      <c r="G960" s="152"/>
      <c r="H960" s="152"/>
      <c r="I960" s="152"/>
      <c r="J960" s="152"/>
      <c r="K960" s="152"/>
      <c r="L960" s="152"/>
      <c r="M960" s="152"/>
      <c r="N960" s="152"/>
      <c r="O960" s="152"/>
      <c r="P960" s="152"/>
      <c r="Q960" s="152"/>
      <c r="R960" s="152"/>
      <c r="S960" s="66" t="str">
        <f t="shared" si="298"/>
        <v/>
      </c>
      <c r="T960" s="66" t="str">
        <f t="shared" si="299"/>
        <v/>
      </c>
      <c r="U960" s="66" t="str">
        <f t="shared" si="300"/>
        <v/>
      </c>
      <c r="V960" s="66" t="str">
        <f t="shared" si="301"/>
        <v/>
      </c>
      <c r="W960" s="66" t="str">
        <f t="shared" si="302"/>
        <v/>
      </c>
      <c r="X960" s="66" t="str">
        <f t="shared" si="303"/>
        <v/>
      </c>
      <c r="Y960" s="66">
        <f t="shared" si="304"/>
        <v>0</v>
      </c>
      <c r="Z960" s="66">
        <f t="shared" si="305"/>
        <v>0</v>
      </c>
      <c r="AA960" s="66" t="e">
        <f t="shared" si="306"/>
        <v>#VALUE!</v>
      </c>
      <c r="AB960" s="67" t="e">
        <f t="shared" si="307"/>
        <v>#VALUE!</v>
      </c>
      <c r="AC960" s="87" t="e">
        <f t="shared" si="308"/>
        <v>#VALUE!</v>
      </c>
      <c r="AD960" s="87" t="e">
        <f t="shared" si="309"/>
        <v>#VALUE!</v>
      </c>
      <c r="AE960" s="87" t="e">
        <f t="shared" si="310"/>
        <v>#VALUE!</v>
      </c>
      <c r="AF960" s="87" t="e">
        <f t="shared" si="311"/>
        <v>#VALUE!</v>
      </c>
      <c r="AG960" s="67" t="e">
        <f t="shared" si="312"/>
        <v>#VALUE!</v>
      </c>
      <c r="AH960" s="87" t="e">
        <f t="shared" si="313"/>
        <v>#VALUE!</v>
      </c>
      <c r="AI960" s="87" t="e">
        <f t="shared" si="314"/>
        <v>#VALUE!</v>
      </c>
      <c r="AJ960" s="87" t="e">
        <f t="shared" si="315"/>
        <v>#VALUE!</v>
      </c>
      <c r="AK960" s="144" t="e">
        <f t="shared" si="316"/>
        <v>#VALUE!</v>
      </c>
      <c r="AL960" s="144" t="e">
        <f t="shared" si="317"/>
        <v>#VALUE!</v>
      </c>
    </row>
    <row r="961" spans="1:38" s="77" customFormat="1" x14ac:dyDescent="0.2">
      <c r="A961" s="14"/>
      <c r="B961" s="64"/>
      <c r="C961" s="64"/>
      <c r="D961" s="152"/>
      <c r="E961" s="152"/>
      <c r="F961" s="152"/>
      <c r="G961" s="152"/>
      <c r="H961" s="152"/>
      <c r="I961" s="152"/>
      <c r="J961" s="152"/>
      <c r="K961" s="152"/>
      <c r="L961" s="152"/>
      <c r="M961" s="152"/>
      <c r="N961" s="152"/>
      <c r="O961" s="152"/>
      <c r="P961" s="152"/>
      <c r="Q961" s="152"/>
      <c r="R961" s="152"/>
      <c r="S961" s="66" t="str">
        <f t="shared" si="298"/>
        <v/>
      </c>
      <c r="T961" s="66" t="str">
        <f t="shared" si="299"/>
        <v/>
      </c>
      <c r="U961" s="66" t="str">
        <f t="shared" si="300"/>
        <v/>
      </c>
      <c r="V961" s="66" t="str">
        <f t="shared" si="301"/>
        <v/>
      </c>
      <c r="W961" s="66" t="str">
        <f t="shared" si="302"/>
        <v/>
      </c>
      <c r="X961" s="66" t="str">
        <f t="shared" si="303"/>
        <v/>
      </c>
      <c r="Y961" s="66">
        <f t="shared" si="304"/>
        <v>0</v>
      </c>
      <c r="Z961" s="66">
        <f t="shared" si="305"/>
        <v>0</v>
      </c>
      <c r="AA961" s="66" t="e">
        <f t="shared" si="306"/>
        <v>#VALUE!</v>
      </c>
      <c r="AB961" s="67" t="e">
        <f t="shared" si="307"/>
        <v>#VALUE!</v>
      </c>
      <c r="AC961" s="87" t="e">
        <f t="shared" si="308"/>
        <v>#VALUE!</v>
      </c>
      <c r="AD961" s="87" t="e">
        <f t="shared" si="309"/>
        <v>#VALUE!</v>
      </c>
      <c r="AE961" s="87" t="e">
        <f t="shared" si="310"/>
        <v>#VALUE!</v>
      </c>
      <c r="AF961" s="87" t="e">
        <f t="shared" si="311"/>
        <v>#VALUE!</v>
      </c>
      <c r="AG961" s="67" t="e">
        <f t="shared" si="312"/>
        <v>#VALUE!</v>
      </c>
      <c r="AH961" s="87" t="e">
        <f t="shared" si="313"/>
        <v>#VALUE!</v>
      </c>
      <c r="AI961" s="87" t="e">
        <f t="shared" si="314"/>
        <v>#VALUE!</v>
      </c>
      <c r="AJ961" s="87" t="e">
        <f t="shared" si="315"/>
        <v>#VALUE!</v>
      </c>
      <c r="AK961" s="144" t="e">
        <f t="shared" si="316"/>
        <v>#VALUE!</v>
      </c>
      <c r="AL961" s="144" t="e">
        <f t="shared" si="317"/>
        <v>#VALUE!</v>
      </c>
    </row>
    <row r="962" spans="1:38" s="77" customFormat="1" x14ac:dyDescent="0.2">
      <c r="A962" s="14"/>
      <c r="B962" s="64"/>
      <c r="C962" s="64"/>
      <c r="D962" s="152"/>
      <c r="E962" s="152"/>
      <c r="F962" s="152"/>
      <c r="G962" s="152"/>
      <c r="H962" s="152"/>
      <c r="I962" s="152"/>
      <c r="J962" s="152"/>
      <c r="K962" s="152"/>
      <c r="L962" s="152"/>
      <c r="M962" s="152"/>
      <c r="N962" s="152"/>
      <c r="O962" s="152"/>
      <c r="P962" s="152"/>
      <c r="Q962" s="152"/>
      <c r="R962" s="152"/>
      <c r="S962" s="66" t="str">
        <f t="shared" si="298"/>
        <v/>
      </c>
      <c r="T962" s="66" t="str">
        <f t="shared" si="299"/>
        <v/>
      </c>
      <c r="U962" s="66" t="str">
        <f t="shared" si="300"/>
        <v/>
      </c>
      <c r="V962" s="66" t="str">
        <f t="shared" si="301"/>
        <v/>
      </c>
      <c r="W962" s="66" t="str">
        <f t="shared" si="302"/>
        <v/>
      </c>
      <c r="X962" s="66" t="str">
        <f t="shared" si="303"/>
        <v/>
      </c>
      <c r="Y962" s="66">
        <f t="shared" si="304"/>
        <v>0</v>
      </c>
      <c r="Z962" s="66">
        <f t="shared" si="305"/>
        <v>0</v>
      </c>
      <c r="AA962" s="66" t="e">
        <f t="shared" si="306"/>
        <v>#VALUE!</v>
      </c>
      <c r="AB962" s="67" t="e">
        <f t="shared" si="307"/>
        <v>#VALUE!</v>
      </c>
      <c r="AC962" s="87" t="e">
        <f t="shared" si="308"/>
        <v>#VALUE!</v>
      </c>
      <c r="AD962" s="87" t="e">
        <f t="shared" si="309"/>
        <v>#VALUE!</v>
      </c>
      <c r="AE962" s="87" t="e">
        <f t="shared" si="310"/>
        <v>#VALUE!</v>
      </c>
      <c r="AF962" s="87" t="e">
        <f t="shared" si="311"/>
        <v>#VALUE!</v>
      </c>
      <c r="AG962" s="67" t="e">
        <f t="shared" si="312"/>
        <v>#VALUE!</v>
      </c>
      <c r="AH962" s="87" t="e">
        <f t="shared" si="313"/>
        <v>#VALUE!</v>
      </c>
      <c r="AI962" s="87" t="e">
        <f t="shared" si="314"/>
        <v>#VALUE!</v>
      </c>
      <c r="AJ962" s="87" t="e">
        <f t="shared" si="315"/>
        <v>#VALUE!</v>
      </c>
      <c r="AK962" s="144" t="e">
        <f t="shared" si="316"/>
        <v>#VALUE!</v>
      </c>
      <c r="AL962" s="144" t="e">
        <f t="shared" si="317"/>
        <v>#VALUE!</v>
      </c>
    </row>
    <row r="963" spans="1:38" s="77" customFormat="1" x14ac:dyDescent="0.2">
      <c r="A963" s="14"/>
      <c r="B963" s="64"/>
      <c r="C963" s="64"/>
      <c r="D963" s="152"/>
      <c r="E963" s="152"/>
      <c r="F963" s="152"/>
      <c r="G963" s="152"/>
      <c r="H963" s="152"/>
      <c r="I963" s="152"/>
      <c r="J963" s="152"/>
      <c r="K963" s="152"/>
      <c r="L963" s="152"/>
      <c r="M963" s="152"/>
      <c r="N963" s="152"/>
      <c r="O963" s="152"/>
      <c r="P963" s="152"/>
      <c r="Q963" s="152"/>
      <c r="R963" s="152"/>
      <c r="S963" s="66" t="str">
        <f t="shared" ref="S963:S1026" si="318">IFERROR(Q963*(Y963/(Y963+Z963+R963)),"")</f>
        <v/>
      </c>
      <c r="T963" s="66" t="str">
        <f t="shared" ref="T963:T1026" si="319">IFERROR(Q963*(Z963/(Y963+Z963+R963)),"")</f>
        <v/>
      </c>
      <c r="U963" s="66" t="str">
        <f t="shared" ref="U963:U1026" si="320">IFERROR(Q963*(R963/(Y963+Z963+R963)),"")</f>
        <v/>
      </c>
      <c r="V963" s="66" t="str">
        <f t="shared" ref="V963:V1026" si="321">IFERROR(E963+G963+I963+K963+M963+S963+O963,"")</f>
        <v/>
      </c>
      <c r="W963" s="66" t="str">
        <f t="shared" ref="W963:W1026" si="322">IFERROR(F963+H963+J963+L963+N963+T963+P963,"")</f>
        <v/>
      </c>
      <c r="X963" s="66" t="str">
        <f t="shared" ref="X963:X1026" si="323">IFERROR(R963+U963,"")</f>
        <v/>
      </c>
      <c r="Y963" s="66">
        <f t="shared" ref="Y963:Y1026" si="324">E963+G963+I963+K963+M963+O963</f>
        <v>0</v>
      </c>
      <c r="Z963" s="66">
        <f t="shared" ref="Z963:Z1026" si="325">F963+H963+J963+L963+N963+P963</f>
        <v>0</v>
      </c>
      <c r="AA963" s="66" t="e">
        <f t="shared" ref="AA963:AA1026" si="326">V963+W963+X963</f>
        <v>#VALUE!</v>
      </c>
      <c r="AB963" s="67" t="e">
        <f t="shared" ref="AB963:AB1026" si="327">V963/(V963+W963+X963)</f>
        <v>#VALUE!</v>
      </c>
      <c r="AC963" s="87" t="e">
        <f t="shared" ref="AC963:AC1026" si="328">W963/(V963+W963+X963)</f>
        <v>#VALUE!</v>
      </c>
      <c r="AD963" s="87" t="e">
        <f t="shared" ref="AD963:AD1026" si="329">X963/(V963+W963+X963)</f>
        <v>#VALUE!</v>
      </c>
      <c r="AE963" s="87" t="e">
        <f t="shared" ref="AE963:AE1026" si="330">E963/AA963</f>
        <v>#VALUE!</v>
      </c>
      <c r="AF963" s="87" t="e">
        <f t="shared" ref="AF963:AF1026" si="331">G963/AA963</f>
        <v>#VALUE!</v>
      </c>
      <c r="AG963" s="67" t="e">
        <f t="shared" ref="AG963:AG1026" si="332">I963/AA963</f>
        <v>#VALUE!</v>
      </c>
      <c r="AH963" s="87" t="e">
        <f t="shared" ref="AH963:AH1026" si="333">K963/AA963</f>
        <v>#VALUE!</v>
      </c>
      <c r="AI963" s="87" t="e">
        <f t="shared" ref="AI963:AI1026" si="334">M963/AA963</f>
        <v>#VALUE!</v>
      </c>
      <c r="AJ963" s="87" t="e">
        <f t="shared" ref="AJ963:AJ1026" si="335">Q963/AA963</f>
        <v>#VALUE!</v>
      </c>
      <c r="AK963" s="144" t="e">
        <f t="shared" ref="AK963:AK1026" si="336">D963-AA963</f>
        <v>#VALUE!</v>
      </c>
      <c r="AL963" s="144" t="e">
        <f t="shared" ref="AL963:AL1026" si="337">AK963/D963*100</f>
        <v>#VALUE!</v>
      </c>
    </row>
    <row r="964" spans="1:38" s="77" customFormat="1" x14ac:dyDescent="0.2">
      <c r="A964" s="14"/>
      <c r="B964" s="64"/>
      <c r="C964" s="64"/>
      <c r="D964" s="152"/>
      <c r="E964" s="152"/>
      <c r="F964" s="152"/>
      <c r="G964" s="152"/>
      <c r="H964" s="152"/>
      <c r="I964" s="152"/>
      <c r="J964" s="152"/>
      <c r="K964" s="152"/>
      <c r="L964" s="152"/>
      <c r="M964" s="152"/>
      <c r="N964" s="152"/>
      <c r="O964" s="152"/>
      <c r="P964" s="152"/>
      <c r="Q964" s="152"/>
      <c r="R964" s="152"/>
      <c r="S964" s="66" t="str">
        <f t="shared" si="318"/>
        <v/>
      </c>
      <c r="T964" s="66" t="str">
        <f t="shared" si="319"/>
        <v/>
      </c>
      <c r="U964" s="66" t="str">
        <f t="shared" si="320"/>
        <v/>
      </c>
      <c r="V964" s="66" t="str">
        <f t="shared" si="321"/>
        <v/>
      </c>
      <c r="W964" s="66" t="str">
        <f t="shared" si="322"/>
        <v/>
      </c>
      <c r="X964" s="66" t="str">
        <f t="shared" si="323"/>
        <v/>
      </c>
      <c r="Y964" s="66">
        <f t="shared" si="324"/>
        <v>0</v>
      </c>
      <c r="Z964" s="66">
        <f t="shared" si="325"/>
        <v>0</v>
      </c>
      <c r="AA964" s="66" t="e">
        <f t="shared" si="326"/>
        <v>#VALUE!</v>
      </c>
      <c r="AB964" s="67" t="e">
        <f t="shared" si="327"/>
        <v>#VALUE!</v>
      </c>
      <c r="AC964" s="87" t="e">
        <f t="shared" si="328"/>
        <v>#VALUE!</v>
      </c>
      <c r="AD964" s="87" t="e">
        <f t="shared" si="329"/>
        <v>#VALUE!</v>
      </c>
      <c r="AE964" s="87" t="e">
        <f t="shared" si="330"/>
        <v>#VALUE!</v>
      </c>
      <c r="AF964" s="87" t="e">
        <f t="shared" si="331"/>
        <v>#VALUE!</v>
      </c>
      <c r="AG964" s="67" t="e">
        <f t="shared" si="332"/>
        <v>#VALUE!</v>
      </c>
      <c r="AH964" s="87" t="e">
        <f t="shared" si="333"/>
        <v>#VALUE!</v>
      </c>
      <c r="AI964" s="87" t="e">
        <f t="shared" si="334"/>
        <v>#VALUE!</v>
      </c>
      <c r="AJ964" s="87" t="e">
        <f t="shared" si="335"/>
        <v>#VALUE!</v>
      </c>
      <c r="AK964" s="144" t="e">
        <f t="shared" si="336"/>
        <v>#VALUE!</v>
      </c>
      <c r="AL964" s="144" t="e">
        <f t="shared" si="337"/>
        <v>#VALUE!</v>
      </c>
    </row>
    <row r="965" spans="1:38" s="77" customFormat="1" x14ac:dyDescent="0.2">
      <c r="A965" s="14"/>
      <c r="B965" s="64"/>
      <c r="C965" s="64"/>
      <c r="D965" s="152"/>
      <c r="E965" s="152"/>
      <c r="F965" s="152"/>
      <c r="G965" s="152"/>
      <c r="H965" s="152"/>
      <c r="I965" s="152"/>
      <c r="J965" s="152"/>
      <c r="K965" s="152"/>
      <c r="L965" s="152"/>
      <c r="M965" s="152"/>
      <c r="N965" s="152"/>
      <c r="O965" s="152"/>
      <c r="P965" s="152"/>
      <c r="Q965" s="152"/>
      <c r="R965" s="152"/>
      <c r="S965" s="66" t="str">
        <f t="shared" si="318"/>
        <v/>
      </c>
      <c r="T965" s="66" t="str">
        <f t="shared" si="319"/>
        <v/>
      </c>
      <c r="U965" s="66" t="str">
        <f t="shared" si="320"/>
        <v/>
      </c>
      <c r="V965" s="66" t="str">
        <f t="shared" si="321"/>
        <v/>
      </c>
      <c r="W965" s="66" t="str">
        <f t="shared" si="322"/>
        <v/>
      </c>
      <c r="X965" s="66" t="str">
        <f t="shared" si="323"/>
        <v/>
      </c>
      <c r="Y965" s="66">
        <f t="shared" si="324"/>
        <v>0</v>
      </c>
      <c r="Z965" s="66">
        <f t="shared" si="325"/>
        <v>0</v>
      </c>
      <c r="AA965" s="66" t="e">
        <f t="shared" si="326"/>
        <v>#VALUE!</v>
      </c>
      <c r="AB965" s="67" t="e">
        <f t="shared" si="327"/>
        <v>#VALUE!</v>
      </c>
      <c r="AC965" s="87" t="e">
        <f t="shared" si="328"/>
        <v>#VALUE!</v>
      </c>
      <c r="AD965" s="87" t="e">
        <f t="shared" si="329"/>
        <v>#VALUE!</v>
      </c>
      <c r="AE965" s="87" t="e">
        <f t="shared" si="330"/>
        <v>#VALUE!</v>
      </c>
      <c r="AF965" s="87" t="e">
        <f t="shared" si="331"/>
        <v>#VALUE!</v>
      </c>
      <c r="AG965" s="67" t="e">
        <f t="shared" si="332"/>
        <v>#VALUE!</v>
      </c>
      <c r="AH965" s="87" t="e">
        <f t="shared" si="333"/>
        <v>#VALUE!</v>
      </c>
      <c r="AI965" s="87" t="e">
        <f t="shared" si="334"/>
        <v>#VALUE!</v>
      </c>
      <c r="AJ965" s="87" t="e">
        <f t="shared" si="335"/>
        <v>#VALUE!</v>
      </c>
      <c r="AK965" s="144" t="e">
        <f t="shared" si="336"/>
        <v>#VALUE!</v>
      </c>
      <c r="AL965" s="144" t="e">
        <f t="shared" si="337"/>
        <v>#VALUE!</v>
      </c>
    </row>
    <row r="966" spans="1:38" s="77" customFormat="1" x14ac:dyDescent="0.2">
      <c r="A966" s="14"/>
      <c r="B966" s="64"/>
      <c r="C966" s="64"/>
      <c r="D966" s="152"/>
      <c r="E966" s="152"/>
      <c r="F966" s="152"/>
      <c r="G966" s="152"/>
      <c r="H966" s="152"/>
      <c r="I966" s="152"/>
      <c r="J966" s="152"/>
      <c r="K966" s="152"/>
      <c r="L966" s="152"/>
      <c r="M966" s="152"/>
      <c r="N966" s="152"/>
      <c r="O966" s="152"/>
      <c r="P966" s="152"/>
      <c r="Q966" s="152"/>
      <c r="R966" s="152"/>
      <c r="S966" s="66" t="str">
        <f t="shared" si="318"/>
        <v/>
      </c>
      <c r="T966" s="66" t="str">
        <f t="shared" si="319"/>
        <v/>
      </c>
      <c r="U966" s="66" t="str">
        <f t="shared" si="320"/>
        <v/>
      </c>
      <c r="V966" s="66" t="str">
        <f t="shared" si="321"/>
        <v/>
      </c>
      <c r="W966" s="66" t="str">
        <f t="shared" si="322"/>
        <v/>
      </c>
      <c r="X966" s="66" t="str">
        <f t="shared" si="323"/>
        <v/>
      </c>
      <c r="Y966" s="66">
        <f t="shared" si="324"/>
        <v>0</v>
      </c>
      <c r="Z966" s="66">
        <f t="shared" si="325"/>
        <v>0</v>
      </c>
      <c r="AA966" s="66" t="e">
        <f t="shared" si="326"/>
        <v>#VALUE!</v>
      </c>
      <c r="AB966" s="67" t="e">
        <f t="shared" si="327"/>
        <v>#VALUE!</v>
      </c>
      <c r="AC966" s="87" t="e">
        <f t="shared" si="328"/>
        <v>#VALUE!</v>
      </c>
      <c r="AD966" s="87" t="e">
        <f t="shared" si="329"/>
        <v>#VALUE!</v>
      </c>
      <c r="AE966" s="87" t="e">
        <f t="shared" si="330"/>
        <v>#VALUE!</v>
      </c>
      <c r="AF966" s="87" t="e">
        <f t="shared" si="331"/>
        <v>#VALUE!</v>
      </c>
      <c r="AG966" s="67" t="e">
        <f t="shared" si="332"/>
        <v>#VALUE!</v>
      </c>
      <c r="AH966" s="87" t="e">
        <f t="shared" si="333"/>
        <v>#VALUE!</v>
      </c>
      <c r="AI966" s="87" t="e">
        <f t="shared" si="334"/>
        <v>#VALUE!</v>
      </c>
      <c r="AJ966" s="87" t="e">
        <f t="shared" si="335"/>
        <v>#VALUE!</v>
      </c>
      <c r="AK966" s="144" t="e">
        <f t="shared" si="336"/>
        <v>#VALUE!</v>
      </c>
      <c r="AL966" s="144" t="e">
        <f t="shared" si="337"/>
        <v>#VALUE!</v>
      </c>
    </row>
    <row r="967" spans="1:38" s="77" customFormat="1" x14ac:dyDescent="0.2">
      <c r="A967" s="14"/>
      <c r="B967" s="64"/>
      <c r="C967" s="64"/>
      <c r="D967" s="152"/>
      <c r="E967" s="152"/>
      <c r="F967" s="152"/>
      <c r="G967" s="152"/>
      <c r="H967" s="152"/>
      <c r="I967" s="152"/>
      <c r="J967" s="152"/>
      <c r="K967" s="152"/>
      <c r="L967" s="152"/>
      <c r="M967" s="152"/>
      <c r="N967" s="152"/>
      <c r="O967" s="152"/>
      <c r="P967" s="152"/>
      <c r="Q967" s="152"/>
      <c r="R967" s="152"/>
      <c r="S967" s="66" t="str">
        <f t="shared" si="318"/>
        <v/>
      </c>
      <c r="T967" s="66" t="str">
        <f t="shared" si="319"/>
        <v/>
      </c>
      <c r="U967" s="66" t="str">
        <f t="shared" si="320"/>
        <v/>
      </c>
      <c r="V967" s="66" t="str">
        <f t="shared" si="321"/>
        <v/>
      </c>
      <c r="W967" s="66" t="str">
        <f t="shared" si="322"/>
        <v/>
      </c>
      <c r="X967" s="66" t="str">
        <f t="shared" si="323"/>
        <v/>
      </c>
      <c r="Y967" s="66">
        <f t="shared" si="324"/>
        <v>0</v>
      </c>
      <c r="Z967" s="66">
        <f t="shared" si="325"/>
        <v>0</v>
      </c>
      <c r="AA967" s="66" t="e">
        <f t="shared" si="326"/>
        <v>#VALUE!</v>
      </c>
      <c r="AB967" s="67" t="e">
        <f t="shared" si="327"/>
        <v>#VALUE!</v>
      </c>
      <c r="AC967" s="87" t="e">
        <f t="shared" si="328"/>
        <v>#VALUE!</v>
      </c>
      <c r="AD967" s="87" t="e">
        <f t="shared" si="329"/>
        <v>#VALUE!</v>
      </c>
      <c r="AE967" s="87" t="e">
        <f t="shared" si="330"/>
        <v>#VALUE!</v>
      </c>
      <c r="AF967" s="87" t="e">
        <f t="shared" si="331"/>
        <v>#VALUE!</v>
      </c>
      <c r="AG967" s="67" t="e">
        <f t="shared" si="332"/>
        <v>#VALUE!</v>
      </c>
      <c r="AH967" s="87" t="e">
        <f t="shared" si="333"/>
        <v>#VALUE!</v>
      </c>
      <c r="AI967" s="87" t="e">
        <f t="shared" si="334"/>
        <v>#VALUE!</v>
      </c>
      <c r="AJ967" s="87" t="e">
        <f t="shared" si="335"/>
        <v>#VALUE!</v>
      </c>
      <c r="AK967" s="144" t="e">
        <f t="shared" si="336"/>
        <v>#VALUE!</v>
      </c>
      <c r="AL967" s="144" t="e">
        <f t="shared" si="337"/>
        <v>#VALUE!</v>
      </c>
    </row>
    <row r="968" spans="1:38" s="77" customFormat="1" x14ac:dyDescent="0.2">
      <c r="A968" s="14"/>
      <c r="B968" s="64"/>
      <c r="C968" s="64"/>
      <c r="D968" s="152"/>
      <c r="E968" s="152"/>
      <c r="F968" s="152"/>
      <c r="G968" s="152"/>
      <c r="H968" s="152"/>
      <c r="I968" s="152"/>
      <c r="J968" s="152"/>
      <c r="K968" s="152"/>
      <c r="L968" s="152"/>
      <c r="M968" s="152"/>
      <c r="N968" s="152"/>
      <c r="O968" s="152"/>
      <c r="P968" s="152"/>
      <c r="Q968" s="152"/>
      <c r="R968" s="152"/>
      <c r="S968" s="66" t="str">
        <f t="shared" si="318"/>
        <v/>
      </c>
      <c r="T968" s="66" t="str">
        <f t="shared" si="319"/>
        <v/>
      </c>
      <c r="U968" s="66" t="str">
        <f t="shared" si="320"/>
        <v/>
      </c>
      <c r="V968" s="66" t="str">
        <f t="shared" si="321"/>
        <v/>
      </c>
      <c r="W968" s="66" t="str">
        <f t="shared" si="322"/>
        <v/>
      </c>
      <c r="X968" s="66" t="str">
        <f t="shared" si="323"/>
        <v/>
      </c>
      <c r="Y968" s="66">
        <f t="shared" si="324"/>
        <v>0</v>
      </c>
      <c r="Z968" s="66">
        <f t="shared" si="325"/>
        <v>0</v>
      </c>
      <c r="AA968" s="66" t="e">
        <f t="shared" si="326"/>
        <v>#VALUE!</v>
      </c>
      <c r="AB968" s="67" t="e">
        <f t="shared" si="327"/>
        <v>#VALUE!</v>
      </c>
      <c r="AC968" s="87" t="e">
        <f t="shared" si="328"/>
        <v>#VALUE!</v>
      </c>
      <c r="AD968" s="87" t="e">
        <f t="shared" si="329"/>
        <v>#VALUE!</v>
      </c>
      <c r="AE968" s="87" t="e">
        <f t="shared" si="330"/>
        <v>#VALUE!</v>
      </c>
      <c r="AF968" s="87" t="e">
        <f t="shared" si="331"/>
        <v>#VALUE!</v>
      </c>
      <c r="AG968" s="67" t="e">
        <f t="shared" si="332"/>
        <v>#VALUE!</v>
      </c>
      <c r="AH968" s="87" t="e">
        <f t="shared" si="333"/>
        <v>#VALUE!</v>
      </c>
      <c r="AI968" s="87" t="e">
        <f t="shared" si="334"/>
        <v>#VALUE!</v>
      </c>
      <c r="AJ968" s="87" t="e">
        <f t="shared" si="335"/>
        <v>#VALUE!</v>
      </c>
      <c r="AK968" s="144" t="e">
        <f t="shared" si="336"/>
        <v>#VALUE!</v>
      </c>
      <c r="AL968" s="144" t="e">
        <f t="shared" si="337"/>
        <v>#VALUE!</v>
      </c>
    </row>
    <row r="969" spans="1:38" s="77" customFormat="1" x14ac:dyDescent="0.2">
      <c r="A969" s="14"/>
      <c r="B969" s="64"/>
      <c r="C969" s="64"/>
      <c r="D969" s="152"/>
      <c r="E969" s="152"/>
      <c r="F969" s="152"/>
      <c r="G969" s="152"/>
      <c r="H969" s="152"/>
      <c r="I969" s="152"/>
      <c r="J969" s="152"/>
      <c r="K969" s="152"/>
      <c r="L969" s="152"/>
      <c r="M969" s="152"/>
      <c r="N969" s="152"/>
      <c r="O969" s="152"/>
      <c r="P969" s="152"/>
      <c r="Q969" s="152"/>
      <c r="R969" s="152"/>
      <c r="S969" s="66" t="str">
        <f t="shared" si="318"/>
        <v/>
      </c>
      <c r="T969" s="66" t="str">
        <f t="shared" si="319"/>
        <v/>
      </c>
      <c r="U969" s="66" t="str">
        <f t="shared" si="320"/>
        <v/>
      </c>
      <c r="V969" s="66" t="str">
        <f t="shared" si="321"/>
        <v/>
      </c>
      <c r="W969" s="66" t="str">
        <f t="shared" si="322"/>
        <v/>
      </c>
      <c r="X969" s="66" t="str">
        <f t="shared" si="323"/>
        <v/>
      </c>
      <c r="Y969" s="66">
        <f t="shared" si="324"/>
        <v>0</v>
      </c>
      <c r="Z969" s="66">
        <f t="shared" si="325"/>
        <v>0</v>
      </c>
      <c r="AA969" s="66" t="e">
        <f t="shared" si="326"/>
        <v>#VALUE!</v>
      </c>
      <c r="AB969" s="67" t="e">
        <f t="shared" si="327"/>
        <v>#VALUE!</v>
      </c>
      <c r="AC969" s="87" t="e">
        <f t="shared" si="328"/>
        <v>#VALUE!</v>
      </c>
      <c r="AD969" s="87" t="e">
        <f t="shared" si="329"/>
        <v>#VALUE!</v>
      </c>
      <c r="AE969" s="87" t="e">
        <f t="shared" si="330"/>
        <v>#VALUE!</v>
      </c>
      <c r="AF969" s="87" t="e">
        <f t="shared" si="331"/>
        <v>#VALUE!</v>
      </c>
      <c r="AG969" s="67" t="e">
        <f t="shared" si="332"/>
        <v>#VALUE!</v>
      </c>
      <c r="AH969" s="87" t="e">
        <f t="shared" si="333"/>
        <v>#VALUE!</v>
      </c>
      <c r="AI969" s="87" t="e">
        <f t="shared" si="334"/>
        <v>#VALUE!</v>
      </c>
      <c r="AJ969" s="87" t="e">
        <f t="shared" si="335"/>
        <v>#VALUE!</v>
      </c>
      <c r="AK969" s="144" t="e">
        <f t="shared" si="336"/>
        <v>#VALUE!</v>
      </c>
      <c r="AL969" s="144" t="e">
        <f t="shared" si="337"/>
        <v>#VALUE!</v>
      </c>
    </row>
    <row r="970" spans="1:38" s="77" customFormat="1" x14ac:dyDescent="0.2">
      <c r="A970" s="14"/>
      <c r="B970" s="64"/>
      <c r="C970" s="64"/>
      <c r="D970" s="152"/>
      <c r="E970" s="152"/>
      <c r="F970" s="152"/>
      <c r="G970" s="152"/>
      <c r="H970" s="152"/>
      <c r="I970" s="152"/>
      <c r="J970" s="152"/>
      <c r="K970" s="152"/>
      <c r="L970" s="152"/>
      <c r="M970" s="152"/>
      <c r="N970" s="152"/>
      <c r="O970" s="152"/>
      <c r="P970" s="152"/>
      <c r="Q970" s="152"/>
      <c r="R970" s="152"/>
      <c r="S970" s="66" t="str">
        <f t="shared" si="318"/>
        <v/>
      </c>
      <c r="T970" s="66" t="str">
        <f t="shared" si="319"/>
        <v/>
      </c>
      <c r="U970" s="66" t="str">
        <f t="shared" si="320"/>
        <v/>
      </c>
      <c r="V970" s="66" t="str">
        <f t="shared" si="321"/>
        <v/>
      </c>
      <c r="W970" s="66" t="str">
        <f t="shared" si="322"/>
        <v/>
      </c>
      <c r="X970" s="66" t="str">
        <f t="shared" si="323"/>
        <v/>
      </c>
      <c r="Y970" s="66">
        <f t="shared" si="324"/>
        <v>0</v>
      </c>
      <c r="Z970" s="66">
        <f t="shared" si="325"/>
        <v>0</v>
      </c>
      <c r="AA970" s="66" t="e">
        <f t="shared" si="326"/>
        <v>#VALUE!</v>
      </c>
      <c r="AB970" s="67" t="e">
        <f t="shared" si="327"/>
        <v>#VALUE!</v>
      </c>
      <c r="AC970" s="87" t="e">
        <f t="shared" si="328"/>
        <v>#VALUE!</v>
      </c>
      <c r="AD970" s="87" t="e">
        <f t="shared" si="329"/>
        <v>#VALUE!</v>
      </c>
      <c r="AE970" s="87" t="e">
        <f t="shared" si="330"/>
        <v>#VALUE!</v>
      </c>
      <c r="AF970" s="87" t="e">
        <f t="shared" si="331"/>
        <v>#VALUE!</v>
      </c>
      <c r="AG970" s="67" t="e">
        <f t="shared" si="332"/>
        <v>#VALUE!</v>
      </c>
      <c r="AH970" s="87" t="e">
        <f t="shared" si="333"/>
        <v>#VALUE!</v>
      </c>
      <c r="AI970" s="87" t="e">
        <f t="shared" si="334"/>
        <v>#VALUE!</v>
      </c>
      <c r="AJ970" s="87" t="e">
        <f t="shared" si="335"/>
        <v>#VALUE!</v>
      </c>
      <c r="AK970" s="144" t="e">
        <f t="shared" si="336"/>
        <v>#VALUE!</v>
      </c>
      <c r="AL970" s="144" t="e">
        <f t="shared" si="337"/>
        <v>#VALUE!</v>
      </c>
    </row>
    <row r="971" spans="1:38" s="77" customFormat="1" x14ac:dyDescent="0.2">
      <c r="A971" s="14"/>
      <c r="B971" s="64"/>
      <c r="C971" s="64"/>
      <c r="D971" s="152"/>
      <c r="E971" s="152"/>
      <c r="F971" s="152"/>
      <c r="G971" s="152"/>
      <c r="H971" s="152"/>
      <c r="I971" s="152"/>
      <c r="J971" s="152"/>
      <c r="K971" s="152"/>
      <c r="L971" s="152"/>
      <c r="M971" s="152"/>
      <c r="N971" s="152"/>
      <c r="O971" s="152"/>
      <c r="P971" s="152"/>
      <c r="Q971" s="152"/>
      <c r="R971" s="152"/>
      <c r="S971" s="66" t="str">
        <f t="shared" si="318"/>
        <v/>
      </c>
      <c r="T971" s="66" t="str">
        <f t="shared" si="319"/>
        <v/>
      </c>
      <c r="U971" s="66" t="str">
        <f t="shared" si="320"/>
        <v/>
      </c>
      <c r="V971" s="66" t="str">
        <f t="shared" si="321"/>
        <v/>
      </c>
      <c r="W971" s="66" t="str">
        <f t="shared" si="322"/>
        <v/>
      </c>
      <c r="X971" s="66" t="str">
        <f t="shared" si="323"/>
        <v/>
      </c>
      <c r="Y971" s="66">
        <f t="shared" si="324"/>
        <v>0</v>
      </c>
      <c r="Z971" s="66">
        <f t="shared" si="325"/>
        <v>0</v>
      </c>
      <c r="AA971" s="66" t="e">
        <f t="shared" si="326"/>
        <v>#VALUE!</v>
      </c>
      <c r="AB971" s="67" t="e">
        <f t="shared" si="327"/>
        <v>#VALUE!</v>
      </c>
      <c r="AC971" s="87" t="e">
        <f t="shared" si="328"/>
        <v>#VALUE!</v>
      </c>
      <c r="AD971" s="87" t="e">
        <f t="shared" si="329"/>
        <v>#VALUE!</v>
      </c>
      <c r="AE971" s="87" t="e">
        <f t="shared" si="330"/>
        <v>#VALUE!</v>
      </c>
      <c r="AF971" s="87" t="e">
        <f t="shared" si="331"/>
        <v>#VALUE!</v>
      </c>
      <c r="AG971" s="67" t="e">
        <f t="shared" si="332"/>
        <v>#VALUE!</v>
      </c>
      <c r="AH971" s="87" t="e">
        <f t="shared" si="333"/>
        <v>#VALUE!</v>
      </c>
      <c r="AI971" s="87" t="e">
        <f t="shared" si="334"/>
        <v>#VALUE!</v>
      </c>
      <c r="AJ971" s="87" t="e">
        <f t="shared" si="335"/>
        <v>#VALUE!</v>
      </c>
      <c r="AK971" s="144" t="e">
        <f t="shared" si="336"/>
        <v>#VALUE!</v>
      </c>
      <c r="AL971" s="144" t="e">
        <f t="shared" si="337"/>
        <v>#VALUE!</v>
      </c>
    </row>
    <row r="972" spans="1:38" s="77" customFormat="1" x14ac:dyDescent="0.2">
      <c r="A972" s="14"/>
      <c r="B972" s="64"/>
      <c r="C972" s="64"/>
      <c r="D972" s="152"/>
      <c r="E972" s="152"/>
      <c r="F972" s="152"/>
      <c r="G972" s="152"/>
      <c r="H972" s="152"/>
      <c r="I972" s="152"/>
      <c r="J972" s="152"/>
      <c r="K972" s="152"/>
      <c r="L972" s="152"/>
      <c r="M972" s="152"/>
      <c r="N972" s="152"/>
      <c r="O972" s="152"/>
      <c r="P972" s="152"/>
      <c r="Q972" s="152"/>
      <c r="R972" s="152"/>
      <c r="S972" s="66" t="str">
        <f t="shared" si="318"/>
        <v/>
      </c>
      <c r="T972" s="66" t="str">
        <f t="shared" si="319"/>
        <v/>
      </c>
      <c r="U972" s="66" t="str">
        <f t="shared" si="320"/>
        <v/>
      </c>
      <c r="V972" s="66" t="str">
        <f t="shared" si="321"/>
        <v/>
      </c>
      <c r="W972" s="66" t="str">
        <f t="shared" si="322"/>
        <v/>
      </c>
      <c r="X972" s="66" t="str">
        <f t="shared" si="323"/>
        <v/>
      </c>
      <c r="Y972" s="66">
        <f t="shared" si="324"/>
        <v>0</v>
      </c>
      <c r="Z972" s="66">
        <f t="shared" si="325"/>
        <v>0</v>
      </c>
      <c r="AA972" s="66" t="e">
        <f t="shared" si="326"/>
        <v>#VALUE!</v>
      </c>
      <c r="AB972" s="67" t="e">
        <f t="shared" si="327"/>
        <v>#VALUE!</v>
      </c>
      <c r="AC972" s="87" t="e">
        <f t="shared" si="328"/>
        <v>#VALUE!</v>
      </c>
      <c r="AD972" s="87" t="e">
        <f t="shared" si="329"/>
        <v>#VALUE!</v>
      </c>
      <c r="AE972" s="87" t="e">
        <f t="shared" si="330"/>
        <v>#VALUE!</v>
      </c>
      <c r="AF972" s="87" t="e">
        <f t="shared" si="331"/>
        <v>#VALUE!</v>
      </c>
      <c r="AG972" s="67" t="e">
        <f t="shared" si="332"/>
        <v>#VALUE!</v>
      </c>
      <c r="AH972" s="87" t="e">
        <f t="shared" si="333"/>
        <v>#VALUE!</v>
      </c>
      <c r="AI972" s="87" t="e">
        <f t="shared" si="334"/>
        <v>#VALUE!</v>
      </c>
      <c r="AJ972" s="87" t="e">
        <f t="shared" si="335"/>
        <v>#VALUE!</v>
      </c>
      <c r="AK972" s="144" t="e">
        <f t="shared" si="336"/>
        <v>#VALUE!</v>
      </c>
      <c r="AL972" s="144" t="e">
        <f t="shared" si="337"/>
        <v>#VALUE!</v>
      </c>
    </row>
    <row r="973" spans="1:38" s="77" customFormat="1" x14ac:dyDescent="0.2">
      <c r="A973" s="14"/>
      <c r="B973" s="64"/>
      <c r="C973" s="64"/>
      <c r="D973" s="152"/>
      <c r="E973" s="152"/>
      <c r="F973" s="152"/>
      <c r="G973" s="152"/>
      <c r="H973" s="152"/>
      <c r="I973" s="152"/>
      <c r="J973" s="152"/>
      <c r="K973" s="152"/>
      <c r="L973" s="152"/>
      <c r="M973" s="152"/>
      <c r="N973" s="152"/>
      <c r="O973" s="152"/>
      <c r="P973" s="152"/>
      <c r="Q973" s="152"/>
      <c r="R973" s="152"/>
      <c r="S973" s="66" t="str">
        <f t="shared" si="318"/>
        <v/>
      </c>
      <c r="T973" s="66" t="str">
        <f t="shared" si="319"/>
        <v/>
      </c>
      <c r="U973" s="66" t="str">
        <f t="shared" si="320"/>
        <v/>
      </c>
      <c r="V973" s="66" t="str">
        <f t="shared" si="321"/>
        <v/>
      </c>
      <c r="W973" s="66" t="str">
        <f t="shared" si="322"/>
        <v/>
      </c>
      <c r="X973" s="66" t="str">
        <f t="shared" si="323"/>
        <v/>
      </c>
      <c r="Y973" s="66">
        <f t="shared" si="324"/>
        <v>0</v>
      </c>
      <c r="Z973" s="66">
        <f t="shared" si="325"/>
        <v>0</v>
      </c>
      <c r="AA973" s="66" t="e">
        <f t="shared" si="326"/>
        <v>#VALUE!</v>
      </c>
      <c r="AB973" s="67" t="e">
        <f t="shared" si="327"/>
        <v>#VALUE!</v>
      </c>
      <c r="AC973" s="87" t="e">
        <f t="shared" si="328"/>
        <v>#VALUE!</v>
      </c>
      <c r="AD973" s="87" t="e">
        <f t="shared" si="329"/>
        <v>#VALUE!</v>
      </c>
      <c r="AE973" s="87" t="e">
        <f t="shared" si="330"/>
        <v>#VALUE!</v>
      </c>
      <c r="AF973" s="87" t="e">
        <f t="shared" si="331"/>
        <v>#VALUE!</v>
      </c>
      <c r="AG973" s="67" t="e">
        <f t="shared" si="332"/>
        <v>#VALUE!</v>
      </c>
      <c r="AH973" s="87" t="e">
        <f t="shared" si="333"/>
        <v>#VALUE!</v>
      </c>
      <c r="AI973" s="87" t="e">
        <f t="shared" si="334"/>
        <v>#VALUE!</v>
      </c>
      <c r="AJ973" s="87" t="e">
        <f t="shared" si="335"/>
        <v>#VALUE!</v>
      </c>
      <c r="AK973" s="144" t="e">
        <f t="shared" si="336"/>
        <v>#VALUE!</v>
      </c>
      <c r="AL973" s="144" t="e">
        <f t="shared" si="337"/>
        <v>#VALUE!</v>
      </c>
    </row>
    <row r="974" spans="1:38" s="77" customFormat="1" x14ac:dyDescent="0.2">
      <c r="A974" s="14"/>
      <c r="B974" s="64"/>
      <c r="C974" s="64"/>
      <c r="D974" s="152"/>
      <c r="E974" s="152"/>
      <c r="F974" s="152"/>
      <c r="G974" s="152"/>
      <c r="H974" s="152"/>
      <c r="I974" s="152"/>
      <c r="J974" s="152"/>
      <c r="K974" s="152"/>
      <c r="L974" s="152"/>
      <c r="M974" s="152"/>
      <c r="N974" s="152"/>
      <c r="O974" s="152"/>
      <c r="P974" s="152"/>
      <c r="Q974" s="152"/>
      <c r="R974" s="152"/>
      <c r="S974" s="66" t="str">
        <f t="shared" si="318"/>
        <v/>
      </c>
      <c r="T974" s="66" t="str">
        <f t="shared" si="319"/>
        <v/>
      </c>
      <c r="U974" s="66" t="str">
        <f t="shared" si="320"/>
        <v/>
      </c>
      <c r="V974" s="66" t="str">
        <f t="shared" si="321"/>
        <v/>
      </c>
      <c r="W974" s="66" t="str">
        <f t="shared" si="322"/>
        <v/>
      </c>
      <c r="X974" s="66" t="str">
        <f t="shared" si="323"/>
        <v/>
      </c>
      <c r="Y974" s="66">
        <f t="shared" si="324"/>
        <v>0</v>
      </c>
      <c r="Z974" s="66">
        <f t="shared" si="325"/>
        <v>0</v>
      </c>
      <c r="AA974" s="66" t="e">
        <f t="shared" si="326"/>
        <v>#VALUE!</v>
      </c>
      <c r="AB974" s="67" t="e">
        <f t="shared" si="327"/>
        <v>#VALUE!</v>
      </c>
      <c r="AC974" s="87" t="e">
        <f t="shared" si="328"/>
        <v>#VALUE!</v>
      </c>
      <c r="AD974" s="87" t="e">
        <f t="shared" si="329"/>
        <v>#VALUE!</v>
      </c>
      <c r="AE974" s="87" t="e">
        <f t="shared" si="330"/>
        <v>#VALUE!</v>
      </c>
      <c r="AF974" s="87" t="e">
        <f t="shared" si="331"/>
        <v>#VALUE!</v>
      </c>
      <c r="AG974" s="67" t="e">
        <f t="shared" si="332"/>
        <v>#VALUE!</v>
      </c>
      <c r="AH974" s="87" t="e">
        <f t="shared" si="333"/>
        <v>#VALUE!</v>
      </c>
      <c r="AI974" s="87" t="e">
        <f t="shared" si="334"/>
        <v>#VALUE!</v>
      </c>
      <c r="AJ974" s="87" t="e">
        <f t="shared" si="335"/>
        <v>#VALUE!</v>
      </c>
      <c r="AK974" s="144" t="e">
        <f t="shared" si="336"/>
        <v>#VALUE!</v>
      </c>
      <c r="AL974" s="144" t="e">
        <f t="shared" si="337"/>
        <v>#VALUE!</v>
      </c>
    </row>
    <row r="975" spans="1:38" s="77" customFormat="1" x14ac:dyDescent="0.2">
      <c r="A975" s="14"/>
      <c r="B975" s="64"/>
      <c r="C975" s="64"/>
      <c r="D975" s="152"/>
      <c r="E975" s="152"/>
      <c r="F975" s="152"/>
      <c r="G975" s="152"/>
      <c r="H975" s="152"/>
      <c r="I975" s="152"/>
      <c r="J975" s="152"/>
      <c r="K975" s="152"/>
      <c r="L975" s="152"/>
      <c r="M975" s="152"/>
      <c r="N975" s="152"/>
      <c r="O975" s="152"/>
      <c r="P975" s="152"/>
      <c r="Q975" s="152"/>
      <c r="R975" s="152"/>
      <c r="S975" s="66" t="str">
        <f t="shared" si="318"/>
        <v/>
      </c>
      <c r="T975" s="66" t="str">
        <f t="shared" si="319"/>
        <v/>
      </c>
      <c r="U975" s="66" t="str">
        <f t="shared" si="320"/>
        <v/>
      </c>
      <c r="V975" s="66" t="str">
        <f t="shared" si="321"/>
        <v/>
      </c>
      <c r="W975" s="66" t="str">
        <f t="shared" si="322"/>
        <v/>
      </c>
      <c r="X975" s="66" t="str">
        <f t="shared" si="323"/>
        <v/>
      </c>
      <c r="Y975" s="66">
        <f t="shared" si="324"/>
        <v>0</v>
      </c>
      <c r="Z975" s="66">
        <f t="shared" si="325"/>
        <v>0</v>
      </c>
      <c r="AA975" s="66" t="e">
        <f t="shared" si="326"/>
        <v>#VALUE!</v>
      </c>
      <c r="AB975" s="67" t="e">
        <f t="shared" si="327"/>
        <v>#VALUE!</v>
      </c>
      <c r="AC975" s="87" t="e">
        <f t="shared" si="328"/>
        <v>#VALUE!</v>
      </c>
      <c r="AD975" s="87" t="e">
        <f t="shared" si="329"/>
        <v>#VALUE!</v>
      </c>
      <c r="AE975" s="87" t="e">
        <f t="shared" si="330"/>
        <v>#VALUE!</v>
      </c>
      <c r="AF975" s="87" t="e">
        <f t="shared" si="331"/>
        <v>#VALUE!</v>
      </c>
      <c r="AG975" s="67" t="e">
        <f t="shared" si="332"/>
        <v>#VALUE!</v>
      </c>
      <c r="AH975" s="87" t="e">
        <f t="shared" si="333"/>
        <v>#VALUE!</v>
      </c>
      <c r="AI975" s="87" t="e">
        <f t="shared" si="334"/>
        <v>#VALUE!</v>
      </c>
      <c r="AJ975" s="87" t="e">
        <f t="shared" si="335"/>
        <v>#VALUE!</v>
      </c>
      <c r="AK975" s="144" t="e">
        <f t="shared" si="336"/>
        <v>#VALUE!</v>
      </c>
      <c r="AL975" s="144" t="e">
        <f t="shared" si="337"/>
        <v>#VALUE!</v>
      </c>
    </row>
    <row r="976" spans="1:38" s="77" customFormat="1" x14ac:dyDescent="0.2">
      <c r="A976" s="14"/>
      <c r="B976" s="64"/>
      <c r="C976" s="64"/>
      <c r="D976" s="152"/>
      <c r="E976" s="152"/>
      <c r="F976" s="152"/>
      <c r="G976" s="152"/>
      <c r="H976" s="152"/>
      <c r="I976" s="152"/>
      <c r="J976" s="152"/>
      <c r="K976" s="152"/>
      <c r="L976" s="152"/>
      <c r="M976" s="152"/>
      <c r="N976" s="152"/>
      <c r="O976" s="152"/>
      <c r="P976" s="152"/>
      <c r="Q976" s="152"/>
      <c r="R976" s="152"/>
      <c r="S976" s="66" t="str">
        <f t="shared" si="318"/>
        <v/>
      </c>
      <c r="T976" s="66" t="str">
        <f t="shared" si="319"/>
        <v/>
      </c>
      <c r="U976" s="66" t="str">
        <f t="shared" si="320"/>
        <v/>
      </c>
      <c r="V976" s="66" t="str">
        <f t="shared" si="321"/>
        <v/>
      </c>
      <c r="W976" s="66" t="str">
        <f t="shared" si="322"/>
        <v/>
      </c>
      <c r="X976" s="66" t="str">
        <f t="shared" si="323"/>
        <v/>
      </c>
      <c r="Y976" s="66">
        <f t="shared" si="324"/>
        <v>0</v>
      </c>
      <c r="Z976" s="66">
        <f t="shared" si="325"/>
        <v>0</v>
      </c>
      <c r="AA976" s="66" t="e">
        <f t="shared" si="326"/>
        <v>#VALUE!</v>
      </c>
      <c r="AB976" s="67" t="e">
        <f t="shared" si="327"/>
        <v>#VALUE!</v>
      </c>
      <c r="AC976" s="87" t="e">
        <f t="shared" si="328"/>
        <v>#VALUE!</v>
      </c>
      <c r="AD976" s="87" t="e">
        <f t="shared" si="329"/>
        <v>#VALUE!</v>
      </c>
      <c r="AE976" s="87" t="e">
        <f t="shared" si="330"/>
        <v>#VALUE!</v>
      </c>
      <c r="AF976" s="87" t="e">
        <f t="shared" si="331"/>
        <v>#VALUE!</v>
      </c>
      <c r="AG976" s="67" t="e">
        <f t="shared" si="332"/>
        <v>#VALUE!</v>
      </c>
      <c r="AH976" s="87" t="e">
        <f t="shared" si="333"/>
        <v>#VALUE!</v>
      </c>
      <c r="AI976" s="87" t="e">
        <f t="shared" si="334"/>
        <v>#VALUE!</v>
      </c>
      <c r="AJ976" s="87" t="e">
        <f t="shared" si="335"/>
        <v>#VALUE!</v>
      </c>
      <c r="AK976" s="144" t="e">
        <f t="shared" si="336"/>
        <v>#VALUE!</v>
      </c>
      <c r="AL976" s="144" t="e">
        <f t="shared" si="337"/>
        <v>#VALUE!</v>
      </c>
    </row>
    <row r="977" spans="1:38" s="77" customFormat="1" x14ac:dyDescent="0.2">
      <c r="A977" s="14"/>
      <c r="B977" s="64"/>
      <c r="C977" s="64"/>
      <c r="D977" s="152"/>
      <c r="E977" s="152"/>
      <c r="F977" s="152"/>
      <c r="G977" s="152"/>
      <c r="H977" s="152"/>
      <c r="I977" s="152"/>
      <c r="J977" s="152"/>
      <c r="K977" s="152"/>
      <c r="L977" s="152"/>
      <c r="M977" s="152"/>
      <c r="N977" s="152"/>
      <c r="O977" s="152"/>
      <c r="P977" s="152"/>
      <c r="Q977" s="152"/>
      <c r="R977" s="152"/>
      <c r="S977" s="66" t="str">
        <f t="shared" si="318"/>
        <v/>
      </c>
      <c r="T977" s="66" t="str">
        <f t="shared" si="319"/>
        <v/>
      </c>
      <c r="U977" s="66" t="str">
        <f t="shared" si="320"/>
        <v/>
      </c>
      <c r="V977" s="66" t="str">
        <f t="shared" si="321"/>
        <v/>
      </c>
      <c r="W977" s="66" t="str">
        <f t="shared" si="322"/>
        <v/>
      </c>
      <c r="X977" s="66" t="str">
        <f t="shared" si="323"/>
        <v/>
      </c>
      <c r="Y977" s="66">
        <f t="shared" si="324"/>
        <v>0</v>
      </c>
      <c r="Z977" s="66">
        <f t="shared" si="325"/>
        <v>0</v>
      </c>
      <c r="AA977" s="66" t="e">
        <f t="shared" si="326"/>
        <v>#VALUE!</v>
      </c>
      <c r="AB977" s="67" t="e">
        <f t="shared" si="327"/>
        <v>#VALUE!</v>
      </c>
      <c r="AC977" s="87" t="e">
        <f t="shared" si="328"/>
        <v>#VALUE!</v>
      </c>
      <c r="AD977" s="87" t="e">
        <f t="shared" si="329"/>
        <v>#VALUE!</v>
      </c>
      <c r="AE977" s="87" t="e">
        <f t="shared" si="330"/>
        <v>#VALUE!</v>
      </c>
      <c r="AF977" s="87" t="e">
        <f t="shared" si="331"/>
        <v>#VALUE!</v>
      </c>
      <c r="AG977" s="67" t="e">
        <f t="shared" si="332"/>
        <v>#VALUE!</v>
      </c>
      <c r="AH977" s="87" t="e">
        <f t="shared" si="333"/>
        <v>#VALUE!</v>
      </c>
      <c r="AI977" s="87" t="e">
        <f t="shared" si="334"/>
        <v>#VALUE!</v>
      </c>
      <c r="AJ977" s="87" t="e">
        <f t="shared" si="335"/>
        <v>#VALUE!</v>
      </c>
      <c r="AK977" s="144" t="e">
        <f t="shared" si="336"/>
        <v>#VALUE!</v>
      </c>
      <c r="AL977" s="144" t="e">
        <f t="shared" si="337"/>
        <v>#VALUE!</v>
      </c>
    </row>
    <row r="978" spans="1:38" s="77" customFormat="1" x14ac:dyDescent="0.2">
      <c r="A978" s="14"/>
      <c r="B978" s="64"/>
      <c r="C978" s="64"/>
      <c r="D978" s="152"/>
      <c r="E978" s="152"/>
      <c r="F978" s="152"/>
      <c r="G978" s="152"/>
      <c r="H978" s="152"/>
      <c r="I978" s="152"/>
      <c r="J978" s="152"/>
      <c r="K978" s="152"/>
      <c r="L978" s="152"/>
      <c r="M978" s="152"/>
      <c r="N978" s="152"/>
      <c r="O978" s="152"/>
      <c r="P978" s="152"/>
      <c r="Q978" s="152"/>
      <c r="R978" s="152"/>
      <c r="S978" s="66" t="str">
        <f t="shared" si="318"/>
        <v/>
      </c>
      <c r="T978" s="66" t="str">
        <f t="shared" si="319"/>
        <v/>
      </c>
      <c r="U978" s="66" t="str">
        <f t="shared" si="320"/>
        <v/>
      </c>
      <c r="V978" s="66" t="str">
        <f t="shared" si="321"/>
        <v/>
      </c>
      <c r="W978" s="66" t="str">
        <f t="shared" si="322"/>
        <v/>
      </c>
      <c r="X978" s="66" t="str">
        <f t="shared" si="323"/>
        <v/>
      </c>
      <c r="Y978" s="66">
        <f t="shared" si="324"/>
        <v>0</v>
      </c>
      <c r="Z978" s="66">
        <f t="shared" si="325"/>
        <v>0</v>
      </c>
      <c r="AA978" s="66" t="e">
        <f t="shared" si="326"/>
        <v>#VALUE!</v>
      </c>
      <c r="AB978" s="67" t="e">
        <f t="shared" si="327"/>
        <v>#VALUE!</v>
      </c>
      <c r="AC978" s="87" t="e">
        <f t="shared" si="328"/>
        <v>#VALUE!</v>
      </c>
      <c r="AD978" s="87" t="e">
        <f t="shared" si="329"/>
        <v>#VALUE!</v>
      </c>
      <c r="AE978" s="87" t="e">
        <f t="shared" si="330"/>
        <v>#VALUE!</v>
      </c>
      <c r="AF978" s="87" t="e">
        <f t="shared" si="331"/>
        <v>#VALUE!</v>
      </c>
      <c r="AG978" s="67" t="e">
        <f t="shared" si="332"/>
        <v>#VALUE!</v>
      </c>
      <c r="AH978" s="87" t="e">
        <f t="shared" si="333"/>
        <v>#VALUE!</v>
      </c>
      <c r="AI978" s="87" t="e">
        <f t="shared" si="334"/>
        <v>#VALUE!</v>
      </c>
      <c r="AJ978" s="87" t="e">
        <f t="shared" si="335"/>
        <v>#VALUE!</v>
      </c>
      <c r="AK978" s="144" t="e">
        <f t="shared" si="336"/>
        <v>#VALUE!</v>
      </c>
      <c r="AL978" s="144" t="e">
        <f t="shared" si="337"/>
        <v>#VALUE!</v>
      </c>
    </row>
    <row r="979" spans="1:38" s="77" customFormat="1" x14ac:dyDescent="0.2">
      <c r="A979" s="14"/>
      <c r="B979" s="64"/>
      <c r="C979" s="64"/>
      <c r="D979" s="152"/>
      <c r="E979" s="152"/>
      <c r="F979" s="152"/>
      <c r="G979" s="152"/>
      <c r="H979" s="152"/>
      <c r="I979" s="152"/>
      <c r="J979" s="152"/>
      <c r="K979" s="152"/>
      <c r="L979" s="152"/>
      <c r="M979" s="152"/>
      <c r="N979" s="152"/>
      <c r="O979" s="152"/>
      <c r="P979" s="152"/>
      <c r="Q979" s="152"/>
      <c r="R979" s="152"/>
      <c r="S979" s="66" t="str">
        <f t="shared" si="318"/>
        <v/>
      </c>
      <c r="T979" s="66" t="str">
        <f t="shared" si="319"/>
        <v/>
      </c>
      <c r="U979" s="66" t="str">
        <f t="shared" si="320"/>
        <v/>
      </c>
      <c r="V979" s="66" t="str">
        <f t="shared" si="321"/>
        <v/>
      </c>
      <c r="W979" s="66" t="str">
        <f t="shared" si="322"/>
        <v/>
      </c>
      <c r="X979" s="66" t="str">
        <f t="shared" si="323"/>
        <v/>
      </c>
      <c r="Y979" s="66">
        <f t="shared" si="324"/>
        <v>0</v>
      </c>
      <c r="Z979" s="66">
        <f t="shared" si="325"/>
        <v>0</v>
      </c>
      <c r="AA979" s="66" t="e">
        <f t="shared" si="326"/>
        <v>#VALUE!</v>
      </c>
      <c r="AB979" s="67" t="e">
        <f t="shared" si="327"/>
        <v>#VALUE!</v>
      </c>
      <c r="AC979" s="87" t="e">
        <f t="shared" si="328"/>
        <v>#VALUE!</v>
      </c>
      <c r="AD979" s="87" t="e">
        <f t="shared" si="329"/>
        <v>#VALUE!</v>
      </c>
      <c r="AE979" s="87" t="e">
        <f t="shared" si="330"/>
        <v>#VALUE!</v>
      </c>
      <c r="AF979" s="87" t="e">
        <f t="shared" si="331"/>
        <v>#VALUE!</v>
      </c>
      <c r="AG979" s="67" t="e">
        <f t="shared" si="332"/>
        <v>#VALUE!</v>
      </c>
      <c r="AH979" s="87" t="e">
        <f t="shared" si="333"/>
        <v>#VALUE!</v>
      </c>
      <c r="AI979" s="87" t="e">
        <f t="shared" si="334"/>
        <v>#VALUE!</v>
      </c>
      <c r="AJ979" s="87" t="e">
        <f t="shared" si="335"/>
        <v>#VALUE!</v>
      </c>
      <c r="AK979" s="144" t="e">
        <f t="shared" si="336"/>
        <v>#VALUE!</v>
      </c>
      <c r="AL979" s="144" t="e">
        <f t="shared" si="337"/>
        <v>#VALUE!</v>
      </c>
    </row>
    <row r="980" spans="1:38" s="77" customFormat="1" x14ac:dyDescent="0.2">
      <c r="A980" s="14"/>
      <c r="B980" s="64"/>
      <c r="C980" s="64"/>
      <c r="D980" s="152"/>
      <c r="E980" s="152"/>
      <c r="F980" s="152"/>
      <c r="G980" s="152"/>
      <c r="H980" s="152"/>
      <c r="I980" s="152"/>
      <c r="J980" s="152"/>
      <c r="K980" s="152"/>
      <c r="L980" s="152"/>
      <c r="M980" s="152"/>
      <c r="N980" s="152"/>
      <c r="O980" s="152"/>
      <c r="P980" s="152"/>
      <c r="Q980" s="152"/>
      <c r="R980" s="152"/>
      <c r="S980" s="66" t="str">
        <f t="shared" si="318"/>
        <v/>
      </c>
      <c r="T980" s="66" t="str">
        <f t="shared" si="319"/>
        <v/>
      </c>
      <c r="U980" s="66" t="str">
        <f t="shared" si="320"/>
        <v/>
      </c>
      <c r="V980" s="66" t="str">
        <f t="shared" si="321"/>
        <v/>
      </c>
      <c r="W980" s="66" t="str">
        <f t="shared" si="322"/>
        <v/>
      </c>
      <c r="X980" s="66" t="str">
        <f t="shared" si="323"/>
        <v/>
      </c>
      <c r="Y980" s="66">
        <f t="shared" si="324"/>
        <v>0</v>
      </c>
      <c r="Z980" s="66">
        <f t="shared" si="325"/>
        <v>0</v>
      </c>
      <c r="AA980" s="66" t="e">
        <f t="shared" si="326"/>
        <v>#VALUE!</v>
      </c>
      <c r="AB980" s="67" t="e">
        <f t="shared" si="327"/>
        <v>#VALUE!</v>
      </c>
      <c r="AC980" s="87" t="e">
        <f t="shared" si="328"/>
        <v>#VALUE!</v>
      </c>
      <c r="AD980" s="87" t="e">
        <f t="shared" si="329"/>
        <v>#VALUE!</v>
      </c>
      <c r="AE980" s="87" t="e">
        <f t="shared" si="330"/>
        <v>#VALUE!</v>
      </c>
      <c r="AF980" s="87" t="e">
        <f t="shared" si="331"/>
        <v>#VALUE!</v>
      </c>
      <c r="AG980" s="67" t="e">
        <f t="shared" si="332"/>
        <v>#VALUE!</v>
      </c>
      <c r="AH980" s="87" t="e">
        <f t="shared" si="333"/>
        <v>#VALUE!</v>
      </c>
      <c r="AI980" s="87" t="e">
        <f t="shared" si="334"/>
        <v>#VALUE!</v>
      </c>
      <c r="AJ980" s="87" t="e">
        <f t="shared" si="335"/>
        <v>#VALUE!</v>
      </c>
      <c r="AK980" s="144" t="e">
        <f t="shared" si="336"/>
        <v>#VALUE!</v>
      </c>
      <c r="AL980" s="144" t="e">
        <f t="shared" si="337"/>
        <v>#VALUE!</v>
      </c>
    </row>
    <row r="981" spans="1:38" s="77" customFormat="1" x14ac:dyDescent="0.2">
      <c r="A981" s="14"/>
      <c r="B981" s="64"/>
      <c r="C981" s="64"/>
      <c r="D981" s="152"/>
      <c r="E981" s="152"/>
      <c r="F981" s="152"/>
      <c r="G981" s="152"/>
      <c r="H981" s="152"/>
      <c r="I981" s="152"/>
      <c r="J981" s="152"/>
      <c r="K981" s="152"/>
      <c r="L981" s="152"/>
      <c r="M981" s="152"/>
      <c r="N981" s="152"/>
      <c r="O981" s="152"/>
      <c r="P981" s="152"/>
      <c r="Q981" s="152"/>
      <c r="R981" s="152"/>
      <c r="S981" s="66" t="str">
        <f t="shared" si="318"/>
        <v/>
      </c>
      <c r="T981" s="66" t="str">
        <f t="shared" si="319"/>
        <v/>
      </c>
      <c r="U981" s="66" t="str">
        <f t="shared" si="320"/>
        <v/>
      </c>
      <c r="V981" s="66" t="str">
        <f t="shared" si="321"/>
        <v/>
      </c>
      <c r="W981" s="66" t="str">
        <f t="shared" si="322"/>
        <v/>
      </c>
      <c r="X981" s="66" t="str">
        <f t="shared" si="323"/>
        <v/>
      </c>
      <c r="Y981" s="66">
        <f t="shared" si="324"/>
        <v>0</v>
      </c>
      <c r="Z981" s="66">
        <f t="shared" si="325"/>
        <v>0</v>
      </c>
      <c r="AA981" s="66" t="e">
        <f t="shared" si="326"/>
        <v>#VALUE!</v>
      </c>
      <c r="AB981" s="67" t="e">
        <f t="shared" si="327"/>
        <v>#VALUE!</v>
      </c>
      <c r="AC981" s="87" t="e">
        <f t="shared" si="328"/>
        <v>#VALUE!</v>
      </c>
      <c r="AD981" s="87" t="e">
        <f t="shared" si="329"/>
        <v>#VALUE!</v>
      </c>
      <c r="AE981" s="87" t="e">
        <f t="shared" si="330"/>
        <v>#VALUE!</v>
      </c>
      <c r="AF981" s="87" t="e">
        <f t="shared" si="331"/>
        <v>#VALUE!</v>
      </c>
      <c r="AG981" s="67" t="e">
        <f t="shared" si="332"/>
        <v>#VALUE!</v>
      </c>
      <c r="AH981" s="87" t="e">
        <f t="shared" si="333"/>
        <v>#VALUE!</v>
      </c>
      <c r="AI981" s="87" t="e">
        <f t="shared" si="334"/>
        <v>#VALUE!</v>
      </c>
      <c r="AJ981" s="87" t="e">
        <f t="shared" si="335"/>
        <v>#VALUE!</v>
      </c>
      <c r="AK981" s="144" t="e">
        <f t="shared" si="336"/>
        <v>#VALUE!</v>
      </c>
      <c r="AL981" s="144" t="e">
        <f t="shared" si="337"/>
        <v>#VALUE!</v>
      </c>
    </row>
    <row r="982" spans="1:38" s="77" customFormat="1" x14ac:dyDescent="0.2">
      <c r="A982" s="14"/>
      <c r="B982" s="64"/>
      <c r="C982" s="64"/>
      <c r="D982" s="152"/>
      <c r="E982" s="152"/>
      <c r="F982" s="152"/>
      <c r="G982" s="152"/>
      <c r="H982" s="152"/>
      <c r="I982" s="152"/>
      <c r="J982" s="152"/>
      <c r="K982" s="152"/>
      <c r="L982" s="152"/>
      <c r="M982" s="152"/>
      <c r="N982" s="152"/>
      <c r="O982" s="152"/>
      <c r="P982" s="152"/>
      <c r="Q982" s="152"/>
      <c r="R982" s="152"/>
      <c r="S982" s="66" t="str">
        <f t="shared" si="318"/>
        <v/>
      </c>
      <c r="T982" s="66" t="str">
        <f t="shared" si="319"/>
        <v/>
      </c>
      <c r="U982" s="66" t="str">
        <f t="shared" si="320"/>
        <v/>
      </c>
      <c r="V982" s="66" t="str">
        <f t="shared" si="321"/>
        <v/>
      </c>
      <c r="W982" s="66" t="str">
        <f t="shared" si="322"/>
        <v/>
      </c>
      <c r="X982" s="66" t="str">
        <f t="shared" si="323"/>
        <v/>
      </c>
      <c r="Y982" s="66">
        <f t="shared" si="324"/>
        <v>0</v>
      </c>
      <c r="Z982" s="66">
        <f t="shared" si="325"/>
        <v>0</v>
      </c>
      <c r="AA982" s="66" t="e">
        <f t="shared" si="326"/>
        <v>#VALUE!</v>
      </c>
      <c r="AB982" s="67" t="e">
        <f t="shared" si="327"/>
        <v>#VALUE!</v>
      </c>
      <c r="AC982" s="87" t="e">
        <f t="shared" si="328"/>
        <v>#VALUE!</v>
      </c>
      <c r="AD982" s="87" t="e">
        <f t="shared" si="329"/>
        <v>#VALUE!</v>
      </c>
      <c r="AE982" s="87" t="e">
        <f t="shared" si="330"/>
        <v>#VALUE!</v>
      </c>
      <c r="AF982" s="87" t="e">
        <f t="shared" si="331"/>
        <v>#VALUE!</v>
      </c>
      <c r="AG982" s="67" t="e">
        <f t="shared" si="332"/>
        <v>#VALUE!</v>
      </c>
      <c r="AH982" s="87" t="e">
        <f t="shared" si="333"/>
        <v>#VALUE!</v>
      </c>
      <c r="AI982" s="87" t="e">
        <f t="shared" si="334"/>
        <v>#VALUE!</v>
      </c>
      <c r="AJ982" s="87" t="e">
        <f t="shared" si="335"/>
        <v>#VALUE!</v>
      </c>
      <c r="AK982" s="144" t="e">
        <f t="shared" si="336"/>
        <v>#VALUE!</v>
      </c>
      <c r="AL982" s="144" t="e">
        <f t="shared" si="337"/>
        <v>#VALUE!</v>
      </c>
    </row>
    <row r="983" spans="1:38" s="77" customFormat="1" x14ac:dyDescent="0.2">
      <c r="A983" s="14"/>
      <c r="B983" s="64"/>
      <c r="C983" s="64"/>
      <c r="D983" s="152"/>
      <c r="E983" s="152"/>
      <c r="F983" s="152"/>
      <c r="G983" s="152"/>
      <c r="H983" s="152"/>
      <c r="I983" s="152"/>
      <c r="J983" s="152"/>
      <c r="K983" s="152"/>
      <c r="L983" s="152"/>
      <c r="M983" s="152"/>
      <c r="N983" s="152"/>
      <c r="O983" s="152"/>
      <c r="P983" s="152"/>
      <c r="Q983" s="152"/>
      <c r="R983" s="152"/>
      <c r="S983" s="66" t="str">
        <f t="shared" si="318"/>
        <v/>
      </c>
      <c r="T983" s="66" t="str">
        <f t="shared" si="319"/>
        <v/>
      </c>
      <c r="U983" s="66" t="str">
        <f t="shared" si="320"/>
        <v/>
      </c>
      <c r="V983" s="66" t="str">
        <f t="shared" si="321"/>
        <v/>
      </c>
      <c r="W983" s="66" t="str">
        <f t="shared" si="322"/>
        <v/>
      </c>
      <c r="X983" s="66" t="str">
        <f t="shared" si="323"/>
        <v/>
      </c>
      <c r="Y983" s="66">
        <f t="shared" si="324"/>
        <v>0</v>
      </c>
      <c r="Z983" s="66">
        <f t="shared" si="325"/>
        <v>0</v>
      </c>
      <c r="AA983" s="66" t="e">
        <f t="shared" si="326"/>
        <v>#VALUE!</v>
      </c>
      <c r="AB983" s="67" t="e">
        <f t="shared" si="327"/>
        <v>#VALUE!</v>
      </c>
      <c r="AC983" s="87" t="e">
        <f t="shared" si="328"/>
        <v>#VALUE!</v>
      </c>
      <c r="AD983" s="87" t="e">
        <f t="shared" si="329"/>
        <v>#VALUE!</v>
      </c>
      <c r="AE983" s="87" t="e">
        <f t="shared" si="330"/>
        <v>#VALUE!</v>
      </c>
      <c r="AF983" s="87" t="e">
        <f t="shared" si="331"/>
        <v>#VALUE!</v>
      </c>
      <c r="AG983" s="67" t="e">
        <f t="shared" si="332"/>
        <v>#VALUE!</v>
      </c>
      <c r="AH983" s="87" t="e">
        <f t="shared" si="333"/>
        <v>#VALUE!</v>
      </c>
      <c r="AI983" s="87" t="e">
        <f t="shared" si="334"/>
        <v>#VALUE!</v>
      </c>
      <c r="AJ983" s="87" t="e">
        <f t="shared" si="335"/>
        <v>#VALUE!</v>
      </c>
      <c r="AK983" s="144" t="e">
        <f t="shared" si="336"/>
        <v>#VALUE!</v>
      </c>
      <c r="AL983" s="144" t="e">
        <f t="shared" si="337"/>
        <v>#VALUE!</v>
      </c>
    </row>
    <row r="984" spans="1:38" s="77" customFormat="1" x14ac:dyDescent="0.2">
      <c r="A984" s="14"/>
      <c r="B984" s="64"/>
      <c r="C984" s="64"/>
      <c r="D984" s="152"/>
      <c r="E984" s="152"/>
      <c r="F984" s="152"/>
      <c r="G984" s="152"/>
      <c r="H984" s="152"/>
      <c r="I984" s="152"/>
      <c r="J984" s="152"/>
      <c r="K984" s="152"/>
      <c r="L984" s="152"/>
      <c r="M984" s="152"/>
      <c r="N984" s="152"/>
      <c r="O984" s="152"/>
      <c r="P984" s="152"/>
      <c r="Q984" s="152"/>
      <c r="R984" s="152"/>
      <c r="S984" s="66" t="str">
        <f t="shared" si="318"/>
        <v/>
      </c>
      <c r="T984" s="66" t="str">
        <f t="shared" si="319"/>
        <v/>
      </c>
      <c r="U984" s="66" t="str">
        <f t="shared" si="320"/>
        <v/>
      </c>
      <c r="V984" s="66" t="str">
        <f t="shared" si="321"/>
        <v/>
      </c>
      <c r="W984" s="66" t="str">
        <f t="shared" si="322"/>
        <v/>
      </c>
      <c r="X984" s="66" t="str">
        <f t="shared" si="323"/>
        <v/>
      </c>
      <c r="Y984" s="66">
        <f t="shared" si="324"/>
        <v>0</v>
      </c>
      <c r="Z984" s="66">
        <f t="shared" si="325"/>
        <v>0</v>
      </c>
      <c r="AA984" s="66" t="e">
        <f t="shared" si="326"/>
        <v>#VALUE!</v>
      </c>
      <c r="AB984" s="67" t="e">
        <f t="shared" si="327"/>
        <v>#VALUE!</v>
      </c>
      <c r="AC984" s="87" t="e">
        <f t="shared" si="328"/>
        <v>#VALUE!</v>
      </c>
      <c r="AD984" s="87" t="e">
        <f t="shared" si="329"/>
        <v>#VALUE!</v>
      </c>
      <c r="AE984" s="87" t="e">
        <f t="shared" si="330"/>
        <v>#VALUE!</v>
      </c>
      <c r="AF984" s="87" t="e">
        <f t="shared" si="331"/>
        <v>#VALUE!</v>
      </c>
      <c r="AG984" s="67" t="e">
        <f t="shared" si="332"/>
        <v>#VALUE!</v>
      </c>
      <c r="AH984" s="87" t="e">
        <f t="shared" si="333"/>
        <v>#VALUE!</v>
      </c>
      <c r="AI984" s="87" t="e">
        <f t="shared" si="334"/>
        <v>#VALUE!</v>
      </c>
      <c r="AJ984" s="87" t="e">
        <f t="shared" si="335"/>
        <v>#VALUE!</v>
      </c>
      <c r="AK984" s="144" t="e">
        <f t="shared" si="336"/>
        <v>#VALUE!</v>
      </c>
      <c r="AL984" s="144" t="e">
        <f t="shared" si="337"/>
        <v>#VALUE!</v>
      </c>
    </row>
    <row r="985" spans="1:38" s="77" customFormat="1" x14ac:dyDescent="0.2">
      <c r="A985" s="14"/>
      <c r="B985" s="64"/>
      <c r="C985" s="64"/>
      <c r="D985" s="152"/>
      <c r="E985" s="152"/>
      <c r="F985" s="152"/>
      <c r="G985" s="152"/>
      <c r="H985" s="152"/>
      <c r="I985" s="152"/>
      <c r="J985" s="152"/>
      <c r="K985" s="152"/>
      <c r="L985" s="152"/>
      <c r="M985" s="152"/>
      <c r="N985" s="152"/>
      <c r="O985" s="152"/>
      <c r="P985" s="152"/>
      <c r="Q985" s="152"/>
      <c r="R985" s="152"/>
      <c r="S985" s="66" t="str">
        <f t="shared" si="318"/>
        <v/>
      </c>
      <c r="T985" s="66" t="str">
        <f t="shared" si="319"/>
        <v/>
      </c>
      <c r="U985" s="66" t="str">
        <f t="shared" si="320"/>
        <v/>
      </c>
      <c r="V985" s="66" t="str">
        <f t="shared" si="321"/>
        <v/>
      </c>
      <c r="W985" s="66" t="str">
        <f t="shared" si="322"/>
        <v/>
      </c>
      <c r="X985" s="66" t="str">
        <f t="shared" si="323"/>
        <v/>
      </c>
      <c r="Y985" s="66">
        <f t="shared" si="324"/>
        <v>0</v>
      </c>
      <c r="Z985" s="66">
        <f t="shared" si="325"/>
        <v>0</v>
      </c>
      <c r="AA985" s="66" t="e">
        <f t="shared" si="326"/>
        <v>#VALUE!</v>
      </c>
      <c r="AB985" s="67" t="e">
        <f t="shared" si="327"/>
        <v>#VALUE!</v>
      </c>
      <c r="AC985" s="87" t="e">
        <f t="shared" si="328"/>
        <v>#VALUE!</v>
      </c>
      <c r="AD985" s="87" t="e">
        <f t="shared" si="329"/>
        <v>#VALUE!</v>
      </c>
      <c r="AE985" s="87" t="e">
        <f t="shared" si="330"/>
        <v>#VALUE!</v>
      </c>
      <c r="AF985" s="87" t="e">
        <f t="shared" si="331"/>
        <v>#VALUE!</v>
      </c>
      <c r="AG985" s="67" t="e">
        <f t="shared" si="332"/>
        <v>#VALUE!</v>
      </c>
      <c r="AH985" s="87" t="e">
        <f t="shared" si="333"/>
        <v>#VALUE!</v>
      </c>
      <c r="AI985" s="87" t="e">
        <f t="shared" si="334"/>
        <v>#VALUE!</v>
      </c>
      <c r="AJ985" s="87" t="e">
        <f t="shared" si="335"/>
        <v>#VALUE!</v>
      </c>
      <c r="AK985" s="144" t="e">
        <f t="shared" si="336"/>
        <v>#VALUE!</v>
      </c>
      <c r="AL985" s="144" t="e">
        <f t="shared" si="337"/>
        <v>#VALUE!</v>
      </c>
    </row>
    <row r="986" spans="1:38" s="77" customFormat="1" x14ac:dyDescent="0.2">
      <c r="A986" s="14"/>
      <c r="B986" s="64"/>
      <c r="C986" s="64"/>
      <c r="D986" s="152"/>
      <c r="E986" s="152"/>
      <c r="F986" s="152"/>
      <c r="G986" s="152"/>
      <c r="H986" s="152"/>
      <c r="I986" s="152"/>
      <c r="J986" s="152"/>
      <c r="K986" s="152"/>
      <c r="L986" s="152"/>
      <c r="M986" s="152"/>
      <c r="N986" s="152"/>
      <c r="O986" s="152"/>
      <c r="P986" s="152"/>
      <c r="Q986" s="152"/>
      <c r="R986" s="152"/>
      <c r="S986" s="66" t="str">
        <f t="shared" si="318"/>
        <v/>
      </c>
      <c r="T986" s="66" t="str">
        <f t="shared" si="319"/>
        <v/>
      </c>
      <c r="U986" s="66" t="str">
        <f t="shared" si="320"/>
        <v/>
      </c>
      <c r="V986" s="66" t="str">
        <f t="shared" si="321"/>
        <v/>
      </c>
      <c r="W986" s="66" t="str">
        <f t="shared" si="322"/>
        <v/>
      </c>
      <c r="X986" s="66" t="str">
        <f t="shared" si="323"/>
        <v/>
      </c>
      <c r="Y986" s="66">
        <f t="shared" si="324"/>
        <v>0</v>
      </c>
      <c r="Z986" s="66">
        <f t="shared" si="325"/>
        <v>0</v>
      </c>
      <c r="AA986" s="66" t="e">
        <f t="shared" si="326"/>
        <v>#VALUE!</v>
      </c>
      <c r="AB986" s="67" t="e">
        <f t="shared" si="327"/>
        <v>#VALUE!</v>
      </c>
      <c r="AC986" s="87" t="e">
        <f t="shared" si="328"/>
        <v>#VALUE!</v>
      </c>
      <c r="AD986" s="87" t="e">
        <f t="shared" si="329"/>
        <v>#VALUE!</v>
      </c>
      <c r="AE986" s="87" t="e">
        <f t="shared" si="330"/>
        <v>#VALUE!</v>
      </c>
      <c r="AF986" s="87" t="e">
        <f t="shared" si="331"/>
        <v>#VALUE!</v>
      </c>
      <c r="AG986" s="67" t="e">
        <f t="shared" si="332"/>
        <v>#VALUE!</v>
      </c>
      <c r="AH986" s="87" t="e">
        <f t="shared" si="333"/>
        <v>#VALUE!</v>
      </c>
      <c r="AI986" s="87" t="e">
        <f t="shared" si="334"/>
        <v>#VALUE!</v>
      </c>
      <c r="AJ986" s="87" t="e">
        <f t="shared" si="335"/>
        <v>#VALUE!</v>
      </c>
      <c r="AK986" s="144" t="e">
        <f t="shared" si="336"/>
        <v>#VALUE!</v>
      </c>
      <c r="AL986" s="144" t="e">
        <f t="shared" si="337"/>
        <v>#VALUE!</v>
      </c>
    </row>
    <row r="987" spans="1:38" s="77" customFormat="1" x14ac:dyDescent="0.2">
      <c r="A987" s="14"/>
      <c r="B987" s="64"/>
      <c r="C987" s="64"/>
      <c r="D987" s="152"/>
      <c r="E987" s="152"/>
      <c r="F987" s="152"/>
      <c r="G987" s="152"/>
      <c r="H987" s="152"/>
      <c r="I987" s="152"/>
      <c r="J987" s="152"/>
      <c r="K987" s="152"/>
      <c r="L987" s="152"/>
      <c r="M987" s="152"/>
      <c r="N987" s="152"/>
      <c r="O987" s="152"/>
      <c r="P987" s="152"/>
      <c r="Q987" s="152"/>
      <c r="R987" s="152"/>
      <c r="S987" s="66" t="str">
        <f t="shared" si="318"/>
        <v/>
      </c>
      <c r="T987" s="66" t="str">
        <f t="shared" si="319"/>
        <v/>
      </c>
      <c r="U987" s="66" t="str">
        <f t="shared" si="320"/>
        <v/>
      </c>
      <c r="V987" s="66" t="str">
        <f t="shared" si="321"/>
        <v/>
      </c>
      <c r="W987" s="66" t="str">
        <f t="shared" si="322"/>
        <v/>
      </c>
      <c r="X987" s="66" t="str">
        <f t="shared" si="323"/>
        <v/>
      </c>
      <c r="Y987" s="66">
        <f t="shared" si="324"/>
        <v>0</v>
      </c>
      <c r="Z987" s="66">
        <f t="shared" si="325"/>
        <v>0</v>
      </c>
      <c r="AA987" s="66" t="e">
        <f t="shared" si="326"/>
        <v>#VALUE!</v>
      </c>
      <c r="AB987" s="67" t="e">
        <f t="shared" si="327"/>
        <v>#VALUE!</v>
      </c>
      <c r="AC987" s="87" t="e">
        <f t="shared" si="328"/>
        <v>#VALUE!</v>
      </c>
      <c r="AD987" s="87" t="e">
        <f t="shared" si="329"/>
        <v>#VALUE!</v>
      </c>
      <c r="AE987" s="87" t="e">
        <f t="shared" si="330"/>
        <v>#VALUE!</v>
      </c>
      <c r="AF987" s="87" t="e">
        <f t="shared" si="331"/>
        <v>#VALUE!</v>
      </c>
      <c r="AG987" s="67" t="e">
        <f t="shared" si="332"/>
        <v>#VALUE!</v>
      </c>
      <c r="AH987" s="87" t="e">
        <f t="shared" si="333"/>
        <v>#VALUE!</v>
      </c>
      <c r="AI987" s="87" t="e">
        <f t="shared" si="334"/>
        <v>#VALUE!</v>
      </c>
      <c r="AJ987" s="87" t="e">
        <f t="shared" si="335"/>
        <v>#VALUE!</v>
      </c>
      <c r="AK987" s="144" t="e">
        <f t="shared" si="336"/>
        <v>#VALUE!</v>
      </c>
      <c r="AL987" s="144" t="e">
        <f t="shared" si="337"/>
        <v>#VALUE!</v>
      </c>
    </row>
    <row r="988" spans="1:38" s="77" customFormat="1" x14ac:dyDescent="0.2">
      <c r="A988" s="14"/>
      <c r="B988" s="64"/>
      <c r="C988" s="64"/>
      <c r="D988" s="152"/>
      <c r="E988" s="152"/>
      <c r="F988" s="152"/>
      <c r="G988" s="152"/>
      <c r="H988" s="152"/>
      <c r="I988" s="152"/>
      <c r="J988" s="152"/>
      <c r="K988" s="152"/>
      <c r="L988" s="152"/>
      <c r="M988" s="152"/>
      <c r="N988" s="152"/>
      <c r="O988" s="152"/>
      <c r="P988" s="152"/>
      <c r="Q988" s="152"/>
      <c r="R988" s="152"/>
      <c r="S988" s="66" t="str">
        <f t="shared" si="318"/>
        <v/>
      </c>
      <c r="T988" s="66" t="str">
        <f t="shared" si="319"/>
        <v/>
      </c>
      <c r="U988" s="66" t="str">
        <f t="shared" si="320"/>
        <v/>
      </c>
      <c r="V988" s="66" t="str">
        <f t="shared" si="321"/>
        <v/>
      </c>
      <c r="W988" s="66" t="str">
        <f t="shared" si="322"/>
        <v/>
      </c>
      <c r="X988" s="66" t="str">
        <f t="shared" si="323"/>
        <v/>
      </c>
      <c r="Y988" s="66">
        <f t="shared" si="324"/>
        <v>0</v>
      </c>
      <c r="Z988" s="66">
        <f t="shared" si="325"/>
        <v>0</v>
      </c>
      <c r="AA988" s="66" t="e">
        <f t="shared" si="326"/>
        <v>#VALUE!</v>
      </c>
      <c r="AB988" s="67" t="e">
        <f t="shared" si="327"/>
        <v>#VALUE!</v>
      </c>
      <c r="AC988" s="87" t="e">
        <f t="shared" si="328"/>
        <v>#VALUE!</v>
      </c>
      <c r="AD988" s="87" t="e">
        <f t="shared" si="329"/>
        <v>#VALUE!</v>
      </c>
      <c r="AE988" s="87" t="e">
        <f t="shared" si="330"/>
        <v>#VALUE!</v>
      </c>
      <c r="AF988" s="87" t="e">
        <f t="shared" si="331"/>
        <v>#VALUE!</v>
      </c>
      <c r="AG988" s="67" t="e">
        <f t="shared" si="332"/>
        <v>#VALUE!</v>
      </c>
      <c r="AH988" s="87" t="e">
        <f t="shared" si="333"/>
        <v>#VALUE!</v>
      </c>
      <c r="AI988" s="87" t="e">
        <f t="shared" si="334"/>
        <v>#VALUE!</v>
      </c>
      <c r="AJ988" s="87" t="e">
        <f t="shared" si="335"/>
        <v>#VALUE!</v>
      </c>
      <c r="AK988" s="144" t="e">
        <f t="shared" si="336"/>
        <v>#VALUE!</v>
      </c>
      <c r="AL988" s="144" t="e">
        <f t="shared" si="337"/>
        <v>#VALUE!</v>
      </c>
    </row>
    <row r="989" spans="1:38" s="77" customFormat="1" x14ac:dyDescent="0.2">
      <c r="A989" s="14"/>
      <c r="B989" s="64"/>
      <c r="C989" s="64"/>
      <c r="D989" s="152"/>
      <c r="E989" s="152"/>
      <c r="F989" s="152"/>
      <c r="G989" s="152"/>
      <c r="H989" s="152"/>
      <c r="I989" s="152"/>
      <c r="J989" s="152"/>
      <c r="K989" s="152"/>
      <c r="L989" s="152"/>
      <c r="M989" s="152"/>
      <c r="N989" s="152"/>
      <c r="O989" s="152"/>
      <c r="P989" s="152"/>
      <c r="Q989" s="152"/>
      <c r="R989" s="152"/>
      <c r="S989" s="66" t="str">
        <f t="shared" si="318"/>
        <v/>
      </c>
      <c r="T989" s="66" t="str">
        <f t="shared" si="319"/>
        <v/>
      </c>
      <c r="U989" s="66" t="str">
        <f t="shared" si="320"/>
        <v/>
      </c>
      <c r="V989" s="66" t="str">
        <f t="shared" si="321"/>
        <v/>
      </c>
      <c r="W989" s="66" t="str">
        <f t="shared" si="322"/>
        <v/>
      </c>
      <c r="X989" s="66" t="str">
        <f t="shared" si="323"/>
        <v/>
      </c>
      <c r="Y989" s="66">
        <f t="shared" si="324"/>
        <v>0</v>
      </c>
      <c r="Z989" s="66">
        <f t="shared" si="325"/>
        <v>0</v>
      </c>
      <c r="AA989" s="66" t="e">
        <f t="shared" si="326"/>
        <v>#VALUE!</v>
      </c>
      <c r="AB989" s="67" t="e">
        <f t="shared" si="327"/>
        <v>#VALUE!</v>
      </c>
      <c r="AC989" s="87" t="e">
        <f t="shared" si="328"/>
        <v>#VALUE!</v>
      </c>
      <c r="AD989" s="87" t="e">
        <f t="shared" si="329"/>
        <v>#VALUE!</v>
      </c>
      <c r="AE989" s="87" t="e">
        <f t="shared" si="330"/>
        <v>#VALUE!</v>
      </c>
      <c r="AF989" s="87" t="e">
        <f t="shared" si="331"/>
        <v>#VALUE!</v>
      </c>
      <c r="AG989" s="67" t="e">
        <f t="shared" si="332"/>
        <v>#VALUE!</v>
      </c>
      <c r="AH989" s="87" t="e">
        <f t="shared" si="333"/>
        <v>#VALUE!</v>
      </c>
      <c r="AI989" s="87" t="e">
        <f t="shared" si="334"/>
        <v>#VALUE!</v>
      </c>
      <c r="AJ989" s="87" t="e">
        <f t="shared" si="335"/>
        <v>#VALUE!</v>
      </c>
      <c r="AK989" s="144" t="e">
        <f t="shared" si="336"/>
        <v>#VALUE!</v>
      </c>
      <c r="AL989" s="144" t="e">
        <f t="shared" si="337"/>
        <v>#VALUE!</v>
      </c>
    </row>
    <row r="990" spans="1:38" s="77" customFormat="1" x14ac:dyDescent="0.2">
      <c r="A990" s="14"/>
      <c r="B990" s="64"/>
      <c r="C990" s="64"/>
      <c r="D990" s="152"/>
      <c r="E990" s="152"/>
      <c r="F990" s="152"/>
      <c r="G990" s="152"/>
      <c r="H990" s="152"/>
      <c r="I990" s="152"/>
      <c r="J990" s="152"/>
      <c r="K990" s="152"/>
      <c r="L990" s="152"/>
      <c r="M990" s="152"/>
      <c r="N990" s="152"/>
      <c r="O990" s="152"/>
      <c r="P990" s="152"/>
      <c r="Q990" s="152"/>
      <c r="R990" s="152"/>
      <c r="S990" s="66" t="str">
        <f t="shared" si="318"/>
        <v/>
      </c>
      <c r="T990" s="66" t="str">
        <f t="shared" si="319"/>
        <v/>
      </c>
      <c r="U990" s="66" t="str">
        <f t="shared" si="320"/>
        <v/>
      </c>
      <c r="V990" s="66" t="str">
        <f t="shared" si="321"/>
        <v/>
      </c>
      <c r="W990" s="66" t="str">
        <f t="shared" si="322"/>
        <v/>
      </c>
      <c r="X990" s="66" t="str">
        <f t="shared" si="323"/>
        <v/>
      </c>
      <c r="Y990" s="66">
        <f t="shared" si="324"/>
        <v>0</v>
      </c>
      <c r="Z990" s="66">
        <f t="shared" si="325"/>
        <v>0</v>
      </c>
      <c r="AA990" s="66" t="e">
        <f t="shared" si="326"/>
        <v>#VALUE!</v>
      </c>
      <c r="AB990" s="67" t="e">
        <f t="shared" si="327"/>
        <v>#VALUE!</v>
      </c>
      <c r="AC990" s="87" t="e">
        <f t="shared" si="328"/>
        <v>#VALUE!</v>
      </c>
      <c r="AD990" s="87" t="e">
        <f t="shared" si="329"/>
        <v>#VALUE!</v>
      </c>
      <c r="AE990" s="87" t="e">
        <f t="shared" si="330"/>
        <v>#VALUE!</v>
      </c>
      <c r="AF990" s="87" t="e">
        <f t="shared" si="331"/>
        <v>#VALUE!</v>
      </c>
      <c r="AG990" s="67" t="e">
        <f t="shared" si="332"/>
        <v>#VALUE!</v>
      </c>
      <c r="AH990" s="87" t="e">
        <f t="shared" si="333"/>
        <v>#VALUE!</v>
      </c>
      <c r="AI990" s="87" t="e">
        <f t="shared" si="334"/>
        <v>#VALUE!</v>
      </c>
      <c r="AJ990" s="87" t="e">
        <f t="shared" si="335"/>
        <v>#VALUE!</v>
      </c>
      <c r="AK990" s="144" t="e">
        <f t="shared" si="336"/>
        <v>#VALUE!</v>
      </c>
      <c r="AL990" s="144" t="e">
        <f t="shared" si="337"/>
        <v>#VALUE!</v>
      </c>
    </row>
    <row r="991" spans="1:38" s="77" customFormat="1" x14ac:dyDescent="0.2">
      <c r="A991" s="14"/>
      <c r="B991" s="64"/>
      <c r="C991" s="64"/>
      <c r="D991" s="152"/>
      <c r="E991" s="152"/>
      <c r="F991" s="152"/>
      <c r="G991" s="152"/>
      <c r="H991" s="152"/>
      <c r="I991" s="152"/>
      <c r="J991" s="152"/>
      <c r="K991" s="152"/>
      <c r="L991" s="152"/>
      <c r="M991" s="152"/>
      <c r="N991" s="152"/>
      <c r="O991" s="152"/>
      <c r="P991" s="152"/>
      <c r="Q991" s="152"/>
      <c r="R991" s="152"/>
      <c r="S991" s="66" t="str">
        <f t="shared" si="318"/>
        <v/>
      </c>
      <c r="T991" s="66" t="str">
        <f t="shared" si="319"/>
        <v/>
      </c>
      <c r="U991" s="66" t="str">
        <f t="shared" si="320"/>
        <v/>
      </c>
      <c r="V991" s="66" t="str">
        <f t="shared" si="321"/>
        <v/>
      </c>
      <c r="W991" s="66" t="str">
        <f t="shared" si="322"/>
        <v/>
      </c>
      <c r="X991" s="66" t="str">
        <f t="shared" si="323"/>
        <v/>
      </c>
      <c r="Y991" s="66">
        <f t="shared" si="324"/>
        <v>0</v>
      </c>
      <c r="Z991" s="66">
        <f t="shared" si="325"/>
        <v>0</v>
      </c>
      <c r="AA991" s="66" t="e">
        <f t="shared" si="326"/>
        <v>#VALUE!</v>
      </c>
      <c r="AB991" s="67" t="e">
        <f t="shared" si="327"/>
        <v>#VALUE!</v>
      </c>
      <c r="AC991" s="87" t="e">
        <f t="shared" si="328"/>
        <v>#VALUE!</v>
      </c>
      <c r="AD991" s="87" t="e">
        <f t="shared" si="329"/>
        <v>#VALUE!</v>
      </c>
      <c r="AE991" s="87" t="e">
        <f t="shared" si="330"/>
        <v>#VALUE!</v>
      </c>
      <c r="AF991" s="87" t="e">
        <f t="shared" si="331"/>
        <v>#VALUE!</v>
      </c>
      <c r="AG991" s="67" t="e">
        <f t="shared" si="332"/>
        <v>#VALUE!</v>
      </c>
      <c r="AH991" s="87" t="e">
        <f t="shared" si="333"/>
        <v>#VALUE!</v>
      </c>
      <c r="AI991" s="87" t="e">
        <f t="shared" si="334"/>
        <v>#VALUE!</v>
      </c>
      <c r="AJ991" s="87" t="e">
        <f t="shared" si="335"/>
        <v>#VALUE!</v>
      </c>
      <c r="AK991" s="144" t="e">
        <f t="shared" si="336"/>
        <v>#VALUE!</v>
      </c>
      <c r="AL991" s="144" t="e">
        <f t="shared" si="337"/>
        <v>#VALUE!</v>
      </c>
    </row>
    <row r="992" spans="1:38" s="77" customFormat="1" x14ac:dyDescent="0.2">
      <c r="A992" s="14"/>
      <c r="B992" s="64"/>
      <c r="C992" s="64"/>
      <c r="D992" s="152"/>
      <c r="E992" s="152"/>
      <c r="F992" s="152"/>
      <c r="G992" s="152"/>
      <c r="H992" s="152"/>
      <c r="I992" s="152"/>
      <c r="J992" s="152"/>
      <c r="K992" s="152"/>
      <c r="L992" s="152"/>
      <c r="M992" s="152"/>
      <c r="N992" s="152"/>
      <c r="O992" s="152"/>
      <c r="P992" s="152"/>
      <c r="Q992" s="152"/>
      <c r="R992" s="152"/>
      <c r="S992" s="66" t="str">
        <f t="shared" si="318"/>
        <v/>
      </c>
      <c r="T992" s="66" t="str">
        <f t="shared" si="319"/>
        <v/>
      </c>
      <c r="U992" s="66" t="str">
        <f t="shared" si="320"/>
        <v/>
      </c>
      <c r="V992" s="66" t="str">
        <f t="shared" si="321"/>
        <v/>
      </c>
      <c r="W992" s="66" t="str">
        <f t="shared" si="322"/>
        <v/>
      </c>
      <c r="X992" s="66" t="str">
        <f t="shared" si="323"/>
        <v/>
      </c>
      <c r="Y992" s="66">
        <f t="shared" si="324"/>
        <v>0</v>
      </c>
      <c r="Z992" s="66">
        <f t="shared" si="325"/>
        <v>0</v>
      </c>
      <c r="AA992" s="66" t="e">
        <f t="shared" si="326"/>
        <v>#VALUE!</v>
      </c>
      <c r="AB992" s="67" t="e">
        <f t="shared" si="327"/>
        <v>#VALUE!</v>
      </c>
      <c r="AC992" s="87" t="e">
        <f t="shared" si="328"/>
        <v>#VALUE!</v>
      </c>
      <c r="AD992" s="87" t="e">
        <f t="shared" si="329"/>
        <v>#VALUE!</v>
      </c>
      <c r="AE992" s="87" t="e">
        <f t="shared" si="330"/>
        <v>#VALUE!</v>
      </c>
      <c r="AF992" s="87" t="e">
        <f t="shared" si="331"/>
        <v>#VALUE!</v>
      </c>
      <c r="AG992" s="67" t="e">
        <f t="shared" si="332"/>
        <v>#VALUE!</v>
      </c>
      <c r="AH992" s="87" t="e">
        <f t="shared" si="333"/>
        <v>#VALUE!</v>
      </c>
      <c r="AI992" s="87" t="e">
        <f t="shared" si="334"/>
        <v>#VALUE!</v>
      </c>
      <c r="AJ992" s="87" t="e">
        <f t="shared" si="335"/>
        <v>#VALUE!</v>
      </c>
      <c r="AK992" s="144" t="e">
        <f t="shared" si="336"/>
        <v>#VALUE!</v>
      </c>
      <c r="AL992" s="144" t="e">
        <f t="shared" si="337"/>
        <v>#VALUE!</v>
      </c>
    </row>
    <row r="993" spans="1:38" s="77" customFormat="1" x14ac:dyDescent="0.2">
      <c r="A993" s="14"/>
      <c r="B993" s="64"/>
      <c r="C993" s="64"/>
      <c r="D993" s="152"/>
      <c r="E993" s="152"/>
      <c r="F993" s="152"/>
      <c r="G993" s="152"/>
      <c r="H993" s="152"/>
      <c r="I993" s="152"/>
      <c r="J993" s="152"/>
      <c r="K993" s="152"/>
      <c r="L993" s="152"/>
      <c r="M993" s="152"/>
      <c r="N993" s="152"/>
      <c r="O993" s="152"/>
      <c r="P993" s="152"/>
      <c r="Q993" s="152"/>
      <c r="R993" s="152"/>
      <c r="S993" s="66" t="str">
        <f t="shared" si="318"/>
        <v/>
      </c>
      <c r="T993" s="66" t="str">
        <f t="shared" si="319"/>
        <v/>
      </c>
      <c r="U993" s="66" t="str">
        <f t="shared" si="320"/>
        <v/>
      </c>
      <c r="V993" s="66" t="str">
        <f t="shared" si="321"/>
        <v/>
      </c>
      <c r="W993" s="66" t="str">
        <f t="shared" si="322"/>
        <v/>
      </c>
      <c r="X993" s="66" t="str">
        <f t="shared" si="323"/>
        <v/>
      </c>
      <c r="Y993" s="66">
        <f t="shared" si="324"/>
        <v>0</v>
      </c>
      <c r="Z993" s="66">
        <f t="shared" si="325"/>
        <v>0</v>
      </c>
      <c r="AA993" s="66" t="e">
        <f t="shared" si="326"/>
        <v>#VALUE!</v>
      </c>
      <c r="AB993" s="67" t="e">
        <f t="shared" si="327"/>
        <v>#VALUE!</v>
      </c>
      <c r="AC993" s="87" t="e">
        <f t="shared" si="328"/>
        <v>#VALUE!</v>
      </c>
      <c r="AD993" s="87" t="e">
        <f t="shared" si="329"/>
        <v>#VALUE!</v>
      </c>
      <c r="AE993" s="87" t="e">
        <f t="shared" si="330"/>
        <v>#VALUE!</v>
      </c>
      <c r="AF993" s="87" t="e">
        <f t="shared" si="331"/>
        <v>#VALUE!</v>
      </c>
      <c r="AG993" s="67" t="e">
        <f t="shared" si="332"/>
        <v>#VALUE!</v>
      </c>
      <c r="AH993" s="87" t="e">
        <f t="shared" si="333"/>
        <v>#VALUE!</v>
      </c>
      <c r="AI993" s="87" t="e">
        <f t="shared" si="334"/>
        <v>#VALUE!</v>
      </c>
      <c r="AJ993" s="87" t="e">
        <f t="shared" si="335"/>
        <v>#VALUE!</v>
      </c>
      <c r="AK993" s="144" t="e">
        <f t="shared" si="336"/>
        <v>#VALUE!</v>
      </c>
      <c r="AL993" s="144" t="e">
        <f t="shared" si="337"/>
        <v>#VALUE!</v>
      </c>
    </row>
    <row r="994" spans="1:38" s="77" customFormat="1" x14ac:dyDescent="0.2">
      <c r="A994" s="14"/>
      <c r="B994" s="64"/>
      <c r="C994" s="64"/>
      <c r="D994" s="152"/>
      <c r="E994" s="152"/>
      <c r="F994" s="152"/>
      <c r="G994" s="152"/>
      <c r="H994" s="152"/>
      <c r="I994" s="152"/>
      <c r="J994" s="152"/>
      <c r="K994" s="152"/>
      <c r="L994" s="152"/>
      <c r="M994" s="152"/>
      <c r="N994" s="152"/>
      <c r="O994" s="152"/>
      <c r="P994" s="152"/>
      <c r="Q994" s="152"/>
      <c r="R994" s="152"/>
      <c r="S994" s="66" t="str">
        <f t="shared" si="318"/>
        <v/>
      </c>
      <c r="T994" s="66" t="str">
        <f t="shared" si="319"/>
        <v/>
      </c>
      <c r="U994" s="66" t="str">
        <f t="shared" si="320"/>
        <v/>
      </c>
      <c r="V994" s="66" t="str">
        <f t="shared" si="321"/>
        <v/>
      </c>
      <c r="W994" s="66" t="str">
        <f t="shared" si="322"/>
        <v/>
      </c>
      <c r="X994" s="66" t="str">
        <f t="shared" si="323"/>
        <v/>
      </c>
      <c r="Y994" s="66">
        <f t="shared" si="324"/>
        <v>0</v>
      </c>
      <c r="Z994" s="66">
        <f t="shared" si="325"/>
        <v>0</v>
      </c>
      <c r="AA994" s="66" t="e">
        <f t="shared" si="326"/>
        <v>#VALUE!</v>
      </c>
      <c r="AB994" s="67" t="e">
        <f t="shared" si="327"/>
        <v>#VALUE!</v>
      </c>
      <c r="AC994" s="87" t="e">
        <f t="shared" si="328"/>
        <v>#VALUE!</v>
      </c>
      <c r="AD994" s="87" t="e">
        <f t="shared" si="329"/>
        <v>#VALUE!</v>
      </c>
      <c r="AE994" s="87" t="e">
        <f t="shared" si="330"/>
        <v>#VALUE!</v>
      </c>
      <c r="AF994" s="87" t="e">
        <f t="shared" si="331"/>
        <v>#VALUE!</v>
      </c>
      <c r="AG994" s="67" t="e">
        <f t="shared" si="332"/>
        <v>#VALUE!</v>
      </c>
      <c r="AH994" s="87" t="e">
        <f t="shared" si="333"/>
        <v>#VALUE!</v>
      </c>
      <c r="AI994" s="87" t="e">
        <f t="shared" si="334"/>
        <v>#VALUE!</v>
      </c>
      <c r="AJ994" s="87" t="e">
        <f t="shared" si="335"/>
        <v>#VALUE!</v>
      </c>
      <c r="AK994" s="144" t="e">
        <f t="shared" si="336"/>
        <v>#VALUE!</v>
      </c>
      <c r="AL994" s="144" t="e">
        <f t="shared" si="337"/>
        <v>#VALUE!</v>
      </c>
    </row>
    <row r="995" spans="1:38" s="77" customFormat="1" x14ac:dyDescent="0.2">
      <c r="A995" s="14"/>
      <c r="B995" s="64"/>
      <c r="C995" s="64"/>
      <c r="D995" s="152"/>
      <c r="E995" s="152"/>
      <c r="F995" s="152"/>
      <c r="G995" s="152"/>
      <c r="H995" s="152"/>
      <c r="I995" s="152"/>
      <c r="J995" s="152"/>
      <c r="K995" s="152"/>
      <c r="L995" s="152"/>
      <c r="M995" s="152"/>
      <c r="N995" s="152"/>
      <c r="O995" s="152"/>
      <c r="P995" s="152"/>
      <c r="Q995" s="152"/>
      <c r="R995" s="152"/>
      <c r="S995" s="66" t="str">
        <f t="shared" si="318"/>
        <v/>
      </c>
      <c r="T995" s="66" t="str">
        <f t="shared" si="319"/>
        <v/>
      </c>
      <c r="U995" s="66" t="str">
        <f t="shared" si="320"/>
        <v/>
      </c>
      <c r="V995" s="66" t="str">
        <f t="shared" si="321"/>
        <v/>
      </c>
      <c r="W995" s="66" t="str">
        <f t="shared" si="322"/>
        <v/>
      </c>
      <c r="X995" s="66" t="str">
        <f t="shared" si="323"/>
        <v/>
      </c>
      <c r="Y995" s="66">
        <f t="shared" si="324"/>
        <v>0</v>
      </c>
      <c r="Z995" s="66">
        <f t="shared" si="325"/>
        <v>0</v>
      </c>
      <c r="AA995" s="66" t="e">
        <f t="shared" si="326"/>
        <v>#VALUE!</v>
      </c>
      <c r="AB995" s="67" t="e">
        <f t="shared" si="327"/>
        <v>#VALUE!</v>
      </c>
      <c r="AC995" s="87" t="e">
        <f t="shared" si="328"/>
        <v>#VALUE!</v>
      </c>
      <c r="AD995" s="87" t="e">
        <f t="shared" si="329"/>
        <v>#VALUE!</v>
      </c>
      <c r="AE995" s="87" t="e">
        <f t="shared" si="330"/>
        <v>#VALUE!</v>
      </c>
      <c r="AF995" s="87" t="e">
        <f t="shared" si="331"/>
        <v>#VALUE!</v>
      </c>
      <c r="AG995" s="67" t="e">
        <f t="shared" si="332"/>
        <v>#VALUE!</v>
      </c>
      <c r="AH995" s="87" t="e">
        <f t="shared" si="333"/>
        <v>#VALUE!</v>
      </c>
      <c r="AI995" s="87" t="e">
        <f t="shared" si="334"/>
        <v>#VALUE!</v>
      </c>
      <c r="AJ995" s="87" t="e">
        <f t="shared" si="335"/>
        <v>#VALUE!</v>
      </c>
      <c r="AK995" s="144" t="e">
        <f t="shared" si="336"/>
        <v>#VALUE!</v>
      </c>
      <c r="AL995" s="144" t="e">
        <f t="shared" si="337"/>
        <v>#VALUE!</v>
      </c>
    </row>
    <row r="996" spans="1:38" s="77" customFormat="1" x14ac:dyDescent="0.2">
      <c r="A996" s="14"/>
      <c r="B996" s="64"/>
      <c r="C996" s="64"/>
      <c r="D996" s="152"/>
      <c r="E996" s="152"/>
      <c r="F996" s="152"/>
      <c r="G996" s="152"/>
      <c r="H996" s="152"/>
      <c r="I996" s="152"/>
      <c r="J996" s="152"/>
      <c r="K996" s="152"/>
      <c r="L996" s="152"/>
      <c r="M996" s="152"/>
      <c r="N996" s="152"/>
      <c r="O996" s="152"/>
      <c r="P996" s="152"/>
      <c r="Q996" s="152"/>
      <c r="R996" s="152"/>
      <c r="S996" s="66" t="str">
        <f t="shared" si="318"/>
        <v/>
      </c>
      <c r="T996" s="66" t="str">
        <f t="shared" si="319"/>
        <v/>
      </c>
      <c r="U996" s="66" t="str">
        <f t="shared" si="320"/>
        <v/>
      </c>
      <c r="V996" s="66" t="str">
        <f t="shared" si="321"/>
        <v/>
      </c>
      <c r="W996" s="66" t="str">
        <f t="shared" si="322"/>
        <v/>
      </c>
      <c r="X996" s="66" t="str">
        <f t="shared" si="323"/>
        <v/>
      </c>
      <c r="Y996" s="66">
        <f t="shared" si="324"/>
        <v>0</v>
      </c>
      <c r="Z996" s="66">
        <f t="shared" si="325"/>
        <v>0</v>
      </c>
      <c r="AA996" s="66" t="e">
        <f t="shared" si="326"/>
        <v>#VALUE!</v>
      </c>
      <c r="AB996" s="67" t="e">
        <f t="shared" si="327"/>
        <v>#VALUE!</v>
      </c>
      <c r="AC996" s="87" t="e">
        <f t="shared" si="328"/>
        <v>#VALUE!</v>
      </c>
      <c r="AD996" s="87" t="e">
        <f t="shared" si="329"/>
        <v>#VALUE!</v>
      </c>
      <c r="AE996" s="87" t="e">
        <f t="shared" si="330"/>
        <v>#VALUE!</v>
      </c>
      <c r="AF996" s="87" t="e">
        <f t="shared" si="331"/>
        <v>#VALUE!</v>
      </c>
      <c r="AG996" s="67" t="e">
        <f t="shared" si="332"/>
        <v>#VALUE!</v>
      </c>
      <c r="AH996" s="87" t="e">
        <f t="shared" si="333"/>
        <v>#VALUE!</v>
      </c>
      <c r="AI996" s="87" t="e">
        <f t="shared" si="334"/>
        <v>#VALUE!</v>
      </c>
      <c r="AJ996" s="87" t="e">
        <f t="shared" si="335"/>
        <v>#VALUE!</v>
      </c>
      <c r="AK996" s="144" t="e">
        <f t="shared" si="336"/>
        <v>#VALUE!</v>
      </c>
      <c r="AL996" s="144" t="e">
        <f t="shared" si="337"/>
        <v>#VALUE!</v>
      </c>
    </row>
    <row r="997" spans="1:38" s="77" customFormat="1" x14ac:dyDescent="0.2">
      <c r="A997" s="14"/>
      <c r="B997" s="64"/>
      <c r="C997" s="64"/>
      <c r="D997" s="152"/>
      <c r="E997" s="152"/>
      <c r="F997" s="152"/>
      <c r="G997" s="152"/>
      <c r="H997" s="152"/>
      <c r="I997" s="152"/>
      <c r="J997" s="152"/>
      <c r="K997" s="152"/>
      <c r="L997" s="152"/>
      <c r="M997" s="152"/>
      <c r="N997" s="152"/>
      <c r="O997" s="152"/>
      <c r="P997" s="152"/>
      <c r="Q997" s="152"/>
      <c r="R997" s="152"/>
      <c r="S997" s="66" t="str">
        <f t="shared" si="318"/>
        <v/>
      </c>
      <c r="T997" s="66" t="str">
        <f t="shared" si="319"/>
        <v/>
      </c>
      <c r="U997" s="66" t="str">
        <f t="shared" si="320"/>
        <v/>
      </c>
      <c r="V997" s="66" t="str">
        <f t="shared" si="321"/>
        <v/>
      </c>
      <c r="W997" s="66" t="str">
        <f t="shared" si="322"/>
        <v/>
      </c>
      <c r="X997" s="66" t="str">
        <f t="shared" si="323"/>
        <v/>
      </c>
      <c r="Y997" s="66">
        <f t="shared" si="324"/>
        <v>0</v>
      </c>
      <c r="Z997" s="66">
        <f t="shared" si="325"/>
        <v>0</v>
      </c>
      <c r="AA997" s="66" t="e">
        <f t="shared" si="326"/>
        <v>#VALUE!</v>
      </c>
      <c r="AB997" s="67" t="e">
        <f t="shared" si="327"/>
        <v>#VALUE!</v>
      </c>
      <c r="AC997" s="87" t="e">
        <f t="shared" si="328"/>
        <v>#VALUE!</v>
      </c>
      <c r="AD997" s="87" t="e">
        <f t="shared" si="329"/>
        <v>#VALUE!</v>
      </c>
      <c r="AE997" s="87" t="e">
        <f t="shared" si="330"/>
        <v>#VALUE!</v>
      </c>
      <c r="AF997" s="87" t="e">
        <f t="shared" si="331"/>
        <v>#VALUE!</v>
      </c>
      <c r="AG997" s="67" t="e">
        <f t="shared" si="332"/>
        <v>#VALUE!</v>
      </c>
      <c r="AH997" s="87" t="e">
        <f t="shared" si="333"/>
        <v>#VALUE!</v>
      </c>
      <c r="AI997" s="87" t="e">
        <f t="shared" si="334"/>
        <v>#VALUE!</v>
      </c>
      <c r="AJ997" s="87" t="e">
        <f t="shared" si="335"/>
        <v>#VALUE!</v>
      </c>
      <c r="AK997" s="144" t="e">
        <f t="shared" si="336"/>
        <v>#VALUE!</v>
      </c>
      <c r="AL997" s="144" t="e">
        <f t="shared" si="337"/>
        <v>#VALUE!</v>
      </c>
    </row>
    <row r="998" spans="1:38" s="77" customFormat="1" x14ac:dyDescent="0.2">
      <c r="A998" s="14"/>
      <c r="B998" s="64"/>
      <c r="C998" s="64"/>
      <c r="D998" s="152"/>
      <c r="E998" s="152"/>
      <c r="F998" s="152"/>
      <c r="G998" s="152"/>
      <c r="H998" s="152"/>
      <c r="I998" s="152"/>
      <c r="J998" s="152"/>
      <c r="K998" s="152"/>
      <c r="L998" s="152"/>
      <c r="M998" s="152"/>
      <c r="N998" s="152"/>
      <c r="O998" s="152"/>
      <c r="P998" s="152"/>
      <c r="Q998" s="152"/>
      <c r="R998" s="152"/>
      <c r="S998" s="66" t="str">
        <f t="shared" si="318"/>
        <v/>
      </c>
      <c r="T998" s="66" t="str">
        <f t="shared" si="319"/>
        <v/>
      </c>
      <c r="U998" s="66" t="str">
        <f t="shared" si="320"/>
        <v/>
      </c>
      <c r="V998" s="66" t="str">
        <f t="shared" si="321"/>
        <v/>
      </c>
      <c r="W998" s="66" t="str">
        <f t="shared" si="322"/>
        <v/>
      </c>
      <c r="X998" s="66" t="str">
        <f t="shared" si="323"/>
        <v/>
      </c>
      <c r="Y998" s="66">
        <f t="shared" si="324"/>
        <v>0</v>
      </c>
      <c r="Z998" s="66">
        <f t="shared" si="325"/>
        <v>0</v>
      </c>
      <c r="AA998" s="66" t="e">
        <f t="shared" si="326"/>
        <v>#VALUE!</v>
      </c>
      <c r="AB998" s="67" t="e">
        <f t="shared" si="327"/>
        <v>#VALUE!</v>
      </c>
      <c r="AC998" s="87" t="e">
        <f t="shared" si="328"/>
        <v>#VALUE!</v>
      </c>
      <c r="AD998" s="87" t="e">
        <f t="shared" si="329"/>
        <v>#VALUE!</v>
      </c>
      <c r="AE998" s="87" t="e">
        <f t="shared" si="330"/>
        <v>#VALUE!</v>
      </c>
      <c r="AF998" s="87" t="e">
        <f t="shared" si="331"/>
        <v>#VALUE!</v>
      </c>
      <c r="AG998" s="67" t="e">
        <f t="shared" si="332"/>
        <v>#VALUE!</v>
      </c>
      <c r="AH998" s="87" t="e">
        <f t="shared" si="333"/>
        <v>#VALUE!</v>
      </c>
      <c r="AI998" s="87" t="e">
        <f t="shared" si="334"/>
        <v>#VALUE!</v>
      </c>
      <c r="AJ998" s="87" t="e">
        <f t="shared" si="335"/>
        <v>#VALUE!</v>
      </c>
      <c r="AK998" s="144" t="e">
        <f t="shared" si="336"/>
        <v>#VALUE!</v>
      </c>
      <c r="AL998" s="144" t="e">
        <f t="shared" si="337"/>
        <v>#VALUE!</v>
      </c>
    </row>
    <row r="999" spans="1:38" s="77" customFormat="1" x14ac:dyDescent="0.2">
      <c r="A999" s="14"/>
      <c r="B999" s="64"/>
      <c r="C999" s="64"/>
      <c r="D999" s="152"/>
      <c r="E999" s="152"/>
      <c r="F999" s="152"/>
      <c r="G999" s="152"/>
      <c r="H999" s="152"/>
      <c r="I999" s="152"/>
      <c r="J999" s="152"/>
      <c r="K999" s="152"/>
      <c r="L999" s="152"/>
      <c r="M999" s="152"/>
      <c r="N999" s="152"/>
      <c r="O999" s="152"/>
      <c r="P999" s="152"/>
      <c r="Q999" s="152"/>
      <c r="R999" s="152"/>
      <c r="S999" s="66" t="str">
        <f t="shared" si="318"/>
        <v/>
      </c>
      <c r="T999" s="66" t="str">
        <f t="shared" si="319"/>
        <v/>
      </c>
      <c r="U999" s="66" t="str">
        <f t="shared" si="320"/>
        <v/>
      </c>
      <c r="V999" s="66" t="str">
        <f t="shared" si="321"/>
        <v/>
      </c>
      <c r="W999" s="66" t="str">
        <f t="shared" si="322"/>
        <v/>
      </c>
      <c r="X999" s="66" t="str">
        <f t="shared" si="323"/>
        <v/>
      </c>
      <c r="Y999" s="66">
        <f t="shared" si="324"/>
        <v>0</v>
      </c>
      <c r="Z999" s="66">
        <f t="shared" si="325"/>
        <v>0</v>
      </c>
      <c r="AA999" s="66" t="e">
        <f t="shared" si="326"/>
        <v>#VALUE!</v>
      </c>
      <c r="AB999" s="67" t="e">
        <f t="shared" si="327"/>
        <v>#VALUE!</v>
      </c>
      <c r="AC999" s="87" t="e">
        <f t="shared" si="328"/>
        <v>#VALUE!</v>
      </c>
      <c r="AD999" s="87" t="e">
        <f t="shared" si="329"/>
        <v>#VALUE!</v>
      </c>
      <c r="AE999" s="87" t="e">
        <f t="shared" si="330"/>
        <v>#VALUE!</v>
      </c>
      <c r="AF999" s="87" t="e">
        <f t="shared" si="331"/>
        <v>#VALUE!</v>
      </c>
      <c r="AG999" s="67" t="e">
        <f t="shared" si="332"/>
        <v>#VALUE!</v>
      </c>
      <c r="AH999" s="87" t="e">
        <f t="shared" si="333"/>
        <v>#VALUE!</v>
      </c>
      <c r="AI999" s="87" t="e">
        <f t="shared" si="334"/>
        <v>#VALUE!</v>
      </c>
      <c r="AJ999" s="87" t="e">
        <f t="shared" si="335"/>
        <v>#VALUE!</v>
      </c>
      <c r="AK999" s="144" t="e">
        <f t="shared" si="336"/>
        <v>#VALUE!</v>
      </c>
      <c r="AL999" s="144" t="e">
        <f t="shared" si="337"/>
        <v>#VALUE!</v>
      </c>
    </row>
    <row r="1000" spans="1:38" s="77" customFormat="1" x14ac:dyDescent="0.2">
      <c r="A1000" s="14"/>
      <c r="B1000" s="64"/>
      <c r="C1000" s="64"/>
      <c r="D1000" s="152"/>
      <c r="E1000" s="152"/>
      <c r="F1000" s="152"/>
      <c r="G1000" s="152"/>
      <c r="H1000" s="152"/>
      <c r="I1000" s="152"/>
      <c r="J1000" s="152"/>
      <c r="K1000" s="152"/>
      <c r="L1000" s="152"/>
      <c r="M1000" s="152"/>
      <c r="N1000" s="152"/>
      <c r="O1000" s="152"/>
      <c r="P1000" s="152"/>
      <c r="Q1000" s="152"/>
      <c r="R1000" s="152"/>
      <c r="S1000" s="66" t="str">
        <f t="shared" si="318"/>
        <v/>
      </c>
      <c r="T1000" s="66" t="str">
        <f t="shared" si="319"/>
        <v/>
      </c>
      <c r="U1000" s="66" t="str">
        <f t="shared" si="320"/>
        <v/>
      </c>
      <c r="V1000" s="66" t="str">
        <f t="shared" si="321"/>
        <v/>
      </c>
      <c r="W1000" s="66" t="str">
        <f t="shared" si="322"/>
        <v/>
      </c>
      <c r="X1000" s="66" t="str">
        <f t="shared" si="323"/>
        <v/>
      </c>
      <c r="Y1000" s="66">
        <f t="shared" si="324"/>
        <v>0</v>
      </c>
      <c r="Z1000" s="66">
        <f t="shared" si="325"/>
        <v>0</v>
      </c>
      <c r="AA1000" s="66" t="e">
        <f t="shared" si="326"/>
        <v>#VALUE!</v>
      </c>
      <c r="AB1000" s="67" t="e">
        <f t="shared" si="327"/>
        <v>#VALUE!</v>
      </c>
      <c r="AC1000" s="87" t="e">
        <f t="shared" si="328"/>
        <v>#VALUE!</v>
      </c>
      <c r="AD1000" s="87" t="e">
        <f t="shared" si="329"/>
        <v>#VALUE!</v>
      </c>
      <c r="AE1000" s="87" t="e">
        <f t="shared" si="330"/>
        <v>#VALUE!</v>
      </c>
      <c r="AF1000" s="87" t="e">
        <f t="shared" si="331"/>
        <v>#VALUE!</v>
      </c>
      <c r="AG1000" s="67" t="e">
        <f t="shared" si="332"/>
        <v>#VALUE!</v>
      </c>
      <c r="AH1000" s="87" t="e">
        <f t="shared" si="333"/>
        <v>#VALUE!</v>
      </c>
      <c r="AI1000" s="87" t="e">
        <f t="shared" si="334"/>
        <v>#VALUE!</v>
      </c>
      <c r="AJ1000" s="87" t="e">
        <f t="shared" si="335"/>
        <v>#VALUE!</v>
      </c>
      <c r="AK1000" s="144" t="e">
        <f t="shared" si="336"/>
        <v>#VALUE!</v>
      </c>
      <c r="AL1000" s="144" t="e">
        <f t="shared" si="337"/>
        <v>#VALUE!</v>
      </c>
    </row>
    <row r="1001" spans="1:38" s="77" customFormat="1" x14ac:dyDescent="0.2">
      <c r="A1001" s="14"/>
      <c r="B1001" s="64"/>
      <c r="C1001" s="64"/>
      <c r="D1001" s="152"/>
      <c r="E1001" s="152"/>
      <c r="F1001" s="152"/>
      <c r="G1001" s="152"/>
      <c r="H1001" s="152"/>
      <c r="I1001" s="152"/>
      <c r="J1001" s="152"/>
      <c r="K1001" s="152"/>
      <c r="L1001" s="152"/>
      <c r="M1001" s="152"/>
      <c r="N1001" s="152"/>
      <c r="O1001" s="152"/>
      <c r="P1001" s="152"/>
      <c r="Q1001" s="152"/>
      <c r="R1001" s="152"/>
      <c r="S1001" s="66" t="str">
        <f t="shared" si="318"/>
        <v/>
      </c>
      <c r="T1001" s="66" t="str">
        <f t="shared" si="319"/>
        <v/>
      </c>
      <c r="U1001" s="66" t="str">
        <f t="shared" si="320"/>
        <v/>
      </c>
      <c r="V1001" s="66" t="str">
        <f t="shared" si="321"/>
        <v/>
      </c>
      <c r="W1001" s="66" t="str">
        <f t="shared" si="322"/>
        <v/>
      </c>
      <c r="X1001" s="66" t="str">
        <f t="shared" si="323"/>
        <v/>
      </c>
      <c r="Y1001" s="66">
        <f t="shared" si="324"/>
        <v>0</v>
      </c>
      <c r="Z1001" s="66">
        <f t="shared" si="325"/>
        <v>0</v>
      </c>
      <c r="AA1001" s="66" t="e">
        <f t="shared" si="326"/>
        <v>#VALUE!</v>
      </c>
      <c r="AB1001" s="67" t="e">
        <f t="shared" si="327"/>
        <v>#VALUE!</v>
      </c>
      <c r="AC1001" s="87" t="e">
        <f t="shared" si="328"/>
        <v>#VALUE!</v>
      </c>
      <c r="AD1001" s="87" t="e">
        <f t="shared" si="329"/>
        <v>#VALUE!</v>
      </c>
      <c r="AE1001" s="87" t="e">
        <f t="shared" si="330"/>
        <v>#VALUE!</v>
      </c>
      <c r="AF1001" s="87" t="e">
        <f t="shared" si="331"/>
        <v>#VALUE!</v>
      </c>
      <c r="AG1001" s="67" t="e">
        <f t="shared" si="332"/>
        <v>#VALUE!</v>
      </c>
      <c r="AH1001" s="87" t="e">
        <f t="shared" si="333"/>
        <v>#VALUE!</v>
      </c>
      <c r="AI1001" s="87" t="e">
        <f t="shared" si="334"/>
        <v>#VALUE!</v>
      </c>
      <c r="AJ1001" s="87" t="e">
        <f t="shared" si="335"/>
        <v>#VALUE!</v>
      </c>
      <c r="AK1001" s="144" t="e">
        <f t="shared" si="336"/>
        <v>#VALUE!</v>
      </c>
      <c r="AL1001" s="144" t="e">
        <f t="shared" si="337"/>
        <v>#VALUE!</v>
      </c>
    </row>
    <row r="1002" spans="1:38" s="77" customFormat="1" x14ac:dyDescent="0.2">
      <c r="A1002" s="14"/>
      <c r="B1002" s="64"/>
      <c r="C1002" s="64"/>
      <c r="D1002" s="152"/>
      <c r="E1002" s="152"/>
      <c r="F1002" s="152"/>
      <c r="G1002" s="152"/>
      <c r="H1002" s="152"/>
      <c r="I1002" s="152"/>
      <c r="J1002" s="152"/>
      <c r="K1002" s="152"/>
      <c r="L1002" s="152"/>
      <c r="M1002" s="152"/>
      <c r="N1002" s="152"/>
      <c r="O1002" s="152"/>
      <c r="P1002" s="152"/>
      <c r="Q1002" s="152"/>
      <c r="R1002" s="152"/>
      <c r="S1002" s="66" t="str">
        <f t="shared" si="318"/>
        <v/>
      </c>
      <c r="T1002" s="66" t="str">
        <f t="shared" si="319"/>
        <v/>
      </c>
      <c r="U1002" s="66" t="str">
        <f t="shared" si="320"/>
        <v/>
      </c>
      <c r="V1002" s="66" t="str">
        <f t="shared" si="321"/>
        <v/>
      </c>
      <c r="W1002" s="66" t="str">
        <f t="shared" si="322"/>
        <v/>
      </c>
      <c r="X1002" s="66" t="str">
        <f t="shared" si="323"/>
        <v/>
      </c>
      <c r="Y1002" s="66">
        <f t="shared" si="324"/>
        <v>0</v>
      </c>
      <c r="Z1002" s="66">
        <f t="shared" si="325"/>
        <v>0</v>
      </c>
      <c r="AA1002" s="66" t="e">
        <f t="shared" si="326"/>
        <v>#VALUE!</v>
      </c>
      <c r="AB1002" s="67" t="e">
        <f t="shared" si="327"/>
        <v>#VALUE!</v>
      </c>
      <c r="AC1002" s="87" t="e">
        <f t="shared" si="328"/>
        <v>#VALUE!</v>
      </c>
      <c r="AD1002" s="87" t="e">
        <f t="shared" si="329"/>
        <v>#VALUE!</v>
      </c>
      <c r="AE1002" s="87" t="e">
        <f t="shared" si="330"/>
        <v>#VALUE!</v>
      </c>
      <c r="AF1002" s="87" t="e">
        <f t="shared" si="331"/>
        <v>#VALUE!</v>
      </c>
      <c r="AG1002" s="67" t="e">
        <f t="shared" si="332"/>
        <v>#VALUE!</v>
      </c>
      <c r="AH1002" s="87" t="e">
        <f t="shared" si="333"/>
        <v>#VALUE!</v>
      </c>
      <c r="AI1002" s="87" t="e">
        <f t="shared" si="334"/>
        <v>#VALUE!</v>
      </c>
      <c r="AJ1002" s="87" t="e">
        <f t="shared" si="335"/>
        <v>#VALUE!</v>
      </c>
      <c r="AK1002" s="144" t="e">
        <f t="shared" si="336"/>
        <v>#VALUE!</v>
      </c>
      <c r="AL1002" s="144" t="e">
        <f t="shared" si="337"/>
        <v>#VALUE!</v>
      </c>
    </row>
    <row r="1003" spans="1:38" s="77" customFormat="1" x14ac:dyDescent="0.2">
      <c r="A1003" s="14"/>
      <c r="B1003" s="64"/>
      <c r="C1003" s="64"/>
      <c r="D1003" s="152"/>
      <c r="E1003" s="152"/>
      <c r="F1003" s="152"/>
      <c r="G1003" s="152"/>
      <c r="H1003" s="152"/>
      <c r="I1003" s="152"/>
      <c r="J1003" s="152"/>
      <c r="K1003" s="152"/>
      <c r="L1003" s="152"/>
      <c r="M1003" s="152"/>
      <c r="N1003" s="152"/>
      <c r="O1003" s="152"/>
      <c r="P1003" s="152"/>
      <c r="Q1003" s="152"/>
      <c r="R1003" s="152"/>
      <c r="S1003" s="66" t="str">
        <f t="shared" si="318"/>
        <v/>
      </c>
      <c r="T1003" s="66" t="str">
        <f t="shared" si="319"/>
        <v/>
      </c>
      <c r="U1003" s="66" t="str">
        <f t="shared" si="320"/>
        <v/>
      </c>
      <c r="V1003" s="66" t="str">
        <f t="shared" si="321"/>
        <v/>
      </c>
      <c r="W1003" s="66" t="str">
        <f t="shared" si="322"/>
        <v/>
      </c>
      <c r="X1003" s="66" t="str">
        <f t="shared" si="323"/>
        <v/>
      </c>
      <c r="Y1003" s="66">
        <f t="shared" si="324"/>
        <v>0</v>
      </c>
      <c r="Z1003" s="66">
        <f t="shared" si="325"/>
        <v>0</v>
      </c>
      <c r="AA1003" s="66" t="e">
        <f t="shared" si="326"/>
        <v>#VALUE!</v>
      </c>
      <c r="AB1003" s="67" t="e">
        <f t="shared" si="327"/>
        <v>#VALUE!</v>
      </c>
      <c r="AC1003" s="87" t="e">
        <f t="shared" si="328"/>
        <v>#VALUE!</v>
      </c>
      <c r="AD1003" s="87" t="e">
        <f t="shared" si="329"/>
        <v>#VALUE!</v>
      </c>
      <c r="AE1003" s="87" t="e">
        <f t="shared" si="330"/>
        <v>#VALUE!</v>
      </c>
      <c r="AF1003" s="87" t="e">
        <f t="shared" si="331"/>
        <v>#VALUE!</v>
      </c>
      <c r="AG1003" s="67" t="e">
        <f t="shared" si="332"/>
        <v>#VALUE!</v>
      </c>
      <c r="AH1003" s="87" t="e">
        <f t="shared" si="333"/>
        <v>#VALUE!</v>
      </c>
      <c r="AI1003" s="87" t="e">
        <f t="shared" si="334"/>
        <v>#VALUE!</v>
      </c>
      <c r="AJ1003" s="87" t="e">
        <f t="shared" si="335"/>
        <v>#VALUE!</v>
      </c>
      <c r="AK1003" s="144" t="e">
        <f t="shared" si="336"/>
        <v>#VALUE!</v>
      </c>
      <c r="AL1003" s="144" t="e">
        <f t="shared" si="337"/>
        <v>#VALUE!</v>
      </c>
    </row>
    <row r="1004" spans="1:38" s="77" customFormat="1" x14ac:dyDescent="0.2">
      <c r="A1004" s="14"/>
      <c r="B1004" s="64"/>
      <c r="C1004" s="64"/>
      <c r="D1004" s="152"/>
      <c r="E1004" s="152"/>
      <c r="F1004" s="152"/>
      <c r="G1004" s="152"/>
      <c r="H1004" s="152"/>
      <c r="I1004" s="152"/>
      <c r="J1004" s="152"/>
      <c r="K1004" s="152"/>
      <c r="L1004" s="152"/>
      <c r="M1004" s="152"/>
      <c r="N1004" s="152"/>
      <c r="O1004" s="152"/>
      <c r="P1004" s="152"/>
      <c r="Q1004" s="152"/>
      <c r="R1004" s="152"/>
      <c r="S1004" s="66" t="str">
        <f t="shared" si="318"/>
        <v/>
      </c>
      <c r="T1004" s="66" t="str">
        <f t="shared" si="319"/>
        <v/>
      </c>
      <c r="U1004" s="66" t="str">
        <f t="shared" si="320"/>
        <v/>
      </c>
      <c r="V1004" s="66" t="str">
        <f t="shared" si="321"/>
        <v/>
      </c>
      <c r="W1004" s="66" t="str">
        <f t="shared" si="322"/>
        <v/>
      </c>
      <c r="X1004" s="66" t="str">
        <f t="shared" si="323"/>
        <v/>
      </c>
      <c r="Y1004" s="66">
        <f t="shared" si="324"/>
        <v>0</v>
      </c>
      <c r="Z1004" s="66">
        <f t="shared" si="325"/>
        <v>0</v>
      </c>
      <c r="AA1004" s="66" t="e">
        <f t="shared" si="326"/>
        <v>#VALUE!</v>
      </c>
      <c r="AB1004" s="67" t="e">
        <f t="shared" si="327"/>
        <v>#VALUE!</v>
      </c>
      <c r="AC1004" s="87" t="e">
        <f t="shared" si="328"/>
        <v>#VALUE!</v>
      </c>
      <c r="AD1004" s="87" t="e">
        <f t="shared" si="329"/>
        <v>#VALUE!</v>
      </c>
      <c r="AE1004" s="87" t="e">
        <f t="shared" si="330"/>
        <v>#VALUE!</v>
      </c>
      <c r="AF1004" s="87" t="e">
        <f t="shared" si="331"/>
        <v>#VALUE!</v>
      </c>
      <c r="AG1004" s="67" t="e">
        <f t="shared" si="332"/>
        <v>#VALUE!</v>
      </c>
      <c r="AH1004" s="87" t="e">
        <f t="shared" si="333"/>
        <v>#VALUE!</v>
      </c>
      <c r="AI1004" s="87" t="e">
        <f t="shared" si="334"/>
        <v>#VALUE!</v>
      </c>
      <c r="AJ1004" s="87" t="e">
        <f t="shared" si="335"/>
        <v>#VALUE!</v>
      </c>
      <c r="AK1004" s="144" t="e">
        <f t="shared" si="336"/>
        <v>#VALUE!</v>
      </c>
      <c r="AL1004" s="144" t="e">
        <f t="shared" si="337"/>
        <v>#VALUE!</v>
      </c>
    </row>
    <row r="1005" spans="1:38" s="77" customFormat="1" x14ac:dyDescent="0.2">
      <c r="A1005" s="14"/>
      <c r="B1005" s="64"/>
      <c r="C1005" s="64"/>
      <c r="D1005" s="152"/>
      <c r="E1005" s="152"/>
      <c r="F1005" s="152"/>
      <c r="G1005" s="152"/>
      <c r="H1005" s="152"/>
      <c r="I1005" s="152"/>
      <c r="J1005" s="152"/>
      <c r="K1005" s="152"/>
      <c r="L1005" s="152"/>
      <c r="M1005" s="152"/>
      <c r="N1005" s="152"/>
      <c r="O1005" s="152"/>
      <c r="P1005" s="152"/>
      <c r="Q1005" s="152"/>
      <c r="R1005" s="152"/>
      <c r="S1005" s="66" t="str">
        <f t="shared" si="318"/>
        <v/>
      </c>
      <c r="T1005" s="66" t="str">
        <f t="shared" si="319"/>
        <v/>
      </c>
      <c r="U1005" s="66" t="str">
        <f t="shared" si="320"/>
        <v/>
      </c>
      <c r="V1005" s="66" t="str">
        <f t="shared" si="321"/>
        <v/>
      </c>
      <c r="W1005" s="66" t="str">
        <f t="shared" si="322"/>
        <v/>
      </c>
      <c r="X1005" s="66" t="str">
        <f t="shared" si="323"/>
        <v/>
      </c>
      <c r="Y1005" s="66">
        <f t="shared" si="324"/>
        <v>0</v>
      </c>
      <c r="Z1005" s="66">
        <f t="shared" si="325"/>
        <v>0</v>
      </c>
      <c r="AA1005" s="66" t="e">
        <f t="shared" si="326"/>
        <v>#VALUE!</v>
      </c>
      <c r="AB1005" s="67" t="e">
        <f t="shared" si="327"/>
        <v>#VALUE!</v>
      </c>
      <c r="AC1005" s="87" t="e">
        <f t="shared" si="328"/>
        <v>#VALUE!</v>
      </c>
      <c r="AD1005" s="87" t="e">
        <f t="shared" si="329"/>
        <v>#VALUE!</v>
      </c>
      <c r="AE1005" s="87" t="e">
        <f t="shared" si="330"/>
        <v>#VALUE!</v>
      </c>
      <c r="AF1005" s="87" t="e">
        <f t="shared" si="331"/>
        <v>#VALUE!</v>
      </c>
      <c r="AG1005" s="67" t="e">
        <f t="shared" si="332"/>
        <v>#VALUE!</v>
      </c>
      <c r="AH1005" s="87" t="e">
        <f t="shared" si="333"/>
        <v>#VALUE!</v>
      </c>
      <c r="AI1005" s="87" t="e">
        <f t="shared" si="334"/>
        <v>#VALUE!</v>
      </c>
      <c r="AJ1005" s="87" t="e">
        <f t="shared" si="335"/>
        <v>#VALUE!</v>
      </c>
      <c r="AK1005" s="144" t="e">
        <f t="shared" si="336"/>
        <v>#VALUE!</v>
      </c>
      <c r="AL1005" s="144" t="e">
        <f t="shared" si="337"/>
        <v>#VALUE!</v>
      </c>
    </row>
    <row r="1006" spans="1:38" s="77" customFormat="1" x14ac:dyDescent="0.2">
      <c r="A1006" s="14"/>
      <c r="B1006" s="64"/>
      <c r="C1006" s="64"/>
      <c r="D1006" s="152"/>
      <c r="E1006" s="152"/>
      <c r="F1006" s="152"/>
      <c r="G1006" s="152"/>
      <c r="H1006" s="152"/>
      <c r="I1006" s="152"/>
      <c r="J1006" s="152"/>
      <c r="K1006" s="152"/>
      <c r="L1006" s="152"/>
      <c r="M1006" s="152"/>
      <c r="N1006" s="152"/>
      <c r="O1006" s="152"/>
      <c r="P1006" s="152"/>
      <c r="Q1006" s="152"/>
      <c r="R1006" s="152"/>
      <c r="S1006" s="66" t="str">
        <f t="shared" si="318"/>
        <v/>
      </c>
      <c r="T1006" s="66" t="str">
        <f t="shared" si="319"/>
        <v/>
      </c>
      <c r="U1006" s="66" t="str">
        <f t="shared" si="320"/>
        <v/>
      </c>
      <c r="V1006" s="66" t="str">
        <f t="shared" si="321"/>
        <v/>
      </c>
      <c r="W1006" s="66" t="str">
        <f t="shared" si="322"/>
        <v/>
      </c>
      <c r="X1006" s="66" t="str">
        <f t="shared" si="323"/>
        <v/>
      </c>
      <c r="Y1006" s="66">
        <f t="shared" si="324"/>
        <v>0</v>
      </c>
      <c r="Z1006" s="66">
        <f t="shared" si="325"/>
        <v>0</v>
      </c>
      <c r="AA1006" s="66" t="e">
        <f t="shared" si="326"/>
        <v>#VALUE!</v>
      </c>
      <c r="AB1006" s="67" t="e">
        <f t="shared" si="327"/>
        <v>#VALUE!</v>
      </c>
      <c r="AC1006" s="87" t="e">
        <f t="shared" si="328"/>
        <v>#VALUE!</v>
      </c>
      <c r="AD1006" s="87" t="e">
        <f t="shared" si="329"/>
        <v>#VALUE!</v>
      </c>
      <c r="AE1006" s="87" t="e">
        <f t="shared" si="330"/>
        <v>#VALUE!</v>
      </c>
      <c r="AF1006" s="87" t="e">
        <f t="shared" si="331"/>
        <v>#VALUE!</v>
      </c>
      <c r="AG1006" s="67" t="e">
        <f t="shared" si="332"/>
        <v>#VALUE!</v>
      </c>
      <c r="AH1006" s="87" t="e">
        <f t="shared" si="333"/>
        <v>#VALUE!</v>
      </c>
      <c r="AI1006" s="87" t="e">
        <f t="shared" si="334"/>
        <v>#VALUE!</v>
      </c>
      <c r="AJ1006" s="87" t="e">
        <f t="shared" si="335"/>
        <v>#VALUE!</v>
      </c>
      <c r="AK1006" s="144" t="e">
        <f t="shared" si="336"/>
        <v>#VALUE!</v>
      </c>
      <c r="AL1006" s="144" t="e">
        <f t="shared" si="337"/>
        <v>#VALUE!</v>
      </c>
    </row>
    <row r="1007" spans="1:38" s="77" customFormat="1" x14ac:dyDescent="0.2">
      <c r="A1007" s="14"/>
      <c r="B1007" s="64"/>
      <c r="C1007" s="64"/>
      <c r="D1007" s="152"/>
      <c r="E1007" s="152"/>
      <c r="F1007" s="152"/>
      <c r="G1007" s="152"/>
      <c r="H1007" s="152"/>
      <c r="I1007" s="152"/>
      <c r="J1007" s="152"/>
      <c r="K1007" s="152"/>
      <c r="L1007" s="152"/>
      <c r="M1007" s="152"/>
      <c r="N1007" s="152"/>
      <c r="O1007" s="152"/>
      <c r="P1007" s="152"/>
      <c r="Q1007" s="152"/>
      <c r="R1007" s="152"/>
      <c r="S1007" s="66" t="str">
        <f t="shared" si="318"/>
        <v/>
      </c>
      <c r="T1007" s="66" t="str">
        <f t="shared" si="319"/>
        <v/>
      </c>
      <c r="U1007" s="66" t="str">
        <f t="shared" si="320"/>
        <v/>
      </c>
      <c r="V1007" s="66" t="str">
        <f t="shared" si="321"/>
        <v/>
      </c>
      <c r="W1007" s="66" t="str">
        <f t="shared" si="322"/>
        <v/>
      </c>
      <c r="X1007" s="66" t="str">
        <f t="shared" si="323"/>
        <v/>
      </c>
      <c r="Y1007" s="66">
        <f t="shared" si="324"/>
        <v>0</v>
      </c>
      <c r="Z1007" s="66">
        <f t="shared" si="325"/>
        <v>0</v>
      </c>
      <c r="AA1007" s="66" t="e">
        <f t="shared" si="326"/>
        <v>#VALUE!</v>
      </c>
      <c r="AB1007" s="67" t="e">
        <f t="shared" si="327"/>
        <v>#VALUE!</v>
      </c>
      <c r="AC1007" s="87" t="e">
        <f t="shared" si="328"/>
        <v>#VALUE!</v>
      </c>
      <c r="AD1007" s="87" t="e">
        <f t="shared" si="329"/>
        <v>#VALUE!</v>
      </c>
      <c r="AE1007" s="87" t="e">
        <f t="shared" si="330"/>
        <v>#VALUE!</v>
      </c>
      <c r="AF1007" s="87" t="e">
        <f t="shared" si="331"/>
        <v>#VALUE!</v>
      </c>
      <c r="AG1007" s="67" t="e">
        <f t="shared" si="332"/>
        <v>#VALUE!</v>
      </c>
      <c r="AH1007" s="87" t="e">
        <f t="shared" si="333"/>
        <v>#VALUE!</v>
      </c>
      <c r="AI1007" s="87" t="e">
        <f t="shared" si="334"/>
        <v>#VALUE!</v>
      </c>
      <c r="AJ1007" s="87" t="e">
        <f t="shared" si="335"/>
        <v>#VALUE!</v>
      </c>
      <c r="AK1007" s="144" t="e">
        <f t="shared" si="336"/>
        <v>#VALUE!</v>
      </c>
      <c r="AL1007" s="144" t="e">
        <f t="shared" si="337"/>
        <v>#VALUE!</v>
      </c>
    </row>
    <row r="1008" spans="1:38" s="77" customFormat="1" x14ac:dyDescent="0.2">
      <c r="A1008" s="14"/>
      <c r="B1008" s="64"/>
      <c r="C1008" s="64"/>
      <c r="D1008" s="152"/>
      <c r="E1008" s="152"/>
      <c r="F1008" s="152"/>
      <c r="G1008" s="152"/>
      <c r="H1008" s="152"/>
      <c r="I1008" s="152"/>
      <c r="J1008" s="152"/>
      <c r="K1008" s="152"/>
      <c r="L1008" s="152"/>
      <c r="M1008" s="152"/>
      <c r="N1008" s="152"/>
      <c r="O1008" s="152"/>
      <c r="P1008" s="152"/>
      <c r="Q1008" s="152"/>
      <c r="R1008" s="152"/>
      <c r="S1008" s="66" t="str">
        <f t="shared" si="318"/>
        <v/>
      </c>
      <c r="T1008" s="66" t="str">
        <f t="shared" si="319"/>
        <v/>
      </c>
      <c r="U1008" s="66" t="str">
        <f t="shared" si="320"/>
        <v/>
      </c>
      <c r="V1008" s="66" t="str">
        <f t="shared" si="321"/>
        <v/>
      </c>
      <c r="W1008" s="66" t="str">
        <f t="shared" si="322"/>
        <v/>
      </c>
      <c r="X1008" s="66" t="str">
        <f t="shared" si="323"/>
        <v/>
      </c>
      <c r="Y1008" s="66">
        <f t="shared" si="324"/>
        <v>0</v>
      </c>
      <c r="Z1008" s="66">
        <f t="shared" si="325"/>
        <v>0</v>
      </c>
      <c r="AA1008" s="66" t="e">
        <f t="shared" si="326"/>
        <v>#VALUE!</v>
      </c>
      <c r="AB1008" s="67" t="e">
        <f t="shared" si="327"/>
        <v>#VALUE!</v>
      </c>
      <c r="AC1008" s="87" t="e">
        <f t="shared" si="328"/>
        <v>#VALUE!</v>
      </c>
      <c r="AD1008" s="87" t="e">
        <f t="shared" si="329"/>
        <v>#VALUE!</v>
      </c>
      <c r="AE1008" s="87" t="e">
        <f t="shared" si="330"/>
        <v>#VALUE!</v>
      </c>
      <c r="AF1008" s="87" t="e">
        <f t="shared" si="331"/>
        <v>#VALUE!</v>
      </c>
      <c r="AG1008" s="67" t="e">
        <f t="shared" si="332"/>
        <v>#VALUE!</v>
      </c>
      <c r="AH1008" s="87" t="e">
        <f t="shared" si="333"/>
        <v>#VALUE!</v>
      </c>
      <c r="AI1008" s="87" t="e">
        <f t="shared" si="334"/>
        <v>#VALUE!</v>
      </c>
      <c r="AJ1008" s="87" t="e">
        <f t="shared" si="335"/>
        <v>#VALUE!</v>
      </c>
      <c r="AK1008" s="144" t="e">
        <f t="shared" si="336"/>
        <v>#VALUE!</v>
      </c>
      <c r="AL1008" s="144" t="e">
        <f t="shared" si="337"/>
        <v>#VALUE!</v>
      </c>
    </row>
    <row r="1009" spans="1:38" s="77" customFormat="1" x14ac:dyDescent="0.2">
      <c r="A1009" s="14"/>
      <c r="B1009" s="64"/>
      <c r="C1009" s="64"/>
      <c r="D1009" s="152"/>
      <c r="E1009" s="152"/>
      <c r="F1009" s="152"/>
      <c r="G1009" s="152"/>
      <c r="H1009" s="152"/>
      <c r="I1009" s="152"/>
      <c r="J1009" s="152"/>
      <c r="K1009" s="152"/>
      <c r="L1009" s="152"/>
      <c r="M1009" s="152"/>
      <c r="N1009" s="152"/>
      <c r="O1009" s="152"/>
      <c r="P1009" s="152"/>
      <c r="Q1009" s="152"/>
      <c r="R1009" s="152"/>
      <c r="S1009" s="66" t="str">
        <f t="shared" si="318"/>
        <v/>
      </c>
      <c r="T1009" s="66" t="str">
        <f t="shared" si="319"/>
        <v/>
      </c>
      <c r="U1009" s="66" t="str">
        <f t="shared" si="320"/>
        <v/>
      </c>
      <c r="V1009" s="66" t="str">
        <f t="shared" si="321"/>
        <v/>
      </c>
      <c r="W1009" s="66" t="str">
        <f t="shared" si="322"/>
        <v/>
      </c>
      <c r="X1009" s="66" t="str">
        <f t="shared" si="323"/>
        <v/>
      </c>
      <c r="Y1009" s="66">
        <f t="shared" si="324"/>
        <v>0</v>
      </c>
      <c r="Z1009" s="66">
        <f t="shared" si="325"/>
        <v>0</v>
      </c>
      <c r="AA1009" s="66" t="e">
        <f t="shared" si="326"/>
        <v>#VALUE!</v>
      </c>
      <c r="AB1009" s="67" t="e">
        <f t="shared" si="327"/>
        <v>#VALUE!</v>
      </c>
      <c r="AC1009" s="87" t="e">
        <f t="shared" si="328"/>
        <v>#VALUE!</v>
      </c>
      <c r="AD1009" s="87" t="e">
        <f t="shared" si="329"/>
        <v>#VALUE!</v>
      </c>
      <c r="AE1009" s="87" t="e">
        <f t="shared" si="330"/>
        <v>#VALUE!</v>
      </c>
      <c r="AF1009" s="87" t="e">
        <f t="shared" si="331"/>
        <v>#VALUE!</v>
      </c>
      <c r="AG1009" s="67" t="e">
        <f t="shared" si="332"/>
        <v>#VALUE!</v>
      </c>
      <c r="AH1009" s="87" t="e">
        <f t="shared" si="333"/>
        <v>#VALUE!</v>
      </c>
      <c r="AI1009" s="87" t="e">
        <f t="shared" si="334"/>
        <v>#VALUE!</v>
      </c>
      <c r="AJ1009" s="87" t="e">
        <f t="shared" si="335"/>
        <v>#VALUE!</v>
      </c>
      <c r="AK1009" s="144" t="e">
        <f t="shared" si="336"/>
        <v>#VALUE!</v>
      </c>
      <c r="AL1009" s="144" t="e">
        <f t="shared" si="337"/>
        <v>#VALUE!</v>
      </c>
    </row>
    <row r="1010" spans="1:38" s="77" customFormat="1" x14ac:dyDescent="0.2">
      <c r="A1010" s="14"/>
      <c r="B1010" s="64"/>
      <c r="C1010" s="64"/>
      <c r="D1010" s="152"/>
      <c r="E1010" s="152"/>
      <c r="F1010" s="152"/>
      <c r="G1010" s="152"/>
      <c r="H1010" s="152"/>
      <c r="I1010" s="152"/>
      <c r="J1010" s="152"/>
      <c r="K1010" s="152"/>
      <c r="L1010" s="152"/>
      <c r="M1010" s="152"/>
      <c r="N1010" s="152"/>
      <c r="O1010" s="152"/>
      <c r="P1010" s="152"/>
      <c r="Q1010" s="152"/>
      <c r="R1010" s="152"/>
      <c r="S1010" s="66" t="str">
        <f t="shared" si="318"/>
        <v/>
      </c>
      <c r="T1010" s="66" t="str">
        <f t="shared" si="319"/>
        <v/>
      </c>
      <c r="U1010" s="66" t="str">
        <f t="shared" si="320"/>
        <v/>
      </c>
      <c r="V1010" s="66" t="str">
        <f t="shared" si="321"/>
        <v/>
      </c>
      <c r="W1010" s="66" t="str">
        <f t="shared" si="322"/>
        <v/>
      </c>
      <c r="X1010" s="66" t="str">
        <f t="shared" si="323"/>
        <v/>
      </c>
      <c r="Y1010" s="66">
        <f t="shared" si="324"/>
        <v>0</v>
      </c>
      <c r="Z1010" s="66">
        <f t="shared" si="325"/>
        <v>0</v>
      </c>
      <c r="AA1010" s="66" t="e">
        <f t="shared" si="326"/>
        <v>#VALUE!</v>
      </c>
      <c r="AB1010" s="67" t="e">
        <f t="shared" si="327"/>
        <v>#VALUE!</v>
      </c>
      <c r="AC1010" s="87" t="e">
        <f t="shared" si="328"/>
        <v>#VALUE!</v>
      </c>
      <c r="AD1010" s="87" t="e">
        <f t="shared" si="329"/>
        <v>#VALUE!</v>
      </c>
      <c r="AE1010" s="87" t="e">
        <f t="shared" si="330"/>
        <v>#VALUE!</v>
      </c>
      <c r="AF1010" s="87" t="e">
        <f t="shared" si="331"/>
        <v>#VALUE!</v>
      </c>
      <c r="AG1010" s="67" t="e">
        <f t="shared" si="332"/>
        <v>#VALUE!</v>
      </c>
      <c r="AH1010" s="87" t="e">
        <f t="shared" si="333"/>
        <v>#VALUE!</v>
      </c>
      <c r="AI1010" s="87" t="e">
        <f t="shared" si="334"/>
        <v>#VALUE!</v>
      </c>
      <c r="AJ1010" s="87" t="e">
        <f t="shared" si="335"/>
        <v>#VALUE!</v>
      </c>
      <c r="AK1010" s="144" t="e">
        <f t="shared" si="336"/>
        <v>#VALUE!</v>
      </c>
      <c r="AL1010" s="144" t="e">
        <f t="shared" si="337"/>
        <v>#VALUE!</v>
      </c>
    </row>
    <row r="1011" spans="1:38" s="77" customFormat="1" x14ac:dyDescent="0.2">
      <c r="A1011" s="14"/>
      <c r="B1011" s="64"/>
      <c r="C1011" s="64"/>
      <c r="D1011" s="152"/>
      <c r="E1011" s="152"/>
      <c r="F1011" s="152"/>
      <c r="G1011" s="152"/>
      <c r="H1011" s="152"/>
      <c r="I1011" s="152"/>
      <c r="J1011" s="152"/>
      <c r="K1011" s="152"/>
      <c r="L1011" s="152"/>
      <c r="M1011" s="152"/>
      <c r="N1011" s="152"/>
      <c r="O1011" s="152"/>
      <c r="P1011" s="152"/>
      <c r="Q1011" s="152"/>
      <c r="R1011" s="152"/>
      <c r="S1011" s="66" t="str">
        <f t="shared" si="318"/>
        <v/>
      </c>
      <c r="T1011" s="66" t="str">
        <f t="shared" si="319"/>
        <v/>
      </c>
      <c r="U1011" s="66" t="str">
        <f t="shared" si="320"/>
        <v/>
      </c>
      <c r="V1011" s="66" t="str">
        <f t="shared" si="321"/>
        <v/>
      </c>
      <c r="W1011" s="66" t="str">
        <f t="shared" si="322"/>
        <v/>
      </c>
      <c r="X1011" s="66" t="str">
        <f t="shared" si="323"/>
        <v/>
      </c>
      <c r="Y1011" s="66">
        <f t="shared" si="324"/>
        <v>0</v>
      </c>
      <c r="Z1011" s="66">
        <f t="shared" si="325"/>
        <v>0</v>
      </c>
      <c r="AA1011" s="66" t="e">
        <f t="shared" si="326"/>
        <v>#VALUE!</v>
      </c>
      <c r="AB1011" s="67" t="e">
        <f t="shared" si="327"/>
        <v>#VALUE!</v>
      </c>
      <c r="AC1011" s="87" t="e">
        <f t="shared" si="328"/>
        <v>#VALUE!</v>
      </c>
      <c r="AD1011" s="87" t="e">
        <f t="shared" si="329"/>
        <v>#VALUE!</v>
      </c>
      <c r="AE1011" s="87" t="e">
        <f t="shared" si="330"/>
        <v>#VALUE!</v>
      </c>
      <c r="AF1011" s="87" t="e">
        <f t="shared" si="331"/>
        <v>#VALUE!</v>
      </c>
      <c r="AG1011" s="67" t="e">
        <f t="shared" si="332"/>
        <v>#VALUE!</v>
      </c>
      <c r="AH1011" s="87" t="e">
        <f t="shared" si="333"/>
        <v>#VALUE!</v>
      </c>
      <c r="AI1011" s="87" t="e">
        <f t="shared" si="334"/>
        <v>#VALUE!</v>
      </c>
      <c r="AJ1011" s="87" t="e">
        <f t="shared" si="335"/>
        <v>#VALUE!</v>
      </c>
      <c r="AK1011" s="144" t="e">
        <f t="shared" si="336"/>
        <v>#VALUE!</v>
      </c>
      <c r="AL1011" s="144" t="e">
        <f t="shared" si="337"/>
        <v>#VALUE!</v>
      </c>
    </row>
    <row r="1012" spans="1:38" s="77" customFormat="1" x14ac:dyDescent="0.2">
      <c r="A1012" s="14"/>
      <c r="B1012" s="64"/>
      <c r="C1012" s="64"/>
      <c r="D1012" s="152"/>
      <c r="E1012" s="152"/>
      <c r="F1012" s="152"/>
      <c r="G1012" s="152"/>
      <c r="H1012" s="152"/>
      <c r="I1012" s="152"/>
      <c r="J1012" s="152"/>
      <c r="K1012" s="152"/>
      <c r="L1012" s="152"/>
      <c r="M1012" s="152"/>
      <c r="N1012" s="152"/>
      <c r="O1012" s="152"/>
      <c r="P1012" s="152"/>
      <c r="Q1012" s="152"/>
      <c r="R1012" s="152"/>
      <c r="S1012" s="66" t="str">
        <f t="shared" si="318"/>
        <v/>
      </c>
      <c r="T1012" s="66" t="str">
        <f t="shared" si="319"/>
        <v/>
      </c>
      <c r="U1012" s="66" t="str">
        <f t="shared" si="320"/>
        <v/>
      </c>
      <c r="V1012" s="66" t="str">
        <f t="shared" si="321"/>
        <v/>
      </c>
      <c r="W1012" s="66" t="str">
        <f t="shared" si="322"/>
        <v/>
      </c>
      <c r="X1012" s="66" t="str">
        <f t="shared" si="323"/>
        <v/>
      </c>
      <c r="Y1012" s="66">
        <f t="shared" si="324"/>
        <v>0</v>
      </c>
      <c r="Z1012" s="66">
        <f t="shared" si="325"/>
        <v>0</v>
      </c>
      <c r="AA1012" s="66" t="e">
        <f t="shared" si="326"/>
        <v>#VALUE!</v>
      </c>
      <c r="AB1012" s="67" t="e">
        <f t="shared" si="327"/>
        <v>#VALUE!</v>
      </c>
      <c r="AC1012" s="87" t="e">
        <f t="shared" si="328"/>
        <v>#VALUE!</v>
      </c>
      <c r="AD1012" s="87" t="e">
        <f t="shared" si="329"/>
        <v>#VALUE!</v>
      </c>
      <c r="AE1012" s="87" t="e">
        <f t="shared" si="330"/>
        <v>#VALUE!</v>
      </c>
      <c r="AF1012" s="87" t="e">
        <f t="shared" si="331"/>
        <v>#VALUE!</v>
      </c>
      <c r="AG1012" s="67" t="e">
        <f t="shared" si="332"/>
        <v>#VALUE!</v>
      </c>
      <c r="AH1012" s="87" t="e">
        <f t="shared" si="333"/>
        <v>#VALUE!</v>
      </c>
      <c r="AI1012" s="87" t="e">
        <f t="shared" si="334"/>
        <v>#VALUE!</v>
      </c>
      <c r="AJ1012" s="87" t="e">
        <f t="shared" si="335"/>
        <v>#VALUE!</v>
      </c>
      <c r="AK1012" s="144" t="e">
        <f t="shared" si="336"/>
        <v>#VALUE!</v>
      </c>
      <c r="AL1012" s="144" t="e">
        <f t="shared" si="337"/>
        <v>#VALUE!</v>
      </c>
    </row>
    <row r="1013" spans="1:38" s="77" customFormat="1" x14ac:dyDescent="0.2">
      <c r="A1013" s="14"/>
      <c r="B1013" s="64"/>
      <c r="C1013" s="64"/>
      <c r="D1013" s="152"/>
      <c r="E1013" s="152"/>
      <c r="F1013" s="152"/>
      <c r="G1013" s="152"/>
      <c r="H1013" s="152"/>
      <c r="I1013" s="152"/>
      <c r="J1013" s="152"/>
      <c r="K1013" s="152"/>
      <c r="L1013" s="152"/>
      <c r="M1013" s="152"/>
      <c r="N1013" s="152"/>
      <c r="O1013" s="152"/>
      <c r="P1013" s="152"/>
      <c r="Q1013" s="152"/>
      <c r="R1013" s="152"/>
      <c r="S1013" s="66" t="str">
        <f t="shared" si="318"/>
        <v/>
      </c>
      <c r="T1013" s="66" t="str">
        <f t="shared" si="319"/>
        <v/>
      </c>
      <c r="U1013" s="66" t="str">
        <f t="shared" si="320"/>
        <v/>
      </c>
      <c r="V1013" s="66" t="str">
        <f t="shared" si="321"/>
        <v/>
      </c>
      <c r="W1013" s="66" t="str">
        <f t="shared" si="322"/>
        <v/>
      </c>
      <c r="X1013" s="66" t="str">
        <f t="shared" si="323"/>
        <v/>
      </c>
      <c r="Y1013" s="66">
        <f t="shared" si="324"/>
        <v>0</v>
      </c>
      <c r="Z1013" s="66">
        <f t="shared" si="325"/>
        <v>0</v>
      </c>
      <c r="AA1013" s="66" t="e">
        <f t="shared" si="326"/>
        <v>#VALUE!</v>
      </c>
      <c r="AB1013" s="67" t="e">
        <f t="shared" si="327"/>
        <v>#VALUE!</v>
      </c>
      <c r="AC1013" s="87" t="e">
        <f t="shared" si="328"/>
        <v>#VALUE!</v>
      </c>
      <c r="AD1013" s="87" t="e">
        <f t="shared" si="329"/>
        <v>#VALUE!</v>
      </c>
      <c r="AE1013" s="87" t="e">
        <f t="shared" si="330"/>
        <v>#VALUE!</v>
      </c>
      <c r="AF1013" s="87" t="e">
        <f t="shared" si="331"/>
        <v>#VALUE!</v>
      </c>
      <c r="AG1013" s="67" t="e">
        <f t="shared" si="332"/>
        <v>#VALUE!</v>
      </c>
      <c r="AH1013" s="87" t="e">
        <f t="shared" si="333"/>
        <v>#VALUE!</v>
      </c>
      <c r="AI1013" s="87" t="e">
        <f t="shared" si="334"/>
        <v>#VALUE!</v>
      </c>
      <c r="AJ1013" s="87" t="e">
        <f t="shared" si="335"/>
        <v>#VALUE!</v>
      </c>
      <c r="AK1013" s="144" t="e">
        <f t="shared" si="336"/>
        <v>#VALUE!</v>
      </c>
      <c r="AL1013" s="144" t="e">
        <f t="shared" si="337"/>
        <v>#VALUE!</v>
      </c>
    </row>
    <row r="1014" spans="1:38" s="77" customFormat="1" x14ac:dyDescent="0.2">
      <c r="A1014" s="14"/>
      <c r="B1014" s="64"/>
      <c r="C1014" s="64"/>
      <c r="D1014" s="152"/>
      <c r="E1014" s="152"/>
      <c r="F1014" s="152"/>
      <c r="G1014" s="152"/>
      <c r="H1014" s="152"/>
      <c r="I1014" s="152"/>
      <c r="J1014" s="152"/>
      <c r="K1014" s="152"/>
      <c r="L1014" s="152"/>
      <c r="M1014" s="152"/>
      <c r="N1014" s="152"/>
      <c r="O1014" s="152"/>
      <c r="P1014" s="152"/>
      <c r="Q1014" s="152"/>
      <c r="R1014" s="152"/>
      <c r="S1014" s="66" t="str">
        <f t="shared" si="318"/>
        <v/>
      </c>
      <c r="T1014" s="66" t="str">
        <f t="shared" si="319"/>
        <v/>
      </c>
      <c r="U1014" s="66" t="str">
        <f t="shared" si="320"/>
        <v/>
      </c>
      <c r="V1014" s="66" t="str">
        <f t="shared" si="321"/>
        <v/>
      </c>
      <c r="W1014" s="66" t="str">
        <f t="shared" si="322"/>
        <v/>
      </c>
      <c r="X1014" s="66" t="str">
        <f t="shared" si="323"/>
        <v/>
      </c>
      <c r="Y1014" s="66">
        <f t="shared" si="324"/>
        <v>0</v>
      </c>
      <c r="Z1014" s="66">
        <f t="shared" si="325"/>
        <v>0</v>
      </c>
      <c r="AA1014" s="66" t="e">
        <f t="shared" si="326"/>
        <v>#VALUE!</v>
      </c>
      <c r="AB1014" s="67" t="e">
        <f t="shared" si="327"/>
        <v>#VALUE!</v>
      </c>
      <c r="AC1014" s="87" t="e">
        <f t="shared" si="328"/>
        <v>#VALUE!</v>
      </c>
      <c r="AD1014" s="87" t="e">
        <f t="shared" si="329"/>
        <v>#VALUE!</v>
      </c>
      <c r="AE1014" s="87" t="e">
        <f t="shared" si="330"/>
        <v>#VALUE!</v>
      </c>
      <c r="AF1014" s="87" t="e">
        <f t="shared" si="331"/>
        <v>#VALUE!</v>
      </c>
      <c r="AG1014" s="67" t="e">
        <f t="shared" si="332"/>
        <v>#VALUE!</v>
      </c>
      <c r="AH1014" s="87" t="e">
        <f t="shared" si="333"/>
        <v>#VALUE!</v>
      </c>
      <c r="AI1014" s="87" t="e">
        <f t="shared" si="334"/>
        <v>#VALUE!</v>
      </c>
      <c r="AJ1014" s="87" t="e">
        <f t="shared" si="335"/>
        <v>#VALUE!</v>
      </c>
      <c r="AK1014" s="144" t="e">
        <f t="shared" si="336"/>
        <v>#VALUE!</v>
      </c>
      <c r="AL1014" s="144" t="e">
        <f t="shared" si="337"/>
        <v>#VALUE!</v>
      </c>
    </row>
    <row r="1015" spans="1:38" s="77" customFormat="1" x14ac:dyDescent="0.2">
      <c r="A1015" s="14"/>
      <c r="B1015" s="64"/>
      <c r="C1015" s="64"/>
      <c r="D1015" s="152"/>
      <c r="E1015" s="152"/>
      <c r="F1015" s="152"/>
      <c r="G1015" s="152"/>
      <c r="H1015" s="152"/>
      <c r="I1015" s="152"/>
      <c r="J1015" s="152"/>
      <c r="K1015" s="152"/>
      <c r="L1015" s="152"/>
      <c r="M1015" s="152"/>
      <c r="N1015" s="152"/>
      <c r="O1015" s="152"/>
      <c r="P1015" s="152"/>
      <c r="Q1015" s="152"/>
      <c r="R1015" s="152"/>
      <c r="S1015" s="66" t="str">
        <f t="shared" si="318"/>
        <v/>
      </c>
      <c r="T1015" s="66" t="str">
        <f t="shared" si="319"/>
        <v/>
      </c>
      <c r="U1015" s="66" t="str">
        <f t="shared" si="320"/>
        <v/>
      </c>
      <c r="V1015" s="66" t="str">
        <f t="shared" si="321"/>
        <v/>
      </c>
      <c r="W1015" s="66" t="str">
        <f t="shared" si="322"/>
        <v/>
      </c>
      <c r="X1015" s="66" t="str">
        <f t="shared" si="323"/>
        <v/>
      </c>
      <c r="Y1015" s="66">
        <f t="shared" si="324"/>
        <v>0</v>
      </c>
      <c r="Z1015" s="66">
        <f t="shared" si="325"/>
        <v>0</v>
      </c>
      <c r="AA1015" s="66" t="e">
        <f t="shared" si="326"/>
        <v>#VALUE!</v>
      </c>
      <c r="AB1015" s="67" t="e">
        <f t="shared" si="327"/>
        <v>#VALUE!</v>
      </c>
      <c r="AC1015" s="87" t="e">
        <f t="shared" si="328"/>
        <v>#VALUE!</v>
      </c>
      <c r="AD1015" s="87" t="e">
        <f t="shared" si="329"/>
        <v>#VALUE!</v>
      </c>
      <c r="AE1015" s="87" t="e">
        <f t="shared" si="330"/>
        <v>#VALUE!</v>
      </c>
      <c r="AF1015" s="87" t="e">
        <f t="shared" si="331"/>
        <v>#VALUE!</v>
      </c>
      <c r="AG1015" s="67" t="e">
        <f t="shared" si="332"/>
        <v>#VALUE!</v>
      </c>
      <c r="AH1015" s="87" t="e">
        <f t="shared" si="333"/>
        <v>#VALUE!</v>
      </c>
      <c r="AI1015" s="87" t="e">
        <f t="shared" si="334"/>
        <v>#VALUE!</v>
      </c>
      <c r="AJ1015" s="87" t="e">
        <f t="shared" si="335"/>
        <v>#VALUE!</v>
      </c>
      <c r="AK1015" s="144" t="e">
        <f t="shared" si="336"/>
        <v>#VALUE!</v>
      </c>
      <c r="AL1015" s="144" t="e">
        <f t="shared" si="337"/>
        <v>#VALUE!</v>
      </c>
    </row>
    <row r="1016" spans="1:38" s="77" customFormat="1" x14ac:dyDescent="0.2">
      <c r="A1016" s="14"/>
      <c r="B1016" s="64"/>
      <c r="C1016" s="64"/>
      <c r="D1016" s="152"/>
      <c r="E1016" s="152"/>
      <c r="F1016" s="152"/>
      <c r="G1016" s="152"/>
      <c r="H1016" s="152"/>
      <c r="I1016" s="152"/>
      <c r="J1016" s="152"/>
      <c r="K1016" s="152"/>
      <c r="L1016" s="152"/>
      <c r="M1016" s="152"/>
      <c r="N1016" s="152"/>
      <c r="O1016" s="152"/>
      <c r="P1016" s="152"/>
      <c r="Q1016" s="152"/>
      <c r="R1016" s="152"/>
      <c r="S1016" s="66" t="str">
        <f t="shared" si="318"/>
        <v/>
      </c>
      <c r="T1016" s="66" t="str">
        <f t="shared" si="319"/>
        <v/>
      </c>
      <c r="U1016" s="66" t="str">
        <f t="shared" si="320"/>
        <v/>
      </c>
      <c r="V1016" s="66" t="str">
        <f t="shared" si="321"/>
        <v/>
      </c>
      <c r="W1016" s="66" t="str">
        <f t="shared" si="322"/>
        <v/>
      </c>
      <c r="X1016" s="66" t="str">
        <f t="shared" si="323"/>
        <v/>
      </c>
      <c r="Y1016" s="66">
        <f t="shared" si="324"/>
        <v>0</v>
      </c>
      <c r="Z1016" s="66">
        <f t="shared" si="325"/>
        <v>0</v>
      </c>
      <c r="AA1016" s="66" t="e">
        <f t="shared" si="326"/>
        <v>#VALUE!</v>
      </c>
      <c r="AB1016" s="67" t="e">
        <f t="shared" si="327"/>
        <v>#VALUE!</v>
      </c>
      <c r="AC1016" s="87" t="e">
        <f t="shared" si="328"/>
        <v>#VALUE!</v>
      </c>
      <c r="AD1016" s="87" t="e">
        <f t="shared" si="329"/>
        <v>#VALUE!</v>
      </c>
      <c r="AE1016" s="87" t="e">
        <f t="shared" si="330"/>
        <v>#VALUE!</v>
      </c>
      <c r="AF1016" s="87" t="e">
        <f t="shared" si="331"/>
        <v>#VALUE!</v>
      </c>
      <c r="AG1016" s="67" t="e">
        <f t="shared" si="332"/>
        <v>#VALUE!</v>
      </c>
      <c r="AH1016" s="87" t="e">
        <f t="shared" si="333"/>
        <v>#VALUE!</v>
      </c>
      <c r="AI1016" s="87" t="e">
        <f t="shared" si="334"/>
        <v>#VALUE!</v>
      </c>
      <c r="AJ1016" s="87" t="e">
        <f t="shared" si="335"/>
        <v>#VALUE!</v>
      </c>
      <c r="AK1016" s="144" t="e">
        <f t="shared" si="336"/>
        <v>#VALUE!</v>
      </c>
      <c r="AL1016" s="144" t="e">
        <f t="shared" si="337"/>
        <v>#VALUE!</v>
      </c>
    </row>
    <row r="1017" spans="1:38" s="77" customFormat="1" x14ac:dyDescent="0.2">
      <c r="A1017" s="14"/>
      <c r="B1017" s="64"/>
      <c r="C1017" s="64"/>
      <c r="D1017" s="152"/>
      <c r="E1017" s="152"/>
      <c r="F1017" s="152"/>
      <c r="G1017" s="152"/>
      <c r="H1017" s="152"/>
      <c r="I1017" s="152"/>
      <c r="J1017" s="152"/>
      <c r="K1017" s="152"/>
      <c r="L1017" s="152"/>
      <c r="M1017" s="152"/>
      <c r="N1017" s="152"/>
      <c r="O1017" s="152"/>
      <c r="P1017" s="152"/>
      <c r="Q1017" s="152"/>
      <c r="R1017" s="152"/>
      <c r="S1017" s="66" t="str">
        <f t="shared" si="318"/>
        <v/>
      </c>
      <c r="T1017" s="66" t="str">
        <f t="shared" si="319"/>
        <v/>
      </c>
      <c r="U1017" s="66" t="str">
        <f t="shared" si="320"/>
        <v/>
      </c>
      <c r="V1017" s="66" t="str">
        <f t="shared" si="321"/>
        <v/>
      </c>
      <c r="W1017" s="66" t="str">
        <f t="shared" si="322"/>
        <v/>
      </c>
      <c r="X1017" s="66" t="str">
        <f t="shared" si="323"/>
        <v/>
      </c>
      <c r="Y1017" s="66">
        <f t="shared" si="324"/>
        <v>0</v>
      </c>
      <c r="Z1017" s="66">
        <f t="shared" si="325"/>
        <v>0</v>
      </c>
      <c r="AA1017" s="66" t="e">
        <f t="shared" si="326"/>
        <v>#VALUE!</v>
      </c>
      <c r="AB1017" s="67" t="e">
        <f t="shared" si="327"/>
        <v>#VALUE!</v>
      </c>
      <c r="AC1017" s="87" t="e">
        <f t="shared" si="328"/>
        <v>#VALUE!</v>
      </c>
      <c r="AD1017" s="87" t="e">
        <f t="shared" si="329"/>
        <v>#VALUE!</v>
      </c>
      <c r="AE1017" s="87" t="e">
        <f t="shared" si="330"/>
        <v>#VALUE!</v>
      </c>
      <c r="AF1017" s="87" t="e">
        <f t="shared" si="331"/>
        <v>#VALUE!</v>
      </c>
      <c r="AG1017" s="67" t="e">
        <f t="shared" si="332"/>
        <v>#VALUE!</v>
      </c>
      <c r="AH1017" s="87" t="e">
        <f t="shared" si="333"/>
        <v>#VALUE!</v>
      </c>
      <c r="AI1017" s="87" t="e">
        <f t="shared" si="334"/>
        <v>#VALUE!</v>
      </c>
      <c r="AJ1017" s="87" t="e">
        <f t="shared" si="335"/>
        <v>#VALUE!</v>
      </c>
      <c r="AK1017" s="144" t="e">
        <f t="shared" si="336"/>
        <v>#VALUE!</v>
      </c>
      <c r="AL1017" s="144" t="e">
        <f t="shared" si="337"/>
        <v>#VALUE!</v>
      </c>
    </row>
    <row r="1018" spans="1:38" s="77" customFormat="1" x14ac:dyDescent="0.2">
      <c r="A1018" s="14"/>
      <c r="B1018" s="64"/>
      <c r="C1018" s="64"/>
      <c r="D1018" s="152"/>
      <c r="E1018" s="152"/>
      <c r="F1018" s="152"/>
      <c r="G1018" s="152"/>
      <c r="H1018" s="152"/>
      <c r="I1018" s="152"/>
      <c r="J1018" s="152"/>
      <c r="K1018" s="152"/>
      <c r="L1018" s="152"/>
      <c r="M1018" s="152"/>
      <c r="N1018" s="152"/>
      <c r="O1018" s="152"/>
      <c r="P1018" s="152"/>
      <c r="Q1018" s="152"/>
      <c r="R1018" s="152"/>
      <c r="S1018" s="66" t="str">
        <f t="shared" si="318"/>
        <v/>
      </c>
      <c r="T1018" s="66" t="str">
        <f t="shared" si="319"/>
        <v/>
      </c>
      <c r="U1018" s="66" t="str">
        <f t="shared" si="320"/>
        <v/>
      </c>
      <c r="V1018" s="66" t="str">
        <f t="shared" si="321"/>
        <v/>
      </c>
      <c r="W1018" s="66" t="str">
        <f t="shared" si="322"/>
        <v/>
      </c>
      <c r="X1018" s="66" t="str">
        <f t="shared" si="323"/>
        <v/>
      </c>
      <c r="Y1018" s="66">
        <f t="shared" si="324"/>
        <v>0</v>
      </c>
      <c r="Z1018" s="66">
        <f t="shared" si="325"/>
        <v>0</v>
      </c>
      <c r="AA1018" s="66" t="e">
        <f t="shared" si="326"/>
        <v>#VALUE!</v>
      </c>
      <c r="AB1018" s="67" t="e">
        <f t="shared" si="327"/>
        <v>#VALUE!</v>
      </c>
      <c r="AC1018" s="87" t="e">
        <f t="shared" si="328"/>
        <v>#VALUE!</v>
      </c>
      <c r="AD1018" s="87" t="e">
        <f t="shared" si="329"/>
        <v>#VALUE!</v>
      </c>
      <c r="AE1018" s="87" t="e">
        <f t="shared" si="330"/>
        <v>#VALUE!</v>
      </c>
      <c r="AF1018" s="87" t="e">
        <f t="shared" si="331"/>
        <v>#VALUE!</v>
      </c>
      <c r="AG1018" s="67" t="e">
        <f t="shared" si="332"/>
        <v>#VALUE!</v>
      </c>
      <c r="AH1018" s="87" t="e">
        <f t="shared" si="333"/>
        <v>#VALUE!</v>
      </c>
      <c r="AI1018" s="87" t="e">
        <f t="shared" si="334"/>
        <v>#VALUE!</v>
      </c>
      <c r="AJ1018" s="87" t="e">
        <f t="shared" si="335"/>
        <v>#VALUE!</v>
      </c>
      <c r="AK1018" s="144" t="e">
        <f t="shared" si="336"/>
        <v>#VALUE!</v>
      </c>
      <c r="AL1018" s="144" t="e">
        <f t="shared" si="337"/>
        <v>#VALUE!</v>
      </c>
    </row>
    <row r="1019" spans="1:38" s="77" customFormat="1" x14ac:dyDescent="0.2">
      <c r="A1019" s="14"/>
      <c r="B1019" s="64"/>
      <c r="C1019" s="64"/>
      <c r="D1019" s="152"/>
      <c r="E1019" s="152"/>
      <c r="F1019" s="152"/>
      <c r="G1019" s="152"/>
      <c r="H1019" s="152"/>
      <c r="I1019" s="152"/>
      <c r="J1019" s="152"/>
      <c r="K1019" s="152"/>
      <c r="L1019" s="152"/>
      <c r="M1019" s="152"/>
      <c r="N1019" s="152"/>
      <c r="O1019" s="152"/>
      <c r="P1019" s="152"/>
      <c r="Q1019" s="152"/>
      <c r="R1019" s="152"/>
      <c r="S1019" s="66" t="str">
        <f t="shared" si="318"/>
        <v/>
      </c>
      <c r="T1019" s="66" t="str">
        <f t="shared" si="319"/>
        <v/>
      </c>
      <c r="U1019" s="66" t="str">
        <f t="shared" si="320"/>
        <v/>
      </c>
      <c r="V1019" s="66" t="str">
        <f t="shared" si="321"/>
        <v/>
      </c>
      <c r="W1019" s="66" t="str">
        <f t="shared" si="322"/>
        <v/>
      </c>
      <c r="X1019" s="66" t="str">
        <f t="shared" si="323"/>
        <v/>
      </c>
      <c r="Y1019" s="66">
        <f t="shared" si="324"/>
        <v>0</v>
      </c>
      <c r="Z1019" s="66">
        <f t="shared" si="325"/>
        <v>0</v>
      </c>
      <c r="AA1019" s="66" t="e">
        <f t="shared" si="326"/>
        <v>#VALUE!</v>
      </c>
      <c r="AB1019" s="67" t="e">
        <f t="shared" si="327"/>
        <v>#VALUE!</v>
      </c>
      <c r="AC1019" s="87" t="e">
        <f t="shared" si="328"/>
        <v>#VALUE!</v>
      </c>
      <c r="AD1019" s="87" t="e">
        <f t="shared" si="329"/>
        <v>#VALUE!</v>
      </c>
      <c r="AE1019" s="87" t="e">
        <f t="shared" si="330"/>
        <v>#VALUE!</v>
      </c>
      <c r="AF1019" s="87" t="e">
        <f t="shared" si="331"/>
        <v>#VALUE!</v>
      </c>
      <c r="AG1019" s="67" t="e">
        <f t="shared" si="332"/>
        <v>#VALUE!</v>
      </c>
      <c r="AH1019" s="87" t="e">
        <f t="shared" si="333"/>
        <v>#VALUE!</v>
      </c>
      <c r="AI1019" s="87" t="e">
        <f t="shared" si="334"/>
        <v>#VALUE!</v>
      </c>
      <c r="AJ1019" s="87" t="e">
        <f t="shared" si="335"/>
        <v>#VALUE!</v>
      </c>
      <c r="AK1019" s="144" t="e">
        <f t="shared" si="336"/>
        <v>#VALUE!</v>
      </c>
      <c r="AL1019" s="144" t="e">
        <f t="shared" si="337"/>
        <v>#VALUE!</v>
      </c>
    </row>
    <row r="1020" spans="1:38" s="77" customFormat="1" x14ac:dyDescent="0.2">
      <c r="A1020" s="14"/>
      <c r="B1020" s="64"/>
      <c r="C1020" s="64"/>
      <c r="D1020" s="152"/>
      <c r="E1020" s="152"/>
      <c r="F1020" s="152"/>
      <c r="G1020" s="152"/>
      <c r="H1020" s="152"/>
      <c r="I1020" s="152"/>
      <c r="J1020" s="152"/>
      <c r="K1020" s="152"/>
      <c r="L1020" s="152"/>
      <c r="M1020" s="152"/>
      <c r="N1020" s="152"/>
      <c r="O1020" s="152"/>
      <c r="P1020" s="152"/>
      <c r="Q1020" s="152"/>
      <c r="R1020" s="152"/>
      <c r="S1020" s="66" t="str">
        <f t="shared" si="318"/>
        <v/>
      </c>
      <c r="T1020" s="66" t="str">
        <f t="shared" si="319"/>
        <v/>
      </c>
      <c r="U1020" s="66" t="str">
        <f t="shared" si="320"/>
        <v/>
      </c>
      <c r="V1020" s="66" t="str">
        <f t="shared" si="321"/>
        <v/>
      </c>
      <c r="W1020" s="66" t="str">
        <f t="shared" si="322"/>
        <v/>
      </c>
      <c r="X1020" s="66" t="str">
        <f t="shared" si="323"/>
        <v/>
      </c>
      <c r="Y1020" s="66">
        <f t="shared" si="324"/>
        <v>0</v>
      </c>
      <c r="Z1020" s="66">
        <f t="shared" si="325"/>
        <v>0</v>
      </c>
      <c r="AA1020" s="66" t="e">
        <f t="shared" si="326"/>
        <v>#VALUE!</v>
      </c>
      <c r="AB1020" s="67" t="e">
        <f t="shared" si="327"/>
        <v>#VALUE!</v>
      </c>
      <c r="AC1020" s="87" t="e">
        <f t="shared" si="328"/>
        <v>#VALUE!</v>
      </c>
      <c r="AD1020" s="87" t="e">
        <f t="shared" si="329"/>
        <v>#VALUE!</v>
      </c>
      <c r="AE1020" s="87" t="e">
        <f t="shared" si="330"/>
        <v>#VALUE!</v>
      </c>
      <c r="AF1020" s="87" t="e">
        <f t="shared" si="331"/>
        <v>#VALUE!</v>
      </c>
      <c r="AG1020" s="67" t="e">
        <f t="shared" si="332"/>
        <v>#VALUE!</v>
      </c>
      <c r="AH1020" s="87" t="e">
        <f t="shared" si="333"/>
        <v>#VALUE!</v>
      </c>
      <c r="AI1020" s="87" t="e">
        <f t="shared" si="334"/>
        <v>#VALUE!</v>
      </c>
      <c r="AJ1020" s="87" t="e">
        <f t="shared" si="335"/>
        <v>#VALUE!</v>
      </c>
      <c r="AK1020" s="144" t="e">
        <f t="shared" si="336"/>
        <v>#VALUE!</v>
      </c>
      <c r="AL1020" s="144" t="e">
        <f t="shared" si="337"/>
        <v>#VALUE!</v>
      </c>
    </row>
    <row r="1021" spans="1:38" s="77" customFormat="1" x14ac:dyDescent="0.2">
      <c r="A1021" s="14"/>
      <c r="B1021" s="64"/>
      <c r="C1021" s="64"/>
      <c r="D1021" s="152"/>
      <c r="E1021" s="152"/>
      <c r="F1021" s="152"/>
      <c r="G1021" s="152"/>
      <c r="H1021" s="152"/>
      <c r="I1021" s="152"/>
      <c r="J1021" s="152"/>
      <c r="K1021" s="152"/>
      <c r="L1021" s="152"/>
      <c r="M1021" s="152"/>
      <c r="N1021" s="152"/>
      <c r="O1021" s="152"/>
      <c r="P1021" s="152"/>
      <c r="Q1021" s="152"/>
      <c r="R1021" s="152"/>
      <c r="S1021" s="66" t="str">
        <f t="shared" si="318"/>
        <v/>
      </c>
      <c r="T1021" s="66" t="str">
        <f t="shared" si="319"/>
        <v/>
      </c>
      <c r="U1021" s="66" t="str">
        <f t="shared" si="320"/>
        <v/>
      </c>
      <c r="V1021" s="66" t="str">
        <f t="shared" si="321"/>
        <v/>
      </c>
      <c r="W1021" s="66" t="str">
        <f t="shared" si="322"/>
        <v/>
      </c>
      <c r="X1021" s="66" t="str">
        <f t="shared" si="323"/>
        <v/>
      </c>
      <c r="Y1021" s="66">
        <f t="shared" si="324"/>
        <v>0</v>
      </c>
      <c r="Z1021" s="66">
        <f t="shared" si="325"/>
        <v>0</v>
      </c>
      <c r="AA1021" s="66" t="e">
        <f t="shared" si="326"/>
        <v>#VALUE!</v>
      </c>
      <c r="AB1021" s="67" t="e">
        <f t="shared" si="327"/>
        <v>#VALUE!</v>
      </c>
      <c r="AC1021" s="87" t="e">
        <f t="shared" si="328"/>
        <v>#VALUE!</v>
      </c>
      <c r="AD1021" s="87" t="e">
        <f t="shared" si="329"/>
        <v>#VALUE!</v>
      </c>
      <c r="AE1021" s="87" t="e">
        <f t="shared" si="330"/>
        <v>#VALUE!</v>
      </c>
      <c r="AF1021" s="87" t="e">
        <f t="shared" si="331"/>
        <v>#VALUE!</v>
      </c>
      <c r="AG1021" s="67" t="e">
        <f t="shared" si="332"/>
        <v>#VALUE!</v>
      </c>
      <c r="AH1021" s="87" t="e">
        <f t="shared" si="333"/>
        <v>#VALUE!</v>
      </c>
      <c r="AI1021" s="87" t="e">
        <f t="shared" si="334"/>
        <v>#VALUE!</v>
      </c>
      <c r="AJ1021" s="87" t="e">
        <f t="shared" si="335"/>
        <v>#VALUE!</v>
      </c>
      <c r="AK1021" s="144" t="e">
        <f t="shared" si="336"/>
        <v>#VALUE!</v>
      </c>
      <c r="AL1021" s="144" t="e">
        <f t="shared" si="337"/>
        <v>#VALUE!</v>
      </c>
    </row>
    <row r="1022" spans="1:38" s="77" customFormat="1" x14ac:dyDescent="0.2">
      <c r="A1022" s="14"/>
      <c r="B1022" s="64"/>
      <c r="C1022" s="64"/>
      <c r="D1022" s="152"/>
      <c r="E1022" s="152"/>
      <c r="F1022" s="152"/>
      <c r="G1022" s="152"/>
      <c r="H1022" s="152"/>
      <c r="I1022" s="152"/>
      <c r="J1022" s="152"/>
      <c r="K1022" s="152"/>
      <c r="L1022" s="152"/>
      <c r="M1022" s="152"/>
      <c r="N1022" s="152"/>
      <c r="O1022" s="152"/>
      <c r="P1022" s="152"/>
      <c r="Q1022" s="152"/>
      <c r="R1022" s="152"/>
      <c r="S1022" s="66" t="str">
        <f t="shared" si="318"/>
        <v/>
      </c>
      <c r="T1022" s="66" t="str">
        <f t="shared" si="319"/>
        <v/>
      </c>
      <c r="U1022" s="66" t="str">
        <f t="shared" si="320"/>
        <v/>
      </c>
      <c r="V1022" s="66" t="str">
        <f t="shared" si="321"/>
        <v/>
      </c>
      <c r="W1022" s="66" t="str">
        <f t="shared" si="322"/>
        <v/>
      </c>
      <c r="X1022" s="66" t="str">
        <f t="shared" si="323"/>
        <v/>
      </c>
      <c r="Y1022" s="66">
        <f t="shared" si="324"/>
        <v>0</v>
      </c>
      <c r="Z1022" s="66">
        <f t="shared" si="325"/>
        <v>0</v>
      </c>
      <c r="AA1022" s="66" t="e">
        <f t="shared" si="326"/>
        <v>#VALUE!</v>
      </c>
      <c r="AB1022" s="67" t="e">
        <f t="shared" si="327"/>
        <v>#VALUE!</v>
      </c>
      <c r="AC1022" s="87" t="e">
        <f t="shared" si="328"/>
        <v>#VALUE!</v>
      </c>
      <c r="AD1022" s="87" t="e">
        <f t="shared" si="329"/>
        <v>#VALUE!</v>
      </c>
      <c r="AE1022" s="87" t="e">
        <f t="shared" si="330"/>
        <v>#VALUE!</v>
      </c>
      <c r="AF1022" s="87" t="e">
        <f t="shared" si="331"/>
        <v>#VALUE!</v>
      </c>
      <c r="AG1022" s="67" t="e">
        <f t="shared" si="332"/>
        <v>#VALUE!</v>
      </c>
      <c r="AH1022" s="87" t="e">
        <f t="shared" si="333"/>
        <v>#VALUE!</v>
      </c>
      <c r="AI1022" s="87" t="e">
        <f t="shared" si="334"/>
        <v>#VALUE!</v>
      </c>
      <c r="AJ1022" s="87" t="e">
        <f t="shared" si="335"/>
        <v>#VALUE!</v>
      </c>
      <c r="AK1022" s="144" t="e">
        <f t="shared" si="336"/>
        <v>#VALUE!</v>
      </c>
      <c r="AL1022" s="144" t="e">
        <f t="shared" si="337"/>
        <v>#VALUE!</v>
      </c>
    </row>
    <row r="1023" spans="1:38" s="77" customFormat="1" x14ac:dyDescent="0.2">
      <c r="A1023" s="14"/>
      <c r="B1023" s="64"/>
      <c r="C1023" s="64"/>
      <c r="D1023" s="152"/>
      <c r="E1023" s="152"/>
      <c r="F1023" s="152"/>
      <c r="G1023" s="152"/>
      <c r="H1023" s="152"/>
      <c r="I1023" s="152"/>
      <c r="J1023" s="152"/>
      <c r="K1023" s="152"/>
      <c r="L1023" s="152"/>
      <c r="M1023" s="152"/>
      <c r="N1023" s="152"/>
      <c r="O1023" s="152"/>
      <c r="P1023" s="152"/>
      <c r="Q1023" s="152"/>
      <c r="R1023" s="152"/>
      <c r="S1023" s="66" t="str">
        <f t="shared" si="318"/>
        <v/>
      </c>
      <c r="T1023" s="66" t="str">
        <f t="shared" si="319"/>
        <v/>
      </c>
      <c r="U1023" s="66" t="str">
        <f t="shared" si="320"/>
        <v/>
      </c>
      <c r="V1023" s="66" t="str">
        <f t="shared" si="321"/>
        <v/>
      </c>
      <c r="W1023" s="66" t="str">
        <f t="shared" si="322"/>
        <v/>
      </c>
      <c r="X1023" s="66" t="str">
        <f t="shared" si="323"/>
        <v/>
      </c>
      <c r="Y1023" s="66">
        <f t="shared" si="324"/>
        <v>0</v>
      </c>
      <c r="Z1023" s="66">
        <f t="shared" si="325"/>
        <v>0</v>
      </c>
      <c r="AA1023" s="66" t="e">
        <f t="shared" si="326"/>
        <v>#VALUE!</v>
      </c>
      <c r="AB1023" s="67" t="e">
        <f t="shared" si="327"/>
        <v>#VALUE!</v>
      </c>
      <c r="AC1023" s="87" t="e">
        <f t="shared" si="328"/>
        <v>#VALUE!</v>
      </c>
      <c r="AD1023" s="87" t="e">
        <f t="shared" si="329"/>
        <v>#VALUE!</v>
      </c>
      <c r="AE1023" s="87" t="e">
        <f t="shared" si="330"/>
        <v>#VALUE!</v>
      </c>
      <c r="AF1023" s="87" t="e">
        <f t="shared" si="331"/>
        <v>#VALUE!</v>
      </c>
      <c r="AG1023" s="67" t="e">
        <f t="shared" si="332"/>
        <v>#VALUE!</v>
      </c>
      <c r="AH1023" s="87" t="e">
        <f t="shared" si="333"/>
        <v>#VALUE!</v>
      </c>
      <c r="AI1023" s="87" t="e">
        <f t="shared" si="334"/>
        <v>#VALUE!</v>
      </c>
      <c r="AJ1023" s="87" t="e">
        <f t="shared" si="335"/>
        <v>#VALUE!</v>
      </c>
      <c r="AK1023" s="144" t="e">
        <f t="shared" si="336"/>
        <v>#VALUE!</v>
      </c>
      <c r="AL1023" s="144" t="e">
        <f t="shared" si="337"/>
        <v>#VALUE!</v>
      </c>
    </row>
    <row r="1024" spans="1:38" s="77" customFormat="1" x14ac:dyDescent="0.2">
      <c r="A1024" s="14"/>
      <c r="B1024" s="64"/>
      <c r="C1024" s="64"/>
      <c r="D1024" s="152"/>
      <c r="E1024" s="152"/>
      <c r="F1024" s="152"/>
      <c r="G1024" s="152"/>
      <c r="H1024" s="152"/>
      <c r="I1024" s="152"/>
      <c r="J1024" s="152"/>
      <c r="K1024" s="152"/>
      <c r="L1024" s="152"/>
      <c r="M1024" s="152"/>
      <c r="N1024" s="152"/>
      <c r="O1024" s="152"/>
      <c r="P1024" s="152"/>
      <c r="Q1024" s="152"/>
      <c r="R1024" s="152"/>
      <c r="S1024" s="66" t="str">
        <f t="shared" si="318"/>
        <v/>
      </c>
      <c r="T1024" s="66" t="str">
        <f t="shared" si="319"/>
        <v/>
      </c>
      <c r="U1024" s="66" t="str">
        <f t="shared" si="320"/>
        <v/>
      </c>
      <c r="V1024" s="66" t="str">
        <f t="shared" si="321"/>
        <v/>
      </c>
      <c r="W1024" s="66" t="str">
        <f t="shared" si="322"/>
        <v/>
      </c>
      <c r="X1024" s="66" t="str">
        <f t="shared" si="323"/>
        <v/>
      </c>
      <c r="Y1024" s="66">
        <f t="shared" si="324"/>
        <v>0</v>
      </c>
      <c r="Z1024" s="66">
        <f t="shared" si="325"/>
        <v>0</v>
      </c>
      <c r="AA1024" s="66" t="e">
        <f t="shared" si="326"/>
        <v>#VALUE!</v>
      </c>
      <c r="AB1024" s="67" t="e">
        <f t="shared" si="327"/>
        <v>#VALUE!</v>
      </c>
      <c r="AC1024" s="87" t="e">
        <f t="shared" si="328"/>
        <v>#VALUE!</v>
      </c>
      <c r="AD1024" s="87" t="e">
        <f t="shared" si="329"/>
        <v>#VALUE!</v>
      </c>
      <c r="AE1024" s="87" t="e">
        <f t="shared" si="330"/>
        <v>#VALUE!</v>
      </c>
      <c r="AF1024" s="87" t="e">
        <f t="shared" si="331"/>
        <v>#VALUE!</v>
      </c>
      <c r="AG1024" s="67" t="e">
        <f t="shared" si="332"/>
        <v>#VALUE!</v>
      </c>
      <c r="AH1024" s="87" t="e">
        <f t="shared" si="333"/>
        <v>#VALUE!</v>
      </c>
      <c r="AI1024" s="87" t="e">
        <f t="shared" si="334"/>
        <v>#VALUE!</v>
      </c>
      <c r="AJ1024" s="87" t="e">
        <f t="shared" si="335"/>
        <v>#VALUE!</v>
      </c>
      <c r="AK1024" s="144" t="e">
        <f t="shared" si="336"/>
        <v>#VALUE!</v>
      </c>
      <c r="AL1024" s="144" t="e">
        <f t="shared" si="337"/>
        <v>#VALUE!</v>
      </c>
    </row>
    <row r="1025" spans="1:38" s="77" customFormat="1" x14ac:dyDescent="0.2">
      <c r="A1025" s="14"/>
      <c r="B1025" s="64"/>
      <c r="C1025" s="64"/>
      <c r="D1025" s="152"/>
      <c r="E1025" s="152"/>
      <c r="F1025" s="152"/>
      <c r="G1025" s="152"/>
      <c r="H1025" s="152"/>
      <c r="I1025" s="152"/>
      <c r="J1025" s="152"/>
      <c r="K1025" s="152"/>
      <c r="L1025" s="152"/>
      <c r="M1025" s="152"/>
      <c r="N1025" s="152"/>
      <c r="O1025" s="152"/>
      <c r="P1025" s="152"/>
      <c r="Q1025" s="152"/>
      <c r="R1025" s="152"/>
      <c r="S1025" s="66" t="str">
        <f t="shared" si="318"/>
        <v/>
      </c>
      <c r="T1025" s="66" t="str">
        <f t="shared" si="319"/>
        <v/>
      </c>
      <c r="U1025" s="66" t="str">
        <f t="shared" si="320"/>
        <v/>
      </c>
      <c r="V1025" s="66" t="str">
        <f t="shared" si="321"/>
        <v/>
      </c>
      <c r="W1025" s="66" t="str">
        <f t="shared" si="322"/>
        <v/>
      </c>
      <c r="X1025" s="66" t="str">
        <f t="shared" si="323"/>
        <v/>
      </c>
      <c r="Y1025" s="66">
        <f t="shared" si="324"/>
        <v>0</v>
      </c>
      <c r="Z1025" s="66">
        <f t="shared" si="325"/>
        <v>0</v>
      </c>
      <c r="AA1025" s="66" t="e">
        <f t="shared" si="326"/>
        <v>#VALUE!</v>
      </c>
      <c r="AB1025" s="67" t="e">
        <f t="shared" si="327"/>
        <v>#VALUE!</v>
      </c>
      <c r="AC1025" s="87" t="e">
        <f t="shared" si="328"/>
        <v>#VALUE!</v>
      </c>
      <c r="AD1025" s="87" t="e">
        <f t="shared" si="329"/>
        <v>#VALUE!</v>
      </c>
      <c r="AE1025" s="87" t="e">
        <f t="shared" si="330"/>
        <v>#VALUE!</v>
      </c>
      <c r="AF1025" s="87" t="e">
        <f t="shared" si="331"/>
        <v>#VALUE!</v>
      </c>
      <c r="AG1025" s="67" t="e">
        <f t="shared" si="332"/>
        <v>#VALUE!</v>
      </c>
      <c r="AH1025" s="87" t="e">
        <f t="shared" si="333"/>
        <v>#VALUE!</v>
      </c>
      <c r="AI1025" s="87" t="e">
        <f t="shared" si="334"/>
        <v>#VALUE!</v>
      </c>
      <c r="AJ1025" s="87" t="e">
        <f t="shared" si="335"/>
        <v>#VALUE!</v>
      </c>
      <c r="AK1025" s="144" t="e">
        <f t="shared" si="336"/>
        <v>#VALUE!</v>
      </c>
      <c r="AL1025" s="144" t="e">
        <f t="shared" si="337"/>
        <v>#VALUE!</v>
      </c>
    </row>
    <row r="1026" spans="1:38" s="77" customFormat="1" x14ac:dyDescent="0.2">
      <c r="A1026" s="14"/>
      <c r="B1026" s="64"/>
      <c r="C1026" s="64"/>
      <c r="D1026" s="152"/>
      <c r="E1026" s="152"/>
      <c r="F1026" s="152"/>
      <c r="G1026" s="152"/>
      <c r="H1026" s="152"/>
      <c r="I1026" s="152"/>
      <c r="J1026" s="152"/>
      <c r="K1026" s="152"/>
      <c r="L1026" s="152"/>
      <c r="M1026" s="152"/>
      <c r="N1026" s="152"/>
      <c r="O1026" s="152"/>
      <c r="P1026" s="152"/>
      <c r="Q1026" s="152"/>
      <c r="R1026" s="152"/>
      <c r="S1026" s="66" t="str">
        <f t="shared" si="318"/>
        <v/>
      </c>
      <c r="T1026" s="66" t="str">
        <f t="shared" si="319"/>
        <v/>
      </c>
      <c r="U1026" s="66" t="str">
        <f t="shared" si="320"/>
        <v/>
      </c>
      <c r="V1026" s="66" t="str">
        <f t="shared" si="321"/>
        <v/>
      </c>
      <c r="W1026" s="66" t="str">
        <f t="shared" si="322"/>
        <v/>
      </c>
      <c r="X1026" s="66" t="str">
        <f t="shared" si="323"/>
        <v/>
      </c>
      <c r="Y1026" s="66">
        <f t="shared" si="324"/>
        <v>0</v>
      </c>
      <c r="Z1026" s="66">
        <f t="shared" si="325"/>
        <v>0</v>
      </c>
      <c r="AA1026" s="66" t="e">
        <f t="shared" si="326"/>
        <v>#VALUE!</v>
      </c>
      <c r="AB1026" s="67" t="e">
        <f t="shared" si="327"/>
        <v>#VALUE!</v>
      </c>
      <c r="AC1026" s="87" t="e">
        <f t="shared" si="328"/>
        <v>#VALUE!</v>
      </c>
      <c r="AD1026" s="87" t="e">
        <f t="shared" si="329"/>
        <v>#VALUE!</v>
      </c>
      <c r="AE1026" s="87" t="e">
        <f t="shared" si="330"/>
        <v>#VALUE!</v>
      </c>
      <c r="AF1026" s="87" t="e">
        <f t="shared" si="331"/>
        <v>#VALUE!</v>
      </c>
      <c r="AG1026" s="67" t="e">
        <f t="shared" si="332"/>
        <v>#VALUE!</v>
      </c>
      <c r="AH1026" s="87" t="e">
        <f t="shared" si="333"/>
        <v>#VALUE!</v>
      </c>
      <c r="AI1026" s="87" t="e">
        <f t="shared" si="334"/>
        <v>#VALUE!</v>
      </c>
      <c r="AJ1026" s="87" t="e">
        <f t="shared" si="335"/>
        <v>#VALUE!</v>
      </c>
      <c r="AK1026" s="144" t="e">
        <f t="shared" si="336"/>
        <v>#VALUE!</v>
      </c>
      <c r="AL1026" s="144" t="e">
        <f t="shared" si="337"/>
        <v>#VALUE!</v>
      </c>
    </row>
    <row r="1027" spans="1:38" s="77" customFormat="1" x14ac:dyDescent="0.2">
      <c r="A1027" s="14"/>
      <c r="B1027" s="64"/>
      <c r="C1027" s="64"/>
      <c r="D1027" s="152"/>
      <c r="E1027" s="152"/>
      <c r="F1027" s="152"/>
      <c r="G1027" s="152"/>
      <c r="H1027" s="152"/>
      <c r="I1027" s="152"/>
      <c r="J1027" s="152"/>
      <c r="K1027" s="152"/>
      <c r="L1027" s="152"/>
      <c r="M1027" s="152"/>
      <c r="N1027" s="152"/>
      <c r="O1027" s="152"/>
      <c r="P1027" s="152"/>
      <c r="Q1027" s="152"/>
      <c r="R1027" s="152"/>
      <c r="S1027" s="66" t="str">
        <f t="shared" ref="S1027:S1090" si="338">IFERROR(Q1027*(Y1027/(Y1027+Z1027+R1027)),"")</f>
        <v/>
      </c>
      <c r="T1027" s="66" t="str">
        <f t="shared" ref="T1027:T1090" si="339">IFERROR(Q1027*(Z1027/(Y1027+Z1027+R1027)),"")</f>
        <v/>
      </c>
      <c r="U1027" s="66" t="str">
        <f t="shared" ref="U1027:U1090" si="340">IFERROR(Q1027*(R1027/(Y1027+Z1027+R1027)),"")</f>
        <v/>
      </c>
      <c r="V1027" s="66" t="str">
        <f t="shared" ref="V1027:V1090" si="341">IFERROR(E1027+G1027+I1027+K1027+M1027+S1027+O1027,"")</f>
        <v/>
      </c>
      <c r="W1027" s="66" t="str">
        <f t="shared" ref="W1027:W1090" si="342">IFERROR(F1027+H1027+J1027+L1027+N1027+T1027+P1027,"")</f>
        <v/>
      </c>
      <c r="X1027" s="66" t="str">
        <f t="shared" ref="X1027:X1090" si="343">IFERROR(R1027+U1027,"")</f>
        <v/>
      </c>
      <c r="Y1027" s="66">
        <f t="shared" ref="Y1027:Y1090" si="344">E1027+G1027+I1027+K1027+M1027+O1027</f>
        <v>0</v>
      </c>
      <c r="Z1027" s="66">
        <f t="shared" ref="Z1027:Z1090" si="345">F1027+H1027+J1027+L1027+N1027+P1027</f>
        <v>0</v>
      </c>
      <c r="AA1027" s="66" t="e">
        <f t="shared" ref="AA1027:AA1090" si="346">V1027+W1027+X1027</f>
        <v>#VALUE!</v>
      </c>
      <c r="AB1027" s="67" t="e">
        <f t="shared" ref="AB1027:AB1090" si="347">V1027/(V1027+W1027+X1027)</f>
        <v>#VALUE!</v>
      </c>
      <c r="AC1027" s="87" t="e">
        <f t="shared" ref="AC1027:AC1090" si="348">W1027/(V1027+W1027+X1027)</f>
        <v>#VALUE!</v>
      </c>
      <c r="AD1027" s="87" t="e">
        <f t="shared" ref="AD1027:AD1090" si="349">X1027/(V1027+W1027+X1027)</f>
        <v>#VALUE!</v>
      </c>
      <c r="AE1027" s="87" t="e">
        <f t="shared" ref="AE1027:AE1090" si="350">E1027/AA1027</f>
        <v>#VALUE!</v>
      </c>
      <c r="AF1027" s="87" t="e">
        <f t="shared" ref="AF1027:AF1090" si="351">G1027/AA1027</f>
        <v>#VALUE!</v>
      </c>
      <c r="AG1027" s="67" t="e">
        <f t="shared" ref="AG1027:AG1090" si="352">I1027/AA1027</f>
        <v>#VALUE!</v>
      </c>
      <c r="AH1027" s="87" t="e">
        <f t="shared" ref="AH1027:AH1090" si="353">K1027/AA1027</f>
        <v>#VALUE!</v>
      </c>
      <c r="AI1027" s="87" t="e">
        <f t="shared" ref="AI1027:AI1090" si="354">M1027/AA1027</f>
        <v>#VALUE!</v>
      </c>
      <c r="AJ1027" s="87" t="e">
        <f t="shared" ref="AJ1027:AJ1090" si="355">Q1027/AA1027</f>
        <v>#VALUE!</v>
      </c>
      <c r="AK1027" s="144" t="e">
        <f t="shared" ref="AK1027:AK1090" si="356">D1027-AA1027</f>
        <v>#VALUE!</v>
      </c>
      <c r="AL1027" s="144" t="e">
        <f t="shared" ref="AL1027:AL1090" si="357">AK1027/D1027*100</f>
        <v>#VALUE!</v>
      </c>
    </row>
    <row r="1028" spans="1:38" s="77" customFormat="1" x14ac:dyDescent="0.2">
      <c r="A1028" s="14"/>
      <c r="B1028" s="64"/>
      <c r="C1028" s="64"/>
      <c r="D1028" s="152"/>
      <c r="E1028" s="152"/>
      <c r="F1028" s="152"/>
      <c r="G1028" s="152"/>
      <c r="H1028" s="152"/>
      <c r="I1028" s="152"/>
      <c r="J1028" s="152"/>
      <c r="K1028" s="152"/>
      <c r="L1028" s="152"/>
      <c r="M1028" s="152"/>
      <c r="N1028" s="152"/>
      <c r="O1028" s="152"/>
      <c r="P1028" s="152"/>
      <c r="Q1028" s="152"/>
      <c r="R1028" s="152"/>
      <c r="S1028" s="66" t="str">
        <f t="shared" si="338"/>
        <v/>
      </c>
      <c r="T1028" s="66" t="str">
        <f t="shared" si="339"/>
        <v/>
      </c>
      <c r="U1028" s="66" t="str">
        <f t="shared" si="340"/>
        <v/>
      </c>
      <c r="V1028" s="66" t="str">
        <f t="shared" si="341"/>
        <v/>
      </c>
      <c r="W1028" s="66" t="str">
        <f t="shared" si="342"/>
        <v/>
      </c>
      <c r="X1028" s="66" t="str">
        <f t="shared" si="343"/>
        <v/>
      </c>
      <c r="Y1028" s="66">
        <f t="shared" si="344"/>
        <v>0</v>
      </c>
      <c r="Z1028" s="66">
        <f t="shared" si="345"/>
        <v>0</v>
      </c>
      <c r="AA1028" s="66" t="e">
        <f t="shared" si="346"/>
        <v>#VALUE!</v>
      </c>
      <c r="AB1028" s="67" t="e">
        <f t="shared" si="347"/>
        <v>#VALUE!</v>
      </c>
      <c r="AC1028" s="87" t="e">
        <f t="shared" si="348"/>
        <v>#VALUE!</v>
      </c>
      <c r="AD1028" s="87" t="e">
        <f t="shared" si="349"/>
        <v>#VALUE!</v>
      </c>
      <c r="AE1028" s="87" t="e">
        <f t="shared" si="350"/>
        <v>#VALUE!</v>
      </c>
      <c r="AF1028" s="87" t="e">
        <f t="shared" si="351"/>
        <v>#VALUE!</v>
      </c>
      <c r="AG1028" s="67" t="e">
        <f t="shared" si="352"/>
        <v>#VALUE!</v>
      </c>
      <c r="AH1028" s="87" t="e">
        <f t="shared" si="353"/>
        <v>#VALUE!</v>
      </c>
      <c r="AI1028" s="87" t="e">
        <f t="shared" si="354"/>
        <v>#VALUE!</v>
      </c>
      <c r="AJ1028" s="87" t="e">
        <f t="shared" si="355"/>
        <v>#VALUE!</v>
      </c>
      <c r="AK1028" s="144" t="e">
        <f t="shared" si="356"/>
        <v>#VALUE!</v>
      </c>
      <c r="AL1028" s="144" t="e">
        <f t="shared" si="357"/>
        <v>#VALUE!</v>
      </c>
    </row>
    <row r="1029" spans="1:38" s="77" customFormat="1" x14ac:dyDescent="0.2">
      <c r="A1029" s="14"/>
      <c r="B1029" s="64"/>
      <c r="C1029" s="64"/>
      <c r="D1029" s="152"/>
      <c r="E1029" s="152"/>
      <c r="F1029" s="152"/>
      <c r="G1029" s="152"/>
      <c r="H1029" s="152"/>
      <c r="I1029" s="152"/>
      <c r="J1029" s="152"/>
      <c r="K1029" s="152"/>
      <c r="L1029" s="152"/>
      <c r="M1029" s="152"/>
      <c r="N1029" s="152"/>
      <c r="O1029" s="152"/>
      <c r="P1029" s="152"/>
      <c r="Q1029" s="152"/>
      <c r="R1029" s="152"/>
      <c r="S1029" s="66" t="str">
        <f t="shared" si="338"/>
        <v/>
      </c>
      <c r="T1029" s="66" t="str">
        <f t="shared" si="339"/>
        <v/>
      </c>
      <c r="U1029" s="66" t="str">
        <f t="shared" si="340"/>
        <v/>
      </c>
      <c r="V1029" s="66" t="str">
        <f t="shared" si="341"/>
        <v/>
      </c>
      <c r="W1029" s="66" t="str">
        <f t="shared" si="342"/>
        <v/>
      </c>
      <c r="X1029" s="66" t="str">
        <f t="shared" si="343"/>
        <v/>
      </c>
      <c r="Y1029" s="66">
        <f t="shared" si="344"/>
        <v>0</v>
      </c>
      <c r="Z1029" s="66">
        <f t="shared" si="345"/>
        <v>0</v>
      </c>
      <c r="AA1029" s="66" t="e">
        <f t="shared" si="346"/>
        <v>#VALUE!</v>
      </c>
      <c r="AB1029" s="67" t="e">
        <f t="shared" si="347"/>
        <v>#VALUE!</v>
      </c>
      <c r="AC1029" s="87" t="e">
        <f t="shared" si="348"/>
        <v>#VALUE!</v>
      </c>
      <c r="AD1029" s="87" t="e">
        <f t="shared" si="349"/>
        <v>#VALUE!</v>
      </c>
      <c r="AE1029" s="87" t="e">
        <f t="shared" si="350"/>
        <v>#VALUE!</v>
      </c>
      <c r="AF1029" s="87" t="e">
        <f t="shared" si="351"/>
        <v>#VALUE!</v>
      </c>
      <c r="AG1029" s="67" t="e">
        <f t="shared" si="352"/>
        <v>#VALUE!</v>
      </c>
      <c r="AH1029" s="87" t="e">
        <f t="shared" si="353"/>
        <v>#VALUE!</v>
      </c>
      <c r="AI1029" s="87" t="e">
        <f t="shared" si="354"/>
        <v>#VALUE!</v>
      </c>
      <c r="AJ1029" s="87" t="e">
        <f t="shared" si="355"/>
        <v>#VALUE!</v>
      </c>
      <c r="AK1029" s="144" t="e">
        <f t="shared" si="356"/>
        <v>#VALUE!</v>
      </c>
      <c r="AL1029" s="144" t="e">
        <f t="shared" si="357"/>
        <v>#VALUE!</v>
      </c>
    </row>
    <row r="1030" spans="1:38" s="77" customFormat="1" x14ac:dyDescent="0.2">
      <c r="A1030" s="14"/>
      <c r="B1030" s="64"/>
      <c r="C1030" s="64"/>
      <c r="D1030" s="152"/>
      <c r="E1030" s="152"/>
      <c r="F1030" s="152"/>
      <c r="G1030" s="152"/>
      <c r="H1030" s="152"/>
      <c r="I1030" s="152"/>
      <c r="J1030" s="152"/>
      <c r="K1030" s="152"/>
      <c r="L1030" s="152"/>
      <c r="M1030" s="152"/>
      <c r="N1030" s="152"/>
      <c r="O1030" s="152"/>
      <c r="P1030" s="152"/>
      <c r="Q1030" s="152"/>
      <c r="R1030" s="152"/>
      <c r="S1030" s="66" t="str">
        <f t="shared" si="338"/>
        <v/>
      </c>
      <c r="T1030" s="66" t="str">
        <f t="shared" si="339"/>
        <v/>
      </c>
      <c r="U1030" s="66" t="str">
        <f t="shared" si="340"/>
        <v/>
      </c>
      <c r="V1030" s="66" t="str">
        <f t="shared" si="341"/>
        <v/>
      </c>
      <c r="W1030" s="66" t="str">
        <f t="shared" si="342"/>
        <v/>
      </c>
      <c r="X1030" s="66" t="str">
        <f t="shared" si="343"/>
        <v/>
      </c>
      <c r="Y1030" s="66">
        <f t="shared" si="344"/>
        <v>0</v>
      </c>
      <c r="Z1030" s="66">
        <f t="shared" si="345"/>
        <v>0</v>
      </c>
      <c r="AA1030" s="66" t="e">
        <f t="shared" si="346"/>
        <v>#VALUE!</v>
      </c>
      <c r="AB1030" s="67" t="e">
        <f t="shared" si="347"/>
        <v>#VALUE!</v>
      </c>
      <c r="AC1030" s="87" t="e">
        <f t="shared" si="348"/>
        <v>#VALUE!</v>
      </c>
      <c r="AD1030" s="87" t="e">
        <f t="shared" si="349"/>
        <v>#VALUE!</v>
      </c>
      <c r="AE1030" s="87" t="e">
        <f t="shared" si="350"/>
        <v>#VALUE!</v>
      </c>
      <c r="AF1030" s="87" t="e">
        <f t="shared" si="351"/>
        <v>#VALUE!</v>
      </c>
      <c r="AG1030" s="67" t="e">
        <f t="shared" si="352"/>
        <v>#VALUE!</v>
      </c>
      <c r="AH1030" s="87" t="e">
        <f t="shared" si="353"/>
        <v>#VALUE!</v>
      </c>
      <c r="AI1030" s="87" t="e">
        <f t="shared" si="354"/>
        <v>#VALUE!</v>
      </c>
      <c r="AJ1030" s="87" t="e">
        <f t="shared" si="355"/>
        <v>#VALUE!</v>
      </c>
      <c r="AK1030" s="144" t="e">
        <f t="shared" si="356"/>
        <v>#VALUE!</v>
      </c>
      <c r="AL1030" s="144" t="e">
        <f t="shared" si="357"/>
        <v>#VALUE!</v>
      </c>
    </row>
    <row r="1031" spans="1:38" s="77" customFormat="1" x14ac:dyDescent="0.2">
      <c r="A1031" s="14"/>
      <c r="B1031" s="64"/>
      <c r="C1031" s="64"/>
      <c r="D1031" s="152"/>
      <c r="E1031" s="152"/>
      <c r="F1031" s="152"/>
      <c r="G1031" s="152"/>
      <c r="H1031" s="152"/>
      <c r="I1031" s="152"/>
      <c r="J1031" s="152"/>
      <c r="K1031" s="152"/>
      <c r="L1031" s="152"/>
      <c r="M1031" s="152"/>
      <c r="N1031" s="152"/>
      <c r="O1031" s="152"/>
      <c r="P1031" s="152"/>
      <c r="Q1031" s="152"/>
      <c r="R1031" s="152"/>
      <c r="S1031" s="66" t="str">
        <f t="shared" si="338"/>
        <v/>
      </c>
      <c r="T1031" s="66" t="str">
        <f t="shared" si="339"/>
        <v/>
      </c>
      <c r="U1031" s="66" t="str">
        <f t="shared" si="340"/>
        <v/>
      </c>
      <c r="V1031" s="66" t="str">
        <f t="shared" si="341"/>
        <v/>
      </c>
      <c r="W1031" s="66" t="str">
        <f t="shared" si="342"/>
        <v/>
      </c>
      <c r="X1031" s="66" t="str">
        <f t="shared" si="343"/>
        <v/>
      </c>
      <c r="Y1031" s="66">
        <f t="shared" si="344"/>
        <v>0</v>
      </c>
      <c r="Z1031" s="66">
        <f t="shared" si="345"/>
        <v>0</v>
      </c>
      <c r="AA1031" s="66" t="e">
        <f t="shared" si="346"/>
        <v>#VALUE!</v>
      </c>
      <c r="AB1031" s="67" t="e">
        <f t="shared" si="347"/>
        <v>#VALUE!</v>
      </c>
      <c r="AC1031" s="87" t="e">
        <f t="shared" si="348"/>
        <v>#VALUE!</v>
      </c>
      <c r="AD1031" s="87" t="e">
        <f t="shared" si="349"/>
        <v>#VALUE!</v>
      </c>
      <c r="AE1031" s="87" t="e">
        <f t="shared" si="350"/>
        <v>#VALUE!</v>
      </c>
      <c r="AF1031" s="87" t="e">
        <f t="shared" si="351"/>
        <v>#VALUE!</v>
      </c>
      <c r="AG1031" s="67" t="e">
        <f t="shared" si="352"/>
        <v>#VALUE!</v>
      </c>
      <c r="AH1031" s="87" t="e">
        <f t="shared" si="353"/>
        <v>#VALUE!</v>
      </c>
      <c r="AI1031" s="87" t="e">
        <f t="shared" si="354"/>
        <v>#VALUE!</v>
      </c>
      <c r="AJ1031" s="87" t="e">
        <f t="shared" si="355"/>
        <v>#VALUE!</v>
      </c>
      <c r="AK1031" s="144" t="e">
        <f t="shared" si="356"/>
        <v>#VALUE!</v>
      </c>
      <c r="AL1031" s="144" t="e">
        <f t="shared" si="357"/>
        <v>#VALUE!</v>
      </c>
    </row>
    <row r="1032" spans="1:38" s="77" customFormat="1" x14ac:dyDescent="0.2">
      <c r="A1032" s="14"/>
      <c r="B1032" s="64"/>
      <c r="C1032" s="64"/>
      <c r="D1032" s="152"/>
      <c r="E1032" s="152"/>
      <c r="F1032" s="152"/>
      <c r="G1032" s="152"/>
      <c r="H1032" s="152"/>
      <c r="I1032" s="152"/>
      <c r="J1032" s="152"/>
      <c r="K1032" s="152"/>
      <c r="L1032" s="152"/>
      <c r="M1032" s="152"/>
      <c r="N1032" s="152"/>
      <c r="O1032" s="152"/>
      <c r="P1032" s="152"/>
      <c r="Q1032" s="152"/>
      <c r="R1032" s="152"/>
      <c r="S1032" s="66" t="str">
        <f t="shared" si="338"/>
        <v/>
      </c>
      <c r="T1032" s="66" t="str">
        <f t="shared" si="339"/>
        <v/>
      </c>
      <c r="U1032" s="66" t="str">
        <f t="shared" si="340"/>
        <v/>
      </c>
      <c r="V1032" s="66" t="str">
        <f t="shared" si="341"/>
        <v/>
      </c>
      <c r="W1032" s="66" t="str">
        <f t="shared" si="342"/>
        <v/>
      </c>
      <c r="X1032" s="66" t="str">
        <f t="shared" si="343"/>
        <v/>
      </c>
      <c r="Y1032" s="66">
        <f t="shared" si="344"/>
        <v>0</v>
      </c>
      <c r="Z1032" s="66">
        <f t="shared" si="345"/>
        <v>0</v>
      </c>
      <c r="AA1032" s="66" t="e">
        <f t="shared" si="346"/>
        <v>#VALUE!</v>
      </c>
      <c r="AB1032" s="67" t="e">
        <f t="shared" si="347"/>
        <v>#VALUE!</v>
      </c>
      <c r="AC1032" s="87" t="e">
        <f t="shared" si="348"/>
        <v>#VALUE!</v>
      </c>
      <c r="AD1032" s="87" t="e">
        <f t="shared" si="349"/>
        <v>#VALUE!</v>
      </c>
      <c r="AE1032" s="87" t="e">
        <f t="shared" si="350"/>
        <v>#VALUE!</v>
      </c>
      <c r="AF1032" s="87" t="e">
        <f t="shared" si="351"/>
        <v>#VALUE!</v>
      </c>
      <c r="AG1032" s="67" t="e">
        <f t="shared" si="352"/>
        <v>#VALUE!</v>
      </c>
      <c r="AH1032" s="87" t="e">
        <f t="shared" si="353"/>
        <v>#VALUE!</v>
      </c>
      <c r="AI1032" s="87" t="e">
        <f t="shared" si="354"/>
        <v>#VALUE!</v>
      </c>
      <c r="AJ1032" s="87" t="e">
        <f t="shared" si="355"/>
        <v>#VALUE!</v>
      </c>
      <c r="AK1032" s="144" t="e">
        <f t="shared" si="356"/>
        <v>#VALUE!</v>
      </c>
      <c r="AL1032" s="144" t="e">
        <f t="shared" si="357"/>
        <v>#VALUE!</v>
      </c>
    </row>
    <row r="1033" spans="1:38" s="77" customFormat="1" x14ac:dyDescent="0.2">
      <c r="A1033" s="14"/>
      <c r="B1033" s="64"/>
      <c r="C1033" s="64"/>
      <c r="D1033" s="152"/>
      <c r="E1033" s="152"/>
      <c r="F1033" s="152"/>
      <c r="G1033" s="152"/>
      <c r="H1033" s="152"/>
      <c r="I1033" s="152"/>
      <c r="J1033" s="152"/>
      <c r="K1033" s="152"/>
      <c r="L1033" s="152"/>
      <c r="M1033" s="152"/>
      <c r="N1033" s="152"/>
      <c r="O1033" s="152"/>
      <c r="P1033" s="152"/>
      <c r="Q1033" s="152"/>
      <c r="R1033" s="152"/>
      <c r="S1033" s="66" t="str">
        <f t="shared" si="338"/>
        <v/>
      </c>
      <c r="T1033" s="66" t="str">
        <f t="shared" si="339"/>
        <v/>
      </c>
      <c r="U1033" s="66" t="str">
        <f t="shared" si="340"/>
        <v/>
      </c>
      <c r="V1033" s="66" t="str">
        <f t="shared" si="341"/>
        <v/>
      </c>
      <c r="W1033" s="66" t="str">
        <f t="shared" si="342"/>
        <v/>
      </c>
      <c r="X1033" s="66" t="str">
        <f t="shared" si="343"/>
        <v/>
      </c>
      <c r="Y1033" s="66">
        <f t="shared" si="344"/>
        <v>0</v>
      </c>
      <c r="Z1033" s="66">
        <f t="shared" si="345"/>
        <v>0</v>
      </c>
      <c r="AA1033" s="66" t="e">
        <f t="shared" si="346"/>
        <v>#VALUE!</v>
      </c>
      <c r="AB1033" s="67" t="e">
        <f t="shared" si="347"/>
        <v>#VALUE!</v>
      </c>
      <c r="AC1033" s="87" t="e">
        <f t="shared" si="348"/>
        <v>#VALUE!</v>
      </c>
      <c r="AD1033" s="87" t="e">
        <f t="shared" si="349"/>
        <v>#VALUE!</v>
      </c>
      <c r="AE1033" s="87" t="e">
        <f t="shared" si="350"/>
        <v>#VALUE!</v>
      </c>
      <c r="AF1033" s="87" t="e">
        <f t="shared" si="351"/>
        <v>#VALUE!</v>
      </c>
      <c r="AG1033" s="67" t="e">
        <f t="shared" si="352"/>
        <v>#VALUE!</v>
      </c>
      <c r="AH1033" s="87" t="e">
        <f t="shared" si="353"/>
        <v>#VALUE!</v>
      </c>
      <c r="AI1033" s="87" t="e">
        <f t="shared" si="354"/>
        <v>#VALUE!</v>
      </c>
      <c r="AJ1033" s="87" t="e">
        <f t="shared" si="355"/>
        <v>#VALUE!</v>
      </c>
      <c r="AK1033" s="144" t="e">
        <f t="shared" si="356"/>
        <v>#VALUE!</v>
      </c>
      <c r="AL1033" s="144" t="e">
        <f t="shared" si="357"/>
        <v>#VALUE!</v>
      </c>
    </row>
    <row r="1034" spans="1:38" s="77" customFormat="1" x14ac:dyDescent="0.2">
      <c r="A1034" s="14"/>
      <c r="B1034" s="64"/>
      <c r="C1034" s="64"/>
      <c r="D1034" s="152"/>
      <c r="E1034" s="152"/>
      <c r="F1034" s="152"/>
      <c r="G1034" s="152"/>
      <c r="H1034" s="152"/>
      <c r="I1034" s="152"/>
      <c r="J1034" s="152"/>
      <c r="K1034" s="152"/>
      <c r="L1034" s="152"/>
      <c r="M1034" s="152"/>
      <c r="N1034" s="152"/>
      <c r="O1034" s="152"/>
      <c r="P1034" s="152"/>
      <c r="Q1034" s="152"/>
      <c r="R1034" s="152"/>
      <c r="S1034" s="66" t="str">
        <f t="shared" si="338"/>
        <v/>
      </c>
      <c r="T1034" s="66" t="str">
        <f t="shared" si="339"/>
        <v/>
      </c>
      <c r="U1034" s="66" t="str">
        <f t="shared" si="340"/>
        <v/>
      </c>
      <c r="V1034" s="66" t="str">
        <f t="shared" si="341"/>
        <v/>
      </c>
      <c r="W1034" s="66" t="str">
        <f t="shared" si="342"/>
        <v/>
      </c>
      <c r="X1034" s="66" t="str">
        <f t="shared" si="343"/>
        <v/>
      </c>
      <c r="Y1034" s="66">
        <f t="shared" si="344"/>
        <v>0</v>
      </c>
      <c r="Z1034" s="66">
        <f t="shared" si="345"/>
        <v>0</v>
      </c>
      <c r="AA1034" s="66" t="e">
        <f t="shared" si="346"/>
        <v>#VALUE!</v>
      </c>
      <c r="AB1034" s="67" t="e">
        <f t="shared" si="347"/>
        <v>#VALUE!</v>
      </c>
      <c r="AC1034" s="87" t="e">
        <f t="shared" si="348"/>
        <v>#VALUE!</v>
      </c>
      <c r="AD1034" s="87" t="e">
        <f t="shared" si="349"/>
        <v>#VALUE!</v>
      </c>
      <c r="AE1034" s="87" t="e">
        <f t="shared" si="350"/>
        <v>#VALUE!</v>
      </c>
      <c r="AF1034" s="87" t="e">
        <f t="shared" si="351"/>
        <v>#VALUE!</v>
      </c>
      <c r="AG1034" s="67" t="e">
        <f t="shared" si="352"/>
        <v>#VALUE!</v>
      </c>
      <c r="AH1034" s="87" t="e">
        <f t="shared" si="353"/>
        <v>#VALUE!</v>
      </c>
      <c r="AI1034" s="87" t="e">
        <f t="shared" si="354"/>
        <v>#VALUE!</v>
      </c>
      <c r="AJ1034" s="87" t="e">
        <f t="shared" si="355"/>
        <v>#VALUE!</v>
      </c>
      <c r="AK1034" s="144" t="e">
        <f t="shared" si="356"/>
        <v>#VALUE!</v>
      </c>
      <c r="AL1034" s="144" t="e">
        <f t="shared" si="357"/>
        <v>#VALUE!</v>
      </c>
    </row>
    <row r="1035" spans="1:38" s="77" customFormat="1" x14ac:dyDescent="0.2">
      <c r="A1035" s="14"/>
      <c r="B1035" s="64"/>
      <c r="C1035" s="64"/>
      <c r="D1035" s="152"/>
      <c r="E1035" s="152"/>
      <c r="F1035" s="152"/>
      <c r="G1035" s="152"/>
      <c r="H1035" s="152"/>
      <c r="I1035" s="152"/>
      <c r="J1035" s="152"/>
      <c r="K1035" s="152"/>
      <c r="L1035" s="152"/>
      <c r="M1035" s="152"/>
      <c r="N1035" s="152"/>
      <c r="O1035" s="152"/>
      <c r="P1035" s="152"/>
      <c r="Q1035" s="152"/>
      <c r="R1035" s="152"/>
      <c r="S1035" s="66" t="str">
        <f t="shared" si="338"/>
        <v/>
      </c>
      <c r="T1035" s="66" t="str">
        <f t="shared" si="339"/>
        <v/>
      </c>
      <c r="U1035" s="66" t="str">
        <f t="shared" si="340"/>
        <v/>
      </c>
      <c r="V1035" s="66" t="str">
        <f t="shared" si="341"/>
        <v/>
      </c>
      <c r="W1035" s="66" t="str">
        <f t="shared" si="342"/>
        <v/>
      </c>
      <c r="X1035" s="66" t="str">
        <f t="shared" si="343"/>
        <v/>
      </c>
      <c r="Y1035" s="66">
        <f t="shared" si="344"/>
        <v>0</v>
      </c>
      <c r="Z1035" s="66">
        <f t="shared" si="345"/>
        <v>0</v>
      </c>
      <c r="AA1035" s="66" t="e">
        <f t="shared" si="346"/>
        <v>#VALUE!</v>
      </c>
      <c r="AB1035" s="67" t="e">
        <f t="shared" si="347"/>
        <v>#VALUE!</v>
      </c>
      <c r="AC1035" s="87" t="e">
        <f t="shared" si="348"/>
        <v>#VALUE!</v>
      </c>
      <c r="AD1035" s="87" t="e">
        <f t="shared" si="349"/>
        <v>#VALUE!</v>
      </c>
      <c r="AE1035" s="87" t="e">
        <f t="shared" si="350"/>
        <v>#VALUE!</v>
      </c>
      <c r="AF1035" s="87" t="e">
        <f t="shared" si="351"/>
        <v>#VALUE!</v>
      </c>
      <c r="AG1035" s="67" t="e">
        <f t="shared" si="352"/>
        <v>#VALUE!</v>
      </c>
      <c r="AH1035" s="87" t="e">
        <f t="shared" si="353"/>
        <v>#VALUE!</v>
      </c>
      <c r="AI1035" s="87" t="e">
        <f t="shared" si="354"/>
        <v>#VALUE!</v>
      </c>
      <c r="AJ1035" s="87" t="e">
        <f t="shared" si="355"/>
        <v>#VALUE!</v>
      </c>
      <c r="AK1035" s="144" t="e">
        <f t="shared" si="356"/>
        <v>#VALUE!</v>
      </c>
      <c r="AL1035" s="144" t="e">
        <f t="shared" si="357"/>
        <v>#VALUE!</v>
      </c>
    </row>
    <row r="1036" spans="1:38" s="77" customFormat="1" x14ac:dyDescent="0.2">
      <c r="A1036" s="14"/>
      <c r="B1036" s="64"/>
      <c r="C1036" s="64"/>
      <c r="D1036" s="152"/>
      <c r="E1036" s="152"/>
      <c r="F1036" s="152"/>
      <c r="G1036" s="152"/>
      <c r="H1036" s="152"/>
      <c r="I1036" s="152"/>
      <c r="J1036" s="152"/>
      <c r="K1036" s="152"/>
      <c r="L1036" s="152"/>
      <c r="M1036" s="152"/>
      <c r="N1036" s="152"/>
      <c r="O1036" s="152"/>
      <c r="P1036" s="152"/>
      <c r="Q1036" s="152"/>
      <c r="R1036" s="152"/>
      <c r="S1036" s="66" t="str">
        <f t="shared" si="338"/>
        <v/>
      </c>
      <c r="T1036" s="66" t="str">
        <f t="shared" si="339"/>
        <v/>
      </c>
      <c r="U1036" s="66" t="str">
        <f t="shared" si="340"/>
        <v/>
      </c>
      <c r="V1036" s="66" t="str">
        <f t="shared" si="341"/>
        <v/>
      </c>
      <c r="W1036" s="66" t="str">
        <f t="shared" si="342"/>
        <v/>
      </c>
      <c r="X1036" s="66" t="str">
        <f t="shared" si="343"/>
        <v/>
      </c>
      <c r="Y1036" s="66">
        <f t="shared" si="344"/>
        <v>0</v>
      </c>
      <c r="Z1036" s="66">
        <f t="shared" si="345"/>
        <v>0</v>
      </c>
      <c r="AA1036" s="66" t="e">
        <f t="shared" si="346"/>
        <v>#VALUE!</v>
      </c>
      <c r="AB1036" s="67" t="e">
        <f t="shared" si="347"/>
        <v>#VALUE!</v>
      </c>
      <c r="AC1036" s="87" t="e">
        <f t="shared" si="348"/>
        <v>#VALUE!</v>
      </c>
      <c r="AD1036" s="87" t="e">
        <f t="shared" si="349"/>
        <v>#VALUE!</v>
      </c>
      <c r="AE1036" s="87" t="e">
        <f t="shared" si="350"/>
        <v>#VALUE!</v>
      </c>
      <c r="AF1036" s="87" t="e">
        <f t="shared" si="351"/>
        <v>#VALUE!</v>
      </c>
      <c r="AG1036" s="67" t="e">
        <f t="shared" si="352"/>
        <v>#VALUE!</v>
      </c>
      <c r="AH1036" s="87" t="e">
        <f t="shared" si="353"/>
        <v>#VALUE!</v>
      </c>
      <c r="AI1036" s="87" t="e">
        <f t="shared" si="354"/>
        <v>#VALUE!</v>
      </c>
      <c r="AJ1036" s="87" t="e">
        <f t="shared" si="355"/>
        <v>#VALUE!</v>
      </c>
      <c r="AK1036" s="144" t="e">
        <f t="shared" si="356"/>
        <v>#VALUE!</v>
      </c>
      <c r="AL1036" s="144" t="e">
        <f t="shared" si="357"/>
        <v>#VALUE!</v>
      </c>
    </row>
    <row r="1037" spans="1:38" s="77" customFormat="1" x14ac:dyDescent="0.2">
      <c r="A1037" s="14"/>
      <c r="B1037" s="64"/>
      <c r="C1037" s="64"/>
      <c r="D1037" s="152"/>
      <c r="E1037" s="152"/>
      <c r="F1037" s="152"/>
      <c r="G1037" s="152"/>
      <c r="H1037" s="152"/>
      <c r="I1037" s="152"/>
      <c r="J1037" s="152"/>
      <c r="K1037" s="152"/>
      <c r="L1037" s="152"/>
      <c r="M1037" s="152"/>
      <c r="N1037" s="152"/>
      <c r="O1037" s="152"/>
      <c r="P1037" s="152"/>
      <c r="Q1037" s="152"/>
      <c r="R1037" s="152"/>
      <c r="S1037" s="66" t="str">
        <f t="shared" si="338"/>
        <v/>
      </c>
      <c r="T1037" s="66" t="str">
        <f t="shared" si="339"/>
        <v/>
      </c>
      <c r="U1037" s="66" t="str">
        <f t="shared" si="340"/>
        <v/>
      </c>
      <c r="V1037" s="66" t="str">
        <f t="shared" si="341"/>
        <v/>
      </c>
      <c r="W1037" s="66" t="str">
        <f t="shared" si="342"/>
        <v/>
      </c>
      <c r="X1037" s="66" t="str">
        <f t="shared" si="343"/>
        <v/>
      </c>
      <c r="Y1037" s="66">
        <f t="shared" si="344"/>
        <v>0</v>
      </c>
      <c r="Z1037" s="66">
        <f t="shared" si="345"/>
        <v>0</v>
      </c>
      <c r="AA1037" s="66" t="e">
        <f t="shared" si="346"/>
        <v>#VALUE!</v>
      </c>
      <c r="AB1037" s="67" t="e">
        <f t="shared" si="347"/>
        <v>#VALUE!</v>
      </c>
      <c r="AC1037" s="87" t="e">
        <f t="shared" si="348"/>
        <v>#VALUE!</v>
      </c>
      <c r="AD1037" s="87" t="e">
        <f t="shared" si="349"/>
        <v>#VALUE!</v>
      </c>
      <c r="AE1037" s="87" t="e">
        <f t="shared" si="350"/>
        <v>#VALUE!</v>
      </c>
      <c r="AF1037" s="87" t="e">
        <f t="shared" si="351"/>
        <v>#VALUE!</v>
      </c>
      <c r="AG1037" s="67" t="e">
        <f t="shared" si="352"/>
        <v>#VALUE!</v>
      </c>
      <c r="AH1037" s="87" t="e">
        <f t="shared" si="353"/>
        <v>#VALUE!</v>
      </c>
      <c r="AI1037" s="87" t="e">
        <f t="shared" si="354"/>
        <v>#VALUE!</v>
      </c>
      <c r="AJ1037" s="87" t="e">
        <f t="shared" si="355"/>
        <v>#VALUE!</v>
      </c>
      <c r="AK1037" s="144" t="e">
        <f t="shared" si="356"/>
        <v>#VALUE!</v>
      </c>
      <c r="AL1037" s="144" t="e">
        <f t="shared" si="357"/>
        <v>#VALUE!</v>
      </c>
    </row>
    <row r="1038" spans="1:38" s="77" customFormat="1" x14ac:dyDescent="0.2">
      <c r="A1038" s="14"/>
      <c r="B1038" s="64"/>
      <c r="C1038" s="64"/>
      <c r="D1038" s="152"/>
      <c r="E1038" s="152"/>
      <c r="F1038" s="152"/>
      <c r="G1038" s="152"/>
      <c r="H1038" s="152"/>
      <c r="I1038" s="152"/>
      <c r="J1038" s="152"/>
      <c r="K1038" s="152"/>
      <c r="L1038" s="152"/>
      <c r="M1038" s="152"/>
      <c r="N1038" s="152"/>
      <c r="O1038" s="152"/>
      <c r="P1038" s="152"/>
      <c r="Q1038" s="152"/>
      <c r="R1038" s="152"/>
      <c r="S1038" s="66" t="str">
        <f t="shared" si="338"/>
        <v/>
      </c>
      <c r="T1038" s="66" t="str">
        <f t="shared" si="339"/>
        <v/>
      </c>
      <c r="U1038" s="66" t="str">
        <f t="shared" si="340"/>
        <v/>
      </c>
      <c r="V1038" s="66" t="str">
        <f t="shared" si="341"/>
        <v/>
      </c>
      <c r="W1038" s="66" t="str">
        <f t="shared" si="342"/>
        <v/>
      </c>
      <c r="X1038" s="66" t="str">
        <f t="shared" si="343"/>
        <v/>
      </c>
      <c r="Y1038" s="66">
        <f t="shared" si="344"/>
        <v>0</v>
      </c>
      <c r="Z1038" s="66">
        <f t="shared" si="345"/>
        <v>0</v>
      </c>
      <c r="AA1038" s="66" t="e">
        <f t="shared" si="346"/>
        <v>#VALUE!</v>
      </c>
      <c r="AB1038" s="67" t="e">
        <f t="shared" si="347"/>
        <v>#VALUE!</v>
      </c>
      <c r="AC1038" s="87" t="e">
        <f t="shared" si="348"/>
        <v>#VALUE!</v>
      </c>
      <c r="AD1038" s="87" t="e">
        <f t="shared" si="349"/>
        <v>#VALUE!</v>
      </c>
      <c r="AE1038" s="87" t="e">
        <f t="shared" si="350"/>
        <v>#VALUE!</v>
      </c>
      <c r="AF1038" s="87" t="e">
        <f t="shared" si="351"/>
        <v>#VALUE!</v>
      </c>
      <c r="AG1038" s="67" t="e">
        <f t="shared" si="352"/>
        <v>#VALUE!</v>
      </c>
      <c r="AH1038" s="87" t="e">
        <f t="shared" si="353"/>
        <v>#VALUE!</v>
      </c>
      <c r="AI1038" s="87" t="e">
        <f t="shared" si="354"/>
        <v>#VALUE!</v>
      </c>
      <c r="AJ1038" s="87" t="e">
        <f t="shared" si="355"/>
        <v>#VALUE!</v>
      </c>
      <c r="AK1038" s="144" t="e">
        <f t="shared" si="356"/>
        <v>#VALUE!</v>
      </c>
      <c r="AL1038" s="144" t="e">
        <f t="shared" si="357"/>
        <v>#VALUE!</v>
      </c>
    </row>
    <row r="1039" spans="1:38" s="77" customFormat="1" x14ac:dyDescent="0.2">
      <c r="A1039" s="14"/>
      <c r="B1039" s="64"/>
      <c r="C1039" s="64"/>
      <c r="D1039" s="152"/>
      <c r="E1039" s="152"/>
      <c r="F1039" s="152"/>
      <c r="G1039" s="152"/>
      <c r="H1039" s="152"/>
      <c r="I1039" s="152"/>
      <c r="J1039" s="152"/>
      <c r="K1039" s="152"/>
      <c r="L1039" s="152"/>
      <c r="M1039" s="152"/>
      <c r="N1039" s="152"/>
      <c r="O1039" s="152"/>
      <c r="P1039" s="152"/>
      <c r="Q1039" s="152"/>
      <c r="R1039" s="152"/>
      <c r="S1039" s="66" t="str">
        <f t="shared" si="338"/>
        <v/>
      </c>
      <c r="T1039" s="66" t="str">
        <f t="shared" si="339"/>
        <v/>
      </c>
      <c r="U1039" s="66" t="str">
        <f t="shared" si="340"/>
        <v/>
      </c>
      <c r="V1039" s="66" t="str">
        <f t="shared" si="341"/>
        <v/>
      </c>
      <c r="W1039" s="66" t="str">
        <f t="shared" si="342"/>
        <v/>
      </c>
      <c r="X1039" s="66" t="str">
        <f t="shared" si="343"/>
        <v/>
      </c>
      <c r="Y1039" s="66">
        <f t="shared" si="344"/>
        <v>0</v>
      </c>
      <c r="Z1039" s="66">
        <f t="shared" si="345"/>
        <v>0</v>
      </c>
      <c r="AA1039" s="66" t="e">
        <f t="shared" si="346"/>
        <v>#VALUE!</v>
      </c>
      <c r="AB1039" s="67" t="e">
        <f t="shared" si="347"/>
        <v>#VALUE!</v>
      </c>
      <c r="AC1039" s="87" t="e">
        <f t="shared" si="348"/>
        <v>#VALUE!</v>
      </c>
      <c r="AD1039" s="87" t="e">
        <f t="shared" si="349"/>
        <v>#VALUE!</v>
      </c>
      <c r="AE1039" s="87" t="e">
        <f t="shared" si="350"/>
        <v>#VALUE!</v>
      </c>
      <c r="AF1039" s="87" t="e">
        <f t="shared" si="351"/>
        <v>#VALUE!</v>
      </c>
      <c r="AG1039" s="67" t="e">
        <f t="shared" si="352"/>
        <v>#VALUE!</v>
      </c>
      <c r="AH1039" s="87" t="e">
        <f t="shared" si="353"/>
        <v>#VALUE!</v>
      </c>
      <c r="AI1039" s="87" t="e">
        <f t="shared" si="354"/>
        <v>#VALUE!</v>
      </c>
      <c r="AJ1039" s="87" t="e">
        <f t="shared" si="355"/>
        <v>#VALUE!</v>
      </c>
      <c r="AK1039" s="144" t="e">
        <f t="shared" si="356"/>
        <v>#VALUE!</v>
      </c>
      <c r="AL1039" s="144" t="e">
        <f t="shared" si="357"/>
        <v>#VALUE!</v>
      </c>
    </row>
    <row r="1040" spans="1:38" s="77" customFormat="1" x14ac:dyDescent="0.2">
      <c r="A1040" s="14"/>
      <c r="B1040" s="64"/>
      <c r="C1040" s="64"/>
      <c r="D1040" s="152"/>
      <c r="E1040" s="152"/>
      <c r="F1040" s="152"/>
      <c r="G1040" s="152"/>
      <c r="H1040" s="152"/>
      <c r="I1040" s="152"/>
      <c r="J1040" s="152"/>
      <c r="K1040" s="152"/>
      <c r="L1040" s="152"/>
      <c r="M1040" s="152"/>
      <c r="N1040" s="152"/>
      <c r="O1040" s="152"/>
      <c r="P1040" s="152"/>
      <c r="Q1040" s="152"/>
      <c r="R1040" s="152"/>
      <c r="S1040" s="66" t="str">
        <f t="shared" si="338"/>
        <v/>
      </c>
      <c r="T1040" s="66" t="str">
        <f t="shared" si="339"/>
        <v/>
      </c>
      <c r="U1040" s="66" t="str">
        <f t="shared" si="340"/>
        <v/>
      </c>
      <c r="V1040" s="66" t="str">
        <f t="shared" si="341"/>
        <v/>
      </c>
      <c r="W1040" s="66" t="str">
        <f t="shared" si="342"/>
        <v/>
      </c>
      <c r="X1040" s="66" t="str">
        <f t="shared" si="343"/>
        <v/>
      </c>
      <c r="Y1040" s="66">
        <f t="shared" si="344"/>
        <v>0</v>
      </c>
      <c r="Z1040" s="66">
        <f t="shared" si="345"/>
        <v>0</v>
      </c>
      <c r="AA1040" s="66" t="e">
        <f t="shared" si="346"/>
        <v>#VALUE!</v>
      </c>
      <c r="AB1040" s="67" t="e">
        <f t="shared" si="347"/>
        <v>#VALUE!</v>
      </c>
      <c r="AC1040" s="87" t="e">
        <f t="shared" si="348"/>
        <v>#VALUE!</v>
      </c>
      <c r="AD1040" s="87" t="e">
        <f t="shared" si="349"/>
        <v>#VALUE!</v>
      </c>
      <c r="AE1040" s="87" t="e">
        <f t="shared" si="350"/>
        <v>#VALUE!</v>
      </c>
      <c r="AF1040" s="87" t="e">
        <f t="shared" si="351"/>
        <v>#VALUE!</v>
      </c>
      <c r="AG1040" s="67" t="e">
        <f t="shared" si="352"/>
        <v>#VALUE!</v>
      </c>
      <c r="AH1040" s="87" t="e">
        <f t="shared" si="353"/>
        <v>#VALUE!</v>
      </c>
      <c r="AI1040" s="87" t="e">
        <f t="shared" si="354"/>
        <v>#VALUE!</v>
      </c>
      <c r="AJ1040" s="87" t="e">
        <f t="shared" si="355"/>
        <v>#VALUE!</v>
      </c>
      <c r="AK1040" s="144" t="e">
        <f t="shared" si="356"/>
        <v>#VALUE!</v>
      </c>
      <c r="AL1040" s="144" t="e">
        <f t="shared" si="357"/>
        <v>#VALUE!</v>
      </c>
    </row>
    <row r="1041" spans="1:38" s="77" customFormat="1" x14ac:dyDescent="0.2">
      <c r="A1041" s="14"/>
      <c r="B1041" s="64"/>
      <c r="C1041" s="64"/>
      <c r="D1041" s="152"/>
      <c r="E1041" s="152"/>
      <c r="F1041" s="152"/>
      <c r="G1041" s="152"/>
      <c r="H1041" s="152"/>
      <c r="I1041" s="152"/>
      <c r="J1041" s="152"/>
      <c r="K1041" s="152"/>
      <c r="L1041" s="152"/>
      <c r="M1041" s="152"/>
      <c r="N1041" s="152"/>
      <c r="O1041" s="152"/>
      <c r="P1041" s="152"/>
      <c r="Q1041" s="152"/>
      <c r="R1041" s="152"/>
      <c r="S1041" s="66" t="str">
        <f t="shared" si="338"/>
        <v/>
      </c>
      <c r="T1041" s="66" t="str">
        <f t="shared" si="339"/>
        <v/>
      </c>
      <c r="U1041" s="66" t="str">
        <f t="shared" si="340"/>
        <v/>
      </c>
      <c r="V1041" s="66" t="str">
        <f t="shared" si="341"/>
        <v/>
      </c>
      <c r="W1041" s="66" t="str">
        <f t="shared" si="342"/>
        <v/>
      </c>
      <c r="X1041" s="66" t="str">
        <f t="shared" si="343"/>
        <v/>
      </c>
      <c r="Y1041" s="66">
        <f t="shared" si="344"/>
        <v>0</v>
      </c>
      <c r="Z1041" s="66">
        <f t="shared" si="345"/>
        <v>0</v>
      </c>
      <c r="AA1041" s="66" t="e">
        <f t="shared" si="346"/>
        <v>#VALUE!</v>
      </c>
      <c r="AB1041" s="67" t="e">
        <f t="shared" si="347"/>
        <v>#VALUE!</v>
      </c>
      <c r="AC1041" s="87" t="e">
        <f t="shared" si="348"/>
        <v>#VALUE!</v>
      </c>
      <c r="AD1041" s="87" t="e">
        <f t="shared" si="349"/>
        <v>#VALUE!</v>
      </c>
      <c r="AE1041" s="87" t="e">
        <f t="shared" si="350"/>
        <v>#VALUE!</v>
      </c>
      <c r="AF1041" s="87" t="e">
        <f t="shared" si="351"/>
        <v>#VALUE!</v>
      </c>
      <c r="AG1041" s="67" t="e">
        <f t="shared" si="352"/>
        <v>#VALUE!</v>
      </c>
      <c r="AH1041" s="87" t="e">
        <f t="shared" si="353"/>
        <v>#VALUE!</v>
      </c>
      <c r="AI1041" s="87" t="e">
        <f t="shared" si="354"/>
        <v>#VALUE!</v>
      </c>
      <c r="AJ1041" s="87" t="e">
        <f t="shared" si="355"/>
        <v>#VALUE!</v>
      </c>
      <c r="AK1041" s="144" t="e">
        <f t="shared" si="356"/>
        <v>#VALUE!</v>
      </c>
      <c r="AL1041" s="144" t="e">
        <f t="shared" si="357"/>
        <v>#VALUE!</v>
      </c>
    </row>
    <row r="1042" spans="1:38" s="77" customFormat="1" x14ac:dyDescent="0.2">
      <c r="A1042" s="14"/>
      <c r="B1042" s="64"/>
      <c r="C1042" s="64"/>
      <c r="D1042" s="152"/>
      <c r="E1042" s="152"/>
      <c r="F1042" s="152"/>
      <c r="G1042" s="152"/>
      <c r="H1042" s="152"/>
      <c r="I1042" s="152"/>
      <c r="J1042" s="152"/>
      <c r="K1042" s="152"/>
      <c r="L1042" s="152"/>
      <c r="M1042" s="152"/>
      <c r="N1042" s="152"/>
      <c r="O1042" s="152"/>
      <c r="P1042" s="152"/>
      <c r="Q1042" s="152"/>
      <c r="R1042" s="152"/>
      <c r="S1042" s="66" t="str">
        <f t="shared" si="338"/>
        <v/>
      </c>
      <c r="T1042" s="66" t="str">
        <f t="shared" si="339"/>
        <v/>
      </c>
      <c r="U1042" s="66" t="str">
        <f t="shared" si="340"/>
        <v/>
      </c>
      <c r="V1042" s="66" t="str">
        <f t="shared" si="341"/>
        <v/>
      </c>
      <c r="W1042" s="66" t="str">
        <f t="shared" si="342"/>
        <v/>
      </c>
      <c r="X1042" s="66" t="str">
        <f t="shared" si="343"/>
        <v/>
      </c>
      <c r="Y1042" s="66">
        <f t="shared" si="344"/>
        <v>0</v>
      </c>
      <c r="Z1042" s="66">
        <f t="shared" si="345"/>
        <v>0</v>
      </c>
      <c r="AA1042" s="66" t="e">
        <f t="shared" si="346"/>
        <v>#VALUE!</v>
      </c>
      <c r="AB1042" s="67" t="e">
        <f t="shared" si="347"/>
        <v>#VALUE!</v>
      </c>
      <c r="AC1042" s="87" t="e">
        <f t="shared" si="348"/>
        <v>#VALUE!</v>
      </c>
      <c r="AD1042" s="87" t="e">
        <f t="shared" si="349"/>
        <v>#VALUE!</v>
      </c>
      <c r="AE1042" s="87" t="e">
        <f t="shared" si="350"/>
        <v>#VALUE!</v>
      </c>
      <c r="AF1042" s="87" t="e">
        <f t="shared" si="351"/>
        <v>#VALUE!</v>
      </c>
      <c r="AG1042" s="67" t="e">
        <f t="shared" si="352"/>
        <v>#VALUE!</v>
      </c>
      <c r="AH1042" s="87" t="e">
        <f t="shared" si="353"/>
        <v>#VALUE!</v>
      </c>
      <c r="AI1042" s="87" t="e">
        <f t="shared" si="354"/>
        <v>#VALUE!</v>
      </c>
      <c r="AJ1042" s="87" t="e">
        <f t="shared" si="355"/>
        <v>#VALUE!</v>
      </c>
      <c r="AK1042" s="144" t="e">
        <f t="shared" si="356"/>
        <v>#VALUE!</v>
      </c>
      <c r="AL1042" s="144" t="e">
        <f t="shared" si="357"/>
        <v>#VALUE!</v>
      </c>
    </row>
    <row r="1043" spans="1:38" s="77" customFormat="1" x14ac:dyDescent="0.2">
      <c r="A1043" s="14"/>
      <c r="B1043" s="64"/>
      <c r="C1043" s="64"/>
      <c r="D1043" s="152"/>
      <c r="E1043" s="152"/>
      <c r="F1043" s="152"/>
      <c r="G1043" s="152"/>
      <c r="H1043" s="152"/>
      <c r="I1043" s="152"/>
      <c r="J1043" s="152"/>
      <c r="K1043" s="152"/>
      <c r="L1043" s="152"/>
      <c r="M1043" s="152"/>
      <c r="N1043" s="152"/>
      <c r="O1043" s="152"/>
      <c r="P1043" s="152"/>
      <c r="Q1043" s="152"/>
      <c r="R1043" s="152"/>
      <c r="S1043" s="66" t="str">
        <f t="shared" si="338"/>
        <v/>
      </c>
      <c r="T1043" s="66" t="str">
        <f t="shared" si="339"/>
        <v/>
      </c>
      <c r="U1043" s="66" t="str">
        <f t="shared" si="340"/>
        <v/>
      </c>
      <c r="V1043" s="66" t="str">
        <f t="shared" si="341"/>
        <v/>
      </c>
      <c r="W1043" s="66" t="str">
        <f t="shared" si="342"/>
        <v/>
      </c>
      <c r="X1043" s="66" t="str">
        <f t="shared" si="343"/>
        <v/>
      </c>
      <c r="Y1043" s="66">
        <f t="shared" si="344"/>
        <v>0</v>
      </c>
      <c r="Z1043" s="66">
        <f t="shared" si="345"/>
        <v>0</v>
      </c>
      <c r="AA1043" s="66" t="e">
        <f t="shared" si="346"/>
        <v>#VALUE!</v>
      </c>
      <c r="AB1043" s="67" t="e">
        <f t="shared" si="347"/>
        <v>#VALUE!</v>
      </c>
      <c r="AC1043" s="87" t="e">
        <f t="shared" si="348"/>
        <v>#VALUE!</v>
      </c>
      <c r="AD1043" s="87" t="e">
        <f t="shared" si="349"/>
        <v>#VALUE!</v>
      </c>
      <c r="AE1043" s="87" t="e">
        <f t="shared" si="350"/>
        <v>#VALUE!</v>
      </c>
      <c r="AF1043" s="87" t="e">
        <f t="shared" si="351"/>
        <v>#VALUE!</v>
      </c>
      <c r="AG1043" s="67" t="e">
        <f t="shared" si="352"/>
        <v>#VALUE!</v>
      </c>
      <c r="AH1043" s="87" t="e">
        <f t="shared" si="353"/>
        <v>#VALUE!</v>
      </c>
      <c r="AI1043" s="87" t="e">
        <f t="shared" si="354"/>
        <v>#VALUE!</v>
      </c>
      <c r="AJ1043" s="87" t="e">
        <f t="shared" si="355"/>
        <v>#VALUE!</v>
      </c>
      <c r="AK1043" s="144" t="e">
        <f t="shared" si="356"/>
        <v>#VALUE!</v>
      </c>
      <c r="AL1043" s="144" t="e">
        <f t="shared" si="357"/>
        <v>#VALUE!</v>
      </c>
    </row>
    <row r="1044" spans="1:38" s="77" customFormat="1" x14ac:dyDescent="0.2">
      <c r="A1044" s="14"/>
      <c r="B1044" s="64"/>
      <c r="C1044" s="64"/>
      <c r="D1044" s="152"/>
      <c r="E1044" s="152"/>
      <c r="F1044" s="152"/>
      <c r="G1044" s="152"/>
      <c r="H1044" s="152"/>
      <c r="I1044" s="152"/>
      <c r="J1044" s="152"/>
      <c r="K1044" s="152"/>
      <c r="L1044" s="152"/>
      <c r="M1044" s="152"/>
      <c r="N1044" s="152"/>
      <c r="O1044" s="152"/>
      <c r="P1044" s="152"/>
      <c r="Q1044" s="152"/>
      <c r="R1044" s="152"/>
      <c r="S1044" s="66" t="str">
        <f t="shared" si="338"/>
        <v/>
      </c>
      <c r="T1044" s="66" t="str">
        <f t="shared" si="339"/>
        <v/>
      </c>
      <c r="U1044" s="66" t="str">
        <f t="shared" si="340"/>
        <v/>
      </c>
      <c r="V1044" s="66" t="str">
        <f t="shared" si="341"/>
        <v/>
      </c>
      <c r="W1044" s="66" t="str">
        <f t="shared" si="342"/>
        <v/>
      </c>
      <c r="X1044" s="66" t="str">
        <f t="shared" si="343"/>
        <v/>
      </c>
      <c r="Y1044" s="66">
        <f t="shared" si="344"/>
        <v>0</v>
      </c>
      <c r="Z1044" s="66">
        <f t="shared" si="345"/>
        <v>0</v>
      </c>
      <c r="AA1044" s="66" t="e">
        <f t="shared" si="346"/>
        <v>#VALUE!</v>
      </c>
      <c r="AB1044" s="67" t="e">
        <f t="shared" si="347"/>
        <v>#VALUE!</v>
      </c>
      <c r="AC1044" s="87" t="e">
        <f t="shared" si="348"/>
        <v>#VALUE!</v>
      </c>
      <c r="AD1044" s="87" t="e">
        <f t="shared" si="349"/>
        <v>#VALUE!</v>
      </c>
      <c r="AE1044" s="87" t="e">
        <f t="shared" si="350"/>
        <v>#VALUE!</v>
      </c>
      <c r="AF1044" s="87" t="e">
        <f t="shared" si="351"/>
        <v>#VALUE!</v>
      </c>
      <c r="AG1044" s="67" t="e">
        <f t="shared" si="352"/>
        <v>#VALUE!</v>
      </c>
      <c r="AH1044" s="87" t="e">
        <f t="shared" si="353"/>
        <v>#VALUE!</v>
      </c>
      <c r="AI1044" s="87" t="e">
        <f t="shared" si="354"/>
        <v>#VALUE!</v>
      </c>
      <c r="AJ1044" s="87" t="e">
        <f t="shared" si="355"/>
        <v>#VALUE!</v>
      </c>
      <c r="AK1044" s="144" t="e">
        <f t="shared" si="356"/>
        <v>#VALUE!</v>
      </c>
      <c r="AL1044" s="144" t="e">
        <f t="shared" si="357"/>
        <v>#VALUE!</v>
      </c>
    </row>
    <row r="1045" spans="1:38" s="77" customFormat="1" x14ac:dyDescent="0.2">
      <c r="A1045" s="14"/>
      <c r="B1045" s="64"/>
      <c r="C1045" s="64"/>
      <c r="D1045" s="152"/>
      <c r="E1045" s="152"/>
      <c r="F1045" s="152"/>
      <c r="G1045" s="152"/>
      <c r="H1045" s="152"/>
      <c r="I1045" s="152"/>
      <c r="J1045" s="152"/>
      <c r="K1045" s="152"/>
      <c r="L1045" s="152"/>
      <c r="M1045" s="152"/>
      <c r="N1045" s="152"/>
      <c r="O1045" s="152"/>
      <c r="P1045" s="152"/>
      <c r="Q1045" s="152"/>
      <c r="R1045" s="152"/>
      <c r="S1045" s="66" t="str">
        <f t="shared" si="338"/>
        <v/>
      </c>
      <c r="T1045" s="66" t="str">
        <f t="shared" si="339"/>
        <v/>
      </c>
      <c r="U1045" s="66" t="str">
        <f t="shared" si="340"/>
        <v/>
      </c>
      <c r="V1045" s="66" t="str">
        <f t="shared" si="341"/>
        <v/>
      </c>
      <c r="W1045" s="66" t="str">
        <f t="shared" si="342"/>
        <v/>
      </c>
      <c r="X1045" s="66" t="str">
        <f t="shared" si="343"/>
        <v/>
      </c>
      <c r="Y1045" s="66">
        <f t="shared" si="344"/>
        <v>0</v>
      </c>
      <c r="Z1045" s="66">
        <f t="shared" si="345"/>
        <v>0</v>
      </c>
      <c r="AA1045" s="66" t="e">
        <f t="shared" si="346"/>
        <v>#VALUE!</v>
      </c>
      <c r="AB1045" s="67" t="e">
        <f t="shared" si="347"/>
        <v>#VALUE!</v>
      </c>
      <c r="AC1045" s="87" t="e">
        <f t="shared" si="348"/>
        <v>#VALUE!</v>
      </c>
      <c r="AD1045" s="87" t="e">
        <f t="shared" si="349"/>
        <v>#VALUE!</v>
      </c>
      <c r="AE1045" s="87" t="e">
        <f t="shared" si="350"/>
        <v>#VALUE!</v>
      </c>
      <c r="AF1045" s="87" t="e">
        <f t="shared" si="351"/>
        <v>#VALUE!</v>
      </c>
      <c r="AG1045" s="67" t="e">
        <f t="shared" si="352"/>
        <v>#VALUE!</v>
      </c>
      <c r="AH1045" s="87" t="e">
        <f t="shared" si="353"/>
        <v>#VALUE!</v>
      </c>
      <c r="AI1045" s="87" t="e">
        <f t="shared" si="354"/>
        <v>#VALUE!</v>
      </c>
      <c r="AJ1045" s="87" t="e">
        <f t="shared" si="355"/>
        <v>#VALUE!</v>
      </c>
      <c r="AK1045" s="144" t="e">
        <f t="shared" si="356"/>
        <v>#VALUE!</v>
      </c>
      <c r="AL1045" s="144" t="e">
        <f t="shared" si="357"/>
        <v>#VALUE!</v>
      </c>
    </row>
    <row r="1046" spans="1:38" s="77" customFormat="1" x14ac:dyDescent="0.2">
      <c r="A1046" s="14"/>
      <c r="B1046" s="64"/>
      <c r="C1046" s="64"/>
      <c r="D1046" s="152"/>
      <c r="E1046" s="152"/>
      <c r="F1046" s="152"/>
      <c r="G1046" s="152"/>
      <c r="H1046" s="152"/>
      <c r="I1046" s="152"/>
      <c r="J1046" s="152"/>
      <c r="K1046" s="152"/>
      <c r="L1046" s="152"/>
      <c r="M1046" s="152"/>
      <c r="N1046" s="152"/>
      <c r="O1046" s="152"/>
      <c r="P1046" s="152"/>
      <c r="Q1046" s="152"/>
      <c r="R1046" s="152"/>
      <c r="S1046" s="66" t="str">
        <f t="shared" si="338"/>
        <v/>
      </c>
      <c r="T1046" s="66" t="str">
        <f t="shared" si="339"/>
        <v/>
      </c>
      <c r="U1046" s="66" t="str">
        <f t="shared" si="340"/>
        <v/>
      </c>
      <c r="V1046" s="66" t="str">
        <f t="shared" si="341"/>
        <v/>
      </c>
      <c r="W1046" s="66" t="str">
        <f t="shared" si="342"/>
        <v/>
      </c>
      <c r="X1046" s="66" t="str">
        <f t="shared" si="343"/>
        <v/>
      </c>
      <c r="Y1046" s="66">
        <f t="shared" si="344"/>
        <v>0</v>
      </c>
      <c r="Z1046" s="66">
        <f t="shared" si="345"/>
        <v>0</v>
      </c>
      <c r="AA1046" s="66" t="e">
        <f t="shared" si="346"/>
        <v>#VALUE!</v>
      </c>
      <c r="AB1046" s="67" t="e">
        <f t="shared" si="347"/>
        <v>#VALUE!</v>
      </c>
      <c r="AC1046" s="87" t="e">
        <f t="shared" si="348"/>
        <v>#VALUE!</v>
      </c>
      <c r="AD1046" s="87" t="e">
        <f t="shared" si="349"/>
        <v>#VALUE!</v>
      </c>
      <c r="AE1046" s="87" t="e">
        <f t="shared" si="350"/>
        <v>#VALUE!</v>
      </c>
      <c r="AF1046" s="87" t="e">
        <f t="shared" si="351"/>
        <v>#VALUE!</v>
      </c>
      <c r="AG1046" s="67" t="e">
        <f t="shared" si="352"/>
        <v>#VALUE!</v>
      </c>
      <c r="AH1046" s="87" t="e">
        <f t="shared" si="353"/>
        <v>#VALUE!</v>
      </c>
      <c r="AI1046" s="87" t="e">
        <f t="shared" si="354"/>
        <v>#VALUE!</v>
      </c>
      <c r="AJ1046" s="87" t="e">
        <f t="shared" si="355"/>
        <v>#VALUE!</v>
      </c>
      <c r="AK1046" s="144" t="e">
        <f t="shared" si="356"/>
        <v>#VALUE!</v>
      </c>
      <c r="AL1046" s="144" t="e">
        <f t="shared" si="357"/>
        <v>#VALUE!</v>
      </c>
    </row>
    <row r="1047" spans="1:38" s="77" customFormat="1" x14ac:dyDescent="0.2">
      <c r="A1047" s="14"/>
      <c r="B1047" s="64"/>
      <c r="C1047" s="64"/>
      <c r="D1047" s="152"/>
      <c r="E1047" s="152"/>
      <c r="F1047" s="152"/>
      <c r="G1047" s="152"/>
      <c r="H1047" s="152"/>
      <c r="I1047" s="152"/>
      <c r="J1047" s="152"/>
      <c r="K1047" s="152"/>
      <c r="L1047" s="152"/>
      <c r="M1047" s="152"/>
      <c r="N1047" s="152"/>
      <c r="O1047" s="152"/>
      <c r="P1047" s="152"/>
      <c r="Q1047" s="152"/>
      <c r="R1047" s="152"/>
      <c r="S1047" s="66" t="str">
        <f t="shared" si="338"/>
        <v/>
      </c>
      <c r="T1047" s="66" t="str">
        <f t="shared" si="339"/>
        <v/>
      </c>
      <c r="U1047" s="66" t="str">
        <f t="shared" si="340"/>
        <v/>
      </c>
      <c r="V1047" s="66" t="str">
        <f t="shared" si="341"/>
        <v/>
      </c>
      <c r="W1047" s="66" t="str">
        <f t="shared" si="342"/>
        <v/>
      </c>
      <c r="X1047" s="66" t="str">
        <f t="shared" si="343"/>
        <v/>
      </c>
      <c r="Y1047" s="66">
        <f t="shared" si="344"/>
        <v>0</v>
      </c>
      <c r="Z1047" s="66">
        <f t="shared" si="345"/>
        <v>0</v>
      </c>
      <c r="AA1047" s="66" t="e">
        <f t="shared" si="346"/>
        <v>#VALUE!</v>
      </c>
      <c r="AB1047" s="67" t="e">
        <f t="shared" si="347"/>
        <v>#VALUE!</v>
      </c>
      <c r="AC1047" s="87" t="e">
        <f t="shared" si="348"/>
        <v>#VALUE!</v>
      </c>
      <c r="AD1047" s="87" t="e">
        <f t="shared" si="349"/>
        <v>#VALUE!</v>
      </c>
      <c r="AE1047" s="87" t="e">
        <f t="shared" si="350"/>
        <v>#VALUE!</v>
      </c>
      <c r="AF1047" s="87" t="e">
        <f t="shared" si="351"/>
        <v>#VALUE!</v>
      </c>
      <c r="AG1047" s="67" t="e">
        <f t="shared" si="352"/>
        <v>#VALUE!</v>
      </c>
      <c r="AH1047" s="87" t="e">
        <f t="shared" si="353"/>
        <v>#VALUE!</v>
      </c>
      <c r="AI1047" s="87" t="e">
        <f t="shared" si="354"/>
        <v>#VALUE!</v>
      </c>
      <c r="AJ1047" s="87" t="e">
        <f t="shared" si="355"/>
        <v>#VALUE!</v>
      </c>
      <c r="AK1047" s="144" t="e">
        <f t="shared" si="356"/>
        <v>#VALUE!</v>
      </c>
      <c r="AL1047" s="144" t="e">
        <f t="shared" si="357"/>
        <v>#VALUE!</v>
      </c>
    </row>
    <row r="1048" spans="1:38" s="77" customFormat="1" x14ac:dyDescent="0.2">
      <c r="A1048" s="14"/>
      <c r="B1048" s="64"/>
      <c r="C1048" s="64"/>
      <c r="D1048" s="152"/>
      <c r="E1048" s="152"/>
      <c r="F1048" s="152"/>
      <c r="G1048" s="152"/>
      <c r="H1048" s="152"/>
      <c r="I1048" s="152"/>
      <c r="J1048" s="152"/>
      <c r="K1048" s="152"/>
      <c r="L1048" s="152"/>
      <c r="M1048" s="152"/>
      <c r="N1048" s="152"/>
      <c r="O1048" s="152"/>
      <c r="P1048" s="152"/>
      <c r="Q1048" s="152"/>
      <c r="R1048" s="152"/>
      <c r="S1048" s="66" t="str">
        <f t="shared" si="338"/>
        <v/>
      </c>
      <c r="T1048" s="66" t="str">
        <f t="shared" si="339"/>
        <v/>
      </c>
      <c r="U1048" s="66" t="str">
        <f t="shared" si="340"/>
        <v/>
      </c>
      <c r="V1048" s="66" t="str">
        <f t="shared" si="341"/>
        <v/>
      </c>
      <c r="W1048" s="66" t="str">
        <f t="shared" si="342"/>
        <v/>
      </c>
      <c r="X1048" s="66" t="str">
        <f t="shared" si="343"/>
        <v/>
      </c>
      <c r="Y1048" s="66">
        <f t="shared" si="344"/>
        <v>0</v>
      </c>
      <c r="Z1048" s="66">
        <f t="shared" si="345"/>
        <v>0</v>
      </c>
      <c r="AA1048" s="66" t="e">
        <f t="shared" si="346"/>
        <v>#VALUE!</v>
      </c>
      <c r="AB1048" s="67" t="e">
        <f t="shared" si="347"/>
        <v>#VALUE!</v>
      </c>
      <c r="AC1048" s="87" t="e">
        <f t="shared" si="348"/>
        <v>#VALUE!</v>
      </c>
      <c r="AD1048" s="87" t="e">
        <f t="shared" si="349"/>
        <v>#VALUE!</v>
      </c>
      <c r="AE1048" s="87" t="e">
        <f t="shared" si="350"/>
        <v>#VALUE!</v>
      </c>
      <c r="AF1048" s="87" t="e">
        <f t="shared" si="351"/>
        <v>#VALUE!</v>
      </c>
      <c r="AG1048" s="67" t="e">
        <f t="shared" si="352"/>
        <v>#VALUE!</v>
      </c>
      <c r="AH1048" s="87" t="e">
        <f t="shared" si="353"/>
        <v>#VALUE!</v>
      </c>
      <c r="AI1048" s="87" t="e">
        <f t="shared" si="354"/>
        <v>#VALUE!</v>
      </c>
      <c r="AJ1048" s="87" t="e">
        <f t="shared" si="355"/>
        <v>#VALUE!</v>
      </c>
      <c r="AK1048" s="144" t="e">
        <f t="shared" si="356"/>
        <v>#VALUE!</v>
      </c>
      <c r="AL1048" s="144" t="e">
        <f t="shared" si="357"/>
        <v>#VALUE!</v>
      </c>
    </row>
    <row r="1049" spans="1:38" s="77" customFormat="1" x14ac:dyDescent="0.2">
      <c r="A1049" s="14"/>
      <c r="B1049" s="64"/>
      <c r="C1049" s="64"/>
      <c r="D1049" s="152"/>
      <c r="E1049" s="152"/>
      <c r="F1049" s="152"/>
      <c r="G1049" s="152"/>
      <c r="H1049" s="152"/>
      <c r="I1049" s="152"/>
      <c r="J1049" s="152"/>
      <c r="K1049" s="152"/>
      <c r="L1049" s="152"/>
      <c r="M1049" s="152"/>
      <c r="N1049" s="152"/>
      <c r="O1049" s="152"/>
      <c r="P1049" s="152"/>
      <c r="Q1049" s="152"/>
      <c r="R1049" s="152"/>
      <c r="S1049" s="66" t="str">
        <f t="shared" si="338"/>
        <v/>
      </c>
      <c r="T1049" s="66" t="str">
        <f t="shared" si="339"/>
        <v/>
      </c>
      <c r="U1049" s="66" t="str">
        <f t="shared" si="340"/>
        <v/>
      </c>
      <c r="V1049" s="66" t="str">
        <f t="shared" si="341"/>
        <v/>
      </c>
      <c r="W1049" s="66" t="str">
        <f t="shared" si="342"/>
        <v/>
      </c>
      <c r="X1049" s="66" t="str">
        <f t="shared" si="343"/>
        <v/>
      </c>
      <c r="Y1049" s="66">
        <f t="shared" si="344"/>
        <v>0</v>
      </c>
      <c r="Z1049" s="66">
        <f t="shared" si="345"/>
        <v>0</v>
      </c>
      <c r="AA1049" s="66" t="e">
        <f t="shared" si="346"/>
        <v>#VALUE!</v>
      </c>
      <c r="AB1049" s="67" t="e">
        <f t="shared" si="347"/>
        <v>#VALUE!</v>
      </c>
      <c r="AC1049" s="87" t="e">
        <f t="shared" si="348"/>
        <v>#VALUE!</v>
      </c>
      <c r="AD1049" s="87" t="e">
        <f t="shared" si="349"/>
        <v>#VALUE!</v>
      </c>
      <c r="AE1049" s="87" t="e">
        <f t="shared" si="350"/>
        <v>#VALUE!</v>
      </c>
      <c r="AF1049" s="87" t="e">
        <f t="shared" si="351"/>
        <v>#VALUE!</v>
      </c>
      <c r="AG1049" s="67" t="e">
        <f t="shared" si="352"/>
        <v>#VALUE!</v>
      </c>
      <c r="AH1049" s="87" t="e">
        <f t="shared" si="353"/>
        <v>#VALUE!</v>
      </c>
      <c r="AI1049" s="87" t="e">
        <f t="shared" si="354"/>
        <v>#VALUE!</v>
      </c>
      <c r="AJ1049" s="87" t="e">
        <f t="shared" si="355"/>
        <v>#VALUE!</v>
      </c>
      <c r="AK1049" s="144" t="e">
        <f t="shared" si="356"/>
        <v>#VALUE!</v>
      </c>
      <c r="AL1049" s="144" t="e">
        <f t="shared" si="357"/>
        <v>#VALUE!</v>
      </c>
    </row>
    <row r="1050" spans="1:38" s="77" customFormat="1" x14ac:dyDescent="0.2">
      <c r="A1050" s="14"/>
      <c r="B1050" s="64"/>
      <c r="C1050" s="64"/>
      <c r="D1050" s="152"/>
      <c r="E1050" s="152"/>
      <c r="F1050" s="152"/>
      <c r="G1050" s="152"/>
      <c r="H1050" s="152"/>
      <c r="I1050" s="152"/>
      <c r="J1050" s="152"/>
      <c r="K1050" s="152"/>
      <c r="L1050" s="152"/>
      <c r="M1050" s="152"/>
      <c r="N1050" s="152"/>
      <c r="O1050" s="152"/>
      <c r="P1050" s="152"/>
      <c r="Q1050" s="152"/>
      <c r="R1050" s="152"/>
      <c r="S1050" s="66" t="str">
        <f t="shared" si="338"/>
        <v/>
      </c>
      <c r="T1050" s="66" t="str">
        <f t="shared" si="339"/>
        <v/>
      </c>
      <c r="U1050" s="66" t="str">
        <f t="shared" si="340"/>
        <v/>
      </c>
      <c r="V1050" s="66" t="str">
        <f t="shared" si="341"/>
        <v/>
      </c>
      <c r="W1050" s="66" t="str">
        <f t="shared" si="342"/>
        <v/>
      </c>
      <c r="X1050" s="66" t="str">
        <f t="shared" si="343"/>
        <v/>
      </c>
      <c r="Y1050" s="66">
        <f t="shared" si="344"/>
        <v>0</v>
      </c>
      <c r="Z1050" s="66">
        <f t="shared" si="345"/>
        <v>0</v>
      </c>
      <c r="AA1050" s="66" t="e">
        <f t="shared" si="346"/>
        <v>#VALUE!</v>
      </c>
      <c r="AB1050" s="67" t="e">
        <f t="shared" si="347"/>
        <v>#VALUE!</v>
      </c>
      <c r="AC1050" s="87" t="e">
        <f t="shared" si="348"/>
        <v>#VALUE!</v>
      </c>
      <c r="AD1050" s="87" t="e">
        <f t="shared" si="349"/>
        <v>#VALUE!</v>
      </c>
      <c r="AE1050" s="87" t="e">
        <f t="shared" si="350"/>
        <v>#VALUE!</v>
      </c>
      <c r="AF1050" s="87" t="e">
        <f t="shared" si="351"/>
        <v>#VALUE!</v>
      </c>
      <c r="AG1050" s="67" t="e">
        <f t="shared" si="352"/>
        <v>#VALUE!</v>
      </c>
      <c r="AH1050" s="87" t="e">
        <f t="shared" si="353"/>
        <v>#VALUE!</v>
      </c>
      <c r="AI1050" s="87" t="e">
        <f t="shared" si="354"/>
        <v>#VALUE!</v>
      </c>
      <c r="AJ1050" s="87" t="e">
        <f t="shared" si="355"/>
        <v>#VALUE!</v>
      </c>
      <c r="AK1050" s="144" t="e">
        <f t="shared" si="356"/>
        <v>#VALUE!</v>
      </c>
      <c r="AL1050" s="144" t="e">
        <f t="shared" si="357"/>
        <v>#VALUE!</v>
      </c>
    </row>
    <row r="1051" spans="1:38" s="77" customFormat="1" x14ac:dyDescent="0.2">
      <c r="A1051" s="14"/>
      <c r="B1051" s="64"/>
      <c r="C1051" s="64"/>
      <c r="D1051" s="152"/>
      <c r="E1051" s="152"/>
      <c r="F1051" s="152"/>
      <c r="G1051" s="152"/>
      <c r="H1051" s="152"/>
      <c r="I1051" s="152"/>
      <c r="J1051" s="152"/>
      <c r="K1051" s="152"/>
      <c r="L1051" s="152"/>
      <c r="M1051" s="152"/>
      <c r="N1051" s="152"/>
      <c r="O1051" s="152"/>
      <c r="P1051" s="152"/>
      <c r="Q1051" s="152"/>
      <c r="R1051" s="152"/>
      <c r="S1051" s="66" t="str">
        <f t="shared" si="338"/>
        <v/>
      </c>
      <c r="T1051" s="66" t="str">
        <f t="shared" si="339"/>
        <v/>
      </c>
      <c r="U1051" s="66" t="str">
        <f t="shared" si="340"/>
        <v/>
      </c>
      <c r="V1051" s="66" t="str">
        <f t="shared" si="341"/>
        <v/>
      </c>
      <c r="W1051" s="66" t="str">
        <f t="shared" si="342"/>
        <v/>
      </c>
      <c r="X1051" s="66" t="str">
        <f t="shared" si="343"/>
        <v/>
      </c>
      <c r="Y1051" s="66">
        <f t="shared" si="344"/>
        <v>0</v>
      </c>
      <c r="Z1051" s="66">
        <f t="shared" si="345"/>
        <v>0</v>
      </c>
      <c r="AA1051" s="66" t="e">
        <f t="shared" si="346"/>
        <v>#VALUE!</v>
      </c>
      <c r="AB1051" s="67" t="e">
        <f t="shared" si="347"/>
        <v>#VALUE!</v>
      </c>
      <c r="AC1051" s="87" t="e">
        <f t="shared" si="348"/>
        <v>#VALUE!</v>
      </c>
      <c r="AD1051" s="87" t="e">
        <f t="shared" si="349"/>
        <v>#VALUE!</v>
      </c>
      <c r="AE1051" s="87" t="e">
        <f t="shared" si="350"/>
        <v>#VALUE!</v>
      </c>
      <c r="AF1051" s="87" t="e">
        <f t="shared" si="351"/>
        <v>#VALUE!</v>
      </c>
      <c r="AG1051" s="67" t="e">
        <f t="shared" si="352"/>
        <v>#VALUE!</v>
      </c>
      <c r="AH1051" s="87" t="e">
        <f t="shared" si="353"/>
        <v>#VALUE!</v>
      </c>
      <c r="AI1051" s="87" t="e">
        <f t="shared" si="354"/>
        <v>#VALUE!</v>
      </c>
      <c r="AJ1051" s="87" t="e">
        <f t="shared" si="355"/>
        <v>#VALUE!</v>
      </c>
      <c r="AK1051" s="144" t="e">
        <f t="shared" si="356"/>
        <v>#VALUE!</v>
      </c>
      <c r="AL1051" s="144" t="e">
        <f t="shared" si="357"/>
        <v>#VALUE!</v>
      </c>
    </row>
    <row r="1052" spans="1:38" s="77" customFormat="1" x14ac:dyDescent="0.2">
      <c r="A1052" s="14"/>
      <c r="B1052" s="64"/>
      <c r="C1052" s="64"/>
      <c r="D1052" s="152"/>
      <c r="E1052" s="152"/>
      <c r="F1052" s="152"/>
      <c r="G1052" s="152"/>
      <c r="H1052" s="152"/>
      <c r="I1052" s="152"/>
      <c r="J1052" s="152"/>
      <c r="K1052" s="152"/>
      <c r="L1052" s="152"/>
      <c r="M1052" s="152"/>
      <c r="N1052" s="152"/>
      <c r="O1052" s="152"/>
      <c r="P1052" s="152"/>
      <c r="Q1052" s="152"/>
      <c r="R1052" s="152"/>
      <c r="S1052" s="66" t="str">
        <f t="shared" si="338"/>
        <v/>
      </c>
      <c r="T1052" s="66" t="str">
        <f t="shared" si="339"/>
        <v/>
      </c>
      <c r="U1052" s="66" t="str">
        <f t="shared" si="340"/>
        <v/>
      </c>
      <c r="V1052" s="66" t="str">
        <f t="shared" si="341"/>
        <v/>
      </c>
      <c r="W1052" s="66" t="str">
        <f t="shared" si="342"/>
        <v/>
      </c>
      <c r="X1052" s="66" t="str">
        <f t="shared" si="343"/>
        <v/>
      </c>
      <c r="Y1052" s="66">
        <f t="shared" si="344"/>
        <v>0</v>
      </c>
      <c r="Z1052" s="66">
        <f t="shared" si="345"/>
        <v>0</v>
      </c>
      <c r="AA1052" s="66" t="e">
        <f t="shared" si="346"/>
        <v>#VALUE!</v>
      </c>
      <c r="AB1052" s="67" t="e">
        <f t="shared" si="347"/>
        <v>#VALUE!</v>
      </c>
      <c r="AC1052" s="87" t="e">
        <f t="shared" si="348"/>
        <v>#VALUE!</v>
      </c>
      <c r="AD1052" s="87" t="e">
        <f t="shared" si="349"/>
        <v>#VALUE!</v>
      </c>
      <c r="AE1052" s="87" t="e">
        <f t="shared" si="350"/>
        <v>#VALUE!</v>
      </c>
      <c r="AF1052" s="87" t="e">
        <f t="shared" si="351"/>
        <v>#VALUE!</v>
      </c>
      <c r="AG1052" s="67" t="e">
        <f t="shared" si="352"/>
        <v>#VALUE!</v>
      </c>
      <c r="AH1052" s="87" t="e">
        <f t="shared" si="353"/>
        <v>#VALUE!</v>
      </c>
      <c r="AI1052" s="87" t="e">
        <f t="shared" si="354"/>
        <v>#VALUE!</v>
      </c>
      <c r="AJ1052" s="87" t="e">
        <f t="shared" si="355"/>
        <v>#VALUE!</v>
      </c>
      <c r="AK1052" s="144" t="e">
        <f t="shared" si="356"/>
        <v>#VALUE!</v>
      </c>
      <c r="AL1052" s="144" t="e">
        <f t="shared" si="357"/>
        <v>#VALUE!</v>
      </c>
    </row>
    <row r="1053" spans="1:38" s="77" customFormat="1" x14ac:dyDescent="0.2">
      <c r="A1053" s="14"/>
      <c r="B1053" s="64"/>
      <c r="C1053" s="64"/>
      <c r="D1053" s="152"/>
      <c r="E1053" s="152"/>
      <c r="F1053" s="152"/>
      <c r="G1053" s="152"/>
      <c r="H1053" s="152"/>
      <c r="I1053" s="152"/>
      <c r="J1053" s="152"/>
      <c r="K1053" s="152"/>
      <c r="L1053" s="152"/>
      <c r="M1053" s="152"/>
      <c r="N1053" s="152"/>
      <c r="O1053" s="152"/>
      <c r="P1053" s="152"/>
      <c r="Q1053" s="152"/>
      <c r="R1053" s="152"/>
      <c r="S1053" s="66" t="str">
        <f t="shared" si="338"/>
        <v/>
      </c>
      <c r="T1053" s="66" t="str">
        <f t="shared" si="339"/>
        <v/>
      </c>
      <c r="U1053" s="66" t="str">
        <f t="shared" si="340"/>
        <v/>
      </c>
      <c r="V1053" s="66" t="str">
        <f t="shared" si="341"/>
        <v/>
      </c>
      <c r="W1053" s="66" t="str">
        <f t="shared" si="342"/>
        <v/>
      </c>
      <c r="X1053" s="66" t="str">
        <f t="shared" si="343"/>
        <v/>
      </c>
      <c r="Y1053" s="66">
        <f t="shared" si="344"/>
        <v>0</v>
      </c>
      <c r="Z1053" s="66">
        <f t="shared" si="345"/>
        <v>0</v>
      </c>
      <c r="AA1053" s="66" t="e">
        <f t="shared" si="346"/>
        <v>#VALUE!</v>
      </c>
      <c r="AB1053" s="67" t="e">
        <f t="shared" si="347"/>
        <v>#VALUE!</v>
      </c>
      <c r="AC1053" s="87" t="e">
        <f t="shared" si="348"/>
        <v>#VALUE!</v>
      </c>
      <c r="AD1053" s="87" t="e">
        <f t="shared" si="349"/>
        <v>#VALUE!</v>
      </c>
      <c r="AE1053" s="87" t="e">
        <f t="shared" si="350"/>
        <v>#VALUE!</v>
      </c>
      <c r="AF1053" s="87" t="e">
        <f t="shared" si="351"/>
        <v>#VALUE!</v>
      </c>
      <c r="AG1053" s="67" t="e">
        <f t="shared" si="352"/>
        <v>#VALUE!</v>
      </c>
      <c r="AH1053" s="87" t="e">
        <f t="shared" si="353"/>
        <v>#VALUE!</v>
      </c>
      <c r="AI1053" s="87" t="e">
        <f t="shared" si="354"/>
        <v>#VALUE!</v>
      </c>
      <c r="AJ1053" s="87" t="e">
        <f t="shared" si="355"/>
        <v>#VALUE!</v>
      </c>
      <c r="AK1053" s="144" t="e">
        <f t="shared" si="356"/>
        <v>#VALUE!</v>
      </c>
      <c r="AL1053" s="144" t="e">
        <f t="shared" si="357"/>
        <v>#VALUE!</v>
      </c>
    </row>
    <row r="1054" spans="1:38" s="77" customFormat="1" x14ac:dyDescent="0.2">
      <c r="A1054" s="14"/>
      <c r="B1054" s="64"/>
      <c r="C1054" s="64"/>
      <c r="D1054" s="152"/>
      <c r="E1054" s="152"/>
      <c r="F1054" s="152"/>
      <c r="G1054" s="152"/>
      <c r="H1054" s="152"/>
      <c r="I1054" s="152"/>
      <c r="J1054" s="152"/>
      <c r="K1054" s="152"/>
      <c r="L1054" s="152"/>
      <c r="M1054" s="152"/>
      <c r="N1054" s="152"/>
      <c r="O1054" s="152"/>
      <c r="P1054" s="152"/>
      <c r="Q1054" s="152"/>
      <c r="R1054" s="152"/>
      <c r="S1054" s="66" t="str">
        <f t="shared" si="338"/>
        <v/>
      </c>
      <c r="T1054" s="66" t="str">
        <f t="shared" si="339"/>
        <v/>
      </c>
      <c r="U1054" s="66" t="str">
        <f t="shared" si="340"/>
        <v/>
      </c>
      <c r="V1054" s="66" t="str">
        <f t="shared" si="341"/>
        <v/>
      </c>
      <c r="W1054" s="66" t="str">
        <f t="shared" si="342"/>
        <v/>
      </c>
      <c r="X1054" s="66" t="str">
        <f t="shared" si="343"/>
        <v/>
      </c>
      <c r="Y1054" s="66">
        <f t="shared" si="344"/>
        <v>0</v>
      </c>
      <c r="Z1054" s="66">
        <f t="shared" si="345"/>
        <v>0</v>
      </c>
      <c r="AA1054" s="66" t="e">
        <f t="shared" si="346"/>
        <v>#VALUE!</v>
      </c>
      <c r="AB1054" s="67" t="e">
        <f t="shared" si="347"/>
        <v>#VALUE!</v>
      </c>
      <c r="AC1054" s="87" t="e">
        <f t="shared" si="348"/>
        <v>#VALUE!</v>
      </c>
      <c r="AD1054" s="87" t="e">
        <f t="shared" si="349"/>
        <v>#VALUE!</v>
      </c>
      <c r="AE1054" s="87" t="e">
        <f t="shared" si="350"/>
        <v>#VALUE!</v>
      </c>
      <c r="AF1054" s="87" t="e">
        <f t="shared" si="351"/>
        <v>#VALUE!</v>
      </c>
      <c r="AG1054" s="67" t="e">
        <f t="shared" si="352"/>
        <v>#VALUE!</v>
      </c>
      <c r="AH1054" s="87" t="e">
        <f t="shared" si="353"/>
        <v>#VALUE!</v>
      </c>
      <c r="AI1054" s="87" t="e">
        <f t="shared" si="354"/>
        <v>#VALUE!</v>
      </c>
      <c r="AJ1054" s="87" t="e">
        <f t="shared" si="355"/>
        <v>#VALUE!</v>
      </c>
      <c r="AK1054" s="144" t="e">
        <f t="shared" si="356"/>
        <v>#VALUE!</v>
      </c>
      <c r="AL1054" s="144" t="e">
        <f t="shared" si="357"/>
        <v>#VALUE!</v>
      </c>
    </row>
    <row r="1055" spans="1:38" s="77" customFormat="1" x14ac:dyDescent="0.2">
      <c r="A1055" s="14"/>
      <c r="B1055" s="64"/>
      <c r="C1055" s="64"/>
      <c r="D1055" s="152"/>
      <c r="E1055" s="152"/>
      <c r="F1055" s="152"/>
      <c r="G1055" s="152"/>
      <c r="H1055" s="152"/>
      <c r="I1055" s="152"/>
      <c r="J1055" s="152"/>
      <c r="K1055" s="152"/>
      <c r="L1055" s="152"/>
      <c r="M1055" s="152"/>
      <c r="N1055" s="152"/>
      <c r="O1055" s="152"/>
      <c r="P1055" s="152"/>
      <c r="Q1055" s="152"/>
      <c r="R1055" s="152"/>
      <c r="S1055" s="66" t="str">
        <f t="shared" si="338"/>
        <v/>
      </c>
      <c r="T1055" s="66" t="str">
        <f t="shared" si="339"/>
        <v/>
      </c>
      <c r="U1055" s="66" t="str">
        <f t="shared" si="340"/>
        <v/>
      </c>
      <c r="V1055" s="66" t="str">
        <f t="shared" si="341"/>
        <v/>
      </c>
      <c r="W1055" s="66" t="str">
        <f t="shared" si="342"/>
        <v/>
      </c>
      <c r="X1055" s="66" t="str">
        <f t="shared" si="343"/>
        <v/>
      </c>
      <c r="Y1055" s="66">
        <f t="shared" si="344"/>
        <v>0</v>
      </c>
      <c r="Z1055" s="66">
        <f t="shared" si="345"/>
        <v>0</v>
      </c>
      <c r="AA1055" s="66" t="e">
        <f t="shared" si="346"/>
        <v>#VALUE!</v>
      </c>
      <c r="AB1055" s="67" t="e">
        <f t="shared" si="347"/>
        <v>#VALUE!</v>
      </c>
      <c r="AC1055" s="87" t="e">
        <f t="shared" si="348"/>
        <v>#VALUE!</v>
      </c>
      <c r="AD1055" s="87" t="e">
        <f t="shared" si="349"/>
        <v>#VALUE!</v>
      </c>
      <c r="AE1055" s="87" t="e">
        <f t="shared" si="350"/>
        <v>#VALUE!</v>
      </c>
      <c r="AF1055" s="87" t="e">
        <f t="shared" si="351"/>
        <v>#VALUE!</v>
      </c>
      <c r="AG1055" s="67" t="e">
        <f t="shared" si="352"/>
        <v>#VALUE!</v>
      </c>
      <c r="AH1055" s="87" t="e">
        <f t="shared" si="353"/>
        <v>#VALUE!</v>
      </c>
      <c r="AI1055" s="87" t="e">
        <f t="shared" si="354"/>
        <v>#VALUE!</v>
      </c>
      <c r="AJ1055" s="87" t="e">
        <f t="shared" si="355"/>
        <v>#VALUE!</v>
      </c>
      <c r="AK1055" s="144" t="e">
        <f t="shared" si="356"/>
        <v>#VALUE!</v>
      </c>
      <c r="AL1055" s="144" t="e">
        <f t="shared" si="357"/>
        <v>#VALUE!</v>
      </c>
    </row>
    <row r="1056" spans="1:38" s="77" customFormat="1" x14ac:dyDescent="0.2">
      <c r="A1056" s="14"/>
      <c r="B1056" s="64"/>
      <c r="C1056" s="64"/>
      <c r="D1056" s="152"/>
      <c r="E1056" s="152"/>
      <c r="F1056" s="152"/>
      <c r="G1056" s="152"/>
      <c r="H1056" s="152"/>
      <c r="I1056" s="152"/>
      <c r="J1056" s="152"/>
      <c r="K1056" s="152"/>
      <c r="L1056" s="152"/>
      <c r="M1056" s="152"/>
      <c r="N1056" s="152"/>
      <c r="O1056" s="152"/>
      <c r="P1056" s="152"/>
      <c r="Q1056" s="152"/>
      <c r="R1056" s="152"/>
      <c r="S1056" s="66" t="str">
        <f t="shared" si="338"/>
        <v/>
      </c>
      <c r="T1056" s="66" t="str">
        <f t="shared" si="339"/>
        <v/>
      </c>
      <c r="U1056" s="66" t="str">
        <f t="shared" si="340"/>
        <v/>
      </c>
      <c r="V1056" s="66" t="str">
        <f t="shared" si="341"/>
        <v/>
      </c>
      <c r="W1056" s="66" t="str">
        <f t="shared" si="342"/>
        <v/>
      </c>
      <c r="X1056" s="66" t="str">
        <f t="shared" si="343"/>
        <v/>
      </c>
      <c r="Y1056" s="66">
        <f t="shared" si="344"/>
        <v>0</v>
      </c>
      <c r="Z1056" s="66">
        <f t="shared" si="345"/>
        <v>0</v>
      </c>
      <c r="AA1056" s="66" t="e">
        <f t="shared" si="346"/>
        <v>#VALUE!</v>
      </c>
      <c r="AB1056" s="67" t="e">
        <f t="shared" si="347"/>
        <v>#VALUE!</v>
      </c>
      <c r="AC1056" s="87" t="e">
        <f t="shared" si="348"/>
        <v>#VALUE!</v>
      </c>
      <c r="AD1056" s="87" t="e">
        <f t="shared" si="349"/>
        <v>#VALUE!</v>
      </c>
      <c r="AE1056" s="87" t="e">
        <f t="shared" si="350"/>
        <v>#VALUE!</v>
      </c>
      <c r="AF1056" s="87" t="e">
        <f t="shared" si="351"/>
        <v>#VALUE!</v>
      </c>
      <c r="AG1056" s="67" t="e">
        <f t="shared" si="352"/>
        <v>#VALUE!</v>
      </c>
      <c r="AH1056" s="87" t="e">
        <f t="shared" si="353"/>
        <v>#VALUE!</v>
      </c>
      <c r="AI1056" s="87" t="e">
        <f t="shared" si="354"/>
        <v>#VALUE!</v>
      </c>
      <c r="AJ1056" s="87" t="e">
        <f t="shared" si="355"/>
        <v>#VALUE!</v>
      </c>
      <c r="AK1056" s="144" t="e">
        <f t="shared" si="356"/>
        <v>#VALUE!</v>
      </c>
      <c r="AL1056" s="144" t="e">
        <f t="shared" si="357"/>
        <v>#VALUE!</v>
      </c>
    </row>
    <row r="1057" spans="1:38" s="77" customFormat="1" x14ac:dyDescent="0.2">
      <c r="A1057" s="14"/>
      <c r="B1057" s="64"/>
      <c r="C1057" s="64"/>
      <c r="D1057" s="152"/>
      <c r="E1057" s="152"/>
      <c r="F1057" s="152"/>
      <c r="G1057" s="152"/>
      <c r="H1057" s="152"/>
      <c r="I1057" s="152"/>
      <c r="J1057" s="152"/>
      <c r="K1057" s="152"/>
      <c r="L1057" s="152"/>
      <c r="M1057" s="152"/>
      <c r="N1057" s="152"/>
      <c r="O1057" s="152"/>
      <c r="P1057" s="152"/>
      <c r="Q1057" s="152"/>
      <c r="R1057" s="152"/>
      <c r="S1057" s="66" t="str">
        <f t="shared" si="338"/>
        <v/>
      </c>
      <c r="T1057" s="66" t="str">
        <f t="shared" si="339"/>
        <v/>
      </c>
      <c r="U1057" s="66" t="str">
        <f t="shared" si="340"/>
        <v/>
      </c>
      <c r="V1057" s="66" t="str">
        <f t="shared" si="341"/>
        <v/>
      </c>
      <c r="W1057" s="66" t="str">
        <f t="shared" si="342"/>
        <v/>
      </c>
      <c r="X1057" s="66" t="str">
        <f t="shared" si="343"/>
        <v/>
      </c>
      <c r="Y1057" s="66">
        <f t="shared" si="344"/>
        <v>0</v>
      </c>
      <c r="Z1057" s="66">
        <f t="shared" si="345"/>
        <v>0</v>
      </c>
      <c r="AA1057" s="66" t="e">
        <f t="shared" si="346"/>
        <v>#VALUE!</v>
      </c>
      <c r="AB1057" s="67" t="e">
        <f t="shared" si="347"/>
        <v>#VALUE!</v>
      </c>
      <c r="AC1057" s="87" t="e">
        <f t="shared" si="348"/>
        <v>#VALUE!</v>
      </c>
      <c r="AD1057" s="87" t="e">
        <f t="shared" si="349"/>
        <v>#VALUE!</v>
      </c>
      <c r="AE1057" s="87" t="e">
        <f t="shared" si="350"/>
        <v>#VALUE!</v>
      </c>
      <c r="AF1057" s="87" t="e">
        <f t="shared" si="351"/>
        <v>#VALUE!</v>
      </c>
      <c r="AG1057" s="67" t="e">
        <f t="shared" si="352"/>
        <v>#VALUE!</v>
      </c>
      <c r="AH1057" s="87" t="e">
        <f t="shared" si="353"/>
        <v>#VALUE!</v>
      </c>
      <c r="AI1057" s="87" t="e">
        <f t="shared" si="354"/>
        <v>#VALUE!</v>
      </c>
      <c r="AJ1057" s="87" t="e">
        <f t="shared" si="355"/>
        <v>#VALUE!</v>
      </c>
      <c r="AK1057" s="144" t="e">
        <f t="shared" si="356"/>
        <v>#VALUE!</v>
      </c>
      <c r="AL1057" s="144" t="e">
        <f t="shared" si="357"/>
        <v>#VALUE!</v>
      </c>
    </row>
    <row r="1058" spans="1:38" s="77" customFormat="1" x14ac:dyDescent="0.2">
      <c r="A1058" s="14"/>
      <c r="B1058" s="64"/>
      <c r="C1058" s="64"/>
      <c r="D1058" s="152"/>
      <c r="E1058" s="152"/>
      <c r="F1058" s="152"/>
      <c r="G1058" s="152"/>
      <c r="H1058" s="152"/>
      <c r="I1058" s="152"/>
      <c r="J1058" s="152"/>
      <c r="K1058" s="152"/>
      <c r="L1058" s="152"/>
      <c r="M1058" s="152"/>
      <c r="N1058" s="152"/>
      <c r="O1058" s="152"/>
      <c r="P1058" s="152"/>
      <c r="Q1058" s="152"/>
      <c r="R1058" s="152"/>
      <c r="S1058" s="66" t="str">
        <f t="shared" si="338"/>
        <v/>
      </c>
      <c r="T1058" s="66" t="str">
        <f t="shared" si="339"/>
        <v/>
      </c>
      <c r="U1058" s="66" t="str">
        <f t="shared" si="340"/>
        <v/>
      </c>
      <c r="V1058" s="66" t="str">
        <f t="shared" si="341"/>
        <v/>
      </c>
      <c r="W1058" s="66" t="str">
        <f t="shared" si="342"/>
        <v/>
      </c>
      <c r="X1058" s="66" t="str">
        <f t="shared" si="343"/>
        <v/>
      </c>
      <c r="Y1058" s="66">
        <f t="shared" si="344"/>
        <v>0</v>
      </c>
      <c r="Z1058" s="66">
        <f t="shared" si="345"/>
        <v>0</v>
      </c>
      <c r="AA1058" s="66" t="e">
        <f t="shared" si="346"/>
        <v>#VALUE!</v>
      </c>
      <c r="AB1058" s="67" t="e">
        <f t="shared" si="347"/>
        <v>#VALUE!</v>
      </c>
      <c r="AC1058" s="87" t="e">
        <f t="shared" si="348"/>
        <v>#VALUE!</v>
      </c>
      <c r="AD1058" s="87" t="e">
        <f t="shared" si="349"/>
        <v>#VALUE!</v>
      </c>
      <c r="AE1058" s="87" t="e">
        <f t="shared" si="350"/>
        <v>#VALUE!</v>
      </c>
      <c r="AF1058" s="87" t="e">
        <f t="shared" si="351"/>
        <v>#VALUE!</v>
      </c>
      <c r="AG1058" s="67" t="e">
        <f t="shared" si="352"/>
        <v>#VALUE!</v>
      </c>
      <c r="AH1058" s="87" t="e">
        <f t="shared" si="353"/>
        <v>#VALUE!</v>
      </c>
      <c r="AI1058" s="87" t="e">
        <f t="shared" si="354"/>
        <v>#VALUE!</v>
      </c>
      <c r="AJ1058" s="87" t="e">
        <f t="shared" si="355"/>
        <v>#VALUE!</v>
      </c>
      <c r="AK1058" s="144" t="e">
        <f t="shared" si="356"/>
        <v>#VALUE!</v>
      </c>
      <c r="AL1058" s="144" t="e">
        <f t="shared" si="357"/>
        <v>#VALUE!</v>
      </c>
    </row>
    <row r="1059" spans="1:38" s="77" customFormat="1" x14ac:dyDescent="0.2">
      <c r="A1059" s="14"/>
      <c r="B1059" s="64"/>
      <c r="C1059" s="64"/>
      <c r="D1059" s="152"/>
      <c r="E1059" s="152"/>
      <c r="F1059" s="152"/>
      <c r="G1059" s="152"/>
      <c r="H1059" s="152"/>
      <c r="I1059" s="152"/>
      <c r="J1059" s="152"/>
      <c r="K1059" s="152"/>
      <c r="L1059" s="152"/>
      <c r="M1059" s="152"/>
      <c r="N1059" s="152"/>
      <c r="O1059" s="152"/>
      <c r="P1059" s="152"/>
      <c r="Q1059" s="152"/>
      <c r="R1059" s="152"/>
      <c r="S1059" s="66" t="str">
        <f t="shared" si="338"/>
        <v/>
      </c>
      <c r="T1059" s="66" t="str">
        <f t="shared" si="339"/>
        <v/>
      </c>
      <c r="U1059" s="66" t="str">
        <f t="shared" si="340"/>
        <v/>
      </c>
      <c r="V1059" s="66" t="str">
        <f t="shared" si="341"/>
        <v/>
      </c>
      <c r="W1059" s="66" t="str">
        <f t="shared" si="342"/>
        <v/>
      </c>
      <c r="X1059" s="66" t="str">
        <f t="shared" si="343"/>
        <v/>
      </c>
      <c r="Y1059" s="66">
        <f t="shared" si="344"/>
        <v>0</v>
      </c>
      <c r="Z1059" s="66">
        <f t="shared" si="345"/>
        <v>0</v>
      </c>
      <c r="AA1059" s="66" t="e">
        <f t="shared" si="346"/>
        <v>#VALUE!</v>
      </c>
      <c r="AB1059" s="67" t="e">
        <f t="shared" si="347"/>
        <v>#VALUE!</v>
      </c>
      <c r="AC1059" s="87" t="e">
        <f t="shared" si="348"/>
        <v>#VALUE!</v>
      </c>
      <c r="AD1059" s="87" t="e">
        <f t="shared" si="349"/>
        <v>#VALUE!</v>
      </c>
      <c r="AE1059" s="87" t="e">
        <f t="shared" si="350"/>
        <v>#VALUE!</v>
      </c>
      <c r="AF1059" s="87" t="e">
        <f t="shared" si="351"/>
        <v>#VALUE!</v>
      </c>
      <c r="AG1059" s="67" t="e">
        <f t="shared" si="352"/>
        <v>#VALUE!</v>
      </c>
      <c r="AH1059" s="87" t="e">
        <f t="shared" si="353"/>
        <v>#VALUE!</v>
      </c>
      <c r="AI1059" s="87" t="e">
        <f t="shared" si="354"/>
        <v>#VALUE!</v>
      </c>
      <c r="AJ1059" s="87" t="e">
        <f t="shared" si="355"/>
        <v>#VALUE!</v>
      </c>
      <c r="AK1059" s="144" t="e">
        <f t="shared" si="356"/>
        <v>#VALUE!</v>
      </c>
      <c r="AL1059" s="144" t="e">
        <f t="shared" si="357"/>
        <v>#VALUE!</v>
      </c>
    </row>
    <row r="1060" spans="1:38" s="77" customFormat="1" x14ac:dyDescent="0.2">
      <c r="A1060" s="14"/>
      <c r="B1060" s="64"/>
      <c r="C1060" s="64"/>
      <c r="D1060" s="152"/>
      <c r="E1060" s="152"/>
      <c r="F1060" s="152"/>
      <c r="G1060" s="152"/>
      <c r="H1060" s="152"/>
      <c r="I1060" s="152"/>
      <c r="J1060" s="152"/>
      <c r="K1060" s="152"/>
      <c r="L1060" s="152"/>
      <c r="M1060" s="152"/>
      <c r="N1060" s="152"/>
      <c r="O1060" s="152"/>
      <c r="P1060" s="152"/>
      <c r="Q1060" s="152"/>
      <c r="R1060" s="152"/>
      <c r="S1060" s="66" t="str">
        <f t="shared" si="338"/>
        <v/>
      </c>
      <c r="T1060" s="66" t="str">
        <f t="shared" si="339"/>
        <v/>
      </c>
      <c r="U1060" s="66" t="str">
        <f t="shared" si="340"/>
        <v/>
      </c>
      <c r="V1060" s="66" t="str">
        <f t="shared" si="341"/>
        <v/>
      </c>
      <c r="W1060" s="66" t="str">
        <f t="shared" si="342"/>
        <v/>
      </c>
      <c r="X1060" s="66" t="str">
        <f t="shared" si="343"/>
        <v/>
      </c>
      <c r="Y1060" s="66">
        <f t="shared" si="344"/>
        <v>0</v>
      </c>
      <c r="Z1060" s="66">
        <f t="shared" si="345"/>
        <v>0</v>
      </c>
      <c r="AA1060" s="66" t="e">
        <f t="shared" si="346"/>
        <v>#VALUE!</v>
      </c>
      <c r="AB1060" s="67" t="e">
        <f t="shared" si="347"/>
        <v>#VALUE!</v>
      </c>
      <c r="AC1060" s="87" t="e">
        <f t="shared" si="348"/>
        <v>#VALUE!</v>
      </c>
      <c r="AD1060" s="87" t="e">
        <f t="shared" si="349"/>
        <v>#VALUE!</v>
      </c>
      <c r="AE1060" s="87" t="e">
        <f t="shared" si="350"/>
        <v>#VALUE!</v>
      </c>
      <c r="AF1060" s="87" t="e">
        <f t="shared" si="351"/>
        <v>#VALUE!</v>
      </c>
      <c r="AG1060" s="67" t="e">
        <f t="shared" si="352"/>
        <v>#VALUE!</v>
      </c>
      <c r="AH1060" s="87" t="e">
        <f t="shared" si="353"/>
        <v>#VALUE!</v>
      </c>
      <c r="AI1060" s="87" t="e">
        <f t="shared" si="354"/>
        <v>#VALUE!</v>
      </c>
      <c r="AJ1060" s="87" t="e">
        <f t="shared" si="355"/>
        <v>#VALUE!</v>
      </c>
      <c r="AK1060" s="144" t="e">
        <f t="shared" si="356"/>
        <v>#VALUE!</v>
      </c>
      <c r="AL1060" s="144" t="e">
        <f t="shared" si="357"/>
        <v>#VALUE!</v>
      </c>
    </row>
    <row r="1061" spans="1:38" s="77" customFormat="1" x14ac:dyDescent="0.2">
      <c r="A1061" s="14"/>
      <c r="B1061" s="64"/>
      <c r="C1061" s="64"/>
      <c r="D1061" s="152"/>
      <c r="E1061" s="152"/>
      <c r="F1061" s="152"/>
      <c r="G1061" s="152"/>
      <c r="H1061" s="152"/>
      <c r="I1061" s="152"/>
      <c r="J1061" s="152"/>
      <c r="K1061" s="152"/>
      <c r="L1061" s="152"/>
      <c r="M1061" s="152"/>
      <c r="N1061" s="152"/>
      <c r="O1061" s="152"/>
      <c r="P1061" s="152"/>
      <c r="Q1061" s="152"/>
      <c r="R1061" s="152"/>
      <c r="S1061" s="66" t="str">
        <f t="shared" si="338"/>
        <v/>
      </c>
      <c r="T1061" s="66" t="str">
        <f t="shared" si="339"/>
        <v/>
      </c>
      <c r="U1061" s="66" t="str">
        <f t="shared" si="340"/>
        <v/>
      </c>
      <c r="V1061" s="66" t="str">
        <f t="shared" si="341"/>
        <v/>
      </c>
      <c r="W1061" s="66" t="str">
        <f t="shared" si="342"/>
        <v/>
      </c>
      <c r="X1061" s="66" t="str">
        <f t="shared" si="343"/>
        <v/>
      </c>
      <c r="Y1061" s="66">
        <f t="shared" si="344"/>
        <v>0</v>
      </c>
      <c r="Z1061" s="66">
        <f t="shared" si="345"/>
        <v>0</v>
      </c>
      <c r="AA1061" s="66" t="e">
        <f t="shared" si="346"/>
        <v>#VALUE!</v>
      </c>
      <c r="AB1061" s="67" t="e">
        <f t="shared" si="347"/>
        <v>#VALUE!</v>
      </c>
      <c r="AC1061" s="87" t="e">
        <f t="shared" si="348"/>
        <v>#VALUE!</v>
      </c>
      <c r="AD1061" s="87" t="e">
        <f t="shared" si="349"/>
        <v>#VALUE!</v>
      </c>
      <c r="AE1061" s="87" t="e">
        <f t="shared" si="350"/>
        <v>#VALUE!</v>
      </c>
      <c r="AF1061" s="87" t="e">
        <f t="shared" si="351"/>
        <v>#VALUE!</v>
      </c>
      <c r="AG1061" s="67" t="e">
        <f t="shared" si="352"/>
        <v>#VALUE!</v>
      </c>
      <c r="AH1061" s="87" t="e">
        <f t="shared" si="353"/>
        <v>#VALUE!</v>
      </c>
      <c r="AI1061" s="87" t="e">
        <f t="shared" si="354"/>
        <v>#VALUE!</v>
      </c>
      <c r="AJ1061" s="87" t="e">
        <f t="shared" si="355"/>
        <v>#VALUE!</v>
      </c>
      <c r="AK1061" s="144" t="e">
        <f t="shared" si="356"/>
        <v>#VALUE!</v>
      </c>
      <c r="AL1061" s="144" t="e">
        <f t="shared" si="357"/>
        <v>#VALUE!</v>
      </c>
    </row>
    <row r="1062" spans="1:38" s="77" customFormat="1" x14ac:dyDescent="0.2">
      <c r="A1062" s="14"/>
      <c r="B1062" s="64"/>
      <c r="C1062" s="64"/>
      <c r="D1062" s="152"/>
      <c r="E1062" s="152"/>
      <c r="F1062" s="152"/>
      <c r="G1062" s="152"/>
      <c r="H1062" s="152"/>
      <c r="I1062" s="152"/>
      <c r="J1062" s="152"/>
      <c r="K1062" s="152"/>
      <c r="L1062" s="152"/>
      <c r="M1062" s="152"/>
      <c r="N1062" s="152"/>
      <c r="O1062" s="152"/>
      <c r="P1062" s="152"/>
      <c r="Q1062" s="152"/>
      <c r="R1062" s="152"/>
      <c r="S1062" s="66" t="str">
        <f t="shared" si="338"/>
        <v/>
      </c>
      <c r="T1062" s="66" t="str">
        <f t="shared" si="339"/>
        <v/>
      </c>
      <c r="U1062" s="66" t="str">
        <f t="shared" si="340"/>
        <v/>
      </c>
      <c r="V1062" s="66" t="str">
        <f t="shared" si="341"/>
        <v/>
      </c>
      <c r="W1062" s="66" t="str">
        <f t="shared" si="342"/>
        <v/>
      </c>
      <c r="X1062" s="66" t="str">
        <f t="shared" si="343"/>
        <v/>
      </c>
      <c r="Y1062" s="66">
        <f t="shared" si="344"/>
        <v>0</v>
      </c>
      <c r="Z1062" s="66">
        <f t="shared" si="345"/>
        <v>0</v>
      </c>
      <c r="AA1062" s="66" t="e">
        <f t="shared" si="346"/>
        <v>#VALUE!</v>
      </c>
      <c r="AB1062" s="67" t="e">
        <f t="shared" si="347"/>
        <v>#VALUE!</v>
      </c>
      <c r="AC1062" s="87" t="e">
        <f t="shared" si="348"/>
        <v>#VALUE!</v>
      </c>
      <c r="AD1062" s="87" t="e">
        <f t="shared" si="349"/>
        <v>#VALUE!</v>
      </c>
      <c r="AE1062" s="87" t="e">
        <f t="shared" si="350"/>
        <v>#VALUE!</v>
      </c>
      <c r="AF1062" s="87" t="e">
        <f t="shared" si="351"/>
        <v>#VALUE!</v>
      </c>
      <c r="AG1062" s="67" t="e">
        <f t="shared" si="352"/>
        <v>#VALUE!</v>
      </c>
      <c r="AH1062" s="87" t="e">
        <f t="shared" si="353"/>
        <v>#VALUE!</v>
      </c>
      <c r="AI1062" s="87" t="e">
        <f t="shared" si="354"/>
        <v>#VALUE!</v>
      </c>
      <c r="AJ1062" s="87" t="e">
        <f t="shared" si="355"/>
        <v>#VALUE!</v>
      </c>
      <c r="AK1062" s="144" t="e">
        <f t="shared" si="356"/>
        <v>#VALUE!</v>
      </c>
      <c r="AL1062" s="144" t="e">
        <f t="shared" si="357"/>
        <v>#VALUE!</v>
      </c>
    </row>
    <row r="1063" spans="1:38" s="77" customFormat="1" x14ac:dyDescent="0.2">
      <c r="A1063" s="14"/>
      <c r="B1063" s="64"/>
      <c r="C1063" s="64"/>
      <c r="D1063" s="152"/>
      <c r="E1063" s="152"/>
      <c r="F1063" s="152"/>
      <c r="G1063" s="152"/>
      <c r="H1063" s="152"/>
      <c r="I1063" s="152"/>
      <c r="J1063" s="152"/>
      <c r="K1063" s="152"/>
      <c r="L1063" s="152"/>
      <c r="M1063" s="152"/>
      <c r="N1063" s="152"/>
      <c r="O1063" s="152"/>
      <c r="P1063" s="152"/>
      <c r="Q1063" s="152"/>
      <c r="R1063" s="152"/>
      <c r="S1063" s="66" t="str">
        <f t="shared" si="338"/>
        <v/>
      </c>
      <c r="T1063" s="66" t="str">
        <f t="shared" si="339"/>
        <v/>
      </c>
      <c r="U1063" s="66" t="str">
        <f t="shared" si="340"/>
        <v/>
      </c>
      <c r="V1063" s="66" t="str">
        <f t="shared" si="341"/>
        <v/>
      </c>
      <c r="W1063" s="66" t="str">
        <f t="shared" si="342"/>
        <v/>
      </c>
      <c r="X1063" s="66" t="str">
        <f t="shared" si="343"/>
        <v/>
      </c>
      <c r="Y1063" s="66">
        <f t="shared" si="344"/>
        <v>0</v>
      </c>
      <c r="Z1063" s="66">
        <f t="shared" si="345"/>
        <v>0</v>
      </c>
      <c r="AA1063" s="66" t="e">
        <f t="shared" si="346"/>
        <v>#VALUE!</v>
      </c>
      <c r="AB1063" s="67" t="e">
        <f t="shared" si="347"/>
        <v>#VALUE!</v>
      </c>
      <c r="AC1063" s="87" t="e">
        <f t="shared" si="348"/>
        <v>#VALUE!</v>
      </c>
      <c r="AD1063" s="87" t="e">
        <f t="shared" si="349"/>
        <v>#VALUE!</v>
      </c>
      <c r="AE1063" s="87" t="e">
        <f t="shared" si="350"/>
        <v>#VALUE!</v>
      </c>
      <c r="AF1063" s="87" t="e">
        <f t="shared" si="351"/>
        <v>#VALUE!</v>
      </c>
      <c r="AG1063" s="67" t="e">
        <f t="shared" si="352"/>
        <v>#VALUE!</v>
      </c>
      <c r="AH1063" s="87" t="e">
        <f t="shared" si="353"/>
        <v>#VALUE!</v>
      </c>
      <c r="AI1063" s="87" t="e">
        <f t="shared" si="354"/>
        <v>#VALUE!</v>
      </c>
      <c r="AJ1063" s="87" t="e">
        <f t="shared" si="355"/>
        <v>#VALUE!</v>
      </c>
      <c r="AK1063" s="144" t="e">
        <f t="shared" si="356"/>
        <v>#VALUE!</v>
      </c>
      <c r="AL1063" s="144" t="e">
        <f t="shared" si="357"/>
        <v>#VALUE!</v>
      </c>
    </row>
    <row r="1064" spans="1:38" s="77" customFormat="1" x14ac:dyDescent="0.2">
      <c r="A1064" s="14"/>
      <c r="B1064" s="64"/>
      <c r="C1064" s="64"/>
      <c r="D1064" s="152"/>
      <c r="E1064" s="152"/>
      <c r="F1064" s="152"/>
      <c r="G1064" s="152"/>
      <c r="H1064" s="152"/>
      <c r="I1064" s="152"/>
      <c r="J1064" s="152"/>
      <c r="K1064" s="152"/>
      <c r="L1064" s="152"/>
      <c r="M1064" s="152"/>
      <c r="N1064" s="152"/>
      <c r="O1064" s="152"/>
      <c r="P1064" s="152"/>
      <c r="Q1064" s="152"/>
      <c r="R1064" s="152"/>
      <c r="S1064" s="66" t="str">
        <f t="shared" si="338"/>
        <v/>
      </c>
      <c r="T1064" s="66" t="str">
        <f t="shared" si="339"/>
        <v/>
      </c>
      <c r="U1064" s="66" t="str">
        <f t="shared" si="340"/>
        <v/>
      </c>
      <c r="V1064" s="66" t="str">
        <f t="shared" si="341"/>
        <v/>
      </c>
      <c r="W1064" s="66" t="str">
        <f t="shared" si="342"/>
        <v/>
      </c>
      <c r="X1064" s="66" t="str">
        <f t="shared" si="343"/>
        <v/>
      </c>
      <c r="Y1064" s="66">
        <f t="shared" si="344"/>
        <v>0</v>
      </c>
      <c r="Z1064" s="66">
        <f t="shared" si="345"/>
        <v>0</v>
      </c>
      <c r="AA1064" s="66" t="e">
        <f t="shared" si="346"/>
        <v>#VALUE!</v>
      </c>
      <c r="AB1064" s="67" t="e">
        <f t="shared" si="347"/>
        <v>#VALUE!</v>
      </c>
      <c r="AC1064" s="87" t="e">
        <f t="shared" si="348"/>
        <v>#VALUE!</v>
      </c>
      <c r="AD1064" s="87" t="e">
        <f t="shared" si="349"/>
        <v>#VALUE!</v>
      </c>
      <c r="AE1064" s="87" t="e">
        <f t="shared" si="350"/>
        <v>#VALUE!</v>
      </c>
      <c r="AF1064" s="87" t="e">
        <f t="shared" si="351"/>
        <v>#VALUE!</v>
      </c>
      <c r="AG1064" s="67" t="e">
        <f t="shared" si="352"/>
        <v>#VALUE!</v>
      </c>
      <c r="AH1064" s="87" t="e">
        <f t="shared" si="353"/>
        <v>#VALUE!</v>
      </c>
      <c r="AI1064" s="87" t="e">
        <f t="shared" si="354"/>
        <v>#VALUE!</v>
      </c>
      <c r="AJ1064" s="87" t="e">
        <f t="shared" si="355"/>
        <v>#VALUE!</v>
      </c>
      <c r="AK1064" s="144" t="e">
        <f t="shared" si="356"/>
        <v>#VALUE!</v>
      </c>
      <c r="AL1064" s="144" t="e">
        <f t="shared" si="357"/>
        <v>#VALUE!</v>
      </c>
    </row>
    <row r="1065" spans="1:38" s="77" customFormat="1" x14ac:dyDescent="0.2">
      <c r="A1065" s="14"/>
      <c r="B1065" s="64"/>
      <c r="C1065" s="64"/>
      <c r="D1065" s="152"/>
      <c r="E1065" s="152"/>
      <c r="F1065" s="152"/>
      <c r="G1065" s="152"/>
      <c r="H1065" s="152"/>
      <c r="I1065" s="152"/>
      <c r="J1065" s="152"/>
      <c r="K1065" s="152"/>
      <c r="L1065" s="152"/>
      <c r="M1065" s="152"/>
      <c r="N1065" s="152"/>
      <c r="O1065" s="152"/>
      <c r="P1065" s="152"/>
      <c r="Q1065" s="152"/>
      <c r="R1065" s="152"/>
      <c r="S1065" s="66" t="str">
        <f t="shared" si="338"/>
        <v/>
      </c>
      <c r="T1065" s="66" t="str">
        <f t="shared" si="339"/>
        <v/>
      </c>
      <c r="U1065" s="66" t="str">
        <f t="shared" si="340"/>
        <v/>
      </c>
      <c r="V1065" s="66" t="str">
        <f t="shared" si="341"/>
        <v/>
      </c>
      <c r="W1065" s="66" t="str">
        <f t="shared" si="342"/>
        <v/>
      </c>
      <c r="X1065" s="66" t="str">
        <f t="shared" si="343"/>
        <v/>
      </c>
      <c r="Y1065" s="66">
        <f t="shared" si="344"/>
        <v>0</v>
      </c>
      <c r="Z1065" s="66">
        <f t="shared" si="345"/>
        <v>0</v>
      </c>
      <c r="AA1065" s="66" t="e">
        <f t="shared" si="346"/>
        <v>#VALUE!</v>
      </c>
      <c r="AB1065" s="67" t="e">
        <f t="shared" si="347"/>
        <v>#VALUE!</v>
      </c>
      <c r="AC1065" s="87" t="e">
        <f t="shared" si="348"/>
        <v>#VALUE!</v>
      </c>
      <c r="AD1065" s="87" t="e">
        <f t="shared" si="349"/>
        <v>#VALUE!</v>
      </c>
      <c r="AE1065" s="87" t="e">
        <f t="shared" si="350"/>
        <v>#VALUE!</v>
      </c>
      <c r="AF1065" s="87" t="e">
        <f t="shared" si="351"/>
        <v>#VALUE!</v>
      </c>
      <c r="AG1065" s="67" t="e">
        <f t="shared" si="352"/>
        <v>#VALUE!</v>
      </c>
      <c r="AH1065" s="87" t="e">
        <f t="shared" si="353"/>
        <v>#VALUE!</v>
      </c>
      <c r="AI1065" s="87" t="e">
        <f t="shared" si="354"/>
        <v>#VALUE!</v>
      </c>
      <c r="AJ1065" s="87" t="e">
        <f t="shared" si="355"/>
        <v>#VALUE!</v>
      </c>
      <c r="AK1065" s="144" t="e">
        <f t="shared" si="356"/>
        <v>#VALUE!</v>
      </c>
      <c r="AL1065" s="144" t="e">
        <f t="shared" si="357"/>
        <v>#VALUE!</v>
      </c>
    </row>
    <row r="1066" spans="1:38" s="77" customFormat="1" x14ac:dyDescent="0.2">
      <c r="A1066" s="14"/>
      <c r="B1066" s="64"/>
      <c r="C1066" s="64"/>
      <c r="D1066" s="152"/>
      <c r="E1066" s="152"/>
      <c r="F1066" s="152"/>
      <c r="G1066" s="152"/>
      <c r="H1066" s="152"/>
      <c r="I1066" s="152"/>
      <c r="J1066" s="152"/>
      <c r="K1066" s="152"/>
      <c r="L1066" s="152"/>
      <c r="M1066" s="152"/>
      <c r="N1066" s="152"/>
      <c r="O1066" s="152"/>
      <c r="P1066" s="152"/>
      <c r="Q1066" s="152"/>
      <c r="R1066" s="152"/>
      <c r="S1066" s="66" t="str">
        <f t="shared" si="338"/>
        <v/>
      </c>
      <c r="T1066" s="66" t="str">
        <f t="shared" si="339"/>
        <v/>
      </c>
      <c r="U1066" s="66" t="str">
        <f t="shared" si="340"/>
        <v/>
      </c>
      <c r="V1066" s="66" t="str">
        <f t="shared" si="341"/>
        <v/>
      </c>
      <c r="W1066" s="66" t="str">
        <f t="shared" si="342"/>
        <v/>
      </c>
      <c r="X1066" s="66" t="str">
        <f t="shared" si="343"/>
        <v/>
      </c>
      <c r="Y1066" s="66">
        <f t="shared" si="344"/>
        <v>0</v>
      </c>
      <c r="Z1066" s="66">
        <f t="shared" si="345"/>
        <v>0</v>
      </c>
      <c r="AA1066" s="66" t="e">
        <f t="shared" si="346"/>
        <v>#VALUE!</v>
      </c>
      <c r="AB1066" s="67" t="e">
        <f t="shared" si="347"/>
        <v>#VALUE!</v>
      </c>
      <c r="AC1066" s="87" t="e">
        <f t="shared" si="348"/>
        <v>#VALUE!</v>
      </c>
      <c r="AD1066" s="87" t="e">
        <f t="shared" si="349"/>
        <v>#VALUE!</v>
      </c>
      <c r="AE1066" s="87" t="e">
        <f t="shared" si="350"/>
        <v>#VALUE!</v>
      </c>
      <c r="AF1066" s="87" t="e">
        <f t="shared" si="351"/>
        <v>#VALUE!</v>
      </c>
      <c r="AG1066" s="67" t="e">
        <f t="shared" si="352"/>
        <v>#VALUE!</v>
      </c>
      <c r="AH1066" s="87" t="e">
        <f t="shared" si="353"/>
        <v>#VALUE!</v>
      </c>
      <c r="AI1066" s="87" t="e">
        <f t="shared" si="354"/>
        <v>#VALUE!</v>
      </c>
      <c r="AJ1066" s="87" t="e">
        <f t="shared" si="355"/>
        <v>#VALUE!</v>
      </c>
      <c r="AK1066" s="144" t="e">
        <f t="shared" si="356"/>
        <v>#VALUE!</v>
      </c>
      <c r="AL1066" s="144" t="e">
        <f t="shared" si="357"/>
        <v>#VALUE!</v>
      </c>
    </row>
    <row r="1067" spans="1:38" s="77" customFormat="1" x14ac:dyDescent="0.2">
      <c r="A1067" s="14"/>
      <c r="B1067" s="64"/>
      <c r="C1067" s="64"/>
      <c r="D1067" s="152"/>
      <c r="E1067" s="152"/>
      <c r="F1067" s="152"/>
      <c r="G1067" s="152"/>
      <c r="H1067" s="152"/>
      <c r="I1067" s="152"/>
      <c r="J1067" s="152"/>
      <c r="K1067" s="152"/>
      <c r="L1067" s="152"/>
      <c r="M1067" s="152"/>
      <c r="N1067" s="152"/>
      <c r="O1067" s="152"/>
      <c r="P1067" s="152"/>
      <c r="Q1067" s="152"/>
      <c r="R1067" s="152"/>
      <c r="S1067" s="66" t="str">
        <f t="shared" si="338"/>
        <v/>
      </c>
      <c r="T1067" s="66" t="str">
        <f t="shared" si="339"/>
        <v/>
      </c>
      <c r="U1067" s="66" t="str">
        <f t="shared" si="340"/>
        <v/>
      </c>
      <c r="V1067" s="66" t="str">
        <f t="shared" si="341"/>
        <v/>
      </c>
      <c r="W1067" s="66" t="str">
        <f t="shared" si="342"/>
        <v/>
      </c>
      <c r="X1067" s="66" t="str">
        <f t="shared" si="343"/>
        <v/>
      </c>
      <c r="Y1067" s="66">
        <f t="shared" si="344"/>
        <v>0</v>
      </c>
      <c r="Z1067" s="66">
        <f t="shared" si="345"/>
        <v>0</v>
      </c>
      <c r="AA1067" s="66" t="e">
        <f t="shared" si="346"/>
        <v>#VALUE!</v>
      </c>
      <c r="AB1067" s="67" t="e">
        <f t="shared" si="347"/>
        <v>#VALUE!</v>
      </c>
      <c r="AC1067" s="87" t="e">
        <f t="shared" si="348"/>
        <v>#VALUE!</v>
      </c>
      <c r="AD1067" s="87" t="e">
        <f t="shared" si="349"/>
        <v>#VALUE!</v>
      </c>
      <c r="AE1067" s="87" t="e">
        <f t="shared" si="350"/>
        <v>#VALUE!</v>
      </c>
      <c r="AF1067" s="87" t="e">
        <f t="shared" si="351"/>
        <v>#VALUE!</v>
      </c>
      <c r="AG1067" s="67" t="e">
        <f t="shared" si="352"/>
        <v>#VALUE!</v>
      </c>
      <c r="AH1067" s="87" t="e">
        <f t="shared" si="353"/>
        <v>#VALUE!</v>
      </c>
      <c r="AI1067" s="87" t="e">
        <f t="shared" si="354"/>
        <v>#VALUE!</v>
      </c>
      <c r="AJ1067" s="87" t="e">
        <f t="shared" si="355"/>
        <v>#VALUE!</v>
      </c>
      <c r="AK1067" s="144" t="e">
        <f t="shared" si="356"/>
        <v>#VALUE!</v>
      </c>
      <c r="AL1067" s="144" t="e">
        <f t="shared" si="357"/>
        <v>#VALUE!</v>
      </c>
    </row>
    <row r="1068" spans="1:38" s="77" customFormat="1" x14ac:dyDescent="0.2">
      <c r="A1068" s="14"/>
      <c r="B1068" s="64"/>
      <c r="C1068" s="64"/>
      <c r="D1068" s="152"/>
      <c r="E1068" s="152"/>
      <c r="F1068" s="152"/>
      <c r="G1068" s="152"/>
      <c r="H1068" s="152"/>
      <c r="I1068" s="152"/>
      <c r="J1068" s="152"/>
      <c r="K1068" s="152"/>
      <c r="L1068" s="152"/>
      <c r="M1068" s="152"/>
      <c r="N1068" s="152"/>
      <c r="O1068" s="152"/>
      <c r="P1068" s="152"/>
      <c r="Q1068" s="152"/>
      <c r="R1068" s="152"/>
      <c r="S1068" s="66" t="str">
        <f t="shared" si="338"/>
        <v/>
      </c>
      <c r="T1068" s="66" t="str">
        <f t="shared" si="339"/>
        <v/>
      </c>
      <c r="U1068" s="66" t="str">
        <f t="shared" si="340"/>
        <v/>
      </c>
      <c r="V1068" s="66" t="str">
        <f t="shared" si="341"/>
        <v/>
      </c>
      <c r="W1068" s="66" t="str">
        <f t="shared" si="342"/>
        <v/>
      </c>
      <c r="X1068" s="66" t="str">
        <f t="shared" si="343"/>
        <v/>
      </c>
      <c r="Y1068" s="66">
        <f t="shared" si="344"/>
        <v>0</v>
      </c>
      <c r="Z1068" s="66">
        <f t="shared" si="345"/>
        <v>0</v>
      </c>
      <c r="AA1068" s="66" t="e">
        <f t="shared" si="346"/>
        <v>#VALUE!</v>
      </c>
      <c r="AB1068" s="67" t="e">
        <f t="shared" si="347"/>
        <v>#VALUE!</v>
      </c>
      <c r="AC1068" s="87" t="e">
        <f t="shared" si="348"/>
        <v>#VALUE!</v>
      </c>
      <c r="AD1068" s="87" t="e">
        <f t="shared" si="349"/>
        <v>#VALUE!</v>
      </c>
      <c r="AE1068" s="87" t="e">
        <f t="shared" si="350"/>
        <v>#VALUE!</v>
      </c>
      <c r="AF1068" s="87" t="e">
        <f t="shared" si="351"/>
        <v>#VALUE!</v>
      </c>
      <c r="AG1068" s="67" t="e">
        <f t="shared" si="352"/>
        <v>#VALUE!</v>
      </c>
      <c r="AH1068" s="87" t="e">
        <f t="shared" si="353"/>
        <v>#VALUE!</v>
      </c>
      <c r="AI1068" s="87" t="e">
        <f t="shared" si="354"/>
        <v>#VALUE!</v>
      </c>
      <c r="AJ1068" s="87" t="e">
        <f t="shared" si="355"/>
        <v>#VALUE!</v>
      </c>
      <c r="AK1068" s="144" t="e">
        <f t="shared" si="356"/>
        <v>#VALUE!</v>
      </c>
      <c r="AL1068" s="144" t="e">
        <f t="shared" si="357"/>
        <v>#VALUE!</v>
      </c>
    </row>
    <row r="1069" spans="1:38" s="77" customFormat="1" x14ac:dyDescent="0.2">
      <c r="A1069" s="14"/>
      <c r="B1069" s="64"/>
      <c r="C1069" s="64"/>
      <c r="D1069" s="152"/>
      <c r="E1069" s="152"/>
      <c r="F1069" s="152"/>
      <c r="G1069" s="152"/>
      <c r="H1069" s="152"/>
      <c r="I1069" s="152"/>
      <c r="J1069" s="152"/>
      <c r="K1069" s="152"/>
      <c r="L1069" s="152"/>
      <c r="M1069" s="152"/>
      <c r="N1069" s="152"/>
      <c r="O1069" s="152"/>
      <c r="P1069" s="152"/>
      <c r="Q1069" s="152"/>
      <c r="R1069" s="152"/>
      <c r="S1069" s="66" t="str">
        <f t="shared" si="338"/>
        <v/>
      </c>
      <c r="T1069" s="66" t="str">
        <f t="shared" si="339"/>
        <v/>
      </c>
      <c r="U1069" s="66" t="str">
        <f t="shared" si="340"/>
        <v/>
      </c>
      <c r="V1069" s="66" t="str">
        <f t="shared" si="341"/>
        <v/>
      </c>
      <c r="W1069" s="66" t="str">
        <f t="shared" si="342"/>
        <v/>
      </c>
      <c r="X1069" s="66" t="str">
        <f t="shared" si="343"/>
        <v/>
      </c>
      <c r="Y1069" s="66">
        <f t="shared" si="344"/>
        <v>0</v>
      </c>
      <c r="Z1069" s="66">
        <f t="shared" si="345"/>
        <v>0</v>
      </c>
      <c r="AA1069" s="66" t="e">
        <f t="shared" si="346"/>
        <v>#VALUE!</v>
      </c>
      <c r="AB1069" s="67" t="e">
        <f t="shared" si="347"/>
        <v>#VALUE!</v>
      </c>
      <c r="AC1069" s="87" t="e">
        <f t="shared" si="348"/>
        <v>#VALUE!</v>
      </c>
      <c r="AD1069" s="87" t="e">
        <f t="shared" si="349"/>
        <v>#VALUE!</v>
      </c>
      <c r="AE1069" s="87" t="e">
        <f t="shared" si="350"/>
        <v>#VALUE!</v>
      </c>
      <c r="AF1069" s="87" t="e">
        <f t="shared" si="351"/>
        <v>#VALUE!</v>
      </c>
      <c r="AG1069" s="67" t="e">
        <f t="shared" si="352"/>
        <v>#VALUE!</v>
      </c>
      <c r="AH1069" s="87" t="e">
        <f t="shared" si="353"/>
        <v>#VALUE!</v>
      </c>
      <c r="AI1069" s="87" t="e">
        <f t="shared" si="354"/>
        <v>#VALUE!</v>
      </c>
      <c r="AJ1069" s="87" t="e">
        <f t="shared" si="355"/>
        <v>#VALUE!</v>
      </c>
      <c r="AK1069" s="144" t="e">
        <f t="shared" si="356"/>
        <v>#VALUE!</v>
      </c>
      <c r="AL1069" s="144" t="e">
        <f t="shared" si="357"/>
        <v>#VALUE!</v>
      </c>
    </row>
    <row r="1070" spans="1:38" s="77" customFormat="1" x14ac:dyDescent="0.2">
      <c r="A1070" s="14"/>
      <c r="B1070" s="64"/>
      <c r="C1070" s="64"/>
      <c r="D1070" s="152"/>
      <c r="E1070" s="152"/>
      <c r="F1070" s="152"/>
      <c r="G1070" s="152"/>
      <c r="H1070" s="152"/>
      <c r="I1070" s="152"/>
      <c r="J1070" s="152"/>
      <c r="K1070" s="152"/>
      <c r="L1070" s="152"/>
      <c r="M1070" s="152"/>
      <c r="N1070" s="152"/>
      <c r="O1070" s="152"/>
      <c r="P1070" s="152"/>
      <c r="Q1070" s="152"/>
      <c r="R1070" s="152"/>
      <c r="S1070" s="66" t="str">
        <f t="shared" si="338"/>
        <v/>
      </c>
      <c r="T1070" s="66" t="str">
        <f t="shared" si="339"/>
        <v/>
      </c>
      <c r="U1070" s="66" t="str">
        <f t="shared" si="340"/>
        <v/>
      </c>
      <c r="V1070" s="66" t="str">
        <f t="shared" si="341"/>
        <v/>
      </c>
      <c r="W1070" s="66" t="str">
        <f t="shared" si="342"/>
        <v/>
      </c>
      <c r="X1070" s="66" t="str">
        <f t="shared" si="343"/>
        <v/>
      </c>
      <c r="Y1070" s="66">
        <f t="shared" si="344"/>
        <v>0</v>
      </c>
      <c r="Z1070" s="66">
        <f t="shared" si="345"/>
        <v>0</v>
      </c>
      <c r="AA1070" s="66" t="e">
        <f t="shared" si="346"/>
        <v>#VALUE!</v>
      </c>
      <c r="AB1070" s="67" t="e">
        <f t="shared" si="347"/>
        <v>#VALUE!</v>
      </c>
      <c r="AC1070" s="87" t="e">
        <f t="shared" si="348"/>
        <v>#VALUE!</v>
      </c>
      <c r="AD1070" s="87" t="e">
        <f t="shared" si="349"/>
        <v>#VALUE!</v>
      </c>
      <c r="AE1070" s="87" t="e">
        <f t="shared" si="350"/>
        <v>#VALUE!</v>
      </c>
      <c r="AF1070" s="87" t="e">
        <f t="shared" si="351"/>
        <v>#VALUE!</v>
      </c>
      <c r="AG1070" s="67" t="e">
        <f t="shared" si="352"/>
        <v>#VALUE!</v>
      </c>
      <c r="AH1070" s="87" t="e">
        <f t="shared" si="353"/>
        <v>#VALUE!</v>
      </c>
      <c r="AI1070" s="87" t="e">
        <f t="shared" si="354"/>
        <v>#VALUE!</v>
      </c>
      <c r="AJ1070" s="87" t="e">
        <f t="shared" si="355"/>
        <v>#VALUE!</v>
      </c>
      <c r="AK1070" s="144" t="e">
        <f t="shared" si="356"/>
        <v>#VALUE!</v>
      </c>
      <c r="AL1070" s="144" t="e">
        <f t="shared" si="357"/>
        <v>#VALUE!</v>
      </c>
    </row>
    <row r="1071" spans="1:38" s="77" customFormat="1" x14ac:dyDescent="0.2">
      <c r="A1071" s="14"/>
      <c r="B1071" s="64"/>
      <c r="C1071" s="64"/>
      <c r="D1071" s="152"/>
      <c r="E1071" s="152"/>
      <c r="F1071" s="152"/>
      <c r="G1071" s="152"/>
      <c r="H1071" s="152"/>
      <c r="I1071" s="152"/>
      <c r="J1071" s="152"/>
      <c r="K1071" s="152"/>
      <c r="L1071" s="152"/>
      <c r="M1071" s="152"/>
      <c r="N1071" s="152"/>
      <c r="O1071" s="152"/>
      <c r="P1071" s="152"/>
      <c r="Q1071" s="152"/>
      <c r="R1071" s="152"/>
      <c r="S1071" s="66" t="str">
        <f t="shared" si="338"/>
        <v/>
      </c>
      <c r="T1071" s="66" t="str">
        <f t="shared" si="339"/>
        <v/>
      </c>
      <c r="U1071" s="66" t="str">
        <f t="shared" si="340"/>
        <v/>
      </c>
      <c r="V1071" s="66" t="str">
        <f t="shared" si="341"/>
        <v/>
      </c>
      <c r="W1071" s="66" t="str">
        <f t="shared" si="342"/>
        <v/>
      </c>
      <c r="X1071" s="66" t="str">
        <f t="shared" si="343"/>
        <v/>
      </c>
      <c r="Y1071" s="66">
        <f t="shared" si="344"/>
        <v>0</v>
      </c>
      <c r="Z1071" s="66">
        <f t="shared" si="345"/>
        <v>0</v>
      </c>
      <c r="AA1071" s="66" t="e">
        <f t="shared" si="346"/>
        <v>#VALUE!</v>
      </c>
      <c r="AB1071" s="67" t="e">
        <f t="shared" si="347"/>
        <v>#VALUE!</v>
      </c>
      <c r="AC1071" s="87" t="e">
        <f t="shared" si="348"/>
        <v>#VALUE!</v>
      </c>
      <c r="AD1071" s="87" t="e">
        <f t="shared" si="349"/>
        <v>#VALUE!</v>
      </c>
      <c r="AE1071" s="87" t="e">
        <f t="shared" si="350"/>
        <v>#VALUE!</v>
      </c>
      <c r="AF1071" s="87" t="e">
        <f t="shared" si="351"/>
        <v>#VALUE!</v>
      </c>
      <c r="AG1071" s="67" t="e">
        <f t="shared" si="352"/>
        <v>#VALUE!</v>
      </c>
      <c r="AH1071" s="87" t="e">
        <f t="shared" si="353"/>
        <v>#VALUE!</v>
      </c>
      <c r="AI1071" s="87" t="e">
        <f t="shared" si="354"/>
        <v>#VALUE!</v>
      </c>
      <c r="AJ1071" s="87" t="e">
        <f t="shared" si="355"/>
        <v>#VALUE!</v>
      </c>
      <c r="AK1071" s="144" t="e">
        <f t="shared" si="356"/>
        <v>#VALUE!</v>
      </c>
      <c r="AL1071" s="144" t="e">
        <f t="shared" si="357"/>
        <v>#VALUE!</v>
      </c>
    </row>
    <row r="1072" spans="1:38" s="77" customFormat="1" x14ac:dyDescent="0.2">
      <c r="A1072" s="14"/>
      <c r="B1072" s="64"/>
      <c r="C1072" s="64"/>
      <c r="D1072" s="152"/>
      <c r="E1072" s="152"/>
      <c r="F1072" s="152"/>
      <c r="G1072" s="152"/>
      <c r="H1072" s="152"/>
      <c r="I1072" s="152"/>
      <c r="J1072" s="152"/>
      <c r="K1072" s="152"/>
      <c r="L1072" s="152"/>
      <c r="M1072" s="152"/>
      <c r="N1072" s="152"/>
      <c r="O1072" s="152"/>
      <c r="P1072" s="152"/>
      <c r="Q1072" s="152"/>
      <c r="R1072" s="152"/>
      <c r="S1072" s="66" t="str">
        <f t="shared" si="338"/>
        <v/>
      </c>
      <c r="T1072" s="66" t="str">
        <f t="shared" si="339"/>
        <v/>
      </c>
      <c r="U1072" s="66" t="str">
        <f t="shared" si="340"/>
        <v/>
      </c>
      <c r="V1072" s="66" t="str">
        <f t="shared" si="341"/>
        <v/>
      </c>
      <c r="W1072" s="66" t="str">
        <f t="shared" si="342"/>
        <v/>
      </c>
      <c r="X1072" s="66" t="str">
        <f t="shared" si="343"/>
        <v/>
      </c>
      <c r="Y1072" s="66">
        <f t="shared" si="344"/>
        <v>0</v>
      </c>
      <c r="Z1072" s="66">
        <f t="shared" si="345"/>
        <v>0</v>
      </c>
      <c r="AA1072" s="66" t="e">
        <f t="shared" si="346"/>
        <v>#VALUE!</v>
      </c>
      <c r="AB1072" s="67" t="e">
        <f t="shared" si="347"/>
        <v>#VALUE!</v>
      </c>
      <c r="AC1072" s="87" t="e">
        <f t="shared" si="348"/>
        <v>#VALUE!</v>
      </c>
      <c r="AD1072" s="87" t="e">
        <f t="shared" si="349"/>
        <v>#VALUE!</v>
      </c>
      <c r="AE1072" s="87" t="e">
        <f t="shared" si="350"/>
        <v>#VALUE!</v>
      </c>
      <c r="AF1072" s="87" t="e">
        <f t="shared" si="351"/>
        <v>#VALUE!</v>
      </c>
      <c r="AG1072" s="67" t="e">
        <f t="shared" si="352"/>
        <v>#VALUE!</v>
      </c>
      <c r="AH1072" s="87" t="e">
        <f t="shared" si="353"/>
        <v>#VALUE!</v>
      </c>
      <c r="AI1072" s="87" t="e">
        <f t="shared" si="354"/>
        <v>#VALUE!</v>
      </c>
      <c r="AJ1072" s="87" t="e">
        <f t="shared" si="355"/>
        <v>#VALUE!</v>
      </c>
      <c r="AK1072" s="144" t="e">
        <f t="shared" si="356"/>
        <v>#VALUE!</v>
      </c>
      <c r="AL1072" s="144" t="e">
        <f t="shared" si="357"/>
        <v>#VALUE!</v>
      </c>
    </row>
    <row r="1073" spans="1:38" s="77" customFormat="1" x14ac:dyDescent="0.2">
      <c r="A1073" s="14"/>
      <c r="B1073" s="64"/>
      <c r="C1073" s="64"/>
      <c r="D1073" s="152"/>
      <c r="E1073" s="152"/>
      <c r="F1073" s="152"/>
      <c r="G1073" s="152"/>
      <c r="H1073" s="152"/>
      <c r="I1073" s="152"/>
      <c r="J1073" s="152"/>
      <c r="K1073" s="152"/>
      <c r="L1073" s="152"/>
      <c r="M1073" s="152"/>
      <c r="N1073" s="152"/>
      <c r="O1073" s="152"/>
      <c r="P1073" s="152"/>
      <c r="Q1073" s="152"/>
      <c r="R1073" s="152"/>
      <c r="S1073" s="66" t="str">
        <f t="shared" si="338"/>
        <v/>
      </c>
      <c r="T1073" s="66" t="str">
        <f t="shared" si="339"/>
        <v/>
      </c>
      <c r="U1073" s="66" t="str">
        <f t="shared" si="340"/>
        <v/>
      </c>
      <c r="V1073" s="66" t="str">
        <f t="shared" si="341"/>
        <v/>
      </c>
      <c r="W1073" s="66" t="str">
        <f t="shared" si="342"/>
        <v/>
      </c>
      <c r="X1073" s="66" t="str">
        <f t="shared" si="343"/>
        <v/>
      </c>
      <c r="Y1073" s="66">
        <f t="shared" si="344"/>
        <v>0</v>
      </c>
      <c r="Z1073" s="66">
        <f t="shared" si="345"/>
        <v>0</v>
      </c>
      <c r="AA1073" s="66" t="e">
        <f t="shared" si="346"/>
        <v>#VALUE!</v>
      </c>
      <c r="AB1073" s="67" t="e">
        <f t="shared" si="347"/>
        <v>#VALUE!</v>
      </c>
      <c r="AC1073" s="87" t="e">
        <f t="shared" si="348"/>
        <v>#VALUE!</v>
      </c>
      <c r="AD1073" s="87" t="e">
        <f t="shared" si="349"/>
        <v>#VALUE!</v>
      </c>
      <c r="AE1073" s="87" t="e">
        <f t="shared" si="350"/>
        <v>#VALUE!</v>
      </c>
      <c r="AF1073" s="87" t="e">
        <f t="shared" si="351"/>
        <v>#VALUE!</v>
      </c>
      <c r="AG1073" s="67" t="e">
        <f t="shared" si="352"/>
        <v>#VALUE!</v>
      </c>
      <c r="AH1073" s="87" t="e">
        <f t="shared" si="353"/>
        <v>#VALUE!</v>
      </c>
      <c r="AI1073" s="87" t="e">
        <f t="shared" si="354"/>
        <v>#VALUE!</v>
      </c>
      <c r="AJ1073" s="87" t="e">
        <f t="shared" si="355"/>
        <v>#VALUE!</v>
      </c>
      <c r="AK1073" s="144" t="e">
        <f t="shared" si="356"/>
        <v>#VALUE!</v>
      </c>
      <c r="AL1073" s="144" t="e">
        <f t="shared" si="357"/>
        <v>#VALUE!</v>
      </c>
    </row>
    <row r="1074" spans="1:38" s="77" customFormat="1" x14ac:dyDescent="0.2">
      <c r="A1074" s="14"/>
      <c r="B1074" s="64"/>
      <c r="C1074" s="64"/>
      <c r="D1074" s="152"/>
      <c r="E1074" s="152"/>
      <c r="F1074" s="152"/>
      <c r="G1074" s="152"/>
      <c r="H1074" s="152"/>
      <c r="I1074" s="152"/>
      <c r="J1074" s="152"/>
      <c r="K1074" s="152"/>
      <c r="L1074" s="152"/>
      <c r="M1074" s="152"/>
      <c r="N1074" s="152"/>
      <c r="O1074" s="152"/>
      <c r="P1074" s="152"/>
      <c r="Q1074" s="152"/>
      <c r="R1074" s="152"/>
      <c r="S1074" s="66" t="str">
        <f t="shared" si="338"/>
        <v/>
      </c>
      <c r="T1074" s="66" t="str">
        <f t="shared" si="339"/>
        <v/>
      </c>
      <c r="U1074" s="66" t="str">
        <f t="shared" si="340"/>
        <v/>
      </c>
      <c r="V1074" s="66" t="str">
        <f t="shared" si="341"/>
        <v/>
      </c>
      <c r="W1074" s="66" t="str">
        <f t="shared" si="342"/>
        <v/>
      </c>
      <c r="X1074" s="66" t="str">
        <f t="shared" si="343"/>
        <v/>
      </c>
      <c r="Y1074" s="66">
        <f t="shared" si="344"/>
        <v>0</v>
      </c>
      <c r="Z1074" s="66">
        <f t="shared" si="345"/>
        <v>0</v>
      </c>
      <c r="AA1074" s="66" t="e">
        <f t="shared" si="346"/>
        <v>#VALUE!</v>
      </c>
      <c r="AB1074" s="67" t="e">
        <f t="shared" si="347"/>
        <v>#VALUE!</v>
      </c>
      <c r="AC1074" s="87" t="e">
        <f t="shared" si="348"/>
        <v>#VALUE!</v>
      </c>
      <c r="AD1074" s="87" t="e">
        <f t="shared" si="349"/>
        <v>#VALUE!</v>
      </c>
      <c r="AE1074" s="87" t="e">
        <f t="shared" si="350"/>
        <v>#VALUE!</v>
      </c>
      <c r="AF1074" s="87" t="e">
        <f t="shared" si="351"/>
        <v>#VALUE!</v>
      </c>
      <c r="AG1074" s="67" t="e">
        <f t="shared" si="352"/>
        <v>#VALUE!</v>
      </c>
      <c r="AH1074" s="87" t="e">
        <f t="shared" si="353"/>
        <v>#VALUE!</v>
      </c>
      <c r="AI1074" s="87" t="e">
        <f t="shared" si="354"/>
        <v>#VALUE!</v>
      </c>
      <c r="AJ1074" s="87" t="e">
        <f t="shared" si="355"/>
        <v>#VALUE!</v>
      </c>
      <c r="AK1074" s="144" t="e">
        <f t="shared" si="356"/>
        <v>#VALUE!</v>
      </c>
      <c r="AL1074" s="144" t="e">
        <f t="shared" si="357"/>
        <v>#VALUE!</v>
      </c>
    </row>
    <row r="1075" spans="1:38" s="77" customFormat="1" x14ac:dyDescent="0.2">
      <c r="A1075" s="14"/>
      <c r="B1075" s="64"/>
      <c r="C1075" s="64"/>
      <c r="D1075" s="152"/>
      <c r="E1075" s="152"/>
      <c r="F1075" s="152"/>
      <c r="G1075" s="152"/>
      <c r="H1075" s="152"/>
      <c r="I1075" s="152"/>
      <c r="J1075" s="152"/>
      <c r="K1075" s="152"/>
      <c r="L1075" s="152"/>
      <c r="M1075" s="152"/>
      <c r="N1075" s="152"/>
      <c r="O1075" s="152"/>
      <c r="P1075" s="152"/>
      <c r="Q1075" s="152"/>
      <c r="R1075" s="152"/>
      <c r="S1075" s="66" t="str">
        <f t="shared" si="338"/>
        <v/>
      </c>
      <c r="T1075" s="66" t="str">
        <f t="shared" si="339"/>
        <v/>
      </c>
      <c r="U1075" s="66" t="str">
        <f t="shared" si="340"/>
        <v/>
      </c>
      <c r="V1075" s="66" t="str">
        <f t="shared" si="341"/>
        <v/>
      </c>
      <c r="W1075" s="66" t="str">
        <f t="shared" si="342"/>
        <v/>
      </c>
      <c r="X1075" s="66" t="str">
        <f t="shared" si="343"/>
        <v/>
      </c>
      <c r="Y1075" s="66">
        <f t="shared" si="344"/>
        <v>0</v>
      </c>
      <c r="Z1075" s="66">
        <f t="shared" si="345"/>
        <v>0</v>
      </c>
      <c r="AA1075" s="66" t="e">
        <f t="shared" si="346"/>
        <v>#VALUE!</v>
      </c>
      <c r="AB1075" s="67" t="e">
        <f t="shared" si="347"/>
        <v>#VALUE!</v>
      </c>
      <c r="AC1075" s="87" t="e">
        <f t="shared" si="348"/>
        <v>#VALUE!</v>
      </c>
      <c r="AD1075" s="87" t="e">
        <f t="shared" si="349"/>
        <v>#VALUE!</v>
      </c>
      <c r="AE1075" s="87" t="e">
        <f t="shared" si="350"/>
        <v>#VALUE!</v>
      </c>
      <c r="AF1075" s="87" t="e">
        <f t="shared" si="351"/>
        <v>#VALUE!</v>
      </c>
      <c r="AG1075" s="67" t="e">
        <f t="shared" si="352"/>
        <v>#VALUE!</v>
      </c>
      <c r="AH1075" s="87" t="e">
        <f t="shared" si="353"/>
        <v>#VALUE!</v>
      </c>
      <c r="AI1075" s="87" t="e">
        <f t="shared" si="354"/>
        <v>#VALUE!</v>
      </c>
      <c r="AJ1075" s="87" t="e">
        <f t="shared" si="355"/>
        <v>#VALUE!</v>
      </c>
      <c r="AK1075" s="144" t="e">
        <f t="shared" si="356"/>
        <v>#VALUE!</v>
      </c>
      <c r="AL1075" s="144" t="e">
        <f t="shared" si="357"/>
        <v>#VALUE!</v>
      </c>
    </row>
    <row r="1076" spans="1:38" s="77" customFormat="1" x14ac:dyDescent="0.2">
      <c r="A1076" s="14"/>
      <c r="B1076" s="64"/>
      <c r="C1076" s="64"/>
      <c r="D1076" s="152"/>
      <c r="E1076" s="152"/>
      <c r="F1076" s="152"/>
      <c r="G1076" s="152"/>
      <c r="H1076" s="152"/>
      <c r="I1076" s="152"/>
      <c r="J1076" s="152"/>
      <c r="K1076" s="152"/>
      <c r="L1076" s="152"/>
      <c r="M1076" s="152"/>
      <c r="N1076" s="152"/>
      <c r="O1076" s="152"/>
      <c r="P1076" s="152"/>
      <c r="Q1076" s="152"/>
      <c r="R1076" s="152"/>
      <c r="S1076" s="66" t="str">
        <f t="shared" si="338"/>
        <v/>
      </c>
      <c r="T1076" s="66" t="str">
        <f t="shared" si="339"/>
        <v/>
      </c>
      <c r="U1076" s="66" t="str">
        <f t="shared" si="340"/>
        <v/>
      </c>
      <c r="V1076" s="66" t="str">
        <f t="shared" si="341"/>
        <v/>
      </c>
      <c r="W1076" s="66" t="str">
        <f t="shared" si="342"/>
        <v/>
      </c>
      <c r="X1076" s="66" t="str">
        <f t="shared" si="343"/>
        <v/>
      </c>
      <c r="Y1076" s="66">
        <f t="shared" si="344"/>
        <v>0</v>
      </c>
      <c r="Z1076" s="66">
        <f t="shared" si="345"/>
        <v>0</v>
      </c>
      <c r="AA1076" s="66" t="e">
        <f t="shared" si="346"/>
        <v>#VALUE!</v>
      </c>
      <c r="AB1076" s="67" t="e">
        <f t="shared" si="347"/>
        <v>#VALUE!</v>
      </c>
      <c r="AC1076" s="87" t="e">
        <f t="shared" si="348"/>
        <v>#VALUE!</v>
      </c>
      <c r="AD1076" s="87" t="e">
        <f t="shared" si="349"/>
        <v>#VALUE!</v>
      </c>
      <c r="AE1076" s="87" t="e">
        <f t="shared" si="350"/>
        <v>#VALUE!</v>
      </c>
      <c r="AF1076" s="87" t="e">
        <f t="shared" si="351"/>
        <v>#VALUE!</v>
      </c>
      <c r="AG1076" s="67" t="e">
        <f t="shared" si="352"/>
        <v>#VALUE!</v>
      </c>
      <c r="AH1076" s="87" t="e">
        <f t="shared" si="353"/>
        <v>#VALUE!</v>
      </c>
      <c r="AI1076" s="87" t="e">
        <f t="shared" si="354"/>
        <v>#VALUE!</v>
      </c>
      <c r="AJ1076" s="87" t="e">
        <f t="shared" si="355"/>
        <v>#VALUE!</v>
      </c>
      <c r="AK1076" s="144" t="e">
        <f t="shared" si="356"/>
        <v>#VALUE!</v>
      </c>
      <c r="AL1076" s="144" t="e">
        <f t="shared" si="357"/>
        <v>#VALUE!</v>
      </c>
    </row>
    <row r="1077" spans="1:38" s="77" customFormat="1" x14ac:dyDescent="0.2">
      <c r="A1077" s="14"/>
      <c r="B1077" s="64"/>
      <c r="C1077" s="64"/>
      <c r="D1077" s="152"/>
      <c r="E1077" s="152"/>
      <c r="F1077" s="152"/>
      <c r="G1077" s="152"/>
      <c r="H1077" s="152"/>
      <c r="I1077" s="152"/>
      <c r="J1077" s="152"/>
      <c r="K1077" s="152"/>
      <c r="L1077" s="152"/>
      <c r="M1077" s="152"/>
      <c r="N1077" s="152"/>
      <c r="O1077" s="152"/>
      <c r="P1077" s="152"/>
      <c r="Q1077" s="152"/>
      <c r="R1077" s="152"/>
      <c r="S1077" s="66" t="str">
        <f t="shared" si="338"/>
        <v/>
      </c>
      <c r="T1077" s="66" t="str">
        <f t="shared" si="339"/>
        <v/>
      </c>
      <c r="U1077" s="66" t="str">
        <f t="shared" si="340"/>
        <v/>
      </c>
      <c r="V1077" s="66" t="str">
        <f t="shared" si="341"/>
        <v/>
      </c>
      <c r="W1077" s="66" t="str">
        <f t="shared" si="342"/>
        <v/>
      </c>
      <c r="X1077" s="66" t="str">
        <f t="shared" si="343"/>
        <v/>
      </c>
      <c r="Y1077" s="66">
        <f t="shared" si="344"/>
        <v>0</v>
      </c>
      <c r="Z1077" s="66">
        <f t="shared" si="345"/>
        <v>0</v>
      </c>
      <c r="AA1077" s="66" t="e">
        <f t="shared" si="346"/>
        <v>#VALUE!</v>
      </c>
      <c r="AB1077" s="67" t="e">
        <f t="shared" si="347"/>
        <v>#VALUE!</v>
      </c>
      <c r="AC1077" s="87" t="e">
        <f t="shared" si="348"/>
        <v>#VALUE!</v>
      </c>
      <c r="AD1077" s="87" t="e">
        <f t="shared" si="349"/>
        <v>#VALUE!</v>
      </c>
      <c r="AE1077" s="87" t="e">
        <f t="shared" si="350"/>
        <v>#VALUE!</v>
      </c>
      <c r="AF1077" s="87" t="e">
        <f t="shared" si="351"/>
        <v>#VALUE!</v>
      </c>
      <c r="AG1077" s="67" t="e">
        <f t="shared" si="352"/>
        <v>#VALUE!</v>
      </c>
      <c r="AH1077" s="87" t="e">
        <f t="shared" si="353"/>
        <v>#VALUE!</v>
      </c>
      <c r="AI1077" s="87" t="e">
        <f t="shared" si="354"/>
        <v>#VALUE!</v>
      </c>
      <c r="AJ1077" s="87" t="e">
        <f t="shared" si="355"/>
        <v>#VALUE!</v>
      </c>
      <c r="AK1077" s="144" t="e">
        <f t="shared" si="356"/>
        <v>#VALUE!</v>
      </c>
      <c r="AL1077" s="144" t="e">
        <f t="shared" si="357"/>
        <v>#VALUE!</v>
      </c>
    </row>
    <row r="1078" spans="1:38" s="77" customFormat="1" x14ac:dyDescent="0.2">
      <c r="A1078" s="14"/>
      <c r="B1078" s="64"/>
      <c r="C1078" s="64"/>
      <c r="D1078" s="152"/>
      <c r="E1078" s="152"/>
      <c r="F1078" s="152"/>
      <c r="G1078" s="152"/>
      <c r="H1078" s="152"/>
      <c r="I1078" s="152"/>
      <c r="J1078" s="152"/>
      <c r="K1078" s="152"/>
      <c r="L1078" s="152"/>
      <c r="M1078" s="152"/>
      <c r="N1078" s="152"/>
      <c r="O1078" s="152"/>
      <c r="P1078" s="152"/>
      <c r="Q1078" s="152"/>
      <c r="R1078" s="152"/>
      <c r="S1078" s="66" t="str">
        <f t="shared" si="338"/>
        <v/>
      </c>
      <c r="T1078" s="66" t="str">
        <f t="shared" si="339"/>
        <v/>
      </c>
      <c r="U1078" s="66" t="str">
        <f t="shared" si="340"/>
        <v/>
      </c>
      <c r="V1078" s="66" t="str">
        <f t="shared" si="341"/>
        <v/>
      </c>
      <c r="W1078" s="66" t="str">
        <f t="shared" si="342"/>
        <v/>
      </c>
      <c r="X1078" s="66" t="str">
        <f t="shared" si="343"/>
        <v/>
      </c>
      <c r="Y1078" s="66">
        <f t="shared" si="344"/>
        <v>0</v>
      </c>
      <c r="Z1078" s="66">
        <f t="shared" si="345"/>
        <v>0</v>
      </c>
      <c r="AA1078" s="66" t="e">
        <f t="shared" si="346"/>
        <v>#VALUE!</v>
      </c>
      <c r="AB1078" s="67" t="e">
        <f t="shared" si="347"/>
        <v>#VALUE!</v>
      </c>
      <c r="AC1078" s="87" t="e">
        <f t="shared" si="348"/>
        <v>#VALUE!</v>
      </c>
      <c r="AD1078" s="87" t="e">
        <f t="shared" si="349"/>
        <v>#VALUE!</v>
      </c>
      <c r="AE1078" s="87" t="e">
        <f t="shared" si="350"/>
        <v>#VALUE!</v>
      </c>
      <c r="AF1078" s="87" t="e">
        <f t="shared" si="351"/>
        <v>#VALUE!</v>
      </c>
      <c r="AG1078" s="67" t="e">
        <f t="shared" si="352"/>
        <v>#VALUE!</v>
      </c>
      <c r="AH1078" s="87" t="e">
        <f t="shared" si="353"/>
        <v>#VALUE!</v>
      </c>
      <c r="AI1078" s="87" t="e">
        <f t="shared" si="354"/>
        <v>#VALUE!</v>
      </c>
      <c r="AJ1078" s="87" t="e">
        <f t="shared" si="355"/>
        <v>#VALUE!</v>
      </c>
      <c r="AK1078" s="144" t="e">
        <f t="shared" si="356"/>
        <v>#VALUE!</v>
      </c>
      <c r="AL1078" s="144" t="e">
        <f t="shared" si="357"/>
        <v>#VALUE!</v>
      </c>
    </row>
    <row r="1079" spans="1:38" s="77" customFormat="1" x14ac:dyDescent="0.2">
      <c r="A1079" s="14"/>
      <c r="B1079" s="64"/>
      <c r="C1079" s="64"/>
      <c r="D1079" s="152"/>
      <c r="E1079" s="152"/>
      <c r="F1079" s="152"/>
      <c r="G1079" s="152"/>
      <c r="H1079" s="152"/>
      <c r="I1079" s="152"/>
      <c r="J1079" s="152"/>
      <c r="K1079" s="152"/>
      <c r="L1079" s="152"/>
      <c r="M1079" s="152"/>
      <c r="N1079" s="152"/>
      <c r="O1079" s="152"/>
      <c r="P1079" s="152"/>
      <c r="Q1079" s="152"/>
      <c r="R1079" s="152"/>
      <c r="S1079" s="66" t="str">
        <f t="shared" si="338"/>
        <v/>
      </c>
      <c r="T1079" s="66" t="str">
        <f t="shared" si="339"/>
        <v/>
      </c>
      <c r="U1079" s="66" t="str">
        <f t="shared" si="340"/>
        <v/>
      </c>
      <c r="V1079" s="66" t="str">
        <f t="shared" si="341"/>
        <v/>
      </c>
      <c r="W1079" s="66" t="str">
        <f t="shared" si="342"/>
        <v/>
      </c>
      <c r="X1079" s="66" t="str">
        <f t="shared" si="343"/>
        <v/>
      </c>
      <c r="Y1079" s="66">
        <f t="shared" si="344"/>
        <v>0</v>
      </c>
      <c r="Z1079" s="66">
        <f t="shared" si="345"/>
        <v>0</v>
      </c>
      <c r="AA1079" s="66" t="e">
        <f t="shared" si="346"/>
        <v>#VALUE!</v>
      </c>
      <c r="AB1079" s="67" t="e">
        <f t="shared" si="347"/>
        <v>#VALUE!</v>
      </c>
      <c r="AC1079" s="87" t="e">
        <f t="shared" si="348"/>
        <v>#VALUE!</v>
      </c>
      <c r="AD1079" s="87" t="e">
        <f t="shared" si="349"/>
        <v>#VALUE!</v>
      </c>
      <c r="AE1079" s="87" t="e">
        <f t="shared" si="350"/>
        <v>#VALUE!</v>
      </c>
      <c r="AF1079" s="87" t="e">
        <f t="shared" si="351"/>
        <v>#VALUE!</v>
      </c>
      <c r="AG1079" s="67" t="e">
        <f t="shared" si="352"/>
        <v>#VALUE!</v>
      </c>
      <c r="AH1079" s="87" t="e">
        <f t="shared" si="353"/>
        <v>#VALUE!</v>
      </c>
      <c r="AI1079" s="87" t="e">
        <f t="shared" si="354"/>
        <v>#VALUE!</v>
      </c>
      <c r="AJ1079" s="87" t="e">
        <f t="shared" si="355"/>
        <v>#VALUE!</v>
      </c>
      <c r="AK1079" s="144" t="e">
        <f t="shared" si="356"/>
        <v>#VALUE!</v>
      </c>
      <c r="AL1079" s="144" t="e">
        <f t="shared" si="357"/>
        <v>#VALUE!</v>
      </c>
    </row>
    <row r="1080" spans="1:38" s="77" customFormat="1" x14ac:dyDescent="0.2">
      <c r="A1080" s="14"/>
      <c r="B1080" s="64"/>
      <c r="C1080" s="64"/>
      <c r="D1080" s="152"/>
      <c r="E1080" s="152"/>
      <c r="F1080" s="152"/>
      <c r="G1080" s="152"/>
      <c r="H1080" s="152"/>
      <c r="I1080" s="152"/>
      <c r="J1080" s="152"/>
      <c r="K1080" s="152"/>
      <c r="L1080" s="152"/>
      <c r="M1080" s="152"/>
      <c r="N1080" s="152"/>
      <c r="O1080" s="152"/>
      <c r="P1080" s="152"/>
      <c r="Q1080" s="152"/>
      <c r="R1080" s="152"/>
      <c r="S1080" s="66" t="str">
        <f t="shared" si="338"/>
        <v/>
      </c>
      <c r="T1080" s="66" t="str">
        <f t="shared" si="339"/>
        <v/>
      </c>
      <c r="U1080" s="66" t="str">
        <f t="shared" si="340"/>
        <v/>
      </c>
      <c r="V1080" s="66" t="str">
        <f t="shared" si="341"/>
        <v/>
      </c>
      <c r="W1080" s="66" t="str">
        <f t="shared" si="342"/>
        <v/>
      </c>
      <c r="X1080" s="66" t="str">
        <f t="shared" si="343"/>
        <v/>
      </c>
      <c r="Y1080" s="66">
        <f t="shared" si="344"/>
        <v>0</v>
      </c>
      <c r="Z1080" s="66">
        <f t="shared" si="345"/>
        <v>0</v>
      </c>
      <c r="AA1080" s="66" t="e">
        <f t="shared" si="346"/>
        <v>#VALUE!</v>
      </c>
      <c r="AB1080" s="67" t="e">
        <f t="shared" si="347"/>
        <v>#VALUE!</v>
      </c>
      <c r="AC1080" s="87" t="e">
        <f t="shared" si="348"/>
        <v>#VALUE!</v>
      </c>
      <c r="AD1080" s="87" t="e">
        <f t="shared" si="349"/>
        <v>#VALUE!</v>
      </c>
      <c r="AE1080" s="87" t="e">
        <f t="shared" si="350"/>
        <v>#VALUE!</v>
      </c>
      <c r="AF1080" s="87" t="e">
        <f t="shared" si="351"/>
        <v>#VALUE!</v>
      </c>
      <c r="AG1080" s="67" t="e">
        <f t="shared" si="352"/>
        <v>#VALUE!</v>
      </c>
      <c r="AH1080" s="87" t="e">
        <f t="shared" si="353"/>
        <v>#VALUE!</v>
      </c>
      <c r="AI1080" s="87" t="e">
        <f t="shared" si="354"/>
        <v>#VALUE!</v>
      </c>
      <c r="AJ1080" s="87" t="e">
        <f t="shared" si="355"/>
        <v>#VALUE!</v>
      </c>
      <c r="AK1080" s="144" t="e">
        <f t="shared" si="356"/>
        <v>#VALUE!</v>
      </c>
      <c r="AL1080" s="144" t="e">
        <f t="shared" si="357"/>
        <v>#VALUE!</v>
      </c>
    </row>
    <row r="1081" spans="1:38" s="77" customFormat="1" x14ac:dyDescent="0.2">
      <c r="A1081" s="14"/>
      <c r="B1081" s="64"/>
      <c r="C1081" s="64"/>
      <c r="D1081" s="152"/>
      <c r="E1081" s="152"/>
      <c r="F1081" s="152"/>
      <c r="G1081" s="152"/>
      <c r="H1081" s="152"/>
      <c r="I1081" s="152"/>
      <c r="J1081" s="152"/>
      <c r="K1081" s="152"/>
      <c r="L1081" s="152"/>
      <c r="M1081" s="152"/>
      <c r="N1081" s="152"/>
      <c r="O1081" s="152"/>
      <c r="P1081" s="152"/>
      <c r="Q1081" s="152"/>
      <c r="R1081" s="152"/>
      <c r="S1081" s="66" t="str">
        <f t="shared" si="338"/>
        <v/>
      </c>
      <c r="T1081" s="66" t="str">
        <f t="shared" si="339"/>
        <v/>
      </c>
      <c r="U1081" s="66" t="str">
        <f t="shared" si="340"/>
        <v/>
      </c>
      <c r="V1081" s="66" t="str">
        <f t="shared" si="341"/>
        <v/>
      </c>
      <c r="W1081" s="66" t="str">
        <f t="shared" si="342"/>
        <v/>
      </c>
      <c r="X1081" s="66" t="str">
        <f t="shared" si="343"/>
        <v/>
      </c>
      <c r="Y1081" s="66">
        <f t="shared" si="344"/>
        <v>0</v>
      </c>
      <c r="Z1081" s="66">
        <f t="shared" si="345"/>
        <v>0</v>
      </c>
      <c r="AA1081" s="66" t="e">
        <f t="shared" si="346"/>
        <v>#VALUE!</v>
      </c>
      <c r="AB1081" s="67" t="e">
        <f t="shared" si="347"/>
        <v>#VALUE!</v>
      </c>
      <c r="AC1081" s="87" t="e">
        <f t="shared" si="348"/>
        <v>#VALUE!</v>
      </c>
      <c r="AD1081" s="87" t="e">
        <f t="shared" si="349"/>
        <v>#VALUE!</v>
      </c>
      <c r="AE1081" s="87" t="e">
        <f t="shared" si="350"/>
        <v>#VALUE!</v>
      </c>
      <c r="AF1081" s="87" t="e">
        <f t="shared" si="351"/>
        <v>#VALUE!</v>
      </c>
      <c r="AG1081" s="67" t="e">
        <f t="shared" si="352"/>
        <v>#VALUE!</v>
      </c>
      <c r="AH1081" s="87" t="e">
        <f t="shared" si="353"/>
        <v>#VALUE!</v>
      </c>
      <c r="AI1081" s="87" t="e">
        <f t="shared" si="354"/>
        <v>#VALUE!</v>
      </c>
      <c r="AJ1081" s="87" t="e">
        <f t="shared" si="355"/>
        <v>#VALUE!</v>
      </c>
      <c r="AK1081" s="144" t="e">
        <f t="shared" si="356"/>
        <v>#VALUE!</v>
      </c>
      <c r="AL1081" s="144" t="e">
        <f t="shared" si="357"/>
        <v>#VALUE!</v>
      </c>
    </row>
    <row r="1082" spans="1:38" s="77" customFormat="1" x14ac:dyDescent="0.2">
      <c r="A1082" s="14"/>
      <c r="B1082" s="64"/>
      <c r="C1082" s="64"/>
      <c r="D1082" s="152"/>
      <c r="E1082" s="152"/>
      <c r="F1082" s="152"/>
      <c r="G1082" s="152"/>
      <c r="H1082" s="152"/>
      <c r="I1082" s="152"/>
      <c r="J1082" s="152"/>
      <c r="K1082" s="152"/>
      <c r="L1082" s="152"/>
      <c r="M1082" s="152"/>
      <c r="N1082" s="152"/>
      <c r="O1082" s="152"/>
      <c r="P1082" s="152"/>
      <c r="Q1082" s="152"/>
      <c r="R1082" s="152"/>
      <c r="S1082" s="66" t="str">
        <f t="shared" si="338"/>
        <v/>
      </c>
      <c r="T1082" s="66" t="str">
        <f t="shared" si="339"/>
        <v/>
      </c>
      <c r="U1082" s="66" t="str">
        <f t="shared" si="340"/>
        <v/>
      </c>
      <c r="V1082" s="66" t="str">
        <f t="shared" si="341"/>
        <v/>
      </c>
      <c r="W1082" s="66" t="str">
        <f t="shared" si="342"/>
        <v/>
      </c>
      <c r="X1082" s="66" t="str">
        <f t="shared" si="343"/>
        <v/>
      </c>
      <c r="Y1082" s="66">
        <f t="shared" si="344"/>
        <v>0</v>
      </c>
      <c r="Z1082" s="66">
        <f t="shared" si="345"/>
        <v>0</v>
      </c>
      <c r="AA1082" s="66" t="e">
        <f t="shared" si="346"/>
        <v>#VALUE!</v>
      </c>
      <c r="AB1082" s="67" t="e">
        <f t="shared" si="347"/>
        <v>#VALUE!</v>
      </c>
      <c r="AC1082" s="87" t="e">
        <f t="shared" si="348"/>
        <v>#VALUE!</v>
      </c>
      <c r="AD1082" s="87" t="e">
        <f t="shared" si="349"/>
        <v>#VALUE!</v>
      </c>
      <c r="AE1082" s="87" t="e">
        <f t="shared" si="350"/>
        <v>#VALUE!</v>
      </c>
      <c r="AF1082" s="87" t="e">
        <f t="shared" si="351"/>
        <v>#VALUE!</v>
      </c>
      <c r="AG1082" s="67" t="e">
        <f t="shared" si="352"/>
        <v>#VALUE!</v>
      </c>
      <c r="AH1082" s="87" t="e">
        <f t="shared" si="353"/>
        <v>#VALUE!</v>
      </c>
      <c r="AI1082" s="87" t="e">
        <f t="shared" si="354"/>
        <v>#VALUE!</v>
      </c>
      <c r="AJ1082" s="87" t="e">
        <f t="shared" si="355"/>
        <v>#VALUE!</v>
      </c>
      <c r="AK1082" s="144" t="e">
        <f t="shared" si="356"/>
        <v>#VALUE!</v>
      </c>
      <c r="AL1082" s="144" t="e">
        <f t="shared" si="357"/>
        <v>#VALUE!</v>
      </c>
    </row>
    <row r="1083" spans="1:38" s="77" customFormat="1" x14ac:dyDescent="0.2">
      <c r="A1083" s="14"/>
      <c r="B1083" s="64"/>
      <c r="C1083" s="64"/>
      <c r="D1083" s="152"/>
      <c r="E1083" s="152"/>
      <c r="F1083" s="152"/>
      <c r="G1083" s="152"/>
      <c r="H1083" s="152"/>
      <c r="I1083" s="152"/>
      <c r="J1083" s="152"/>
      <c r="K1083" s="152"/>
      <c r="L1083" s="152"/>
      <c r="M1083" s="152"/>
      <c r="N1083" s="152"/>
      <c r="O1083" s="152"/>
      <c r="P1083" s="152"/>
      <c r="Q1083" s="152"/>
      <c r="R1083" s="152"/>
      <c r="S1083" s="66" t="str">
        <f t="shared" si="338"/>
        <v/>
      </c>
      <c r="T1083" s="66" t="str">
        <f t="shared" si="339"/>
        <v/>
      </c>
      <c r="U1083" s="66" t="str">
        <f t="shared" si="340"/>
        <v/>
      </c>
      <c r="V1083" s="66" t="str">
        <f t="shared" si="341"/>
        <v/>
      </c>
      <c r="W1083" s="66" t="str">
        <f t="shared" si="342"/>
        <v/>
      </c>
      <c r="X1083" s="66" t="str">
        <f t="shared" si="343"/>
        <v/>
      </c>
      <c r="Y1083" s="66">
        <f t="shared" si="344"/>
        <v>0</v>
      </c>
      <c r="Z1083" s="66">
        <f t="shared" si="345"/>
        <v>0</v>
      </c>
      <c r="AA1083" s="66" t="e">
        <f t="shared" si="346"/>
        <v>#VALUE!</v>
      </c>
      <c r="AB1083" s="67" t="e">
        <f t="shared" si="347"/>
        <v>#VALUE!</v>
      </c>
      <c r="AC1083" s="87" t="e">
        <f t="shared" si="348"/>
        <v>#VALUE!</v>
      </c>
      <c r="AD1083" s="87" t="e">
        <f t="shared" si="349"/>
        <v>#VALUE!</v>
      </c>
      <c r="AE1083" s="87" t="e">
        <f t="shared" si="350"/>
        <v>#VALUE!</v>
      </c>
      <c r="AF1083" s="87" t="e">
        <f t="shared" si="351"/>
        <v>#VALUE!</v>
      </c>
      <c r="AG1083" s="67" t="e">
        <f t="shared" si="352"/>
        <v>#VALUE!</v>
      </c>
      <c r="AH1083" s="87" t="e">
        <f t="shared" si="353"/>
        <v>#VALUE!</v>
      </c>
      <c r="AI1083" s="87" t="e">
        <f t="shared" si="354"/>
        <v>#VALUE!</v>
      </c>
      <c r="AJ1083" s="87" t="e">
        <f t="shared" si="355"/>
        <v>#VALUE!</v>
      </c>
      <c r="AK1083" s="144" t="e">
        <f t="shared" si="356"/>
        <v>#VALUE!</v>
      </c>
      <c r="AL1083" s="144" t="e">
        <f t="shared" si="357"/>
        <v>#VALUE!</v>
      </c>
    </row>
    <row r="1084" spans="1:38" s="77" customFormat="1" x14ac:dyDescent="0.2">
      <c r="A1084" s="14"/>
      <c r="B1084" s="64"/>
      <c r="C1084" s="64"/>
      <c r="D1084" s="152"/>
      <c r="E1084" s="152"/>
      <c r="F1084" s="152"/>
      <c r="G1084" s="152"/>
      <c r="H1084" s="152"/>
      <c r="I1084" s="152"/>
      <c r="J1084" s="152"/>
      <c r="K1084" s="152"/>
      <c r="L1084" s="152"/>
      <c r="M1084" s="152"/>
      <c r="N1084" s="152"/>
      <c r="O1084" s="152"/>
      <c r="P1084" s="152"/>
      <c r="Q1084" s="152"/>
      <c r="R1084" s="152"/>
      <c r="S1084" s="66" t="str">
        <f t="shared" si="338"/>
        <v/>
      </c>
      <c r="T1084" s="66" t="str">
        <f t="shared" si="339"/>
        <v/>
      </c>
      <c r="U1084" s="66" t="str">
        <f t="shared" si="340"/>
        <v/>
      </c>
      <c r="V1084" s="66" t="str">
        <f t="shared" si="341"/>
        <v/>
      </c>
      <c r="W1084" s="66" t="str">
        <f t="shared" si="342"/>
        <v/>
      </c>
      <c r="X1084" s="66" t="str">
        <f t="shared" si="343"/>
        <v/>
      </c>
      <c r="Y1084" s="66">
        <f t="shared" si="344"/>
        <v>0</v>
      </c>
      <c r="Z1084" s="66">
        <f t="shared" si="345"/>
        <v>0</v>
      </c>
      <c r="AA1084" s="66" t="e">
        <f t="shared" si="346"/>
        <v>#VALUE!</v>
      </c>
      <c r="AB1084" s="67" t="e">
        <f t="shared" si="347"/>
        <v>#VALUE!</v>
      </c>
      <c r="AC1084" s="87" t="e">
        <f t="shared" si="348"/>
        <v>#VALUE!</v>
      </c>
      <c r="AD1084" s="87" t="e">
        <f t="shared" si="349"/>
        <v>#VALUE!</v>
      </c>
      <c r="AE1084" s="87" t="e">
        <f t="shared" si="350"/>
        <v>#VALUE!</v>
      </c>
      <c r="AF1084" s="87" t="e">
        <f t="shared" si="351"/>
        <v>#VALUE!</v>
      </c>
      <c r="AG1084" s="67" t="e">
        <f t="shared" si="352"/>
        <v>#VALUE!</v>
      </c>
      <c r="AH1084" s="87" t="e">
        <f t="shared" si="353"/>
        <v>#VALUE!</v>
      </c>
      <c r="AI1084" s="87" t="e">
        <f t="shared" si="354"/>
        <v>#VALUE!</v>
      </c>
      <c r="AJ1084" s="87" t="e">
        <f t="shared" si="355"/>
        <v>#VALUE!</v>
      </c>
      <c r="AK1084" s="144" t="e">
        <f t="shared" si="356"/>
        <v>#VALUE!</v>
      </c>
      <c r="AL1084" s="144" t="e">
        <f t="shared" si="357"/>
        <v>#VALUE!</v>
      </c>
    </row>
    <row r="1085" spans="1:38" s="77" customFormat="1" x14ac:dyDescent="0.2">
      <c r="A1085" s="14"/>
      <c r="B1085" s="64"/>
      <c r="C1085" s="64"/>
      <c r="D1085" s="152"/>
      <c r="E1085" s="152"/>
      <c r="F1085" s="152"/>
      <c r="G1085" s="152"/>
      <c r="H1085" s="152"/>
      <c r="I1085" s="152"/>
      <c r="J1085" s="152"/>
      <c r="K1085" s="152"/>
      <c r="L1085" s="152"/>
      <c r="M1085" s="152"/>
      <c r="N1085" s="152"/>
      <c r="O1085" s="152"/>
      <c r="P1085" s="152"/>
      <c r="Q1085" s="152"/>
      <c r="R1085" s="152"/>
      <c r="S1085" s="66" t="str">
        <f t="shared" si="338"/>
        <v/>
      </c>
      <c r="T1085" s="66" t="str">
        <f t="shared" si="339"/>
        <v/>
      </c>
      <c r="U1085" s="66" t="str">
        <f t="shared" si="340"/>
        <v/>
      </c>
      <c r="V1085" s="66" t="str">
        <f t="shared" si="341"/>
        <v/>
      </c>
      <c r="W1085" s="66" t="str">
        <f t="shared" si="342"/>
        <v/>
      </c>
      <c r="X1085" s="66" t="str">
        <f t="shared" si="343"/>
        <v/>
      </c>
      <c r="Y1085" s="66">
        <f t="shared" si="344"/>
        <v>0</v>
      </c>
      <c r="Z1085" s="66">
        <f t="shared" si="345"/>
        <v>0</v>
      </c>
      <c r="AA1085" s="66" t="e">
        <f t="shared" si="346"/>
        <v>#VALUE!</v>
      </c>
      <c r="AB1085" s="67" t="e">
        <f t="shared" si="347"/>
        <v>#VALUE!</v>
      </c>
      <c r="AC1085" s="87" t="e">
        <f t="shared" si="348"/>
        <v>#VALUE!</v>
      </c>
      <c r="AD1085" s="87" t="e">
        <f t="shared" si="349"/>
        <v>#VALUE!</v>
      </c>
      <c r="AE1085" s="87" t="e">
        <f t="shared" si="350"/>
        <v>#VALUE!</v>
      </c>
      <c r="AF1085" s="87" t="e">
        <f t="shared" si="351"/>
        <v>#VALUE!</v>
      </c>
      <c r="AG1085" s="67" t="e">
        <f t="shared" si="352"/>
        <v>#VALUE!</v>
      </c>
      <c r="AH1085" s="87" t="e">
        <f t="shared" si="353"/>
        <v>#VALUE!</v>
      </c>
      <c r="AI1085" s="87" t="e">
        <f t="shared" si="354"/>
        <v>#VALUE!</v>
      </c>
      <c r="AJ1085" s="87" t="e">
        <f t="shared" si="355"/>
        <v>#VALUE!</v>
      </c>
      <c r="AK1085" s="144" t="e">
        <f t="shared" si="356"/>
        <v>#VALUE!</v>
      </c>
      <c r="AL1085" s="144" t="e">
        <f t="shared" si="357"/>
        <v>#VALUE!</v>
      </c>
    </row>
    <row r="1086" spans="1:38" s="77" customFormat="1" x14ac:dyDescent="0.2">
      <c r="A1086" s="14"/>
      <c r="B1086" s="64"/>
      <c r="C1086" s="64"/>
      <c r="D1086" s="152"/>
      <c r="E1086" s="152"/>
      <c r="F1086" s="152"/>
      <c r="G1086" s="152"/>
      <c r="H1086" s="152"/>
      <c r="I1086" s="152"/>
      <c r="J1086" s="152"/>
      <c r="K1086" s="152"/>
      <c r="L1086" s="152"/>
      <c r="M1086" s="152"/>
      <c r="N1086" s="152"/>
      <c r="O1086" s="152"/>
      <c r="P1086" s="152"/>
      <c r="Q1086" s="152"/>
      <c r="R1086" s="152"/>
      <c r="S1086" s="66" t="str">
        <f t="shared" si="338"/>
        <v/>
      </c>
      <c r="T1086" s="66" t="str">
        <f t="shared" si="339"/>
        <v/>
      </c>
      <c r="U1086" s="66" t="str">
        <f t="shared" si="340"/>
        <v/>
      </c>
      <c r="V1086" s="66" t="str">
        <f t="shared" si="341"/>
        <v/>
      </c>
      <c r="W1086" s="66" t="str">
        <f t="shared" si="342"/>
        <v/>
      </c>
      <c r="X1086" s="66" t="str">
        <f t="shared" si="343"/>
        <v/>
      </c>
      <c r="Y1086" s="66">
        <f t="shared" si="344"/>
        <v>0</v>
      </c>
      <c r="Z1086" s="66">
        <f t="shared" si="345"/>
        <v>0</v>
      </c>
      <c r="AA1086" s="66" t="e">
        <f t="shared" si="346"/>
        <v>#VALUE!</v>
      </c>
      <c r="AB1086" s="67" t="e">
        <f t="shared" si="347"/>
        <v>#VALUE!</v>
      </c>
      <c r="AC1086" s="87" t="e">
        <f t="shared" si="348"/>
        <v>#VALUE!</v>
      </c>
      <c r="AD1086" s="87" t="e">
        <f t="shared" si="349"/>
        <v>#VALUE!</v>
      </c>
      <c r="AE1086" s="87" t="e">
        <f t="shared" si="350"/>
        <v>#VALUE!</v>
      </c>
      <c r="AF1086" s="87" t="e">
        <f t="shared" si="351"/>
        <v>#VALUE!</v>
      </c>
      <c r="AG1086" s="67" t="e">
        <f t="shared" si="352"/>
        <v>#VALUE!</v>
      </c>
      <c r="AH1086" s="87" t="e">
        <f t="shared" si="353"/>
        <v>#VALUE!</v>
      </c>
      <c r="AI1086" s="87" t="e">
        <f t="shared" si="354"/>
        <v>#VALUE!</v>
      </c>
      <c r="AJ1086" s="87" t="e">
        <f t="shared" si="355"/>
        <v>#VALUE!</v>
      </c>
      <c r="AK1086" s="144" t="e">
        <f t="shared" si="356"/>
        <v>#VALUE!</v>
      </c>
      <c r="AL1086" s="144" t="e">
        <f t="shared" si="357"/>
        <v>#VALUE!</v>
      </c>
    </row>
    <row r="1087" spans="1:38" s="77" customFormat="1" x14ac:dyDescent="0.2">
      <c r="A1087" s="14"/>
      <c r="B1087" s="64"/>
      <c r="C1087" s="64"/>
      <c r="D1087" s="152"/>
      <c r="E1087" s="152"/>
      <c r="F1087" s="152"/>
      <c r="G1087" s="152"/>
      <c r="H1087" s="152"/>
      <c r="I1087" s="152"/>
      <c r="J1087" s="152"/>
      <c r="K1087" s="152"/>
      <c r="L1087" s="152"/>
      <c r="M1087" s="152"/>
      <c r="N1087" s="152"/>
      <c r="O1087" s="152"/>
      <c r="P1087" s="152"/>
      <c r="Q1087" s="152"/>
      <c r="R1087" s="152"/>
      <c r="S1087" s="66" t="str">
        <f t="shared" si="338"/>
        <v/>
      </c>
      <c r="T1087" s="66" t="str">
        <f t="shared" si="339"/>
        <v/>
      </c>
      <c r="U1087" s="66" t="str">
        <f t="shared" si="340"/>
        <v/>
      </c>
      <c r="V1087" s="66" t="str">
        <f t="shared" si="341"/>
        <v/>
      </c>
      <c r="W1087" s="66" t="str">
        <f t="shared" si="342"/>
        <v/>
      </c>
      <c r="X1087" s="66" t="str">
        <f t="shared" si="343"/>
        <v/>
      </c>
      <c r="Y1087" s="66">
        <f t="shared" si="344"/>
        <v>0</v>
      </c>
      <c r="Z1087" s="66">
        <f t="shared" si="345"/>
        <v>0</v>
      </c>
      <c r="AA1087" s="66" t="e">
        <f t="shared" si="346"/>
        <v>#VALUE!</v>
      </c>
      <c r="AB1087" s="67" t="e">
        <f t="shared" si="347"/>
        <v>#VALUE!</v>
      </c>
      <c r="AC1087" s="87" t="e">
        <f t="shared" si="348"/>
        <v>#VALUE!</v>
      </c>
      <c r="AD1087" s="87" t="e">
        <f t="shared" si="349"/>
        <v>#VALUE!</v>
      </c>
      <c r="AE1087" s="87" t="e">
        <f t="shared" si="350"/>
        <v>#VALUE!</v>
      </c>
      <c r="AF1087" s="87" t="e">
        <f t="shared" si="351"/>
        <v>#VALUE!</v>
      </c>
      <c r="AG1087" s="67" t="e">
        <f t="shared" si="352"/>
        <v>#VALUE!</v>
      </c>
      <c r="AH1087" s="87" t="e">
        <f t="shared" si="353"/>
        <v>#VALUE!</v>
      </c>
      <c r="AI1087" s="87" t="e">
        <f t="shared" si="354"/>
        <v>#VALUE!</v>
      </c>
      <c r="AJ1087" s="87" t="e">
        <f t="shared" si="355"/>
        <v>#VALUE!</v>
      </c>
      <c r="AK1087" s="144" t="e">
        <f t="shared" si="356"/>
        <v>#VALUE!</v>
      </c>
      <c r="AL1087" s="144" t="e">
        <f t="shared" si="357"/>
        <v>#VALUE!</v>
      </c>
    </row>
    <row r="1088" spans="1:38" s="77" customFormat="1" x14ac:dyDescent="0.2">
      <c r="A1088" s="14"/>
      <c r="B1088" s="64"/>
      <c r="C1088" s="64"/>
      <c r="D1088" s="152"/>
      <c r="E1088" s="152"/>
      <c r="F1088" s="152"/>
      <c r="G1088" s="152"/>
      <c r="H1088" s="152"/>
      <c r="I1088" s="152"/>
      <c r="J1088" s="152"/>
      <c r="K1088" s="152"/>
      <c r="L1088" s="152"/>
      <c r="M1088" s="152"/>
      <c r="N1088" s="152"/>
      <c r="O1088" s="152"/>
      <c r="P1088" s="152"/>
      <c r="Q1088" s="152"/>
      <c r="R1088" s="152"/>
      <c r="S1088" s="66" t="str">
        <f t="shared" si="338"/>
        <v/>
      </c>
      <c r="T1088" s="66" t="str">
        <f t="shared" si="339"/>
        <v/>
      </c>
      <c r="U1088" s="66" t="str">
        <f t="shared" si="340"/>
        <v/>
      </c>
      <c r="V1088" s="66" t="str">
        <f t="shared" si="341"/>
        <v/>
      </c>
      <c r="W1088" s="66" t="str">
        <f t="shared" si="342"/>
        <v/>
      </c>
      <c r="X1088" s="66" t="str">
        <f t="shared" si="343"/>
        <v/>
      </c>
      <c r="Y1088" s="66">
        <f t="shared" si="344"/>
        <v>0</v>
      </c>
      <c r="Z1088" s="66">
        <f t="shared" si="345"/>
        <v>0</v>
      </c>
      <c r="AA1088" s="66" t="e">
        <f t="shared" si="346"/>
        <v>#VALUE!</v>
      </c>
      <c r="AB1088" s="67" t="e">
        <f t="shared" si="347"/>
        <v>#VALUE!</v>
      </c>
      <c r="AC1088" s="87" t="e">
        <f t="shared" si="348"/>
        <v>#VALUE!</v>
      </c>
      <c r="AD1088" s="87" t="e">
        <f t="shared" si="349"/>
        <v>#VALUE!</v>
      </c>
      <c r="AE1088" s="87" t="e">
        <f t="shared" si="350"/>
        <v>#VALUE!</v>
      </c>
      <c r="AF1088" s="87" t="e">
        <f t="shared" si="351"/>
        <v>#VALUE!</v>
      </c>
      <c r="AG1088" s="67" t="e">
        <f t="shared" si="352"/>
        <v>#VALUE!</v>
      </c>
      <c r="AH1088" s="87" t="e">
        <f t="shared" si="353"/>
        <v>#VALUE!</v>
      </c>
      <c r="AI1088" s="87" t="e">
        <f t="shared" si="354"/>
        <v>#VALUE!</v>
      </c>
      <c r="AJ1088" s="87" t="e">
        <f t="shared" si="355"/>
        <v>#VALUE!</v>
      </c>
      <c r="AK1088" s="144" t="e">
        <f t="shared" si="356"/>
        <v>#VALUE!</v>
      </c>
      <c r="AL1088" s="144" t="e">
        <f t="shared" si="357"/>
        <v>#VALUE!</v>
      </c>
    </row>
    <row r="1089" spans="1:38" s="77" customFormat="1" x14ac:dyDescent="0.2">
      <c r="A1089" s="14"/>
      <c r="B1089" s="64"/>
      <c r="C1089" s="64"/>
      <c r="D1089" s="152"/>
      <c r="E1089" s="152"/>
      <c r="F1089" s="152"/>
      <c r="G1089" s="152"/>
      <c r="H1089" s="152"/>
      <c r="I1089" s="152"/>
      <c r="J1089" s="152"/>
      <c r="K1089" s="152"/>
      <c r="L1089" s="152"/>
      <c r="M1089" s="152"/>
      <c r="N1089" s="152"/>
      <c r="O1089" s="152"/>
      <c r="P1089" s="152"/>
      <c r="Q1089" s="152"/>
      <c r="R1089" s="152"/>
      <c r="S1089" s="66" t="str">
        <f t="shared" si="338"/>
        <v/>
      </c>
      <c r="T1089" s="66" t="str">
        <f t="shared" si="339"/>
        <v/>
      </c>
      <c r="U1089" s="66" t="str">
        <f t="shared" si="340"/>
        <v/>
      </c>
      <c r="V1089" s="66" t="str">
        <f t="shared" si="341"/>
        <v/>
      </c>
      <c r="W1089" s="66" t="str">
        <f t="shared" si="342"/>
        <v/>
      </c>
      <c r="X1089" s="66" t="str">
        <f t="shared" si="343"/>
        <v/>
      </c>
      <c r="Y1089" s="66">
        <f t="shared" si="344"/>
        <v>0</v>
      </c>
      <c r="Z1089" s="66">
        <f t="shared" si="345"/>
        <v>0</v>
      </c>
      <c r="AA1089" s="66" t="e">
        <f t="shared" si="346"/>
        <v>#VALUE!</v>
      </c>
      <c r="AB1089" s="67" t="e">
        <f t="shared" si="347"/>
        <v>#VALUE!</v>
      </c>
      <c r="AC1089" s="87" t="e">
        <f t="shared" si="348"/>
        <v>#VALUE!</v>
      </c>
      <c r="AD1089" s="87" t="e">
        <f t="shared" si="349"/>
        <v>#VALUE!</v>
      </c>
      <c r="AE1089" s="87" t="e">
        <f t="shared" si="350"/>
        <v>#VALUE!</v>
      </c>
      <c r="AF1089" s="87" t="e">
        <f t="shared" si="351"/>
        <v>#VALUE!</v>
      </c>
      <c r="AG1089" s="67" t="e">
        <f t="shared" si="352"/>
        <v>#VALUE!</v>
      </c>
      <c r="AH1089" s="87" t="e">
        <f t="shared" si="353"/>
        <v>#VALUE!</v>
      </c>
      <c r="AI1089" s="87" t="e">
        <f t="shared" si="354"/>
        <v>#VALUE!</v>
      </c>
      <c r="AJ1089" s="87" t="e">
        <f t="shared" si="355"/>
        <v>#VALUE!</v>
      </c>
      <c r="AK1089" s="144" t="e">
        <f t="shared" si="356"/>
        <v>#VALUE!</v>
      </c>
      <c r="AL1089" s="144" t="e">
        <f t="shared" si="357"/>
        <v>#VALUE!</v>
      </c>
    </row>
    <row r="1090" spans="1:38" s="77" customFormat="1" x14ac:dyDescent="0.2">
      <c r="A1090" s="14"/>
      <c r="B1090" s="64"/>
      <c r="C1090" s="64"/>
      <c r="D1090" s="152"/>
      <c r="E1090" s="152"/>
      <c r="F1090" s="152"/>
      <c r="G1090" s="152"/>
      <c r="H1090" s="152"/>
      <c r="I1090" s="152"/>
      <c r="J1090" s="152"/>
      <c r="K1090" s="152"/>
      <c r="L1090" s="152"/>
      <c r="M1090" s="152"/>
      <c r="N1090" s="152"/>
      <c r="O1090" s="152"/>
      <c r="P1090" s="152"/>
      <c r="Q1090" s="152"/>
      <c r="R1090" s="152"/>
      <c r="S1090" s="66" t="str">
        <f t="shared" si="338"/>
        <v/>
      </c>
      <c r="T1090" s="66" t="str">
        <f t="shared" si="339"/>
        <v/>
      </c>
      <c r="U1090" s="66" t="str">
        <f t="shared" si="340"/>
        <v/>
      </c>
      <c r="V1090" s="66" t="str">
        <f t="shared" si="341"/>
        <v/>
      </c>
      <c r="W1090" s="66" t="str">
        <f t="shared" si="342"/>
        <v/>
      </c>
      <c r="X1090" s="66" t="str">
        <f t="shared" si="343"/>
        <v/>
      </c>
      <c r="Y1090" s="66">
        <f t="shared" si="344"/>
        <v>0</v>
      </c>
      <c r="Z1090" s="66">
        <f t="shared" si="345"/>
        <v>0</v>
      </c>
      <c r="AA1090" s="66" t="e">
        <f t="shared" si="346"/>
        <v>#VALUE!</v>
      </c>
      <c r="AB1090" s="67" t="e">
        <f t="shared" si="347"/>
        <v>#VALUE!</v>
      </c>
      <c r="AC1090" s="87" t="e">
        <f t="shared" si="348"/>
        <v>#VALUE!</v>
      </c>
      <c r="AD1090" s="87" t="e">
        <f t="shared" si="349"/>
        <v>#VALUE!</v>
      </c>
      <c r="AE1090" s="87" t="e">
        <f t="shared" si="350"/>
        <v>#VALUE!</v>
      </c>
      <c r="AF1090" s="87" t="e">
        <f t="shared" si="351"/>
        <v>#VALUE!</v>
      </c>
      <c r="AG1090" s="67" t="e">
        <f t="shared" si="352"/>
        <v>#VALUE!</v>
      </c>
      <c r="AH1090" s="87" t="e">
        <f t="shared" si="353"/>
        <v>#VALUE!</v>
      </c>
      <c r="AI1090" s="87" t="e">
        <f t="shared" si="354"/>
        <v>#VALUE!</v>
      </c>
      <c r="AJ1090" s="87" t="e">
        <f t="shared" si="355"/>
        <v>#VALUE!</v>
      </c>
      <c r="AK1090" s="144" t="e">
        <f t="shared" si="356"/>
        <v>#VALUE!</v>
      </c>
      <c r="AL1090" s="144" t="e">
        <f t="shared" si="357"/>
        <v>#VALUE!</v>
      </c>
    </row>
    <row r="1091" spans="1:38" s="77" customFormat="1" x14ac:dyDescent="0.2">
      <c r="A1091" s="14"/>
      <c r="B1091" s="64"/>
      <c r="C1091" s="64"/>
      <c r="D1091" s="152"/>
      <c r="E1091" s="152"/>
      <c r="F1091" s="152"/>
      <c r="G1091" s="152"/>
      <c r="H1091" s="152"/>
      <c r="I1091" s="152"/>
      <c r="J1091" s="152"/>
      <c r="K1091" s="152"/>
      <c r="L1091" s="152"/>
      <c r="M1091" s="152"/>
      <c r="N1091" s="152"/>
      <c r="O1091" s="152"/>
      <c r="P1091" s="152"/>
      <c r="Q1091" s="152"/>
      <c r="R1091" s="152"/>
      <c r="S1091" s="66" t="str">
        <f t="shared" ref="S1091:S1154" si="358">IFERROR(Q1091*(Y1091/(Y1091+Z1091+R1091)),"")</f>
        <v/>
      </c>
      <c r="T1091" s="66" t="str">
        <f t="shared" ref="T1091:T1154" si="359">IFERROR(Q1091*(Z1091/(Y1091+Z1091+R1091)),"")</f>
        <v/>
      </c>
      <c r="U1091" s="66" t="str">
        <f t="shared" ref="U1091:U1154" si="360">IFERROR(Q1091*(R1091/(Y1091+Z1091+R1091)),"")</f>
        <v/>
      </c>
      <c r="V1091" s="66" t="str">
        <f t="shared" ref="V1091:V1154" si="361">IFERROR(E1091+G1091+I1091+K1091+M1091+S1091+O1091,"")</f>
        <v/>
      </c>
      <c r="W1091" s="66" t="str">
        <f t="shared" ref="W1091:W1154" si="362">IFERROR(F1091+H1091+J1091+L1091+N1091+T1091+P1091,"")</f>
        <v/>
      </c>
      <c r="X1091" s="66" t="str">
        <f t="shared" ref="X1091:X1154" si="363">IFERROR(R1091+U1091,"")</f>
        <v/>
      </c>
      <c r="Y1091" s="66">
        <f t="shared" ref="Y1091:Y1154" si="364">E1091+G1091+I1091+K1091+M1091+O1091</f>
        <v>0</v>
      </c>
      <c r="Z1091" s="66">
        <f t="shared" ref="Z1091:Z1154" si="365">F1091+H1091+J1091+L1091+N1091+P1091</f>
        <v>0</v>
      </c>
      <c r="AA1091" s="66" t="e">
        <f t="shared" ref="AA1091:AA1154" si="366">V1091+W1091+X1091</f>
        <v>#VALUE!</v>
      </c>
      <c r="AB1091" s="67" t="e">
        <f t="shared" ref="AB1091:AB1154" si="367">V1091/(V1091+W1091+X1091)</f>
        <v>#VALUE!</v>
      </c>
      <c r="AC1091" s="87" t="e">
        <f t="shared" ref="AC1091:AC1154" si="368">W1091/(V1091+W1091+X1091)</f>
        <v>#VALUE!</v>
      </c>
      <c r="AD1091" s="87" t="e">
        <f t="shared" ref="AD1091:AD1154" si="369">X1091/(V1091+W1091+X1091)</f>
        <v>#VALUE!</v>
      </c>
      <c r="AE1091" s="87" t="e">
        <f t="shared" ref="AE1091:AE1154" si="370">E1091/AA1091</f>
        <v>#VALUE!</v>
      </c>
      <c r="AF1091" s="87" t="e">
        <f t="shared" ref="AF1091:AF1154" si="371">G1091/AA1091</f>
        <v>#VALUE!</v>
      </c>
      <c r="AG1091" s="67" t="e">
        <f t="shared" ref="AG1091:AG1154" si="372">I1091/AA1091</f>
        <v>#VALUE!</v>
      </c>
      <c r="AH1091" s="87" t="e">
        <f t="shared" ref="AH1091:AH1154" si="373">K1091/AA1091</f>
        <v>#VALUE!</v>
      </c>
      <c r="AI1091" s="87" t="e">
        <f t="shared" ref="AI1091:AI1154" si="374">M1091/AA1091</f>
        <v>#VALUE!</v>
      </c>
      <c r="AJ1091" s="87" t="e">
        <f t="shared" ref="AJ1091:AJ1154" si="375">Q1091/AA1091</f>
        <v>#VALUE!</v>
      </c>
      <c r="AK1091" s="144" t="e">
        <f t="shared" ref="AK1091:AK1154" si="376">D1091-AA1091</f>
        <v>#VALUE!</v>
      </c>
      <c r="AL1091" s="144" t="e">
        <f t="shared" ref="AL1091:AL1154" si="377">AK1091/D1091*100</f>
        <v>#VALUE!</v>
      </c>
    </row>
    <row r="1092" spans="1:38" s="77" customFormat="1" x14ac:dyDescent="0.2">
      <c r="A1092" s="14"/>
      <c r="B1092" s="64"/>
      <c r="C1092" s="64"/>
      <c r="D1092" s="152"/>
      <c r="E1092" s="152"/>
      <c r="F1092" s="152"/>
      <c r="G1092" s="152"/>
      <c r="H1092" s="152"/>
      <c r="I1092" s="152"/>
      <c r="J1092" s="152"/>
      <c r="K1092" s="152"/>
      <c r="L1092" s="152"/>
      <c r="M1092" s="152"/>
      <c r="N1092" s="152"/>
      <c r="O1092" s="152"/>
      <c r="P1092" s="152"/>
      <c r="Q1092" s="152"/>
      <c r="R1092" s="152"/>
      <c r="S1092" s="66" t="str">
        <f t="shared" si="358"/>
        <v/>
      </c>
      <c r="T1092" s="66" t="str">
        <f t="shared" si="359"/>
        <v/>
      </c>
      <c r="U1092" s="66" t="str">
        <f t="shared" si="360"/>
        <v/>
      </c>
      <c r="V1092" s="66" t="str">
        <f t="shared" si="361"/>
        <v/>
      </c>
      <c r="W1092" s="66" t="str">
        <f t="shared" si="362"/>
        <v/>
      </c>
      <c r="X1092" s="66" t="str">
        <f t="shared" si="363"/>
        <v/>
      </c>
      <c r="Y1092" s="66">
        <f t="shared" si="364"/>
        <v>0</v>
      </c>
      <c r="Z1092" s="66">
        <f t="shared" si="365"/>
        <v>0</v>
      </c>
      <c r="AA1092" s="66" t="e">
        <f t="shared" si="366"/>
        <v>#VALUE!</v>
      </c>
      <c r="AB1092" s="67" t="e">
        <f t="shared" si="367"/>
        <v>#VALUE!</v>
      </c>
      <c r="AC1092" s="87" t="e">
        <f t="shared" si="368"/>
        <v>#VALUE!</v>
      </c>
      <c r="AD1092" s="87" t="e">
        <f t="shared" si="369"/>
        <v>#VALUE!</v>
      </c>
      <c r="AE1092" s="87" t="e">
        <f t="shared" si="370"/>
        <v>#VALUE!</v>
      </c>
      <c r="AF1092" s="87" t="e">
        <f t="shared" si="371"/>
        <v>#VALUE!</v>
      </c>
      <c r="AG1092" s="67" t="e">
        <f t="shared" si="372"/>
        <v>#VALUE!</v>
      </c>
      <c r="AH1092" s="87" t="e">
        <f t="shared" si="373"/>
        <v>#VALUE!</v>
      </c>
      <c r="AI1092" s="87" t="e">
        <f t="shared" si="374"/>
        <v>#VALUE!</v>
      </c>
      <c r="AJ1092" s="87" t="e">
        <f t="shared" si="375"/>
        <v>#VALUE!</v>
      </c>
      <c r="AK1092" s="144" t="e">
        <f t="shared" si="376"/>
        <v>#VALUE!</v>
      </c>
      <c r="AL1092" s="144" t="e">
        <f t="shared" si="377"/>
        <v>#VALUE!</v>
      </c>
    </row>
    <row r="1093" spans="1:38" s="77" customFormat="1" x14ac:dyDescent="0.2">
      <c r="A1093" s="14"/>
      <c r="B1093" s="64"/>
      <c r="C1093" s="64"/>
      <c r="D1093" s="152"/>
      <c r="E1093" s="152"/>
      <c r="F1093" s="152"/>
      <c r="G1093" s="152"/>
      <c r="H1093" s="152"/>
      <c r="I1093" s="152"/>
      <c r="J1093" s="152"/>
      <c r="K1093" s="152"/>
      <c r="L1093" s="152"/>
      <c r="M1093" s="152"/>
      <c r="N1093" s="152"/>
      <c r="O1093" s="152"/>
      <c r="P1093" s="152"/>
      <c r="Q1093" s="152"/>
      <c r="R1093" s="152"/>
      <c r="S1093" s="66" t="str">
        <f t="shared" si="358"/>
        <v/>
      </c>
      <c r="T1093" s="66" t="str">
        <f t="shared" si="359"/>
        <v/>
      </c>
      <c r="U1093" s="66" t="str">
        <f t="shared" si="360"/>
        <v/>
      </c>
      <c r="V1093" s="66" t="str">
        <f t="shared" si="361"/>
        <v/>
      </c>
      <c r="W1093" s="66" t="str">
        <f t="shared" si="362"/>
        <v/>
      </c>
      <c r="X1093" s="66" t="str">
        <f t="shared" si="363"/>
        <v/>
      </c>
      <c r="Y1093" s="66">
        <f t="shared" si="364"/>
        <v>0</v>
      </c>
      <c r="Z1093" s="66">
        <f t="shared" si="365"/>
        <v>0</v>
      </c>
      <c r="AA1093" s="66" t="e">
        <f t="shared" si="366"/>
        <v>#VALUE!</v>
      </c>
      <c r="AB1093" s="67" t="e">
        <f t="shared" si="367"/>
        <v>#VALUE!</v>
      </c>
      <c r="AC1093" s="87" t="e">
        <f t="shared" si="368"/>
        <v>#VALUE!</v>
      </c>
      <c r="AD1093" s="87" t="e">
        <f t="shared" si="369"/>
        <v>#VALUE!</v>
      </c>
      <c r="AE1093" s="87" t="e">
        <f t="shared" si="370"/>
        <v>#VALUE!</v>
      </c>
      <c r="AF1093" s="87" t="e">
        <f t="shared" si="371"/>
        <v>#VALUE!</v>
      </c>
      <c r="AG1093" s="67" t="e">
        <f t="shared" si="372"/>
        <v>#VALUE!</v>
      </c>
      <c r="AH1093" s="87" t="e">
        <f t="shared" si="373"/>
        <v>#VALUE!</v>
      </c>
      <c r="AI1093" s="87" t="e">
        <f t="shared" si="374"/>
        <v>#VALUE!</v>
      </c>
      <c r="AJ1093" s="87" t="e">
        <f t="shared" si="375"/>
        <v>#VALUE!</v>
      </c>
      <c r="AK1093" s="144" t="e">
        <f t="shared" si="376"/>
        <v>#VALUE!</v>
      </c>
      <c r="AL1093" s="144" t="e">
        <f t="shared" si="377"/>
        <v>#VALUE!</v>
      </c>
    </row>
    <row r="1094" spans="1:38" s="77" customFormat="1" x14ac:dyDescent="0.2">
      <c r="A1094" s="14"/>
      <c r="B1094" s="64"/>
      <c r="C1094" s="64"/>
      <c r="D1094" s="152"/>
      <c r="E1094" s="152"/>
      <c r="F1094" s="152"/>
      <c r="G1094" s="152"/>
      <c r="H1094" s="152"/>
      <c r="I1094" s="152"/>
      <c r="J1094" s="152"/>
      <c r="K1094" s="152"/>
      <c r="L1094" s="152"/>
      <c r="M1094" s="152"/>
      <c r="N1094" s="152"/>
      <c r="O1094" s="152"/>
      <c r="P1094" s="152"/>
      <c r="Q1094" s="152"/>
      <c r="R1094" s="152"/>
      <c r="S1094" s="66" t="str">
        <f t="shared" si="358"/>
        <v/>
      </c>
      <c r="T1094" s="66" t="str">
        <f t="shared" si="359"/>
        <v/>
      </c>
      <c r="U1094" s="66" t="str">
        <f t="shared" si="360"/>
        <v/>
      </c>
      <c r="V1094" s="66" t="str">
        <f t="shared" si="361"/>
        <v/>
      </c>
      <c r="W1094" s="66" t="str">
        <f t="shared" si="362"/>
        <v/>
      </c>
      <c r="X1094" s="66" t="str">
        <f t="shared" si="363"/>
        <v/>
      </c>
      <c r="Y1094" s="66">
        <f t="shared" si="364"/>
        <v>0</v>
      </c>
      <c r="Z1094" s="66">
        <f t="shared" si="365"/>
        <v>0</v>
      </c>
      <c r="AA1094" s="66" t="e">
        <f t="shared" si="366"/>
        <v>#VALUE!</v>
      </c>
      <c r="AB1094" s="67" t="e">
        <f t="shared" si="367"/>
        <v>#VALUE!</v>
      </c>
      <c r="AC1094" s="87" t="e">
        <f t="shared" si="368"/>
        <v>#VALUE!</v>
      </c>
      <c r="AD1094" s="87" t="e">
        <f t="shared" si="369"/>
        <v>#VALUE!</v>
      </c>
      <c r="AE1094" s="87" t="e">
        <f t="shared" si="370"/>
        <v>#VALUE!</v>
      </c>
      <c r="AF1094" s="87" t="e">
        <f t="shared" si="371"/>
        <v>#VALUE!</v>
      </c>
      <c r="AG1094" s="67" t="e">
        <f t="shared" si="372"/>
        <v>#VALUE!</v>
      </c>
      <c r="AH1094" s="87" t="e">
        <f t="shared" si="373"/>
        <v>#VALUE!</v>
      </c>
      <c r="AI1094" s="87" t="e">
        <f t="shared" si="374"/>
        <v>#VALUE!</v>
      </c>
      <c r="AJ1094" s="87" t="e">
        <f t="shared" si="375"/>
        <v>#VALUE!</v>
      </c>
      <c r="AK1094" s="144" t="e">
        <f t="shared" si="376"/>
        <v>#VALUE!</v>
      </c>
      <c r="AL1094" s="144" t="e">
        <f t="shared" si="377"/>
        <v>#VALUE!</v>
      </c>
    </row>
    <row r="1095" spans="1:38" s="77" customFormat="1" x14ac:dyDescent="0.2">
      <c r="A1095" s="14"/>
      <c r="B1095" s="64"/>
      <c r="C1095" s="64"/>
      <c r="D1095" s="152"/>
      <c r="E1095" s="152"/>
      <c r="F1095" s="152"/>
      <c r="G1095" s="152"/>
      <c r="H1095" s="152"/>
      <c r="I1095" s="152"/>
      <c r="J1095" s="152"/>
      <c r="K1095" s="152"/>
      <c r="L1095" s="152"/>
      <c r="M1095" s="152"/>
      <c r="N1095" s="152"/>
      <c r="O1095" s="152"/>
      <c r="P1095" s="152"/>
      <c r="Q1095" s="152"/>
      <c r="R1095" s="152"/>
      <c r="S1095" s="66" t="str">
        <f t="shared" si="358"/>
        <v/>
      </c>
      <c r="T1095" s="66" t="str">
        <f t="shared" si="359"/>
        <v/>
      </c>
      <c r="U1095" s="66" t="str">
        <f t="shared" si="360"/>
        <v/>
      </c>
      <c r="V1095" s="66" t="str">
        <f t="shared" si="361"/>
        <v/>
      </c>
      <c r="W1095" s="66" t="str">
        <f t="shared" si="362"/>
        <v/>
      </c>
      <c r="X1095" s="66" t="str">
        <f t="shared" si="363"/>
        <v/>
      </c>
      <c r="Y1095" s="66">
        <f t="shared" si="364"/>
        <v>0</v>
      </c>
      <c r="Z1095" s="66">
        <f t="shared" si="365"/>
        <v>0</v>
      </c>
      <c r="AA1095" s="66" t="e">
        <f t="shared" si="366"/>
        <v>#VALUE!</v>
      </c>
      <c r="AB1095" s="67" t="e">
        <f t="shared" si="367"/>
        <v>#VALUE!</v>
      </c>
      <c r="AC1095" s="87" t="e">
        <f t="shared" si="368"/>
        <v>#VALUE!</v>
      </c>
      <c r="AD1095" s="87" t="e">
        <f t="shared" si="369"/>
        <v>#VALUE!</v>
      </c>
      <c r="AE1095" s="87" t="e">
        <f t="shared" si="370"/>
        <v>#VALUE!</v>
      </c>
      <c r="AF1095" s="87" t="e">
        <f t="shared" si="371"/>
        <v>#VALUE!</v>
      </c>
      <c r="AG1095" s="67" t="e">
        <f t="shared" si="372"/>
        <v>#VALUE!</v>
      </c>
      <c r="AH1095" s="87" t="e">
        <f t="shared" si="373"/>
        <v>#VALUE!</v>
      </c>
      <c r="AI1095" s="87" t="e">
        <f t="shared" si="374"/>
        <v>#VALUE!</v>
      </c>
      <c r="AJ1095" s="87" t="e">
        <f t="shared" si="375"/>
        <v>#VALUE!</v>
      </c>
      <c r="AK1095" s="144" t="e">
        <f t="shared" si="376"/>
        <v>#VALUE!</v>
      </c>
      <c r="AL1095" s="144" t="e">
        <f t="shared" si="377"/>
        <v>#VALUE!</v>
      </c>
    </row>
    <row r="1096" spans="1:38" s="77" customFormat="1" x14ac:dyDescent="0.2">
      <c r="A1096" s="14"/>
      <c r="B1096" s="64"/>
      <c r="C1096" s="64"/>
      <c r="D1096" s="152"/>
      <c r="E1096" s="152"/>
      <c r="F1096" s="152"/>
      <c r="G1096" s="152"/>
      <c r="H1096" s="152"/>
      <c r="I1096" s="152"/>
      <c r="J1096" s="152"/>
      <c r="K1096" s="152"/>
      <c r="L1096" s="152"/>
      <c r="M1096" s="152"/>
      <c r="N1096" s="152"/>
      <c r="O1096" s="152"/>
      <c r="P1096" s="152"/>
      <c r="Q1096" s="152"/>
      <c r="R1096" s="152"/>
      <c r="S1096" s="66" t="str">
        <f t="shared" si="358"/>
        <v/>
      </c>
      <c r="T1096" s="66" t="str">
        <f t="shared" si="359"/>
        <v/>
      </c>
      <c r="U1096" s="66" t="str">
        <f t="shared" si="360"/>
        <v/>
      </c>
      <c r="V1096" s="66" t="str">
        <f t="shared" si="361"/>
        <v/>
      </c>
      <c r="W1096" s="66" t="str">
        <f t="shared" si="362"/>
        <v/>
      </c>
      <c r="X1096" s="66" t="str">
        <f t="shared" si="363"/>
        <v/>
      </c>
      <c r="Y1096" s="66">
        <f t="shared" si="364"/>
        <v>0</v>
      </c>
      <c r="Z1096" s="66">
        <f t="shared" si="365"/>
        <v>0</v>
      </c>
      <c r="AA1096" s="66" t="e">
        <f t="shared" si="366"/>
        <v>#VALUE!</v>
      </c>
      <c r="AB1096" s="67" t="e">
        <f t="shared" si="367"/>
        <v>#VALUE!</v>
      </c>
      <c r="AC1096" s="87" t="e">
        <f t="shared" si="368"/>
        <v>#VALUE!</v>
      </c>
      <c r="AD1096" s="87" t="e">
        <f t="shared" si="369"/>
        <v>#VALUE!</v>
      </c>
      <c r="AE1096" s="87" t="e">
        <f t="shared" si="370"/>
        <v>#VALUE!</v>
      </c>
      <c r="AF1096" s="87" t="e">
        <f t="shared" si="371"/>
        <v>#VALUE!</v>
      </c>
      <c r="AG1096" s="67" t="e">
        <f t="shared" si="372"/>
        <v>#VALUE!</v>
      </c>
      <c r="AH1096" s="87" t="e">
        <f t="shared" si="373"/>
        <v>#VALUE!</v>
      </c>
      <c r="AI1096" s="87" t="e">
        <f t="shared" si="374"/>
        <v>#VALUE!</v>
      </c>
      <c r="AJ1096" s="87" t="e">
        <f t="shared" si="375"/>
        <v>#VALUE!</v>
      </c>
      <c r="AK1096" s="144" t="e">
        <f t="shared" si="376"/>
        <v>#VALUE!</v>
      </c>
      <c r="AL1096" s="144" t="e">
        <f t="shared" si="377"/>
        <v>#VALUE!</v>
      </c>
    </row>
    <row r="1097" spans="1:38" s="77" customFormat="1" x14ac:dyDescent="0.2">
      <c r="A1097" s="14"/>
      <c r="B1097" s="64"/>
      <c r="C1097" s="64"/>
      <c r="D1097" s="152"/>
      <c r="E1097" s="152"/>
      <c r="F1097" s="152"/>
      <c r="G1097" s="152"/>
      <c r="H1097" s="152"/>
      <c r="I1097" s="152"/>
      <c r="J1097" s="152"/>
      <c r="K1097" s="152"/>
      <c r="L1097" s="152"/>
      <c r="M1097" s="152"/>
      <c r="N1097" s="152"/>
      <c r="O1097" s="152"/>
      <c r="P1097" s="152"/>
      <c r="Q1097" s="152"/>
      <c r="R1097" s="152"/>
      <c r="S1097" s="66" t="str">
        <f t="shared" si="358"/>
        <v/>
      </c>
      <c r="T1097" s="66" t="str">
        <f t="shared" si="359"/>
        <v/>
      </c>
      <c r="U1097" s="66" t="str">
        <f t="shared" si="360"/>
        <v/>
      </c>
      <c r="V1097" s="66" t="str">
        <f t="shared" si="361"/>
        <v/>
      </c>
      <c r="W1097" s="66" t="str">
        <f t="shared" si="362"/>
        <v/>
      </c>
      <c r="X1097" s="66" t="str">
        <f t="shared" si="363"/>
        <v/>
      </c>
      <c r="Y1097" s="66">
        <f t="shared" si="364"/>
        <v>0</v>
      </c>
      <c r="Z1097" s="66">
        <f t="shared" si="365"/>
        <v>0</v>
      </c>
      <c r="AA1097" s="66" t="e">
        <f t="shared" si="366"/>
        <v>#VALUE!</v>
      </c>
      <c r="AB1097" s="67" t="e">
        <f t="shared" si="367"/>
        <v>#VALUE!</v>
      </c>
      <c r="AC1097" s="87" t="e">
        <f t="shared" si="368"/>
        <v>#VALUE!</v>
      </c>
      <c r="AD1097" s="87" t="e">
        <f t="shared" si="369"/>
        <v>#VALUE!</v>
      </c>
      <c r="AE1097" s="87" t="e">
        <f t="shared" si="370"/>
        <v>#VALUE!</v>
      </c>
      <c r="AF1097" s="87" t="e">
        <f t="shared" si="371"/>
        <v>#VALUE!</v>
      </c>
      <c r="AG1097" s="67" t="e">
        <f t="shared" si="372"/>
        <v>#VALUE!</v>
      </c>
      <c r="AH1097" s="87" t="e">
        <f t="shared" si="373"/>
        <v>#VALUE!</v>
      </c>
      <c r="AI1097" s="87" t="e">
        <f t="shared" si="374"/>
        <v>#VALUE!</v>
      </c>
      <c r="AJ1097" s="87" t="e">
        <f t="shared" si="375"/>
        <v>#VALUE!</v>
      </c>
      <c r="AK1097" s="144" t="e">
        <f t="shared" si="376"/>
        <v>#VALUE!</v>
      </c>
      <c r="AL1097" s="144" t="e">
        <f t="shared" si="377"/>
        <v>#VALUE!</v>
      </c>
    </row>
    <row r="1098" spans="1:38" s="77" customFormat="1" x14ac:dyDescent="0.2">
      <c r="A1098" s="14"/>
      <c r="B1098" s="64"/>
      <c r="C1098" s="64"/>
      <c r="D1098" s="152"/>
      <c r="E1098" s="152"/>
      <c r="F1098" s="152"/>
      <c r="G1098" s="152"/>
      <c r="H1098" s="152"/>
      <c r="I1098" s="152"/>
      <c r="J1098" s="152"/>
      <c r="K1098" s="152"/>
      <c r="L1098" s="152"/>
      <c r="M1098" s="152"/>
      <c r="N1098" s="152"/>
      <c r="O1098" s="152"/>
      <c r="P1098" s="152"/>
      <c r="Q1098" s="152"/>
      <c r="R1098" s="152"/>
      <c r="S1098" s="66" t="str">
        <f t="shared" si="358"/>
        <v/>
      </c>
      <c r="T1098" s="66" t="str">
        <f t="shared" si="359"/>
        <v/>
      </c>
      <c r="U1098" s="66" t="str">
        <f t="shared" si="360"/>
        <v/>
      </c>
      <c r="V1098" s="66" t="str">
        <f t="shared" si="361"/>
        <v/>
      </c>
      <c r="W1098" s="66" t="str">
        <f t="shared" si="362"/>
        <v/>
      </c>
      <c r="X1098" s="66" t="str">
        <f t="shared" si="363"/>
        <v/>
      </c>
      <c r="Y1098" s="66">
        <f t="shared" si="364"/>
        <v>0</v>
      </c>
      <c r="Z1098" s="66">
        <f t="shared" si="365"/>
        <v>0</v>
      </c>
      <c r="AA1098" s="66" t="e">
        <f t="shared" si="366"/>
        <v>#VALUE!</v>
      </c>
      <c r="AB1098" s="67" t="e">
        <f t="shared" si="367"/>
        <v>#VALUE!</v>
      </c>
      <c r="AC1098" s="87" t="e">
        <f t="shared" si="368"/>
        <v>#VALUE!</v>
      </c>
      <c r="AD1098" s="87" t="e">
        <f t="shared" si="369"/>
        <v>#VALUE!</v>
      </c>
      <c r="AE1098" s="87" t="e">
        <f t="shared" si="370"/>
        <v>#VALUE!</v>
      </c>
      <c r="AF1098" s="87" t="e">
        <f t="shared" si="371"/>
        <v>#VALUE!</v>
      </c>
      <c r="AG1098" s="67" t="e">
        <f t="shared" si="372"/>
        <v>#VALUE!</v>
      </c>
      <c r="AH1098" s="87" t="e">
        <f t="shared" si="373"/>
        <v>#VALUE!</v>
      </c>
      <c r="AI1098" s="87" t="e">
        <f t="shared" si="374"/>
        <v>#VALUE!</v>
      </c>
      <c r="AJ1098" s="87" t="e">
        <f t="shared" si="375"/>
        <v>#VALUE!</v>
      </c>
      <c r="AK1098" s="144" t="e">
        <f t="shared" si="376"/>
        <v>#VALUE!</v>
      </c>
      <c r="AL1098" s="144" t="e">
        <f t="shared" si="377"/>
        <v>#VALUE!</v>
      </c>
    </row>
    <row r="1099" spans="1:38" s="77" customFormat="1" x14ac:dyDescent="0.2">
      <c r="A1099" s="14"/>
      <c r="B1099" s="64"/>
      <c r="C1099" s="64"/>
      <c r="D1099" s="152"/>
      <c r="E1099" s="152"/>
      <c r="F1099" s="152"/>
      <c r="G1099" s="152"/>
      <c r="H1099" s="152"/>
      <c r="I1099" s="152"/>
      <c r="J1099" s="152"/>
      <c r="K1099" s="152"/>
      <c r="L1099" s="152"/>
      <c r="M1099" s="152"/>
      <c r="N1099" s="152"/>
      <c r="O1099" s="152"/>
      <c r="P1099" s="152"/>
      <c r="Q1099" s="152"/>
      <c r="R1099" s="152"/>
      <c r="S1099" s="66" t="str">
        <f t="shared" si="358"/>
        <v/>
      </c>
      <c r="T1099" s="66" t="str">
        <f t="shared" si="359"/>
        <v/>
      </c>
      <c r="U1099" s="66" t="str">
        <f t="shared" si="360"/>
        <v/>
      </c>
      <c r="V1099" s="66" t="str">
        <f t="shared" si="361"/>
        <v/>
      </c>
      <c r="W1099" s="66" t="str">
        <f t="shared" si="362"/>
        <v/>
      </c>
      <c r="X1099" s="66" t="str">
        <f t="shared" si="363"/>
        <v/>
      </c>
      <c r="Y1099" s="66">
        <f t="shared" si="364"/>
        <v>0</v>
      </c>
      <c r="Z1099" s="66">
        <f t="shared" si="365"/>
        <v>0</v>
      </c>
      <c r="AA1099" s="66" t="e">
        <f t="shared" si="366"/>
        <v>#VALUE!</v>
      </c>
      <c r="AB1099" s="67" t="e">
        <f t="shared" si="367"/>
        <v>#VALUE!</v>
      </c>
      <c r="AC1099" s="87" t="e">
        <f t="shared" si="368"/>
        <v>#VALUE!</v>
      </c>
      <c r="AD1099" s="87" t="e">
        <f t="shared" si="369"/>
        <v>#VALUE!</v>
      </c>
      <c r="AE1099" s="87" t="e">
        <f t="shared" si="370"/>
        <v>#VALUE!</v>
      </c>
      <c r="AF1099" s="87" t="e">
        <f t="shared" si="371"/>
        <v>#VALUE!</v>
      </c>
      <c r="AG1099" s="67" t="e">
        <f t="shared" si="372"/>
        <v>#VALUE!</v>
      </c>
      <c r="AH1099" s="87" t="e">
        <f t="shared" si="373"/>
        <v>#VALUE!</v>
      </c>
      <c r="AI1099" s="87" t="e">
        <f t="shared" si="374"/>
        <v>#VALUE!</v>
      </c>
      <c r="AJ1099" s="87" t="e">
        <f t="shared" si="375"/>
        <v>#VALUE!</v>
      </c>
      <c r="AK1099" s="144" t="e">
        <f t="shared" si="376"/>
        <v>#VALUE!</v>
      </c>
      <c r="AL1099" s="144" t="e">
        <f t="shared" si="377"/>
        <v>#VALUE!</v>
      </c>
    </row>
    <row r="1100" spans="1:38" s="77" customFormat="1" x14ac:dyDescent="0.2">
      <c r="A1100" s="14"/>
      <c r="B1100" s="64"/>
      <c r="C1100" s="64"/>
      <c r="D1100" s="152"/>
      <c r="E1100" s="152"/>
      <c r="F1100" s="152"/>
      <c r="G1100" s="152"/>
      <c r="H1100" s="152"/>
      <c r="I1100" s="152"/>
      <c r="J1100" s="152"/>
      <c r="K1100" s="152"/>
      <c r="L1100" s="152"/>
      <c r="M1100" s="152"/>
      <c r="N1100" s="152"/>
      <c r="O1100" s="152"/>
      <c r="P1100" s="152"/>
      <c r="Q1100" s="152"/>
      <c r="R1100" s="152"/>
      <c r="S1100" s="66" t="str">
        <f t="shared" si="358"/>
        <v/>
      </c>
      <c r="T1100" s="66" t="str">
        <f t="shared" si="359"/>
        <v/>
      </c>
      <c r="U1100" s="66" t="str">
        <f t="shared" si="360"/>
        <v/>
      </c>
      <c r="V1100" s="66" t="str">
        <f t="shared" si="361"/>
        <v/>
      </c>
      <c r="W1100" s="66" t="str">
        <f t="shared" si="362"/>
        <v/>
      </c>
      <c r="X1100" s="66" t="str">
        <f t="shared" si="363"/>
        <v/>
      </c>
      <c r="Y1100" s="66">
        <f t="shared" si="364"/>
        <v>0</v>
      </c>
      <c r="Z1100" s="66">
        <f t="shared" si="365"/>
        <v>0</v>
      </c>
      <c r="AA1100" s="66" t="e">
        <f t="shared" si="366"/>
        <v>#VALUE!</v>
      </c>
      <c r="AB1100" s="67" t="e">
        <f t="shared" si="367"/>
        <v>#VALUE!</v>
      </c>
      <c r="AC1100" s="87" t="e">
        <f t="shared" si="368"/>
        <v>#VALUE!</v>
      </c>
      <c r="AD1100" s="87" t="e">
        <f t="shared" si="369"/>
        <v>#VALUE!</v>
      </c>
      <c r="AE1100" s="87" t="e">
        <f t="shared" si="370"/>
        <v>#VALUE!</v>
      </c>
      <c r="AF1100" s="87" t="e">
        <f t="shared" si="371"/>
        <v>#VALUE!</v>
      </c>
      <c r="AG1100" s="67" t="e">
        <f t="shared" si="372"/>
        <v>#VALUE!</v>
      </c>
      <c r="AH1100" s="87" t="e">
        <f t="shared" si="373"/>
        <v>#VALUE!</v>
      </c>
      <c r="AI1100" s="87" t="e">
        <f t="shared" si="374"/>
        <v>#VALUE!</v>
      </c>
      <c r="AJ1100" s="87" t="e">
        <f t="shared" si="375"/>
        <v>#VALUE!</v>
      </c>
      <c r="AK1100" s="144" t="e">
        <f t="shared" si="376"/>
        <v>#VALUE!</v>
      </c>
      <c r="AL1100" s="144" t="e">
        <f t="shared" si="377"/>
        <v>#VALUE!</v>
      </c>
    </row>
    <row r="1101" spans="1:38" s="77" customFormat="1" x14ac:dyDescent="0.2">
      <c r="A1101" s="14"/>
      <c r="B1101" s="64"/>
      <c r="C1101" s="64"/>
      <c r="D1101" s="152"/>
      <c r="E1101" s="152"/>
      <c r="F1101" s="152"/>
      <c r="G1101" s="152"/>
      <c r="H1101" s="152"/>
      <c r="I1101" s="152"/>
      <c r="J1101" s="152"/>
      <c r="K1101" s="152"/>
      <c r="L1101" s="152"/>
      <c r="M1101" s="152"/>
      <c r="N1101" s="152"/>
      <c r="O1101" s="152"/>
      <c r="P1101" s="152"/>
      <c r="Q1101" s="152"/>
      <c r="R1101" s="152"/>
      <c r="S1101" s="66" t="str">
        <f t="shared" si="358"/>
        <v/>
      </c>
      <c r="T1101" s="66" t="str">
        <f t="shared" si="359"/>
        <v/>
      </c>
      <c r="U1101" s="66" t="str">
        <f t="shared" si="360"/>
        <v/>
      </c>
      <c r="V1101" s="66" t="str">
        <f t="shared" si="361"/>
        <v/>
      </c>
      <c r="W1101" s="66" t="str">
        <f t="shared" si="362"/>
        <v/>
      </c>
      <c r="X1101" s="66" t="str">
        <f t="shared" si="363"/>
        <v/>
      </c>
      <c r="Y1101" s="66">
        <f t="shared" si="364"/>
        <v>0</v>
      </c>
      <c r="Z1101" s="66">
        <f t="shared" si="365"/>
        <v>0</v>
      </c>
      <c r="AA1101" s="66" t="e">
        <f t="shared" si="366"/>
        <v>#VALUE!</v>
      </c>
      <c r="AB1101" s="67" t="e">
        <f t="shared" si="367"/>
        <v>#VALUE!</v>
      </c>
      <c r="AC1101" s="87" t="e">
        <f t="shared" si="368"/>
        <v>#VALUE!</v>
      </c>
      <c r="AD1101" s="87" t="e">
        <f t="shared" si="369"/>
        <v>#VALUE!</v>
      </c>
      <c r="AE1101" s="87" t="e">
        <f t="shared" si="370"/>
        <v>#VALUE!</v>
      </c>
      <c r="AF1101" s="87" t="e">
        <f t="shared" si="371"/>
        <v>#VALUE!</v>
      </c>
      <c r="AG1101" s="67" t="e">
        <f t="shared" si="372"/>
        <v>#VALUE!</v>
      </c>
      <c r="AH1101" s="87" t="e">
        <f t="shared" si="373"/>
        <v>#VALUE!</v>
      </c>
      <c r="AI1101" s="87" t="e">
        <f t="shared" si="374"/>
        <v>#VALUE!</v>
      </c>
      <c r="AJ1101" s="87" t="e">
        <f t="shared" si="375"/>
        <v>#VALUE!</v>
      </c>
      <c r="AK1101" s="144" t="e">
        <f t="shared" si="376"/>
        <v>#VALUE!</v>
      </c>
      <c r="AL1101" s="144" t="e">
        <f t="shared" si="377"/>
        <v>#VALUE!</v>
      </c>
    </row>
    <row r="1102" spans="1:38" s="77" customFormat="1" x14ac:dyDescent="0.2">
      <c r="A1102" s="14"/>
      <c r="B1102" s="64"/>
      <c r="C1102" s="64"/>
      <c r="D1102" s="152"/>
      <c r="E1102" s="152"/>
      <c r="F1102" s="152"/>
      <c r="G1102" s="152"/>
      <c r="H1102" s="152"/>
      <c r="I1102" s="152"/>
      <c r="J1102" s="152"/>
      <c r="K1102" s="152"/>
      <c r="L1102" s="152"/>
      <c r="M1102" s="152"/>
      <c r="N1102" s="152"/>
      <c r="O1102" s="152"/>
      <c r="P1102" s="152"/>
      <c r="Q1102" s="152"/>
      <c r="R1102" s="152"/>
      <c r="S1102" s="66" t="str">
        <f t="shared" si="358"/>
        <v/>
      </c>
      <c r="T1102" s="66" t="str">
        <f t="shared" si="359"/>
        <v/>
      </c>
      <c r="U1102" s="66" t="str">
        <f t="shared" si="360"/>
        <v/>
      </c>
      <c r="V1102" s="66" t="str">
        <f t="shared" si="361"/>
        <v/>
      </c>
      <c r="W1102" s="66" t="str">
        <f t="shared" si="362"/>
        <v/>
      </c>
      <c r="X1102" s="66" t="str">
        <f t="shared" si="363"/>
        <v/>
      </c>
      <c r="Y1102" s="66">
        <f t="shared" si="364"/>
        <v>0</v>
      </c>
      <c r="Z1102" s="66">
        <f t="shared" si="365"/>
        <v>0</v>
      </c>
      <c r="AA1102" s="66" t="e">
        <f t="shared" si="366"/>
        <v>#VALUE!</v>
      </c>
      <c r="AB1102" s="67" t="e">
        <f t="shared" si="367"/>
        <v>#VALUE!</v>
      </c>
      <c r="AC1102" s="87" t="e">
        <f t="shared" si="368"/>
        <v>#VALUE!</v>
      </c>
      <c r="AD1102" s="87" t="e">
        <f t="shared" si="369"/>
        <v>#VALUE!</v>
      </c>
      <c r="AE1102" s="87" t="e">
        <f t="shared" si="370"/>
        <v>#VALUE!</v>
      </c>
      <c r="AF1102" s="87" t="e">
        <f t="shared" si="371"/>
        <v>#VALUE!</v>
      </c>
      <c r="AG1102" s="67" t="e">
        <f t="shared" si="372"/>
        <v>#VALUE!</v>
      </c>
      <c r="AH1102" s="87" t="e">
        <f t="shared" si="373"/>
        <v>#VALUE!</v>
      </c>
      <c r="AI1102" s="87" t="e">
        <f t="shared" si="374"/>
        <v>#VALUE!</v>
      </c>
      <c r="AJ1102" s="87" t="e">
        <f t="shared" si="375"/>
        <v>#VALUE!</v>
      </c>
      <c r="AK1102" s="144" t="e">
        <f t="shared" si="376"/>
        <v>#VALUE!</v>
      </c>
      <c r="AL1102" s="144" t="e">
        <f t="shared" si="377"/>
        <v>#VALUE!</v>
      </c>
    </row>
    <row r="1103" spans="1:38" s="77" customFormat="1" x14ac:dyDescent="0.2">
      <c r="A1103" s="14"/>
      <c r="B1103" s="64"/>
      <c r="C1103" s="64"/>
      <c r="D1103" s="152"/>
      <c r="E1103" s="152"/>
      <c r="F1103" s="152"/>
      <c r="G1103" s="152"/>
      <c r="H1103" s="152"/>
      <c r="I1103" s="152"/>
      <c r="J1103" s="152"/>
      <c r="K1103" s="152"/>
      <c r="L1103" s="152"/>
      <c r="M1103" s="152"/>
      <c r="N1103" s="152"/>
      <c r="O1103" s="152"/>
      <c r="P1103" s="152"/>
      <c r="Q1103" s="152"/>
      <c r="R1103" s="152"/>
      <c r="S1103" s="66" t="str">
        <f t="shared" si="358"/>
        <v/>
      </c>
      <c r="T1103" s="66" t="str">
        <f t="shared" si="359"/>
        <v/>
      </c>
      <c r="U1103" s="66" t="str">
        <f t="shared" si="360"/>
        <v/>
      </c>
      <c r="V1103" s="66" t="str">
        <f t="shared" si="361"/>
        <v/>
      </c>
      <c r="W1103" s="66" t="str">
        <f t="shared" si="362"/>
        <v/>
      </c>
      <c r="X1103" s="66" t="str">
        <f t="shared" si="363"/>
        <v/>
      </c>
      <c r="Y1103" s="66">
        <f t="shared" si="364"/>
        <v>0</v>
      </c>
      <c r="Z1103" s="66">
        <f t="shared" si="365"/>
        <v>0</v>
      </c>
      <c r="AA1103" s="66" t="e">
        <f t="shared" si="366"/>
        <v>#VALUE!</v>
      </c>
      <c r="AB1103" s="67" t="e">
        <f t="shared" si="367"/>
        <v>#VALUE!</v>
      </c>
      <c r="AC1103" s="87" t="e">
        <f t="shared" si="368"/>
        <v>#VALUE!</v>
      </c>
      <c r="AD1103" s="87" t="e">
        <f t="shared" si="369"/>
        <v>#VALUE!</v>
      </c>
      <c r="AE1103" s="87" t="e">
        <f t="shared" si="370"/>
        <v>#VALUE!</v>
      </c>
      <c r="AF1103" s="87" t="e">
        <f t="shared" si="371"/>
        <v>#VALUE!</v>
      </c>
      <c r="AG1103" s="67" t="e">
        <f t="shared" si="372"/>
        <v>#VALUE!</v>
      </c>
      <c r="AH1103" s="87" t="e">
        <f t="shared" si="373"/>
        <v>#VALUE!</v>
      </c>
      <c r="AI1103" s="87" t="e">
        <f t="shared" si="374"/>
        <v>#VALUE!</v>
      </c>
      <c r="AJ1103" s="87" t="e">
        <f t="shared" si="375"/>
        <v>#VALUE!</v>
      </c>
      <c r="AK1103" s="144" t="e">
        <f t="shared" si="376"/>
        <v>#VALUE!</v>
      </c>
      <c r="AL1103" s="144" t="e">
        <f t="shared" si="377"/>
        <v>#VALUE!</v>
      </c>
    </row>
    <row r="1104" spans="1:38" s="77" customFormat="1" x14ac:dyDescent="0.2">
      <c r="A1104" s="14"/>
      <c r="B1104" s="64"/>
      <c r="C1104" s="64"/>
      <c r="D1104" s="152"/>
      <c r="E1104" s="152"/>
      <c r="F1104" s="152"/>
      <c r="G1104" s="152"/>
      <c r="H1104" s="152"/>
      <c r="I1104" s="152"/>
      <c r="J1104" s="152"/>
      <c r="K1104" s="152"/>
      <c r="L1104" s="152"/>
      <c r="M1104" s="152"/>
      <c r="N1104" s="152"/>
      <c r="O1104" s="152"/>
      <c r="P1104" s="152"/>
      <c r="Q1104" s="152"/>
      <c r="R1104" s="152"/>
      <c r="S1104" s="66" t="str">
        <f t="shared" si="358"/>
        <v/>
      </c>
      <c r="T1104" s="66" t="str">
        <f t="shared" si="359"/>
        <v/>
      </c>
      <c r="U1104" s="66" t="str">
        <f t="shared" si="360"/>
        <v/>
      </c>
      <c r="V1104" s="66" t="str">
        <f t="shared" si="361"/>
        <v/>
      </c>
      <c r="W1104" s="66" t="str">
        <f t="shared" si="362"/>
        <v/>
      </c>
      <c r="X1104" s="66" t="str">
        <f t="shared" si="363"/>
        <v/>
      </c>
      <c r="Y1104" s="66">
        <f t="shared" si="364"/>
        <v>0</v>
      </c>
      <c r="Z1104" s="66">
        <f t="shared" si="365"/>
        <v>0</v>
      </c>
      <c r="AA1104" s="66" t="e">
        <f t="shared" si="366"/>
        <v>#VALUE!</v>
      </c>
      <c r="AB1104" s="67" t="e">
        <f t="shared" si="367"/>
        <v>#VALUE!</v>
      </c>
      <c r="AC1104" s="87" t="e">
        <f t="shared" si="368"/>
        <v>#VALUE!</v>
      </c>
      <c r="AD1104" s="87" t="e">
        <f t="shared" si="369"/>
        <v>#VALUE!</v>
      </c>
      <c r="AE1104" s="87" t="e">
        <f t="shared" si="370"/>
        <v>#VALUE!</v>
      </c>
      <c r="AF1104" s="87" t="e">
        <f t="shared" si="371"/>
        <v>#VALUE!</v>
      </c>
      <c r="AG1104" s="67" t="e">
        <f t="shared" si="372"/>
        <v>#VALUE!</v>
      </c>
      <c r="AH1104" s="87" t="e">
        <f t="shared" si="373"/>
        <v>#VALUE!</v>
      </c>
      <c r="AI1104" s="87" t="e">
        <f t="shared" si="374"/>
        <v>#VALUE!</v>
      </c>
      <c r="AJ1104" s="87" t="e">
        <f t="shared" si="375"/>
        <v>#VALUE!</v>
      </c>
      <c r="AK1104" s="144" t="e">
        <f t="shared" si="376"/>
        <v>#VALUE!</v>
      </c>
      <c r="AL1104" s="144" t="e">
        <f t="shared" si="377"/>
        <v>#VALUE!</v>
      </c>
    </row>
    <row r="1105" spans="1:38" s="77" customFormat="1" x14ac:dyDescent="0.2">
      <c r="A1105" s="14"/>
      <c r="B1105" s="64"/>
      <c r="C1105" s="64"/>
      <c r="D1105" s="152"/>
      <c r="E1105" s="152"/>
      <c r="F1105" s="152"/>
      <c r="G1105" s="152"/>
      <c r="H1105" s="152"/>
      <c r="I1105" s="152"/>
      <c r="J1105" s="152"/>
      <c r="K1105" s="152"/>
      <c r="L1105" s="152"/>
      <c r="M1105" s="152"/>
      <c r="N1105" s="152"/>
      <c r="O1105" s="152"/>
      <c r="P1105" s="152"/>
      <c r="Q1105" s="152"/>
      <c r="R1105" s="152"/>
      <c r="S1105" s="66" t="str">
        <f t="shared" si="358"/>
        <v/>
      </c>
      <c r="T1105" s="66" t="str">
        <f t="shared" si="359"/>
        <v/>
      </c>
      <c r="U1105" s="66" t="str">
        <f t="shared" si="360"/>
        <v/>
      </c>
      <c r="V1105" s="66" t="str">
        <f t="shared" si="361"/>
        <v/>
      </c>
      <c r="W1105" s="66" t="str">
        <f t="shared" si="362"/>
        <v/>
      </c>
      <c r="X1105" s="66" t="str">
        <f t="shared" si="363"/>
        <v/>
      </c>
      <c r="Y1105" s="66">
        <f t="shared" si="364"/>
        <v>0</v>
      </c>
      <c r="Z1105" s="66">
        <f t="shared" si="365"/>
        <v>0</v>
      </c>
      <c r="AA1105" s="66" t="e">
        <f t="shared" si="366"/>
        <v>#VALUE!</v>
      </c>
      <c r="AB1105" s="67" t="e">
        <f t="shared" si="367"/>
        <v>#VALUE!</v>
      </c>
      <c r="AC1105" s="87" t="e">
        <f t="shared" si="368"/>
        <v>#VALUE!</v>
      </c>
      <c r="AD1105" s="87" t="e">
        <f t="shared" si="369"/>
        <v>#VALUE!</v>
      </c>
      <c r="AE1105" s="87" t="e">
        <f t="shared" si="370"/>
        <v>#VALUE!</v>
      </c>
      <c r="AF1105" s="87" t="e">
        <f t="shared" si="371"/>
        <v>#VALUE!</v>
      </c>
      <c r="AG1105" s="67" t="e">
        <f t="shared" si="372"/>
        <v>#VALUE!</v>
      </c>
      <c r="AH1105" s="87" t="e">
        <f t="shared" si="373"/>
        <v>#VALUE!</v>
      </c>
      <c r="AI1105" s="87" t="e">
        <f t="shared" si="374"/>
        <v>#VALUE!</v>
      </c>
      <c r="AJ1105" s="87" t="e">
        <f t="shared" si="375"/>
        <v>#VALUE!</v>
      </c>
      <c r="AK1105" s="144" t="e">
        <f t="shared" si="376"/>
        <v>#VALUE!</v>
      </c>
      <c r="AL1105" s="144" t="e">
        <f t="shared" si="377"/>
        <v>#VALUE!</v>
      </c>
    </row>
    <row r="1106" spans="1:38" s="77" customFormat="1" x14ac:dyDescent="0.2">
      <c r="A1106" s="14"/>
      <c r="B1106" s="64"/>
      <c r="C1106" s="64"/>
      <c r="D1106" s="152"/>
      <c r="E1106" s="152"/>
      <c r="F1106" s="152"/>
      <c r="G1106" s="152"/>
      <c r="H1106" s="152"/>
      <c r="I1106" s="152"/>
      <c r="J1106" s="152"/>
      <c r="K1106" s="152"/>
      <c r="L1106" s="152"/>
      <c r="M1106" s="152"/>
      <c r="N1106" s="152"/>
      <c r="O1106" s="152"/>
      <c r="P1106" s="152"/>
      <c r="Q1106" s="152"/>
      <c r="R1106" s="152"/>
      <c r="S1106" s="66" t="str">
        <f t="shared" si="358"/>
        <v/>
      </c>
      <c r="T1106" s="66" t="str">
        <f t="shared" si="359"/>
        <v/>
      </c>
      <c r="U1106" s="66" t="str">
        <f t="shared" si="360"/>
        <v/>
      </c>
      <c r="V1106" s="66" t="str">
        <f t="shared" si="361"/>
        <v/>
      </c>
      <c r="W1106" s="66" t="str">
        <f t="shared" si="362"/>
        <v/>
      </c>
      <c r="X1106" s="66" t="str">
        <f t="shared" si="363"/>
        <v/>
      </c>
      <c r="Y1106" s="66">
        <f t="shared" si="364"/>
        <v>0</v>
      </c>
      <c r="Z1106" s="66">
        <f t="shared" si="365"/>
        <v>0</v>
      </c>
      <c r="AA1106" s="66" t="e">
        <f t="shared" si="366"/>
        <v>#VALUE!</v>
      </c>
      <c r="AB1106" s="67" t="e">
        <f t="shared" si="367"/>
        <v>#VALUE!</v>
      </c>
      <c r="AC1106" s="87" t="e">
        <f t="shared" si="368"/>
        <v>#VALUE!</v>
      </c>
      <c r="AD1106" s="87" t="e">
        <f t="shared" si="369"/>
        <v>#VALUE!</v>
      </c>
      <c r="AE1106" s="87" t="e">
        <f t="shared" si="370"/>
        <v>#VALUE!</v>
      </c>
      <c r="AF1106" s="87" t="e">
        <f t="shared" si="371"/>
        <v>#VALUE!</v>
      </c>
      <c r="AG1106" s="67" t="e">
        <f t="shared" si="372"/>
        <v>#VALUE!</v>
      </c>
      <c r="AH1106" s="87" t="e">
        <f t="shared" si="373"/>
        <v>#VALUE!</v>
      </c>
      <c r="AI1106" s="87" t="e">
        <f t="shared" si="374"/>
        <v>#VALUE!</v>
      </c>
      <c r="AJ1106" s="87" t="e">
        <f t="shared" si="375"/>
        <v>#VALUE!</v>
      </c>
      <c r="AK1106" s="144" t="e">
        <f t="shared" si="376"/>
        <v>#VALUE!</v>
      </c>
      <c r="AL1106" s="144" t="e">
        <f t="shared" si="377"/>
        <v>#VALUE!</v>
      </c>
    </row>
    <row r="1107" spans="1:38" s="77" customFormat="1" x14ac:dyDescent="0.2">
      <c r="A1107" s="14"/>
      <c r="B1107" s="64"/>
      <c r="C1107" s="64"/>
      <c r="D1107" s="152"/>
      <c r="E1107" s="152"/>
      <c r="F1107" s="152"/>
      <c r="G1107" s="152"/>
      <c r="H1107" s="152"/>
      <c r="I1107" s="152"/>
      <c r="J1107" s="152"/>
      <c r="K1107" s="152"/>
      <c r="L1107" s="152"/>
      <c r="M1107" s="152"/>
      <c r="N1107" s="152"/>
      <c r="O1107" s="152"/>
      <c r="P1107" s="152"/>
      <c r="Q1107" s="152"/>
      <c r="R1107" s="152"/>
      <c r="S1107" s="66" t="str">
        <f t="shared" si="358"/>
        <v/>
      </c>
      <c r="T1107" s="66" t="str">
        <f t="shared" si="359"/>
        <v/>
      </c>
      <c r="U1107" s="66" t="str">
        <f t="shared" si="360"/>
        <v/>
      </c>
      <c r="V1107" s="66" t="str">
        <f t="shared" si="361"/>
        <v/>
      </c>
      <c r="W1107" s="66" t="str">
        <f t="shared" si="362"/>
        <v/>
      </c>
      <c r="X1107" s="66" t="str">
        <f t="shared" si="363"/>
        <v/>
      </c>
      <c r="Y1107" s="66">
        <f t="shared" si="364"/>
        <v>0</v>
      </c>
      <c r="Z1107" s="66">
        <f t="shared" si="365"/>
        <v>0</v>
      </c>
      <c r="AA1107" s="66" t="e">
        <f t="shared" si="366"/>
        <v>#VALUE!</v>
      </c>
      <c r="AB1107" s="67" t="e">
        <f t="shared" si="367"/>
        <v>#VALUE!</v>
      </c>
      <c r="AC1107" s="87" t="e">
        <f t="shared" si="368"/>
        <v>#VALUE!</v>
      </c>
      <c r="AD1107" s="87" t="e">
        <f t="shared" si="369"/>
        <v>#VALUE!</v>
      </c>
      <c r="AE1107" s="87" t="e">
        <f t="shared" si="370"/>
        <v>#VALUE!</v>
      </c>
      <c r="AF1107" s="87" t="e">
        <f t="shared" si="371"/>
        <v>#VALUE!</v>
      </c>
      <c r="AG1107" s="67" t="e">
        <f t="shared" si="372"/>
        <v>#VALUE!</v>
      </c>
      <c r="AH1107" s="87" t="e">
        <f t="shared" si="373"/>
        <v>#VALUE!</v>
      </c>
      <c r="AI1107" s="87" t="e">
        <f t="shared" si="374"/>
        <v>#VALUE!</v>
      </c>
      <c r="AJ1107" s="87" t="e">
        <f t="shared" si="375"/>
        <v>#VALUE!</v>
      </c>
      <c r="AK1107" s="144" t="e">
        <f t="shared" si="376"/>
        <v>#VALUE!</v>
      </c>
      <c r="AL1107" s="144" t="e">
        <f t="shared" si="377"/>
        <v>#VALUE!</v>
      </c>
    </row>
    <row r="1108" spans="1:38" s="77" customFormat="1" x14ac:dyDescent="0.2">
      <c r="A1108" s="14"/>
      <c r="B1108" s="64"/>
      <c r="C1108" s="64"/>
      <c r="D1108" s="152"/>
      <c r="E1108" s="152"/>
      <c r="F1108" s="152"/>
      <c r="G1108" s="152"/>
      <c r="H1108" s="152"/>
      <c r="I1108" s="152"/>
      <c r="J1108" s="152"/>
      <c r="K1108" s="152"/>
      <c r="L1108" s="152"/>
      <c r="M1108" s="152"/>
      <c r="N1108" s="152"/>
      <c r="O1108" s="152"/>
      <c r="P1108" s="152"/>
      <c r="Q1108" s="152"/>
      <c r="R1108" s="152"/>
      <c r="S1108" s="66" t="str">
        <f t="shared" si="358"/>
        <v/>
      </c>
      <c r="T1108" s="66" t="str">
        <f t="shared" si="359"/>
        <v/>
      </c>
      <c r="U1108" s="66" t="str">
        <f t="shared" si="360"/>
        <v/>
      </c>
      <c r="V1108" s="66" t="str">
        <f t="shared" si="361"/>
        <v/>
      </c>
      <c r="W1108" s="66" t="str">
        <f t="shared" si="362"/>
        <v/>
      </c>
      <c r="X1108" s="66" t="str">
        <f t="shared" si="363"/>
        <v/>
      </c>
      <c r="Y1108" s="66">
        <f t="shared" si="364"/>
        <v>0</v>
      </c>
      <c r="Z1108" s="66">
        <f t="shared" si="365"/>
        <v>0</v>
      </c>
      <c r="AA1108" s="66" t="e">
        <f t="shared" si="366"/>
        <v>#VALUE!</v>
      </c>
      <c r="AB1108" s="67" t="e">
        <f t="shared" si="367"/>
        <v>#VALUE!</v>
      </c>
      <c r="AC1108" s="87" t="e">
        <f t="shared" si="368"/>
        <v>#VALUE!</v>
      </c>
      <c r="AD1108" s="87" t="e">
        <f t="shared" si="369"/>
        <v>#VALUE!</v>
      </c>
      <c r="AE1108" s="87" t="e">
        <f t="shared" si="370"/>
        <v>#VALUE!</v>
      </c>
      <c r="AF1108" s="87" t="e">
        <f t="shared" si="371"/>
        <v>#VALUE!</v>
      </c>
      <c r="AG1108" s="67" t="e">
        <f t="shared" si="372"/>
        <v>#VALUE!</v>
      </c>
      <c r="AH1108" s="87" t="e">
        <f t="shared" si="373"/>
        <v>#VALUE!</v>
      </c>
      <c r="AI1108" s="87" t="e">
        <f t="shared" si="374"/>
        <v>#VALUE!</v>
      </c>
      <c r="AJ1108" s="87" t="e">
        <f t="shared" si="375"/>
        <v>#VALUE!</v>
      </c>
      <c r="AK1108" s="144" t="e">
        <f t="shared" si="376"/>
        <v>#VALUE!</v>
      </c>
      <c r="AL1108" s="144" t="e">
        <f t="shared" si="377"/>
        <v>#VALUE!</v>
      </c>
    </row>
    <row r="1109" spans="1:38" s="77" customFormat="1" x14ac:dyDescent="0.2">
      <c r="A1109" s="14"/>
      <c r="B1109" s="64"/>
      <c r="C1109" s="64"/>
      <c r="D1109" s="152"/>
      <c r="E1109" s="152"/>
      <c r="F1109" s="152"/>
      <c r="G1109" s="152"/>
      <c r="H1109" s="152"/>
      <c r="I1109" s="152"/>
      <c r="J1109" s="152"/>
      <c r="K1109" s="152"/>
      <c r="L1109" s="152"/>
      <c r="M1109" s="152"/>
      <c r="N1109" s="152"/>
      <c r="O1109" s="152"/>
      <c r="P1109" s="152"/>
      <c r="Q1109" s="152"/>
      <c r="R1109" s="152"/>
      <c r="S1109" s="66" t="str">
        <f t="shared" si="358"/>
        <v/>
      </c>
      <c r="T1109" s="66" t="str">
        <f t="shared" si="359"/>
        <v/>
      </c>
      <c r="U1109" s="66" t="str">
        <f t="shared" si="360"/>
        <v/>
      </c>
      <c r="V1109" s="66" t="str">
        <f t="shared" si="361"/>
        <v/>
      </c>
      <c r="W1109" s="66" t="str">
        <f t="shared" si="362"/>
        <v/>
      </c>
      <c r="X1109" s="66" t="str">
        <f t="shared" si="363"/>
        <v/>
      </c>
      <c r="Y1109" s="66">
        <f t="shared" si="364"/>
        <v>0</v>
      </c>
      <c r="Z1109" s="66">
        <f t="shared" si="365"/>
        <v>0</v>
      </c>
      <c r="AA1109" s="66" t="e">
        <f t="shared" si="366"/>
        <v>#VALUE!</v>
      </c>
      <c r="AB1109" s="67" t="e">
        <f t="shared" si="367"/>
        <v>#VALUE!</v>
      </c>
      <c r="AC1109" s="87" t="e">
        <f t="shared" si="368"/>
        <v>#VALUE!</v>
      </c>
      <c r="AD1109" s="87" t="e">
        <f t="shared" si="369"/>
        <v>#VALUE!</v>
      </c>
      <c r="AE1109" s="87" t="e">
        <f t="shared" si="370"/>
        <v>#VALUE!</v>
      </c>
      <c r="AF1109" s="87" t="e">
        <f t="shared" si="371"/>
        <v>#VALUE!</v>
      </c>
      <c r="AG1109" s="67" t="e">
        <f t="shared" si="372"/>
        <v>#VALUE!</v>
      </c>
      <c r="AH1109" s="87" t="e">
        <f t="shared" si="373"/>
        <v>#VALUE!</v>
      </c>
      <c r="AI1109" s="87" t="e">
        <f t="shared" si="374"/>
        <v>#VALUE!</v>
      </c>
      <c r="AJ1109" s="87" t="e">
        <f t="shared" si="375"/>
        <v>#VALUE!</v>
      </c>
      <c r="AK1109" s="144" t="e">
        <f t="shared" si="376"/>
        <v>#VALUE!</v>
      </c>
      <c r="AL1109" s="144" t="e">
        <f t="shared" si="377"/>
        <v>#VALUE!</v>
      </c>
    </row>
    <row r="1110" spans="1:38" s="77" customFormat="1" x14ac:dyDescent="0.2">
      <c r="A1110" s="14"/>
      <c r="B1110" s="64"/>
      <c r="C1110" s="64"/>
      <c r="D1110" s="152"/>
      <c r="E1110" s="152"/>
      <c r="F1110" s="152"/>
      <c r="G1110" s="152"/>
      <c r="H1110" s="152"/>
      <c r="I1110" s="152"/>
      <c r="J1110" s="152"/>
      <c r="K1110" s="152"/>
      <c r="L1110" s="152"/>
      <c r="M1110" s="152"/>
      <c r="N1110" s="152"/>
      <c r="O1110" s="152"/>
      <c r="P1110" s="152"/>
      <c r="Q1110" s="152"/>
      <c r="R1110" s="152"/>
      <c r="S1110" s="66" t="str">
        <f t="shared" si="358"/>
        <v/>
      </c>
      <c r="T1110" s="66" t="str">
        <f t="shared" si="359"/>
        <v/>
      </c>
      <c r="U1110" s="66" t="str">
        <f t="shared" si="360"/>
        <v/>
      </c>
      <c r="V1110" s="66" t="str">
        <f t="shared" si="361"/>
        <v/>
      </c>
      <c r="W1110" s="66" t="str">
        <f t="shared" si="362"/>
        <v/>
      </c>
      <c r="X1110" s="66" t="str">
        <f t="shared" si="363"/>
        <v/>
      </c>
      <c r="Y1110" s="66">
        <f t="shared" si="364"/>
        <v>0</v>
      </c>
      <c r="Z1110" s="66">
        <f t="shared" si="365"/>
        <v>0</v>
      </c>
      <c r="AA1110" s="66" t="e">
        <f t="shared" si="366"/>
        <v>#VALUE!</v>
      </c>
      <c r="AB1110" s="67" t="e">
        <f t="shared" si="367"/>
        <v>#VALUE!</v>
      </c>
      <c r="AC1110" s="87" t="e">
        <f t="shared" si="368"/>
        <v>#VALUE!</v>
      </c>
      <c r="AD1110" s="87" t="e">
        <f t="shared" si="369"/>
        <v>#VALUE!</v>
      </c>
      <c r="AE1110" s="87" t="e">
        <f t="shared" si="370"/>
        <v>#VALUE!</v>
      </c>
      <c r="AF1110" s="87" t="e">
        <f t="shared" si="371"/>
        <v>#VALUE!</v>
      </c>
      <c r="AG1110" s="67" t="e">
        <f t="shared" si="372"/>
        <v>#VALUE!</v>
      </c>
      <c r="AH1110" s="87" t="e">
        <f t="shared" si="373"/>
        <v>#VALUE!</v>
      </c>
      <c r="AI1110" s="87" t="e">
        <f t="shared" si="374"/>
        <v>#VALUE!</v>
      </c>
      <c r="AJ1110" s="87" t="e">
        <f t="shared" si="375"/>
        <v>#VALUE!</v>
      </c>
      <c r="AK1110" s="144" t="e">
        <f t="shared" si="376"/>
        <v>#VALUE!</v>
      </c>
      <c r="AL1110" s="144" t="e">
        <f t="shared" si="377"/>
        <v>#VALUE!</v>
      </c>
    </row>
    <row r="1111" spans="1:38" s="77" customFormat="1" x14ac:dyDescent="0.2">
      <c r="A1111" s="14"/>
      <c r="B1111" s="64"/>
      <c r="C1111" s="64"/>
      <c r="D1111" s="152"/>
      <c r="E1111" s="152"/>
      <c r="F1111" s="152"/>
      <c r="G1111" s="152"/>
      <c r="H1111" s="152"/>
      <c r="I1111" s="152"/>
      <c r="J1111" s="152"/>
      <c r="K1111" s="152"/>
      <c r="L1111" s="152"/>
      <c r="M1111" s="152"/>
      <c r="N1111" s="152"/>
      <c r="O1111" s="152"/>
      <c r="P1111" s="152"/>
      <c r="Q1111" s="152"/>
      <c r="R1111" s="152"/>
      <c r="S1111" s="66" t="str">
        <f t="shared" si="358"/>
        <v/>
      </c>
      <c r="T1111" s="66" t="str">
        <f t="shared" si="359"/>
        <v/>
      </c>
      <c r="U1111" s="66" t="str">
        <f t="shared" si="360"/>
        <v/>
      </c>
      <c r="V1111" s="66" t="str">
        <f t="shared" si="361"/>
        <v/>
      </c>
      <c r="W1111" s="66" t="str">
        <f t="shared" si="362"/>
        <v/>
      </c>
      <c r="X1111" s="66" t="str">
        <f t="shared" si="363"/>
        <v/>
      </c>
      <c r="Y1111" s="66">
        <f t="shared" si="364"/>
        <v>0</v>
      </c>
      <c r="Z1111" s="66">
        <f t="shared" si="365"/>
        <v>0</v>
      </c>
      <c r="AA1111" s="66" t="e">
        <f t="shared" si="366"/>
        <v>#VALUE!</v>
      </c>
      <c r="AB1111" s="67" t="e">
        <f t="shared" si="367"/>
        <v>#VALUE!</v>
      </c>
      <c r="AC1111" s="87" t="e">
        <f t="shared" si="368"/>
        <v>#VALUE!</v>
      </c>
      <c r="AD1111" s="87" t="e">
        <f t="shared" si="369"/>
        <v>#VALUE!</v>
      </c>
      <c r="AE1111" s="87" t="e">
        <f t="shared" si="370"/>
        <v>#VALUE!</v>
      </c>
      <c r="AF1111" s="87" t="e">
        <f t="shared" si="371"/>
        <v>#VALUE!</v>
      </c>
      <c r="AG1111" s="67" t="e">
        <f t="shared" si="372"/>
        <v>#VALUE!</v>
      </c>
      <c r="AH1111" s="87" t="e">
        <f t="shared" si="373"/>
        <v>#VALUE!</v>
      </c>
      <c r="AI1111" s="87" t="e">
        <f t="shared" si="374"/>
        <v>#VALUE!</v>
      </c>
      <c r="AJ1111" s="87" t="e">
        <f t="shared" si="375"/>
        <v>#VALUE!</v>
      </c>
      <c r="AK1111" s="144" t="e">
        <f t="shared" si="376"/>
        <v>#VALUE!</v>
      </c>
      <c r="AL1111" s="144" t="e">
        <f t="shared" si="377"/>
        <v>#VALUE!</v>
      </c>
    </row>
    <row r="1112" spans="1:38" s="77" customFormat="1" x14ac:dyDescent="0.2">
      <c r="A1112" s="14"/>
      <c r="B1112" s="64"/>
      <c r="C1112" s="64"/>
      <c r="D1112" s="152"/>
      <c r="E1112" s="152"/>
      <c r="F1112" s="152"/>
      <c r="G1112" s="152"/>
      <c r="H1112" s="152"/>
      <c r="I1112" s="152"/>
      <c r="J1112" s="152"/>
      <c r="K1112" s="152"/>
      <c r="L1112" s="152"/>
      <c r="M1112" s="152"/>
      <c r="N1112" s="152"/>
      <c r="O1112" s="152"/>
      <c r="P1112" s="152"/>
      <c r="Q1112" s="152"/>
      <c r="R1112" s="152"/>
      <c r="S1112" s="66" t="str">
        <f t="shared" si="358"/>
        <v/>
      </c>
      <c r="T1112" s="66" t="str">
        <f t="shared" si="359"/>
        <v/>
      </c>
      <c r="U1112" s="66" t="str">
        <f t="shared" si="360"/>
        <v/>
      </c>
      <c r="V1112" s="66" t="str">
        <f t="shared" si="361"/>
        <v/>
      </c>
      <c r="W1112" s="66" t="str">
        <f t="shared" si="362"/>
        <v/>
      </c>
      <c r="X1112" s="66" t="str">
        <f t="shared" si="363"/>
        <v/>
      </c>
      <c r="Y1112" s="66">
        <f t="shared" si="364"/>
        <v>0</v>
      </c>
      <c r="Z1112" s="66">
        <f t="shared" si="365"/>
        <v>0</v>
      </c>
      <c r="AA1112" s="66" t="e">
        <f t="shared" si="366"/>
        <v>#VALUE!</v>
      </c>
      <c r="AB1112" s="67" t="e">
        <f t="shared" si="367"/>
        <v>#VALUE!</v>
      </c>
      <c r="AC1112" s="87" t="e">
        <f t="shared" si="368"/>
        <v>#VALUE!</v>
      </c>
      <c r="AD1112" s="87" t="e">
        <f t="shared" si="369"/>
        <v>#VALUE!</v>
      </c>
      <c r="AE1112" s="87" t="e">
        <f t="shared" si="370"/>
        <v>#VALUE!</v>
      </c>
      <c r="AF1112" s="87" t="e">
        <f t="shared" si="371"/>
        <v>#VALUE!</v>
      </c>
      <c r="AG1112" s="67" t="e">
        <f t="shared" si="372"/>
        <v>#VALUE!</v>
      </c>
      <c r="AH1112" s="87" t="e">
        <f t="shared" si="373"/>
        <v>#VALUE!</v>
      </c>
      <c r="AI1112" s="87" t="e">
        <f t="shared" si="374"/>
        <v>#VALUE!</v>
      </c>
      <c r="AJ1112" s="87" t="e">
        <f t="shared" si="375"/>
        <v>#VALUE!</v>
      </c>
      <c r="AK1112" s="144" t="e">
        <f t="shared" si="376"/>
        <v>#VALUE!</v>
      </c>
      <c r="AL1112" s="144" t="e">
        <f t="shared" si="377"/>
        <v>#VALUE!</v>
      </c>
    </row>
    <row r="1113" spans="1:38" s="77" customFormat="1" x14ac:dyDescent="0.2">
      <c r="A1113" s="14"/>
      <c r="B1113" s="64"/>
      <c r="C1113" s="64"/>
      <c r="D1113" s="152"/>
      <c r="E1113" s="152"/>
      <c r="F1113" s="152"/>
      <c r="G1113" s="152"/>
      <c r="H1113" s="152"/>
      <c r="I1113" s="152"/>
      <c r="J1113" s="152"/>
      <c r="K1113" s="152"/>
      <c r="L1113" s="152"/>
      <c r="M1113" s="152"/>
      <c r="N1113" s="152"/>
      <c r="O1113" s="152"/>
      <c r="P1113" s="152"/>
      <c r="Q1113" s="152"/>
      <c r="R1113" s="152"/>
      <c r="S1113" s="66" t="str">
        <f t="shared" si="358"/>
        <v/>
      </c>
      <c r="T1113" s="66" t="str">
        <f t="shared" si="359"/>
        <v/>
      </c>
      <c r="U1113" s="66" t="str">
        <f t="shared" si="360"/>
        <v/>
      </c>
      <c r="V1113" s="66" t="str">
        <f t="shared" si="361"/>
        <v/>
      </c>
      <c r="W1113" s="66" t="str">
        <f t="shared" si="362"/>
        <v/>
      </c>
      <c r="X1113" s="66" t="str">
        <f t="shared" si="363"/>
        <v/>
      </c>
      <c r="Y1113" s="66">
        <f t="shared" si="364"/>
        <v>0</v>
      </c>
      <c r="Z1113" s="66">
        <f t="shared" si="365"/>
        <v>0</v>
      </c>
      <c r="AA1113" s="66" t="e">
        <f t="shared" si="366"/>
        <v>#VALUE!</v>
      </c>
      <c r="AB1113" s="67" t="e">
        <f t="shared" si="367"/>
        <v>#VALUE!</v>
      </c>
      <c r="AC1113" s="87" t="e">
        <f t="shared" si="368"/>
        <v>#VALUE!</v>
      </c>
      <c r="AD1113" s="87" t="e">
        <f t="shared" si="369"/>
        <v>#VALUE!</v>
      </c>
      <c r="AE1113" s="87" t="e">
        <f t="shared" si="370"/>
        <v>#VALUE!</v>
      </c>
      <c r="AF1113" s="87" t="e">
        <f t="shared" si="371"/>
        <v>#VALUE!</v>
      </c>
      <c r="AG1113" s="67" t="e">
        <f t="shared" si="372"/>
        <v>#VALUE!</v>
      </c>
      <c r="AH1113" s="87" t="e">
        <f t="shared" si="373"/>
        <v>#VALUE!</v>
      </c>
      <c r="AI1113" s="87" t="e">
        <f t="shared" si="374"/>
        <v>#VALUE!</v>
      </c>
      <c r="AJ1113" s="87" t="e">
        <f t="shared" si="375"/>
        <v>#VALUE!</v>
      </c>
      <c r="AK1113" s="144" t="e">
        <f t="shared" si="376"/>
        <v>#VALUE!</v>
      </c>
      <c r="AL1113" s="144" t="e">
        <f t="shared" si="377"/>
        <v>#VALUE!</v>
      </c>
    </row>
    <row r="1114" spans="1:38" s="77" customFormat="1" x14ac:dyDescent="0.2">
      <c r="A1114" s="14"/>
      <c r="B1114" s="64"/>
      <c r="C1114" s="64"/>
      <c r="D1114" s="152"/>
      <c r="E1114" s="152"/>
      <c r="F1114" s="152"/>
      <c r="G1114" s="152"/>
      <c r="H1114" s="152"/>
      <c r="I1114" s="152"/>
      <c r="J1114" s="152"/>
      <c r="K1114" s="152"/>
      <c r="L1114" s="152"/>
      <c r="M1114" s="152"/>
      <c r="N1114" s="152"/>
      <c r="O1114" s="152"/>
      <c r="P1114" s="152"/>
      <c r="Q1114" s="152"/>
      <c r="R1114" s="152"/>
      <c r="S1114" s="66" t="str">
        <f t="shared" si="358"/>
        <v/>
      </c>
      <c r="T1114" s="66" t="str">
        <f t="shared" si="359"/>
        <v/>
      </c>
      <c r="U1114" s="66" t="str">
        <f t="shared" si="360"/>
        <v/>
      </c>
      <c r="V1114" s="66" t="str">
        <f t="shared" si="361"/>
        <v/>
      </c>
      <c r="W1114" s="66" t="str">
        <f t="shared" si="362"/>
        <v/>
      </c>
      <c r="X1114" s="66" t="str">
        <f t="shared" si="363"/>
        <v/>
      </c>
      <c r="Y1114" s="66">
        <f t="shared" si="364"/>
        <v>0</v>
      </c>
      <c r="Z1114" s="66">
        <f t="shared" si="365"/>
        <v>0</v>
      </c>
      <c r="AA1114" s="66" t="e">
        <f t="shared" si="366"/>
        <v>#VALUE!</v>
      </c>
      <c r="AB1114" s="67" t="e">
        <f t="shared" si="367"/>
        <v>#VALUE!</v>
      </c>
      <c r="AC1114" s="87" t="e">
        <f t="shared" si="368"/>
        <v>#VALUE!</v>
      </c>
      <c r="AD1114" s="87" t="e">
        <f t="shared" si="369"/>
        <v>#VALUE!</v>
      </c>
      <c r="AE1114" s="87" t="e">
        <f t="shared" si="370"/>
        <v>#VALUE!</v>
      </c>
      <c r="AF1114" s="87" t="e">
        <f t="shared" si="371"/>
        <v>#VALUE!</v>
      </c>
      <c r="AG1114" s="67" t="e">
        <f t="shared" si="372"/>
        <v>#VALUE!</v>
      </c>
      <c r="AH1114" s="87" t="e">
        <f t="shared" si="373"/>
        <v>#VALUE!</v>
      </c>
      <c r="AI1114" s="87" t="e">
        <f t="shared" si="374"/>
        <v>#VALUE!</v>
      </c>
      <c r="AJ1114" s="87" t="e">
        <f t="shared" si="375"/>
        <v>#VALUE!</v>
      </c>
      <c r="AK1114" s="144" t="e">
        <f t="shared" si="376"/>
        <v>#VALUE!</v>
      </c>
      <c r="AL1114" s="144" t="e">
        <f t="shared" si="377"/>
        <v>#VALUE!</v>
      </c>
    </row>
    <row r="1115" spans="1:38" s="77" customFormat="1" x14ac:dyDescent="0.2">
      <c r="A1115" s="14"/>
      <c r="B1115" s="64"/>
      <c r="C1115" s="64"/>
      <c r="D1115" s="152"/>
      <c r="E1115" s="152"/>
      <c r="F1115" s="152"/>
      <c r="G1115" s="152"/>
      <c r="H1115" s="152"/>
      <c r="I1115" s="152"/>
      <c r="J1115" s="152"/>
      <c r="K1115" s="152"/>
      <c r="L1115" s="152"/>
      <c r="M1115" s="152"/>
      <c r="N1115" s="152"/>
      <c r="O1115" s="152"/>
      <c r="P1115" s="152"/>
      <c r="Q1115" s="152"/>
      <c r="R1115" s="152"/>
      <c r="S1115" s="66" t="str">
        <f t="shared" si="358"/>
        <v/>
      </c>
      <c r="T1115" s="66" t="str">
        <f t="shared" si="359"/>
        <v/>
      </c>
      <c r="U1115" s="66" t="str">
        <f t="shared" si="360"/>
        <v/>
      </c>
      <c r="V1115" s="66" t="str">
        <f t="shared" si="361"/>
        <v/>
      </c>
      <c r="W1115" s="66" t="str">
        <f t="shared" si="362"/>
        <v/>
      </c>
      <c r="X1115" s="66" t="str">
        <f t="shared" si="363"/>
        <v/>
      </c>
      <c r="Y1115" s="66">
        <f t="shared" si="364"/>
        <v>0</v>
      </c>
      <c r="Z1115" s="66">
        <f t="shared" si="365"/>
        <v>0</v>
      </c>
      <c r="AA1115" s="66" t="e">
        <f t="shared" si="366"/>
        <v>#VALUE!</v>
      </c>
      <c r="AB1115" s="67" t="e">
        <f t="shared" si="367"/>
        <v>#VALUE!</v>
      </c>
      <c r="AC1115" s="87" t="e">
        <f t="shared" si="368"/>
        <v>#VALUE!</v>
      </c>
      <c r="AD1115" s="87" t="e">
        <f t="shared" si="369"/>
        <v>#VALUE!</v>
      </c>
      <c r="AE1115" s="87" t="e">
        <f t="shared" si="370"/>
        <v>#VALUE!</v>
      </c>
      <c r="AF1115" s="87" t="e">
        <f t="shared" si="371"/>
        <v>#VALUE!</v>
      </c>
      <c r="AG1115" s="67" t="e">
        <f t="shared" si="372"/>
        <v>#VALUE!</v>
      </c>
      <c r="AH1115" s="87" t="e">
        <f t="shared" si="373"/>
        <v>#VALUE!</v>
      </c>
      <c r="AI1115" s="87" t="e">
        <f t="shared" si="374"/>
        <v>#VALUE!</v>
      </c>
      <c r="AJ1115" s="87" t="e">
        <f t="shared" si="375"/>
        <v>#VALUE!</v>
      </c>
      <c r="AK1115" s="144" t="e">
        <f t="shared" si="376"/>
        <v>#VALUE!</v>
      </c>
      <c r="AL1115" s="144" t="e">
        <f t="shared" si="377"/>
        <v>#VALUE!</v>
      </c>
    </row>
    <row r="1116" spans="1:38" s="77" customFormat="1" x14ac:dyDescent="0.2">
      <c r="A1116" s="14"/>
      <c r="B1116" s="64"/>
      <c r="C1116" s="64"/>
      <c r="D1116" s="152"/>
      <c r="E1116" s="152"/>
      <c r="F1116" s="152"/>
      <c r="G1116" s="152"/>
      <c r="H1116" s="152"/>
      <c r="I1116" s="152"/>
      <c r="J1116" s="152"/>
      <c r="K1116" s="152"/>
      <c r="L1116" s="152"/>
      <c r="M1116" s="152"/>
      <c r="N1116" s="152"/>
      <c r="O1116" s="152"/>
      <c r="P1116" s="152"/>
      <c r="Q1116" s="152"/>
      <c r="R1116" s="152"/>
      <c r="S1116" s="66" t="str">
        <f t="shared" si="358"/>
        <v/>
      </c>
      <c r="T1116" s="66" t="str">
        <f t="shared" si="359"/>
        <v/>
      </c>
      <c r="U1116" s="66" t="str">
        <f t="shared" si="360"/>
        <v/>
      </c>
      <c r="V1116" s="66" t="str">
        <f t="shared" si="361"/>
        <v/>
      </c>
      <c r="W1116" s="66" t="str">
        <f t="shared" si="362"/>
        <v/>
      </c>
      <c r="X1116" s="66" t="str">
        <f t="shared" si="363"/>
        <v/>
      </c>
      <c r="Y1116" s="66">
        <f t="shared" si="364"/>
        <v>0</v>
      </c>
      <c r="Z1116" s="66">
        <f t="shared" si="365"/>
        <v>0</v>
      </c>
      <c r="AA1116" s="66" t="e">
        <f t="shared" si="366"/>
        <v>#VALUE!</v>
      </c>
      <c r="AB1116" s="67" t="e">
        <f t="shared" si="367"/>
        <v>#VALUE!</v>
      </c>
      <c r="AC1116" s="87" t="e">
        <f t="shared" si="368"/>
        <v>#VALUE!</v>
      </c>
      <c r="AD1116" s="87" t="e">
        <f t="shared" si="369"/>
        <v>#VALUE!</v>
      </c>
      <c r="AE1116" s="87" t="e">
        <f t="shared" si="370"/>
        <v>#VALUE!</v>
      </c>
      <c r="AF1116" s="87" t="e">
        <f t="shared" si="371"/>
        <v>#VALUE!</v>
      </c>
      <c r="AG1116" s="67" t="e">
        <f t="shared" si="372"/>
        <v>#VALUE!</v>
      </c>
      <c r="AH1116" s="87" t="e">
        <f t="shared" si="373"/>
        <v>#VALUE!</v>
      </c>
      <c r="AI1116" s="87" t="e">
        <f t="shared" si="374"/>
        <v>#VALUE!</v>
      </c>
      <c r="AJ1116" s="87" t="e">
        <f t="shared" si="375"/>
        <v>#VALUE!</v>
      </c>
      <c r="AK1116" s="144" t="e">
        <f t="shared" si="376"/>
        <v>#VALUE!</v>
      </c>
      <c r="AL1116" s="144" t="e">
        <f t="shared" si="377"/>
        <v>#VALUE!</v>
      </c>
    </row>
    <row r="1117" spans="1:38" s="77" customFormat="1" x14ac:dyDescent="0.2">
      <c r="A1117" s="14"/>
      <c r="B1117" s="64"/>
      <c r="C1117" s="64"/>
      <c r="D1117" s="152"/>
      <c r="E1117" s="152"/>
      <c r="F1117" s="152"/>
      <c r="G1117" s="152"/>
      <c r="H1117" s="152"/>
      <c r="I1117" s="152"/>
      <c r="J1117" s="152"/>
      <c r="K1117" s="152"/>
      <c r="L1117" s="152"/>
      <c r="M1117" s="152"/>
      <c r="N1117" s="152"/>
      <c r="O1117" s="152"/>
      <c r="P1117" s="152"/>
      <c r="Q1117" s="152"/>
      <c r="R1117" s="152"/>
      <c r="S1117" s="66" t="str">
        <f t="shared" si="358"/>
        <v/>
      </c>
      <c r="T1117" s="66" t="str">
        <f t="shared" si="359"/>
        <v/>
      </c>
      <c r="U1117" s="66" t="str">
        <f t="shared" si="360"/>
        <v/>
      </c>
      <c r="V1117" s="66" t="str">
        <f t="shared" si="361"/>
        <v/>
      </c>
      <c r="W1117" s="66" t="str">
        <f t="shared" si="362"/>
        <v/>
      </c>
      <c r="X1117" s="66" t="str">
        <f t="shared" si="363"/>
        <v/>
      </c>
      <c r="Y1117" s="66">
        <f t="shared" si="364"/>
        <v>0</v>
      </c>
      <c r="Z1117" s="66">
        <f t="shared" si="365"/>
        <v>0</v>
      </c>
      <c r="AA1117" s="66" t="e">
        <f t="shared" si="366"/>
        <v>#VALUE!</v>
      </c>
      <c r="AB1117" s="67" t="e">
        <f t="shared" si="367"/>
        <v>#VALUE!</v>
      </c>
      <c r="AC1117" s="87" t="e">
        <f t="shared" si="368"/>
        <v>#VALUE!</v>
      </c>
      <c r="AD1117" s="87" t="e">
        <f t="shared" si="369"/>
        <v>#VALUE!</v>
      </c>
      <c r="AE1117" s="87" t="e">
        <f t="shared" si="370"/>
        <v>#VALUE!</v>
      </c>
      <c r="AF1117" s="87" t="e">
        <f t="shared" si="371"/>
        <v>#VALUE!</v>
      </c>
      <c r="AG1117" s="67" t="e">
        <f t="shared" si="372"/>
        <v>#VALUE!</v>
      </c>
      <c r="AH1117" s="87" t="e">
        <f t="shared" si="373"/>
        <v>#VALUE!</v>
      </c>
      <c r="AI1117" s="87" t="e">
        <f t="shared" si="374"/>
        <v>#VALUE!</v>
      </c>
      <c r="AJ1117" s="87" t="e">
        <f t="shared" si="375"/>
        <v>#VALUE!</v>
      </c>
      <c r="AK1117" s="144" t="e">
        <f t="shared" si="376"/>
        <v>#VALUE!</v>
      </c>
      <c r="AL1117" s="144" t="e">
        <f t="shared" si="377"/>
        <v>#VALUE!</v>
      </c>
    </row>
    <row r="1118" spans="1:38" s="77" customFormat="1" x14ac:dyDescent="0.2">
      <c r="A1118" s="14"/>
      <c r="B1118" s="64"/>
      <c r="C1118" s="64"/>
      <c r="D1118" s="152"/>
      <c r="E1118" s="152"/>
      <c r="F1118" s="152"/>
      <c r="G1118" s="152"/>
      <c r="H1118" s="152"/>
      <c r="I1118" s="152"/>
      <c r="J1118" s="152"/>
      <c r="K1118" s="152"/>
      <c r="L1118" s="152"/>
      <c r="M1118" s="152"/>
      <c r="N1118" s="152"/>
      <c r="O1118" s="152"/>
      <c r="P1118" s="152"/>
      <c r="Q1118" s="152"/>
      <c r="R1118" s="152"/>
      <c r="S1118" s="66" t="str">
        <f t="shared" si="358"/>
        <v/>
      </c>
      <c r="T1118" s="66" t="str">
        <f t="shared" si="359"/>
        <v/>
      </c>
      <c r="U1118" s="66" t="str">
        <f t="shared" si="360"/>
        <v/>
      </c>
      <c r="V1118" s="66" t="str">
        <f t="shared" si="361"/>
        <v/>
      </c>
      <c r="W1118" s="66" t="str">
        <f t="shared" si="362"/>
        <v/>
      </c>
      <c r="X1118" s="66" t="str">
        <f t="shared" si="363"/>
        <v/>
      </c>
      <c r="Y1118" s="66">
        <f t="shared" si="364"/>
        <v>0</v>
      </c>
      <c r="Z1118" s="66">
        <f t="shared" si="365"/>
        <v>0</v>
      </c>
      <c r="AA1118" s="66" t="e">
        <f t="shared" si="366"/>
        <v>#VALUE!</v>
      </c>
      <c r="AB1118" s="67" t="e">
        <f t="shared" si="367"/>
        <v>#VALUE!</v>
      </c>
      <c r="AC1118" s="87" t="e">
        <f t="shared" si="368"/>
        <v>#VALUE!</v>
      </c>
      <c r="AD1118" s="87" t="e">
        <f t="shared" si="369"/>
        <v>#VALUE!</v>
      </c>
      <c r="AE1118" s="87" t="e">
        <f t="shared" si="370"/>
        <v>#VALUE!</v>
      </c>
      <c r="AF1118" s="87" t="e">
        <f t="shared" si="371"/>
        <v>#VALUE!</v>
      </c>
      <c r="AG1118" s="67" t="e">
        <f t="shared" si="372"/>
        <v>#VALUE!</v>
      </c>
      <c r="AH1118" s="87" t="e">
        <f t="shared" si="373"/>
        <v>#VALUE!</v>
      </c>
      <c r="AI1118" s="87" t="e">
        <f t="shared" si="374"/>
        <v>#VALUE!</v>
      </c>
      <c r="AJ1118" s="87" t="e">
        <f t="shared" si="375"/>
        <v>#VALUE!</v>
      </c>
      <c r="AK1118" s="144" t="e">
        <f t="shared" si="376"/>
        <v>#VALUE!</v>
      </c>
      <c r="AL1118" s="144" t="e">
        <f t="shared" si="377"/>
        <v>#VALUE!</v>
      </c>
    </row>
    <row r="1119" spans="1:38" s="77" customFormat="1" x14ac:dyDescent="0.2">
      <c r="A1119" s="14"/>
      <c r="B1119" s="64"/>
      <c r="C1119" s="64"/>
      <c r="D1119" s="152"/>
      <c r="E1119" s="152"/>
      <c r="F1119" s="152"/>
      <c r="G1119" s="152"/>
      <c r="H1119" s="152"/>
      <c r="I1119" s="152"/>
      <c r="J1119" s="152"/>
      <c r="K1119" s="152"/>
      <c r="L1119" s="152"/>
      <c r="M1119" s="152"/>
      <c r="N1119" s="152"/>
      <c r="O1119" s="152"/>
      <c r="P1119" s="152"/>
      <c r="Q1119" s="152"/>
      <c r="R1119" s="152"/>
      <c r="S1119" s="66" t="str">
        <f t="shared" si="358"/>
        <v/>
      </c>
      <c r="T1119" s="66" t="str">
        <f t="shared" si="359"/>
        <v/>
      </c>
      <c r="U1119" s="66" t="str">
        <f t="shared" si="360"/>
        <v/>
      </c>
      <c r="V1119" s="66" t="str">
        <f t="shared" si="361"/>
        <v/>
      </c>
      <c r="W1119" s="66" t="str">
        <f t="shared" si="362"/>
        <v/>
      </c>
      <c r="X1119" s="66" t="str">
        <f t="shared" si="363"/>
        <v/>
      </c>
      <c r="Y1119" s="66">
        <f t="shared" si="364"/>
        <v>0</v>
      </c>
      <c r="Z1119" s="66">
        <f t="shared" si="365"/>
        <v>0</v>
      </c>
      <c r="AA1119" s="66" t="e">
        <f t="shared" si="366"/>
        <v>#VALUE!</v>
      </c>
      <c r="AB1119" s="67" t="e">
        <f t="shared" si="367"/>
        <v>#VALUE!</v>
      </c>
      <c r="AC1119" s="87" t="e">
        <f t="shared" si="368"/>
        <v>#VALUE!</v>
      </c>
      <c r="AD1119" s="87" t="e">
        <f t="shared" si="369"/>
        <v>#VALUE!</v>
      </c>
      <c r="AE1119" s="87" t="e">
        <f t="shared" si="370"/>
        <v>#VALUE!</v>
      </c>
      <c r="AF1119" s="87" t="e">
        <f t="shared" si="371"/>
        <v>#VALUE!</v>
      </c>
      <c r="AG1119" s="67" t="e">
        <f t="shared" si="372"/>
        <v>#VALUE!</v>
      </c>
      <c r="AH1119" s="87" t="e">
        <f t="shared" si="373"/>
        <v>#VALUE!</v>
      </c>
      <c r="AI1119" s="87" t="e">
        <f t="shared" si="374"/>
        <v>#VALUE!</v>
      </c>
      <c r="AJ1119" s="87" t="e">
        <f t="shared" si="375"/>
        <v>#VALUE!</v>
      </c>
      <c r="AK1119" s="144" t="e">
        <f t="shared" si="376"/>
        <v>#VALUE!</v>
      </c>
      <c r="AL1119" s="144" t="e">
        <f t="shared" si="377"/>
        <v>#VALUE!</v>
      </c>
    </row>
    <row r="1120" spans="1:38" s="77" customFormat="1" x14ac:dyDescent="0.2">
      <c r="A1120" s="14"/>
      <c r="B1120" s="64"/>
      <c r="C1120" s="64"/>
      <c r="D1120" s="152"/>
      <c r="E1120" s="152"/>
      <c r="F1120" s="152"/>
      <c r="G1120" s="152"/>
      <c r="H1120" s="152"/>
      <c r="I1120" s="152"/>
      <c r="J1120" s="152"/>
      <c r="K1120" s="152"/>
      <c r="L1120" s="152"/>
      <c r="M1120" s="152"/>
      <c r="N1120" s="152"/>
      <c r="O1120" s="152"/>
      <c r="P1120" s="152"/>
      <c r="Q1120" s="152"/>
      <c r="R1120" s="152"/>
      <c r="S1120" s="66" t="str">
        <f t="shared" si="358"/>
        <v/>
      </c>
      <c r="T1120" s="66" t="str">
        <f t="shared" si="359"/>
        <v/>
      </c>
      <c r="U1120" s="66" t="str">
        <f t="shared" si="360"/>
        <v/>
      </c>
      <c r="V1120" s="66" t="str">
        <f t="shared" si="361"/>
        <v/>
      </c>
      <c r="W1120" s="66" t="str">
        <f t="shared" si="362"/>
        <v/>
      </c>
      <c r="X1120" s="66" t="str">
        <f t="shared" si="363"/>
        <v/>
      </c>
      <c r="Y1120" s="66">
        <f t="shared" si="364"/>
        <v>0</v>
      </c>
      <c r="Z1120" s="66">
        <f t="shared" si="365"/>
        <v>0</v>
      </c>
      <c r="AA1120" s="66" t="e">
        <f t="shared" si="366"/>
        <v>#VALUE!</v>
      </c>
      <c r="AB1120" s="67" t="e">
        <f t="shared" si="367"/>
        <v>#VALUE!</v>
      </c>
      <c r="AC1120" s="87" t="e">
        <f t="shared" si="368"/>
        <v>#VALUE!</v>
      </c>
      <c r="AD1120" s="87" t="e">
        <f t="shared" si="369"/>
        <v>#VALUE!</v>
      </c>
      <c r="AE1120" s="87" t="e">
        <f t="shared" si="370"/>
        <v>#VALUE!</v>
      </c>
      <c r="AF1120" s="87" t="e">
        <f t="shared" si="371"/>
        <v>#VALUE!</v>
      </c>
      <c r="AG1120" s="67" t="e">
        <f t="shared" si="372"/>
        <v>#VALUE!</v>
      </c>
      <c r="AH1120" s="87" t="e">
        <f t="shared" si="373"/>
        <v>#VALUE!</v>
      </c>
      <c r="AI1120" s="87" t="e">
        <f t="shared" si="374"/>
        <v>#VALUE!</v>
      </c>
      <c r="AJ1120" s="87" t="e">
        <f t="shared" si="375"/>
        <v>#VALUE!</v>
      </c>
      <c r="AK1120" s="144" t="e">
        <f t="shared" si="376"/>
        <v>#VALUE!</v>
      </c>
      <c r="AL1120" s="144" t="e">
        <f t="shared" si="377"/>
        <v>#VALUE!</v>
      </c>
    </row>
    <row r="1121" spans="1:38" s="77" customFormat="1" x14ac:dyDescent="0.2">
      <c r="A1121" s="14"/>
      <c r="B1121" s="64"/>
      <c r="C1121" s="64"/>
      <c r="D1121" s="152"/>
      <c r="E1121" s="152"/>
      <c r="F1121" s="152"/>
      <c r="G1121" s="152"/>
      <c r="H1121" s="152"/>
      <c r="I1121" s="152"/>
      <c r="J1121" s="152"/>
      <c r="K1121" s="152"/>
      <c r="L1121" s="152"/>
      <c r="M1121" s="152"/>
      <c r="N1121" s="152"/>
      <c r="O1121" s="152"/>
      <c r="P1121" s="152"/>
      <c r="Q1121" s="152"/>
      <c r="R1121" s="152"/>
      <c r="S1121" s="66" t="str">
        <f t="shared" si="358"/>
        <v/>
      </c>
      <c r="T1121" s="66" t="str">
        <f t="shared" si="359"/>
        <v/>
      </c>
      <c r="U1121" s="66" t="str">
        <f t="shared" si="360"/>
        <v/>
      </c>
      <c r="V1121" s="66" t="str">
        <f t="shared" si="361"/>
        <v/>
      </c>
      <c r="W1121" s="66" t="str">
        <f t="shared" si="362"/>
        <v/>
      </c>
      <c r="X1121" s="66" t="str">
        <f t="shared" si="363"/>
        <v/>
      </c>
      <c r="Y1121" s="66">
        <f t="shared" si="364"/>
        <v>0</v>
      </c>
      <c r="Z1121" s="66">
        <f t="shared" si="365"/>
        <v>0</v>
      </c>
      <c r="AA1121" s="66" t="e">
        <f t="shared" si="366"/>
        <v>#VALUE!</v>
      </c>
      <c r="AB1121" s="67" t="e">
        <f t="shared" si="367"/>
        <v>#VALUE!</v>
      </c>
      <c r="AC1121" s="87" t="e">
        <f t="shared" si="368"/>
        <v>#VALUE!</v>
      </c>
      <c r="AD1121" s="87" t="e">
        <f t="shared" si="369"/>
        <v>#VALUE!</v>
      </c>
      <c r="AE1121" s="87" t="e">
        <f t="shared" si="370"/>
        <v>#VALUE!</v>
      </c>
      <c r="AF1121" s="87" t="e">
        <f t="shared" si="371"/>
        <v>#VALUE!</v>
      </c>
      <c r="AG1121" s="67" t="e">
        <f t="shared" si="372"/>
        <v>#VALUE!</v>
      </c>
      <c r="AH1121" s="87" t="e">
        <f t="shared" si="373"/>
        <v>#VALUE!</v>
      </c>
      <c r="AI1121" s="87" t="e">
        <f t="shared" si="374"/>
        <v>#VALUE!</v>
      </c>
      <c r="AJ1121" s="87" t="e">
        <f t="shared" si="375"/>
        <v>#VALUE!</v>
      </c>
      <c r="AK1121" s="144" t="e">
        <f t="shared" si="376"/>
        <v>#VALUE!</v>
      </c>
      <c r="AL1121" s="144" t="e">
        <f t="shared" si="377"/>
        <v>#VALUE!</v>
      </c>
    </row>
    <row r="1122" spans="1:38" s="77" customFormat="1" x14ac:dyDescent="0.2">
      <c r="A1122" s="14"/>
      <c r="B1122" s="64"/>
      <c r="C1122" s="64"/>
      <c r="D1122" s="152"/>
      <c r="E1122" s="152"/>
      <c r="F1122" s="152"/>
      <c r="G1122" s="152"/>
      <c r="H1122" s="152"/>
      <c r="I1122" s="152"/>
      <c r="J1122" s="152"/>
      <c r="K1122" s="152"/>
      <c r="L1122" s="152"/>
      <c r="M1122" s="152"/>
      <c r="N1122" s="152"/>
      <c r="O1122" s="152"/>
      <c r="P1122" s="152"/>
      <c r="Q1122" s="152"/>
      <c r="R1122" s="152"/>
      <c r="S1122" s="66" t="str">
        <f t="shared" si="358"/>
        <v/>
      </c>
      <c r="T1122" s="66" t="str">
        <f t="shared" si="359"/>
        <v/>
      </c>
      <c r="U1122" s="66" t="str">
        <f t="shared" si="360"/>
        <v/>
      </c>
      <c r="V1122" s="66" t="str">
        <f t="shared" si="361"/>
        <v/>
      </c>
      <c r="W1122" s="66" t="str">
        <f t="shared" si="362"/>
        <v/>
      </c>
      <c r="X1122" s="66" t="str">
        <f t="shared" si="363"/>
        <v/>
      </c>
      <c r="Y1122" s="66">
        <f t="shared" si="364"/>
        <v>0</v>
      </c>
      <c r="Z1122" s="66">
        <f t="shared" si="365"/>
        <v>0</v>
      </c>
      <c r="AA1122" s="66" t="e">
        <f t="shared" si="366"/>
        <v>#VALUE!</v>
      </c>
      <c r="AB1122" s="67" t="e">
        <f t="shared" si="367"/>
        <v>#VALUE!</v>
      </c>
      <c r="AC1122" s="87" t="e">
        <f t="shared" si="368"/>
        <v>#VALUE!</v>
      </c>
      <c r="AD1122" s="87" t="e">
        <f t="shared" si="369"/>
        <v>#VALUE!</v>
      </c>
      <c r="AE1122" s="87" t="e">
        <f t="shared" si="370"/>
        <v>#VALUE!</v>
      </c>
      <c r="AF1122" s="87" t="e">
        <f t="shared" si="371"/>
        <v>#VALUE!</v>
      </c>
      <c r="AG1122" s="67" t="e">
        <f t="shared" si="372"/>
        <v>#VALUE!</v>
      </c>
      <c r="AH1122" s="87" t="e">
        <f t="shared" si="373"/>
        <v>#VALUE!</v>
      </c>
      <c r="AI1122" s="87" t="e">
        <f t="shared" si="374"/>
        <v>#VALUE!</v>
      </c>
      <c r="AJ1122" s="87" t="e">
        <f t="shared" si="375"/>
        <v>#VALUE!</v>
      </c>
      <c r="AK1122" s="144" t="e">
        <f t="shared" si="376"/>
        <v>#VALUE!</v>
      </c>
      <c r="AL1122" s="144" t="e">
        <f t="shared" si="377"/>
        <v>#VALUE!</v>
      </c>
    </row>
    <row r="1123" spans="1:38" s="77" customFormat="1" x14ac:dyDescent="0.2">
      <c r="A1123" s="14"/>
      <c r="B1123" s="64"/>
      <c r="C1123" s="64"/>
      <c r="D1123" s="152"/>
      <c r="E1123" s="152"/>
      <c r="F1123" s="152"/>
      <c r="G1123" s="152"/>
      <c r="H1123" s="152"/>
      <c r="I1123" s="152"/>
      <c r="J1123" s="152"/>
      <c r="K1123" s="152"/>
      <c r="L1123" s="152"/>
      <c r="M1123" s="152"/>
      <c r="N1123" s="152"/>
      <c r="O1123" s="152"/>
      <c r="P1123" s="152"/>
      <c r="Q1123" s="152"/>
      <c r="R1123" s="152"/>
      <c r="S1123" s="66" t="str">
        <f t="shared" si="358"/>
        <v/>
      </c>
      <c r="T1123" s="66" t="str">
        <f t="shared" si="359"/>
        <v/>
      </c>
      <c r="U1123" s="66" t="str">
        <f t="shared" si="360"/>
        <v/>
      </c>
      <c r="V1123" s="66" t="str">
        <f t="shared" si="361"/>
        <v/>
      </c>
      <c r="W1123" s="66" t="str">
        <f t="shared" si="362"/>
        <v/>
      </c>
      <c r="X1123" s="66" t="str">
        <f t="shared" si="363"/>
        <v/>
      </c>
      <c r="Y1123" s="66">
        <f t="shared" si="364"/>
        <v>0</v>
      </c>
      <c r="Z1123" s="66">
        <f t="shared" si="365"/>
        <v>0</v>
      </c>
      <c r="AA1123" s="66" t="e">
        <f t="shared" si="366"/>
        <v>#VALUE!</v>
      </c>
      <c r="AB1123" s="67" t="e">
        <f t="shared" si="367"/>
        <v>#VALUE!</v>
      </c>
      <c r="AC1123" s="87" t="e">
        <f t="shared" si="368"/>
        <v>#VALUE!</v>
      </c>
      <c r="AD1123" s="87" t="e">
        <f t="shared" si="369"/>
        <v>#VALUE!</v>
      </c>
      <c r="AE1123" s="87" t="e">
        <f t="shared" si="370"/>
        <v>#VALUE!</v>
      </c>
      <c r="AF1123" s="87" t="e">
        <f t="shared" si="371"/>
        <v>#VALUE!</v>
      </c>
      <c r="AG1123" s="67" t="e">
        <f t="shared" si="372"/>
        <v>#VALUE!</v>
      </c>
      <c r="AH1123" s="87" t="e">
        <f t="shared" si="373"/>
        <v>#VALUE!</v>
      </c>
      <c r="AI1123" s="87" t="e">
        <f t="shared" si="374"/>
        <v>#VALUE!</v>
      </c>
      <c r="AJ1123" s="87" t="e">
        <f t="shared" si="375"/>
        <v>#VALUE!</v>
      </c>
      <c r="AK1123" s="144" t="e">
        <f t="shared" si="376"/>
        <v>#VALUE!</v>
      </c>
      <c r="AL1123" s="144" t="e">
        <f t="shared" si="377"/>
        <v>#VALUE!</v>
      </c>
    </row>
    <row r="1124" spans="1:38" s="77" customFormat="1" x14ac:dyDescent="0.2">
      <c r="A1124" s="14"/>
      <c r="B1124" s="64"/>
      <c r="C1124" s="64"/>
      <c r="D1124" s="152"/>
      <c r="E1124" s="152"/>
      <c r="F1124" s="152"/>
      <c r="G1124" s="152"/>
      <c r="H1124" s="152"/>
      <c r="I1124" s="152"/>
      <c r="J1124" s="152"/>
      <c r="K1124" s="152"/>
      <c r="L1124" s="152"/>
      <c r="M1124" s="152"/>
      <c r="N1124" s="152"/>
      <c r="O1124" s="152"/>
      <c r="P1124" s="152"/>
      <c r="Q1124" s="152"/>
      <c r="R1124" s="152"/>
      <c r="S1124" s="66" t="str">
        <f t="shared" si="358"/>
        <v/>
      </c>
      <c r="T1124" s="66" t="str">
        <f t="shared" si="359"/>
        <v/>
      </c>
      <c r="U1124" s="66" t="str">
        <f t="shared" si="360"/>
        <v/>
      </c>
      <c r="V1124" s="66" t="str">
        <f t="shared" si="361"/>
        <v/>
      </c>
      <c r="W1124" s="66" t="str">
        <f t="shared" si="362"/>
        <v/>
      </c>
      <c r="X1124" s="66" t="str">
        <f t="shared" si="363"/>
        <v/>
      </c>
      <c r="Y1124" s="66">
        <f t="shared" si="364"/>
        <v>0</v>
      </c>
      <c r="Z1124" s="66">
        <f t="shared" si="365"/>
        <v>0</v>
      </c>
      <c r="AA1124" s="66" t="e">
        <f t="shared" si="366"/>
        <v>#VALUE!</v>
      </c>
      <c r="AB1124" s="67" t="e">
        <f t="shared" si="367"/>
        <v>#VALUE!</v>
      </c>
      <c r="AC1124" s="87" t="e">
        <f t="shared" si="368"/>
        <v>#VALUE!</v>
      </c>
      <c r="AD1124" s="87" t="e">
        <f t="shared" si="369"/>
        <v>#VALUE!</v>
      </c>
      <c r="AE1124" s="87" t="e">
        <f t="shared" si="370"/>
        <v>#VALUE!</v>
      </c>
      <c r="AF1124" s="87" t="e">
        <f t="shared" si="371"/>
        <v>#VALUE!</v>
      </c>
      <c r="AG1124" s="67" t="e">
        <f t="shared" si="372"/>
        <v>#VALUE!</v>
      </c>
      <c r="AH1124" s="87" t="e">
        <f t="shared" si="373"/>
        <v>#VALUE!</v>
      </c>
      <c r="AI1124" s="87" t="e">
        <f t="shared" si="374"/>
        <v>#VALUE!</v>
      </c>
      <c r="AJ1124" s="87" t="e">
        <f t="shared" si="375"/>
        <v>#VALUE!</v>
      </c>
      <c r="AK1124" s="144" t="e">
        <f t="shared" si="376"/>
        <v>#VALUE!</v>
      </c>
      <c r="AL1124" s="144" t="e">
        <f t="shared" si="377"/>
        <v>#VALUE!</v>
      </c>
    </row>
    <row r="1125" spans="1:38" s="77" customFormat="1" x14ac:dyDescent="0.2">
      <c r="A1125" s="14"/>
      <c r="B1125" s="64"/>
      <c r="C1125" s="64"/>
      <c r="D1125" s="152"/>
      <c r="E1125" s="152"/>
      <c r="F1125" s="152"/>
      <c r="G1125" s="152"/>
      <c r="H1125" s="152"/>
      <c r="I1125" s="152"/>
      <c r="J1125" s="152"/>
      <c r="K1125" s="152"/>
      <c r="L1125" s="152"/>
      <c r="M1125" s="152"/>
      <c r="N1125" s="152"/>
      <c r="O1125" s="152"/>
      <c r="P1125" s="152"/>
      <c r="Q1125" s="152"/>
      <c r="R1125" s="152"/>
      <c r="S1125" s="66" t="str">
        <f t="shared" si="358"/>
        <v/>
      </c>
      <c r="T1125" s="66" t="str">
        <f t="shared" si="359"/>
        <v/>
      </c>
      <c r="U1125" s="66" t="str">
        <f t="shared" si="360"/>
        <v/>
      </c>
      <c r="V1125" s="66" t="str">
        <f t="shared" si="361"/>
        <v/>
      </c>
      <c r="W1125" s="66" t="str">
        <f t="shared" si="362"/>
        <v/>
      </c>
      <c r="X1125" s="66" t="str">
        <f t="shared" si="363"/>
        <v/>
      </c>
      <c r="Y1125" s="66">
        <f t="shared" si="364"/>
        <v>0</v>
      </c>
      <c r="Z1125" s="66">
        <f t="shared" si="365"/>
        <v>0</v>
      </c>
      <c r="AA1125" s="66" t="e">
        <f t="shared" si="366"/>
        <v>#VALUE!</v>
      </c>
      <c r="AB1125" s="67" t="e">
        <f t="shared" si="367"/>
        <v>#VALUE!</v>
      </c>
      <c r="AC1125" s="87" t="e">
        <f t="shared" si="368"/>
        <v>#VALUE!</v>
      </c>
      <c r="AD1125" s="87" t="e">
        <f t="shared" si="369"/>
        <v>#VALUE!</v>
      </c>
      <c r="AE1125" s="87" t="e">
        <f t="shared" si="370"/>
        <v>#VALUE!</v>
      </c>
      <c r="AF1125" s="87" t="e">
        <f t="shared" si="371"/>
        <v>#VALUE!</v>
      </c>
      <c r="AG1125" s="67" t="e">
        <f t="shared" si="372"/>
        <v>#VALUE!</v>
      </c>
      <c r="AH1125" s="87" t="e">
        <f t="shared" si="373"/>
        <v>#VALUE!</v>
      </c>
      <c r="AI1125" s="87" t="e">
        <f t="shared" si="374"/>
        <v>#VALUE!</v>
      </c>
      <c r="AJ1125" s="87" t="e">
        <f t="shared" si="375"/>
        <v>#VALUE!</v>
      </c>
      <c r="AK1125" s="144" t="e">
        <f t="shared" si="376"/>
        <v>#VALUE!</v>
      </c>
      <c r="AL1125" s="144" t="e">
        <f t="shared" si="377"/>
        <v>#VALUE!</v>
      </c>
    </row>
    <row r="1126" spans="1:38" s="77" customFormat="1" x14ac:dyDescent="0.2">
      <c r="A1126" s="14"/>
      <c r="B1126" s="64"/>
      <c r="C1126" s="64"/>
      <c r="D1126" s="152"/>
      <c r="E1126" s="152"/>
      <c r="F1126" s="152"/>
      <c r="G1126" s="152"/>
      <c r="H1126" s="152"/>
      <c r="I1126" s="152"/>
      <c r="J1126" s="152"/>
      <c r="K1126" s="152"/>
      <c r="L1126" s="152"/>
      <c r="M1126" s="152"/>
      <c r="N1126" s="152"/>
      <c r="O1126" s="152"/>
      <c r="P1126" s="152"/>
      <c r="Q1126" s="152"/>
      <c r="R1126" s="152"/>
      <c r="S1126" s="66" t="str">
        <f t="shared" si="358"/>
        <v/>
      </c>
      <c r="T1126" s="66" t="str">
        <f t="shared" si="359"/>
        <v/>
      </c>
      <c r="U1126" s="66" t="str">
        <f t="shared" si="360"/>
        <v/>
      </c>
      <c r="V1126" s="66" t="str">
        <f t="shared" si="361"/>
        <v/>
      </c>
      <c r="W1126" s="66" t="str">
        <f t="shared" si="362"/>
        <v/>
      </c>
      <c r="X1126" s="66" t="str">
        <f t="shared" si="363"/>
        <v/>
      </c>
      <c r="Y1126" s="66">
        <f t="shared" si="364"/>
        <v>0</v>
      </c>
      <c r="Z1126" s="66">
        <f t="shared" si="365"/>
        <v>0</v>
      </c>
      <c r="AA1126" s="66" t="e">
        <f t="shared" si="366"/>
        <v>#VALUE!</v>
      </c>
      <c r="AB1126" s="67" t="e">
        <f t="shared" si="367"/>
        <v>#VALUE!</v>
      </c>
      <c r="AC1126" s="87" t="e">
        <f t="shared" si="368"/>
        <v>#VALUE!</v>
      </c>
      <c r="AD1126" s="87" t="e">
        <f t="shared" si="369"/>
        <v>#VALUE!</v>
      </c>
      <c r="AE1126" s="87" t="e">
        <f t="shared" si="370"/>
        <v>#VALUE!</v>
      </c>
      <c r="AF1126" s="87" t="e">
        <f t="shared" si="371"/>
        <v>#VALUE!</v>
      </c>
      <c r="AG1126" s="67" t="e">
        <f t="shared" si="372"/>
        <v>#VALUE!</v>
      </c>
      <c r="AH1126" s="87" t="e">
        <f t="shared" si="373"/>
        <v>#VALUE!</v>
      </c>
      <c r="AI1126" s="87" t="e">
        <f t="shared" si="374"/>
        <v>#VALUE!</v>
      </c>
      <c r="AJ1126" s="87" t="e">
        <f t="shared" si="375"/>
        <v>#VALUE!</v>
      </c>
      <c r="AK1126" s="144" t="e">
        <f t="shared" si="376"/>
        <v>#VALUE!</v>
      </c>
      <c r="AL1126" s="144" t="e">
        <f t="shared" si="377"/>
        <v>#VALUE!</v>
      </c>
    </row>
    <row r="1127" spans="1:38" s="77" customFormat="1" x14ac:dyDescent="0.2">
      <c r="A1127" s="14"/>
      <c r="B1127" s="64"/>
      <c r="C1127" s="64"/>
      <c r="D1127" s="152"/>
      <c r="E1127" s="152"/>
      <c r="F1127" s="152"/>
      <c r="G1127" s="152"/>
      <c r="H1127" s="152"/>
      <c r="I1127" s="152"/>
      <c r="J1127" s="152"/>
      <c r="K1127" s="152"/>
      <c r="L1127" s="152"/>
      <c r="M1127" s="152"/>
      <c r="N1127" s="152"/>
      <c r="O1127" s="152"/>
      <c r="P1127" s="152"/>
      <c r="Q1127" s="152"/>
      <c r="R1127" s="152"/>
      <c r="S1127" s="66" t="str">
        <f t="shared" si="358"/>
        <v/>
      </c>
      <c r="T1127" s="66" t="str">
        <f t="shared" si="359"/>
        <v/>
      </c>
      <c r="U1127" s="66" t="str">
        <f t="shared" si="360"/>
        <v/>
      </c>
      <c r="V1127" s="66" t="str">
        <f t="shared" si="361"/>
        <v/>
      </c>
      <c r="W1127" s="66" t="str">
        <f t="shared" si="362"/>
        <v/>
      </c>
      <c r="X1127" s="66" t="str">
        <f t="shared" si="363"/>
        <v/>
      </c>
      <c r="Y1127" s="66">
        <f t="shared" si="364"/>
        <v>0</v>
      </c>
      <c r="Z1127" s="66">
        <f t="shared" si="365"/>
        <v>0</v>
      </c>
      <c r="AA1127" s="66" t="e">
        <f t="shared" si="366"/>
        <v>#VALUE!</v>
      </c>
      <c r="AB1127" s="67" t="e">
        <f t="shared" si="367"/>
        <v>#VALUE!</v>
      </c>
      <c r="AC1127" s="87" t="e">
        <f t="shared" si="368"/>
        <v>#VALUE!</v>
      </c>
      <c r="AD1127" s="87" t="e">
        <f t="shared" si="369"/>
        <v>#VALUE!</v>
      </c>
      <c r="AE1127" s="87" t="e">
        <f t="shared" si="370"/>
        <v>#VALUE!</v>
      </c>
      <c r="AF1127" s="87" t="e">
        <f t="shared" si="371"/>
        <v>#VALUE!</v>
      </c>
      <c r="AG1127" s="67" t="e">
        <f t="shared" si="372"/>
        <v>#VALUE!</v>
      </c>
      <c r="AH1127" s="87" t="e">
        <f t="shared" si="373"/>
        <v>#VALUE!</v>
      </c>
      <c r="AI1127" s="87" t="e">
        <f t="shared" si="374"/>
        <v>#VALUE!</v>
      </c>
      <c r="AJ1127" s="87" t="e">
        <f t="shared" si="375"/>
        <v>#VALUE!</v>
      </c>
      <c r="AK1127" s="144" t="e">
        <f t="shared" si="376"/>
        <v>#VALUE!</v>
      </c>
      <c r="AL1127" s="144" t="e">
        <f t="shared" si="377"/>
        <v>#VALUE!</v>
      </c>
    </row>
    <row r="1128" spans="1:38" s="77" customFormat="1" x14ac:dyDescent="0.2">
      <c r="A1128" s="14"/>
      <c r="B1128" s="64"/>
      <c r="C1128" s="64"/>
      <c r="D1128" s="152"/>
      <c r="E1128" s="152"/>
      <c r="F1128" s="152"/>
      <c r="G1128" s="152"/>
      <c r="H1128" s="152"/>
      <c r="I1128" s="152"/>
      <c r="J1128" s="152"/>
      <c r="K1128" s="152"/>
      <c r="L1128" s="152"/>
      <c r="M1128" s="152"/>
      <c r="N1128" s="152"/>
      <c r="O1128" s="152"/>
      <c r="P1128" s="152"/>
      <c r="Q1128" s="152"/>
      <c r="R1128" s="152"/>
      <c r="S1128" s="66" t="str">
        <f t="shared" si="358"/>
        <v/>
      </c>
      <c r="T1128" s="66" t="str">
        <f t="shared" si="359"/>
        <v/>
      </c>
      <c r="U1128" s="66" t="str">
        <f t="shared" si="360"/>
        <v/>
      </c>
      <c r="V1128" s="66" t="str">
        <f t="shared" si="361"/>
        <v/>
      </c>
      <c r="W1128" s="66" t="str">
        <f t="shared" si="362"/>
        <v/>
      </c>
      <c r="X1128" s="66" t="str">
        <f t="shared" si="363"/>
        <v/>
      </c>
      <c r="Y1128" s="66">
        <f t="shared" si="364"/>
        <v>0</v>
      </c>
      <c r="Z1128" s="66">
        <f t="shared" si="365"/>
        <v>0</v>
      </c>
      <c r="AA1128" s="66" t="e">
        <f t="shared" si="366"/>
        <v>#VALUE!</v>
      </c>
      <c r="AB1128" s="67" t="e">
        <f t="shared" si="367"/>
        <v>#VALUE!</v>
      </c>
      <c r="AC1128" s="87" t="e">
        <f t="shared" si="368"/>
        <v>#VALUE!</v>
      </c>
      <c r="AD1128" s="87" t="e">
        <f t="shared" si="369"/>
        <v>#VALUE!</v>
      </c>
      <c r="AE1128" s="87" t="e">
        <f t="shared" si="370"/>
        <v>#VALUE!</v>
      </c>
      <c r="AF1128" s="87" t="e">
        <f t="shared" si="371"/>
        <v>#VALUE!</v>
      </c>
      <c r="AG1128" s="67" t="e">
        <f t="shared" si="372"/>
        <v>#VALUE!</v>
      </c>
      <c r="AH1128" s="87" t="e">
        <f t="shared" si="373"/>
        <v>#VALUE!</v>
      </c>
      <c r="AI1128" s="87" t="e">
        <f t="shared" si="374"/>
        <v>#VALUE!</v>
      </c>
      <c r="AJ1128" s="87" t="e">
        <f t="shared" si="375"/>
        <v>#VALUE!</v>
      </c>
      <c r="AK1128" s="144" t="e">
        <f t="shared" si="376"/>
        <v>#VALUE!</v>
      </c>
      <c r="AL1128" s="144" t="e">
        <f t="shared" si="377"/>
        <v>#VALUE!</v>
      </c>
    </row>
    <row r="1129" spans="1:38" s="77" customFormat="1" x14ac:dyDescent="0.2">
      <c r="A1129" s="14"/>
      <c r="B1129" s="64"/>
      <c r="C1129" s="64"/>
      <c r="D1129" s="152"/>
      <c r="E1129" s="152"/>
      <c r="F1129" s="152"/>
      <c r="G1129" s="152"/>
      <c r="H1129" s="152"/>
      <c r="I1129" s="152"/>
      <c r="J1129" s="152"/>
      <c r="K1129" s="152"/>
      <c r="L1129" s="152"/>
      <c r="M1129" s="152"/>
      <c r="N1129" s="152"/>
      <c r="O1129" s="152"/>
      <c r="P1129" s="152"/>
      <c r="Q1129" s="152"/>
      <c r="R1129" s="152"/>
      <c r="S1129" s="66" t="str">
        <f t="shared" si="358"/>
        <v/>
      </c>
      <c r="T1129" s="66" t="str">
        <f t="shared" si="359"/>
        <v/>
      </c>
      <c r="U1129" s="66" t="str">
        <f t="shared" si="360"/>
        <v/>
      </c>
      <c r="V1129" s="66" t="str">
        <f t="shared" si="361"/>
        <v/>
      </c>
      <c r="W1129" s="66" t="str">
        <f t="shared" si="362"/>
        <v/>
      </c>
      <c r="X1129" s="66" t="str">
        <f t="shared" si="363"/>
        <v/>
      </c>
      <c r="Y1129" s="66">
        <f t="shared" si="364"/>
        <v>0</v>
      </c>
      <c r="Z1129" s="66">
        <f t="shared" si="365"/>
        <v>0</v>
      </c>
      <c r="AA1129" s="66" t="e">
        <f t="shared" si="366"/>
        <v>#VALUE!</v>
      </c>
      <c r="AB1129" s="67" t="e">
        <f t="shared" si="367"/>
        <v>#VALUE!</v>
      </c>
      <c r="AC1129" s="87" t="e">
        <f t="shared" si="368"/>
        <v>#VALUE!</v>
      </c>
      <c r="AD1129" s="87" t="e">
        <f t="shared" si="369"/>
        <v>#VALUE!</v>
      </c>
      <c r="AE1129" s="87" t="e">
        <f t="shared" si="370"/>
        <v>#VALUE!</v>
      </c>
      <c r="AF1129" s="87" t="e">
        <f t="shared" si="371"/>
        <v>#VALUE!</v>
      </c>
      <c r="AG1129" s="67" t="e">
        <f t="shared" si="372"/>
        <v>#VALUE!</v>
      </c>
      <c r="AH1129" s="87" t="e">
        <f t="shared" si="373"/>
        <v>#VALUE!</v>
      </c>
      <c r="AI1129" s="87" t="e">
        <f t="shared" si="374"/>
        <v>#VALUE!</v>
      </c>
      <c r="AJ1129" s="87" t="e">
        <f t="shared" si="375"/>
        <v>#VALUE!</v>
      </c>
      <c r="AK1129" s="144" t="e">
        <f t="shared" si="376"/>
        <v>#VALUE!</v>
      </c>
      <c r="AL1129" s="144" t="e">
        <f t="shared" si="377"/>
        <v>#VALUE!</v>
      </c>
    </row>
    <row r="1130" spans="1:38" s="77" customFormat="1" x14ac:dyDescent="0.2">
      <c r="A1130" s="14"/>
      <c r="B1130" s="64"/>
      <c r="C1130" s="64"/>
      <c r="D1130" s="152"/>
      <c r="E1130" s="152"/>
      <c r="F1130" s="152"/>
      <c r="G1130" s="152"/>
      <c r="H1130" s="152"/>
      <c r="I1130" s="152"/>
      <c r="J1130" s="152"/>
      <c r="K1130" s="152"/>
      <c r="L1130" s="152"/>
      <c r="M1130" s="152"/>
      <c r="N1130" s="152"/>
      <c r="O1130" s="152"/>
      <c r="P1130" s="152"/>
      <c r="Q1130" s="152"/>
      <c r="R1130" s="152"/>
      <c r="S1130" s="66" t="str">
        <f t="shared" si="358"/>
        <v/>
      </c>
      <c r="T1130" s="66" t="str">
        <f t="shared" si="359"/>
        <v/>
      </c>
      <c r="U1130" s="66" t="str">
        <f t="shared" si="360"/>
        <v/>
      </c>
      <c r="V1130" s="66" t="str">
        <f t="shared" si="361"/>
        <v/>
      </c>
      <c r="W1130" s="66" t="str">
        <f t="shared" si="362"/>
        <v/>
      </c>
      <c r="X1130" s="66" t="str">
        <f t="shared" si="363"/>
        <v/>
      </c>
      <c r="Y1130" s="66">
        <f t="shared" si="364"/>
        <v>0</v>
      </c>
      <c r="Z1130" s="66">
        <f t="shared" si="365"/>
        <v>0</v>
      </c>
      <c r="AA1130" s="66" t="e">
        <f t="shared" si="366"/>
        <v>#VALUE!</v>
      </c>
      <c r="AB1130" s="67" t="e">
        <f t="shared" si="367"/>
        <v>#VALUE!</v>
      </c>
      <c r="AC1130" s="87" t="e">
        <f t="shared" si="368"/>
        <v>#VALUE!</v>
      </c>
      <c r="AD1130" s="87" t="e">
        <f t="shared" si="369"/>
        <v>#VALUE!</v>
      </c>
      <c r="AE1130" s="87" t="e">
        <f t="shared" si="370"/>
        <v>#VALUE!</v>
      </c>
      <c r="AF1130" s="87" t="e">
        <f t="shared" si="371"/>
        <v>#VALUE!</v>
      </c>
      <c r="AG1130" s="67" t="e">
        <f t="shared" si="372"/>
        <v>#VALUE!</v>
      </c>
      <c r="AH1130" s="87" t="e">
        <f t="shared" si="373"/>
        <v>#VALUE!</v>
      </c>
      <c r="AI1130" s="87" t="e">
        <f t="shared" si="374"/>
        <v>#VALUE!</v>
      </c>
      <c r="AJ1130" s="87" t="e">
        <f t="shared" si="375"/>
        <v>#VALUE!</v>
      </c>
      <c r="AK1130" s="144" t="e">
        <f t="shared" si="376"/>
        <v>#VALUE!</v>
      </c>
      <c r="AL1130" s="144" t="e">
        <f t="shared" si="377"/>
        <v>#VALUE!</v>
      </c>
    </row>
    <row r="1131" spans="1:38" s="77" customFormat="1" x14ac:dyDescent="0.2">
      <c r="A1131" s="14"/>
      <c r="B1131" s="64"/>
      <c r="C1131" s="64"/>
      <c r="D1131" s="152"/>
      <c r="E1131" s="152"/>
      <c r="F1131" s="152"/>
      <c r="G1131" s="152"/>
      <c r="H1131" s="152"/>
      <c r="I1131" s="152"/>
      <c r="J1131" s="152"/>
      <c r="K1131" s="152"/>
      <c r="L1131" s="152"/>
      <c r="M1131" s="152"/>
      <c r="N1131" s="152"/>
      <c r="O1131" s="152"/>
      <c r="P1131" s="152"/>
      <c r="Q1131" s="152"/>
      <c r="R1131" s="152"/>
      <c r="S1131" s="66" t="str">
        <f t="shared" si="358"/>
        <v/>
      </c>
      <c r="T1131" s="66" t="str">
        <f t="shared" si="359"/>
        <v/>
      </c>
      <c r="U1131" s="66" t="str">
        <f t="shared" si="360"/>
        <v/>
      </c>
      <c r="V1131" s="66" t="str">
        <f t="shared" si="361"/>
        <v/>
      </c>
      <c r="W1131" s="66" t="str">
        <f t="shared" si="362"/>
        <v/>
      </c>
      <c r="X1131" s="66" t="str">
        <f t="shared" si="363"/>
        <v/>
      </c>
      <c r="Y1131" s="66">
        <f t="shared" si="364"/>
        <v>0</v>
      </c>
      <c r="Z1131" s="66">
        <f t="shared" si="365"/>
        <v>0</v>
      </c>
      <c r="AA1131" s="66" t="e">
        <f t="shared" si="366"/>
        <v>#VALUE!</v>
      </c>
      <c r="AB1131" s="67" t="e">
        <f t="shared" si="367"/>
        <v>#VALUE!</v>
      </c>
      <c r="AC1131" s="87" t="e">
        <f t="shared" si="368"/>
        <v>#VALUE!</v>
      </c>
      <c r="AD1131" s="87" t="e">
        <f t="shared" si="369"/>
        <v>#VALUE!</v>
      </c>
      <c r="AE1131" s="87" t="e">
        <f t="shared" si="370"/>
        <v>#VALUE!</v>
      </c>
      <c r="AF1131" s="87" t="e">
        <f t="shared" si="371"/>
        <v>#VALUE!</v>
      </c>
      <c r="AG1131" s="67" t="e">
        <f t="shared" si="372"/>
        <v>#VALUE!</v>
      </c>
      <c r="AH1131" s="87" t="e">
        <f t="shared" si="373"/>
        <v>#VALUE!</v>
      </c>
      <c r="AI1131" s="87" t="e">
        <f t="shared" si="374"/>
        <v>#VALUE!</v>
      </c>
      <c r="AJ1131" s="87" t="e">
        <f t="shared" si="375"/>
        <v>#VALUE!</v>
      </c>
      <c r="AK1131" s="144" t="e">
        <f t="shared" si="376"/>
        <v>#VALUE!</v>
      </c>
      <c r="AL1131" s="144" t="e">
        <f t="shared" si="377"/>
        <v>#VALUE!</v>
      </c>
    </row>
    <row r="1132" spans="1:38" s="77" customFormat="1" x14ac:dyDescent="0.2">
      <c r="A1132" s="14"/>
      <c r="B1132" s="64"/>
      <c r="C1132" s="64"/>
      <c r="D1132" s="152"/>
      <c r="E1132" s="152"/>
      <c r="F1132" s="152"/>
      <c r="G1132" s="152"/>
      <c r="H1132" s="152"/>
      <c r="I1132" s="152"/>
      <c r="J1132" s="152"/>
      <c r="K1132" s="152"/>
      <c r="L1132" s="152"/>
      <c r="M1132" s="152"/>
      <c r="N1132" s="152"/>
      <c r="O1132" s="152"/>
      <c r="P1132" s="152"/>
      <c r="Q1132" s="152"/>
      <c r="R1132" s="152"/>
      <c r="S1132" s="66" t="str">
        <f t="shared" si="358"/>
        <v/>
      </c>
      <c r="T1132" s="66" t="str">
        <f t="shared" si="359"/>
        <v/>
      </c>
      <c r="U1132" s="66" t="str">
        <f t="shared" si="360"/>
        <v/>
      </c>
      <c r="V1132" s="66" t="str">
        <f t="shared" si="361"/>
        <v/>
      </c>
      <c r="W1132" s="66" t="str">
        <f t="shared" si="362"/>
        <v/>
      </c>
      <c r="X1132" s="66" t="str">
        <f t="shared" si="363"/>
        <v/>
      </c>
      <c r="Y1132" s="66">
        <f t="shared" si="364"/>
        <v>0</v>
      </c>
      <c r="Z1132" s="66">
        <f t="shared" si="365"/>
        <v>0</v>
      </c>
      <c r="AA1132" s="66" t="e">
        <f t="shared" si="366"/>
        <v>#VALUE!</v>
      </c>
      <c r="AB1132" s="67" t="e">
        <f t="shared" si="367"/>
        <v>#VALUE!</v>
      </c>
      <c r="AC1132" s="87" t="e">
        <f t="shared" si="368"/>
        <v>#VALUE!</v>
      </c>
      <c r="AD1132" s="87" t="e">
        <f t="shared" si="369"/>
        <v>#VALUE!</v>
      </c>
      <c r="AE1132" s="87" t="e">
        <f t="shared" si="370"/>
        <v>#VALUE!</v>
      </c>
      <c r="AF1132" s="87" t="e">
        <f t="shared" si="371"/>
        <v>#VALUE!</v>
      </c>
      <c r="AG1132" s="67" t="e">
        <f t="shared" si="372"/>
        <v>#VALUE!</v>
      </c>
      <c r="AH1132" s="87" t="e">
        <f t="shared" si="373"/>
        <v>#VALUE!</v>
      </c>
      <c r="AI1132" s="87" t="e">
        <f t="shared" si="374"/>
        <v>#VALUE!</v>
      </c>
      <c r="AJ1132" s="87" t="e">
        <f t="shared" si="375"/>
        <v>#VALUE!</v>
      </c>
      <c r="AK1132" s="144" t="e">
        <f t="shared" si="376"/>
        <v>#VALUE!</v>
      </c>
      <c r="AL1132" s="144" t="e">
        <f t="shared" si="377"/>
        <v>#VALUE!</v>
      </c>
    </row>
    <row r="1133" spans="1:38" s="77" customFormat="1" x14ac:dyDescent="0.2">
      <c r="A1133" s="14"/>
      <c r="B1133" s="64"/>
      <c r="C1133" s="64"/>
      <c r="D1133" s="152"/>
      <c r="E1133" s="152"/>
      <c r="F1133" s="152"/>
      <c r="G1133" s="152"/>
      <c r="H1133" s="152"/>
      <c r="I1133" s="152"/>
      <c r="J1133" s="152"/>
      <c r="K1133" s="152"/>
      <c r="L1133" s="152"/>
      <c r="M1133" s="152"/>
      <c r="N1133" s="152"/>
      <c r="O1133" s="152"/>
      <c r="P1133" s="152"/>
      <c r="Q1133" s="152"/>
      <c r="R1133" s="152"/>
      <c r="S1133" s="66" t="str">
        <f t="shared" si="358"/>
        <v/>
      </c>
      <c r="T1133" s="66" t="str">
        <f t="shared" si="359"/>
        <v/>
      </c>
      <c r="U1133" s="66" t="str">
        <f t="shared" si="360"/>
        <v/>
      </c>
      <c r="V1133" s="66" t="str">
        <f t="shared" si="361"/>
        <v/>
      </c>
      <c r="W1133" s="66" t="str">
        <f t="shared" si="362"/>
        <v/>
      </c>
      <c r="X1133" s="66" t="str">
        <f t="shared" si="363"/>
        <v/>
      </c>
      <c r="Y1133" s="66">
        <f t="shared" si="364"/>
        <v>0</v>
      </c>
      <c r="Z1133" s="66">
        <f t="shared" si="365"/>
        <v>0</v>
      </c>
      <c r="AA1133" s="66" t="e">
        <f t="shared" si="366"/>
        <v>#VALUE!</v>
      </c>
      <c r="AB1133" s="67" t="e">
        <f t="shared" si="367"/>
        <v>#VALUE!</v>
      </c>
      <c r="AC1133" s="87" t="e">
        <f t="shared" si="368"/>
        <v>#VALUE!</v>
      </c>
      <c r="AD1133" s="87" t="e">
        <f t="shared" si="369"/>
        <v>#VALUE!</v>
      </c>
      <c r="AE1133" s="87" t="e">
        <f t="shared" si="370"/>
        <v>#VALUE!</v>
      </c>
      <c r="AF1133" s="87" t="e">
        <f t="shared" si="371"/>
        <v>#VALUE!</v>
      </c>
      <c r="AG1133" s="67" t="e">
        <f t="shared" si="372"/>
        <v>#VALUE!</v>
      </c>
      <c r="AH1133" s="87" t="e">
        <f t="shared" si="373"/>
        <v>#VALUE!</v>
      </c>
      <c r="AI1133" s="87" t="e">
        <f t="shared" si="374"/>
        <v>#VALUE!</v>
      </c>
      <c r="AJ1133" s="87" t="e">
        <f t="shared" si="375"/>
        <v>#VALUE!</v>
      </c>
      <c r="AK1133" s="144" t="e">
        <f t="shared" si="376"/>
        <v>#VALUE!</v>
      </c>
      <c r="AL1133" s="144" t="e">
        <f t="shared" si="377"/>
        <v>#VALUE!</v>
      </c>
    </row>
    <row r="1134" spans="1:38" s="77" customFormat="1" x14ac:dyDescent="0.2">
      <c r="A1134" s="14"/>
      <c r="B1134" s="64"/>
      <c r="C1134" s="64"/>
      <c r="D1134" s="152"/>
      <c r="E1134" s="152"/>
      <c r="F1134" s="152"/>
      <c r="G1134" s="152"/>
      <c r="H1134" s="152"/>
      <c r="I1134" s="152"/>
      <c r="J1134" s="152"/>
      <c r="K1134" s="152"/>
      <c r="L1134" s="152"/>
      <c r="M1134" s="152"/>
      <c r="N1134" s="152"/>
      <c r="O1134" s="152"/>
      <c r="P1134" s="152"/>
      <c r="Q1134" s="152"/>
      <c r="R1134" s="152"/>
      <c r="S1134" s="66" t="str">
        <f t="shared" si="358"/>
        <v/>
      </c>
      <c r="T1134" s="66" t="str">
        <f t="shared" si="359"/>
        <v/>
      </c>
      <c r="U1134" s="66" t="str">
        <f t="shared" si="360"/>
        <v/>
      </c>
      <c r="V1134" s="66" t="str">
        <f t="shared" si="361"/>
        <v/>
      </c>
      <c r="W1134" s="66" t="str">
        <f t="shared" si="362"/>
        <v/>
      </c>
      <c r="X1134" s="66" t="str">
        <f t="shared" si="363"/>
        <v/>
      </c>
      <c r="Y1134" s="66">
        <f t="shared" si="364"/>
        <v>0</v>
      </c>
      <c r="Z1134" s="66">
        <f t="shared" si="365"/>
        <v>0</v>
      </c>
      <c r="AA1134" s="66" t="e">
        <f t="shared" si="366"/>
        <v>#VALUE!</v>
      </c>
      <c r="AB1134" s="67" t="e">
        <f t="shared" si="367"/>
        <v>#VALUE!</v>
      </c>
      <c r="AC1134" s="87" t="e">
        <f t="shared" si="368"/>
        <v>#VALUE!</v>
      </c>
      <c r="AD1134" s="87" t="e">
        <f t="shared" si="369"/>
        <v>#VALUE!</v>
      </c>
      <c r="AE1134" s="87" t="e">
        <f t="shared" si="370"/>
        <v>#VALUE!</v>
      </c>
      <c r="AF1134" s="87" t="e">
        <f t="shared" si="371"/>
        <v>#VALUE!</v>
      </c>
      <c r="AG1134" s="67" t="e">
        <f t="shared" si="372"/>
        <v>#VALUE!</v>
      </c>
      <c r="AH1134" s="87" t="e">
        <f t="shared" si="373"/>
        <v>#VALUE!</v>
      </c>
      <c r="AI1134" s="87" t="e">
        <f t="shared" si="374"/>
        <v>#VALUE!</v>
      </c>
      <c r="AJ1134" s="87" t="e">
        <f t="shared" si="375"/>
        <v>#VALUE!</v>
      </c>
      <c r="AK1134" s="144" t="e">
        <f t="shared" si="376"/>
        <v>#VALUE!</v>
      </c>
      <c r="AL1134" s="144" t="e">
        <f t="shared" si="377"/>
        <v>#VALUE!</v>
      </c>
    </row>
    <row r="1135" spans="1:38" s="77" customFormat="1" x14ac:dyDescent="0.2">
      <c r="A1135" s="14"/>
      <c r="B1135" s="64"/>
      <c r="C1135" s="64"/>
      <c r="D1135" s="152"/>
      <c r="E1135" s="152"/>
      <c r="F1135" s="152"/>
      <c r="G1135" s="152"/>
      <c r="H1135" s="152"/>
      <c r="I1135" s="152"/>
      <c r="J1135" s="152"/>
      <c r="K1135" s="152"/>
      <c r="L1135" s="152"/>
      <c r="M1135" s="152"/>
      <c r="N1135" s="152"/>
      <c r="O1135" s="152"/>
      <c r="P1135" s="152"/>
      <c r="Q1135" s="152"/>
      <c r="R1135" s="152"/>
      <c r="S1135" s="66" t="str">
        <f t="shared" si="358"/>
        <v/>
      </c>
      <c r="T1135" s="66" t="str">
        <f t="shared" si="359"/>
        <v/>
      </c>
      <c r="U1135" s="66" t="str">
        <f t="shared" si="360"/>
        <v/>
      </c>
      <c r="V1135" s="66" t="str">
        <f t="shared" si="361"/>
        <v/>
      </c>
      <c r="W1135" s="66" t="str">
        <f t="shared" si="362"/>
        <v/>
      </c>
      <c r="X1135" s="66" t="str">
        <f t="shared" si="363"/>
        <v/>
      </c>
      <c r="Y1135" s="66">
        <f t="shared" si="364"/>
        <v>0</v>
      </c>
      <c r="Z1135" s="66">
        <f t="shared" si="365"/>
        <v>0</v>
      </c>
      <c r="AA1135" s="66" t="e">
        <f t="shared" si="366"/>
        <v>#VALUE!</v>
      </c>
      <c r="AB1135" s="67" t="e">
        <f t="shared" si="367"/>
        <v>#VALUE!</v>
      </c>
      <c r="AC1135" s="87" t="e">
        <f t="shared" si="368"/>
        <v>#VALUE!</v>
      </c>
      <c r="AD1135" s="87" t="e">
        <f t="shared" si="369"/>
        <v>#VALUE!</v>
      </c>
      <c r="AE1135" s="87" t="e">
        <f t="shared" si="370"/>
        <v>#VALUE!</v>
      </c>
      <c r="AF1135" s="87" t="e">
        <f t="shared" si="371"/>
        <v>#VALUE!</v>
      </c>
      <c r="AG1135" s="67" t="e">
        <f t="shared" si="372"/>
        <v>#VALUE!</v>
      </c>
      <c r="AH1135" s="87" t="e">
        <f t="shared" si="373"/>
        <v>#VALUE!</v>
      </c>
      <c r="AI1135" s="87" t="e">
        <f t="shared" si="374"/>
        <v>#VALUE!</v>
      </c>
      <c r="AJ1135" s="87" t="e">
        <f t="shared" si="375"/>
        <v>#VALUE!</v>
      </c>
      <c r="AK1135" s="144" t="e">
        <f t="shared" si="376"/>
        <v>#VALUE!</v>
      </c>
      <c r="AL1135" s="144" t="e">
        <f t="shared" si="377"/>
        <v>#VALUE!</v>
      </c>
    </row>
    <row r="1136" spans="1:38" s="77" customFormat="1" x14ac:dyDescent="0.2">
      <c r="A1136" s="14"/>
      <c r="B1136" s="64"/>
      <c r="C1136" s="64"/>
      <c r="D1136" s="152"/>
      <c r="E1136" s="152"/>
      <c r="F1136" s="152"/>
      <c r="G1136" s="152"/>
      <c r="H1136" s="152"/>
      <c r="I1136" s="152"/>
      <c r="J1136" s="152"/>
      <c r="K1136" s="152"/>
      <c r="L1136" s="152"/>
      <c r="M1136" s="152"/>
      <c r="N1136" s="152"/>
      <c r="O1136" s="152"/>
      <c r="P1136" s="152"/>
      <c r="Q1136" s="152"/>
      <c r="R1136" s="152"/>
      <c r="S1136" s="66" t="str">
        <f t="shared" si="358"/>
        <v/>
      </c>
      <c r="T1136" s="66" t="str">
        <f t="shared" si="359"/>
        <v/>
      </c>
      <c r="U1136" s="66" t="str">
        <f t="shared" si="360"/>
        <v/>
      </c>
      <c r="V1136" s="66" t="str">
        <f t="shared" si="361"/>
        <v/>
      </c>
      <c r="W1136" s="66" t="str">
        <f t="shared" si="362"/>
        <v/>
      </c>
      <c r="X1136" s="66" t="str">
        <f t="shared" si="363"/>
        <v/>
      </c>
      <c r="Y1136" s="66">
        <f t="shared" si="364"/>
        <v>0</v>
      </c>
      <c r="Z1136" s="66">
        <f t="shared" si="365"/>
        <v>0</v>
      </c>
      <c r="AA1136" s="66" t="e">
        <f t="shared" si="366"/>
        <v>#VALUE!</v>
      </c>
      <c r="AB1136" s="67" t="e">
        <f t="shared" si="367"/>
        <v>#VALUE!</v>
      </c>
      <c r="AC1136" s="87" t="e">
        <f t="shared" si="368"/>
        <v>#VALUE!</v>
      </c>
      <c r="AD1136" s="87" t="e">
        <f t="shared" si="369"/>
        <v>#VALUE!</v>
      </c>
      <c r="AE1136" s="87" t="e">
        <f t="shared" si="370"/>
        <v>#VALUE!</v>
      </c>
      <c r="AF1136" s="87" t="e">
        <f t="shared" si="371"/>
        <v>#VALUE!</v>
      </c>
      <c r="AG1136" s="67" t="e">
        <f t="shared" si="372"/>
        <v>#VALUE!</v>
      </c>
      <c r="AH1136" s="87" t="e">
        <f t="shared" si="373"/>
        <v>#VALUE!</v>
      </c>
      <c r="AI1136" s="87" t="e">
        <f t="shared" si="374"/>
        <v>#VALUE!</v>
      </c>
      <c r="AJ1136" s="87" t="e">
        <f t="shared" si="375"/>
        <v>#VALUE!</v>
      </c>
      <c r="AK1136" s="144" t="e">
        <f t="shared" si="376"/>
        <v>#VALUE!</v>
      </c>
      <c r="AL1136" s="144" t="e">
        <f t="shared" si="377"/>
        <v>#VALUE!</v>
      </c>
    </row>
    <row r="1137" spans="1:38" s="77" customFormat="1" x14ac:dyDescent="0.2">
      <c r="A1137" s="14"/>
      <c r="B1137" s="64"/>
      <c r="C1137" s="64"/>
      <c r="D1137" s="152"/>
      <c r="E1137" s="152"/>
      <c r="F1137" s="152"/>
      <c r="G1137" s="152"/>
      <c r="H1137" s="152"/>
      <c r="I1137" s="152"/>
      <c r="J1137" s="152"/>
      <c r="K1137" s="152"/>
      <c r="L1137" s="152"/>
      <c r="M1137" s="152"/>
      <c r="N1137" s="152"/>
      <c r="O1137" s="152"/>
      <c r="P1137" s="152"/>
      <c r="Q1137" s="152"/>
      <c r="R1137" s="152"/>
      <c r="S1137" s="66" t="str">
        <f t="shared" si="358"/>
        <v/>
      </c>
      <c r="T1137" s="66" t="str">
        <f t="shared" si="359"/>
        <v/>
      </c>
      <c r="U1137" s="66" t="str">
        <f t="shared" si="360"/>
        <v/>
      </c>
      <c r="V1137" s="66" t="str">
        <f t="shared" si="361"/>
        <v/>
      </c>
      <c r="W1137" s="66" t="str">
        <f t="shared" si="362"/>
        <v/>
      </c>
      <c r="X1137" s="66" t="str">
        <f t="shared" si="363"/>
        <v/>
      </c>
      <c r="Y1137" s="66">
        <f t="shared" si="364"/>
        <v>0</v>
      </c>
      <c r="Z1137" s="66">
        <f t="shared" si="365"/>
        <v>0</v>
      </c>
      <c r="AA1137" s="66" t="e">
        <f t="shared" si="366"/>
        <v>#VALUE!</v>
      </c>
      <c r="AB1137" s="67" t="e">
        <f t="shared" si="367"/>
        <v>#VALUE!</v>
      </c>
      <c r="AC1137" s="87" t="e">
        <f t="shared" si="368"/>
        <v>#VALUE!</v>
      </c>
      <c r="AD1137" s="87" t="e">
        <f t="shared" si="369"/>
        <v>#VALUE!</v>
      </c>
      <c r="AE1137" s="87" t="e">
        <f t="shared" si="370"/>
        <v>#VALUE!</v>
      </c>
      <c r="AF1137" s="87" t="e">
        <f t="shared" si="371"/>
        <v>#VALUE!</v>
      </c>
      <c r="AG1137" s="67" t="e">
        <f t="shared" si="372"/>
        <v>#VALUE!</v>
      </c>
      <c r="AH1137" s="87" t="e">
        <f t="shared" si="373"/>
        <v>#VALUE!</v>
      </c>
      <c r="AI1137" s="87" t="e">
        <f t="shared" si="374"/>
        <v>#VALUE!</v>
      </c>
      <c r="AJ1137" s="87" t="e">
        <f t="shared" si="375"/>
        <v>#VALUE!</v>
      </c>
      <c r="AK1137" s="144" t="e">
        <f t="shared" si="376"/>
        <v>#VALUE!</v>
      </c>
      <c r="AL1137" s="144" t="e">
        <f t="shared" si="377"/>
        <v>#VALUE!</v>
      </c>
    </row>
    <row r="1138" spans="1:38" s="77" customFormat="1" x14ac:dyDescent="0.2">
      <c r="A1138" s="14"/>
      <c r="B1138" s="64"/>
      <c r="C1138" s="64"/>
      <c r="D1138" s="152"/>
      <c r="E1138" s="152"/>
      <c r="F1138" s="152"/>
      <c r="G1138" s="152"/>
      <c r="H1138" s="152"/>
      <c r="I1138" s="152"/>
      <c r="J1138" s="152"/>
      <c r="K1138" s="152"/>
      <c r="L1138" s="152"/>
      <c r="M1138" s="152"/>
      <c r="N1138" s="152"/>
      <c r="O1138" s="152"/>
      <c r="P1138" s="152"/>
      <c r="Q1138" s="152"/>
      <c r="R1138" s="152"/>
      <c r="S1138" s="66" t="str">
        <f t="shared" si="358"/>
        <v/>
      </c>
      <c r="T1138" s="66" t="str">
        <f t="shared" si="359"/>
        <v/>
      </c>
      <c r="U1138" s="66" t="str">
        <f t="shared" si="360"/>
        <v/>
      </c>
      <c r="V1138" s="66" t="str">
        <f t="shared" si="361"/>
        <v/>
      </c>
      <c r="W1138" s="66" t="str">
        <f t="shared" si="362"/>
        <v/>
      </c>
      <c r="X1138" s="66" t="str">
        <f t="shared" si="363"/>
        <v/>
      </c>
      <c r="Y1138" s="66">
        <f t="shared" si="364"/>
        <v>0</v>
      </c>
      <c r="Z1138" s="66">
        <f t="shared" si="365"/>
        <v>0</v>
      </c>
      <c r="AA1138" s="66" t="e">
        <f t="shared" si="366"/>
        <v>#VALUE!</v>
      </c>
      <c r="AB1138" s="67" t="e">
        <f t="shared" si="367"/>
        <v>#VALUE!</v>
      </c>
      <c r="AC1138" s="87" t="e">
        <f t="shared" si="368"/>
        <v>#VALUE!</v>
      </c>
      <c r="AD1138" s="87" t="e">
        <f t="shared" si="369"/>
        <v>#VALUE!</v>
      </c>
      <c r="AE1138" s="87" t="e">
        <f t="shared" si="370"/>
        <v>#VALUE!</v>
      </c>
      <c r="AF1138" s="87" t="e">
        <f t="shared" si="371"/>
        <v>#VALUE!</v>
      </c>
      <c r="AG1138" s="67" t="e">
        <f t="shared" si="372"/>
        <v>#VALUE!</v>
      </c>
      <c r="AH1138" s="87" t="e">
        <f t="shared" si="373"/>
        <v>#VALUE!</v>
      </c>
      <c r="AI1138" s="87" t="e">
        <f t="shared" si="374"/>
        <v>#VALUE!</v>
      </c>
      <c r="AJ1138" s="87" t="e">
        <f t="shared" si="375"/>
        <v>#VALUE!</v>
      </c>
      <c r="AK1138" s="144" t="e">
        <f t="shared" si="376"/>
        <v>#VALUE!</v>
      </c>
      <c r="AL1138" s="144" t="e">
        <f t="shared" si="377"/>
        <v>#VALUE!</v>
      </c>
    </row>
    <row r="1139" spans="1:38" s="77" customFormat="1" x14ac:dyDescent="0.2">
      <c r="A1139" s="14"/>
      <c r="B1139" s="64"/>
      <c r="C1139" s="64"/>
      <c r="D1139" s="152"/>
      <c r="E1139" s="152"/>
      <c r="F1139" s="152"/>
      <c r="G1139" s="152"/>
      <c r="H1139" s="152"/>
      <c r="I1139" s="152"/>
      <c r="J1139" s="152"/>
      <c r="K1139" s="152"/>
      <c r="L1139" s="152"/>
      <c r="M1139" s="152"/>
      <c r="N1139" s="152"/>
      <c r="O1139" s="152"/>
      <c r="P1139" s="152"/>
      <c r="Q1139" s="152"/>
      <c r="R1139" s="152"/>
      <c r="S1139" s="66" t="str">
        <f t="shared" si="358"/>
        <v/>
      </c>
      <c r="T1139" s="66" t="str">
        <f t="shared" si="359"/>
        <v/>
      </c>
      <c r="U1139" s="66" t="str">
        <f t="shared" si="360"/>
        <v/>
      </c>
      <c r="V1139" s="66" t="str">
        <f t="shared" si="361"/>
        <v/>
      </c>
      <c r="W1139" s="66" t="str">
        <f t="shared" si="362"/>
        <v/>
      </c>
      <c r="X1139" s="66" t="str">
        <f t="shared" si="363"/>
        <v/>
      </c>
      <c r="Y1139" s="66">
        <f t="shared" si="364"/>
        <v>0</v>
      </c>
      <c r="Z1139" s="66">
        <f t="shared" si="365"/>
        <v>0</v>
      </c>
      <c r="AA1139" s="66" t="e">
        <f t="shared" si="366"/>
        <v>#VALUE!</v>
      </c>
      <c r="AB1139" s="67" t="e">
        <f t="shared" si="367"/>
        <v>#VALUE!</v>
      </c>
      <c r="AC1139" s="87" t="e">
        <f t="shared" si="368"/>
        <v>#VALUE!</v>
      </c>
      <c r="AD1139" s="87" t="e">
        <f t="shared" si="369"/>
        <v>#VALUE!</v>
      </c>
      <c r="AE1139" s="87" t="e">
        <f t="shared" si="370"/>
        <v>#VALUE!</v>
      </c>
      <c r="AF1139" s="87" t="e">
        <f t="shared" si="371"/>
        <v>#VALUE!</v>
      </c>
      <c r="AG1139" s="67" t="e">
        <f t="shared" si="372"/>
        <v>#VALUE!</v>
      </c>
      <c r="AH1139" s="87" t="e">
        <f t="shared" si="373"/>
        <v>#VALUE!</v>
      </c>
      <c r="AI1139" s="87" t="e">
        <f t="shared" si="374"/>
        <v>#VALUE!</v>
      </c>
      <c r="AJ1139" s="87" t="e">
        <f t="shared" si="375"/>
        <v>#VALUE!</v>
      </c>
      <c r="AK1139" s="144" t="e">
        <f t="shared" si="376"/>
        <v>#VALUE!</v>
      </c>
      <c r="AL1139" s="144" t="e">
        <f t="shared" si="377"/>
        <v>#VALUE!</v>
      </c>
    </row>
    <row r="1140" spans="1:38" s="77" customFormat="1" x14ac:dyDescent="0.2">
      <c r="A1140" s="14"/>
      <c r="B1140" s="64"/>
      <c r="C1140" s="64"/>
      <c r="D1140" s="152"/>
      <c r="E1140" s="152"/>
      <c r="F1140" s="152"/>
      <c r="G1140" s="152"/>
      <c r="H1140" s="152"/>
      <c r="I1140" s="152"/>
      <c r="J1140" s="152"/>
      <c r="K1140" s="152"/>
      <c r="L1140" s="152"/>
      <c r="M1140" s="152"/>
      <c r="N1140" s="152"/>
      <c r="O1140" s="152"/>
      <c r="P1140" s="152"/>
      <c r="Q1140" s="152"/>
      <c r="R1140" s="152"/>
      <c r="S1140" s="66" t="str">
        <f t="shared" si="358"/>
        <v/>
      </c>
      <c r="T1140" s="66" t="str">
        <f t="shared" si="359"/>
        <v/>
      </c>
      <c r="U1140" s="66" t="str">
        <f t="shared" si="360"/>
        <v/>
      </c>
      <c r="V1140" s="66" t="str">
        <f t="shared" si="361"/>
        <v/>
      </c>
      <c r="W1140" s="66" t="str">
        <f t="shared" si="362"/>
        <v/>
      </c>
      <c r="X1140" s="66" t="str">
        <f t="shared" si="363"/>
        <v/>
      </c>
      <c r="Y1140" s="66">
        <f t="shared" si="364"/>
        <v>0</v>
      </c>
      <c r="Z1140" s="66">
        <f t="shared" si="365"/>
        <v>0</v>
      </c>
      <c r="AA1140" s="66" t="e">
        <f t="shared" si="366"/>
        <v>#VALUE!</v>
      </c>
      <c r="AB1140" s="67" t="e">
        <f t="shared" si="367"/>
        <v>#VALUE!</v>
      </c>
      <c r="AC1140" s="87" t="e">
        <f t="shared" si="368"/>
        <v>#VALUE!</v>
      </c>
      <c r="AD1140" s="87" t="e">
        <f t="shared" si="369"/>
        <v>#VALUE!</v>
      </c>
      <c r="AE1140" s="87" t="e">
        <f t="shared" si="370"/>
        <v>#VALUE!</v>
      </c>
      <c r="AF1140" s="87" t="e">
        <f t="shared" si="371"/>
        <v>#VALUE!</v>
      </c>
      <c r="AG1140" s="67" t="e">
        <f t="shared" si="372"/>
        <v>#VALUE!</v>
      </c>
      <c r="AH1140" s="87" t="e">
        <f t="shared" si="373"/>
        <v>#VALUE!</v>
      </c>
      <c r="AI1140" s="87" t="e">
        <f t="shared" si="374"/>
        <v>#VALUE!</v>
      </c>
      <c r="AJ1140" s="87" t="e">
        <f t="shared" si="375"/>
        <v>#VALUE!</v>
      </c>
      <c r="AK1140" s="144" t="e">
        <f t="shared" si="376"/>
        <v>#VALUE!</v>
      </c>
      <c r="AL1140" s="144" t="e">
        <f t="shared" si="377"/>
        <v>#VALUE!</v>
      </c>
    </row>
    <row r="1141" spans="1:38" s="77" customFormat="1" x14ac:dyDescent="0.2">
      <c r="A1141" s="14"/>
      <c r="B1141" s="64"/>
      <c r="C1141" s="64"/>
      <c r="D1141" s="152"/>
      <c r="E1141" s="152"/>
      <c r="F1141" s="152"/>
      <c r="G1141" s="152"/>
      <c r="H1141" s="152"/>
      <c r="I1141" s="152"/>
      <c r="J1141" s="152"/>
      <c r="K1141" s="152"/>
      <c r="L1141" s="152"/>
      <c r="M1141" s="152"/>
      <c r="N1141" s="152"/>
      <c r="O1141" s="152"/>
      <c r="P1141" s="152"/>
      <c r="Q1141" s="152"/>
      <c r="R1141" s="152"/>
      <c r="S1141" s="66" t="str">
        <f t="shared" si="358"/>
        <v/>
      </c>
      <c r="T1141" s="66" t="str">
        <f t="shared" si="359"/>
        <v/>
      </c>
      <c r="U1141" s="66" t="str">
        <f t="shared" si="360"/>
        <v/>
      </c>
      <c r="V1141" s="66" t="str">
        <f t="shared" si="361"/>
        <v/>
      </c>
      <c r="W1141" s="66" t="str">
        <f t="shared" si="362"/>
        <v/>
      </c>
      <c r="X1141" s="66" t="str">
        <f t="shared" si="363"/>
        <v/>
      </c>
      <c r="Y1141" s="66">
        <f t="shared" si="364"/>
        <v>0</v>
      </c>
      <c r="Z1141" s="66">
        <f t="shared" si="365"/>
        <v>0</v>
      </c>
      <c r="AA1141" s="66" t="e">
        <f t="shared" si="366"/>
        <v>#VALUE!</v>
      </c>
      <c r="AB1141" s="67" t="e">
        <f t="shared" si="367"/>
        <v>#VALUE!</v>
      </c>
      <c r="AC1141" s="87" t="e">
        <f t="shared" si="368"/>
        <v>#VALUE!</v>
      </c>
      <c r="AD1141" s="87" t="e">
        <f t="shared" si="369"/>
        <v>#VALUE!</v>
      </c>
      <c r="AE1141" s="87" t="e">
        <f t="shared" si="370"/>
        <v>#VALUE!</v>
      </c>
      <c r="AF1141" s="87" t="e">
        <f t="shared" si="371"/>
        <v>#VALUE!</v>
      </c>
      <c r="AG1141" s="67" t="e">
        <f t="shared" si="372"/>
        <v>#VALUE!</v>
      </c>
      <c r="AH1141" s="87" t="e">
        <f t="shared" si="373"/>
        <v>#VALUE!</v>
      </c>
      <c r="AI1141" s="87" t="e">
        <f t="shared" si="374"/>
        <v>#VALUE!</v>
      </c>
      <c r="AJ1141" s="87" t="e">
        <f t="shared" si="375"/>
        <v>#VALUE!</v>
      </c>
      <c r="AK1141" s="144" t="e">
        <f t="shared" si="376"/>
        <v>#VALUE!</v>
      </c>
      <c r="AL1141" s="144" t="e">
        <f t="shared" si="377"/>
        <v>#VALUE!</v>
      </c>
    </row>
    <row r="1142" spans="1:38" s="77" customFormat="1" x14ac:dyDescent="0.2">
      <c r="A1142" s="14"/>
      <c r="B1142" s="64"/>
      <c r="C1142" s="64"/>
      <c r="D1142" s="152"/>
      <c r="E1142" s="152"/>
      <c r="F1142" s="152"/>
      <c r="G1142" s="152"/>
      <c r="H1142" s="152"/>
      <c r="I1142" s="152"/>
      <c r="J1142" s="152"/>
      <c r="K1142" s="152"/>
      <c r="L1142" s="152"/>
      <c r="M1142" s="152"/>
      <c r="N1142" s="152"/>
      <c r="O1142" s="152"/>
      <c r="P1142" s="152"/>
      <c r="Q1142" s="152"/>
      <c r="R1142" s="152"/>
      <c r="S1142" s="66" t="str">
        <f t="shared" si="358"/>
        <v/>
      </c>
      <c r="T1142" s="66" t="str">
        <f t="shared" si="359"/>
        <v/>
      </c>
      <c r="U1142" s="66" t="str">
        <f t="shared" si="360"/>
        <v/>
      </c>
      <c r="V1142" s="66" t="str">
        <f t="shared" si="361"/>
        <v/>
      </c>
      <c r="W1142" s="66" t="str">
        <f t="shared" si="362"/>
        <v/>
      </c>
      <c r="X1142" s="66" t="str">
        <f t="shared" si="363"/>
        <v/>
      </c>
      <c r="Y1142" s="66">
        <f t="shared" si="364"/>
        <v>0</v>
      </c>
      <c r="Z1142" s="66">
        <f t="shared" si="365"/>
        <v>0</v>
      </c>
      <c r="AA1142" s="66" t="e">
        <f t="shared" si="366"/>
        <v>#VALUE!</v>
      </c>
      <c r="AB1142" s="67" t="e">
        <f t="shared" si="367"/>
        <v>#VALUE!</v>
      </c>
      <c r="AC1142" s="87" t="e">
        <f t="shared" si="368"/>
        <v>#VALUE!</v>
      </c>
      <c r="AD1142" s="87" t="e">
        <f t="shared" si="369"/>
        <v>#VALUE!</v>
      </c>
      <c r="AE1142" s="87" t="e">
        <f t="shared" si="370"/>
        <v>#VALUE!</v>
      </c>
      <c r="AF1142" s="87" t="e">
        <f t="shared" si="371"/>
        <v>#VALUE!</v>
      </c>
      <c r="AG1142" s="67" t="e">
        <f t="shared" si="372"/>
        <v>#VALUE!</v>
      </c>
      <c r="AH1142" s="87" t="e">
        <f t="shared" si="373"/>
        <v>#VALUE!</v>
      </c>
      <c r="AI1142" s="87" t="e">
        <f t="shared" si="374"/>
        <v>#VALUE!</v>
      </c>
      <c r="AJ1142" s="87" t="e">
        <f t="shared" si="375"/>
        <v>#VALUE!</v>
      </c>
      <c r="AK1142" s="144" t="e">
        <f t="shared" si="376"/>
        <v>#VALUE!</v>
      </c>
      <c r="AL1142" s="144" t="e">
        <f t="shared" si="377"/>
        <v>#VALUE!</v>
      </c>
    </row>
    <row r="1143" spans="1:38" s="77" customFormat="1" x14ac:dyDescent="0.2">
      <c r="A1143" s="14"/>
      <c r="B1143" s="64"/>
      <c r="C1143" s="64"/>
      <c r="D1143" s="152"/>
      <c r="E1143" s="152"/>
      <c r="F1143" s="152"/>
      <c r="G1143" s="152"/>
      <c r="H1143" s="152"/>
      <c r="I1143" s="152"/>
      <c r="J1143" s="152"/>
      <c r="K1143" s="152"/>
      <c r="L1143" s="152"/>
      <c r="M1143" s="152"/>
      <c r="N1143" s="152"/>
      <c r="O1143" s="152"/>
      <c r="P1143" s="152"/>
      <c r="Q1143" s="152"/>
      <c r="R1143" s="152"/>
      <c r="S1143" s="66" t="str">
        <f t="shared" si="358"/>
        <v/>
      </c>
      <c r="T1143" s="66" t="str">
        <f t="shared" si="359"/>
        <v/>
      </c>
      <c r="U1143" s="66" t="str">
        <f t="shared" si="360"/>
        <v/>
      </c>
      <c r="V1143" s="66" t="str">
        <f t="shared" si="361"/>
        <v/>
      </c>
      <c r="W1143" s="66" t="str">
        <f t="shared" si="362"/>
        <v/>
      </c>
      <c r="X1143" s="66" t="str">
        <f t="shared" si="363"/>
        <v/>
      </c>
      <c r="Y1143" s="66">
        <f t="shared" si="364"/>
        <v>0</v>
      </c>
      <c r="Z1143" s="66">
        <f t="shared" si="365"/>
        <v>0</v>
      </c>
      <c r="AA1143" s="66" t="e">
        <f t="shared" si="366"/>
        <v>#VALUE!</v>
      </c>
      <c r="AB1143" s="67" t="e">
        <f t="shared" si="367"/>
        <v>#VALUE!</v>
      </c>
      <c r="AC1143" s="87" t="e">
        <f t="shared" si="368"/>
        <v>#VALUE!</v>
      </c>
      <c r="AD1143" s="87" t="e">
        <f t="shared" si="369"/>
        <v>#VALUE!</v>
      </c>
      <c r="AE1143" s="87" t="e">
        <f t="shared" si="370"/>
        <v>#VALUE!</v>
      </c>
      <c r="AF1143" s="87" t="e">
        <f t="shared" si="371"/>
        <v>#VALUE!</v>
      </c>
      <c r="AG1143" s="67" t="e">
        <f t="shared" si="372"/>
        <v>#VALUE!</v>
      </c>
      <c r="AH1143" s="87" t="e">
        <f t="shared" si="373"/>
        <v>#VALUE!</v>
      </c>
      <c r="AI1143" s="87" t="e">
        <f t="shared" si="374"/>
        <v>#VALUE!</v>
      </c>
      <c r="AJ1143" s="87" t="e">
        <f t="shared" si="375"/>
        <v>#VALUE!</v>
      </c>
      <c r="AK1143" s="144" t="e">
        <f t="shared" si="376"/>
        <v>#VALUE!</v>
      </c>
      <c r="AL1143" s="144" t="e">
        <f t="shared" si="377"/>
        <v>#VALUE!</v>
      </c>
    </row>
    <row r="1144" spans="1:38" s="77" customFormat="1" x14ac:dyDescent="0.2">
      <c r="A1144" s="14"/>
      <c r="B1144" s="64"/>
      <c r="C1144" s="64"/>
      <c r="D1144" s="152"/>
      <c r="E1144" s="152"/>
      <c r="F1144" s="152"/>
      <c r="G1144" s="152"/>
      <c r="H1144" s="152"/>
      <c r="I1144" s="152"/>
      <c r="J1144" s="152"/>
      <c r="K1144" s="152"/>
      <c r="L1144" s="152"/>
      <c r="M1144" s="152"/>
      <c r="N1144" s="152"/>
      <c r="O1144" s="152"/>
      <c r="P1144" s="152"/>
      <c r="Q1144" s="152"/>
      <c r="R1144" s="152"/>
      <c r="S1144" s="66" t="str">
        <f t="shared" si="358"/>
        <v/>
      </c>
      <c r="T1144" s="66" t="str">
        <f t="shared" si="359"/>
        <v/>
      </c>
      <c r="U1144" s="66" t="str">
        <f t="shared" si="360"/>
        <v/>
      </c>
      <c r="V1144" s="66" t="str">
        <f t="shared" si="361"/>
        <v/>
      </c>
      <c r="W1144" s="66" t="str">
        <f t="shared" si="362"/>
        <v/>
      </c>
      <c r="X1144" s="66" t="str">
        <f t="shared" si="363"/>
        <v/>
      </c>
      <c r="Y1144" s="66">
        <f t="shared" si="364"/>
        <v>0</v>
      </c>
      <c r="Z1144" s="66">
        <f t="shared" si="365"/>
        <v>0</v>
      </c>
      <c r="AA1144" s="66" t="e">
        <f t="shared" si="366"/>
        <v>#VALUE!</v>
      </c>
      <c r="AB1144" s="67" t="e">
        <f t="shared" si="367"/>
        <v>#VALUE!</v>
      </c>
      <c r="AC1144" s="87" t="e">
        <f t="shared" si="368"/>
        <v>#VALUE!</v>
      </c>
      <c r="AD1144" s="87" t="e">
        <f t="shared" si="369"/>
        <v>#VALUE!</v>
      </c>
      <c r="AE1144" s="87" t="e">
        <f t="shared" si="370"/>
        <v>#VALUE!</v>
      </c>
      <c r="AF1144" s="87" t="e">
        <f t="shared" si="371"/>
        <v>#VALUE!</v>
      </c>
      <c r="AG1144" s="67" t="e">
        <f t="shared" si="372"/>
        <v>#VALUE!</v>
      </c>
      <c r="AH1144" s="87" t="e">
        <f t="shared" si="373"/>
        <v>#VALUE!</v>
      </c>
      <c r="AI1144" s="87" t="e">
        <f t="shared" si="374"/>
        <v>#VALUE!</v>
      </c>
      <c r="AJ1144" s="87" t="e">
        <f t="shared" si="375"/>
        <v>#VALUE!</v>
      </c>
      <c r="AK1144" s="144" t="e">
        <f t="shared" si="376"/>
        <v>#VALUE!</v>
      </c>
      <c r="AL1144" s="144" t="e">
        <f t="shared" si="377"/>
        <v>#VALUE!</v>
      </c>
    </row>
    <row r="1145" spans="1:38" s="77" customFormat="1" x14ac:dyDescent="0.2">
      <c r="A1145" s="14"/>
      <c r="B1145" s="64"/>
      <c r="C1145" s="64"/>
      <c r="D1145" s="152"/>
      <c r="E1145" s="152"/>
      <c r="F1145" s="152"/>
      <c r="G1145" s="152"/>
      <c r="H1145" s="152"/>
      <c r="I1145" s="152"/>
      <c r="J1145" s="152"/>
      <c r="K1145" s="152"/>
      <c r="L1145" s="152"/>
      <c r="M1145" s="152"/>
      <c r="N1145" s="152"/>
      <c r="O1145" s="152"/>
      <c r="P1145" s="152"/>
      <c r="Q1145" s="152"/>
      <c r="R1145" s="152"/>
      <c r="S1145" s="66" t="str">
        <f t="shared" si="358"/>
        <v/>
      </c>
      <c r="T1145" s="66" t="str">
        <f t="shared" si="359"/>
        <v/>
      </c>
      <c r="U1145" s="66" t="str">
        <f t="shared" si="360"/>
        <v/>
      </c>
      <c r="V1145" s="66" t="str">
        <f t="shared" si="361"/>
        <v/>
      </c>
      <c r="W1145" s="66" t="str">
        <f t="shared" si="362"/>
        <v/>
      </c>
      <c r="X1145" s="66" t="str">
        <f t="shared" si="363"/>
        <v/>
      </c>
      <c r="Y1145" s="66">
        <f t="shared" si="364"/>
        <v>0</v>
      </c>
      <c r="Z1145" s="66">
        <f t="shared" si="365"/>
        <v>0</v>
      </c>
      <c r="AA1145" s="66" t="e">
        <f t="shared" si="366"/>
        <v>#VALUE!</v>
      </c>
      <c r="AB1145" s="67" t="e">
        <f t="shared" si="367"/>
        <v>#VALUE!</v>
      </c>
      <c r="AC1145" s="87" t="e">
        <f t="shared" si="368"/>
        <v>#VALUE!</v>
      </c>
      <c r="AD1145" s="87" t="e">
        <f t="shared" si="369"/>
        <v>#VALUE!</v>
      </c>
      <c r="AE1145" s="87" t="e">
        <f t="shared" si="370"/>
        <v>#VALUE!</v>
      </c>
      <c r="AF1145" s="87" t="e">
        <f t="shared" si="371"/>
        <v>#VALUE!</v>
      </c>
      <c r="AG1145" s="67" t="e">
        <f t="shared" si="372"/>
        <v>#VALUE!</v>
      </c>
      <c r="AH1145" s="87" t="e">
        <f t="shared" si="373"/>
        <v>#VALUE!</v>
      </c>
      <c r="AI1145" s="87" t="e">
        <f t="shared" si="374"/>
        <v>#VALUE!</v>
      </c>
      <c r="AJ1145" s="87" t="e">
        <f t="shared" si="375"/>
        <v>#VALUE!</v>
      </c>
      <c r="AK1145" s="144" t="e">
        <f t="shared" si="376"/>
        <v>#VALUE!</v>
      </c>
      <c r="AL1145" s="144" t="e">
        <f t="shared" si="377"/>
        <v>#VALUE!</v>
      </c>
    </row>
    <row r="1146" spans="1:38" s="77" customFormat="1" x14ac:dyDescent="0.2">
      <c r="A1146" s="14"/>
      <c r="B1146" s="64"/>
      <c r="C1146" s="64"/>
      <c r="D1146" s="152"/>
      <c r="E1146" s="152"/>
      <c r="F1146" s="152"/>
      <c r="G1146" s="152"/>
      <c r="H1146" s="152"/>
      <c r="I1146" s="152"/>
      <c r="J1146" s="152"/>
      <c r="K1146" s="152"/>
      <c r="L1146" s="152"/>
      <c r="M1146" s="152"/>
      <c r="N1146" s="152"/>
      <c r="O1146" s="152"/>
      <c r="P1146" s="152"/>
      <c r="Q1146" s="152"/>
      <c r="R1146" s="152"/>
      <c r="S1146" s="66" t="str">
        <f t="shared" si="358"/>
        <v/>
      </c>
      <c r="T1146" s="66" t="str">
        <f t="shared" si="359"/>
        <v/>
      </c>
      <c r="U1146" s="66" t="str">
        <f t="shared" si="360"/>
        <v/>
      </c>
      <c r="V1146" s="66" t="str">
        <f t="shared" si="361"/>
        <v/>
      </c>
      <c r="W1146" s="66" t="str">
        <f t="shared" si="362"/>
        <v/>
      </c>
      <c r="X1146" s="66" t="str">
        <f t="shared" si="363"/>
        <v/>
      </c>
      <c r="Y1146" s="66">
        <f t="shared" si="364"/>
        <v>0</v>
      </c>
      <c r="Z1146" s="66">
        <f t="shared" si="365"/>
        <v>0</v>
      </c>
      <c r="AA1146" s="66" t="e">
        <f t="shared" si="366"/>
        <v>#VALUE!</v>
      </c>
      <c r="AB1146" s="67" t="e">
        <f t="shared" si="367"/>
        <v>#VALUE!</v>
      </c>
      <c r="AC1146" s="87" t="e">
        <f t="shared" si="368"/>
        <v>#VALUE!</v>
      </c>
      <c r="AD1146" s="87" t="e">
        <f t="shared" si="369"/>
        <v>#VALUE!</v>
      </c>
      <c r="AE1146" s="87" t="e">
        <f t="shared" si="370"/>
        <v>#VALUE!</v>
      </c>
      <c r="AF1146" s="87" t="e">
        <f t="shared" si="371"/>
        <v>#VALUE!</v>
      </c>
      <c r="AG1146" s="67" t="e">
        <f t="shared" si="372"/>
        <v>#VALUE!</v>
      </c>
      <c r="AH1146" s="87" t="e">
        <f t="shared" si="373"/>
        <v>#VALUE!</v>
      </c>
      <c r="AI1146" s="87" t="e">
        <f t="shared" si="374"/>
        <v>#VALUE!</v>
      </c>
      <c r="AJ1146" s="87" t="e">
        <f t="shared" si="375"/>
        <v>#VALUE!</v>
      </c>
      <c r="AK1146" s="144" t="e">
        <f t="shared" si="376"/>
        <v>#VALUE!</v>
      </c>
      <c r="AL1146" s="144" t="e">
        <f t="shared" si="377"/>
        <v>#VALUE!</v>
      </c>
    </row>
    <row r="1147" spans="1:38" s="77" customFormat="1" x14ac:dyDescent="0.2">
      <c r="A1147" s="14"/>
      <c r="B1147" s="64"/>
      <c r="C1147" s="64"/>
      <c r="D1147" s="152"/>
      <c r="E1147" s="152"/>
      <c r="F1147" s="152"/>
      <c r="G1147" s="152"/>
      <c r="H1147" s="152"/>
      <c r="I1147" s="152"/>
      <c r="J1147" s="152"/>
      <c r="K1147" s="152"/>
      <c r="L1147" s="152"/>
      <c r="M1147" s="152"/>
      <c r="N1147" s="152"/>
      <c r="O1147" s="152"/>
      <c r="P1147" s="152"/>
      <c r="Q1147" s="152"/>
      <c r="R1147" s="152"/>
      <c r="S1147" s="66" t="str">
        <f t="shared" si="358"/>
        <v/>
      </c>
      <c r="T1147" s="66" t="str">
        <f t="shared" si="359"/>
        <v/>
      </c>
      <c r="U1147" s="66" t="str">
        <f t="shared" si="360"/>
        <v/>
      </c>
      <c r="V1147" s="66" t="str">
        <f t="shared" si="361"/>
        <v/>
      </c>
      <c r="W1147" s="66" t="str">
        <f t="shared" si="362"/>
        <v/>
      </c>
      <c r="X1147" s="66" t="str">
        <f t="shared" si="363"/>
        <v/>
      </c>
      <c r="Y1147" s="66">
        <f t="shared" si="364"/>
        <v>0</v>
      </c>
      <c r="Z1147" s="66">
        <f t="shared" si="365"/>
        <v>0</v>
      </c>
      <c r="AA1147" s="66" t="e">
        <f t="shared" si="366"/>
        <v>#VALUE!</v>
      </c>
      <c r="AB1147" s="67" t="e">
        <f t="shared" si="367"/>
        <v>#VALUE!</v>
      </c>
      <c r="AC1147" s="87" t="e">
        <f t="shared" si="368"/>
        <v>#VALUE!</v>
      </c>
      <c r="AD1147" s="87" t="e">
        <f t="shared" si="369"/>
        <v>#VALUE!</v>
      </c>
      <c r="AE1147" s="87" t="e">
        <f t="shared" si="370"/>
        <v>#VALUE!</v>
      </c>
      <c r="AF1147" s="87" t="e">
        <f t="shared" si="371"/>
        <v>#VALUE!</v>
      </c>
      <c r="AG1147" s="67" t="e">
        <f t="shared" si="372"/>
        <v>#VALUE!</v>
      </c>
      <c r="AH1147" s="87" t="e">
        <f t="shared" si="373"/>
        <v>#VALUE!</v>
      </c>
      <c r="AI1147" s="87" t="e">
        <f t="shared" si="374"/>
        <v>#VALUE!</v>
      </c>
      <c r="AJ1147" s="87" t="e">
        <f t="shared" si="375"/>
        <v>#VALUE!</v>
      </c>
      <c r="AK1147" s="144" t="e">
        <f t="shared" si="376"/>
        <v>#VALUE!</v>
      </c>
      <c r="AL1147" s="144" t="e">
        <f t="shared" si="377"/>
        <v>#VALUE!</v>
      </c>
    </row>
    <row r="1148" spans="1:38" s="77" customFormat="1" x14ac:dyDescent="0.2">
      <c r="A1148" s="14"/>
      <c r="B1148" s="64"/>
      <c r="C1148" s="64"/>
      <c r="D1148" s="152"/>
      <c r="E1148" s="152"/>
      <c r="F1148" s="152"/>
      <c r="G1148" s="152"/>
      <c r="H1148" s="152"/>
      <c r="I1148" s="152"/>
      <c r="J1148" s="152"/>
      <c r="K1148" s="152"/>
      <c r="L1148" s="152"/>
      <c r="M1148" s="152"/>
      <c r="N1148" s="152"/>
      <c r="O1148" s="152"/>
      <c r="P1148" s="152"/>
      <c r="Q1148" s="152"/>
      <c r="R1148" s="152"/>
      <c r="S1148" s="66" t="str">
        <f t="shared" si="358"/>
        <v/>
      </c>
      <c r="T1148" s="66" t="str">
        <f t="shared" si="359"/>
        <v/>
      </c>
      <c r="U1148" s="66" t="str">
        <f t="shared" si="360"/>
        <v/>
      </c>
      <c r="V1148" s="66" t="str">
        <f t="shared" si="361"/>
        <v/>
      </c>
      <c r="W1148" s="66" t="str">
        <f t="shared" si="362"/>
        <v/>
      </c>
      <c r="X1148" s="66" t="str">
        <f t="shared" si="363"/>
        <v/>
      </c>
      <c r="Y1148" s="66">
        <f t="shared" si="364"/>
        <v>0</v>
      </c>
      <c r="Z1148" s="66">
        <f t="shared" si="365"/>
        <v>0</v>
      </c>
      <c r="AA1148" s="66" t="e">
        <f t="shared" si="366"/>
        <v>#VALUE!</v>
      </c>
      <c r="AB1148" s="67" t="e">
        <f t="shared" si="367"/>
        <v>#VALUE!</v>
      </c>
      <c r="AC1148" s="87" t="e">
        <f t="shared" si="368"/>
        <v>#VALUE!</v>
      </c>
      <c r="AD1148" s="87" t="e">
        <f t="shared" si="369"/>
        <v>#VALUE!</v>
      </c>
      <c r="AE1148" s="87" t="e">
        <f t="shared" si="370"/>
        <v>#VALUE!</v>
      </c>
      <c r="AF1148" s="87" t="e">
        <f t="shared" si="371"/>
        <v>#VALUE!</v>
      </c>
      <c r="AG1148" s="67" t="e">
        <f t="shared" si="372"/>
        <v>#VALUE!</v>
      </c>
      <c r="AH1148" s="87" t="e">
        <f t="shared" si="373"/>
        <v>#VALUE!</v>
      </c>
      <c r="AI1148" s="87" t="e">
        <f t="shared" si="374"/>
        <v>#VALUE!</v>
      </c>
      <c r="AJ1148" s="87" t="e">
        <f t="shared" si="375"/>
        <v>#VALUE!</v>
      </c>
      <c r="AK1148" s="144" t="e">
        <f t="shared" si="376"/>
        <v>#VALUE!</v>
      </c>
      <c r="AL1148" s="144" t="e">
        <f t="shared" si="377"/>
        <v>#VALUE!</v>
      </c>
    </row>
    <row r="1149" spans="1:38" s="77" customFormat="1" x14ac:dyDescent="0.2">
      <c r="A1149" s="14"/>
      <c r="B1149" s="64"/>
      <c r="C1149" s="64"/>
      <c r="D1149" s="152"/>
      <c r="E1149" s="152"/>
      <c r="F1149" s="152"/>
      <c r="G1149" s="152"/>
      <c r="H1149" s="152"/>
      <c r="I1149" s="152"/>
      <c r="J1149" s="152"/>
      <c r="K1149" s="152"/>
      <c r="L1149" s="152"/>
      <c r="M1149" s="152"/>
      <c r="N1149" s="152"/>
      <c r="O1149" s="152"/>
      <c r="P1149" s="152"/>
      <c r="Q1149" s="152"/>
      <c r="R1149" s="152"/>
      <c r="S1149" s="66" t="str">
        <f t="shared" si="358"/>
        <v/>
      </c>
      <c r="T1149" s="66" t="str">
        <f t="shared" si="359"/>
        <v/>
      </c>
      <c r="U1149" s="66" t="str">
        <f t="shared" si="360"/>
        <v/>
      </c>
      <c r="V1149" s="66" t="str">
        <f t="shared" si="361"/>
        <v/>
      </c>
      <c r="W1149" s="66" t="str">
        <f t="shared" si="362"/>
        <v/>
      </c>
      <c r="X1149" s="66" t="str">
        <f t="shared" si="363"/>
        <v/>
      </c>
      <c r="Y1149" s="66">
        <f t="shared" si="364"/>
        <v>0</v>
      </c>
      <c r="Z1149" s="66">
        <f t="shared" si="365"/>
        <v>0</v>
      </c>
      <c r="AA1149" s="66" t="e">
        <f t="shared" si="366"/>
        <v>#VALUE!</v>
      </c>
      <c r="AB1149" s="67" t="e">
        <f t="shared" si="367"/>
        <v>#VALUE!</v>
      </c>
      <c r="AC1149" s="87" t="e">
        <f t="shared" si="368"/>
        <v>#VALUE!</v>
      </c>
      <c r="AD1149" s="87" t="e">
        <f t="shared" si="369"/>
        <v>#VALUE!</v>
      </c>
      <c r="AE1149" s="87" t="e">
        <f t="shared" si="370"/>
        <v>#VALUE!</v>
      </c>
      <c r="AF1149" s="87" t="e">
        <f t="shared" si="371"/>
        <v>#VALUE!</v>
      </c>
      <c r="AG1149" s="67" t="e">
        <f t="shared" si="372"/>
        <v>#VALUE!</v>
      </c>
      <c r="AH1149" s="87" t="e">
        <f t="shared" si="373"/>
        <v>#VALUE!</v>
      </c>
      <c r="AI1149" s="87" t="e">
        <f t="shared" si="374"/>
        <v>#VALUE!</v>
      </c>
      <c r="AJ1149" s="87" t="e">
        <f t="shared" si="375"/>
        <v>#VALUE!</v>
      </c>
      <c r="AK1149" s="144" t="e">
        <f t="shared" si="376"/>
        <v>#VALUE!</v>
      </c>
      <c r="AL1149" s="144" t="e">
        <f t="shared" si="377"/>
        <v>#VALUE!</v>
      </c>
    </row>
    <row r="1150" spans="1:38" s="77" customFormat="1" x14ac:dyDescent="0.2">
      <c r="A1150" s="14"/>
      <c r="B1150" s="64"/>
      <c r="C1150" s="64"/>
      <c r="D1150" s="152"/>
      <c r="E1150" s="152"/>
      <c r="F1150" s="152"/>
      <c r="G1150" s="152"/>
      <c r="H1150" s="152"/>
      <c r="I1150" s="152"/>
      <c r="J1150" s="152"/>
      <c r="K1150" s="152"/>
      <c r="L1150" s="152"/>
      <c r="M1150" s="152"/>
      <c r="N1150" s="152"/>
      <c r="O1150" s="152"/>
      <c r="P1150" s="152"/>
      <c r="Q1150" s="152"/>
      <c r="R1150" s="152"/>
      <c r="S1150" s="66" t="str">
        <f t="shared" si="358"/>
        <v/>
      </c>
      <c r="T1150" s="66" t="str">
        <f t="shared" si="359"/>
        <v/>
      </c>
      <c r="U1150" s="66" t="str">
        <f t="shared" si="360"/>
        <v/>
      </c>
      <c r="V1150" s="66" t="str">
        <f t="shared" si="361"/>
        <v/>
      </c>
      <c r="W1150" s="66" t="str">
        <f t="shared" si="362"/>
        <v/>
      </c>
      <c r="X1150" s="66" t="str">
        <f t="shared" si="363"/>
        <v/>
      </c>
      <c r="Y1150" s="66">
        <f t="shared" si="364"/>
        <v>0</v>
      </c>
      <c r="Z1150" s="66">
        <f t="shared" si="365"/>
        <v>0</v>
      </c>
      <c r="AA1150" s="66" t="e">
        <f t="shared" si="366"/>
        <v>#VALUE!</v>
      </c>
      <c r="AB1150" s="67" t="e">
        <f t="shared" si="367"/>
        <v>#VALUE!</v>
      </c>
      <c r="AC1150" s="87" t="e">
        <f t="shared" si="368"/>
        <v>#VALUE!</v>
      </c>
      <c r="AD1150" s="87" t="e">
        <f t="shared" si="369"/>
        <v>#VALUE!</v>
      </c>
      <c r="AE1150" s="87" t="e">
        <f t="shared" si="370"/>
        <v>#VALUE!</v>
      </c>
      <c r="AF1150" s="87" t="e">
        <f t="shared" si="371"/>
        <v>#VALUE!</v>
      </c>
      <c r="AG1150" s="67" t="e">
        <f t="shared" si="372"/>
        <v>#VALUE!</v>
      </c>
      <c r="AH1150" s="87" t="e">
        <f t="shared" si="373"/>
        <v>#VALUE!</v>
      </c>
      <c r="AI1150" s="87" t="e">
        <f t="shared" si="374"/>
        <v>#VALUE!</v>
      </c>
      <c r="AJ1150" s="87" t="e">
        <f t="shared" si="375"/>
        <v>#VALUE!</v>
      </c>
      <c r="AK1150" s="144" t="e">
        <f t="shared" si="376"/>
        <v>#VALUE!</v>
      </c>
      <c r="AL1150" s="144" t="e">
        <f t="shared" si="377"/>
        <v>#VALUE!</v>
      </c>
    </row>
    <row r="1151" spans="1:38" s="77" customFormat="1" x14ac:dyDescent="0.2">
      <c r="A1151" s="14"/>
      <c r="B1151" s="64"/>
      <c r="C1151" s="64"/>
      <c r="D1151" s="152"/>
      <c r="E1151" s="152"/>
      <c r="F1151" s="152"/>
      <c r="G1151" s="152"/>
      <c r="H1151" s="152"/>
      <c r="I1151" s="152"/>
      <c r="J1151" s="152"/>
      <c r="K1151" s="152"/>
      <c r="L1151" s="152"/>
      <c r="M1151" s="152"/>
      <c r="N1151" s="152"/>
      <c r="O1151" s="152"/>
      <c r="P1151" s="152"/>
      <c r="Q1151" s="152"/>
      <c r="R1151" s="152"/>
      <c r="S1151" s="66" t="str">
        <f t="shared" si="358"/>
        <v/>
      </c>
      <c r="T1151" s="66" t="str">
        <f t="shared" si="359"/>
        <v/>
      </c>
      <c r="U1151" s="66" t="str">
        <f t="shared" si="360"/>
        <v/>
      </c>
      <c r="V1151" s="66" t="str">
        <f t="shared" si="361"/>
        <v/>
      </c>
      <c r="W1151" s="66" t="str">
        <f t="shared" si="362"/>
        <v/>
      </c>
      <c r="X1151" s="66" t="str">
        <f t="shared" si="363"/>
        <v/>
      </c>
      <c r="Y1151" s="66">
        <f t="shared" si="364"/>
        <v>0</v>
      </c>
      <c r="Z1151" s="66">
        <f t="shared" si="365"/>
        <v>0</v>
      </c>
      <c r="AA1151" s="66" t="e">
        <f t="shared" si="366"/>
        <v>#VALUE!</v>
      </c>
      <c r="AB1151" s="67" t="e">
        <f t="shared" si="367"/>
        <v>#VALUE!</v>
      </c>
      <c r="AC1151" s="87" t="e">
        <f t="shared" si="368"/>
        <v>#VALUE!</v>
      </c>
      <c r="AD1151" s="87" t="e">
        <f t="shared" si="369"/>
        <v>#VALUE!</v>
      </c>
      <c r="AE1151" s="87" t="e">
        <f t="shared" si="370"/>
        <v>#VALUE!</v>
      </c>
      <c r="AF1151" s="87" t="e">
        <f t="shared" si="371"/>
        <v>#VALUE!</v>
      </c>
      <c r="AG1151" s="67" t="e">
        <f t="shared" si="372"/>
        <v>#VALUE!</v>
      </c>
      <c r="AH1151" s="87" t="e">
        <f t="shared" si="373"/>
        <v>#VALUE!</v>
      </c>
      <c r="AI1151" s="87" t="e">
        <f t="shared" si="374"/>
        <v>#VALUE!</v>
      </c>
      <c r="AJ1151" s="87" t="e">
        <f t="shared" si="375"/>
        <v>#VALUE!</v>
      </c>
      <c r="AK1151" s="144" t="e">
        <f t="shared" si="376"/>
        <v>#VALUE!</v>
      </c>
      <c r="AL1151" s="144" t="e">
        <f t="shared" si="377"/>
        <v>#VALUE!</v>
      </c>
    </row>
    <row r="1152" spans="1:38" s="77" customFormat="1" x14ac:dyDescent="0.2">
      <c r="A1152" s="14"/>
      <c r="B1152" s="64"/>
      <c r="C1152" s="64"/>
      <c r="D1152" s="152"/>
      <c r="E1152" s="152"/>
      <c r="F1152" s="152"/>
      <c r="G1152" s="152"/>
      <c r="H1152" s="152"/>
      <c r="I1152" s="152"/>
      <c r="J1152" s="152"/>
      <c r="K1152" s="152"/>
      <c r="L1152" s="152"/>
      <c r="M1152" s="152"/>
      <c r="N1152" s="152"/>
      <c r="O1152" s="152"/>
      <c r="P1152" s="152"/>
      <c r="Q1152" s="152"/>
      <c r="R1152" s="152"/>
      <c r="S1152" s="66" t="str">
        <f t="shared" si="358"/>
        <v/>
      </c>
      <c r="T1152" s="66" t="str">
        <f t="shared" si="359"/>
        <v/>
      </c>
      <c r="U1152" s="66" t="str">
        <f t="shared" si="360"/>
        <v/>
      </c>
      <c r="V1152" s="66" t="str">
        <f t="shared" si="361"/>
        <v/>
      </c>
      <c r="W1152" s="66" t="str">
        <f t="shared" si="362"/>
        <v/>
      </c>
      <c r="X1152" s="66" t="str">
        <f t="shared" si="363"/>
        <v/>
      </c>
      <c r="Y1152" s="66">
        <f t="shared" si="364"/>
        <v>0</v>
      </c>
      <c r="Z1152" s="66">
        <f t="shared" si="365"/>
        <v>0</v>
      </c>
      <c r="AA1152" s="66" t="e">
        <f t="shared" si="366"/>
        <v>#VALUE!</v>
      </c>
      <c r="AB1152" s="67" t="e">
        <f t="shared" si="367"/>
        <v>#VALUE!</v>
      </c>
      <c r="AC1152" s="87" t="e">
        <f t="shared" si="368"/>
        <v>#VALUE!</v>
      </c>
      <c r="AD1152" s="87" t="e">
        <f t="shared" si="369"/>
        <v>#VALUE!</v>
      </c>
      <c r="AE1152" s="87" t="e">
        <f t="shared" si="370"/>
        <v>#VALUE!</v>
      </c>
      <c r="AF1152" s="87" t="e">
        <f t="shared" si="371"/>
        <v>#VALUE!</v>
      </c>
      <c r="AG1152" s="67" t="e">
        <f t="shared" si="372"/>
        <v>#VALUE!</v>
      </c>
      <c r="AH1152" s="87" t="e">
        <f t="shared" si="373"/>
        <v>#VALUE!</v>
      </c>
      <c r="AI1152" s="87" t="e">
        <f t="shared" si="374"/>
        <v>#VALUE!</v>
      </c>
      <c r="AJ1152" s="87" t="e">
        <f t="shared" si="375"/>
        <v>#VALUE!</v>
      </c>
      <c r="AK1152" s="144" t="e">
        <f t="shared" si="376"/>
        <v>#VALUE!</v>
      </c>
      <c r="AL1152" s="144" t="e">
        <f t="shared" si="377"/>
        <v>#VALUE!</v>
      </c>
    </row>
    <row r="1153" spans="1:38" s="77" customFormat="1" x14ac:dyDescent="0.2">
      <c r="A1153" s="14"/>
      <c r="B1153" s="64"/>
      <c r="C1153" s="64"/>
      <c r="D1153" s="152"/>
      <c r="E1153" s="152"/>
      <c r="F1153" s="152"/>
      <c r="G1153" s="152"/>
      <c r="H1153" s="152"/>
      <c r="I1153" s="152"/>
      <c r="J1153" s="152"/>
      <c r="K1153" s="152"/>
      <c r="L1153" s="152"/>
      <c r="M1153" s="152"/>
      <c r="N1153" s="152"/>
      <c r="O1153" s="152"/>
      <c r="P1153" s="152"/>
      <c r="Q1153" s="152"/>
      <c r="R1153" s="152"/>
      <c r="S1153" s="66" t="str">
        <f t="shared" si="358"/>
        <v/>
      </c>
      <c r="T1153" s="66" t="str">
        <f t="shared" si="359"/>
        <v/>
      </c>
      <c r="U1153" s="66" t="str">
        <f t="shared" si="360"/>
        <v/>
      </c>
      <c r="V1153" s="66" t="str">
        <f t="shared" si="361"/>
        <v/>
      </c>
      <c r="W1153" s="66" t="str">
        <f t="shared" si="362"/>
        <v/>
      </c>
      <c r="X1153" s="66" t="str">
        <f t="shared" si="363"/>
        <v/>
      </c>
      <c r="Y1153" s="66">
        <f t="shared" si="364"/>
        <v>0</v>
      </c>
      <c r="Z1153" s="66">
        <f t="shared" si="365"/>
        <v>0</v>
      </c>
      <c r="AA1153" s="66" t="e">
        <f t="shared" si="366"/>
        <v>#VALUE!</v>
      </c>
      <c r="AB1153" s="67" t="e">
        <f t="shared" si="367"/>
        <v>#VALUE!</v>
      </c>
      <c r="AC1153" s="87" t="e">
        <f t="shared" si="368"/>
        <v>#VALUE!</v>
      </c>
      <c r="AD1153" s="87" t="e">
        <f t="shared" si="369"/>
        <v>#VALUE!</v>
      </c>
      <c r="AE1153" s="87" t="e">
        <f t="shared" si="370"/>
        <v>#VALUE!</v>
      </c>
      <c r="AF1153" s="87" t="e">
        <f t="shared" si="371"/>
        <v>#VALUE!</v>
      </c>
      <c r="AG1153" s="67" t="e">
        <f t="shared" si="372"/>
        <v>#VALUE!</v>
      </c>
      <c r="AH1153" s="87" t="e">
        <f t="shared" si="373"/>
        <v>#VALUE!</v>
      </c>
      <c r="AI1153" s="87" t="e">
        <f t="shared" si="374"/>
        <v>#VALUE!</v>
      </c>
      <c r="AJ1153" s="87" t="e">
        <f t="shared" si="375"/>
        <v>#VALUE!</v>
      </c>
      <c r="AK1153" s="144" t="e">
        <f t="shared" si="376"/>
        <v>#VALUE!</v>
      </c>
      <c r="AL1153" s="144" t="e">
        <f t="shared" si="377"/>
        <v>#VALUE!</v>
      </c>
    </row>
    <row r="1154" spans="1:38" s="77" customFormat="1" x14ac:dyDescent="0.2">
      <c r="A1154" s="14"/>
      <c r="B1154" s="64"/>
      <c r="C1154" s="64"/>
      <c r="D1154" s="152"/>
      <c r="E1154" s="152"/>
      <c r="F1154" s="152"/>
      <c r="G1154" s="152"/>
      <c r="H1154" s="152"/>
      <c r="I1154" s="152"/>
      <c r="J1154" s="152"/>
      <c r="K1154" s="152"/>
      <c r="L1154" s="152"/>
      <c r="M1154" s="152"/>
      <c r="N1154" s="152"/>
      <c r="O1154" s="152"/>
      <c r="P1154" s="152"/>
      <c r="Q1154" s="152"/>
      <c r="R1154" s="152"/>
      <c r="S1154" s="66" t="str">
        <f t="shared" si="358"/>
        <v/>
      </c>
      <c r="T1154" s="66" t="str">
        <f t="shared" si="359"/>
        <v/>
      </c>
      <c r="U1154" s="66" t="str">
        <f t="shared" si="360"/>
        <v/>
      </c>
      <c r="V1154" s="66" t="str">
        <f t="shared" si="361"/>
        <v/>
      </c>
      <c r="W1154" s="66" t="str">
        <f t="shared" si="362"/>
        <v/>
      </c>
      <c r="X1154" s="66" t="str">
        <f t="shared" si="363"/>
        <v/>
      </c>
      <c r="Y1154" s="66">
        <f t="shared" si="364"/>
        <v>0</v>
      </c>
      <c r="Z1154" s="66">
        <f t="shared" si="365"/>
        <v>0</v>
      </c>
      <c r="AA1154" s="66" t="e">
        <f t="shared" si="366"/>
        <v>#VALUE!</v>
      </c>
      <c r="AB1154" s="67" t="e">
        <f t="shared" si="367"/>
        <v>#VALUE!</v>
      </c>
      <c r="AC1154" s="87" t="e">
        <f t="shared" si="368"/>
        <v>#VALUE!</v>
      </c>
      <c r="AD1154" s="87" t="e">
        <f t="shared" si="369"/>
        <v>#VALUE!</v>
      </c>
      <c r="AE1154" s="87" t="e">
        <f t="shared" si="370"/>
        <v>#VALUE!</v>
      </c>
      <c r="AF1154" s="87" t="e">
        <f t="shared" si="371"/>
        <v>#VALUE!</v>
      </c>
      <c r="AG1154" s="67" t="e">
        <f t="shared" si="372"/>
        <v>#VALUE!</v>
      </c>
      <c r="AH1154" s="87" t="e">
        <f t="shared" si="373"/>
        <v>#VALUE!</v>
      </c>
      <c r="AI1154" s="87" t="e">
        <f t="shared" si="374"/>
        <v>#VALUE!</v>
      </c>
      <c r="AJ1154" s="87" t="e">
        <f t="shared" si="375"/>
        <v>#VALUE!</v>
      </c>
      <c r="AK1154" s="144" t="e">
        <f t="shared" si="376"/>
        <v>#VALUE!</v>
      </c>
      <c r="AL1154" s="144" t="e">
        <f t="shared" si="377"/>
        <v>#VALUE!</v>
      </c>
    </row>
    <row r="1155" spans="1:38" s="77" customFormat="1" x14ac:dyDescent="0.2">
      <c r="A1155" s="14"/>
      <c r="B1155" s="64"/>
      <c r="C1155" s="64"/>
      <c r="D1155" s="152"/>
      <c r="E1155" s="152"/>
      <c r="F1155" s="152"/>
      <c r="G1155" s="152"/>
      <c r="H1155" s="152"/>
      <c r="I1155" s="152"/>
      <c r="J1155" s="152"/>
      <c r="K1155" s="152"/>
      <c r="L1155" s="152"/>
      <c r="M1155" s="152"/>
      <c r="N1155" s="152"/>
      <c r="O1155" s="152"/>
      <c r="P1155" s="152"/>
      <c r="Q1155" s="152"/>
      <c r="R1155" s="152"/>
      <c r="S1155" s="66" t="str">
        <f t="shared" ref="S1155:S1218" si="378">IFERROR(Q1155*(Y1155/(Y1155+Z1155+R1155)),"")</f>
        <v/>
      </c>
      <c r="T1155" s="66" t="str">
        <f t="shared" ref="T1155:T1218" si="379">IFERROR(Q1155*(Z1155/(Y1155+Z1155+R1155)),"")</f>
        <v/>
      </c>
      <c r="U1155" s="66" t="str">
        <f t="shared" ref="U1155:U1218" si="380">IFERROR(Q1155*(R1155/(Y1155+Z1155+R1155)),"")</f>
        <v/>
      </c>
      <c r="V1155" s="66" t="str">
        <f t="shared" ref="V1155:V1218" si="381">IFERROR(E1155+G1155+I1155+K1155+M1155+S1155+O1155,"")</f>
        <v/>
      </c>
      <c r="W1155" s="66" t="str">
        <f t="shared" ref="W1155:W1218" si="382">IFERROR(F1155+H1155+J1155+L1155+N1155+T1155+P1155,"")</f>
        <v/>
      </c>
      <c r="X1155" s="66" t="str">
        <f t="shared" ref="X1155:X1218" si="383">IFERROR(R1155+U1155,"")</f>
        <v/>
      </c>
      <c r="Y1155" s="66">
        <f t="shared" ref="Y1155:Y1218" si="384">E1155+G1155+I1155+K1155+M1155+O1155</f>
        <v>0</v>
      </c>
      <c r="Z1155" s="66">
        <f t="shared" ref="Z1155:Z1218" si="385">F1155+H1155+J1155+L1155+N1155+P1155</f>
        <v>0</v>
      </c>
      <c r="AA1155" s="66" t="e">
        <f t="shared" ref="AA1155:AA1218" si="386">V1155+W1155+X1155</f>
        <v>#VALUE!</v>
      </c>
      <c r="AB1155" s="67" t="e">
        <f t="shared" ref="AB1155:AB1218" si="387">V1155/(V1155+W1155+X1155)</f>
        <v>#VALUE!</v>
      </c>
      <c r="AC1155" s="87" t="e">
        <f t="shared" ref="AC1155:AC1218" si="388">W1155/(V1155+W1155+X1155)</f>
        <v>#VALUE!</v>
      </c>
      <c r="AD1155" s="87" t="e">
        <f t="shared" ref="AD1155:AD1218" si="389">X1155/(V1155+W1155+X1155)</f>
        <v>#VALUE!</v>
      </c>
      <c r="AE1155" s="87" t="e">
        <f t="shared" ref="AE1155:AE1218" si="390">E1155/AA1155</f>
        <v>#VALUE!</v>
      </c>
      <c r="AF1155" s="87" t="e">
        <f t="shared" ref="AF1155:AF1218" si="391">G1155/AA1155</f>
        <v>#VALUE!</v>
      </c>
      <c r="AG1155" s="67" t="e">
        <f t="shared" ref="AG1155:AG1218" si="392">I1155/AA1155</f>
        <v>#VALUE!</v>
      </c>
      <c r="AH1155" s="87" t="e">
        <f t="shared" ref="AH1155:AH1218" si="393">K1155/AA1155</f>
        <v>#VALUE!</v>
      </c>
      <c r="AI1155" s="87" t="e">
        <f t="shared" ref="AI1155:AI1218" si="394">M1155/AA1155</f>
        <v>#VALUE!</v>
      </c>
      <c r="AJ1155" s="87" t="e">
        <f t="shared" ref="AJ1155:AJ1218" si="395">Q1155/AA1155</f>
        <v>#VALUE!</v>
      </c>
      <c r="AK1155" s="144" t="e">
        <f t="shared" ref="AK1155:AK1218" si="396">D1155-AA1155</f>
        <v>#VALUE!</v>
      </c>
      <c r="AL1155" s="144" t="e">
        <f t="shared" ref="AL1155:AL1218" si="397">AK1155/D1155*100</f>
        <v>#VALUE!</v>
      </c>
    </row>
    <row r="1156" spans="1:38" s="77" customFormat="1" x14ac:dyDescent="0.2">
      <c r="A1156" s="14"/>
      <c r="B1156" s="64"/>
      <c r="C1156" s="64"/>
      <c r="D1156" s="152"/>
      <c r="E1156" s="152"/>
      <c r="F1156" s="152"/>
      <c r="G1156" s="152"/>
      <c r="H1156" s="152"/>
      <c r="I1156" s="152"/>
      <c r="J1156" s="152"/>
      <c r="K1156" s="152"/>
      <c r="L1156" s="152"/>
      <c r="M1156" s="152"/>
      <c r="N1156" s="152"/>
      <c r="O1156" s="152"/>
      <c r="P1156" s="152"/>
      <c r="Q1156" s="152"/>
      <c r="R1156" s="152"/>
      <c r="S1156" s="66" t="str">
        <f t="shared" si="378"/>
        <v/>
      </c>
      <c r="T1156" s="66" t="str">
        <f t="shared" si="379"/>
        <v/>
      </c>
      <c r="U1156" s="66" t="str">
        <f t="shared" si="380"/>
        <v/>
      </c>
      <c r="V1156" s="66" t="str">
        <f t="shared" si="381"/>
        <v/>
      </c>
      <c r="W1156" s="66" t="str">
        <f t="shared" si="382"/>
        <v/>
      </c>
      <c r="X1156" s="66" t="str">
        <f t="shared" si="383"/>
        <v/>
      </c>
      <c r="Y1156" s="66">
        <f t="shared" si="384"/>
        <v>0</v>
      </c>
      <c r="Z1156" s="66">
        <f t="shared" si="385"/>
        <v>0</v>
      </c>
      <c r="AA1156" s="66" t="e">
        <f t="shared" si="386"/>
        <v>#VALUE!</v>
      </c>
      <c r="AB1156" s="67" t="e">
        <f t="shared" si="387"/>
        <v>#VALUE!</v>
      </c>
      <c r="AC1156" s="87" t="e">
        <f t="shared" si="388"/>
        <v>#VALUE!</v>
      </c>
      <c r="AD1156" s="87" t="e">
        <f t="shared" si="389"/>
        <v>#VALUE!</v>
      </c>
      <c r="AE1156" s="87" t="e">
        <f t="shared" si="390"/>
        <v>#VALUE!</v>
      </c>
      <c r="AF1156" s="87" t="e">
        <f t="shared" si="391"/>
        <v>#VALUE!</v>
      </c>
      <c r="AG1156" s="67" t="e">
        <f t="shared" si="392"/>
        <v>#VALUE!</v>
      </c>
      <c r="AH1156" s="87" t="e">
        <f t="shared" si="393"/>
        <v>#VALUE!</v>
      </c>
      <c r="AI1156" s="87" t="e">
        <f t="shared" si="394"/>
        <v>#VALUE!</v>
      </c>
      <c r="AJ1156" s="87" t="e">
        <f t="shared" si="395"/>
        <v>#VALUE!</v>
      </c>
      <c r="AK1156" s="144" t="e">
        <f t="shared" si="396"/>
        <v>#VALUE!</v>
      </c>
      <c r="AL1156" s="144" t="e">
        <f t="shared" si="397"/>
        <v>#VALUE!</v>
      </c>
    </row>
    <row r="1157" spans="1:38" s="77" customFormat="1" x14ac:dyDescent="0.2">
      <c r="A1157" s="14"/>
      <c r="B1157" s="64"/>
      <c r="C1157" s="64"/>
      <c r="D1157" s="152"/>
      <c r="E1157" s="152"/>
      <c r="F1157" s="152"/>
      <c r="G1157" s="152"/>
      <c r="H1157" s="152"/>
      <c r="I1157" s="152"/>
      <c r="J1157" s="152"/>
      <c r="K1157" s="152"/>
      <c r="L1157" s="152"/>
      <c r="M1157" s="152"/>
      <c r="N1157" s="152"/>
      <c r="O1157" s="152"/>
      <c r="P1157" s="152"/>
      <c r="Q1157" s="152"/>
      <c r="R1157" s="152"/>
      <c r="S1157" s="66" t="str">
        <f t="shared" si="378"/>
        <v/>
      </c>
      <c r="T1157" s="66" t="str">
        <f t="shared" si="379"/>
        <v/>
      </c>
      <c r="U1157" s="66" t="str">
        <f t="shared" si="380"/>
        <v/>
      </c>
      <c r="V1157" s="66" t="str">
        <f t="shared" si="381"/>
        <v/>
      </c>
      <c r="W1157" s="66" t="str">
        <f t="shared" si="382"/>
        <v/>
      </c>
      <c r="X1157" s="66" t="str">
        <f t="shared" si="383"/>
        <v/>
      </c>
      <c r="Y1157" s="66">
        <f t="shared" si="384"/>
        <v>0</v>
      </c>
      <c r="Z1157" s="66">
        <f t="shared" si="385"/>
        <v>0</v>
      </c>
      <c r="AA1157" s="66" t="e">
        <f t="shared" si="386"/>
        <v>#VALUE!</v>
      </c>
      <c r="AB1157" s="67" t="e">
        <f t="shared" si="387"/>
        <v>#VALUE!</v>
      </c>
      <c r="AC1157" s="87" t="e">
        <f t="shared" si="388"/>
        <v>#VALUE!</v>
      </c>
      <c r="AD1157" s="87" t="e">
        <f t="shared" si="389"/>
        <v>#VALUE!</v>
      </c>
      <c r="AE1157" s="87" t="e">
        <f t="shared" si="390"/>
        <v>#VALUE!</v>
      </c>
      <c r="AF1157" s="87" t="e">
        <f t="shared" si="391"/>
        <v>#VALUE!</v>
      </c>
      <c r="AG1157" s="67" t="e">
        <f t="shared" si="392"/>
        <v>#VALUE!</v>
      </c>
      <c r="AH1157" s="87" t="e">
        <f t="shared" si="393"/>
        <v>#VALUE!</v>
      </c>
      <c r="AI1157" s="87" t="e">
        <f t="shared" si="394"/>
        <v>#VALUE!</v>
      </c>
      <c r="AJ1157" s="87" t="e">
        <f t="shared" si="395"/>
        <v>#VALUE!</v>
      </c>
      <c r="AK1157" s="144" t="e">
        <f t="shared" si="396"/>
        <v>#VALUE!</v>
      </c>
      <c r="AL1157" s="144" t="e">
        <f t="shared" si="397"/>
        <v>#VALUE!</v>
      </c>
    </row>
    <row r="1158" spans="1:38" s="77" customFormat="1" x14ac:dyDescent="0.2">
      <c r="A1158" s="14"/>
      <c r="B1158" s="64"/>
      <c r="C1158" s="64"/>
      <c r="D1158" s="152"/>
      <c r="E1158" s="152"/>
      <c r="F1158" s="152"/>
      <c r="G1158" s="152"/>
      <c r="H1158" s="152"/>
      <c r="I1158" s="152"/>
      <c r="J1158" s="152"/>
      <c r="K1158" s="152"/>
      <c r="L1158" s="152"/>
      <c r="M1158" s="152"/>
      <c r="N1158" s="152"/>
      <c r="O1158" s="152"/>
      <c r="P1158" s="152"/>
      <c r="Q1158" s="152"/>
      <c r="R1158" s="152"/>
      <c r="S1158" s="66" t="str">
        <f t="shared" si="378"/>
        <v/>
      </c>
      <c r="T1158" s="66" t="str">
        <f t="shared" si="379"/>
        <v/>
      </c>
      <c r="U1158" s="66" t="str">
        <f t="shared" si="380"/>
        <v/>
      </c>
      <c r="V1158" s="66" t="str">
        <f t="shared" si="381"/>
        <v/>
      </c>
      <c r="W1158" s="66" t="str">
        <f t="shared" si="382"/>
        <v/>
      </c>
      <c r="X1158" s="66" t="str">
        <f t="shared" si="383"/>
        <v/>
      </c>
      <c r="Y1158" s="66">
        <f t="shared" si="384"/>
        <v>0</v>
      </c>
      <c r="Z1158" s="66">
        <f t="shared" si="385"/>
        <v>0</v>
      </c>
      <c r="AA1158" s="66" t="e">
        <f t="shared" si="386"/>
        <v>#VALUE!</v>
      </c>
      <c r="AB1158" s="67" t="e">
        <f t="shared" si="387"/>
        <v>#VALUE!</v>
      </c>
      <c r="AC1158" s="87" t="e">
        <f t="shared" si="388"/>
        <v>#VALUE!</v>
      </c>
      <c r="AD1158" s="87" t="e">
        <f t="shared" si="389"/>
        <v>#VALUE!</v>
      </c>
      <c r="AE1158" s="87" t="e">
        <f t="shared" si="390"/>
        <v>#VALUE!</v>
      </c>
      <c r="AF1158" s="87" t="e">
        <f t="shared" si="391"/>
        <v>#VALUE!</v>
      </c>
      <c r="AG1158" s="67" t="e">
        <f t="shared" si="392"/>
        <v>#VALUE!</v>
      </c>
      <c r="AH1158" s="87" t="e">
        <f t="shared" si="393"/>
        <v>#VALUE!</v>
      </c>
      <c r="AI1158" s="87" t="e">
        <f t="shared" si="394"/>
        <v>#VALUE!</v>
      </c>
      <c r="AJ1158" s="87" t="e">
        <f t="shared" si="395"/>
        <v>#VALUE!</v>
      </c>
      <c r="AK1158" s="144" t="e">
        <f t="shared" si="396"/>
        <v>#VALUE!</v>
      </c>
      <c r="AL1158" s="144" t="e">
        <f t="shared" si="397"/>
        <v>#VALUE!</v>
      </c>
    </row>
    <row r="1159" spans="1:38" s="77" customFormat="1" x14ac:dyDescent="0.2">
      <c r="A1159" s="14"/>
      <c r="B1159" s="64"/>
      <c r="C1159" s="64"/>
      <c r="D1159" s="152"/>
      <c r="E1159" s="152"/>
      <c r="F1159" s="152"/>
      <c r="G1159" s="152"/>
      <c r="H1159" s="152"/>
      <c r="I1159" s="152"/>
      <c r="J1159" s="152"/>
      <c r="K1159" s="152"/>
      <c r="L1159" s="152"/>
      <c r="M1159" s="152"/>
      <c r="N1159" s="152"/>
      <c r="O1159" s="152"/>
      <c r="P1159" s="152"/>
      <c r="Q1159" s="152"/>
      <c r="R1159" s="152"/>
      <c r="S1159" s="66" t="str">
        <f t="shared" si="378"/>
        <v/>
      </c>
      <c r="T1159" s="66" t="str">
        <f t="shared" si="379"/>
        <v/>
      </c>
      <c r="U1159" s="66" t="str">
        <f t="shared" si="380"/>
        <v/>
      </c>
      <c r="V1159" s="66" t="str">
        <f t="shared" si="381"/>
        <v/>
      </c>
      <c r="W1159" s="66" t="str">
        <f t="shared" si="382"/>
        <v/>
      </c>
      <c r="X1159" s="66" t="str">
        <f t="shared" si="383"/>
        <v/>
      </c>
      <c r="Y1159" s="66">
        <f t="shared" si="384"/>
        <v>0</v>
      </c>
      <c r="Z1159" s="66">
        <f t="shared" si="385"/>
        <v>0</v>
      </c>
      <c r="AA1159" s="66" t="e">
        <f t="shared" si="386"/>
        <v>#VALUE!</v>
      </c>
      <c r="AB1159" s="67" t="e">
        <f t="shared" si="387"/>
        <v>#VALUE!</v>
      </c>
      <c r="AC1159" s="87" t="e">
        <f t="shared" si="388"/>
        <v>#VALUE!</v>
      </c>
      <c r="AD1159" s="87" t="e">
        <f t="shared" si="389"/>
        <v>#VALUE!</v>
      </c>
      <c r="AE1159" s="87" t="e">
        <f t="shared" si="390"/>
        <v>#VALUE!</v>
      </c>
      <c r="AF1159" s="87" t="e">
        <f t="shared" si="391"/>
        <v>#VALUE!</v>
      </c>
      <c r="AG1159" s="67" t="e">
        <f t="shared" si="392"/>
        <v>#VALUE!</v>
      </c>
      <c r="AH1159" s="87" t="e">
        <f t="shared" si="393"/>
        <v>#VALUE!</v>
      </c>
      <c r="AI1159" s="87" t="e">
        <f t="shared" si="394"/>
        <v>#VALUE!</v>
      </c>
      <c r="AJ1159" s="87" t="e">
        <f t="shared" si="395"/>
        <v>#VALUE!</v>
      </c>
      <c r="AK1159" s="144" t="e">
        <f t="shared" si="396"/>
        <v>#VALUE!</v>
      </c>
      <c r="AL1159" s="144" t="e">
        <f t="shared" si="397"/>
        <v>#VALUE!</v>
      </c>
    </row>
    <row r="1160" spans="1:38" s="77" customFormat="1" x14ac:dyDescent="0.2">
      <c r="A1160" s="14"/>
      <c r="B1160" s="64"/>
      <c r="C1160" s="64"/>
      <c r="D1160" s="152"/>
      <c r="E1160" s="152"/>
      <c r="F1160" s="152"/>
      <c r="G1160" s="152"/>
      <c r="H1160" s="152"/>
      <c r="I1160" s="152"/>
      <c r="J1160" s="152"/>
      <c r="K1160" s="152"/>
      <c r="L1160" s="152"/>
      <c r="M1160" s="152"/>
      <c r="N1160" s="152"/>
      <c r="O1160" s="152"/>
      <c r="P1160" s="152"/>
      <c r="Q1160" s="152"/>
      <c r="R1160" s="152"/>
      <c r="S1160" s="66" t="str">
        <f t="shared" si="378"/>
        <v/>
      </c>
      <c r="T1160" s="66" t="str">
        <f t="shared" si="379"/>
        <v/>
      </c>
      <c r="U1160" s="66" t="str">
        <f t="shared" si="380"/>
        <v/>
      </c>
      <c r="V1160" s="66" t="str">
        <f t="shared" si="381"/>
        <v/>
      </c>
      <c r="W1160" s="66" t="str">
        <f t="shared" si="382"/>
        <v/>
      </c>
      <c r="X1160" s="66" t="str">
        <f t="shared" si="383"/>
        <v/>
      </c>
      <c r="Y1160" s="66">
        <f t="shared" si="384"/>
        <v>0</v>
      </c>
      <c r="Z1160" s="66">
        <f t="shared" si="385"/>
        <v>0</v>
      </c>
      <c r="AA1160" s="66" t="e">
        <f t="shared" si="386"/>
        <v>#VALUE!</v>
      </c>
      <c r="AB1160" s="67" t="e">
        <f t="shared" si="387"/>
        <v>#VALUE!</v>
      </c>
      <c r="AC1160" s="87" t="e">
        <f t="shared" si="388"/>
        <v>#VALUE!</v>
      </c>
      <c r="AD1160" s="87" t="e">
        <f t="shared" si="389"/>
        <v>#VALUE!</v>
      </c>
      <c r="AE1160" s="87" t="e">
        <f t="shared" si="390"/>
        <v>#VALUE!</v>
      </c>
      <c r="AF1160" s="87" t="e">
        <f t="shared" si="391"/>
        <v>#VALUE!</v>
      </c>
      <c r="AG1160" s="67" t="e">
        <f t="shared" si="392"/>
        <v>#VALUE!</v>
      </c>
      <c r="AH1160" s="87" t="e">
        <f t="shared" si="393"/>
        <v>#VALUE!</v>
      </c>
      <c r="AI1160" s="87" t="e">
        <f t="shared" si="394"/>
        <v>#VALUE!</v>
      </c>
      <c r="AJ1160" s="87" t="e">
        <f t="shared" si="395"/>
        <v>#VALUE!</v>
      </c>
      <c r="AK1160" s="144" t="e">
        <f t="shared" si="396"/>
        <v>#VALUE!</v>
      </c>
      <c r="AL1160" s="144" t="e">
        <f t="shared" si="397"/>
        <v>#VALUE!</v>
      </c>
    </row>
    <row r="1161" spans="1:38" s="77" customFormat="1" x14ac:dyDescent="0.2">
      <c r="A1161" s="14"/>
      <c r="B1161" s="64"/>
      <c r="C1161" s="64"/>
      <c r="D1161" s="152"/>
      <c r="E1161" s="152"/>
      <c r="F1161" s="152"/>
      <c r="G1161" s="152"/>
      <c r="H1161" s="152"/>
      <c r="I1161" s="152"/>
      <c r="J1161" s="152"/>
      <c r="K1161" s="152"/>
      <c r="L1161" s="152"/>
      <c r="M1161" s="152"/>
      <c r="N1161" s="152"/>
      <c r="O1161" s="152"/>
      <c r="P1161" s="152"/>
      <c r="Q1161" s="152"/>
      <c r="R1161" s="152"/>
      <c r="S1161" s="66" t="str">
        <f t="shared" si="378"/>
        <v/>
      </c>
      <c r="T1161" s="66" t="str">
        <f t="shared" si="379"/>
        <v/>
      </c>
      <c r="U1161" s="66" t="str">
        <f t="shared" si="380"/>
        <v/>
      </c>
      <c r="V1161" s="66" t="str">
        <f t="shared" si="381"/>
        <v/>
      </c>
      <c r="W1161" s="66" t="str">
        <f t="shared" si="382"/>
        <v/>
      </c>
      <c r="X1161" s="66" t="str">
        <f t="shared" si="383"/>
        <v/>
      </c>
      <c r="Y1161" s="66">
        <f t="shared" si="384"/>
        <v>0</v>
      </c>
      <c r="Z1161" s="66">
        <f t="shared" si="385"/>
        <v>0</v>
      </c>
      <c r="AA1161" s="66" t="e">
        <f t="shared" si="386"/>
        <v>#VALUE!</v>
      </c>
      <c r="AB1161" s="67" t="e">
        <f t="shared" si="387"/>
        <v>#VALUE!</v>
      </c>
      <c r="AC1161" s="87" t="e">
        <f t="shared" si="388"/>
        <v>#VALUE!</v>
      </c>
      <c r="AD1161" s="87" t="e">
        <f t="shared" si="389"/>
        <v>#VALUE!</v>
      </c>
      <c r="AE1161" s="87" t="e">
        <f t="shared" si="390"/>
        <v>#VALUE!</v>
      </c>
      <c r="AF1161" s="87" t="e">
        <f t="shared" si="391"/>
        <v>#VALUE!</v>
      </c>
      <c r="AG1161" s="67" t="e">
        <f t="shared" si="392"/>
        <v>#VALUE!</v>
      </c>
      <c r="AH1161" s="87" t="e">
        <f t="shared" si="393"/>
        <v>#VALUE!</v>
      </c>
      <c r="AI1161" s="87" t="e">
        <f t="shared" si="394"/>
        <v>#VALUE!</v>
      </c>
      <c r="AJ1161" s="87" t="e">
        <f t="shared" si="395"/>
        <v>#VALUE!</v>
      </c>
      <c r="AK1161" s="144" t="e">
        <f t="shared" si="396"/>
        <v>#VALUE!</v>
      </c>
      <c r="AL1161" s="144" t="e">
        <f t="shared" si="397"/>
        <v>#VALUE!</v>
      </c>
    </row>
    <row r="1162" spans="1:38" s="77" customFormat="1" x14ac:dyDescent="0.2">
      <c r="A1162" s="14"/>
      <c r="B1162" s="64"/>
      <c r="C1162" s="64"/>
      <c r="D1162" s="152"/>
      <c r="E1162" s="152"/>
      <c r="F1162" s="152"/>
      <c r="G1162" s="152"/>
      <c r="H1162" s="152"/>
      <c r="I1162" s="152"/>
      <c r="J1162" s="152"/>
      <c r="K1162" s="152"/>
      <c r="L1162" s="152"/>
      <c r="M1162" s="152"/>
      <c r="N1162" s="152"/>
      <c r="O1162" s="152"/>
      <c r="P1162" s="152"/>
      <c r="Q1162" s="152"/>
      <c r="R1162" s="152"/>
      <c r="S1162" s="66" t="str">
        <f t="shared" si="378"/>
        <v/>
      </c>
      <c r="T1162" s="66" t="str">
        <f t="shared" si="379"/>
        <v/>
      </c>
      <c r="U1162" s="66" t="str">
        <f t="shared" si="380"/>
        <v/>
      </c>
      <c r="V1162" s="66" t="str">
        <f t="shared" si="381"/>
        <v/>
      </c>
      <c r="W1162" s="66" t="str">
        <f t="shared" si="382"/>
        <v/>
      </c>
      <c r="X1162" s="66" t="str">
        <f t="shared" si="383"/>
        <v/>
      </c>
      <c r="Y1162" s="66">
        <f t="shared" si="384"/>
        <v>0</v>
      </c>
      <c r="Z1162" s="66">
        <f t="shared" si="385"/>
        <v>0</v>
      </c>
      <c r="AA1162" s="66" t="e">
        <f t="shared" si="386"/>
        <v>#VALUE!</v>
      </c>
      <c r="AB1162" s="67" t="e">
        <f t="shared" si="387"/>
        <v>#VALUE!</v>
      </c>
      <c r="AC1162" s="87" t="e">
        <f t="shared" si="388"/>
        <v>#VALUE!</v>
      </c>
      <c r="AD1162" s="87" t="e">
        <f t="shared" si="389"/>
        <v>#VALUE!</v>
      </c>
      <c r="AE1162" s="87" t="e">
        <f t="shared" si="390"/>
        <v>#VALUE!</v>
      </c>
      <c r="AF1162" s="87" t="e">
        <f t="shared" si="391"/>
        <v>#VALUE!</v>
      </c>
      <c r="AG1162" s="67" t="e">
        <f t="shared" si="392"/>
        <v>#VALUE!</v>
      </c>
      <c r="AH1162" s="87" t="e">
        <f t="shared" si="393"/>
        <v>#VALUE!</v>
      </c>
      <c r="AI1162" s="87" t="e">
        <f t="shared" si="394"/>
        <v>#VALUE!</v>
      </c>
      <c r="AJ1162" s="87" t="e">
        <f t="shared" si="395"/>
        <v>#VALUE!</v>
      </c>
      <c r="AK1162" s="144" t="e">
        <f t="shared" si="396"/>
        <v>#VALUE!</v>
      </c>
      <c r="AL1162" s="144" t="e">
        <f t="shared" si="397"/>
        <v>#VALUE!</v>
      </c>
    </row>
    <row r="1163" spans="1:38" s="77" customFormat="1" x14ac:dyDescent="0.2">
      <c r="A1163" s="14"/>
      <c r="B1163" s="64"/>
      <c r="C1163" s="64"/>
      <c r="D1163" s="152"/>
      <c r="E1163" s="152"/>
      <c r="F1163" s="152"/>
      <c r="G1163" s="152"/>
      <c r="H1163" s="152"/>
      <c r="I1163" s="152"/>
      <c r="J1163" s="152"/>
      <c r="K1163" s="152"/>
      <c r="L1163" s="152"/>
      <c r="M1163" s="152"/>
      <c r="N1163" s="152"/>
      <c r="O1163" s="152"/>
      <c r="P1163" s="152"/>
      <c r="Q1163" s="152"/>
      <c r="R1163" s="152"/>
      <c r="S1163" s="66" t="str">
        <f t="shared" si="378"/>
        <v/>
      </c>
      <c r="T1163" s="66" t="str">
        <f t="shared" si="379"/>
        <v/>
      </c>
      <c r="U1163" s="66" t="str">
        <f t="shared" si="380"/>
        <v/>
      </c>
      <c r="V1163" s="66" t="str">
        <f t="shared" si="381"/>
        <v/>
      </c>
      <c r="W1163" s="66" t="str">
        <f t="shared" si="382"/>
        <v/>
      </c>
      <c r="X1163" s="66" t="str">
        <f t="shared" si="383"/>
        <v/>
      </c>
      <c r="Y1163" s="66">
        <f t="shared" si="384"/>
        <v>0</v>
      </c>
      <c r="Z1163" s="66">
        <f t="shared" si="385"/>
        <v>0</v>
      </c>
      <c r="AA1163" s="66" t="e">
        <f t="shared" si="386"/>
        <v>#VALUE!</v>
      </c>
      <c r="AB1163" s="67" t="e">
        <f t="shared" si="387"/>
        <v>#VALUE!</v>
      </c>
      <c r="AC1163" s="87" t="e">
        <f t="shared" si="388"/>
        <v>#VALUE!</v>
      </c>
      <c r="AD1163" s="87" t="e">
        <f t="shared" si="389"/>
        <v>#VALUE!</v>
      </c>
      <c r="AE1163" s="87" t="e">
        <f t="shared" si="390"/>
        <v>#VALUE!</v>
      </c>
      <c r="AF1163" s="87" t="e">
        <f t="shared" si="391"/>
        <v>#VALUE!</v>
      </c>
      <c r="AG1163" s="67" t="e">
        <f t="shared" si="392"/>
        <v>#VALUE!</v>
      </c>
      <c r="AH1163" s="87" t="e">
        <f t="shared" si="393"/>
        <v>#VALUE!</v>
      </c>
      <c r="AI1163" s="87" t="e">
        <f t="shared" si="394"/>
        <v>#VALUE!</v>
      </c>
      <c r="AJ1163" s="87" t="e">
        <f t="shared" si="395"/>
        <v>#VALUE!</v>
      </c>
      <c r="AK1163" s="144" t="e">
        <f t="shared" si="396"/>
        <v>#VALUE!</v>
      </c>
      <c r="AL1163" s="144" t="e">
        <f t="shared" si="397"/>
        <v>#VALUE!</v>
      </c>
    </row>
    <row r="1164" spans="1:38" s="77" customFormat="1" x14ac:dyDescent="0.2">
      <c r="A1164" s="14"/>
      <c r="B1164" s="64"/>
      <c r="C1164" s="64"/>
      <c r="D1164" s="152"/>
      <c r="E1164" s="152"/>
      <c r="F1164" s="152"/>
      <c r="G1164" s="152"/>
      <c r="H1164" s="152"/>
      <c r="I1164" s="152"/>
      <c r="J1164" s="152"/>
      <c r="K1164" s="152"/>
      <c r="L1164" s="152"/>
      <c r="M1164" s="152"/>
      <c r="N1164" s="152"/>
      <c r="O1164" s="152"/>
      <c r="P1164" s="152"/>
      <c r="Q1164" s="152"/>
      <c r="R1164" s="152"/>
      <c r="S1164" s="66" t="str">
        <f t="shared" si="378"/>
        <v/>
      </c>
      <c r="T1164" s="66" t="str">
        <f t="shared" si="379"/>
        <v/>
      </c>
      <c r="U1164" s="66" t="str">
        <f t="shared" si="380"/>
        <v/>
      </c>
      <c r="V1164" s="66" t="str">
        <f t="shared" si="381"/>
        <v/>
      </c>
      <c r="W1164" s="66" t="str">
        <f t="shared" si="382"/>
        <v/>
      </c>
      <c r="X1164" s="66" t="str">
        <f t="shared" si="383"/>
        <v/>
      </c>
      <c r="Y1164" s="66">
        <f t="shared" si="384"/>
        <v>0</v>
      </c>
      <c r="Z1164" s="66">
        <f t="shared" si="385"/>
        <v>0</v>
      </c>
      <c r="AA1164" s="66" t="e">
        <f t="shared" si="386"/>
        <v>#VALUE!</v>
      </c>
      <c r="AB1164" s="67" t="e">
        <f t="shared" si="387"/>
        <v>#VALUE!</v>
      </c>
      <c r="AC1164" s="87" t="e">
        <f t="shared" si="388"/>
        <v>#VALUE!</v>
      </c>
      <c r="AD1164" s="87" t="e">
        <f t="shared" si="389"/>
        <v>#VALUE!</v>
      </c>
      <c r="AE1164" s="87" t="e">
        <f t="shared" si="390"/>
        <v>#VALUE!</v>
      </c>
      <c r="AF1164" s="87" t="e">
        <f t="shared" si="391"/>
        <v>#VALUE!</v>
      </c>
      <c r="AG1164" s="67" t="e">
        <f t="shared" si="392"/>
        <v>#VALUE!</v>
      </c>
      <c r="AH1164" s="87" t="e">
        <f t="shared" si="393"/>
        <v>#VALUE!</v>
      </c>
      <c r="AI1164" s="87" t="e">
        <f t="shared" si="394"/>
        <v>#VALUE!</v>
      </c>
      <c r="AJ1164" s="87" t="e">
        <f t="shared" si="395"/>
        <v>#VALUE!</v>
      </c>
      <c r="AK1164" s="144" t="e">
        <f t="shared" si="396"/>
        <v>#VALUE!</v>
      </c>
      <c r="AL1164" s="144" t="e">
        <f t="shared" si="397"/>
        <v>#VALUE!</v>
      </c>
    </row>
    <row r="1165" spans="1:38" s="77" customFormat="1" x14ac:dyDescent="0.2">
      <c r="A1165" s="14"/>
      <c r="B1165" s="64"/>
      <c r="C1165" s="64"/>
      <c r="D1165" s="152"/>
      <c r="E1165" s="152"/>
      <c r="F1165" s="152"/>
      <c r="G1165" s="152"/>
      <c r="H1165" s="152"/>
      <c r="I1165" s="152"/>
      <c r="J1165" s="152"/>
      <c r="K1165" s="152"/>
      <c r="L1165" s="152"/>
      <c r="M1165" s="152"/>
      <c r="N1165" s="152"/>
      <c r="O1165" s="152"/>
      <c r="P1165" s="152"/>
      <c r="Q1165" s="152"/>
      <c r="R1165" s="152"/>
      <c r="S1165" s="66" t="str">
        <f t="shared" si="378"/>
        <v/>
      </c>
      <c r="T1165" s="66" t="str">
        <f t="shared" si="379"/>
        <v/>
      </c>
      <c r="U1165" s="66" t="str">
        <f t="shared" si="380"/>
        <v/>
      </c>
      <c r="V1165" s="66" t="str">
        <f t="shared" si="381"/>
        <v/>
      </c>
      <c r="W1165" s="66" t="str">
        <f t="shared" si="382"/>
        <v/>
      </c>
      <c r="X1165" s="66" t="str">
        <f t="shared" si="383"/>
        <v/>
      </c>
      <c r="Y1165" s="66">
        <f t="shared" si="384"/>
        <v>0</v>
      </c>
      <c r="Z1165" s="66">
        <f t="shared" si="385"/>
        <v>0</v>
      </c>
      <c r="AA1165" s="66" t="e">
        <f t="shared" si="386"/>
        <v>#VALUE!</v>
      </c>
      <c r="AB1165" s="67" t="e">
        <f t="shared" si="387"/>
        <v>#VALUE!</v>
      </c>
      <c r="AC1165" s="87" t="e">
        <f t="shared" si="388"/>
        <v>#VALUE!</v>
      </c>
      <c r="AD1165" s="87" t="e">
        <f t="shared" si="389"/>
        <v>#VALUE!</v>
      </c>
      <c r="AE1165" s="87" t="e">
        <f t="shared" si="390"/>
        <v>#VALUE!</v>
      </c>
      <c r="AF1165" s="87" t="e">
        <f t="shared" si="391"/>
        <v>#VALUE!</v>
      </c>
      <c r="AG1165" s="67" t="e">
        <f t="shared" si="392"/>
        <v>#VALUE!</v>
      </c>
      <c r="AH1165" s="87" t="e">
        <f t="shared" si="393"/>
        <v>#VALUE!</v>
      </c>
      <c r="AI1165" s="87" t="e">
        <f t="shared" si="394"/>
        <v>#VALUE!</v>
      </c>
      <c r="AJ1165" s="87" t="e">
        <f t="shared" si="395"/>
        <v>#VALUE!</v>
      </c>
      <c r="AK1165" s="144" t="e">
        <f t="shared" si="396"/>
        <v>#VALUE!</v>
      </c>
      <c r="AL1165" s="144" t="e">
        <f t="shared" si="397"/>
        <v>#VALUE!</v>
      </c>
    </row>
    <row r="1166" spans="1:38" s="77" customFormat="1" x14ac:dyDescent="0.2">
      <c r="A1166" s="14"/>
      <c r="B1166" s="64"/>
      <c r="C1166" s="64"/>
      <c r="D1166" s="152"/>
      <c r="E1166" s="152"/>
      <c r="F1166" s="152"/>
      <c r="G1166" s="152"/>
      <c r="H1166" s="152"/>
      <c r="I1166" s="152"/>
      <c r="J1166" s="152"/>
      <c r="K1166" s="152"/>
      <c r="L1166" s="152"/>
      <c r="M1166" s="152"/>
      <c r="N1166" s="152"/>
      <c r="O1166" s="152"/>
      <c r="P1166" s="152"/>
      <c r="Q1166" s="152"/>
      <c r="R1166" s="152"/>
      <c r="S1166" s="66" t="str">
        <f t="shared" si="378"/>
        <v/>
      </c>
      <c r="T1166" s="66" t="str">
        <f t="shared" si="379"/>
        <v/>
      </c>
      <c r="U1166" s="66" t="str">
        <f t="shared" si="380"/>
        <v/>
      </c>
      <c r="V1166" s="66" t="str">
        <f t="shared" si="381"/>
        <v/>
      </c>
      <c r="W1166" s="66" t="str">
        <f t="shared" si="382"/>
        <v/>
      </c>
      <c r="X1166" s="66" t="str">
        <f t="shared" si="383"/>
        <v/>
      </c>
      <c r="Y1166" s="66">
        <f t="shared" si="384"/>
        <v>0</v>
      </c>
      <c r="Z1166" s="66">
        <f t="shared" si="385"/>
        <v>0</v>
      </c>
      <c r="AA1166" s="66" t="e">
        <f t="shared" si="386"/>
        <v>#VALUE!</v>
      </c>
      <c r="AB1166" s="67" t="e">
        <f t="shared" si="387"/>
        <v>#VALUE!</v>
      </c>
      <c r="AC1166" s="87" t="e">
        <f t="shared" si="388"/>
        <v>#VALUE!</v>
      </c>
      <c r="AD1166" s="87" t="e">
        <f t="shared" si="389"/>
        <v>#VALUE!</v>
      </c>
      <c r="AE1166" s="87" t="e">
        <f t="shared" si="390"/>
        <v>#VALUE!</v>
      </c>
      <c r="AF1166" s="87" t="e">
        <f t="shared" si="391"/>
        <v>#VALUE!</v>
      </c>
      <c r="AG1166" s="67" t="e">
        <f t="shared" si="392"/>
        <v>#VALUE!</v>
      </c>
      <c r="AH1166" s="87" t="e">
        <f t="shared" si="393"/>
        <v>#VALUE!</v>
      </c>
      <c r="AI1166" s="87" t="e">
        <f t="shared" si="394"/>
        <v>#VALUE!</v>
      </c>
      <c r="AJ1166" s="87" t="e">
        <f t="shared" si="395"/>
        <v>#VALUE!</v>
      </c>
      <c r="AK1166" s="144" t="e">
        <f t="shared" si="396"/>
        <v>#VALUE!</v>
      </c>
      <c r="AL1166" s="144" t="e">
        <f t="shared" si="397"/>
        <v>#VALUE!</v>
      </c>
    </row>
    <row r="1167" spans="1:38" s="77" customFormat="1" x14ac:dyDescent="0.2">
      <c r="A1167" s="14"/>
      <c r="B1167" s="64"/>
      <c r="C1167" s="64"/>
      <c r="D1167" s="152"/>
      <c r="E1167" s="152"/>
      <c r="F1167" s="152"/>
      <c r="G1167" s="152"/>
      <c r="H1167" s="152"/>
      <c r="I1167" s="152"/>
      <c r="J1167" s="152"/>
      <c r="K1167" s="152"/>
      <c r="L1167" s="152"/>
      <c r="M1167" s="152"/>
      <c r="N1167" s="152"/>
      <c r="O1167" s="152"/>
      <c r="P1167" s="152"/>
      <c r="Q1167" s="152"/>
      <c r="R1167" s="152"/>
      <c r="S1167" s="66" t="str">
        <f t="shared" si="378"/>
        <v/>
      </c>
      <c r="T1167" s="66" t="str">
        <f t="shared" si="379"/>
        <v/>
      </c>
      <c r="U1167" s="66" t="str">
        <f t="shared" si="380"/>
        <v/>
      </c>
      <c r="V1167" s="66" t="str">
        <f t="shared" si="381"/>
        <v/>
      </c>
      <c r="W1167" s="66" t="str">
        <f t="shared" si="382"/>
        <v/>
      </c>
      <c r="X1167" s="66" t="str">
        <f t="shared" si="383"/>
        <v/>
      </c>
      <c r="Y1167" s="66">
        <f t="shared" si="384"/>
        <v>0</v>
      </c>
      <c r="Z1167" s="66">
        <f t="shared" si="385"/>
        <v>0</v>
      </c>
      <c r="AA1167" s="66" t="e">
        <f t="shared" si="386"/>
        <v>#VALUE!</v>
      </c>
      <c r="AB1167" s="67" t="e">
        <f t="shared" si="387"/>
        <v>#VALUE!</v>
      </c>
      <c r="AC1167" s="87" t="e">
        <f t="shared" si="388"/>
        <v>#VALUE!</v>
      </c>
      <c r="AD1167" s="87" t="e">
        <f t="shared" si="389"/>
        <v>#VALUE!</v>
      </c>
      <c r="AE1167" s="87" t="e">
        <f t="shared" si="390"/>
        <v>#VALUE!</v>
      </c>
      <c r="AF1167" s="87" t="e">
        <f t="shared" si="391"/>
        <v>#VALUE!</v>
      </c>
      <c r="AG1167" s="67" t="e">
        <f t="shared" si="392"/>
        <v>#VALUE!</v>
      </c>
      <c r="AH1167" s="87" t="e">
        <f t="shared" si="393"/>
        <v>#VALUE!</v>
      </c>
      <c r="AI1167" s="87" t="e">
        <f t="shared" si="394"/>
        <v>#VALUE!</v>
      </c>
      <c r="AJ1167" s="87" t="e">
        <f t="shared" si="395"/>
        <v>#VALUE!</v>
      </c>
      <c r="AK1167" s="144" t="e">
        <f t="shared" si="396"/>
        <v>#VALUE!</v>
      </c>
      <c r="AL1167" s="144" t="e">
        <f t="shared" si="397"/>
        <v>#VALUE!</v>
      </c>
    </row>
    <row r="1168" spans="1:38" s="77" customFormat="1" x14ac:dyDescent="0.2">
      <c r="A1168" s="14"/>
      <c r="B1168" s="64"/>
      <c r="C1168" s="64"/>
      <c r="D1168" s="152"/>
      <c r="E1168" s="152"/>
      <c r="F1168" s="152"/>
      <c r="G1168" s="152"/>
      <c r="H1168" s="152"/>
      <c r="I1168" s="152"/>
      <c r="J1168" s="152"/>
      <c r="K1168" s="152"/>
      <c r="L1168" s="152"/>
      <c r="M1168" s="152"/>
      <c r="N1168" s="152"/>
      <c r="O1168" s="152"/>
      <c r="P1168" s="152"/>
      <c r="Q1168" s="152"/>
      <c r="R1168" s="152"/>
      <c r="S1168" s="66" t="str">
        <f t="shared" si="378"/>
        <v/>
      </c>
      <c r="T1168" s="66" t="str">
        <f t="shared" si="379"/>
        <v/>
      </c>
      <c r="U1168" s="66" t="str">
        <f t="shared" si="380"/>
        <v/>
      </c>
      <c r="V1168" s="66" t="str">
        <f t="shared" si="381"/>
        <v/>
      </c>
      <c r="W1168" s="66" t="str">
        <f t="shared" si="382"/>
        <v/>
      </c>
      <c r="X1168" s="66" t="str">
        <f t="shared" si="383"/>
        <v/>
      </c>
      <c r="Y1168" s="66">
        <f t="shared" si="384"/>
        <v>0</v>
      </c>
      <c r="Z1168" s="66">
        <f t="shared" si="385"/>
        <v>0</v>
      </c>
      <c r="AA1168" s="66" t="e">
        <f t="shared" si="386"/>
        <v>#VALUE!</v>
      </c>
      <c r="AB1168" s="67" t="e">
        <f t="shared" si="387"/>
        <v>#VALUE!</v>
      </c>
      <c r="AC1168" s="87" t="e">
        <f t="shared" si="388"/>
        <v>#VALUE!</v>
      </c>
      <c r="AD1168" s="87" t="e">
        <f t="shared" si="389"/>
        <v>#VALUE!</v>
      </c>
      <c r="AE1168" s="87" t="e">
        <f t="shared" si="390"/>
        <v>#VALUE!</v>
      </c>
      <c r="AF1168" s="87" t="e">
        <f t="shared" si="391"/>
        <v>#VALUE!</v>
      </c>
      <c r="AG1168" s="67" t="e">
        <f t="shared" si="392"/>
        <v>#VALUE!</v>
      </c>
      <c r="AH1168" s="87" t="e">
        <f t="shared" si="393"/>
        <v>#VALUE!</v>
      </c>
      <c r="AI1168" s="87" t="e">
        <f t="shared" si="394"/>
        <v>#VALUE!</v>
      </c>
      <c r="AJ1168" s="87" t="e">
        <f t="shared" si="395"/>
        <v>#VALUE!</v>
      </c>
      <c r="AK1168" s="144" t="e">
        <f t="shared" si="396"/>
        <v>#VALUE!</v>
      </c>
      <c r="AL1168" s="144" t="e">
        <f t="shared" si="397"/>
        <v>#VALUE!</v>
      </c>
    </row>
    <row r="1169" spans="1:38" s="77" customFormat="1" x14ac:dyDescent="0.2">
      <c r="A1169" s="14"/>
      <c r="B1169" s="64"/>
      <c r="C1169" s="64"/>
      <c r="D1169" s="152"/>
      <c r="E1169" s="152"/>
      <c r="F1169" s="152"/>
      <c r="G1169" s="152"/>
      <c r="H1169" s="152"/>
      <c r="I1169" s="152"/>
      <c r="J1169" s="152"/>
      <c r="K1169" s="152"/>
      <c r="L1169" s="152"/>
      <c r="M1169" s="152"/>
      <c r="N1169" s="152"/>
      <c r="O1169" s="152"/>
      <c r="P1169" s="152"/>
      <c r="Q1169" s="152"/>
      <c r="R1169" s="152"/>
      <c r="S1169" s="66" t="str">
        <f t="shared" si="378"/>
        <v/>
      </c>
      <c r="T1169" s="66" t="str">
        <f t="shared" si="379"/>
        <v/>
      </c>
      <c r="U1169" s="66" t="str">
        <f t="shared" si="380"/>
        <v/>
      </c>
      <c r="V1169" s="66" t="str">
        <f t="shared" si="381"/>
        <v/>
      </c>
      <c r="W1169" s="66" t="str">
        <f t="shared" si="382"/>
        <v/>
      </c>
      <c r="X1169" s="66" t="str">
        <f t="shared" si="383"/>
        <v/>
      </c>
      <c r="Y1169" s="66">
        <f t="shared" si="384"/>
        <v>0</v>
      </c>
      <c r="Z1169" s="66">
        <f t="shared" si="385"/>
        <v>0</v>
      </c>
      <c r="AA1169" s="66" t="e">
        <f t="shared" si="386"/>
        <v>#VALUE!</v>
      </c>
      <c r="AB1169" s="67" t="e">
        <f t="shared" si="387"/>
        <v>#VALUE!</v>
      </c>
      <c r="AC1169" s="87" t="e">
        <f t="shared" si="388"/>
        <v>#VALUE!</v>
      </c>
      <c r="AD1169" s="87" t="e">
        <f t="shared" si="389"/>
        <v>#VALUE!</v>
      </c>
      <c r="AE1169" s="87" t="e">
        <f t="shared" si="390"/>
        <v>#VALUE!</v>
      </c>
      <c r="AF1169" s="87" t="e">
        <f t="shared" si="391"/>
        <v>#VALUE!</v>
      </c>
      <c r="AG1169" s="67" t="e">
        <f t="shared" si="392"/>
        <v>#VALUE!</v>
      </c>
      <c r="AH1169" s="87" t="e">
        <f t="shared" si="393"/>
        <v>#VALUE!</v>
      </c>
      <c r="AI1169" s="87" t="e">
        <f t="shared" si="394"/>
        <v>#VALUE!</v>
      </c>
      <c r="AJ1169" s="87" t="e">
        <f t="shared" si="395"/>
        <v>#VALUE!</v>
      </c>
      <c r="AK1169" s="144" t="e">
        <f t="shared" si="396"/>
        <v>#VALUE!</v>
      </c>
      <c r="AL1169" s="144" t="e">
        <f t="shared" si="397"/>
        <v>#VALUE!</v>
      </c>
    </row>
    <row r="1170" spans="1:38" s="77" customFormat="1" x14ac:dyDescent="0.2">
      <c r="A1170" s="14"/>
      <c r="B1170" s="64"/>
      <c r="C1170" s="64"/>
      <c r="D1170" s="152"/>
      <c r="E1170" s="152"/>
      <c r="F1170" s="152"/>
      <c r="G1170" s="152"/>
      <c r="H1170" s="152"/>
      <c r="I1170" s="152"/>
      <c r="J1170" s="152"/>
      <c r="K1170" s="152"/>
      <c r="L1170" s="152"/>
      <c r="M1170" s="152"/>
      <c r="N1170" s="152"/>
      <c r="O1170" s="152"/>
      <c r="P1170" s="152"/>
      <c r="Q1170" s="152"/>
      <c r="R1170" s="152"/>
      <c r="S1170" s="66" t="str">
        <f t="shared" si="378"/>
        <v/>
      </c>
      <c r="T1170" s="66" t="str">
        <f t="shared" si="379"/>
        <v/>
      </c>
      <c r="U1170" s="66" t="str">
        <f t="shared" si="380"/>
        <v/>
      </c>
      <c r="V1170" s="66" t="str">
        <f t="shared" si="381"/>
        <v/>
      </c>
      <c r="W1170" s="66" t="str">
        <f t="shared" si="382"/>
        <v/>
      </c>
      <c r="X1170" s="66" t="str">
        <f t="shared" si="383"/>
        <v/>
      </c>
      <c r="Y1170" s="66">
        <f t="shared" si="384"/>
        <v>0</v>
      </c>
      <c r="Z1170" s="66">
        <f t="shared" si="385"/>
        <v>0</v>
      </c>
      <c r="AA1170" s="66" t="e">
        <f t="shared" si="386"/>
        <v>#VALUE!</v>
      </c>
      <c r="AB1170" s="67" t="e">
        <f t="shared" si="387"/>
        <v>#VALUE!</v>
      </c>
      <c r="AC1170" s="87" t="e">
        <f t="shared" si="388"/>
        <v>#VALUE!</v>
      </c>
      <c r="AD1170" s="87" t="e">
        <f t="shared" si="389"/>
        <v>#VALUE!</v>
      </c>
      <c r="AE1170" s="87" t="e">
        <f t="shared" si="390"/>
        <v>#VALUE!</v>
      </c>
      <c r="AF1170" s="87" t="e">
        <f t="shared" si="391"/>
        <v>#VALUE!</v>
      </c>
      <c r="AG1170" s="67" t="e">
        <f t="shared" si="392"/>
        <v>#VALUE!</v>
      </c>
      <c r="AH1170" s="87" t="e">
        <f t="shared" si="393"/>
        <v>#VALUE!</v>
      </c>
      <c r="AI1170" s="87" t="e">
        <f t="shared" si="394"/>
        <v>#VALUE!</v>
      </c>
      <c r="AJ1170" s="87" t="e">
        <f t="shared" si="395"/>
        <v>#VALUE!</v>
      </c>
      <c r="AK1170" s="144" t="e">
        <f t="shared" si="396"/>
        <v>#VALUE!</v>
      </c>
      <c r="AL1170" s="144" t="e">
        <f t="shared" si="397"/>
        <v>#VALUE!</v>
      </c>
    </row>
    <row r="1171" spans="1:38" s="77" customFormat="1" x14ac:dyDescent="0.2">
      <c r="A1171" s="14"/>
      <c r="B1171" s="64"/>
      <c r="C1171" s="64"/>
      <c r="D1171" s="152"/>
      <c r="E1171" s="152"/>
      <c r="F1171" s="152"/>
      <c r="G1171" s="152"/>
      <c r="H1171" s="152"/>
      <c r="I1171" s="152"/>
      <c r="J1171" s="152"/>
      <c r="K1171" s="152"/>
      <c r="L1171" s="152"/>
      <c r="M1171" s="152"/>
      <c r="N1171" s="152"/>
      <c r="O1171" s="152"/>
      <c r="P1171" s="152"/>
      <c r="Q1171" s="152"/>
      <c r="R1171" s="152"/>
      <c r="S1171" s="66" t="str">
        <f t="shared" si="378"/>
        <v/>
      </c>
      <c r="T1171" s="66" t="str">
        <f t="shared" si="379"/>
        <v/>
      </c>
      <c r="U1171" s="66" t="str">
        <f t="shared" si="380"/>
        <v/>
      </c>
      <c r="V1171" s="66" t="str">
        <f t="shared" si="381"/>
        <v/>
      </c>
      <c r="W1171" s="66" t="str">
        <f t="shared" si="382"/>
        <v/>
      </c>
      <c r="X1171" s="66" t="str">
        <f t="shared" si="383"/>
        <v/>
      </c>
      <c r="Y1171" s="66">
        <f t="shared" si="384"/>
        <v>0</v>
      </c>
      <c r="Z1171" s="66">
        <f t="shared" si="385"/>
        <v>0</v>
      </c>
      <c r="AA1171" s="66" t="e">
        <f t="shared" si="386"/>
        <v>#VALUE!</v>
      </c>
      <c r="AB1171" s="67" t="e">
        <f t="shared" si="387"/>
        <v>#VALUE!</v>
      </c>
      <c r="AC1171" s="87" t="e">
        <f t="shared" si="388"/>
        <v>#VALUE!</v>
      </c>
      <c r="AD1171" s="87" t="e">
        <f t="shared" si="389"/>
        <v>#VALUE!</v>
      </c>
      <c r="AE1171" s="87" t="e">
        <f t="shared" si="390"/>
        <v>#VALUE!</v>
      </c>
      <c r="AF1171" s="87" t="e">
        <f t="shared" si="391"/>
        <v>#VALUE!</v>
      </c>
      <c r="AG1171" s="67" t="e">
        <f t="shared" si="392"/>
        <v>#VALUE!</v>
      </c>
      <c r="AH1171" s="87" t="e">
        <f t="shared" si="393"/>
        <v>#VALUE!</v>
      </c>
      <c r="AI1171" s="87" t="e">
        <f t="shared" si="394"/>
        <v>#VALUE!</v>
      </c>
      <c r="AJ1171" s="87" t="e">
        <f t="shared" si="395"/>
        <v>#VALUE!</v>
      </c>
      <c r="AK1171" s="144" t="e">
        <f t="shared" si="396"/>
        <v>#VALUE!</v>
      </c>
      <c r="AL1171" s="144" t="e">
        <f t="shared" si="397"/>
        <v>#VALUE!</v>
      </c>
    </row>
    <row r="1172" spans="1:38" s="77" customFormat="1" x14ac:dyDescent="0.2">
      <c r="A1172" s="14"/>
      <c r="B1172" s="64"/>
      <c r="C1172" s="64"/>
      <c r="D1172" s="152"/>
      <c r="E1172" s="152"/>
      <c r="F1172" s="152"/>
      <c r="G1172" s="152"/>
      <c r="H1172" s="152"/>
      <c r="I1172" s="152"/>
      <c r="J1172" s="152"/>
      <c r="K1172" s="152"/>
      <c r="L1172" s="152"/>
      <c r="M1172" s="152"/>
      <c r="N1172" s="152"/>
      <c r="O1172" s="152"/>
      <c r="P1172" s="152"/>
      <c r="Q1172" s="152"/>
      <c r="R1172" s="152"/>
      <c r="S1172" s="66" t="str">
        <f t="shared" si="378"/>
        <v/>
      </c>
      <c r="T1172" s="66" t="str">
        <f t="shared" si="379"/>
        <v/>
      </c>
      <c r="U1172" s="66" t="str">
        <f t="shared" si="380"/>
        <v/>
      </c>
      <c r="V1172" s="66" t="str">
        <f t="shared" si="381"/>
        <v/>
      </c>
      <c r="W1172" s="66" t="str">
        <f t="shared" si="382"/>
        <v/>
      </c>
      <c r="X1172" s="66" t="str">
        <f t="shared" si="383"/>
        <v/>
      </c>
      <c r="Y1172" s="66">
        <f t="shared" si="384"/>
        <v>0</v>
      </c>
      <c r="Z1172" s="66">
        <f t="shared" si="385"/>
        <v>0</v>
      </c>
      <c r="AA1172" s="66" t="e">
        <f t="shared" si="386"/>
        <v>#VALUE!</v>
      </c>
      <c r="AB1172" s="67" t="e">
        <f t="shared" si="387"/>
        <v>#VALUE!</v>
      </c>
      <c r="AC1172" s="87" t="e">
        <f t="shared" si="388"/>
        <v>#VALUE!</v>
      </c>
      <c r="AD1172" s="87" t="e">
        <f t="shared" si="389"/>
        <v>#VALUE!</v>
      </c>
      <c r="AE1172" s="87" t="e">
        <f t="shared" si="390"/>
        <v>#VALUE!</v>
      </c>
      <c r="AF1172" s="87" t="e">
        <f t="shared" si="391"/>
        <v>#VALUE!</v>
      </c>
      <c r="AG1172" s="67" t="e">
        <f t="shared" si="392"/>
        <v>#VALUE!</v>
      </c>
      <c r="AH1172" s="87" t="e">
        <f t="shared" si="393"/>
        <v>#VALUE!</v>
      </c>
      <c r="AI1172" s="87" t="e">
        <f t="shared" si="394"/>
        <v>#VALUE!</v>
      </c>
      <c r="AJ1172" s="87" t="e">
        <f t="shared" si="395"/>
        <v>#VALUE!</v>
      </c>
      <c r="AK1172" s="144" t="e">
        <f t="shared" si="396"/>
        <v>#VALUE!</v>
      </c>
      <c r="AL1172" s="144" t="e">
        <f t="shared" si="397"/>
        <v>#VALUE!</v>
      </c>
    </row>
    <row r="1173" spans="1:38" s="77" customFormat="1" x14ac:dyDescent="0.2">
      <c r="A1173" s="14"/>
      <c r="B1173" s="64"/>
      <c r="C1173" s="64"/>
      <c r="D1173" s="152"/>
      <c r="E1173" s="152"/>
      <c r="F1173" s="152"/>
      <c r="G1173" s="152"/>
      <c r="H1173" s="152"/>
      <c r="I1173" s="152"/>
      <c r="J1173" s="152"/>
      <c r="K1173" s="152"/>
      <c r="L1173" s="152"/>
      <c r="M1173" s="152"/>
      <c r="N1173" s="152"/>
      <c r="O1173" s="152"/>
      <c r="P1173" s="152"/>
      <c r="Q1173" s="152"/>
      <c r="R1173" s="152"/>
      <c r="S1173" s="66" t="str">
        <f t="shared" si="378"/>
        <v/>
      </c>
      <c r="T1173" s="66" t="str">
        <f t="shared" si="379"/>
        <v/>
      </c>
      <c r="U1173" s="66" t="str">
        <f t="shared" si="380"/>
        <v/>
      </c>
      <c r="V1173" s="66" t="str">
        <f t="shared" si="381"/>
        <v/>
      </c>
      <c r="W1173" s="66" t="str">
        <f t="shared" si="382"/>
        <v/>
      </c>
      <c r="X1173" s="66" t="str">
        <f t="shared" si="383"/>
        <v/>
      </c>
      <c r="Y1173" s="66">
        <f t="shared" si="384"/>
        <v>0</v>
      </c>
      <c r="Z1173" s="66">
        <f t="shared" si="385"/>
        <v>0</v>
      </c>
      <c r="AA1173" s="66" t="e">
        <f t="shared" si="386"/>
        <v>#VALUE!</v>
      </c>
      <c r="AB1173" s="67" t="e">
        <f t="shared" si="387"/>
        <v>#VALUE!</v>
      </c>
      <c r="AC1173" s="87" t="e">
        <f t="shared" si="388"/>
        <v>#VALUE!</v>
      </c>
      <c r="AD1173" s="87" t="e">
        <f t="shared" si="389"/>
        <v>#VALUE!</v>
      </c>
      <c r="AE1173" s="87" t="e">
        <f t="shared" si="390"/>
        <v>#VALUE!</v>
      </c>
      <c r="AF1173" s="87" t="e">
        <f t="shared" si="391"/>
        <v>#VALUE!</v>
      </c>
      <c r="AG1173" s="67" t="e">
        <f t="shared" si="392"/>
        <v>#VALUE!</v>
      </c>
      <c r="AH1173" s="87" t="e">
        <f t="shared" si="393"/>
        <v>#VALUE!</v>
      </c>
      <c r="AI1173" s="87" t="e">
        <f t="shared" si="394"/>
        <v>#VALUE!</v>
      </c>
      <c r="AJ1173" s="87" t="e">
        <f t="shared" si="395"/>
        <v>#VALUE!</v>
      </c>
      <c r="AK1173" s="144" t="e">
        <f t="shared" si="396"/>
        <v>#VALUE!</v>
      </c>
      <c r="AL1173" s="144" t="e">
        <f t="shared" si="397"/>
        <v>#VALUE!</v>
      </c>
    </row>
    <row r="1174" spans="1:38" s="77" customFormat="1" x14ac:dyDescent="0.2">
      <c r="A1174" s="14"/>
      <c r="B1174" s="64"/>
      <c r="C1174" s="64"/>
      <c r="D1174" s="152"/>
      <c r="E1174" s="152"/>
      <c r="F1174" s="152"/>
      <c r="G1174" s="152"/>
      <c r="H1174" s="152"/>
      <c r="I1174" s="152"/>
      <c r="J1174" s="152"/>
      <c r="K1174" s="152"/>
      <c r="L1174" s="152"/>
      <c r="M1174" s="152"/>
      <c r="N1174" s="152"/>
      <c r="O1174" s="152"/>
      <c r="P1174" s="152"/>
      <c r="Q1174" s="152"/>
      <c r="R1174" s="152"/>
      <c r="S1174" s="66" t="str">
        <f t="shared" si="378"/>
        <v/>
      </c>
      <c r="T1174" s="66" t="str">
        <f t="shared" si="379"/>
        <v/>
      </c>
      <c r="U1174" s="66" t="str">
        <f t="shared" si="380"/>
        <v/>
      </c>
      <c r="V1174" s="66" t="str">
        <f t="shared" si="381"/>
        <v/>
      </c>
      <c r="W1174" s="66" t="str">
        <f t="shared" si="382"/>
        <v/>
      </c>
      <c r="X1174" s="66" t="str">
        <f t="shared" si="383"/>
        <v/>
      </c>
      <c r="Y1174" s="66">
        <f t="shared" si="384"/>
        <v>0</v>
      </c>
      <c r="Z1174" s="66">
        <f t="shared" si="385"/>
        <v>0</v>
      </c>
      <c r="AA1174" s="66" t="e">
        <f t="shared" si="386"/>
        <v>#VALUE!</v>
      </c>
      <c r="AB1174" s="67" t="e">
        <f t="shared" si="387"/>
        <v>#VALUE!</v>
      </c>
      <c r="AC1174" s="87" t="e">
        <f t="shared" si="388"/>
        <v>#VALUE!</v>
      </c>
      <c r="AD1174" s="87" t="e">
        <f t="shared" si="389"/>
        <v>#VALUE!</v>
      </c>
      <c r="AE1174" s="87" t="e">
        <f t="shared" si="390"/>
        <v>#VALUE!</v>
      </c>
      <c r="AF1174" s="87" t="e">
        <f t="shared" si="391"/>
        <v>#VALUE!</v>
      </c>
      <c r="AG1174" s="67" t="e">
        <f t="shared" si="392"/>
        <v>#VALUE!</v>
      </c>
      <c r="AH1174" s="87" t="e">
        <f t="shared" si="393"/>
        <v>#VALUE!</v>
      </c>
      <c r="AI1174" s="87" t="e">
        <f t="shared" si="394"/>
        <v>#VALUE!</v>
      </c>
      <c r="AJ1174" s="87" t="e">
        <f t="shared" si="395"/>
        <v>#VALUE!</v>
      </c>
      <c r="AK1174" s="144" t="e">
        <f t="shared" si="396"/>
        <v>#VALUE!</v>
      </c>
      <c r="AL1174" s="144" t="e">
        <f t="shared" si="397"/>
        <v>#VALUE!</v>
      </c>
    </row>
    <row r="1175" spans="1:38" s="77" customFormat="1" x14ac:dyDescent="0.2">
      <c r="A1175" s="14"/>
      <c r="B1175" s="64"/>
      <c r="C1175" s="64"/>
      <c r="D1175" s="152"/>
      <c r="E1175" s="152"/>
      <c r="F1175" s="152"/>
      <c r="G1175" s="152"/>
      <c r="H1175" s="152"/>
      <c r="I1175" s="152"/>
      <c r="J1175" s="152"/>
      <c r="K1175" s="152"/>
      <c r="L1175" s="152"/>
      <c r="M1175" s="152"/>
      <c r="N1175" s="152"/>
      <c r="O1175" s="152"/>
      <c r="P1175" s="152"/>
      <c r="Q1175" s="152"/>
      <c r="R1175" s="152"/>
      <c r="S1175" s="66" t="str">
        <f t="shared" si="378"/>
        <v/>
      </c>
      <c r="T1175" s="66" t="str">
        <f t="shared" si="379"/>
        <v/>
      </c>
      <c r="U1175" s="66" t="str">
        <f t="shared" si="380"/>
        <v/>
      </c>
      <c r="V1175" s="66" t="str">
        <f t="shared" si="381"/>
        <v/>
      </c>
      <c r="W1175" s="66" t="str">
        <f t="shared" si="382"/>
        <v/>
      </c>
      <c r="X1175" s="66" t="str">
        <f t="shared" si="383"/>
        <v/>
      </c>
      <c r="Y1175" s="66">
        <f t="shared" si="384"/>
        <v>0</v>
      </c>
      <c r="Z1175" s="66">
        <f t="shared" si="385"/>
        <v>0</v>
      </c>
      <c r="AA1175" s="66" t="e">
        <f t="shared" si="386"/>
        <v>#VALUE!</v>
      </c>
      <c r="AB1175" s="67" t="e">
        <f t="shared" si="387"/>
        <v>#VALUE!</v>
      </c>
      <c r="AC1175" s="87" t="e">
        <f t="shared" si="388"/>
        <v>#VALUE!</v>
      </c>
      <c r="AD1175" s="87" t="e">
        <f t="shared" si="389"/>
        <v>#VALUE!</v>
      </c>
      <c r="AE1175" s="87" t="e">
        <f t="shared" si="390"/>
        <v>#VALUE!</v>
      </c>
      <c r="AF1175" s="87" t="e">
        <f t="shared" si="391"/>
        <v>#VALUE!</v>
      </c>
      <c r="AG1175" s="67" t="e">
        <f t="shared" si="392"/>
        <v>#VALUE!</v>
      </c>
      <c r="AH1175" s="87" t="e">
        <f t="shared" si="393"/>
        <v>#VALUE!</v>
      </c>
      <c r="AI1175" s="87" t="e">
        <f t="shared" si="394"/>
        <v>#VALUE!</v>
      </c>
      <c r="AJ1175" s="87" t="e">
        <f t="shared" si="395"/>
        <v>#VALUE!</v>
      </c>
      <c r="AK1175" s="144" t="e">
        <f t="shared" si="396"/>
        <v>#VALUE!</v>
      </c>
      <c r="AL1175" s="144" t="e">
        <f t="shared" si="397"/>
        <v>#VALUE!</v>
      </c>
    </row>
    <row r="1176" spans="1:38" s="77" customFormat="1" x14ac:dyDescent="0.2">
      <c r="A1176" s="14"/>
      <c r="B1176" s="64"/>
      <c r="C1176" s="64"/>
      <c r="D1176" s="152"/>
      <c r="E1176" s="152"/>
      <c r="F1176" s="152"/>
      <c r="G1176" s="152"/>
      <c r="H1176" s="152"/>
      <c r="I1176" s="152"/>
      <c r="J1176" s="152"/>
      <c r="K1176" s="152"/>
      <c r="L1176" s="152"/>
      <c r="M1176" s="152"/>
      <c r="N1176" s="152"/>
      <c r="O1176" s="152"/>
      <c r="P1176" s="152"/>
      <c r="Q1176" s="152"/>
      <c r="R1176" s="152"/>
      <c r="S1176" s="66" t="str">
        <f t="shared" si="378"/>
        <v/>
      </c>
      <c r="T1176" s="66" t="str">
        <f t="shared" si="379"/>
        <v/>
      </c>
      <c r="U1176" s="66" t="str">
        <f t="shared" si="380"/>
        <v/>
      </c>
      <c r="V1176" s="66" t="str">
        <f t="shared" si="381"/>
        <v/>
      </c>
      <c r="W1176" s="66" t="str">
        <f t="shared" si="382"/>
        <v/>
      </c>
      <c r="X1176" s="66" t="str">
        <f t="shared" si="383"/>
        <v/>
      </c>
      <c r="Y1176" s="66">
        <f t="shared" si="384"/>
        <v>0</v>
      </c>
      <c r="Z1176" s="66">
        <f t="shared" si="385"/>
        <v>0</v>
      </c>
      <c r="AA1176" s="66" t="e">
        <f t="shared" si="386"/>
        <v>#VALUE!</v>
      </c>
      <c r="AB1176" s="67" t="e">
        <f t="shared" si="387"/>
        <v>#VALUE!</v>
      </c>
      <c r="AC1176" s="87" t="e">
        <f t="shared" si="388"/>
        <v>#VALUE!</v>
      </c>
      <c r="AD1176" s="87" t="e">
        <f t="shared" si="389"/>
        <v>#VALUE!</v>
      </c>
      <c r="AE1176" s="87" t="e">
        <f t="shared" si="390"/>
        <v>#VALUE!</v>
      </c>
      <c r="AF1176" s="87" t="e">
        <f t="shared" si="391"/>
        <v>#VALUE!</v>
      </c>
      <c r="AG1176" s="67" t="e">
        <f t="shared" si="392"/>
        <v>#VALUE!</v>
      </c>
      <c r="AH1176" s="87" t="e">
        <f t="shared" si="393"/>
        <v>#VALUE!</v>
      </c>
      <c r="AI1176" s="87" t="e">
        <f t="shared" si="394"/>
        <v>#VALUE!</v>
      </c>
      <c r="AJ1176" s="87" t="e">
        <f t="shared" si="395"/>
        <v>#VALUE!</v>
      </c>
      <c r="AK1176" s="144" t="e">
        <f t="shared" si="396"/>
        <v>#VALUE!</v>
      </c>
      <c r="AL1176" s="144" t="e">
        <f t="shared" si="397"/>
        <v>#VALUE!</v>
      </c>
    </row>
    <row r="1177" spans="1:38" s="77" customFormat="1" x14ac:dyDescent="0.2">
      <c r="A1177" s="14"/>
      <c r="B1177" s="64"/>
      <c r="C1177" s="64"/>
      <c r="D1177" s="152"/>
      <c r="E1177" s="152"/>
      <c r="F1177" s="152"/>
      <c r="G1177" s="152"/>
      <c r="H1177" s="152"/>
      <c r="I1177" s="152"/>
      <c r="J1177" s="152"/>
      <c r="K1177" s="152"/>
      <c r="L1177" s="152"/>
      <c r="M1177" s="152"/>
      <c r="N1177" s="152"/>
      <c r="O1177" s="152"/>
      <c r="P1177" s="152"/>
      <c r="Q1177" s="152"/>
      <c r="R1177" s="152"/>
      <c r="S1177" s="66" t="str">
        <f t="shared" si="378"/>
        <v/>
      </c>
      <c r="T1177" s="66" t="str">
        <f t="shared" si="379"/>
        <v/>
      </c>
      <c r="U1177" s="66" t="str">
        <f t="shared" si="380"/>
        <v/>
      </c>
      <c r="V1177" s="66" t="str">
        <f t="shared" si="381"/>
        <v/>
      </c>
      <c r="W1177" s="66" t="str">
        <f t="shared" si="382"/>
        <v/>
      </c>
      <c r="X1177" s="66" t="str">
        <f t="shared" si="383"/>
        <v/>
      </c>
      <c r="Y1177" s="66">
        <f t="shared" si="384"/>
        <v>0</v>
      </c>
      <c r="Z1177" s="66">
        <f t="shared" si="385"/>
        <v>0</v>
      </c>
      <c r="AA1177" s="66" t="e">
        <f t="shared" si="386"/>
        <v>#VALUE!</v>
      </c>
      <c r="AB1177" s="67" t="e">
        <f t="shared" si="387"/>
        <v>#VALUE!</v>
      </c>
      <c r="AC1177" s="87" t="e">
        <f t="shared" si="388"/>
        <v>#VALUE!</v>
      </c>
      <c r="AD1177" s="87" t="e">
        <f t="shared" si="389"/>
        <v>#VALUE!</v>
      </c>
      <c r="AE1177" s="87" t="e">
        <f t="shared" si="390"/>
        <v>#VALUE!</v>
      </c>
      <c r="AF1177" s="87" t="e">
        <f t="shared" si="391"/>
        <v>#VALUE!</v>
      </c>
      <c r="AG1177" s="67" t="e">
        <f t="shared" si="392"/>
        <v>#VALUE!</v>
      </c>
      <c r="AH1177" s="87" t="e">
        <f t="shared" si="393"/>
        <v>#VALUE!</v>
      </c>
      <c r="AI1177" s="87" t="e">
        <f t="shared" si="394"/>
        <v>#VALUE!</v>
      </c>
      <c r="AJ1177" s="87" t="e">
        <f t="shared" si="395"/>
        <v>#VALUE!</v>
      </c>
      <c r="AK1177" s="144" t="e">
        <f t="shared" si="396"/>
        <v>#VALUE!</v>
      </c>
      <c r="AL1177" s="144" t="e">
        <f t="shared" si="397"/>
        <v>#VALUE!</v>
      </c>
    </row>
    <row r="1178" spans="1:38" s="77" customFormat="1" x14ac:dyDescent="0.2">
      <c r="A1178" s="14"/>
      <c r="B1178" s="64"/>
      <c r="C1178" s="64"/>
      <c r="D1178" s="152"/>
      <c r="E1178" s="152"/>
      <c r="F1178" s="152"/>
      <c r="G1178" s="152"/>
      <c r="H1178" s="152"/>
      <c r="I1178" s="152"/>
      <c r="J1178" s="152"/>
      <c r="K1178" s="152"/>
      <c r="L1178" s="152"/>
      <c r="M1178" s="152"/>
      <c r="N1178" s="152"/>
      <c r="O1178" s="152"/>
      <c r="P1178" s="152"/>
      <c r="Q1178" s="152"/>
      <c r="R1178" s="152"/>
      <c r="S1178" s="66" t="str">
        <f t="shared" si="378"/>
        <v/>
      </c>
      <c r="T1178" s="66" t="str">
        <f t="shared" si="379"/>
        <v/>
      </c>
      <c r="U1178" s="66" t="str">
        <f t="shared" si="380"/>
        <v/>
      </c>
      <c r="V1178" s="66" t="str">
        <f t="shared" si="381"/>
        <v/>
      </c>
      <c r="W1178" s="66" t="str">
        <f t="shared" si="382"/>
        <v/>
      </c>
      <c r="X1178" s="66" t="str">
        <f t="shared" si="383"/>
        <v/>
      </c>
      <c r="Y1178" s="66">
        <f t="shared" si="384"/>
        <v>0</v>
      </c>
      <c r="Z1178" s="66">
        <f t="shared" si="385"/>
        <v>0</v>
      </c>
      <c r="AA1178" s="66" t="e">
        <f t="shared" si="386"/>
        <v>#VALUE!</v>
      </c>
      <c r="AB1178" s="67" t="e">
        <f t="shared" si="387"/>
        <v>#VALUE!</v>
      </c>
      <c r="AC1178" s="87" t="e">
        <f t="shared" si="388"/>
        <v>#VALUE!</v>
      </c>
      <c r="AD1178" s="87" t="e">
        <f t="shared" si="389"/>
        <v>#VALUE!</v>
      </c>
      <c r="AE1178" s="87" t="e">
        <f t="shared" si="390"/>
        <v>#VALUE!</v>
      </c>
      <c r="AF1178" s="87" t="e">
        <f t="shared" si="391"/>
        <v>#VALUE!</v>
      </c>
      <c r="AG1178" s="67" t="e">
        <f t="shared" si="392"/>
        <v>#VALUE!</v>
      </c>
      <c r="AH1178" s="87" t="e">
        <f t="shared" si="393"/>
        <v>#VALUE!</v>
      </c>
      <c r="AI1178" s="87" t="e">
        <f t="shared" si="394"/>
        <v>#VALUE!</v>
      </c>
      <c r="AJ1178" s="87" t="e">
        <f t="shared" si="395"/>
        <v>#VALUE!</v>
      </c>
      <c r="AK1178" s="144" t="e">
        <f t="shared" si="396"/>
        <v>#VALUE!</v>
      </c>
      <c r="AL1178" s="144" t="e">
        <f t="shared" si="397"/>
        <v>#VALUE!</v>
      </c>
    </row>
    <row r="1179" spans="1:38" s="77" customFormat="1" x14ac:dyDescent="0.2">
      <c r="A1179" s="14"/>
      <c r="B1179" s="64"/>
      <c r="C1179" s="64"/>
      <c r="D1179" s="152"/>
      <c r="E1179" s="152"/>
      <c r="F1179" s="152"/>
      <c r="G1179" s="152"/>
      <c r="H1179" s="152"/>
      <c r="I1179" s="152"/>
      <c r="J1179" s="152"/>
      <c r="K1179" s="152"/>
      <c r="L1179" s="152"/>
      <c r="M1179" s="152"/>
      <c r="N1179" s="152"/>
      <c r="O1179" s="152"/>
      <c r="P1179" s="152"/>
      <c r="Q1179" s="152"/>
      <c r="R1179" s="152"/>
      <c r="S1179" s="66" t="str">
        <f t="shared" si="378"/>
        <v/>
      </c>
      <c r="T1179" s="66" t="str">
        <f t="shared" si="379"/>
        <v/>
      </c>
      <c r="U1179" s="66" t="str">
        <f t="shared" si="380"/>
        <v/>
      </c>
      <c r="V1179" s="66" t="str">
        <f t="shared" si="381"/>
        <v/>
      </c>
      <c r="W1179" s="66" t="str">
        <f t="shared" si="382"/>
        <v/>
      </c>
      <c r="X1179" s="66" t="str">
        <f t="shared" si="383"/>
        <v/>
      </c>
      <c r="Y1179" s="66">
        <f t="shared" si="384"/>
        <v>0</v>
      </c>
      <c r="Z1179" s="66">
        <f t="shared" si="385"/>
        <v>0</v>
      </c>
      <c r="AA1179" s="66" t="e">
        <f t="shared" si="386"/>
        <v>#VALUE!</v>
      </c>
      <c r="AB1179" s="67" t="e">
        <f t="shared" si="387"/>
        <v>#VALUE!</v>
      </c>
      <c r="AC1179" s="87" t="e">
        <f t="shared" si="388"/>
        <v>#VALUE!</v>
      </c>
      <c r="AD1179" s="87" t="e">
        <f t="shared" si="389"/>
        <v>#VALUE!</v>
      </c>
      <c r="AE1179" s="87" t="e">
        <f t="shared" si="390"/>
        <v>#VALUE!</v>
      </c>
      <c r="AF1179" s="87" t="e">
        <f t="shared" si="391"/>
        <v>#VALUE!</v>
      </c>
      <c r="AG1179" s="67" t="e">
        <f t="shared" si="392"/>
        <v>#VALUE!</v>
      </c>
      <c r="AH1179" s="87" t="e">
        <f t="shared" si="393"/>
        <v>#VALUE!</v>
      </c>
      <c r="AI1179" s="87" t="e">
        <f t="shared" si="394"/>
        <v>#VALUE!</v>
      </c>
      <c r="AJ1179" s="87" t="e">
        <f t="shared" si="395"/>
        <v>#VALUE!</v>
      </c>
      <c r="AK1179" s="144" t="e">
        <f t="shared" si="396"/>
        <v>#VALUE!</v>
      </c>
      <c r="AL1179" s="144" t="e">
        <f t="shared" si="397"/>
        <v>#VALUE!</v>
      </c>
    </row>
    <row r="1180" spans="1:38" s="77" customFormat="1" x14ac:dyDescent="0.2">
      <c r="A1180" s="14"/>
      <c r="B1180" s="64"/>
      <c r="C1180" s="64"/>
      <c r="D1180" s="152"/>
      <c r="E1180" s="152"/>
      <c r="F1180" s="152"/>
      <c r="G1180" s="152"/>
      <c r="H1180" s="152"/>
      <c r="I1180" s="152"/>
      <c r="J1180" s="152"/>
      <c r="K1180" s="152"/>
      <c r="L1180" s="152"/>
      <c r="M1180" s="152"/>
      <c r="N1180" s="152"/>
      <c r="O1180" s="152"/>
      <c r="P1180" s="152"/>
      <c r="Q1180" s="152"/>
      <c r="R1180" s="152"/>
      <c r="S1180" s="66" t="str">
        <f t="shared" si="378"/>
        <v/>
      </c>
      <c r="T1180" s="66" t="str">
        <f t="shared" si="379"/>
        <v/>
      </c>
      <c r="U1180" s="66" t="str">
        <f t="shared" si="380"/>
        <v/>
      </c>
      <c r="V1180" s="66" t="str">
        <f t="shared" si="381"/>
        <v/>
      </c>
      <c r="W1180" s="66" t="str">
        <f t="shared" si="382"/>
        <v/>
      </c>
      <c r="X1180" s="66" t="str">
        <f t="shared" si="383"/>
        <v/>
      </c>
      <c r="Y1180" s="66">
        <f t="shared" si="384"/>
        <v>0</v>
      </c>
      <c r="Z1180" s="66">
        <f t="shared" si="385"/>
        <v>0</v>
      </c>
      <c r="AA1180" s="66" t="e">
        <f t="shared" si="386"/>
        <v>#VALUE!</v>
      </c>
      <c r="AB1180" s="67" t="e">
        <f t="shared" si="387"/>
        <v>#VALUE!</v>
      </c>
      <c r="AC1180" s="87" t="e">
        <f t="shared" si="388"/>
        <v>#VALUE!</v>
      </c>
      <c r="AD1180" s="87" t="e">
        <f t="shared" si="389"/>
        <v>#VALUE!</v>
      </c>
      <c r="AE1180" s="87" t="e">
        <f t="shared" si="390"/>
        <v>#VALUE!</v>
      </c>
      <c r="AF1180" s="87" t="e">
        <f t="shared" si="391"/>
        <v>#VALUE!</v>
      </c>
      <c r="AG1180" s="67" t="e">
        <f t="shared" si="392"/>
        <v>#VALUE!</v>
      </c>
      <c r="AH1180" s="87" t="e">
        <f t="shared" si="393"/>
        <v>#VALUE!</v>
      </c>
      <c r="AI1180" s="87" t="e">
        <f t="shared" si="394"/>
        <v>#VALUE!</v>
      </c>
      <c r="AJ1180" s="87" t="e">
        <f t="shared" si="395"/>
        <v>#VALUE!</v>
      </c>
      <c r="AK1180" s="144" t="e">
        <f t="shared" si="396"/>
        <v>#VALUE!</v>
      </c>
      <c r="AL1180" s="144" t="e">
        <f t="shared" si="397"/>
        <v>#VALUE!</v>
      </c>
    </row>
    <row r="1181" spans="1:38" s="77" customFormat="1" x14ac:dyDescent="0.2">
      <c r="A1181" s="14"/>
      <c r="B1181" s="64"/>
      <c r="C1181" s="64"/>
      <c r="D1181" s="152"/>
      <c r="E1181" s="152"/>
      <c r="F1181" s="152"/>
      <c r="G1181" s="152"/>
      <c r="H1181" s="152"/>
      <c r="I1181" s="152"/>
      <c r="J1181" s="152"/>
      <c r="K1181" s="152"/>
      <c r="L1181" s="152"/>
      <c r="M1181" s="152"/>
      <c r="N1181" s="152"/>
      <c r="O1181" s="152"/>
      <c r="P1181" s="152"/>
      <c r="Q1181" s="152"/>
      <c r="R1181" s="152"/>
      <c r="S1181" s="66" t="str">
        <f t="shared" si="378"/>
        <v/>
      </c>
      <c r="T1181" s="66" t="str">
        <f t="shared" si="379"/>
        <v/>
      </c>
      <c r="U1181" s="66" t="str">
        <f t="shared" si="380"/>
        <v/>
      </c>
      <c r="V1181" s="66" t="str">
        <f t="shared" si="381"/>
        <v/>
      </c>
      <c r="W1181" s="66" t="str">
        <f t="shared" si="382"/>
        <v/>
      </c>
      <c r="X1181" s="66" t="str">
        <f t="shared" si="383"/>
        <v/>
      </c>
      <c r="Y1181" s="66">
        <f t="shared" si="384"/>
        <v>0</v>
      </c>
      <c r="Z1181" s="66">
        <f t="shared" si="385"/>
        <v>0</v>
      </c>
      <c r="AA1181" s="66" t="e">
        <f t="shared" si="386"/>
        <v>#VALUE!</v>
      </c>
      <c r="AB1181" s="67" t="e">
        <f t="shared" si="387"/>
        <v>#VALUE!</v>
      </c>
      <c r="AC1181" s="87" t="e">
        <f t="shared" si="388"/>
        <v>#VALUE!</v>
      </c>
      <c r="AD1181" s="87" t="e">
        <f t="shared" si="389"/>
        <v>#VALUE!</v>
      </c>
      <c r="AE1181" s="87" t="e">
        <f t="shared" si="390"/>
        <v>#VALUE!</v>
      </c>
      <c r="AF1181" s="87" t="e">
        <f t="shared" si="391"/>
        <v>#VALUE!</v>
      </c>
      <c r="AG1181" s="67" t="e">
        <f t="shared" si="392"/>
        <v>#VALUE!</v>
      </c>
      <c r="AH1181" s="87" t="e">
        <f t="shared" si="393"/>
        <v>#VALUE!</v>
      </c>
      <c r="AI1181" s="87" t="e">
        <f t="shared" si="394"/>
        <v>#VALUE!</v>
      </c>
      <c r="AJ1181" s="87" t="e">
        <f t="shared" si="395"/>
        <v>#VALUE!</v>
      </c>
      <c r="AK1181" s="144" t="e">
        <f t="shared" si="396"/>
        <v>#VALUE!</v>
      </c>
      <c r="AL1181" s="144" t="e">
        <f t="shared" si="397"/>
        <v>#VALUE!</v>
      </c>
    </row>
    <row r="1182" spans="1:38" s="77" customFormat="1" x14ac:dyDescent="0.2">
      <c r="A1182" s="14"/>
      <c r="B1182" s="64"/>
      <c r="C1182" s="64"/>
      <c r="D1182" s="152"/>
      <c r="E1182" s="152"/>
      <c r="F1182" s="152"/>
      <c r="G1182" s="152"/>
      <c r="H1182" s="152"/>
      <c r="I1182" s="152"/>
      <c r="J1182" s="152"/>
      <c r="K1182" s="152"/>
      <c r="L1182" s="152"/>
      <c r="M1182" s="152"/>
      <c r="N1182" s="152"/>
      <c r="O1182" s="152"/>
      <c r="P1182" s="152"/>
      <c r="Q1182" s="152"/>
      <c r="R1182" s="152"/>
      <c r="S1182" s="66" t="str">
        <f t="shared" si="378"/>
        <v/>
      </c>
      <c r="T1182" s="66" t="str">
        <f t="shared" si="379"/>
        <v/>
      </c>
      <c r="U1182" s="66" t="str">
        <f t="shared" si="380"/>
        <v/>
      </c>
      <c r="V1182" s="66" t="str">
        <f t="shared" si="381"/>
        <v/>
      </c>
      <c r="W1182" s="66" t="str">
        <f t="shared" si="382"/>
        <v/>
      </c>
      <c r="X1182" s="66" t="str">
        <f t="shared" si="383"/>
        <v/>
      </c>
      <c r="Y1182" s="66">
        <f t="shared" si="384"/>
        <v>0</v>
      </c>
      <c r="Z1182" s="66">
        <f t="shared" si="385"/>
        <v>0</v>
      </c>
      <c r="AA1182" s="66" t="e">
        <f t="shared" si="386"/>
        <v>#VALUE!</v>
      </c>
      <c r="AB1182" s="67" t="e">
        <f t="shared" si="387"/>
        <v>#VALUE!</v>
      </c>
      <c r="AC1182" s="87" t="e">
        <f t="shared" si="388"/>
        <v>#VALUE!</v>
      </c>
      <c r="AD1182" s="87" t="e">
        <f t="shared" si="389"/>
        <v>#VALUE!</v>
      </c>
      <c r="AE1182" s="87" t="e">
        <f t="shared" si="390"/>
        <v>#VALUE!</v>
      </c>
      <c r="AF1182" s="87" t="e">
        <f t="shared" si="391"/>
        <v>#VALUE!</v>
      </c>
      <c r="AG1182" s="67" t="e">
        <f t="shared" si="392"/>
        <v>#VALUE!</v>
      </c>
      <c r="AH1182" s="87" t="e">
        <f t="shared" si="393"/>
        <v>#VALUE!</v>
      </c>
      <c r="AI1182" s="87" t="e">
        <f t="shared" si="394"/>
        <v>#VALUE!</v>
      </c>
      <c r="AJ1182" s="87" t="e">
        <f t="shared" si="395"/>
        <v>#VALUE!</v>
      </c>
      <c r="AK1182" s="144" t="e">
        <f t="shared" si="396"/>
        <v>#VALUE!</v>
      </c>
      <c r="AL1182" s="144" t="e">
        <f t="shared" si="397"/>
        <v>#VALUE!</v>
      </c>
    </row>
    <row r="1183" spans="1:38" s="77" customFormat="1" x14ac:dyDescent="0.2">
      <c r="A1183" s="14"/>
      <c r="B1183" s="64"/>
      <c r="C1183" s="64"/>
      <c r="D1183" s="152"/>
      <c r="E1183" s="152"/>
      <c r="F1183" s="152"/>
      <c r="G1183" s="152"/>
      <c r="H1183" s="152"/>
      <c r="I1183" s="152"/>
      <c r="J1183" s="152"/>
      <c r="K1183" s="152"/>
      <c r="L1183" s="152"/>
      <c r="M1183" s="152"/>
      <c r="N1183" s="152"/>
      <c r="O1183" s="152"/>
      <c r="P1183" s="152"/>
      <c r="Q1183" s="152"/>
      <c r="R1183" s="152"/>
      <c r="S1183" s="66" t="str">
        <f t="shared" si="378"/>
        <v/>
      </c>
      <c r="T1183" s="66" t="str">
        <f t="shared" si="379"/>
        <v/>
      </c>
      <c r="U1183" s="66" t="str">
        <f t="shared" si="380"/>
        <v/>
      </c>
      <c r="V1183" s="66" t="str">
        <f t="shared" si="381"/>
        <v/>
      </c>
      <c r="W1183" s="66" t="str">
        <f t="shared" si="382"/>
        <v/>
      </c>
      <c r="X1183" s="66" t="str">
        <f t="shared" si="383"/>
        <v/>
      </c>
      <c r="Y1183" s="66">
        <f t="shared" si="384"/>
        <v>0</v>
      </c>
      <c r="Z1183" s="66">
        <f t="shared" si="385"/>
        <v>0</v>
      </c>
      <c r="AA1183" s="66" t="e">
        <f t="shared" si="386"/>
        <v>#VALUE!</v>
      </c>
      <c r="AB1183" s="67" t="e">
        <f t="shared" si="387"/>
        <v>#VALUE!</v>
      </c>
      <c r="AC1183" s="87" t="e">
        <f t="shared" si="388"/>
        <v>#VALUE!</v>
      </c>
      <c r="AD1183" s="87" t="e">
        <f t="shared" si="389"/>
        <v>#VALUE!</v>
      </c>
      <c r="AE1183" s="87" t="e">
        <f t="shared" si="390"/>
        <v>#VALUE!</v>
      </c>
      <c r="AF1183" s="87" t="e">
        <f t="shared" si="391"/>
        <v>#VALUE!</v>
      </c>
      <c r="AG1183" s="67" t="e">
        <f t="shared" si="392"/>
        <v>#VALUE!</v>
      </c>
      <c r="AH1183" s="87" t="e">
        <f t="shared" si="393"/>
        <v>#VALUE!</v>
      </c>
      <c r="AI1183" s="87" t="e">
        <f t="shared" si="394"/>
        <v>#VALUE!</v>
      </c>
      <c r="AJ1183" s="87" t="e">
        <f t="shared" si="395"/>
        <v>#VALUE!</v>
      </c>
      <c r="AK1183" s="144" t="e">
        <f t="shared" si="396"/>
        <v>#VALUE!</v>
      </c>
      <c r="AL1183" s="144" t="e">
        <f t="shared" si="397"/>
        <v>#VALUE!</v>
      </c>
    </row>
    <row r="1184" spans="1:38" s="77" customFormat="1" x14ac:dyDescent="0.2">
      <c r="A1184" s="14"/>
      <c r="B1184" s="64"/>
      <c r="C1184" s="64"/>
      <c r="D1184" s="152"/>
      <c r="E1184" s="152"/>
      <c r="F1184" s="152"/>
      <c r="G1184" s="152"/>
      <c r="H1184" s="152"/>
      <c r="I1184" s="152"/>
      <c r="J1184" s="152"/>
      <c r="K1184" s="152"/>
      <c r="L1184" s="152"/>
      <c r="M1184" s="152"/>
      <c r="N1184" s="152"/>
      <c r="O1184" s="152"/>
      <c r="P1184" s="152"/>
      <c r="Q1184" s="152"/>
      <c r="R1184" s="152"/>
      <c r="S1184" s="66" t="str">
        <f t="shared" si="378"/>
        <v/>
      </c>
      <c r="T1184" s="66" t="str">
        <f t="shared" si="379"/>
        <v/>
      </c>
      <c r="U1184" s="66" t="str">
        <f t="shared" si="380"/>
        <v/>
      </c>
      <c r="V1184" s="66" t="str">
        <f t="shared" si="381"/>
        <v/>
      </c>
      <c r="W1184" s="66" t="str">
        <f t="shared" si="382"/>
        <v/>
      </c>
      <c r="X1184" s="66" t="str">
        <f t="shared" si="383"/>
        <v/>
      </c>
      <c r="Y1184" s="66">
        <f t="shared" si="384"/>
        <v>0</v>
      </c>
      <c r="Z1184" s="66">
        <f t="shared" si="385"/>
        <v>0</v>
      </c>
      <c r="AA1184" s="66" t="e">
        <f t="shared" si="386"/>
        <v>#VALUE!</v>
      </c>
      <c r="AB1184" s="67" t="e">
        <f t="shared" si="387"/>
        <v>#VALUE!</v>
      </c>
      <c r="AC1184" s="87" t="e">
        <f t="shared" si="388"/>
        <v>#VALUE!</v>
      </c>
      <c r="AD1184" s="87" t="e">
        <f t="shared" si="389"/>
        <v>#VALUE!</v>
      </c>
      <c r="AE1184" s="87" t="e">
        <f t="shared" si="390"/>
        <v>#VALUE!</v>
      </c>
      <c r="AF1184" s="87" t="e">
        <f t="shared" si="391"/>
        <v>#VALUE!</v>
      </c>
      <c r="AG1184" s="67" t="e">
        <f t="shared" si="392"/>
        <v>#VALUE!</v>
      </c>
      <c r="AH1184" s="87" t="e">
        <f t="shared" si="393"/>
        <v>#VALUE!</v>
      </c>
      <c r="AI1184" s="87" t="e">
        <f t="shared" si="394"/>
        <v>#VALUE!</v>
      </c>
      <c r="AJ1184" s="87" t="e">
        <f t="shared" si="395"/>
        <v>#VALUE!</v>
      </c>
      <c r="AK1184" s="144" t="e">
        <f t="shared" si="396"/>
        <v>#VALUE!</v>
      </c>
      <c r="AL1184" s="144" t="e">
        <f t="shared" si="397"/>
        <v>#VALUE!</v>
      </c>
    </row>
    <row r="1185" spans="1:38" s="77" customFormat="1" x14ac:dyDescent="0.2">
      <c r="A1185" s="14"/>
      <c r="B1185" s="64"/>
      <c r="C1185" s="64"/>
      <c r="D1185" s="152"/>
      <c r="E1185" s="152"/>
      <c r="F1185" s="152"/>
      <c r="G1185" s="152"/>
      <c r="H1185" s="152"/>
      <c r="I1185" s="152"/>
      <c r="J1185" s="152"/>
      <c r="K1185" s="152"/>
      <c r="L1185" s="152"/>
      <c r="M1185" s="152"/>
      <c r="N1185" s="152"/>
      <c r="O1185" s="152"/>
      <c r="P1185" s="152"/>
      <c r="Q1185" s="152"/>
      <c r="R1185" s="152"/>
      <c r="S1185" s="66" t="str">
        <f t="shared" si="378"/>
        <v/>
      </c>
      <c r="T1185" s="66" t="str">
        <f t="shared" si="379"/>
        <v/>
      </c>
      <c r="U1185" s="66" t="str">
        <f t="shared" si="380"/>
        <v/>
      </c>
      <c r="V1185" s="66" t="str">
        <f t="shared" si="381"/>
        <v/>
      </c>
      <c r="W1185" s="66" t="str">
        <f t="shared" si="382"/>
        <v/>
      </c>
      <c r="X1185" s="66" t="str">
        <f t="shared" si="383"/>
        <v/>
      </c>
      <c r="Y1185" s="66">
        <f t="shared" si="384"/>
        <v>0</v>
      </c>
      <c r="Z1185" s="66">
        <f t="shared" si="385"/>
        <v>0</v>
      </c>
      <c r="AA1185" s="66" t="e">
        <f t="shared" si="386"/>
        <v>#VALUE!</v>
      </c>
      <c r="AB1185" s="67" t="e">
        <f t="shared" si="387"/>
        <v>#VALUE!</v>
      </c>
      <c r="AC1185" s="87" t="e">
        <f t="shared" si="388"/>
        <v>#VALUE!</v>
      </c>
      <c r="AD1185" s="87" t="e">
        <f t="shared" si="389"/>
        <v>#VALUE!</v>
      </c>
      <c r="AE1185" s="87" t="e">
        <f t="shared" si="390"/>
        <v>#VALUE!</v>
      </c>
      <c r="AF1185" s="87" t="e">
        <f t="shared" si="391"/>
        <v>#VALUE!</v>
      </c>
      <c r="AG1185" s="67" t="e">
        <f t="shared" si="392"/>
        <v>#VALUE!</v>
      </c>
      <c r="AH1185" s="87" t="e">
        <f t="shared" si="393"/>
        <v>#VALUE!</v>
      </c>
      <c r="AI1185" s="87" t="e">
        <f t="shared" si="394"/>
        <v>#VALUE!</v>
      </c>
      <c r="AJ1185" s="87" t="e">
        <f t="shared" si="395"/>
        <v>#VALUE!</v>
      </c>
      <c r="AK1185" s="144" t="e">
        <f t="shared" si="396"/>
        <v>#VALUE!</v>
      </c>
      <c r="AL1185" s="144" t="e">
        <f t="shared" si="397"/>
        <v>#VALUE!</v>
      </c>
    </row>
    <row r="1186" spans="1:38" s="77" customFormat="1" x14ac:dyDescent="0.2">
      <c r="A1186" s="14"/>
      <c r="B1186" s="64"/>
      <c r="C1186" s="64"/>
      <c r="D1186" s="152"/>
      <c r="E1186" s="152"/>
      <c r="F1186" s="152"/>
      <c r="G1186" s="152"/>
      <c r="H1186" s="152"/>
      <c r="I1186" s="152"/>
      <c r="J1186" s="152"/>
      <c r="K1186" s="152"/>
      <c r="L1186" s="152"/>
      <c r="M1186" s="152"/>
      <c r="N1186" s="152"/>
      <c r="O1186" s="152"/>
      <c r="P1186" s="152"/>
      <c r="Q1186" s="152"/>
      <c r="R1186" s="152"/>
      <c r="S1186" s="66" t="str">
        <f t="shared" si="378"/>
        <v/>
      </c>
      <c r="T1186" s="66" t="str">
        <f t="shared" si="379"/>
        <v/>
      </c>
      <c r="U1186" s="66" t="str">
        <f t="shared" si="380"/>
        <v/>
      </c>
      <c r="V1186" s="66" t="str">
        <f t="shared" si="381"/>
        <v/>
      </c>
      <c r="W1186" s="66" t="str">
        <f t="shared" si="382"/>
        <v/>
      </c>
      <c r="X1186" s="66" t="str">
        <f t="shared" si="383"/>
        <v/>
      </c>
      <c r="Y1186" s="66">
        <f t="shared" si="384"/>
        <v>0</v>
      </c>
      <c r="Z1186" s="66">
        <f t="shared" si="385"/>
        <v>0</v>
      </c>
      <c r="AA1186" s="66" t="e">
        <f t="shared" si="386"/>
        <v>#VALUE!</v>
      </c>
      <c r="AB1186" s="67" t="e">
        <f t="shared" si="387"/>
        <v>#VALUE!</v>
      </c>
      <c r="AC1186" s="87" t="e">
        <f t="shared" si="388"/>
        <v>#VALUE!</v>
      </c>
      <c r="AD1186" s="87" t="e">
        <f t="shared" si="389"/>
        <v>#VALUE!</v>
      </c>
      <c r="AE1186" s="87" t="e">
        <f t="shared" si="390"/>
        <v>#VALUE!</v>
      </c>
      <c r="AF1186" s="87" t="e">
        <f t="shared" si="391"/>
        <v>#VALUE!</v>
      </c>
      <c r="AG1186" s="67" t="e">
        <f t="shared" si="392"/>
        <v>#VALUE!</v>
      </c>
      <c r="AH1186" s="87" t="e">
        <f t="shared" si="393"/>
        <v>#VALUE!</v>
      </c>
      <c r="AI1186" s="87" t="e">
        <f t="shared" si="394"/>
        <v>#VALUE!</v>
      </c>
      <c r="AJ1186" s="87" t="e">
        <f t="shared" si="395"/>
        <v>#VALUE!</v>
      </c>
      <c r="AK1186" s="144" t="e">
        <f t="shared" si="396"/>
        <v>#VALUE!</v>
      </c>
      <c r="AL1186" s="144" t="e">
        <f t="shared" si="397"/>
        <v>#VALUE!</v>
      </c>
    </row>
    <row r="1187" spans="1:38" s="77" customFormat="1" x14ac:dyDescent="0.2">
      <c r="A1187" s="14"/>
      <c r="B1187" s="64"/>
      <c r="C1187" s="64"/>
      <c r="D1187" s="152"/>
      <c r="E1187" s="152"/>
      <c r="F1187" s="152"/>
      <c r="G1187" s="152"/>
      <c r="H1187" s="152"/>
      <c r="I1187" s="152"/>
      <c r="J1187" s="152"/>
      <c r="K1187" s="152"/>
      <c r="L1187" s="152"/>
      <c r="M1187" s="152"/>
      <c r="N1187" s="152"/>
      <c r="O1187" s="152"/>
      <c r="P1187" s="152"/>
      <c r="Q1187" s="152"/>
      <c r="R1187" s="152"/>
      <c r="S1187" s="66" t="str">
        <f t="shared" si="378"/>
        <v/>
      </c>
      <c r="T1187" s="66" t="str">
        <f t="shared" si="379"/>
        <v/>
      </c>
      <c r="U1187" s="66" t="str">
        <f t="shared" si="380"/>
        <v/>
      </c>
      <c r="V1187" s="66" t="str">
        <f t="shared" si="381"/>
        <v/>
      </c>
      <c r="W1187" s="66" t="str">
        <f t="shared" si="382"/>
        <v/>
      </c>
      <c r="X1187" s="66" t="str">
        <f t="shared" si="383"/>
        <v/>
      </c>
      <c r="Y1187" s="66">
        <f t="shared" si="384"/>
        <v>0</v>
      </c>
      <c r="Z1187" s="66">
        <f t="shared" si="385"/>
        <v>0</v>
      </c>
      <c r="AA1187" s="66" t="e">
        <f t="shared" si="386"/>
        <v>#VALUE!</v>
      </c>
      <c r="AB1187" s="67" t="e">
        <f t="shared" si="387"/>
        <v>#VALUE!</v>
      </c>
      <c r="AC1187" s="87" t="e">
        <f t="shared" si="388"/>
        <v>#VALUE!</v>
      </c>
      <c r="AD1187" s="87" t="e">
        <f t="shared" si="389"/>
        <v>#VALUE!</v>
      </c>
      <c r="AE1187" s="87" t="e">
        <f t="shared" si="390"/>
        <v>#VALUE!</v>
      </c>
      <c r="AF1187" s="87" t="e">
        <f t="shared" si="391"/>
        <v>#VALUE!</v>
      </c>
      <c r="AG1187" s="67" t="e">
        <f t="shared" si="392"/>
        <v>#VALUE!</v>
      </c>
      <c r="AH1187" s="87" t="e">
        <f t="shared" si="393"/>
        <v>#VALUE!</v>
      </c>
      <c r="AI1187" s="87" t="e">
        <f t="shared" si="394"/>
        <v>#VALUE!</v>
      </c>
      <c r="AJ1187" s="87" t="e">
        <f t="shared" si="395"/>
        <v>#VALUE!</v>
      </c>
      <c r="AK1187" s="144" t="e">
        <f t="shared" si="396"/>
        <v>#VALUE!</v>
      </c>
      <c r="AL1187" s="144" t="e">
        <f t="shared" si="397"/>
        <v>#VALUE!</v>
      </c>
    </row>
    <row r="1188" spans="1:38" s="77" customFormat="1" x14ac:dyDescent="0.2">
      <c r="A1188" s="14"/>
      <c r="B1188" s="64"/>
      <c r="C1188" s="64"/>
      <c r="D1188" s="152"/>
      <c r="E1188" s="152"/>
      <c r="F1188" s="152"/>
      <c r="G1188" s="152"/>
      <c r="H1188" s="152"/>
      <c r="I1188" s="152"/>
      <c r="J1188" s="152"/>
      <c r="K1188" s="152"/>
      <c r="L1188" s="152"/>
      <c r="M1188" s="152"/>
      <c r="N1188" s="152"/>
      <c r="O1188" s="152"/>
      <c r="P1188" s="152"/>
      <c r="Q1188" s="152"/>
      <c r="R1188" s="152"/>
      <c r="S1188" s="66" t="str">
        <f t="shared" si="378"/>
        <v/>
      </c>
      <c r="T1188" s="66" t="str">
        <f t="shared" si="379"/>
        <v/>
      </c>
      <c r="U1188" s="66" t="str">
        <f t="shared" si="380"/>
        <v/>
      </c>
      <c r="V1188" s="66" t="str">
        <f t="shared" si="381"/>
        <v/>
      </c>
      <c r="W1188" s="66" t="str">
        <f t="shared" si="382"/>
        <v/>
      </c>
      <c r="X1188" s="66" t="str">
        <f t="shared" si="383"/>
        <v/>
      </c>
      <c r="Y1188" s="66">
        <f t="shared" si="384"/>
        <v>0</v>
      </c>
      <c r="Z1188" s="66">
        <f t="shared" si="385"/>
        <v>0</v>
      </c>
      <c r="AA1188" s="66" t="e">
        <f t="shared" si="386"/>
        <v>#VALUE!</v>
      </c>
      <c r="AB1188" s="67" t="e">
        <f t="shared" si="387"/>
        <v>#VALUE!</v>
      </c>
      <c r="AC1188" s="87" t="e">
        <f t="shared" si="388"/>
        <v>#VALUE!</v>
      </c>
      <c r="AD1188" s="87" t="e">
        <f t="shared" si="389"/>
        <v>#VALUE!</v>
      </c>
      <c r="AE1188" s="87" t="e">
        <f t="shared" si="390"/>
        <v>#VALUE!</v>
      </c>
      <c r="AF1188" s="87" t="e">
        <f t="shared" si="391"/>
        <v>#VALUE!</v>
      </c>
      <c r="AG1188" s="67" t="e">
        <f t="shared" si="392"/>
        <v>#VALUE!</v>
      </c>
      <c r="AH1188" s="87" t="e">
        <f t="shared" si="393"/>
        <v>#VALUE!</v>
      </c>
      <c r="AI1188" s="87" t="e">
        <f t="shared" si="394"/>
        <v>#VALUE!</v>
      </c>
      <c r="AJ1188" s="87" t="e">
        <f t="shared" si="395"/>
        <v>#VALUE!</v>
      </c>
      <c r="AK1188" s="144" t="e">
        <f t="shared" si="396"/>
        <v>#VALUE!</v>
      </c>
      <c r="AL1188" s="144" t="e">
        <f t="shared" si="397"/>
        <v>#VALUE!</v>
      </c>
    </row>
    <row r="1189" spans="1:38" s="77" customFormat="1" x14ac:dyDescent="0.2">
      <c r="A1189" s="14"/>
      <c r="B1189" s="64"/>
      <c r="C1189" s="64"/>
      <c r="D1189" s="152"/>
      <c r="E1189" s="152"/>
      <c r="F1189" s="152"/>
      <c r="G1189" s="152"/>
      <c r="H1189" s="152"/>
      <c r="I1189" s="152"/>
      <c r="J1189" s="152"/>
      <c r="K1189" s="152"/>
      <c r="L1189" s="152"/>
      <c r="M1189" s="152"/>
      <c r="N1189" s="152"/>
      <c r="O1189" s="152"/>
      <c r="P1189" s="152"/>
      <c r="Q1189" s="152"/>
      <c r="R1189" s="152"/>
      <c r="S1189" s="66" t="str">
        <f t="shared" si="378"/>
        <v/>
      </c>
      <c r="T1189" s="66" t="str">
        <f t="shared" si="379"/>
        <v/>
      </c>
      <c r="U1189" s="66" t="str">
        <f t="shared" si="380"/>
        <v/>
      </c>
      <c r="V1189" s="66" t="str">
        <f t="shared" si="381"/>
        <v/>
      </c>
      <c r="W1189" s="66" t="str">
        <f t="shared" si="382"/>
        <v/>
      </c>
      <c r="X1189" s="66" t="str">
        <f t="shared" si="383"/>
        <v/>
      </c>
      <c r="Y1189" s="66">
        <f t="shared" si="384"/>
        <v>0</v>
      </c>
      <c r="Z1189" s="66">
        <f t="shared" si="385"/>
        <v>0</v>
      </c>
      <c r="AA1189" s="66" t="e">
        <f t="shared" si="386"/>
        <v>#VALUE!</v>
      </c>
      <c r="AB1189" s="67" t="e">
        <f t="shared" si="387"/>
        <v>#VALUE!</v>
      </c>
      <c r="AC1189" s="87" t="e">
        <f t="shared" si="388"/>
        <v>#VALUE!</v>
      </c>
      <c r="AD1189" s="87" t="e">
        <f t="shared" si="389"/>
        <v>#VALUE!</v>
      </c>
      <c r="AE1189" s="87" t="e">
        <f t="shared" si="390"/>
        <v>#VALUE!</v>
      </c>
      <c r="AF1189" s="87" t="e">
        <f t="shared" si="391"/>
        <v>#VALUE!</v>
      </c>
      <c r="AG1189" s="67" t="e">
        <f t="shared" si="392"/>
        <v>#VALUE!</v>
      </c>
      <c r="AH1189" s="87" t="e">
        <f t="shared" si="393"/>
        <v>#VALUE!</v>
      </c>
      <c r="AI1189" s="87" t="e">
        <f t="shared" si="394"/>
        <v>#VALUE!</v>
      </c>
      <c r="AJ1189" s="87" t="e">
        <f t="shared" si="395"/>
        <v>#VALUE!</v>
      </c>
      <c r="AK1189" s="144" t="e">
        <f t="shared" si="396"/>
        <v>#VALUE!</v>
      </c>
      <c r="AL1189" s="144" t="e">
        <f t="shared" si="397"/>
        <v>#VALUE!</v>
      </c>
    </row>
    <row r="1190" spans="1:38" s="77" customFormat="1" x14ac:dyDescent="0.2">
      <c r="A1190" s="14"/>
      <c r="B1190" s="64"/>
      <c r="C1190" s="64"/>
      <c r="D1190" s="152"/>
      <c r="E1190" s="152"/>
      <c r="F1190" s="152"/>
      <c r="G1190" s="152"/>
      <c r="H1190" s="152"/>
      <c r="I1190" s="152"/>
      <c r="J1190" s="152"/>
      <c r="K1190" s="152"/>
      <c r="L1190" s="152"/>
      <c r="M1190" s="152"/>
      <c r="N1190" s="152"/>
      <c r="O1190" s="152"/>
      <c r="P1190" s="152"/>
      <c r="Q1190" s="152"/>
      <c r="R1190" s="152"/>
      <c r="S1190" s="66" t="str">
        <f t="shared" si="378"/>
        <v/>
      </c>
      <c r="T1190" s="66" t="str">
        <f t="shared" si="379"/>
        <v/>
      </c>
      <c r="U1190" s="66" t="str">
        <f t="shared" si="380"/>
        <v/>
      </c>
      <c r="V1190" s="66" t="str">
        <f t="shared" si="381"/>
        <v/>
      </c>
      <c r="W1190" s="66" t="str">
        <f t="shared" si="382"/>
        <v/>
      </c>
      <c r="X1190" s="66" t="str">
        <f t="shared" si="383"/>
        <v/>
      </c>
      <c r="Y1190" s="66">
        <f t="shared" si="384"/>
        <v>0</v>
      </c>
      <c r="Z1190" s="66">
        <f t="shared" si="385"/>
        <v>0</v>
      </c>
      <c r="AA1190" s="66" t="e">
        <f t="shared" si="386"/>
        <v>#VALUE!</v>
      </c>
      <c r="AB1190" s="67" t="e">
        <f t="shared" si="387"/>
        <v>#VALUE!</v>
      </c>
      <c r="AC1190" s="87" t="e">
        <f t="shared" si="388"/>
        <v>#VALUE!</v>
      </c>
      <c r="AD1190" s="87" t="e">
        <f t="shared" si="389"/>
        <v>#VALUE!</v>
      </c>
      <c r="AE1190" s="87" t="e">
        <f t="shared" si="390"/>
        <v>#VALUE!</v>
      </c>
      <c r="AF1190" s="87" t="e">
        <f t="shared" si="391"/>
        <v>#VALUE!</v>
      </c>
      <c r="AG1190" s="67" t="e">
        <f t="shared" si="392"/>
        <v>#VALUE!</v>
      </c>
      <c r="AH1190" s="87" t="e">
        <f t="shared" si="393"/>
        <v>#VALUE!</v>
      </c>
      <c r="AI1190" s="87" t="e">
        <f t="shared" si="394"/>
        <v>#VALUE!</v>
      </c>
      <c r="AJ1190" s="87" t="e">
        <f t="shared" si="395"/>
        <v>#VALUE!</v>
      </c>
      <c r="AK1190" s="144" t="e">
        <f t="shared" si="396"/>
        <v>#VALUE!</v>
      </c>
      <c r="AL1190" s="144" t="e">
        <f t="shared" si="397"/>
        <v>#VALUE!</v>
      </c>
    </row>
    <row r="1191" spans="1:38" s="77" customFormat="1" x14ac:dyDescent="0.2">
      <c r="A1191" s="14"/>
      <c r="B1191" s="64"/>
      <c r="C1191" s="64"/>
      <c r="D1191" s="152"/>
      <c r="E1191" s="152"/>
      <c r="F1191" s="152"/>
      <c r="G1191" s="152"/>
      <c r="H1191" s="152"/>
      <c r="I1191" s="152"/>
      <c r="J1191" s="152"/>
      <c r="K1191" s="152"/>
      <c r="L1191" s="152"/>
      <c r="M1191" s="152"/>
      <c r="N1191" s="152"/>
      <c r="O1191" s="152"/>
      <c r="P1191" s="152"/>
      <c r="Q1191" s="152"/>
      <c r="R1191" s="152"/>
      <c r="S1191" s="66" t="str">
        <f t="shared" si="378"/>
        <v/>
      </c>
      <c r="T1191" s="66" t="str">
        <f t="shared" si="379"/>
        <v/>
      </c>
      <c r="U1191" s="66" t="str">
        <f t="shared" si="380"/>
        <v/>
      </c>
      <c r="V1191" s="66" t="str">
        <f t="shared" si="381"/>
        <v/>
      </c>
      <c r="W1191" s="66" t="str">
        <f t="shared" si="382"/>
        <v/>
      </c>
      <c r="X1191" s="66" t="str">
        <f t="shared" si="383"/>
        <v/>
      </c>
      <c r="Y1191" s="66">
        <f t="shared" si="384"/>
        <v>0</v>
      </c>
      <c r="Z1191" s="66">
        <f t="shared" si="385"/>
        <v>0</v>
      </c>
      <c r="AA1191" s="66" t="e">
        <f t="shared" si="386"/>
        <v>#VALUE!</v>
      </c>
      <c r="AB1191" s="67" t="e">
        <f t="shared" si="387"/>
        <v>#VALUE!</v>
      </c>
      <c r="AC1191" s="87" t="e">
        <f t="shared" si="388"/>
        <v>#VALUE!</v>
      </c>
      <c r="AD1191" s="87" t="e">
        <f t="shared" si="389"/>
        <v>#VALUE!</v>
      </c>
      <c r="AE1191" s="87" t="e">
        <f t="shared" si="390"/>
        <v>#VALUE!</v>
      </c>
      <c r="AF1191" s="87" t="e">
        <f t="shared" si="391"/>
        <v>#VALUE!</v>
      </c>
      <c r="AG1191" s="67" t="e">
        <f t="shared" si="392"/>
        <v>#VALUE!</v>
      </c>
      <c r="AH1191" s="87" t="e">
        <f t="shared" si="393"/>
        <v>#VALUE!</v>
      </c>
      <c r="AI1191" s="87" t="e">
        <f t="shared" si="394"/>
        <v>#VALUE!</v>
      </c>
      <c r="AJ1191" s="87" t="e">
        <f t="shared" si="395"/>
        <v>#VALUE!</v>
      </c>
      <c r="AK1191" s="144" t="e">
        <f t="shared" si="396"/>
        <v>#VALUE!</v>
      </c>
      <c r="AL1191" s="144" t="e">
        <f t="shared" si="397"/>
        <v>#VALUE!</v>
      </c>
    </row>
    <row r="1192" spans="1:38" s="77" customFormat="1" x14ac:dyDescent="0.2">
      <c r="A1192" s="14"/>
      <c r="B1192" s="64"/>
      <c r="C1192" s="64"/>
      <c r="D1192" s="152"/>
      <c r="E1192" s="152"/>
      <c r="F1192" s="152"/>
      <c r="G1192" s="152"/>
      <c r="H1192" s="152"/>
      <c r="I1192" s="152"/>
      <c r="J1192" s="152"/>
      <c r="K1192" s="152"/>
      <c r="L1192" s="152"/>
      <c r="M1192" s="152"/>
      <c r="N1192" s="152"/>
      <c r="O1192" s="152"/>
      <c r="P1192" s="152"/>
      <c r="Q1192" s="152"/>
      <c r="R1192" s="152"/>
      <c r="S1192" s="66" t="str">
        <f t="shared" si="378"/>
        <v/>
      </c>
      <c r="T1192" s="66" t="str">
        <f t="shared" si="379"/>
        <v/>
      </c>
      <c r="U1192" s="66" t="str">
        <f t="shared" si="380"/>
        <v/>
      </c>
      <c r="V1192" s="66" t="str">
        <f t="shared" si="381"/>
        <v/>
      </c>
      <c r="W1192" s="66" t="str">
        <f t="shared" si="382"/>
        <v/>
      </c>
      <c r="X1192" s="66" t="str">
        <f t="shared" si="383"/>
        <v/>
      </c>
      <c r="Y1192" s="66">
        <f t="shared" si="384"/>
        <v>0</v>
      </c>
      <c r="Z1192" s="66">
        <f t="shared" si="385"/>
        <v>0</v>
      </c>
      <c r="AA1192" s="66" t="e">
        <f t="shared" si="386"/>
        <v>#VALUE!</v>
      </c>
      <c r="AB1192" s="67" t="e">
        <f t="shared" si="387"/>
        <v>#VALUE!</v>
      </c>
      <c r="AC1192" s="87" t="e">
        <f t="shared" si="388"/>
        <v>#VALUE!</v>
      </c>
      <c r="AD1192" s="87" t="e">
        <f t="shared" si="389"/>
        <v>#VALUE!</v>
      </c>
      <c r="AE1192" s="87" t="e">
        <f t="shared" si="390"/>
        <v>#VALUE!</v>
      </c>
      <c r="AF1192" s="87" t="e">
        <f t="shared" si="391"/>
        <v>#VALUE!</v>
      </c>
      <c r="AG1192" s="67" t="e">
        <f t="shared" si="392"/>
        <v>#VALUE!</v>
      </c>
      <c r="AH1192" s="87" t="e">
        <f t="shared" si="393"/>
        <v>#VALUE!</v>
      </c>
      <c r="AI1192" s="87" t="e">
        <f t="shared" si="394"/>
        <v>#VALUE!</v>
      </c>
      <c r="AJ1192" s="87" t="e">
        <f t="shared" si="395"/>
        <v>#VALUE!</v>
      </c>
      <c r="AK1192" s="144" t="e">
        <f t="shared" si="396"/>
        <v>#VALUE!</v>
      </c>
      <c r="AL1192" s="144" t="e">
        <f t="shared" si="397"/>
        <v>#VALUE!</v>
      </c>
    </row>
    <row r="1193" spans="1:38" s="77" customFormat="1" x14ac:dyDescent="0.2">
      <c r="A1193" s="14"/>
      <c r="B1193" s="64"/>
      <c r="C1193" s="64"/>
      <c r="D1193" s="152"/>
      <c r="E1193" s="152"/>
      <c r="F1193" s="152"/>
      <c r="G1193" s="152"/>
      <c r="H1193" s="152"/>
      <c r="I1193" s="152"/>
      <c r="J1193" s="152"/>
      <c r="K1193" s="152"/>
      <c r="L1193" s="152"/>
      <c r="M1193" s="152"/>
      <c r="N1193" s="152"/>
      <c r="O1193" s="152"/>
      <c r="P1193" s="152"/>
      <c r="Q1193" s="152"/>
      <c r="R1193" s="152"/>
      <c r="S1193" s="66" t="str">
        <f t="shared" si="378"/>
        <v/>
      </c>
      <c r="T1193" s="66" t="str">
        <f t="shared" si="379"/>
        <v/>
      </c>
      <c r="U1193" s="66" t="str">
        <f t="shared" si="380"/>
        <v/>
      </c>
      <c r="V1193" s="66" t="str">
        <f t="shared" si="381"/>
        <v/>
      </c>
      <c r="W1193" s="66" t="str">
        <f t="shared" si="382"/>
        <v/>
      </c>
      <c r="X1193" s="66" t="str">
        <f t="shared" si="383"/>
        <v/>
      </c>
      <c r="Y1193" s="66">
        <f t="shared" si="384"/>
        <v>0</v>
      </c>
      <c r="Z1193" s="66">
        <f t="shared" si="385"/>
        <v>0</v>
      </c>
      <c r="AA1193" s="66" t="e">
        <f t="shared" si="386"/>
        <v>#VALUE!</v>
      </c>
      <c r="AB1193" s="67" t="e">
        <f t="shared" si="387"/>
        <v>#VALUE!</v>
      </c>
      <c r="AC1193" s="87" t="e">
        <f t="shared" si="388"/>
        <v>#VALUE!</v>
      </c>
      <c r="AD1193" s="87" t="e">
        <f t="shared" si="389"/>
        <v>#VALUE!</v>
      </c>
      <c r="AE1193" s="87" t="e">
        <f t="shared" si="390"/>
        <v>#VALUE!</v>
      </c>
      <c r="AF1193" s="87" t="e">
        <f t="shared" si="391"/>
        <v>#VALUE!</v>
      </c>
      <c r="AG1193" s="67" t="e">
        <f t="shared" si="392"/>
        <v>#VALUE!</v>
      </c>
      <c r="AH1193" s="87" t="e">
        <f t="shared" si="393"/>
        <v>#VALUE!</v>
      </c>
      <c r="AI1193" s="87" t="e">
        <f t="shared" si="394"/>
        <v>#VALUE!</v>
      </c>
      <c r="AJ1193" s="87" t="e">
        <f t="shared" si="395"/>
        <v>#VALUE!</v>
      </c>
      <c r="AK1193" s="144" t="e">
        <f t="shared" si="396"/>
        <v>#VALUE!</v>
      </c>
      <c r="AL1193" s="144" t="e">
        <f t="shared" si="397"/>
        <v>#VALUE!</v>
      </c>
    </row>
    <row r="1194" spans="1:38" s="77" customFormat="1" x14ac:dyDescent="0.2">
      <c r="A1194" s="14"/>
      <c r="B1194" s="64"/>
      <c r="C1194" s="64"/>
      <c r="D1194" s="152"/>
      <c r="E1194" s="152"/>
      <c r="F1194" s="152"/>
      <c r="G1194" s="152"/>
      <c r="H1194" s="152"/>
      <c r="I1194" s="152"/>
      <c r="J1194" s="152"/>
      <c r="K1194" s="152"/>
      <c r="L1194" s="152"/>
      <c r="M1194" s="152"/>
      <c r="N1194" s="152"/>
      <c r="O1194" s="152"/>
      <c r="P1194" s="152"/>
      <c r="Q1194" s="152"/>
      <c r="R1194" s="152"/>
      <c r="S1194" s="66" t="str">
        <f t="shared" si="378"/>
        <v/>
      </c>
      <c r="T1194" s="66" t="str">
        <f t="shared" si="379"/>
        <v/>
      </c>
      <c r="U1194" s="66" t="str">
        <f t="shared" si="380"/>
        <v/>
      </c>
      <c r="V1194" s="66" t="str">
        <f t="shared" si="381"/>
        <v/>
      </c>
      <c r="W1194" s="66" t="str">
        <f t="shared" si="382"/>
        <v/>
      </c>
      <c r="X1194" s="66" t="str">
        <f t="shared" si="383"/>
        <v/>
      </c>
      <c r="Y1194" s="66">
        <f t="shared" si="384"/>
        <v>0</v>
      </c>
      <c r="Z1194" s="66">
        <f t="shared" si="385"/>
        <v>0</v>
      </c>
      <c r="AA1194" s="66" t="e">
        <f t="shared" si="386"/>
        <v>#VALUE!</v>
      </c>
      <c r="AB1194" s="67" t="e">
        <f t="shared" si="387"/>
        <v>#VALUE!</v>
      </c>
      <c r="AC1194" s="87" t="e">
        <f t="shared" si="388"/>
        <v>#VALUE!</v>
      </c>
      <c r="AD1194" s="87" t="e">
        <f t="shared" si="389"/>
        <v>#VALUE!</v>
      </c>
      <c r="AE1194" s="87" t="e">
        <f t="shared" si="390"/>
        <v>#VALUE!</v>
      </c>
      <c r="AF1194" s="87" t="e">
        <f t="shared" si="391"/>
        <v>#VALUE!</v>
      </c>
      <c r="AG1194" s="67" t="e">
        <f t="shared" si="392"/>
        <v>#VALUE!</v>
      </c>
      <c r="AH1194" s="87" t="e">
        <f t="shared" si="393"/>
        <v>#VALUE!</v>
      </c>
      <c r="AI1194" s="87" t="e">
        <f t="shared" si="394"/>
        <v>#VALUE!</v>
      </c>
      <c r="AJ1194" s="87" t="e">
        <f t="shared" si="395"/>
        <v>#VALUE!</v>
      </c>
      <c r="AK1194" s="144" t="e">
        <f t="shared" si="396"/>
        <v>#VALUE!</v>
      </c>
      <c r="AL1194" s="144" t="e">
        <f t="shared" si="397"/>
        <v>#VALUE!</v>
      </c>
    </row>
    <row r="1195" spans="1:38" s="77" customFormat="1" x14ac:dyDescent="0.2">
      <c r="A1195" s="14"/>
      <c r="B1195" s="64"/>
      <c r="C1195" s="64"/>
      <c r="D1195" s="152"/>
      <c r="E1195" s="152"/>
      <c r="F1195" s="152"/>
      <c r="G1195" s="152"/>
      <c r="H1195" s="152"/>
      <c r="I1195" s="152"/>
      <c r="J1195" s="152"/>
      <c r="K1195" s="152"/>
      <c r="L1195" s="152"/>
      <c r="M1195" s="152"/>
      <c r="N1195" s="152"/>
      <c r="O1195" s="152"/>
      <c r="P1195" s="152"/>
      <c r="Q1195" s="152"/>
      <c r="R1195" s="152"/>
      <c r="S1195" s="66" t="str">
        <f t="shared" si="378"/>
        <v/>
      </c>
      <c r="T1195" s="66" t="str">
        <f t="shared" si="379"/>
        <v/>
      </c>
      <c r="U1195" s="66" t="str">
        <f t="shared" si="380"/>
        <v/>
      </c>
      <c r="V1195" s="66" t="str">
        <f t="shared" si="381"/>
        <v/>
      </c>
      <c r="W1195" s="66" t="str">
        <f t="shared" si="382"/>
        <v/>
      </c>
      <c r="X1195" s="66" t="str">
        <f t="shared" si="383"/>
        <v/>
      </c>
      <c r="Y1195" s="66">
        <f t="shared" si="384"/>
        <v>0</v>
      </c>
      <c r="Z1195" s="66">
        <f t="shared" si="385"/>
        <v>0</v>
      </c>
      <c r="AA1195" s="66" t="e">
        <f t="shared" si="386"/>
        <v>#VALUE!</v>
      </c>
      <c r="AB1195" s="67" t="e">
        <f t="shared" si="387"/>
        <v>#VALUE!</v>
      </c>
      <c r="AC1195" s="87" t="e">
        <f t="shared" si="388"/>
        <v>#VALUE!</v>
      </c>
      <c r="AD1195" s="87" t="e">
        <f t="shared" si="389"/>
        <v>#VALUE!</v>
      </c>
      <c r="AE1195" s="87" t="e">
        <f t="shared" si="390"/>
        <v>#VALUE!</v>
      </c>
      <c r="AF1195" s="87" t="e">
        <f t="shared" si="391"/>
        <v>#VALUE!</v>
      </c>
      <c r="AG1195" s="67" t="e">
        <f t="shared" si="392"/>
        <v>#VALUE!</v>
      </c>
      <c r="AH1195" s="87" t="e">
        <f t="shared" si="393"/>
        <v>#VALUE!</v>
      </c>
      <c r="AI1195" s="87" t="e">
        <f t="shared" si="394"/>
        <v>#VALUE!</v>
      </c>
      <c r="AJ1195" s="87" t="e">
        <f t="shared" si="395"/>
        <v>#VALUE!</v>
      </c>
      <c r="AK1195" s="144" t="e">
        <f t="shared" si="396"/>
        <v>#VALUE!</v>
      </c>
      <c r="AL1195" s="144" t="e">
        <f t="shared" si="397"/>
        <v>#VALUE!</v>
      </c>
    </row>
    <row r="1196" spans="1:38" s="77" customFormat="1" x14ac:dyDescent="0.2">
      <c r="A1196" s="14"/>
      <c r="B1196" s="64"/>
      <c r="C1196" s="64"/>
      <c r="D1196" s="152"/>
      <c r="E1196" s="152"/>
      <c r="F1196" s="152"/>
      <c r="G1196" s="152"/>
      <c r="H1196" s="152"/>
      <c r="I1196" s="152"/>
      <c r="J1196" s="152"/>
      <c r="K1196" s="152"/>
      <c r="L1196" s="152"/>
      <c r="M1196" s="152"/>
      <c r="N1196" s="152"/>
      <c r="O1196" s="152"/>
      <c r="P1196" s="152"/>
      <c r="Q1196" s="152"/>
      <c r="R1196" s="152"/>
      <c r="S1196" s="66" t="str">
        <f t="shared" si="378"/>
        <v/>
      </c>
      <c r="T1196" s="66" t="str">
        <f t="shared" si="379"/>
        <v/>
      </c>
      <c r="U1196" s="66" t="str">
        <f t="shared" si="380"/>
        <v/>
      </c>
      <c r="V1196" s="66" t="str">
        <f t="shared" si="381"/>
        <v/>
      </c>
      <c r="W1196" s="66" t="str">
        <f t="shared" si="382"/>
        <v/>
      </c>
      <c r="X1196" s="66" t="str">
        <f t="shared" si="383"/>
        <v/>
      </c>
      <c r="Y1196" s="66">
        <f t="shared" si="384"/>
        <v>0</v>
      </c>
      <c r="Z1196" s="66">
        <f t="shared" si="385"/>
        <v>0</v>
      </c>
      <c r="AA1196" s="66" t="e">
        <f t="shared" si="386"/>
        <v>#VALUE!</v>
      </c>
      <c r="AB1196" s="67" t="e">
        <f t="shared" si="387"/>
        <v>#VALUE!</v>
      </c>
      <c r="AC1196" s="87" t="e">
        <f t="shared" si="388"/>
        <v>#VALUE!</v>
      </c>
      <c r="AD1196" s="87" t="e">
        <f t="shared" si="389"/>
        <v>#VALUE!</v>
      </c>
      <c r="AE1196" s="87" t="e">
        <f t="shared" si="390"/>
        <v>#VALUE!</v>
      </c>
      <c r="AF1196" s="87" t="e">
        <f t="shared" si="391"/>
        <v>#VALUE!</v>
      </c>
      <c r="AG1196" s="67" t="e">
        <f t="shared" si="392"/>
        <v>#VALUE!</v>
      </c>
      <c r="AH1196" s="87" t="e">
        <f t="shared" si="393"/>
        <v>#VALUE!</v>
      </c>
      <c r="AI1196" s="87" t="e">
        <f t="shared" si="394"/>
        <v>#VALUE!</v>
      </c>
      <c r="AJ1196" s="87" t="e">
        <f t="shared" si="395"/>
        <v>#VALUE!</v>
      </c>
      <c r="AK1196" s="144" t="e">
        <f t="shared" si="396"/>
        <v>#VALUE!</v>
      </c>
      <c r="AL1196" s="144" t="e">
        <f t="shared" si="397"/>
        <v>#VALUE!</v>
      </c>
    </row>
    <row r="1197" spans="1:38" s="77" customFormat="1" x14ac:dyDescent="0.2">
      <c r="A1197" s="14"/>
      <c r="B1197" s="64"/>
      <c r="C1197" s="64"/>
      <c r="D1197" s="152"/>
      <c r="E1197" s="152"/>
      <c r="F1197" s="152"/>
      <c r="G1197" s="152"/>
      <c r="H1197" s="152"/>
      <c r="I1197" s="152"/>
      <c r="J1197" s="152"/>
      <c r="K1197" s="152"/>
      <c r="L1197" s="152"/>
      <c r="M1197" s="152"/>
      <c r="N1197" s="152"/>
      <c r="O1197" s="152"/>
      <c r="P1197" s="152"/>
      <c r="Q1197" s="152"/>
      <c r="R1197" s="152"/>
      <c r="S1197" s="66" t="str">
        <f t="shared" si="378"/>
        <v/>
      </c>
      <c r="T1197" s="66" t="str">
        <f t="shared" si="379"/>
        <v/>
      </c>
      <c r="U1197" s="66" t="str">
        <f t="shared" si="380"/>
        <v/>
      </c>
      <c r="V1197" s="66" t="str">
        <f t="shared" si="381"/>
        <v/>
      </c>
      <c r="W1197" s="66" t="str">
        <f t="shared" si="382"/>
        <v/>
      </c>
      <c r="X1197" s="66" t="str">
        <f t="shared" si="383"/>
        <v/>
      </c>
      <c r="Y1197" s="66">
        <f t="shared" si="384"/>
        <v>0</v>
      </c>
      <c r="Z1197" s="66">
        <f t="shared" si="385"/>
        <v>0</v>
      </c>
      <c r="AA1197" s="66" t="e">
        <f t="shared" si="386"/>
        <v>#VALUE!</v>
      </c>
      <c r="AB1197" s="67" t="e">
        <f t="shared" si="387"/>
        <v>#VALUE!</v>
      </c>
      <c r="AC1197" s="87" t="e">
        <f t="shared" si="388"/>
        <v>#VALUE!</v>
      </c>
      <c r="AD1197" s="87" t="e">
        <f t="shared" si="389"/>
        <v>#VALUE!</v>
      </c>
      <c r="AE1197" s="87" t="e">
        <f t="shared" si="390"/>
        <v>#VALUE!</v>
      </c>
      <c r="AF1197" s="87" t="e">
        <f t="shared" si="391"/>
        <v>#VALUE!</v>
      </c>
      <c r="AG1197" s="67" t="e">
        <f t="shared" si="392"/>
        <v>#VALUE!</v>
      </c>
      <c r="AH1197" s="87" t="e">
        <f t="shared" si="393"/>
        <v>#VALUE!</v>
      </c>
      <c r="AI1197" s="87" t="e">
        <f t="shared" si="394"/>
        <v>#VALUE!</v>
      </c>
      <c r="AJ1197" s="87" t="e">
        <f t="shared" si="395"/>
        <v>#VALUE!</v>
      </c>
      <c r="AK1197" s="144" t="e">
        <f t="shared" si="396"/>
        <v>#VALUE!</v>
      </c>
      <c r="AL1197" s="144" t="e">
        <f t="shared" si="397"/>
        <v>#VALUE!</v>
      </c>
    </row>
    <row r="1198" spans="1:38" s="77" customFormat="1" x14ac:dyDescent="0.2">
      <c r="A1198" s="14"/>
      <c r="B1198" s="64"/>
      <c r="C1198" s="64"/>
      <c r="D1198" s="152"/>
      <c r="E1198" s="152"/>
      <c r="F1198" s="152"/>
      <c r="G1198" s="152"/>
      <c r="H1198" s="152"/>
      <c r="I1198" s="152"/>
      <c r="J1198" s="152"/>
      <c r="K1198" s="152"/>
      <c r="L1198" s="152"/>
      <c r="M1198" s="152"/>
      <c r="N1198" s="152"/>
      <c r="O1198" s="152"/>
      <c r="P1198" s="152"/>
      <c r="Q1198" s="152"/>
      <c r="R1198" s="152"/>
      <c r="S1198" s="66" t="str">
        <f t="shared" si="378"/>
        <v/>
      </c>
      <c r="T1198" s="66" t="str">
        <f t="shared" si="379"/>
        <v/>
      </c>
      <c r="U1198" s="66" t="str">
        <f t="shared" si="380"/>
        <v/>
      </c>
      <c r="V1198" s="66" t="str">
        <f t="shared" si="381"/>
        <v/>
      </c>
      <c r="W1198" s="66" t="str">
        <f t="shared" si="382"/>
        <v/>
      </c>
      <c r="X1198" s="66" t="str">
        <f t="shared" si="383"/>
        <v/>
      </c>
      <c r="Y1198" s="66">
        <f t="shared" si="384"/>
        <v>0</v>
      </c>
      <c r="Z1198" s="66">
        <f t="shared" si="385"/>
        <v>0</v>
      </c>
      <c r="AA1198" s="66" t="e">
        <f t="shared" si="386"/>
        <v>#VALUE!</v>
      </c>
      <c r="AB1198" s="67" t="e">
        <f t="shared" si="387"/>
        <v>#VALUE!</v>
      </c>
      <c r="AC1198" s="87" t="e">
        <f t="shared" si="388"/>
        <v>#VALUE!</v>
      </c>
      <c r="AD1198" s="87" t="e">
        <f t="shared" si="389"/>
        <v>#VALUE!</v>
      </c>
      <c r="AE1198" s="87" t="e">
        <f t="shared" si="390"/>
        <v>#VALUE!</v>
      </c>
      <c r="AF1198" s="87" t="e">
        <f t="shared" si="391"/>
        <v>#VALUE!</v>
      </c>
      <c r="AG1198" s="67" t="e">
        <f t="shared" si="392"/>
        <v>#VALUE!</v>
      </c>
      <c r="AH1198" s="87" t="e">
        <f t="shared" si="393"/>
        <v>#VALUE!</v>
      </c>
      <c r="AI1198" s="87" t="e">
        <f t="shared" si="394"/>
        <v>#VALUE!</v>
      </c>
      <c r="AJ1198" s="87" t="e">
        <f t="shared" si="395"/>
        <v>#VALUE!</v>
      </c>
      <c r="AK1198" s="144" t="e">
        <f t="shared" si="396"/>
        <v>#VALUE!</v>
      </c>
      <c r="AL1198" s="144" t="e">
        <f t="shared" si="397"/>
        <v>#VALUE!</v>
      </c>
    </row>
    <row r="1199" spans="1:38" s="77" customFormat="1" x14ac:dyDescent="0.2">
      <c r="A1199" s="14"/>
      <c r="B1199" s="64"/>
      <c r="C1199" s="64"/>
      <c r="D1199" s="152"/>
      <c r="E1199" s="152"/>
      <c r="F1199" s="152"/>
      <c r="G1199" s="152"/>
      <c r="H1199" s="152"/>
      <c r="I1199" s="152"/>
      <c r="J1199" s="152"/>
      <c r="K1199" s="152"/>
      <c r="L1199" s="152"/>
      <c r="M1199" s="152"/>
      <c r="N1199" s="152"/>
      <c r="O1199" s="152"/>
      <c r="P1199" s="152"/>
      <c r="Q1199" s="152"/>
      <c r="R1199" s="152"/>
      <c r="S1199" s="66" t="str">
        <f t="shared" si="378"/>
        <v/>
      </c>
      <c r="T1199" s="66" t="str">
        <f t="shared" si="379"/>
        <v/>
      </c>
      <c r="U1199" s="66" t="str">
        <f t="shared" si="380"/>
        <v/>
      </c>
      <c r="V1199" s="66" t="str">
        <f t="shared" si="381"/>
        <v/>
      </c>
      <c r="W1199" s="66" t="str">
        <f t="shared" si="382"/>
        <v/>
      </c>
      <c r="X1199" s="66" t="str">
        <f t="shared" si="383"/>
        <v/>
      </c>
      <c r="Y1199" s="66">
        <f t="shared" si="384"/>
        <v>0</v>
      </c>
      <c r="Z1199" s="66">
        <f t="shared" si="385"/>
        <v>0</v>
      </c>
      <c r="AA1199" s="66" t="e">
        <f t="shared" si="386"/>
        <v>#VALUE!</v>
      </c>
      <c r="AB1199" s="67" t="e">
        <f t="shared" si="387"/>
        <v>#VALUE!</v>
      </c>
      <c r="AC1199" s="87" t="e">
        <f t="shared" si="388"/>
        <v>#VALUE!</v>
      </c>
      <c r="AD1199" s="87" t="e">
        <f t="shared" si="389"/>
        <v>#VALUE!</v>
      </c>
      <c r="AE1199" s="87" t="e">
        <f t="shared" si="390"/>
        <v>#VALUE!</v>
      </c>
      <c r="AF1199" s="87" t="e">
        <f t="shared" si="391"/>
        <v>#VALUE!</v>
      </c>
      <c r="AG1199" s="67" t="e">
        <f t="shared" si="392"/>
        <v>#VALUE!</v>
      </c>
      <c r="AH1199" s="87" t="e">
        <f t="shared" si="393"/>
        <v>#VALUE!</v>
      </c>
      <c r="AI1199" s="87" t="e">
        <f t="shared" si="394"/>
        <v>#VALUE!</v>
      </c>
      <c r="AJ1199" s="87" t="e">
        <f t="shared" si="395"/>
        <v>#VALUE!</v>
      </c>
      <c r="AK1199" s="144" t="e">
        <f t="shared" si="396"/>
        <v>#VALUE!</v>
      </c>
      <c r="AL1199" s="144" t="e">
        <f t="shared" si="397"/>
        <v>#VALUE!</v>
      </c>
    </row>
    <row r="1200" spans="1:38" s="77" customFormat="1" x14ac:dyDescent="0.2">
      <c r="A1200" s="14"/>
      <c r="B1200" s="64"/>
      <c r="C1200" s="64"/>
      <c r="D1200" s="152"/>
      <c r="E1200" s="152"/>
      <c r="F1200" s="152"/>
      <c r="G1200" s="152"/>
      <c r="H1200" s="152"/>
      <c r="I1200" s="152"/>
      <c r="J1200" s="152"/>
      <c r="K1200" s="152"/>
      <c r="L1200" s="152"/>
      <c r="M1200" s="152"/>
      <c r="N1200" s="152"/>
      <c r="O1200" s="152"/>
      <c r="P1200" s="152"/>
      <c r="Q1200" s="152"/>
      <c r="R1200" s="152"/>
      <c r="S1200" s="66" t="str">
        <f t="shared" si="378"/>
        <v/>
      </c>
      <c r="T1200" s="66" t="str">
        <f t="shared" si="379"/>
        <v/>
      </c>
      <c r="U1200" s="66" t="str">
        <f t="shared" si="380"/>
        <v/>
      </c>
      <c r="V1200" s="66" t="str">
        <f t="shared" si="381"/>
        <v/>
      </c>
      <c r="W1200" s="66" t="str">
        <f t="shared" si="382"/>
        <v/>
      </c>
      <c r="X1200" s="66" t="str">
        <f t="shared" si="383"/>
        <v/>
      </c>
      <c r="Y1200" s="66">
        <f t="shared" si="384"/>
        <v>0</v>
      </c>
      <c r="Z1200" s="66">
        <f t="shared" si="385"/>
        <v>0</v>
      </c>
      <c r="AA1200" s="66" t="e">
        <f t="shared" si="386"/>
        <v>#VALUE!</v>
      </c>
      <c r="AB1200" s="67" t="e">
        <f t="shared" si="387"/>
        <v>#VALUE!</v>
      </c>
      <c r="AC1200" s="87" t="e">
        <f t="shared" si="388"/>
        <v>#VALUE!</v>
      </c>
      <c r="AD1200" s="87" t="e">
        <f t="shared" si="389"/>
        <v>#VALUE!</v>
      </c>
      <c r="AE1200" s="87" t="e">
        <f t="shared" si="390"/>
        <v>#VALUE!</v>
      </c>
      <c r="AF1200" s="87" t="e">
        <f t="shared" si="391"/>
        <v>#VALUE!</v>
      </c>
      <c r="AG1200" s="67" t="e">
        <f t="shared" si="392"/>
        <v>#VALUE!</v>
      </c>
      <c r="AH1200" s="87" t="e">
        <f t="shared" si="393"/>
        <v>#VALUE!</v>
      </c>
      <c r="AI1200" s="87" t="e">
        <f t="shared" si="394"/>
        <v>#VALUE!</v>
      </c>
      <c r="AJ1200" s="87" t="e">
        <f t="shared" si="395"/>
        <v>#VALUE!</v>
      </c>
      <c r="AK1200" s="144" t="e">
        <f t="shared" si="396"/>
        <v>#VALUE!</v>
      </c>
      <c r="AL1200" s="144" t="e">
        <f t="shared" si="397"/>
        <v>#VALUE!</v>
      </c>
    </row>
    <row r="1201" spans="1:38" s="77" customFormat="1" x14ac:dyDescent="0.2">
      <c r="A1201" s="14"/>
      <c r="B1201" s="64"/>
      <c r="C1201" s="64"/>
      <c r="D1201" s="152"/>
      <c r="E1201" s="152"/>
      <c r="F1201" s="152"/>
      <c r="G1201" s="152"/>
      <c r="H1201" s="152"/>
      <c r="I1201" s="152"/>
      <c r="J1201" s="152"/>
      <c r="K1201" s="152"/>
      <c r="L1201" s="152"/>
      <c r="M1201" s="152"/>
      <c r="N1201" s="152"/>
      <c r="O1201" s="152"/>
      <c r="P1201" s="152"/>
      <c r="Q1201" s="152"/>
      <c r="R1201" s="152"/>
      <c r="S1201" s="66" t="str">
        <f t="shared" si="378"/>
        <v/>
      </c>
      <c r="T1201" s="66" t="str">
        <f t="shared" si="379"/>
        <v/>
      </c>
      <c r="U1201" s="66" t="str">
        <f t="shared" si="380"/>
        <v/>
      </c>
      <c r="V1201" s="66" t="str">
        <f t="shared" si="381"/>
        <v/>
      </c>
      <c r="W1201" s="66" t="str">
        <f t="shared" si="382"/>
        <v/>
      </c>
      <c r="X1201" s="66" t="str">
        <f t="shared" si="383"/>
        <v/>
      </c>
      <c r="Y1201" s="66">
        <f t="shared" si="384"/>
        <v>0</v>
      </c>
      <c r="Z1201" s="66">
        <f t="shared" si="385"/>
        <v>0</v>
      </c>
      <c r="AA1201" s="66" t="e">
        <f t="shared" si="386"/>
        <v>#VALUE!</v>
      </c>
      <c r="AB1201" s="67" t="e">
        <f t="shared" si="387"/>
        <v>#VALUE!</v>
      </c>
      <c r="AC1201" s="87" t="e">
        <f t="shared" si="388"/>
        <v>#VALUE!</v>
      </c>
      <c r="AD1201" s="87" t="e">
        <f t="shared" si="389"/>
        <v>#VALUE!</v>
      </c>
      <c r="AE1201" s="87" t="e">
        <f t="shared" si="390"/>
        <v>#VALUE!</v>
      </c>
      <c r="AF1201" s="87" t="e">
        <f t="shared" si="391"/>
        <v>#VALUE!</v>
      </c>
      <c r="AG1201" s="67" t="e">
        <f t="shared" si="392"/>
        <v>#VALUE!</v>
      </c>
      <c r="AH1201" s="87" t="e">
        <f t="shared" si="393"/>
        <v>#VALUE!</v>
      </c>
      <c r="AI1201" s="87" t="e">
        <f t="shared" si="394"/>
        <v>#VALUE!</v>
      </c>
      <c r="AJ1201" s="87" t="e">
        <f t="shared" si="395"/>
        <v>#VALUE!</v>
      </c>
      <c r="AK1201" s="144" t="e">
        <f t="shared" si="396"/>
        <v>#VALUE!</v>
      </c>
      <c r="AL1201" s="144" t="e">
        <f t="shared" si="397"/>
        <v>#VALUE!</v>
      </c>
    </row>
    <row r="1202" spans="1:38" s="77" customFormat="1" x14ac:dyDescent="0.2">
      <c r="A1202" s="14"/>
      <c r="B1202" s="64"/>
      <c r="C1202" s="64"/>
      <c r="D1202" s="152"/>
      <c r="E1202" s="152"/>
      <c r="F1202" s="152"/>
      <c r="G1202" s="152"/>
      <c r="H1202" s="152"/>
      <c r="I1202" s="152"/>
      <c r="J1202" s="152"/>
      <c r="K1202" s="152"/>
      <c r="L1202" s="152"/>
      <c r="M1202" s="152"/>
      <c r="N1202" s="152"/>
      <c r="O1202" s="152"/>
      <c r="P1202" s="152"/>
      <c r="Q1202" s="152"/>
      <c r="R1202" s="152"/>
      <c r="S1202" s="66" t="str">
        <f t="shared" si="378"/>
        <v/>
      </c>
      <c r="T1202" s="66" t="str">
        <f t="shared" si="379"/>
        <v/>
      </c>
      <c r="U1202" s="66" t="str">
        <f t="shared" si="380"/>
        <v/>
      </c>
      <c r="V1202" s="66" t="str">
        <f t="shared" si="381"/>
        <v/>
      </c>
      <c r="W1202" s="66" t="str">
        <f t="shared" si="382"/>
        <v/>
      </c>
      <c r="X1202" s="66" t="str">
        <f t="shared" si="383"/>
        <v/>
      </c>
      <c r="Y1202" s="66">
        <f t="shared" si="384"/>
        <v>0</v>
      </c>
      <c r="Z1202" s="66">
        <f t="shared" si="385"/>
        <v>0</v>
      </c>
      <c r="AA1202" s="66" t="e">
        <f t="shared" si="386"/>
        <v>#VALUE!</v>
      </c>
      <c r="AB1202" s="67" t="e">
        <f t="shared" si="387"/>
        <v>#VALUE!</v>
      </c>
      <c r="AC1202" s="87" t="e">
        <f t="shared" si="388"/>
        <v>#VALUE!</v>
      </c>
      <c r="AD1202" s="87" t="e">
        <f t="shared" si="389"/>
        <v>#VALUE!</v>
      </c>
      <c r="AE1202" s="87" t="e">
        <f t="shared" si="390"/>
        <v>#VALUE!</v>
      </c>
      <c r="AF1202" s="87" t="e">
        <f t="shared" si="391"/>
        <v>#VALUE!</v>
      </c>
      <c r="AG1202" s="67" t="e">
        <f t="shared" si="392"/>
        <v>#VALUE!</v>
      </c>
      <c r="AH1202" s="87" t="e">
        <f t="shared" si="393"/>
        <v>#VALUE!</v>
      </c>
      <c r="AI1202" s="87" t="e">
        <f t="shared" si="394"/>
        <v>#VALUE!</v>
      </c>
      <c r="AJ1202" s="87" t="e">
        <f t="shared" si="395"/>
        <v>#VALUE!</v>
      </c>
      <c r="AK1202" s="144" t="e">
        <f t="shared" si="396"/>
        <v>#VALUE!</v>
      </c>
      <c r="AL1202" s="144" t="e">
        <f t="shared" si="397"/>
        <v>#VALUE!</v>
      </c>
    </row>
    <row r="1203" spans="1:38" s="77" customFormat="1" x14ac:dyDescent="0.2">
      <c r="A1203" s="14"/>
      <c r="B1203" s="64"/>
      <c r="C1203" s="64"/>
      <c r="D1203" s="152"/>
      <c r="E1203" s="152"/>
      <c r="F1203" s="152"/>
      <c r="G1203" s="152"/>
      <c r="H1203" s="152"/>
      <c r="I1203" s="152"/>
      <c r="J1203" s="152"/>
      <c r="K1203" s="152"/>
      <c r="L1203" s="152"/>
      <c r="M1203" s="152"/>
      <c r="N1203" s="152"/>
      <c r="O1203" s="152"/>
      <c r="P1203" s="152"/>
      <c r="Q1203" s="152"/>
      <c r="R1203" s="152"/>
      <c r="S1203" s="66" t="str">
        <f t="shared" si="378"/>
        <v/>
      </c>
      <c r="T1203" s="66" t="str">
        <f t="shared" si="379"/>
        <v/>
      </c>
      <c r="U1203" s="66" t="str">
        <f t="shared" si="380"/>
        <v/>
      </c>
      <c r="V1203" s="66" t="str">
        <f t="shared" si="381"/>
        <v/>
      </c>
      <c r="W1203" s="66" t="str">
        <f t="shared" si="382"/>
        <v/>
      </c>
      <c r="X1203" s="66" t="str">
        <f t="shared" si="383"/>
        <v/>
      </c>
      <c r="Y1203" s="66">
        <f t="shared" si="384"/>
        <v>0</v>
      </c>
      <c r="Z1203" s="66">
        <f t="shared" si="385"/>
        <v>0</v>
      </c>
      <c r="AA1203" s="66" t="e">
        <f t="shared" si="386"/>
        <v>#VALUE!</v>
      </c>
      <c r="AB1203" s="67" t="e">
        <f t="shared" si="387"/>
        <v>#VALUE!</v>
      </c>
      <c r="AC1203" s="87" t="e">
        <f t="shared" si="388"/>
        <v>#VALUE!</v>
      </c>
      <c r="AD1203" s="87" t="e">
        <f t="shared" si="389"/>
        <v>#VALUE!</v>
      </c>
      <c r="AE1203" s="87" t="e">
        <f t="shared" si="390"/>
        <v>#VALUE!</v>
      </c>
      <c r="AF1203" s="87" t="e">
        <f t="shared" si="391"/>
        <v>#VALUE!</v>
      </c>
      <c r="AG1203" s="67" t="e">
        <f t="shared" si="392"/>
        <v>#VALUE!</v>
      </c>
      <c r="AH1203" s="87" t="e">
        <f t="shared" si="393"/>
        <v>#VALUE!</v>
      </c>
      <c r="AI1203" s="87" t="e">
        <f t="shared" si="394"/>
        <v>#VALUE!</v>
      </c>
      <c r="AJ1203" s="87" t="e">
        <f t="shared" si="395"/>
        <v>#VALUE!</v>
      </c>
      <c r="AK1203" s="144" t="e">
        <f t="shared" si="396"/>
        <v>#VALUE!</v>
      </c>
      <c r="AL1203" s="144" t="e">
        <f t="shared" si="397"/>
        <v>#VALUE!</v>
      </c>
    </row>
    <row r="1204" spans="1:38" s="77" customFormat="1" x14ac:dyDescent="0.2">
      <c r="A1204" s="14"/>
      <c r="B1204" s="64"/>
      <c r="C1204" s="64"/>
      <c r="D1204" s="152"/>
      <c r="E1204" s="152"/>
      <c r="F1204" s="152"/>
      <c r="G1204" s="152"/>
      <c r="H1204" s="152"/>
      <c r="I1204" s="152"/>
      <c r="J1204" s="152"/>
      <c r="K1204" s="152"/>
      <c r="L1204" s="152"/>
      <c r="M1204" s="152"/>
      <c r="N1204" s="152"/>
      <c r="O1204" s="152"/>
      <c r="P1204" s="152"/>
      <c r="Q1204" s="152"/>
      <c r="R1204" s="152"/>
      <c r="S1204" s="66" t="str">
        <f t="shared" si="378"/>
        <v/>
      </c>
      <c r="T1204" s="66" t="str">
        <f t="shared" si="379"/>
        <v/>
      </c>
      <c r="U1204" s="66" t="str">
        <f t="shared" si="380"/>
        <v/>
      </c>
      <c r="V1204" s="66" t="str">
        <f t="shared" si="381"/>
        <v/>
      </c>
      <c r="W1204" s="66" t="str">
        <f t="shared" si="382"/>
        <v/>
      </c>
      <c r="X1204" s="66" t="str">
        <f t="shared" si="383"/>
        <v/>
      </c>
      <c r="Y1204" s="66">
        <f t="shared" si="384"/>
        <v>0</v>
      </c>
      <c r="Z1204" s="66">
        <f t="shared" si="385"/>
        <v>0</v>
      </c>
      <c r="AA1204" s="66" t="e">
        <f t="shared" si="386"/>
        <v>#VALUE!</v>
      </c>
      <c r="AB1204" s="67" t="e">
        <f t="shared" si="387"/>
        <v>#VALUE!</v>
      </c>
      <c r="AC1204" s="87" t="e">
        <f t="shared" si="388"/>
        <v>#VALUE!</v>
      </c>
      <c r="AD1204" s="87" t="e">
        <f t="shared" si="389"/>
        <v>#VALUE!</v>
      </c>
      <c r="AE1204" s="87" t="e">
        <f t="shared" si="390"/>
        <v>#VALUE!</v>
      </c>
      <c r="AF1204" s="87" t="e">
        <f t="shared" si="391"/>
        <v>#VALUE!</v>
      </c>
      <c r="AG1204" s="67" t="e">
        <f t="shared" si="392"/>
        <v>#VALUE!</v>
      </c>
      <c r="AH1204" s="87" t="e">
        <f t="shared" si="393"/>
        <v>#VALUE!</v>
      </c>
      <c r="AI1204" s="87" t="e">
        <f t="shared" si="394"/>
        <v>#VALUE!</v>
      </c>
      <c r="AJ1204" s="87" t="e">
        <f t="shared" si="395"/>
        <v>#VALUE!</v>
      </c>
      <c r="AK1204" s="144" t="e">
        <f t="shared" si="396"/>
        <v>#VALUE!</v>
      </c>
      <c r="AL1204" s="144" t="e">
        <f t="shared" si="397"/>
        <v>#VALUE!</v>
      </c>
    </row>
    <row r="1205" spans="1:38" s="77" customFormat="1" x14ac:dyDescent="0.2">
      <c r="A1205" s="14"/>
      <c r="B1205" s="64"/>
      <c r="C1205" s="64"/>
      <c r="D1205" s="152"/>
      <c r="E1205" s="152"/>
      <c r="F1205" s="152"/>
      <c r="G1205" s="152"/>
      <c r="H1205" s="152"/>
      <c r="I1205" s="152"/>
      <c r="J1205" s="152"/>
      <c r="K1205" s="152"/>
      <c r="L1205" s="152"/>
      <c r="M1205" s="152"/>
      <c r="N1205" s="152"/>
      <c r="O1205" s="152"/>
      <c r="P1205" s="152"/>
      <c r="Q1205" s="152"/>
      <c r="R1205" s="152"/>
      <c r="S1205" s="66" t="str">
        <f t="shared" si="378"/>
        <v/>
      </c>
      <c r="T1205" s="66" t="str">
        <f t="shared" si="379"/>
        <v/>
      </c>
      <c r="U1205" s="66" t="str">
        <f t="shared" si="380"/>
        <v/>
      </c>
      <c r="V1205" s="66" t="str">
        <f t="shared" si="381"/>
        <v/>
      </c>
      <c r="W1205" s="66" t="str">
        <f t="shared" si="382"/>
        <v/>
      </c>
      <c r="X1205" s="66" t="str">
        <f t="shared" si="383"/>
        <v/>
      </c>
      <c r="Y1205" s="66">
        <f t="shared" si="384"/>
        <v>0</v>
      </c>
      <c r="Z1205" s="66">
        <f t="shared" si="385"/>
        <v>0</v>
      </c>
      <c r="AA1205" s="66" t="e">
        <f t="shared" si="386"/>
        <v>#VALUE!</v>
      </c>
      <c r="AB1205" s="67" t="e">
        <f t="shared" si="387"/>
        <v>#VALUE!</v>
      </c>
      <c r="AC1205" s="87" t="e">
        <f t="shared" si="388"/>
        <v>#VALUE!</v>
      </c>
      <c r="AD1205" s="87" t="e">
        <f t="shared" si="389"/>
        <v>#VALUE!</v>
      </c>
      <c r="AE1205" s="87" t="e">
        <f t="shared" si="390"/>
        <v>#VALUE!</v>
      </c>
      <c r="AF1205" s="87" t="e">
        <f t="shared" si="391"/>
        <v>#VALUE!</v>
      </c>
      <c r="AG1205" s="67" t="e">
        <f t="shared" si="392"/>
        <v>#VALUE!</v>
      </c>
      <c r="AH1205" s="87" t="e">
        <f t="shared" si="393"/>
        <v>#VALUE!</v>
      </c>
      <c r="AI1205" s="87" t="e">
        <f t="shared" si="394"/>
        <v>#VALUE!</v>
      </c>
      <c r="AJ1205" s="87" t="e">
        <f t="shared" si="395"/>
        <v>#VALUE!</v>
      </c>
      <c r="AK1205" s="144" t="e">
        <f t="shared" si="396"/>
        <v>#VALUE!</v>
      </c>
      <c r="AL1205" s="144" t="e">
        <f t="shared" si="397"/>
        <v>#VALUE!</v>
      </c>
    </row>
    <row r="1206" spans="1:38" s="77" customFormat="1" x14ac:dyDescent="0.2">
      <c r="A1206" s="14"/>
      <c r="B1206" s="64"/>
      <c r="C1206" s="64"/>
      <c r="D1206" s="152"/>
      <c r="E1206" s="152"/>
      <c r="F1206" s="152"/>
      <c r="G1206" s="152"/>
      <c r="H1206" s="152"/>
      <c r="I1206" s="152"/>
      <c r="J1206" s="152"/>
      <c r="K1206" s="152"/>
      <c r="L1206" s="152"/>
      <c r="M1206" s="152"/>
      <c r="N1206" s="152"/>
      <c r="O1206" s="152"/>
      <c r="P1206" s="152"/>
      <c r="Q1206" s="152"/>
      <c r="R1206" s="152"/>
      <c r="S1206" s="66" t="str">
        <f t="shared" si="378"/>
        <v/>
      </c>
      <c r="T1206" s="66" t="str">
        <f t="shared" si="379"/>
        <v/>
      </c>
      <c r="U1206" s="66" t="str">
        <f t="shared" si="380"/>
        <v/>
      </c>
      <c r="V1206" s="66" t="str">
        <f t="shared" si="381"/>
        <v/>
      </c>
      <c r="W1206" s="66" t="str">
        <f t="shared" si="382"/>
        <v/>
      </c>
      <c r="X1206" s="66" t="str">
        <f t="shared" si="383"/>
        <v/>
      </c>
      <c r="Y1206" s="66">
        <f t="shared" si="384"/>
        <v>0</v>
      </c>
      <c r="Z1206" s="66">
        <f t="shared" si="385"/>
        <v>0</v>
      </c>
      <c r="AA1206" s="66" t="e">
        <f t="shared" si="386"/>
        <v>#VALUE!</v>
      </c>
      <c r="AB1206" s="67" t="e">
        <f t="shared" si="387"/>
        <v>#VALUE!</v>
      </c>
      <c r="AC1206" s="87" t="e">
        <f t="shared" si="388"/>
        <v>#VALUE!</v>
      </c>
      <c r="AD1206" s="87" t="e">
        <f t="shared" si="389"/>
        <v>#VALUE!</v>
      </c>
      <c r="AE1206" s="87" t="e">
        <f t="shared" si="390"/>
        <v>#VALUE!</v>
      </c>
      <c r="AF1206" s="87" t="e">
        <f t="shared" si="391"/>
        <v>#VALUE!</v>
      </c>
      <c r="AG1206" s="67" t="e">
        <f t="shared" si="392"/>
        <v>#VALUE!</v>
      </c>
      <c r="AH1206" s="87" t="e">
        <f t="shared" si="393"/>
        <v>#VALUE!</v>
      </c>
      <c r="AI1206" s="87" t="e">
        <f t="shared" si="394"/>
        <v>#VALUE!</v>
      </c>
      <c r="AJ1206" s="87" t="e">
        <f t="shared" si="395"/>
        <v>#VALUE!</v>
      </c>
      <c r="AK1206" s="144" t="e">
        <f t="shared" si="396"/>
        <v>#VALUE!</v>
      </c>
      <c r="AL1206" s="144" t="e">
        <f t="shared" si="397"/>
        <v>#VALUE!</v>
      </c>
    </row>
    <row r="1207" spans="1:38" s="77" customFormat="1" x14ac:dyDescent="0.2">
      <c r="A1207" s="14"/>
      <c r="B1207" s="64"/>
      <c r="C1207" s="64"/>
      <c r="D1207" s="152"/>
      <c r="E1207" s="152"/>
      <c r="F1207" s="152"/>
      <c r="G1207" s="152"/>
      <c r="H1207" s="152"/>
      <c r="I1207" s="152"/>
      <c r="J1207" s="152"/>
      <c r="K1207" s="152"/>
      <c r="L1207" s="152"/>
      <c r="M1207" s="152"/>
      <c r="N1207" s="152"/>
      <c r="O1207" s="152"/>
      <c r="P1207" s="152"/>
      <c r="Q1207" s="152"/>
      <c r="R1207" s="152"/>
      <c r="S1207" s="66" t="str">
        <f t="shared" si="378"/>
        <v/>
      </c>
      <c r="T1207" s="66" t="str">
        <f t="shared" si="379"/>
        <v/>
      </c>
      <c r="U1207" s="66" t="str">
        <f t="shared" si="380"/>
        <v/>
      </c>
      <c r="V1207" s="66" t="str">
        <f t="shared" si="381"/>
        <v/>
      </c>
      <c r="W1207" s="66" t="str">
        <f t="shared" si="382"/>
        <v/>
      </c>
      <c r="X1207" s="66" t="str">
        <f t="shared" si="383"/>
        <v/>
      </c>
      <c r="Y1207" s="66">
        <f t="shared" si="384"/>
        <v>0</v>
      </c>
      <c r="Z1207" s="66">
        <f t="shared" si="385"/>
        <v>0</v>
      </c>
      <c r="AA1207" s="66" t="e">
        <f t="shared" si="386"/>
        <v>#VALUE!</v>
      </c>
      <c r="AB1207" s="67" t="e">
        <f t="shared" si="387"/>
        <v>#VALUE!</v>
      </c>
      <c r="AC1207" s="87" t="e">
        <f t="shared" si="388"/>
        <v>#VALUE!</v>
      </c>
      <c r="AD1207" s="87" t="e">
        <f t="shared" si="389"/>
        <v>#VALUE!</v>
      </c>
      <c r="AE1207" s="87" t="e">
        <f t="shared" si="390"/>
        <v>#VALUE!</v>
      </c>
      <c r="AF1207" s="87" t="e">
        <f t="shared" si="391"/>
        <v>#VALUE!</v>
      </c>
      <c r="AG1207" s="67" t="e">
        <f t="shared" si="392"/>
        <v>#VALUE!</v>
      </c>
      <c r="AH1207" s="87" t="e">
        <f t="shared" si="393"/>
        <v>#VALUE!</v>
      </c>
      <c r="AI1207" s="87" t="e">
        <f t="shared" si="394"/>
        <v>#VALUE!</v>
      </c>
      <c r="AJ1207" s="87" t="e">
        <f t="shared" si="395"/>
        <v>#VALUE!</v>
      </c>
      <c r="AK1207" s="144" t="e">
        <f t="shared" si="396"/>
        <v>#VALUE!</v>
      </c>
      <c r="AL1207" s="144" t="e">
        <f t="shared" si="397"/>
        <v>#VALUE!</v>
      </c>
    </row>
    <row r="1208" spans="1:38" s="77" customFormat="1" x14ac:dyDescent="0.2">
      <c r="A1208" s="14"/>
      <c r="B1208" s="64"/>
      <c r="C1208" s="64"/>
      <c r="D1208" s="152"/>
      <c r="E1208" s="152"/>
      <c r="F1208" s="152"/>
      <c r="G1208" s="152"/>
      <c r="H1208" s="152"/>
      <c r="I1208" s="152"/>
      <c r="J1208" s="152"/>
      <c r="K1208" s="152"/>
      <c r="L1208" s="152"/>
      <c r="M1208" s="152"/>
      <c r="N1208" s="152"/>
      <c r="O1208" s="152"/>
      <c r="P1208" s="152"/>
      <c r="Q1208" s="152"/>
      <c r="R1208" s="152"/>
      <c r="S1208" s="66" t="str">
        <f t="shared" si="378"/>
        <v/>
      </c>
      <c r="T1208" s="66" t="str">
        <f t="shared" si="379"/>
        <v/>
      </c>
      <c r="U1208" s="66" t="str">
        <f t="shared" si="380"/>
        <v/>
      </c>
      <c r="V1208" s="66" t="str">
        <f t="shared" si="381"/>
        <v/>
      </c>
      <c r="W1208" s="66" t="str">
        <f t="shared" si="382"/>
        <v/>
      </c>
      <c r="X1208" s="66" t="str">
        <f t="shared" si="383"/>
        <v/>
      </c>
      <c r="Y1208" s="66">
        <f t="shared" si="384"/>
        <v>0</v>
      </c>
      <c r="Z1208" s="66">
        <f t="shared" si="385"/>
        <v>0</v>
      </c>
      <c r="AA1208" s="66" t="e">
        <f t="shared" si="386"/>
        <v>#VALUE!</v>
      </c>
      <c r="AB1208" s="67" t="e">
        <f t="shared" si="387"/>
        <v>#VALUE!</v>
      </c>
      <c r="AC1208" s="87" t="e">
        <f t="shared" si="388"/>
        <v>#VALUE!</v>
      </c>
      <c r="AD1208" s="87" t="e">
        <f t="shared" si="389"/>
        <v>#VALUE!</v>
      </c>
      <c r="AE1208" s="87" t="e">
        <f t="shared" si="390"/>
        <v>#VALUE!</v>
      </c>
      <c r="AF1208" s="87" t="e">
        <f t="shared" si="391"/>
        <v>#VALUE!</v>
      </c>
      <c r="AG1208" s="67" t="e">
        <f t="shared" si="392"/>
        <v>#VALUE!</v>
      </c>
      <c r="AH1208" s="87" t="e">
        <f t="shared" si="393"/>
        <v>#VALUE!</v>
      </c>
      <c r="AI1208" s="87" t="e">
        <f t="shared" si="394"/>
        <v>#VALUE!</v>
      </c>
      <c r="AJ1208" s="87" t="e">
        <f t="shared" si="395"/>
        <v>#VALUE!</v>
      </c>
      <c r="AK1208" s="144" t="e">
        <f t="shared" si="396"/>
        <v>#VALUE!</v>
      </c>
      <c r="AL1208" s="144" t="e">
        <f t="shared" si="397"/>
        <v>#VALUE!</v>
      </c>
    </row>
    <row r="1209" spans="1:38" s="77" customFormat="1" x14ac:dyDescent="0.2">
      <c r="A1209" s="14"/>
      <c r="B1209" s="64"/>
      <c r="C1209" s="64"/>
      <c r="D1209" s="152"/>
      <c r="E1209" s="152"/>
      <c r="F1209" s="152"/>
      <c r="G1209" s="152"/>
      <c r="H1209" s="152"/>
      <c r="I1209" s="152"/>
      <c r="J1209" s="152"/>
      <c r="K1209" s="152"/>
      <c r="L1209" s="152"/>
      <c r="M1209" s="152"/>
      <c r="N1209" s="152"/>
      <c r="O1209" s="152"/>
      <c r="P1209" s="152"/>
      <c r="Q1209" s="152"/>
      <c r="R1209" s="152"/>
      <c r="S1209" s="66" t="str">
        <f t="shared" si="378"/>
        <v/>
      </c>
      <c r="T1209" s="66" t="str">
        <f t="shared" si="379"/>
        <v/>
      </c>
      <c r="U1209" s="66" t="str">
        <f t="shared" si="380"/>
        <v/>
      </c>
      <c r="V1209" s="66" t="str">
        <f t="shared" si="381"/>
        <v/>
      </c>
      <c r="W1209" s="66" t="str">
        <f t="shared" si="382"/>
        <v/>
      </c>
      <c r="X1209" s="66" t="str">
        <f t="shared" si="383"/>
        <v/>
      </c>
      <c r="Y1209" s="66">
        <f t="shared" si="384"/>
        <v>0</v>
      </c>
      <c r="Z1209" s="66">
        <f t="shared" si="385"/>
        <v>0</v>
      </c>
      <c r="AA1209" s="66" t="e">
        <f t="shared" si="386"/>
        <v>#VALUE!</v>
      </c>
      <c r="AB1209" s="67" t="e">
        <f t="shared" si="387"/>
        <v>#VALUE!</v>
      </c>
      <c r="AC1209" s="87" t="e">
        <f t="shared" si="388"/>
        <v>#VALUE!</v>
      </c>
      <c r="AD1209" s="87" t="e">
        <f t="shared" si="389"/>
        <v>#VALUE!</v>
      </c>
      <c r="AE1209" s="87" t="e">
        <f t="shared" si="390"/>
        <v>#VALUE!</v>
      </c>
      <c r="AF1209" s="87" t="e">
        <f t="shared" si="391"/>
        <v>#VALUE!</v>
      </c>
      <c r="AG1209" s="67" t="e">
        <f t="shared" si="392"/>
        <v>#VALUE!</v>
      </c>
      <c r="AH1209" s="87" t="e">
        <f t="shared" si="393"/>
        <v>#VALUE!</v>
      </c>
      <c r="AI1209" s="87" t="e">
        <f t="shared" si="394"/>
        <v>#VALUE!</v>
      </c>
      <c r="AJ1209" s="87" t="e">
        <f t="shared" si="395"/>
        <v>#VALUE!</v>
      </c>
      <c r="AK1209" s="144" t="e">
        <f t="shared" si="396"/>
        <v>#VALUE!</v>
      </c>
      <c r="AL1209" s="144" t="e">
        <f t="shared" si="397"/>
        <v>#VALUE!</v>
      </c>
    </row>
    <row r="1210" spans="1:38" s="77" customFormat="1" x14ac:dyDescent="0.2">
      <c r="A1210" s="14"/>
      <c r="B1210" s="64"/>
      <c r="C1210" s="64"/>
      <c r="D1210" s="152"/>
      <c r="E1210" s="152"/>
      <c r="F1210" s="152"/>
      <c r="G1210" s="152"/>
      <c r="H1210" s="152"/>
      <c r="I1210" s="152"/>
      <c r="J1210" s="152"/>
      <c r="K1210" s="152"/>
      <c r="L1210" s="152"/>
      <c r="M1210" s="152"/>
      <c r="N1210" s="152"/>
      <c r="O1210" s="152"/>
      <c r="P1210" s="152"/>
      <c r="Q1210" s="152"/>
      <c r="R1210" s="152"/>
      <c r="S1210" s="66" t="str">
        <f t="shared" si="378"/>
        <v/>
      </c>
      <c r="T1210" s="66" t="str">
        <f t="shared" si="379"/>
        <v/>
      </c>
      <c r="U1210" s="66" t="str">
        <f t="shared" si="380"/>
        <v/>
      </c>
      <c r="V1210" s="66" t="str">
        <f t="shared" si="381"/>
        <v/>
      </c>
      <c r="W1210" s="66" t="str">
        <f t="shared" si="382"/>
        <v/>
      </c>
      <c r="X1210" s="66" t="str">
        <f t="shared" si="383"/>
        <v/>
      </c>
      <c r="Y1210" s="66">
        <f t="shared" si="384"/>
        <v>0</v>
      </c>
      <c r="Z1210" s="66">
        <f t="shared" si="385"/>
        <v>0</v>
      </c>
      <c r="AA1210" s="66" t="e">
        <f t="shared" si="386"/>
        <v>#VALUE!</v>
      </c>
      <c r="AB1210" s="67" t="e">
        <f t="shared" si="387"/>
        <v>#VALUE!</v>
      </c>
      <c r="AC1210" s="87" t="e">
        <f t="shared" si="388"/>
        <v>#VALUE!</v>
      </c>
      <c r="AD1210" s="87" t="e">
        <f t="shared" si="389"/>
        <v>#VALUE!</v>
      </c>
      <c r="AE1210" s="87" t="e">
        <f t="shared" si="390"/>
        <v>#VALUE!</v>
      </c>
      <c r="AF1210" s="87" t="e">
        <f t="shared" si="391"/>
        <v>#VALUE!</v>
      </c>
      <c r="AG1210" s="67" t="e">
        <f t="shared" si="392"/>
        <v>#VALUE!</v>
      </c>
      <c r="AH1210" s="87" t="e">
        <f t="shared" si="393"/>
        <v>#VALUE!</v>
      </c>
      <c r="AI1210" s="87" t="e">
        <f t="shared" si="394"/>
        <v>#VALUE!</v>
      </c>
      <c r="AJ1210" s="87" t="e">
        <f t="shared" si="395"/>
        <v>#VALUE!</v>
      </c>
      <c r="AK1210" s="144" t="e">
        <f t="shared" si="396"/>
        <v>#VALUE!</v>
      </c>
      <c r="AL1210" s="144" t="e">
        <f t="shared" si="397"/>
        <v>#VALUE!</v>
      </c>
    </row>
    <row r="1211" spans="1:38" s="77" customFormat="1" x14ac:dyDescent="0.2">
      <c r="A1211" s="14"/>
      <c r="B1211" s="64"/>
      <c r="C1211" s="64"/>
      <c r="D1211" s="152"/>
      <c r="E1211" s="152"/>
      <c r="F1211" s="152"/>
      <c r="G1211" s="152"/>
      <c r="H1211" s="152"/>
      <c r="I1211" s="152"/>
      <c r="J1211" s="152"/>
      <c r="K1211" s="152"/>
      <c r="L1211" s="152"/>
      <c r="M1211" s="152"/>
      <c r="N1211" s="152"/>
      <c r="O1211" s="152"/>
      <c r="P1211" s="152"/>
      <c r="Q1211" s="152"/>
      <c r="R1211" s="152"/>
      <c r="S1211" s="66" t="str">
        <f t="shared" si="378"/>
        <v/>
      </c>
      <c r="T1211" s="66" t="str">
        <f t="shared" si="379"/>
        <v/>
      </c>
      <c r="U1211" s="66" t="str">
        <f t="shared" si="380"/>
        <v/>
      </c>
      <c r="V1211" s="66" t="str">
        <f t="shared" si="381"/>
        <v/>
      </c>
      <c r="W1211" s="66" t="str">
        <f t="shared" si="382"/>
        <v/>
      </c>
      <c r="X1211" s="66" t="str">
        <f t="shared" si="383"/>
        <v/>
      </c>
      <c r="Y1211" s="66">
        <f t="shared" si="384"/>
        <v>0</v>
      </c>
      <c r="Z1211" s="66">
        <f t="shared" si="385"/>
        <v>0</v>
      </c>
      <c r="AA1211" s="66" t="e">
        <f t="shared" si="386"/>
        <v>#VALUE!</v>
      </c>
      <c r="AB1211" s="67" t="e">
        <f t="shared" si="387"/>
        <v>#VALUE!</v>
      </c>
      <c r="AC1211" s="87" t="e">
        <f t="shared" si="388"/>
        <v>#VALUE!</v>
      </c>
      <c r="AD1211" s="87" t="e">
        <f t="shared" si="389"/>
        <v>#VALUE!</v>
      </c>
      <c r="AE1211" s="87" t="e">
        <f t="shared" si="390"/>
        <v>#VALUE!</v>
      </c>
      <c r="AF1211" s="87" t="e">
        <f t="shared" si="391"/>
        <v>#VALUE!</v>
      </c>
      <c r="AG1211" s="67" t="e">
        <f t="shared" si="392"/>
        <v>#VALUE!</v>
      </c>
      <c r="AH1211" s="87" t="e">
        <f t="shared" si="393"/>
        <v>#VALUE!</v>
      </c>
      <c r="AI1211" s="87" t="e">
        <f t="shared" si="394"/>
        <v>#VALUE!</v>
      </c>
      <c r="AJ1211" s="87" t="e">
        <f t="shared" si="395"/>
        <v>#VALUE!</v>
      </c>
      <c r="AK1211" s="144" t="e">
        <f t="shared" si="396"/>
        <v>#VALUE!</v>
      </c>
      <c r="AL1211" s="144" t="e">
        <f t="shared" si="397"/>
        <v>#VALUE!</v>
      </c>
    </row>
    <row r="1212" spans="1:38" s="77" customFormat="1" x14ac:dyDescent="0.2">
      <c r="A1212" s="14"/>
      <c r="B1212" s="64"/>
      <c r="C1212" s="64"/>
      <c r="D1212" s="152"/>
      <c r="E1212" s="152"/>
      <c r="F1212" s="152"/>
      <c r="G1212" s="152"/>
      <c r="H1212" s="152"/>
      <c r="I1212" s="152"/>
      <c r="J1212" s="152"/>
      <c r="K1212" s="152"/>
      <c r="L1212" s="152"/>
      <c r="M1212" s="152"/>
      <c r="N1212" s="152"/>
      <c r="O1212" s="152"/>
      <c r="P1212" s="152"/>
      <c r="Q1212" s="152"/>
      <c r="R1212" s="152"/>
      <c r="S1212" s="66" t="str">
        <f t="shared" si="378"/>
        <v/>
      </c>
      <c r="T1212" s="66" t="str">
        <f t="shared" si="379"/>
        <v/>
      </c>
      <c r="U1212" s="66" t="str">
        <f t="shared" si="380"/>
        <v/>
      </c>
      <c r="V1212" s="66" t="str">
        <f t="shared" si="381"/>
        <v/>
      </c>
      <c r="W1212" s="66" t="str">
        <f t="shared" si="382"/>
        <v/>
      </c>
      <c r="X1212" s="66" t="str">
        <f t="shared" si="383"/>
        <v/>
      </c>
      <c r="Y1212" s="66">
        <f t="shared" si="384"/>
        <v>0</v>
      </c>
      <c r="Z1212" s="66">
        <f t="shared" si="385"/>
        <v>0</v>
      </c>
      <c r="AA1212" s="66" t="e">
        <f t="shared" si="386"/>
        <v>#VALUE!</v>
      </c>
      <c r="AB1212" s="67" t="e">
        <f t="shared" si="387"/>
        <v>#VALUE!</v>
      </c>
      <c r="AC1212" s="87" t="e">
        <f t="shared" si="388"/>
        <v>#VALUE!</v>
      </c>
      <c r="AD1212" s="87" t="e">
        <f t="shared" si="389"/>
        <v>#VALUE!</v>
      </c>
      <c r="AE1212" s="87" t="e">
        <f t="shared" si="390"/>
        <v>#VALUE!</v>
      </c>
      <c r="AF1212" s="87" t="e">
        <f t="shared" si="391"/>
        <v>#VALUE!</v>
      </c>
      <c r="AG1212" s="67" t="e">
        <f t="shared" si="392"/>
        <v>#VALUE!</v>
      </c>
      <c r="AH1212" s="87" t="e">
        <f t="shared" si="393"/>
        <v>#VALUE!</v>
      </c>
      <c r="AI1212" s="87" t="e">
        <f t="shared" si="394"/>
        <v>#VALUE!</v>
      </c>
      <c r="AJ1212" s="87" t="e">
        <f t="shared" si="395"/>
        <v>#VALUE!</v>
      </c>
      <c r="AK1212" s="144" t="e">
        <f t="shared" si="396"/>
        <v>#VALUE!</v>
      </c>
      <c r="AL1212" s="144" t="e">
        <f t="shared" si="397"/>
        <v>#VALUE!</v>
      </c>
    </row>
    <row r="1213" spans="1:38" s="77" customFormat="1" x14ac:dyDescent="0.2">
      <c r="A1213" s="14"/>
      <c r="B1213" s="64"/>
      <c r="C1213" s="64"/>
      <c r="D1213" s="152"/>
      <c r="E1213" s="152"/>
      <c r="F1213" s="152"/>
      <c r="G1213" s="152"/>
      <c r="H1213" s="152"/>
      <c r="I1213" s="152"/>
      <c r="J1213" s="152"/>
      <c r="K1213" s="152"/>
      <c r="L1213" s="152"/>
      <c r="M1213" s="152"/>
      <c r="N1213" s="152"/>
      <c r="O1213" s="152"/>
      <c r="P1213" s="152"/>
      <c r="Q1213" s="152"/>
      <c r="R1213" s="152"/>
      <c r="S1213" s="66" t="str">
        <f t="shared" si="378"/>
        <v/>
      </c>
      <c r="T1213" s="66" t="str">
        <f t="shared" si="379"/>
        <v/>
      </c>
      <c r="U1213" s="66" t="str">
        <f t="shared" si="380"/>
        <v/>
      </c>
      <c r="V1213" s="66" t="str">
        <f t="shared" si="381"/>
        <v/>
      </c>
      <c r="W1213" s="66" t="str">
        <f t="shared" si="382"/>
        <v/>
      </c>
      <c r="X1213" s="66" t="str">
        <f t="shared" si="383"/>
        <v/>
      </c>
      <c r="Y1213" s="66">
        <f t="shared" si="384"/>
        <v>0</v>
      </c>
      <c r="Z1213" s="66">
        <f t="shared" si="385"/>
        <v>0</v>
      </c>
      <c r="AA1213" s="66" t="e">
        <f t="shared" si="386"/>
        <v>#VALUE!</v>
      </c>
      <c r="AB1213" s="67" t="e">
        <f t="shared" si="387"/>
        <v>#VALUE!</v>
      </c>
      <c r="AC1213" s="87" t="e">
        <f t="shared" si="388"/>
        <v>#VALUE!</v>
      </c>
      <c r="AD1213" s="87" t="e">
        <f t="shared" si="389"/>
        <v>#VALUE!</v>
      </c>
      <c r="AE1213" s="87" t="e">
        <f t="shared" si="390"/>
        <v>#VALUE!</v>
      </c>
      <c r="AF1213" s="87" t="e">
        <f t="shared" si="391"/>
        <v>#VALUE!</v>
      </c>
      <c r="AG1213" s="67" t="e">
        <f t="shared" si="392"/>
        <v>#VALUE!</v>
      </c>
      <c r="AH1213" s="87" t="e">
        <f t="shared" si="393"/>
        <v>#VALUE!</v>
      </c>
      <c r="AI1213" s="87" t="e">
        <f t="shared" si="394"/>
        <v>#VALUE!</v>
      </c>
      <c r="AJ1213" s="87" t="e">
        <f t="shared" si="395"/>
        <v>#VALUE!</v>
      </c>
      <c r="AK1213" s="144" t="e">
        <f t="shared" si="396"/>
        <v>#VALUE!</v>
      </c>
      <c r="AL1213" s="144" t="e">
        <f t="shared" si="397"/>
        <v>#VALUE!</v>
      </c>
    </row>
    <row r="1214" spans="1:38" s="77" customFormat="1" x14ac:dyDescent="0.2">
      <c r="A1214" s="14"/>
      <c r="B1214" s="64"/>
      <c r="C1214" s="64"/>
      <c r="D1214" s="152"/>
      <c r="E1214" s="152"/>
      <c r="F1214" s="152"/>
      <c r="G1214" s="152"/>
      <c r="H1214" s="152"/>
      <c r="I1214" s="152"/>
      <c r="J1214" s="152"/>
      <c r="K1214" s="152"/>
      <c r="L1214" s="152"/>
      <c r="M1214" s="152"/>
      <c r="N1214" s="152"/>
      <c r="O1214" s="152"/>
      <c r="P1214" s="152"/>
      <c r="Q1214" s="152"/>
      <c r="R1214" s="152"/>
      <c r="S1214" s="66" t="str">
        <f t="shared" si="378"/>
        <v/>
      </c>
      <c r="T1214" s="66" t="str">
        <f t="shared" si="379"/>
        <v/>
      </c>
      <c r="U1214" s="66" t="str">
        <f t="shared" si="380"/>
        <v/>
      </c>
      <c r="V1214" s="66" t="str">
        <f t="shared" si="381"/>
        <v/>
      </c>
      <c r="W1214" s="66" t="str">
        <f t="shared" si="382"/>
        <v/>
      </c>
      <c r="X1214" s="66" t="str">
        <f t="shared" si="383"/>
        <v/>
      </c>
      <c r="Y1214" s="66">
        <f t="shared" si="384"/>
        <v>0</v>
      </c>
      <c r="Z1214" s="66">
        <f t="shared" si="385"/>
        <v>0</v>
      </c>
      <c r="AA1214" s="66" t="e">
        <f t="shared" si="386"/>
        <v>#VALUE!</v>
      </c>
      <c r="AB1214" s="67" t="e">
        <f t="shared" si="387"/>
        <v>#VALUE!</v>
      </c>
      <c r="AC1214" s="87" t="e">
        <f t="shared" si="388"/>
        <v>#VALUE!</v>
      </c>
      <c r="AD1214" s="87" t="e">
        <f t="shared" si="389"/>
        <v>#VALUE!</v>
      </c>
      <c r="AE1214" s="87" t="e">
        <f t="shared" si="390"/>
        <v>#VALUE!</v>
      </c>
      <c r="AF1214" s="87" t="e">
        <f t="shared" si="391"/>
        <v>#VALUE!</v>
      </c>
      <c r="AG1214" s="67" t="e">
        <f t="shared" si="392"/>
        <v>#VALUE!</v>
      </c>
      <c r="AH1214" s="87" t="e">
        <f t="shared" si="393"/>
        <v>#VALUE!</v>
      </c>
      <c r="AI1214" s="87" t="e">
        <f t="shared" si="394"/>
        <v>#VALUE!</v>
      </c>
      <c r="AJ1214" s="87" t="e">
        <f t="shared" si="395"/>
        <v>#VALUE!</v>
      </c>
      <c r="AK1214" s="144" t="e">
        <f t="shared" si="396"/>
        <v>#VALUE!</v>
      </c>
      <c r="AL1214" s="144" t="e">
        <f t="shared" si="397"/>
        <v>#VALUE!</v>
      </c>
    </row>
    <row r="1215" spans="1:38" s="77" customFormat="1" x14ac:dyDescent="0.2">
      <c r="A1215" s="14"/>
      <c r="B1215" s="64"/>
      <c r="C1215" s="64"/>
      <c r="D1215" s="152"/>
      <c r="E1215" s="152"/>
      <c r="F1215" s="152"/>
      <c r="G1215" s="152"/>
      <c r="H1215" s="152"/>
      <c r="I1215" s="152"/>
      <c r="J1215" s="152"/>
      <c r="K1215" s="152"/>
      <c r="L1215" s="152"/>
      <c r="M1215" s="152"/>
      <c r="N1215" s="152"/>
      <c r="O1215" s="152"/>
      <c r="P1215" s="152"/>
      <c r="Q1215" s="152"/>
      <c r="R1215" s="152"/>
      <c r="S1215" s="66" t="str">
        <f t="shared" si="378"/>
        <v/>
      </c>
      <c r="T1215" s="66" t="str">
        <f t="shared" si="379"/>
        <v/>
      </c>
      <c r="U1215" s="66" t="str">
        <f t="shared" si="380"/>
        <v/>
      </c>
      <c r="V1215" s="66" t="str">
        <f t="shared" si="381"/>
        <v/>
      </c>
      <c r="W1215" s="66" t="str">
        <f t="shared" si="382"/>
        <v/>
      </c>
      <c r="X1215" s="66" t="str">
        <f t="shared" si="383"/>
        <v/>
      </c>
      <c r="Y1215" s="66">
        <f t="shared" si="384"/>
        <v>0</v>
      </c>
      <c r="Z1215" s="66">
        <f t="shared" si="385"/>
        <v>0</v>
      </c>
      <c r="AA1215" s="66" t="e">
        <f t="shared" si="386"/>
        <v>#VALUE!</v>
      </c>
      <c r="AB1215" s="67" t="e">
        <f t="shared" si="387"/>
        <v>#VALUE!</v>
      </c>
      <c r="AC1215" s="87" t="e">
        <f t="shared" si="388"/>
        <v>#VALUE!</v>
      </c>
      <c r="AD1215" s="87" t="e">
        <f t="shared" si="389"/>
        <v>#VALUE!</v>
      </c>
      <c r="AE1215" s="87" t="e">
        <f t="shared" si="390"/>
        <v>#VALUE!</v>
      </c>
      <c r="AF1215" s="87" t="e">
        <f t="shared" si="391"/>
        <v>#VALUE!</v>
      </c>
      <c r="AG1215" s="67" t="e">
        <f t="shared" si="392"/>
        <v>#VALUE!</v>
      </c>
      <c r="AH1215" s="87" t="e">
        <f t="shared" si="393"/>
        <v>#VALUE!</v>
      </c>
      <c r="AI1215" s="87" t="e">
        <f t="shared" si="394"/>
        <v>#VALUE!</v>
      </c>
      <c r="AJ1215" s="87" t="e">
        <f t="shared" si="395"/>
        <v>#VALUE!</v>
      </c>
      <c r="AK1215" s="144" t="e">
        <f t="shared" si="396"/>
        <v>#VALUE!</v>
      </c>
      <c r="AL1215" s="144" t="e">
        <f t="shared" si="397"/>
        <v>#VALUE!</v>
      </c>
    </row>
    <row r="1216" spans="1:38" s="77" customFormat="1" x14ac:dyDescent="0.2">
      <c r="A1216" s="14"/>
      <c r="B1216" s="64"/>
      <c r="C1216" s="64"/>
      <c r="D1216" s="152"/>
      <c r="E1216" s="152"/>
      <c r="F1216" s="152"/>
      <c r="G1216" s="152"/>
      <c r="H1216" s="152"/>
      <c r="I1216" s="152"/>
      <c r="J1216" s="152"/>
      <c r="K1216" s="152"/>
      <c r="L1216" s="152"/>
      <c r="M1216" s="152"/>
      <c r="N1216" s="152"/>
      <c r="O1216" s="152"/>
      <c r="P1216" s="152"/>
      <c r="Q1216" s="152"/>
      <c r="R1216" s="152"/>
      <c r="S1216" s="66" t="str">
        <f t="shared" si="378"/>
        <v/>
      </c>
      <c r="T1216" s="66" t="str">
        <f t="shared" si="379"/>
        <v/>
      </c>
      <c r="U1216" s="66" t="str">
        <f t="shared" si="380"/>
        <v/>
      </c>
      <c r="V1216" s="66" t="str">
        <f t="shared" si="381"/>
        <v/>
      </c>
      <c r="W1216" s="66" t="str">
        <f t="shared" si="382"/>
        <v/>
      </c>
      <c r="X1216" s="66" t="str">
        <f t="shared" si="383"/>
        <v/>
      </c>
      <c r="Y1216" s="66">
        <f t="shared" si="384"/>
        <v>0</v>
      </c>
      <c r="Z1216" s="66">
        <f t="shared" si="385"/>
        <v>0</v>
      </c>
      <c r="AA1216" s="66" t="e">
        <f t="shared" si="386"/>
        <v>#VALUE!</v>
      </c>
      <c r="AB1216" s="67" t="e">
        <f t="shared" si="387"/>
        <v>#VALUE!</v>
      </c>
      <c r="AC1216" s="87" t="e">
        <f t="shared" si="388"/>
        <v>#VALUE!</v>
      </c>
      <c r="AD1216" s="87" t="e">
        <f t="shared" si="389"/>
        <v>#VALUE!</v>
      </c>
      <c r="AE1216" s="87" t="e">
        <f t="shared" si="390"/>
        <v>#VALUE!</v>
      </c>
      <c r="AF1216" s="87" t="e">
        <f t="shared" si="391"/>
        <v>#VALUE!</v>
      </c>
      <c r="AG1216" s="67" t="e">
        <f t="shared" si="392"/>
        <v>#VALUE!</v>
      </c>
      <c r="AH1216" s="87" t="e">
        <f t="shared" si="393"/>
        <v>#VALUE!</v>
      </c>
      <c r="AI1216" s="87" t="e">
        <f t="shared" si="394"/>
        <v>#VALUE!</v>
      </c>
      <c r="AJ1216" s="87" t="e">
        <f t="shared" si="395"/>
        <v>#VALUE!</v>
      </c>
      <c r="AK1216" s="144" t="e">
        <f t="shared" si="396"/>
        <v>#VALUE!</v>
      </c>
      <c r="AL1216" s="144" t="e">
        <f t="shared" si="397"/>
        <v>#VALUE!</v>
      </c>
    </row>
    <row r="1217" spans="1:38" s="77" customFormat="1" x14ac:dyDescent="0.2">
      <c r="A1217" s="14"/>
      <c r="B1217" s="64"/>
      <c r="C1217" s="64"/>
      <c r="D1217" s="152"/>
      <c r="E1217" s="152"/>
      <c r="F1217" s="152"/>
      <c r="G1217" s="152"/>
      <c r="H1217" s="152"/>
      <c r="I1217" s="152"/>
      <c r="J1217" s="152"/>
      <c r="K1217" s="152"/>
      <c r="L1217" s="152"/>
      <c r="M1217" s="152"/>
      <c r="N1217" s="152"/>
      <c r="O1217" s="152"/>
      <c r="P1217" s="152"/>
      <c r="Q1217" s="152"/>
      <c r="R1217" s="152"/>
      <c r="S1217" s="66" t="str">
        <f t="shared" si="378"/>
        <v/>
      </c>
      <c r="T1217" s="66" t="str">
        <f t="shared" si="379"/>
        <v/>
      </c>
      <c r="U1217" s="66" t="str">
        <f t="shared" si="380"/>
        <v/>
      </c>
      <c r="V1217" s="66" t="str">
        <f t="shared" si="381"/>
        <v/>
      </c>
      <c r="W1217" s="66" t="str">
        <f t="shared" si="382"/>
        <v/>
      </c>
      <c r="X1217" s="66" t="str">
        <f t="shared" si="383"/>
        <v/>
      </c>
      <c r="Y1217" s="66">
        <f t="shared" si="384"/>
        <v>0</v>
      </c>
      <c r="Z1217" s="66">
        <f t="shared" si="385"/>
        <v>0</v>
      </c>
      <c r="AA1217" s="66" t="e">
        <f t="shared" si="386"/>
        <v>#VALUE!</v>
      </c>
      <c r="AB1217" s="67" t="e">
        <f t="shared" si="387"/>
        <v>#VALUE!</v>
      </c>
      <c r="AC1217" s="87" t="e">
        <f t="shared" si="388"/>
        <v>#VALUE!</v>
      </c>
      <c r="AD1217" s="87" t="e">
        <f t="shared" si="389"/>
        <v>#VALUE!</v>
      </c>
      <c r="AE1217" s="87" t="e">
        <f t="shared" si="390"/>
        <v>#VALUE!</v>
      </c>
      <c r="AF1217" s="87" t="e">
        <f t="shared" si="391"/>
        <v>#VALUE!</v>
      </c>
      <c r="AG1217" s="67" t="e">
        <f t="shared" si="392"/>
        <v>#VALUE!</v>
      </c>
      <c r="AH1217" s="87" t="e">
        <f t="shared" si="393"/>
        <v>#VALUE!</v>
      </c>
      <c r="AI1217" s="87" t="e">
        <f t="shared" si="394"/>
        <v>#VALUE!</v>
      </c>
      <c r="AJ1217" s="87" t="e">
        <f t="shared" si="395"/>
        <v>#VALUE!</v>
      </c>
      <c r="AK1217" s="144" t="e">
        <f t="shared" si="396"/>
        <v>#VALUE!</v>
      </c>
      <c r="AL1217" s="144" t="e">
        <f t="shared" si="397"/>
        <v>#VALUE!</v>
      </c>
    </row>
    <row r="1218" spans="1:38" s="77" customFormat="1" x14ac:dyDescent="0.2">
      <c r="A1218" s="14"/>
      <c r="B1218" s="64"/>
      <c r="C1218" s="64"/>
      <c r="D1218" s="152"/>
      <c r="E1218" s="152"/>
      <c r="F1218" s="152"/>
      <c r="G1218" s="152"/>
      <c r="H1218" s="152"/>
      <c r="I1218" s="152"/>
      <c r="J1218" s="152"/>
      <c r="K1218" s="152"/>
      <c r="L1218" s="152"/>
      <c r="M1218" s="152"/>
      <c r="N1218" s="152"/>
      <c r="O1218" s="152"/>
      <c r="P1218" s="152"/>
      <c r="Q1218" s="152"/>
      <c r="R1218" s="152"/>
      <c r="S1218" s="66" t="str">
        <f t="shared" si="378"/>
        <v/>
      </c>
      <c r="T1218" s="66" t="str">
        <f t="shared" si="379"/>
        <v/>
      </c>
      <c r="U1218" s="66" t="str">
        <f t="shared" si="380"/>
        <v/>
      </c>
      <c r="V1218" s="66" t="str">
        <f t="shared" si="381"/>
        <v/>
      </c>
      <c r="W1218" s="66" t="str">
        <f t="shared" si="382"/>
        <v/>
      </c>
      <c r="X1218" s="66" t="str">
        <f t="shared" si="383"/>
        <v/>
      </c>
      <c r="Y1218" s="66">
        <f t="shared" si="384"/>
        <v>0</v>
      </c>
      <c r="Z1218" s="66">
        <f t="shared" si="385"/>
        <v>0</v>
      </c>
      <c r="AA1218" s="66" t="e">
        <f t="shared" si="386"/>
        <v>#VALUE!</v>
      </c>
      <c r="AB1218" s="67" t="e">
        <f t="shared" si="387"/>
        <v>#VALUE!</v>
      </c>
      <c r="AC1218" s="87" t="e">
        <f t="shared" si="388"/>
        <v>#VALUE!</v>
      </c>
      <c r="AD1218" s="87" t="e">
        <f t="shared" si="389"/>
        <v>#VALUE!</v>
      </c>
      <c r="AE1218" s="87" t="e">
        <f t="shared" si="390"/>
        <v>#VALUE!</v>
      </c>
      <c r="AF1218" s="87" t="e">
        <f t="shared" si="391"/>
        <v>#VALUE!</v>
      </c>
      <c r="AG1218" s="67" t="e">
        <f t="shared" si="392"/>
        <v>#VALUE!</v>
      </c>
      <c r="AH1218" s="87" t="e">
        <f t="shared" si="393"/>
        <v>#VALUE!</v>
      </c>
      <c r="AI1218" s="87" t="e">
        <f t="shared" si="394"/>
        <v>#VALUE!</v>
      </c>
      <c r="AJ1218" s="87" t="e">
        <f t="shared" si="395"/>
        <v>#VALUE!</v>
      </c>
      <c r="AK1218" s="144" t="e">
        <f t="shared" si="396"/>
        <v>#VALUE!</v>
      </c>
      <c r="AL1218" s="144" t="e">
        <f t="shared" si="397"/>
        <v>#VALUE!</v>
      </c>
    </row>
    <row r="1219" spans="1:38" s="77" customFormat="1" x14ac:dyDescent="0.2">
      <c r="A1219" s="14"/>
      <c r="B1219" s="64"/>
      <c r="C1219" s="64"/>
      <c r="D1219" s="152"/>
      <c r="E1219" s="152"/>
      <c r="F1219" s="152"/>
      <c r="G1219" s="152"/>
      <c r="H1219" s="152"/>
      <c r="I1219" s="152"/>
      <c r="J1219" s="152"/>
      <c r="K1219" s="152"/>
      <c r="L1219" s="152"/>
      <c r="M1219" s="152"/>
      <c r="N1219" s="152"/>
      <c r="O1219" s="152"/>
      <c r="P1219" s="152"/>
      <c r="Q1219" s="152"/>
      <c r="R1219" s="152"/>
      <c r="S1219" s="66" t="str">
        <f t="shared" ref="S1219:S1282" si="398">IFERROR(Q1219*(Y1219/(Y1219+Z1219+R1219)),"")</f>
        <v/>
      </c>
      <c r="T1219" s="66" t="str">
        <f t="shared" ref="T1219:T1282" si="399">IFERROR(Q1219*(Z1219/(Y1219+Z1219+R1219)),"")</f>
        <v/>
      </c>
      <c r="U1219" s="66" t="str">
        <f t="shared" ref="U1219:U1282" si="400">IFERROR(Q1219*(R1219/(Y1219+Z1219+R1219)),"")</f>
        <v/>
      </c>
      <c r="V1219" s="66" t="str">
        <f t="shared" ref="V1219:V1282" si="401">IFERROR(E1219+G1219+I1219+K1219+M1219+S1219+O1219,"")</f>
        <v/>
      </c>
      <c r="W1219" s="66" t="str">
        <f t="shared" ref="W1219:W1282" si="402">IFERROR(F1219+H1219+J1219+L1219+N1219+T1219+P1219,"")</f>
        <v/>
      </c>
      <c r="X1219" s="66" t="str">
        <f t="shared" ref="X1219:X1282" si="403">IFERROR(R1219+U1219,"")</f>
        <v/>
      </c>
      <c r="Y1219" s="66">
        <f t="shared" ref="Y1219:Y1282" si="404">E1219+G1219+I1219+K1219+M1219+O1219</f>
        <v>0</v>
      </c>
      <c r="Z1219" s="66">
        <f t="shared" ref="Z1219:Z1282" si="405">F1219+H1219+J1219+L1219+N1219+P1219</f>
        <v>0</v>
      </c>
      <c r="AA1219" s="66" t="e">
        <f t="shared" ref="AA1219:AA1282" si="406">V1219+W1219+X1219</f>
        <v>#VALUE!</v>
      </c>
      <c r="AB1219" s="67" t="e">
        <f t="shared" ref="AB1219:AB1282" si="407">V1219/(V1219+W1219+X1219)</f>
        <v>#VALUE!</v>
      </c>
      <c r="AC1219" s="87" t="e">
        <f t="shared" ref="AC1219:AC1282" si="408">W1219/(V1219+W1219+X1219)</f>
        <v>#VALUE!</v>
      </c>
      <c r="AD1219" s="87" t="e">
        <f t="shared" ref="AD1219:AD1282" si="409">X1219/(V1219+W1219+X1219)</f>
        <v>#VALUE!</v>
      </c>
      <c r="AE1219" s="87" t="e">
        <f t="shared" ref="AE1219:AE1282" si="410">E1219/AA1219</f>
        <v>#VALUE!</v>
      </c>
      <c r="AF1219" s="87" t="e">
        <f t="shared" ref="AF1219:AF1282" si="411">G1219/AA1219</f>
        <v>#VALUE!</v>
      </c>
      <c r="AG1219" s="67" t="e">
        <f t="shared" ref="AG1219:AG1282" si="412">I1219/AA1219</f>
        <v>#VALUE!</v>
      </c>
      <c r="AH1219" s="87" t="e">
        <f t="shared" ref="AH1219:AH1282" si="413">K1219/AA1219</f>
        <v>#VALUE!</v>
      </c>
      <c r="AI1219" s="87" t="e">
        <f t="shared" ref="AI1219:AI1282" si="414">M1219/AA1219</f>
        <v>#VALUE!</v>
      </c>
      <c r="AJ1219" s="87" t="e">
        <f t="shared" ref="AJ1219:AJ1282" si="415">Q1219/AA1219</f>
        <v>#VALUE!</v>
      </c>
      <c r="AK1219" s="144" t="e">
        <f t="shared" ref="AK1219:AK1282" si="416">D1219-AA1219</f>
        <v>#VALUE!</v>
      </c>
      <c r="AL1219" s="144" t="e">
        <f t="shared" ref="AL1219:AL1282" si="417">AK1219/D1219*100</f>
        <v>#VALUE!</v>
      </c>
    </row>
    <row r="1220" spans="1:38" s="77" customFormat="1" x14ac:dyDescent="0.2">
      <c r="A1220" s="14"/>
      <c r="B1220" s="64"/>
      <c r="C1220" s="64"/>
      <c r="D1220" s="152"/>
      <c r="E1220" s="152"/>
      <c r="F1220" s="152"/>
      <c r="G1220" s="152"/>
      <c r="H1220" s="152"/>
      <c r="I1220" s="152"/>
      <c r="J1220" s="152"/>
      <c r="K1220" s="152"/>
      <c r="L1220" s="152"/>
      <c r="M1220" s="152"/>
      <c r="N1220" s="152"/>
      <c r="O1220" s="152"/>
      <c r="P1220" s="152"/>
      <c r="Q1220" s="152"/>
      <c r="R1220" s="152"/>
      <c r="S1220" s="66" t="str">
        <f t="shared" si="398"/>
        <v/>
      </c>
      <c r="T1220" s="66" t="str">
        <f t="shared" si="399"/>
        <v/>
      </c>
      <c r="U1220" s="66" t="str">
        <f t="shared" si="400"/>
        <v/>
      </c>
      <c r="V1220" s="66" t="str">
        <f t="shared" si="401"/>
        <v/>
      </c>
      <c r="W1220" s="66" t="str">
        <f t="shared" si="402"/>
        <v/>
      </c>
      <c r="X1220" s="66" t="str">
        <f t="shared" si="403"/>
        <v/>
      </c>
      <c r="Y1220" s="66">
        <f t="shared" si="404"/>
        <v>0</v>
      </c>
      <c r="Z1220" s="66">
        <f t="shared" si="405"/>
        <v>0</v>
      </c>
      <c r="AA1220" s="66" t="e">
        <f t="shared" si="406"/>
        <v>#VALUE!</v>
      </c>
      <c r="AB1220" s="67" t="e">
        <f t="shared" si="407"/>
        <v>#VALUE!</v>
      </c>
      <c r="AC1220" s="87" t="e">
        <f t="shared" si="408"/>
        <v>#VALUE!</v>
      </c>
      <c r="AD1220" s="87" t="e">
        <f t="shared" si="409"/>
        <v>#VALUE!</v>
      </c>
      <c r="AE1220" s="87" t="e">
        <f t="shared" si="410"/>
        <v>#VALUE!</v>
      </c>
      <c r="AF1220" s="87" t="e">
        <f t="shared" si="411"/>
        <v>#VALUE!</v>
      </c>
      <c r="AG1220" s="67" t="e">
        <f t="shared" si="412"/>
        <v>#VALUE!</v>
      </c>
      <c r="AH1220" s="87" t="e">
        <f t="shared" si="413"/>
        <v>#VALUE!</v>
      </c>
      <c r="AI1220" s="87" t="e">
        <f t="shared" si="414"/>
        <v>#VALUE!</v>
      </c>
      <c r="AJ1220" s="87" t="e">
        <f t="shared" si="415"/>
        <v>#VALUE!</v>
      </c>
      <c r="AK1220" s="144" t="e">
        <f t="shared" si="416"/>
        <v>#VALUE!</v>
      </c>
      <c r="AL1220" s="144" t="e">
        <f t="shared" si="417"/>
        <v>#VALUE!</v>
      </c>
    </row>
    <row r="1221" spans="1:38" s="77" customFormat="1" x14ac:dyDescent="0.2">
      <c r="A1221" s="14"/>
      <c r="B1221" s="64"/>
      <c r="C1221" s="64"/>
      <c r="D1221" s="152"/>
      <c r="E1221" s="152"/>
      <c r="F1221" s="152"/>
      <c r="G1221" s="152"/>
      <c r="H1221" s="152"/>
      <c r="I1221" s="152"/>
      <c r="J1221" s="152"/>
      <c r="K1221" s="152"/>
      <c r="L1221" s="152"/>
      <c r="M1221" s="152"/>
      <c r="N1221" s="152"/>
      <c r="O1221" s="152"/>
      <c r="P1221" s="152"/>
      <c r="Q1221" s="152"/>
      <c r="R1221" s="152"/>
      <c r="S1221" s="66" t="str">
        <f t="shared" si="398"/>
        <v/>
      </c>
      <c r="T1221" s="66" t="str">
        <f t="shared" si="399"/>
        <v/>
      </c>
      <c r="U1221" s="66" t="str">
        <f t="shared" si="400"/>
        <v/>
      </c>
      <c r="V1221" s="66" t="str">
        <f t="shared" si="401"/>
        <v/>
      </c>
      <c r="W1221" s="66" t="str">
        <f t="shared" si="402"/>
        <v/>
      </c>
      <c r="X1221" s="66" t="str">
        <f t="shared" si="403"/>
        <v/>
      </c>
      <c r="Y1221" s="66">
        <f t="shared" si="404"/>
        <v>0</v>
      </c>
      <c r="Z1221" s="66">
        <f t="shared" si="405"/>
        <v>0</v>
      </c>
      <c r="AA1221" s="66" t="e">
        <f t="shared" si="406"/>
        <v>#VALUE!</v>
      </c>
      <c r="AB1221" s="67" t="e">
        <f t="shared" si="407"/>
        <v>#VALUE!</v>
      </c>
      <c r="AC1221" s="87" t="e">
        <f t="shared" si="408"/>
        <v>#VALUE!</v>
      </c>
      <c r="AD1221" s="87" t="e">
        <f t="shared" si="409"/>
        <v>#VALUE!</v>
      </c>
      <c r="AE1221" s="87" t="e">
        <f t="shared" si="410"/>
        <v>#VALUE!</v>
      </c>
      <c r="AF1221" s="87" t="e">
        <f t="shared" si="411"/>
        <v>#VALUE!</v>
      </c>
      <c r="AG1221" s="67" t="e">
        <f t="shared" si="412"/>
        <v>#VALUE!</v>
      </c>
      <c r="AH1221" s="87" t="e">
        <f t="shared" si="413"/>
        <v>#VALUE!</v>
      </c>
      <c r="AI1221" s="87" t="e">
        <f t="shared" si="414"/>
        <v>#VALUE!</v>
      </c>
      <c r="AJ1221" s="87" t="e">
        <f t="shared" si="415"/>
        <v>#VALUE!</v>
      </c>
      <c r="AK1221" s="144" t="e">
        <f t="shared" si="416"/>
        <v>#VALUE!</v>
      </c>
      <c r="AL1221" s="144" t="e">
        <f t="shared" si="417"/>
        <v>#VALUE!</v>
      </c>
    </row>
    <row r="1222" spans="1:38" s="77" customFormat="1" x14ac:dyDescent="0.2">
      <c r="A1222" s="14"/>
      <c r="B1222" s="64"/>
      <c r="C1222" s="64"/>
      <c r="D1222" s="152"/>
      <c r="E1222" s="152"/>
      <c r="F1222" s="152"/>
      <c r="G1222" s="152"/>
      <c r="H1222" s="152"/>
      <c r="I1222" s="152"/>
      <c r="J1222" s="152"/>
      <c r="K1222" s="152"/>
      <c r="L1222" s="152"/>
      <c r="M1222" s="152"/>
      <c r="N1222" s="152"/>
      <c r="O1222" s="152"/>
      <c r="P1222" s="152"/>
      <c r="Q1222" s="152"/>
      <c r="R1222" s="152"/>
      <c r="S1222" s="66" t="str">
        <f t="shared" si="398"/>
        <v/>
      </c>
      <c r="T1222" s="66" t="str">
        <f t="shared" si="399"/>
        <v/>
      </c>
      <c r="U1222" s="66" t="str">
        <f t="shared" si="400"/>
        <v/>
      </c>
      <c r="V1222" s="66" t="str">
        <f t="shared" si="401"/>
        <v/>
      </c>
      <c r="W1222" s="66" t="str">
        <f t="shared" si="402"/>
        <v/>
      </c>
      <c r="X1222" s="66" t="str">
        <f t="shared" si="403"/>
        <v/>
      </c>
      <c r="Y1222" s="66">
        <f t="shared" si="404"/>
        <v>0</v>
      </c>
      <c r="Z1222" s="66">
        <f t="shared" si="405"/>
        <v>0</v>
      </c>
      <c r="AA1222" s="66" t="e">
        <f t="shared" si="406"/>
        <v>#VALUE!</v>
      </c>
      <c r="AB1222" s="67" t="e">
        <f t="shared" si="407"/>
        <v>#VALUE!</v>
      </c>
      <c r="AC1222" s="87" t="e">
        <f t="shared" si="408"/>
        <v>#VALUE!</v>
      </c>
      <c r="AD1222" s="87" t="e">
        <f t="shared" si="409"/>
        <v>#VALUE!</v>
      </c>
      <c r="AE1222" s="87" t="e">
        <f t="shared" si="410"/>
        <v>#VALUE!</v>
      </c>
      <c r="AF1222" s="87" t="e">
        <f t="shared" si="411"/>
        <v>#VALUE!</v>
      </c>
      <c r="AG1222" s="67" t="e">
        <f t="shared" si="412"/>
        <v>#VALUE!</v>
      </c>
      <c r="AH1222" s="87" t="e">
        <f t="shared" si="413"/>
        <v>#VALUE!</v>
      </c>
      <c r="AI1222" s="87" t="e">
        <f t="shared" si="414"/>
        <v>#VALUE!</v>
      </c>
      <c r="AJ1222" s="87" t="e">
        <f t="shared" si="415"/>
        <v>#VALUE!</v>
      </c>
      <c r="AK1222" s="144" t="e">
        <f t="shared" si="416"/>
        <v>#VALUE!</v>
      </c>
      <c r="AL1222" s="144" t="e">
        <f t="shared" si="417"/>
        <v>#VALUE!</v>
      </c>
    </row>
    <row r="1223" spans="1:38" s="77" customFormat="1" x14ac:dyDescent="0.2">
      <c r="A1223" s="14"/>
      <c r="B1223" s="64"/>
      <c r="C1223" s="64"/>
      <c r="D1223" s="152"/>
      <c r="E1223" s="152"/>
      <c r="F1223" s="152"/>
      <c r="G1223" s="152"/>
      <c r="H1223" s="152"/>
      <c r="I1223" s="152"/>
      <c r="J1223" s="152"/>
      <c r="K1223" s="152"/>
      <c r="L1223" s="152"/>
      <c r="M1223" s="152"/>
      <c r="N1223" s="152"/>
      <c r="O1223" s="152"/>
      <c r="P1223" s="152"/>
      <c r="Q1223" s="152"/>
      <c r="R1223" s="152"/>
      <c r="S1223" s="66" t="str">
        <f t="shared" si="398"/>
        <v/>
      </c>
      <c r="T1223" s="66" t="str">
        <f t="shared" si="399"/>
        <v/>
      </c>
      <c r="U1223" s="66" t="str">
        <f t="shared" si="400"/>
        <v/>
      </c>
      <c r="V1223" s="66" t="str">
        <f t="shared" si="401"/>
        <v/>
      </c>
      <c r="W1223" s="66" t="str">
        <f t="shared" si="402"/>
        <v/>
      </c>
      <c r="X1223" s="66" t="str">
        <f t="shared" si="403"/>
        <v/>
      </c>
      <c r="Y1223" s="66">
        <f t="shared" si="404"/>
        <v>0</v>
      </c>
      <c r="Z1223" s="66">
        <f t="shared" si="405"/>
        <v>0</v>
      </c>
      <c r="AA1223" s="66" t="e">
        <f t="shared" si="406"/>
        <v>#VALUE!</v>
      </c>
      <c r="AB1223" s="67" t="e">
        <f t="shared" si="407"/>
        <v>#VALUE!</v>
      </c>
      <c r="AC1223" s="87" t="e">
        <f t="shared" si="408"/>
        <v>#VALUE!</v>
      </c>
      <c r="AD1223" s="87" t="e">
        <f t="shared" si="409"/>
        <v>#VALUE!</v>
      </c>
      <c r="AE1223" s="87" t="e">
        <f t="shared" si="410"/>
        <v>#VALUE!</v>
      </c>
      <c r="AF1223" s="87" t="e">
        <f t="shared" si="411"/>
        <v>#VALUE!</v>
      </c>
      <c r="AG1223" s="67" t="e">
        <f t="shared" si="412"/>
        <v>#VALUE!</v>
      </c>
      <c r="AH1223" s="87" t="e">
        <f t="shared" si="413"/>
        <v>#VALUE!</v>
      </c>
      <c r="AI1223" s="87" t="e">
        <f t="shared" si="414"/>
        <v>#VALUE!</v>
      </c>
      <c r="AJ1223" s="87" t="e">
        <f t="shared" si="415"/>
        <v>#VALUE!</v>
      </c>
      <c r="AK1223" s="144" t="e">
        <f t="shared" si="416"/>
        <v>#VALUE!</v>
      </c>
      <c r="AL1223" s="144" t="e">
        <f t="shared" si="417"/>
        <v>#VALUE!</v>
      </c>
    </row>
    <row r="1224" spans="1:38" s="77" customFormat="1" x14ac:dyDescent="0.2">
      <c r="A1224" s="14"/>
      <c r="B1224" s="64"/>
      <c r="C1224" s="64"/>
      <c r="D1224" s="152"/>
      <c r="E1224" s="152"/>
      <c r="F1224" s="152"/>
      <c r="G1224" s="152"/>
      <c r="H1224" s="152"/>
      <c r="I1224" s="152"/>
      <c r="J1224" s="152"/>
      <c r="K1224" s="152"/>
      <c r="L1224" s="152"/>
      <c r="M1224" s="152"/>
      <c r="N1224" s="152"/>
      <c r="O1224" s="152"/>
      <c r="P1224" s="152"/>
      <c r="Q1224" s="152"/>
      <c r="R1224" s="152"/>
      <c r="S1224" s="66" t="str">
        <f t="shared" si="398"/>
        <v/>
      </c>
      <c r="T1224" s="66" t="str">
        <f t="shared" si="399"/>
        <v/>
      </c>
      <c r="U1224" s="66" t="str">
        <f t="shared" si="400"/>
        <v/>
      </c>
      <c r="V1224" s="66" t="str">
        <f t="shared" si="401"/>
        <v/>
      </c>
      <c r="W1224" s="66" t="str">
        <f t="shared" si="402"/>
        <v/>
      </c>
      <c r="X1224" s="66" t="str">
        <f t="shared" si="403"/>
        <v/>
      </c>
      <c r="Y1224" s="66">
        <f t="shared" si="404"/>
        <v>0</v>
      </c>
      <c r="Z1224" s="66">
        <f t="shared" si="405"/>
        <v>0</v>
      </c>
      <c r="AA1224" s="66" t="e">
        <f t="shared" si="406"/>
        <v>#VALUE!</v>
      </c>
      <c r="AB1224" s="67" t="e">
        <f t="shared" si="407"/>
        <v>#VALUE!</v>
      </c>
      <c r="AC1224" s="87" t="e">
        <f t="shared" si="408"/>
        <v>#VALUE!</v>
      </c>
      <c r="AD1224" s="87" t="e">
        <f t="shared" si="409"/>
        <v>#VALUE!</v>
      </c>
      <c r="AE1224" s="87" t="e">
        <f t="shared" si="410"/>
        <v>#VALUE!</v>
      </c>
      <c r="AF1224" s="87" t="e">
        <f t="shared" si="411"/>
        <v>#VALUE!</v>
      </c>
      <c r="AG1224" s="67" t="e">
        <f t="shared" si="412"/>
        <v>#VALUE!</v>
      </c>
      <c r="AH1224" s="87" t="e">
        <f t="shared" si="413"/>
        <v>#VALUE!</v>
      </c>
      <c r="AI1224" s="87" t="e">
        <f t="shared" si="414"/>
        <v>#VALUE!</v>
      </c>
      <c r="AJ1224" s="87" t="e">
        <f t="shared" si="415"/>
        <v>#VALUE!</v>
      </c>
      <c r="AK1224" s="144" t="e">
        <f t="shared" si="416"/>
        <v>#VALUE!</v>
      </c>
      <c r="AL1224" s="144" t="e">
        <f t="shared" si="417"/>
        <v>#VALUE!</v>
      </c>
    </row>
    <row r="1225" spans="1:38" s="77" customFormat="1" x14ac:dyDescent="0.2">
      <c r="A1225" s="14"/>
      <c r="B1225" s="64"/>
      <c r="C1225" s="64"/>
      <c r="D1225" s="152"/>
      <c r="E1225" s="152"/>
      <c r="F1225" s="152"/>
      <c r="G1225" s="152"/>
      <c r="H1225" s="152"/>
      <c r="I1225" s="152"/>
      <c r="J1225" s="152"/>
      <c r="K1225" s="152"/>
      <c r="L1225" s="152"/>
      <c r="M1225" s="152"/>
      <c r="N1225" s="152"/>
      <c r="O1225" s="152"/>
      <c r="P1225" s="152"/>
      <c r="Q1225" s="152"/>
      <c r="R1225" s="152"/>
      <c r="S1225" s="66" t="str">
        <f t="shared" si="398"/>
        <v/>
      </c>
      <c r="T1225" s="66" t="str">
        <f t="shared" si="399"/>
        <v/>
      </c>
      <c r="U1225" s="66" t="str">
        <f t="shared" si="400"/>
        <v/>
      </c>
      <c r="V1225" s="66" t="str">
        <f t="shared" si="401"/>
        <v/>
      </c>
      <c r="W1225" s="66" t="str">
        <f t="shared" si="402"/>
        <v/>
      </c>
      <c r="X1225" s="66" t="str">
        <f t="shared" si="403"/>
        <v/>
      </c>
      <c r="Y1225" s="66">
        <f t="shared" si="404"/>
        <v>0</v>
      </c>
      <c r="Z1225" s="66">
        <f t="shared" si="405"/>
        <v>0</v>
      </c>
      <c r="AA1225" s="66" t="e">
        <f t="shared" si="406"/>
        <v>#VALUE!</v>
      </c>
      <c r="AB1225" s="67" t="e">
        <f t="shared" si="407"/>
        <v>#VALUE!</v>
      </c>
      <c r="AC1225" s="87" t="e">
        <f t="shared" si="408"/>
        <v>#VALUE!</v>
      </c>
      <c r="AD1225" s="87" t="e">
        <f t="shared" si="409"/>
        <v>#VALUE!</v>
      </c>
      <c r="AE1225" s="87" t="e">
        <f t="shared" si="410"/>
        <v>#VALUE!</v>
      </c>
      <c r="AF1225" s="87" t="e">
        <f t="shared" si="411"/>
        <v>#VALUE!</v>
      </c>
      <c r="AG1225" s="67" t="e">
        <f t="shared" si="412"/>
        <v>#VALUE!</v>
      </c>
      <c r="AH1225" s="87" t="e">
        <f t="shared" si="413"/>
        <v>#VALUE!</v>
      </c>
      <c r="AI1225" s="87" t="e">
        <f t="shared" si="414"/>
        <v>#VALUE!</v>
      </c>
      <c r="AJ1225" s="87" t="e">
        <f t="shared" si="415"/>
        <v>#VALUE!</v>
      </c>
      <c r="AK1225" s="144" t="e">
        <f t="shared" si="416"/>
        <v>#VALUE!</v>
      </c>
      <c r="AL1225" s="144" t="e">
        <f t="shared" si="417"/>
        <v>#VALUE!</v>
      </c>
    </row>
    <row r="1226" spans="1:38" s="77" customFormat="1" x14ac:dyDescent="0.2">
      <c r="A1226" s="14"/>
      <c r="B1226" s="64"/>
      <c r="C1226" s="64"/>
      <c r="D1226" s="152"/>
      <c r="E1226" s="152"/>
      <c r="F1226" s="152"/>
      <c r="G1226" s="152"/>
      <c r="H1226" s="152"/>
      <c r="I1226" s="152"/>
      <c r="J1226" s="152"/>
      <c r="K1226" s="152"/>
      <c r="L1226" s="152"/>
      <c r="M1226" s="152"/>
      <c r="N1226" s="152"/>
      <c r="O1226" s="152"/>
      <c r="P1226" s="152"/>
      <c r="Q1226" s="152"/>
      <c r="R1226" s="152"/>
      <c r="S1226" s="66" t="str">
        <f t="shared" si="398"/>
        <v/>
      </c>
      <c r="T1226" s="66" t="str">
        <f t="shared" si="399"/>
        <v/>
      </c>
      <c r="U1226" s="66" t="str">
        <f t="shared" si="400"/>
        <v/>
      </c>
      <c r="V1226" s="66" t="str">
        <f t="shared" si="401"/>
        <v/>
      </c>
      <c r="W1226" s="66" t="str">
        <f t="shared" si="402"/>
        <v/>
      </c>
      <c r="X1226" s="66" t="str">
        <f t="shared" si="403"/>
        <v/>
      </c>
      <c r="Y1226" s="66">
        <f t="shared" si="404"/>
        <v>0</v>
      </c>
      <c r="Z1226" s="66">
        <f t="shared" si="405"/>
        <v>0</v>
      </c>
      <c r="AA1226" s="66" t="e">
        <f t="shared" si="406"/>
        <v>#VALUE!</v>
      </c>
      <c r="AB1226" s="67" t="e">
        <f t="shared" si="407"/>
        <v>#VALUE!</v>
      </c>
      <c r="AC1226" s="87" t="e">
        <f t="shared" si="408"/>
        <v>#VALUE!</v>
      </c>
      <c r="AD1226" s="87" t="e">
        <f t="shared" si="409"/>
        <v>#VALUE!</v>
      </c>
      <c r="AE1226" s="87" t="e">
        <f t="shared" si="410"/>
        <v>#VALUE!</v>
      </c>
      <c r="AF1226" s="87" t="e">
        <f t="shared" si="411"/>
        <v>#VALUE!</v>
      </c>
      <c r="AG1226" s="67" t="e">
        <f t="shared" si="412"/>
        <v>#VALUE!</v>
      </c>
      <c r="AH1226" s="87" t="e">
        <f t="shared" si="413"/>
        <v>#VALUE!</v>
      </c>
      <c r="AI1226" s="87" t="e">
        <f t="shared" si="414"/>
        <v>#VALUE!</v>
      </c>
      <c r="AJ1226" s="87" t="e">
        <f t="shared" si="415"/>
        <v>#VALUE!</v>
      </c>
      <c r="AK1226" s="144" t="e">
        <f t="shared" si="416"/>
        <v>#VALUE!</v>
      </c>
      <c r="AL1226" s="144" t="e">
        <f t="shared" si="417"/>
        <v>#VALUE!</v>
      </c>
    </row>
    <row r="1227" spans="1:38" s="77" customFormat="1" x14ac:dyDescent="0.2">
      <c r="A1227" s="14"/>
      <c r="B1227" s="64"/>
      <c r="C1227" s="64"/>
      <c r="D1227" s="152"/>
      <c r="E1227" s="152"/>
      <c r="F1227" s="152"/>
      <c r="G1227" s="152"/>
      <c r="H1227" s="152"/>
      <c r="I1227" s="152"/>
      <c r="J1227" s="152"/>
      <c r="K1227" s="152"/>
      <c r="L1227" s="152"/>
      <c r="M1227" s="152"/>
      <c r="N1227" s="152"/>
      <c r="O1227" s="152"/>
      <c r="P1227" s="152"/>
      <c r="Q1227" s="152"/>
      <c r="R1227" s="152"/>
      <c r="S1227" s="66" t="str">
        <f t="shared" si="398"/>
        <v/>
      </c>
      <c r="T1227" s="66" t="str">
        <f t="shared" si="399"/>
        <v/>
      </c>
      <c r="U1227" s="66" t="str">
        <f t="shared" si="400"/>
        <v/>
      </c>
      <c r="V1227" s="66" t="str">
        <f t="shared" si="401"/>
        <v/>
      </c>
      <c r="W1227" s="66" t="str">
        <f t="shared" si="402"/>
        <v/>
      </c>
      <c r="X1227" s="66" t="str">
        <f t="shared" si="403"/>
        <v/>
      </c>
      <c r="Y1227" s="66">
        <f t="shared" si="404"/>
        <v>0</v>
      </c>
      <c r="Z1227" s="66">
        <f t="shared" si="405"/>
        <v>0</v>
      </c>
      <c r="AA1227" s="66" t="e">
        <f t="shared" si="406"/>
        <v>#VALUE!</v>
      </c>
      <c r="AB1227" s="67" t="e">
        <f t="shared" si="407"/>
        <v>#VALUE!</v>
      </c>
      <c r="AC1227" s="87" t="e">
        <f t="shared" si="408"/>
        <v>#VALUE!</v>
      </c>
      <c r="AD1227" s="87" t="e">
        <f t="shared" si="409"/>
        <v>#VALUE!</v>
      </c>
      <c r="AE1227" s="87" t="e">
        <f t="shared" si="410"/>
        <v>#VALUE!</v>
      </c>
      <c r="AF1227" s="87" t="e">
        <f t="shared" si="411"/>
        <v>#VALUE!</v>
      </c>
      <c r="AG1227" s="67" t="e">
        <f t="shared" si="412"/>
        <v>#VALUE!</v>
      </c>
      <c r="AH1227" s="87" t="e">
        <f t="shared" si="413"/>
        <v>#VALUE!</v>
      </c>
      <c r="AI1227" s="87" t="e">
        <f t="shared" si="414"/>
        <v>#VALUE!</v>
      </c>
      <c r="AJ1227" s="87" t="e">
        <f t="shared" si="415"/>
        <v>#VALUE!</v>
      </c>
      <c r="AK1227" s="144" t="e">
        <f t="shared" si="416"/>
        <v>#VALUE!</v>
      </c>
      <c r="AL1227" s="144" t="e">
        <f t="shared" si="417"/>
        <v>#VALUE!</v>
      </c>
    </row>
    <row r="1228" spans="1:38" s="77" customFormat="1" x14ac:dyDescent="0.2">
      <c r="A1228" s="14"/>
      <c r="B1228" s="64"/>
      <c r="C1228" s="64"/>
      <c r="D1228" s="152"/>
      <c r="E1228" s="152"/>
      <c r="F1228" s="152"/>
      <c r="G1228" s="152"/>
      <c r="H1228" s="152"/>
      <c r="I1228" s="152"/>
      <c r="J1228" s="152"/>
      <c r="K1228" s="152"/>
      <c r="L1228" s="152"/>
      <c r="M1228" s="152"/>
      <c r="N1228" s="152"/>
      <c r="O1228" s="152"/>
      <c r="P1228" s="152"/>
      <c r="Q1228" s="152"/>
      <c r="R1228" s="152"/>
      <c r="S1228" s="66" t="str">
        <f t="shared" si="398"/>
        <v/>
      </c>
      <c r="T1228" s="66" t="str">
        <f t="shared" si="399"/>
        <v/>
      </c>
      <c r="U1228" s="66" t="str">
        <f t="shared" si="400"/>
        <v/>
      </c>
      <c r="V1228" s="66" t="str">
        <f t="shared" si="401"/>
        <v/>
      </c>
      <c r="W1228" s="66" t="str">
        <f t="shared" si="402"/>
        <v/>
      </c>
      <c r="X1228" s="66" t="str">
        <f t="shared" si="403"/>
        <v/>
      </c>
      <c r="Y1228" s="66">
        <f t="shared" si="404"/>
        <v>0</v>
      </c>
      <c r="Z1228" s="66">
        <f t="shared" si="405"/>
        <v>0</v>
      </c>
      <c r="AA1228" s="66" t="e">
        <f t="shared" si="406"/>
        <v>#VALUE!</v>
      </c>
      <c r="AB1228" s="67" t="e">
        <f t="shared" si="407"/>
        <v>#VALUE!</v>
      </c>
      <c r="AC1228" s="87" t="e">
        <f t="shared" si="408"/>
        <v>#VALUE!</v>
      </c>
      <c r="AD1228" s="87" t="e">
        <f t="shared" si="409"/>
        <v>#VALUE!</v>
      </c>
      <c r="AE1228" s="87" t="e">
        <f t="shared" si="410"/>
        <v>#VALUE!</v>
      </c>
      <c r="AF1228" s="87" t="e">
        <f t="shared" si="411"/>
        <v>#VALUE!</v>
      </c>
      <c r="AG1228" s="67" t="e">
        <f t="shared" si="412"/>
        <v>#VALUE!</v>
      </c>
      <c r="AH1228" s="87" t="e">
        <f t="shared" si="413"/>
        <v>#VALUE!</v>
      </c>
      <c r="AI1228" s="87" t="e">
        <f t="shared" si="414"/>
        <v>#VALUE!</v>
      </c>
      <c r="AJ1228" s="87" t="e">
        <f t="shared" si="415"/>
        <v>#VALUE!</v>
      </c>
      <c r="AK1228" s="144" t="e">
        <f t="shared" si="416"/>
        <v>#VALUE!</v>
      </c>
      <c r="AL1228" s="144" t="e">
        <f t="shared" si="417"/>
        <v>#VALUE!</v>
      </c>
    </row>
    <row r="1229" spans="1:38" s="77" customFormat="1" x14ac:dyDescent="0.2">
      <c r="A1229" s="14"/>
      <c r="B1229" s="64"/>
      <c r="C1229" s="64"/>
      <c r="D1229" s="152"/>
      <c r="E1229" s="152"/>
      <c r="F1229" s="152"/>
      <c r="G1229" s="152"/>
      <c r="H1229" s="152"/>
      <c r="I1229" s="152"/>
      <c r="J1229" s="152"/>
      <c r="K1229" s="152"/>
      <c r="L1229" s="152"/>
      <c r="M1229" s="152"/>
      <c r="N1229" s="152"/>
      <c r="O1229" s="152"/>
      <c r="P1229" s="152"/>
      <c r="Q1229" s="152"/>
      <c r="R1229" s="152"/>
      <c r="S1229" s="66" t="str">
        <f t="shared" si="398"/>
        <v/>
      </c>
      <c r="T1229" s="66" t="str">
        <f t="shared" si="399"/>
        <v/>
      </c>
      <c r="U1229" s="66" t="str">
        <f t="shared" si="400"/>
        <v/>
      </c>
      <c r="V1229" s="66" t="str">
        <f t="shared" si="401"/>
        <v/>
      </c>
      <c r="W1229" s="66" t="str">
        <f t="shared" si="402"/>
        <v/>
      </c>
      <c r="X1229" s="66" t="str">
        <f t="shared" si="403"/>
        <v/>
      </c>
      <c r="Y1229" s="66">
        <f t="shared" si="404"/>
        <v>0</v>
      </c>
      <c r="Z1229" s="66">
        <f t="shared" si="405"/>
        <v>0</v>
      </c>
      <c r="AA1229" s="66" t="e">
        <f t="shared" si="406"/>
        <v>#VALUE!</v>
      </c>
      <c r="AB1229" s="67" t="e">
        <f t="shared" si="407"/>
        <v>#VALUE!</v>
      </c>
      <c r="AC1229" s="87" t="e">
        <f t="shared" si="408"/>
        <v>#VALUE!</v>
      </c>
      <c r="AD1229" s="87" t="e">
        <f t="shared" si="409"/>
        <v>#VALUE!</v>
      </c>
      <c r="AE1229" s="87" t="e">
        <f t="shared" si="410"/>
        <v>#VALUE!</v>
      </c>
      <c r="AF1229" s="87" t="e">
        <f t="shared" si="411"/>
        <v>#VALUE!</v>
      </c>
      <c r="AG1229" s="67" t="e">
        <f t="shared" si="412"/>
        <v>#VALUE!</v>
      </c>
      <c r="AH1229" s="87" t="e">
        <f t="shared" si="413"/>
        <v>#VALUE!</v>
      </c>
      <c r="AI1229" s="87" t="e">
        <f t="shared" si="414"/>
        <v>#VALUE!</v>
      </c>
      <c r="AJ1229" s="87" t="e">
        <f t="shared" si="415"/>
        <v>#VALUE!</v>
      </c>
      <c r="AK1229" s="144" t="e">
        <f t="shared" si="416"/>
        <v>#VALUE!</v>
      </c>
      <c r="AL1229" s="144" t="e">
        <f t="shared" si="417"/>
        <v>#VALUE!</v>
      </c>
    </row>
    <row r="1230" spans="1:38" s="77" customFormat="1" x14ac:dyDescent="0.2">
      <c r="A1230" s="14"/>
      <c r="B1230" s="64"/>
      <c r="C1230" s="64"/>
      <c r="D1230" s="152"/>
      <c r="E1230" s="152"/>
      <c r="F1230" s="152"/>
      <c r="G1230" s="152"/>
      <c r="H1230" s="152"/>
      <c r="I1230" s="152"/>
      <c r="J1230" s="152"/>
      <c r="K1230" s="152"/>
      <c r="L1230" s="152"/>
      <c r="M1230" s="152"/>
      <c r="N1230" s="152"/>
      <c r="O1230" s="152"/>
      <c r="P1230" s="152"/>
      <c r="Q1230" s="152"/>
      <c r="R1230" s="152"/>
      <c r="S1230" s="66" t="str">
        <f t="shared" si="398"/>
        <v/>
      </c>
      <c r="T1230" s="66" t="str">
        <f t="shared" si="399"/>
        <v/>
      </c>
      <c r="U1230" s="66" t="str">
        <f t="shared" si="400"/>
        <v/>
      </c>
      <c r="V1230" s="66" t="str">
        <f t="shared" si="401"/>
        <v/>
      </c>
      <c r="W1230" s="66" t="str">
        <f t="shared" si="402"/>
        <v/>
      </c>
      <c r="X1230" s="66" t="str">
        <f t="shared" si="403"/>
        <v/>
      </c>
      <c r="Y1230" s="66">
        <f t="shared" si="404"/>
        <v>0</v>
      </c>
      <c r="Z1230" s="66">
        <f t="shared" si="405"/>
        <v>0</v>
      </c>
      <c r="AA1230" s="66" t="e">
        <f t="shared" si="406"/>
        <v>#VALUE!</v>
      </c>
      <c r="AB1230" s="67" t="e">
        <f t="shared" si="407"/>
        <v>#VALUE!</v>
      </c>
      <c r="AC1230" s="87" t="e">
        <f t="shared" si="408"/>
        <v>#VALUE!</v>
      </c>
      <c r="AD1230" s="87" t="e">
        <f t="shared" si="409"/>
        <v>#VALUE!</v>
      </c>
      <c r="AE1230" s="87" t="e">
        <f t="shared" si="410"/>
        <v>#VALUE!</v>
      </c>
      <c r="AF1230" s="87" t="e">
        <f t="shared" si="411"/>
        <v>#VALUE!</v>
      </c>
      <c r="AG1230" s="67" t="e">
        <f t="shared" si="412"/>
        <v>#VALUE!</v>
      </c>
      <c r="AH1230" s="87" t="e">
        <f t="shared" si="413"/>
        <v>#VALUE!</v>
      </c>
      <c r="AI1230" s="87" t="e">
        <f t="shared" si="414"/>
        <v>#VALUE!</v>
      </c>
      <c r="AJ1230" s="87" t="e">
        <f t="shared" si="415"/>
        <v>#VALUE!</v>
      </c>
      <c r="AK1230" s="144" t="e">
        <f t="shared" si="416"/>
        <v>#VALUE!</v>
      </c>
      <c r="AL1230" s="144" t="e">
        <f t="shared" si="417"/>
        <v>#VALUE!</v>
      </c>
    </row>
    <row r="1231" spans="1:38" s="77" customFormat="1" x14ac:dyDescent="0.2">
      <c r="A1231" s="14"/>
      <c r="B1231" s="64"/>
      <c r="C1231" s="64"/>
      <c r="D1231" s="152"/>
      <c r="E1231" s="152"/>
      <c r="F1231" s="152"/>
      <c r="G1231" s="152"/>
      <c r="H1231" s="152"/>
      <c r="I1231" s="152"/>
      <c r="J1231" s="152"/>
      <c r="K1231" s="152"/>
      <c r="L1231" s="152"/>
      <c r="M1231" s="152"/>
      <c r="N1231" s="152"/>
      <c r="O1231" s="152"/>
      <c r="P1231" s="152"/>
      <c r="Q1231" s="152"/>
      <c r="R1231" s="152"/>
      <c r="S1231" s="66" t="str">
        <f t="shared" si="398"/>
        <v/>
      </c>
      <c r="T1231" s="66" t="str">
        <f t="shared" si="399"/>
        <v/>
      </c>
      <c r="U1231" s="66" t="str">
        <f t="shared" si="400"/>
        <v/>
      </c>
      <c r="V1231" s="66" t="str">
        <f t="shared" si="401"/>
        <v/>
      </c>
      <c r="W1231" s="66" t="str">
        <f t="shared" si="402"/>
        <v/>
      </c>
      <c r="X1231" s="66" t="str">
        <f t="shared" si="403"/>
        <v/>
      </c>
      <c r="Y1231" s="66">
        <f t="shared" si="404"/>
        <v>0</v>
      </c>
      <c r="Z1231" s="66">
        <f t="shared" si="405"/>
        <v>0</v>
      </c>
      <c r="AA1231" s="66" t="e">
        <f t="shared" si="406"/>
        <v>#VALUE!</v>
      </c>
      <c r="AB1231" s="67" t="e">
        <f t="shared" si="407"/>
        <v>#VALUE!</v>
      </c>
      <c r="AC1231" s="87" t="e">
        <f t="shared" si="408"/>
        <v>#VALUE!</v>
      </c>
      <c r="AD1231" s="87" t="e">
        <f t="shared" si="409"/>
        <v>#VALUE!</v>
      </c>
      <c r="AE1231" s="87" t="e">
        <f t="shared" si="410"/>
        <v>#VALUE!</v>
      </c>
      <c r="AF1231" s="87" t="e">
        <f t="shared" si="411"/>
        <v>#VALUE!</v>
      </c>
      <c r="AG1231" s="67" t="e">
        <f t="shared" si="412"/>
        <v>#VALUE!</v>
      </c>
      <c r="AH1231" s="87" t="e">
        <f t="shared" si="413"/>
        <v>#VALUE!</v>
      </c>
      <c r="AI1231" s="87" t="e">
        <f t="shared" si="414"/>
        <v>#VALUE!</v>
      </c>
      <c r="AJ1231" s="87" t="e">
        <f t="shared" si="415"/>
        <v>#VALUE!</v>
      </c>
      <c r="AK1231" s="144" t="e">
        <f t="shared" si="416"/>
        <v>#VALUE!</v>
      </c>
      <c r="AL1231" s="144" t="e">
        <f t="shared" si="417"/>
        <v>#VALUE!</v>
      </c>
    </row>
    <row r="1232" spans="1:38" s="77" customFormat="1" x14ac:dyDescent="0.2">
      <c r="A1232" s="14"/>
      <c r="B1232" s="64"/>
      <c r="C1232" s="64"/>
      <c r="D1232" s="152"/>
      <c r="E1232" s="152"/>
      <c r="F1232" s="152"/>
      <c r="G1232" s="152"/>
      <c r="H1232" s="152"/>
      <c r="I1232" s="152"/>
      <c r="J1232" s="152"/>
      <c r="K1232" s="152"/>
      <c r="L1232" s="152"/>
      <c r="M1232" s="152"/>
      <c r="N1232" s="152"/>
      <c r="O1232" s="152"/>
      <c r="P1232" s="152"/>
      <c r="Q1232" s="152"/>
      <c r="R1232" s="152"/>
      <c r="S1232" s="66" t="str">
        <f t="shared" si="398"/>
        <v/>
      </c>
      <c r="T1232" s="66" t="str">
        <f t="shared" si="399"/>
        <v/>
      </c>
      <c r="U1232" s="66" t="str">
        <f t="shared" si="400"/>
        <v/>
      </c>
      <c r="V1232" s="66" t="str">
        <f t="shared" si="401"/>
        <v/>
      </c>
      <c r="W1232" s="66" t="str">
        <f t="shared" si="402"/>
        <v/>
      </c>
      <c r="X1232" s="66" t="str">
        <f t="shared" si="403"/>
        <v/>
      </c>
      <c r="Y1232" s="66">
        <f t="shared" si="404"/>
        <v>0</v>
      </c>
      <c r="Z1232" s="66">
        <f t="shared" si="405"/>
        <v>0</v>
      </c>
      <c r="AA1232" s="66" t="e">
        <f t="shared" si="406"/>
        <v>#VALUE!</v>
      </c>
      <c r="AB1232" s="67" t="e">
        <f t="shared" si="407"/>
        <v>#VALUE!</v>
      </c>
      <c r="AC1232" s="87" t="e">
        <f t="shared" si="408"/>
        <v>#VALUE!</v>
      </c>
      <c r="AD1232" s="87" t="e">
        <f t="shared" si="409"/>
        <v>#VALUE!</v>
      </c>
      <c r="AE1232" s="87" t="e">
        <f t="shared" si="410"/>
        <v>#VALUE!</v>
      </c>
      <c r="AF1232" s="87" t="e">
        <f t="shared" si="411"/>
        <v>#VALUE!</v>
      </c>
      <c r="AG1232" s="67" t="e">
        <f t="shared" si="412"/>
        <v>#VALUE!</v>
      </c>
      <c r="AH1232" s="87" t="e">
        <f t="shared" si="413"/>
        <v>#VALUE!</v>
      </c>
      <c r="AI1232" s="87" t="e">
        <f t="shared" si="414"/>
        <v>#VALUE!</v>
      </c>
      <c r="AJ1232" s="87" t="e">
        <f t="shared" si="415"/>
        <v>#VALUE!</v>
      </c>
      <c r="AK1232" s="144" t="e">
        <f t="shared" si="416"/>
        <v>#VALUE!</v>
      </c>
      <c r="AL1232" s="144" t="e">
        <f t="shared" si="417"/>
        <v>#VALUE!</v>
      </c>
    </row>
    <row r="1233" spans="1:38" s="77" customFormat="1" x14ac:dyDescent="0.2">
      <c r="A1233" s="14"/>
      <c r="B1233" s="64"/>
      <c r="C1233" s="64"/>
      <c r="D1233" s="152"/>
      <c r="E1233" s="152"/>
      <c r="F1233" s="152"/>
      <c r="G1233" s="152"/>
      <c r="H1233" s="152"/>
      <c r="I1233" s="152"/>
      <c r="J1233" s="152"/>
      <c r="K1233" s="152"/>
      <c r="L1233" s="152"/>
      <c r="M1233" s="152"/>
      <c r="N1233" s="152"/>
      <c r="O1233" s="152"/>
      <c r="P1233" s="152"/>
      <c r="Q1233" s="152"/>
      <c r="R1233" s="152"/>
      <c r="S1233" s="66" t="str">
        <f t="shared" si="398"/>
        <v/>
      </c>
      <c r="T1233" s="66" t="str">
        <f t="shared" si="399"/>
        <v/>
      </c>
      <c r="U1233" s="66" t="str">
        <f t="shared" si="400"/>
        <v/>
      </c>
      <c r="V1233" s="66" t="str">
        <f t="shared" si="401"/>
        <v/>
      </c>
      <c r="W1233" s="66" t="str">
        <f t="shared" si="402"/>
        <v/>
      </c>
      <c r="X1233" s="66" t="str">
        <f t="shared" si="403"/>
        <v/>
      </c>
      <c r="Y1233" s="66">
        <f t="shared" si="404"/>
        <v>0</v>
      </c>
      <c r="Z1233" s="66">
        <f t="shared" si="405"/>
        <v>0</v>
      </c>
      <c r="AA1233" s="66" t="e">
        <f t="shared" si="406"/>
        <v>#VALUE!</v>
      </c>
      <c r="AB1233" s="67" t="e">
        <f t="shared" si="407"/>
        <v>#VALUE!</v>
      </c>
      <c r="AC1233" s="87" t="e">
        <f t="shared" si="408"/>
        <v>#VALUE!</v>
      </c>
      <c r="AD1233" s="87" t="e">
        <f t="shared" si="409"/>
        <v>#VALUE!</v>
      </c>
      <c r="AE1233" s="87" t="e">
        <f t="shared" si="410"/>
        <v>#VALUE!</v>
      </c>
      <c r="AF1233" s="87" t="e">
        <f t="shared" si="411"/>
        <v>#VALUE!</v>
      </c>
      <c r="AG1233" s="67" t="e">
        <f t="shared" si="412"/>
        <v>#VALUE!</v>
      </c>
      <c r="AH1233" s="87" t="e">
        <f t="shared" si="413"/>
        <v>#VALUE!</v>
      </c>
      <c r="AI1233" s="87" t="e">
        <f t="shared" si="414"/>
        <v>#VALUE!</v>
      </c>
      <c r="AJ1233" s="87" t="e">
        <f t="shared" si="415"/>
        <v>#VALUE!</v>
      </c>
      <c r="AK1233" s="144" t="e">
        <f t="shared" si="416"/>
        <v>#VALUE!</v>
      </c>
      <c r="AL1233" s="144" t="e">
        <f t="shared" si="417"/>
        <v>#VALUE!</v>
      </c>
    </row>
    <row r="1234" spans="1:38" s="77" customFormat="1" x14ac:dyDescent="0.2">
      <c r="A1234" s="14"/>
      <c r="B1234" s="64"/>
      <c r="C1234" s="64"/>
      <c r="D1234" s="152"/>
      <c r="E1234" s="152"/>
      <c r="F1234" s="152"/>
      <c r="G1234" s="152"/>
      <c r="H1234" s="152"/>
      <c r="I1234" s="152"/>
      <c r="J1234" s="152"/>
      <c r="K1234" s="152"/>
      <c r="L1234" s="152"/>
      <c r="M1234" s="152"/>
      <c r="N1234" s="152"/>
      <c r="O1234" s="152"/>
      <c r="P1234" s="152"/>
      <c r="Q1234" s="152"/>
      <c r="R1234" s="152"/>
      <c r="S1234" s="66" t="str">
        <f t="shared" si="398"/>
        <v/>
      </c>
      <c r="T1234" s="66" t="str">
        <f t="shared" si="399"/>
        <v/>
      </c>
      <c r="U1234" s="66" t="str">
        <f t="shared" si="400"/>
        <v/>
      </c>
      <c r="V1234" s="66" t="str">
        <f t="shared" si="401"/>
        <v/>
      </c>
      <c r="W1234" s="66" t="str">
        <f t="shared" si="402"/>
        <v/>
      </c>
      <c r="X1234" s="66" t="str">
        <f t="shared" si="403"/>
        <v/>
      </c>
      <c r="Y1234" s="66">
        <f t="shared" si="404"/>
        <v>0</v>
      </c>
      <c r="Z1234" s="66">
        <f t="shared" si="405"/>
        <v>0</v>
      </c>
      <c r="AA1234" s="66" t="e">
        <f t="shared" si="406"/>
        <v>#VALUE!</v>
      </c>
      <c r="AB1234" s="67" t="e">
        <f t="shared" si="407"/>
        <v>#VALUE!</v>
      </c>
      <c r="AC1234" s="87" t="e">
        <f t="shared" si="408"/>
        <v>#VALUE!</v>
      </c>
      <c r="AD1234" s="87" t="e">
        <f t="shared" si="409"/>
        <v>#VALUE!</v>
      </c>
      <c r="AE1234" s="87" t="e">
        <f t="shared" si="410"/>
        <v>#VALUE!</v>
      </c>
      <c r="AF1234" s="87" t="e">
        <f t="shared" si="411"/>
        <v>#VALUE!</v>
      </c>
      <c r="AG1234" s="67" t="e">
        <f t="shared" si="412"/>
        <v>#VALUE!</v>
      </c>
      <c r="AH1234" s="87" t="e">
        <f t="shared" si="413"/>
        <v>#VALUE!</v>
      </c>
      <c r="AI1234" s="87" t="e">
        <f t="shared" si="414"/>
        <v>#VALUE!</v>
      </c>
      <c r="AJ1234" s="87" t="e">
        <f t="shared" si="415"/>
        <v>#VALUE!</v>
      </c>
      <c r="AK1234" s="144" t="e">
        <f t="shared" si="416"/>
        <v>#VALUE!</v>
      </c>
      <c r="AL1234" s="144" t="e">
        <f t="shared" si="417"/>
        <v>#VALUE!</v>
      </c>
    </row>
    <row r="1235" spans="1:38" s="77" customFormat="1" x14ac:dyDescent="0.2">
      <c r="A1235" s="14"/>
      <c r="B1235" s="64"/>
      <c r="C1235" s="64"/>
      <c r="D1235" s="152"/>
      <c r="E1235" s="152"/>
      <c r="F1235" s="152"/>
      <c r="G1235" s="152"/>
      <c r="H1235" s="152"/>
      <c r="I1235" s="152"/>
      <c r="J1235" s="152"/>
      <c r="K1235" s="152"/>
      <c r="L1235" s="152"/>
      <c r="M1235" s="152"/>
      <c r="N1235" s="152"/>
      <c r="O1235" s="152"/>
      <c r="P1235" s="152"/>
      <c r="Q1235" s="152"/>
      <c r="R1235" s="152"/>
      <c r="S1235" s="66" t="str">
        <f t="shared" si="398"/>
        <v/>
      </c>
      <c r="T1235" s="66" t="str">
        <f t="shared" si="399"/>
        <v/>
      </c>
      <c r="U1235" s="66" t="str">
        <f t="shared" si="400"/>
        <v/>
      </c>
      <c r="V1235" s="66" t="str">
        <f t="shared" si="401"/>
        <v/>
      </c>
      <c r="W1235" s="66" t="str">
        <f t="shared" si="402"/>
        <v/>
      </c>
      <c r="X1235" s="66" t="str">
        <f t="shared" si="403"/>
        <v/>
      </c>
      <c r="Y1235" s="66">
        <f t="shared" si="404"/>
        <v>0</v>
      </c>
      <c r="Z1235" s="66">
        <f t="shared" si="405"/>
        <v>0</v>
      </c>
      <c r="AA1235" s="66" t="e">
        <f t="shared" si="406"/>
        <v>#VALUE!</v>
      </c>
      <c r="AB1235" s="67" t="e">
        <f t="shared" si="407"/>
        <v>#VALUE!</v>
      </c>
      <c r="AC1235" s="87" t="e">
        <f t="shared" si="408"/>
        <v>#VALUE!</v>
      </c>
      <c r="AD1235" s="87" t="e">
        <f t="shared" si="409"/>
        <v>#VALUE!</v>
      </c>
      <c r="AE1235" s="87" t="e">
        <f t="shared" si="410"/>
        <v>#VALUE!</v>
      </c>
      <c r="AF1235" s="87" t="e">
        <f t="shared" si="411"/>
        <v>#VALUE!</v>
      </c>
      <c r="AG1235" s="67" t="e">
        <f t="shared" si="412"/>
        <v>#VALUE!</v>
      </c>
      <c r="AH1235" s="87" t="e">
        <f t="shared" si="413"/>
        <v>#VALUE!</v>
      </c>
      <c r="AI1235" s="87" t="e">
        <f t="shared" si="414"/>
        <v>#VALUE!</v>
      </c>
      <c r="AJ1235" s="87" t="e">
        <f t="shared" si="415"/>
        <v>#VALUE!</v>
      </c>
      <c r="AK1235" s="144" t="e">
        <f t="shared" si="416"/>
        <v>#VALUE!</v>
      </c>
      <c r="AL1235" s="144" t="e">
        <f t="shared" si="417"/>
        <v>#VALUE!</v>
      </c>
    </row>
    <row r="1236" spans="1:38" s="77" customFormat="1" x14ac:dyDescent="0.2">
      <c r="A1236" s="14"/>
      <c r="B1236" s="64"/>
      <c r="C1236" s="64"/>
      <c r="D1236" s="152"/>
      <c r="E1236" s="152"/>
      <c r="F1236" s="152"/>
      <c r="G1236" s="152"/>
      <c r="H1236" s="152"/>
      <c r="I1236" s="152"/>
      <c r="J1236" s="152"/>
      <c r="K1236" s="152"/>
      <c r="L1236" s="152"/>
      <c r="M1236" s="152"/>
      <c r="N1236" s="152"/>
      <c r="O1236" s="152"/>
      <c r="P1236" s="152"/>
      <c r="Q1236" s="152"/>
      <c r="R1236" s="152"/>
      <c r="S1236" s="66" t="str">
        <f t="shared" si="398"/>
        <v/>
      </c>
      <c r="T1236" s="66" t="str">
        <f t="shared" si="399"/>
        <v/>
      </c>
      <c r="U1236" s="66" t="str">
        <f t="shared" si="400"/>
        <v/>
      </c>
      <c r="V1236" s="66" t="str">
        <f t="shared" si="401"/>
        <v/>
      </c>
      <c r="W1236" s="66" t="str">
        <f t="shared" si="402"/>
        <v/>
      </c>
      <c r="X1236" s="66" t="str">
        <f t="shared" si="403"/>
        <v/>
      </c>
      <c r="Y1236" s="66">
        <f t="shared" si="404"/>
        <v>0</v>
      </c>
      <c r="Z1236" s="66">
        <f t="shared" si="405"/>
        <v>0</v>
      </c>
      <c r="AA1236" s="66" t="e">
        <f t="shared" si="406"/>
        <v>#VALUE!</v>
      </c>
      <c r="AB1236" s="67" t="e">
        <f t="shared" si="407"/>
        <v>#VALUE!</v>
      </c>
      <c r="AC1236" s="87" t="e">
        <f t="shared" si="408"/>
        <v>#VALUE!</v>
      </c>
      <c r="AD1236" s="87" t="e">
        <f t="shared" si="409"/>
        <v>#VALUE!</v>
      </c>
      <c r="AE1236" s="87" t="e">
        <f t="shared" si="410"/>
        <v>#VALUE!</v>
      </c>
      <c r="AF1236" s="87" t="e">
        <f t="shared" si="411"/>
        <v>#VALUE!</v>
      </c>
      <c r="AG1236" s="67" t="e">
        <f t="shared" si="412"/>
        <v>#VALUE!</v>
      </c>
      <c r="AH1236" s="87" t="e">
        <f t="shared" si="413"/>
        <v>#VALUE!</v>
      </c>
      <c r="AI1236" s="87" t="e">
        <f t="shared" si="414"/>
        <v>#VALUE!</v>
      </c>
      <c r="AJ1236" s="87" t="e">
        <f t="shared" si="415"/>
        <v>#VALUE!</v>
      </c>
      <c r="AK1236" s="144" t="e">
        <f t="shared" si="416"/>
        <v>#VALUE!</v>
      </c>
      <c r="AL1236" s="144" t="e">
        <f t="shared" si="417"/>
        <v>#VALUE!</v>
      </c>
    </row>
    <row r="1237" spans="1:38" s="77" customFormat="1" x14ac:dyDescent="0.2">
      <c r="A1237" s="14"/>
      <c r="B1237" s="64"/>
      <c r="C1237" s="64"/>
      <c r="D1237" s="152"/>
      <c r="E1237" s="152"/>
      <c r="F1237" s="152"/>
      <c r="G1237" s="152"/>
      <c r="H1237" s="152"/>
      <c r="I1237" s="152"/>
      <c r="J1237" s="152"/>
      <c r="K1237" s="152"/>
      <c r="L1237" s="152"/>
      <c r="M1237" s="152"/>
      <c r="N1237" s="152"/>
      <c r="O1237" s="152"/>
      <c r="P1237" s="152"/>
      <c r="Q1237" s="152"/>
      <c r="R1237" s="152"/>
      <c r="S1237" s="66" t="str">
        <f t="shared" si="398"/>
        <v/>
      </c>
      <c r="T1237" s="66" t="str">
        <f t="shared" si="399"/>
        <v/>
      </c>
      <c r="U1237" s="66" t="str">
        <f t="shared" si="400"/>
        <v/>
      </c>
      <c r="V1237" s="66" t="str">
        <f t="shared" si="401"/>
        <v/>
      </c>
      <c r="W1237" s="66" t="str">
        <f t="shared" si="402"/>
        <v/>
      </c>
      <c r="X1237" s="66" t="str">
        <f t="shared" si="403"/>
        <v/>
      </c>
      <c r="Y1237" s="66">
        <f t="shared" si="404"/>
        <v>0</v>
      </c>
      <c r="Z1237" s="66">
        <f t="shared" si="405"/>
        <v>0</v>
      </c>
      <c r="AA1237" s="66" t="e">
        <f t="shared" si="406"/>
        <v>#VALUE!</v>
      </c>
      <c r="AB1237" s="67" t="e">
        <f t="shared" si="407"/>
        <v>#VALUE!</v>
      </c>
      <c r="AC1237" s="87" t="e">
        <f t="shared" si="408"/>
        <v>#VALUE!</v>
      </c>
      <c r="AD1237" s="87" t="e">
        <f t="shared" si="409"/>
        <v>#VALUE!</v>
      </c>
      <c r="AE1237" s="87" t="e">
        <f t="shared" si="410"/>
        <v>#VALUE!</v>
      </c>
      <c r="AF1237" s="87" t="e">
        <f t="shared" si="411"/>
        <v>#VALUE!</v>
      </c>
      <c r="AG1237" s="67" t="e">
        <f t="shared" si="412"/>
        <v>#VALUE!</v>
      </c>
      <c r="AH1237" s="87" t="e">
        <f t="shared" si="413"/>
        <v>#VALUE!</v>
      </c>
      <c r="AI1237" s="87" t="e">
        <f t="shared" si="414"/>
        <v>#VALUE!</v>
      </c>
      <c r="AJ1237" s="87" t="e">
        <f t="shared" si="415"/>
        <v>#VALUE!</v>
      </c>
      <c r="AK1237" s="144" t="e">
        <f t="shared" si="416"/>
        <v>#VALUE!</v>
      </c>
      <c r="AL1237" s="144" t="e">
        <f t="shared" si="417"/>
        <v>#VALUE!</v>
      </c>
    </row>
    <row r="1238" spans="1:38" s="77" customFormat="1" x14ac:dyDescent="0.2">
      <c r="A1238" s="14"/>
      <c r="B1238" s="64"/>
      <c r="C1238" s="64"/>
      <c r="D1238" s="152"/>
      <c r="E1238" s="152"/>
      <c r="F1238" s="152"/>
      <c r="G1238" s="152"/>
      <c r="H1238" s="152"/>
      <c r="I1238" s="152"/>
      <c r="J1238" s="152"/>
      <c r="K1238" s="152"/>
      <c r="L1238" s="152"/>
      <c r="M1238" s="152"/>
      <c r="N1238" s="152"/>
      <c r="O1238" s="152"/>
      <c r="P1238" s="152"/>
      <c r="Q1238" s="152"/>
      <c r="R1238" s="152"/>
      <c r="S1238" s="66" t="str">
        <f t="shared" si="398"/>
        <v/>
      </c>
      <c r="T1238" s="66" t="str">
        <f t="shared" si="399"/>
        <v/>
      </c>
      <c r="U1238" s="66" t="str">
        <f t="shared" si="400"/>
        <v/>
      </c>
      <c r="V1238" s="66" t="str">
        <f t="shared" si="401"/>
        <v/>
      </c>
      <c r="W1238" s="66" t="str">
        <f t="shared" si="402"/>
        <v/>
      </c>
      <c r="X1238" s="66" t="str">
        <f t="shared" si="403"/>
        <v/>
      </c>
      <c r="Y1238" s="66">
        <f t="shared" si="404"/>
        <v>0</v>
      </c>
      <c r="Z1238" s="66">
        <f t="shared" si="405"/>
        <v>0</v>
      </c>
      <c r="AA1238" s="66" t="e">
        <f t="shared" si="406"/>
        <v>#VALUE!</v>
      </c>
      <c r="AB1238" s="67" t="e">
        <f t="shared" si="407"/>
        <v>#VALUE!</v>
      </c>
      <c r="AC1238" s="87" t="e">
        <f t="shared" si="408"/>
        <v>#VALUE!</v>
      </c>
      <c r="AD1238" s="87" t="e">
        <f t="shared" si="409"/>
        <v>#VALUE!</v>
      </c>
      <c r="AE1238" s="87" t="e">
        <f t="shared" si="410"/>
        <v>#VALUE!</v>
      </c>
      <c r="AF1238" s="87" t="e">
        <f t="shared" si="411"/>
        <v>#VALUE!</v>
      </c>
      <c r="AG1238" s="67" t="e">
        <f t="shared" si="412"/>
        <v>#VALUE!</v>
      </c>
      <c r="AH1238" s="87" t="e">
        <f t="shared" si="413"/>
        <v>#VALUE!</v>
      </c>
      <c r="AI1238" s="87" t="e">
        <f t="shared" si="414"/>
        <v>#VALUE!</v>
      </c>
      <c r="AJ1238" s="87" t="e">
        <f t="shared" si="415"/>
        <v>#VALUE!</v>
      </c>
      <c r="AK1238" s="144" t="e">
        <f t="shared" si="416"/>
        <v>#VALUE!</v>
      </c>
      <c r="AL1238" s="144" t="e">
        <f t="shared" si="417"/>
        <v>#VALUE!</v>
      </c>
    </row>
    <row r="1239" spans="1:38" s="77" customFormat="1" x14ac:dyDescent="0.2">
      <c r="A1239" s="14"/>
      <c r="B1239" s="64"/>
      <c r="C1239" s="64"/>
      <c r="D1239" s="152"/>
      <c r="E1239" s="152"/>
      <c r="F1239" s="152"/>
      <c r="G1239" s="152"/>
      <c r="H1239" s="152"/>
      <c r="I1239" s="152"/>
      <c r="J1239" s="152"/>
      <c r="K1239" s="152"/>
      <c r="L1239" s="152"/>
      <c r="M1239" s="152"/>
      <c r="N1239" s="152"/>
      <c r="O1239" s="152"/>
      <c r="P1239" s="152"/>
      <c r="Q1239" s="152"/>
      <c r="R1239" s="152"/>
      <c r="S1239" s="66" t="str">
        <f t="shared" si="398"/>
        <v/>
      </c>
      <c r="T1239" s="66" t="str">
        <f t="shared" si="399"/>
        <v/>
      </c>
      <c r="U1239" s="66" t="str">
        <f t="shared" si="400"/>
        <v/>
      </c>
      <c r="V1239" s="66" t="str">
        <f t="shared" si="401"/>
        <v/>
      </c>
      <c r="W1239" s="66" t="str">
        <f t="shared" si="402"/>
        <v/>
      </c>
      <c r="X1239" s="66" t="str">
        <f t="shared" si="403"/>
        <v/>
      </c>
      <c r="Y1239" s="66">
        <f t="shared" si="404"/>
        <v>0</v>
      </c>
      <c r="Z1239" s="66">
        <f t="shared" si="405"/>
        <v>0</v>
      </c>
      <c r="AA1239" s="66" t="e">
        <f t="shared" si="406"/>
        <v>#VALUE!</v>
      </c>
      <c r="AB1239" s="67" t="e">
        <f t="shared" si="407"/>
        <v>#VALUE!</v>
      </c>
      <c r="AC1239" s="87" t="e">
        <f t="shared" si="408"/>
        <v>#VALUE!</v>
      </c>
      <c r="AD1239" s="87" t="e">
        <f t="shared" si="409"/>
        <v>#VALUE!</v>
      </c>
      <c r="AE1239" s="87" t="e">
        <f t="shared" si="410"/>
        <v>#VALUE!</v>
      </c>
      <c r="AF1239" s="87" t="e">
        <f t="shared" si="411"/>
        <v>#VALUE!</v>
      </c>
      <c r="AG1239" s="67" t="e">
        <f t="shared" si="412"/>
        <v>#VALUE!</v>
      </c>
      <c r="AH1239" s="87" t="e">
        <f t="shared" si="413"/>
        <v>#VALUE!</v>
      </c>
      <c r="AI1239" s="87" t="e">
        <f t="shared" si="414"/>
        <v>#VALUE!</v>
      </c>
      <c r="AJ1239" s="87" t="e">
        <f t="shared" si="415"/>
        <v>#VALUE!</v>
      </c>
      <c r="AK1239" s="144" t="e">
        <f t="shared" si="416"/>
        <v>#VALUE!</v>
      </c>
      <c r="AL1239" s="144" t="e">
        <f t="shared" si="417"/>
        <v>#VALUE!</v>
      </c>
    </row>
    <row r="1240" spans="1:38" s="77" customFormat="1" x14ac:dyDescent="0.2">
      <c r="A1240" s="14"/>
      <c r="B1240" s="64"/>
      <c r="C1240" s="64"/>
      <c r="D1240" s="152"/>
      <c r="E1240" s="152"/>
      <c r="F1240" s="152"/>
      <c r="G1240" s="152"/>
      <c r="H1240" s="152"/>
      <c r="I1240" s="152"/>
      <c r="J1240" s="152"/>
      <c r="K1240" s="152"/>
      <c r="L1240" s="152"/>
      <c r="M1240" s="152"/>
      <c r="N1240" s="152"/>
      <c r="O1240" s="152"/>
      <c r="P1240" s="152"/>
      <c r="Q1240" s="152"/>
      <c r="R1240" s="152"/>
      <c r="S1240" s="66" t="str">
        <f t="shared" si="398"/>
        <v/>
      </c>
      <c r="T1240" s="66" t="str">
        <f t="shared" si="399"/>
        <v/>
      </c>
      <c r="U1240" s="66" t="str">
        <f t="shared" si="400"/>
        <v/>
      </c>
      <c r="V1240" s="66" t="str">
        <f t="shared" si="401"/>
        <v/>
      </c>
      <c r="W1240" s="66" t="str">
        <f t="shared" si="402"/>
        <v/>
      </c>
      <c r="X1240" s="66" t="str">
        <f t="shared" si="403"/>
        <v/>
      </c>
      <c r="Y1240" s="66">
        <f t="shared" si="404"/>
        <v>0</v>
      </c>
      <c r="Z1240" s="66">
        <f t="shared" si="405"/>
        <v>0</v>
      </c>
      <c r="AA1240" s="66" t="e">
        <f t="shared" si="406"/>
        <v>#VALUE!</v>
      </c>
      <c r="AB1240" s="67" t="e">
        <f t="shared" si="407"/>
        <v>#VALUE!</v>
      </c>
      <c r="AC1240" s="87" t="e">
        <f t="shared" si="408"/>
        <v>#VALUE!</v>
      </c>
      <c r="AD1240" s="87" t="e">
        <f t="shared" si="409"/>
        <v>#VALUE!</v>
      </c>
      <c r="AE1240" s="87" t="e">
        <f t="shared" si="410"/>
        <v>#VALUE!</v>
      </c>
      <c r="AF1240" s="87" t="e">
        <f t="shared" si="411"/>
        <v>#VALUE!</v>
      </c>
      <c r="AG1240" s="67" t="e">
        <f t="shared" si="412"/>
        <v>#VALUE!</v>
      </c>
      <c r="AH1240" s="87" t="e">
        <f t="shared" si="413"/>
        <v>#VALUE!</v>
      </c>
      <c r="AI1240" s="87" t="e">
        <f t="shared" si="414"/>
        <v>#VALUE!</v>
      </c>
      <c r="AJ1240" s="87" t="e">
        <f t="shared" si="415"/>
        <v>#VALUE!</v>
      </c>
      <c r="AK1240" s="144" t="e">
        <f t="shared" si="416"/>
        <v>#VALUE!</v>
      </c>
      <c r="AL1240" s="144" t="e">
        <f t="shared" si="417"/>
        <v>#VALUE!</v>
      </c>
    </row>
    <row r="1241" spans="1:38" s="77" customFormat="1" x14ac:dyDescent="0.2">
      <c r="A1241" s="14"/>
      <c r="B1241" s="64"/>
      <c r="C1241" s="64"/>
      <c r="D1241" s="152"/>
      <c r="E1241" s="152"/>
      <c r="F1241" s="152"/>
      <c r="G1241" s="152"/>
      <c r="H1241" s="152"/>
      <c r="I1241" s="152"/>
      <c r="J1241" s="152"/>
      <c r="K1241" s="152"/>
      <c r="L1241" s="152"/>
      <c r="M1241" s="152"/>
      <c r="N1241" s="152"/>
      <c r="O1241" s="152"/>
      <c r="P1241" s="152"/>
      <c r="Q1241" s="152"/>
      <c r="R1241" s="152"/>
      <c r="S1241" s="66" t="str">
        <f t="shared" si="398"/>
        <v/>
      </c>
      <c r="T1241" s="66" t="str">
        <f t="shared" si="399"/>
        <v/>
      </c>
      <c r="U1241" s="66" t="str">
        <f t="shared" si="400"/>
        <v/>
      </c>
      <c r="V1241" s="66" t="str">
        <f t="shared" si="401"/>
        <v/>
      </c>
      <c r="W1241" s="66" t="str">
        <f t="shared" si="402"/>
        <v/>
      </c>
      <c r="X1241" s="66" t="str">
        <f t="shared" si="403"/>
        <v/>
      </c>
      <c r="Y1241" s="66">
        <f t="shared" si="404"/>
        <v>0</v>
      </c>
      <c r="Z1241" s="66">
        <f t="shared" si="405"/>
        <v>0</v>
      </c>
      <c r="AA1241" s="66" t="e">
        <f t="shared" si="406"/>
        <v>#VALUE!</v>
      </c>
      <c r="AB1241" s="67" t="e">
        <f t="shared" si="407"/>
        <v>#VALUE!</v>
      </c>
      <c r="AC1241" s="87" t="e">
        <f t="shared" si="408"/>
        <v>#VALUE!</v>
      </c>
      <c r="AD1241" s="87" t="e">
        <f t="shared" si="409"/>
        <v>#VALUE!</v>
      </c>
      <c r="AE1241" s="87" t="e">
        <f t="shared" si="410"/>
        <v>#VALUE!</v>
      </c>
      <c r="AF1241" s="87" t="e">
        <f t="shared" si="411"/>
        <v>#VALUE!</v>
      </c>
      <c r="AG1241" s="67" t="e">
        <f t="shared" si="412"/>
        <v>#VALUE!</v>
      </c>
      <c r="AH1241" s="87" t="e">
        <f t="shared" si="413"/>
        <v>#VALUE!</v>
      </c>
      <c r="AI1241" s="87" t="e">
        <f t="shared" si="414"/>
        <v>#VALUE!</v>
      </c>
      <c r="AJ1241" s="87" t="e">
        <f t="shared" si="415"/>
        <v>#VALUE!</v>
      </c>
      <c r="AK1241" s="144" t="e">
        <f t="shared" si="416"/>
        <v>#VALUE!</v>
      </c>
      <c r="AL1241" s="144" t="e">
        <f t="shared" si="417"/>
        <v>#VALUE!</v>
      </c>
    </row>
    <row r="1242" spans="1:38" s="77" customFormat="1" x14ac:dyDescent="0.2">
      <c r="A1242" s="14"/>
      <c r="B1242" s="64"/>
      <c r="C1242" s="64"/>
      <c r="D1242" s="152"/>
      <c r="E1242" s="152"/>
      <c r="F1242" s="152"/>
      <c r="G1242" s="152"/>
      <c r="H1242" s="152"/>
      <c r="I1242" s="152"/>
      <c r="J1242" s="152"/>
      <c r="K1242" s="152"/>
      <c r="L1242" s="152"/>
      <c r="M1242" s="152"/>
      <c r="N1242" s="152"/>
      <c r="O1242" s="152"/>
      <c r="P1242" s="152"/>
      <c r="Q1242" s="152"/>
      <c r="R1242" s="152"/>
      <c r="S1242" s="66" t="str">
        <f t="shared" si="398"/>
        <v/>
      </c>
      <c r="T1242" s="66" t="str">
        <f t="shared" si="399"/>
        <v/>
      </c>
      <c r="U1242" s="66" t="str">
        <f t="shared" si="400"/>
        <v/>
      </c>
      <c r="V1242" s="66" t="str">
        <f t="shared" si="401"/>
        <v/>
      </c>
      <c r="W1242" s="66" t="str">
        <f t="shared" si="402"/>
        <v/>
      </c>
      <c r="X1242" s="66" t="str">
        <f t="shared" si="403"/>
        <v/>
      </c>
      <c r="Y1242" s="66">
        <f t="shared" si="404"/>
        <v>0</v>
      </c>
      <c r="Z1242" s="66">
        <f t="shared" si="405"/>
        <v>0</v>
      </c>
      <c r="AA1242" s="66" t="e">
        <f t="shared" si="406"/>
        <v>#VALUE!</v>
      </c>
      <c r="AB1242" s="67" t="e">
        <f t="shared" si="407"/>
        <v>#VALUE!</v>
      </c>
      <c r="AC1242" s="87" t="e">
        <f t="shared" si="408"/>
        <v>#VALUE!</v>
      </c>
      <c r="AD1242" s="87" t="e">
        <f t="shared" si="409"/>
        <v>#VALUE!</v>
      </c>
      <c r="AE1242" s="87" t="e">
        <f t="shared" si="410"/>
        <v>#VALUE!</v>
      </c>
      <c r="AF1242" s="87" t="e">
        <f t="shared" si="411"/>
        <v>#VALUE!</v>
      </c>
      <c r="AG1242" s="67" t="e">
        <f t="shared" si="412"/>
        <v>#VALUE!</v>
      </c>
      <c r="AH1242" s="87" t="e">
        <f t="shared" si="413"/>
        <v>#VALUE!</v>
      </c>
      <c r="AI1242" s="87" t="e">
        <f t="shared" si="414"/>
        <v>#VALUE!</v>
      </c>
      <c r="AJ1242" s="87" t="e">
        <f t="shared" si="415"/>
        <v>#VALUE!</v>
      </c>
      <c r="AK1242" s="144" t="e">
        <f t="shared" si="416"/>
        <v>#VALUE!</v>
      </c>
      <c r="AL1242" s="144" t="e">
        <f t="shared" si="417"/>
        <v>#VALUE!</v>
      </c>
    </row>
    <row r="1243" spans="1:38" s="77" customFormat="1" x14ac:dyDescent="0.2">
      <c r="A1243" s="14"/>
      <c r="B1243" s="64"/>
      <c r="C1243" s="64"/>
      <c r="D1243" s="152"/>
      <c r="E1243" s="152"/>
      <c r="F1243" s="152"/>
      <c r="G1243" s="152"/>
      <c r="H1243" s="152"/>
      <c r="I1243" s="152"/>
      <c r="J1243" s="152"/>
      <c r="K1243" s="152"/>
      <c r="L1243" s="152"/>
      <c r="M1243" s="152"/>
      <c r="N1243" s="152"/>
      <c r="O1243" s="152"/>
      <c r="P1243" s="152"/>
      <c r="Q1243" s="152"/>
      <c r="R1243" s="152"/>
      <c r="S1243" s="66" t="str">
        <f t="shared" si="398"/>
        <v/>
      </c>
      <c r="T1243" s="66" t="str">
        <f t="shared" si="399"/>
        <v/>
      </c>
      <c r="U1243" s="66" t="str">
        <f t="shared" si="400"/>
        <v/>
      </c>
      <c r="V1243" s="66" t="str">
        <f t="shared" si="401"/>
        <v/>
      </c>
      <c r="W1243" s="66" t="str">
        <f t="shared" si="402"/>
        <v/>
      </c>
      <c r="X1243" s="66" t="str">
        <f t="shared" si="403"/>
        <v/>
      </c>
      <c r="Y1243" s="66">
        <f t="shared" si="404"/>
        <v>0</v>
      </c>
      <c r="Z1243" s="66">
        <f t="shared" si="405"/>
        <v>0</v>
      </c>
      <c r="AA1243" s="66" t="e">
        <f t="shared" si="406"/>
        <v>#VALUE!</v>
      </c>
      <c r="AB1243" s="67" t="e">
        <f t="shared" si="407"/>
        <v>#VALUE!</v>
      </c>
      <c r="AC1243" s="87" t="e">
        <f t="shared" si="408"/>
        <v>#VALUE!</v>
      </c>
      <c r="AD1243" s="87" t="e">
        <f t="shared" si="409"/>
        <v>#VALUE!</v>
      </c>
      <c r="AE1243" s="87" t="e">
        <f t="shared" si="410"/>
        <v>#VALUE!</v>
      </c>
      <c r="AF1243" s="87" t="e">
        <f t="shared" si="411"/>
        <v>#VALUE!</v>
      </c>
      <c r="AG1243" s="67" t="e">
        <f t="shared" si="412"/>
        <v>#VALUE!</v>
      </c>
      <c r="AH1243" s="87" t="e">
        <f t="shared" si="413"/>
        <v>#VALUE!</v>
      </c>
      <c r="AI1243" s="87" t="e">
        <f t="shared" si="414"/>
        <v>#VALUE!</v>
      </c>
      <c r="AJ1243" s="87" t="e">
        <f t="shared" si="415"/>
        <v>#VALUE!</v>
      </c>
      <c r="AK1243" s="144" t="e">
        <f t="shared" si="416"/>
        <v>#VALUE!</v>
      </c>
      <c r="AL1243" s="144" t="e">
        <f t="shared" si="417"/>
        <v>#VALUE!</v>
      </c>
    </row>
    <row r="1244" spans="1:38" s="77" customFormat="1" x14ac:dyDescent="0.2">
      <c r="A1244" s="14"/>
      <c r="B1244" s="64"/>
      <c r="C1244" s="64"/>
      <c r="D1244" s="152"/>
      <c r="E1244" s="152"/>
      <c r="F1244" s="152"/>
      <c r="G1244" s="152"/>
      <c r="H1244" s="152"/>
      <c r="I1244" s="152"/>
      <c r="J1244" s="152"/>
      <c r="K1244" s="152"/>
      <c r="L1244" s="152"/>
      <c r="M1244" s="152"/>
      <c r="N1244" s="152"/>
      <c r="O1244" s="152"/>
      <c r="P1244" s="152"/>
      <c r="Q1244" s="152"/>
      <c r="R1244" s="152"/>
      <c r="S1244" s="66" t="str">
        <f t="shared" si="398"/>
        <v/>
      </c>
      <c r="T1244" s="66" t="str">
        <f t="shared" si="399"/>
        <v/>
      </c>
      <c r="U1244" s="66" t="str">
        <f t="shared" si="400"/>
        <v/>
      </c>
      <c r="V1244" s="66" t="str">
        <f t="shared" si="401"/>
        <v/>
      </c>
      <c r="W1244" s="66" t="str">
        <f t="shared" si="402"/>
        <v/>
      </c>
      <c r="X1244" s="66" t="str">
        <f t="shared" si="403"/>
        <v/>
      </c>
      <c r="Y1244" s="66">
        <f t="shared" si="404"/>
        <v>0</v>
      </c>
      <c r="Z1244" s="66">
        <f t="shared" si="405"/>
        <v>0</v>
      </c>
      <c r="AA1244" s="66" t="e">
        <f t="shared" si="406"/>
        <v>#VALUE!</v>
      </c>
      <c r="AB1244" s="67" t="e">
        <f t="shared" si="407"/>
        <v>#VALUE!</v>
      </c>
      <c r="AC1244" s="87" t="e">
        <f t="shared" si="408"/>
        <v>#VALUE!</v>
      </c>
      <c r="AD1244" s="87" t="e">
        <f t="shared" si="409"/>
        <v>#VALUE!</v>
      </c>
      <c r="AE1244" s="87" t="e">
        <f t="shared" si="410"/>
        <v>#VALUE!</v>
      </c>
      <c r="AF1244" s="87" t="e">
        <f t="shared" si="411"/>
        <v>#VALUE!</v>
      </c>
      <c r="AG1244" s="67" t="e">
        <f t="shared" si="412"/>
        <v>#VALUE!</v>
      </c>
      <c r="AH1244" s="87" t="e">
        <f t="shared" si="413"/>
        <v>#VALUE!</v>
      </c>
      <c r="AI1244" s="87" t="e">
        <f t="shared" si="414"/>
        <v>#VALUE!</v>
      </c>
      <c r="AJ1244" s="87" t="e">
        <f t="shared" si="415"/>
        <v>#VALUE!</v>
      </c>
      <c r="AK1244" s="144" t="e">
        <f t="shared" si="416"/>
        <v>#VALUE!</v>
      </c>
      <c r="AL1244" s="144" t="e">
        <f t="shared" si="417"/>
        <v>#VALUE!</v>
      </c>
    </row>
    <row r="1245" spans="1:38" s="77" customFormat="1" x14ac:dyDescent="0.2">
      <c r="A1245" s="14"/>
      <c r="B1245" s="64"/>
      <c r="C1245" s="64"/>
      <c r="D1245" s="152"/>
      <c r="E1245" s="152"/>
      <c r="F1245" s="152"/>
      <c r="G1245" s="152"/>
      <c r="H1245" s="152"/>
      <c r="I1245" s="152"/>
      <c r="J1245" s="152"/>
      <c r="K1245" s="152"/>
      <c r="L1245" s="152"/>
      <c r="M1245" s="152"/>
      <c r="N1245" s="152"/>
      <c r="O1245" s="152"/>
      <c r="P1245" s="152"/>
      <c r="Q1245" s="152"/>
      <c r="R1245" s="152"/>
      <c r="S1245" s="66" t="str">
        <f t="shared" si="398"/>
        <v/>
      </c>
      <c r="T1245" s="66" t="str">
        <f t="shared" si="399"/>
        <v/>
      </c>
      <c r="U1245" s="66" t="str">
        <f t="shared" si="400"/>
        <v/>
      </c>
      <c r="V1245" s="66" t="str">
        <f t="shared" si="401"/>
        <v/>
      </c>
      <c r="W1245" s="66" t="str">
        <f t="shared" si="402"/>
        <v/>
      </c>
      <c r="X1245" s="66" t="str">
        <f t="shared" si="403"/>
        <v/>
      </c>
      <c r="Y1245" s="66">
        <f t="shared" si="404"/>
        <v>0</v>
      </c>
      <c r="Z1245" s="66">
        <f t="shared" si="405"/>
        <v>0</v>
      </c>
      <c r="AA1245" s="66" t="e">
        <f t="shared" si="406"/>
        <v>#VALUE!</v>
      </c>
      <c r="AB1245" s="67" t="e">
        <f t="shared" si="407"/>
        <v>#VALUE!</v>
      </c>
      <c r="AC1245" s="87" t="e">
        <f t="shared" si="408"/>
        <v>#VALUE!</v>
      </c>
      <c r="AD1245" s="87" t="e">
        <f t="shared" si="409"/>
        <v>#VALUE!</v>
      </c>
      <c r="AE1245" s="87" t="e">
        <f t="shared" si="410"/>
        <v>#VALUE!</v>
      </c>
      <c r="AF1245" s="87" t="e">
        <f t="shared" si="411"/>
        <v>#VALUE!</v>
      </c>
      <c r="AG1245" s="67" t="e">
        <f t="shared" si="412"/>
        <v>#VALUE!</v>
      </c>
      <c r="AH1245" s="87" t="e">
        <f t="shared" si="413"/>
        <v>#VALUE!</v>
      </c>
      <c r="AI1245" s="87" t="e">
        <f t="shared" si="414"/>
        <v>#VALUE!</v>
      </c>
      <c r="AJ1245" s="87" t="e">
        <f t="shared" si="415"/>
        <v>#VALUE!</v>
      </c>
      <c r="AK1245" s="144" t="e">
        <f t="shared" si="416"/>
        <v>#VALUE!</v>
      </c>
      <c r="AL1245" s="144" t="e">
        <f t="shared" si="417"/>
        <v>#VALUE!</v>
      </c>
    </row>
    <row r="1246" spans="1:38" s="77" customFormat="1" x14ac:dyDescent="0.2">
      <c r="A1246" s="14"/>
      <c r="B1246" s="64"/>
      <c r="C1246" s="64"/>
      <c r="D1246" s="152"/>
      <c r="E1246" s="152"/>
      <c r="F1246" s="152"/>
      <c r="G1246" s="152"/>
      <c r="H1246" s="152"/>
      <c r="I1246" s="152"/>
      <c r="J1246" s="152"/>
      <c r="K1246" s="152"/>
      <c r="L1246" s="152"/>
      <c r="M1246" s="152"/>
      <c r="N1246" s="152"/>
      <c r="O1246" s="152"/>
      <c r="P1246" s="152"/>
      <c r="Q1246" s="152"/>
      <c r="R1246" s="152"/>
      <c r="S1246" s="66" t="str">
        <f t="shared" si="398"/>
        <v/>
      </c>
      <c r="T1246" s="66" t="str">
        <f t="shared" si="399"/>
        <v/>
      </c>
      <c r="U1246" s="66" t="str">
        <f t="shared" si="400"/>
        <v/>
      </c>
      <c r="V1246" s="66" t="str">
        <f t="shared" si="401"/>
        <v/>
      </c>
      <c r="W1246" s="66" t="str">
        <f t="shared" si="402"/>
        <v/>
      </c>
      <c r="X1246" s="66" t="str">
        <f t="shared" si="403"/>
        <v/>
      </c>
      <c r="Y1246" s="66">
        <f t="shared" si="404"/>
        <v>0</v>
      </c>
      <c r="Z1246" s="66">
        <f t="shared" si="405"/>
        <v>0</v>
      </c>
      <c r="AA1246" s="66" t="e">
        <f t="shared" si="406"/>
        <v>#VALUE!</v>
      </c>
      <c r="AB1246" s="67" t="e">
        <f t="shared" si="407"/>
        <v>#VALUE!</v>
      </c>
      <c r="AC1246" s="87" t="e">
        <f t="shared" si="408"/>
        <v>#VALUE!</v>
      </c>
      <c r="AD1246" s="87" t="e">
        <f t="shared" si="409"/>
        <v>#VALUE!</v>
      </c>
      <c r="AE1246" s="87" t="e">
        <f t="shared" si="410"/>
        <v>#VALUE!</v>
      </c>
      <c r="AF1246" s="87" t="e">
        <f t="shared" si="411"/>
        <v>#VALUE!</v>
      </c>
      <c r="AG1246" s="67" t="e">
        <f t="shared" si="412"/>
        <v>#VALUE!</v>
      </c>
      <c r="AH1246" s="87" t="e">
        <f t="shared" si="413"/>
        <v>#VALUE!</v>
      </c>
      <c r="AI1246" s="87" t="e">
        <f t="shared" si="414"/>
        <v>#VALUE!</v>
      </c>
      <c r="AJ1246" s="87" t="e">
        <f t="shared" si="415"/>
        <v>#VALUE!</v>
      </c>
      <c r="AK1246" s="144" t="e">
        <f t="shared" si="416"/>
        <v>#VALUE!</v>
      </c>
      <c r="AL1246" s="144" t="e">
        <f t="shared" si="417"/>
        <v>#VALUE!</v>
      </c>
    </row>
    <row r="1247" spans="1:38" s="77" customFormat="1" x14ac:dyDescent="0.2">
      <c r="A1247" s="14"/>
      <c r="B1247" s="64"/>
      <c r="C1247" s="64"/>
      <c r="D1247" s="152"/>
      <c r="E1247" s="152"/>
      <c r="F1247" s="152"/>
      <c r="G1247" s="152"/>
      <c r="H1247" s="152"/>
      <c r="I1247" s="152"/>
      <c r="J1247" s="152"/>
      <c r="K1247" s="152"/>
      <c r="L1247" s="152"/>
      <c r="M1247" s="152"/>
      <c r="N1247" s="152"/>
      <c r="O1247" s="152"/>
      <c r="P1247" s="152"/>
      <c r="Q1247" s="152"/>
      <c r="R1247" s="152"/>
      <c r="S1247" s="66" t="str">
        <f t="shared" si="398"/>
        <v/>
      </c>
      <c r="T1247" s="66" t="str">
        <f t="shared" si="399"/>
        <v/>
      </c>
      <c r="U1247" s="66" t="str">
        <f t="shared" si="400"/>
        <v/>
      </c>
      <c r="V1247" s="66" t="str">
        <f t="shared" si="401"/>
        <v/>
      </c>
      <c r="W1247" s="66" t="str">
        <f t="shared" si="402"/>
        <v/>
      </c>
      <c r="X1247" s="66" t="str">
        <f t="shared" si="403"/>
        <v/>
      </c>
      <c r="Y1247" s="66">
        <f t="shared" si="404"/>
        <v>0</v>
      </c>
      <c r="Z1247" s="66">
        <f t="shared" si="405"/>
        <v>0</v>
      </c>
      <c r="AA1247" s="66" t="e">
        <f t="shared" si="406"/>
        <v>#VALUE!</v>
      </c>
      <c r="AB1247" s="67" t="e">
        <f t="shared" si="407"/>
        <v>#VALUE!</v>
      </c>
      <c r="AC1247" s="87" t="e">
        <f t="shared" si="408"/>
        <v>#VALUE!</v>
      </c>
      <c r="AD1247" s="87" t="e">
        <f t="shared" si="409"/>
        <v>#VALUE!</v>
      </c>
      <c r="AE1247" s="87" t="e">
        <f t="shared" si="410"/>
        <v>#VALUE!</v>
      </c>
      <c r="AF1247" s="87" t="e">
        <f t="shared" si="411"/>
        <v>#VALUE!</v>
      </c>
      <c r="AG1247" s="67" t="e">
        <f t="shared" si="412"/>
        <v>#VALUE!</v>
      </c>
      <c r="AH1247" s="87" t="e">
        <f t="shared" si="413"/>
        <v>#VALUE!</v>
      </c>
      <c r="AI1247" s="87" t="e">
        <f t="shared" si="414"/>
        <v>#VALUE!</v>
      </c>
      <c r="AJ1247" s="87" t="e">
        <f t="shared" si="415"/>
        <v>#VALUE!</v>
      </c>
      <c r="AK1247" s="144" t="e">
        <f t="shared" si="416"/>
        <v>#VALUE!</v>
      </c>
      <c r="AL1247" s="144" t="e">
        <f t="shared" si="417"/>
        <v>#VALUE!</v>
      </c>
    </row>
    <row r="1248" spans="1:38" s="77" customFormat="1" x14ac:dyDescent="0.2">
      <c r="A1248" s="14"/>
      <c r="B1248" s="64"/>
      <c r="C1248" s="64"/>
      <c r="D1248" s="152"/>
      <c r="E1248" s="152"/>
      <c r="F1248" s="152"/>
      <c r="G1248" s="152"/>
      <c r="H1248" s="152"/>
      <c r="I1248" s="152"/>
      <c r="J1248" s="152"/>
      <c r="K1248" s="152"/>
      <c r="L1248" s="152"/>
      <c r="M1248" s="152"/>
      <c r="N1248" s="152"/>
      <c r="O1248" s="152"/>
      <c r="P1248" s="152"/>
      <c r="Q1248" s="152"/>
      <c r="R1248" s="152"/>
      <c r="S1248" s="66" t="str">
        <f t="shared" si="398"/>
        <v/>
      </c>
      <c r="T1248" s="66" t="str">
        <f t="shared" si="399"/>
        <v/>
      </c>
      <c r="U1248" s="66" t="str">
        <f t="shared" si="400"/>
        <v/>
      </c>
      <c r="V1248" s="66" t="str">
        <f t="shared" si="401"/>
        <v/>
      </c>
      <c r="W1248" s="66" t="str">
        <f t="shared" si="402"/>
        <v/>
      </c>
      <c r="X1248" s="66" t="str">
        <f t="shared" si="403"/>
        <v/>
      </c>
      <c r="Y1248" s="66">
        <f t="shared" si="404"/>
        <v>0</v>
      </c>
      <c r="Z1248" s="66">
        <f t="shared" si="405"/>
        <v>0</v>
      </c>
      <c r="AA1248" s="66" t="e">
        <f t="shared" si="406"/>
        <v>#VALUE!</v>
      </c>
      <c r="AB1248" s="67" t="e">
        <f t="shared" si="407"/>
        <v>#VALUE!</v>
      </c>
      <c r="AC1248" s="87" t="e">
        <f t="shared" si="408"/>
        <v>#VALUE!</v>
      </c>
      <c r="AD1248" s="87" t="e">
        <f t="shared" si="409"/>
        <v>#VALUE!</v>
      </c>
      <c r="AE1248" s="87" t="e">
        <f t="shared" si="410"/>
        <v>#VALUE!</v>
      </c>
      <c r="AF1248" s="87" t="e">
        <f t="shared" si="411"/>
        <v>#VALUE!</v>
      </c>
      <c r="AG1248" s="67" t="e">
        <f t="shared" si="412"/>
        <v>#VALUE!</v>
      </c>
      <c r="AH1248" s="87" t="e">
        <f t="shared" si="413"/>
        <v>#VALUE!</v>
      </c>
      <c r="AI1248" s="87" t="e">
        <f t="shared" si="414"/>
        <v>#VALUE!</v>
      </c>
      <c r="AJ1248" s="87" t="e">
        <f t="shared" si="415"/>
        <v>#VALUE!</v>
      </c>
      <c r="AK1248" s="144" t="e">
        <f t="shared" si="416"/>
        <v>#VALUE!</v>
      </c>
      <c r="AL1248" s="144" t="e">
        <f t="shared" si="417"/>
        <v>#VALUE!</v>
      </c>
    </row>
    <row r="1249" spans="1:38" s="77" customFormat="1" x14ac:dyDescent="0.2">
      <c r="A1249" s="14"/>
      <c r="B1249" s="64"/>
      <c r="C1249" s="64"/>
      <c r="D1249" s="152"/>
      <c r="E1249" s="152"/>
      <c r="F1249" s="152"/>
      <c r="G1249" s="152"/>
      <c r="H1249" s="152"/>
      <c r="I1249" s="152"/>
      <c r="J1249" s="152"/>
      <c r="K1249" s="152"/>
      <c r="L1249" s="152"/>
      <c r="M1249" s="152"/>
      <c r="N1249" s="152"/>
      <c r="O1249" s="152"/>
      <c r="P1249" s="152"/>
      <c r="Q1249" s="152"/>
      <c r="R1249" s="152"/>
      <c r="S1249" s="66" t="str">
        <f t="shared" si="398"/>
        <v/>
      </c>
      <c r="T1249" s="66" t="str">
        <f t="shared" si="399"/>
        <v/>
      </c>
      <c r="U1249" s="66" t="str">
        <f t="shared" si="400"/>
        <v/>
      </c>
      <c r="V1249" s="66" t="str">
        <f t="shared" si="401"/>
        <v/>
      </c>
      <c r="W1249" s="66" t="str">
        <f t="shared" si="402"/>
        <v/>
      </c>
      <c r="X1249" s="66" t="str">
        <f t="shared" si="403"/>
        <v/>
      </c>
      <c r="Y1249" s="66">
        <f t="shared" si="404"/>
        <v>0</v>
      </c>
      <c r="Z1249" s="66">
        <f t="shared" si="405"/>
        <v>0</v>
      </c>
      <c r="AA1249" s="66" t="e">
        <f t="shared" si="406"/>
        <v>#VALUE!</v>
      </c>
      <c r="AB1249" s="67" t="e">
        <f t="shared" si="407"/>
        <v>#VALUE!</v>
      </c>
      <c r="AC1249" s="87" t="e">
        <f t="shared" si="408"/>
        <v>#VALUE!</v>
      </c>
      <c r="AD1249" s="87" t="e">
        <f t="shared" si="409"/>
        <v>#VALUE!</v>
      </c>
      <c r="AE1249" s="87" t="e">
        <f t="shared" si="410"/>
        <v>#VALUE!</v>
      </c>
      <c r="AF1249" s="87" t="e">
        <f t="shared" si="411"/>
        <v>#VALUE!</v>
      </c>
      <c r="AG1249" s="67" t="e">
        <f t="shared" si="412"/>
        <v>#VALUE!</v>
      </c>
      <c r="AH1249" s="87" t="e">
        <f t="shared" si="413"/>
        <v>#VALUE!</v>
      </c>
      <c r="AI1249" s="87" t="e">
        <f t="shared" si="414"/>
        <v>#VALUE!</v>
      </c>
      <c r="AJ1249" s="87" t="e">
        <f t="shared" si="415"/>
        <v>#VALUE!</v>
      </c>
      <c r="AK1249" s="144" t="e">
        <f t="shared" si="416"/>
        <v>#VALUE!</v>
      </c>
      <c r="AL1249" s="144" t="e">
        <f t="shared" si="417"/>
        <v>#VALUE!</v>
      </c>
    </row>
    <row r="1250" spans="1:38" s="77" customFormat="1" x14ac:dyDescent="0.2">
      <c r="A1250" s="14"/>
      <c r="B1250" s="64"/>
      <c r="C1250" s="64"/>
      <c r="D1250" s="152"/>
      <c r="E1250" s="152"/>
      <c r="F1250" s="152"/>
      <c r="G1250" s="152"/>
      <c r="H1250" s="152"/>
      <c r="I1250" s="152"/>
      <c r="J1250" s="152"/>
      <c r="K1250" s="152"/>
      <c r="L1250" s="152"/>
      <c r="M1250" s="152"/>
      <c r="N1250" s="152"/>
      <c r="O1250" s="152"/>
      <c r="P1250" s="152"/>
      <c r="Q1250" s="152"/>
      <c r="R1250" s="152"/>
      <c r="S1250" s="66" t="str">
        <f t="shared" si="398"/>
        <v/>
      </c>
      <c r="T1250" s="66" t="str">
        <f t="shared" si="399"/>
        <v/>
      </c>
      <c r="U1250" s="66" t="str">
        <f t="shared" si="400"/>
        <v/>
      </c>
      <c r="V1250" s="66" t="str">
        <f t="shared" si="401"/>
        <v/>
      </c>
      <c r="W1250" s="66" t="str">
        <f t="shared" si="402"/>
        <v/>
      </c>
      <c r="X1250" s="66" t="str">
        <f t="shared" si="403"/>
        <v/>
      </c>
      <c r="Y1250" s="66">
        <f t="shared" si="404"/>
        <v>0</v>
      </c>
      <c r="Z1250" s="66">
        <f t="shared" si="405"/>
        <v>0</v>
      </c>
      <c r="AA1250" s="66" t="e">
        <f t="shared" si="406"/>
        <v>#VALUE!</v>
      </c>
      <c r="AB1250" s="67" t="e">
        <f t="shared" si="407"/>
        <v>#VALUE!</v>
      </c>
      <c r="AC1250" s="87" t="e">
        <f t="shared" si="408"/>
        <v>#VALUE!</v>
      </c>
      <c r="AD1250" s="87" t="e">
        <f t="shared" si="409"/>
        <v>#VALUE!</v>
      </c>
      <c r="AE1250" s="87" t="e">
        <f t="shared" si="410"/>
        <v>#VALUE!</v>
      </c>
      <c r="AF1250" s="87" t="e">
        <f t="shared" si="411"/>
        <v>#VALUE!</v>
      </c>
      <c r="AG1250" s="67" t="e">
        <f t="shared" si="412"/>
        <v>#VALUE!</v>
      </c>
      <c r="AH1250" s="87" t="e">
        <f t="shared" si="413"/>
        <v>#VALUE!</v>
      </c>
      <c r="AI1250" s="87" t="e">
        <f t="shared" si="414"/>
        <v>#VALUE!</v>
      </c>
      <c r="AJ1250" s="87" t="e">
        <f t="shared" si="415"/>
        <v>#VALUE!</v>
      </c>
      <c r="AK1250" s="144" t="e">
        <f t="shared" si="416"/>
        <v>#VALUE!</v>
      </c>
      <c r="AL1250" s="144" t="e">
        <f t="shared" si="417"/>
        <v>#VALUE!</v>
      </c>
    </row>
    <row r="1251" spans="1:38" s="77" customFormat="1" x14ac:dyDescent="0.2">
      <c r="A1251" s="14"/>
      <c r="B1251" s="64"/>
      <c r="C1251" s="64"/>
      <c r="D1251" s="152"/>
      <c r="E1251" s="152"/>
      <c r="F1251" s="152"/>
      <c r="G1251" s="152"/>
      <c r="H1251" s="152"/>
      <c r="I1251" s="152"/>
      <c r="J1251" s="152"/>
      <c r="K1251" s="152"/>
      <c r="L1251" s="152"/>
      <c r="M1251" s="152"/>
      <c r="N1251" s="152"/>
      <c r="O1251" s="152"/>
      <c r="P1251" s="152"/>
      <c r="Q1251" s="152"/>
      <c r="R1251" s="152"/>
      <c r="S1251" s="66" t="str">
        <f t="shared" si="398"/>
        <v/>
      </c>
      <c r="T1251" s="66" t="str">
        <f t="shared" si="399"/>
        <v/>
      </c>
      <c r="U1251" s="66" t="str">
        <f t="shared" si="400"/>
        <v/>
      </c>
      <c r="V1251" s="66" t="str">
        <f t="shared" si="401"/>
        <v/>
      </c>
      <c r="W1251" s="66" t="str">
        <f t="shared" si="402"/>
        <v/>
      </c>
      <c r="X1251" s="66" t="str">
        <f t="shared" si="403"/>
        <v/>
      </c>
      <c r="Y1251" s="66">
        <f t="shared" si="404"/>
        <v>0</v>
      </c>
      <c r="Z1251" s="66">
        <f t="shared" si="405"/>
        <v>0</v>
      </c>
      <c r="AA1251" s="66" t="e">
        <f t="shared" si="406"/>
        <v>#VALUE!</v>
      </c>
      <c r="AB1251" s="67" t="e">
        <f t="shared" si="407"/>
        <v>#VALUE!</v>
      </c>
      <c r="AC1251" s="87" t="e">
        <f t="shared" si="408"/>
        <v>#VALUE!</v>
      </c>
      <c r="AD1251" s="87" t="e">
        <f t="shared" si="409"/>
        <v>#VALUE!</v>
      </c>
      <c r="AE1251" s="87" t="e">
        <f t="shared" si="410"/>
        <v>#VALUE!</v>
      </c>
      <c r="AF1251" s="87" t="e">
        <f t="shared" si="411"/>
        <v>#VALUE!</v>
      </c>
      <c r="AG1251" s="67" t="e">
        <f t="shared" si="412"/>
        <v>#VALUE!</v>
      </c>
      <c r="AH1251" s="87" t="e">
        <f t="shared" si="413"/>
        <v>#VALUE!</v>
      </c>
      <c r="AI1251" s="87" t="e">
        <f t="shared" si="414"/>
        <v>#VALUE!</v>
      </c>
      <c r="AJ1251" s="87" t="e">
        <f t="shared" si="415"/>
        <v>#VALUE!</v>
      </c>
      <c r="AK1251" s="144" t="e">
        <f t="shared" si="416"/>
        <v>#VALUE!</v>
      </c>
      <c r="AL1251" s="144" t="e">
        <f t="shared" si="417"/>
        <v>#VALUE!</v>
      </c>
    </row>
    <row r="1252" spans="1:38" s="77" customFormat="1" x14ac:dyDescent="0.2">
      <c r="A1252" s="14"/>
      <c r="B1252" s="64"/>
      <c r="C1252" s="64"/>
      <c r="D1252" s="152"/>
      <c r="E1252" s="152"/>
      <c r="F1252" s="152"/>
      <c r="G1252" s="152"/>
      <c r="H1252" s="152"/>
      <c r="I1252" s="152"/>
      <c r="J1252" s="152"/>
      <c r="K1252" s="152"/>
      <c r="L1252" s="152"/>
      <c r="M1252" s="152"/>
      <c r="N1252" s="152"/>
      <c r="O1252" s="152"/>
      <c r="P1252" s="152"/>
      <c r="Q1252" s="152"/>
      <c r="R1252" s="152"/>
      <c r="S1252" s="66" t="str">
        <f t="shared" si="398"/>
        <v/>
      </c>
      <c r="T1252" s="66" t="str">
        <f t="shared" si="399"/>
        <v/>
      </c>
      <c r="U1252" s="66" t="str">
        <f t="shared" si="400"/>
        <v/>
      </c>
      <c r="V1252" s="66" t="str">
        <f t="shared" si="401"/>
        <v/>
      </c>
      <c r="W1252" s="66" t="str">
        <f t="shared" si="402"/>
        <v/>
      </c>
      <c r="X1252" s="66" t="str">
        <f t="shared" si="403"/>
        <v/>
      </c>
      <c r="Y1252" s="66">
        <f t="shared" si="404"/>
        <v>0</v>
      </c>
      <c r="Z1252" s="66">
        <f t="shared" si="405"/>
        <v>0</v>
      </c>
      <c r="AA1252" s="66" t="e">
        <f t="shared" si="406"/>
        <v>#VALUE!</v>
      </c>
      <c r="AB1252" s="67" t="e">
        <f t="shared" si="407"/>
        <v>#VALUE!</v>
      </c>
      <c r="AC1252" s="87" t="e">
        <f t="shared" si="408"/>
        <v>#VALUE!</v>
      </c>
      <c r="AD1252" s="87" t="e">
        <f t="shared" si="409"/>
        <v>#VALUE!</v>
      </c>
      <c r="AE1252" s="87" t="e">
        <f t="shared" si="410"/>
        <v>#VALUE!</v>
      </c>
      <c r="AF1252" s="87" t="e">
        <f t="shared" si="411"/>
        <v>#VALUE!</v>
      </c>
      <c r="AG1252" s="67" t="e">
        <f t="shared" si="412"/>
        <v>#VALUE!</v>
      </c>
      <c r="AH1252" s="87" t="e">
        <f t="shared" si="413"/>
        <v>#VALUE!</v>
      </c>
      <c r="AI1252" s="87" t="e">
        <f t="shared" si="414"/>
        <v>#VALUE!</v>
      </c>
      <c r="AJ1252" s="87" t="e">
        <f t="shared" si="415"/>
        <v>#VALUE!</v>
      </c>
      <c r="AK1252" s="144" t="e">
        <f t="shared" si="416"/>
        <v>#VALUE!</v>
      </c>
      <c r="AL1252" s="144" t="e">
        <f t="shared" si="417"/>
        <v>#VALUE!</v>
      </c>
    </row>
    <row r="1253" spans="1:38" s="77" customFormat="1" x14ac:dyDescent="0.2">
      <c r="A1253" s="14"/>
      <c r="B1253" s="64"/>
      <c r="C1253" s="64"/>
      <c r="D1253" s="152"/>
      <c r="E1253" s="152"/>
      <c r="F1253" s="152"/>
      <c r="G1253" s="152"/>
      <c r="H1253" s="152"/>
      <c r="I1253" s="152"/>
      <c r="J1253" s="152"/>
      <c r="K1253" s="152"/>
      <c r="L1253" s="152"/>
      <c r="M1253" s="152"/>
      <c r="N1253" s="152"/>
      <c r="O1253" s="152"/>
      <c r="P1253" s="152"/>
      <c r="Q1253" s="152"/>
      <c r="R1253" s="152"/>
      <c r="S1253" s="66" t="str">
        <f t="shared" si="398"/>
        <v/>
      </c>
      <c r="T1253" s="66" t="str">
        <f t="shared" si="399"/>
        <v/>
      </c>
      <c r="U1253" s="66" t="str">
        <f t="shared" si="400"/>
        <v/>
      </c>
      <c r="V1253" s="66" t="str">
        <f t="shared" si="401"/>
        <v/>
      </c>
      <c r="W1253" s="66" t="str">
        <f t="shared" si="402"/>
        <v/>
      </c>
      <c r="X1253" s="66" t="str">
        <f t="shared" si="403"/>
        <v/>
      </c>
      <c r="Y1253" s="66">
        <f t="shared" si="404"/>
        <v>0</v>
      </c>
      <c r="Z1253" s="66">
        <f t="shared" si="405"/>
        <v>0</v>
      </c>
      <c r="AA1253" s="66" t="e">
        <f t="shared" si="406"/>
        <v>#VALUE!</v>
      </c>
      <c r="AB1253" s="67" t="e">
        <f t="shared" si="407"/>
        <v>#VALUE!</v>
      </c>
      <c r="AC1253" s="87" t="e">
        <f t="shared" si="408"/>
        <v>#VALUE!</v>
      </c>
      <c r="AD1253" s="87" t="e">
        <f t="shared" si="409"/>
        <v>#VALUE!</v>
      </c>
      <c r="AE1253" s="87" t="e">
        <f t="shared" si="410"/>
        <v>#VALUE!</v>
      </c>
      <c r="AF1253" s="87" t="e">
        <f t="shared" si="411"/>
        <v>#VALUE!</v>
      </c>
      <c r="AG1253" s="67" t="e">
        <f t="shared" si="412"/>
        <v>#VALUE!</v>
      </c>
      <c r="AH1253" s="87" t="e">
        <f t="shared" si="413"/>
        <v>#VALUE!</v>
      </c>
      <c r="AI1253" s="87" t="e">
        <f t="shared" si="414"/>
        <v>#VALUE!</v>
      </c>
      <c r="AJ1253" s="87" t="e">
        <f t="shared" si="415"/>
        <v>#VALUE!</v>
      </c>
      <c r="AK1253" s="144" t="e">
        <f t="shared" si="416"/>
        <v>#VALUE!</v>
      </c>
      <c r="AL1253" s="144" t="e">
        <f t="shared" si="417"/>
        <v>#VALUE!</v>
      </c>
    </row>
    <row r="1254" spans="1:38" s="77" customFormat="1" x14ac:dyDescent="0.2">
      <c r="A1254" s="14"/>
      <c r="B1254" s="64"/>
      <c r="C1254" s="64"/>
      <c r="D1254" s="152"/>
      <c r="E1254" s="152"/>
      <c r="F1254" s="152"/>
      <c r="G1254" s="152"/>
      <c r="H1254" s="152"/>
      <c r="I1254" s="152"/>
      <c r="J1254" s="152"/>
      <c r="K1254" s="152"/>
      <c r="L1254" s="152"/>
      <c r="M1254" s="152"/>
      <c r="N1254" s="152"/>
      <c r="O1254" s="152"/>
      <c r="P1254" s="152"/>
      <c r="Q1254" s="152"/>
      <c r="R1254" s="152"/>
      <c r="S1254" s="66" t="str">
        <f t="shared" si="398"/>
        <v/>
      </c>
      <c r="T1254" s="66" t="str">
        <f t="shared" si="399"/>
        <v/>
      </c>
      <c r="U1254" s="66" t="str">
        <f t="shared" si="400"/>
        <v/>
      </c>
      <c r="V1254" s="66" t="str">
        <f t="shared" si="401"/>
        <v/>
      </c>
      <c r="W1254" s="66" t="str">
        <f t="shared" si="402"/>
        <v/>
      </c>
      <c r="X1254" s="66" t="str">
        <f t="shared" si="403"/>
        <v/>
      </c>
      <c r="Y1254" s="66">
        <f t="shared" si="404"/>
        <v>0</v>
      </c>
      <c r="Z1254" s="66">
        <f t="shared" si="405"/>
        <v>0</v>
      </c>
      <c r="AA1254" s="66" t="e">
        <f t="shared" si="406"/>
        <v>#VALUE!</v>
      </c>
      <c r="AB1254" s="67" t="e">
        <f t="shared" si="407"/>
        <v>#VALUE!</v>
      </c>
      <c r="AC1254" s="87" t="e">
        <f t="shared" si="408"/>
        <v>#VALUE!</v>
      </c>
      <c r="AD1254" s="87" t="e">
        <f t="shared" si="409"/>
        <v>#VALUE!</v>
      </c>
      <c r="AE1254" s="87" t="e">
        <f t="shared" si="410"/>
        <v>#VALUE!</v>
      </c>
      <c r="AF1254" s="87" t="e">
        <f t="shared" si="411"/>
        <v>#VALUE!</v>
      </c>
      <c r="AG1254" s="67" t="e">
        <f t="shared" si="412"/>
        <v>#VALUE!</v>
      </c>
      <c r="AH1254" s="87" t="e">
        <f t="shared" si="413"/>
        <v>#VALUE!</v>
      </c>
      <c r="AI1254" s="87" t="e">
        <f t="shared" si="414"/>
        <v>#VALUE!</v>
      </c>
      <c r="AJ1254" s="87" t="e">
        <f t="shared" si="415"/>
        <v>#VALUE!</v>
      </c>
      <c r="AK1254" s="144" t="e">
        <f t="shared" si="416"/>
        <v>#VALUE!</v>
      </c>
      <c r="AL1254" s="144" t="e">
        <f t="shared" si="417"/>
        <v>#VALUE!</v>
      </c>
    </row>
    <row r="1255" spans="1:38" s="77" customFormat="1" x14ac:dyDescent="0.2">
      <c r="A1255" s="14"/>
      <c r="B1255" s="64"/>
      <c r="C1255" s="64"/>
      <c r="D1255" s="152"/>
      <c r="E1255" s="152"/>
      <c r="F1255" s="152"/>
      <c r="G1255" s="152"/>
      <c r="H1255" s="152"/>
      <c r="I1255" s="152"/>
      <c r="J1255" s="152"/>
      <c r="K1255" s="152"/>
      <c r="L1255" s="152"/>
      <c r="M1255" s="152"/>
      <c r="N1255" s="152"/>
      <c r="O1255" s="152"/>
      <c r="P1255" s="152"/>
      <c r="Q1255" s="152"/>
      <c r="R1255" s="152"/>
      <c r="S1255" s="66" t="str">
        <f t="shared" si="398"/>
        <v/>
      </c>
      <c r="T1255" s="66" t="str">
        <f t="shared" si="399"/>
        <v/>
      </c>
      <c r="U1255" s="66" t="str">
        <f t="shared" si="400"/>
        <v/>
      </c>
      <c r="V1255" s="66" t="str">
        <f t="shared" si="401"/>
        <v/>
      </c>
      <c r="W1255" s="66" t="str">
        <f t="shared" si="402"/>
        <v/>
      </c>
      <c r="X1255" s="66" t="str">
        <f t="shared" si="403"/>
        <v/>
      </c>
      <c r="Y1255" s="66">
        <f t="shared" si="404"/>
        <v>0</v>
      </c>
      <c r="Z1255" s="66">
        <f t="shared" si="405"/>
        <v>0</v>
      </c>
      <c r="AA1255" s="66" t="e">
        <f t="shared" si="406"/>
        <v>#VALUE!</v>
      </c>
      <c r="AB1255" s="67" t="e">
        <f t="shared" si="407"/>
        <v>#VALUE!</v>
      </c>
      <c r="AC1255" s="87" t="e">
        <f t="shared" si="408"/>
        <v>#VALUE!</v>
      </c>
      <c r="AD1255" s="87" t="e">
        <f t="shared" si="409"/>
        <v>#VALUE!</v>
      </c>
      <c r="AE1255" s="87" t="e">
        <f t="shared" si="410"/>
        <v>#VALUE!</v>
      </c>
      <c r="AF1255" s="87" t="e">
        <f t="shared" si="411"/>
        <v>#VALUE!</v>
      </c>
      <c r="AG1255" s="67" t="e">
        <f t="shared" si="412"/>
        <v>#VALUE!</v>
      </c>
      <c r="AH1255" s="87" t="e">
        <f t="shared" si="413"/>
        <v>#VALUE!</v>
      </c>
      <c r="AI1255" s="87" t="e">
        <f t="shared" si="414"/>
        <v>#VALUE!</v>
      </c>
      <c r="AJ1255" s="87" t="e">
        <f t="shared" si="415"/>
        <v>#VALUE!</v>
      </c>
      <c r="AK1255" s="144" t="e">
        <f t="shared" si="416"/>
        <v>#VALUE!</v>
      </c>
      <c r="AL1255" s="144" t="e">
        <f t="shared" si="417"/>
        <v>#VALUE!</v>
      </c>
    </row>
    <row r="1256" spans="1:38" s="77" customFormat="1" x14ac:dyDescent="0.2">
      <c r="A1256" s="14"/>
      <c r="B1256" s="64"/>
      <c r="C1256" s="64"/>
      <c r="D1256" s="152"/>
      <c r="E1256" s="152"/>
      <c r="F1256" s="152"/>
      <c r="G1256" s="152"/>
      <c r="H1256" s="152"/>
      <c r="I1256" s="152"/>
      <c r="J1256" s="152"/>
      <c r="K1256" s="152"/>
      <c r="L1256" s="152"/>
      <c r="M1256" s="152"/>
      <c r="N1256" s="152"/>
      <c r="O1256" s="152"/>
      <c r="P1256" s="152"/>
      <c r="Q1256" s="152"/>
      <c r="R1256" s="152"/>
      <c r="S1256" s="66" t="str">
        <f t="shared" si="398"/>
        <v/>
      </c>
      <c r="T1256" s="66" t="str">
        <f t="shared" si="399"/>
        <v/>
      </c>
      <c r="U1256" s="66" t="str">
        <f t="shared" si="400"/>
        <v/>
      </c>
      <c r="V1256" s="66" t="str">
        <f t="shared" si="401"/>
        <v/>
      </c>
      <c r="W1256" s="66" t="str">
        <f t="shared" si="402"/>
        <v/>
      </c>
      <c r="X1256" s="66" t="str">
        <f t="shared" si="403"/>
        <v/>
      </c>
      <c r="Y1256" s="66">
        <f t="shared" si="404"/>
        <v>0</v>
      </c>
      <c r="Z1256" s="66">
        <f t="shared" si="405"/>
        <v>0</v>
      </c>
      <c r="AA1256" s="66" t="e">
        <f t="shared" si="406"/>
        <v>#VALUE!</v>
      </c>
      <c r="AB1256" s="67" t="e">
        <f t="shared" si="407"/>
        <v>#VALUE!</v>
      </c>
      <c r="AC1256" s="87" t="e">
        <f t="shared" si="408"/>
        <v>#VALUE!</v>
      </c>
      <c r="AD1256" s="87" t="e">
        <f t="shared" si="409"/>
        <v>#VALUE!</v>
      </c>
      <c r="AE1256" s="87" t="e">
        <f t="shared" si="410"/>
        <v>#VALUE!</v>
      </c>
      <c r="AF1256" s="87" t="e">
        <f t="shared" si="411"/>
        <v>#VALUE!</v>
      </c>
      <c r="AG1256" s="67" t="e">
        <f t="shared" si="412"/>
        <v>#VALUE!</v>
      </c>
      <c r="AH1256" s="87" t="e">
        <f t="shared" si="413"/>
        <v>#VALUE!</v>
      </c>
      <c r="AI1256" s="87" t="e">
        <f t="shared" si="414"/>
        <v>#VALUE!</v>
      </c>
      <c r="AJ1256" s="87" t="e">
        <f t="shared" si="415"/>
        <v>#VALUE!</v>
      </c>
      <c r="AK1256" s="144" t="e">
        <f t="shared" si="416"/>
        <v>#VALUE!</v>
      </c>
      <c r="AL1256" s="144" t="e">
        <f t="shared" si="417"/>
        <v>#VALUE!</v>
      </c>
    </row>
    <row r="1257" spans="1:38" s="77" customFormat="1" x14ac:dyDescent="0.2">
      <c r="A1257" s="14"/>
      <c r="B1257" s="64"/>
      <c r="C1257" s="64"/>
      <c r="D1257" s="152"/>
      <c r="E1257" s="152"/>
      <c r="F1257" s="152"/>
      <c r="G1257" s="152"/>
      <c r="H1257" s="152"/>
      <c r="I1257" s="152"/>
      <c r="J1257" s="152"/>
      <c r="K1257" s="152"/>
      <c r="L1257" s="152"/>
      <c r="M1257" s="152"/>
      <c r="N1257" s="152"/>
      <c r="O1257" s="152"/>
      <c r="P1257" s="152"/>
      <c r="Q1257" s="152"/>
      <c r="R1257" s="152"/>
      <c r="S1257" s="66" t="str">
        <f t="shared" si="398"/>
        <v/>
      </c>
      <c r="T1257" s="66" t="str">
        <f t="shared" si="399"/>
        <v/>
      </c>
      <c r="U1257" s="66" t="str">
        <f t="shared" si="400"/>
        <v/>
      </c>
      <c r="V1257" s="66" t="str">
        <f t="shared" si="401"/>
        <v/>
      </c>
      <c r="W1257" s="66" t="str">
        <f t="shared" si="402"/>
        <v/>
      </c>
      <c r="X1257" s="66" t="str">
        <f t="shared" si="403"/>
        <v/>
      </c>
      <c r="Y1257" s="66">
        <f t="shared" si="404"/>
        <v>0</v>
      </c>
      <c r="Z1257" s="66">
        <f t="shared" si="405"/>
        <v>0</v>
      </c>
      <c r="AA1257" s="66" t="e">
        <f t="shared" si="406"/>
        <v>#VALUE!</v>
      </c>
      <c r="AB1257" s="67" t="e">
        <f t="shared" si="407"/>
        <v>#VALUE!</v>
      </c>
      <c r="AC1257" s="87" t="e">
        <f t="shared" si="408"/>
        <v>#VALUE!</v>
      </c>
      <c r="AD1257" s="87" t="e">
        <f t="shared" si="409"/>
        <v>#VALUE!</v>
      </c>
      <c r="AE1257" s="87" t="e">
        <f t="shared" si="410"/>
        <v>#VALUE!</v>
      </c>
      <c r="AF1257" s="87" t="e">
        <f t="shared" si="411"/>
        <v>#VALUE!</v>
      </c>
      <c r="AG1257" s="67" t="e">
        <f t="shared" si="412"/>
        <v>#VALUE!</v>
      </c>
      <c r="AH1257" s="87" t="e">
        <f t="shared" si="413"/>
        <v>#VALUE!</v>
      </c>
      <c r="AI1257" s="87" t="e">
        <f t="shared" si="414"/>
        <v>#VALUE!</v>
      </c>
      <c r="AJ1257" s="87" t="e">
        <f t="shared" si="415"/>
        <v>#VALUE!</v>
      </c>
      <c r="AK1257" s="144" t="e">
        <f t="shared" si="416"/>
        <v>#VALUE!</v>
      </c>
      <c r="AL1257" s="144" t="e">
        <f t="shared" si="417"/>
        <v>#VALUE!</v>
      </c>
    </row>
    <row r="1258" spans="1:38" s="77" customFormat="1" x14ac:dyDescent="0.2">
      <c r="A1258" s="14"/>
      <c r="B1258" s="64"/>
      <c r="C1258" s="64"/>
      <c r="D1258" s="152"/>
      <c r="E1258" s="152"/>
      <c r="F1258" s="152"/>
      <c r="G1258" s="152"/>
      <c r="H1258" s="152"/>
      <c r="I1258" s="152"/>
      <c r="J1258" s="152"/>
      <c r="K1258" s="152"/>
      <c r="L1258" s="152"/>
      <c r="M1258" s="152"/>
      <c r="N1258" s="152"/>
      <c r="O1258" s="152"/>
      <c r="P1258" s="152"/>
      <c r="Q1258" s="152"/>
      <c r="R1258" s="152"/>
      <c r="S1258" s="66" t="str">
        <f t="shared" si="398"/>
        <v/>
      </c>
      <c r="T1258" s="66" t="str">
        <f t="shared" si="399"/>
        <v/>
      </c>
      <c r="U1258" s="66" t="str">
        <f t="shared" si="400"/>
        <v/>
      </c>
      <c r="V1258" s="66" t="str">
        <f t="shared" si="401"/>
        <v/>
      </c>
      <c r="W1258" s="66" t="str">
        <f t="shared" si="402"/>
        <v/>
      </c>
      <c r="X1258" s="66" t="str">
        <f t="shared" si="403"/>
        <v/>
      </c>
      <c r="Y1258" s="66">
        <f t="shared" si="404"/>
        <v>0</v>
      </c>
      <c r="Z1258" s="66">
        <f t="shared" si="405"/>
        <v>0</v>
      </c>
      <c r="AA1258" s="66" t="e">
        <f t="shared" si="406"/>
        <v>#VALUE!</v>
      </c>
      <c r="AB1258" s="67" t="e">
        <f t="shared" si="407"/>
        <v>#VALUE!</v>
      </c>
      <c r="AC1258" s="87" t="e">
        <f t="shared" si="408"/>
        <v>#VALUE!</v>
      </c>
      <c r="AD1258" s="87" t="e">
        <f t="shared" si="409"/>
        <v>#VALUE!</v>
      </c>
      <c r="AE1258" s="87" t="e">
        <f t="shared" si="410"/>
        <v>#VALUE!</v>
      </c>
      <c r="AF1258" s="87" t="e">
        <f t="shared" si="411"/>
        <v>#VALUE!</v>
      </c>
      <c r="AG1258" s="67" t="e">
        <f t="shared" si="412"/>
        <v>#VALUE!</v>
      </c>
      <c r="AH1258" s="87" t="e">
        <f t="shared" si="413"/>
        <v>#VALUE!</v>
      </c>
      <c r="AI1258" s="87" t="e">
        <f t="shared" si="414"/>
        <v>#VALUE!</v>
      </c>
      <c r="AJ1258" s="87" t="e">
        <f t="shared" si="415"/>
        <v>#VALUE!</v>
      </c>
      <c r="AK1258" s="144" t="e">
        <f t="shared" si="416"/>
        <v>#VALUE!</v>
      </c>
      <c r="AL1258" s="144" t="e">
        <f t="shared" si="417"/>
        <v>#VALUE!</v>
      </c>
    </row>
    <row r="1259" spans="1:38" s="77" customFormat="1" x14ac:dyDescent="0.2">
      <c r="A1259" s="14"/>
      <c r="B1259" s="64"/>
      <c r="C1259" s="64"/>
      <c r="D1259" s="152"/>
      <c r="E1259" s="152"/>
      <c r="F1259" s="152"/>
      <c r="G1259" s="152"/>
      <c r="H1259" s="152"/>
      <c r="I1259" s="152"/>
      <c r="J1259" s="152"/>
      <c r="K1259" s="152"/>
      <c r="L1259" s="152"/>
      <c r="M1259" s="152"/>
      <c r="N1259" s="152"/>
      <c r="O1259" s="152"/>
      <c r="P1259" s="152"/>
      <c r="Q1259" s="152"/>
      <c r="R1259" s="152"/>
      <c r="S1259" s="66" t="str">
        <f t="shared" si="398"/>
        <v/>
      </c>
      <c r="T1259" s="66" t="str">
        <f t="shared" si="399"/>
        <v/>
      </c>
      <c r="U1259" s="66" t="str">
        <f t="shared" si="400"/>
        <v/>
      </c>
      <c r="V1259" s="66" t="str">
        <f t="shared" si="401"/>
        <v/>
      </c>
      <c r="W1259" s="66" t="str">
        <f t="shared" si="402"/>
        <v/>
      </c>
      <c r="X1259" s="66" t="str">
        <f t="shared" si="403"/>
        <v/>
      </c>
      <c r="Y1259" s="66">
        <f t="shared" si="404"/>
        <v>0</v>
      </c>
      <c r="Z1259" s="66">
        <f t="shared" si="405"/>
        <v>0</v>
      </c>
      <c r="AA1259" s="66" t="e">
        <f t="shared" si="406"/>
        <v>#VALUE!</v>
      </c>
      <c r="AB1259" s="67" t="e">
        <f t="shared" si="407"/>
        <v>#VALUE!</v>
      </c>
      <c r="AC1259" s="87" t="e">
        <f t="shared" si="408"/>
        <v>#VALUE!</v>
      </c>
      <c r="AD1259" s="87" t="e">
        <f t="shared" si="409"/>
        <v>#VALUE!</v>
      </c>
      <c r="AE1259" s="87" t="e">
        <f t="shared" si="410"/>
        <v>#VALUE!</v>
      </c>
      <c r="AF1259" s="87" t="e">
        <f t="shared" si="411"/>
        <v>#VALUE!</v>
      </c>
      <c r="AG1259" s="67" t="e">
        <f t="shared" si="412"/>
        <v>#VALUE!</v>
      </c>
      <c r="AH1259" s="87" t="e">
        <f t="shared" si="413"/>
        <v>#VALUE!</v>
      </c>
      <c r="AI1259" s="87" t="e">
        <f t="shared" si="414"/>
        <v>#VALUE!</v>
      </c>
      <c r="AJ1259" s="87" t="e">
        <f t="shared" si="415"/>
        <v>#VALUE!</v>
      </c>
      <c r="AK1259" s="144" t="e">
        <f t="shared" si="416"/>
        <v>#VALUE!</v>
      </c>
      <c r="AL1259" s="144" t="e">
        <f t="shared" si="417"/>
        <v>#VALUE!</v>
      </c>
    </row>
    <row r="1260" spans="1:38" s="77" customFormat="1" x14ac:dyDescent="0.2">
      <c r="A1260" s="14"/>
      <c r="B1260" s="64"/>
      <c r="C1260" s="64"/>
      <c r="D1260" s="152"/>
      <c r="E1260" s="152"/>
      <c r="F1260" s="152"/>
      <c r="G1260" s="152"/>
      <c r="H1260" s="152"/>
      <c r="I1260" s="152"/>
      <c r="J1260" s="152"/>
      <c r="K1260" s="152"/>
      <c r="L1260" s="152"/>
      <c r="M1260" s="152"/>
      <c r="N1260" s="152"/>
      <c r="O1260" s="152"/>
      <c r="P1260" s="152"/>
      <c r="Q1260" s="152"/>
      <c r="R1260" s="152"/>
      <c r="S1260" s="66" t="str">
        <f t="shared" si="398"/>
        <v/>
      </c>
      <c r="T1260" s="66" t="str">
        <f t="shared" si="399"/>
        <v/>
      </c>
      <c r="U1260" s="66" t="str">
        <f t="shared" si="400"/>
        <v/>
      </c>
      <c r="V1260" s="66" t="str">
        <f t="shared" si="401"/>
        <v/>
      </c>
      <c r="W1260" s="66" t="str">
        <f t="shared" si="402"/>
        <v/>
      </c>
      <c r="X1260" s="66" t="str">
        <f t="shared" si="403"/>
        <v/>
      </c>
      <c r="Y1260" s="66">
        <f t="shared" si="404"/>
        <v>0</v>
      </c>
      <c r="Z1260" s="66">
        <f t="shared" si="405"/>
        <v>0</v>
      </c>
      <c r="AA1260" s="66" t="e">
        <f t="shared" si="406"/>
        <v>#VALUE!</v>
      </c>
      <c r="AB1260" s="67" t="e">
        <f t="shared" si="407"/>
        <v>#VALUE!</v>
      </c>
      <c r="AC1260" s="87" t="e">
        <f t="shared" si="408"/>
        <v>#VALUE!</v>
      </c>
      <c r="AD1260" s="87" t="e">
        <f t="shared" si="409"/>
        <v>#VALUE!</v>
      </c>
      <c r="AE1260" s="87" t="e">
        <f t="shared" si="410"/>
        <v>#VALUE!</v>
      </c>
      <c r="AF1260" s="87" t="e">
        <f t="shared" si="411"/>
        <v>#VALUE!</v>
      </c>
      <c r="AG1260" s="67" t="e">
        <f t="shared" si="412"/>
        <v>#VALUE!</v>
      </c>
      <c r="AH1260" s="87" t="e">
        <f t="shared" si="413"/>
        <v>#VALUE!</v>
      </c>
      <c r="AI1260" s="87" t="e">
        <f t="shared" si="414"/>
        <v>#VALUE!</v>
      </c>
      <c r="AJ1260" s="87" t="e">
        <f t="shared" si="415"/>
        <v>#VALUE!</v>
      </c>
      <c r="AK1260" s="144" t="e">
        <f t="shared" si="416"/>
        <v>#VALUE!</v>
      </c>
      <c r="AL1260" s="144" t="e">
        <f t="shared" si="417"/>
        <v>#VALUE!</v>
      </c>
    </row>
    <row r="1261" spans="1:38" s="77" customFormat="1" x14ac:dyDescent="0.2">
      <c r="A1261" s="14"/>
      <c r="B1261" s="64"/>
      <c r="C1261" s="64"/>
      <c r="D1261" s="152"/>
      <c r="E1261" s="152"/>
      <c r="F1261" s="152"/>
      <c r="G1261" s="152"/>
      <c r="H1261" s="152"/>
      <c r="I1261" s="152"/>
      <c r="J1261" s="152"/>
      <c r="K1261" s="152"/>
      <c r="L1261" s="152"/>
      <c r="M1261" s="152"/>
      <c r="N1261" s="152"/>
      <c r="O1261" s="152"/>
      <c r="P1261" s="152"/>
      <c r="Q1261" s="152"/>
      <c r="R1261" s="152"/>
      <c r="S1261" s="66" t="str">
        <f t="shared" si="398"/>
        <v/>
      </c>
      <c r="T1261" s="66" t="str">
        <f t="shared" si="399"/>
        <v/>
      </c>
      <c r="U1261" s="66" t="str">
        <f t="shared" si="400"/>
        <v/>
      </c>
      <c r="V1261" s="66" t="str">
        <f t="shared" si="401"/>
        <v/>
      </c>
      <c r="W1261" s="66" t="str">
        <f t="shared" si="402"/>
        <v/>
      </c>
      <c r="X1261" s="66" t="str">
        <f t="shared" si="403"/>
        <v/>
      </c>
      <c r="Y1261" s="66">
        <f t="shared" si="404"/>
        <v>0</v>
      </c>
      <c r="Z1261" s="66">
        <f t="shared" si="405"/>
        <v>0</v>
      </c>
      <c r="AA1261" s="66" t="e">
        <f t="shared" si="406"/>
        <v>#VALUE!</v>
      </c>
      <c r="AB1261" s="67" t="e">
        <f t="shared" si="407"/>
        <v>#VALUE!</v>
      </c>
      <c r="AC1261" s="87" t="e">
        <f t="shared" si="408"/>
        <v>#VALUE!</v>
      </c>
      <c r="AD1261" s="87" t="e">
        <f t="shared" si="409"/>
        <v>#VALUE!</v>
      </c>
      <c r="AE1261" s="87" t="e">
        <f t="shared" si="410"/>
        <v>#VALUE!</v>
      </c>
      <c r="AF1261" s="87" t="e">
        <f t="shared" si="411"/>
        <v>#VALUE!</v>
      </c>
      <c r="AG1261" s="67" t="e">
        <f t="shared" si="412"/>
        <v>#VALUE!</v>
      </c>
      <c r="AH1261" s="87" t="e">
        <f t="shared" si="413"/>
        <v>#VALUE!</v>
      </c>
      <c r="AI1261" s="87" t="e">
        <f t="shared" si="414"/>
        <v>#VALUE!</v>
      </c>
      <c r="AJ1261" s="87" t="e">
        <f t="shared" si="415"/>
        <v>#VALUE!</v>
      </c>
      <c r="AK1261" s="144" t="e">
        <f t="shared" si="416"/>
        <v>#VALUE!</v>
      </c>
      <c r="AL1261" s="144" t="e">
        <f t="shared" si="417"/>
        <v>#VALUE!</v>
      </c>
    </row>
    <row r="1262" spans="1:38" s="77" customFormat="1" x14ac:dyDescent="0.2">
      <c r="A1262" s="14"/>
      <c r="B1262" s="64"/>
      <c r="C1262" s="64"/>
      <c r="D1262" s="152"/>
      <c r="E1262" s="152"/>
      <c r="F1262" s="152"/>
      <c r="G1262" s="152"/>
      <c r="H1262" s="152"/>
      <c r="I1262" s="152"/>
      <c r="J1262" s="152"/>
      <c r="K1262" s="152"/>
      <c r="L1262" s="152"/>
      <c r="M1262" s="152"/>
      <c r="N1262" s="152"/>
      <c r="O1262" s="152"/>
      <c r="P1262" s="152"/>
      <c r="Q1262" s="152"/>
      <c r="R1262" s="152"/>
      <c r="S1262" s="66" t="str">
        <f t="shared" si="398"/>
        <v/>
      </c>
      <c r="T1262" s="66" t="str">
        <f t="shared" si="399"/>
        <v/>
      </c>
      <c r="U1262" s="66" t="str">
        <f t="shared" si="400"/>
        <v/>
      </c>
      <c r="V1262" s="66" t="str">
        <f t="shared" si="401"/>
        <v/>
      </c>
      <c r="W1262" s="66" t="str">
        <f t="shared" si="402"/>
        <v/>
      </c>
      <c r="X1262" s="66" t="str">
        <f t="shared" si="403"/>
        <v/>
      </c>
      <c r="Y1262" s="66">
        <f t="shared" si="404"/>
        <v>0</v>
      </c>
      <c r="Z1262" s="66">
        <f t="shared" si="405"/>
        <v>0</v>
      </c>
      <c r="AA1262" s="66" t="e">
        <f t="shared" si="406"/>
        <v>#VALUE!</v>
      </c>
      <c r="AB1262" s="67" t="e">
        <f t="shared" si="407"/>
        <v>#VALUE!</v>
      </c>
      <c r="AC1262" s="87" t="e">
        <f t="shared" si="408"/>
        <v>#VALUE!</v>
      </c>
      <c r="AD1262" s="87" t="e">
        <f t="shared" si="409"/>
        <v>#VALUE!</v>
      </c>
      <c r="AE1262" s="87" t="e">
        <f t="shared" si="410"/>
        <v>#VALUE!</v>
      </c>
      <c r="AF1262" s="87" t="e">
        <f t="shared" si="411"/>
        <v>#VALUE!</v>
      </c>
      <c r="AG1262" s="67" t="e">
        <f t="shared" si="412"/>
        <v>#VALUE!</v>
      </c>
      <c r="AH1262" s="87" t="e">
        <f t="shared" si="413"/>
        <v>#VALUE!</v>
      </c>
      <c r="AI1262" s="87" t="e">
        <f t="shared" si="414"/>
        <v>#VALUE!</v>
      </c>
      <c r="AJ1262" s="87" t="e">
        <f t="shared" si="415"/>
        <v>#VALUE!</v>
      </c>
      <c r="AK1262" s="144" t="e">
        <f t="shared" si="416"/>
        <v>#VALUE!</v>
      </c>
      <c r="AL1262" s="144" t="e">
        <f t="shared" si="417"/>
        <v>#VALUE!</v>
      </c>
    </row>
    <row r="1263" spans="1:38" s="77" customFormat="1" x14ac:dyDescent="0.2">
      <c r="A1263" s="14"/>
      <c r="B1263" s="64"/>
      <c r="C1263" s="64"/>
      <c r="D1263" s="152"/>
      <c r="E1263" s="152"/>
      <c r="F1263" s="152"/>
      <c r="G1263" s="152"/>
      <c r="H1263" s="152"/>
      <c r="I1263" s="152"/>
      <c r="J1263" s="152"/>
      <c r="K1263" s="152"/>
      <c r="L1263" s="152"/>
      <c r="M1263" s="152"/>
      <c r="N1263" s="152"/>
      <c r="O1263" s="152"/>
      <c r="P1263" s="152"/>
      <c r="Q1263" s="152"/>
      <c r="R1263" s="152"/>
      <c r="S1263" s="66" t="str">
        <f t="shared" si="398"/>
        <v/>
      </c>
      <c r="T1263" s="66" t="str">
        <f t="shared" si="399"/>
        <v/>
      </c>
      <c r="U1263" s="66" t="str">
        <f t="shared" si="400"/>
        <v/>
      </c>
      <c r="V1263" s="66" t="str">
        <f t="shared" si="401"/>
        <v/>
      </c>
      <c r="W1263" s="66" t="str">
        <f t="shared" si="402"/>
        <v/>
      </c>
      <c r="X1263" s="66" t="str">
        <f t="shared" si="403"/>
        <v/>
      </c>
      <c r="Y1263" s="66">
        <f t="shared" si="404"/>
        <v>0</v>
      </c>
      <c r="Z1263" s="66">
        <f t="shared" si="405"/>
        <v>0</v>
      </c>
      <c r="AA1263" s="66" t="e">
        <f t="shared" si="406"/>
        <v>#VALUE!</v>
      </c>
      <c r="AB1263" s="67" t="e">
        <f t="shared" si="407"/>
        <v>#VALUE!</v>
      </c>
      <c r="AC1263" s="87" t="e">
        <f t="shared" si="408"/>
        <v>#VALUE!</v>
      </c>
      <c r="AD1263" s="87" t="e">
        <f t="shared" si="409"/>
        <v>#VALUE!</v>
      </c>
      <c r="AE1263" s="87" t="e">
        <f t="shared" si="410"/>
        <v>#VALUE!</v>
      </c>
      <c r="AF1263" s="87" t="e">
        <f t="shared" si="411"/>
        <v>#VALUE!</v>
      </c>
      <c r="AG1263" s="67" t="e">
        <f t="shared" si="412"/>
        <v>#VALUE!</v>
      </c>
      <c r="AH1263" s="87" t="e">
        <f t="shared" si="413"/>
        <v>#VALUE!</v>
      </c>
      <c r="AI1263" s="87" t="e">
        <f t="shared" si="414"/>
        <v>#VALUE!</v>
      </c>
      <c r="AJ1263" s="87" t="e">
        <f t="shared" si="415"/>
        <v>#VALUE!</v>
      </c>
      <c r="AK1263" s="144" t="e">
        <f t="shared" si="416"/>
        <v>#VALUE!</v>
      </c>
      <c r="AL1263" s="144" t="e">
        <f t="shared" si="417"/>
        <v>#VALUE!</v>
      </c>
    </row>
    <row r="1264" spans="1:38" s="77" customFormat="1" x14ac:dyDescent="0.2">
      <c r="A1264" s="14"/>
      <c r="B1264" s="64"/>
      <c r="C1264" s="64"/>
      <c r="D1264" s="152"/>
      <c r="E1264" s="152"/>
      <c r="F1264" s="152"/>
      <c r="G1264" s="152"/>
      <c r="H1264" s="152"/>
      <c r="I1264" s="152"/>
      <c r="J1264" s="152"/>
      <c r="K1264" s="152"/>
      <c r="L1264" s="152"/>
      <c r="M1264" s="152"/>
      <c r="N1264" s="152"/>
      <c r="O1264" s="152"/>
      <c r="P1264" s="152"/>
      <c r="Q1264" s="152"/>
      <c r="R1264" s="152"/>
      <c r="S1264" s="66" t="str">
        <f t="shared" si="398"/>
        <v/>
      </c>
      <c r="T1264" s="66" t="str">
        <f t="shared" si="399"/>
        <v/>
      </c>
      <c r="U1264" s="66" t="str">
        <f t="shared" si="400"/>
        <v/>
      </c>
      <c r="V1264" s="66" t="str">
        <f t="shared" si="401"/>
        <v/>
      </c>
      <c r="W1264" s="66" t="str">
        <f t="shared" si="402"/>
        <v/>
      </c>
      <c r="X1264" s="66" t="str">
        <f t="shared" si="403"/>
        <v/>
      </c>
      <c r="Y1264" s="66">
        <f t="shared" si="404"/>
        <v>0</v>
      </c>
      <c r="Z1264" s="66">
        <f t="shared" si="405"/>
        <v>0</v>
      </c>
      <c r="AA1264" s="66" t="e">
        <f t="shared" si="406"/>
        <v>#VALUE!</v>
      </c>
      <c r="AB1264" s="67" t="e">
        <f t="shared" si="407"/>
        <v>#VALUE!</v>
      </c>
      <c r="AC1264" s="87" t="e">
        <f t="shared" si="408"/>
        <v>#VALUE!</v>
      </c>
      <c r="AD1264" s="87" t="e">
        <f t="shared" si="409"/>
        <v>#VALUE!</v>
      </c>
      <c r="AE1264" s="87" t="e">
        <f t="shared" si="410"/>
        <v>#VALUE!</v>
      </c>
      <c r="AF1264" s="87" t="e">
        <f t="shared" si="411"/>
        <v>#VALUE!</v>
      </c>
      <c r="AG1264" s="67" t="e">
        <f t="shared" si="412"/>
        <v>#VALUE!</v>
      </c>
      <c r="AH1264" s="87" t="e">
        <f t="shared" si="413"/>
        <v>#VALUE!</v>
      </c>
      <c r="AI1264" s="87" t="e">
        <f t="shared" si="414"/>
        <v>#VALUE!</v>
      </c>
      <c r="AJ1264" s="87" t="e">
        <f t="shared" si="415"/>
        <v>#VALUE!</v>
      </c>
      <c r="AK1264" s="144" t="e">
        <f t="shared" si="416"/>
        <v>#VALUE!</v>
      </c>
      <c r="AL1264" s="144" t="e">
        <f t="shared" si="417"/>
        <v>#VALUE!</v>
      </c>
    </row>
    <row r="1265" spans="1:38" s="77" customFormat="1" x14ac:dyDescent="0.2">
      <c r="A1265" s="14"/>
      <c r="B1265" s="64"/>
      <c r="C1265" s="64"/>
      <c r="D1265" s="152"/>
      <c r="E1265" s="152"/>
      <c r="F1265" s="152"/>
      <c r="G1265" s="152"/>
      <c r="H1265" s="152"/>
      <c r="I1265" s="152"/>
      <c r="J1265" s="152"/>
      <c r="K1265" s="152"/>
      <c r="L1265" s="152"/>
      <c r="M1265" s="152"/>
      <c r="N1265" s="152"/>
      <c r="O1265" s="152"/>
      <c r="P1265" s="152"/>
      <c r="Q1265" s="152"/>
      <c r="R1265" s="152"/>
      <c r="S1265" s="66" t="str">
        <f t="shared" si="398"/>
        <v/>
      </c>
      <c r="T1265" s="66" t="str">
        <f t="shared" si="399"/>
        <v/>
      </c>
      <c r="U1265" s="66" t="str">
        <f t="shared" si="400"/>
        <v/>
      </c>
      <c r="V1265" s="66" t="str">
        <f t="shared" si="401"/>
        <v/>
      </c>
      <c r="W1265" s="66" t="str">
        <f t="shared" si="402"/>
        <v/>
      </c>
      <c r="X1265" s="66" t="str">
        <f t="shared" si="403"/>
        <v/>
      </c>
      <c r="Y1265" s="66">
        <f t="shared" si="404"/>
        <v>0</v>
      </c>
      <c r="Z1265" s="66">
        <f t="shared" si="405"/>
        <v>0</v>
      </c>
      <c r="AA1265" s="66" t="e">
        <f t="shared" si="406"/>
        <v>#VALUE!</v>
      </c>
      <c r="AB1265" s="67" t="e">
        <f t="shared" si="407"/>
        <v>#VALUE!</v>
      </c>
      <c r="AC1265" s="87" t="e">
        <f t="shared" si="408"/>
        <v>#VALUE!</v>
      </c>
      <c r="AD1265" s="87" t="e">
        <f t="shared" si="409"/>
        <v>#VALUE!</v>
      </c>
      <c r="AE1265" s="87" t="e">
        <f t="shared" si="410"/>
        <v>#VALUE!</v>
      </c>
      <c r="AF1265" s="87" t="e">
        <f t="shared" si="411"/>
        <v>#VALUE!</v>
      </c>
      <c r="AG1265" s="67" t="e">
        <f t="shared" si="412"/>
        <v>#VALUE!</v>
      </c>
      <c r="AH1265" s="87" t="e">
        <f t="shared" si="413"/>
        <v>#VALUE!</v>
      </c>
      <c r="AI1265" s="87" t="e">
        <f t="shared" si="414"/>
        <v>#VALUE!</v>
      </c>
      <c r="AJ1265" s="87" t="e">
        <f t="shared" si="415"/>
        <v>#VALUE!</v>
      </c>
      <c r="AK1265" s="144" t="e">
        <f t="shared" si="416"/>
        <v>#VALUE!</v>
      </c>
      <c r="AL1265" s="144" t="e">
        <f t="shared" si="417"/>
        <v>#VALUE!</v>
      </c>
    </row>
    <row r="1266" spans="1:38" s="77" customFormat="1" x14ac:dyDescent="0.2">
      <c r="A1266" s="14"/>
      <c r="B1266" s="64"/>
      <c r="C1266" s="64"/>
      <c r="D1266" s="152"/>
      <c r="E1266" s="152"/>
      <c r="F1266" s="152"/>
      <c r="G1266" s="152"/>
      <c r="H1266" s="152"/>
      <c r="I1266" s="152"/>
      <c r="J1266" s="152"/>
      <c r="K1266" s="152"/>
      <c r="L1266" s="152"/>
      <c r="M1266" s="152"/>
      <c r="N1266" s="152"/>
      <c r="O1266" s="152"/>
      <c r="P1266" s="152"/>
      <c r="Q1266" s="152"/>
      <c r="R1266" s="152"/>
      <c r="S1266" s="66" t="str">
        <f t="shared" si="398"/>
        <v/>
      </c>
      <c r="T1266" s="66" t="str">
        <f t="shared" si="399"/>
        <v/>
      </c>
      <c r="U1266" s="66" t="str">
        <f t="shared" si="400"/>
        <v/>
      </c>
      <c r="V1266" s="66" t="str">
        <f t="shared" si="401"/>
        <v/>
      </c>
      <c r="W1266" s="66" t="str">
        <f t="shared" si="402"/>
        <v/>
      </c>
      <c r="X1266" s="66" t="str">
        <f t="shared" si="403"/>
        <v/>
      </c>
      <c r="Y1266" s="66">
        <f t="shared" si="404"/>
        <v>0</v>
      </c>
      <c r="Z1266" s="66">
        <f t="shared" si="405"/>
        <v>0</v>
      </c>
      <c r="AA1266" s="66" t="e">
        <f t="shared" si="406"/>
        <v>#VALUE!</v>
      </c>
      <c r="AB1266" s="67" t="e">
        <f t="shared" si="407"/>
        <v>#VALUE!</v>
      </c>
      <c r="AC1266" s="87" t="e">
        <f t="shared" si="408"/>
        <v>#VALUE!</v>
      </c>
      <c r="AD1266" s="87" t="e">
        <f t="shared" si="409"/>
        <v>#VALUE!</v>
      </c>
      <c r="AE1266" s="87" t="e">
        <f t="shared" si="410"/>
        <v>#VALUE!</v>
      </c>
      <c r="AF1266" s="87" t="e">
        <f t="shared" si="411"/>
        <v>#VALUE!</v>
      </c>
      <c r="AG1266" s="67" t="e">
        <f t="shared" si="412"/>
        <v>#VALUE!</v>
      </c>
      <c r="AH1266" s="87" t="e">
        <f t="shared" si="413"/>
        <v>#VALUE!</v>
      </c>
      <c r="AI1266" s="87" t="e">
        <f t="shared" si="414"/>
        <v>#VALUE!</v>
      </c>
      <c r="AJ1266" s="87" t="e">
        <f t="shared" si="415"/>
        <v>#VALUE!</v>
      </c>
      <c r="AK1266" s="144" t="e">
        <f t="shared" si="416"/>
        <v>#VALUE!</v>
      </c>
      <c r="AL1266" s="144" t="e">
        <f t="shared" si="417"/>
        <v>#VALUE!</v>
      </c>
    </row>
    <row r="1267" spans="1:38" s="77" customFormat="1" x14ac:dyDescent="0.2">
      <c r="A1267" s="14"/>
      <c r="B1267" s="64"/>
      <c r="C1267" s="64"/>
      <c r="D1267" s="152"/>
      <c r="E1267" s="152"/>
      <c r="F1267" s="152"/>
      <c r="G1267" s="152"/>
      <c r="H1267" s="152"/>
      <c r="I1267" s="152"/>
      <c r="J1267" s="152"/>
      <c r="K1267" s="152"/>
      <c r="L1267" s="152"/>
      <c r="M1267" s="152"/>
      <c r="N1267" s="152"/>
      <c r="O1267" s="152"/>
      <c r="P1267" s="152"/>
      <c r="Q1267" s="152"/>
      <c r="R1267" s="152"/>
      <c r="S1267" s="66" t="str">
        <f t="shared" si="398"/>
        <v/>
      </c>
      <c r="T1267" s="66" t="str">
        <f t="shared" si="399"/>
        <v/>
      </c>
      <c r="U1267" s="66" t="str">
        <f t="shared" si="400"/>
        <v/>
      </c>
      <c r="V1267" s="66" t="str">
        <f t="shared" si="401"/>
        <v/>
      </c>
      <c r="W1267" s="66" t="str">
        <f t="shared" si="402"/>
        <v/>
      </c>
      <c r="X1267" s="66" t="str">
        <f t="shared" si="403"/>
        <v/>
      </c>
      <c r="Y1267" s="66">
        <f t="shared" si="404"/>
        <v>0</v>
      </c>
      <c r="Z1267" s="66">
        <f t="shared" si="405"/>
        <v>0</v>
      </c>
      <c r="AA1267" s="66" t="e">
        <f t="shared" si="406"/>
        <v>#VALUE!</v>
      </c>
      <c r="AB1267" s="67" t="e">
        <f t="shared" si="407"/>
        <v>#VALUE!</v>
      </c>
      <c r="AC1267" s="87" t="e">
        <f t="shared" si="408"/>
        <v>#VALUE!</v>
      </c>
      <c r="AD1267" s="87" t="e">
        <f t="shared" si="409"/>
        <v>#VALUE!</v>
      </c>
      <c r="AE1267" s="87" t="e">
        <f t="shared" si="410"/>
        <v>#VALUE!</v>
      </c>
      <c r="AF1267" s="87" t="e">
        <f t="shared" si="411"/>
        <v>#VALUE!</v>
      </c>
      <c r="AG1267" s="67" t="e">
        <f t="shared" si="412"/>
        <v>#VALUE!</v>
      </c>
      <c r="AH1267" s="87" t="e">
        <f t="shared" si="413"/>
        <v>#VALUE!</v>
      </c>
      <c r="AI1267" s="87" t="e">
        <f t="shared" si="414"/>
        <v>#VALUE!</v>
      </c>
      <c r="AJ1267" s="87" t="e">
        <f t="shared" si="415"/>
        <v>#VALUE!</v>
      </c>
      <c r="AK1267" s="144" t="e">
        <f t="shared" si="416"/>
        <v>#VALUE!</v>
      </c>
      <c r="AL1267" s="144" t="e">
        <f t="shared" si="417"/>
        <v>#VALUE!</v>
      </c>
    </row>
    <row r="1268" spans="1:38" s="77" customFormat="1" x14ac:dyDescent="0.2">
      <c r="A1268" s="14"/>
      <c r="B1268" s="64"/>
      <c r="C1268" s="64"/>
      <c r="D1268" s="152"/>
      <c r="E1268" s="152"/>
      <c r="F1268" s="152"/>
      <c r="G1268" s="152"/>
      <c r="H1268" s="152"/>
      <c r="I1268" s="152"/>
      <c r="J1268" s="152"/>
      <c r="K1268" s="152"/>
      <c r="L1268" s="152"/>
      <c r="M1268" s="152"/>
      <c r="N1268" s="152"/>
      <c r="O1268" s="152"/>
      <c r="P1268" s="152"/>
      <c r="Q1268" s="152"/>
      <c r="R1268" s="152"/>
      <c r="S1268" s="66" t="str">
        <f t="shared" si="398"/>
        <v/>
      </c>
      <c r="T1268" s="66" t="str">
        <f t="shared" si="399"/>
        <v/>
      </c>
      <c r="U1268" s="66" t="str">
        <f t="shared" si="400"/>
        <v/>
      </c>
      <c r="V1268" s="66" t="str">
        <f t="shared" si="401"/>
        <v/>
      </c>
      <c r="W1268" s="66" t="str">
        <f t="shared" si="402"/>
        <v/>
      </c>
      <c r="X1268" s="66" t="str">
        <f t="shared" si="403"/>
        <v/>
      </c>
      <c r="Y1268" s="66">
        <f t="shared" si="404"/>
        <v>0</v>
      </c>
      <c r="Z1268" s="66">
        <f t="shared" si="405"/>
        <v>0</v>
      </c>
      <c r="AA1268" s="66" t="e">
        <f t="shared" si="406"/>
        <v>#VALUE!</v>
      </c>
      <c r="AB1268" s="67" t="e">
        <f t="shared" si="407"/>
        <v>#VALUE!</v>
      </c>
      <c r="AC1268" s="87" t="e">
        <f t="shared" si="408"/>
        <v>#VALUE!</v>
      </c>
      <c r="AD1268" s="87" t="e">
        <f t="shared" si="409"/>
        <v>#VALUE!</v>
      </c>
      <c r="AE1268" s="87" t="e">
        <f t="shared" si="410"/>
        <v>#VALUE!</v>
      </c>
      <c r="AF1268" s="87" t="e">
        <f t="shared" si="411"/>
        <v>#VALUE!</v>
      </c>
      <c r="AG1268" s="67" t="e">
        <f t="shared" si="412"/>
        <v>#VALUE!</v>
      </c>
      <c r="AH1268" s="87" t="e">
        <f t="shared" si="413"/>
        <v>#VALUE!</v>
      </c>
      <c r="AI1268" s="87" t="e">
        <f t="shared" si="414"/>
        <v>#VALUE!</v>
      </c>
      <c r="AJ1268" s="87" t="e">
        <f t="shared" si="415"/>
        <v>#VALUE!</v>
      </c>
      <c r="AK1268" s="144" t="e">
        <f t="shared" si="416"/>
        <v>#VALUE!</v>
      </c>
      <c r="AL1268" s="144" t="e">
        <f t="shared" si="417"/>
        <v>#VALUE!</v>
      </c>
    </row>
    <row r="1269" spans="1:38" s="77" customFormat="1" x14ac:dyDescent="0.2">
      <c r="A1269" s="14"/>
      <c r="B1269" s="64"/>
      <c r="C1269" s="64"/>
      <c r="D1269" s="152"/>
      <c r="E1269" s="152"/>
      <c r="F1269" s="152"/>
      <c r="G1269" s="152"/>
      <c r="H1269" s="152"/>
      <c r="I1269" s="152"/>
      <c r="J1269" s="152"/>
      <c r="K1269" s="152"/>
      <c r="L1269" s="152"/>
      <c r="M1269" s="152"/>
      <c r="N1269" s="152"/>
      <c r="O1269" s="152"/>
      <c r="P1269" s="152"/>
      <c r="Q1269" s="152"/>
      <c r="R1269" s="152"/>
      <c r="S1269" s="66" t="str">
        <f t="shared" si="398"/>
        <v/>
      </c>
      <c r="T1269" s="66" t="str">
        <f t="shared" si="399"/>
        <v/>
      </c>
      <c r="U1269" s="66" t="str">
        <f t="shared" si="400"/>
        <v/>
      </c>
      <c r="V1269" s="66" t="str">
        <f t="shared" si="401"/>
        <v/>
      </c>
      <c r="W1269" s="66" t="str">
        <f t="shared" si="402"/>
        <v/>
      </c>
      <c r="X1269" s="66" t="str">
        <f t="shared" si="403"/>
        <v/>
      </c>
      <c r="Y1269" s="66">
        <f t="shared" si="404"/>
        <v>0</v>
      </c>
      <c r="Z1269" s="66">
        <f t="shared" si="405"/>
        <v>0</v>
      </c>
      <c r="AA1269" s="66" t="e">
        <f t="shared" si="406"/>
        <v>#VALUE!</v>
      </c>
      <c r="AB1269" s="67" t="e">
        <f t="shared" si="407"/>
        <v>#VALUE!</v>
      </c>
      <c r="AC1269" s="87" t="e">
        <f t="shared" si="408"/>
        <v>#VALUE!</v>
      </c>
      <c r="AD1269" s="87" t="e">
        <f t="shared" si="409"/>
        <v>#VALUE!</v>
      </c>
      <c r="AE1269" s="87" t="e">
        <f t="shared" si="410"/>
        <v>#VALUE!</v>
      </c>
      <c r="AF1269" s="87" t="e">
        <f t="shared" si="411"/>
        <v>#VALUE!</v>
      </c>
      <c r="AG1269" s="67" t="e">
        <f t="shared" si="412"/>
        <v>#VALUE!</v>
      </c>
      <c r="AH1269" s="87" t="e">
        <f t="shared" si="413"/>
        <v>#VALUE!</v>
      </c>
      <c r="AI1269" s="87" t="e">
        <f t="shared" si="414"/>
        <v>#VALUE!</v>
      </c>
      <c r="AJ1269" s="87" t="e">
        <f t="shared" si="415"/>
        <v>#VALUE!</v>
      </c>
      <c r="AK1269" s="144" t="e">
        <f t="shared" si="416"/>
        <v>#VALUE!</v>
      </c>
      <c r="AL1269" s="144" t="e">
        <f t="shared" si="417"/>
        <v>#VALUE!</v>
      </c>
    </row>
    <row r="1270" spans="1:38" s="77" customFormat="1" x14ac:dyDescent="0.2">
      <c r="A1270" s="14"/>
      <c r="B1270" s="64"/>
      <c r="C1270" s="64"/>
      <c r="D1270" s="152"/>
      <c r="E1270" s="152"/>
      <c r="F1270" s="152"/>
      <c r="G1270" s="152"/>
      <c r="H1270" s="152"/>
      <c r="I1270" s="152"/>
      <c r="J1270" s="152"/>
      <c r="K1270" s="152"/>
      <c r="L1270" s="152"/>
      <c r="M1270" s="152"/>
      <c r="N1270" s="152"/>
      <c r="O1270" s="152"/>
      <c r="P1270" s="152"/>
      <c r="Q1270" s="152"/>
      <c r="R1270" s="152"/>
      <c r="S1270" s="66" t="str">
        <f t="shared" si="398"/>
        <v/>
      </c>
      <c r="T1270" s="66" t="str">
        <f t="shared" si="399"/>
        <v/>
      </c>
      <c r="U1270" s="66" t="str">
        <f t="shared" si="400"/>
        <v/>
      </c>
      <c r="V1270" s="66" t="str">
        <f t="shared" si="401"/>
        <v/>
      </c>
      <c r="W1270" s="66" t="str">
        <f t="shared" si="402"/>
        <v/>
      </c>
      <c r="X1270" s="66" t="str">
        <f t="shared" si="403"/>
        <v/>
      </c>
      <c r="Y1270" s="66">
        <f t="shared" si="404"/>
        <v>0</v>
      </c>
      <c r="Z1270" s="66">
        <f t="shared" si="405"/>
        <v>0</v>
      </c>
      <c r="AA1270" s="66" t="e">
        <f t="shared" si="406"/>
        <v>#VALUE!</v>
      </c>
      <c r="AB1270" s="67" t="e">
        <f t="shared" si="407"/>
        <v>#VALUE!</v>
      </c>
      <c r="AC1270" s="87" t="e">
        <f t="shared" si="408"/>
        <v>#VALUE!</v>
      </c>
      <c r="AD1270" s="87" t="e">
        <f t="shared" si="409"/>
        <v>#VALUE!</v>
      </c>
      <c r="AE1270" s="87" t="e">
        <f t="shared" si="410"/>
        <v>#VALUE!</v>
      </c>
      <c r="AF1270" s="87" t="e">
        <f t="shared" si="411"/>
        <v>#VALUE!</v>
      </c>
      <c r="AG1270" s="67" t="e">
        <f t="shared" si="412"/>
        <v>#VALUE!</v>
      </c>
      <c r="AH1270" s="87" t="e">
        <f t="shared" si="413"/>
        <v>#VALUE!</v>
      </c>
      <c r="AI1270" s="87" t="e">
        <f t="shared" si="414"/>
        <v>#VALUE!</v>
      </c>
      <c r="AJ1270" s="87" t="e">
        <f t="shared" si="415"/>
        <v>#VALUE!</v>
      </c>
      <c r="AK1270" s="144" t="e">
        <f t="shared" si="416"/>
        <v>#VALUE!</v>
      </c>
      <c r="AL1270" s="144" t="e">
        <f t="shared" si="417"/>
        <v>#VALUE!</v>
      </c>
    </row>
    <row r="1271" spans="1:38" s="77" customFormat="1" x14ac:dyDescent="0.2">
      <c r="A1271" s="14"/>
      <c r="B1271" s="64"/>
      <c r="C1271" s="64"/>
      <c r="D1271" s="152"/>
      <c r="E1271" s="152"/>
      <c r="F1271" s="152"/>
      <c r="G1271" s="152"/>
      <c r="H1271" s="152"/>
      <c r="I1271" s="152"/>
      <c r="J1271" s="152"/>
      <c r="K1271" s="152"/>
      <c r="L1271" s="152"/>
      <c r="M1271" s="152"/>
      <c r="N1271" s="152"/>
      <c r="O1271" s="152"/>
      <c r="P1271" s="152"/>
      <c r="Q1271" s="152"/>
      <c r="R1271" s="152"/>
      <c r="S1271" s="66" t="str">
        <f t="shared" si="398"/>
        <v/>
      </c>
      <c r="T1271" s="66" t="str">
        <f t="shared" si="399"/>
        <v/>
      </c>
      <c r="U1271" s="66" t="str">
        <f t="shared" si="400"/>
        <v/>
      </c>
      <c r="V1271" s="66" t="str">
        <f t="shared" si="401"/>
        <v/>
      </c>
      <c r="W1271" s="66" t="str">
        <f t="shared" si="402"/>
        <v/>
      </c>
      <c r="X1271" s="66" t="str">
        <f t="shared" si="403"/>
        <v/>
      </c>
      <c r="Y1271" s="66">
        <f t="shared" si="404"/>
        <v>0</v>
      </c>
      <c r="Z1271" s="66">
        <f t="shared" si="405"/>
        <v>0</v>
      </c>
      <c r="AA1271" s="66" t="e">
        <f t="shared" si="406"/>
        <v>#VALUE!</v>
      </c>
      <c r="AB1271" s="67" t="e">
        <f t="shared" si="407"/>
        <v>#VALUE!</v>
      </c>
      <c r="AC1271" s="87" t="e">
        <f t="shared" si="408"/>
        <v>#VALUE!</v>
      </c>
      <c r="AD1271" s="87" t="e">
        <f t="shared" si="409"/>
        <v>#VALUE!</v>
      </c>
      <c r="AE1271" s="87" t="e">
        <f t="shared" si="410"/>
        <v>#VALUE!</v>
      </c>
      <c r="AF1271" s="87" t="e">
        <f t="shared" si="411"/>
        <v>#VALUE!</v>
      </c>
      <c r="AG1271" s="67" t="e">
        <f t="shared" si="412"/>
        <v>#VALUE!</v>
      </c>
      <c r="AH1271" s="87" t="e">
        <f t="shared" si="413"/>
        <v>#VALUE!</v>
      </c>
      <c r="AI1271" s="87" t="e">
        <f t="shared" si="414"/>
        <v>#VALUE!</v>
      </c>
      <c r="AJ1271" s="87" t="e">
        <f t="shared" si="415"/>
        <v>#VALUE!</v>
      </c>
      <c r="AK1271" s="144" t="e">
        <f t="shared" si="416"/>
        <v>#VALUE!</v>
      </c>
      <c r="AL1271" s="144" t="e">
        <f t="shared" si="417"/>
        <v>#VALUE!</v>
      </c>
    </row>
    <row r="1272" spans="1:38" s="77" customFormat="1" x14ac:dyDescent="0.2">
      <c r="A1272" s="14"/>
      <c r="B1272" s="64"/>
      <c r="C1272" s="64"/>
      <c r="D1272" s="152"/>
      <c r="E1272" s="152"/>
      <c r="F1272" s="152"/>
      <c r="G1272" s="152"/>
      <c r="H1272" s="152"/>
      <c r="I1272" s="152"/>
      <c r="J1272" s="152"/>
      <c r="K1272" s="152"/>
      <c r="L1272" s="152"/>
      <c r="M1272" s="152"/>
      <c r="N1272" s="152"/>
      <c r="O1272" s="152"/>
      <c r="P1272" s="152"/>
      <c r="Q1272" s="152"/>
      <c r="R1272" s="152"/>
      <c r="S1272" s="66" t="str">
        <f t="shared" si="398"/>
        <v/>
      </c>
      <c r="T1272" s="66" t="str">
        <f t="shared" si="399"/>
        <v/>
      </c>
      <c r="U1272" s="66" t="str">
        <f t="shared" si="400"/>
        <v/>
      </c>
      <c r="V1272" s="66" t="str">
        <f t="shared" si="401"/>
        <v/>
      </c>
      <c r="W1272" s="66" t="str">
        <f t="shared" si="402"/>
        <v/>
      </c>
      <c r="X1272" s="66" t="str">
        <f t="shared" si="403"/>
        <v/>
      </c>
      <c r="Y1272" s="66">
        <f t="shared" si="404"/>
        <v>0</v>
      </c>
      <c r="Z1272" s="66">
        <f t="shared" si="405"/>
        <v>0</v>
      </c>
      <c r="AA1272" s="66" t="e">
        <f t="shared" si="406"/>
        <v>#VALUE!</v>
      </c>
      <c r="AB1272" s="67" t="e">
        <f t="shared" si="407"/>
        <v>#VALUE!</v>
      </c>
      <c r="AC1272" s="87" t="e">
        <f t="shared" si="408"/>
        <v>#VALUE!</v>
      </c>
      <c r="AD1272" s="87" t="e">
        <f t="shared" si="409"/>
        <v>#VALUE!</v>
      </c>
      <c r="AE1272" s="87" t="e">
        <f t="shared" si="410"/>
        <v>#VALUE!</v>
      </c>
      <c r="AF1272" s="87" t="e">
        <f t="shared" si="411"/>
        <v>#VALUE!</v>
      </c>
      <c r="AG1272" s="67" t="e">
        <f t="shared" si="412"/>
        <v>#VALUE!</v>
      </c>
      <c r="AH1272" s="87" t="e">
        <f t="shared" si="413"/>
        <v>#VALUE!</v>
      </c>
      <c r="AI1272" s="87" t="e">
        <f t="shared" si="414"/>
        <v>#VALUE!</v>
      </c>
      <c r="AJ1272" s="87" t="e">
        <f t="shared" si="415"/>
        <v>#VALUE!</v>
      </c>
      <c r="AK1272" s="144" t="e">
        <f t="shared" si="416"/>
        <v>#VALUE!</v>
      </c>
      <c r="AL1272" s="144" t="e">
        <f t="shared" si="417"/>
        <v>#VALUE!</v>
      </c>
    </row>
    <row r="1273" spans="1:38" s="77" customFormat="1" x14ac:dyDescent="0.2">
      <c r="A1273" s="14"/>
      <c r="B1273" s="64"/>
      <c r="C1273" s="64"/>
      <c r="D1273" s="152"/>
      <c r="E1273" s="152"/>
      <c r="F1273" s="152"/>
      <c r="G1273" s="152"/>
      <c r="H1273" s="152"/>
      <c r="I1273" s="152"/>
      <c r="J1273" s="152"/>
      <c r="K1273" s="152"/>
      <c r="L1273" s="152"/>
      <c r="M1273" s="152"/>
      <c r="N1273" s="152"/>
      <c r="O1273" s="152"/>
      <c r="P1273" s="152"/>
      <c r="Q1273" s="152"/>
      <c r="R1273" s="152"/>
      <c r="S1273" s="66" t="str">
        <f t="shared" si="398"/>
        <v/>
      </c>
      <c r="T1273" s="66" t="str">
        <f t="shared" si="399"/>
        <v/>
      </c>
      <c r="U1273" s="66" t="str">
        <f t="shared" si="400"/>
        <v/>
      </c>
      <c r="V1273" s="66" t="str">
        <f t="shared" si="401"/>
        <v/>
      </c>
      <c r="W1273" s="66" t="str">
        <f t="shared" si="402"/>
        <v/>
      </c>
      <c r="X1273" s="66" t="str">
        <f t="shared" si="403"/>
        <v/>
      </c>
      <c r="Y1273" s="66">
        <f t="shared" si="404"/>
        <v>0</v>
      </c>
      <c r="Z1273" s="66">
        <f t="shared" si="405"/>
        <v>0</v>
      </c>
      <c r="AA1273" s="66" t="e">
        <f t="shared" si="406"/>
        <v>#VALUE!</v>
      </c>
      <c r="AB1273" s="67" t="e">
        <f t="shared" si="407"/>
        <v>#VALUE!</v>
      </c>
      <c r="AC1273" s="87" t="e">
        <f t="shared" si="408"/>
        <v>#VALUE!</v>
      </c>
      <c r="AD1273" s="87" t="e">
        <f t="shared" si="409"/>
        <v>#VALUE!</v>
      </c>
      <c r="AE1273" s="87" t="e">
        <f t="shared" si="410"/>
        <v>#VALUE!</v>
      </c>
      <c r="AF1273" s="87" t="e">
        <f t="shared" si="411"/>
        <v>#VALUE!</v>
      </c>
      <c r="AG1273" s="67" t="e">
        <f t="shared" si="412"/>
        <v>#VALUE!</v>
      </c>
      <c r="AH1273" s="87" t="e">
        <f t="shared" si="413"/>
        <v>#VALUE!</v>
      </c>
      <c r="AI1273" s="87" t="e">
        <f t="shared" si="414"/>
        <v>#VALUE!</v>
      </c>
      <c r="AJ1273" s="87" t="e">
        <f t="shared" si="415"/>
        <v>#VALUE!</v>
      </c>
      <c r="AK1273" s="144" t="e">
        <f t="shared" si="416"/>
        <v>#VALUE!</v>
      </c>
      <c r="AL1273" s="144" t="e">
        <f t="shared" si="417"/>
        <v>#VALUE!</v>
      </c>
    </row>
    <row r="1274" spans="1:38" s="77" customFormat="1" x14ac:dyDescent="0.2">
      <c r="A1274" s="14"/>
      <c r="B1274" s="64"/>
      <c r="C1274" s="64"/>
      <c r="D1274" s="152"/>
      <c r="E1274" s="152"/>
      <c r="F1274" s="152"/>
      <c r="G1274" s="152"/>
      <c r="H1274" s="152"/>
      <c r="I1274" s="152"/>
      <c r="J1274" s="152"/>
      <c r="K1274" s="152"/>
      <c r="L1274" s="152"/>
      <c r="M1274" s="152"/>
      <c r="N1274" s="152"/>
      <c r="O1274" s="152"/>
      <c r="P1274" s="152"/>
      <c r="Q1274" s="152"/>
      <c r="R1274" s="152"/>
      <c r="S1274" s="66" t="str">
        <f t="shared" si="398"/>
        <v/>
      </c>
      <c r="T1274" s="66" t="str">
        <f t="shared" si="399"/>
        <v/>
      </c>
      <c r="U1274" s="66" t="str">
        <f t="shared" si="400"/>
        <v/>
      </c>
      <c r="V1274" s="66" t="str">
        <f t="shared" si="401"/>
        <v/>
      </c>
      <c r="W1274" s="66" t="str">
        <f t="shared" si="402"/>
        <v/>
      </c>
      <c r="X1274" s="66" t="str">
        <f t="shared" si="403"/>
        <v/>
      </c>
      <c r="Y1274" s="66">
        <f t="shared" si="404"/>
        <v>0</v>
      </c>
      <c r="Z1274" s="66">
        <f t="shared" si="405"/>
        <v>0</v>
      </c>
      <c r="AA1274" s="66" t="e">
        <f t="shared" si="406"/>
        <v>#VALUE!</v>
      </c>
      <c r="AB1274" s="67" t="e">
        <f t="shared" si="407"/>
        <v>#VALUE!</v>
      </c>
      <c r="AC1274" s="87" t="e">
        <f t="shared" si="408"/>
        <v>#VALUE!</v>
      </c>
      <c r="AD1274" s="87" t="e">
        <f t="shared" si="409"/>
        <v>#VALUE!</v>
      </c>
      <c r="AE1274" s="87" t="e">
        <f t="shared" si="410"/>
        <v>#VALUE!</v>
      </c>
      <c r="AF1274" s="87" t="e">
        <f t="shared" si="411"/>
        <v>#VALUE!</v>
      </c>
      <c r="AG1274" s="67" t="e">
        <f t="shared" si="412"/>
        <v>#VALUE!</v>
      </c>
      <c r="AH1274" s="87" t="e">
        <f t="shared" si="413"/>
        <v>#VALUE!</v>
      </c>
      <c r="AI1274" s="87" t="e">
        <f t="shared" si="414"/>
        <v>#VALUE!</v>
      </c>
      <c r="AJ1274" s="87" t="e">
        <f t="shared" si="415"/>
        <v>#VALUE!</v>
      </c>
      <c r="AK1274" s="144" t="e">
        <f t="shared" si="416"/>
        <v>#VALUE!</v>
      </c>
      <c r="AL1274" s="144" t="e">
        <f t="shared" si="417"/>
        <v>#VALUE!</v>
      </c>
    </row>
    <row r="1275" spans="1:38" s="77" customFormat="1" x14ac:dyDescent="0.2">
      <c r="A1275" s="14"/>
      <c r="B1275" s="64"/>
      <c r="C1275" s="64"/>
      <c r="D1275" s="152"/>
      <c r="E1275" s="152"/>
      <c r="F1275" s="152"/>
      <c r="G1275" s="152"/>
      <c r="H1275" s="152"/>
      <c r="I1275" s="152"/>
      <c r="J1275" s="152"/>
      <c r="K1275" s="152"/>
      <c r="L1275" s="152"/>
      <c r="M1275" s="152"/>
      <c r="N1275" s="152"/>
      <c r="O1275" s="152"/>
      <c r="P1275" s="152"/>
      <c r="Q1275" s="152"/>
      <c r="R1275" s="152"/>
      <c r="S1275" s="66" t="str">
        <f t="shared" si="398"/>
        <v/>
      </c>
      <c r="T1275" s="66" t="str">
        <f t="shared" si="399"/>
        <v/>
      </c>
      <c r="U1275" s="66" t="str">
        <f t="shared" si="400"/>
        <v/>
      </c>
      <c r="V1275" s="66" t="str">
        <f t="shared" si="401"/>
        <v/>
      </c>
      <c r="W1275" s="66" t="str">
        <f t="shared" si="402"/>
        <v/>
      </c>
      <c r="X1275" s="66" t="str">
        <f t="shared" si="403"/>
        <v/>
      </c>
      <c r="Y1275" s="66">
        <f t="shared" si="404"/>
        <v>0</v>
      </c>
      <c r="Z1275" s="66">
        <f t="shared" si="405"/>
        <v>0</v>
      </c>
      <c r="AA1275" s="66" t="e">
        <f t="shared" si="406"/>
        <v>#VALUE!</v>
      </c>
      <c r="AB1275" s="67" t="e">
        <f t="shared" si="407"/>
        <v>#VALUE!</v>
      </c>
      <c r="AC1275" s="87" t="e">
        <f t="shared" si="408"/>
        <v>#VALUE!</v>
      </c>
      <c r="AD1275" s="87" t="e">
        <f t="shared" si="409"/>
        <v>#VALUE!</v>
      </c>
      <c r="AE1275" s="87" t="e">
        <f t="shared" si="410"/>
        <v>#VALUE!</v>
      </c>
      <c r="AF1275" s="87" t="e">
        <f t="shared" si="411"/>
        <v>#VALUE!</v>
      </c>
      <c r="AG1275" s="67" t="e">
        <f t="shared" si="412"/>
        <v>#VALUE!</v>
      </c>
      <c r="AH1275" s="87" t="e">
        <f t="shared" si="413"/>
        <v>#VALUE!</v>
      </c>
      <c r="AI1275" s="87" t="e">
        <f t="shared" si="414"/>
        <v>#VALUE!</v>
      </c>
      <c r="AJ1275" s="87" t="e">
        <f t="shared" si="415"/>
        <v>#VALUE!</v>
      </c>
      <c r="AK1275" s="144" t="e">
        <f t="shared" si="416"/>
        <v>#VALUE!</v>
      </c>
      <c r="AL1275" s="144" t="e">
        <f t="shared" si="417"/>
        <v>#VALUE!</v>
      </c>
    </row>
    <row r="1276" spans="1:38" s="77" customFormat="1" x14ac:dyDescent="0.2">
      <c r="A1276" s="14"/>
      <c r="B1276" s="64"/>
      <c r="C1276" s="64"/>
      <c r="D1276" s="152"/>
      <c r="E1276" s="152"/>
      <c r="F1276" s="152"/>
      <c r="G1276" s="152"/>
      <c r="H1276" s="152"/>
      <c r="I1276" s="152"/>
      <c r="J1276" s="152"/>
      <c r="K1276" s="152"/>
      <c r="L1276" s="152"/>
      <c r="M1276" s="152"/>
      <c r="N1276" s="152"/>
      <c r="O1276" s="152"/>
      <c r="P1276" s="152"/>
      <c r="Q1276" s="152"/>
      <c r="R1276" s="152"/>
      <c r="S1276" s="66" t="str">
        <f t="shared" si="398"/>
        <v/>
      </c>
      <c r="T1276" s="66" t="str">
        <f t="shared" si="399"/>
        <v/>
      </c>
      <c r="U1276" s="66" t="str">
        <f t="shared" si="400"/>
        <v/>
      </c>
      <c r="V1276" s="66" t="str">
        <f t="shared" si="401"/>
        <v/>
      </c>
      <c r="W1276" s="66" t="str">
        <f t="shared" si="402"/>
        <v/>
      </c>
      <c r="X1276" s="66" t="str">
        <f t="shared" si="403"/>
        <v/>
      </c>
      <c r="Y1276" s="66">
        <f t="shared" si="404"/>
        <v>0</v>
      </c>
      <c r="Z1276" s="66">
        <f t="shared" si="405"/>
        <v>0</v>
      </c>
      <c r="AA1276" s="66" t="e">
        <f t="shared" si="406"/>
        <v>#VALUE!</v>
      </c>
      <c r="AB1276" s="67" t="e">
        <f t="shared" si="407"/>
        <v>#VALUE!</v>
      </c>
      <c r="AC1276" s="87" t="e">
        <f t="shared" si="408"/>
        <v>#VALUE!</v>
      </c>
      <c r="AD1276" s="87" t="e">
        <f t="shared" si="409"/>
        <v>#VALUE!</v>
      </c>
      <c r="AE1276" s="87" t="e">
        <f t="shared" si="410"/>
        <v>#VALUE!</v>
      </c>
      <c r="AF1276" s="87" t="e">
        <f t="shared" si="411"/>
        <v>#VALUE!</v>
      </c>
      <c r="AG1276" s="67" t="e">
        <f t="shared" si="412"/>
        <v>#VALUE!</v>
      </c>
      <c r="AH1276" s="87" t="e">
        <f t="shared" si="413"/>
        <v>#VALUE!</v>
      </c>
      <c r="AI1276" s="87" t="e">
        <f t="shared" si="414"/>
        <v>#VALUE!</v>
      </c>
      <c r="AJ1276" s="87" t="e">
        <f t="shared" si="415"/>
        <v>#VALUE!</v>
      </c>
      <c r="AK1276" s="144" t="e">
        <f t="shared" si="416"/>
        <v>#VALUE!</v>
      </c>
      <c r="AL1276" s="144" t="e">
        <f t="shared" si="417"/>
        <v>#VALUE!</v>
      </c>
    </row>
    <row r="1277" spans="1:38" s="77" customFormat="1" x14ac:dyDescent="0.2">
      <c r="A1277" s="14"/>
      <c r="B1277" s="64"/>
      <c r="C1277" s="64"/>
      <c r="D1277" s="152"/>
      <c r="E1277" s="152"/>
      <c r="F1277" s="152"/>
      <c r="G1277" s="152"/>
      <c r="H1277" s="152"/>
      <c r="I1277" s="152"/>
      <c r="J1277" s="152"/>
      <c r="K1277" s="152"/>
      <c r="L1277" s="152"/>
      <c r="M1277" s="152"/>
      <c r="N1277" s="152"/>
      <c r="O1277" s="152"/>
      <c r="P1277" s="152"/>
      <c r="Q1277" s="152"/>
      <c r="R1277" s="152"/>
      <c r="S1277" s="66" t="str">
        <f t="shared" si="398"/>
        <v/>
      </c>
      <c r="T1277" s="66" t="str">
        <f t="shared" si="399"/>
        <v/>
      </c>
      <c r="U1277" s="66" t="str">
        <f t="shared" si="400"/>
        <v/>
      </c>
      <c r="V1277" s="66" t="str">
        <f t="shared" si="401"/>
        <v/>
      </c>
      <c r="W1277" s="66" t="str">
        <f t="shared" si="402"/>
        <v/>
      </c>
      <c r="X1277" s="66" t="str">
        <f t="shared" si="403"/>
        <v/>
      </c>
      <c r="Y1277" s="66">
        <f t="shared" si="404"/>
        <v>0</v>
      </c>
      <c r="Z1277" s="66">
        <f t="shared" si="405"/>
        <v>0</v>
      </c>
      <c r="AA1277" s="66" t="e">
        <f t="shared" si="406"/>
        <v>#VALUE!</v>
      </c>
      <c r="AB1277" s="67" t="e">
        <f t="shared" si="407"/>
        <v>#VALUE!</v>
      </c>
      <c r="AC1277" s="87" t="e">
        <f t="shared" si="408"/>
        <v>#VALUE!</v>
      </c>
      <c r="AD1277" s="87" t="e">
        <f t="shared" si="409"/>
        <v>#VALUE!</v>
      </c>
      <c r="AE1277" s="87" t="e">
        <f t="shared" si="410"/>
        <v>#VALUE!</v>
      </c>
      <c r="AF1277" s="87" t="e">
        <f t="shared" si="411"/>
        <v>#VALUE!</v>
      </c>
      <c r="AG1277" s="67" t="e">
        <f t="shared" si="412"/>
        <v>#VALUE!</v>
      </c>
      <c r="AH1277" s="87" t="e">
        <f t="shared" si="413"/>
        <v>#VALUE!</v>
      </c>
      <c r="AI1277" s="87" t="e">
        <f t="shared" si="414"/>
        <v>#VALUE!</v>
      </c>
      <c r="AJ1277" s="87" t="e">
        <f t="shared" si="415"/>
        <v>#VALUE!</v>
      </c>
      <c r="AK1277" s="144" t="e">
        <f t="shared" si="416"/>
        <v>#VALUE!</v>
      </c>
      <c r="AL1277" s="144" t="e">
        <f t="shared" si="417"/>
        <v>#VALUE!</v>
      </c>
    </row>
    <row r="1278" spans="1:38" s="77" customFormat="1" x14ac:dyDescent="0.2">
      <c r="A1278" s="14"/>
      <c r="B1278" s="64"/>
      <c r="C1278" s="64"/>
      <c r="D1278" s="152"/>
      <c r="E1278" s="152"/>
      <c r="F1278" s="152"/>
      <c r="G1278" s="152"/>
      <c r="H1278" s="152"/>
      <c r="I1278" s="152"/>
      <c r="J1278" s="152"/>
      <c r="K1278" s="152"/>
      <c r="L1278" s="152"/>
      <c r="M1278" s="152"/>
      <c r="N1278" s="152"/>
      <c r="O1278" s="152"/>
      <c r="P1278" s="152"/>
      <c r="Q1278" s="152"/>
      <c r="R1278" s="152"/>
      <c r="S1278" s="66" t="str">
        <f t="shared" si="398"/>
        <v/>
      </c>
      <c r="T1278" s="66" t="str">
        <f t="shared" si="399"/>
        <v/>
      </c>
      <c r="U1278" s="66" t="str">
        <f t="shared" si="400"/>
        <v/>
      </c>
      <c r="V1278" s="66" t="str">
        <f t="shared" si="401"/>
        <v/>
      </c>
      <c r="W1278" s="66" t="str">
        <f t="shared" si="402"/>
        <v/>
      </c>
      <c r="X1278" s="66" t="str">
        <f t="shared" si="403"/>
        <v/>
      </c>
      <c r="Y1278" s="66">
        <f t="shared" si="404"/>
        <v>0</v>
      </c>
      <c r="Z1278" s="66">
        <f t="shared" si="405"/>
        <v>0</v>
      </c>
      <c r="AA1278" s="66" t="e">
        <f t="shared" si="406"/>
        <v>#VALUE!</v>
      </c>
      <c r="AB1278" s="67" t="e">
        <f t="shared" si="407"/>
        <v>#VALUE!</v>
      </c>
      <c r="AC1278" s="87" t="e">
        <f t="shared" si="408"/>
        <v>#VALUE!</v>
      </c>
      <c r="AD1278" s="87" t="e">
        <f t="shared" si="409"/>
        <v>#VALUE!</v>
      </c>
      <c r="AE1278" s="87" t="e">
        <f t="shared" si="410"/>
        <v>#VALUE!</v>
      </c>
      <c r="AF1278" s="87" t="e">
        <f t="shared" si="411"/>
        <v>#VALUE!</v>
      </c>
      <c r="AG1278" s="67" t="e">
        <f t="shared" si="412"/>
        <v>#VALUE!</v>
      </c>
      <c r="AH1278" s="87" t="e">
        <f t="shared" si="413"/>
        <v>#VALUE!</v>
      </c>
      <c r="AI1278" s="87" t="e">
        <f t="shared" si="414"/>
        <v>#VALUE!</v>
      </c>
      <c r="AJ1278" s="87" t="e">
        <f t="shared" si="415"/>
        <v>#VALUE!</v>
      </c>
      <c r="AK1278" s="144" t="e">
        <f t="shared" si="416"/>
        <v>#VALUE!</v>
      </c>
      <c r="AL1278" s="144" t="e">
        <f t="shared" si="417"/>
        <v>#VALUE!</v>
      </c>
    </row>
    <row r="1279" spans="1:38" s="77" customFormat="1" x14ac:dyDescent="0.2">
      <c r="A1279" s="14"/>
      <c r="B1279" s="64"/>
      <c r="C1279" s="64"/>
      <c r="D1279" s="152"/>
      <c r="E1279" s="152"/>
      <c r="F1279" s="152"/>
      <c r="G1279" s="152"/>
      <c r="H1279" s="152"/>
      <c r="I1279" s="152"/>
      <c r="J1279" s="152"/>
      <c r="K1279" s="152"/>
      <c r="L1279" s="152"/>
      <c r="M1279" s="152"/>
      <c r="N1279" s="152"/>
      <c r="O1279" s="152"/>
      <c r="P1279" s="152"/>
      <c r="Q1279" s="152"/>
      <c r="R1279" s="152"/>
      <c r="S1279" s="66" t="str">
        <f t="shared" si="398"/>
        <v/>
      </c>
      <c r="T1279" s="66" t="str">
        <f t="shared" si="399"/>
        <v/>
      </c>
      <c r="U1279" s="66" t="str">
        <f t="shared" si="400"/>
        <v/>
      </c>
      <c r="V1279" s="66" t="str">
        <f t="shared" si="401"/>
        <v/>
      </c>
      <c r="W1279" s="66" t="str">
        <f t="shared" si="402"/>
        <v/>
      </c>
      <c r="X1279" s="66" t="str">
        <f t="shared" si="403"/>
        <v/>
      </c>
      <c r="Y1279" s="66">
        <f t="shared" si="404"/>
        <v>0</v>
      </c>
      <c r="Z1279" s="66">
        <f t="shared" si="405"/>
        <v>0</v>
      </c>
      <c r="AA1279" s="66" t="e">
        <f t="shared" si="406"/>
        <v>#VALUE!</v>
      </c>
      <c r="AB1279" s="67" t="e">
        <f t="shared" si="407"/>
        <v>#VALUE!</v>
      </c>
      <c r="AC1279" s="87" t="e">
        <f t="shared" si="408"/>
        <v>#VALUE!</v>
      </c>
      <c r="AD1279" s="87" t="e">
        <f t="shared" si="409"/>
        <v>#VALUE!</v>
      </c>
      <c r="AE1279" s="87" t="e">
        <f t="shared" si="410"/>
        <v>#VALUE!</v>
      </c>
      <c r="AF1279" s="87" t="e">
        <f t="shared" si="411"/>
        <v>#VALUE!</v>
      </c>
      <c r="AG1279" s="67" t="e">
        <f t="shared" si="412"/>
        <v>#VALUE!</v>
      </c>
      <c r="AH1279" s="87" t="e">
        <f t="shared" si="413"/>
        <v>#VALUE!</v>
      </c>
      <c r="AI1279" s="87" t="e">
        <f t="shared" si="414"/>
        <v>#VALUE!</v>
      </c>
      <c r="AJ1279" s="87" t="e">
        <f t="shared" si="415"/>
        <v>#VALUE!</v>
      </c>
      <c r="AK1279" s="144" t="e">
        <f t="shared" si="416"/>
        <v>#VALUE!</v>
      </c>
      <c r="AL1279" s="144" t="e">
        <f t="shared" si="417"/>
        <v>#VALUE!</v>
      </c>
    </row>
    <row r="1280" spans="1:38" s="77" customFormat="1" x14ac:dyDescent="0.2">
      <c r="A1280" s="14"/>
      <c r="B1280" s="64"/>
      <c r="C1280" s="64"/>
      <c r="D1280" s="152"/>
      <c r="E1280" s="152"/>
      <c r="F1280" s="152"/>
      <c r="G1280" s="152"/>
      <c r="H1280" s="152"/>
      <c r="I1280" s="152"/>
      <c r="J1280" s="152"/>
      <c r="K1280" s="152"/>
      <c r="L1280" s="152"/>
      <c r="M1280" s="152"/>
      <c r="N1280" s="152"/>
      <c r="O1280" s="152"/>
      <c r="P1280" s="152"/>
      <c r="Q1280" s="152"/>
      <c r="R1280" s="152"/>
      <c r="S1280" s="66" t="str">
        <f t="shared" si="398"/>
        <v/>
      </c>
      <c r="T1280" s="66" t="str">
        <f t="shared" si="399"/>
        <v/>
      </c>
      <c r="U1280" s="66" t="str">
        <f t="shared" si="400"/>
        <v/>
      </c>
      <c r="V1280" s="66" t="str">
        <f t="shared" si="401"/>
        <v/>
      </c>
      <c r="W1280" s="66" t="str">
        <f t="shared" si="402"/>
        <v/>
      </c>
      <c r="X1280" s="66" t="str">
        <f t="shared" si="403"/>
        <v/>
      </c>
      <c r="Y1280" s="66">
        <f t="shared" si="404"/>
        <v>0</v>
      </c>
      <c r="Z1280" s="66">
        <f t="shared" si="405"/>
        <v>0</v>
      </c>
      <c r="AA1280" s="66" t="e">
        <f t="shared" si="406"/>
        <v>#VALUE!</v>
      </c>
      <c r="AB1280" s="67" t="e">
        <f t="shared" si="407"/>
        <v>#VALUE!</v>
      </c>
      <c r="AC1280" s="87" t="e">
        <f t="shared" si="408"/>
        <v>#VALUE!</v>
      </c>
      <c r="AD1280" s="87" t="e">
        <f t="shared" si="409"/>
        <v>#VALUE!</v>
      </c>
      <c r="AE1280" s="87" t="e">
        <f t="shared" si="410"/>
        <v>#VALUE!</v>
      </c>
      <c r="AF1280" s="87" t="e">
        <f t="shared" si="411"/>
        <v>#VALUE!</v>
      </c>
      <c r="AG1280" s="67" t="e">
        <f t="shared" si="412"/>
        <v>#VALUE!</v>
      </c>
      <c r="AH1280" s="87" t="e">
        <f t="shared" si="413"/>
        <v>#VALUE!</v>
      </c>
      <c r="AI1280" s="87" t="e">
        <f t="shared" si="414"/>
        <v>#VALUE!</v>
      </c>
      <c r="AJ1280" s="87" t="e">
        <f t="shared" si="415"/>
        <v>#VALUE!</v>
      </c>
      <c r="AK1280" s="144" t="e">
        <f t="shared" si="416"/>
        <v>#VALUE!</v>
      </c>
      <c r="AL1280" s="144" t="e">
        <f t="shared" si="417"/>
        <v>#VALUE!</v>
      </c>
    </row>
    <row r="1281" spans="1:38" s="77" customFormat="1" x14ac:dyDescent="0.2">
      <c r="A1281" s="14"/>
      <c r="B1281" s="64"/>
      <c r="C1281" s="64"/>
      <c r="D1281" s="152"/>
      <c r="E1281" s="152"/>
      <c r="F1281" s="152"/>
      <c r="G1281" s="152"/>
      <c r="H1281" s="152"/>
      <c r="I1281" s="152"/>
      <c r="J1281" s="152"/>
      <c r="K1281" s="152"/>
      <c r="L1281" s="152"/>
      <c r="M1281" s="152"/>
      <c r="N1281" s="152"/>
      <c r="O1281" s="152"/>
      <c r="P1281" s="152"/>
      <c r="Q1281" s="152"/>
      <c r="R1281" s="152"/>
      <c r="S1281" s="66" t="str">
        <f t="shared" si="398"/>
        <v/>
      </c>
      <c r="T1281" s="66" t="str">
        <f t="shared" si="399"/>
        <v/>
      </c>
      <c r="U1281" s="66" t="str">
        <f t="shared" si="400"/>
        <v/>
      </c>
      <c r="V1281" s="66" t="str">
        <f t="shared" si="401"/>
        <v/>
      </c>
      <c r="W1281" s="66" t="str">
        <f t="shared" si="402"/>
        <v/>
      </c>
      <c r="X1281" s="66" t="str">
        <f t="shared" si="403"/>
        <v/>
      </c>
      <c r="Y1281" s="66">
        <f t="shared" si="404"/>
        <v>0</v>
      </c>
      <c r="Z1281" s="66">
        <f t="shared" si="405"/>
        <v>0</v>
      </c>
      <c r="AA1281" s="66" t="e">
        <f t="shared" si="406"/>
        <v>#VALUE!</v>
      </c>
      <c r="AB1281" s="67" t="e">
        <f t="shared" si="407"/>
        <v>#VALUE!</v>
      </c>
      <c r="AC1281" s="87" t="e">
        <f t="shared" si="408"/>
        <v>#VALUE!</v>
      </c>
      <c r="AD1281" s="87" t="e">
        <f t="shared" si="409"/>
        <v>#VALUE!</v>
      </c>
      <c r="AE1281" s="87" t="e">
        <f t="shared" si="410"/>
        <v>#VALUE!</v>
      </c>
      <c r="AF1281" s="87" t="e">
        <f t="shared" si="411"/>
        <v>#VALUE!</v>
      </c>
      <c r="AG1281" s="67" t="e">
        <f t="shared" si="412"/>
        <v>#VALUE!</v>
      </c>
      <c r="AH1281" s="87" t="e">
        <f t="shared" si="413"/>
        <v>#VALUE!</v>
      </c>
      <c r="AI1281" s="87" t="e">
        <f t="shared" si="414"/>
        <v>#VALUE!</v>
      </c>
      <c r="AJ1281" s="87" t="e">
        <f t="shared" si="415"/>
        <v>#VALUE!</v>
      </c>
      <c r="AK1281" s="144" t="e">
        <f t="shared" si="416"/>
        <v>#VALUE!</v>
      </c>
      <c r="AL1281" s="144" t="e">
        <f t="shared" si="417"/>
        <v>#VALUE!</v>
      </c>
    </row>
    <row r="1282" spans="1:38" s="77" customFormat="1" x14ac:dyDescent="0.2">
      <c r="A1282" s="14"/>
      <c r="B1282" s="64"/>
      <c r="C1282" s="64"/>
      <c r="D1282" s="152"/>
      <c r="E1282" s="152"/>
      <c r="F1282" s="152"/>
      <c r="G1282" s="152"/>
      <c r="H1282" s="152"/>
      <c r="I1282" s="152"/>
      <c r="J1282" s="152"/>
      <c r="K1282" s="152"/>
      <c r="L1282" s="152"/>
      <c r="M1282" s="152"/>
      <c r="N1282" s="152"/>
      <c r="O1282" s="152"/>
      <c r="P1282" s="152"/>
      <c r="Q1282" s="152"/>
      <c r="R1282" s="152"/>
      <c r="S1282" s="66" t="str">
        <f t="shared" si="398"/>
        <v/>
      </c>
      <c r="T1282" s="66" t="str">
        <f t="shared" si="399"/>
        <v/>
      </c>
      <c r="U1282" s="66" t="str">
        <f t="shared" si="400"/>
        <v/>
      </c>
      <c r="V1282" s="66" t="str">
        <f t="shared" si="401"/>
        <v/>
      </c>
      <c r="W1282" s="66" t="str">
        <f t="shared" si="402"/>
        <v/>
      </c>
      <c r="X1282" s="66" t="str">
        <f t="shared" si="403"/>
        <v/>
      </c>
      <c r="Y1282" s="66">
        <f t="shared" si="404"/>
        <v>0</v>
      </c>
      <c r="Z1282" s="66">
        <f t="shared" si="405"/>
        <v>0</v>
      </c>
      <c r="AA1282" s="66" t="e">
        <f t="shared" si="406"/>
        <v>#VALUE!</v>
      </c>
      <c r="AB1282" s="67" t="e">
        <f t="shared" si="407"/>
        <v>#VALUE!</v>
      </c>
      <c r="AC1282" s="87" t="e">
        <f t="shared" si="408"/>
        <v>#VALUE!</v>
      </c>
      <c r="AD1282" s="87" t="e">
        <f t="shared" si="409"/>
        <v>#VALUE!</v>
      </c>
      <c r="AE1282" s="87" t="e">
        <f t="shared" si="410"/>
        <v>#VALUE!</v>
      </c>
      <c r="AF1282" s="87" t="e">
        <f t="shared" si="411"/>
        <v>#VALUE!</v>
      </c>
      <c r="AG1282" s="67" t="e">
        <f t="shared" si="412"/>
        <v>#VALUE!</v>
      </c>
      <c r="AH1282" s="87" t="e">
        <f t="shared" si="413"/>
        <v>#VALUE!</v>
      </c>
      <c r="AI1282" s="87" t="e">
        <f t="shared" si="414"/>
        <v>#VALUE!</v>
      </c>
      <c r="AJ1282" s="87" t="e">
        <f t="shared" si="415"/>
        <v>#VALUE!</v>
      </c>
      <c r="AK1282" s="144" t="e">
        <f t="shared" si="416"/>
        <v>#VALUE!</v>
      </c>
      <c r="AL1282" s="144" t="e">
        <f t="shared" si="417"/>
        <v>#VALUE!</v>
      </c>
    </row>
    <row r="1283" spans="1:38" s="77" customFormat="1" x14ac:dyDescent="0.2">
      <c r="A1283" s="14"/>
      <c r="B1283" s="64"/>
      <c r="C1283" s="64"/>
      <c r="D1283" s="152"/>
      <c r="E1283" s="152"/>
      <c r="F1283" s="152"/>
      <c r="G1283" s="152"/>
      <c r="H1283" s="152"/>
      <c r="I1283" s="152"/>
      <c r="J1283" s="152"/>
      <c r="K1283" s="152"/>
      <c r="L1283" s="152"/>
      <c r="M1283" s="152"/>
      <c r="N1283" s="152"/>
      <c r="O1283" s="152"/>
      <c r="P1283" s="152"/>
      <c r="Q1283" s="152"/>
      <c r="R1283" s="152"/>
      <c r="S1283" s="66" t="str">
        <f t="shared" ref="S1283:S1346" si="418">IFERROR(Q1283*(Y1283/(Y1283+Z1283+R1283)),"")</f>
        <v/>
      </c>
      <c r="T1283" s="66" t="str">
        <f t="shared" ref="T1283:T1346" si="419">IFERROR(Q1283*(Z1283/(Y1283+Z1283+R1283)),"")</f>
        <v/>
      </c>
      <c r="U1283" s="66" t="str">
        <f t="shared" ref="U1283:U1346" si="420">IFERROR(Q1283*(R1283/(Y1283+Z1283+R1283)),"")</f>
        <v/>
      </c>
      <c r="V1283" s="66" t="str">
        <f t="shared" ref="V1283:V1346" si="421">IFERROR(E1283+G1283+I1283+K1283+M1283+S1283+O1283,"")</f>
        <v/>
      </c>
      <c r="W1283" s="66" t="str">
        <f t="shared" ref="W1283:W1346" si="422">IFERROR(F1283+H1283+J1283+L1283+N1283+T1283+P1283,"")</f>
        <v/>
      </c>
      <c r="X1283" s="66" t="str">
        <f t="shared" ref="X1283:X1346" si="423">IFERROR(R1283+U1283,"")</f>
        <v/>
      </c>
      <c r="Y1283" s="66">
        <f t="shared" ref="Y1283:Y1346" si="424">E1283+G1283+I1283+K1283+M1283+O1283</f>
        <v>0</v>
      </c>
      <c r="Z1283" s="66">
        <f t="shared" ref="Z1283:Z1346" si="425">F1283+H1283+J1283+L1283+N1283+P1283</f>
        <v>0</v>
      </c>
      <c r="AA1283" s="66" t="e">
        <f t="shared" ref="AA1283:AA1346" si="426">V1283+W1283+X1283</f>
        <v>#VALUE!</v>
      </c>
      <c r="AB1283" s="67" t="e">
        <f t="shared" ref="AB1283:AB1346" si="427">V1283/(V1283+W1283+X1283)</f>
        <v>#VALUE!</v>
      </c>
      <c r="AC1283" s="87" t="e">
        <f t="shared" ref="AC1283:AC1346" si="428">W1283/(V1283+W1283+X1283)</f>
        <v>#VALUE!</v>
      </c>
      <c r="AD1283" s="87" t="e">
        <f t="shared" ref="AD1283:AD1346" si="429">X1283/(V1283+W1283+X1283)</f>
        <v>#VALUE!</v>
      </c>
      <c r="AE1283" s="87" t="e">
        <f t="shared" ref="AE1283:AE1346" si="430">E1283/AA1283</f>
        <v>#VALUE!</v>
      </c>
      <c r="AF1283" s="87" t="e">
        <f t="shared" ref="AF1283:AF1346" si="431">G1283/AA1283</f>
        <v>#VALUE!</v>
      </c>
      <c r="AG1283" s="67" t="e">
        <f t="shared" ref="AG1283:AG1346" si="432">I1283/AA1283</f>
        <v>#VALUE!</v>
      </c>
      <c r="AH1283" s="87" t="e">
        <f t="shared" ref="AH1283:AH1346" si="433">K1283/AA1283</f>
        <v>#VALUE!</v>
      </c>
      <c r="AI1283" s="87" t="e">
        <f t="shared" ref="AI1283:AI1346" si="434">M1283/AA1283</f>
        <v>#VALUE!</v>
      </c>
      <c r="AJ1283" s="87" t="e">
        <f t="shared" ref="AJ1283:AJ1346" si="435">Q1283/AA1283</f>
        <v>#VALUE!</v>
      </c>
      <c r="AK1283" s="144" t="e">
        <f t="shared" ref="AK1283:AK1346" si="436">D1283-AA1283</f>
        <v>#VALUE!</v>
      </c>
      <c r="AL1283" s="144" t="e">
        <f t="shared" ref="AL1283:AL1346" si="437">AK1283/D1283*100</f>
        <v>#VALUE!</v>
      </c>
    </row>
    <row r="1284" spans="1:38" s="77" customFormat="1" x14ac:dyDescent="0.2">
      <c r="A1284" s="14"/>
      <c r="B1284" s="64"/>
      <c r="C1284" s="64"/>
      <c r="D1284" s="152"/>
      <c r="E1284" s="152"/>
      <c r="F1284" s="152"/>
      <c r="G1284" s="152"/>
      <c r="H1284" s="152"/>
      <c r="I1284" s="152"/>
      <c r="J1284" s="152"/>
      <c r="K1284" s="152"/>
      <c r="L1284" s="152"/>
      <c r="M1284" s="152"/>
      <c r="N1284" s="152"/>
      <c r="O1284" s="152"/>
      <c r="P1284" s="152"/>
      <c r="Q1284" s="152"/>
      <c r="R1284" s="152"/>
      <c r="S1284" s="66" t="str">
        <f t="shared" si="418"/>
        <v/>
      </c>
      <c r="T1284" s="66" t="str">
        <f t="shared" si="419"/>
        <v/>
      </c>
      <c r="U1284" s="66" t="str">
        <f t="shared" si="420"/>
        <v/>
      </c>
      <c r="V1284" s="66" t="str">
        <f t="shared" si="421"/>
        <v/>
      </c>
      <c r="W1284" s="66" t="str">
        <f t="shared" si="422"/>
        <v/>
      </c>
      <c r="X1284" s="66" t="str">
        <f t="shared" si="423"/>
        <v/>
      </c>
      <c r="Y1284" s="66">
        <f t="shared" si="424"/>
        <v>0</v>
      </c>
      <c r="Z1284" s="66">
        <f t="shared" si="425"/>
        <v>0</v>
      </c>
      <c r="AA1284" s="66" t="e">
        <f t="shared" si="426"/>
        <v>#VALUE!</v>
      </c>
      <c r="AB1284" s="67" t="e">
        <f t="shared" si="427"/>
        <v>#VALUE!</v>
      </c>
      <c r="AC1284" s="87" t="e">
        <f t="shared" si="428"/>
        <v>#VALUE!</v>
      </c>
      <c r="AD1284" s="87" t="e">
        <f t="shared" si="429"/>
        <v>#VALUE!</v>
      </c>
      <c r="AE1284" s="87" t="e">
        <f t="shared" si="430"/>
        <v>#VALUE!</v>
      </c>
      <c r="AF1284" s="87" t="e">
        <f t="shared" si="431"/>
        <v>#VALUE!</v>
      </c>
      <c r="AG1284" s="67" t="e">
        <f t="shared" si="432"/>
        <v>#VALUE!</v>
      </c>
      <c r="AH1284" s="87" t="e">
        <f t="shared" si="433"/>
        <v>#VALUE!</v>
      </c>
      <c r="AI1284" s="87" t="e">
        <f t="shared" si="434"/>
        <v>#VALUE!</v>
      </c>
      <c r="AJ1284" s="87" t="e">
        <f t="shared" si="435"/>
        <v>#VALUE!</v>
      </c>
      <c r="AK1284" s="144" t="e">
        <f t="shared" si="436"/>
        <v>#VALUE!</v>
      </c>
      <c r="AL1284" s="144" t="e">
        <f t="shared" si="437"/>
        <v>#VALUE!</v>
      </c>
    </row>
    <row r="1285" spans="1:38" s="77" customFormat="1" x14ac:dyDescent="0.2">
      <c r="A1285" s="14"/>
      <c r="B1285" s="64"/>
      <c r="C1285" s="64"/>
      <c r="D1285" s="152"/>
      <c r="E1285" s="152"/>
      <c r="F1285" s="152"/>
      <c r="G1285" s="152"/>
      <c r="H1285" s="152"/>
      <c r="I1285" s="152"/>
      <c r="J1285" s="152"/>
      <c r="K1285" s="152"/>
      <c r="L1285" s="152"/>
      <c r="M1285" s="152"/>
      <c r="N1285" s="152"/>
      <c r="O1285" s="152"/>
      <c r="P1285" s="152"/>
      <c r="Q1285" s="152"/>
      <c r="R1285" s="152"/>
      <c r="S1285" s="66" t="str">
        <f t="shared" si="418"/>
        <v/>
      </c>
      <c r="T1285" s="66" t="str">
        <f t="shared" si="419"/>
        <v/>
      </c>
      <c r="U1285" s="66" t="str">
        <f t="shared" si="420"/>
        <v/>
      </c>
      <c r="V1285" s="66" t="str">
        <f t="shared" si="421"/>
        <v/>
      </c>
      <c r="W1285" s="66" t="str">
        <f t="shared" si="422"/>
        <v/>
      </c>
      <c r="X1285" s="66" t="str">
        <f t="shared" si="423"/>
        <v/>
      </c>
      <c r="Y1285" s="66">
        <f t="shared" si="424"/>
        <v>0</v>
      </c>
      <c r="Z1285" s="66">
        <f t="shared" si="425"/>
        <v>0</v>
      </c>
      <c r="AA1285" s="66" t="e">
        <f t="shared" si="426"/>
        <v>#VALUE!</v>
      </c>
      <c r="AB1285" s="67" t="e">
        <f t="shared" si="427"/>
        <v>#VALUE!</v>
      </c>
      <c r="AC1285" s="87" t="e">
        <f t="shared" si="428"/>
        <v>#VALUE!</v>
      </c>
      <c r="AD1285" s="87" t="e">
        <f t="shared" si="429"/>
        <v>#VALUE!</v>
      </c>
      <c r="AE1285" s="87" t="e">
        <f t="shared" si="430"/>
        <v>#VALUE!</v>
      </c>
      <c r="AF1285" s="87" t="e">
        <f t="shared" si="431"/>
        <v>#VALUE!</v>
      </c>
      <c r="AG1285" s="67" t="e">
        <f t="shared" si="432"/>
        <v>#VALUE!</v>
      </c>
      <c r="AH1285" s="87" t="e">
        <f t="shared" si="433"/>
        <v>#VALUE!</v>
      </c>
      <c r="AI1285" s="87" t="e">
        <f t="shared" si="434"/>
        <v>#VALUE!</v>
      </c>
      <c r="AJ1285" s="87" t="e">
        <f t="shared" si="435"/>
        <v>#VALUE!</v>
      </c>
      <c r="AK1285" s="144" t="e">
        <f t="shared" si="436"/>
        <v>#VALUE!</v>
      </c>
      <c r="AL1285" s="144" t="e">
        <f t="shared" si="437"/>
        <v>#VALUE!</v>
      </c>
    </row>
    <row r="1286" spans="1:38" s="77" customFormat="1" x14ac:dyDescent="0.2">
      <c r="A1286" s="14"/>
      <c r="B1286" s="64"/>
      <c r="C1286" s="64"/>
      <c r="D1286" s="152"/>
      <c r="E1286" s="152"/>
      <c r="F1286" s="152"/>
      <c r="G1286" s="152"/>
      <c r="H1286" s="152"/>
      <c r="I1286" s="152"/>
      <c r="J1286" s="152"/>
      <c r="K1286" s="152"/>
      <c r="L1286" s="152"/>
      <c r="M1286" s="152"/>
      <c r="N1286" s="152"/>
      <c r="O1286" s="152"/>
      <c r="P1286" s="152"/>
      <c r="Q1286" s="152"/>
      <c r="R1286" s="152"/>
      <c r="S1286" s="66" t="str">
        <f t="shared" si="418"/>
        <v/>
      </c>
      <c r="T1286" s="66" t="str">
        <f t="shared" si="419"/>
        <v/>
      </c>
      <c r="U1286" s="66" t="str">
        <f t="shared" si="420"/>
        <v/>
      </c>
      <c r="V1286" s="66" t="str">
        <f t="shared" si="421"/>
        <v/>
      </c>
      <c r="W1286" s="66" t="str">
        <f t="shared" si="422"/>
        <v/>
      </c>
      <c r="X1286" s="66" t="str">
        <f t="shared" si="423"/>
        <v/>
      </c>
      <c r="Y1286" s="66">
        <f t="shared" si="424"/>
        <v>0</v>
      </c>
      <c r="Z1286" s="66">
        <f t="shared" si="425"/>
        <v>0</v>
      </c>
      <c r="AA1286" s="66" t="e">
        <f t="shared" si="426"/>
        <v>#VALUE!</v>
      </c>
      <c r="AB1286" s="67" t="e">
        <f t="shared" si="427"/>
        <v>#VALUE!</v>
      </c>
      <c r="AC1286" s="87" t="e">
        <f t="shared" si="428"/>
        <v>#VALUE!</v>
      </c>
      <c r="AD1286" s="87" t="e">
        <f t="shared" si="429"/>
        <v>#VALUE!</v>
      </c>
      <c r="AE1286" s="87" t="e">
        <f t="shared" si="430"/>
        <v>#VALUE!</v>
      </c>
      <c r="AF1286" s="87" t="e">
        <f t="shared" si="431"/>
        <v>#VALUE!</v>
      </c>
      <c r="AG1286" s="67" t="e">
        <f t="shared" si="432"/>
        <v>#VALUE!</v>
      </c>
      <c r="AH1286" s="87" t="e">
        <f t="shared" si="433"/>
        <v>#VALUE!</v>
      </c>
      <c r="AI1286" s="87" t="e">
        <f t="shared" si="434"/>
        <v>#VALUE!</v>
      </c>
      <c r="AJ1286" s="87" t="e">
        <f t="shared" si="435"/>
        <v>#VALUE!</v>
      </c>
      <c r="AK1286" s="144" t="e">
        <f t="shared" si="436"/>
        <v>#VALUE!</v>
      </c>
      <c r="AL1286" s="144" t="e">
        <f t="shared" si="437"/>
        <v>#VALUE!</v>
      </c>
    </row>
    <row r="1287" spans="1:38" s="77" customFormat="1" x14ac:dyDescent="0.2">
      <c r="A1287" s="14"/>
      <c r="B1287" s="64"/>
      <c r="C1287" s="64"/>
      <c r="D1287" s="152"/>
      <c r="E1287" s="152"/>
      <c r="F1287" s="152"/>
      <c r="G1287" s="152"/>
      <c r="H1287" s="152"/>
      <c r="I1287" s="152"/>
      <c r="J1287" s="152"/>
      <c r="K1287" s="152"/>
      <c r="L1287" s="152"/>
      <c r="M1287" s="152"/>
      <c r="N1287" s="152"/>
      <c r="O1287" s="152"/>
      <c r="P1287" s="152"/>
      <c r="Q1287" s="152"/>
      <c r="R1287" s="152"/>
      <c r="S1287" s="66" t="str">
        <f t="shared" si="418"/>
        <v/>
      </c>
      <c r="T1287" s="66" t="str">
        <f t="shared" si="419"/>
        <v/>
      </c>
      <c r="U1287" s="66" t="str">
        <f t="shared" si="420"/>
        <v/>
      </c>
      <c r="V1287" s="66" t="str">
        <f t="shared" si="421"/>
        <v/>
      </c>
      <c r="W1287" s="66" t="str">
        <f t="shared" si="422"/>
        <v/>
      </c>
      <c r="X1287" s="66" t="str">
        <f t="shared" si="423"/>
        <v/>
      </c>
      <c r="Y1287" s="66">
        <f t="shared" si="424"/>
        <v>0</v>
      </c>
      <c r="Z1287" s="66">
        <f t="shared" si="425"/>
        <v>0</v>
      </c>
      <c r="AA1287" s="66" t="e">
        <f t="shared" si="426"/>
        <v>#VALUE!</v>
      </c>
      <c r="AB1287" s="67" t="e">
        <f t="shared" si="427"/>
        <v>#VALUE!</v>
      </c>
      <c r="AC1287" s="87" t="e">
        <f t="shared" si="428"/>
        <v>#VALUE!</v>
      </c>
      <c r="AD1287" s="87" t="e">
        <f t="shared" si="429"/>
        <v>#VALUE!</v>
      </c>
      <c r="AE1287" s="87" t="e">
        <f t="shared" si="430"/>
        <v>#VALUE!</v>
      </c>
      <c r="AF1287" s="87" t="e">
        <f t="shared" si="431"/>
        <v>#VALUE!</v>
      </c>
      <c r="AG1287" s="67" t="e">
        <f t="shared" si="432"/>
        <v>#VALUE!</v>
      </c>
      <c r="AH1287" s="87" t="e">
        <f t="shared" si="433"/>
        <v>#VALUE!</v>
      </c>
      <c r="AI1287" s="87" t="e">
        <f t="shared" si="434"/>
        <v>#VALUE!</v>
      </c>
      <c r="AJ1287" s="87" t="e">
        <f t="shared" si="435"/>
        <v>#VALUE!</v>
      </c>
      <c r="AK1287" s="144" t="e">
        <f t="shared" si="436"/>
        <v>#VALUE!</v>
      </c>
      <c r="AL1287" s="144" t="e">
        <f t="shared" si="437"/>
        <v>#VALUE!</v>
      </c>
    </row>
    <row r="1288" spans="1:38" s="77" customFormat="1" x14ac:dyDescent="0.2">
      <c r="A1288" s="14"/>
      <c r="B1288" s="64"/>
      <c r="C1288" s="64"/>
      <c r="D1288" s="152"/>
      <c r="E1288" s="152"/>
      <c r="F1288" s="152"/>
      <c r="G1288" s="152"/>
      <c r="H1288" s="152"/>
      <c r="I1288" s="152"/>
      <c r="J1288" s="152"/>
      <c r="K1288" s="152"/>
      <c r="L1288" s="152"/>
      <c r="M1288" s="152"/>
      <c r="N1288" s="152"/>
      <c r="O1288" s="152"/>
      <c r="P1288" s="152"/>
      <c r="Q1288" s="152"/>
      <c r="R1288" s="152"/>
      <c r="S1288" s="66" t="str">
        <f t="shared" si="418"/>
        <v/>
      </c>
      <c r="T1288" s="66" t="str">
        <f t="shared" si="419"/>
        <v/>
      </c>
      <c r="U1288" s="66" t="str">
        <f t="shared" si="420"/>
        <v/>
      </c>
      <c r="V1288" s="66" t="str">
        <f t="shared" si="421"/>
        <v/>
      </c>
      <c r="W1288" s="66" t="str">
        <f t="shared" si="422"/>
        <v/>
      </c>
      <c r="X1288" s="66" t="str">
        <f t="shared" si="423"/>
        <v/>
      </c>
      <c r="Y1288" s="66">
        <f t="shared" si="424"/>
        <v>0</v>
      </c>
      <c r="Z1288" s="66">
        <f t="shared" si="425"/>
        <v>0</v>
      </c>
      <c r="AA1288" s="66" t="e">
        <f t="shared" si="426"/>
        <v>#VALUE!</v>
      </c>
      <c r="AB1288" s="67" t="e">
        <f t="shared" si="427"/>
        <v>#VALUE!</v>
      </c>
      <c r="AC1288" s="87" t="e">
        <f t="shared" si="428"/>
        <v>#VALUE!</v>
      </c>
      <c r="AD1288" s="87" t="e">
        <f t="shared" si="429"/>
        <v>#VALUE!</v>
      </c>
      <c r="AE1288" s="87" t="e">
        <f t="shared" si="430"/>
        <v>#VALUE!</v>
      </c>
      <c r="AF1288" s="87" t="e">
        <f t="shared" si="431"/>
        <v>#VALUE!</v>
      </c>
      <c r="AG1288" s="67" t="e">
        <f t="shared" si="432"/>
        <v>#VALUE!</v>
      </c>
      <c r="AH1288" s="87" t="e">
        <f t="shared" si="433"/>
        <v>#VALUE!</v>
      </c>
      <c r="AI1288" s="87" t="e">
        <f t="shared" si="434"/>
        <v>#VALUE!</v>
      </c>
      <c r="AJ1288" s="87" t="e">
        <f t="shared" si="435"/>
        <v>#VALUE!</v>
      </c>
      <c r="AK1288" s="144" t="e">
        <f t="shared" si="436"/>
        <v>#VALUE!</v>
      </c>
      <c r="AL1288" s="144" t="e">
        <f t="shared" si="437"/>
        <v>#VALUE!</v>
      </c>
    </row>
    <row r="1289" spans="1:38" s="77" customFormat="1" x14ac:dyDescent="0.2">
      <c r="A1289" s="14"/>
      <c r="B1289" s="64"/>
      <c r="C1289" s="64"/>
      <c r="D1289" s="152"/>
      <c r="E1289" s="152"/>
      <c r="F1289" s="152"/>
      <c r="G1289" s="152"/>
      <c r="H1289" s="152"/>
      <c r="I1289" s="152"/>
      <c r="J1289" s="152"/>
      <c r="K1289" s="152"/>
      <c r="L1289" s="152"/>
      <c r="M1289" s="152"/>
      <c r="N1289" s="152"/>
      <c r="O1289" s="152"/>
      <c r="P1289" s="152"/>
      <c r="Q1289" s="152"/>
      <c r="R1289" s="152"/>
      <c r="S1289" s="66" t="str">
        <f t="shared" si="418"/>
        <v/>
      </c>
      <c r="T1289" s="66" t="str">
        <f t="shared" si="419"/>
        <v/>
      </c>
      <c r="U1289" s="66" t="str">
        <f t="shared" si="420"/>
        <v/>
      </c>
      <c r="V1289" s="66" t="str">
        <f t="shared" si="421"/>
        <v/>
      </c>
      <c r="W1289" s="66" t="str">
        <f t="shared" si="422"/>
        <v/>
      </c>
      <c r="X1289" s="66" t="str">
        <f t="shared" si="423"/>
        <v/>
      </c>
      <c r="Y1289" s="66">
        <f t="shared" si="424"/>
        <v>0</v>
      </c>
      <c r="Z1289" s="66">
        <f t="shared" si="425"/>
        <v>0</v>
      </c>
      <c r="AA1289" s="66" t="e">
        <f t="shared" si="426"/>
        <v>#VALUE!</v>
      </c>
      <c r="AB1289" s="67" t="e">
        <f t="shared" si="427"/>
        <v>#VALUE!</v>
      </c>
      <c r="AC1289" s="87" t="e">
        <f t="shared" si="428"/>
        <v>#VALUE!</v>
      </c>
      <c r="AD1289" s="87" t="e">
        <f t="shared" si="429"/>
        <v>#VALUE!</v>
      </c>
      <c r="AE1289" s="87" t="e">
        <f t="shared" si="430"/>
        <v>#VALUE!</v>
      </c>
      <c r="AF1289" s="87" t="e">
        <f t="shared" si="431"/>
        <v>#VALUE!</v>
      </c>
      <c r="AG1289" s="67" t="e">
        <f t="shared" si="432"/>
        <v>#VALUE!</v>
      </c>
      <c r="AH1289" s="87" t="e">
        <f t="shared" si="433"/>
        <v>#VALUE!</v>
      </c>
      <c r="AI1289" s="87" t="e">
        <f t="shared" si="434"/>
        <v>#VALUE!</v>
      </c>
      <c r="AJ1289" s="87" t="e">
        <f t="shared" si="435"/>
        <v>#VALUE!</v>
      </c>
      <c r="AK1289" s="144" t="e">
        <f t="shared" si="436"/>
        <v>#VALUE!</v>
      </c>
      <c r="AL1289" s="144" t="e">
        <f t="shared" si="437"/>
        <v>#VALUE!</v>
      </c>
    </row>
    <row r="1290" spans="1:38" s="77" customFormat="1" x14ac:dyDescent="0.2">
      <c r="A1290" s="14"/>
      <c r="B1290" s="64"/>
      <c r="C1290" s="64"/>
      <c r="D1290" s="152"/>
      <c r="E1290" s="152"/>
      <c r="F1290" s="152"/>
      <c r="G1290" s="152"/>
      <c r="H1290" s="152"/>
      <c r="I1290" s="152"/>
      <c r="J1290" s="152"/>
      <c r="K1290" s="152"/>
      <c r="L1290" s="152"/>
      <c r="M1290" s="152"/>
      <c r="N1290" s="152"/>
      <c r="O1290" s="152"/>
      <c r="P1290" s="152"/>
      <c r="Q1290" s="152"/>
      <c r="R1290" s="152"/>
      <c r="S1290" s="66" t="str">
        <f t="shared" si="418"/>
        <v/>
      </c>
      <c r="T1290" s="66" t="str">
        <f t="shared" si="419"/>
        <v/>
      </c>
      <c r="U1290" s="66" t="str">
        <f t="shared" si="420"/>
        <v/>
      </c>
      <c r="V1290" s="66" t="str">
        <f t="shared" si="421"/>
        <v/>
      </c>
      <c r="W1290" s="66" t="str">
        <f t="shared" si="422"/>
        <v/>
      </c>
      <c r="X1290" s="66" t="str">
        <f t="shared" si="423"/>
        <v/>
      </c>
      <c r="Y1290" s="66">
        <f t="shared" si="424"/>
        <v>0</v>
      </c>
      <c r="Z1290" s="66">
        <f t="shared" si="425"/>
        <v>0</v>
      </c>
      <c r="AA1290" s="66" t="e">
        <f t="shared" si="426"/>
        <v>#VALUE!</v>
      </c>
      <c r="AB1290" s="67" t="e">
        <f t="shared" si="427"/>
        <v>#VALUE!</v>
      </c>
      <c r="AC1290" s="87" t="e">
        <f t="shared" si="428"/>
        <v>#VALUE!</v>
      </c>
      <c r="AD1290" s="87" t="e">
        <f t="shared" si="429"/>
        <v>#VALUE!</v>
      </c>
      <c r="AE1290" s="87" t="e">
        <f t="shared" si="430"/>
        <v>#VALUE!</v>
      </c>
      <c r="AF1290" s="87" t="e">
        <f t="shared" si="431"/>
        <v>#VALUE!</v>
      </c>
      <c r="AG1290" s="67" t="e">
        <f t="shared" si="432"/>
        <v>#VALUE!</v>
      </c>
      <c r="AH1290" s="87" t="e">
        <f t="shared" si="433"/>
        <v>#VALUE!</v>
      </c>
      <c r="AI1290" s="87" t="e">
        <f t="shared" si="434"/>
        <v>#VALUE!</v>
      </c>
      <c r="AJ1290" s="87" t="e">
        <f t="shared" si="435"/>
        <v>#VALUE!</v>
      </c>
      <c r="AK1290" s="144" t="e">
        <f t="shared" si="436"/>
        <v>#VALUE!</v>
      </c>
      <c r="AL1290" s="144" t="e">
        <f t="shared" si="437"/>
        <v>#VALUE!</v>
      </c>
    </row>
    <row r="1291" spans="1:38" s="77" customFormat="1" x14ac:dyDescent="0.2">
      <c r="A1291" s="14"/>
      <c r="B1291" s="64"/>
      <c r="C1291" s="64"/>
      <c r="D1291" s="152"/>
      <c r="E1291" s="152"/>
      <c r="F1291" s="152"/>
      <c r="G1291" s="152"/>
      <c r="H1291" s="152"/>
      <c r="I1291" s="152"/>
      <c r="J1291" s="152"/>
      <c r="K1291" s="152"/>
      <c r="L1291" s="152"/>
      <c r="M1291" s="152"/>
      <c r="N1291" s="152"/>
      <c r="O1291" s="152"/>
      <c r="P1291" s="152"/>
      <c r="Q1291" s="152"/>
      <c r="R1291" s="152"/>
      <c r="S1291" s="66" t="str">
        <f t="shared" si="418"/>
        <v/>
      </c>
      <c r="T1291" s="66" t="str">
        <f t="shared" si="419"/>
        <v/>
      </c>
      <c r="U1291" s="66" t="str">
        <f t="shared" si="420"/>
        <v/>
      </c>
      <c r="V1291" s="66" t="str">
        <f t="shared" si="421"/>
        <v/>
      </c>
      <c r="W1291" s="66" t="str">
        <f t="shared" si="422"/>
        <v/>
      </c>
      <c r="X1291" s="66" t="str">
        <f t="shared" si="423"/>
        <v/>
      </c>
      <c r="Y1291" s="66">
        <f t="shared" si="424"/>
        <v>0</v>
      </c>
      <c r="Z1291" s="66">
        <f t="shared" si="425"/>
        <v>0</v>
      </c>
      <c r="AA1291" s="66" t="e">
        <f t="shared" si="426"/>
        <v>#VALUE!</v>
      </c>
      <c r="AB1291" s="67" t="e">
        <f t="shared" si="427"/>
        <v>#VALUE!</v>
      </c>
      <c r="AC1291" s="87" t="e">
        <f t="shared" si="428"/>
        <v>#VALUE!</v>
      </c>
      <c r="AD1291" s="87" t="e">
        <f t="shared" si="429"/>
        <v>#VALUE!</v>
      </c>
      <c r="AE1291" s="87" t="e">
        <f t="shared" si="430"/>
        <v>#VALUE!</v>
      </c>
      <c r="AF1291" s="87" t="e">
        <f t="shared" si="431"/>
        <v>#VALUE!</v>
      </c>
      <c r="AG1291" s="67" t="e">
        <f t="shared" si="432"/>
        <v>#VALUE!</v>
      </c>
      <c r="AH1291" s="87" t="e">
        <f t="shared" si="433"/>
        <v>#VALUE!</v>
      </c>
      <c r="AI1291" s="87" t="e">
        <f t="shared" si="434"/>
        <v>#VALUE!</v>
      </c>
      <c r="AJ1291" s="87" t="e">
        <f t="shared" si="435"/>
        <v>#VALUE!</v>
      </c>
      <c r="AK1291" s="144" t="e">
        <f t="shared" si="436"/>
        <v>#VALUE!</v>
      </c>
      <c r="AL1291" s="144" t="e">
        <f t="shared" si="437"/>
        <v>#VALUE!</v>
      </c>
    </row>
    <row r="1292" spans="1:38" s="77" customFormat="1" x14ac:dyDescent="0.2">
      <c r="A1292" s="14"/>
      <c r="B1292" s="64"/>
      <c r="C1292" s="64"/>
      <c r="D1292" s="152"/>
      <c r="E1292" s="152"/>
      <c r="F1292" s="152"/>
      <c r="G1292" s="152"/>
      <c r="H1292" s="152"/>
      <c r="I1292" s="152"/>
      <c r="J1292" s="152"/>
      <c r="K1292" s="152"/>
      <c r="L1292" s="152"/>
      <c r="M1292" s="152"/>
      <c r="N1292" s="152"/>
      <c r="O1292" s="152"/>
      <c r="P1292" s="152"/>
      <c r="Q1292" s="152"/>
      <c r="R1292" s="152"/>
      <c r="S1292" s="66" t="str">
        <f t="shared" si="418"/>
        <v/>
      </c>
      <c r="T1292" s="66" t="str">
        <f t="shared" si="419"/>
        <v/>
      </c>
      <c r="U1292" s="66" t="str">
        <f t="shared" si="420"/>
        <v/>
      </c>
      <c r="V1292" s="66" t="str">
        <f t="shared" si="421"/>
        <v/>
      </c>
      <c r="W1292" s="66" t="str">
        <f t="shared" si="422"/>
        <v/>
      </c>
      <c r="X1292" s="66" t="str">
        <f t="shared" si="423"/>
        <v/>
      </c>
      <c r="Y1292" s="66">
        <f t="shared" si="424"/>
        <v>0</v>
      </c>
      <c r="Z1292" s="66">
        <f t="shared" si="425"/>
        <v>0</v>
      </c>
      <c r="AA1292" s="66" t="e">
        <f t="shared" si="426"/>
        <v>#VALUE!</v>
      </c>
      <c r="AB1292" s="67" t="e">
        <f t="shared" si="427"/>
        <v>#VALUE!</v>
      </c>
      <c r="AC1292" s="87" t="e">
        <f t="shared" si="428"/>
        <v>#VALUE!</v>
      </c>
      <c r="AD1292" s="87" t="e">
        <f t="shared" si="429"/>
        <v>#VALUE!</v>
      </c>
      <c r="AE1292" s="87" t="e">
        <f t="shared" si="430"/>
        <v>#VALUE!</v>
      </c>
      <c r="AF1292" s="87" t="e">
        <f t="shared" si="431"/>
        <v>#VALUE!</v>
      </c>
      <c r="AG1292" s="67" t="e">
        <f t="shared" si="432"/>
        <v>#VALUE!</v>
      </c>
      <c r="AH1292" s="87" t="e">
        <f t="shared" si="433"/>
        <v>#VALUE!</v>
      </c>
      <c r="AI1292" s="87" t="e">
        <f t="shared" si="434"/>
        <v>#VALUE!</v>
      </c>
      <c r="AJ1292" s="87" t="e">
        <f t="shared" si="435"/>
        <v>#VALUE!</v>
      </c>
      <c r="AK1292" s="144" t="e">
        <f t="shared" si="436"/>
        <v>#VALUE!</v>
      </c>
      <c r="AL1292" s="144" t="e">
        <f t="shared" si="437"/>
        <v>#VALUE!</v>
      </c>
    </row>
    <row r="1293" spans="1:38" s="77" customFormat="1" x14ac:dyDescent="0.2">
      <c r="A1293" s="14"/>
      <c r="B1293" s="64"/>
      <c r="C1293" s="64"/>
      <c r="D1293" s="152"/>
      <c r="E1293" s="152"/>
      <c r="F1293" s="152"/>
      <c r="G1293" s="152"/>
      <c r="H1293" s="152"/>
      <c r="I1293" s="152"/>
      <c r="J1293" s="152"/>
      <c r="K1293" s="152"/>
      <c r="L1293" s="152"/>
      <c r="M1293" s="152"/>
      <c r="N1293" s="152"/>
      <c r="O1293" s="152"/>
      <c r="P1293" s="152"/>
      <c r="Q1293" s="152"/>
      <c r="R1293" s="152"/>
      <c r="S1293" s="66" t="str">
        <f t="shared" si="418"/>
        <v/>
      </c>
      <c r="T1293" s="66" t="str">
        <f t="shared" si="419"/>
        <v/>
      </c>
      <c r="U1293" s="66" t="str">
        <f t="shared" si="420"/>
        <v/>
      </c>
      <c r="V1293" s="66" t="str">
        <f t="shared" si="421"/>
        <v/>
      </c>
      <c r="W1293" s="66" t="str">
        <f t="shared" si="422"/>
        <v/>
      </c>
      <c r="X1293" s="66" t="str">
        <f t="shared" si="423"/>
        <v/>
      </c>
      <c r="Y1293" s="66">
        <f t="shared" si="424"/>
        <v>0</v>
      </c>
      <c r="Z1293" s="66">
        <f t="shared" si="425"/>
        <v>0</v>
      </c>
      <c r="AA1293" s="66" t="e">
        <f t="shared" si="426"/>
        <v>#VALUE!</v>
      </c>
      <c r="AB1293" s="67" t="e">
        <f t="shared" si="427"/>
        <v>#VALUE!</v>
      </c>
      <c r="AC1293" s="87" t="e">
        <f t="shared" si="428"/>
        <v>#VALUE!</v>
      </c>
      <c r="AD1293" s="87" t="e">
        <f t="shared" si="429"/>
        <v>#VALUE!</v>
      </c>
      <c r="AE1293" s="87" t="e">
        <f t="shared" si="430"/>
        <v>#VALUE!</v>
      </c>
      <c r="AF1293" s="87" t="e">
        <f t="shared" si="431"/>
        <v>#VALUE!</v>
      </c>
      <c r="AG1293" s="67" t="e">
        <f t="shared" si="432"/>
        <v>#VALUE!</v>
      </c>
      <c r="AH1293" s="87" t="e">
        <f t="shared" si="433"/>
        <v>#VALUE!</v>
      </c>
      <c r="AI1293" s="87" t="e">
        <f t="shared" si="434"/>
        <v>#VALUE!</v>
      </c>
      <c r="AJ1293" s="87" t="e">
        <f t="shared" si="435"/>
        <v>#VALUE!</v>
      </c>
      <c r="AK1293" s="144" t="e">
        <f t="shared" si="436"/>
        <v>#VALUE!</v>
      </c>
      <c r="AL1293" s="144" t="e">
        <f t="shared" si="437"/>
        <v>#VALUE!</v>
      </c>
    </row>
    <row r="1294" spans="1:38" s="77" customFormat="1" x14ac:dyDescent="0.2">
      <c r="A1294" s="14"/>
      <c r="B1294" s="64"/>
      <c r="C1294" s="64"/>
      <c r="D1294" s="152"/>
      <c r="E1294" s="152"/>
      <c r="F1294" s="152"/>
      <c r="G1294" s="152"/>
      <c r="H1294" s="152"/>
      <c r="I1294" s="152"/>
      <c r="J1294" s="152"/>
      <c r="K1294" s="152"/>
      <c r="L1294" s="152"/>
      <c r="M1294" s="152"/>
      <c r="N1294" s="152"/>
      <c r="O1294" s="152"/>
      <c r="P1294" s="152"/>
      <c r="Q1294" s="152"/>
      <c r="R1294" s="152"/>
      <c r="S1294" s="66" t="str">
        <f t="shared" si="418"/>
        <v/>
      </c>
      <c r="T1294" s="66" t="str">
        <f t="shared" si="419"/>
        <v/>
      </c>
      <c r="U1294" s="66" t="str">
        <f t="shared" si="420"/>
        <v/>
      </c>
      <c r="V1294" s="66" t="str">
        <f t="shared" si="421"/>
        <v/>
      </c>
      <c r="W1294" s="66" t="str">
        <f t="shared" si="422"/>
        <v/>
      </c>
      <c r="X1294" s="66" t="str">
        <f t="shared" si="423"/>
        <v/>
      </c>
      <c r="Y1294" s="66">
        <f t="shared" si="424"/>
        <v>0</v>
      </c>
      <c r="Z1294" s="66">
        <f t="shared" si="425"/>
        <v>0</v>
      </c>
      <c r="AA1294" s="66" t="e">
        <f t="shared" si="426"/>
        <v>#VALUE!</v>
      </c>
      <c r="AB1294" s="67" t="e">
        <f t="shared" si="427"/>
        <v>#VALUE!</v>
      </c>
      <c r="AC1294" s="87" t="e">
        <f t="shared" si="428"/>
        <v>#VALUE!</v>
      </c>
      <c r="AD1294" s="87" t="e">
        <f t="shared" si="429"/>
        <v>#VALUE!</v>
      </c>
      <c r="AE1294" s="87" t="e">
        <f t="shared" si="430"/>
        <v>#VALUE!</v>
      </c>
      <c r="AF1294" s="87" t="e">
        <f t="shared" si="431"/>
        <v>#VALUE!</v>
      </c>
      <c r="AG1294" s="67" t="e">
        <f t="shared" si="432"/>
        <v>#VALUE!</v>
      </c>
      <c r="AH1294" s="87" t="e">
        <f t="shared" si="433"/>
        <v>#VALUE!</v>
      </c>
      <c r="AI1294" s="87" t="e">
        <f t="shared" si="434"/>
        <v>#VALUE!</v>
      </c>
      <c r="AJ1294" s="87" t="e">
        <f t="shared" si="435"/>
        <v>#VALUE!</v>
      </c>
      <c r="AK1294" s="144" t="e">
        <f t="shared" si="436"/>
        <v>#VALUE!</v>
      </c>
      <c r="AL1294" s="144" t="e">
        <f t="shared" si="437"/>
        <v>#VALUE!</v>
      </c>
    </row>
    <row r="1295" spans="1:38" s="77" customFormat="1" x14ac:dyDescent="0.2">
      <c r="A1295" s="14"/>
      <c r="B1295" s="64"/>
      <c r="C1295" s="64"/>
      <c r="D1295" s="152"/>
      <c r="E1295" s="152"/>
      <c r="F1295" s="152"/>
      <c r="G1295" s="152"/>
      <c r="H1295" s="152"/>
      <c r="I1295" s="152"/>
      <c r="J1295" s="152"/>
      <c r="K1295" s="152"/>
      <c r="L1295" s="152"/>
      <c r="M1295" s="152"/>
      <c r="N1295" s="152"/>
      <c r="O1295" s="152"/>
      <c r="P1295" s="152"/>
      <c r="Q1295" s="152"/>
      <c r="R1295" s="152"/>
      <c r="S1295" s="66" t="str">
        <f t="shared" si="418"/>
        <v/>
      </c>
      <c r="T1295" s="66" t="str">
        <f t="shared" si="419"/>
        <v/>
      </c>
      <c r="U1295" s="66" t="str">
        <f t="shared" si="420"/>
        <v/>
      </c>
      <c r="V1295" s="66" t="str">
        <f t="shared" si="421"/>
        <v/>
      </c>
      <c r="W1295" s="66" t="str">
        <f t="shared" si="422"/>
        <v/>
      </c>
      <c r="X1295" s="66" t="str">
        <f t="shared" si="423"/>
        <v/>
      </c>
      <c r="Y1295" s="66">
        <f t="shared" si="424"/>
        <v>0</v>
      </c>
      <c r="Z1295" s="66">
        <f t="shared" si="425"/>
        <v>0</v>
      </c>
      <c r="AA1295" s="66" t="e">
        <f t="shared" si="426"/>
        <v>#VALUE!</v>
      </c>
      <c r="AB1295" s="67" t="e">
        <f t="shared" si="427"/>
        <v>#VALUE!</v>
      </c>
      <c r="AC1295" s="87" t="e">
        <f t="shared" si="428"/>
        <v>#VALUE!</v>
      </c>
      <c r="AD1295" s="87" t="e">
        <f t="shared" si="429"/>
        <v>#VALUE!</v>
      </c>
      <c r="AE1295" s="87" t="e">
        <f t="shared" si="430"/>
        <v>#VALUE!</v>
      </c>
      <c r="AF1295" s="87" t="e">
        <f t="shared" si="431"/>
        <v>#VALUE!</v>
      </c>
      <c r="AG1295" s="67" t="e">
        <f t="shared" si="432"/>
        <v>#VALUE!</v>
      </c>
      <c r="AH1295" s="87" t="e">
        <f t="shared" si="433"/>
        <v>#VALUE!</v>
      </c>
      <c r="AI1295" s="87" t="e">
        <f t="shared" si="434"/>
        <v>#VALUE!</v>
      </c>
      <c r="AJ1295" s="87" t="e">
        <f t="shared" si="435"/>
        <v>#VALUE!</v>
      </c>
      <c r="AK1295" s="144" t="e">
        <f t="shared" si="436"/>
        <v>#VALUE!</v>
      </c>
      <c r="AL1295" s="144" t="e">
        <f t="shared" si="437"/>
        <v>#VALUE!</v>
      </c>
    </row>
    <row r="1296" spans="1:38" s="77" customFormat="1" x14ac:dyDescent="0.2">
      <c r="A1296" s="14"/>
      <c r="B1296" s="64"/>
      <c r="C1296" s="64"/>
      <c r="D1296" s="152"/>
      <c r="E1296" s="152"/>
      <c r="F1296" s="152"/>
      <c r="G1296" s="152"/>
      <c r="H1296" s="152"/>
      <c r="I1296" s="152"/>
      <c r="J1296" s="152"/>
      <c r="K1296" s="152"/>
      <c r="L1296" s="152"/>
      <c r="M1296" s="152"/>
      <c r="N1296" s="152"/>
      <c r="O1296" s="152"/>
      <c r="P1296" s="152"/>
      <c r="Q1296" s="152"/>
      <c r="R1296" s="152"/>
      <c r="S1296" s="66" t="str">
        <f t="shared" si="418"/>
        <v/>
      </c>
      <c r="T1296" s="66" t="str">
        <f t="shared" si="419"/>
        <v/>
      </c>
      <c r="U1296" s="66" t="str">
        <f t="shared" si="420"/>
        <v/>
      </c>
      <c r="V1296" s="66" t="str">
        <f t="shared" si="421"/>
        <v/>
      </c>
      <c r="W1296" s="66" t="str">
        <f t="shared" si="422"/>
        <v/>
      </c>
      <c r="X1296" s="66" t="str">
        <f t="shared" si="423"/>
        <v/>
      </c>
      <c r="Y1296" s="66">
        <f t="shared" si="424"/>
        <v>0</v>
      </c>
      <c r="Z1296" s="66">
        <f t="shared" si="425"/>
        <v>0</v>
      </c>
      <c r="AA1296" s="66" t="e">
        <f t="shared" si="426"/>
        <v>#VALUE!</v>
      </c>
      <c r="AB1296" s="67" t="e">
        <f t="shared" si="427"/>
        <v>#VALUE!</v>
      </c>
      <c r="AC1296" s="87" t="e">
        <f t="shared" si="428"/>
        <v>#VALUE!</v>
      </c>
      <c r="AD1296" s="87" t="e">
        <f t="shared" si="429"/>
        <v>#VALUE!</v>
      </c>
      <c r="AE1296" s="87" t="e">
        <f t="shared" si="430"/>
        <v>#VALUE!</v>
      </c>
      <c r="AF1296" s="87" t="e">
        <f t="shared" si="431"/>
        <v>#VALUE!</v>
      </c>
      <c r="AG1296" s="67" t="e">
        <f t="shared" si="432"/>
        <v>#VALUE!</v>
      </c>
      <c r="AH1296" s="87" t="e">
        <f t="shared" si="433"/>
        <v>#VALUE!</v>
      </c>
      <c r="AI1296" s="87" t="e">
        <f t="shared" si="434"/>
        <v>#VALUE!</v>
      </c>
      <c r="AJ1296" s="87" t="e">
        <f t="shared" si="435"/>
        <v>#VALUE!</v>
      </c>
      <c r="AK1296" s="144" t="e">
        <f t="shared" si="436"/>
        <v>#VALUE!</v>
      </c>
      <c r="AL1296" s="144" t="e">
        <f t="shared" si="437"/>
        <v>#VALUE!</v>
      </c>
    </row>
    <row r="1297" spans="1:38" s="77" customFormat="1" x14ac:dyDescent="0.2">
      <c r="A1297" s="14"/>
      <c r="B1297" s="64"/>
      <c r="C1297" s="64"/>
      <c r="D1297" s="152"/>
      <c r="E1297" s="152"/>
      <c r="F1297" s="152"/>
      <c r="G1297" s="152"/>
      <c r="H1297" s="152"/>
      <c r="I1297" s="152"/>
      <c r="J1297" s="152"/>
      <c r="K1297" s="152"/>
      <c r="L1297" s="152"/>
      <c r="M1297" s="152"/>
      <c r="N1297" s="152"/>
      <c r="O1297" s="152"/>
      <c r="P1297" s="152"/>
      <c r="Q1297" s="152"/>
      <c r="R1297" s="152"/>
      <c r="S1297" s="66" t="str">
        <f t="shared" si="418"/>
        <v/>
      </c>
      <c r="T1297" s="66" t="str">
        <f t="shared" si="419"/>
        <v/>
      </c>
      <c r="U1297" s="66" t="str">
        <f t="shared" si="420"/>
        <v/>
      </c>
      <c r="V1297" s="66" t="str">
        <f t="shared" si="421"/>
        <v/>
      </c>
      <c r="W1297" s="66" t="str">
        <f t="shared" si="422"/>
        <v/>
      </c>
      <c r="X1297" s="66" t="str">
        <f t="shared" si="423"/>
        <v/>
      </c>
      <c r="Y1297" s="66">
        <f t="shared" si="424"/>
        <v>0</v>
      </c>
      <c r="Z1297" s="66">
        <f t="shared" si="425"/>
        <v>0</v>
      </c>
      <c r="AA1297" s="66" t="e">
        <f t="shared" si="426"/>
        <v>#VALUE!</v>
      </c>
      <c r="AB1297" s="67" t="e">
        <f t="shared" si="427"/>
        <v>#VALUE!</v>
      </c>
      <c r="AC1297" s="87" t="e">
        <f t="shared" si="428"/>
        <v>#VALUE!</v>
      </c>
      <c r="AD1297" s="87" t="e">
        <f t="shared" si="429"/>
        <v>#VALUE!</v>
      </c>
      <c r="AE1297" s="87" t="e">
        <f t="shared" si="430"/>
        <v>#VALUE!</v>
      </c>
      <c r="AF1297" s="87" t="e">
        <f t="shared" si="431"/>
        <v>#VALUE!</v>
      </c>
      <c r="AG1297" s="67" t="e">
        <f t="shared" si="432"/>
        <v>#VALUE!</v>
      </c>
      <c r="AH1297" s="87" t="e">
        <f t="shared" si="433"/>
        <v>#VALUE!</v>
      </c>
      <c r="AI1297" s="87" t="e">
        <f t="shared" si="434"/>
        <v>#VALUE!</v>
      </c>
      <c r="AJ1297" s="87" t="e">
        <f t="shared" si="435"/>
        <v>#VALUE!</v>
      </c>
      <c r="AK1297" s="144" t="e">
        <f t="shared" si="436"/>
        <v>#VALUE!</v>
      </c>
      <c r="AL1297" s="144" t="e">
        <f t="shared" si="437"/>
        <v>#VALUE!</v>
      </c>
    </row>
    <row r="1298" spans="1:38" s="77" customFormat="1" x14ac:dyDescent="0.2">
      <c r="A1298" s="14"/>
      <c r="B1298" s="64"/>
      <c r="C1298" s="64"/>
      <c r="D1298" s="152"/>
      <c r="E1298" s="152"/>
      <c r="F1298" s="152"/>
      <c r="G1298" s="152"/>
      <c r="H1298" s="152"/>
      <c r="I1298" s="152"/>
      <c r="J1298" s="152"/>
      <c r="K1298" s="152"/>
      <c r="L1298" s="152"/>
      <c r="M1298" s="152"/>
      <c r="N1298" s="152"/>
      <c r="O1298" s="152"/>
      <c r="P1298" s="152"/>
      <c r="Q1298" s="152"/>
      <c r="R1298" s="152"/>
      <c r="S1298" s="66" t="str">
        <f t="shared" si="418"/>
        <v/>
      </c>
      <c r="T1298" s="66" t="str">
        <f t="shared" si="419"/>
        <v/>
      </c>
      <c r="U1298" s="66" t="str">
        <f t="shared" si="420"/>
        <v/>
      </c>
      <c r="V1298" s="66" t="str">
        <f t="shared" si="421"/>
        <v/>
      </c>
      <c r="W1298" s="66" t="str">
        <f t="shared" si="422"/>
        <v/>
      </c>
      <c r="X1298" s="66" t="str">
        <f t="shared" si="423"/>
        <v/>
      </c>
      <c r="Y1298" s="66">
        <f t="shared" si="424"/>
        <v>0</v>
      </c>
      <c r="Z1298" s="66">
        <f t="shared" si="425"/>
        <v>0</v>
      </c>
      <c r="AA1298" s="66" t="e">
        <f t="shared" si="426"/>
        <v>#VALUE!</v>
      </c>
      <c r="AB1298" s="67" t="e">
        <f t="shared" si="427"/>
        <v>#VALUE!</v>
      </c>
      <c r="AC1298" s="87" t="e">
        <f t="shared" si="428"/>
        <v>#VALUE!</v>
      </c>
      <c r="AD1298" s="87" t="e">
        <f t="shared" si="429"/>
        <v>#VALUE!</v>
      </c>
      <c r="AE1298" s="87" t="e">
        <f t="shared" si="430"/>
        <v>#VALUE!</v>
      </c>
      <c r="AF1298" s="87" t="e">
        <f t="shared" si="431"/>
        <v>#VALUE!</v>
      </c>
      <c r="AG1298" s="67" t="e">
        <f t="shared" si="432"/>
        <v>#VALUE!</v>
      </c>
      <c r="AH1298" s="87" t="e">
        <f t="shared" si="433"/>
        <v>#VALUE!</v>
      </c>
      <c r="AI1298" s="87" t="e">
        <f t="shared" si="434"/>
        <v>#VALUE!</v>
      </c>
      <c r="AJ1298" s="87" t="e">
        <f t="shared" si="435"/>
        <v>#VALUE!</v>
      </c>
      <c r="AK1298" s="144" t="e">
        <f t="shared" si="436"/>
        <v>#VALUE!</v>
      </c>
      <c r="AL1298" s="144" t="e">
        <f t="shared" si="437"/>
        <v>#VALUE!</v>
      </c>
    </row>
    <row r="1299" spans="1:38" s="77" customFormat="1" x14ac:dyDescent="0.2">
      <c r="A1299" s="14"/>
      <c r="B1299" s="64"/>
      <c r="C1299" s="64"/>
      <c r="D1299" s="152"/>
      <c r="E1299" s="152"/>
      <c r="F1299" s="152"/>
      <c r="G1299" s="152"/>
      <c r="H1299" s="152"/>
      <c r="I1299" s="152"/>
      <c r="J1299" s="152"/>
      <c r="K1299" s="152"/>
      <c r="L1299" s="152"/>
      <c r="M1299" s="152"/>
      <c r="N1299" s="152"/>
      <c r="O1299" s="152"/>
      <c r="P1299" s="152"/>
      <c r="Q1299" s="152"/>
      <c r="R1299" s="152"/>
      <c r="S1299" s="66" t="str">
        <f t="shared" si="418"/>
        <v/>
      </c>
      <c r="T1299" s="66" t="str">
        <f t="shared" si="419"/>
        <v/>
      </c>
      <c r="U1299" s="66" t="str">
        <f t="shared" si="420"/>
        <v/>
      </c>
      <c r="V1299" s="66" t="str">
        <f t="shared" si="421"/>
        <v/>
      </c>
      <c r="W1299" s="66" t="str">
        <f t="shared" si="422"/>
        <v/>
      </c>
      <c r="X1299" s="66" t="str">
        <f t="shared" si="423"/>
        <v/>
      </c>
      <c r="Y1299" s="66">
        <f t="shared" si="424"/>
        <v>0</v>
      </c>
      <c r="Z1299" s="66">
        <f t="shared" si="425"/>
        <v>0</v>
      </c>
      <c r="AA1299" s="66" t="e">
        <f t="shared" si="426"/>
        <v>#VALUE!</v>
      </c>
      <c r="AB1299" s="67" t="e">
        <f t="shared" si="427"/>
        <v>#VALUE!</v>
      </c>
      <c r="AC1299" s="87" t="e">
        <f t="shared" si="428"/>
        <v>#VALUE!</v>
      </c>
      <c r="AD1299" s="87" t="e">
        <f t="shared" si="429"/>
        <v>#VALUE!</v>
      </c>
      <c r="AE1299" s="87" t="e">
        <f t="shared" si="430"/>
        <v>#VALUE!</v>
      </c>
      <c r="AF1299" s="87" t="e">
        <f t="shared" si="431"/>
        <v>#VALUE!</v>
      </c>
      <c r="AG1299" s="67" t="e">
        <f t="shared" si="432"/>
        <v>#VALUE!</v>
      </c>
      <c r="AH1299" s="87" t="e">
        <f t="shared" si="433"/>
        <v>#VALUE!</v>
      </c>
      <c r="AI1299" s="87" t="e">
        <f t="shared" si="434"/>
        <v>#VALUE!</v>
      </c>
      <c r="AJ1299" s="87" t="e">
        <f t="shared" si="435"/>
        <v>#VALUE!</v>
      </c>
      <c r="AK1299" s="144" t="e">
        <f t="shared" si="436"/>
        <v>#VALUE!</v>
      </c>
      <c r="AL1299" s="144" t="e">
        <f t="shared" si="437"/>
        <v>#VALUE!</v>
      </c>
    </row>
    <row r="1300" spans="1:38" s="77" customFormat="1" x14ac:dyDescent="0.2">
      <c r="A1300" s="14"/>
      <c r="B1300" s="64"/>
      <c r="C1300" s="64"/>
      <c r="D1300" s="152"/>
      <c r="E1300" s="152"/>
      <c r="F1300" s="152"/>
      <c r="G1300" s="152"/>
      <c r="H1300" s="152"/>
      <c r="I1300" s="152"/>
      <c r="J1300" s="152"/>
      <c r="K1300" s="152"/>
      <c r="L1300" s="152"/>
      <c r="M1300" s="152"/>
      <c r="N1300" s="152"/>
      <c r="O1300" s="152"/>
      <c r="P1300" s="152"/>
      <c r="Q1300" s="152"/>
      <c r="R1300" s="152"/>
      <c r="S1300" s="66" t="str">
        <f t="shared" si="418"/>
        <v/>
      </c>
      <c r="T1300" s="66" t="str">
        <f t="shared" si="419"/>
        <v/>
      </c>
      <c r="U1300" s="66" t="str">
        <f t="shared" si="420"/>
        <v/>
      </c>
      <c r="V1300" s="66" t="str">
        <f t="shared" si="421"/>
        <v/>
      </c>
      <c r="W1300" s="66" t="str">
        <f t="shared" si="422"/>
        <v/>
      </c>
      <c r="X1300" s="66" t="str">
        <f t="shared" si="423"/>
        <v/>
      </c>
      <c r="Y1300" s="66">
        <f t="shared" si="424"/>
        <v>0</v>
      </c>
      <c r="Z1300" s="66">
        <f t="shared" si="425"/>
        <v>0</v>
      </c>
      <c r="AA1300" s="66" t="e">
        <f t="shared" si="426"/>
        <v>#VALUE!</v>
      </c>
      <c r="AB1300" s="67" t="e">
        <f t="shared" si="427"/>
        <v>#VALUE!</v>
      </c>
      <c r="AC1300" s="87" t="e">
        <f t="shared" si="428"/>
        <v>#VALUE!</v>
      </c>
      <c r="AD1300" s="87" t="e">
        <f t="shared" si="429"/>
        <v>#VALUE!</v>
      </c>
      <c r="AE1300" s="87" t="e">
        <f t="shared" si="430"/>
        <v>#VALUE!</v>
      </c>
      <c r="AF1300" s="87" t="e">
        <f t="shared" si="431"/>
        <v>#VALUE!</v>
      </c>
      <c r="AG1300" s="67" t="e">
        <f t="shared" si="432"/>
        <v>#VALUE!</v>
      </c>
      <c r="AH1300" s="87" t="e">
        <f t="shared" si="433"/>
        <v>#VALUE!</v>
      </c>
      <c r="AI1300" s="87" t="e">
        <f t="shared" si="434"/>
        <v>#VALUE!</v>
      </c>
      <c r="AJ1300" s="87" t="e">
        <f t="shared" si="435"/>
        <v>#VALUE!</v>
      </c>
      <c r="AK1300" s="144" t="e">
        <f t="shared" si="436"/>
        <v>#VALUE!</v>
      </c>
      <c r="AL1300" s="144" t="e">
        <f t="shared" si="437"/>
        <v>#VALUE!</v>
      </c>
    </row>
    <row r="1301" spans="1:38" s="77" customFormat="1" x14ac:dyDescent="0.2">
      <c r="A1301" s="14"/>
      <c r="B1301" s="64"/>
      <c r="C1301" s="64"/>
      <c r="D1301" s="152"/>
      <c r="E1301" s="152"/>
      <c r="F1301" s="152"/>
      <c r="G1301" s="152"/>
      <c r="H1301" s="152"/>
      <c r="I1301" s="152"/>
      <c r="J1301" s="152"/>
      <c r="K1301" s="152"/>
      <c r="L1301" s="152"/>
      <c r="M1301" s="152"/>
      <c r="N1301" s="152"/>
      <c r="O1301" s="152"/>
      <c r="P1301" s="152"/>
      <c r="Q1301" s="152"/>
      <c r="R1301" s="152"/>
      <c r="S1301" s="66" t="str">
        <f t="shared" si="418"/>
        <v/>
      </c>
      <c r="T1301" s="66" t="str">
        <f t="shared" si="419"/>
        <v/>
      </c>
      <c r="U1301" s="66" t="str">
        <f t="shared" si="420"/>
        <v/>
      </c>
      <c r="V1301" s="66" t="str">
        <f t="shared" si="421"/>
        <v/>
      </c>
      <c r="W1301" s="66" t="str">
        <f t="shared" si="422"/>
        <v/>
      </c>
      <c r="X1301" s="66" t="str">
        <f t="shared" si="423"/>
        <v/>
      </c>
      <c r="Y1301" s="66">
        <f t="shared" si="424"/>
        <v>0</v>
      </c>
      <c r="Z1301" s="66">
        <f t="shared" si="425"/>
        <v>0</v>
      </c>
      <c r="AA1301" s="66" t="e">
        <f t="shared" si="426"/>
        <v>#VALUE!</v>
      </c>
      <c r="AB1301" s="67" t="e">
        <f t="shared" si="427"/>
        <v>#VALUE!</v>
      </c>
      <c r="AC1301" s="87" t="e">
        <f t="shared" si="428"/>
        <v>#VALUE!</v>
      </c>
      <c r="AD1301" s="87" t="e">
        <f t="shared" si="429"/>
        <v>#VALUE!</v>
      </c>
      <c r="AE1301" s="87" t="e">
        <f t="shared" si="430"/>
        <v>#VALUE!</v>
      </c>
      <c r="AF1301" s="87" t="e">
        <f t="shared" si="431"/>
        <v>#VALUE!</v>
      </c>
      <c r="AG1301" s="67" t="e">
        <f t="shared" si="432"/>
        <v>#VALUE!</v>
      </c>
      <c r="AH1301" s="87" t="e">
        <f t="shared" si="433"/>
        <v>#VALUE!</v>
      </c>
      <c r="AI1301" s="87" t="e">
        <f t="shared" si="434"/>
        <v>#VALUE!</v>
      </c>
      <c r="AJ1301" s="87" t="e">
        <f t="shared" si="435"/>
        <v>#VALUE!</v>
      </c>
      <c r="AK1301" s="144" t="e">
        <f t="shared" si="436"/>
        <v>#VALUE!</v>
      </c>
      <c r="AL1301" s="144" t="e">
        <f t="shared" si="437"/>
        <v>#VALUE!</v>
      </c>
    </row>
    <row r="1302" spans="1:38" s="77" customFormat="1" x14ac:dyDescent="0.2">
      <c r="A1302" s="14"/>
      <c r="B1302" s="64"/>
      <c r="C1302" s="64"/>
      <c r="D1302" s="152"/>
      <c r="E1302" s="152"/>
      <c r="F1302" s="152"/>
      <c r="G1302" s="152"/>
      <c r="H1302" s="152"/>
      <c r="I1302" s="152"/>
      <c r="J1302" s="152"/>
      <c r="K1302" s="152"/>
      <c r="L1302" s="152"/>
      <c r="M1302" s="152"/>
      <c r="N1302" s="152"/>
      <c r="O1302" s="152"/>
      <c r="P1302" s="152"/>
      <c r="Q1302" s="152"/>
      <c r="R1302" s="152"/>
      <c r="S1302" s="66" t="str">
        <f t="shared" si="418"/>
        <v/>
      </c>
      <c r="T1302" s="66" t="str">
        <f t="shared" si="419"/>
        <v/>
      </c>
      <c r="U1302" s="66" t="str">
        <f t="shared" si="420"/>
        <v/>
      </c>
      <c r="V1302" s="66" t="str">
        <f t="shared" si="421"/>
        <v/>
      </c>
      <c r="W1302" s="66" t="str">
        <f t="shared" si="422"/>
        <v/>
      </c>
      <c r="X1302" s="66" t="str">
        <f t="shared" si="423"/>
        <v/>
      </c>
      <c r="Y1302" s="66">
        <f t="shared" si="424"/>
        <v>0</v>
      </c>
      <c r="Z1302" s="66">
        <f t="shared" si="425"/>
        <v>0</v>
      </c>
      <c r="AA1302" s="66" t="e">
        <f t="shared" si="426"/>
        <v>#VALUE!</v>
      </c>
      <c r="AB1302" s="67" t="e">
        <f t="shared" si="427"/>
        <v>#VALUE!</v>
      </c>
      <c r="AC1302" s="87" t="e">
        <f t="shared" si="428"/>
        <v>#VALUE!</v>
      </c>
      <c r="AD1302" s="87" t="e">
        <f t="shared" si="429"/>
        <v>#VALUE!</v>
      </c>
      <c r="AE1302" s="87" t="e">
        <f t="shared" si="430"/>
        <v>#VALUE!</v>
      </c>
      <c r="AF1302" s="87" t="e">
        <f t="shared" si="431"/>
        <v>#VALUE!</v>
      </c>
      <c r="AG1302" s="67" t="e">
        <f t="shared" si="432"/>
        <v>#VALUE!</v>
      </c>
      <c r="AH1302" s="87" t="e">
        <f t="shared" si="433"/>
        <v>#VALUE!</v>
      </c>
      <c r="AI1302" s="87" t="e">
        <f t="shared" si="434"/>
        <v>#VALUE!</v>
      </c>
      <c r="AJ1302" s="87" t="e">
        <f t="shared" si="435"/>
        <v>#VALUE!</v>
      </c>
      <c r="AK1302" s="144" t="e">
        <f t="shared" si="436"/>
        <v>#VALUE!</v>
      </c>
      <c r="AL1302" s="144" t="e">
        <f t="shared" si="437"/>
        <v>#VALUE!</v>
      </c>
    </row>
    <row r="1303" spans="1:38" s="77" customFormat="1" x14ac:dyDescent="0.2">
      <c r="A1303" s="14"/>
      <c r="B1303" s="64"/>
      <c r="C1303" s="64"/>
      <c r="D1303" s="152"/>
      <c r="E1303" s="152"/>
      <c r="F1303" s="152"/>
      <c r="G1303" s="152"/>
      <c r="H1303" s="152"/>
      <c r="I1303" s="152"/>
      <c r="J1303" s="152"/>
      <c r="K1303" s="152"/>
      <c r="L1303" s="152"/>
      <c r="M1303" s="152"/>
      <c r="N1303" s="152"/>
      <c r="O1303" s="152"/>
      <c r="P1303" s="152"/>
      <c r="Q1303" s="152"/>
      <c r="R1303" s="152"/>
      <c r="S1303" s="66" t="str">
        <f t="shared" si="418"/>
        <v/>
      </c>
      <c r="T1303" s="66" t="str">
        <f t="shared" si="419"/>
        <v/>
      </c>
      <c r="U1303" s="66" t="str">
        <f t="shared" si="420"/>
        <v/>
      </c>
      <c r="V1303" s="66" t="str">
        <f t="shared" si="421"/>
        <v/>
      </c>
      <c r="W1303" s="66" t="str">
        <f t="shared" si="422"/>
        <v/>
      </c>
      <c r="X1303" s="66" t="str">
        <f t="shared" si="423"/>
        <v/>
      </c>
      <c r="Y1303" s="66">
        <f t="shared" si="424"/>
        <v>0</v>
      </c>
      <c r="Z1303" s="66">
        <f t="shared" si="425"/>
        <v>0</v>
      </c>
      <c r="AA1303" s="66" t="e">
        <f t="shared" si="426"/>
        <v>#VALUE!</v>
      </c>
      <c r="AB1303" s="67" t="e">
        <f t="shared" si="427"/>
        <v>#VALUE!</v>
      </c>
      <c r="AC1303" s="87" t="e">
        <f t="shared" si="428"/>
        <v>#VALUE!</v>
      </c>
      <c r="AD1303" s="87" t="e">
        <f t="shared" si="429"/>
        <v>#VALUE!</v>
      </c>
      <c r="AE1303" s="87" t="e">
        <f t="shared" si="430"/>
        <v>#VALUE!</v>
      </c>
      <c r="AF1303" s="87" t="e">
        <f t="shared" si="431"/>
        <v>#VALUE!</v>
      </c>
      <c r="AG1303" s="67" t="e">
        <f t="shared" si="432"/>
        <v>#VALUE!</v>
      </c>
      <c r="AH1303" s="87" t="e">
        <f t="shared" si="433"/>
        <v>#VALUE!</v>
      </c>
      <c r="AI1303" s="87" t="e">
        <f t="shared" si="434"/>
        <v>#VALUE!</v>
      </c>
      <c r="AJ1303" s="87" t="e">
        <f t="shared" si="435"/>
        <v>#VALUE!</v>
      </c>
      <c r="AK1303" s="144" t="e">
        <f t="shared" si="436"/>
        <v>#VALUE!</v>
      </c>
      <c r="AL1303" s="144" t="e">
        <f t="shared" si="437"/>
        <v>#VALUE!</v>
      </c>
    </row>
    <row r="1304" spans="1:38" s="77" customFormat="1" x14ac:dyDescent="0.2">
      <c r="A1304" s="14"/>
      <c r="B1304" s="64"/>
      <c r="C1304" s="64"/>
      <c r="D1304" s="152"/>
      <c r="E1304" s="152"/>
      <c r="F1304" s="152"/>
      <c r="G1304" s="152"/>
      <c r="H1304" s="152"/>
      <c r="I1304" s="152"/>
      <c r="J1304" s="152"/>
      <c r="K1304" s="152"/>
      <c r="L1304" s="152"/>
      <c r="M1304" s="152"/>
      <c r="N1304" s="152"/>
      <c r="O1304" s="152"/>
      <c r="P1304" s="152"/>
      <c r="Q1304" s="152"/>
      <c r="R1304" s="152"/>
      <c r="S1304" s="66" t="str">
        <f t="shared" si="418"/>
        <v/>
      </c>
      <c r="T1304" s="66" t="str">
        <f t="shared" si="419"/>
        <v/>
      </c>
      <c r="U1304" s="66" t="str">
        <f t="shared" si="420"/>
        <v/>
      </c>
      <c r="V1304" s="66" t="str">
        <f t="shared" si="421"/>
        <v/>
      </c>
      <c r="W1304" s="66" t="str">
        <f t="shared" si="422"/>
        <v/>
      </c>
      <c r="X1304" s="66" t="str">
        <f t="shared" si="423"/>
        <v/>
      </c>
      <c r="Y1304" s="66">
        <f t="shared" si="424"/>
        <v>0</v>
      </c>
      <c r="Z1304" s="66">
        <f t="shared" si="425"/>
        <v>0</v>
      </c>
      <c r="AA1304" s="66" t="e">
        <f t="shared" si="426"/>
        <v>#VALUE!</v>
      </c>
      <c r="AB1304" s="67" t="e">
        <f t="shared" si="427"/>
        <v>#VALUE!</v>
      </c>
      <c r="AC1304" s="87" t="e">
        <f t="shared" si="428"/>
        <v>#VALUE!</v>
      </c>
      <c r="AD1304" s="87" t="e">
        <f t="shared" si="429"/>
        <v>#VALUE!</v>
      </c>
      <c r="AE1304" s="87" t="e">
        <f t="shared" si="430"/>
        <v>#VALUE!</v>
      </c>
      <c r="AF1304" s="87" t="e">
        <f t="shared" si="431"/>
        <v>#VALUE!</v>
      </c>
      <c r="AG1304" s="67" t="e">
        <f t="shared" si="432"/>
        <v>#VALUE!</v>
      </c>
      <c r="AH1304" s="87" t="e">
        <f t="shared" si="433"/>
        <v>#VALUE!</v>
      </c>
      <c r="AI1304" s="87" t="e">
        <f t="shared" si="434"/>
        <v>#VALUE!</v>
      </c>
      <c r="AJ1304" s="87" t="e">
        <f t="shared" si="435"/>
        <v>#VALUE!</v>
      </c>
      <c r="AK1304" s="144" t="e">
        <f t="shared" si="436"/>
        <v>#VALUE!</v>
      </c>
      <c r="AL1304" s="144" t="e">
        <f t="shared" si="437"/>
        <v>#VALUE!</v>
      </c>
    </row>
    <row r="1305" spans="1:38" s="77" customFormat="1" x14ac:dyDescent="0.2">
      <c r="A1305" s="14"/>
      <c r="B1305" s="64"/>
      <c r="C1305" s="64"/>
      <c r="D1305" s="152"/>
      <c r="E1305" s="152"/>
      <c r="F1305" s="152"/>
      <c r="G1305" s="152"/>
      <c r="H1305" s="152"/>
      <c r="I1305" s="152"/>
      <c r="J1305" s="152"/>
      <c r="K1305" s="152"/>
      <c r="L1305" s="152"/>
      <c r="M1305" s="152"/>
      <c r="N1305" s="152"/>
      <c r="O1305" s="152"/>
      <c r="P1305" s="152"/>
      <c r="Q1305" s="152"/>
      <c r="R1305" s="152"/>
      <c r="S1305" s="66" t="str">
        <f t="shared" si="418"/>
        <v/>
      </c>
      <c r="T1305" s="66" t="str">
        <f t="shared" si="419"/>
        <v/>
      </c>
      <c r="U1305" s="66" t="str">
        <f t="shared" si="420"/>
        <v/>
      </c>
      <c r="V1305" s="66" t="str">
        <f t="shared" si="421"/>
        <v/>
      </c>
      <c r="W1305" s="66" t="str">
        <f t="shared" si="422"/>
        <v/>
      </c>
      <c r="X1305" s="66" t="str">
        <f t="shared" si="423"/>
        <v/>
      </c>
      <c r="Y1305" s="66">
        <f t="shared" si="424"/>
        <v>0</v>
      </c>
      <c r="Z1305" s="66">
        <f t="shared" si="425"/>
        <v>0</v>
      </c>
      <c r="AA1305" s="66" t="e">
        <f t="shared" si="426"/>
        <v>#VALUE!</v>
      </c>
      <c r="AB1305" s="67" t="e">
        <f t="shared" si="427"/>
        <v>#VALUE!</v>
      </c>
      <c r="AC1305" s="87" t="e">
        <f t="shared" si="428"/>
        <v>#VALUE!</v>
      </c>
      <c r="AD1305" s="87" t="e">
        <f t="shared" si="429"/>
        <v>#VALUE!</v>
      </c>
      <c r="AE1305" s="87" t="e">
        <f t="shared" si="430"/>
        <v>#VALUE!</v>
      </c>
      <c r="AF1305" s="87" t="e">
        <f t="shared" si="431"/>
        <v>#VALUE!</v>
      </c>
      <c r="AG1305" s="67" t="e">
        <f t="shared" si="432"/>
        <v>#VALUE!</v>
      </c>
      <c r="AH1305" s="87" t="e">
        <f t="shared" si="433"/>
        <v>#VALUE!</v>
      </c>
      <c r="AI1305" s="87" t="e">
        <f t="shared" si="434"/>
        <v>#VALUE!</v>
      </c>
      <c r="AJ1305" s="87" t="e">
        <f t="shared" si="435"/>
        <v>#VALUE!</v>
      </c>
      <c r="AK1305" s="144" t="e">
        <f t="shared" si="436"/>
        <v>#VALUE!</v>
      </c>
      <c r="AL1305" s="144" t="e">
        <f t="shared" si="437"/>
        <v>#VALUE!</v>
      </c>
    </row>
    <row r="1306" spans="1:38" s="77" customFormat="1" x14ac:dyDescent="0.2">
      <c r="A1306" s="14"/>
      <c r="B1306" s="64"/>
      <c r="C1306" s="64"/>
      <c r="D1306" s="152"/>
      <c r="E1306" s="152"/>
      <c r="F1306" s="152"/>
      <c r="G1306" s="152"/>
      <c r="H1306" s="152"/>
      <c r="I1306" s="152"/>
      <c r="J1306" s="152"/>
      <c r="K1306" s="152"/>
      <c r="L1306" s="152"/>
      <c r="M1306" s="152"/>
      <c r="N1306" s="152"/>
      <c r="O1306" s="152"/>
      <c r="P1306" s="152"/>
      <c r="Q1306" s="152"/>
      <c r="R1306" s="152"/>
      <c r="S1306" s="66" t="str">
        <f t="shared" si="418"/>
        <v/>
      </c>
      <c r="T1306" s="66" t="str">
        <f t="shared" si="419"/>
        <v/>
      </c>
      <c r="U1306" s="66" t="str">
        <f t="shared" si="420"/>
        <v/>
      </c>
      <c r="V1306" s="66" t="str">
        <f t="shared" si="421"/>
        <v/>
      </c>
      <c r="W1306" s="66" t="str">
        <f t="shared" si="422"/>
        <v/>
      </c>
      <c r="X1306" s="66" t="str">
        <f t="shared" si="423"/>
        <v/>
      </c>
      <c r="Y1306" s="66">
        <f t="shared" si="424"/>
        <v>0</v>
      </c>
      <c r="Z1306" s="66">
        <f t="shared" si="425"/>
        <v>0</v>
      </c>
      <c r="AA1306" s="66" t="e">
        <f t="shared" si="426"/>
        <v>#VALUE!</v>
      </c>
      <c r="AB1306" s="67" t="e">
        <f t="shared" si="427"/>
        <v>#VALUE!</v>
      </c>
      <c r="AC1306" s="87" t="e">
        <f t="shared" si="428"/>
        <v>#VALUE!</v>
      </c>
      <c r="AD1306" s="87" t="e">
        <f t="shared" si="429"/>
        <v>#VALUE!</v>
      </c>
      <c r="AE1306" s="87" t="e">
        <f t="shared" si="430"/>
        <v>#VALUE!</v>
      </c>
      <c r="AF1306" s="87" t="e">
        <f t="shared" si="431"/>
        <v>#VALUE!</v>
      </c>
      <c r="AG1306" s="67" t="e">
        <f t="shared" si="432"/>
        <v>#VALUE!</v>
      </c>
      <c r="AH1306" s="87" t="e">
        <f t="shared" si="433"/>
        <v>#VALUE!</v>
      </c>
      <c r="AI1306" s="87" t="e">
        <f t="shared" si="434"/>
        <v>#VALUE!</v>
      </c>
      <c r="AJ1306" s="87" t="e">
        <f t="shared" si="435"/>
        <v>#VALUE!</v>
      </c>
      <c r="AK1306" s="144" t="e">
        <f t="shared" si="436"/>
        <v>#VALUE!</v>
      </c>
      <c r="AL1306" s="144" t="e">
        <f t="shared" si="437"/>
        <v>#VALUE!</v>
      </c>
    </row>
    <row r="1307" spans="1:38" s="77" customFormat="1" x14ac:dyDescent="0.2">
      <c r="A1307" s="14"/>
      <c r="B1307" s="64"/>
      <c r="C1307" s="64"/>
      <c r="D1307" s="152"/>
      <c r="E1307" s="152"/>
      <c r="F1307" s="152"/>
      <c r="G1307" s="152"/>
      <c r="H1307" s="152"/>
      <c r="I1307" s="152"/>
      <c r="J1307" s="152"/>
      <c r="K1307" s="152"/>
      <c r="L1307" s="152"/>
      <c r="M1307" s="152"/>
      <c r="N1307" s="152"/>
      <c r="O1307" s="152"/>
      <c r="P1307" s="152"/>
      <c r="Q1307" s="152"/>
      <c r="R1307" s="152"/>
      <c r="S1307" s="66" t="str">
        <f t="shared" si="418"/>
        <v/>
      </c>
      <c r="T1307" s="66" t="str">
        <f t="shared" si="419"/>
        <v/>
      </c>
      <c r="U1307" s="66" t="str">
        <f t="shared" si="420"/>
        <v/>
      </c>
      <c r="V1307" s="66" t="str">
        <f t="shared" si="421"/>
        <v/>
      </c>
      <c r="W1307" s="66" t="str">
        <f t="shared" si="422"/>
        <v/>
      </c>
      <c r="X1307" s="66" t="str">
        <f t="shared" si="423"/>
        <v/>
      </c>
      <c r="Y1307" s="66">
        <f t="shared" si="424"/>
        <v>0</v>
      </c>
      <c r="Z1307" s="66">
        <f t="shared" si="425"/>
        <v>0</v>
      </c>
      <c r="AA1307" s="66" t="e">
        <f t="shared" si="426"/>
        <v>#VALUE!</v>
      </c>
      <c r="AB1307" s="67" t="e">
        <f t="shared" si="427"/>
        <v>#VALUE!</v>
      </c>
      <c r="AC1307" s="87" t="e">
        <f t="shared" si="428"/>
        <v>#VALUE!</v>
      </c>
      <c r="AD1307" s="87" t="e">
        <f t="shared" si="429"/>
        <v>#VALUE!</v>
      </c>
      <c r="AE1307" s="87" t="e">
        <f t="shared" si="430"/>
        <v>#VALUE!</v>
      </c>
      <c r="AF1307" s="87" t="e">
        <f t="shared" si="431"/>
        <v>#VALUE!</v>
      </c>
      <c r="AG1307" s="67" t="e">
        <f t="shared" si="432"/>
        <v>#VALUE!</v>
      </c>
      <c r="AH1307" s="87" t="e">
        <f t="shared" si="433"/>
        <v>#VALUE!</v>
      </c>
      <c r="AI1307" s="87" t="e">
        <f t="shared" si="434"/>
        <v>#VALUE!</v>
      </c>
      <c r="AJ1307" s="87" t="e">
        <f t="shared" si="435"/>
        <v>#VALUE!</v>
      </c>
      <c r="AK1307" s="144" t="e">
        <f t="shared" si="436"/>
        <v>#VALUE!</v>
      </c>
      <c r="AL1307" s="144" t="e">
        <f t="shared" si="437"/>
        <v>#VALUE!</v>
      </c>
    </row>
    <row r="1308" spans="1:38" s="77" customFormat="1" x14ac:dyDescent="0.2">
      <c r="A1308" s="14"/>
      <c r="B1308" s="64"/>
      <c r="C1308" s="64"/>
      <c r="D1308" s="152"/>
      <c r="E1308" s="152"/>
      <c r="F1308" s="152"/>
      <c r="G1308" s="152"/>
      <c r="H1308" s="152"/>
      <c r="I1308" s="152"/>
      <c r="J1308" s="152"/>
      <c r="K1308" s="152"/>
      <c r="L1308" s="152"/>
      <c r="M1308" s="152"/>
      <c r="N1308" s="152"/>
      <c r="O1308" s="152"/>
      <c r="P1308" s="152"/>
      <c r="Q1308" s="152"/>
      <c r="R1308" s="152"/>
      <c r="S1308" s="66" t="str">
        <f t="shared" si="418"/>
        <v/>
      </c>
      <c r="T1308" s="66" t="str">
        <f t="shared" si="419"/>
        <v/>
      </c>
      <c r="U1308" s="66" t="str">
        <f t="shared" si="420"/>
        <v/>
      </c>
      <c r="V1308" s="66" t="str">
        <f t="shared" si="421"/>
        <v/>
      </c>
      <c r="W1308" s="66" t="str">
        <f t="shared" si="422"/>
        <v/>
      </c>
      <c r="X1308" s="66" t="str">
        <f t="shared" si="423"/>
        <v/>
      </c>
      <c r="Y1308" s="66">
        <f t="shared" si="424"/>
        <v>0</v>
      </c>
      <c r="Z1308" s="66">
        <f t="shared" si="425"/>
        <v>0</v>
      </c>
      <c r="AA1308" s="66" t="e">
        <f t="shared" si="426"/>
        <v>#VALUE!</v>
      </c>
      <c r="AB1308" s="67" t="e">
        <f t="shared" si="427"/>
        <v>#VALUE!</v>
      </c>
      <c r="AC1308" s="87" t="e">
        <f t="shared" si="428"/>
        <v>#VALUE!</v>
      </c>
      <c r="AD1308" s="87" t="e">
        <f t="shared" si="429"/>
        <v>#VALUE!</v>
      </c>
      <c r="AE1308" s="87" t="e">
        <f t="shared" si="430"/>
        <v>#VALUE!</v>
      </c>
      <c r="AF1308" s="87" t="e">
        <f t="shared" si="431"/>
        <v>#VALUE!</v>
      </c>
      <c r="AG1308" s="67" t="e">
        <f t="shared" si="432"/>
        <v>#VALUE!</v>
      </c>
      <c r="AH1308" s="87" t="e">
        <f t="shared" si="433"/>
        <v>#VALUE!</v>
      </c>
      <c r="AI1308" s="87" t="e">
        <f t="shared" si="434"/>
        <v>#VALUE!</v>
      </c>
      <c r="AJ1308" s="87" t="e">
        <f t="shared" si="435"/>
        <v>#VALUE!</v>
      </c>
      <c r="AK1308" s="144" t="e">
        <f t="shared" si="436"/>
        <v>#VALUE!</v>
      </c>
      <c r="AL1308" s="144" t="e">
        <f t="shared" si="437"/>
        <v>#VALUE!</v>
      </c>
    </row>
    <row r="1309" spans="1:38" s="77" customFormat="1" x14ac:dyDescent="0.2">
      <c r="A1309" s="14"/>
      <c r="B1309" s="64"/>
      <c r="C1309" s="64"/>
      <c r="D1309" s="152"/>
      <c r="E1309" s="152"/>
      <c r="F1309" s="152"/>
      <c r="G1309" s="152"/>
      <c r="H1309" s="152"/>
      <c r="I1309" s="152"/>
      <c r="J1309" s="152"/>
      <c r="K1309" s="152"/>
      <c r="L1309" s="152"/>
      <c r="M1309" s="152"/>
      <c r="N1309" s="152"/>
      <c r="O1309" s="152"/>
      <c r="P1309" s="152"/>
      <c r="Q1309" s="152"/>
      <c r="R1309" s="152"/>
      <c r="S1309" s="66" t="str">
        <f t="shared" si="418"/>
        <v/>
      </c>
      <c r="T1309" s="66" t="str">
        <f t="shared" si="419"/>
        <v/>
      </c>
      <c r="U1309" s="66" t="str">
        <f t="shared" si="420"/>
        <v/>
      </c>
      <c r="V1309" s="66" t="str">
        <f t="shared" si="421"/>
        <v/>
      </c>
      <c r="W1309" s="66" t="str">
        <f t="shared" si="422"/>
        <v/>
      </c>
      <c r="X1309" s="66" t="str">
        <f t="shared" si="423"/>
        <v/>
      </c>
      <c r="Y1309" s="66">
        <f t="shared" si="424"/>
        <v>0</v>
      </c>
      <c r="Z1309" s="66">
        <f t="shared" si="425"/>
        <v>0</v>
      </c>
      <c r="AA1309" s="66" t="e">
        <f t="shared" si="426"/>
        <v>#VALUE!</v>
      </c>
      <c r="AB1309" s="67" t="e">
        <f t="shared" si="427"/>
        <v>#VALUE!</v>
      </c>
      <c r="AC1309" s="87" t="e">
        <f t="shared" si="428"/>
        <v>#VALUE!</v>
      </c>
      <c r="AD1309" s="87" t="e">
        <f t="shared" si="429"/>
        <v>#VALUE!</v>
      </c>
      <c r="AE1309" s="87" t="e">
        <f t="shared" si="430"/>
        <v>#VALUE!</v>
      </c>
      <c r="AF1309" s="87" t="e">
        <f t="shared" si="431"/>
        <v>#VALUE!</v>
      </c>
      <c r="AG1309" s="67" t="e">
        <f t="shared" si="432"/>
        <v>#VALUE!</v>
      </c>
      <c r="AH1309" s="87" t="e">
        <f t="shared" si="433"/>
        <v>#VALUE!</v>
      </c>
      <c r="AI1309" s="87" t="e">
        <f t="shared" si="434"/>
        <v>#VALUE!</v>
      </c>
      <c r="AJ1309" s="87" t="e">
        <f t="shared" si="435"/>
        <v>#VALUE!</v>
      </c>
      <c r="AK1309" s="144" t="e">
        <f t="shared" si="436"/>
        <v>#VALUE!</v>
      </c>
      <c r="AL1309" s="144" t="e">
        <f t="shared" si="437"/>
        <v>#VALUE!</v>
      </c>
    </row>
    <row r="1310" spans="1:38" s="77" customFormat="1" x14ac:dyDescent="0.2">
      <c r="A1310" s="14"/>
      <c r="B1310" s="64"/>
      <c r="C1310" s="64"/>
      <c r="D1310" s="152"/>
      <c r="E1310" s="152"/>
      <c r="F1310" s="152"/>
      <c r="G1310" s="152"/>
      <c r="H1310" s="152"/>
      <c r="I1310" s="152"/>
      <c r="J1310" s="152"/>
      <c r="K1310" s="152"/>
      <c r="L1310" s="152"/>
      <c r="M1310" s="152"/>
      <c r="N1310" s="152"/>
      <c r="O1310" s="152"/>
      <c r="P1310" s="152"/>
      <c r="Q1310" s="152"/>
      <c r="R1310" s="152"/>
      <c r="S1310" s="66" t="str">
        <f t="shared" si="418"/>
        <v/>
      </c>
      <c r="T1310" s="66" t="str">
        <f t="shared" si="419"/>
        <v/>
      </c>
      <c r="U1310" s="66" t="str">
        <f t="shared" si="420"/>
        <v/>
      </c>
      <c r="V1310" s="66" t="str">
        <f t="shared" si="421"/>
        <v/>
      </c>
      <c r="W1310" s="66" t="str">
        <f t="shared" si="422"/>
        <v/>
      </c>
      <c r="X1310" s="66" t="str">
        <f t="shared" si="423"/>
        <v/>
      </c>
      <c r="Y1310" s="66">
        <f t="shared" si="424"/>
        <v>0</v>
      </c>
      <c r="Z1310" s="66">
        <f t="shared" si="425"/>
        <v>0</v>
      </c>
      <c r="AA1310" s="66" t="e">
        <f t="shared" si="426"/>
        <v>#VALUE!</v>
      </c>
      <c r="AB1310" s="67" t="e">
        <f t="shared" si="427"/>
        <v>#VALUE!</v>
      </c>
      <c r="AC1310" s="87" t="e">
        <f t="shared" si="428"/>
        <v>#VALUE!</v>
      </c>
      <c r="AD1310" s="87" t="e">
        <f t="shared" si="429"/>
        <v>#VALUE!</v>
      </c>
      <c r="AE1310" s="87" t="e">
        <f t="shared" si="430"/>
        <v>#VALUE!</v>
      </c>
      <c r="AF1310" s="87" t="e">
        <f t="shared" si="431"/>
        <v>#VALUE!</v>
      </c>
      <c r="AG1310" s="67" t="e">
        <f t="shared" si="432"/>
        <v>#VALUE!</v>
      </c>
      <c r="AH1310" s="87" t="e">
        <f t="shared" si="433"/>
        <v>#VALUE!</v>
      </c>
      <c r="AI1310" s="87" t="e">
        <f t="shared" si="434"/>
        <v>#VALUE!</v>
      </c>
      <c r="AJ1310" s="87" t="e">
        <f t="shared" si="435"/>
        <v>#VALUE!</v>
      </c>
      <c r="AK1310" s="144" t="e">
        <f t="shared" si="436"/>
        <v>#VALUE!</v>
      </c>
      <c r="AL1310" s="144" t="e">
        <f t="shared" si="437"/>
        <v>#VALUE!</v>
      </c>
    </row>
    <row r="1311" spans="1:38" s="77" customFormat="1" x14ac:dyDescent="0.2">
      <c r="A1311" s="14"/>
      <c r="B1311" s="64"/>
      <c r="C1311" s="64"/>
      <c r="D1311" s="152"/>
      <c r="E1311" s="152"/>
      <c r="F1311" s="152"/>
      <c r="G1311" s="152"/>
      <c r="H1311" s="152"/>
      <c r="I1311" s="152"/>
      <c r="J1311" s="152"/>
      <c r="K1311" s="152"/>
      <c r="L1311" s="152"/>
      <c r="M1311" s="152"/>
      <c r="N1311" s="152"/>
      <c r="O1311" s="152"/>
      <c r="P1311" s="152"/>
      <c r="Q1311" s="152"/>
      <c r="R1311" s="152"/>
      <c r="S1311" s="66" t="str">
        <f t="shared" si="418"/>
        <v/>
      </c>
      <c r="T1311" s="66" t="str">
        <f t="shared" si="419"/>
        <v/>
      </c>
      <c r="U1311" s="66" t="str">
        <f t="shared" si="420"/>
        <v/>
      </c>
      <c r="V1311" s="66" t="str">
        <f t="shared" si="421"/>
        <v/>
      </c>
      <c r="W1311" s="66" t="str">
        <f t="shared" si="422"/>
        <v/>
      </c>
      <c r="X1311" s="66" t="str">
        <f t="shared" si="423"/>
        <v/>
      </c>
      <c r="Y1311" s="66">
        <f t="shared" si="424"/>
        <v>0</v>
      </c>
      <c r="Z1311" s="66">
        <f t="shared" si="425"/>
        <v>0</v>
      </c>
      <c r="AA1311" s="66" t="e">
        <f t="shared" si="426"/>
        <v>#VALUE!</v>
      </c>
      <c r="AB1311" s="67" t="e">
        <f t="shared" si="427"/>
        <v>#VALUE!</v>
      </c>
      <c r="AC1311" s="87" t="e">
        <f t="shared" si="428"/>
        <v>#VALUE!</v>
      </c>
      <c r="AD1311" s="87" t="e">
        <f t="shared" si="429"/>
        <v>#VALUE!</v>
      </c>
      <c r="AE1311" s="87" t="e">
        <f t="shared" si="430"/>
        <v>#VALUE!</v>
      </c>
      <c r="AF1311" s="87" t="e">
        <f t="shared" si="431"/>
        <v>#VALUE!</v>
      </c>
      <c r="AG1311" s="67" t="e">
        <f t="shared" si="432"/>
        <v>#VALUE!</v>
      </c>
      <c r="AH1311" s="87" t="e">
        <f t="shared" si="433"/>
        <v>#VALUE!</v>
      </c>
      <c r="AI1311" s="87" t="e">
        <f t="shared" si="434"/>
        <v>#VALUE!</v>
      </c>
      <c r="AJ1311" s="87" t="e">
        <f t="shared" si="435"/>
        <v>#VALUE!</v>
      </c>
      <c r="AK1311" s="144" t="e">
        <f t="shared" si="436"/>
        <v>#VALUE!</v>
      </c>
      <c r="AL1311" s="144" t="e">
        <f t="shared" si="437"/>
        <v>#VALUE!</v>
      </c>
    </row>
    <row r="1312" spans="1:38" s="77" customFormat="1" x14ac:dyDescent="0.2">
      <c r="A1312" s="14"/>
      <c r="B1312" s="64"/>
      <c r="C1312" s="64"/>
      <c r="D1312" s="152"/>
      <c r="E1312" s="152"/>
      <c r="F1312" s="152"/>
      <c r="G1312" s="152"/>
      <c r="H1312" s="152"/>
      <c r="I1312" s="152"/>
      <c r="J1312" s="152"/>
      <c r="K1312" s="152"/>
      <c r="L1312" s="152"/>
      <c r="M1312" s="152"/>
      <c r="N1312" s="152"/>
      <c r="O1312" s="152"/>
      <c r="P1312" s="152"/>
      <c r="Q1312" s="152"/>
      <c r="R1312" s="152"/>
      <c r="S1312" s="66" t="str">
        <f t="shared" si="418"/>
        <v/>
      </c>
      <c r="T1312" s="66" t="str">
        <f t="shared" si="419"/>
        <v/>
      </c>
      <c r="U1312" s="66" t="str">
        <f t="shared" si="420"/>
        <v/>
      </c>
      <c r="V1312" s="66" t="str">
        <f t="shared" si="421"/>
        <v/>
      </c>
      <c r="W1312" s="66" t="str">
        <f t="shared" si="422"/>
        <v/>
      </c>
      <c r="X1312" s="66" t="str">
        <f t="shared" si="423"/>
        <v/>
      </c>
      <c r="Y1312" s="66">
        <f t="shared" si="424"/>
        <v>0</v>
      </c>
      <c r="Z1312" s="66">
        <f t="shared" si="425"/>
        <v>0</v>
      </c>
      <c r="AA1312" s="66" t="e">
        <f t="shared" si="426"/>
        <v>#VALUE!</v>
      </c>
      <c r="AB1312" s="67" t="e">
        <f t="shared" si="427"/>
        <v>#VALUE!</v>
      </c>
      <c r="AC1312" s="87" t="e">
        <f t="shared" si="428"/>
        <v>#VALUE!</v>
      </c>
      <c r="AD1312" s="87" t="e">
        <f t="shared" si="429"/>
        <v>#VALUE!</v>
      </c>
      <c r="AE1312" s="87" t="e">
        <f t="shared" si="430"/>
        <v>#VALUE!</v>
      </c>
      <c r="AF1312" s="87" t="e">
        <f t="shared" si="431"/>
        <v>#VALUE!</v>
      </c>
      <c r="AG1312" s="67" t="e">
        <f t="shared" si="432"/>
        <v>#VALUE!</v>
      </c>
      <c r="AH1312" s="87" t="e">
        <f t="shared" si="433"/>
        <v>#VALUE!</v>
      </c>
      <c r="AI1312" s="87" t="e">
        <f t="shared" si="434"/>
        <v>#VALUE!</v>
      </c>
      <c r="AJ1312" s="87" t="e">
        <f t="shared" si="435"/>
        <v>#VALUE!</v>
      </c>
      <c r="AK1312" s="144" t="e">
        <f t="shared" si="436"/>
        <v>#VALUE!</v>
      </c>
      <c r="AL1312" s="144" t="e">
        <f t="shared" si="437"/>
        <v>#VALUE!</v>
      </c>
    </row>
    <row r="1313" spans="1:38" s="77" customFormat="1" x14ac:dyDescent="0.2">
      <c r="A1313" s="14"/>
      <c r="B1313" s="64"/>
      <c r="C1313" s="64"/>
      <c r="D1313" s="152"/>
      <c r="E1313" s="152"/>
      <c r="F1313" s="152"/>
      <c r="G1313" s="152"/>
      <c r="H1313" s="152"/>
      <c r="I1313" s="152"/>
      <c r="J1313" s="152"/>
      <c r="K1313" s="152"/>
      <c r="L1313" s="152"/>
      <c r="M1313" s="152"/>
      <c r="N1313" s="152"/>
      <c r="O1313" s="152"/>
      <c r="P1313" s="152"/>
      <c r="Q1313" s="152"/>
      <c r="R1313" s="152"/>
      <c r="S1313" s="66" t="str">
        <f t="shared" si="418"/>
        <v/>
      </c>
      <c r="T1313" s="66" t="str">
        <f t="shared" si="419"/>
        <v/>
      </c>
      <c r="U1313" s="66" t="str">
        <f t="shared" si="420"/>
        <v/>
      </c>
      <c r="V1313" s="66" t="str">
        <f t="shared" si="421"/>
        <v/>
      </c>
      <c r="W1313" s="66" t="str">
        <f t="shared" si="422"/>
        <v/>
      </c>
      <c r="X1313" s="66" t="str">
        <f t="shared" si="423"/>
        <v/>
      </c>
      <c r="Y1313" s="66">
        <f t="shared" si="424"/>
        <v>0</v>
      </c>
      <c r="Z1313" s="66">
        <f t="shared" si="425"/>
        <v>0</v>
      </c>
      <c r="AA1313" s="66" t="e">
        <f t="shared" si="426"/>
        <v>#VALUE!</v>
      </c>
      <c r="AB1313" s="67" t="e">
        <f t="shared" si="427"/>
        <v>#VALUE!</v>
      </c>
      <c r="AC1313" s="87" t="e">
        <f t="shared" si="428"/>
        <v>#VALUE!</v>
      </c>
      <c r="AD1313" s="87" t="e">
        <f t="shared" si="429"/>
        <v>#VALUE!</v>
      </c>
      <c r="AE1313" s="87" t="e">
        <f t="shared" si="430"/>
        <v>#VALUE!</v>
      </c>
      <c r="AF1313" s="87" t="e">
        <f t="shared" si="431"/>
        <v>#VALUE!</v>
      </c>
      <c r="AG1313" s="67" t="e">
        <f t="shared" si="432"/>
        <v>#VALUE!</v>
      </c>
      <c r="AH1313" s="87" t="e">
        <f t="shared" si="433"/>
        <v>#VALUE!</v>
      </c>
      <c r="AI1313" s="87" t="e">
        <f t="shared" si="434"/>
        <v>#VALUE!</v>
      </c>
      <c r="AJ1313" s="87" t="e">
        <f t="shared" si="435"/>
        <v>#VALUE!</v>
      </c>
      <c r="AK1313" s="144" t="e">
        <f t="shared" si="436"/>
        <v>#VALUE!</v>
      </c>
      <c r="AL1313" s="144" t="e">
        <f t="shared" si="437"/>
        <v>#VALUE!</v>
      </c>
    </row>
    <row r="1314" spans="1:38" s="77" customFormat="1" x14ac:dyDescent="0.2">
      <c r="A1314" s="14"/>
      <c r="B1314" s="64"/>
      <c r="C1314" s="64"/>
      <c r="D1314" s="152"/>
      <c r="E1314" s="152"/>
      <c r="F1314" s="152"/>
      <c r="G1314" s="152"/>
      <c r="H1314" s="152"/>
      <c r="I1314" s="152"/>
      <c r="J1314" s="152"/>
      <c r="K1314" s="152"/>
      <c r="L1314" s="152"/>
      <c r="M1314" s="152"/>
      <c r="N1314" s="152"/>
      <c r="O1314" s="152"/>
      <c r="P1314" s="152"/>
      <c r="Q1314" s="152"/>
      <c r="R1314" s="152"/>
      <c r="S1314" s="66" t="str">
        <f t="shared" si="418"/>
        <v/>
      </c>
      <c r="T1314" s="66" t="str">
        <f t="shared" si="419"/>
        <v/>
      </c>
      <c r="U1314" s="66" t="str">
        <f t="shared" si="420"/>
        <v/>
      </c>
      <c r="V1314" s="66" t="str">
        <f t="shared" si="421"/>
        <v/>
      </c>
      <c r="W1314" s="66" t="str">
        <f t="shared" si="422"/>
        <v/>
      </c>
      <c r="X1314" s="66" t="str">
        <f t="shared" si="423"/>
        <v/>
      </c>
      <c r="Y1314" s="66">
        <f t="shared" si="424"/>
        <v>0</v>
      </c>
      <c r="Z1314" s="66">
        <f t="shared" si="425"/>
        <v>0</v>
      </c>
      <c r="AA1314" s="66" t="e">
        <f t="shared" si="426"/>
        <v>#VALUE!</v>
      </c>
      <c r="AB1314" s="67" t="e">
        <f t="shared" si="427"/>
        <v>#VALUE!</v>
      </c>
      <c r="AC1314" s="87" t="e">
        <f t="shared" si="428"/>
        <v>#VALUE!</v>
      </c>
      <c r="AD1314" s="87" t="e">
        <f t="shared" si="429"/>
        <v>#VALUE!</v>
      </c>
      <c r="AE1314" s="87" t="e">
        <f t="shared" si="430"/>
        <v>#VALUE!</v>
      </c>
      <c r="AF1314" s="87" t="e">
        <f t="shared" si="431"/>
        <v>#VALUE!</v>
      </c>
      <c r="AG1314" s="67" t="e">
        <f t="shared" si="432"/>
        <v>#VALUE!</v>
      </c>
      <c r="AH1314" s="87" t="e">
        <f t="shared" si="433"/>
        <v>#VALUE!</v>
      </c>
      <c r="AI1314" s="87" t="e">
        <f t="shared" si="434"/>
        <v>#VALUE!</v>
      </c>
      <c r="AJ1314" s="87" t="e">
        <f t="shared" si="435"/>
        <v>#VALUE!</v>
      </c>
      <c r="AK1314" s="144" t="e">
        <f t="shared" si="436"/>
        <v>#VALUE!</v>
      </c>
      <c r="AL1314" s="144" t="e">
        <f t="shared" si="437"/>
        <v>#VALUE!</v>
      </c>
    </row>
    <row r="1315" spans="1:38" s="77" customFormat="1" x14ac:dyDescent="0.2">
      <c r="A1315" s="14"/>
      <c r="B1315" s="64"/>
      <c r="C1315" s="64"/>
      <c r="D1315" s="152"/>
      <c r="E1315" s="152"/>
      <c r="F1315" s="152"/>
      <c r="G1315" s="152"/>
      <c r="H1315" s="152"/>
      <c r="I1315" s="152"/>
      <c r="J1315" s="152"/>
      <c r="K1315" s="152"/>
      <c r="L1315" s="152"/>
      <c r="M1315" s="152"/>
      <c r="N1315" s="152"/>
      <c r="O1315" s="152"/>
      <c r="P1315" s="152"/>
      <c r="Q1315" s="152"/>
      <c r="R1315" s="152"/>
      <c r="S1315" s="66" t="str">
        <f t="shared" si="418"/>
        <v/>
      </c>
      <c r="T1315" s="66" t="str">
        <f t="shared" si="419"/>
        <v/>
      </c>
      <c r="U1315" s="66" t="str">
        <f t="shared" si="420"/>
        <v/>
      </c>
      <c r="V1315" s="66" t="str">
        <f t="shared" si="421"/>
        <v/>
      </c>
      <c r="W1315" s="66" t="str">
        <f t="shared" si="422"/>
        <v/>
      </c>
      <c r="X1315" s="66" t="str">
        <f t="shared" si="423"/>
        <v/>
      </c>
      <c r="Y1315" s="66">
        <f t="shared" si="424"/>
        <v>0</v>
      </c>
      <c r="Z1315" s="66">
        <f t="shared" si="425"/>
        <v>0</v>
      </c>
      <c r="AA1315" s="66" t="e">
        <f t="shared" si="426"/>
        <v>#VALUE!</v>
      </c>
      <c r="AB1315" s="67" t="e">
        <f t="shared" si="427"/>
        <v>#VALUE!</v>
      </c>
      <c r="AC1315" s="87" t="e">
        <f t="shared" si="428"/>
        <v>#VALUE!</v>
      </c>
      <c r="AD1315" s="87" t="e">
        <f t="shared" si="429"/>
        <v>#VALUE!</v>
      </c>
      <c r="AE1315" s="87" t="e">
        <f t="shared" si="430"/>
        <v>#VALUE!</v>
      </c>
      <c r="AF1315" s="87" t="e">
        <f t="shared" si="431"/>
        <v>#VALUE!</v>
      </c>
      <c r="AG1315" s="67" t="e">
        <f t="shared" si="432"/>
        <v>#VALUE!</v>
      </c>
      <c r="AH1315" s="87" t="e">
        <f t="shared" si="433"/>
        <v>#VALUE!</v>
      </c>
      <c r="AI1315" s="87" t="e">
        <f t="shared" si="434"/>
        <v>#VALUE!</v>
      </c>
      <c r="AJ1315" s="87" t="e">
        <f t="shared" si="435"/>
        <v>#VALUE!</v>
      </c>
      <c r="AK1315" s="144" t="e">
        <f t="shared" si="436"/>
        <v>#VALUE!</v>
      </c>
      <c r="AL1315" s="144" t="e">
        <f t="shared" si="437"/>
        <v>#VALUE!</v>
      </c>
    </row>
    <row r="1316" spans="1:38" s="77" customFormat="1" x14ac:dyDescent="0.2">
      <c r="A1316" s="14"/>
      <c r="B1316" s="64"/>
      <c r="C1316" s="64"/>
      <c r="D1316" s="152"/>
      <c r="E1316" s="152"/>
      <c r="F1316" s="152"/>
      <c r="G1316" s="152"/>
      <c r="H1316" s="152"/>
      <c r="I1316" s="152"/>
      <c r="J1316" s="152"/>
      <c r="K1316" s="152"/>
      <c r="L1316" s="152"/>
      <c r="M1316" s="152"/>
      <c r="N1316" s="152"/>
      <c r="O1316" s="152"/>
      <c r="P1316" s="152"/>
      <c r="Q1316" s="152"/>
      <c r="R1316" s="152"/>
      <c r="S1316" s="66" t="str">
        <f t="shared" si="418"/>
        <v/>
      </c>
      <c r="T1316" s="66" t="str">
        <f t="shared" si="419"/>
        <v/>
      </c>
      <c r="U1316" s="66" t="str">
        <f t="shared" si="420"/>
        <v/>
      </c>
      <c r="V1316" s="66" t="str">
        <f t="shared" si="421"/>
        <v/>
      </c>
      <c r="W1316" s="66" t="str">
        <f t="shared" si="422"/>
        <v/>
      </c>
      <c r="X1316" s="66" t="str">
        <f t="shared" si="423"/>
        <v/>
      </c>
      <c r="Y1316" s="66">
        <f t="shared" si="424"/>
        <v>0</v>
      </c>
      <c r="Z1316" s="66">
        <f t="shared" si="425"/>
        <v>0</v>
      </c>
      <c r="AA1316" s="66" t="e">
        <f t="shared" si="426"/>
        <v>#VALUE!</v>
      </c>
      <c r="AB1316" s="67" t="e">
        <f t="shared" si="427"/>
        <v>#VALUE!</v>
      </c>
      <c r="AC1316" s="87" t="e">
        <f t="shared" si="428"/>
        <v>#VALUE!</v>
      </c>
      <c r="AD1316" s="87" t="e">
        <f t="shared" si="429"/>
        <v>#VALUE!</v>
      </c>
      <c r="AE1316" s="87" t="e">
        <f t="shared" si="430"/>
        <v>#VALUE!</v>
      </c>
      <c r="AF1316" s="87" t="e">
        <f t="shared" si="431"/>
        <v>#VALUE!</v>
      </c>
      <c r="AG1316" s="67" t="e">
        <f t="shared" si="432"/>
        <v>#VALUE!</v>
      </c>
      <c r="AH1316" s="87" t="e">
        <f t="shared" si="433"/>
        <v>#VALUE!</v>
      </c>
      <c r="AI1316" s="87" t="e">
        <f t="shared" si="434"/>
        <v>#VALUE!</v>
      </c>
      <c r="AJ1316" s="87" t="e">
        <f t="shared" si="435"/>
        <v>#VALUE!</v>
      </c>
      <c r="AK1316" s="144" t="e">
        <f t="shared" si="436"/>
        <v>#VALUE!</v>
      </c>
      <c r="AL1316" s="144" t="e">
        <f t="shared" si="437"/>
        <v>#VALUE!</v>
      </c>
    </row>
    <row r="1317" spans="1:38" s="77" customFormat="1" x14ac:dyDescent="0.2">
      <c r="A1317" s="14"/>
      <c r="B1317" s="64"/>
      <c r="C1317" s="64"/>
      <c r="D1317" s="152"/>
      <c r="E1317" s="152"/>
      <c r="F1317" s="152"/>
      <c r="G1317" s="152"/>
      <c r="H1317" s="152"/>
      <c r="I1317" s="152"/>
      <c r="J1317" s="152"/>
      <c r="K1317" s="152"/>
      <c r="L1317" s="152"/>
      <c r="M1317" s="152"/>
      <c r="N1317" s="152"/>
      <c r="O1317" s="152"/>
      <c r="P1317" s="152"/>
      <c r="Q1317" s="152"/>
      <c r="R1317" s="152"/>
      <c r="S1317" s="66" t="str">
        <f t="shared" si="418"/>
        <v/>
      </c>
      <c r="T1317" s="66" t="str">
        <f t="shared" si="419"/>
        <v/>
      </c>
      <c r="U1317" s="66" t="str">
        <f t="shared" si="420"/>
        <v/>
      </c>
      <c r="V1317" s="66" t="str">
        <f t="shared" si="421"/>
        <v/>
      </c>
      <c r="W1317" s="66" t="str">
        <f t="shared" si="422"/>
        <v/>
      </c>
      <c r="X1317" s="66" t="str">
        <f t="shared" si="423"/>
        <v/>
      </c>
      <c r="Y1317" s="66">
        <f t="shared" si="424"/>
        <v>0</v>
      </c>
      <c r="Z1317" s="66">
        <f t="shared" si="425"/>
        <v>0</v>
      </c>
      <c r="AA1317" s="66" t="e">
        <f t="shared" si="426"/>
        <v>#VALUE!</v>
      </c>
      <c r="AB1317" s="67" t="e">
        <f t="shared" si="427"/>
        <v>#VALUE!</v>
      </c>
      <c r="AC1317" s="87" t="e">
        <f t="shared" si="428"/>
        <v>#VALUE!</v>
      </c>
      <c r="AD1317" s="87" t="e">
        <f t="shared" si="429"/>
        <v>#VALUE!</v>
      </c>
      <c r="AE1317" s="87" t="e">
        <f t="shared" si="430"/>
        <v>#VALUE!</v>
      </c>
      <c r="AF1317" s="87" t="e">
        <f t="shared" si="431"/>
        <v>#VALUE!</v>
      </c>
      <c r="AG1317" s="67" t="e">
        <f t="shared" si="432"/>
        <v>#VALUE!</v>
      </c>
      <c r="AH1317" s="87" t="e">
        <f t="shared" si="433"/>
        <v>#VALUE!</v>
      </c>
      <c r="AI1317" s="87" t="e">
        <f t="shared" si="434"/>
        <v>#VALUE!</v>
      </c>
      <c r="AJ1317" s="87" t="e">
        <f t="shared" si="435"/>
        <v>#VALUE!</v>
      </c>
      <c r="AK1317" s="144" t="e">
        <f t="shared" si="436"/>
        <v>#VALUE!</v>
      </c>
      <c r="AL1317" s="144" t="e">
        <f t="shared" si="437"/>
        <v>#VALUE!</v>
      </c>
    </row>
    <row r="1318" spans="1:38" s="77" customFormat="1" x14ac:dyDescent="0.2">
      <c r="A1318" s="14"/>
      <c r="B1318" s="64"/>
      <c r="C1318" s="64"/>
      <c r="D1318" s="152"/>
      <c r="E1318" s="152"/>
      <c r="F1318" s="152"/>
      <c r="G1318" s="152"/>
      <c r="H1318" s="152"/>
      <c r="I1318" s="152"/>
      <c r="J1318" s="152"/>
      <c r="K1318" s="152"/>
      <c r="L1318" s="152"/>
      <c r="M1318" s="152"/>
      <c r="N1318" s="152"/>
      <c r="O1318" s="152"/>
      <c r="P1318" s="152"/>
      <c r="Q1318" s="152"/>
      <c r="R1318" s="152"/>
      <c r="S1318" s="66" t="str">
        <f t="shared" si="418"/>
        <v/>
      </c>
      <c r="T1318" s="66" t="str">
        <f t="shared" si="419"/>
        <v/>
      </c>
      <c r="U1318" s="66" t="str">
        <f t="shared" si="420"/>
        <v/>
      </c>
      <c r="V1318" s="66" t="str">
        <f t="shared" si="421"/>
        <v/>
      </c>
      <c r="W1318" s="66" t="str">
        <f t="shared" si="422"/>
        <v/>
      </c>
      <c r="X1318" s="66" t="str">
        <f t="shared" si="423"/>
        <v/>
      </c>
      <c r="Y1318" s="66">
        <f t="shared" si="424"/>
        <v>0</v>
      </c>
      <c r="Z1318" s="66">
        <f t="shared" si="425"/>
        <v>0</v>
      </c>
      <c r="AA1318" s="66" t="e">
        <f t="shared" si="426"/>
        <v>#VALUE!</v>
      </c>
      <c r="AB1318" s="67" t="e">
        <f t="shared" si="427"/>
        <v>#VALUE!</v>
      </c>
      <c r="AC1318" s="87" t="e">
        <f t="shared" si="428"/>
        <v>#VALUE!</v>
      </c>
      <c r="AD1318" s="87" t="e">
        <f t="shared" si="429"/>
        <v>#VALUE!</v>
      </c>
      <c r="AE1318" s="87" t="e">
        <f t="shared" si="430"/>
        <v>#VALUE!</v>
      </c>
      <c r="AF1318" s="87" t="e">
        <f t="shared" si="431"/>
        <v>#VALUE!</v>
      </c>
      <c r="AG1318" s="67" t="e">
        <f t="shared" si="432"/>
        <v>#VALUE!</v>
      </c>
      <c r="AH1318" s="87" t="e">
        <f t="shared" si="433"/>
        <v>#VALUE!</v>
      </c>
      <c r="AI1318" s="87" t="e">
        <f t="shared" si="434"/>
        <v>#VALUE!</v>
      </c>
      <c r="AJ1318" s="87" t="e">
        <f t="shared" si="435"/>
        <v>#VALUE!</v>
      </c>
      <c r="AK1318" s="144" t="e">
        <f t="shared" si="436"/>
        <v>#VALUE!</v>
      </c>
      <c r="AL1318" s="144" t="e">
        <f t="shared" si="437"/>
        <v>#VALUE!</v>
      </c>
    </row>
    <row r="1319" spans="1:38" s="77" customFormat="1" x14ac:dyDescent="0.2">
      <c r="A1319" s="14"/>
      <c r="B1319" s="64"/>
      <c r="C1319" s="64"/>
      <c r="D1319" s="152"/>
      <c r="E1319" s="152"/>
      <c r="F1319" s="152"/>
      <c r="G1319" s="152"/>
      <c r="H1319" s="152"/>
      <c r="I1319" s="152"/>
      <c r="J1319" s="152"/>
      <c r="K1319" s="152"/>
      <c r="L1319" s="152"/>
      <c r="M1319" s="152"/>
      <c r="N1319" s="152"/>
      <c r="O1319" s="152"/>
      <c r="P1319" s="152"/>
      <c r="Q1319" s="152"/>
      <c r="R1319" s="152"/>
      <c r="S1319" s="66" t="str">
        <f t="shared" si="418"/>
        <v/>
      </c>
      <c r="T1319" s="66" t="str">
        <f t="shared" si="419"/>
        <v/>
      </c>
      <c r="U1319" s="66" t="str">
        <f t="shared" si="420"/>
        <v/>
      </c>
      <c r="V1319" s="66" t="str">
        <f t="shared" si="421"/>
        <v/>
      </c>
      <c r="W1319" s="66" t="str">
        <f t="shared" si="422"/>
        <v/>
      </c>
      <c r="X1319" s="66" t="str">
        <f t="shared" si="423"/>
        <v/>
      </c>
      <c r="Y1319" s="66">
        <f t="shared" si="424"/>
        <v>0</v>
      </c>
      <c r="Z1319" s="66">
        <f t="shared" si="425"/>
        <v>0</v>
      </c>
      <c r="AA1319" s="66" t="e">
        <f t="shared" si="426"/>
        <v>#VALUE!</v>
      </c>
      <c r="AB1319" s="67" t="e">
        <f t="shared" si="427"/>
        <v>#VALUE!</v>
      </c>
      <c r="AC1319" s="87" t="e">
        <f t="shared" si="428"/>
        <v>#VALUE!</v>
      </c>
      <c r="AD1319" s="87" t="e">
        <f t="shared" si="429"/>
        <v>#VALUE!</v>
      </c>
      <c r="AE1319" s="87" t="e">
        <f t="shared" si="430"/>
        <v>#VALUE!</v>
      </c>
      <c r="AF1319" s="87" t="e">
        <f t="shared" si="431"/>
        <v>#VALUE!</v>
      </c>
      <c r="AG1319" s="67" t="e">
        <f t="shared" si="432"/>
        <v>#VALUE!</v>
      </c>
      <c r="AH1319" s="87" t="e">
        <f t="shared" si="433"/>
        <v>#VALUE!</v>
      </c>
      <c r="AI1319" s="87" t="e">
        <f t="shared" si="434"/>
        <v>#VALUE!</v>
      </c>
      <c r="AJ1319" s="87" t="e">
        <f t="shared" si="435"/>
        <v>#VALUE!</v>
      </c>
      <c r="AK1319" s="144" t="e">
        <f t="shared" si="436"/>
        <v>#VALUE!</v>
      </c>
      <c r="AL1319" s="144" t="e">
        <f t="shared" si="437"/>
        <v>#VALUE!</v>
      </c>
    </row>
    <row r="1320" spans="1:38" s="77" customFormat="1" x14ac:dyDescent="0.2">
      <c r="A1320" s="14"/>
      <c r="B1320" s="64"/>
      <c r="C1320" s="64"/>
      <c r="D1320" s="152"/>
      <c r="E1320" s="152"/>
      <c r="F1320" s="152"/>
      <c r="G1320" s="152"/>
      <c r="H1320" s="152"/>
      <c r="I1320" s="152"/>
      <c r="J1320" s="152"/>
      <c r="K1320" s="152"/>
      <c r="L1320" s="152"/>
      <c r="M1320" s="152"/>
      <c r="N1320" s="152"/>
      <c r="O1320" s="152"/>
      <c r="P1320" s="152"/>
      <c r="Q1320" s="152"/>
      <c r="R1320" s="152"/>
      <c r="S1320" s="66" t="str">
        <f t="shared" si="418"/>
        <v/>
      </c>
      <c r="T1320" s="66" t="str">
        <f t="shared" si="419"/>
        <v/>
      </c>
      <c r="U1320" s="66" t="str">
        <f t="shared" si="420"/>
        <v/>
      </c>
      <c r="V1320" s="66" t="str">
        <f t="shared" si="421"/>
        <v/>
      </c>
      <c r="W1320" s="66" t="str">
        <f t="shared" si="422"/>
        <v/>
      </c>
      <c r="X1320" s="66" t="str">
        <f t="shared" si="423"/>
        <v/>
      </c>
      <c r="Y1320" s="66">
        <f t="shared" si="424"/>
        <v>0</v>
      </c>
      <c r="Z1320" s="66">
        <f t="shared" si="425"/>
        <v>0</v>
      </c>
      <c r="AA1320" s="66" t="e">
        <f t="shared" si="426"/>
        <v>#VALUE!</v>
      </c>
      <c r="AB1320" s="67" t="e">
        <f t="shared" si="427"/>
        <v>#VALUE!</v>
      </c>
      <c r="AC1320" s="87" t="e">
        <f t="shared" si="428"/>
        <v>#VALUE!</v>
      </c>
      <c r="AD1320" s="87" t="e">
        <f t="shared" si="429"/>
        <v>#VALUE!</v>
      </c>
      <c r="AE1320" s="87" t="e">
        <f t="shared" si="430"/>
        <v>#VALUE!</v>
      </c>
      <c r="AF1320" s="87" t="e">
        <f t="shared" si="431"/>
        <v>#VALUE!</v>
      </c>
      <c r="AG1320" s="67" t="e">
        <f t="shared" si="432"/>
        <v>#VALUE!</v>
      </c>
      <c r="AH1320" s="87" t="e">
        <f t="shared" si="433"/>
        <v>#VALUE!</v>
      </c>
      <c r="AI1320" s="87" t="e">
        <f t="shared" si="434"/>
        <v>#VALUE!</v>
      </c>
      <c r="AJ1320" s="87" t="e">
        <f t="shared" si="435"/>
        <v>#VALUE!</v>
      </c>
      <c r="AK1320" s="144" t="e">
        <f t="shared" si="436"/>
        <v>#VALUE!</v>
      </c>
      <c r="AL1320" s="144" t="e">
        <f t="shared" si="437"/>
        <v>#VALUE!</v>
      </c>
    </row>
    <row r="1321" spans="1:38" s="77" customFormat="1" x14ac:dyDescent="0.2">
      <c r="A1321" s="14"/>
      <c r="B1321" s="64"/>
      <c r="C1321" s="64"/>
      <c r="D1321" s="152"/>
      <c r="E1321" s="152"/>
      <c r="F1321" s="152"/>
      <c r="G1321" s="152"/>
      <c r="H1321" s="152"/>
      <c r="I1321" s="152"/>
      <c r="J1321" s="152"/>
      <c r="K1321" s="152"/>
      <c r="L1321" s="152"/>
      <c r="M1321" s="152"/>
      <c r="N1321" s="152"/>
      <c r="O1321" s="152"/>
      <c r="P1321" s="152"/>
      <c r="Q1321" s="152"/>
      <c r="R1321" s="152"/>
      <c r="S1321" s="66" t="str">
        <f t="shared" si="418"/>
        <v/>
      </c>
      <c r="T1321" s="66" t="str">
        <f t="shared" si="419"/>
        <v/>
      </c>
      <c r="U1321" s="66" t="str">
        <f t="shared" si="420"/>
        <v/>
      </c>
      <c r="V1321" s="66" t="str">
        <f t="shared" si="421"/>
        <v/>
      </c>
      <c r="W1321" s="66" t="str">
        <f t="shared" si="422"/>
        <v/>
      </c>
      <c r="X1321" s="66" t="str">
        <f t="shared" si="423"/>
        <v/>
      </c>
      <c r="Y1321" s="66">
        <f t="shared" si="424"/>
        <v>0</v>
      </c>
      <c r="Z1321" s="66">
        <f t="shared" si="425"/>
        <v>0</v>
      </c>
      <c r="AA1321" s="66" t="e">
        <f t="shared" si="426"/>
        <v>#VALUE!</v>
      </c>
      <c r="AB1321" s="67" t="e">
        <f t="shared" si="427"/>
        <v>#VALUE!</v>
      </c>
      <c r="AC1321" s="87" t="e">
        <f t="shared" si="428"/>
        <v>#VALUE!</v>
      </c>
      <c r="AD1321" s="87" t="e">
        <f t="shared" si="429"/>
        <v>#VALUE!</v>
      </c>
      <c r="AE1321" s="87" t="e">
        <f t="shared" si="430"/>
        <v>#VALUE!</v>
      </c>
      <c r="AF1321" s="87" t="e">
        <f t="shared" si="431"/>
        <v>#VALUE!</v>
      </c>
      <c r="AG1321" s="67" t="e">
        <f t="shared" si="432"/>
        <v>#VALUE!</v>
      </c>
      <c r="AH1321" s="87" t="e">
        <f t="shared" si="433"/>
        <v>#VALUE!</v>
      </c>
      <c r="AI1321" s="87" t="e">
        <f t="shared" si="434"/>
        <v>#VALUE!</v>
      </c>
      <c r="AJ1321" s="87" t="e">
        <f t="shared" si="435"/>
        <v>#VALUE!</v>
      </c>
      <c r="AK1321" s="144" t="e">
        <f t="shared" si="436"/>
        <v>#VALUE!</v>
      </c>
      <c r="AL1321" s="144" t="e">
        <f t="shared" si="437"/>
        <v>#VALUE!</v>
      </c>
    </row>
    <row r="1322" spans="1:38" s="77" customFormat="1" x14ac:dyDescent="0.2">
      <c r="A1322" s="14"/>
      <c r="B1322" s="64"/>
      <c r="C1322" s="64"/>
      <c r="D1322" s="152"/>
      <c r="E1322" s="152"/>
      <c r="F1322" s="152"/>
      <c r="G1322" s="152"/>
      <c r="H1322" s="152"/>
      <c r="I1322" s="152"/>
      <c r="J1322" s="152"/>
      <c r="K1322" s="152"/>
      <c r="L1322" s="152"/>
      <c r="M1322" s="152"/>
      <c r="N1322" s="152"/>
      <c r="O1322" s="152"/>
      <c r="P1322" s="152"/>
      <c r="Q1322" s="152"/>
      <c r="R1322" s="152"/>
      <c r="S1322" s="66" t="str">
        <f t="shared" si="418"/>
        <v/>
      </c>
      <c r="T1322" s="66" t="str">
        <f t="shared" si="419"/>
        <v/>
      </c>
      <c r="U1322" s="66" t="str">
        <f t="shared" si="420"/>
        <v/>
      </c>
      <c r="V1322" s="66" t="str">
        <f t="shared" si="421"/>
        <v/>
      </c>
      <c r="W1322" s="66" t="str">
        <f t="shared" si="422"/>
        <v/>
      </c>
      <c r="X1322" s="66" t="str">
        <f t="shared" si="423"/>
        <v/>
      </c>
      <c r="Y1322" s="66">
        <f t="shared" si="424"/>
        <v>0</v>
      </c>
      <c r="Z1322" s="66">
        <f t="shared" si="425"/>
        <v>0</v>
      </c>
      <c r="AA1322" s="66" t="e">
        <f t="shared" si="426"/>
        <v>#VALUE!</v>
      </c>
      <c r="AB1322" s="67" t="e">
        <f t="shared" si="427"/>
        <v>#VALUE!</v>
      </c>
      <c r="AC1322" s="87" t="e">
        <f t="shared" si="428"/>
        <v>#VALUE!</v>
      </c>
      <c r="AD1322" s="87" t="e">
        <f t="shared" si="429"/>
        <v>#VALUE!</v>
      </c>
      <c r="AE1322" s="87" t="e">
        <f t="shared" si="430"/>
        <v>#VALUE!</v>
      </c>
      <c r="AF1322" s="87" t="e">
        <f t="shared" si="431"/>
        <v>#VALUE!</v>
      </c>
      <c r="AG1322" s="67" t="e">
        <f t="shared" si="432"/>
        <v>#VALUE!</v>
      </c>
      <c r="AH1322" s="87" t="e">
        <f t="shared" si="433"/>
        <v>#VALUE!</v>
      </c>
      <c r="AI1322" s="87" t="e">
        <f t="shared" si="434"/>
        <v>#VALUE!</v>
      </c>
      <c r="AJ1322" s="87" t="e">
        <f t="shared" si="435"/>
        <v>#VALUE!</v>
      </c>
      <c r="AK1322" s="144" t="e">
        <f t="shared" si="436"/>
        <v>#VALUE!</v>
      </c>
      <c r="AL1322" s="144" t="e">
        <f t="shared" si="437"/>
        <v>#VALUE!</v>
      </c>
    </row>
    <row r="1323" spans="1:38" s="77" customFormat="1" x14ac:dyDescent="0.2">
      <c r="A1323" s="14"/>
      <c r="B1323" s="64"/>
      <c r="C1323" s="64"/>
      <c r="D1323" s="152"/>
      <c r="E1323" s="152"/>
      <c r="F1323" s="152"/>
      <c r="G1323" s="152"/>
      <c r="H1323" s="152"/>
      <c r="I1323" s="152"/>
      <c r="J1323" s="152"/>
      <c r="K1323" s="152"/>
      <c r="L1323" s="152"/>
      <c r="M1323" s="152"/>
      <c r="N1323" s="152"/>
      <c r="O1323" s="152"/>
      <c r="P1323" s="152"/>
      <c r="Q1323" s="152"/>
      <c r="R1323" s="152"/>
      <c r="S1323" s="66" t="str">
        <f t="shared" si="418"/>
        <v/>
      </c>
      <c r="T1323" s="66" t="str">
        <f t="shared" si="419"/>
        <v/>
      </c>
      <c r="U1323" s="66" t="str">
        <f t="shared" si="420"/>
        <v/>
      </c>
      <c r="V1323" s="66" t="str">
        <f t="shared" si="421"/>
        <v/>
      </c>
      <c r="W1323" s="66" t="str">
        <f t="shared" si="422"/>
        <v/>
      </c>
      <c r="X1323" s="66" t="str">
        <f t="shared" si="423"/>
        <v/>
      </c>
      <c r="Y1323" s="66">
        <f t="shared" si="424"/>
        <v>0</v>
      </c>
      <c r="Z1323" s="66">
        <f t="shared" si="425"/>
        <v>0</v>
      </c>
      <c r="AA1323" s="66" t="e">
        <f t="shared" si="426"/>
        <v>#VALUE!</v>
      </c>
      <c r="AB1323" s="67" t="e">
        <f t="shared" si="427"/>
        <v>#VALUE!</v>
      </c>
      <c r="AC1323" s="87" t="e">
        <f t="shared" si="428"/>
        <v>#VALUE!</v>
      </c>
      <c r="AD1323" s="87" t="e">
        <f t="shared" si="429"/>
        <v>#VALUE!</v>
      </c>
      <c r="AE1323" s="87" t="e">
        <f t="shared" si="430"/>
        <v>#VALUE!</v>
      </c>
      <c r="AF1323" s="87" t="e">
        <f t="shared" si="431"/>
        <v>#VALUE!</v>
      </c>
      <c r="AG1323" s="67" t="e">
        <f t="shared" si="432"/>
        <v>#VALUE!</v>
      </c>
      <c r="AH1323" s="87" t="e">
        <f t="shared" si="433"/>
        <v>#VALUE!</v>
      </c>
      <c r="AI1323" s="87" t="e">
        <f t="shared" si="434"/>
        <v>#VALUE!</v>
      </c>
      <c r="AJ1323" s="87" t="e">
        <f t="shared" si="435"/>
        <v>#VALUE!</v>
      </c>
      <c r="AK1323" s="144" t="e">
        <f t="shared" si="436"/>
        <v>#VALUE!</v>
      </c>
      <c r="AL1323" s="144" t="e">
        <f t="shared" si="437"/>
        <v>#VALUE!</v>
      </c>
    </row>
    <row r="1324" spans="1:38" s="77" customFormat="1" x14ac:dyDescent="0.2">
      <c r="A1324" s="14"/>
      <c r="B1324" s="64"/>
      <c r="C1324" s="64"/>
      <c r="D1324" s="152"/>
      <c r="E1324" s="152"/>
      <c r="F1324" s="152"/>
      <c r="G1324" s="152"/>
      <c r="H1324" s="152"/>
      <c r="I1324" s="152"/>
      <c r="J1324" s="152"/>
      <c r="K1324" s="152"/>
      <c r="L1324" s="152"/>
      <c r="M1324" s="152"/>
      <c r="N1324" s="152"/>
      <c r="O1324" s="152"/>
      <c r="P1324" s="152"/>
      <c r="Q1324" s="152"/>
      <c r="R1324" s="152"/>
      <c r="S1324" s="66" t="str">
        <f t="shared" si="418"/>
        <v/>
      </c>
      <c r="T1324" s="66" t="str">
        <f t="shared" si="419"/>
        <v/>
      </c>
      <c r="U1324" s="66" t="str">
        <f t="shared" si="420"/>
        <v/>
      </c>
      <c r="V1324" s="66" t="str">
        <f t="shared" si="421"/>
        <v/>
      </c>
      <c r="W1324" s="66" t="str">
        <f t="shared" si="422"/>
        <v/>
      </c>
      <c r="X1324" s="66" t="str">
        <f t="shared" si="423"/>
        <v/>
      </c>
      <c r="Y1324" s="66">
        <f t="shared" si="424"/>
        <v>0</v>
      </c>
      <c r="Z1324" s="66">
        <f t="shared" si="425"/>
        <v>0</v>
      </c>
      <c r="AA1324" s="66" t="e">
        <f t="shared" si="426"/>
        <v>#VALUE!</v>
      </c>
      <c r="AB1324" s="67" t="e">
        <f t="shared" si="427"/>
        <v>#VALUE!</v>
      </c>
      <c r="AC1324" s="87" t="e">
        <f t="shared" si="428"/>
        <v>#VALUE!</v>
      </c>
      <c r="AD1324" s="87" t="e">
        <f t="shared" si="429"/>
        <v>#VALUE!</v>
      </c>
      <c r="AE1324" s="87" t="e">
        <f t="shared" si="430"/>
        <v>#VALUE!</v>
      </c>
      <c r="AF1324" s="87" t="e">
        <f t="shared" si="431"/>
        <v>#VALUE!</v>
      </c>
      <c r="AG1324" s="67" t="e">
        <f t="shared" si="432"/>
        <v>#VALUE!</v>
      </c>
      <c r="AH1324" s="87" t="e">
        <f t="shared" si="433"/>
        <v>#VALUE!</v>
      </c>
      <c r="AI1324" s="87" t="e">
        <f t="shared" si="434"/>
        <v>#VALUE!</v>
      </c>
      <c r="AJ1324" s="87" t="e">
        <f t="shared" si="435"/>
        <v>#VALUE!</v>
      </c>
      <c r="AK1324" s="144" t="e">
        <f t="shared" si="436"/>
        <v>#VALUE!</v>
      </c>
      <c r="AL1324" s="144" t="e">
        <f t="shared" si="437"/>
        <v>#VALUE!</v>
      </c>
    </row>
    <row r="1325" spans="1:38" s="77" customFormat="1" x14ac:dyDescent="0.2">
      <c r="A1325" s="14"/>
      <c r="B1325" s="64"/>
      <c r="C1325" s="64"/>
      <c r="D1325" s="152"/>
      <c r="E1325" s="152"/>
      <c r="F1325" s="152"/>
      <c r="G1325" s="152"/>
      <c r="H1325" s="152"/>
      <c r="I1325" s="152"/>
      <c r="J1325" s="152"/>
      <c r="K1325" s="152"/>
      <c r="L1325" s="152"/>
      <c r="M1325" s="152"/>
      <c r="N1325" s="152"/>
      <c r="O1325" s="152"/>
      <c r="P1325" s="152"/>
      <c r="Q1325" s="152"/>
      <c r="R1325" s="152"/>
      <c r="S1325" s="66" t="str">
        <f t="shared" si="418"/>
        <v/>
      </c>
      <c r="T1325" s="66" t="str">
        <f t="shared" si="419"/>
        <v/>
      </c>
      <c r="U1325" s="66" t="str">
        <f t="shared" si="420"/>
        <v/>
      </c>
      <c r="V1325" s="66" t="str">
        <f t="shared" si="421"/>
        <v/>
      </c>
      <c r="W1325" s="66" t="str">
        <f t="shared" si="422"/>
        <v/>
      </c>
      <c r="X1325" s="66" t="str">
        <f t="shared" si="423"/>
        <v/>
      </c>
      <c r="Y1325" s="66">
        <f t="shared" si="424"/>
        <v>0</v>
      </c>
      <c r="Z1325" s="66">
        <f t="shared" si="425"/>
        <v>0</v>
      </c>
      <c r="AA1325" s="66" t="e">
        <f t="shared" si="426"/>
        <v>#VALUE!</v>
      </c>
      <c r="AB1325" s="67" t="e">
        <f t="shared" si="427"/>
        <v>#VALUE!</v>
      </c>
      <c r="AC1325" s="87" t="e">
        <f t="shared" si="428"/>
        <v>#VALUE!</v>
      </c>
      <c r="AD1325" s="87" t="e">
        <f t="shared" si="429"/>
        <v>#VALUE!</v>
      </c>
      <c r="AE1325" s="87" t="e">
        <f t="shared" si="430"/>
        <v>#VALUE!</v>
      </c>
      <c r="AF1325" s="87" t="e">
        <f t="shared" si="431"/>
        <v>#VALUE!</v>
      </c>
      <c r="AG1325" s="67" t="e">
        <f t="shared" si="432"/>
        <v>#VALUE!</v>
      </c>
      <c r="AH1325" s="87" t="e">
        <f t="shared" si="433"/>
        <v>#VALUE!</v>
      </c>
      <c r="AI1325" s="87" t="e">
        <f t="shared" si="434"/>
        <v>#VALUE!</v>
      </c>
      <c r="AJ1325" s="87" t="e">
        <f t="shared" si="435"/>
        <v>#VALUE!</v>
      </c>
      <c r="AK1325" s="144" t="e">
        <f t="shared" si="436"/>
        <v>#VALUE!</v>
      </c>
      <c r="AL1325" s="144" t="e">
        <f t="shared" si="437"/>
        <v>#VALUE!</v>
      </c>
    </row>
    <row r="1326" spans="1:38" s="77" customFormat="1" x14ac:dyDescent="0.2">
      <c r="A1326" s="14"/>
      <c r="B1326" s="64"/>
      <c r="C1326" s="64"/>
      <c r="D1326" s="152"/>
      <c r="E1326" s="152"/>
      <c r="F1326" s="152"/>
      <c r="G1326" s="152"/>
      <c r="H1326" s="152"/>
      <c r="I1326" s="152"/>
      <c r="J1326" s="152"/>
      <c r="K1326" s="152"/>
      <c r="L1326" s="152"/>
      <c r="M1326" s="152"/>
      <c r="N1326" s="152"/>
      <c r="O1326" s="152"/>
      <c r="P1326" s="152"/>
      <c r="Q1326" s="152"/>
      <c r="R1326" s="152"/>
      <c r="S1326" s="66" t="str">
        <f t="shared" si="418"/>
        <v/>
      </c>
      <c r="T1326" s="66" t="str">
        <f t="shared" si="419"/>
        <v/>
      </c>
      <c r="U1326" s="66" t="str">
        <f t="shared" si="420"/>
        <v/>
      </c>
      <c r="V1326" s="66" t="str">
        <f t="shared" si="421"/>
        <v/>
      </c>
      <c r="W1326" s="66" t="str">
        <f t="shared" si="422"/>
        <v/>
      </c>
      <c r="X1326" s="66" t="str">
        <f t="shared" si="423"/>
        <v/>
      </c>
      <c r="Y1326" s="66">
        <f t="shared" si="424"/>
        <v>0</v>
      </c>
      <c r="Z1326" s="66">
        <f t="shared" si="425"/>
        <v>0</v>
      </c>
      <c r="AA1326" s="66" t="e">
        <f t="shared" si="426"/>
        <v>#VALUE!</v>
      </c>
      <c r="AB1326" s="67" t="e">
        <f t="shared" si="427"/>
        <v>#VALUE!</v>
      </c>
      <c r="AC1326" s="87" t="e">
        <f t="shared" si="428"/>
        <v>#VALUE!</v>
      </c>
      <c r="AD1326" s="87" t="e">
        <f t="shared" si="429"/>
        <v>#VALUE!</v>
      </c>
      <c r="AE1326" s="87" t="e">
        <f t="shared" si="430"/>
        <v>#VALUE!</v>
      </c>
      <c r="AF1326" s="87" t="e">
        <f t="shared" si="431"/>
        <v>#VALUE!</v>
      </c>
      <c r="AG1326" s="67" t="e">
        <f t="shared" si="432"/>
        <v>#VALUE!</v>
      </c>
      <c r="AH1326" s="87" t="e">
        <f t="shared" si="433"/>
        <v>#VALUE!</v>
      </c>
      <c r="AI1326" s="87" t="e">
        <f t="shared" si="434"/>
        <v>#VALUE!</v>
      </c>
      <c r="AJ1326" s="87" t="e">
        <f t="shared" si="435"/>
        <v>#VALUE!</v>
      </c>
      <c r="AK1326" s="144" t="e">
        <f t="shared" si="436"/>
        <v>#VALUE!</v>
      </c>
      <c r="AL1326" s="144" t="e">
        <f t="shared" si="437"/>
        <v>#VALUE!</v>
      </c>
    </row>
    <row r="1327" spans="1:38" s="77" customFormat="1" x14ac:dyDescent="0.2">
      <c r="A1327" s="14"/>
      <c r="B1327" s="64"/>
      <c r="C1327" s="64"/>
      <c r="D1327" s="152"/>
      <c r="E1327" s="152"/>
      <c r="F1327" s="152"/>
      <c r="G1327" s="152"/>
      <c r="H1327" s="152"/>
      <c r="I1327" s="152"/>
      <c r="J1327" s="152"/>
      <c r="K1327" s="152"/>
      <c r="L1327" s="152"/>
      <c r="M1327" s="152"/>
      <c r="N1327" s="152"/>
      <c r="O1327" s="152"/>
      <c r="P1327" s="152"/>
      <c r="Q1327" s="152"/>
      <c r="R1327" s="152"/>
      <c r="S1327" s="66" t="str">
        <f t="shared" si="418"/>
        <v/>
      </c>
      <c r="T1327" s="66" t="str">
        <f t="shared" si="419"/>
        <v/>
      </c>
      <c r="U1327" s="66" t="str">
        <f t="shared" si="420"/>
        <v/>
      </c>
      <c r="V1327" s="66" t="str">
        <f t="shared" si="421"/>
        <v/>
      </c>
      <c r="W1327" s="66" t="str">
        <f t="shared" si="422"/>
        <v/>
      </c>
      <c r="X1327" s="66" t="str">
        <f t="shared" si="423"/>
        <v/>
      </c>
      <c r="Y1327" s="66">
        <f t="shared" si="424"/>
        <v>0</v>
      </c>
      <c r="Z1327" s="66">
        <f t="shared" si="425"/>
        <v>0</v>
      </c>
      <c r="AA1327" s="66" t="e">
        <f t="shared" si="426"/>
        <v>#VALUE!</v>
      </c>
      <c r="AB1327" s="67" t="e">
        <f t="shared" si="427"/>
        <v>#VALUE!</v>
      </c>
      <c r="AC1327" s="87" t="e">
        <f t="shared" si="428"/>
        <v>#VALUE!</v>
      </c>
      <c r="AD1327" s="87" t="e">
        <f t="shared" si="429"/>
        <v>#VALUE!</v>
      </c>
      <c r="AE1327" s="87" t="e">
        <f t="shared" si="430"/>
        <v>#VALUE!</v>
      </c>
      <c r="AF1327" s="87" t="e">
        <f t="shared" si="431"/>
        <v>#VALUE!</v>
      </c>
      <c r="AG1327" s="67" t="e">
        <f t="shared" si="432"/>
        <v>#VALUE!</v>
      </c>
      <c r="AH1327" s="87" t="e">
        <f t="shared" si="433"/>
        <v>#VALUE!</v>
      </c>
      <c r="AI1327" s="87" t="e">
        <f t="shared" si="434"/>
        <v>#VALUE!</v>
      </c>
      <c r="AJ1327" s="87" t="e">
        <f t="shared" si="435"/>
        <v>#VALUE!</v>
      </c>
      <c r="AK1327" s="144" t="e">
        <f t="shared" si="436"/>
        <v>#VALUE!</v>
      </c>
      <c r="AL1327" s="144" t="e">
        <f t="shared" si="437"/>
        <v>#VALUE!</v>
      </c>
    </row>
    <row r="1328" spans="1:38" s="77" customFormat="1" x14ac:dyDescent="0.2">
      <c r="A1328" s="14"/>
      <c r="B1328" s="64"/>
      <c r="C1328" s="64"/>
      <c r="D1328" s="152"/>
      <c r="E1328" s="152"/>
      <c r="F1328" s="152"/>
      <c r="G1328" s="152"/>
      <c r="H1328" s="152"/>
      <c r="I1328" s="152"/>
      <c r="J1328" s="152"/>
      <c r="K1328" s="152"/>
      <c r="L1328" s="152"/>
      <c r="M1328" s="152"/>
      <c r="N1328" s="152"/>
      <c r="O1328" s="152"/>
      <c r="P1328" s="152"/>
      <c r="Q1328" s="152"/>
      <c r="R1328" s="152"/>
      <c r="S1328" s="66" t="str">
        <f t="shared" si="418"/>
        <v/>
      </c>
      <c r="T1328" s="66" t="str">
        <f t="shared" si="419"/>
        <v/>
      </c>
      <c r="U1328" s="66" t="str">
        <f t="shared" si="420"/>
        <v/>
      </c>
      <c r="V1328" s="66" t="str">
        <f t="shared" si="421"/>
        <v/>
      </c>
      <c r="W1328" s="66" t="str">
        <f t="shared" si="422"/>
        <v/>
      </c>
      <c r="X1328" s="66" t="str">
        <f t="shared" si="423"/>
        <v/>
      </c>
      <c r="Y1328" s="66">
        <f t="shared" si="424"/>
        <v>0</v>
      </c>
      <c r="Z1328" s="66">
        <f t="shared" si="425"/>
        <v>0</v>
      </c>
      <c r="AA1328" s="66" t="e">
        <f t="shared" si="426"/>
        <v>#VALUE!</v>
      </c>
      <c r="AB1328" s="67" t="e">
        <f t="shared" si="427"/>
        <v>#VALUE!</v>
      </c>
      <c r="AC1328" s="87" t="e">
        <f t="shared" si="428"/>
        <v>#VALUE!</v>
      </c>
      <c r="AD1328" s="87" t="e">
        <f t="shared" si="429"/>
        <v>#VALUE!</v>
      </c>
      <c r="AE1328" s="87" t="e">
        <f t="shared" si="430"/>
        <v>#VALUE!</v>
      </c>
      <c r="AF1328" s="87" t="e">
        <f t="shared" si="431"/>
        <v>#VALUE!</v>
      </c>
      <c r="AG1328" s="67" t="e">
        <f t="shared" si="432"/>
        <v>#VALUE!</v>
      </c>
      <c r="AH1328" s="87" t="e">
        <f t="shared" si="433"/>
        <v>#VALUE!</v>
      </c>
      <c r="AI1328" s="87" t="e">
        <f t="shared" si="434"/>
        <v>#VALUE!</v>
      </c>
      <c r="AJ1328" s="87" t="e">
        <f t="shared" si="435"/>
        <v>#VALUE!</v>
      </c>
      <c r="AK1328" s="144" t="e">
        <f t="shared" si="436"/>
        <v>#VALUE!</v>
      </c>
      <c r="AL1328" s="144" t="e">
        <f t="shared" si="437"/>
        <v>#VALUE!</v>
      </c>
    </row>
    <row r="1329" spans="1:38" s="77" customFormat="1" x14ac:dyDescent="0.2">
      <c r="A1329" s="14"/>
      <c r="B1329" s="64"/>
      <c r="C1329" s="64"/>
      <c r="D1329" s="152"/>
      <c r="E1329" s="152"/>
      <c r="F1329" s="152"/>
      <c r="G1329" s="152"/>
      <c r="H1329" s="152"/>
      <c r="I1329" s="152"/>
      <c r="J1329" s="152"/>
      <c r="K1329" s="152"/>
      <c r="L1329" s="152"/>
      <c r="M1329" s="152"/>
      <c r="N1329" s="152"/>
      <c r="O1329" s="152"/>
      <c r="P1329" s="152"/>
      <c r="Q1329" s="152"/>
      <c r="R1329" s="152"/>
      <c r="S1329" s="66" t="str">
        <f t="shared" si="418"/>
        <v/>
      </c>
      <c r="T1329" s="66" t="str">
        <f t="shared" si="419"/>
        <v/>
      </c>
      <c r="U1329" s="66" t="str">
        <f t="shared" si="420"/>
        <v/>
      </c>
      <c r="V1329" s="66" t="str">
        <f t="shared" si="421"/>
        <v/>
      </c>
      <c r="W1329" s="66" t="str">
        <f t="shared" si="422"/>
        <v/>
      </c>
      <c r="X1329" s="66" t="str">
        <f t="shared" si="423"/>
        <v/>
      </c>
      <c r="Y1329" s="66">
        <f t="shared" si="424"/>
        <v>0</v>
      </c>
      <c r="Z1329" s="66">
        <f t="shared" si="425"/>
        <v>0</v>
      </c>
      <c r="AA1329" s="66" t="e">
        <f t="shared" si="426"/>
        <v>#VALUE!</v>
      </c>
      <c r="AB1329" s="67" t="e">
        <f t="shared" si="427"/>
        <v>#VALUE!</v>
      </c>
      <c r="AC1329" s="87" t="e">
        <f t="shared" si="428"/>
        <v>#VALUE!</v>
      </c>
      <c r="AD1329" s="87" t="e">
        <f t="shared" si="429"/>
        <v>#VALUE!</v>
      </c>
      <c r="AE1329" s="87" t="e">
        <f t="shared" si="430"/>
        <v>#VALUE!</v>
      </c>
      <c r="AF1329" s="87" t="e">
        <f t="shared" si="431"/>
        <v>#VALUE!</v>
      </c>
      <c r="AG1329" s="67" t="e">
        <f t="shared" si="432"/>
        <v>#VALUE!</v>
      </c>
      <c r="AH1329" s="87" t="e">
        <f t="shared" si="433"/>
        <v>#VALUE!</v>
      </c>
      <c r="AI1329" s="87" t="e">
        <f t="shared" si="434"/>
        <v>#VALUE!</v>
      </c>
      <c r="AJ1329" s="87" t="e">
        <f t="shared" si="435"/>
        <v>#VALUE!</v>
      </c>
      <c r="AK1329" s="144" t="e">
        <f t="shared" si="436"/>
        <v>#VALUE!</v>
      </c>
      <c r="AL1329" s="144" t="e">
        <f t="shared" si="437"/>
        <v>#VALUE!</v>
      </c>
    </row>
    <row r="1330" spans="1:38" s="77" customFormat="1" x14ac:dyDescent="0.2">
      <c r="A1330" s="14"/>
      <c r="B1330" s="64"/>
      <c r="C1330" s="64"/>
      <c r="D1330" s="152"/>
      <c r="E1330" s="152"/>
      <c r="F1330" s="152"/>
      <c r="G1330" s="152"/>
      <c r="H1330" s="152"/>
      <c r="I1330" s="152"/>
      <c r="J1330" s="152"/>
      <c r="K1330" s="152"/>
      <c r="L1330" s="152"/>
      <c r="M1330" s="152"/>
      <c r="N1330" s="152"/>
      <c r="O1330" s="152"/>
      <c r="P1330" s="152"/>
      <c r="Q1330" s="152"/>
      <c r="R1330" s="152"/>
      <c r="S1330" s="66" t="str">
        <f t="shared" si="418"/>
        <v/>
      </c>
      <c r="T1330" s="66" t="str">
        <f t="shared" si="419"/>
        <v/>
      </c>
      <c r="U1330" s="66" t="str">
        <f t="shared" si="420"/>
        <v/>
      </c>
      <c r="V1330" s="66" t="str">
        <f t="shared" si="421"/>
        <v/>
      </c>
      <c r="W1330" s="66" t="str">
        <f t="shared" si="422"/>
        <v/>
      </c>
      <c r="X1330" s="66" t="str">
        <f t="shared" si="423"/>
        <v/>
      </c>
      <c r="Y1330" s="66">
        <f t="shared" si="424"/>
        <v>0</v>
      </c>
      <c r="Z1330" s="66">
        <f t="shared" si="425"/>
        <v>0</v>
      </c>
      <c r="AA1330" s="66" t="e">
        <f t="shared" si="426"/>
        <v>#VALUE!</v>
      </c>
      <c r="AB1330" s="67" t="e">
        <f t="shared" si="427"/>
        <v>#VALUE!</v>
      </c>
      <c r="AC1330" s="87" t="e">
        <f t="shared" si="428"/>
        <v>#VALUE!</v>
      </c>
      <c r="AD1330" s="87" t="e">
        <f t="shared" si="429"/>
        <v>#VALUE!</v>
      </c>
      <c r="AE1330" s="87" t="e">
        <f t="shared" si="430"/>
        <v>#VALUE!</v>
      </c>
      <c r="AF1330" s="87" t="e">
        <f t="shared" si="431"/>
        <v>#VALUE!</v>
      </c>
      <c r="AG1330" s="67" t="e">
        <f t="shared" si="432"/>
        <v>#VALUE!</v>
      </c>
      <c r="AH1330" s="87" t="e">
        <f t="shared" si="433"/>
        <v>#VALUE!</v>
      </c>
      <c r="AI1330" s="87" t="e">
        <f t="shared" si="434"/>
        <v>#VALUE!</v>
      </c>
      <c r="AJ1330" s="87" t="e">
        <f t="shared" si="435"/>
        <v>#VALUE!</v>
      </c>
      <c r="AK1330" s="144" t="e">
        <f t="shared" si="436"/>
        <v>#VALUE!</v>
      </c>
      <c r="AL1330" s="144" t="e">
        <f t="shared" si="437"/>
        <v>#VALUE!</v>
      </c>
    </row>
    <row r="1331" spans="1:38" s="77" customFormat="1" x14ac:dyDescent="0.2">
      <c r="A1331" s="14"/>
      <c r="B1331" s="64"/>
      <c r="C1331" s="64"/>
      <c r="D1331" s="152"/>
      <c r="E1331" s="152"/>
      <c r="F1331" s="152"/>
      <c r="G1331" s="152"/>
      <c r="H1331" s="152"/>
      <c r="I1331" s="152"/>
      <c r="J1331" s="152"/>
      <c r="K1331" s="152"/>
      <c r="L1331" s="152"/>
      <c r="M1331" s="152"/>
      <c r="N1331" s="152"/>
      <c r="O1331" s="152"/>
      <c r="P1331" s="152"/>
      <c r="Q1331" s="152"/>
      <c r="R1331" s="152"/>
      <c r="S1331" s="66" t="str">
        <f t="shared" si="418"/>
        <v/>
      </c>
      <c r="T1331" s="66" t="str">
        <f t="shared" si="419"/>
        <v/>
      </c>
      <c r="U1331" s="66" t="str">
        <f t="shared" si="420"/>
        <v/>
      </c>
      <c r="V1331" s="66" t="str">
        <f t="shared" si="421"/>
        <v/>
      </c>
      <c r="W1331" s="66" t="str">
        <f t="shared" si="422"/>
        <v/>
      </c>
      <c r="X1331" s="66" t="str">
        <f t="shared" si="423"/>
        <v/>
      </c>
      <c r="Y1331" s="66">
        <f t="shared" si="424"/>
        <v>0</v>
      </c>
      <c r="Z1331" s="66">
        <f t="shared" si="425"/>
        <v>0</v>
      </c>
      <c r="AA1331" s="66" t="e">
        <f t="shared" si="426"/>
        <v>#VALUE!</v>
      </c>
      <c r="AB1331" s="67" t="e">
        <f t="shared" si="427"/>
        <v>#VALUE!</v>
      </c>
      <c r="AC1331" s="87" t="e">
        <f t="shared" si="428"/>
        <v>#VALUE!</v>
      </c>
      <c r="AD1331" s="87" t="e">
        <f t="shared" si="429"/>
        <v>#VALUE!</v>
      </c>
      <c r="AE1331" s="87" t="e">
        <f t="shared" si="430"/>
        <v>#VALUE!</v>
      </c>
      <c r="AF1331" s="87" t="e">
        <f t="shared" si="431"/>
        <v>#VALUE!</v>
      </c>
      <c r="AG1331" s="67" t="e">
        <f t="shared" si="432"/>
        <v>#VALUE!</v>
      </c>
      <c r="AH1331" s="87" t="e">
        <f t="shared" si="433"/>
        <v>#VALUE!</v>
      </c>
      <c r="AI1331" s="87" t="e">
        <f t="shared" si="434"/>
        <v>#VALUE!</v>
      </c>
      <c r="AJ1331" s="87" t="e">
        <f t="shared" si="435"/>
        <v>#VALUE!</v>
      </c>
      <c r="AK1331" s="144" t="e">
        <f t="shared" si="436"/>
        <v>#VALUE!</v>
      </c>
      <c r="AL1331" s="144" t="e">
        <f t="shared" si="437"/>
        <v>#VALUE!</v>
      </c>
    </row>
    <row r="1332" spans="1:38" s="77" customFormat="1" x14ac:dyDescent="0.2">
      <c r="A1332" s="14"/>
      <c r="B1332" s="64"/>
      <c r="C1332" s="64"/>
      <c r="D1332" s="152"/>
      <c r="E1332" s="152"/>
      <c r="F1332" s="152"/>
      <c r="G1332" s="152"/>
      <c r="H1332" s="152"/>
      <c r="I1332" s="152"/>
      <c r="J1332" s="152"/>
      <c r="K1332" s="152"/>
      <c r="L1332" s="152"/>
      <c r="M1332" s="152"/>
      <c r="N1332" s="152"/>
      <c r="O1332" s="152"/>
      <c r="P1332" s="152"/>
      <c r="Q1332" s="152"/>
      <c r="R1332" s="152"/>
      <c r="S1332" s="66" t="str">
        <f t="shared" si="418"/>
        <v/>
      </c>
      <c r="T1332" s="66" t="str">
        <f t="shared" si="419"/>
        <v/>
      </c>
      <c r="U1332" s="66" t="str">
        <f t="shared" si="420"/>
        <v/>
      </c>
      <c r="V1332" s="66" t="str">
        <f t="shared" si="421"/>
        <v/>
      </c>
      <c r="W1332" s="66" t="str">
        <f t="shared" si="422"/>
        <v/>
      </c>
      <c r="X1332" s="66" t="str">
        <f t="shared" si="423"/>
        <v/>
      </c>
      <c r="Y1332" s="66">
        <f t="shared" si="424"/>
        <v>0</v>
      </c>
      <c r="Z1332" s="66">
        <f t="shared" si="425"/>
        <v>0</v>
      </c>
      <c r="AA1332" s="66" t="e">
        <f t="shared" si="426"/>
        <v>#VALUE!</v>
      </c>
      <c r="AB1332" s="67" t="e">
        <f t="shared" si="427"/>
        <v>#VALUE!</v>
      </c>
      <c r="AC1332" s="87" t="e">
        <f t="shared" si="428"/>
        <v>#VALUE!</v>
      </c>
      <c r="AD1332" s="87" t="e">
        <f t="shared" si="429"/>
        <v>#VALUE!</v>
      </c>
      <c r="AE1332" s="87" t="e">
        <f t="shared" si="430"/>
        <v>#VALUE!</v>
      </c>
      <c r="AF1332" s="87" t="e">
        <f t="shared" si="431"/>
        <v>#VALUE!</v>
      </c>
      <c r="AG1332" s="67" t="e">
        <f t="shared" si="432"/>
        <v>#VALUE!</v>
      </c>
      <c r="AH1332" s="87" t="e">
        <f t="shared" si="433"/>
        <v>#VALUE!</v>
      </c>
      <c r="AI1332" s="87" t="e">
        <f t="shared" si="434"/>
        <v>#VALUE!</v>
      </c>
      <c r="AJ1332" s="87" t="e">
        <f t="shared" si="435"/>
        <v>#VALUE!</v>
      </c>
      <c r="AK1332" s="144" t="e">
        <f t="shared" si="436"/>
        <v>#VALUE!</v>
      </c>
      <c r="AL1332" s="144" t="e">
        <f t="shared" si="437"/>
        <v>#VALUE!</v>
      </c>
    </row>
    <row r="1333" spans="1:38" s="77" customFormat="1" x14ac:dyDescent="0.2">
      <c r="A1333" s="14"/>
      <c r="B1333" s="64"/>
      <c r="C1333" s="64"/>
      <c r="D1333" s="152"/>
      <c r="E1333" s="152"/>
      <c r="F1333" s="152"/>
      <c r="G1333" s="152"/>
      <c r="H1333" s="152"/>
      <c r="I1333" s="152"/>
      <c r="J1333" s="152"/>
      <c r="K1333" s="152"/>
      <c r="L1333" s="152"/>
      <c r="M1333" s="152"/>
      <c r="N1333" s="152"/>
      <c r="O1333" s="152"/>
      <c r="P1333" s="152"/>
      <c r="Q1333" s="152"/>
      <c r="R1333" s="152"/>
      <c r="S1333" s="66" t="str">
        <f t="shared" si="418"/>
        <v/>
      </c>
      <c r="T1333" s="66" t="str">
        <f t="shared" si="419"/>
        <v/>
      </c>
      <c r="U1333" s="66" t="str">
        <f t="shared" si="420"/>
        <v/>
      </c>
      <c r="V1333" s="66" t="str">
        <f t="shared" si="421"/>
        <v/>
      </c>
      <c r="W1333" s="66" t="str">
        <f t="shared" si="422"/>
        <v/>
      </c>
      <c r="X1333" s="66" t="str">
        <f t="shared" si="423"/>
        <v/>
      </c>
      <c r="Y1333" s="66">
        <f t="shared" si="424"/>
        <v>0</v>
      </c>
      <c r="Z1333" s="66">
        <f t="shared" si="425"/>
        <v>0</v>
      </c>
      <c r="AA1333" s="66" t="e">
        <f t="shared" si="426"/>
        <v>#VALUE!</v>
      </c>
      <c r="AB1333" s="67" t="e">
        <f t="shared" si="427"/>
        <v>#VALUE!</v>
      </c>
      <c r="AC1333" s="87" t="e">
        <f t="shared" si="428"/>
        <v>#VALUE!</v>
      </c>
      <c r="AD1333" s="87" t="e">
        <f t="shared" si="429"/>
        <v>#VALUE!</v>
      </c>
      <c r="AE1333" s="87" t="e">
        <f t="shared" si="430"/>
        <v>#VALUE!</v>
      </c>
      <c r="AF1333" s="87" t="e">
        <f t="shared" si="431"/>
        <v>#VALUE!</v>
      </c>
      <c r="AG1333" s="67" t="e">
        <f t="shared" si="432"/>
        <v>#VALUE!</v>
      </c>
      <c r="AH1333" s="87" t="e">
        <f t="shared" si="433"/>
        <v>#VALUE!</v>
      </c>
      <c r="AI1333" s="87" t="e">
        <f t="shared" si="434"/>
        <v>#VALUE!</v>
      </c>
      <c r="AJ1333" s="87" t="e">
        <f t="shared" si="435"/>
        <v>#VALUE!</v>
      </c>
      <c r="AK1333" s="144" t="e">
        <f t="shared" si="436"/>
        <v>#VALUE!</v>
      </c>
      <c r="AL1333" s="144" t="e">
        <f t="shared" si="437"/>
        <v>#VALUE!</v>
      </c>
    </row>
    <row r="1334" spans="1:38" s="77" customFormat="1" x14ac:dyDescent="0.2">
      <c r="A1334" s="14"/>
      <c r="B1334" s="64"/>
      <c r="C1334" s="64"/>
      <c r="D1334" s="152"/>
      <c r="E1334" s="152"/>
      <c r="F1334" s="152"/>
      <c r="G1334" s="152"/>
      <c r="H1334" s="152"/>
      <c r="I1334" s="152"/>
      <c r="J1334" s="152"/>
      <c r="K1334" s="152"/>
      <c r="L1334" s="152"/>
      <c r="M1334" s="152"/>
      <c r="N1334" s="152"/>
      <c r="O1334" s="152"/>
      <c r="P1334" s="152"/>
      <c r="Q1334" s="152"/>
      <c r="R1334" s="152"/>
      <c r="S1334" s="66" t="str">
        <f t="shared" si="418"/>
        <v/>
      </c>
      <c r="T1334" s="66" t="str">
        <f t="shared" si="419"/>
        <v/>
      </c>
      <c r="U1334" s="66" t="str">
        <f t="shared" si="420"/>
        <v/>
      </c>
      <c r="V1334" s="66" t="str">
        <f t="shared" si="421"/>
        <v/>
      </c>
      <c r="W1334" s="66" t="str">
        <f t="shared" si="422"/>
        <v/>
      </c>
      <c r="X1334" s="66" t="str">
        <f t="shared" si="423"/>
        <v/>
      </c>
      <c r="Y1334" s="66">
        <f t="shared" si="424"/>
        <v>0</v>
      </c>
      <c r="Z1334" s="66">
        <f t="shared" si="425"/>
        <v>0</v>
      </c>
      <c r="AA1334" s="66" t="e">
        <f t="shared" si="426"/>
        <v>#VALUE!</v>
      </c>
      <c r="AB1334" s="67" t="e">
        <f t="shared" si="427"/>
        <v>#VALUE!</v>
      </c>
      <c r="AC1334" s="87" t="e">
        <f t="shared" si="428"/>
        <v>#VALUE!</v>
      </c>
      <c r="AD1334" s="87" t="e">
        <f t="shared" si="429"/>
        <v>#VALUE!</v>
      </c>
      <c r="AE1334" s="87" t="e">
        <f t="shared" si="430"/>
        <v>#VALUE!</v>
      </c>
      <c r="AF1334" s="87" t="e">
        <f t="shared" si="431"/>
        <v>#VALUE!</v>
      </c>
      <c r="AG1334" s="67" t="e">
        <f t="shared" si="432"/>
        <v>#VALUE!</v>
      </c>
      <c r="AH1334" s="87" t="e">
        <f t="shared" si="433"/>
        <v>#VALUE!</v>
      </c>
      <c r="AI1334" s="87" t="e">
        <f t="shared" si="434"/>
        <v>#VALUE!</v>
      </c>
      <c r="AJ1334" s="87" t="e">
        <f t="shared" si="435"/>
        <v>#VALUE!</v>
      </c>
      <c r="AK1334" s="144" t="e">
        <f t="shared" si="436"/>
        <v>#VALUE!</v>
      </c>
      <c r="AL1334" s="144" t="e">
        <f t="shared" si="437"/>
        <v>#VALUE!</v>
      </c>
    </row>
    <row r="1335" spans="1:38" s="77" customFormat="1" x14ac:dyDescent="0.2">
      <c r="A1335" s="14"/>
      <c r="B1335" s="64"/>
      <c r="C1335" s="64"/>
      <c r="D1335" s="152"/>
      <c r="E1335" s="152"/>
      <c r="F1335" s="152"/>
      <c r="G1335" s="152"/>
      <c r="H1335" s="152"/>
      <c r="I1335" s="152"/>
      <c r="J1335" s="152"/>
      <c r="K1335" s="152"/>
      <c r="L1335" s="152"/>
      <c r="M1335" s="152"/>
      <c r="N1335" s="152"/>
      <c r="O1335" s="152"/>
      <c r="P1335" s="152"/>
      <c r="Q1335" s="152"/>
      <c r="R1335" s="152"/>
      <c r="S1335" s="66" t="str">
        <f t="shared" si="418"/>
        <v/>
      </c>
      <c r="T1335" s="66" t="str">
        <f t="shared" si="419"/>
        <v/>
      </c>
      <c r="U1335" s="66" t="str">
        <f t="shared" si="420"/>
        <v/>
      </c>
      <c r="V1335" s="66" t="str">
        <f t="shared" si="421"/>
        <v/>
      </c>
      <c r="W1335" s="66" t="str">
        <f t="shared" si="422"/>
        <v/>
      </c>
      <c r="X1335" s="66" t="str">
        <f t="shared" si="423"/>
        <v/>
      </c>
      <c r="Y1335" s="66">
        <f t="shared" si="424"/>
        <v>0</v>
      </c>
      <c r="Z1335" s="66">
        <f t="shared" si="425"/>
        <v>0</v>
      </c>
      <c r="AA1335" s="66" t="e">
        <f t="shared" si="426"/>
        <v>#VALUE!</v>
      </c>
      <c r="AB1335" s="67" t="e">
        <f t="shared" si="427"/>
        <v>#VALUE!</v>
      </c>
      <c r="AC1335" s="87" t="e">
        <f t="shared" si="428"/>
        <v>#VALUE!</v>
      </c>
      <c r="AD1335" s="87" t="e">
        <f t="shared" si="429"/>
        <v>#VALUE!</v>
      </c>
      <c r="AE1335" s="87" t="e">
        <f t="shared" si="430"/>
        <v>#VALUE!</v>
      </c>
      <c r="AF1335" s="87" t="e">
        <f t="shared" si="431"/>
        <v>#VALUE!</v>
      </c>
      <c r="AG1335" s="67" t="e">
        <f t="shared" si="432"/>
        <v>#VALUE!</v>
      </c>
      <c r="AH1335" s="87" t="e">
        <f t="shared" si="433"/>
        <v>#VALUE!</v>
      </c>
      <c r="AI1335" s="87" t="e">
        <f t="shared" si="434"/>
        <v>#VALUE!</v>
      </c>
      <c r="AJ1335" s="87" t="e">
        <f t="shared" si="435"/>
        <v>#VALUE!</v>
      </c>
      <c r="AK1335" s="144" t="e">
        <f t="shared" si="436"/>
        <v>#VALUE!</v>
      </c>
      <c r="AL1335" s="144" t="e">
        <f t="shared" si="437"/>
        <v>#VALUE!</v>
      </c>
    </row>
    <row r="1336" spans="1:38" s="77" customFormat="1" x14ac:dyDescent="0.2">
      <c r="A1336" s="14"/>
      <c r="B1336" s="64"/>
      <c r="C1336" s="64"/>
      <c r="D1336" s="152"/>
      <c r="E1336" s="152"/>
      <c r="F1336" s="152"/>
      <c r="G1336" s="152"/>
      <c r="H1336" s="152"/>
      <c r="I1336" s="152"/>
      <c r="J1336" s="152"/>
      <c r="K1336" s="152"/>
      <c r="L1336" s="152"/>
      <c r="M1336" s="152"/>
      <c r="N1336" s="152"/>
      <c r="O1336" s="152"/>
      <c r="P1336" s="152"/>
      <c r="Q1336" s="152"/>
      <c r="R1336" s="152"/>
      <c r="S1336" s="66" t="str">
        <f t="shared" si="418"/>
        <v/>
      </c>
      <c r="T1336" s="66" t="str">
        <f t="shared" si="419"/>
        <v/>
      </c>
      <c r="U1336" s="66" t="str">
        <f t="shared" si="420"/>
        <v/>
      </c>
      <c r="V1336" s="66" t="str">
        <f t="shared" si="421"/>
        <v/>
      </c>
      <c r="W1336" s="66" t="str">
        <f t="shared" si="422"/>
        <v/>
      </c>
      <c r="X1336" s="66" t="str">
        <f t="shared" si="423"/>
        <v/>
      </c>
      <c r="Y1336" s="66">
        <f t="shared" si="424"/>
        <v>0</v>
      </c>
      <c r="Z1336" s="66">
        <f t="shared" si="425"/>
        <v>0</v>
      </c>
      <c r="AA1336" s="66" t="e">
        <f t="shared" si="426"/>
        <v>#VALUE!</v>
      </c>
      <c r="AB1336" s="67" t="e">
        <f t="shared" si="427"/>
        <v>#VALUE!</v>
      </c>
      <c r="AC1336" s="87" t="e">
        <f t="shared" si="428"/>
        <v>#VALUE!</v>
      </c>
      <c r="AD1336" s="87" t="e">
        <f t="shared" si="429"/>
        <v>#VALUE!</v>
      </c>
      <c r="AE1336" s="87" t="e">
        <f t="shared" si="430"/>
        <v>#VALUE!</v>
      </c>
      <c r="AF1336" s="87" t="e">
        <f t="shared" si="431"/>
        <v>#VALUE!</v>
      </c>
      <c r="AG1336" s="67" t="e">
        <f t="shared" si="432"/>
        <v>#VALUE!</v>
      </c>
      <c r="AH1336" s="87" t="e">
        <f t="shared" si="433"/>
        <v>#VALUE!</v>
      </c>
      <c r="AI1336" s="87" t="e">
        <f t="shared" si="434"/>
        <v>#VALUE!</v>
      </c>
      <c r="AJ1336" s="87" t="e">
        <f t="shared" si="435"/>
        <v>#VALUE!</v>
      </c>
      <c r="AK1336" s="144" t="e">
        <f t="shared" si="436"/>
        <v>#VALUE!</v>
      </c>
      <c r="AL1336" s="144" t="e">
        <f t="shared" si="437"/>
        <v>#VALUE!</v>
      </c>
    </row>
    <row r="1337" spans="1:38" s="77" customFormat="1" x14ac:dyDescent="0.2">
      <c r="A1337" s="14"/>
      <c r="B1337" s="64"/>
      <c r="C1337" s="64"/>
      <c r="D1337" s="152"/>
      <c r="E1337" s="152"/>
      <c r="F1337" s="152"/>
      <c r="G1337" s="152"/>
      <c r="H1337" s="152"/>
      <c r="I1337" s="152"/>
      <c r="J1337" s="152"/>
      <c r="K1337" s="152"/>
      <c r="L1337" s="152"/>
      <c r="M1337" s="152"/>
      <c r="N1337" s="152"/>
      <c r="O1337" s="152"/>
      <c r="P1337" s="152"/>
      <c r="Q1337" s="152"/>
      <c r="R1337" s="152"/>
      <c r="S1337" s="66" t="str">
        <f t="shared" si="418"/>
        <v/>
      </c>
      <c r="T1337" s="66" t="str">
        <f t="shared" si="419"/>
        <v/>
      </c>
      <c r="U1337" s="66" t="str">
        <f t="shared" si="420"/>
        <v/>
      </c>
      <c r="V1337" s="66" t="str">
        <f t="shared" si="421"/>
        <v/>
      </c>
      <c r="W1337" s="66" t="str">
        <f t="shared" si="422"/>
        <v/>
      </c>
      <c r="X1337" s="66" t="str">
        <f t="shared" si="423"/>
        <v/>
      </c>
      <c r="Y1337" s="66">
        <f t="shared" si="424"/>
        <v>0</v>
      </c>
      <c r="Z1337" s="66">
        <f t="shared" si="425"/>
        <v>0</v>
      </c>
      <c r="AA1337" s="66" t="e">
        <f t="shared" si="426"/>
        <v>#VALUE!</v>
      </c>
      <c r="AB1337" s="67" t="e">
        <f t="shared" si="427"/>
        <v>#VALUE!</v>
      </c>
      <c r="AC1337" s="87" t="e">
        <f t="shared" si="428"/>
        <v>#VALUE!</v>
      </c>
      <c r="AD1337" s="87" t="e">
        <f t="shared" si="429"/>
        <v>#VALUE!</v>
      </c>
      <c r="AE1337" s="87" t="e">
        <f t="shared" si="430"/>
        <v>#VALUE!</v>
      </c>
      <c r="AF1337" s="87" t="e">
        <f t="shared" si="431"/>
        <v>#VALUE!</v>
      </c>
      <c r="AG1337" s="67" t="e">
        <f t="shared" si="432"/>
        <v>#VALUE!</v>
      </c>
      <c r="AH1337" s="87" t="e">
        <f t="shared" si="433"/>
        <v>#VALUE!</v>
      </c>
      <c r="AI1337" s="87" t="e">
        <f t="shared" si="434"/>
        <v>#VALUE!</v>
      </c>
      <c r="AJ1337" s="87" t="e">
        <f t="shared" si="435"/>
        <v>#VALUE!</v>
      </c>
      <c r="AK1337" s="144" t="e">
        <f t="shared" si="436"/>
        <v>#VALUE!</v>
      </c>
      <c r="AL1337" s="144" t="e">
        <f t="shared" si="437"/>
        <v>#VALUE!</v>
      </c>
    </row>
    <row r="1338" spans="1:38" s="77" customFormat="1" x14ac:dyDescent="0.2">
      <c r="A1338" s="14"/>
      <c r="B1338" s="64"/>
      <c r="C1338" s="64"/>
      <c r="D1338" s="152"/>
      <c r="E1338" s="152"/>
      <c r="F1338" s="152"/>
      <c r="G1338" s="152"/>
      <c r="H1338" s="152"/>
      <c r="I1338" s="152"/>
      <c r="J1338" s="152"/>
      <c r="K1338" s="152"/>
      <c r="L1338" s="152"/>
      <c r="M1338" s="152"/>
      <c r="N1338" s="152"/>
      <c r="O1338" s="152"/>
      <c r="P1338" s="152"/>
      <c r="Q1338" s="152"/>
      <c r="R1338" s="152"/>
      <c r="S1338" s="66" t="str">
        <f t="shared" si="418"/>
        <v/>
      </c>
      <c r="T1338" s="66" t="str">
        <f t="shared" si="419"/>
        <v/>
      </c>
      <c r="U1338" s="66" t="str">
        <f t="shared" si="420"/>
        <v/>
      </c>
      <c r="V1338" s="66" t="str">
        <f t="shared" si="421"/>
        <v/>
      </c>
      <c r="W1338" s="66" t="str">
        <f t="shared" si="422"/>
        <v/>
      </c>
      <c r="X1338" s="66" t="str">
        <f t="shared" si="423"/>
        <v/>
      </c>
      <c r="Y1338" s="66">
        <f t="shared" si="424"/>
        <v>0</v>
      </c>
      <c r="Z1338" s="66">
        <f t="shared" si="425"/>
        <v>0</v>
      </c>
      <c r="AA1338" s="66" t="e">
        <f t="shared" si="426"/>
        <v>#VALUE!</v>
      </c>
      <c r="AB1338" s="67" t="e">
        <f t="shared" si="427"/>
        <v>#VALUE!</v>
      </c>
      <c r="AC1338" s="87" t="e">
        <f t="shared" si="428"/>
        <v>#VALUE!</v>
      </c>
      <c r="AD1338" s="87" t="e">
        <f t="shared" si="429"/>
        <v>#VALUE!</v>
      </c>
      <c r="AE1338" s="87" t="e">
        <f t="shared" si="430"/>
        <v>#VALUE!</v>
      </c>
      <c r="AF1338" s="87" t="e">
        <f t="shared" si="431"/>
        <v>#VALUE!</v>
      </c>
      <c r="AG1338" s="67" t="e">
        <f t="shared" si="432"/>
        <v>#VALUE!</v>
      </c>
      <c r="AH1338" s="87" t="e">
        <f t="shared" si="433"/>
        <v>#VALUE!</v>
      </c>
      <c r="AI1338" s="87" t="e">
        <f t="shared" si="434"/>
        <v>#VALUE!</v>
      </c>
      <c r="AJ1338" s="87" t="e">
        <f t="shared" si="435"/>
        <v>#VALUE!</v>
      </c>
      <c r="AK1338" s="144" t="e">
        <f t="shared" si="436"/>
        <v>#VALUE!</v>
      </c>
      <c r="AL1338" s="144" t="e">
        <f t="shared" si="437"/>
        <v>#VALUE!</v>
      </c>
    </row>
    <row r="1339" spans="1:38" s="77" customFormat="1" x14ac:dyDescent="0.2">
      <c r="A1339" s="14"/>
      <c r="B1339" s="64"/>
      <c r="C1339" s="64"/>
      <c r="D1339" s="152"/>
      <c r="E1339" s="152"/>
      <c r="F1339" s="152"/>
      <c r="G1339" s="152"/>
      <c r="H1339" s="152"/>
      <c r="I1339" s="152"/>
      <c r="J1339" s="152"/>
      <c r="K1339" s="152"/>
      <c r="L1339" s="152"/>
      <c r="M1339" s="152"/>
      <c r="N1339" s="152"/>
      <c r="O1339" s="152"/>
      <c r="P1339" s="152"/>
      <c r="Q1339" s="152"/>
      <c r="R1339" s="152"/>
      <c r="S1339" s="66" t="str">
        <f t="shared" si="418"/>
        <v/>
      </c>
      <c r="T1339" s="66" t="str">
        <f t="shared" si="419"/>
        <v/>
      </c>
      <c r="U1339" s="66" t="str">
        <f t="shared" si="420"/>
        <v/>
      </c>
      <c r="V1339" s="66" t="str">
        <f t="shared" si="421"/>
        <v/>
      </c>
      <c r="W1339" s="66" t="str">
        <f t="shared" si="422"/>
        <v/>
      </c>
      <c r="X1339" s="66" t="str">
        <f t="shared" si="423"/>
        <v/>
      </c>
      <c r="Y1339" s="66">
        <f t="shared" si="424"/>
        <v>0</v>
      </c>
      <c r="Z1339" s="66">
        <f t="shared" si="425"/>
        <v>0</v>
      </c>
      <c r="AA1339" s="66" t="e">
        <f t="shared" si="426"/>
        <v>#VALUE!</v>
      </c>
      <c r="AB1339" s="67" t="e">
        <f t="shared" si="427"/>
        <v>#VALUE!</v>
      </c>
      <c r="AC1339" s="87" t="e">
        <f t="shared" si="428"/>
        <v>#VALUE!</v>
      </c>
      <c r="AD1339" s="87" t="e">
        <f t="shared" si="429"/>
        <v>#VALUE!</v>
      </c>
      <c r="AE1339" s="87" t="e">
        <f t="shared" si="430"/>
        <v>#VALUE!</v>
      </c>
      <c r="AF1339" s="87" t="e">
        <f t="shared" si="431"/>
        <v>#VALUE!</v>
      </c>
      <c r="AG1339" s="67" t="e">
        <f t="shared" si="432"/>
        <v>#VALUE!</v>
      </c>
      <c r="AH1339" s="87" t="e">
        <f t="shared" si="433"/>
        <v>#VALUE!</v>
      </c>
      <c r="AI1339" s="87" t="e">
        <f t="shared" si="434"/>
        <v>#VALUE!</v>
      </c>
      <c r="AJ1339" s="87" t="e">
        <f t="shared" si="435"/>
        <v>#VALUE!</v>
      </c>
      <c r="AK1339" s="144" t="e">
        <f t="shared" si="436"/>
        <v>#VALUE!</v>
      </c>
      <c r="AL1339" s="144" t="e">
        <f t="shared" si="437"/>
        <v>#VALUE!</v>
      </c>
    </row>
    <row r="1340" spans="1:38" s="77" customFormat="1" x14ac:dyDescent="0.2">
      <c r="A1340" s="14"/>
      <c r="B1340" s="64"/>
      <c r="C1340" s="64"/>
      <c r="D1340" s="152"/>
      <c r="E1340" s="152"/>
      <c r="F1340" s="152"/>
      <c r="G1340" s="152"/>
      <c r="H1340" s="152"/>
      <c r="I1340" s="152"/>
      <c r="J1340" s="152"/>
      <c r="K1340" s="152"/>
      <c r="L1340" s="152"/>
      <c r="M1340" s="152"/>
      <c r="N1340" s="152"/>
      <c r="O1340" s="152"/>
      <c r="P1340" s="152"/>
      <c r="Q1340" s="152"/>
      <c r="R1340" s="152"/>
      <c r="S1340" s="66" t="str">
        <f t="shared" si="418"/>
        <v/>
      </c>
      <c r="T1340" s="66" t="str">
        <f t="shared" si="419"/>
        <v/>
      </c>
      <c r="U1340" s="66" t="str">
        <f t="shared" si="420"/>
        <v/>
      </c>
      <c r="V1340" s="66" t="str">
        <f t="shared" si="421"/>
        <v/>
      </c>
      <c r="W1340" s="66" t="str">
        <f t="shared" si="422"/>
        <v/>
      </c>
      <c r="X1340" s="66" t="str">
        <f t="shared" si="423"/>
        <v/>
      </c>
      <c r="Y1340" s="66">
        <f t="shared" si="424"/>
        <v>0</v>
      </c>
      <c r="Z1340" s="66">
        <f t="shared" si="425"/>
        <v>0</v>
      </c>
      <c r="AA1340" s="66" t="e">
        <f t="shared" si="426"/>
        <v>#VALUE!</v>
      </c>
      <c r="AB1340" s="67" t="e">
        <f t="shared" si="427"/>
        <v>#VALUE!</v>
      </c>
      <c r="AC1340" s="87" t="e">
        <f t="shared" si="428"/>
        <v>#VALUE!</v>
      </c>
      <c r="AD1340" s="87" t="e">
        <f t="shared" si="429"/>
        <v>#VALUE!</v>
      </c>
      <c r="AE1340" s="87" t="e">
        <f t="shared" si="430"/>
        <v>#VALUE!</v>
      </c>
      <c r="AF1340" s="87" t="e">
        <f t="shared" si="431"/>
        <v>#VALUE!</v>
      </c>
      <c r="AG1340" s="67" t="e">
        <f t="shared" si="432"/>
        <v>#VALUE!</v>
      </c>
      <c r="AH1340" s="87" t="e">
        <f t="shared" si="433"/>
        <v>#VALUE!</v>
      </c>
      <c r="AI1340" s="87" t="e">
        <f t="shared" si="434"/>
        <v>#VALUE!</v>
      </c>
      <c r="AJ1340" s="87" t="e">
        <f t="shared" si="435"/>
        <v>#VALUE!</v>
      </c>
      <c r="AK1340" s="144" t="e">
        <f t="shared" si="436"/>
        <v>#VALUE!</v>
      </c>
      <c r="AL1340" s="144" t="e">
        <f t="shared" si="437"/>
        <v>#VALUE!</v>
      </c>
    </row>
    <row r="1341" spans="1:38" s="77" customFormat="1" x14ac:dyDescent="0.2">
      <c r="A1341" s="14"/>
      <c r="B1341" s="64"/>
      <c r="C1341" s="64"/>
      <c r="D1341" s="152"/>
      <c r="E1341" s="152"/>
      <c r="F1341" s="152"/>
      <c r="G1341" s="152"/>
      <c r="H1341" s="152"/>
      <c r="I1341" s="152"/>
      <c r="J1341" s="152"/>
      <c r="K1341" s="152"/>
      <c r="L1341" s="152"/>
      <c r="M1341" s="152"/>
      <c r="N1341" s="152"/>
      <c r="O1341" s="152"/>
      <c r="P1341" s="152"/>
      <c r="Q1341" s="152"/>
      <c r="R1341" s="152"/>
      <c r="S1341" s="66" t="str">
        <f t="shared" si="418"/>
        <v/>
      </c>
      <c r="T1341" s="66" t="str">
        <f t="shared" si="419"/>
        <v/>
      </c>
      <c r="U1341" s="66" t="str">
        <f t="shared" si="420"/>
        <v/>
      </c>
      <c r="V1341" s="66" t="str">
        <f t="shared" si="421"/>
        <v/>
      </c>
      <c r="W1341" s="66" t="str">
        <f t="shared" si="422"/>
        <v/>
      </c>
      <c r="X1341" s="66" t="str">
        <f t="shared" si="423"/>
        <v/>
      </c>
      <c r="Y1341" s="66">
        <f t="shared" si="424"/>
        <v>0</v>
      </c>
      <c r="Z1341" s="66">
        <f t="shared" si="425"/>
        <v>0</v>
      </c>
      <c r="AA1341" s="66" t="e">
        <f t="shared" si="426"/>
        <v>#VALUE!</v>
      </c>
      <c r="AB1341" s="67" t="e">
        <f t="shared" si="427"/>
        <v>#VALUE!</v>
      </c>
      <c r="AC1341" s="87" t="e">
        <f t="shared" si="428"/>
        <v>#VALUE!</v>
      </c>
      <c r="AD1341" s="87" t="e">
        <f t="shared" si="429"/>
        <v>#VALUE!</v>
      </c>
      <c r="AE1341" s="87" t="e">
        <f t="shared" si="430"/>
        <v>#VALUE!</v>
      </c>
      <c r="AF1341" s="87" t="e">
        <f t="shared" si="431"/>
        <v>#VALUE!</v>
      </c>
      <c r="AG1341" s="67" t="e">
        <f t="shared" si="432"/>
        <v>#VALUE!</v>
      </c>
      <c r="AH1341" s="87" t="e">
        <f t="shared" si="433"/>
        <v>#VALUE!</v>
      </c>
      <c r="AI1341" s="87" t="e">
        <f t="shared" si="434"/>
        <v>#VALUE!</v>
      </c>
      <c r="AJ1341" s="87" t="e">
        <f t="shared" si="435"/>
        <v>#VALUE!</v>
      </c>
      <c r="AK1341" s="144" t="e">
        <f t="shared" si="436"/>
        <v>#VALUE!</v>
      </c>
      <c r="AL1341" s="144" t="e">
        <f t="shared" si="437"/>
        <v>#VALUE!</v>
      </c>
    </row>
    <row r="1342" spans="1:38" s="77" customFormat="1" x14ac:dyDescent="0.2">
      <c r="A1342" s="14"/>
      <c r="B1342" s="64"/>
      <c r="C1342" s="64"/>
      <c r="D1342" s="152"/>
      <c r="E1342" s="152"/>
      <c r="F1342" s="152"/>
      <c r="G1342" s="152"/>
      <c r="H1342" s="152"/>
      <c r="I1342" s="152"/>
      <c r="J1342" s="152"/>
      <c r="K1342" s="152"/>
      <c r="L1342" s="152"/>
      <c r="M1342" s="152"/>
      <c r="N1342" s="152"/>
      <c r="O1342" s="152"/>
      <c r="P1342" s="152"/>
      <c r="Q1342" s="152"/>
      <c r="R1342" s="152"/>
      <c r="S1342" s="66" t="str">
        <f t="shared" si="418"/>
        <v/>
      </c>
      <c r="T1342" s="66" t="str">
        <f t="shared" si="419"/>
        <v/>
      </c>
      <c r="U1342" s="66" t="str">
        <f t="shared" si="420"/>
        <v/>
      </c>
      <c r="V1342" s="66" t="str">
        <f t="shared" si="421"/>
        <v/>
      </c>
      <c r="W1342" s="66" t="str">
        <f t="shared" si="422"/>
        <v/>
      </c>
      <c r="X1342" s="66" t="str">
        <f t="shared" si="423"/>
        <v/>
      </c>
      <c r="Y1342" s="66">
        <f t="shared" si="424"/>
        <v>0</v>
      </c>
      <c r="Z1342" s="66">
        <f t="shared" si="425"/>
        <v>0</v>
      </c>
      <c r="AA1342" s="66" t="e">
        <f t="shared" si="426"/>
        <v>#VALUE!</v>
      </c>
      <c r="AB1342" s="67" t="e">
        <f t="shared" si="427"/>
        <v>#VALUE!</v>
      </c>
      <c r="AC1342" s="87" t="e">
        <f t="shared" si="428"/>
        <v>#VALUE!</v>
      </c>
      <c r="AD1342" s="87" t="e">
        <f t="shared" si="429"/>
        <v>#VALUE!</v>
      </c>
      <c r="AE1342" s="87" t="e">
        <f t="shared" si="430"/>
        <v>#VALUE!</v>
      </c>
      <c r="AF1342" s="87" t="e">
        <f t="shared" si="431"/>
        <v>#VALUE!</v>
      </c>
      <c r="AG1342" s="67" t="e">
        <f t="shared" si="432"/>
        <v>#VALUE!</v>
      </c>
      <c r="AH1342" s="87" t="e">
        <f t="shared" si="433"/>
        <v>#VALUE!</v>
      </c>
      <c r="AI1342" s="87" t="e">
        <f t="shared" si="434"/>
        <v>#VALUE!</v>
      </c>
      <c r="AJ1342" s="87" t="e">
        <f t="shared" si="435"/>
        <v>#VALUE!</v>
      </c>
      <c r="AK1342" s="144" t="e">
        <f t="shared" si="436"/>
        <v>#VALUE!</v>
      </c>
      <c r="AL1342" s="144" t="e">
        <f t="shared" si="437"/>
        <v>#VALUE!</v>
      </c>
    </row>
    <row r="1343" spans="1:38" s="77" customFormat="1" x14ac:dyDescent="0.2">
      <c r="A1343" s="14"/>
      <c r="B1343" s="64"/>
      <c r="C1343" s="64"/>
      <c r="D1343" s="152"/>
      <c r="E1343" s="152"/>
      <c r="F1343" s="152"/>
      <c r="G1343" s="152"/>
      <c r="H1343" s="152"/>
      <c r="I1343" s="152"/>
      <c r="J1343" s="152"/>
      <c r="K1343" s="152"/>
      <c r="L1343" s="152"/>
      <c r="M1343" s="152"/>
      <c r="N1343" s="152"/>
      <c r="O1343" s="152"/>
      <c r="P1343" s="152"/>
      <c r="Q1343" s="152"/>
      <c r="R1343" s="152"/>
      <c r="S1343" s="66" t="str">
        <f t="shared" si="418"/>
        <v/>
      </c>
      <c r="T1343" s="66" t="str">
        <f t="shared" si="419"/>
        <v/>
      </c>
      <c r="U1343" s="66" t="str">
        <f t="shared" si="420"/>
        <v/>
      </c>
      <c r="V1343" s="66" t="str">
        <f t="shared" si="421"/>
        <v/>
      </c>
      <c r="W1343" s="66" t="str">
        <f t="shared" si="422"/>
        <v/>
      </c>
      <c r="X1343" s="66" t="str">
        <f t="shared" si="423"/>
        <v/>
      </c>
      <c r="Y1343" s="66">
        <f t="shared" si="424"/>
        <v>0</v>
      </c>
      <c r="Z1343" s="66">
        <f t="shared" si="425"/>
        <v>0</v>
      </c>
      <c r="AA1343" s="66" t="e">
        <f t="shared" si="426"/>
        <v>#VALUE!</v>
      </c>
      <c r="AB1343" s="67" t="e">
        <f t="shared" si="427"/>
        <v>#VALUE!</v>
      </c>
      <c r="AC1343" s="87" t="e">
        <f t="shared" si="428"/>
        <v>#VALUE!</v>
      </c>
      <c r="AD1343" s="87" t="e">
        <f t="shared" si="429"/>
        <v>#VALUE!</v>
      </c>
      <c r="AE1343" s="87" t="e">
        <f t="shared" si="430"/>
        <v>#VALUE!</v>
      </c>
      <c r="AF1343" s="87" t="e">
        <f t="shared" si="431"/>
        <v>#VALUE!</v>
      </c>
      <c r="AG1343" s="67" t="e">
        <f t="shared" si="432"/>
        <v>#VALUE!</v>
      </c>
      <c r="AH1343" s="87" t="e">
        <f t="shared" si="433"/>
        <v>#VALUE!</v>
      </c>
      <c r="AI1343" s="87" t="e">
        <f t="shared" si="434"/>
        <v>#VALUE!</v>
      </c>
      <c r="AJ1343" s="87" t="e">
        <f t="shared" si="435"/>
        <v>#VALUE!</v>
      </c>
      <c r="AK1343" s="144" t="e">
        <f t="shared" si="436"/>
        <v>#VALUE!</v>
      </c>
      <c r="AL1343" s="144" t="e">
        <f t="shared" si="437"/>
        <v>#VALUE!</v>
      </c>
    </row>
    <row r="1344" spans="1:38" s="77" customFormat="1" x14ac:dyDescent="0.2">
      <c r="A1344" s="14"/>
      <c r="B1344" s="64"/>
      <c r="C1344" s="64"/>
      <c r="D1344" s="152"/>
      <c r="E1344" s="152"/>
      <c r="F1344" s="152"/>
      <c r="G1344" s="152"/>
      <c r="H1344" s="152"/>
      <c r="I1344" s="152"/>
      <c r="J1344" s="152"/>
      <c r="K1344" s="152"/>
      <c r="L1344" s="152"/>
      <c r="M1344" s="152"/>
      <c r="N1344" s="152"/>
      <c r="O1344" s="152"/>
      <c r="P1344" s="152"/>
      <c r="Q1344" s="152"/>
      <c r="R1344" s="152"/>
      <c r="S1344" s="66" t="str">
        <f t="shared" si="418"/>
        <v/>
      </c>
      <c r="T1344" s="66" t="str">
        <f t="shared" si="419"/>
        <v/>
      </c>
      <c r="U1344" s="66" t="str">
        <f t="shared" si="420"/>
        <v/>
      </c>
      <c r="V1344" s="66" t="str">
        <f t="shared" si="421"/>
        <v/>
      </c>
      <c r="W1344" s="66" t="str">
        <f t="shared" si="422"/>
        <v/>
      </c>
      <c r="X1344" s="66" t="str">
        <f t="shared" si="423"/>
        <v/>
      </c>
      <c r="Y1344" s="66">
        <f t="shared" si="424"/>
        <v>0</v>
      </c>
      <c r="Z1344" s="66">
        <f t="shared" si="425"/>
        <v>0</v>
      </c>
      <c r="AA1344" s="66" t="e">
        <f t="shared" si="426"/>
        <v>#VALUE!</v>
      </c>
      <c r="AB1344" s="67" t="e">
        <f t="shared" si="427"/>
        <v>#VALUE!</v>
      </c>
      <c r="AC1344" s="87" t="e">
        <f t="shared" si="428"/>
        <v>#VALUE!</v>
      </c>
      <c r="AD1344" s="87" t="e">
        <f t="shared" si="429"/>
        <v>#VALUE!</v>
      </c>
      <c r="AE1344" s="87" t="e">
        <f t="shared" si="430"/>
        <v>#VALUE!</v>
      </c>
      <c r="AF1344" s="87" t="e">
        <f t="shared" si="431"/>
        <v>#VALUE!</v>
      </c>
      <c r="AG1344" s="67" t="e">
        <f t="shared" si="432"/>
        <v>#VALUE!</v>
      </c>
      <c r="AH1344" s="87" t="e">
        <f t="shared" si="433"/>
        <v>#VALUE!</v>
      </c>
      <c r="AI1344" s="87" t="e">
        <f t="shared" si="434"/>
        <v>#VALUE!</v>
      </c>
      <c r="AJ1344" s="87" t="e">
        <f t="shared" si="435"/>
        <v>#VALUE!</v>
      </c>
      <c r="AK1344" s="144" t="e">
        <f t="shared" si="436"/>
        <v>#VALUE!</v>
      </c>
      <c r="AL1344" s="144" t="e">
        <f t="shared" si="437"/>
        <v>#VALUE!</v>
      </c>
    </row>
    <row r="1345" spans="1:38" s="77" customFormat="1" x14ac:dyDescent="0.2">
      <c r="A1345" s="14"/>
      <c r="B1345" s="64"/>
      <c r="C1345" s="64"/>
      <c r="D1345" s="152"/>
      <c r="E1345" s="152"/>
      <c r="F1345" s="152"/>
      <c r="G1345" s="152"/>
      <c r="H1345" s="152"/>
      <c r="I1345" s="152"/>
      <c r="J1345" s="152"/>
      <c r="K1345" s="152"/>
      <c r="L1345" s="152"/>
      <c r="M1345" s="152"/>
      <c r="N1345" s="152"/>
      <c r="O1345" s="152"/>
      <c r="P1345" s="152"/>
      <c r="Q1345" s="152"/>
      <c r="R1345" s="152"/>
      <c r="S1345" s="66" t="str">
        <f t="shared" si="418"/>
        <v/>
      </c>
      <c r="T1345" s="66" t="str">
        <f t="shared" si="419"/>
        <v/>
      </c>
      <c r="U1345" s="66" t="str">
        <f t="shared" si="420"/>
        <v/>
      </c>
      <c r="V1345" s="66" t="str">
        <f t="shared" si="421"/>
        <v/>
      </c>
      <c r="W1345" s="66" t="str">
        <f t="shared" si="422"/>
        <v/>
      </c>
      <c r="X1345" s="66" t="str">
        <f t="shared" si="423"/>
        <v/>
      </c>
      <c r="Y1345" s="66">
        <f t="shared" si="424"/>
        <v>0</v>
      </c>
      <c r="Z1345" s="66">
        <f t="shared" si="425"/>
        <v>0</v>
      </c>
      <c r="AA1345" s="66" t="e">
        <f t="shared" si="426"/>
        <v>#VALUE!</v>
      </c>
      <c r="AB1345" s="67" t="e">
        <f t="shared" si="427"/>
        <v>#VALUE!</v>
      </c>
      <c r="AC1345" s="87" t="e">
        <f t="shared" si="428"/>
        <v>#VALUE!</v>
      </c>
      <c r="AD1345" s="87" t="e">
        <f t="shared" si="429"/>
        <v>#VALUE!</v>
      </c>
      <c r="AE1345" s="87" t="e">
        <f t="shared" si="430"/>
        <v>#VALUE!</v>
      </c>
      <c r="AF1345" s="87" t="e">
        <f t="shared" si="431"/>
        <v>#VALUE!</v>
      </c>
      <c r="AG1345" s="67" t="e">
        <f t="shared" si="432"/>
        <v>#VALUE!</v>
      </c>
      <c r="AH1345" s="87" t="e">
        <f t="shared" si="433"/>
        <v>#VALUE!</v>
      </c>
      <c r="AI1345" s="87" t="e">
        <f t="shared" si="434"/>
        <v>#VALUE!</v>
      </c>
      <c r="AJ1345" s="87" t="e">
        <f t="shared" si="435"/>
        <v>#VALUE!</v>
      </c>
      <c r="AK1345" s="144" t="e">
        <f t="shared" si="436"/>
        <v>#VALUE!</v>
      </c>
      <c r="AL1345" s="144" t="e">
        <f t="shared" si="437"/>
        <v>#VALUE!</v>
      </c>
    </row>
    <row r="1346" spans="1:38" s="77" customFormat="1" x14ac:dyDescent="0.2">
      <c r="A1346" s="14"/>
      <c r="B1346" s="64"/>
      <c r="C1346" s="64"/>
      <c r="D1346" s="152"/>
      <c r="E1346" s="152"/>
      <c r="F1346" s="152"/>
      <c r="G1346" s="152"/>
      <c r="H1346" s="152"/>
      <c r="I1346" s="152"/>
      <c r="J1346" s="152"/>
      <c r="K1346" s="152"/>
      <c r="L1346" s="152"/>
      <c r="M1346" s="152"/>
      <c r="N1346" s="152"/>
      <c r="O1346" s="152"/>
      <c r="P1346" s="152"/>
      <c r="Q1346" s="152"/>
      <c r="R1346" s="152"/>
      <c r="S1346" s="66" t="str">
        <f t="shared" si="418"/>
        <v/>
      </c>
      <c r="T1346" s="66" t="str">
        <f t="shared" si="419"/>
        <v/>
      </c>
      <c r="U1346" s="66" t="str">
        <f t="shared" si="420"/>
        <v/>
      </c>
      <c r="V1346" s="66" t="str">
        <f t="shared" si="421"/>
        <v/>
      </c>
      <c r="W1346" s="66" t="str">
        <f t="shared" si="422"/>
        <v/>
      </c>
      <c r="X1346" s="66" t="str">
        <f t="shared" si="423"/>
        <v/>
      </c>
      <c r="Y1346" s="66">
        <f t="shared" si="424"/>
        <v>0</v>
      </c>
      <c r="Z1346" s="66">
        <f t="shared" si="425"/>
        <v>0</v>
      </c>
      <c r="AA1346" s="66" t="e">
        <f t="shared" si="426"/>
        <v>#VALUE!</v>
      </c>
      <c r="AB1346" s="67" t="e">
        <f t="shared" si="427"/>
        <v>#VALUE!</v>
      </c>
      <c r="AC1346" s="87" t="e">
        <f t="shared" si="428"/>
        <v>#VALUE!</v>
      </c>
      <c r="AD1346" s="87" t="e">
        <f t="shared" si="429"/>
        <v>#VALUE!</v>
      </c>
      <c r="AE1346" s="87" t="e">
        <f t="shared" si="430"/>
        <v>#VALUE!</v>
      </c>
      <c r="AF1346" s="87" t="e">
        <f t="shared" si="431"/>
        <v>#VALUE!</v>
      </c>
      <c r="AG1346" s="67" t="e">
        <f t="shared" si="432"/>
        <v>#VALUE!</v>
      </c>
      <c r="AH1346" s="87" t="e">
        <f t="shared" si="433"/>
        <v>#VALUE!</v>
      </c>
      <c r="AI1346" s="87" t="e">
        <f t="shared" si="434"/>
        <v>#VALUE!</v>
      </c>
      <c r="AJ1346" s="87" t="e">
        <f t="shared" si="435"/>
        <v>#VALUE!</v>
      </c>
      <c r="AK1346" s="144" t="e">
        <f t="shared" si="436"/>
        <v>#VALUE!</v>
      </c>
      <c r="AL1346" s="144" t="e">
        <f t="shared" si="437"/>
        <v>#VALUE!</v>
      </c>
    </row>
    <row r="1347" spans="1:38" s="77" customFormat="1" x14ac:dyDescent="0.2">
      <c r="A1347" s="14"/>
      <c r="B1347" s="64"/>
      <c r="C1347" s="64"/>
      <c r="D1347" s="152"/>
      <c r="E1347" s="152"/>
      <c r="F1347" s="152"/>
      <c r="G1347" s="152"/>
      <c r="H1347" s="152"/>
      <c r="I1347" s="152"/>
      <c r="J1347" s="152"/>
      <c r="K1347" s="152"/>
      <c r="L1347" s="152"/>
      <c r="M1347" s="152"/>
      <c r="N1347" s="152"/>
      <c r="O1347" s="152"/>
      <c r="P1347" s="152"/>
      <c r="Q1347" s="152"/>
      <c r="R1347" s="152"/>
      <c r="S1347" s="66" t="str">
        <f t="shared" ref="S1347:S1410" si="438">IFERROR(Q1347*(Y1347/(Y1347+Z1347+R1347)),"")</f>
        <v/>
      </c>
      <c r="T1347" s="66" t="str">
        <f t="shared" ref="T1347:T1410" si="439">IFERROR(Q1347*(Z1347/(Y1347+Z1347+R1347)),"")</f>
        <v/>
      </c>
      <c r="U1347" s="66" t="str">
        <f t="shared" ref="U1347:U1410" si="440">IFERROR(Q1347*(R1347/(Y1347+Z1347+R1347)),"")</f>
        <v/>
      </c>
      <c r="V1347" s="66" t="str">
        <f t="shared" ref="V1347:V1410" si="441">IFERROR(E1347+G1347+I1347+K1347+M1347+S1347+O1347,"")</f>
        <v/>
      </c>
      <c r="W1347" s="66" t="str">
        <f t="shared" ref="W1347:W1410" si="442">IFERROR(F1347+H1347+J1347+L1347+N1347+T1347+P1347,"")</f>
        <v/>
      </c>
      <c r="X1347" s="66" t="str">
        <f t="shared" ref="X1347:X1410" si="443">IFERROR(R1347+U1347,"")</f>
        <v/>
      </c>
      <c r="Y1347" s="66">
        <f t="shared" ref="Y1347:Y1410" si="444">E1347+G1347+I1347+K1347+M1347+O1347</f>
        <v>0</v>
      </c>
      <c r="Z1347" s="66">
        <f t="shared" ref="Z1347:Z1410" si="445">F1347+H1347+J1347+L1347+N1347+P1347</f>
        <v>0</v>
      </c>
      <c r="AA1347" s="66" t="e">
        <f t="shared" ref="AA1347:AA1410" si="446">V1347+W1347+X1347</f>
        <v>#VALUE!</v>
      </c>
      <c r="AB1347" s="67" t="e">
        <f t="shared" ref="AB1347:AB1410" si="447">V1347/(V1347+W1347+X1347)</f>
        <v>#VALUE!</v>
      </c>
      <c r="AC1347" s="87" t="e">
        <f t="shared" ref="AC1347:AC1410" si="448">W1347/(V1347+W1347+X1347)</f>
        <v>#VALUE!</v>
      </c>
      <c r="AD1347" s="87" t="e">
        <f t="shared" ref="AD1347:AD1410" si="449">X1347/(V1347+W1347+X1347)</f>
        <v>#VALUE!</v>
      </c>
      <c r="AE1347" s="87" t="e">
        <f t="shared" ref="AE1347:AE1410" si="450">E1347/AA1347</f>
        <v>#VALUE!</v>
      </c>
      <c r="AF1347" s="87" t="e">
        <f t="shared" ref="AF1347:AF1410" si="451">G1347/AA1347</f>
        <v>#VALUE!</v>
      </c>
      <c r="AG1347" s="67" t="e">
        <f t="shared" ref="AG1347:AG1410" si="452">I1347/AA1347</f>
        <v>#VALUE!</v>
      </c>
      <c r="AH1347" s="87" t="e">
        <f t="shared" ref="AH1347:AH1410" si="453">K1347/AA1347</f>
        <v>#VALUE!</v>
      </c>
      <c r="AI1347" s="87" t="e">
        <f t="shared" ref="AI1347:AI1410" si="454">M1347/AA1347</f>
        <v>#VALUE!</v>
      </c>
      <c r="AJ1347" s="87" t="e">
        <f t="shared" ref="AJ1347:AJ1410" si="455">Q1347/AA1347</f>
        <v>#VALUE!</v>
      </c>
      <c r="AK1347" s="144" t="e">
        <f t="shared" ref="AK1347:AK1410" si="456">D1347-AA1347</f>
        <v>#VALUE!</v>
      </c>
      <c r="AL1347" s="144" t="e">
        <f t="shared" ref="AL1347:AL1410" si="457">AK1347/D1347*100</f>
        <v>#VALUE!</v>
      </c>
    </row>
    <row r="1348" spans="1:38" s="77" customFormat="1" x14ac:dyDescent="0.2">
      <c r="A1348" s="14"/>
      <c r="B1348" s="64"/>
      <c r="C1348" s="64"/>
      <c r="D1348" s="152"/>
      <c r="E1348" s="152"/>
      <c r="F1348" s="152"/>
      <c r="G1348" s="152"/>
      <c r="H1348" s="152"/>
      <c r="I1348" s="152"/>
      <c r="J1348" s="152"/>
      <c r="K1348" s="152"/>
      <c r="L1348" s="152"/>
      <c r="M1348" s="152"/>
      <c r="N1348" s="152"/>
      <c r="O1348" s="152"/>
      <c r="P1348" s="152"/>
      <c r="Q1348" s="152"/>
      <c r="R1348" s="152"/>
      <c r="S1348" s="66" t="str">
        <f t="shared" si="438"/>
        <v/>
      </c>
      <c r="T1348" s="66" t="str">
        <f t="shared" si="439"/>
        <v/>
      </c>
      <c r="U1348" s="66" t="str">
        <f t="shared" si="440"/>
        <v/>
      </c>
      <c r="V1348" s="66" t="str">
        <f t="shared" si="441"/>
        <v/>
      </c>
      <c r="W1348" s="66" t="str">
        <f t="shared" si="442"/>
        <v/>
      </c>
      <c r="X1348" s="66" t="str">
        <f t="shared" si="443"/>
        <v/>
      </c>
      <c r="Y1348" s="66">
        <f t="shared" si="444"/>
        <v>0</v>
      </c>
      <c r="Z1348" s="66">
        <f t="shared" si="445"/>
        <v>0</v>
      </c>
      <c r="AA1348" s="66" t="e">
        <f t="shared" si="446"/>
        <v>#VALUE!</v>
      </c>
      <c r="AB1348" s="67" t="e">
        <f t="shared" si="447"/>
        <v>#VALUE!</v>
      </c>
      <c r="AC1348" s="87" t="e">
        <f t="shared" si="448"/>
        <v>#VALUE!</v>
      </c>
      <c r="AD1348" s="87" t="e">
        <f t="shared" si="449"/>
        <v>#VALUE!</v>
      </c>
      <c r="AE1348" s="87" t="e">
        <f t="shared" si="450"/>
        <v>#VALUE!</v>
      </c>
      <c r="AF1348" s="87" t="e">
        <f t="shared" si="451"/>
        <v>#VALUE!</v>
      </c>
      <c r="AG1348" s="67" t="e">
        <f t="shared" si="452"/>
        <v>#VALUE!</v>
      </c>
      <c r="AH1348" s="87" t="e">
        <f t="shared" si="453"/>
        <v>#VALUE!</v>
      </c>
      <c r="AI1348" s="87" t="e">
        <f t="shared" si="454"/>
        <v>#VALUE!</v>
      </c>
      <c r="AJ1348" s="87" t="e">
        <f t="shared" si="455"/>
        <v>#VALUE!</v>
      </c>
      <c r="AK1348" s="144" t="e">
        <f t="shared" si="456"/>
        <v>#VALUE!</v>
      </c>
      <c r="AL1348" s="144" t="e">
        <f t="shared" si="457"/>
        <v>#VALUE!</v>
      </c>
    </row>
    <row r="1349" spans="1:38" s="77" customFormat="1" x14ac:dyDescent="0.2">
      <c r="A1349" s="14"/>
      <c r="B1349" s="64"/>
      <c r="C1349" s="64"/>
      <c r="D1349" s="152"/>
      <c r="E1349" s="152"/>
      <c r="F1349" s="152"/>
      <c r="G1349" s="152"/>
      <c r="H1349" s="152"/>
      <c r="I1349" s="152"/>
      <c r="J1349" s="152"/>
      <c r="K1349" s="152"/>
      <c r="L1349" s="152"/>
      <c r="M1349" s="152"/>
      <c r="N1349" s="152"/>
      <c r="O1349" s="152"/>
      <c r="P1349" s="152"/>
      <c r="Q1349" s="152"/>
      <c r="R1349" s="152"/>
      <c r="S1349" s="66" t="str">
        <f t="shared" si="438"/>
        <v/>
      </c>
      <c r="T1349" s="66" t="str">
        <f t="shared" si="439"/>
        <v/>
      </c>
      <c r="U1349" s="66" t="str">
        <f t="shared" si="440"/>
        <v/>
      </c>
      <c r="V1349" s="66" t="str">
        <f t="shared" si="441"/>
        <v/>
      </c>
      <c r="W1349" s="66" t="str">
        <f t="shared" si="442"/>
        <v/>
      </c>
      <c r="X1349" s="66" t="str">
        <f t="shared" si="443"/>
        <v/>
      </c>
      <c r="Y1349" s="66">
        <f t="shared" si="444"/>
        <v>0</v>
      </c>
      <c r="Z1349" s="66">
        <f t="shared" si="445"/>
        <v>0</v>
      </c>
      <c r="AA1349" s="66" t="e">
        <f t="shared" si="446"/>
        <v>#VALUE!</v>
      </c>
      <c r="AB1349" s="67" t="e">
        <f t="shared" si="447"/>
        <v>#VALUE!</v>
      </c>
      <c r="AC1349" s="87" t="e">
        <f t="shared" si="448"/>
        <v>#VALUE!</v>
      </c>
      <c r="AD1349" s="87" t="e">
        <f t="shared" si="449"/>
        <v>#VALUE!</v>
      </c>
      <c r="AE1349" s="87" t="e">
        <f t="shared" si="450"/>
        <v>#VALUE!</v>
      </c>
      <c r="AF1349" s="87" t="e">
        <f t="shared" si="451"/>
        <v>#VALUE!</v>
      </c>
      <c r="AG1349" s="67" t="e">
        <f t="shared" si="452"/>
        <v>#VALUE!</v>
      </c>
      <c r="AH1349" s="87" t="e">
        <f t="shared" si="453"/>
        <v>#VALUE!</v>
      </c>
      <c r="AI1349" s="87" t="e">
        <f t="shared" si="454"/>
        <v>#VALUE!</v>
      </c>
      <c r="AJ1349" s="87" t="e">
        <f t="shared" si="455"/>
        <v>#VALUE!</v>
      </c>
      <c r="AK1349" s="144" t="e">
        <f t="shared" si="456"/>
        <v>#VALUE!</v>
      </c>
      <c r="AL1349" s="144" t="e">
        <f t="shared" si="457"/>
        <v>#VALUE!</v>
      </c>
    </row>
    <row r="1350" spans="1:38" s="77" customFormat="1" x14ac:dyDescent="0.2">
      <c r="A1350" s="14"/>
      <c r="B1350" s="64"/>
      <c r="C1350" s="64"/>
      <c r="D1350" s="152"/>
      <c r="E1350" s="152"/>
      <c r="F1350" s="152"/>
      <c r="G1350" s="152"/>
      <c r="H1350" s="152"/>
      <c r="I1350" s="152"/>
      <c r="J1350" s="152"/>
      <c r="K1350" s="152"/>
      <c r="L1350" s="152"/>
      <c r="M1350" s="152"/>
      <c r="N1350" s="152"/>
      <c r="O1350" s="152"/>
      <c r="P1350" s="152"/>
      <c r="Q1350" s="152"/>
      <c r="R1350" s="152"/>
      <c r="S1350" s="66" t="str">
        <f t="shared" si="438"/>
        <v/>
      </c>
      <c r="T1350" s="66" t="str">
        <f t="shared" si="439"/>
        <v/>
      </c>
      <c r="U1350" s="66" t="str">
        <f t="shared" si="440"/>
        <v/>
      </c>
      <c r="V1350" s="66" t="str">
        <f t="shared" si="441"/>
        <v/>
      </c>
      <c r="W1350" s="66" t="str">
        <f t="shared" si="442"/>
        <v/>
      </c>
      <c r="X1350" s="66" t="str">
        <f t="shared" si="443"/>
        <v/>
      </c>
      <c r="Y1350" s="66">
        <f t="shared" si="444"/>
        <v>0</v>
      </c>
      <c r="Z1350" s="66">
        <f t="shared" si="445"/>
        <v>0</v>
      </c>
      <c r="AA1350" s="66" t="e">
        <f t="shared" si="446"/>
        <v>#VALUE!</v>
      </c>
      <c r="AB1350" s="67" t="e">
        <f t="shared" si="447"/>
        <v>#VALUE!</v>
      </c>
      <c r="AC1350" s="87" t="e">
        <f t="shared" si="448"/>
        <v>#VALUE!</v>
      </c>
      <c r="AD1350" s="87" t="e">
        <f t="shared" si="449"/>
        <v>#VALUE!</v>
      </c>
      <c r="AE1350" s="87" t="e">
        <f t="shared" si="450"/>
        <v>#VALUE!</v>
      </c>
      <c r="AF1350" s="87" t="e">
        <f t="shared" si="451"/>
        <v>#VALUE!</v>
      </c>
      <c r="AG1350" s="67" t="e">
        <f t="shared" si="452"/>
        <v>#VALUE!</v>
      </c>
      <c r="AH1350" s="87" t="e">
        <f t="shared" si="453"/>
        <v>#VALUE!</v>
      </c>
      <c r="AI1350" s="87" t="e">
        <f t="shared" si="454"/>
        <v>#VALUE!</v>
      </c>
      <c r="AJ1350" s="87" t="e">
        <f t="shared" si="455"/>
        <v>#VALUE!</v>
      </c>
      <c r="AK1350" s="144" t="e">
        <f t="shared" si="456"/>
        <v>#VALUE!</v>
      </c>
      <c r="AL1350" s="144" t="e">
        <f t="shared" si="457"/>
        <v>#VALUE!</v>
      </c>
    </row>
    <row r="1351" spans="1:38" s="77" customFormat="1" x14ac:dyDescent="0.2">
      <c r="A1351" s="14"/>
      <c r="B1351" s="64"/>
      <c r="C1351" s="64"/>
      <c r="D1351" s="152"/>
      <c r="E1351" s="152"/>
      <c r="F1351" s="152"/>
      <c r="G1351" s="152"/>
      <c r="H1351" s="152"/>
      <c r="I1351" s="152"/>
      <c r="J1351" s="152"/>
      <c r="K1351" s="152"/>
      <c r="L1351" s="152"/>
      <c r="M1351" s="152"/>
      <c r="N1351" s="152"/>
      <c r="O1351" s="152"/>
      <c r="P1351" s="152"/>
      <c r="Q1351" s="152"/>
      <c r="R1351" s="152"/>
      <c r="S1351" s="66" t="str">
        <f t="shared" si="438"/>
        <v/>
      </c>
      <c r="T1351" s="66" t="str">
        <f t="shared" si="439"/>
        <v/>
      </c>
      <c r="U1351" s="66" t="str">
        <f t="shared" si="440"/>
        <v/>
      </c>
      <c r="V1351" s="66" t="str">
        <f t="shared" si="441"/>
        <v/>
      </c>
      <c r="W1351" s="66" t="str">
        <f t="shared" si="442"/>
        <v/>
      </c>
      <c r="X1351" s="66" t="str">
        <f t="shared" si="443"/>
        <v/>
      </c>
      <c r="Y1351" s="66">
        <f t="shared" si="444"/>
        <v>0</v>
      </c>
      <c r="Z1351" s="66">
        <f t="shared" si="445"/>
        <v>0</v>
      </c>
      <c r="AA1351" s="66" t="e">
        <f t="shared" si="446"/>
        <v>#VALUE!</v>
      </c>
      <c r="AB1351" s="67" t="e">
        <f t="shared" si="447"/>
        <v>#VALUE!</v>
      </c>
      <c r="AC1351" s="87" t="e">
        <f t="shared" si="448"/>
        <v>#VALUE!</v>
      </c>
      <c r="AD1351" s="87" t="e">
        <f t="shared" si="449"/>
        <v>#VALUE!</v>
      </c>
      <c r="AE1351" s="87" t="e">
        <f t="shared" si="450"/>
        <v>#VALUE!</v>
      </c>
      <c r="AF1351" s="87" t="e">
        <f t="shared" si="451"/>
        <v>#VALUE!</v>
      </c>
      <c r="AG1351" s="67" t="e">
        <f t="shared" si="452"/>
        <v>#VALUE!</v>
      </c>
      <c r="AH1351" s="87" t="e">
        <f t="shared" si="453"/>
        <v>#VALUE!</v>
      </c>
      <c r="AI1351" s="87" t="e">
        <f t="shared" si="454"/>
        <v>#VALUE!</v>
      </c>
      <c r="AJ1351" s="87" t="e">
        <f t="shared" si="455"/>
        <v>#VALUE!</v>
      </c>
      <c r="AK1351" s="144" t="e">
        <f t="shared" si="456"/>
        <v>#VALUE!</v>
      </c>
      <c r="AL1351" s="144" t="e">
        <f t="shared" si="457"/>
        <v>#VALUE!</v>
      </c>
    </row>
    <row r="1352" spans="1:38" s="77" customFormat="1" x14ac:dyDescent="0.2">
      <c r="A1352" s="14"/>
      <c r="B1352" s="64"/>
      <c r="C1352" s="64"/>
      <c r="D1352" s="152"/>
      <c r="E1352" s="152"/>
      <c r="F1352" s="152"/>
      <c r="G1352" s="152"/>
      <c r="H1352" s="152"/>
      <c r="I1352" s="152"/>
      <c r="J1352" s="152"/>
      <c r="K1352" s="152"/>
      <c r="L1352" s="152"/>
      <c r="M1352" s="152"/>
      <c r="N1352" s="152"/>
      <c r="O1352" s="152"/>
      <c r="P1352" s="152"/>
      <c r="Q1352" s="152"/>
      <c r="R1352" s="152"/>
      <c r="S1352" s="66" t="str">
        <f t="shared" si="438"/>
        <v/>
      </c>
      <c r="T1352" s="66" t="str">
        <f t="shared" si="439"/>
        <v/>
      </c>
      <c r="U1352" s="66" t="str">
        <f t="shared" si="440"/>
        <v/>
      </c>
      <c r="V1352" s="66" t="str">
        <f t="shared" si="441"/>
        <v/>
      </c>
      <c r="W1352" s="66" t="str">
        <f t="shared" si="442"/>
        <v/>
      </c>
      <c r="X1352" s="66" t="str">
        <f t="shared" si="443"/>
        <v/>
      </c>
      <c r="Y1352" s="66">
        <f t="shared" si="444"/>
        <v>0</v>
      </c>
      <c r="Z1352" s="66">
        <f t="shared" si="445"/>
        <v>0</v>
      </c>
      <c r="AA1352" s="66" t="e">
        <f t="shared" si="446"/>
        <v>#VALUE!</v>
      </c>
      <c r="AB1352" s="67" t="e">
        <f t="shared" si="447"/>
        <v>#VALUE!</v>
      </c>
      <c r="AC1352" s="87" t="e">
        <f t="shared" si="448"/>
        <v>#VALUE!</v>
      </c>
      <c r="AD1352" s="87" t="e">
        <f t="shared" si="449"/>
        <v>#VALUE!</v>
      </c>
      <c r="AE1352" s="87" t="e">
        <f t="shared" si="450"/>
        <v>#VALUE!</v>
      </c>
      <c r="AF1352" s="87" t="e">
        <f t="shared" si="451"/>
        <v>#VALUE!</v>
      </c>
      <c r="AG1352" s="67" t="e">
        <f t="shared" si="452"/>
        <v>#VALUE!</v>
      </c>
      <c r="AH1352" s="87" t="e">
        <f t="shared" si="453"/>
        <v>#VALUE!</v>
      </c>
      <c r="AI1352" s="87" t="e">
        <f t="shared" si="454"/>
        <v>#VALUE!</v>
      </c>
      <c r="AJ1352" s="87" t="e">
        <f t="shared" si="455"/>
        <v>#VALUE!</v>
      </c>
      <c r="AK1352" s="144" t="e">
        <f t="shared" si="456"/>
        <v>#VALUE!</v>
      </c>
      <c r="AL1352" s="144" t="e">
        <f t="shared" si="457"/>
        <v>#VALUE!</v>
      </c>
    </row>
    <row r="1353" spans="1:38" s="77" customFormat="1" x14ac:dyDescent="0.2">
      <c r="A1353" s="14"/>
      <c r="B1353" s="64"/>
      <c r="C1353" s="64"/>
      <c r="D1353" s="152"/>
      <c r="E1353" s="152"/>
      <c r="F1353" s="152"/>
      <c r="G1353" s="152"/>
      <c r="H1353" s="152"/>
      <c r="I1353" s="152"/>
      <c r="J1353" s="152"/>
      <c r="K1353" s="152"/>
      <c r="L1353" s="152"/>
      <c r="M1353" s="152"/>
      <c r="N1353" s="152"/>
      <c r="O1353" s="152"/>
      <c r="P1353" s="152"/>
      <c r="Q1353" s="152"/>
      <c r="R1353" s="152"/>
      <c r="S1353" s="66" t="str">
        <f t="shared" si="438"/>
        <v/>
      </c>
      <c r="T1353" s="66" t="str">
        <f t="shared" si="439"/>
        <v/>
      </c>
      <c r="U1353" s="66" t="str">
        <f t="shared" si="440"/>
        <v/>
      </c>
      <c r="V1353" s="66" t="str">
        <f t="shared" si="441"/>
        <v/>
      </c>
      <c r="W1353" s="66" t="str">
        <f t="shared" si="442"/>
        <v/>
      </c>
      <c r="X1353" s="66" t="str">
        <f t="shared" si="443"/>
        <v/>
      </c>
      <c r="Y1353" s="66">
        <f t="shared" si="444"/>
        <v>0</v>
      </c>
      <c r="Z1353" s="66">
        <f t="shared" si="445"/>
        <v>0</v>
      </c>
      <c r="AA1353" s="66" t="e">
        <f t="shared" si="446"/>
        <v>#VALUE!</v>
      </c>
      <c r="AB1353" s="67" t="e">
        <f t="shared" si="447"/>
        <v>#VALUE!</v>
      </c>
      <c r="AC1353" s="87" t="e">
        <f t="shared" si="448"/>
        <v>#VALUE!</v>
      </c>
      <c r="AD1353" s="87" t="e">
        <f t="shared" si="449"/>
        <v>#VALUE!</v>
      </c>
      <c r="AE1353" s="87" t="e">
        <f t="shared" si="450"/>
        <v>#VALUE!</v>
      </c>
      <c r="AF1353" s="87" t="e">
        <f t="shared" si="451"/>
        <v>#VALUE!</v>
      </c>
      <c r="AG1353" s="67" t="e">
        <f t="shared" si="452"/>
        <v>#VALUE!</v>
      </c>
      <c r="AH1353" s="87" t="e">
        <f t="shared" si="453"/>
        <v>#VALUE!</v>
      </c>
      <c r="AI1353" s="87" t="e">
        <f t="shared" si="454"/>
        <v>#VALUE!</v>
      </c>
      <c r="AJ1353" s="87" t="e">
        <f t="shared" si="455"/>
        <v>#VALUE!</v>
      </c>
      <c r="AK1353" s="144" t="e">
        <f t="shared" si="456"/>
        <v>#VALUE!</v>
      </c>
      <c r="AL1353" s="144" t="e">
        <f t="shared" si="457"/>
        <v>#VALUE!</v>
      </c>
    </row>
    <row r="1354" spans="1:38" s="77" customFormat="1" x14ac:dyDescent="0.2">
      <c r="A1354" s="14"/>
      <c r="B1354" s="64"/>
      <c r="C1354" s="64"/>
      <c r="D1354" s="152"/>
      <c r="E1354" s="152"/>
      <c r="F1354" s="152"/>
      <c r="G1354" s="152"/>
      <c r="H1354" s="152"/>
      <c r="I1354" s="152"/>
      <c r="J1354" s="152"/>
      <c r="K1354" s="152"/>
      <c r="L1354" s="152"/>
      <c r="M1354" s="152"/>
      <c r="N1354" s="152"/>
      <c r="O1354" s="152"/>
      <c r="P1354" s="152"/>
      <c r="Q1354" s="152"/>
      <c r="R1354" s="152"/>
      <c r="S1354" s="66" t="str">
        <f t="shared" si="438"/>
        <v/>
      </c>
      <c r="T1354" s="66" t="str">
        <f t="shared" si="439"/>
        <v/>
      </c>
      <c r="U1354" s="66" t="str">
        <f t="shared" si="440"/>
        <v/>
      </c>
      <c r="V1354" s="66" t="str">
        <f t="shared" si="441"/>
        <v/>
      </c>
      <c r="W1354" s="66" t="str">
        <f t="shared" si="442"/>
        <v/>
      </c>
      <c r="X1354" s="66" t="str">
        <f t="shared" si="443"/>
        <v/>
      </c>
      <c r="Y1354" s="66">
        <f t="shared" si="444"/>
        <v>0</v>
      </c>
      <c r="Z1354" s="66">
        <f t="shared" si="445"/>
        <v>0</v>
      </c>
      <c r="AA1354" s="66" t="e">
        <f t="shared" si="446"/>
        <v>#VALUE!</v>
      </c>
      <c r="AB1354" s="67" t="e">
        <f t="shared" si="447"/>
        <v>#VALUE!</v>
      </c>
      <c r="AC1354" s="87" t="e">
        <f t="shared" si="448"/>
        <v>#VALUE!</v>
      </c>
      <c r="AD1354" s="87" t="e">
        <f t="shared" si="449"/>
        <v>#VALUE!</v>
      </c>
      <c r="AE1354" s="87" t="e">
        <f t="shared" si="450"/>
        <v>#VALUE!</v>
      </c>
      <c r="AF1354" s="87" t="e">
        <f t="shared" si="451"/>
        <v>#VALUE!</v>
      </c>
      <c r="AG1354" s="67" t="e">
        <f t="shared" si="452"/>
        <v>#VALUE!</v>
      </c>
      <c r="AH1354" s="87" t="e">
        <f t="shared" si="453"/>
        <v>#VALUE!</v>
      </c>
      <c r="AI1354" s="87" t="e">
        <f t="shared" si="454"/>
        <v>#VALUE!</v>
      </c>
      <c r="AJ1354" s="87" t="e">
        <f t="shared" si="455"/>
        <v>#VALUE!</v>
      </c>
      <c r="AK1354" s="144" t="e">
        <f t="shared" si="456"/>
        <v>#VALUE!</v>
      </c>
      <c r="AL1354" s="144" t="e">
        <f t="shared" si="457"/>
        <v>#VALUE!</v>
      </c>
    </row>
    <row r="1355" spans="1:38" s="77" customFormat="1" x14ac:dyDescent="0.2">
      <c r="A1355" s="14"/>
      <c r="B1355" s="64"/>
      <c r="C1355" s="64"/>
      <c r="D1355" s="152"/>
      <c r="E1355" s="152"/>
      <c r="F1355" s="152"/>
      <c r="G1355" s="152"/>
      <c r="H1355" s="152"/>
      <c r="I1355" s="152"/>
      <c r="J1355" s="152"/>
      <c r="K1355" s="152"/>
      <c r="L1355" s="152"/>
      <c r="M1355" s="152"/>
      <c r="N1355" s="152"/>
      <c r="O1355" s="152"/>
      <c r="P1355" s="152"/>
      <c r="Q1355" s="152"/>
      <c r="R1355" s="152"/>
      <c r="S1355" s="66" t="str">
        <f t="shared" si="438"/>
        <v/>
      </c>
      <c r="T1355" s="66" t="str">
        <f t="shared" si="439"/>
        <v/>
      </c>
      <c r="U1355" s="66" t="str">
        <f t="shared" si="440"/>
        <v/>
      </c>
      <c r="V1355" s="66" t="str">
        <f t="shared" si="441"/>
        <v/>
      </c>
      <c r="W1355" s="66" t="str">
        <f t="shared" si="442"/>
        <v/>
      </c>
      <c r="X1355" s="66" t="str">
        <f t="shared" si="443"/>
        <v/>
      </c>
      <c r="Y1355" s="66">
        <f t="shared" si="444"/>
        <v>0</v>
      </c>
      <c r="Z1355" s="66">
        <f t="shared" si="445"/>
        <v>0</v>
      </c>
      <c r="AA1355" s="66" t="e">
        <f t="shared" si="446"/>
        <v>#VALUE!</v>
      </c>
      <c r="AB1355" s="67" t="e">
        <f t="shared" si="447"/>
        <v>#VALUE!</v>
      </c>
      <c r="AC1355" s="87" t="e">
        <f t="shared" si="448"/>
        <v>#VALUE!</v>
      </c>
      <c r="AD1355" s="87" t="e">
        <f t="shared" si="449"/>
        <v>#VALUE!</v>
      </c>
      <c r="AE1355" s="87" t="e">
        <f t="shared" si="450"/>
        <v>#VALUE!</v>
      </c>
      <c r="AF1355" s="87" t="e">
        <f t="shared" si="451"/>
        <v>#VALUE!</v>
      </c>
      <c r="AG1355" s="67" t="e">
        <f t="shared" si="452"/>
        <v>#VALUE!</v>
      </c>
      <c r="AH1355" s="87" t="e">
        <f t="shared" si="453"/>
        <v>#VALUE!</v>
      </c>
      <c r="AI1355" s="87" t="e">
        <f t="shared" si="454"/>
        <v>#VALUE!</v>
      </c>
      <c r="AJ1355" s="87" t="e">
        <f t="shared" si="455"/>
        <v>#VALUE!</v>
      </c>
      <c r="AK1355" s="144" t="e">
        <f t="shared" si="456"/>
        <v>#VALUE!</v>
      </c>
      <c r="AL1355" s="144" t="e">
        <f t="shared" si="457"/>
        <v>#VALUE!</v>
      </c>
    </row>
    <row r="1356" spans="1:38" s="77" customFormat="1" x14ac:dyDescent="0.2">
      <c r="A1356" s="14"/>
      <c r="B1356" s="64"/>
      <c r="C1356" s="64"/>
      <c r="D1356" s="152"/>
      <c r="E1356" s="152"/>
      <c r="F1356" s="152"/>
      <c r="G1356" s="152"/>
      <c r="H1356" s="152"/>
      <c r="I1356" s="152"/>
      <c r="J1356" s="152"/>
      <c r="K1356" s="152"/>
      <c r="L1356" s="152"/>
      <c r="M1356" s="152"/>
      <c r="N1356" s="152"/>
      <c r="O1356" s="152"/>
      <c r="P1356" s="152"/>
      <c r="Q1356" s="152"/>
      <c r="R1356" s="152"/>
      <c r="S1356" s="66" t="str">
        <f t="shared" si="438"/>
        <v/>
      </c>
      <c r="T1356" s="66" t="str">
        <f t="shared" si="439"/>
        <v/>
      </c>
      <c r="U1356" s="66" t="str">
        <f t="shared" si="440"/>
        <v/>
      </c>
      <c r="V1356" s="66" t="str">
        <f t="shared" si="441"/>
        <v/>
      </c>
      <c r="W1356" s="66" t="str">
        <f t="shared" si="442"/>
        <v/>
      </c>
      <c r="X1356" s="66" t="str">
        <f t="shared" si="443"/>
        <v/>
      </c>
      <c r="Y1356" s="66">
        <f t="shared" si="444"/>
        <v>0</v>
      </c>
      <c r="Z1356" s="66">
        <f t="shared" si="445"/>
        <v>0</v>
      </c>
      <c r="AA1356" s="66" t="e">
        <f t="shared" si="446"/>
        <v>#VALUE!</v>
      </c>
      <c r="AB1356" s="67" t="e">
        <f t="shared" si="447"/>
        <v>#VALUE!</v>
      </c>
      <c r="AC1356" s="87" t="e">
        <f t="shared" si="448"/>
        <v>#VALUE!</v>
      </c>
      <c r="AD1356" s="87" t="e">
        <f t="shared" si="449"/>
        <v>#VALUE!</v>
      </c>
      <c r="AE1356" s="87" t="e">
        <f t="shared" si="450"/>
        <v>#VALUE!</v>
      </c>
      <c r="AF1356" s="87" t="e">
        <f t="shared" si="451"/>
        <v>#VALUE!</v>
      </c>
      <c r="AG1356" s="67" t="e">
        <f t="shared" si="452"/>
        <v>#VALUE!</v>
      </c>
      <c r="AH1356" s="87" t="e">
        <f t="shared" si="453"/>
        <v>#VALUE!</v>
      </c>
      <c r="AI1356" s="87" t="e">
        <f t="shared" si="454"/>
        <v>#VALUE!</v>
      </c>
      <c r="AJ1356" s="87" t="e">
        <f t="shared" si="455"/>
        <v>#VALUE!</v>
      </c>
      <c r="AK1356" s="144" t="e">
        <f t="shared" si="456"/>
        <v>#VALUE!</v>
      </c>
      <c r="AL1356" s="144" t="e">
        <f t="shared" si="457"/>
        <v>#VALUE!</v>
      </c>
    </row>
    <row r="1357" spans="1:38" s="77" customFormat="1" x14ac:dyDescent="0.2">
      <c r="A1357" s="14"/>
      <c r="B1357" s="64"/>
      <c r="C1357" s="64"/>
      <c r="D1357" s="152"/>
      <c r="E1357" s="152"/>
      <c r="F1357" s="152"/>
      <c r="G1357" s="152"/>
      <c r="H1357" s="152"/>
      <c r="I1357" s="152"/>
      <c r="J1357" s="152"/>
      <c r="K1357" s="152"/>
      <c r="L1357" s="152"/>
      <c r="M1357" s="152"/>
      <c r="N1357" s="152"/>
      <c r="O1357" s="152"/>
      <c r="P1357" s="152"/>
      <c r="Q1357" s="152"/>
      <c r="R1357" s="152"/>
      <c r="S1357" s="66" t="str">
        <f t="shared" si="438"/>
        <v/>
      </c>
      <c r="T1357" s="66" t="str">
        <f t="shared" si="439"/>
        <v/>
      </c>
      <c r="U1357" s="66" t="str">
        <f t="shared" si="440"/>
        <v/>
      </c>
      <c r="V1357" s="66" t="str">
        <f t="shared" si="441"/>
        <v/>
      </c>
      <c r="W1357" s="66" t="str">
        <f t="shared" si="442"/>
        <v/>
      </c>
      <c r="X1357" s="66" t="str">
        <f t="shared" si="443"/>
        <v/>
      </c>
      <c r="Y1357" s="66">
        <f t="shared" si="444"/>
        <v>0</v>
      </c>
      <c r="Z1357" s="66">
        <f t="shared" si="445"/>
        <v>0</v>
      </c>
      <c r="AA1357" s="66" t="e">
        <f t="shared" si="446"/>
        <v>#VALUE!</v>
      </c>
      <c r="AB1357" s="67" t="e">
        <f t="shared" si="447"/>
        <v>#VALUE!</v>
      </c>
      <c r="AC1357" s="87" t="e">
        <f t="shared" si="448"/>
        <v>#VALUE!</v>
      </c>
      <c r="AD1357" s="87" t="e">
        <f t="shared" si="449"/>
        <v>#VALUE!</v>
      </c>
      <c r="AE1357" s="87" t="e">
        <f t="shared" si="450"/>
        <v>#VALUE!</v>
      </c>
      <c r="AF1357" s="87" t="e">
        <f t="shared" si="451"/>
        <v>#VALUE!</v>
      </c>
      <c r="AG1357" s="67" t="e">
        <f t="shared" si="452"/>
        <v>#VALUE!</v>
      </c>
      <c r="AH1357" s="87" t="e">
        <f t="shared" si="453"/>
        <v>#VALUE!</v>
      </c>
      <c r="AI1357" s="87" t="e">
        <f t="shared" si="454"/>
        <v>#VALUE!</v>
      </c>
      <c r="AJ1357" s="87" t="e">
        <f t="shared" si="455"/>
        <v>#VALUE!</v>
      </c>
      <c r="AK1357" s="144" t="e">
        <f t="shared" si="456"/>
        <v>#VALUE!</v>
      </c>
      <c r="AL1357" s="144" t="e">
        <f t="shared" si="457"/>
        <v>#VALUE!</v>
      </c>
    </row>
    <row r="1358" spans="1:38" s="77" customFormat="1" x14ac:dyDescent="0.2">
      <c r="A1358" s="14"/>
      <c r="B1358" s="64"/>
      <c r="C1358" s="64"/>
      <c r="D1358" s="152"/>
      <c r="E1358" s="152"/>
      <c r="F1358" s="152"/>
      <c r="G1358" s="152"/>
      <c r="H1358" s="152"/>
      <c r="I1358" s="152"/>
      <c r="J1358" s="152"/>
      <c r="K1358" s="152"/>
      <c r="L1358" s="152"/>
      <c r="M1358" s="152"/>
      <c r="N1358" s="152"/>
      <c r="O1358" s="152"/>
      <c r="P1358" s="152"/>
      <c r="Q1358" s="152"/>
      <c r="R1358" s="152"/>
      <c r="S1358" s="66" t="str">
        <f t="shared" si="438"/>
        <v/>
      </c>
      <c r="T1358" s="66" t="str">
        <f t="shared" si="439"/>
        <v/>
      </c>
      <c r="U1358" s="66" t="str">
        <f t="shared" si="440"/>
        <v/>
      </c>
      <c r="V1358" s="66" t="str">
        <f t="shared" si="441"/>
        <v/>
      </c>
      <c r="W1358" s="66" t="str">
        <f t="shared" si="442"/>
        <v/>
      </c>
      <c r="X1358" s="66" t="str">
        <f t="shared" si="443"/>
        <v/>
      </c>
      <c r="Y1358" s="66">
        <f t="shared" si="444"/>
        <v>0</v>
      </c>
      <c r="Z1358" s="66">
        <f t="shared" si="445"/>
        <v>0</v>
      </c>
      <c r="AA1358" s="66" t="e">
        <f t="shared" si="446"/>
        <v>#VALUE!</v>
      </c>
      <c r="AB1358" s="67" t="e">
        <f t="shared" si="447"/>
        <v>#VALUE!</v>
      </c>
      <c r="AC1358" s="87" t="e">
        <f t="shared" si="448"/>
        <v>#VALUE!</v>
      </c>
      <c r="AD1358" s="87" t="e">
        <f t="shared" si="449"/>
        <v>#VALUE!</v>
      </c>
      <c r="AE1358" s="87" t="e">
        <f t="shared" si="450"/>
        <v>#VALUE!</v>
      </c>
      <c r="AF1358" s="87" t="e">
        <f t="shared" si="451"/>
        <v>#VALUE!</v>
      </c>
      <c r="AG1358" s="67" t="e">
        <f t="shared" si="452"/>
        <v>#VALUE!</v>
      </c>
      <c r="AH1358" s="87" t="e">
        <f t="shared" si="453"/>
        <v>#VALUE!</v>
      </c>
      <c r="AI1358" s="87" t="e">
        <f t="shared" si="454"/>
        <v>#VALUE!</v>
      </c>
      <c r="AJ1358" s="87" t="e">
        <f t="shared" si="455"/>
        <v>#VALUE!</v>
      </c>
      <c r="AK1358" s="144" t="e">
        <f t="shared" si="456"/>
        <v>#VALUE!</v>
      </c>
      <c r="AL1358" s="144" t="e">
        <f t="shared" si="457"/>
        <v>#VALUE!</v>
      </c>
    </row>
    <row r="1359" spans="1:38" s="77" customFormat="1" x14ac:dyDescent="0.2">
      <c r="A1359" s="14"/>
      <c r="B1359" s="64"/>
      <c r="C1359" s="64"/>
      <c r="D1359" s="152"/>
      <c r="E1359" s="152"/>
      <c r="F1359" s="152"/>
      <c r="G1359" s="152"/>
      <c r="H1359" s="152"/>
      <c r="I1359" s="152"/>
      <c r="J1359" s="152"/>
      <c r="K1359" s="152"/>
      <c r="L1359" s="152"/>
      <c r="M1359" s="152"/>
      <c r="N1359" s="152"/>
      <c r="O1359" s="152"/>
      <c r="P1359" s="152"/>
      <c r="Q1359" s="152"/>
      <c r="R1359" s="152"/>
      <c r="S1359" s="66" t="str">
        <f t="shared" si="438"/>
        <v/>
      </c>
      <c r="T1359" s="66" t="str">
        <f t="shared" si="439"/>
        <v/>
      </c>
      <c r="U1359" s="66" t="str">
        <f t="shared" si="440"/>
        <v/>
      </c>
      <c r="V1359" s="66" t="str">
        <f t="shared" si="441"/>
        <v/>
      </c>
      <c r="W1359" s="66" t="str">
        <f t="shared" si="442"/>
        <v/>
      </c>
      <c r="X1359" s="66" t="str">
        <f t="shared" si="443"/>
        <v/>
      </c>
      <c r="Y1359" s="66">
        <f t="shared" si="444"/>
        <v>0</v>
      </c>
      <c r="Z1359" s="66">
        <f t="shared" si="445"/>
        <v>0</v>
      </c>
      <c r="AA1359" s="66" t="e">
        <f t="shared" si="446"/>
        <v>#VALUE!</v>
      </c>
      <c r="AB1359" s="67" t="e">
        <f t="shared" si="447"/>
        <v>#VALUE!</v>
      </c>
      <c r="AC1359" s="87" t="e">
        <f t="shared" si="448"/>
        <v>#VALUE!</v>
      </c>
      <c r="AD1359" s="87" t="e">
        <f t="shared" si="449"/>
        <v>#VALUE!</v>
      </c>
      <c r="AE1359" s="87" t="e">
        <f t="shared" si="450"/>
        <v>#VALUE!</v>
      </c>
      <c r="AF1359" s="87" t="e">
        <f t="shared" si="451"/>
        <v>#VALUE!</v>
      </c>
      <c r="AG1359" s="67" t="e">
        <f t="shared" si="452"/>
        <v>#VALUE!</v>
      </c>
      <c r="AH1359" s="87" t="e">
        <f t="shared" si="453"/>
        <v>#VALUE!</v>
      </c>
      <c r="AI1359" s="87" t="e">
        <f t="shared" si="454"/>
        <v>#VALUE!</v>
      </c>
      <c r="AJ1359" s="87" t="e">
        <f t="shared" si="455"/>
        <v>#VALUE!</v>
      </c>
      <c r="AK1359" s="144" t="e">
        <f t="shared" si="456"/>
        <v>#VALUE!</v>
      </c>
      <c r="AL1359" s="144" t="e">
        <f t="shared" si="457"/>
        <v>#VALUE!</v>
      </c>
    </row>
    <row r="1360" spans="1:38" s="77" customFormat="1" x14ac:dyDescent="0.2">
      <c r="A1360" s="14"/>
      <c r="B1360" s="64"/>
      <c r="C1360" s="64"/>
      <c r="D1360" s="152"/>
      <c r="E1360" s="152"/>
      <c r="F1360" s="152"/>
      <c r="G1360" s="152"/>
      <c r="H1360" s="152"/>
      <c r="I1360" s="152"/>
      <c r="J1360" s="152"/>
      <c r="K1360" s="152"/>
      <c r="L1360" s="152"/>
      <c r="M1360" s="152"/>
      <c r="N1360" s="152"/>
      <c r="O1360" s="152"/>
      <c r="P1360" s="152"/>
      <c r="Q1360" s="152"/>
      <c r="R1360" s="152"/>
      <c r="S1360" s="66" t="str">
        <f t="shared" si="438"/>
        <v/>
      </c>
      <c r="T1360" s="66" t="str">
        <f t="shared" si="439"/>
        <v/>
      </c>
      <c r="U1360" s="66" t="str">
        <f t="shared" si="440"/>
        <v/>
      </c>
      <c r="V1360" s="66" t="str">
        <f t="shared" si="441"/>
        <v/>
      </c>
      <c r="W1360" s="66" t="str">
        <f t="shared" si="442"/>
        <v/>
      </c>
      <c r="X1360" s="66" t="str">
        <f t="shared" si="443"/>
        <v/>
      </c>
      <c r="Y1360" s="66">
        <f t="shared" si="444"/>
        <v>0</v>
      </c>
      <c r="Z1360" s="66">
        <f t="shared" si="445"/>
        <v>0</v>
      </c>
      <c r="AA1360" s="66" t="e">
        <f t="shared" si="446"/>
        <v>#VALUE!</v>
      </c>
      <c r="AB1360" s="67" t="e">
        <f t="shared" si="447"/>
        <v>#VALUE!</v>
      </c>
      <c r="AC1360" s="87" t="e">
        <f t="shared" si="448"/>
        <v>#VALUE!</v>
      </c>
      <c r="AD1360" s="87" t="e">
        <f t="shared" si="449"/>
        <v>#VALUE!</v>
      </c>
      <c r="AE1360" s="87" t="e">
        <f t="shared" si="450"/>
        <v>#VALUE!</v>
      </c>
      <c r="AF1360" s="87" t="e">
        <f t="shared" si="451"/>
        <v>#VALUE!</v>
      </c>
      <c r="AG1360" s="67" t="e">
        <f t="shared" si="452"/>
        <v>#VALUE!</v>
      </c>
      <c r="AH1360" s="87" t="e">
        <f t="shared" si="453"/>
        <v>#VALUE!</v>
      </c>
      <c r="AI1360" s="87" t="e">
        <f t="shared" si="454"/>
        <v>#VALUE!</v>
      </c>
      <c r="AJ1360" s="87" t="e">
        <f t="shared" si="455"/>
        <v>#VALUE!</v>
      </c>
      <c r="AK1360" s="144" t="e">
        <f t="shared" si="456"/>
        <v>#VALUE!</v>
      </c>
      <c r="AL1360" s="144" t="e">
        <f t="shared" si="457"/>
        <v>#VALUE!</v>
      </c>
    </row>
    <row r="1361" spans="1:38" s="77" customFormat="1" x14ac:dyDescent="0.2">
      <c r="A1361" s="14"/>
      <c r="B1361" s="64"/>
      <c r="C1361" s="64"/>
      <c r="D1361" s="152"/>
      <c r="E1361" s="152"/>
      <c r="F1361" s="152"/>
      <c r="G1361" s="152"/>
      <c r="H1361" s="152"/>
      <c r="I1361" s="152"/>
      <c r="J1361" s="152"/>
      <c r="K1361" s="152"/>
      <c r="L1361" s="152"/>
      <c r="M1361" s="152"/>
      <c r="N1361" s="152"/>
      <c r="O1361" s="152"/>
      <c r="P1361" s="152"/>
      <c r="Q1361" s="152"/>
      <c r="R1361" s="152"/>
      <c r="S1361" s="66" t="str">
        <f t="shared" si="438"/>
        <v/>
      </c>
      <c r="T1361" s="66" t="str">
        <f t="shared" si="439"/>
        <v/>
      </c>
      <c r="U1361" s="66" t="str">
        <f t="shared" si="440"/>
        <v/>
      </c>
      <c r="V1361" s="66" t="str">
        <f t="shared" si="441"/>
        <v/>
      </c>
      <c r="W1361" s="66" t="str">
        <f t="shared" si="442"/>
        <v/>
      </c>
      <c r="X1361" s="66" t="str">
        <f t="shared" si="443"/>
        <v/>
      </c>
      <c r="Y1361" s="66">
        <f t="shared" si="444"/>
        <v>0</v>
      </c>
      <c r="Z1361" s="66">
        <f t="shared" si="445"/>
        <v>0</v>
      </c>
      <c r="AA1361" s="66" t="e">
        <f t="shared" si="446"/>
        <v>#VALUE!</v>
      </c>
      <c r="AB1361" s="67" t="e">
        <f t="shared" si="447"/>
        <v>#VALUE!</v>
      </c>
      <c r="AC1361" s="87" t="e">
        <f t="shared" si="448"/>
        <v>#VALUE!</v>
      </c>
      <c r="AD1361" s="87" t="e">
        <f t="shared" si="449"/>
        <v>#VALUE!</v>
      </c>
      <c r="AE1361" s="87" t="e">
        <f t="shared" si="450"/>
        <v>#VALUE!</v>
      </c>
      <c r="AF1361" s="87" t="e">
        <f t="shared" si="451"/>
        <v>#VALUE!</v>
      </c>
      <c r="AG1361" s="67" t="e">
        <f t="shared" si="452"/>
        <v>#VALUE!</v>
      </c>
      <c r="AH1361" s="87" t="e">
        <f t="shared" si="453"/>
        <v>#VALUE!</v>
      </c>
      <c r="AI1361" s="87" t="e">
        <f t="shared" si="454"/>
        <v>#VALUE!</v>
      </c>
      <c r="AJ1361" s="87" t="e">
        <f t="shared" si="455"/>
        <v>#VALUE!</v>
      </c>
      <c r="AK1361" s="144" t="e">
        <f t="shared" si="456"/>
        <v>#VALUE!</v>
      </c>
      <c r="AL1361" s="144" t="e">
        <f t="shared" si="457"/>
        <v>#VALUE!</v>
      </c>
    </row>
    <row r="1362" spans="1:38" s="77" customFormat="1" x14ac:dyDescent="0.2">
      <c r="A1362" s="14"/>
      <c r="B1362" s="64"/>
      <c r="C1362" s="64"/>
      <c r="D1362" s="152"/>
      <c r="E1362" s="152"/>
      <c r="F1362" s="152"/>
      <c r="G1362" s="152"/>
      <c r="H1362" s="152"/>
      <c r="I1362" s="152"/>
      <c r="J1362" s="152"/>
      <c r="K1362" s="152"/>
      <c r="L1362" s="152"/>
      <c r="M1362" s="152"/>
      <c r="N1362" s="152"/>
      <c r="O1362" s="152"/>
      <c r="P1362" s="152"/>
      <c r="Q1362" s="152"/>
      <c r="R1362" s="152"/>
      <c r="S1362" s="66" t="str">
        <f t="shared" si="438"/>
        <v/>
      </c>
      <c r="T1362" s="66" t="str">
        <f t="shared" si="439"/>
        <v/>
      </c>
      <c r="U1362" s="66" t="str">
        <f t="shared" si="440"/>
        <v/>
      </c>
      <c r="V1362" s="66" t="str">
        <f t="shared" si="441"/>
        <v/>
      </c>
      <c r="W1362" s="66" t="str">
        <f t="shared" si="442"/>
        <v/>
      </c>
      <c r="X1362" s="66" t="str">
        <f t="shared" si="443"/>
        <v/>
      </c>
      <c r="Y1362" s="66">
        <f t="shared" si="444"/>
        <v>0</v>
      </c>
      <c r="Z1362" s="66">
        <f t="shared" si="445"/>
        <v>0</v>
      </c>
      <c r="AA1362" s="66" t="e">
        <f t="shared" si="446"/>
        <v>#VALUE!</v>
      </c>
      <c r="AB1362" s="67" t="e">
        <f t="shared" si="447"/>
        <v>#VALUE!</v>
      </c>
      <c r="AC1362" s="87" t="e">
        <f t="shared" si="448"/>
        <v>#VALUE!</v>
      </c>
      <c r="AD1362" s="87" t="e">
        <f t="shared" si="449"/>
        <v>#VALUE!</v>
      </c>
      <c r="AE1362" s="87" t="e">
        <f t="shared" si="450"/>
        <v>#VALUE!</v>
      </c>
      <c r="AF1362" s="87" t="e">
        <f t="shared" si="451"/>
        <v>#VALUE!</v>
      </c>
      <c r="AG1362" s="67" t="e">
        <f t="shared" si="452"/>
        <v>#VALUE!</v>
      </c>
      <c r="AH1362" s="87" t="e">
        <f t="shared" si="453"/>
        <v>#VALUE!</v>
      </c>
      <c r="AI1362" s="87" t="e">
        <f t="shared" si="454"/>
        <v>#VALUE!</v>
      </c>
      <c r="AJ1362" s="87" t="e">
        <f t="shared" si="455"/>
        <v>#VALUE!</v>
      </c>
      <c r="AK1362" s="144" t="e">
        <f t="shared" si="456"/>
        <v>#VALUE!</v>
      </c>
      <c r="AL1362" s="144" t="e">
        <f t="shared" si="457"/>
        <v>#VALUE!</v>
      </c>
    </row>
    <row r="1363" spans="1:38" s="77" customFormat="1" x14ac:dyDescent="0.2">
      <c r="A1363" s="14"/>
      <c r="B1363" s="64"/>
      <c r="C1363" s="64"/>
      <c r="D1363" s="152"/>
      <c r="E1363" s="152"/>
      <c r="F1363" s="152"/>
      <c r="G1363" s="152"/>
      <c r="H1363" s="152"/>
      <c r="I1363" s="152"/>
      <c r="J1363" s="152"/>
      <c r="K1363" s="152"/>
      <c r="L1363" s="152"/>
      <c r="M1363" s="152"/>
      <c r="N1363" s="152"/>
      <c r="O1363" s="152"/>
      <c r="P1363" s="152"/>
      <c r="Q1363" s="152"/>
      <c r="R1363" s="152"/>
      <c r="S1363" s="66" t="str">
        <f t="shared" si="438"/>
        <v/>
      </c>
      <c r="T1363" s="66" t="str">
        <f t="shared" si="439"/>
        <v/>
      </c>
      <c r="U1363" s="66" t="str">
        <f t="shared" si="440"/>
        <v/>
      </c>
      <c r="V1363" s="66" t="str">
        <f t="shared" si="441"/>
        <v/>
      </c>
      <c r="W1363" s="66" t="str">
        <f t="shared" si="442"/>
        <v/>
      </c>
      <c r="X1363" s="66" t="str">
        <f t="shared" si="443"/>
        <v/>
      </c>
      <c r="Y1363" s="66">
        <f t="shared" si="444"/>
        <v>0</v>
      </c>
      <c r="Z1363" s="66">
        <f t="shared" si="445"/>
        <v>0</v>
      </c>
      <c r="AA1363" s="66" t="e">
        <f t="shared" si="446"/>
        <v>#VALUE!</v>
      </c>
      <c r="AB1363" s="67" t="e">
        <f t="shared" si="447"/>
        <v>#VALUE!</v>
      </c>
      <c r="AC1363" s="87" t="e">
        <f t="shared" si="448"/>
        <v>#VALUE!</v>
      </c>
      <c r="AD1363" s="87" t="e">
        <f t="shared" si="449"/>
        <v>#VALUE!</v>
      </c>
      <c r="AE1363" s="87" t="e">
        <f t="shared" si="450"/>
        <v>#VALUE!</v>
      </c>
      <c r="AF1363" s="87" t="e">
        <f t="shared" si="451"/>
        <v>#VALUE!</v>
      </c>
      <c r="AG1363" s="67" t="e">
        <f t="shared" si="452"/>
        <v>#VALUE!</v>
      </c>
      <c r="AH1363" s="87" t="e">
        <f t="shared" si="453"/>
        <v>#VALUE!</v>
      </c>
      <c r="AI1363" s="87" t="e">
        <f t="shared" si="454"/>
        <v>#VALUE!</v>
      </c>
      <c r="AJ1363" s="87" t="e">
        <f t="shared" si="455"/>
        <v>#VALUE!</v>
      </c>
      <c r="AK1363" s="144" t="e">
        <f t="shared" si="456"/>
        <v>#VALUE!</v>
      </c>
      <c r="AL1363" s="144" t="e">
        <f t="shared" si="457"/>
        <v>#VALUE!</v>
      </c>
    </row>
    <row r="1364" spans="1:38" s="77" customFormat="1" x14ac:dyDescent="0.2">
      <c r="A1364" s="14"/>
      <c r="B1364" s="64"/>
      <c r="C1364" s="64"/>
      <c r="D1364" s="152"/>
      <c r="E1364" s="152"/>
      <c r="F1364" s="152"/>
      <c r="G1364" s="152"/>
      <c r="H1364" s="152"/>
      <c r="I1364" s="152"/>
      <c r="J1364" s="152"/>
      <c r="K1364" s="152"/>
      <c r="L1364" s="152"/>
      <c r="M1364" s="152"/>
      <c r="N1364" s="152"/>
      <c r="O1364" s="152"/>
      <c r="P1364" s="152"/>
      <c r="Q1364" s="152"/>
      <c r="R1364" s="152"/>
      <c r="S1364" s="66" t="str">
        <f t="shared" si="438"/>
        <v/>
      </c>
      <c r="T1364" s="66" t="str">
        <f t="shared" si="439"/>
        <v/>
      </c>
      <c r="U1364" s="66" t="str">
        <f t="shared" si="440"/>
        <v/>
      </c>
      <c r="V1364" s="66" t="str">
        <f t="shared" si="441"/>
        <v/>
      </c>
      <c r="W1364" s="66" t="str">
        <f t="shared" si="442"/>
        <v/>
      </c>
      <c r="X1364" s="66" t="str">
        <f t="shared" si="443"/>
        <v/>
      </c>
      <c r="Y1364" s="66">
        <f t="shared" si="444"/>
        <v>0</v>
      </c>
      <c r="Z1364" s="66">
        <f t="shared" si="445"/>
        <v>0</v>
      </c>
      <c r="AA1364" s="66" t="e">
        <f t="shared" si="446"/>
        <v>#VALUE!</v>
      </c>
      <c r="AB1364" s="67" t="e">
        <f t="shared" si="447"/>
        <v>#VALUE!</v>
      </c>
      <c r="AC1364" s="87" t="e">
        <f t="shared" si="448"/>
        <v>#VALUE!</v>
      </c>
      <c r="AD1364" s="87" t="e">
        <f t="shared" si="449"/>
        <v>#VALUE!</v>
      </c>
      <c r="AE1364" s="87" t="e">
        <f t="shared" si="450"/>
        <v>#VALUE!</v>
      </c>
      <c r="AF1364" s="87" t="e">
        <f t="shared" si="451"/>
        <v>#VALUE!</v>
      </c>
      <c r="AG1364" s="67" t="e">
        <f t="shared" si="452"/>
        <v>#VALUE!</v>
      </c>
      <c r="AH1364" s="87" t="e">
        <f t="shared" si="453"/>
        <v>#VALUE!</v>
      </c>
      <c r="AI1364" s="87" t="e">
        <f t="shared" si="454"/>
        <v>#VALUE!</v>
      </c>
      <c r="AJ1364" s="87" t="e">
        <f t="shared" si="455"/>
        <v>#VALUE!</v>
      </c>
      <c r="AK1364" s="144" t="e">
        <f t="shared" si="456"/>
        <v>#VALUE!</v>
      </c>
      <c r="AL1364" s="144" t="e">
        <f t="shared" si="457"/>
        <v>#VALUE!</v>
      </c>
    </row>
    <row r="1365" spans="1:38" s="77" customFormat="1" x14ac:dyDescent="0.2">
      <c r="A1365" s="14"/>
      <c r="B1365" s="64"/>
      <c r="C1365" s="64"/>
      <c r="D1365" s="152"/>
      <c r="E1365" s="152"/>
      <c r="F1365" s="152"/>
      <c r="G1365" s="152"/>
      <c r="H1365" s="152"/>
      <c r="I1365" s="152"/>
      <c r="J1365" s="152"/>
      <c r="K1365" s="152"/>
      <c r="L1365" s="152"/>
      <c r="M1365" s="152"/>
      <c r="N1365" s="152"/>
      <c r="O1365" s="152"/>
      <c r="P1365" s="152"/>
      <c r="Q1365" s="152"/>
      <c r="R1365" s="152"/>
      <c r="S1365" s="66" t="str">
        <f t="shared" si="438"/>
        <v/>
      </c>
      <c r="T1365" s="66" t="str">
        <f t="shared" si="439"/>
        <v/>
      </c>
      <c r="U1365" s="66" t="str">
        <f t="shared" si="440"/>
        <v/>
      </c>
      <c r="V1365" s="66" t="str">
        <f t="shared" si="441"/>
        <v/>
      </c>
      <c r="W1365" s="66" t="str">
        <f t="shared" si="442"/>
        <v/>
      </c>
      <c r="X1365" s="66" t="str">
        <f t="shared" si="443"/>
        <v/>
      </c>
      <c r="Y1365" s="66">
        <f t="shared" si="444"/>
        <v>0</v>
      </c>
      <c r="Z1365" s="66">
        <f t="shared" si="445"/>
        <v>0</v>
      </c>
      <c r="AA1365" s="66" t="e">
        <f t="shared" si="446"/>
        <v>#VALUE!</v>
      </c>
      <c r="AB1365" s="67" t="e">
        <f t="shared" si="447"/>
        <v>#VALUE!</v>
      </c>
      <c r="AC1365" s="87" t="e">
        <f t="shared" si="448"/>
        <v>#VALUE!</v>
      </c>
      <c r="AD1365" s="87" t="e">
        <f t="shared" si="449"/>
        <v>#VALUE!</v>
      </c>
      <c r="AE1365" s="87" t="e">
        <f t="shared" si="450"/>
        <v>#VALUE!</v>
      </c>
      <c r="AF1365" s="87" t="e">
        <f t="shared" si="451"/>
        <v>#VALUE!</v>
      </c>
      <c r="AG1365" s="67" t="e">
        <f t="shared" si="452"/>
        <v>#VALUE!</v>
      </c>
      <c r="AH1365" s="87" t="e">
        <f t="shared" si="453"/>
        <v>#VALUE!</v>
      </c>
      <c r="AI1365" s="87" t="e">
        <f t="shared" si="454"/>
        <v>#VALUE!</v>
      </c>
      <c r="AJ1365" s="87" t="e">
        <f t="shared" si="455"/>
        <v>#VALUE!</v>
      </c>
      <c r="AK1365" s="144" t="e">
        <f t="shared" si="456"/>
        <v>#VALUE!</v>
      </c>
      <c r="AL1365" s="144" t="e">
        <f t="shared" si="457"/>
        <v>#VALUE!</v>
      </c>
    </row>
    <row r="1366" spans="1:38" s="77" customFormat="1" x14ac:dyDescent="0.2">
      <c r="A1366" s="14"/>
      <c r="B1366" s="64"/>
      <c r="C1366" s="64"/>
      <c r="D1366" s="152"/>
      <c r="E1366" s="152"/>
      <c r="F1366" s="152"/>
      <c r="G1366" s="152"/>
      <c r="H1366" s="152"/>
      <c r="I1366" s="152"/>
      <c r="J1366" s="152"/>
      <c r="K1366" s="152"/>
      <c r="L1366" s="152"/>
      <c r="M1366" s="152"/>
      <c r="N1366" s="152"/>
      <c r="O1366" s="152"/>
      <c r="P1366" s="152"/>
      <c r="Q1366" s="152"/>
      <c r="R1366" s="152"/>
      <c r="S1366" s="66" t="str">
        <f t="shared" si="438"/>
        <v/>
      </c>
      <c r="T1366" s="66" t="str">
        <f t="shared" si="439"/>
        <v/>
      </c>
      <c r="U1366" s="66" t="str">
        <f t="shared" si="440"/>
        <v/>
      </c>
      <c r="V1366" s="66" t="str">
        <f t="shared" si="441"/>
        <v/>
      </c>
      <c r="W1366" s="66" t="str">
        <f t="shared" si="442"/>
        <v/>
      </c>
      <c r="X1366" s="66" t="str">
        <f t="shared" si="443"/>
        <v/>
      </c>
      <c r="Y1366" s="66">
        <f t="shared" si="444"/>
        <v>0</v>
      </c>
      <c r="Z1366" s="66">
        <f t="shared" si="445"/>
        <v>0</v>
      </c>
      <c r="AA1366" s="66" t="e">
        <f t="shared" si="446"/>
        <v>#VALUE!</v>
      </c>
      <c r="AB1366" s="67" t="e">
        <f t="shared" si="447"/>
        <v>#VALUE!</v>
      </c>
      <c r="AC1366" s="87" t="e">
        <f t="shared" si="448"/>
        <v>#VALUE!</v>
      </c>
      <c r="AD1366" s="87" t="e">
        <f t="shared" si="449"/>
        <v>#VALUE!</v>
      </c>
      <c r="AE1366" s="87" t="e">
        <f t="shared" si="450"/>
        <v>#VALUE!</v>
      </c>
      <c r="AF1366" s="87" t="e">
        <f t="shared" si="451"/>
        <v>#VALUE!</v>
      </c>
      <c r="AG1366" s="67" t="e">
        <f t="shared" si="452"/>
        <v>#VALUE!</v>
      </c>
      <c r="AH1366" s="87" t="e">
        <f t="shared" si="453"/>
        <v>#VALUE!</v>
      </c>
      <c r="AI1366" s="87" t="e">
        <f t="shared" si="454"/>
        <v>#VALUE!</v>
      </c>
      <c r="AJ1366" s="87" t="e">
        <f t="shared" si="455"/>
        <v>#VALUE!</v>
      </c>
      <c r="AK1366" s="144" t="e">
        <f t="shared" si="456"/>
        <v>#VALUE!</v>
      </c>
      <c r="AL1366" s="144" t="e">
        <f t="shared" si="457"/>
        <v>#VALUE!</v>
      </c>
    </row>
    <row r="1367" spans="1:38" s="77" customFormat="1" x14ac:dyDescent="0.2">
      <c r="A1367" s="14"/>
      <c r="B1367" s="64"/>
      <c r="C1367" s="64"/>
      <c r="D1367" s="152"/>
      <c r="E1367" s="152"/>
      <c r="F1367" s="152"/>
      <c r="G1367" s="152"/>
      <c r="H1367" s="152"/>
      <c r="I1367" s="152"/>
      <c r="J1367" s="152"/>
      <c r="K1367" s="152"/>
      <c r="L1367" s="152"/>
      <c r="M1367" s="152"/>
      <c r="N1367" s="152"/>
      <c r="O1367" s="152"/>
      <c r="P1367" s="152"/>
      <c r="Q1367" s="152"/>
      <c r="R1367" s="152"/>
      <c r="S1367" s="66" t="str">
        <f t="shared" si="438"/>
        <v/>
      </c>
      <c r="T1367" s="66" t="str">
        <f t="shared" si="439"/>
        <v/>
      </c>
      <c r="U1367" s="66" t="str">
        <f t="shared" si="440"/>
        <v/>
      </c>
      <c r="V1367" s="66" t="str">
        <f t="shared" si="441"/>
        <v/>
      </c>
      <c r="W1367" s="66" t="str">
        <f t="shared" si="442"/>
        <v/>
      </c>
      <c r="X1367" s="66" t="str">
        <f t="shared" si="443"/>
        <v/>
      </c>
      <c r="Y1367" s="66">
        <f t="shared" si="444"/>
        <v>0</v>
      </c>
      <c r="Z1367" s="66">
        <f t="shared" si="445"/>
        <v>0</v>
      </c>
      <c r="AA1367" s="66" t="e">
        <f t="shared" si="446"/>
        <v>#VALUE!</v>
      </c>
      <c r="AB1367" s="67" t="e">
        <f t="shared" si="447"/>
        <v>#VALUE!</v>
      </c>
      <c r="AC1367" s="87" t="e">
        <f t="shared" si="448"/>
        <v>#VALUE!</v>
      </c>
      <c r="AD1367" s="87" t="e">
        <f t="shared" si="449"/>
        <v>#VALUE!</v>
      </c>
      <c r="AE1367" s="87" t="e">
        <f t="shared" si="450"/>
        <v>#VALUE!</v>
      </c>
      <c r="AF1367" s="87" t="e">
        <f t="shared" si="451"/>
        <v>#VALUE!</v>
      </c>
      <c r="AG1367" s="67" t="e">
        <f t="shared" si="452"/>
        <v>#VALUE!</v>
      </c>
      <c r="AH1367" s="87" t="e">
        <f t="shared" si="453"/>
        <v>#VALUE!</v>
      </c>
      <c r="AI1367" s="87" t="e">
        <f t="shared" si="454"/>
        <v>#VALUE!</v>
      </c>
      <c r="AJ1367" s="87" t="e">
        <f t="shared" si="455"/>
        <v>#VALUE!</v>
      </c>
      <c r="AK1367" s="144" t="e">
        <f t="shared" si="456"/>
        <v>#VALUE!</v>
      </c>
      <c r="AL1367" s="144" t="e">
        <f t="shared" si="457"/>
        <v>#VALUE!</v>
      </c>
    </row>
    <row r="1368" spans="1:38" s="77" customFormat="1" x14ac:dyDescent="0.2">
      <c r="A1368" s="14"/>
      <c r="B1368" s="64"/>
      <c r="C1368" s="64"/>
      <c r="D1368" s="152"/>
      <c r="E1368" s="152"/>
      <c r="F1368" s="152"/>
      <c r="G1368" s="152"/>
      <c r="H1368" s="152"/>
      <c r="I1368" s="152"/>
      <c r="J1368" s="152"/>
      <c r="K1368" s="152"/>
      <c r="L1368" s="152"/>
      <c r="M1368" s="152"/>
      <c r="N1368" s="152"/>
      <c r="O1368" s="152"/>
      <c r="P1368" s="152"/>
      <c r="Q1368" s="152"/>
      <c r="R1368" s="152"/>
      <c r="S1368" s="66" t="str">
        <f t="shared" si="438"/>
        <v/>
      </c>
      <c r="T1368" s="66" t="str">
        <f t="shared" si="439"/>
        <v/>
      </c>
      <c r="U1368" s="66" t="str">
        <f t="shared" si="440"/>
        <v/>
      </c>
      <c r="V1368" s="66" t="str">
        <f t="shared" si="441"/>
        <v/>
      </c>
      <c r="W1368" s="66" t="str">
        <f t="shared" si="442"/>
        <v/>
      </c>
      <c r="X1368" s="66" t="str">
        <f t="shared" si="443"/>
        <v/>
      </c>
      <c r="Y1368" s="66">
        <f t="shared" si="444"/>
        <v>0</v>
      </c>
      <c r="Z1368" s="66">
        <f t="shared" si="445"/>
        <v>0</v>
      </c>
      <c r="AA1368" s="66" t="e">
        <f t="shared" si="446"/>
        <v>#VALUE!</v>
      </c>
      <c r="AB1368" s="67" t="e">
        <f t="shared" si="447"/>
        <v>#VALUE!</v>
      </c>
      <c r="AC1368" s="87" t="e">
        <f t="shared" si="448"/>
        <v>#VALUE!</v>
      </c>
      <c r="AD1368" s="87" t="e">
        <f t="shared" si="449"/>
        <v>#VALUE!</v>
      </c>
      <c r="AE1368" s="87" t="e">
        <f t="shared" si="450"/>
        <v>#VALUE!</v>
      </c>
      <c r="AF1368" s="87" t="e">
        <f t="shared" si="451"/>
        <v>#VALUE!</v>
      </c>
      <c r="AG1368" s="67" t="e">
        <f t="shared" si="452"/>
        <v>#VALUE!</v>
      </c>
      <c r="AH1368" s="87" t="e">
        <f t="shared" si="453"/>
        <v>#VALUE!</v>
      </c>
      <c r="AI1368" s="87" t="e">
        <f t="shared" si="454"/>
        <v>#VALUE!</v>
      </c>
      <c r="AJ1368" s="87" t="e">
        <f t="shared" si="455"/>
        <v>#VALUE!</v>
      </c>
      <c r="AK1368" s="144" t="e">
        <f t="shared" si="456"/>
        <v>#VALUE!</v>
      </c>
      <c r="AL1368" s="144" t="e">
        <f t="shared" si="457"/>
        <v>#VALUE!</v>
      </c>
    </row>
    <row r="1369" spans="1:38" s="77" customFormat="1" x14ac:dyDescent="0.2">
      <c r="A1369" s="14"/>
      <c r="B1369" s="64"/>
      <c r="C1369" s="64"/>
      <c r="D1369" s="152"/>
      <c r="E1369" s="152"/>
      <c r="F1369" s="152"/>
      <c r="G1369" s="152"/>
      <c r="H1369" s="152"/>
      <c r="I1369" s="152"/>
      <c r="J1369" s="152"/>
      <c r="K1369" s="152"/>
      <c r="L1369" s="152"/>
      <c r="M1369" s="152"/>
      <c r="N1369" s="152"/>
      <c r="O1369" s="152"/>
      <c r="P1369" s="152"/>
      <c r="Q1369" s="152"/>
      <c r="R1369" s="152"/>
      <c r="S1369" s="66" t="str">
        <f t="shared" si="438"/>
        <v/>
      </c>
      <c r="T1369" s="66" t="str">
        <f t="shared" si="439"/>
        <v/>
      </c>
      <c r="U1369" s="66" t="str">
        <f t="shared" si="440"/>
        <v/>
      </c>
      <c r="V1369" s="66" t="str">
        <f t="shared" si="441"/>
        <v/>
      </c>
      <c r="W1369" s="66" t="str">
        <f t="shared" si="442"/>
        <v/>
      </c>
      <c r="X1369" s="66" t="str">
        <f t="shared" si="443"/>
        <v/>
      </c>
      <c r="Y1369" s="66">
        <f t="shared" si="444"/>
        <v>0</v>
      </c>
      <c r="Z1369" s="66">
        <f t="shared" si="445"/>
        <v>0</v>
      </c>
      <c r="AA1369" s="66" t="e">
        <f t="shared" si="446"/>
        <v>#VALUE!</v>
      </c>
      <c r="AB1369" s="67" t="e">
        <f t="shared" si="447"/>
        <v>#VALUE!</v>
      </c>
      <c r="AC1369" s="87" t="e">
        <f t="shared" si="448"/>
        <v>#VALUE!</v>
      </c>
      <c r="AD1369" s="87" t="e">
        <f t="shared" si="449"/>
        <v>#VALUE!</v>
      </c>
      <c r="AE1369" s="87" t="e">
        <f t="shared" si="450"/>
        <v>#VALUE!</v>
      </c>
      <c r="AF1369" s="87" t="e">
        <f t="shared" si="451"/>
        <v>#VALUE!</v>
      </c>
      <c r="AG1369" s="67" t="e">
        <f t="shared" si="452"/>
        <v>#VALUE!</v>
      </c>
      <c r="AH1369" s="87" t="e">
        <f t="shared" si="453"/>
        <v>#VALUE!</v>
      </c>
      <c r="AI1369" s="87" t="e">
        <f t="shared" si="454"/>
        <v>#VALUE!</v>
      </c>
      <c r="AJ1369" s="87" t="e">
        <f t="shared" si="455"/>
        <v>#VALUE!</v>
      </c>
      <c r="AK1369" s="144" t="e">
        <f t="shared" si="456"/>
        <v>#VALUE!</v>
      </c>
      <c r="AL1369" s="144" t="e">
        <f t="shared" si="457"/>
        <v>#VALUE!</v>
      </c>
    </row>
    <row r="1370" spans="1:38" s="77" customFormat="1" x14ac:dyDescent="0.2">
      <c r="A1370" s="14"/>
      <c r="B1370" s="64"/>
      <c r="C1370" s="64"/>
      <c r="D1370" s="152"/>
      <c r="E1370" s="152"/>
      <c r="F1370" s="152"/>
      <c r="G1370" s="152"/>
      <c r="H1370" s="152"/>
      <c r="I1370" s="152"/>
      <c r="J1370" s="152"/>
      <c r="K1370" s="152"/>
      <c r="L1370" s="152"/>
      <c r="M1370" s="152"/>
      <c r="N1370" s="152"/>
      <c r="O1370" s="152"/>
      <c r="P1370" s="152"/>
      <c r="Q1370" s="152"/>
      <c r="R1370" s="152"/>
      <c r="S1370" s="66" t="str">
        <f t="shared" si="438"/>
        <v/>
      </c>
      <c r="T1370" s="66" t="str">
        <f t="shared" si="439"/>
        <v/>
      </c>
      <c r="U1370" s="66" t="str">
        <f t="shared" si="440"/>
        <v/>
      </c>
      <c r="V1370" s="66" t="str">
        <f t="shared" si="441"/>
        <v/>
      </c>
      <c r="W1370" s="66" t="str">
        <f t="shared" si="442"/>
        <v/>
      </c>
      <c r="X1370" s="66" t="str">
        <f t="shared" si="443"/>
        <v/>
      </c>
      <c r="Y1370" s="66">
        <f t="shared" si="444"/>
        <v>0</v>
      </c>
      <c r="Z1370" s="66">
        <f t="shared" si="445"/>
        <v>0</v>
      </c>
      <c r="AA1370" s="66" t="e">
        <f t="shared" si="446"/>
        <v>#VALUE!</v>
      </c>
      <c r="AB1370" s="67" t="e">
        <f t="shared" si="447"/>
        <v>#VALUE!</v>
      </c>
      <c r="AC1370" s="87" t="e">
        <f t="shared" si="448"/>
        <v>#VALUE!</v>
      </c>
      <c r="AD1370" s="87" t="e">
        <f t="shared" si="449"/>
        <v>#VALUE!</v>
      </c>
      <c r="AE1370" s="87" t="e">
        <f t="shared" si="450"/>
        <v>#VALUE!</v>
      </c>
      <c r="AF1370" s="87" t="e">
        <f t="shared" si="451"/>
        <v>#VALUE!</v>
      </c>
      <c r="AG1370" s="67" t="e">
        <f t="shared" si="452"/>
        <v>#VALUE!</v>
      </c>
      <c r="AH1370" s="87" t="e">
        <f t="shared" si="453"/>
        <v>#VALUE!</v>
      </c>
      <c r="AI1370" s="87" t="e">
        <f t="shared" si="454"/>
        <v>#VALUE!</v>
      </c>
      <c r="AJ1370" s="87" t="e">
        <f t="shared" si="455"/>
        <v>#VALUE!</v>
      </c>
      <c r="AK1370" s="144" t="e">
        <f t="shared" si="456"/>
        <v>#VALUE!</v>
      </c>
      <c r="AL1370" s="144" t="e">
        <f t="shared" si="457"/>
        <v>#VALUE!</v>
      </c>
    </row>
    <row r="1371" spans="1:38" s="77" customFormat="1" x14ac:dyDescent="0.2">
      <c r="A1371" s="14"/>
      <c r="B1371" s="64"/>
      <c r="C1371" s="64"/>
      <c r="D1371" s="152"/>
      <c r="E1371" s="152"/>
      <c r="F1371" s="152"/>
      <c r="G1371" s="152"/>
      <c r="H1371" s="152"/>
      <c r="I1371" s="152"/>
      <c r="J1371" s="152"/>
      <c r="K1371" s="152"/>
      <c r="L1371" s="152"/>
      <c r="M1371" s="152"/>
      <c r="N1371" s="152"/>
      <c r="O1371" s="152"/>
      <c r="P1371" s="152"/>
      <c r="Q1371" s="152"/>
      <c r="R1371" s="152"/>
      <c r="S1371" s="66" t="str">
        <f t="shared" si="438"/>
        <v/>
      </c>
      <c r="T1371" s="66" t="str">
        <f t="shared" si="439"/>
        <v/>
      </c>
      <c r="U1371" s="66" t="str">
        <f t="shared" si="440"/>
        <v/>
      </c>
      <c r="V1371" s="66" t="str">
        <f t="shared" si="441"/>
        <v/>
      </c>
      <c r="W1371" s="66" t="str">
        <f t="shared" si="442"/>
        <v/>
      </c>
      <c r="X1371" s="66" t="str">
        <f t="shared" si="443"/>
        <v/>
      </c>
      <c r="Y1371" s="66">
        <f t="shared" si="444"/>
        <v>0</v>
      </c>
      <c r="Z1371" s="66">
        <f t="shared" si="445"/>
        <v>0</v>
      </c>
      <c r="AA1371" s="66" t="e">
        <f t="shared" si="446"/>
        <v>#VALUE!</v>
      </c>
      <c r="AB1371" s="67" t="e">
        <f t="shared" si="447"/>
        <v>#VALUE!</v>
      </c>
      <c r="AC1371" s="87" t="e">
        <f t="shared" si="448"/>
        <v>#VALUE!</v>
      </c>
      <c r="AD1371" s="87" t="e">
        <f t="shared" si="449"/>
        <v>#VALUE!</v>
      </c>
      <c r="AE1371" s="87" t="e">
        <f t="shared" si="450"/>
        <v>#VALUE!</v>
      </c>
      <c r="AF1371" s="87" t="e">
        <f t="shared" si="451"/>
        <v>#VALUE!</v>
      </c>
      <c r="AG1371" s="67" t="e">
        <f t="shared" si="452"/>
        <v>#VALUE!</v>
      </c>
      <c r="AH1371" s="87" t="e">
        <f t="shared" si="453"/>
        <v>#VALUE!</v>
      </c>
      <c r="AI1371" s="87" t="e">
        <f t="shared" si="454"/>
        <v>#VALUE!</v>
      </c>
      <c r="AJ1371" s="87" t="e">
        <f t="shared" si="455"/>
        <v>#VALUE!</v>
      </c>
      <c r="AK1371" s="144" t="e">
        <f t="shared" si="456"/>
        <v>#VALUE!</v>
      </c>
      <c r="AL1371" s="144" t="e">
        <f t="shared" si="457"/>
        <v>#VALUE!</v>
      </c>
    </row>
    <row r="1372" spans="1:38" s="77" customFormat="1" x14ac:dyDescent="0.2">
      <c r="A1372" s="14"/>
      <c r="B1372" s="64"/>
      <c r="C1372" s="64"/>
      <c r="D1372" s="152"/>
      <c r="E1372" s="152"/>
      <c r="F1372" s="152"/>
      <c r="G1372" s="152"/>
      <c r="H1372" s="152"/>
      <c r="I1372" s="152"/>
      <c r="J1372" s="152"/>
      <c r="K1372" s="152"/>
      <c r="L1372" s="152"/>
      <c r="M1372" s="152"/>
      <c r="N1372" s="152"/>
      <c r="O1372" s="152"/>
      <c r="P1372" s="152"/>
      <c r="Q1372" s="152"/>
      <c r="R1372" s="152"/>
      <c r="S1372" s="66" t="str">
        <f t="shared" si="438"/>
        <v/>
      </c>
      <c r="T1372" s="66" t="str">
        <f t="shared" si="439"/>
        <v/>
      </c>
      <c r="U1372" s="66" t="str">
        <f t="shared" si="440"/>
        <v/>
      </c>
      <c r="V1372" s="66" t="str">
        <f t="shared" si="441"/>
        <v/>
      </c>
      <c r="W1372" s="66" t="str">
        <f t="shared" si="442"/>
        <v/>
      </c>
      <c r="X1372" s="66" t="str">
        <f t="shared" si="443"/>
        <v/>
      </c>
      <c r="Y1372" s="66">
        <f t="shared" si="444"/>
        <v>0</v>
      </c>
      <c r="Z1372" s="66">
        <f t="shared" si="445"/>
        <v>0</v>
      </c>
      <c r="AA1372" s="66" t="e">
        <f t="shared" si="446"/>
        <v>#VALUE!</v>
      </c>
      <c r="AB1372" s="67" t="e">
        <f t="shared" si="447"/>
        <v>#VALUE!</v>
      </c>
      <c r="AC1372" s="87" t="e">
        <f t="shared" si="448"/>
        <v>#VALUE!</v>
      </c>
      <c r="AD1372" s="87" t="e">
        <f t="shared" si="449"/>
        <v>#VALUE!</v>
      </c>
      <c r="AE1372" s="87" t="e">
        <f t="shared" si="450"/>
        <v>#VALUE!</v>
      </c>
      <c r="AF1372" s="87" t="e">
        <f t="shared" si="451"/>
        <v>#VALUE!</v>
      </c>
      <c r="AG1372" s="67" t="e">
        <f t="shared" si="452"/>
        <v>#VALUE!</v>
      </c>
      <c r="AH1372" s="87" t="e">
        <f t="shared" si="453"/>
        <v>#VALUE!</v>
      </c>
      <c r="AI1372" s="87" t="e">
        <f t="shared" si="454"/>
        <v>#VALUE!</v>
      </c>
      <c r="AJ1372" s="87" t="e">
        <f t="shared" si="455"/>
        <v>#VALUE!</v>
      </c>
      <c r="AK1372" s="144" t="e">
        <f t="shared" si="456"/>
        <v>#VALUE!</v>
      </c>
      <c r="AL1372" s="144" t="e">
        <f t="shared" si="457"/>
        <v>#VALUE!</v>
      </c>
    </row>
    <row r="1373" spans="1:38" s="77" customFormat="1" x14ac:dyDescent="0.2">
      <c r="A1373" s="14"/>
      <c r="B1373" s="64"/>
      <c r="C1373" s="64"/>
      <c r="D1373" s="152"/>
      <c r="E1373" s="152"/>
      <c r="F1373" s="152"/>
      <c r="G1373" s="152"/>
      <c r="H1373" s="152"/>
      <c r="I1373" s="152"/>
      <c r="J1373" s="152"/>
      <c r="K1373" s="152"/>
      <c r="L1373" s="152"/>
      <c r="M1373" s="152"/>
      <c r="N1373" s="152"/>
      <c r="O1373" s="152"/>
      <c r="P1373" s="152"/>
      <c r="Q1373" s="152"/>
      <c r="R1373" s="152"/>
      <c r="S1373" s="66" t="str">
        <f t="shared" si="438"/>
        <v/>
      </c>
      <c r="T1373" s="66" t="str">
        <f t="shared" si="439"/>
        <v/>
      </c>
      <c r="U1373" s="66" t="str">
        <f t="shared" si="440"/>
        <v/>
      </c>
      <c r="V1373" s="66" t="str">
        <f t="shared" si="441"/>
        <v/>
      </c>
      <c r="W1373" s="66" t="str">
        <f t="shared" si="442"/>
        <v/>
      </c>
      <c r="X1373" s="66" t="str">
        <f t="shared" si="443"/>
        <v/>
      </c>
      <c r="Y1373" s="66">
        <f t="shared" si="444"/>
        <v>0</v>
      </c>
      <c r="Z1373" s="66">
        <f t="shared" si="445"/>
        <v>0</v>
      </c>
      <c r="AA1373" s="66" t="e">
        <f t="shared" si="446"/>
        <v>#VALUE!</v>
      </c>
      <c r="AB1373" s="67" t="e">
        <f t="shared" si="447"/>
        <v>#VALUE!</v>
      </c>
      <c r="AC1373" s="87" t="e">
        <f t="shared" si="448"/>
        <v>#VALUE!</v>
      </c>
      <c r="AD1373" s="87" t="e">
        <f t="shared" si="449"/>
        <v>#VALUE!</v>
      </c>
      <c r="AE1373" s="87" t="e">
        <f t="shared" si="450"/>
        <v>#VALUE!</v>
      </c>
      <c r="AF1373" s="87" t="e">
        <f t="shared" si="451"/>
        <v>#VALUE!</v>
      </c>
      <c r="AG1373" s="67" t="e">
        <f t="shared" si="452"/>
        <v>#VALUE!</v>
      </c>
      <c r="AH1373" s="87" t="e">
        <f t="shared" si="453"/>
        <v>#VALUE!</v>
      </c>
      <c r="AI1373" s="87" t="e">
        <f t="shared" si="454"/>
        <v>#VALUE!</v>
      </c>
      <c r="AJ1373" s="87" t="e">
        <f t="shared" si="455"/>
        <v>#VALUE!</v>
      </c>
      <c r="AK1373" s="144" t="e">
        <f t="shared" si="456"/>
        <v>#VALUE!</v>
      </c>
      <c r="AL1373" s="144" t="e">
        <f t="shared" si="457"/>
        <v>#VALUE!</v>
      </c>
    </row>
    <row r="1374" spans="1:38" s="77" customFormat="1" x14ac:dyDescent="0.2">
      <c r="A1374" s="14"/>
      <c r="B1374" s="64"/>
      <c r="C1374" s="64"/>
      <c r="D1374" s="152"/>
      <c r="E1374" s="152"/>
      <c r="F1374" s="152"/>
      <c r="G1374" s="152"/>
      <c r="H1374" s="152"/>
      <c r="I1374" s="152"/>
      <c r="J1374" s="152"/>
      <c r="K1374" s="152"/>
      <c r="L1374" s="152"/>
      <c r="M1374" s="152"/>
      <c r="N1374" s="152"/>
      <c r="O1374" s="152"/>
      <c r="P1374" s="152"/>
      <c r="Q1374" s="152"/>
      <c r="R1374" s="152"/>
      <c r="S1374" s="66" t="str">
        <f t="shared" si="438"/>
        <v/>
      </c>
      <c r="T1374" s="66" t="str">
        <f t="shared" si="439"/>
        <v/>
      </c>
      <c r="U1374" s="66" t="str">
        <f t="shared" si="440"/>
        <v/>
      </c>
      <c r="V1374" s="66" t="str">
        <f t="shared" si="441"/>
        <v/>
      </c>
      <c r="W1374" s="66" t="str">
        <f t="shared" si="442"/>
        <v/>
      </c>
      <c r="X1374" s="66" t="str">
        <f t="shared" si="443"/>
        <v/>
      </c>
      <c r="Y1374" s="66">
        <f t="shared" si="444"/>
        <v>0</v>
      </c>
      <c r="Z1374" s="66">
        <f t="shared" si="445"/>
        <v>0</v>
      </c>
      <c r="AA1374" s="66" t="e">
        <f t="shared" si="446"/>
        <v>#VALUE!</v>
      </c>
      <c r="AB1374" s="67" t="e">
        <f t="shared" si="447"/>
        <v>#VALUE!</v>
      </c>
      <c r="AC1374" s="87" t="e">
        <f t="shared" si="448"/>
        <v>#VALUE!</v>
      </c>
      <c r="AD1374" s="87" t="e">
        <f t="shared" si="449"/>
        <v>#VALUE!</v>
      </c>
      <c r="AE1374" s="87" t="e">
        <f t="shared" si="450"/>
        <v>#VALUE!</v>
      </c>
      <c r="AF1374" s="87" t="e">
        <f t="shared" si="451"/>
        <v>#VALUE!</v>
      </c>
      <c r="AG1374" s="67" t="e">
        <f t="shared" si="452"/>
        <v>#VALUE!</v>
      </c>
      <c r="AH1374" s="87" t="e">
        <f t="shared" si="453"/>
        <v>#VALUE!</v>
      </c>
      <c r="AI1374" s="87" t="e">
        <f t="shared" si="454"/>
        <v>#VALUE!</v>
      </c>
      <c r="AJ1374" s="87" t="e">
        <f t="shared" si="455"/>
        <v>#VALUE!</v>
      </c>
      <c r="AK1374" s="144" t="e">
        <f t="shared" si="456"/>
        <v>#VALUE!</v>
      </c>
      <c r="AL1374" s="144" t="e">
        <f t="shared" si="457"/>
        <v>#VALUE!</v>
      </c>
    </row>
    <row r="1375" spans="1:38" s="77" customFormat="1" x14ac:dyDescent="0.2">
      <c r="A1375" s="14"/>
      <c r="B1375" s="64"/>
      <c r="C1375" s="64"/>
      <c r="D1375" s="152"/>
      <c r="E1375" s="152"/>
      <c r="F1375" s="152"/>
      <c r="G1375" s="152"/>
      <c r="H1375" s="152"/>
      <c r="I1375" s="152"/>
      <c r="J1375" s="152"/>
      <c r="K1375" s="152"/>
      <c r="L1375" s="152"/>
      <c r="M1375" s="152"/>
      <c r="N1375" s="152"/>
      <c r="O1375" s="152"/>
      <c r="P1375" s="152"/>
      <c r="Q1375" s="152"/>
      <c r="R1375" s="152"/>
      <c r="S1375" s="66" t="str">
        <f t="shared" si="438"/>
        <v/>
      </c>
      <c r="T1375" s="66" t="str">
        <f t="shared" si="439"/>
        <v/>
      </c>
      <c r="U1375" s="66" t="str">
        <f t="shared" si="440"/>
        <v/>
      </c>
      <c r="V1375" s="66" t="str">
        <f t="shared" si="441"/>
        <v/>
      </c>
      <c r="W1375" s="66" t="str">
        <f t="shared" si="442"/>
        <v/>
      </c>
      <c r="X1375" s="66" t="str">
        <f t="shared" si="443"/>
        <v/>
      </c>
      <c r="Y1375" s="66">
        <f t="shared" si="444"/>
        <v>0</v>
      </c>
      <c r="Z1375" s="66">
        <f t="shared" si="445"/>
        <v>0</v>
      </c>
      <c r="AA1375" s="66" t="e">
        <f t="shared" si="446"/>
        <v>#VALUE!</v>
      </c>
      <c r="AB1375" s="67" t="e">
        <f t="shared" si="447"/>
        <v>#VALUE!</v>
      </c>
      <c r="AC1375" s="87" t="e">
        <f t="shared" si="448"/>
        <v>#VALUE!</v>
      </c>
      <c r="AD1375" s="87" t="e">
        <f t="shared" si="449"/>
        <v>#VALUE!</v>
      </c>
      <c r="AE1375" s="87" t="e">
        <f t="shared" si="450"/>
        <v>#VALUE!</v>
      </c>
      <c r="AF1375" s="87" t="e">
        <f t="shared" si="451"/>
        <v>#VALUE!</v>
      </c>
      <c r="AG1375" s="67" t="e">
        <f t="shared" si="452"/>
        <v>#VALUE!</v>
      </c>
      <c r="AH1375" s="87" t="e">
        <f t="shared" si="453"/>
        <v>#VALUE!</v>
      </c>
      <c r="AI1375" s="87" t="e">
        <f t="shared" si="454"/>
        <v>#VALUE!</v>
      </c>
      <c r="AJ1375" s="87" t="e">
        <f t="shared" si="455"/>
        <v>#VALUE!</v>
      </c>
      <c r="AK1375" s="144" t="e">
        <f t="shared" si="456"/>
        <v>#VALUE!</v>
      </c>
      <c r="AL1375" s="144" t="e">
        <f t="shared" si="457"/>
        <v>#VALUE!</v>
      </c>
    </row>
    <row r="1376" spans="1:38" s="77" customFormat="1" x14ac:dyDescent="0.2">
      <c r="A1376" s="14"/>
      <c r="B1376" s="64"/>
      <c r="C1376" s="64"/>
      <c r="D1376" s="152"/>
      <c r="E1376" s="152"/>
      <c r="F1376" s="152"/>
      <c r="G1376" s="152"/>
      <c r="H1376" s="152"/>
      <c r="I1376" s="152"/>
      <c r="J1376" s="152"/>
      <c r="K1376" s="152"/>
      <c r="L1376" s="152"/>
      <c r="M1376" s="152"/>
      <c r="N1376" s="152"/>
      <c r="O1376" s="152"/>
      <c r="P1376" s="152"/>
      <c r="Q1376" s="152"/>
      <c r="R1376" s="152"/>
      <c r="S1376" s="66" t="str">
        <f t="shared" si="438"/>
        <v/>
      </c>
      <c r="T1376" s="66" t="str">
        <f t="shared" si="439"/>
        <v/>
      </c>
      <c r="U1376" s="66" t="str">
        <f t="shared" si="440"/>
        <v/>
      </c>
      <c r="V1376" s="66" t="str">
        <f t="shared" si="441"/>
        <v/>
      </c>
      <c r="W1376" s="66" t="str">
        <f t="shared" si="442"/>
        <v/>
      </c>
      <c r="X1376" s="66" t="str">
        <f t="shared" si="443"/>
        <v/>
      </c>
      <c r="Y1376" s="66">
        <f t="shared" si="444"/>
        <v>0</v>
      </c>
      <c r="Z1376" s="66">
        <f t="shared" si="445"/>
        <v>0</v>
      </c>
      <c r="AA1376" s="66" t="e">
        <f t="shared" si="446"/>
        <v>#VALUE!</v>
      </c>
      <c r="AB1376" s="67" t="e">
        <f t="shared" si="447"/>
        <v>#VALUE!</v>
      </c>
      <c r="AC1376" s="87" t="e">
        <f t="shared" si="448"/>
        <v>#VALUE!</v>
      </c>
      <c r="AD1376" s="87" t="e">
        <f t="shared" si="449"/>
        <v>#VALUE!</v>
      </c>
      <c r="AE1376" s="87" t="e">
        <f t="shared" si="450"/>
        <v>#VALUE!</v>
      </c>
      <c r="AF1376" s="87" t="e">
        <f t="shared" si="451"/>
        <v>#VALUE!</v>
      </c>
      <c r="AG1376" s="67" t="e">
        <f t="shared" si="452"/>
        <v>#VALUE!</v>
      </c>
      <c r="AH1376" s="87" t="e">
        <f t="shared" si="453"/>
        <v>#VALUE!</v>
      </c>
      <c r="AI1376" s="87" t="e">
        <f t="shared" si="454"/>
        <v>#VALUE!</v>
      </c>
      <c r="AJ1376" s="87" t="e">
        <f t="shared" si="455"/>
        <v>#VALUE!</v>
      </c>
      <c r="AK1376" s="144" t="e">
        <f t="shared" si="456"/>
        <v>#VALUE!</v>
      </c>
      <c r="AL1376" s="144" t="e">
        <f t="shared" si="457"/>
        <v>#VALUE!</v>
      </c>
    </row>
    <row r="1377" spans="1:38" s="77" customFormat="1" x14ac:dyDescent="0.2">
      <c r="A1377" s="14"/>
      <c r="B1377" s="64"/>
      <c r="C1377" s="64"/>
      <c r="D1377" s="152"/>
      <c r="E1377" s="152"/>
      <c r="F1377" s="152"/>
      <c r="G1377" s="152"/>
      <c r="H1377" s="152"/>
      <c r="I1377" s="152"/>
      <c r="J1377" s="152"/>
      <c r="K1377" s="152"/>
      <c r="L1377" s="152"/>
      <c r="M1377" s="152"/>
      <c r="N1377" s="152"/>
      <c r="O1377" s="152"/>
      <c r="P1377" s="152"/>
      <c r="Q1377" s="152"/>
      <c r="R1377" s="152"/>
      <c r="S1377" s="66" t="str">
        <f t="shared" si="438"/>
        <v/>
      </c>
      <c r="T1377" s="66" t="str">
        <f t="shared" si="439"/>
        <v/>
      </c>
      <c r="U1377" s="66" t="str">
        <f t="shared" si="440"/>
        <v/>
      </c>
      <c r="V1377" s="66" t="str">
        <f t="shared" si="441"/>
        <v/>
      </c>
      <c r="W1377" s="66" t="str">
        <f t="shared" si="442"/>
        <v/>
      </c>
      <c r="X1377" s="66" t="str">
        <f t="shared" si="443"/>
        <v/>
      </c>
      <c r="Y1377" s="66">
        <f t="shared" si="444"/>
        <v>0</v>
      </c>
      <c r="Z1377" s="66">
        <f t="shared" si="445"/>
        <v>0</v>
      </c>
      <c r="AA1377" s="66" t="e">
        <f t="shared" si="446"/>
        <v>#VALUE!</v>
      </c>
      <c r="AB1377" s="67" t="e">
        <f t="shared" si="447"/>
        <v>#VALUE!</v>
      </c>
      <c r="AC1377" s="87" t="e">
        <f t="shared" si="448"/>
        <v>#VALUE!</v>
      </c>
      <c r="AD1377" s="87" t="e">
        <f t="shared" si="449"/>
        <v>#VALUE!</v>
      </c>
      <c r="AE1377" s="87" t="e">
        <f t="shared" si="450"/>
        <v>#VALUE!</v>
      </c>
      <c r="AF1377" s="87" t="e">
        <f t="shared" si="451"/>
        <v>#VALUE!</v>
      </c>
      <c r="AG1377" s="67" t="e">
        <f t="shared" si="452"/>
        <v>#VALUE!</v>
      </c>
      <c r="AH1377" s="87" t="e">
        <f t="shared" si="453"/>
        <v>#VALUE!</v>
      </c>
      <c r="AI1377" s="87" t="e">
        <f t="shared" si="454"/>
        <v>#VALUE!</v>
      </c>
      <c r="AJ1377" s="87" t="e">
        <f t="shared" si="455"/>
        <v>#VALUE!</v>
      </c>
      <c r="AK1377" s="144" t="e">
        <f t="shared" si="456"/>
        <v>#VALUE!</v>
      </c>
      <c r="AL1377" s="144" t="e">
        <f t="shared" si="457"/>
        <v>#VALUE!</v>
      </c>
    </row>
    <row r="1378" spans="1:38" s="77" customFormat="1" x14ac:dyDescent="0.2">
      <c r="A1378" s="14"/>
      <c r="B1378" s="64"/>
      <c r="C1378" s="64"/>
      <c r="D1378" s="152"/>
      <c r="E1378" s="152"/>
      <c r="F1378" s="152"/>
      <c r="G1378" s="152"/>
      <c r="H1378" s="152"/>
      <c r="I1378" s="152"/>
      <c r="J1378" s="152"/>
      <c r="K1378" s="152"/>
      <c r="L1378" s="152"/>
      <c r="M1378" s="152"/>
      <c r="N1378" s="152"/>
      <c r="O1378" s="152"/>
      <c r="P1378" s="152"/>
      <c r="Q1378" s="152"/>
      <c r="R1378" s="152"/>
      <c r="S1378" s="66" t="str">
        <f t="shared" si="438"/>
        <v/>
      </c>
      <c r="T1378" s="66" t="str">
        <f t="shared" si="439"/>
        <v/>
      </c>
      <c r="U1378" s="66" t="str">
        <f t="shared" si="440"/>
        <v/>
      </c>
      <c r="V1378" s="66" t="str">
        <f t="shared" si="441"/>
        <v/>
      </c>
      <c r="W1378" s="66" t="str">
        <f t="shared" si="442"/>
        <v/>
      </c>
      <c r="X1378" s="66" t="str">
        <f t="shared" si="443"/>
        <v/>
      </c>
      <c r="Y1378" s="66">
        <f t="shared" si="444"/>
        <v>0</v>
      </c>
      <c r="Z1378" s="66">
        <f t="shared" si="445"/>
        <v>0</v>
      </c>
      <c r="AA1378" s="66" t="e">
        <f t="shared" si="446"/>
        <v>#VALUE!</v>
      </c>
      <c r="AB1378" s="67" t="e">
        <f t="shared" si="447"/>
        <v>#VALUE!</v>
      </c>
      <c r="AC1378" s="87" t="e">
        <f t="shared" si="448"/>
        <v>#VALUE!</v>
      </c>
      <c r="AD1378" s="87" t="e">
        <f t="shared" si="449"/>
        <v>#VALUE!</v>
      </c>
      <c r="AE1378" s="87" t="e">
        <f t="shared" si="450"/>
        <v>#VALUE!</v>
      </c>
      <c r="AF1378" s="87" t="e">
        <f t="shared" si="451"/>
        <v>#VALUE!</v>
      </c>
      <c r="AG1378" s="67" t="e">
        <f t="shared" si="452"/>
        <v>#VALUE!</v>
      </c>
      <c r="AH1378" s="87" t="e">
        <f t="shared" si="453"/>
        <v>#VALUE!</v>
      </c>
      <c r="AI1378" s="87" t="e">
        <f t="shared" si="454"/>
        <v>#VALUE!</v>
      </c>
      <c r="AJ1378" s="87" t="e">
        <f t="shared" si="455"/>
        <v>#VALUE!</v>
      </c>
      <c r="AK1378" s="144" t="e">
        <f t="shared" si="456"/>
        <v>#VALUE!</v>
      </c>
      <c r="AL1378" s="144" t="e">
        <f t="shared" si="457"/>
        <v>#VALUE!</v>
      </c>
    </row>
    <row r="1379" spans="1:38" s="77" customFormat="1" x14ac:dyDescent="0.2">
      <c r="A1379" s="14"/>
      <c r="B1379" s="64"/>
      <c r="C1379" s="64"/>
      <c r="D1379" s="152"/>
      <c r="E1379" s="152"/>
      <c r="F1379" s="152"/>
      <c r="G1379" s="152"/>
      <c r="H1379" s="152"/>
      <c r="I1379" s="152"/>
      <c r="J1379" s="152"/>
      <c r="K1379" s="152"/>
      <c r="L1379" s="152"/>
      <c r="M1379" s="152"/>
      <c r="N1379" s="152"/>
      <c r="O1379" s="152"/>
      <c r="P1379" s="152"/>
      <c r="Q1379" s="152"/>
      <c r="R1379" s="152"/>
      <c r="S1379" s="66" t="str">
        <f t="shared" si="438"/>
        <v/>
      </c>
      <c r="T1379" s="66" t="str">
        <f t="shared" si="439"/>
        <v/>
      </c>
      <c r="U1379" s="66" t="str">
        <f t="shared" si="440"/>
        <v/>
      </c>
      <c r="V1379" s="66" t="str">
        <f t="shared" si="441"/>
        <v/>
      </c>
      <c r="W1379" s="66" t="str">
        <f t="shared" si="442"/>
        <v/>
      </c>
      <c r="X1379" s="66" t="str">
        <f t="shared" si="443"/>
        <v/>
      </c>
      <c r="Y1379" s="66">
        <f t="shared" si="444"/>
        <v>0</v>
      </c>
      <c r="Z1379" s="66">
        <f t="shared" si="445"/>
        <v>0</v>
      </c>
      <c r="AA1379" s="66" t="e">
        <f t="shared" si="446"/>
        <v>#VALUE!</v>
      </c>
      <c r="AB1379" s="67" t="e">
        <f t="shared" si="447"/>
        <v>#VALUE!</v>
      </c>
      <c r="AC1379" s="87" t="e">
        <f t="shared" si="448"/>
        <v>#VALUE!</v>
      </c>
      <c r="AD1379" s="87" t="e">
        <f t="shared" si="449"/>
        <v>#VALUE!</v>
      </c>
      <c r="AE1379" s="87" t="e">
        <f t="shared" si="450"/>
        <v>#VALUE!</v>
      </c>
      <c r="AF1379" s="87" t="e">
        <f t="shared" si="451"/>
        <v>#VALUE!</v>
      </c>
      <c r="AG1379" s="67" t="e">
        <f t="shared" si="452"/>
        <v>#VALUE!</v>
      </c>
      <c r="AH1379" s="87" t="e">
        <f t="shared" si="453"/>
        <v>#VALUE!</v>
      </c>
      <c r="AI1379" s="87" t="e">
        <f t="shared" si="454"/>
        <v>#VALUE!</v>
      </c>
      <c r="AJ1379" s="87" t="e">
        <f t="shared" si="455"/>
        <v>#VALUE!</v>
      </c>
      <c r="AK1379" s="144" t="e">
        <f t="shared" si="456"/>
        <v>#VALUE!</v>
      </c>
      <c r="AL1379" s="144" t="e">
        <f t="shared" si="457"/>
        <v>#VALUE!</v>
      </c>
    </row>
    <row r="1380" spans="1:38" s="77" customFormat="1" x14ac:dyDescent="0.2">
      <c r="A1380" s="14"/>
      <c r="B1380" s="64"/>
      <c r="C1380" s="64"/>
      <c r="D1380" s="152"/>
      <c r="E1380" s="152"/>
      <c r="F1380" s="152"/>
      <c r="G1380" s="152"/>
      <c r="H1380" s="152"/>
      <c r="I1380" s="152"/>
      <c r="J1380" s="152"/>
      <c r="K1380" s="152"/>
      <c r="L1380" s="152"/>
      <c r="M1380" s="152"/>
      <c r="N1380" s="152"/>
      <c r="O1380" s="152"/>
      <c r="P1380" s="152"/>
      <c r="Q1380" s="152"/>
      <c r="R1380" s="152"/>
      <c r="S1380" s="66" t="str">
        <f t="shared" si="438"/>
        <v/>
      </c>
      <c r="T1380" s="66" t="str">
        <f t="shared" si="439"/>
        <v/>
      </c>
      <c r="U1380" s="66" t="str">
        <f t="shared" si="440"/>
        <v/>
      </c>
      <c r="V1380" s="66" t="str">
        <f t="shared" si="441"/>
        <v/>
      </c>
      <c r="W1380" s="66" t="str">
        <f t="shared" si="442"/>
        <v/>
      </c>
      <c r="X1380" s="66" t="str">
        <f t="shared" si="443"/>
        <v/>
      </c>
      <c r="Y1380" s="66">
        <f t="shared" si="444"/>
        <v>0</v>
      </c>
      <c r="Z1380" s="66">
        <f t="shared" si="445"/>
        <v>0</v>
      </c>
      <c r="AA1380" s="66" t="e">
        <f t="shared" si="446"/>
        <v>#VALUE!</v>
      </c>
      <c r="AB1380" s="67" t="e">
        <f t="shared" si="447"/>
        <v>#VALUE!</v>
      </c>
      <c r="AC1380" s="87" t="e">
        <f t="shared" si="448"/>
        <v>#VALUE!</v>
      </c>
      <c r="AD1380" s="87" t="e">
        <f t="shared" si="449"/>
        <v>#VALUE!</v>
      </c>
      <c r="AE1380" s="87" t="e">
        <f t="shared" si="450"/>
        <v>#VALUE!</v>
      </c>
      <c r="AF1380" s="87" t="e">
        <f t="shared" si="451"/>
        <v>#VALUE!</v>
      </c>
      <c r="AG1380" s="67" t="e">
        <f t="shared" si="452"/>
        <v>#VALUE!</v>
      </c>
      <c r="AH1380" s="87" t="e">
        <f t="shared" si="453"/>
        <v>#VALUE!</v>
      </c>
      <c r="AI1380" s="87" t="e">
        <f t="shared" si="454"/>
        <v>#VALUE!</v>
      </c>
      <c r="AJ1380" s="87" t="e">
        <f t="shared" si="455"/>
        <v>#VALUE!</v>
      </c>
      <c r="AK1380" s="144" t="e">
        <f t="shared" si="456"/>
        <v>#VALUE!</v>
      </c>
      <c r="AL1380" s="144" t="e">
        <f t="shared" si="457"/>
        <v>#VALUE!</v>
      </c>
    </row>
    <row r="1381" spans="1:38" s="77" customFormat="1" x14ac:dyDescent="0.2">
      <c r="A1381" s="14"/>
      <c r="B1381" s="64"/>
      <c r="C1381" s="64"/>
      <c r="D1381" s="152"/>
      <c r="E1381" s="152"/>
      <c r="F1381" s="152"/>
      <c r="G1381" s="152"/>
      <c r="H1381" s="152"/>
      <c r="I1381" s="152"/>
      <c r="J1381" s="152"/>
      <c r="K1381" s="152"/>
      <c r="L1381" s="152"/>
      <c r="M1381" s="152"/>
      <c r="N1381" s="152"/>
      <c r="O1381" s="152"/>
      <c r="P1381" s="152"/>
      <c r="Q1381" s="152"/>
      <c r="R1381" s="152"/>
      <c r="S1381" s="66" t="str">
        <f t="shared" si="438"/>
        <v/>
      </c>
      <c r="T1381" s="66" t="str">
        <f t="shared" si="439"/>
        <v/>
      </c>
      <c r="U1381" s="66" t="str">
        <f t="shared" si="440"/>
        <v/>
      </c>
      <c r="V1381" s="66" t="str">
        <f t="shared" si="441"/>
        <v/>
      </c>
      <c r="W1381" s="66" t="str">
        <f t="shared" si="442"/>
        <v/>
      </c>
      <c r="X1381" s="66" t="str">
        <f t="shared" si="443"/>
        <v/>
      </c>
      <c r="Y1381" s="66">
        <f t="shared" si="444"/>
        <v>0</v>
      </c>
      <c r="Z1381" s="66">
        <f t="shared" si="445"/>
        <v>0</v>
      </c>
      <c r="AA1381" s="66" t="e">
        <f t="shared" si="446"/>
        <v>#VALUE!</v>
      </c>
      <c r="AB1381" s="67" t="e">
        <f t="shared" si="447"/>
        <v>#VALUE!</v>
      </c>
      <c r="AC1381" s="87" t="e">
        <f t="shared" si="448"/>
        <v>#VALUE!</v>
      </c>
      <c r="AD1381" s="87" t="e">
        <f t="shared" si="449"/>
        <v>#VALUE!</v>
      </c>
      <c r="AE1381" s="87" t="e">
        <f t="shared" si="450"/>
        <v>#VALUE!</v>
      </c>
      <c r="AF1381" s="87" t="e">
        <f t="shared" si="451"/>
        <v>#VALUE!</v>
      </c>
      <c r="AG1381" s="67" t="e">
        <f t="shared" si="452"/>
        <v>#VALUE!</v>
      </c>
      <c r="AH1381" s="87" t="e">
        <f t="shared" si="453"/>
        <v>#VALUE!</v>
      </c>
      <c r="AI1381" s="87" t="e">
        <f t="shared" si="454"/>
        <v>#VALUE!</v>
      </c>
      <c r="AJ1381" s="87" t="e">
        <f t="shared" si="455"/>
        <v>#VALUE!</v>
      </c>
      <c r="AK1381" s="144" t="e">
        <f t="shared" si="456"/>
        <v>#VALUE!</v>
      </c>
      <c r="AL1381" s="144" t="e">
        <f t="shared" si="457"/>
        <v>#VALUE!</v>
      </c>
    </row>
    <row r="1382" spans="1:38" s="77" customFormat="1" x14ac:dyDescent="0.2">
      <c r="A1382" s="14"/>
      <c r="B1382" s="64"/>
      <c r="C1382" s="64"/>
      <c r="D1382" s="152"/>
      <c r="E1382" s="152"/>
      <c r="F1382" s="152"/>
      <c r="G1382" s="152"/>
      <c r="H1382" s="152"/>
      <c r="I1382" s="152"/>
      <c r="J1382" s="152"/>
      <c r="K1382" s="152"/>
      <c r="L1382" s="152"/>
      <c r="M1382" s="152"/>
      <c r="N1382" s="152"/>
      <c r="O1382" s="152"/>
      <c r="P1382" s="152"/>
      <c r="Q1382" s="152"/>
      <c r="R1382" s="152"/>
      <c r="S1382" s="66" t="str">
        <f t="shared" si="438"/>
        <v/>
      </c>
      <c r="T1382" s="66" t="str">
        <f t="shared" si="439"/>
        <v/>
      </c>
      <c r="U1382" s="66" t="str">
        <f t="shared" si="440"/>
        <v/>
      </c>
      <c r="V1382" s="66" t="str">
        <f t="shared" si="441"/>
        <v/>
      </c>
      <c r="W1382" s="66" t="str">
        <f t="shared" si="442"/>
        <v/>
      </c>
      <c r="X1382" s="66" t="str">
        <f t="shared" si="443"/>
        <v/>
      </c>
      <c r="Y1382" s="66">
        <f t="shared" si="444"/>
        <v>0</v>
      </c>
      <c r="Z1382" s="66">
        <f t="shared" si="445"/>
        <v>0</v>
      </c>
      <c r="AA1382" s="66" t="e">
        <f t="shared" si="446"/>
        <v>#VALUE!</v>
      </c>
      <c r="AB1382" s="67" t="e">
        <f t="shared" si="447"/>
        <v>#VALUE!</v>
      </c>
      <c r="AC1382" s="87" t="e">
        <f t="shared" si="448"/>
        <v>#VALUE!</v>
      </c>
      <c r="AD1382" s="87" t="e">
        <f t="shared" si="449"/>
        <v>#VALUE!</v>
      </c>
      <c r="AE1382" s="87" t="e">
        <f t="shared" si="450"/>
        <v>#VALUE!</v>
      </c>
      <c r="AF1382" s="87" t="e">
        <f t="shared" si="451"/>
        <v>#VALUE!</v>
      </c>
      <c r="AG1382" s="67" t="e">
        <f t="shared" si="452"/>
        <v>#VALUE!</v>
      </c>
      <c r="AH1382" s="87" t="e">
        <f t="shared" si="453"/>
        <v>#VALUE!</v>
      </c>
      <c r="AI1382" s="87" t="e">
        <f t="shared" si="454"/>
        <v>#VALUE!</v>
      </c>
      <c r="AJ1382" s="87" t="e">
        <f t="shared" si="455"/>
        <v>#VALUE!</v>
      </c>
      <c r="AK1382" s="144" t="e">
        <f t="shared" si="456"/>
        <v>#VALUE!</v>
      </c>
      <c r="AL1382" s="144" t="e">
        <f t="shared" si="457"/>
        <v>#VALUE!</v>
      </c>
    </row>
    <row r="1383" spans="1:38" s="77" customFormat="1" x14ac:dyDescent="0.2">
      <c r="A1383" s="14"/>
      <c r="B1383" s="64"/>
      <c r="C1383" s="64"/>
      <c r="D1383" s="152"/>
      <c r="E1383" s="152"/>
      <c r="F1383" s="152"/>
      <c r="G1383" s="152"/>
      <c r="H1383" s="152"/>
      <c r="I1383" s="152"/>
      <c r="J1383" s="152"/>
      <c r="K1383" s="152"/>
      <c r="L1383" s="152"/>
      <c r="M1383" s="152"/>
      <c r="N1383" s="152"/>
      <c r="O1383" s="152"/>
      <c r="P1383" s="152"/>
      <c r="Q1383" s="152"/>
      <c r="R1383" s="152"/>
      <c r="S1383" s="66" t="str">
        <f t="shared" si="438"/>
        <v/>
      </c>
      <c r="T1383" s="66" t="str">
        <f t="shared" si="439"/>
        <v/>
      </c>
      <c r="U1383" s="66" t="str">
        <f t="shared" si="440"/>
        <v/>
      </c>
      <c r="V1383" s="66" t="str">
        <f t="shared" si="441"/>
        <v/>
      </c>
      <c r="W1383" s="66" t="str">
        <f t="shared" si="442"/>
        <v/>
      </c>
      <c r="X1383" s="66" t="str">
        <f t="shared" si="443"/>
        <v/>
      </c>
      <c r="Y1383" s="66">
        <f t="shared" si="444"/>
        <v>0</v>
      </c>
      <c r="Z1383" s="66">
        <f t="shared" si="445"/>
        <v>0</v>
      </c>
      <c r="AA1383" s="66" t="e">
        <f t="shared" si="446"/>
        <v>#VALUE!</v>
      </c>
      <c r="AB1383" s="67" t="e">
        <f t="shared" si="447"/>
        <v>#VALUE!</v>
      </c>
      <c r="AC1383" s="87" t="e">
        <f t="shared" si="448"/>
        <v>#VALUE!</v>
      </c>
      <c r="AD1383" s="87" t="e">
        <f t="shared" si="449"/>
        <v>#VALUE!</v>
      </c>
      <c r="AE1383" s="87" t="e">
        <f t="shared" si="450"/>
        <v>#VALUE!</v>
      </c>
      <c r="AF1383" s="87" t="e">
        <f t="shared" si="451"/>
        <v>#VALUE!</v>
      </c>
      <c r="AG1383" s="67" t="e">
        <f t="shared" si="452"/>
        <v>#VALUE!</v>
      </c>
      <c r="AH1383" s="87" t="e">
        <f t="shared" si="453"/>
        <v>#VALUE!</v>
      </c>
      <c r="AI1383" s="87" t="e">
        <f t="shared" si="454"/>
        <v>#VALUE!</v>
      </c>
      <c r="AJ1383" s="87" t="e">
        <f t="shared" si="455"/>
        <v>#VALUE!</v>
      </c>
      <c r="AK1383" s="144" t="e">
        <f t="shared" si="456"/>
        <v>#VALUE!</v>
      </c>
      <c r="AL1383" s="144" t="e">
        <f t="shared" si="457"/>
        <v>#VALUE!</v>
      </c>
    </row>
    <row r="1384" spans="1:38" s="77" customFormat="1" x14ac:dyDescent="0.2">
      <c r="A1384" s="14"/>
      <c r="B1384" s="64"/>
      <c r="C1384" s="64"/>
      <c r="D1384" s="152"/>
      <c r="E1384" s="152"/>
      <c r="F1384" s="152"/>
      <c r="G1384" s="152"/>
      <c r="H1384" s="152"/>
      <c r="I1384" s="152"/>
      <c r="J1384" s="152"/>
      <c r="K1384" s="152"/>
      <c r="L1384" s="152"/>
      <c r="M1384" s="152"/>
      <c r="N1384" s="152"/>
      <c r="O1384" s="152"/>
      <c r="P1384" s="152"/>
      <c r="Q1384" s="152"/>
      <c r="R1384" s="152"/>
      <c r="S1384" s="66" t="str">
        <f t="shared" si="438"/>
        <v/>
      </c>
      <c r="T1384" s="66" t="str">
        <f t="shared" si="439"/>
        <v/>
      </c>
      <c r="U1384" s="66" t="str">
        <f t="shared" si="440"/>
        <v/>
      </c>
      <c r="V1384" s="66" t="str">
        <f t="shared" si="441"/>
        <v/>
      </c>
      <c r="W1384" s="66" t="str">
        <f t="shared" si="442"/>
        <v/>
      </c>
      <c r="X1384" s="66" t="str">
        <f t="shared" si="443"/>
        <v/>
      </c>
      <c r="Y1384" s="66">
        <f t="shared" si="444"/>
        <v>0</v>
      </c>
      <c r="Z1384" s="66">
        <f t="shared" si="445"/>
        <v>0</v>
      </c>
      <c r="AA1384" s="66" t="e">
        <f t="shared" si="446"/>
        <v>#VALUE!</v>
      </c>
      <c r="AB1384" s="67" t="e">
        <f t="shared" si="447"/>
        <v>#VALUE!</v>
      </c>
      <c r="AC1384" s="87" t="e">
        <f t="shared" si="448"/>
        <v>#VALUE!</v>
      </c>
      <c r="AD1384" s="87" t="e">
        <f t="shared" si="449"/>
        <v>#VALUE!</v>
      </c>
      <c r="AE1384" s="87" t="e">
        <f t="shared" si="450"/>
        <v>#VALUE!</v>
      </c>
      <c r="AF1384" s="87" t="e">
        <f t="shared" si="451"/>
        <v>#VALUE!</v>
      </c>
      <c r="AG1384" s="67" t="e">
        <f t="shared" si="452"/>
        <v>#VALUE!</v>
      </c>
      <c r="AH1384" s="87" t="e">
        <f t="shared" si="453"/>
        <v>#VALUE!</v>
      </c>
      <c r="AI1384" s="87" t="e">
        <f t="shared" si="454"/>
        <v>#VALUE!</v>
      </c>
      <c r="AJ1384" s="87" t="e">
        <f t="shared" si="455"/>
        <v>#VALUE!</v>
      </c>
      <c r="AK1384" s="144" t="e">
        <f t="shared" si="456"/>
        <v>#VALUE!</v>
      </c>
      <c r="AL1384" s="144" t="e">
        <f t="shared" si="457"/>
        <v>#VALUE!</v>
      </c>
    </row>
    <row r="1385" spans="1:38" s="77" customFormat="1" x14ac:dyDescent="0.2">
      <c r="A1385" s="14"/>
      <c r="B1385" s="64"/>
      <c r="C1385" s="64"/>
      <c r="D1385" s="152"/>
      <c r="E1385" s="152"/>
      <c r="F1385" s="152"/>
      <c r="G1385" s="152"/>
      <c r="H1385" s="152"/>
      <c r="I1385" s="152"/>
      <c r="J1385" s="152"/>
      <c r="K1385" s="152"/>
      <c r="L1385" s="152"/>
      <c r="M1385" s="152"/>
      <c r="N1385" s="152"/>
      <c r="O1385" s="152"/>
      <c r="P1385" s="152"/>
      <c r="Q1385" s="152"/>
      <c r="R1385" s="152"/>
      <c r="S1385" s="66" t="str">
        <f t="shared" si="438"/>
        <v/>
      </c>
      <c r="T1385" s="66" t="str">
        <f t="shared" si="439"/>
        <v/>
      </c>
      <c r="U1385" s="66" t="str">
        <f t="shared" si="440"/>
        <v/>
      </c>
      <c r="V1385" s="66" t="str">
        <f t="shared" si="441"/>
        <v/>
      </c>
      <c r="W1385" s="66" t="str">
        <f t="shared" si="442"/>
        <v/>
      </c>
      <c r="X1385" s="66" t="str">
        <f t="shared" si="443"/>
        <v/>
      </c>
      <c r="Y1385" s="66">
        <f t="shared" si="444"/>
        <v>0</v>
      </c>
      <c r="Z1385" s="66">
        <f t="shared" si="445"/>
        <v>0</v>
      </c>
      <c r="AA1385" s="66" t="e">
        <f t="shared" si="446"/>
        <v>#VALUE!</v>
      </c>
      <c r="AB1385" s="67" t="e">
        <f t="shared" si="447"/>
        <v>#VALUE!</v>
      </c>
      <c r="AC1385" s="87" t="e">
        <f t="shared" si="448"/>
        <v>#VALUE!</v>
      </c>
      <c r="AD1385" s="87" t="e">
        <f t="shared" si="449"/>
        <v>#VALUE!</v>
      </c>
      <c r="AE1385" s="87" t="e">
        <f t="shared" si="450"/>
        <v>#VALUE!</v>
      </c>
      <c r="AF1385" s="87" t="e">
        <f t="shared" si="451"/>
        <v>#VALUE!</v>
      </c>
      <c r="AG1385" s="67" t="e">
        <f t="shared" si="452"/>
        <v>#VALUE!</v>
      </c>
      <c r="AH1385" s="87" t="e">
        <f t="shared" si="453"/>
        <v>#VALUE!</v>
      </c>
      <c r="AI1385" s="87" t="e">
        <f t="shared" si="454"/>
        <v>#VALUE!</v>
      </c>
      <c r="AJ1385" s="87" t="e">
        <f t="shared" si="455"/>
        <v>#VALUE!</v>
      </c>
      <c r="AK1385" s="144" t="e">
        <f t="shared" si="456"/>
        <v>#VALUE!</v>
      </c>
      <c r="AL1385" s="144" t="e">
        <f t="shared" si="457"/>
        <v>#VALUE!</v>
      </c>
    </row>
    <row r="1386" spans="1:38" s="77" customFormat="1" x14ac:dyDescent="0.2">
      <c r="A1386" s="14"/>
      <c r="B1386" s="64"/>
      <c r="C1386" s="64"/>
      <c r="D1386" s="152"/>
      <c r="E1386" s="152"/>
      <c r="F1386" s="152"/>
      <c r="G1386" s="152"/>
      <c r="H1386" s="152"/>
      <c r="I1386" s="152"/>
      <c r="J1386" s="152"/>
      <c r="K1386" s="152"/>
      <c r="L1386" s="152"/>
      <c r="M1386" s="152"/>
      <c r="N1386" s="152"/>
      <c r="O1386" s="152"/>
      <c r="P1386" s="152"/>
      <c r="Q1386" s="152"/>
      <c r="R1386" s="152"/>
      <c r="S1386" s="66" t="str">
        <f t="shared" si="438"/>
        <v/>
      </c>
      <c r="T1386" s="66" t="str">
        <f t="shared" si="439"/>
        <v/>
      </c>
      <c r="U1386" s="66" t="str">
        <f t="shared" si="440"/>
        <v/>
      </c>
      <c r="V1386" s="66" t="str">
        <f t="shared" si="441"/>
        <v/>
      </c>
      <c r="W1386" s="66" t="str">
        <f t="shared" si="442"/>
        <v/>
      </c>
      <c r="X1386" s="66" t="str">
        <f t="shared" si="443"/>
        <v/>
      </c>
      <c r="Y1386" s="66">
        <f t="shared" si="444"/>
        <v>0</v>
      </c>
      <c r="Z1386" s="66">
        <f t="shared" si="445"/>
        <v>0</v>
      </c>
      <c r="AA1386" s="66" t="e">
        <f t="shared" si="446"/>
        <v>#VALUE!</v>
      </c>
      <c r="AB1386" s="67" t="e">
        <f t="shared" si="447"/>
        <v>#VALUE!</v>
      </c>
      <c r="AC1386" s="87" t="e">
        <f t="shared" si="448"/>
        <v>#VALUE!</v>
      </c>
      <c r="AD1386" s="87" t="e">
        <f t="shared" si="449"/>
        <v>#VALUE!</v>
      </c>
      <c r="AE1386" s="87" t="e">
        <f t="shared" si="450"/>
        <v>#VALUE!</v>
      </c>
      <c r="AF1386" s="87" t="e">
        <f t="shared" si="451"/>
        <v>#VALUE!</v>
      </c>
      <c r="AG1386" s="67" t="e">
        <f t="shared" si="452"/>
        <v>#VALUE!</v>
      </c>
      <c r="AH1386" s="87" t="e">
        <f t="shared" si="453"/>
        <v>#VALUE!</v>
      </c>
      <c r="AI1386" s="87" t="e">
        <f t="shared" si="454"/>
        <v>#VALUE!</v>
      </c>
      <c r="AJ1386" s="87" t="e">
        <f t="shared" si="455"/>
        <v>#VALUE!</v>
      </c>
      <c r="AK1386" s="144" t="e">
        <f t="shared" si="456"/>
        <v>#VALUE!</v>
      </c>
      <c r="AL1386" s="144" t="e">
        <f t="shared" si="457"/>
        <v>#VALUE!</v>
      </c>
    </row>
    <row r="1387" spans="1:38" s="77" customFormat="1" x14ac:dyDescent="0.2">
      <c r="A1387" s="14"/>
      <c r="B1387" s="64"/>
      <c r="C1387" s="64"/>
      <c r="D1387" s="152"/>
      <c r="E1387" s="152"/>
      <c r="F1387" s="152"/>
      <c r="G1387" s="152"/>
      <c r="H1387" s="152"/>
      <c r="I1387" s="152"/>
      <c r="J1387" s="152"/>
      <c r="K1387" s="152"/>
      <c r="L1387" s="152"/>
      <c r="M1387" s="152"/>
      <c r="N1387" s="152"/>
      <c r="O1387" s="152"/>
      <c r="P1387" s="152"/>
      <c r="Q1387" s="152"/>
      <c r="R1387" s="152"/>
      <c r="S1387" s="66" t="str">
        <f t="shared" si="438"/>
        <v/>
      </c>
      <c r="T1387" s="66" t="str">
        <f t="shared" si="439"/>
        <v/>
      </c>
      <c r="U1387" s="66" t="str">
        <f t="shared" si="440"/>
        <v/>
      </c>
      <c r="V1387" s="66" t="str">
        <f t="shared" si="441"/>
        <v/>
      </c>
      <c r="W1387" s="66" t="str">
        <f t="shared" si="442"/>
        <v/>
      </c>
      <c r="X1387" s="66" t="str">
        <f t="shared" si="443"/>
        <v/>
      </c>
      <c r="Y1387" s="66">
        <f t="shared" si="444"/>
        <v>0</v>
      </c>
      <c r="Z1387" s="66">
        <f t="shared" si="445"/>
        <v>0</v>
      </c>
      <c r="AA1387" s="66" t="e">
        <f t="shared" si="446"/>
        <v>#VALUE!</v>
      </c>
      <c r="AB1387" s="67" t="e">
        <f t="shared" si="447"/>
        <v>#VALUE!</v>
      </c>
      <c r="AC1387" s="87" t="e">
        <f t="shared" si="448"/>
        <v>#VALUE!</v>
      </c>
      <c r="AD1387" s="87" t="e">
        <f t="shared" si="449"/>
        <v>#VALUE!</v>
      </c>
      <c r="AE1387" s="87" t="e">
        <f t="shared" si="450"/>
        <v>#VALUE!</v>
      </c>
      <c r="AF1387" s="87" t="e">
        <f t="shared" si="451"/>
        <v>#VALUE!</v>
      </c>
      <c r="AG1387" s="67" t="e">
        <f t="shared" si="452"/>
        <v>#VALUE!</v>
      </c>
      <c r="AH1387" s="87" t="e">
        <f t="shared" si="453"/>
        <v>#VALUE!</v>
      </c>
      <c r="AI1387" s="87" t="e">
        <f t="shared" si="454"/>
        <v>#VALUE!</v>
      </c>
      <c r="AJ1387" s="87" t="e">
        <f t="shared" si="455"/>
        <v>#VALUE!</v>
      </c>
      <c r="AK1387" s="144" t="e">
        <f t="shared" si="456"/>
        <v>#VALUE!</v>
      </c>
      <c r="AL1387" s="144" t="e">
        <f t="shared" si="457"/>
        <v>#VALUE!</v>
      </c>
    </row>
    <row r="1388" spans="1:38" s="77" customFormat="1" x14ac:dyDescent="0.2">
      <c r="A1388" s="14"/>
      <c r="B1388" s="64"/>
      <c r="C1388" s="64"/>
      <c r="D1388" s="152"/>
      <c r="E1388" s="152"/>
      <c r="F1388" s="152"/>
      <c r="G1388" s="152"/>
      <c r="H1388" s="152"/>
      <c r="I1388" s="152"/>
      <c r="J1388" s="152"/>
      <c r="K1388" s="152"/>
      <c r="L1388" s="152"/>
      <c r="M1388" s="152"/>
      <c r="N1388" s="152"/>
      <c r="O1388" s="152"/>
      <c r="P1388" s="152"/>
      <c r="Q1388" s="152"/>
      <c r="R1388" s="152"/>
      <c r="S1388" s="66" t="str">
        <f t="shared" si="438"/>
        <v/>
      </c>
      <c r="T1388" s="66" t="str">
        <f t="shared" si="439"/>
        <v/>
      </c>
      <c r="U1388" s="66" t="str">
        <f t="shared" si="440"/>
        <v/>
      </c>
      <c r="V1388" s="66" t="str">
        <f t="shared" si="441"/>
        <v/>
      </c>
      <c r="W1388" s="66" t="str">
        <f t="shared" si="442"/>
        <v/>
      </c>
      <c r="X1388" s="66" t="str">
        <f t="shared" si="443"/>
        <v/>
      </c>
      <c r="Y1388" s="66">
        <f t="shared" si="444"/>
        <v>0</v>
      </c>
      <c r="Z1388" s="66">
        <f t="shared" si="445"/>
        <v>0</v>
      </c>
      <c r="AA1388" s="66" t="e">
        <f t="shared" si="446"/>
        <v>#VALUE!</v>
      </c>
      <c r="AB1388" s="67" t="e">
        <f t="shared" si="447"/>
        <v>#VALUE!</v>
      </c>
      <c r="AC1388" s="87" t="e">
        <f t="shared" si="448"/>
        <v>#VALUE!</v>
      </c>
      <c r="AD1388" s="87" t="e">
        <f t="shared" si="449"/>
        <v>#VALUE!</v>
      </c>
      <c r="AE1388" s="87" t="e">
        <f t="shared" si="450"/>
        <v>#VALUE!</v>
      </c>
      <c r="AF1388" s="87" t="e">
        <f t="shared" si="451"/>
        <v>#VALUE!</v>
      </c>
      <c r="AG1388" s="67" t="e">
        <f t="shared" si="452"/>
        <v>#VALUE!</v>
      </c>
      <c r="AH1388" s="87" t="e">
        <f t="shared" si="453"/>
        <v>#VALUE!</v>
      </c>
      <c r="AI1388" s="87" t="e">
        <f t="shared" si="454"/>
        <v>#VALUE!</v>
      </c>
      <c r="AJ1388" s="87" t="e">
        <f t="shared" si="455"/>
        <v>#VALUE!</v>
      </c>
      <c r="AK1388" s="144" t="e">
        <f t="shared" si="456"/>
        <v>#VALUE!</v>
      </c>
      <c r="AL1388" s="144" t="e">
        <f t="shared" si="457"/>
        <v>#VALUE!</v>
      </c>
    </row>
    <row r="1389" spans="1:38" s="77" customFormat="1" x14ac:dyDescent="0.2">
      <c r="A1389" s="14"/>
      <c r="B1389" s="64"/>
      <c r="C1389" s="64"/>
      <c r="D1389" s="152"/>
      <c r="E1389" s="152"/>
      <c r="F1389" s="152"/>
      <c r="G1389" s="152"/>
      <c r="H1389" s="152"/>
      <c r="I1389" s="152"/>
      <c r="J1389" s="152"/>
      <c r="K1389" s="152"/>
      <c r="L1389" s="152"/>
      <c r="M1389" s="152"/>
      <c r="N1389" s="152"/>
      <c r="O1389" s="152"/>
      <c r="P1389" s="152"/>
      <c r="Q1389" s="152"/>
      <c r="R1389" s="152"/>
      <c r="S1389" s="66" t="str">
        <f t="shared" si="438"/>
        <v/>
      </c>
      <c r="T1389" s="66" t="str">
        <f t="shared" si="439"/>
        <v/>
      </c>
      <c r="U1389" s="66" t="str">
        <f t="shared" si="440"/>
        <v/>
      </c>
      <c r="V1389" s="66" t="str">
        <f t="shared" si="441"/>
        <v/>
      </c>
      <c r="W1389" s="66" t="str">
        <f t="shared" si="442"/>
        <v/>
      </c>
      <c r="X1389" s="66" t="str">
        <f t="shared" si="443"/>
        <v/>
      </c>
      <c r="Y1389" s="66">
        <f t="shared" si="444"/>
        <v>0</v>
      </c>
      <c r="Z1389" s="66">
        <f t="shared" si="445"/>
        <v>0</v>
      </c>
      <c r="AA1389" s="66" t="e">
        <f t="shared" si="446"/>
        <v>#VALUE!</v>
      </c>
      <c r="AB1389" s="67" t="e">
        <f t="shared" si="447"/>
        <v>#VALUE!</v>
      </c>
      <c r="AC1389" s="87" t="e">
        <f t="shared" si="448"/>
        <v>#VALUE!</v>
      </c>
      <c r="AD1389" s="87" t="e">
        <f t="shared" si="449"/>
        <v>#VALUE!</v>
      </c>
      <c r="AE1389" s="87" t="e">
        <f t="shared" si="450"/>
        <v>#VALUE!</v>
      </c>
      <c r="AF1389" s="87" t="e">
        <f t="shared" si="451"/>
        <v>#VALUE!</v>
      </c>
      <c r="AG1389" s="67" t="e">
        <f t="shared" si="452"/>
        <v>#VALUE!</v>
      </c>
      <c r="AH1389" s="87" t="e">
        <f t="shared" si="453"/>
        <v>#VALUE!</v>
      </c>
      <c r="AI1389" s="87" t="e">
        <f t="shared" si="454"/>
        <v>#VALUE!</v>
      </c>
      <c r="AJ1389" s="87" t="e">
        <f t="shared" si="455"/>
        <v>#VALUE!</v>
      </c>
      <c r="AK1389" s="144" t="e">
        <f t="shared" si="456"/>
        <v>#VALUE!</v>
      </c>
      <c r="AL1389" s="144" t="e">
        <f t="shared" si="457"/>
        <v>#VALUE!</v>
      </c>
    </row>
    <row r="1390" spans="1:38" s="77" customFormat="1" x14ac:dyDescent="0.2">
      <c r="A1390" s="14"/>
      <c r="B1390" s="64"/>
      <c r="C1390" s="64"/>
      <c r="D1390" s="152"/>
      <c r="E1390" s="152"/>
      <c r="F1390" s="152"/>
      <c r="G1390" s="152"/>
      <c r="H1390" s="152"/>
      <c r="I1390" s="152"/>
      <c r="J1390" s="152"/>
      <c r="K1390" s="152"/>
      <c r="L1390" s="152"/>
      <c r="M1390" s="152"/>
      <c r="N1390" s="152"/>
      <c r="O1390" s="152"/>
      <c r="P1390" s="152"/>
      <c r="Q1390" s="152"/>
      <c r="R1390" s="152"/>
      <c r="S1390" s="66" t="str">
        <f t="shared" si="438"/>
        <v/>
      </c>
      <c r="T1390" s="66" t="str">
        <f t="shared" si="439"/>
        <v/>
      </c>
      <c r="U1390" s="66" t="str">
        <f t="shared" si="440"/>
        <v/>
      </c>
      <c r="V1390" s="66" t="str">
        <f t="shared" si="441"/>
        <v/>
      </c>
      <c r="W1390" s="66" t="str">
        <f t="shared" si="442"/>
        <v/>
      </c>
      <c r="X1390" s="66" t="str">
        <f t="shared" si="443"/>
        <v/>
      </c>
      <c r="Y1390" s="66">
        <f t="shared" si="444"/>
        <v>0</v>
      </c>
      <c r="Z1390" s="66">
        <f t="shared" si="445"/>
        <v>0</v>
      </c>
      <c r="AA1390" s="66" t="e">
        <f t="shared" si="446"/>
        <v>#VALUE!</v>
      </c>
      <c r="AB1390" s="67" t="e">
        <f t="shared" si="447"/>
        <v>#VALUE!</v>
      </c>
      <c r="AC1390" s="87" t="e">
        <f t="shared" si="448"/>
        <v>#VALUE!</v>
      </c>
      <c r="AD1390" s="87" t="e">
        <f t="shared" si="449"/>
        <v>#VALUE!</v>
      </c>
      <c r="AE1390" s="87" t="e">
        <f t="shared" si="450"/>
        <v>#VALUE!</v>
      </c>
      <c r="AF1390" s="87" t="e">
        <f t="shared" si="451"/>
        <v>#VALUE!</v>
      </c>
      <c r="AG1390" s="67" t="e">
        <f t="shared" si="452"/>
        <v>#VALUE!</v>
      </c>
      <c r="AH1390" s="87" t="e">
        <f t="shared" si="453"/>
        <v>#VALUE!</v>
      </c>
      <c r="AI1390" s="87" t="e">
        <f t="shared" si="454"/>
        <v>#VALUE!</v>
      </c>
      <c r="AJ1390" s="87" t="e">
        <f t="shared" si="455"/>
        <v>#VALUE!</v>
      </c>
      <c r="AK1390" s="144" t="e">
        <f t="shared" si="456"/>
        <v>#VALUE!</v>
      </c>
      <c r="AL1390" s="144" t="e">
        <f t="shared" si="457"/>
        <v>#VALUE!</v>
      </c>
    </row>
    <row r="1391" spans="1:38" s="77" customFormat="1" x14ac:dyDescent="0.2">
      <c r="A1391" s="14"/>
      <c r="B1391" s="64"/>
      <c r="C1391" s="64"/>
      <c r="D1391" s="152"/>
      <c r="E1391" s="152"/>
      <c r="F1391" s="152"/>
      <c r="G1391" s="152"/>
      <c r="H1391" s="152"/>
      <c r="I1391" s="152"/>
      <c r="J1391" s="152"/>
      <c r="K1391" s="152"/>
      <c r="L1391" s="152"/>
      <c r="M1391" s="152"/>
      <c r="N1391" s="152"/>
      <c r="O1391" s="152"/>
      <c r="P1391" s="152"/>
      <c r="Q1391" s="152"/>
      <c r="R1391" s="152"/>
      <c r="S1391" s="66" t="str">
        <f t="shared" si="438"/>
        <v/>
      </c>
      <c r="T1391" s="66" t="str">
        <f t="shared" si="439"/>
        <v/>
      </c>
      <c r="U1391" s="66" t="str">
        <f t="shared" si="440"/>
        <v/>
      </c>
      <c r="V1391" s="66" t="str">
        <f t="shared" si="441"/>
        <v/>
      </c>
      <c r="W1391" s="66" t="str">
        <f t="shared" si="442"/>
        <v/>
      </c>
      <c r="X1391" s="66" t="str">
        <f t="shared" si="443"/>
        <v/>
      </c>
      <c r="Y1391" s="66">
        <f t="shared" si="444"/>
        <v>0</v>
      </c>
      <c r="Z1391" s="66">
        <f t="shared" si="445"/>
        <v>0</v>
      </c>
      <c r="AA1391" s="66" t="e">
        <f t="shared" si="446"/>
        <v>#VALUE!</v>
      </c>
      <c r="AB1391" s="67" t="e">
        <f t="shared" si="447"/>
        <v>#VALUE!</v>
      </c>
      <c r="AC1391" s="87" t="e">
        <f t="shared" si="448"/>
        <v>#VALUE!</v>
      </c>
      <c r="AD1391" s="87" t="e">
        <f t="shared" si="449"/>
        <v>#VALUE!</v>
      </c>
      <c r="AE1391" s="87" t="e">
        <f t="shared" si="450"/>
        <v>#VALUE!</v>
      </c>
      <c r="AF1391" s="87" t="e">
        <f t="shared" si="451"/>
        <v>#VALUE!</v>
      </c>
      <c r="AG1391" s="67" t="e">
        <f t="shared" si="452"/>
        <v>#VALUE!</v>
      </c>
      <c r="AH1391" s="87" t="e">
        <f t="shared" si="453"/>
        <v>#VALUE!</v>
      </c>
      <c r="AI1391" s="87" t="e">
        <f t="shared" si="454"/>
        <v>#VALUE!</v>
      </c>
      <c r="AJ1391" s="87" t="e">
        <f t="shared" si="455"/>
        <v>#VALUE!</v>
      </c>
      <c r="AK1391" s="144" t="e">
        <f t="shared" si="456"/>
        <v>#VALUE!</v>
      </c>
      <c r="AL1391" s="144" t="e">
        <f t="shared" si="457"/>
        <v>#VALUE!</v>
      </c>
    </row>
    <row r="1392" spans="1:38" s="77" customFormat="1" x14ac:dyDescent="0.2">
      <c r="A1392" s="14"/>
      <c r="B1392" s="64"/>
      <c r="C1392" s="64"/>
      <c r="D1392" s="152"/>
      <c r="E1392" s="152"/>
      <c r="F1392" s="152"/>
      <c r="G1392" s="152"/>
      <c r="H1392" s="152"/>
      <c r="I1392" s="152"/>
      <c r="J1392" s="152"/>
      <c r="K1392" s="152"/>
      <c r="L1392" s="152"/>
      <c r="M1392" s="152"/>
      <c r="N1392" s="152"/>
      <c r="O1392" s="152"/>
      <c r="P1392" s="152"/>
      <c r="Q1392" s="152"/>
      <c r="R1392" s="152"/>
      <c r="S1392" s="66" t="str">
        <f t="shared" si="438"/>
        <v/>
      </c>
      <c r="T1392" s="66" t="str">
        <f t="shared" si="439"/>
        <v/>
      </c>
      <c r="U1392" s="66" t="str">
        <f t="shared" si="440"/>
        <v/>
      </c>
      <c r="V1392" s="66" t="str">
        <f t="shared" si="441"/>
        <v/>
      </c>
      <c r="W1392" s="66" t="str">
        <f t="shared" si="442"/>
        <v/>
      </c>
      <c r="X1392" s="66" t="str">
        <f t="shared" si="443"/>
        <v/>
      </c>
      <c r="Y1392" s="66">
        <f t="shared" si="444"/>
        <v>0</v>
      </c>
      <c r="Z1392" s="66">
        <f t="shared" si="445"/>
        <v>0</v>
      </c>
      <c r="AA1392" s="66" t="e">
        <f t="shared" si="446"/>
        <v>#VALUE!</v>
      </c>
      <c r="AB1392" s="67" t="e">
        <f t="shared" si="447"/>
        <v>#VALUE!</v>
      </c>
      <c r="AC1392" s="87" t="e">
        <f t="shared" si="448"/>
        <v>#VALUE!</v>
      </c>
      <c r="AD1392" s="87" t="e">
        <f t="shared" si="449"/>
        <v>#VALUE!</v>
      </c>
      <c r="AE1392" s="87" t="e">
        <f t="shared" si="450"/>
        <v>#VALUE!</v>
      </c>
      <c r="AF1392" s="87" t="e">
        <f t="shared" si="451"/>
        <v>#VALUE!</v>
      </c>
      <c r="AG1392" s="67" t="e">
        <f t="shared" si="452"/>
        <v>#VALUE!</v>
      </c>
      <c r="AH1392" s="87" t="e">
        <f t="shared" si="453"/>
        <v>#VALUE!</v>
      </c>
      <c r="AI1392" s="87" t="e">
        <f t="shared" si="454"/>
        <v>#VALUE!</v>
      </c>
      <c r="AJ1392" s="87" t="e">
        <f t="shared" si="455"/>
        <v>#VALUE!</v>
      </c>
      <c r="AK1392" s="144" t="e">
        <f t="shared" si="456"/>
        <v>#VALUE!</v>
      </c>
      <c r="AL1392" s="144" t="e">
        <f t="shared" si="457"/>
        <v>#VALUE!</v>
      </c>
    </row>
    <row r="1393" spans="1:38" s="77" customFormat="1" x14ac:dyDescent="0.2">
      <c r="A1393" s="14"/>
      <c r="B1393" s="64"/>
      <c r="C1393" s="64"/>
      <c r="D1393" s="152"/>
      <c r="E1393" s="152"/>
      <c r="F1393" s="152"/>
      <c r="G1393" s="152"/>
      <c r="H1393" s="152"/>
      <c r="I1393" s="152"/>
      <c r="J1393" s="152"/>
      <c r="K1393" s="152"/>
      <c r="L1393" s="152"/>
      <c r="M1393" s="152"/>
      <c r="N1393" s="152"/>
      <c r="O1393" s="152"/>
      <c r="P1393" s="152"/>
      <c r="Q1393" s="152"/>
      <c r="R1393" s="152"/>
      <c r="S1393" s="66" t="str">
        <f t="shared" si="438"/>
        <v/>
      </c>
      <c r="T1393" s="66" t="str">
        <f t="shared" si="439"/>
        <v/>
      </c>
      <c r="U1393" s="66" t="str">
        <f t="shared" si="440"/>
        <v/>
      </c>
      <c r="V1393" s="66" t="str">
        <f t="shared" si="441"/>
        <v/>
      </c>
      <c r="W1393" s="66" t="str">
        <f t="shared" si="442"/>
        <v/>
      </c>
      <c r="X1393" s="66" t="str">
        <f t="shared" si="443"/>
        <v/>
      </c>
      <c r="Y1393" s="66">
        <f t="shared" si="444"/>
        <v>0</v>
      </c>
      <c r="Z1393" s="66">
        <f t="shared" si="445"/>
        <v>0</v>
      </c>
      <c r="AA1393" s="66" t="e">
        <f t="shared" si="446"/>
        <v>#VALUE!</v>
      </c>
      <c r="AB1393" s="67" t="e">
        <f t="shared" si="447"/>
        <v>#VALUE!</v>
      </c>
      <c r="AC1393" s="87" t="e">
        <f t="shared" si="448"/>
        <v>#VALUE!</v>
      </c>
      <c r="AD1393" s="87" t="e">
        <f t="shared" si="449"/>
        <v>#VALUE!</v>
      </c>
      <c r="AE1393" s="87" t="e">
        <f t="shared" si="450"/>
        <v>#VALUE!</v>
      </c>
      <c r="AF1393" s="87" t="e">
        <f t="shared" si="451"/>
        <v>#VALUE!</v>
      </c>
      <c r="AG1393" s="67" t="e">
        <f t="shared" si="452"/>
        <v>#VALUE!</v>
      </c>
      <c r="AH1393" s="87" t="e">
        <f t="shared" si="453"/>
        <v>#VALUE!</v>
      </c>
      <c r="AI1393" s="87" t="e">
        <f t="shared" si="454"/>
        <v>#VALUE!</v>
      </c>
      <c r="AJ1393" s="87" t="e">
        <f t="shared" si="455"/>
        <v>#VALUE!</v>
      </c>
      <c r="AK1393" s="144" t="e">
        <f t="shared" si="456"/>
        <v>#VALUE!</v>
      </c>
      <c r="AL1393" s="144" t="e">
        <f t="shared" si="457"/>
        <v>#VALUE!</v>
      </c>
    </row>
    <row r="1394" spans="1:38" s="77" customFormat="1" x14ac:dyDescent="0.2">
      <c r="A1394" s="14"/>
      <c r="B1394" s="64"/>
      <c r="C1394" s="64"/>
      <c r="D1394" s="152"/>
      <c r="E1394" s="152"/>
      <c r="F1394" s="152"/>
      <c r="G1394" s="152"/>
      <c r="H1394" s="152"/>
      <c r="I1394" s="152"/>
      <c r="J1394" s="152"/>
      <c r="K1394" s="152"/>
      <c r="L1394" s="152"/>
      <c r="M1394" s="152"/>
      <c r="N1394" s="152"/>
      <c r="O1394" s="152"/>
      <c r="P1394" s="152"/>
      <c r="Q1394" s="152"/>
      <c r="R1394" s="152"/>
      <c r="S1394" s="66" t="str">
        <f t="shared" si="438"/>
        <v/>
      </c>
      <c r="T1394" s="66" t="str">
        <f t="shared" si="439"/>
        <v/>
      </c>
      <c r="U1394" s="66" t="str">
        <f t="shared" si="440"/>
        <v/>
      </c>
      <c r="V1394" s="66" t="str">
        <f t="shared" si="441"/>
        <v/>
      </c>
      <c r="W1394" s="66" t="str">
        <f t="shared" si="442"/>
        <v/>
      </c>
      <c r="X1394" s="66" t="str">
        <f t="shared" si="443"/>
        <v/>
      </c>
      <c r="Y1394" s="66">
        <f t="shared" si="444"/>
        <v>0</v>
      </c>
      <c r="Z1394" s="66">
        <f t="shared" si="445"/>
        <v>0</v>
      </c>
      <c r="AA1394" s="66" t="e">
        <f t="shared" si="446"/>
        <v>#VALUE!</v>
      </c>
      <c r="AB1394" s="67" t="e">
        <f t="shared" si="447"/>
        <v>#VALUE!</v>
      </c>
      <c r="AC1394" s="87" t="e">
        <f t="shared" si="448"/>
        <v>#VALUE!</v>
      </c>
      <c r="AD1394" s="87" t="e">
        <f t="shared" si="449"/>
        <v>#VALUE!</v>
      </c>
      <c r="AE1394" s="87" t="e">
        <f t="shared" si="450"/>
        <v>#VALUE!</v>
      </c>
      <c r="AF1394" s="87" t="e">
        <f t="shared" si="451"/>
        <v>#VALUE!</v>
      </c>
      <c r="AG1394" s="67" t="e">
        <f t="shared" si="452"/>
        <v>#VALUE!</v>
      </c>
      <c r="AH1394" s="87" t="e">
        <f t="shared" si="453"/>
        <v>#VALUE!</v>
      </c>
      <c r="AI1394" s="87" t="e">
        <f t="shared" si="454"/>
        <v>#VALUE!</v>
      </c>
      <c r="AJ1394" s="87" t="e">
        <f t="shared" si="455"/>
        <v>#VALUE!</v>
      </c>
      <c r="AK1394" s="144" t="e">
        <f t="shared" si="456"/>
        <v>#VALUE!</v>
      </c>
      <c r="AL1394" s="144" t="e">
        <f t="shared" si="457"/>
        <v>#VALUE!</v>
      </c>
    </row>
    <row r="1395" spans="1:38" s="77" customFormat="1" x14ac:dyDescent="0.2">
      <c r="A1395" s="14"/>
      <c r="B1395" s="64"/>
      <c r="C1395" s="64"/>
      <c r="D1395" s="152"/>
      <c r="E1395" s="152"/>
      <c r="F1395" s="152"/>
      <c r="G1395" s="152"/>
      <c r="H1395" s="152"/>
      <c r="I1395" s="152"/>
      <c r="J1395" s="152"/>
      <c r="K1395" s="152"/>
      <c r="L1395" s="152"/>
      <c r="M1395" s="152"/>
      <c r="N1395" s="152"/>
      <c r="O1395" s="152"/>
      <c r="P1395" s="152"/>
      <c r="Q1395" s="152"/>
      <c r="R1395" s="152"/>
      <c r="S1395" s="66" t="str">
        <f t="shared" si="438"/>
        <v/>
      </c>
      <c r="T1395" s="66" t="str">
        <f t="shared" si="439"/>
        <v/>
      </c>
      <c r="U1395" s="66" t="str">
        <f t="shared" si="440"/>
        <v/>
      </c>
      <c r="V1395" s="66" t="str">
        <f t="shared" si="441"/>
        <v/>
      </c>
      <c r="W1395" s="66" t="str">
        <f t="shared" si="442"/>
        <v/>
      </c>
      <c r="X1395" s="66" t="str">
        <f t="shared" si="443"/>
        <v/>
      </c>
      <c r="Y1395" s="66">
        <f t="shared" si="444"/>
        <v>0</v>
      </c>
      <c r="Z1395" s="66">
        <f t="shared" si="445"/>
        <v>0</v>
      </c>
      <c r="AA1395" s="66" t="e">
        <f t="shared" si="446"/>
        <v>#VALUE!</v>
      </c>
      <c r="AB1395" s="67" t="e">
        <f t="shared" si="447"/>
        <v>#VALUE!</v>
      </c>
      <c r="AC1395" s="87" t="e">
        <f t="shared" si="448"/>
        <v>#VALUE!</v>
      </c>
      <c r="AD1395" s="87" t="e">
        <f t="shared" si="449"/>
        <v>#VALUE!</v>
      </c>
      <c r="AE1395" s="87" t="e">
        <f t="shared" si="450"/>
        <v>#VALUE!</v>
      </c>
      <c r="AF1395" s="87" t="e">
        <f t="shared" si="451"/>
        <v>#VALUE!</v>
      </c>
      <c r="AG1395" s="67" t="e">
        <f t="shared" si="452"/>
        <v>#VALUE!</v>
      </c>
      <c r="AH1395" s="87" t="e">
        <f t="shared" si="453"/>
        <v>#VALUE!</v>
      </c>
      <c r="AI1395" s="87" t="e">
        <f t="shared" si="454"/>
        <v>#VALUE!</v>
      </c>
      <c r="AJ1395" s="87" t="e">
        <f t="shared" si="455"/>
        <v>#VALUE!</v>
      </c>
      <c r="AK1395" s="144" t="e">
        <f t="shared" si="456"/>
        <v>#VALUE!</v>
      </c>
      <c r="AL1395" s="144" t="e">
        <f t="shared" si="457"/>
        <v>#VALUE!</v>
      </c>
    </row>
    <row r="1396" spans="1:38" s="77" customFormat="1" x14ac:dyDescent="0.2">
      <c r="A1396" s="14"/>
      <c r="B1396" s="64"/>
      <c r="C1396" s="64"/>
      <c r="D1396" s="152"/>
      <c r="E1396" s="152"/>
      <c r="F1396" s="152"/>
      <c r="G1396" s="152"/>
      <c r="H1396" s="152"/>
      <c r="I1396" s="152"/>
      <c r="J1396" s="152"/>
      <c r="K1396" s="152"/>
      <c r="L1396" s="152"/>
      <c r="M1396" s="152"/>
      <c r="N1396" s="152"/>
      <c r="O1396" s="152"/>
      <c r="P1396" s="152"/>
      <c r="Q1396" s="152"/>
      <c r="R1396" s="152"/>
      <c r="S1396" s="66" t="str">
        <f t="shared" si="438"/>
        <v/>
      </c>
      <c r="T1396" s="66" t="str">
        <f t="shared" si="439"/>
        <v/>
      </c>
      <c r="U1396" s="66" t="str">
        <f t="shared" si="440"/>
        <v/>
      </c>
      <c r="V1396" s="66" t="str">
        <f t="shared" si="441"/>
        <v/>
      </c>
      <c r="W1396" s="66" t="str">
        <f t="shared" si="442"/>
        <v/>
      </c>
      <c r="X1396" s="66" t="str">
        <f t="shared" si="443"/>
        <v/>
      </c>
      <c r="Y1396" s="66">
        <f t="shared" si="444"/>
        <v>0</v>
      </c>
      <c r="Z1396" s="66">
        <f t="shared" si="445"/>
        <v>0</v>
      </c>
      <c r="AA1396" s="66" t="e">
        <f t="shared" si="446"/>
        <v>#VALUE!</v>
      </c>
      <c r="AB1396" s="67" t="e">
        <f t="shared" si="447"/>
        <v>#VALUE!</v>
      </c>
      <c r="AC1396" s="87" t="e">
        <f t="shared" si="448"/>
        <v>#VALUE!</v>
      </c>
      <c r="AD1396" s="87" t="e">
        <f t="shared" si="449"/>
        <v>#VALUE!</v>
      </c>
      <c r="AE1396" s="87" t="e">
        <f t="shared" si="450"/>
        <v>#VALUE!</v>
      </c>
      <c r="AF1396" s="87" t="e">
        <f t="shared" si="451"/>
        <v>#VALUE!</v>
      </c>
      <c r="AG1396" s="67" t="e">
        <f t="shared" si="452"/>
        <v>#VALUE!</v>
      </c>
      <c r="AH1396" s="87" t="e">
        <f t="shared" si="453"/>
        <v>#VALUE!</v>
      </c>
      <c r="AI1396" s="87" t="e">
        <f t="shared" si="454"/>
        <v>#VALUE!</v>
      </c>
      <c r="AJ1396" s="87" t="e">
        <f t="shared" si="455"/>
        <v>#VALUE!</v>
      </c>
      <c r="AK1396" s="144" t="e">
        <f t="shared" si="456"/>
        <v>#VALUE!</v>
      </c>
      <c r="AL1396" s="144" t="e">
        <f t="shared" si="457"/>
        <v>#VALUE!</v>
      </c>
    </row>
    <row r="1397" spans="1:38" s="77" customFormat="1" x14ac:dyDescent="0.2">
      <c r="A1397" s="14"/>
      <c r="B1397" s="64"/>
      <c r="C1397" s="64"/>
      <c r="D1397" s="152"/>
      <c r="E1397" s="152"/>
      <c r="F1397" s="152"/>
      <c r="G1397" s="152"/>
      <c r="H1397" s="152"/>
      <c r="I1397" s="152"/>
      <c r="J1397" s="152"/>
      <c r="K1397" s="152"/>
      <c r="L1397" s="152"/>
      <c r="M1397" s="152"/>
      <c r="N1397" s="152"/>
      <c r="O1397" s="152"/>
      <c r="P1397" s="152"/>
      <c r="Q1397" s="152"/>
      <c r="R1397" s="152"/>
      <c r="S1397" s="66" t="str">
        <f t="shared" si="438"/>
        <v/>
      </c>
      <c r="T1397" s="66" t="str">
        <f t="shared" si="439"/>
        <v/>
      </c>
      <c r="U1397" s="66" t="str">
        <f t="shared" si="440"/>
        <v/>
      </c>
      <c r="V1397" s="66" t="str">
        <f t="shared" si="441"/>
        <v/>
      </c>
      <c r="W1397" s="66" t="str">
        <f t="shared" si="442"/>
        <v/>
      </c>
      <c r="X1397" s="66" t="str">
        <f t="shared" si="443"/>
        <v/>
      </c>
      <c r="Y1397" s="66">
        <f t="shared" si="444"/>
        <v>0</v>
      </c>
      <c r="Z1397" s="66">
        <f t="shared" si="445"/>
        <v>0</v>
      </c>
      <c r="AA1397" s="66" t="e">
        <f t="shared" si="446"/>
        <v>#VALUE!</v>
      </c>
      <c r="AB1397" s="67" t="e">
        <f t="shared" si="447"/>
        <v>#VALUE!</v>
      </c>
      <c r="AC1397" s="87" t="e">
        <f t="shared" si="448"/>
        <v>#VALUE!</v>
      </c>
      <c r="AD1397" s="87" t="e">
        <f t="shared" si="449"/>
        <v>#VALUE!</v>
      </c>
      <c r="AE1397" s="87" t="e">
        <f t="shared" si="450"/>
        <v>#VALUE!</v>
      </c>
      <c r="AF1397" s="87" t="e">
        <f t="shared" si="451"/>
        <v>#VALUE!</v>
      </c>
      <c r="AG1397" s="67" t="e">
        <f t="shared" si="452"/>
        <v>#VALUE!</v>
      </c>
      <c r="AH1397" s="87" t="e">
        <f t="shared" si="453"/>
        <v>#VALUE!</v>
      </c>
      <c r="AI1397" s="87" t="e">
        <f t="shared" si="454"/>
        <v>#VALUE!</v>
      </c>
      <c r="AJ1397" s="87" t="e">
        <f t="shared" si="455"/>
        <v>#VALUE!</v>
      </c>
      <c r="AK1397" s="144" t="e">
        <f t="shared" si="456"/>
        <v>#VALUE!</v>
      </c>
      <c r="AL1397" s="144" t="e">
        <f t="shared" si="457"/>
        <v>#VALUE!</v>
      </c>
    </row>
    <row r="1398" spans="1:38" s="77" customFormat="1" x14ac:dyDescent="0.2">
      <c r="A1398" s="14"/>
      <c r="B1398" s="64"/>
      <c r="C1398" s="64"/>
      <c r="D1398" s="152"/>
      <c r="E1398" s="152"/>
      <c r="F1398" s="152"/>
      <c r="G1398" s="152"/>
      <c r="H1398" s="152"/>
      <c r="I1398" s="152"/>
      <c r="J1398" s="152"/>
      <c r="K1398" s="152"/>
      <c r="L1398" s="152"/>
      <c r="M1398" s="152"/>
      <c r="N1398" s="152"/>
      <c r="O1398" s="152"/>
      <c r="P1398" s="152"/>
      <c r="Q1398" s="152"/>
      <c r="R1398" s="152"/>
      <c r="S1398" s="66" t="str">
        <f t="shared" si="438"/>
        <v/>
      </c>
      <c r="T1398" s="66" t="str">
        <f t="shared" si="439"/>
        <v/>
      </c>
      <c r="U1398" s="66" t="str">
        <f t="shared" si="440"/>
        <v/>
      </c>
      <c r="V1398" s="66" t="str">
        <f t="shared" si="441"/>
        <v/>
      </c>
      <c r="W1398" s="66" t="str">
        <f t="shared" si="442"/>
        <v/>
      </c>
      <c r="X1398" s="66" t="str">
        <f t="shared" si="443"/>
        <v/>
      </c>
      <c r="Y1398" s="66">
        <f t="shared" si="444"/>
        <v>0</v>
      </c>
      <c r="Z1398" s="66">
        <f t="shared" si="445"/>
        <v>0</v>
      </c>
      <c r="AA1398" s="66" t="e">
        <f t="shared" si="446"/>
        <v>#VALUE!</v>
      </c>
      <c r="AB1398" s="67" t="e">
        <f t="shared" si="447"/>
        <v>#VALUE!</v>
      </c>
      <c r="AC1398" s="87" t="e">
        <f t="shared" si="448"/>
        <v>#VALUE!</v>
      </c>
      <c r="AD1398" s="87" t="e">
        <f t="shared" si="449"/>
        <v>#VALUE!</v>
      </c>
      <c r="AE1398" s="87" t="e">
        <f t="shared" si="450"/>
        <v>#VALUE!</v>
      </c>
      <c r="AF1398" s="87" t="e">
        <f t="shared" si="451"/>
        <v>#VALUE!</v>
      </c>
      <c r="AG1398" s="67" t="e">
        <f t="shared" si="452"/>
        <v>#VALUE!</v>
      </c>
      <c r="AH1398" s="87" t="e">
        <f t="shared" si="453"/>
        <v>#VALUE!</v>
      </c>
      <c r="AI1398" s="87" t="e">
        <f t="shared" si="454"/>
        <v>#VALUE!</v>
      </c>
      <c r="AJ1398" s="87" t="e">
        <f t="shared" si="455"/>
        <v>#VALUE!</v>
      </c>
      <c r="AK1398" s="144" t="e">
        <f t="shared" si="456"/>
        <v>#VALUE!</v>
      </c>
      <c r="AL1398" s="144" t="e">
        <f t="shared" si="457"/>
        <v>#VALUE!</v>
      </c>
    </row>
    <row r="1399" spans="1:38" s="77" customFormat="1" x14ac:dyDescent="0.2">
      <c r="A1399" s="14"/>
      <c r="B1399" s="64"/>
      <c r="C1399" s="64"/>
      <c r="D1399" s="152"/>
      <c r="E1399" s="152"/>
      <c r="F1399" s="152"/>
      <c r="G1399" s="152"/>
      <c r="H1399" s="152"/>
      <c r="I1399" s="152"/>
      <c r="J1399" s="152"/>
      <c r="K1399" s="152"/>
      <c r="L1399" s="152"/>
      <c r="M1399" s="152"/>
      <c r="N1399" s="152"/>
      <c r="O1399" s="152"/>
      <c r="P1399" s="152"/>
      <c r="Q1399" s="152"/>
      <c r="R1399" s="152"/>
      <c r="S1399" s="66" t="str">
        <f t="shared" si="438"/>
        <v/>
      </c>
      <c r="T1399" s="66" t="str">
        <f t="shared" si="439"/>
        <v/>
      </c>
      <c r="U1399" s="66" t="str">
        <f t="shared" si="440"/>
        <v/>
      </c>
      <c r="V1399" s="66" t="str">
        <f t="shared" si="441"/>
        <v/>
      </c>
      <c r="W1399" s="66" t="str">
        <f t="shared" si="442"/>
        <v/>
      </c>
      <c r="X1399" s="66" t="str">
        <f t="shared" si="443"/>
        <v/>
      </c>
      <c r="Y1399" s="66">
        <f t="shared" si="444"/>
        <v>0</v>
      </c>
      <c r="Z1399" s="66">
        <f t="shared" si="445"/>
        <v>0</v>
      </c>
      <c r="AA1399" s="66" t="e">
        <f t="shared" si="446"/>
        <v>#VALUE!</v>
      </c>
      <c r="AB1399" s="67" t="e">
        <f t="shared" si="447"/>
        <v>#VALUE!</v>
      </c>
      <c r="AC1399" s="87" t="e">
        <f t="shared" si="448"/>
        <v>#VALUE!</v>
      </c>
      <c r="AD1399" s="87" t="e">
        <f t="shared" si="449"/>
        <v>#VALUE!</v>
      </c>
      <c r="AE1399" s="87" t="e">
        <f t="shared" si="450"/>
        <v>#VALUE!</v>
      </c>
      <c r="AF1399" s="87" t="e">
        <f t="shared" si="451"/>
        <v>#VALUE!</v>
      </c>
      <c r="AG1399" s="67" t="e">
        <f t="shared" si="452"/>
        <v>#VALUE!</v>
      </c>
      <c r="AH1399" s="87" t="e">
        <f t="shared" si="453"/>
        <v>#VALUE!</v>
      </c>
      <c r="AI1399" s="87" t="e">
        <f t="shared" si="454"/>
        <v>#VALUE!</v>
      </c>
      <c r="AJ1399" s="87" t="e">
        <f t="shared" si="455"/>
        <v>#VALUE!</v>
      </c>
      <c r="AK1399" s="144" t="e">
        <f t="shared" si="456"/>
        <v>#VALUE!</v>
      </c>
      <c r="AL1399" s="144" t="e">
        <f t="shared" si="457"/>
        <v>#VALUE!</v>
      </c>
    </row>
    <row r="1400" spans="1:38" s="77" customFormat="1" x14ac:dyDescent="0.2">
      <c r="A1400" s="14"/>
      <c r="B1400" s="64"/>
      <c r="C1400" s="64"/>
      <c r="D1400" s="152"/>
      <c r="E1400" s="152"/>
      <c r="F1400" s="152"/>
      <c r="G1400" s="152"/>
      <c r="H1400" s="152"/>
      <c r="I1400" s="152"/>
      <c r="J1400" s="152"/>
      <c r="K1400" s="152"/>
      <c r="L1400" s="152"/>
      <c r="M1400" s="152"/>
      <c r="N1400" s="152"/>
      <c r="O1400" s="152"/>
      <c r="P1400" s="152"/>
      <c r="Q1400" s="152"/>
      <c r="R1400" s="152"/>
      <c r="S1400" s="66" t="str">
        <f t="shared" si="438"/>
        <v/>
      </c>
      <c r="T1400" s="66" t="str">
        <f t="shared" si="439"/>
        <v/>
      </c>
      <c r="U1400" s="66" t="str">
        <f t="shared" si="440"/>
        <v/>
      </c>
      <c r="V1400" s="66" t="str">
        <f t="shared" si="441"/>
        <v/>
      </c>
      <c r="W1400" s="66" t="str">
        <f t="shared" si="442"/>
        <v/>
      </c>
      <c r="X1400" s="66" t="str">
        <f t="shared" si="443"/>
        <v/>
      </c>
      <c r="Y1400" s="66">
        <f t="shared" si="444"/>
        <v>0</v>
      </c>
      <c r="Z1400" s="66">
        <f t="shared" si="445"/>
        <v>0</v>
      </c>
      <c r="AA1400" s="66" t="e">
        <f t="shared" si="446"/>
        <v>#VALUE!</v>
      </c>
      <c r="AB1400" s="67" t="e">
        <f t="shared" si="447"/>
        <v>#VALUE!</v>
      </c>
      <c r="AC1400" s="87" t="e">
        <f t="shared" si="448"/>
        <v>#VALUE!</v>
      </c>
      <c r="AD1400" s="87" t="e">
        <f t="shared" si="449"/>
        <v>#VALUE!</v>
      </c>
      <c r="AE1400" s="87" t="e">
        <f t="shared" si="450"/>
        <v>#VALUE!</v>
      </c>
      <c r="AF1400" s="87" t="e">
        <f t="shared" si="451"/>
        <v>#VALUE!</v>
      </c>
      <c r="AG1400" s="67" t="e">
        <f t="shared" si="452"/>
        <v>#VALUE!</v>
      </c>
      <c r="AH1400" s="87" t="e">
        <f t="shared" si="453"/>
        <v>#VALUE!</v>
      </c>
      <c r="AI1400" s="87" t="e">
        <f t="shared" si="454"/>
        <v>#VALUE!</v>
      </c>
      <c r="AJ1400" s="87" t="e">
        <f t="shared" si="455"/>
        <v>#VALUE!</v>
      </c>
      <c r="AK1400" s="144" t="e">
        <f t="shared" si="456"/>
        <v>#VALUE!</v>
      </c>
      <c r="AL1400" s="144" t="e">
        <f t="shared" si="457"/>
        <v>#VALUE!</v>
      </c>
    </row>
    <row r="1401" spans="1:38" s="77" customFormat="1" x14ac:dyDescent="0.2">
      <c r="A1401" s="14"/>
      <c r="B1401" s="64"/>
      <c r="C1401" s="64"/>
      <c r="D1401" s="152"/>
      <c r="E1401" s="152"/>
      <c r="F1401" s="152"/>
      <c r="G1401" s="152"/>
      <c r="H1401" s="152"/>
      <c r="I1401" s="152"/>
      <c r="J1401" s="152"/>
      <c r="K1401" s="152"/>
      <c r="L1401" s="152"/>
      <c r="M1401" s="152"/>
      <c r="N1401" s="152"/>
      <c r="O1401" s="152"/>
      <c r="P1401" s="152"/>
      <c r="Q1401" s="152"/>
      <c r="R1401" s="152"/>
      <c r="S1401" s="66" t="str">
        <f t="shared" si="438"/>
        <v/>
      </c>
      <c r="T1401" s="66" t="str">
        <f t="shared" si="439"/>
        <v/>
      </c>
      <c r="U1401" s="66" t="str">
        <f t="shared" si="440"/>
        <v/>
      </c>
      <c r="V1401" s="66" t="str">
        <f t="shared" si="441"/>
        <v/>
      </c>
      <c r="W1401" s="66" t="str">
        <f t="shared" si="442"/>
        <v/>
      </c>
      <c r="X1401" s="66" t="str">
        <f t="shared" si="443"/>
        <v/>
      </c>
      <c r="Y1401" s="66">
        <f t="shared" si="444"/>
        <v>0</v>
      </c>
      <c r="Z1401" s="66">
        <f t="shared" si="445"/>
        <v>0</v>
      </c>
      <c r="AA1401" s="66" t="e">
        <f t="shared" si="446"/>
        <v>#VALUE!</v>
      </c>
      <c r="AB1401" s="67" t="e">
        <f t="shared" si="447"/>
        <v>#VALUE!</v>
      </c>
      <c r="AC1401" s="87" t="e">
        <f t="shared" si="448"/>
        <v>#VALUE!</v>
      </c>
      <c r="AD1401" s="87" t="e">
        <f t="shared" si="449"/>
        <v>#VALUE!</v>
      </c>
      <c r="AE1401" s="87" t="e">
        <f t="shared" si="450"/>
        <v>#VALUE!</v>
      </c>
      <c r="AF1401" s="87" t="e">
        <f t="shared" si="451"/>
        <v>#VALUE!</v>
      </c>
      <c r="AG1401" s="67" t="e">
        <f t="shared" si="452"/>
        <v>#VALUE!</v>
      </c>
      <c r="AH1401" s="87" t="e">
        <f t="shared" si="453"/>
        <v>#VALUE!</v>
      </c>
      <c r="AI1401" s="87" t="e">
        <f t="shared" si="454"/>
        <v>#VALUE!</v>
      </c>
      <c r="AJ1401" s="87" t="e">
        <f t="shared" si="455"/>
        <v>#VALUE!</v>
      </c>
      <c r="AK1401" s="144" t="e">
        <f t="shared" si="456"/>
        <v>#VALUE!</v>
      </c>
      <c r="AL1401" s="144" t="e">
        <f t="shared" si="457"/>
        <v>#VALUE!</v>
      </c>
    </row>
    <row r="1402" spans="1:38" s="77" customFormat="1" x14ac:dyDescent="0.2">
      <c r="A1402" s="14"/>
      <c r="B1402" s="64"/>
      <c r="C1402" s="64"/>
      <c r="D1402" s="152"/>
      <c r="E1402" s="152"/>
      <c r="F1402" s="152"/>
      <c r="G1402" s="152"/>
      <c r="H1402" s="152"/>
      <c r="I1402" s="152"/>
      <c r="J1402" s="152"/>
      <c r="K1402" s="152"/>
      <c r="L1402" s="152"/>
      <c r="M1402" s="152"/>
      <c r="N1402" s="152"/>
      <c r="O1402" s="152"/>
      <c r="P1402" s="152"/>
      <c r="Q1402" s="152"/>
      <c r="R1402" s="152"/>
      <c r="S1402" s="66" t="str">
        <f t="shared" si="438"/>
        <v/>
      </c>
      <c r="T1402" s="66" t="str">
        <f t="shared" si="439"/>
        <v/>
      </c>
      <c r="U1402" s="66" t="str">
        <f t="shared" si="440"/>
        <v/>
      </c>
      <c r="V1402" s="66" t="str">
        <f t="shared" si="441"/>
        <v/>
      </c>
      <c r="W1402" s="66" t="str">
        <f t="shared" si="442"/>
        <v/>
      </c>
      <c r="X1402" s="66" t="str">
        <f t="shared" si="443"/>
        <v/>
      </c>
      <c r="Y1402" s="66">
        <f t="shared" si="444"/>
        <v>0</v>
      </c>
      <c r="Z1402" s="66">
        <f t="shared" si="445"/>
        <v>0</v>
      </c>
      <c r="AA1402" s="66" t="e">
        <f t="shared" si="446"/>
        <v>#VALUE!</v>
      </c>
      <c r="AB1402" s="67" t="e">
        <f t="shared" si="447"/>
        <v>#VALUE!</v>
      </c>
      <c r="AC1402" s="87" t="e">
        <f t="shared" si="448"/>
        <v>#VALUE!</v>
      </c>
      <c r="AD1402" s="87" t="e">
        <f t="shared" si="449"/>
        <v>#VALUE!</v>
      </c>
      <c r="AE1402" s="87" t="e">
        <f t="shared" si="450"/>
        <v>#VALUE!</v>
      </c>
      <c r="AF1402" s="87" t="e">
        <f t="shared" si="451"/>
        <v>#VALUE!</v>
      </c>
      <c r="AG1402" s="67" t="e">
        <f t="shared" si="452"/>
        <v>#VALUE!</v>
      </c>
      <c r="AH1402" s="87" t="e">
        <f t="shared" si="453"/>
        <v>#VALUE!</v>
      </c>
      <c r="AI1402" s="87" t="e">
        <f t="shared" si="454"/>
        <v>#VALUE!</v>
      </c>
      <c r="AJ1402" s="87" t="e">
        <f t="shared" si="455"/>
        <v>#VALUE!</v>
      </c>
      <c r="AK1402" s="144" t="e">
        <f t="shared" si="456"/>
        <v>#VALUE!</v>
      </c>
      <c r="AL1402" s="144" t="e">
        <f t="shared" si="457"/>
        <v>#VALUE!</v>
      </c>
    </row>
    <row r="1403" spans="1:38" s="77" customFormat="1" x14ac:dyDescent="0.2">
      <c r="A1403" s="14"/>
      <c r="B1403" s="64"/>
      <c r="C1403" s="64"/>
      <c r="D1403" s="152"/>
      <c r="E1403" s="152"/>
      <c r="F1403" s="152"/>
      <c r="G1403" s="152"/>
      <c r="H1403" s="152"/>
      <c r="I1403" s="152"/>
      <c r="J1403" s="152"/>
      <c r="K1403" s="152"/>
      <c r="L1403" s="152"/>
      <c r="M1403" s="152"/>
      <c r="N1403" s="152"/>
      <c r="O1403" s="152"/>
      <c r="P1403" s="152"/>
      <c r="Q1403" s="152"/>
      <c r="R1403" s="152"/>
      <c r="S1403" s="66" t="str">
        <f t="shared" si="438"/>
        <v/>
      </c>
      <c r="T1403" s="66" t="str">
        <f t="shared" si="439"/>
        <v/>
      </c>
      <c r="U1403" s="66" t="str">
        <f t="shared" si="440"/>
        <v/>
      </c>
      <c r="V1403" s="66" t="str">
        <f t="shared" si="441"/>
        <v/>
      </c>
      <c r="W1403" s="66" t="str">
        <f t="shared" si="442"/>
        <v/>
      </c>
      <c r="X1403" s="66" t="str">
        <f t="shared" si="443"/>
        <v/>
      </c>
      <c r="Y1403" s="66">
        <f t="shared" si="444"/>
        <v>0</v>
      </c>
      <c r="Z1403" s="66">
        <f t="shared" si="445"/>
        <v>0</v>
      </c>
      <c r="AA1403" s="66" t="e">
        <f t="shared" si="446"/>
        <v>#VALUE!</v>
      </c>
      <c r="AB1403" s="67" t="e">
        <f t="shared" si="447"/>
        <v>#VALUE!</v>
      </c>
      <c r="AC1403" s="87" t="e">
        <f t="shared" si="448"/>
        <v>#VALUE!</v>
      </c>
      <c r="AD1403" s="87" t="e">
        <f t="shared" si="449"/>
        <v>#VALUE!</v>
      </c>
      <c r="AE1403" s="87" t="e">
        <f t="shared" si="450"/>
        <v>#VALUE!</v>
      </c>
      <c r="AF1403" s="87" t="e">
        <f t="shared" si="451"/>
        <v>#VALUE!</v>
      </c>
      <c r="AG1403" s="67" t="e">
        <f t="shared" si="452"/>
        <v>#VALUE!</v>
      </c>
      <c r="AH1403" s="87" t="e">
        <f t="shared" si="453"/>
        <v>#VALUE!</v>
      </c>
      <c r="AI1403" s="87" t="e">
        <f t="shared" si="454"/>
        <v>#VALUE!</v>
      </c>
      <c r="AJ1403" s="87" t="e">
        <f t="shared" si="455"/>
        <v>#VALUE!</v>
      </c>
      <c r="AK1403" s="144" t="e">
        <f t="shared" si="456"/>
        <v>#VALUE!</v>
      </c>
      <c r="AL1403" s="144" t="e">
        <f t="shared" si="457"/>
        <v>#VALUE!</v>
      </c>
    </row>
    <row r="1404" spans="1:38" s="77" customFormat="1" x14ac:dyDescent="0.2">
      <c r="A1404" s="14"/>
      <c r="B1404" s="64"/>
      <c r="C1404" s="64"/>
      <c r="D1404" s="152"/>
      <c r="E1404" s="152"/>
      <c r="F1404" s="152"/>
      <c r="G1404" s="152"/>
      <c r="H1404" s="152"/>
      <c r="I1404" s="152"/>
      <c r="J1404" s="152"/>
      <c r="K1404" s="152"/>
      <c r="L1404" s="152"/>
      <c r="M1404" s="152"/>
      <c r="N1404" s="152"/>
      <c r="O1404" s="152"/>
      <c r="P1404" s="152"/>
      <c r="Q1404" s="152"/>
      <c r="R1404" s="152"/>
      <c r="S1404" s="66" t="str">
        <f t="shared" si="438"/>
        <v/>
      </c>
      <c r="T1404" s="66" t="str">
        <f t="shared" si="439"/>
        <v/>
      </c>
      <c r="U1404" s="66" t="str">
        <f t="shared" si="440"/>
        <v/>
      </c>
      <c r="V1404" s="66" t="str">
        <f t="shared" si="441"/>
        <v/>
      </c>
      <c r="W1404" s="66" t="str">
        <f t="shared" si="442"/>
        <v/>
      </c>
      <c r="X1404" s="66" t="str">
        <f t="shared" si="443"/>
        <v/>
      </c>
      <c r="Y1404" s="66">
        <f t="shared" si="444"/>
        <v>0</v>
      </c>
      <c r="Z1404" s="66">
        <f t="shared" si="445"/>
        <v>0</v>
      </c>
      <c r="AA1404" s="66" t="e">
        <f t="shared" si="446"/>
        <v>#VALUE!</v>
      </c>
      <c r="AB1404" s="67" t="e">
        <f t="shared" si="447"/>
        <v>#VALUE!</v>
      </c>
      <c r="AC1404" s="87" t="e">
        <f t="shared" si="448"/>
        <v>#VALUE!</v>
      </c>
      <c r="AD1404" s="87" t="e">
        <f t="shared" si="449"/>
        <v>#VALUE!</v>
      </c>
      <c r="AE1404" s="87" t="e">
        <f t="shared" si="450"/>
        <v>#VALUE!</v>
      </c>
      <c r="AF1404" s="87" t="e">
        <f t="shared" si="451"/>
        <v>#VALUE!</v>
      </c>
      <c r="AG1404" s="67" t="e">
        <f t="shared" si="452"/>
        <v>#VALUE!</v>
      </c>
      <c r="AH1404" s="87" t="e">
        <f t="shared" si="453"/>
        <v>#VALUE!</v>
      </c>
      <c r="AI1404" s="87" t="e">
        <f t="shared" si="454"/>
        <v>#VALUE!</v>
      </c>
      <c r="AJ1404" s="87" t="e">
        <f t="shared" si="455"/>
        <v>#VALUE!</v>
      </c>
      <c r="AK1404" s="144" t="e">
        <f t="shared" si="456"/>
        <v>#VALUE!</v>
      </c>
      <c r="AL1404" s="144" t="e">
        <f t="shared" si="457"/>
        <v>#VALUE!</v>
      </c>
    </row>
    <row r="1405" spans="1:38" s="77" customFormat="1" x14ac:dyDescent="0.2">
      <c r="A1405" s="14"/>
      <c r="B1405" s="64"/>
      <c r="C1405" s="64"/>
      <c r="D1405" s="152"/>
      <c r="E1405" s="152"/>
      <c r="F1405" s="152"/>
      <c r="G1405" s="152"/>
      <c r="H1405" s="152"/>
      <c r="I1405" s="152"/>
      <c r="J1405" s="152"/>
      <c r="K1405" s="152"/>
      <c r="L1405" s="152"/>
      <c r="M1405" s="152"/>
      <c r="N1405" s="152"/>
      <c r="O1405" s="152"/>
      <c r="P1405" s="152"/>
      <c r="Q1405" s="152"/>
      <c r="R1405" s="152"/>
      <c r="S1405" s="66" t="str">
        <f t="shared" si="438"/>
        <v/>
      </c>
      <c r="T1405" s="66" t="str">
        <f t="shared" si="439"/>
        <v/>
      </c>
      <c r="U1405" s="66" t="str">
        <f t="shared" si="440"/>
        <v/>
      </c>
      <c r="V1405" s="66" t="str">
        <f t="shared" si="441"/>
        <v/>
      </c>
      <c r="W1405" s="66" t="str">
        <f t="shared" si="442"/>
        <v/>
      </c>
      <c r="X1405" s="66" t="str">
        <f t="shared" si="443"/>
        <v/>
      </c>
      <c r="Y1405" s="66">
        <f t="shared" si="444"/>
        <v>0</v>
      </c>
      <c r="Z1405" s="66">
        <f t="shared" si="445"/>
        <v>0</v>
      </c>
      <c r="AA1405" s="66" t="e">
        <f t="shared" si="446"/>
        <v>#VALUE!</v>
      </c>
      <c r="AB1405" s="67" t="e">
        <f t="shared" si="447"/>
        <v>#VALUE!</v>
      </c>
      <c r="AC1405" s="87" t="e">
        <f t="shared" si="448"/>
        <v>#VALUE!</v>
      </c>
      <c r="AD1405" s="87" t="e">
        <f t="shared" si="449"/>
        <v>#VALUE!</v>
      </c>
      <c r="AE1405" s="87" t="e">
        <f t="shared" si="450"/>
        <v>#VALUE!</v>
      </c>
      <c r="AF1405" s="87" t="e">
        <f t="shared" si="451"/>
        <v>#VALUE!</v>
      </c>
      <c r="AG1405" s="67" t="e">
        <f t="shared" si="452"/>
        <v>#VALUE!</v>
      </c>
      <c r="AH1405" s="87" t="e">
        <f t="shared" si="453"/>
        <v>#VALUE!</v>
      </c>
      <c r="AI1405" s="87" t="e">
        <f t="shared" si="454"/>
        <v>#VALUE!</v>
      </c>
      <c r="AJ1405" s="87" t="e">
        <f t="shared" si="455"/>
        <v>#VALUE!</v>
      </c>
      <c r="AK1405" s="144" t="e">
        <f t="shared" si="456"/>
        <v>#VALUE!</v>
      </c>
      <c r="AL1405" s="144" t="e">
        <f t="shared" si="457"/>
        <v>#VALUE!</v>
      </c>
    </row>
    <row r="1406" spans="1:38" s="77" customFormat="1" x14ac:dyDescent="0.2">
      <c r="A1406" s="14"/>
      <c r="B1406" s="64"/>
      <c r="C1406" s="64"/>
      <c r="D1406" s="152"/>
      <c r="E1406" s="152"/>
      <c r="F1406" s="152"/>
      <c r="G1406" s="152"/>
      <c r="H1406" s="152"/>
      <c r="I1406" s="152"/>
      <c r="J1406" s="152"/>
      <c r="K1406" s="152"/>
      <c r="L1406" s="152"/>
      <c r="M1406" s="152"/>
      <c r="N1406" s="152"/>
      <c r="O1406" s="152"/>
      <c r="P1406" s="152"/>
      <c r="Q1406" s="152"/>
      <c r="R1406" s="152"/>
      <c r="S1406" s="66" t="str">
        <f t="shared" si="438"/>
        <v/>
      </c>
      <c r="T1406" s="66" t="str">
        <f t="shared" si="439"/>
        <v/>
      </c>
      <c r="U1406" s="66" t="str">
        <f t="shared" si="440"/>
        <v/>
      </c>
      <c r="V1406" s="66" t="str">
        <f t="shared" si="441"/>
        <v/>
      </c>
      <c r="W1406" s="66" t="str">
        <f t="shared" si="442"/>
        <v/>
      </c>
      <c r="X1406" s="66" t="str">
        <f t="shared" si="443"/>
        <v/>
      </c>
      <c r="Y1406" s="66">
        <f t="shared" si="444"/>
        <v>0</v>
      </c>
      <c r="Z1406" s="66">
        <f t="shared" si="445"/>
        <v>0</v>
      </c>
      <c r="AA1406" s="66" t="e">
        <f t="shared" si="446"/>
        <v>#VALUE!</v>
      </c>
      <c r="AB1406" s="67" t="e">
        <f t="shared" si="447"/>
        <v>#VALUE!</v>
      </c>
      <c r="AC1406" s="87" t="e">
        <f t="shared" si="448"/>
        <v>#VALUE!</v>
      </c>
      <c r="AD1406" s="87" t="e">
        <f t="shared" si="449"/>
        <v>#VALUE!</v>
      </c>
      <c r="AE1406" s="87" t="e">
        <f t="shared" si="450"/>
        <v>#VALUE!</v>
      </c>
      <c r="AF1406" s="87" t="e">
        <f t="shared" si="451"/>
        <v>#VALUE!</v>
      </c>
      <c r="AG1406" s="67" t="e">
        <f t="shared" si="452"/>
        <v>#VALUE!</v>
      </c>
      <c r="AH1406" s="87" t="e">
        <f t="shared" si="453"/>
        <v>#VALUE!</v>
      </c>
      <c r="AI1406" s="87" t="e">
        <f t="shared" si="454"/>
        <v>#VALUE!</v>
      </c>
      <c r="AJ1406" s="87" t="e">
        <f t="shared" si="455"/>
        <v>#VALUE!</v>
      </c>
      <c r="AK1406" s="144" t="e">
        <f t="shared" si="456"/>
        <v>#VALUE!</v>
      </c>
      <c r="AL1406" s="144" t="e">
        <f t="shared" si="457"/>
        <v>#VALUE!</v>
      </c>
    </row>
    <row r="1407" spans="1:38" s="77" customFormat="1" x14ac:dyDescent="0.2">
      <c r="A1407" s="14"/>
      <c r="B1407" s="64"/>
      <c r="C1407" s="64"/>
      <c r="D1407" s="152"/>
      <c r="E1407" s="152"/>
      <c r="F1407" s="152"/>
      <c r="G1407" s="152"/>
      <c r="H1407" s="152"/>
      <c r="I1407" s="152"/>
      <c r="J1407" s="152"/>
      <c r="K1407" s="152"/>
      <c r="L1407" s="152"/>
      <c r="M1407" s="152"/>
      <c r="N1407" s="152"/>
      <c r="O1407" s="152"/>
      <c r="P1407" s="152"/>
      <c r="Q1407" s="152"/>
      <c r="R1407" s="152"/>
      <c r="S1407" s="66" t="str">
        <f t="shared" si="438"/>
        <v/>
      </c>
      <c r="T1407" s="66" t="str">
        <f t="shared" si="439"/>
        <v/>
      </c>
      <c r="U1407" s="66" t="str">
        <f t="shared" si="440"/>
        <v/>
      </c>
      <c r="V1407" s="66" t="str">
        <f t="shared" si="441"/>
        <v/>
      </c>
      <c r="W1407" s="66" t="str">
        <f t="shared" si="442"/>
        <v/>
      </c>
      <c r="X1407" s="66" t="str">
        <f t="shared" si="443"/>
        <v/>
      </c>
      <c r="Y1407" s="66">
        <f t="shared" si="444"/>
        <v>0</v>
      </c>
      <c r="Z1407" s="66">
        <f t="shared" si="445"/>
        <v>0</v>
      </c>
      <c r="AA1407" s="66" t="e">
        <f t="shared" si="446"/>
        <v>#VALUE!</v>
      </c>
      <c r="AB1407" s="67" t="e">
        <f t="shared" si="447"/>
        <v>#VALUE!</v>
      </c>
      <c r="AC1407" s="87" t="e">
        <f t="shared" si="448"/>
        <v>#VALUE!</v>
      </c>
      <c r="AD1407" s="87" t="e">
        <f t="shared" si="449"/>
        <v>#VALUE!</v>
      </c>
      <c r="AE1407" s="87" t="e">
        <f t="shared" si="450"/>
        <v>#VALUE!</v>
      </c>
      <c r="AF1407" s="87" t="e">
        <f t="shared" si="451"/>
        <v>#VALUE!</v>
      </c>
      <c r="AG1407" s="67" t="e">
        <f t="shared" si="452"/>
        <v>#VALUE!</v>
      </c>
      <c r="AH1407" s="87" t="e">
        <f t="shared" si="453"/>
        <v>#VALUE!</v>
      </c>
      <c r="AI1407" s="87" t="e">
        <f t="shared" si="454"/>
        <v>#VALUE!</v>
      </c>
      <c r="AJ1407" s="87" t="e">
        <f t="shared" si="455"/>
        <v>#VALUE!</v>
      </c>
      <c r="AK1407" s="144" t="e">
        <f t="shared" si="456"/>
        <v>#VALUE!</v>
      </c>
      <c r="AL1407" s="144" t="e">
        <f t="shared" si="457"/>
        <v>#VALUE!</v>
      </c>
    </row>
    <row r="1408" spans="1:38" s="77" customFormat="1" x14ac:dyDescent="0.2">
      <c r="A1408" s="14"/>
      <c r="B1408" s="64"/>
      <c r="C1408" s="64"/>
      <c r="D1408" s="152"/>
      <c r="E1408" s="152"/>
      <c r="F1408" s="152"/>
      <c r="G1408" s="152"/>
      <c r="H1408" s="152"/>
      <c r="I1408" s="152"/>
      <c r="J1408" s="152"/>
      <c r="K1408" s="152"/>
      <c r="L1408" s="152"/>
      <c r="M1408" s="152"/>
      <c r="N1408" s="152"/>
      <c r="O1408" s="152"/>
      <c r="P1408" s="152"/>
      <c r="Q1408" s="152"/>
      <c r="R1408" s="152"/>
      <c r="S1408" s="66" t="str">
        <f t="shared" si="438"/>
        <v/>
      </c>
      <c r="T1408" s="66" t="str">
        <f t="shared" si="439"/>
        <v/>
      </c>
      <c r="U1408" s="66" t="str">
        <f t="shared" si="440"/>
        <v/>
      </c>
      <c r="V1408" s="66" t="str">
        <f t="shared" si="441"/>
        <v/>
      </c>
      <c r="W1408" s="66" t="str">
        <f t="shared" si="442"/>
        <v/>
      </c>
      <c r="X1408" s="66" t="str">
        <f t="shared" si="443"/>
        <v/>
      </c>
      <c r="Y1408" s="66">
        <f t="shared" si="444"/>
        <v>0</v>
      </c>
      <c r="Z1408" s="66">
        <f t="shared" si="445"/>
        <v>0</v>
      </c>
      <c r="AA1408" s="66" t="e">
        <f t="shared" si="446"/>
        <v>#VALUE!</v>
      </c>
      <c r="AB1408" s="67" t="e">
        <f t="shared" si="447"/>
        <v>#VALUE!</v>
      </c>
      <c r="AC1408" s="87" t="e">
        <f t="shared" si="448"/>
        <v>#VALUE!</v>
      </c>
      <c r="AD1408" s="87" t="e">
        <f t="shared" si="449"/>
        <v>#VALUE!</v>
      </c>
      <c r="AE1408" s="87" t="e">
        <f t="shared" si="450"/>
        <v>#VALUE!</v>
      </c>
      <c r="AF1408" s="87" t="e">
        <f t="shared" si="451"/>
        <v>#VALUE!</v>
      </c>
      <c r="AG1408" s="67" t="e">
        <f t="shared" si="452"/>
        <v>#VALUE!</v>
      </c>
      <c r="AH1408" s="87" t="e">
        <f t="shared" si="453"/>
        <v>#VALUE!</v>
      </c>
      <c r="AI1408" s="87" t="e">
        <f t="shared" si="454"/>
        <v>#VALUE!</v>
      </c>
      <c r="AJ1408" s="87" t="e">
        <f t="shared" si="455"/>
        <v>#VALUE!</v>
      </c>
      <c r="AK1408" s="144" t="e">
        <f t="shared" si="456"/>
        <v>#VALUE!</v>
      </c>
      <c r="AL1408" s="144" t="e">
        <f t="shared" si="457"/>
        <v>#VALUE!</v>
      </c>
    </row>
    <row r="1409" spans="1:38" s="77" customFormat="1" x14ac:dyDescent="0.2">
      <c r="A1409" s="14"/>
      <c r="B1409" s="64"/>
      <c r="C1409" s="64"/>
      <c r="D1409" s="152"/>
      <c r="E1409" s="152"/>
      <c r="F1409" s="152"/>
      <c r="G1409" s="152"/>
      <c r="H1409" s="152"/>
      <c r="I1409" s="152"/>
      <c r="J1409" s="152"/>
      <c r="K1409" s="152"/>
      <c r="L1409" s="152"/>
      <c r="M1409" s="152"/>
      <c r="N1409" s="152"/>
      <c r="O1409" s="152"/>
      <c r="P1409" s="152"/>
      <c r="Q1409" s="152"/>
      <c r="R1409" s="152"/>
      <c r="S1409" s="66" t="str">
        <f t="shared" si="438"/>
        <v/>
      </c>
      <c r="T1409" s="66" t="str">
        <f t="shared" si="439"/>
        <v/>
      </c>
      <c r="U1409" s="66" t="str">
        <f t="shared" si="440"/>
        <v/>
      </c>
      <c r="V1409" s="66" t="str">
        <f t="shared" si="441"/>
        <v/>
      </c>
      <c r="W1409" s="66" t="str">
        <f t="shared" si="442"/>
        <v/>
      </c>
      <c r="X1409" s="66" t="str">
        <f t="shared" si="443"/>
        <v/>
      </c>
      <c r="Y1409" s="66">
        <f t="shared" si="444"/>
        <v>0</v>
      </c>
      <c r="Z1409" s="66">
        <f t="shared" si="445"/>
        <v>0</v>
      </c>
      <c r="AA1409" s="66" t="e">
        <f t="shared" si="446"/>
        <v>#VALUE!</v>
      </c>
      <c r="AB1409" s="67" t="e">
        <f t="shared" si="447"/>
        <v>#VALUE!</v>
      </c>
      <c r="AC1409" s="87" t="e">
        <f t="shared" si="448"/>
        <v>#VALUE!</v>
      </c>
      <c r="AD1409" s="87" t="e">
        <f t="shared" si="449"/>
        <v>#VALUE!</v>
      </c>
      <c r="AE1409" s="87" t="e">
        <f t="shared" si="450"/>
        <v>#VALUE!</v>
      </c>
      <c r="AF1409" s="87" t="e">
        <f t="shared" si="451"/>
        <v>#VALUE!</v>
      </c>
      <c r="AG1409" s="67" t="e">
        <f t="shared" si="452"/>
        <v>#VALUE!</v>
      </c>
      <c r="AH1409" s="87" t="e">
        <f t="shared" si="453"/>
        <v>#VALUE!</v>
      </c>
      <c r="AI1409" s="87" t="e">
        <f t="shared" si="454"/>
        <v>#VALUE!</v>
      </c>
      <c r="AJ1409" s="87" t="e">
        <f t="shared" si="455"/>
        <v>#VALUE!</v>
      </c>
      <c r="AK1409" s="144" t="e">
        <f t="shared" si="456"/>
        <v>#VALUE!</v>
      </c>
      <c r="AL1409" s="144" t="e">
        <f t="shared" si="457"/>
        <v>#VALUE!</v>
      </c>
    </row>
    <row r="1410" spans="1:38" s="77" customFormat="1" x14ac:dyDescent="0.2">
      <c r="A1410" s="14"/>
      <c r="B1410" s="64"/>
      <c r="C1410" s="64"/>
      <c r="D1410" s="152"/>
      <c r="E1410" s="152"/>
      <c r="F1410" s="152"/>
      <c r="G1410" s="152"/>
      <c r="H1410" s="152"/>
      <c r="I1410" s="152"/>
      <c r="J1410" s="152"/>
      <c r="K1410" s="152"/>
      <c r="L1410" s="152"/>
      <c r="M1410" s="152"/>
      <c r="N1410" s="152"/>
      <c r="O1410" s="152"/>
      <c r="P1410" s="152"/>
      <c r="Q1410" s="152"/>
      <c r="R1410" s="152"/>
      <c r="S1410" s="66" t="str">
        <f t="shared" si="438"/>
        <v/>
      </c>
      <c r="T1410" s="66" t="str">
        <f t="shared" si="439"/>
        <v/>
      </c>
      <c r="U1410" s="66" t="str">
        <f t="shared" si="440"/>
        <v/>
      </c>
      <c r="V1410" s="66" t="str">
        <f t="shared" si="441"/>
        <v/>
      </c>
      <c r="W1410" s="66" t="str">
        <f t="shared" si="442"/>
        <v/>
      </c>
      <c r="X1410" s="66" t="str">
        <f t="shared" si="443"/>
        <v/>
      </c>
      <c r="Y1410" s="66">
        <f t="shared" si="444"/>
        <v>0</v>
      </c>
      <c r="Z1410" s="66">
        <f t="shared" si="445"/>
        <v>0</v>
      </c>
      <c r="AA1410" s="66" t="e">
        <f t="shared" si="446"/>
        <v>#VALUE!</v>
      </c>
      <c r="AB1410" s="67" t="e">
        <f t="shared" si="447"/>
        <v>#VALUE!</v>
      </c>
      <c r="AC1410" s="87" t="e">
        <f t="shared" si="448"/>
        <v>#VALUE!</v>
      </c>
      <c r="AD1410" s="87" t="e">
        <f t="shared" si="449"/>
        <v>#VALUE!</v>
      </c>
      <c r="AE1410" s="87" t="e">
        <f t="shared" si="450"/>
        <v>#VALUE!</v>
      </c>
      <c r="AF1410" s="87" t="e">
        <f t="shared" si="451"/>
        <v>#VALUE!</v>
      </c>
      <c r="AG1410" s="67" t="e">
        <f t="shared" si="452"/>
        <v>#VALUE!</v>
      </c>
      <c r="AH1410" s="87" t="e">
        <f t="shared" si="453"/>
        <v>#VALUE!</v>
      </c>
      <c r="AI1410" s="87" t="e">
        <f t="shared" si="454"/>
        <v>#VALUE!</v>
      </c>
      <c r="AJ1410" s="87" t="e">
        <f t="shared" si="455"/>
        <v>#VALUE!</v>
      </c>
      <c r="AK1410" s="144" t="e">
        <f t="shared" si="456"/>
        <v>#VALUE!</v>
      </c>
      <c r="AL1410" s="144" t="e">
        <f t="shared" si="457"/>
        <v>#VALUE!</v>
      </c>
    </row>
    <row r="1411" spans="1:38" s="77" customFormat="1" x14ac:dyDescent="0.2">
      <c r="A1411" s="14"/>
      <c r="B1411" s="64"/>
      <c r="C1411" s="64"/>
      <c r="D1411" s="152"/>
      <c r="E1411" s="152"/>
      <c r="F1411" s="152"/>
      <c r="G1411" s="152"/>
      <c r="H1411" s="152"/>
      <c r="I1411" s="152"/>
      <c r="J1411" s="152"/>
      <c r="K1411" s="152"/>
      <c r="L1411" s="152"/>
      <c r="M1411" s="152"/>
      <c r="N1411" s="152"/>
      <c r="O1411" s="152"/>
      <c r="P1411" s="152"/>
      <c r="Q1411" s="152"/>
      <c r="R1411" s="152"/>
      <c r="S1411" s="66" t="str">
        <f t="shared" ref="S1411:S1474" si="458">IFERROR(Q1411*(Y1411/(Y1411+Z1411+R1411)),"")</f>
        <v/>
      </c>
      <c r="T1411" s="66" t="str">
        <f t="shared" ref="T1411:T1474" si="459">IFERROR(Q1411*(Z1411/(Y1411+Z1411+R1411)),"")</f>
        <v/>
      </c>
      <c r="U1411" s="66" t="str">
        <f t="shared" ref="U1411:U1474" si="460">IFERROR(Q1411*(R1411/(Y1411+Z1411+R1411)),"")</f>
        <v/>
      </c>
      <c r="V1411" s="66" t="str">
        <f t="shared" ref="V1411:V1474" si="461">IFERROR(E1411+G1411+I1411+K1411+M1411+S1411+O1411,"")</f>
        <v/>
      </c>
      <c r="W1411" s="66" t="str">
        <f t="shared" ref="W1411:W1474" si="462">IFERROR(F1411+H1411+J1411+L1411+N1411+T1411+P1411,"")</f>
        <v/>
      </c>
      <c r="X1411" s="66" t="str">
        <f t="shared" ref="X1411:X1474" si="463">IFERROR(R1411+U1411,"")</f>
        <v/>
      </c>
      <c r="Y1411" s="66">
        <f t="shared" ref="Y1411:Y1474" si="464">E1411+G1411+I1411+K1411+M1411+O1411</f>
        <v>0</v>
      </c>
      <c r="Z1411" s="66">
        <f t="shared" ref="Z1411:Z1474" si="465">F1411+H1411+J1411+L1411+N1411+P1411</f>
        <v>0</v>
      </c>
      <c r="AA1411" s="66" t="e">
        <f t="shared" ref="AA1411:AA1474" si="466">V1411+W1411+X1411</f>
        <v>#VALUE!</v>
      </c>
      <c r="AB1411" s="67" t="e">
        <f t="shared" ref="AB1411:AB1474" si="467">V1411/(V1411+W1411+X1411)</f>
        <v>#VALUE!</v>
      </c>
      <c r="AC1411" s="87" t="e">
        <f t="shared" ref="AC1411:AC1474" si="468">W1411/(V1411+W1411+X1411)</f>
        <v>#VALUE!</v>
      </c>
      <c r="AD1411" s="87" t="e">
        <f t="shared" ref="AD1411:AD1474" si="469">X1411/(V1411+W1411+X1411)</f>
        <v>#VALUE!</v>
      </c>
      <c r="AE1411" s="87" t="e">
        <f t="shared" ref="AE1411:AE1474" si="470">E1411/AA1411</f>
        <v>#VALUE!</v>
      </c>
      <c r="AF1411" s="87" t="e">
        <f t="shared" ref="AF1411:AF1474" si="471">G1411/AA1411</f>
        <v>#VALUE!</v>
      </c>
      <c r="AG1411" s="67" t="e">
        <f t="shared" ref="AG1411:AG1474" si="472">I1411/AA1411</f>
        <v>#VALUE!</v>
      </c>
      <c r="AH1411" s="87" t="e">
        <f t="shared" ref="AH1411:AH1474" si="473">K1411/AA1411</f>
        <v>#VALUE!</v>
      </c>
      <c r="AI1411" s="87" t="e">
        <f t="shared" ref="AI1411:AI1474" si="474">M1411/AA1411</f>
        <v>#VALUE!</v>
      </c>
      <c r="AJ1411" s="87" t="e">
        <f t="shared" ref="AJ1411:AJ1474" si="475">Q1411/AA1411</f>
        <v>#VALUE!</v>
      </c>
      <c r="AK1411" s="144" t="e">
        <f t="shared" ref="AK1411:AK1474" si="476">D1411-AA1411</f>
        <v>#VALUE!</v>
      </c>
      <c r="AL1411" s="144" t="e">
        <f t="shared" ref="AL1411:AL1474" si="477">AK1411/D1411*100</f>
        <v>#VALUE!</v>
      </c>
    </row>
    <row r="1412" spans="1:38" s="77" customFormat="1" x14ac:dyDescent="0.2">
      <c r="A1412" s="14"/>
      <c r="B1412" s="64"/>
      <c r="C1412" s="64"/>
      <c r="D1412" s="152"/>
      <c r="E1412" s="152"/>
      <c r="F1412" s="152"/>
      <c r="G1412" s="152"/>
      <c r="H1412" s="152"/>
      <c r="I1412" s="152"/>
      <c r="J1412" s="152"/>
      <c r="K1412" s="152"/>
      <c r="L1412" s="152"/>
      <c r="M1412" s="152"/>
      <c r="N1412" s="152"/>
      <c r="O1412" s="152"/>
      <c r="P1412" s="152"/>
      <c r="Q1412" s="152"/>
      <c r="R1412" s="152"/>
      <c r="S1412" s="66" t="str">
        <f t="shared" si="458"/>
        <v/>
      </c>
      <c r="T1412" s="66" t="str">
        <f t="shared" si="459"/>
        <v/>
      </c>
      <c r="U1412" s="66" t="str">
        <f t="shared" si="460"/>
        <v/>
      </c>
      <c r="V1412" s="66" t="str">
        <f t="shared" si="461"/>
        <v/>
      </c>
      <c r="W1412" s="66" t="str">
        <f t="shared" si="462"/>
        <v/>
      </c>
      <c r="X1412" s="66" t="str">
        <f t="shared" si="463"/>
        <v/>
      </c>
      <c r="Y1412" s="66">
        <f t="shared" si="464"/>
        <v>0</v>
      </c>
      <c r="Z1412" s="66">
        <f t="shared" si="465"/>
        <v>0</v>
      </c>
      <c r="AA1412" s="66" t="e">
        <f t="shared" si="466"/>
        <v>#VALUE!</v>
      </c>
      <c r="AB1412" s="67" t="e">
        <f t="shared" si="467"/>
        <v>#VALUE!</v>
      </c>
      <c r="AC1412" s="87" t="e">
        <f t="shared" si="468"/>
        <v>#VALUE!</v>
      </c>
      <c r="AD1412" s="87" t="e">
        <f t="shared" si="469"/>
        <v>#VALUE!</v>
      </c>
      <c r="AE1412" s="87" t="e">
        <f t="shared" si="470"/>
        <v>#VALUE!</v>
      </c>
      <c r="AF1412" s="87" t="e">
        <f t="shared" si="471"/>
        <v>#VALUE!</v>
      </c>
      <c r="AG1412" s="67" t="e">
        <f t="shared" si="472"/>
        <v>#VALUE!</v>
      </c>
      <c r="AH1412" s="87" t="e">
        <f t="shared" si="473"/>
        <v>#VALUE!</v>
      </c>
      <c r="AI1412" s="87" t="e">
        <f t="shared" si="474"/>
        <v>#VALUE!</v>
      </c>
      <c r="AJ1412" s="87" t="e">
        <f t="shared" si="475"/>
        <v>#VALUE!</v>
      </c>
      <c r="AK1412" s="144" t="e">
        <f t="shared" si="476"/>
        <v>#VALUE!</v>
      </c>
      <c r="AL1412" s="144" t="e">
        <f t="shared" si="477"/>
        <v>#VALUE!</v>
      </c>
    </row>
    <row r="1413" spans="1:38" s="77" customFormat="1" x14ac:dyDescent="0.2">
      <c r="A1413" s="14"/>
      <c r="B1413" s="64"/>
      <c r="C1413" s="64"/>
      <c r="D1413" s="152"/>
      <c r="E1413" s="152"/>
      <c r="F1413" s="152"/>
      <c r="G1413" s="152"/>
      <c r="H1413" s="152"/>
      <c r="I1413" s="152"/>
      <c r="J1413" s="152"/>
      <c r="K1413" s="152"/>
      <c r="L1413" s="152"/>
      <c r="M1413" s="152"/>
      <c r="N1413" s="152"/>
      <c r="O1413" s="152"/>
      <c r="P1413" s="152"/>
      <c r="Q1413" s="152"/>
      <c r="R1413" s="152"/>
      <c r="S1413" s="66" t="str">
        <f t="shared" si="458"/>
        <v/>
      </c>
      <c r="T1413" s="66" t="str">
        <f t="shared" si="459"/>
        <v/>
      </c>
      <c r="U1413" s="66" t="str">
        <f t="shared" si="460"/>
        <v/>
      </c>
      <c r="V1413" s="66" t="str">
        <f t="shared" si="461"/>
        <v/>
      </c>
      <c r="W1413" s="66" t="str">
        <f t="shared" si="462"/>
        <v/>
      </c>
      <c r="X1413" s="66" t="str">
        <f t="shared" si="463"/>
        <v/>
      </c>
      <c r="Y1413" s="66">
        <f t="shared" si="464"/>
        <v>0</v>
      </c>
      <c r="Z1413" s="66">
        <f t="shared" si="465"/>
        <v>0</v>
      </c>
      <c r="AA1413" s="66" t="e">
        <f t="shared" si="466"/>
        <v>#VALUE!</v>
      </c>
      <c r="AB1413" s="67" t="e">
        <f t="shared" si="467"/>
        <v>#VALUE!</v>
      </c>
      <c r="AC1413" s="87" t="e">
        <f t="shared" si="468"/>
        <v>#VALUE!</v>
      </c>
      <c r="AD1413" s="87" t="e">
        <f t="shared" si="469"/>
        <v>#VALUE!</v>
      </c>
      <c r="AE1413" s="87" t="e">
        <f t="shared" si="470"/>
        <v>#VALUE!</v>
      </c>
      <c r="AF1413" s="87" t="e">
        <f t="shared" si="471"/>
        <v>#VALUE!</v>
      </c>
      <c r="AG1413" s="67" t="e">
        <f t="shared" si="472"/>
        <v>#VALUE!</v>
      </c>
      <c r="AH1413" s="87" t="e">
        <f t="shared" si="473"/>
        <v>#VALUE!</v>
      </c>
      <c r="AI1413" s="87" t="e">
        <f t="shared" si="474"/>
        <v>#VALUE!</v>
      </c>
      <c r="AJ1413" s="87" t="e">
        <f t="shared" si="475"/>
        <v>#VALUE!</v>
      </c>
      <c r="AK1413" s="144" t="e">
        <f t="shared" si="476"/>
        <v>#VALUE!</v>
      </c>
      <c r="AL1413" s="144" t="e">
        <f t="shared" si="477"/>
        <v>#VALUE!</v>
      </c>
    </row>
    <row r="1414" spans="1:38" s="77" customFormat="1" x14ac:dyDescent="0.2">
      <c r="A1414" s="14"/>
      <c r="B1414" s="64"/>
      <c r="C1414" s="64"/>
      <c r="D1414" s="152"/>
      <c r="E1414" s="152"/>
      <c r="F1414" s="152"/>
      <c r="G1414" s="152"/>
      <c r="H1414" s="152"/>
      <c r="I1414" s="152"/>
      <c r="J1414" s="152"/>
      <c r="K1414" s="152"/>
      <c r="L1414" s="152"/>
      <c r="M1414" s="152"/>
      <c r="N1414" s="152"/>
      <c r="O1414" s="152"/>
      <c r="P1414" s="152"/>
      <c r="Q1414" s="152"/>
      <c r="R1414" s="152"/>
      <c r="S1414" s="66" t="str">
        <f t="shared" si="458"/>
        <v/>
      </c>
      <c r="T1414" s="66" t="str">
        <f t="shared" si="459"/>
        <v/>
      </c>
      <c r="U1414" s="66" t="str">
        <f t="shared" si="460"/>
        <v/>
      </c>
      <c r="V1414" s="66" t="str">
        <f t="shared" si="461"/>
        <v/>
      </c>
      <c r="W1414" s="66" t="str">
        <f t="shared" si="462"/>
        <v/>
      </c>
      <c r="X1414" s="66" t="str">
        <f t="shared" si="463"/>
        <v/>
      </c>
      <c r="Y1414" s="66">
        <f t="shared" si="464"/>
        <v>0</v>
      </c>
      <c r="Z1414" s="66">
        <f t="shared" si="465"/>
        <v>0</v>
      </c>
      <c r="AA1414" s="66" t="e">
        <f t="shared" si="466"/>
        <v>#VALUE!</v>
      </c>
      <c r="AB1414" s="67" t="e">
        <f t="shared" si="467"/>
        <v>#VALUE!</v>
      </c>
      <c r="AC1414" s="87" t="e">
        <f t="shared" si="468"/>
        <v>#VALUE!</v>
      </c>
      <c r="AD1414" s="87" t="e">
        <f t="shared" si="469"/>
        <v>#VALUE!</v>
      </c>
      <c r="AE1414" s="87" t="e">
        <f t="shared" si="470"/>
        <v>#VALUE!</v>
      </c>
      <c r="AF1414" s="87" t="e">
        <f t="shared" si="471"/>
        <v>#VALUE!</v>
      </c>
      <c r="AG1414" s="67" t="e">
        <f t="shared" si="472"/>
        <v>#VALUE!</v>
      </c>
      <c r="AH1414" s="87" t="e">
        <f t="shared" si="473"/>
        <v>#VALUE!</v>
      </c>
      <c r="AI1414" s="87" t="e">
        <f t="shared" si="474"/>
        <v>#VALUE!</v>
      </c>
      <c r="AJ1414" s="87" t="e">
        <f t="shared" si="475"/>
        <v>#VALUE!</v>
      </c>
      <c r="AK1414" s="144" t="e">
        <f t="shared" si="476"/>
        <v>#VALUE!</v>
      </c>
      <c r="AL1414" s="144" t="e">
        <f t="shared" si="477"/>
        <v>#VALUE!</v>
      </c>
    </row>
    <row r="1415" spans="1:38" s="77" customFormat="1" x14ac:dyDescent="0.2">
      <c r="A1415" s="14"/>
      <c r="B1415" s="64"/>
      <c r="C1415" s="64"/>
      <c r="D1415" s="152"/>
      <c r="E1415" s="152"/>
      <c r="F1415" s="152"/>
      <c r="G1415" s="152"/>
      <c r="H1415" s="152"/>
      <c r="I1415" s="152"/>
      <c r="J1415" s="152"/>
      <c r="K1415" s="152"/>
      <c r="L1415" s="152"/>
      <c r="M1415" s="152"/>
      <c r="N1415" s="152"/>
      <c r="O1415" s="152"/>
      <c r="P1415" s="152"/>
      <c r="Q1415" s="152"/>
      <c r="R1415" s="152"/>
      <c r="S1415" s="66" t="str">
        <f t="shared" si="458"/>
        <v/>
      </c>
      <c r="T1415" s="66" t="str">
        <f t="shared" si="459"/>
        <v/>
      </c>
      <c r="U1415" s="66" t="str">
        <f t="shared" si="460"/>
        <v/>
      </c>
      <c r="V1415" s="66" t="str">
        <f t="shared" si="461"/>
        <v/>
      </c>
      <c r="W1415" s="66" t="str">
        <f t="shared" si="462"/>
        <v/>
      </c>
      <c r="X1415" s="66" t="str">
        <f t="shared" si="463"/>
        <v/>
      </c>
      <c r="Y1415" s="66">
        <f t="shared" si="464"/>
        <v>0</v>
      </c>
      <c r="Z1415" s="66">
        <f t="shared" si="465"/>
        <v>0</v>
      </c>
      <c r="AA1415" s="66" t="e">
        <f t="shared" si="466"/>
        <v>#VALUE!</v>
      </c>
      <c r="AB1415" s="67" t="e">
        <f t="shared" si="467"/>
        <v>#VALUE!</v>
      </c>
      <c r="AC1415" s="87" t="e">
        <f t="shared" si="468"/>
        <v>#VALUE!</v>
      </c>
      <c r="AD1415" s="87" t="e">
        <f t="shared" si="469"/>
        <v>#VALUE!</v>
      </c>
      <c r="AE1415" s="87" t="e">
        <f t="shared" si="470"/>
        <v>#VALUE!</v>
      </c>
      <c r="AF1415" s="87" t="e">
        <f t="shared" si="471"/>
        <v>#VALUE!</v>
      </c>
      <c r="AG1415" s="67" t="e">
        <f t="shared" si="472"/>
        <v>#VALUE!</v>
      </c>
      <c r="AH1415" s="87" t="e">
        <f t="shared" si="473"/>
        <v>#VALUE!</v>
      </c>
      <c r="AI1415" s="87" t="e">
        <f t="shared" si="474"/>
        <v>#VALUE!</v>
      </c>
      <c r="AJ1415" s="87" t="e">
        <f t="shared" si="475"/>
        <v>#VALUE!</v>
      </c>
      <c r="AK1415" s="144" t="e">
        <f t="shared" si="476"/>
        <v>#VALUE!</v>
      </c>
      <c r="AL1415" s="144" t="e">
        <f t="shared" si="477"/>
        <v>#VALUE!</v>
      </c>
    </row>
    <row r="1416" spans="1:38" s="77" customFormat="1" x14ac:dyDescent="0.2">
      <c r="A1416" s="14"/>
      <c r="B1416" s="64"/>
      <c r="C1416" s="64"/>
      <c r="D1416" s="152"/>
      <c r="E1416" s="152"/>
      <c r="F1416" s="152"/>
      <c r="G1416" s="152"/>
      <c r="H1416" s="152"/>
      <c r="I1416" s="152"/>
      <c r="J1416" s="152"/>
      <c r="K1416" s="152"/>
      <c r="L1416" s="152"/>
      <c r="M1416" s="152"/>
      <c r="N1416" s="152"/>
      <c r="O1416" s="152"/>
      <c r="P1416" s="152"/>
      <c r="Q1416" s="152"/>
      <c r="R1416" s="152"/>
      <c r="S1416" s="66" t="str">
        <f t="shared" si="458"/>
        <v/>
      </c>
      <c r="T1416" s="66" t="str">
        <f t="shared" si="459"/>
        <v/>
      </c>
      <c r="U1416" s="66" t="str">
        <f t="shared" si="460"/>
        <v/>
      </c>
      <c r="V1416" s="66" t="str">
        <f t="shared" si="461"/>
        <v/>
      </c>
      <c r="W1416" s="66" t="str">
        <f t="shared" si="462"/>
        <v/>
      </c>
      <c r="X1416" s="66" t="str">
        <f t="shared" si="463"/>
        <v/>
      </c>
      <c r="Y1416" s="66">
        <f t="shared" si="464"/>
        <v>0</v>
      </c>
      <c r="Z1416" s="66">
        <f t="shared" si="465"/>
        <v>0</v>
      </c>
      <c r="AA1416" s="66" t="e">
        <f t="shared" si="466"/>
        <v>#VALUE!</v>
      </c>
      <c r="AB1416" s="67" t="e">
        <f t="shared" si="467"/>
        <v>#VALUE!</v>
      </c>
      <c r="AC1416" s="87" t="e">
        <f t="shared" si="468"/>
        <v>#VALUE!</v>
      </c>
      <c r="AD1416" s="87" t="e">
        <f t="shared" si="469"/>
        <v>#VALUE!</v>
      </c>
      <c r="AE1416" s="87" t="e">
        <f t="shared" si="470"/>
        <v>#VALUE!</v>
      </c>
      <c r="AF1416" s="87" t="e">
        <f t="shared" si="471"/>
        <v>#VALUE!</v>
      </c>
      <c r="AG1416" s="67" t="e">
        <f t="shared" si="472"/>
        <v>#VALUE!</v>
      </c>
      <c r="AH1416" s="87" t="e">
        <f t="shared" si="473"/>
        <v>#VALUE!</v>
      </c>
      <c r="AI1416" s="87" t="e">
        <f t="shared" si="474"/>
        <v>#VALUE!</v>
      </c>
      <c r="AJ1416" s="87" t="e">
        <f t="shared" si="475"/>
        <v>#VALUE!</v>
      </c>
      <c r="AK1416" s="144" t="e">
        <f t="shared" si="476"/>
        <v>#VALUE!</v>
      </c>
      <c r="AL1416" s="144" t="e">
        <f t="shared" si="477"/>
        <v>#VALUE!</v>
      </c>
    </row>
    <row r="1417" spans="1:38" s="77" customFormat="1" x14ac:dyDescent="0.2">
      <c r="A1417" s="14"/>
      <c r="B1417" s="64"/>
      <c r="C1417" s="64"/>
      <c r="D1417" s="152"/>
      <c r="E1417" s="152"/>
      <c r="F1417" s="152"/>
      <c r="G1417" s="152"/>
      <c r="H1417" s="152"/>
      <c r="I1417" s="152"/>
      <c r="J1417" s="152"/>
      <c r="K1417" s="152"/>
      <c r="L1417" s="152"/>
      <c r="M1417" s="152"/>
      <c r="N1417" s="152"/>
      <c r="O1417" s="152"/>
      <c r="P1417" s="152"/>
      <c r="Q1417" s="152"/>
      <c r="R1417" s="152"/>
      <c r="S1417" s="66" t="str">
        <f t="shared" si="458"/>
        <v/>
      </c>
      <c r="T1417" s="66" t="str">
        <f t="shared" si="459"/>
        <v/>
      </c>
      <c r="U1417" s="66" t="str">
        <f t="shared" si="460"/>
        <v/>
      </c>
      <c r="V1417" s="66" t="str">
        <f t="shared" si="461"/>
        <v/>
      </c>
      <c r="W1417" s="66" t="str">
        <f t="shared" si="462"/>
        <v/>
      </c>
      <c r="X1417" s="66" t="str">
        <f t="shared" si="463"/>
        <v/>
      </c>
      <c r="Y1417" s="66">
        <f t="shared" si="464"/>
        <v>0</v>
      </c>
      <c r="Z1417" s="66">
        <f t="shared" si="465"/>
        <v>0</v>
      </c>
      <c r="AA1417" s="66" t="e">
        <f t="shared" si="466"/>
        <v>#VALUE!</v>
      </c>
      <c r="AB1417" s="67" t="e">
        <f t="shared" si="467"/>
        <v>#VALUE!</v>
      </c>
      <c r="AC1417" s="87" t="e">
        <f t="shared" si="468"/>
        <v>#VALUE!</v>
      </c>
      <c r="AD1417" s="87" t="e">
        <f t="shared" si="469"/>
        <v>#VALUE!</v>
      </c>
      <c r="AE1417" s="87" t="e">
        <f t="shared" si="470"/>
        <v>#VALUE!</v>
      </c>
      <c r="AF1417" s="87" t="e">
        <f t="shared" si="471"/>
        <v>#VALUE!</v>
      </c>
      <c r="AG1417" s="67" t="e">
        <f t="shared" si="472"/>
        <v>#VALUE!</v>
      </c>
      <c r="AH1417" s="87" t="e">
        <f t="shared" si="473"/>
        <v>#VALUE!</v>
      </c>
      <c r="AI1417" s="87" t="e">
        <f t="shared" si="474"/>
        <v>#VALUE!</v>
      </c>
      <c r="AJ1417" s="87" t="e">
        <f t="shared" si="475"/>
        <v>#VALUE!</v>
      </c>
      <c r="AK1417" s="144" t="e">
        <f t="shared" si="476"/>
        <v>#VALUE!</v>
      </c>
      <c r="AL1417" s="144" t="e">
        <f t="shared" si="477"/>
        <v>#VALUE!</v>
      </c>
    </row>
    <row r="1418" spans="1:38" s="77" customFormat="1" x14ac:dyDescent="0.2">
      <c r="A1418" s="14"/>
      <c r="B1418" s="64"/>
      <c r="C1418" s="64"/>
      <c r="D1418" s="152"/>
      <c r="E1418" s="152"/>
      <c r="F1418" s="152"/>
      <c r="G1418" s="152"/>
      <c r="H1418" s="152"/>
      <c r="I1418" s="152"/>
      <c r="J1418" s="152"/>
      <c r="K1418" s="152"/>
      <c r="L1418" s="152"/>
      <c r="M1418" s="152"/>
      <c r="N1418" s="152"/>
      <c r="O1418" s="152"/>
      <c r="P1418" s="152"/>
      <c r="Q1418" s="152"/>
      <c r="R1418" s="152"/>
      <c r="S1418" s="66" t="str">
        <f t="shared" si="458"/>
        <v/>
      </c>
      <c r="T1418" s="66" t="str">
        <f t="shared" si="459"/>
        <v/>
      </c>
      <c r="U1418" s="66" t="str">
        <f t="shared" si="460"/>
        <v/>
      </c>
      <c r="V1418" s="66" t="str">
        <f t="shared" si="461"/>
        <v/>
      </c>
      <c r="W1418" s="66" t="str">
        <f t="shared" si="462"/>
        <v/>
      </c>
      <c r="X1418" s="66" t="str">
        <f t="shared" si="463"/>
        <v/>
      </c>
      <c r="Y1418" s="66">
        <f t="shared" si="464"/>
        <v>0</v>
      </c>
      <c r="Z1418" s="66">
        <f t="shared" si="465"/>
        <v>0</v>
      </c>
      <c r="AA1418" s="66" t="e">
        <f t="shared" si="466"/>
        <v>#VALUE!</v>
      </c>
      <c r="AB1418" s="67" t="e">
        <f t="shared" si="467"/>
        <v>#VALUE!</v>
      </c>
      <c r="AC1418" s="87" t="e">
        <f t="shared" si="468"/>
        <v>#VALUE!</v>
      </c>
      <c r="AD1418" s="87" t="e">
        <f t="shared" si="469"/>
        <v>#VALUE!</v>
      </c>
      <c r="AE1418" s="87" t="e">
        <f t="shared" si="470"/>
        <v>#VALUE!</v>
      </c>
      <c r="AF1418" s="87" t="e">
        <f t="shared" si="471"/>
        <v>#VALUE!</v>
      </c>
      <c r="AG1418" s="67" t="e">
        <f t="shared" si="472"/>
        <v>#VALUE!</v>
      </c>
      <c r="AH1418" s="87" t="e">
        <f t="shared" si="473"/>
        <v>#VALUE!</v>
      </c>
      <c r="AI1418" s="87" t="e">
        <f t="shared" si="474"/>
        <v>#VALUE!</v>
      </c>
      <c r="AJ1418" s="87" t="e">
        <f t="shared" si="475"/>
        <v>#VALUE!</v>
      </c>
      <c r="AK1418" s="144" t="e">
        <f t="shared" si="476"/>
        <v>#VALUE!</v>
      </c>
      <c r="AL1418" s="144" t="e">
        <f t="shared" si="477"/>
        <v>#VALUE!</v>
      </c>
    </row>
    <row r="1419" spans="1:38" s="77" customFormat="1" x14ac:dyDescent="0.2">
      <c r="A1419" s="14"/>
      <c r="B1419" s="64"/>
      <c r="C1419" s="64"/>
      <c r="D1419" s="152"/>
      <c r="E1419" s="152"/>
      <c r="F1419" s="152"/>
      <c r="G1419" s="152"/>
      <c r="H1419" s="152"/>
      <c r="I1419" s="152"/>
      <c r="J1419" s="152"/>
      <c r="K1419" s="152"/>
      <c r="L1419" s="152"/>
      <c r="M1419" s="152"/>
      <c r="N1419" s="152"/>
      <c r="O1419" s="152"/>
      <c r="P1419" s="152"/>
      <c r="Q1419" s="152"/>
      <c r="R1419" s="152"/>
      <c r="S1419" s="66" t="str">
        <f t="shared" si="458"/>
        <v/>
      </c>
      <c r="T1419" s="66" t="str">
        <f t="shared" si="459"/>
        <v/>
      </c>
      <c r="U1419" s="66" t="str">
        <f t="shared" si="460"/>
        <v/>
      </c>
      <c r="V1419" s="66" t="str">
        <f t="shared" si="461"/>
        <v/>
      </c>
      <c r="W1419" s="66" t="str">
        <f t="shared" si="462"/>
        <v/>
      </c>
      <c r="X1419" s="66" t="str">
        <f t="shared" si="463"/>
        <v/>
      </c>
      <c r="Y1419" s="66">
        <f t="shared" si="464"/>
        <v>0</v>
      </c>
      <c r="Z1419" s="66">
        <f t="shared" si="465"/>
        <v>0</v>
      </c>
      <c r="AA1419" s="66" t="e">
        <f t="shared" si="466"/>
        <v>#VALUE!</v>
      </c>
      <c r="AB1419" s="67" t="e">
        <f t="shared" si="467"/>
        <v>#VALUE!</v>
      </c>
      <c r="AC1419" s="87" t="e">
        <f t="shared" si="468"/>
        <v>#VALUE!</v>
      </c>
      <c r="AD1419" s="87" t="e">
        <f t="shared" si="469"/>
        <v>#VALUE!</v>
      </c>
      <c r="AE1419" s="87" t="e">
        <f t="shared" si="470"/>
        <v>#VALUE!</v>
      </c>
      <c r="AF1419" s="87" t="e">
        <f t="shared" si="471"/>
        <v>#VALUE!</v>
      </c>
      <c r="AG1419" s="67" t="e">
        <f t="shared" si="472"/>
        <v>#VALUE!</v>
      </c>
      <c r="AH1419" s="87" t="e">
        <f t="shared" si="473"/>
        <v>#VALUE!</v>
      </c>
      <c r="AI1419" s="87" t="e">
        <f t="shared" si="474"/>
        <v>#VALUE!</v>
      </c>
      <c r="AJ1419" s="87" t="e">
        <f t="shared" si="475"/>
        <v>#VALUE!</v>
      </c>
      <c r="AK1419" s="144" t="e">
        <f t="shared" si="476"/>
        <v>#VALUE!</v>
      </c>
      <c r="AL1419" s="144" t="e">
        <f t="shared" si="477"/>
        <v>#VALUE!</v>
      </c>
    </row>
    <row r="1420" spans="1:38" s="77" customFormat="1" x14ac:dyDescent="0.2">
      <c r="A1420" s="14"/>
      <c r="B1420" s="64"/>
      <c r="C1420" s="64"/>
      <c r="D1420" s="152"/>
      <c r="E1420" s="152"/>
      <c r="F1420" s="152"/>
      <c r="G1420" s="152"/>
      <c r="H1420" s="152"/>
      <c r="I1420" s="152"/>
      <c r="J1420" s="152"/>
      <c r="K1420" s="152"/>
      <c r="L1420" s="152"/>
      <c r="M1420" s="152"/>
      <c r="N1420" s="152"/>
      <c r="O1420" s="152"/>
      <c r="P1420" s="152"/>
      <c r="Q1420" s="152"/>
      <c r="R1420" s="152"/>
      <c r="S1420" s="66" t="str">
        <f t="shared" si="458"/>
        <v/>
      </c>
      <c r="T1420" s="66" t="str">
        <f t="shared" si="459"/>
        <v/>
      </c>
      <c r="U1420" s="66" t="str">
        <f t="shared" si="460"/>
        <v/>
      </c>
      <c r="V1420" s="66" t="str">
        <f t="shared" si="461"/>
        <v/>
      </c>
      <c r="W1420" s="66" t="str">
        <f t="shared" si="462"/>
        <v/>
      </c>
      <c r="X1420" s="66" t="str">
        <f t="shared" si="463"/>
        <v/>
      </c>
      <c r="Y1420" s="66">
        <f t="shared" si="464"/>
        <v>0</v>
      </c>
      <c r="Z1420" s="66">
        <f t="shared" si="465"/>
        <v>0</v>
      </c>
      <c r="AA1420" s="66" t="e">
        <f t="shared" si="466"/>
        <v>#VALUE!</v>
      </c>
      <c r="AB1420" s="67" t="e">
        <f t="shared" si="467"/>
        <v>#VALUE!</v>
      </c>
      <c r="AC1420" s="87" t="e">
        <f t="shared" si="468"/>
        <v>#VALUE!</v>
      </c>
      <c r="AD1420" s="87" t="e">
        <f t="shared" si="469"/>
        <v>#VALUE!</v>
      </c>
      <c r="AE1420" s="87" t="e">
        <f t="shared" si="470"/>
        <v>#VALUE!</v>
      </c>
      <c r="AF1420" s="87" t="e">
        <f t="shared" si="471"/>
        <v>#VALUE!</v>
      </c>
      <c r="AG1420" s="67" t="e">
        <f t="shared" si="472"/>
        <v>#VALUE!</v>
      </c>
      <c r="AH1420" s="87" t="e">
        <f t="shared" si="473"/>
        <v>#VALUE!</v>
      </c>
      <c r="AI1420" s="87" t="e">
        <f t="shared" si="474"/>
        <v>#VALUE!</v>
      </c>
      <c r="AJ1420" s="87" t="e">
        <f t="shared" si="475"/>
        <v>#VALUE!</v>
      </c>
      <c r="AK1420" s="144" t="e">
        <f t="shared" si="476"/>
        <v>#VALUE!</v>
      </c>
      <c r="AL1420" s="144" t="e">
        <f t="shared" si="477"/>
        <v>#VALUE!</v>
      </c>
    </row>
    <row r="1421" spans="1:38" s="77" customFormat="1" x14ac:dyDescent="0.2">
      <c r="A1421" s="14"/>
      <c r="B1421" s="64"/>
      <c r="C1421" s="64"/>
      <c r="D1421" s="152"/>
      <c r="E1421" s="152"/>
      <c r="F1421" s="152"/>
      <c r="G1421" s="152"/>
      <c r="H1421" s="152"/>
      <c r="I1421" s="152"/>
      <c r="J1421" s="152"/>
      <c r="K1421" s="152"/>
      <c r="L1421" s="152"/>
      <c r="M1421" s="152"/>
      <c r="N1421" s="152"/>
      <c r="O1421" s="152"/>
      <c r="P1421" s="152"/>
      <c r="Q1421" s="152"/>
      <c r="R1421" s="152"/>
      <c r="S1421" s="66" t="str">
        <f t="shared" si="458"/>
        <v/>
      </c>
      <c r="T1421" s="66" t="str">
        <f t="shared" si="459"/>
        <v/>
      </c>
      <c r="U1421" s="66" t="str">
        <f t="shared" si="460"/>
        <v/>
      </c>
      <c r="V1421" s="66" t="str">
        <f t="shared" si="461"/>
        <v/>
      </c>
      <c r="W1421" s="66" t="str">
        <f t="shared" si="462"/>
        <v/>
      </c>
      <c r="X1421" s="66" t="str">
        <f t="shared" si="463"/>
        <v/>
      </c>
      <c r="Y1421" s="66">
        <f t="shared" si="464"/>
        <v>0</v>
      </c>
      <c r="Z1421" s="66">
        <f t="shared" si="465"/>
        <v>0</v>
      </c>
      <c r="AA1421" s="66" t="e">
        <f t="shared" si="466"/>
        <v>#VALUE!</v>
      </c>
      <c r="AB1421" s="67" t="e">
        <f t="shared" si="467"/>
        <v>#VALUE!</v>
      </c>
      <c r="AC1421" s="87" t="e">
        <f t="shared" si="468"/>
        <v>#VALUE!</v>
      </c>
      <c r="AD1421" s="87" t="e">
        <f t="shared" si="469"/>
        <v>#VALUE!</v>
      </c>
      <c r="AE1421" s="87" t="e">
        <f t="shared" si="470"/>
        <v>#VALUE!</v>
      </c>
      <c r="AF1421" s="87" t="e">
        <f t="shared" si="471"/>
        <v>#VALUE!</v>
      </c>
      <c r="AG1421" s="67" t="e">
        <f t="shared" si="472"/>
        <v>#VALUE!</v>
      </c>
      <c r="AH1421" s="87" t="e">
        <f t="shared" si="473"/>
        <v>#VALUE!</v>
      </c>
      <c r="AI1421" s="87" t="e">
        <f t="shared" si="474"/>
        <v>#VALUE!</v>
      </c>
      <c r="AJ1421" s="87" t="e">
        <f t="shared" si="475"/>
        <v>#VALUE!</v>
      </c>
      <c r="AK1421" s="144" t="e">
        <f t="shared" si="476"/>
        <v>#VALUE!</v>
      </c>
      <c r="AL1421" s="144" t="e">
        <f t="shared" si="477"/>
        <v>#VALUE!</v>
      </c>
    </row>
    <row r="1422" spans="1:38" s="77" customFormat="1" x14ac:dyDescent="0.2">
      <c r="A1422" s="14"/>
      <c r="B1422" s="64"/>
      <c r="C1422" s="64"/>
      <c r="D1422" s="152"/>
      <c r="E1422" s="152"/>
      <c r="F1422" s="152"/>
      <c r="G1422" s="152"/>
      <c r="H1422" s="152"/>
      <c r="I1422" s="152"/>
      <c r="J1422" s="152"/>
      <c r="K1422" s="152"/>
      <c r="L1422" s="152"/>
      <c r="M1422" s="152"/>
      <c r="N1422" s="152"/>
      <c r="O1422" s="152"/>
      <c r="P1422" s="152"/>
      <c r="Q1422" s="152"/>
      <c r="R1422" s="152"/>
      <c r="S1422" s="66" t="str">
        <f t="shared" si="458"/>
        <v/>
      </c>
      <c r="T1422" s="66" t="str">
        <f t="shared" si="459"/>
        <v/>
      </c>
      <c r="U1422" s="66" t="str">
        <f t="shared" si="460"/>
        <v/>
      </c>
      <c r="V1422" s="66" t="str">
        <f t="shared" si="461"/>
        <v/>
      </c>
      <c r="W1422" s="66" t="str">
        <f t="shared" si="462"/>
        <v/>
      </c>
      <c r="X1422" s="66" t="str">
        <f t="shared" si="463"/>
        <v/>
      </c>
      <c r="Y1422" s="66">
        <f t="shared" si="464"/>
        <v>0</v>
      </c>
      <c r="Z1422" s="66">
        <f t="shared" si="465"/>
        <v>0</v>
      </c>
      <c r="AA1422" s="66" t="e">
        <f t="shared" si="466"/>
        <v>#VALUE!</v>
      </c>
      <c r="AB1422" s="67" t="e">
        <f t="shared" si="467"/>
        <v>#VALUE!</v>
      </c>
      <c r="AC1422" s="87" t="e">
        <f t="shared" si="468"/>
        <v>#VALUE!</v>
      </c>
      <c r="AD1422" s="87" t="e">
        <f t="shared" si="469"/>
        <v>#VALUE!</v>
      </c>
      <c r="AE1422" s="87" t="e">
        <f t="shared" si="470"/>
        <v>#VALUE!</v>
      </c>
      <c r="AF1422" s="87" t="e">
        <f t="shared" si="471"/>
        <v>#VALUE!</v>
      </c>
      <c r="AG1422" s="67" t="e">
        <f t="shared" si="472"/>
        <v>#VALUE!</v>
      </c>
      <c r="AH1422" s="87" t="e">
        <f t="shared" si="473"/>
        <v>#VALUE!</v>
      </c>
      <c r="AI1422" s="87" t="e">
        <f t="shared" si="474"/>
        <v>#VALUE!</v>
      </c>
      <c r="AJ1422" s="87" t="e">
        <f t="shared" si="475"/>
        <v>#VALUE!</v>
      </c>
      <c r="AK1422" s="144" t="e">
        <f t="shared" si="476"/>
        <v>#VALUE!</v>
      </c>
      <c r="AL1422" s="144" t="e">
        <f t="shared" si="477"/>
        <v>#VALUE!</v>
      </c>
    </row>
    <row r="1423" spans="1:38" s="77" customFormat="1" x14ac:dyDescent="0.2">
      <c r="A1423" s="14"/>
      <c r="B1423" s="64"/>
      <c r="C1423" s="64"/>
      <c r="D1423" s="152"/>
      <c r="E1423" s="152"/>
      <c r="F1423" s="152"/>
      <c r="G1423" s="152"/>
      <c r="H1423" s="152"/>
      <c r="I1423" s="152"/>
      <c r="J1423" s="152"/>
      <c r="K1423" s="152"/>
      <c r="L1423" s="152"/>
      <c r="M1423" s="152"/>
      <c r="N1423" s="152"/>
      <c r="O1423" s="152"/>
      <c r="P1423" s="152"/>
      <c r="Q1423" s="152"/>
      <c r="R1423" s="152"/>
      <c r="S1423" s="66" t="str">
        <f t="shared" si="458"/>
        <v/>
      </c>
      <c r="T1423" s="66" t="str">
        <f t="shared" si="459"/>
        <v/>
      </c>
      <c r="U1423" s="66" t="str">
        <f t="shared" si="460"/>
        <v/>
      </c>
      <c r="V1423" s="66" t="str">
        <f t="shared" si="461"/>
        <v/>
      </c>
      <c r="W1423" s="66" t="str">
        <f t="shared" si="462"/>
        <v/>
      </c>
      <c r="X1423" s="66" t="str">
        <f t="shared" si="463"/>
        <v/>
      </c>
      <c r="Y1423" s="66">
        <f t="shared" si="464"/>
        <v>0</v>
      </c>
      <c r="Z1423" s="66">
        <f t="shared" si="465"/>
        <v>0</v>
      </c>
      <c r="AA1423" s="66" t="e">
        <f t="shared" si="466"/>
        <v>#VALUE!</v>
      </c>
      <c r="AB1423" s="67" t="e">
        <f t="shared" si="467"/>
        <v>#VALUE!</v>
      </c>
      <c r="AC1423" s="87" t="e">
        <f t="shared" si="468"/>
        <v>#VALUE!</v>
      </c>
      <c r="AD1423" s="87" t="e">
        <f t="shared" si="469"/>
        <v>#VALUE!</v>
      </c>
      <c r="AE1423" s="87" t="e">
        <f t="shared" si="470"/>
        <v>#VALUE!</v>
      </c>
      <c r="AF1423" s="87" t="e">
        <f t="shared" si="471"/>
        <v>#VALUE!</v>
      </c>
      <c r="AG1423" s="67" t="e">
        <f t="shared" si="472"/>
        <v>#VALUE!</v>
      </c>
      <c r="AH1423" s="87" t="e">
        <f t="shared" si="473"/>
        <v>#VALUE!</v>
      </c>
      <c r="AI1423" s="87" t="e">
        <f t="shared" si="474"/>
        <v>#VALUE!</v>
      </c>
      <c r="AJ1423" s="87" t="e">
        <f t="shared" si="475"/>
        <v>#VALUE!</v>
      </c>
      <c r="AK1423" s="144" t="e">
        <f t="shared" si="476"/>
        <v>#VALUE!</v>
      </c>
      <c r="AL1423" s="144" t="e">
        <f t="shared" si="477"/>
        <v>#VALUE!</v>
      </c>
    </row>
    <row r="1424" spans="1:38" s="77" customFormat="1" x14ac:dyDescent="0.2">
      <c r="A1424" s="14"/>
      <c r="B1424" s="64"/>
      <c r="C1424" s="64"/>
      <c r="D1424" s="152"/>
      <c r="E1424" s="152"/>
      <c r="F1424" s="152"/>
      <c r="G1424" s="152"/>
      <c r="H1424" s="152"/>
      <c r="I1424" s="152"/>
      <c r="J1424" s="152"/>
      <c r="K1424" s="152"/>
      <c r="L1424" s="152"/>
      <c r="M1424" s="152"/>
      <c r="N1424" s="152"/>
      <c r="O1424" s="152"/>
      <c r="P1424" s="152"/>
      <c r="Q1424" s="152"/>
      <c r="R1424" s="152"/>
      <c r="S1424" s="66" t="str">
        <f t="shared" si="458"/>
        <v/>
      </c>
      <c r="T1424" s="66" t="str">
        <f t="shared" si="459"/>
        <v/>
      </c>
      <c r="U1424" s="66" t="str">
        <f t="shared" si="460"/>
        <v/>
      </c>
      <c r="V1424" s="66" t="str">
        <f t="shared" si="461"/>
        <v/>
      </c>
      <c r="W1424" s="66" t="str">
        <f t="shared" si="462"/>
        <v/>
      </c>
      <c r="X1424" s="66" t="str">
        <f t="shared" si="463"/>
        <v/>
      </c>
      <c r="Y1424" s="66">
        <f t="shared" si="464"/>
        <v>0</v>
      </c>
      <c r="Z1424" s="66">
        <f t="shared" si="465"/>
        <v>0</v>
      </c>
      <c r="AA1424" s="66" t="e">
        <f t="shared" si="466"/>
        <v>#VALUE!</v>
      </c>
      <c r="AB1424" s="67" t="e">
        <f t="shared" si="467"/>
        <v>#VALUE!</v>
      </c>
      <c r="AC1424" s="87" t="e">
        <f t="shared" si="468"/>
        <v>#VALUE!</v>
      </c>
      <c r="AD1424" s="87" t="e">
        <f t="shared" si="469"/>
        <v>#VALUE!</v>
      </c>
      <c r="AE1424" s="87" t="e">
        <f t="shared" si="470"/>
        <v>#VALUE!</v>
      </c>
      <c r="AF1424" s="87" t="e">
        <f t="shared" si="471"/>
        <v>#VALUE!</v>
      </c>
      <c r="AG1424" s="67" t="e">
        <f t="shared" si="472"/>
        <v>#VALUE!</v>
      </c>
      <c r="AH1424" s="87" t="e">
        <f t="shared" si="473"/>
        <v>#VALUE!</v>
      </c>
      <c r="AI1424" s="87" t="e">
        <f t="shared" si="474"/>
        <v>#VALUE!</v>
      </c>
      <c r="AJ1424" s="87" t="e">
        <f t="shared" si="475"/>
        <v>#VALUE!</v>
      </c>
      <c r="AK1424" s="144" t="e">
        <f t="shared" si="476"/>
        <v>#VALUE!</v>
      </c>
      <c r="AL1424" s="144" t="e">
        <f t="shared" si="477"/>
        <v>#VALUE!</v>
      </c>
    </row>
    <row r="1425" spans="1:38" s="77" customFormat="1" x14ac:dyDescent="0.2">
      <c r="A1425" s="14"/>
      <c r="B1425" s="64"/>
      <c r="C1425" s="64"/>
      <c r="D1425" s="152"/>
      <c r="E1425" s="152"/>
      <c r="F1425" s="152"/>
      <c r="G1425" s="152"/>
      <c r="H1425" s="152"/>
      <c r="I1425" s="152"/>
      <c r="J1425" s="152"/>
      <c r="K1425" s="152"/>
      <c r="L1425" s="152"/>
      <c r="M1425" s="152"/>
      <c r="N1425" s="152"/>
      <c r="O1425" s="152"/>
      <c r="P1425" s="152"/>
      <c r="Q1425" s="152"/>
      <c r="R1425" s="152"/>
      <c r="S1425" s="66" t="str">
        <f t="shared" si="458"/>
        <v/>
      </c>
      <c r="T1425" s="66" t="str">
        <f t="shared" si="459"/>
        <v/>
      </c>
      <c r="U1425" s="66" t="str">
        <f t="shared" si="460"/>
        <v/>
      </c>
      <c r="V1425" s="66" t="str">
        <f t="shared" si="461"/>
        <v/>
      </c>
      <c r="W1425" s="66" t="str">
        <f t="shared" si="462"/>
        <v/>
      </c>
      <c r="X1425" s="66" t="str">
        <f t="shared" si="463"/>
        <v/>
      </c>
      <c r="Y1425" s="66">
        <f t="shared" si="464"/>
        <v>0</v>
      </c>
      <c r="Z1425" s="66">
        <f t="shared" si="465"/>
        <v>0</v>
      </c>
      <c r="AA1425" s="66" t="e">
        <f t="shared" si="466"/>
        <v>#VALUE!</v>
      </c>
      <c r="AB1425" s="67" t="e">
        <f t="shared" si="467"/>
        <v>#VALUE!</v>
      </c>
      <c r="AC1425" s="87" t="e">
        <f t="shared" si="468"/>
        <v>#VALUE!</v>
      </c>
      <c r="AD1425" s="87" t="e">
        <f t="shared" si="469"/>
        <v>#VALUE!</v>
      </c>
      <c r="AE1425" s="87" t="e">
        <f t="shared" si="470"/>
        <v>#VALUE!</v>
      </c>
      <c r="AF1425" s="87" t="e">
        <f t="shared" si="471"/>
        <v>#VALUE!</v>
      </c>
      <c r="AG1425" s="67" t="e">
        <f t="shared" si="472"/>
        <v>#VALUE!</v>
      </c>
      <c r="AH1425" s="87" t="e">
        <f t="shared" si="473"/>
        <v>#VALUE!</v>
      </c>
      <c r="AI1425" s="87" t="e">
        <f t="shared" si="474"/>
        <v>#VALUE!</v>
      </c>
      <c r="AJ1425" s="87" t="e">
        <f t="shared" si="475"/>
        <v>#VALUE!</v>
      </c>
      <c r="AK1425" s="144" t="e">
        <f t="shared" si="476"/>
        <v>#VALUE!</v>
      </c>
      <c r="AL1425" s="144" t="e">
        <f t="shared" si="477"/>
        <v>#VALUE!</v>
      </c>
    </row>
    <row r="1426" spans="1:38" s="77" customFormat="1" x14ac:dyDescent="0.2">
      <c r="A1426" s="14"/>
      <c r="B1426" s="64"/>
      <c r="C1426" s="64"/>
      <c r="D1426" s="152"/>
      <c r="E1426" s="152"/>
      <c r="F1426" s="152"/>
      <c r="G1426" s="152"/>
      <c r="H1426" s="152"/>
      <c r="I1426" s="152"/>
      <c r="J1426" s="152"/>
      <c r="K1426" s="152"/>
      <c r="L1426" s="152"/>
      <c r="M1426" s="152"/>
      <c r="N1426" s="152"/>
      <c r="O1426" s="152"/>
      <c r="P1426" s="152"/>
      <c r="Q1426" s="152"/>
      <c r="R1426" s="152"/>
      <c r="S1426" s="66" t="str">
        <f t="shared" si="458"/>
        <v/>
      </c>
      <c r="T1426" s="66" t="str">
        <f t="shared" si="459"/>
        <v/>
      </c>
      <c r="U1426" s="66" t="str">
        <f t="shared" si="460"/>
        <v/>
      </c>
      <c r="V1426" s="66" t="str">
        <f t="shared" si="461"/>
        <v/>
      </c>
      <c r="W1426" s="66" t="str">
        <f t="shared" si="462"/>
        <v/>
      </c>
      <c r="X1426" s="66" t="str">
        <f t="shared" si="463"/>
        <v/>
      </c>
      <c r="Y1426" s="66">
        <f t="shared" si="464"/>
        <v>0</v>
      </c>
      <c r="Z1426" s="66">
        <f t="shared" si="465"/>
        <v>0</v>
      </c>
      <c r="AA1426" s="66" t="e">
        <f t="shared" si="466"/>
        <v>#VALUE!</v>
      </c>
      <c r="AB1426" s="67" t="e">
        <f t="shared" si="467"/>
        <v>#VALUE!</v>
      </c>
      <c r="AC1426" s="87" t="e">
        <f t="shared" si="468"/>
        <v>#VALUE!</v>
      </c>
      <c r="AD1426" s="87" t="e">
        <f t="shared" si="469"/>
        <v>#VALUE!</v>
      </c>
      <c r="AE1426" s="87" t="e">
        <f t="shared" si="470"/>
        <v>#VALUE!</v>
      </c>
      <c r="AF1426" s="87" t="e">
        <f t="shared" si="471"/>
        <v>#VALUE!</v>
      </c>
      <c r="AG1426" s="67" t="e">
        <f t="shared" si="472"/>
        <v>#VALUE!</v>
      </c>
      <c r="AH1426" s="87" t="e">
        <f t="shared" si="473"/>
        <v>#VALUE!</v>
      </c>
      <c r="AI1426" s="87" t="e">
        <f t="shared" si="474"/>
        <v>#VALUE!</v>
      </c>
      <c r="AJ1426" s="87" t="e">
        <f t="shared" si="475"/>
        <v>#VALUE!</v>
      </c>
      <c r="AK1426" s="144" t="e">
        <f t="shared" si="476"/>
        <v>#VALUE!</v>
      </c>
      <c r="AL1426" s="144" t="e">
        <f t="shared" si="477"/>
        <v>#VALUE!</v>
      </c>
    </row>
    <row r="1427" spans="1:38" s="77" customFormat="1" x14ac:dyDescent="0.2">
      <c r="A1427" s="14"/>
      <c r="B1427" s="64"/>
      <c r="C1427" s="64"/>
      <c r="D1427" s="152"/>
      <c r="E1427" s="152"/>
      <c r="F1427" s="152"/>
      <c r="G1427" s="152"/>
      <c r="H1427" s="152"/>
      <c r="I1427" s="152"/>
      <c r="J1427" s="152"/>
      <c r="K1427" s="152"/>
      <c r="L1427" s="152"/>
      <c r="M1427" s="152"/>
      <c r="N1427" s="152"/>
      <c r="O1427" s="152"/>
      <c r="P1427" s="152"/>
      <c r="Q1427" s="152"/>
      <c r="R1427" s="152"/>
      <c r="S1427" s="66" t="str">
        <f t="shared" si="458"/>
        <v/>
      </c>
      <c r="T1427" s="66" t="str">
        <f t="shared" si="459"/>
        <v/>
      </c>
      <c r="U1427" s="66" t="str">
        <f t="shared" si="460"/>
        <v/>
      </c>
      <c r="V1427" s="66" t="str">
        <f t="shared" si="461"/>
        <v/>
      </c>
      <c r="W1427" s="66" t="str">
        <f t="shared" si="462"/>
        <v/>
      </c>
      <c r="X1427" s="66" t="str">
        <f t="shared" si="463"/>
        <v/>
      </c>
      <c r="Y1427" s="66">
        <f t="shared" si="464"/>
        <v>0</v>
      </c>
      <c r="Z1427" s="66">
        <f t="shared" si="465"/>
        <v>0</v>
      </c>
      <c r="AA1427" s="66" t="e">
        <f t="shared" si="466"/>
        <v>#VALUE!</v>
      </c>
      <c r="AB1427" s="67" t="e">
        <f t="shared" si="467"/>
        <v>#VALUE!</v>
      </c>
      <c r="AC1427" s="87" t="e">
        <f t="shared" si="468"/>
        <v>#VALUE!</v>
      </c>
      <c r="AD1427" s="87" t="e">
        <f t="shared" si="469"/>
        <v>#VALUE!</v>
      </c>
      <c r="AE1427" s="87" t="e">
        <f t="shared" si="470"/>
        <v>#VALUE!</v>
      </c>
      <c r="AF1427" s="87" t="e">
        <f t="shared" si="471"/>
        <v>#VALUE!</v>
      </c>
      <c r="AG1427" s="67" t="e">
        <f t="shared" si="472"/>
        <v>#VALUE!</v>
      </c>
      <c r="AH1427" s="87" t="e">
        <f t="shared" si="473"/>
        <v>#VALUE!</v>
      </c>
      <c r="AI1427" s="87" t="e">
        <f t="shared" si="474"/>
        <v>#VALUE!</v>
      </c>
      <c r="AJ1427" s="87" t="e">
        <f t="shared" si="475"/>
        <v>#VALUE!</v>
      </c>
      <c r="AK1427" s="144" t="e">
        <f t="shared" si="476"/>
        <v>#VALUE!</v>
      </c>
      <c r="AL1427" s="144" t="e">
        <f t="shared" si="477"/>
        <v>#VALUE!</v>
      </c>
    </row>
    <row r="1428" spans="1:38" s="77" customFormat="1" x14ac:dyDescent="0.2">
      <c r="A1428" s="14"/>
      <c r="B1428" s="64"/>
      <c r="C1428" s="64"/>
      <c r="D1428" s="152"/>
      <c r="E1428" s="152"/>
      <c r="F1428" s="152"/>
      <c r="G1428" s="152"/>
      <c r="H1428" s="152"/>
      <c r="I1428" s="152"/>
      <c r="J1428" s="152"/>
      <c r="K1428" s="152"/>
      <c r="L1428" s="152"/>
      <c r="M1428" s="152"/>
      <c r="N1428" s="152"/>
      <c r="O1428" s="152"/>
      <c r="P1428" s="152"/>
      <c r="Q1428" s="152"/>
      <c r="R1428" s="152"/>
      <c r="S1428" s="66" t="str">
        <f t="shared" si="458"/>
        <v/>
      </c>
      <c r="T1428" s="66" t="str">
        <f t="shared" si="459"/>
        <v/>
      </c>
      <c r="U1428" s="66" t="str">
        <f t="shared" si="460"/>
        <v/>
      </c>
      <c r="V1428" s="66" t="str">
        <f t="shared" si="461"/>
        <v/>
      </c>
      <c r="W1428" s="66" t="str">
        <f t="shared" si="462"/>
        <v/>
      </c>
      <c r="X1428" s="66" t="str">
        <f t="shared" si="463"/>
        <v/>
      </c>
      <c r="Y1428" s="66">
        <f t="shared" si="464"/>
        <v>0</v>
      </c>
      <c r="Z1428" s="66">
        <f t="shared" si="465"/>
        <v>0</v>
      </c>
      <c r="AA1428" s="66" t="e">
        <f t="shared" si="466"/>
        <v>#VALUE!</v>
      </c>
      <c r="AB1428" s="67" t="e">
        <f t="shared" si="467"/>
        <v>#VALUE!</v>
      </c>
      <c r="AC1428" s="87" t="e">
        <f t="shared" si="468"/>
        <v>#VALUE!</v>
      </c>
      <c r="AD1428" s="87" t="e">
        <f t="shared" si="469"/>
        <v>#VALUE!</v>
      </c>
      <c r="AE1428" s="87" t="e">
        <f t="shared" si="470"/>
        <v>#VALUE!</v>
      </c>
      <c r="AF1428" s="87" t="e">
        <f t="shared" si="471"/>
        <v>#VALUE!</v>
      </c>
      <c r="AG1428" s="67" t="e">
        <f t="shared" si="472"/>
        <v>#VALUE!</v>
      </c>
      <c r="AH1428" s="87" t="e">
        <f t="shared" si="473"/>
        <v>#VALUE!</v>
      </c>
      <c r="AI1428" s="87" t="e">
        <f t="shared" si="474"/>
        <v>#VALUE!</v>
      </c>
      <c r="AJ1428" s="87" t="e">
        <f t="shared" si="475"/>
        <v>#VALUE!</v>
      </c>
      <c r="AK1428" s="144" t="e">
        <f t="shared" si="476"/>
        <v>#VALUE!</v>
      </c>
      <c r="AL1428" s="144" t="e">
        <f t="shared" si="477"/>
        <v>#VALUE!</v>
      </c>
    </row>
    <row r="1429" spans="1:38" s="77" customFormat="1" x14ac:dyDescent="0.2">
      <c r="A1429" s="14"/>
      <c r="B1429" s="64"/>
      <c r="C1429" s="64"/>
      <c r="D1429" s="152"/>
      <c r="E1429" s="152"/>
      <c r="F1429" s="152"/>
      <c r="G1429" s="152"/>
      <c r="H1429" s="152"/>
      <c r="I1429" s="152"/>
      <c r="J1429" s="152"/>
      <c r="K1429" s="152"/>
      <c r="L1429" s="152"/>
      <c r="M1429" s="152"/>
      <c r="N1429" s="152"/>
      <c r="O1429" s="152"/>
      <c r="P1429" s="152"/>
      <c r="Q1429" s="152"/>
      <c r="R1429" s="152"/>
      <c r="S1429" s="66" t="str">
        <f t="shared" si="458"/>
        <v/>
      </c>
      <c r="T1429" s="66" t="str">
        <f t="shared" si="459"/>
        <v/>
      </c>
      <c r="U1429" s="66" t="str">
        <f t="shared" si="460"/>
        <v/>
      </c>
      <c r="V1429" s="66" t="str">
        <f t="shared" si="461"/>
        <v/>
      </c>
      <c r="W1429" s="66" t="str">
        <f t="shared" si="462"/>
        <v/>
      </c>
      <c r="X1429" s="66" t="str">
        <f t="shared" si="463"/>
        <v/>
      </c>
      <c r="Y1429" s="66">
        <f t="shared" si="464"/>
        <v>0</v>
      </c>
      <c r="Z1429" s="66">
        <f t="shared" si="465"/>
        <v>0</v>
      </c>
      <c r="AA1429" s="66" t="e">
        <f t="shared" si="466"/>
        <v>#VALUE!</v>
      </c>
      <c r="AB1429" s="67" t="e">
        <f t="shared" si="467"/>
        <v>#VALUE!</v>
      </c>
      <c r="AC1429" s="87" t="e">
        <f t="shared" si="468"/>
        <v>#VALUE!</v>
      </c>
      <c r="AD1429" s="87" t="e">
        <f t="shared" si="469"/>
        <v>#VALUE!</v>
      </c>
      <c r="AE1429" s="87" t="e">
        <f t="shared" si="470"/>
        <v>#VALUE!</v>
      </c>
      <c r="AF1429" s="87" t="e">
        <f t="shared" si="471"/>
        <v>#VALUE!</v>
      </c>
      <c r="AG1429" s="67" t="e">
        <f t="shared" si="472"/>
        <v>#VALUE!</v>
      </c>
      <c r="AH1429" s="87" t="e">
        <f t="shared" si="473"/>
        <v>#VALUE!</v>
      </c>
      <c r="AI1429" s="87" t="e">
        <f t="shared" si="474"/>
        <v>#VALUE!</v>
      </c>
      <c r="AJ1429" s="87" t="e">
        <f t="shared" si="475"/>
        <v>#VALUE!</v>
      </c>
      <c r="AK1429" s="144" t="e">
        <f t="shared" si="476"/>
        <v>#VALUE!</v>
      </c>
      <c r="AL1429" s="144" t="e">
        <f t="shared" si="477"/>
        <v>#VALUE!</v>
      </c>
    </row>
    <row r="1430" spans="1:38" s="77" customFormat="1" x14ac:dyDescent="0.2">
      <c r="A1430" s="14"/>
      <c r="B1430" s="64"/>
      <c r="C1430" s="64"/>
      <c r="D1430" s="152"/>
      <c r="E1430" s="152"/>
      <c r="F1430" s="152"/>
      <c r="G1430" s="152"/>
      <c r="H1430" s="152"/>
      <c r="I1430" s="152"/>
      <c r="J1430" s="152"/>
      <c r="K1430" s="152"/>
      <c r="L1430" s="152"/>
      <c r="M1430" s="152"/>
      <c r="N1430" s="152"/>
      <c r="O1430" s="152"/>
      <c r="P1430" s="152"/>
      <c r="Q1430" s="152"/>
      <c r="R1430" s="152"/>
      <c r="S1430" s="66" t="str">
        <f t="shared" si="458"/>
        <v/>
      </c>
      <c r="T1430" s="66" t="str">
        <f t="shared" si="459"/>
        <v/>
      </c>
      <c r="U1430" s="66" t="str">
        <f t="shared" si="460"/>
        <v/>
      </c>
      <c r="V1430" s="66" t="str">
        <f t="shared" si="461"/>
        <v/>
      </c>
      <c r="W1430" s="66" t="str">
        <f t="shared" si="462"/>
        <v/>
      </c>
      <c r="X1430" s="66" t="str">
        <f t="shared" si="463"/>
        <v/>
      </c>
      <c r="Y1430" s="66">
        <f t="shared" si="464"/>
        <v>0</v>
      </c>
      <c r="Z1430" s="66">
        <f t="shared" si="465"/>
        <v>0</v>
      </c>
      <c r="AA1430" s="66" t="e">
        <f t="shared" si="466"/>
        <v>#VALUE!</v>
      </c>
      <c r="AB1430" s="67" t="e">
        <f t="shared" si="467"/>
        <v>#VALUE!</v>
      </c>
      <c r="AC1430" s="87" t="e">
        <f t="shared" si="468"/>
        <v>#VALUE!</v>
      </c>
      <c r="AD1430" s="87" t="e">
        <f t="shared" si="469"/>
        <v>#VALUE!</v>
      </c>
      <c r="AE1430" s="87" t="e">
        <f t="shared" si="470"/>
        <v>#VALUE!</v>
      </c>
      <c r="AF1430" s="87" t="e">
        <f t="shared" si="471"/>
        <v>#VALUE!</v>
      </c>
      <c r="AG1430" s="67" t="e">
        <f t="shared" si="472"/>
        <v>#VALUE!</v>
      </c>
      <c r="AH1430" s="87" t="e">
        <f t="shared" si="473"/>
        <v>#VALUE!</v>
      </c>
      <c r="AI1430" s="87" t="e">
        <f t="shared" si="474"/>
        <v>#VALUE!</v>
      </c>
      <c r="AJ1430" s="87" t="e">
        <f t="shared" si="475"/>
        <v>#VALUE!</v>
      </c>
      <c r="AK1430" s="144" t="e">
        <f t="shared" si="476"/>
        <v>#VALUE!</v>
      </c>
      <c r="AL1430" s="144" t="e">
        <f t="shared" si="477"/>
        <v>#VALUE!</v>
      </c>
    </row>
    <row r="1431" spans="1:38" s="77" customFormat="1" x14ac:dyDescent="0.2">
      <c r="A1431" s="14"/>
      <c r="B1431" s="64"/>
      <c r="C1431" s="64"/>
      <c r="D1431" s="152"/>
      <c r="E1431" s="152"/>
      <c r="F1431" s="152"/>
      <c r="G1431" s="152"/>
      <c r="H1431" s="152"/>
      <c r="I1431" s="152"/>
      <c r="J1431" s="152"/>
      <c r="K1431" s="152"/>
      <c r="L1431" s="152"/>
      <c r="M1431" s="152"/>
      <c r="N1431" s="152"/>
      <c r="O1431" s="152"/>
      <c r="P1431" s="152"/>
      <c r="Q1431" s="152"/>
      <c r="R1431" s="152"/>
      <c r="S1431" s="66" t="str">
        <f t="shared" si="458"/>
        <v/>
      </c>
      <c r="T1431" s="66" t="str">
        <f t="shared" si="459"/>
        <v/>
      </c>
      <c r="U1431" s="66" t="str">
        <f t="shared" si="460"/>
        <v/>
      </c>
      <c r="V1431" s="66" t="str">
        <f t="shared" si="461"/>
        <v/>
      </c>
      <c r="W1431" s="66" t="str">
        <f t="shared" si="462"/>
        <v/>
      </c>
      <c r="X1431" s="66" t="str">
        <f t="shared" si="463"/>
        <v/>
      </c>
      <c r="Y1431" s="66">
        <f t="shared" si="464"/>
        <v>0</v>
      </c>
      <c r="Z1431" s="66">
        <f t="shared" si="465"/>
        <v>0</v>
      </c>
      <c r="AA1431" s="66" t="e">
        <f t="shared" si="466"/>
        <v>#VALUE!</v>
      </c>
      <c r="AB1431" s="67" t="e">
        <f t="shared" si="467"/>
        <v>#VALUE!</v>
      </c>
      <c r="AC1431" s="87" t="e">
        <f t="shared" si="468"/>
        <v>#VALUE!</v>
      </c>
      <c r="AD1431" s="87" t="e">
        <f t="shared" si="469"/>
        <v>#VALUE!</v>
      </c>
      <c r="AE1431" s="87" t="e">
        <f t="shared" si="470"/>
        <v>#VALUE!</v>
      </c>
      <c r="AF1431" s="87" t="e">
        <f t="shared" si="471"/>
        <v>#VALUE!</v>
      </c>
      <c r="AG1431" s="67" t="e">
        <f t="shared" si="472"/>
        <v>#VALUE!</v>
      </c>
      <c r="AH1431" s="87" t="e">
        <f t="shared" si="473"/>
        <v>#VALUE!</v>
      </c>
      <c r="AI1431" s="87" t="e">
        <f t="shared" si="474"/>
        <v>#VALUE!</v>
      </c>
      <c r="AJ1431" s="87" t="e">
        <f t="shared" si="475"/>
        <v>#VALUE!</v>
      </c>
      <c r="AK1431" s="144" t="e">
        <f t="shared" si="476"/>
        <v>#VALUE!</v>
      </c>
      <c r="AL1431" s="144" t="e">
        <f t="shared" si="477"/>
        <v>#VALUE!</v>
      </c>
    </row>
    <row r="1432" spans="1:38" s="77" customFormat="1" x14ac:dyDescent="0.2">
      <c r="A1432" s="14"/>
      <c r="B1432" s="64"/>
      <c r="C1432" s="64"/>
      <c r="D1432" s="152"/>
      <c r="E1432" s="152"/>
      <c r="F1432" s="152"/>
      <c r="G1432" s="152"/>
      <c r="H1432" s="152"/>
      <c r="I1432" s="152"/>
      <c r="J1432" s="152"/>
      <c r="K1432" s="152"/>
      <c r="L1432" s="152"/>
      <c r="M1432" s="152"/>
      <c r="N1432" s="152"/>
      <c r="O1432" s="152"/>
      <c r="P1432" s="152"/>
      <c r="Q1432" s="152"/>
      <c r="R1432" s="152"/>
      <c r="S1432" s="66" t="str">
        <f t="shared" si="458"/>
        <v/>
      </c>
      <c r="T1432" s="66" t="str">
        <f t="shared" si="459"/>
        <v/>
      </c>
      <c r="U1432" s="66" t="str">
        <f t="shared" si="460"/>
        <v/>
      </c>
      <c r="V1432" s="66" t="str">
        <f t="shared" si="461"/>
        <v/>
      </c>
      <c r="W1432" s="66" t="str">
        <f t="shared" si="462"/>
        <v/>
      </c>
      <c r="X1432" s="66" t="str">
        <f t="shared" si="463"/>
        <v/>
      </c>
      <c r="Y1432" s="66">
        <f t="shared" si="464"/>
        <v>0</v>
      </c>
      <c r="Z1432" s="66">
        <f t="shared" si="465"/>
        <v>0</v>
      </c>
      <c r="AA1432" s="66" t="e">
        <f t="shared" si="466"/>
        <v>#VALUE!</v>
      </c>
      <c r="AB1432" s="67" t="e">
        <f t="shared" si="467"/>
        <v>#VALUE!</v>
      </c>
      <c r="AC1432" s="87" t="e">
        <f t="shared" si="468"/>
        <v>#VALUE!</v>
      </c>
      <c r="AD1432" s="87" t="e">
        <f t="shared" si="469"/>
        <v>#VALUE!</v>
      </c>
      <c r="AE1432" s="87" t="e">
        <f t="shared" si="470"/>
        <v>#VALUE!</v>
      </c>
      <c r="AF1432" s="87" t="e">
        <f t="shared" si="471"/>
        <v>#VALUE!</v>
      </c>
      <c r="AG1432" s="67" t="e">
        <f t="shared" si="472"/>
        <v>#VALUE!</v>
      </c>
      <c r="AH1432" s="87" t="e">
        <f t="shared" si="473"/>
        <v>#VALUE!</v>
      </c>
      <c r="AI1432" s="87" t="e">
        <f t="shared" si="474"/>
        <v>#VALUE!</v>
      </c>
      <c r="AJ1432" s="87" t="e">
        <f t="shared" si="475"/>
        <v>#VALUE!</v>
      </c>
      <c r="AK1432" s="144" t="e">
        <f t="shared" si="476"/>
        <v>#VALUE!</v>
      </c>
      <c r="AL1432" s="144" t="e">
        <f t="shared" si="477"/>
        <v>#VALUE!</v>
      </c>
    </row>
    <row r="1433" spans="1:38" s="77" customFormat="1" x14ac:dyDescent="0.2">
      <c r="A1433" s="14"/>
      <c r="B1433" s="64"/>
      <c r="C1433" s="64"/>
      <c r="D1433" s="152"/>
      <c r="E1433" s="152"/>
      <c r="F1433" s="152"/>
      <c r="G1433" s="152"/>
      <c r="H1433" s="152"/>
      <c r="I1433" s="152"/>
      <c r="J1433" s="152"/>
      <c r="K1433" s="152"/>
      <c r="L1433" s="152"/>
      <c r="M1433" s="152"/>
      <c r="N1433" s="152"/>
      <c r="O1433" s="152"/>
      <c r="P1433" s="152"/>
      <c r="Q1433" s="152"/>
      <c r="R1433" s="152"/>
      <c r="S1433" s="66" t="str">
        <f t="shared" si="458"/>
        <v/>
      </c>
      <c r="T1433" s="66" t="str">
        <f t="shared" si="459"/>
        <v/>
      </c>
      <c r="U1433" s="66" t="str">
        <f t="shared" si="460"/>
        <v/>
      </c>
      <c r="V1433" s="66" t="str">
        <f t="shared" si="461"/>
        <v/>
      </c>
      <c r="W1433" s="66" t="str">
        <f t="shared" si="462"/>
        <v/>
      </c>
      <c r="X1433" s="66" t="str">
        <f t="shared" si="463"/>
        <v/>
      </c>
      <c r="Y1433" s="66">
        <f t="shared" si="464"/>
        <v>0</v>
      </c>
      <c r="Z1433" s="66">
        <f t="shared" si="465"/>
        <v>0</v>
      </c>
      <c r="AA1433" s="66" t="e">
        <f t="shared" si="466"/>
        <v>#VALUE!</v>
      </c>
      <c r="AB1433" s="67" t="e">
        <f t="shared" si="467"/>
        <v>#VALUE!</v>
      </c>
      <c r="AC1433" s="87" t="e">
        <f t="shared" si="468"/>
        <v>#VALUE!</v>
      </c>
      <c r="AD1433" s="87" t="e">
        <f t="shared" si="469"/>
        <v>#VALUE!</v>
      </c>
      <c r="AE1433" s="87" t="e">
        <f t="shared" si="470"/>
        <v>#VALUE!</v>
      </c>
      <c r="AF1433" s="87" t="e">
        <f t="shared" si="471"/>
        <v>#VALUE!</v>
      </c>
      <c r="AG1433" s="67" t="e">
        <f t="shared" si="472"/>
        <v>#VALUE!</v>
      </c>
      <c r="AH1433" s="87" t="e">
        <f t="shared" si="473"/>
        <v>#VALUE!</v>
      </c>
      <c r="AI1433" s="87" t="e">
        <f t="shared" si="474"/>
        <v>#VALUE!</v>
      </c>
      <c r="AJ1433" s="87" t="e">
        <f t="shared" si="475"/>
        <v>#VALUE!</v>
      </c>
      <c r="AK1433" s="144" t="e">
        <f t="shared" si="476"/>
        <v>#VALUE!</v>
      </c>
      <c r="AL1433" s="144" t="e">
        <f t="shared" si="477"/>
        <v>#VALUE!</v>
      </c>
    </row>
    <row r="1434" spans="1:38" s="77" customFormat="1" x14ac:dyDescent="0.2">
      <c r="A1434" s="14"/>
      <c r="B1434" s="64"/>
      <c r="C1434" s="64"/>
      <c r="D1434" s="152"/>
      <c r="E1434" s="152"/>
      <c r="F1434" s="152"/>
      <c r="G1434" s="152"/>
      <c r="H1434" s="152"/>
      <c r="I1434" s="152"/>
      <c r="J1434" s="152"/>
      <c r="K1434" s="152"/>
      <c r="L1434" s="152"/>
      <c r="M1434" s="152"/>
      <c r="N1434" s="152"/>
      <c r="O1434" s="152"/>
      <c r="P1434" s="152"/>
      <c r="Q1434" s="152"/>
      <c r="R1434" s="152"/>
      <c r="S1434" s="66" t="str">
        <f t="shared" si="458"/>
        <v/>
      </c>
      <c r="T1434" s="66" t="str">
        <f t="shared" si="459"/>
        <v/>
      </c>
      <c r="U1434" s="66" t="str">
        <f t="shared" si="460"/>
        <v/>
      </c>
      <c r="V1434" s="66" t="str">
        <f t="shared" si="461"/>
        <v/>
      </c>
      <c r="W1434" s="66" t="str">
        <f t="shared" si="462"/>
        <v/>
      </c>
      <c r="X1434" s="66" t="str">
        <f t="shared" si="463"/>
        <v/>
      </c>
      <c r="Y1434" s="66">
        <f t="shared" si="464"/>
        <v>0</v>
      </c>
      <c r="Z1434" s="66">
        <f t="shared" si="465"/>
        <v>0</v>
      </c>
      <c r="AA1434" s="66" t="e">
        <f t="shared" si="466"/>
        <v>#VALUE!</v>
      </c>
      <c r="AB1434" s="67" t="e">
        <f t="shared" si="467"/>
        <v>#VALUE!</v>
      </c>
      <c r="AC1434" s="87" t="e">
        <f t="shared" si="468"/>
        <v>#VALUE!</v>
      </c>
      <c r="AD1434" s="87" t="e">
        <f t="shared" si="469"/>
        <v>#VALUE!</v>
      </c>
      <c r="AE1434" s="87" t="e">
        <f t="shared" si="470"/>
        <v>#VALUE!</v>
      </c>
      <c r="AF1434" s="87" t="e">
        <f t="shared" si="471"/>
        <v>#VALUE!</v>
      </c>
      <c r="AG1434" s="67" t="e">
        <f t="shared" si="472"/>
        <v>#VALUE!</v>
      </c>
      <c r="AH1434" s="87" t="e">
        <f t="shared" si="473"/>
        <v>#VALUE!</v>
      </c>
      <c r="AI1434" s="87" t="e">
        <f t="shared" si="474"/>
        <v>#VALUE!</v>
      </c>
      <c r="AJ1434" s="87" t="e">
        <f t="shared" si="475"/>
        <v>#VALUE!</v>
      </c>
      <c r="AK1434" s="144" t="e">
        <f t="shared" si="476"/>
        <v>#VALUE!</v>
      </c>
      <c r="AL1434" s="144" t="e">
        <f t="shared" si="477"/>
        <v>#VALUE!</v>
      </c>
    </row>
    <row r="1435" spans="1:38" s="77" customFormat="1" x14ac:dyDescent="0.2">
      <c r="A1435" s="14"/>
      <c r="B1435" s="64"/>
      <c r="C1435" s="64"/>
      <c r="D1435" s="152"/>
      <c r="E1435" s="152"/>
      <c r="F1435" s="152"/>
      <c r="G1435" s="152"/>
      <c r="H1435" s="152"/>
      <c r="I1435" s="152"/>
      <c r="J1435" s="152"/>
      <c r="K1435" s="152"/>
      <c r="L1435" s="152"/>
      <c r="M1435" s="152"/>
      <c r="N1435" s="152"/>
      <c r="O1435" s="152"/>
      <c r="P1435" s="152"/>
      <c r="Q1435" s="152"/>
      <c r="R1435" s="152"/>
      <c r="S1435" s="66" t="str">
        <f t="shared" si="458"/>
        <v/>
      </c>
      <c r="T1435" s="66" t="str">
        <f t="shared" si="459"/>
        <v/>
      </c>
      <c r="U1435" s="66" t="str">
        <f t="shared" si="460"/>
        <v/>
      </c>
      <c r="V1435" s="66" t="str">
        <f t="shared" si="461"/>
        <v/>
      </c>
      <c r="W1435" s="66" t="str">
        <f t="shared" si="462"/>
        <v/>
      </c>
      <c r="X1435" s="66" t="str">
        <f t="shared" si="463"/>
        <v/>
      </c>
      <c r="Y1435" s="66">
        <f t="shared" si="464"/>
        <v>0</v>
      </c>
      <c r="Z1435" s="66">
        <f t="shared" si="465"/>
        <v>0</v>
      </c>
      <c r="AA1435" s="66" t="e">
        <f t="shared" si="466"/>
        <v>#VALUE!</v>
      </c>
      <c r="AB1435" s="67" t="e">
        <f t="shared" si="467"/>
        <v>#VALUE!</v>
      </c>
      <c r="AC1435" s="87" t="e">
        <f t="shared" si="468"/>
        <v>#VALUE!</v>
      </c>
      <c r="AD1435" s="87" t="e">
        <f t="shared" si="469"/>
        <v>#VALUE!</v>
      </c>
      <c r="AE1435" s="87" t="e">
        <f t="shared" si="470"/>
        <v>#VALUE!</v>
      </c>
      <c r="AF1435" s="87" t="e">
        <f t="shared" si="471"/>
        <v>#VALUE!</v>
      </c>
      <c r="AG1435" s="67" t="e">
        <f t="shared" si="472"/>
        <v>#VALUE!</v>
      </c>
      <c r="AH1435" s="87" t="e">
        <f t="shared" si="473"/>
        <v>#VALUE!</v>
      </c>
      <c r="AI1435" s="87" t="e">
        <f t="shared" si="474"/>
        <v>#VALUE!</v>
      </c>
      <c r="AJ1435" s="87" t="e">
        <f t="shared" si="475"/>
        <v>#VALUE!</v>
      </c>
      <c r="AK1435" s="144" t="e">
        <f t="shared" si="476"/>
        <v>#VALUE!</v>
      </c>
      <c r="AL1435" s="144" t="e">
        <f t="shared" si="477"/>
        <v>#VALUE!</v>
      </c>
    </row>
    <row r="1436" spans="1:38" s="77" customFormat="1" x14ac:dyDescent="0.2">
      <c r="A1436" s="14"/>
      <c r="B1436" s="64"/>
      <c r="C1436" s="64"/>
      <c r="D1436" s="152"/>
      <c r="E1436" s="152"/>
      <c r="F1436" s="152"/>
      <c r="G1436" s="152"/>
      <c r="H1436" s="152"/>
      <c r="I1436" s="152"/>
      <c r="J1436" s="152"/>
      <c r="K1436" s="152"/>
      <c r="L1436" s="152"/>
      <c r="M1436" s="152"/>
      <c r="N1436" s="152"/>
      <c r="O1436" s="152"/>
      <c r="P1436" s="152"/>
      <c r="Q1436" s="152"/>
      <c r="R1436" s="152"/>
      <c r="S1436" s="66" t="str">
        <f t="shared" si="458"/>
        <v/>
      </c>
      <c r="T1436" s="66" t="str">
        <f t="shared" si="459"/>
        <v/>
      </c>
      <c r="U1436" s="66" t="str">
        <f t="shared" si="460"/>
        <v/>
      </c>
      <c r="V1436" s="66" t="str">
        <f t="shared" si="461"/>
        <v/>
      </c>
      <c r="W1436" s="66" t="str">
        <f t="shared" si="462"/>
        <v/>
      </c>
      <c r="X1436" s="66" t="str">
        <f t="shared" si="463"/>
        <v/>
      </c>
      <c r="Y1436" s="66">
        <f t="shared" si="464"/>
        <v>0</v>
      </c>
      <c r="Z1436" s="66">
        <f t="shared" si="465"/>
        <v>0</v>
      </c>
      <c r="AA1436" s="66" t="e">
        <f t="shared" si="466"/>
        <v>#VALUE!</v>
      </c>
      <c r="AB1436" s="67" t="e">
        <f t="shared" si="467"/>
        <v>#VALUE!</v>
      </c>
      <c r="AC1436" s="87" t="e">
        <f t="shared" si="468"/>
        <v>#VALUE!</v>
      </c>
      <c r="AD1436" s="87" t="e">
        <f t="shared" si="469"/>
        <v>#VALUE!</v>
      </c>
      <c r="AE1436" s="87" t="e">
        <f t="shared" si="470"/>
        <v>#VALUE!</v>
      </c>
      <c r="AF1436" s="87" t="e">
        <f t="shared" si="471"/>
        <v>#VALUE!</v>
      </c>
      <c r="AG1436" s="67" t="e">
        <f t="shared" si="472"/>
        <v>#VALUE!</v>
      </c>
      <c r="AH1436" s="87" t="e">
        <f t="shared" si="473"/>
        <v>#VALUE!</v>
      </c>
      <c r="AI1436" s="87" t="e">
        <f t="shared" si="474"/>
        <v>#VALUE!</v>
      </c>
      <c r="AJ1436" s="87" t="e">
        <f t="shared" si="475"/>
        <v>#VALUE!</v>
      </c>
      <c r="AK1436" s="144" t="e">
        <f t="shared" si="476"/>
        <v>#VALUE!</v>
      </c>
      <c r="AL1436" s="144" t="e">
        <f t="shared" si="477"/>
        <v>#VALUE!</v>
      </c>
    </row>
    <row r="1437" spans="1:38" s="77" customFormat="1" x14ac:dyDescent="0.2">
      <c r="A1437" s="14"/>
      <c r="B1437" s="64"/>
      <c r="C1437" s="64"/>
      <c r="D1437" s="152"/>
      <c r="E1437" s="152"/>
      <c r="F1437" s="152"/>
      <c r="G1437" s="152"/>
      <c r="H1437" s="152"/>
      <c r="I1437" s="152"/>
      <c r="J1437" s="152"/>
      <c r="K1437" s="152"/>
      <c r="L1437" s="152"/>
      <c r="M1437" s="152"/>
      <c r="N1437" s="152"/>
      <c r="O1437" s="152"/>
      <c r="P1437" s="152"/>
      <c r="Q1437" s="152"/>
      <c r="R1437" s="152"/>
      <c r="S1437" s="66" t="str">
        <f t="shared" si="458"/>
        <v/>
      </c>
      <c r="T1437" s="66" t="str">
        <f t="shared" si="459"/>
        <v/>
      </c>
      <c r="U1437" s="66" t="str">
        <f t="shared" si="460"/>
        <v/>
      </c>
      <c r="V1437" s="66" t="str">
        <f t="shared" si="461"/>
        <v/>
      </c>
      <c r="W1437" s="66" t="str">
        <f t="shared" si="462"/>
        <v/>
      </c>
      <c r="X1437" s="66" t="str">
        <f t="shared" si="463"/>
        <v/>
      </c>
      <c r="Y1437" s="66">
        <f t="shared" si="464"/>
        <v>0</v>
      </c>
      <c r="Z1437" s="66">
        <f t="shared" si="465"/>
        <v>0</v>
      </c>
      <c r="AA1437" s="66" t="e">
        <f t="shared" si="466"/>
        <v>#VALUE!</v>
      </c>
      <c r="AB1437" s="67" t="e">
        <f t="shared" si="467"/>
        <v>#VALUE!</v>
      </c>
      <c r="AC1437" s="87" t="e">
        <f t="shared" si="468"/>
        <v>#VALUE!</v>
      </c>
      <c r="AD1437" s="87" t="e">
        <f t="shared" si="469"/>
        <v>#VALUE!</v>
      </c>
      <c r="AE1437" s="87" t="e">
        <f t="shared" si="470"/>
        <v>#VALUE!</v>
      </c>
      <c r="AF1437" s="87" t="e">
        <f t="shared" si="471"/>
        <v>#VALUE!</v>
      </c>
      <c r="AG1437" s="67" t="e">
        <f t="shared" si="472"/>
        <v>#VALUE!</v>
      </c>
      <c r="AH1437" s="87" t="e">
        <f t="shared" si="473"/>
        <v>#VALUE!</v>
      </c>
      <c r="AI1437" s="87" t="e">
        <f t="shared" si="474"/>
        <v>#VALUE!</v>
      </c>
      <c r="AJ1437" s="87" t="e">
        <f t="shared" si="475"/>
        <v>#VALUE!</v>
      </c>
      <c r="AK1437" s="144" t="e">
        <f t="shared" si="476"/>
        <v>#VALUE!</v>
      </c>
      <c r="AL1437" s="144" t="e">
        <f t="shared" si="477"/>
        <v>#VALUE!</v>
      </c>
    </row>
    <row r="1438" spans="1:38" s="77" customFormat="1" x14ac:dyDescent="0.2">
      <c r="A1438" s="14"/>
      <c r="B1438" s="64"/>
      <c r="C1438" s="64"/>
      <c r="D1438" s="152"/>
      <c r="E1438" s="152"/>
      <c r="F1438" s="152"/>
      <c r="G1438" s="152"/>
      <c r="H1438" s="152"/>
      <c r="I1438" s="152"/>
      <c r="J1438" s="152"/>
      <c r="K1438" s="152"/>
      <c r="L1438" s="152"/>
      <c r="M1438" s="152"/>
      <c r="N1438" s="152"/>
      <c r="O1438" s="152"/>
      <c r="P1438" s="152"/>
      <c r="Q1438" s="152"/>
      <c r="R1438" s="152"/>
      <c r="S1438" s="66" t="str">
        <f t="shared" si="458"/>
        <v/>
      </c>
      <c r="T1438" s="66" t="str">
        <f t="shared" si="459"/>
        <v/>
      </c>
      <c r="U1438" s="66" t="str">
        <f t="shared" si="460"/>
        <v/>
      </c>
      <c r="V1438" s="66" t="str">
        <f t="shared" si="461"/>
        <v/>
      </c>
      <c r="W1438" s="66" t="str">
        <f t="shared" si="462"/>
        <v/>
      </c>
      <c r="X1438" s="66" t="str">
        <f t="shared" si="463"/>
        <v/>
      </c>
      <c r="Y1438" s="66">
        <f t="shared" si="464"/>
        <v>0</v>
      </c>
      <c r="Z1438" s="66">
        <f t="shared" si="465"/>
        <v>0</v>
      </c>
      <c r="AA1438" s="66" t="e">
        <f t="shared" si="466"/>
        <v>#VALUE!</v>
      </c>
      <c r="AB1438" s="67" t="e">
        <f t="shared" si="467"/>
        <v>#VALUE!</v>
      </c>
      <c r="AC1438" s="87" t="e">
        <f t="shared" si="468"/>
        <v>#VALUE!</v>
      </c>
      <c r="AD1438" s="87" t="e">
        <f t="shared" si="469"/>
        <v>#VALUE!</v>
      </c>
      <c r="AE1438" s="87" t="e">
        <f t="shared" si="470"/>
        <v>#VALUE!</v>
      </c>
      <c r="AF1438" s="87" t="e">
        <f t="shared" si="471"/>
        <v>#VALUE!</v>
      </c>
      <c r="AG1438" s="67" t="e">
        <f t="shared" si="472"/>
        <v>#VALUE!</v>
      </c>
      <c r="AH1438" s="87" t="e">
        <f t="shared" si="473"/>
        <v>#VALUE!</v>
      </c>
      <c r="AI1438" s="87" t="e">
        <f t="shared" si="474"/>
        <v>#VALUE!</v>
      </c>
      <c r="AJ1438" s="87" t="e">
        <f t="shared" si="475"/>
        <v>#VALUE!</v>
      </c>
      <c r="AK1438" s="144" t="e">
        <f t="shared" si="476"/>
        <v>#VALUE!</v>
      </c>
      <c r="AL1438" s="144" t="e">
        <f t="shared" si="477"/>
        <v>#VALUE!</v>
      </c>
    </row>
    <row r="1439" spans="1:38" s="77" customFormat="1" x14ac:dyDescent="0.2">
      <c r="A1439" s="14"/>
      <c r="B1439" s="64"/>
      <c r="C1439" s="64"/>
      <c r="D1439" s="152"/>
      <c r="E1439" s="152"/>
      <c r="F1439" s="152"/>
      <c r="G1439" s="152"/>
      <c r="H1439" s="152"/>
      <c r="I1439" s="152"/>
      <c r="J1439" s="152"/>
      <c r="K1439" s="152"/>
      <c r="L1439" s="152"/>
      <c r="M1439" s="152"/>
      <c r="N1439" s="152"/>
      <c r="O1439" s="152"/>
      <c r="P1439" s="152"/>
      <c r="Q1439" s="152"/>
      <c r="R1439" s="152"/>
      <c r="S1439" s="66" t="str">
        <f t="shared" si="458"/>
        <v/>
      </c>
      <c r="T1439" s="66" t="str">
        <f t="shared" si="459"/>
        <v/>
      </c>
      <c r="U1439" s="66" t="str">
        <f t="shared" si="460"/>
        <v/>
      </c>
      <c r="V1439" s="66" t="str">
        <f t="shared" si="461"/>
        <v/>
      </c>
      <c r="W1439" s="66" t="str">
        <f t="shared" si="462"/>
        <v/>
      </c>
      <c r="X1439" s="66" t="str">
        <f t="shared" si="463"/>
        <v/>
      </c>
      <c r="Y1439" s="66">
        <f t="shared" si="464"/>
        <v>0</v>
      </c>
      <c r="Z1439" s="66">
        <f t="shared" si="465"/>
        <v>0</v>
      </c>
      <c r="AA1439" s="66" t="e">
        <f t="shared" si="466"/>
        <v>#VALUE!</v>
      </c>
      <c r="AB1439" s="67" t="e">
        <f t="shared" si="467"/>
        <v>#VALUE!</v>
      </c>
      <c r="AC1439" s="87" t="e">
        <f t="shared" si="468"/>
        <v>#VALUE!</v>
      </c>
      <c r="AD1439" s="87" t="e">
        <f t="shared" si="469"/>
        <v>#VALUE!</v>
      </c>
      <c r="AE1439" s="87" t="e">
        <f t="shared" si="470"/>
        <v>#VALUE!</v>
      </c>
      <c r="AF1439" s="87" t="e">
        <f t="shared" si="471"/>
        <v>#VALUE!</v>
      </c>
      <c r="AG1439" s="67" t="e">
        <f t="shared" si="472"/>
        <v>#VALUE!</v>
      </c>
      <c r="AH1439" s="87" t="e">
        <f t="shared" si="473"/>
        <v>#VALUE!</v>
      </c>
      <c r="AI1439" s="87" t="e">
        <f t="shared" si="474"/>
        <v>#VALUE!</v>
      </c>
      <c r="AJ1439" s="87" t="e">
        <f t="shared" si="475"/>
        <v>#VALUE!</v>
      </c>
      <c r="AK1439" s="144" t="e">
        <f t="shared" si="476"/>
        <v>#VALUE!</v>
      </c>
      <c r="AL1439" s="144" t="e">
        <f t="shared" si="477"/>
        <v>#VALUE!</v>
      </c>
    </row>
    <row r="1440" spans="1:38" s="77" customFormat="1" x14ac:dyDescent="0.2">
      <c r="A1440" s="14"/>
      <c r="B1440" s="64"/>
      <c r="C1440" s="64"/>
      <c r="D1440" s="152"/>
      <c r="E1440" s="152"/>
      <c r="F1440" s="152"/>
      <c r="G1440" s="152"/>
      <c r="H1440" s="152"/>
      <c r="I1440" s="152"/>
      <c r="J1440" s="152"/>
      <c r="K1440" s="152"/>
      <c r="L1440" s="152"/>
      <c r="M1440" s="152"/>
      <c r="N1440" s="152"/>
      <c r="O1440" s="152"/>
      <c r="P1440" s="152"/>
      <c r="Q1440" s="152"/>
      <c r="R1440" s="152"/>
      <c r="S1440" s="66" t="str">
        <f t="shared" si="458"/>
        <v/>
      </c>
      <c r="T1440" s="66" t="str">
        <f t="shared" si="459"/>
        <v/>
      </c>
      <c r="U1440" s="66" t="str">
        <f t="shared" si="460"/>
        <v/>
      </c>
      <c r="V1440" s="66" t="str">
        <f t="shared" si="461"/>
        <v/>
      </c>
      <c r="W1440" s="66" t="str">
        <f t="shared" si="462"/>
        <v/>
      </c>
      <c r="X1440" s="66" t="str">
        <f t="shared" si="463"/>
        <v/>
      </c>
      <c r="Y1440" s="66">
        <f t="shared" si="464"/>
        <v>0</v>
      </c>
      <c r="Z1440" s="66">
        <f t="shared" si="465"/>
        <v>0</v>
      </c>
      <c r="AA1440" s="66" t="e">
        <f t="shared" si="466"/>
        <v>#VALUE!</v>
      </c>
      <c r="AB1440" s="67" t="e">
        <f t="shared" si="467"/>
        <v>#VALUE!</v>
      </c>
      <c r="AC1440" s="87" t="e">
        <f t="shared" si="468"/>
        <v>#VALUE!</v>
      </c>
      <c r="AD1440" s="87" t="e">
        <f t="shared" si="469"/>
        <v>#VALUE!</v>
      </c>
      <c r="AE1440" s="87" t="e">
        <f t="shared" si="470"/>
        <v>#VALUE!</v>
      </c>
      <c r="AF1440" s="87" t="e">
        <f t="shared" si="471"/>
        <v>#VALUE!</v>
      </c>
      <c r="AG1440" s="67" t="e">
        <f t="shared" si="472"/>
        <v>#VALUE!</v>
      </c>
      <c r="AH1440" s="87" t="e">
        <f t="shared" si="473"/>
        <v>#VALUE!</v>
      </c>
      <c r="AI1440" s="87" t="e">
        <f t="shared" si="474"/>
        <v>#VALUE!</v>
      </c>
      <c r="AJ1440" s="87" t="e">
        <f t="shared" si="475"/>
        <v>#VALUE!</v>
      </c>
      <c r="AK1440" s="144" t="e">
        <f t="shared" si="476"/>
        <v>#VALUE!</v>
      </c>
      <c r="AL1440" s="144" t="e">
        <f t="shared" si="477"/>
        <v>#VALUE!</v>
      </c>
    </row>
    <row r="1441" spans="1:38" s="77" customFormat="1" x14ac:dyDescent="0.2">
      <c r="A1441" s="14"/>
      <c r="B1441" s="64"/>
      <c r="C1441" s="64"/>
      <c r="D1441" s="152"/>
      <c r="E1441" s="152"/>
      <c r="F1441" s="152"/>
      <c r="G1441" s="152"/>
      <c r="H1441" s="152"/>
      <c r="I1441" s="152"/>
      <c r="J1441" s="152"/>
      <c r="K1441" s="152"/>
      <c r="L1441" s="152"/>
      <c r="M1441" s="152"/>
      <c r="N1441" s="152"/>
      <c r="O1441" s="152"/>
      <c r="P1441" s="152"/>
      <c r="Q1441" s="152"/>
      <c r="R1441" s="152"/>
      <c r="S1441" s="66" t="str">
        <f t="shared" si="458"/>
        <v/>
      </c>
      <c r="T1441" s="66" t="str">
        <f t="shared" si="459"/>
        <v/>
      </c>
      <c r="U1441" s="66" t="str">
        <f t="shared" si="460"/>
        <v/>
      </c>
      <c r="V1441" s="66" t="str">
        <f t="shared" si="461"/>
        <v/>
      </c>
      <c r="W1441" s="66" t="str">
        <f t="shared" si="462"/>
        <v/>
      </c>
      <c r="X1441" s="66" t="str">
        <f t="shared" si="463"/>
        <v/>
      </c>
      <c r="Y1441" s="66">
        <f t="shared" si="464"/>
        <v>0</v>
      </c>
      <c r="Z1441" s="66">
        <f t="shared" si="465"/>
        <v>0</v>
      </c>
      <c r="AA1441" s="66" t="e">
        <f t="shared" si="466"/>
        <v>#VALUE!</v>
      </c>
      <c r="AB1441" s="67" t="e">
        <f t="shared" si="467"/>
        <v>#VALUE!</v>
      </c>
      <c r="AC1441" s="87" t="e">
        <f t="shared" si="468"/>
        <v>#VALUE!</v>
      </c>
      <c r="AD1441" s="87" t="e">
        <f t="shared" si="469"/>
        <v>#VALUE!</v>
      </c>
      <c r="AE1441" s="87" t="e">
        <f t="shared" si="470"/>
        <v>#VALUE!</v>
      </c>
      <c r="AF1441" s="87" t="e">
        <f t="shared" si="471"/>
        <v>#VALUE!</v>
      </c>
      <c r="AG1441" s="67" t="e">
        <f t="shared" si="472"/>
        <v>#VALUE!</v>
      </c>
      <c r="AH1441" s="87" t="e">
        <f t="shared" si="473"/>
        <v>#VALUE!</v>
      </c>
      <c r="AI1441" s="87" t="e">
        <f t="shared" si="474"/>
        <v>#VALUE!</v>
      </c>
      <c r="AJ1441" s="87" t="e">
        <f t="shared" si="475"/>
        <v>#VALUE!</v>
      </c>
      <c r="AK1441" s="144" t="e">
        <f t="shared" si="476"/>
        <v>#VALUE!</v>
      </c>
      <c r="AL1441" s="144" t="e">
        <f t="shared" si="477"/>
        <v>#VALUE!</v>
      </c>
    </row>
    <row r="1442" spans="1:38" s="77" customFormat="1" x14ac:dyDescent="0.2">
      <c r="A1442" s="14"/>
      <c r="B1442" s="64"/>
      <c r="C1442" s="64"/>
      <c r="D1442" s="152"/>
      <c r="E1442" s="152"/>
      <c r="F1442" s="152"/>
      <c r="G1442" s="152"/>
      <c r="H1442" s="152"/>
      <c r="I1442" s="152"/>
      <c r="J1442" s="152"/>
      <c r="K1442" s="152"/>
      <c r="L1442" s="152"/>
      <c r="M1442" s="152"/>
      <c r="N1442" s="152"/>
      <c r="O1442" s="152"/>
      <c r="P1442" s="152"/>
      <c r="Q1442" s="152"/>
      <c r="R1442" s="152"/>
      <c r="S1442" s="66" t="str">
        <f t="shared" si="458"/>
        <v/>
      </c>
      <c r="T1442" s="66" t="str">
        <f t="shared" si="459"/>
        <v/>
      </c>
      <c r="U1442" s="66" t="str">
        <f t="shared" si="460"/>
        <v/>
      </c>
      <c r="V1442" s="66" t="str">
        <f t="shared" si="461"/>
        <v/>
      </c>
      <c r="W1442" s="66" t="str">
        <f t="shared" si="462"/>
        <v/>
      </c>
      <c r="X1442" s="66" t="str">
        <f t="shared" si="463"/>
        <v/>
      </c>
      <c r="Y1442" s="66">
        <f t="shared" si="464"/>
        <v>0</v>
      </c>
      <c r="Z1442" s="66">
        <f t="shared" si="465"/>
        <v>0</v>
      </c>
      <c r="AA1442" s="66" t="e">
        <f t="shared" si="466"/>
        <v>#VALUE!</v>
      </c>
      <c r="AB1442" s="67" t="e">
        <f t="shared" si="467"/>
        <v>#VALUE!</v>
      </c>
      <c r="AC1442" s="87" t="e">
        <f t="shared" si="468"/>
        <v>#VALUE!</v>
      </c>
      <c r="AD1442" s="87" t="e">
        <f t="shared" si="469"/>
        <v>#VALUE!</v>
      </c>
      <c r="AE1442" s="87" t="e">
        <f t="shared" si="470"/>
        <v>#VALUE!</v>
      </c>
      <c r="AF1442" s="87" t="e">
        <f t="shared" si="471"/>
        <v>#VALUE!</v>
      </c>
      <c r="AG1442" s="67" t="e">
        <f t="shared" si="472"/>
        <v>#VALUE!</v>
      </c>
      <c r="AH1442" s="87" t="e">
        <f t="shared" si="473"/>
        <v>#VALUE!</v>
      </c>
      <c r="AI1442" s="87" t="e">
        <f t="shared" si="474"/>
        <v>#VALUE!</v>
      </c>
      <c r="AJ1442" s="87" t="e">
        <f t="shared" si="475"/>
        <v>#VALUE!</v>
      </c>
      <c r="AK1442" s="144" t="e">
        <f t="shared" si="476"/>
        <v>#VALUE!</v>
      </c>
      <c r="AL1442" s="144" t="e">
        <f t="shared" si="477"/>
        <v>#VALUE!</v>
      </c>
    </row>
    <row r="1443" spans="1:38" s="77" customFormat="1" x14ac:dyDescent="0.2">
      <c r="A1443" s="14"/>
      <c r="B1443" s="64"/>
      <c r="C1443" s="64"/>
      <c r="D1443" s="152"/>
      <c r="E1443" s="152"/>
      <c r="F1443" s="152"/>
      <c r="G1443" s="152"/>
      <c r="H1443" s="152"/>
      <c r="I1443" s="152"/>
      <c r="J1443" s="152"/>
      <c r="K1443" s="152"/>
      <c r="L1443" s="152"/>
      <c r="M1443" s="152"/>
      <c r="N1443" s="152"/>
      <c r="O1443" s="152"/>
      <c r="P1443" s="152"/>
      <c r="Q1443" s="152"/>
      <c r="R1443" s="152"/>
      <c r="S1443" s="66" t="str">
        <f t="shared" si="458"/>
        <v/>
      </c>
      <c r="T1443" s="66" t="str">
        <f t="shared" si="459"/>
        <v/>
      </c>
      <c r="U1443" s="66" t="str">
        <f t="shared" si="460"/>
        <v/>
      </c>
      <c r="V1443" s="66" t="str">
        <f t="shared" si="461"/>
        <v/>
      </c>
      <c r="W1443" s="66" t="str">
        <f t="shared" si="462"/>
        <v/>
      </c>
      <c r="X1443" s="66" t="str">
        <f t="shared" si="463"/>
        <v/>
      </c>
      <c r="Y1443" s="66">
        <f t="shared" si="464"/>
        <v>0</v>
      </c>
      <c r="Z1443" s="66">
        <f t="shared" si="465"/>
        <v>0</v>
      </c>
      <c r="AA1443" s="66" t="e">
        <f t="shared" si="466"/>
        <v>#VALUE!</v>
      </c>
      <c r="AB1443" s="67" t="e">
        <f t="shared" si="467"/>
        <v>#VALUE!</v>
      </c>
      <c r="AC1443" s="87" t="e">
        <f t="shared" si="468"/>
        <v>#VALUE!</v>
      </c>
      <c r="AD1443" s="87" t="e">
        <f t="shared" si="469"/>
        <v>#VALUE!</v>
      </c>
      <c r="AE1443" s="87" t="e">
        <f t="shared" si="470"/>
        <v>#VALUE!</v>
      </c>
      <c r="AF1443" s="87" t="e">
        <f t="shared" si="471"/>
        <v>#VALUE!</v>
      </c>
      <c r="AG1443" s="67" t="e">
        <f t="shared" si="472"/>
        <v>#VALUE!</v>
      </c>
      <c r="AH1443" s="87" t="e">
        <f t="shared" si="473"/>
        <v>#VALUE!</v>
      </c>
      <c r="AI1443" s="87" t="e">
        <f t="shared" si="474"/>
        <v>#VALUE!</v>
      </c>
      <c r="AJ1443" s="87" t="e">
        <f t="shared" si="475"/>
        <v>#VALUE!</v>
      </c>
      <c r="AK1443" s="144" t="e">
        <f t="shared" si="476"/>
        <v>#VALUE!</v>
      </c>
      <c r="AL1443" s="144" t="e">
        <f t="shared" si="477"/>
        <v>#VALUE!</v>
      </c>
    </row>
    <row r="1444" spans="1:38" s="77" customFormat="1" x14ac:dyDescent="0.2">
      <c r="A1444" s="14"/>
      <c r="B1444" s="64"/>
      <c r="C1444" s="64"/>
      <c r="D1444" s="152"/>
      <c r="E1444" s="152"/>
      <c r="F1444" s="152"/>
      <c r="G1444" s="152"/>
      <c r="H1444" s="152"/>
      <c r="I1444" s="152"/>
      <c r="J1444" s="152"/>
      <c r="K1444" s="152"/>
      <c r="L1444" s="152"/>
      <c r="M1444" s="152"/>
      <c r="N1444" s="152"/>
      <c r="O1444" s="152"/>
      <c r="P1444" s="152"/>
      <c r="Q1444" s="152"/>
      <c r="R1444" s="152"/>
      <c r="S1444" s="66" t="str">
        <f t="shared" si="458"/>
        <v/>
      </c>
      <c r="T1444" s="66" t="str">
        <f t="shared" si="459"/>
        <v/>
      </c>
      <c r="U1444" s="66" t="str">
        <f t="shared" si="460"/>
        <v/>
      </c>
      <c r="V1444" s="66" t="str">
        <f t="shared" si="461"/>
        <v/>
      </c>
      <c r="W1444" s="66" t="str">
        <f t="shared" si="462"/>
        <v/>
      </c>
      <c r="X1444" s="66" t="str">
        <f t="shared" si="463"/>
        <v/>
      </c>
      <c r="Y1444" s="66">
        <f t="shared" si="464"/>
        <v>0</v>
      </c>
      <c r="Z1444" s="66">
        <f t="shared" si="465"/>
        <v>0</v>
      </c>
      <c r="AA1444" s="66" t="e">
        <f t="shared" si="466"/>
        <v>#VALUE!</v>
      </c>
      <c r="AB1444" s="67" t="e">
        <f t="shared" si="467"/>
        <v>#VALUE!</v>
      </c>
      <c r="AC1444" s="87" t="e">
        <f t="shared" si="468"/>
        <v>#VALUE!</v>
      </c>
      <c r="AD1444" s="87" t="e">
        <f t="shared" si="469"/>
        <v>#VALUE!</v>
      </c>
      <c r="AE1444" s="87" t="e">
        <f t="shared" si="470"/>
        <v>#VALUE!</v>
      </c>
      <c r="AF1444" s="87" t="e">
        <f t="shared" si="471"/>
        <v>#VALUE!</v>
      </c>
      <c r="AG1444" s="67" t="e">
        <f t="shared" si="472"/>
        <v>#VALUE!</v>
      </c>
      <c r="AH1444" s="87" t="e">
        <f t="shared" si="473"/>
        <v>#VALUE!</v>
      </c>
      <c r="AI1444" s="87" t="e">
        <f t="shared" si="474"/>
        <v>#VALUE!</v>
      </c>
      <c r="AJ1444" s="87" t="e">
        <f t="shared" si="475"/>
        <v>#VALUE!</v>
      </c>
      <c r="AK1444" s="144" t="e">
        <f t="shared" si="476"/>
        <v>#VALUE!</v>
      </c>
      <c r="AL1444" s="144" t="e">
        <f t="shared" si="477"/>
        <v>#VALUE!</v>
      </c>
    </row>
    <row r="1445" spans="1:38" s="77" customFormat="1" x14ac:dyDescent="0.2">
      <c r="A1445" s="14"/>
      <c r="B1445" s="64"/>
      <c r="C1445" s="64"/>
      <c r="D1445" s="152"/>
      <c r="E1445" s="152"/>
      <c r="F1445" s="152"/>
      <c r="G1445" s="152"/>
      <c r="H1445" s="152"/>
      <c r="I1445" s="152"/>
      <c r="J1445" s="152"/>
      <c r="K1445" s="152"/>
      <c r="L1445" s="152"/>
      <c r="M1445" s="152"/>
      <c r="N1445" s="152"/>
      <c r="O1445" s="152"/>
      <c r="P1445" s="152"/>
      <c r="Q1445" s="152"/>
      <c r="R1445" s="152"/>
      <c r="S1445" s="66" t="str">
        <f t="shared" si="458"/>
        <v/>
      </c>
      <c r="T1445" s="66" t="str">
        <f t="shared" si="459"/>
        <v/>
      </c>
      <c r="U1445" s="66" t="str">
        <f t="shared" si="460"/>
        <v/>
      </c>
      <c r="V1445" s="66" t="str">
        <f t="shared" si="461"/>
        <v/>
      </c>
      <c r="W1445" s="66" t="str">
        <f t="shared" si="462"/>
        <v/>
      </c>
      <c r="X1445" s="66" t="str">
        <f t="shared" si="463"/>
        <v/>
      </c>
      <c r="Y1445" s="66">
        <f t="shared" si="464"/>
        <v>0</v>
      </c>
      <c r="Z1445" s="66">
        <f t="shared" si="465"/>
        <v>0</v>
      </c>
      <c r="AA1445" s="66" t="e">
        <f t="shared" si="466"/>
        <v>#VALUE!</v>
      </c>
      <c r="AB1445" s="67" t="e">
        <f t="shared" si="467"/>
        <v>#VALUE!</v>
      </c>
      <c r="AC1445" s="87" t="e">
        <f t="shared" si="468"/>
        <v>#VALUE!</v>
      </c>
      <c r="AD1445" s="87" t="e">
        <f t="shared" si="469"/>
        <v>#VALUE!</v>
      </c>
      <c r="AE1445" s="87" t="e">
        <f t="shared" si="470"/>
        <v>#VALUE!</v>
      </c>
      <c r="AF1445" s="87" t="e">
        <f t="shared" si="471"/>
        <v>#VALUE!</v>
      </c>
      <c r="AG1445" s="67" t="e">
        <f t="shared" si="472"/>
        <v>#VALUE!</v>
      </c>
      <c r="AH1445" s="87" t="e">
        <f t="shared" si="473"/>
        <v>#VALUE!</v>
      </c>
      <c r="AI1445" s="87" t="e">
        <f t="shared" si="474"/>
        <v>#VALUE!</v>
      </c>
      <c r="AJ1445" s="87" t="e">
        <f t="shared" si="475"/>
        <v>#VALUE!</v>
      </c>
      <c r="AK1445" s="144" t="e">
        <f t="shared" si="476"/>
        <v>#VALUE!</v>
      </c>
      <c r="AL1445" s="144" t="e">
        <f t="shared" si="477"/>
        <v>#VALUE!</v>
      </c>
    </row>
    <row r="1446" spans="1:38" s="77" customFormat="1" x14ac:dyDescent="0.2">
      <c r="A1446" s="14"/>
      <c r="B1446" s="64"/>
      <c r="C1446" s="64"/>
      <c r="D1446" s="152"/>
      <c r="E1446" s="152"/>
      <c r="F1446" s="152"/>
      <c r="G1446" s="152"/>
      <c r="H1446" s="152"/>
      <c r="I1446" s="152"/>
      <c r="J1446" s="152"/>
      <c r="K1446" s="152"/>
      <c r="L1446" s="152"/>
      <c r="M1446" s="152"/>
      <c r="N1446" s="152"/>
      <c r="O1446" s="152"/>
      <c r="P1446" s="152"/>
      <c r="Q1446" s="152"/>
      <c r="R1446" s="152"/>
      <c r="S1446" s="66" t="str">
        <f t="shared" si="458"/>
        <v/>
      </c>
      <c r="T1446" s="66" t="str">
        <f t="shared" si="459"/>
        <v/>
      </c>
      <c r="U1446" s="66" t="str">
        <f t="shared" si="460"/>
        <v/>
      </c>
      <c r="V1446" s="66" t="str">
        <f t="shared" si="461"/>
        <v/>
      </c>
      <c r="W1446" s="66" t="str">
        <f t="shared" si="462"/>
        <v/>
      </c>
      <c r="X1446" s="66" t="str">
        <f t="shared" si="463"/>
        <v/>
      </c>
      <c r="Y1446" s="66">
        <f t="shared" si="464"/>
        <v>0</v>
      </c>
      <c r="Z1446" s="66">
        <f t="shared" si="465"/>
        <v>0</v>
      </c>
      <c r="AA1446" s="66" t="e">
        <f t="shared" si="466"/>
        <v>#VALUE!</v>
      </c>
      <c r="AB1446" s="67" t="e">
        <f t="shared" si="467"/>
        <v>#VALUE!</v>
      </c>
      <c r="AC1446" s="87" t="e">
        <f t="shared" si="468"/>
        <v>#VALUE!</v>
      </c>
      <c r="AD1446" s="87" t="e">
        <f t="shared" si="469"/>
        <v>#VALUE!</v>
      </c>
      <c r="AE1446" s="87" t="e">
        <f t="shared" si="470"/>
        <v>#VALUE!</v>
      </c>
      <c r="AF1446" s="87" t="e">
        <f t="shared" si="471"/>
        <v>#VALUE!</v>
      </c>
      <c r="AG1446" s="67" t="e">
        <f t="shared" si="472"/>
        <v>#VALUE!</v>
      </c>
      <c r="AH1446" s="87" t="e">
        <f t="shared" si="473"/>
        <v>#VALUE!</v>
      </c>
      <c r="AI1446" s="87" t="e">
        <f t="shared" si="474"/>
        <v>#VALUE!</v>
      </c>
      <c r="AJ1446" s="87" t="e">
        <f t="shared" si="475"/>
        <v>#VALUE!</v>
      </c>
      <c r="AK1446" s="144" t="e">
        <f t="shared" si="476"/>
        <v>#VALUE!</v>
      </c>
      <c r="AL1446" s="144" t="e">
        <f t="shared" si="477"/>
        <v>#VALUE!</v>
      </c>
    </row>
    <row r="1447" spans="1:38" s="77" customFormat="1" x14ac:dyDescent="0.2">
      <c r="A1447" s="14"/>
      <c r="B1447" s="64"/>
      <c r="C1447" s="64"/>
      <c r="D1447" s="152"/>
      <c r="E1447" s="152"/>
      <c r="F1447" s="152"/>
      <c r="G1447" s="152"/>
      <c r="H1447" s="152"/>
      <c r="I1447" s="152"/>
      <c r="J1447" s="152"/>
      <c r="K1447" s="152"/>
      <c r="L1447" s="152"/>
      <c r="M1447" s="152"/>
      <c r="N1447" s="152"/>
      <c r="O1447" s="152"/>
      <c r="P1447" s="152"/>
      <c r="Q1447" s="152"/>
      <c r="R1447" s="152"/>
      <c r="S1447" s="66" t="str">
        <f t="shared" si="458"/>
        <v/>
      </c>
      <c r="T1447" s="66" t="str">
        <f t="shared" si="459"/>
        <v/>
      </c>
      <c r="U1447" s="66" t="str">
        <f t="shared" si="460"/>
        <v/>
      </c>
      <c r="V1447" s="66" t="str">
        <f t="shared" si="461"/>
        <v/>
      </c>
      <c r="W1447" s="66" t="str">
        <f t="shared" si="462"/>
        <v/>
      </c>
      <c r="X1447" s="66" t="str">
        <f t="shared" si="463"/>
        <v/>
      </c>
      <c r="Y1447" s="66">
        <f t="shared" si="464"/>
        <v>0</v>
      </c>
      <c r="Z1447" s="66">
        <f t="shared" si="465"/>
        <v>0</v>
      </c>
      <c r="AA1447" s="66" t="e">
        <f t="shared" si="466"/>
        <v>#VALUE!</v>
      </c>
      <c r="AB1447" s="67" t="e">
        <f t="shared" si="467"/>
        <v>#VALUE!</v>
      </c>
      <c r="AC1447" s="87" t="e">
        <f t="shared" si="468"/>
        <v>#VALUE!</v>
      </c>
      <c r="AD1447" s="87" t="e">
        <f t="shared" si="469"/>
        <v>#VALUE!</v>
      </c>
      <c r="AE1447" s="87" t="e">
        <f t="shared" si="470"/>
        <v>#VALUE!</v>
      </c>
      <c r="AF1447" s="87" t="e">
        <f t="shared" si="471"/>
        <v>#VALUE!</v>
      </c>
      <c r="AG1447" s="67" t="e">
        <f t="shared" si="472"/>
        <v>#VALUE!</v>
      </c>
      <c r="AH1447" s="87" t="e">
        <f t="shared" si="473"/>
        <v>#VALUE!</v>
      </c>
      <c r="AI1447" s="87" t="e">
        <f t="shared" si="474"/>
        <v>#VALUE!</v>
      </c>
      <c r="AJ1447" s="87" t="e">
        <f t="shared" si="475"/>
        <v>#VALUE!</v>
      </c>
      <c r="AK1447" s="144" t="e">
        <f t="shared" si="476"/>
        <v>#VALUE!</v>
      </c>
      <c r="AL1447" s="144" t="e">
        <f t="shared" si="477"/>
        <v>#VALUE!</v>
      </c>
    </row>
    <row r="1448" spans="1:38" s="77" customFormat="1" x14ac:dyDescent="0.2">
      <c r="A1448" s="14"/>
      <c r="B1448" s="64"/>
      <c r="C1448" s="64"/>
      <c r="D1448" s="152"/>
      <c r="E1448" s="152"/>
      <c r="F1448" s="152"/>
      <c r="G1448" s="152"/>
      <c r="H1448" s="152"/>
      <c r="I1448" s="152"/>
      <c r="J1448" s="152"/>
      <c r="K1448" s="152"/>
      <c r="L1448" s="152"/>
      <c r="M1448" s="152"/>
      <c r="N1448" s="152"/>
      <c r="O1448" s="152"/>
      <c r="P1448" s="152"/>
      <c r="Q1448" s="152"/>
      <c r="R1448" s="152"/>
      <c r="S1448" s="66" t="str">
        <f t="shared" si="458"/>
        <v/>
      </c>
      <c r="T1448" s="66" t="str">
        <f t="shared" si="459"/>
        <v/>
      </c>
      <c r="U1448" s="66" t="str">
        <f t="shared" si="460"/>
        <v/>
      </c>
      <c r="V1448" s="66" t="str">
        <f t="shared" si="461"/>
        <v/>
      </c>
      <c r="W1448" s="66" t="str">
        <f t="shared" si="462"/>
        <v/>
      </c>
      <c r="X1448" s="66" t="str">
        <f t="shared" si="463"/>
        <v/>
      </c>
      <c r="Y1448" s="66">
        <f t="shared" si="464"/>
        <v>0</v>
      </c>
      <c r="Z1448" s="66">
        <f t="shared" si="465"/>
        <v>0</v>
      </c>
      <c r="AA1448" s="66" t="e">
        <f t="shared" si="466"/>
        <v>#VALUE!</v>
      </c>
      <c r="AB1448" s="67" t="e">
        <f t="shared" si="467"/>
        <v>#VALUE!</v>
      </c>
      <c r="AC1448" s="87" t="e">
        <f t="shared" si="468"/>
        <v>#VALUE!</v>
      </c>
      <c r="AD1448" s="87" t="e">
        <f t="shared" si="469"/>
        <v>#VALUE!</v>
      </c>
      <c r="AE1448" s="87" t="e">
        <f t="shared" si="470"/>
        <v>#VALUE!</v>
      </c>
      <c r="AF1448" s="87" t="e">
        <f t="shared" si="471"/>
        <v>#VALUE!</v>
      </c>
      <c r="AG1448" s="67" t="e">
        <f t="shared" si="472"/>
        <v>#VALUE!</v>
      </c>
      <c r="AH1448" s="87" t="e">
        <f t="shared" si="473"/>
        <v>#VALUE!</v>
      </c>
      <c r="AI1448" s="87" t="e">
        <f t="shared" si="474"/>
        <v>#VALUE!</v>
      </c>
      <c r="AJ1448" s="87" t="e">
        <f t="shared" si="475"/>
        <v>#VALUE!</v>
      </c>
      <c r="AK1448" s="144" t="e">
        <f t="shared" si="476"/>
        <v>#VALUE!</v>
      </c>
      <c r="AL1448" s="144" t="e">
        <f t="shared" si="477"/>
        <v>#VALUE!</v>
      </c>
    </row>
    <row r="1449" spans="1:38" s="77" customFormat="1" x14ac:dyDescent="0.2">
      <c r="A1449" s="14"/>
      <c r="B1449" s="64"/>
      <c r="C1449" s="64"/>
      <c r="D1449" s="152"/>
      <c r="E1449" s="152"/>
      <c r="F1449" s="152"/>
      <c r="G1449" s="152"/>
      <c r="H1449" s="152"/>
      <c r="I1449" s="152"/>
      <c r="J1449" s="152"/>
      <c r="K1449" s="152"/>
      <c r="L1449" s="152"/>
      <c r="M1449" s="152"/>
      <c r="N1449" s="152"/>
      <c r="O1449" s="152"/>
      <c r="P1449" s="152"/>
      <c r="Q1449" s="152"/>
      <c r="R1449" s="152"/>
      <c r="S1449" s="66" t="str">
        <f t="shared" si="458"/>
        <v/>
      </c>
      <c r="T1449" s="66" t="str">
        <f t="shared" si="459"/>
        <v/>
      </c>
      <c r="U1449" s="66" t="str">
        <f t="shared" si="460"/>
        <v/>
      </c>
      <c r="V1449" s="66" t="str">
        <f t="shared" si="461"/>
        <v/>
      </c>
      <c r="W1449" s="66" t="str">
        <f t="shared" si="462"/>
        <v/>
      </c>
      <c r="X1449" s="66" t="str">
        <f t="shared" si="463"/>
        <v/>
      </c>
      <c r="Y1449" s="66">
        <f t="shared" si="464"/>
        <v>0</v>
      </c>
      <c r="Z1449" s="66">
        <f t="shared" si="465"/>
        <v>0</v>
      </c>
      <c r="AA1449" s="66" t="e">
        <f t="shared" si="466"/>
        <v>#VALUE!</v>
      </c>
      <c r="AB1449" s="67" t="e">
        <f t="shared" si="467"/>
        <v>#VALUE!</v>
      </c>
      <c r="AC1449" s="87" t="e">
        <f t="shared" si="468"/>
        <v>#VALUE!</v>
      </c>
      <c r="AD1449" s="87" t="e">
        <f t="shared" si="469"/>
        <v>#VALUE!</v>
      </c>
      <c r="AE1449" s="87" t="e">
        <f t="shared" si="470"/>
        <v>#VALUE!</v>
      </c>
      <c r="AF1449" s="87" t="e">
        <f t="shared" si="471"/>
        <v>#VALUE!</v>
      </c>
      <c r="AG1449" s="67" t="e">
        <f t="shared" si="472"/>
        <v>#VALUE!</v>
      </c>
      <c r="AH1449" s="87" t="e">
        <f t="shared" si="473"/>
        <v>#VALUE!</v>
      </c>
      <c r="AI1449" s="87" t="e">
        <f t="shared" si="474"/>
        <v>#VALUE!</v>
      </c>
      <c r="AJ1449" s="87" t="e">
        <f t="shared" si="475"/>
        <v>#VALUE!</v>
      </c>
      <c r="AK1449" s="144" t="e">
        <f t="shared" si="476"/>
        <v>#VALUE!</v>
      </c>
      <c r="AL1449" s="144" t="e">
        <f t="shared" si="477"/>
        <v>#VALUE!</v>
      </c>
    </row>
    <row r="1450" spans="1:38" s="77" customFormat="1" x14ac:dyDescent="0.2">
      <c r="A1450" s="14"/>
      <c r="B1450" s="64"/>
      <c r="C1450" s="64"/>
      <c r="D1450" s="152"/>
      <c r="E1450" s="152"/>
      <c r="F1450" s="152"/>
      <c r="G1450" s="152"/>
      <c r="H1450" s="152"/>
      <c r="I1450" s="152"/>
      <c r="J1450" s="152"/>
      <c r="K1450" s="152"/>
      <c r="L1450" s="152"/>
      <c r="M1450" s="152"/>
      <c r="N1450" s="152"/>
      <c r="O1450" s="152"/>
      <c r="P1450" s="152"/>
      <c r="Q1450" s="152"/>
      <c r="R1450" s="152"/>
      <c r="S1450" s="66" t="str">
        <f t="shared" si="458"/>
        <v/>
      </c>
      <c r="T1450" s="66" t="str">
        <f t="shared" si="459"/>
        <v/>
      </c>
      <c r="U1450" s="66" t="str">
        <f t="shared" si="460"/>
        <v/>
      </c>
      <c r="V1450" s="66" t="str">
        <f t="shared" si="461"/>
        <v/>
      </c>
      <c r="W1450" s="66" t="str">
        <f t="shared" si="462"/>
        <v/>
      </c>
      <c r="X1450" s="66" t="str">
        <f t="shared" si="463"/>
        <v/>
      </c>
      <c r="Y1450" s="66">
        <f t="shared" si="464"/>
        <v>0</v>
      </c>
      <c r="Z1450" s="66">
        <f t="shared" si="465"/>
        <v>0</v>
      </c>
      <c r="AA1450" s="66" t="e">
        <f t="shared" si="466"/>
        <v>#VALUE!</v>
      </c>
      <c r="AB1450" s="67" t="e">
        <f t="shared" si="467"/>
        <v>#VALUE!</v>
      </c>
      <c r="AC1450" s="87" t="e">
        <f t="shared" si="468"/>
        <v>#VALUE!</v>
      </c>
      <c r="AD1450" s="87" t="e">
        <f t="shared" si="469"/>
        <v>#VALUE!</v>
      </c>
      <c r="AE1450" s="87" t="e">
        <f t="shared" si="470"/>
        <v>#VALUE!</v>
      </c>
      <c r="AF1450" s="87" t="e">
        <f t="shared" si="471"/>
        <v>#VALUE!</v>
      </c>
      <c r="AG1450" s="67" t="e">
        <f t="shared" si="472"/>
        <v>#VALUE!</v>
      </c>
      <c r="AH1450" s="87" t="e">
        <f t="shared" si="473"/>
        <v>#VALUE!</v>
      </c>
      <c r="AI1450" s="87" t="e">
        <f t="shared" si="474"/>
        <v>#VALUE!</v>
      </c>
      <c r="AJ1450" s="87" t="e">
        <f t="shared" si="475"/>
        <v>#VALUE!</v>
      </c>
      <c r="AK1450" s="144" t="e">
        <f t="shared" si="476"/>
        <v>#VALUE!</v>
      </c>
      <c r="AL1450" s="144" t="e">
        <f t="shared" si="477"/>
        <v>#VALUE!</v>
      </c>
    </row>
    <row r="1451" spans="1:38" s="77" customFormat="1" x14ac:dyDescent="0.2">
      <c r="A1451" s="14"/>
      <c r="B1451" s="64"/>
      <c r="C1451" s="64"/>
      <c r="D1451" s="152"/>
      <c r="E1451" s="152"/>
      <c r="F1451" s="152"/>
      <c r="G1451" s="152"/>
      <c r="H1451" s="152"/>
      <c r="I1451" s="152"/>
      <c r="J1451" s="152"/>
      <c r="K1451" s="152"/>
      <c r="L1451" s="152"/>
      <c r="M1451" s="152"/>
      <c r="N1451" s="152"/>
      <c r="O1451" s="152"/>
      <c r="P1451" s="152"/>
      <c r="Q1451" s="152"/>
      <c r="R1451" s="152"/>
      <c r="S1451" s="66" t="str">
        <f t="shared" si="458"/>
        <v/>
      </c>
      <c r="T1451" s="66" t="str">
        <f t="shared" si="459"/>
        <v/>
      </c>
      <c r="U1451" s="66" t="str">
        <f t="shared" si="460"/>
        <v/>
      </c>
      <c r="V1451" s="66" t="str">
        <f t="shared" si="461"/>
        <v/>
      </c>
      <c r="W1451" s="66" t="str">
        <f t="shared" si="462"/>
        <v/>
      </c>
      <c r="X1451" s="66" t="str">
        <f t="shared" si="463"/>
        <v/>
      </c>
      <c r="Y1451" s="66">
        <f t="shared" si="464"/>
        <v>0</v>
      </c>
      <c r="Z1451" s="66">
        <f t="shared" si="465"/>
        <v>0</v>
      </c>
      <c r="AA1451" s="66" t="e">
        <f t="shared" si="466"/>
        <v>#VALUE!</v>
      </c>
      <c r="AB1451" s="67" t="e">
        <f t="shared" si="467"/>
        <v>#VALUE!</v>
      </c>
      <c r="AC1451" s="87" t="e">
        <f t="shared" si="468"/>
        <v>#VALUE!</v>
      </c>
      <c r="AD1451" s="87" t="e">
        <f t="shared" si="469"/>
        <v>#VALUE!</v>
      </c>
      <c r="AE1451" s="87" t="e">
        <f t="shared" si="470"/>
        <v>#VALUE!</v>
      </c>
      <c r="AF1451" s="87" t="e">
        <f t="shared" si="471"/>
        <v>#VALUE!</v>
      </c>
      <c r="AG1451" s="67" t="e">
        <f t="shared" si="472"/>
        <v>#VALUE!</v>
      </c>
      <c r="AH1451" s="87" t="e">
        <f t="shared" si="473"/>
        <v>#VALUE!</v>
      </c>
      <c r="AI1451" s="87" t="e">
        <f t="shared" si="474"/>
        <v>#VALUE!</v>
      </c>
      <c r="AJ1451" s="87" t="e">
        <f t="shared" si="475"/>
        <v>#VALUE!</v>
      </c>
      <c r="AK1451" s="144" t="e">
        <f t="shared" si="476"/>
        <v>#VALUE!</v>
      </c>
      <c r="AL1451" s="144" t="e">
        <f t="shared" si="477"/>
        <v>#VALUE!</v>
      </c>
    </row>
    <row r="1452" spans="1:38" s="77" customFormat="1" x14ac:dyDescent="0.2">
      <c r="A1452" s="14"/>
      <c r="B1452" s="64"/>
      <c r="C1452" s="64"/>
      <c r="D1452" s="152"/>
      <c r="E1452" s="152"/>
      <c r="F1452" s="152"/>
      <c r="G1452" s="152"/>
      <c r="H1452" s="152"/>
      <c r="I1452" s="152"/>
      <c r="J1452" s="152"/>
      <c r="K1452" s="152"/>
      <c r="L1452" s="152"/>
      <c r="M1452" s="152"/>
      <c r="N1452" s="152"/>
      <c r="O1452" s="152"/>
      <c r="P1452" s="152"/>
      <c r="Q1452" s="152"/>
      <c r="R1452" s="152"/>
      <c r="S1452" s="66" t="str">
        <f t="shared" si="458"/>
        <v/>
      </c>
      <c r="T1452" s="66" t="str">
        <f t="shared" si="459"/>
        <v/>
      </c>
      <c r="U1452" s="66" t="str">
        <f t="shared" si="460"/>
        <v/>
      </c>
      <c r="V1452" s="66" t="str">
        <f t="shared" si="461"/>
        <v/>
      </c>
      <c r="W1452" s="66" t="str">
        <f t="shared" si="462"/>
        <v/>
      </c>
      <c r="X1452" s="66" t="str">
        <f t="shared" si="463"/>
        <v/>
      </c>
      <c r="Y1452" s="66">
        <f t="shared" si="464"/>
        <v>0</v>
      </c>
      <c r="Z1452" s="66">
        <f t="shared" si="465"/>
        <v>0</v>
      </c>
      <c r="AA1452" s="66" t="e">
        <f t="shared" si="466"/>
        <v>#VALUE!</v>
      </c>
      <c r="AB1452" s="67" t="e">
        <f t="shared" si="467"/>
        <v>#VALUE!</v>
      </c>
      <c r="AC1452" s="87" t="e">
        <f t="shared" si="468"/>
        <v>#VALUE!</v>
      </c>
      <c r="AD1452" s="87" t="e">
        <f t="shared" si="469"/>
        <v>#VALUE!</v>
      </c>
      <c r="AE1452" s="87" t="e">
        <f t="shared" si="470"/>
        <v>#VALUE!</v>
      </c>
      <c r="AF1452" s="87" t="e">
        <f t="shared" si="471"/>
        <v>#VALUE!</v>
      </c>
      <c r="AG1452" s="67" t="e">
        <f t="shared" si="472"/>
        <v>#VALUE!</v>
      </c>
      <c r="AH1452" s="87" t="e">
        <f t="shared" si="473"/>
        <v>#VALUE!</v>
      </c>
      <c r="AI1452" s="87" t="e">
        <f t="shared" si="474"/>
        <v>#VALUE!</v>
      </c>
      <c r="AJ1452" s="87" t="e">
        <f t="shared" si="475"/>
        <v>#VALUE!</v>
      </c>
      <c r="AK1452" s="144" t="e">
        <f t="shared" si="476"/>
        <v>#VALUE!</v>
      </c>
      <c r="AL1452" s="144" t="e">
        <f t="shared" si="477"/>
        <v>#VALUE!</v>
      </c>
    </row>
    <row r="1453" spans="1:38" s="77" customFormat="1" x14ac:dyDescent="0.2">
      <c r="A1453" s="14"/>
      <c r="B1453" s="64"/>
      <c r="C1453" s="64"/>
      <c r="D1453" s="152"/>
      <c r="E1453" s="152"/>
      <c r="F1453" s="152"/>
      <c r="G1453" s="152"/>
      <c r="H1453" s="152"/>
      <c r="I1453" s="152"/>
      <c r="J1453" s="152"/>
      <c r="K1453" s="152"/>
      <c r="L1453" s="152"/>
      <c r="M1453" s="152"/>
      <c r="N1453" s="152"/>
      <c r="O1453" s="152"/>
      <c r="P1453" s="152"/>
      <c r="Q1453" s="152"/>
      <c r="R1453" s="152"/>
      <c r="S1453" s="66" t="str">
        <f t="shared" si="458"/>
        <v/>
      </c>
      <c r="T1453" s="66" t="str">
        <f t="shared" si="459"/>
        <v/>
      </c>
      <c r="U1453" s="66" t="str">
        <f t="shared" si="460"/>
        <v/>
      </c>
      <c r="V1453" s="66" t="str">
        <f t="shared" si="461"/>
        <v/>
      </c>
      <c r="W1453" s="66" t="str">
        <f t="shared" si="462"/>
        <v/>
      </c>
      <c r="X1453" s="66" t="str">
        <f t="shared" si="463"/>
        <v/>
      </c>
      <c r="Y1453" s="66">
        <f t="shared" si="464"/>
        <v>0</v>
      </c>
      <c r="Z1453" s="66">
        <f t="shared" si="465"/>
        <v>0</v>
      </c>
      <c r="AA1453" s="66" t="e">
        <f t="shared" si="466"/>
        <v>#VALUE!</v>
      </c>
      <c r="AB1453" s="67" t="e">
        <f t="shared" si="467"/>
        <v>#VALUE!</v>
      </c>
      <c r="AC1453" s="87" t="e">
        <f t="shared" si="468"/>
        <v>#VALUE!</v>
      </c>
      <c r="AD1453" s="87" t="e">
        <f t="shared" si="469"/>
        <v>#VALUE!</v>
      </c>
      <c r="AE1453" s="87" t="e">
        <f t="shared" si="470"/>
        <v>#VALUE!</v>
      </c>
      <c r="AF1453" s="87" t="e">
        <f t="shared" si="471"/>
        <v>#VALUE!</v>
      </c>
      <c r="AG1453" s="67" t="e">
        <f t="shared" si="472"/>
        <v>#VALUE!</v>
      </c>
      <c r="AH1453" s="87" t="e">
        <f t="shared" si="473"/>
        <v>#VALUE!</v>
      </c>
      <c r="AI1453" s="87" t="e">
        <f t="shared" si="474"/>
        <v>#VALUE!</v>
      </c>
      <c r="AJ1453" s="87" t="e">
        <f t="shared" si="475"/>
        <v>#VALUE!</v>
      </c>
      <c r="AK1453" s="144" t="e">
        <f t="shared" si="476"/>
        <v>#VALUE!</v>
      </c>
      <c r="AL1453" s="144" t="e">
        <f t="shared" si="477"/>
        <v>#VALUE!</v>
      </c>
    </row>
    <row r="1454" spans="1:38" s="77" customFormat="1" x14ac:dyDescent="0.2">
      <c r="A1454" s="14"/>
      <c r="B1454" s="64"/>
      <c r="C1454" s="64"/>
      <c r="D1454" s="152"/>
      <c r="E1454" s="152"/>
      <c r="F1454" s="152"/>
      <c r="G1454" s="152"/>
      <c r="H1454" s="152"/>
      <c r="I1454" s="152"/>
      <c r="J1454" s="152"/>
      <c r="K1454" s="152"/>
      <c r="L1454" s="152"/>
      <c r="M1454" s="152"/>
      <c r="N1454" s="152"/>
      <c r="O1454" s="152"/>
      <c r="P1454" s="152"/>
      <c r="Q1454" s="152"/>
      <c r="R1454" s="152"/>
      <c r="S1454" s="66" t="str">
        <f t="shared" si="458"/>
        <v/>
      </c>
      <c r="T1454" s="66" t="str">
        <f t="shared" si="459"/>
        <v/>
      </c>
      <c r="U1454" s="66" t="str">
        <f t="shared" si="460"/>
        <v/>
      </c>
      <c r="V1454" s="66" t="str">
        <f t="shared" si="461"/>
        <v/>
      </c>
      <c r="W1454" s="66" t="str">
        <f t="shared" si="462"/>
        <v/>
      </c>
      <c r="X1454" s="66" t="str">
        <f t="shared" si="463"/>
        <v/>
      </c>
      <c r="Y1454" s="66">
        <f t="shared" si="464"/>
        <v>0</v>
      </c>
      <c r="Z1454" s="66">
        <f t="shared" si="465"/>
        <v>0</v>
      </c>
      <c r="AA1454" s="66" t="e">
        <f t="shared" si="466"/>
        <v>#VALUE!</v>
      </c>
      <c r="AB1454" s="67" t="e">
        <f t="shared" si="467"/>
        <v>#VALUE!</v>
      </c>
      <c r="AC1454" s="87" t="e">
        <f t="shared" si="468"/>
        <v>#VALUE!</v>
      </c>
      <c r="AD1454" s="87" t="e">
        <f t="shared" si="469"/>
        <v>#VALUE!</v>
      </c>
      <c r="AE1454" s="87" t="e">
        <f t="shared" si="470"/>
        <v>#VALUE!</v>
      </c>
      <c r="AF1454" s="87" t="e">
        <f t="shared" si="471"/>
        <v>#VALUE!</v>
      </c>
      <c r="AG1454" s="67" t="e">
        <f t="shared" si="472"/>
        <v>#VALUE!</v>
      </c>
      <c r="AH1454" s="87" t="e">
        <f t="shared" si="473"/>
        <v>#VALUE!</v>
      </c>
      <c r="AI1454" s="87" t="e">
        <f t="shared" si="474"/>
        <v>#VALUE!</v>
      </c>
      <c r="AJ1454" s="87" t="e">
        <f t="shared" si="475"/>
        <v>#VALUE!</v>
      </c>
      <c r="AK1454" s="144" t="e">
        <f t="shared" si="476"/>
        <v>#VALUE!</v>
      </c>
      <c r="AL1454" s="144" t="e">
        <f t="shared" si="477"/>
        <v>#VALUE!</v>
      </c>
    </row>
    <row r="1455" spans="1:38" s="77" customFormat="1" x14ac:dyDescent="0.2">
      <c r="A1455" s="14"/>
      <c r="B1455" s="64"/>
      <c r="C1455" s="64"/>
      <c r="D1455" s="152"/>
      <c r="E1455" s="152"/>
      <c r="F1455" s="152"/>
      <c r="G1455" s="152"/>
      <c r="H1455" s="152"/>
      <c r="I1455" s="152"/>
      <c r="J1455" s="152"/>
      <c r="K1455" s="152"/>
      <c r="L1455" s="152"/>
      <c r="M1455" s="152"/>
      <c r="N1455" s="152"/>
      <c r="O1455" s="152"/>
      <c r="P1455" s="152"/>
      <c r="Q1455" s="152"/>
      <c r="R1455" s="152"/>
      <c r="S1455" s="66" t="str">
        <f t="shared" si="458"/>
        <v/>
      </c>
      <c r="T1455" s="66" t="str">
        <f t="shared" si="459"/>
        <v/>
      </c>
      <c r="U1455" s="66" t="str">
        <f t="shared" si="460"/>
        <v/>
      </c>
      <c r="V1455" s="66" t="str">
        <f t="shared" si="461"/>
        <v/>
      </c>
      <c r="W1455" s="66" t="str">
        <f t="shared" si="462"/>
        <v/>
      </c>
      <c r="X1455" s="66" t="str">
        <f t="shared" si="463"/>
        <v/>
      </c>
      <c r="Y1455" s="66">
        <f t="shared" si="464"/>
        <v>0</v>
      </c>
      <c r="Z1455" s="66">
        <f t="shared" si="465"/>
        <v>0</v>
      </c>
      <c r="AA1455" s="66" t="e">
        <f t="shared" si="466"/>
        <v>#VALUE!</v>
      </c>
      <c r="AB1455" s="67" t="e">
        <f t="shared" si="467"/>
        <v>#VALUE!</v>
      </c>
      <c r="AC1455" s="87" t="e">
        <f t="shared" si="468"/>
        <v>#VALUE!</v>
      </c>
      <c r="AD1455" s="87" t="e">
        <f t="shared" si="469"/>
        <v>#VALUE!</v>
      </c>
      <c r="AE1455" s="87" t="e">
        <f t="shared" si="470"/>
        <v>#VALUE!</v>
      </c>
      <c r="AF1455" s="87" t="e">
        <f t="shared" si="471"/>
        <v>#VALUE!</v>
      </c>
      <c r="AG1455" s="67" t="e">
        <f t="shared" si="472"/>
        <v>#VALUE!</v>
      </c>
      <c r="AH1455" s="87" t="e">
        <f t="shared" si="473"/>
        <v>#VALUE!</v>
      </c>
      <c r="AI1455" s="87" t="e">
        <f t="shared" si="474"/>
        <v>#VALUE!</v>
      </c>
      <c r="AJ1455" s="87" t="e">
        <f t="shared" si="475"/>
        <v>#VALUE!</v>
      </c>
      <c r="AK1455" s="144" t="e">
        <f t="shared" si="476"/>
        <v>#VALUE!</v>
      </c>
      <c r="AL1455" s="144" t="e">
        <f t="shared" si="477"/>
        <v>#VALUE!</v>
      </c>
    </row>
    <row r="1456" spans="1:38" s="77" customFormat="1" x14ac:dyDescent="0.2">
      <c r="A1456" s="14"/>
      <c r="B1456" s="64"/>
      <c r="C1456" s="64"/>
      <c r="D1456" s="152"/>
      <c r="E1456" s="152"/>
      <c r="F1456" s="152"/>
      <c r="G1456" s="152"/>
      <c r="H1456" s="152"/>
      <c r="I1456" s="152"/>
      <c r="J1456" s="152"/>
      <c r="K1456" s="152"/>
      <c r="L1456" s="152"/>
      <c r="M1456" s="152"/>
      <c r="N1456" s="152"/>
      <c r="O1456" s="152"/>
      <c r="P1456" s="152"/>
      <c r="Q1456" s="152"/>
      <c r="R1456" s="152"/>
      <c r="S1456" s="66" t="str">
        <f t="shared" si="458"/>
        <v/>
      </c>
      <c r="T1456" s="66" t="str">
        <f t="shared" si="459"/>
        <v/>
      </c>
      <c r="U1456" s="66" t="str">
        <f t="shared" si="460"/>
        <v/>
      </c>
      <c r="V1456" s="66" t="str">
        <f t="shared" si="461"/>
        <v/>
      </c>
      <c r="W1456" s="66" t="str">
        <f t="shared" si="462"/>
        <v/>
      </c>
      <c r="X1456" s="66" t="str">
        <f t="shared" si="463"/>
        <v/>
      </c>
      <c r="Y1456" s="66">
        <f t="shared" si="464"/>
        <v>0</v>
      </c>
      <c r="Z1456" s="66">
        <f t="shared" si="465"/>
        <v>0</v>
      </c>
      <c r="AA1456" s="66" t="e">
        <f t="shared" si="466"/>
        <v>#VALUE!</v>
      </c>
      <c r="AB1456" s="67" t="e">
        <f t="shared" si="467"/>
        <v>#VALUE!</v>
      </c>
      <c r="AC1456" s="87" t="e">
        <f t="shared" si="468"/>
        <v>#VALUE!</v>
      </c>
      <c r="AD1456" s="87" t="e">
        <f t="shared" si="469"/>
        <v>#VALUE!</v>
      </c>
      <c r="AE1456" s="87" t="e">
        <f t="shared" si="470"/>
        <v>#VALUE!</v>
      </c>
      <c r="AF1456" s="87" t="e">
        <f t="shared" si="471"/>
        <v>#VALUE!</v>
      </c>
      <c r="AG1456" s="67" t="e">
        <f t="shared" si="472"/>
        <v>#VALUE!</v>
      </c>
      <c r="AH1456" s="87" t="e">
        <f t="shared" si="473"/>
        <v>#VALUE!</v>
      </c>
      <c r="AI1456" s="87" t="e">
        <f t="shared" si="474"/>
        <v>#VALUE!</v>
      </c>
      <c r="AJ1456" s="87" t="e">
        <f t="shared" si="475"/>
        <v>#VALUE!</v>
      </c>
      <c r="AK1456" s="144" t="e">
        <f t="shared" si="476"/>
        <v>#VALUE!</v>
      </c>
      <c r="AL1456" s="144" t="e">
        <f t="shared" si="477"/>
        <v>#VALUE!</v>
      </c>
    </row>
    <row r="1457" spans="1:38" s="77" customFormat="1" x14ac:dyDescent="0.2">
      <c r="A1457" s="14"/>
      <c r="B1457" s="64"/>
      <c r="C1457" s="64"/>
      <c r="D1457" s="152"/>
      <c r="E1457" s="152"/>
      <c r="F1457" s="152"/>
      <c r="G1457" s="152"/>
      <c r="H1457" s="152"/>
      <c r="I1457" s="152"/>
      <c r="J1457" s="152"/>
      <c r="K1457" s="152"/>
      <c r="L1457" s="152"/>
      <c r="M1457" s="152"/>
      <c r="N1457" s="152"/>
      <c r="O1457" s="152"/>
      <c r="P1457" s="152"/>
      <c r="Q1457" s="152"/>
      <c r="R1457" s="152"/>
      <c r="S1457" s="66" t="str">
        <f t="shared" si="458"/>
        <v/>
      </c>
      <c r="T1457" s="66" t="str">
        <f t="shared" si="459"/>
        <v/>
      </c>
      <c r="U1457" s="66" t="str">
        <f t="shared" si="460"/>
        <v/>
      </c>
      <c r="V1457" s="66" t="str">
        <f t="shared" si="461"/>
        <v/>
      </c>
      <c r="W1457" s="66" t="str">
        <f t="shared" si="462"/>
        <v/>
      </c>
      <c r="X1457" s="66" t="str">
        <f t="shared" si="463"/>
        <v/>
      </c>
      <c r="Y1457" s="66">
        <f t="shared" si="464"/>
        <v>0</v>
      </c>
      <c r="Z1457" s="66">
        <f t="shared" si="465"/>
        <v>0</v>
      </c>
      <c r="AA1457" s="66" t="e">
        <f t="shared" si="466"/>
        <v>#VALUE!</v>
      </c>
      <c r="AB1457" s="67" t="e">
        <f t="shared" si="467"/>
        <v>#VALUE!</v>
      </c>
      <c r="AC1457" s="87" t="e">
        <f t="shared" si="468"/>
        <v>#VALUE!</v>
      </c>
      <c r="AD1457" s="87" t="e">
        <f t="shared" si="469"/>
        <v>#VALUE!</v>
      </c>
      <c r="AE1457" s="87" t="e">
        <f t="shared" si="470"/>
        <v>#VALUE!</v>
      </c>
      <c r="AF1457" s="87" t="e">
        <f t="shared" si="471"/>
        <v>#VALUE!</v>
      </c>
      <c r="AG1457" s="67" t="e">
        <f t="shared" si="472"/>
        <v>#VALUE!</v>
      </c>
      <c r="AH1457" s="87" t="e">
        <f t="shared" si="473"/>
        <v>#VALUE!</v>
      </c>
      <c r="AI1457" s="87" t="e">
        <f t="shared" si="474"/>
        <v>#VALUE!</v>
      </c>
      <c r="AJ1457" s="87" t="e">
        <f t="shared" si="475"/>
        <v>#VALUE!</v>
      </c>
      <c r="AK1457" s="144" t="e">
        <f t="shared" si="476"/>
        <v>#VALUE!</v>
      </c>
      <c r="AL1457" s="144" t="e">
        <f t="shared" si="477"/>
        <v>#VALUE!</v>
      </c>
    </row>
    <row r="1458" spans="1:38" s="77" customFormat="1" x14ac:dyDescent="0.2">
      <c r="A1458" s="14"/>
      <c r="B1458" s="64"/>
      <c r="C1458" s="64"/>
      <c r="D1458" s="152"/>
      <c r="E1458" s="152"/>
      <c r="F1458" s="152"/>
      <c r="G1458" s="152"/>
      <c r="H1458" s="152"/>
      <c r="I1458" s="152"/>
      <c r="J1458" s="152"/>
      <c r="K1458" s="152"/>
      <c r="L1458" s="152"/>
      <c r="M1458" s="152"/>
      <c r="N1458" s="152"/>
      <c r="O1458" s="152"/>
      <c r="P1458" s="152"/>
      <c r="Q1458" s="152"/>
      <c r="R1458" s="152"/>
      <c r="S1458" s="66" t="str">
        <f t="shared" si="458"/>
        <v/>
      </c>
      <c r="T1458" s="66" t="str">
        <f t="shared" si="459"/>
        <v/>
      </c>
      <c r="U1458" s="66" t="str">
        <f t="shared" si="460"/>
        <v/>
      </c>
      <c r="V1458" s="66" t="str">
        <f t="shared" si="461"/>
        <v/>
      </c>
      <c r="W1458" s="66" t="str">
        <f t="shared" si="462"/>
        <v/>
      </c>
      <c r="X1458" s="66" t="str">
        <f t="shared" si="463"/>
        <v/>
      </c>
      <c r="Y1458" s="66">
        <f t="shared" si="464"/>
        <v>0</v>
      </c>
      <c r="Z1458" s="66">
        <f t="shared" si="465"/>
        <v>0</v>
      </c>
      <c r="AA1458" s="66" t="e">
        <f t="shared" si="466"/>
        <v>#VALUE!</v>
      </c>
      <c r="AB1458" s="67" t="e">
        <f t="shared" si="467"/>
        <v>#VALUE!</v>
      </c>
      <c r="AC1458" s="87" t="e">
        <f t="shared" si="468"/>
        <v>#VALUE!</v>
      </c>
      <c r="AD1458" s="87" t="e">
        <f t="shared" si="469"/>
        <v>#VALUE!</v>
      </c>
      <c r="AE1458" s="87" t="e">
        <f t="shared" si="470"/>
        <v>#VALUE!</v>
      </c>
      <c r="AF1458" s="87" t="e">
        <f t="shared" si="471"/>
        <v>#VALUE!</v>
      </c>
      <c r="AG1458" s="67" t="e">
        <f t="shared" si="472"/>
        <v>#VALUE!</v>
      </c>
      <c r="AH1458" s="87" t="e">
        <f t="shared" si="473"/>
        <v>#VALUE!</v>
      </c>
      <c r="AI1458" s="87" t="e">
        <f t="shared" si="474"/>
        <v>#VALUE!</v>
      </c>
      <c r="AJ1458" s="87" t="e">
        <f t="shared" si="475"/>
        <v>#VALUE!</v>
      </c>
      <c r="AK1458" s="144" t="e">
        <f t="shared" si="476"/>
        <v>#VALUE!</v>
      </c>
      <c r="AL1458" s="144" t="e">
        <f t="shared" si="477"/>
        <v>#VALUE!</v>
      </c>
    </row>
    <row r="1459" spans="1:38" s="77" customFormat="1" x14ac:dyDescent="0.2">
      <c r="A1459" s="14"/>
      <c r="B1459" s="64"/>
      <c r="C1459" s="64"/>
      <c r="D1459" s="152"/>
      <c r="E1459" s="152"/>
      <c r="F1459" s="152"/>
      <c r="G1459" s="152"/>
      <c r="H1459" s="152"/>
      <c r="I1459" s="152"/>
      <c r="J1459" s="152"/>
      <c r="K1459" s="152"/>
      <c r="L1459" s="152"/>
      <c r="M1459" s="152"/>
      <c r="N1459" s="152"/>
      <c r="O1459" s="152"/>
      <c r="P1459" s="152"/>
      <c r="Q1459" s="152"/>
      <c r="R1459" s="152"/>
      <c r="S1459" s="66" t="str">
        <f t="shared" si="458"/>
        <v/>
      </c>
      <c r="T1459" s="66" t="str">
        <f t="shared" si="459"/>
        <v/>
      </c>
      <c r="U1459" s="66" t="str">
        <f t="shared" si="460"/>
        <v/>
      </c>
      <c r="V1459" s="66" t="str">
        <f t="shared" si="461"/>
        <v/>
      </c>
      <c r="W1459" s="66" t="str">
        <f t="shared" si="462"/>
        <v/>
      </c>
      <c r="X1459" s="66" t="str">
        <f t="shared" si="463"/>
        <v/>
      </c>
      <c r="Y1459" s="66">
        <f t="shared" si="464"/>
        <v>0</v>
      </c>
      <c r="Z1459" s="66">
        <f t="shared" si="465"/>
        <v>0</v>
      </c>
      <c r="AA1459" s="66" t="e">
        <f t="shared" si="466"/>
        <v>#VALUE!</v>
      </c>
      <c r="AB1459" s="67" t="e">
        <f t="shared" si="467"/>
        <v>#VALUE!</v>
      </c>
      <c r="AC1459" s="87" t="e">
        <f t="shared" si="468"/>
        <v>#VALUE!</v>
      </c>
      <c r="AD1459" s="87" t="e">
        <f t="shared" si="469"/>
        <v>#VALUE!</v>
      </c>
      <c r="AE1459" s="87" t="e">
        <f t="shared" si="470"/>
        <v>#VALUE!</v>
      </c>
      <c r="AF1459" s="87" t="e">
        <f t="shared" si="471"/>
        <v>#VALUE!</v>
      </c>
      <c r="AG1459" s="67" t="e">
        <f t="shared" si="472"/>
        <v>#VALUE!</v>
      </c>
      <c r="AH1459" s="87" t="e">
        <f t="shared" si="473"/>
        <v>#VALUE!</v>
      </c>
      <c r="AI1459" s="87" t="e">
        <f t="shared" si="474"/>
        <v>#VALUE!</v>
      </c>
      <c r="AJ1459" s="87" t="e">
        <f t="shared" si="475"/>
        <v>#VALUE!</v>
      </c>
      <c r="AK1459" s="144" t="e">
        <f t="shared" si="476"/>
        <v>#VALUE!</v>
      </c>
      <c r="AL1459" s="144" t="e">
        <f t="shared" si="477"/>
        <v>#VALUE!</v>
      </c>
    </row>
    <row r="1460" spans="1:38" s="77" customFormat="1" x14ac:dyDescent="0.2">
      <c r="A1460" s="14"/>
      <c r="B1460" s="64"/>
      <c r="C1460" s="64"/>
      <c r="D1460" s="152"/>
      <c r="E1460" s="152"/>
      <c r="F1460" s="152"/>
      <c r="G1460" s="152"/>
      <c r="H1460" s="152"/>
      <c r="I1460" s="152"/>
      <c r="J1460" s="152"/>
      <c r="K1460" s="152"/>
      <c r="L1460" s="152"/>
      <c r="M1460" s="152"/>
      <c r="N1460" s="152"/>
      <c r="O1460" s="152"/>
      <c r="P1460" s="152"/>
      <c r="Q1460" s="152"/>
      <c r="R1460" s="152"/>
      <c r="S1460" s="66" t="str">
        <f t="shared" si="458"/>
        <v/>
      </c>
      <c r="T1460" s="66" t="str">
        <f t="shared" si="459"/>
        <v/>
      </c>
      <c r="U1460" s="66" t="str">
        <f t="shared" si="460"/>
        <v/>
      </c>
      <c r="V1460" s="66" t="str">
        <f t="shared" si="461"/>
        <v/>
      </c>
      <c r="W1460" s="66" t="str">
        <f t="shared" si="462"/>
        <v/>
      </c>
      <c r="X1460" s="66" t="str">
        <f t="shared" si="463"/>
        <v/>
      </c>
      <c r="Y1460" s="66">
        <f t="shared" si="464"/>
        <v>0</v>
      </c>
      <c r="Z1460" s="66">
        <f t="shared" si="465"/>
        <v>0</v>
      </c>
      <c r="AA1460" s="66" t="e">
        <f t="shared" si="466"/>
        <v>#VALUE!</v>
      </c>
      <c r="AB1460" s="67" t="e">
        <f t="shared" si="467"/>
        <v>#VALUE!</v>
      </c>
      <c r="AC1460" s="87" t="e">
        <f t="shared" si="468"/>
        <v>#VALUE!</v>
      </c>
      <c r="AD1460" s="87" t="e">
        <f t="shared" si="469"/>
        <v>#VALUE!</v>
      </c>
      <c r="AE1460" s="87" t="e">
        <f t="shared" si="470"/>
        <v>#VALUE!</v>
      </c>
      <c r="AF1460" s="87" t="e">
        <f t="shared" si="471"/>
        <v>#VALUE!</v>
      </c>
      <c r="AG1460" s="67" t="e">
        <f t="shared" si="472"/>
        <v>#VALUE!</v>
      </c>
      <c r="AH1460" s="87" t="e">
        <f t="shared" si="473"/>
        <v>#VALUE!</v>
      </c>
      <c r="AI1460" s="87" t="e">
        <f t="shared" si="474"/>
        <v>#VALUE!</v>
      </c>
      <c r="AJ1460" s="87" t="e">
        <f t="shared" si="475"/>
        <v>#VALUE!</v>
      </c>
      <c r="AK1460" s="144" t="e">
        <f t="shared" si="476"/>
        <v>#VALUE!</v>
      </c>
      <c r="AL1460" s="144" t="e">
        <f t="shared" si="477"/>
        <v>#VALUE!</v>
      </c>
    </row>
    <row r="1461" spans="1:38" s="77" customFormat="1" x14ac:dyDescent="0.2">
      <c r="A1461" s="14"/>
      <c r="B1461" s="64"/>
      <c r="C1461" s="64"/>
      <c r="D1461" s="152"/>
      <c r="E1461" s="152"/>
      <c r="F1461" s="152"/>
      <c r="G1461" s="152"/>
      <c r="H1461" s="152"/>
      <c r="I1461" s="152"/>
      <c r="J1461" s="152"/>
      <c r="K1461" s="152"/>
      <c r="L1461" s="152"/>
      <c r="M1461" s="152"/>
      <c r="N1461" s="152"/>
      <c r="O1461" s="152"/>
      <c r="P1461" s="152"/>
      <c r="Q1461" s="152"/>
      <c r="R1461" s="152"/>
      <c r="S1461" s="66" t="str">
        <f t="shared" si="458"/>
        <v/>
      </c>
      <c r="T1461" s="66" t="str">
        <f t="shared" si="459"/>
        <v/>
      </c>
      <c r="U1461" s="66" t="str">
        <f t="shared" si="460"/>
        <v/>
      </c>
      <c r="V1461" s="66" t="str">
        <f t="shared" si="461"/>
        <v/>
      </c>
      <c r="W1461" s="66" t="str">
        <f t="shared" si="462"/>
        <v/>
      </c>
      <c r="X1461" s="66" t="str">
        <f t="shared" si="463"/>
        <v/>
      </c>
      <c r="Y1461" s="66">
        <f t="shared" si="464"/>
        <v>0</v>
      </c>
      <c r="Z1461" s="66">
        <f t="shared" si="465"/>
        <v>0</v>
      </c>
      <c r="AA1461" s="66" t="e">
        <f t="shared" si="466"/>
        <v>#VALUE!</v>
      </c>
      <c r="AB1461" s="67" t="e">
        <f t="shared" si="467"/>
        <v>#VALUE!</v>
      </c>
      <c r="AC1461" s="87" t="e">
        <f t="shared" si="468"/>
        <v>#VALUE!</v>
      </c>
      <c r="AD1461" s="87" t="e">
        <f t="shared" si="469"/>
        <v>#VALUE!</v>
      </c>
      <c r="AE1461" s="87" t="e">
        <f t="shared" si="470"/>
        <v>#VALUE!</v>
      </c>
      <c r="AF1461" s="87" t="e">
        <f t="shared" si="471"/>
        <v>#VALUE!</v>
      </c>
      <c r="AG1461" s="67" t="e">
        <f t="shared" si="472"/>
        <v>#VALUE!</v>
      </c>
      <c r="AH1461" s="87" t="e">
        <f t="shared" si="473"/>
        <v>#VALUE!</v>
      </c>
      <c r="AI1461" s="87" t="e">
        <f t="shared" si="474"/>
        <v>#VALUE!</v>
      </c>
      <c r="AJ1461" s="87" t="e">
        <f t="shared" si="475"/>
        <v>#VALUE!</v>
      </c>
      <c r="AK1461" s="144" t="e">
        <f t="shared" si="476"/>
        <v>#VALUE!</v>
      </c>
      <c r="AL1461" s="144" t="e">
        <f t="shared" si="477"/>
        <v>#VALUE!</v>
      </c>
    </row>
    <row r="1462" spans="1:38" s="77" customFormat="1" x14ac:dyDescent="0.2">
      <c r="A1462" s="14"/>
      <c r="B1462" s="64"/>
      <c r="C1462" s="64"/>
      <c r="D1462" s="152"/>
      <c r="E1462" s="152"/>
      <c r="F1462" s="152"/>
      <c r="G1462" s="152"/>
      <c r="H1462" s="152"/>
      <c r="I1462" s="152"/>
      <c r="J1462" s="152"/>
      <c r="K1462" s="152"/>
      <c r="L1462" s="152"/>
      <c r="M1462" s="152"/>
      <c r="N1462" s="152"/>
      <c r="O1462" s="152"/>
      <c r="P1462" s="152"/>
      <c r="Q1462" s="152"/>
      <c r="R1462" s="152"/>
      <c r="S1462" s="66" t="str">
        <f t="shared" si="458"/>
        <v/>
      </c>
      <c r="T1462" s="66" t="str">
        <f t="shared" si="459"/>
        <v/>
      </c>
      <c r="U1462" s="66" t="str">
        <f t="shared" si="460"/>
        <v/>
      </c>
      <c r="V1462" s="66" t="str">
        <f t="shared" si="461"/>
        <v/>
      </c>
      <c r="W1462" s="66" t="str">
        <f t="shared" si="462"/>
        <v/>
      </c>
      <c r="X1462" s="66" t="str">
        <f t="shared" si="463"/>
        <v/>
      </c>
      <c r="Y1462" s="66">
        <f t="shared" si="464"/>
        <v>0</v>
      </c>
      <c r="Z1462" s="66">
        <f t="shared" si="465"/>
        <v>0</v>
      </c>
      <c r="AA1462" s="66" t="e">
        <f t="shared" si="466"/>
        <v>#VALUE!</v>
      </c>
      <c r="AB1462" s="67" t="e">
        <f t="shared" si="467"/>
        <v>#VALUE!</v>
      </c>
      <c r="AC1462" s="87" t="e">
        <f t="shared" si="468"/>
        <v>#VALUE!</v>
      </c>
      <c r="AD1462" s="87" t="e">
        <f t="shared" si="469"/>
        <v>#VALUE!</v>
      </c>
      <c r="AE1462" s="87" t="e">
        <f t="shared" si="470"/>
        <v>#VALUE!</v>
      </c>
      <c r="AF1462" s="87" t="e">
        <f t="shared" si="471"/>
        <v>#VALUE!</v>
      </c>
      <c r="AG1462" s="67" t="e">
        <f t="shared" si="472"/>
        <v>#VALUE!</v>
      </c>
      <c r="AH1462" s="87" t="e">
        <f t="shared" si="473"/>
        <v>#VALUE!</v>
      </c>
      <c r="AI1462" s="87" t="e">
        <f t="shared" si="474"/>
        <v>#VALUE!</v>
      </c>
      <c r="AJ1462" s="87" t="e">
        <f t="shared" si="475"/>
        <v>#VALUE!</v>
      </c>
      <c r="AK1462" s="144" t="e">
        <f t="shared" si="476"/>
        <v>#VALUE!</v>
      </c>
      <c r="AL1462" s="144" t="e">
        <f t="shared" si="477"/>
        <v>#VALUE!</v>
      </c>
    </row>
    <row r="1463" spans="1:38" s="77" customFormat="1" x14ac:dyDescent="0.2">
      <c r="A1463" s="14"/>
      <c r="B1463" s="64"/>
      <c r="C1463" s="64"/>
      <c r="D1463" s="152"/>
      <c r="E1463" s="152"/>
      <c r="F1463" s="152"/>
      <c r="G1463" s="152"/>
      <c r="H1463" s="152"/>
      <c r="I1463" s="152"/>
      <c r="J1463" s="152"/>
      <c r="K1463" s="152"/>
      <c r="L1463" s="152"/>
      <c r="M1463" s="152"/>
      <c r="N1463" s="152"/>
      <c r="O1463" s="152"/>
      <c r="P1463" s="152"/>
      <c r="Q1463" s="152"/>
      <c r="R1463" s="152"/>
      <c r="S1463" s="66" t="str">
        <f t="shared" si="458"/>
        <v/>
      </c>
      <c r="T1463" s="66" t="str">
        <f t="shared" si="459"/>
        <v/>
      </c>
      <c r="U1463" s="66" t="str">
        <f t="shared" si="460"/>
        <v/>
      </c>
      <c r="V1463" s="66" t="str">
        <f t="shared" si="461"/>
        <v/>
      </c>
      <c r="W1463" s="66" t="str">
        <f t="shared" si="462"/>
        <v/>
      </c>
      <c r="X1463" s="66" t="str">
        <f t="shared" si="463"/>
        <v/>
      </c>
      <c r="Y1463" s="66">
        <f t="shared" si="464"/>
        <v>0</v>
      </c>
      <c r="Z1463" s="66">
        <f t="shared" si="465"/>
        <v>0</v>
      </c>
      <c r="AA1463" s="66" t="e">
        <f t="shared" si="466"/>
        <v>#VALUE!</v>
      </c>
      <c r="AB1463" s="67" t="e">
        <f t="shared" si="467"/>
        <v>#VALUE!</v>
      </c>
      <c r="AC1463" s="87" t="e">
        <f t="shared" si="468"/>
        <v>#VALUE!</v>
      </c>
      <c r="AD1463" s="87" t="e">
        <f t="shared" si="469"/>
        <v>#VALUE!</v>
      </c>
      <c r="AE1463" s="87" t="e">
        <f t="shared" si="470"/>
        <v>#VALUE!</v>
      </c>
      <c r="AF1463" s="87" t="e">
        <f t="shared" si="471"/>
        <v>#VALUE!</v>
      </c>
      <c r="AG1463" s="67" t="e">
        <f t="shared" si="472"/>
        <v>#VALUE!</v>
      </c>
      <c r="AH1463" s="87" t="e">
        <f t="shared" si="473"/>
        <v>#VALUE!</v>
      </c>
      <c r="AI1463" s="87" t="e">
        <f t="shared" si="474"/>
        <v>#VALUE!</v>
      </c>
      <c r="AJ1463" s="87" t="e">
        <f t="shared" si="475"/>
        <v>#VALUE!</v>
      </c>
      <c r="AK1463" s="144" t="e">
        <f t="shared" si="476"/>
        <v>#VALUE!</v>
      </c>
      <c r="AL1463" s="144" t="e">
        <f t="shared" si="477"/>
        <v>#VALUE!</v>
      </c>
    </row>
    <row r="1464" spans="1:38" s="77" customFormat="1" x14ac:dyDescent="0.2">
      <c r="A1464" s="14"/>
      <c r="B1464" s="64"/>
      <c r="C1464" s="64"/>
      <c r="D1464" s="152"/>
      <c r="E1464" s="152"/>
      <c r="F1464" s="152"/>
      <c r="G1464" s="152"/>
      <c r="H1464" s="152"/>
      <c r="I1464" s="152"/>
      <c r="J1464" s="152"/>
      <c r="K1464" s="152"/>
      <c r="L1464" s="152"/>
      <c r="M1464" s="152"/>
      <c r="N1464" s="152"/>
      <c r="O1464" s="152"/>
      <c r="P1464" s="152"/>
      <c r="Q1464" s="152"/>
      <c r="R1464" s="152"/>
      <c r="S1464" s="66" t="str">
        <f t="shared" si="458"/>
        <v/>
      </c>
      <c r="T1464" s="66" t="str">
        <f t="shared" si="459"/>
        <v/>
      </c>
      <c r="U1464" s="66" t="str">
        <f t="shared" si="460"/>
        <v/>
      </c>
      <c r="V1464" s="66" t="str">
        <f t="shared" si="461"/>
        <v/>
      </c>
      <c r="W1464" s="66" t="str">
        <f t="shared" si="462"/>
        <v/>
      </c>
      <c r="X1464" s="66" t="str">
        <f t="shared" si="463"/>
        <v/>
      </c>
      <c r="Y1464" s="66">
        <f t="shared" si="464"/>
        <v>0</v>
      </c>
      <c r="Z1464" s="66">
        <f t="shared" si="465"/>
        <v>0</v>
      </c>
      <c r="AA1464" s="66" t="e">
        <f t="shared" si="466"/>
        <v>#VALUE!</v>
      </c>
      <c r="AB1464" s="67" t="e">
        <f t="shared" si="467"/>
        <v>#VALUE!</v>
      </c>
      <c r="AC1464" s="87" t="e">
        <f t="shared" si="468"/>
        <v>#VALUE!</v>
      </c>
      <c r="AD1464" s="87" t="e">
        <f t="shared" si="469"/>
        <v>#VALUE!</v>
      </c>
      <c r="AE1464" s="87" t="e">
        <f t="shared" si="470"/>
        <v>#VALUE!</v>
      </c>
      <c r="AF1464" s="87" t="e">
        <f t="shared" si="471"/>
        <v>#VALUE!</v>
      </c>
      <c r="AG1464" s="67" t="e">
        <f t="shared" si="472"/>
        <v>#VALUE!</v>
      </c>
      <c r="AH1464" s="87" t="e">
        <f t="shared" si="473"/>
        <v>#VALUE!</v>
      </c>
      <c r="AI1464" s="87" t="e">
        <f t="shared" si="474"/>
        <v>#VALUE!</v>
      </c>
      <c r="AJ1464" s="87" t="e">
        <f t="shared" si="475"/>
        <v>#VALUE!</v>
      </c>
      <c r="AK1464" s="144" t="e">
        <f t="shared" si="476"/>
        <v>#VALUE!</v>
      </c>
      <c r="AL1464" s="144" t="e">
        <f t="shared" si="477"/>
        <v>#VALUE!</v>
      </c>
    </row>
    <row r="1465" spans="1:38" s="77" customFormat="1" x14ac:dyDescent="0.2">
      <c r="A1465" s="14"/>
      <c r="B1465" s="64"/>
      <c r="C1465" s="64"/>
      <c r="D1465" s="152"/>
      <c r="E1465" s="152"/>
      <c r="F1465" s="152"/>
      <c r="G1465" s="152"/>
      <c r="H1465" s="152"/>
      <c r="I1465" s="152"/>
      <c r="J1465" s="152"/>
      <c r="K1465" s="152"/>
      <c r="L1465" s="152"/>
      <c r="M1465" s="152"/>
      <c r="N1465" s="152"/>
      <c r="O1465" s="152"/>
      <c r="P1465" s="152"/>
      <c r="Q1465" s="152"/>
      <c r="R1465" s="152"/>
      <c r="S1465" s="66" t="str">
        <f t="shared" si="458"/>
        <v/>
      </c>
      <c r="T1465" s="66" t="str">
        <f t="shared" si="459"/>
        <v/>
      </c>
      <c r="U1465" s="66" t="str">
        <f t="shared" si="460"/>
        <v/>
      </c>
      <c r="V1465" s="66" t="str">
        <f t="shared" si="461"/>
        <v/>
      </c>
      <c r="W1465" s="66" t="str">
        <f t="shared" si="462"/>
        <v/>
      </c>
      <c r="X1465" s="66" t="str">
        <f t="shared" si="463"/>
        <v/>
      </c>
      <c r="Y1465" s="66">
        <f t="shared" si="464"/>
        <v>0</v>
      </c>
      <c r="Z1465" s="66">
        <f t="shared" si="465"/>
        <v>0</v>
      </c>
      <c r="AA1465" s="66" t="e">
        <f t="shared" si="466"/>
        <v>#VALUE!</v>
      </c>
      <c r="AB1465" s="67" t="e">
        <f t="shared" si="467"/>
        <v>#VALUE!</v>
      </c>
      <c r="AC1465" s="87" t="e">
        <f t="shared" si="468"/>
        <v>#VALUE!</v>
      </c>
      <c r="AD1465" s="87" t="e">
        <f t="shared" si="469"/>
        <v>#VALUE!</v>
      </c>
      <c r="AE1465" s="87" t="e">
        <f t="shared" si="470"/>
        <v>#VALUE!</v>
      </c>
      <c r="AF1465" s="87" t="e">
        <f t="shared" si="471"/>
        <v>#VALUE!</v>
      </c>
      <c r="AG1465" s="67" t="e">
        <f t="shared" si="472"/>
        <v>#VALUE!</v>
      </c>
      <c r="AH1465" s="87" t="e">
        <f t="shared" si="473"/>
        <v>#VALUE!</v>
      </c>
      <c r="AI1465" s="87" t="e">
        <f t="shared" si="474"/>
        <v>#VALUE!</v>
      </c>
      <c r="AJ1465" s="87" t="e">
        <f t="shared" si="475"/>
        <v>#VALUE!</v>
      </c>
      <c r="AK1465" s="144" t="e">
        <f t="shared" si="476"/>
        <v>#VALUE!</v>
      </c>
      <c r="AL1465" s="144" t="e">
        <f t="shared" si="477"/>
        <v>#VALUE!</v>
      </c>
    </row>
    <row r="1466" spans="1:38" s="77" customFormat="1" x14ac:dyDescent="0.2">
      <c r="A1466" s="14"/>
      <c r="B1466" s="64"/>
      <c r="C1466" s="64"/>
      <c r="D1466" s="152"/>
      <c r="E1466" s="152"/>
      <c r="F1466" s="152"/>
      <c r="G1466" s="152"/>
      <c r="H1466" s="152"/>
      <c r="I1466" s="152"/>
      <c r="J1466" s="152"/>
      <c r="K1466" s="152"/>
      <c r="L1466" s="152"/>
      <c r="M1466" s="152"/>
      <c r="N1466" s="152"/>
      <c r="O1466" s="152"/>
      <c r="P1466" s="152"/>
      <c r="Q1466" s="152"/>
      <c r="R1466" s="152"/>
      <c r="S1466" s="66" t="str">
        <f t="shared" si="458"/>
        <v/>
      </c>
      <c r="T1466" s="66" t="str">
        <f t="shared" si="459"/>
        <v/>
      </c>
      <c r="U1466" s="66" t="str">
        <f t="shared" si="460"/>
        <v/>
      </c>
      <c r="V1466" s="66" t="str">
        <f t="shared" si="461"/>
        <v/>
      </c>
      <c r="W1466" s="66" t="str">
        <f t="shared" si="462"/>
        <v/>
      </c>
      <c r="X1466" s="66" t="str">
        <f t="shared" si="463"/>
        <v/>
      </c>
      <c r="Y1466" s="66">
        <f t="shared" si="464"/>
        <v>0</v>
      </c>
      <c r="Z1466" s="66">
        <f t="shared" si="465"/>
        <v>0</v>
      </c>
      <c r="AA1466" s="66" t="e">
        <f t="shared" si="466"/>
        <v>#VALUE!</v>
      </c>
      <c r="AB1466" s="67" t="e">
        <f t="shared" si="467"/>
        <v>#VALUE!</v>
      </c>
      <c r="AC1466" s="87" t="e">
        <f t="shared" si="468"/>
        <v>#VALUE!</v>
      </c>
      <c r="AD1466" s="87" t="e">
        <f t="shared" si="469"/>
        <v>#VALUE!</v>
      </c>
      <c r="AE1466" s="87" t="e">
        <f t="shared" si="470"/>
        <v>#VALUE!</v>
      </c>
      <c r="AF1466" s="87" t="e">
        <f t="shared" si="471"/>
        <v>#VALUE!</v>
      </c>
      <c r="AG1466" s="67" t="e">
        <f t="shared" si="472"/>
        <v>#VALUE!</v>
      </c>
      <c r="AH1466" s="87" t="e">
        <f t="shared" si="473"/>
        <v>#VALUE!</v>
      </c>
      <c r="AI1466" s="87" t="e">
        <f t="shared" si="474"/>
        <v>#VALUE!</v>
      </c>
      <c r="AJ1466" s="87" t="e">
        <f t="shared" si="475"/>
        <v>#VALUE!</v>
      </c>
      <c r="AK1466" s="144" t="e">
        <f t="shared" si="476"/>
        <v>#VALUE!</v>
      </c>
      <c r="AL1466" s="144" t="e">
        <f t="shared" si="477"/>
        <v>#VALUE!</v>
      </c>
    </row>
    <row r="1467" spans="1:38" s="77" customFormat="1" x14ac:dyDescent="0.2">
      <c r="A1467" s="14"/>
      <c r="B1467" s="64"/>
      <c r="C1467" s="64"/>
      <c r="D1467" s="152"/>
      <c r="E1467" s="152"/>
      <c r="F1467" s="152"/>
      <c r="G1467" s="152"/>
      <c r="H1467" s="152"/>
      <c r="I1467" s="152"/>
      <c r="J1467" s="152"/>
      <c r="K1467" s="152"/>
      <c r="L1467" s="152"/>
      <c r="M1467" s="152"/>
      <c r="N1467" s="152"/>
      <c r="O1467" s="152"/>
      <c r="P1467" s="152"/>
      <c r="Q1467" s="152"/>
      <c r="R1467" s="152"/>
      <c r="S1467" s="66" t="str">
        <f t="shared" si="458"/>
        <v/>
      </c>
      <c r="T1467" s="66" t="str">
        <f t="shared" si="459"/>
        <v/>
      </c>
      <c r="U1467" s="66" t="str">
        <f t="shared" si="460"/>
        <v/>
      </c>
      <c r="V1467" s="66" t="str">
        <f t="shared" si="461"/>
        <v/>
      </c>
      <c r="W1467" s="66" t="str">
        <f t="shared" si="462"/>
        <v/>
      </c>
      <c r="X1467" s="66" t="str">
        <f t="shared" si="463"/>
        <v/>
      </c>
      <c r="Y1467" s="66">
        <f t="shared" si="464"/>
        <v>0</v>
      </c>
      <c r="Z1467" s="66">
        <f t="shared" si="465"/>
        <v>0</v>
      </c>
      <c r="AA1467" s="66" t="e">
        <f t="shared" si="466"/>
        <v>#VALUE!</v>
      </c>
      <c r="AB1467" s="67" t="e">
        <f t="shared" si="467"/>
        <v>#VALUE!</v>
      </c>
      <c r="AC1467" s="87" t="e">
        <f t="shared" si="468"/>
        <v>#VALUE!</v>
      </c>
      <c r="AD1467" s="87" t="e">
        <f t="shared" si="469"/>
        <v>#VALUE!</v>
      </c>
      <c r="AE1467" s="87" t="e">
        <f t="shared" si="470"/>
        <v>#VALUE!</v>
      </c>
      <c r="AF1467" s="87" t="e">
        <f t="shared" si="471"/>
        <v>#VALUE!</v>
      </c>
      <c r="AG1467" s="67" t="e">
        <f t="shared" si="472"/>
        <v>#VALUE!</v>
      </c>
      <c r="AH1467" s="87" t="e">
        <f t="shared" si="473"/>
        <v>#VALUE!</v>
      </c>
      <c r="AI1467" s="87" t="e">
        <f t="shared" si="474"/>
        <v>#VALUE!</v>
      </c>
      <c r="AJ1467" s="87" t="e">
        <f t="shared" si="475"/>
        <v>#VALUE!</v>
      </c>
      <c r="AK1467" s="144" t="e">
        <f t="shared" si="476"/>
        <v>#VALUE!</v>
      </c>
      <c r="AL1467" s="144" t="e">
        <f t="shared" si="477"/>
        <v>#VALUE!</v>
      </c>
    </row>
    <row r="1468" spans="1:38" s="77" customFormat="1" x14ac:dyDescent="0.2">
      <c r="A1468" s="14"/>
      <c r="B1468" s="64"/>
      <c r="C1468" s="64"/>
      <c r="D1468" s="152"/>
      <c r="E1468" s="152"/>
      <c r="F1468" s="152"/>
      <c r="G1468" s="152"/>
      <c r="H1468" s="152"/>
      <c r="I1468" s="152"/>
      <c r="J1468" s="152"/>
      <c r="K1468" s="152"/>
      <c r="L1468" s="152"/>
      <c r="M1468" s="152"/>
      <c r="N1468" s="152"/>
      <c r="O1468" s="152"/>
      <c r="P1468" s="152"/>
      <c r="Q1468" s="152"/>
      <c r="R1468" s="152"/>
      <c r="S1468" s="66" t="str">
        <f t="shared" si="458"/>
        <v/>
      </c>
      <c r="T1468" s="66" t="str">
        <f t="shared" si="459"/>
        <v/>
      </c>
      <c r="U1468" s="66" t="str">
        <f t="shared" si="460"/>
        <v/>
      </c>
      <c r="V1468" s="66" t="str">
        <f t="shared" si="461"/>
        <v/>
      </c>
      <c r="W1468" s="66" t="str">
        <f t="shared" si="462"/>
        <v/>
      </c>
      <c r="X1468" s="66" t="str">
        <f t="shared" si="463"/>
        <v/>
      </c>
      <c r="Y1468" s="66">
        <f t="shared" si="464"/>
        <v>0</v>
      </c>
      <c r="Z1468" s="66">
        <f t="shared" si="465"/>
        <v>0</v>
      </c>
      <c r="AA1468" s="66" t="e">
        <f t="shared" si="466"/>
        <v>#VALUE!</v>
      </c>
      <c r="AB1468" s="67" t="e">
        <f t="shared" si="467"/>
        <v>#VALUE!</v>
      </c>
      <c r="AC1468" s="87" t="e">
        <f t="shared" si="468"/>
        <v>#VALUE!</v>
      </c>
      <c r="AD1468" s="87" t="e">
        <f t="shared" si="469"/>
        <v>#VALUE!</v>
      </c>
      <c r="AE1468" s="87" t="e">
        <f t="shared" si="470"/>
        <v>#VALUE!</v>
      </c>
      <c r="AF1468" s="87" t="e">
        <f t="shared" si="471"/>
        <v>#VALUE!</v>
      </c>
      <c r="AG1468" s="67" t="e">
        <f t="shared" si="472"/>
        <v>#VALUE!</v>
      </c>
      <c r="AH1468" s="87" t="e">
        <f t="shared" si="473"/>
        <v>#VALUE!</v>
      </c>
      <c r="AI1468" s="87" t="e">
        <f t="shared" si="474"/>
        <v>#VALUE!</v>
      </c>
      <c r="AJ1468" s="87" t="e">
        <f t="shared" si="475"/>
        <v>#VALUE!</v>
      </c>
      <c r="AK1468" s="144" t="e">
        <f t="shared" si="476"/>
        <v>#VALUE!</v>
      </c>
      <c r="AL1468" s="144" t="e">
        <f t="shared" si="477"/>
        <v>#VALUE!</v>
      </c>
    </row>
    <row r="1469" spans="1:38" s="77" customFormat="1" x14ac:dyDescent="0.2">
      <c r="A1469" s="14"/>
      <c r="B1469" s="64"/>
      <c r="C1469" s="64"/>
      <c r="D1469" s="152"/>
      <c r="E1469" s="152"/>
      <c r="F1469" s="152"/>
      <c r="G1469" s="152"/>
      <c r="H1469" s="152"/>
      <c r="I1469" s="152"/>
      <c r="J1469" s="152"/>
      <c r="K1469" s="152"/>
      <c r="L1469" s="152"/>
      <c r="M1469" s="152"/>
      <c r="N1469" s="152"/>
      <c r="O1469" s="152"/>
      <c r="P1469" s="152"/>
      <c r="Q1469" s="152"/>
      <c r="R1469" s="152"/>
      <c r="S1469" s="66" t="str">
        <f t="shared" si="458"/>
        <v/>
      </c>
      <c r="T1469" s="66" t="str">
        <f t="shared" si="459"/>
        <v/>
      </c>
      <c r="U1469" s="66" t="str">
        <f t="shared" si="460"/>
        <v/>
      </c>
      <c r="V1469" s="66" t="str">
        <f t="shared" si="461"/>
        <v/>
      </c>
      <c r="W1469" s="66" t="str">
        <f t="shared" si="462"/>
        <v/>
      </c>
      <c r="X1469" s="66" t="str">
        <f t="shared" si="463"/>
        <v/>
      </c>
      <c r="Y1469" s="66">
        <f t="shared" si="464"/>
        <v>0</v>
      </c>
      <c r="Z1469" s="66">
        <f t="shared" si="465"/>
        <v>0</v>
      </c>
      <c r="AA1469" s="66" t="e">
        <f t="shared" si="466"/>
        <v>#VALUE!</v>
      </c>
      <c r="AB1469" s="67" t="e">
        <f t="shared" si="467"/>
        <v>#VALUE!</v>
      </c>
      <c r="AC1469" s="87" t="e">
        <f t="shared" si="468"/>
        <v>#VALUE!</v>
      </c>
      <c r="AD1469" s="87" t="e">
        <f t="shared" si="469"/>
        <v>#VALUE!</v>
      </c>
      <c r="AE1469" s="87" t="e">
        <f t="shared" si="470"/>
        <v>#VALUE!</v>
      </c>
      <c r="AF1469" s="87" t="e">
        <f t="shared" si="471"/>
        <v>#VALUE!</v>
      </c>
      <c r="AG1469" s="67" t="e">
        <f t="shared" si="472"/>
        <v>#VALUE!</v>
      </c>
      <c r="AH1469" s="87" t="e">
        <f t="shared" si="473"/>
        <v>#VALUE!</v>
      </c>
      <c r="AI1469" s="87" t="e">
        <f t="shared" si="474"/>
        <v>#VALUE!</v>
      </c>
      <c r="AJ1469" s="87" t="e">
        <f t="shared" si="475"/>
        <v>#VALUE!</v>
      </c>
      <c r="AK1469" s="144" t="e">
        <f t="shared" si="476"/>
        <v>#VALUE!</v>
      </c>
      <c r="AL1469" s="144" t="e">
        <f t="shared" si="477"/>
        <v>#VALUE!</v>
      </c>
    </row>
    <row r="1470" spans="1:38" s="77" customFormat="1" x14ac:dyDescent="0.2">
      <c r="A1470" s="14"/>
      <c r="B1470" s="64"/>
      <c r="C1470" s="64"/>
      <c r="D1470" s="152"/>
      <c r="E1470" s="152"/>
      <c r="F1470" s="152"/>
      <c r="G1470" s="152"/>
      <c r="H1470" s="152"/>
      <c r="I1470" s="152"/>
      <c r="J1470" s="152"/>
      <c r="K1470" s="152"/>
      <c r="L1470" s="152"/>
      <c r="M1470" s="152"/>
      <c r="N1470" s="152"/>
      <c r="O1470" s="152"/>
      <c r="P1470" s="152"/>
      <c r="Q1470" s="152"/>
      <c r="R1470" s="152"/>
      <c r="S1470" s="66" t="str">
        <f t="shared" si="458"/>
        <v/>
      </c>
      <c r="T1470" s="66" t="str">
        <f t="shared" si="459"/>
        <v/>
      </c>
      <c r="U1470" s="66" t="str">
        <f t="shared" si="460"/>
        <v/>
      </c>
      <c r="V1470" s="66" t="str">
        <f t="shared" si="461"/>
        <v/>
      </c>
      <c r="W1470" s="66" t="str">
        <f t="shared" si="462"/>
        <v/>
      </c>
      <c r="X1470" s="66" t="str">
        <f t="shared" si="463"/>
        <v/>
      </c>
      <c r="Y1470" s="66">
        <f t="shared" si="464"/>
        <v>0</v>
      </c>
      <c r="Z1470" s="66">
        <f t="shared" si="465"/>
        <v>0</v>
      </c>
      <c r="AA1470" s="66" t="e">
        <f t="shared" si="466"/>
        <v>#VALUE!</v>
      </c>
      <c r="AB1470" s="67" t="e">
        <f t="shared" si="467"/>
        <v>#VALUE!</v>
      </c>
      <c r="AC1470" s="87" t="e">
        <f t="shared" si="468"/>
        <v>#VALUE!</v>
      </c>
      <c r="AD1470" s="87" t="e">
        <f t="shared" si="469"/>
        <v>#VALUE!</v>
      </c>
      <c r="AE1470" s="87" t="e">
        <f t="shared" si="470"/>
        <v>#VALUE!</v>
      </c>
      <c r="AF1470" s="87" t="e">
        <f t="shared" si="471"/>
        <v>#VALUE!</v>
      </c>
      <c r="AG1470" s="67" t="e">
        <f t="shared" si="472"/>
        <v>#VALUE!</v>
      </c>
      <c r="AH1470" s="87" t="e">
        <f t="shared" si="473"/>
        <v>#VALUE!</v>
      </c>
      <c r="AI1470" s="87" t="e">
        <f t="shared" si="474"/>
        <v>#VALUE!</v>
      </c>
      <c r="AJ1470" s="87" t="e">
        <f t="shared" si="475"/>
        <v>#VALUE!</v>
      </c>
      <c r="AK1470" s="144" t="e">
        <f t="shared" si="476"/>
        <v>#VALUE!</v>
      </c>
      <c r="AL1470" s="144" t="e">
        <f t="shared" si="477"/>
        <v>#VALUE!</v>
      </c>
    </row>
    <row r="1471" spans="1:38" s="77" customFormat="1" x14ac:dyDescent="0.2">
      <c r="A1471" s="14"/>
      <c r="B1471" s="64"/>
      <c r="C1471" s="64"/>
      <c r="D1471" s="152"/>
      <c r="E1471" s="152"/>
      <c r="F1471" s="152"/>
      <c r="G1471" s="152"/>
      <c r="H1471" s="152"/>
      <c r="I1471" s="152"/>
      <c r="J1471" s="152"/>
      <c r="K1471" s="152"/>
      <c r="L1471" s="152"/>
      <c r="M1471" s="152"/>
      <c r="N1471" s="152"/>
      <c r="O1471" s="152"/>
      <c r="P1471" s="152"/>
      <c r="Q1471" s="152"/>
      <c r="R1471" s="152"/>
      <c r="S1471" s="66" t="str">
        <f t="shared" si="458"/>
        <v/>
      </c>
      <c r="T1471" s="66" t="str">
        <f t="shared" si="459"/>
        <v/>
      </c>
      <c r="U1471" s="66" t="str">
        <f t="shared" si="460"/>
        <v/>
      </c>
      <c r="V1471" s="66" t="str">
        <f t="shared" si="461"/>
        <v/>
      </c>
      <c r="W1471" s="66" t="str">
        <f t="shared" si="462"/>
        <v/>
      </c>
      <c r="X1471" s="66" t="str">
        <f t="shared" si="463"/>
        <v/>
      </c>
      <c r="Y1471" s="66">
        <f t="shared" si="464"/>
        <v>0</v>
      </c>
      <c r="Z1471" s="66">
        <f t="shared" si="465"/>
        <v>0</v>
      </c>
      <c r="AA1471" s="66" t="e">
        <f t="shared" si="466"/>
        <v>#VALUE!</v>
      </c>
      <c r="AB1471" s="67" t="e">
        <f t="shared" si="467"/>
        <v>#VALUE!</v>
      </c>
      <c r="AC1471" s="87" t="e">
        <f t="shared" si="468"/>
        <v>#VALUE!</v>
      </c>
      <c r="AD1471" s="87" t="e">
        <f t="shared" si="469"/>
        <v>#VALUE!</v>
      </c>
      <c r="AE1471" s="87" t="e">
        <f t="shared" si="470"/>
        <v>#VALUE!</v>
      </c>
      <c r="AF1471" s="87" t="e">
        <f t="shared" si="471"/>
        <v>#VALUE!</v>
      </c>
      <c r="AG1471" s="67" t="e">
        <f t="shared" si="472"/>
        <v>#VALUE!</v>
      </c>
      <c r="AH1471" s="87" t="e">
        <f t="shared" si="473"/>
        <v>#VALUE!</v>
      </c>
      <c r="AI1471" s="87" t="e">
        <f t="shared" si="474"/>
        <v>#VALUE!</v>
      </c>
      <c r="AJ1471" s="87" t="e">
        <f t="shared" si="475"/>
        <v>#VALUE!</v>
      </c>
      <c r="AK1471" s="144" t="e">
        <f t="shared" si="476"/>
        <v>#VALUE!</v>
      </c>
      <c r="AL1471" s="144" t="e">
        <f t="shared" si="477"/>
        <v>#VALUE!</v>
      </c>
    </row>
    <row r="1472" spans="1:38" s="77" customFormat="1" x14ac:dyDescent="0.2">
      <c r="A1472" s="14"/>
      <c r="B1472" s="64"/>
      <c r="C1472" s="64"/>
      <c r="D1472" s="152"/>
      <c r="E1472" s="152"/>
      <c r="F1472" s="152"/>
      <c r="G1472" s="152"/>
      <c r="H1472" s="152"/>
      <c r="I1472" s="152"/>
      <c r="J1472" s="152"/>
      <c r="K1472" s="152"/>
      <c r="L1472" s="152"/>
      <c r="M1472" s="152"/>
      <c r="N1472" s="152"/>
      <c r="O1472" s="152"/>
      <c r="P1472" s="152"/>
      <c r="Q1472" s="152"/>
      <c r="R1472" s="152"/>
      <c r="S1472" s="66" t="str">
        <f t="shared" si="458"/>
        <v/>
      </c>
      <c r="T1472" s="66" t="str">
        <f t="shared" si="459"/>
        <v/>
      </c>
      <c r="U1472" s="66" t="str">
        <f t="shared" si="460"/>
        <v/>
      </c>
      <c r="V1472" s="66" t="str">
        <f t="shared" si="461"/>
        <v/>
      </c>
      <c r="W1472" s="66" t="str">
        <f t="shared" si="462"/>
        <v/>
      </c>
      <c r="X1472" s="66" t="str">
        <f t="shared" si="463"/>
        <v/>
      </c>
      <c r="Y1472" s="66">
        <f t="shared" si="464"/>
        <v>0</v>
      </c>
      <c r="Z1472" s="66">
        <f t="shared" si="465"/>
        <v>0</v>
      </c>
      <c r="AA1472" s="66" t="e">
        <f t="shared" si="466"/>
        <v>#VALUE!</v>
      </c>
      <c r="AB1472" s="67" t="e">
        <f t="shared" si="467"/>
        <v>#VALUE!</v>
      </c>
      <c r="AC1472" s="87" t="e">
        <f t="shared" si="468"/>
        <v>#VALUE!</v>
      </c>
      <c r="AD1472" s="87" t="e">
        <f t="shared" si="469"/>
        <v>#VALUE!</v>
      </c>
      <c r="AE1472" s="87" t="e">
        <f t="shared" si="470"/>
        <v>#VALUE!</v>
      </c>
      <c r="AF1472" s="87" t="e">
        <f t="shared" si="471"/>
        <v>#VALUE!</v>
      </c>
      <c r="AG1472" s="67" t="e">
        <f t="shared" si="472"/>
        <v>#VALUE!</v>
      </c>
      <c r="AH1472" s="87" t="e">
        <f t="shared" si="473"/>
        <v>#VALUE!</v>
      </c>
      <c r="AI1472" s="87" t="e">
        <f t="shared" si="474"/>
        <v>#VALUE!</v>
      </c>
      <c r="AJ1472" s="87" t="e">
        <f t="shared" si="475"/>
        <v>#VALUE!</v>
      </c>
      <c r="AK1472" s="144" t="e">
        <f t="shared" si="476"/>
        <v>#VALUE!</v>
      </c>
      <c r="AL1472" s="144" t="e">
        <f t="shared" si="477"/>
        <v>#VALUE!</v>
      </c>
    </row>
    <row r="1473" spans="1:38" s="77" customFormat="1" x14ac:dyDescent="0.2">
      <c r="A1473" s="14"/>
      <c r="B1473" s="64"/>
      <c r="C1473" s="64"/>
      <c r="D1473" s="152"/>
      <c r="E1473" s="152"/>
      <c r="F1473" s="152"/>
      <c r="G1473" s="152"/>
      <c r="H1473" s="152"/>
      <c r="I1473" s="152"/>
      <c r="J1473" s="152"/>
      <c r="K1473" s="152"/>
      <c r="L1473" s="152"/>
      <c r="M1473" s="152"/>
      <c r="N1473" s="152"/>
      <c r="O1473" s="152"/>
      <c r="P1473" s="152"/>
      <c r="Q1473" s="152"/>
      <c r="R1473" s="152"/>
      <c r="S1473" s="66" t="str">
        <f t="shared" si="458"/>
        <v/>
      </c>
      <c r="T1473" s="66" t="str">
        <f t="shared" si="459"/>
        <v/>
      </c>
      <c r="U1473" s="66" t="str">
        <f t="shared" si="460"/>
        <v/>
      </c>
      <c r="V1473" s="66" t="str">
        <f t="shared" si="461"/>
        <v/>
      </c>
      <c r="W1473" s="66" t="str">
        <f t="shared" si="462"/>
        <v/>
      </c>
      <c r="X1473" s="66" t="str">
        <f t="shared" si="463"/>
        <v/>
      </c>
      <c r="Y1473" s="66">
        <f t="shared" si="464"/>
        <v>0</v>
      </c>
      <c r="Z1473" s="66">
        <f t="shared" si="465"/>
        <v>0</v>
      </c>
      <c r="AA1473" s="66" t="e">
        <f t="shared" si="466"/>
        <v>#VALUE!</v>
      </c>
      <c r="AB1473" s="67" t="e">
        <f t="shared" si="467"/>
        <v>#VALUE!</v>
      </c>
      <c r="AC1473" s="87" t="e">
        <f t="shared" si="468"/>
        <v>#VALUE!</v>
      </c>
      <c r="AD1473" s="87" t="e">
        <f t="shared" si="469"/>
        <v>#VALUE!</v>
      </c>
      <c r="AE1473" s="87" t="e">
        <f t="shared" si="470"/>
        <v>#VALUE!</v>
      </c>
      <c r="AF1473" s="87" t="e">
        <f t="shared" si="471"/>
        <v>#VALUE!</v>
      </c>
      <c r="AG1473" s="67" t="e">
        <f t="shared" si="472"/>
        <v>#VALUE!</v>
      </c>
      <c r="AH1473" s="87" t="e">
        <f t="shared" si="473"/>
        <v>#VALUE!</v>
      </c>
      <c r="AI1473" s="87" t="e">
        <f t="shared" si="474"/>
        <v>#VALUE!</v>
      </c>
      <c r="AJ1473" s="87" t="e">
        <f t="shared" si="475"/>
        <v>#VALUE!</v>
      </c>
      <c r="AK1473" s="144" t="e">
        <f t="shared" si="476"/>
        <v>#VALUE!</v>
      </c>
      <c r="AL1473" s="144" t="e">
        <f t="shared" si="477"/>
        <v>#VALUE!</v>
      </c>
    </row>
    <row r="1474" spans="1:38" s="77" customFormat="1" x14ac:dyDescent="0.2">
      <c r="A1474" s="14"/>
      <c r="B1474" s="64"/>
      <c r="C1474" s="64"/>
      <c r="D1474" s="152"/>
      <c r="E1474" s="152"/>
      <c r="F1474" s="152"/>
      <c r="G1474" s="152"/>
      <c r="H1474" s="152"/>
      <c r="I1474" s="152"/>
      <c r="J1474" s="152"/>
      <c r="K1474" s="152"/>
      <c r="L1474" s="152"/>
      <c r="M1474" s="152"/>
      <c r="N1474" s="152"/>
      <c r="O1474" s="152"/>
      <c r="P1474" s="152"/>
      <c r="Q1474" s="152"/>
      <c r="R1474" s="152"/>
      <c r="S1474" s="66" t="str">
        <f t="shared" si="458"/>
        <v/>
      </c>
      <c r="T1474" s="66" t="str">
        <f t="shared" si="459"/>
        <v/>
      </c>
      <c r="U1474" s="66" t="str">
        <f t="shared" si="460"/>
        <v/>
      </c>
      <c r="V1474" s="66" t="str">
        <f t="shared" si="461"/>
        <v/>
      </c>
      <c r="W1474" s="66" t="str">
        <f t="shared" si="462"/>
        <v/>
      </c>
      <c r="X1474" s="66" t="str">
        <f t="shared" si="463"/>
        <v/>
      </c>
      <c r="Y1474" s="66">
        <f t="shared" si="464"/>
        <v>0</v>
      </c>
      <c r="Z1474" s="66">
        <f t="shared" si="465"/>
        <v>0</v>
      </c>
      <c r="AA1474" s="66" t="e">
        <f t="shared" si="466"/>
        <v>#VALUE!</v>
      </c>
      <c r="AB1474" s="67" t="e">
        <f t="shared" si="467"/>
        <v>#VALUE!</v>
      </c>
      <c r="AC1474" s="87" t="e">
        <f t="shared" si="468"/>
        <v>#VALUE!</v>
      </c>
      <c r="AD1474" s="87" t="e">
        <f t="shared" si="469"/>
        <v>#VALUE!</v>
      </c>
      <c r="AE1474" s="87" t="e">
        <f t="shared" si="470"/>
        <v>#VALUE!</v>
      </c>
      <c r="AF1474" s="87" t="e">
        <f t="shared" si="471"/>
        <v>#VALUE!</v>
      </c>
      <c r="AG1474" s="67" t="e">
        <f t="shared" si="472"/>
        <v>#VALUE!</v>
      </c>
      <c r="AH1474" s="87" t="e">
        <f t="shared" si="473"/>
        <v>#VALUE!</v>
      </c>
      <c r="AI1474" s="87" t="e">
        <f t="shared" si="474"/>
        <v>#VALUE!</v>
      </c>
      <c r="AJ1474" s="87" t="e">
        <f t="shared" si="475"/>
        <v>#VALUE!</v>
      </c>
      <c r="AK1474" s="144" t="e">
        <f t="shared" si="476"/>
        <v>#VALUE!</v>
      </c>
      <c r="AL1474" s="144" t="e">
        <f t="shared" si="477"/>
        <v>#VALUE!</v>
      </c>
    </row>
    <row r="1475" spans="1:38" s="77" customFormat="1" x14ac:dyDescent="0.2">
      <c r="A1475" s="14"/>
      <c r="B1475" s="64"/>
      <c r="C1475" s="64"/>
      <c r="D1475" s="152"/>
      <c r="E1475" s="152"/>
      <c r="F1475" s="152"/>
      <c r="G1475" s="152"/>
      <c r="H1475" s="152"/>
      <c r="I1475" s="152"/>
      <c r="J1475" s="152"/>
      <c r="K1475" s="152"/>
      <c r="L1475" s="152"/>
      <c r="M1475" s="152"/>
      <c r="N1475" s="152"/>
      <c r="O1475" s="152"/>
      <c r="P1475" s="152"/>
      <c r="Q1475" s="152"/>
      <c r="R1475" s="152"/>
      <c r="S1475" s="66" t="str">
        <f t="shared" ref="S1475:S1538" si="478">IFERROR(Q1475*(Y1475/(Y1475+Z1475+R1475)),"")</f>
        <v/>
      </c>
      <c r="T1475" s="66" t="str">
        <f t="shared" ref="T1475:T1538" si="479">IFERROR(Q1475*(Z1475/(Y1475+Z1475+R1475)),"")</f>
        <v/>
      </c>
      <c r="U1475" s="66" t="str">
        <f t="shared" ref="U1475:U1538" si="480">IFERROR(Q1475*(R1475/(Y1475+Z1475+R1475)),"")</f>
        <v/>
      </c>
      <c r="V1475" s="66" t="str">
        <f t="shared" ref="V1475:V1538" si="481">IFERROR(E1475+G1475+I1475+K1475+M1475+S1475+O1475,"")</f>
        <v/>
      </c>
      <c r="W1475" s="66" t="str">
        <f t="shared" ref="W1475:W1538" si="482">IFERROR(F1475+H1475+J1475+L1475+N1475+T1475+P1475,"")</f>
        <v/>
      </c>
      <c r="X1475" s="66" t="str">
        <f t="shared" ref="X1475:X1538" si="483">IFERROR(R1475+U1475,"")</f>
        <v/>
      </c>
      <c r="Y1475" s="66">
        <f t="shared" ref="Y1475:Y1538" si="484">E1475+G1475+I1475+K1475+M1475+O1475</f>
        <v>0</v>
      </c>
      <c r="Z1475" s="66">
        <f t="shared" ref="Z1475:Z1538" si="485">F1475+H1475+J1475+L1475+N1475+P1475</f>
        <v>0</v>
      </c>
      <c r="AA1475" s="66" t="e">
        <f t="shared" ref="AA1475:AA1538" si="486">V1475+W1475+X1475</f>
        <v>#VALUE!</v>
      </c>
      <c r="AB1475" s="67" t="e">
        <f t="shared" ref="AB1475:AB1538" si="487">V1475/(V1475+W1475+X1475)</f>
        <v>#VALUE!</v>
      </c>
      <c r="AC1475" s="87" t="e">
        <f t="shared" ref="AC1475:AC1538" si="488">W1475/(V1475+W1475+X1475)</f>
        <v>#VALUE!</v>
      </c>
      <c r="AD1475" s="87" t="e">
        <f t="shared" ref="AD1475:AD1538" si="489">X1475/(V1475+W1475+X1475)</f>
        <v>#VALUE!</v>
      </c>
      <c r="AE1475" s="87" t="e">
        <f t="shared" ref="AE1475:AE1538" si="490">E1475/AA1475</f>
        <v>#VALUE!</v>
      </c>
      <c r="AF1475" s="87" t="e">
        <f t="shared" ref="AF1475:AF1538" si="491">G1475/AA1475</f>
        <v>#VALUE!</v>
      </c>
      <c r="AG1475" s="67" t="e">
        <f t="shared" ref="AG1475:AG1538" si="492">I1475/AA1475</f>
        <v>#VALUE!</v>
      </c>
      <c r="AH1475" s="87" t="e">
        <f t="shared" ref="AH1475:AH1538" si="493">K1475/AA1475</f>
        <v>#VALUE!</v>
      </c>
      <c r="AI1475" s="87" t="e">
        <f t="shared" ref="AI1475:AI1538" si="494">M1475/AA1475</f>
        <v>#VALUE!</v>
      </c>
      <c r="AJ1475" s="87" t="e">
        <f t="shared" ref="AJ1475:AJ1538" si="495">Q1475/AA1475</f>
        <v>#VALUE!</v>
      </c>
      <c r="AK1475" s="144" t="e">
        <f t="shared" ref="AK1475:AK1538" si="496">D1475-AA1475</f>
        <v>#VALUE!</v>
      </c>
      <c r="AL1475" s="144" t="e">
        <f t="shared" ref="AL1475:AL1538" si="497">AK1475/D1475*100</f>
        <v>#VALUE!</v>
      </c>
    </row>
    <row r="1476" spans="1:38" s="77" customFormat="1" x14ac:dyDescent="0.2">
      <c r="A1476" s="14"/>
      <c r="B1476" s="64"/>
      <c r="C1476" s="64"/>
      <c r="D1476" s="152"/>
      <c r="E1476" s="152"/>
      <c r="F1476" s="152"/>
      <c r="G1476" s="152"/>
      <c r="H1476" s="152"/>
      <c r="I1476" s="152"/>
      <c r="J1476" s="152"/>
      <c r="K1476" s="152"/>
      <c r="L1476" s="152"/>
      <c r="M1476" s="152"/>
      <c r="N1476" s="152"/>
      <c r="O1476" s="152"/>
      <c r="P1476" s="152"/>
      <c r="Q1476" s="152"/>
      <c r="R1476" s="152"/>
      <c r="S1476" s="66" t="str">
        <f t="shared" si="478"/>
        <v/>
      </c>
      <c r="T1476" s="66" t="str">
        <f t="shared" si="479"/>
        <v/>
      </c>
      <c r="U1476" s="66" t="str">
        <f t="shared" si="480"/>
        <v/>
      </c>
      <c r="V1476" s="66" t="str">
        <f t="shared" si="481"/>
        <v/>
      </c>
      <c r="W1476" s="66" t="str">
        <f t="shared" si="482"/>
        <v/>
      </c>
      <c r="X1476" s="66" t="str">
        <f t="shared" si="483"/>
        <v/>
      </c>
      <c r="Y1476" s="66">
        <f t="shared" si="484"/>
        <v>0</v>
      </c>
      <c r="Z1476" s="66">
        <f t="shared" si="485"/>
        <v>0</v>
      </c>
      <c r="AA1476" s="66" t="e">
        <f t="shared" si="486"/>
        <v>#VALUE!</v>
      </c>
      <c r="AB1476" s="67" t="e">
        <f t="shared" si="487"/>
        <v>#VALUE!</v>
      </c>
      <c r="AC1476" s="87" t="e">
        <f t="shared" si="488"/>
        <v>#VALUE!</v>
      </c>
      <c r="AD1476" s="87" t="e">
        <f t="shared" si="489"/>
        <v>#VALUE!</v>
      </c>
      <c r="AE1476" s="87" t="e">
        <f t="shared" si="490"/>
        <v>#VALUE!</v>
      </c>
      <c r="AF1476" s="87" t="e">
        <f t="shared" si="491"/>
        <v>#VALUE!</v>
      </c>
      <c r="AG1476" s="67" t="e">
        <f t="shared" si="492"/>
        <v>#VALUE!</v>
      </c>
      <c r="AH1476" s="87" t="e">
        <f t="shared" si="493"/>
        <v>#VALUE!</v>
      </c>
      <c r="AI1476" s="87" t="e">
        <f t="shared" si="494"/>
        <v>#VALUE!</v>
      </c>
      <c r="AJ1476" s="87" t="e">
        <f t="shared" si="495"/>
        <v>#VALUE!</v>
      </c>
      <c r="AK1476" s="144" t="e">
        <f t="shared" si="496"/>
        <v>#VALUE!</v>
      </c>
      <c r="AL1476" s="144" t="e">
        <f t="shared" si="497"/>
        <v>#VALUE!</v>
      </c>
    </row>
    <row r="1477" spans="1:38" s="77" customFormat="1" x14ac:dyDescent="0.2">
      <c r="A1477" s="14"/>
      <c r="B1477" s="64"/>
      <c r="C1477" s="64"/>
      <c r="D1477" s="152"/>
      <c r="E1477" s="152"/>
      <c r="F1477" s="152"/>
      <c r="G1477" s="152"/>
      <c r="H1477" s="152"/>
      <c r="I1477" s="152"/>
      <c r="J1477" s="152"/>
      <c r="K1477" s="152"/>
      <c r="L1477" s="152"/>
      <c r="M1477" s="152"/>
      <c r="N1477" s="152"/>
      <c r="O1477" s="152"/>
      <c r="P1477" s="152"/>
      <c r="Q1477" s="152"/>
      <c r="R1477" s="152"/>
      <c r="S1477" s="66" t="str">
        <f t="shared" si="478"/>
        <v/>
      </c>
      <c r="T1477" s="66" t="str">
        <f t="shared" si="479"/>
        <v/>
      </c>
      <c r="U1477" s="66" t="str">
        <f t="shared" si="480"/>
        <v/>
      </c>
      <c r="V1477" s="66" t="str">
        <f t="shared" si="481"/>
        <v/>
      </c>
      <c r="W1477" s="66" t="str">
        <f t="shared" si="482"/>
        <v/>
      </c>
      <c r="X1477" s="66" t="str">
        <f t="shared" si="483"/>
        <v/>
      </c>
      <c r="Y1477" s="66">
        <f t="shared" si="484"/>
        <v>0</v>
      </c>
      <c r="Z1477" s="66">
        <f t="shared" si="485"/>
        <v>0</v>
      </c>
      <c r="AA1477" s="66" t="e">
        <f t="shared" si="486"/>
        <v>#VALUE!</v>
      </c>
      <c r="AB1477" s="67" t="e">
        <f t="shared" si="487"/>
        <v>#VALUE!</v>
      </c>
      <c r="AC1477" s="87" t="e">
        <f t="shared" si="488"/>
        <v>#VALUE!</v>
      </c>
      <c r="AD1477" s="87" t="e">
        <f t="shared" si="489"/>
        <v>#VALUE!</v>
      </c>
      <c r="AE1477" s="87" t="e">
        <f t="shared" si="490"/>
        <v>#VALUE!</v>
      </c>
      <c r="AF1477" s="87" t="e">
        <f t="shared" si="491"/>
        <v>#VALUE!</v>
      </c>
      <c r="AG1477" s="67" t="e">
        <f t="shared" si="492"/>
        <v>#VALUE!</v>
      </c>
      <c r="AH1477" s="87" t="e">
        <f t="shared" si="493"/>
        <v>#VALUE!</v>
      </c>
      <c r="AI1477" s="87" t="e">
        <f t="shared" si="494"/>
        <v>#VALUE!</v>
      </c>
      <c r="AJ1477" s="87" t="e">
        <f t="shared" si="495"/>
        <v>#VALUE!</v>
      </c>
      <c r="AK1477" s="144" t="e">
        <f t="shared" si="496"/>
        <v>#VALUE!</v>
      </c>
      <c r="AL1477" s="144" t="e">
        <f t="shared" si="497"/>
        <v>#VALUE!</v>
      </c>
    </row>
    <row r="1478" spans="1:38" s="77" customFormat="1" x14ac:dyDescent="0.2">
      <c r="A1478" s="14"/>
      <c r="B1478" s="64"/>
      <c r="C1478" s="64"/>
      <c r="D1478" s="152"/>
      <c r="E1478" s="152"/>
      <c r="F1478" s="152"/>
      <c r="G1478" s="152"/>
      <c r="H1478" s="152"/>
      <c r="I1478" s="152"/>
      <c r="J1478" s="152"/>
      <c r="K1478" s="152"/>
      <c r="L1478" s="152"/>
      <c r="M1478" s="152"/>
      <c r="N1478" s="152"/>
      <c r="O1478" s="152"/>
      <c r="P1478" s="152"/>
      <c r="Q1478" s="152"/>
      <c r="R1478" s="152"/>
      <c r="S1478" s="66" t="str">
        <f t="shared" si="478"/>
        <v/>
      </c>
      <c r="T1478" s="66" t="str">
        <f t="shared" si="479"/>
        <v/>
      </c>
      <c r="U1478" s="66" t="str">
        <f t="shared" si="480"/>
        <v/>
      </c>
      <c r="V1478" s="66" t="str">
        <f t="shared" si="481"/>
        <v/>
      </c>
      <c r="W1478" s="66" t="str">
        <f t="shared" si="482"/>
        <v/>
      </c>
      <c r="X1478" s="66" t="str">
        <f t="shared" si="483"/>
        <v/>
      </c>
      <c r="Y1478" s="66">
        <f t="shared" si="484"/>
        <v>0</v>
      </c>
      <c r="Z1478" s="66">
        <f t="shared" si="485"/>
        <v>0</v>
      </c>
      <c r="AA1478" s="66" t="e">
        <f t="shared" si="486"/>
        <v>#VALUE!</v>
      </c>
      <c r="AB1478" s="67" t="e">
        <f t="shared" si="487"/>
        <v>#VALUE!</v>
      </c>
      <c r="AC1478" s="87" t="e">
        <f t="shared" si="488"/>
        <v>#VALUE!</v>
      </c>
      <c r="AD1478" s="87" t="e">
        <f t="shared" si="489"/>
        <v>#VALUE!</v>
      </c>
      <c r="AE1478" s="87" t="e">
        <f t="shared" si="490"/>
        <v>#VALUE!</v>
      </c>
      <c r="AF1478" s="87" t="e">
        <f t="shared" si="491"/>
        <v>#VALUE!</v>
      </c>
      <c r="AG1478" s="67" t="e">
        <f t="shared" si="492"/>
        <v>#VALUE!</v>
      </c>
      <c r="AH1478" s="87" t="e">
        <f t="shared" si="493"/>
        <v>#VALUE!</v>
      </c>
      <c r="AI1478" s="87" t="e">
        <f t="shared" si="494"/>
        <v>#VALUE!</v>
      </c>
      <c r="AJ1478" s="87" t="e">
        <f t="shared" si="495"/>
        <v>#VALUE!</v>
      </c>
      <c r="AK1478" s="144" t="e">
        <f t="shared" si="496"/>
        <v>#VALUE!</v>
      </c>
      <c r="AL1478" s="144" t="e">
        <f t="shared" si="497"/>
        <v>#VALUE!</v>
      </c>
    </row>
    <row r="1479" spans="1:38" s="77" customFormat="1" x14ac:dyDescent="0.2">
      <c r="A1479" s="14"/>
      <c r="B1479" s="64"/>
      <c r="C1479" s="64"/>
      <c r="D1479" s="152"/>
      <c r="E1479" s="152"/>
      <c r="F1479" s="152"/>
      <c r="G1479" s="152"/>
      <c r="H1479" s="152"/>
      <c r="I1479" s="152"/>
      <c r="J1479" s="152"/>
      <c r="K1479" s="152"/>
      <c r="L1479" s="152"/>
      <c r="M1479" s="152"/>
      <c r="N1479" s="152"/>
      <c r="O1479" s="152"/>
      <c r="P1479" s="152"/>
      <c r="Q1479" s="152"/>
      <c r="R1479" s="152"/>
      <c r="S1479" s="66" t="str">
        <f t="shared" si="478"/>
        <v/>
      </c>
      <c r="T1479" s="66" t="str">
        <f t="shared" si="479"/>
        <v/>
      </c>
      <c r="U1479" s="66" t="str">
        <f t="shared" si="480"/>
        <v/>
      </c>
      <c r="V1479" s="66" t="str">
        <f t="shared" si="481"/>
        <v/>
      </c>
      <c r="W1479" s="66" t="str">
        <f t="shared" si="482"/>
        <v/>
      </c>
      <c r="X1479" s="66" t="str">
        <f t="shared" si="483"/>
        <v/>
      </c>
      <c r="Y1479" s="66">
        <f t="shared" si="484"/>
        <v>0</v>
      </c>
      <c r="Z1479" s="66">
        <f t="shared" si="485"/>
        <v>0</v>
      </c>
      <c r="AA1479" s="66" t="e">
        <f t="shared" si="486"/>
        <v>#VALUE!</v>
      </c>
      <c r="AB1479" s="67" t="e">
        <f t="shared" si="487"/>
        <v>#VALUE!</v>
      </c>
      <c r="AC1479" s="87" t="e">
        <f t="shared" si="488"/>
        <v>#VALUE!</v>
      </c>
      <c r="AD1479" s="87" t="e">
        <f t="shared" si="489"/>
        <v>#VALUE!</v>
      </c>
      <c r="AE1479" s="87" t="e">
        <f t="shared" si="490"/>
        <v>#VALUE!</v>
      </c>
      <c r="AF1479" s="87" t="e">
        <f t="shared" si="491"/>
        <v>#VALUE!</v>
      </c>
      <c r="AG1479" s="67" t="e">
        <f t="shared" si="492"/>
        <v>#VALUE!</v>
      </c>
      <c r="AH1479" s="87" t="e">
        <f t="shared" si="493"/>
        <v>#VALUE!</v>
      </c>
      <c r="AI1479" s="87" t="e">
        <f t="shared" si="494"/>
        <v>#VALUE!</v>
      </c>
      <c r="AJ1479" s="87" t="e">
        <f t="shared" si="495"/>
        <v>#VALUE!</v>
      </c>
      <c r="AK1479" s="144" t="e">
        <f t="shared" si="496"/>
        <v>#VALUE!</v>
      </c>
      <c r="AL1479" s="144" t="e">
        <f t="shared" si="497"/>
        <v>#VALUE!</v>
      </c>
    </row>
    <row r="1480" spans="1:38" s="77" customFormat="1" x14ac:dyDescent="0.2">
      <c r="A1480" s="14"/>
      <c r="B1480" s="64"/>
      <c r="C1480" s="64"/>
      <c r="D1480" s="152"/>
      <c r="E1480" s="152"/>
      <c r="F1480" s="152"/>
      <c r="G1480" s="152"/>
      <c r="H1480" s="152"/>
      <c r="I1480" s="152"/>
      <c r="J1480" s="152"/>
      <c r="K1480" s="152"/>
      <c r="L1480" s="152"/>
      <c r="M1480" s="152"/>
      <c r="N1480" s="152"/>
      <c r="O1480" s="152"/>
      <c r="P1480" s="152"/>
      <c r="Q1480" s="152"/>
      <c r="R1480" s="152"/>
      <c r="S1480" s="66" t="str">
        <f t="shared" si="478"/>
        <v/>
      </c>
      <c r="T1480" s="66" t="str">
        <f t="shared" si="479"/>
        <v/>
      </c>
      <c r="U1480" s="66" t="str">
        <f t="shared" si="480"/>
        <v/>
      </c>
      <c r="V1480" s="66" t="str">
        <f t="shared" si="481"/>
        <v/>
      </c>
      <c r="W1480" s="66" t="str">
        <f t="shared" si="482"/>
        <v/>
      </c>
      <c r="X1480" s="66" t="str">
        <f t="shared" si="483"/>
        <v/>
      </c>
      <c r="Y1480" s="66">
        <f t="shared" si="484"/>
        <v>0</v>
      </c>
      <c r="Z1480" s="66">
        <f t="shared" si="485"/>
        <v>0</v>
      </c>
      <c r="AA1480" s="66" t="e">
        <f t="shared" si="486"/>
        <v>#VALUE!</v>
      </c>
      <c r="AB1480" s="67" t="e">
        <f t="shared" si="487"/>
        <v>#VALUE!</v>
      </c>
      <c r="AC1480" s="87" t="e">
        <f t="shared" si="488"/>
        <v>#VALUE!</v>
      </c>
      <c r="AD1480" s="87" t="e">
        <f t="shared" si="489"/>
        <v>#VALUE!</v>
      </c>
      <c r="AE1480" s="87" t="e">
        <f t="shared" si="490"/>
        <v>#VALUE!</v>
      </c>
      <c r="AF1480" s="87" t="e">
        <f t="shared" si="491"/>
        <v>#VALUE!</v>
      </c>
      <c r="AG1480" s="67" t="e">
        <f t="shared" si="492"/>
        <v>#VALUE!</v>
      </c>
      <c r="AH1480" s="87" t="e">
        <f t="shared" si="493"/>
        <v>#VALUE!</v>
      </c>
      <c r="AI1480" s="87" t="e">
        <f t="shared" si="494"/>
        <v>#VALUE!</v>
      </c>
      <c r="AJ1480" s="87" t="e">
        <f t="shared" si="495"/>
        <v>#VALUE!</v>
      </c>
      <c r="AK1480" s="144" t="e">
        <f t="shared" si="496"/>
        <v>#VALUE!</v>
      </c>
      <c r="AL1480" s="144" t="e">
        <f t="shared" si="497"/>
        <v>#VALUE!</v>
      </c>
    </row>
    <row r="1481" spans="1:38" s="77" customFormat="1" x14ac:dyDescent="0.2">
      <c r="A1481" s="14"/>
      <c r="B1481" s="64"/>
      <c r="C1481" s="64"/>
      <c r="D1481" s="152"/>
      <c r="E1481" s="152"/>
      <c r="F1481" s="152"/>
      <c r="G1481" s="152"/>
      <c r="H1481" s="152"/>
      <c r="I1481" s="152"/>
      <c r="J1481" s="152"/>
      <c r="K1481" s="152"/>
      <c r="L1481" s="152"/>
      <c r="M1481" s="152"/>
      <c r="N1481" s="152"/>
      <c r="O1481" s="152"/>
      <c r="P1481" s="152"/>
      <c r="Q1481" s="152"/>
      <c r="R1481" s="152"/>
      <c r="S1481" s="66" t="str">
        <f t="shared" si="478"/>
        <v/>
      </c>
      <c r="T1481" s="66" t="str">
        <f t="shared" si="479"/>
        <v/>
      </c>
      <c r="U1481" s="66" t="str">
        <f t="shared" si="480"/>
        <v/>
      </c>
      <c r="V1481" s="66" t="str">
        <f t="shared" si="481"/>
        <v/>
      </c>
      <c r="W1481" s="66" t="str">
        <f t="shared" si="482"/>
        <v/>
      </c>
      <c r="X1481" s="66" t="str">
        <f t="shared" si="483"/>
        <v/>
      </c>
      <c r="Y1481" s="66">
        <f t="shared" si="484"/>
        <v>0</v>
      </c>
      <c r="Z1481" s="66">
        <f t="shared" si="485"/>
        <v>0</v>
      </c>
      <c r="AA1481" s="66" t="e">
        <f t="shared" si="486"/>
        <v>#VALUE!</v>
      </c>
      <c r="AB1481" s="67" t="e">
        <f t="shared" si="487"/>
        <v>#VALUE!</v>
      </c>
      <c r="AC1481" s="87" t="e">
        <f t="shared" si="488"/>
        <v>#VALUE!</v>
      </c>
      <c r="AD1481" s="87" t="e">
        <f t="shared" si="489"/>
        <v>#VALUE!</v>
      </c>
      <c r="AE1481" s="87" t="e">
        <f t="shared" si="490"/>
        <v>#VALUE!</v>
      </c>
      <c r="AF1481" s="87" t="e">
        <f t="shared" si="491"/>
        <v>#VALUE!</v>
      </c>
      <c r="AG1481" s="67" t="e">
        <f t="shared" si="492"/>
        <v>#VALUE!</v>
      </c>
      <c r="AH1481" s="87" t="e">
        <f t="shared" si="493"/>
        <v>#VALUE!</v>
      </c>
      <c r="AI1481" s="87" t="e">
        <f t="shared" si="494"/>
        <v>#VALUE!</v>
      </c>
      <c r="AJ1481" s="87" t="e">
        <f t="shared" si="495"/>
        <v>#VALUE!</v>
      </c>
      <c r="AK1481" s="144" t="e">
        <f t="shared" si="496"/>
        <v>#VALUE!</v>
      </c>
      <c r="AL1481" s="144" t="e">
        <f t="shared" si="497"/>
        <v>#VALUE!</v>
      </c>
    </row>
    <row r="1482" spans="1:38" s="77" customFormat="1" x14ac:dyDescent="0.2">
      <c r="A1482" s="14"/>
      <c r="B1482" s="64"/>
      <c r="C1482" s="64"/>
      <c r="D1482" s="152"/>
      <c r="E1482" s="152"/>
      <c r="F1482" s="152"/>
      <c r="G1482" s="152"/>
      <c r="H1482" s="152"/>
      <c r="I1482" s="152"/>
      <c r="J1482" s="152"/>
      <c r="K1482" s="152"/>
      <c r="L1482" s="152"/>
      <c r="M1482" s="152"/>
      <c r="N1482" s="152"/>
      <c r="O1482" s="152"/>
      <c r="P1482" s="152"/>
      <c r="Q1482" s="152"/>
      <c r="R1482" s="152"/>
      <c r="S1482" s="66" t="str">
        <f t="shared" si="478"/>
        <v/>
      </c>
      <c r="T1482" s="66" t="str">
        <f t="shared" si="479"/>
        <v/>
      </c>
      <c r="U1482" s="66" t="str">
        <f t="shared" si="480"/>
        <v/>
      </c>
      <c r="V1482" s="66" t="str">
        <f t="shared" si="481"/>
        <v/>
      </c>
      <c r="W1482" s="66" t="str">
        <f t="shared" si="482"/>
        <v/>
      </c>
      <c r="X1482" s="66" t="str">
        <f t="shared" si="483"/>
        <v/>
      </c>
      <c r="Y1482" s="66">
        <f t="shared" si="484"/>
        <v>0</v>
      </c>
      <c r="Z1482" s="66">
        <f t="shared" si="485"/>
        <v>0</v>
      </c>
      <c r="AA1482" s="66" t="e">
        <f t="shared" si="486"/>
        <v>#VALUE!</v>
      </c>
      <c r="AB1482" s="67" t="e">
        <f t="shared" si="487"/>
        <v>#VALUE!</v>
      </c>
      <c r="AC1482" s="87" t="e">
        <f t="shared" si="488"/>
        <v>#VALUE!</v>
      </c>
      <c r="AD1482" s="87" t="e">
        <f t="shared" si="489"/>
        <v>#VALUE!</v>
      </c>
      <c r="AE1482" s="87" t="e">
        <f t="shared" si="490"/>
        <v>#VALUE!</v>
      </c>
      <c r="AF1482" s="87" t="e">
        <f t="shared" si="491"/>
        <v>#VALUE!</v>
      </c>
      <c r="AG1482" s="67" t="e">
        <f t="shared" si="492"/>
        <v>#VALUE!</v>
      </c>
      <c r="AH1482" s="87" t="e">
        <f t="shared" si="493"/>
        <v>#VALUE!</v>
      </c>
      <c r="AI1482" s="87" t="e">
        <f t="shared" si="494"/>
        <v>#VALUE!</v>
      </c>
      <c r="AJ1482" s="87" t="e">
        <f t="shared" si="495"/>
        <v>#VALUE!</v>
      </c>
      <c r="AK1482" s="144" t="e">
        <f t="shared" si="496"/>
        <v>#VALUE!</v>
      </c>
      <c r="AL1482" s="144" t="e">
        <f t="shared" si="497"/>
        <v>#VALUE!</v>
      </c>
    </row>
    <row r="1483" spans="1:38" s="77" customFormat="1" x14ac:dyDescent="0.2">
      <c r="A1483" s="14"/>
      <c r="B1483" s="64"/>
      <c r="C1483" s="64"/>
      <c r="D1483" s="152"/>
      <c r="E1483" s="152"/>
      <c r="F1483" s="152"/>
      <c r="G1483" s="152"/>
      <c r="H1483" s="152"/>
      <c r="I1483" s="152"/>
      <c r="J1483" s="152"/>
      <c r="K1483" s="152"/>
      <c r="L1483" s="152"/>
      <c r="M1483" s="152"/>
      <c r="N1483" s="152"/>
      <c r="O1483" s="152"/>
      <c r="P1483" s="152"/>
      <c r="Q1483" s="152"/>
      <c r="R1483" s="152"/>
      <c r="S1483" s="66" t="str">
        <f t="shared" si="478"/>
        <v/>
      </c>
      <c r="T1483" s="66" t="str">
        <f t="shared" si="479"/>
        <v/>
      </c>
      <c r="U1483" s="66" t="str">
        <f t="shared" si="480"/>
        <v/>
      </c>
      <c r="V1483" s="66" t="str">
        <f t="shared" si="481"/>
        <v/>
      </c>
      <c r="W1483" s="66" t="str">
        <f t="shared" si="482"/>
        <v/>
      </c>
      <c r="X1483" s="66" t="str">
        <f t="shared" si="483"/>
        <v/>
      </c>
      <c r="Y1483" s="66">
        <f t="shared" si="484"/>
        <v>0</v>
      </c>
      <c r="Z1483" s="66">
        <f t="shared" si="485"/>
        <v>0</v>
      </c>
      <c r="AA1483" s="66" t="e">
        <f t="shared" si="486"/>
        <v>#VALUE!</v>
      </c>
      <c r="AB1483" s="67" t="e">
        <f t="shared" si="487"/>
        <v>#VALUE!</v>
      </c>
      <c r="AC1483" s="87" t="e">
        <f t="shared" si="488"/>
        <v>#VALUE!</v>
      </c>
      <c r="AD1483" s="87" t="e">
        <f t="shared" si="489"/>
        <v>#VALUE!</v>
      </c>
      <c r="AE1483" s="87" t="e">
        <f t="shared" si="490"/>
        <v>#VALUE!</v>
      </c>
      <c r="AF1483" s="87" t="e">
        <f t="shared" si="491"/>
        <v>#VALUE!</v>
      </c>
      <c r="AG1483" s="67" t="e">
        <f t="shared" si="492"/>
        <v>#VALUE!</v>
      </c>
      <c r="AH1483" s="87" t="e">
        <f t="shared" si="493"/>
        <v>#VALUE!</v>
      </c>
      <c r="AI1483" s="87" t="e">
        <f t="shared" si="494"/>
        <v>#VALUE!</v>
      </c>
      <c r="AJ1483" s="87" t="e">
        <f t="shared" si="495"/>
        <v>#VALUE!</v>
      </c>
      <c r="AK1483" s="144" t="e">
        <f t="shared" si="496"/>
        <v>#VALUE!</v>
      </c>
      <c r="AL1483" s="144" t="e">
        <f t="shared" si="497"/>
        <v>#VALUE!</v>
      </c>
    </row>
    <row r="1484" spans="1:38" s="77" customFormat="1" x14ac:dyDescent="0.2">
      <c r="A1484" s="14"/>
      <c r="B1484" s="64"/>
      <c r="C1484" s="64"/>
      <c r="D1484" s="152"/>
      <c r="E1484" s="152"/>
      <c r="F1484" s="152"/>
      <c r="G1484" s="152"/>
      <c r="H1484" s="152"/>
      <c r="I1484" s="152"/>
      <c r="J1484" s="152"/>
      <c r="K1484" s="152"/>
      <c r="L1484" s="152"/>
      <c r="M1484" s="152"/>
      <c r="N1484" s="152"/>
      <c r="O1484" s="152"/>
      <c r="P1484" s="152"/>
      <c r="Q1484" s="152"/>
      <c r="R1484" s="152"/>
      <c r="S1484" s="66" t="str">
        <f t="shared" si="478"/>
        <v/>
      </c>
      <c r="T1484" s="66" t="str">
        <f t="shared" si="479"/>
        <v/>
      </c>
      <c r="U1484" s="66" t="str">
        <f t="shared" si="480"/>
        <v/>
      </c>
      <c r="V1484" s="66" t="str">
        <f t="shared" si="481"/>
        <v/>
      </c>
      <c r="W1484" s="66" t="str">
        <f t="shared" si="482"/>
        <v/>
      </c>
      <c r="X1484" s="66" t="str">
        <f t="shared" si="483"/>
        <v/>
      </c>
      <c r="Y1484" s="66">
        <f t="shared" si="484"/>
        <v>0</v>
      </c>
      <c r="Z1484" s="66">
        <f t="shared" si="485"/>
        <v>0</v>
      </c>
      <c r="AA1484" s="66" t="e">
        <f t="shared" si="486"/>
        <v>#VALUE!</v>
      </c>
      <c r="AB1484" s="67" t="e">
        <f t="shared" si="487"/>
        <v>#VALUE!</v>
      </c>
      <c r="AC1484" s="87" t="e">
        <f t="shared" si="488"/>
        <v>#VALUE!</v>
      </c>
      <c r="AD1484" s="87" t="e">
        <f t="shared" si="489"/>
        <v>#VALUE!</v>
      </c>
      <c r="AE1484" s="87" t="e">
        <f t="shared" si="490"/>
        <v>#VALUE!</v>
      </c>
      <c r="AF1484" s="87" t="e">
        <f t="shared" si="491"/>
        <v>#VALUE!</v>
      </c>
      <c r="AG1484" s="67" t="e">
        <f t="shared" si="492"/>
        <v>#VALUE!</v>
      </c>
      <c r="AH1484" s="87" t="e">
        <f t="shared" si="493"/>
        <v>#VALUE!</v>
      </c>
      <c r="AI1484" s="87" t="e">
        <f t="shared" si="494"/>
        <v>#VALUE!</v>
      </c>
      <c r="AJ1484" s="87" t="e">
        <f t="shared" si="495"/>
        <v>#VALUE!</v>
      </c>
      <c r="AK1484" s="144" t="e">
        <f t="shared" si="496"/>
        <v>#VALUE!</v>
      </c>
      <c r="AL1484" s="144" t="e">
        <f t="shared" si="497"/>
        <v>#VALUE!</v>
      </c>
    </row>
    <row r="1485" spans="1:38" s="77" customFormat="1" x14ac:dyDescent="0.2">
      <c r="A1485" s="14"/>
      <c r="B1485" s="64"/>
      <c r="C1485" s="64"/>
      <c r="D1485" s="152"/>
      <c r="E1485" s="152"/>
      <c r="F1485" s="152"/>
      <c r="G1485" s="152"/>
      <c r="H1485" s="152"/>
      <c r="I1485" s="152"/>
      <c r="J1485" s="152"/>
      <c r="K1485" s="152"/>
      <c r="L1485" s="152"/>
      <c r="M1485" s="152"/>
      <c r="N1485" s="152"/>
      <c r="O1485" s="152"/>
      <c r="P1485" s="152"/>
      <c r="Q1485" s="152"/>
      <c r="R1485" s="152"/>
      <c r="S1485" s="66" t="str">
        <f t="shared" si="478"/>
        <v/>
      </c>
      <c r="T1485" s="66" t="str">
        <f t="shared" si="479"/>
        <v/>
      </c>
      <c r="U1485" s="66" t="str">
        <f t="shared" si="480"/>
        <v/>
      </c>
      <c r="V1485" s="66" t="str">
        <f t="shared" si="481"/>
        <v/>
      </c>
      <c r="W1485" s="66" t="str">
        <f t="shared" si="482"/>
        <v/>
      </c>
      <c r="X1485" s="66" t="str">
        <f t="shared" si="483"/>
        <v/>
      </c>
      <c r="Y1485" s="66">
        <f t="shared" si="484"/>
        <v>0</v>
      </c>
      <c r="Z1485" s="66">
        <f t="shared" si="485"/>
        <v>0</v>
      </c>
      <c r="AA1485" s="66" t="e">
        <f t="shared" si="486"/>
        <v>#VALUE!</v>
      </c>
      <c r="AB1485" s="67" t="e">
        <f t="shared" si="487"/>
        <v>#VALUE!</v>
      </c>
      <c r="AC1485" s="87" t="e">
        <f t="shared" si="488"/>
        <v>#VALUE!</v>
      </c>
      <c r="AD1485" s="87" t="e">
        <f t="shared" si="489"/>
        <v>#VALUE!</v>
      </c>
      <c r="AE1485" s="87" t="e">
        <f t="shared" si="490"/>
        <v>#VALUE!</v>
      </c>
      <c r="AF1485" s="87" t="e">
        <f t="shared" si="491"/>
        <v>#VALUE!</v>
      </c>
      <c r="AG1485" s="67" t="e">
        <f t="shared" si="492"/>
        <v>#VALUE!</v>
      </c>
      <c r="AH1485" s="87" t="e">
        <f t="shared" si="493"/>
        <v>#VALUE!</v>
      </c>
      <c r="AI1485" s="87" t="e">
        <f t="shared" si="494"/>
        <v>#VALUE!</v>
      </c>
      <c r="AJ1485" s="87" t="e">
        <f t="shared" si="495"/>
        <v>#VALUE!</v>
      </c>
      <c r="AK1485" s="144" t="e">
        <f t="shared" si="496"/>
        <v>#VALUE!</v>
      </c>
      <c r="AL1485" s="144" t="e">
        <f t="shared" si="497"/>
        <v>#VALUE!</v>
      </c>
    </row>
    <row r="1486" spans="1:38" s="77" customFormat="1" x14ac:dyDescent="0.2">
      <c r="A1486" s="14"/>
      <c r="B1486" s="64"/>
      <c r="C1486" s="64"/>
      <c r="D1486" s="152"/>
      <c r="E1486" s="152"/>
      <c r="F1486" s="152"/>
      <c r="G1486" s="152"/>
      <c r="H1486" s="152"/>
      <c r="I1486" s="152"/>
      <c r="J1486" s="152"/>
      <c r="K1486" s="152"/>
      <c r="L1486" s="152"/>
      <c r="M1486" s="152"/>
      <c r="N1486" s="152"/>
      <c r="O1486" s="152"/>
      <c r="P1486" s="152"/>
      <c r="Q1486" s="152"/>
      <c r="R1486" s="152"/>
      <c r="S1486" s="66" t="str">
        <f t="shared" si="478"/>
        <v/>
      </c>
      <c r="T1486" s="66" t="str">
        <f t="shared" si="479"/>
        <v/>
      </c>
      <c r="U1486" s="66" t="str">
        <f t="shared" si="480"/>
        <v/>
      </c>
      <c r="V1486" s="66" t="str">
        <f t="shared" si="481"/>
        <v/>
      </c>
      <c r="W1486" s="66" t="str">
        <f t="shared" si="482"/>
        <v/>
      </c>
      <c r="X1486" s="66" t="str">
        <f t="shared" si="483"/>
        <v/>
      </c>
      <c r="Y1486" s="66">
        <f t="shared" si="484"/>
        <v>0</v>
      </c>
      <c r="Z1486" s="66">
        <f t="shared" si="485"/>
        <v>0</v>
      </c>
      <c r="AA1486" s="66" t="e">
        <f t="shared" si="486"/>
        <v>#VALUE!</v>
      </c>
      <c r="AB1486" s="67" t="e">
        <f t="shared" si="487"/>
        <v>#VALUE!</v>
      </c>
      <c r="AC1486" s="87" t="e">
        <f t="shared" si="488"/>
        <v>#VALUE!</v>
      </c>
      <c r="AD1486" s="87" t="e">
        <f t="shared" si="489"/>
        <v>#VALUE!</v>
      </c>
      <c r="AE1486" s="87" t="e">
        <f t="shared" si="490"/>
        <v>#VALUE!</v>
      </c>
      <c r="AF1486" s="87" t="e">
        <f t="shared" si="491"/>
        <v>#VALUE!</v>
      </c>
      <c r="AG1486" s="67" t="e">
        <f t="shared" si="492"/>
        <v>#VALUE!</v>
      </c>
      <c r="AH1486" s="87" t="e">
        <f t="shared" si="493"/>
        <v>#VALUE!</v>
      </c>
      <c r="AI1486" s="87" t="e">
        <f t="shared" si="494"/>
        <v>#VALUE!</v>
      </c>
      <c r="AJ1486" s="87" t="e">
        <f t="shared" si="495"/>
        <v>#VALUE!</v>
      </c>
      <c r="AK1486" s="144" t="e">
        <f t="shared" si="496"/>
        <v>#VALUE!</v>
      </c>
      <c r="AL1486" s="144" t="e">
        <f t="shared" si="497"/>
        <v>#VALUE!</v>
      </c>
    </row>
    <row r="1487" spans="1:38" s="77" customFormat="1" x14ac:dyDescent="0.2">
      <c r="A1487" s="14"/>
      <c r="B1487" s="64"/>
      <c r="C1487" s="64"/>
      <c r="D1487" s="152"/>
      <c r="E1487" s="152"/>
      <c r="F1487" s="152"/>
      <c r="G1487" s="152"/>
      <c r="H1487" s="152"/>
      <c r="I1487" s="152"/>
      <c r="J1487" s="152"/>
      <c r="K1487" s="152"/>
      <c r="L1487" s="152"/>
      <c r="M1487" s="152"/>
      <c r="N1487" s="152"/>
      <c r="O1487" s="152"/>
      <c r="P1487" s="152"/>
      <c r="Q1487" s="152"/>
      <c r="R1487" s="152"/>
      <c r="S1487" s="66" t="str">
        <f t="shared" si="478"/>
        <v/>
      </c>
      <c r="T1487" s="66" t="str">
        <f t="shared" si="479"/>
        <v/>
      </c>
      <c r="U1487" s="66" t="str">
        <f t="shared" si="480"/>
        <v/>
      </c>
      <c r="V1487" s="66" t="str">
        <f t="shared" si="481"/>
        <v/>
      </c>
      <c r="W1487" s="66" t="str">
        <f t="shared" si="482"/>
        <v/>
      </c>
      <c r="X1487" s="66" t="str">
        <f t="shared" si="483"/>
        <v/>
      </c>
      <c r="Y1487" s="66">
        <f t="shared" si="484"/>
        <v>0</v>
      </c>
      <c r="Z1487" s="66">
        <f t="shared" si="485"/>
        <v>0</v>
      </c>
      <c r="AA1487" s="66" t="e">
        <f t="shared" si="486"/>
        <v>#VALUE!</v>
      </c>
      <c r="AB1487" s="67" t="e">
        <f t="shared" si="487"/>
        <v>#VALUE!</v>
      </c>
      <c r="AC1487" s="87" t="e">
        <f t="shared" si="488"/>
        <v>#VALUE!</v>
      </c>
      <c r="AD1487" s="87" t="e">
        <f t="shared" si="489"/>
        <v>#VALUE!</v>
      </c>
      <c r="AE1487" s="87" t="e">
        <f t="shared" si="490"/>
        <v>#VALUE!</v>
      </c>
      <c r="AF1487" s="87" t="e">
        <f t="shared" si="491"/>
        <v>#VALUE!</v>
      </c>
      <c r="AG1487" s="67" t="e">
        <f t="shared" si="492"/>
        <v>#VALUE!</v>
      </c>
      <c r="AH1487" s="87" t="e">
        <f t="shared" si="493"/>
        <v>#VALUE!</v>
      </c>
      <c r="AI1487" s="87" t="e">
        <f t="shared" si="494"/>
        <v>#VALUE!</v>
      </c>
      <c r="AJ1487" s="87" t="e">
        <f t="shared" si="495"/>
        <v>#VALUE!</v>
      </c>
      <c r="AK1487" s="144" t="e">
        <f t="shared" si="496"/>
        <v>#VALUE!</v>
      </c>
      <c r="AL1487" s="144" t="e">
        <f t="shared" si="497"/>
        <v>#VALUE!</v>
      </c>
    </row>
    <row r="1488" spans="1:38" s="77" customFormat="1" x14ac:dyDescent="0.2">
      <c r="A1488" s="14"/>
      <c r="B1488" s="64"/>
      <c r="C1488" s="64"/>
      <c r="D1488" s="152"/>
      <c r="E1488" s="152"/>
      <c r="F1488" s="152"/>
      <c r="G1488" s="152"/>
      <c r="H1488" s="152"/>
      <c r="I1488" s="152"/>
      <c r="J1488" s="152"/>
      <c r="K1488" s="152"/>
      <c r="L1488" s="152"/>
      <c r="M1488" s="152"/>
      <c r="N1488" s="152"/>
      <c r="O1488" s="152"/>
      <c r="P1488" s="152"/>
      <c r="Q1488" s="152"/>
      <c r="R1488" s="152"/>
      <c r="S1488" s="66" t="str">
        <f t="shared" si="478"/>
        <v/>
      </c>
      <c r="T1488" s="66" t="str">
        <f t="shared" si="479"/>
        <v/>
      </c>
      <c r="U1488" s="66" t="str">
        <f t="shared" si="480"/>
        <v/>
      </c>
      <c r="V1488" s="66" t="str">
        <f t="shared" si="481"/>
        <v/>
      </c>
      <c r="W1488" s="66" t="str">
        <f t="shared" si="482"/>
        <v/>
      </c>
      <c r="X1488" s="66" t="str">
        <f t="shared" si="483"/>
        <v/>
      </c>
      <c r="Y1488" s="66">
        <f t="shared" si="484"/>
        <v>0</v>
      </c>
      <c r="Z1488" s="66">
        <f t="shared" si="485"/>
        <v>0</v>
      </c>
      <c r="AA1488" s="66" t="e">
        <f t="shared" si="486"/>
        <v>#VALUE!</v>
      </c>
      <c r="AB1488" s="67" t="e">
        <f t="shared" si="487"/>
        <v>#VALUE!</v>
      </c>
      <c r="AC1488" s="87" t="e">
        <f t="shared" si="488"/>
        <v>#VALUE!</v>
      </c>
      <c r="AD1488" s="87" t="e">
        <f t="shared" si="489"/>
        <v>#VALUE!</v>
      </c>
      <c r="AE1488" s="87" t="e">
        <f t="shared" si="490"/>
        <v>#VALUE!</v>
      </c>
      <c r="AF1488" s="87" t="e">
        <f t="shared" si="491"/>
        <v>#VALUE!</v>
      </c>
      <c r="AG1488" s="67" t="e">
        <f t="shared" si="492"/>
        <v>#VALUE!</v>
      </c>
      <c r="AH1488" s="87" t="e">
        <f t="shared" si="493"/>
        <v>#VALUE!</v>
      </c>
      <c r="AI1488" s="87" t="e">
        <f t="shared" si="494"/>
        <v>#VALUE!</v>
      </c>
      <c r="AJ1488" s="87" t="e">
        <f t="shared" si="495"/>
        <v>#VALUE!</v>
      </c>
      <c r="AK1488" s="144" t="e">
        <f t="shared" si="496"/>
        <v>#VALUE!</v>
      </c>
      <c r="AL1488" s="144" t="e">
        <f t="shared" si="497"/>
        <v>#VALUE!</v>
      </c>
    </row>
    <row r="1489" spans="1:38" s="77" customFormat="1" x14ac:dyDescent="0.2">
      <c r="A1489" s="14"/>
      <c r="B1489" s="64"/>
      <c r="C1489" s="64"/>
      <c r="D1489" s="152"/>
      <c r="E1489" s="152"/>
      <c r="F1489" s="152"/>
      <c r="G1489" s="152"/>
      <c r="H1489" s="152"/>
      <c r="I1489" s="152"/>
      <c r="J1489" s="152"/>
      <c r="K1489" s="152"/>
      <c r="L1489" s="152"/>
      <c r="M1489" s="152"/>
      <c r="N1489" s="152"/>
      <c r="O1489" s="152"/>
      <c r="P1489" s="152"/>
      <c r="Q1489" s="152"/>
      <c r="R1489" s="152"/>
      <c r="S1489" s="66" t="str">
        <f t="shared" si="478"/>
        <v/>
      </c>
      <c r="T1489" s="66" t="str">
        <f t="shared" si="479"/>
        <v/>
      </c>
      <c r="U1489" s="66" t="str">
        <f t="shared" si="480"/>
        <v/>
      </c>
      <c r="V1489" s="66" t="str">
        <f t="shared" si="481"/>
        <v/>
      </c>
      <c r="W1489" s="66" t="str">
        <f t="shared" si="482"/>
        <v/>
      </c>
      <c r="X1489" s="66" t="str">
        <f t="shared" si="483"/>
        <v/>
      </c>
      <c r="Y1489" s="66">
        <f t="shared" si="484"/>
        <v>0</v>
      </c>
      <c r="Z1489" s="66">
        <f t="shared" si="485"/>
        <v>0</v>
      </c>
      <c r="AA1489" s="66" t="e">
        <f t="shared" si="486"/>
        <v>#VALUE!</v>
      </c>
      <c r="AB1489" s="67" t="e">
        <f t="shared" si="487"/>
        <v>#VALUE!</v>
      </c>
      <c r="AC1489" s="87" t="e">
        <f t="shared" si="488"/>
        <v>#VALUE!</v>
      </c>
      <c r="AD1489" s="87" t="e">
        <f t="shared" si="489"/>
        <v>#VALUE!</v>
      </c>
      <c r="AE1489" s="87" t="e">
        <f t="shared" si="490"/>
        <v>#VALUE!</v>
      </c>
      <c r="AF1489" s="87" t="e">
        <f t="shared" si="491"/>
        <v>#VALUE!</v>
      </c>
      <c r="AG1489" s="67" t="e">
        <f t="shared" si="492"/>
        <v>#VALUE!</v>
      </c>
      <c r="AH1489" s="87" t="e">
        <f t="shared" si="493"/>
        <v>#VALUE!</v>
      </c>
      <c r="AI1489" s="87" t="e">
        <f t="shared" si="494"/>
        <v>#VALUE!</v>
      </c>
      <c r="AJ1489" s="87" t="e">
        <f t="shared" si="495"/>
        <v>#VALUE!</v>
      </c>
      <c r="AK1489" s="144" t="e">
        <f t="shared" si="496"/>
        <v>#VALUE!</v>
      </c>
      <c r="AL1489" s="144" t="e">
        <f t="shared" si="497"/>
        <v>#VALUE!</v>
      </c>
    </row>
    <row r="1490" spans="1:38" s="77" customFormat="1" x14ac:dyDescent="0.2">
      <c r="A1490" s="14"/>
      <c r="B1490" s="64"/>
      <c r="C1490" s="64"/>
      <c r="D1490" s="152"/>
      <c r="E1490" s="152"/>
      <c r="F1490" s="152"/>
      <c r="G1490" s="152"/>
      <c r="H1490" s="152"/>
      <c r="I1490" s="152"/>
      <c r="J1490" s="152"/>
      <c r="K1490" s="152"/>
      <c r="L1490" s="152"/>
      <c r="M1490" s="152"/>
      <c r="N1490" s="152"/>
      <c r="O1490" s="152"/>
      <c r="P1490" s="152"/>
      <c r="Q1490" s="152"/>
      <c r="R1490" s="152"/>
      <c r="S1490" s="66" t="str">
        <f t="shared" si="478"/>
        <v/>
      </c>
      <c r="T1490" s="66" t="str">
        <f t="shared" si="479"/>
        <v/>
      </c>
      <c r="U1490" s="66" t="str">
        <f t="shared" si="480"/>
        <v/>
      </c>
      <c r="V1490" s="66" t="str">
        <f t="shared" si="481"/>
        <v/>
      </c>
      <c r="W1490" s="66" t="str">
        <f t="shared" si="482"/>
        <v/>
      </c>
      <c r="X1490" s="66" t="str">
        <f t="shared" si="483"/>
        <v/>
      </c>
      <c r="Y1490" s="66">
        <f t="shared" si="484"/>
        <v>0</v>
      </c>
      <c r="Z1490" s="66">
        <f t="shared" si="485"/>
        <v>0</v>
      </c>
      <c r="AA1490" s="66" t="e">
        <f t="shared" si="486"/>
        <v>#VALUE!</v>
      </c>
      <c r="AB1490" s="67" t="e">
        <f t="shared" si="487"/>
        <v>#VALUE!</v>
      </c>
      <c r="AC1490" s="87" t="e">
        <f t="shared" si="488"/>
        <v>#VALUE!</v>
      </c>
      <c r="AD1490" s="87" t="e">
        <f t="shared" si="489"/>
        <v>#VALUE!</v>
      </c>
      <c r="AE1490" s="87" t="e">
        <f t="shared" si="490"/>
        <v>#VALUE!</v>
      </c>
      <c r="AF1490" s="87" t="e">
        <f t="shared" si="491"/>
        <v>#VALUE!</v>
      </c>
      <c r="AG1490" s="67" t="e">
        <f t="shared" si="492"/>
        <v>#VALUE!</v>
      </c>
      <c r="AH1490" s="87" t="e">
        <f t="shared" si="493"/>
        <v>#VALUE!</v>
      </c>
      <c r="AI1490" s="87" t="e">
        <f t="shared" si="494"/>
        <v>#VALUE!</v>
      </c>
      <c r="AJ1490" s="87" t="e">
        <f t="shared" si="495"/>
        <v>#VALUE!</v>
      </c>
      <c r="AK1490" s="144" t="e">
        <f t="shared" si="496"/>
        <v>#VALUE!</v>
      </c>
      <c r="AL1490" s="144" t="e">
        <f t="shared" si="497"/>
        <v>#VALUE!</v>
      </c>
    </row>
    <row r="1491" spans="1:38" s="77" customFormat="1" x14ac:dyDescent="0.2">
      <c r="A1491" s="14"/>
      <c r="B1491" s="64"/>
      <c r="C1491" s="64"/>
      <c r="D1491" s="152"/>
      <c r="E1491" s="152"/>
      <c r="F1491" s="152"/>
      <c r="G1491" s="152"/>
      <c r="H1491" s="152"/>
      <c r="I1491" s="152"/>
      <c r="J1491" s="152"/>
      <c r="K1491" s="152"/>
      <c r="L1491" s="152"/>
      <c r="M1491" s="152"/>
      <c r="N1491" s="152"/>
      <c r="O1491" s="152"/>
      <c r="P1491" s="152"/>
      <c r="Q1491" s="152"/>
      <c r="R1491" s="152"/>
      <c r="S1491" s="66" t="str">
        <f t="shared" si="478"/>
        <v/>
      </c>
      <c r="T1491" s="66" t="str">
        <f t="shared" si="479"/>
        <v/>
      </c>
      <c r="U1491" s="66" t="str">
        <f t="shared" si="480"/>
        <v/>
      </c>
      <c r="V1491" s="66" t="str">
        <f t="shared" si="481"/>
        <v/>
      </c>
      <c r="W1491" s="66" t="str">
        <f t="shared" si="482"/>
        <v/>
      </c>
      <c r="X1491" s="66" t="str">
        <f t="shared" si="483"/>
        <v/>
      </c>
      <c r="Y1491" s="66">
        <f t="shared" si="484"/>
        <v>0</v>
      </c>
      <c r="Z1491" s="66">
        <f t="shared" si="485"/>
        <v>0</v>
      </c>
      <c r="AA1491" s="66" t="e">
        <f t="shared" si="486"/>
        <v>#VALUE!</v>
      </c>
      <c r="AB1491" s="67" t="e">
        <f t="shared" si="487"/>
        <v>#VALUE!</v>
      </c>
      <c r="AC1491" s="87" t="e">
        <f t="shared" si="488"/>
        <v>#VALUE!</v>
      </c>
      <c r="AD1491" s="87" t="e">
        <f t="shared" si="489"/>
        <v>#VALUE!</v>
      </c>
      <c r="AE1491" s="87" t="e">
        <f t="shared" si="490"/>
        <v>#VALUE!</v>
      </c>
      <c r="AF1491" s="87" t="e">
        <f t="shared" si="491"/>
        <v>#VALUE!</v>
      </c>
      <c r="AG1491" s="67" t="e">
        <f t="shared" si="492"/>
        <v>#VALUE!</v>
      </c>
      <c r="AH1491" s="87" t="e">
        <f t="shared" si="493"/>
        <v>#VALUE!</v>
      </c>
      <c r="AI1491" s="87" t="e">
        <f t="shared" si="494"/>
        <v>#VALUE!</v>
      </c>
      <c r="AJ1491" s="87" t="e">
        <f t="shared" si="495"/>
        <v>#VALUE!</v>
      </c>
      <c r="AK1491" s="144" t="e">
        <f t="shared" si="496"/>
        <v>#VALUE!</v>
      </c>
      <c r="AL1491" s="144" t="e">
        <f t="shared" si="497"/>
        <v>#VALUE!</v>
      </c>
    </row>
    <row r="1492" spans="1:38" s="77" customFormat="1" x14ac:dyDescent="0.2">
      <c r="A1492" s="14"/>
      <c r="B1492" s="64"/>
      <c r="C1492" s="64"/>
      <c r="D1492" s="152"/>
      <c r="E1492" s="152"/>
      <c r="F1492" s="152"/>
      <c r="G1492" s="152"/>
      <c r="H1492" s="152"/>
      <c r="I1492" s="152"/>
      <c r="J1492" s="152"/>
      <c r="K1492" s="152"/>
      <c r="L1492" s="152"/>
      <c r="M1492" s="152"/>
      <c r="N1492" s="152"/>
      <c r="O1492" s="152"/>
      <c r="P1492" s="152"/>
      <c r="Q1492" s="152"/>
      <c r="R1492" s="152"/>
      <c r="S1492" s="66" t="str">
        <f t="shared" si="478"/>
        <v/>
      </c>
      <c r="T1492" s="66" t="str">
        <f t="shared" si="479"/>
        <v/>
      </c>
      <c r="U1492" s="66" t="str">
        <f t="shared" si="480"/>
        <v/>
      </c>
      <c r="V1492" s="66" t="str">
        <f t="shared" si="481"/>
        <v/>
      </c>
      <c r="W1492" s="66" t="str">
        <f t="shared" si="482"/>
        <v/>
      </c>
      <c r="X1492" s="66" t="str">
        <f t="shared" si="483"/>
        <v/>
      </c>
      <c r="Y1492" s="66">
        <f t="shared" si="484"/>
        <v>0</v>
      </c>
      <c r="Z1492" s="66">
        <f t="shared" si="485"/>
        <v>0</v>
      </c>
      <c r="AA1492" s="66" t="e">
        <f t="shared" si="486"/>
        <v>#VALUE!</v>
      </c>
      <c r="AB1492" s="67" t="e">
        <f t="shared" si="487"/>
        <v>#VALUE!</v>
      </c>
      <c r="AC1492" s="87" t="e">
        <f t="shared" si="488"/>
        <v>#VALUE!</v>
      </c>
      <c r="AD1492" s="87" t="e">
        <f t="shared" si="489"/>
        <v>#VALUE!</v>
      </c>
      <c r="AE1492" s="87" t="e">
        <f t="shared" si="490"/>
        <v>#VALUE!</v>
      </c>
      <c r="AF1492" s="87" t="e">
        <f t="shared" si="491"/>
        <v>#VALUE!</v>
      </c>
      <c r="AG1492" s="67" t="e">
        <f t="shared" si="492"/>
        <v>#VALUE!</v>
      </c>
      <c r="AH1492" s="87" t="e">
        <f t="shared" si="493"/>
        <v>#VALUE!</v>
      </c>
      <c r="AI1492" s="87" t="e">
        <f t="shared" si="494"/>
        <v>#VALUE!</v>
      </c>
      <c r="AJ1492" s="87" t="e">
        <f t="shared" si="495"/>
        <v>#VALUE!</v>
      </c>
      <c r="AK1492" s="144" t="e">
        <f t="shared" si="496"/>
        <v>#VALUE!</v>
      </c>
      <c r="AL1492" s="144" t="e">
        <f t="shared" si="497"/>
        <v>#VALUE!</v>
      </c>
    </row>
    <row r="1493" spans="1:38" s="77" customFormat="1" x14ac:dyDescent="0.2">
      <c r="A1493" s="14"/>
      <c r="B1493" s="64"/>
      <c r="C1493" s="64"/>
      <c r="D1493" s="152"/>
      <c r="E1493" s="152"/>
      <c r="F1493" s="152"/>
      <c r="G1493" s="152"/>
      <c r="H1493" s="152"/>
      <c r="I1493" s="152"/>
      <c r="J1493" s="152"/>
      <c r="K1493" s="152"/>
      <c r="L1493" s="152"/>
      <c r="M1493" s="152"/>
      <c r="N1493" s="152"/>
      <c r="O1493" s="152"/>
      <c r="P1493" s="152"/>
      <c r="Q1493" s="152"/>
      <c r="R1493" s="152"/>
      <c r="S1493" s="66" t="str">
        <f t="shared" si="478"/>
        <v/>
      </c>
      <c r="T1493" s="66" t="str">
        <f t="shared" si="479"/>
        <v/>
      </c>
      <c r="U1493" s="66" t="str">
        <f t="shared" si="480"/>
        <v/>
      </c>
      <c r="V1493" s="66" t="str">
        <f t="shared" si="481"/>
        <v/>
      </c>
      <c r="W1493" s="66" t="str">
        <f t="shared" si="482"/>
        <v/>
      </c>
      <c r="X1493" s="66" t="str">
        <f t="shared" si="483"/>
        <v/>
      </c>
      <c r="Y1493" s="66">
        <f t="shared" si="484"/>
        <v>0</v>
      </c>
      <c r="Z1493" s="66">
        <f t="shared" si="485"/>
        <v>0</v>
      </c>
      <c r="AA1493" s="66" t="e">
        <f t="shared" si="486"/>
        <v>#VALUE!</v>
      </c>
      <c r="AB1493" s="67" t="e">
        <f t="shared" si="487"/>
        <v>#VALUE!</v>
      </c>
      <c r="AC1493" s="87" t="e">
        <f t="shared" si="488"/>
        <v>#VALUE!</v>
      </c>
      <c r="AD1493" s="87" t="e">
        <f t="shared" si="489"/>
        <v>#VALUE!</v>
      </c>
      <c r="AE1493" s="87" t="e">
        <f t="shared" si="490"/>
        <v>#VALUE!</v>
      </c>
      <c r="AF1493" s="87" t="e">
        <f t="shared" si="491"/>
        <v>#VALUE!</v>
      </c>
      <c r="AG1493" s="67" t="e">
        <f t="shared" si="492"/>
        <v>#VALUE!</v>
      </c>
      <c r="AH1493" s="87" t="e">
        <f t="shared" si="493"/>
        <v>#VALUE!</v>
      </c>
      <c r="AI1493" s="87" t="e">
        <f t="shared" si="494"/>
        <v>#VALUE!</v>
      </c>
      <c r="AJ1493" s="87" t="e">
        <f t="shared" si="495"/>
        <v>#VALUE!</v>
      </c>
      <c r="AK1493" s="144" t="e">
        <f t="shared" si="496"/>
        <v>#VALUE!</v>
      </c>
      <c r="AL1493" s="144" t="e">
        <f t="shared" si="497"/>
        <v>#VALUE!</v>
      </c>
    </row>
    <row r="1494" spans="1:38" s="77" customFormat="1" x14ac:dyDescent="0.2">
      <c r="A1494" s="14"/>
      <c r="B1494" s="64"/>
      <c r="C1494" s="64"/>
      <c r="D1494" s="152"/>
      <c r="E1494" s="152"/>
      <c r="F1494" s="152"/>
      <c r="G1494" s="152"/>
      <c r="H1494" s="152"/>
      <c r="I1494" s="152"/>
      <c r="J1494" s="152"/>
      <c r="K1494" s="152"/>
      <c r="L1494" s="152"/>
      <c r="M1494" s="152"/>
      <c r="N1494" s="152"/>
      <c r="O1494" s="152"/>
      <c r="P1494" s="152"/>
      <c r="Q1494" s="152"/>
      <c r="R1494" s="152"/>
      <c r="S1494" s="66" t="str">
        <f t="shared" si="478"/>
        <v/>
      </c>
      <c r="T1494" s="66" t="str">
        <f t="shared" si="479"/>
        <v/>
      </c>
      <c r="U1494" s="66" t="str">
        <f t="shared" si="480"/>
        <v/>
      </c>
      <c r="V1494" s="66" t="str">
        <f t="shared" si="481"/>
        <v/>
      </c>
      <c r="W1494" s="66" t="str">
        <f t="shared" si="482"/>
        <v/>
      </c>
      <c r="X1494" s="66" t="str">
        <f t="shared" si="483"/>
        <v/>
      </c>
      <c r="Y1494" s="66">
        <f t="shared" si="484"/>
        <v>0</v>
      </c>
      <c r="Z1494" s="66">
        <f t="shared" si="485"/>
        <v>0</v>
      </c>
      <c r="AA1494" s="66" t="e">
        <f t="shared" si="486"/>
        <v>#VALUE!</v>
      </c>
      <c r="AB1494" s="67" t="e">
        <f t="shared" si="487"/>
        <v>#VALUE!</v>
      </c>
      <c r="AC1494" s="87" t="e">
        <f t="shared" si="488"/>
        <v>#VALUE!</v>
      </c>
      <c r="AD1494" s="87" t="e">
        <f t="shared" si="489"/>
        <v>#VALUE!</v>
      </c>
      <c r="AE1494" s="87" t="e">
        <f t="shared" si="490"/>
        <v>#VALUE!</v>
      </c>
      <c r="AF1494" s="87" t="e">
        <f t="shared" si="491"/>
        <v>#VALUE!</v>
      </c>
      <c r="AG1494" s="67" t="e">
        <f t="shared" si="492"/>
        <v>#VALUE!</v>
      </c>
      <c r="AH1494" s="87" t="e">
        <f t="shared" si="493"/>
        <v>#VALUE!</v>
      </c>
      <c r="AI1494" s="87" t="e">
        <f t="shared" si="494"/>
        <v>#VALUE!</v>
      </c>
      <c r="AJ1494" s="87" t="e">
        <f t="shared" si="495"/>
        <v>#VALUE!</v>
      </c>
      <c r="AK1494" s="144" t="e">
        <f t="shared" si="496"/>
        <v>#VALUE!</v>
      </c>
      <c r="AL1494" s="144" t="e">
        <f t="shared" si="497"/>
        <v>#VALUE!</v>
      </c>
    </row>
    <row r="1495" spans="1:38" s="77" customFormat="1" x14ac:dyDescent="0.2">
      <c r="A1495" s="14"/>
      <c r="B1495" s="64"/>
      <c r="C1495" s="64"/>
      <c r="D1495" s="152"/>
      <c r="E1495" s="152"/>
      <c r="F1495" s="152"/>
      <c r="G1495" s="152"/>
      <c r="H1495" s="152"/>
      <c r="I1495" s="152"/>
      <c r="J1495" s="152"/>
      <c r="K1495" s="152"/>
      <c r="L1495" s="152"/>
      <c r="M1495" s="152"/>
      <c r="N1495" s="152"/>
      <c r="O1495" s="152"/>
      <c r="P1495" s="152"/>
      <c r="Q1495" s="152"/>
      <c r="R1495" s="152"/>
      <c r="S1495" s="66" t="str">
        <f t="shared" si="478"/>
        <v/>
      </c>
      <c r="T1495" s="66" t="str">
        <f t="shared" si="479"/>
        <v/>
      </c>
      <c r="U1495" s="66" t="str">
        <f t="shared" si="480"/>
        <v/>
      </c>
      <c r="V1495" s="66" t="str">
        <f t="shared" si="481"/>
        <v/>
      </c>
      <c r="W1495" s="66" t="str">
        <f t="shared" si="482"/>
        <v/>
      </c>
      <c r="X1495" s="66" t="str">
        <f t="shared" si="483"/>
        <v/>
      </c>
      <c r="Y1495" s="66">
        <f t="shared" si="484"/>
        <v>0</v>
      </c>
      <c r="Z1495" s="66">
        <f t="shared" si="485"/>
        <v>0</v>
      </c>
      <c r="AA1495" s="66" t="e">
        <f t="shared" si="486"/>
        <v>#VALUE!</v>
      </c>
      <c r="AB1495" s="67" t="e">
        <f t="shared" si="487"/>
        <v>#VALUE!</v>
      </c>
      <c r="AC1495" s="87" t="e">
        <f t="shared" si="488"/>
        <v>#VALUE!</v>
      </c>
      <c r="AD1495" s="87" t="e">
        <f t="shared" si="489"/>
        <v>#VALUE!</v>
      </c>
      <c r="AE1495" s="87" t="e">
        <f t="shared" si="490"/>
        <v>#VALUE!</v>
      </c>
      <c r="AF1495" s="87" t="e">
        <f t="shared" si="491"/>
        <v>#VALUE!</v>
      </c>
      <c r="AG1495" s="67" t="e">
        <f t="shared" si="492"/>
        <v>#VALUE!</v>
      </c>
      <c r="AH1495" s="87" t="e">
        <f t="shared" si="493"/>
        <v>#VALUE!</v>
      </c>
      <c r="AI1495" s="87" t="e">
        <f t="shared" si="494"/>
        <v>#VALUE!</v>
      </c>
      <c r="AJ1495" s="87" t="e">
        <f t="shared" si="495"/>
        <v>#VALUE!</v>
      </c>
      <c r="AK1495" s="144" t="e">
        <f t="shared" si="496"/>
        <v>#VALUE!</v>
      </c>
      <c r="AL1495" s="144" t="e">
        <f t="shared" si="497"/>
        <v>#VALUE!</v>
      </c>
    </row>
    <row r="1496" spans="1:38" s="77" customFormat="1" x14ac:dyDescent="0.2">
      <c r="A1496" s="14"/>
      <c r="B1496" s="64"/>
      <c r="C1496" s="64"/>
      <c r="D1496" s="152"/>
      <c r="E1496" s="152"/>
      <c r="F1496" s="152"/>
      <c r="G1496" s="152"/>
      <c r="H1496" s="152"/>
      <c r="I1496" s="152"/>
      <c r="J1496" s="152"/>
      <c r="K1496" s="152"/>
      <c r="L1496" s="152"/>
      <c r="M1496" s="152"/>
      <c r="N1496" s="152"/>
      <c r="O1496" s="152"/>
      <c r="P1496" s="152"/>
      <c r="Q1496" s="152"/>
      <c r="R1496" s="152"/>
      <c r="S1496" s="66" t="str">
        <f t="shared" si="478"/>
        <v/>
      </c>
      <c r="T1496" s="66" t="str">
        <f t="shared" si="479"/>
        <v/>
      </c>
      <c r="U1496" s="66" t="str">
        <f t="shared" si="480"/>
        <v/>
      </c>
      <c r="V1496" s="66" t="str">
        <f t="shared" si="481"/>
        <v/>
      </c>
      <c r="W1496" s="66" t="str">
        <f t="shared" si="482"/>
        <v/>
      </c>
      <c r="X1496" s="66" t="str">
        <f t="shared" si="483"/>
        <v/>
      </c>
      <c r="Y1496" s="66">
        <f t="shared" si="484"/>
        <v>0</v>
      </c>
      <c r="Z1496" s="66">
        <f t="shared" si="485"/>
        <v>0</v>
      </c>
      <c r="AA1496" s="66" t="e">
        <f t="shared" si="486"/>
        <v>#VALUE!</v>
      </c>
      <c r="AB1496" s="67" t="e">
        <f t="shared" si="487"/>
        <v>#VALUE!</v>
      </c>
      <c r="AC1496" s="87" t="e">
        <f t="shared" si="488"/>
        <v>#VALUE!</v>
      </c>
      <c r="AD1496" s="87" t="e">
        <f t="shared" si="489"/>
        <v>#VALUE!</v>
      </c>
      <c r="AE1496" s="87" t="e">
        <f t="shared" si="490"/>
        <v>#VALUE!</v>
      </c>
      <c r="AF1496" s="87" t="e">
        <f t="shared" si="491"/>
        <v>#VALUE!</v>
      </c>
      <c r="AG1496" s="67" t="e">
        <f t="shared" si="492"/>
        <v>#VALUE!</v>
      </c>
      <c r="AH1496" s="87" t="e">
        <f t="shared" si="493"/>
        <v>#VALUE!</v>
      </c>
      <c r="AI1496" s="87" t="e">
        <f t="shared" si="494"/>
        <v>#VALUE!</v>
      </c>
      <c r="AJ1496" s="87" t="e">
        <f t="shared" si="495"/>
        <v>#VALUE!</v>
      </c>
      <c r="AK1496" s="144" t="e">
        <f t="shared" si="496"/>
        <v>#VALUE!</v>
      </c>
      <c r="AL1496" s="144" t="e">
        <f t="shared" si="497"/>
        <v>#VALUE!</v>
      </c>
    </row>
    <row r="1497" spans="1:38" s="77" customFormat="1" x14ac:dyDescent="0.2">
      <c r="A1497" s="14"/>
      <c r="B1497" s="64"/>
      <c r="C1497" s="64"/>
      <c r="D1497" s="152"/>
      <c r="E1497" s="152"/>
      <c r="F1497" s="152"/>
      <c r="G1497" s="152"/>
      <c r="H1497" s="152"/>
      <c r="I1497" s="152"/>
      <c r="J1497" s="152"/>
      <c r="K1497" s="152"/>
      <c r="L1497" s="152"/>
      <c r="M1497" s="152"/>
      <c r="N1497" s="152"/>
      <c r="O1497" s="152"/>
      <c r="P1497" s="152"/>
      <c r="Q1497" s="152"/>
      <c r="R1497" s="152"/>
      <c r="S1497" s="66" t="str">
        <f t="shared" si="478"/>
        <v/>
      </c>
      <c r="T1497" s="66" t="str">
        <f t="shared" si="479"/>
        <v/>
      </c>
      <c r="U1497" s="66" t="str">
        <f t="shared" si="480"/>
        <v/>
      </c>
      <c r="V1497" s="66" t="str">
        <f t="shared" si="481"/>
        <v/>
      </c>
      <c r="W1497" s="66" t="str">
        <f t="shared" si="482"/>
        <v/>
      </c>
      <c r="X1497" s="66" t="str">
        <f t="shared" si="483"/>
        <v/>
      </c>
      <c r="Y1497" s="66">
        <f t="shared" si="484"/>
        <v>0</v>
      </c>
      <c r="Z1497" s="66">
        <f t="shared" si="485"/>
        <v>0</v>
      </c>
      <c r="AA1497" s="66" t="e">
        <f t="shared" si="486"/>
        <v>#VALUE!</v>
      </c>
      <c r="AB1497" s="67" t="e">
        <f t="shared" si="487"/>
        <v>#VALUE!</v>
      </c>
      <c r="AC1497" s="87" t="e">
        <f t="shared" si="488"/>
        <v>#VALUE!</v>
      </c>
      <c r="AD1497" s="87" t="e">
        <f t="shared" si="489"/>
        <v>#VALUE!</v>
      </c>
      <c r="AE1497" s="87" t="e">
        <f t="shared" si="490"/>
        <v>#VALUE!</v>
      </c>
      <c r="AF1497" s="87" t="e">
        <f t="shared" si="491"/>
        <v>#VALUE!</v>
      </c>
      <c r="AG1497" s="67" t="e">
        <f t="shared" si="492"/>
        <v>#VALUE!</v>
      </c>
      <c r="AH1497" s="87" t="e">
        <f t="shared" si="493"/>
        <v>#VALUE!</v>
      </c>
      <c r="AI1497" s="87" t="e">
        <f t="shared" si="494"/>
        <v>#VALUE!</v>
      </c>
      <c r="AJ1497" s="87" t="e">
        <f t="shared" si="495"/>
        <v>#VALUE!</v>
      </c>
      <c r="AK1497" s="144" t="e">
        <f t="shared" si="496"/>
        <v>#VALUE!</v>
      </c>
      <c r="AL1497" s="144" t="e">
        <f t="shared" si="497"/>
        <v>#VALUE!</v>
      </c>
    </row>
    <row r="1498" spans="1:38" s="77" customFormat="1" x14ac:dyDescent="0.2">
      <c r="A1498" s="14"/>
      <c r="B1498" s="64"/>
      <c r="C1498" s="64"/>
      <c r="D1498" s="152"/>
      <c r="E1498" s="152"/>
      <c r="F1498" s="152"/>
      <c r="G1498" s="152"/>
      <c r="H1498" s="152"/>
      <c r="I1498" s="152"/>
      <c r="J1498" s="152"/>
      <c r="K1498" s="152"/>
      <c r="L1498" s="152"/>
      <c r="M1498" s="152"/>
      <c r="N1498" s="152"/>
      <c r="O1498" s="152"/>
      <c r="P1498" s="152"/>
      <c r="Q1498" s="152"/>
      <c r="R1498" s="152"/>
      <c r="S1498" s="66" t="str">
        <f t="shared" si="478"/>
        <v/>
      </c>
      <c r="T1498" s="66" t="str">
        <f t="shared" si="479"/>
        <v/>
      </c>
      <c r="U1498" s="66" t="str">
        <f t="shared" si="480"/>
        <v/>
      </c>
      <c r="V1498" s="66" t="str">
        <f t="shared" si="481"/>
        <v/>
      </c>
      <c r="W1498" s="66" t="str">
        <f t="shared" si="482"/>
        <v/>
      </c>
      <c r="X1498" s="66" t="str">
        <f t="shared" si="483"/>
        <v/>
      </c>
      <c r="Y1498" s="66">
        <f t="shared" si="484"/>
        <v>0</v>
      </c>
      <c r="Z1498" s="66">
        <f t="shared" si="485"/>
        <v>0</v>
      </c>
      <c r="AA1498" s="66" t="e">
        <f t="shared" si="486"/>
        <v>#VALUE!</v>
      </c>
      <c r="AB1498" s="67" t="e">
        <f t="shared" si="487"/>
        <v>#VALUE!</v>
      </c>
      <c r="AC1498" s="87" t="e">
        <f t="shared" si="488"/>
        <v>#VALUE!</v>
      </c>
      <c r="AD1498" s="87" t="e">
        <f t="shared" si="489"/>
        <v>#VALUE!</v>
      </c>
      <c r="AE1498" s="87" t="e">
        <f t="shared" si="490"/>
        <v>#VALUE!</v>
      </c>
      <c r="AF1498" s="87" t="e">
        <f t="shared" si="491"/>
        <v>#VALUE!</v>
      </c>
      <c r="AG1498" s="67" t="e">
        <f t="shared" si="492"/>
        <v>#VALUE!</v>
      </c>
      <c r="AH1498" s="87" t="e">
        <f t="shared" si="493"/>
        <v>#VALUE!</v>
      </c>
      <c r="AI1498" s="87" t="e">
        <f t="shared" si="494"/>
        <v>#VALUE!</v>
      </c>
      <c r="AJ1498" s="87" t="e">
        <f t="shared" si="495"/>
        <v>#VALUE!</v>
      </c>
      <c r="AK1498" s="144" t="e">
        <f t="shared" si="496"/>
        <v>#VALUE!</v>
      </c>
      <c r="AL1498" s="144" t="e">
        <f t="shared" si="497"/>
        <v>#VALUE!</v>
      </c>
    </row>
    <row r="1499" spans="1:38" s="77" customFormat="1" x14ac:dyDescent="0.2">
      <c r="A1499" s="14"/>
      <c r="B1499" s="64"/>
      <c r="C1499" s="64"/>
      <c r="D1499" s="152"/>
      <c r="E1499" s="152"/>
      <c r="F1499" s="152"/>
      <c r="G1499" s="152"/>
      <c r="H1499" s="152"/>
      <c r="I1499" s="152"/>
      <c r="J1499" s="152"/>
      <c r="K1499" s="152"/>
      <c r="L1499" s="152"/>
      <c r="M1499" s="152"/>
      <c r="N1499" s="152"/>
      <c r="O1499" s="152"/>
      <c r="P1499" s="152"/>
      <c r="Q1499" s="152"/>
      <c r="R1499" s="152"/>
      <c r="S1499" s="66" t="str">
        <f t="shared" si="478"/>
        <v/>
      </c>
      <c r="T1499" s="66" t="str">
        <f t="shared" si="479"/>
        <v/>
      </c>
      <c r="U1499" s="66" t="str">
        <f t="shared" si="480"/>
        <v/>
      </c>
      <c r="V1499" s="66" t="str">
        <f t="shared" si="481"/>
        <v/>
      </c>
      <c r="W1499" s="66" t="str">
        <f t="shared" si="482"/>
        <v/>
      </c>
      <c r="X1499" s="66" t="str">
        <f t="shared" si="483"/>
        <v/>
      </c>
      <c r="Y1499" s="66">
        <f t="shared" si="484"/>
        <v>0</v>
      </c>
      <c r="Z1499" s="66">
        <f t="shared" si="485"/>
        <v>0</v>
      </c>
      <c r="AA1499" s="66" t="e">
        <f t="shared" si="486"/>
        <v>#VALUE!</v>
      </c>
      <c r="AB1499" s="67" t="e">
        <f t="shared" si="487"/>
        <v>#VALUE!</v>
      </c>
      <c r="AC1499" s="87" t="e">
        <f t="shared" si="488"/>
        <v>#VALUE!</v>
      </c>
      <c r="AD1499" s="87" t="e">
        <f t="shared" si="489"/>
        <v>#VALUE!</v>
      </c>
      <c r="AE1499" s="87" t="e">
        <f t="shared" si="490"/>
        <v>#VALUE!</v>
      </c>
      <c r="AF1499" s="87" t="e">
        <f t="shared" si="491"/>
        <v>#VALUE!</v>
      </c>
      <c r="AG1499" s="67" t="e">
        <f t="shared" si="492"/>
        <v>#VALUE!</v>
      </c>
      <c r="AH1499" s="87" t="e">
        <f t="shared" si="493"/>
        <v>#VALUE!</v>
      </c>
      <c r="AI1499" s="87" t="e">
        <f t="shared" si="494"/>
        <v>#VALUE!</v>
      </c>
      <c r="AJ1499" s="87" t="e">
        <f t="shared" si="495"/>
        <v>#VALUE!</v>
      </c>
      <c r="AK1499" s="144" t="e">
        <f t="shared" si="496"/>
        <v>#VALUE!</v>
      </c>
      <c r="AL1499" s="144" t="e">
        <f t="shared" si="497"/>
        <v>#VALUE!</v>
      </c>
    </row>
    <row r="1500" spans="1:38" s="77" customFormat="1" x14ac:dyDescent="0.2">
      <c r="A1500" s="14"/>
      <c r="B1500" s="64"/>
      <c r="C1500" s="64"/>
      <c r="D1500" s="152"/>
      <c r="E1500" s="152"/>
      <c r="F1500" s="152"/>
      <c r="G1500" s="152"/>
      <c r="H1500" s="152"/>
      <c r="I1500" s="152"/>
      <c r="J1500" s="152"/>
      <c r="K1500" s="152"/>
      <c r="L1500" s="152"/>
      <c r="M1500" s="152"/>
      <c r="N1500" s="152"/>
      <c r="O1500" s="152"/>
      <c r="P1500" s="152"/>
      <c r="Q1500" s="152"/>
      <c r="R1500" s="152"/>
      <c r="S1500" s="66" t="str">
        <f t="shared" si="478"/>
        <v/>
      </c>
      <c r="T1500" s="66" t="str">
        <f t="shared" si="479"/>
        <v/>
      </c>
      <c r="U1500" s="66" t="str">
        <f t="shared" si="480"/>
        <v/>
      </c>
      <c r="V1500" s="66" t="str">
        <f t="shared" si="481"/>
        <v/>
      </c>
      <c r="W1500" s="66" t="str">
        <f t="shared" si="482"/>
        <v/>
      </c>
      <c r="X1500" s="66" t="str">
        <f t="shared" si="483"/>
        <v/>
      </c>
      <c r="Y1500" s="66">
        <f t="shared" si="484"/>
        <v>0</v>
      </c>
      <c r="Z1500" s="66">
        <f t="shared" si="485"/>
        <v>0</v>
      </c>
      <c r="AA1500" s="66" t="e">
        <f t="shared" si="486"/>
        <v>#VALUE!</v>
      </c>
      <c r="AB1500" s="67" t="e">
        <f t="shared" si="487"/>
        <v>#VALUE!</v>
      </c>
      <c r="AC1500" s="87" t="e">
        <f t="shared" si="488"/>
        <v>#VALUE!</v>
      </c>
      <c r="AD1500" s="87" t="e">
        <f t="shared" si="489"/>
        <v>#VALUE!</v>
      </c>
      <c r="AE1500" s="87" t="e">
        <f t="shared" si="490"/>
        <v>#VALUE!</v>
      </c>
      <c r="AF1500" s="87" t="e">
        <f t="shared" si="491"/>
        <v>#VALUE!</v>
      </c>
      <c r="AG1500" s="67" t="e">
        <f t="shared" si="492"/>
        <v>#VALUE!</v>
      </c>
      <c r="AH1500" s="87" t="e">
        <f t="shared" si="493"/>
        <v>#VALUE!</v>
      </c>
      <c r="AI1500" s="87" t="e">
        <f t="shared" si="494"/>
        <v>#VALUE!</v>
      </c>
      <c r="AJ1500" s="87" t="e">
        <f t="shared" si="495"/>
        <v>#VALUE!</v>
      </c>
      <c r="AK1500" s="144" t="e">
        <f t="shared" si="496"/>
        <v>#VALUE!</v>
      </c>
      <c r="AL1500" s="144" t="e">
        <f t="shared" si="497"/>
        <v>#VALUE!</v>
      </c>
    </row>
    <row r="1501" spans="1:38" s="77" customFormat="1" x14ac:dyDescent="0.2">
      <c r="A1501" s="14"/>
      <c r="B1501" s="64"/>
      <c r="C1501" s="64"/>
      <c r="D1501" s="152"/>
      <c r="E1501" s="152"/>
      <c r="F1501" s="152"/>
      <c r="G1501" s="152"/>
      <c r="H1501" s="152"/>
      <c r="I1501" s="152"/>
      <c r="J1501" s="152"/>
      <c r="K1501" s="152"/>
      <c r="L1501" s="152"/>
      <c r="M1501" s="152"/>
      <c r="N1501" s="152"/>
      <c r="O1501" s="152"/>
      <c r="P1501" s="152"/>
      <c r="Q1501" s="152"/>
      <c r="R1501" s="152"/>
      <c r="S1501" s="66" t="str">
        <f t="shared" si="478"/>
        <v/>
      </c>
      <c r="T1501" s="66" t="str">
        <f t="shared" si="479"/>
        <v/>
      </c>
      <c r="U1501" s="66" t="str">
        <f t="shared" si="480"/>
        <v/>
      </c>
      <c r="V1501" s="66" t="str">
        <f t="shared" si="481"/>
        <v/>
      </c>
      <c r="W1501" s="66" t="str">
        <f t="shared" si="482"/>
        <v/>
      </c>
      <c r="X1501" s="66" t="str">
        <f t="shared" si="483"/>
        <v/>
      </c>
      <c r="Y1501" s="66">
        <f t="shared" si="484"/>
        <v>0</v>
      </c>
      <c r="Z1501" s="66">
        <f t="shared" si="485"/>
        <v>0</v>
      </c>
      <c r="AA1501" s="66" t="e">
        <f t="shared" si="486"/>
        <v>#VALUE!</v>
      </c>
      <c r="AB1501" s="67" t="e">
        <f t="shared" si="487"/>
        <v>#VALUE!</v>
      </c>
      <c r="AC1501" s="87" t="e">
        <f t="shared" si="488"/>
        <v>#VALUE!</v>
      </c>
      <c r="AD1501" s="87" t="e">
        <f t="shared" si="489"/>
        <v>#VALUE!</v>
      </c>
      <c r="AE1501" s="87" t="e">
        <f t="shared" si="490"/>
        <v>#VALUE!</v>
      </c>
      <c r="AF1501" s="87" t="e">
        <f t="shared" si="491"/>
        <v>#VALUE!</v>
      </c>
      <c r="AG1501" s="67" t="e">
        <f t="shared" si="492"/>
        <v>#VALUE!</v>
      </c>
      <c r="AH1501" s="87" t="e">
        <f t="shared" si="493"/>
        <v>#VALUE!</v>
      </c>
      <c r="AI1501" s="87" t="e">
        <f t="shared" si="494"/>
        <v>#VALUE!</v>
      </c>
      <c r="AJ1501" s="87" t="e">
        <f t="shared" si="495"/>
        <v>#VALUE!</v>
      </c>
      <c r="AK1501" s="144" t="e">
        <f t="shared" si="496"/>
        <v>#VALUE!</v>
      </c>
      <c r="AL1501" s="144" t="e">
        <f t="shared" si="497"/>
        <v>#VALUE!</v>
      </c>
    </row>
    <row r="1502" spans="1:38" s="77" customFormat="1" x14ac:dyDescent="0.2">
      <c r="A1502" s="14"/>
      <c r="B1502" s="64"/>
      <c r="C1502" s="64"/>
      <c r="D1502" s="152"/>
      <c r="E1502" s="152"/>
      <c r="F1502" s="152"/>
      <c r="G1502" s="152"/>
      <c r="H1502" s="152"/>
      <c r="I1502" s="152"/>
      <c r="J1502" s="152"/>
      <c r="K1502" s="152"/>
      <c r="L1502" s="152"/>
      <c r="M1502" s="152"/>
      <c r="N1502" s="152"/>
      <c r="O1502" s="152"/>
      <c r="P1502" s="152"/>
      <c r="Q1502" s="152"/>
      <c r="R1502" s="152"/>
      <c r="S1502" s="66" t="str">
        <f t="shared" si="478"/>
        <v/>
      </c>
      <c r="T1502" s="66" t="str">
        <f t="shared" si="479"/>
        <v/>
      </c>
      <c r="U1502" s="66" t="str">
        <f t="shared" si="480"/>
        <v/>
      </c>
      <c r="V1502" s="66" t="str">
        <f t="shared" si="481"/>
        <v/>
      </c>
      <c r="W1502" s="66" t="str">
        <f t="shared" si="482"/>
        <v/>
      </c>
      <c r="X1502" s="66" t="str">
        <f t="shared" si="483"/>
        <v/>
      </c>
      <c r="Y1502" s="66">
        <f t="shared" si="484"/>
        <v>0</v>
      </c>
      <c r="Z1502" s="66">
        <f t="shared" si="485"/>
        <v>0</v>
      </c>
      <c r="AA1502" s="66" t="e">
        <f t="shared" si="486"/>
        <v>#VALUE!</v>
      </c>
      <c r="AB1502" s="67" t="e">
        <f t="shared" si="487"/>
        <v>#VALUE!</v>
      </c>
      <c r="AC1502" s="87" t="e">
        <f t="shared" si="488"/>
        <v>#VALUE!</v>
      </c>
      <c r="AD1502" s="87" t="e">
        <f t="shared" si="489"/>
        <v>#VALUE!</v>
      </c>
      <c r="AE1502" s="87" t="e">
        <f t="shared" si="490"/>
        <v>#VALUE!</v>
      </c>
      <c r="AF1502" s="87" t="e">
        <f t="shared" si="491"/>
        <v>#VALUE!</v>
      </c>
      <c r="AG1502" s="67" t="e">
        <f t="shared" si="492"/>
        <v>#VALUE!</v>
      </c>
      <c r="AH1502" s="87" t="e">
        <f t="shared" si="493"/>
        <v>#VALUE!</v>
      </c>
      <c r="AI1502" s="87" t="e">
        <f t="shared" si="494"/>
        <v>#VALUE!</v>
      </c>
      <c r="AJ1502" s="87" t="e">
        <f t="shared" si="495"/>
        <v>#VALUE!</v>
      </c>
      <c r="AK1502" s="144" t="e">
        <f t="shared" si="496"/>
        <v>#VALUE!</v>
      </c>
      <c r="AL1502" s="144" t="e">
        <f t="shared" si="497"/>
        <v>#VALUE!</v>
      </c>
    </row>
    <row r="1503" spans="1:38" s="77" customFormat="1" x14ac:dyDescent="0.2">
      <c r="A1503" s="14"/>
      <c r="B1503" s="64"/>
      <c r="C1503" s="64"/>
      <c r="D1503" s="152"/>
      <c r="E1503" s="152"/>
      <c r="F1503" s="152"/>
      <c r="G1503" s="152"/>
      <c r="H1503" s="152"/>
      <c r="I1503" s="152"/>
      <c r="J1503" s="152"/>
      <c r="K1503" s="152"/>
      <c r="L1503" s="152"/>
      <c r="M1503" s="152"/>
      <c r="N1503" s="152"/>
      <c r="O1503" s="152"/>
      <c r="P1503" s="152"/>
      <c r="Q1503" s="152"/>
      <c r="R1503" s="152"/>
      <c r="S1503" s="66" t="str">
        <f t="shared" si="478"/>
        <v/>
      </c>
      <c r="T1503" s="66" t="str">
        <f t="shared" si="479"/>
        <v/>
      </c>
      <c r="U1503" s="66" t="str">
        <f t="shared" si="480"/>
        <v/>
      </c>
      <c r="V1503" s="66" t="str">
        <f t="shared" si="481"/>
        <v/>
      </c>
      <c r="W1503" s="66" t="str">
        <f t="shared" si="482"/>
        <v/>
      </c>
      <c r="X1503" s="66" t="str">
        <f t="shared" si="483"/>
        <v/>
      </c>
      <c r="Y1503" s="66">
        <f t="shared" si="484"/>
        <v>0</v>
      </c>
      <c r="Z1503" s="66">
        <f t="shared" si="485"/>
        <v>0</v>
      </c>
      <c r="AA1503" s="66" t="e">
        <f t="shared" si="486"/>
        <v>#VALUE!</v>
      </c>
      <c r="AB1503" s="67" t="e">
        <f t="shared" si="487"/>
        <v>#VALUE!</v>
      </c>
      <c r="AC1503" s="87" t="e">
        <f t="shared" si="488"/>
        <v>#VALUE!</v>
      </c>
      <c r="AD1503" s="87" t="e">
        <f t="shared" si="489"/>
        <v>#VALUE!</v>
      </c>
      <c r="AE1503" s="87" t="e">
        <f t="shared" si="490"/>
        <v>#VALUE!</v>
      </c>
      <c r="AF1503" s="87" t="e">
        <f t="shared" si="491"/>
        <v>#VALUE!</v>
      </c>
      <c r="AG1503" s="67" t="e">
        <f t="shared" si="492"/>
        <v>#VALUE!</v>
      </c>
      <c r="AH1503" s="87" t="e">
        <f t="shared" si="493"/>
        <v>#VALUE!</v>
      </c>
      <c r="AI1503" s="87" t="e">
        <f t="shared" si="494"/>
        <v>#VALUE!</v>
      </c>
      <c r="AJ1503" s="87" t="e">
        <f t="shared" si="495"/>
        <v>#VALUE!</v>
      </c>
      <c r="AK1503" s="144" t="e">
        <f t="shared" si="496"/>
        <v>#VALUE!</v>
      </c>
      <c r="AL1503" s="144" t="e">
        <f t="shared" si="497"/>
        <v>#VALUE!</v>
      </c>
    </row>
    <row r="1504" spans="1:38" s="77" customFormat="1" x14ac:dyDescent="0.2">
      <c r="A1504" s="14"/>
      <c r="B1504" s="64"/>
      <c r="C1504" s="64"/>
      <c r="D1504" s="152"/>
      <c r="E1504" s="152"/>
      <c r="F1504" s="152"/>
      <c r="G1504" s="152"/>
      <c r="H1504" s="152"/>
      <c r="I1504" s="152"/>
      <c r="J1504" s="152"/>
      <c r="K1504" s="152"/>
      <c r="L1504" s="152"/>
      <c r="M1504" s="152"/>
      <c r="N1504" s="152"/>
      <c r="O1504" s="152"/>
      <c r="P1504" s="152"/>
      <c r="Q1504" s="152"/>
      <c r="R1504" s="152"/>
      <c r="S1504" s="66" t="str">
        <f t="shared" si="478"/>
        <v/>
      </c>
      <c r="T1504" s="66" t="str">
        <f t="shared" si="479"/>
        <v/>
      </c>
      <c r="U1504" s="66" t="str">
        <f t="shared" si="480"/>
        <v/>
      </c>
      <c r="V1504" s="66" t="str">
        <f t="shared" si="481"/>
        <v/>
      </c>
      <c r="W1504" s="66" t="str">
        <f t="shared" si="482"/>
        <v/>
      </c>
      <c r="X1504" s="66" t="str">
        <f t="shared" si="483"/>
        <v/>
      </c>
      <c r="Y1504" s="66">
        <f t="shared" si="484"/>
        <v>0</v>
      </c>
      <c r="Z1504" s="66">
        <f t="shared" si="485"/>
        <v>0</v>
      </c>
      <c r="AA1504" s="66" t="e">
        <f t="shared" si="486"/>
        <v>#VALUE!</v>
      </c>
      <c r="AB1504" s="67" t="e">
        <f t="shared" si="487"/>
        <v>#VALUE!</v>
      </c>
      <c r="AC1504" s="87" t="e">
        <f t="shared" si="488"/>
        <v>#VALUE!</v>
      </c>
      <c r="AD1504" s="87" t="e">
        <f t="shared" si="489"/>
        <v>#VALUE!</v>
      </c>
      <c r="AE1504" s="87" t="e">
        <f t="shared" si="490"/>
        <v>#VALUE!</v>
      </c>
      <c r="AF1504" s="87" t="e">
        <f t="shared" si="491"/>
        <v>#VALUE!</v>
      </c>
      <c r="AG1504" s="67" t="e">
        <f t="shared" si="492"/>
        <v>#VALUE!</v>
      </c>
      <c r="AH1504" s="87" t="e">
        <f t="shared" si="493"/>
        <v>#VALUE!</v>
      </c>
      <c r="AI1504" s="87" t="e">
        <f t="shared" si="494"/>
        <v>#VALUE!</v>
      </c>
      <c r="AJ1504" s="87" t="e">
        <f t="shared" si="495"/>
        <v>#VALUE!</v>
      </c>
      <c r="AK1504" s="144" t="e">
        <f t="shared" si="496"/>
        <v>#VALUE!</v>
      </c>
      <c r="AL1504" s="144" t="e">
        <f t="shared" si="497"/>
        <v>#VALUE!</v>
      </c>
    </row>
    <row r="1505" spans="1:38" s="77" customFormat="1" x14ac:dyDescent="0.2">
      <c r="A1505" s="14"/>
      <c r="B1505" s="64"/>
      <c r="C1505" s="64"/>
      <c r="D1505" s="152"/>
      <c r="E1505" s="152"/>
      <c r="F1505" s="152"/>
      <c r="G1505" s="152"/>
      <c r="H1505" s="152"/>
      <c r="I1505" s="152"/>
      <c r="J1505" s="152"/>
      <c r="K1505" s="152"/>
      <c r="L1505" s="152"/>
      <c r="M1505" s="152"/>
      <c r="N1505" s="152"/>
      <c r="O1505" s="152"/>
      <c r="P1505" s="152"/>
      <c r="Q1505" s="152"/>
      <c r="R1505" s="152"/>
      <c r="S1505" s="66" t="str">
        <f t="shared" si="478"/>
        <v/>
      </c>
      <c r="T1505" s="66" t="str">
        <f t="shared" si="479"/>
        <v/>
      </c>
      <c r="U1505" s="66" t="str">
        <f t="shared" si="480"/>
        <v/>
      </c>
      <c r="V1505" s="66" t="str">
        <f t="shared" si="481"/>
        <v/>
      </c>
      <c r="W1505" s="66" t="str">
        <f t="shared" si="482"/>
        <v/>
      </c>
      <c r="X1505" s="66" t="str">
        <f t="shared" si="483"/>
        <v/>
      </c>
      <c r="Y1505" s="66">
        <f t="shared" si="484"/>
        <v>0</v>
      </c>
      <c r="Z1505" s="66">
        <f t="shared" si="485"/>
        <v>0</v>
      </c>
      <c r="AA1505" s="66" t="e">
        <f t="shared" si="486"/>
        <v>#VALUE!</v>
      </c>
      <c r="AB1505" s="67" t="e">
        <f t="shared" si="487"/>
        <v>#VALUE!</v>
      </c>
      <c r="AC1505" s="87" t="e">
        <f t="shared" si="488"/>
        <v>#VALUE!</v>
      </c>
      <c r="AD1505" s="87" t="e">
        <f t="shared" si="489"/>
        <v>#VALUE!</v>
      </c>
      <c r="AE1505" s="87" t="e">
        <f t="shared" si="490"/>
        <v>#VALUE!</v>
      </c>
      <c r="AF1505" s="87" t="e">
        <f t="shared" si="491"/>
        <v>#VALUE!</v>
      </c>
      <c r="AG1505" s="67" t="e">
        <f t="shared" si="492"/>
        <v>#VALUE!</v>
      </c>
      <c r="AH1505" s="87" t="e">
        <f t="shared" si="493"/>
        <v>#VALUE!</v>
      </c>
      <c r="AI1505" s="87" t="e">
        <f t="shared" si="494"/>
        <v>#VALUE!</v>
      </c>
      <c r="AJ1505" s="87" t="e">
        <f t="shared" si="495"/>
        <v>#VALUE!</v>
      </c>
      <c r="AK1505" s="144" t="e">
        <f t="shared" si="496"/>
        <v>#VALUE!</v>
      </c>
      <c r="AL1505" s="144" t="e">
        <f t="shared" si="497"/>
        <v>#VALUE!</v>
      </c>
    </row>
    <row r="1506" spans="1:38" s="77" customFormat="1" x14ac:dyDescent="0.2">
      <c r="A1506" s="14"/>
      <c r="B1506" s="64"/>
      <c r="C1506" s="64"/>
      <c r="D1506" s="152"/>
      <c r="E1506" s="152"/>
      <c r="F1506" s="152"/>
      <c r="G1506" s="152"/>
      <c r="H1506" s="152"/>
      <c r="I1506" s="152"/>
      <c r="J1506" s="152"/>
      <c r="K1506" s="152"/>
      <c r="L1506" s="152"/>
      <c r="M1506" s="152"/>
      <c r="N1506" s="152"/>
      <c r="O1506" s="152"/>
      <c r="P1506" s="152"/>
      <c r="Q1506" s="152"/>
      <c r="R1506" s="152"/>
      <c r="S1506" s="66" t="str">
        <f t="shared" si="478"/>
        <v/>
      </c>
      <c r="T1506" s="66" t="str">
        <f t="shared" si="479"/>
        <v/>
      </c>
      <c r="U1506" s="66" t="str">
        <f t="shared" si="480"/>
        <v/>
      </c>
      <c r="V1506" s="66" t="str">
        <f t="shared" si="481"/>
        <v/>
      </c>
      <c r="W1506" s="66" t="str">
        <f t="shared" si="482"/>
        <v/>
      </c>
      <c r="X1506" s="66" t="str">
        <f t="shared" si="483"/>
        <v/>
      </c>
      <c r="Y1506" s="66">
        <f t="shared" si="484"/>
        <v>0</v>
      </c>
      <c r="Z1506" s="66">
        <f t="shared" si="485"/>
        <v>0</v>
      </c>
      <c r="AA1506" s="66" t="e">
        <f t="shared" si="486"/>
        <v>#VALUE!</v>
      </c>
      <c r="AB1506" s="67" t="e">
        <f t="shared" si="487"/>
        <v>#VALUE!</v>
      </c>
      <c r="AC1506" s="87" t="e">
        <f t="shared" si="488"/>
        <v>#VALUE!</v>
      </c>
      <c r="AD1506" s="87" t="e">
        <f t="shared" si="489"/>
        <v>#VALUE!</v>
      </c>
      <c r="AE1506" s="87" t="e">
        <f t="shared" si="490"/>
        <v>#VALUE!</v>
      </c>
      <c r="AF1506" s="87" t="e">
        <f t="shared" si="491"/>
        <v>#VALUE!</v>
      </c>
      <c r="AG1506" s="67" t="e">
        <f t="shared" si="492"/>
        <v>#VALUE!</v>
      </c>
      <c r="AH1506" s="87" t="e">
        <f t="shared" si="493"/>
        <v>#VALUE!</v>
      </c>
      <c r="AI1506" s="87" t="e">
        <f t="shared" si="494"/>
        <v>#VALUE!</v>
      </c>
      <c r="AJ1506" s="87" t="e">
        <f t="shared" si="495"/>
        <v>#VALUE!</v>
      </c>
      <c r="AK1506" s="144" t="e">
        <f t="shared" si="496"/>
        <v>#VALUE!</v>
      </c>
      <c r="AL1506" s="144" t="e">
        <f t="shared" si="497"/>
        <v>#VALUE!</v>
      </c>
    </row>
    <row r="1507" spans="1:38" s="77" customFormat="1" x14ac:dyDescent="0.2">
      <c r="A1507" s="14"/>
      <c r="B1507" s="64"/>
      <c r="C1507" s="64"/>
      <c r="D1507" s="152"/>
      <c r="E1507" s="152"/>
      <c r="F1507" s="152"/>
      <c r="G1507" s="152"/>
      <c r="H1507" s="152"/>
      <c r="I1507" s="152"/>
      <c r="J1507" s="152"/>
      <c r="K1507" s="152"/>
      <c r="L1507" s="152"/>
      <c r="M1507" s="152"/>
      <c r="N1507" s="152"/>
      <c r="O1507" s="152"/>
      <c r="P1507" s="152"/>
      <c r="Q1507" s="152"/>
      <c r="R1507" s="152"/>
      <c r="S1507" s="66" t="str">
        <f t="shared" si="478"/>
        <v/>
      </c>
      <c r="T1507" s="66" t="str">
        <f t="shared" si="479"/>
        <v/>
      </c>
      <c r="U1507" s="66" t="str">
        <f t="shared" si="480"/>
        <v/>
      </c>
      <c r="V1507" s="66" t="str">
        <f t="shared" si="481"/>
        <v/>
      </c>
      <c r="W1507" s="66" t="str">
        <f t="shared" si="482"/>
        <v/>
      </c>
      <c r="X1507" s="66" t="str">
        <f t="shared" si="483"/>
        <v/>
      </c>
      <c r="Y1507" s="66">
        <f t="shared" si="484"/>
        <v>0</v>
      </c>
      <c r="Z1507" s="66">
        <f t="shared" si="485"/>
        <v>0</v>
      </c>
      <c r="AA1507" s="66" t="e">
        <f t="shared" si="486"/>
        <v>#VALUE!</v>
      </c>
      <c r="AB1507" s="67" t="e">
        <f t="shared" si="487"/>
        <v>#VALUE!</v>
      </c>
      <c r="AC1507" s="87" t="e">
        <f t="shared" si="488"/>
        <v>#VALUE!</v>
      </c>
      <c r="AD1507" s="87" t="e">
        <f t="shared" si="489"/>
        <v>#VALUE!</v>
      </c>
      <c r="AE1507" s="87" t="e">
        <f t="shared" si="490"/>
        <v>#VALUE!</v>
      </c>
      <c r="AF1507" s="87" t="e">
        <f t="shared" si="491"/>
        <v>#VALUE!</v>
      </c>
      <c r="AG1507" s="67" t="e">
        <f t="shared" si="492"/>
        <v>#VALUE!</v>
      </c>
      <c r="AH1507" s="87" t="e">
        <f t="shared" si="493"/>
        <v>#VALUE!</v>
      </c>
      <c r="AI1507" s="87" t="e">
        <f t="shared" si="494"/>
        <v>#VALUE!</v>
      </c>
      <c r="AJ1507" s="87" t="e">
        <f t="shared" si="495"/>
        <v>#VALUE!</v>
      </c>
      <c r="AK1507" s="144" t="e">
        <f t="shared" si="496"/>
        <v>#VALUE!</v>
      </c>
      <c r="AL1507" s="144" t="e">
        <f t="shared" si="497"/>
        <v>#VALUE!</v>
      </c>
    </row>
    <row r="1508" spans="1:38" s="77" customFormat="1" x14ac:dyDescent="0.2">
      <c r="A1508" s="14"/>
      <c r="B1508" s="64"/>
      <c r="C1508" s="64"/>
      <c r="D1508" s="152"/>
      <c r="E1508" s="152"/>
      <c r="F1508" s="152"/>
      <c r="G1508" s="152"/>
      <c r="H1508" s="152"/>
      <c r="I1508" s="152"/>
      <c r="J1508" s="152"/>
      <c r="K1508" s="152"/>
      <c r="L1508" s="152"/>
      <c r="M1508" s="152"/>
      <c r="N1508" s="152"/>
      <c r="O1508" s="152"/>
      <c r="P1508" s="152"/>
      <c r="Q1508" s="152"/>
      <c r="R1508" s="152"/>
      <c r="S1508" s="66" t="str">
        <f t="shared" si="478"/>
        <v/>
      </c>
      <c r="T1508" s="66" t="str">
        <f t="shared" si="479"/>
        <v/>
      </c>
      <c r="U1508" s="66" t="str">
        <f t="shared" si="480"/>
        <v/>
      </c>
      <c r="V1508" s="66" t="str">
        <f t="shared" si="481"/>
        <v/>
      </c>
      <c r="W1508" s="66" t="str">
        <f t="shared" si="482"/>
        <v/>
      </c>
      <c r="X1508" s="66" t="str">
        <f t="shared" si="483"/>
        <v/>
      </c>
      <c r="Y1508" s="66">
        <f t="shared" si="484"/>
        <v>0</v>
      </c>
      <c r="Z1508" s="66">
        <f t="shared" si="485"/>
        <v>0</v>
      </c>
      <c r="AA1508" s="66" t="e">
        <f t="shared" si="486"/>
        <v>#VALUE!</v>
      </c>
      <c r="AB1508" s="67" t="e">
        <f t="shared" si="487"/>
        <v>#VALUE!</v>
      </c>
      <c r="AC1508" s="87" t="e">
        <f t="shared" si="488"/>
        <v>#VALUE!</v>
      </c>
      <c r="AD1508" s="87" t="e">
        <f t="shared" si="489"/>
        <v>#VALUE!</v>
      </c>
      <c r="AE1508" s="87" t="e">
        <f t="shared" si="490"/>
        <v>#VALUE!</v>
      </c>
      <c r="AF1508" s="87" t="e">
        <f t="shared" si="491"/>
        <v>#VALUE!</v>
      </c>
      <c r="AG1508" s="67" t="e">
        <f t="shared" si="492"/>
        <v>#VALUE!</v>
      </c>
      <c r="AH1508" s="87" t="e">
        <f t="shared" si="493"/>
        <v>#VALUE!</v>
      </c>
      <c r="AI1508" s="87" t="e">
        <f t="shared" si="494"/>
        <v>#VALUE!</v>
      </c>
      <c r="AJ1508" s="87" t="e">
        <f t="shared" si="495"/>
        <v>#VALUE!</v>
      </c>
      <c r="AK1508" s="144" t="e">
        <f t="shared" si="496"/>
        <v>#VALUE!</v>
      </c>
      <c r="AL1508" s="144" t="e">
        <f t="shared" si="497"/>
        <v>#VALUE!</v>
      </c>
    </row>
    <row r="1509" spans="1:38" s="77" customFormat="1" x14ac:dyDescent="0.2">
      <c r="A1509" s="14"/>
      <c r="B1509" s="64"/>
      <c r="C1509" s="64"/>
      <c r="D1509" s="152"/>
      <c r="E1509" s="152"/>
      <c r="F1509" s="152"/>
      <c r="G1509" s="152"/>
      <c r="H1509" s="152"/>
      <c r="I1509" s="152"/>
      <c r="J1509" s="152"/>
      <c r="K1509" s="152"/>
      <c r="L1509" s="152"/>
      <c r="M1509" s="152"/>
      <c r="N1509" s="152"/>
      <c r="O1509" s="152"/>
      <c r="P1509" s="152"/>
      <c r="Q1509" s="152"/>
      <c r="R1509" s="152"/>
      <c r="S1509" s="66" t="str">
        <f t="shared" si="478"/>
        <v/>
      </c>
      <c r="T1509" s="66" t="str">
        <f t="shared" si="479"/>
        <v/>
      </c>
      <c r="U1509" s="66" t="str">
        <f t="shared" si="480"/>
        <v/>
      </c>
      <c r="V1509" s="66" t="str">
        <f t="shared" si="481"/>
        <v/>
      </c>
      <c r="W1509" s="66" t="str">
        <f t="shared" si="482"/>
        <v/>
      </c>
      <c r="X1509" s="66" t="str">
        <f t="shared" si="483"/>
        <v/>
      </c>
      <c r="Y1509" s="66">
        <f t="shared" si="484"/>
        <v>0</v>
      </c>
      <c r="Z1509" s="66">
        <f t="shared" si="485"/>
        <v>0</v>
      </c>
      <c r="AA1509" s="66" t="e">
        <f t="shared" si="486"/>
        <v>#VALUE!</v>
      </c>
      <c r="AB1509" s="67" t="e">
        <f t="shared" si="487"/>
        <v>#VALUE!</v>
      </c>
      <c r="AC1509" s="87" t="e">
        <f t="shared" si="488"/>
        <v>#VALUE!</v>
      </c>
      <c r="AD1509" s="87" t="e">
        <f t="shared" si="489"/>
        <v>#VALUE!</v>
      </c>
      <c r="AE1509" s="87" t="e">
        <f t="shared" si="490"/>
        <v>#VALUE!</v>
      </c>
      <c r="AF1509" s="87" t="e">
        <f t="shared" si="491"/>
        <v>#VALUE!</v>
      </c>
      <c r="AG1509" s="67" t="e">
        <f t="shared" si="492"/>
        <v>#VALUE!</v>
      </c>
      <c r="AH1509" s="87" t="e">
        <f t="shared" si="493"/>
        <v>#VALUE!</v>
      </c>
      <c r="AI1509" s="87" t="e">
        <f t="shared" si="494"/>
        <v>#VALUE!</v>
      </c>
      <c r="AJ1509" s="87" t="e">
        <f t="shared" si="495"/>
        <v>#VALUE!</v>
      </c>
      <c r="AK1509" s="144" t="e">
        <f t="shared" si="496"/>
        <v>#VALUE!</v>
      </c>
      <c r="AL1509" s="144" t="e">
        <f t="shared" si="497"/>
        <v>#VALUE!</v>
      </c>
    </row>
    <row r="1510" spans="1:38" s="77" customFormat="1" x14ac:dyDescent="0.2">
      <c r="A1510" s="14"/>
      <c r="B1510" s="64"/>
      <c r="C1510" s="64"/>
      <c r="D1510" s="152"/>
      <c r="E1510" s="152"/>
      <c r="F1510" s="152"/>
      <c r="G1510" s="152"/>
      <c r="H1510" s="152"/>
      <c r="I1510" s="152"/>
      <c r="J1510" s="152"/>
      <c r="K1510" s="152"/>
      <c r="L1510" s="152"/>
      <c r="M1510" s="152"/>
      <c r="N1510" s="152"/>
      <c r="O1510" s="152"/>
      <c r="P1510" s="152"/>
      <c r="Q1510" s="152"/>
      <c r="R1510" s="152"/>
      <c r="S1510" s="66" t="str">
        <f t="shared" si="478"/>
        <v/>
      </c>
      <c r="T1510" s="66" t="str">
        <f t="shared" si="479"/>
        <v/>
      </c>
      <c r="U1510" s="66" t="str">
        <f t="shared" si="480"/>
        <v/>
      </c>
      <c r="V1510" s="66" t="str">
        <f t="shared" si="481"/>
        <v/>
      </c>
      <c r="W1510" s="66" t="str">
        <f t="shared" si="482"/>
        <v/>
      </c>
      <c r="X1510" s="66" t="str">
        <f t="shared" si="483"/>
        <v/>
      </c>
      <c r="Y1510" s="66">
        <f t="shared" si="484"/>
        <v>0</v>
      </c>
      <c r="Z1510" s="66">
        <f t="shared" si="485"/>
        <v>0</v>
      </c>
      <c r="AA1510" s="66" t="e">
        <f t="shared" si="486"/>
        <v>#VALUE!</v>
      </c>
      <c r="AB1510" s="67" t="e">
        <f t="shared" si="487"/>
        <v>#VALUE!</v>
      </c>
      <c r="AC1510" s="87" t="e">
        <f t="shared" si="488"/>
        <v>#VALUE!</v>
      </c>
      <c r="AD1510" s="87" t="e">
        <f t="shared" si="489"/>
        <v>#VALUE!</v>
      </c>
      <c r="AE1510" s="87" t="e">
        <f t="shared" si="490"/>
        <v>#VALUE!</v>
      </c>
      <c r="AF1510" s="87" t="e">
        <f t="shared" si="491"/>
        <v>#VALUE!</v>
      </c>
      <c r="AG1510" s="67" t="e">
        <f t="shared" si="492"/>
        <v>#VALUE!</v>
      </c>
      <c r="AH1510" s="87" t="e">
        <f t="shared" si="493"/>
        <v>#VALUE!</v>
      </c>
      <c r="AI1510" s="87" t="e">
        <f t="shared" si="494"/>
        <v>#VALUE!</v>
      </c>
      <c r="AJ1510" s="87" t="e">
        <f t="shared" si="495"/>
        <v>#VALUE!</v>
      </c>
      <c r="AK1510" s="144" t="e">
        <f t="shared" si="496"/>
        <v>#VALUE!</v>
      </c>
      <c r="AL1510" s="144" t="e">
        <f t="shared" si="497"/>
        <v>#VALUE!</v>
      </c>
    </row>
    <row r="1511" spans="1:38" s="77" customFormat="1" x14ac:dyDescent="0.2">
      <c r="A1511" s="14"/>
      <c r="B1511" s="64"/>
      <c r="C1511" s="64"/>
      <c r="D1511" s="152"/>
      <c r="E1511" s="152"/>
      <c r="F1511" s="152"/>
      <c r="G1511" s="152"/>
      <c r="H1511" s="152"/>
      <c r="I1511" s="152"/>
      <c r="J1511" s="152"/>
      <c r="K1511" s="152"/>
      <c r="L1511" s="152"/>
      <c r="M1511" s="152"/>
      <c r="N1511" s="152"/>
      <c r="O1511" s="152"/>
      <c r="P1511" s="152"/>
      <c r="Q1511" s="152"/>
      <c r="R1511" s="152"/>
      <c r="S1511" s="66" t="str">
        <f t="shared" si="478"/>
        <v/>
      </c>
      <c r="T1511" s="66" t="str">
        <f t="shared" si="479"/>
        <v/>
      </c>
      <c r="U1511" s="66" t="str">
        <f t="shared" si="480"/>
        <v/>
      </c>
      <c r="V1511" s="66" t="str">
        <f t="shared" si="481"/>
        <v/>
      </c>
      <c r="W1511" s="66" t="str">
        <f t="shared" si="482"/>
        <v/>
      </c>
      <c r="X1511" s="66" t="str">
        <f t="shared" si="483"/>
        <v/>
      </c>
      <c r="Y1511" s="66">
        <f t="shared" si="484"/>
        <v>0</v>
      </c>
      <c r="Z1511" s="66">
        <f t="shared" si="485"/>
        <v>0</v>
      </c>
      <c r="AA1511" s="66" t="e">
        <f t="shared" si="486"/>
        <v>#VALUE!</v>
      </c>
      <c r="AB1511" s="67" t="e">
        <f t="shared" si="487"/>
        <v>#VALUE!</v>
      </c>
      <c r="AC1511" s="87" t="e">
        <f t="shared" si="488"/>
        <v>#VALUE!</v>
      </c>
      <c r="AD1511" s="87" t="e">
        <f t="shared" si="489"/>
        <v>#VALUE!</v>
      </c>
      <c r="AE1511" s="87" t="e">
        <f t="shared" si="490"/>
        <v>#VALUE!</v>
      </c>
      <c r="AF1511" s="87" t="e">
        <f t="shared" si="491"/>
        <v>#VALUE!</v>
      </c>
      <c r="AG1511" s="67" t="e">
        <f t="shared" si="492"/>
        <v>#VALUE!</v>
      </c>
      <c r="AH1511" s="87" t="e">
        <f t="shared" si="493"/>
        <v>#VALUE!</v>
      </c>
      <c r="AI1511" s="87" t="e">
        <f t="shared" si="494"/>
        <v>#VALUE!</v>
      </c>
      <c r="AJ1511" s="87" t="e">
        <f t="shared" si="495"/>
        <v>#VALUE!</v>
      </c>
      <c r="AK1511" s="144" t="e">
        <f t="shared" si="496"/>
        <v>#VALUE!</v>
      </c>
      <c r="AL1511" s="144" t="e">
        <f t="shared" si="497"/>
        <v>#VALUE!</v>
      </c>
    </row>
    <row r="1512" spans="1:38" s="77" customFormat="1" x14ac:dyDescent="0.2">
      <c r="A1512" s="14"/>
      <c r="B1512" s="64"/>
      <c r="C1512" s="64"/>
      <c r="D1512" s="152"/>
      <c r="E1512" s="152"/>
      <c r="F1512" s="152"/>
      <c r="G1512" s="152"/>
      <c r="H1512" s="152"/>
      <c r="I1512" s="152"/>
      <c r="J1512" s="152"/>
      <c r="K1512" s="152"/>
      <c r="L1512" s="152"/>
      <c r="M1512" s="152"/>
      <c r="N1512" s="152"/>
      <c r="O1512" s="152"/>
      <c r="P1512" s="152"/>
      <c r="Q1512" s="152"/>
      <c r="R1512" s="152"/>
      <c r="S1512" s="66" t="str">
        <f t="shared" si="478"/>
        <v/>
      </c>
      <c r="T1512" s="66" t="str">
        <f t="shared" si="479"/>
        <v/>
      </c>
      <c r="U1512" s="66" t="str">
        <f t="shared" si="480"/>
        <v/>
      </c>
      <c r="V1512" s="66" t="str">
        <f t="shared" si="481"/>
        <v/>
      </c>
      <c r="W1512" s="66" t="str">
        <f t="shared" si="482"/>
        <v/>
      </c>
      <c r="X1512" s="66" t="str">
        <f t="shared" si="483"/>
        <v/>
      </c>
      <c r="Y1512" s="66">
        <f t="shared" si="484"/>
        <v>0</v>
      </c>
      <c r="Z1512" s="66">
        <f t="shared" si="485"/>
        <v>0</v>
      </c>
      <c r="AA1512" s="66" t="e">
        <f t="shared" si="486"/>
        <v>#VALUE!</v>
      </c>
      <c r="AB1512" s="67" t="e">
        <f t="shared" si="487"/>
        <v>#VALUE!</v>
      </c>
      <c r="AC1512" s="87" t="e">
        <f t="shared" si="488"/>
        <v>#VALUE!</v>
      </c>
      <c r="AD1512" s="87" t="e">
        <f t="shared" si="489"/>
        <v>#VALUE!</v>
      </c>
      <c r="AE1512" s="87" t="e">
        <f t="shared" si="490"/>
        <v>#VALUE!</v>
      </c>
      <c r="AF1512" s="87" t="e">
        <f t="shared" si="491"/>
        <v>#VALUE!</v>
      </c>
      <c r="AG1512" s="67" t="e">
        <f t="shared" si="492"/>
        <v>#VALUE!</v>
      </c>
      <c r="AH1512" s="87" t="e">
        <f t="shared" si="493"/>
        <v>#VALUE!</v>
      </c>
      <c r="AI1512" s="87" t="e">
        <f t="shared" si="494"/>
        <v>#VALUE!</v>
      </c>
      <c r="AJ1512" s="87" t="e">
        <f t="shared" si="495"/>
        <v>#VALUE!</v>
      </c>
      <c r="AK1512" s="144" t="e">
        <f t="shared" si="496"/>
        <v>#VALUE!</v>
      </c>
      <c r="AL1512" s="144" t="e">
        <f t="shared" si="497"/>
        <v>#VALUE!</v>
      </c>
    </row>
    <row r="1513" spans="1:38" s="77" customFormat="1" x14ac:dyDescent="0.2">
      <c r="A1513" s="14"/>
      <c r="B1513" s="64"/>
      <c r="C1513" s="64"/>
      <c r="D1513" s="152"/>
      <c r="E1513" s="152"/>
      <c r="F1513" s="152"/>
      <c r="G1513" s="152"/>
      <c r="H1513" s="152"/>
      <c r="I1513" s="152"/>
      <c r="J1513" s="152"/>
      <c r="K1513" s="152"/>
      <c r="L1513" s="152"/>
      <c r="M1513" s="152"/>
      <c r="N1513" s="152"/>
      <c r="O1513" s="152"/>
      <c r="P1513" s="152"/>
      <c r="Q1513" s="152"/>
      <c r="R1513" s="152"/>
      <c r="S1513" s="66" t="str">
        <f t="shared" si="478"/>
        <v/>
      </c>
      <c r="T1513" s="66" t="str">
        <f t="shared" si="479"/>
        <v/>
      </c>
      <c r="U1513" s="66" t="str">
        <f t="shared" si="480"/>
        <v/>
      </c>
      <c r="V1513" s="66" t="str">
        <f t="shared" si="481"/>
        <v/>
      </c>
      <c r="W1513" s="66" t="str">
        <f t="shared" si="482"/>
        <v/>
      </c>
      <c r="X1513" s="66" t="str">
        <f t="shared" si="483"/>
        <v/>
      </c>
      <c r="Y1513" s="66">
        <f t="shared" si="484"/>
        <v>0</v>
      </c>
      <c r="Z1513" s="66">
        <f t="shared" si="485"/>
        <v>0</v>
      </c>
      <c r="AA1513" s="66" t="e">
        <f t="shared" si="486"/>
        <v>#VALUE!</v>
      </c>
      <c r="AB1513" s="67" t="e">
        <f t="shared" si="487"/>
        <v>#VALUE!</v>
      </c>
      <c r="AC1513" s="87" t="e">
        <f t="shared" si="488"/>
        <v>#VALUE!</v>
      </c>
      <c r="AD1513" s="87" t="e">
        <f t="shared" si="489"/>
        <v>#VALUE!</v>
      </c>
      <c r="AE1513" s="87" t="e">
        <f t="shared" si="490"/>
        <v>#VALUE!</v>
      </c>
      <c r="AF1513" s="87" t="e">
        <f t="shared" si="491"/>
        <v>#VALUE!</v>
      </c>
      <c r="AG1513" s="67" t="e">
        <f t="shared" si="492"/>
        <v>#VALUE!</v>
      </c>
      <c r="AH1513" s="87" t="e">
        <f t="shared" si="493"/>
        <v>#VALUE!</v>
      </c>
      <c r="AI1513" s="87" t="e">
        <f t="shared" si="494"/>
        <v>#VALUE!</v>
      </c>
      <c r="AJ1513" s="87" t="e">
        <f t="shared" si="495"/>
        <v>#VALUE!</v>
      </c>
      <c r="AK1513" s="144" t="e">
        <f t="shared" si="496"/>
        <v>#VALUE!</v>
      </c>
      <c r="AL1513" s="144" t="e">
        <f t="shared" si="497"/>
        <v>#VALUE!</v>
      </c>
    </row>
    <row r="1514" spans="1:38" s="77" customFormat="1" x14ac:dyDescent="0.2">
      <c r="A1514" s="14"/>
      <c r="B1514" s="64"/>
      <c r="C1514" s="64"/>
      <c r="D1514" s="152"/>
      <c r="E1514" s="152"/>
      <c r="F1514" s="152"/>
      <c r="G1514" s="152"/>
      <c r="H1514" s="152"/>
      <c r="I1514" s="152"/>
      <c r="J1514" s="152"/>
      <c r="K1514" s="152"/>
      <c r="L1514" s="152"/>
      <c r="M1514" s="152"/>
      <c r="N1514" s="152"/>
      <c r="O1514" s="152"/>
      <c r="P1514" s="152"/>
      <c r="Q1514" s="152"/>
      <c r="R1514" s="152"/>
      <c r="S1514" s="66" t="str">
        <f t="shared" si="478"/>
        <v/>
      </c>
      <c r="T1514" s="66" t="str">
        <f t="shared" si="479"/>
        <v/>
      </c>
      <c r="U1514" s="66" t="str">
        <f t="shared" si="480"/>
        <v/>
      </c>
      <c r="V1514" s="66" t="str">
        <f t="shared" si="481"/>
        <v/>
      </c>
      <c r="W1514" s="66" t="str">
        <f t="shared" si="482"/>
        <v/>
      </c>
      <c r="X1514" s="66" t="str">
        <f t="shared" si="483"/>
        <v/>
      </c>
      <c r="Y1514" s="66">
        <f t="shared" si="484"/>
        <v>0</v>
      </c>
      <c r="Z1514" s="66">
        <f t="shared" si="485"/>
        <v>0</v>
      </c>
      <c r="AA1514" s="66" t="e">
        <f t="shared" si="486"/>
        <v>#VALUE!</v>
      </c>
      <c r="AB1514" s="67" t="e">
        <f t="shared" si="487"/>
        <v>#VALUE!</v>
      </c>
      <c r="AC1514" s="87" t="e">
        <f t="shared" si="488"/>
        <v>#VALUE!</v>
      </c>
      <c r="AD1514" s="87" t="e">
        <f t="shared" si="489"/>
        <v>#VALUE!</v>
      </c>
      <c r="AE1514" s="87" t="e">
        <f t="shared" si="490"/>
        <v>#VALUE!</v>
      </c>
      <c r="AF1514" s="87" t="e">
        <f t="shared" si="491"/>
        <v>#VALUE!</v>
      </c>
      <c r="AG1514" s="67" t="e">
        <f t="shared" si="492"/>
        <v>#VALUE!</v>
      </c>
      <c r="AH1514" s="87" t="e">
        <f t="shared" si="493"/>
        <v>#VALUE!</v>
      </c>
      <c r="AI1514" s="87" t="e">
        <f t="shared" si="494"/>
        <v>#VALUE!</v>
      </c>
      <c r="AJ1514" s="87" t="e">
        <f t="shared" si="495"/>
        <v>#VALUE!</v>
      </c>
      <c r="AK1514" s="144" t="e">
        <f t="shared" si="496"/>
        <v>#VALUE!</v>
      </c>
      <c r="AL1514" s="144" t="e">
        <f t="shared" si="497"/>
        <v>#VALUE!</v>
      </c>
    </row>
    <row r="1515" spans="1:38" s="77" customFormat="1" x14ac:dyDescent="0.2">
      <c r="A1515" s="14"/>
      <c r="B1515" s="64"/>
      <c r="C1515" s="64"/>
      <c r="D1515" s="152"/>
      <c r="E1515" s="152"/>
      <c r="F1515" s="152"/>
      <c r="G1515" s="152"/>
      <c r="H1515" s="152"/>
      <c r="I1515" s="152"/>
      <c r="J1515" s="152"/>
      <c r="K1515" s="152"/>
      <c r="L1515" s="152"/>
      <c r="M1515" s="152"/>
      <c r="N1515" s="152"/>
      <c r="O1515" s="152"/>
      <c r="P1515" s="152"/>
      <c r="Q1515" s="152"/>
      <c r="R1515" s="152"/>
      <c r="S1515" s="66" t="str">
        <f t="shared" si="478"/>
        <v/>
      </c>
      <c r="T1515" s="66" t="str">
        <f t="shared" si="479"/>
        <v/>
      </c>
      <c r="U1515" s="66" t="str">
        <f t="shared" si="480"/>
        <v/>
      </c>
      <c r="V1515" s="66" t="str">
        <f t="shared" si="481"/>
        <v/>
      </c>
      <c r="W1515" s="66" t="str">
        <f t="shared" si="482"/>
        <v/>
      </c>
      <c r="X1515" s="66" t="str">
        <f t="shared" si="483"/>
        <v/>
      </c>
      <c r="Y1515" s="66">
        <f t="shared" si="484"/>
        <v>0</v>
      </c>
      <c r="Z1515" s="66">
        <f t="shared" si="485"/>
        <v>0</v>
      </c>
      <c r="AA1515" s="66" t="e">
        <f t="shared" si="486"/>
        <v>#VALUE!</v>
      </c>
      <c r="AB1515" s="67" t="e">
        <f t="shared" si="487"/>
        <v>#VALUE!</v>
      </c>
      <c r="AC1515" s="87" t="e">
        <f t="shared" si="488"/>
        <v>#VALUE!</v>
      </c>
      <c r="AD1515" s="87" t="e">
        <f t="shared" si="489"/>
        <v>#VALUE!</v>
      </c>
      <c r="AE1515" s="87" t="e">
        <f t="shared" si="490"/>
        <v>#VALUE!</v>
      </c>
      <c r="AF1515" s="87" t="e">
        <f t="shared" si="491"/>
        <v>#VALUE!</v>
      </c>
      <c r="AG1515" s="67" t="e">
        <f t="shared" si="492"/>
        <v>#VALUE!</v>
      </c>
      <c r="AH1515" s="87" t="e">
        <f t="shared" si="493"/>
        <v>#VALUE!</v>
      </c>
      <c r="AI1515" s="87" t="e">
        <f t="shared" si="494"/>
        <v>#VALUE!</v>
      </c>
      <c r="AJ1515" s="87" t="e">
        <f t="shared" si="495"/>
        <v>#VALUE!</v>
      </c>
      <c r="AK1515" s="144" t="e">
        <f t="shared" si="496"/>
        <v>#VALUE!</v>
      </c>
      <c r="AL1515" s="144" t="e">
        <f t="shared" si="497"/>
        <v>#VALUE!</v>
      </c>
    </row>
    <row r="1516" spans="1:38" s="77" customFormat="1" x14ac:dyDescent="0.2">
      <c r="A1516" s="14"/>
      <c r="B1516" s="64"/>
      <c r="C1516" s="64"/>
      <c r="D1516" s="152"/>
      <c r="E1516" s="152"/>
      <c r="F1516" s="152"/>
      <c r="G1516" s="152"/>
      <c r="H1516" s="152"/>
      <c r="I1516" s="152"/>
      <c r="J1516" s="152"/>
      <c r="K1516" s="152"/>
      <c r="L1516" s="152"/>
      <c r="M1516" s="152"/>
      <c r="N1516" s="152"/>
      <c r="O1516" s="152"/>
      <c r="P1516" s="152"/>
      <c r="Q1516" s="152"/>
      <c r="R1516" s="152"/>
      <c r="S1516" s="66" t="str">
        <f t="shared" si="478"/>
        <v/>
      </c>
      <c r="T1516" s="66" t="str">
        <f t="shared" si="479"/>
        <v/>
      </c>
      <c r="U1516" s="66" t="str">
        <f t="shared" si="480"/>
        <v/>
      </c>
      <c r="V1516" s="66" t="str">
        <f t="shared" si="481"/>
        <v/>
      </c>
      <c r="W1516" s="66" t="str">
        <f t="shared" si="482"/>
        <v/>
      </c>
      <c r="X1516" s="66" t="str">
        <f t="shared" si="483"/>
        <v/>
      </c>
      <c r="Y1516" s="66">
        <f t="shared" si="484"/>
        <v>0</v>
      </c>
      <c r="Z1516" s="66">
        <f t="shared" si="485"/>
        <v>0</v>
      </c>
      <c r="AA1516" s="66" t="e">
        <f t="shared" si="486"/>
        <v>#VALUE!</v>
      </c>
      <c r="AB1516" s="67" t="e">
        <f t="shared" si="487"/>
        <v>#VALUE!</v>
      </c>
      <c r="AC1516" s="87" t="e">
        <f t="shared" si="488"/>
        <v>#VALUE!</v>
      </c>
      <c r="AD1516" s="87" t="e">
        <f t="shared" si="489"/>
        <v>#VALUE!</v>
      </c>
      <c r="AE1516" s="87" t="e">
        <f t="shared" si="490"/>
        <v>#VALUE!</v>
      </c>
      <c r="AF1516" s="87" t="e">
        <f t="shared" si="491"/>
        <v>#VALUE!</v>
      </c>
      <c r="AG1516" s="67" t="e">
        <f t="shared" si="492"/>
        <v>#VALUE!</v>
      </c>
      <c r="AH1516" s="87" t="e">
        <f t="shared" si="493"/>
        <v>#VALUE!</v>
      </c>
      <c r="AI1516" s="87" t="e">
        <f t="shared" si="494"/>
        <v>#VALUE!</v>
      </c>
      <c r="AJ1516" s="87" t="e">
        <f t="shared" si="495"/>
        <v>#VALUE!</v>
      </c>
      <c r="AK1516" s="144" t="e">
        <f t="shared" si="496"/>
        <v>#VALUE!</v>
      </c>
      <c r="AL1516" s="144" t="e">
        <f t="shared" si="497"/>
        <v>#VALUE!</v>
      </c>
    </row>
    <row r="1517" spans="1:38" s="77" customFormat="1" x14ac:dyDescent="0.2">
      <c r="A1517" s="14"/>
      <c r="B1517" s="64"/>
      <c r="C1517" s="64"/>
      <c r="D1517" s="152"/>
      <c r="E1517" s="152"/>
      <c r="F1517" s="152"/>
      <c r="G1517" s="152"/>
      <c r="H1517" s="152"/>
      <c r="I1517" s="152"/>
      <c r="J1517" s="152"/>
      <c r="K1517" s="152"/>
      <c r="L1517" s="152"/>
      <c r="M1517" s="152"/>
      <c r="N1517" s="152"/>
      <c r="O1517" s="152"/>
      <c r="P1517" s="152"/>
      <c r="Q1517" s="152"/>
      <c r="R1517" s="152"/>
      <c r="S1517" s="66" t="str">
        <f t="shared" si="478"/>
        <v/>
      </c>
      <c r="T1517" s="66" t="str">
        <f t="shared" si="479"/>
        <v/>
      </c>
      <c r="U1517" s="66" t="str">
        <f t="shared" si="480"/>
        <v/>
      </c>
      <c r="V1517" s="66" t="str">
        <f t="shared" si="481"/>
        <v/>
      </c>
      <c r="W1517" s="66" t="str">
        <f t="shared" si="482"/>
        <v/>
      </c>
      <c r="X1517" s="66" t="str">
        <f t="shared" si="483"/>
        <v/>
      </c>
      <c r="Y1517" s="66">
        <f t="shared" si="484"/>
        <v>0</v>
      </c>
      <c r="Z1517" s="66">
        <f t="shared" si="485"/>
        <v>0</v>
      </c>
      <c r="AA1517" s="66" t="e">
        <f t="shared" si="486"/>
        <v>#VALUE!</v>
      </c>
      <c r="AB1517" s="67" t="e">
        <f t="shared" si="487"/>
        <v>#VALUE!</v>
      </c>
      <c r="AC1517" s="87" t="e">
        <f t="shared" si="488"/>
        <v>#VALUE!</v>
      </c>
      <c r="AD1517" s="87" t="e">
        <f t="shared" si="489"/>
        <v>#VALUE!</v>
      </c>
      <c r="AE1517" s="87" t="e">
        <f t="shared" si="490"/>
        <v>#VALUE!</v>
      </c>
      <c r="AF1517" s="87" t="e">
        <f t="shared" si="491"/>
        <v>#VALUE!</v>
      </c>
      <c r="AG1517" s="67" t="e">
        <f t="shared" si="492"/>
        <v>#VALUE!</v>
      </c>
      <c r="AH1517" s="87" t="e">
        <f t="shared" si="493"/>
        <v>#VALUE!</v>
      </c>
      <c r="AI1517" s="87" t="e">
        <f t="shared" si="494"/>
        <v>#VALUE!</v>
      </c>
      <c r="AJ1517" s="87" t="e">
        <f t="shared" si="495"/>
        <v>#VALUE!</v>
      </c>
      <c r="AK1517" s="144" t="e">
        <f t="shared" si="496"/>
        <v>#VALUE!</v>
      </c>
      <c r="AL1517" s="144" t="e">
        <f t="shared" si="497"/>
        <v>#VALUE!</v>
      </c>
    </row>
    <row r="1518" spans="1:38" s="77" customFormat="1" x14ac:dyDescent="0.2">
      <c r="A1518" s="14"/>
      <c r="B1518" s="64"/>
      <c r="C1518" s="64"/>
      <c r="D1518" s="152"/>
      <c r="E1518" s="152"/>
      <c r="F1518" s="152"/>
      <c r="G1518" s="152"/>
      <c r="H1518" s="152"/>
      <c r="I1518" s="152"/>
      <c r="J1518" s="152"/>
      <c r="K1518" s="152"/>
      <c r="L1518" s="152"/>
      <c r="M1518" s="152"/>
      <c r="N1518" s="152"/>
      <c r="O1518" s="152"/>
      <c r="P1518" s="152"/>
      <c r="Q1518" s="152"/>
      <c r="R1518" s="152"/>
      <c r="S1518" s="66" t="str">
        <f t="shared" si="478"/>
        <v/>
      </c>
      <c r="T1518" s="66" t="str">
        <f t="shared" si="479"/>
        <v/>
      </c>
      <c r="U1518" s="66" t="str">
        <f t="shared" si="480"/>
        <v/>
      </c>
      <c r="V1518" s="66" t="str">
        <f t="shared" si="481"/>
        <v/>
      </c>
      <c r="W1518" s="66" t="str">
        <f t="shared" si="482"/>
        <v/>
      </c>
      <c r="X1518" s="66" t="str">
        <f t="shared" si="483"/>
        <v/>
      </c>
      <c r="Y1518" s="66">
        <f t="shared" si="484"/>
        <v>0</v>
      </c>
      <c r="Z1518" s="66">
        <f t="shared" si="485"/>
        <v>0</v>
      </c>
      <c r="AA1518" s="66" t="e">
        <f t="shared" si="486"/>
        <v>#VALUE!</v>
      </c>
      <c r="AB1518" s="67" t="e">
        <f t="shared" si="487"/>
        <v>#VALUE!</v>
      </c>
      <c r="AC1518" s="87" t="e">
        <f t="shared" si="488"/>
        <v>#VALUE!</v>
      </c>
      <c r="AD1518" s="87" t="e">
        <f t="shared" si="489"/>
        <v>#VALUE!</v>
      </c>
      <c r="AE1518" s="87" t="e">
        <f t="shared" si="490"/>
        <v>#VALUE!</v>
      </c>
      <c r="AF1518" s="87" t="e">
        <f t="shared" si="491"/>
        <v>#VALUE!</v>
      </c>
      <c r="AG1518" s="67" t="e">
        <f t="shared" si="492"/>
        <v>#VALUE!</v>
      </c>
      <c r="AH1518" s="87" t="e">
        <f t="shared" si="493"/>
        <v>#VALUE!</v>
      </c>
      <c r="AI1518" s="87" t="e">
        <f t="shared" si="494"/>
        <v>#VALUE!</v>
      </c>
      <c r="AJ1518" s="87" t="e">
        <f t="shared" si="495"/>
        <v>#VALUE!</v>
      </c>
      <c r="AK1518" s="144" t="e">
        <f t="shared" si="496"/>
        <v>#VALUE!</v>
      </c>
      <c r="AL1518" s="144" t="e">
        <f t="shared" si="497"/>
        <v>#VALUE!</v>
      </c>
    </row>
    <row r="1519" spans="1:38" s="77" customFormat="1" x14ac:dyDescent="0.2">
      <c r="A1519" s="14"/>
      <c r="B1519" s="64"/>
      <c r="C1519" s="64"/>
      <c r="D1519" s="152"/>
      <c r="E1519" s="152"/>
      <c r="F1519" s="152"/>
      <c r="G1519" s="152"/>
      <c r="H1519" s="152"/>
      <c r="I1519" s="152"/>
      <c r="J1519" s="152"/>
      <c r="K1519" s="152"/>
      <c r="L1519" s="152"/>
      <c r="M1519" s="152"/>
      <c r="N1519" s="152"/>
      <c r="O1519" s="152"/>
      <c r="P1519" s="152"/>
      <c r="Q1519" s="152"/>
      <c r="R1519" s="152"/>
      <c r="S1519" s="66" t="str">
        <f t="shared" si="478"/>
        <v/>
      </c>
      <c r="T1519" s="66" t="str">
        <f t="shared" si="479"/>
        <v/>
      </c>
      <c r="U1519" s="66" t="str">
        <f t="shared" si="480"/>
        <v/>
      </c>
      <c r="V1519" s="66" t="str">
        <f t="shared" si="481"/>
        <v/>
      </c>
      <c r="W1519" s="66" t="str">
        <f t="shared" si="482"/>
        <v/>
      </c>
      <c r="X1519" s="66" t="str">
        <f t="shared" si="483"/>
        <v/>
      </c>
      <c r="Y1519" s="66">
        <f t="shared" si="484"/>
        <v>0</v>
      </c>
      <c r="Z1519" s="66">
        <f t="shared" si="485"/>
        <v>0</v>
      </c>
      <c r="AA1519" s="66" t="e">
        <f t="shared" si="486"/>
        <v>#VALUE!</v>
      </c>
      <c r="AB1519" s="67" t="e">
        <f t="shared" si="487"/>
        <v>#VALUE!</v>
      </c>
      <c r="AC1519" s="87" t="e">
        <f t="shared" si="488"/>
        <v>#VALUE!</v>
      </c>
      <c r="AD1519" s="87" t="e">
        <f t="shared" si="489"/>
        <v>#VALUE!</v>
      </c>
      <c r="AE1519" s="87" t="e">
        <f t="shared" si="490"/>
        <v>#VALUE!</v>
      </c>
      <c r="AF1519" s="87" t="e">
        <f t="shared" si="491"/>
        <v>#VALUE!</v>
      </c>
      <c r="AG1519" s="67" t="e">
        <f t="shared" si="492"/>
        <v>#VALUE!</v>
      </c>
      <c r="AH1519" s="87" t="e">
        <f t="shared" si="493"/>
        <v>#VALUE!</v>
      </c>
      <c r="AI1519" s="87" t="e">
        <f t="shared" si="494"/>
        <v>#VALUE!</v>
      </c>
      <c r="AJ1519" s="87" t="e">
        <f t="shared" si="495"/>
        <v>#VALUE!</v>
      </c>
      <c r="AK1519" s="144" t="e">
        <f t="shared" si="496"/>
        <v>#VALUE!</v>
      </c>
      <c r="AL1519" s="144" t="e">
        <f t="shared" si="497"/>
        <v>#VALUE!</v>
      </c>
    </row>
    <row r="1520" spans="1:38" s="77" customFormat="1" x14ac:dyDescent="0.2">
      <c r="A1520" s="14"/>
      <c r="B1520" s="64"/>
      <c r="C1520" s="64"/>
      <c r="D1520" s="152"/>
      <c r="E1520" s="152"/>
      <c r="F1520" s="152"/>
      <c r="G1520" s="152"/>
      <c r="H1520" s="152"/>
      <c r="I1520" s="152"/>
      <c r="J1520" s="152"/>
      <c r="K1520" s="152"/>
      <c r="L1520" s="152"/>
      <c r="M1520" s="152"/>
      <c r="N1520" s="152"/>
      <c r="O1520" s="152"/>
      <c r="P1520" s="152"/>
      <c r="Q1520" s="152"/>
      <c r="R1520" s="152"/>
      <c r="S1520" s="66" t="str">
        <f t="shared" si="478"/>
        <v/>
      </c>
      <c r="T1520" s="66" t="str">
        <f t="shared" si="479"/>
        <v/>
      </c>
      <c r="U1520" s="66" t="str">
        <f t="shared" si="480"/>
        <v/>
      </c>
      <c r="V1520" s="66" t="str">
        <f t="shared" si="481"/>
        <v/>
      </c>
      <c r="W1520" s="66" t="str">
        <f t="shared" si="482"/>
        <v/>
      </c>
      <c r="X1520" s="66" t="str">
        <f t="shared" si="483"/>
        <v/>
      </c>
      <c r="Y1520" s="66">
        <f t="shared" si="484"/>
        <v>0</v>
      </c>
      <c r="Z1520" s="66">
        <f t="shared" si="485"/>
        <v>0</v>
      </c>
      <c r="AA1520" s="66" t="e">
        <f t="shared" si="486"/>
        <v>#VALUE!</v>
      </c>
      <c r="AB1520" s="67" t="e">
        <f t="shared" si="487"/>
        <v>#VALUE!</v>
      </c>
      <c r="AC1520" s="87" t="e">
        <f t="shared" si="488"/>
        <v>#VALUE!</v>
      </c>
      <c r="AD1520" s="87" t="e">
        <f t="shared" si="489"/>
        <v>#VALUE!</v>
      </c>
      <c r="AE1520" s="87" t="e">
        <f t="shared" si="490"/>
        <v>#VALUE!</v>
      </c>
      <c r="AF1520" s="87" t="e">
        <f t="shared" si="491"/>
        <v>#VALUE!</v>
      </c>
      <c r="AG1520" s="67" t="e">
        <f t="shared" si="492"/>
        <v>#VALUE!</v>
      </c>
      <c r="AH1520" s="87" t="e">
        <f t="shared" si="493"/>
        <v>#VALUE!</v>
      </c>
      <c r="AI1520" s="87" t="e">
        <f t="shared" si="494"/>
        <v>#VALUE!</v>
      </c>
      <c r="AJ1520" s="87" t="e">
        <f t="shared" si="495"/>
        <v>#VALUE!</v>
      </c>
      <c r="AK1520" s="144" t="e">
        <f t="shared" si="496"/>
        <v>#VALUE!</v>
      </c>
      <c r="AL1520" s="144" t="e">
        <f t="shared" si="497"/>
        <v>#VALUE!</v>
      </c>
    </row>
    <row r="1521" spans="1:38" s="77" customFormat="1" x14ac:dyDescent="0.2">
      <c r="A1521" s="14"/>
      <c r="B1521" s="64"/>
      <c r="C1521" s="64"/>
      <c r="D1521" s="152"/>
      <c r="E1521" s="152"/>
      <c r="F1521" s="152"/>
      <c r="G1521" s="152"/>
      <c r="H1521" s="152"/>
      <c r="I1521" s="152"/>
      <c r="J1521" s="152"/>
      <c r="K1521" s="152"/>
      <c r="L1521" s="152"/>
      <c r="M1521" s="152"/>
      <c r="N1521" s="152"/>
      <c r="O1521" s="152"/>
      <c r="P1521" s="152"/>
      <c r="Q1521" s="152"/>
      <c r="R1521" s="152"/>
      <c r="S1521" s="66" t="str">
        <f t="shared" si="478"/>
        <v/>
      </c>
      <c r="T1521" s="66" t="str">
        <f t="shared" si="479"/>
        <v/>
      </c>
      <c r="U1521" s="66" t="str">
        <f t="shared" si="480"/>
        <v/>
      </c>
      <c r="V1521" s="66" t="str">
        <f t="shared" si="481"/>
        <v/>
      </c>
      <c r="W1521" s="66" t="str">
        <f t="shared" si="482"/>
        <v/>
      </c>
      <c r="X1521" s="66" t="str">
        <f t="shared" si="483"/>
        <v/>
      </c>
      <c r="Y1521" s="66">
        <f t="shared" si="484"/>
        <v>0</v>
      </c>
      <c r="Z1521" s="66">
        <f t="shared" si="485"/>
        <v>0</v>
      </c>
      <c r="AA1521" s="66" t="e">
        <f t="shared" si="486"/>
        <v>#VALUE!</v>
      </c>
      <c r="AB1521" s="67" t="e">
        <f t="shared" si="487"/>
        <v>#VALUE!</v>
      </c>
      <c r="AC1521" s="87" t="e">
        <f t="shared" si="488"/>
        <v>#VALUE!</v>
      </c>
      <c r="AD1521" s="87" t="e">
        <f t="shared" si="489"/>
        <v>#VALUE!</v>
      </c>
      <c r="AE1521" s="87" t="e">
        <f t="shared" si="490"/>
        <v>#VALUE!</v>
      </c>
      <c r="AF1521" s="87" t="e">
        <f t="shared" si="491"/>
        <v>#VALUE!</v>
      </c>
      <c r="AG1521" s="67" t="e">
        <f t="shared" si="492"/>
        <v>#VALUE!</v>
      </c>
      <c r="AH1521" s="87" t="e">
        <f t="shared" si="493"/>
        <v>#VALUE!</v>
      </c>
      <c r="AI1521" s="87" t="e">
        <f t="shared" si="494"/>
        <v>#VALUE!</v>
      </c>
      <c r="AJ1521" s="87" t="e">
        <f t="shared" si="495"/>
        <v>#VALUE!</v>
      </c>
      <c r="AK1521" s="144" t="e">
        <f t="shared" si="496"/>
        <v>#VALUE!</v>
      </c>
      <c r="AL1521" s="144" t="e">
        <f t="shared" si="497"/>
        <v>#VALUE!</v>
      </c>
    </row>
    <row r="1522" spans="1:38" s="77" customFormat="1" x14ac:dyDescent="0.2">
      <c r="A1522" s="14"/>
      <c r="B1522" s="64"/>
      <c r="C1522" s="64"/>
      <c r="D1522" s="152"/>
      <c r="E1522" s="152"/>
      <c r="F1522" s="152"/>
      <c r="G1522" s="152"/>
      <c r="H1522" s="152"/>
      <c r="I1522" s="152"/>
      <c r="J1522" s="152"/>
      <c r="K1522" s="152"/>
      <c r="L1522" s="152"/>
      <c r="M1522" s="152"/>
      <c r="N1522" s="152"/>
      <c r="O1522" s="152"/>
      <c r="P1522" s="152"/>
      <c r="Q1522" s="152"/>
      <c r="R1522" s="152"/>
      <c r="S1522" s="66" t="str">
        <f t="shared" si="478"/>
        <v/>
      </c>
      <c r="T1522" s="66" t="str">
        <f t="shared" si="479"/>
        <v/>
      </c>
      <c r="U1522" s="66" t="str">
        <f t="shared" si="480"/>
        <v/>
      </c>
      <c r="V1522" s="66" t="str">
        <f t="shared" si="481"/>
        <v/>
      </c>
      <c r="W1522" s="66" t="str">
        <f t="shared" si="482"/>
        <v/>
      </c>
      <c r="X1522" s="66" t="str">
        <f t="shared" si="483"/>
        <v/>
      </c>
      <c r="Y1522" s="66">
        <f t="shared" si="484"/>
        <v>0</v>
      </c>
      <c r="Z1522" s="66">
        <f t="shared" si="485"/>
        <v>0</v>
      </c>
      <c r="AA1522" s="66" t="e">
        <f t="shared" si="486"/>
        <v>#VALUE!</v>
      </c>
      <c r="AB1522" s="67" t="e">
        <f t="shared" si="487"/>
        <v>#VALUE!</v>
      </c>
      <c r="AC1522" s="87" t="e">
        <f t="shared" si="488"/>
        <v>#VALUE!</v>
      </c>
      <c r="AD1522" s="87" t="e">
        <f t="shared" si="489"/>
        <v>#VALUE!</v>
      </c>
      <c r="AE1522" s="87" t="e">
        <f t="shared" si="490"/>
        <v>#VALUE!</v>
      </c>
      <c r="AF1522" s="87" t="e">
        <f t="shared" si="491"/>
        <v>#VALUE!</v>
      </c>
      <c r="AG1522" s="67" t="e">
        <f t="shared" si="492"/>
        <v>#VALUE!</v>
      </c>
      <c r="AH1522" s="87" t="e">
        <f t="shared" si="493"/>
        <v>#VALUE!</v>
      </c>
      <c r="AI1522" s="87" t="e">
        <f t="shared" si="494"/>
        <v>#VALUE!</v>
      </c>
      <c r="AJ1522" s="87" t="e">
        <f t="shared" si="495"/>
        <v>#VALUE!</v>
      </c>
      <c r="AK1522" s="144" t="e">
        <f t="shared" si="496"/>
        <v>#VALUE!</v>
      </c>
      <c r="AL1522" s="144" t="e">
        <f t="shared" si="497"/>
        <v>#VALUE!</v>
      </c>
    </row>
    <row r="1523" spans="1:38" s="77" customFormat="1" x14ac:dyDescent="0.2">
      <c r="A1523" s="14"/>
      <c r="B1523" s="64"/>
      <c r="C1523" s="64"/>
      <c r="D1523" s="152"/>
      <c r="E1523" s="152"/>
      <c r="F1523" s="152"/>
      <c r="G1523" s="152"/>
      <c r="H1523" s="152"/>
      <c r="I1523" s="152"/>
      <c r="J1523" s="152"/>
      <c r="K1523" s="152"/>
      <c r="L1523" s="152"/>
      <c r="M1523" s="152"/>
      <c r="N1523" s="152"/>
      <c r="O1523" s="152"/>
      <c r="P1523" s="152"/>
      <c r="Q1523" s="152"/>
      <c r="R1523" s="152"/>
      <c r="S1523" s="66" t="str">
        <f t="shared" si="478"/>
        <v/>
      </c>
      <c r="T1523" s="66" t="str">
        <f t="shared" si="479"/>
        <v/>
      </c>
      <c r="U1523" s="66" t="str">
        <f t="shared" si="480"/>
        <v/>
      </c>
      <c r="V1523" s="66" t="str">
        <f t="shared" si="481"/>
        <v/>
      </c>
      <c r="W1523" s="66" t="str">
        <f t="shared" si="482"/>
        <v/>
      </c>
      <c r="X1523" s="66" t="str">
        <f t="shared" si="483"/>
        <v/>
      </c>
      <c r="Y1523" s="66">
        <f t="shared" si="484"/>
        <v>0</v>
      </c>
      <c r="Z1523" s="66">
        <f t="shared" si="485"/>
        <v>0</v>
      </c>
      <c r="AA1523" s="66" t="e">
        <f t="shared" si="486"/>
        <v>#VALUE!</v>
      </c>
      <c r="AB1523" s="67" t="e">
        <f t="shared" si="487"/>
        <v>#VALUE!</v>
      </c>
      <c r="AC1523" s="87" t="e">
        <f t="shared" si="488"/>
        <v>#VALUE!</v>
      </c>
      <c r="AD1523" s="87" t="e">
        <f t="shared" si="489"/>
        <v>#VALUE!</v>
      </c>
      <c r="AE1523" s="87" t="e">
        <f t="shared" si="490"/>
        <v>#VALUE!</v>
      </c>
      <c r="AF1523" s="87" t="e">
        <f t="shared" si="491"/>
        <v>#VALUE!</v>
      </c>
      <c r="AG1523" s="67" t="e">
        <f t="shared" si="492"/>
        <v>#VALUE!</v>
      </c>
      <c r="AH1523" s="87" t="e">
        <f t="shared" si="493"/>
        <v>#VALUE!</v>
      </c>
      <c r="AI1523" s="87" t="e">
        <f t="shared" si="494"/>
        <v>#VALUE!</v>
      </c>
      <c r="AJ1523" s="87" t="e">
        <f t="shared" si="495"/>
        <v>#VALUE!</v>
      </c>
      <c r="AK1523" s="144" t="e">
        <f t="shared" si="496"/>
        <v>#VALUE!</v>
      </c>
      <c r="AL1523" s="144" t="e">
        <f t="shared" si="497"/>
        <v>#VALUE!</v>
      </c>
    </row>
    <row r="1524" spans="1:38" s="77" customFormat="1" x14ac:dyDescent="0.2">
      <c r="A1524" s="14"/>
      <c r="B1524" s="64"/>
      <c r="C1524" s="64"/>
      <c r="D1524" s="152"/>
      <c r="E1524" s="152"/>
      <c r="F1524" s="152"/>
      <c r="G1524" s="152"/>
      <c r="H1524" s="152"/>
      <c r="I1524" s="152"/>
      <c r="J1524" s="152"/>
      <c r="K1524" s="152"/>
      <c r="L1524" s="152"/>
      <c r="M1524" s="152"/>
      <c r="N1524" s="152"/>
      <c r="O1524" s="152"/>
      <c r="P1524" s="152"/>
      <c r="Q1524" s="152"/>
      <c r="R1524" s="152"/>
      <c r="S1524" s="66" t="str">
        <f t="shared" si="478"/>
        <v/>
      </c>
      <c r="T1524" s="66" t="str">
        <f t="shared" si="479"/>
        <v/>
      </c>
      <c r="U1524" s="66" t="str">
        <f t="shared" si="480"/>
        <v/>
      </c>
      <c r="V1524" s="66" t="str">
        <f t="shared" si="481"/>
        <v/>
      </c>
      <c r="W1524" s="66" t="str">
        <f t="shared" si="482"/>
        <v/>
      </c>
      <c r="X1524" s="66" t="str">
        <f t="shared" si="483"/>
        <v/>
      </c>
      <c r="Y1524" s="66">
        <f t="shared" si="484"/>
        <v>0</v>
      </c>
      <c r="Z1524" s="66">
        <f t="shared" si="485"/>
        <v>0</v>
      </c>
      <c r="AA1524" s="66" t="e">
        <f t="shared" si="486"/>
        <v>#VALUE!</v>
      </c>
      <c r="AB1524" s="67" t="e">
        <f t="shared" si="487"/>
        <v>#VALUE!</v>
      </c>
      <c r="AC1524" s="87" t="e">
        <f t="shared" si="488"/>
        <v>#VALUE!</v>
      </c>
      <c r="AD1524" s="87" t="e">
        <f t="shared" si="489"/>
        <v>#VALUE!</v>
      </c>
      <c r="AE1524" s="87" t="e">
        <f t="shared" si="490"/>
        <v>#VALUE!</v>
      </c>
      <c r="AF1524" s="87" t="e">
        <f t="shared" si="491"/>
        <v>#VALUE!</v>
      </c>
      <c r="AG1524" s="67" t="e">
        <f t="shared" si="492"/>
        <v>#VALUE!</v>
      </c>
      <c r="AH1524" s="87" t="e">
        <f t="shared" si="493"/>
        <v>#VALUE!</v>
      </c>
      <c r="AI1524" s="87" t="e">
        <f t="shared" si="494"/>
        <v>#VALUE!</v>
      </c>
      <c r="AJ1524" s="87" t="e">
        <f t="shared" si="495"/>
        <v>#VALUE!</v>
      </c>
      <c r="AK1524" s="144" t="e">
        <f t="shared" si="496"/>
        <v>#VALUE!</v>
      </c>
      <c r="AL1524" s="144" t="e">
        <f t="shared" si="497"/>
        <v>#VALUE!</v>
      </c>
    </row>
    <row r="1525" spans="1:38" s="77" customFormat="1" x14ac:dyDescent="0.2">
      <c r="A1525" s="14"/>
      <c r="B1525" s="64"/>
      <c r="C1525" s="64"/>
      <c r="D1525" s="152"/>
      <c r="E1525" s="152"/>
      <c r="F1525" s="152"/>
      <c r="G1525" s="152"/>
      <c r="H1525" s="152"/>
      <c r="I1525" s="152"/>
      <c r="J1525" s="152"/>
      <c r="K1525" s="152"/>
      <c r="L1525" s="152"/>
      <c r="M1525" s="152"/>
      <c r="N1525" s="152"/>
      <c r="O1525" s="152"/>
      <c r="P1525" s="152"/>
      <c r="Q1525" s="152"/>
      <c r="R1525" s="152"/>
      <c r="S1525" s="66" t="str">
        <f t="shared" si="478"/>
        <v/>
      </c>
      <c r="T1525" s="66" t="str">
        <f t="shared" si="479"/>
        <v/>
      </c>
      <c r="U1525" s="66" t="str">
        <f t="shared" si="480"/>
        <v/>
      </c>
      <c r="V1525" s="66" t="str">
        <f t="shared" si="481"/>
        <v/>
      </c>
      <c r="W1525" s="66" t="str">
        <f t="shared" si="482"/>
        <v/>
      </c>
      <c r="X1525" s="66" t="str">
        <f t="shared" si="483"/>
        <v/>
      </c>
      <c r="Y1525" s="66">
        <f t="shared" si="484"/>
        <v>0</v>
      </c>
      <c r="Z1525" s="66">
        <f t="shared" si="485"/>
        <v>0</v>
      </c>
      <c r="AA1525" s="66" t="e">
        <f t="shared" si="486"/>
        <v>#VALUE!</v>
      </c>
      <c r="AB1525" s="67" t="e">
        <f t="shared" si="487"/>
        <v>#VALUE!</v>
      </c>
      <c r="AC1525" s="87" t="e">
        <f t="shared" si="488"/>
        <v>#VALUE!</v>
      </c>
      <c r="AD1525" s="87" t="e">
        <f t="shared" si="489"/>
        <v>#VALUE!</v>
      </c>
      <c r="AE1525" s="87" t="e">
        <f t="shared" si="490"/>
        <v>#VALUE!</v>
      </c>
      <c r="AF1525" s="87" t="e">
        <f t="shared" si="491"/>
        <v>#VALUE!</v>
      </c>
      <c r="AG1525" s="67" t="e">
        <f t="shared" si="492"/>
        <v>#VALUE!</v>
      </c>
      <c r="AH1525" s="87" t="e">
        <f t="shared" si="493"/>
        <v>#VALUE!</v>
      </c>
      <c r="AI1525" s="87" t="e">
        <f t="shared" si="494"/>
        <v>#VALUE!</v>
      </c>
      <c r="AJ1525" s="87" t="e">
        <f t="shared" si="495"/>
        <v>#VALUE!</v>
      </c>
      <c r="AK1525" s="144" t="e">
        <f t="shared" si="496"/>
        <v>#VALUE!</v>
      </c>
      <c r="AL1525" s="144" t="e">
        <f t="shared" si="497"/>
        <v>#VALUE!</v>
      </c>
    </row>
    <row r="1526" spans="1:38" s="77" customFormat="1" x14ac:dyDescent="0.2">
      <c r="A1526" s="14"/>
      <c r="B1526" s="64"/>
      <c r="C1526" s="64"/>
      <c r="D1526" s="152"/>
      <c r="E1526" s="152"/>
      <c r="F1526" s="152"/>
      <c r="G1526" s="152"/>
      <c r="H1526" s="152"/>
      <c r="I1526" s="152"/>
      <c r="J1526" s="152"/>
      <c r="K1526" s="152"/>
      <c r="L1526" s="152"/>
      <c r="M1526" s="152"/>
      <c r="N1526" s="152"/>
      <c r="O1526" s="152"/>
      <c r="P1526" s="152"/>
      <c r="Q1526" s="152"/>
      <c r="R1526" s="152"/>
      <c r="S1526" s="66" t="str">
        <f t="shared" si="478"/>
        <v/>
      </c>
      <c r="T1526" s="66" t="str">
        <f t="shared" si="479"/>
        <v/>
      </c>
      <c r="U1526" s="66" t="str">
        <f t="shared" si="480"/>
        <v/>
      </c>
      <c r="V1526" s="66" t="str">
        <f t="shared" si="481"/>
        <v/>
      </c>
      <c r="W1526" s="66" t="str">
        <f t="shared" si="482"/>
        <v/>
      </c>
      <c r="X1526" s="66" t="str">
        <f t="shared" si="483"/>
        <v/>
      </c>
      <c r="Y1526" s="66">
        <f t="shared" si="484"/>
        <v>0</v>
      </c>
      <c r="Z1526" s="66">
        <f t="shared" si="485"/>
        <v>0</v>
      </c>
      <c r="AA1526" s="66" t="e">
        <f t="shared" si="486"/>
        <v>#VALUE!</v>
      </c>
      <c r="AB1526" s="67" t="e">
        <f t="shared" si="487"/>
        <v>#VALUE!</v>
      </c>
      <c r="AC1526" s="87" t="e">
        <f t="shared" si="488"/>
        <v>#VALUE!</v>
      </c>
      <c r="AD1526" s="87" t="e">
        <f t="shared" si="489"/>
        <v>#VALUE!</v>
      </c>
      <c r="AE1526" s="87" t="e">
        <f t="shared" si="490"/>
        <v>#VALUE!</v>
      </c>
      <c r="AF1526" s="87" t="e">
        <f t="shared" si="491"/>
        <v>#VALUE!</v>
      </c>
      <c r="AG1526" s="67" t="e">
        <f t="shared" si="492"/>
        <v>#VALUE!</v>
      </c>
      <c r="AH1526" s="87" t="e">
        <f t="shared" si="493"/>
        <v>#VALUE!</v>
      </c>
      <c r="AI1526" s="87" t="e">
        <f t="shared" si="494"/>
        <v>#VALUE!</v>
      </c>
      <c r="AJ1526" s="87" t="e">
        <f t="shared" si="495"/>
        <v>#VALUE!</v>
      </c>
      <c r="AK1526" s="144" t="e">
        <f t="shared" si="496"/>
        <v>#VALUE!</v>
      </c>
      <c r="AL1526" s="144" t="e">
        <f t="shared" si="497"/>
        <v>#VALUE!</v>
      </c>
    </row>
    <row r="1527" spans="1:38" s="77" customFormat="1" x14ac:dyDescent="0.2">
      <c r="A1527" s="14"/>
      <c r="B1527" s="64"/>
      <c r="C1527" s="64"/>
      <c r="D1527" s="152"/>
      <c r="E1527" s="152"/>
      <c r="F1527" s="152"/>
      <c r="G1527" s="152"/>
      <c r="H1527" s="152"/>
      <c r="I1527" s="152"/>
      <c r="J1527" s="152"/>
      <c r="K1527" s="152"/>
      <c r="L1527" s="152"/>
      <c r="M1527" s="152"/>
      <c r="N1527" s="152"/>
      <c r="O1527" s="152"/>
      <c r="P1527" s="152"/>
      <c r="Q1527" s="152"/>
      <c r="R1527" s="152"/>
      <c r="S1527" s="66" t="str">
        <f t="shared" si="478"/>
        <v/>
      </c>
      <c r="T1527" s="66" t="str">
        <f t="shared" si="479"/>
        <v/>
      </c>
      <c r="U1527" s="66" t="str">
        <f t="shared" si="480"/>
        <v/>
      </c>
      <c r="V1527" s="66" t="str">
        <f t="shared" si="481"/>
        <v/>
      </c>
      <c r="W1527" s="66" t="str">
        <f t="shared" si="482"/>
        <v/>
      </c>
      <c r="X1527" s="66" t="str">
        <f t="shared" si="483"/>
        <v/>
      </c>
      <c r="Y1527" s="66">
        <f t="shared" si="484"/>
        <v>0</v>
      </c>
      <c r="Z1527" s="66">
        <f t="shared" si="485"/>
        <v>0</v>
      </c>
      <c r="AA1527" s="66" t="e">
        <f t="shared" si="486"/>
        <v>#VALUE!</v>
      </c>
      <c r="AB1527" s="67" t="e">
        <f t="shared" si="487"/>
        <v>#VALUE!</v>
      </c>
      <c r="AC1527" s="87" t="e">
        <f t="shared" si="488"/>
        <v>#VALUE!</v>
      </c>
      <c r="AD1527" s="87" t="e">
        <f t="shared" si="489"/>
        <v>#VALUE!</v>
      </c>
      <c r="AE1527" s="87" t="e">
        <f t="shared" si="490"/>
        <v>#VALUE!</v>
      </c>
      <c r="AF1527" s="87" t="e">
        <f t="shared" si="491"/>
        <v>#VALUE!</v>
      </c>
      <c r="AG1527" s="67" t="e">
        <f t="shared" si="492"/>
        <v>#VALUE!</v>
      </c>
      <c r="AH1527" s="87" t="e">
        <f t="shared" si="493"/>
        <v>#VALUE!</v>
      </c>
      <c r="AI1527" s="87" t="e">
        <f t="shared" si="494"/>
        <v>#VALUE!</v>
      </c>
      <c r="AJ1527" s="87" t="e">
        <f t="shared" si="495"/>
        <v>#VALUE!</v>
      </c>
      <c r="AK1527" s="144" t="e">
        <f t="shared" si="496"/>
        <v>#VALUE!</v>
      </c>
      <c r="AL1527" s="144" t="e">
        <f t="shared" si="497"/>
        <v>#VALUE!</v>
      </c>
    </row>
    <row r="1528" spans="1:38" s="77" customFormat="1" x14ac:dyDescent="0.2">
      <c r="A1528" s="14"/>
      <c r="B1528" s="64"/>
      <c r="C1528" s="64"/>
      <c r="D1528" s="152"/>
      <c r="E1528" s="152"/>
      <c r="F1528" s="152"/>
      <c r="G1528" s="152"/>
      <c r="H1528" s="152"/>
      <c r="I1528" s="152"/>
      <c r="J1528" s="152"/>
      <c r="K1528" s="152"/>
      <c r="L1528" s="152"/>
      <c r="M1528" s="152"/>
      <c r="N1528" s="152"/>
      <c r="O1528" s="152"/>
      <c r="P1528" s="152"/>
      <c r="Q1528" s="152"/>
      <c r="R1528" s="152"/>
      <c r="S1528" s="66" t="str">
        <f t="shared" si="478"/>
        <v/>
      </c>
      <c r="T1528" s="66" t="str">
        <f t="shared" si="479"/>
        <v/>
      </c>
      <c r="U1528" s="66" t="str">
        <f t="shared" si="480"/>
        <v/>
      </c>
      <c r="V1528" s="66" t="str">
        <f t="shared" si="481"/>
        <v/>
      </c>
      <c r="W1528" s="66" t="str">
        <f t="shared" si="482"/>
        <v/>
      </c>
      <c r="X1528" s="66" t="str">
        <f t="shared" si="483"/>
        <v/>
      </c>
      <c r="Y1528" s="66">
        <f t="shared" si="484"/>
        <v>0</v>
      </c>
      <c r="Z1528" s="66">
        <f t="shared" si="485"/>
        <v>0</v>
      </c>
      <c r="AA1528" s="66" t="e">
        <f t="shared" si="486"/>
        <v>#VALUE!</v>
      </c>
      <c r="AB1528" s="67" t="e">
        <f t="shared" si="487"/>
        <v>#VALUE!</v>
      </c>
      <c r="AC1528" s="87" t="e">
        <f t="shared" si="488"/>
        <v>#VALUE!</v>
      </c>
      <c r="AD1528" s="87" t="e">
        <f t="shared" si="489"/>
        <v>#VALUE!</v>
      </c>
      <c r="AE1528" s="87" t="e">
        <f t="shared" si="490"/>
        <v>#VALUE!</v>
      </c>
      <c r="AF1528" s="87" t="e">
        <f t="shared" si="491"/>
        <v>#VALUE!</v>
      </c>
      <c r="AG1528" s="67" t="e">
        <f t="shared" si="492"/>
        <v>#VALUE!</v>
      </c>
      <c r="AH1528" s="87" t="e">
        <f t="shared" si="493"/>
        <v>#VALUE!</v>
      </c>
      <c r="AI1528" s="87" t="e">
        <f t="shared" si="494"/>
        <v>#VALUE!</v>
      </c>
      <c r="AJ1528" s="87" t="e">
        <f t="shared" si="495"/>
        <v>#VALUE!</v>
      </c>
      <c r="AK1528" s="144" t="e">
        <f t="shared" si="496"/>
        <v>#VALUE!</v>
      </c>
      <c r="AL1528" s="144" t="e">
        <f t="shared" si="497"/>
        <v>#VALUE!</v>
      </c>
    </row>
    <row r="1529" spans="1:38" s="77" customFormat="1" x14ac:dyDescent="0.2">
      <c r="A1529" s="14"/>
      <c r="B1529" s="64"/>
      <c r="C1529" s="64"/>
      <c r="D1529" s="152"/>
      <c r="E1529" s="152"/>
      <c r="F1529" s="152"/>
      <c r="G1529" s="152"/>
      <c r="H1529" s="152"/>
      <c r="I1529" s="152"/>
      <c r="J1529" s="152"/>
      <c r="K1529" s="152"/>
      <c r="L1529" s="152"/>
      <c r="M1529" s="152"/>
      <c r="N1529" s="152"/>
      <c r="O1529" s="152"/>
      <c r="P1529" s="152"/>
      <c r="Q1529" s="152"/>
      <c r="R1529" s="152"/>
      <c r="S1529" s="66" t="str">
        <f t="shared" si="478"/>
        <v/>
      </c>
      <c r="T1529" s="66" t="str">
        <f t="shared" si="479"/>
        <v/>
      </c>
      <c r="U1529" s="66" t="str">
        <f t="shared" si="480"/>
        <v/>
      </c>
      <c r="V1529" s="66" t="str">
        <f t="shared" si="481"/>
        <v/>
      </c>
      <c r="W1529" s="66" t="str">
        <f t="shared" si="482"/>
        <v/>
      </c>
      <c r="X1529" s="66" t="str">
        <f t="shared" si="483"/>
        <v/>
      </c>
      <c r="Y1529" s="66">
        <f t="shared" si="484"/>
        <v>0</v>
      </c>
      <c r="Z1529" s="66">
        <f t="shared" si="485"/>
        <v>0</v>
      </c>
      <c r="AA1529" s="66" t="e">
        <f t="shared" si="486"/>
        <v>#VALUE!</v>
      </c>
      <c r="AB1529" s="67" t="e">
        <f t="shared" si="487"/>
        <v>#VALUE!</v>
      </c>
      <c r="AC1529" s="87" t="e">
        <f t="shared" si="488"/>
        <v>#VALUE!</v>
      </c>
      <c r="AD1529" s="87" t="e">
        <f t="shared" si="489"/>
        <v>#VALUE!</v>
      </c>
      <c r="AE1529" s="87" t="e">
        <f t="shared" si="490"/>
        <v>#VALUE!</v>
      </c>
      <c r="AF1529" s="87" t="e">
        <f t="shared" si="491"/>
        <v>#VALUE!</v>
      </c>
      <c r="AG1529" s="67" t="e">
        <f t="shared" si="492"/>
        <v>#VALUE!</v>
      </c>
      <c r="AH1529" s="87" t="e">
        <f t="shared" si="493"/>
        <v>#VALUE!</v>
      </c>
      <c r="AI1529" s="87" t="e">
        <f t="shared" si="494"/>
        <v>#VALUE!</v>
      </c>
      <c r="AJ1529" s="87" t="e">
        <f t="shared" si="495"/>
        <v>#VALUE!</v>
      </c>
      <c r="AK1529" s="144" t="e">
        <f t="shared" si="496"/>
        <v>#VALUE!</v>
      </c>
      <c r="AL1529" s="144" t="e">
        <f t="shared" si="497"/>
        <v>#VALUE!</v>
      </c>
    </row>
    <row r="1530" spans="1:38" s="77" customFormat="1" x14ac:dyDescent="0.2">
      <c r="A1530" s="14"/>
      <c r="B1530" s="64"/>
      <c r="C1530" s="64"/>
      <c r="D1530" s="152"/>
      <c r="E1530" s="152"/>
      <c r="F1530" s="152"/>
      <c r="G1530" s="152"/>
      <c r="H1530" s="152"/>
      <c r="I1530" s="152"/>
      <c r="J1530" s="152"/>
      <c r="K1530" s="152"/>
      <c r="L1530" s="152"/>
      <c r="M1530" s="152"/>
      <c r="N1530" s="152"/>
      <c r="O1530" s="152"/>
      <c r="P1530" s="152"/>
      <c r="Q1530" s="152"/>
      <c r="R1530" s="152"/>
      <c r="S1530" s="66" t="str">
        <f t="shared" si="478"/>
        <v/>
      </c>
      <c r="T1530" s="66" t="str">
        <f t="shared" si="479"/>
        <v/>
      </c>
      <c r="U1530" s="66" t="str">
        <f t="shared" si="480"/>
        <v/>
      </c>
      <c r="V1530" s="66" t="str">
        <f t="shared" si="481"/>
        <v/>
      </c>
      <c r="W1530" s="66" t="str">
        <f t="shared" si="482"/>
        <v/>
      </c>
      <c r="X1530" s="66" t="str">
        <f t="shared" si="483"/>
        <v/>
      </c>
      <c r="Y1530" s="66">
        <f t="shared" si="484"/>
        <v>0</v>
      </c>
      <c r="Z1530" s="66">
        <f t="shared" si="485"/>
        <v>0</v>
      </c>
      <c r="AA1530" s="66" t="e">
        <f t="shared" si="486"/>
        <v>#VALUE!</v>
      </c>
      <c r="AB1530" s="67" t="e">
        <f t="shared" si="487"/>
        <v>#VALUE!</v>
      </c>
      <c r="AC1530" s="87" t="e">
        <f t="shared" si="488"/>
        <v>#VALUE!</v>
      </c>
      <c r="AD1530" s="87" t="e">
        <f t="shared" si="489"/>
        <v>#VALUE!</v>
      </c>
      <c r="AE1530" s="87" t="e">
        <f t="shared" si="490"/>
        <v>#VALUE!</v>
      </c>
      <c r="AF1530" s="87" t="e">
        <f t="shared" si="491"/>
        <v>#VALUE!</v>
      </c>
      <c r="AG1530" s="67" t="e">
        <f t="shared" si="492"/>
        <v>#VALUE!</v>
      </c>
      <c r="AH1530" s="87" t="e">
        <f t="shared" si="493"/>
        <v>#VALUE!</v>
      </c>
      <c r="AI1530" s="87" t="e">
        <f t="shared" si="494"/>
        <v>#VALUE!</v>
      </c>
      <c r="AJ1530" s="87" t="e">
        <f t="shared" si="495"/>
        <v>#VALUE!</v>
      </c>
      <c r="AK1530" s="144" t="e">
        <f t="shared" si="496"/>
        <v>#VALUE!</v>
      </c>
      <c r="AL1530" s="144" t="e">
        <f t="shared" si="497"/>
        <v>#VALUE!</v>
      </c>
    </row>
    <row r="1531" spans="1:38" s="77" customFormat="1" x14ac:dyDescent="0.2">
      <c r="A1531" s="14"/>
      <c r="B1531" s="64"/>
      <c r="C1531" s="64"/>
      <c r="D1531" s="152"/>
      <c r="E1531" s="152"/>
      <c r="F1531" s="152"/>
      <c r="G1531" s="152"/>
      <c r="H1531" s="152"/>
      <c r="I1531" s="152"/>
      <c r="J1531" s="152"/>
      <c r="K1531" s="152"/>
      <c r="L1531" s="152"/>
      <c r="M1531" s="152"/>
      <c r="N1531" s="152"/>
      <c r="O1531" s="152"/>
      <c r="P1531" s="152"/>
      <c r="Q1531" s="152"/>
      <c r="R1531" s="152"/>
      <c r="S1531" s="66" t="str">
        <f t="shared" si="478"/>
        <v/>
      </c>
      <c r="T1531" s="66" t="str">
        <f t="shared" si="479"/>
        <v/>
      </c>
      <c r="U1531" s="66" t="str">
        <f t="shared" si="480"/>
        <v/>
      </c>
      <c r="V1531" s="66" t="str">
        <f t="shared" si="481"/>
        <v/>
      </c>
      <c r="W1531" s="66" t="str">
        <f t="shared" si="482"/>
        <v/>
      </c>
      <c r="X1531" s="66" t="str">
        <f t="shared" si="483"/>
        <v/>
      </c>
      <c r="Y1531" s="66">
        <f t="shared" si="484"/>
        <v>0</v>
      </c>
      <c r="Z1531" s="66">
        <f t="shared" si="485"/>
        <v>0</v>
      </c>
      <c r="AA1531" s="66" t="e">
        <f t="shared" si="486"/>
        <v>#VALUE!</v>
      </c>
      <c r="AB1531" s="67" t="e">
        <f t="shared" si="487"/>
        <v>#VALUE!</v>
      </c>
      <c r="AC1531" s="87" t="e">
        <f t="shared" si="488"/>
        <v>#VALUE!</v>
      </c>
      <c r="AD1531" s="87" t="e">
        <f t="shared" si="489"/>
        <v>#VALUE!</v>
      </c>
      <c r="AE1531" s="87" t="e">
        <f t="shared" si="490"/>
        <v>#VALUE!</v>
      </c>
      <c r="AF1531" s="87" t="e">
        <f t="shared" si="491"/>
        <v>#VALUE!</v>
      </c>
      <c r="AG1531" s="67" t="e">
        <f t="shared" si="492"/>
        <v>#VALUE!</v>
      </c>
      <c r="AH1531" s="87" t="e">
        <f t="shared" si="493"/>
        <v>#VALUE!</v>
      </c>
      <c r="AI1531" s="87" t="e">
        <f t="shared" si="494"/>
        <v>#VALUE!</v>
      </c>
      <c r="AJ1531" s="87" t="e">
        <f t="shared" si="495"/>
        <v>#VALUE!</v>
      </c>
      <c r="AK1531" s="144" t="e">
        <f t="shared" si="496"/>
        <v>#VALUE!</v>
      </c>
      <c r="AL1531" s="144" t="e">
        <f t="shared" si="497"/>
        <v>#VALUE!</v>
      </c>
    </row>
    <row r="1532" spans="1:38" s="77" customFormat="1" x14ac:dyDescent="0.2">
      <c r="A1532" s="14"/>
      <c r="B1532" s="64"/>
      <c r="C1532" s="64"/>
      <c r="D1532" s="152"/>
      <c r="E1532" s="152"/>
      <c r="F1532" s="152"/>
      <c r="G1532" s="152"/>
      <c r="H1532" s="152"/>
      <c r="I1532" s="152"/>
      <c r="J1532" s="152"/>
      <c r="K1532" s="152"/>
      <c r="L1532" s="152"/>
      <c r="M1532" s="152"/>
      <c r="N1532" s="152"/>
      <c r="O1532" s="152"/>
      <c r="P1532" s="152"/>
      <c r="Q1532" s="152"/>
      <c r="R1532" s="152"/>
      <c r="S1532" s="66" t="str">
        <f t="shared" si="478"/>
        <v/>
      </c>
      <c r="T1532" s="66" t="str">
        <f t="shared" si="479"/>
        <v/>
      </c>
      <c r="U1532" s="66" t="str">
        <f t="shared" si="480"/>
        <v/>
      </c>
      <c r="V1532" s="66" t="str">
        <f t="shared" si="481"/>
        <v/>
      </c>
      <c r="W1532" s="66" t="str">
        <f t="shared" si="482"/>
        <v/>
      </c>
      <c r="X1532" s="66" t="str">
        <f t="shared" si="483"/>
        <v/>
      </c>
      <c r="Y1532" s="66">
        <f t="shared" si="484"/>
        <v>0</v>
      </c>
      <c r="Z1532" s="66">
        <f t="shared" si="485"/>
        <v>0</v>
      </c>
      <c r="AA1532" s="66" t="e">
        <f t="shared" si="486"/>
        <v>#VALUE!</v>
      </c>
      <c r="AB1532" s="67" t="e">
        <f t="shared" si="487"/>
        <v>#VALUE!</v>
      </c>
      <c r="AC1532" s="87" t="e">
        <f t="shared" si="488"/>
        <v>#VALUE!</v>
      </c>
      <c r="AD1532" s="87" t="e">
        <f t="shared" si="489"/>
        <v>#VALUE!</v>
      </c>
      <c r="AE1532" s="87" t="e">
        <f t="shared" si="490"/>
        <v>#VALUE!</v>
      </c>
      <c r="AF1532" s="87" t="e">
        <f t="shared" si="491"/>
        <v>#VALUE!</v>
      </c>
      <c r="AG1532" s="67" t="e">
        <f t="shared" si="492"/>
        <v>#VALUE!</v>
      </c>
      <c r="AH1532" s="87" t="e">
        <f t="shared" si="493"/>
        <v>#VALUE!</v>
      </c>
      <c r="AI1532" s="87" t="e">
        <f t="shared" si="494"/>
        <v>#VALUE!</v>
      </c>
      <c r="AJ1532" s="87" t="e">
        <f t="shared" si="495"/>
        <v>#VALUE!</v>
      </c>
      <c r="AK1532" s="144" t="e">
        <f t="shared" si="496"/>
        <v>#VALUE!</v>
      </c>
      <c r="AL1532" s="144" t="e">
        <f t="shared" si="497"/>
        <v>#VALUE!</v>
      </c>
    </row>
    <row r="1533" spans="1:38" s="77" customFormat="1" x14ac:dyDescent="0.2">
      <c r="A1533" s="14"/>
      <c r="B1533" s="64"/>
      <c r="C1533" s="64"/>
      <c r="D1533" s="152"/>
      <c r="E1533" s="152"/>
      <c r="F1533" s="152"/>
      <c r="G1533" s="152"/>
      <c r="H1533" s="152"/>
      <c r="I1533" s="152"/>
      <c r="J1533" s="152"/>
      <c r="K1533" s="152"/>
      <c r="L1533" s="152"/>
      <c r="M1533" s="152"/>
      <c r="N1533" s="152"/>
      <c r="O1533" s="152"/>
      <c r="P1533" s="152"/>
      <c r="Q1533" s="152"/>
      <c r="R1533" s="152"/>
      <c r="S1533" s="66" t="str">
        <f t="shared" si="478"/>
        <v/>
      </c>
      <c r="T1533" s="66" t="str">
        <f t="shared" si="479"/>
        <v/>
      </c>
      <c r="U1533" s="66" t="str">
        <f t="shared" si="480"/>
        <v/>
      </c>
      <c r="V1533" s="66" t="str">
        <f t="shared" si="481"/>
        <v/>
      </c>
      <c r="W1533" s="66" t="str">
        <f t="shared" si="482"/>
        <v/>
      </c>
      <c r="X1533" s="66" t="str">
        <f t="shared" si="483"/>
        <v/>
      </c>
      <c r="Y1533" s="66">
        <f t="shared" si="484"/>
        <v>0</v>
      </c>
      <c r="Z1533" s="66">
        <f t="shared" si="485"/>
        <v>0</v>
      </c>
      <c r="AA1533" s="66" t="e">
        <f t="shared" si="486"/>
        <v>#VALUE!</v>
      </c>
      <c r="AB1533" s="67" t="e">
        <f t="shared" si="487"/>
        <v>#VALUE!</v>
      </c>
      <c r="AC1533" s="87" t="e">
        <f t="shared" si="488"/>
        <v>#VALUE!</v>
      </c>
      <c r="AD1533" s="87" t="e">
        <f t="shared" si="489"/>
        <v>#VALUE!</v>
      </c>
      <c r="AE1533" s="87" t="e">
        <f t="shared" si="490"/>
        <v>#VALUE!</v>
      </c>
      <c r="AF1533" s="87" t="e">
        <f t="shared" si="491"/>
        <v>#VALUE!</v>
      </c>
      <c r="AG1533" s="67" t="e">
        <f t="shared" si="492"/>
        <v>#VALUE!</v>
      </c>
      <c r="AH1533" s="87" t="e">
        <f t="shared" si="493"/>
        <v>#VALUE!</v>
      </c>
      <c r="AI1533" s="87" t="e">
        <f t="shared" si="494"/>
        <v>#VALUE!</v>
      </c>
      <c r="AJ1533" s="87" t="e">
        <f t="shared" si="495"/>
        <v>#VALUE!</v>
      </c>
      <c r="AK1533" s="144" t="e">
        <f t="shared" si="496"/>
        <v>#VALUE!</v>
      </c>
      <c r="AL1533" s="144" t="e">
        <f t="shared" si="497"/>
        <v>#VALUE!</v>
      </c>
    </row>
    <row r="1534" spans="1:38" s="77" customFormat="1" x14ac:dyDescent="0.2">
      <c r="A1534" s="14"/>
      <c r="B1534" s="64"/>
      <c r="C1534" s="64"/>
      <c r="D1534" s="152"/>
      <c r="E1534" s="152"/>
      <c r="F1534" s="152"/>
      <c r="G1534" s="152"/>
      <c r="H1534" s="152"/>
      <c r="I1534" s="152"/>
      <c r="J1534" s="152"/>
      <c r="K1534" s="152"/>
      <c r="L1534" s="152"/>
      <c r="M1534" s="152"/>
      <c r="N1534" s="152"/>
      <c r="O1534" s="152"/>
      <c r="P1534" s="152"/>
      <c r="Q1534" s="152"/>
      <c r="R1534" s="152"/>
      <c r="S1534" s="66" t="str">
        <f t="shared" si="478"/>
        <v/>
      </c>
      <c r="T1534" s="66" t="str">
        <f t="shared" si="479"/>
        <v/>
      </c>
      <c r="U1534" s="66" t="str">
        <f t="shared" si="480"/>
        <v/>
      </c>
      <c r="V1534" s="66" t="str">
        <f t="shared" si="481"/>
        <v/>
      </c>
      <c r="W1534" s="66" t="str">
        <f t="shared" si="482"/>
        <v/>
      </c>
      <c r="X1534" s="66" t="str">
        <f t="shared" si="483"/>
        <v/>
      </c>
      <c r="Y1534" s="66">
        <f t="shared" si="484"/>
        <v>0</v>
      </c>
      <c r="Z1534" s="66">
        <f t="shared" si="485"/>
        <v>0</v>
      </c>
      <c r="AA1534" s="66" t="e">
        <f t="shared" si="486"/>
        <v>#VALUE!</v>
      </c>
      <c r="AB1534" s="67" t="e">
        <f t="shared" si="487"/>
        <v>#VALUE!</v>
      </c>
      <c r="AC1534" s="87" t="e">
        <f t="shared" si="488"/>
        <v>#VALUE!</v>
      </c>
      <c r="AD1534" s="87" t="e">
        <f t="shared" si="489"/>
        <v>#VALUE!</v>
      </c>
      <c r="AE1534" s="87" t="e">
        <f t="shared" si="490"/>
        <v>#VALUE!</v>
      </c>
      <c r="AF1534" s="87" t="e">
        <f t="shared" si="491"/>
        <v>#VALUE!</v>
      </c>
      <c r="AG1534" s="67" t="e">
        <f t="shared" si="492"/>
        <v>#VALUE!</v>
      </c>
      <c r="AH1534" s="87" t="e">
        <f t="shared" si="493"/>
        <v>#VALUE!</v>
      </c>
      <c r="AI1534" s="87" t="e">
        <f t="shared" si="494"/>
        <v>#VALUE!</v>
      </c>
      <c r="AJ1534" s="87" t="e">
        <f t="shared" si="495"/>
        <v>#VALUE!</v>
      </c>
      <c r="AK1534" s="144" t="e">
        <f t="shared" si="496"/>
        <v>#VALUE!</v>
      </c>
      <c r="AL1534" s="144" t="e">
        <f t="shared" si="497"/>
        <v>#VALUE!</v>
      </c>
    </row>
    <row r="1535" spans="1:38" s="77" customFormat="1" x14ac:dyDescent="0.2">
      <c r="A1535" s="14"/>
      <c r="B1535" s="64"/>
      <c r="C1535" s="64"/>
      <c r="D1535" s="152"/>
      <c r="E1535" s="152"/>
      <c r="F1535" s="152"/>
      <c r="G1535" s="152"/>
      <c r="H1535" s="152"/>
      <c r="I1535" s="152"/>
      <c r="J1535" s="152"/>
      <c r="K1535" s="152"/>
      <c r="L1535" s="152"/>
      <c r="M1535" s="152"/>
      <c r="N1535" s="152"/>
      <c r="O1535" s="152"/>
      <c r="P1535" s="152"/>
      <c r="Q1535" s="152"/>
      <c r="R1535" s="152"/>
      <c r="S1535" s="66" t="str">
        <f t="shared" si="478"/>
        <v/>
      </c>
      <c r="T1535" s="66" t="str">
        <f t="shared" si="479"/>
        <v/>
      </c>
      <c r="U1535" s="66" t="str">
        <f t="shared" si="480"/>
        <v/>
      </c>
      <c r="V1535" s="66" t="str">
        <f t="shared" si="481"/>
        <v/>
      </c>
      <c r="W1535" s="66" t="str">
        <f t="shared" si="482"/>
        <v/>
      </c>
      <c r="X1535" s="66" t="str">
        <f t="shared" si="483"/>
        <v/>
      </c>
      <c r="Y1535" s="66">
        <f t="shared" si="484"/>
        <v>0</v>
      </c>
      <c r="Z1535" s="66">
        <f t="shared" si="485"/>
        <v>0</v>
      </c>
      <c r="AA1535" s="66" t="e">
        <f t="shared" si="486"/>
        <v>#VALUE!</v>
      </c>
      <c r="AB1535" s="67" t="e">
        <f t="shared" si="487"/>
        <v>#VALUE!</v>
      </c>
      <c r="AC1535" s="87" t="e">
        <f t="shared" si="488"/>
        <v>#VALUE!</v>
      </c>
      <c r="AD1535" s="87" t="e">
        <f t="shared" si="489"/>
        <v>#VALUE!</v>
      </c>
      <c r="AE1535" s="87" t="e">
        <f t="shared" si="490"/>
        <v>#VALUE!</v>
      </c>
      <c r="AF1535" s="87" t="e">
        <f t="shared" si="491"/>
        <v>#VALUE!</v>
      </c>
      <c r="AG1535" s="67" t="e">
        <f t="shared" si="492"/>
        <v>#VALUE!</v>
      </c>
      <c r="AH1535" s="87" t="e">
        <f t="shared" si="493"/>
        <v>#VALUE!</v>
      </c>
      <c r="AI1535" s="87" t="e">
        <f t="shared" si="494"/>
        <v>#VALUE!</v>
      </c>
      <c r="AJ1535" s="87" t="e">
        <f t="shared" si="495"/>
        <v>#VALUE!</v>
      </c>
      <c r="AK1535" s="144" t="e">
        <f t="shared" si="496"/>
        <v>#VALUE!</v>
      </c>
      <c r="AL1535" s="144" t="e">
        <f t="shared" si="497"/>
        <v>#VALUE!</v>
      </c>
    </row>
    <row r="1536" spans="1:38" s="77" customFormat="1" x14ac:dyDescent="0.2">
      <c r="A1536" s="14"/>
      <c r="B1536" s="64"/>
      <c r="C1536" s="64"/>
      <c r="D1536" s="152"/>
      <c r="E1536" s="152"/>
      <c r="F1536" s="152"/>
      <c r="G1536" s="152"/>
      <c r="H1536" s="152"/>
      <c r="I1536" s="152"/>
      <c r="J1536" s="152"/>
      <c r="K1536" s="152"/>
      <c r="L1536" s="152"/>
      <c r="M1536" s="152"/>
      <c r="N1536" s="152"/>
      <c r="O1536" s="152"/>
      <c r="P1536" s="152"/>
      <c r="Q1536" s="152"/>
      <c r="R1536" s="152"/>
      <c r="S1536" s="66" t="str">
        <f t="shared" si="478"/>
        <v/>
      </c>
      <c r="T1536" s="66" t="str">
        <f t="shared" si="479"/>
        <v/>
      </c>
      <c r="U1536" s="66" t="str">
        <f t="shared" si="480"/>
        <v/>
      </c>
      <c r="V1536" s="66" t="str">
        <f t="shared" si="481"/>
        <v/>
      </c>
      <c r="W1536" s="66" t="str">
        <f t="shared" si="482"/>
        <v/>
      </c>
      <c r="X1536" s="66" t="str">
        <f t="shared" si="483"/>
        <v/>
      </c>
      <c r="Y1536" s="66">
        <f t="shared" si="484"/>
        <v>0</v>
      </c>
      <c r="Z1536" s="66">
        <f t="shared" si="485"/>
        <v>0</v>
      </c>
      <c r="AA1536" s="66" t="e">
        <f t="shared" si="486"/>
        <v>#VALUE!</v>
      </c>
      <c r="AB1536" s="67" t="e">
        <f t="shared" si="487"/>
        <v>#VALUE!</v>
      </c>
      <c r="AC1536" s="87" t="e">
        <f t="shared" si="488"/>
        <v>#VALUE!</v>
      </c>
      <c r="AD1536" s="87" t="e">
        <f t="shared" si="489"/>
        <v>#VALUE!</v>
      </c>
      <c r="AE1536" s="87" t="e">
        <f t="shared" si="490"/>
        <v>#VALUE!</v>
      </c>
      <c r="AF1536" s="87" t="e">
        <f t="shared" si="491"/>
        <v>#VALUE!</v>
      </c>
      <c r="AG1536" s="67" t="e">
        <f t="shared" si="492"/>
        <v>#VALUE!</v>
      </c>
      <c r="AH1536" s="87" t="e">
        <f t="shared" si="493"/>
        <v>#VALUE!</v>
      </c>
      <c r="AI1536" s="87" t="e">
        <f t="shared" si="494"/>
        <v>#VALUE!</v>
      </c>
      <c r="AJ1536" s="87" t="e">
        <f t="shared" si="495"/>
        <v>#VALUE!</v>
      </c>
      <c r="AK1536" s="144" t="e">
        <f t="shared" si="496"/>
        <v>#VALUE!</v>
      </c>
      <c r="AL1536" s="144" t="e">
        <f t="shared" si="497"/>
        <v>#VALUE!</v>
      </c>
    </row>
    <row r="1537" spans="1:38" s="77" customFormat="1" x14ac:dyDescent="0.2">
      <c r="A1537" s="14"/>
      <c r="B1537" s="64"/>
      <c r="C1537" s="64"/>
      <c r="D1537" s="152"/>
      <c r="E1537" s="152"/>
      <c r="F1537" s="152"/>
      <c r="G1537" s="152"/>
      <c r="H1537" s="152"/>
      <c r="I1537" s="152"/>
      <c r="J1537" s="152"/>
      <c r="K1537" s="152"/>
      <c r="L1537" s="152"/>
      <c r="M1537" s="152"/>
      <c r="N1537" s="152"/>
      <c r="O1537" s="152"/>
      <c r="P1537" s="152"/>
      <c r="Q1537" s="152"/>
      <c r="R1537" s="152"/>
      <c r="S1537" s="66" t="str">
        <f t="shared" si="478"/>
        <v/>
      </c>
      <c r="T1537" s="66" t="str">
        <f t="shared" si="479"/>
        <v/>
      </c>
      <c r="U1537" s="66" t="str">
        <f t="shared" si="480"/>
        <v/>
      </c>
      <c r="V1537" s="66" t="str">
        <f t="shared" si="481"/>
        <v/>
      </c>
      <c r="W1537" s="66" t="str">
        <f t="shared" si="482"/>
        <v/>
      </c>
      <c r="X1537" s="66" t="str">
        <f t="shared" si="483"/>
        <v/>
      </c>
      <c r="Y1537" s="66">
        <f t="shared" si="484"/>
        <v>0</v>
      </c>
      <c r="Z1537" s="66">
        <f t="shared" si="485"/>
        <v>0</v>
      </c>
      <c r="AA1537" s="66" t="e">
        <f t="shared" si="486"/>
        <v>#VALUE!</v>
      </c>
      <c r="AB1537" s="67" t="e">
        <f t="shared" si="487"/>
        <v>#VALUE!</v>
      </c>
      <c r="AC1537" s="87" t="e">
        <f t="shared" si="488"/>
        <v>#VALUE!</v>
      </c>
      <c r="AD1537" s="87" t="e">
        <f t="shared" si="489"/>
        <v>#VALUE!</v>
      </c>
      <c r="AE1537" s="87" t="e">
        <f t="shared" si="490"/>
        <v>#VALUE!</v>
      </c>
      <c r="AF1537" s="87" t="e">
        <f t="shared" si="491"/>
        <v>#VALUE!</v>
      </c>
      <c r="AG1537" s="67" t="e">
        <f t="shared" si="492"/>
        <v>#VALUE!</v>
      </c>
      <c r="AH1537" s="87" t="e">
        <f t="shared" si="493"/>
        <v>#VALUE!</v>
      </c>
      <c r="AI1537" s="87" t="e">
        <f t="shared" si="494"/>
        <v>#VALUE!</v>
      </c>
      <c r="AJ1537" s="87" t="e">
        <f t="shared" si="495"/>
        <v>#VALUE!</v>
      </c>
      <c r="AK1537" s="144" t="e">
        <f t="shared" si="496"/>
        <v>#VALUE!</v>
      </c>
      <c r="AL1537" s="144" t="e">
        <f t="shared" si="497"/>
        <v>#VALUE!</v>
      </c>
    </row>
    <row r="1538" spans="1:38" s="77" customFormat="1" x14ac:dyDescent="0.2">
      <c r="A1538" s="14"/>
      <c r="B1538" s="64"/>
      <c r="C1538" s="64"/>
      <c r="D1538" s="152"/>
      <c r="E1538" s="152"/>
      <c r="F1538" s="152"/>
      <c r="G1538" s="152"/>
      <c r="H1538" s="152"/>
      <c r="I1538" s="152"/>
      <c r="J1538" s="152"/>
      <c r="K1538" s="152"/>
      <c r="L1538" s="152"/>
      <c r="M1538" s="152"/>
      <c r="N1538" s="152"/>
      <c r="O1538" s="152"/>
      <c r="P1538" s="152"/>
      <c r="Q1538" s="152"/>
      <c r="R1538" s="152"/>
      <c r="S1538" s="66" t="str">
        <f t="shared" si="478"/>
        <v/>
      </c>
      <c r="T1538" s="66" t="str">
        <f t="shared" si="479"/>
        <v/>
      </c>
      <c r="U1538" s="66" t="str">
        <f t="shared" si="480"/>
        <v/>
      </c>
      <c r="V1538" s="66" t="str">
        <f t="shared" si="481"/>
        <v/>
      </c>
      <c r="W1538" s="66" t="str">
        <f t="shared" si="482"/>
        <v/>
      </c>
      <c r="X1538" s="66" t="str">
        <f t="shared" si="483"/>
        <v/>
      </c>
      <c r="Y1538" s="66">
        <f t="shared" si="484"/>
        <v>0</v>
      </c>
      <c r="Z1538" s="66">
        <f t="shared" si="485"/>
        <v>0</v>
      </c>
      <c r="AA1538" s="66" t="e">
        <f t="shared" si="486"/>
        <v>#VALUE!</v>
      </c>
      <c r="AB1538" s="67" t="e">
        <f t="shared" si="487"/>
        <v>#VALUE!</v>
      </c>
      <c r="AC1538" s="87" t="e">
        <f t="shared" si="488"/>
        <v>#VALUE!</v>
      </c>
      <c r="AD1538" s="87" t="e">
        <f t="shared" si="489"/>
        <v>#VALUE!</v>
      </c>
      <c r="AE1538" s="87" t="e">
        <f t="shared" si="490"/>
        <v>#VALUE!</v>
      </c>
      <c r="AF1538" s="87" t="e">
        <f t="shared" si="491"/>
        <v>#VALUE!</v>
      </c>
      <c r="AG1538" s="67" t="e">
        <f t="shared" si="492"/>
        <v>#VALUE!</v>
      </c>
      <c r="AH1538" s="87" t="e">
        <f t="shared" si="493"/>
        <v>#VALUE!</v>
      </c>
      <c r="AI1538" s="87" t="e">
        <f t="shared" si="494"/>
        <v>#VALUE!</v>
      </c>
      <c r="AJ1538" s="87" t="e">
        <f t="shared" si="495"/>
        <v>#VALUE!</v>
      </c>
      <c r="AK1538" s="144" t="e">
        <f t="shared" si="496"/>
        <v>#VALUE!</v>
      </c>
      <c r="AL1538" s="144" t="e">
        <f t="shared" si="497"/>
        <v>#VALUE!</v>
      </c>
    </row>
    <row r="1539" spans="1:38" s="77" customFormat="1" x14ac:dyDescent="0.2">
      <c r="A1539" s="14"/>
      <c r="B1539" s="64"/>
      <c r="C1539" s="64"/>
      <c r="D1539" s="152"/>
      <c r="E1539" s="152"/>
      <c r="F1539" s="152"/>
      <c r="G1539" s="152"/>
      <c r="H1539" s="152"/>
      <c r="I1539" s="152"/>
      <c r="J1539" s="152"/>
      <c r="K1539" s="152"/>
      <c r="L1539" s="152"/>
      <c r="M1539" s="152"/>
      <c r="N1539" s="152"/>
      <c r="O1539" s="152"/>
      <c r="P1539" s="152"/>
      <c r="Q1539" s="152"/>
      <c r="R1539" s="152"/>
      <c r="S1539" s="66" t="str">
        <f t="shared" ref="S1539:S1602" si="498">IFERROR(Q1539*(Y1539/(Y1539+Z1539+R1539)),"")</f>
        <v/>
      </c>
      <c r="T1539" s="66" t="str">
        <f t="shared" ref="T1539:T1602" si="499">IFERROR(Q1539*(Z1539/(Y1539+Z1539+R1539)),"")</f>
        <v/>
      </c>
      <c r="U1539" s="66" t="str">
        <f t="shared" ref="U1539:U1602" si="500">IFERROR(Q1539*(R1539/(Y1539+Z1539+R1539)),"")</f>
        <v/>
      </c>
      <c r="V1539" s="66" t="str">
        <f t="shared" ref="V1539:V1602" si="501">IFERROR(E1539+G1539+I1539+K1539+M1539+S1539+O1539,"")</f>
        <v/>
      </c>
      <c r="W1539" s="66" t="str">
        <f t="shared" ref="W1539:W1602" si="502">IFERROR(F1539+H1539+J1539+L1539+N1539+T1539+P1539,"")</f>
        <v/>
      </c>
      <c r="X1539" s="66" t="str">
        <f t="shared" ref="X1539:X1602" si="503">IFERROR(R1539+U1539,"")</f>
        <v/>
      </c>
      <c r="Y1539" s="66">
        <f t="shared" ref="Y1539:Y1602" si="504">E1539+G1539+I1539+K1539+M1539+O1539</f>
        <v>0</v>
      </c>
      <c r="Z1539" s="66">
        <f t="shared" ref="Z1539:Z1602" si="505">F1539+H1539+J1539+L1539+N1539+P1539</f>
        <v>0</v>
      </c>
      <c r="AA1539" s="66" t="e">
        <f t="shared" ref="AA1539:AA1602" si="506">V1539+W1539+X1539</f>
        <v>#VALUE!</v>
      </c>
      <c r="AB1539" s="67" t="e">
        <f t="shared" ref="AB1539:AB1602" si="507">V1539/(V1539+W1539+X1539)</f>
        <v>#VALUE!</v>
      </c>
      <c r="AC1539" s="87" t="e">
        <f t="shared" ref="AC1539:AC1602" si="508">W1539/(V1539+W1539+X1539)</f>
        <v>#VALUE!</v>
      </c>
      <c r="AD1539" s="87" t="e">
        <f t="shared" ref="AD1539:AD1602" si="509">X1539/(V1539+W1539+X1539)</f>
        <v>#VALUE!</v>
      </c>
      <c r="AE1539" s="87" t="e">
        <f t="shared" ref="AE1539:AE1602" si="510">E1539/AA1539</f>
        <v>#VALUE!</v>
      </c>
      <c r="AF1539" s="87" t="e">
        <f t="shared" ref="AF1539:AF1602" si="511">G1539/AA1539</f>
        <v>#VALUE!</v>
      </c>
      <c r="AG1539" s="67" t="e">
        <f t="shared" ref="AG1539:AG1602" si="512">I1539/AA1539</f>
        <v>#VALUE!</v>
      </c>
      <c r="AH1539" s="87" t="e">
        <f t="shared" ref="AH1539:AH1602" si="513">K1539/AA1539</f>
        <v>#VALUE!</v>
      </c>
      <c r="AI1539" s="87" t="e">
        <f t="shared" ref="AI1539:AI1602" si="514">M1539/AA1539</f>
        <v>#VALUE!</v>
      </c>
      <c r="AJ1539" s="87" t="e">
        <f t="shared" ref="AJ1539:AJ1602" si="515">Q1539/AA1539</f>
        <v>#VALUE!</v>
      </c>
      <c r="AK1539" s="144" t="e">
        <f t="shared" ref="AK1539:AK1602" si="516">D1539-AA1539</f>
        <v>#VALUE!</v>
      </c>
      <c r="AL1539" s="144" t="e">
        <f t="shared" ref="AL1539:AL1602" si="517">AK1539/D1539*100</f>
        <v>#VALUE!</v>
      </c>
    </row>
    <row r="1540" spans="1:38" s="77" customFormat="1" x14ac:dyDescent="0.2">
      <c r="A1540" s="14"/>
      <c r="B1540" s="64"/>
      <c r="C1540" s="64"/>
      <c r="D1540" s="152"/>
      <c r="E1540" s="152"/>
      <c r="F1540" s="152"/>
      <c r="G1540" s="152"/>
      <c r="H1540" s="152"/>
      <c r="I1540" s="152"/>
      <c r="J1540" s="152"/>
      <c r="K1540" s="152"/>
      <c r="L1540" s="152"/>
      <c r="M1540" s="152"/>
      <c r="N1540" s="152"/>
      <c r="O1540" s="152"/>
      <c r="P1540" s="152"/>
      <c r="Q1540" s="152"/>
      <c r="R1540" s="152"/>
      <c r="S1540" s="66" t="str">
        <f t="shared" si="498"/>
        <v/>
      </c>
      <c r="T1540" s="66" t="str">
        <f t="shared" si="499"/>
        <v/>
      </c>
      <c r="U1540" s="66" t="str">
        <f t="shared" si="500"/>
        <v/>
      </c>
      <c r="V1540" s="66" t="str">
        <f t="shared" si="501"/>
        <v/>
      </c>
      <c r="W1540" s="66" t="str">
        <f t="shared" si="502"/>
        <v/>
      </c>
      <c r="X1540" s="66" t="str">
        <f t="shared" si="503"/>
        <v/>
      </c>
      <c r="Y1540" s="66">
        <f t="shared" si="504"/>
        <v>0</v>
      </c>
      <c r="Z1540" s="66">
        <f t="shared" si="505"/>
        <v>0</v>
      </c>
      <c r="AA1540" s="66" t="e">
        <f t="shared" si="506"/>
        <v>#VALUE!</v>
      </c>
      <c r="AB1540" s="67" t="e">
        <f t="shared" si="507"/>
        <v>#VALUE!</v>
      </c>
      <c r="AC1540" s="87" t="e">
        <f t="shared" si="508"/>
        <v>#VALUE!</v>
      </c>
      <c r="AD1540" s="87" t="e">
        <f t="shared" si="509"/>
        <v>#VALUE!</v>
      </c>
      <c r="AE1540" s="87" t="e">
        <f t="shared" si="510"/>
        <v>#VALUE!</v>
      </c>
      <c r="AF1540" s="87" t="e">
        <f t="shared" si="511"/>
        <v>#VALUE!</v>
      </c>
      <c r="AG1540" s="67" t="e">
        <f t="shared" si="512"/>
        <v>#VALUE!</v>
      </c>
      <c r="AH1540" s="87" t="e">
        <f t="shared" si="513"/>
        <v>#VALUE!</v>
      </c>
      <c r="AI1540" s="87" t="e">
        <f t="shared" si="514"/>
        <v>#VALUE!</v>
      </c>
      <c r="AJ1540" s="87" t="e">
        <f t="shared" si="515"/>
        <v>#VALUE!</v>
      </c>
      <c r="AK1540" s="144" t="e">
        <f t="shared" si="516"/>
        <v>#VALUE!</v>
      </c>
      <c r="AL1540" s="144" t="e">
        <f t="shared" si="517"/>
        <v>#VALUE!</v>
      </c>
    </row>
    <row r="1541" spans="1:38" s="77" customFormat="1" x14ac:dyDescent="0.2">
      <c r="A1541" s="14"/>
      <c r="B1541" s="64"/>
      <c r="C1541" s="64"/>
      <c r="D1541" s="152"/>
      <c r="E1541" s="152"/>
      <c r="F1541" s="152"/>
      <c r="G1541" s="152"/>
      <c r="H1541" s="152"/>
      <c r="I1541" s="152"/>
      <c r="J1541" s="152"/>
      <c r="K1541" s="152"/>
      <c r="L1541" s="152"/>
      <c r="M1541" s="152"/>
      <c r="N1541" s="152"/>
      <c r="O1541" s="152"/>
      <c r="P1541" s="152"/>
      <c r="Q1541" s="152"/>
      <c r="R1541" s="152"/>
      <c r="S1541" s="66" t="str">
        <f t="shared" si="498"/>
        <v/>
      </c>
      <c r="T1541" s="66" t="str">
        <f t="shared" si="499"/>
        <v/>
      </c>
      <c r="U1541" s="66" t="str">
        <f t="shared" si="500"/>
        <v/>
      </c>
      <c r="V1541" s="66" t="str">
        <f t="shared" si="501"/>
        <v/>
      </c>
      <c r="W1541" s="66" t="str">
        <f t="shared" si="502"/>
        <v/>
      </c>
      <c r="X1541" s="66" t="str">
        <f t="shared" si="503"/>
        <v/>
      </c>
      <c r="Y1541" s="66">
        <f t="shared" si="504"/>
        <v>0</v>
      </c>
      <c r="Z1541" s="66">
        <f t="shared" si="505"/>
        <v>0</v>
      </c>
      <c r="AA1541" s="66" t="e">
        <f t="shared" si="506"/>
        <v>#VALUE!</v>
      </c>
      <c r="AB1541" s="67" t="e">
        <f t="shared" si="507"/>
        <v>#VALUE!</v>
      </c>
      <c r="AC1541" s="87" t="e">
        <f t="shared" si="508"/>
        <v>#VALUE!</v>
      </c>
      <c r="AD1541" s="87" t="e">
        <f t="shared" si="509"/>
        <v>#VALUE!</v>
      </c>
      <c r="AE1541" s="87" t="e">
        <f t="shared" si="510"/>
        <v>#VALUE!</v>
      </c>
      <c r="AF1541" s="87" t="e">
        <f t="shared" si="511"/>
        <v>#VALUE!</v>
      </c>
      <c r="AG1541" s="67" t="e">
        <f t="shared" si="512"/>
        <v>#VALUE!</v>
      </c>
      <c r="AH1541" s="87" t="e">
        <f t="shared" si="513"/>
        <v>#VALUE!</v>
      </c>
      <c r="AI1541" s="87" t="e">
        <f t="shared" si="514"/>
        <v>#VALUE!</v>
      </c>
      <c r="AJ1541" s="87" t="e">
        <f t="shared" si="515"/>
        <v>#VALUE!</v>
      </c>
      <c r="AK1541" s="144" t="e">
        <f t="shared" si="516"/>
        <v>#VALUE!</v>
      </c>
      <c r="AL1541" s="144" t="e">
        <f t="shared" si="517"/>
        <v>#VALUE!</v>
      </c>
    </row>
    <row r="1542" spans="1:38" s="77" customFormat="1" x14ac:dyDescent="0.2">
      <c r="A1542" s="14"/>
      <c r="B1542" s="64"/>
      <c r="C1542" s="64"/>
      <c r="D1542" s="152"/>
      <c r="E1542" s="152"/>
      <c r="F1542" s="152"/>
      <c r="G1542" s="152"/>
      <c r="H1542" s="152"/>
      <c r="I1542" s="152"/>
      <c r="J1542" s="152"/>
      <c r="K1542" s="152"/>
      <c r="L1542" s="152"/>
      <c r="M1542" s="152"/>
      <c r="N1542" s="152"/>
      <c r="O1542" s="152"/>
      <c r="P1542" s="152"/>
      <c r="Q1542" s="152"/>
      <c r="R1542" s="152"/>
      <c r="S1542" s="66" t="str">
        <f t="shared" si="498"/>
        <v/>
      </c>
      <c r="T1542" s="66" t="str">
        <f t="shared" si="499"/>
        <v/>
      </c>
      <c r="U1542" s="66" t="str">
        <f t="shared" si="500"/>
        <v/>
      </c>
      <c r="V1542" s="66" t="str">
        <f t="shared" si="501"/>
        <v/>
      </c>
      <c r="W1542" s="66" t="str">
        <f t="shared" si="502"/>
        <v/>
      </c>
      <c r="X1542" s="66" t="str">
        <f t="shared" si="503"/>
        <v/>
      </c>
      <c r="Y1542" s="66">
        <f t="shared" si="504"/>
        <v>0</v>
      </c>
      <c r="Z1542" s="66">
        <f t="shared" si="505"/>
        <v>0</v>
      </c>
      <c r="AA1542" s="66" t="e">
        <f t="shared" si="506"/>
        <v>#VALUE!</v>
      </c>
      <c r="AB1542" s="67" t="e">
        <f t="shared" si="507"/>
        <v>#VALUE!</v>
      </c>
      <c r="AC1542" s="87" t="e">
        <f t="shared" si="508"/>
        <v>#VALUE!</v>
      </c>
      <c r="AD1542" s="87" t="e">
        <f t="shared" si="509"/>
        <v>#VALUE!</v>
      </c>
      <c r="AE1542" s="87" t="e">
        <f t="shared" si="510"/>
        <v>#VALUE!</v>
      </c>
      <c r="AF1542" s="87" t="e">
        <f t="shared" si="511"/>
        <v>#VALUE!</v>
      </c>
      <c r="AG1542" s="67" t="e">
        <f t="shared" si="512"/>
        <v>#VALUE!</v>
      </c>
      <c r="AH1542" s="87" t="e">
        <f t="shared" si="513"/>
        <v>#VALUE!</v>
      </c>
      <c r="AI1542" s="87" t="e">
        <f t="shared" si="514"/>
        <v>#VALUE!</v>
      </c>
      <c r="AJ1542" s="87" t="e">
        <f t="shared" si="515"/>
        <v>#VALUE!</v>
      </c>
      <c r="AK1542" s="144" t="e">
        <f t="shared" si="516"/>
        <v>#VALUE!</v>
      </c>
      <c r="AL1542" s="144" t="e">
        <f t="shared" si="517"/>
        <v>#VALUE!</v>
      </c>
    </row>
    <row r="1543" spans="1:38" s="77" customFormat="1" x14ac:dyDescent="0.2">
      <c r="A1543" s="14"/>
      <c r="B1543" s="64"/>
      <c r="C1543" s="64"/>
      <c r="D1543" s="152"/>
      <c r="E1543" s="152"/>
      <c r="F1543" s="152"/>
      <c r="G1543" s="152"/>
      <c r="H1543" s="152"/>
      <c r="I1543" s="152"/>
      <c r="J1543" s="152"/>
      <c r="K1543" s="152"/>
      <c r="L1543" s="152"/>
      <c r="M1543" s="152"/>
      <c r="N1543" s="152"/>
      <c r="O1543" s="152"/>
      <c r="P1543" s="152"/>
      <c r="Q1543" s="152"/>
      <c r="R1543" s="152"/>
      <c r="S1543" s="66" t="str">
        <f t="shared" si="498"/>
        <v/>
      </c>
      <c r="T1543" s="66" t="str">
        <f t="shared" si="499"/>
        <v/>
      </c>
      <c r="U1543" s="66" t="str">
        <f t="shared" si="500"/>
        <v/>
      </c>
      <c r="V1543" s="66" t="str">
        <f t="shared" si="501"/>
        <v/>
      </c>
      <c r="W1543" s="66" t="str">
        <f t="shared" si="502"/>
        <v/>
      </c>
      <c r="X1543" s="66" t="str">
        <f t="shared" si="503"/>
        <v/>
      </c>
      <c r="Y1543" s="66">
        <f t="shared" si="504"/>
        <v>0</v>
      </c>
      <c r="Z1543" s="66">
        <f t="shared" si="505"/>
        <v>0</v>
      </c>
      <c r="AA1543" s="66" t="e">
        <f t="shared" si="506"/>
        <v>#VALUE!</v>
      </c>
      <c r="AB1543" s="67" t="e">
        <f t="shared" si="507"/>
        <v>#VALUE!</v>
      </c>
      <c r="AC1543" s="87" t="e">
        <f t="shared" si="508"/>
        <v>#VALUE!</v>
      </c>
      <c r="AD1543" s="87" t="e">
        <f t="shared" si="509"/>
        <v>#VALUE!</v>
      </c>
      <c r="AE1543" s="87" t="e">
        <f t="shared" si="510"/>
        <v>#VALUE!</v>
      </c>
      <c r="AF1543" s="87" t="e">
        <f t="shared" si="511"/>
        <v>#VALUE!</v>
      </c>
      <c r="AG1543" s="67" t="e">
        <f t="shared" si="512"/>
        <v>#VALUE!</v>
      </c>
      <c r="AH1543" s="87" t="e">
        <f t="shared" si="513"/>
        <v>#VALUE!</v>
      </c>
      <c r="AI1543" s="87" t="e">
        <f t="shared" si="514"/>
        <v>#VALUE!</v>
      </c>
      <c r="AJ1543" s="87" t="e">
        <f t="shared" si="515"/>
        <v>#VALUE!</v>
      </c>
      <c r="AK1543" s="144" t="e">
        <f t="shared" si="516"/>
        <v>#VALUE!</v>
      </c>
      <c r="AL1543" s="144" t="e">
        <f t="shared" si="517"/>
        <v>#VALUE!</v>
      </c>
    </row>
    <row r="1544" spans="1:38" s="77" customFormat="1" x14ac:dyDescent="0.2">
      <c r="A1544" s="14"/>
      <c r="B1544" s="64"/>
      <c r="C1544" s="64"/>
      <c r="D1544" s="152"/>
      <c r="E1544" s="152"/>
      <c r="F1544" s="152"/>
      <c r="G1544" s="152"/>
      <c r="H1544" s="152"/>
      <c r="I1544" s="152"/>
      <c r="J1544" s="152"/>
      <c r="K1544" s="152"/>
      <c r="L1544" s="152"/>
      <c r="M1544" s="152"/>
      <c r="N1544" s="152"/>
      <c r="O1544" s="152"/>
      <c r="P1544" s="152"/>
      <c r="Q1544" s="152"/>
      <c r="R1544" s="152"/>
      <c r="S1544" s="66" t="str">
        <f t="shared" si="498"/>
        <v/>
      </c>
      <c r="T1544" s="66" t="str">
        <f t="shared" si="499"/>
        <v/>
      </c>
      <c r="U1544" s="66" t="str">
        <f t="shared" si="500"/>
        <v/>
      </c>
      <c r="V1544" s="66" t="str">
        <f t="shared" si="501"/>
        <v/>
      </c>
      <c r="W1544" s="66" t="str">
        <f t="shared" si="502"/>
        <v/>
      </c>
      <c r="X1544" s="66" t="str">
        <f t="shared" si="503"/>
        <v/>
      </c>
      <c r="Y1544" s="66">
        <f t="shared" si="504"/>
        <v>0</v>
      </c>
      <c r="Z1544" s="66">
        <f t="shared" si="505"/>
        <v>0</v>
      </c>
      <c r="AA1544" s="66" t="e">
        <f t="shared" si="506"/>
        <v>#VALUE!</v>
      </c>
      <c r="AB1544" s="67" t="e">
        <f t="shared" si="507"/>
        <v>#VALUE!</v>
      </c>
      <c r="AC1544" s="87" t="e">
        <f t="shared" si="508"/>
        <v>#VALUE!</v>
      </c>
      <c r="AD1544" s="87" t="e">
        <f t="shared" si="509"/>
        <v>#VALUE!</v>
      </c>
      <c r="AE1544" s="87" t="e">
        <f t="shared" si="510"/>
        <v>#VALUE!</v>
      </c>
      <c r="AF1544" s="87" t="e">
        <f t="shared" si="511"/>
        <v>#VALUE!</v>
      </c>
      <c r="AG1544" s="67" t="e">
        <f t="shared" si="512"/>
        <v>#VALUE!</v>
      </c>
      <c r="AH1544" s="87" t="e">
        <f t="shared" si="513"/>
        <v>#VALUE!</v>
      </c>
      <c r="AI1544" s="87" t="e">
        <f t="shared" si="514"/>
        <v>#VALUE!</v>
      </c>
      <c r="AJ1544" s="87" t="e">
        <f t="shared" si="515"/>
        <v>#VALUE!</v>
      </c>
      <c r="AK1544" s="144" t="e">
        <f t="shared" si="516"/>
        <v>#VALUE!</v>
      </c>
      <c r="AL1544" s="144" t="e">
        <f t="shared" si="517"/>
        <v>#VALUE!</v>
      </c>
    </row>
    <row r="1545" spans="1:38" s="77" customFormat="1" x14ac:dyDescent="0.2">
      <c r="A1545" s="14"/>
      <c r="B1545" s="64"/>
      <c r="C1545" s="64"/>
      <c r="D1545" s="152"/>
      <c r="E1545" s="152"/>
      <c r="F1545" s="152"/>
      <c r="G1545" s="152"/>
      <c r="H1545" s="152"/>
      <c r="I1545" s="152"/>
      <c r="J1545" s="152"/>
      <c r="K1545" s="152"/>
      <c r="L1545" s="152"/>
      <c r="M1545" s="152"/>
      <c r="N1545" s="152"/>
      <c r="O1545" s="152"/>
      <c r="P1545" s="152"/>
      <c r="Q1545" s="152"/>
      <c r="R1545" s="152"/>
      <c r="S1545" s="66" t="str">
        <f t="shared" si="498"/>
        <v/>
      </c>
      <c r="T1545" s="66" t="str">
        <f t="shared" si="499"/>
        <v/>
      </c>
      <c r="U1545" s="66" t="str">
        <f t="shared" si="500"/>
        <v/>
      </c>
      <c r="V1545" s="66" t="str">
        <f t="shared" si="501"/>
        <v/>
      </c>
      <c r="W1545" s="66" t="str">
        <f t="shared" si="502"/>
        <v/>
      </c>
      <c r="X1545" s="66" t="str">
        <f t="shared" si="503"/>
        <v/>
      </c>
      <c r="Y1545" s="66">
        <f t="shared" si="504"/>
        <v>0</v>
      </c>
      <c r="Z1545" s="66">
        <f t="shared" si="505"/>
        <v>0</v>
      </c>
      <c r="AA1545" s="66" t="e">
        <f t="shared" si="506"/>
        <v>#VALUE!</v>
      </c>
      <c r="AB1545" s="67" t="e">
        <f t="shared" si="507"/>
        <v>#VALUE!</v>
      </c>
      <c r="AC1545" s="87" t="e">
        <f t="shared" si="508"/>
        <v>#VALUE!</v>
      </c>
      <c r="AD1545" s="87" t="e">
        <f t="shared" si="509"/>
        <v>#VALUE!</v>
      </c>
      <c r="AE1545" s="87" t="e">
        <f t="shared" si="510"/>
        <v>#VALUE!</v>
      </c>
      <c r="AF1545" s="87" t="e">
        <f t="shared" si="511"/>
        <v>#VALUE!</v>
      </c>
      <c r="AG1545" s="67" t="e">
        <f t="shared" si="512"/>
        <v>#VALUE!</v>
      </c>
      <c r="AH1545" s="87" t="e">
        <f t="shared" si="513"/>
        <v>#VALUE!</v>
      </c>
      <c r="AI1545" s="87" t="e">
        <f t="shared" si="514"/>
        <v>#VALUE!</v>
      </c>
      <c r="AJ1545" s="87" t="e">
        <f t="shared" si="515"/>
        <v>#VALUE!</v>
      </c>
      <c r="AK1545" s="144" t="e">
        <f t="shared" si="516"/>
        <v>#VALUE!</v>
      </c>
      <c r="AL1545" s="144" t="e">
        <f t="shared" si="517"/>
        <v>#VALUE!</v>
      </c>
    </row>
    <row r="1546" spans="1:38" s="77" customFormat="1" x14ac:dyDescent="0.2">
      <c r="A1546" s="14"/>
      <c r="B1546" s="64"/>
      <c r="C1546" s="64"/>
      <c r="D1546" s="152"/>
      <c r="E1546" s="152"/>
      <c r="F1546" s="152"/>
      <c r="G1546" s="152"/>
      <c r="H1546" s="152"/>
      <c r="I1546" s="152"/>
      <c r="J1546" s="152"/>
      <c r="K1546" s="152"/>
      <c r="L1546" s="152"/>
      <c r="M1546" s="152"/>
      <c r="N1546" s="152"/>
      <c r="O1546" s="152"/>
      <c r="P1546" s="152"/>
      <c r="Q1546" s="152"/>
      <c r="R1546" s="152"/>
      <c r="S1546" s="66" t="str">
        <f t="shared" si="498"/>
        <v/>
      </c>
      <c r="T1546" s="66" t="str">
        <f t="shared" si="499"/>
        <v/>
      </c>
      <c r="U1546" s="66" t="str">
        <f t="shared" si="500"/>
        <v/>
      </c>
      <c r="V1546" s="66" t="str">
        <f t="shared" si="501"/>
        <v/>
      </c>
      <c r="W1546" s="66" t="str">
        <f t="shared" si="502"/>
        <v/>
      </c>
      <c r="X1546" s="66" t="str">
        <f t="shared" si="503"/>
        <v/>
      </c>
      <c r="Y1546" s="66">
        <f t="shared" si="504"/>
        <v>0</v>
      </c>
      <c r="Z1546" s="66">
        <f t="shared" si="505"/>
        <v>0</v>
      </c>
      <c r="AA1546" s="66" t="e">
        <f t="shared" si="506"/>
        <v>#VALUE!</v>
      </c>
      <c r="AB1546" s="67" t="e">
        <f t="shared" si="507"/>
        <v>#VALUE!</v>
      </c>
      <c r="AC1546" s="87" t="e">
        <f t="shared" si="508"/>
        <v>#VALUE!</v>
      </c>
      <c r="AD1546" s="87" t="e">
        <f t="shared" si="509"/>
        <v>#VALUE!</v>
      </c>
      <c r="AE1546" s="87" t="e">
        <f t="shared" si="510"/>
        <v>#VALUE!</v>
      </c>
      <c r="AF1546" s="87" t="e">
        <f t="shared" si="511"/>
        <v>#VALUE!</v>
      </c>
      <c r="AG1546" s="67" t="e">
        <f t="shared" si="512"/>
        <v>#VALUE!</v>
      </c>
      <c r="AH1546" s="87" t="e">
        <f t="shared" si="513"/>
        <v>#VALUE!</v>
      </c>
      <c r="AI1546" s="87" t="e">
        <f t="shared" si="514"/>
        <v>#VALUE!</v>
      </c>
      <c r="AJ1546" s="87" t="e">
        <f t="shared" si="515"/>
        <v>#VALUE!</v>
      </c>
      <c r="AK1546" s="144" t="e">
        <f t="shared" si="516"/>
        <v>#VALUE!</v>
      </c>
      <c r="AL1546" s="144" t="e">
        <f t="shared" si="517"/>
        <v>#VALUE!</v>
      </c>
    </row>
    <row r="1547" spans="1:38" s="77" customFormat="1" x14ac:dyDescent="0.2">
      <c r="A1547" s="14"/>
      <c r="B1547" s="64"/>
      <c r="C1547" s="64"/>
      <c r="D1547" s="152"/>
      <c r="E1547" s="152"/>
      <c r="F1547" s="152"/>
      <c r="G1547" s="152"/>
      <c r="H1547" s="152"/>
      <c r="I1547" s="152"/>
      <c r="J1547" s="152"/>
      <c r="K1547" s="152"/>
      <c r="L1547" s="152"/>
      <c r="M1547" s="152"/>
      <c r="N1547" s="152"/>
      <c r="O1547" s="152"/>
      <c r="P1547" s="152"/>
      <c r="Q1547" s="152"/>
      <c r="R1547" s="152"/>
      <c r="S1547" s="66" t="str">
        <f t="shared" si="498"/>
        <v/>
      </c>
      <c r="T1547" s="66" t="str">
        <f t="shared" si="499"/>
        <v/>
      </c>
      <c r="U1547" s="66" t="str">
        <f t="shared" si="500"/>
        <v/>
      </c>
      <c r="V1547" s="66" t="str">
        <f t="shared" si="501"/>
        <v/>
      </c>
      <c r="W1547" s="66" t="str">
        <f t="shared" si="502"/>
        <v/>
      </c>
      <c r="X1547" s="66" t="str">
        <f t="shared" si="503"/>
        <v/>
      </c>
      <c r="Y1547" s="66">
        <f t="shared" si="504"/>
        <v>0</v>
      </c>
      <c r="Z1547" s="66">
        <f t="shared" si="505"/>
        <v>0</v>
      </c>
      <c r="AA1547" s="66" t="e">
        <f t="shared" si="506"/>
        <v>#VALUE!</v>
      </c>
      <c r="AB1547" s="67" t="e">
        <f t="shared" si="507"/>
        <v>#VALUE!</v>
      </c>
      <c r="AC1547" s="87" t="e">
        <f t="shared" si="508"/>
        <v>#VALUE!</v>
      </c>
      <c r="AD1547" s="87" t="e">
        <f t="shared" si="509"/>
        <v>#VALUE!</v>
      </c>
      <c r="AE1547" s="87" t="e">
        <f t="shared" si="510"/>
        <v>#VALUE!</v>
      </c>
      <c r="AF1547" s="87" t="e">
        <f t="shared" si="511"/>
        <v>#VALUE!</v>
      </c>
      <c r="AG1547" s="67" t="e">
        <f t="shared" si="512"/>
        <v>#VALUE!</v>
      </c>
      <c r="AH1547" s="87" t="e">
        <f t="shared" si="513"/>
        <v>#VALUE!</v>
      </c>
      <c r="AI1547" s="87" t="e">
        <f t="shared" si="514"/>
        <v>#VALUE!</v>
      </c>
      <c r="AJ1547" s="87" t="e">
        <f t="shared" si="515"/>
        <v>#VALUE!</v>
      </c>
      <c r="AK1547" s="144" t="e">
        <f t="shared" si="516"/>
        <v>#VALUE!</v>
      </c>
      <c r="AL1547" s="144" t="e">
        <f t="shared" si="517"/>
        <v>#VALUE!</v>
      </c>
    </row>
    <row r="1548" spans="1:38" s="77" customFormat="1" x14ac:dyDescent="0.2">
      <c r="A1548" s="14"/>
      <c r="B1548" s="64"/>
      <c r="C1548" s="64"/>
      <c r="D1548" s="152"/>
      <c r="E1548" s="152"/>
      <c r="F1548" s="152"/>
      <c r="G1548" s="152"/>
      <c r="H1548" s="152"/>
      <c r="I1548" s="152"/>
      <c r="J1548" s="152"/>
      <c r="K1548" s="152"/>
      <c r="L1548" s="152"/>
      <c r="M1548" s="152"/>
      <c r="N1548" s="152"/>
      <c r="O1548" s="152"/>
      <c r="P1548" s="152"/>
      <c r="Q1548" s="152"/>
      <c r="R1548" s="152"/>
      <c r="S1548" s="66" t="str">
        <f t="shared" si="498"/>
        <v/>
      </c>
      <c r="T1548" s="66" t="str">
        <f t="shared" si="499"/>
        <v/>
      </c>
      <c r="U1548" s="66" t="str">
        <f t="shared" si="500"/>
        <v/>
      </c>
      <c r="V1548" s="66" t="str">
        <f t="shared" si="501"/>
        <v/>
      </c>
      <c r="W1548" s="66" t="str">
        <f t="shared" si="502"/>
        <v/>
      </c>
      <c r="X1548" s="66" t="str">
        <f t="shared" si="503"/>
        <v/>
      </c>
      <c r="Y1548" s="66">
        <f t="shared" si="504"/>
        <v>0</v>
      </c>
      <c r="Z1548" s="66">
        <f t="shared" si="505"/>
        <v>0</v>
      </c>
      <c r="AA1548" s="66" t="e">
        <f t="shared" si="506"/>
        <v>#VALUE!</v>
      </c>
      <c r="AB1548" s="67" t="e">
        <f t="shared" si="507"/>
        <v>#VALUE!</v>
      </c>
      <c r="AC1548" s="87" t="e">
        <f t="shared" si="508"/>
        <v>#VALUE!</v>
      </c>
      <c r="AD1548" s="87" t="e">
        <f t="shared" si="509"/>
        <v>#VALUE!</v>
      </c>
      <c r="AE1548" s="87" t="e">
        <f t="shared" si="510"/>
        <v>#VALUE!</v>
      </c>
      <c r="AF1548" s="87" t="e">
        <f t="shared" si="511"/>
        <v>#VALUE!</v>
      </c>
      <c r="AG1548" s="67" t="e">
        <f t="shared" si="512"/>
        <v>#VALUE!</v>
      </c>
      <c r="AH1548" s="87" t="e">
        <f t="shared" si="513"/>
        <v>#VALUE!</v>
      </c>
      <c r="AI1548" s="87" t="e">
        <f t="shared" si="514"/>
        <v>#VALUE!</v>
      </c>
      <c r="AJ1548" s="87" t="e">
        <f t="shared" si="515"/>
        <v>#VALUE!</v>
      </c>
      <c r="AK1548" s="144" t="e">
        <f t="shared" si="516"/>
        <v>#VALUE!</v>
      </c>
      <c r="AL1548" s="144" t="e">
        <f t="shared" si="517"/>
        <v>#VALUE!</v>
      </c>
    </row>
    <row r="1549" spans="1:38" s="77" customFormat="1" x14ac:dyDescent="0.2">
      <c r="A1549" s="14"/>
      <c r="B1549" s="64"/>
      <c r="C1549" s="64"/>
      <c r="D1549" s="152"/>
      <c r="E1549" s="152"/>
      <c r="F1549" s="152"/>
      <c r="G1549" s="152"/>
      <c r="H1549" s="152"/>
      <c r="I1549" s="152"/>
      <c r="J1549" s="152"/>
      <c r="K1549" s="152"/>
      <c r="L1549" s="152"/>
      <c r="M1549" s="152"/>
      <c r="N1549" s="152"/>
      <c r="O1549" s="152"/>
      <c r="P1549" s="152"/>
      <c r="Q1549" s="152"/>
      <c r="R1549" s="152"/>
      <c r="S1549" s="66" t="str">
        <f t="shared" si="498"/>
        <v/>
      </c>
      <c r="T1549" s="66" t="str">
        <f t="shared" si="499"/>
        <v/>
      </c>
      <c r="U1549" s="66" t="str">
        <f t="shared" si="500"/>
        <v/>
      </c>
      <c r="V1549" s="66" t="str">
        <f t="shared" si="501"/>
        <v/>
      </c>
      <c r="W1549" s="66" t="str">
        <f t="shared" si="502"/>
        <v/>
      </c>
      <c r="X1549" s="66" t="str">
        <f t="shared" si="503"/>
        <v/>
      </c>
      <c r="Y1549" s="66">
        <f t="shared" si="504"/>
        <v>0</v>
      </c>
      <c r="Z1549" s="66">
        <f t="shared" si="505"/>
        <v>0</v>
      </c>
      <c r="AA1549" s="66" t="e">
        <f t="shared" si="506"/>
        <v>#VALUE!</v>
      </c>
      <c r="AB1549" s="67" t="e">
        <f t="shared" si="507"/>
        <v>#VALUE!</v>
      </c>
      <c r="AC1549" s="87" t="e">
        <f t="shared" si="508"/>
        <v>#VALUE!</v>
      </c>
      <c r="AD1549" s="87" t="e">
        <f t="shared" si="509"/>
        <v>#VALUE!</v>
      </c>
      <c r="AE1549" s="87" t="e">
        <f t="shared" si="510"/>
        <v>#VALUE!</v>
      </c>
      <c r="AF1549" s="87" t="e">
        <f t="shared" si="511"/>
        <v>#VALUE!</v>
      </c>
      <c r="AG1549" s="67" t="e">
        <f t="shared" si="512"/>
        <v>#VALUE!</v>
      </c>
      <c r="AH1549" s="87" t="e">
        <f t="shared" si="513"/>
        <v>#VALUE!</v>
      </c>
      <c r="AI1549" s="87" t="e">
        <f t="shared" si="514"/>
        <v>#VALUE!</v>
      </c>
      <c r="AJ1549" s="87" t="e">
        <f t="shared" si="515"/>
        <v>#VALUE!</v>
      </c>
      <c r="AK1549" s="144" t="e">
        <f t="shared" si="516"/>
        <v>#VALUE!</v>
      </c>
      <c r="AL1549" s="144" t="e">
        <f t="shared" si="517"/>
        <v>#VALUE!</v>
      </c>
    </row>
    <row r="1550" spans="1:38" s="77" customFormat="1" x14ac:dyDescent="0.2">
      <c r="A1550" s="14"/>
      <c r="B1550" s="64"/>
      <c r="C1550" s="64"/>
      <c r="D1550" s="152"/>
      <c r="E1550" s="152"/>
      <c r="F1550" s="152"/>
      <c r="G1550" s="152"/>
      <c r="H1550" s="152"/>
      <c r="I1550" s="152"/>
      <c r="J1550" s="152"/>
      <c r="K1550" s="152"/>
      <c r="L1550" s="152"/>
      <c r="M1550" s="152"/>
      <c r="N1550" s="152"/>
      <c r="O1550" s="152"/>
      <c r="P1550" s="152"/>
      <c r="Q1550" s="152"/>
      <c r="R1550" s="152"/>
      <c r="S1550" s="66" t="str">
        <f t="shared" si="498"/>
        <v/>
      </c>
      <c r="T1550" s="66" t="str">
        <f t="shared" si="499"/>
        <v/>
      </c>
      <c r="U1550" s="66" t="str">
        <f t="shared" si="500"/>
        <v/>
      </c>
      <c r="V1550" s="66" t="str">
        <f t="shared" si="501"/>
        <v/>
      </c>
      <c r="W1550" s="66" t="str">
        <f t="shared" si="502"/>
        <v/>
      </c>
      <c r="X1550" s="66" t="str">
        <f t="shared" si="503"/>
        <v/>
      </c>
      <c r="Y1550" s="66">
        <f t="shared" si="504"/>
        <v>0</v>
      </c>
      <c r="Z1550" s="66">
        <f t="shared" si="505"/>
        <v>0</v>
      </c>
      <c r="AA1550" s="66" t="e">
        <f t="shared" si="506"/>
        <v>#VALUE!</v>
      </c>
      <c r="AB1550" s="67" t="e">
        <f t="shared" si="507"/>
        <v>#VALUE!</v>
      </c>
      <c r="AC1550" s="87" t="e">
        <f t="shared" si="508"/>
        <v>#VALUE!</v>
      </c>
      <c r="AD1550" s="87" t="e">
        <f t="shared" si="509"/>
        <v>#VALUE!</v>
      </c>
      <c r="AE1550" s="87" t="e">
        <f t="shared" si="510"/>
        <v>#VALUE!</v>
      </c>
      <c r="AF1550" s="87" t="e">
        <f t="shared" si="511"/>
        <v>#VALUE!</v>
      </c>
      <c r="AG1550" s="67" t="e">
        <f t="shared" si="512"/>
        <v>#VALUE!</v>
      </c>
      <c r="AH1550" s="87" t="e">
        <f t="shared" si="513"/>
        <v>#VALUE!</v>
      </c>
      <c r="AI1550" s="87" t="e">
        <f t="shared" si="514"/>
        <v>#VALUE!</v>
      </c>
      <c r="AJ1550" s="87" t="e">
        <f t="shared" si="515"/>
        <v>#VALUE!</v>
      </c>
      <c r="AK1550" s="144" t="e">
        <f t="shared" si="516"/>
        <v>#VALUE!</v>
      </c>
      <c r="AL1550" s="144" t="e">
        <f t="shared" si="517"/>
        <v>#VALUE!</v>
      </c>
    </row>
    <row r="1551" spans="1:38" s="77" customFormat="1" x14ac:dyDescent="0.2">
      <c r="A1551" s="14"/>
      <c r="B1551" s="64"/>
      <c r="C1551" s="64"/>
      <c r="D1551" s="152"/>
      <c r="E1551" s="152"/>
      <c r="F1551" s="152"/>
      <c r="G1551" s="152"/>
      <c r="H1551" s="152"/>
      <c r="I1551" s="152"/>
      <c r="J1551" s="152"/>
      <c r="K1551" s="152"/>
      <c r="L1551" s="152"/>
      <c r="M1551" s="152"/>
      <c r="N1551" s="152"/>
      <c r="O1551" s="152"/>
      <c r="P1551" s="152"/>
      <c r="Q1551" s="152"/>
      <c r="R1551" s="152"/>
      <c r="S1551" s="66" t="str">
        <f t="shared" si="498"/>
        <v/>
      </c>
      <c r="T1551" s="66" t="str">
        <f t="shared" si="499"/>
        <v/>
      </c>
      <c r="U1551" s="66" t="str">
        <f t="shared" si="500"/>
        <v/>
      </c>
      <c r="V1551" s="66" t="str">
        <f t="shared" si="501"/>
        <v/>
      </c>
      <c r="W1551" s="66" t="str">
        <f t="shared" si="502"/>
        <v/>
      </c>
      <c r="X1551" s="66" t="str">
        <f t="shared" si="503"/>
        <v/>
      </c>
      <c r="Y1551" s="66">
        <f t="shared" si="504"/>
        <v>0</v>
      </c>
      <c r="Z1551" s="66">
        <f t="shared" si="505"/>
        <v>0</v>
      </c>
      <c r="AA1551" s="66" t="e">
        <f t="shared" si="506"/>
        <v>#VALUE!</v>
      </c>
      <c r="AB1551" s="67" t="e">
        <f t="shared" si="507"/>
        <v>#VALUE!</v>
      </c>
      <c r="AC1551" s="87" t="e">
        <f t="shared" si="508"/>
        <v>#VALUE!</v>
      </c>
      <c r="AD1551" s="87" t="e">
        <f t="shared" si="509"/>
        <v>#VALUE!</v>
      </c>
      <c r="AE1551" s="87" t="e">
        <f t="shared" si="510"/>
        <v>#VALUE!</v>
      </c>
      <c r="AF1551" s="87" t="e">
        <f t="shared" si="511"/>
        <v>#VALUE!</v>
      </c>
      <c r="AG1551" s="67" t="e">
        <f t="shared" si="512"/>
        <v>#VALUE!</v>
      </c>
      <c r="AH1551" s="87" t="e">
        <f t="shared" si="513"/>
        <v>#VALUE!</v>
      </c>
      <c r="AI1551" s="87" t="e">
        <f t="shared" si="514"/>
        <v>#VALUE!</v>
      </c>
      <c r="AJ1551" s="87" t="e">
        <f t="shared" si="515"/>
        <v>#VALUE!</v>
      </c>
      <c r="AK1551" s="144" t="e">
        <f t="shared" si="516"/>
        <v>#VALUE!</v>
      </c>
      <c r="AL1551" s="144" t="e">
        <f t="shared" si="517"/>
        <v>#VALUE!</v>
      </c>
    </row>
    <row r="1552" spans="1:38" s="77" customFormat="1" x14ac:dyDescent="0.2">
      <c r="A1552" s="14"/>
      <c r="B1552" s="64"/>
      <c r="C1552" s="64"/>
      <c r="D1552" s="152"/>
      <c r="E1552" s="152"/>
      <c r="F1552" s="152"/>
      <c r="G1552" s="152"/>
      <c r="H1552" s="152"/>
      <c r="I1552" s="152"/>
      <c r="J1552" s="152"/>
      <c r="K1552" s="152"/>
      <c r="L1552" s="152"/>
      <c r="M1552" s="152"/>
      <c r="N1552" s="152"/>
      <c r="O1552" s="152"/>
      <c r="P1552" s="152"/>
      <c r="Q1552" s="152"/>
      <c r="R1552" s="152"/>
      <c r="S1552" s="66" t="str">
        <f t="shared" si="498"/>
        <v/>
      </c>
      <c r="T1552" s="66" t="str">
        <f t="shared" si="499"/>
        <v/>
      </c>
      <c r="U1552" s="66" t="str">
        <f t="shared" si="500"/>
        <v/>
      </c>
      <c r="V1552" s="66" t="str">
        <f t="shared" si="501"/>
        <v/>
      </c>
      <c r="W1552" s="66" t="str">
        <f t="shared" si="502"/>
        <v/>
      </c>
      <c r="X1552" s="66" t="str">
        <f t="shared" si="503"/>
        <v/>
      </c>
      <c r="Y1552" s="66">
        <f t="shared" si="504"/>
        <v>0</v>
      </c>
      <c r="Z1552" s="66">
        <f t="shared" si="505"/>
        <v>0</v>
      </c>
      <c r="AA1552" s="66" t="e">
        <f t="shared" si="506"/>
        <v>#VALUE!</v>
      </c>
      <c r="AB1552" s="67" t="e">
        <f t="shared" si="507"/>
        <v>#VALUE!</v>
      </c>
      <c r="AC1552" s="87" t="e">
        <f t="shared" si="508"/>
        <v>#VALUE!</v>
      </c>
      <c r="AD1552" s="87" t="e">
        <f t="shared" si="509"/>
        <v>#VALUE!</v>
      </c>
      <c r="AE1552" s="87" t="e">
        <f t="shared" si="510"/>
        <v>#VALUE!</v>
      </c>
      <c r="AF1552" s="87" t="e">
        <f t="shared" si="511"/>
        <v>#VALUE!</v>
      </c>
      <c r="AG1552" s="67" t="e">
        <f t="shared" si="512"/>
        <v>#VALUE!</v>
      </c>
      <c r="AH1552" s="87" t="e">
        <f t="shared" si="513"/>
        <v>#VALUE!</v>
      </c>
      <c r="AI1552" s="87" t="e">
        <f t="shared" si="514"/>
        <v>#VALUE!</v>
      </c>
      <c r="AJ1552" s="87" t="e">
        <f t="shared" si="515"/>
        <v>#VALUE!</v>
      </c>
      <c r="AK1552" s="144" t="e">
        <f t="shared" si="516"/>
        <v>#VALUE!</v>
      </c>
      <c r="AL1552" s="144" t="e">
        <f t="shared" si="517"/>
        <v>#VALUE!</v>
      </c>
    </row>
    <row r="1553" spans="1:38" s="77" customFormat="1" x14ac:dyDescent="0.2">
      <c r="A1553" s="14"/>
      <c r="B1553" s="64"/>
      <c r="C1553" s="64"/>
      <c r="D1553" s="152"/>
      <c r="E1553" s="152"/>
      <c r="F1553" s="152"/>
      <c r="G1553" s="152"/>
      <c r="H1553" s="152"/>
      <c r="I1553" s="152"/>
      <c r="J1553" s="152"/>
      <c r="K1553" s="152"/>
      <c r="L1553" s="152"/>
      <c r="M1553" s="152"/>
      <c r="N1553" s="152"/>
      <c r="O1553" s="152"/>
      <c r="P1553" s="152"/>
      <c r="Q1553" s="152"/>
      <c r="R1553" s="152"/>
      <c r="S1553" s="66" t="str">
        <f t="shared" si="498"/>
        <v/>
      </c>
      <c r="T1553" s="66" t="str">
        <f t="shared" si="499"/>
        <v/>
      </c>
      <c r="U1553" s="66" t="str">
        <f t="shared" si="500"/>
        <v/>
      </c>
      <c r="V1553" s="66" t="str">
        <f t="shared" si="501"/>
        <v/>
      </c>
      <c r="W1553" s="66" t="str">
        <f t="shared" si="502"/>
        <v/>
      </c>
      <c r="X1553" s="66" t="str">
        <f t="shared" si="503"/>
        <v/>
      </c>
      <c r="Y1553" s="66">
        <f t="shared" si="504"/>
        <v>0</v>
      </c>
      <c r="Z1553" s="66">
        <f t="shared" si="505"/>
        <v>0</v>
      </c>
      <c r="AA1553" s="66" t="e">
        <f t="shared" si="506"/>
        <v>#VALUE!</v>
      </c>
      <c r="AB1553" s="67" t="e">
        <f t="shared" si="507"/>
        <v>#VALUE!</v>
      </c>
      <c r="AC1553" s="87" t="e">
        <f t="shared" si="508"/>
        <v>#VALUE!</v>
      </c>
      <c r="AD1553" s="87" t="e">
        <f t="shared" si="509"/>
        <v>#VALUE!</v>
      </c>
      <c r="AE1553" s="87" t="e">
        <f t="shared" si="510"/>
        <v>#VALUE!</v>
      </c>
      <c r="AF1553" s="87" t="e">
        <f t="shared" si="511"/>
        <v>#VALUE!</v>
      </c>
      <c r="AG1553" s="67" t="e">
        <f t="shared" si="512"/>
        <v>#VALUE!</v>
      </c>
      <c r="AH1553" s="87" t="e">
        <f t="shared" si="513"/>
        <v>#VALUE!</v>
      </c>
      <c r="AI1553" s="87" t="e">
        <f t="shared" si="514"/>
        <v>#VALUE!</v>
      </c>
      <c r="AJ1553" s="87" t="e">
        <f t="shared" si="515"/>
        <v>#VALUE!</v>
      </c>
      <c r="AK1553" s="144" t="e">
        <f t="shared" si="516"/>
        <v>#VALUE!</v>
      </c>
      <c r="AL1553" s="144" t="e">
        <f t="shared" si="517"/>
        <v>#VALUE!</v>
      </c>
    </row>
    <row r="1554" spans="1:38" s="77" customFormat="1" x14ac:dyDescent="0.2">
      <c r="A1554" s="14"/>
      <c r="B1554" s="64"/>
      <c r="C1554" s="64"/>
      <c r="D1554" s="152"/>
      <c r="E1554" s="152"/>
      <c r="F1554" s="152"/>
      <c r="G1554" s="152"/>
      <c r="H1554" s="152"/>
      <c r="I1554" s="152"/>
      <c r="J1554" s="152"/>
      <c r="K1554" s="152"/>
      <c r="L1554" s="152"/>
      <c r="M1554" s="152"/>
      <c r="N1554" s="152"/>
      <c r="O1554" s="152"/>
      <c r="P1554" s="152"/>
      <c r="Q1554" s="152"/>
      <c r="R1554" s="152"/>
      <c r="S1554" s="66" t="str">
        <f t="shared" si="498"/>
        <v/>
      </c>
      <c r="T1554" s="66" t="str">
        <f t="shared" si="499"/>
        <v/>
      </c>
      <c r="U1554" s="66" t="str">
        <f t="shared" si="500"/>
        <v/>
      </c>
      <c r="V1554" s="66" t="str">
        <f t="shared" si="501"/>
        <v/>
      </c>
      <c r="W1554" s="66" t="str">
        <f t="shared" si="502"/>
        <v/>
      </c>
      <c r="X1554" s="66" t="str">
        <f t="shared" si="503"/>
        <v/>
      </c>
      <c r="Y1554" s="66">
        <f t="shared" si="504"/>
        <v>0</v>
      </c>
      <c r="Z1554" s="66">
        <f t="shared" si="505"/>
        <v>0</v>
      </c>
      <c r="AA1554" s="66" t="e">
        <f t="shared" si="506"/>
        <v>#VALUE!</v>
      </c>
      <c r="AB1554" s="67" t="e">
        <f t="shared" si="507"/>
        <v>#VALUE!</v>
      </c>
      <c r="AC1554" s="87" t="e">
        <f t="shared" si="508"/>
        <v>#VALUE!</v>
      </c>
      <c r="AD1554" s="87" t="e">
        <f t="shared" si="509"/>
        <v>#VALUE!</v>
      </c>
      <c r="AE1554" s="87" t="e">
        <f t="shared" si="510"/>
        <v>#VALUE!</v>
      </c>
      <c r="AF1554" s="87" t="e">
        <f t="shared" si="511"/>
        <v>#VALUE!</v>
      </c>
      <c r="AG1554" s="67" t="e">
        <f t="shared" si="512"/>
        <v>#VALUE!</v>
      </c>
      <c r="AH1554" s="87" t="e">
        <f t="shared" si="513"/>
        <v>#VALUE!</v>
      </c>
      <c r="AI1554" s="87" t="e">
        <f t="shared" si="514"/>
        <v>#VALUE!</v>
      </c>
      <c r="AJ1554" s="87" t="e">
        <f t="shared" si="515"/>
        <v>#VALUE!</v>
      </c>
      <c r="AK1554" s="144" t="e">
        <f t="shared" si="516"/>
        <v>#VALUE!</v>
      </c>
      <c r="AL1554" s="144" t="e">
        <f t="shared" si="517"/>
        <v>#VALUE!</v>
      </c>
    </row>
    <row r="1555" spans="1:38" s="77" customFormat="1" x14ac:dyDescent="0.2">
      <c r="A1555" s="14"/>
      <c r="B1555" s="64"/>
      <c r="C1555" s="64"/>
      <c r="D1555" s="152"/>
      <c r="E1555" s="152"/>
      <c r="F1555" s="152"/>
      <c r="G1555" s="152"/>
      <c r="H1555" s="152"/>
      <c r="I1555" s="152"/>
      <c r="J1555" s="152"/>
      <c r="K1555" s="152"/>
      <c r="L1555" s="152"/>
      <c r="M1555" s="152"/>
      <c r="N1555" s="152"/>
      <c r="O1555" s="152"/>
      <c r="P1555" s="152"/>
      <c r="Q1555" s="152"/>
      <c r="R1555" s="152"/>
      <c r="S1555" s="66" t="str">
        <f t="shared" si="498"/>
        <v/>
      </c>
      <c r="T1555" s="66" t="str">
        <f t="shared" si="499"/>
        <v/>
      </c>
      <c r="U1555" s="66" t="str">
        <f t="shared" si="500"/>
        <v/>
      </c>
      <c r="V1555" s="66" t="str">
        <f t="shared" si="501"/>
        <v/>
      </c>
      <c r="W1555" s="66" t="str">
        <f t="shared" si="502"/>
        <v/>
      </c>
      <c r="X1555" s="66" t="str">
        <f t="shared" si="503"/>
        <v/>
      </c>
      <c r="Y1555" s="66">
        <f t="shared" si="504"/>
        <v>0</v>
      </c>
      <c r="Z1555" s="66">
        <f t="shared" si="505"/>
        <v>0</v>
      </c>
      <c r="AA1555" s="66" t="e">
        <f t="shared" si="506"/>
        <v>#VALUE!</v>
      </c>
      <c r="AB1555" s="67" t="e">
        <f t="shared" si="507"/>
        <v>#VALUE!</v>
      </c>
      <c r="AC1555" s="87" t="e">
        <f t="shared" si="508"/>
        <v>#VALUE!</v>
      </c>
      <c r="AD1555" s="87" t="e">
        <f t="shared" si="509"/>
        <v>#VALUE!</v>
      </c>
      <c r="AE1555" s="87" t="e">
        <f t="shared" si="510"/>
        <v>#VALUE!</v>
      </c>
      <c r="AF1555" s="87" t="e">
        <f t="shared" si="511"/>
        <v>#VALUE!</v>
      </c>
      <c r="AG1555" s="67" t="e">
        <f t="shared" si="512"/>
        <v>#VALUE!</v>
      </c>
      <c r="AH1555" s="87" t="e">
        <f t="shared" si="513"/>
        <v>#VALUE!</v>
      </c>
      <c r="AI1555" s="87" t="e">
        <f t="shared" si="514"/>
        <v>#VALUE!</v>
      </c>
      <c r="AJ1555" s="87" t="e">
        <f t="shared" si="515"/>
        <v>#VALUE!</v>
      </c>
      <c r="AK1555" s="144" t="e">
        <f t="shared" si="516"/>
        <v>#VALUE!</v>
      </c>
      <c r="AL1555" s="144" t="e">
        <f t="shared" si="517"/>
        <v>#VALUE!</v>
      </c>
    </row>
    <row r="1556" spans="1:38" s="77" customFormat="1" x14ac:dyDescent="0.2">
      <c r="A1556" s="14"/>
      <c r="B1556" s="64"/>
      <c r="C1556" s="64"/>
      <c r="D1556" s="152"/>
      <c r="E1556" s="152"/>
      <c r="F1556" s="152"/>
      <c r="G1556" s="152"/>
      <c r="H1556" s="152"/>
      <c r="I1556" s="152"/>
      <c r="J1556" s="152"/>
      <c r="K1556" s="152"/>
      <c r="L1556" s="152"/>
      <c r="M1556" s="152"/>
      <c r="N1556" s="152"/>
      <c r="O1556" s="152"/>
      <c r="P1556" s="152"/>
      <c r="Q1556" s="152"/>
      <c r="R1556" s="152"/>
      <c r="S1556" s="66" t="str">
        <f t="shared" si="498"/>
        <v/>
      </c>
      <c r="T1556" s="66" t="str">
        <f t="shared" si="499"/>
        <v/>
      </c>
      <c r="U1556" s="66" t="str">
        <f t="shared" si="500"/>
        <v/>
      </c>
      <c r="V1556" s="66" t="str">
        <f t="shared" si="501"/>
        <v/>
      </c>
      <c r="W1556" s="66" t="str">
        <f t="shared" si="502"/>
        <v/>
      </c>
      <c r="X1556" s="66" t="str">
        <f t="shared" si="503"/>
        <v/>
      </c>
      <c r="Y1556" s="66">
        <f t="shared" si="504"/>
        <v>0</v>
      </c>
      <c r="Z1556" s="66">
        <f t="shared" si="505"/>
        <v>0</v>
      </c>
      <c r="AA1556" s="66" t="e">
        <f t="shared" si="506"/>
        <v>#VALUE!</v>
      </c>
      <c r="AB1556" s="67" t="e">
        <f t="shared" si="507"/>
        <v>#VALUE!</v>
      </c>
      <c r="AC1556" s="87" t="e">
        <f t="shared" si="508"/>
        <v>#VALUE!</v>
      </c>
      <c r="AD1556" s="87" t="e">
        <f t="shared" si="509"/>
        <v>#VALUE!</v>
      </c>
      <c r="AE1556" s="87" t="e">
        <f t="shared" si="510"/>
        <v>#VALUE!</v>
      </c>
      <c r="AF1556" s="87" t="e">
        <f t="shared" si="511"/>
        <v>#VALUE!</v>
      </c>
      <c r="AG1556" s="67" t="e">
        <f t="shared" si="512"/>
        <v>#VALUE!</v>
      </c>
      <c r="AH1556" s="87" t="e">
        <f t="shared" si="513"/>
        <v>#VALUE!</v>
      </c>
      <c r="AI1556" s="87" t="e">
        <f t="shared" si="514"/>
        <v>#VALUE!</v>
      </c>
      <c r="AJ1556" s="87" t="e">
        <f t="shared" si="515"/>
        <v>#VALUE!</v>
      </c>
      <c r="AK1556" s="144" t="e">
        <f t="shared" si="516"/>
        <v>#VALUE!</v>
      </c>
      <c r="AL1556" s="144" t="e">
        <f t="shared" si="517"/>
        <v>#VALUE!</v>
      </c>
    </row>
    <row r="1557" spans="1:38" s="77" customFormat="1" x14ac:dyDescent="0.2">
      <c r="A1557" s="14"/>
      <c r="B1557" s="64"/>
      <c r="C1557" s="64"/>
      <c r="D1557" s="152"/>
      <c r="E1557" s="152"/>
      <c r="F1557" s="152"/>
      <c r="G1557" s="152"/>
      <c r="H1557" s="152"/>
      <c r="I1557" s="152"/>
      <c r="J1557" s="152"/>
      <c r="K1557" s="152"/>
      <c r="L1557" s="152"/>
      <c r="M1557" s="152"/>
      <c r="N1557" s="152"/>
      <c r="O1557" s="152"/>
      <c r="P1557" s="152"/>
      <c r="Q1557" s="152"/>
      <c r="R1557" s="152"/>
      <c r="S1557" s="66" t="str">
        <f t="shared" si="498"/>
        <v/>
      </c>
      <c r="T1557" s="66" t="str">
        <f t="shared" si="499"/>
        <v/>
      </c>
      <c r="U1557" s="66" t="str">
        <f t="shared" si="500"/>
        <v/>
      </c>
      <c r="V1557" s="66" t="str">
        <f t="shared" si="501"/>
        <v/>
      </c>
      <c r="W1557" s="66" t="str">
        <f t="shared" si="502"/>
        <v/>
      </c>
      <c r="X1557" s="66" t="str">
        <f t="shared" si="503"/>
        <v/>
      </c>
      <c r="Y1557" s="66">
        <f t="shared" si="504"/>
        <v>0</v>
      </c>
      <c r="Z1557" s="66">
        <f t="shared" si="505"/>
        <v>0</v>
      </c>
      <c r="AA1557" s="66" t="e">
        <f t="shared" si="506"/>
        <v>#VALUE!</v>
      </c>
      <c r="AB1557" s="67" t="e">
        <f t="shared" si="507"/>
        <v>#VALUE!</v>
      </c>
      <c r="AC1557" s="87" t="e">
        <f t="shared" si="508"/>
        <v>#VALUE!</v>
      </c>
      <c r="AD1557" s="87" t="e">
        <f t="shared" si="509"/>
        <v>#VALUE!</v>
      </c>
      <c r="AE1557" s="87" t="e">
        <f t="shared" si="510"/>
        <v>#VALUE!</v>
      </c>
      <c r="AF1557" s="87" t="e">
        <f t="shared" si="511"/>
        <v>#VALUE!</v>
      </c>
      <c r="AG1557" s="67" t="e">
        <f t="shared" si="512"/>
        <v>#VALUE!</v>
      </c>
      <c r="AH1557" s="87" t="e">
        <f t="shared" si="513"/>
        <v>#VALUE!</v>
      </c>
      <c r="AI1557" s="87" t="e">
        <f t="shared" si="514"/>
        <v>#VALUE!</v>
      </c>
      <c r="AJ1557" s="87" t="e">
        <f t="shared" si="515"/>
        <v>#VALUE!</v>
      </c>
      <c r="AK1557" s="144" t="e">
        <f t="shared" si="516"/>
        <v>#VALUE!</v>
      </c>
      <c r="AL1557" s="144" t="e">
        <f t="shared" si="517"/>
        <v>#VALUE!</v>
      </c>
    </row>
    <row r="1558" spans="1:38" s="77" customFormat="1" x14ac:dyDescent="0.2">
      <c r="A1558" s="14"/>
      <c r="B1558" s="64"/>
      <c r="C1558" s="64"/>
      <c r="D1558" s="152"/>
      <c r="E1558" s="152"/>
      <c r="F1558" s="152"/>
      <c r="G1558" s="152"/>
      <c r="H1558" s="152"/>
      <c r="I1558" s="152"/>
      <c r="J1558" s="152"/>
      <c r="K1558" s="152"/>
      <c r="L1558" s="152"/>
      <c r="M1558" s="152"/>
      <c r="N1558" s="152"/>
      <c r="O1558" s="152"/>
      <c r="P1558" s="152"/>
      <c r="Q1558" s="152"/>
      <c r="R1558" s="152"/>
      <c r="S1558" s="66" t="str">
        <f t="shared" si="498"/>
        <v/>
      </c>
      <c r="T1558" s="66" t="str">
        <f t="shared" si="499"/>
        <v/>
      </c>
      <c r="U1558" s="66" t="str">
        <f t="shared" si="500"/>
        <v/>
      </c>
      <c r="V1558" s="66" t="str">
        <f t="shared" si="501"/>
        <v/>
      </c>
      <c r="W1558" s="66" t="str">
        <f t="shared" si="502"/>
        <v/>
      </c>
      <c r="X1558" s="66" t="str">
        <f t="shared" si="503"/>
        <v/>
      </c>
      <c r="Y1558" s="66">
        <f t="shared" si="504"/>
        <v>0</v>
      </c>
      <c r="Z1558" s="66">
        <f t="shared" si="505"/>
        <v>0</v>
      </c>
      <c r="AA1558" s="66" t="e">
        <f t="shared" si="506"/>
        <v>#VALUE!</v>
      </c>
      <c r="AB1558" s="67" t="e">
        <f t="shared" si="507"/>
        <v>#VALUE!</v>
      </c>
      <c r="AC1558" s="87" t="e">
        <f t="shared" si="508"/>
        <v>#VALUE!</v>
      </c>
      <c r="AD1558" s="87" t="e">
        <f t="shared" si="509"/>
        <v>#VALUE!</v>
      </c>
      <c r="AE1558" s="87" t="e">
        <f t="shared" si="510"/>
        <v>#VALUE!</v>
      </c>
      <c r="AF1558" s="87" t="e">
        <f t="shared" si="511"/>
        <v>#VALUE!</v>
      </c>
      <c r="AG1558" s="67" t="e">
        <f t="shared" si="512"/>
        <v>#VALUE!</v>
      </c>
      <c r="AH1558" s="87" t="e">
        <f t="shared" si="513"/>
        <v>#VALUE!</v>
      </c>
      <c r="AI1558" s="87" t="e">
        <f t="shared" si="514"/>
        <v>#VALUE!</v>
      </c>
      <c r="AJ1558" s="87" t="e">
        <f t="shared" si="515"/>
        <v>#VALUE!</v>
      </c>
      <c r="AK1558" s="144" t="e">
        <f t="shared" si="516"/>
        <v>#VALUE!</v>
      </c>
      <c r="AL1558" s="144" t="e">
        <f t="shared" si="517"/>
        <v>#VALUE!</v>
      </c>
    </row>
    <row r="1559" spans="1:38" s="77" customFormat="1" x14ac:dyDescent="0.2">
      <c r="A1559" s="14"/>
      <c r="B1559" s="64"/>
      <c r="C1559" s="64"/>
      <c r="D1559" s="152"/>
      <c r="E1559" s="152"/>
      <c r="F1559" s="152"/>
      <c r="G1559" s="152"/>
      <c r="H1559" s="152"/>
      <c r="I1559" s="152"/>
      <c r="J1559" s="152"/>
      <c r="K1559" s="152"/>
      <c r="L1559" s="152"/>
      <c r="M1559" s="152"/>
      <c r="N1559" s="152"/>
      <c r="O1559" s="152"/>
      <c r="P1559" s="152"/>
      <c r="Q1559" s="152"/>
      <c r="R1559" s="152"/>
      <c r="S1559" s="66" t="str">
        <f t="shared" si="498"/>
        <v/>
      </c>
      <c r="T1559" s="66" t="str">
        <f t="shared" si="499"/>
        <v/>
      </c>
      <c r="U1559" s="66" t="str">
        <f t="shared" si="500"/>
        <v/>
      </c>
      <c r="V1559" s="66" t="str">
        <f t="shared" si="501"/>
        <v/>
      </c>
      <c r="W1559" s="66" t="str">
        <f t="shared" si="502"/>
        <v/>
      </c>
      <c r="X1559" s="66" t="str">
        <f t="shared" si="503"/>
        <v/>
      </c>
      <c r="Y1559" s="66">
        <f t="shared" si="504"/>
        <v>0</v>
      </c>
      <c r="Z1559" s="66">
        <f t="shared" si="505"/>
        <v>0</v>
      </c>
      <c r="AA1559" s="66" t="e">
        <f t="shared" si="506"/>
        <v>#VALUE!</v>
      </c>
      <c r="AB1559" s="67" t="e">
        <f t="shared" si="507"/>
        <v>#VALUE!</v>
      </c>
      <c r="AC1559" s="87" t="e">
        <f t="shared" si="508"/>
        <v>#VALUE!</v>
      </c>
      <c r="AD1559" s="87" t="e">
        <f t="shared" si="509"/>
        <v>#VALUE!</v>
      </c>
      <c r="AE1559" s="87" t="e">
        <f t="shared" si="510"/>
        <v>#VALUE!</v>
      </c>
      <c r="AF1559" s="87" t="e">
        <f t="shared" si="511"/>
        <v>#VALUE!</v>
      </c>
      <c r="AG1559" s="67" t="e">
        <f t="shared" si="512"/>
        <v>#VALUE!</v>
      </c>
      <c r="AH1559" s="87" t="e">
        <f t="shared" si="513"/>
        <v>#VALUE!</v>
      </c>
      <c r="AI1559" s="87" t="e">
        <f t="shared" si="514"/>
        <v>#VALUE!</v>
      </c>
      <c r="AJ1559" s="87" t="e">
        <f t="shared" si="515"/>
        <v>#VALUE!</v>
      </c>
      <c r="AK1559" s="144" t="e">
        <f t="shared" si="516"/>
        <v>#VALUE!</v>
      </c>
      <c r="AL1559" s="144" t="e">
        <f t="shared" si="517"/>
        <v>#VALUE!</v>
      </c>
    </row>
    <row r="1560" spans="1:38" s="77" customFormat="1" x14ac:dyDescent="0.2">
      <c r="A1560" s="14"/>
      <c r="B1560" s="64"/>
      <c r="C1560" s="64"/>
      <c r="D1560" s="152"/>
      <c r="E1560" s="152"/>
      <c r="F1560" s="152"/>
      <c r="G1560" s="152"/>
      <c r="H1560" s="152"/>
      <c r="I1560" s="152"/>
      <c r="J1560" s="152"/>
      <c r="K1560" s="152"/>
      <c r="L1560" s="152"/>
      <c r="M1560" s="152"/>
      <c r="N1560" s="152"/>
      <c r="O1560" s="152"/>
      <c r="P1560" s="152"/>
      <c r="Q1560" s="152"/>
      <c r="R1560" s="152"/>
      <c r="S1560" s="66" t="str">
        <f t="shared" si="498"/>
        <v/>
      </c>
      <c r="T1560" s="66" t="str">
        <f t="shared" si="499"/>
        <v/>
      </c>
      <c r="U1560" s="66" t="str">
        <f t="shared" si="500"/>
        <v/>
      </c>
      <c r="V1560" s="66" t="str">
        <f t="shared" si="501"/>
        <v/>
      </c>
      <c r="W1560" s="66" t="str">
        <f t="shared" si="502"/>
        <v/>
      </c>
      <c r="X1560" s="66" t="str">
        <f t="shared" si="503"/>
        <v/>
      </c>
      <c r="Y1560" s="66">
        <f t="shared" si="504"/>
        <v>0</v>
      </c>
      <c r="Z1560" s="66">
        <f t="shared" si="505"/>
        <v>0</v>
      </c>
      <c r="AA1560" s="66" t="e">
        <f t="shared" si="506"/>
        <v>#VALUE!</v>
      </c>
      <c r="AB1560" s="67" t="e">
        <f t="shared" si="507"/>
        <v>#VALUE!</v>
      </c>
      <c r="AC1560" s="87" t="e">
        <f t="shared" si="508"/>
        <v>#VALUE!</v>
      </c>
      <c r="AD1560" s="87" t="e">
        <f t="shared" si="509"/>
        <v>#VALUE!</v>
      </c>
      <c r="AE1560" s="87" t="e">
        <f t="shared" si="510"/>
        <v>#VALUE!</v>
      </c>
      <c r="AF1560" s="87" t="e">
        <f t="shared" si="511"/>
        <v>#VALUE!</v>
      </c>
      <c r="AG1560" s="67" t="e">
        <f t="shared" si="512"/>
        <v>#VALUE!</v>
      </c>
      <c r="AH1560" s="87" t="e">
        <f t="shared" si="513"/>
        <v>#VALUE!</v>
      </c>
      <c r="AI1560" s="87" t="e">
        <f t="shared" si="514"/>
        <v>#VALUE!</v>
      </c>
      <c r="AJ1560" s="87" t="e">
        <f t="shared" si="515"/>
        <v>#VALUE!</v>
      </c>
      <c r="AK1560" s="144" t="e">
        <f t="shared" si="516"/>
        <v>#VALUE!</v>
      </c>
      <c r="AL1560" s="144" t="e">
        <f t="shared" si="517"/>
        <v>#VALUE!</v>
      </c>
    </row>
    <row r="1561" spans="1:38" s="77" customFormat="1" x14ac:dyDescent="0.2">
      <c r="A1561" s="14"/>
      <c r="B1561" s="64"/>
      <c r="C1561" s="64"/>
      <c r="D1561" s="152"/>
      <c r="E1561" s="152"/>
      <c r="F1561" s="152"/>
      <c r="G1561" s="152"/>
      <c r="H1561" s="152"/>
      <c r="I1561" s="152"/>
      <c r="J1561" s="152"/>
      <c r="K1561" s="152"/>
      <c r="L1561" s="152"/>
      <c r="M1561" s="152"/>
      <c r="N1561" s="152"/>
      <c r="O1561" s="152"/>
      <c r="P1561" s="152"/>
      <c r="Q1561" s="152"/>
      <c r="R1561" s="152"/>
      <c r="S1561" s="66" t="str">
        <f t="shared" si="498"/>
        <v/>
      </c>
      <c r="T1561" s="66" t="str">
        <f t="shared" si="499"/>
        <v/>
      </c>
      <c r="U1561" s="66" t="str">
        <f t="shared" si="500"/>
        <v/>
      </c>
      <c r="V1561" s="66" t="str">
        <f t="shared" si="501"/>
        <v/>
      </c>
      <c r="W1561" s="66" t="str">
        <f t="shared" si="502"/>
        <v/>
      </c>
      <c r="X1561" s="66" t="str">
        <f t="shared" si="503"/>
        <v/>
      </c>
      <c r="Y1561" s="66">
        <f t="shared" si="504"/>
        <v>0</v>
      </c>
      <c r="Z1561" s="66">
        <f t="shared" si="505"/>
        <v>0</v>
      </c>
      <c r="AA1561" s="66" t="e">
        <f t="shared" si="506"/>
        <v>#VALUE!</v>
      </c>
      <c r="AB1561" s="67" t="e">
        <f t="shared" si="507"/>
        <v>#VALUE!</v>
      </c>
      <c r="AC1561" s="87" t="e">
        <f t="shared" si="508"/>
        <v>#VALUE!</v>
      </c>
      <c r="AD1561" s="87" t="e">
        <f t="shared" si="509"/>
        <v>#VALUE!</v>
      </c>
      <c r="AE1561" s="87" t="e">
        <f t="shared" si="510"/>
        <v>#VALUE!</v>
      </c>
      <c r="AF1561" s="87" t="e">
        <f t="shared" si="511"/>
        <v>#VALUE!</v>
      </c>
      <c r="AG1561" s="67" t="e">
        <f t="shared" si="512"/>
        <v>#VALUE!</v>
      </c>
      <c r="AH1561" s="87" t="e">
        <f t="shared" si="513"/>
        <v>#VALUE!</v>
      </c>
      <c r="AI1561" s="87" t="e">
        <f t="shared" si="514"/>
        <v>#VALUE!</v>
      </c>
      <c r="AJ1561" s="87" t="e">
        <f t="shared" si="515"/>
        <v>#VALUE!</v>
      </c>
      <c r="AK1561" s="144" t="e">
        <f t="shared" si="516"/>
        <v>#VALUE!</v>
      </c>
      <c r="AL1561" s="144" t="e">
        <f t="shared" si="517"/>
        <v>#VALUE!</v>
      </c>
    </row>
    <row r="1562" spans="1:38" s="77" customFormat="1" x14ac:dyDescent="0.2">
      <c r="A1562" s="14"/>
      <c r="B1562" s="64"/>
      <c r="C1562" s="64"/>
      <c r="D1562" s="152"/>
      <c r="E1562" s="152"/>
      <c r="F1562" s="152"/>
      <c r="G1562" s="152"/>
      <c r="H1562" s="152"/>
      <c r="I1562" s="152"/>
      <c r="J1562" s="152"/>
      <c r="K1562" s="152"/>
      <c r="L1562" s="152"/>
      <c r="M1562" s="152"/>
      <c r="N1562" s="152"/>
      <c r="O1562" s="152"/>
      <c r="P1562" s="152"/>
      <c r="Q1562" s="152"/>
      <c r="R1562" s="152"/>
      <c r="S1562" s="66" t="str">
        <f t="shared" si="498"/>
        <v/>
      </c>
      <c r="T1562" s="66" t="str">
        <f t="shared" si="499"/>
        <v/>
      </c>
      <c r="U1562" s="66" t="str">
        <f t="shared" si="500"/>
        <v/>
      </c>
      <c r="V1562" s="66" t="str">
        <f t="shared" si="501"/>
        <v/>
      </c>
      <c r="W1562" s="66" t="str">
        <f t="shared" si="502"/>
        <v/>
      </c>
      <c r="X1562" s="66" t="str">
        <f t="shared" si="503"/>
        <v/>
      </c>
      <c r="Y1562" s="66">
        <f t="shared" si="504"/>
        <v>0</v>
      </c>
      <c r="Z1562" s="66">
        <f t="shared" si="505"/>
        <v>0</v>
      </c>
      <c r="AA1562" s="66" t="e">
        <f t="shared" si="506"/>
        <v>#VALUE!</v>
      </c>
      <c r="AB1562" s="67" t="e">
        <f t="shared" si="507"/>
        <v>#VALUE!</v>
      </c>
      <c r="AC1562" s="87" t="e">
        <f t="shared" si="508"/>
        <v>#VALUE!</v>
      </c>
      <c r="AD1562" s="87" t="e">
        <f t="shared" si="509"/>
        <v>#VALUE!</v>
      </c>
      <c r="AE1562" s="87" t="e">
        <f t="shared" si="510"/>
        <v>#VALUE!</v>
      </c>
      <c r="AF1562" s="87" t="e">
        <f t="shared" si="511"/>
        <v>#VALUE!</v>
      </c>
      <c r="AG1562" s="67" t="e">
        <f t="shared" si="512"/>
        <v>#VALUE!</v>
      </c>
      <c r="AH1562" s="87" t="e">
        <f t="shared" si="513"/>
        <v>#VALUE!</v>
      </c>
      <c r="AI1562" s="87" t="e">
        <f t="shared" si="514"/>
        <v>#VALUE!</v>
      </c>
      <c r="AJ1562" s="87" t="e">
        <f t="shared" si="515"/>
        <v>#VALUE!</v>
      </c>
      <c r="AK1562" s="144" t="e">
        <f t="shared" si="516"/>
        <v>#VALUE!</v>
      </c>
      <c r="AL1562" s="144" t="e">
        <f t="shared" si="517"/>
        <v>#VALUE!</v>
      </c>
    </row>
    <row r="1563" spans="1:38" s="77" customFormat="1" x14ac:dyDescent="0.2">
      <c r="A1563" s="14"/>
      <c r="B1563" s="64"/>
      <c r="C1563" s="64"/>
      <c r="D1563" s="152"/>
      <c r="E1563" s="152"/>
      <c r="F1563" s="152"/>
      <c r="G1563" s="152"/>
      <c r="H1563" s="152"/>
      <c r="I1563" s="152"/>
      <c r="J1563" s="152"/>
      <c r="K1563" s="152"/>
      <c r="L1563" s="152"/>
      <c r="M1563" s="152"/>
      <c r="N1563" s="152"/>
      <c r="O1563" s="152"/>
      <c r="P1563" s="152"/>
      <c r="Q1563" s="152"/>
      <c r="R1563" s="152"/>
      <c r="S1563" s="66" t="str">
        <f t="shared" si="498"/>
        <v/>
      </c>
      <c r="T1563" s="66" t="str">
        <f t="shared" si="499"/>
        <v/>
      </c>
      <c r="U1563" s="66" t="str">
        <f t="shared" si="500"/>
        <v/>
      </c>
      <c r="V1563" s="66" t="str">
        <f t="shared" si="501"/>
        <v/>
      </c>
      <c r="W1563" s="66" t="str">
        <f t="shared" si="502"/>
        <v/>
      </c>
      <c r="X1563" s="66" t="str">
        <f t="shared" si="503"/>
        <v/>
      </c>
      <c r="Y1563" s="66">
        <f t="shared" si="504"/>
        <v>0</v>
      </c>
      <c r="Z1563" s="66">
        <f t="shared" si="505"/>
        <v>0</v>
      </c>
      <c r="AA1563" s="66" t="e">
        <f t="shared" si="506"/>
        <v>#VALUE!</v>
      </c>
      <c r="AB1563" s="67" t="e">
        <f t="shared" si="507"/>
        <v>#VALUE!</v>
      </c>
      <c r="AC1563" s="87" t="e">
        <f t="shared" si="508"/>
        <v>#VALUE!</v>
      </c>
      <c r="AD1563" s="87" t="e">
        <f t="shared" si="509"/>
        <v>#VALUE!</v>
      </c>
      <c r="AE1563" s="87" t="e">
        <f t="shared" si="510"/>
        <v>#VALUE!</v>
      </c>
      <c r="AF1563" s="87" t="e">
        <f t="shared" si="511"/>
        <v>#VALUE!</v>
      </c>
      <c r="AG1563" s="67" t="e">
        <f t="shared" si="512"/>
        <v>#VALUE!</v>
      </c>
      <c r="AH1563" s="87" t="e">
        <f t="shared" si="513"/>
        <v>#VALUE!</v>
      </c>
      <c r="AI1563" s="87" t="e">
        <f t="shared" si="514"/>
        <v>#VALUE!</v>
      </c>
      <c r="AJ1563" s="87" t="e">
        <f t="shared" si="515"/>
        <v>#VALUE!</v>
      </c>
      <c r="AK1563" s="144" t="e">
        <f t="shared" si="516"/>
        <v>#VALUE!</v>
      </c>
      <c r="AL1563" s="144" t="e">
        <f t="shared" si="517"/>
        <v>#VALUE!</v>
      </c>
    </row>
    <row r="1564" spans="1:38" s="77" customFormat="1" x14ac:dyDescent="0.2">
      <c r="A1564" s="14"/>
      <c r="B1564" s="64"/>
      <c r="C1564" s="64"/>
      <c r="D1564" s="152"/>
      <c r="E1564" s="152"/>
      <c r="F1564" s="152"/>
      <c r="G1564" s="152"/>
      <c r="H1564" s="152"/>
      <c r="I1564" s="152"/>
      <c r="J1564" s="152"/>
      <c r="K1564" s="152"/>
      <c r="L1564" s="152"/>
      <c r="M1564" s="152"/>
      <c r="N1564" s="152"/>
      <c r="O1564" s="152"/>
      <c r="P1564" s="152"/>
      <c r="Q1564" s="152"/>
      <c r="R1564" s="152"/>
      <c r="S1564" s="66" t="str">
        <f t="shared" si="498"/>
        <v/>
      </c>
      <c r="T1564" s="66" t="str">
        <f t="shared" si="499"/>
        <v/>
      </c>
      <c r="U1564" s="66" t="str">
        <f t="shared" si="500"/>
        <v/>
      </c>
      <c r="V1564" s="66" t="str">
        <f t="shared" si="501"/>
        <v/>
      </c>
      <c r="W1564" s="66" t="str">
        <f t="shared" si="502"/>
        <v/>
      </c>
      <c r="X1564" s="66" t="str">
        <f t="shared" si="503"/>
        <v/>
      </c>
      <c r="Y1564" s="66">
        <f t="shared" si="504"/>
        <v>0</v>
      </c>
      <c r="Z1564" s="66">
        <f t="shared" si="505"/>
        <v>0</v>
      </c>
      <c r="AA1564" s="66" t="e">
        <f t="shared" si="506"/>
        <v>#VALUE!</v>
      </c>
      <c r="AB1564" s="67" t="e">
        <f t="shared" si="507"/>
        <v>#VALUE!</v>
      </c>
      <c r="AC1564" s="87" t="e">
        <f t="shared" si="508"/>
        <v>#VALUE!</v>
      </c>
      <c r="AD1564" s="87" t="e">
        <f t="shared" si="509"/>
        <v>#VALUE!</v>
      </c>
      <c r="AE1564" s="87" t="e">
        <f t="shared" si="510"/>
        <v>#VALUE!</v>
      </c>
      <c r="AF1564" s="87" t="e">
        <f t="shared" si="511"/>
        <v>#VALUE!</v>
      </c>
      <c r="AG1564" s="67" t="e">
        <f t="shared" si="512"/>
        <v>#VALUE!</v>
      </c>
      <c r="AH1564" s="87" t="e">
        <f t="shared" si="513"/>
        <v>#VALUE!</v>
      </c>
      <c r="AI1564" s="87" t="e">
        <f t="shared" si="514"/>
        <v>#VALUE!</v>
      </c>
      <c r="AJ1564" s="87" t="e">
        <f t="shared" si="515"/>
        <v>#VALUE!</v>
      </c>
      <c r="AK1564" s="144" t="e">
        <f t="shared" si="516"/>
        <v>#VALUE!</v>
      </c>
      <c r="AL1564" s="144" t="e">
        <f t="shared" si="517"/>
        <v>#VALUE!</v>
      </c>
    </row>
    <row r="1565" spans="1:38" s="77" customFormat="1" x14ac:dyDescent="0.2">
      <c r="A1565" s="14"/>
      <c r="B1565" s="64"/>
      <c r="C1565" s="64"/>
      <c r="D1565" s="152"/>
      <c r="E1565" s="152"/>
      <c r="F1565" s="152"/>
      <c r="G1565" s="152"/>
      <c r="H1565" s="152"/>
      <c r="I1565" s="152"/>
      <c r="J1565" s="152"/>
      <c r="K1565" s="152"/>
      <c r="L1565" s="152"/>
      <c r="M1565" s="152"/>
      <c r="N1565" s="152"/>
      <c r="O1565" s="152"/>
      <c r="P1565" s="152"/>
      <c r="Q1565" s="152"/>
      <c r="R1565" s="152"/>
      <c r="S1565" s="66" t="str">
        <f t="shared" si="498"/>
        <v/>
      </c>
      <c r="T1565" s="66" t="str">
        <f t="shared" si="499"/>
        <v/>
      </c>
      <c r="U1565" s="66" t="str">
        <f t="shared" si="500"/>
        <v/>
      </c>
      <c r="V1565" s="66" t="str">
        <f t="shared" si="501"/>
        <v/>
      </c>
      <c r="W1565" s="66" t="str">
        <f t="shared" si="502"/>
        <v/>
      </c>
      <c r="X1565" s="66" t="str">
        <f t="shared" si="503"/>
        <v/>
      </c>
      <c r="Y1565" s="66">
        <f t="shared" si="504"/>
        <v>0</v>
      </c>
      <c r="Z1565" s="66">
        <f t="shared" si="505"/>
        <v>0</v>
      </c>
      <c r="AA1565" s="66" t="e">
        <f t="shared" si="506"/>
        <v>#VALUE!</v>
      </c>
      <c r="AB1565" s="67" t="e">
        <f t="shared" si="507"/>
        <v>#VALUE!</v>
      </c>
      <c r="AC1565" s="87" t="e">
        <f t="shared" si="508"/>
        <v>#VALUE!</v>
      </c>
      <c r="AD1565" s="87" t="e">
        <f t="shared" si="509"/>
        <v>#VALUE!</v>
      </c>
      <c r="AE1565" s="87" t="e">
        <f t="shared" si="510"/>
        <v>#VALUE!</v>
      </c>
      <c r="AF1565" s="87" t="e">
        <f t="shared" si="511"/>
        <v>#VALUE!</v>
      </c>
      <c r="AG1565" s="67" t="e">
        <f t="shared" si="512"/>
        <v>#VALUE!</v>
      </c>
      <c r="AH1565" s="87" t="e">
        <f t="shared" si="513"/>
        <v>#VALUE!</v>
      </c>
      <c r="AI1565" s="87" t="e">
        <f t="shared" si="514"/>
        <v>#VALUE!</v>
      </c>
      <c r="AJ1565" s="87" t="e">
        <f t="shared" si="515"/>
        <v>#VALUE!</v>
      </c>
      <c r="AK1565" s="144" t="e">
        <f t="shared" si="516"/>
        <v>#VALUE!</v>
      </c>
      <c r="AL1565" s="144" t="e">
        <f t="shared" si="517"/>
        <v>#VALUE!</v>
      </c>
    </row>
    <row r="1566" spans="1:38" s="77" customFormat="1" x14ac:dyDescent="0.2">
      <c r="A1566" s="14"/>
      <c r="B1566" s="64"/>
      <c r="C1566" s="64"/>
      <c r="D1566" s="152"/>
      <c r="E1566" s="152"/>
      <c r="F1566" s="152"/>
      <c r="G1566" s="152"/>
      <c r="H1566" s="152"/>
      <c r="I1566" s="152"/>
      <c r="J1566" s="152"/>
      <c r="K1566" s="152"/>
      <c r="L1566" s="152"/>
      <c r="M1566" s="152"/>
      <c r="N1566" s="152"/>
      <c r="O1566" s="152"/>
      <c r="P1566" s="152"/>
      <c r="Q1566" s="152"/>
      <c r="R1566" s="152"/>
      <c r="S1566" s="66" t="str">
        <f t="shared" si="498"/>
        <v/>
      </c>
      <c r="T1566" s="66" t="str">
        <f t="shared" si="499"/>
        <v/>
      </c>
      <c r="U1566" s="66" t="str">
        <f t="shared" si="500"/>
        <v/>
      </c>
      <c r="V1566" s="66" t="str">
        <f t="shared" si="501"/>
        <v/>
      </c>
      <c r="W1566" s="66" t="str">
        <f t="shared" si="502"/>
        <v/>
      </c>
      <c r="X1566" s="66" t="str">
        <f t="shared" si="503"/>
        <v/>
      </c>
      <c r="Y1566" s="66">
        <f t="shared" si="504"/>
        <v>0</v>
      </c>
      <c r="Z1566" s="66">
        <f t="shared" si="505"/>
        <v>0</v>
      </c>
      <c r="AA1566" s="66" t="e">
        <f t="shared" si="506"/>
        <v>#VALUE!</v>
      </c>
      <c r="AB1566" s="67" t="e">
        <f t="shared" si="507"/>
        <v>#VALUE!</v>
      </c>
      <c r="AC1566" s="87" t="e">
        <f t="shared" si="508"/>
        <v>#VALUE!</v>
      </c>
      <c r="AD1566" s="87" t="e">
        <f t="shared" si="509"/>
        <v>#VALUE!</v>
      </c>
      <c r="AE1566" s="87" t="e">
        <f t="shared" si="510"/>
        <v>#VALUE!</v>
      </c>
      <c r="AF1566" s="87" t="e">
        <f t="shared" si="511"/>
        <v>#VALUE!</v>
      </c>
      <c r="AG1566" s="67" t="e">
        <f t="shared" si="512"/>
        <v>#VALUE!</v>
      </c>
      <c r="AH1566" s="87" t="e">
        <f t="shared" si="513"/>
        <v>#VALUE!</v>
      </c>
      <c r="AI1566" s="87" t="e">
        <f t="shared" si="514"/>
        <v>#VALUE!</v>
      </c>
      <c r="AJ1566" s="87" t="e">
        <f t="shared" si="515"/>
        <v>#VALUE!</v>
      </c>
      <c r="AK1566" s="144" t="e">
        <f t="shared" si="516"/>
        <v>#VALUE!</v>
      </c>
      <c r="AL1566" s="144" t="e">
        <f t="shared" si="517"/>
        <v>#VALUE!</v>
      </c>
    </row>
    <row r="1567" spans="1:38" s="77" customFormat="1" x14ac:dyDescent="0.2">
      <c r="A1567" s="14"/>
      <c r="B1567" s="64"/>
      <c r="C1567" s="64"/>
      <c r="D1567" s="152"/>
      <c r="E1567" s="152"/>
      <c r="F1567" s="152"/>
      <c r="G1567" s="152"/>
      <c r="H1567" s="152"/>
      <c r="I1567" s="152"/>
      <c r="J1567" s="152"/>
      <c r="K1567" s="152"/>
      <c r="L1567" s="152"/>
      <c r="M1567" s="152"/>
      <c r="N1567" s="152"/>
      <c r="O1567" s="152"/>
      <c r="P1567" s="152"/>
      <c r="Q1567" s="152"/>
      <c r="R1567" s="152"/>
      <c r="S1567" s="66" t="str">
        <f t="shared" si="498"/>
        <v/>
      </c>
      <c r="T1567" s="66" t="str">
        <f t="shared" si="499"/>
        <v/>
      </c>
      <c r="U1567" s="66" t="str">
        <f t="shared" si="500"/>
        <v/>
      </c>
      <c r="V1567" s="66" t="str">
        <f t="shared" si="501"/>
        <v/>
      </c>
      <c r="W1567" s="66" t="str">
        <f t="shared" si="502"/>
        <v/>
      </c>
      <c r="X1567" s="66" t="str">
        <f t="shared" si="503"/>
        <v/>
      </c>
      <c r="Y1567" s="66">
        <f t="shared" si="504"/>
        <v>0</v>
      </c>
      <c r="Z1567" s="66">
        <f t="shared" si="505"/>
        <v>0</v>
      </c>
      <c r="AA1567" s="66" t="e">
        <f t="shared" si="506"/>
        <v>#VALUE!</v>
      </c>
      <c r="AB1567" s="67" t="e">
        <f t="shared" si="507"/>
        <v>#VALUE!</v>
      </c>
      <c r="AC1567" s="87" t="e">
        <f t="shared" si="508"/>
        <v>#VALUE!</v>
      </c>
      <c r="AD1567" s="87" t="e">
        <f t="shared" si="509"/>
        <v>#VALUE!</v>
      </c>
      <c r="AE1567" s="87" t="e">
        <f t="shared" si="510"/>
        <v>#VALUE!</v>
      </c>
      <c r="AF1567" s="87" t="e">
        <f t="shared" si="511"/>
        <v>#VALUE!</v>
      </c>
      <c r="AG1567" s="67" t="e">
        <f t="shared" si="512"/>
        <v>#VALUE!</v>
      </c>
      <c r="AH1567" s="87" t="e">
        <f t="shared" si="513"/>
        <v>#VALUE!</v>
      </c>
      <c r="AI1567" s="87" t="e">
        <f t="shared" si="514"/>
        <v>#VALUE!</v>
      </c>
      <c r="AJ1567" s="87" t="e">
        <f t="shared" si="515"/>
        <v>#VALUE!</v>
      </c>
      <c r="AK1567" s="144" t="e">
        <f t="shared" si="516"/>
        <v>#VALUE!</v>
      </c>
      <c r="AL1567" s="144" t="e">
        <f t="shared" si="517"/>
        <v>#VALUE!</v>
      </c>
    </row>
    <row r="1568" spans="1:38" s="77" customFormat="1" x14ac:dyDescent="0.2">
      <c r="A1568" s="14"/>
      <c r="B1568" s="64"/>
      <c r="C1568" s="64"/>
      <c r="D1568" s="152"/>
      <c r="E1568" s="152"/>
      <c r="F1568" s="152"/>
      <c r="G1568" s="152"/>
      <c r="H1568" s="152"/>
      <c r="I1568" s="152"/>
      <c r="J1568" s="152"/>
      <c r="K1568" s="152"/>
      <c r="L1568" s="152"/>
      <c r="M1568" s="152"/>
      <c r="N1568" s="152"/>
      <c r="O1568" s="152"/>
      <c r="P1568" s="152"/>
      <c r="Q1568" s="152"/>
      <c r="R1568" s="152"/>
      <c r="S1568" s="66" t="str">
        <f t="shared" si="498"/>
        <v/>
      </c>
      <c r="T1568" s="66" t="str">
        <f t="shared" si="499"/>
        <v/>
      </c>
      <c r="U1568" s="66" t="str">
        <f t="shared" si="500"/>
        <v/>
      </c>
      <c r="V1568" s="66" t="str">
        <f t="shared" si="501"/>
        <v/>
      </c>
      <c r="W1568" s="66" t="str">
        <f t="shared" si="502"/>
        <v/>
      </c>
      <c r="X1568" s="66" t="str">
        <f t="shared" si="503"/>
        <v/>
      </c>
      <c r="Y1568" s="66">
        <f t="shared" si="504"/>
        <v>0</v>
      </c>
      <c r="Z1568" s="66">
        <f t="shared" si="505"/>
        <v>0</v>
      </c>
      <c r="AA1568" s="66" t="e">
        <f t="shared" si="506"/>
        <v>#VALUE!</v>
      </c>
      <c r="AB1568" s="67" t="e">
        <f t="shared" si="507"/>
        <v>#VALUE!</v>
      </c>
      <c r="AC1568" s="87" t="e">
        <f t="shared" si="508"/>
        <v>#VALUE!</v>
      </c>
      <c r="AD1568" s="87" t="e">
        <f t="shared" si="509"/>
        <v>#VALUE!</v>
      </c>
      <c r="AE1568" s="87" t="e">
        <f t="shared" si="510"/>
        <v>#VALUE!</v>
      </c>
      <c r="AF1568" s="87" t="e">
        <f t="shared" si="511"/>
        <v>#VALUE!</v>
      </c>
      <c r="AG1568" s="67" t="e">
        <f t="shared" si="512"/>
        <v>#VALUE!</v>
      </c>
      <c r="AH1568" s="87" t="e">
        <f t="shared" si="513"/>
        <v>#VALUE!</v>
      </c>
      <c r="AI1568" s="87" t="e">
        <f t="shared" si="514"/>
        <v>#VALUE!</v>
      </c>
      <c r="AJ1568" s="87" t="e">
        <f t="shared" si="515"/>
        <v>#VALUE!</v>
      </c>
      <c r="AK1568" s="144" t="e">
        <f t="shared" si="516"/>
        <v>#VALUE!</v>
      </c>
      <c r="AL1568" s="144" t="e">
        <f t="shared" si="517"/>
        <v>#VALUE!</v>
      </c>
    </row>
    <row r="1569" spans="1:38" s="77" customFormat="1" x14ac:dyDescent="0.2">
      <c r="A1569" s="14"/>
      <c r="B1569" s="64"/>
      <c r="C1569" s="64"/>
      <c r="D1569" s="152"/>
      <c r="E1569" s="152"/>
      <c r="F1569" s="152"/>
      <c r="G1569" s="152"/>
      <c r="H1569" s="152"/>
      <c r="I1569" s="152"/>
      <c r="J1569" s="152"/>
      <c r="K1569" s="152"/>
      <c r="L1569" s="152"/>
      <c r="M1569" s="152"/>
      <c r="N1569" s="152"/>
      <c r="O1569" s="152"/>
      <c r="P1569" s="152"/>
      <c r="Q1569" s="152"/>
      <c r="R1569" s="152"/>
      <c r="S1569" s="66" t="str">
        <f t="shared" si="498"/>
        <v/>
      </c>
      <c r="T1569" s="66" t="str">
        <f t="shared" si="499"/>
        <v/>
      </c>
      <c r="U1569" s="66" t="str">
        <f t="shared" si="500"/>
        <v/>
      </c>
      <c r="V1569" s="66" t="str">
        <f t="shared" si="501"/>
        <v/>
      </c>
      <c r="W1569" s="66" t="str">
        <f t="shared" si="502"/>
        <v/>
      </c>
      <c r="X1569" s="66" t="str">
        <f t="shared" si="503"/>
        <v/>
      </c>
      <c r="Y1569" s="66">
        <f t="shared" si="504"/>
        <v>0</v>
      </c>
      <c r="Z1569" s="66">
        <f t="shared" si="505"/>
        <v>0</v>
      </c>
      <c r="AA1569" s="66" t="e">
        <f t="shared" si="506"/>
        <v>#VALUE!</v>
      </c>
      <c r="AB1569" s="67" t="e">
        <f t="shared" si="507"/>
        <v>#VALUE!</v>
      </c>
      <c r="AC1569" s="87" t="e">
        <f t="shared" si="508"/>
        <v>#VALUE!</v>
      </c>
      <c r="AD1569" s="87" t="e">
        <f t="shared" si="509"/>
        <v>#VALUE!</v>
      </c>
      <c r="AE1569" s="87" t="e">
        <f t="shared" si="510"/>
        <v>#VALUE!</v>
      </c>
      <c r="AF1569" s="87" t="e">
        <f t="shared" si="511"/>
        <v>#VALUE!</v>
      </c>
      <c r="AG1569" s="67" t="e">
        <f t="shared" si="512"/>
        <v>#VALUE!</v>
      </c>
      <c r="AH1569" s="87" t="e">
        <f t="shared" si="513"/>
        <v>#VALUE!</v>
      </c>
      <c r="AI1569" s="87" t="e">
        <f t="shared" si="514"/>
        <v>#VALUE!</v>
      </c>
      <c r="AJ1569" s="87" t="e">
        <f t="shared" si="515"/>
        <v>#VALUE!</v>
      </c>
      <c r="AK1569" s="144" t="e">
        <f t="shared" si="516"/>
        <v>#VALUE!</v>
      </c>
      <c r="AL1569" s="144" t="e">
        <f t="shared" si="517"/>
        <v>#VALUE!</v>
      </c>
    </row>
    <row r="1570" spans="1:38" s="77" customFormat="1" x14ac:dyDescent="0.2">
      <c r="A1570" s="14"/>
      <c r="B1570" s="64"/>
      <c r="C1570" s="64"/>
      <c r="D1570" s="152"/>
      <c r="E1570" s="152"/>
      <c r="F1570" s="152"/>
      <c r="G1570" s="152"/>
      <c r="H1570" s="152"/>
      <c r="I1570" s="152"/>
      <c r="J1570" s="152"/>
      <c r="K1570" s="152"/>
      <c r="L1570" s="152"/>
      <c r="M1570" s="152"/>
      <c r="N1570" s="152"/>
      <c r="O1570" s="152"/>
      <c r="P1570" s="152"/>
      <c r="Q1570" s="152"/>
      <c r="R1570" s="152"/>
      <c r="S1570" s="66" t="str">
        <f t="shared" si="498"/>
        <v/>
      </c>
      <c r="T1570" s="66" t="str">
        <f t="shared" si="499"/>
        <v/>
      </c>
      <c r="U1570" s="66" t="str">
        <f t="shared" si="500"/>
        <v/>
      </c>
      <c r="V1570" s="66" t="str">
        <f t="shared" si="501"/>
        <v/>
      </c>
      <c r="W1570" s="66" t="str">
        <f t="shared" si="502"/>
        <v/>
      </c>
      <c r="X1570" s="66" t="str">
        <f t="shared" si="503"/>
        <v/>
      </c>
      <c r="Y1570" s="66">
        <f t="shared" si="504"/>
        <v>0</v>
      </c>
      <c r="Z1570" s="66">
        <f t="shared" si="505"/>
        <v>0</v>
      </c>
      <c r="AA1570" s="66" t="e">
        <f t="shared" si="506"/>
        <v>#VALUE!</v>
      </c>
      <c r="AB1570" s="67" t="e">
        <f t="shared" si="507"/>
        <v>#VALUE!</v>
      </c>
      <c r="AC1570" s="87" t="e">
        <f t="shared" si="508"/>
        <v>#VALUE!</v>
      </c>
      <c r="AD1570" s="87" t="e">
        <f t="shared" si="509"/>
        <v>#VALUE!</v>
      </c>
      <c r="AE1570" s="87" t="e">
        <f t="shared" si="510"/>
        <v>#VALUE!</v>
      </c>
      <c r="AF1570" s="87" t="e">
        <f t="shared" si="511"/>
        <v>#VALUE!</v>
      </c>
      <c r="AG1570" s="67" t="e">
        <f t="shared" si="512"/>
        <v>#VALUE!</v>
      </c>
      <c r="AH1570" s="87" t="e">
        <f t="shared" si="513"/>
        <v>#VALUE!</v>
      </c>
      <c r="AI1570" s="87" t="e">
        <f t="shared" si="514"/>
        <v>#VALUE!</v>
      </c>
      <c r="AJ1570" s="87" t="e">
        <f t="shared" si="515"/>
        <v>#VALUE!</v>
      </c>
      <c r="AK1570" s="144" t="e">
        <f t="shared" si="516"/>
        <v>#VALUE!</v>
      </c>
      <c r="AL1570" s="144" t="e">
        <f t="shared" si="517"/>
        <v>#VALUE!</v>
      </c>
    </row>
    <row r="1571" spans="1:38" s="77" customFormat="1" x14ac:dyDescent="0.2">
      <c r="A1571" s="14"/>
      <c r="B1571" s="64"/>
      <c r="C1571" s="64"/>
      <c r="D1571" s="152"/>
      <c r="E1571" s="152"/>
      <c r="F1571" s="152"/>
      <c r="G1571" s="152"/>
      <c r="H1571" s="152"/>
      <c r="I1571" s="152"/>
      <c r="J1571" s="152"/>
      <c r="K1571" s="152"/>
      <c r="L1571" s="152"/>
      <c r="M1571" s="152"/>
      <c r="N1571" s="152"/>
      <c r="O1571" s="152"/>
      <c r="P1571" s="152"/>
      <c r="Q1571" s="152"/>
      <c r="R1571" s="152"/>
      <c r="S1571" s="66" t="str">
        <f t="shared" si="498"/>
        <v/>
      </c>
      <c r="T1571" s="66" t="str">
        <f t="shared" si="499"/>
        <v/>
      </c>
      <c r="U1571" s="66" t="str">
        <f t="shared" si="500"/>
        <v/>
      </c>
      <c r="V1571" s="66" t="str">
        <f t="shared" si="501"/>
        <v/>
      </c>
      <c r="W1571" s="66" t="str">
        <f t="shared" si="502"/>
        <v/>
      </c>
      <c r="X1571" s="66" t="str">
        <f t="shared" si="503"/>
        <v/>
      </c>
      <c r="Y1571" s="66">
        <f t="shared" si="504"/>
        <v>0</v>
      </c>
      <c r="Z1571" s="66">
        <f t="shared" si="505"/>
        <v>0</v>
      </c>
      <c r="AA1571" s="66" t="e">
        <f t="shared" si="506"/>
        <v>#VALUE!</v>
      </c>
      <c r="AB1571" s="67" t="e">
        <f t="shared" si="507"/>
        <v>#VALUE!</v>
      </c>
      <c r="AC1571" s="87" t="e">
        <f t="shared" si="508"/>
        <v>#VALUE!</v>
      </c>
      <c r="AD1571" s="87" t="e">
        <f t="shared" si="509"/>
        <v>#VALUE!</v>
      </c>
      <c r="AE1571" s="87" t="e">
        <f t="shared" si="510"/>
        <v>#VALUE!</v>
      </c>
      <c r="AF1571" s="87" t="e">
        <f t="shared" si="511"/>
        <v>#VALUE!</v>
      </c>
      <c r="AG1571" s="67" t="e">
        <f t="shared" si="512"/>
        <v>#VALUE!</v>
      </c>
      <c r="AH1571" s="87" t="e">
        <f t="shared" si="513"/>
        <v>#VALUE!</v>
      </c>
      <c r="AI1571" s="87" t="e">
        <f t="shared" si="514"/>
        <v>#VALUE!</v>
      </c>
      <c r="AJ1571" s="87" t="e">
        <f t="shared" si="515"/>
        <v>#VALUE!</v>
      </c>
      <c r="AK1571" s="144" t="e">
        <f t="shared" si="516"/>
        <v>#VALUE!</v>
      </c>
      <c r="AL1571" s="144" t="e">
        <f t="shared" si="517"/>
        <v>#VALUE!</v>
      </c>
    </row>
    <row r="1572" spans="1:38" s="77" customFormat="1" x14ac:dyDescent="0.2">
      <c r="A1572" s="14"/>
      <c r="B1572" s="64"/>
      <c r="C1572" s="64"/>
      <c r="D1572" s="152"/>
      <c r="E1572" s="152"/>
      <c r="F1572" s="152"/>
      <c r="G1572" s="152"/>
      <c r="H1572" s="152"/>
      <c r="I1572" s="152"/>
      <c r="J1572" s="152"/>
      <c r="K1572" s="152"/>
      <c r="L1572" s="152"/>
      <c r="M1572" s="152"/>
      <c r="N1572" s="152"/>
      <c r="O1572" s="152"/>
      <c r="P1572" s="152"/>
      <c r="Q1572" s="152"/>
      <c r="R1572" s="152"/>
      <c r="S1572" s="66" t="str">
        <f t="shared" si="498"/>
        <v/>
      </c>
      <c r="T1572" s="66" t="str">
        <f t="shared" si="499"/>
        <v/>
      </c>
      <c r="U1572" s="66" t="str">
        <f t="shared" si="500"/>
        <v/>
      </c>
      <c r="V1572" s="66" t="str">
        <f t="shared" si="501"/>
        <v/>
      </c>
      <c r="W1572" s="66" t="str">
        <f t="shared" si="502"/>
        <v/>
      </c>
      <c r="X1572" s="66" t="str">
        <f t="shared" si="503"/>
        <v/>
      </c>
      <c r="Y1572" s="66">
        <f t="shared" si="504"/>
        <v>0</v>
      </c>
      <c r="Z1572" s="66">
        <f t="shared" si="505"/>
        <v>0</v>
      </c>
      <c r="AA1572" s="66" t="e">
        <f t="shared" si="506"/>
        <v>#VALUE!</v>
      </c>
      <c r="AB1572" s="67" t="e">
        <f t="shared" si="507"/>
        <v>#VALUE!</v>
      </c>
      <c r="AC1572" s="87" t="e">
        <f t="shared" si="508"/>
        <v>#VALUE!</v>
      </c>
      <c r="AD1572" s="87" t="e">
        <f t="shared" si="509"/>
        <v>#VALUE!</v>
      </c>
      <c r="AE1572" s="87" t="e">
        <f t="shared" si="510"/>
        <v>#VALUE!</v>
      </c>
      <c r="AF1572" s="87" t="e">
        <f t="shared" si="511"/>
        <v>#VALUE!</v>
      </c>
      <c r="AG1572" s="67" t="e">
        <f t="shared" si="512"/>
        <v>#VALUE!</v>
      </c>
      <c r="AH1572" s="87" t="e">
        <f t="shared" si="513"/>
        <v>#VALUE!</v>
      </c>
      <c r="AI1572" s="87" t="e">
        <f t="shared" si="514"/>
        <v>#VALUE!</v>
      </c>
      <c r="AJ1572" s="87" t="e">
        <f t="shared" si="515"/>
        <v>#VALUE!</v>
      </c>
      <c r="AK1572" s="144" t="e">
        <f t="shared" si="516"/>
        <v>#VALUE!</v>
      </c>
      <c r="AL1572" s="144" t="e">
        <f t="shared" si="517"/>
        <v>#VALUE!</v>
      </c>
    </row>
    <row r="1573" spans="1:38" s="77" customFormat="1" x14ac:dyDescent="0.2">
      <c r="A1573" s="14"/>
      <c r="B1573" s="64"/>
      <c r="C1573" s="64"/>
      <c r="D1573" s="152"/>
      <c r="E1573" s="152"/>
      <c r="F1573" s="152"/>
      <c r="G1573" s="152"/>
      <c r="H1573" s="152"/>
      <c r="I1573" s="152"/>
      <c r="J1573" s="152"/>
      <c r="K1573" s="152"/>
      <c r="L1573" s="152"/>
      <c r="M1573" s="152"/>
      <c r="N1573" s="152"/>
      <c r="O1573" s="152"/>
      <c r="P1573" s="152"/>
      <c r="Q1573" s="152"/>
      <c r="R1573" s="152"/>
      <c r="S1573" s="66" t="str">
        <f t="shared" si="498"/>
        <v/>
      </c>
      <c r="T1573" s="66" t="str">
        <f t="shared" si="499"/>
        <v/>
      </c>
      <c r="U1573" s="66" t="str">
        <f t="shared" si="500"/>
        <v/>
      </c>
      <c r="V1573" s="66" t="str">
        <f t="shared" si="501"/>
        <v/>
      </c>
      <c r="W1573" s="66" t="str">
        <f t="shared" si="502"/>
        <v/>
      </c>
      <c r="X1573" s="66" t="str">
        <f t="shared" si="503"/>
        <v/>
      </c>
      <c r="Y1573" s="66">
        <f t="shared" si="504"/>
        <v>0</v>
      </c>
      <c r="Z1573" s="66">
        <f t="shared" si="505"/>
        <v>0</v>
      </c>
      <c r="AA1573" s="66" t="e">
        <f t="shared" si="506"/>
        <v>#VALUE!</v>
      </c>
      <c r="AB1573" s="67" t="e">
        <f t="shared" si="507"/>
        <v>#VALUE!</v>
      </c>
      <c r="AC1573" s="87" t="e">
        <f t="shared" si="508"/>
        <v>#VALUE!</v>
      </c>
      <c r="AD1573" s="87" t="e">
        <f t="shared" si="509"/>
        <v>#VALUE!</v>
      </c>
      <c r="AE1573" s="87" t="e">
        <f t="shared" si="510"/>
        <v>#VALUE!</v>
      </c>
      <c r="AF1573" s="87" t="e">
        <f t="shared" si="511"/>
        <v>#VALUE!</v>
      </c>
      <c r="AG1573" s="67" t="e">
        <f t="shared" si="512"/>
        <v>#VALUE!</v>
      </c>
      <c r="AH1573" s="87" t="e">
        <f t="shared" si="513"/>
        <v>#VALUE!</v>
      </c>
      <c r="AI1573" s="87" t="e">
        <f t="shared" si="514"/>
        <v>#VALUE!</v>
      </c>
      <c r="AJ1573" s="87" t="e">
        <f t="shared" si="515"/>
        <v>#VALUE!</v>
      </c>
      <c r="AK1573" s="144" t="e">
        <f t="shared" si="516"/>
        <v>#VALUE!</v>
      </c>
      <c r="AL1573" s="144" t="e">
        <f t="shared" si="517"/>
        <v>#VALUE!</v>
      </c>
    </row>
    <row r="1574" spans="1:38" s="77" customFormat="1" x14ac:dyDescent="0.2">
      <c r="A1574" s="14"/>
      <c r="B1574" s="64"/>
      <c r="C1574" s="64"/>
      <c r="D1574" s="152"/>
      <c r="E1574" s="152"/>
      <c r="F1574" s="152"/>
      <c r="G1574" s="152"/>
      <c r="H1574" s="152"/>
      <c r="I1574" s="152"/>
      <c r="J1574" s="152"/>
      <c r="K1574" s="152"/>
      <c r="L1574" s="152"/>
      <c r="M1574" s="152"/>
      <c r="N1574" s="152"/>
      <c r="O1574" s="152"/>
      <c r="P1574" s="152"/>
      <c r="Q1574" s="152"/>
      <c r="R1574" s="152"/>
      <c r="S1574" s="66" t="str">
        <f t="shared" si="498"/>
        <v/>
      </c>
      <c r="T1574" s="66" t="str">
        <f t="shared" si="499"/>
        <v/>
      </c>
      <c r="U1574" s="66" t="str">
        <f t="shared" si="500"/>
        <v/>
      </c>
      <c r="V1574" s="66" t="str">
        <f t="shared" si="501"/>
        <v/>
      </c>
      <c r="W1574" s="66" t="str">
        <f t="shared" si="502"/>
        <v/>
      </c>
      <c r="X1574" s="66" t="str">
        <f t="shared" si="503"/>
        <v/>
      </c>
      <c r="Y1574" s="66">
        <f t="shared" si="504"/>
        <v>0</v>
      </c>
      <c r="Z1574" s="66">
        <f t="shared" si="505"/>
        <v>0</v>
      </c>
      <c r="AA1574" s="66" t="e">
        <f t="shared" si="506"/>
        <v>#VALUE!</v>
      </c>
      <c r="AB1574" s="67" t="e">
        <f t="shared" si="507"/>
        <v>#VALUE!</v>
      </c>
      <c r="AC1574" s="87" t="e">
        <f t="shared" si="508"/>
        <v>#VALUE!</v>
      </c>
      <c r="AD1574" s="87" t="e">
        <f t="shared" si="509"/>
        <v>#VALUE!</v>
      </c>
      <c r="AE1574" s="87" t="e">
        <f t="shared" si="510"/>
        <v>#VALUE!</v>
      </c>
      <c r="AF1574" s="87" t="e">
        <f t="shared" si="511"/>
        <v>#VALUE!</v>
      </c>
      <c r="AG1574" s="67" t="e">
        <f t="shared" si="512"/>
        <v>#VALUE!</v>
      </c>
      <c r="AH1574" s="87" t="e">
        <f t="shared" si="513"/>
        <v>#VALUE!</v>
      </c>
      <c r="AI1574" s="87" t="e">
        <f t="shared" si="514"/>
        <v>#VALUE!</v>
      </c>
      <c r="AJ1574" s="87" t="e">
        <f t="shared" si="515"/>
        <v>#VALUE!</v>
      </c>
      <c r="AK1574" s="144" t="e">
        <f t="shared" si="516"/>
        <v>#VALUE!</v>
      </c>
      <c r="AL1574" s="144" t="e">
        <f t="shared" si="517"/>
        <v>#VALUE!</v>
      </c>
    </row>
    <row r="1575" spans="1:38" s="77" customFormat="1" x14ac:dyDescent="0.2">
      <c r="A1575" s="14"/>
      <c r="B1575" s="64"/>
      <c r="C1575" s="64"/>
      <c r="D1575" s="152"/>
      <c r="E1575" s="152"/>
      <c r="F1575" s="152"/>
      <c r="G1575" s="152"/>
      <c r="H1575" s="152"/>
      <c r="I1575" s="152"/>
      <c r="J1575" s="152"/>
      <c r="K1575" s="152"/>
      <c r="L1575" s="152"/>
      <c r="M1575" s="152"/>
      <c r="N1575" s="152"/>
      <c r="O1575" s="152"/>
      <c r="P1575" s="152"/>
      <c r="Q1575" s="152"/>
      <c r="R1575" s="152"/>
      <c r="S1575" s="66" t="str">
        <f t="shared" si="498"/>
        <v/>
      </c>
      <c r="T1575" s="66" t="str">
        <f t="shared" si="499"/>
        <v/>
      </c>
      <c r="U1575" s="66" t="str">
        <f t="shared" si="500"/>
        <v/>
      </c>
      <c r="V1575" s="66" t="str">
        <f t="shared" si="501"/>
        <v/>
      </c>
      <c r="W1575" s="66" t="str">
        <f t="shared" si="502"/>
        <v/>
      </c>
      <c r="X1575" s="66" t="str">
        <f t="shared" si="503"/>
        <v/>
      </c>
      <c r="Y1575" s="66">
        <f t="shared" si="504"/>
        <v>0</v>
      </c>
      <c r="Z1575" s="66">
        <f t="shared" si="505"/>
        <v>0</v>
      </c>
      <c r="AA1575" s="66" t="e">
        <f t="shared" si="506"/>
        <v>#VALUE!</v>
      </c>
      <c r="AB1575" s="67" t="e">
        <f t="shared" si="507"/>
        <v>#VALUE!</v>
      </c>
      <c r="AC1575" s="87" t="e">
        <f t="shared" si="508"/>
        <v>#VALUE!</v>
      </c>
      <c r="AD1575" s="87" t="e">
        <f t="shared" si="509"/>
        <v>#VALUE!</v>
      </c>
      <c r="AE1575" s="87" t="e">
        <f t="shared" si="510"/>
        <v>#VALUE!</v>
      </c>
      <c r="AF1575" s="87" t="e">
        <f t="shared" si="511"/>
        <v>#VALUE!</v>
      </c>
      <c r="AG1575" s="67" t="e">
        <f t="shared" si="512"/>
        <v>#VALUE!</v>
      </c>
      <c r="AH1575" s="87" t="e">
        <f t="shared" si="513"/>
        <v>#VALUE!</v>
      </c>
      <c r="AI1575" s="87" t="e">
        <f t="shared" si="514"/>
        <v>#VALUE!</v>
      </c>
      <c r="AJ1575" s="87" t="e">
        <f t="shared" si="515"/>
        <v>#VALUE!</v>
      </c>
      <c r="AK1575" s="144" t="e">
        <f t="shared" si="516"/>
        <v>#VALUE!</v>
      </c>
      <c r="AL1575" s="144" t="e">
        <f t="shared" si="517"/>
        <v>#VALUE!</v>
      </c>
    </row>
    <row r="1576" spans="1:38" s="77" customFormat="1" x14ac:dyDescent="0.2">
      <c r="A1576" s="14"/>
      <c r="B1576" s="64"/>
      <c r="C1576" s="64"/>
      <c r="D1576" s="152"/>
      <c r="E1576" s="152"/>
      <c r="F1576" s="152"/>
      <c r="G1576" s="152"/>
      <c r="H1576" s="152"/>
      <c r="I1576" s="152"/>
      <c r="J1576" s="152"/>
      <c r="K1576" s="152"/>
      <c r="L1576" s="152"/>
      <c r="M1576" s="152"/>
      <c r="N1576" s="152"/>
      <c r="O1576" s="152"/>
      <c r="P1576" s="152"/>
      <c r="Q1576" s="152"/>
      <c r="R1576" s="152"/>
      <c r="S1576" s="66" t="str">
        <f t="shared" si="498"/>
        <v/>
      </c>
      <c r="T1576" s="66" t="str">
        <f t="shared" si="499"/>
        <v/>
      </c>
      <c r="U1576" s="66" t="str">
        <f t="shared" si="500"/>
        <v/>
      </c>
      <c r="V1576" s="66" t="str">
        <f t="shared" si="501"/>
        <v/>
      </c>
      <c r="W1576" s="66" t="str">
        <f t="shared" si="502"/>
        <v/>
      </c>
      <c r="X1576" s="66" t="str">
        <f t="shared" si="503"/>
        <v/>
      </c>
      <c r="Y1576" s="66">
        <f t="shared" si="504"/>
        <v>0</v>
      </c>
      <c r="Z1576" s="66">
        <f t="shared" si="505"/>
        <v>0</v>
      </c>
      <c r="AA1576" s="66" t="e">
        <f t="shared" si="506"/>
        <v>#VALUE!</v>
      </c>
      <c r="AB1576" s="67" t="e">
        <f t="shared" si="507"/>
        <v>#VALUE!</v>
      </c>
      <c r="AC1576" s="87" t="e">
        <f t="shared" si="508"/>
        <v>#VALUE!</v>
      </c>
      <c r="AD1576" s="87" t="e">
        <f t="shared" si="509"/>
        <v>#VALUE!</v>
      </c>
      <c r="AE1576" s="87" t="e">
        <f t="shared" si="510"/>
        <v>#VALUE!</v>
      </c>
      <c r="AF1576" s="87" t="e">
        <f t="shared" si="511"/>
        <v>#VALUE!</v>
      </c>
      <c r="AG1576" s="67" t="e">
        <f t="shared" si="512"/>
        <v>#VALUE!</v>
      </c>
      <c r="AH1576" s="87" t="e">
        <f t="shared" si="513"/>
        <v>#VALUE!</v>
      </c>
      <c r="AI1576" s="87" t="e">
        <f t="shared" si="514"/>
        <v>#VALUE!</v>
      </c>
      <c r="AJ1576" s="87" t="e">
        <f t="shared" si="515"/>
        <v>#VALUE!</v>
      </c>
      <c r="AK1576" s="144" t="e">
        <f t="shared" si="516"/>
        <v>#VALUE!</v>
      </c>
      <c r="AL1576" s="144" t="e">
        <f t="shared" si="517"/>
        <v>#VALUE!</v>
      </c>
    </row>
    <row r="1577" spans="1:38" s="77" customFormat="1" x14ac:dyDescent="0.2">
      <c r="A1577" s="14"/>
      <c r="B1577" s="64"/>
      <c r="C1577" s="64"/>
      <c r="D1577" s="152"/>
      <c r="E1577" s="152"/>
      <c r="F1577" s="152"/>
      <c r="G1577" s="152"/>
      <c r="H1577" s="152"/>
      <c r="I1577" s="152"/>
      <c r="J1577" s="152"/>
      <c r="K1577" s="152"/>
      <c r="L1577" s="152"/>
      <c r="M1577" s="152"/>
      <c r="N1577" s="152"/>
      <c r="O1577" s="152"/>
      <c r="P1577" s="152"/>
      <c r="Q1577" s="152"/>
      <c r="R1577" s="152"/>
      <c r="S1577" s="66" t="str">
        <f t="shared" si="498"/>
        <v/>
      </c>
      <c r="T1577" s="66" t="str">
        <f t="shared" si="499"/>
        <v/>
      </c>
      <c r="U1577" s="66" t="str">
        <f t="shared" si="500"/>
        <v/>
      </c>
      <c r="V1577" s="66" t="str">
        <f t="shared" si="501"/>
        <v/>
      </c>
      <c r="W1577" s="66" t="str">
        <f t="shared" si="502"/>
        <v/>
      </c>
      <c r="X1577" s="66" t="str">
        <f t="shared" si="503"/>
        <v/>
      </c>
      <c r="Y1577" s="66">
        <f t="shared" si="504"/>
        <v>0</v>
      </c>
      <c r="Z1577" s="66">
        <f t="shared" si="505"/>
        <v>0</v>
      </c>
      <c r="AA1577" s="66" t="e">
        <f t="shared" si="506"/>
        <v>#VALUE!</v>
      </c>
      <c r="AB1577" s="67" t="e">
        <f t="shared" si="507"/>
        <v>#VALUE!</v>
      </c>
      <c r="AC1577" s="87" t="e">
        <f t="shared" si="508"/>
        <v>#VALUE!</v>
      </c>
      <c r="AD1577" s="87" t="e">
        <f t="shared" si="509"/>
        <v>#VALUE!</v>
      </c>
      <c r="AE1577" s="87" t="e">
        <f t="shared" si="510"/>
        <v>#VALUE!</v>
      </c>
      <c r="AF1577" s="87" t="e">
        <f t="shared" si="511"/>
        <v>#VALUE!</v>
      </c>
      <c r="AG1577" s="67" t="e">
        <f t="shared" si="512"/>
        <v>#VALUE!</v>
      </c>
      <c r="AH1577" s="87" t="e">
        <f t="shared" si="513"/>
        <v>#VALUE!</v>
      </c>
      <c r="AI1577" s="87" t="e">
        <f t="shared" si="514"/>
        <v>#VALUE!</v>
      </c>
      <c r="AJ1577" s="87" t="e">
        <f t="shared" si="515"/>
        <v>#VALUE!</v>
      </c>
      <c r="AK1577" s="144" t="e">
        <f t="shared" si="516"/>
        <v>#VALUE!</v>
      </c>
      <c r="AL1577" s="144" t="e">
        <f t="shared" si="517"/>
        <v>#VALUE!</v>
      </c>
    </row>
    <row r="1578" spans="1:38" s="77" customFormat="1" x14ac:dyDescent="0.2">
      <c r="A1578" s="14"/>
      <c r="B1578" s="64"/>
      <c r="C1578" s="64"/>
      <c r="D1578" s="152"/>
      <c r="E1578" s="152"/>
      <c r="F1578" s="152"/>
      <c r="G1578" s="152"/>
      <c r="H1578" s="152"/>
      <c r="I1578" s="152"/>
      <c r="J1578" s="152"/>
      <c r="K1578" s="152"/>
      <c r="L1578" s="152"/>
      <c r="M1578" s="152"/>
      <c r="N1578" s="152"/>
      <c r="O1578" s="152"/>
      <c r="P1578" s="152"/>
      <c r="Q1578" s="152"/>
      <c r="R1578" s="152"/>
      <c r="S1578" s="66" t="str">
        <f t="shared" si="498"/>
        <v/>
      </c>
      <c r="T1578" s="66" t="str">
        <f t="shared" si="499"/>
        <v/>
      </c>
      <c r="U1578" s="66" t="str">
        <f t="shared" si="500"/>
        <v/>
      </c>
      <c r="V1578" s="66" t="str">
        <f t="shared" si="501"/>
        <v/>
      </c>
      <c r="W1578" s="66" t="str">
        <f t="shared" si="502"/>
        <v/>
      </c>
      <c r="X1578" s="66" t="str">
        <f t="shared" si="503"/>
        <v/>
      </c>
      <c r="Y1578" s="66">
        <f t="shared" si="504"/>
        <v>0</v>
      </c>
      <c r="Z1578" s="66">
        <f t="shared" si="505"/>
        <v>0</v>
      </c>
      <c r="AA1578" s="66" t="e">
        <f t="shared" si="506"/>
        <v>#VALUE!</v>
      </c>
      <c r="AB1578" s="67" t="e">
        <f t="shared" si="507"/>
        <v>#VALUE!</v>
      </c>
      <c r="AC1578" s="87" t="e">
        <f t="shared" si="508"/>
        <v>#VALUE!</v>
      </c>
      <c r="AD1578" s="87" t="e">
        <f t="shared" si="509"/>
        <v>#VALUE!</v>
      </c>
      <c r="AE1578" s="87" t="e">
        <f t="shared" si="510"/>
        <v>#VALUE!</v>
      </c>
      <c r="AF1578" s="87" t="e">
        <f t="shared" si="511"/>
        <v>#VALUE!</v>
      </c>
      <c r="AG1578" s="67" t="e">
        <f t="shared" si="512"/>
        <v>#VALUE!</v>
      </c>
      <c r="AH1578" s="87" t="e">
        <f t="shared" si="513"/>
        <v>#VALUE!</v>
      </c>
      <c r="AI1578" s="87" t="e">
        <f t="shared" si="514"/>
        <v>#VALUE!</v>
      </c>
      <c r="AJ1578" s="87" t="e">
        <f t="shared" si="515"/>
        <v>#VALUE!</v>
      </c>
      <c r="AK1578" s="144" t="e">
        <f t="shared" si="516"/>
        <v>#VALUE!</v>
      </c>
      <c r="AL1578" s="144" t="e">
        <f t="shared" si="517"/>
        <v>#VALUE!</v>
      </c>
    </row>
    <row r="1579" spans="1:38" s="77" customFormat="1" x14ac:dyDescent="0.2">
      <c r="A1579" s="14"/>
      <c r="B1579" s="64"/>
      <c r="C1579" s="64"/>
      <c r="D1579" s="152"/>
      <c r="E1579" s="152"/>
      <c r="F1579" s="152"/>
      <c r="G1579" s="152"/>
      <c r="H1579" s="152"/>
      <c r="I1579" s="152"/>
      <c r="J1579" s="152"/>
      <c r="K1579" s="152"/>
      <c r="L1579" s="152"/>
      <c r="M1579" s="152"/>
      <c r="N1579" s="152"/>
      <c r="O1579" s="152"/>
      <c r="P1579" s="152"/>
      <c r="Q1579" s="152"/>
      <c r="R1579" s="152"/>
      <c r="S1579" s="66" t="str">
        <f t="shared" si="498"/>
        <v/>
      </c>
      <c r="T1579" s="66" t="str">
        <f t="shared" si="499"/>
        <v/>
      </c>
      <c r="U1579" s="66" t="str">
        <f t="shared" si="500"/>
        <v/>
      </c>
      <c r="V1579" s="66" t="str">
        <f t="shared" si="501"/>
        <v/>
      </c>
      <c r="W1579" s="66" t="str">
        <f t="shared" si="502"/>
        <v/>
      </c>
      <c r="X1579" s="66" t="str">
        <f t="shared" si="503"/>
        <v/>
      </c>
      <c r="Y1579" s="66">
        <f t="shared" si="504"/>
        <v>0</v>
      </c>
      <c r="Z1579" s="66">
        <f t="shared" si="505"/>
        <v>0</v>
      </c>
      <c r="AA1579" s="66" t="e">
        <f t="shared" si="506"/>
        <v>#VALUE!</v>
      </c>
      <c r="AB1579" s="67" t="e">
        <f t="shared" si="507"/>
        <v>#VALUE!</v>
      </c>
      <c r="AC1579" s="87" t="e">
        <f t="shared" si="508"/>
        <v>#VALUE!</v>
      </c>
      <c r="AD1579" s="87" t="e">
        <f t="shared" si="509"/>
        <v>#VALUE!</v>
      </c>
      <c r="AE1579" s="87" t="e">
        <f t="shared" si="510"/>
        <v>#VALUE!</v>
      </c>
      <c r="AF1579" s="87" t="e">
        <f t="shared" si="511"/>
        <v>#VALUE!</v>
      </c>
      <c r="AG1579" s="67" t="e">
        <f t="shared" si="512"/>
        <v>#VALUE!</v>
      </c>
      <c r="AH1579" s="87" t="e">
        <f t="shared" si="513"/>
        <v>#VALUE!</v>
      </c>
      <c r="AI1579" s="87" t="e">
        <f t="shared" si="514"/>
        <v>#VALUE!</v>
      </c>
      <c r="AJ1579" s="87" t="e">
        <f t="shared" si="515"/>
        <v>#VALUE!</v>
      </c>
      <c r="AK1579" s="144" t="e">
        <f t="shared" si="516"/>
        <v>#VALUE!</v>
      </c>
      <c r="AL1579" s="144" t="e">
        <f t="shared" si="517"/>
        <v>#VALUE!</v>
      </c>
    </row>
    <row r="1580" spans="1:38" s="77" customFormat="1" x14ac:dyDescent="0.2">
      <c r="A1580" s="14"/>
      <c r="B1580" s="64"/>
      <c r="C1580" s="64"/>
      <c r="D1580" s="152"/>
      <c r="E1580" s="152"/>
      <c r="F1580" s="152"/>
      <c r="G1580" s="152"/>
      <c r="H1580" s="152"/>
      <c r="I1580" s="152"/>
      <c r="J1580" s="152"/>
      <c r="K1580" s="152"/>
      <c r="L1580" s="152"/>
      <c r="M1580" s="152"/>
      <c r="N1580" s="152"/>
      <c r="O1580" s="152"/>
      <c r="P1580" s="152"/>
      <c r="Q1580" s="152"/>
      <c r="R1580" s="152"/>
      <c r="S1580" s="66" t="str">
        <f t="shared" si="498"/>
        <v/>
      </c>
      <c r="T1580" s="66" t="str">
        <f t="shared" si="499"/>
        <v/>
      </c>
      <c r="U1580" s="66" t="str">
        <f t="shared" si="500"/>
        <v/>
      </c>
      <c r="V1580" s="66" t="str">
        <f t="shared" si="501"/>
        <v/>
      </c>
      <c r="W1580" s="66" t="str">
        <f t="shared" si="502"/>
        <v/>
      </c>
      <c r="X1580" s="66" t="str">
        <f t="shared" si="503"/>
        <v/>
      </c>
      <c r="Y1580" s="66">
        <f t="shared" si="504"/>
        <v>0</v>
      </c>
      <c r="Z1580" s="66">
        <f t="shared" si="505"/>
        <v>0</v>
      </c>
      <c r="AA1580" s="66" t="e">
        <f t="shared" si="506"/>
        <v>#VALUE!</v>
      </c>
      <c r="AB1580" s="67" t="e">
        <f t="shared" si="507"/>
        <v>#VALUE!</v>
      </c>
      <c r="AC1580" s="87" t="e">
        <f t="shared" si="508"/>
        <v>#VALUE!</v>
      </c>
      <c r="AD1580" s="87" t="e">
        <f t="shared" si="509"/>
        <v>#VALUE!</v>
      </c>
      <c r="AE1580" s="87" t="e">
        <f t="shared" si="510"/>
        <v>#VALUE!</v>
      </c>
      <c r="AF1580" s="87" t="e">
        <f t="shared" si="511"/>
        <v>#VALUE!</v>
      </c>
      <c r="AG1580" s="67" t="e">
        <f t="shared" si="512"/>
        <v>#VALUE!</v>
      </c>
      <c r="AH1580" s="87" t="e">
        <f t="shared" si="513"/>
        <v>#VALUE!</v>
      </c>
      <c r="AI1580" s="87" t="e">
        <f t="shared" si="514"/>
        <v>#VALUE!</v>
      </c>
      <c r="AJ1580" s="87" t="e">
        <f t="shared" si="515"/>
        <v>#VALUE!</v>
      </c>
      <c r="AK1580" s="144" t="e">
        <f t="shared" si="516"/>
        <v>#VALUE!</v>
      </c>
      <c r="AL1580" s="144" t="e">
        <f t="shared" si="517"/>
        <v>#VALUE!</v>
      </c>
    </row>
    <row r="1581" spans="1:38" s="77" customFormat="1" x14ac:dyDescent="0.2">
      <c r="A1581" s="14"/>
      <c r="B1581" s="64"/>
      <c r="C1581" s="64"/>
      <c r="D1581" s="152"/>
      <c r="E1581" s="152"/>
      <c r="F1581" s="152"/>
      <c r="G1581" s="152"/>
      <c r="H1581" s="152"/>
      <c r="I1581" s="152"/>
      <c r="J1581" s="152"/>
      <c r="K1581" s="152"/>
      <c r="L1581" s="152"/>
      <c r="M1581" s="152"/>
      <c r="N1581" s="152"/>
      <c r="O1581" s="152"/>
      <c r="P1581" s="152"/>
      <c r="Q1581" s="152"/>
      <c r="R1581" s="152"/>
      <c r="S1581" s="66" t="str">
        <f t="shared" si="498"/>
        <v/>
      </c>
      <c r="T1581" s="66" t="str">
        <f t="shared" si="499"/>
        <v/>
      </c>
      <c r="U1581" s="66" t="str">
        <f t="shared" si="500"/>
        <v/>
      </c>
      <c r="V1581" s="66" t="str">
        <f t="shared" si="501"/>
        <v/>
      </c>
      <c r="W1581" s="66" t="str">
        <f t="shared" si="502"/>
        <v/>
      </c>
      <c r="X1581" s="66" t="str">
        <f t="shared" si="503"/>
        <v/>
      </c>
      <c r="Y1581" s="66">
        <f t="shared" si="504"/>
        <v>0</v>
      </c>
      <c r="Z1581" s="66">
        <f t="shared" si="505"/>
        <v>0</v>
      </c>
      <c r="AA1581" s="66" t="e">
        <f t="shared" si="506"/>
        <v>#VALUE!</v>
      </c>
      <c r="AB1581" s="67" t="e">
        <f t="shared" si="507"/>
        <v>#VALUE!</v>
      </c>
      <c r="AC1581" s="87" t="e">
        <f t="shared" si="508"/>
        <v>#VALUE!</v>
      </c>
      <c r="AD1581" s="87" t="e">
        <f t="shared" si="509"/>
        <v>#VALUE!</v>
      </c>
      <c r="AE1581" s="87" t="e">
        <f t="shared" si="510"/>
        <v>#VALUE!</v>
      </c>
      <c r="AF1581" s="87" t="e">
        <f t="shared" si="511"/>
        <v>#VALUE!</v>
      </c>
      <c r="AG1581" s="67" t="e">
        <f t="shared" si="512"/>
        <v>#VALUE!</v>
      </c>
      <c r="AH1581" s="87" t="e">
        <f t="shared" si="513"/>
        <v>#VALUE!</v>
      </c>
      <c r="AI1581" s="87" t="e">
        <f t="shared" si="514"/>
        <v>#VALUE!</v>
      </c>
      <c r="AJ1581" s="87" t="e">
        <f t="shared" si="515"/>
        <v>#VALUE!</v>
      </c>
      <c r="AK1581" s="144" t="e">
        <f t="shared" si="516"/>
        <v>#VALUE!</v>
      </c>
      <c r="AL1581" s="144" t="e">
        <f t="shared" si="517"/>
        <v>#VALUE!</v>
      </c>
    </row>
    <row r="1582" spans="1:38" s="77" customFormat="1" x14ac:dyDescent="0.2">
      <c r="A1582" s="14"/>
      <c r="B1582" s="64"/>
      <c r="C1582" s="64"/>
      <c r="D1582" s="152"/>
      <c r="E1582" s="152"/>
      <c r="F1582" s="152"/>
      <c r="G1582" s="152"/>
      <c r="H1582" s="152"/>
      <c r="I1582" s="152"/>
      <c r="J1582" s="152"/>
      <c r="K1582" s="152"/>
      <c r="L1582" s="152"/>
      <c r="M1582" s="152"/>
      <c r="N1582" s="152"/>
      <c r="O1582" s="152"/>
      <c r="P1582" s="152"/>
      <c r="Q1582" s="152"/>
      <c r="R1582" s="152"/>
      <c r="S1582" s="66" t="str">
        <f t="shared" si="498"/>
        <v/>
      </c>
      <c r="T1582" s="66" t="str">
        <f t="shared" si="499"/>
        <v/>
      </c>
      <c r="U1582" s="66" t="str">
        <f t="shared" si="500"/>
        <v/>
      </c>
      <c r="V1582" s="66" t="str">
        <f t="shared" si="501"/>
        <v/>
      </c>
      <c r="W1582" s="66" t="str">
        <f t="shared" si="502"/>
        <v/>
      </c>
      <c r="X1582" s="66" t="str">
        <f t="shared" si="503"/>
        <v/>
      </c>
      <c r="Y1582" s="66">
        <f t="shared" si="504"/>
        <v>0</v>
      </c>
      <c r="Z1582" s="66">
        <f t="shared" si="505"/>
        <v>0</v>
      </c>
      <c r="AA1582" s="66" t="e">
        <f t="shared" si="506"/>
        <v>#VALUE!</v>
      </c>
      <c r="AB1582" s="67" t="e">
        <f t="shared" si="507"/>
        <v>#VALUE!</v>
      </c>
      <c r="AC1582" s="87" t="e">
        <f t="shared" si="508"/>
        <v>#VALUE!</v>
      </c>
      <c r="AD1582" s="87" t="e">
        <f t="shared" si="509"/>
        <v>#VALUE!</v>
      </c>
      <c r="AE1582" s="87" t="e">
        <f t="shared" si="510"/>
        <v>#VALUE!</v>
      </c>
      <c r="AF1582" s="87" t="e">
        <f t="shared" si="511"/>
        <v>#VALUE!</v>
      </c>
      <c r="AG1582" s="67" t="e">
        <f t="shared" si="512"/>
        <v>#VALUE!</v>
      </c>
      <c r="AH1582" s="87" t="e">
        <f t="shared" si="513"/>
        <v>#VALUE!</v>
      </c>
      <c r="AI1582" s="87" t="e">
        <f t="shared" si="514"/>
        <v>#VALUE!</v>
      </c>
      <c r="AJ1582" s="87" t="e">
        <f t="shared" si="515"/>
        <v>#VALUE!</v>
      </c>
      <c r="AK1582" s="144" t="e">
        <f t="shared" si="516"/>
        <v>#VALUE!</v>
      </c>
      <c r="AL1582" s="144" t="e">
        <f t="shared" si="517"/>
        <v>#VALUE!</v>
      </c>
    </row>
    <row r="1583" spans="1:38" s="77" customFormat="1" x14ac:dyDescent="0.2">
      <c r="A1583" s="14"/>
      <c r="B1583" s="64"/>
      <c r="C1583" s="64"/>
      <c r="D1583" s="152"/>
      <c r="E1583" s="152"/>
      <c r="F1583" s="152"/>
      <c r="G1583" s="152"/>
      <c r="H1583" s="152"/>
      <c r="I1583" s="152"/>
      <c r="J1583" s="152"/>
      <c r="K1583" s="152"/>
      <c r="L1583" s="152"/>
      <c r="M1583" s="152"/>
      <c r="N1583" s="152"/>
      <c r="O1583" s="152"/>
      <c r="P1583" s="152"/>
      <c r="Q1583" s="152"/>
      <c r="R1583" s="152"/>
      <c r="S1583" s="66" t="str">
        <f t="shared" si="498"/>
        <v/>
      </c>
      <c r="T1583" s="66" t="str">
        <f t="shared" si="499"/>
        <v/>
      </c>
      <c r="U1583" s="66" t="str">
        <f t="shared" si="500"/>
        <v/>
      </c>
      <c r="V1583" s="66" t="str">
        <f t="shared" si="501"/>
        <v/>
      </c>
      <c r="W1583" s="66" t="str">
        <f t="shared" si="502"/>
        <v/>
      </c>
      <c r="X1583" s="66" t="str">
        <f t="shared" si="503"/>
        <v/>
      </c>
      <c r="Y1583" s="66">
        <f t="shared" si="504"/>
        <v>0</v>
      </c>
      <c r="Z1583" s="66">
        <f t="shared" si="505"/>
        <v>0</v>
      </c>
      <c r="AA1583" s="66" t="e">
        <f t="shared" si="506"/>
        <v>#VALUE!</v>
      </c>
      <c r="AB1583" s="67" t="e">
        <f t="shared" si="507"/>
        <v>#VALUE!</v>
      </c>
      <c r="AC1583" s="87" t="e">
        <f t="shared" si="508"/>
        <v>#VALUE!</v>
      </c>
      <c r="AD1583" s="87" t="e">
        <f t="shared" si="509"/>
        <v>#VALUE!</v>
      </c>
      <c r="AE1583" s="87" t="e">
        <f t="shared" si="510"/>
        <v>#VALUE!</v>
      </c>
      <c r="AF1583" s="87" t="e">
        <f t="shared" si="511"/>
        <v>#VALUE!</v>
      </c>
      <c r="AG1583" s="67" t="e">
        <f t="shared" si="512"/>
        <v>#VALUE!</v>
      </c>
      <c r="AH1583" s="87" t="e">
        <f t="shared" si="513"/>
        <v>#VALUE!</v>
      </c>
      <c r="AI1583" s="87" t="e">
        <f t="shared" si="514"/>
        <v>#VALUE!</v>
      </c>
      <c r="AJ1583" s="87" t="e">
        <f t="shared" si="515"/>
        <v>#VALUE!</v>
      </c>
      <c r="AK1583" s="144" t="e">
        <f t="shared" si="516"/>
        <v>#VALUE!</v>
      </c>
      <c r="AL1583" s="144" t="e">
        <f t="shared" si="517"/>
        <v>#VALUE!</v>
      </c>
    </row>
    <row r="1584" spans="1:38" s="77" customFormat="1" x14ac:dyDescent="0.2">
      <c r="A1584" s="14"/>
      <c r="B1584" s="64"/>
      <c r="C1584" s="64"/>
      <c r="D1584" s="152"/>
      <c r="E1584" s="152"/>
      <c r="F1584" s="152"/>
      <c r="G1584" s="152"/>
      <c r="H1584" s="152"/>
      <c r="I1584" s="152"/>
      <c r="J1584" s="152"/>
      <c r="K1584" s="152"/>
      <c r="L1584" s="152"/>
      <c r="M1584" s="152"/>
      <c r="N1584" s="152"/>
      <c r="O1584" s="152"/>
      <c r="P1584" s="152"/>
      <c r="Q1584" s="152"/>
      <c r="R1584" s="152"/>
      <c r="S1584" s="66" t="str">
        <f t="shared" si="498"/>
        <v/>
      </c>
      <c r="T1584" s="66" t="str">
        <f t="shared" si="499"/>
        <v/>
      </c>
      <c r="U1584" s="66" t="str">
        <f t="shared" si="500"/>
        <v/>
      </c>
      <c r="V1584" s="66" t="str">
        <f t="shared" si="501"/>
        <v/>
      </c>
      <c r="W1584" s="66" t="str">
        <f t="shared" si="502"/>
        <v/>
      </c>
      <c r="X1584" s="66" t="str">
        <f t="shared" si="503"/>
        <v/>
      </c>
      <c r="Y1584" s="66">
        <f t="shared" si="504"/>
        <v>0</v>
      </c>
      <c r="Z1584" s="66">
        <f t="shared" si="505"/>
        <v>0</v>
      </c>
      <c r="AA1584" s="66" t="e">
        <f t="shared" si="506"/>
        <v>#VALUE!</v>
      </c>
      <c r="AB1584" s="67" t="e">
        <f t="shared" si="507"/>
        <v>#VALUE!</v>
      </c>
      <c r="AC1584" s="87" t="e">
        <f t="shared" si="508"/>
        <v>#VALUE!</v>
      </c>
      <c r="AD1584" s="87" t="e">
        <f t="shared" si="509"/>
        <v>#VALUE!</v>
      </c>
      <c r="AE1584" s="87" t="e">
        <f t="shared" si="510"/>
        <v>#VALUE!</v>
      </c>
      <c r="AF1584" s="87" t="e">
        <f t="shared" si="511"/>
        <v>#VALUE!</v>
      </c>
      <c r="AG1584" s="67" t="e">
        <f t="shared" si="512"/>
        <v>#VALUE!</v>
      </c>
      <c r="AH1584" s="87" t="e">
        <f t="shared" si="513"/>
        <v>#VALUE!</v>
      </c>
      <c r="AI1584" s="87" t="e">
        <f t="shared" si="514"/>
        <v>#VALUE!</v>
      </c>
      <c r="AJ1584" s="87" t="e">
        <f t="shared" si="515"/>
        <v>#VALUE!</v>
      </c>
      <c r="AK1584" s="144" t="e">
        <f t="shared" si="516"/>
        <v>#VALUE!</v>
      </c>
      <c r="AL1584" s="144" t="e">
        <f t="shared" si="517"/>
        <v>#VALUE!</v>
      </c>
    </row>
    <row r="1585" spans="1:38" s="77" customFormat="1" x14ac:dyDescent="0.2">
      <c r="A1585" s="14"/>
      <c r="B1585" s="64"/>
      <c r="C1585" s="64"/>
      <c r="D1585" s="152"/>
      <c r="E1585" s="152"/>
      <c r="F1585" s="152"/>
      <c r="G1585" s="152"/>
      <c r="H1585" s="152"/>
      <c r="I1585" s="152"/>
      <c r="J1585" s="152"/>
      <c r="K1585" s="152"/>
      <c r="L1585" s="152"/>
      <c r="M1585" s="152"/>
      <c r="N1585" s="152"/>
      <c r="O1585" s="152"/>
      <c r="P1585" s="152"/>
      <c r="Q1585" s="152"/>
      <c r="R1585" s="152"/>
      <c r="S1585" s="66" t="str">
        <f t="shared" si="498"/>
        <v/>
      </c>
      <c r="T1585" s="66" t="str">
        <f t="shared" si="499"/>
        <v/>
      </c>
      <c r="U1585" s="66" t="str">
        <f t="shared" si="500"/>
        <v/>
      </c>
      <c r="V1585" s="66" t="str">
        <f t="shared" si="501"/>
        <v/>
      </c>
      <c r="W1585" s="66" t="str">
        <f t="shared" si="502"/>
        <v/>
      </c>
      <c r="X1585" s="66" t="str">
        <f t="shared" si="503"/>
        <v/>
      </c>
      <c r="Y1585" s="66">
        <f t="shared" si="504"/>
        <v>0</v>
      </c>
      <c r="Z1585" s="66">
        <f t="shared" si="505"/>
        <v>0</v>
      </c>
      <c r="AA1585" s="66" t="e">
        <f t="shared" si="506"/>
        <v>#VALUE!</v>
      </c>
      <c r="AB1585" s="67" t="e">
        <f t="shared" si="507"/>
        <v>#VALUE!</v>
      </c>
      <c r="AC1585" s="87" t="e">
        <f t="shared" si="508"/>
        <v>#VALUE!</v>
      </c>
      <c r="AD1585" s="87" t="e">
        <f t="shared" si="509"/>
        <v>#VALUE!</v>
      </c>
      <c r="AE1585" s="87" t="e">
        <f t="shared" si="510"/>
        <v>#VALUE!</v>
      </c>
      <c r="AF1585" s="87" t="e">
        <f t="shared" si="511"/>
        <v>#VALUE!</v>
      </c>
      <c r="AG1585" s="67" t="e">
        <f t="shared" si="512"/>
        <v>#VALUE!</v>
      </c>
      <c r="AH1585" s="87" t="e">
        <f t="shared" si="513"/>
        <v>#VALUE!</v>
      </c>
      <c r="AI1585" s="87" t="e">
        <f t="shared" si="514"/>
        <v>#VALUE!</v>
      </c>
      <c r="AJ1585" s="87" t="e">
        <f t="shared" si="515"/>
        <v>#VALUE!</v>
      </c>
      <c r="AK1585" s="144" t="e">
        <f t="shared" si="516"/>
        <v>#VALUE!</v>
      </c>
      <c r="AL1585" s="144" t="e">
        <f t="shared" si="517"/>
        <v>#VALUE!</v>
      </c>
    </row>
    <row r="1586" spans="1:38" s="77" customFormat="1" x14ac:dyDescent="0.2">
      <c r="A1586" s="14"/>
      <c r="B1586" s="64"/>
      <c r="C1586" s="64"/>
      <c r="D1586" s="152"/>
      <c r="E1586" s="152"/>
      <c r="F1586" s="152"/>
      <c r="G1586" s="152"/>
      <c r="H1586" s="152"/>
      <c r="I1586" s="152"/>
      <c r="J1586" s="152"/>
      <c r="K1586" s="152"/>
      <c r="L1586" s="152"/>
      <c r="M1586" s="152"/>
      <c r="N1586" s="152"/>
      <c r="O1586" s="152"/>
      <c r="P1586" s="152"/>
      <c r="Q1586" s="152"/>
      <c r="R1586" s="152"/>
      <c r="S1586" s="66" t="str">
        <f t="shared" si="498"/>
        <v/>
      </c>
      <c r="T1586" s="66" t="str">
        <f t="shared" si="499"/>
        <v/>
      </c>
      <c r="U1586" s="66" t="str">
        <f t="shared" si="500"/>
        <v/>
      </c>
      <c r="V1586" s="66" t="str">
        <f t="shared" si="501"/>
        <v/>
      </c>
      <c r="W1586" s="66" t="str">
        <f t="shared" si="502"/>
        <v/>
      </c>
      <c r="X1586" s="66" t="str">
        <f t="shared" si="503"/>
        <v/>
      </c>
      <c r="Y1586" s="66">
        <f t="shared" si="504"/>
        <v>0</v>
      </c>
      <c r="Z1586" s="66">
        <f t="shared" si="505"/>
        <v>0</v>
      </c>
      <c r="AA1586" s="66" t="e">
        <f t="shared" si="506"/>
        <v>#VALUE!</v>
      </c>
      <c r="AB1586" s="67" t="e">
        <f t="shared" si="507"/>
        <v>#VALUE!</v>
      </c>
      <c r="AC1586" s="87" t="e">
        <f t="shared" si="508"/>
        <v>#VALUE!</v>
      </c>
      <c r="AD1586" s="87" t="e">
        <f t="shared" si="509"/>
        <v>#VALUE!</v>
      </c>
      <c r="AE1586" s="87" t="e">
        <f t="shared" si="510"/>
        <v>#VALUE!</v>
      </c>
      <c r="AF1586" s="87" t="e">
        <f t="shared" si="511"/>
        <v>#VALUE!</v>
      </c>
      <c r="AG1586" s="67" t="e">
        <f t="shared" si="512"/>
        <v>#VALUE!</v>
      </c>
      <c r="AH1586" s="87" t="e">
        <f t="shared" si="513"/>
        <v>#VALUE!</v>
      </c>
      <c r="AI1586" s="87" t="e">
        <f t="shared" si="514"/>
        <v>#VALUE!</v>
      </c>
      <c r="AJ1586" s="87" t="e">
        <f t="shared" si="515"/>
        <v>#VALUE!</v>
      </c>
      <c r="AK1586" s="144" t="e">
        <f t="shared" si="516"/>
        <v>#VALUE!</v>
      </c>
      <c r="AL1586" s="144" t="e">
        <f t="shared" si="517"/>
        <v>#VALUE!</v>
      </c>
    </row>
    <row r="1587" spans="1:38" s="77" customFormat="1" x14ac:dyDescent="0.2">
      <c r="A1587" s="14"/>
      <c r="B1587" s="64"/>
      <c r="C1587" s="64"/>
      <c r="D1587" s="152"/>
      <c r="E1587" s="152"/>
      <c r="F1587" s="152"/>
      <c r="G1587" s="152"/>
      <c r="H1587" s="152"/>
      <c r="I1587" s="152"/>
      <c r="J1587" s="152"/>
      <c r="K1587" s="152"/>
      <c r="L1587" s="152"/>
      <c r="M1587" s="152"/>
      <c r="N1587" s="152"/>
      <c r="O1587" s="152"/>
      <c r="P1587" s="152"/>
      <c r="Q1587" s="152"/>
      <c r="R1587" s="152"/>
      <c r="S1587" s="66" t="str">
        <f t="shared" si="498"/>
        <v/>
      </c>
      <c r="T1587" s="66" t="str">
        <f t="shared" si="499"/>
        <v/>
      </c>
      <c r="U1587" s="66" t="str">
        <f t="shared" si="500"/>
        <v/>
      </c>
      <c r="V1587" s="66" t="str">
        <f t="shared" si="501"/>
        <v/>
      </c>
      <c r="W1587" s="66" t="str">
        <f t="shared" si="502"/>
        <v/>
      </c>
      <c r="X1587" s="66" t="str">
        <f t="shared" si="503"/>
        <v/>
      </c>
      <c r="Y1587" s="66">
        <f t="shared" si="504"/>
        <v>0</v>
      </c>
      <c r="Z1587" s="66">
        <f t="shared" si="505"/>
        <v>0</v>
      </c>
      <c r="AA1587" s="66" t="e">
        <f t="shared" si="506"/>
        <v>#VALUE!</v>
      </c>
      <c r="AB1587" s="67" t="e">
        <f t="shared" si="507"/>
        <v>#VALUE!</v>
      </c>
      <c r="AC1587" s="87" t="e">
        <f t="shared" si="508"/>
        <v>#VALUE!</v>
      </c>
      <c r="AD1587" s="87" t="e">
        <f t="shared" si="509"/>
        <v>#VALUE!</v>
      </c>
      <c r="AE1587" s="87" t="e">
        <f t="shared" si="510"/>
        <v>#VALUE!</v>
      </c>
      <c r="AF1587" s="87" t="e">
        <f t="shared" si="511"/>
        <v>#VALUE!</v>
      </c>
      <c r="AG1587" s="67" t="e">
        <f t="shared" si="512"/>
        <v>#VALUE!</v>
      </c>
      <c r="AH1587" s="87" t="e">
        <f t="shared" si="513"/>
        <v>#VALUE!</v>
      </c>
      <c r="AI1587" s="87" t="e">
        <f t="shared" si="514"/>
        <v>#VALUE!</v>
      </c>
      <c r="AJ1587" s="87" t="e">
        <f t="shared" si="515"/>
        <v>#VALUE!</v>
      </c>
      <c r="AK1587" s="144" t="e">
        <f t="shared" si="516"/>
        <v>#VALUE!</v>
      </c>
      <c r="AL1587" s="144" t="e">
        <f t="shared" si="517"/>
        <v>#VALUE!</v>
      </c>
    </row>
    <row r="1588" spans="1:38" s="77" customFormat="1" x14ac:dyDescent="0.2">
      <c r="A1588" s="14"/>
      <c r="B1588" s="64"/>
      <c r="C1588" s="64"/>
      <c r="D1588" s="152"/>
      <c r="E1588" s="152"/>
      <c r="F1588" s="152"/>
      <c r="G1588" s="152"/>
      <c r="H1588" s="152"/>
      <c r="I1588" s="152"/>
      <c r="J1588" s="152"/>
      <c r="K1588" s="152"/>
      <c r="L1588" s="152"/>
      <c r="M1588" s="152"/>
      <c r="N1588" s="152"/>
      <c r="O1588" s="152"/>
      <c r="P1588" s="152"/>
      <c r="Q1588" s="152"/>
      <c r="R1588" s="152"/>
      <c r="S1588" s="66" t="str">
        <f t="shared" si="498"/>
        <v/>
      </c>
      <c r="T1588" s="66" t="str">
        <f t="shared" si="499"/>
        <v/>
      </c>
      <c r="U1588" s="66" t="str">
        <f t="shared" si="500"/>
        <v/>
      </c>
      <c r="V1588" s="66" t="str">
        <f t="shared" si="501"/>
        <v/>
      </c>
      <c r="W1588" s="66" t="str">
        <f t="shared" si="502"/>
        <v/>
      </c>
      <c r="X1588" s="66" t="str">
        <f t="shared" si="503"/>
        <v/>
      </c>
      <c r="Y1588" s="66">
        <f t="shared" si="504"/>
        <v>0</v>
      </c>
      <c r="Z1588" s="66">
        <f t="shared" si="505"/>
        <v>0</v>
      </c>
      <c r="AA1588" s="66" t="e">
        <f t="shared" si="506"/>
        <v>#VALUE!</v>
      </c>
      <c r="AB1588" s="67" t="e">
        <f t="shared" si="507"/>
        <v>#VALUE!</v>
      </c>
      <c r="AC1588" s="87" t="e">
        <f t="shared" si="508"/>
        <v>#VALUE!</v>
      </c>
      <c r="AD1588" s="87" t="e">
        <f t="shared" si="509"/>
        <v>#VALUE!</v>
      </c>
      <c r="AE1588" s="87" t="e">
        <f t="shared" si="510"/>
        <v>#VALUE!</v>
      </c>
      <c r="AF1588" s="87" t="e">
        <f t="shared" si="511"/>
        <v>#VALUE!</v>
      </c>
      <c r="AG1588" s="67" t="e">
        <f t="shared" si="512"/>
        <v>#VALUE!</v>
      </c>
      <c r="AH1588" s="87" t="e">
        <f t="shared" si="513"/>
        <v>#VALUE!</v>
      </c>
      <c r="AI1588" s="87" t="e">
        <f t="shared" si="514"/>
        <v>#VALUE!</v>
      </c>
      <c r="AJ1588" s="87" t="e">
        <f t="shared" si="515"/>
        <v>#VALUE!</v>
      </c>
      <c r="AK1588" s="144" t="e">
        <f t="shared" si="516"/>
        <v>#VALUE!</v>
      </c>
      <c r="AL1588" s="144" t="e">
        <f t="shared" si="517"/>
        <v>#VALUE!</v>
      </c>
    </row>
    <row r="1589" spans="1:38" s="77" customFormat="1" x14ac:dyDescent="0.2">
      <c r="A1589" s="14"/>
      <c r="B1589" s="64"/>
      <c r="C1589" s="64"/>
      <c r="D1589" s="152"/>
      <c r="E1589" s="152"/>
      <c r="F1589" s="152"/>
      <c r="G1589" s="152"/>
      <c r="H1589" s="152"/>
      <c r="I1589" s="152"/>
      <c r="J1589" s="152"/>
      <c r="K1589" s="152"/>
      <c r="L1589" s="152"/>
      <c r="M1589" s="152"/>
      <c r="N1589" s="152"/>
      <c r="O1589" s="152"/>
      <c r="P1589" s="152"/>
      <c r="Q1589" s="152"/>
      <c r="R1589" s="152"/>
      <c r="S1589" s="66" t="str">
        <f t="shared" si="498"/>
        <v/>
      </c>
      <c r="T1589" s="66" t="str">
        <f t="shared" si="499"/>
        <v/>
      </c>
      <c r="U1589" s="66" t="str">
        <f t="shared" si="500"/>
        <v/>
      </c>
      <c r="V1589" s="66" t="str">
        <f t="shared" si="501"/>
        <v/>
      </c>
      <c r="W1589" s="66" t="str">
        <f t="shared" si="502"/>
        <v/>
      </c>
      <c r="X1589" s="66" t="str">
        <f t="shared" si="503"/>
        <v/>
      </c>
      <c r="Y1589" s="66">
        <f t="shared" si="504"/>
        <v>0</v>
      </c>
      <c r="Z1589" s="66">
        <f t="shared" si="505"/>
        <v>0</v>
      </c>
      <c r="AA1589" s="66" t="e">
        <f t="shared" si="506"/>
        <v>#VALUE!</v>
      </c>
      <c r="AB1589" s="67" t="e">
        <f t="shared" si="507"/>
        <v>#VALUE!</v>
      </c>
      <c r="AC1589" s="87" t="e">
        <f t="shared" si="508"/>
        <v>#VALUE!</v>
      </c>
      <c r="AD1589" s="87" t="e">
        <f t="shared" si="509"/>
        <v>#VALUE!</v>
      </c>
      <c r="AE1589" s="87" t="e">
        <f t="shared" si="510"/>
        <v>#VALUE!</v>
      </c>
      <c r="AF1589" s="87" t="e">
        <f t="shared" si="511"/>
        <v>#VALUE!</v>
      </c>
      <c r="AG1589" s="67" t="e">
        <f t="shared" si="512"/>
        <v>#VALUE!</v>
      </c>
      <c r="AH1589" s="87" t="e">
        <f t="shared" si="513"/>
        <v>#VALUE!</v>
      </c>
      <c r="AI1589" s="87" t="e">
        <f t="shared" si="514"/>
        <v>#VALUE!</v>
      </c>
      <c r="AJ1589" s="87" t="e">
        <f t="shared" si="515"/>
        <v>#VALUE!</v>
      </c>
      <c r="AK1589" s="144" t="e">
        <f t="shared" si="516"/>
        <v>#VALUE!</v>
      </c>
      <c r="AL1589" s="144" t="e">
        <f t="shared" si="517"/>
        <v>#VALUE!</v>
      </c>
    </row>
    <row r="1590" spans="1:38" s="77" customFormat="1" x14ac:dyDescent="0.2">
      <c r="A1590" s="14"/>
      <c r="B1590" s="64"/>
      <c r="C1590" s="64"/>
      <c r="D1590" s="152"/>
      <c r="E1590" s="152"/>
      <c r="F1590" s="152"/>
      <c r="G1590" s="152"/>
      <c r="H1590" s="152"/>
      <c r="I1590" s="152"/>
      <c r="J1590" s="152"/>
      <c r="K1590" s="152"/>
      <c r="L1590" s="152"/>
      <c r="M1590" s="152"/>
      <c r="N1590" s="152"/>
      <c r="O1590" s="152"/>
      <c r="P1590" s="152"/>
      <c r="Q1590" s="152"/>
      <c r="R1590" s="152"/>
      <c r="S1590" s="66" t="str">
        <f t="shared" si="498"/>
        <v/>
      </c>
      <c r="T1590" s="66" t="str">
        <f t="shared" si="499"/>
        <v/>
      </c>
      <c r="U1590" s="66" t="str">
        <f t="shared" si="500"/>
        <v/>
      </c>
      <c r="V1590" s="66" t="str">
        <f t="shared" si="501"/>
        <v/>
      </c>
      <c r="W1590" s="66" t="str">
        <f t="shared" si="502"/>
        <v/>
      </c>
      <c r="X1590" s="66" t="str">
        <f t="shared" si="503"/>
        <v/>
      </c>
      <c r="Y1590" s="66">
        <f t="shared" si="504"/>
        <v>0</v>
      </c>
      <c r="Z1590" s="66">
        <f t="shared" si="505"/>
        <v>0</v>
      </c>
      <c r="AA1590" s="66" t="e">
        <f t="shared" si="506"/>
        <v>#VALUE!</v>
      </c>
      <c r="AB1590" s="67" t="e">
        <f t="shared" si="507"/>
        <v>#VALUE!</v>
      </c>
      <c r="AC1590" s="87" t="e">
        <f t="shared" si="508"/>
        <v>#VALUE!</v>
      </c>
      <c r="AD1590" s="87" t="e">
        <f t="shared" si="509"/>
        <v>#VALUE!</v>
      </c>
      <c r="AE1590" s="87" t="e">
        <f t="shared" si="510"/>
        <v>#VALUE!</v>
      </c>
      <c r="AF1590" s="87" t="e">
        <f t="shared" si="511"/>
        <v>#VALUE!</v>
      </c>
      <c r="AG1590" s="67" t="e">
        <f t="shared" si="512"/>
        <v>#VALUE!</v>
      </c>
      <c r="AH1590" s="87" t="e">
        <f t="shared" si="513"/>
        <v>#VALUE!</v>
      </c>
      <c r="AI1590" s="87" t="e">
        <f t="shared" si="514"/>
        <v>#VALUE!</v>
      </c>
      <c r="AJ1590" s="87" t="e">
        <f t="shared" si="515"/>
        <v>#VALUE!</v>
      </c>
      <c r="AK1590" s="144" t="e">
        <f t="shared" si="516"/>
        <v>#VALUE!</v>
      </c>
      <c r="AL1590" s="144" t="e">
        <f t="shared" si="517"/>
        <v>#VALUE!</v>
      </c>
    </row>
    <row r="1591" spans="1:38" s="77" customFormat="1" x14ac:dyDescent="0.2">
      <c r="A1591" s="14"/>
      <c r="B1591" s="64"/>
      <c r="C1591" s="64"/>
      <c r="D1591" s="152"/>
      <c r="E1591" s="152"/>
      <c r="F1591" s="152"/>
      <c r="G1591" s="152"/>
      <c r="H1591" s="152"/>
      <c r="I1591" s="152"/>
      <c r="J1591" s="152"/>
      <c r="K1591" s="152"/>
      <c r="L1591" s="152"/>
      <c r="M1591" s="152"/>
      <c r="N1591" s="152"/>
      <c r="O1591" s="152"/>
      <c r="P1591" s="152"/>
      <c r="Q1591" s="152"/>
      <c r="R1591" s="152"/>
      <c r="S1591" s="66" t="str">
        <f t="shared" si="498"/>
        <v/>
      </c>
      <c r="T1591" s="66" t="str">
        <f t="shared" si="499"/>
        <v/>
      </c>
      <c r="U1591" s="66" t="str">
        <f t="shared" si="500"/>
        <v/>
      </c>
      <c r="V1591" s="66" t="str">
        <f t="shared" si="501"/>
        <v/>
      </c>
      <c r="W1591" s="66" t="str">
        <f t="shared" si="502"/>
        <v/>
      </c>
      <c r="X1591" s="66" t="str">
        <f t="shared" si="503"/>
        <v/>
      </c>
      <c r="Y1591" s="66">
        <f t="shared" si="504"/>
        <v>0</v>
      </c>
      <c r="Z1591" s="66">
        <f t="shared" si="505"/>
        <v>0</v>
      </c>
      <c r="AA1591" s="66" t="e">
        <f t="shared" si="506"/>
        <v>#VALUE!</v>
      </c>
      <c r="AB1591" s="67" t="e">
        <f t="shared" si="507"/>
        <v>#VALUE!</v>
      </c>
      <c r="AC1591" s="87" t="e">
        <f t="shared" si="508"/>
        <v>#VALUE!</v>
      </c>
      <c r="AD1591" s="87" t="e">
        <f t="shared" si="509"/>
        <v>#VALUE!</v>
      </c>
      <c r="AE1591" s="87" t="e">
        <f t="shared" si="510"/>
        <v>#VALUE!</v>
      </c>
      <c r="AF1591" s="87" t="e">
        <f t="shared" si="511"/>
        <v>#VALUE!</v>
      </c>
      <c r="AG1591" s="67" t="e">
        <f t="shared" si="512"/>
        <v>#VALUE!</v>
      </c>
      <c r="AH1591" s="87" t="e">
        <f t="shared" si="513"/>
        <v>#VALUE!</v>
      </c>
      <c r="AI1591" s="87" t="e">
        <f t="shared" si="514"/>
        <v>#VALUE!</v>
      </c>
      <c r="AJ1591" s="87" t="e">
        <f t="shared" si="515"/>
        <v>#VALUE!</v>
      </c>
      <c r="AK1591" s="144" t="e">
        <f t="shared" si="516"/>
        <v>#VALUE!</v>
      </c>
      <c r="AL1591" s="144" t="e">
        <f t="shared" si="517"/>
        <v>#VALUE!</v>
      </c>
    </row>
    <row r="1592" spans="1:38" s="77" customFormat="1" x14ac:dyDescent="0.2">
      <c r="A1592" s="14"/>
      <c r="B1592" s="64"/>
      <c r="C1592" s="64"/>
      <c r="D1592" s="152"/>
      <c r="E1592" s="152"/>
      <c r="F1592" s="152"/>
      <c r="G1592" s="152"/>
      <c r="H1592" s="152"/>
      <c r="I1592" s="152"/>
      <c r="J1592" s="152"/>
      <c r="K1592" s="152"/>
      <c r="L1592" s="152"/>
      <c r="M1592" s="152"/>
      <c r="N1592" s="152"/>
      <c r="O1592" s="152"/>
      <c r="P1592" s="152"/>
      <c r="Q1592" s="152"/>
      <c r="R1592" s="152"/>
      <c r="S1592" s="66" t="str">
        <f t="shared" si="498"/>
        <v/>
      </c>
      <c r="T1592" s="66" t="str">
        <f t="shared" si="499"/>
        <v/>
      </c>
      <c r="U1592" s="66" t="str">
        <f t="shared" si="500"/>
        <v/>
      </c>
      <c r="V1592" s="66" t="str">
        <f t="shared" si="501"/>
        <v/>
      </c>
      <c r="W1592" s="66" t="str">
        <f t="shared" si="502"/>
        <v/>
      </c>
      <c r="X1592" s="66" t="str">
        <f t="shared" si="503"/>
        <v/>
      </c>
      <c r="Y1592" s="66">
        <f t="shared" si="504"/>
        <v>0</v>
      </c>
      <c r="Z1592" s="66">
        <f t="shared" si="505"/>
        <v>0</v>
      </c>
      <c r="AA1592" s="66" t="e">
        <f t="shared" si="506"/>
        <v>#VALUE!</v>
      </c>
      <c r="AB1592" s="67" t="e">
        <f t="shared" si="507"/>
        <v>#VALUE!</v>
      </c>
      <c r="AC1592" s="87" t="e">
        <f t="shared" si="508"/>
        <v>#VALUE!</v>
      </c>
      <c r="AD1592" s="87" t="e">
        <f t="shared" si="509"/>
        <v>#VALUE!</v>
      </c>
      <c r="AE1592" s="87" t="e">
        <f t="shared" si="510"/>
        <v>#VALUE!</v>
      </c>
      <c r="AF1592" s="87" t="e">
        <f t="shared" si="511"/>
        <v>#VALUE!</v>
      </c>
      <c r="AG1592" s="67" t="e">
        <f t="shared" si="512"/>
        <v>#VALUE!</v>
      </c>
      <c r="AH1592" s="87" t="e">
        <f t="shared" si="513"/>
        <v>#VALUE!</v>
      </c>
      <c r="AI1592" s="87" t="e">
        <f t="shared" si="514"/>
        <v>#VALUE!</v>
      </c>
      <c r="AJ1592" s="87" t="e">
        <f t="shared" si="515"/>
        <v>#VALUE!</v>
      </c>
      <c r="AK1592" s="144" t="e">
        <f t="shared" si="516"/>
        <v>#VALUE!</v>
      </c>
      <c r="AL1592" s="144" t="e">
        <f t="shared" si="517"/>
        <v>#VALUE!</v>
      </c>
    </row>
    <row r="1593" spans="1:38" s="77" customFormat="1" x14ac:dyDescent="0.2">
      <c r="A1593" s="14"/>
      <c r="B1593" s="64"/>
      <c r="C1593" s="64"/>
      <c r="D1593" s="152"/>
      <c r="E1593" s="152"/>
      <c r="F1593" s="152"/>
      <c r="G1593" s="152"/>
      <c r="H1593" s="152"/>
      <c r="I1593" s="152"/>
      <c r="J1593" s="152"/>
      <c r="K1593" s="152"/>
      <c r="L1593" s="152"/>
      <c r="M1593" s="152"/>
      <c r="N1593" s="152"/>
      <c r="O1593" s="152"/>
      <c r="P1593" s="152"/>
      <c r="Q1593" s="152"/>
      <c r="R1593" s="152"/>
      <c r="S1593" s="66" t="str">
        <f t="shared" si="498"/>
        <v/>
      </c>
      <c r="T1593" s="66" t="str">
        <f t="shared" si="499"/>
        <v/>
      </c>
      <c r="U1593" s="66" t="str">
        <f t="shared" si="500"/>
        <v/>
      </c>
      <c r="V1593" s="66" t="str">
        <f t="shared" si="501"/>
        <v/>
      </c>
      <c r="W1593" s="66" t="str">
        <f t="shared" si="502"/>
        <v/>
      </c>
      <c r="X1593" s="66" t="str">
        <f t="shared" si="503"/>
        <v/>
      </c>
      <c r="Y1593" s="66">
        <f t="shared" si="504"/>
        <v>0</v>
      </c>
      <c r="Z1593" s="66">
        <f t="shared" si="505"/>
        <v>0</v>
      </c>
      <c r="AA1593" s="66" t="e">
        <f t="shared" si="506"/>
        <v>#VALUE!</v>
      </c>
      <c r="AB1593" s="67" t="e">
        <f t="shared" si="507"/>
        <v>#VALUE!</v>
      </c>
      <c r="AC1593" s="87" t="e">
        <f t="shared" si="508"/>
        <v>#VALUE!</v>
      </c>
      <c r="AD1593" s="87" t="e">
        <f t="shared" si="509"/>
        <v>#VALUE!</v>
      </c>
      <c r="AE1593" s="87" t="e">
        <f t="shared" si="510"/>
        <v>#VALUE!</v>
      </c>
      <c r="AF1593" s="87" t="e">
        <f t="shared" si="511"/>
        <v>#VALUE!</v>
      </c>
      <c r="AG1593" s="67" t="e">
        <f t="shared" si="512"/>
        <v>#VALUE!</v>
      </c>
      <c r="AH1593" s="87" t="e">
        <f t="shared" si="513"/>
        <v>#VALUE!</v>
      </c>
      <c r="AI1593" s="87" t="e">
        <f t="shared" si="514"/>
        <v>#VALUE!</v>
      </c>
      <c r="AJ1593" s="87" t="e">
        <f t="shared" si="515"/>
        <v>#VALUE!</v>
      </c>
      <c r="AK1593" s="144" t="e">
        <f t="shared" si="516"/>
        <v>#VALUE!</v>
      </c>
      <c r="AL1593" s="144" t="e">
        <f t="shared" si="517"/>
        <v>#VALUE!</v>
      </c>
    </row>
    <row r="1594" spans="1:38" s="77" customFormat="1" x14ac:dyDescent="0.2">
      <c r="A1594" s="14"/>
      <c r="B1594" s="64"/>
      <c r="C1594" s="64"/>
      <c r="D1594" s="152"/>
      <c r="E1594" s="152"/>
      <c r="F1594" s="152"/>
      <c r="G1594" s="152"/>
      <c r="H1594" s="152"/>
      <c r="I1594" s="152"/>
      <c r="J1594" s="152"/>
      <c r="K1594" s="152"/>
      <c r="L1594" s="152"/>
      <c r="M1594" s="152"/>
      <c r="N1594" s="152"/>
      <c r="O1594" s="152"/>
      <c r="P1594" s="152"/>
      <c r="Q1594" s="152"/>
      <c r="R1594" s="152"/>
      <c r="S1594" s="66" t="str">
        <f t="shared" si="498"/>
        <v/>
      </c>
      <c r="T1594" s="66" t="str">
        <f t="shared" si="499"/>
        <v/>
      </c>
      <c r="U1594" s="66" t="str">
        <f t="shared" si="500"/>
        <v/>
      </c>
      <c r="V1594" s="66" t="str">
        <f t="shared" si="501"/>
        <v/>
      </c>
      <c r="W1594" s="66" t="str">
        <f t="shared" si="502"/>
        <v/>
      </c>
      <c r="X1594" s="66" t="str">
        <f t="shared" si="503"/>
        <v/>
      </c>
      <c r="Y1594" s="66">
        <f t="shared" si="504"/>
        <v>0</v>
      </c>
      <c r="Z1594" s="66">
        <f t="shared" si="505"/>
        <v>0</v>
      </c>
      <c r="AA1594" s="66" t="e">
        <f t="shared" si="506"/>
        <v>#VALUE!</v>
      </c>
      <c r="AB1594" s="67" t="e">
        <f t="shared" si="507"/>
        <v>#VALUE!</v>
      </c>
      <c r="AC1594" s="87" t="e">
        <f t="shared" si="508"/>
        <v>#VALUE!</v>
      </c>
      <c r="AD1594" s="87" t="e">
        <f t="shared" si="509"/>
        <v>#VALUE!</v>
      </c>
      <c r="AE1594" s="87" t="e">
        <f t="shared" si="510"/>
        <v>#VALUE!</v>
      </c>
      <c r="AF1594" s="87" t="e">
        <f t="shared" si="511"/>
        <v>#VALUE!</v>
      </c>
      <c r="AG1594" s="67" t="e">
        <f t="shared" si="512"/>
        <v>#VALUE!</v>
      </c>
      <c r="AH1594" s="87" t="e">
        <f t="shared" si="513"/>
        <v>#VALUE!</v>
      </c>
      <c r="AI1594" s="87" t="e">
        <f t="shared" si="514"/>
        <v>#VALUE!</v>
      </c>
      <c r="AJ1594" s="87" t="e">
        <f t="shared" si="515"/>
        <v>#VALUE!</v>
      </c>
      <c r="AK1594" s="144" t="e">
        <f t="shared" si="516"/>
        <v>#VALUE!</v>
      </c>
      <c r="AL1594" s="144" t="e">
        <f t="shared" si="517"/>
        <v>#VALUE!</v>
      </c>
    </row>
    <row r="1595" spans="1:38" s="77" customFormat="1" x14ac:dyDescent="0.2">
      <c r="A1595" s="14"/>
      <c r="B1595" s="64"/>
      <c r="C1595" s="64"/>
      <c r="D1595" s="152"/>
      <c r="E1595" s="152"/>
      <c r="F1595" s="152"/>
      <c r="G1595" s="152"/>
      <c r="H1595" s="152"/>
      <c r="I1595" s="152"/>
      <c r="J1595" s="152"/>
      <c r="K1595" s="152"/>
      <c r="L1595" s="152"/>
      <c r="M1595" s="152"/>
      <c r="N1595" s="152"/>
      <c r="O1595" s="152"/>
      <c r="P1595" s="152"/>
      <c r="Q1595" s="152"/>
      <c r="R1595" s="152"/>
      <c r="S1595" s="66" t="str">
        <f t="shared" si="498"/>
        <v/>
      </c>
      <c r="T1595" s="66" t="str">
        <f t="shared" si="499"/>
        <v/>
      </c>
      <c r="U1595" s="66" t="str">
        <f t="shared" si="500"/>
        <v/>
      </c>
      <c r="V1595" s="66" t="str">
        <f t="shared" si="501"/>
        <v/>
      </c>
      <c r="W1595" s="66" t="str">
        <f t="shared" si="502"/>
        <v/>
      </c>
      <c r="X1595" s="66" t="str">
        <f t="shared" si="503"/>
        <v/>
      </c>
      <c r="Y1595" s="66">
        <f t="shared" si="504"/>
        <v>0</v>
      </c>
      <c r="Z1595" s="66">
        <f t="shared" si="505"/>
        <v>0</v>
      </c>
      <c r="AA1595" s="66" t="e">
        <f t="shared" si="506"/>
        <v>#VALUE!</v>
      </c>
      <c r="AB1595" s="67" t="e">
        <f t="shared" si="507"/>
        <v>#VALUE!</v>
      </c>
      <c r="AC1595" s="87" t="e">
        <f t="shared" si="508"/>
        <v>#VALUE!</v>
      </c>
      <c r="AD1595" s="87" t="e">
        <f t="shared" si="509"/>
        <v>#VALUE!</v>
      </c>
      <c r="AE1595" s="87" t="e">
        <f t="shared" si="510"/>
        <v>#VALUE!</v>
      </c>
      <c r="AF1595" s="87" t="e">
        <f t="shared" si="511"/>
        <v>#VALUE!</v>
      </c>
      <c r="AG1595" s="67" t="e">
        <f t="shared" si="512"/>
        <v>#VALUE!</v>
      </c>
      <c r="AH1595" s="87" t="e">
        <f t="shared" si="513"/>
        <v>#VALUE!</v>
      </c>
      <c r="AI1595" s="87" t="e">
        <f t="shared" si="514"/>
        <v>#VALUE!</v>
      </c>
      <c r="AJ1595" s="87" t="e">
        <f t="shared" si="515"/>
        <v>#VALUE!</v>
      </c>
      <c r="AK1595" s="144" t="e">
        <f t="shared" si="516"/>
        <v>#VALUE!</v>
      </c>
      <c r="AL1595" s="144" t="e">
        <f t="shared" si="517"/>
        <v>#VALUE!</v>
      </c>
    </row>
    <row r="1596" spans="1:38" s="77" customFormat="1" x14ac:dyDescent="0.2">
      <c r="A1596" s="14"/>
      <c r="B1596" s="64"/>
      <c r="C1596" s="64"/>
      <c r="D1596" s="152"/>
      <c r="E1596" s="152"/>
      <c r="F1596" s="152"/>
      <c r="G1596" s="152"/>
      <c r="H1596" s="152"/>
      <c r="I1596" s="152"/>
      <c r="J1596" s="152"/>
      <c r="K1596" s="152"/>
      <c r="L1596" s="152"/>
      <c r="M1596" s="152"/>
      <c r="N1596" s="152"/>
      <c r="O1596" s="152"/>
      <c r="P1596" s="152"/>
      <c r="Q1596" s="152"/>
      <c r="R1596" s="152"/>
      <c r="S1596" s="66" t="str">
        <f t="shared" si="498"/>
        <v/>
      </c>
      <c r="T1596" s="66" t="str">
        <f t="shared" si="499"/>
        <v/>
      </c>
      <c r="U1596" s="66" t="str">
        <f t="shared" si="500"/>
        <v/>
      </c>
      <c r="V1596" s="66" t="str">
        <f t="shared" si="501"/>
        <v/>
      </c>
      <c r="W1596" s="66" t="str">
        <f t="shared" si="502"/>
        <v/>
      </c>
      <c r="X1596" s="66" t="str">
        <f t="shared" si="503"/>
        <v/>
      </c>
      <c r="Y1596" s="66">
        <f t="shared" si="504"/>
        <v>0</v>
      </c>
      <c r="Z1596" s="66">
        <f t="shared" si="505"/>
        <v>0</v>
      </c>
      <c r="AA1596" s="66" t="e">
        <f t="shared" si="506"/>
        <v>#VALUE!</v>
      </c>
      <c r="AB1596" s="67" t="e">
        <f t="shared" si="507"/>
        <v>#VALUE!</v>
      </c>
      <c r="AC1596" s="87" t="e">
        <f t="shared" si="508"/>
        <v>#VALUE!</v>
      </c>
      <c r="AD1596" s="87" t="e">
        <f t="shared" si="509"/>
        <v>#VALUE!</v>
      </c>
      <c r="AE1596" s="87" t="e">
        <f t="shared" si="510"/>
        <v>#VALUE!</v>
      </c>
      <c r="AF1596" s="87" t="e">
        <f t="shared" si="511"/>
        <v>#VALUE!</v>
      </c>
      <c r="AG1596" s="67" t="e">
        <f t="shared" si="512"/>
        <v>#VALUE!</v>
      </c>
      <c r="AH1596" s="87" t="e">
        <f t="shared" si="513"/>
        <v>#VALUE!</v>
      </c>
      <c r="AI1596" s="87" t="e">
        <f t="shared" si="514"/>
        <v>#VALUE!</v>
      </c>
      <c r="AJ1596" s="87" t="e">
        <f t="shared" si="515"/>
        <v>#VALUE!</v>
      </c>
      <c r="AK1596" s="144" t="e">
        <f t="shared" si="516"/>
        <v>#VALUE!</v>
      </c>
      <c r="AL1596" s="144" t="e">
        <f t="shared" si="517"/>
        <v>#VALUE!</v>
      </c>
    </row>
    <row r="1597" spans="1:38" s="77" customFormat="1" x14ac:dyDescent="0.2">
      <c r="A1597" s="14"/>
      <c r="B1597" s="64"/>
      <c r="C1597" s="64"/>
      <c r="D1597" s="152"/>
      <c r="E1597" s="152"/>
      <c r="F1597" s="152"/>
      <c r="G1597" s="152"/>
      <c r="H1597" s="152"/>
      <c r="I1597" s="152"/>
      <c r="J1597" s="152"/>
      <c r="K1597" s="152"/>
      <c r="L1597" s="152"/>
      <c r="M1597" s="152"/>
      <c r="N1597" s="152"/>
      <c r="O1597" s="152"/>
      <c r="P1597" s="152"/>
      <c r="Q1597" s="152"/>
      <c r="R1597" s="152"/>
      <c r="S1597" s="66" t="str">
        <f t="shared" si="498"/>
        <v/>
      </c>
      <c r="T1597" s="66" t="str">
        <f t="shared" si="499"/>
        <v/>
      </c>
      <c r="U1597" s="66" t="str">
        <f t="shared" si="500"/>
        <v/>
      </c>
      <c r="V1597" s="66" t="str">
        <f t="shared" si="501"/>
        <v/>
      </c>
      <c r="W1597" s="66" t="str">
        <f t="shared" si="502"/>
        <v/>
      </c>
      <c r="X1597" s="66" t="str">
        <f t="shared" si="503"/>
        <v/>
      </c>
      <c r="Y1597" s="66">
        <f t="shared" si="504"/>
        <v>0</v>
      </c>
      <c r="Z1597" s="66">
        <f t="shared" si="505"/>
        <v>0</v>
      </c>
      <c r="AA1597" s="66" t="e">
        <f t="shared" si="506"/>
        <v>#VALUE!</v>
      </c>
      <c r="AB1597" s="67" t="e">
        <f t="shared" si="507"/>
        <v>#VALUE!</v>
      </c>
      <c r="AC1597" s="87" t="e">
        <f t="shared" si="508"/>
        <v>#VALUE!</v>
      </c>
      <c r="AD1597" s="87" t="e">
        <f t="shared" si="509"/>
        <v>#VALUE!</v>
      </c>
      <c r="AE1597" s="87" t="e">
        <f t="shared" si="510"/>
        <v>#VALUE!</v>
      </c>
      <c r="AF1597" s="87" t="e">
        <f t="shared" si="511"/>
        <v>#VALUE!</v>
      </c>
      <c r="AG1597" s="67" t="e">
        <f t="shared" si="512"/>
        <v>#VALUE!</v>
      </c>
      <c r="AH1597" s="87" t="e">
        <f t="shared" si="513"/>
        <v>#VALUE!</v>
      </c>
      <c r="AI1597" s="87" t="e">
        <f t="shared" si="514"/>
        <v>#VALUE!</v>
      </c>
      <c r="AJ1597" s="87" t="e">
        <f t="shared" si="515"/>
        <v>#VALUE!</v>
      </c>
      <c r="AK1597" s="144" t="e">
        <f t="shared" si="516"/>
        <v>#VALUE!</v>
      </c>
      <c r="AL1597" s="144" t="e">
        <f t="shared" si="517"/>
        <v>#VALUE!</v>
      </c>
    </row>
    <row r="1598" spans="1:38" s="77" customFormat="1" x14ac:dyDescent="0.2">
      <c r="A1598" s="14"/>
      <c r="B1598" s="64"/>
      <c r="C1598" s="64"/>
      <c r="D1598" s="152"/>
      <c r="E1598" s="152"/>
      <c r="F1598" s="152"/>
      <c r="G1598" s="152"/>
      <c r="H1598" s="152"/>
      <c r="I1598" s="152"/>
      <c r="J1598" s="152"/>
      <c r="K1598" s="152"/>
      <c r="L1598" s="152"/>
      <c r="M1598" s="152"/>
      <c r="N1598" s="152"/>
      <c r="O1598" s="152"/>
      <c r="P1598" s="152"/>
      <c r="Q1598" s="152"/>
      <c r="R1598" s="152"/>
      <c r="S1598" s="66" t="str">
        <f t="shared" si="498"/>
        <v/>
      </c>
      <c r="T1598" s="66" t="str">
        <f t="shared" si="499"/>
        <v/>
      </c>
      <c r="U1598" s="66" t="str">
        <f t="shared" si="500"/>
        <v/>
      </c>
      <c r="V1598" s="66" t="str">
        <f t="shared" si="501"/>
        <v/>
      </c>
      <c r="W1598" s="66" t="str">
        <f t="shared" si="502"/>
        <v/>
      </c>
      <c r="X1598" s="66" t="str">
        <f t="shared" si="503"/>
        <v/>
      </c>
      <c r="Y1598" s="66">
        <f t="shared" si="504"/>
        <v>0</v>
      </c>
      <c r="Z1598" s="66">
        <f t="shared" si="505"/>
        <v>0</v>
      </c>
      <c r="AA1598" s="66" t="e">
        <f t="shared" si="506"/>
        <v>#VALUE!</v>
      </c>
      <c r="AB1598" s="67" t="e">
        <f t="shared" si="507"/>
        <v>#VALUE!</v>
      </c>
      <c r="AC1598" s="87" t="e">
        <f t="shared" si="508"/>
        <v>#VALUE!</v>
      </c>
      <c r="AD1598" s="87" t="e">
        <f t="shared" si="509"/>
        <v>#VALUE!</v>
      </c>
      <c r="AE1598" s="87" t="e">
        <f t="shared" si="510"/>
        <v>#VALUE!</v>
      </c>
      <c r="AF1598" s="87" t="e">
        <f t="shared" si="511"/>
        <v>#VALUE!</v>
      </c>
      <c r="AG1598" s="67" t="e">
        <f t="shared" si="512"/>
        <v>#VALUE!</v>
      </c>
      <c r="AH1598" s="87" t="e">
        <f t="shared" si="513"/>
        <v>#VALUE!</v>
      </c>
      <c r="AI1598" s="87" t="e">
        <f t="shared" si="514"/>
        <v>#VALUE!</v>
      </c>
      <c r="AJ1598" s="87" t="e">
        <f t="shared" si="515"/>
        <v>#VALUE!</v>
      </c>
      <c r="AK1598" s="144" t="e">
        <f t="shared" si="516"/>
        <v>#VALUE!</v>
      </c>
      <c r="AL1598" s="144" t="e">
        <f t="shared" si="517"/>
        <v>#VALUE!</v>
      </c>
    </row>
    <row r="1599" spans="1:38" s="77" customFormat="1" x14ac:dyDescent="0.2">
      <c r="A1599" s="14"/>
      <c r="B1599" s="64"/>
      <c r="C1599" s="64"/>
      <c r="D1599" s="152"/>
      <c r="E1599" s="152"/>
      <c r="F1599" s="152"/>
      <c r="G1599" s="152"/>
      <c r="H1599" s="152"/>
      <c r="I1599" s="152"/>
      <c r="J1599" s="152"/>
      <c r="K1599" s="152"/>
      <c r="L1599" s="152"/>
      <c r="M1599" s="152"/>
      <c r="N1599" s="152"/>
      <c r="O1599" s="152"/>
      <c r="P1599" s="152"/>
      <c r="Q1599" s="152"/>
      <c r="R1599" s="152"/>
      <c r="S1599" s="66" t="str">
        <f t="shared" si="498"/>
        <v/>
      </c>
      <c r="T1599" s="66" t="str">
        <f t="shared" si="499"/>
        <v/>
      </c>
      <c r="U1599" s="66" t="str">
        <f t="shared" si="500"/>
        <v/>
      </c>
      <c r="V1599" s="66" t="str">
        <f t="shared" si="501"/>
        <v/>
      </c>
      <c r="W1599" s="66" t="str">
        <f t="shared" si="502"/>
        <v/>
      </c>
      <c r="X1599" s="66" t="str">
        <f t="shared" si="503"/>
        <v/>
      </c>
      <c r="Y1599" s="66">
        <f t="shared" si="504"/>
        <v>0</v>
      </c>
      <c r="Z1599" s="66">
        <f t="shared" si="505"/>
        <v>0</v>
      </c>
      <c r="AA1599" s="66" t="e">
        <f t="shared" si="506"/>
        <v>#VALUE!</v>
      </c>
      <c r="AB1599" s="67" t="e">
        <f t="shared" si="507"/>
        <v>#VALUE!</v>
      </c>
      <c r="AC1599" s="87" t="e">
        <f t="shared" si="508"/>
        <v>#VALUE!</v>
      </c>
      <c r="AD1599" s="87" t="e">
        <f t="shared" si="509"/>
        <v>#VALUE!</v>
      </c>
      <c r="AE1599" s="87" t="e">
        <f t="shared" si="510"/>
        <v>#VALUE!</v>
      </c>
      <c r="AF1599" s="87" t="e">
        <f t="shared" si="511"/>
        <v>#VALUE!</v>
      </c>
      <c r="AG1599" s="67" t="e">
        <f t="shared" si="512"/>
        <v>#VALUE!</v>
      </c>
      <c r="AH1599" s="87" t="e">
        <f t="shared" si="513"/>
        <v>#VALUE!</v>
      </c>
      <c r="AI1599" s="87" t="e">
        <f t="shared" si="514"/>
        <v>#VALUE!</v>
      </c>
      <c r="AJ1599" s="87" t="e">
        <f t="shared" si="515"/>
        <v>#VALUE!</v>
      </c>
      <c r="AK1599" s="144" t="e">
        <f t="shared" si="516"/>
        <v>#VALUE!</v>
      </c>
      <c r="AL1599" s="144" t="e">
        <f t="shared" si="517"/>
        <v>#VALUE!</v>
      </c>
    </row>
    <row r="1600" spans="1:38" s="77" customFormat="1" x14ac:dyDescent="0.2">
      <c r="A1600" s="14"/>
      <c r="B1600" s="64"/>
      <c r="C1600" s="64"/>
      <c r="D1600" s="152"/>
      <c r="E1600" s="152"/>
      <c r="F1600" s="152"/>
      <c r="G1600" s="152"/>
      <c r="H1600" s="152"/>
      <c r="I1600" s="152"/>
      <c r="J1600" s="152"/>
      <c r="K1600" s="152"/>
      <c r="L1600" s="152"/>
      <c r="M1600" s="152"/>
      <c r="N1600" s="152"/>
      <c r="O1600" s="152"/>
      <c r="P1600" s="152"/>
      <c r="Q1600" s="152"/>
      <c r="R1600" s="152"/>
      <c r="S1600" s="66" t="str">
        <f t="shared" si="498"/>
        <v/>
      </c>
      <c r="T1600" s="66" t="str">
        <f t="shared" si="499"/>
        <v/>
      </c>
      <c r="U1600" s="66" t="str">
        <f t="shared" si="500"/>
        <v/>
      </c>
      <c r="V1600" s="66" t="str">
        <f t="shared" si="501"/>
        <v/>
      </c>
      <c r="W1600" s="66" t="str">
        <f t="shared" si="502"/>
        <v/>
      </c>
      <c r="X1600" s="66" t="str">
        <f t="shared" si="503"/>
        <v/>
      </c>
      <c r="Y1600" s="66">
        <f t="shared" si="504"/>
        <v>0</v>
      </c>
      <c r="Z1600" s="66">
        <f t="shared" si="505"/>
        <v>0</v>
      </c>
      <c r="AA1600" s="66" t="e">
        <f t="shared" si="506"/>
        <v>#VALUE!</v>
      </c>
      <c r="AB1600" s="67" t="e">
        <f t="shared" si="507"/>
        <v>#VALUE!</v>
      </c>
      <c r="AC1600" s="87" t="e">
        <f t="shared" si="508"/>
        <v>#VALUE!</v>
      </c>
      <c r="AD1600" s="87" t="e">
        <f t="shared" si="509"/>
        <v>#VALUE!</v>
      </c>
      <c r="AE1600" s="87" t="e">
        <f t="shared" si="510"/>
        <v>#VALUE!</v>
      </c>
      <c r="AF1600" s="87" t="e">
        <f t="shared" si="511"/>
        <v>#VALUE!</v>
      </c>
      <c r="AG1600" s="67" t="e">
        <f t="shared" si="512"/>
        <v>#VALUE!</v>
      </c>
      <c r="AH1600" s="87" t="e">
        <f t="shared" si="513"/>
        <v>#VALUE!</v>
      </c>
      <c r="AI1600" s="87" t="e">
        <f t="shared" si="514"/>
        <v>#VALUE!</v>
      </c>
      <c r="AJ1600" s="87" t="e">
        <f t="shared" si="515"/>
        <v>#VALUE!</v>
      </c>
      <c r="AK1600" s="144" t="e">
        <f t="shared" si="516"/>
        <v>#VALUE!</v>
      </c>
      <c r="AL1600" s="144" t="e">
        <f t="shared" si="517"/>
        <v>#VALUE!</v>
      </c>
    </row>
    <row r="1601" spans="1:38" s="77" customFormat="1" x14ac:dyDescent="0.2">
      <c r="A1601" s="14"/>
      <c r="B1601" s="64"/>
      <c r="C1601" s="64"/>
      <c r="D1601" s="152"/>
      <c r="E1601" s="152"/>
      <c r="F1601" s="152"/>
      <c r="G1601" s="152"/>
      <c r="H1601" s="152"/>
      <c r="I1601" s="152"/>
      <c r="J1601" s="152"/>
      <c r="K1601" s="152"/>
      <c r="L1601" s="152"/>
      <c r="M1601" s="152"/>
      <c r="N1601" s="152"/>
      <c r="O1601" s="152"/>
      <c r="P1601" s="152"/>
      <c r="Q1601" s="152"/>
      <c r="R1601" s="152"/>
      <c r="S1601" s="66" t="str">
        <f t="shared" si="498"/>
        <v/>
      </c>
      <c r="T1601" s="66" t="str">
        <f t="shared" si="499"/>
        <v/>
      </c>
      <c r="U1601" s="66" t="str">
        <f t="shared" si="500"/>
        <v/>
      </c>
      <c r="V1601" s="66" t="str">
        <f t="shared" si="501"/>
        <v/>
      </c>
      <c r="W1601" s="66" t="str">
        <f t="shared" si="502"/>
        <v/>
      </c>
      <c r="X1601" s="66" t="str">
        <f t="shared" si="503"/>
        <v/>
      </c>
      <c r="Y1601" s="66">
        <f t="shared" si="504"/>
        <v>0</v>
      </c>
      <c r="Z1601" s="66">
        <f t="shared" si="505"/>
        <v>0</v>
      </c>
      <c r="AA1601" s="66" t="e">
        <f t="shared" si="506"/>
        <v>#VALUE!</v>
      </c>
      <c r="AB1601" s="67" t="e">
        <f t="shared" si="507"/>
        <v>#VALUE!</v>
      </c>
      <c r="AC1601" s="87" t="e">
        <f t="shared" si="508"/>
        <v>#VALUE!</v>
      </c>
      <c r="AD1601" s="87" t="e">
        <f t="shared" si="509"/>
        <v>#VALUE!</v>
      </c>
      <c r="AE1601" s="87" t="e">
        <f t="shared" si="510"/>
        <v>#VALUE!</v>
      </c>
      <c r="AF1601" s="87" t="e">
        <f t="shared" si="511"/>
        <v>#VALUE!</v>
      </c>
      <c r="AG1601" s="67" t="e">
        <f t="shared" si="512"/>
        <v>#VALUE!</v>
      </c>
      <c r="AH1601" s="87" t="e">
        <f t="shared" si="513"/>
        <v>#VALUE!</v>
      </c>
      <c r="AI1601" s="87" t="e">
        <f t="shared" si="514"/>
        <v>#VALUE!</v>
      </c>
      <c r="AJ1601" s="87" t="e">
        <f t="shared" si="515"/>
        <v>#VALUE!</v>
      </c>
      <c r="AK1601" s="144" t="e">
        <f t="shared" si="516"/>
        <v>#VALUE!</v>
      </c>
      <c r="AL1601" s="144" t="e">
        <f t="shared" si="517"/>
        <v>#VALUE!</v>
      </c>
    </row>
    <row r="1602" spans="1:38" s="77" customFormat="1" x14ac:dyDescent="0.2">
      <c r="A1602" s="14"/>
      <c r="B1602" s="64"/>
      <c r="C1602" s="64"/>
      <c r="D1602" s="152"/>
      <c r="E1602" s="152"/>
      <c r="F1602" s="152"/>
      <c r="G1602" s="152"/>
      <c r="H1602" s="152"/>
      <c r="I1602" s="152"/>
      <c r="J1602" s="152"/>
      <c r="K1602" s="152"/>
      <c r="L1602" s="152"/>
      <c r="M1602" s="152"/>
      <c r="N1602" s="152"/>
      <c r="O1602" s="152"/>
      <c r="P1602" s="152"/>
      <c r="Q1602" s="152"/>
      <c r="R1602" s="152"/>
      <c r="S1602" s="66" t="str">
        <f t="shared" si="498"/>
        <v/>
      </c>
      <c r="T1602" s="66" t="str">
        <f t="shared" si="499"/>
        <v/>
      </c>
      <c r="U1602" s="66" t="str">
        <f t="shared" si="500"/>
        <v/>
      </c>
      <c r="V1602" s="66" t="str">
        <f t="shared" si="501"/>
        <v/>
      </c>
      <c r="W1602" s="66" t="str">
        <f t="shared" si="502"/>
        <v/>
      </c>
      <c r="X1602" s="66" t="str">
        <f t="shared" si="503"/>
        <v/>
      </c>
      <c r="Y1602" s="66">
        <f t="shared" si="504"/>
        <v>0</v>
      </c>
      <c r="Z1602" s="66">
        <f t="shared" si="505"/>
        <v>0</v>
      </c>
      <c r="AA1602" s="66" t="e">
        <f t="shared" si="506"/>
        <v>#VALUE!</v>
      </c>
      <c r="AB1602" s="67" t="e">
        <f t="shared" si="507"/>
        <v>#VALUE!</v>
      </c>
      <c r="AC1602" s="87" t="e">
        <f t="shared" si="508"/>
        <v>#VALUE!</v>
      </c>
      <c r="AD1602" s="87" t="e">
        <f t="shared" si="509"/>
        <v>#VALUE!</v>
      </c>
      <c r="AE1602" s="87" t="e">
        <f t="shared" si="510"/>
        <v>#VALUE!</v>
      </c>
      <c r="AF1602" s="87" t="e">
        <f t="shared" si="511"/>
        <v>#VALUE!</v>
      </c>
      <c r="AG1602" s="67" t="e">
        <f t="shared" si="512"/>
        <v>#VALUE!</v>
      </c>
      <c r="AH1602" s="87" t="e">
        <f t="shared" si="513"/>
        <v>#VALUE!</v>
      </c>
      <c r="AI1602" s="87" t="e">
        <f t="shared" si="514"/>
        <v>#VALUE!</v>
      </c>
      <c r="AJ1602" s="87" t="e">
        <f t="shared" si="515"/>
        <v>#VALUE!</v>
      </c>
      <c r="AK1602" s="144" t="e">
        <f t="shared" si="516"/>
        <v>#VALUE!</v>
      </c>
      <c r="AL1602" s="144" t="e">
        <f t="shared" si="517"/>
        <v>#VALUE!</v>
      </c>
    </row>
    <row r="1603" spans="1:38" s="77" customFormat="1" x14ac:dyDescent="0.2">
      <c r="A1603" s="14"/>
      <c r="B1603" s="64"/>
      <c r="C1603" s="64"/>
      <c r="D1603" s="152"/>
      <c r="E1603" s="152"/>
      <c r="F1603" s="152"/>
      <c r="G1603" s="152"/>
      <c r="H1603" s="152"/>
      <c r="I1603" s="152"/>
      <c r="J1603" s="152"/>
      <c r="K1603" s="152"/>
      <c r="L1603" s="152"/>
      <c r="M1603" s="152"/>
      <c r="N1603" s="152"/>
      <c r="O1603" s="152"/>
      <c r="P1603" s="152"/>
      <c r="Q1603" s="152"/>
      <c r="R1603" s="152"/>
      <c r="S1603" s="66" t="str">
        <f t="shared" ref="S1603:S1666" si="518">IFERROR(Q1603*(Y1603/(Y1603+Z1603+R1603)),"")</f>
        <v/>
      </c>
      <c r="T1603" s="66" t="str">
        <f t="shared" ref="T1603:T1666" si="519">IFERROR(Q1603*(Z1603/(Y1603+Z1603+R1603)),"")</f>
        <v/>
      </c>
      <c r="U1603" s="66" t="str">
        <f t="shared" ref="U1603:U1666" si="520">IFERROR(Q1603*(R1603/(Y1603+Z1603+R1603)),"")</f>
        <v/>
      </c>
      <c r="V1603" s="66" t="str">
        <f t="shared" ref="V1603:V1666" si="521">IFERROR(E1603+G1603+I1603+K1603+M1603+S1603+O1603,"")</f>
        <v/>
      </c>
      <c r="W1603" s="66" t="str">
        <f t="shared" ref="W1603:W1666" si="522">IFERROR(F1603+H1603+J1603+L1603+N1603+T1603+P1603,"")</f>
        <v/>
      </c>
      <c r="X1603" s="66" t="str">
        <f t="shared" ref="X1603:X1666" si="523">IFERROR(R1603+U1603,"")</f>
        <v/>
      </c>
      <c r="Y1603" s="66">
        <f t="shared" ref="Y1603:Y1666" si="524">E1603+G1603+I1603+K1603+M1603+O1603</f>
        <v>0</v>
      </c>
      <c r="Z1603" s="66">
        <f t="shared" ref="Z1603:Z1666" si="525">F1603+H1603+J1603+L1603+N1603+P1603</f>
        <v>0</v>
      </c>
      <c r="AA1603" s="66" t="e">
        <f t="shared" ref="AA1603:AA1666" si="526">V1603+W1603+X1603</f>
        <v>#VALUE!</v>
      </c>
      <c r="AB1603" s="67" t="e">
        <f t="shared" ref="AB1603:AB1666" si="527">V1603/(V1603+W1603+X1603)</f>
        <v>#VALUE!</v>
      </c>
      <c r="AC1603" s="87" t="e">
        <f t="shared" ref="AC1603:AC1666" si="528">W1603/(V1603+W1603+X1603)</f>
        <v>#VALUE!</v>
      </c>
      <c r="AD1603" s="87" t="e">
        <f t="shared" ref="AD1603:AD1666" si="529">X1603/(V1603+W1603+X1603)</f>
        <v>#VALUE!</v>
      </c>
      <c r="AE1603" s="87" t="e">
        <f t="shared" ref="AE1603:AE1666" si="530">E1603/AA1603</f>
        <v>#VALUE!</v>
      </c>
      <c r="AF1603" s="87" t="e">
        <f t="shared" ref="AF1603:AF1666" si="531">G1603/AA1603</f>
        <v>#VALUE!</v>
      </c>
      <c r="AG1603" s="67" t="e">
        <f t="shared" ref="AG1603:AG1666" si="532">I1603/AA1603</f>
        <v>#VALUE!</v>
      </c>
      <c r="AH1603" s="87" t="e">
        <f t="shared" ref="AH1603:AH1666" si="533">K1603/AA1603</f>
        <v>#VALUE!</v>
      </c>
      <c r="AI1603" s="87" t="e">
        <f t="shared" ref="AI1603:AI1666" si="534">M1603/AA1603</f>
        <v>#VALUE!</v>
      </c>
      <c r="AJ1603" s="87" t="e">
        <f t="shared" ref="AJ1603:AJ1666" si="535">Q1603/AA1603</f>
        <v>#VALUE!</v>
      </c>
      <c r="AK1603" s="144" t="e">
        <f t="shared" ref="AK1603:AK1666" si="536">D1603-AA1603</f>
        <v>#VALUE!</v>
      </c>
      <c r="AL1603" s="144" t="e">
        <f t="shared" ref="AL1603:AL1666" si="537">AK1603/D1603*100</f>
        <v>#VALUE!</v>
      </c>
    </row>
    <row r="1604" spans="1:38" s="77" customFormat="1" x14ac:dyDescent="0.2">
      <c r="A1604" s="14"/>
      <c r="B1604" s="64"/>
      <c r="C1604" s="64"/>
      <c r="D1604" s="152"/>
      <c r="E1604" s="152"/>
      <c r="F1604" s="152"/>
      <c r="G1604" s="152"/>
      <c r="H1604" s="152"/>
      <c r="I1604" s="152"/>
      <c r="J1604" s="152"/>
      <c r="K1604" s="152"/>
      <c r="L1604" s="152"/>
      <c r="M1604" s="152"/>
      <c r="N1604" s="152"/>
      <c r="O1604" s="152"/>
      <c r="P1604" s="152"/>
      <c r="Q1604" s="152"/>
      <c r="R1604" s="152"/>
      <c r="S1604" s="66" t="str">
        <f t="shared" si="518"/>
        <v/>
      </c>
      <c r="T1604" s="66" t="str">
        <f t="shared" si="519"/>
        <v/>
      </c>
      <c r="U1604" s="66" t="str">
        <f t="shared" si="520"/>
        <v/>
      </c>
      <c r="V1604" s="66" t="str">
        <f t="shared" si="521"/>
        <v/>
      </c>
      <c r="W1604" s="66" t="str">
        <f t="shared" si="522"/>
        <v/>
      </c>
      <c r="X1604" s="66" t="str">
        <f t="shared" si="523"/>
        <v/>
      </c>
      <c r="Y1604" s="66">
        <f t="shared" si="524"/>
        <v>0</v>
      </c>
      <c r="Z1604" s="66">
        <f t="shared" si="525"/>
        <v>0</v>
      </c>
      <c r="AA1604" s="66" t="e">
        <f t="shared" si="526"/>
        <v>#VALUE!</v>
      </c>
      <c r="AB1604" s="67" t="e">
        <f t="shared" si="527"/>
        <v>#VALUE!</v>
      </c>
      <c r="AC1604" s="87" t="e">
        <f t="shared" si="528"/>
        <v>#VALUE!</v>
      </c>
      <c r="AD1604" s="87" t="e">
        <f t="shared" si="529"/>
        <v>#VALUE!</v>
      </c>
      <c r="AE1604" s="87" t="e">
        <f t="shared" si="530"/>
        <v>#VALUE!</v>
      </c>
      <c r="AF1604" s="87" t="e">
        <f t="shared" si="531"/>
        <v>#VALUE!</v>
      </c>
      <c r="AG1604" s="67" t="e">
        <f t="shared" si="532"/>
        <v>#VALUE!</v>
      </c>
      <c r="AH1604" s="87" t="e">
        <f t="shared" si="533"/>
        <v>#VALUE!</v>
      </c>
      <c r="AI1604" s="87" t="e">
        <f t="shared" si="534"/>
        <v>#VALUE!</v>
      </c>
      <c r="AJ1604" s="87" t="e">
        <f t="shared" si="535"/>
        <v>#VALUE!</v>
      </c>
      <c r="AK1604" s="144" t="e">
        <f t="shared" si="536"/>
        <v>#VALUE!</v>
      </c>
      <c r="AL1604" s="144" t="e">
        <f t="shared" si="537"/>
        <v>#VALUE!</v>
      </c>
    </row>
    <row r="1605" spans="1:38" s="77" customFormat="1" x14ac:dyDescent="0.2">
      <c r="A1605" s="14"/>
      <c r="B1605" s="64"/>
      <c r="C1605" s="64"/>
      <c r="D1605" s="152"/>
      <c r="E1605" s="152"/>
      <c r="F1605" s="152"/>
      <c r="G1605" s="152"/>
      <c r="H1605" s="152"/>
      <c r="I1605" s="152"/>
      <c r="J1605" s="152"/>
      <c r="K1605" s="152"/>
      <c r="L1605" s="152"/>
      <c r="M1605" s="152"/>
      <c r="N1605" s="152"/>
      <c r="O1605" s="152"/>
      <c r="P1605" s="152"/>
      <c r="Q1605" s="152"/>
      <c r="R1605" s="152"/>
      <c r="S1605" s="66" t="str">
        <f t="shared" si="518"/>
        <v/>
      </c>
      <c r="T1605" s="66" t="str">
        <f t="shared" si="519"/>
        <v/>
      </c>
      <c r="U1605" s="66" t="str">
        <f t="shared" si="520"/>
        <v/>
      </c>
      <c r="V1605" s="66" t="str">
        <f t="shared" si="521"/>
        <v/>
      </c>
      <c r="W1605" s="66" t="str">
        <f t="shared" si="522"/>
        <v/>
      </c>
      <c r="X1605" s="66" t="str">
        <f t="shared" si="523"/>
        <v/>
      </c>
      <c r="Y1605" s="66">
        <f t="shared" si="524"/>
        <v>0</v>
      </c>
      <c r="Z1605" s="66">
        <f t="shared" si="525"/>
        <v>0</v>
      </c>
      <c r="AA1605" s="66" t="e">
        <f t="shared" si="526"/>
        <v>#VALUE!</v>
      </c>
      <c r="AB1605" s="67" t="e">
        <f t="shared" si="527"/>
        <v>#VALUE!</v>
      </c>
      <c r="AC1605" s="87" t="e">
        <f t="shared" si="528"/>
        <v>#VALUE!</v>
      </c>
      <c r="AD1605" s="87" t="e">
        <f t="shared" si="529"/>
        <v>#VALUE!</v>
      </c>
      <c r="AE1605" s="87" t="e">
        <f t="shared" si="530"/>
        <v>#VALUE!</v>
      </c>
      <c r="AF1605" s="87" t="e">
        <f t="shared" si="531"/>
        <v>#VALUE!</v>
      </c>
      <c r="AG1605" s="67" t="e">
        <f t="shared" si="532"/>
        <v>#VALUE!</v>
      </c>
      <c r="AH1605" s="87" t="e">
        <f t="shared" si="533"/>
        <v>#VALUE!</v>
      </c>
      <c r="AI1605" s="87" t="e">
        <f t="shared" si="534"/>
        <v>#VALUE!</v>
      </c>
      <c r="AJ1605" s="87" t="e">
        <f t="shared" si="535"/>
        <v>#VALUE!</v>
      </c>
      <c r="AK1605" s="144" t="e">
        <f t="shared" si="536"/>
        <v>#VALUE!</v>
      </c>
      <c r="AL1605" s="144" t="e">
        <f t="shared" si="537"/>
        <v>#VALUE!</v>
      </c>
    </row>
    <row r="1606" spans="1:38" s="77" customFormat="1" x14ac:dyDescent="0.2">
      <c r="A1606" s="14"/>
      <c r="B1606" s="64"/>
      <c r="C1606" s="64"/>
      <c r="D1606" s="152"/>
      <c r="E1606" s="152"/>
      <c r="F1606" s="152"/>
      <c r="G1606" s="152"/>
      <c r="H1606" s="152"/>
      <c r="I1606" s="152"/>
      <c r="J1606" s="152"/>
      <c r="K1606" s="152"/>
      <c r="L1606" s="152"/>
      <c r="M1606" s="152"/>
      <c r="N1606" s="152"/>
      <c r="O1606" s="152"/>
      <c r="P1606" s="152"/>
      <c r="Q1606" s="152"/>
      <c r="R1606" s="152"/>
      <c r="S1606" s="66" t="str">
        <f t="shared" si="518"/>
        <v/>
      </c>
      <c r="T1606" s="66" t="str">
        <f t="shared" si="519"/>
        <v/>
      </c>
      <c r="U1606" s="66" t="str">
        <f t="shared" si="520"/>
        <v/>
      </c>
      <c r="V1606" s="66" t="str">
        <f t="shared" si="521"/>
        <v/>
      </c>
      <c r="W1606" s="66" t="str">
        <f t="shared" si="522"/>
        <v/>
      </c>
      <c r="X1606" s="66" t="str">
        <f t="shared" si="523"/>
        <v/>
      </c>
      <c r="Y1606" s="66">
        <f t="shared" si="524"/>
        <v>0</v>
      </c>
      <c r="Z1606" s="66">
        <f t="shared" si="525"/>
        <v>0</v>
      </c>
      <c r="AA1606" s="66" t="e">
        <f t="shared" si="526"/>
        <v>#VALUE!</v>
      </c>
      <c r="AB1606" s="67" t="e">
        <f t="shared" si="527"/>
        <v>#VALUE!</v>
      </c>
      <c r="AC1606" s="87" t="e">
        <f t="shared" si="528"/>
        <v>#VALUE!</v>
      </c>
      <c r="AD1606" s="87" t="e">
        <f t="shared" si="529"/>
        <v>#VALUE!</v>
      </c>
      <c r="AE1606" s="87" t="e">
        <f t="shared" si="530"/>
        <v>#VALUE!</v>
      </c>
      <c r="AF1606" s="87" t="e">
        <f t="shared" si="531"/>
        <v>#VALUE!</v>
      </c>
      <c r="AG1606" s="67" t="e">
        <f t="shared" si="532"/>
        <v>#VALUE!</v>
      </c>
      <c r="AH1606" s="87" t="e">
        <f t="shared" si="533"/>
        <v>#VALUE!</v>
      </c>
      <c r="AI1606" s="87" t="e">
        <f t="shared" si="534"/>
        <v>#VALUE!</v>
      </c>
      <c r="AJ1606" s="87" t="e">
        <f t="shared" si="535"/>
        <v>#VALUE!</v>
      </c>
      <c r="AK1606" s="144" t="e">
        <f t="shared" si="536"/>
        <v>#VALUE!</v>
      </c>
      <c r="AL1606" s="144" t="e">
        <f t="shared" si="537"/>
        <v>#VALUE!</v>
      </c>
    </row>
    <row r="1607" spans="1:38" s="77" customFormat="1" x14ac:dyDescent="0.2">
      <c r="A1607" s="14"/>
      <c r="B1607" s="64"/>
      <c r="C1607" s="64"/>
      <c r="D1607" s="152"/>
      <c r="E1607" s="152"/>
      <c r="F1607" s="152"/>
      <c r="G1607" s="152"/>
      <c r="H1607" s="152"/>
      <c r="I1607" s="152"/>
      <c r="J1607" s="152"/>
      <c r="K1607" s="152"/>
      <c r="L1607" s="152"/>
      <c r="M1607" s="152"/>
      <c r="N1607" s="152"/>
      <c r="O1607" s="152"/>
      <c r="P1607" s="152"/>
      <c r="Q1607" s="152"/>
      <c r="R1607" s="152"/>
      <c r="S1607" s="66" t="str">
        <f t="shared" si="518"/>
        <v/>
      </c>
      <c r="T1607" s="66" t="str">
        <f t="shared" si="519"/>
        <v/>
      </c>
      <c r="U1607" s="66" t="str">
        <f t="shared" si="520"/>
        <v/>
      </c>
      <c r="V1607" s="66" t="str">
        <f t="shared" si="521"/>
        <v/>
      </c>
      <c r="W1607" s="66" t="str">
        <f t="shared" si="522"/>
        <v/>
      </c>
      <c r="X1607" s="66" t="str">
        <f t="shared" si="523"/>
        <v/>
      </c>
      <c r="Y1607" s="66">
        <f t="shared" si="524"/>
        <v>0</v>
      </c>
      <c r="Z1607" s="66">
        <f t="shared" si="525"/>
        <v>0</v>
      </c>
      <c r="AA1607" s="66" t="e">
        <f t="shared" si="526"/>
        <v>#VALUE!</v>
      </c>
      <c r="AB1607" s="67" t="e">
        <f t="shared" si="527"/>
        <v>#VALUE!</v>
      </c>
      <c r="AC1607" s="87" t="e">
        <f t="shared" si="528"/>
        <v>#VALUE!</v>
      </c>
      <c r="AD1607" s="87" t="e">
        <f t="shared" si="529"/>
        <v>#VALUE!</v>
      </c>
      <c r="AE1607" s="87" t="e">
        <f t="shared" si="530"/>
        <v>#VALUE!</v>
      </c>
      <c r="AF1607" s="87" t="e">
        <f t="shared" si="531"/>
        <v>#VALUE!</v>
      </c>
      <c r="AG1607" s="67" t="e">
        <f t="shared" si="532"/>
        <v>#VALUE!</v>
      </c>
      <c r="AH1607" s="87" t="e">
        <f t="shared" si="533"/>
        <v>#VALUE!</v>
      </c>
      <c r="AI1607" s="87" t="e">
        <f t="shared" si="534"/>
        <v>#VALUE!</v>
      </c>
      <c r="AJ1607" s="87" t="e">
        <f t="shared" si="535"/>
        <v>#VALUE!</v>
      </c>
      <c r="AK1607" s="144" t="e">
        <f t="shared" si="536"/>
        <v>#VALUE!</v>
      </c>
      <c r="AL1607" s="144" t="e">
        <f t="shared" si="537"/>
        <v>#VALUE!</v>
      </c>
    </row>
    <row r="1608" spans="1:38" s="77" customFormat="1" x14ac:dyDescent="0.2">
      <c r="A1608" s="14"/>
      <c r="B1608" s="64"/>
      <c r="C1608" s="64"/>
      <c r="D1608" s="152"/>
      <c r="E1608" s="152"/>
      <c r="F1608" s="152"/>
      <c r="G1608" s="152"/>
      <c r="H1608" s="152"/>
      <c r="I1608" s="152"/>
      <c r="J1608" s="152"/>
      <c r="K1608" s="152"/>
      <c r="L1608" s="152"/>
      <c r="M1608" s="152"/>
      <c r="N1608" s="152"/>
      <c r="O1608" s="152"/>
      <c r="P1608" s="152"/>
      <c r="Q1608" s="152"/>
      <c r="R1608" s="152"/>
      <c r="S1608" s="66" t="str">
        <f t="shared" si="518"/>
        <v/>
      </c>
      <c r="T1608" s="66" t="str">
        <f t="shared" si="519"/>
        <v/>
      </c>
      <c r="U1608" s="66" t="str">
        <f t="shared" si="520"/>
        <v/>
      </c>
      <c r="V1608" s="66" t="str">
        <f t="shared" si="521"/>
        <v/>
      </c>
      <c r="W1608" s="66" t="str">
        <f t="shared" si="522"/>
        <v/>
      </c>
      <c r="X1608" s="66" t="str">
        <f t="shared" si="523"/>
        <v/>
      </c>
      <c r="Y1608" s="66">
        <f t="shared" si="524"/>
        <v>0</v>
      </c>
      <c r="Z1608" s="66">
        <f t="shared" si="525"/>
        <v>0</v>
      </c>
      <c r="AA1608" s="66" t="e">
        <f t="shared" si="526"/>
        <v>#VALUE!</v>
      </c>
      <c r="AB1608" s="67" t="e">
        <f t="shared" si="527"/>
        <v>#VALUE!</v>
      </c>
      <c r="AC1608" s="87" t="e">
        <f t="shared" si="528"/>
        <v>#VALUE!</v>
      </c>
      <c r="AD1608" s="87" t="e">
        <f t="shared" si="529"/>
        <v>#VALUE!</v>
      </c>
      <c r="AE1608" s="87" t="e">
        <f t="shared" si="530"/>
        <v>#VALUE!</v>
      </c>
      <c r="AF1608" s="87" t="e">
        <f t="shared" si="531"/>
        <v>#VALUE!</v>
      </c>
      <c r="AG1608" s="67" t="e">
        <f t="shared" si="532"/>
        <v>#VALUE!</v>
      </c>
      <c r="AH1608" s="87" t="e">
        <f t="shared" si="533"/>
        <v>#VALUE!</v>
      </c>
      <c r="AI1608" s="87" t="e">
        <f t="shared" si="534"/>
        <v>#VALUE!</v>
      </c>
      <c r="AJ1608" s="87" t="e">
        <f t="shared" si="535"/>
        <v>#VALUE!</v>
      </c>
      <c r="AK1608" s="144" t="e">
        <f t="shared" si="536"/>
        <v>#VALUE!</v>
      </c>
      <c r="AL1608" s="144" t="e">
        <f t="shared" si="537"/>
        <v>#VALUE!</v>
      </c>
    </row>
    <row r="1609" spans="1:38" s="77" customFormat="1" x14ac:dyDescent="0.2">
      <c r="A1609" s="14"/>
      <c r="B1609" s="64"/>
      <c r="C1609" s="64"/>
      <c r="D1609" s="152"/>
      <c r="E1609" s="152"/>
      <c r="F1609" s="152"/>
      <c r="G1609" s="152"/>
      <c r="H1609" s="152"/>
      <c r="I1609" s="152"/>
      <c r="J1609" s="152"/>
      <c r="K1609" s="152"/>
      <c r="L1609" s="152"/>
      <c r="M1609" s="152"/>
      <c r="N1609" s="152"/>
      <c r="O1609" s="152"/>
      <c r="P1609" s="152"/>
      <c r="Q1609" s="152"/>
      <c r="R1609" s="152"/>
      <c r="S1609" s="66" t="str">
        <f t="shared" si="518"/>
        <v/>
      </c>
      <c r="T1609" s="66" t="str">
        <f t="shared" si="519"/>
        <v/>
      </c>
      <c r="U1609" s="66" t="str">
        <f t="shared" si="520"/>
        <v/>
      </c>
      <c r="V1609" s="66" t="str">
        <f t="shared" si="521"/>
        <v/>
      </c>
      <c r="W1609" s="66" t="str">
        <f t="shared" si="522"/>
        <v/>
      </c>
      <c r="X1609" s="66" t="str">
        <f t="shared" si="523"/>
        <v/>
      </c>
      <c r="Y1609" s="66">
        <f t="shared" si="524"/>
        <v>0</v>
      </c>
      <c r="Z1609" s="66">
        <f t="shared" si="525"/>
        <v>0</v>
      </c>
      <c r="AA1609" s="66" t="e">
        <f t="shared" si="526"/>
        <v>#VALUE!</v>
      </c>
      <c r="AB1609" s="67" t="e">
        <f t="shared" si="527"/>
        <v>#VALUE!</v>
      </c>
      <c r="AC1609" s="87" t="e">
        <f t="shared" si="528"/>
        <v>#VALUE!</v>
      </c>
      <c r="AD1609" s="87" t="e">
        <f t="shared" si="529"/>
        <v>#VALUE!</v>
      </c>
      <c r="AE1609" s="87" t="e">
        <f t="shared" si="530"/>
        <v>#VALUE!</v>
      </c>
      <c r="AF1609" s="87" t="e">
        <f t="shared" si="531"/>
        <v>#VALUE!</v>
      </c>
      <c r="AG1609" s="67" t="e">
        <f t="shared" si="532"/>
        <v>#VALUE!</v>
      </c>
      <c r="AH1609" s="87" t="e">
        <f t="shared" si="533"/>
        <v>#VALUE!</v>
      </c>
      <c r="AI1609" s="87" t="e">
        <f t="shared" si="534"/>
        <v>#VALUE!</v>
      </c>
      <c r="AJ1609" s="87" t="e">
        <f t="shared" si="535"/>
        <v>#VALUE!</v>
      </c>
      <c r="AK1609" s="144" t="e">
        <f t="shared" si="536"/>
        <v>#VALUE!</v>
      </c>
      <c r="AL1609" s="144" t="e">
        <f t="shared" si="537"/>
        <v>#VALUE!</v>
      </c>
    </row>
    <row r="1610" spans="1:38" s="77" customFormat="1" x14ac:dyDescent="0.2">
      <c r="A1610" s="14"/>
      <c r="B1610" s="64"/>
      <c r="C1610" s="64"/>
      <c r="D1610" s="152"/>
      <c r="E1610" s="152"/>
      <c r="F1610" s="152"/>
      <c r="G1610" s="152"/>
      <c r="H1610" s="152"/>
      <c r="I1610" s="152"/>
      <c r="J1610" s="152"/>
      <c r="K1610" s="152"/>
      <c r="L1610" s="152"/>
      <c r="M1610" s="152"/>
      <c r="N1610" s="152"/>
      <c r="O1610" s="152"/>
      <c r="P1610" s="152"/>
      <c r="Q1610" s="152"/>
      <c r="R1610" s="152"/>
      <c r="S1610" s="66" t="str">
        <f t="shared" si="518"/>
        <v/>
      </c>
      <c r="T1610" s="66" t="str">
        <f t="shared" si="519"/>
        <v/>
      </c>
      <c r="U1610" s="66" t="str">
        <f t="shared" si="520"/>
        <v/>
      </c>
      <c r="V1610" s="66" t="str">
        <f t="shared" si="521"/>
        <v/>
      </c>
      <c r="W1610" s="66" t="str">
        <f t="shared" si="522"/>
        <v/>
      </c>
      <c r="X1610" s="66" t="str">
        <f t="shared" si="523"/>
        <v/>
      </c>
      <c r="Y1610" s="66">
        <f t="shared" si="524"/>
        <v>0</v>
      </c>
      <c r="Z1610" s="66">
        <f t="shared" si="525"/>
        <v>0</v>
      </c>
      <c r="AA1610" s="66" t="e">
        <f t="shared" si="526"/>
        <v>#VALUE!</v>
      </c>
      <c r="AB1610" s="67" t="e">
        <f t="shared" si="527"/>
        <v>#VALUE!</v>
      </c>
      <c r="AC1610" s="87" t="e">
        <f t="shared" si="528"/>
        <v>#VALUE!</v>
      </c>
      <c r="AD1610" s="87" t="e">
        <f t="shared" si="529"/>
        <v>#VALUE!</v>
      </c>
      <c r="AE1610" s="87" t="e">
        <f t="shared" si="530"/>
        <v>#VALUE!</v>
      </c>
      <c r="AF1610" s="87" t="e">
        <f t="shared" si="531"/>
        <v>#VALUE!</v>
      </c>
      <c r="AG1610" s="67" t="e">
        <f t="shared" si="532"/>
        <v>#VALUE!</v>
      </c>
      <c r="AH1610" s="87" t="e">
        <f t="shared" si="533"/>
        <v>#VALUE!</v>
      </c>
      <c r="AI1610" s="87" t="e">
        <f t="shared" si="534"/>
        <v>#VALUE!</v>
      </c>
      <c r="AJ1610" s="87" t="e">
        <f t="shared" si="535"/>
        <v>#VALUE!</v>
      </c>
      <c r="AK1610" s="144" t="e">
        <f t="shared" si="536"/>
        <v>#VALUE!</v>
      </c>
      <c r="AL1610" s="144" t="e">
        <f t="shared" si="537"/>
        <v>#VALUE!</v>
      </c>
    </row>
    <row r="1611" spans="1:38" s="77" customFormat="1" x14ac:dyDescent="0.2">
      <c r="A1611" s="14"/>
      <c r="B1611" s="64"/>
      <c r="C1611" s="64"/>
      <c r="D1611" s="152"/>
      <c r="E1611" s="152"/>
      <c r="F1611" s="152"/>
      <c r="G1611" s="152"/>
      <c r="H1611" s="152"/>
      <c r="I1611" s="152"/>
      <c r="J1611" s="152"/>
      <c r="K1611" s="152"/>
      <c r="L1611" s="152"/>
      <c r="M1611" s="152"/>
      <c r="N1611" s="152"/>
      <c r="O1611" s="152"/>
      <c r="P1611" s="152"/>
      <c r="Q1611" s="152"/>
      <c r="R1611" s="152"/>
      <c r="S1611" s="66" t="str">
        <f t="shared" si="518"/>
        <v/>
      </c>
      <c r="T1611" s="66" t="str">
        <f t="shared" si="519"/>
        <v/>
      </c>
      <c r="U1611" s="66" t="str">
        <f t="shared" si="520"/>
        <v/>
      </c>
      <c r="V1611" s="66" t="str">
        <f t="shared" si="521"/>
        <v/>
      </c>
      <c r="W1611" s="66" t="str">
        <f t="shared" si="522"/>
        <v/>
      </c>
      <c r="X1611" s="66" t="str">
        <f t="shared" si="523"/>
        <v/>
      </c>
      <c r="Y1611" s="66">
        <f t="shared" si="524"/>
        <v>0</v>
      </c>
      <c r="Z1611" s="66">
        <f t="shared" si="525"/>
        <v>0</v>
      </c>
      <c r="AA1611" s="66" t="e">
        <f t="shared" si="526"/>
        <v>#VALUE!</v>
      </c>
      <c r="AB1611" s="67" t="e">
        <f t="shared" si="527"/>
        <v>#VALUE!</v>
      </c>
      <c r="AC1611" s="87" t="e">
        <f t="shared" si="528"/>
        <v>#VALUE!</v>
      </c>
      <c r="AD1611" s="87" t="e">
        <f t="shared" si="529"/>
        <v>#VALUE!</v>
      </c>
      <c r="AE1611" s="87" t="e">
        <f t="shared" si="530"/>
        <v>#VALUE!</v>
      </c>
      <c r="AF1611" s="87" t="e">
        <f t="shared" si="531"/>
        <v>#VALUE!</v>
      </c>
      <c r="AG1611" s="67" t="e">
        <f t="shared" si="532"/>
        <v>#VALUE!</v>
      </c>
      <c r="AH1611" s="87" t="e">
        <f t="shared" si="533"/>
        <v>#VALUE!</v>
      </c>
      <c r="AI1611" s="87" t="e">
        <f t="shared" si="534"/>
        <v>#VALUE!</v>
      </c>
      <c r="AJ1611" s="87" t="e">
        <f t="shared" si="535"/>
        <v>#VALUE!</v>
      </c>
      <c r="AK1611" s="144" t="e">
        <f t="shared" si="536"/>
        <v>#VALUE!</v>
      </c>
      <c r="AL1611" s="144" t="e">
        <f t="shared" si="537"/>
        <v>#VALUE!</v>
      </c>
    </row>
    <row r="1612" spans="1:38" s="77" customFormat="1" x14ac:dyDescent="0.2">
      <c r="A1612" s="14"/>
      <c r="B1612" s="64"/>
      <c r="C1612" s="64"/>
      <c r="D1612" s="152"/>
      <c r="E1612" s="152"/>
      <c r="F1612" s="152"/>
      <c r="G1612" s="152"/>
      <c r="H1612" s="152"/>
      <c r="I1612" s="152"/>
      <c r="J1612" s="152"/>
      <c r="K1612" s="152"/>
      <c r="L1612" s="152"/>
      <c r="M1612" s="152"/>
      <c r="N1612" s="152"/>
      <c r="O1612" s="152"/>
      <c r="P1612" s="152"/>
      <c r="Q1612" s="152"/>
      <c r="R1612" s="152"/>
      <c r="S1612" s="66" t="str">
        <f t="shared" si="518"/>
        <v/>
      </c>
      <c r="T1612" s="66" t="str">
        <f t="shared" si="519"/>
        <v/>
      </c>
      <c r="U1612" s="66" t="str">
        <f t="shared" si="520"/>
        <v/>
      </c>
      <c r="V1612" s="66" t="str">
        <f t="shared" si="521"/>
        <v/>
      </c>
      <c r="W1612" s="66" t="str">
        <f t="shared" si="522"/>
        <v/>
      </c>
      <c r="X1612" s="66" t="str">
        <f t="shared" si="523"/>
        <v/>
      </c>
      <c r="Y1612" s="66">
        <f t="shared" si="524"/>
        <v>0</v>
      </c>
      <c r="Z1612" s="66">
        <f t="shared" si="525"/>
        <v>0</v>
      </c>
      <c r="AA1612" s="66" t="e">
        <f t="shared" si="526"/>
        <v>#VALUE!</v>
      </c>
      <c r="AB1612" s="67" t="e">
        <f t="shared" si="527"/>
        <v>#VALUE!</v>
      </c>
      <c r="AC1612" s="87" t="e">
        <f t="shared" si="528"/>
        <v>#VALUE!</v>
      </c>
      <c r="AD1612" s="87" t="e">
        <f t="shared" si="529"/>
        <v>#VALUE!</v>
      </c>
      <c r="AE1612" s="87" t="e">
        <f t="shared" si="530"/>
        <v>#VALUE!</v>
      </c>
      <c r="AF1612" s="87" t="e">
        <f t="shared" si="531"/>
        <v>#VALUE!</v>
      </c>
      <c r="AG1612" s="67" t="e">
        <f t="shared" si="532"/>
        <v>#VALUE!</v>
      </c>
      <c r="AH1612" s="87" t="e">
        <f t="shared" si="533"/>
        <v>#VALUE!</v>
      </c>
      <c r="AI1612" s="87" t="e">
        <f t="shared" si="534"/>
        <v>#VALUE!</v>
      </c>
      <c r="AJ1612" s="87" t="e">
        <f t="shared" si="535"/>
        <v>#VALUE!</v>
      </c>
      <c r="AK1612" s="144" t="e">
        <f t="shared" si="536"/>
        <v>#VALUE!</v>
      </c>
      <c r="AL1612" s="144" t="e">
        <f t="shared" si="537"/>
        <v>#VALUE!</v>
      </c>
    </row>
    <row r="1613" spans="1:38" s="77" customFormat="1" x14ac:dyDescent="0.2">
      <c r="A1613" s="14"/>
      <c r="B1613" s="64"/>
      <c r="C1613" s="64"/>
      <c r="D1613" s="152"/>
      <c r="E1613" s="152"/>
      <c r="F1613" s="152"/>
      <c r="G1613" s="152"/>
      <c r="H1613" s="152"/>
      <c r="I1613" s="152"/>
      <c r="J1613" s="152"/>
      <c r="K1613" s="152"/>
      <c r="L1613" s="152"/>
      <c r="M1613" s="152"/>
      <c r="N1613" s="152"/>
      <c r="O1613" s="152"/>
      <c r="P1613" s="152"/>
      <c r="Q1613" s="152"/>
      <c r="R1613" s="152"/>
      <c r="S1613" s="66" t="str">
        <f t="shared" si="518"/>
        <v/>
      </c>
      <c r="T1613" s="66" t="str">
        <f t="shared" si="519"/>
        <v/>
      </c>
      <c r="U1613" s="66" t="str">
        <f t="shared" si="520"/>
        <v/>
      </c>
      <c r="V1613" s="66" t="str">
        <f t="shared" si="521"/>
        <v/>
      </c>
      <c r="W1613" s="66" t="str">
        <f t="shared" si="522"/>
        <v/>
      </c>
      <c r="X1613" s="66" t="str">
        <f t="shared" si="523"/>
        <v/>
      </c>
      <c r="Y1613" s="66">
        <f t="shared" si="524"/>
        <v>0</v>
      </c>
      <c r="Z1613" s="66">
        <f t="shared" si="525"/>
        <v>0</v>
      </c>
      <c r="AA1613" s="66" t="e">
        <f t="shared" si="526"/>
        <v>#VALUE!</v>
      </c>
      <c r="AB1613" s="67" t="e">
        <f t="shared" si="527"/>
        <v>#VALUE!</v>
      </c>
      <c r="AC1613" s="87" t="e">
        <f t="shared" si="528"/>
        <v>#VALUE!</v>
      </c>
      <c r="AD1613" s="87" t="e">
        <f t="shared" si="529"/>
        <v>#VALUE!</v>
      </c>
      <c r="AE1613" s="87" t="e">
        <f t="shared" si="530"/>
        <v>#VALUE!</v>
      </c>
      <c r="AF1613" s="87" t="e">
        <f t="shared" si="531"/>
        <v>#VALUE!</v>
      </c>
      <c r="AG1613" s="67" t="e">
        <f t="shared" si="532"/>
        <v>#VALUE!</v>
      </c>
      <c r="AH1613" s="87" t="e">
        <f t="shared" si="533"/>
        <v>#VALUE!</v>
      </c>
      <c r="AI1613" s="87" t="e">
        <f t="shared" si="534"/>
        <v>#VALUE!</v>
      </c>
      <c r="AJ1613" s="87" t="e">
        <f t="shared" si="535"/>
        <v>#VALUE!</v>
      </c>
      <c r="AK1613" s="144" t="e">
        <f t="shared" si="536"/>
        <v>#VALUE!</v>
      </c>
      <c r="AL1613" s="144" t="e">
        <f t="shared" si="537"/>
        <v>#VALUE!</v>
      </c>
    </row>
    <row r="1614" spans="1:38" s="77" customFormat="1" x14ac:dyDescent="0.2">
      <c r="A1614" s="14"/>
      <c r="B1614" s="64"/>
      <c r="C1614" s="64"/>
      <c r="D1614" s="152"/>
      <c r="E1614" s="152"/>
      <c r="F1614" s="152"/>
      <c r="G1614" s="152"/>
      <c r="H1614" s="152"/>
      <c r="I1614" s="152"/>
      <c r="J1614" s="152"/>
      <c r="K1614" s="152"/>
      <c r="L1614" s="152"/>
      <c r="M1614" s="152"/>
      <c r="N1614" s="152"/>
      <c r="O1614" s="152"/>
      <c r="P1614" s="152"/>
      <c r="Q1614" s="152"/>
      <c r="R1614" s="152"/>
      <c r="S1614" s="66" t="str">
        <f t="shared" si="518"/>
        <v/>
      </c>
      <c r="T1614" s="66" t="str">
        <f t="shared" si="519"/>
        <v/>
      </c>
      <c r="U1614" s="66" t="str">
        <f t="shared" si="520"/>
        <v/>
      </c>
      <c r="V1614" s="66" t="str">
        <f t="shared" si="521"/>
        <v/>
      </c>
      <c r="W1614" s="66" t="str">
        <f t="shared" si="522"/>
        <v/>
      </c>
      <c r="X1614" s="66" t="str">
        <f t="shared" si="523"/>
        <v/>
      </c>
      <c r="Y1614" s="66">
        <f t="shared" si="524"/>
        <v>0</v>
      </c>
      <c r="Z1614" s="66">
        <f t="shared" si="525"/>
        <v>0</v>
      </c>
      <c r="AA1614" s="66" t="e">
        <f t="shared" si="526"/>
        <v>#VALUE!</v>
      </c>
      <c r="AB1614" s="67" t="e">
        <f t="shared" si="527"/>
        <v>#VALUE!</v>
      </c>
      <c r="AC1614" s="87" t="e">
        <f t="shared" si="528"/>
        <v>#VALUE!</v>
      </c>
      <c r="AD1614" s="87" t="e">
        <f t="shared" si="529"/>
        <v>#VALUE!</v>
      </c>
      <c r="AE1614" s="87" t="e">
        <f t="shared" si="530"/>
        <v>#VALUE!</v>
      </c>
      <c r="AF1614" s="87" t="e">
        <f t="shared" si="531"/>
        <v>#VALUE!</v>
      </c>
      <c r="AG1614" s="67" t="e">
        <f t="shared" si="532"/>
        <v>#VALUE!</v>
      </c>
      <c r="AH1614" s="87" t="e">
        <f t="shared" si="533"/>
        <v>#VALUE!</v>
      </c>
      <c r="AI1614" s="87" t="e">
        <f t="shared" si="534"/>
        <v>#VALUE!</v>
      </c>
      <c r="AJ1614" s="87" t="e">
        <f t="shared" si="535"/>
        <v>#VALUE!</v>
      </c>
      <c r="AK1614" s="144" t="e">
        <f t="shared" si="536"/>
        <v>#VALUE!</v>
      </c>
      <c r="AL1614" s="144" t="e">
        <f t="shared" si="537"/>
        <v>#VALUE!</v>
      </c>
    </row>
    <row r="1615" spans="1:38" s="77" customFormat="1" x14ac:dyDescent="0.2">
      <c r="A1615" s="14"/>
      <c r="B1615" s="64"/>
      <c r="C1615" s="64"/>
      <c r="D1615" s="152"/>
      <c r="E1615" s="152"/>
      <c r="F1615" s="152"/>
      <c r="G1615" s="152"/>
      <c r="H1615" s="152"/>
      <c r="I1615" s="152"/>
      <c r="J1615" s="152"/>
      <c r="K1615" s="152"/>
      <c r="L1615" s="152"/>
      <c r="M1615" s="152"/>
      <c r="N1615" s="152"/>
      <c r="O1615" s="152"/>
      <c r="P1615" s="152"/>
      <c r="Q1615" s="152"/>
      <c r="R1615" s="152"/>
      <c r="S1615" s="66" t="str">
        <f t="shared" si="518"/>
        <v/>
      </c>
      <c r="T1615" s="66" t="str">
        <f t="shared" si="519"/>
        <v/>
      </c>
      <c r="U1615" s="66" t="str">
        <f t="shared" si="520"/>
        <v/>
      </c>
      <c r="V1615" s="66" t="str">
        <f t="shared" si="521"/>
        <v/>
      </c>
      <c r="W1615" s="66" t="str">
        <f t="shared" si="522"/>
        <v/>
      </c>
      <c r="X1615" s="66" t="str">
        <f t="shared" si="523"/>
        <v/>
      </c>
      <c r="Y1615" s="66">
        <f t="shared" si="524"/>
        <v>0</v>
      </c>
      <c r="Z1615" s="66">
        <f t="shared" si="525"/>
        <v>0</v>
      </c>
      <c r="AA1615" s="66" t="e">
        <f t="shared" si="526"/>
        <v>#VALUE!</v>
      </c>
      <c r="AB1615" s="67" t="e">
        <f t="shared" si="527"/>
        <v>#VALUE!</v>
      </c>
      <c r="AC1615" s="87" t="e">
        <f t="shared" si="528"/>
        <v>#VALUE!</v>
      </c>
      <c r="AD1615" s="87" t="e">
        <f t="shared" si="529"/>
        <v>#VALUE!</v>
      </c>
      <c r="AE1615" s="87" t="e">
        <f t="shared" si="530"/>
        <v>#VALUE!</v>
      </c>
      <c r="AF1615" s="87" t="e">
        <f t="shared" si="531"/>
        <v>#VALUE!</v>
      </c>
      <c r="AG1615" s="67" t="e">
        <f t="shared" si="532"/>
        <v>#VALUE!</v>
      </c>
      <c r="AH1615" s="87" t="e">
        <f t="shared" si="533"/>
        <v>#VALUE!</v>
      </c>
      <c r="AI1615" s="87" t="e">
        <f t="shared" si="534"/>
        <v>#VALUE!</v>
      </c>
      <c r="AJ1615" s="87" t="e">
        <f t="shared" si="535"/>
        <v>#VALUE!</v>
      </c>
      <c r="AK1615" s="144" t="e">
        <f t="shared" si="536"/>
        <v>#VALUE!</v>
      </c>
      <c r="AL1615" s="144" t="e">
        <f t="shared" si="537"/>
        <v>#VALUE!</v>
      </c>
    </row>
    <row r="1616" spans="1:38" s="77" customFormat="1" x14ac:dyDescent="0.2">
      <c r="A1616" s="14"/>
      <c r="B1616" s="64"/>
      <c r="C1616" s="64"/>
      <c r="D1616" s="152"/>
      <c r="E1616" s="152"/>
      <c r="F1616" s="152"/>
      <c r="G1616" s="152"/>
      <c r="H1616" s="152"/>
      <c r="I1616" s="152"/>
      <c r="J1616" s="152"/>
      <c r="K1616" s="152"/>
      <c r="L1616" s="152"/>
      <c r="M1616" s="152"/>
      <c r="N1616" s="152"/>
      <c r="O1616" s="152"/>
      <c r="P1616" s="152"/>
      <c r="Q1616" s="152"/>
      <c r="R1616" s="152"/>
      <c r="S1616" s="66" t="str">
        <f t="shared" si="518"/>
        <v/>
      </c>
      <c r="T1616" s="66" t="str">
        <f t="shared" si="519"/>
        <v/>
      </c>
      <c r="U1616" s="66" t="str">
        <f t="shared" si="520"/>
        <v/>
      </c>
      <c r="V1616" s="66" t="str">
        <f t="shared" si="521"/>
        <v/>
      </c>
      <c r="W1616" s="66" t="str">
        <f t="shared" si="522"/>
        <v/>
      </c>
      <c r="X1616" s="66" t="str">
        <f t="shared" si="523"/>
        <v/>
      </c>
      <c r="Y1616" s="66">
        <f t="shared" si="524"/>
        <v>0</v>
      </c>
      <c r="Z1616" s="66">
        <f t="shared" si="525"/>
        <v>0</v>
      </c>
      <c r="AA1616" s="66" t="e">
        <f t="shared" si="526"/>
        <v>#VALUE!</v>
      </c>
      <c r="AB1616" s="67" t="e">
        <f t="shared" si="527"/>
        <v>#VALUE!</v>
      </c>
      <c r="AC1616" s="87" t="e">
        <f t="shared" si="528"/>
        <v>#VALUE!</v>
      </c>
      <c r="AD1616" s="87" t="e">
        <f t="shared" si="529"/>
        <v>#VALUE!</v>
      </c>
      <c r="AE1616" s="87" t="e">
        <f t="shared" si="530"/>
        <v>#VALUE!</v>
      </c>
      <c r="AF1616" s="87" t="e">
        <f t="shared" si="531"/>
        <v>#VALUE!</v>
      </c>
      <c r="AG1616" s="67" t="e">
        <f t="shared" si="532"/>
        <v>#VALUE!</v>
      </c>
      <c r="AH1616" s="87" t="e">
        <f t="shared" si="533"/>
        <v>#VALUE!</v>
      </c>
      <c r="AI1616" s="87" t="e">
        <f t="shared" si="534"/>
        <v>#VALUE!</v>
      </c>
      <c r="AJ1616" s="87" t="e">
        <f t="shared" si="535"/>
        <v>#VALUE!</v>
      </c>
      <c r="AK1616" s="144" t="e">
        <f t="shared" si="536"/>
        <v>#VALUE!</v>
      </c>
      <c r="AL1616" s="144" t="e">
        <f t="shared" si="537"/>
        <v>#VALUE!</v>
      </c>
    </row>
    <row r="1617" spans="1:38" s="77" customFormat="1" x14ac:dyDescent="0.2">
      <c r="A1617" s="14"/>
      <c r="B1617" s="64"/>
      <c r="C1617" s="64"/>
      <c r="D1617" s="152"/>
      <c r="E1617" s="152"/>
      <c r="F1617" s="152"/>
      <c r="G1617" s="152"/>
      <c r="H1617" s="152"/>
      <c r="I1617" s="152"/>
      <c r="J1617" s="152"/>
      <c r="K1617" s="152"/>
      <c r="L1617" s="152"/>
      <c r="M1617" s="152"/>
      <c r="N1617" s="152"/>
      <c r="O1617" s="152"/>
      <c r="P1617" s="152"/>
      <c r="Q1617" s="152"/>
      <c r="R1617" s="152"/>
      <c r="S1617" s="66" t="str">
        <f t="shared" si="518"/>
        <v/>
      </c>
      <c r="T1617" s="66" t="str">
        <f t="shared" si="519"/>
        <v/>
      </c>
      <c r="U1617" s="66" t="str">
        <f t="shared" si="520"/>
        <v/>
      </c>
      <c r="V1617" s="66" t="str">
        <f t="shared" si="521"/>
        <v/>
      </c>
      <c r="W1617" s="66" t="str">
        <f t="shared" si="522"/>
        <v/>
      </c>
      <c r="X1617" s="66" t="str">
        <f t="shared" si="523"/>
        <v/>
      </c>
      <c r="Y1617" s="66">
        <f t="shared" si="524"/>
        <v>0</v>
      </c>
      <c r="Z1617" s="66">
        <f t="shared" si="525"/>
        <v>0</v>
      </c>
      <c r="AA1617" s="66" t="e">
        <f t="shared" si="526"/>
        <v>#VALUE!</v>
      </c>
      <c r="AB1617" s="67" t="e">
        <f t="shared" si="527"/>
        <v>#VALUE!</v>
      </c>
      <c r="AC1617" s="87" t="e">
        <f t="shared" si="528"/>
        <v>#VALUE!</v>
      </c>
      <c r="AD1617" s="87" t="e">
        <f t="shared" si="529"/>
        <v>#VALUE!</v>
      </c>
      <c r="AE1617" s="87" t="e">
        <f t="shared" si="530"/>
        <v>#VALUE!</v>
      </c>
      <c r="AF1617" s="87" t="e">
        <f t="shared" si="531"/>
        <v>#VALUE!</v>
      </c>
      <c r="AG1617" s="67" t="e">
        <f t="shared" si="532"/>
        <v>#VALUE!</v>
      </c>
      <c r="AH1617" s="87" t="e">
        <f t="shared" si="533"/>
        <v>#VALUE!</v>
      </c>
      <c r="AI1617" s="87" t="e">
        <f t="shared" si="534"/>
        <v>#VALUE!</v>
      </c>
      <c r="AJ1617" s="87" t="e">
        <f t="shared" si="535"/>
        <v>#VALUE!</v>
      </c>
      <c r="AK1617" s="144" t="e">
        <f t="shared" si="536"/>
        <v>#VALUE!</v>
      </c>
      <c r="AL1617" s="144" t="e">
        <f t="shared" si="537"/>
        <v>#VALUE!</v>
      </c>
    </row>
    <row r="1618" spans="1:38" s="77" customFormat="1" x14ac:dyDescent="0.2">
      <c r="A1618" s="14"/>
      <c r="B1618" s="64"/>
      <c r="C1618" s="64"/>
      <c r="D1618" s="152"/>
      <c r="E1618" s="152"/>
      <c r="F1618" s="152"/>
      <c r="G1618" s="152"/>
      <c r="H1618" s="152"/>
      <c r="I1618" s="152"/>
      <c r="J1618" s="152"/>
      <c r="K1618" s="152"/>
      <c r="L1618" s="152"/>
      <c r="M1618" s="152"/>
      <c r="N1618" s="152"/>
      <c r="O1618" s="152"/>
      <c r="P1618" s="152"/>
      <c r="Q1618" s="152"/>
      <c r="R1618" s="152"/>
      <c r="S1618" s="66" t="str">
        <f t="shared" si="518"/>
        <v/>
      </c>
      <c r="T1618" s="66" t="str">
        <f t="shared" si="519"/>
        <v/>
      </c>
      <c r="U1618" s="66" t="str">
        <f t="shared" si="520"/>
        <v/>
      </c>
      <c r="V1618" s="66" t="str">
        <f t="shared" si="521"/>
        <v/>
      </c>
      <c r="W1618" s="66" t="str">
        <f t="shared" si="522"/>
        <v/>
      </c>
      <c r="X1618" s="66" t="str">
        <f t="shared" si="523"/>
        <v/>
      </c>
      <c r="Y1618" s="66">
        <f t="shared" si="524"/>
        <v>0</v>
      </c>
      <c r="Z1618" s="66">
        <f t="shared" si="525"/>
        <v>0</v>
      </c>
      <c r="AA1618" s="66" t="e">
        <f t="shared" si="526"/>
        <v>#VALUE!</v>
      </c>
      <c r="AB1618" s="67" t="e">
        <f t="shared" si="527"/>
        <v>#VALUE!</v>
      </c>
      <c r="AC1618" s="87" t="e">
        <f t="shared" si="528"/>
        <v>#VALUE!</v>
      </c>
      <c r="AD1618" s="87" t="e">
        <f t="shared" si="529"/>
        <v>#VALUE!</v>
      </c>
      <c r="AE1618" s="87" t="e">
        <f t="shared" si="530"/>
        <v>#VALUE!</v>
      </c>
      <c r="AF1618" s="87" t="e">
        <f t="shared" si="531"/>
        <v>#VALUE!</v>
      </c>
      <c r="AG1618" s="67" t="e">
        <f t="shared" si="532"/>
        <v>#VALUE!</v>
      </c>
      <c r="AH1618" s="87" t="e">
        <f t="shared" si="533"/>
        <v>#VALUE!</v>
      </c>
      <c r="AI1618" s="87" t="e">
        <f t="shared" si="534"/>
        <v>#VALUE!</v>
      </c>
      <c r="AJ1618" s="87" t="e">
        <f t="shared" si="535"/>
        <v>#VALUE!</v>
      </c>
      <c r="AK1618" s="144" t="e">
        <f t="shared" si="536"/>
        <v>#VALUE!</v>
      </c>
      <c r="AL1618" s="144" t="e">
        <f t="shared" si="537"/>
        <v>#VALUE!</v>
      </c>
    </row>
    <row r="1619" spans="1:38" s="77" customFormat="1" x14ac:dyDescent="0.2">
      <c r="A1619" s="14"/>
      <c r="B1619" s="64"/>
      <c r="C1619" s="64"/>
      <c r="D1619" s="152"/>
      <c r="E1619" s="152"/>
      <c r="F1619" s="152"/>
      <c r="G1619" s="152"/>
      <c r="H1619" s="152"/>
      <c r="I1619" s="152"/>
      <c r="J1619" s="152"/>
      <c r="K1619" s="152"/>
      <c r="L1619" s="152"/>
      <c r="M1619" s="152"/>
      <c r="N1619" s="152"/>
      <c r="O1619" s="152"/>
      <c r="P1619" s="152"/>
      <c r="Q1619" s="152"/>
      <c r="R1619" s="152"/>
      <c r="S1619" s="66" t="str">
        <f t="shared" si="518"/>
        <v/>
      </c>
      <c r="T1619" s="66" t="str">
        <f t="shared" si="519"/>
        <v/>
      </c>
      <c r="U1619" s="66" t="str">
        <f t="shared" si="520"/>
        <v/>
      </c>
      <c r="V1619" s="66" t="str">
        <f t="shared" si="521"/>
        <v/>
      </c>
      <c r="W1619" s="66" t="str">
        <f t="shared" si="522"/>
        <v/>
      </c>
      <c r="X1619" s="66" t="str">
        <f t="shared" si="523"/>
        <v/>
      </c>
      <c r="Y1619" s="66">
        <f t="shared" si="524"/>
        <v>0</v>
      </c>
      <c r="Z1619" s="66">
        <f t="shared" si="525"/>
        <v>0</v>
      </c>
      <c r="AA1619" s="66" t="e">
        <f t="shared" si="526"/>
        <v>#VALUE!</v>
      </c>
      <c r="AB1619" s="67" t="e">
        <f t="shared" si="527"/>
        <v>#VALUE!</v>
      </c>
      <c r="AC1619" s="87" t="e">
        <f t="shared" si="528"/>
        <v>#VALUE!</v>
      </c>
      <c r="AD1619" s="87" t="e">
        <f t="shared" si="529"/>
        <v>#VALUE!</v>
      </c>
      <c r="AE1619" s="87" t="e">
        <f t="shared" si="530"/>
        <v>#VALUE!</v>
      </c>
      <c r="AF1619" s="87" t="e">
        <f t="shared" si="531"/>
        <v>#VALUE!</v>
      </c>
      <c r="AG1619" s="67" t="e">
        <f t="shared" si="532"/>
        <v>#VALUE!</v>
      </c>
      <c r="AH1619" s="87" t="e">
        <f t="shared" si="533"/>
        <v>#VALUE!</v>
      </c>
      <c r="AI1619" s="87" t="e">
        <f t="shared" si="534"/>
        <v>#VALUE!</v>
      </c>
      <c r="AJ1619" s="87" t="e">
        <f t="shared" si="535"/>
        <v>#VALUE!</v>
      </c>
      <c r="AK1619" s="144" t="e">
        <f t="shared" si="536"/>
        <v>#VALUE!</v>
      </c>
      <c r="AL1619" s="144" t="e">
        <f t="shared" si="537"/>
        <v>#VALUE!</v>
      </c>
    </row>
    <row r="1620" spans="1:38" s="77" customFormat="1" x14ac:dyDescent="0.2">
      <c r="A1620" s="14"/>
      <c r="B1620" s="64"/>
      <c r="C1620" s="64"/>
      <c r="D1620" s="152"/>
      <c r="E1620" s="152"/>
      <c r="F1620" s="152"/>
      <c r="G1620" s="152"/>
      <c r="H1620" s="152"/>
      <c r="I1620" s="152"/>
      <c r="J1620" s="152"/>
      <c r="K1620" s="152"/>
      <c r="L1620" s="152"/>
      <c r="M1620" s="152"/>
      <c r="N1620" s="152"/>
      <c r="O1620" s="152"/>
      <c r="P1620" s="152"/>
      <c r="Q1620" s="152"/>
      <c r="R1620" s="152"/>
      <c r="S1620" s="66" t="str">
        <f t="shared" si="518"/>
        <v/>
      </c>
      <c r="T1620" s="66" t="str">
        <f t="shared" si="519"/>
        <v/>
      </c>
      <c r="U1620" s="66" t="str">
        <f t="shared" si="520"/>
        <v/>
      </c>
      <c r="V1620" s="66" t="str">
        <f t="shared" si="521"/>
        <v/>
      </c>
      <c r="W1620" s="66" t="str">
        <f t="shared" si="522"/>
        <v/>
      </c>
      <c r="X1620" s="66" t="str">
        <f t="shared" si="523"/>
        <v/>
      </c>
      <c r="Y1620" s="66">
        <f t="shared" si="524"/>
        <v>0</v>
      </c>
      <c r="Z1620" s="66">
        <f t="shared" si="525"/>
        <v>0</v>
      </c>
      <c r="AA1620" s="66" t="e">
        <f t="shared" si="526"/>
        <v>#VALUE!</v>
      </c>
      <c r="AB1620" s="67" t="e">
        <f t="shared" si="527"/>
        <v>#VALUE!</v>
      </c>
      <c r="AC1620" s="87" t="e">
        <f t="shared" si="528"/>
        <v>#VALUE!</v>
      </c>
      <c r="AD1620" s="87" t="e">
        <f t="shared" si="529"/>
        <v>#VALUE!</v>
      </c>
      <c r="AE1620" s="87" t="e">
        <f t="shared" si="530"/>
        <v>#VALUE!</v>
      </c>
      <c r="AF1620" s="87" t="e">
        <f t="shared" si="531"/>
        <v>#VALUE!</v>
      </c>
      <c r="AG1620" s="67" t="e">
        <f t="shared" si="532"/>
        <v>#VALUE!</v>
      </c>
      <c r="AH1620" s="87" t="e">
        <f t="shared" si="533"/>
        <v>#VALUE!</v>
      </c>
      <c r="AI1620" s="87" t="e">
        <f t="shared" si="534"/>
        <v>#VALUE!</v>
      </c>
      <c r="AJ1620" s="87" t="e">
        <f t="shared" si="535"/>
        <v>#VALUE!</v>
      </c>
      <c r="AK1620" s="144" t="e">
        <f t="shared" si="536"/>
        <v>#VALUE!</v>
      </c>
      <c r="AL1620" s="144" t="e">
        <f t="shared" si="537"/>
        <v>#VALUE!</v>
      </c>
    </row>
    <row r="1621" spans="1:38" s="77" customFormat="1" x14ac:dyDescent="0.2">
      <c r="A1621" s="14"/>
      <c r="B1621" s="64"/>
      <c r="C1621" s="64"/>
      <c r="D1621" s="152"/>
      <c r="E1621" s="152"/>
      <c r="F1621" s="152"/>
      <c r="G1621" s="152"/>
      <c r="H1621" s="152"/>
      <c r="I1621" s="152"/>
      <c r="J1621" s="152"/>
      <c r="K1621" s="152"/>
      <c r="L1621" s="152"/>
      <c r="M1621" s="152"/>
      <c r="N1621" s="152"/>
      <c r="O1621" s="152"/>
      <c r="P1621" s="152"/>
      <c r="Q1621" s="152"/>
      <c r="R1621" s="152"/>
      <c r="S1621" s="66" t="str">
        <f t="shared" si="518"/>
        <v/>
      </c>
      <c r="T1621" s="66" t="str">
        <f t="shared" si="519"/>
        <v/>
      </c>
      <c r="U1621" s="66" t="str">
        <f t="shared" si="520"/>
        <v/>
      </c>
      <c r="V1621" s="66" t="str">
        <f t="shared" si="521"/>
        <v/>
      </c>
      <c r="W1621" s="66" t="str">
        <f t="shared" si="522"/>
        <v/>
      </c>
      <c r="X1621" s="66" t="str">
        <f t="shared" si="523"/>
        <v/>
      </c>
      <c r="Y1621" s="66">
        <f t="shared" si="524"/>
        <v>0</v>
      </c>
      <c r="Z1621" s="66">
        <f t="shared" si="525"/>
        <v>0</v>
      </c>
      <c r="AA1621" s="66" t="e">
        <f t="shared" si="526"/>
        <v>#VALUE!</v>
      </c>
      <c r="AB1621" s="67" t="e">
        <f t="shared" si="527"/>
        <v>#VALUE!</v>
      </c>
      <c r="AC1621" s="87" t="e">
        <f t="shared" si="528"/>
        <v>#VALUE!</v>
      </c>
      <c r="AD1621" s="87" t="e">
        <f t="shared" si="529"/>
        <v>#VALUE!</v>
      </c>
      <c r="AE1621" s="87" t="e">
        <f t="shared" si="530"/>
        <v>#VALUE!</v>
      </c>
      <c r="AF1621" s="87" t="e">
        <f t="shared" si="531"/>
        <v>#VALUE!</v>
      </c>
      <c r="AG1621" s="67" t="e">
        <f t="shared" si="532"/>
        <v>#VALUE!</v>
      </c>
      <c r="AH1621" s="87" t="e">
        <f t="shared" si="533"/>
        <v>#VALUE!</v>
      </c>
      <c r="AI1621" s="87" t="e">
        <f t="shared" si="534"/>
        <v>#VALUE!</v>
      </c>
      <c r="AJ1621" s="87" t="e">
        <f t="shared" si="535"/>
        <v>#VALUE!</v>
      </c>
      <c r="AK1621" s="144" t="e">
        <f t="shared" si="536"/>
        <v>#VALUE!</v>
      </c>
      <c r="AL1621" s="144" t="e">
        <f t="shared" si="537"/>
        <v>#VALUE!</v>
      </c>
    </row>
    <row r="1622" spans="1:38" s="77" customFormat="1" x14ac:dyDescent="0.2">
      <c r="A1622" s="14"/>
      <c r="B1622" s="64"/>
      <c r="C1622" s="64"/>
      <c r="D1622" s="152"/>
      <c r="E1622" s="152"/>
      <c r="F1622" s="152"/>
      <c r="G1622" s="152"/>
      <c r="H1622" s="152"/>
      <c r="I1622" s="152"/>
      <c r="J1622" s="152"/>
      <c r="K1622" s="152"/>
      <c r="L1622" s="152"/>
      <c r="M1622" s="152"/>
      <c r="N1622" s="152"/>
      <c r="O1622" s="152"/>
      <c r="P1622" s="152"/>
      <c r="Q1622" s="152"/>
      <c r="R1622" s="152"/>
      <c r="S1622" s="66" t="str">
        <f t="shared" si="518"/>
        <v/>
      </c>
      <c r="T1622" s="66" t="str">
        <f t="shared" si="519"/>
        <v/>
      </c>
      <c r="U1622" s="66" t="str">
        <f t="shared" si="520"/>
        <v/>
      </c>
      <c r="V1622" s="66" t="str">
        <f t="shared" si="521"/>
        <v/>
      </c>
      <c r="W1622" s="66" t="str">
        <f t="shared" si="522"/>
        <v/>
      </c>
      <c r="X1622" s="66" t="str">
        <f t="shared" si="523"/>
        <v/>
      </c>
      <c r="Y1622" s="66">
        <f t="shared" si="524"/>
        <v>0</v>
      </c>
      <c r="Z1622" s="66">
        <f t="shared" si="525"/>
        <v>0</v>
      </c>
      <c r="AA1622" s="66" t="e">
        <f t="shared" si="526"/>
        <v>#VALUE!</v>
      </c>
      <c r="AB1622" s="67" t="e">
        <f t="shared" si="527"/>
        <v>#VALUE!</v>
      </c>
      <c r="AC1622" s="87" t="e">
        <f t="shared" si="528"/>
        <v>#VALUE!</v>
      </c>
      <c r="AD1622" s="87" t="e">
        <f t="shared" si="529"/>
        <v>#VALUE!</v>
      </c>
      <c r="AE1622" s="87" t="e">
        <f t="shared" si="530"/>
        <v>#VALUE!</v>
      </c>
      <c r="AF1622" s="87" t="e">
        <f t="shared" si="531"/>
        <v>#VALUE!</v>
      </c>
      <c r="AG1622" s="67" t="e">
        <f t="shared" si="532"/>
        <v>#VALUE!</v>
      </c>
      <c r="AH1622" s="87" t="e">
        <f t="shared" si="533"/>
        <v>#VALUE!</v>
      </c>
      <c r="AI1622" s="87" t="e">
        <f t="shared" si="534"/>
        <v>#VALUE!</v>
      </c>
      <c r="AJ1622" s="87" t="e">
        <f t="shared" si="535"/>
        <v>#VALUE!</v>
      </c>
      <c r="AK1622" s="144" t="e">
        <f t="shared" si="536"/>
        <v>#VALUE!</v>
      </c>
      <c r="AL1622" s="144" t="e">
        <f t="shared" si="537"/>
        <v>#VALUE!</v>
      </c>
    </row>
    <row r="1623" spans="1:38" s="77" customFormat="1" x14ac:dyDescent="0.2">
      <c r="A1623" s="14"/>
      <c r="B1623" s="64"/>
      <c r="C1623" s="64"/>
      <c r="D1623" s="152"/>
      <c r="E1623" s="152"/>
      <c r="F1623" s="152"/>
      <c r="G1623" s="152"/>
      <c r="H1623" s="152"/>
      <c r="I1623" s="152"/>
      <c r="J1623" s="152"/>
      <c r="K1623" s="152"/>
      <c r="L1623" s="152"/>
      <c r="M1623" s="152"/>
      <c r="N1623" s="152"/>
      <c r="O1623" s="152"/>
      <c r="P1623" s="152"/>
      <c r="Q1623" s="152"/>
      <c r="R1623" s="152"/>
      <c r="S1623" s="66" t="str">
        <f t="shared" si="518"/>
        <v/>
      </c>
      <c r="T1623" s="66" t="str">
        <f t="shared" si="519"/>
        <v/>
      </c>
      <c r="U1623" s="66" t="str">
        <f t="shared" si="520"/>
        <v/>
      </c>
      <c r="V1623" s="66" t="str">
        <f t="shared" si="521"/>
        <v/>
      </c>
      <c r="W1623" s="66" t="str">
        <f t="shared" si="522"/>
        <v/>
      </c>
      <c r="X1623" s="66" t="str">
        <f t="shared" si="523"/>
        <v/>
      </c>
      <c r="Y1623" s="66">
        <f t="shared" si="524"/>
        <v>0</v>
      </c>
      <c r="Z1623" s="66">
        <f t="shared" si="525"/>
        <v>0</v>
      </c>
      <c r="AA1623" s="66" t="e">
        <f t="shared" si="526"/>
        <v>#VALUE!</v>
      </c>
      <c r="AB1623" s="67" t="e">
        <f t="shared" si="527"/>
        <v>#VALUE!</v>
      </c>
      <c r="AC1623" s="87" t="e">
        <f t="shared" si="528"/>
        <v>#VALUE!</v>
      </c>
      <c r="AD1623" s="87" t="e">
        <f t="shared" si="529"/>
        <v>#VALUE!</v>
      </c>
      <c r="AE1623" s="87" t="e">
        <f t="shared" si="530"/>
        <v>#VALUE!</v>
      </c>
      <c r="AF1623" s="87" t="e">
        <f t="shared" si="531"/>
        <v>#VALUE!</v>
      </c>
      <c r="AG1623" s="67" t="e">
        <f t="shared" si="532"/>
        <v>#VALUE!</v>
      </c>
      <c r="AH1623" s="87" t="e">
        <f t="shared" si="533"/>
        <v>#VALUE!</v>
      </c>
      <c r="AI1623" s="87" t="e">
        <f t="shared" si="534"/>
        <v>#VALUE!</v>
      </c>
      <c r="AJ1623" s="87" t="e">
        <f t="shared" si="535"/>
        <v>#VALUE!</v>
      </c>
      <c r="AK1623" s="144" t="e">
        <f t="shared" si="536"/>
        <v>#VALUE!</v>
      </c>
      <c r="AL1623" s="144" t="e">
        <f t="shared" si="537"/>
        <v>#VALUE!</v>
      </c>
    </row>
    <row r="1624" spans="1:38" s="77" customFormat="1" x14ac:dyDescent="0.2">
      <c r="A1624" s="14"/>
      <c r="B1624" s="64"/>
      <c r="C1624" s="64"/>
      <c r="D1624" s="152"/>
      <c r="E1624" s="152"/>
      <c r="F1624" s="152"/>
      <c r="G1624" s="152"/>
      <c r="H1624" s="152"/>
      <c r="I1624" s="152"/>
      <c r="J1624" s="152"/>
      <c r="K1624" s="152"/>
      <c r="L1624" s="152"/>
      <c r="M1624" s="152"/>
      <c r="N1624" s="152"/>
      <c r="O1624" s="152"/>
      <c r="P1624" s="152"/>
      <c r="Q1624" s="152"/>
      <c r="R1624" s="152"/>
      <c r="S1624" s="66" t="str">
        <f t="shared" si="518"/>
        <v/>
      </c>
      <c r="T1624" s="66" t="str">
        <f t="shared" si="519"/>
        <v/>
      </c>
      <c r="U1624" s="66" t="str">
        <f t="shared" si="520"/>
        <v/>
      </c>
      <c r="V1624" s="66" t="str">
        <f t="shared" si="521"/>
        <v/>
      </c>
      <c r="W1624" s="66" t="str">
        <f t="shared" si="522"/>
        <v/>
      </c>
      <c r="X1624" s="66" t="str">
        <f t="shared" si="523"/>
        <v/>
      </c>
      <c r="Y1624" s="66">
        <f t="shared" si="524"/>
        <v>0</v>
      </c>
      <c r="Z1624" s="66">
        <f t="shared" si="525"/>
        <v>0</v>
      </c>
      <c r="AA1624" s="66" t="e">
        <f t="shared" si="526"/>
        <v>#VALUE!</v>
      </c>
      <c r="AB1624" s="67" t="e">
        <f t="shared" si="527"/>
        <v>#VALUE!</v>
      </c>
      <c r="AC1624" s="87" t="e">
        <f t="shared" si="528"/>
        <v>#VALUE!</v>
      </c>
      <c r="AD1624" s="87" t="e">
        <f t="shared" si="529"/>
        <v>#VALUE!</v>
      </c>
      <c r="AE1624" s="87" t="e">
        <f t="shared" si="530"/>
        <v>#VALUE!</v>
      </c>
      <c r="AF1624" s="87" t="e">
        <f t="shared" si="531"/>
        <v>#VALUE!</v>
      </c>
      <c r="AG1624" s="67" t="e">
        <f t="shared" si="532"/>
        <v>#VALUE!</v>
      </c>
      <c r="AH1624" s="87" t="e">
        <f t="shared" si="533"/>
        <v>#VALUE!</v>
      </c>
      <c r="AI1624" s="87" t="e">
        <f t="shared" si="534"/>
        <v>#VALUE!</v>
      </c>
      <c r="AJ1624" s="87" t="e">
        <f t="shared" si="535"/>
        <v>#VALUE!</v>
      </c>
      <c r="AK1624" s="144" t="e">
        <f t="shared" si="536"/>
        <v>#VALUE!</v>
      </c>
      <c r="AL1624" s="144" t="e">
        <f t="shared" si="537"/>
        <v>#VALUE!</v>
      </c>
    </row>
    <row r="1625" spans="1:38" s="77" customFormat="1" x14ac:dyDescent="0.2">
      <c r="A1625" s="14"/>
      <c r="B1625" s="64"/>
      <c r="C1625" s="64"/>
      <c r="D1625" s="152"/>
      <c r="E1625" s="152"/>
      <c r="F1625" s="152"/>
      <c r="G1625" s="152"/>
      <c r="H1625" s="152"/>
      <c r="I1625" s="152"/>
      <c r="J1625" s="152"/>
      <c r="K1625" s="152"/>
      <c r="L1625" s="152"/>
      <c r="M1625" s="152"/>
      <c r="N1625" s="152"/>
      <c r="O1625" s="152"/>
      <c r="P1625" s="152"/>
      <c r="Q1625" s="152"/>
      <c r="R1625" s="152"/>
      <c r="S1625" s="66" t="str">
        <f t="shared" si="518"/>
        <v/>
      </c>
      <c r="T1625" s="66" t="str">
        <f t="shared" si="519"/>
        <v/>
      </c>
      <c r="U1625" s="66" t="str">
        <f t="shared" si="520"/>
        <v/>
      </c>
      <c r="V1625" s="66" t="str">
        <f t="shared" si="521"/>
        <v/>
      </c>
      <c r="W1625" s="66" t="str">
        <f t="shared" si="522"/>
        <v/>
      </c>
      <c r="X1625" s="66" t="str">
        <f t="shared" si="523"/>
        <v/>
      </c>
      <c r="Y1625" s="66">
        <f t="shared" si="524"/>
        <v>0</v>
      </c>
      <c r="Z1625" s="66">
        <f t="shared" si="525"/>
        <v>0</v>
      </c>
      <c r="AA1625" s="66" t="e">
        <f t="shared" si="526"/>
        <v>#VALUE!</v>
      </c>
      <c r="AB1625" s="67" t="e">
        <f t="shared" si="527"/>
        <v>#VALUE!</v>
      </c>
      <c r="AC1625" s="87" t="e">
        <f t="shared" si="528"/>
        <v>#VALUE!</v>
      </c>
      <c r="AD1625" s="87" t="e">
        <f t="shared" si="529"/>
        <v>#VALUE!</v>
      </c>
      <c r="AE1625" s="87" t="e">
        <f t="shared" si="530"/>
        <v>#VALUE!</v>
      </c>
      <c r="AF1625" s="87" t="e">
        <f t="shared" si="531"/>
        <v>#VALUE!</v>
      </c>
      <c r="AG1625" s="67" t="e">
        <f t="shared" si="532"/>
        <v>#VALUE!</v>
      </c>
      <c r="AH1625" s="87" t="e">
        <f t="shared" si="533"/>
        <v>#VALUE!</v>
      </c>
      <c r="AI1625" s="87" t="e">
        <f t="shared" si="534"/>
        <v>#VALUE!</v>
      </c>
      <c r="AJ1625" s="87" t="e">
        <f t="shared" si="535"/>
        <v>#VALUE!</v>
      </c>
      <c r="AK1625" s="144" t="e">
        <f t="shared" si="536"/>
        <v>#VALUE!</v>
      </c>
      <c r="AL1625" s="144" t="e">
        <f t="shared" si="537"/>
        <v>#VALUE!</v>
      </c>
    </row>
    <row r="1626" spans="1:38" s="77" customFormat="1" x14ac:dyDescent="0.2">
      <c r="A1626" s="14"/>
      <c r="B1626" s="64"/>
      <c r="C1626" s="64"/>
      <c r="D1626" s="152"/>
      <c r="E1626" s="152"/>
      <c r="F1626" s="152"/>
      <c r="G1626" s="152"/>
      <c r="H1626" s="152"/>
      <c r="I1626" s="152"/>
      <c r="J1626" s="152"/>
      <c r="K1626" s="152"/>
      <c r="L1626" s="152"/>
      <c r="M1626" s="152"/>
      <c r="N1626" s="152"/>
      <c r="O1626" s="152"/>
      <c r="P1626" s="152"/>
      <c r="Q1626" s="152"/>
      <c r="R1626" s="152"/>
      <c r="S1626" s="66" t="str">
        <f t="shared" si="518"/>
        <v/>
      </c>
      <c r="T1626" s="66" t="str">
        <f t="shared" si="519"/>
        <v/>
      </c>
      <c r="U1626" s="66" t="str">
        <f t="shared" si="520"/>
        <v/>
      </c>
      <c r="V1626" s="66" t="str">
        <f t="shared" si="521"/>
        <v/>
      </c>
      <c r="W1626" s="66" t="str">
        <f t="shared" si="522"/>
        <v/>
      </c>
      <c r="X1626" s="66" t="str">
        <f t="shared" si="523"/>
        <v/>
      </c>
      <c r="Y1626" s="66">
        <f t="shared" si="524"/>
        <v>0</v>
      </c>
      <c r="Z1626" s="66">
        <f t="shared" si="525"/>
        <v>0</v>
      </c>
      <c r="AA1626" s="66" t="e">
        <f t="shared" si="526"/>
        <v>#VALUE!</v>
      </c>
      <c r="AB1626" s="67" t="e">
        <f t="shared" si="527"/>
        <v>#VALUE!</v>
      </c>
      <c r="AC1626" s="87" t="e">
        <f t="shared" si="528"/>
        <v>#VALUE!</v>
      </c>
      <c r="AD1626" s="87" t="e">
        <f t="shared" si="529"/>
        <v>#VALUE!</v>
      </c>
      <c r="AE1626" s="87" t="e">
        <f t="shared" si="530"/>
        <v>#VALUE!</v>
      </c>
      <c r="AF1626" s="87" t="e">
        <f t="shared" si="531"/>
        <v>#VALUE!</v>
      </c>
      <c r="AG1626" s="67" t="e">
        <f t="shared" si="532"/>
        <v>#VALUE!</v>
      </c>
      <c r="AH1626" s="87" t="e">
        <f t="shared" si="533"/>
        <v>#VALUE!</v>
      </c>
      <c r="AI1626" s="87" t="e">
        <f t="shared" si="534"/>
        <v>#VALUE!</v>
      </c>
      <c r="AJ1626" s="87" t="e">
        <f t="shared" si="535"/>
        <v>#VALUE!</v>
      </c>
      <c r="AK1626" s="144" t="e">
        <f t="shared" si="536"/>
        <v>#VALUE!</v>
      </c>
      <c r="AL1626" s="144" t="e">
        <f t="shared" si="537"/>
        <v>#VALUE!</v>
      </c>
    </row>
    <row r="1627" spans="1:38" s="77" customFormat="1" x14ac:dyDescent="0.2">
      <c r="A1627" s="14"/>
      <c r="B1627" s="64"/>
      <c r="C1627" s="64"/>
      <c r="D1627" s="152"/>
      <c r="E1627" s="152"/>
      <c r="F1627" s="152"/>
      <c r="G1627" s="152"/>
      <c r="H1627" s="152"/>
      <c r="I1627" s="152"/>
      <c r="J1627" s="152"/>
      <c r="K1627" s="152"/>
      <c r="L1627" s="152"/>
      <c r="M1627" s="152"/>
      <c r="N1627" s="152"/>
      <c r="O1627" s="152"/>
      <c r="P1627" s="152"/>
      <c r="Q1627" s="152"/>
      <c r="R1627" s="152"/>
      <c r="S1627" s="66" t="str">
        <f t="shared" si="518"/>
        <v/>
      </c>
      <c r="T1627" s="66" t="str">
        <f t="shared" si="519"/>
        <v/>
      </c>
      <c r="U1627" s="66" t="str">
        <f t="shared" si="520"/>
        <v/>
      </c>
      <c r="V1627" s="66" t="str">
        <f t="shared" si="521"/>
        <v/>
      </c>
      <c r="W1627" s="66" t="str">
        <f t="shared" si="522"/>
        <v/>
      </c>
      <c r="X1627" s="66" t="str">
        <f t="shared" si="523"/>
        <v/>
      </c>
      <c r="Y1627" s="66">
        <f t="shared" si="524"/>
        <v>0</v>
      </c>
      <c r="Z1627" s="66">
        <f t="shared" si="525"/>
        <v>0</v>
      </c>
      <c r="AA1627" s="66" t="e">
        <f t="shared" si="526"/>
        <v>#VALUE!</v>
      </c>
      <c r="AB1627" s="67" t="e">
        <f t="shared" si="527"/>
        <v>#VALUE!</v>
      </c>
      <c r="AC1627" s="87" t="e">
        <f t="shared" si="528"/>
        <v>#VALUE!</v>
      </c>
      <c r="AD1627" s="87" t="e">
        <f t="shared" si="529"/>
        <v>#VALUE!</v>
      </c>
      <c r="AE1627" s="87" t="e">
        <f t="shared" si="530"/>
        <v>#VALUE!</v>
      </c>
      <c r="AF1627" s="87" t="e">
        <f t="shared" si="531"/>
        <v>#VALUE!</v>
      </c>
      <c r="AG1627" s="67" t="e">
        <f t="shared" si="532"/>
        <v>#VALUE!</v>
      </c>
      <c r="AH1627" s="87" t="e">
        <f t="shared" si="533"/>
        <v>#VALUE!</v>
      </c>
      <c r="AI1627" s="87" t="e">
        <f t="shared" si="534"/>
        <v>#VALUE!</v>
      </c>
      <c r="AJ1627" s="87" t="e">
        <f t="shared" si="535"/>
        <v>#VALUE!</v>
      </c>
      <c r="AK1627" s="144" t="e">
        <f t="shared" si="536"/>
        <v>#VALUE!</v>
      </c>
      <c r="AL1627" s="144" t="e">
        <f t="shared" si="537"/>
        <v>#VALUE!</v>
      </c>
    </row>
    <row r="1628" spans="1:38" s="77" customFormat="1" x14ac:dyDescent="0.2">
      <c r="A1628" s="14"/>
      <c r="B1628" s="64"/>
      <c r="C1628" s="64"/>
      <c r="D1628" s="152"/>
      <c r="E1628" s="152"/>
      <c r="F1628" s="152"/>
      <c r="G1628" s="152"/>
      <c r="H1628" s="152"/>
      <c r="I1628" s="152"/>
      <c r="J1628" s="152"/>
      <c r="K1628" s="152"/>
      <c r="L1628" s="152"/>
      <c r="M1628" s="152"/>
      <c r="N1628" s="152"/>
      <c r="O1628" s="152"/>
      <c r="P1628" s="152"/>
      <c r="Q1628" s="152"/>
      <c r="R1628" s="152"/>
      <c r="S1628" s="66" t="str">
        <f t="shared" si="518"/>
        <v/>
      </c>
      <c r="T1628" s="66" t="str">
        <f t="shared" si="519"/>
        <v/>
      </c>
      <c r="U1628" s="66" t="str">
        <f t="shared" si="520"/>
        <v/>
      </c>
      <c r="V1628" s="66" t="str">
        <f t="shared" si="521"/>
        <v/>
      </c>
      <c r="W1628" s="66" t="str">
        <f t="shared" si="522"/>
        <v/>
      </c>
      <c r="X1628" s="66" t="str">
        <f t="shared" si="523"/>
        <v/>
      </c>
      <c r="Y1628" s="66">
        <f t="shared" si="524"/>
        <v>0</v>
      </c>
      <c r="Z1628" s="66">
        <f t="shared" si="525"/>
        <v>0</v>
      </c>
      <c r="AA1628" s="66" t="e">
        <f t="shared" si="526"/>
        <v>#VALUE!</v>
      </c>
      <c r="AB1628" s="67" t="e">
        <f t="shared" si="527"/>
        <v>#VALUE!</v>
      </c>
      <c r="AC1628" s="87" t="e">
        <f t="shared" si="528"/>
        <v>#VALUE!</v>
      </c>
      <c r="AD1628" s="87" t="e">
        <f t="shared" si="529"/>
        <v>#VALUE!</v>
      </c>
      <c r="AE1628" s="87" t="e">
        <f t="shared" si="530"/>
        <v>#VALUE!</v>
      </c>
      <c r="AF1628" s="87" t="e">
        <f t="shared" si="531"/>
        <v>#VALUE!</v>
      </c>
      <c r="AG1628" s="67" t="e">
        <f t="shared" si="532"/>
        <v>#VALUE!</v>
      </c>
      <c r="AH1628" s="87" t="e">
        <f t="shared" si="533"/>
        <v>#VALUE!</v>
      </c>
      <c r="AI1628" s="87" t="e">
        <f t="shared" si="534"/>
        <v>#VALUE!</v>
      </c>
      <c r="AJ1628" s="87" t="e">
        <f t="shared" si="535"/>
        <v>#VALUE!</v>
      </c>
      <c r="AK1628" s="144" t="e">
        <f t="shared" si="536"/>
        <v>#VALUE!</v>
      </c>
      <c r="AL1628" s="144" t="e">
        <f t="shared" si="537"/>
        <v>#VALUE!</v>
      </c>
    </row>
    <row r="1629" spans="1:38" s="77" customFormat="1" x14ac:dyDescent="0.2">
      <c r="A1629" s="14"/>
      <c r="B1629" s="64"/>
      <c r="C1629" s="64"/>
      <c r="D1629" s="152"/>
      <c r="E1629" s="152"/>
      <c r="F1629" s="152"/>
      <c r="G1629" s="152"/>
      <c r="H1629" s="152"/>
      <c r="I1629" s="152"/>
      <c r="J1629" s="152"/>
      <c r="K1629" s="152"/>
      <c r="L1629" s="152"/>
      <c r="M1629" s="152"/>
      <c r="N1629" s="152"/>
      <c r="O1629" s="152"/>
      <c r="P1629" s="152"/>
      <c r="Q1629" s="152"/>
      <c r="R1629" s="152"/>
      <c r="S1629" s="66" t="str">
        <f t="shared" si="518"/>
        <v/>
      </c>
      <c r="T1629" s="66" t="str">
        <f t="shared" si="519"/>
        <v/>
      </c>
      <c r="U1629" s="66" t="str">
        <f t="shared" si="520"/>
        <v/>
      </c>
      <c r="V1629" s="66" t="str">
        <f t="shared" si="521"/>
        <v/>
      </c>
      <c r="W1629" s="66" t="str">
        <f t="shared" si="522"/>
        <v/>
      </c>
      <c r="X1629" s="66" t="str">
        <f t="shared" si="523"/>
        <v/>
      </c>
      <c r="Y1629" s="66">
        <f t="shared" si="524"/>
        <v>0</v>
      </c>
      <c r="Z1629" s="66">
        <f t="shared" si="525"/>
        <v>0</v>
      </c>
      <c r="AA1629" s="66" t="e">
        <f t="shared" si="526"/>
        <v>#VALUE!</v>
      </c>
      <c r="AB1629" s="67" t="e">
        <f t="shared" si="527"/>
        <v>#VALUE!</v>
      </c>
      <c r="AC1629" s="87" t="e">
        <f t="shared" si="528"/>
        <v>#VALUE!</v>
      </c>
      <c r="AD1629" s="87" t="e">
        <f t="shared" si="529"/>
        <v>#VALUE!</v>
      </c>
      <c r="AE1629" s="87" t="e">
        <f t="shared" si="530"/>
        <v>#VALUE!</v>
      </c>
      <c r="AF1629" s="87" t="e">
        <f t="shared" si="531"/>
        <v>#VALUE!</v>
      </c>
      <c r="AG1629" s="67" t="e">
        <f t="shared" si="532"/>
        <v>#VALUE!</v>
      </c>
      <c r="AH1629" s="87" t="e">
        <f t="shared" si="533"/>
        <v>#VALUE!</v>
      </c>
      <c r="AI1629" s="87" t="e">
        <f t="shared" si="534"/>
        <v>#VALUE!</v>
      </c>
      <c r="AJ1629" s="87" t="e">
        <f t="shared" si="535"/>
        <v>#VALUE!</v>
      </c>
      <c r="AK1629" s="144" t="e">
        <f t="shared" si="536"/>
        <v>#VALUE!</v>
      </c>
      <c r="AL1629" s="144" t="e">
        <f t="shared" si="537"/>
        <v>#VALUE!</v>
      </c>
    </row>
    <row r="1630" spans="1:38" s="77" customFormat="1" x14ac:dyDescent="0.2">
      <c r="A1630" s="14"/>
      <c r="B1630" s="64"/>
      <c r="C1630" s="64"/>
      <c r="D1630" s="152"/>
      <c r="E1630" s="152"/>
      <c r="F1630" s="152"/>
      <c r="G1630" s="152"/>
      <c r="H1630" s="152"/>
      <c r="I1630" s="152"/>
      <c r="J1630" s="152"/>
      <c r="K1630" s="152"/>
      <c r="L1630" s="152"/>
      <c r="M1630" s="152"/>
      <c r="N1630" s="152"/>
      <c r="O1630" s="152"/>
      <c r="P1630" s="152"/>
      <c r="Q1630" s="152"/>
      <c r="R1630" s="152"/>
      <c r="S1630" s="66" t="str">
        <f t="shared" si="518"/>
        <v/>
      </c>
      <c r="T1630" s="66" t="str">
        <f t="shared" si="519"/>
        <v/>
      </c>
      <c r="U1630" s="66" t="str">
        <f t="shared" si="520"/>
        <v/>
      </c>
      <c r="V1630" s="66" t="str">
        <f t="shared" si="521"/>
        <v/>
      </c>
      <c r="W1630" s="66" t="str">
        <f t="shared" si="522"/>
        <v/>
      </c>
      <c r="X1630" s="66" t="str">
        <f t="shared" si="523"/>
        <v/>
      </c>
      <c r="Y1630" s="66">
        <f t="shared" si="524"/>
        <v>0</v>
      </c>
      <c r="Z1630" s="66">
        <f t="shared" si="525"/>
        <v>0</v>
      </c>
      <c r="AA1630" s="66" t="e">
        <f t="shared" si="526"/>
        <v>#VALUE!</v>
      </c>
      <c r="AB1630" s="67" t="e">
        <f t="shared" si="527"/>
        <v>#VALUE!</v>
      </c>
      <c r="AC1630" s="87" t="e">
        <f t="shared" si="528"/>
        <v>#VALUE!</v>
      </c>
      <c r="AD1630" s="87" t="e">
        <f t="shared" si="529"/>
        <v>#VALUE!</v>
      </c>
      <c r="AE1630" s="87" t="e">
        <f t="shared" si="530"/>
        <v>#VALUE!</v>
      </c>
      <c r="AF1630" s="87" t="e">
        <f t="shared" si="531"/>
        <v>#VALUE!</v>
      </c>
      <c r="AG1630" s="67" t="e">
        <f t="shared" si="532"/>
        <v>#VALUE!</v>
      </c>
      <c r="AH1630" s="87" t="e">
        <f t="shared" si="533"/>
        <v>#VALUE!</v>
      </c>
      <c r="AI1630" s="87" t="e">
        <f t="shared" si="534"/>
        <v>#VALUE!</v>
      </c>
      <c r="AJ1630" s="87" t="e">
        <f t="shared" si="535"/>
        <v>#VALUE!</v>
      </c>
      <c r="AK1630" s="144" t="e">
        <f t="shared" si="536"/>
        <v>#VALUE!</v>
      </c>
      <c r="AL1630" s="144" t="e">
        <f t="shared" si="537"/>
        <v>#VALUE!</v>
      </c>
    </row>
    <row r="1631" spans="1:38" s="77" customFormat="1" x14ac:dyDescent="0.2">
      <c r="A1631" s="14"/>
      <c r="B1631" s="64"/>
      <c r="C1631" s="64"/>
      <c r="D1631" s="152"/>
      <c r="E1631" s="152"/>
      <c r="F1631" s="152"/>
      <c r="G1631" s="152"/>
      <c r="H1631" s="152"/>
      <c r="I1631" s="152"/>
      <c r="J1631" s="152"/>
      <c r="K1631" s="152"/>
      <c r="L1631" s="152"/>
      <c r="M1631" s="152"/>
      <c r="N1631" s="152"/>
      <c r="O1631" s="152"/>
      <c r="P1631" s="152"/>
      <c r="Q1631" s="152"/>
      <c r="R1631" s="152"/>
      <c r="S1631" s="66" t="str">
        <f t="shared" si="518"/>
        <v/>
      </c>
      <c r="T1631" s="66" t="str">
        <f t="shared" si="519"/>
        <v/>
      </c>
      <c r="U1631" s="66" t="str">
        <f t="shared" si="520"/>
        <v/>
      </c>
      <c r="V1631" s="66" t="str">
        <f t="shared" si="521"/>
        <v/>
      </c>
      <c r="W1631" s="66" t="str">
        <f t="shared" si="522"/>
        <v/>
      </c>
      <c r="X1631" s="66" t="str">
        <f t="shared" si="523"/>
        <v/>
      </c>
      <c r="Y1631" s="66">
        <f t="shared" si="524"/>
        <v>0</v>
      </c>
      <c r="Z1631" s="66">
        <f t="shared" si="525"/>
        <v>0</v>
      </c>
      <c r="AA1631" s="66" t="e">
        <f t="shared" si="526"/>
        <v>#VALUE!</v>
      </c>
      <c r="AB1631" s="67" t="e">
        <f t="shared" si="527"/>
        <v>#VALUE!</v>
      </c>
      <c r="AC1631" s="87" t="e">
        <f t="shared" si="528"/>
        <v>#VALUE!</v>
      </c>
      <c r="AD1631" s="87" t="e">
        <f t="shared" si="529"/>
        <v>#VALUE!</v>
      </c>
      <c r="AE1631" s="87" t="e">
        <f t="shared" si="530"/>
        <v>#VALUE!</v>
      </c>
      <c r="AF1631" s="87" t="e">
        <f t="shared" si="531"/>
        <v>#VALUE!</v>
      </c>
      <c r="AG1631" s="67" t="e">
        <f t="shared" si="532"/>
        <v>#VALUE!</v>
      </c>
      <c r="AH1631" s="87" t="e">
        <f t="shared" si="533"/>
        <v>#VALUE!</v>
      </c>
      <c r="AI1631" s="87" t="e">
        <f t="shared" si="534"/>
        <v>#VALUE!</v>
      </c>
      <c r="AJ1631" s="87" t="e">
        <f t="shared" si="535"/>
        <v>#VALUE!</v>
      </c>
      <c r="AK1631" s="144" t="e">
        <f t="shared" si="536"/>
        <v>#VALUE!</v>
      </c>
      <c r="AL1631" s="144" t="e">
        <f t="shared" si="537"/>
        <v>#VALUE!</v>
      </c>
    </row>
    <row r="1632" spans="1:38" s="77" customFormat="1" x14ac:dyDescent="0.2">
      <c r="A1632" s="14"/>
      <c r="B1632" s="64"/>
      <c r="C1632" s="64"/>
      <c r="D1632" s="152"/>
      <c r="E1632" s="152"/>
      <c r="F1632" s="152"/>
      <c r="G1632" s="152"/>
      <c r="H1632" s="152"/>
      <c r="I1632" s="152"/>
      <c r="J1632" s="152"/>
      <c r="K1632" s="152"/>
      <c r="L1632" s="152"/>
      <c r="M1632" s="152"/>
      <c r="N1632" s="152"/>
      <c r="O1632" s="152"/>
      <c r="P1632" s="152"/>
      <c r="Q1632" s="152"/>
      <c r="R1632" s="152"/>
      <c r="S1632" s="66" t="str">
        <f t="shared" si="518"/>
        <v/>
      </c>
      <c r="T1632" s="66" t="str">
        <f t="shared" si="519"/>
        <v/>
      </c>
      <c r="U1632" s="66" t="str">
        <f t="shared" si="520"/>
        <v/>
      </c>
      <c r="V1632" s="66" t="str">
        <f t="shared" si="521"/>
        <v/>
      </c>
      <c r="W1632" s="66" t="str">
        <f t="shared" si="522"/>
        <v/>
      </c>
      <c r="X1632" s="66" t="str">
        <f t="shared" si="523"/>
        <v/>
      </c>
      <c r="Y1632" s="66">
        <f t="shared" si="524"/>
        <v>0</v>
      </c>
      <c r="Z1632" s="66">
        <f t="shared" si="525"/>
        <v>0</v>
      </c>
      <c r="AA1632" s="66" t="e">
        <f t="shared" si="526"/>
        <v>#VALUE!</v>
      </c>
      <c r="AB1632" s="67" t="e">
        <f t="shared" si="527"/>
        <v>#VALUE!</v>
      </c>
      <c r="AC1632" s="87" t="e">
        <f t="shared" si="528"/>
        <v>#VALUE!</v>
      </c>
      <c r="AD1632" s="87" t="e">
        <f t="shared" si="529"/>
        <v>#VALUE!</v>
      </c>
      <c r="AE1632" s="87" t="e">
        <f t="shared" si="530"/>
        <v>#VALUE!</v>
      </c>
      <c r="AF1632" s="87" t="e">
        <f t="shared" si="531"/>
        <v>#VALUE!</v>
      </c>
      <c r="AG1632" s="67" t="e">
        <f t="shared" si="532"/>
        <v>#VALUE!</v>
      </c>
      <c r="AH1632" s="87" t="e">
        <f t="shared" si="533"/>
        <v>#VALUE!</v>
      </c>
      <c r="AI1632" s="87" t="e">
        <f t="shared" si="534"/>
        <v>#VALUE!</v>
      </c>
      <c r="AJ1632" s="87" t="e">
        <f t="shared" si="535"/>
        <v>#VALUE!</v>
      </c>
      <c r="AK1632" s="144" t="e">
        <f t="shared" si="536"/>
        <v>#VALUE!</v>
      </c>
      <c r="AL1632" s="144" t="e">
        <f t="shared" si="537"/>
        <v>#VALUE!</v>
      </c>
    </row>
    <row r="1633" spans="1:38" s="77" customFormat="1" x14ac:dyDescent="0.2">
      <c r="A1633" s="14"/>
      <c r="B1633" s="64"/>
      <c r="C1633" s="64"/>
      <c r="D1633" s="152"/>
      <c r="E1633" s="152"/>
      <c r="F1633" s="152"/>
      <c r="G1633" s="152"/>
      <c r="H1633" s="152"/>
      <c r="I1633" s="152"/>
      <c r="J1633" s="152"/>
      <c r="K1633" s="152"/>
      <c r="L1633" s="152"/>
      <c r="M1633" s="152"/>
      <c r="N1633" s="152"/>
      <c r="O1633" s="152"/>
      <c r="P1633" s="152"/>
      <c r="Q1633" s="152"/>
      <c r="R1633" s="152"/>
      <c r="S1633" s="66" t="str">
        <f t="shared" si="518"/>
        <v/>
      </c>
      <c r="T1633" s="66" t="str">
        <f t="shared" si="519"/>
        <v/>
      </c>
      <c r="U1633" s="66" t="str">
        <f t="shared" si="520"/>
        <v/>
      </c>
      <c r="V1633" s="66" t="str">
        <f t="shared" si="521"/>
        <v/>
      </c>
      <c r="W1633" s="66" t="str">
        <f t="shared" si="522"/>
        <v/>
      </c>
      <c r="X1633" s="66" t="str">
        <f t="shared" si="523"/>
        <v/>
      </c>
      <c r="Y1633" s="66">
        <f t="shared" si="524"/>
        <v>0</v>
      </c>
      <c r="Z1633" s="66">
        <f t="shared" si="525"/>
        <v>0</v>
      </c>
      <c r="AA1633" s="66" t="e">
        <f t="shared" si="526"/>
        <v>#VALUE!</v>
      </c>
      <c r="AB1633" s="67" t="e">
        <f t="shared" si="527"/>
        <v>#VALUE!</v>
      </c>
      <c r="AC1633" s="87" t="e">
        <f t="shared" si="528"/>
        <v>#VALUE!</v>
      </c>
      <c r="AD1633" s="87" t="e">
        <f t="shared" si="529"/>
        <v>#VALUE!</v>
      </c>
      <c r="AE1633" s="87" t="e">
        <f t="shared" si="530"/>
        <v>#VALUE!</v>
      </c>
      <c r="AF1633" s="87" t="e">
        <f t="shared" si="531"/>
        <v>#VALUE!</v>
      </c>
      <c r="AG1633" s="67" t="e">
        <f t="shared" si="532"/>
        <v>#VALUE!</v>
      </c>
      <c r="AH1633" s="87" t="e">
        <f t="shared" si="533"/>
        <v>#VALUE!</v>
      </c>
      <c r="AI1633" s="87" t="e">
        <f t="shared" si="534"/>
        <v>#VALUE!</v>
      </c>
      <c r="AJ1633" s="87" t="e">
        <f t="shared" si="535"/>
        <v>#VALUE!</v>
      </c>
      <c r="AK1633" s="144" t="e">
        <f t="shared" si="536"/>
        <v>#VALUE!</v>
      </c>
      <c r="AL1633" s="144" t="e">
        <f t="shared" si="537"/>
        <v>#VALUE!</v>
      </c>
    </row>
    <row r="1634" spans="1:38" s="77" customFormat="1" x14ac:dyDescent="0.2">
      <c r="A1634" s="14"/>
      <c r="B1634" s="64"/>
      <c r="C1634" s="64"/>
      <c r="D1634" s="152"/>
      <c r="E1634" s="152"/>
      <c r="F1634" s="152"/>
      <c r="G1634" s="152"/>
      <c r="H1634" s="152"/>
      <c r="I1634" s="152"/>
      <c r="J1634" s="152"/>
      <c r="K1634" s="152"/>
      <c r="L1634" s="152"/>
      <c r="M1634" s="152"/>
      <c r="N1634" s="152"/>
      <c r="O1634" s="152"/>
      <c r="P1634" s="152"/>
      <c r="Q1634" s="152"/>
      <c r="R1634" s="152"/>
      <c r="S1634" s="66" t="str">
        <f t="shared" si="518"/>
        <v/>
      </c>
      <c r="T1634" s="66" t="str">
        <f t="shared" si="519"/>
        <v/>
      </c>
      <c r="U1634" s="66" t="str">
        <f t="shared" si="520"/>
        <v/>
      </c>
      <c r="V1634" s="66" t="str">
        <f t="shared" si="521"/>
        <v/>
      </c>
      <c r="W1634" s="66" t="str">
        <f t="shared" si="522"/>
        <v/>
      </c>
      <c r="X1634" s="66" t="str">
        <f t="shared" si="523"/>
        <v/>
      </c>
      <c r="Y1634" s="66">
        <f t="shared" si="524"/>
        <v>0</v>
      </c>
      <c r="Z1634" s="66">
        <f t="shared" si="525"/>
        <v>0</v>
      </c>
      <c r="AA1634" s="66" t="e">
        <f t="shared" si="526"/>
        <v>#VALUE!</v>
      </c>
      <c r="AB1634" s="67" t="e">
        <f t="shared" si="527"/>
        <v>#VALUE!</v>
      </c>
      <c r="AC1634" s="87" t="e">
        <f t="shared" si="528"/>
        <v>#VALUE!</v>
      </c>
      <c r="AD1634" s="87" t="e">
        <f t="shared" si="529"/>
        <v>#VALUE!</v>
      </c>
      <c r="AE1634" s="87" t="e">
        <f t="shared" si="530"/>
        <v>#VALUE!</v>
      </c>
      <c r="AF1634" s="87" t="e">
        <f t="shared" si="531"/>
        <v>#VALUE!</v>
      </c>
      <c r="AG1634" s="67" t="e">
        <f t="shared" si="532"/>
        <v>#VALUE!</v>
      </c>
      <c r="AH1634" s="87" t="e">
        <f t="shared" si="533"/>
        <v>#VALUE!</v>
      </c>
      <c r="AI1634" s="87" t="e">
        <f t="shared" si="534"/>
        <v>#VALUE!</v>
      </c>
      <c r="AJ1634" s="87" t="e">
        <f t="shared" si="535"/>
        <v>#VALUE!</v>
      </c>
      <c r="AK1634" s="144" t="e">
        <f t="shared" si="536"/>
        <v>#VALUE!</v>
      </c>
      <c r="AL1634" s="144" t="e">
        <f t="shared" si="537"/>
        <v>#VALUE!</v>
      </c>
    </row>
    <row r="1635" spans="1:38" s="77" customFormat="1" x14ac:dyDescent="0.2">
      <c r="A1635" s="14"/>
      <c r="B1635" s="64"/>
      <c r="C1635" s="64"/>
      <c r="D1635" s="152"/>
      <c r="E1635" s="152"/>
      <c r="F1635" s="152"/>
      <c r="G1635" s="152"/>
      <c r="H1635" s="152"/>
      <c r="I1635" s="152"/>
      <c r="J1635" s="152"/>
      <c r="K1635" s="152"/>
      <c r="L1635" s="152"/>
      <c r="M1635" s="152"/>
      <c r="N1635" s="152"/>
      <c r="O1635" s="152"/>
      <c r="P1635" s="152"/>
      <c r="Q1635" s="152"/>
      <c r="R1635" s="152"/>
      <c r="S1635" s="66" t="str">
        <f t="shared" si="518"/>
        <v/>
      </c>
      <c r="T1635" s="66" t="str">
        <f t="shared" si="519"/>
        <v/>
      </c>
      <c r="U1635" s="66" t="str">
        <f t="shared" si="520"/>
        <v/>
      </c>
      <c r="V1635" s="66" t="str">
        <f t="shared" si="521"/>
        <v/>
      </c>
      <c r="W1635" s="66" t="str">
        <f t="shared" si="522"/>
        <v/>
      </c>
      <c r="X1635" s="66" t="str">
        <f t="shared" si="523"/>
        <v/>
      </c>
      <c r="Y1635" s="66">
        <f t="shared" si="524"/>
        <v>0</v>
      </c>
      <c r="Z1635" s="66">
        <f t="shared" si="525"/>
        <v>0</v>
      </c>
      <c r="AA1635" s="66" t="e">
        <f t="shared" si="526"/>
        <v>#VALUE!</v>
      </c>
      <c r="AB1635" s="67" t="e">
        <f t="shared" si="527"/>
        <v>#VALUE!</v>
      </c>
      <c r="AC1635" s="87" t="e">
        <f t="shared" si="528"/>
        <v>#VALUE!</v>
      </c>
      <c r="AD1635" s="87" t="e">
        <f t="shared" si="529"/>
        <v>#VALUE!</v>
      </c>
      <c r="AE1635" s="87" t="e">
        <f t="shared" si="530"/>
        <v>#VALUE!</v>
      </c>
      <c r="AF1635" s="87" t="e">
        <f t="shared" si="531"/>
        <v>#VALUE!</v>
      </c>
      <c r="AG1635" s="67" t="e">
        <f t="shared" si="532"/>
        <v>#VALUE!</v>
      </c>
      <c r="AH1635" s="87" t="e">
        <f t="shared" si="533"/>
        <v>#VALUE!</v>
      </c>
      <c r="AI1635" s="87" t="e">
        <f t="shared" si="534"/>
        <v>#VALUE!</v>
      </c>
      <c r="AJ1635" s="87" t="e">
        <f t="shared" si="535"/>
        <v>#VALUE!</v>
      </c>
      <c r="AK1635" s="144" t="e">
        <f t="shared" si="536"/>
        <v>#VALUE!</v>
      </c>
      <c r="AL1635" s="144" t="e">
        <f t="shared" si="537"/>
        <v>#VALUE!</v>
      </c>
    </row>
    <row r="1636" spans="1:38" s="77" customFormat="1" x14ac:dyDescent="0.2">
      <c r="A1636" s="14"/>
      <c r="B1636" s="64"/>
      <c r="C1636" s="64"/>
      <c r="D1636" s="152"/>
      <c r="E1636" s="152"/>
      <c r="F1636" s="152"/>
      <c r="G1636" s="152"/>
      <c r="H1636" s="152"/>
      <c r="I1636" s="152"/>
      <c r="J1636" s="152"/>
      <c r="K1636" s="152"/>
      <c r="L1636" s="152"/>
      <c r="M1636" s="152"/>
      <c r="N1636" s="152"/>
      <c r="O1636" s="152"/>
      <c r="P1636" s="152"/>
      <c r="Q1636" s="152"/>
      <c r="R1636" s="152"/>
      <c r="S1636" s="66" t="str">
        <f t="shared" si="518"/>
        <v/>
      </c>
      <c r="T1636" s="66" t="str">
        <f t="shared" si="519"/>
        <v/>
      </c>
      <c r="U1636" s="66" t="str">
        <f t="shared" si="520"/>
        <v/>
      </c>
      <c r="V1636" s="66" t="str">
        <f t="shared" si="521"/>
        <v/>
      </c>
      <c r="W1636" s="66" t="str">
        <f t="shared" si="522"/>
        <v/>
      </c>
      <c r="X1636" s="66" t="str">
        <f t="shared" si="523"/>
        <v/>
      </c>
      <c r="Y1636" s="66">
        <f t="shared" si="524"/>
        <v>0</v>
      </c>
      <c r="Z1636" s="66">
        <f t="shared" si="525"/>
        <v>0</v>
      </c>
      <c r="AA1636" s="66" t="e">
        <f t="shared" si="526"/>
        <v>#VALUE!</v>
      </c>
      <c r="AB1636" s="67" t="e">
        <f t="shared" si="527"/>
        <v>#VALUE!</v>
      </c>
      <c r="AC1636" s="87" t="e">
        <f t="shared" si="528"/>
        <v>#VALUE!</v>
      </c>
      <c r="AD1636" s="87" t="e">
        <f t="shared" si="529"/>
        <v>#VALUE!</v>
      </c>
      <c r="AE1636" s="87" t="e">
        <f t="shared" si="530"/>
        <v>#VALUE!</v>
      </c>
      <c r="AF1636" s="87" t="e">
        <f t="shared" si="531"/>
        <v>#VALUE!</v>
      </c>
      <c r="AG1636" s="67" t="e">
        <f t="shared" si="532"/>
        <v>#VALUE!</v>
      </c>
      <c r="AH1636" s="87" t="e">
        <f t="shared" si="533"/>
        <v>#VALUE!</v>
      </c>
      <c r="AI1636" s="87" t="e">
        <f t="shared" si="534"/>
        <v>#VALUE!</v>
      </c>
      <c r="AJ1636" s="87" t="e">
        <f t="shared" si="535"/>
        <v>#VALUE!</v>
      </c>
      <c r="AK1636" s="144" t="e">
        <f t="shared" si="536"/>
        <v>#VALUE!</v>
      </c>
      <c r="AL1636" s="144" t="e">
        <f t="shared" si="537"/>
        <v>#VALUE!</v>
      </c>
    </row>
    <row r="1637" spans="1:38" s="77" customFormat="1" x14ac:dyDescent="0.2">
      <c r="A1637" s="14"/>
      <c r="B1637" s="64"/>
      <c r="C1637" s="64"/>
      <c r="D1637" s="152"/>
      <c r="E1637" s="152"/>
      <c r="F1637" s="152"/>
      <c r="G1637" s="152"/>
      <c r="H1637" s="152"/>
      <c r="I1637" s="152"/>
      <c r="J1637" s="152"/>
      <c r="K1637" s="152"/>
      <c r="L1637" s="152"/>
      <c r="M1637" s="152"/>
      <c r="N1637" s="152"/>
      <c r="O1637" s="152"/>
      <c r="P1637" s="152"/>
      <c r="Q1637" s="152"/>
      <c r="R1637" s="152"/>
      <c r="S1637" s="66" t="str">
        <f t="shared" si="518"/>
        <v/>
      </c>
      <c r="T1637" s="66" t="str">
        <f t="shared" si="519"/>
        <v/>
      </c>
      <c r="U1637" s="66" t="str">
        <f t="shared" si="520"/>
        <v/>
      </c>
      <c r="V1637" s="66" t="str">
        <f t="shared" si="521"/>
        <v/>
      </c>
      <c r="W1637" s="66" t="str">
        <f t="shared" si="522"/>
        <v/>
      </c>
      <c r="X1637" s="66" t="str">
        <f t="shared" si="523"/>
        <v/>
      </c>
      <c r="Y1637" s="66">
        <f t="shared" si="524"/>
        <v>0</v>
      </c>
      <c r="Z1637" s="66">
        <f t="shared" si="525"/>
        <v>0</v>
      </c>
      <c r="AA1637" s="66" t="e">
        <f t="shared" si="526"/>
        <v>#VALUE!</v>
      </c>
      <c r="AB1637" s="67" t="e">
        <f t="shared" si="527"/>
        <v>#VALUE!</v>
      </c>
      <c r="AC1637" s="87" t="e">
        <f t="shared" si="528"/>
        <v>#VALUE!</v>
      </c>
      <c r="AD1637" s="87" t="e">
        <f t="shared" si="529"/>
        <v>#VALUE!</v>
      </c>
      <c r="AE1637" s="87" t="e">
        <f t="shared" si="530"/>
        <v>#VALUE!</v>
      </c>
      <c r="AF1637" s="87" t="e">
        <f t="shared" si="531"/>
        <v>#VALUE!</v>
      </c>
      <c r="AG1637" s="67" t="e">
        <f t="shared" si="532"/>
        <v>#VALUE!</v>
      </c>
      <c r="AH1637" s="87" t="e">
        <f t="shared" si="533"/>
        <v>#VALUE!</v>
      </c>
      <c r="AI1637" s="87" t="e">
        <f t="shared" si="534"/>
        <v>#VALUE!</v>
      </c>
      <c r="AJ1637" s="87" t="e">
        <f t="shared" si="535"/>
        <v>#VALUE!</v>
      </c>
      <c r="AK1637" s="144" t="e">
        <f t="shared" si="536"/>
        <v>#VALUE!</v>
      </c>
      <c r="AL1637" s="144" t="e">
        <f t="shared" si="537"/>
        <v>#VALUE!</v>
      </c>
    </row>
    <row r="1638" spans="1:38" s="77" customFormat="1" x14ac:dyDescent="0.2">
      <c r="A1638" s="14"/>
      <c r="B1638" s="64"/>
      <c r="C1638" s="64"/>
      <c r="D1638" s="152"/>
      <c r="E1638" s="152"/>
      <c r="F1638" s="152"/>
      <c r="G1638" s="152"/>
      <c r="H1638" s="152"/>
      <c r="I1638" s="152"/>
      <c r="J1638" s="152"/>
      <c r="K1638" s="152"/>
      <c r="L1638" s="152"/>
      <c r="M1638" s="152"/>
      <c r="N1638" s="152"/>
      <c r="O1638" s="152"/>
      <c r="P1638" s="152"/>
      <c r="Q1638" s="152"/>
      <c r="R1638" s="152"/>
      <c r="S1638" s="66" t="str">
        <f t="shared" si="518"/>
        <v/>
      </c>
      <c r="T1638" s="66" t="str">
        <f t="shared" si="519"/>
        <v/>
      </c>
      <c r="U1638" s="66" t="str">
        <f t="shared" si="520"/>
        <v/>
      </c>
      <c r="V1638" s="66" t="str">
        <f t="shared" si="521"/>
        <v/>
      </c>
      <c r="W1638" s="66" t="str">
        <f t="shared" si="522"/>
        <v/>
      </c>
      <c r="X1638" s="66" t="str">
        <f t="shared" si="523"/>
        <v/>
      </c>
      <c r="Y1638" s="66">
        <f t="shared" si="524"/>
        <v>0</v>
      </c>
      <c r="Z1638" s="66">
        <f t="shared" si="525"/>
        <v>0</v>
      </c>
      <c r="AA1638" s="66" t="e">
        <f t="shared" si="526"/>
        <v>#VALUE!</v>
      </c>
      <c r="AB1638" s="67" t="e">
        <f t="shared" si="527"/>
        <v>#VALUE!</v>
      </c>
      <c r="AC1638" s="87" t="e">
        <f t="shared" si="528"/>
        <v>#VALUE!</v>
      </c>
      <c r="AD1638" s="87" t="e">
        <f t="shared" si="529"/>
        <v>#VALUE!</v>
      </c>
      <c r="AE1638" s="87" t="e">
        <f t="shared" si="530"/>
        <v>#VALUE!</v>
      </c>
      <c r="AF1638" s="87" t="e">
        <f t="shared" si="531"/>
        <v>#VALUE!</v>
      </c>
      <c r="AG1638" s="67" t="e">
        <f t="shared" si="532"/>
        <v>#VALUE!</v>
      </c>
      <c r="AH1638" s="87" t="e">
        <f t="shared" si="533"/>
        <v>#VALUE!</v>
      </c>
      <c r="AI1638" s="87" t="e">
        <f t="shared" si="534"/>
        <v>#VALUE!</v>
      </c>
      <c r="AJ1638" s="87" t="e">
        <f t="shared" si="535"/>
        <v>#VALUE!</v>
      </c>
      <c r="AK1638" s="144" t="e">
        <f t="shared" si="536"/>
        <v>#VALUE!</v>
      </c>
      <c r="AL1638" s="144" t="e">
        <f t="shared" si="537"/>
        <v>#VALUE!</v>
      </c>
    </row>
    <row r="1639" spans="1:38" s="77" customFormat="1" x14ac:dyDescent="0.2">
      <c r="A1639" s="14"/>
      <c r="B1639" s="64"/>
      <c r="C1639" s="64"/>
      <c r="D1639" s="152"/>
      <c r="E1639" s="152"/>
      <c r="F1639" s="152"/>
      <c r="G1639" s="152"/>
      <c r="H1639" s="152"/>
      <c r="I1639" s="152"/>
      <c r="J1639" s="152"/>
      <c r="K1639" s="152"/>
      <c r="L1639" s="152"/>
      <c r="M1639" s="152"/>
      <c r="N1639" s="152"/>
      <c r="O1639" s="152"/>
      <c r="P1639" s="152"/>
      <c r="Q1639" s="152"/>
      <c r="R1639" s="152"/>
      <c r="S1639" s="66" t="str">
        <f t="shared" si="518"/>
        <v/>
      </c>
      <c r="T1639" s="66" t="str">
        <f t="shared" si="519"/>
        <v/>
      </c>
      <c r="U1639" s="66" t="str">
        <f t="shared" si="520"/>
        <v/>
      </c>
      <c r="V1639" s="66" t="str">
        <f t="shared" si="521"/>
        <v/>
      </c>
      <c r="W1639" s="66" t="str">
        <f t="shared" si="522"/>
        <v/>
      </c>
      <c r="X1639" s="66" t="str">
        <f t="shared" si="523"/>
        <v/>
      </c>
      <c r="Y1639" s="66">
        <f t="shared" si="524"/>
        <v>0</v>
      </c>
      <c r="Z1639" s="66">
        <f t="shared" si="525"/>
        <v>0</v>
      </c>
      <c r="AA1639" s="66" t="e">
        <f t="shared" si="526"/>
        <v>#VALUE!</v>
      </c>
      <c r="AB1639" s="67" t="e">
        <f t="shared" si="527"/>
        <v>#VALUE!</v>
      </c>
      <c r="AC1639" s="87" t="e">
        <f t="shared" si="528"/>
        <v>#VALUE!</v>
      </c>
      <c r="AD1639" s="87" t="e">
        <f t="shared" si="529"/>
        <v>#VALUE!</v>
      </c>
      <c r="AE1639" s="87" t="e">
        <f t="shared" si="530"/>
        <v>#VALUE!</v>
      </c>
      <c r="AF1639" s="87" t="e">
        <f t="shared" si="531"/>
        <v>#VALUE!</v>
      </c>
      <c r="AG1639" s="67" t="e">
        <f t="shared" si="532"/>
        <v>#VALUE!</v>
      </c>
      <c r="AH1639" s="87" t="e">
        <f t="shared" si="533"/>
        <v>#VALUE!</v>
      </c>
      <c r="AI1639" s="87" t="e">
        <f t="shared" si="534"/>
        <v>#VALUE!</v>
      </c>
      <c r="AJ1639" s="87" t="e">
        <f t="shared" si="535"/>
        <v>#VALUE!</v>
      </c>
      <c r="AK1639" s="144" t="e">
        <f t="shared" si="536"/>
        <v>#VALUE!</v>
      </c>
      <c r="AL1639" s="144" t="e">
        <f t="shared" si="537"/>
        <v>#VALUE!</v>
      </c>
    </row>
    <row r="1640" spans="1:38" s="77" customFormat="1" x14ac:dyDescent="0.2">
      <c r="A1640" s="14"/>
      <c r="B1640" s="64"/>
      <c r="C1640" s="64"/>
      <c r="D1640" s="152"/>
      <c r="E1640" s="152"/>
      <c r="F1640" s="152"/>
      <c r="G1640" s="152"/>
      <c r="H1640" s="152"/>
      <c r="I1640" s="152"/>
      <c r="J1640" s="152"/>
      <c r="K1640" s="152"/>
      <c r="L1640" s="152"/>
      <c r="M1640" s="152"/>
      <c r="N1640" s="152"/>
      <c r="O1640" s="152"/>
      <c r="P1640" s="152"/>
      <c r="Q1640" s="152"/>
      <c r="R1640" s="152"/>
      <c r="S1640" s="66" t="str">
        <f t="shared" si="518"/>
        <v/>
      </c>
      <c r="T1640" s="66" t="str">
        <f t="shared" si="519"/>
        <v/>
      </c>
      <c r="U1640" s="66" t="str">
        <f t="shared" si="520"/>
        <v/>
      </c>
      <c r="V1640" s="66" t="str">
        <f t="shared" si="521"/>
        <v/>
      </c>
      <c r="W1640" s="66" t="str">
        <f t="shared" si="522"/>
        <v/>
      </c>
      <c r="X1640" s="66" t="str">
        <f t="shared" si="523"/>
        <v/>
      </c>
      <c r="Y1640" s="66">
        <f t="shared" si="524"/>
        <v>0</v>
      </c>
      <c r="Z1640" s="66">
        <f t="shared" si="525"/>
        <v>0</v>
      </c>
      <c r="AA1640" s="66" t="e">
        <f t="shared" si="526"/>
        <v>#VALUE!</v>
      </c>
      <c r="AB1640" s="67" t="e">
        <f t="shared" si="527"/>
        <v>#VALUE!</v>
      </c>
      <c r="AC1640" s="87" t="e">
        <f t="shared" si="528"/>
        <v>#VALUE!</v>
      </c>
      <c r="AD1640" s="87" t="e">
        <f t="shared" si="529"/>
        <v>#VALUE!</v>
      </c>
      <c r="AE1640" s="87" t="e">
        <f t="shared" si="530"/>
        <v>#VALUE!</v>
      </c>
      <c r="AF1640" s="87" t="e">
        <f t="shared" si="531"/>
        <v>#VALUE!</v>
      </c>
      <c r="AG1640" s="67" t="e">
        <f t="shared" si="532"/>
        <v>#VALUE!</v>
      </c>
      <c r="AH1640" s="87" t="e">
        <f t="shared" si="533"/>
        <v>#VALUE!</v>
      </c>
      <c r="AI1640" s="87" t="e">
        <f t="shared" si="534"/>
        <v>#VALUE!</v>
      </c>
      <c r="AJ1640" s="87" t="e">
        <f t="shared" si="535"/>
        <v>#VALUE!</v>
      </c>
      <c r="AK1640" s="144" t="e">
        <f t="shared" si="536"/>
        <v>#VALUE!</v>
      </c>
      <c r="AL1640" s="144" t="e">
        <f t="shared" si="537"/>
        <v>#VALUE!</v>
      </c>
    </row>
    <row r="1641" spans="1:38" s="77" customFormat="1" x14ac:dyDescent="0.2">
      <c r="A1641" s="14"/>
      <c r="B1641" s="64"/>
      <c r="C1641" s="64"/>
      <c r="D1641" s="152"/>
      <c r="E1641" s="152"/>
      <c r="F1641" s="152"/>
      <c r="G1641" s="152"/>
      <c r="H1641" s="152"/>
      <c r="I1641" s="152"/>
      <c r="J1641" s="152"/>
      <c r="K1641" s="152"/>
      <c r="L1641" s="152"/>
      <c r="M1641" s="152"/>
      <c r="N1641" s="152"/>
      <c r="O1641" s="152"/>
      <c r="P1641" s="152"/>
      <c r="Q1641" s="152"/>
      <c r="R1641" s="152"/>
      <c r="S1641" s="66" t="str">
        <f t="shared" si="518"/>
        <v/>
      </c>
      <c r="T1641" s="66" t="str">
        <f t="shared" si="519"/>
        <v/>
      </c>
      <c r="U1641" s="66" t="str">
        <f t="shared" si="520"/>
        <v/>
      </c>
      <c r="V1641" s="66" t="str">
        <f t="shared" si="521"/>
        <v/>
      </c>
      <c r="W1641" s="66" t="str">
        <f t="shared" si="522"/>
        <v/>
      </c>
      <c r="X1641" s="66" t="str">
        <f t="shared" si="523"/>
        <v/>
      </c>
      <c r="Y1641" s="66">
        <f t="shared" si="524"/>
        <v>0</v>
      </c>
      <c r="Z1641" s="66">
        <f t="shared" si="525"/>
        <v>0</v>
      </c>
      <c r="AA1641" s="66" t="e">
        <f t="shared" si="526"/>
        <v>#VALUE!</v>
      </c>
      <c r="AB1641" s="67" t="e">
        <f t="shared" si="527"/>
        <v>#VALUE!</v>
      </c>
      <c r="AC1641" s="87" t="e">
        <f t="shared" si="528"/>
        <v>#VALUE!</v>
      </c>
      <c r="AD1641" s="87" t="e">
        <f t="shared" si="529"/>
        <v>#VALUE!</v>
      </c>
      <c r="AE1641" s="87" t="e">
        <f t="shared" si="530"/>
        <v>#VALUE!</v>
      </c>
      <c r="AF1641" s="87" t="e">
        <f t="shared" si="531"/>
        <v>#VALUE!</v>
      </c>
      <c r="AG1641" s="67" t="e">
        <f t="shared" si="532"/>
        <v>#VALUE!</v>
      </c>
      <c r="AH1641" s="87" t="e">
        <f t="shared" si="533"/>
        <v>#VALUE!</v>
      </c>
      <c r="AI1641" s="87" t="e">
        <f t="shared" si="534"/>
        <v>#VALUE!</v>
      </c>
      <c r="AJ1641" s="87" t="e">
        <f t="shared" si="535"/>
        <v>#VALUE!</v>
      </c>
      <c r="AK1641" s="144" t="e">
        <f t="shared" si="536"/>
        <v>#VALUE!</v>
      </c>
      <c r="AL1641" s="144" t="e">
        <f t="shared" si="537"/>
        <v>#VALUE!</v>
      </c>
    </row>
    <row r="1642" spans="1:38" s="77" customFormat="1" x14ac:dyDescent="0.2">
      <c r="A1642" s="14"/>
      <c r="B1642" s="64"/>
      <c r="C1642" s="64"/>
      <c r="D1642" s="152"/>
      <c r="E1642" s="152"/>
      <c r="F1642" s="152"/>
      <c r="G1642" s="152"/>
      <c r="H1642" s="152"/>
      <c r="I1642" s="152"/>
      <c r="J1642" s="152"/>
      <c r="K1642" s="152"/>
      <c r="L1642" s="152"/>
      <c r="M1642" s="152"/>
      <c r="N1642" s="152"/>
      <c r="O1642" s="152"/>
      <c r="P1642" s="152"/>
      <c r="Q1642" s="152"/>
      <c r="R1642" s="152"/>
      <c r="S1642" s="66" t="str">
        <f t="shared" si="518"/>
        <v/>
      </c>
      <c r="T1642" s="66" t="str">
        <f t="shared" si="519"/>
        <v/>
      </c>
      <c r="U1642" s="66" t="str">
        <f t="shared" si="520"/>
        <v/>
      </c>
      <c r="V1642" s="66" t="str">
        <f t="shared" si="521"/>
        <v/>
      </c>
      <c r="W1642" s="66" t="str">
        <f t="shared" si="522"/>
        <v/>
      </c>
      <c r="X1642" s="66" t="str">
        <f t="shared" si="523"/>
        <v/>
      </c>
      <c r="Y1642" s="66">
        <f t="shared" si="524"/>
        <v>0</v>
      </c>
      <c r="Z1642" s="66">
        <f t="shared" si="525"/>
        <v>0</v>
      </c>
      <c r="AA1642" s="66" t="e">
        <f t="shared" si="526"/>
        <v>#VALUE!</v>
      </c>
      <c r="AB1642" s="67" t="e">
        <f t="shared" si="527"/>
        <v>#VALUE!</v>
      </c>
      <c r="AC1642" s="87" t="e">
        <f t="shared" si="528"/>
        <v>#VALUE!</v>
      </c>
      <c r="AD1642" s="87" t="e">
        <f t="shared" si="529"/>
        <v>#VALUE!</v>
      </c>
      <c r="AE1642" s="87" t="e">
        <f t="shared" si="530"/>
        <v>#VALUE!</v>
      </c>
      <c r="AF1642" s="87" t="e">
        <f t="shared" si="531"/>
        <v>#VALUE!</v>
      </c>
      <c r="AG1642" s="67" t="e">
        <f t="shared" si="532"/>
        <v>#VALUE!</v>
      </c>
      <c r="AH1642" s="87" t="e">
        <f t="shared" si="533"/>
        <v>#VALUE!</v>
      </c>
      <c r="AI1642" s="87" t="e">
        <f t="shared" si="534"/>
        <v>#VALUE!</v>
      </c>
      <c r="AJ1642" s="87" t="e">
        <f t="shared" si="535"/>
        <v>#VALUE!</v>
      </c>
      <c r="AK1642" s="144" t="e">
        <f t="shared" si="536"/>
        <v>#VALUE!</v>
      </c>
      <c r="AL1642" s="144" t="e">
        <f t="shared" si="537"/>
        <v>#VALUE!</v>
      </c>
    </row>
    <row r="1643" spans="1:38" s="77" customFormat="1" x14ac:dyDescent="0.2">
      <c r="A1643" s="14"/>
      <c r="B1643" s="64"/>
      <c r="C1643" s="64"/>
      <c r="D1643" s="152"/>
      <c r="E1643" s="152"/>
      <c r="F1643" s="152"/>
      <c r="G1643" s="152"/>
      <c r="H1643" s="152"/>
      <c r="I1643" s="152"/>
      <c r="J1643" s="152"/>
      <c r="K1643" s="152"/>
      <c r="L1643" s="152"/>
      <c r="M1643" s="152"/>
      <c r="N1643" s="152"/>
      <c r="O1643" s="152"/>
      <c r="P1643" s="152"/>
      <c r="Q1643" s="152"/>
      <c r="R1643" s="152"/>
      <c r="S1643" s="66" t="str">
        <f t="shared" si="518"/>
        <v/>
      </c>
      <c r="T1643" s="66" t="str">
        <f t="shared" si="519"/>
        <v/>
      </c>
      <c r="U1643" s="66" t="str">
        <f t="shared" si="520"/>
        <v/>
      </c>
      <c r="V1643" s="66" t="str">
        <f t="shared" si="521"/>
        <v/>
      </c>
      <c r="W1643" s="66" t="str">
        <f t="shared" si="522"/>
        <v/>
      </c>
      <c r="X1643" s="66" t="str">
        <f t="shared" si="523"/>
        <v/>
      </c>
      <c r="Y1643" s="66">
        <f t="shared" si="524"/>
        <v>0</v>
      </c>
      <c r="Z1643" s="66">
        <f t="shared" si="525"/>
        <v>0</v>
      </c>
      <c r="AA1643" s="66" t="e">
        <f t="shared" si="526"/>
        <v>#VALUE!</v>
      </c>
      <c r="AB1643" s="67" t="e">
        <f t="shared" si="527"/>
        <v>#VALUE!</v>
      </c>
      <c r="AC1643" s="87" t="e">
        <f t="shared" si="528"/>
        <v>#VALUE!</v>
      </c>
      <c r="AD1643" s="87" t="e">
        <f t="shared" si="529"/>
        <v>#VALUE!</v>
      </c>
      <c r="AE1643" s="87" t="e">
        <f t="shared" si="530"/>
        <v>#VALUE!</v>
      </c>
      <c r="AF1643" s="87" t="e">
        <f t="shared" si="531"/>
        <v>#VALUE!</v>
      </c>
      <c r="AG1643" s="67" t="e">
        <f t="shared" si="532"/>
        <v>#VALUE!</v>
      </c>
      <c r="AH1643" s="87" t="e">
        <f t="shared" si="533"/>
        <v>#VALUE!</v>
      </c>
      <c r="AI1643" s="87" t="e">
        <f t="shared" si="534"/>
        <v>#VALUE!</v>
      </c>
      <c r="AJ1643" s="87" t="e">
        <f t="shared" si="535"/>
        <v>#VALUE!</v>
      </c>
      <c r="AK1643" s="144" t="e">
        <f t="shared" si="536"/>
        <v>#VALUE!</v>
      </c>
      <c r="AL1643" s="144" t="e">
        <f t="shared" si="537"/>
        <v>#VALUE!</v>
      </c>
    </row>
    <row r="1644" spans="1:38" s="77" customFormat="1" x14ac:dyDescent="0.2">
      <c r="A1644" s="14"/>
      <c r="B1644" s="64"/>
      <c r="C1644" s="64"/>
      <c r="D1644" s="152"/>
      <c r="E1644" s="152"/>
      <c r="F1644" s="152"/>
      <c r="G1644" s="152"/>
      <c r="H1644" s="152"/>
      <c r="I1644" s="152"/>
      <c r="J1644" s="152"/>
      <c r="K1644" s="152"/>
      <c r="L1644" s="152"/>
      <c r="M1644" s="152"/>
      <c r="N1644" s="152"/>
      <c r="O1644" s="152"/>
      <c r="P1644" s="152"/>
      <c r="Q1644" s="152"/>
      <c r="R1644" s="152"/>
      <c r="S1644" s="66" t="str">
        <f t="shared" si="518"/>
        <v/>
      </c>
      <c r="T1644" s="66" t="str">
        <f t="shared" si="519"/>
        <v/>
      </c>
      <c r="U1644" s="66" t="str">
        <f t="shared" si="520"/>
        <v/>
      </c>
      <c r="V1644" s="66" t="str">
        <f t="shared" si="521"/>
        <v/>
      </c>
      <c r="W1644" s="66" t="str">
        <f t="shared" si="522"/>
        <v/>
      </c>
      <c r="X1644" s="66" t="str">
        <f t="shared" si="523"/>
        <v/>
      </c>
      <c r="Y1644" s="66">
        <f t="shared" si="524"/>
        <v>0</v>
      </c>
      <c r="Z1644" s="66">
        <f t="shared" si="525"/>
        <v>0</v>
      </c>
      <c r="AA1644" s="66" t="e">
        <f t="shared" si="526"/>
        <v>#VALUE!</v>
      </c>
      <c r="AB1644" s="67" t="e">
        <f t="shared" si="527"/>
        <v>#VALUE!</v>
      </c>
      <c r="AC1644" s="87" t="e">
        <f t="shared" si="528"/>
        <v>#VALUE!</v>
      </c>
      <c r="AD1644" s="87" t="e">
        <f t="shared" si="529"/>
        <v>#VALUE!</v>
      </c>
      <c r="AE1644" s="87" t="e">
        <f t="shared" si="530"/>
        <v>#VALUE!</v>
      </c>
      <c r="AF1644" s="87" t="e">
        <f t="shared" si="531"/>
        <v>#VALUE!</v>
      </c>
      <c r="AG1644" s="67" t="e">
        <f t="shared" si="532"/>
        <v>#VALUE!</v>
      </c>
      <c r="AH1644" s="87" t="e">
        <f t="shared" si="533"/>
        <v>#VALUE!</v>
      </c>
      <c r="AI1644" s="87" t="e">
        <f t="shared" si="534"/>
        <v>#VALUE!</v>
      </c>
      <c r="AJ1644" s="87" t="e">
        <f t="shared" si="535"/>
        <v>#VALUE!</v>
      </c>
      <c r="AK1644" s="144" t="e">
        <f t="shared" si="536"/>
        <v>#VALUE!</v>
      </c>
      <c r="AL1644" s="144" t="e">
        <f t="shared" si="537"/>
        <v>#VALUE!</v>
      </c>
    </row>
    <row r="1645" spans="1:38" s="77" customFormat="1" x14ac:dyDescent="0.2">
      <c r="A1645" s="14"/>
      <c r="B1645" s="64"/>
      <c r="C1645" s="64"/>
      <c r="D1645" s="152"/>
      <c r="E1645" s="152"/>
      <c r="F1645" s="152"/>
      <c r="G1645" s="152"/>
      <c r="H1645" s="152"/>
      <c r="I1645" s="152"/>
      <c r="J1645" s="152"/>
      <c r="K1645" s="152"/>
      <c r="L1645" s="152"/>
      <c r="M1645" s="152"/>
      <c r="N1645" s="152"/>
      <c r="O1645" s="152"/>
      <c r="P1645" s="152"/>
      <c r="Q1645" s="152"/>
      <c r="R1645" s="152"/>
      <c r="S1645" s="66" t="str">
        <f t="shared" si="518"/>
        <v/>
      </c>
      <c r="T1645" s="66" t="str">
        <f t="shared" si="519"/>
        <v/>
      </c>
      <c r="U1645" s="66" t="str">
        <f t="shared" si="520"/>
        <v/>
      </c>
      <c r="V1645" s="66" t="str">
        <f t="shared" si="521"/>
        <v/>
      </c>
      <c r="W1645" s="66" t="str">
        <f t="shared" si="522"/>
        <v/>
      </c>
      <c r="X1645" s="66" t="str">
        <f t="shared" si="523"/>
        <v/>
      </c>
      <c r="Y1645" s="66">
        <f t="shared" si="524"/>
        <v>0</v>
      </c>
      <c r="Z1645" s="66">
        <f t="shared" si="525"/>
        <v>0</v>
      </c>
      <c r="AA1645" s="66" t="e">
        <f t="shared" si="526"/>
        <v>#VALUE!</v>
      </c>
      <c r="AB1645" s="67" t="e">
        <f t="shared" si="527"/>
        <v>#VALUE!</v>
      </c>
      <c r="AC1645" s="87" t="e">
        <f t="shared" si="528"/>
        <v>#VALUE!</v>
      </c>
      <c r="AD1645" s="87" t="e">
        <f t="shared" si="529"/>
        <v>#VALUE!</v>
      </c>
      <c r="AE1645" s="87" t="e">
        <f t="shared" si="530"/>
        <v>#VALUE!</v>
      </c>
      <c r="AF1645" s="87" t="e">
        <f t="shared" si="531"/>
        <v>#VALUE!</v>
      </c>
      <c r="AG1645" s="67" t="e">
        <f t="shared" si="532"/>
        <v>#VALUE!</v>
      </c>
      <c r="AH1645" s="87" t="e">
        <f t="shared" si="533"/>
        <v>#VALUE!</v>
      </c>
      <c r="AI1645" s="87" t="e">
        <f t="shared" si="534"/>
        <v>#VALUE!</v>
      </c>
      <c r="AJ1645" s="87" t="e">
        <f t="shared" si="535"/>
        <v>#VALUE!</v>
      </c>
      <c r="AK1645" s="144" t="e">
        <f t="shared" si="536"/>
        <v>#VALUE!</v>
      </c>
      <c r="AL1645" s="144" t="e">
        <f t="shared" si="537"/>
        <v>#VALUE!</v>
      </c>
    </row>
    <row r="1646" spans="1:38" s="77" customFormat="1" x14ac:dyDescent="0.2">
      <c r="A1646" s="14"/>
      <c r="B1646" s="64"/>
      <c r="C1646" s="64"/>
      <c r="D1646" s="152"/>
      <c r="E1646" s="152"/>
      <c r="F1646" s="152"/>
      <c r="G1646" s="152"/>
      <c r="H1646" s="152"/>
      <c r="I1646" s="152"/>
      <c r="J1646" s="152"/>
      <c r="K1646" s="152"/>
      <c r="L1646" s="152"/>
      <c r="M1646" s="152"/>
      <c r="N1646" s="152"/>
      <c r="O1646" s="152"/>
      <c r="P1646" s="152"/>
      <c r="Q1646" s="152"/>
      <c r="R1646" s="152"/>
      <c r="S1646" s="66" t="str">
        <f t="shared" si="518"/>
        <v/>
      </c>
      <c r="T1646" s="66" t="str">
        <f t="shared" si="519"/>
        <v/>
      </c>
      <c r="U1646" s="66" t="str">
        <f t="shared" si="520"/>
        <v/>
      </c>
      <c r="V1646" s="66" t="str">
        <f t="shared" si="521"/>
        <v/>
      </c>
      <c r="W1646" s="66" t="str">
        <f t="shared" si="522"/>
        <v/>
      </c>
      <c r="X1646" s="66" t="str">
        <f t="shared" si="523"/>
        <v/>
      </c>
      <c r="Y1646" s="66">
        <f t="shared" si="524"/>
        <v>0</v>
      </c>
      <c r="Z1646" s="66">
        <f t="shared" si="525"/>
        <v>0</v>
      </c>
      <c r="AA1646" s="66" t="e">
        <f t="shared" si="526"/>
        <v>#VALUE!</v>
      </c>
      <c r="AB1646" s="67" t="e">
        <f t="shared" si="527"/>
        <v>#VALUE!</v>
      </c>
      <c r="AC1646" s="87" t="e">
        <f t="shared" si="528"/>
        <v>#VALUE!</v>
      </c>
      <c r="AD1646" s="87" t="e">
        <f t="shared" si="529"/>
        <v>#VALUE!</v>
      </c>
      <c r="AE1646" s="87" t="e">
        <f t="shared" si="530"/>
        <v>#VALUE!</v>
      </c>
      <c r="AF1646" s="87" t="e">
        <f t="shared" si="531"/>
        <v>#VALUE!</v>
      </c>
      <c r="AG1646" s="67" t="e">
        <f t="shared" si="532"/>
        <v>#VALUE!</v>
      </c>
      <c r="AH1646" s="87" t="e">
        <f t="shared" si="533"/>
        <v>#VALUE!</v>
      </c>
      <c r="AI1646" s="87" t="e">
        <f t="shared" si="534"/>
        <v>#VALUE!</v>
      </c>
      <c r="AJ1646" s="87" t="e">
        <f t="shared" si="535"/>
        <v>#VALUE!</v>
      </c>
      <c r="AK1646" s="144" t="e">
        <f t="shared" si="536"/>
        <v>#VALUE!</v>
      </c>
      <c r="AL1646" s="144" t="e">
        <f t="shared" si="537"/>
        <v>#VALUE!</v>
      </c>
    </row>
    <row r="1647" spans="1:38" s="77" customFormat="1" x14ac:dyDescent="0.2">
      <c r="A1647" s="14"/>
      <c r="B1647" s="64"/>
      <c r="C1647" s="64"/>
      <c r="D1647" s="152"/>
      <c r="E1647" s="152"/>
      <c r="F1647" s="152"/>
      <c r="G1647" s="152"/>
      <c r="H1647" s="152"/>
      <c r="I1647" s="152"/>
      <c r="J1647" s="152"/>
      <c r="K1647" s="152"/>
      <c r="L1647" s="152"/>
      <c r="M1647" s="152"/>
      <c r="N1647" s="152"/>
      <c r="O1647" s="152"/>
      <c r="P1647" s="152"/>
      <c r="Q1647" s="152"/>
      <c r="R1647" s="152"/>
      <c r="S1647" s="66" t="str">
        <f t="shared" si="518"/>
        <v/>
      </c>
      <c r="T1647" s="66" t="str">
        <f t="shared" si="519"/>
        <v/>
      </c>
      <c r="U1647" s="66" t="str">
        <f t="shared" si="520"/>
        <v/>
      </c>
      <c r="V1647" s="66" t="str">
        <f t="shared" si="521"/>
        <v/>
      </c>
      <c r="W1647" s="66" t="str">
        <f t="shared" si="522"/>
        <v/>
      </c>
      <c r="X1647" s="66" t="str">
        <f t="shared" si="523"/>
        <v/>
      </c>
      <c r="Y1647" s="66">
        <f t="shared" si="524"/>
        <v>0</v>
      </c>
      <c r="Z1647" s="66">
        <f t="shared" si="525"/>
        <v>0</v>
      </c>
      <c r="AA1647" s="66" t="e">
        <f t="shared" si="526"/>
        <v>#VALUE!</v>
      </c>
      <c r="AB1647" s="67" t="e">
        <f t="shared" si="527"/>
        <v>#VALUE!</v>
      </c>
      <c r="AC1647" s="87" t="e">
        <f t="shared" si="528"/>
        <v>#VALUE!</v>
      </c>
      <c r="AD1647" s="87" t="e">
        <f t="shared" si="529"/>
        <v>#VALUE!</v>
      </c>
      <c r="AE1647" s="87" t="e">
        <f t="shared" si="530"/>
        <v>#VALUE!</v>
      </c>
      <c r="AF1647" s="87" t="e">
        <f t="shared" si="531"/>
        <v>#VALUE!</v>
      </c>
      <c r="AG1647" s="67" t="e">
        <f t="shared" si="532"/>
        <v>#VALUE!</v>
      </c>
      <c r="AH1647" s="87" t="e">
        <f t="shared" si="533"/>
        <v>#VALUE!</v>
      </c>
      <c r="AI1647" s="87" t="e">
        <f t="shared" si="534"/>
        <v>#VALUE!</v>
      </c>
      <c r="AJ1647" s="87" t="e">
        <f t="shared" si="535"/>
        <v>#VALUE!</v>
      </c>
      <c r="AK1647" s="144" t="e">
        <f t="shared" si="536"/>
        <v>#VALUE!</v>
      </c>
      <c r="AL1647" s="144" t="e">
        <f t="shared" si="537"/>
        <v>#VALUE!</v>
      </c>
    </row>
    <row r="1648" spans="1:38" s="77" customFormat="1" x14ac:dyDescent="0.2">
      <c r="A1648" s="14"/>
      <c r="B1648" s="64"/>
      <c r="C1648" s="64"/>
      <c r="D1648" s="152"/>
      <c r="E1648" s="152"/>
      <c r="F1648" s="152"/>
      <c r="G1648" s="152"/>
      <c r="H1648" s="152"/>
      <c r="I1648" s="152"/>
      <c r="J1648" s="152"/>
      <c r="K1648" s="152"/>
      <c r="L1648" s="152"/>
      <c r="M1648" s="152"/>
      <c r="N1648" s="152"/>
      <c r="O1648" s="152"/>
      <c r="P1648" s="152"/>
      <c r="Q1648" s="152"/>
      <c r="R1648" s="152"/>
      <c r="S1648" s="66" t="str">
        <f t="shared" si="518"/>
        <v/>
      </c>
      <c r="T1648" s="66" t="str">
        <f t="shared" si="519"/>
        <v/>
      </c>
      <c r="U1648" s="66" t="str">
        <f t="shared" si="520"/>
        <v/>
      </c>
      <c r="V1648" s="66" t="str">
        <f t="shared" si="521"/>
        <v/>
      </c>
      <c r="W1648" s="66" t="str">
        <f t="shared" si="522"/>
        <v/>
      </c>
      <c r="X1648" s="66" t="str">
        <f t="shared" si="523"/>
        <v/>
      </c>
      <c r="Y1648" s="66">
        <f t="shared" si="524"/>
        <v>0</v>
      </c>
      <c r="Z1648" s="66">
        <f t="shared" si="525"/>
        <v>0</v>
      </c>
      <c r="AA1648" s="66" t="e">
        <f t="shared" si="526"/>
        <v>#VALUE!</v>
      </c>
      <c r="AB1648" s="67" t="e">
        <f t="shared" si="527"/>
        <v>#VALUE!</v>
      </c>
      <c r="AC1648" s="87" t="e">
        <f t="shared" si="528"/>
        <v>#VALUE!</v>
      </c>
      <c r="AD1648" s="87" t="e">
        <f t="shared" si="529"/>
        <v>#VALUE!</v>
      </c>
      <c r="AE1648" s="87" t="e">
        <f t="shared" si="530"/>
        <v>#VALUE!</v>
      </c>
      <c r="AF1648" s="87" t="e">
        <f t="shared" si="531"/>
        <v>#VALUE!</v>
      </c>
      <c r="AG1648" s="67" t="e">
        <f t="shared" si="532"/>
        <v>#VALUE!</v>
      </c>
      <c r="AH1648" s="87" t="e">
        <f t="shared" si="533"/>
        <v>#VALUE!</v>
      </c>
      <c r="AI1648" s="87" t="e">
        <f t="shared" si="534"/>
        <v>#VALUE!</v>
      </c>
      <c r="AJ1648" s="87" t="e">
        <f t="shared" si="535"/>
        <v>#VALUE!</v>
      </c>
      <c r="AK1648" s="144" t="e">
        <f t="shared" si="536"/>
        <v>#VALUE!</v>
      </c>
      <c r="AL1648" s="144" t="e">
        <f t="shared" si="537"/>
        <v>#VALUE!</v>
      </c>
    </row>
    <row r="1649" spans="1:38" s="77" customFormat="1" x14ac:dyDescent="0.2">
      <c r="A1649" s="14"/>
      <c r="B1649" s="64"/>
      <c r="C1649" s="64"/>
      <c r="D1649" s="152"/>
      <c r="E1649" s="152"/>
      <c r="F1649" s="152"/>
      <c r="G1649" s="152"/>
      <c r="H1649" s="152"/>
      <c r="I1649" s="152"/>
      <c r="J1649" s="152"/>
      <c r="K1649" s="152"/>
      <c r="L1649" s="152"/>
      <c r="M1649" s="152"/>
      <c r="N1649" s="152"/>
      <c r="O1649" s="152"/>
      <c r="P1649" s="152"/>
      <c r="Q1649" s="152"/>
      <c r="R1649" s="152"/>
      <c r="S1649" s="66" t="str">
        <f t="shared" si="518"/>
        <v/>
      </c>
      <c r="T1649" s="66" t="str">
        <f t="shared" si="519"/>
        <v/>
      </c>
      <c r="U1649" s="66" t="str">
        <f t="shared" si="520"/>
        <v/>
      </c>
      <c r="V1649" s="66" t="str">
        <f t="shared" si="521"/>
        <v/>
      </c>
      <c r="W1649" s="66" t="str">
        <f t="shared" si="522"/>
        <v/>
      </c>
      <c r="X1649" s="66" t="str">
        <f t="shared" si="523"/>
        <v/>
      </c>
      <c r="Y1649" s="66">
        <f t="shared" si="524"/>
        <v>0</v>
      </c>
      <c r="Z1649" s="66">
        <f t="shared" si="525"/>
        <v>0</v>
      </c>
      <c r="AA1649" s="66" t="e">
        <f t="shared" si="526"/>
        <v>#VALUE!</v>
      </c>
      <c r="AB1649" s="67" t="e">
        <f t="shared" si="527"/>
        <v>#VALUE!</v>
      </c>
      <c r="AC1649" s="87" t="e">
        <f t="shared" si="528"/>
        <v>#VALUE!</v>
      </c>
      <c r="AD1649" s="87" t="e">
        <f t="shared" si="529"/>
        <v>#VALUE!</v>
      </c>
      <c r="AE1649" s="87" t="e">
        <f t="shared" si="530"/>
        <v>#VALUE!</v>
      </c>
      <c r="AF1649" s="87" t="e">
        <f t="shared" si="531"/>
        <v>#VALUE!</v>
      </c>
      <c r="AG1649" s="67" t="e">
        <f t="shared" si="532"/>
        <v>#VALUE!</v>
      </c>
      <c r="AH1649" s="87" t="e">
        <f t="shared" si="533"/>
        <v>#VALUE!</v>
      </c>
      <c r="AI1649" s="87" t="e">
        <f t="shared" si="534"/>
        <v>#VALUE!</v>
      </c>
      <c r="AJ1649" s="87" t="e">
        <f t="shared" si="535"/>
        <v>#VALUE!</v>
      </c>
      <c r="AK1649" s="144" t="e">
        <f t="shared" si="536"/>
        <v>#VALUE!</v>
      </c>
      <c r="AL1649" s="144" t="e">
        <f t="shared" si="537"/>
        <v>#VALUE!</v>
      </c>
    </row>
    <row r="1650" spans="1:38" s="77" customFormat="1" x14ac:dyDescent="0.2">
      <c r="A1650" s="14"/>
      <c r="B1650" s="64"/>
      <c r="C1650" s="64"/>
      <c r="D1650" s="152"/>
      <c r="E1650" s="152"/>
      <c r="F1650" s="152"/>
      <c r="G1650" s="152"/>
      <c r="H1650" s="152"/>
      <c r="I1650" s="152"/>
      <c r="J1650" s="152"/>
      <c r="K1650" s="152"/>
      <c r="L1650" s="152"/>
      <c r="M1650" s="152"/>
      <c r="N1650" s="152"/>
      <c r="O1650" s="152"/>
      <c r="P1650" s="152"/>
      <c r="Q1650" s="152"/>
      <c r="R1650" s="152"/>
      <c r="S1650" s="66" t="str">
        <f t="shared" si="518"/>
        <v/>
      </c>
      <c r="T1650" s="66" t="str">
        <f t="shared" si="519"/>
        <v/>
      </c>
      <c r="U1650" s="66" t="str">
        <f t="shared" si="520"/>
        <v/>
      </c>
      <c r="V1650" s="66" t="str">
        <f t="shared" si="521"/>
        <v/>
      </c>
      <c r="W1650" s="66" t="str">
        <f t="shared" si="522"/>
        <v/>
      </c>
      <c r="X1650" s="66" t="str">
        <f t="shared" si="523"/>
        <v/>
      </c>
      <c r="Y1650" s="66">
        <f t="shared" si="524"/>
        <v>0</v>
      </c>
      <c r="Z1650" s="66">
        <f t="shared" si="525"/>
        <v>0</v>
      </c>
      <c r="AA1650" s="66" t="e">
        <f t="shared" si="526"/>
        <v>#VALUE!</v>
      </c>
      <c r="AB1650" s="67" t="e">
        <f t="shared" si="527"/>
        <v>#VALUE!</v>
      </c>
      <c r="AC1650" s="87" t="e">
        <f t="shared" si="528"/>
        <v>#VALUE!</v>
      </c>
      <c r="AD1650" s="87" t="e">
        <f t="shared" si="529"/>
        <v>#VALUE!</v>
      </c>
      <c r="AE1650" s="87" t="e">
        <f t="shared" si="530"/>
        <v>#VALUE!</v>
      </c>
      <c r="AF1650" s="87" t="e">
        <f t="shared" si="531"/>
        <v>#VALUE!</v>
      </c>
      <c r="AG1650" s="67" t="e">
        <f t="shared" si="532"/>
        <v>#VALUE!</v>
      </c>
      <c r="AH1650" s="87" t="e">
        <f t="shared" si="533"/>
        <v>#VALUE!</v>
      </c>
      <c r="AI1650" s="87" t="e">
        <f t="shared" si="534"/>
        <v>#VALUE!</v>
      </c>
      <c r="AJ1650" s="87" t="e">
        <f t="shared" si="535"/>
        <v>#VALUE!</v>
      </c>
      <c r="AK1650" s="144" t="e">
        <f t="shared" si="536"/>
        <v>#VALUE!</v>
      </c>
      <c r="AL1650" s="144" t="e">
        <f t="shared" si="537"/>
        <v>#VALUE!</v>
      </c>
    </row>
    <row r="1651" spans="1:38" s="77" customFormat="1" x14ac:dyDescent="0.2">
      <c r="A1651" s="14"/>
      <c r="B1651" s="64"/>
      <c r="C1651" s="64"/>
      <c r="D1651" s="152"/>
      <c r="E1651" s="152"/>
      <c r="F1651" s="152"/>
      <c r="G1651" s="152"/>
      <c r="H1651" s="152"/>
      <c r="I1651" s="152"/>
      <c r="J1651" s="152"/>
      <c r="K1651" s="152"/>
      <c r="L1651" s="152"/>
      <c r="M1651" s="152"/>
      <c r="N1651" s="152"/>
      <c r="O1651" s="152"/>
      <c r="P1651" s="152"/>
      <c r="Q1651" s="152"/>
      <c r="R1651" s="152"/>
      <c r="S1651" s="66" t="str">
        <f t="shared" si="518"/>
        <v/>
      </c>
      <c r="T1651" s="66" t="str">
        <f t="shared" si="519"/>
        <v/>
      </c>
      <c r="U1651" s="66" t="str">
        <f t="shared" si="520"/>
        <v/>
      </c>
      <c r="V1651" s="66" t="str">
        <f t="shared" si="521"/>
        <v/>
      </c>
      <c r="W1651" s="66" t="str">
        <f t="shared" si="522"/>
        <v/>
      </c>
      <c r="X1651" s="66" t="str">
        <f t="shared" si="523"/>
        <v/>
      </c>
      <c r="Y1651" s="66">
        <f t="shared" si="524"/>
        <v>0</v>
      </c>
      <c r="Z1651" s="66">
        <f t="shared" si="525"/>
        <v>0</v>
      </c>
      <c r="AA1651" s="66" t="e">
        <f t="shared" si="526"/>
        <v>#VALUE!</v>
      </c>
      <c r="AB1651" s="67" t="e">
        <f t="shared" si="527"/>
        <v>#VALUE!</v>
      </c>
      <c r="AC1651" s="87" t="e">
        <f t="shared" si="528"/>
        <v>#VALUE!</v>
      </c>
      <c r="AD1651" s="87" t="e">
        <f t="shared" si="529"/>
        <v>#VALUE!</v>
      </c>
      <c r="AE1651" s="87" t="e">
        <f t="shared" si="530"/>
        <v>#VALUE!</v>
      </c>
      <c r="AF1651" s="87" t="e">
        <f t="shared" si="531"/>
        <v>#VALUE!</v>
      </c>
      <c r="AG1651" s="67" t="e">
        <f t="shared" si="532"/>
        <v>#VALUE!</v>
      </c>
      <c r="AH1651" s="87" t="e">
        <f t="shared" si="533"/>
        <v>#VALUE!</v>
      </c>
      <c r="AI1651" s="87" t="e">
        <f t="shared" si="534"/>
        <v>#VALUE!</v>
      </c>
      <c r="AJ1651" s="87" t="e">
        <f t="shared" si="535"/>
        <v>#VALUE!</v>
      </c>
      <c r="AK1651" s="144" t="e">
        <f t="shared" si="536"/>
        <v>#VALUE!</v>
      </c>
      <c r="AL1651" s="144" t="e">
        <f t="shared" si="537"/>
        <v>#VALUE!</v>
      </c>
    </row>
    <row r="1652" spans="1:38" s="77" customFormat="1" x14ac:dyDescent="0.2">
      <c r="A1652" s="14"/>
      <c r="B1652" s="64"/>
      <c r="C1652" s="64"/>
      <c r="D1652" s="152"/>
      <c r="E1652" s="152"/>
      <c r="F1652" s="152"/>
      <c r="G1652" s="152"/>
      <c r="H1652" s="152"/>
      <c r="I1652" s="152"/>
      <c r="J1652" s="152"/>
      <c r="K1652" s="152"/>
      <c r="L1652" s="152"/>
      <c r="M1652" s="152"/>
      <c r="N1652" s="152"/>
      <c r="O1652" s="152"/>
      <c r="P1652" s="152"/>
      <c r="Q1652" s="152"/>
      <c r="R1652" s="152"/>
      <c r="S1652" s="66" t="str">
        <f t="shared" si="518"/>
        <v/>
      </c>
      <c r="T1652" s="66" t="str">
        <f t="shared" si="519"/>
        <v/>
      </c>
      <c r="U1652" s="66" t="str">
        <f t="shared" si="520"/>
        <v/>
      </c>
      <c r="V1652" s="66" t="str">
        <f t="shared" si="521"/>
        <v/>
      </c>
      <c r="W1652" s="66" t="str">
        <f t="shared" si="522"/>
        <v/>
      </c>
      <c r="X1652" s="66" t="str">
        <f t="shared" si="523"/>
        <v/>
      </c>
      <c r="Y1652" s="66">
        <f t="shared" si="524"/>
        <v>0</v>
      </c>
      <c r="Z1652" s="66">
        <f t="shared" si="525"/>
        <v>0</v>
      </c>
      <c r="AA1652" s="66" t="e">
        <f t="shared" si="526"/>
        <v>#VALUE!</v>
      </c>
      <c r="AB1652" s="67" t="e">
        <f t="shared" si="527"/>
        <v>#VALUE!</v>
      </c>
      <c r="AC1652" s="87" t="e">
        <f t="shared" si="528"/>
        <v>#VALUE!</v>
      </c>
      <c r="AD1652" s="87" t="e">
        <f t="shared" si="529"/>
        <v>#VALUE!</v>
      </c>
      <c r="AE1652" s="87" t="e">
        <f t="shared" si="530"/>
        <v>#VALUE!</v>
      </c>
      <c r="AF1652" s="87" t="e">
        <f t="shared" si="531"/>
        <v>#VALUE!</v>
      </c>
      <c r="AG1652" s="67" t="e">
        <f t="shared" si="532"/>
        <v>#VALUE!</v>
      </c>
      <c r="AH1652" s="87" t="e">
        <f t="shared" si="533"/>
        <v>#VALUE!</v>
      </c>
      <c r="AI1652" s="87" t="e">
        <f t="shared" si="534"/>
        <v>#VALUE!</v>
      </c>
      <c r="AJ1652" s="87" t="e">
        <f t="shared" si="535"/>
        <v>#VALUE!</v>
      </c>
      <c r="AK1652" s="144" t="e">
        <f t="shared" si="536"/>
        <v>#VALUE!</v>
      </c>
      <c r="AL1652" s="144" t="e">
        <f t="shared" si="537"/>
        <v>#VALUE!</v>
      </c>
    </row>
    <row r="1653" spans="1:38" s="77" customFormat="1" x14ac:dyDescent="0.2">
      <c r="A1653" s="14"/>
      <c r="B1653" s="64"/>
      <c r="C1653" s="64"/>
      <c r="D1653" s="152"/>
      <c r="E1653" s="152"/>
      <c r="F1653" s="152"/>
      <c r="G1653" s="152"/>
      <c r="H1653" s="152"/>
      <c r="I1653" s="152"/>
      <c r="J1653" s="152"/>
      <c r="K1653" s="152"/>
      <c r="L1653" s="152"/>
      <c r="M1653" s="152"/>
      <c r="N1653" s="152"/>
      <c r="O1653" s="152"/>
      <c r="P1653" s="152"/>
      <c r="Q1653" s="152"/>
      <c r="R1653" s="152"/>
      <c r="S1653" s="66" t="str">
        <f t="shared" si="518"/>
        <v/>
      </c>
      <c r="T1653" s="66" t="str">
        <f t="shared" si="519"/>
        <v/>
      </c>
      <c r="U1653" s="66" t="str">
        <f t="shared" si="520"/>
        <v/>
      </c>
      <c r="V1653" s="66" t="str">
        <f t="shared" si="521"/>
        <v/>
      </c>
      <c r="W1653" s="66" t="str">
        <f t="shared" si="522"/>
        <v/>
      </c>
      <c r="X1653" s="66" t="str">
        <f t="shared" si="523"/>
        <v/>
      </c>
      <c r="Y1653" s="66">
        <f t="shared" si="524"/>
        <v>0</v>
      </c>
      <c r="Z1653" s="66">
        <f t="shared" si="525"/>
        <v>0</v>
      </c>
      <c r="AA1653" s="66" t="e">
        <f t="shared" si="526"/>
        <v>#VALUE!</v>
      </c>
      <c r="AB1653" s="67" t="e">
        <f t="shared" si="527"/>
        <v>#VALUE!</v>
      </c>
      <c r="AC1653" s="87" t="e">
        <f t="shared" si="528"/>
        <v>#VALUE!</v>
      </c>
      <c r="AD1653" s="87" t="e">
        <f t="shared" si="529"/>
        <v>#VALUE!</v>
      </c>
      <c r="AE1653" s="87" t="e">
        <f t="shared" si="530"/>
        <v>#VALUE!</v>
      </c>
      <c r="AF1653" s="87" t="e">
        <f t="shared" si="531"/>
        <v>#VALUE!</v>
      </c>
      <c r="AG1653" s="67" t="e">
        <f t="shared" si="532"/>
        <v>#VALUE!</v>
      </c>
      <c r="AH1653" s="87" t="e">
        <f t="shared" si="533"/>
        <v>#VALUE!</v>
      </c>
      <c r="AI1653" s="87" t="e">
        <f t="shared" si="534"/>
        <v>#VALUE!</v>
      </c>
      <c r="AJ1653" s="87" t="e">
        <f t="shared" si="535"/>
        <v>#VALUE!</v>
      </c>
      <c r="AK1653" s="144" t="e">
        <f t="shared" si="536"/>
        <v>#VALUE!</v>
      </c>
      <c r="AL1653" s="144" t="e">
        <f t="shared" si="537"/>
        <v>#VALUE!</v>
      </c>
    </row>
    <row r="1654" spans="1:38" s="77" customFormat="1" x14ac:dyDescent="0.2">
      <c r="A1654" s="14"/>
      <c r="B1654" s="64"/>
      <c r="C1654" s="64"/>
      <c r="D1654" s="152"/>
      <c r="E1654" s="152"/>
      <c r="F1654" s="152"/>
      <c r="G1654" s="152"/>
      <c r="H1654" s="152"/>
      <c r="I1654" s="152"/>
      <c r="J1654" s="152"/>
      <c r="K1654" s="152"/>
      <c r="L1654" s="152"/>
      <c r="M1654" s="152"/>
      <c r="N1654" s="152"/>
      <c r="O1654" s="152"/>
      <c r="P1654" s="152"/>
      <c r="Q1654" s="152"/>
      <c r="R1654" s="152"/>
      <c r="S1654" s="66" t="str">
        <f t="shared" si="518"/>
        <v/>
      </c>
      <c r="T1654" s="66" t="str">
        <f t="shared" si="519"/>
        <v/>
      </c>
      <c r="U1654" s="66" t="str">
        <f t="shared" si="520"/>
        <v/>
      </c>
      <c r="V1654" s="66" t="str">
        <f t="shared" si="521"/>
        <v/>
      </c>
      <c r="W1654" s="66" t="str">
        <f t="shared" si="522"/>
        <v/>
      </c>
      <c r="X1654" s="66" t="str">
        <f t="shared" si="523"/>
        <v/>
      </c>
      <c r="Y1654" s="66">
        <f t="shared" si="524"/>
        <v>0</v>
      </c>
      <c r="Z1654" s="66">
        <f t="shared" si="525"/>
        <v>0</v>
      </c>
      <c r="AA1654" s="66" t="e">
        <f t="shared" si="526"/>
        <v>#VALUE!</v>
      </c>
      <c r="AB1654" s="67" t="e">
        <f t="shared" si="527"/>
        <v>#VALUE!</v>
      </c>
      <c r="AC1654" s="87" t="e">
        <f t="shared" si="528"/>
        <v>#VALUE!</v>
      </c>
      <c r="AD1654" s="87" t="e">
        <f t="shared" si="529"/>
        <v>#VALUE!</v>
      </c>
      <c r="AE1654" s="87" t="e">
        <f t="shared" si="530"/>
        <v>#VALUE!</v>
      </c>
      <c r="AF1654" s="87" t="e">
        <f t="shared" si="531"/>
        <v>#VALUE!</v>
      </c>
      <c r="AG1654" s="67" t="e">
        <f t="shared" si="532"/>
        <v>#VALUE!</v>
      </c>
      <c r="AH1654" s="87" t="e">
        <f t="shared" si="533"/>
        <v>#VALUE!</v>
      </c>
      <c r="AI1654" s="87" t="e">
        <f t="shared" si="534"/>
        <v>#VALUE!</v>
      </c>
      <c r="AJ1654" s="87" t="e">
        <f t="shared" si="535"/>
        <v>#VALUE!</v>
      </c>
      <c r="AK1654" s="144" t="e">
        <f t="shared" si="536"/>
        <v>#VALUE!</v>
      </c>
      <c r="AL1654" s="144" t="e">
        <f t="shared" si="537"/>
        <v>#VALUE!</v>
      </c>
    </row>
    <row r="1655" spans="1:38" s="77" customFormat="1" x14ac:dyDescent="0.2">
      <c r="A1655" s="14"/>
      <c r="B1655" s="64"/>
      <c r="C1655" s="64"/>
      <c r="D1655" s="152"/>
      <c r="E1655" s="152"/>
      <c r="F1655" s="152"/>
      <c r="G1655" s="152"/>
      <c r="H1655" s="152"/>
      <c r="I1655" s="152"/>
      <c r="J1655" s="152"/>
      <c r="K1655" s="152"/>
      <c r="L1655" s="152"/>
      <c r="M1655" s="152"/>
      <c r="N1655" s="152"/>
      <c r="O1655" s="152"/>
      <c r="P1655" s="152"/>
      <c r="Q1655" s="152"/>
      <c r="R1655" s="152"/>
      <c r="S1655" s="66" t="str">
        <f t="shared" si="518"/>
        <v/>
      </c>
      <c r="T1655" s="66" t="str">
        <f t="shared" si="519"/>
        <v/>
      </c>
      <c r="U1655" s="66" t="str">
        <f t="shared" si="520"/>
        <v/>
      </c>
      <c r="V1655" s="66" t="str">
        <f t="shared" si="521"/>
        <v/>
      </c>
      <c r="W1655" s="66" t="str">
        <f t="shared" si="522"/>
        <v/>
      </c>
      <c r="X1655" s="66" t="str">
        <f t="shared" si="523"/>
        <v/>
      </c>
      <c r="Y1655" s="66">
        <f t="shared" si="524"/>
        <v>0</v>
      </c>
      <c r="Z1655" s="66">
        <f t="shared" si="525"/>
        <v>0</v>
      </c>
      <c r="AA1655" s="66" t="e">
        <f t="shared" si="526"/>
        <v>#VALUE!</v>
      </c>
      <c r="AB1655" s="67" t="e">
        <f t="shared" si="527"/>
        <v>#VALUE!</v>
      </c>
      <c r="AC1655" s="87" t="e">
        <f t="shared" si="528"/>
        <v>#VALUE!</v>
      </c>
      <c r="AD1655" s="87" t="e">
        <f t="shared" si="529"/>
        <v>#VALUE!</v>
      </c>
      <c r="AE1655" s="87" t="e">
        <f t="shared" si="530"/>
        <v>#VALUE!</v>
      </c>
      <c r="AF1655" s="87" t="e">
        <f t="shared" si="531"/>
        <v>#VALUE!</v>
      </c>
      <c r="AG1655" s="67" t="e">
        <f t="shared" si="532"/>
        <v>#VALUE!</v>
      </c>
      <c r="AH1655" s="87" t="e">
        <f t="shared" si="533"/>
        <v>#VALUE!</v>
      </c>
      <c r="AI1655" s="87" t="e">
        <f t="shared" si="534"/>
        <v>#VALUE!</v>
      </c>
      <c r="AJ1655" s="87" t="e">
        <f t="shared" si="535"/>
        <v>#VALUE!</v>
      </c>
      <c r="AK1655" s="144" t="e">
        <f t="shared" si="536"/>
        <v>#VALUE!</v>
      </c>
      <c r="AL1655" s="144" t="e">
        <f t="shared" si="537"/>
        <v>#VALUE!</v>
      </c>
    </row>
    <row r="1656" spans="1:38" s="77" customFormat="1" x14ac:dyDescent="0.2">
      <c r="A1656" s="14"/>
      <c r="B1656" s="64"/>
      <c r="C1656" s="64"/>
      <c r="D1656" s="152"/>
      <c r="E1656" s="152"/>
      <c r="F1656" s="152"/>
      <c r="G1656" s="152"/>
      <c r="H1656" s="152"/>
      <c r="I1656" s="152"/>
      <c r="J1656" s="152"/>
      <c r="K1656" s="152"/>
      <c r="L1656" s="152"/>
      <c r="M1656" s="152"/>
      <c r="N1656" s="152"/>
      <c r="O1656" s="152"/>
      <c r="P1656" s="152"/>
      <c r="Q1656" s="152"/>
      <c r="R1656" s="152"/>
      <c r="S1656" s="66" t="str">
        <f t="shared" si="518"/>
        <v/>
      </c>
      <c r="T1656" s="66" t="str">
        <f t="shared" si="519"/>
        <v/>
      </c>
      <c r="U1656" s="66" t="str">
        <f t="shared" si="520"/>
        <v/>
      </c>
      <c r="V1656" s="66" t="str">
        <f t="shared" si="521"/>
        <v/>
      </c>
      <c r="W1656" s="66" t="str">
        <f t="shared" si="522"/>
        <v/>
      </c>
      <c r="X1656" s="66" t="str">
        <f t="shared" si="523"/>
        <v/>
      </c>
      <c r="Y1656" s="66">
        <f t="shared" si="524"/>
        <v>0</v>
      </c>
      <c r="Z1656" s="66">
        <f t="shared" si="525"/>
        <v>0</v>
      </c>
      <c r="AA1656" s="66" t="e">
        <f t="shared" si="526"/>
        <v>#VALUE!</v>
      </c>
      <c r="AB1656" s="67" t="e">
        <f t="shared" si="527"/>
        <v>#VALUE!</v>
      </c>
      <c r="AC1656" s="87" t="e">
        <f t="shared" si="528"/>
        <v>#VALUE!</v>
      </c>
      <c r="AD1656" s="87" t="e">
        <f t="shared" si="529"/>
        <v>#VALUE!</v>
      </c>
      <c r="AE1656" s="87" t="e">
        <f t="shared" si="530"/>
        <v>#VALUE!</v>
      </c>
      <c r="AF1656" s="87" t="e">
        <f t="shared" si="531"/>
        <v>#VALUE!</v>
      </c>
      <c r="AG1656" s="67" t="e">
        <f t="shared" si="532"/>
        <v>#VALUE!</v>
      </c>
      <c r="AH1656" s="87" t="e">
        <f t="shared" si="533"/>
        <v>#VALUE!</v>
      </c>
      <c r="AI1656" s="87" t="e">
        <f t="shared" si="534"/>
        <v>#VALUE!</v>
      </c>
      <c r="AJ1656" s="87" t="e">
        <f t="shared" si="535"/>
        <v>#VALUE!</v>
      </c>
      <c r="AK1656" s="144" t="e">
        <f t="shared" si="536"/>
        <v>#VALUE!</v>
      </c>
      <c r="AL1656" s="144" t="e">
        <f t="shared" si="537"/>
        <v>#VALUE!</v>
      </c>
    </row>
    <row r="1657" spans="1:38" s="77" customFormat="1" x14ac:dyDescent="0.2">
      <c r="A1657" s="14"/>
      <c r="B1657" s="64"/>
      <c r="C1657" s="64"/>
      <c r="D1657" s="152"/>
      <c r="E1657" s="152"/>
      <c r="F1657" s="152"/>
      <c r="G1657" s="152"/>
      <c r="H1657" s="152"/>
      <c r="I1657" s="152"/>
      <c r="J1657" s="152"/>
      <c r="K1657" s="152"/>
      <c r="L1657" s="152"/>
      <c r="M1657" s="152"/>
      <c r="N1657" s="152"/>
      <c r="O1657" s="152"/>
      <c r="P1657" s="152"/>
      <c r="Q1657" s="152"/>
      <c r="R1657" s="152"/>
      <c r="S1657" s="66" t="str">
        <f t="shared" si="518"/>
        <v/>
      </c>
      <c r="T1657" s="66" t="str">
        <f t="shared" si="519"/>
        <v/>
      </c>
      <c r="U1657" s="66" t="str">
        <f t="shared" si="520"/>
        <v/>
      </c>
      <c r="V1657" s="66" t="str">
        <f t="shared" si="521"/>
        <v/>
      </c>
      <c r="W1657" s="66" t="str">
        <f t="shared" si="522"/>
        <v/>
      </c>
      <c r="X1657" s="66" t="str">
        <f t="shared" si="523"/>
        <v/>
      </c>
      <c r="Y1657" s="66">
        <f t="shared" si="524"/>
        <v>0</v>
      </c>
      <c r="Z1657" s="66">
        <f t="shared" si="525"/>
        <v>0</v>
      </c>
      <c r="AA1657" s="66" t="e">
        <f t="shared" si="526"/>
        <v>#VALUE!</v>
      </c>
      <c r="AB1657" s="67" t="e">
        <f t="shared" si="527"/>
        <v>#VALUE!</v>
      </c>
      <c r="AC1657" s="87" t="e">
        <f t="shared" si="528"/>
        <v>#VALUE!</v>
      </c>
      <c r="AD1657" s="87" t="e">
        <f t="shared" si="529"/>
        <v>#VALUE!</v>
      </c>
      <c r="AE1657" s="87" t="e">
        <f t="shared" si="530"/>
        <v>#VALUE!</v>
      </c>
      <c r="AF1657" s="87" t="e">
        <f t="shared" si="531"/>
        <v>#VALUE!</v>
      </c>
      <c r="AG1657" s="67" t="e">
        <f t="shared" si="532"/>
        <v>#VALUE!</v>
      </c>
      <c r="AH1657" s="87" t="e">
        <f t="shared" si="533"/>
        <v>#VALUE!</v>
      </c>
      <c r="AI1657" s="87" t="e">
        <f t="shared" si="534"/>
        <v>#VALUE!</v>
      </c>
      <c r="AJ1657" s="87" t="e">
        <f t="shared" si="535"/>
        <v>#VALUE!</v>
      </c>
      <c r="AK1657" s="144" t="e">
        <f t="shared" si="536"/>
        <v>#VALUE!</v>
      </c>
      <c r="AL1657" s="144" t="e">
        <f t="shared" si="537"/>
        <v>#VALUE!</v>
      </c>
    </row>
    <row r="1658" spans="1:38" s="77" customFormat="1" x14ac:dyDescent="0.2">
      <c r="A1658" s="14"/>
      <c r="B1658" s="64"/>
      <c r="C1658" s="64"/>
      <c r="D1658" s="152"/>
      <c r="E1658" s="152"/>
      <c r="F1658" s="152"/>
      <c r="G1658" s="152"/>
      <c r="H1658" s="152"/>
      <c r="I1658" s="152"/>
      <c r="J1658" s="152"/>
      <c r="K1658" s="152"/>
      <c r="L1658" s="152"/>
      <c r="M1658" s="152"/>
      <c r="N1658" s="152"/>
      <c r="O1658" s="152"/>
      <c r="P1658" s="152"/>
      <c r="Q1658" s="152"/>
      <c r="R1658" s="152"/>
      <c r="S1658" s="66" t="str">
        <f t="shared" si="518"/>
        <v/>
      </c>
      <c r="T1658" s="66" t="str">
        <f t="shared" si="519"/>
        <v/>
      </c>
      <c r="U1658" s="66" t="str">
        <f t="shared" si="520"/>
        <v/>
      </c>
      <c r="V1658" s="66" t="str">
        <f t="shared" si="521"/>
        <v/>
      </c>
      <c r="W1658" s="66" t="str">
        <f t="shared" si="522"/>
        <v/>
      </c>
      <c r="X1658" s="66" t="str">
        <f t="shared" si="523"/>
        <v/>
      </c>
      <c r="Y1658" s="66">
        <f t="shared" si="524"/>
        <v>0</v>
      </c>
      <c r="Z1658" s="66">
        <f t="shared" si="525"/>
        <v>0</v>
      </c>
      <c r="AA1658" s="66" t="e">
        <f t="shared" si="526"/>
        <v>#VALUE!</v>
      </c>
      <c r="AB1658" s="67" t="e">
        <f t="shared" si="527"/>
        <v>#VALUE!</v>
      </c>
      <c r="AC1658" s="87" t="e">
        <f t="shared" si="528"/>
        <v>#VALUE!</v>
      </c>
      <c r="AD1658" s="87" t="e">
        <f t="shared" si="529"/>
        <v>#VALUE!</v>
      </c>
      <c r="AE1658" s="87" t="e">
        <f t="shared" si="530"/>
        <v>#VALUE!</v>
      </c>
      <c r="AF1658" s="87" t="e">
        <f t="shared" si="531"/>
        <v>#VALUE!</v>
      </c>
      <c r="AG1658" s="67" t="e">
        <f t="shared" si="532"/>
        <v>#VALUE!</v>
      </c>
      <c r="AH1658" s="87" t="e">
        <f t="shared" si="533"/>
        <v>#VALUE!</v>
      </c>
      <c r="AI1658" s="87" t="e">
        <f t="shared" si="534"/>
        <v>#VALUE!</v>
      </c>
      <c r="AJ1658" s="87" t="e">
        <f t="shared" si="535"/>
        <v>#VALUE!</v>
      </c>
      <c r="AK1658" s="144" t="e">
        <f t="shared" si="536"/>
        <v>#VALUE!</v>
      </c>
      <c r="AL1658" s="144" t="e">
        <f t="shared" si="537"/>
        <v>#VALUE!</v>
      </c>
    </row>
    <row r="1659" spans="1:38" s="77" customFormat="1" x14ac:dyDescent="0.2">
      <c r="A1659" s="14"/>
      <c r="B1659" s="64"/>
      <c r="C1659" s="64"/>
      <c r="D1659" s="152"/>
      <c r="E1659" s="152"/>
      <c r="F1659" s="152"/>
      <c r="G1659" s="152"/>
      <c r="H1659" s="152"/>
      <c r="I1659" s="152"/>
      <c r="J1659" s="152"/>
      <c r="K1659" s="152"/>
      <c r="L1659" s="152"/>
      <c r="M1659" s="152"/>
      <c r="N1659" s="152"/>
      <c r="O1659" s="152"/>
      <c r="P1659" s="152"/>
      <c r="Q1659" s="152"/>
      <c r="R1659" s="152"/>
      <c r="S1659" s="66" t="str">
        <f t="shared" si="518"/>
        <v/>
      </c>
      <c r="T1659" s="66" t="str">
        <f t="shared" si="519"/>
        <v/>
      </c>
      <c r="U1659" s="66" t="str">
        <f t="shared" si="520"/>
        <v/>
      </c>
      <c r="V1659" s="66" t="str">
        <f t="shared" si="521"/>
        <v/>
      </c>
      <c r="W1659" s="66" t="str">
        <f t="shared" si="522"/>
        <v/>
      </c>
      <c r="X1659" s="66" t="str">
        <f t="shared" si="523"/>
        <v/>
      </c>
      <c r="Y1659" s="66">
        <f t="shared" si="524"/>
        <v>0</v>
      </c>
      <c r="Z1659" s="66">
        <f t="shared" si="525"/>
        <v>0</v>
      </c>
      <c r="AA1659" s="66" t="e">
        <f t="shared" si="526"/>
        <v>#VALUE!</v>
      </c>
      <c r="AB1659" s="67" t="e">
        <f t="shared" si="527"/>
        <v>#VALUE!</v>
      </c>
      <c r="AC1659" s="87" t="e">
        <f t="shared" si="528"/>
        <v>#VALUE!</v>
      </c>
      <c r="AD1659" s="87" t="e">
        <f t="shared" si="529"/>
        <v>#VALUE!</v>
      </c>
      <c r="AE1659" s="87" t="e">
        <f t="shared" si="530"/>
        <v>#VALUE!</v>
      </c>
      <c r="AF1659" s="87" t="e">
        <f t="shared" si="531"/>
        <v>#VALUE!</v>
      </c>
      <c r="AG1659" s="67" t="e">
        <f t="shared" si="532"/>
        <v>#VALUE!</v>
      </c>
      <c r="AH1659" s="87" t="e">
        <f t="shared" si="533"/>
        <v>#VALUE!</v>
      </c>
      <c r="AI1659" s="87" t="e">
        <f t="shared" si="534"/>
        <v>#VALUE!</v>
      </c>
      <c r="AJ1659" s="87" t="e">
        <f t="shared" si="535"/>
        <v>#VALUE!</v>
      </c>
      <c r="AK1659" s="144" t="e">
        <f t="shared" si="536"/>
        <v>#VALUE!</v>
      </c>
      <c r="AL1659" s="144" t="e">
        <f t="shared" si="537"/>
        <v>#VALUE!</v>
      </c>
    </row>
    <row r="1660" spans="1:38" s="77" customFormat="1" x14ac:dyDescent="0.2">
      <c r="A1660" s="14"/>
      <c r="B1660" s="64"/>
      <c r="C1660" s="64"/>
      <c r="D1660" s="152"/>
      <c r="E1660" s="152"/>
      <c r="F1660" s="152"/>
      <c r="G1660" s="152"/>
      <c r="H1660" s="152"/>
      <c r="I1660" s="152"/>
      <c r="J1660" s="152"/>
      <c r="K1660" s="152"/>
      <c r="L1660" s="152"/>
      <c r="M1660" s="152"/>
      <c r="N1660" s="152"/>
      <c r="O1660" s="152"/>
      <c r="P1660" s="152"/>
      <c r="Q1660" s="152"/>
      <c r="R1660" s="152"/>
      <c r="S1660" s="66" t="str">
        <f t="shared" si="518"/>
        <v/>
      </c>
      <c r="T1660" s="66" t="str">
        <f t="shared" si="519"/>
        <v/>
      </c>
      <c r="U1660" s="66" t="str">
        <f t="shared" si="520"/>
        <v/>
      </c>
      <c r="V1660" s="66" t="str">
        <f t="shared" si="521"/>
        <v/>
      </c>
      <c r="W1660" s="66" t="str">
        <f t="shared" si="522"/>
        <v/>
      </c>
      <c r="X1660" s="66" t="str">
        <f t="shared" si="523"/>
        <v/>
      </c>
      <c r="Y1660" s="66">
        <f t="shared" si="524"/>
        <v>0</v>
      </c>
      <c r="Z1660" s="66">
        <f t="shared" si="525"/>
        <v>0</v>
      </c>
      <c r="AA1660" s="66" t="e">
        <f t="shared" si="526"/>
        <v>#VALUE!</v>
      </c>
      <c r="AB1660" s="67" t="e">
        <f t="shared" si="527"/>
        <v>#VALUE!</v>
      </c>
      <c r="AC1660" s="87" t="e">
        <f t="shared" si="528"/>
        <v>#VALUE!</v>
      </c>
      <c r="AD1660" s="87" t="e">
        <f t="shared" si="529"/>
        <v>#VALUE!</v>
      </c>
      <c r="AE1660" s="87" t="e">
        <f t="shared" si="530"/>
        <v>#VALUE!</v>
      </c>
      <c r="AF1660" s="87" t="e">
        <f t="shared" si="531"/>
        <v>#VALUE!</v>
      </c>
      <c r="AG1660" s="67" t="e">
        <f t="shared" si="532"/>
        <v>#VALUE!</v>
      </c>
      <c r="AH1660" s="87" t="e">
        <f t="shared" si="533"/>
        <v>#VALUE!</v>
      </c>
      <c r="AI1660" s="87" t="e">
        <f t="shared" si="534"/>
        <v>#VALUE!</v>
      </c>
      <c r="AJ1660" s="87" t="e">
        <f t="shared" si="535"/>
        <v>#VALUE!</v>
      </c>
      <c r="AK1660" s="144" t="e">
        <f t="shared" si="536"/>
        <v>#VALUE!</v>
      </c>
      <c r="AL1660" s="144" t="e">
        <f t="shared" si="537"/>
        <v>#VALUE!</v>
      </c>
    </row>
    <row r="1661" spans="1:38" s="77" customFormat="1" x14ac:dyDescent="0.2">
      <c r="A1661" s="14"/>
      <c r="B1661" s="64"/>
      <c r="C1661" s="64"/>
      <c r="D1661" s="152"/>
      <c r="E1661" s="152"/>
      <c r="F1661" s="152"/>
      <c r="G1661" s="152"/>
      <c r="H1661" s="152"/>
      <c r="I1661" s="152"/>
      <c r="J1661" s="152"/>
      <c r="K1661" s="152"/>
      <c r="L1661" s="152"/>
      <c r="M1661" s="152"/>
      <c r="N1661" s="152"/>
      <c r="O1661" s="152"/>
      <c r="P1661" s="152"/>
      <c r="Q1661" s="152"/>
      <c r="R1661" s="152"/>
      <c r="S1661" s="66" t="str">
        <f t="shared" si="518"/>
        <v/>
      </c>
      <c r="T1661" s="66" t="str">
        <f t="shared" si="519"/>
        <v/>
      </c>
      <c r="U1661" s="66" t="str">
        <f t="shared" si="520"/>
        <v/>
      </c>
      <c r="V1661" s="66" t="str">
        <f t="shared" si="521"/>
        <v/>
      </c>
      <c r="W1661" s="66" t="str">
        <f t="shared" si="522"/>
        <v/>
      </c>
      <c r="X1661" s="66" t="str">
        <f t="shared" si="523"/>
        <v/>
      </c>
      <c r="Y1661" s="66">
        <f t="shared" si="524"/>
        <v>0</v>
      </c>
      <c r="Z1661" s="66">
        <f t="shared" si="525"/>
        <v>0</v>
      </c>
      <c r="AA1661" s="66" t="e">
        <f t="shared" si="526"/>
        <v>#VALUE!</v>
      </c>
      <c r="AB1661" s="67" t="e">
        <f t="shared" si="527"/>
        <v>#VALUE!</v>
      </c>
      <c r="AC1661" s="87" t="e">
        <f t="shared" si="528"/>
        <v>#VALUE!</v>
      </c>
      <c r="AD1661" s="87" t="e">
        <f t="shared" si="529"/>
        <v>#VALUE!</v>
      </c>
      <c r="AE1661" s="87" t="e">
        <f t="shared" si="530"/>
        <v>#VALUE!</v>
      </c>
      <c r="AF1661" s="87" t="e">
        <f t="shared" si="531"/>
        <v>#VALUE!</v>
      </c>
      <c r="AG1661" s="67" t="e">
        <f t="shared" si="532"/>
        <v>#VALUE!</v>
      </c>
      <c r="AH1661" s="87" t="e">
        <f t="shared" si="533"/>
        <v>#VALUE!</v>
      </c>
      <c r="AI1661" s="87" t="e">
        <f t="shared" si="534"/>
        <v>#VALUE!</v>
      </c>
      <c r="AJ1661" s="87" t="e">
        <f t="shared" si="535"/>
        <v>#VALUE!</v>
      </c>
      <c r="AK1661" s="144" t="e">
        <f t="shared" si="536"/>
        <v>#VALUE!</v>
      </c>
      <c r="AL1661" s="144" t="e">
        <f t="shared" si="537"/>
        <v>#VALUE!</v>
      </c>
    </row>
    <row r="1662" spans="1:38" s="77" customFormat="1" x14ac:dyDescent="0.2">
      <c r="A1662" s="14"/>
      <c r="B1662" s="64"/>
      <c r="C1662" s="64"/>
      <c r="D1662" s="152"/>
      <c r="E1662" s="152"/>
      <c r="F1662" s="152"/>
      <c r="G1662" s="152"/>
      <c r="H1662" s="152"/>
      <c r="I1662" s="152"/>
      <c r="J1662" s="152"/>
      <c r="K1662" s="152"/>
      <c r="L1662" s="152"/>
      <c r="M1662" s="152"/>
      <c r="N1662" s="152"/>
      <c r="O1662" s="152"/>
      <c r="P1662" s="152"/>
      <c r="Q1662" s="152"/>
      <c r="R1662" s="152"/>
      <c r="S1662" s="66" t="str">
        <f t="shared" si="518"/>
        <v/>
      </c>
      <c r="T1662" s="66" t="str">
        <f t="shared" si="519"/>
        <v/>
      </c>
      <c r="U1662" s="66" t="str">
        <f t="shared" si="520"/>
        <v/>
      </c>
      <c r="V1662" s="66" t="str">
        <f t="shared" si="521"/>
        <v/>
      </c>
      <c r="W1662" s="66" t="str">
        <f t="shared" si="522"/>
        <v/>
      </c>
      <c r="X1662" s="66" t="str">
        <f t="shared" si="523"/>
        <v/>
      </c>
      <c r="Y1662" s="66">
        <f t="shared" si="524"/>
        <v>0</v>
      </c>
      <c r="Z1662" s="66">
        <f t="shared" si="525"/>
        <v>0</v>
      </c>
      <c r="AA1662" s="66" t="e">
        <f t="shared" si="526"/>
        <v>#VALUE!</v>
      </c>
      <c r="AB1662" s="67" t="e">
        <f t="shared" si="527"/>
        <v>#VALUE!</v>
      </c>
      <c r="AC1662" s="87" t="e">
        <f t="shared" si="528"/>
        <v>#VALUE!</v>
      </c>
      <c r="AD1662" s="87" t="e">
        <f t="shared" si="529"/>
        <v>#VALUE!</v>
      </c>
      <c r="AE1662" s="87" t="e">
        <f t="shared" si="530"/>
        <v>#VALUE!</v>
      </c>
      <c r="AF1662" s="87" t="e">
        <f t="shared" si="531"/>
        <v>#VALUE!</v>
      </c>
      <c r="AG1662" s="67" t="e">
        <f t="shared" si="532"/>
        <v>#VALUE!</v>
      </c>
      <c r="AH1662" s="87" t="e">
        <f t="shared" si="533"/>
        <v>#VALUE!</v>
      </c>
      <c r="AI1662" s="87" t="e">
        <f t="shared" si="534"/>
        <v>#VALUE!</v>
      </c>
      <c r="AJ1662" s="87" t="e">
        <f t="shared" si="535"/>
        <v>#VALUE!</v>
      </c>
      <c r="AK1662" s="144" t="e">
        <f t="shared" si="536"/>
        <v>#VALUE!</v>
      </c>
      <c r="AL1662" s="144" t="e">
        <f t="shared" si="537"/>
        <v>#VALUE!</v>
      </c>
    </row>
    <row r="1663" spans="1:38" s="77" customFormat="1" x14ac:dyDescent="0.2">
      <c r="A1663" s="14"/>
      <c r="B1663" s="64"/>
      <c r="C1663" s="64"/>
      <c r="D1663" s="152"/>
      <c r="E1663" s="152"/>
      <c r="F1663" s="152"/>
      <c r="G1663" s="152"/>
      <c r="H1663" s="152"/>
      <c r="I1663" s="152"/>
      <c r="J1663" s="152"/>
      <c r="K1663" s="152"/>
      <c r="L1663" s="152"/>
      <c r="M1663" s="152"/>
      <c r="N1663" s="152"/>
      <c r="O1663" s="152"/>
      <c r="P1663" s="152"/>
      <c r="Q1663" s="152"/>
      <c r="R1663" s="152"/>
      <c r="S1663" s="66" t="str">
        <f t="shared" si="518"/>
        <v/>
      </c>
      <c r="T1663" s="66" t="str">
        <f t="shared" si="519"/>
        <v/>
      </c>
      <c r="U1663" s="66" t="str">
        <f t="shared" si="520"/>
        <v/>
      </c>
      <c r="V1663" s="66" t="str">
        <f t="shared" si="521"/>
        <v/>
      </c>
      <c r="W1663" s="66" t="str">
        <f t="shared" si="522"/>
        <v/>
      </c>
      <c r="X1663" s="66" t="str">
        <f t="shared" si="523"/>
        <v/>
      </c>
      <c r="Y1663" s="66">
        <f t="shared" si="524"/>
        <v>0</v>
      </c>
      <c r="Z1663" s="66">
        <f t="shared" si="525"/>
        <v>0</v>
      </c>
      <c r="AA1663" s="66" t="e">
        <f t="shared" si="526"/>
        <v>#VALUE!</v>
      </c>
      <c r="AB1663" s="67" t="e">
        <f t="shared" si="527"/>
        <v>#VALUE!</v>
      </c>
      <c r="AC1663" s="87" t="e">
        <f t="shared" si="528"/>
        <v>#VALUE!</v>
      </c>
      <c r="AD1663" s="87" t="e">
        <f t="shared" si="529"/>
        <v>#VALUE!</v>
      </c>
      <c r="AE1663" s="87" t="e">
        <f t="shared" si="530"/>
        <v>#VALUE!</v>
      </c>
      <c r="AF1663" s="87" t="e">
        <f t="shared" si="531"/>
        <v>#VALUE!</v>
      </c>
      <c r="AG1663" s="67" t="e">
        <f t="shared" si="532"/>
        <v>#VALUE!</v>
      </c>
      <c r="AH1663" s="87" t="e">
        <f t="shared" si="533"/>
        <v>#VALUE!</v>
      </c>
      <c r="AI1663" s="87" t="e">
        <f t="shared" si="534"/>
        <v>#VALUE!</v>
      </c>
      <c r="AJ1663" s="87" t="e">
        <f t="shared" si="535"/>
        <v>#VALUE!</v>
      </c>
      <c r="AK1663" s="144" t="e">
        <f t="shared" si="536"/>
        <v>#VALUE!</v>
      </c>
      <c r="AL1663" s="144" t="e">
        <f t="shared" si="537"/>
        <v>#VALUE!</v>
      </c>
    </row>
    <row r="1664" spans="1:38" s="77" customFormat="1" x14ac:dyDescent="0.2">
      <c r="A1664" s="14"/>
      <c r="B1664" s="64"/>
      <c r="C1664" s="64"/>
      <c r="D1664" s="152"/>
      <c r="E1664" s="152"/>
      <c r="F1664" s="152"/>
      <c r="G1664" s="152"/>
      <c r="H1664" s="152"/>
      <c r="I1664" s="152"/>
      <c r="J1664" s="152"/>
      <c r="K1664" s="152"/>
      <c r="L1664" s="152"/>
      <c r="M1664" s="152"/>
      <c r="N1664" s="152"/>
      <c r="O1664" s="152"/>
      <c r="P1664" s="152"/>
      <c r="Q1664" s="152"/>
      <c r="R1664" s="152"/>
      <c r="S1664" s="66" t="str">
        <f t="shared" si="518"/>
        <v/>
      </c>
      <c r="T1664" s="66" t="str">
        <f t="shared" si="519"/>
        <v/>
      </c>
      <c r="U1664" s="66" t="str">
        <f t="shared" si="520"/>
        <v/>
      </c>
      <c r="V1664" s="66" t="str">
        <f t="shared" si="521"/>
        <v/>
      </c>
      <c r="W1664" s="66" t="str">
        <f t="shared" si="522"/>
        <v/>
      </c>
      <c r="X1664" s="66" t="str">
        <f t="shared" si="523"/>
        <v/>
      </c>
      <c r="Y1664" s="66">
        <f t="shared" si="524"/>
        <v>0</v>
      </c>
      <c r="Z1664" s="66">
        <f t="shared" si="525"/>
        <v>0</v>
      </c>
      <c r="AA1664" s="66" t="e">
        <f t="shared" si="526"/>
        <v>#VALUE!</v>
      </c>
      <c r="AB1664" s="67" t="e">
        <f t="shared" si="527"/>
        <v>#VALUE!</v>
      </c>
      <c r="AC1664" s="87" t="e">
        <f t="shared" si="528"/>
        <v>#VALUE!</v>
      </c>
      <c r="AD1664" s="87" t="e">
        <f t="shared" si="529"/>
        <v>#VALUE!</v>
      </c>
      <c r="AE1664" s="87" t="e">
        <f t="shared" si="530"/>
        <v>#VALUE!</v>
      </c>
      <c r="AF1664" s="87" t="e">
        <f t="shared" si="531"/>
        <v>#VALUE!</v>
      </c>
      <c r="AG1664" s="67" t="e">
        <f t="shared" si="532"/>
        <v>#VALUE!</v>
      </c>
      <c r="AH1664" s="87" t="e">
        <f t="shared" si="533"/>
        <v>#VALUE!</v>
      </c>
      <c r="AI1664" s="87" t="e">
        <f t="shared" si="534"/>
        <v>#VALUE!</v>
      </c>
      <c r="AJ1664" s="87" t="e">
        <f t="shared" si="535"/>
        <v>#VALUE!</v>
      </c>
      <c r="AK1664" s="144" t="e">
        <f t="shared" si="536"/>
        <v>#VALUE!</v>
      </c>
      <c r="AL1664" s="144" t="e">
        <f t="shared" si="537"/>
        <v>#VALUE!</v>
      </c>
    </row>
    <row r="1665" spans="1:38" s="77" customFormat="1" x14ac:dyDescent="0.2">
      <c r="A1665" s="14"/>
      <c r="B1665" s="64"/>
      <c r="C1665" s="64"/>
      <c r="D1665" s="152"/>
      <c r="E1665" s="152"/>
      <c r="F1665" s="152"/>
      <c r="G1665" s="152"/>
      <c r="H1665" s="152"/>
      <c r="I1665" s="152"/>
      <c r="J1665" s="152"/>
      <c r="K1665" s="152"/>
      <c r="L1665" s="152"/>
      <c r="M1665" s="152"/>
      <c r="N1665" s="152"/>
      <c r="O1665" s="152"/>
      <c r="P1665" s="152"/>
      <c r="Q1665" s="152"/>
      <c r="R1665" s="152"/>
      <c r="S1665" s="66" t="str">
        <f t="shared" si="518"/>
        <v/>
      </c>
      <c r="T1665" s="66" t="str">
        <f t="shared" si="519"/>
        <v/>
      </c>
      <c r="U1665" s="66" t="str">
        <f t="shared" si="520"/>
        <v/>
      </c>
      <c r="V1665" s="66" t="str">
        <f t="shared" si="521"/>
        <v/>
      </c>
      <c r="W1665" s="66" t="str">
        <f t="shared" si="522"/>
        <v/>
      </c>
      <c r="X1665" s="66" t="str">
        <f t="shared" si="523"/>
        <v/>
      </c>
      <c r="Y1665" s="66">
        <f t="shared" si="524"/>
        <v>0</v>
      </c>
      <c r="Z1665" s="66">
        <f t="shared" si="525"/>
        <v>0</v>
      </c>
      <c r="AA1665" s="66" t="e">
        <f t="shared" si="526"/>
        <v>#VALUE!</v>
      </c>
      <c r="AB1665" s="67" t="e">
        <f t="shared" si="527"/>
        <v>#VALUE!</v>
      </c>
      <c r="AC1665" s="87" t="e">
        <f t="shared" si="528"/>
        <v>#VALUE!</v>
      </c>
      <c r="AD1665" s="87" t="e">
        <f t="shared" si="529"/>
        <v>#VALUE!</v>
      </c>
      <c r="AE1665" s="87" t="e">
        <f t="shared" si="530"/>
        <v>#VALUE!</v>
      </c>
      <c r="AF1665" s="87" t="e">
        <f t="shared" si="531"/>
        <v>#VALUE!</v>
      </c>
      <c r="AG1665" s="67" t="e">
        <f t="shared" si="532"/>
        <v>#VALUE!</v>
      </c>
      <c r="AH1665" s="87" t="e">
        <f t="shared" si="533"/>
        <v>#VALUE!</v>
      </c>
      <c r="AI1665" s="87" t="e">
        <f t="shared" si="534"/>
        <v>#VALUE!</v>
      </c>
      <c r="AJ1665" s="87" t="e">
        <f t="shared" si="535"/>
        <v>#VALUE!</v>
      </c>
      <c r="AK1665" s="144" t="e">
        <f t="shared" si="536"/>
        <v>#VALUE!</v>
      </c>
      <c r="AL1665" s="144" t="e">
        <f t="shared" si="537"/>
        <v>#VALUE!</v>
      </c>
    </row>
    <row r="1666" spans="1:38" s="77" customFormat="1" x14ac:dyDescent="0.2">
      <c r="A1666" s="14"/>
      <c r="B1666" s="64"/>
      <c r="C1666" s="64"/>
      <c r="D1666" s="152"/>
      <c r="E1666" s="152"/>
      <c r="F1666" s="152"/>
      <c r="G1666" s="152"/>
      <c r="H1666" s="152"/>
      <c r="I1666" s="152"/>
      <c r="J1666" s="152"/>
      <c r="K1666" s="152"/>
      <c r="L1666" s="152"/>
      <c r="M1666" s="152"/>
      <c r="N1666" s="152"/>
      <c r="O1666" s="152"/>
      <c r="P1666" s="152"/>
      <c r="Q1666" s="152"/>
      <c r="R1666" s="152"/>
      <c r="S1666" s="66" t="str">
        <f t="shared" si="518"/>
        <v/>
      </c>
      <c r="T1666" s="66" t="str">
        <f t="shared" si="519"/>
        <v/>
      </c>
      <c r="U1666" s="66" t="str">
        <f t="shared" si="520"/>
        <v/>
      </c>
      <c r="V1666" s="66" t="str">
        <f t="shared" si="521"/>
        <v/>
      </c>
      <c r="W1666" s="66" t="str">
        <f t="shared" si="522"/>
        <v/>
      </c>
      <c r="X1666" s="66" t="str">
        <f t="shared" si="523"/>
        <v/>
      </c>
      <c r="Y1666" s="66">
        <f t="shared" si="524"/>
        <v>0</v>
      </c>
      <c r="Z1666" s="66">
        <f t="shared" si="525"/>
        <v>0</v>
      </c>
      <c r="AA1666" s="66" t="e">
        <f t="shared" si="526"/>
        <v>#VALUE!</v>
      </c>
      <c r="AB1666" s="67" t="e">
        <f t="shared" si="527"/>
        <v>#VALUE!</v>
      </c>
      <c r="AC1666" s="87" t="e">
        <f t="shared" si="528"/>
        <v>#VALUE!</v>
      </c>
      <c r="AD1666" s="87" t="e">
        <f t="shared" si="529"/>
        <v>#VALUE!</v>
      </c>
      <c r="AE1666" s="87" t="e">
        <f t="shared" si="530"/>
        <v>#VALUE!</v>
      </c>
      <c r="AF1666" s="87" t="e">
        <f t="shared" si="531"/>
        <v>#VALUE!</v>
      </c>
      <c r="AG1666" s="67" t="e">
        <f t="shared" si="532"/>
        <v>#VALUE!</v>
      </c>
      <c r="AH1666" s="87" t="e">
        <f t="shared" si="533"/>
        <v>#VALUE!</v>
      </c>
      <c r="AI1666" s="87" t="e">
        <f t="shared" si="534"/>
        <v>#VALUE!</v>
      </c>
      <c r="AJ1666" s="87" t="e">
        <f t="shared" si="535"/>
        <v>#VALUE!</v>
      </c>
      <c r="AK1666" s="144" t="e">
        <f t="shared" si="536"/>
        <v>#VALUE!</v>
      </c>
      <c r="AL1666" s="144" t="e">
        <f t="shared" si="537"/>
        <v>#VALUE!</v>
      </c>
    </row>
    <row r="1667" spans="1:38" s="77" customFormat="1" x14ac:dyDescent="0.2">
      <c r="A1667" s="14"/>
      <c r="B1667" s="64"/>
      <c r="C1667" s="64"/>
      <c r="D1667" s="152"/>
      <c r="E1667" s="152"/>
      <c r="F1667" s="152"/>
      <c r="G1667" s="152"/>
      <c r="H1667" s="152"/>
      <c r="I1667" s="152"/>
      <c r="J1667" s="152"/>
      <c r="K1667" s="152"/>
      <c r="L1667" s="152"/>
      <c r="M1667" s="152"/>
      <c r="N1667" s="152"/>
      <c r="O1667" s="152"/>
      <c r="P1667" s="152"/>
      <c r="Q1667" s="152"/>
      <c r="R1667" s="152"/>
      <c r="S1667" s="66" t="str">
        <f t="shared" ref="S1667:S1730" si="538">IFERROR(Q1667*(Y1667/(Y1667+Z1667+R1667)),"")</f>
        <v/>
      </c>
      <c r="T1667" s="66" t="str">
        <f t="shared" ref="T1667:T1730" si="539">IFERROR(Q1667*(Z1667/(Y1667+Z1667+R1667)),"")</f>
        <v/>
      </c>
      <c r="U1667" s="66" t="str">
        <f t="shared" ref="U1667:U1730" si="540">IFERROR(Q1667*(R1667/(Y1667+Z1667+R1667)),"")</f>
        <v/>
      </c>
      <c r="V1667" s="66" t="str">
        <f t="shared" ref="V1667:V1730" si="541">IFERROR(E1667+G1667+I1667+K1667+M1667+S1667+O1667,"")</f>
        <v/>
      </c>
      <c r="W1667" s="66" t="str">
        <f t="shared" ref="W1667:W1730" si="542">IFERROR(F1667+H1667+J1667+L1667+N1667+T1667+P1667,"")</f>
        <v/>
      </c>
      <c r="X1667" s="66" t="str">
        <f t="shared" ref="X1667:X1730" si="543">IFERROR(R1667+U1667,"")</f>
        <v/>
      </c>
      <c r="Y1667" s="66">
        <f t="shared" ref="Y1667:Y1730" si="544">E1667+G1667+I1667+K1667+M1667+O1667</f>
        <v>0</v>
      </c>
      <c r="Z1667" s="66">
        <f t="shared" ref="Z1667:Z1730" si="545">F1667+H1667+J1667+L1667+N1667+P1667</f>
        <v>0</v>
      </c>
      <c r="AA1667" s="66" t="e">
        <f t="shared" ref="AA1667:AA1730" si="546">V1667+W1667+X1667</f>
        <v>#VALUE!</v>
      </c>
      <c r="AB1667" s="67" t="e">
        <f t="shared" ref="AB1667:AB1730" si="547">V1667/(V1667+W1667+X1667)</f>
        <v>#VALUE!</v>
      </c>
      <c r="AC1667" s="87" t="e">
        <f t="shared" ref="AC1667:AC1730" si="548">W1667/(V1667+W1667+X1667)</f>
        <v>#VALUE!</v>
      </c>
      <c r="AD1667" s="87" t="e">
        <f t="shared" ref="AD1667:AD1730" si="549">X1667/(V1667+W1667+X1667)</f>
        <v>#VALUE!</v>
      </c>
      <c r="AE1667" s="87" t="e">
        <f t="shared" ref="AE1667:AE1730" si="550">E1667/AA1667</f>
        <v>#VALUE!</v>
      </c>
      <c r="AF1667" s="87" t="e">
        <f t="shared" ref="AF1667:AF1730" si="551">G1667/AA1667</f>
        <v>#VALUE!</v>
      </c>
      <c r="AG1667" s="67" t="e">
        <f t="shared" ref="AG1667:AG1730" si="552">I1667/AA1667</f>
        <v>#VALUE!</v>
      </c>
      <c r="AH1667" s="87" t="e">
        <f t="shared" ref="AH1667:AH1730" si="553">K1667/AA1667</f>
        <v>#VALUE!</v>
      </c>
      <c r="AI1667" s="87" t="e">
        <f t="shared" ref="AI1667:AI1730" si="554">M1667/AA1667</f>
        <v>#VALUE!</v>
      </c>
      <c r="AJ1667" s="87" t="e">
        <f t="shared" ref="AJ1667:AJ1730" si="555">Q1667/AA1667</f>
        <v>#VALUE!</v>
      </c>
      <c r="AK1667" s="144" t="e">
        <f t="shared" ref="AK1667:AK1730" si="556">D1667-AA1667</f>
        <v>#VALUE!</v>
      </c>
      <c r="AL1667" s="144" t="e">
        <f t="shared" ref="AL1667:AL1730" si="557">AK1667/D1667*100</f>
        <v>#VALUE!</v>
      </c>
    </row>
    <row r="1668" spans="1:38" s="77" customFormat="1" x14ac:dyDescent="0.2">
      <c r="A1668" s="14"/>
      <c r="B1668" s="64"/>
      <c r="C1668" s="64"/>
      <c r="D1668" s="152"/>
      <c r="E1668" s="152"/>
      <c r="F1668" s="152"/>
      <c r="G1668" s="152"/>
      <c r="H1668" s="152"/>
      <c r="I1668" s="152"/>
      <c r="J1668" s="152"/>
      <c r="K1668" s="152"/>
      <c r="L1668" s="152"/>
      <c r="M1668" s="152"/>
      <c r="N1668" s="152"/>
      <c r="O1668" s="152"/>
      <c r="P1668" s="152"/>
      <c r="Q1668" s="152"/>
      <c r="R1668" s="152"/>
      <c r="S1668" s="66" t="str">
        <f t="shared" si="538"/>
        <v/>
      </c>
      <c r="T1668" s="66" t="str">
        <f t="shared" si="539"/>
        <v/>
      </c>
      <c r="U1668" s="66" t="str">
        <f t="shared" si="540"/>
        <v/>
      </c>
      <c r="V1668" s="66" t="str">
        <f t="shared" si="541"/>
        <v/>
      </c>
      <c r="W1668" s="66" t="str">
        <f t="shared" si="542"/>
        <v/>
      </c>
      <c r="X1668" s="66" t="str">
        <f t="shared" si="543"/>
        <v/>
      </c>
      <c r="Y1668" s="66">
        <f t="shared" si="544"/>
        <v>0</v>
      </c>
      <c r="Z1668" s="66">
        <f t="shared" si="545"/>
        <v>0</v>
      </c>
      <c r="AA1668" s="66" t="e">
        <f t="shared" si="546"/>
        <v>#VALUE!</v>
      </c>
      <c r="AB1668" s="67" t="e">
        <f t="shared" si="547"/>
        <v>#VALUE!</v>
      </c>
      <c r="AC1668" s="87" t="e">
        <f t="shared" si="548"/>
        <v>#VALUE!</v>
      </c>
      <c r="AD1668" s="87" t="e">
        <f t="shared" si="549"/>
        <v>#VALUE!</v>
      </c>
      <c r="AE1668" s="87" t="e">
        <f t="shared" si="550"/>
        <v>#VALUE!</v>
      </c>
      <c r="AF1668" s="87" t="e">
        <f t="shared" si="551"/>
        <v>#VALUE!</v>
      </c>
      <c r="AG1668" s="67" t="e">
        <f t="shared" si="552"/>
        <v>#VALUE!</v>
      </c>
      <c r="AH1668" s="87" t="e">
        <f t="shared" si="553"/>
        <v>#VALUE!</v>
      </c>
      <c r="AI1668" s="87" t="e">
        <f t="shared" si="554"/>
        <v>#VALUE!</v>
      </c>
      <c r="AJ1668" s="87" t="e">
        <f t="shared" si="555"/>
        <v>#VALUE!</v>
      </c>
      <c r="AK1668" s="144" t="e">
        <f t="shared" si="556"/>
        <v>#VALUE!</v>
      </c>
      <c r="AL1668" s="144" t="e">
        <f t="shared" si="557"/>
        <v>#VALUE!</v>
      </c>
    </row>
    <row r="1669" spans="1:38" s="77" customFormat="1" x14ac:dyDescent="0.2">
      <c r="A1669" s="14"/>
      <c r="B1669" s="64"/>
      <c r="C1669" s="64"/>
      <c r="D1669" s="152"/>
      <c r="E1669" s="152"/>
      <c r="F1669" s="152"/>
      <c r="G1669" s="152"/>
      <c r="H1669" s="152"/>
      <c r="I1669" s="152"/>
      <c r="J1669" s="152"/>
      <c r="K1669" s="152"/>
      <c r="L1669" s="152"/>
      <c r="M1669" s="152"/>
      <c r="N1669" s="152"/>
      <c r="O1669" s="152"/>
      <c r="P1669" s="152"/>
      <c r="Q1669" s="152"/>
      <c r="R1669" s="152"/>
      <c r="S1669" s="66" t="str">
        <f t="shared" si="538"/>
        <v/>
      </c>
      <c r="T1669" s="66" t="str">
        <f t="shared" si="539"/>
        <v/>
      </c>
      <c r="U1669" s="66" t="str">
        <f t="shared" si="540"/>
        <v/>
      </c>
      <c r="V1669" s="66" t="str">
        <f t="shared" si="541"/>
        <v/>
      </c>
      <c r="W1669" s="66" t="str">
        <f t="shared" si="542"/>
        <v/>
      </c>
      <c r="X1669" s="66" t="str">
        <f t="shared" si="543"/>
        <v/>
      </c>
      <c r="Y1669" s="66">
        <f t="shared" si="544"/>
        <v>0</v>
      </c>
      <c r="Z1669" s="66">
        <f t="shared" si="545"/>
        <v>0</v>
      </c>
      <c r="AA1669" s="66" t="e">
        <f t="shared" si="546"/>
        <v>#VALUE!</v>
      </c>
      <c r="AB1669" s="67" t="e">
        <f t="shared" si="547"/>
        <v>#VALUE!</v>
      </c>
      <c r="AC1669" s="87" t="e">
        <f t="shared" si="548"/>
        <v>#VALUE!</v>
      </c>
      <c r="AD1669" s="87" t="e">
        <f t="shared" si="549"/>
        <v>#VALUE!</v>
      </c>
      <c r="AE1669" s="87" t="e">
        <f t="shared" si="550"/>
        <v>#VALUE!</v>
      </c>
      <c r="AF1669" s="87" t="e">
        <f t="shared" si="551"/>
        <v>#VALUE!</v>
      </c>
      <c r="AG1669" s="67" t="e">
        <f t="shared" si="552"/>
        <v>#VALUE!</v>
      </c>
      <c r="AH1669" s="87" t="e">
        <f t="shared" si="553"/>
        <v>#VALUE!</v>
      </c>
      <c r="AI1669" s="87" t="e">
        <f t="shared" si="554"/>
        <v>#VALUE!</v>
      </c>
      <c r="AJ1669" s="87" t="e">
        <f t="shared" si="555"/>
        <v>#VALUE!</v>
      </c>
      <c r="AK1669" s="144" t="e">
        <f t="shared" si="556"/>
        <v>#VALUE!</v>
      </c>
      <c r="AL1669" s="144" t="e">
        <f t="shared" si="557"/>
        <v>#VALUE!</v>
      </c>
    </row>
    <row r="1670" spans="1:38" s="77" customFormat="1" x14ac:dyDescent="0.2">
      <c r="A1670" s="14"/>
      <c r="B1670" s="64"/>
      <c r="C1670" s="64"/>
      <c r="D1670" s="152"/>
      <c r="E1670" s="152"/>
      <c r="F1670" s="152"/>
      <c r="G1670" s="152"/>
      <c r="H1670" s="152"/>
      <c r="I1670" s="152"/>
      <c r="J1670" s="152"/>
      <c r="K1670" s="152"/>
      <c r="L1670" s="152"/>
      <c r="M1670" s="152"/>
      <c r="N1670" s="152"/>
      <c r="O1670" s="152"/>
      <c r="P1670" s="152"/>
      <c r="Q1670" s="152"/>
      <c r="R1670" s="152"/>
      <c r="S1670" s="66" t="str">
        <f t="shared" si="538"/>
        <v/>
      </c>
      <c r="T1670" s="66" t="str">
        <f t="shared" si="539"/>
        <v/>
      </c>
      <c r="U1670" s="66" t="str">
        <f t="shared" si="540"/>
        <v/>
      </c>
      <c r="V1670" s="66" t="str">
        <f t="shared" si="541"/>
        <v/>
      </c>
      <c r="W1670" s="66" t="str">
        <f t="shared" si="542"/>
        <v/>
      </c>
      <c r="X1670" s="66" t="str">
        <f t="shared" si="543"/>
        <v/>
      </c>
      <c r="Y1670" s="66">
        <f t="shared" si="544"/>
        <v>0</v>
      </c>
      <c r="Z1670" s="66">
        <f t="shared" si="545"/>
        <v>0</v>
      </c>
      <c r="AA1670" s="66" t="e">
        <f t="shared" si="546"/>
        <v>#VALUE!</v>
      </c>
      <c r="AB1670" s="67" t="e">
        <f t="shared" si="547"/>
        <v>#VALUE!</v>
      </c>
      <c r="AC1670" s="87" t="e">
        <f t="shared" si="548"/>
        <v>#VALUE!</v>
      </c>
      <c r="AD1670" s="87" t="e">
        <f t="shared" si="549"/>
        <v>#VALUE!</v>
      </c>
      <c r="AE1670" s="87" t="e">
        <f t="shared" si="550"/>
        <v>#VALUE!</v>
      </c>
      <c r="AF1670" s="87" t="e">
        <f t="shared" si="551"/>
        <v>#VALUE!</v>
      </c>
      <c r="AG1670" s="67" t="e">
        <f t="shared" si="552"/>
        <v>#VALUE!</v>
      </c>
      <c r="AH1670" s="87" t="e">
        <f t="shared" si="553"/>
        <v>#VALUE!</v>
      </c>
      <c r="AI1670" s="87" t="e">
        <f t="shared" si="554"/>
        <v>#VALUE!</v>
      </c>
      <c r="AJ1670" s="87" t="e">
        <f t="shared" si="555"/>
        <v>#VALUE!</v>
      </c>
      <c r="AK1670" s="144" t="e">
        <f t="shared" si="556"/>
        <v>#VALUE!</v>
      </c>
      <c r="AL1670" s="144" t="e">
        <f t="shared" si="557"/>
        <v>#VALUE!</v>
      </c>
    </row>
    <row r="1671" spans="1:38" s="77" customFormat="1" x14ac:dyDescent="0.2">
      <c r="A1671" s="14"/>
      <c r="B1671" s="64"/>
      <c r="C1671" s="64"/>
      <c r="D1671" s="152"/>
      <c r="E1671" s="152"/>
      <c r="F1671" s="152"/>
      <c r="G1671" s="152"/>
      <c r="H1671" s="152"/>
      <c r="I1671" s="152"/>
      <c r="J1671" s="152"/>
      <c r="K1671" s="152"/>
      <c r="L1671" s="152"/>
      <c r="M1671" s="152"/>
      <c r="N1671" s="152"/>
      <c r="O1671" s="152"/>
      <c r="P1671" s="152"/>
      <c r="Q1671" s="152"/>
      <c r="R1671" s="152"/>
      <c r="S1671" s="66" t="str">
        <f t="shared" si="538"/>
        <v/>
      </c>
      <c r="T1671" s="66" t="str">
        <f t="shared" si="539"/>
        <v/>
      </c>
      <c r="U1671" s="66" t="str">
        <f t="shared" si="540"/>
        <v/>
      </c>
      <c r="V1671" s="66" t="str">
        <f t="shared" si="541"/>
        <v/>
      </c>
      <c r="W1671" s="66" t="str">
        <f t="shared" si="542"/>
        <v/>
      </c>
      <c r="X1671" s="66" t="str">
        <f t="shared" si="543"/>
        <v/>
      </c>
      <c r="Y1671" s="66">
        <f t="shared" si="544"/>
        <v>0</v>
      </c>
      <c r="Z1671" s="66">
        <f t="shared" si="545"/>
        <v>0</v>
      </c>
      <c r="AA1671" s="66" t="e">
        <f t="shared" si="546"/>
        <v>#VALUE!</v>
      </c>
      <c r="AB1671" s="67" t="e">
        <f t="shared" si="547"/>
        <v>#VALUE!</v>
      </c>
      <c r="AC1671" s="87" t="e">
        <f t="shared" si="548"/>
        <v>#VALUE!</v>
      </c>
      <c r="AD1671" s="87" t="e">
        <f t="shared" si="549"/>
        <v>#VALUE!</v>
      </c>
      <c r="AE1671" s="87" t="e">
        <f t="shared" si="550"/>
        <v>#VALUE!</v>
      </c>
      <c r="AF1671" s="87" t="e">
        <f t="shared" si="551"/>
        <v>#VALUE!</v>
      </c>
      <c r="AG1671" s="67" t="e">
        <f t="shared" si="552"/>
        <v>#VALUE!</v>
      </c>
      <c r="AH1671" s="87" t="e">
        <f t="shared" si="553"/>
        <v>#VALUE!</v>
      </c>
      <c r="AI1671" s="87" t="e">
        <f t="shared" si="554"/>
        <v>#VALUE!</v>
      </c>
      <c r="AJ1671" s="87" t="e">
        <f t="shared" si="555"/>
        <v>#VALUE!</v>
      </c>
      <c r="AK1671" s="144" t="e">
        <f t="shared" si="556"/>
        <v>#VALUE!</v>
      </c>
      <c r="AL1671" s="144" t="e">
        <f t="shared" si="557"/>
        <v>#VALUE!</v>
      </c>
    </row>
    <row r="1672" spans="1:38" s="77" customFormat="1" x14ac:dyDescent="0.2">
      <c r="A1672" s="14"/>
      <c r="B1672" s="64"/>
      <c r="C1672" s="64"/>
      <c r="D1672" s="152"/>
      <c r="E1672" s="152"/>
      <c r="F1672" s="152"/>
      <c r="G1672" s="152"/>
      <c r="H1672" s="152"/>
      <c r="I1672" s="152"/>
      <c r="J1672" s="152"/>
      <c r="K1672" s="152"/>
      <c r="L1672" s="152"/>
      <c r="M1672" s="152"/>
      <c r="N1672" s="152"/>
      <c r="O1672" s="152"/>
      <c r="P1672" s="152"/>
      <c r="Q1672" s="152"/>
      <c r="R1672" s="152"/>
      <c r="S1672" s="66" t="str">
        <f t="shared" si="538"/>
        <v/>
      </c>
      <c r="T1672" s="66" t="str">
        <f t="shared" si="539"/>
        <v/>
      </c>
      <c r="U1672" s="66" t="str">
        <f t="shared" si="540"/>
        <v/>
      </c>
      <c r="V1672" s="66" t="str">
        <f t="shared" si="541"/>
        <v/>
      </c>
      <c r="W1672" s="66" t="str">
        <f t="shared" si="542"/>
        <v/>
      </c>
      <c r="X1672" s="66" t="str">
        <f t="shared" si="543"/>
        <v/>
      </c>
      <c r="Y1672" s="66">
        <f t="shared" si="544"/>
        <v>0</v>
      </c>
      <c r="Z1672" s="66">
        <f t="shared" si="545"/>
        <v>0</v>
      </c>
      <c r="AA1672" s="66" t="e">
        <f t="shared" si="546"/>
        <v>#VALUE!</v>
      </c>
      <c r="AB1672" s="67" t="e">
        <f t="shared" si="547"/>
        <v>#VALUE!</v>
      </c>
      <c r="AC1672" s="87" t="e">
        <f t="shared" si="548"/>
        <v>#VALUE!</v>
      </c>
      <c r="AD1672" s="87" t="e">
        <f t="shared" si="549"/>
        <v>#VALUE!</v>
      </c>
      <c r="AE1672" s="87" t="e">
        <f t="shared" si="550"/>
        <v>#VALUE!</v>
      </c>
      <c r="AF1672" s="87" t="e">
        <f t="shared" si="551"/>
        <v>#VALUE!</v>
      </c>
      <c r="AG1672" s="67" t="e">
        <f t="shared" si="552"/>
        <v>#VALUE!</v>
      </c>
      <c r="AH1672" s="87" t="e">
        <f t="shared" si="553"/>
        <v>#VALUE!</v>
      </c>
      <c r="AI1672" s="87" t="e">
        <f t="shared" si="554"/>
        <v>#VALUE!</v>
      </c>
      <c r="AJ1672" s="87" t="e">
        <f t="shared" si="555"/>
        <v>#VALUE!</v>
      </c>
      <c r="AK1672" s="144" t="e">
        <f t="shared" si="556"/>
        <v>#VALUE!</v>
      </c>
      <c r="AL1672" s="144" t="e">
        <f t="shared" si="557"/>
        <v>#VALUE!</v>
      </c>
    </row>
    <row r="1673" spans="1:38" s="77" customFormat="1" x14ac:dyDescent="0.2">
      <c r="A1673" s="14"/>
      <c r="B1673" s="64"/>
      <c r="C1673" s="64"/>
      <c r="D1673" s="152"/>
      <c r="E1673" s="152"/>
      <c r="F1673" s="152"/>
      <c r="G1673" s="152"/>
      <c r="H1673" s="152"/>
      <c r="I1673" s="152"/>
      <c r="J1673" s="152"/>
      <c r="K1673" s="152"/>
      <c r="L1673" s="152"/>
      <c r="M1673" s="152"/>
      <c r="N1673" s="152"/>
      <c r="O1673" s="152"/>
      <c r="P1673" s="152"/>
      <c r="Q1673" s="152"/>
      <c r="R1673" s="152"/>
      <c r="S1673" s="66" t="str">
        <f t="shared" si="538"/>
        <v/>
      </c>
      <c r="T1673" s="66" t="str">
        <f t="shared" si="539"/>
        <v/>
      </c>
      <c r="U1673" s="66" t="str">
        <f t="shared" si="540"/>
        <v/>
      </c>
      <c r="V1673" s="66" t="str">
        <f t="shared" si="541"/>
        <v/>
      </c>
      <c r="W1673" s="66" t="str">
        <f t="shared" si="542"/>
        <v/>
      </c>
      <c r="X1673" s="66" t="str">
        <f t="shared" si="543"/>
        <v/>
      </c>
      <c r="Y1673" s="66">
        <f t="shared" si="544"/>
        <v>0</v>
      </c>
      <c r="Z1673" s="66">
        <f t="shared" si="545"/>
        <v>0</v>
      </c>
      <c r="AA1673" s="66" t="e">
        <f t="shared" si="546"/>
        <v>#VALUE!</v>
      </c>
      <c r="AB1673" s="67" t="e">
        <f t="shared" si="547"/>
        <v>#VALUE!</v>
      </c>
      <c r="AC1673" s="87" t="e">
        <f t="shared" si="548"/>
        <v>#VALUE!</v>
      </c>
      <c r="AD1673" s="87" t="e">
        <f t="shared" si="549"/>
        <v>#VALUE!</v>
      </c>
      <c r="AE1673" s="87" t="e">
        <f t="shared" si="550"/>
        <v>#VALUE!</v>
      </c>
      <c r="AF1673" s="87" t="e">
        <f t="shared" si="551"/>
        <v>#VALUE!</v>
      </c>
      <c r="AG1673" s="67" t="e">
        <f t="shared" si="552"/>
        <v>#VALUE!</v>
      </c>
      <c r="AH1673" s="87" t="e">
        <f t="shared" si="553"/>
        <v>#VALUE!</v>
      </c>
      <c r="AI1673" s="87" t="e">
        <f t="shared" si="554"/>
        <v>#VALUE!</v>
      </c>
      <c r="AJ1673" s="87" t="e">
        <f t="shared" si="555"/>
        <v>#VALUE!</v>
      </c>
      <c r="AK1673" s="144" t="e">
        <f t="shared" si="556"/>
        <v>#VALUE!</v>
      </c>
      <c r="AL1673" s="144" t="e">
        <f t="shared" si="557"/>
        <v>#VALUE!</v>
      </c>
    </row>
    <row r="1674" spans="1:38" s="77" customFormat="1" x14ac:dyDescent="0.2">
      <c r="A1674" s="14"/>
      <c r="B1674" s="64"/>
      <c r="C1674" s="64"/>
      <c r="D1674" s="152"/>
      <c r="E1674" s="152"/>
      <c r="F1674" s="152"/>
      <c r="G1674" s="152"/>
      <c r="H1674" s="152"/>
      <c r="I1674" s="152"/>
      <c r="J1674" s="152"/>
      <c r="K1674" s="152"/>
      <c r="L1674" s="152"/>
      <c r="M1674" s="152"/>
      <c r="N1674" s="152"/>
      <c r="O1674" s="152"/>
      <c r="P1674" s="152"/>
      <c r="Q1674" s="152"/>
      <c r="R1674" s="152"/>
      <c r="S1674" s="66" t="str">
        <f t="shared" si="538"/>
        <v/>
      </c>
      <c r="T1674" s="66" t="str">
        <f t="shared" si="539"/>
        <v/>
      </c>
      <c r="U1674" s="66" t="str">
        <f t="shared" si="540"/>
        <v/>
      </c>
      <c r="V1674" s="66" t="str">
        <f t="shared" si="541"/>
        <v/>
      </c>
      <c r="W1674" s="66" t="str">
        <f t="shared" si="542"/>
        <v/>
      </c>
      <c r="X1674" s="66" t="str">
        <f t="shared" si="543"/>
        <v/>
      </c>
      <c r="Y1674" s="66">
        <f t="shared" si="544"/>
        <v>0</v>
      </c>
      <c r="Z1674" s="66">
        <f t="shared" si="545"/>
        <v>0</v>
      </c>
      <c r="AA1674" s="66" t="e">
        <f t="shared" si="546"/>
        <v>#VALUE!</v>
      </c>
      <c r="AB1674" s="67" t="e">
        <f t="shared" si="547"/>
        <v>#VALUE!</v>
      </c>
      <c r="AC1674" s="87" t="e">
        <f t="shared" si="548"/>
        <v>#VALUE!</v>
      </c>
      <c r="AD1674" s="87" t="e">
        <f t="shared" si="549"/>
        <v>#VALUE!</v>
      </c>
      <c r="AE1674" s="87" t="e">
        <f t="shared" si="550"/>
        <v>#VALUE!</v>
      </c>
      <c r="AF1674" s="87" t="e">
        <f t="shared" si="551"/>
        <v>#VALUE!</v>
      </c>
      <c r="AG1674" s="67" t="e">
        <f t="shared" si="552"/>
        <v>#VALUE!</v>
      </c>
      <c r="AH1674" s="87" t="e">
        <f t="shared" si="553"/>
        <v>#VALUE!</v>
      </c>
      <c r="AI1674" s="87" t="e">
        <f t="shared" si="554"/>
        <v>#VALUE!</v>
      </c>
      <c r="AJ1674" s="87" t="e">
        <f t="shared" si="555"/>
        <v>#VALUE!</v>
      </c>
      <c r="AK1674" s="144" t="e">
        <f t="shared" si="556"/>
        <v>#VALUE!</v>
      </c>
      <c r="AL1674" s="144" t="e">
        <f t="shared" si="557"/>
        <v>#VALUE!</v>
      </c>
    </row>
    <row r="1675" spans="1:38" s="77" customFormat="1" x14ac:dyDescent="0.2">
      <c r="A1675" s="14"/>
      <c r="B1675" s="64"/>
      <c r="C1675" s="64"/>
      <c r="D1675" s="152"/>
      <c r="E1675" s="152"/>
      <c r="F1675" s="152"/>
      <c r="G1675" s="152"/>
      <c r="H1675" s="152"/>
      <c r="I1675" s="152"/>
      <c r="J1675" s="152"/>
      <c r="K1675" s="152"/>
      <c r="L1675" s="152"/>
      <c r="M1675" s="152"/>
      <c r="N1675" s="152"/>
      <c r="O1675" s="152"/>
      <c r="P1675" s="152"/>
      <c r="Q1675" s="152"/>
      <c r="R1675" s="152"/>
      <c r="S1675" s="66" t="str">
        <f t="shared" si="538"/>
        <v/>
      </c>
      <c r="T1675" s="66" t="str">
        <f t="shared" si="539"/>
        <v/>
      </c>
      <c r="U1675" s="66" t="str">
        <f t="shared" si="540"/>
        <v/>
      </c>
      <c r="V1675" s="66" t="str">
        <f t="shared" si="541"/>
        <v/>
      </c>
      <c r="W1675" s="66" t="str">
        <f t="shared" si="542"/>
        <v/>
      </c>
      <c r="X1675" s="66" t="str">
        <f t="shared" si="543"/>
        <v/>
      </c>
      <c r="Y1675" s="66">
        <f t="shared" si="544"/>
        <v>0</v>
      </c>
      <c r="Z1675" s="66">
        <f t="shared" si="545"/>
        <v>0</v>
      </c>
      <c r="AA1675" s="66" t="e">
        <f t="shared" si="546"/>
        <v>#VALUE!</v>
      </c>
      <c r="AB1675" s="67" t="e">
        <f t="shared" si="547"/>
        <v>#VALUE!</v>
      </c>
      <c r="AC1675" s="87" t="e">
        <f t="shared" si="548"/>
        <v>#VALUE!</v>
      </c>
      <c r="AD1675" s="87" t="e">
        <f t="shared" si="549"/>
        <v>#VALUE!</v>
      </c>
      <c r="AE1675" s="87" t="e">
        <f t="shared" si="550"/>
        <v>#VALUE!</v>
      </c>
      <c r="AF1675" s="87" t="e">
        <f t="shared" si="551"/>
        <v>#VALUE!</v>
      </c>
      <c r="AG1675" s="67" t="e">
        <f t="shared" si="552"/>
        <v>#VALUE!</v>
      </c>
      <c r="AH1675" s="87" t="e">
        <f t="shared" si="553"/>
        <v>#VALUE!</v>
      </c>
      <c r="AI1675" s="87" t="e">
        <f t="shared" si="554"/>
        <v>#VALUE!</v>
      </c>
      <c r="AJ1675" s="87" t="e">
        <f t="shared" si="555"/>
        <v>#VALUE!</v>
      </c>
      <c r="AK1675" s="144" t="e">
        <f t="shared" si="556"/>
        <v>#VALUE!</v>
      </c>
      <c r="AL1675" s="144" t="e">
        <f t="shared" si="557"/>
        <v>#VALUE!</v>
      </c>
    </row>
    <row r="1676" spans="1:38" s="77" customFormat="1" x14ac:dyDescent="0.2">
      <c r="A1676" s="14"/>
      <c r="B1676" s="64"/>
      <c r="C1676" s="64"/>
      <c r="D1676" s="152"/>
      <c r="E1676" s="152"/>
      <c r="F1676" s="152"/>
      <c r="G1676" s="152"/>
      <c r="H1676" s="152"/>
      <c r="I1676" s="152"/>
      <c r="J1676" s="152"/>
      <c r="K1676" s="152"/>
      <c r="L1676" s="152"/>
      <c r="M1676" s="152"/>
      <c r="N1676" s="152"/>
      <c r="O1676" s="152"/>
      <c r="P1676" s="152"/>
      <c r="Q1676" s="152"/>
      <c r="R1676" s="152"/>
      <c r="S1676" s="66" t="str">
        <f t="shared" si="538"/>
        <v/>
      </c>
      <c r="T1676" s="66" t="str">
        <f t="shared" si="539"/>
        <v/>
      </c>
      <c r="U1676" s="66" t="str">
        <f t="shared" si="540"/>
        <v/>
      </c>
      <c r="V1676" s="66" t="str">
        <f t="shared" si="541"/>
        <v/>
      </c>
      <c r="W1676" s="66" t="str">
        <f t="shared" si="542"/>
        <v/>
      </c>
      <c r="X1676" s="66" t="str">
        <f t="shared" si="543"/>
        <v/>
      </c>
      <c r="Y1676" s="66">
        <f t="shared" si="544"/>
        <v>0</v>
      </c>
      <c r="Z1676" s="66">
        <f t="shared" si="545"/>
        <v>0</v>
      </c>
      <c r="AA1676" s="66" t="e">
        <f t="shared" si="546"/>
        <v>#VALUE!</v>
      </c>
      <c r="AB1676" s="67" t="e">
        <f t="shared" si="547"/>
        <v>#VALUE!</v>
      </c>
      <c r="AC1676" s="87" t="e">
        <f t="shared" si="548"/>
        <v>#VALUE!</v>
      </c>
      <c r="AD1676" s="87" t="e">
        <f t="shared" si="549"/>
        <v>#VALUE!</v>
      </c>
      <c r="AE1676" s="87" t="e">
        <f t="shared" si="550"/>
        <v>#VALUE!</v>
      </c>
      <c r="AF1676" s="87" t="e">
        <f t="shared" si="551"/>
        <v>#VALUE!</v>
      </c>
      <c r="AG1676" s="67" t="e">
        <f t="shared" si="552"/>
        <v>#VALUE!</v>
      </c>
      <c r="AH1676" s="87" t="e">
        <f t="shared" si="553"/>
        <v>#VALUE!</v>
      </c>
      <c r="AI1676" s="87" t="e">
        <f t="shared" si="554"/>
        <v>#VALUE!</v>
      </c>
      <c r="AJ1676" s="87" t="e">
        <f t="shared" si="555"/>
        <v>#VALUE!</v>
      </c>
      <c r="AK1676" s="144" t="e">
        <f t="shared" si="556"/>
        <v>#VALUE!</v>
      </c>
      <c r="AL1676" s="144" t="e">
        <f t="shared" si="557"/>
        <v>#VALUE!</v>
      </c>
    </row>
    <row r="1677" spans="1:38" s="77" customFormat="1" x14ac:dyDescent="0.2">
      <c r="A1677" s="14"/>
      <c r="B1677" s="64"/>
      <c r="C1677" s="64"/>
      <c r="D1677" s="152"/>
      <c r="E1677" s="152"/>
      <c r="F1677" s="152"/>
      <c r="G1677" s="152"/>
      <c r="H1677" s="152"/>
      <c r="I1677" s="152"/>
      <c r="J1677" s="152"/>
      <c r="K1677" s="152"/>
      <c r="L1677" s="152"/>
      <c r="M1677" s="152"/>
      <c r="N1677" s="152"/>
      <c r="O1677" s="152"/>
      <c r="P1677" s="152"/>
      <c r="Q1677" s="152"/>
      <c r="R1677" s="152"/>
      <c r="S1677" s="66" t="str">
        <f t="shared" si="538"/>
        <v/>
      </c>
      <c r="T1677" s="66" t="str">
        <f t="shared" si="539"/>
        <v/>
      </c>
      <c r="U1677" s="66" t="str">
        <f t="shared" si="540"/>
        <v/>
      </c>
      <c r="V1677" s="66" t="str">
        <f t="shared" si="541"/>
        <v/>
      </c>
      <c r="W1677" s="66" t="str">
        <f t="shared" si="542"/>
        <v/>
      </c>
      <c r="X1677" s="66" t="str">
        <f t="shared" si="543"/>
        <v/>
      </c>
      <c r="Y1677" s="66">
        <f t="shared" si="544"/>
        <v>0</v>
      </c>
      <c r="Z1677" s="66">
        <f t="shared" si="545"/>
        <v>0</v>
      </c>
      <c r="AA1677" s="66" t="e">
        <f t="shared" si="546"/>
        <v>#VALUE!</v>
      </c>
      <c r="AB1677" s="67" t="e">
        <f t="shared" si="547"/>
        <v>#VALUE!</v>
      </c>
      <c r="AC1677" s="87" t="e">
        <f t="shared" si="548"/>
        <v>#VALUE!</v>
      </c>
      <c r="AD1677" s="87" t="e">
        <f t="shared" si="549"/>
        <v>#VALUE!</v>
      </c>
      <c r="AE1677" s="87" t="e">
        <f t="shared" si="550"/>
        <v>#VALUE!</v>
      </c>
      <c r="AF1677" s="87" t="e">
        <f t="shared" si="551"/>
        <v>#VALUE!</v>
      </c>
      <c r="AG1677" s="67" t="e">
        <f t="shared" si="552"/>
        <v>#VALUE!</v>
      </c>
      <c r="AH1677" s="87" t="e">
        <f t="shared" si="553"/>
        <v>#VALUE!</v>
      </c>
      <c r="AI1677" s="87" t="e">
        <f t="shared" si="554"/>
        <v>#VALUE!</v>
      </c>
      <c r="AJ1677" s="87" t="e">
        <f t="shared" si="555"/>
        <v>#VALUE!</v>
      </c>
      <c r="AK1677" s="144" t="e">
        <f t="shared" si="556"/>
        <v>#VALUE!</v>
      </c>
      <c r="AL1677" s="144" t="e">
        <f t="shared" si="557"/>
        <v>#VALUE!</v>
      </c>
    </row>
    <row r="1678" spans="1:38" s="77" customFormat="1" x14ac:dyDescent="0.2">
      <c r="A1678" s="14"/>
      <c r="B1678" s="64"/>
      <c r="C1678" s="64"/>
      <c r="D1678" s="152"/>
      <c r="E1678" s="152"/>
      <c r="F1678" s="152"/>
      <c r="G1678" s="152"/>
      <c r="H1678" s="152"/>
      <c r="I1678" s="152"/>
      <c r="J1678" s="152"/>
      <c r="K1678" s="152"/>
      <c r="L1678" s="152"/>
      <c r="M1678" s="152"/>
      <c r="N1678" s="152"/>
      <c r="O1678" s="152"/>
      <c r="P1678" s="152"/>
      <c r="Q1678" s="152"/>
      <c r="R1678" s="152"/>
      <c r="S1678" s="66" t="str">
        <f t="shared" si="538"/>
        <v/>
      </c>
      <c r="T1678" s="66" t="str">
        <f t="shared" si="539"/>
        <v/>
      </c>
      <c r="U1678" s="66" t="str">
        <f t="shared" si="540"/>
        <v/>
      </c>
      <c r="V1678" s="66" t="str">
        <f t="shared" si="541"/>
        <v/>
      </c>
      <c r="W1678" s="66" t="str">
        <f t="shared" si="542"/>
        <v/>
      </c>
      <c r="X1678" s="66" t="str">
        <f t="shared" si="543"/>
        <v/>
      </c>
      <c r="Y1678" s="66">
        <f t="shared" si="544"/>
        <v>0</v>
      </c>
      <c r="Z1678" s="66">
        <f t="shared" si="545"/>
        <v>0</v>
      </c>
      <c r="AA1678" s="66" t="e">
        <f t="shared" si="546"/>
        <v>#VALUE!</v>
      </c>
      <c r="AB1678" s="67" t="e">
        <f t="shared" si="547"/>
        <v>#VALUE!</v>
      </c>
      <c r="AC1678" s="87" t="e">
        <f t="shared" si="548"/>
        <v>#VALUE!</v>
      </c>
      <c r="AD1678" s="87" t="e">
        <f t="shared" si="549"/>
        <v>#VALUE!</v>
      </c>
      <c r="AE1678" s="87" t="e">
        <f t="shared" si="550"/>
        <v>#VALUE!</v>
      </c>
      <c r="AF1678" s="87" t="e">
        <f t="shared" si="551"/>
        <v>#VALUE!</v>
      </c>
      <c r="AG1678" s="67" t="e">
        <f t="shared" si="552"/>
        <v>#VALUE!</v>
      </c>
      <c r="AH1678" s="87" t="e">
        <f t="shared" si="553"/>
        <v>#VALUE!</v>
      </c>
      <c r="AI1678" s="87" t="e">
        <f t="shared" si="554"/>
        <v>#VALUE!</v>
      </c>
      <c r="AJ1678" s="87" t="e">
        <f t="shared" si="555"/>
        <v>#VALUE!</v>
      </c>
      <c r="AK1678" s="144" t="e">
        <f t="shared" si="556"/>
        <v>#VALUE!</v>
      </c>
      <c r="AL1678" s="144" t="e">
        <f t="shared" si="557"/>
        <v>#VALUE!</v>
      </c>
    </row>
    <row r="1679" spans="1:38" s="77" customFormat="1" x14ac:dyDescent="0.2">
      <c r="A1679" s="14"/>
      <c r="B1679" s="64"/>
      <c r="C1679" s="64"/>
      <c r="D1679" s="152"/>
      <c r="E1679" s="152"/>
      <c r="F1679" s="152"/>
      <c r="G1679" s="152"/>
      <c r="H1679" s="152"/>
      <c r="I1679" s="152"/>
      <c r="J1679" s="152"/>
      <c r="K1679" s="152"/>
      <c r="L1679" s="152"/>
      <c r="M1679" s="152"/>
      <c r="N1679" s="152"/>
      <c r="O1679" s="152"/>
      <c r="P1679" s="152"/>
      <c r="Q1679" s="152"/>
      <c r="R1679" s="152"/>
      <c r="S1679" s="66" t="str">
        <f t="shared" si="538"/>
        <v/>
      </c>
      <c r="T1679" s="66" t="str">
        <f t="shared" si="539"/>
        <v/>
      </c>
      <c r="U1679" s="66" t="str">
        <f t="shared" si="540"/>
        <v/>
      </c>
      <c r="V1679" s="66" t="str">
        <f t="shared" si="541"/>
        <v/>
      </c>
      <c r="W1679" s="66" t="str">
        <f t="shared" si="542"/>
        <v/>
      </c>
      <c r="X1679" s="66" t="str">
        <f t="shared" si="543"/>
        <v/>
      </c>
      <c r="Y1679" s="66">
        <f t="shared" si="544"/>
        <v>0</v>
      </c>
      <c r="Z1679" s="66">
        <f t="shared" si="545"/>
        <v>0</v>
      </c>
      <c r="AA1679" s="66" t="e">
        <f t="shared" si="546"/>
        <v>#VALUE!</v>
      </c>
      <c r="AB1679" s="67" t="e">
        <f t="shared" si="547"/>
        <v>#VALUE!</v>
      </c>
      <c r="AC1679" s="87" t="e">
        <f t="shared" si="548"/>
        <v>#VALUE!</v>
      </c>
      <c r="AD1679" s="87" t="e">
        <f t="shared" si="549"/>
        <v>#VALUE!</v>
      </c>
      <c r="AE1679" s="87" t="e">
        <f t="shared" si="550"/>
        <v>#VALUE!</v>
      </c>
      <c r="AF1679" s="87" t="e">
        <f t="shared" si="551"/>
        <v>#VALUE!</v>
      </c>
      <c r="AG1679" s="67" t="e">
        <f t="shared" si="552"/>
        <v>#VALUE!</v>
      </c>
      <c r="AH1679" s="87" t="e">
        <f t="shared" si="553"/>
        <v>#VALUE!</v>
      </c>
      <c r="AI1679" s="87" t="e">
        <f t="shared" si="554"/>
        <v>#VALUE!</v>
      </c>
      <c r="AJ1679" s="87" t="e">
        <f t="shared" si="555"/>
        <v>#VALUE!</v>
      </c>
      <c r="AK1679" s="144" t="e">
        <f t="shared" si="556"/>
        <v>#VALUE!</v>
      </c>
      <c r="AL1679" s="144" t="e">
        <f t="shared" si="557"/>
        <v>#VALUE!</v>
      </c>
    </row>
    <row r="1680" spans="1:38" s="77" customFormat="1" x14ac:dyDescent="0.2">
      <c r="A1680" s="14"/>
      <c r="B1680" s="64"/>
      <c r="C1680" s="64"/>
      <c r="D1680" s="152"/>
      <c r="E1680" s="152"/>
      <c r="F1680" s="152"/>
      <c r="G1680" s="152"/>
      <c r="H1680" s="152"/>
      <c r="I1680" s="152"/>
      <c r="J1680" s="152"/>
      <c r="K1680" s="152"/>
      <c r="L1680" s="152"/>
      <c r="M1680" s="152"/>
      <c r="N1680" s="152"/>
      <c r="O1680" s="152"/>
      <c r="P1680" s="152"/>
      <c r="Q1680" s="152"/>
      <c r="R1680" s="152"/>
      <c r="S1680" s="66" t="str">
        <f t="shared" si="538"/>
        <v/>
      </c>
      <c r="T1680" s="66" t="str">
        <f t="shared" si="539"/>
        <v/>
      </c>
      <c r="U1680" s="66" t="str">
        <f t="shared" si="540"/>
        <v/>
      </c>
      <c r="V1680" s="66" t="str">
        <f t="shared" si="541"/>
        <v/>
      </c>
      <c r="W1680" s="66" t="str">
        <f t="shared" si="542"/>
        <v/>
      </c>
      <c r="X1680" s="66" t="str">
        <f t="shared" si="543"/>
        <v/>
      </c>
      <c r="Y1680" s="66">
        <f t="shared" si="544"/>
        <v>0</v>
      </c>
      <c r="Z1680" s="66">
        <f t="shared" si="545"/>
        <v>0</v>
      </c>
      <c r="AA1680" s="66" t="e">
        <f t="shared" si="546"/>
        <v>#VALUE!</v>
      </c>
      <c r="AB1680" s="67" t="e">
        <f t="shared" si="547"/>
        <v>#VALUE!</v>
      </c>
      <c r="AC1680" s="87" t="e">
        <f t="shared" si="548"/>
        <v>#VALUE!</v>
      </c>
      <c r="AD1680" s="87" t="e">
        <f t="shared" si="549"/>
        <v>#VALUE!</v>
      </c>
      <c r="AE1680" s="87" t="e">
        <f t="shared" si="550"/>
        <v>#VALUE!</v>
      </c>
      <c r="AF1680" s="87" t="e">
        <f t="shared" si="551"/>
        <v>#VALUE!</v>
      </c>
      <c r="AG1680" s="67" t="e">
        <f t="shared" si="552"/>
        <v>#VALUE!</v>
      </c>
      <c r="AH1680" s="87" t="e">
        <f t="shared" si="553"/>
        <v>#VALUE!</v>
      </c>
      <c r="AI1680" s="87" t="e">
        <f t="shared" si="554"/>
        <v>#VALUE!</v>
      </c>
      <c r="AJ1680" s="87" t="e">
        <f t="shared" si="555"/>
        <v>#VALUE!</v>
      </c>
      <c r="AK1680" s="144" t="e">
        <f t="shared" si="556"/>
        <v>#VALUE!</v>
      </c>
      <c r="AL1680" s="144" t="e">
        <f t="shared" si="557"/>
        <v>#VALUE!</v>
      </c>
    </row>
    <row r="1681" spans="1:38" s="77" customFormat="1" x14ac:dyDescent="0.2">
      <c r="A1681" s="14"/>
      <c r="B1681" s="64"/>
      <c r="C1681" s="64"/>
      <c r="D1681" s="152"/>
      <c r="E1681" s="152"/>
      <c r="F1681" s="152"/>
      <c r="G1681" s="152"/>
      <c r="H1681" s="152"/>
      <c r="I1681" s="152"/>
      <c r="J1681" s="152"/>
      <c r="K1681" s="152"/>
      <c r="L1681" s="152"/>
      <c r="M1681" s="152"/>
      <c r="N1681" s="152"/>
      <c r="O1681" s="152"/>
      <c r="P1681" s="152"/>
      <c r="Q1681" s="152"/>
      <c r="R1681" s="152"/>
      <c r="S1681" s="66" t="str">
        <f t="shared" si="538"/>
        <v/>
      </c>
      <c r="T1681" s="66" t="str">
        <f t="shared" si="539"/>
        <v/>
      </c>
      <c r="U1681" s="66" t="str">
        <f t="shared" si="540"/>
        <v/>
      </c>
      <c r="V1681" s="66" t="str">
        <f t="shared" si="541"/>
        <v/>
      </c>
      <c r="W1681" s="66" t="str">
        <f t="shared" si="542"/>
        <v/>
      </c>
      <c r="X1681" s="66" t="str">
        <f t="shared" si="543"/>
        <v/>
      </c>
      <c r="Y1681" s="66">
        <f t="shared" si="544"/>
        <v>0</v>
      </c>
      <c r="Z1681" s="66">
        <f t="shared" si="545"/>
        <v>0</v>
      </c>
      <c r="AA1681" s="66" t="e">
        <f t="shared" si="546"/>
        <v>#VALUE!</v>
      </c>
      <c r="AB1681" s="67" t="e">
        <f t="shared" si="547"/>
        <v>#VALUE!</v>
      </c>
      <c r="AC1681" s="87" t="e">
        <f t="shared" si="548"/>
        <v>#VALUE!</v>
      </c>
      <c r="AD1681" s="87" t="e">
        <f t="shared" si="549"/>
        <v>#VALUE!</v>
      </c>
      <c r="AE1681" s="87" t="e">
        <f t="shared" si="550"/>
        <v>#VALUE!</v>
      </c>
      <c r="AF1681" s="87" t="e">
        <f t="shared" si="551"/>
        <v>#VALUE!</v>
      </c>
      <c r="AG1681" s="67" t="e">
        <f t="shared" si="552"/>
        <v>#VALUE!</v>
      </c>
      <c r="AH1681" s="87" t="e">
        <f t="shared" si="553"/>
        <v>#VALUE!</v>
      </c>
      <c r="AI1681" s="87" t="e">
        <f t="shared" si="554"/>
        <v>#VALUE!</v>
      </c>
      <c r="AJ1681" s="87" t="e">
        <f t="shared" si="555"/>
        <v>#VALUE!</v>
      </c>
      <c r="AK1681" s="144" t="e">
        <f t="shared" si="556"/>
        <v>#VALUE!</v>
      </c>
      <c r="AL1681" s="144" t="e">
        <f t="shared" si="557"/>
        <v>#VALUE!</v>
      </c>
    </row>
    <row r="1682" spans="1:38" s="77" customFormat="1" x14ac:dyDescent="0.2">
      <c r="A1682" s="14"/>
      <c r="B1682" s="64"/>
      <c r="C1682" s="64"/>
      <c r="D1682" s="152"/>
      <c r="E1682" s="152"/>
      <c r="F1682" s="152"/>
      <c r="G1682" s="152"/>
      <c r="H1682" s="152"/>
      <c r="I1682" s="152"/>
      <c r="J1682" s="152"/>
      <c r="K1682" s="152"/>
      <c r="L1682" s="152"/>
      <c r="M1682" s="152"/>
      <c r="N1682" s="152"/>
      <c r="O1682" s="152"/>
      <c r="P1682" s="152"/>
      <c r="Q1682" s="152"/>
      <c r="R1682" s="152"/>
      <c r="S1682" s="66" t="str">
        <f t="shared" si="538"/>
        <v/>
      </c>
      <c r="T1682" s="66" t="str">
        <f t="shared" si="539"/>
        <v/>
      </c>
      <c r="U1682" s="66" t="str">
        <f t="shared" si="540"/>
        <v/>
      </c>
      <c r="V1682" s="66" t="str">
        <f t="shared" si="541"/>
        <v/>
      </c>
      <c r="W1682" s="66" t="str">
        <f t="shared" si="542"/>
        <v/>
      </c>
      <c r="X1682" s="66" t="str">
        <f t="shared" si="543"/>
        <v/>
      </c>
      <c r="Y1682" s="66">
        <f t="shared" si="544"/>
        <v>0</v>
      </c>
      <c r="Z1682" s="66">
        <f t="shared" si="545"/>
        <v>0</v>
      </c>
      <c r="AA1682" s="66" t="e">
        <f t="shared" si="546"/>
        <v>#VALUE!</v>
      </c>
      <c r="AB1682" s="67" t="e">
        <f t="shared" si="547"/>
        <v>#VALUE!</v>
      </c>
      <c r="AC1682" s="87" t="e">
        <f t="shared" si="548"/>
        <v>#VALUE!</v>
      </c>
      <c r="AD1682" s="87" t="e">
        <f t="shared" si="549"/>
        <v>#VALUE!</v>
      </c>
      <c r="AE1682" s="87" t="e">
        <f t="shared" si="550"/>
        <v>#VALUE!</v>
      </c>
      <c r="AF1682" s="87" t="e">
        <f t="shared" si="551"/>
        <v>#VALUE!</v>
      </c>
      <c r="AG1682" s="67" t="e">
        <f t="shared" si="552"/>
        <v>#VALUE!</v>
      </c>
      <c r="AH1682" s="87" t="e">
        <f t="shared" si="553"/>
        <v>#VALUE!</v>
      </c>
      <c r="AI1682" s="87" t="e">
        <f t="shared" si="554"/>
        <v>#VALUE!</v>
      </c>
      <c r="AJ1682" s="87" t="e">
        <f t="shared" si="555"/>
        <v>#VALUE!</v>
      </c>
      <c r="AK1682" s="144" t="e">
        <f t="shared" si="556"/>
        <v>#VALUE!</v>
      </c>
      <c r="AL1682" s="144" t="e">
        <f t="shared" si="557"/>
        <v>#VALUE!</v>
      </c>
    </row>
    <row r="1683" spans="1:38" s="77" customFormat="1" x14ac:dyDescent="0.2">
      <c r="A1683" s="14"/>
      <c r="B1683" s="64"/>
      <c r="C1683" s="64"/>
      <c r="D1683" s="152"/>
      <c r="E1683" s="152"/>
      <c r="F1683" s="152"/>
      <c r="G1683" s="152"/>
      <c r="H1683" s="152"/>
      <c r="I1683" s="152"/>
      <c r="J1683" s="152"/>
      <c r="K1683" s="152"/>
      <c r="L1683" s="152"/>
      <c r="M1683" s="152"/>
      <c r="N1683" s="152"/>
      <c r="O1683" s="152"/>
      <c r="P1683" s="152"/>
      <c r="Q1683" s="152"/>
      <c r="R1683" s="152"/>
      <c r="S1683" s="66" t="str">
        <f t="shared" si="538"/>
        <v/>
      </c>
      <c r="T1683" s="66" t="str">
        <f t="shared" si="539"/>
        <v/>
      </c>
      <c r="U1683" s="66" t="str">
        <f t="shared" si="540"/>
        <v/>
      </c>
      <c r="V1683" s="66" t="str">
        <f t="shared" si="541"/>
        <v/>
      </c>
      <c r="W1683" s="66" t="str">
        <f t="shared" si="542"/>
        <v/>
      </c>
      <c r="X1683" s="66" t="str">
        <f t="shared" si="543"/>
        <v/>
      </c>
      <c r="Y1683" s="66">
        <f t="shared" si="544"/>
        <v>0</v>
      </c>
      <c r="Z1683" s="66">
        <f t="shared" si="545"/>
        <v>0</v>
      </c>
      <c r="AA1683" s="66" t="e">
        <f t="shared" si="546"/>
        <v>#VALUE!</v>
      </c>
      <c r="AB1683" s="67" t="e">
        <f t="shared" si="547"/>
        <v>#VALUE!</v>
      </c>
      <c r="AC1683" s="87" t="e">
        <f t="shared" si="548"/>
        <v>#VALUE!</v>
      </c>
      <c r="AD1683" s="87" t="e">
        <f t="shared" si="549"/>
        <v>#VALUE!</v>
      </c>
      <c r="AE1683" s="87" t="e">
        <f t="shared" si="550"/>
        <v>#VALUE!</v>
      </c>
      <c r="AF1683" s="87" t="e">
        <f t="shared" si="551"/>
        <v>#VALUE!</v>
      </c>
      <c r="AG1683" s="67" t="e">
        <f t="shared" si="552"/>
        <v>#VALUE!</v>
      </c>
      <c r="AH1683" s="87" t="e">
        <f t="shared" si="553"/>
        <v>#VALUE!</v>
      </c>
      <c r="AI1683" s="87" t="e">
        <f t="shared" si="554"/>
        <v>#VALUE!</v>
      </c>
      <c r="AJ1683" s="87" t="e">
        <f t="shared" si="555"/>
        <v>#VALUE!</v>
      </c>
      <c r="AK1683" s="144" t="e">
        <f t="shared" si="556"/>
        <v>#VALUE!</v>
      </c>
      <c r="AL1683" s="144" t="e">
        <f t="shared" si="557"/>
        <v>#VALUE!</v>
      </c>
    </row>
    <row r="1684" spans="1:38" s="77" customFormat="1" x14ac:dyDescent="0.2">
      <c r="A1684" s="14"/>
      <c r="B1684" s="64"/>
      <c r="C1684" s="64"/>
      <c r="D1684" s="152"/>
      <c r="E1684" s="152"/>
      <c r="F1684" s="152"/>
      <c r="G1684" s="152"/>
      <c r="H1684" s="152"/>
      <c r="I1684" s="152"/>
      <c r="J1684" s="152"/>
      <c r="K1684" s="152"/>
      <c r="L1684" s="152"/>
      <c r="M1684" s="152"/>
      <c r="N1684" s="152"/>
      <c r="O1684" s="152"/>
      <c r="P1684" s="152"/>
      <c r="Q1684" s="152"/>
      <c r="R1684" s="152"/>
      <c r="S1684" s="66" t="str">
        <f t="shared" si="538"/>
        <v/>
      </c>
      <c r="T1684" s="66" t="str">
        <f t="shared" si="539"/>
        <v/>
      </c>
      <c r="U1684" s="66" t="str">
        <f t="shared" si="540"/>
        <v/>
      </c>
      <c r="V1684" s="66" t="str">
        <f t="shared" si="541"/>
        <v/>
      </c>
      <c r="W1684" s="66" t="str">
        <f t="shared" si="542"/>
        <v/>
      </c>
      <c r="X1684" s="66" t="str">
        <f t="shared" si="543"/>
        <v/>
      </c>
      <c r="Y1684" s="66">
        <f t="shared" si="544"/>
        <v>0</v>
      </c>
      <c r="Z1684" s="66">
        <f t="shared" si="545"/>
        <v>0</v>
      </c>
      <c r="AA1684" s="66" t="e">
        <f t="shared" si="546"/>
        <v>#VALUE!</v>
      </c>
      <c r="AB1684" s="67" t="e">
        <f t="shared" si="547"/>
        <v>#VALUE!</v>
      </c>
      <c r="AC1684" s="87" t="e">
        <f t="shared" si="548"/>
        <v>#VALUE!</v>
      </c>
      <c r="AD1684" s="87" t="e">
        <f t="shared" si="549"/>
        <v>#VALUE!</v>
      </c>
      <c r="AE1684" s="87" t="e">
        <f t="shared" si="550"/>
        <v>#VALUE!</v>
      </c>
      <c r="AF1684" s="87" t="e">
        <f t="shared" si="551"/>
        <v>#VALUE!</v>
      </c>
      <c r="AG1684" s="67" t="e">
        <f t="shared" si="552"/>
        <v>#VALUE!</v>
      </c>
      <c r="AH1684" s="87" t="e">
        <f t="shared" si="553"/>
        <v>#VALUE!</v>
      </c>
      <c r="AI1684" s="87" t="e">
        <f t="shared" si="554"/>
        <v>#VALUE!</v>
      </c>
      <c r="AJ1684" s="87" t="e">
        <f t="shared" si="555"/>
        <v>#VALUE!</v>
      </c>
      <c r="AK1684" s="144" t="e">
        <f t="shared" si="556"/>
        <v>#VALUE!</v>
      </c>
      <c r="AL1684" s="144" t="e">
        <f t="shared" si="557"/>
        <v>#VALUE!</v>
      </c>
    </row>
    <row r="1685" spans="1:38" s="77" customFormat="1" x14ac:dyDescent="0.2">
      <c r="A1685" s="14"/>
      <c r="B1685" s="64"/>
      <c r="C1685" s="64"/>
      <c r="D1685" s="152"/>
      <c r="E1685" s="152"/>
      <c r="F1685" s="152"/>
      <c r="G1685" s="152"/>
      <c r="H1685" s="152"/>
      <c r="I1685" s="152"/>
      <c r="J1685" s="152"/>
      <c r="K1685" s="152"/>
      <c r="L1685" s="152"/>
      <c r="M1685" s="152"/>
      <c r="N1685" s="152"/>
      <c r="O1685" s="152"/>
      <c r="P1685" s="152"/>
      <c r="Q1685" s="152"/>
      <c r="R1685" s="152"/>
      <c r="S1685" s="66" t="str">
        <f t="shared" si="538"/>
        <v/>
      </c>
      <c r="T1685" s="66" t="str">
        <f t="shared" si="539"/>
        <v/>
      </c>
      <c r="U1685" s="66" t="str">
        <f t="shared" si="540"/>
        <v/>
      </c>
      <c r="V1685" s="66" t="str">
        <f t="shared" si="541"/>
        <v/>
      </c>
      <c r="W1685" s="66" t="str">
        <f t="shared" si="542"/>
        <v/>
      </c>
      <c r="X1685" s="66" t="str">
        <f t="shared" si="543"/>
        <v/>
      </c>
      <c r="Y1685" s="66">
        <f t="shared" si="544"/>
        <v>0</v>
      </c>
      <c r="Z1685" s="66">
        <f t="shared" si="545"/>
        <v>0</v>
      </c>
      <c r="AA1685" s="66" t="e">
        <f t="shared" si="546"/>
        <v>#VALUE!</v>
      </c>
      <c r="AB1685" s="67" t="e">
        <f t="shared" si="547"/>
        <v>#VALUE!</v>
      </c>
      <c r="AC1685" s="87" t="e">
        <f t="shared" si="548"/>
        <v>#VALUE!</v>
      </c>
      <c r="AD1685" s="87" t="e">
        <f t="shared" si="549"/>
        <v>#VALUE!</v>
      </c>
      <c r="AE1685" s="87" t="e">
        <f t="shared" si="550"/>
        <v>#VALUE!</v>
      </c>
      <c r="AF1685" s="87" t="e">
        <f t="shared" si="551"/>
        <v>#VALUE!</v>
      </c>
      <c r="AG1685" s="67" t="e">
        <f t="shared" si="552"/>
        <v>#VALUE!</v>
      </c>
      <c r="AH1685" s="87" t="e">
        <f t="shared" si="553"/>
        <v>#VALUE!</v>
      </c>
      <c r="AI1685" s="87" t="e">
        <f t="shared" si="554"/>
        <v>#VALUE!</v>
      </c>
      <c r="AJ1685" s="87" t="e">
        <f t="shared" si="555"/>
        <v>#VALUE!</v>
      </c>
      <c r="AK1685" s="144" t="e">
        <f t="shared" si="556"/>
        <v>#VALUE!</v>
      </c>
      <c r="AL1685" s="144" t="e">
        <f t="shared" si="557"/>
        <v>#VALUE!</v>
      </c>
    </row>
    <row r="1686" spans="1:38" s="77" customFormat="1" x14ac:dyDescent="0.2">
      <c r="A1686" s="14"/>
      <c r="B1686" s="64"/>
      <c r="C1686" s="64"/>
      <c r="D1686" s="152"/>
      <c r="E1686" s="152"/>
      <c r="F1686" s="152"/>
      <c r="G1686" s="152"/>
      <c r="H1686" s="152"/>
      <c r="I1686" s="152"/>
      <c r="J1686" s="152"/>
      <c r="K1686" s="152"/>
      <c r="L1686" s="152"/>
      <c r="M1686" s="152"/>
      <c r="N1686" s="152"/>
      <c r="O1686" s="152"/>
      <c r="P1686" s="152"/>
      <c r="Q1686" s="152"/>
      <c r="R1686" s="152"/>
      <c r="S1686" s="66" t="str">
        <f t="shared" si="538"/>
        <v/>
      </c>
      <c r="T1686" s="66" t="str">
        <f t="shared" si="539"/>
        <v/>
      </c>
      <c r="U1686" s="66" t="str">
        <f t="shared" si="540"/>
        <v/>
      </c>
      <c r="V1686" s="66" t="str">
        <f t="shared" si="541"/>
        <v/>
      </c>
      <c r="W1686" s="66" t="str">
        <f t="shared" si="542"/>
        <v/>
      </c>
      <c r="X1686" s="66" t="str">
        <f t="shared" si="543"/>
        <v/>
      </c>
      <c r="Y1686" s="66">
        <f t="shared" si="544"/>
        <v>0</v>
      </c>
      <c r="Z1686" s="66">
        <f t="shared" si="545"/>
        <v>0</v>
      </c>
      <c r="AA1686" s="66" t="e">
        <f t="shared" si="546"/>
        <v>#VALUE!</v>
      </c>
      <c r="AB1686" s="67" t="e">
        <f t="shared" si="547"/>
        <v>#VALUE!</v>
      </c>
      <c r="AC1686" s="87" t="e">
        <f t="shared" si="548"/>
        <v>#VALUE!</v>
      </c>
      <c r="AD1686" s="87" t="e">
        <f t="shared" si="549"/>
        <v>#VALUE!</v>
      </c>
      <c r="AE1686" s="87" t="e">
        <f t="shared" si="550"/>
        <v>#VALUE!</v>
      </c>
      <c r="AF1686" s="87" t="e">
        <f t="shared" si="551"/>
        <v>#VALUE!</v>
      </c>
      <c r="AG1686" s="67" t="e">
        <f t="shared" si="552"/>
        <v>#VALUE!</v>
      </c>
      <c r="AH1686" s="87" t="e">
        <f t="shared" si="553"/>
        <v>#VALUE!</v>
      </c>
      <c r="AI1686" s="87" t="e">
        <f t="shared" si="554"/>
        <v>#VALUE!</v>
      </c>
      <c r="AJ1686" s="87" t="e">
        <f t="shared" si="555"/>
        <v>#VALUE!</v>
      </c>
      <c r="AK1686" s="144" t="e">
        <f t="shared" si="556"/>
        <v>#VALUE!</v>
      </c>
      <c r="AL1686" s="144" t="e">
        <f t="shared" si="557"/>
        <v>#VALUE!</v>
      </c>
    </row>
    <row r="1687" spans="1:38" s="77" customFormat="1" x14ac:dyDescent="0.2">
      <c r="A1687" s="14"/>
      <c r="B1687" s="64"/>
      <c r="C1687" s="64"/>
      <c r="D1687" s="152"/>
      <c r="E1687" s="152"/>
      <c r="F1687" s="152"/>
      <c r="G1687" s="152"/>
      <c r="H1687" s="152"/>
      <c r="I1687" s="152"/>
      <c r="J1687" s="152"/>
      <c r="K1687" s="152"/>
      <c r="L1687" s="152"/>
      <c r="M1687" s="152"/>
      <c r="N1687" s="152"/>
      <c r="O1687" s="152"/>
      <c r="P1687" s="152"/>
      <c r="Q1687" s="152"/>
      <c r="R1687" s="152"/>
      <c r="S1687" s="66" t="str">
        <f t="shared" si="538"/>
        <v/>
      </c>
      <c r="T1687" s="66" t="str">
        <f t="shared" si="539"/>
        <v/>
      </c>
      <c r="U1687" s="66" t="str">
        <f t="shared" si="540"/>
        <v/>
      </c>
      <c r="V1687" s="66" t="str">
        <f t="shared" si="541"/>
        <v/>
      </c>
      <c r="W1687" s="66" t="str">
        <f t="shared" si="542"/>
        <v/>
      </c>
      <c r="X1687" s="66" t="str">
        <f t="shared" si="543"/>
        <v/>
      </c>
      <c r="Y1687" s="66">
        <f t="shared" si="544"/>
        <v>0</v>
      </c>
      <c r="Z1687" s="66">
        <f t="shared" si="545"/>
        <v>0</v>
      </c>
      <c r="AA1687" s="66" t="e">
        <f t="shared" si="546"/>
        <v>#VALUE!</v>
      </c>
      <c r="AB1687" s="67" t="e">
        <f t="shared" si="547"/>
        <v>#VALUE!</v>
      </c>
      <c r="AC1687" s="87" t="e">
        <f t="shared" si="548"/>
        <v>#VALUE!</v>
      </c>
      <c r="AD1687" s="87" t="e">
        <f t="shared" si="549"/>
        <v>#VALUE!</v>
      </c>
      <c r="AE1687" s="87" t="e">
        <f t="shared" si="550"/>
        <v>#VALUE!</v>
      </c>
      <c r="AF1687" s="87" t="e">
        <f t="shared" si="551"/>
        <v>#VALUE!</v>
      </c>
      <c r="AG1687" s="67" t="e">
        <f t="shared" si="552"/>
        <v>#VALUE!</v>
      </c>
      <c r="AH1687" s="87" t="e">
        <f t="shared" si="553"/>
        <v>#VALUE!</v>
      </c>
      <c r="AI1687" s="87" t="e">
        <f t="shared" si="554"/>
        <v>#VALUE!</v>
      </c>
      <c r="AJ1687" s="87" t="e">
        <f t="shared" si="555"/>
        <v>#VALUE!</v>
      </c>
      <c r="AK1687" s="144" t="e">
        <f t="shared" si="556"/>
        <v>#VALUE!</v>
      </c>
      <c r="AL1687" s="144" t="e">
        <f t="shared" si="557"/>
        <v>#VALUE!</v>
      </c>
    </row>
    <row r="1688" spans="1:38" s="77" customFormat="1" x14ac:dyDescent="0.2">
      <c r="A1688" s="14"/>
      <c r="B1688" s="64"/>
      <c r="C1688" s="64"/>
      <c r="D1688" s="152"/>
      <c r="E1688" s="152"/>
      <c r="F1688" s="152"/>
      <c r="G1688" s="152"/>
      <c r="H1688" s="152"/>
      <c r="I1688" s="152"/>
      <c r="J1688" s="152"/>
      <c r="K1688" s="152"/>
      <c r="L1688" s="152"/>
      <c r="M1688" s="152"/>
      <c r="N1688" s="152"/>
      <c r="O1688" s="152"/>
      <c r="P1688" s="152"/>
      <c r="Q1688" s="152"/>
      <c r="R1688" s="152"/>
      <c r="S1688" s="66" t="str">
        <f t="shared" si="538"/>
        <v/>
      </c>
      <c r="T1688" s="66" t="str">
        <f t="shared" si="539"/>
        <v/>
      </c>
      <c r="U1688" s="66" t="str">
        <f t="shared" si="540"/>
        <v/>
      </c>
      <c r="V1688" s="66" t="str">
        <f t="shared" si="541"/>
        <v/>
      </c>
      <c r="W1688" s="66" t="str">
        <f t="shared" si="542"/>
        <v/>
      </c>
      <c r="X1688" s="66" t="str">
        <f t="shared" si="543"/>
        <v/>
      </c>
      <c r="Y1688" s="66">
        <f t="shared" si="544"/>
        <v>0</v>
      </c>
      <c r="Z1688" s="66">
        <f t="shared" si="545"/>
        <v>0</v>
      </c>
      <c r="AA1688" s="66" t="e">
        <f t="shared" si="546"/>
        <v>#VALUE!</v>
      </c>
      <c r="AB1688" s="67" t="e">
        <f t="shared" si="547"/>
        <v>#VALUE!</v>
      </c>
      <c r="AC1688" s="87" t="e">
        <f t="shared" si="548"/>
        <v>#VALUE!</v>
      </c>
      <c r="AD1688" s="87" t="e">
        <f t="shared" si="549"/>
        <v>#VALUE!</v>
      </c>
      <c r="AE1688" s="87" t="e">
        <f t="shared" si="550"/>
        <v>#VALUE!</v>
      </c>
      <c r="AF1688" s="87" t="e">
        <f t="shared" si="551"/>
        <v>#VALUE!</v>
      </c>
      <c r="AG1688" s="67" t="e">
        <f t="shared" si="552"/>
        <v>#VALUE!</v>
      </c>
      <c r="AH1688" s="87" t="e">
        <f t="shared" si="553"/>
        <v>#VALUE!</v>
      </c>
      <c r="AI1688" s="87" t="e">
        <f t="shared" si="554"/>
        <v>#VALUE!</v>
      </c>
      <c r="AJ1688" s="87" t="e">
        <f t="shared" si="555"/>
        <v>#VALUE!</v>
      </c>
      <c r="AK1688" s="144" t="e">
        <f t="shared" si="556"/>
        <v>#VALUE!</v>
      </c>
      <c r="AL1688" s="144" t="e">
        <f t="shared" si="557"/>
        <v>#VALUE!</v>
      </c>
    </row>
    <row r="1689" spans="1:38" s="77" customFormat="1" x14ac:dyDescent="0.2">
      <c r="A1689" s="14"/>
      <c r="B1689" s="64"/>
      <c r="C1689" s="64"/>
      <c r="D1689" s="152"/>
      <c r="E1689" s="152"/>
      <c r="F1689" s="152"/>
      <c r="G1689" s="152"/>
      <c r="H1689" s="152"/>
      <c r="I1689" s="152"/>
      <c r="J1689" s="152"/>
      <c r="K1689" s="152"/>
      <c r="L1689" s="152"/>
      <c r="M1689" s="152"/>
      <c r="N1689" s="152"/>
      <c r="O1689" s="152"/>
      <c r="P1689" s="152"/>
      <c r="Q1689" s="152"/>
      <c r="R1689" s="152"/>
      <c r="S1689" s="66" t="str">
        <f t="shared" si="538"/>
        <v/>
      </c>
      <c r="T1689" s="66" t="str">
        <f t="shared" si="539"/>
        <v/>
      </c>
      <c r="U1689" s="66" t="str">
        <f t="shared" si="540"/>
        <v/>
      </c>
      <c r="V1689" s="66" t="str">
        <f t="shared" si="541"/>
        <v/>
      </c>
      <c r="W1689" s="66" t="str">
        <f t="shared" si="542"/>
        <v/>
      </c>
      <c r="X1689" s="66" t="str">
        <f t="shared" si="543"/>
        <v/>
      </c>
      <c r="Y1689" s="66">
        <f t="shared" si="544"/>
        <v>0</v>
      </c>
      <c r="Z1689" s="66">
        <f t="shared" si="545"/>
        <v>0</v>
      </c>
      <c r="AA1689" s="66" t="e">
        <f t="shared" si="546"/>
        <v>#VALUE!</v>
      </c>
      <c r="AB1689" s="67" t="e">
        <f t="shared" si="547"/>
        <v>#VALUE!</v>
      </c>
      <c r="AC1689" s="87" t="e">
        <f t="shared" si="548"/>
        <v>#VALUE!</v>
      </c>
      <c r="AD1689" s="87" t="e">
        <f t="shared" si="549"/>
        <v>#VALUE!</v>
      </c>
      <c r="AE1689" s="87" t="e">
        <f t="shared" si="550"/>
        <v>#VALUE!</v>
      </c>
      <c r="AF1689" s="87" t="e">
        <f t="shared" si="551"/>
        <v>#VALUE!</v>
      </c>
      <c r="AG1689" s="67" t="e">
        <f t="shared" si="552"/>
        <v>#VALUE!</v>
      </c>
      <c r="AH1689" s="87" t="e">
        <f t="shared" si="553"/>
        <v>#VALUE!</v>
      </c>
      <c r="AI1689" s="87" t="e">
        <f t="shared" si="554"/>
        <v>#VALUE!</v>
      </c>
      <c r="AJ1689" s="87" t="e">
        <f t="shared" si="555"/>
        <v>#VALUE!</v>
      </c>
      <c r="AK1689" s="144" t="e">
        <f t="shared" si="556"/>
        <v>#VALUE!</v>
      </c>
      <c r="AL1689" s="144" t="e">
        <f t="shared" si="557"/>
        <v>#VALUE!</v>
      </c>
    </row>
    <row r="1690" spans="1:38" s="77" customFormat="1" x14ac:dyDescent="0.2">
      <c r="A1690" s="14"/>
      <c r="B1690" s="64"/>
      <c r="C1690" s="64"/>
      <c r="D1690" s="152"/>
      <c r="E1690" s="152"/>
      <c r="F1690" s="152"/>
      <c r="G1690" s="152"/>
      <c r="H1690" s="152"/>
      <c r="I1690" s="152"/>
      <c r="J1690" s="152"/>
      <c r="K1690" s="152"/>
      <c r="L1690" s="152"/>
      <c r="M1690" s="152"/>
      <c r="N1690" s="152"/>
      <c r="O1690" s="152"/>
      <c r="P1690" s="152"/>
      <c r="Q1690" s="152"/>
      <c r="R1690" s="152"/>
      <c r="S1690" s="66" t="str">
        <f t="shared" si="538"/>
        <v/>
      </c>
      <c r="T1690" s="66" t="str">
        <f t="shared" si="539"/>
        <v/>
      </c>
      <c r="U1690" s="66" t="str">
        <f t="shared" si="540"/>
        <v/>
      </c>
      <c r="V1690" s="66" t="str">
        <f t="shared" si="541"/>
        <v/>
      </c>
      <c r="W1690" s="66" t="str">
        <f t="shared" si="542"/>
        <v/>
      </c>
      <c r="X1690" s="66" t="str">
        <f t="shared" si="543"/>
        <v/>
      </c>
      <c r="Y1690" s="66">
        <f t="shared" si="544"/>
        <v>0</v>
      </c>
      <c r="Z1690" s="66">
        <f t="shared" si="545"/>
        <v>0</v>
      </c>
      <c r="AA1690" s="66" t="e">
        <f t="shared" si="546"/>
        <v>#VALUE!</v>
      </c>
      <c r="AB1690" s="67" t="e">
        <f t="shared" si="547"/>
        <v>#VALUE!</v>
      </c>
      <c r="AC1690" s="87" t="e">
        <f t="shared" si="548"/>
        <v>#VALUE!</v>
      </c>
      <c r="AD1690" s="87" t="e">
        <f t="shared" si="549"/>
        <v>#VALUE!</v>
      </c>
      <c r="AE1690" s="87" t="e">
        <f t="shared" si="550"/>
        <v>#VALUE!</v>
      </c>
      <c r="AF1690" s="87" t="e">
        <f t="shared" si="551"/>
        <v>#VALUE!</v>
      </c>
      <c r="AG1690" s="67" t="e">
        <f t="shared" si="552"/>
        <v>#VALUE!</v>
      </c>
      <c r="AH1690" s="87" t="e">
        <f t="shared" si="553"/>
        <v>#VALUE!</v>
      </c>
      <c r="AI1690" s="87" t="e">
        <f t="shared" si="554"/>
        <v>#VALUE!</v>
      </c>
      <c r="AJ1690" s="87" t="e">
        <f t="shared" si="555"/>
        <v>#VALUE!</v>
      </c>
      <c r="AK1690" s="144" t="e">
        <f t="shared" si="556"/>
        <v>#VALUE!</v>
      </c>
      <c r="AL1690" s="144" t="e">
        <f t="shared" si="557"/>
        <v>#VALUE!</v>
      </c>
    </row>
    <row r="1691" spans="1:38" s="77" customFormat="1" x14ac:dyDescent="0.2">
      <c r="A1691" s="14"/>
      <c r="B1691" s="64"/>
      <c r="C1691" s="64"/>
      <c r="D1691" s="152"/>
      <c r="E1691" s="152"/>
      <c r="F1691" s="152"/>
      <c r="G1691" s="152"/>
      <c r="H1691" s="152"/>
      <c r="I1691" s="152"/>
      <c r="J1691" s="152"/>
      <c r="K1691" s="152"/>
      <c r="L1691" s="152"/>
      <c r="M1691" s="152"/>
      <c r="N1691" s="152"/>
      <c r="O1691" s="152"/>
      <c r="P1691" s="152"/>
      <c r="Q1691" s="152"/>
      <c r="R1691" s="152"/>
      <c r="S1691" s="66" t="str">
        <f t="shared" si="538"/>
        <v/>
      </c>
      <c r="T1691" s="66" t="str">
        <f t="shared" si="539"/>
        <v/>
      </c>
      <c r="U1691" s="66" t="str">
        <f t="shared" si="540"/>
        <v/>
      </c>
      <c r="V1691" s="66" t="str">
        <f t="shared" si="541"/>
        <v/>
      </c>
      <c r="W1691" s="66" t="str">
        <f t="shared" si="542"/>
        <v/>
      </c>
      <c r="X1691" s="66" t="str">
        <f t="shared" si="543"/>
        <v/>
      </c>
      <c r="Y1691" s="66">
        <f t="shared" si="544"/>
        <v>0</v>
      </c>
      <c r="Z1691" s="66">
        <f t="shared" si="545"/>
        <v>0</v>
      </c>
      <c r="AA1691" s="66" t="e">
        <f t="shared" si="546"/>
        <v>#VALUE!</v>
      </c>
      <c r="AB1691" s="67" t="e">
        <f t="shared" si="547"/>
        <v>#VALUE!</v>
      </c>
      <c r="AC1691" s="87" t="e">
        <f t="shared" si="548"/>
        <v>#VALUE!</v>
      </c>
      <c r="AD1691" s="87" t="e">
        <f t="shared" si="549"/>
        <v>#VALUE!</v>
      </c>
      <c r="AE1691" s="87" t="e">
        <f t="shared" si="550"/>
        <v>#VALUE!</v>
      </c>
      <c r="AF1691" s="87" t="e">
        <f t="shared" si="551"/>
        <v>#VALUE!</v>
      </c>
      <c r="AG1691" s="67" t="e">
        <f t="shared" si="552"/>
        <v>#VALUE!</v>
      </c>
      <c r="AH1691" s="87" t="e">
        <f t="shared" si="553"/>
        <v>#VALUE!</v>
      </c>
      <c r="AI1691" s="87" t="e">
        <f t="shared" si="554"/>
        <v>#VALUE!</v>
      </c>
      <c r="AJ1691" s="87" t="e">
        <f t="shared" si="555"/>
        <v>#VALUE!</v>
      </c>
      <c r="AK1691" s="144" t="e">
        <f t="shared" si="556"/>
        <v>#VALUE!</v>
      </c>
      <c r="AL1691" s="144" t="e">
        <f t="shared" si="557"/>
        <v>#VALUE!</v>
      </c>
    </row>
    <row r="1692" spans="1:38" s="77" customFormat="1" x14ac:dyDescent="0.2">
      <c r="A1692" s="14"/>
      <c r="B1692" s="64"/>
      <c r="C1692" s="64"/>
      <c r="D1692" s="152"/>
      <c r="E1692" s="152"/>
      <c r="F1692" s="152"/>
      <c r="G1692" s="152"/>
      <c r="H1692" s="152"/>
      <c r="I1692" s="152"/>
      <c r="J1692" s="152"/>
      <c r="K1692" s="152"/>
      <c r="L1692" s="152"/>
      <c r="M1692" s="152"/>
      <c r="N1692" s="152"/>
      <c r="O1692" s="152"/>
      <c r="P1692" s="152"/>
      <c r="Q1692" s="152"/>
      <c r="R1692" s="152"/>
      <c r="S1692" s="66" t="str">
        <f t="shared" si="538"/>
        <v/>
      </c>
      <c r="T1692" s="66" t="str">
        <f t="shared" si="539"/>
        <v/>
      </c>
      <c r="U1692" s="66" t="str">
        <f t="shared" si="540"/>
        <v/>
      </c>
      <c r="V1692" s="66" t="str">
        <f t="shared" si="541"/>
        <v/>
      </c>
      <c r="W1692" s="66" t="str">
        <f t="shared" si="542"/>
        <v/>
      </c>
      <c r="X1692" s="66" t="str">
        <f t="shared" si="543"/>
        <v/>
      </c>
      <c r="Y1692" s="66">
        <f t="shared" si="544"/>
        <v>0</v>
      </c>
      <c r="Z1692" s="66">
        <f t="shared" si="545"/>
        <v>0</v>
      </c>
      <c r="AA1692" s="66" t="e">
        <f t="shared" si="546"/>
        <v>#VALUE!</v>
      </c>
      <c r="AB1692" s="67" t="e">
        <f t="shared" si="547"/>
        <v>#VALUE!</v>
      </c>
      <c r="AC1692" s="87" t="e">
        <f t="shared" si="548"/>
        <v>#VALUE!</v>
      </c>
      <c r="AD1692" s="87" t="e">
        <f t="shared" si="549"/>
        <v>#VALUE!</v>
      </c>
      <c r="AE1692" s="87" t="e">
        <f t="shared" si="550"/>
        <v>#VALUE!</v>
      </c>
      <c r="AF1692" s="87" t="e">
        <f t="shared" si="551"/>
        <v>#VALUE!</v>
      </c>
      <c r="AG1692" s="67" t="e">
        <f t="shared" si="552"/>
        <v>#VALUE!</v>
      </c>
      <c r="AH1692" s="87" t="e">
        <f t="shared" si="553"/>
        <v>#VALUE!</v>
      </c>
      <c r="AI1692" s="87" t="e">
        <f t="shared" si="554"/>
        <v>#VALUE!</v>
      </c>
      <c r="AJ1692" s="87" t="e">
        <f t="shared" si="555"/>
        <v>#VALUE!</v>
      </c>
      <c r="AK1692" s="144" t="e">
        <f t="shared" si="556"/>
        <v>#VALUE!</v>
      </c>
      <c r="AL1692" s="144" t="e">
        <f t="shared" si="557"/>
        <v>#VALUE!</v>
      </c>
    </row>
    <row r="1693" spans="1:38" s="77" customFormat="1" x14ac:dyDescent="0.2">
      <c r="A1693" s="14"/>
      <c r="B1693" s="64"/>
      <c r="C1693" s="64"/>
      <c r="D1693" s="152"/>
      <c r="E1693" s="152"/>
      <c r="F1693" s="152"/>
      <c r="G1693" s="152"/>
      <c r="H1693" s="152"/>
      <c r="I1693" s="152"/>
      <c r="J1693" s="152"/>
      <c r="K1693" s="152"/>
      <c r="L1693" s="152"/>
      <c r="M1693" s="152"/>
      <c r="N1693" s="152"/>
      <c r="O1693" s="152"/>
      <c r="P1693" s="152"/>
      <c r="Q1693" s="152"/>
      <c r="R1693" s="152"/>
      <c r="S1693" s="66" t="str">
        <f t="shared" si="538"/>
        <v/>
      </c>
      <c r="T1693" s="66" t="str">
        <f t="shared" si="539"/>
        <v/>
      </c>
      <c r="U1693" s="66" t="str">
        <f t="shared" si="540"/>
        <v/>
      </c>
      <c r="V1693" s="66" t="str">
        <f t="shared" si="541"/>
        <v/>
      </c>
      <c r="W1693" s="66" t="str">
        <f t="shared" si="542"/>
        <v/>
      </c>
      <c r="X1693" s="66" t="str">
        <f t="shared" si="543"/>
        <v/>
      </c>
      <c r="Y1693" s="66">
        <f t="shared" si="544"/>
        <v>0</v>
      </c>
      <c r="Z1693" s="66">
        <f t="shared" si="545"/>
        <v>0</v>
      </c>
      <c r="AA1693" s="66" t="e">
        <f t="shared" si="546"/>
        <v>#VALUE!</v>
      </c>
      <c r="AB1693" s="67" t="e">
        <f t="shared" si="547"/>
        <v>#VALUE!</v>
      </c>
      <c r="AC1693" s="87" t="e">
        <f t="shared" si="548"/>
        <v>#VALUE!</v>
      </c>
      <c r="AD1693" s="87" t="e">
        <f t="shared" si="549"/>
        <v>#VALUE!</v>
      </c>
      <c r="AE1693" s="87" t="e">
        <f t="shared" si="550"/>
        <v>#VALUE!</v>
      </c>
      <c r="AF1693" s="87" t="e">
        <f t="shared" si="551"/>
        <v>#VALUE!</v>
      </c>
      <c r="AG1693" s="67" t="e">
        <f t="shared" si="552"/>
        <v>#VALUE!</v>
      </c>
      <c r="AH1693" s="87" t="e">
        <f t="shared" si="553"/>
        <v>#VALUE!</v>
      </c>
      <c r="AI1693" s="87" t="e">
        <f t="shared" si="554"/>
        <v>#VALUE!</v>
      </c>
      <c r="AJ1693" s="87" t="e">
        <f t="shared" si="555"/>
        <v>#VALUE!</v>
      </c>
      <c r="AK1693" s="144" t="e">
        <f t="shared" si="556"/>
        <v>#VALUE!</v>
      </c>
      <c r="AL1693" s="144" t="e">
        <f t="shared" si="557"/>
        <v>#VALUE!</v>
      </c>
    </row>
    <row r="1694" spans="1:38" s="77" customFormat="1" x14ac:dyDescent="0.2">
      <c r="A1694" s="14"/>
      <c r="B1694" s="64"/>
      <c r="C1694" s="64"/>
      <c r="D1694" s="152"/>
      <c r="E1694" s="152"/>
      <c r="F1694" s="152"/>
      <c r="G1694" s="152"/>
      <c r="H1694" s="152"/>
      <c r="I1694" s="152"/>
      <c r="J1694" s="152"/>
      <c r="K1694" s="152"/>
      <c r="L1694" s="152"/>
      <c r="M1694" s="152"/>
      <c r="N1694" s="152"/>
      <c r="O1694" s="152"/>
      <c r="P1694" s="152"/>
      <c r="Q1694" s="152"/>
      <c r="R1694" s="152"/>
      <c r="S1694" s="66" t="str">
        <f t="shared" si="538"/>
        <v/>
      </c>
      <c r="T1694" s="66" t="str">
        <f t="shared" si="539"/>
        <v/>
      </c>
      <c r="U1694" s="66" t="str">
        <f t="shared" si="540"/>
        <v/>
      </c>
      <c r="V1694" s="66" t="str">
        <f t="shared" si="541"/>
        <v/>
      </c>
      <c r="W1694" s="66" t="str">
        <f t="shared" si="542"/>
        <v/>
      </c>
      <c r="X1694" s="66" t="str">
        <f t="shared" si="543"/>
        <v/>
      </c>
      <c r="Y1694" s="66">
        <f t="shared" si="544"/>
        <v>0</v>
      </c>
      <c r="Z1694" s="66">
        <f t="shared" si="545"/>
        <v>0</v>
      </c>
      <c r="AA1694" s="66" t="e">
        <f t="shared" si="546"/>
        <v>#VALUE!</v>
      </c>
      <c r="AB1694" s="67" t="e">
        <f t="shared" si="547"/>
        <v>#VALUE!</v>
      </c>
      <c r="AC1694" s="87" t="e">
        <f t="shared" si="548"/>
        <v>#VALUE!</v>
      </c>
      <c r="AD1694" s="87" t="e">
        <f t="shared" si="549"/>
        <v>#VALUE!</v>
      </c>
      <c r="AE1694" s="87" t="e">
        <f t="shared" si="550"/>
        <v>#VALUE!</v>
      </c>
      <c r="AF1694" s="87" t="e">
        <f t="shared" si="551"/>
        <v>#VALUE!</v>
      </c>
      <c r="AG1694" s="67" t="e">
        <f t="shared" si="552"/>
        <v>#VALUE!</v>
      </c>
      <c r="AH1694" s="87" t="e">
        <f t="shared" si="553"/>
        <v>#VALUE!</v>
      </c>
      <c r="AI1694" s="87" t="e">
        <f t="shared" si="554"/>
        <v>#VALUE!</v>
      </c>
      <c r="AJ1694" s="87" t="e">
        <f t="shared" si="555"/>
        <v>#VALUE!</v>
      </c>
      <c r="AK1694" s="144" t="e">
        <f t="shared" si="556"/>
        <v>#VALUE!</v>
      </c>
      <c r="AL1694" s="144" t="e">
        <f t="shared" si="557"/>
        <v>#VALUE!</v>
      </c>
    </row>
    <row r="1695" spans="1:38" s="77" customFormat="1" x14ac:dyDescent="0.2">
      <c r="A1695" s="14"/>
      <c r="B1695" s="64"/>
      <c r="C1695" s="64"/>
      <c r="D1695" s="152"/>
      <c r="E1695" s="152"/>
      <c r="F1695" s="152"/>
      <c r="G1695" s="152"/>
      <c r="H1695" s="152"/>
      <c r="I1695" s="152"/>
      <c r="J1695" s="152"/>
      <c r="K1695" s="152"/>
      <c r="L1695" s="152"/>
      <c r="M1695" s="152"/>
      <c r="N1695" s="152"/>
      <c r="O1695" s="152"/>
      <c r="P1695" s="152"/>
      <c r="Q1695" s="152"/>
      <c r="R1695" s="152"/>
      <c r="S1695" s="66" t="str">
        <f t="shared" si="538"/>
        <v/>
      </c>
      <c r="T1695" s="66" t="str">
        <f t="shared" si="539"/>
        <v/>
      </c>
      <c r="U1695" s="66" t="str">
        <f t="shared" si="540"/>
        <v/>
      </c>
      <c r="V1695" s="66" t="str">
        <f t="shared" si="541"/>
        <v/>
      </c>
      <c r="W1695" s="66" t="str">
        <f t="shared" si="542"/>
        <v/>
      </c>
      <c r="X1695" s="66" t="str">
        <f t="shared" si="543"/>
        <v/>
      </c>
      <c r="Y1695" s="66">
        <f t="shared" si="544"/>
        <v>0</v>
      </c>
      <c r="Z1695" s="66">
        <f t="shared" si="545"/>
        <v>0</v>
      </c>
      <c r="AA1695" s="66" t="e">
        <f t="shared" si="546"/>
        <v>#VALUE!</v>
      </c>
      <c r="AB1695" s="67" t="e">
        <f t="shared" si="547"/>
        <v>#VALUE!</v>
      </c>
      <c r="AC1695" s="87" t="e">
        <f t="shared" si="548"/>
        <v>#VALUE!</v>
      </c>
      <c r="AD1695" s="87" t="e">
        <f t="shared" si="549"/>
        <v>#VALUE!</v>
      </c>
      <c r="AE1695" s="87" t="e">
        <f t="shared" si="550"/>
        <v>#VALUE!</v>
      </c>
      <c r="AF1695" s="87" t="e">
        <f t="shared" si="551"/>
        <v>#VALUE!</v>
      </c>
      <c r="AG1695" s="67" t="e">
        <f t="shared" si="552"/>
        <v>#VALUE!</v>
      </c>
      <c r="AH1695" s="87" t="e">
        <f t="shared" si="553"/>
        <v>#VALUE!</v>
      </c>
      <c r="AI1695" s="87" t="e">
        <f t="shared" si="554"/>
        <v>#VALUE!</v>
      </c>
      <c r="AJ1695" s="87" t="e">
        <f t="shared" si="555"/>
        <v>#VALUE!</v>
      </c>
      <c r="AK1695" s="144" t="e">
        <f t="shared" si="556"/>
        <v>#VALUE!</v>
      </c>
      <c r="AL1695" s="144" t="e">
        <f t="shared" si="557"/>
        <v>#VALUE!</v>
      </c>
    </row>
    <row r="1696" spans="1:38" s="77" customFormat="1" x14ac:dyDescent="0.2">
      <c r="A1696" s="14"/>
      <c r="B1696" s="64"/>
      <c r="C1696" s="64"/>
      <c r="D1696" s="152"/>
      <c r="E1696" s="152"/>
      <c r="F1696" s="152"/>
      <c r="G1696" s="152"/>
      <c r="H1696" s="152"/>
      <c r="I1696" s="152"/>
      <c r="J1696" s="152"/>
      <c r="K1696" s="152"/>
      <c r="L1696" s="152"/>
      <c r="M1696" s="152"/>
      <c r="N1696" s="152"/>
      <c r="O1696" s="152"/>
      <c r="P1696" s="152"/>
      <c r="Q1696" s="152"/>
      <c r="R1696" s="152"/>
      <c r="S1696" s="66" t="str">
        <f t="shared" si="538"/>
        <v/>
      </c>
      <c r="T1696" s="66" t="str">
        <f t="shared" si="539"/>
        <v/>
      </c>
      <c r="U1696" s="66" t="str">
        <f t="shared" si="540"/>
        <v/>
      </c>
      <c r="V1696" s="66" t="str">
        <f t="shared" si="541"/>
        <v/>
      </c>
      <c r="W1696" s="66" t="str">
        <f t="shared" si="542"/>
        <v/>
      </c>
      <c r="X1696" s="66" t="str">
        <f t="shared" si="543"/>
        <v/>
      </c>
      <c r="Y1696" s="66">
        <f t="shared" si="544"/>
        <v>0</v>
      </c>
      <c r="Z1696" s="66">
        <f t="shared" si="545"/>
        <v>0</v>
      </c>
      <c r="AA1696" s="66" t="e">
        <f t="shared" si="546"/>
        <v>#VALUE!</v>
      </c>
      <c r="AB1696" s="67" t="e">
        <f t="shared" si="547"/>
        <v>#VALUE!</v>
      </c>
      <c r="AC1696" s="87" t="e">
        <f t="shared" si="548"/>
        <v>#VALUE!</v>
      </c>
      <c r="AD1696" s="87" t="e">
        <f t="shared" si="549"/>
        <v>#VALUE!</v>
      </c>
      <c r="AE1696" s="87" t="e">
        <f t="shared" si="550"/>
        <v>#VALUE!</v>
      </c>
      <c r="AF1696" s="87" t="e">
        <f t="shared" si="551"/>
        <v>#VALUE!</v>
      </c>
      <c r="AG1696" s="67" t="e">
        <f t="shared" si="552"/>
        <v>#VALUE!</v>
      </c>
      <c r="AH1696" s="87" t="e">
        <f t="shared" si="553"/>
        <v>#VALUE!</v>
      </c>
      <c r="AI1696" s="87" t="e">
        <f t="shared" si="554"/>
        <v>#VALUE!</v>
      </c>
      <c r="AJ1696" s="87" t="e">
        <f t="shared" si="555"/>
        <v>#VALUE!</v>
      </c>
      <c r="AK1696" s="144" t="e">
        <f t="shared" si="556"/>
        <v>#VALUE!</v>
      </c>
      <c r="AL1696" s="144" t="e">
        <f t="shared" si="557"/>
        <v>#VALUE!</v>
      </c>
    </row>
    <row r="1697" spans="1:38" s="77" customFormat="1" x14ac:dyDescent="0.2">
      <c r="A1697" s="14"/>
      <c r="B1697" s="64"/>
      <c r="C1697" s="64"/>
      <c r="D1697" s="152"/>
      <c r="E1697" s="152"/>
      <c r="F1697" s="152"/>
      <c r="G1697" s="152"/>
      <c r="H1697" s="152"/>
      <c r="I1697" s="152"/>
      <c r="J1697" s="152"/>
      <c r="K1697" s="152"/>
      <c r="L1697" s="152"/>
      <c r="M1697" s="152"/>
      <c r="N1697" s="152"/>
      <c r="O1697" s="152"/>
      <c r="P1697" s="152"/>
      <c r="Q1697" s="152"/>
      <c r="R1697" s="152"/>
      <c r="S1697" s="66" t="str">
        <f t="shared" si="538"/>
        <v/>
      </c>
      <c r="T1697" s="66" t="str">
        <f t="shared" si="539"/>
        <v/>
      </c>
      <c r="U1697" s="66" t="str">
        <f t="shared" si="540"/>
        <v/>
      </c>
      <c r="V1697" s="66" t="str">
        <f t="shared" si="541"/>
        <v/>
      </c>
      <c r="W1697" s="66" t="str">
        <f t="shared" si="542"/>
        <v/>
      </c>
      <c r="X1697" s="66" t="str">
        <f t="shared" si="543"/>
        <v/>
      </c>
      <c r="Y1697" s="66">
        <f t="shared" si="544"/>
        <v>0</v>
      </c>
      <c r="Z1697" s="66">
        <f t="shared" si="545"/>
        <v>0</v>
      </c>
      <c r="AA1697" s="66" t="e">
        <f t="shared" si="546"/>
        <v>#VALUE!</v>
      </c>
      <c r="AB1697" s="67" t="e">
        <f t="shared" si="547"/>
        <v>#VALUE!</v>
      </c>
      <c r="AC1697" s="87" t="e">
        <f t="shared" si="548"/>
        <v>#VALUE!</v>
      </c>
      <c r="AD1697" s="87" t="e">
        <f t="shared" si="549"/>
        <v>#VALUE!</v>
      </c>
      <c r="AE1697" s="87" t="e">
        <f t="shared" si="550"/>
        <v>#VALUE!</v>
      </c>
      <c r="AF1697" s="87" t="e">
        <f t="shared" si="551"/>
        <v>#VALUE!</v>
      </c>
      <c r="AG1697" s="67" t="e">
        <f t="shared" si="552"/>
        <v>#VALUE!</v>
      </c>
      <c r="AH1697" s="87" t="e">
        <f t="shared" si="553"/>
        <v>#VALUE!</v>
      </c>
      <c r="AI1697" s="87" t="e">
        <f t="shared" si="554"/>
        <v>#VALUE!</v>
      </c>
      <c r="AJ1697" s="87" t="e">
        <f t="shared" si="555"/>
        <v>#VALUE!</v>
      </c>
      <c r="AK1697" s="144" t="e">
        <f t="shared" si="556"/>
        <v>#VALUE!</v>
      </c>
      <c r="AL1697" s="144" t="e">
        <f t="shared" si="557"/>
        <v>#VALUE!</v>
      </c>
    </row>
    <row r="1698" spans="1:38" s="77" customFormat="1" x14ac:dyDescent="0.2">
      <c r="A1698" s="14"/>
      <c r="B1698" s="64"/>
      <c r="C1698" s="64"/>
      <c r="D1698" s="152"/>
      <c r="E1698" s="152"/>
      <c r="F1698" s="152"/>
      <c r="G1698" s="152"/>
      <c r="H1698" s="152"/>
      <c r="I1698" s="152"/>
      <c r="J1698" s="152"/>
      <c r="K1698" s="152"/>
      <c r="L1698" s="152"/>
      <c r="M1698" s="152"/>
      <c r="N1698" s="152"/>
      <c r="O1698" s="152"/>
      <c r="P1698" s="152"/>
      <c r="Q1698" s="152"/>
      <c r="R1698" s="152"/>
      <c r="S1698" s="66" t="str">
        <f t="shared" si="538"/>
        <v/>
      </c>
      <c r="T1698" s="66" t="str">
        <f t="shared" si="539"/>
        <v/>
      </c>
      <c r="U1698" s="66" t="str">
        <f t="shared" si="540"/>
        <v/>
      </c>
      <c r="V1698" s="66" t="str">
        <f t="shared" si="541"/>
        <v/>
      </c>
      <c r="W1698" s="66" t="str">
        <f t="shared" si="542"/>
        <v/>
      </c>
      <c r="X1698" s="66" t="str">
        <f t="shared" si="543"/>
        <v/>
      </c>
      <c r="Y1698" s="66">
        <f t="shared" si="544"/>
        <v>0</v>
      </c>
      <c r="Z1698" s="66">
        <f t="shared" si="545"/>
        <v>0</v>
      </c>
      <c r="AA1698" s="66" t="e">
        <f t="shared" si="546"/>
        <v>#VALUE!</v>
      </c>
      <c r="AB1698" s="67" t="e">
        <f t="shared" si="547"/>
        <v>#VALUE!</v>
      </c>
      <c r="AC1698" s="87" t="e">
        <f t="shared" si="548"/>
        <v>#VALUE!</v>
      </c>
      <c r="AD1698" s="87" t="e">
        <f t="shared" si="549"/>
        <v>#VALUE!</v>
      </c>
      <c r="AE1698" s="87" t="e">
        <f t="shared" si="550"/>
        <v>#VALUE!</v>
      </c>
      <c r="AF1698" s="87" t="e">
        <f t="shared" si="551"/>
        <v>#VALUE!</v>
      </c>
      <c r="AG1698" s="67" t="e">
        <f t="shared" si="552"/>
        <v>#VALUE!</v>
      </c>
      <c r="AH1698" s="87" t="e">
        <f t="shared" si="553"/>
        <v>#VALUE!</v>
      </c>
      <c r="AI1698" s="87" t="e">
        <f t="shared" si="554"/>
        <v>#VALUE!</v>
      </c>
      <c r="AJ1698" s="87" t="e">
        <f t="shared" si="555"/>
        <v>#VALUE!</v>
      </c>
      <c r="AK1698" s="144" t="e">
        <f t="shared" si="556"/>
        <v>#VALUE!</v>
      </c>
      <c r="AL1698" s="144" t="e">
        <f t="shared" si="557"/>
        <v>#VALUE!</v>
      </c>
    </row>
    <row r="1699" spans="1:38" s="77" customFormat="1" x14ac:dyDescent="0.2">
      <c r="A1699" s="14"/>
      <c r="B1699" s="64"/>
      <c r="C1699" s="64"/>
      <c r="D1699" s="152"/>
      <c r="E1699" s="152"/>
      <c r="F1699" s="152"/>
      <c r="G1699" s="152"/>
      <c r="H1699" s="152"/>
      <c r="I1699" s="152"/>
      <c r="J1699" s="152"/>
      <c r="K1699" s="152"/>
      <c r="L1699" s="152"/>
      <c r="M1699" s="152"/>
      <c r="N1699" s="152"/>
      <c r="O1699" s="152"/>
      <c r="P1699" s="152"/>
      <c r="Q1699" s="152"/>
      <c r="R1699" s="152"/>
      <c r="S1699" s="66" t="str">
        <f t="shared" si="538"/>
        <v/>
      </c>
      <c r="T1699" s="66" t="str">
        <f t="shared" si="539"/>
        <v/>
      </c>
      <c r="U1699" s="66" t="str">
        <f t="shared" si="540"/>
        <v/>
      </c>
      <c r="V1699" s="66" t="str">
        <f t="shared" si="541"/>
        <v/>
      </c>
      <c r="W1699" s="66" t="str">
        <f t="shared" si="542"/>
        <v/>
      </c>
      <c r="X1699" s="66" t="str">
        <f t="shared" si="543"/>
        <v/>
      </c>
      <c r="Y1699" s="66">
        <f t="shared" si="544"/>
        <v>0</v>
      </c>
      <c r="Z1699" s="66">
        <f t="shared" si="545"/>
        <v>0</v>
      </c>
      <c r="AA1699" s="66" t="e">
        <f t="shared" si="546"/>
        <v>#VALUE!</v>
      </c>
      <c r="AB1699" s="67" t="e">
        <f t="shared" si="547"/>
        <v>#VALUE!</v>
      </c>
      <c r="AC1699" s="87" t="e">
        <f t="shared" si="548"/>
        <v>#VALUE!</v>
      </c>
      <c r="AD1699" s="87" t="e">
        <f t="shared" si="549"/>
        <v>#VALUE!</v>
      </c>
      <c r="AE1699" s="87" t="e">
        <f t="shared" si="550"/>
        <v>#VALUE!</v>
      </c>
      <c r="AF1699" s="87" t="e">
        <f t="shared" si="551"/>
        <v>#VALUE!</v>
      </c>
      <c r="AG1699" s="67" t="e">
        <f t="shared" si="552"/>
        <v>#VALUE!</v>
      </c>
      <c r="AH1699" s="87" t="e">
        <f t="shared" si="553"/>
        <v>#VALUE!</v>
      </c>
      <c r="AI1699" s="87" t="e">
        <f t="shared" si="554"/>
        <v>#VALUE!</v>
      </c>
      <c r="AJ1699" s="87" t="e">
        <f t="shared" si="555"/>
        <v>#VALUE!</v>
      </c>
      <c r="AK1699" s="144" t="e">
        <f t="shared" si="556"/>
        <v>#VALUE!</v>
      </c>
      <c r="AL1699" s="144" t="e">
        <f t="shared" si="557"/>
        <v>#VALUE!</v>
      </c>
    </row>
    <row r="1700" spans="1:38" s="77" customFormat="1" x14ac:dyDescent="0.2">
      <c r="A1700" s="14"/>
      <c r="B1700" s="64"/>
      <c r="C1700" s="64"/>
      <c r="D1700" s="152"/>
      <c r="E1700" s="152"/>
      <c r="F1700" s="152"/>
      <c r="G1700" s="152"/>
      <c r="H1700" s="152"/>
      <c r="I1700" s="152"/>
      <c r="J1700" s="152"/>
      <c r="K1700" s="152"/>
      <c r="L1700" s="152"/>
      <c r="M1700" s="152"/>
      <c r="N1700" s="152"/>
      <c r="O1700" s="152"/>
      <c r="P1700" s="152"/>
      <c r="Q1700" s="152"/>
      <c r="R1700" s="152"/>
      <c r="S1700" s="66" t="str">
        <f t="shared" si="538"/>
        <v/>
      </c>
      <c r="T1700" s="66" t="str">
        <f t="shared" si="539"/>
        <v/>
      </c>
      <c r="U1700" s="66" t="str">
        <f t="shared" si="540"/>
        <v/>
      </c>
      <c r="V1700" s="66" t="str">
        <f t="shared" si="541"/>
        <v/>
      </c>
      <c r="W1700" s="66" t="str">
        <f t="shared" si="542"/>
        <v/>
      </c>
      <c r="X1700" s="66" t="str">
        <f t="shared" si="543"/>
        <v/>
      </c>
      <c r="Y1700" s="66">
        <f t="shared" si="544"/>
        <v>0</v>
      </c>
      <c r="Z1700" s="66">
        <f t="shared" si="545"/>
        <v>0</v>
      </c>
      <c r="AA1700" s="66" t="e">
        <f t="shared" si="546"/>
        <v>#VALUE!</v>
      </c>
      <c r="AB1700" s="67" t="e">
        <f t="shared" si="547"/>
        <v>#VALUE!</v>
      </c>
      <c r="AC1700" s="87" t="e">
        <f t="shared" si="548"/>
        <v>#VALUE!</v>
      </c>
      <c r="AD1700" s="87" t="e">
        <f t="shared" si="549"/>
        <v>#VALUE!</v>
      </c>
      <c r="AE1700" s="87" t="e">
        <f t="shared" si="550"/>
        <v>#VALUE!</v>
      </c>
      <c r="AF1700" s="87" t="e">
        <f t="shared" si="551"/>
        <v>#VALUE!</v>
      </c>
      <c r="AG1700" s="67" t="e">
        <f t="shared" si="552"/>
        <v>#VALUE!</v>
      </c>
      <c r="AH1700" s="87" t="e">
        <f t="shared" si="553"/>
        <v>#VALUE!</v>
      </c>
      <c r="AI1700" s="87" t="e">
        <f t="shared" si="554"/>
        <v>#VALUE!</v>
      </c>
      <c r="AJ1700" s="87" t="e">
        <f t="shared" si="555"/>
        <v>#VALUE!</v>
      </c>
      <c r="AK1700" s="144" t="e">
        <f t="shared" si="556"/>
        <v>#VALUE!</v>
      </c>
      <c r="AL1700" s="144" t="e">
        <f t="shared" si="557"/>
        <v>#VALUE!</v>
      </c>
    </row>
    <row r="1701" spans="1:38" s="77" customFormat="1" x14ac:dyDescent="0.2">
      <c r="A1701" s="14"/>
      <c r="B1701" s="64"/>
      <c r="C1701" s="64"/>
      <c r="D1701" s="152"/>
      <c r="E1701" s="152"/>
      <c r="F1701" s="152"/>
      <c r="G1701" s="152"/>
      <c r="H1701" s="152"/>
      <c r="I1701" s="152"/>
      <c r="J1701" s="152"/>
      <c r="K1701" s="152"/>
      <c r="L1701" s="152"/>
      <c r="M1701" s="152"/>
      <c r="N1701" s="152"/>
      <c r="O1701" s="152"/>
      <c r="P1701" s="152"/>
      <c r="Q1701" s="152"/>
      <c r="R1701" s="152"/>
      <c r="S1701" s="66" t="str">
        <f t="shared" si="538"/>
        <v/>
      </c>
      <c r="T1701" s="66" t="str">
        <f t="shared" si="539"/>
        <v/>
      </c>
      <c r="U1701" s="66" t="str">
        <f t="shared" si="540"/>
        <v/>
      </c>
      <c r="V1701" s="66" t="str">
        <f t="shared" si="541"/>
        <v/>
      </c>
      <c r="W1701" s="66" t="str">
        <f t="shared" si="542"/>
        <v/>
      </c>
      <c r="X1701" s="66" t="str">
        <f t="shared" si="543"/>
        <v/>
      </c>
      <c r="Y1701" s="66">
        <f t="shared" si="544"/>
        <v>0</v>
      </c>
      <c r="Z1701" s="66">
        <f t="shared" si="545"/>
        <v>0</v>
      </c>
      <c r="AA1701" s="66" t="e">
        <f t="shared" si="546"/>
        <v>#VALUE!</v>
      </c>
      <c r="AB1701" s="67" t="e">
        <f t="shared" si="547"/>
        <v>#VALUE!</v>
      </c>
      <c r="AC1701" s="87" t="e">
        <f t="shared" si="548"/>
        <v>#VALUE!</v>
      </c>
      <c r="AD1701" s="87" t="e">
        <f t="shared" si="549"/>
        <v>#VALUE!</v>
      </c>
      <c r="AE1701" s="87" t="e">
        <f t="shared" si="550"/>
        <v>#VALUE!</v>
      </c>
      <c r="AF1701" s="87" t="e">
        <f t="shared" si="551"/>
        <v>#VALUE!</v>
      </c>
      <c r="AG1701" s="67" t="e">
        <f t="shared" si="552"/>
        <v>#VALUE!</v>
      </c>
      <c r="AH1701" s="87" t="e">
        <f t="shared" si="553"/>
        <v>#VALUE!</v>
      </c>
      <c r="AI1701" s="87" t="e">
        <f t="shared" si="554"/>
        <v>#VALUE!</v>
      </c>
      <c r="AJ1701" s="87" t="e">
        <f t="shared" si="555"/>
        <v>#VALUE!</v>
      </c>
      <c r="AK1701" s="144" t="e">
        <f t="shared" si="556"/>
        <v>#VALUE!</v>
      </c>
      <c r="AL1701" s="144" t="e">
        <f t="shared" si="557"/>
        <v>#VALUE!</v>
      </c>
    </row>
    <row r="1702" spans="1:38" s="77" customFormat="1" x14ac:dyDescent="0.2">
      <c r="A1702" s="14"/>
      <c r="B1702" s="64"/>
      <c r="C1702" s="64"/>
      <c r="D1702" s="152"/>
      <c r="E1702" s="152"/>
      <c r="F1702" s="152"/>
      <c r="G1702" s="152"/>
      <c r="H1702" s="152"/>
      <c r="I1702" s="152"/>
      <c r="J1702" s="152"/>
      <c r="K1702" s="152"/>
      <c r="L1702" s="152"/>
      <c r="M1702" s="152"/>
      <c r="N1702" s="152"/>
      <c r="O1702" s="152"/>
      <c r="P1702" s="152"/>
      <c r="Q1702" s="152"/>
      <c r="R1702" s="152"/>
      <c r="S1702" s="66" t="str">
        <f t="shared" si="538"/>
        <v/>
      </c>
      <c r="T1702" s="66" t="str">
        <f t="shared" si="539"/>
        <v/>
      </c>
      <c r="U1702" s="66" t="str">
        <f t="shared" si="540"/>
        <v/>
      </c>
      <c r="V1702" s="66" t="str">
        <f t="shared" si="541"/>
        <v/>
      </c>
      <c r="W1702" s="66" t="str">
        <f t="shared" si="542"/>
        <v/>
      </c>
      <c r="X1702" s="66" t="str">
        <f t="shared" si="543"/>
        <v/>
      </c>
      <c r="Y1702" s="66">
        <f t="shared" si="544"/>
        <v>0</v>
      </c>
      <c r="Z1702" s="66">
        <f t="shared" si="545"/>
        <v>0</v>
      </c>
      <c r="AA1702" s="66" t="e">
        <f t="shared" si="546"/>
        <v>#VALUE!</v>
      </c>
      <c r="AB1702" s="67" t="e">
        <f t="shared" si="547"/>
        <v>#VALUE!</v>
      </c>
      <c r="AC1702" s="87" t="e">
        <f t="shared" si="548"/>
        <v>#VALUE!</v>
      </c>
      <c r="AD1702" s="87" t="e">
        <f t="shared" si="549"/>
        <v>#VALUE!</v>
      </c>
      <c r="AE1702" s="87" t="e">
        <f t="shared" si="550"/>
        <v>#VALUE!</v>
      </c>
      <c r="AF1702" s="87" t="e">
        <f t="shared" si="551"/>
        <v>#VALUE!</v>
      </c>
      <c r="AG1702" s="67" t="e">
        <f t="shared" si="552"/>
        <v>#VALUE!</v>
      </c>
      <c r="AH1702" s="87" t="e">
        <f t="shared" si="553"/>
        <v>#VALUE!</v>
      </c>
      <c r="AI1702" s="87" t="e">
        <f t="shared" si="554"/>
        <v>#VALUE!</v>
      </c>
      <c r="AJ1702" s="87" t="e">
        <f t="shared" si="555"/>
        <v>#VALUE!</v>
      </c>
      <c r="AK1702" s="144" t="e">
        <f t="shared" si="556"/>
        <v>#VALUE!</v>
      </c>
      <c r="AL1702" s="144" t="e">
        <f t="shared" si="557"/>
        <v>#VALUE!</v>
      </c>
    </row>
    <row r="1703" spans="1:38" s="77" customFormat="1" x14ac:dyDescent="0.2">
      <c r="A1703" s="14"/>
      <c r="B1703" s="64"/>
      <c r="C1703" s="64"/>
      <c r="D1703" s="152"/>
      <c r="E1703" s="152"/>
      <c r="F1703" s="152"/>
      <c r="G1703" s="152"/>
      <c r="H1703" s="152"/>
      <c r="I1703" s="152"/>
      <c r="J1703" s="152"/>
      <c r="K1703" s="152"/>
      <c r="L1703" s="152"/>
      <c r="M1703" s="152"/>
      <c r="N1703" s="152"/>
      <c r="O1703" s="152"/>
      <c r="P1703" s="152"/>
      <c r="Q1703" s="152"/>
      <c r="R1703" s="152"/>
      <c r="S1703" s="66" t="str">
        <f t="shared" si="538"/>
        <v/>
      </c>
      <c r="T1703" s="66" t="str">
        <f t="shared" si="539"/>
        <v/>
      </c>
      <c r="U1703" s="66" t="str">
        <f t="shared" si="540"/>
        <v/>
      </c>
      <c r="V1703" s="66" t="str">
        <f t="shared" si="541"/>
        <v/>
      </c>
      <c r="W1703" s="66" t="str">
        <f t="shared" si="542"/>
        <v/>
      </c>
      <c r="X1703" s="66" t="str">
        <f t="shared" si="543"/>
        <v/>
      </c>
      <c r="Y1703" s="66">
        <f t="shared" si="544"/>
        <v>0</v>
      </c>
      <c r="Z1703" s="66">
        <f t="shared" si="545"/>
        <v>0</v>
      </c>
      <c r="AA1703" s="66" t="e">
        <f t="shared" si="546"/>
        <v>#VALUE!</v>
      </c>
      <c r="AB1703" s="67" t="e">
        <f t="shared" si="547"/>
        <v>#VALUE!</v>
      </c>
      <c r="AC1703" s="87" t="e">
        <f t="shared" si="548"/>
        <v>#VALUE!</v>
      </c>
      <c r="AD1703" s="87" t="e">
        <f t="shared" si="549"/>
        <v>#VALUE!</v>
      </c>
      <c r="AE1703" s="87" t="e">
        <f t="shared" si="550"/>
        <v>#VALUE!</v>
      </c>
      <c r="AF1703" s="87" t="e">
        <f t="shared" si="551"/>
        <v>#VALUE!</v>
      </c>
      <c r="AG1703" s="67" t="e">
        <f t="shared" si="552"/>
        <v>#VALUE!</v>
      </c>
      <c r="AH1703" s="87" t="e">
        <f t="shared" si="553"/>
        <v>#VALUE!</v>
      </c>
      <c r="AI1703" s="87" t="e">
        <f t="shared" si="554"/>
        <v>#VALUE!</v>
      </c>
      <c r="AJ1703" s="87" t="e">
        <f t="shared" si="555"/>
        <v>#VALUE!</v>
      </c>
      <c r="AK1703" s="144" t="e">
        <f t="shared" si="556"/>
        <v>#VALUE!</v>
      </c>
      <c r="AL1703" s="144" t="e">
        <f t="shared" si="557"/>
        <v>#VALUE!</v>
      </c>
    </row>
    <row r="1704" spans="1:38" s="77" customFormat="1" x14ac:dyDescent="0.2">
      <c r="A1704" s="14"/>
      <c r="B1704" s="64"/>
      <c r="C1704" s="64"/>
      <c r="D1704" s="152"/>
      <c r="E1704" s="152"/>
      <c r="F1704" s="152"/>
      <c r="G1704" s="152"/>
      <c r="H1704" s="152"/>
      <c r="I1704" s="152"/>
      <c r="J1704" s="152"/>
      <c r="K1704" s="152"/>
      <c r="L1704" s="152"/>
      <c r="M1704" s="152"/>
      <c r="N1704" s="152"/>
      <c r="O1704" s="152"/>
      <c r="P1704" s="152"/>
      <c r="Q1704" s="152"/>
      <c r="R1704" s="152"/>
      <c r="S1704" s="66" t="str">
        <f t="shared" si="538"/>
        <v/>
      </c>
      <c r="T1704" s="66" t="str">
        <f t="shared" si="539"/>
        <v/>
      </c>
      <c r="U1704" s="66" t="str">
        <f t="shared" si="540"/>
        <v/>
      </c>
      <c r="V1704" s="66" t="str">
        <f t="shared" si="541"/>
        <v/>
      </c>
      <c r="W1704" s="66" t="str">
        <f t="shared" si="542"/>
        <v/>
      </c>
      <c r="X1704" s="66" t="str">
        <f t="shared" si="543"/>
        <v/>
      </c>
      <c r="Y1704" s="66">
        <f t="shared" si="544"/>
        <v>0</v>
      </c>
      <c r="Z1704" s="66">
        <f t="shared" si="545"/>
        <v>0</v>
      </c>
      <c r="AA1704" s="66" t="e">
        <f t="shared" si="546"/>
        <v>#VALUE!</v>
      </c>
      <c r="AB1704" s="67" t="e">
        <f t="shared" si="547"/>
        <v>#VALUE!</v>
      </c>
      <c r="AC1704" s="87" t="e">
        <f t="shared" si="548"/>
        <v>#VALUE!</v>
      </c>
      <c r="AD1704" s="87" t="e">
        <f t="shared" si="549"/>
        <v>#VALUE!</v>
      </c>
      <c r="AE1704" s="87" t="e">
        <f t="shared" si="550"/>
        <v>#VALUE!</v>
      </c>
      <c r="AF1704" s="87" t="e">
        <f t="shared" si="551"/>
        <v>#VALUE!</v>
      </c>
      <c r="AG1704" s="67" t="e">
        <f t="shared" si="552"/>
        <v>#VALUE!</v>
      </c>
      <c r="AH1704" s="87" t="e">
        <f t="shared" si="553"/>
        <v>#VALUE!</v>
      </c>
      <c r="AI1704" s="87" t="e">
        <f t="shared" si="554"/>
        <v>#VALUE!</v>
      </c>
      <c r="AJ1704" s="87" t="e">
        <f t="shared" si="555"/>
        <v>#VALUE!</v>
      </c>
      <c r="AK1704" s="144" t="e">
        <f t="shared" si="556"/>
        <v>#VALUE!</v>
      </c>
      <c r="AL1704" s="144" t="e">
        <f t="shared" si="557"/>
        <v>#VALUE!</v>
      </c>
    </row>
    <row r="1705" spans="1:38" s="77" customFormat="1" x14ac:dyDescent="0.2">
      <c r="A1705" s="14"/>
      <c r="B1705" s="64"/>
      <c r="C1705" s="64"/>
      <c r="D1705" s="152"/>
      <c r="E1705" s="152"/>
      <c r="F1705" s="152"/>
      <c r="G1705" s="152"/>
      <c r="H1705" s="152"/>
      <c r="I1705" s="152"/>
      <c r="J1705" s="152"/>
      <c r="K1705" s="152"/>
      <c r="L1705" s="152"/>
      <c r="M1705" s="152"/>
      <c r="N1705" s="152"/>
      <c r="O1705" s="152"/>
      <c r="P1705" s="152"/>
      <c r="Q1705" s="152"/>
      <c r="R1705" s="152"/>
      <c r="S1705" s="66" t="str">
        <f t="shared" si="538"/>
        <v/>
      </c>
      <c r="T1705" s="66" t="str">
        <f t="shared" si="539"/>
        <v/>
      </c>
      <c r="U1705" s="66" t="str">
        <f t="shared" si="540"/>
        <v/>
      </c>
      <c r="V1705" s="66" t="str">
        <f t="shared" si="541"/>
        <v/>
      </c>
      <c r="W1705" s="66" t="str">
        <f t="shared" si="542"/>
        <v/>
      </c>
      <c r="X1705" s="66" t="str">
        <f t="shared" si="543"/>
        <v/>
      </c>
      <c r="Y1705" s="66">
        <f t="shared" si="544"/>
        <v>0</v>
      </c>
      <c r="Z1705" s="66">
        <f t="shared" si="545"/>
        <v>0</v>
      </c>
      <c r="AA1705" s="66" t="e">
        <f t="shared" si="546"/>
        <v>#VALUE!</v>
      </c>
      <c r="AB1705" s="67" t="e">
        <f t="shared" si="547"/>
        <v>#VALUE!</v>
      </c>
      <c r="AC1705" s="87" t="e">
        <f t="shared" si="548"/>
        <v>#VALUE!</v>
      </c>
      <c r="AD1705" s="87" t="e">
        <f t="shared" si="549"/>
        <v>#VALUE!</v>
      </c>
      <c r="AE1705" s="87" t="e">
        <f t="shared" si="550"/>
        <v>#VALUE!</v>
      </c>
      <c r="AF1705" s="87" t="e">
        <f t="shared" si="551"/>
        <v>#VALUE!</v>
      </c>
      <c r="AG1705" s="67" t="e">
        <f t="shared" si="552"/>
        <v>#VALUE!</v>
      </c>
      <c r="AH1705" s="87" t="e">
        <f t="shared" si="553"/>
        <v>#VALUE!</v>
      </c>
      <c r="AI1705" s="87" t="e">
        <f t="shared" si="554"/>
        <v>#VALUE!</v>
      </c>
      <c r="AJ1705" s="87" t="e">
        <f t="shared" si="555"/>
        <v>#VALUE!</v>
      </c>
      <c r="AK1705" s="144" t="e">
        <f t="shared" si="556"/>
        <v>#VALUE!</v>
      </c>
      <c r="AL1705" s="144" t="e">
        <f t="shared" si="557"/>
        <v>#VALUE!</v>
      </c>
    </row>
    <row r="1706" spans="1:38" s="77" customFormat="1" x14ac:dyDescent="0.2">
      <c r="A1706" s="14"/>
      <c r="B1706" s="64"/>
      <c r="C1706" s="64"/>
      <c r="D1706" s="152"/>
      <c r="E1706" s="152"/>
      <c r="F1706" s="152"/>
      <c r="G1706" s="152"/>
      <c r="H1706" s="152"/>
      <c r="I1706" s="152"/>
      <c r="J1706" s="152"/>
      <c r="K1706" s="152"/>
      <c r="L1706" s="152"/>
      <c r="M1706" s="152"/>
      <c r="N1706" s="152"/>
      <c r="O1706" s="152"/>
      <c r="P1706" s="152"/>
      <c r="Q1706" s="152"/>
      <c r="R1706" s="152"/>
      <c r="S1706" s="66" t="str">
        <f t="shared" si="538"/>
        <v/>
      </c>
      <c r="T1706" s="66" t="str">
        <f t="shared" si="539"/>
        <v/>
      </c>
      <c r="U1706" s="66" t="str">
        <f t="shared" si="540"/>
        <v/>
      </c>
      <c r="V1706" s="66" t="str">
        <f t="shared" si="541"/>
        <v/>
      </c>
      <c r="W1706" s="66" t="str">
        <f t="shared" si="542"/>
        <v/>
      </c>
      <c r="X1706" s="66" t="str">
        <f t="shared" si="543"/>
        <v/>
      </c>
      <c r="Y1706" s="66">
        <f t="shared" si="544"/>
        <v>0</v>
      </c>
      <c r="Z1706" s="66">
        <f t="shared" si="545"/>
        <v>0</v>
      </c>
      <c r="AA1706" s="66" t="e">
        <f t="shared" si="546"/>
        <v>#VALUE!</v>
      </c>
      <c r="AB1706" s="67" t="e">
        <f t="shared" si="547"/>
        <v>#VALUE!</v>
      </c>
      <c r="AC1706" s="87" t="e">
        <f t="shared" si="548"/>
        <v>#VALUE!</v>
      </c>
      <c r="AD1706" s="87" t="e">
        <f t="shared" si="549"/>
        <v>#VALUE!</v>
      </c>
      <c r="AE1706" s="87" t="e">
        <f t="shared" si="550"/>
        <v>#VALUE!</v>
      </c>
      <c r="AF1706" s="87" t="e">
        <f t="shared" si="551"/>
        <v>#VALUE!</v>
      </c>
      <c r="AG1706" s="67" t="e">
        <f t="shared" si="552"/>
        <v>#VALUE!</v>
      </c>
      <c r="AH1706" s="87" t="e">
        <f t="shared" si="553"/>
        <v>#VALUE!</v>
      </c>
      <c r="AI1706" s="87" t="e">
        <f t="shared" si="554"/>
        <v>#VALUE!</v>
      </c>
      <c r="AJ1706" s="87" t="e">
        <f t="shared" si="555"/>
        <v>#VALUE!</v>
      </c>
      <c r="AK1706" s="144" t="e">
        <f t="shared" si="556"/>
        <v>#VALUE!</v>
      </c>
      <c r="AL1706" s="144" t="e">
        <f t="shared" si="557"/>
        <v>#VALUE!</v>
      </c>
    </row>
    <row r="1707" spans="1:38" s="77" customFormat="1" x14ac:dyDescent="0.2">
      <c r="A1707" s="14"/>
      <c r="B1707" s="64"/>
      <c r="C1707" s="64"/>
      <c r="D1707" s="152"/>
      <c r="E1707" s="152"/>
      <c r="F1707" s="152"/>
      <c r="G1707" s="152"/>
      <c r="H1707" s="152"/>
      <c r="I1707" s="152"/>
      <c r="J1707" s="152"/>
      <c r="K1707" s="152"/>
      <c r="L1707" s="152"/>
      <c r="M1707" s="152"/>
      <c r="N1707" s="152"/>
      <c r="O1707" s="152"/>
      <c r="P1707" s="152"/>
      <c r="Q1707" s="152"/>
      <c r="R1707" s="152"/>
      <c r="S1707" s="66" t="str">
        <f t="shared" si="538"/>
        <v/>
      </c>
      <c r="T1707" s="66" t="str">
        <f t="shared" si="539"/>
        <v/>
      </c>
      <c r="U1707" s="66" t="str">
        <f t="shared" si="540"/>
        <v/>
      </c>
      <c r="V1707" s="66" t="str">
        <f t="shared" si="541"/>
        <v/>
      </c>
      <c r="W1707" s="66" t="str">
        <f t="shared" si="542"/>
        <v/>
      </c>
      <c r="X1707" s="66" t="str">
        <f t="shared" si="543"/>
        <v/>
      </c>
      <c r="Y1707" s="66">
        <f t="shared" si="544"/>
        <v>0</v>
      </c>
      <c r="Z1707" s="66">
        <f t="shared" si="545"/>
        <v>0</v>
      </c>
      <c r="AA1707" s="66" t="e">
        <f t="shared" si="546"/>
        <v>#VALUE!</v>
      </c>
      <c r="AB1707" s="67" t="e">
        <f t="shared" si="547"/>
        <v>#VALUE!</v>
      </c>
      <c r="AC1707" s="87" t="e">
        <f t="shared" si="548"/>
        <v>#VALUE!</v>
      </c>
      <c r="AD1707" s="87" t="e">
        <f t="shared" si="549"/>
        <v>#VALUE!</v>
      </c>
      <c r="AE1707" s="87" t="e">
        <f t="shared" si="550"/>
        <v>#VALUE!</v>
      </c>
      <c r="AF1707" s="87" t="e">
        <f t="shared" si="551"/>
        <v>#VALUE!</v>
      </c>
      <c r="AG1707" s="67" t="e">
        <f t="shared" si="552"/>
        <v>#VALUE!</v>
      </c>
      <c r="AH1707" s="87" t="e">
        <f t="shared" si="553"/>
        <v>#VALUE!</v>
      </c>
      <c r="AI1707" s="87" t="e">
        <f t="shared" si="554"/>
        <v>#VALUE!</v>
      </c>
      <c r="AJ1707" s="87" t="e">
        <f t="shared" si="555"/>
        <v>#VALUE!</v>
      </c>
      <c r="AK1707" s="144" t="e">
        <f t="shared" si="556"/>
        <v>#VALUE!</v>
      </c>
      <c r="AL1707" s="144" t="e">
        <f t="shared" si="557"/>
        <v>#VALUE!</v>
      </c>
    </row>
    <row r="1708" spans="1:38" s="77" customFormat="1" x14ac:dyDescent="0.2">
      <c r="A1708" s="14"/>
      <c r="B1708" s="64"/>
      <c r="C1708" s="64"/>
      <c r="D1708" s="152"/>
      <c r="E1708" s="152"/>
      <c r="F1708" s="152"/>
      <c r="G1708" s="152"/>
      <c r="H1708" s="152"/>
      <c r="I1708" s="152"/>
      <c r="J1708" s="152"/>
      <c r="K1708" s="152"/>
      <c r="L1708" s="152"/>
      <c r="M1708" s="152"/>
      <c r="N1708" s="152"/>
      <c r="O1708" s="152"/>
      <c r="P1708" s="152"/>
      <c r="Q1708" s="152"/>
      <c r="R1708" s="152"/>
      <c r="S1708" s="66" t="str">
        <f t="shared" si="538"/>
        <v/>
      </c>
      <c r="T1708" s="66" t="str">
        <f t="shared" si="539"/>
        <v/>
      </c>
      <c r="U1708" s="66" t="str">
        <f t="shared" si="540"/>
        <v/>
      </c>
      <c r="V1708" s="66" t="str">
        <f t="shared" si="541"/>
        <v/>
      </c>
      <c r="W1708" s="66" t="str">
        <f t="shared" si="542"/>
        <v/>
      </c>
      <c r="X1708" s="66" t="str">
        <f t="shared" si="543"/>
        <v/>
      </c>
      <c r="Y1708" s="66">
        <f t="shared" si="544"/>
        <v>0</v>
      </c>
      <c r="Z1708" s="66">
        <f t="shared" si="545"/>
        <v>0</v>
      </c>
      <c r="AA1708" s="66" t="e">
        <f t="shared" si="546"/>
        <v>#VALUE!</v>
      </c>
      <c r="AB1708" s="67" t="e">
        <f t="shared" si="547"/>
        <v>#VALUE!</v>
      </c>
      <c r="AC1708" s="87" t="e">
        <f t="shared" si="548"/>
        <v>#VALUE!</v>
      </c>
      <c r="AD1708" s="87" t="e">
        <f t="shared" si="549"/>
        <v>#VALUE!</v>
      </c>
      <c r="AE1708" s="87" t="e">
        <f t="shared" si="550"/>
        <v>#VALUE!</v>
      </c>
      <c r="AF1708" s="87" t="e">
        <f t="shared" si="551"/>
        <v>#VALUE!</v>
      </c>
      <c r="AG1708" s="67" t="e">
        <f t="shared" si="552"/>
        <v>#VALUE!</v>
      </c>
      <c r="AH1708" s="87" t="e">
        <f t="shared" si="553"/>
        <v>#VALUE!</v>
      </c>
      <c r="AI1708" s="87" t="e">
        <f t="shared" si="554"/>
        <v>#VALUE!</v>
      </c>
      <c r="AJ1708" s="87" t="e">
        <f t="shared" si="555"/>
        <v>#VALUE!</v>
      </c>
      <c r="AK1708" s="144" t="e">
        <f t="shared" si="556"/>
        <v>#VALUE!</v>
      </c>
      <c r="AL1708" s="144" t="e">
        <f t="shared" si="557"/>
        <v>#VALUE!</v>
      </c>
    </row>
    <row r="1709" spans="1:38" s="77" customFormat="1" x14ac:dyDescent="0.2">
      <c r="A1709" s="14"/>
      <c r="B1709" s="64"/>
      <c r="C1709" s="64"/>
      <c r="D1709" s="152"/>
      <c r="E1709" s="152"/>
      <c r="F1709" s="152"/>
      <c r="G1709" s="152"/>
      <c r="H1709" s="152"/>
      <c r="I1709" s="152"/>
      <c r="J1709" s="152"/>
      <c r="K1709" s="152"/>
      <c r="L1709" s="152"/>
      <c r="M1709" s="152"/>
      <c r="N1709" s="152"/>
      <c r="O1709" s="152"/>
      <c r="P1709" s="152"/>
      <c r="Q1709" s="152"/>
      <c r="R1709" s="152"/>
      <c r="S1709" s="66" t="str">
        <f t="shared" si="538"/>
        <v/>
      </c>
      <c r="T1709" s="66" t="str">
        <f t="shared" si="539"/>
        <v/>
      </c>
      <c r="U1709" s="66" t="str">
        <f t="shared" si="540"/>
        <v/>
      </c>
      <c r="V1709" s="66" t="str">
        <f t="shared" si="541"/>
        <v/>
      </c>
      <c r="W1709" s="66" t="str">
        <f t="shared" si="542"/>
        <v/>
      </c>
      <c r="X1709" s="66" t="str">
        <f t="shared" si="543"/>
        <v/>
      </c>
      <c r="Y1709" s="66">
        <f t="shared" si="544"/>
        <v>0</v>
      </c>
      <c r="Z1709" s="66">
        <f t="shared" si="545"/>
        <v>0</v>
      </c>
      <c r="AA1709" s="66" t="e">
        <f t="shared" si="546"/>
        <v>#VALUE!</v>
      </c>
      <c r="AB1709" s="67" t="e">
        <f t="shared" si="547"/>
        <v>#VALUE!</v>
      </c>
      <c r="AC1709" s="87" t="e">
        <f t="shared" si="548"/>
        <v>#VALUE!</v>
      </c>
      <c r="AD1709" s="87" t="e">
        <f t="shared" si="549"/>
        <v>#VALUE!</v>
      </c>
      <c r="AE1709" s="87" t="e">
        <f t="shared" si="550"/>
        <v>#VALUE!</v>
      </c>
      <c r="AF1709" s="87" t="e">
        <f t="shared" si="551"/>
        <v>#VALUE!</v>
      </c>
      <c r="AG1709" s="67" t="e">
        <f t="shared" si="552"/>
        <v>#VALUE!</v>
      </c>
      <c r="AH1709" s="87" t="e">
        <f t="shared" si="553"/>
        <v>#VALUE!</v>
      </c>
      <c r="AI1709" s="87" t="e">
        <f t="shared" si="554"/>
        <v>#VALUE!</v>
      </c>
      <c r="AJ1709" s="87" t="e">
        <f t="shared" si="555"/>
        <v>#VALUE!</v>
      </c>
      <c r="AK1709" s="144" t="e">
        <f t="shared" si="556"/>
        <v>#VALUE!</v>
      </c>
      <c r="AL1709" s="144" t="e">
        <f t="shared" si="557"/>
        <v>#VALUE!</v>
      </c>
    </row>
    <row r="1710" spans="1:38" s="77" customFormat="1" x14ac:dyDescent="0.2">
      <c r="A1710" s="14"/>
      <c r="B1710" s="64"/>
      <c r="C1710" s="64"/>
      <c r="D1710" s="152"/>
      <c r="E1710" s="152"/>
      <c r="F1710" s="152"/>
      <c r="G1710" s="152"/>
      <c r="H1710" s="152"/>
      <c r="I1710" s="152"/>
      <c r="J1710" s="152"/>
      <c r="K1710" s="152"/>
      <c r="L1710" s="152"/>
      <c r="M1710" s="152"/>
      <c r="N1710" s="152"/>
      <c r="O1710" s="152"/>
      <c r="P1710" s="152"/>
      <c r="Q1710" s="152"/>
      <c r="R1710" s="152"/>
      <c r="S1710" s="66" t="str">
        <f t="shared" si="538"/>
        <v/>
      </c>
      <c r="T1710" s="66" t="str">
        <f t="shared" si="539"/>
        <v/>
      </c>
      <c r="U1710" s="66" t="str">
        <f t="shared" si="540"/>
        <v/>
      </c>
      <c r="V1710" s="66" t="str">
        <f t="shared" si="541"/>
        <v/>
      </c>
      <c r="W1710" s="66" t="str">
        <f t="shared" si="542"/>
        <v/>
      </c>
      <c r="X1710" s="66" t="str">
        <f t="shared" si="543"/>
        <v/>
      </c>
      <c r="Y1710" s="66">
        <f t="shared" si="544"/>
        <v>0</v>
      </c>
      <c r="Z1710" s="66">
        <f t="shared" si="545"/>
        <v>0</v>
      </c>
      <c r="AA1710" s="66" t="e">
        <f t="shared" si="546"/>
        <v>#VALUE!</v>
      </c>
      <c r="AB1710" s="67" t="e">
        <f t="shared" si="547"/>
        <v>#VALUE!</v>
      </c>
      <c r="AC1710" s="87" t="e">
        <f t="shared" si="548"/>
        <v>#VALUE!</v>
      </c>
      <c r="AD1710" s="87" t="e">
        <f t="shared" si="549"/>
        <v>#VALUE!</v>
      </c>
      <c r="AE1710" s="87" t="e">
        <f t="shared" si="550"/>
        <v>#VALUE!</v>
      </c>
      <c r="AF1710" s="87" t="e">
        <f t="shared" si="551"/>
        <v>#VALUE!</v>
      </c>
      <c r="AG1710" s="67" t="e">
        <f t="shared" si="552"/>
        <v>#VALUE!</v>
      </c>
      <c r="AH1710" s="87" t="e">
        <f t="shared" si="553"/>
        <v>#VALUE!</v>
      </c>
      <c r="AI1710" s="87" t="e">
        <f t="shared" si="554"/>
        <v>#VALUE!</v>
      </c>
      <c r="AJ1710" s="87" t="e">
        <f t="shared" si="555"/>
        <v>#VALUE!</v>
      </c>
      <c r="AK1710" s="144" t="e">
        <f t="shared" si="556"/>
        <v>#VALUE!</v>
      </c>
      <c r="AL1710" s="144" t="e">
        <f t="shared" si="557"/>
        <v>#VALUE!</v>
      </c>
    </row>
    <row r="1711" spans="1:38" s="77" customFormat="1" x14ac:dyDescent="0.2">
      <c r="A1711" s="14"/>
      <c r="B1711" s="64"/>
      <c r="C1711" s="64"/>
      <c r="D1711" s="152"/>
      <c r="E1711" s="152"/>
      <c r="F1711" s="152"/>
      <c r="G1711" s="152"/>
      <c r="H1711" s="152"/>
      <c r="I1711" s="152"/>
      <c r="J1711" s="152"/>
      <c r="K1711" s="152"/>
      <c r="L1711" s="152"/>
      <c r="M1711" s="152"/>
      <c r="N1711" s="152"/>
      <c r="O1711" s="152"/>
      <c r="P1711" s="152"/>
      <c r="Q1711" s="152"/>
      <c r="R1711" s="152"/>
      <c r="S1711" s="66" t="str">
        <f t="shared" si="538"/>
        <v/>
      </c>
      <c r="T1711" s="66" t="str">
        <f t="shared" si="539"/>
        <v/>
      </c>
      <c r="U1711" s="66" t="str">
        <f t="shared" si="540"/>
        <v/>
      </c>
      <c r="V1711" s="66" t="str">
        <f t="shared" si="541"/>
        <v/>
      </c>
      <c r="W1711" s="66" t="str">
        <f t="shared" si="542"/>
        <v/>
      </c>
      <c r="X1711" s="66" t="str">
        <f t="shared" si="543"/>
        <v/>
      </c>
      <c r="Y1711" s="66">
        <f t="shared" si="544"/>
        <v>0</v>
      </c>
      <c r="Z1711" s="66">
        <f t="shared" si="545"/>
        <v>0</v>
      </c>
      <c r="AA1711" s="66" t="e">
        <f t="shared" si="546"/>
        <v>#VALUE!</v>
      </c>
      <c r="AB1711" s="67" t="e">
        <f t="shared" si="547"/>
        <v>#VALUE!</v>
      </c>
      <c r="AC1711" s="87" t="e">
        <f t="shared" si="548"/>
        <v>#VALUE!</v>
      </c>
      <c r="AD1711" s="87" t="e">
        <f t="shared" si="549"/>
        <v>#VALUE!</v>
      </c>
      <c r="AE1711" s="87" t="e">
        <f t="shared" si="550"/>
        <v>#VALUE!</v>
      </c>
      <c r="AF1711" s="87" t="e">
        <f t="shared" si="551"/>
        <v>#VALUE!</v>
      </c>
      <c r="AG1711" s="67" t="e">
        <f t="shared" si="552"/>
        <v>#VALUE!</v>
      </c>
      <c r="AH1711" s="87" t="e">
        <f t="shared" si="553"/>
        <v>#VALUE!</v>
      </c>
      <c r="AI1711" s="87" t="e">
        <f t="shared" si="554"/>
        <v>#VALUE!</v>
      </c>
      <c r="AJ1711" s="87" t="e">
        <f t="shared" si="555"/>
        <v>#VALUE!</v>
      </c>
      <c r="AK1711" s="144" t="e">
        <f t="shared" si="556"/>
        <v>#VALUE!</v>
      </c>
      <c r="AL1711" s="144" t="e">
        <f t="shared" si="557"/>
        <v>#VALUE!</v>
      </c>
    </row>
    <row r="1712" spans="1:38" s="77" customFormat="1" x14ac:dyDescent="0.2">
      <c r="A1712" s="14"/>
      <c r="B1712" s="64"/>
      <c r="C1712" s="64"/>
      <c r="D1712" s="152"/>
      <c r="E1712" s="152"/>
      <c r="F1712" s="152"/>
      <c r="G1712" s="152"/>
      <c r="H1712" s="152"/>
      <c r="I1712" s="152"/>
      <c r="J1712" s="152"/>
      <c r="K1712" s="152"/>
      <c r="L1712" s="152"/>
      <c r="M1712" s="152"/>
      <c r="N1712" s="152"/>
      <c r="O1712" s="152"/>
      <c r="P1712" s="152"/>
      <c r="Q1712" s="152"/>
      <c r="R1712" s="152"/>
      <c r="S1712" s="66" t="str">
        <f t="shared" si="538"/>
        <v/>
      </c>
      <c r="T1712" s="66" t="str">
        <f t="shared" si="539"/>
        <v/>
      </c>
      <c r="U1712" s="66" t="str">
        <f t="shared" si="540"/>
        <v/>
      </c>
      <c r="V1712" s="66" t="str">
        <f t="shared" si="541"/>
        <v/>
      </c>
      <c r="W1712" s="66" t="str">
        <f t="shared" si="542"/>
        <v/>
      </c>
      <c r="X1712" s="66" t="str">
        <f t="shared" si="543"/>
        <v/>
      </c>
      <c r="Y1712" s="66">
        <f t="shared" si="544"/>
        <v>0</v>
      </c>
      <c r="Z1712" s="66">
        <f t="shared" si="545"/>
        <v>0</v>
      </c>
      <c r="AA1712" s="66" t="e">
        <f t="shared" si="546"/>
        <v>#VALUE!</v>
      </c>
      <c r="AB1712" s="67" t="e">
        <f t="shared" si="547"/>
        <v>#VALUE!</v>
      </c>
      <c r="AC1712" s="87" t="e">
        <f t="shared" si="548"/>
        <v>#VALUE!</v>
      </c>
      <c r="AD1712" s="87" t="e">
        <f t="shared" si="549"/>
        <v>#VALUE!</v>
      </c>
      <c r="AE1712" s="87" t="e">
        <f t="shared" si="550"/>
        <v>#VALUE!</v>
      </c>
      <c r="AF1712" s="87" t="e">
        <f t="shared" si="551"/>
        <v>#VALUE!</v>
      </c>
      <c r="AG1712" s="67" t="e">
        <f t="shared" si="552"/>
        <v>#VALUE!</v>
      </c>
      <c r="AH1712" s="87" t="e">
        <f t="shared" si="553"/>
        <v>#VALUE!</v>
      </c>
      <c r="AI1712" s="87" t="e">
        <f t="shared" si="554"/>
        <v>#VALUE!</v>
      </c>
      <c r="AJ1712" s="87" t="e">
        <f t="shared" si="555"/>
        <v>#VALUE!</v>
      </c>
      <c r="AK1712" s="144" t="e">
        <f t="shared" si="556"/>
        <v>#VALUE!</v>
      </c>
      <c r="AL1712" s="144" t="e">
        <f t="shared" si="557"/>
        <v>#VALUE!</v>
      </c>
    </row>
    <row r="1713" spans="1:38" s="77" customFormat="1" x14ac:dyDescent="0.2">
      <c r="A1713" s="14"/>
      <c r="B1713" s="64"/>
      <c r="C1713" s="64"/>
      <c r="D1713" s="152"/>
      <c r="E1713" s="152"/>
      <c r="F1713" s="152"/>
      <c r="G1713" s="152"/>
      <c r="H1713" s="152"/>
      <c r="I1713" s="152"/>
      <c r="J1713" s="152"/>
      <c r="K1713" s="152"/>
      <c r="L1713" s="152"/>
      <c r="M1713" s="152"/>
      <c r="N1713" s="152"/>
      <c r="O1713" s="152"/>
      <c r="P1713" s="152"/>
      <c r="Q1713" s="152"/>
      <c r="R1713" s="152"/>
      <c r="S1713" s="66" t="str">
        <f t="shared" si="538"/>
        <v/>
      </c>
      <c r="T1713" s="66" t="str">
        <f t="shared" si="539"/>
        <v/>
      </c>
      <c r="U1713" s="66" t="str">
        <f t="shared" si="540"/>
        <v/>
      </c>
      <c r="V1713" s="66" t="str">
        <f t="shared" si="541"/>
        <v/>
      </c>
      <c r="W1713" s="66" t="str">
        <f t="shared" si="542"/>
        <v/>
      </c>
      <c r="X1713" s="66" t="str">
        <f t="shared" si="543"/>
        <v/>
      </c>
      <c r="Y1713" s="66">
        <f t="shared" si="544"/>
        <v>0</v>
      </c>
      <c r="Z1713" s="66">
        <f t="shared" si="545"/>
        <v>0</v>
      </c>
      <c r="AA1713" s="66" t="e">
        <f t="shared" si="546"/>
        <v>#VALUE!</v>
      </c>
      <c r="AB1713" s="67" t="e">
        <f t="shared" si="547"/>
        <v>#VALUE!</v>
      </c>
      <c r="AC1713" s="87" t="e">
        <f t="shared" si="548"/>
        <v>#VALUE!</v>
      </c>
      <c r="AD1713" s="87" t="e">
        <f t="shared" si="549"/>
        <v>#VALUE!</v>
      </c>
      <c r="AE1713" s="87" t="e">
        <f t="shared" si="550"/>
        <v>#VALUE!</v>
      </c>
      <c r="AF1713" s="87" t="e">
        <f t="shared" si="551"/>
        <v>#VALUE!</v>
      </c>
      <c r="AG1713" s="67" t="e">
        <f t="shared" si="552"/>
        <v>#VALUE!</v>
      </c>
      <c r="AH1713" s="87" t="e">
        <f t="shared" si="553"/>
        <v>#VALUE!</v>
      </c>
      <c r="AI1713" s="87" t="e">
        <f t="shared" si="554"/>
        <v>#VALUE!</v>
      </c>
      <c r="AJ1713" s="87" t="e">
        <f t="shared" si="555"/>
        <v>#VALUE!</v>
      </c>
      <c r="AK1713" s="144" t="e">
        <f t="shared" si="556"/>
        <v>#VALUE!</v>
      </c>
      <c r="AL1713" s="144" t="e">
        <f t="shared" si="557"/>
        <v>#VALUE!</v>
      </c>
    </row>
    <row r="1714" spans="1:38" s="77" customFormat="1" x14ac:dyDescent="0.2">
      <c r="A1714" s="14"/>
      <c r="B1714" s="64"/>
      <c r="C1714" s="64"/>
      <c r="D1714" s="152"/>
      <c r="E1714" s="152"/>
      <c r="F1714" s="152"/>
      <c r="G1714" s="152"/>
      <c r="H1714" s="152"/>
      <c r="I1714" s="152"/>
      <c r="J1714" s="152"/>
      <c r="K1714" s="152"/>
      <c r="L1714" s="152"/>
      <c r="M1714" s="152"/>
      <c r="N1714" s="152"/>
      <c r="O1714" s="152"/>
      <c r="P1714" s="152"/>
      <c r="Q1714" s="152"/>
      <c r="R1714" s="152"/>
      <c r="S1714" s="66" t="str">
        <f t="shared" si="538"/>
        <v/>
      </c>
      <c r="T1714" s="66" t="str">
        <f t="shared" si="539"/>
        <v/>
      </c>
      <c r="U1714" s="66" t="str">
        <f t="shared" si="540"/>
        <v/>
      </c>
      <c r="V1714" s="66" t="str">
        <f t="shared" si="541"/>
        <v/>
      </c>
      <c r="W1714" s="66" t="str">
        <f t="shared" si="542"/>
        <v/>
      </c>
      <c r="X1714" s="66" t="str">
        <f t="shared" si="543"/>
        <v/>
      </c>
      <c r="Y1714" s="66">
        <f t="shared" si="544"/>
        <v>0</v>
      </c>
      <c r="Z1714" s="66">
        <f t="shared" si="545"/>
        <v>0</v>
      </c>
      <c r="AA1714" s="66" t="e">
        <f t="shared" si="546"/>
        <v>#VALUE!</v>
      </c>
      <c r="AB1714" s="67" t="e">
        <f t="shared" si="547"/>
        <v>#VALUE!</v>
      </c>
      <c r="AC1714" s="87" t="e">
        <f t="shared" si="548"/>
        <v>#VALUE!</v>
      </c>
      <c r="AD1714" s="87" t="e">
        <f t="shared" si="549"/>
        <v>#VALUE!</v>
      </c>
      <c r="AE1714" s="87" t="e">
        <f t="shared" si="550"/>
        <v>#VALUE!</v>
      </c>
      <c r="AF1714" s="87" t="e">
        <f t="shared" si="551"/>
        <v>#VALUE!</v>
      </c>
      <c r="AG1714" s="67" t="e">
        <f t="shared" si="552"/>
        <v>#VALUE!</v>
      </c>
      <c r="AH1714" s="87" t="e">
        <f t="shared" si="553"/>
        <v>#VALUE!</v>
      </c>
      <c r="AI1714" s="87" t="e">
        <f t="shared" si="554"/>
        <v>#VALUE!</v>
      </c>
      <c r="AJ1714" s="87" t="e">
        <f t="shared" si="555"/>
        <v>#VALUE!</v>
      </c>
      <c r="AK1714" s="144" t="e">
        <f t="shared" si="556"/>
        <v>#VALUE!</v>
      </c>
      <c r="AL1714" s="144" t="e">
        <f t="shared" si="557"/>
        <v>#VALUE!</v>
      </c>
    </row>
    <row r="1715" spans="1:38" s="77" customFormat="1" x14ac:dyDescent="0.2">
      <c r="A1715" s="14"/>
      <c r="B1715" s="64"/>
      <c r="C1715" s="64"/>
      <c r="D1715" s="152"/>
      <c r="E1715" s="152"/>
      <c r="F1715" s="152"/>
      <c r="G1715" s="152"/>
      <c r="H1715" s="152"/>
      <c r="I1715" s="152"/>
      <c r="J1715" s="152"/>
      <c r="K1715" s="152"/>
      <c r="L1715" s="152"/>
      <c r="M1715" s="152"/>
      <c r="N1715" s="152"/>
      <c r="O1715" s="152"/>
      <c r="P1715" s="152"/>
      <c r="Q1715" s="152"/>
      <c r="R1715" s="152"/>
      <c r="S1715" s="66" t="str">
        <f t="shared" si="538"/>
        <v/>
      </c>
      <c r="T1715" s="66" t="str">
        <f t="shared" si="539"/>
        <v/>
      </c>
      <c r="U1715" s="66" t="str">
        <f t="shared" si="540"/>
        <v/>
      </c>
      <c r="V1715" s="66" t="str">
        <f t="shared" si="541"/>
        <v/>
      </c>
      <c r="W1715" s="66" t="str">
        <f t="shared" si="542"/>
        <v/>
      </c>
      <c r="X1715" s="66" t="str">
        <f t="shared" si="543"/>
        <v/>
      </c>
      <c r="Y1715" s="66">
        <f t="shared" si="544"/>
        <v>0</v>
      </c>
      <c r="Z1715" s="66">
        <f t="shared" si="545"/>
        <v>0</v>
      </c>
      <c r="AA1715" s="66" t="e">
        <f t="shared" si="546"/>
        <v>#VALUE!</v>
      </c>
      <c r="AB1715" s="67" t="e">
        <f t="shared" si="547"/>
        <v>#VALUE!</v>
      </c>
      <c r="AC1715" s="87" t="e">
        <f t="shared" si="548"/>
        <v>#VALUE!</v>
      </c>
      <c r="AD1715" s="87" t="e">
        <f t="shared" si="549"/>
        <v>#VALUE!</v>
      </c>
      <c r="AE1715" s="87" t="e">
        <f t="shared" si="550"/>
        <v>#VALUE!</v>
      </c>
      <c r="AF1715" s="87" t="e">
        <f t="shared" si="551"/>
        <v>#VALUE!</v>
      </c>
      <c r="AG1715" s="67" t="e">
        <f t="shared" si="552"/>
        <v>#VALUE!</v>
      </c>
      <c r="AH1715" s="87" t="e">
        <f t="shared" si="553"/>
        <v>#VALUE!</v>
      </c>
      <c r="AI1715" s="87" t="e">
        <f t="shared" si="554"/>
        <v>#VALUE!</v>
      </c>
      <c r="AJ1715" s="87" t="e">
        <f t="shared" si="555"/>
        <v>#VALUE!</v>
      </c>
      <c r="AK1715" s="144" t="e">
        <f t="shared" si="556"/>
        <v>#VALUE!</v>
      </c>
      <c r="AL1715" s="144" t="e">
        <f t="shared" si="557"/>
        <v>#VALUE!</v>
      </c>
    </row>
    <row r="1716" spans="1:38" s="77" customFormat="1" x14ac:dyDescent="0.2">
      <c r="A1716" s="14"/>
      <c r="B1716" s="64"/>
      <c r="C1716" s="64"/>
      <c r="D1716" s="152"/>
      <c r="E1716" s="152"/>
      <c r="F1716" s="152"/>
      <c r="G1716" s="152"/>
      <c r="H1716" s="152"/>
      <c r="I1716" s="152"/>
      <c r="J1716" s="152"/>
      <c r="K1716" s="152"/>
      <c r="L1716" s="152"/>
      <c r="M1716" s="152"/>
      <c r="N1716" s="152"/>
      <c r="O1716" s="152"/>
      <c r="P1716" s="152"/>
      <c r="Q1716" s="152"/>
      <c r="R1716" s="152"/>
      <c r="S1716" s="66" t="str">
        <f t="shared" si="538"/>
        <v/>
      </c>
      <c r="T1716" s="66" t="str">
        <f t="shared" si="539"/>
        <v/>
      </c>
      <c r="U1716" s="66" t="str">
        <f t="shared" si="540"/>
        <v/>
      </c>
      <c r="V1716" s="66" t="str">
        <f t="shared" si="541"/>
        <v/>
      </c>
      <c r="W1716" s="66" t="str">
        <f t="shared" si="542"/>
        <v/>
      </c>
      <c r="X1716" s="66" t="str">
        <f t="shared" si="543"/>
        <v/>
      </c>
      <c r="Y1716" s="66">
        <f t="shared" si="544"/>
        <v>0</v>
      </c>
      <c r="Z1716" s="66">
        <f t="shared" si="545"/>
        <v>0</v>
      </c>
      <c r="AA1716" s="66" t="e">
        <f t="shared" si="546"/>
        <v>#VALUE!</v>
      </c>
      <c r="AB1716" s="67" t="e">
        <f t="shared" si="547"/>
        <v>#VALUE!</v>
      </c>
      <c r="AC1716" s="87" t="e">
        <f t="shared" si="548"/>
        <v>#VALUE!</v>
      </c>
      <c r="AD1716" s="87" t="e">
        <f t="shared" si="549"/>
        <v>#VALUE!</v>
      </c>
      <c r="AE1716" s="87" t="e">
        <f t="shared" si="550"/>
        <v>#VALUE!</v>
      </c>
      <c r="AF1716" s="87" t="e">
        <f t="shared" si="551"/>
        <v>#VALUE!</v>
      </c>
      <c r="AG1716" s="67" t="e">
        <f t="shared" si="552"/>
        <v>#VALUE!</v>
      </c>
      <c r="AH1716" s="87" t="e">
        <f t="shared" si="553"/>
        <v>#VALUE!</v>
      </c>
      <c r="AI1716" s="87" t="e">
        <f t="shared" si="554"/>
        <v>#VALUE!</v>
      </c>
      <c r="AJ1716" s="87" t="e">
        <f t="shared" si="555"/>
        <v>#VALUE!</v>
      </c>
      <c r="AK1716" s="144" t="e">
        <f t="shared" si="556"/>
        <v>#VALUE!</v>
      </c>
      <c r="AL1716" s="144" t="e">
        <f t="shared" si="557"/>
        <v>#VALUE!</v>
      </c>
    </row>
    <row r="1717" spans="1:38" s="77" customFormat="1" x14ac:dyDescent="0.2">
      <c r="A1717" s="14"/>
      <c r="B1717" s="64"/>
      <c r="C1717" s="64"/>
      <c r="D1717" s="152"/>
      <c r="E1717" s="152"/>
      <c r="F1717" s="152"/>
      <c r="G1717" s="152"/>
      <c r="H1717" s="152"/>
      <c r="I1717" s="152"/>
      <c r="J1717" s="152"/>
      <c r="K1717" s="152"/>
      <c r="L1717" s="152"/>
      <c r="M1717" s="152"/>
      <c r="N1717" s="152"/>
      <c r="O1717" s="152"/>
      <c r="P1717" s="152"/>
      <c r="Q1717" s="152"/>
      <c r="R1717" s="152"/>
      <c r="S1717" s="66" t="str">
        <f t="shared" si="538"/>
        <v/>
      </c>
      <c r="T1717" s="66" t="str">
        <f t="shared" si="539"/>
        <v/>
      </c>
      <c r="U1717" s="66" t="str">
        <f t="shared" si="540"/>
        <v/>
      </c>
      <c r="V1717" s="66" t="str">
        <f t="shared" si="541"/>
        <v/>
      </c>
      <c r="W1717" s="66" t="str">
        <f t="shared" si="542"/>
        <v/>
      </c>
      <c r="X1717" s="66" t="str">
        <f t="shared" si="543"/>
        <v/>
      </c>
      <c r="Y1717" s="66">
        <f t="shared" si="544"/>
        <v>0</v>
      </c>
      <c r="Z1717" s="66">
        <f t="shared" si="545"/>
        <v>0</v>
      </c>
      <c r="AA1717" s="66" t="e">
        <f t="shared" si="546"/>
        <v>#VALUE!</v>
      </c>
      <c r="AB1717" s="67" t="e">
        <f t="shared" si="547"/>
        <v>#VALUE!</v>
      </c>
      <c r="AC1717" s="87" t="e">
        <f t="shared" si="548"/>
        <v>#VALUE!</v>
      </c>
      <c r="AD1717" s="87" t="e">
        <f t="shared" si="549"/>
        <v>#VALUE!</v>
      </c>
      <c r="AE1717" s="87" t="e">
        <f t="shared" si="550"/>
        <v>#VALUE!</v>
      </c>
      <c r="AF1717" s="87" t="e">
        <f t="shared" si="551"/>
        <v>#VALUE!</v>
      </c>
      <c r="AG1717" s="67" t="e">
        <f t="shared" si="552"/>
        <v>#VALUE!</v>
      </c>
      <c r="AH1717" s="87" t="e">
        <f t="shared" si="553"/>
        <v>#VALUE!</v>
      </c>
      <c r="AI1717" s="87" t="e">
        <f t="shared" si="554"/>
        <v>#VALUE!</v>
      </c>
      <c r="AJ1717" s="87" t="e">
        <f t="shared" si="555"/>
        <v>#VALUE!</v>
      </c>
      <c r="AK1717" s="144" t="e">
        <f t="shared" si="556"/>
        <v>#VALUE!</v>
      </c>
      <c r="AL1717" s="144" t="e">
        <f t="shared" si="557"/>
        <v>#VALUE!</v>
      </c>
    </row>
    <row r="1718" spans="1:38" s="77" customFormat="1" x14ac:dyDescent="0.2">
      <c r="A1718" s="14"/>
      <c r="B1718" s="64"/>
      <c r="C1718" s="64"/>
      <c r="D1718" s="152"/>
      <c r="E1718" s="152"/>
      <c r="F1718" s="152"/>
      <c r="G1718" s="152"/>
      <c r="H1718" s="152"/>
      <c r="I1718" s="152"/>
      <c r="J1718" s="152"/>
      <c r="K1718" s="152"/>
      <c r="L1718" s="152"/>
      <c r="M1718" s="152"/>
      <c r="N1718" s="152"/>
      <c r="O1718" s="152"/>
      <c r="P1718" s="152"/>
      <c r="Q1718" s="152"/>
      <c r="R1718" s="152"/>
      <c r="S1718" s="66" t="str">
        <f t="shared" si="538"/>
        <v/>
      </c>
      <c r="T1718" s="66" t="str">
        <f t="shared" si="539"/>
        <v/>
      </c>
      <c r="U1718" s="66" t="str">
        <f t="shared" si="540"/>
        <v/>
      </c>
      <c r="V1718" s="66" t="str">
        <f t="shared" si="541"/>
        <v/>
      </c>
      <c r="W1718" s="66" t="str">
        <f t="shared" si="542"/>
        <v/>
      </c>
      <c r="X1718" s="66" t="str">
        <f t="shared" si="543"/>
        <v/>
      </c>
      <c r="Y1718" s="66">
        <f t="shared" si="544"/>
        <v>0</v>
      </c>
      <c r="Z1718" s="66">
        <f t="shared" si="545"/>
        <v>0</v>
      </c>
      <c r="AA1718" s="66" t="e">
        <f t="shared" si="546"/>
        <v>#VALUE!</v>
      </c>
      <c r="AB1718" s="67" t="e">
        <f t="shared" si="547"/>
        <v>#VALUE!</v>
      </c>
      <c r="AC1718" s="87" t="e">
        <f t="shared" si="548"/>
        <v>#VALUE!</v>
      </c>
      <c r="AD1718" s="87" t="e">
        <f t="shared" si="549"/>
        <v>#VALUE!</v>
      </c>
      <c r="AE1718" s="87" t="e">
        <f t="shared" si="550"/>
        <v>#VALUE!</v>
      </c>
      <c r="AF1718" s="87" t="e">
        <f t="shared" si="551"/>
        <v>#VALUE!</v>
      </c>
      <c r="AG1718" s="67" t="e">
        <f t="shared" si="552"/>
        <v>#VALUE!</v>
      </c>
      <c r="AH1718" s="87" t="e">
        <f t="shared" si="553"/>
        <v>#VALUE!</v>
      </c>
      <c r="AI1718" s="87" t="e">
        <f t="shared" si="554"/>
        <v>#VALUE!</v>
      </c>
      <c r="AJ1718" s="87" t="e">
        <f t="shared" si="555"/>
        <v>#VALUE!</v>
      </c>
      <c r="AK1718" s="144" t="e">
        <f t="shared" si="556"/>
        <v>#VALUE!</v>
      </c>
      <c r="AL1718" s="144" t="e">
        <f t="shared" si="557"/>
        <v>#VALUE!</v>
      </c>
    </row>
    <row r="1719" spans="1:38" s="77" customFormat="1" x14ac:dyDescent="0.2">
      <c r="A1719" s="14"/>
      <c r="B1719" s="64"/>
      <c r="C1719" s="64"/>
      <c r="D1719" s="152"/>
      <c r="E1719" s="152"/>
      <c r="F1719" s="152"/>
      <c r="G1719" s="152"/>
      <c r="H1719" s="152"/>
      <c r="I1719" s="152"/>
      <c r="J1719" s="152"/>
      <c r="K1719" s="152"/>
      <c r="L1719" s="152"/>
      <c r="M1719" s="152"/>
      <c r="N1719" s="152"/>
      <c r="O1719" s="152"/>
      <c r="P1719" s="152"/>
      <c r="Q1719" s="152"/>
      <c r="R1719" s="152"/>
      <c r="S1719" s="66" t="str">
        <f t="shared" si="538"/>
        <v/>
      </c>
      <c r="T1719" s="66" t="str">
        <f t="shared" si="539"/>
        <v/>
      </c>
      <c r="U1719" s="66" t="str">
        <f t="shared" si="540"/>
        <v/>
      </c>
      <c r="V1719" s="66" t="str">
        <f t="shared" si="541"/>
        <v/>
      </c>
      <c r="W1719" s="66" t="str">
        <f t="shared" si="542"/>
        <v/>
      </c>
      <c r="X1719" s="66" t="str">
        <f t="shared" si="543"/>
        <v/>
      </c>
      <c r="Y1719" s="66">
        <f t="shared" si="544"/>
        <v>0</v>
      </c>
      <c r="Z1719" s="66">
        <f t="shared" si="545"/>
        <v>0</v>
      </c>
      <c r="AA1719" s="66" t="e">
        <f t="shared" si="546"/>
        <v>#VALUE!</v>
      </c>
      <c r="AB1719" s="67" t="e">
        <f t="shared" si="547"/>
        <v>#VALUE!</v>
      </c>
      <c r="AC1719" s="87" t="e">
        <f t="shared" si="548"/>
        <v>#VALUE!</v>
      </c>
      <c r="AD1719" s="87" t="e">
        <f t="shared" si="549"/>
        <v>#VALUE!</v>
      </c>
      <c r="AE1719" s="87" t="e">
        <f t="shared" si="550"/>
        <v>#VALUE!</v>
      </c>
      <c r="AF1719" s="87" t="e">
        <f t="shared" si="551"/>
        <v>#VALUE!</v>
      </c>
      <c r="AG1719" s="67" t="e">
        <f t="shared" si="552"/>
        <v>#VALUE!</v>
      </c>
      <c r="AH1719" s="87" t="e">
        <f t="shared" si="553"/>
        <v>#VALUE!</v>
      </c>
      <c r="AI1719" s="87" t="e">
        <f t="shared" si="554"/>
        <v>#VALUE!</v>
      </c>
      <c r="AJ1719" s="87" t="e">
        <f t="shared" si="555"/>
        <v>#VALUE!</v>
      </c>
      <c r="AK1719" s="144" t="e">
        <f t="shared" si="556"/>
        <v>#VALUE!</v>
      </c>
      <c r="AL1719" s="144" t="e">
        <f t="shared" si="557"/>
        <v>#VALUE!</v>
      </c>
    </row>
    <row r="1720" spans="1:38" s="77" customFormat="1" x14ac:dyDescent="0.2">
      <c r="A1720" s="14"/>
      <c r="B1720" s="64"/>
      <c r="C1720" s="64"/>
      <c r="D1720" s="152"/>
      <c r="E1720" s="152"/>
      <c r="F1720" s="152"/>
      <c r="G1720" s="152"/>
      <c r="H1720" s="152"/>
      <c r="I1720" s="152"/>
      <c r="J1720" s="152"/>
      <c r="K1720" s="152"/>
      <c r="L1720" s="152"/>
      <c r="M1720" s="152"/>
      <c r="N1720" s="152"/>
      <c r="O1720" s="152"/>
      <c r="P1720" s="152"/>
      <c r="Q1720" s="152"/>
      <c r="R1720" s="152"/>
      <c r="S1720" s="66" t="str">
        <f t="shared" si="538"/>
        <v/>
      </c>
      <c r="T1720" s="66" t="str">
        <f t="shared" si="539"/>
        <v/>
      </c>
      <c r="U1720" s="66" t="str">
        <f t="shared" si="540"/>
        <v/>
      </c>
      <c r="V1720" s="66" t="str">
        <f t="shared" si="541"/>
        <v/>
      </c>
      <c r="W1720" s="66" t="str">
        <f t="shared" si="542"/>
        <v/>
      </c>
      <c r="X1720" s="66" t="str">
        <f t="shared" si="543"/>
        <v/>
      </c>
      <c r="Y1720" s="66">
        <f t="shared" si="544"/>
        <v>0</v>
      </c>
      <c r="Z1720" s="66">
        <f t="shared" si="545"/>
        <v>0</v>
      </c>
      <c r="AA1720" s="66" t="e">
        <f t="shared" si="546"/>
        <v>#VALUE!</v>
      </c>
      <c r="AB1720" s="67" t="e">
        <f t="shared" si="547"/>
        <v>#VALUE!</v>
      </c>
      <c r="AC1720" s="87" t="e">
        <f t="shared" si="548"/>
        <v>#VALUE!</v>
      </c>
      <c r="AD1720" s="87" t="e">
        <f t="shared" si="549"/>
        <v>#VALUE!</v>
      </c>
      <c r="AE1720" s="87" t="e">
        <f t="shared" si="550"/>
        <v>#VALUE!</v>
      </c>
      <c r="AF1720" s="87" t="e">
        <f t="shared" si="551"/>
        <v>#VALUE!</v>
      </c>
      <c r="AG1720" s="67" t="e">
        <f t="shared" si="552"/>
        <v>#VALUE!</v>
      </c>
      <c r="AH1720" s="87" t="e">
        <f t="shared" si="553"/>
        <v>#VALUE!</v>
      </c>
      <c r="AI1720" s="87" t="e">
        <f t="shared" si="554"/>
        <v>#VALUE!</v>
      </c>
      <c r="AJ1720" s="87" t="e">
        <f t="shared" si="555"/>
        <v>#VALUE!</v>
      </c>
      <c r="AK1720" s="144" t="e">
        <f t="shared" si="556"/>
        <v>#VALUE!</v>
      </c>
      <c r="AL1720" s="144" t="e">
        <f t="shared" si="557"/>
        <v>#VALUE!</v>
      </c>
    </row>
    <row r="1721" spans="1:38" s="77" customFormat="1" x14ac:dyDescent="0.2">
      <c r="A1721" s="14"/>
      <c r="B1721" s="64"/>
      <c r="C1721" s="64"/>
      <c r="D1721" s="152"/>
      <c r="E1721" s="152"/>
      <c r="F1721" s="152"/>
      <c r="G1721" s="152"/>
      <c r="H1721" s="152"/>
      <c r="I1721" s="152"/>
      <c r="J1721" s="152"/>
      <c r="K1721" s="152"/>
      <c r="L1721" s="152"/>
      <c r="M1721" s="152"/>
      <c r="N1721" s="152"/>
      <c r="O1721" s="152"/>
      <c r="P1721" s="152"/>
      <c r="Q1721" s="152"/>
      <c r="R1721" s="152"/>
      <c r="S1721" s="66" t="str">
        <f t="shared" si="538"/>
        <v/>
      </c>
      <c r="T1721" s="66" t="str">
        <f t="shared" si="539"/>
        <v/>
      </c>
      <c r="U1721" s="66" t="str">
        <f t="shared" si="540"/>
        <v/>
      </c>
      <c r="V1721" s="66" t="str">
        <f t="shared" si="541"/>
        <v/>
      </c>
      <c r="W1721" s="66" t="str">
        <f t="shared" si="542"/>
        <v/>
      </c>
      <c r="X1721" s="66" t="str">
        <f t="shared" si="543"/>
        <v/>
      </c>
      <c r="Y1721" s="66">
        <f t="shared" si="544"/>
        <v>0</v>
      </c>
      <c r="Z1721" s="66">
        <f t="shared" si="545"/>
        <v>0</v>
      </c>
      <c r="AA1721" s="66" t="e">
        <f t="shared" si="546"/>
        <v>#VALUE!</v>
      </c>
      <c r="AB1721" s="67" t="e">
        <f t="shared" si="547"/>
        <v>#VALUE!</v>
      </c>
      <c r="AC1721" s="87" t="e">
        <f t="shared" si="548"/>
        <v>#VALUE!</v>
      </c>
      <c r="AD1721" s="87" t="e">
        <f t="shared" si="549"/>
        <v>#VALUE!</v>
      </c>
      <c r="AE1721" s="87" t="e">
        <f t="shared" si="550"/>
        <v>#VALUE!</v>
      </c>
      <c r="AF1721" s="87" t="e">
        <f t="shared" si="551"/>
        <v>#VALUE!</v>
      </c>
      <c r="AG1721" s="67" t="e">
        <f t="shared" si="552"/>
        <v>#VALUE!</v>
      </c>
      <c r="AH1721" s="87" t="e">
        <f t="shared" si="553"/>
        <v>#VALUE!</v>
      </c>
      <c r="AI1721" s="87" t="e">
        <f t="shared" si="554"/>
        <v>#VALUE!</v>
      </c>
      <c r="AJ1721" s="87" t="e">
        <f t="shared" si="555"/>
        <v>#VALUE!</v>
      </c>
      <c r="AK1721" s="144" t="e">
        <f t="shared" si="556"/>
        <v>#VALUE!</v>
      </c>
      <c r="AL1721" s="144" t="e">
        <f t="shared" si="557"/>
        <v>#VALUE!</v>
      </c>
    </row>
    <row r="1722" spans="1:38" s="77" customFormat="1" x14ac:dyDescent="0.2">
      <c r="A1722" s="14"/>
      <c r="B1722" s="64"/>
      <c r="C1722" s="64"/>
      <c r="D1722" s="152"/>
      <c r="E1722" s="152"/>
      <c r="F1722" s="152"/>
      <c r="G1722" s="152"/>
      <c r="H1722" s="152"/>
      <c r="I1722" s="152"/>
      <c r="J1722" s="152"/>
      <c r="K1722" s="152"/>
      <c r="L1722" s="152"/>
      <c r="M1722" s="152"/>
      <c r="N1722" s="152"/>
      <c r="O1722" s="152"/>
      <c r="P1722" s="152"/>
      <c r="Q1722" s="152"/>
      <c r="R1722" s="152"/>
      <c r="S1722" s="66" t="str">
        <f t="shared" si="538"/>
        <v/>
      </c>
      <c r="T1722" s="66" t="str">
        <f t="shared" si="539"/>
        <v/>
      </c>
      <c r="U1722" s="66" t="str">
        <f t="shared" si="540"/>
        <v/>
      </c>
      <c r="V1722" s="66" t="str">
        <f t="shared" si="541"/>
        <v/>
      </c>
      <c r="W1722" s="66" t="str">
        <f t="shared" si="542"/>
        <v/>
      </c>
      <c r="X1722" s="66" t="str">
        <f t="shared" si="543"/>
        <v/>
      </c>
      <c r="Y1722" s="66">
        <f t="shared" si="544"/>
        <v>0</v>
      </c>
      <c r="Z1722" s="66">
        <f t="shared" si="545"/>
        <v>0</v>
      </c>
      <c r="AA1722" s="66" t="e">
        <f t="shared" si="546"/>
        <v>#VALUE!</v>
      </c>
      <c r="AB1722" s="67" t="e">
        <f t="shared" si="547"/>
        <v>#VALUE!</v>
      </c>
      <c r="AC1722" s="87" t="e">
        <f t="shared" si="548"/>
        <v>#VALUE!</v>
      </c>
      <c r="AD1722" s="87" t="e">
        <f t="shared" si="549"/>
        <v>#VALUE!</v>
      </c>
      <c r="AE1722" s="87" t="e">
        <f t="shared" si="550"/>
        <v>#VALUE!</v>
      </c>
      <c r="AF1722" s="87" t="e">
        <f t="shared" si="551"/>
        <v>#VALUE!</v>
      </c>
      <c r="AG1722" s="67" t="e">
        <f t="shared" si="552"/>
        <v>#VALUE!</v>
      </c>
      <c r="AH1722" s="87" t="e">
        <f t="shared" si="553"/>
        <v>#VALUE!</v>
      </c>
      <c r="AI1722" s="87" t="e">
        <f t="shared" si="554"/>
        <v>#VALUE!</v>
      </c>
      <c r="AJ1722" s="87" t="e">
        <f t="shared" si="555"/>
        <v>#VALUE!</v>
      </c>
      <c r="AK1722" s="144" t="e">
        <f t="shared" si="556"/>
        <v>#VALUE!</v>
      </c>
      <c r="AL1722" s="144" t="e">
        <f t="shared" si="557"/>
        <v>#VALUE!</v>
      </c>
    </row>
    <row r="1723" spans="1:38" s="77" customFormat="1" x14ac:dyDescent="0.2">
      <c r="A1723" s="14"/>
      <c r="B1723" s="64"/>
      <c r="C1723" s="64"/>
      <c r="D1723" s="152"/>
      <c r="E1723" s="152"/>
      <c r="F1723" s="152"/>
      <c r="G1723" s="152"/>
      <c r="H1723" s="152"/>
      <c r="I1723" s="152"/>
      <c r="J1723" s="152"/>
      <c r="K1723" s="152"/>
      <c r="L1723" s="152"/>
      <c r="M1723" s="152"/>
      <c r="N1723" s="152"/>
      <c r="O1723" s="152"/>
      <c r="P1723" s="152"/>
      <c r="Q1723" s="152"/>
      <c r="R1723" s="152"/>
      <c r="S1723" s="66" t="str">
        <f t="shared" si="538"/>
        <v/>
      </c>
      <c r="T1723" s="66" t="str">
        <f t="shared" si="539"/>
        <v/>
      </c>
      <c r="U1723" s="66" t="str">
        <f t="shared" si="540"/>
        <v/>
      </c>
      <c r="V1723" s="66" t="str">
        <f t="shared" si="541"/>
        <v/>
      </c>
      <c r="W1723" s="66" t="str">
        <f t="shared" si="542"/>
        <v/>
      </c>
      <c r="X1723" s="66" t="str">
        <f t="shared" si="543"/>
        <v/>
      </c>
      <c r="Y1723" s="66">
        <f t="shared" si="544"/>
        <v>0</v>
      </c>
      <c r="Z1723" s="66">
        <f t="shared" si="545"/>
        <v>0</v>
      </c>
      <c r="AA1723" s="66" t="e">
        <f t="shared" si="546"/>
        <v>#VALUE!</v>
      </c>
      <c r="AB1723" s="67" t="e">
        <f t="shared" si="547"/>
        <v>#VALUE!</v>
      </c>
      <c r="AC1723" s="87" t="e">
        <f t="shared" si="548"/>
        <v>#VALUE!</v>
      </c>
      <c r="AD1723" s="87" t="e">
        <f t="shared" si="549"/>
        <v>#VALUE!</v>
      </c>
      <c r="AE1723" s="87" t="e">
        <f t="shared" si="550"/>
        <v>#VALUE!</v>
      </c>
      <c r="AF1723" s="87" t="e">
        <f t="shared" si="551"/>
        <v>#VALUE!</v>
      </c>
      <c r="AG1723" s="67" t="e">
        <f t="shared" si="552"/>
        <v>#VALUE!</v>
      </c>
      <c r="AH1723" s="87" t="e">
        <f t="shared" si="553"/>
        <v>#VALUE!</v>
      </c>
      <c r="AI1723" s="87" t="e">
        <f t="shared" si="554"/>
        <v>#VALUE!</v>
      </c>
      <c r="AJ1723" s="87" t="e">
        <f t="shared" si="555"/>
        <v>#VALUE!</v>
      </c>
      <c r="AK1723" s="144" t="e">
        <f t="shared" si="556"/>
        <v>#VALUE!</v>
      </c>
      <c r="AL1723" s="144" t="e">
        <f t="shared" si="557"/>
        <v>#VALUE!</v>
      </c>
    </row>
    <row r="1724" spans="1:38" s="77" customFormat="1" x14ac:dyDescent="0.2">
      <c r="A1724" s="14"/>
      <c r="B1724" s="64"/>
      <c r="C1724" s="64"/>
      <c r="D1724" s="152"/>
      <c r="E1724" s="152"/>
      <c r="F1724" s="152"/>
      <c r="G1724" s="152"/>
      <c r="H1724" s="152"/>
      <c r="I1724" s="152"/>
      <c r="J1724" s="152"/>
      <c r="K1724" s="152"/>
      <c r="L1724" s="152"/>
      <c r="M1724" s="152"/>
      <c r="N1724" s="152"/>
      <c r="O1724" s="152"/>
      <c r="P1724" s="152"/>
      <c r="Q1724" s="152"/>
      <c r="R1724" s="152"/>
      <c r="S1724" s="66" t="str">
        <f t="shared" si="538"/>
        <v/>
      </c>
      <c r="T1724" s="66" t="str">
        <f t="shared" si="539"/>
        <v/>
      </c>
      <c r="U1724" s="66" t="str">
        <f t="shared" si="540"/>
        <v/>
      </c>
      <c r="V1724" s="66" t="str">
        <f t="shared" si="541"/>
        <v/>
      </c>
      <c r="W1724" s="66" t="str">
        <f t="shared" si="542"/>
        <v/>
      </c>
      <c r="X1724" s="66" t="str">
        <f t="shared" si="543"/>
        <v/>
      </c>
      <c r="Y1724" s="66">
        <f t="shared" si="544"/>
        <v>0</v>
      </c>
      <c r="Z1724" s="66">
        <f t="shared" si="545"/>
        <v>0</v>
      </c>
      <c r="AA1724" s="66" t="e">
        <f t="shared" si="546"/>
        <v>#VALUE!</v>
      </c>
      <c r="AB1724" s="67" t="e">
        <f t="shared" si="547"/>
        <v>#VALUE!</v>
      </c>
      <c r="AC1724" s="87" t="e">
        <f t="shared" si="548"/>
        <v>#VALUE!</v>
      </c>
      <c r="AD1724" s="87" t="e">
        <f t="shared" si="549"/>
        <v>#VALUE!</v>
      </c>
      <c r="AE1724" s="87" t="e">
        <f t="shared" si="550"/>
        <v>#VALUE!</v>
      </c>
      <c r="AF1724" s="87" t="e">
        <f t="shared" si="551"/>
        <v>#VALUE!</v>
      </c>
      <c r="AG1724" s="67" t="e">
        <f t="shared" si="552"/>
        <v>#VALUE!</v>
      </c>
      <c r="AH1724" s="87" t="e">
        <f t="shared" si="553"/>
        <v>#VALUE!</v>
      </c>
      <c r="AI1724" s="87" t="e">
        <f t="shared" si="554"/>
        <v>#VALUE!</v>
      </c>
      <c r="AJ1724" s="87" t="e">
        <f t="shared" si="555"/>
        <v>#VALUE!</v>
      </c>
      <c r="AK1724" s="144" t="e">
        <f t="shared" si="556"/>
        <v>#VALUE!</v>
      </c>
      <c r="AL1724" s="144" t="e">
        <f t="shared" si="557"/>
        <v>#VALUE!</v>
      </c>
    </row>
    <row r="1725" spans="1:38" s="77" customFormat="1" x14ac:dyDescent="0.2">
      <c r="A1725" s="14"/>
      <c r="B1725" s="64"/>
      <c r="C1725" s="64"/>
      <c r="D1725" s="152"/>
      <c r="E1725" s="152"/>
      <c r="F1725" s="152"/>
      <c r="G1725" s="152"/>
      <c r="H1725" s="152"/>
      <c r="I1725" s="152"/>
      <c r="J1725" s="152"/>
      <c r="K1725" s="152"/>
      <c r="L1725" s="152"/>
      <c r="M1725" s="152"/>
      <c r="N1725" s="152"/>
      <c r="O1725" s="152"/>
      <c r="P1725" s="152"/>
      <c r="Q1725" s="152"/>
      <c r="R1725" s="152"/>
      <c r="S1725" s="66" t="str">
        <f t="shared" si="538"/>
        <v/>
      </c>
      <c r="T1725" s="66" t="str">
        <f t="shared" si="539"/>
        <v/>
      </c>
      <c r="U1725" s="66" t="str">
        <f t="shared" si="540"/>
        <v/>
      </c>
      <c r="V1725" s="66" t="str">
        <f t="shared" si="541"/>
        <v/>
      </c>
      <c r="W1725" s="66" t="str">
        <f t="shared" si="542"/>
        <v/>
      </c>
      <c r="X1725" s="66" t="str">
        <f t="shared" si="543"/>
        <v/>
      </c>
      <c r="Y1725" s="66">
        <f t="shared" si="544"/>
        <v>0</v>
      </c>
      <c r="Z1725" s="66">
        <f t="shared" si="545"/>
        <v>0</v>
      </c>
      <c r="AA1725" s="66" t="e">
        <f t="shared" si="546"/>
        <v>#VALUE!</v>
      </c>
      <c r="AB1725" s="67" t="e">
        <f t="shared" si="547"/>
        <v>#VALUE!</v>
      </c>
      <c r="AC1725" s="87" t="e">
        <f t="shared" si="548"/>
        <v>#VALUE!</v>
      </c>
      <c r="AD1725" s="87" t="e">
        <f t="shared" si="549"/>
        <v>#VALUE!</v>
      </c>
      <c r="AE1725" s="87" t="e">
        <f t="shared" si="550"/>
        <v>#VALUE!</v>
      </c>
      <c r="AF1725" s="87" t="e">
        <f t="shared" si="551"/>
        <v>#VALUE!</v>
      </c>
      <c r="AG1725" s="67" t="e">
        <f t="shared" si="552"/>
        <v>#VALUE!</v>
      </c>
      <c r="AH1725" s="87" t="e">
        <f t="shared" si="553"/>
        <v>#VALUE!</v>
      </c>
      <c r="AI1725" s="87" t="e">
        <f t="shared" si="554"/>
        <v>#VALUE!</v>
      </c>
      <c r="AJ1725" s="87" t="e">
        <f t="shared" si="555"/>
        <v>#VALUE!</v>
      </c>
      <c r="AK1725" s="144" t="e">
        <f t="shared" si="556"/>
        <v>#VALUE!</v>
      </c>
      <c r="AL1725" s="144" t="e">
        <f t="shared" si="557"/>
        <v>#VALUE!</v>
      </c>
    </row>
    <row r="1726" spans="1:38" s="77" customFormat="1" x14ac:dyDescent="0.2">
      <c r="A1726" s="14"/>
      <c r="B1726" s="64"/>
      <c r="C1726" s="64"/>
      <c r="D1726" s="152"/>
      <c r="E1726" s="152"/>
      <c r="F1726" s="152"/>
      <c r="G1726" s="152"/>
      <c r="H1726" s="152"/>
      <c r="I1726" s="152"/>
      <c r="J1726" s="152"/>
      <c r="K1726" s="152"/>
      <c r="L1726" s="152"/>
      <c r="M1726" s="152"/>
      <c r="N1726" s="152"/>
      <c r="O1726" s="152"/>
      <c r="P1726" s="152"/>
      <c r="Q1726" s="152"/>
      <c r="R1726" s="152"/>
      <c r="S1726" s="66" t="str">
        <f t="shared" si="538"/>
        <v/>
      </c>
      <c r="T1726" s="66" t="str">
        <f t="shared" si="539"/>
        <v/>
      </c>
      <c r="U1726" s="66" t="str">
        <f t="shared" si="540"/>
        <v/>
      </c>
      <c r="V1726" s="66" t="str">
        <f t="shared" si="541"/>
        <v/>
      </c>
      <c r="W1726" s="66" t="str">
        <f t="shared" si="542"/>
        <v/>
      </c>
      <c r="X1726" s="66" t="str">
        <f t="shared" si="543"/>
        <v/>
      </c>
      <c r="Y1726" s="66">
        <f t="shared" si="544"/>
        <v>0</v>
      </c>
      <c r="Z1726" s="66">
        <f t="shared" si="545"/>
        <v>0</v>
      </c>
      <c r="AA1726" s="66" t="e">
        <f t="shared" si="546"/>
        <v>#VALUE!</v>
      </c>
      <c r="AB1726" s="67" t="e">
        <f t="shared" si="547"/>
        <v>#VALUE!</v>
      </c>
      <c r="AC1726" s="87" t="e">
        <f t="shared" si="548"/>
        <v>#VALUE!</v>
      </c>
      <c r="AD1726" s="87" t="e">
        <f t="shared" si="549"/>
        <v>#VALUE!</v>
      </c>
      <c r="AE1726" s="87" t="e">
        <f t="shared" si="550"/>
        <v>#VALUE!</v>
      </c>
      <c r="AF1726" s="87" t="e">
        <f t="shared" si="551"/>
        <v>#VALUE!</v>
      </c>
      <c r="AG1726" s="67" t="e">
        <f t="shared" si="552"/>
        <v>#VALUE!</v>
      </c>
      <c r="AH1726" s="87" t="e">
        <f t="shared" si="553"/>
        <v>#VALUE!</v>
      </c>
      <c r="AI1726" s="87" t="e">
        <f t="shared" si="554"/>
        <v>#VALUE!</v>
      </c>
      <c r="AJ1726" s="87" t="e">
        <f t="shared" si="555"/>
        <v>#VALUE!</v>
      </c>
      <c r="AK1726" s="144" t="e">
        <f t="shared" si="556"/>
        <v>#VALUE!</v>
      </c>
      <c r="AL1726" s="144" t="e">
        <f t="shared" si="557"/>
        <v>#VALUE!</v>
      </c>
    </row>
    <row r="1727" spans="1:38" s="77" customFormat="1" x14ac:dyDescent="0.2">
      <c r="A1727" s="14"/>
      <c r="B1727" s="64"/>
      <c r="C1727" s="64"/>
      <c r="D1727" s="152"/>
      <c r="E1727" s="152"/>
      <c r="F1727" s="152"/>
      <c r="G1727" s="152"/>
      <c r="H1727" s="152"/>
      <c r="I1727" s="152"/>
      <c r="J1727" s="152"/>
      <c r="K1727" s="152"/>
      <c r="L1727" s="152"/>
      <c r="M1727" s="152"/>
      <c r="N1727" s="152"/>
      <c r="O1727" s="152"/>
      <c r="P1727" s="152"/>
      <c r="Q1727" s="152"/>
      <c r="R1727" s="152"/>
      <c r="S1727" s="66" t="str">
        <f t="shared" si="538"/>
        <v/>
      </c>
      <c r="T1727" s="66" t="str">
        <f t="shared" si="539"/>
        <v/>
      </c>
      <c r="U1727" s="66" t="str">
        <f t="shared" si="540"/>
        <v/>
      </c>
      <c r="V1727" s="66" t="str">
        <f t="shared" si="541"/>
        <v/>
      </c>
      <c r="W1727" s="66" t="str">
        <f t="shared" si="542"/>
        <v/>
      </c>
      <c r="X1727" s="66" t="str">
        <f t="shared" si="543"/>
        <v/>
      </c>
      <c r="Y1727" s="66">
        <f t="shared" si="544"/>
        <v>0</v>
      </c>
      <c r="Z1727" s="66">
        <f t="shared" si="545"/>
        <v>0</v>
      </c>
      <c r="AA1727" s="66" t="e">
        <f t="shared" si="546"/>
        <v>#VALUE!</v>
      </c>
      <c r="AB1727" s="67" t="e">
        <f t="shared" si="547"/>
        <v>#VALUE!</v>
      </c>
      <c r="AC1727" s="87" t="e">
        <f t="shared" si="548"/>
        <v>#VALUE!</v>
      </c>
      <c r="AD1727" s="87" t="e">
        <f t="shared" si="549"/>
        <v>#VALUE!</v>
      </c>
      <c r="AE1727" s="87" t="e">
        <f t="shared" si="550"/>
        <v>#VALUE!</v>
      </c>
      <c r="AF1727" s="87" t="e">
        <f t="shared" si="551"/>
        <v>#VALUE!</v>
      </c>
      <c r="AG1727" s="67" t="e">
        <f t="shared" si="552"/>
        <v>#VALUE!</v>
      </c>
      <c r="AH1727" s="87" t="e">
        <f t="shared" si="553"/>
        <v>#VALUE!</v>
      </c>
      <c r="AI1727" s="87" t="e">
        <f t="shared" si="554"/>
        <v>#VALUE!</v>
      </c>
      <c r="AJ1727" s="87" t="e">
        <f t="shared" si="555"/>
        <v>#VALUE!</v>
      </c>
      <c r="AK1727" s="144" t="e">
        <f t="shared" si="556"/>
        <v>#VALUE!</v>
      </c>
      <c r="AL1727" s="144" t="e">
        <f t="shared" si="557"/>
        <v>#VALUE!</v>
      </c>
    </row>
    <row r="1728" spans="1:38" s="77" customFormat="1" x14ac:dyDescent="0.2">
      <c r="A1728" s="14"/>
      <c r="B1728" s="64"/>
      <c r="C1728" s="64"/>
      <c r="D1728" s="152"/>
      <c r="E1728" s="152"/>
      <c r="F1728" s="152"/>
      <c r="G1728" s="152"/>
      <c r="H1728" s="152"/>
      <c r="I1728" s="152"/>
      <c r="J1728" s="152"/>
      <c r="K1728" s="152"/>
      <c r="L1728" s="152"/>
      <c r="M1728" s="152"/>
      <c r="N1728" s="152"/>
      <c r="O1728" s="152"/>
      <c r="P1728" s="152"/>
      <c r="Q1728" s="152"/>
      <c r="R1728" s="152"/>
      <c r="S1728" s="66" t="str">
        <f t="shared" si="538"/>
        <v/>
      </c>
      <c r="T1728" s="66" t="str">
        <f t="shared" si="539"/>
        <v/>
      </c>
      <c r="U1728" s="66" t="str">
        <f t="shared" si="540"/>
        <v/>
      </c>
      <c r="V1728" s="66" t="str">
        <f t="shared" si="541"/>
        <v/>
      </c>
      <c r="W1728" s="66" t="str">
        <f t="shared" si="542"/>
        <v/>
      </c>
      <c r="X1728" s="66" t="str">
        <f t="shared" si="543"/>
        <v/>
      </c>
      <c r="Y1728" s="66">
        <f t="shared" si="544"/>
        <v>0</v>
      </c>
      <c r="Z1728" s="66">
        <f t="shared" si="545"/>
        <v>0</v>
      </c>
      <c r="AA1728" s="66" t="e">
        <f t="shared" si="546"/>
        <v>#VALUE!</v>
      </c>
      <c r="AB1728" s="67" t="e">
        <f t="shared" si="547"/>
        <v>#VALUE!</v>
      </c>
      <c r="AC1728" s="87" t="e">
        <f t="shared" si="548"/>
        <v>#VALUE!</v>
      </c>
      <c r="AD1728" s="87" t="e">
        <f t="shared" si="549"/>
        <v>#VALUE!</v>
      </c>
      <c r="AE1728" s="87" t="e">
        <f t="shared" si="550"/>
        <v>#VALUE!</v>
      </c>
      <c r="AF1728" s="87" t="e">
        <f t="shared" si="551"/>
        <v>#VALUE!</v>
      </c>
      <c r="AG1728" s="67" t="e">
        <f t="shared" si="552"/>
        <v>#VALUE!</v>
      </c>
      <c r="AH1728" s="87" t="e">
        <f t="shared" si="553"/>
        <v>#VALUE!</v>
      </c>
      <c r="AI1728" s="87" t="e">
        <f t="shared" si="554"/>
        <v>#VALUE!</v>
      </c>
      <c r="AJ1728" s="87" t="e">
        <f t="shared" si="555"/>
        <v>#VALUE!</v>
      </c>
      <c r="AK1728" s="144" t="e">
        <f t="shared" si="556"/>
        <v>#VALUE!</v>
      </c>
      <c r="AL1728" s="144" t="e">
        <f t="shared" si="557"/>
        <v>#VALUE!</v>
      </c>
    </row>
    <row r="1729" spans="1:38" s="77" customFormat="1" x14ac:dyDescent="0.2">
      <c r="A1729" s="14"/>
      <c r="B1729" s="64"/>
      <c r="C1729" s="64"/>
      <c r="D1729" s="152"/>
      <c r="E1729" s="152"/>
      <c r="F1729" s="152"/>
      <c r="G1729" s="152"/>
      <c r="H1729" s="152"/>
      <c r="I1729" s="152"/>
      <c r="J1729" s="152"/>
      <c r="K1729" s="152"/>
      <c r="L1729" s="152"/>
      <c r="M1729" s="152"/>
      <c r="N1729" s="152"/>
      <c r="O1729" s="152"/>
      <c r="P1729" s="152"/>
      <c r="Q1729" s="152"/>
      <c r="R1729" s="152"/>
      <c r="S1729" s="66" t="str">
        <f t="shared" si="538"/>
        <v/>
      </c>
      <c r="T1729" s="66" t="str">
        <f t="shared" si="539"/>
        <v/>
      </c>
      <c r="U1729" s="66" t="str">
        <f t="shared" si="540"/>
        <v/>
      </c>
      <c r="V1729" s="66" t="str">
        <f t="shared" si="541"/>
        <v/>
      </c>
      <c r="W1729" s="66" t="str">
        <f t="shared" si="542"/>
        <v/>
      </c>
      <c r="X1729" s="66" t="str">
        <f t="shared" si="543"/>
        <v/>
      </c>
      <c r="Y1729" s="66">
        <f t="shared" si="544"/>
        <v>0</v>
      </c>
      <c r="Z1729" s="66">
        <f t="shared" si="545"/>
        <v>0</v>
      </c>
      <c r="AA1729" s="66" t="e">
        <f t="shared" si="546"/>
        <v>#VALUE!</v>
      </c>
      <c r="AB1729" s="67" t="e">
        <f t="shared" si="547"/>
        <v>#VALUE!</v>
      </c>
      <c r="AC1729" s="87" t="e">
        <f t="shared" si="548"/>
        <v>#VALUE!</v>
      </c>
      <c r="AD1729" s="87" t="e">
        <f t="shared" si="549"/>
        <v>#VALUE!</v>
      </c>
      <c r="AE1729" s="87" t="e">
        <f t="shared" si="550"/>
        <v>#VALUE!</v>
      </c>
      <c r="AF1729" s="87" t="e">
        <f t="shared" si="551"/>
        <v>#VALUE!</v>
      </c>
      <c r="AG1729" s="67" t="e">
        <f t="shared" si="552"/>
        <v>#VALUE!</v>
      </c>
      <c r="AH1729" s="87" t="e">
        <f t="shared" si="553"/>
        <v>#VALUE!</v>
      </c>
      <c r="AI1729" s="87" t="e">
        <f t="shared" si="554"/>
        <v>#VALUE!</v>
      </c>
      <c r="AJ1729" s="87" t="e">
        <f t="shared" si="555"/>
        <v>#VALUE!</v>
      </c>
      <c r="AK1729" s="144" t="e">
        <f t="shared" si="556"/>
        <v>#VALUE!</v>
      </c>
      <c r="AL1729" s="144" t="e">
        <f t="shared" si="557"/>
        <v>#VALUE!</v>
      </c>
    </row>
    <row r="1730" spans="1:38" s="77" customFormat="1" x14ac:dyDescent="0.2">
      <c r="A1730" s="14"/>
      <c r="B1730" s="64"/>
      <c r="C1730" s="64"/>
      <c r="D1730" s="152"/>
      <c r="E1730" s="152"/>
      <c r="F1730" s="152"/>
      <c r="G1730" s="152"/>
      <c r="H1730" s="152"/>
      <c r="I1730" s="152"/>
      <c r="J1730" s="152"/>
      <c r="K1730" s="152"/>
      <c r="L1730" s="152"/>
      <c r="M1730" s="152"/>
      <c r="N1730" s="152"/>
      <c r="O1730" s="152"/>
      <c r="P1730" s="152"/>
      <c r="Q1730" s="152"/>
      <c r="R1730" s="152"/>
      <c r="S1730" s="66" t="str">
        <f t="shared" si="538"/>
        <v/>
      </c>
      <c r="T1730" s="66" t="str">
        <f t="shared" si="539"/>
        <v/>
      </c>
      <c r="U1730" s="66" t="str">
        <f t="shared" si="540"/>
        <v/>
      </c>
      <c r="V1730" s="66" t="str">
        <f t="shared" si="541"/>
        <v/>
      </c>
      <c r="W1730" s="66" t="str">
        <f t="shared" si="542"/>
        <v/>
      </c>
      <c r="X1730" s="66" t="str">
        <f t="shared" si="543"/>
        <v/>
      </c>
      <c r="Y1730" s="66">
        <f t="shared" si="544"/>
        <v>0</v>
      </c>
      <c r="Z1730" s="66">
        <f t="shared" si="545"/>
        <v>0</v>
      </c>
      <c r="AA1730" s="66" t="e">
        <f t="shared" si="546"/>
        <v>#VALUE!</v>
      </c>
      <c r="AB1730" s="67" t="e">
        <f t="shared" si="547"/>
        <v>#VALUE!</v>
      </c>
      <c r="AC1730" s="87" t="e">
        <f t="shared" si="548"/>
        <v>#VALUE!</v>
      </c>
      <c r="AD1730" s="87" t="e">
        <f t="shared" si="549"/>
        <v>#VALUE!</v>
      </c>
      <c r="AE1730" s="87" t="e">
        <f t="shared" si="550"/>
        <v>#VALUE!</v>
      </c>
      <c r="AF1730" s="87" t="e">
        <f t="shared" si="551"/>
        <v>#VALUE!</v>
      </c>
      <c r="AG1730" s="67" t="e">
        <f t="shared" si="552"/>
        <v>#VALUE!</v>
      </c>
      <c r="AH1730" s="87" t="e">
        <f t="shared" si="553"/>
        <v>#VALUE!</v>
      </c>
      <c r="AI1730" s="87" t="e">
        <f t="shared" si="554"/>
        <v>#VALUE!</v>
      </c>
      <c r="AJ1730" s="87" t="e">
        <f t="shared" si="555"/>
        <v>#VALUE!</v>
      </c>
      <c r="AK1730" s="144" t="e">
        <f t="shared" si="556"/>
        <v>#VALUE!</v>
      </c>
      <c r="AL1730" s="144" t="e">
        <f t="shared" si="557"/>
        <v>#VALUE!</v>
      </c>
    </row>
    <row r="1731" spans="1:38" s="77" customFormat="1" x14ac:dyDescent="0.2">
      <c r="A1731" s="14"/>
      <c r="B1731" s="64"/>
      <c r="C1731" s="64"/>
      <c r="D1731" s="152"/>
      <c r="E1731" s="152"/>
      <c r="F1731" s="152"/>
      <c r="G1731" s="152"/>
      <c r="H1731" s="152"/>
      <c r="I1731" s="152"/>
      <c r="J1731" s="152"/>
      <c r="K1731" s="152"/>
      <c r="L1731" s="152"/>
      <c r="M1731" s="152"/>
      <c r="N1731" s="152"/>
      <c r="O1731" s="152"/>
      <c r="P1731" s="152"/>
      <c r="Q1731" s="152"/>
      <c r="R1731" s="152"/>
      <c r="S1731" s="66" t="str">
        <f t="shared" ref="S1731:S1794" si="558">IFERROR(Q1731*(Y1731/(Y1731+Z1731+R1731)),"")</f>
        <v/>
      </c>
      <c r="T1731" s="66" t="str">
        <f t="shared" ref="T1731:T1794" si="559">IFERROR(Q1731*(Z1731/(Y1731+Z1731+R1731)),"")</f>
        <v/>
      </c>
      <c r="U1731" s="66" t="str">
        <f t="shared" ref="U1731:U1794" si="560">IFERROR(Q1731*(R1731/(Y1731+Z1731+R1731)),"")</f>
        <v/>
      </c>
      <c r="V1731" s="66" t="str">
        <f t="shared" ref="V1731:V1794" si="561">IFERROR(E1731+G1731+I1731+K1731+M1731+S1731+O1731,"")</f>
        <v/>
      </c>
      <c r="W1731" s="66" t="str">
        <f t="shared" ref="W1731:W1794" si="562">IFERROR(F1731+H1731+J1731+L1731+N1731+T1731+P1731,"")</f>
        <v/>
      </c>
      <c r="X1731" s="66" t="str">
        <f t="shared" ref="X1731:X1794" si="563">IFERROR(R1731+U1731,"")</f>
        <v/>
      </c>
      <c r="Y1731" s="66">
        <f t="shared" ref="Y1731:Y1794" si="564">E1731+G1731+I1731+K1731+M1731+O1731</f>
        <v>0</v>
      </c>
      <c r="Z1731" s="66">
        <f t="shared" ref="Z1731:Z1794" si="565">F1731+H1731+J1731+L1731+N1731+P1731</f>
        <v>0</v>
      </c>
      <c r="AA1731" s="66" t="e">
        <f t="shared" ref="AA1731:AA1794" si="566">V1731+W1731+X1731</f>
        <v>#VALUE!</v>
      </c>
      <c r="AB1731" s="67" t="e">
        <f t="shared" ref="AB1731:AB1794" si="567">V1731/(V1731+W1731+X1731)</f>
        <v>#VALUE!</v>
      </c>
      <c r="AC1731" s="87" t="e">
        <f t="shared" ref="AC1731:AC1794" si="568">W1731/(V1731+W1731+X1731)</f>
        <v>#VALUE!</v>
      </c>
      <c r="AD1731" s="87" t="e">
        <f t="shared" ref="AD1731:AD1794" si="569">X1731/(V1731+W1731+X1731)</f>
        <v>#VALUE!</v>
      </c>
      <c r="AE1731" s="87" t="e">
        <f t="shared" ref="AE1731:AE1794" si="570">E1731/AA1731</f>
        <v>#VALUE!</v>
      </c>
      <c r="AF1731" s="87" t="e">
        <f t="shared" ref="AF1731:AF1794" si="571">G1731/AA1731</f>
        <v>#VALUE!</v>
      </c>
      <c r="AG1731" s="67" t="e">
        <f t="shared" ref="AG1731:AG1794" si="572">I1731/AA1731</f>
        <v>#VALUE!</v>
      </c>
      <c r="AH1731" s="87" t="e">
        <f t="shared" ref="AH1731:AH1794" si="573">K1731/AA1731</f>
        <v>#VALUE!</v>
      </c>
      <c r="AI1731" s="87" t="e">
        <f t="shared" ref="AI1731:AI1794" si="574">M1731/AA1731</f>
        <v>#VALUE!</v>
      </c>
      <c r="AJ1731" s="87" t="e">
        <f t="shared" ref="AJ1731:AJ1794" si="575">Q1731/AA1731</f>
        <v>#VALUE!</v>
      </c>
      <c r="AK1731" s="144" t="e">
        <f t="shared" ref="AK1731:AK1794" si="576">D1731-AA1731</f>
        <v>#VALUE!</v>
      </c>
      <c r="AL1731" s="144" t="e">
        <f t="shared" ref="AL1731:AL1794" si="577">AK1731/D1731*100</f>
        <v>#VALUE!</v>
      </c>
    </row>
    <row r="1732" spans="1:38" s="77" customFormat="1" x14ac:dyDescent="0.2">
      <c r="A1732" s="14"/>
      <c r="B1732" s="64"/>
      <c r="C1732" s="64"/>
      <c r="D1732" s="152"/>
      <c r="E1732" s="152"/>
      <c r="F1732" s="152"/>
      <c r="G1732" s="152"/>
      <c r="H1732" s="152"/>
      <c r="I1732" s="152"/>
      <c r="J1732" s="152"/>
      <c r="K1732" s="152"/>
      <c r="L1732" s="152"/>
      <c r="M1732" s="152"/>
      <c r="N1732" s="152"/>
      <c r="O1732" s="152"/>
      <c r="P1732" s="152"/>
      <c r="Q1732" s="152"/>
      <c r="R1732" s="152"/>
      <c r="S1732" s="66" t="str">
        <f t="shared" si="558"/>
        <v/>
      </c>
      <c r="T1732" s="66" t="str">
        <f t="shared" si="559"/>
        <v/>
      </c>
      <c r="U1732" s="66" t="str">
        <f t="shared" si="560"/>
        <v/>
      </c>
      <c r="V1732" s="66" t="str">
        <f t="shared" si="561"/>
        <v/>
      </c>
      <c r="W1732" s="66" t="str">
        <f t="shared" si="562"/>
        <v/>
      </c>
      <c r="X1732" s="66" t="str">
        <f t="shared" si="563"/>
        <v/>
      </c>
      <c r="Y1732" s="66">
        <f t="shared" si="564"/>
        <v>0</v>
      </c>
      <c r="Z1732" s="66">
        <f t="shared" si="565"/>
        <v>0</v>
      </c>
      <c r="AA1732" s="66" t="e">
        <f t="shared" si="566"/>
        <v>#VALUE!</v>
      </c>
      <c r="AB1732" s="67" t="e">
        <f t="shared" si="567"/>
        <v>#VALUE!</v>
      </c>
      <c r="AC1732" s="87" t="e">
        <f t="shared" si="568"/>
        <v>#VALUE!</v>
      </c>
      <c r="AD1732" s="87" t="e">
        <f t="shared" si="569"/>
        <v>#VALUE!</v>
      </c>
      <c r="AE1732" s="87" t="e">
        <f t="shared" si="570"/>
        <v>#VALUE!</v>
      </c>
      <c r="AF1732" s="87" t="e">
        <f t="shared" si="571"/>
        <v>#VALUE!</v>
      </c>
      <c r="AG1732" s="67" t="e">
        <f t="shared" si="572"/>
        <v>#VALUE!</v>
      </c>
      <c r="AH1732" s="87" t="e">
        <f t="shared" si="573"/>
        <v>#VALUE!</v>
      </c>
      <c r="AI1732" s="87" t="e">
        <f t="shared" si="574"/>
        <v>#VALUE!</v>
      </c>
      <c r="AJ1732" s="87" t="e">
        <f t="shared" si="575"/>
        <v>#VALUE!</v>
      </c>
      <c r="AK1732" s="144" t="e">
        <f t="shared" si="576"/>
        <v>#VALUE!</v>
      </c>
      <c r="AL1732" s="144" t="e">
        <f t="shared" si="577"/>
        <v>#VALUE!</v>
      </c>
    </row>
    <row r="1733" spans="1:38" s="77" customFormat="1" x14ac:dyDescent="0.2">
      <c r="A1733" s="14"/>
      <c r="B1733" s="64"/>
      <c r="C1733" s="64"/>
      <c r="D1733" s="152"/>
      <c r="E1733" s="152"/>
      <c r="F1733" s="152"/>
      <c r="G1733" s="152"/>
      <c r="H1733" s="152"/>
      <c r="I1733" s="152"/>
      <c r="J1733" s="152"/>
      <c r="K1733" s="152"/>
      <c r="L1733" s="152"/>
      <c r="M1733" s="152"/>
      <c r="N1733" s="152"/>
      <c r="O1733" s="152"/>
      <c r="P1733" s="152"/>
      <c r="Q1733" s="152"/>
      <c r="R1733" s="152"/>
      <c r="S1733" s="66" t="str">
        <f t="shared" si="558"/>
        <v/>
      </c>
      <c r="T1733" s="66" t="str">
        <f t="shared" si="559"/>
        <v/>
      </c>
      <c r="U1733" s="66" t="str">
        <f t="shared" si="560"/>
        <v/>
      </c>
      <c r="V1733" s="66" t="str">
        <f t="shared" si="561"/>
        <v/>
      </c>
      <c r="W1733" s="66" t="str">
        <f t="shared" si="562"/>
        <v/>
      </c>
      <c r="X1733" s="66" t="str">
        <f t="shared" si="563"/>
        <v/>
      </c>
      <c r="Y1733" s="66">
        <f t="shared" si="564"/>
        <v>0</v>
      </c>
      <c r="Z1733" s="66">
        <f t="shared" si="565"/>
        <v>0</v>
      </c>
      <c r="AA1733" s="66" t="e">
        <f t="shared" si="566"/>
        <v>#VALUE!</v>
      </c>
      <c r="AB1733" s="67" t="e">
        <f t="shared" si="567"/>
        <v>#VALUE!</v>
      </c>
      <c r="AC1733" s="87" t="e">
        <f t="shared" si="568"/>
        <v>#VALUE!</v>
      </c>
      <c r="AD1733" s="87" t="e">
        <f t="shared" si="569"/>
        <v>#VALUE!</v>
      </c>
      <c r="AE1733" s="87" t="e">
        <f t="shared" si="570"/>
        <v>#VALUE!</v>
      </c>
      <c r="AF1733" s="87" t="e">
        <f t="shared" si="571"/>
        <v>#VALUE!</v>
      </c>
      <c r="AG1733" s="67" t="e">
        <f t="shared" si="572"/>
        <v>#VALUE!</v>
      </c>
      <c r="AH1733" s="87" t="e">
        <f t="shared" si="573"/>
        <v>#VALUE!</v>
      </c>
      <c r="AI1733" s="87" t="e">
        <f t="shared" si="574"/>
        <v>#VALUE!</v>
      </c>
      <c r="AJ1733" s="87" t="e">
        <f t="shared" si="575"/>
        <v>#VALUE!</v>
      </c>
      <c r="AK1733" s="144" t="e">
        <f t="shared" si="576"/>
        <v>#VALUE!</v>
      </c>
      <c r="AL1733" s="144" t="e">
        <f t="shared" si="577"/>
        <v>#VALUE!</v>
      </c>
    </row>
    <row r="1734" spans="1:38" s="77" customFormat="1" x14ac:dyDescent="0.2">
      <c r="A1734" s="14"/>
      <c r="B1734" s="64"/>
      <c r="C1734" s="64"/>
      <c r="D1734" s="152"/>
      <c r="E1734" s="152"/>
      <c r="F1734" s="152"/>
      <c r="G1734" s="152"/>
      <c r="H1734" s="152"/>
      <c r="I1734" s="152"/>
      <c r="J1734" s="152"/>
      <c r="K1734" s="152"/>
      <c r="L1734" s="152"/>
      <c r="M1734" s="152"/>
      <c r="N1734" s="152"/>
      <c r="O1734" s="152"/>
      <c r="P1734" s="152"/>
      <c r="Q1734" s="152"/>
      <c r="R1734" s="152"/>
      <c r="S1734" s="66" t="str">
        <f t="shared" si="558"/>
        <v/>
      </c>
      <c r="T1734" s="66" t="str">
        <f t="shared" si="559"/>
        <v/>
      </c>
      <c r="U1734" s="66" t="str">
        <f t="shared" si="560"/>
        <v/>
      </c>
      <c r="V1734" s="66" t="str">
        <f t="shared" si="561"/>
        <v/>
      </c>
      <c r="W1734" s="66" t="str">
        <f t="shared" si="562"/>
        <v/>
      </c>
      <c r="X1734" s="66" t="str">
        <f t="shared" si="563"/>
        <v/>
      </c>
      <c r="Y1734" s="66">
        <f t="shared" si="564"/>
        <v>0</v>
      </c>
      <c r="Z1734" s="66">
        <f t="shared" si="565"/>
        <v>0</v>
      </c>
      <c r="AA1734" s="66" t="e">
        <f t="shared" si="566"/>
        <v>#VALUE!</v>
      </c>
      <c r="AB1734" s="67" t="e">
        <f t="shared" si="567"/>
        <v>#VALUE!</v>
      </c>
      <c r="AC1734" s="87" t="e">
        <f t="shared" si="568"/>
        <v>#VALUE!</v>
      </c>
      <c r="AD1734" s="87" t="e">
        <f t="shared" si="569"/>
        <v>#VALUE!</v>
      </c>
      <c r="AE1734" s="87" t="e">
        <f t="shared" si="570"/>
        <v>#VALUE!</v>
      </c>
      <c r="AF1734" s="87" t="e">
        <f t="shared" si="571"/>
        <v>#VALUE!</v>
      </c>
      <c r="AG1734" s="67" t="e">
        <f t="shared" si="572"/>
        <v>#VALUE!</v>
      </c>
      <c r="AH1734" s="87" t="e">
        <f t="shared" si="573"/>
        <v>#VALUE!</v>
      </c>
      <c r="AI1734" s="87" t="e">
        <f t="shared" si="574"/>
        <v>#VALUE!</v>
      </c>
      <c r="AJ1734" s="87" t="e">
        <f t="shared" si="575"/>
        <v>#VALUE!</v>
      </c>
      <c r="AK1734" s="144" t="e">
        <f t="shared" si="576"/>
        <v>#VALUE!</v>
      </c>
      <c r="AL1734" s="144" t="e">
        <f t="shared" si="577"/>
        <v>#VALUE!</v>
      </c>
    </row>
    <row r="1735" spans="1:38" s="77" customFormat="1" x14ac:dyDescent="0.2">
      <c r="A1735" s="14"/>
      <c r="B1735" s="64"/>
      <c r="C1735" s="64"/>
      <c r="D1735" s="152"/>
      <c r="E1735" s="152"/>
      <c r="F1735" s="152"/>
      <c r="G1735" s="152"/>
      <c r="H1735" s="152"/>
      <c r="I1735" s="152"/>
      <c r="J1735" s="152"/>
      <c r="K1735" s="152"/>
      <c r="L1735" s="152"/>
      <c r="M1735" s="152"/>
      <c r="N1735" s="152"/>
      <c r="O1735" s="152"/>
      <c r="P1735" s="152"/>
      <c r="Q1735" s="152"/>
      <c r="R1735" s="152"/>
      <c r="S1735" s="66" t="str">
        <f t="shared" si="558"/>
        <v/>
      </c>
      <c r="T1735" s="66" t="str">
        <f t="shared" si="559"/>
        <v/>
      </c>
      <c r="U1735" s="66" t="str">
        <f t="shared" si="560"/>
        <v/>
      </c>
      <c r="V1735" s="66" t="str">
        <f t="shared" si="561"/>
        <v/>
      </c>
      <c r="W1735" s="66" t="str">
        <f t="shared" si="562"/>
        <v/>
      </c>
      <c r="X1735" s="66" t="str">
        <f t="shared" si="563"/>
        <v/>
      </c>
      <c r="Y1735" s="66">
        <f t="shared" si="564"/>
        <v>0</v>
      </c>
      <c r="Z1735" s="66">
        <f t="shared" si="565"/>
        <v>0</v>
      </c>
      <c r="AA1735" s="66" t="e">
        <f t="shared" si="566"/>
        <v>#VALUE!</v>
      </c>
      <c r="AB1735" s="67" t="e">
        <f t="shared" si="567"/>
        <v>#VALUE!</v>
      </c>
      <c r="AC1735" s="87" t="e">
        <f t="shared" si="568"/>
        <v>#VALUE!</v>
      </c>
      <c r="AD1735" s="87" t="e">
        <f t="shared" si="569"/>
        <v>#VALUE!</v>
      </c>
      <c r="AE1735" s="87" t="e">
        <f t="shared" si="570"/>
        <v>#VALUE!</v>
      </c>
      <c r="AF1735" s="87" t="e">
        <f t="shared" si="571"/>
        <v>#VALUE!</v>
      </c>
      <c r="AG1735" s="67" t="e">
        <f t="shared" si="572"/>
        <v>#VALUE!</v>
      </c>
      <c r="AH1735" s="87" t="e">
        <f t="shared" si="573"/>
        <v>#VALUE!</v>
      </c>
      <c r="AI1735" s="87" t="e">
        <f t="shared" si="574"/>
        <v>#VALUE!</v>
      </c>
      <c r="AJ1735" s="87" t="e">
        <f t="shared" si="575"/>
        <v>#VALUE!</v>
      </c>
      <c r="AK1735" s="144" t="e">
        <f t="shared" si="576"/>
        <v>#VALUE!</v>
      </c>
      <c r="AL1735" s="144" t="e">
        <f t="shared" si="577"/>
        <v>#VALUE!</v>
      </c>
    </row>
    <row r="1736" spans="1:38" s="77" customFormat="1" x14ac:dyDescent="0.2">
      <c r="A1736" s="14"/>
      <c r="B1736" s="64"/>
      <c r="C1736" s="64"/>
      <c r="D1736" s="152"/>
      <c r="E1736" s="152"/>
      <c r="F1736" s="152"/>
      <c r="G1736" s="152"/>
      <c r="H1736" s="152"/>
      <c r="I1736" s="152"/>
      <c r="J1736" s="152"/>
      <c r="K1736" s="152"/>
      <c r="L1736" s="152"/>
      <c r="M1736" s="152"/>
      <c r="N1736" s="152"/>
      <c r="O1736" s="152"/>
      <c r="P1736" s="152"/>
      <c r="Q1736" s="152"/>
      <c r="R1736" s="152"/>
      <c r="S1736" s="66" t="str">
        <f t="shared" si="558"/>
        <v/>
      </c>
      <c r="T1736" s="66" t="str">
        <f t="shared" si="559"/>
        <v/>
      </c>
      <c r="U1736" s="66" t="str">
        <f t="shared" si="560"/>
        <v/>
      </c>
      <c r="V1736" s="66" t="str">
        <f t="shared" si="561"/>
        <v/>
      </c>
      <c r="W1736" s="66" t="str">
        <f t="shared" si="562"/>
        <v/>
      </c>
      <c r="X1736" s="66" t="str">
        <f t="shared" si="563"/>
        <v/>
      </c>
      <c r="Y1736" s="66">
        <f t="shared" si="564"/>
        <v>0</v>
      </c>
      <c r="Z1736" s="66">
        <f t="shared" si="565"/>
        <v>0</v>
      </c>
      <c r="AA1736" s="66" t="e">
        <f t="shared" si="566"/>
        <v>#VALUE!</v>
      </c>
      <c r="AB1736" s="67" t="e">
        <f t="shared" si="567"/>
        <v>#VALUE!</v>
      </c>
      <c r="AC1736" s="87" t="e">
        <f t="shared" si="568"/>
        <v>#VALUE!</v>
      </c>
      <c r="AD1736" s="87" t="e">
        <f t="shared" si="569"/>
        <v>#VALUE!</v>
      </c>
      <c r="AE1736" s="87" t="e">
        <f t="shared" si="570"/>
        <v>#VALUE!</v>
      </c>
      <c r="AF1736" s="87" t="e">
        <f t="shared" si="571"/>
        <v>#VALUE!</v>
      </c>
      <c r="AG1736" s="67" t="e">
        <f t="shared" si="572"/>
        <v>#VALUE!</v>
      </c>
      <c r="AH1736" s="87" t="e">
        <f t="shared" si="573"/>
        <v>#VALUE!</v>
      </c>
      <c r="AI1736" s="87" t="e">
        <f t="shared" si="574"/>
        <v>#VALUE!</v>
      </c>
      <c r="AJ1736" s="87" t="e">
        <f t="shared" si="575"/>
        <v>#VALUE!</v>
      </c>
      <c r="AK1736" s="144" t="e">
        <f t="shared" si="576"/>
        <v>#VALUE!</v>
      </c>
      <c r="AL1736" s="144" t="e">
        <f t="shared" si="577"/>
        <v>#VALUE!</v>
      </c>
    </row>
    <row r="1737" spans="1:38" s="77" customFormat="1" x14ac:dyDescent="0.2">
      <c r="A1737" s="14"/>
      <c r="B1737" s="64"/>
      <c r="C1737" s="64"/>
      <c r="D1737" s="152"/>
      <c r="E1737" s="152"/>
      <c r="F1737" s="152"/>
      <c r="G1737" s="152"/>
      <c r="H1737" s="152"/>
      <c r="I1737" s="152"/>
      <c r="J1737" s="152"/>
      <c r="K1737" s="152"/>
      <c r="L1737" s="152"/>
      <c r="M1737" s="152"/>
      <c r="N1737" s="152"/>
      <c r="O1737" s="152"/>
      <c r="P1737" s="152"/>
      <c r="Q1737" s="152"/>
      <c r="R1737" s="152"/>
      <c r="S1737" s="66" t="str">
        <f t="shared" si="558"/>
        <v/>
      </c>
      <c r="T1737" s="66" t="str">
        <f t="shared" si="559"/>
        <v/>
      </c>
      <c r="U1737" s="66" t="str">
        <f t="shared" si="560"/>
        <v/>
      </c>
      <c r="V1737" s="66" t="str">
        <f t="shared" si="561"/>
        <v/>
      </c>
      <c r="W1737" s="66" t="str">
        <f t="shared" si="562"/>
        <v/>
      </c>
      <c r="X1737" s="66" t="str">
        <f t="shared" si="563"/>
        <v/>
      </c>
      <c r="Y1737" s="66">
        <f t="shared" si="564"/>
        <v>0</v>
      </c>
      <c r="Z1737" s="66">
        <f t="shared" si="565"/>
        <v>0</v>
      </c>
      <c r="AA1737" s="66" t="e">
        <f t="shared" si="566"/>
        <v>#VALUE!</v>
      </c>
      <c r="AB1737" s="67" t="e">
        <f t="shared" si="567"/>
        <v>#VALUE!</v>
      </c>
      <c r="AC1737" s="87" t="e">
        <f t="shared" si="568"/>
        <v>#VALUE!</v>
      </c>
      <c r="AD1737" s="87" t="e">
        <f t="shared" si="569"/>
        <v>#VALUE!</v>
      </c>
      <c r="AE1737" s="87" t="e">
        <f t="shared" si="570"/>
        <v>#VALUE!</v>
      </c>
      <c r="AF1737" s="87" t="e">
        <f t="shared" si="571"/>
        <v>#VALUE!</v>
      </c>
      <c r="AG1737" s="67" t="e">
        <f t="shared" si="572"/>
        <v>#VALUE!</v>
      </c>
      <c r="AH1737" s="87" t="e">
        <f t="shared" si="573"/>
        <v>#VALUE!</v>
      </c>
      <c r="AI1737" s="87" t="e">
        <f t="shared" si="574"/>
        <v>#VALUE!</v>
      </c>
      <c r="AJ1737" s="87" t="e">
        <f t="shared" si="575"/>
        <v>#VALUE!</v>
      </c>
      <c r="AK1737" s="144" t="e">
        <f t="shared" si="576"/>
        <v>#VALUE!</v>
      </c>
      <c r="AL1737" s="144" t="e">
        <f t="shared" si="577"/>
        <v>#VALUE!</v>
      </c>
    </row>
    <row r="1738" spans="1:38" s="77" customFormat="1" x14ac:dyDescent="0.2">
      <c r="A1738" s="14"/>
      <c r="B1738" s="64"/>
      <c r="C1738" s="64"/>
      <c r="D1738" s="152"/>
      <c r="E1738" s="152"/>
      <c r="F1738" s="152"/>
      <c r="G1738" s="152"/>
      <c r="H1738" s="152"/>
      <c r="I1738" s="152"/>
      <c r="J1738" s="152"/>
      <c r="K1738" s="152"/>
      <c r="L1738" s="152"/>
      <c r="M1738" s="152"/>
      <c r="N1738" s="152"/>
      <c r="O1738" s="152"/>
      <c r="P1738" s="152"/>
      <c r="Q1738" s="152"/>
      <c r="R1738" s="152"/>
      <c r="S1738" s="66" t="str">
        <f t="shared" si="558"/>
        <v/>
      </c>
      <c r="T1738" s="66" t="str">
        <f t="shared" si="559"/>
        <v/>
      </c>
      <c r="U1738" s="66" t="str">
        <f t="shared" si="560"/>
        <v/>
      </c>
      <c r="V1738" s="66" t="str">
        <f t="shared" si="561"/>
        <v/>
      </c>
      <c r="W1738" s="66" t="str">
        <f t="shared" si="562"/>
        <v/>
      </c>
      <c r="X1738" s="66" t="str">
        <f t="shared" si="563"/>
        <v/>
      </c>
      <c r="Y1738" s="66">
        <f t="shared" si="564"/>
        <v>0</v>
      </c>
      <c r="Z1738" s="66">
        <f t="shared" si="565"/>
        <v>0</v>
      </c>
      <c r="AA1738" s="66" t="e">
        <f t="shared" si="566"/>
        <v>#VALUE!</v>
      </c>
      <c r="AB1738" s="67" t="e">
        <f t="shared" si="567"/>
        <v>#VALUE!</v>
      </c>
      <c r="AC1738" s="87" t="e">
        <f t="shared" si="568"/>
        <v>#VALUE!</v>
      </c>
      <c r="AD1738" s="87" t="e">
        <f t="shared" si="569"/>
        <v>#VALUE!</v>
      </c>
      <c r="AE1738" s="87" t="e">
        <f t="shared" si="570"/>
        <v>#VALUE!</v>
      </c>
      <c r="AF1738" s="87" t="e">
        <f t="shared" si="571"/>
        <v>#VALUE!</v>
      </c>
      <c r="AG1738" s="67" t="e">
        <f t="shared" si="572"/>
        <v>#VALUE!</v>
      </c>
      <c r="AH1738" s="87" t="e">
        <f t="shared" si="573"/>
        <v>#VALUE!</v>
      </c>
      <c r="AI1738" s="87" t="e">
        <f t="shared" si="574"/>
        <v>#VALUE!</v>
      </c>
      <c r="AJ1738" s="87" t="e">
        <f t="shared" si="575"/>
        <v>#VALUE!</v>
      </c>
      <c r="AK1738" s="144" t="e">
        <f t="shared" si="576"/>
        <v>#VALUE!</v>
      </c>
      <c r="AL1738" s="144" t="e">
        <f t="shared" si="577"/>
        <v>#VALUE!</v>
      </c>
    </row>
    <row r="1739" spans="1:38" s="77" customFormat="1" x14ac:dyDescent="0.2">
      <c r="A1739" s="14"/>
      <c r="B1739" s="64"/>
      <c r="C1739" s="64"/>
      <c r="D1739" s="152"/>
      <c r="E1739" s="152"/>
      <c r="F1739" s="152"/>
      <c r="G1739" s="152"/>
      <c r="H1739" s="152"/>
      <c r="I1739" s="152"/>
      <c r="J1739" s="152"/>
      <c r="K1739" s="152"/>
      <c r="L1739" s="152"/>
      <c r="M1739" s="152"/>
      <c r="N1739" s="152"/>
      <c r="O1739" s="152"/>
      <c r="P1739" s="152"/>
      <c r="Q1739" s="152"/>
      <c r="R1739" s="152"/>
      <c r="S1739" s="66" t="str">
        <f t="shared" si="558"/>
        <v/>
      </c>
      <c r="T1739" s="66" t="str">
        <f t="shared" si="559"/>
        <v/>
      </c>
      <c r="U1739" s="66" t="str">
        <f t="shared" si="560"/>
        <v/>
      </c>
      <c r="V1739" s="66" t="str">
        <f t="shared" si="561"/>
        <v/>
      </c>
      <c r="W1739" s="66" t="str">
        <f t="shared" si="562"/>
        <v/>
      </c>
      <c r="X1739" s="66" t="str">
        <f t="shared" si="563"/>
        <v/>
      </c>
      <c r="Y1739" s="66">
        <f t="shared" si="564"/>
        <v>0</v>
      </c>
      <c r="Z1739" s="66">
        <f t="shared" si="565"/>
        <v>0</v>
      </c>
      <c r="AA1739" s="66" t="e">
        <f t="shared" si="566"/>
        <v>#VALUE!</v>
      </c>
      <c r="AB1739" s="67" t="e">
        <f t="shared" si="567"/>
        <v>#VALUE!</v>
      </c>
      <c r="AC1739" s="87" t="e">
        <f t="shared" si="568"/>
        <v>#VALUE!</v>
      </c>
      <c r="AD1739" s="87" t="e">
        <f t="shared" si="569"/>
        <v>#VALUE!</v>
      </c>
      <c r="AE1739" s="87" t="e">
        <f t="shared" si="570"/>
        <v>#VALUE!</v>
      </c>
      <c r="AF1739" s="87" t="e">
        <f t="shared" si="571"/>
        <v>#VALUE!</v>
      </c>
      <c r="AG1739" s="67" t="e">
        <f t="shared" si="572"/>
        <v>#VALUE!</v>
      </c>
      <c r="AH1739" s="87" t="e">
        <f t="shared" si="573"/>
        <v>#VALUE!</v>
      </c>
      <c r="AI1739" s="87" t="e">
        <f t="shared" si="574"/>
        <v>#VALUE!</v>
      </c>
      <c r="AJ1739" s="87" t="e">
        <f t="shared" si="575"/>
        <v>#VALUE!</v>
      </c>
      <c r="AK1739" s="144" t="e">
        <f t="shared" si="576"/>
        <v>#VALUE!</v>
      </c>
      <c r="AL1739" s="144" t="e">
        <f t="shared" si="577"/>
        <v>#VALUE!</v>
      </c>
    </row>
    <row r="1740" spans="1:38" s="77" customFormat="1" x14ac:dyDescent="0.2">
      <c r="A1740" s="14"/>
      <c r="B1740" s="64"/>
      <c r="C1740" s="64"/>
      <c r="D1740" s="152"/>
      <c r="E1740" s="152"/>
      <c r="F1740" s="152"/>
      <c r="G1740" s="152"/>
      <c r="H1740" s="152"/>
      <c r="I1740" s="152"/>
      <c r="J1740" s="152"/>
      <c r="K1740" s="152"/>
      <c r="L1740" s="152"/>
      <c r="M1740" s="152"/>
      <c r="N1740" s="152"/>
      <c r="O1740" s="152"/>
      <c r="P1740" s="152"/>
      <c r="Q1740" s="152"/>
      <c r="R1740" s="152"/>
      <c r="S1740" s="66" t="str">
        <f t="shared" si="558"/>
        <v/>
      </c>
      <c r="T1740" s="66" t="str">
        <f t="shared" si="559"/>
        <v/>
      </c>
      <c r="U1740" s="66" t="str">
        <f t="shared" si="560"/>
        <v/>
      </c>
      <c r="V1740" s="66" t="str">
        <f t="shared" si="561"/>
        <v/>
      </c>
      <c r="W1740" s="66" t="str">
        <f t="shared" si="562"/>
        <v/>
      </c>
      <c r="X1740" s="66" t="str">
        <f t="shared" si="563"/>
        <v/>
      </c>
      <c r="Y1740" s="66">
        <f t="shared" si="564"/>
        <v>0</v>
      </c>
      <c r="Z1740" s="66">
        <f t="shared" si="565"/>
        <v>0</v>
      </c>
      <c r="AA1740" s="66" t="e">
        <f t="shared" si="566"/>
        <v>#VALUE!</v>
      </c>
      <c r="AB1740" s="67" t="e">
        <f t="shared" si="567"/>
        <v>#VALUE!</v>
      </c>
      <c r="AC1740" s="87" t="e">
        <f t="shared" si="568"/>
        <v>#VALUE!</v>
      </c>
      <c r="AD1740" s="87" t="e">
        <f t="shared" si="569"/>
        <v>#VALUE!</v>
      </c>
      <c r="AE1740" s="87" t="e">
        <f t="shared" si="570"/>
        <v>#VALUE!</v>
      </c>
      <c r="AF1740" s="87" t="e">
        <f t="shared" si="571"/>
        <v>#VALUE!</v>
      </c>
      <c r="AG1740" s="67" t="e">
        <f t="shared" si="572"/>
        <v>#VALUE!</v>
      </c>
      <c r="AH1740" s="87" t="e">
        <f t="shared" si="573"/>
        <v>#VALUE!</v>
      </c>
      <c r="AI1740" s="87" t="e">
        <f t="shared" si="574"/>
        <v>#VALUE!</v>
      </c>
      <c r="AJ1740" s="87" t="e">
        <f t="shared" si="575"/>
        <v>#VALUE!</v>
      </c>
      <c r="AK1740" s="144" t="e">
        <f t="shared" si="576"/>
        <v>#VALUE!</v>
      </c>
      <c r="AL1740" s="144" t="e">
        <f t="shared" si="577"/>
        <v>#VALUE!</v>
      </c>
    </row>
    <row r="1741" spans="1:38" s="77" customFormat="1" x14ac:dyDescent="0.2">
      <c r="A1741" s="14"/>
      <c r="B1741" s="64"/>
      <c r="C1741" s="64"/>
      <c r="D1741" s="152"/>
      <c r="E1741" s="152"/>
      <c r="F1741" s="152"/>
      <c r="G1741" s="152"/>
      <c r="H1741" s="152"/>
      <c r="I1741" s="152"/>
      <c r="J1741" s="152"/>
      <c r="K1741" s="152"/>
      <c r="L1741" s="152"/>
      <c r="M1741" s="152"/>
      <c r="N1741" s="152"/>
      <c r="O1741" s="152"/>
      <c r="P1741" s="152"/>
      <c r="Q1741" s="152"/>
      <c r="R1741" s="152"/>
      <c r="S1741" s="66" t="str">
        <f t="shared" si="558"/>
        <v/>
      </c>
      <c r="T1741" s="66" t="str">
        <f t="shared" si="559"/>
        <v/>
      </c>
      <c r="U1741" s="66" t="str">
        <f t="shared" si="560"/>
        <v/>
      </c>
      <c r="V1741" s="66" t="str">
        <f t="shared" si="561"/>
        <v/>
      </c>
      <c r="W1741" s="66" t="str">
        <f t="shared" si="562"/>
        <v/>
      </c>
      <c r="X1741" s="66" t="str">
        <f t="shared" si="563"/>
        <v/>
      </c>
      <c r="Y1741" s="66">
        <f t="shared" si="564"/>
        <v>0</v>
      </c>
      <c r="Z1741" s="66">
        <f t="shared" si="565"/>
        <v>0</v>
      </c>
      <c r="AA1741" s="66" t="e">
        <f t="shared" si="566"/>
        <v>#VALUE!</v>
      </c>
      <c r="AB1741" s="67" t="e">
        <f t="shared" si="567"/>
        <v>#VALUE!</v>
      </c>
      <c r="AC1741" s="87" t="e">
        <f t="shared" si="568"/>
        <v>#VALUE!</v>
      </c>
      <c r="AD1741" s="87" t="e">
        <f t="shared" si="569"/>
        <v>#VALUE!</v>
      </c>
      <c r="AE1741" s="87" t="e">
        <f t="shared" si="570"/>
        <v>#VALUE!</v>
      </c>
      <c r="AF1741" s="87" t="e">
        <f t="shared" si="571"/>
        <v>#VALUE!</v>
      </c>
      <c r="AG1741" s="67" t="e">
        <f t="shared" si="572"/>
        <v>#VALUE!</v>
      </c>
      <c r="AH1741" s="87" t="e">
        <f t="shared" si="573"/>
        <v>#VALUE!</v>
      </c>
      <c r="AI1741" s="87" t="e">
        <f t="shared" si="574"/>
        <v>#VALUE!</v>
      </c>
      <c r="AJ1741" s="87" t="e">
        <f t="shared" si="575"/>
        <v>#VALUE!</v>
      </c>
      <c r="AK1741" s="144" t="e">
        <f t="shared" si="576"/>
        <v>#VALUE!</v>
      </c>
      <c r="AL1741" s="144" t="e">
        <f t="shared" si="577"/>
        <v>#VALUE!</v>
      </c>
    </row>
    <row r="1742" spans="1:38" s="77" customFormat="1" x14ac:dyDescent="0.2">
      <c r="A1742" s="14"/>
      <c r="B1742" s="64"/>
      <c r="C1742" s="64"/>
      <c r="D1742" s="152"/>
      <c r="E1742" s="152"/>
      <c r="F1742" s="152"/>
      <c r="G1742" s="152"/>
      <c r="H1742" s="152"/>
      <c r="I1742" s="152"/>
      <c r="J1742" s="152"/>
      <c r="K1742" s="152"/>
      <c r="L1742" s="152"/>
      <c r="M1742" s="152"/>
      <c r="N1742" s="152"/>
      <c r="O1742" s="152"/>
      <c r="P1742" s="152"/>
      <c r="Q1742" s="152"/>
      <c r="R1742" s="152"/>
      <c r="S1742" s="66" t="str">
        <f t="shared" si="558"/>
        <v/>
      </c>
      <c r="T1742" s="66" t="str">
        <f t="shared" si="559"/>
        <v/>
      </c>
      <c r="U1742" s="66" t="str">
        <f t="shared" si="560"/>
        <v/>
      </c>
      <c r="V1742" s="66" t="str">
        <f t="shared" si="561"/>
        <v/>
      </c>
      <c r="W1742" s="66" t="str">
        <f t="shared" si="562"/>
        <v/>
      </c>
      <c r="X1742" s="66" t="str">
        <f t="shared" si="563"/>
        <v/>
      </c>
      <c r="Y1742" s="66">
        <f t="shared" si="564"/>
        <v>0</v>
      </c>
      <c r="Z1742" s="66">
        <f t="shared" si="565"/>
        <v>0</v>
      </c>
      <c r="AA1742" s="66" t="e">
        <f t="shared" si="566"/>
        <v>#VALUE!</v>
      </c>
      <c r="AB1742" s="67" t="e">
        <f t="shared" si="567"/>
        <v>#VALUE!</v>
      </c>
      <c r="AC1742" s="87" t="e">
        <f t="shared" si="568"/>
        <v>#VALUE!</v>
      </c>
      <c r="AD1742" s="87" t="e">
        <f t="shared" si="569"/>
        <v>#VALUE!</v>
      </c>
      <c r="AE1742" s="87" t="e">
        <f t="shared" si="570"/>
        <v>#VALUE!</v>
      </c>
      <c r="AF1742" s="87" t="e">
        <f t="shared" si="571"/>
        <v>#VALUE!</v>
      </c>
      <c r="AG1742" s="67" t="e">
        <f t="shared" si="572"/>
        <v>#VALUE!</v>
      </c>
      <c r="AH1742" s="87" t="e">
        <f t="shared" si="573"/>
        <v>#VALUE!</v>
      </c>
      <c r="AI1742" s="87" t="e">
        <f t="shared" si="574"/>
        <v>#VALUE!</v>
      </c>
      <c r="AJ1742" s="87" t="e">
        <f t="shared" si="575"/>
        <v>#VALUE!</v>
      </c>
      <c r="AK1742" s="144" t="e">
        <f t="shared" si="576"/>
        <v>#VALUE!</v>
      </c>
      <c r="AL1742" s="144" t="e">
        <f t="shared" si="577"/>
        <v>#VALUE!</v>
      </c>
    </row>
    <row r="1743" spans="1:38" s="77" customFormat="1" x14ac:dyDescent="0.2">
      <c r="A1743" s="14"/>
      <c r="B1743" s="64"/>
      <c r="C1743" s="64"/>
      <c r="D1743" s="152"/>
      <c r="E1743" s="152"/>
      <c r="F1743" s="152"/>
      <c r="G1743" s="152"/>
      <c r="H1743" s="152"/>
      <c r="I1743" s="152"/>
      <c r="J1743" s="152"/>
      <c r="K1743" s="152"/>
      <c r="L1743" s="152"/>
      <c r="M1743" s="152"/>
      <c r="N1743" s="152"/>
      <c r="O1743" s="152"/>
      <c r="P1743" s="152"/>
      <c r="Q1743" s="152"/>
      <c r="R1743" s="152"/>
      <c r="S1743" s="66" t="str">
        <f t="shared" si="558"/>
        <v/>
      </c>
      <c r="T1743" s="66" t="str">
        <f t="shared" si="559"/>
        <v/>
      </c>
      <c r="U1743" s="66" t="str">
        <f t="shared" si="560"/>
        <v/>
      </c>
      <c r="V1743" s="66" t="str">
        <f t="shared" si="561"/>
        <v/>
      </c>
      <c r="W1743" s="66" t="str">
        <f t="shared" si="562"/>
        <v/>
      </c>
      <c r="X1743" s="66" t="str">
        <f t="shared" si="563"/>
        <v/>
      </c>
      <c r="Y1743" s="66">
        <f t="shared" si="564"/>
        <v>0</v>
      </c>
      <c r="Z1743" s="66">
        <f t="shared" si="565"/>
        <v>0</v>
      </c>
      <c r="AA1743" s="66" t="e">
        <f t="shared" si="566"/>
        <v>#VALUE!</v>
      </c>
      <c r="AB1743" s="67" t="e">
        <f t="shared" si="567"/>
        <v>#VALUE!</v>
      </c>
      <c r="AC1743" s="87" t="e">
        <f t="shared" si="568"/>
        <v>#VALUE!</v>
      </c>
      <c r="AD1743" s="87" t="e">
        <f t="shared" si="569"/>
        <v>#VALUE!</v>
      </c>
      <c r="AE1743" s="87" t="e">
        <f t="shared" si="570"/>
        <v>#VALUE!</v>
      </c>
      <c r="AF1743" s="87" t="e">
        <f t="shared" si="571"/>
        <v>#VALUE!</v>
      </c>
      <c r="AG1743" s="67" t="e">
        <f t="shared" si="572"/>
        <v>#VALUE!</v>
      </c>
      <c r="AH1743" s="87" t="e">
        <f t="shared" si="573"/>
        <v>#VALUE!</v>
      </c>
      <c r="AI1743" s="87" t="e">
        <f t="shared" si="574"/>
        <v>#VALUE!</v>
      </c>
      <c r="AJ1743" s="87" t="e">
        <f t="shared" si="575"/>
        <v>#VALUE!</v>
      </c>
      <c r="AK1743" s="144" t="e">
        <f t="shared" si="576"/>
        <v>#VALUE!</v>
      </c>
      <c r="AL1743" s="144" t="e">
        <f t="shared" si="577"/>
        <v>#VALUE!</v>
      </c>
    </row>
    <row r="1744" spans="1:38" s="77" customFormat="1" x14ac:dyDescent="0.2">
      <c r="A1744" s="14"/>
      <c r="B1744" s="64"/>
      <c r="C1744" s="64"/>
      <c r="D1744" s="152"/>
      <c r="E1744" s="152"/>
      <c r="F1744" s="152"/>
      <c r="G1744" s="152"/>
      <c r="H1744" s="152"/>
      <c r="I1744" s="152"/>
      <c r="J1744" s="152"/>
      <c r="K1744" s="152"/>
      <c r="L1744" s="152"/>
      <c r="M1744" s="152"/>
      <c r="N1744" s="152"/>
      <c r="O1744" s="152"/>
      <c r="P1744" s="152"/>
      <c r="Q1744" s="152"/>
      <c r="R1744" s="152"/>
      <c r="S1744" s="66" t="str">
        <f t="shared" si="558"/>
        <v/>
      </c>
      <c r="T1744" s="66" t="str">
        <f t="shared" si="559"/>
        <v/>
      </c>
      <c r="U1744" s="66" t="str">
        <f t="shared" si="560"/>
        <v/>
      </c>
      <c r="V1744" s="66" t="str">
        <f t="shared" si="561"/>
        <v/>
      </c>
      <c r="W1744" s="66" t="str">
        <f t="shared" si="562"/>
        <v/>
      </c>
      <c r="X1744" s="66" t="str">
        <f t="shared" si="563"/>
        <v/>
      </c>
      <c r="Y1744" s="66">
        <f t="shared" si="564"/>
        <v>0</v>
      </c>
      <c r="Z1744" s="66">
        <f t="shared" si="565"/>
        <v>0</v>
      </c>
      <c r="AA1744" s="66" t="e">
        <f t="shared" si="566"/>
        <v>#VALUE!</v>
      </c>
      <c r="AB1744" s="67" t="e">
        <f t="shared" si="567"/>
        <v>#VALUE!</v>
      </c>
      <c r="AC1744" s="87" t="e">
        <f t="shared" si="568"/>
        <v>#VALUE!</v>
      </c>
      <c r="AD1744" s="87" t="e">
        <f t="shared" si="569"/>
        <v>#VALUE!</v>
      </c>
      <c r="AE1744" s="87" t="e">
        <f t="shared" si="570"/>
        <v>#VALUE!</v>
      </c>
      <c r="AF1744" s="87" t="e">
        <f t="shared" si="571"/>
        <v>#VALUE!</v>
      </c>
      <c r="AG1744" s="67" t="e">
        <f t="shared" si="572"/>
        <v>#VALUE!</v>
      </c>
      <c r="AH1744" s="87" t="e">
        <f t="shared" si="573"/>
        <v>#VALUE!</v>
      </c>
      <c r="AI1744" s="87" t="e">
        <f t="shared" si="574"/>
        <v>#VALUE!</v>
      </c>
      <c r="AJ1744" s="87" t="e">
        <f t="shared" si="575"/>
        <v>#VALUE!</v>
      </c>
      <c r="AK1744" s="144" t="e">
        <f t="shared" si="576"/>
        <v>#VALUE!</v>
      </c>
      <c r="AL1744" s="144" t="e">
        <f t="shared" si="577"/>
        <v>#VALUE!</v>
      </c>
    </row>
    <row r="1745" spans="1:38" s="77" customFormat="1" x14ac:dyDescent="0.2">
      <c r="A1745" s="14"/>
      <c r="B1745" s="64"/>
      <c r="C1745" s="64"/>
      <c r="D1745" s="152"/>
      <c r="E1745" s="152"/>
      <c r="F1745" s="152"/>
      <c r="G1745" s="152"/>
      <c r="H1745" s="152"/>
      <c r="I1745" s="152"/>
      <c r="J1745" s="152"/>
      <c r="K1745" s="152"/>
      <c r="L1745" s="152"/>
      <c r="M1745" s="152"/>
      <c r="N1745" s="152"/>
      <c r="O1745" s="152"/>
      <c r="P1745" s="152"/>
      <c r="Q1745" s="152"/>
      <c r="R1745" s="152"/>
      <c r="S1745" s="66" t="str">
        <f t="shared" si="558"/>
        <v/>
      </c>
      <c r="T1745" s="66" t="str">
        <f t="shared" si="559"/>
        <v/>
      </c>
      <c r="U1745" s="66" t="str">
        <f t="shared" si="560"/>
        <v/>
      </c>
      <c r="V1745" s="66" t="str">
        <f t="shared" si="561"/>
        <v/>
      </c>
      <c r="W1745" s="66" t="str">
        <f t="shared" si="562"/>
        <v/>
      </c>
      <c r="X1745" s="66" t="str">
        <f t="shared" si="563"/>
        <v/>
      </c>
      <c r="Y1745" s="66">
        <f t="shared" si="564"/>
        <v>0</v>
      </c>
      <c r="Z1745" s="66">
        <f t="shared" si="565"/>
        <v>0</v>
      </c>
      <c r="AA1745" s="66" t="e">
        <f t="shared" si="566"/>
        <v>#VALUE!</v>
      </c>
      <c r="AB1745" s="67" t="e">
        <f t="shared" si="567"/>
        <v>#VALUE!</v>
      </c>
      <c r="AC1745" s="87" t="e">
        <f t="shared" si="568"/>
        <v>#VALUE!</v>
      </c>
      <c r="AD1745" s="87" t="e">
        <f t="shared" si="569"/>
        <v>#VALUE!</v>
      </c>
      <c r="AE1745" s="87" t="e">
        <f t="shared" si="570"/>
        <v>#VALUE!</v>
      </c>
      <c r="AF1745" s="87" t="e">
        <f t="shared" si="571"/>
        <v>#VALUE!</v>
      </c>
      <c r="AG1745" s="67" t="e">
        <f t="shared" si="572"/>
        <v>#VALUE!</v>
      </c>
      <c r="AH1745" s="87" t="e">
        <f t="shared" si="573"/>
        <v>#VALUE!</v>
      </c>
      <c r="AI1745" s="87" t="e">
        <f t="shared" si="574"/>
        <v>#VALUE!</v>
      </c>
      <c r="AJ1745" s="87" t="e">
        <f t="shared" si="575"/>
        <v>#VALUE!</v>
      </c>
      <c r="AK1745" s="144" t="e">
        <f t="shared" si="576"/>
        <v>#VALUE!</v>
      </c>
      <c r="AL1745" s="144" t="e">
        <f t="shared" si="577"/>
        <v>#VALUE!</v>
      </c>
    </row>
    <row r="1746" spans="1:38" s="77" customFormat="1" x14ac:dyDescent="0.2">
      <c r="A1746" s="14"/>
      <c r="B1746" s="64"/>
      <c r="C1746" s="64"/>
      <c r="D1746" s="152"/>
      <c r="E1746" s="152"/>
      <c r="F1746" s="152"/>
      <c r="G1746" s="152"/>
      <c r="H1746" s="152"/>
      <c r="I1746" s="152"/>
      <c r="J1746" s="152"/>
      <c r="K1746" s="152"/>
      <c r="L1746" s="152"/>
      <c r="M1746" s="152"/>
      <c r="N1746" s="152"/>
      <c r="O1746" s="152"/>
      <c r="P1746" s="152"/>
      <c r="Q1746" s="152"/>
      <c r="R1746" s="152"/>
      <c r="S1746" s="66" t="str">
        <f t="shared" si="558"/>
        <v/>
      </c>
      <c r="T1746" s="66" t="str">
        <f t="shared" si="559"/>
        <v/>
      </c>
      <c r="U1746" s="66" t="str">
        <f t="shared" si="560"/>
        <v/>
      </c>
      <c r="V1746" s="66" t="str">
        <f t="shared" si="561"/>
        <v/>
      </c>
      <c r="W1746" s="66" t="str">
        <f t="shared" si="562"/>
        <v/>
      </c>
      <c r="X1746" s="66" t="str">
        <f t="shared" si="563"/>
        <v/>
      </c>
      <c r="Y1746" s="66">
        <f t="shared" si="564"/>
        <v>0</v>
      </c>
      <c r="Z1746" s="66">
        <f t="shared" si="565"/>
        <v>0</v>
      </c>
      <c r="AA1746" s="66" t="e">
        <f t="shared" si="566"/>
        <v>#VALUE!</v>
      </c>
      <c r="AB1746" s="67" t="e">
        <f t="shared" si="567"/>
        <v>#VALUE!</v>
      </c>
      <c r="AC1746" s="87" t="e">
        <f t="shared" si="568"/>
        <v>#VALUE!</v>
      </c>
      <c r="AD1746" s="87" t="e">
        <f t="shared" si="569"/>
        <v>#VALUE!</v>
      </c>
      <c r="AE1746" s="87" t="e">
        <f t="shared" si="570"/>
        <v>#VALUE!</v>
      </c>
      <c r="AF1746" s="87" t="e">
        <f t="shared" si="571"/>
        <v>#VALUE!</v>
      </c>
      <c r="AG1746" s="67" t="e">
        <f t="shared" si="572"/>
        <v>#VALUE!</v>
      </c>
      <c r="AH1746" s="87" t="e">
        <f t="shared" si="573"/>
        <v>#VALUE!</v>
      </c>
      <c r="AI1746" s="87" t="e">
        <f t="shared" si="574"/>
        <v>#VALUE!</v>
      </c>
      <c r="AJ1746" s="87" t="e">
        <f t="shared" si="575"/>
        <v>#VALUE!</v>
      </c>
      <c r="AK1746" s="144" t="e">
        <f t="shared" si="576"/>
        <v>#VALUE!</v>
      </c>
      <c r="AL1746" s="144" t="e">
        <f t="shared" si="577"/>
        <v>#VALUE!</v>
      </c>
    </row>
    <row r="1747" spans="1:38" s="77" customFormat="1" x14ac:dyDescent="0.2">
      <c r="A1747" s="14"/>
      <c r="B1747" s="64"/>
      <c r="C1747" s="64"/>
      <c r="D1747" s="152"/>
      <c r="E1747" s="152"/>
      <c r="F1747" s="152"/>
      <c r="G1747" s="152"/>
      <c r="H1747" s="152"/>
      <c r="I1747" s="152"/>
      <c r="J1747" s="152"/>
      <c r="K1747" s="152"/>
      <c r="L1747" s="152"/>
      <c r="M1747" s="152"/>
      <c r="N1747" s="152"/>
      <c r="O1747" s="152"/>
      <c r="P1747" s="152"/>
      <c r="Q1747" s="152"/>
      <c r="R1747" s="152"/>
      <c r="S1747" s="66" t="str">
        <f t="shared" si="558"/>
        <v/>
      </c>
      <c r="T1747" s="66" t="str">
        <f t="shared" si="559"/>
        <v/>
      </c>
      <c r="U1747" s="66" t="str">
        <f t="shared" si="560"/>
        <v/>
      </c>
      <c r="V1747" s="66" t="str">
        <f t="shared" si="561"/>
        <v/>
      </c>
      <c r="W1747" s="66" t="str">
        <f t="shared" si="562"/>
        <v/>
      </c>
      <c r="X1747" s="66" t="str">
        <f t="shared" si="563"/>
        <v/>
      </c>
      <c r="Y1747" s="66">
        <f t="shared" si="564"/>
        <v>0</v>
      </c>
      <c r="Z1747" s="66">
        <f t="shared" si="565"/>
        <v>0</v>
      </c>
      <c r="AA1747" s="66" t="e">
        <f t="shared" si="566"/>
        <v>#VALUE!</v>
      </c>
      <c r="AB1747" s="67" t="e">
        <f t="shared" si="567"/>
        <v>#VALUE!</v>
      </c>
      <c r="AC1747" s="87" t="e">
        <f t="shared" si="568"/>
        <v>#VALUE!</v>
      </c>
      <c r="AD1747" s="87" t="e">
        <f t="shared" si="569"/>
        <v>#VALUE!</v>
      </c>
      <c r="AE1747" s="87" t="e">
        <f t="shared" si="570"/>
        <v>#VALUE!</v>
      </c>
      <c r="AF1747" s="87" t="e">
        <f t="shared" si="571"/>
        <v>#VALUE!</v>
      </c>
      <c r="AG1747" s="67" t="e">
        <f t="shared" si="572"/>
        <v>#VALUE!</v>
      </c>
      <c r="AH1747" s="87" t="e">
        <f t="shared" si="573"/>
        <v>#VALUE!</v>
      </c>
      <c r="AI1747" s="87" t="e">
        <f t="shared" si="574"/>
        <v>#VALUE!</v>
      </c>
      <c r="AJ1747" s="87" t="e">
        <f t="shared" si="575"/>
        <v>#VALUE!</v>
      </c>
      <c r="AK1747" s="144" t="e">
        <f t="shared" si="576"/>
        <v>#VALUE!</v>
      </c>
      <c r="AL1747" s="144" t="e">
        <f t="shared" si="577"/>
        <v>#VALUE!</v>
      </c>
    </row>
    <row r="1748" spans="1:38" s="77" customFormat="1" x14ac:dyDescent="0.2">
      <c r="A1748" s="14"/>
      <c r="B1748" s="64"/>
      <c r="C1748" s="64"/>
      <c r="D1748" s="152"/>
      <c r="E1748" s="152"/>
      <c r="F1748" s="152"/>
      <c r="G1748" s="152"/>
      <c r="H1748" s="152"/>
      <c r="I1748" s="152"/>
      <c r="J1748" s="152"/>
      <c r="K1748" s="152"/>
      <c r="L1748" s="152"/>
      <c r="M1748" s="152"/>
      <c r="N1748" s="152"/>
      <c r="O1748" s="152"/>
      <c r="P1748" s="152"/>
      <c r="Q1748" s="152"/>
      <c r="R1748" s="152"/>
      <c r="S1748" s="66" t="str">
        <f t="shared" si="558"/>
        <v/>
      </c>
      <c r="T1748" s="66" t="str">
        <f t="shared" si="559"/>
        <v/>
      </c>
      <c r="U1748" s="66" t="str">
        <f t="shared" si="560"/>
        <v/>
      </c>
      <c r="V1748" s="66" t="str">
        <f t="shared" si="561"/>
        <v/>
      </c>
      <c r="W1748" s="66" t="str">
        <f t="shared" si="562"/>
        <v/>
      </c>
      <c r="X1748" s="66" t="str">
        <f t="shared" si="563"/>
        <v/>
      </c>
      <c r="Y1748" s="66">
        <f t="shared" si="564"/>
        <v>0</v>
      </c>
      <c r="Z1748" s="66">
        <f t="shared" si="565"/>
        <v>0</v>
      </c>
      <c r="AA1748" s="66" t="e">
        <f t="shared" si="566"/>
        <v>#VALUE!</v>
      </c>
      <c r="AB1748" s="67" t="e">
        <f t="shared" si="567"/>
        <v>#VALUE!</v>
      </c>
      <c r="AC1748" s="87" t="e">
        <f t="shared" si="568"/>
        <v>#VALUE!</v>
      </c>
      <c r="AD1748" s="87" t="e">
        <f t="shared" si="569"/>
        <v>#VALUE!</v>
      </c>
      <c r="AE1748" s="87" t="e">
        <f t="shared" si="570"/>
        <v>#VALUE!</v>
      </c>
      <c r="AF1748" s="87" t="e">
        <f t="shared" si="571"/>
        <v>#VALUE!</v>
      </c>
      <c r="AG1748" s="67" t="e">
        <f t="shared" si="572"/>
        <v>#VALUE!</v>
      </c>
      <c r="AH1748" s="87" t="e">
        <f t="shared" si="573"/>
        <v>#VALUE!</v>
      </c>
      <c r="AI1748" s="87" t="e">
        <f t="shared" si="574"/>
        <v>#VALUE!</v>
      </c>
      <c r="AJ1748" s="87" t="e">
        <f t="shared" si="575"/>
        <v>#VALUE!</v>
      </c>
      <c r="AK1748" s="144" t="e">
        <f t="shared" si="576"/>
        <v>#VALUE!</v>
      </c>
      <c r="AL1748" s="144" t="e">
        <f t="shared" si="577"/>
        <v>#VALUE!</v>
      </c>
    </row>
    <row r="1749" spans="1:38" s="77" customFormat="1" x14ac:dyDescent="0.2">
      <c r="A1749" s="14"/>
      <c r="B1749" s="64"/>
      <c r="C1749" s="64"/>
      <c r="D1749" s="152"/>
      <c r="E1749" s="152"/>
      <c r="F1749" s="152"/>
      <c r="G1749" s="152"/>
      <c r="H1749" s="152"/>
      <c r="I1749" s="152"/>
      <c r="J1749" s="152"/>
      <c r="K1749" s="152"/>
      <c r="L1749" s="152"/>
      <c r="M1749" s="152"/>
      <c r="N1749" s="152"/>
      <c r="O1749" s="152"/>
      <c r="P1749" s="152"/>
      <c r="Q1749" s="152"/>
      <c r="R1749" s="152"/>
      <c r="S1749" s="66" t="str">
        <f t="shared" si="558"/>
        <v/>
      </c>
      <c r="T1749" s="66" t="str">
        <f t="shared" si="559"/>
        <v/>
      </c>
      <c r="U1749" s="66" t="str">
        <f t="shared" si="560"/>
        <v/>
      </c>
      <c r="V1749" s="66" t="str">
        <f t="shared" si="561"/>
        <v/>
      </c>
      <c r="W1749" s="66" t="str">
        <f t="shared" si="562"/>
        <v/>
      </c>
      <c r="X1749" s="66" t="str">
        <f t="shared" si="563"/>
        <v/>
      </c>
      <c r="Y1749" s="66">
        <f t="shared" si="564"/>
        <v>0</v>
      </c>
      <c r="Z1749" s="66">
        <f t="shared" si="565"/>
        <v>0</v>
      </c>
      <c r="AA1749" s="66" t="e">
        <f t="shared" si="566"/>
        <v>#VALUE!</v>
      </c>
      <c r="AB1749" s="67" t="e">
        <f t="shared" si="567"/>
        <v>#VALUE!</v>
      </c>
      <c r="AC1749" s="87" t="e">
        <f t="shared" si="568"/>
        <v>#VALUE!</v>
      </c>
      <c r="AD1749" s="87" t="e">
        <f t="shared" si="569"/>
        <v>#VALUE!</v>
      </c>
      <c r="AE1749" s="87" t="e">
        <f t="shared" si="570"/>
        <v>#VALUE!</v>
      </c>
      <c r="AF1749" s="87" t="e">
        <f t="shared" si="571"/>
        <v>#VALUE!</v>
      </c>
      <c r="AG1749" s="67" t="e">
        <f t="shared" si="572"/>
        <v>#VALUE!</v>
      </c>
      <c r="AH1749" s="87" t="e">
        <f t="shared" si="573"/>
        <v>#VALUE!</v>
      </c>
      <c r="AI1749" s="87" t="e">
        <f t="shared" si="574"/>
        <v>#VALUE!</v>
      </c>
      <c r="AJ1749" s="87" t="e">
        <f t="shared" si="575"/>
        <v>#VALUE!</v>
      </c>
      <c r="AK1749" s="144" t="e">
        <f t="shared" si="576"/>
        <v>#VALUE!</v>
      </c>
      <c r="AL1749" s="144" t="e">
        <f t="shared" si="577"/>
        <v>#VALUE!</v>
      </c>
    </row>
    <row r="1750" spans="1:38" s="77" customFormat="1" x14ac:dyDescent="0.2">
      <c r="A1750" s="14"/>
      <c r="B1750" s="64"/>
      <c r="C1750" s="64"/>
      <c r="D1750" s="152"/>
      <c r="E1750" s="152"/>
      <c r="F1750" s="152"/>
      <c r="G1750" s="152"/>
      <c r="H1750" s="152"/>
      <c r="I1750" s="152"/>
      <c r="J1750" s="152"/>
      <c r="K1750" s="152"/>
      <c r="L1750" s="152"/>
      <c r="M1750" s="152"/>
      <c r="N1750" s="152"/>
      <c r="O1750" s="152"/>
      <c r="P1750" s="152"/>
      <c r="Q1750" s="152"/>
      <c r="R1750" s="152"/>
      <c r="S1750" s="66" t="str">
        <f t="shared" si="558"/>
        <v/>
      </c>
      <c r="T1750" s="66" t="str">
        <f t="shared" si="559"/>
        <v/>
      </c>
      <c r="U1750" s="66" t="str">
        <f t="shared" si="560"/>
        <v/>
      </c>
      <c r="V1750" s="66" t="str">
        <f t="shared" si="561"/>
        <v/>
      </c>
      <c r="W1750" s="66" t="str">
        <f t="shared" si="562"/>
        <v/>
      </c>
      <c r="X1750" s="66" t="str">
        <f t="shared" si="563"/>
        <v/>
      </c>
      <c r="Y1750" s="66">
        <f t="shared" si="564"/>
        <v>0</v>
      </c>
      <c r="Z1750" s="66">
        <f t="shared" si="565"/>
        <v>0</v>
      </c>
      <c r="AA1750" s="66" t="e">
        <f t="shared" si="566"/>
        <v>#VALUE!</v>
      </c>
      <c r="AB1750" s="67" t="e">
        <f t="shared" si="567"/>
        <v>#VALUE!</v>
      </c>
      <c r="AC1750" s="87" t="e">
        <f t="shared" si="568"/>
        <v>#VALUE!</v>
      </c>
      <c r="AD1750" s="87" t="e">
        <f t="shared" si="569"/>
        <v>#VALUE!</v>
      </c>
      <c r="AE1750" s="87" t="e">
        <f t="shared" si="570"/>
        <v>#VALUE!</v>
      </c>
      <c r="AF1750" s="87" t="e">
        <f t="shared" si="571"/>
        <v>#VALUE!</v>
      </c>
      <c r="AG1750" s="67" t="e">
        <f t="shared" si="572"/>
        <v>#VALUE!</v>
      </c>
      <c r="AH1750" s="87" t="e">
        <f t="shared" si="573"/>
        <v>#VALUE!</v>
      </c>
      <c r="AI1750" s="87" t="e">
        <f t="shared" si="574"/>
        <v>#VALUE!</v>
      </c>
      <c r="AJ1750" s="87" t="e">
        <f t="shared" si="575"/>
        <v>#VALUE!</v>
      </c>
      <c r="AK1750" s="144" t="e">
        <f t="shared" si="576"/>
        <v>#VALUE!</v>
      </c>
      <c r="AL1750" s="144" t="e">
        <f t="shared" si="577"/>
        <v>#VALUE!</v>
      </c>
    </row>
    <row r="1751" spans="1:38" s="77" customFormat="1" x14ac:dyDescent="0.2">
      <c r="A1751" s="14"/>
      <c r="B1751" s="64"/>
      <c r="C1751" s="64"/>
      <c r="D1751" s="152"/>
      <c r="E1751" s="152"/>
      <c r="F1751" s="152"/>
      <c r="G1751" s="152"/>
      <c r="H1751" s="152"/>
      <c r="I1751" s="152"/>
      <c r="J1751" s="152"/>
      <c r="K1751" s="152"/>
      <c r="L1751" s="152"/>
      <c r="M1751" s="152"/>
      <c r="N1751" s="152"/>
      <c r="O1751" s="152"/>
      <c r="P1751" s="152"/>
      <c r="Q1751" s="152"/>
      <c r="R1751" s="152"/>
      <c r="S1751" s="66" t="str">
        <f t="shared" si="558"/>
        <v/>
      </c>
      <c r="T1751" s="66" t="str">
        <f t="shared" si="559"/>
        <v/>
      </c>
      <c r="U1751" s="66" t="str">
        <f t="shared" si="560"/>
        <v/>
      </c>
      <c r="V1751" s="66" t="str">
        <f t="shared" si="561"/>
        <v/>
      </c>
      <c r="W1751" s="66" t="str">
        <f t="shared" si="562"/>
        <v/>
      </c>
      <c r="X1751" s="66" t="str">
        <f t="shared" si="563"/>
        <v/>
      </c>
      <c r="Y1751" s="66">
        <f t="shared" si="564"/>
        <v>0</v>
      </c>
      <c r="Z1751" s="66">
        <f t="shared" si="565"/>
        <v>0</v>
      </c>
      <c r="AA1751" s="66" t="e">
        <f t="shared" si="566"/>
        <v>#VALUE!</v>
      </c>
      <c r="AB1751" s="67" t="e">
        <f t="shared" si="567"/>
        <v>#VALUE!</v>
      </c>
      <c r="AC1751" s="87" t="e">
        <f t="shared" si="568"/>
        <v>#VALUE!</v>
      </c>
      <c r="AD1751" s="87" t="e">
        <f t="shared" si="569"/>
        <v>#VALUE!</v>
      </c>
      <c r="AE1751" s="87" t="e">
        <f t="shared" si="570"/>
        <v>#VALUE!</v>
      </c>
      <c r="AF1751" s="87" t="e">
        <f t="shared" si="571"/>
        <v>#VALUE!</v>
      </c>
      <c r="AG1751" s="67" t="e">
        <f t="shared" si="572"/>
        <v>#VALUE!</v>
      </c>
      <c r="AH1751" s="87" t="e">
        <f t="shared" si="573"/>
        <v>#VALUE!</v>
      </c>
      <c r="AI1751" s="87" t="e">
        <f t="shared" si="574"/>
        <v>#VALUE!</v>
      </c>
      <c r="AJ1751" s="87" t="e">
        <f t="shared" si="575"/>
        <v>#VALUE!</v>
      </c>
      <c r="AK1751" s="144" t="e">
        <f t="shared" si="576"/>
        <v>#VALUE!</v>
      </c>
      <c r="AL1751" s="144" t="e">
        <f t="shared" si="577"/>
        <v>#VALUE!</v>
      </c>
    </row>
    <row r="1752" spans="1:38" s="77" customFormat="1" x14ac:dyDescent="0.2">
      <c r="A1752" s="14"/>
      <c r="B1752" s="64"/>
      <c r="C1752" s="64"/>
      <c r="D1752" s="152"/>
      <c r="E1752" s="152"/>
      <c r="F1752" s="152"/>
      <c r="G1752" s="152"/>
      <c r="H1752" s="152"/>
      <c r="I1752" s="152"/>
      <c r="J1752" s="152"/>
      <c r="K1752" s="152"/>
      <c r="L1752" s="152"/>
      <c r="M1752" s="152"/>
      <c r="N1752" s="152"/>
      <c r="O1752" s="152"/>
      <c r="P1752" s="152"/>
      <c r="Q1752" s="152"/>
      <c r="R1752" s="152"/>
      <c r="S1752" s="66" t="str">
        <f t="shared" si="558"/>
        <v/>
      </c>
      <c r="T1752" s="66" t="str">
        <f t="shared" si="559"/>
        <v/>
      </c>
      <c r="U1752" s="66" t="str">
        <f t="shared" si="560"/>
        <v/>
      </c>
      <c r="V1752" s="66" t="str">
        <f t="shared" si="561"/>
        <v/>
      </c>
      <c r="W1752" s="66" t="str">
        <f t="shared" si="562"/>
        <v/>
      </c>
      <c r="X1752" s="66" t="str">
        <f t="shared" si="563"/>
        <v/>
      </c>
      <c r="Y1752" s="66">
        <f t="shared" si="564"/>
        <v>0</v>
      </c>
      <c r="Z1752" s="66">
        <f t="shared" si="565"/>
        <v>0</v>
      </c>
      <c r="AA1752" s="66" t="e">
        <f t="shared" si="566"/>
        <v>#VALUE!</v>
      </c>
      <c r="AB1752" s="67" t="e">
        <f t="shared" si="567"/>
        <v>#VALUE!</v>
      </c>
      <c r="AC1752" s="87" t="e">
        <f t="shared" si="568"/>
        <v>#VALUE!</v>
      </c>
      <c r="AD1752" s="87" t="e">
        <f t="shared" si="569"/>
        <v>#VALUE!</v>
      </c>
      <c r="AE1752" s="87" t="e">
        <f t="shared" si="570"/>
        <v>#VALUE!</v>
      </c>
      <c r="AF1752" s="87" t="e">
        <f t="shared" si="571"/>
        <v>#VALUE!</v>
      </c>
      <c r="AG1752" s="67" t="e">
        <f t="shared" si="572"/>
        <v>#VALUE!</v>
      </c>
      <c r="AH1752" s="87" t="e">
        <f t="shared" si="573"/>
        <v>#VALUE!</v>
      </c>
      <c r="AI1752" s="87" t="e">
        <f t="shared" si="574"/>
        <v>#VALUE!</v>
      </c>
      <c r="AJ1752" s="87" t="e">
        <f t="shared" si="575"/>
        <v>#VALUE!</v>
      </c>
      <c r="AK1752" s="144" t="e">
        <f t="shared" si="576"/>
        <v>#VALUE!</v>
      </c>
      <c r="AL1752" s="144" t="e">
        <f t="shared" si="577"/>
        <v>#VALUE!</v>
      </c>
    </row>
    <row r="1753" spans="1:38" s="77" customFormat="1" x14ac:dyDescent="0.2">
      <c r="A1753" s="14"/>
      <c r="B1753" s="64"/>
      <c r="C1753" s="64"/>
      <c r="D1753" s="152"/>
      <c r="E1753" s="152"/>
      <c r="F1753" s="152"/>
      <c r="G1753" s="152"/>
      <c r="H1753" s="152"/>
      <c r="I1753" s="152"/>
      <c r="J1753" s="152"/>
      <c r="K1753" s="152"/>
      <c r="L1753" s="152"/>
      <c r="M1753" s="152"/>
      <c r="N1753" s="152"/>
      <c r="O1753" s="152"/>
      <c r="P1753" s="152"/>
      <c r="Q1753" s="152"/>
      <c r="R1753" s="152"/>
      <c r="S1753" s="66" t="str">
        <f t="shared" si="558"/>
        <v/>
      </c>
      <c r="T1753" s="66" t="str">
        <f t="shared" si="559"/>
        <v/>
      </c>
      <c r="U1753" s="66" t="str">
        <f t="shared" si="560"/>
        <v/>
      </c>
      <c r="V1753" s="66" t="str">
        <f t="shared" si="561"/>
        <v/>
      </c>
      <c r="W1753" s="66" t="str">
        <f t="shared" si="562"/>
        <v/>
      </c>
      <c r="X1753" s="66" t="str">
        <f t="shared" si="563"/>
        <v/>
      </c>
      <c r="Y1753" s="66">
        <f t="shared" si="564"/>
        <v>0</v>
      </c>
      <c r="Z1753" s="66">
        <f t="shared" si="565"/>
        <v>0</v>
      </c>
      <c r="AA1753" s="66" t="e">
        <f t="shared" si="566"/>
        <v>#VALUE!</v>
      </c>
      <c r="AB1753" s="67" t="e">
        <f t="shared" si="567"/>
        <v>#VALUE!</v>
      </c>
      <c r="AC1753" s="87" t="e">
        <f t="shared" si="568"/>
        <v>#VALUE!</v>
      </c>
      <c r="AD1753" s="87" t="e">
        <f t="shared" si="569"/>
        <v>#VALUE!</v>
      </c>
      <c r="AE1753" s="87" t="e">
        <f t="shared" si="570"/>
        <v>#VALUE!</v>
      </c>
      <c r="AF1753" s="87" t="e">
        <f t="shared" si="571"/>
        <v>#VALUE!</v>
      </c>
      <c r="AG1753" s="67" t="e">
        <f t="shared" si="572"/>
        <v>#VALUE!</v>
      </c>
      <c r="AH1753" s="87" t="e">
        <f t="shared" si="573"/>
        <v>#VALUE!</v>
      </c>
      <c r="AI1753" s="87" t="e">
        <f t="shared" si="574"/>
        <v>#VALUE!</v>
      </c>
      <c r="AJ1753" s="87" t="e">
        <f t="shared" si="575"/>
        <v>#VALUE!</v>
      </c>
      <c r="AK1753" s="144" t="e">
        <f t="shared" si="576"/>
        <v>#VALUE!</v>
      </c>
      <c r="AL1753" s="144" t="e">
        <f t="shared" si="577"/>
        <v>#VALUE!</v>
      </c>
    </row>
    <row r="1754" spans="1:38" s="77" customFormat="1" x14ac:dyDescent="0.2">
      <c r="A1754" s="14"/>
      <c r="B1754" s="64"/>
      <c r="C1754" s="64"/>
      <c r="D1754" s="152"/>
      <c r="E1754" s="152"/>
      <c r="F1754" s="152"/>
      <c r="G1754" s="152"/>
      <c r="H1754" s="152"/>
      <c r="I1754" s="152"/>
      <c r="J1754" s="152"/>
      <c r="K1754" s="152"/>
      <c r="L1754" s="152"/>
      <c r="M1754" s="152"/>
      <c r="N1754" s="152"/>
      <c r="O1754" s="152"/>
      <c r="P1754" s="152"/>
      <c r="Q1754" s="152"/>
      <c r="R1754" s="152"/>
      <c r="S1754" s="66" t="str">
        <f t="shared" si="558"/>
        <v/>
      </c>
      <c r="T1754" s="66" t="str">
        <f t="shared" si="559"/>
        <v/>
      </c>
      <c r="U1754" s="66" t="str">
        <f t="shared" si="560"/>
        <v/>
      </c>
      <c r="V1754" s="66" t="str">
        <f t="shared" si="561"/>
        <v/>
      </c>
      <c r="W1754" s="66" t="str">
        <f t="shared" si="562"/>
        <v/>
      </c>
      <c r="X1754" s="66" t="str">
        <f t="shared" si="563"/>
        <v/>
      </c>
      <c r="Y1754" s="66">
        <f t="shared" si="564"/>
        <v>0</v>
      </c>
      <c r="Z1754" s="66">
        <f t="shared" si="565"/>
        <v>0</v>
      </c>
      <c r="AA1754" s="66" t="e">
        <f t="shared" si="566"/>
        <v>#VALUE!</v>
      </c>
      <c r="AB1754" s="67" t="e">
        <f t="shared" si="567"/>
        <v>#VALUE!</v>
      </c>
      <c r="AC1754" s="87" t="e">
        <f t="shared" si="568"/>
        <v>#VALUE!</v>
      </c>
      <c r="AD1754" s="87" t="e">
        <f t="shared" si="569"/>
        <v>#VALUE!</v>
      </c>
      <c r="AE1754" s="87" t="e">
        <f t="shared" si="570"/>
        <v>#VALUE!</v>
      </c>
      <c r="AF1754" s="87" t="e">
        <f t="shared" si="571"/>
        <v>#VALUE!</v>
      </c>
      <c r="AG1754" s="67" t="e">
        <f t="shared" si="572"/>
        <v>#VALUE!</v>
      </c>
      <c r="AH1754" s="87" t="e">
        <f t="shared" si="573"/>
        <v>#VALUE!</v>
      </c>
      <c r="AI1754" s="87" t="e">
        <f t="shared" si="574"/>
        <v>#VALUE!</v>
      </c>
      <c r="AJ1754" s="87" t="e">
        <f t="shared" si="575"/>
        <v>#VALUE!</v>
      </c>
      <c r="AK1754" s="144" t="e">
        <f t="shared" si="576"/>
        <v>#VALUE!</v>
      </c>
      <c r="AL1754" s="144" t="e">
        <f t="shared" si="577"/>
        <v>#VALUE!</v>
      </c>
    </row>
    <row r="1755" spans="1:38" s="77" customFormat="1" x14ac:dyDescent="0.2">
      <c r="A1755" s="14"/>
      <c r="B1755" s="64"/>
      <c r="C1755" s="64"/>
      <c r="D1755" s="152"/>
      <c r="E1755" s="152"/>
      <c r="F1755" s="152"/>
      <c r="G1755" s="152"/>
      <c r="H1755" s="152"/>
      <c r="I1755" s="152"/>
      <c r="J1755" s="152"/>
      <c r="K1755" s="152"/>
      <c r="L1755" s="152"/>
      <c r="M1755" s="152"/>
      <c r="N1755" s="152"/>
      <c r="O1755" s="152"/>
      <c r="P1755" s="152"/>
      <c r="Q1755" s="152"/>
      <c r="R1755" s="152"/>
      <c r="S1755" s="66" t="str">
        <f t="shared" si="558"/>
        <v/>
      </c>
      <c r="T1755" s="66" t="str">
        <f t="shared" si="559"/>
        <v/>
      </c>
      <c r="U1755" s="66" t="str">
        <f t="shared" si="560"/>
        <v/>
      </c>
      <c r="V1755" s="66" t="str">
        <f t="shared" si="561"/>
        <v/>
      </c>
      <c r="W1755" s="66" t="str">
        <f t="shared" si="562"/>
        <v/>
      </c>
      <c r="X1755" s="66" t="str">
        <f t="shared" si="563"/>
        <v/>
      </c>
      <c r="Y1755" s="66">
        <f t="shared" si="564"/>
        <v>0</v>
      </c>
      <c r="Z1755" s="66">
        <f t="shared" si="565"/>
        <v>0</v>
      </c>
      <c r="AA1755" s="66" t="e">
        <f t="shared" si="566"/>
        <v>#VALUE!</v>
      </c>
      <c r="AB1755" s="67" t="e">
        <f t="shared" si="567"/>
        <v>#VALUE!</v>
      </c>
      <c r="AC1755" s="87" t="e">
        <f t="shared" si="568"/>
        <v>#VALUE!</v>
      </c>
      <c r="AD1755" s="87" t="e">
        <f t="shared" si="569"/>
        <v>#VALUE!</v>
      </c>
      <c r="AE1755" s="87" t="e">
        <f t="shared" si="570"/>
        <v>#VALUE!</v>
      </c>
      <c r="AF1755" s="87" t="e">
        <f t="shared" si="571"/>
        <v>#VALUE!</v>
      </c>
      <c r="AG1755" s="67" t="e">
        <f t="shared" si="572"/>
        <v>#VALUE!</v>
      </c>
      <c r="AH1755" s="87" t="e">
        <f t="shared" si="573"/>
        <v>#VALUE!</v>
      </c>
      <c r="AI1755" s="87" t="e">
        <f t="shared" si="574"/>
        <v>#VALUE!</v>
      </c>
      <c r="AJ1755" s="87" t="e">
        <f t="shared" si="575"/>
        <v>#VALUE!</v>
      </c>
      <c r="AK1755" s="144" t="e">
        <f t="shared" si="576"/>
        <v>#VALUE!</v>
      </c>
      <c r="AL1755" s="144" t="e">
        <f t="shared" si="577"/>
        <v>#VALUE!</v>
      </c>
    </row>
    <row r="1756" spans="1:38" s="77" customFormat="1" x14ac:dyDescent="0.2">
      <c r="A1756" s="14"/>
      <c r="B1756" s="64"/>
      <c r="C1756" s="64"/>
      <c r="D1756" s="152"/>
      <c r="E1756" s="152"/>
      <c r="F1756" s="152"/>
      <c r="G1756" s="152"/>
      <c r="H1756" s="152"/>
      <c r="I1756" s="152"/>
      <c r="J1756" s="152"/>
      <c r="K1756" s="152"/>
      <c r="L1756" s="152"/>
      <c r="M1756" s="152"/>
      <c r="N1756" s="152"/>
      <c r="O1756" s="152"/>
      <c r="P1756" s="152"/>
      <c r="Q1756" s="152"/>
      <c r="R1756" s="152"/>
      <c r="S1756" s="66" t="str">
        <f t="shared" si="558"/>
        <v/>
      </c>
      <c r="T1756" s="66" t="str">
        <f t="shared" si="559"/>
        <v/>
      </c>
      <c r="U1756" s="66" t="str">
        <f t="shared" si="560"/>
        <v/>
      </c>
      <c r="V1756" s="66" t="str">
        <f t="shared" si="561"/>
        <v/>
      </c>
      <c r="W1756" s="66" t="str">
        <f t="shared" si="562"/>
        <v/>
      </c>
      <c r="X1756" s="66" t="str">
        <f t="shared" si="563"/>
        <v/>
      </c>
      <c r="Y1756" s="66">
        <f t="shared" si="564"/>
        <v>0</v>
      </c>
      <c r="Z1756" s="66">
        <f t="shared" si="565"/>
        <v>0</v>
      </c>
      <c r="AA1756" s="66" t="e">
        <f t="shared" si="566"/>
        <v>#VALUE!</v>
      </c>
      <c r="AB1756" s="67" t="e">
        <f t="shared" si="567"/>
        <v>#VALUE!</v>
      </c>
      <c r="AC1756" s="87" t="e">
        <f t="shared" si="568"/>
        <v>#VALUE!</v>
      </c>
      <c r="AD1756" s="87" t="e">
        <f t="shared" si="569"/>
        <v>#VALUE!</v>
      </c>
      <c r="AE1756" s="87" t="e">
        <f t="shared" si="570"/>
        <v>#VALUE!</v>
      </c>
      <c r="AF1756" s="87" t="e">
        <f t="shared" si="571"/>
        <v>#VALUE!</v>
      </c>
      <c r="AG1756" s="67" t="e">
        <f t="shared" si="572"/>
        <v>#VALUE!</v>
      </c>
      <c r="AH1756" s="87" t="e">
        <f t="shared" si="573"/>
        <v>#VALUE!</v>
      </c>
      <c r="AI1756" s="87" t="e">
        <f t="shared" si="574"/>
        <v>#VALUE!</v>
      </c>
      <c r="AJ1756" s="87" t="e">
        <f t="shared" si="575"/>
        <v>#VALUE!</v>
      </c>
      <c r="AK1756" s="144" t="e">
        <f t="shared" si="576"/>
        <v>#VALUE!</v>
      </c>
      <c r="AL1756" s="144" t="e">
        <f t="shared" si="577"/>
        <v>#VALUE!</v>
      </c>
    </row>
    <row r="1757" spans="1:38" s="77" customFormat="1" x14ac:dyDescent="0.2">
      <c r="A1757" s="14"/>
      <c r="B1757" s="64"/>
      <c r="C1757" s="64"/>
      <c r="D1757" s="152"/>
      <c r="E1757" s="152"/>
      <c r="F1757" s="152"/>
      <c r="G1757" s="152"/>
      <c r="H1757" s="152"/>
      <c r="I1757" s="152"/>
      <c r="J1757" s="152"/>
      <c r="K1757" s="152"/>
      <c r="L1757" s="152"/>
      <c r="M1757" s="152"/>
      <c r="N1757" s="152"/>
      <c r="O1757" s="152"/>
      <c r="P1757" s="152"/>
      <c r="Q1757" s="152"/>
      <c r="R1757" s="152"/>
      <c r="S1757" s="66" t="str">
        <f t="shared" si="558"/>
        <v/>
      </c>
      <c r="T1757" s="66" t="str">
        <f t="shared" si="559"/>
        <v/>
      </c>
      <c r="U1757" s="66" t="str">
        <f t="shared" si="560"/>
        <v/>
      </c>
      <c r="V1757" s="66" t="str">
        <f t="shared" si="561"/>
        <v/>
      </c>
      <c r="W1757" s="66" t="str">
        <f t="shared" si="562"/>
        <v/>
      </c>
      <c r="X1757" s="66" t="str">
        <f t="shared" si="563"/>
        <v/>
      </c>
      <c r="Y1757" s="66">
        <f t="shared" si="564"/>
        <v>0</v>
      </c>
      <c r="Z1757" s="66">
        <f t="shared" si="565"/>
        <v>0</v>
      </c>
      <c r="AA1757" s="66" t="e">
        <f t="shared" si="566"/>
        <v>#VALUE!</v>
      </c>
      <c r="AB1757" s="67" t="e">
        <f t="shared" si="567"/>
        <v>#VALUE!</v>
      </c>
      <c r="AC1757" s="87" t="e">
        <f t="shared" si="568"/>
        <v>#VALUE!</v>
      </c>
      <c r="AD1757" s="87" t="e">
        <f t="shared" si="569"/>
        <v>#VALUE!</v>
      </c>
      <c r="AE1757" s="87" t="e">
        <f t="shared" si="570"/>
        <v>#VALUE!</v>
      </c>
      <c r="AF1757" s="87" t="e">
        <f t="shared" si="571"/>
        <v>#VALUE!</v>
      </c>
      <c r="AG1757" s="67" t="e">
        <f t="shared" si="572"/>
        <v>#VALUE!</v>
      </c>
      <c r="AH1757" s="87" t="e">
        <f t="shared" si="573"/>
        <v>#VALUE!</v>
      </c>
      <c r="AI1757" s="87" t="e">
        <f t="shared" si="574"/>
        <v>#VALUE!</v>
      </c>
      <c r="AJ1757" s="87" t="e">
        <f t="shared" si="575"/>
        <v>#VALUE!</v>
      </c>
      <c r="AK1757" s="144" t="e">
        <f t="shared" si="576"/>
        <v>#VALUE!</v>
      </c>
      <c r="AL1757" s="144" t="e">
        <f t="shared" si="577"/>
        <v>#VALUE!</v>
      </c>
    </row>
    <row r="1758" spans="1:38" s="77" customFormat="1" x14ac:dyDescent="0.2">
      <c r="A1758" s="14"/>
      <c r="B1758" s="64"/>
      <c r="C1758" s="64"/>
      <c r="D1758" s="152"/>
      <c r="E1758" s="152"/>
      <c r="F1758" s="152"/>
      <c r="G1758" s="152"/>
      <c r="H1758" s="152"/>
      <c r="I1758" s="152"/>
      <c r="J1758" s="152"/>
      <c r="K1758" s="152"/>
      <c r="L1758" s="152"/>
      <c r="M1758" s="152"/>
      <c r="N1758" s="152"/>
      <c r="O1758" s="152"/>
      <c r="P1758" s="152"/>
      <c r="Q1758" s="152"/>
      <c r="R1758" s="152"/>
      <c r="S1758" s="66" t="str">
        <f t="shared" si="558"/>
        <v/>
      </c>
      <c r="T1758" s="66" t="str">
        <f t="shared" si="559"/>
        <v/>
      </c>
      <c r="U1758" s="66" t="str">
        <f t="shared" si="560"/>
        <v/>
      </c>
      <c r="V1758" s="66" t="str">
        <f t="shared" si="561"/>
        <v/>
      </c>
      <c r="W1758" s="66" t="str">
        <f t="shared" si="562"/>
        <v/>
      </c>
      <c r="X1758" s="66" t="str">
        <f t="shared" si="563"/>
        <v/>
      </c>
      <c r="Y1758" s="66">
        <f t="shared" si="564"/>
        <v>0</v>
      </c>
      <c r="Z1758" s="66">
        <f t="shared" si="565"/>
        <v>0</v>
      </c>
      <c r="AA1758" s="66" t="e">
        <f t="shared" si="566"/>
        <v>#VALUE!</v>
      </c>
      <c r="AB1758" s="67" t="e">
        <f t="shared" si="567"/>
        <v>#VALUE!</v>
      </c>
      <c r="AC1758" s="87" t="e">
        <f t="shared" si="568"/>
        <v>#VALUE!</v>
      </c>
      <c r="AD1758" s="87" t="e">
        <f t="shared" si="569"/>
        <v>#VALUE!</v>
      </c>
      <c r="AE1758" s="87" t="e">
        <f t="shared" si="570"/>
        <v>#VALUE!</v>
      </c>
      <c r="AF1758" s="87" t="e">
        <f t="shared" si="571"/>
        <v>#VALUE!</v>
      </c>
      <c r="AG1758" s="67" t="e">
        <f t="shared" si="572"/>
        <v>#VALUE!</v>
      </c>
      <c r="AH1758" s="87" t="e">
        <f t="shared" si="573"/>
        <v>#VALUE!</v>
      </c>
      <c r="AI1758" s="87" t="e">
        <f t="shared" si="574"/>
        <v>#VALUE!</v>
      </c>
      <c r="AJ1758" s="87" t="e">
        <f t="shared" si="575"/>
        <v>#VALUE!</v>
      </c>
      <c r="AK1758" s="144" t="e">
        <f t="shared" si="576"/>
        <v>#VALUE!</v>
      </c>
      <c r="AL1758" s="144" t="e">
        <f t="shared" si="577"/>
        <v>#VALUE!</v>
      </c>
    </row>
    <row r="1759" spans="1:38" s="77" customFormat="1" x14ac:dyDescent="0.2">
      <c r="A1759" s="14"/>
      <c r="B1759" s="64"/>
      <c r="C1759" s="64"/>
      <c r="D1759" s="152"/>
      <c r="E1759" s="152"/>
      <c r="F1759" s="152"/>
      <c r="G1759" s="152"/>
      <c r="H1759" s="152"/>
      <c r="I1759" s="152"/>
      <c r="J1759" s="152"/>
      <c r="K1759" s="152"/>
      <c r="L1759" s="152"/>
      <c r="M1759" s="152"/>
      <c r="N1759" s="152"/>
      <c r="O1759" s="152"/>
      <c r="P1759" s="152"/>
      <c r="Q1759" s="152"/>
      <c r="R1759" s="152"/>
      <c r="S1759" s="66" t="str">
        <f t="shared" si="558"/>
        <v/>
      </c>
      <c r="T1759" s="66" t="str">
        <f t="shared" si="559"/>
        <v/>
      </c>
      <c r="U1759" s="66" t="str">
        <f t="shared" si="560"/>
        <v/>
      </c>
      <c r="V1759" s="66" t="str">
        <f t="shared" si="561"/>
        <v/>
      </c>
      <c r="W1759" s="66" t="str">
        <f t="shared" si="562"/>
        <v/>
      </c>
      <c r="X1759" s="66" t="str">
        <f t="shared" si="563"/>
        <v/>
      </c>
      <c r="Y1759" s="66">
        <f t="shared" si="564"/>
        <v>0</v>
      </c>
      <c r="Z1759" s="66">
        <f t="shared" si="565"/>
        <v>0</v>
      </c>
      <c r="AA1759" s="66" t="e">
        <f t="shared" si="566"/>
        <v>#VALUE!</v>
      </c>
      <c r="AB1759" s="67" t="e">
        <f t="shared" si="567"/>
        <v>#VALUE!</v>
      </c>
      <c r="AC1759" s="87" t="e">
        <f t="shared" si="568"/>
        <v>#VALUE!</v>
      </c>
      <c r="AD1759" s="87" t="e">
        <f t="shared" si="569"/>
        <v>#VALUE!</v>
      </c>
      <c r="AE1759" s="87" t="e">
        <f t="shared" si="570"/>
        <v>#VALUE!</v>
      </c>
      <c r="AF1759" s="87" t="e">
        <f t="shared" si="571"/>
        <v>#VALUE!</v>
      </c>
      <c r="AG1759" s="67" t="e">
        <f t="shared" si="572"/>
        <v>#VALUE!</v>
      </c>
      <c r="AH1759" s="87" t="e">
        <f t="shared" si="573"/>
        <v>#VALUE!</v>
      </c>
      <c r="AI1759" s="87" t="e">
        <f t="shared" si="574"/>
        <v>#VALUE!</v>
      </c>
      <c r="AJ1759" s="87" t="e">
        <f t="shared" si="575"/>
        <v>#VALUE!</v>
      </c>
      <c r="AK1759" s="144" t="e">
        <f t="shared" si="576"/>
        <v>#VALUE!</v>
      </c>
      <c r="AL1759" s="144" t="e">
        <f t="shared" si="577"/>
        <v>#VALUE!</v>
      </c>
    </row>
    <row r="1760" spans="1:38" s="77" customFormat="1" x14ac:dyDescent="0.2">
      <c r="A1760" s="14"/>
      <c r="B1760" s="64"/>
      <c r="C1760" s="64"/>
      <c r="D1760" s="152"/>
      <c r="E1760" s="152"/>
      <c r="F1760" s="152"/>
      <c r="G1760" s="152"/>
      <c r="H1760" s="152"/>
      <c r="I1760" s="152"/>
      <c r="J1760" s="152"/>
      <c r="K1760" s="152"/>
      <c r="L1760" s="152"/>
      <c r="M1760" s="152"/>
      <c r="N1760" s="152"/>
      <c r="O1760" s="152"/>
      <c r="P1760" s="152"/>
      <c r="Q1760" s="152"/>
      <c r="R1760" s="152"/>
      <c r="S1760" s="66" t="str">
        <f t="shared" si="558"/>
        <v/>
      </c>
      <c r="T1760" s="66" t="str">
        <f t="shared" si="559"/>
        <v/>
      </c>
      <c r="U1760" s="66" t="str">
        <f t="shared" si="560"/>
        <v/>
      </c>
      <c r="V1760" s="66" t="str">
        <f t="shared" si="561"/>
        <v/>
      </c>
      <c r="W1760" s="66" t="str">
        <f t="shared" si="562"/>
        <v/>
      </c>
      <c r="X1760" s="66" t="str">
        <f t="shared" si="563"/>
        <v/>
      </c>
      <c r="Y1760" s="66">
        <f t="shared" si="564"/>
        <v>0</v>
      </c>
      <c r="Z1760" s="66">
        <f t="shared" si="565"/>
        <v>0</v>
      </c>
      <c r="AA1760" s="66" t="e">
        <f t="shared" si="566"/>
        <v>#VALUE!</v>
      </c>
      <c r="AB1760" s="67" t="e">
        <f t="shared" si="567"/>
        <v>#VALUE!</v>
      </c>
      <c r="AC1760" s="87" t="e">
        <f t="shared" si="568"/>
        <v>#VALUE!</v>
      </c>
      <c r="AD1760" s="87" t="e">
        <f t="shared" si="569"/>
        <v>#VALUE!</v>
      </c>
      <c r="AE1760" s="87" t="e">
        <f t="shared" si="570"/>
        <v>#VALUE!</v>
      </c>
      <c r="AF1760" s="87" t="e">
        <f t="shared" si="571"/>
        <v>#VALUE!</v>
      </c>
      <c r="AG1760" s="67" t="e">
        <f t="shared" si="572"/>
        <v>#VALUE!</v>
      </c>
      <c r="AH1760" s="87" t="e">
        <f t="shared" si="573"/>
        <v>#VALUE!</v>
      </c>
      <c r="AI1760" s="87" t="e">
        <f t="shared" si="574"/>
        <v>#VALUE!</v>
      </c>
      <c r="AJ1760" s="87" t="e">
        <f t="shared" si="575"/>
        <v>#VALUE!</v>
      </c>
      <c r="AK1760" s="144" t="e">
        <f t="shared" si="576"/>
        <v>#VALUE!</v>
      </c>
      <c r="AL1760" s="144" t="e">
        <f t="shared" si="577"/>
        <v>#VALUE!</v>
      </c>
    </row>
    <row r="1761" spans="1:38" s="77" customFormat="1" x14ac:dyDescent="0.2">
      <c r="A1761" s="14"/>
      <c r="B1761" s="64"/>
      <c r="C1761" s="64"/>
      <c r="D1761" s="152"/>
      <c r="E1761" s="152"/>
      <c r="F1761" s="152"/>
      <c r="G1761" s="152"/>
      <c r="H1761" s="152"/>
      <c r="I1761" s="152"/>
      <c r="J1761" s="152"/>
      <c r="K1761" s="152"/>
      <c r="L1761" s="152"/>
      <c r="M1761" s="152"/>
      <c r="N1761" s="152"/>
      <c r="O1761" s="152"/>
      <c r="P1761" s="152"/>
      <c r="Q1761" s="152"/>
      <c r="R1761" s="152"/>
      <c r="S1761" s="66" t="str">
        <f t="shared" si="558"/>
        <v/>
      </c>
      <c r="T1761" s="66" t="str">
        <f t="shared" si="559"/>
        <v/>
      </c>
      <c r="U1761" s="66" t="str">
        <f t="shared" si="560"/>
        <v/>
      </c>
      <c r="V1761" s="66" t="str">
        <f t="shared" si="561"/>
        <v/>
      </c>
      <c r="W1761" s="66" t="str">
        <f t="shared" si="562"/>
        <v/>
      </c>
      <c r="X1761" s="66" t="str">
        <f t="shared" si="563"/>
        <v/>
      </c>
      <c r="Y1761" s="66">
        <f t="shared" si="564"/>
        <v>0</v>
      </c>
      <c r="Z1761" s="66">
        <f t="shared" si="565"/>
        <v>0</v>
      </c>
      <c r="AA1761" s="66" t="e">
        <f t="shared" si="566"/>
        <v>#VALUE!</v>
      </c>
      <c r="AB1761" s="67" t="e">
        <f t="shared" si="567"/>
        <v>#VALUE!</v>
      </c>
      <c r="AC1761" s="87" t="e">
        <f t="shared" si="568"/>
        <v>#VALUE!</v>
      </c>
      <c r="AD1761" s="87" t="e">
        <f t="shared" si="569"/>
        <v>#VALUE!</v>
      </c>
      <c r="AE1761" s="87" t="e">
        <f t="shared" si="570"/>
        <v>#VALUE!</v>
      </c>
      <c r="AF1761" s="87" t="e">
        <f t="shared" si="571"/>
        <v>#VALUE!</v>
      </c>
      <c r="AG1761" s="67" t="e">
        <f t="shared" si="572"/>
        <v>#VALUE!</v>
      </c>
      <c r="AH1761" s="87" t="e">
        <f t="shared" si="573"/>
        <v>#VALUE!</v>
      </c>
      <c r="AI1761" s="87" t="e">
        <f t="shared" si="574"/>
        <v>#VALUE!</v>
      </c>
      <c r="AJ1761" s="87" t="e">
        <f t="shared" si="575"/>
        <v>#VALUE!</v>
      </c>
      <c r="AK1761" s="144" t="e">
        <f t="shared" si="576"/>
        <v>#VALUE!</v>
      </c>
      <c r="AL1761" s="144" t="e">
        <f t="shared" si="577"/>
        <v>#VALUE!</v>
      </c>
    </row>
    <row r="1762" spans="1:38" s="77" customFormat="1" x14ac:dyDescent="0.2">
      <c r="A1762" s="14"/>
      <c r="B1762" s="64"/>
      <c r="C1762" s="64"/>
      <c r="D1762" s="152"/>
      <c r="E1762" s="152"/>
      <c r="F1762" s="152"/>
      <c r="G1762" s="152"/>
      <c r="H1762" s="152"/>
      <c r="I1762" s="152"/>
      <c r="J1762" s="152"/>
      <c r="K1762" s="152"/>
      <c r="L1762" s="152"/>
      <c r="M1762" s="152"/>
      <c r="N1762" s="152"/>
      <c r="O1762" s="152"/>
      <c r="P1762" s="152"/>
      <c r="Q1762" s="152"/>
      <c r="R1762" s="152"/>
      <c r="S1762" s="66" t="str">
        <f t="shared" si="558"/>
        <v/>
      </c>
      <c r="T1762" s="66" t="str">
        <f t="shared" si="559"/>
        <v/>
      </c>
      <c r="U1762" s="66" t="str">
        <f t="shared" si="560"/>
        <v/>
      </c>
      <c r="V1762" s="66" t="str">
        <f t="shared" si="561"/>
        <v/>
      </c>
      <c r="W1762" s="66" t="str">
        <f t="shared" si="562"/>
        <v/>
      </c>
      <c r="X1762" s="66" t="str">
        <f t="shared" si="563"/>
        <v/>
      </c>
      <c r="Y1762" s="66">
        <f t="shared" si="564"/>
        <v>0</v>
      </c>
      <c r="Z1762" s="66">
        <f t="shared" si="565"/>
        <v>0</v>
      </c>
      <c r="AA1762" s="66" t="e">
        <f t="shared" si="566"/>
        <v>#VALUE!</v>
      </c>
      <c r="AB1762" s="67" t="e">
        <f t="shared" si="567"/>
        <v>#VALUE!</v>
      </c>
      <c r="AC1762" s="87" t="e">
        <f t="shared" si="568"/>
        <v>#VALUE!</v>
      </c>
      <c r="AD1762" s="87" t="e">
        <f t="shared" si="569"/>
        <v>#VALUE!</v>
      </c>
      <c r="AE1762" s="87" t="e">
        <f t="shared" si="570"/>
        <v>#VALUE!</v>
      </c>
      <c r="AF1762" s="87" t="e">
        <f t="shared" si="571"/>
        <v>#VALUE!</v>
      </c>
      <c r="AG1762" s="67" t="e">
        <f t="shared" si="572"/>
        <v>#VALUE!</v>
      </c>
      <c r="AH1762" s="87" t="e">
        <f t="shared" si="573"/>
        <v>#VALUE!</v>
      </c>
      <c r="AI1762" s="87" t="e">
        <f t="shared" si="574"/>
        <v>#VALUE!</v>
      </c>
      <c r="AJ1762" s="87" t="e">
        <f t="shared" si="575"/>
        <v>#VALUE!</v>
      </c>
      <c r="AK1762" s="144" t="e">
        <f t="shared" si="576"/>
        <v>#VALUE!</v>
      </c>
      <c r="AL1762" s="144" t="e">
        <f t="shared" si="577"/>
        <v>#VALUE!</v>
      </c>
    </row>
    <row r="1763" spans="1:38" s="77" customFormat="1" x14ac:dyDescent="0.2">
      <c r="A1763" s="14"/>
      <c r="B1763" s="64"/>
      <c r="C1763" s="64"/>
      <c r="D1763" s="152"/>
      <c r="E1763" s="152"/>
      <c r="F1763" s="152"/>
      <c r="G1763" s="152"/>
      <c r="H1763" s="152"/>
      <c r="I1763" s="152"/>
      <c r="J1763" s="152"/>
      <c r="K1763" s="152"/>
      <c r="L1763" s="152"/>
      <c r="M1763" s="152"/>
      <c r="N1763" s="152"/>
      <c r="O1763" s="152"/>
      <c r="P1763" s="152"/>
      <c r="Q1763" s="152"/>
      <c r="R1763" s="152"/>
      <c r="S1763" s="66" t="str">
        <f t="shared" si="558"/>
        <v/>
      </c>
      <c r="T1763" s="66" t="str">
        <f t="shared" si="559"/>
        <v/>
      </c>
      <c r="U1763" s="66" t="str">
        <f t="shared" si="560"/>
        <v/>
      </c>
      <c r="V1763" s="66" t="str">
        <f t="shared" si="561"/>
        <v/>
      </c>
      <c r="W1763" s="66" t="str">
        <f t="shared" si="562"/>
        <v/>
      </c>
      <c r="X1763" s="66" t="str">
        <f t="shared" si="563"/>
        <v/>
      </c>
      <c r="Y1763" s="66">
        <f t="shared" si="564"/>
        <v>0</v>
      </c>
      <c r="Z1763" s="66">
        <f t="shared" si="565"/>
        <v>0</v>
      </c>
      <c r="AA1763" s="66" t="e">
        <f t="shared" si="566"/>
        <v>#VALUE!</v>
      </c>
      <c r="AB1763" s="67" t="e">
        <f t="shared" si="567"/>
        <v>#VALUE!</v>
      </c>
      <c r="AC1763" s="87" t="e">
        <f t="shared" si="568"/>
        <v>#VALUE!</v>
      </c>
      <c r="AD1763" s="87" t="e">
        <f t="shared" si="569"/>
        <v>#VALUE!</v>
      </c>
      <c r="AE1763" s="87" t="e">
        <f t="shared" si="570"/>
        <v>#VALUE!</v>
      </c>
      <c r="AF1763" s="87" t="e">
        <f t="shared" si="571"/>
        <v>#VALUE!</v>
      </c>
      <c r="AG1763" s="67" t="e">
        <f t="shared" si="572"/>
        <v>#VALUE!</v>
      </c>
      <c r="AH1763" s="87" t="e">
        <f t="shared" si="573"/>
        <v>#VALUE!</v>
      </c>
      <c r="AI1763" s="87" t="e">
        <f t="shared" si="574"/>
        <v>#VALUE!</v>
      </c>
      <c r="AJ1763" s="87" t="e">
        <f t="shared" si="575"/>
        <v>#VALUE!</v>
      </c>
      <c r="AK1763" s="144" t="e">
        <f t="shared" si="576"/>
        <v>#VALUE!</v>
      </c>
      <c r="AL1763" s="144" t="e">
        <f t="shared" si="577"/>
        <v>#VALUE!</v>
      </c>
    </row>
    <row r="1764" spans="1:38" s="77" customFormat="1" x14ac:dyDescent="0.2">
      <c r="A1764" s="14"/>
      <c r="B1764" s="64"/>
      <c r="C1764" s="64"/>
      <c r="D1764" s="152"/>
      <c r="E1764" s="152"/>
      <c r="F1764" s="152"/>
      <c r="G1764" s="152"/>
      <c r="H1764" s="152"/>
      <c r="I1764" s="152"/>
      <c r="J1764" s="152"/>
      <c r="K1764" s="152"/>
      <c r="L1764" s="152"/>
      <c r="M1764" s="152"/>
      <c r="N1764" s="152"/>
      <c r="O1764" s="152"/>
      <c r="P1764" s="152"/>
      <c r="Q1764" s="152"/>
      <c r="R1764" s="152"/>
      <c r="S1764" s="66" t="str">
        <f t="shared" si="558"/>
        <v/>
      </c>
      <c r="T1764" s="66" t="str">
        <f t="shared" si="559"/>
        <v/>
      </c>
      <c r="U1764" s="66" t="str">
        <f t="shared" si="560"/>
        <v/>
      </c>
      <c r="V1764" s="66" t="str">
        <f t="shared" si="561"/>
        <v/>
      </c>
      <c r="W1764" s="66" t="str">
        <f t="shared" si="562"/>
        <v/>
      </c>
      <c r="X1764" s="66" t="str">
        <f t="shared" si="563"/>
        <v/>
      </c>
      <c r="Y1764" s="66">
        <f t="shared" si="564"/>
        <v>0</v>
      </c>
      <c r="Z1764" s="66">
        <f t="shared" si="565"/>
        <v>0</v>
      </c>
      <c r="AA1764" s="66" t="e">
        <f t="shared" si="566"/>
        <v>#VALUE!</v>
      </c>
      <c r="AB1764" s="67" t="e">
        <f t="shared" si="567"/>
        <v>#VALUE!</v>
      </c>
      <c r="AC1764" s="87" t="e">
        <f t="shared" si="568"/>
        <v>#VALUE!</v>
      </c>
      <c r="AD1764" s="87" t="e">
        <f t="shared" si="569"/>
        <v>#VALUE!</v>
      </c>
      <c r="AE1764" s="87" t="e">
        <f t="shared" si="570"/>
        <v>#VALUE!</v>
      </c>
      <c r="AF1764" s="87" t="e">
        <f t="shared" si="571"/>
        <v>#VALUE!</v>
      </c>
      <c r="AG1764" s="67" t="e">
        <f t="shared" si="572"/>
        <v>#VALUE!</v>
      </c>
      <c r="AH1764" s="87" t="e">
        <f t="shared" si="573"/>
        <v>#VALUE!</v>
      </c>
      <c r="AI1764" s="87" t="e">
        <f t="shared" si="574"/>
        <v>#VALUE!</v>
      </c>
      <c r="AJ1764" s="87" t="e">
        <f t="shared" si="575"/>
        <v>#VALUE!</v>
      </c>
      <c r="AK1764" s="144" t="e">
        <f t="shared" si="576"/>
        <v>#VALUE!</v>
      </c>
      <c r="AL1764" s="144" t="e">
        <f t="shared" si="577"/>
        <v>#VALUE!</v>
      </c>
    </row>
    <row r="1765" spans="1:38" s="77" customFormat="1" x14ac:dyDescent="0.2">
      <c r="A1765" s="14"/>
      <c r="B1765" s="64"/>
      <c r="C1765" s="64"/>
      <c r="D1765" s="152"/>
      <c r="E1765" s="152"/>
      <c r="F1765" s="152"/>
      <c r="G1765" s="152"/>
      <c r="H1765" s="152"/>
      <c r="I1765" s="152"/>
      <c r="J1765" s="152"/>
      <c r="K1765" s="152"/>
      <c r="L1765" s="152"/>
      <c r="M1765" s="152"/>
      <c r="N1765" s="152"/>
      <c r="O1765" s="152"/>
      <c r="P1765" s="152"/>
      <c r="Q1765" s="152"/>
      <c r="R1765" s="152"/>
      <c r="S1765" s="66" t="str">
        <f t="shared" si="558"/>
        <v/>
      </c>
      <c r="T1765" s="66" t="str">
        <f t="shared" si="559"/>
        <v/>
      </c>
      <c r="U1765" s="66" t="str">
        <f t="shared" si="560"/>
        <v/>
      </c>
      <c r="V1765" s="66" t="str">
        <f t="shared" si="561"/>
        <v/>
      </c>
      <c r="W1765" s="66" t="str">
        <f t="shared" si="562"/>
        <v/>
      </c>
      <c r="X1765" s="66" t="str">
        <f t="shared" si="563"/>
        <v/>
      </c>
      <c r="Y1765" s="66">
        <f t="shared" si="564"/>
        <v>0</v>
      </c>
      <c r="Z1765" s="66">
        <f t="shared" si="565"/>
        <v>0</v>
      </c>
      <c r="AA1765" s="66" t="e">
        <f t="shared" si="566"/>
        <v>#VALUE!</v>
      </c>
      <c r="AB1765" s="67" t="e">
        <f t="shared" si="567"/>
        <v>#VALUE!</v>
      </c>
      <c r="AC1765" s="87" t="e">
        <f t="shared" si="568"/>
        <v>#VALUE!</v>
      </c>
      <c r="AD1765" s="87" t="e">
        <f t="shared" si="569"/>
        <v>#VALUE!</v>
      </c>
      <c r="AE1765" s="87" t="e">
        <f t="shared" si="570"/>
        <v>#VALUE!</v>
      </c>
      <c r="AF1765" s="87" t="e">
        <f t="shared" si="571"/>
        <v>#VALUE!</v>
      </c>
      <c r="AG1765" s="67" t="e">
        <f t="shared" si="572"/>
        <v>#VALUE!</v>
      </c>
      <c r="AH1765" s="87" t="e">
        <f t="shared" si="573"/>
        <v>#VALUE!</v>
      </c>
      <c r="AI1765" s="87" t="e">
        <f t="shared" si="574"/>
        <v>#VALUE!</v>
      </c>
      <c r="AJ1765" s="87" t="e">
        <f t="shared" si="575"/>
        <v>#VALUE!</v>
      </c>
      <c r="AK1765" s="144" t="e">
        <f t="shared" si="576"/>
        <v>#VALUE!</v>
      </c>
      <c r="AL1765" s="144" t="e">
        <f t="shared" si="577"/>
        <v>#VALUE!</v>
      </c>
    </row>
    <row r="1766" spans="1:38" s="77" customFormat="1" x14ac:dyDescent="0.2">
      <c r="A1766" s="14"/>
      <c r="B1766" s="64"/>
      <c r="C1766" s="64"/>
      <c r="D1766" s="152"/>
      <c r="E1766" s="152"/>
      <c r="F1766" s="152"/>
      <c r="G1766" s="152"/>
      <c r="H1766" s="152"/>
      <c r="I1766" s="152"/>
      <c r="J1766" s="152"/>
      <c r="K1766" s="152"/>
      <c r="L1766" s="152"/>
      <c r="M1766" s="152"/>
      <c r="N1766" s="152"/>
      <c r="O1766" s="152"/>
      <c r="P1766" s="152"/>
      <c r="Q1766" s="152"/>
      <c r="R1766" s="152"/>
      <c r="S1766" s="66" t="str">
        <f t="shared" si="558"/>
        <v/>
      </c>
      <c r="T1766" s="66" t="str">
        <f t="shared" si="559"/>
        <v/>
      </c>
      <c r="U1766" s="66" t="str">
        <f t="shared" si="560"/>
        <v/>
      </c>
      <c r="V1766" s="66" t="str">
        <f t="shared" si="561"/>
        <v/>
      </c>
      <c r="W1766" s="66" t="str">
        <f t="shared" si="562"/>
        <v/>
      </c>
      <c r="X1766" s="66" t="str">
        <f t="shared" si="563"/>
        <v/>
      </c>
      <c r="Y1766" s="66">
        <f t="shared" si="564"/>
        <v>0</v>
      </c>
      <c r="Z1766" s="66">
        <f t="shared" si="565"/>
        <v>0</v>
      </c>
      <c r="AA1766" s="66" t="e">
        <f t="shared" si="566"/>
        <v>#VALUE!</v>
      </c>
      <c r="AB1766" s="67" t="e">
        <f t="shared" si="567"/>
        <v>#VALUE!</v>
      </c>
      <c r="AC1766" s="87" t="e">
        <f t="shared" si="568"/>
        <v>#VALUE!</v>
      </c>
      <c r="AD1766" s="87" t="e">
        <f t="shared" si="569"/>
        <v>#VALUE!</v>
      </c>
      <c r="AE1766" s="87" t="e">
        <f t="shared" si="570"/>
        <v>#VALUE!</v>
      </c>
      <c r="AF1766" s="87" t="e">
        <f t="shared" si="571"/>
        <v>#VALUE!</v>
      </c>
      <c r="AG1766" s="67" t="e">
        <f t="shared" si="572"/>
        <v>#VALUE!</v>
      </c>
      <c r="AH1766" s="87" t="e">
        <f t="shared" si="573"/>
        <v>#VALUE!</v>
      </c>
      <c r="AI1766" s="87" t="e">
        <f t="shared" si="574"/>
        <v>#VALUE!</v>
      </c>
      <c r="AJ1766" s="87" t="e">
        <f t="shared" si="575"/>
        <v>#VALUE!</v>
      </c>
      <c r="AK1766" s="144" t="e">
        <f t="shared" si="576"/>
        <v>#VALUE!</v>
      </c>
      <c r="AL1766" s="144" t="e">
        <f t="shared" si="577"/>
        <v>#VALUE!</v>
      </c>
    </row>
    <row r="1767" spans="1:38" s="77" customFormat="1" x14ac:dyDescent="0.2">
      <c r="A1767" s="14"/>
      <c r="B1767" s="64"/>
      <c r="C1767" s="64"/>
      <c r="D1767" s="152"/>
      <c r="E1767" s="152"/>
      <c r="F1767" s="152"/>
      <c r="G1767" s="152"/>
      <c r="H1767" s="152"/>
      <c r="I1767" s="152"/>
      <c r="J1767" s="152"/>
      <c r="K1767" s="152"/>
      <c r="L1767" s="152"/>
      <c r="M1767" s="152"/>
      <c r="N1767" s="152"/>
      <c r="O1767" s="152"/>
      <c r="P1767" s="152"/>
      <c r="Q1767" s="152"/>
      <c r="R1767" s="152"/>
      <c r="S1767" s="66" t="str">
        <f t="shared" si="558"/>
        <v/>
      </c>
      <c r="T1767" s="66" t="str">
        <f t="shared" si="559"/>
        <v/>
      </c>
      <c r="U1767" s="66" t="str">
        <f t="shared" si="560"/>
        <v/>
      </c>
      <c r="V1767" s="66" t="str">
        <f t="shared" si="561"/>
        <v/>
      </c>
      <c r="W1767" s="66" t="str">
        <f t="shared" si="562"/>
        <v/>
      </c>
      <c r="X1767" s="66" t="str">
        <f t="shared" si="563"/>
        <v/>
      </c>
      <c r="Y1767" s="66">
        <f t="shared" si="564"/>
        <v>0</v>
      </c>
      <c r="Z1767" s="66">
        <f t="shared" si="565"/>
        <v>0</v>
      </c>
      <c r="AA1767" s="66" t="e">
        <f t="shared" si="566"/>
        <v>#VALUE!</v>
      </c>
      <c r="AB1767" s="67" t="e">
        <f t="shared" si="567"/>
        <v>#VALUE!</v>
      </c>
      <c r="AC1767" s="87" t="e">
        <f t="shared" si="568"/>
        <v>#VALUE!</v>
      </c>
      <c r="AD1767" s="87" t="e">
        <f t="shared" si="569"/>
        <v>#VALUE!</v>
      </c>
      <c r="AE1767" s="87" t="e">
        <f t="shared" si="570"/>
        <v>#VALUE!</v>
      </c>
      <c r="AF1767" s="87" t="e">
        <f t="shared" si="571"/>
        <v>#VALUE!</v>
      </c>
      <c r="AG1767" s="67" t="e">
        <f t="shared" si="572"/>
        <v>#VALUE!</v>
      </c>
      <c r="AH1767" s="87" t="e">
        <f t="shared" si="573"/>
        <v>#VALUE!</v>
      </c>
      <c r="AI1767" s="87" t="e">
        <f t="shared" si="574"/>
        <v>#VALUE!</v>
      </c>
      <c r="AJ1767" s="87" t="e">
        <f t="shared" si="575"/>
        <v>#VALUE!</v>
      </c>
      <c r="AK1767" s="144" t="e">
        <f t="shared" si="576"/>
        <v>#VALUE!</v>
      </c>
      <c r="AL1767" s="144" t="e">
        <f t="shared" si="577"/>
        <v>#VALUE!</v>
      </c>
    </row>
    <row r="1768" spans="1:38" s="77" customFormat="1" x14ac:dyDescent="0.2">
      <c r="A1768" s="14"/>
      <c r="B1768" s="64"/>
      <c r="C1768" s="64"/>
      <c r="D1768" s="152"/>
      <c r="E1768" s="152"/>
      <c r="F1768" s="152"/>
      <c r="G1768" s="152"/>
      <c r="H1768" s="152"/>
      <c r="I1768" s="152"/>
      <c r="J1768" s="152"/>
      <c r="K1768" s="152"/>
      <c r="L1768" s="152"/>
      <c r="M1768" s="152"/>
      <c r="N1768" s="152"/>
      <c r="O1768" s="152"/>
      <c r="P1768" s="152"/>
      <c r="Q1768" s="152"/>
      <c r="R1768" s="152"/>
      <c r="S1768" s="66" t="str">
        <f t="shared" si="558"/>
        <v/>
      </c>
      <c r="T1768" s="66" t="str">
        <f t="shared" si="559"/>
        <v/>
      </c>
      <c r="U1768" s="66" t="str">
        <f t="shared" si="560"/>
        <v/>
      </c>
      <c r="V1768" s="66" t="str">
        <f t="shared" si="561"/>
        <v/>
      </c>
      <c r="W1768" s="66" t="str">
        <f t="shared" si="562"/>
        <v/>
      </c>
      <c r="X1768" s="66" t="str">
        <f t="shared" si="563"/>
        <v/>
      </c>
      <c r="Y1768" s="66">
        <f t="shared" si="564"/>
        <v>0</v>
      </c>
      <c r="Z1768" s="66">
        <f t="shared" si="565"/>
        <v>0</v>
      </c>
      <c r="AA1768" s="66" t="e">
        <f t="shared" si="566"/>
        <v>#VALUE!</v>
      </c>
      <c r="AB1768" s="67" t="e">
        <f t="shared" si="567"/>
        <v>#VALUE!</v>
      </c>
      <c r="AC1768" s="87" t="e">
        <f t="shared" si="568"/>
        <v>#VALUE!</v>
      </c>
      <c r="AD1768" s="87" t="e">
        <f t="shared" si="569"/>
        <v>#VALUE!</v>
      </c>
      <c r="AE1768" s="87" t="e">
        <f t="shared" si="570"/>
        <v>#VALUE!</v>
      </c>
      <c r="AF1768" s="87" t="e">
        <f t="shared" si="571"/>
        <v>#VALUE!</v>
      </c>
      <c r="AG1768" s="67" t="e">
        <f t="shared" si="572"/>
        <v>#VALUE!</v>
      </c>
      <c r="AH1768" s="87" t="e">
        <f t="shared" si="573"/>
        <v>#VALUE!</v>
      </c>
      <c r="AI1768" s="87" t="e">
        <f t="shared" si="574"/>
        <v>#VALUE!</v>
      </c>
      <c r="AJ1768" s="87" t="e">
        <f t="shared" si="575"/>
        <v>#VALUE!</v>
      </c>
      <c r="AK1768" s="144" t="e">
        <f t="shared" si="576"/>
        <v>#VALUE!</v>
      </c>
      <c r="AL1768" s="144" t="e">
        <f t="shared" si="577"/>
        <v>#VALUE!</v>
      </c>
    </row>
    <row r="1769" spans="1:38" s="77" customFormat="1" x14ac:dyDescent="0.2">
      <c r="A1769" s="14"/>
      <c r="B1769" s="64"/>
      <c r="C1769" s="64"/>
      <c r="D1769" s="152"/>
      <c r="E1769" s="152"/>
      <c r="F1769" s="152"/>
      <c r="G1769" s="152"/>
      <c r="H1769" s="152"/>
      <c r="I1769" s="152"/>
      <c r="J1769" s="152"/>
      <c r="K1769" s="152"/>
      <c r="L1769" s="152"/>
      <c r="M1769" s="152"/>
      <c r="N1769" s="152"/>
      <c r="O1769" s="152"/>
      <c r="P1769" s="152"/>
      <c r="Q1769" s="152"/>
      <c r="R1769" s="152"/>
      <c r="S1769" s="66" t="str">
        <f t="shared" si="558"/>
        <v/>
      </c>
      <c r="T1769" s="66" t="str">
        <f t="shared" si="559"/>
        <v/>
      </c>
      <c r="U1769" s="66" t="str">
        <f t="shared" si="560"/>
        <v/>
      </c>
      <c r="V1769" s="66" t="str">
        <f t="shared" si="561"/>
        <v/>
      </c>
      <c r="W1769" s="66" t="str">
        <f t="shared" si="562"/>
        <v/>
      </c>
      <c r="X1769" s="66" t="str">
        <f t="shared" si="563"/>
        <v/>
      </c>
      <c r="Y1769" s="66">
        <f t="shared" si="564"/>
        <v>0</v>
      </c>
      <c r="Z1769" s="66">
        <f t="shared" si="565"/>
        <v>0</v>
      </c>
      <c r="AA1769" s="66" t="e">
        <f t="shared" si="566"/>
        <v>#VALUE!</v>
      </c>
      <c r="AB1769" s="67" t="e">
        <f t="shared" si="567"/>
        <v>#VALUE!</v>
      </c>
      <c r="AC1769" s="87" t="e">
        <f t="shared" si="568"/>
        <v>#VALUE!</v>
      </c>
      <c r="AD1769" s="87" t="e">
        <f t="shared" si="569"/>
        <v>#VALUE!</v>
      </c>
      <c r="AE1769" s="87" t="e">
        <f t="shared" si="570"/>
        <v>#VALUE!</v>
      </c>
      <c r="AF1769" s="87" t="e">
        <f t="shared" si="571"/>
        <v>#VALUE!</v>
      </c>
      <c r="AG1769" s="67" t="e">
        <f t="shared" si="572"/>
        <v>#VALUE!</v>
      </c>
      <c r="AH1769" s="87" t="e">
        <f t="shared" si="573"/>
        <v>#VALUE!</v>
      </c>
      <c r="AI1769" s="87" t="e">
        <f t="shared" si="574"/>
        <v>#VALUE!</v>
      </c>
      <c r="AJ1769" s="87" t="e">
        <f t="shared" si="575"/>
        <v>#VALUE!</v>
      </c>
      <c r="AK1769" s="144" t="e">
        <f t="shared" si="576"/>
        <v>#VALUE!</v>
      </c>
      <c r="AL1769" s="144" t="e">
        <f t="shared" si="577"/>
        <v>#VALUE!</v>
      </c>
    </row>
    <row r="1770" spans="1:38" s="77" customFormat="1" x14ac:dyDescent="0.2">
      <c r="A1770" s="14"/>
      <c r="B1770" s="64"/>
      <c r="C1770" s="64"/>
      <c r="D1770" s="152"/>
      <c r="E1770" s="152"/>
      <c r="F1770" s="152"/>
      <c r="G1770" s="152"/>
      <c r="H1770" s="152"/>
      <c r="I1770" s="152"/>
      <c r="J1770" s="152"/>
      <c r="K1770" s="152"/>
      <c r="L1770" s="152"/>
      <c r="M1770" s="152"/>
      <c r="N1770" s="152"/>
      <c r="O1770" s="152"/>
      <c r="P1770" s="152"/>
      <c r="Q1770" s="152"/>
      <c r="R1770" s="152"/>
      <c r="S1770" s="66" t="str">
        <f t="shared" si="558"/>
        <v/>
      </c>
      <c r="T1770" s="66" t="str">
        <f t="shared" si="559"/>
        <v/>
      </c>
      <c r="U1770" s="66" t="str">
        <f t="shared" si="560"/>
        <v/>
      </c>
      <c r="V1770" s="66" t="str">
        <f t="shared" si="561"/>
        <v/>
      </c>
      <c r="W1770" s="66" t="str">
        <f t="shared" si="562"/>
        <v/>
      </c>
      <c r="X1770" s="66" t="str">
        <f t="shared" si="563"/>
        <v/>
      </c>
      <c r="Y1770" s="66">
        <f t="shared" si="564"/>
        <v>0</v>
      </c>
      <c r="Z1770" s="66">
        <f t="shared" si="565"/>
        <v>0</v>
      </c>
      <c r="AA1770" s="66" t="e">
        <f t="shared" si="566"/>
        <v>#VALUE!</v>
      </c>
      <c r="AB1770" s="67" t="e">
        <f t="shared" si="567"/>
        <v>#VALUE!</v>
      </c>
      <c r="AC1770" s="87" t="e">
        <f t="shared" si="568"/>
        <v>#VALUE!</v>
      </c>
      <c r="AD1770" s="87" t="e">
        <f t="shared" si="569"/>
        <v>#VALUE!</v>
      </c>
      <c r="AE1770" s="87" t="e">
        <f t="shared" si="570"/>
        <v>#VALUE!</v>
      </c>
      <c r="AF1770" s="87" t="e">
        <f t="shared" si="571"/>
        <v>#VALUE!</v>
      </c>
      <c r="AG1770" s="67" t="e">
        <f t="shared" si="572"/>
        <v>#VALUE!</v>
      </c>
      <c r="AH1770" s="87" t="e">
        <f t="shared" si="573"/>
        <v>#VALUE!</v>
      </c>
      <c r="AI1770" s="87" t="e">
        <f t="shared" si="574"/>
        <v>#VALUE!</v>
      </c>
      <c r="AJ1770" s="87" t="e">
        <f t="shared" si="575"/>
        <v>#VALUE!</v>
      </c>
      <c r="AK1770" s="144" t="e">
        <f t="shared" si="576"/>
        <v>#VALUE!</v>
      </c>
      <c r="AL1770" s="144" t="e">
        <f t="shared" si="577"/>
        <v>#VALUE!</v>
      </c>
    </row>
    <row r="1771" spans="1:38" s="77" customFormat="1" x14ac:dyDescent="0.2">
      <c r="A1771" s="14"/>
      <c r="B1771" s="64"/>
      <c r="C1771" s="64"/>
      <c r="D1771" s="152"/>
      <c r="E1771" s="152"/>
      <c r="F1771" s="152"/>
      <c r="G1771" s="152"/>
      <c r="H1771" s="152"/>
      <c r="I1771" s="152"/>
      <c r="J1771" s="152"/>
      <c r="K1771" s="152"/>
      <c r="L1771" s="152"/>
      <c r="M1771" s="152"/>
      <c r="N1771" s="152"/>
      <c r="O1771" s="152"/>
      <c r="P1771" s="152"/>
      <c r="Q1771" s="152"/>
      <c r="R1771" s="152"/>
      <c r="S1771" s="66" t="str">
        <f t="shared" si="558"/>
        <v/>
      </c>
      <c r="T1771" s="66" t="str">
        <f t="shared" si="559"/>
        <v/>
      </c>
      <c r="U1771" s="66" t="str">
        <f t="shared" si="560"/>
        <v/>
      </c>
      <c r="V1771" s="66" t="str">
        <f t="shared" si="561"/>
        <v/>
      </c>
      <c r="W1771" s="66" t="str">
        <f t="shared" si="562"/>
        <v/>
      </c>
      <c r="X1771" s="66" t="str">
        <f t="shared" si="563"/>
        <v/>
      </c>
      <c r="Y1771" s="66">
        <f t="shared" si="564"/>
        <v>0</v>
      </c>
      <c r="Z1771" s="66">
        <f t="shared" si="565"/>
        <v>0</v>
      </c>
      <c r="AA1771" s="66" t="e">
        <f t="shared" si="566"/>
        <v>#VALUE!</v>
      </c>
      <c r="AB1771" s="67" t="e">
        <f t="shared" si="567"/>
        <v>#VALUE!</v>
      </c>
      <c r="AC1771" s="87" t="e">
        <f t="shared" si="568"/>
        <v>#VALUE!</v>
      </c>
      <c r="AD1771" s="87" t="e">
        <f t="shared" si="569"/>
        <v>#VALUE!</v>
      </c>
      <c r="AE1771" s="87" t="e">
        <f t="shared" si="570"/>
        <v>#VALUE!</v>
      </c>
      <c r="AF1771" s="87" t="e">
        <f t="shared" si="571"/>
        <v>#VALUE!</v>
      </c>
      <c r="AG1771" s="67" t="e">
        <f t="shared" si="572"/>
        <v>#VALUE!</v>
      </c>
      <c r="AH1771" s="87" t="e">
        <f t="shared" si="573"/>
        <v>#VALUE!</v>
      </c>
      <c r="AI1771" s="87" t="e">
        <f t="shared" si="574"/>
        <v>#VALUE!</v>
      </c>
      <c r="AJ1771" s="87" t="e">
        <f t="shared" si="575"/>
        <v>#VALUE!</v>
      </c>
      <c r="AK1771" s="144" t="e">
        <f t="shared" si="576"/>
        <v>#VALUE!</v>
      </c>
      <c r="AL1771" s="144" t="e">
        <f t="shared" si="577"/>
        <v>#VALUE!</v>
      </c>
    </row>
    <row r="1772" spans="1:38" s="77" customFormat="1" x14ac:dyDescent="0.2">
      <c r="A1772" s="14"/>
      <c r="B1772" s="64"/>
      <c r="C1772" s="64"/>
      <c r="D1772" s="152"/>
      <c r="E1772" s="152"/>
      <c r="F1772" s="152"/>
      <c r="G1772" s="152"/>
      <c r="H1772" s="152"/>
      <c r="I1772" s="152"/>
      <c r="J1772" s="152"/>
      <c r="K1772" s="152"/>
      <c r="L1772" s="152"/>
      <c r="M1772" s="152"/>
      <c r="N1772" s="152"/>
      <c r="O1772" s="152"/>
      <c r="P1772" s="152"/>
      <c r="Q1772" s="152"/>
      <c r="R1772" s="152"/>
      <c r="S1772" s="66" t="str">
        <f t="shared" si="558"/>
        <v/>
      </c>
      <c r="T1772" s="66" t="str">
        <f t="shared" si="559"/>
        <v/>
      </c>
      <c r="U1772" s="66" t="str">
        <f t="shared" si="560"/>
        <v/>
      </c>
      <c r="V1772" s="66" t="str">
        <f t="shared" si="561"/>
        <v/>
      </c>
      <c r="W1772" s="66" t="str">
        <f t="shared" si="562"/>
        <v/>
      </c>
      <c r="X1772" s="66" t="str">
        <f t="shared" si="563"/>
        <v/>
      </c>
      <c r="Y1772" s="66">
        <f t="shared" si="564"/>
        <v>0</v>
      </c>
      <c r="Z1772" s="66">
        <f t="shared" si="565"/>
        <v>0</v>
      </c>
      <c r="AA1772" s="66" t="e">
        <f t="shared" si="566"/>
        <v>#VALUE!</v>
      </c>
      <c r="AB1772" s="67" t="e">
        <f t="shared" si="567"/>
        <v>#VALUE!</v>
      </c>
      <c r="AC1772" s="87" t="e">
        <f t="shared" si="568"/>
        <v>#VALUE!</v>
      </c>
      <c r="AD1772" s="87" t="e">
        <f t="shared" si="569"/>
        <v>#VALUE!</v>
      </c>
      <c r="AE1772" s="87" t="e">
        <f t="shared" si="570"/>
        <v>#VALUE!</v>
      </c>
      <c r="AF1772" s="87" t="e">
        <f t="shared" si="571"/>
        <v>#VALUE!</v>
      </c>
      <c r="AG1772" s="67" t="e">
        <f t="shared" si="572"/>
        <v>#VALUE!</v>
      </c>
      <c r="AH1772" s="87" t="e">
        <f t="shared" si="573"/>
        <v>#VALUE!</v>
      </c>
      <c r="AI1772" s="87" t="e">
        <f t="shared" si="574"/>
        <v>#VALUE!</v>
      </c>
      <c r="AJ1772" s="87" t="e">
        <f t="shared" si="575"/>
        <v>#VALUE!</v>
      </c>
      <c r="AK1772" s="144" t="e">
        <f t="shared" si="576"/>
        <v>#VALUE!</v>
      </c>
      <c r="AL1772" s="144" t="e">
        <f t="shared" si="577"/>
        <v>#VALUE!</v>
      </c>
    </row>
    <row r="1773" spans="1:38" s="77" customFormat="1" x14ac:dyDescent="0.2">
      <c r="A1773" s="14"/>
      <c r="B1773" s="64"/>
      <c r="C1773" s="64"/>
      <c r="D1773" s="152"/>
      <c r="E1773" s="152"/>
      <c r="F1773" s="152"/>
      <c r="G1773" s="152"/>
      <c r="H1773" s="152"/>
      <c r="I1773" s="152"/>
      <c r="J1773" s="152"/>
      <c r="K1773" s="152"/>
      <c r="L1773" s="152"/>
      <c r="M1773" s="152"/>
      <c r="N1773" s="152"/>
      <c r="O1773" s="152"/>
      <c r="P1773" s="152"/>
      <c r="Q1773" s="152"/>
      <c r="R1773" s="152"/>
      <c r="S1773" s="66" t="str">
        <f t="shared" si="558"/>
        <v/>
      </c>
      <c r="T1773" s="66" t="str">
        <f t="shared" si="559"/>
        <v/>
      </c>
      <c r="U1773" s="66" t="str">
        <f t="shared" si="560"/>
        <v/>
      </c>
      <c r="V1773" s="66" t="str">
        <f t="shared" si="561"/>
        <v/>
      </c>
      <c r="W1773" s="66" t="str">
        <f t="shared" si="562"/>
        <v/>
      </c>
      <c r="X1773" s="66" t="str">
        <f t="shared" si="563"/>
        <v/>
      </c>
      <c r="Y1773" s="66">
        <f t="shared" si="564"/>
        <v>0</v>
      </c>
      <c r="Z1773" s="66">
        <f t="shared" si="565"/>
        <v>0</v>
      </c>
      <c r="AA1773" s="66" t="e">
        <f t="shared" si="566"/>
        <v>#VALUE!</v>
      </c>
      <c r="AB1773" s="67" t="e">
        <f t="shared" si="567"/>
        <v>#VALUE!</v>
      </c>
      <c r="AC1773" s="87" t="e">
        <f t="shared" si="568"/>
        <v>#VALUE!</v>
      </c>
      <c r="AD1773" s="87" t="e">
        <f t="shared" si="569"/>
        <v>#VALUE!</v>
      </c>
      <c r="AE1773" s="87" t="e">
        <f t="shared" si="570"/>
        <v>#VALUE!</v>
      </c>
      <c r="AF1773" s="87" t="e">
        <f t="shared" si="571"/>
        <v>#VALUE!</v>
      </c>
      <c r="AG1773" s="67" t="e">
        <f t="shared" si="572"/>
        <v>#VALUE!</v>
      </c>
      <c r="AH1773" s="87" t="e">
        <f t="shared" si="573"/>
        <v>#VALUE!</v>
      </c>
      <c r="AI1773" s="87" t="e">
        <f t="shared" si="574"/>
        <v>#VALUE!</v>
      </c>
      <c r="AJ1773" s="87" t="e">
        <f t="shared" si="575"/>
        <v>#VALUE!</v>
      </c>
      <c r="AK1773" s="144" t="e">
        <f t="shared" si="576"/>
        <v>#VALUE!</v>
      </c>
      <c r="AL1773" s="144" t="e">
        <f t="shared" si="577"/>
        <v>#VALUE!</v>
      </c>
    </row>
    <row r="1774" spans="1:38" s="77" customFormat="1" x14ac:dyDescent="0.2">
      <c r="A1774" s="14"/>
      <c r="B1774" s="64"/>
      <c r="C1774" s="64"/>
      <c r="D1774" s="152"/>
      <c r="E1774" s="152"/>
      <c r="F1774" s="152"/>
      <c r="G1774" s="152"/>
      <c r="H1774" s="152"/>
      <c r="I1774" s="152"/>
      <c r="J1774" s="152"/>
      <c r="K1774" s="152"/>
      <c r="L1774" s="152"/>
      <c r="M1774" s="152"/>
      <c r="N1774" s="152"/>
      <c r="O1774" s="152"/>
      <c r="P1774" s="152"/>
      <c r="Q1774" s="152"/>
      <c r="R1774" s="152"/>
      <c r="S1774" s="66" t="str">
        <f t="shared" si="558"/>
        <v/>
      </c>
      <c r="T1774" s="66" t="str">
        <f t="shared" si="559"/>
        <v/>
      </c>
      <c r="U1774" s="66" t="str">
        <f t="shared" si="560"/>
        <v/>
      </c>
      <c r="V1774" s="66" t="str">
        <f t="shared" si="561"/>
        <v/>
      </c>
      <c r="W1774" s="66" t="str">
        <f t="shared" si="562"/>
        <v/>
      </c>
      <c r="X1774" s="66" t="str">
        <f t="shared" si="563"/>
        <v/>
      </c>
      <c r="Y1774" s="66">
        <f t="shared" si="564"/>
        <v>0</v>
      </c>
      <c r="Z1774" s="66">
        <f t="shared" si="565"/>
        <v>0</v>
      </c>
      <c r="AA1774" s="66" t="e">
        <f t="shared" si="566"/>
        <v>#VALUE!</v>
      </c>
      <c r="AB1774" s="67" t="e">
        <f t="shared" si="567"/>
        <v>#VALUE!</v>
      </c>
      <c r="AC1774" s="87" t="e">
        <f t="shared" si="568"/>
        <v>#VALUE!</v>
      </c>
      <c r="AD1774" s="87" t="e">
        <f t="shared" si="569"/>
        <v>#VALUE!</v>
      </c>
      <c r="AE1774" s="87" t="e">
        <f t="shared" si="570"/>
        <v>#VALUE!</v>
      </c>
      <c r="AF1774" s="87" t="e">
        <f t="shared" si="571"/>
        <v>#VALUE!</v>
      </c>
      <c r="AG1774" s="67" t="e">
        <f t="shared" si="572"/>
        <v>#VALUE!</v>
      </c>
      <c r="AH1774" s="87" t="e">
        <f t="shared" si="573"/>
        <v>#VALUE!</v>
      </c>
      <c r="AI1774" s="87" t="e">
        <f t="shared" si="574"/>
        <v>#VALUE!</v>
      </c>
      <c r="AJ1774" s="87" t="e">
        <f t="shared" si="575"/>
        <v>#VALUE!</v>
      </c>
      <c r="AK1774" s="144" t="e">
        <f t="shared" si="576"/>
        <v>#VALUE!</v>
      </c>
      <c r="AL1774" s="144" t="e">
        <f t="shared" si="577"/>
        <v>#VALUE!</v>
      </c>
    </row>
    <row r="1775" spans="1:38" s="77" customFormat="1" x14ac:dyDescent="0.2">
      <c r="A1775" s="14"/>
      <c r="B1775" s="64"/>
      <c r="C1775" s="64"/>
      <c r="D1775" s="152"/>
      <c r="E1775" s="152"/>
      <c r="F1775" s="152"/>
      <c r="G1775" s="152"/>
      <c r="H1775" s="152"/>
      <c r="I1775" s="152"/>
      <c r="J1775" s="152"/>
      <c r="K1775" s="152"/>
      <c r="L1775" s="152"/>
      <c r="M1775" s="152"/>
      <c r="N1775" s="152"/>
      <c r="O1775" s="152"/>
      <c r="P1775" s="152"/>
      <c r="Q1775" s="152"/>
      <c r="R1775" s="152"/>
      <c r="S1775" s="66" t="str">
        <f t="shared" si="558"/>
        <v/>
      </c>
      <c r="T1775" s="66" t="str">
        <f t="shared" si="559"/>
        <v/>
      </c>
      <c r="U1775" s="66" t="str">
        <f t="shared" si="560"/>
        <v/>
      </c>
      <c r="V1775" s="66" t="str">
        <f t="shared" si="561"/>
        <v/>
      </c>
      <c r="W1775" s="66" t="str">
        <f t="shared" si="562"/>
        <v/>
      </c>
      <c r="X1775" s="66" t="str">
        <f t="shared" si="563"/>
        <v/>
      </c>
      <c r="Y1775" s="66">
        <f t="shared" si="564"/>
        <v>0</v>
      </c>
      <c r="Z1775" s="66">
        <f t="shared" si="565"/>
        <v>0</v>
      </c>
      <c r="AA1775" s="66" t="e">
        <f t="shared" si="566"/>
        <v>#VALUE!</v>
      </c>
      <c r="AB1775" s="67" t="e">
        <f t="shared" si="567"/>
        <v>#VALUE!</v>
      </c>
      <c r="AC1775" s="87" t="e">
        <f t="shared" si="568"/>
        <v>#VALUE!</v>
      </c>
      <c r="AD1775" s="87" t="e">
        <f t="shared" si="569"/>
        <v>#VALUE!</v>
      </c>
      <c r="AE1775" s="87" t="e">
        <f t="shared" si="570"/>
        <v>#VALUE!</v>
      </c>
      <c r="AF1775" s="87" t="e">
        <f t="shared" si="571"/>
        <v>#VALUE!</v>
      </c>
      <c r="AG1775" s="67" t="e">
        <f t="shared" si="572"/>
        <v>#VALUE!</v>
      </c>
      <c r="AH1775" s="87" t="e">
        <f t="shared" si="573"/>
        <v>#VALUE!</v>
      </c>
      <c r="AI1775" s="87" t="e">
        <f t="shared" si="574"/>
        <v>#VALUE!</v>
      </c>
      <c r="AJ1775" s="87" t="e">
        <f t="shared" si="575"/>
        <v>#VALUE!</v>
      </c>
      <c r="AK1775" s="144" t="e">
        <f t="shared" si="576"/>
        <v>#VALUE!</v>
      </c>
      <c r="AL1775" s="144" t="e">
        <f t="shared" si="577"/>
        <v>#VALUE!</v>
      </c>
    </row>
    <row r="1776" spans="1:38" s="77" customFormat="1" x14ac:dyDescent="0.2">
      <c r="A1776" s="14"/>
      <c r="B1776" s="64"/>
      <c r="C1776" s="64"/>
      <c r="D1776" s="152"/>
      <c r="E1776" s="152"/>
      <c r="F1776" s="152"/>
      <c r="G1776" s="152"/>
      <c r="H1776" s="152"/>
      <c r="I1776" s="152"/>
      <c r="J1776" s="152"/>
      <c r="K1776" s="152"/>
      <c r="L1776" s="152"/>
      <c r="M1776" s="152"/>
      <c r="N1776" s="152"/>
      <c r="O1776" s="152"/>
      <c r="P1776" s="152"/>
      <c r="Q1776" s="152"/>
      <c r="R1776" s="152"/>
      <c r="S1776" s="66" t="str">
        <f t="shared" si="558"/>
        <v/>
      </c>
      <c r="T1776" s="66" t="str">
        <f t="shared" si="559"/>
        <v/>
      </c>
      <c r="U1776" s="66" t="str">
        <f t="shared" si="560"/>
        <v/>
      </c>
      <c r="V1776" s="66" t="str">
        <f t="shared" si="561"/>
        <v/>
      </c>
      <c r="W1776" s="66" t="str">
        <f t="shared" si="562"/>
        <v/>
      </c>
      <c r="X1776" s="66" t="str">
        <f t="shared" si="563"/>
        <v/>
      </c>
      <c r="Y1776" s="66">
        <f t="shared" si="564"/>
        <v>0</v>
      </c>
      <c r="Z1776" s="66">
        <f t="shared" si="565"/>
        <v>0</v>
      </c>
      <c r="AA1776" s="66" t="e">
        <f t="shared" si="566"/>
        <v>#VALUE!</v>
      </c>
      <c r="AB1776" s="67" t="e">
        <f t="shared" si="567"/>
        <v>#VALUE!</v>
      </c>
      <c r="AC1776" s="87" t="e">
        <f t="shared" si="568"/>
        <v>#VALUE!</v>
      </c>
      <c r="AD1776" s="87" t="e">
        <f t="shared" si="569"/>
        <v>#VALUE!</v>
      </c>
      <c r="AE1776" s="87" t="e">
        <f t="shared" si="570"/>
        <v>#VALUE!</v>
      </c>
      <c r="AF1776" s="87" t="e">
        <f t="shared" si="571"/>
        <v>#VALUE!</v>
      </c>
      <c r="AG1776" s="67" t="e">
        <f t="shared" si="572"/>
        <v>#VALUE!</v>
      </c>
      <c r="AH1776" s="87" t="e">
        <f t="shared" si="573"/>
        <v>#VALUE!</v>
      </c>
      <c r="AI1776" s="87" t="e">
        <f t="shared" si="574"/>
        <v>#VALUE!</v>
      </c>
      <c r="AJ1776" s="87" t="e">
        <f t="shared" si="575"/>
        <v>#VALUE!</v>
      </c>
      <c r="AK1776" s="144" t="e">
        <f t="shared" si="576"/>
        <v>#VALUE!</v>
      </c>
      <c r="AL1776" s="144" t="e">
        <f t="shared" si="577"/>
        <v>#VALUE!</v>
      </c>
    </row>
    <row r="1777" spans="1:38" s="77" customFormat="1" x14ac:dyDescent="0.2">
      <c r="A1777" s="14"/>
      <c r="B1777" s="64"/>
      <c r="C1777" s="64"/>
      <c r="D1777" s="152"/>
      <c r="E1777" s="152"/>
      <c r="F1777" s="152"/>
      <c r="G1777" s="152"/>
      <c r="H1777" s="152"/>
      <c r="I1777" s="152"/>
      <c r="J1777" s="152"/>
      <c r="K1777" s="152"/>
      <c r="L1777" s="152"/>
      <c r="M1777" s="152"/>
      <c r="N1777" s="152"/>
      <c r="O1777" s="152"/>
      <c r="P1777" s="152"/>
      <c r="Q1777" s="152"/>
      <c r="R1777" s="152"/>
      <c r="S1777" s="66" t="str">
        <f t="shared" si="558"/>
        <v/>
      </c>
      <c r="T1777" s="66" t="str">
        <f t="shared" si="559"/>
        <v/>
      </c>
      <c r="U1777" s="66" t="str">
        <f t="shared" si="560"/>
        <v/>
      </c>
      <c r="V1777" s="66" t="str">
        <f t="shared" si="561"/>
        <v/>
      </c>
      <c r="W1777" s="66" t="str">
        <f t="shared" si="562"/>
        <v/>
      </c>
      <c r="X1777" s="66" t="str">
        <f t="shared" si="563"/>
        <v/>
      </c>
      <c r="Y1777" s="66">
        <f t="shared" si="564"/>
        <v>0</v>
      </c>
      <c r="Z1777" s="66">
        <f t="shared" si="565"/>
        <v>0</v>
      </c>
      <c r="AA1777" s="66" t="e">
        <f t="shared" si="566"/>
        <v>#VALUE!</v>
      </c>
      <c r="AB1777" s="67" t="e">
        <f t="shared" si="567"/>
        <v>#VALUE!</v>
      </c>
      <c r="AC1777" s="87" t="e">
        <f t="shared" si="568"/>
        <v>#VALUE!</v>
      </c>
      <c r="AD1777" s="87" t="e">
        <f t="shared" si="569"/>
        <v>#VALUE!</v>
      </c>
      <c r="AE1777" s="87" t="e">
        <f t="shared" si="570"/>
        <v>#VALUE!</v>
      </c>
      <c r="AF1777" s="87" t="e">
        <f t="shared" si="571"/>
        <v>#VALUE!</v>
      </c>
      <c r="AG1777" s="67" t="e">
        <f t="shared" si="572"/>
        <v>#VALUE!</v>
      </c>
      <c r="AH1777" s="87" t="e">
        <f t="shared" si="573"/>
        <v>#VALUE!</v>
      </c>
      <c r="AI1777" s="87" t="e">
        <f t="shared" si="574"/>
        <v>#VALUE!</v>
      </c>
      <c r="AJ1777" s="87" t="e">
        <f t="shared" si="575"/>
        <v>#VALUE!</v>
      </c>
      <c r="AK1777" s="144" t="e">
        <f t="shared" si="576"/>
        <v>#VALUE!</v>
      </c>
      <c r="AL1777" s="144" t="e">
        <f t="shared" si="577"/>
        <v>#VALUE!</v>
      </c>
    </row>
    <row r="1778" spans="1:38" s="77" customFormat="1" x14ac:dyDescent="0.2">
      <c r="A1778" s="14"/>
      <c r="B1778" s="64"/>
      <c r="C1778" s="64"/>
      <c r="D1778" s="152"/>
      <c r="E1778" s="152"/>
      <c r="F1778" s="152"/>
      <c r="G1778" s="152"/>
      <c r="H1778" s="152"/>
      <c r="I1778" s="152"/>
      <c r="J1778" s="152"/>
      <c r="K1778" s="152"/>
      <c r="L1778" s="152"/>
      <c r="M1778" s="152"/>
      <c r="N1778" s="152"/>
      <c r="O1778" s="152"/>
      <c r="P1778" s="152"/>
      <c r="Q1778" s="152"/>
      <c r="R1778" s="152"/>
      <c r="S1778" s="66" t="str">
        <f t="shared" si="558"/>
        <v/>
      </c>
      <c r="T1778" s="66" t="str">
        <f t="shared" si="559"/>
        <v/>
      </c>
      <c r="U1778" s="66" t="str">
        <f t="shared" si="560"/>
        <v/>
      </c>
      <c r="V1778" s="66" t="str">
        <f t="shared" si="561"/>
        <v/>
      </c>
      <c r="W1778" s="66" t="str">
        <f t="shared" si="562"/>
        <v/>
      </c>
      <c r="X1778" s="66" t="str">
        <f t="shared" si="563"/>
        <v/>
      </c>
      <c r="Y1778" s="66">
        <f t="shared" si="564"/>
        <v>0</v>
      </c>
      <c r="Z1778" s="66">
        <f t="shared" si="565"/>
        <v>0</v>
      </c>
      <c r="AA1778" s="66" t="e">
        <f t="shared" si="566"/>
        <v>#VALUE!</v>
      </c>
      <c r="AB1778" s="67" t="e">
        <f t="shared" si="567"/>
        <v>#VALUE!</v>
      </c>
      <c r="AC1778" s="87" t="e">
        <f t="shared" si="568"/>
        <v>#VALUE!</v>
      </c>
      <c r="AD1778" s="87" t="e">
        <f t="shared" si="569"/>
        <v>#VALUE!</v>
      </c>
      <c r="AE1778" s="87" t="e">
        <f t="shared" si="570"/>
        <v>#VALUE!</v>
      </c>
      <c r="AF1778" s="87" t="e">
        <f t="shared" si="571"/>
        <v>#VALUE!</v>
      </c>
      <c r="AG1778" s="67" t="e">
        <f t="shared" si="572"/>
        <v>#VALUE!</v>
      </c>
      <c r="AH1778" s="87" t="e">
        <f t="shared" si="573"/>
        <v>#VALUE!</v>
      </c>
      <c r="AI1778" s="87" t="e">
        <f t="shared" si="574"/>
        <v>#VALUE!</v>
      </c>
      <c r="AJ1778" s="87" t="e">
        <f t="shared" si="575"/>
        <v>#VALUE!</v>
      </c>
      <c r="AK1778" s="144" t="e">
        <f t="shared" si="576"/>
        <v>#VALUE!</v>
      </c>
      <c r="AL1778" s="144" t="e">
        <f t="shared" si="577"/>
        <v>#VALUE!</v>
      </c>
    </row>
    <row r="1779" spans="1:38" s="77" customFormat="1" x14ac:dyDescent="0.2">
      <c r="A1779" s="14"/>
      <c r="B1779" s="64"/>
      <c r="C1779" s="64"/>
      <c r="D1779" s="152"/>
      <c r="E1779" s="152"/>
      <c r="F1779" s="152"/>
      <c r="G1779" s="152"/>
      <c r="H1779" s="152"/>
      <c r="I1779" s="152"/>
      <c r="J1779" s="152"/>
      <c r="K1779" s="152"/>
      <c r="L1779" s="152"/>
      <c r="M1779" s="152"/>
      <c r="N1779" s="152"/>
      <c r="O1779" s="152"/>
      <c r="P1779" s="152"/>
      <c r="Q1779" s="152"/>
      <c r="R1779" s="152"/>
      <c r="S1779" s="66" t="str">
        <f t="shared" si="558"/>
        <v/>
      </c>
      <c r="T1779" s="66" t="str">
        <f t="shared" si="559"/>
        <v/>
      </c>
      <c r="U1779" s="66" t="str">
        <f t="shared" si="560"/>
        <v/>
      </c>
      <c r="V1779" s="66" t="str">
        <f t="shared" si="561"/>
        <v/>
      </c>
      <c r="W1779" s="66" t="str">
        <f t="shared" si="562"/>
        <v/>
      </c>
      <c r="X1779" s="66" t="str">
        <f t="shared" si="563"/>
        <v/>
      </c>
      <c r="Y1779" s="66">
        <f t="shared" si="564"/>
        <v>0</v>
      </c>
      <c r="Z1779" s="66">
        <f t="shared" si="565"/>
        <v>0</v>
      </c>
      <c r="AA1779" s="66" t="e">
        <f t="shared" si="566"/>
        <v>#VALUE!</v>
      </c>
      <c r="AB1779" s="67" t="e">
        <f t="shared" si="567"/>
        <v>#VALUE!</v>
      </c>
      <c r="AC1779" s="87" t="e">
        <f t="shared" si="568"/>
        <v>#VALUE!</v>
      </c>
      <c r="AD1779" s="87" t="e">
        <f t="shared" si="569"/>
        <v>#VALUE!</v>
      </c>
      <c r="AE1779" s="87" t="e">
        <f t="shared" si="570"/>
        <v>#VALUE!</v>
      </c>
      <c r="AF1779" s="87" t="e">
        <f t="shared" si="571"/>
        <v>#VALUE!</v>
      </c>
      <c r="AG1779" s="67" t="e">
        <f t="shared" si="572"/>
        <v>#VALUE!</v>
      </c>
      <c r="AH1779" s="87" t="e">
        <f t="shared" si="573"/>
        <v>#VALUE!</v>
      </c>
      <c r="AI1779" s="87" t="e">
        <f t="shared" si="574"/>
        <v>#VALUE!</v>
      </c>
      <c r="AJ1779" s="87" t="e">
        <f t="shared" si="575"/>
        <v>#VALUE!</v>
      </c>
      <c r="AK1779" s="144" t="e">
        <f t="shared" si="576"/>
        <v>#VALUE!</v>
      </c>
      <c r="AL1779" s="144" t="e">
        <f t="shared" si="577"/>
        <v>#VALUE!</v>
      </c>
    </row>
    <row r="1780" spans="1:38" s="77" customFormat="1" x14ac:dyDescent="0.2">
      <c r="A1780" s="14"/>
      <c r="B1780" s="64"/>
      <c r="C1780" s="64"/>
      <c r="D1780" s="152"/>
      <c r="E1780" s="152"/>
      <c r="F1780" s="152"/>
      <c r="G1780" s="152"/>
      <c r="H1780" s="152"/>
      <c r="I1780" s="152"/>
      <c r="J1780" s="152"/>
      <c r="K1780" s="152"/>
      <c r="L1780" s="152"/>
      <c r="M1780" s="152"/>
      <c r="N1780" s="152"/>
      <c r="O1780" s="152"/>
      <c r="P1780" s="152"/>
      <c r="Q1780" s="152"/>
      <c r="R1780" s="152"/>
      <c r="S1780" s="66" t="str">
        <f t="shared" si="558"/>
        <v/>
      </c>
      <c r="T1780" s="66" t="str">
        <f t="shared" si="559"/>
        <v/>
      </c>
      <c r="U1780" s="66" t="str">
        <f t="shared" si="560"/>
        <v/>
      </c>
      <c r="V1780" s="66" t="str">
        <f t="shared" si="561"/>
        <v/>
      </c>
      <c r="W1780" s="66" t="str">
        <f t="shared" si="562"/>
        <v/>
      </c>
      <c r="X1780" s="66" t="str">
        <f t="shared" si="563"/>
        <v/>
      </c>
      <c r="Y1780" s="66">
        <f t="shared" si="564"/>
        <v>0</v>
      </c>
      <c r="Z1780" s="66">
        <f t="shared" si="565"/>
        <v>0</v>
      </c>
      <c r="AA1780" s="66" t="e">
        <f t="shared" si="566"/>
        <v>#VALUE!</v>
      </c>
      <c r="AB1780" s="67" t="e">
        <f t="shared" si="567"/>
        <v>#VALUE!</v>
      </c>
      <c r="AC1780" s="87" t="e">
        <f t="shared" si="568"/>
        <v>#VALUE!</v>
      </c>
      <c r="AD1780" s="87" t="e">
        <f t="shared" si="569"/>
        <v>#VALUE!</v>
      </c>
      <c r="AE1780" s="87" t="e">
        <f t="shared" si="570"/>
        <v>#VALUE!</v>
      </c>
      <c r="AF1780" s="87" t="e">
        <f t="shared" si="571"/>
        <v>#VALUE!</v>
      </c>
      <c r="AG1780" s="67" t="e">
        <f t="shared" si="572"/>
        <v>#VALUE!</v>
      </c>
      <c r="AH1780" s="87" t="e">
        <f t="shared" si="573"/>
        <v>#VALUE!</v>
      </c>
      <c r="AI1780" s="87" t="e">
        <f t="shared" si="574"/>
        <v>#VALUE!</v>
      </c>
      <c r="AJ1780" s="87" t="e">
        <f t="shared" si="575"/>
        <v>#VALUE!</v>
      </c>
      <c r="AK1780" s="144" t="e">
        <f t="shared" si="576"/>
        <v>#VALUE!</v>
      </c>
      <c r="AL1780" s="144" t="e">
        <f t="shared" si="577"/>
        <v>#VALUE!</v>
      </c>
    </row>
    <row r="1781" spans="1:38" s="77" customFormat="1" x14ac:dyDescent="0.2">
      <c r="A1781" s="14"/>
      <c r="B1781" s="64"/>
      <c r="C1781" s="64"/>
      <c r="D1781" s="152"/>
      <c r="E1781" s="152"/>
      <c r="F1781" s="152"/>
      <c r="G1781" s="152"/>
      <c r="H1781" s="152"/>
      <c r="I1781" s="152"/>
      <c r="J1781" s="152"/>
      <c r="K1781" s="152"/>
      <c r="L1781" s="152"/>
      <c r="M1781" s="152"/>
      <c r="N1781" s="152"/>
      <c r="O1781" s="152"/>
      <c r="P1781" s="152"/>
      <c r="Q1781" s="152"/>
      <c r="R1781" s="152"/>
      <c r="S1781" s="66" t="str">
        <f t="shared" si="558"/>
        <v/>
      </c>
      <c r="T1781" s="66" t="str">
        <f t="shared" si="559"/>
        <v/>
      </c>
      <c r="U1781" s="66" t="str">
        <f t="shared" si="560"/>
        <v/>
      </c>
      <c r="V1781" s="66" t="str">
        <f t="shared" si="561"/>
        <v/>
      </c>
      <c r="W1781" s="66" t="str">
        <f t="shared" si="562"/>
        <v/>
      </c>
      <c r="X1781" s="66" t="str">
        <f t="shared" si="563"/>
        <v/>
      </c>
      <c r="Y1781" s="66">
        <f t="shared" si="564"/>
        <v>0</v>
      </c>
      <c r="Z1781" s="66">
        <f t="shared" si="565"/>
        <v>0</v>
      </c>
      <c r="AA1781" s="66" t="e">
        <f t="shared" si="566"/>
        <v>#VALUE!</v>
      </c>
      <c r="AB1781" s="67" t="e">
        <f t="shared" si="567"/>
        <v>#VALUE!</v>
      </c>
      <c r="AC1781" s="87" t="e">
        <f t="shared" si="568"/>
        <v>#VALUE!</v>
      </c>
      <c r="AD1781" s="87" t="e">
        <f t="shared" si="569"/>
        <v>#VALUE!</v>
      </c>
      <c r="AE1781" s="87" t="e">
        <f t="shared" si="570"/>
        <v>#VALUE!</v>
      </c>
      <c r="AF1781" s="87" t="e">
        <f t="shared" si="571"/>
        <v>#VALUE!</v>
      </c>
      <c r="AG1781" s="67" t="e">
        <f t="shared" si="572"/>
        <v>#VALUE!</v>
      </c>
      <c r="AH1781" s="87" t="e">
        <f t="shared" si="573"/>
        <v>#VALUE!</v>
      </c>
      <c r="AI1781" s="87" t="e">
        <f t="shared" si="574"/>
        <v>#VALUE!</v>
      </c>
      <c r="AJ1781" s="87" t="e">
        <f t="shared" si="575"/>
        <v>#VALUE!</v>
      </c>
      <c r="AK1781" s="144" t="e">
        <f t="shared" si="576"/>
        <v>#VALUE!</v>
      </c>
      <c r="AL1781" s="144" t="e">
        <f t="shared" si="577"/>
        <v>#VALUE!</v>
      </c>
    </row>
    <row r="1782" spans="1:38" s="77" customFormat="1" x14ac:dyDescent="0.2">
      <c r="A1782" s="14"/>
      <c r="B1782" s="64"/>
      <c r="C1782" s="64"/>
      <c r="D1782" s="152"/>
      <c r="E1782" s="152"/>
      <c r="F1782" s="152"/>
      <c r="G1782" s="152"/>
      <c r="H1782" s="152"/>
      <c r="I1782" s="152"/>
      <c r="J1782" s="152"/>
      <c r="K1782" s="152"/>
      <c r="L1782" s="152"/>
      <c r="M1782" s="152"/>
      <c r="N1782" s="152"/>
      <c r="O1782" s="152"/>
      <c r="P1782" s="152"/>
      <c r="Q1782" s="152"/>
      <c r="R1782" s="152"/>
      <c r="S1782" s="66" t="str">
        <f t="shared" si="558"/>
        <v/>
      </c>
      <c r="T1782" s="66" t="str">
        <f t="shared" si="559"/>
        <v/>
      </c>
      <c r="U1782" s="66" t="str">
        <f t="shared" si="560"/>
        <v/>
      </c>
      <c r="V1782" s="66" t="str">
        <f t="shared" si="561"/>
        <v/>
      </c>
      <c r="W1782" s="66" t="str">
        <f t="shared" si="562"/>
        <v/>
      </c>
      <c r="X1782" s="66" t="str">
        <f t="shared" si="563"/>
        <v/>
      </c>
      <c r="Y1782" s="66">
        <f t="shared" si="564"/>
        <v>0</v>
      </c>
      <c r="Z1782" s="66">
        <f t="shared" si="565"/>
        <v>0</v>
      </c>
      <c r="AA1782" s="66" t="e">
        <f t="shared" si="566"/>
        <v>#VALUE!</v>
      </c>
      <c r="AB1782" s="67" t="e">
        <f t="shared" si="567"/>
        <v>#VALUE!</v>
      </c>
      <c r="AC1782" s="87" t="e">
        <f t="shared" si="568"/>
        <v>#VALUE!</v>
      </c>
      <c r="AD1782" s="87" t="e">
        <f t="shared" si="569"/>
        <v>#VALUE!</v>
      </c>
      <c r="AE1782" s="87" t="e">
        <f t="shared" si="570"/>
        <v>#VALUE!</v>
      </c>
      <c r="AF1782" s="87" t="e">
        <f t="shared" si="571"/>
        <v>#VALUE!</v>
      </c>
      <c r="AG1782" s="67" t="e">
        <f t="shared" si="572"/>
        <v>#VALUE!</v>
      </c>
      <c r="AH1782" s="87" t="e">
        <f t="shared" si="573"/>
        <v>#VALUE!</v>
      </c>
      <c r="AI1782" s="87" t="e">
        <f t="shared" si="574"/>
        <v>#VALUE!</v>
      </c>
      <c r="AJ1782" s="87" t="e">
        <f t="shared" si="575"/>
        <v>#VALUE!</v>
      </c>
      <c r="AK1782" s="144" t="e">
        <f t="shared" si="576"/>
        <v>#VALUE!</v>
      </c>
      <c r="AL1782" s="144" t="e">
        <f t="shared" si="577"/>
        <v>#VALUE!</v>
      </c>
    </row>
    <row r="1783" spans="1:38" s="77" customFormat="1" x14ac:dyDescent="0.2">
      <c r="A1783" s="14"/>
      <c r="B1783" s="64"/>
      <c r="C1783" s="64"/>
      <c r="D1783" s="152"/>
      <c r="E1783" s="152"/>
      <c r="F1783" s="152"/>
      <c r="G1783" s="152"/>
      <c r="H1783" s="152"/>
      <c r="I1783" s="152"/>
      <c r="J1783" s="152"/>
      <c r="K1783" s="152"/>
      <c r="L1783" s="152"/>
      <c r="M1783" s="152"/>
      <c r="N1783" s="152"/>
      <c r="O1783" s="152"/>
      <c r="P1783" s="152"/>
      <c r="Q1783" s="152"/>
      <c r="R1783" s="152"/>
      <c r="S1783" s="66" t="str">
        <f t="shared" si="558"/>
        <v/>
      </c>
      <c r="T1783" s="66" t="str">
        <f t="shared" si="559"/>
        <v/>
      </c>
      <c r="U1783" s="66" t="str">
        <f t="shared" si="560"/>
        <v/>
      </c>
      <c r="V1783" s="66" t="str">
        <f t="shared" si="561"/>
        <v/>
      </c>
      <c r="W1783" s="66" t="str">
        <f t="shared" si="562"/>
        <v/>
      </c>
      <c r="X1783" s="66" t="str">
        <f t="shared" si="563"/>
        <v/>
      </c>
      <c r="Y1783" s="66">
        <f t="shared" si="564"/>
        <v>0</v>
      </c>
      <c r="Z1783" s="66">
        <f t="shared" si="565"/>
        <v>0</v>
      </c>
      <c r="AA1783" s="66" t="e">
        <f t="shared" si="566"/>
        <v>#VALUE!</v>
      </c>
      <c r="AB1783" s="67" t="e">
        <f t="shared" si="567"/>
        <v>#VALUE!</v>
      </c>
      <c r="AC1783" s="87" t="e">
        <f t="shared" si="568"/>
        <v>#VALUE!</v>
      </c>
      <c r="AD1783" s="87" t="e">
        <f t="shared" si="569"/>
        <v>#VALUE!</v>
      </c>
      <c r="AE1783" s="87" t="e">
        <f t="shared" si="570"/>
        <v>#VALUE!</v>
      </c>
      <c r="AF1783" s="87" t="e">
        <f t="shared" si="571"/>
        <v>#VALUE!</v>
      </c>
      <c r="AG1783" s="67" t="e">
        <f t="shared" si="572"/>
        <v>#VALUE!</v>
      </c>
      <c r="AH1783" s="87" t="e">
        <f t="shared" si="573"/>
        <v>#VALUE!</v>
      </c>
      <c r="AI1783" s="87" t="e">
        <f t="shared" si="574"/>
        <v>#VALUE!</v>
      </c>
      <c r="AJ1783" s="87" t="e">
        <f t="shared" si="575"/>
        <v>#VALUE!</v>
      </c>
      <c r="AK1783" s="144" t="e">
        <f t="shared" si="576"/>
        <v>#VALUE!</v>
      </c>
      <c r="AL1783" s="144" t="e">
        <f t="shared" si="577"/>
        <v>#VALUE!</v>
      </c>
    </row>
    <row r="1784" spans="1:38" s="77" customFormat="1" x14ac:dyDescent="0.2">
      <c r="A1784" s="14"/>
      <c r="B1784" s="64"/>
      <c r="C1784" s="64"/>
      <c r="D1784" s="152"/>
      <c r="E1784" s="152"/>
      <c r="F1784" s="152"/>
      <c r="G1784" s="152"/>
      <c r="H1784" s="152"/>
      <c r="I1784" s="152"/>
      <c r="J1784" s="152"/>
      <c r="K1784" s="152"/>
      <c r="L1784" s="152"/>
      <c r="M1784" s="152"/>
      <c r="N1784" s="152"/>
      <c r="O1784" s="152"/>
      <c r="P1784" s="152"/>
      <c r="Q1784" s="152"/>
      <c r="R1784" s="152"/>
      <c r="S1784" s="66" t="str">
        <f t="shared" si="558"/>
        <v/>
      </c>
      <c r="T1784" s="66" t="str">
        <f t="shared" si="559"/>
        <v/>
      </c>
      <c r="U1784" s="66" t="str">
        <f t="shared" si="560"/>
        <v/>
      </c>
      <c r="V1784" s="66" t="str">
        <f t="shared" si="561"/>
        <v/>
      </c>
      <c r="W1784" s="66" t="str">
        <f t="shared" si="562"/>
        <v/>
      </c>
      <c r="X1784" s="66" t="str">
        <f t="shared" si="563"/>
        <v/>
      </c>
      <c r="Y1784" s="66">
        <f t="shared" si="564"/>
        <v>0</v>
      </c>
      <c r="Z1784" s="66">
        <f t="shared" si="565"/>
        <v>0</v>
      </c>
      <c r="AA1784" s="66" t="e">
        <f t="shared" si="566"/>
        <v>#VALUE!</v>
      </c>
      <c r="AB1784" s="67" t="e">
        <f t="shared" si="567"/>
        <v>#VALUE!</v>
      </c>
      <c r="AC1784" s="87" t="e">
        <f t="shared" si="568"/>
        <v>#VALUE!</v>
      </c>
      <c r="AD1784" s="87" t="e">
        <f t="shared" si="569"/>
        <v>#VALUE!</v>
      </c>
      <c r="AE1784" s="87" t="e">
        <f t="shared" si="570"/>
        <v>#VALUE!</v>
      </c>
      <c r="AF1784" s="87" t="e">
        <f t="shared" si="571"/>
        <v>#VALUE!</v>
      </c>
      <c r="AG1784" s="67" t="e">
        <f t="shared" si="572"/>
        <v>#VALUE!</v>
      </c>
      <c r="AH1784" s="87" t="e">
        <f t="shared" si="573"/>
        <v>#VALUE!</v>
      </c>
      <c r="AI1784" s="87" t="e">
        <f t="shared" si="574"/>
        <v>#VALUE!</v>
      </c>
      <c r="AJ1784" s="87" t="e">
        <f t="shared" si="575"/>
        <v>#VALUE!</v>
      </c>
      <c r="AK1784" s="144" t="e">
        <f t="shared" si="576"/>
        <v>#VALUE!</v>
      </c>
      <c r="AL1784" s="144" t="e">
        <f t="shared" si="577"/>
        <v>#VALUE!</v>
      </c>
    </row>
    <row r="1785" spans="1:38" s="77" customFormat="1" x14ac:dyDescent="0.2">
      <c r="A1785" s="14"/>
      <c r="B1785" s="64"/>
      <c r="C1785" s="64"/>
      <c r="D1785" s="152"/>
      <c r="E1785" s="152"/>
      <c r="F1785" s="152"/>
      <c r="G1785" s="152"/>
      <c r="H1785" s="152"/>
      <c r="I1785" s="152"/>
      <c r="J1785" s="152"/>
      <c r="K1785" s="152"/>
      <c r="L1785" s="152"/>
      <c r="M1785" s="152"/>
      <c r="N1785" s="152"/>
      <c r="O1785" s="152"/>
      <c r="P1785" s="152"/>
      <c r="Q1785" s="152"/>
      <c r="R1785" s="152"/>
      <c r="S1785" s="66" t="str">
        <f t="shared" si="558"/>
        <v/>
      </c>
      <c r="T1785" s="66" t="str">
        <f t="shared" si="559"/>
        <v/>
      </c>
      <c r="U1785" s="66" t="str">
        <f t="shared" si="560"/>
        <v/>
      </c>
      <c r="V1785" s="66" t="str">
        <f t="shared" si="561"/>
        <v/>
      </c>
      <c r="W1785" s="66" t="str">
        <f t="shared" si="562"/>
        <v/>
      </c>
      <c r="X1785" s="66" t="str">
        <f t="shared" si="563"/>
        <v/>
      </c>
      <c r="Y1785" s="66">
        <f t="shared" si="564"/>
        <v>0</v>
      </c>
      <c r="Z1785" s="66">
        <f t="shared" si="565"/>
        <v>0</v>
      </c>
      <c r="AA1785" s="66" t="e">
        <f t="shared" si="566"/>
        <v>#VALUE!</v>
      </c>
      <c r="AB1785" s="67" t="e">
        <f t="shared" si="567"/>
        <v>#VALUE!</v>
      </c>
      <c r="AC1785" s="87" t="e">
        <f t="shared" si="568"/>
        <v>#VALUE!</v>
      </c>
      <c r="AD1785" s="87" t="e">
        <f t="shared" si="569"/>
        <v>#VALUE!</v>
      </c>
      <c r="AE1785" s="87" t="e">
        <f t="shared" si="570"/>
        <v>#VALUE!</v>
      </c>
      <c r="AF1785" s="87" t="e">
        <f t="shared" si="571"/>
        <v>#VALUE!</v>
      </c>
      <c r="AG1785" s="67" t="e">
        <f t="shared" si="572"/>
        <v>#VALUE!</v>
      </c>
      <c r="AH1785" s="87" t="e">
        <f t="shared" si="573"/>
        <v>#VALUE!</v>
      </c>
      <c r="AI1785" s="87" t="e">
        <f t="shared" si="574"/>
        <v>#VALUE!</v>
      </c>
      <c r="AJ1785" s="87" t="e">
        <f t="shared" si="575"/>
        <v>#VALUE!</v>
      </c>
      <c r="AK1785" s="144" t="e">
        <f t="shared" si="576"/>
        <v>#VALUE!</v>
      </c>
      <c r="AL1785" s="144" t="e">
        <f t="shared" si="577"/>
        <v>#VALUE!</v>
      </c>
    </row>
    <row r="1786" spans="1:38" s="77" customFormat="1" x14ac:dyDescent="0.2">
      <c r="A1786" s="14"/>
      <c r="B1786" s="64"/>
      <c r="C1786" s="64"/>
      <c r="D1786" s="152"/>
      <c r="E1786" s="152"/>
      <c r="F1786" s="152"/>
      <c r="G1786" s="152"/>
      <c r="H1786" s="152"/>
      <c r="I1786" s="152"/>
      <c r="J1786" s="152"/>
      <c r="K1786" s="152"/>
      <c r="L1786" s="152"/>
      <c r="M1786" s="152"/>
      <c r="N1786" s="152"/>
      <c r="O1786" s="152"/>
      <c r="P1786" s="152"/>
      <c r="Q1786" s="152"/>
      <c r="R1786" s="152"/>
      <c r="S1786" s="66" t="str">
        <f t="shared" si="558"/>
        <v/>
      </c>
      <c r="T1786" s="66" t="str">
        <f t="shared" si="559"/>
        <v/>
      </c>
      <c r="U1786" s="66" t="str">
        <f t="shared" si="560"/>
        <v/>
      </c>
      <c r="V1786" s="66" t="str">
        <f t="shared" si="561"/>
        <v/>
      </c>
      <c r="W1786" s="66" t="str">
        <f t="shared" si="562"/>
        <v/>
      </c>
      <c r="X1786" s="66" t="str">
        <f t="shared" si="563"/>
        <v/>
      </c>
      <c r="Y1786" s="66">
        <f t="shared" si="564"/>
        <v>0</v>
      </c>
      <c r="Z1786" s="66">
        <f t="shared" si="565"/>
        <v>0</v>
      </c>
      <c r="AA1786" s="66" t="e">
        <f t="shared" si="566"/>
        <v>#VALUE!</v>
      </c>
      <c r="AB1786" s="67" t="e">
        <f t="shared" si="567"/>
        <v>#VALUE!</v>
      </c>
      <c r="AC1786" s="87" t="e">
        <f t="shared" si="568"/>
        <v>#VALUE!</v>
      </c>
      <c r="AD1786" s="87" t="e">
        <f t="shared" si="569"/>
        <v>#VALUE!</v>
      </c>
      <c r="AE1786" s="87" t="e">
        <f t="shared" si="570"/>
        <v>#VALUE!</v>
      </c>
      <c r="AF1786" s="87" t="e">
        <f t="shared" si="571"/>
        <v>#VALUE!</v>
      </c>
      <c r="AG1786" s="67" t="e">
        <f t="shared" si="572"/>
        <v>#VALUE!</v>
      </c>
      <c r="AH1786" s="87" t="e">
        <f t="shared" si="573"/>
        <v>#VALUE!</v>
      </c>
      <c r="AI1786" s="87" t="e">
        <f t="shared" si="574"/>
        <v>#VALUE!</v>
      </c>
      <c r="AJ1786" s="87" t="e">
        <f t="shared" si="575"/>
        <v>#VALUE!</v>
      </c>
      <c r="AK1786" s="144" t="e">
        <f t="shared" si="576"/>
        <v>#VALUE!</v>
      </c>
      <c r="AL1786" s="144" t="e">
        <f t="shared" si="577"/>
        <v>#VALUE!</v>
      </c>
    </row>
    <row r="1787" spans="1:38" s="77" customFormat="1" x14ac:dyDescent="0.2">
      <c r="A1787" s="14"/>
      <c r="B1787" s="64"/>
      <c r="C1787" s="64"/>
      <c r="D1787" s="152"/>
      <c r="E1787" s="152"/>
      <c r="F1787" s="152"/>
      <c r="G1787" s="152"/>
      <c r="H1787" s="152"/>
      <c r="I1787" s="152"/>
      <c r="J1787" s="152"/>
      <c r="K1787" s="152"/>
      <c r="L1787" s="152"/>
      <c r="M1787" s="152"/>
      <c r="N1787" s="152"/>
      <c r="O1787" s="152"/>
      <c r="P1787" s="152"/>
      <c r="Q1787" s="152"/>
      <c r="R1787" s="152"/>
      <c r="S1787" s="66" t="str">
        <f t="shared" si="558"/>
        <v/>
      </c>
      <c r="T1787" s="66" t="str">
        <f t="shared" si="559"/>
        <v/>
      </c>
      <c r="U1787" s="66" t="str">
        <f t="shared" si="560"/>
        <v/>
      </c>
      <c r="V1787" s="66" t="str">
        <f t="shared" si="561"/>
        <v/>
      </c>
      <c r="W1787" s="66" t="str">
        <f t="shared" si="562"/>
        <v/>
      </c>
      <c r="X1787" s="66" t="str">
        <f t="shared" si="563"/>
        <v/>
      </c>
      <c r="Y1787" s="66">
        <f t="shared" si="564"/>
        <v>0</v>
      </c>
      <c r="Z1787" s="66">
        <f t="shared" si="565"/>
        <v>0</v>
      </c>
      <c r="AA1787" s="66" t="e">
        <f t="shared" si="566"/>
        <v>#VALUE!</v>
      </c>
      <c r="AB1787" s="67" t="e">
        <f t="shared" si="567"/>
        <v>#VALUE!</v>
      </c>
      <c r="AC1787" s="87" t="e">
        <f t="shared" si="568"/>
        <v>#VALUE!</v>
      </c>
      <c r="AD1787" s="87" t="e">
        <f t="shared" si="569"/>
        <v>#VALUE!</v>
      </c>
      <c r="AE1787" s="87" t="e">
        <f t="shared" si="570"/>
        <v>#VALUE!</v>
      </c>
      <c r="AF1787" s="87" t="e">
        <f t="shared" si="571"/>
        <v>#VALUE!</v>
      </c>
      <c r="AG1787" s="67" t="e">
        <f t="shared" si="572"/>
        <v>#VALUE!</v>
      </c>
      <c r="AH1787" s="87" t="e">
        <f t="shared" si="573"/>
        <v>#VALUE!</v>
      </c>
      <c r="AI1787" s="87" t="e">
        <f t="shared" si="574"/>
        <v>#VALUE!</v>
      </c>
      <c r="AJ1787" s="87" t="e">
        <f t="shared" si="575"/>
        <v>#VALUE!</v>
      </c>
      <c r="AK1787" s="144" t="e">
        <f t="shared" si="576"/>
        <v>#VALUE!</v>
      </c>
      <c r="AL1787" s="144" t="e">
        <f t="shared" si="577"/>
        <v>#VALUE!</v>
      </c>
    </row>
    <row r="1788" spans="1:38" s="77" customFormat="1" x14ac:dyDescent="0.2">
      <c r="A1788" s="14"/>
      <c r="B1788" s="64"/>
      <c r="C1788" s="64"/>
      <c r="D1788" s="152"/>
      <c r="E1788" s="152"/>
      <c r="F1788" s="152"/>
      <c r="G1788" s="152"/>
      <c r="H1788" s="152"/>
      <c r="I1788" s="152"/>
      <c r="J1788" s="152"/>
      <c r="K1788" s="152"/>
      <c r="L1788" s="152"/>
      <c r="M1788" s="152"/>
      <c r="N1788" s="152"/>
      <c r="O1788" s="152"/>
      <c r="P1788" s="152"/>
      <c r="Q1788" s="152"/>
      <c r="R1788" s="152"/>
      <c r="S1788" s="66" t="str">
        <f t="shared" si="558"/>
        <v/>
      </c>
      <c r="T1788" s="66" t="str">
        <f t="shared" si="559"/>
        <v/>
      </c>
      <c r="U1788" s="66" t="str">
        <f t="shared" si="560"/>
        <v/>
      </c>
      <c r="V1788" s="66" t="str">
        <f t="shared" si="561"/>
        <v/>
      </c>
      <c r="W1788" s="66" t="str">
        <f t="shared" si="562"/>
        <v/>
      </c>
      <c r="X1788" s="66" t="str">
        <f t="shared" si="563"/>
        <v/>
      </c>
      <c r="Y1788" s="66">
        <f t="shared" si="564"/>
        <v>0</v>
      </c>
      <c r="Z1788" s="66">
        <f t="shared" si="565"/>
        <v>0</v>
      </c>
      <c r="AA1788" s="66" t="e">
        <f t="shared" si="566"/>
        <v>#VALUE!</v>
      </c>
      <c r="AB1788" s="67" t="e">
        <f t="shared" si="567"/>
        <v>#VALUE!</v>
      </c>
      <c r="AC1788" s="87" t="e">
        <f t="shared" si="568"/>
        <v>#VALUE!</v>
      </c>
      <c r="AD1788" s="87" t="e">
        <f t="shared" si="569"/>
        <v>#VALUE!</v>
      </c>
      <c r="AE1788" s="87" t="e">
        <f t="shared" si="570"/>
        <v>#VALUE!</v>
      </c>
      <c r="AF1788" s="87" t="e">
        <f t="shared" si="571"/>
        <v>#VALUE!</v>
      </c>
      <c r="AG1788" s="67" t="e">
        <f t="shared" si="572"/>
        <v>#VALUE!</v>
      </c>
      <c r="AH1788" s="87" t="e">
        <f t="shared" si="573"/>
        <v>#VALUE!</v>
      </c>
      <c r="AI1788" s="87" t="e">
        <f t="shared" si="574"/>
        <v>#VALUE!</v>
      </c>
      <c r="AJ1788" s="87" t="e">
        <f t="shared" si="575"/>
        <v>#VALUE!</v>
      </c>
      <c r="AK1788" s="144" t="e">
        <f t="shared" si="576"/>
        <v>#VALUE!</v>
      </c>
      <c r="AL1788" s="144" t="e">
        <f t="shared" si="577"/>
        <v>#VALUE!</v>
      </c>
    </row>
    <row r="1789" spans="1:38" s="77" customFormat="1" x14ac:dyDescent="0.2">
      <c r="A1789" s="14"/>
      <c r="B1789" s="64"/>
      <c r="C1789" s="64"/>
      <c r="D1789" s="152"/>
      <c r="E1789" s="152"/>
      <c r="F1789" s="152"/>
      <c r="G1789" s="152"/>
      <c r="H1789" s="152"/>
      <c r="I1789" s="152"/>
      <c r="J1789" s="152"/>
      <c r="K1789" s="152"/>
      <c r="L1789" s="152"/>
      <c r="M1789" s="152"/>
      <c r="N1789" s="152"/>
      <c r="O1789" s="152"/>
      <c r="P1789" s="152"/>
      <c r="Q1789" s="152"/>
      <c r="R1789" s="152"/>
      <c r="S1789" s="66" t="str">
        <f t="shared" si="558"/>
        <v/>
      </c>
      <c r="T1789" s="66" t="str">
        <f t="shared" si="559"/>
        <v/>
      </c>
      <c r="U1789" s="66" t="str">
        <f t="shared" si="560"/>
        <v/>
      </c>
      <c r="V1789" s="66" t="str">
        <f t="shared" si="561"/>
        <v/>
      </c>
      <c r="W1789" s="66" t="str">
        <f t="shared" si="562"/>
        <v/>
      </c>
      <c r="X1789" s="66" t="str">
        <f t="shared" si="563"/>
        <v/>
      </c>
      <c r="Y1789" s="66">
        <f t="shared" si="564"/>
        <v>0</v>
      </c>
      <c r="Z1789" s="66">
        <f t="shared" si="565"/>
        <v>0</v>
      </c>
      <c r="AA1789" s="66" t="e">
        <f t="shared" si="566"/>
        <v>#VALUE!</v>
      </c>
      <c r="AB1789" s="67" t="e">
        <f t="shared" si="567"/>
        <v>#VALUE!</v>
      </c>
      <c r="AC1789" s="87" t="e">
        <f t="shared" si="568"/>
        <v>#VALUE!</v>
      </c>
      <c r="AD1789" s="87" t="e">
        <f t="shared" si="569"/>
        <v>#VALUE!</v>
      </c>
      <c r="AE1789" s="87" t="e">
        <f t="shared" si="570"/>
        <v>#VALUE!</v>
      </c>
      <c r="AF1789" s="87" t="e">
        <f t="shared" si="571"/>
        <v>#VALUE!</v>
      </c>
      <c r="AG1789" s="67" t="e">
        <f t="shared" si="572"/>
        <v>#VALUE!</v>
      </c>
      <c r="AH1789" s="87" t="e">
        <f t="shared" si="573"/>
        <v>#VALUE!</v>
      </c>
      <c r="AI1789" s="87" t="e">
        <f t="shared" si="574"/>
        <v>#VALUE!</v>
      </c>
      <c r="AJ1789" s="87" t="e">
        <f t="shared" si="575"/>
        <v>#VALUE!</v>
      </c>
      <c r="AK1789" s="144" t="e">
        <f t="shared" si="576"/>
        <v>#VALUE!</v>
      </c>
      <c r="AL1789" s="144" t="e">
        <f t="shared" si="577"/>
        <v>#VALUE!</v>
      </c>
    </row>
    <row r="1790" spans="1:38" s="77" customFormat="1" x14ac:dyDescent="0.2">
      <c r="A1790" s="14"/>
      <c r="B1790" s="64"/>
      <c r="C1790" s="64"/>
      <c r="D1790" s="152"/>
      <c r="E1790" s="152"/>
      <c r="F1790" s="152"/>
      <c r="G1790" s="152"/>
      <c r="H1790" s="152"/>
      <c r="I1790" s="152"/>
      <c r="J1790" s="152"/>
      <c r="K1790" s="152"/>
      <c r="L1790" s="152"/>
      <c r="M1790" s="152"/>
      <c r="N1790" s="152"/>
      <c r="O1790" s="152"/>
      <c r="P1790" s="152"/>
      <c r="Q1790" s="152"/>
      <c r="R1790" s="152"/>
      <c r="S1790" s="66" t="str">
        <f t="shared" si="558"/>
        <v/>
      </c>
      <c r="T1790" s="66" t="str">
        <f t="shared" si="559"/>
        <v/>
      </c>
      <c r="U1790" s="66" t="str">
        <f t="shared" si="560"/>
        <v/>
      </c>
      <c r="V1790" s="66" t="str">
        <f t="shared" si="561"/>
        <v/>
      </c>
      <c r="W1790" s="66" t="str">
        <f t="shared" si="562"/>
        <v/>
      </c>
      <c r="X1790" s="66" t="str">
        <f t="shared" si="563"/>
        <v/>
      </c>
      <c r="Y1790" s="66">
        <f t="shared" si="564"/>
        <v>0</v>
      </c>
      <c r="Z1790" s="66">
        <f t="shared" si="565"/>
        <v>0</v>
      </c>
      <c r="AA1790" s="66" t="e">
        <f t="shared" si="566"/>
        <v>#VALUE!</v>
      </c>
      <c r="AB1790" s="67" t="e">
        <f t="shared" si="567"/>
        <v>#VALUE!</v>
      </c>
      <c r="AC1790" s="87" t="e">
        <f t="shared" si="568"/>
        <v>#VALUE!</v>
      </c>
      <c r="AD1790" s="87" t="e">
        <f t="shared" si="569"/>
        <v>#VALUE!</v>
      </c>
      <c r="AE1790" s="87" t="e">
        <f t="shared" si="570"/>
        <v>#VALUE!</v>
      </c>
      <c r="AF1790" s="87" t="e">
        <f t="shared" si="571"/>
        <v>#VALUE!</v>
      </c>
      <c r="AG1790" s="67" t="e">
        <f t="shared" si="572"/>
        <v>#VALUE!</v>
      </c>
      <c r="AH1790" s="87" t="e">
        <f t="shared" si="573"/>
        <v>#VALUE!</v>
      </c>
      <c r="AI1790" s="87" t="e">
        <f t="shared" si="574"/>
        <v>#VALUE!</v>
      </c>
      <c r="AJ1790" s="87" t="e">
        <f t="shared" si="575"/>
        <v>#VALUE!</v>
      </c>
      <c r="AK1790" s="144" t="e">
        <f t="shared" si="576"/>
        <v>#VALUE!</v>
      </c>
      <c r="AL1790" s="144" t="e">
        <f t="shared" si="577"/>
        <v>#VALUE!</v>
      </c>
    </row>
    <row r="1791" spans="1:38" s="77" customFormat="1" x14ac:dyDescent="0.2">
      <c r="A1791" s="14"/>
      <c r="B1791" s="64"/>
      <c r="C1791" s="64"/>
      <c r="D1791" s="152"/>
      <c r="E1791" s="152"/>
      <c r="F1791" s="152"/>
      <c r="G1791" s="152"/>
      <c r="H1791" s="152"/>
      <c r="I1791" s="152"/>
      <c r="J1791" s="152"/>
      <c r="K1791" s="152"/>
      <c r="L1791" s="152"/>
      <c r="M1791" s="152"/>
      <c r="N1791" s="152"/>
      <c r="O1791" s="152"/>
      <c r="P1791" s="152"/>
      <c r="Q1791" s="152"/>
      <c r="R1791" s="152"/>
      <c r="S1791" s="66" t="str">
        <f t="shared" si="558"/>
        <v/>
      </c>
      <c r="T1791" s="66" t="str">
        <f t="shared" si="559"/>
        <v/>
      </c>
      <c r="U1791" s="66" t="str">
        <f t="shared" si="560"/>
        <v/>
      </c>
      <c r="V1791" s="66" t="str">
        <f t="shared" si="561"/>
        <v/>
      </c>
      <c r="W1791" s="66" t="str">
        <f t="shared" si="562"/>
        <v/>
      </c>
      <c r="X1791" s="66" t="str">
        <f t="shared" si="563"/>
        <v/>
      </c>
      <c r="Y1791" s="66">
        <f t="shared" si="564"/>
        <v>0</v>
      </c>
      <c r="Z1791" s="66">
        <f t="shared" si="565"/>
        <v>0</v>
      </c>
      <c r="AA1791" s="66" t="e">
        <f t="shared" si="566"/>
        <v>#VALUE!</v>
      </c>
      <c r="AB1791" s="67" t="e">
        <f t="shared" si="567"/>
        <v>#VALUE!</v>
      </c>
      <c r="AC1791" s="87" t="e">
        <f t="shared" si="568"/>
        <v>#VALUE!</v>
      </c>
      <c r="AD1791" s="87" t="e">
        <f t="shared" si="569"/>
        <v>#VALUE!</v>
      </c>
      <c r="AE1791" s="87" t="e">
        <f t="shared" si="570"/>
        <v>#VALUE!</v>
      </c>
      <c r="AF1791" s="87" t="e">
        <f t="shared" si="571"/>
        <v>#VALUE!</v>
      </c>
      <c r="AG1791" s="67" t="e">
        <f t="shared" si="572"/>
        <v>#VALUE!</v>
      </c>
      <c r="AH1791" s="87" t="e">
        <f t="shared" si="573"/>
        <v>#VALUE!</v>
      </c>
      <c r="AI1791" s="87" t="e">
        <f t="shared" si="574"/>
        <v>#VALUE!</v>
      </c>
      <c r="AJ1791" s="87" t="e">
        <f t="shared" si="575"/>
        <v>#VALUE!</v>
      </c>
      <c r="AK1791" s="144" t="e">
        <f t="shared" si="576"/>
        <v>#VALUE!</v>
      </c>
      <c r="AL1791" s="144" t="e">
        <f t="shared" si="577"/>
        <v>#VALUE!</v>
      </c>
    </row>
    <row r="1792" spans="1:38" s="77" customFormat="1" x14ac:dyDescent="0.2">
      <c r="A1792" s="14"/>
      <c r="B1792" s="64"/>
      <c r="C1792" s="64"/>
      <c r="D1792" s="152"/>
      <c r="E1792" s="152"/>
      <c r="F1792" s="152"/>
      <c r="G1792" s="152"/>
      <c r="H1792" s="152"/>
      <c r="I1792" s="152"/>
      <c r="J1792" s="152"/>
      <c r="K1792" s="152"/>
      <c r="L1792" s="152"/>
      <c r="M1792" s="152"/>
      <c r="N1792" s="152"/>
      <c r="O1792" s="152"/>
      <c r="P1792" s="152"/>
      <c r="Q1792" s="152"/>
      <c r="R1792" s="152"/>
      <c r="S1792" s="66" t="str">
        <f t="shared" si="558"/>
        <v/>
      </c>
      <c r="T1792" s="66" t="str">
        <f t="shared" si="559"/>
        <v/>
      </c>
      <c r="U1792" s="66" t="str">
        <f t="shared" si="560"/>
        <v/>
      </c>
      <c r="V1792" s="66" t="str">
        <f t="shared" si="561"/>
        <v/>
      </c>
      <c r="W1792" s="66" t="str">
        <f t="shared" si="562"/>
        <v/>
      </c>
      <c r="X1792" s="66" t="str">
        <f t="shared" si="563"/>
        <v/>
      </c>
      <c r="Y1792" s="66">
        <f t="shared" si="564"/>
        <v>0</v>
      </c>
      <c r="Z1792" s="66">
        <f t="shared" si="565"/>
        <v>0</v>
      </c>
      <c r="AA1792" s="66" t="e">
        <f t="shared" si="566"/>
        <v>#VALUE!</v>
      </c>
      <c r="AB1792" s="67" t="e">
        <f t="shared" si="567"/>
        <v>#VALUE!</v>
      </c>
      <c r="AC1792" s="87" t="e">
        <f t="shared" si="568"/>
        <v>#VALUE!</v>
      </c>
      <c r="AD1792" s="87" t="e">
        <f t="shared" si="569"/>
        <v>#VALUE!</v>
      </c>
      <c r="AE1792" s="87" t="e">
        <f t="shared" si="570"/>
        <v>#VALUE!</v>
      </c>
      <c r="AF1792" s="87" t="e">
        <f t="shared" si="571"/>
        <v>#VALUE!</v>
      </c>
      <c r="AG1792" s="67" t="e">
        <f t="shared" si="572"/>
        <v>#VALUE!</v>
      </c>
      <c r="AH1792" s="87" t="e">
        <f t="shared" si="573"/>
        <v>#VALUE!</v>
      </c>
      <c r="AI1792" s="87" t="e">
        <f t="shared" si="574"/>
        <v>#VALUE!</v>
      </c>
      <c r="AJ1792" s="87" t="e">
        <f t="shared" si="575"/>
        <v>#VALUE!</v>
      </c>
      <c r="AK1792" s="144" t="e">
        <f t="shared" si="576"/>
        <v>#VALUE!</v>
      </c>
      <c r="AL1792" s="144" t="e">
        <f t="shared" si="577"/>
        <v>#VALUE!</v>
      </c>
    </row>
    <row r="1793" spans="1:38" s="77" customFormat="1" x14ac:dyDescent="0.2">
      <c r="A1793" s="14"/>
      <c r="B1793" s="64"/>
      <c r="C1793" s="64"/>
      <c r="D1793" s="152"/>
      <c r="E1793" s="152"/>
      <c r="F1793" s="152"/>
      <c r="G1793" s="152"/>
      <c r="H1793" s="152"/>
      <c r="I1793" s="152"/>
      <c r="J1793" s="152"/>
      <c r="K1793" s="152"/>
      <c r="L1793" s="152"/>
      <c r="M1793" s="152"/>
      <c r="N1793" s="152"/>
      <c r="O1793" s="152"/>
      <c r="P1793" s="152"/>
      <c r="Q1793" s="152"/>
      <c r="R1793" s="152"/>
      <c r="S1793" s="66" t="str">
        <f t="shared" si="558"/>
        <v/>
      </c>
      <c r="T1793" s="66" t="str">
        <f t="shared" si="559"/>
        <v/>
      </c>
      <c r="U1793" s="66" t="str">
        <f t="shared" si="560"/>
        <v/>
      </c>
      <c r="V1793" s="66" t="str">
        <f t="shared" si="561"/>
        <v/>
      </c>
      <c r="W1793" s="66" t="str">
        <f t="shared" si="562"/>
        <v/>
      </c>
      <c r="X1793" s="66" t="str">
        <f t="shared" si="563"/>
        <v/>
      </c>
      <c r="Y1793" s="66">
        <f t="shared" si="564"/>
        <v>0</v>
      </c>
      <c r="Z1793" s="66">
        <f t="shared" si="565"/>
        <v>0</v>
      </c>
      <c r="AA1793" s="66" t="e">
        <f t="shared" si="566"/>
        <v>#VALUE!</v>
      </c>
      <c r="AB1793" s="67" t="e">
        <f t="shared" si="567"/>
        <v>#VALUE!</v>
      </c>
      <c r="AC1793" s="87" t="e">
        <f t="shared" si="568"/>
        <v>#VALUE!</v>
      </c>
      <c r="AD1793" s="87" t="e">
        <f t="shared" si="569"/>
        <v>#VALUE!</v>
      </c>
      <c r="AE1793" s="87" t="e">
        <f t="shared" si="570"/>
        <v>#VALUE!</v>
      </c>
      <c r="AF1793" s="87" t="e">
        <f t="shared" si="571"/>
        <v>#VALUE!</v>
      </c>
      <c r="AG1793" s="67" t="e">
        <f t="shared" si="572"/>
        <v>#VALUE!</v>
      </c>
      <c r="AH1793" s="87" t="e">
        <f t="shared" si="573"/>
        <v>#VALUE!</v>
      </c>
      <c r="AI1793" s="87" t="e">
        <f t="shared" si="574"/>
        <v>#VALUE!</v>
      </c>
      <c r="AJ1793" s="87" t="e">
        <f t="shared" si="575"/>
        <v>#VALUE!</v>
      </c>
      <c r="AK1793" s="144" t="e">
        <f t="shared" si="576"/>
        <v>#VALUE!</v>
      </c>
      <c r="AL1793" s="144" t="e">
        <f t="shared" si="577"/>
        <v>#VALUE!</v>
      </c>
    </row>
    <row r="1794" spans="1:38" s="77" customFormat="1" x14ac:dyDescent="0.2">
      <c r="A1794" s="14"/>
      <c r="B1794" s="64"/>
      <c r="C1794" s="64"/>
      <c r="D1794" s="152"/>
      <c r="E1794" s="152"/>
      <c r="F1794" s="152"/>
      <c r="G1794" s="152"/>
      <c r="H1794" s="152"/>
      <c r="I1794" s="152"/>
      <c r="J1794" s="152"/>
      <c r="K1794" s="152"/>
      <c r="L1794" s="152"/>
      <c r="M1794" s="152"/>
      <c r="N1794" s="152"/>
      <c r="O1794" s="152"/>
      <c r="P1794" s="152"/>
      <c r="Q1794" s="152"/>
      <c r="R1794" s="152"/>
      <c r="S1794" s="66" t="str">
        <f t="shared" si="558"/>
        <v/>
      </c>
      <c r="T1794" s="66" t="str">
        <f t="shared" si="559"/>
        <v/>
      </c>
      <c r="U1794" s="66" t="str">
        <f t="shared" si="560"/>
        <v/>
      </c>
      <c r="V1794" s="66" t="str">
        <f t="shared" si="561"/>
        <v/>
      </c>
      <c r="W1794" s="66" t="str">
        <f t="shared" si="562"/>
        <v/>
      </c>
      <c r="X1794" s="66" t="str">
        <f t="shared" si="563"/>
        <v/>
      </c>
      <c r="Y1794" s="66">
        <f t="shared" si="564"/>
        <v>0</v>
      </c>
      <c r="Z1794" s="66">
        <f t="shared" si="565"/>
        <v>0</v>
      </c>
      <c r="AA1794" s="66" t="e">
        <f t="shared" si="566"/>
        <v>#VALUE!</v>
      </c>
      <c r="AB1794" s="67" t="e">
        <f t="shared" si="567"/>
        <v>#VALUE!</v>
      </c>
      <c r="AC1794" s="87" t="e">
        <f t="shared" si="568"/>
        <v>#VALUE!</v>
      </c>
      <c r="AD1794" s="87" t="e">
        <f t="shared" si="569"/>
        <v>#VALUE!</v>
      </c>
      <c r="AE1794" s="87" t="e">
        <f t="shared" si="570"/>
        <v>#VALUE!</v>
      </c>
      <c r="AF1794" s="87" t="e">
        <f t="shared" si="571"/>
        <v>#VALUE!</v>
      </c>
      <c r="AG1794" s="67" t="e">
        <f t="shared" si="572"/>
        <v>#VALUE!</v>
      </c>
      <c r="AH1794" s="87" t="e">
        <f t="shared" si="573"/>
        <v>#VALUE!</v>
      </c>
      <c r="AI1794" s="87" t="e">
        <f t="shared" si="574"/>
        <v>#VALUE!</v>
      </c>
      <c r="AJ1794" s="87" t="e">
        <f t="shared" si="575"/>
        <v>#VALUE!</v>
      </c>
      <c r="AK1794" s="144" t="e">
        <f t="shared" si="576"/>
        <v>#VALUE!</v>
      </c>
      <c r="AL1794" s="144" t="e">
        <f t="shared" si="577"/>
        <v>#VALUE!</v>
      </c>
    </row>
    <row r="1795" spans="1:38" s="77" customFormat="1" x14ac:dyDescent="0.2">
      <c r="A1795" s="14"/>
      <c r="B1795" s="64"/>
      <c r="C1795" s="64"/>
      <c r="D1795" s="152"/>
      <c r="E1795" s="152"/>
      <c r="F1795" s="152"/>
      <c r="G1795" s="152"/>
      <c r="H1795" s="152"/>
      <c r="I1795" s="152"/>
      <c r="J1795" s="152"/>
      <c r="K1795" s="152"/>
      <c r="L1795" s="152"/>
      <c r="M1795" s="152"/>
      <c r="N1795" s="152"/>
      <c r="O1795" s="152"/>
      <c r="P1795" s="152"/>
      <c r="Q1795" s="152"/>
      <c r="R1795" s="152"/>
      <c r="S1795" s="66" t="str">
        <f t="shared" ref="S1795:S1858" si="578">IFERROR(Q1795*(Y1795/(Y1795+Z1795+R1795)),"")</f>
        <v/>
      </c>
      <c r="T1795" s="66" t="str">
        <f t="shared" ref="T1795:T1858" si="579">IFERROR(Q1795*(Z1795/(Y1795+Z1795+R1795)),"")</f>
        <v/>
      </c>
      <c r="U1795" s="66" t="str">
        <f t="shared" ref="U1795:U1858" si="580">IFERROR(Q1795*(R1795/(Y1795+Z1795+R1795)),"")</f>
        <v/>
      </c>
      <c r="V1795" s="66" t="str">
        <f t="shared" ref="V1795:V1858" si="581">IFERROR(E1795+G1795+I1795+K1795+M1795+S1795+O1795,"")</f>
        <v/>
      </c>
      <c r="W1795" s="66" t="str">
        <f t="shared" ref="W1795:W1858" si="582">IFERROR(F1795+H1795+J1795+L1795+N1795+T1795+P1795,"")</f>
        <v/>
      </c>
      <c r="X1795" s="66" t="str">
        <f t="shared" ref="X1795:X1858" si="583">IFERROR(R1795+U1795,"")</f>
        <v/>
      </c>
      <c r="Y1795" s="66">
        <f t="shared" ref="Y1795:Y1858" si="584">E1795+G1795+I1795+K1795+M1795+O1795</f>
        <v>0</v>
      </c>
      <c r="Z1795" s="66">
        <f t="shared" ref="Z1795:Z1858" si="585">F1795+H1795+J1795+L1795+N1795+P1795</f>
        <v>0</v>
      </c>
      <c r="AA1795" s="66" t="e">
        <f t="shared" ref="AA1795:AA1858" si="586">V1795+W1795+X1795</f>
        <v>#VALUE!</v>
      </c>
      <c r="AB1795" s="67" t="e">
        <f t="shared" ref="AB1795:AB1858" si="587">V1795/(V1795+W1795+X1795)</f>
        <v>#VALUE!</v>
      </c>
      <c r="AC1795" s="87" t="e">
        <f t="shared" ref="AC1795:AC1858" si="588">W1795/(V1795+W1795+X1795)</f>
        <v>#VALUE!</v>
      </c>
      <c r="AD1795" s="87" t="e">
        <f t="shared" ref="AD1795:AD1858" si="589">X1795/(V1795+W1795+X1795)</f>
        <v>#VALUE!</v>
      </c>
      <c r="AE1795" s="87" t="e">
        <f t="shared" ref="AE1795:AE1858" si="590">E1795/AA1795</f>
        <v>#VALUE!</v>
      </c>
      <c r="AF1795" s="87" t="e">
        <f t="shared" ref="AF1795:AF1858" si="591">G1795/AA1795</f>
        <v>#VALUE!</v>
      </c>
      <c r="AG1795" s="67" t="e">
        <f t="shared" ref="AG1795:AG1858" si="592">I1795/AA1795</f>
        <v>#VALUE!</v>
      </c>
      <c r="AH1795" s="87" t="e">
        <f t="shared" ref="AH1795:AH1858" si="593">K1795/AA1795</f>
        <v>#VALUE!</v>
      </c>
      <c r="AI1795" s="87" t="e">
        <f t="shared" ref="AI1795:AI1858" si="594">M1795/AA1795</f>
        <v>#VALUE!</v>
      </c>
      <c r="AJ1795" s="87" t="e">
        <f t="shared" ref="AJ1795:AJ1858" si="595">Q1795/AA1795</f>
        <v>#VALUE!</v>
      </c>
      <c r="AK1795" s="144" t="e">
        <f t="shared" ref="AK1795:AK1858" si="596">D1795-AA1795</f>
        <v>#VALUE!</v>
      </c>
      <c r="AL1795" s="144" t="e">
        <f t="shared" ref="AL1795:AL1858" si="597">AK1795/D1795*100</f>
        <v>#VALUE!</v>
      </c>
    </row>
    <row r="1796" spans="1:38" s="77" customFormat="1" x14ac:dyDescent="0.2">
      <c r="A1796" s="14"/>
      <c r="B1796" s="64"/>
      <c r="C1796" s="64"/>
      <c r="D1796" s="152"/>
      <c r="E1796" s="152"/>
      <c r="F1796" s="152"/>
      <c r="G1796" s="152"/>
      <c r="H1796" s="152"/>
      <c r="I1796" s="152"/>
      <c r="J1796" s="152"/>
      <c r="K1796" s="152"/>
      <c r="L1796" s="152"/>
      <c r="M1796" s="152"/>
      <c r="N1796" s="152"/>
      <c r="O1796" s="152"/>
      <c r="P1796" s="152"/>
      <c r="Q1796" s="152"/>
      <c r="R1796" s="152"/>
      <c r="S1796" s="66" t="str">
        <f t="shared" si="578"/>
        <v/>
      </c>
      <c r="T1796" s="66" t="str">
        <f t="shared" si="579"/>
        <v/>
      </c>
      <c r="U1796" s="66" t="str">
        <f t="shared" si="580"/>
        <v/>
      </c>
      <c r="V1796" s="66" t="str">
        <f t="shared" si="581"/>
        <v/>
      </c>
      <c r="W1796" s="66" t="str">
        <f t="shared" si="582"/>
        <v/>
      </c>
      <c r="X1796" s="66" t="str">
        <f t="shared" si="583"/>
        <v/>
      </c>
      <c r="Y1796" s="66">
        <f t="shared" si="584"/>
        <v>0</v>
      </c>
      <c r="Z1796" s="66">
        <f t="shared" si="585"/>
        <v>0</v>
      </c>
      <c r="AA1796" s="66" t="e">
        <f t="shared" si="586"/>
        <v>#VALUE!</v>
      </c>
      <c r="AB1796" s="67" t="e">
        <f t="shared" si="587"/>
        <v>#VALUE!</v>
      </c>
      <c r="AC1796" s="87" t="e">
        <f t="shared" si="588"/>
        <v>#VALUE!</v>
      </c>
      <c r="AD1796" s="87" t="e">
        <f t="shared" si="589"/>
        <v>#VALUE!</v>
      </c>
      <c r="AE1796" s="87" t="e">
        <f t="shared" si="590"/>
        <v>#VALUE!</v>
      </c>
      <c r="AF1796" s="87" t="e">
        <f t="shared" si="591"/>
        <v>#VALUE!</v>
      </c>
      <c r="AG1796" s="67" t="e">
        <f t="shared" si="592"/>
        <v>#VALUE!</v>
      </c>
      <c r="AH1796" s="87" t="e">
        <f t="shared" si="593"/>
        <v>#VALUE!</v>
      </c>
      <c r="AI1796" s="87" t="e">
        <f t="shared" si="594"/>
        <v>#VALUE!</v>
      </c>
      <c r="AJ1796" s="87" t="e">
        <f t="shared" si="595"/>
        <v>#VALUE!</v>
      </c>
      <c r="AK1796" s="144" t="e">
        <f t="shared" si="596"/>
        <v>#VALUE!</v>
      </c>
      <c r="AL1796" s="144" t="e">
        <f t="shared" si="597"/>
        <v>#VALUE!</v>
      </c>
    </row>
    <row r="1797" spans="1:38" s="77" customFormat="1" x14ac:dyDescent="0.2">
      <c r="A1797" s="14"/>
      <c r="B1797" s="64"/>
      <c r="C1797" s="64"/>
      <c r="D1797" s="152"/>
      <c r="E1797" s="152"/>
      <c r="F1797" s="152"/>
      <c r="G1797" s="152"/>
      <c r="H1797" s="152"/>
      <c r="I1797" s="152"/>
      <c r="J1797" s="152"/>
      <c r="K1797" s="152"/>
      <c r="L1797" s="152"/>
      <c r="M1797" s="152"/>
      <c r="N1797" s="152"/>
      <c r="O1797" s="152"/>
      <c r="P1797" s="152"/>
      <c r="Q1797" s="152"/>
      <c r="R1797" s="152"/>
      <c r="S1797" s="66" t="str">
        <f t="shared" si="578"/>
        <v/>
      </c>
      <c r="T1797" s="66" t="str">
        <f t="shared" si="579"/>
        <v/>
      </c>
      <c r="U1797" s="66" t="str">
        <f t="shared" si="580"/>
        <v/>
      </c>
      <c r="V1797" s="66" t="str">
        <f t="shared" si="581"/>
        <v/>
      </c>
      <c r="W1797" s="66" t="str">
        <f t="shared" si="582"/>
        <v/>
      </c>
      <c r="X1797" s="66" t="str">
        <f t="shared" si="583"/>
        <v/>
      </c>
      <c r="Y1797" s="66">
        <f t="shared" si="584"/>
        <v>0</v>
      </c>
      <c r="Z1797" s="66">
        <f t="shared" si="585"/>
        <v>0</v>
      </c>
      <c r="AA1797" s="66" t="e">
        <f t="shared" si="586"/>
        <v>#VALUE!</v>
      </c>
      <c r="AB1797" s="67" t="e">
        <f t="shared" si="587"/>
        <v>#VALUE!</v>
      </c>
      <c r="AC1797" s="87" t="e">
        <f t="shared" si="588"/>
        <v>#VALUE!</v>
      </c>
      <c r="AD1797" s="87" t="e">
        <f t="shared" si="589"/>
        <v>#VALUE!</v>
      </c>
      <c r="AE1797" s="87" t="e">
        <f t="shared" si="590"/>
        <v>#VALUE!</v>
      </c>
      <c r="AF1797" s="87" t="e">
        <f t="shared" si="591"/>
        <v>#VALUE!</v>
      </c>
      <c r="AG1797" s="67" t="e">
        <f t="shared" si="592"/>
        <v>#VALUE!</v>
      </c>
      <c r="AH1797" s="87" t="e">
        <f t="shared" si="593"/>
        <v>#VALUE!</v>
      </c>
      <c r="AI1797" s="87" t="e">
        <f t="shared" si="594"/>
        <v>#VALUE!</v>
      </c>
      <c r="AJ1797" s="87" t="e">
        <f t="shared" si="595"/>
        <v>#VALUE!</v>
      </c>
      <c r="AK1797" s="144" t="e">
        <f t="shared" si="596"/>
        <v>#VALUE!</v>
      </c>
      <c r="AL1797" s="144" t="e">
        <f t="shared" si="597"/>
        <v>#VALUE!</v>
      </c>
    </row>
    <row r="1798" spans="1:38" s="77" customFormat="1" x14ac:dyDescent="0.2">
      <c r="A1798" s="14"/>
      <c r="B1798" s="64"/>
      <c r="C1798" s="64"/>
      <c r="D1798" s="152"/>
      <c r="E1798" s="152"/>
      <c r="F1798" s="152"/>
      <c r="G1798" s="152"/>
      <c r="H1798" s="152"/>
      <c r="I1798" s="152"/>
      <c r="J1798" s="152"/>
      <c r="K1798" s="152"/>
      <c r="L1798" s="152"/>
      <c r="M1798" s="152"/>
      <c r="N1798" s="152"/>
      <c r="O1798" s="152"/>
      <c r="P1798" s="152"/>
      <c r="Q1798" s="152"/>
      <c r="R1798" s="152"/>
      <c r="S1798" s="66" t="str">
        <f t="shared" si="578"/>
        <v/>
      </c>
      <c r="T1798" s="66" t="str">
        <f t="shared" si="579"/>
        <v/>
      </c>
      <c r="U1798" s="66" t="str">
        <f t="shared" si="580"/>
        <v/>
      </c>
      <c r="V1798" s="66" t="str">
        <f t="shared" si="581"/>
        <v/>
      </c>
      <c r="W1798" s="66" t="str">
        <f t="shared" si="582"/>
        <v/>
      </c>
      <c r="X1798" s="66" t="str">
        <f t="shared" si="583"/>
        <v/>
      </c>
      <c r="Y1798" s="66">
        <f t="shared" si="584"/>
        <v>0</v>
      </c>
      <c r="Z1798" s="66">
        <f t="shared" si="585"/>
        <v>0</v>
      </c>
      <c r="AA1798" s="66" t="e">
        <f t="shared" si="586"/>
        <v>#VALUE!</v>
      </c>
      <c r="AB1798" s="67" t="e">
        <f t="shared" si="587"/>
        <v>#VALUE!</v>
      </c>
      <c r="AC1798" s="87" t="e">
        <f t="shared" si="588"/>
        <v>#VALUE!</v>
      </c>
      <c r="AD1798" s="87" t="e">
        <f t="shared" si="589"/>
        <v>#VALUE!</v>
      </c>
      <c r="AE1798" s="87" t="e">
        <f t="shared" si="590"/>
        <v>#VALUE!</v>
      </c>
      <c r="AF1798" s="87" t="e">
        <f t="shared" si="591"/>
        <v>#VALUE!</v>
      </c>
      <c r="AG1798" s="67" t="e">
        <f t="shared" si="592"/>
        <v>#VALUE!</v>
      </c>
      <c r="AH1798" s="87" t="e">
        <f t="shared" si="593"/>
        <v>#VALUE!</v>
      </c>
      <c r="AI1798" s="87" t="e">
        <f t="shared" si="594"/>
        <v>#VALUE!</v>
      </c>
      <c r="AJ1798" s="87" t="e">
        <f t="shared" si="595"/>
        <v>#VALUE!</v>
      </c>
      <c r="AK1798" s="144" t="e">
        <f t="shared" si="596"/>
        <v>#VALUE!</v>
      </c>
      <c r="AL1798" s="144" t="e">
        <f t="shared" si="597"/>
        <v>#VALUE!</v>
      </c>
    </row>
    <row r="1799" spans="1:38" s="77" customFormat="1" x14ac:dyDescent="0.2">
      <c r="A1799" s="14"/>
      <c r="B1799" s="64"/>
      <c r="C1799" s="64"/>
      <c r="D1799" s="152"/>
      <c r="E1799" s="152"/>
      <c r="F1799" s="152"/>
      <c r="G1799" s="152"/>
      <c r="H1799" s="152"/>
      <c r="I1799" s="152"/>
      <c r="J1799" s="152"/>
      <c r="K1799" s="152"/>
      <c r="L1799" s="152"/>
      <c r="M1799" s="152"/>
      <c r="N1799" s="152"/>
      <c r="O1799" s="152"/>
      <c r="P1799" s="152"/>
      <c r="Q1799" s="152"/>
      <c r="R1799" s="152"/>
      <c r="S1799" s="66" t="str">
        <f t="shared" si="578"/>
        <v/>
      </c>
      <c r="T1799" s="66" t="str">
        <f t="shared" si="579"/>
        <v/>
      </c>
      <c r="U1799" s="66" t="str">
        <f t="shared" si="580"/>
        <v/>
      </c>
      <c r="V1799" s="66" t="str">
        <f t="shared" si="581"/>
        <v/>
      </c>
      <c r="W1799" s="66" t="str">
        <f t="shared" si="582"/>
        <v/>
      </c>
      <c r="X1799" s="66" t="str">
        <f t="shared" si="583"/>
        <v/>
      </c>
      <c r="Y1799" s="66">
        <f t="shared" si="584"/>
        <v>0</v>
      </c>
      <c r="Z1799" s="66">
        <f t="shared" si="585"/>
        <v>0</v>
      </c>
      <c r="AA1799" s="66" t="e">
        <f t="shared" si="586"/>
        <v>#VALUE!</v>
      </c>
      <c r="AB1799" s="67" t="e">
        <f t="shared" si="587"/>
        <v>#VALUE!</v>
      </c>
      <c r="AC1799" s="87" t="e">
        <f t="shared" si="588"/>
        <v>#VALUE!</v>
      </c>
      <c r="AD1799" s="87" t="e">
        <f t="shared" si="589"/>
        <v>#VALUE!</v>
      </c>
      <c r="AE1799" s="87" t="e">
        <f t="shared" si="590"/>
        <v>#VALUE!</v>
      </c>
      <c r="AF1799" s="87" t="e">
        <f t="shared" si="591"/>
        <v>#VALUE!</v>
      </c>
      <c r="AG1799" s="67" t="e">
        <f t="shared" si="592"/>
        <v>#VALUE!</v>
      </c>
      <c r="AH1799" s="87" t="e">
        <f t="shared" si="593"/>
        <v>#VALUE!</v>
      </c>
      <c r="AI1799" s="87" t="e">
        <f t="shared" si="594"/>
        <v>#VALUE!</v>
      </c>
      <c r="AJ1799" s="87" t="e">
        <f t="shared" si="595"/>
        <v>#VALUE!</v>
      </c>
      <c r="AK1799" s="144" t="e">
        <f t="shared" si="596"/>
        <v>#VALUE!</v>
      </c>
      <c r="AL1799" s="144" t="e">
        <f t="shared" si="597"/>
        <v>#VALUE!</v>
      </c>
    </row>
    <row r="1800" spans="1:38" s="77" customFormat="1" x14ac:dyDescent="0.2">
      <c r="A1800" s="14"/>
      <c r="B1800" s="64"/>
      <c r="C1800" s="64"/>
      <c r="D1800" s="152"/>
      <c r="E1800" s="152"/>
      <c r="F1800" s="152"/>
      <c r="G1800" s="152"/>
      <c r="H1800" s="152"/>
      <c r="I1800" s="152"/>
      <c r="J1800" s="152"/>
      <c r="K1800" s="152"/>
      <c r="L1800" s="152"/>
      <c r="M1800" s="152"/>
      <c r="N1800" s="152"/>
      <c r="O1800" s="152"/>
      <c r="P1800" s="152"/>
      <c r="Q1800" s="152"/>
      <c r="R1800" s="152"/>
      <c r="S1800" s="66" t="str">
        <f t="shared" si="578"/>
        <v/>
      </c>
      <c r="T1800" s="66" t="str">
        <f t="shared" si="579"/>
        <v/>
      </c>
      <c r="U1800" s="66" t="str">
        <f t="shared" si="580"/>
        <v/>
      </c>
      <c r="V1800" s="66" t="str">
        <f t="shared" si="581"/>
        <v/>
      </c>
      <c r="W1800" s="66" t="str">
        <f t="shared" si="582"/>
        <v/>
      </c>
      <c r="X1800" s="66" t="str">
        <f t="shared" si="583"/>
        <v/>
      </c>
      <c r="Y1800" s="66">
        <f t="shared" si="584"/>
        <v>0</v>
      </c>
      <c r="Z1800" s="66">
        <f t="shared" si="585"/>
        <v>0</v>
      </c>
      <c r="AA1800" s="66" t="e">
        <f t="shared" si="586"/>
        <v>#VALUE!</v>
      </c>
      <c r="AB1800" s="67" t="e">
        <f t="shared" si="587"/>
        <v>#VALUE!</v>
      </c>
      <c r="AC1800" s="87" t="e">
        <f t="shared" si="588"/>
        <v>#VALUE!</v>
      </c>
      <c r="AD1800" s="87" t="e">
        <f t="shared" si="589"/>
        <v>#VALUE!</v>
      </c>
      <c r="AE1800" s="87" t="e">
        <f t="shared" si="590"/>
        <v>#VALUE!</v>
      </c>
      <c r="AF1800" s="87" t="e">
        <f t="shared" si="591"/>
        <v>#VALUE!</v>
      </c>
      <c r="AG1800" s="67" t="e">
        <f t="shared" si="592"/>
        <v>#VALUE!</v>
      </c>
      <c r="AH1800" s="87" t="e">
        <f t="shared" si="593"/>
        <v>#VALUE!</v>
      </c>
      <c r="AI1800" s="87" t="e">
        <f t="shared" si="594"/>
        <v>#VALUE!</v>
      </c>
      <c r="AJ1800" s="87" t="e">
        <f t="shared" si="595"/>
        <v>#VALUE!</v>
      </c>
      <c r="AK1800" s="144" t="e">
        <f t="shared" si="596"/>
        <v>#VALUE!</v>
      </c>
      <c r="AL1800" s="144" t="e">
        <f t="shared" si="597"/>
        <v>#VALUE!</v>
      </c>
    </row>
    <row r="1801" spans="1:38" s="77" customFormat="1" x14ac:dyDescent="0.2">
      <c r="A1801" s="14"/>
      <c r="B1801" s="64"/>
      <c r="C1801" s="64"/>
      <c r="D1801" s="152"/>
      <c r="E1801" s="152"/>
      <c r="F1801" s="152"/>
      <c r="G1801" s="152"/>
      <c r="H1801" s="152"/>
      <c r="I1801" s="152"/>
      <c r="J1801" s="152"/>
      <c r="K1801" s="152"/>
      <c r="L1801" s="152"/>
      <c r="M1801" s="152"/>
      <c r="N1801" s="152"/>
      <c r="O1801" s="152"/>
      <c r="P1801" s="152"/>
      <c r="Q1801" s="152"/>
      <c r="R1801" s="152"/>
      <c r="S1801" s="66" t="str">
        <f t="shared" si="578"/>
        <v/>
      </c>
      <c r="T1801" s="66" t="str">
        <f t="shared" si="579"/>
        <v/>
      </c>
      <c r="U1801" s="66" t="str">
        <f t="shared" si="580"/>
        <v/>
      </c>
      <c r="V1801" s="66" t="str">
        <f t="shared" si="581"/>
        <v/>
      </c>
      <c r="W1801" s="66" t="str">
        <f t="shared" si="582"/>
        <v/>
      </c>
      <c r="X1801" s="66" t="str">
        <f t="shared" si="583"/>
        <v/>
      </c>
      <c r="Y1801" s="66">
        <f t="shared" si="584"/>
        <v>0</v>
      </c>
      <c r="Z1801" s="66">
        <f t="shared" si="585"/>
        <v>0</v>
      </c>
      <c r="AA1801" s="66" t="e">
        <f t="shared" si="586"/>
        <v>#VALUE!</v>
      </c>
      <c r="AB1801" s="67" t="e">
        <f t="shared" si="587"/>
        <v>#VALUE!</v>
      </c>
      <c r="AC1801" s="87" t="e">
        <f t="shared" si="588"/>
        <v>#VALUE!</v>
      </c>
      <c r="AD1801" s="87" t="e">
        <f t="shared" si="589"/>
        <v>#VALUE!</v>
      </c>
      <c r="AE1801" s="87" t="e">
        <f t="shared" si="590"/>
        <v>#VALUE!</v>
      </c>
      <c r="AF1801" s="87" t="e">
        <f t="shared" si="591"/>
        <v>#VALUE!</v>
      </c>
      <c r="AG1801" s="67" t="e">
        <f t="shared" si="592"/>
        <v>#VALUE!</v>
      </c>
      <c r="AH1801" s="87" t="e">
        <f t="shared" si="593"/>
        <v>#VALUE!</v>
      </c>
      <c r="AI1801" s="87" t="e">
        <f t="shared" si="594"/>
        <v>#VALUE!</v>
      </c>
      <c r="AJ1801" s="87" t="e">
        <f t="shared" si="595"/>
        <v>#VALUE!</v>
      </c>
      <c r="AK1801" s="144" t="e">
        <f t="shared" si="596"/>
        <v>#VALUE!</v>
      </c>
      <c r="AL1801" s="144" t="e">
        <f t="shared" si="597"/>
        <v>#VALUE!</v>
      </c>
    </row>
    <row r="1802" spans="1:38" s="77" customFormat="1" x14ac:dyDescent="0.2">
      <c r="A1802" s="14"/>
      <c r="B1802" s="64"/>
      <c r="C1802" s="64"/>
      <c r="D1802" s="152"/>
      <c r="E1802" s="152"/>
      <c r="F1802" s="152"/>
      <c r="G1802" s="152"/>
      <c r="H1802" s="152"/>
      <c r="I1802" s="152"/>
      <c r="J1802" s="152"/>
      <c r="K1802" s="152"/>
      <c r="L1802" s="152"/>
      <c r="M1802" s="152"/>
      <c r="N1802" s="152"/>
      <c r="O1802" s="152"/>
      <c r="P1802" s="152"/>
      <c r="Q1802" s="152"/>
      <c r="R1802" s="152"/>
      <c r="S1802" s="66" t="str">
        <f t="shared" si="578"/>
        <v/>
      </c>
      <c r="T1802" s="66" t="str">
        <f t="shared" si="579"/>
        <v/>
      </c>
      <c r="U1802" s="66" t="str">
        <f t="shared" si="580"/>
        <v/>
      </c>
      <c r="V1802" s="66" t="str">
        <f t="shared" si="581"/>
        <v/>
      </c>
      <c r="W1802" s="66" t="str">
        <f t="shared" si="582"/>
        <v/>
      </c>
      <c r="X1802" s="66" t="str">
        <f t="shared" si="583"/>
        <v/>
      </c>
      <c r="Y1802" s="66">
        <f t="shared" si="584"/>
        <v>0</v>
      </c>
      <c r="Z1802" s="66">
        <f t="shared" si="585"/>
        <v>0</v>
      </c>
      <c r="AA1802" s="66" t="e">
        <f t="shared" si="586"/>
        <v>#VALUE!</v>
      </c>
      <c r="AB1802" s="67" t="e">
        <f t="shared" si="587"/>
        <v>#VALUE!</v>
      </c>
      <c r="AC1802" s="87" t="e">
        <f t="shared" si="588"/>
        <v>#VALUE!</v>
      </c>
      <c r="AD1802" s="87" t="e">
        <f t="shared" si="589"/>
        <v>#VALUE!</v>
      </c>
      <c r="AE1802" s="87" t="e">
        <f t="shared" si="590"/>
        <v>#VALUE!</v>
      </c>
      <c r="AF1802" s="87" t="e">
        <f t="shared" si="591"/>
        <v>#VALUE!</v>
      </c>
      <c r="AG1802" s="67" t="e">
        <f t="shared" si="592"/>
        <v>#VALUE!</v>
      </c>
      <c r="AH1802" s="87" t="e">
        <f t="shared" si="593"/>
        <v>#VALUE!</v>
      </c>
      <c r="AI1802" s="87" t="e">
        <f t="shared" si="594"/>
        <v>#VALUE!</v>
      </c>
      <c r="AJ1802" s="87" t="e">
        <f t="shared" si="595"/>
        <v>#VALUE!</v>
      </c>
      <c r="AK1802" s="144" t="e">
        <f t="shared" si="596"/>
        <v>#VALUE!</v>
      </c>
      <c r="AL1802" s="144" t="e">
        <f t="shared" si="597"/>
        <v>#VALUE!</v>
      </c>
    </row>
    <row r="1803" spans="1:38" s="77" customFormat="1" x14ac:dyDescent="0.2">
      <c r="A1803" s="14"/>
      <c r="B1803" s="64"/>
      <c r="C1803" s="64"/>
      <c r="D1803" s="152"/>
      <c r="E1803" s="152"/>
      <c r="F1803" s="152"/>
      <c r="G1803" s="152"/>
      <c r="H1803" s="152"/>
      <c r="I1803" s="152"/>
      <c r="J1803" s="152"/>
      <c r="K1803" s="152"/>
      <c r="L1803" s="152"/>
      <c r="M1803" s="152"/>
      <c r="N1803" s="152"/>
      <c r="O1803" s="152"/>
      <c r="P1803" s="152"/>
      <c r="Q1803" s="152"/>
      <c r="R1803" s="152"/>
      <c r="S1803" s="66" t="str">
        <f t="shared" si="578"/>
        <v/>
      </c>
      <c r="T1803" s="66" t="str">
        <f t="shared" si="579"/>
        <v/>
      </c>
      <c r="U1803" s="66" t="str">
        <f t="shared" si="580"/>
        <v/>
      </c>
      <c r="V1803" s="66" t="str">
        <f t="shared" si="581"/>
        <v/>
      </c>
      <c r="W1803" s="66" t="str">
        <f t="shared" si="582"/>
        <v/>
      </c>
      <c r="X1803" s="66" t="str">
        <f t="shared" si="583"/>
        <v/>
      </c>
      <c r="Y1803" s="66">
        <f t="shared" si="584"/>
        <v>0</v>
      </c>
      <c r="Z1803" s="66">
        <f t="shared" si="585"/>
        <v>0</v>
      </c>
      <c r="AA1803" s="66" t="e">
        <f t="shared" si="586"/>
        <v>#VALUE!</v>
      </c>
      <c r="AB1803" s="67" t="e">
        <f t="shared" si="587"/>
        <v>#VALUE!</v>
      </c>
      <c r="AC1803" s="87" t="e">
        <f t="shared" si="588"/>
        <v>#VALUE!</v>
      </c>
      <c r="AD1803" s="87" t="e">
        <f t="shared" si="589"/>
        <v>#VALUE!</v>
      </c>
      <c r="AE1803" s="87" t="e">
        <f t="shared" si="590"/>
        <v>#VALUE!</v>
      </c>
      <c r="AF1803" s="87" t="e">
        <f t="shared" si="591"/>
        <v>#VALUE!</v>
      </c>
      <c r="AG1803" s="67" t="e">
        <f t="shared" si="592"/>
        <v>#VALUE!</v>
      </c>
      <c r="AH1803" s="87" t="e">
        <f t="shared" si="593"/>
        <v>#VALUE!</v>
      </c>
      <c r="AI1803" s="87" t="e">
        <f t="shared" si="594"/>
        <v>#VALUE!</v>
      </c>
      <c r="AJ1803" s="87" t="e">
        <f t="shared" si="595"/>
        <v>#VALUE!</v>
      </c>
      <c r="AK1803" s="144" t="e">
        <f t="shared" si="596"/>
        <v>#VALUE!</v>
      </c>
      <c r="AL1803" s="144" t="e">
        <f t="shared" si="597"/>
        <v>#VALUE!</v>
      </c>
    </row>
    <row r="1804" spans="1:38" s="77" customFormat="1" x14ac:dyDescent="0.2">
      <c r="A1804" s="14"/>
      <c r="B1804" s="64"/>
      <c r="C1804" s="64"/>
      <c r="D1804" s="152"/>
      <c r="E1804" s="152"/>
      <c r="F1804" s="152"/>
      <c r="G1804" s="152"/>
      <c r="H1804" s="152"/>
      <c r="I1804" s="152"/>
      <c r="J1804" s="152"/>
      <c r="K1804" s="152"/>
      <c r="L1804" s="152"/>
      <c r="M1804" s="152"/>
      <c r="N1804" s="152"/>
      <c r="O1804" s="152"/>
      <c r="P1804" s="152"/>
      <c r="Q1804" s="152"/>
      <c r="R1804" s="152"/>
      <c r="S1804" s="66" t="str">
        <f t="shared" si="578"/>
        <v/>
      </c>
      <c r="T1804" s="66" t="str">
        <f t="shared" si="579"/>
        <v/>
      </c>
      <c r="U1804" s="66" t="str">
        <f t="shared" si="580"/>
        <v/>
      </c>
      <c r="V1804" s="66" t="str">
        <f t="shared" si="581"/>
        <v/>
      </c>
      <c r="W1804" s="66" t="str">
        <f t="shared" si="582"/>
        <v/>
      </c>
      <c r="X1804" s="66" t="str">
        <f t="shared" si="583"/>
        <v/>
      </c>
      <c r="Y1804" s="66">
        <f t="shared" si="584"/>
        <v>0</v>
      </c>
      <c r="Z1804" s="66">
        <f t="shared" si="585"/>
        <v>0</v>
      </c>
      <c r="AA1804" s="66" t="e">
        <f t="shared" si="586"/>
        <v>#VALUE!</v>
      </c>
      <c r="AB1804" s="67" t="e">
        <f t="shared" si="587"/>
        <v>#VALUE!</v>
      </c>
      <c r="AC1804" s="87" t="e">
        <f t="shared" si="588"/>
        <v>#VALUE!</v>
      </c>
      <c r="AD1804" s="87" t="e">
        <f t="shared" si="589"/>
        <v>#VALUE!</v>
      </c>
      <c r="AE1804" s="87" t="e">
        <f t="shared" si="590"/>
        <v>#VALUE!</v>
      </c>
      <c r="AF1804" s="87" t="e">
        <f t="shared" si="591"/>
        <v>#VALUE!</v>
      </c>
      <c r="AG1804" s="67" t="e">
        <f t="shared" si="592"/>
        <v>#VALUE!</v>
      </c>
      <c r="AH1804" s="87" t="e">
        <f t="shared" si="593"/>
        <v>#VALUE!</v>
      </c>
      <c r="AI1804" s="87" t="e">
        <f t="shared" si="594"/>
        <v>#VALUE!</v>
      </c>
      <c r="AJ1804" s="87" t="e">
        <f t="shared" si="595"/>
        <v>#VALUE!</v>
      </c>
      <c r="AK1804" s="144" t="e">
        <f t="shared" si="596"/>
        <v>#VALUE!</v>
      </c>
      <c r="AL1804" s="144" t="e">
        <f t="shared" si="597"/>
        <v>#VALUE!</v>
      </c>
    </row>
    <row r="1805" spans="1:38" s="77" customFormat="1" x14ac:dyDescent="0.2">
      <c r="A1805" s="14"/>
      <c r="B1805" s="64"/>
      <c r="C1805" s="64"/>
      <c r="D1805" s="152"/>
      <c r="E1805" s="152"/>
      <c r="F1805" s="152"/>
      <c r="G1805" s="152"/>
      <c r="H1805" s="152"/>
      <c r="I1805" s="152"/>
      <c r="J1805" s="152"/>
      <c r="K1805" s="152"/>
      <c r="L1805" s="152"/>
      <c r="M1805" s="152"/>
      <c r="N1805" s="152"/>
      <c r="O1805" s="152"/>
      <c r="P1805" s="152"/>
      <c r="Q1805" s="152"/>
      <c r="R1805" s="152"/>
      <c r="S1805" s="66" t="str">
        <f t="shared" si="578"/>
        <v/>
      </c>
      <c r="T1805" s="66" t="str">
        <f t="shared" si="579"/>
        <v/>
      </c>
      <c r="U1805" s="66" t="str">
        <f t="shared" si="580"/>
        <v/>
      </c>
      <c r="V1805" s="66" t="str">
        <f t="shared" si="581"/>
        <v/>
      </c>
      <c r="W1805" s="66" t="str">
        <f t="shared" si="582"/>
        <v/>
      </c>
      <c r="X1805" s="66" t="str">
        <f t="shared" si="583"/>
        <v/>
      </c>
      <c r="Y1805" s="66">
        <f t="shared" si="584"/>
        <v>0</v>
      </c>
      <c r="Z1805" s="66">
        <f t="shared" si="585"/>
        <v>0</v>
      </c>
      <c r="AA1805" s="66" t="e">
        <f t="shared" si="586"/>
        <v>#VALUE!</v>
      </c>
      <c r="AB1805" s="67" t="e">
        <f t="shared" si="587"/>
        <v>#VALUE!</v>
      </c>
      <c r="AC1805" s="87" t="e">
        <f t="shared" si="588"/>
        <v>#VALUE!</v>
      </c>
      <c r="AD1805" s="87" t="e">
        <f t="shared" si="589"/>
        <v>#VALUE!</v>
      </c>
      <c r="AE1805" s="87" t="e">
        <f t="shared" si="590"/>
        <v>#VALUE!</v>
      </c>
      <c r="AF1805" s="87" t="e">
        <f t="shared" si="591"/>
        <v>#VALUE!</v>
      </c>
      <c r="AG1805" s="67" t="e">
        <f t="shared" si="592"/>
        <v>#VALUE!</v>
      </c>
      <c r="AH1805" s="87" t="e">
        <f t="shared" si="593"/>
        <v>#VALUE!</v>
      </c>
      <c r="AI1805" s="87" t="e">
        <f t="shared" si="594"/>
        <v>#VALUE!</v>
      </c>
      <c r="AJ1805" s="87" t="e">
        <f t="shared" si="595"/>
        <v>#VALUE!</v>
      </c>
      <c r="AK1805" s="144" t="e">
        <f t="shared" si="596"/>
        <v>#VALUE!</v>
      </c>
      <c r="AL1805" s="144" t="e">
        <f t="shared" si="597"/>
        <v>#VALUE!</v>
      </c>
    </row>
    <row r="1806" spans="1:38" s="77" customFormat="1" x14ac:dyDescent="0.2">
      <c r="A1806" s="14"/>
      <c r="B1806" s="64"/>
      <c r="C1806" s="64"/>
      <c r="D1806" s="152"/>
      <c r="E1806" s="152"/>
      <c r="F1806" s="152"/>
      <c r="G1806" s="152"/>
      <c r="H1806" s="152"/>
      <c r="I1806" s="152"/>
      <c r="J1806" s="152"/>
      <c r="K1806" s="152"/>
      <c r="L1806" s="152"/>
      <c r="M1806" s="152"/>
      <c r="N1806" s="152"/>
      <c r="O1806" s="152"/>
      <c r="P1806" s="152"/>
      <c r="Q1806" s="152"/>
      <c r="R1806" s="152"/>
      <c r="S1806" s="66" t="str">
        <f t="shared" si="578"/>
        <v/>
      </c>
      <c r="T1806" s="66" t="str">
        <f t="shared" si="579"/>
        <v/>
      </c>
      <c r="U1806" s="66" t="str">
        <f t="shared" si="580"/>
        <v/>
      </c>
      <c r="V1806" s="66" t="str">
        <f t="shared" si="581"/>
        <v/>
      </c>
      <c r="W1806" s="66" t="str">
        <f t="shared" si="582"/>
        <v/>
      </c>
      <c r="X1806" s="66" t="str">
        <f t="shared" si="583"/>
        <v/>
      </c>
      <c r="Y1806" s="66">
        <f t="shared" si="584"/>
        <v>0</v>
      </c>
      <c r="Z1806" s="66">
        <f t="shared" si="585"/>
        <v>0</v>
      </c>
      <c r="AA1806" s="66" t="e">
        <f t="shared" si="586"/>
        <v>#VALUE!</v>
      </c>
      <c r="AB1806" s="67" t="e">
        <f t="shared" si="587"/>
        <v>#VALUE!</v>
      </c>
      <c r="AC1806" s="87" t="e">
        <f t="shared" si="588"/>
        <v>#VALUE!</v>
      </c>
      <c r="AD1806" s="87" t="e">
        <f t="shared" si="589"/>
        <v>#VALUE!</v>
      </c>
      <c r="AE1806" s="87" t="e">
        <f t="shared" si="590"/>
        <v>#VALUE!</v>
      </c>
      <c r="AF1806" s="87" t="e">
        <f t="shared" si="591"/>
        <v>#VALUE!</v>
      </c>
      <c r="AG1806" s="67" t="e">
        <f t="shared" si="592"/>
        <v>#VALUE!</v>
      </c>
      <c r="AH1806" s="87" t="e">
        <f t="shared" si="593"/>
        <v>#VALUE!</v>
      </c>
      <c r="AI1806" s="87" t="e">
        <f t="shared" si="594"/>
        <v>#VALUE!</v>
      </c>
      <c r="AJ1806" s="87" t="e">
        <f t="shared" si="595"/>
        <v>#VALUE!</v>
      </c>
      <c r="AK1806" s="144" t="e">
        <f t="shared" si="596"/>
        <v>#VALUE!</v>
      </c>
      <c r="AL1806" s="144" t="e">
        <f t="shared" si="597"/>
        <v>#VALUE!</v>
      </c>
    </row>
    <row r="1807" spans="1:38" s="77" customFormat="1" x14ac:dyDescent="0.2">
      <c r="A1807" s="14"/>
      <c r="B1807" s="64"/>
      <c r="C1807" s="64"/>
      <c r="D1807" s="152"/>
      <c r="E1807" s="152"/>
      <c r="F1807" s="152"/>
      <c r="G1807" s="152"/>
      <c r="H1807" s="152"/>
      <c r="I1807" s="152"/>
      <c r="J1807" s="152"/>
      <c r="K1807" s="152"/>
      <c r="L1807" s="152"/>
      <c r="M1807" s="152"/>
      <c r="N1807" s="152"/>
      <c r="O1807" s="152"/>
      <c r="P1807" s="152"/>
      <c r="Q1807" s="152"/>
      <c r="R1807" s="152"/>
      <c r="S1807" s="66" t="str">
        <f t="shared" si="578"/>
        <v/>
      </c>
      <c r="T1807" s="66" t="str">
        <f t="shared" si="579"/>
        <v/>
      </c>
      <c r="U1807" s="66" t="str">
        <f t="shared" si="580"/>
        <v/>
      </c>
      <c r="V1807" s="66" t="str">
        <f t="shared" si="581"/>
        <v/>
      </c>
      <c r="W1807" s="66" t="str">
        <f t="shared" si="582"/>
        <v/>
      </c>
      <c r="X1807" s="66" t="str">
        <f t="shared" si="583"/>
        <v/>
      </c>
      <c r="Y1807" s="66">
        <f t="shared" si="584"/>
        <v>0</v>
      </c>
      <c r="Z1807" s="66">
        <f t="shared" si="585"/>
        <v>0</v>
      </c>
      <c r="AA1807" s="66" t="e">
        <f t="shared" si="586"/>
        <v>#VALUE!</v>
      </c>
      <c r="AB1807" s="67" t="e">
        <f t="shared" si="587"/>
        <v>#VALUE!</v>
      </c>
      <c r="AC1807" s="87" t="e">
        <f t="shared" si="588"/>
        <v>#VALUE!</v>
      </c>
      <c r="AD1807" s="87" t="e">
        <f t="shared" si="589"/>
        <v>#VALUE!</v>
      </c>
      <c r="AE1807" s="87" t="e">
        <f t="shared" si="590"/>
        <v>#VALUE!</v>
      </c>
      <c r="AF1807" s="87" t="e">
        <f t="shared" si="591"/>
        <v>#VALUE!</v>
      </c>
      <c r="AG1807" s="67" t="e">
        <f t="shared" si="592"/>
        <v>#VALUE!</v>
      </c>
      <c r="AH1807" s="87" t="e">
        <f t="shared" si="593"/>
        <v>#VALUE!</v>
      </c>
      <c r="AI1807" s="87" t="e">
        <f t="shared" si="594"/>
        <v>#VALUE!</v>
      </c>
      <c r="AJ1807" s="87" t="e">
        <f t="shared" si="595"/>
        <v>#VALUE!</v>
      </c>
      <c r="AK1807" s="144" t="e">
        <f t="shared" si="596"/>
        <v>#VALUE!</v>
      </c>
      <c r="AL1807" s="144" t="e">
        <f t="shared" si="597"/>
        <v>#VALUE!</v>
      </c>
    </row>
    <row r="1808" spans="1:38" s="77" customFormat="1" x14ac:dyDescent="0.2">
      <c r="A1808" s="14"/>
      <c r="B1808" s="64"/>
      <c r="C1808" s="64"/>
      <c r="D1808" s="152"/>
      <c r="E1808" s="152"/>
      <c r="F1808" s="152"/>
      <c r="G1808" s="152"/>
      <c r="H1808" s="152"/>
      <c r="I1808" s="152"/>
      <c r="J1808" s="152"/>
      <c r="K1808" s="152"/>
      <c r="L1808" s="152"/>
      <c r="M1808" s="152"/>
      <c r="N1808" s="152"/>
      <c r="O1808" s="152"/>
      <c r="P1808" s="152"/>
      <c r="Q1808" s="152"/>
      <c r="R1808" s="152"/>
      <c r="S1808" s="66" t="str">
        <f t="shared" si="578"/>
        <v/>
      </c>
      <c r="T1808" s="66" t="str">
        <f t="shared" si="579"/>
        <v/>
      </c>
      <c r="U1808" s="66" t="str">
        <f t="shared" si="580"/>
        <v/>
      </c>
      <c r="V1808" s="66" t="str">
        <f t="shared" si="581"/>
        <v/>
      </c>
      <c r="W1808" s="66" t="str">
        <f t="shared" si="582"/>
        <v/>
      </c>
      <c r="X1808" s="66" t="str">
        <f t="shared" si="583"/>
        <v/>
      </c>
      <c r="Y1808" s="66">
        <f t="shared" si="584"/>
        <v>0</v>
      </c>
      <c r="Z1808" s="66">
        <f t="shared" si="585"/>
        <v>0</v>
      </c>
      <c r="AA1808" s="66" t="e">
        <f t="shared" si="586"/>
        <v>#VALUE!</v>
      </c>
      <c r="AB1808" s="67" t="e">
        <f t="shared" si="587"/>
        <v>#VALUE!</v>
      </c>
      <c r="AC1808" s="87" t="e">
        <f t="shared" si="588"/>
        <v>#VALUE!</v>
      </c>
      <c r="AD1808" s="87" t="e">
        <f t="shared" si="589"/>
        <v>#VALUE!</v>
      </c>
      <c r="AE1808" s="87" t="e">
        <f t="shared" si="590"/>
        <v>#VALUE!</v>
      </c>
      <c r="AF1808" s="87" t="e">
        <f t="shared" si="591"/>
        <v>#VALUE!</v>
      </c>
      <c r="AG1808" s="67" t="e">
        <f t="shared" si="592"/>
        <v>#VALUE!</v>
      </c>
      <c r="AH1808" s="87" t="e">
        <f t="shared" si="593"/>
        <v>#VALUE!</v>
      </c>
      <c r="AI1808" s="87" t="e">
        <f t="shared" si="594"/>
        <v>#VALUE!</v>
      </c>
      <c r="AJ1808" s="87" t="e">
        <f t="shared" si="595"/>
        <v>#VALUE!</v>
      </c>
      <c r="AK1808" s="144" t="e">
        <f t="shared" si="596"/>
        <v>#VALUE!</v>
      </c>
      <c r="AL1808" s="144" t="e">
        <f t="shared" si="597"/>
        <v>#VALUE!</v>
      </c>
    </row>
    <row r="1809" spans="1:38" s="77" customFormat="1" x14ac:dyDescent="0.2">
      <c r="A1809" s="14"/>
      <c r="B1809" s="64"/>
      <c r="C1809" s="64"/>
      <c r="D1809" s="152"/>
      <c r="E1809" s="152"/>
      <c r="F1809" s="152"/>
      <c r="G1809" s="152"/>
      <c r="H1809" s="152"/>
      <c r="I1809" s="152"/>
      <c r="J1809" s="152"/>
      <c r="K1809" s="152"/>
      <c r="L1809" s="152"/>
      <c r="M1809" s="152"/>
      <c r="N1809" s="152"/>
      <c r="O1809" s="152"/>
      <c r="P1809" s="152"/>
      <c r="Q1809" s="152"/>
      <c r="R1809" s="152"/>
      <c r="S1809" s="66" t="str">
        <f t="shared" si="578"/>
        <v/>
      </c>
      <c r="T1809" s="66" t="str">
        <f t="shared" si="579"/>
        <v/>
      </c>
      <c r="U1809" s="66" t="str">
        <f t="shared" si="580"/>
        <v/>
      </c>
      <c r="V1809" s="66" t="str">
        <f t="shared" si="581"/>
        <v/>
      </c>
      <c r="W1809" s="66" t="str">
        <f t="shared" si="582"/>
        <v/>
      </c>
      <c r="X1809" s="66" t="str">
        <f t="shared" si="583"/>
        <v/>
      </c>
      <c r="Y1809" s="66">
        <f t="shared" si="584"/>
        <v>0</v>
      </c>
      <c r="Z1809" s="66">
        <f t="shared" si="585"/>
        <v>0</v>
      </c>
      <c r="AA1809" s="66" t="e">
        <f t="shared" si="586"/>
        <v>#VALUE!</v>
      </c>
      <c r="AB1809" s="67" t="e">
        <f t="shared" si="587"/>
        <v>#VALUE!</v>
      </c>
      <c r="AC1809" s="87" t="e">
        <f t="shared" si="588"/>
        <v>#VALUE!</v>
      </c>
      <c r="AD1809" s="87" t="e">
        <f t="shared" si="589"/>
        <v>#VALUE!</v>
      </c>
      <c r="AE1809" s="87" t="e">
        <f t="shared" si="590"/>
        <v>#VALUE!</v>
      </c>
      <c r="AF1809" s="87" t="e">
        <f t="shared" si="591"/>
        <v>#VALUE!</v>
      </c>
      <c r="AG1809" s="67" t="e">
        <f t="shared" si="592"/>
        <v>#VALUE!</v>
      </c>
      <c r="AH1809" s="87" t="e">
        <f t="shared" si="593"/>
        <v>#VALUE!</v>
      </c>
      <c r="AI1809" s="87" t="e">
        <f t="shared" si="594"/>
        <v>#VALUE!</v>
      </c>
      <c r="AJ1809" s="87" t="e">
        <f t="shared" si="595"/>
        <v>#VALUE!</v>
      </c>
      <c r="AK1809" s="144" t="e">
        <f t="shared" si="596"/>
        <v>#VALUE!</v>
      </c>
      <c r="AL1809" s="144" t="e">
        <f t="shared" si="597"/>
        <v>#VALUE!</v>
      </c>
    </row>
    <row r="1810" spans="1:38" s="77" customFormat="1" x14ac:dyDescent="0.2">
      <c r="A1810" s="14"/>
      <c r="B1810" s="64"/>
      <c r="C1810" s="64"/>
      <c r="D1810" s="152"/>
      <c r="E1810" s="152"/>
      <c r="F1810" s="152"/>
      <c r="G1810" s="152"/>
      <c r="H1810" s="152"/>
      <c r="I1810" s="152"/>
      <c r="J1810" s="152"/>
      <c r="K1810" s="152"/>
      <c r="L1810" s="152"/>
      <c r="M1810" s="152"/>
      <c r="N1810" s="152"/>
      <c r="O1810" s="152"/>
      <c r="P1810" s="152"/>
      <c r="Q1810" s="152"/>
      <c r="R1810" s="152"/>
      <c r="S1810" s="66" t="str">
        <f t="shared" si="578"/>
        <v/>
      </c>
      <c r="T1810" s="66" t="str">
        <f t="shared" si="579"/>
        <v/>
      </c>
      <c r="U1810" s="66" t="str">
        <f t="shared" si="580"/>
        <v/>
      </c>
      <c r="V1810" s="66" t="str">
        <f t="shared" si="581"/>
        <v/>
      </c>
      <c r="W1810" s="66" t="str">
        <f t="shared" si="582"/>
        <v/>
      </c>
      <c r="X1810" s="66" t="str">
        <f t="shared" si="583"/>
        <v/>
      </c>
      <c r="Y1810" s="66">
        <f t="shared" si="584"/>
        <v>0</v>
      </c>
      <c r="Z1810" s="66">
        <f t="shared" si="585"/>
        <v>0</v>
      </c>
      <c r="AA1810" s="66" t="e">
        <f t="shared" si="586"/>
        <v>#VALUE!</v>
      </c>
      <c r="AB1810" s="67" t="e">
        <f t="shared" si="587"/>
        <v>#VALUE!</v>
      </c>
      <c r="AC1810" s="87" t="e">
        <f t="shared" si="588"/>
        <v>#VALUE!</v>
      </c>
      <c r="AD1810" s="87" t="e">
        <f t="shared" si="589"/>
        <v>#VALUE!</v>
      </c>
      <c r="AE1810" s="87" t="e">
        <f t="shared" si="590"/>
        <v>#VALUE!</v>
      </c>
      <c r="AF1810" s="87" t="e">
        <f t="shared" si="591"/>
        <v>#VALUE!</v>
      </c>
      <c r="AG1810" s="67" t="e">
        <f t="shared" si="592"/>
        <v>#VALUE!</v>
      </c>
      <c r="AH1810" s="87" t="e">
        <f t="shared" si="593"/>
        <v>#VALUE!</v>
      </c>
      <c r="AI1810" s="87" t="e">
        <f t="shared" si="594"/>
        <v>#VALUE!</v>
      </c>
      <c r="AJ1810" s="87" t="e">
        <f t="shared" si="595"/>
        <v>#VALUE!</v>
      </c>
      <c r="AK1810" s="144" t="e">
        <f t="shared" si="596"/>
        <v>#VALUE!</v>
      </c>
      <c r="AL1810" s="144" t="e">
        <f t="shared" si="597"/>
        <v>#VALUE!</v>
      </c>
    </row>
    <row r="1811" spans="1:38" s="77" customFormat="1" x14ac:dyDescent="0.2">
      <c r="A1811" s="14"/>
      <c r="B1811" s="64"/>
      <c r="C1811" s="64"/>
      <c r="D1811" s="152"/>
      <c r="E1811" s="152"/>
      <c r="F1811" s="152"/>
      <c r="G1811" s="152"/>
      <c r="H1811" s="152"/>
      <c r="I1811" s="152"/>
      <c r="J1811" s="152"/>
      <c r="K1811" s="152"/>
      <c r="L1811" s="152"/>
      <c r="M1811" s="152"/>
      <c r="N1811" s="152"/>
      <c r="O1811" s="152"/>
      <c r="P1811" s="152"/>
      <c r="Q1811" s="152"/>
      <c r="R1811" s="152"/>
      <c r="S1811" s="66" t="str">
        <f t="shared" si="578"/>
        <v/>
      </c>
      <c r="T1811" s="66" t="str">
        <f t="shared" si="579"/>
        <v/>
      </c>
      <c r="U1811" s="66" t="str">
        <f t="shared" si="580"/>
        <v/>
      </c>
      <c r="V1811" s="66" t="str">
        <f t="shared" si="581"/>
        <v/>
      </c>
      <c r="W1811" s="66" t="str">
        <f t="shared" si="582"/>
        <v/>
      </c>
      <c r="X1811" s="66" t="str">
        <f t="shared" si="583"/>
        <v/>
      </c>
      <c r="Y1811" s="66">
        <f t="shared" si="584"/>
        <v>0</v>
      </c>
      <c r="Z1811" s="66">
        <f t="shared" si="585"/>
        <v>0</v>
      </c>
      <c r="AA1811" s="66" t="e">
        <f t="shared" si="586"/>
        <v>#VALUE!</v>
      </c>
      <c r="AB1811" s="67" t="e">
        <f t="shared" si="587"/>
        <v>#VALUE!</v>
      </c>
      <c r="AC1811" s="87" t="e">
        <f t="shared" si="588"/>
        <v>#VALUE!</v>
      </c>
      <c r="AD1811" s="87" t="e">
        <f t="shared" si="589"/>
        <v>#VALUE!</v>
      </c>
      <c r="AE1811" s="87" t="e">
        <f t="shared" si="590"/>
        <v>#VALUE!</v>
      </c>
      <c r="AF1811" s="87" t="e">
        <f t="shared" si="591"/>
        <v>#VALUE!</v>
      </c>
      <c r="AG1811" s="67" t="e">
        <f t="shared" si="592"/>
        <v>#VALUE!</v>
      </c>
      <c r="AH1811" s="87" t="e">
        <f t="shared" si="593"/>
        <v>#VALUE!</v>
      </c>
      <c r="AI1811" s="87" t="e">
        <f t="shared" si="594"/>
        <v>#VALUE!</v>
      </c>
      <c r="AJ1811" s="87" t="e">
        <f t="shared" si="595"/>
        <v>#VALUE!</v>
      </c>
      <c r="AK1811" s="144" t="e">
        <f t="shared" si="596"/>
        <v>#VALUE!</v>
      </c>
      <c r="AL1811" s="144" t="e">
        <f t="shared" si="597"/>
        <v>#VALUE!</v>
      </c>
    </row>
    <row r="1812" spans="1:38" s="77" customFormat="1" x14ac:dyDescent="0.2">
      <c r="A1812" s="14"/>
      <c r="B1812" s="64"/>
      <c r="C1812" s="64"/>
      <c r="D1812" s="152"/>
      <c r="E1812" s="152"/>
      <c r="F1812" s="152"/>
      <c r="G1812" s="152"/>
      <c r="H1812" s="152"/>
      <c r="I1812" s="152"/>
      <c r="J1812" s="152"/>
      <c r="K1812" s="152"/>
      <c r="L1812" s="152"/>
      <c r="M1812" s="152"/>
      <c r="N1812" s="152"/>
      <c r="O1812" s="152"/>
      <c r="P1812" s="152"/>
      <c r="Q1812" s="152"/>
      <c r="R1812" s="152"/>
      <c r="S1812" s="66" t="str">
        <f t="shared" si="578"/>
        <v/>
      </c>
      <c r="T1812" s="66" t="str">
        <f t="shared" si="579"/>
        <v/>
      </c>
      <c r="U1812" s="66" t="str">
        <f t="shared" si="580"/>
        <v/>
      </c>
      <c r="V1812" s="66" t="str">
        <f t="shared" si="581"/>
        <v/>
      </c>
      <c r="W1812" s="66" t="str">
        <f t="shared" si="582"/>
        <v/>
      </c>
      <c r="X1812" s="66" t="str">
        <f t="shared" si="583"/>
        <v/>
      </c>
      <c r="Y1812" s="66">
        <f t="shared" si="584"/>
        <v>0</v>
      </c>
      <c r="Z1812" s="66">
        <f t="shared" si="585"/>
        <v>0</v>
      </c>
      <c r="AA1812" s="66" t="e">
        <f t="shared" si="586"/>
        <v>#VALUE!</v>
      </c>
      <c r="AB1812" s="67" t="e">
        <f t="shared" si="587"/>
        <v>#VALUE!</v>
      </c>
      <c r="AC1812" s="87" t="e">
        <f t="shared" si="588"/>
        <v>#VALUE!</v>
      </c>
      <c r="AD1812" s="87" t="e">
        <f t="shared" si="589"/>
        <v>#VALUE!</v>
      </c>
      <c r="AE1812" s="87" t="e">
        <f t="shared" si="590"/>
        <v>#VALUE!</v>
      </c>
      <c r="AF1812" s="87" t="e">
        <f t="shared" si="591"/>
        <v>#VALUE!</v>
      </c>
      <c r="AG1812" s="67" t="e">
        <f t="shared" si="592"/>
        <v>#VALUE!</v>
      </c>
      <c r="AH1812" s="87" t="e">
        <f t="shared" si="593"/>
        <v>#VALUE!</v>
      </c>
      <c r="AI1812" s="87" t="e">
        <f t="shared" si="594"/>
        <v>#VALUE!</v>
      </c>
      <c r="AJ1812" s="87" t="e">
        <f t="shared" si="595"/>
        <v>#VALUE!</v>
      </c>
      <c r="AK1812" s="144" t="e">
        <f t="shared" si="596"/>
        <v>#VALUE!</v>
      </c>
      <c r="AL1812" s="144" t="e">
        <f t="shared" si="597"/>
        <v>#VALUE!</v>
      </c>
    </row>
    <row r="1813" spans="1:38" s="77" customFormat="1" x14ac:dyDescent="0.2">
      <c r="A1813" s="14"/>
      <c r="B1813" s="64"/>
      <c r="C1813" s="64"/>
      <c r="D1813" s="152"/>
      <c r="E1813" s="152"/>
      <c r="F1813" s="152"/>
      <c r="G1813" s="152"/>
      <c r="H1813" s="152"/>
      <c r="I1813" s="152"/>
      <c r="J1813" s="152"/>
      <c r="K1813" s="152"/>
      <c r="L1813" s="152"/>
      <c r="M1813" s="152"/>
      <c r="N1813" s="152"/>
      <c r="O1813" s="152"/>
      <c r="P1813" s="152"/>
      <c r="Q1813" s="152"/>
      <c r="R1813" s="152"/>
      <c r="S1813" s="66" t="str">
        <f t="shared" si="578"/>
        <v/>
      </c>
      <c r="T1813" s="66" t="str">
        <f t="shared" si="579"/>
        <v/>
      </c>
      <c r="U1813" s="66" t="str">
        <f t="shared" si="580"/>
        <v/>
      </c>
      <c r="V1813" s="66" t="str">
        <f t="shared" si="581"/>
        <v/>
      </c>
      <c r="W1813" s="66" t="str">
        <f t="shared" si="582"/>
        <v/>
      </c>
      <c r="X1813" s="66" t="str">
        <f t="shared" si="583"/>
        <v/>
      </c>
      <c r="Y1813" s="66">
        <f t="shared" si="584"/>
        <v>0</v>
      </c>
      <c r="Z1813" s="66">
        <f t="shared" si="585"/>
        <v>0</v>
      </c>
      <c r="AA1813" s="66" t="e">
        <f t="shared" si="586"/>
        <v>#VALUE!</v>
      </c>
      <c r="AB1813" s="67" t="e">
        <f t="shared" si="587"/>
        <v>#VALUE!</v>
      </c>
      <c r="AC1813" s="87" t="e">
        <f t="shared" si="588"/>
        <v>#VALUE!</v>
      </c>
      <c r="AD1813" s="87" t="e">
        <f t="shared" si="589"/>
        <v>#VALUE!</v>
      </c>
      <c r="AE1813" s="87" t="e">
        <f t="shared" si="590"/>
        <v>#VALUE!</v>
      </c>
      <c r="AF1813" s="87" t="e">
        <f t="shared" si="591"/>
        <v>#VALUE!</v>
      </c>
      <c r="AG1813" s="67" t="e">
        <f t="shared" si="592"/>
        <v>#VALUE!</v>
      </c>
      <c r="AH1813" s="87" t="e">
        <f t="shared" si="593"/>
        <v>#VALUE!</v>
      </c>
      <c r="AI1813" s="87" t="e">
        <f t="shared" si="594"/>
        <v>#VALUE!</v>
      </c>
      <c r="AJ1813" s="87" t="e">
        <f t="shared" si="595"/>
        <v>#VALUE!</v>
      </c>
      <c r="AK1813" s="144" t="e">
        <f t="shared" si="596"/>
        <v>#VALUE!</v>
      </c>
      <c r="AL1813" s="144" t="e">
        <f t="shared" si="597"/>
        <v>#VALUE!</v>
      </c>
    </row>
    <row r="1814" spans="1:38" s="77" customFormat="1" x14ac:dyDescent="0.2">
      <c r="A1814" s="14"/>
      <c r="B1814" s="64"/>
      <c r="C1814" s="64"/>
      <c r="D1814" s="152"/>
      <c r="E1814" s="152"/>
      <c r="F1814" s="152"/>
      <c r="G1814" s="152"/>
      <c r="H1814" s="152"/>
      <c r="I1814" s="152"/>
      <c r="J1814" s="152"/>
      <c r="K1814" s="152"/>
      <c r="L1814" s="152"/>
      <c r="M1814" s="152"/>
      <c r="N1814" s="152"/>
      <c r="O1814" s="152"/>
      <c r="P1814" s="152"/>
      <c r="Q1814" s="152"/>
      <c r="R1814" s="152"/>
      <c r="S1814" s="66" t="str">
        <f t="shared" si="578"/>
        <v/>
      </c>
      <c r="T1814" s="66" t="str">
        <f t="shared" si="579"/>
        <v/>
      </c>
      <c r="U1814" s="66" t="str">
        <f t="shared" si="580"/>
        <v/>
      </c>
      <c r="V1814" s="66" t="str">
        <f t="shared" si="581"/>
        <v/>
      </c>
      <c r="W1814" s="66" t="str">
        <f t="shared" si="582"/>
        <v/>
      </c>
      <c r="X1814" s="66" t="str">
        <f t="shared" si="583"/>
        <v/>
      </c>
      <c r="Y1814" s="66">
        <f t="shared" si="584"/>
        <v>0</v>
      </c>
      <c r="Z1814" s="66">
        <f t="shared" si="585"/>
        <v>0</v>
      </c>
      <c r="AA1814" s="66" t="e">
        <f t="shared" si="586"/>
        <v>#VALUE!</v>
      </c>
      <c r="AB1814" s="67" t="e">
        <f t="shared" si="587"/>
        <v>#VALUE!</v>
      </c>
      <c r="AC1814" s="87" t="e">
        <f t="shared" si="588"/>
        <v>#VALUE!</v>
      </c>
      <c r="AD1814" s="87" t="e">
        <f t="shared" si="589"/>
        <v>#VALUE!</v>
      </c>
      <c r="AE1814" s="87" t="e">
        <f t="shared" si="590"/>
        <v>#VALUE!</v>
      </c>
      <c r="AF1814" s="87" t="e">
        <f t="shared" si="591"/>
        <v>#VALUE!</v>
      </c>
      <c r="AG1814" s="67" t="e">
        <f t="shared" si="592"/>
        <v>#VALUE!</v>
      </c>
      <c r="AH1814" s="87" t="e">
        <f t="shared" si="593"/>
        <v>#VALUE!</v>
      </c>
      <c r="AI1814" s="87" t="e">
        <f t="shared" si="594"/>
        <v>#VALUE!</v>
      </c>
      <c r="AJ1814" s="87" t="e">
        <f t="shared" si="595"/>
        <v>#VALUE!</v>
      </c>
      <c r="AK1814" s="144" t="e">
        <f t="shared" si="596"/>
        <v>#VALUE!</v>
      </c>
      <c r="AL1814" s="144" t="e">
        <f t="shared" si="597"/>
        <v>#VALUE!</v>
      </c>
    </row>
    <row r="1815" spans="1:38" s="77" customFormat="1" x14ac:dyDescent="0.2">
      <c r="A1815" s="14"/>
      <c r="B1815" s="64"/>
      <c r="C1815" s="64"/>
      <c r="D1815" s="152"/>
      <c r="E1815" s="152"/>
      <c r="F1815" s="152"/>
      <c r="G1815" s="152"/>
      <c r="H1815" s="152"/>
      <c r="I1815" s="152"/>
      <c r="J1815" s="152"/>
      <c r="K1815" s="152"/>
      <c r="L1815" s="152"/>
      <c r="M1815" s="152"/>
      <c r="N1815" s="152"/>
      <c r="O1815" s="152"/>
      <c r="P1815" s="152"/>
      <c r="Q1815" s="152"/>
      <c r="R1815" s="152"/>
      <c r="S1815" s="66" t="str">
        <f t="shared" si="578"/>
        <v/>
      </c>
      <c r="T1815" s="66" t="str">
        <f t="shared" si="579"/>
        <v/>
      </c>
      <c r="U1815" s="66" t="str">
        <f t="shared" si="580"/>
        <v/>
      </c>
      <c r="V1815" s="66" t="str">
        <f t="shared" si="581"/>
        <v/>
      </c>
      <c r="W1815" s="66" t="str">
        <f t="shared" si="582"/>
        <v/>
      </c>
      <c r="X1815" s="66" t="str">
        <f t="shared" si="583"/>
        <v/>
      </c>
      <c r="Y1815" s="66">
        <f t="shared" si="584"/>
        <v>0</v>
      </c>
      <c r="Z1815" s="66">
        <f t="shared" si="585"/>
        <v>0</v>
      </c>
      <c r="AA1815" s="66" t="e">
        <f t="shared" si="586"/>
        <v>#VALUE!</v>
      </c>
      <c r="AB1815" s="67" t="e">
        <f t="shared" si="587"/>
        <v>#VALUE!</v>
      </c>
      <c r="AC1815" s="87" t="e">
        <f t="shared" si="588"/>
        <v>#VALUE!</v>
      </c>
      <c r="AD1815" s="87" t="e">
        <f t="shared" si="589"/>
        <v>#VALUE!</v>
      </c>
      <c r="AE1815" s="87" t="e">
        <f t="shared" si="590"/>
        <v>#VALUE!</v>
      </c>
      <c r="AF1815" s="87" t="e">
        <f t="shared" si="591"/>
        <v>#VALUE!</v>
      </c>
      <c r="AG1815" s="67" t="e">
        <f t="shared" si="592"/>
        <v>#VALUE!</v>
      </c>
      <c r="AH1815" s="87" t="e">
        <f t="shared" si="593"/>
        <v>#VALUE!</v>
      </c>
      <c r="AI1815" s="87" t="e">
        <f t="shared" si="594"/>
        <v>#VALUE!</v>
      </c>
      <c r="AJ1815" s="87" t="e">
        <f t="shared" si="595"/>
        <v>#VALUE!</v>
      </c>
      <c r="AK1815" s="144" t="e">
        <f t="shared" si="596"/>
        <v>#VALUE!</v>
      </c>
      <c r="AL1815" s="144" t="e">
        <f t="shared" si="597"/>
        <v>#VALUE!</v>
      </c>
    </row>
    <row r="1816" spans="1:38" s="77" customFormat="1" x14ac:dyDescent="0.2">
      <c r="A1816" s="14"/>
      <c r="B1816" s="64"/>
      <c r="C1816" s="64"/>
      <c r="D1816" s="152"/>
      <c r="E1816" s="152"/>
      <c r="F1816" s="152"/>
      <c r="G1816" s="152"/>
      <c r="H1816" s="152"/>
      <c r="I1816" s="152"/>
      <c r="J1816" s="152"/>
      <c r="K1816" s="152"/>
      <c r="L1816" s="152"/>
      <c r="M1816" s="152"/>
      <c r="N1816" s="152"/>
      <c r="O1816" s="152"/>
      <c r="P1816" s="152"/>
      <c r="Q1816" s="152"/>
      <c r="R1816" s="152"/>
      <c r="S1816" s="66" t="str">
        <f t="shared" si="578"/>
        <v/>
      </c>
      <c r="T1816" s="66" t="str">
        <f t="shared" si="579"/>
        <v/>
      </c>
      <c r="U1816" s="66" t="str">
        <f t="shared" si="580"/>
        <v/>
      </c>
      <c r="V1816" s="66" t="str">
        <f t="shared" si="581"/>
        <v/>
      </c>
      <c r="W1816" s="66" t="str">
        <f t="shared" si="582"/>
        <v/>
      </c>
      <c r="X1816" s="66" t="str">
        <f t="shared" si="583"/>
        <v/>
      </c>
      <c r="Y1816" s="66">
        <f t="shared" si="584"/>
        <v>0</v>
      </c>
      <c r="Z1816" s="66">
        <f t="shared" si="585"/>
        <v>0</v>
      </c>
      <c r="AA1816" s="66" t="e">
        <f t="shared" si="586"/>
        <v>#VALUE!</v>
      </c>
      <c r="AB1816" s="67" t="e">
        <f t="shared" si="587"/>
        <v>#VALUE!</v>
      </c>
      <c r="AC1816" s="87" t="e">
        <f t="shared" si="588"/>
        <v>#VALUE!</v>
      </c>
      <c r="AD1816" s="87" t="e">
        <f t="shared" si="589"/>
        <v>#VALUE!</v>
      </c>
      <c r="AE1816" s="87" t="e">
        <f t="shared" si="590"/>
        <v>#VALUE!</v>
      </c>
      <c r="AF1816" s="87" t="e">
        <f t="shared" si="591"/>
        <v>#VALUE!</v>
      </c>
      <c r="AG1816" s="67" t="e">
        <f t="shared" si="592"/>
        <v>#VALUE!</v>
      </c>
      <c r="AH1816" s="87" t="e">
        <f t="shared" si="593"/>
        <v>#VALUE!</v>
      </c>
      <c r="AI1816" s="87" t="e">
        <f t="shared" si="594"/>
        <v>#VALUE!</v>
      </c>
      <c r="AJ1816" s="87" t="e">
        <f t="shared" si="595"/>
        <v>#VALUE!</v>
      </c>
      <c r="AK1816" s="144" t="e">
        <f t="shared" si="596"/>
        <v>#VALUE!</v>
      </c>
      <c r="AL1816" s="144" t="e">
        <f t="shared" si="597"/>
        <v>#VALUE!</v>
      </c>
    </row>
    <row r="1817" spans="1:38" s="77" customFormat="1" x14ac:dyDescent="0.2">
      <c r="A1817" s="14"/>
      <c r="B1817" s="64"/>
      <c r="C1817" s="64"/>
      <c r="D1817" s="152"/>
      <c r="E1817" s="152"/>
      <c r="F1817" s="152"/>
      <c r="G1817" s="152"/>
      <c r="H1817" s="152"/>
      <c r="I1817" s="152"/>
      <c r="J1817" s="152"/>
      <c r="K1817" s="152"/>
      <c r="L1817" s="152"/>
      <c r="M1817" s="152"/>
      <c r="N1817" s="152"/>
      <c r="O1817" s="152"/>
      <c r="P1817" s="152"/>
      <c r="Q1817" s="152"/>
      <c r="R1817" s="152"/>
      <c r="S1817" s="66" t="str">
        <f t="shared" si="578"/>
        <v/>
      </c>
      <c r="T1817" s="66" t="str">
        <f t="shared" si="579"/>
        <v/>
      </c>
      <c r="U1817" s="66" t="str">
        <f t="shared" si="580"/>
        <v/>
      </c>
      <c r="V1817" s="66" t="str">
        <f t="shared" si="581"/>
        <v/>
      </c>
      <c r="W1817" s="66" t="str">
        <f t="shared" si="582"/>
        <v/>
      </c>
      <c r="X1817" s="66" t="str">
        <f t="shared" si="583"/>
        <v/>
      </c>
      <c r="Y1817" s="66">
        <f t="shared" si="584"/>
        <v>0</v>
      </c>
      <c r="Z1817" s="66">
        <f t="shared" si="585"/>
        <v>0</v>
      </c>
      <c r="AA1817" s="66" t="e">
        <f t="shared" si="586"/>
        <v>#VALUE!</v>
      </c>
      <c r="AB1817" s="67" t="e">
        <f t="shared" si="587"/>
        <v>#VALUE!</v>
      </c>
      <c r="AC1817" s="87" t="e">
        <f t="shared" si="588"/>
        <v>#VALUE!</v>
      </c>
      <c r="AD1817" s="87" t="e">
        <f t="shared" si="589"/>
        <v>#VALUE!</v>
      </c>
      <c r="AE1817" s="87" t="e">
        <f t="shared" si="590"/>
        <v>#VALUE!</v>
      </c>
      <c r="AF1817" s="87" t="e">
        <f t="shared" si="591"/>
        <v>#VALUE!</v>
      </c>
      <c r="AG1817" s="67" t="e">
        <f t="shared" si="592"/>
        <v>#VALUE!</v>
      </c>
      <c r="AH1817" s="87" t="e">
        <f t="shared" si="593"/>
        <v>#VALUE!</v>
      </c>
      <c r="AI1817" s="87" t="e">
        <f t="shared" si="594"/>
        <v>#VALUE!</v>
      </c>
      <c r="AJ1817" s="87" t="e">
        <f t="shared" si="595"/>
        <v>#VALUE!</v>
      </c>
      <c r="AK1817" s="144" t="e">
        <f t="shared" si="596"/>
        <v>#VALUE!</v>
      </c>
      <c r="AL1817" s="144" t="e">
        <f t="shared" si="597"/>
        <v>#VALUE!</v>
      </c>
    </row>
    <row r="1818" spans="1:38" s="77" customFormat="1" x14ac:dyDescent="0.2">
      <c r="A1818" s="14"/>
      <c r="B1818" s="64"/>
      <c r="C1818" s="64"/>
      <c r="D1818" s="152"/>
      <c r="E1818" s="152"/>
      <c r="F1818" s="152"/>
      <c r="G1818" s="152"/>
      <c r="H1818" s="152"/>
      <c r="I1818" s="152"/>
      <c r="J1818" s="152"/>
      <c r="K1818" s="152"/>
      <c r="L1818" s="152"/>
      <c r="M1818" s="152"/>
      <c r="N1818" s="152"/>
      <c r="O1818" s="152"/>
      <c r="P1818" s="152"/>
      <c r="Q1818" s="152"/>
      <c r="R1818" s="152"/>
      <c r="S1818" s="66" t="str">
        <f t="shared" si="578"/>
        <v/>
      </c>
      <c r="T1818" s="66" t="str">
        <f t="shared" si="579"/>
        <v/>
      </c>
      <c r="U1818" s="66" t="str">
        <f t="shared" si="580"/>
        <v/>
      </c>
      <c r="V1818" s="66" t="str">
        <f t="shared" si="581"/>
        <v/>
      </c>
      <c r="W1818" s="66" t="str">
        <f t="shared" si="582"/>
        <v/>
      </c>
      <c r="X1818" s="66" t="str">
        <f t="shared" si="583"/>
        <v/>
      </c>
      <c r="Y1818" s="66">
        <f t="shared" si="584"/>
        <v>0</v>
      </c>
      <c r="Z1818" s="66">
        <f t="shared" si="585"/>
        <v>0</v>
      </c>
      <c r="AA1818" s="66" t="e">
        <f t="shared" si="586"/>
        <v>#VALUE!</v>
      </c>
      <c r="AB1818" s="67" t="e">
        <f t="shared" si="587"/>
        <v>#VALUE!</v>
      </c>
      <c r="AC1818" s="87" t="e">
        <f t="shared" si="588"/>
        <v>#VALUE!</v>
      </c>
      <c r="AD1818" s="87" t="e">
        <f t="shared" si="589"/>
        <v>#VALUE!</v>
      </c>
      <c r="AE1818" s="87" t="e">
        <f t="shared" si="590"/>
        <v>#VALUE!</v>
      </c>
      <c r="AF1818" s="87" t="e">
        <f t="shared" si="591"/>
        <v>#VALUE!</v>
      </c>
      <c r="AG1818" s="67" t="e">
        <f t="shared" si="592"/>
        <v>#VALUE!</v>
      </c>
      <c r="AH1818" s="87" t="e">
        <f t="shared" si="593"/>
        <v>#VALUE!</v>
      </c>
      <c r="AI1818" s="87" t="e">
        <f t="shared" si="594"/>
        <v>#VALUE!</v>
      </c>
      <c r="AJ1818" s="87" t="e">
        <f t="shared" si="595"/>
        <v>#VALUE!</v>
      </c>
      <c r="AK1818" s="144" t="e">
        <f t="shared" si="596"/>
        <v>#VALUE!</v>
      </c>
      <c r="AL1818" s="144" t="e">
        <f t="shared" si="597"/>
        <v>#VALUE!</v>
      </c>
    </row>
    <row r="1819" spans="1:38" s="77" customFormat="1" x14ac:dyDescent="0.2">
      <c r="A1819" s="14"/>
      <c r="B1819" s="64"/>
      <c r="C1819" s="64"/>
      <c r="D1819" s="152"/>
      <c r="E1819" s="152"/>
      <c r="F1819" s="152"/>
      <c r="G1819" s="152"/>
      <c r="H1819" s="152"/>
      <c r="I1819" s="152"/>
      <c r="J1819" s="152"/>
      <c r="K1819" s="152"/>
      <c r="L1819" s="152"/>
      <c r="M1819" s="152"/>
      <c r="N1819" s="152"/>
      <c r="O1819" s="152"/>
      <c r="P1819" s="152"/>
      <c r="Q1819" s="152"/>
      <c r="R1819" s="152"/>
      <c r="S1819" s="66" t="str">
        <f t="shared" si="578"/>
        <v/>
      </c>
      <c r="T1819" s="66" t="str">
        <f t="shared" si="579"/>
        <v/>
      </c>
      <c r="U1819" s="66" t="str">
        <f t="shared" si="580"/>
        <v/>
      </c>
      <c r="V1819" s="66" t="str">
        <f t="shared" si="581"/>
        <v/>
      </c>
      <c r="W1819" s="66" t="str">
        <f t="shared" si="582"/>
        <v/>
      </c>
      <c r="X1819" s="66" t="str">
        <f t="shared" si="583"/>
        <v/>
      </c>
      <c r="Y1819" s="66">
        <f t="shared" si="584"/>
        <v>0</v>
      </c>
      <c r="Z1819" s="66">
        <f t="shared" si="585"/>
        <v>0</v>
      </c>
      <c r="AA1819" s="66" t="e">
        <f t="shared" si="586"/>
        <v>#VALUE!</v>
      </c>
      <c r="AB1819" s="67" t="e">
        <f t="shared" si="587"/>
        <v>#VALUE!</v>
      </c>
      <c r="AC1819" s="87" t="e">
        <f t="shared" si="588"/>
        <v>#VALUE!</v>
      </c>
      <c r="AD1819" s="87" t="e">
        <f t="shared" si="589"/>
        <v>#VALUE!</v>
      </c>
      <c r="AE1819" s="87" t="e">
        <f t="shared" si="590"/>
        <v>#VALUE!</v>
      </c>
      <c r="AF1819" s="87" t="e">
        <f t="shared" si="591"/>
        <v>#VALUE!</v>
      </c>
      <c r="AG1819" s="67" t="e">
        <f t="shared" si="592"/>
        <v>#VALUE!</v>
      </c>
      <c r="AH1819" s="87" t="e">
        <f t="shared" si="593"/>
        <v>#VALUE!</v>
      </c>
      <c r="AI1819" s="87" t="e">
        <f t="shared" si="594"/>
        <v>#VALUE!</v>
      </c>
      <c r="AJ1819" s="87" t="e">
        <f t="shared" si="595"/>
        <v>#VALUE!</v>
      </c>
      <c r="AK1819" s="144" t="e">
        <f t="shared" si="596"/>
        <v>#VALUE!</v>
      </c>
      <c r="AL1819" s="144" t="e">
        <f t="shared" si="597"/>
        <v>#VALUE!</v>
      </c>
    </row>
    <row r="1820" spans="1:38" s="77" customFormat="1" x14ac:dyDescent="0.2">
      <c r="A1820" s="14"/>
      <c r="B1820" s="64"/>
      <c r="C1820" s="64"/>
      <c r="D1820" s="152"/>
      <c r="E1820" s="152"/>
      <c r="F1820" s="152"/>
      <c r="G1820" s="152"/>
      <c r="H1820" s="152"/>
      <c r="I1820" s="152"/>
      <c r="J1820" s="152"/>
      <c r="K1820" s="152"/>
      <c r="L1820" s="152"/>
      <c r="M1820" s="152"/>
      <c r="N1820" s="152"/>
      <c r="O1820" s="152"/>
      <c r="P1820" s="152"/>
      <c r="Q1820" s="152"/>
      <c r="R1820" s="152"/>
      <c r="S1820" s="66" t="str">
        <f t="shared" si="578"/>
        <v/>
      </c>
      <c r="T1820" s="66" t="str">
        <f t="shared" si="579"/>
        <v/>
      </c>
      <c r="U1820" s="66" t="str">
        <f t="shared" si="580"/>
        <v/>
      </c>
      <c r="V1820" s="66" t="str">
        <f t="shared" si="581"/>
        <v/>
      </c>
      <c r="W1820" s="66" t="str">
        <f t="shared" si="582"/>
        <v/>
      </c>
      <c r="X1820" s="66" t="str">
        <f t="shared" si="583"/>
        <v/>
      </c>
      <c r="Y1820" s="66">
        <f t="shared" si="584"/>
        <v>0</v>
      </c>
      <c r="Z1820" s="66">
        <f t="shared" si="585"/>
        <v>0</v>
      </c>
      <c r="AA1820" s="66" t="e">
        <f t="shared" si="586"/>
        <v>#VALUE!</v>
      </c>
      <c r="AB1820" s="67" t="e">
        <f t="shared" si="587"/>
        <v>#VALUE!</v>
      </c>
      <c r="AC1820" s="87" t="e">
        <f t="shared" si="588"/>
        <v>#VALUE!</v>
      </c>
      <c r="AD1820" s="87" t="e">
        <f t="shared" si="589"/>
        <v>#VALUE!</v>
      </c>
      <c r="AE1820" s="87" t="e">
        <f t="shared" si="590"/>
        <v>#VALUE!</v>
      </c>
      <c r="AF1820" s="87" t="e">
        <f t="shared" si="591"/>
        <v>#VALUE!</v>
      </c>
      <c r="AG1820" s="67" t="e">
        <f t="shared" si="592"/>
        <v>#VALUE!</v>
      </c>
      <c r="AH1820" s="87" t="e">
        <f t="shared" si="593"/>
        <v>#VALUE!</v>
      </c>
      <c r="AI1820" s="87" t="e">
        <f t="shared" si="594"/>
        <v>#VALUE!</v>
      </c>
      <c r="AJ1820" s="87" t="e">
        <f t="shared" si="595"/>
        <v>#VALUE!</v>
      </c>
      <c r="AK1820" s="144" t="e">
        <f t="shared" si="596"/>
        <v>#VALUE!</v>
      </c>
      <c r="AL1820" s="144" t="e">
        <f t="shared" si="597"/>
        <v>#VALUE!</v>
      </c>
    </row>
    <row r="1821" spans="1:38" s="77" customFormat="1" x14ac:dyDescent="0.2">
      <c r="A1821" s="14"/>
      <c r="B1821" s="64"/>
      <c r="C1821" s="64"/>
      <c r="D1821" s="152"/>
      <c r="E1821" s="152"/>
      <c r="F1821" s="152"/>
      <c r="G1821" s="152"/>
      <c r="H1821" s="152"/>
      <c r="I1821" s="152"/>
      <c r="J1821" s="152"/>
      <c r="K1821" s="152"/>
      <c r="L1821" s="152"/>
      <c r="M1821" s="152"/>
      <c r="N1821" s="152"/>
      <c r="O1821" s="152"/>
      <c r="P1821" s="152"/>
      <c r="Q1821" s="152"/>
      <c r="R1821" s="152"/>
      <c r="S1821" s="66" t="str">
        <f t="shared" si="578"/>
        <v/>
      </c>
      <c r="T1821" s="66" t="str">
        <f t="shared" si="579"/>
        <v/>
      </c>
      <c r="U1821" s="66" t="str">
        <f t="shared" si="580"/>
        <v/>
      </c>
      <c r="V1821" s="66" t="str">
        <f t="shared" si="581"/>
        <v/>
      </c>
      <c r="W1821" s="66" t="str">
        <f t="shared" si="582"/>
        <v/>
      </c>
      <c r="X1821" s="66" t="str">
        <f t="shared" si="583"/>
        <v/>
      </c>
      <c r="Y1821" s="66">
        <f t="shared" si="584"/>
        <v>0</v>
      </c>
      <c r="Z1821" s="66">
        <f t="shared" si="585"/>
        <v>0</v>
      </c>
      <c r="AA1821" s="66" t="e">
        <f t="shared" si="586"/>
        <v>#VALUE!</v>
      </c>
      <c r="AB1821" s="67" t="e">
        <f t="shared" si="587"/>
        <v>#VALUE!</v>
      </c>
      <c r="AC1821" s="87" t="e">
        <f t="shared" si="588"/>
        <v>#VALUE!</v>
      </c>
      <c r="AD1821" s="87" t="e">
        <f t="shared" si="589"/>
        <v>#VALUE!</v>
      </c>
      <c r="AE1821" s="87" t="e">
        <f t="shared" si="590"/>
        <v>#VALUE!</v>
      </c>
      <c r="AF1821" s="87" t="e">
        <f t="shared" si="591"/>
        <v>#VALUE!</v>
      </c>
      <c r="AG1821" s="67" t="e">
        <f t="shared" si="592"/>
        <v>#VALUE!</v>
      </c>
      <c r="AH1821" s="87" t="e">
        <f t="shared" si="593"/>
        <v>#VALUE!</v>
      </c>
      <c r="AI1821" s="87" t="e">
        <f t="shared" si="594"/>
        <v>#VALUE!</v>
      </c>
      <c r="AJ1821" s="87" t="e">
        <f t="shared" si="595"/>
        <v>#VALUE!</v>
      </c>
      <c r="AK1821" s="144" t="e">
        <f t="shared" si="596"/>
        <v>#VALUE!</v>
      </c>
      <c r="AL1821" s="144" t="e">
        <f t="shared" si="597"/>
        <v>#VALUE!</v>
      </c>
    </row>
    <row r="1822" spans="1:38" s="77" customFormat="1" x14ac:dyDescent="0.2">
      <c r="A1822" s="14"/>
      <c r="B1822" s="64"/>
      <c r="C1822" s="64"/>
      <c r="D1822" s="152"/>
      <c r="E1822" s="152"/>
      <c r="F1822" s="152"/>
      <c r="G1822" s="152"/>
      <c r="H1822" s="152"/>
      <c r="I1822" s="152"/>
      <c r="J1822" s="152"/>
      <c r="K1822" s="152"/>
      <c r="L1822" s="152"/>
      <c r="M1822" s="152"/>
      <c r="N1822" s="152"/>
      <c r="O1822" s="152"/>
      <c r="P1822" s="152"/>
      <c r="Q1822" s="152"/>
      <c r="R1822" s="152"/>
      <c r="S1822" s="66" t="str">
        <f t="shared" si="578"/>
        <v/>
      </c>
      <c r="T1822" s="66" t="str">
        <f t="shared" si="579"/>
        <v/>
      </c>
      <c r="U1822" s="66" t="str">
        <f t="shared" si="580"/>
        <v/>
      </c>
      <c r="V1822" s="66" t="str">
        <f t="shared" si="581"/>
        <v/>
      </c>
      <c r="W1822" s="66" t="str">
        <f t="shared" si="582"/>
        <v/>
      </c>
      <c r="X1822" s="66" t="str">
        <f t="shared" si="583"/>
        <v/>
      </c>
      <c r="Y1822" s="66">
        <f t="shared" si="584"/>
        <v>0</v>
      </c>
      <c r="Z1822" s="66">
        <f t="shared" si="585"/>
        <v>0</v>
      </c>
      <c r="AA1822" s="66" t="e">
        <f t="shared" si="586"/>
        <v>#VALUE!</v>
      </c>
      <c r="AB1822" s="67" t="e">
        <f t="shared" si="587"/>
        <v>#VALUE!</v>
      </c>
      <c r="AC1822" s="87" t="e">
        <f t="shared" si="588"/>
        <v>#VALUE!</v>
      </c>
      <c r="AD1822" s="87" t="e">
        <f t="shared" si="589"/>
        <v>#VALUE!</v>
      </c>
      <c r="AE1822" s="87" t="e">
        <f t="shared" si="590"/>
        <v>#VALUE!</v>
      </c>
      <c r="AF1822" s="87" t="e">
        <f t="shared" si="591"/>
        <v>#VALUE!</v>
      </c>
      <c r="AG1822" s="67" t="e">
        <f t="shared" si="592"/>
        <v>#VALUE!</v>
      </c>
      <c r="AH1822" s="87" t="e">
        <f t="shared" si="593"/>
        <v>#VALUE!</v>
      </c>
      <c r="AI1822" s="87" t="e">
        <f t="shared" si="594"/>
        <v>#VALUE!</v>
      </c>
      <c r="AJ1822" s="87" t="e">
        <f t="shared" si="595"/>
        <v>#VALUE!</v>
      </c>
      <c r="AK1822" s="144" t="e">
        <f t="shared" si="596"/>
        <v>#VALUE!</v>
      </c>
      <c r="AL1822" s="144" t="e">
        <f t="shared" si="597"/>
        <v>#VALUE!</v>
      </c>
    </row>
    <row r="1823" spans="1:38" s="77" customFormat="1" x14ac:dyDescent="0.2">
      <c r="A1823" s="14"/>
      <c r="B1823" s="64"/>
      <c r="C1823" s="64"/>
      <c r="D1823" s="152"/>
      <c r="E1823" s="152"/>
      <c r="F1823" s="152"/>
      <c r="G1823" s="152"/>
      <c r="H1823" s="152"/>
      <c r="I1823" s="152"/>
      <c r="J1823" s="152"/>
      <c r="K1823" s="152"/>
      <c r="L1823" s="152"/>
      <c r="M1823" s="152"/>
      <c r="N1823" s="152"/>
      <c r="O1823" s="152"/>
      <c r="P1823" s="152"/>
      <c r="Q1823" s="152"/>
      <c r="R1823" s="152"/>
      <c r="S1823" s="66" t="str">
        <f t="shared" si="578"/>
        <v/>
      </c>
      <c r="T1823" s="66" t="str">
        <f t="shared" si="579"/>
        <v/>
      </c>
      <c r="U1823" s="66" t="str">
        <f t="shared" si="580"/>
        <v/>
      </c>
      <c r="V1823" s="66" t="str">
        <f t="shared" si="581"/>
        <v/>
      </c>
      <c r="W1823" s="66" t="str">
        <f t="shared" si="582"/>
        <v/>
      </c>
      <c r="X1823" s="66" t="str">
        <f t="shared" si="583"/>
        <v/>
      </c>
      <c r="Y1823" s="66">
        <f t="shared" si="584"/>
        <v>0</v>
      </c>
      <c r="Z1823" s="66">
        <f t="shared" si="585"/>
        <v>0</v>
      </c>
      <c r="AA1823" s="66" t="e">
        <f t="shared" si="586"/>
        <v>#VALUE!</v>
      </c>
      <c r="AB1823" s="67" t="e">
        <f t="shared" si="587"/>
        <v>#VALUE!</v>
      </c>
      <c r="AC1823" s="87" t="e">
        <f t="shared" si="588"/>
        <v>#VALUE!</v>
      </c>
      <c r="AD1823" s="87" t="e">
        <f t="shared" si="589"/>
        <v>#VALUE!</v>
      </c>
      <c r="AE1823" s="87" t="e">
        <f t="shared" si="590"/>
        <v>#VALUE!</v>
      </c>
      <c r="AF1823" s="87" t="e">
        <f t="shared" si="591"/>
        <v>#VALUE!</v>
      </c>
      <c r="AG1823" s="67" t="e">
        <f t="shared" si="592"/>
        <v>#VALUE!</v>
      </c>
      <c r="AH1823" s="87" t="e">
        <f t="shared" si="593"/>
        <v>#VALUE!</v>
      </c>
      <c r="AI1823" s="87" t="e">
        <f t="shared" si="594"/>
        <v>#VALUE!</v>
      </c>
      <c r="AJ1823" s="87" t="e">
        <f t="shared" si="595"/>
        <v>#VALUE!</v>
      </c>
      <c r="AK1823" s="144" t="e">
        <f t="shared" si="596"/>
        <v>#VALUE!</v>
      </c>
      <c r="AL1823" s="144" t="e">
        <f t="shared" si="597"/>
        <v>#VALUE!</v>
      </c>
    </row>
    <row r="1824" spans="1:38" s="77" customFormat="1" x14ac:dyDescent="0.2">
      <c r="A1824" s="14"/>
      <c r="B1824" s="64"/>
      <c r="C1824" s="64"/>
      <c r="D1824" s="152"/>
      <c r="E1824" s="152"/>
      <c r="F1824" s="152"/>
      <c r="G1824" s="152"/>
      <c r="H1824" s="152"/>
      <c r="I1824" s="152"/>
      <c r="J1824" s="152"/>
      <c r="K1824" s="152"/>
      <c r="L1824" s="152"/>
      <c r="M1824" s="152"/>
      <c r="N1824" s="152"/>
      <c r="O1824" s="152"/>
      <c r="P1824" s="152"/>
      <c r="Q1824" s="152"/>
      <c r="R1824" s="152"/>
      <c r="S1824" s="66" t="str">
        <f t="shared" si="578"/>
        <v/>
      </c>
      <c r="T1824" s="66" t="str">
        <f t="shared" si="579"/>
        <v/>
      </c>
      <c r="U1824" s="66" t="str">
        <f t="shared" si="580"/>
        <v/>
      </c>
      <c r="V1824" s="66" t="str">
        <f t="shared" si="581"/>
        <v/>
      </c>
      <c r="W1824" s="66" t="str">
        <f t="shared" si="582"/>
        <v/>
      </c>
      <c r="X1824" s="66" t="str">
        <f t="shared" si="583"/>
        <v/>
      </c>
      <c r="Y1824" s="66">
        <f t="shared" si="584"/>
        <v>0</v>
      </c>
      <c r="Z1824" s="66">
        <f t="shared" si="585"/>
        <v>0</v>
      </c>
      <c r="AA1824" s="66" t="e">
        <f t="shared" si="586"/>
        <v>#VALUE!</v>
      </c>
      <c r="AB1824" s="67" t="e">
        <f t="shared" si="587"/>
        <v>#VALUE!</v>
      </c>
      <c r="AC1824" s="87" t="e">
        <f t="shared" si="588"/>
        <v>#VALUE!</v>
      </c>
      <c r="AD1824" s="87" t="e">
        <f t="shared" si="589"/>
        <v>#VALUE!</v>
      </c>
      <c r="AE1824" s="87" t="e">
        <f t="shared" si="590"/>
        <v>#VALUE!</v>
      </c>
      <c r="AF1824" s="87" t="e">
        <f t="shared" si="591"/>
        <v>#VALUE!</v>
      </c>
      <c r="AG1824" s="67" t="e">
        <f t="shared" si="592"/>
        <v>#VALUE!</v>
      </c>
      <c r="AH1824" s="87" t="e">
        <f t="shared" si="593"/>
        <v>#VALUE!</v>
      </c>
      <c r="AI1824" s="87" t="e">
        <f t="shared" si="594"/>
        <v>#VALUE!</v>
      </c>
      <c r="AJ1824" s="87" t="e">
        <f t="shared" si="595"/>
        <v>#VALUE!</v>
      </c>
      <c r="AK1824" s="144" t="e">
        <f t="shared" si="596"/>
        <v>#VALUE!</v>
      </c>
      <c r="AL1824" s="144" t="e">
        <f t="shared" si="597"/>
        <v>#VALUE!</v>
      </c>
    </row>
    <row r="1825" spans="1:38" s="77" customFormat="1" x14ac:dyDescent="0.2">
      <c r="A1825" s="14"/>
      <c r="B1825" s="64"/>
      <c r="C1825" s="64"/>
      <c r="D1825" s="152"/>
      <c r="E1825" s="152"/>
      <c r="F1825" s="152"/>
      <c r="G1825" s="152"/>
      <c r="H1825" s="152"/>
      <c r="I1825" s="152"/>
      <c r="J1825" s="152"/>
      <c r="K1825" s="152"/>
      <c r="L1825" s="152"/>
      <c r="M1825" s="152"/>
      <c r="N1825" s="152"/>
      <c r="O1825" s="152"/>
      <c r="P1825" s="152"/>
      <c r="Q1825" s="152"/>
      <c r="R1825" s="152"/>
      <c r="S1825" s="66" t="str">
        <f t="shared" si="578"/>
        <v/>
      </c>
      <c r="T1825" s="66" t="str">
        <f t="shared" si="579"/>
        <v/>
      </c>
      <c r="U1825" s="66" t="str">
        <f t="shared" si="580"/>
        <v/>
      </c>
      <c r="V1825" s="66" t="str">
        <f t="shared" si="581"/>
        <v/>
      </c>
      <c r="W1825" s="66" t="str">
        <f t="shared" si="582"/>
        <v/>
      </c>
      <c r="X1825" s="66" t="str">
        <f t="shared" si="583"/>
        <v/>
      </c>
      <c r="Y1825" s="66">
        <f t="shared" si="584"/>
        <v>0</v>
      </c>
      <c r="Z1825" s="66">
        <f t="shared" si="585"/>
        <v>0</v>
      </c>
      <c r="AA1825" s="66" t="e">
        <f t="shared" si="586"/>
        <v>#VALUE!</v>
      </c>
      <c r="AB1825" s="67" t="e">
        <f t="shared" si="587"/>
        <v>#VALUE!</v>
      </c>
      <c r="AC1825" s="87" t="e">
        <f t="shared" si="588"/>
        <v>#VALUE!</v>
      </c>
      <c r="AD1825" s="87" t="e">
        <f t="shared" si="589"/>
        <v>#VALUE!</v>
      </c>
      <c r="AE1825" s="87" t="e">
        <f t="shared" si="590"/>
        <v>#VALUE!</v>
      </c>
      <c r="AF1825" s="87" t="e">
        <f t="shared" si="591"/>
        <v>#VALUE!</v>
      </c>
      <c r="AG1825" s="67" t="e">
        <f t="shared" si="592"/>
        <v>#VALUE!</v>
      </c>
      <c r="AH1825" s="87" t="e">
        <f t="shared" si="593"/>
        <v>#VALUE!</v>
      </c>
      <c r="AI1825" s="87" t="e">
        <f t="shared" si="594"/>
        <v>#VALUE!</v>
      </c>
      <c r="AJ1825" s="87" t="e">
        <f t="shared" si="595"/>
        <v>#VALUE!</v>
      </c>
      <c r="AK1825" s="144" t="e">
        <f t="shared" si="596"/>
        <v>#VALUE!</v>
      </c>
      <c r="AL1825" s="144" t="e">
        <f t="shared" si="597"/>
        <v>#VALUE!</v>
      </c>
    </row>
    <row r="1826" spans="1:38" s="77" customFormat="1" x14ac:dyDescent="0.2">
      <c r="A1826" s="14"/>
      <c r="B1826" s="64"/>
      <c r="C1826" s="64"/>
      <c r="D1826" s="152"/>
      <c r="E1826" s="152"/>
      <c r="F1826" s="152"/>
      <c r="G1826" s="152"/>
      <c r="H1826" s="152"/>
      <c r="I1826" s="152"/>
      <c r="J1826" s="152"/>
      <c r="K1826" s="152"/>
      <c r="L1826" s="152"/>
      <c r="M1826" s="152"/>
      <c r="N1826" s="152"/>
      <c r="O1826" s="152"/>
      <c r="P1826" s="152"/>
      <c r="Q1826" s="152"/>
      <c r="R1826" s="152"/>
      <c r="S1826" s="66" t="str">
        <f t="shared" si="578"/>
        <v/>
      </c>
      <c r="T1826" s="66" t="str">
        <f t="shared" si="579"/>
        <v/>
      </c>
      <c r="U1826" s="66" t="str">
        <f t="shared" si="580"/>
        <v/>
      </c>
      <c r="V1826" s="66" t="str">
        <f t="shared" si="581"/>
        <v/>
      </c>
      <c r="W1826" s="66" t="str">
        <f t="shared" si="582"/>
        <v/>
      </c>
      <c r="X1826" s="66" t="str">
        <f t="shared" si="583"/>
        <v/>
      </c>
      <c r="Y1826" s="66">
        <f t="shared" si="584"/>
        <v>0</v>
      </c>
      <c r="Z1826" s="66">
        <f t="shared" si="585"/>
        <v>0</v>
      </c>
      <c r="AA1826" s="66" t="e">
        <f t="shared" si="586"/>
        <v>#VALUE!</v>
      </c>
      <c r="AB1826" s="67" t="e">
        <f t="shared" si="587"/>
        <v>#VALUE!</v>
      </c>
      <c r="AC1826" s="87" t="e">
        <f t="shared" si="588"/>
        <v>#VALUE!</v>
      </c>
      <c r="AD1826" s="87" t="e">
        <f t="shared" si="589"/>
        <v>#VALUE!</v>
      </c>
      <c r="AE1826" s="87" t="e">
        <f t="shared" si="590"/>
        <v>#VALUE!</v>
      </c>
      <c r="AF1826" s="87" t="e">
        <f t="shared" si="591"/>
        <v>#VALUE!</v>
      </c>
      <c r="AG1826" s="67" t="e">
        <f t="shared" si="592"/>
        <v>#VALUE!</v>
      </c>
      <c r="AH1826" s="87" t="e">
        <f t="shared" si="593"/>
        <v>#VALUE!</v>
      </c>
      <c r="AI1826" s="87" t="e">
        <f t="shared" si="594"/>
        <v>#VALUE!</v>
      </c>
      <c r="AJ1826" s="87" t="e">
        <f t="shared" si="595"/>
        <v>#VALUE!</v>
      </c>
      <c r="AK1826" s="144" t="e">
        <f t="shared" si="596"/>
        <v>#VALUE!</v>
      </c>
      <c r="AL1826" s="144" t="e">
        <f t="shared" si="597"/>
        <v>#VALUE!</v>
      </c>
    </row>
    <row r="1827" spans="1:38" s="77" customFormat="1" x14ac:dyDescent="0.2">
      <c r="A1827" s="14"/>
      <c r="B1827" s="64"/>
      <c r="C1827" s="64"/>
      <c r="D1827" s="152"/>
      <c r="E1827" s="152"/>
      <c r="F1827" s="152"/>
      <c r="G1827" s="152"/>
      <c r="H1827" s="152"/>
      <c r="I1827" s="152"/>
      <c r="J1827" s="152"/>
      <c r="K1827" s="152"/>
      <c r="L1827" s="152"/>
      <c r="M1827" s="152"/>
      <c r="N1827" s="152"/>
      <c r="O1827" s="152"/>
      <c r="P1827" s="152"/>
      <c r="Q1827" s="152"/>
      <c r="R1827" s="152"/>
      <c r="S1827" s="66" t="str">
        <f t="shared" si="578"/>
        <v/>
      </c>
      <c r="T1827" s="66" t="str">
        <f t="shared" si="579"/>
        <v/>
      </c>
      <c r="U1827" s="66" t="str">
        <f t="shared" si="580"/>
        <v/>
      </c>
      <c r="V1827" s="66" t="str">
        <f t="shared" si="581"/>
        <v/>
      </c>
      <c r="W1827" s="66" t="str">
        <f t="shared" si="582"/>
        <v/>
      </c>
      <c r="X1827" s="66" t="str">
        <f t="shared" si="583"/>
        <v/>
      </c>
      <c r="Y1827" s="66">
        <f t="shared" si="584"/>
        <v>0</v>
      </c>
      <c r="Z1827" s="66">
        <f t="shared" si="585"/>
        <v>0</v>
      </c>
      <c r="AA1827" s="66" t="e">
        <f t="shared" si="586"/>
        <v>#VALUE!</v>
      </c>
      <c r="AB1827" s="67" t="e">
        <f t="shared" si="587"/>
        <v>#VALUE!</v>
      </c>
      <c r="AC1827" s="87" t="e">
        <f t="shared" si="588"/>
        <v>#VALUE!</v>
      </c>
      <c r="AD1827" s="87" t="e">
        <f t="shared" si="589"/>
        <v>#VALUE!</v>
      </c>
      <c r="AE1827" s="87" t="e">
        <f t="shared" si="590"/>
        <v>#VALUE!</v>
      </c>
      <c r="AF1827" s="87" t="e">
        <f t="shared" si="591"/>
        <v>#VALUE!</v>
      </c>
      <c r="AG1827" s="67" t="e">
        <f t="shared" si="592"/>
        <v>#VALUE!</v>
      </c>
      <c r="AH1827" s="87" t="e">
        <f t="shared" si="593"/>
        <v>#VALUE!</v>
      </c>
      <c r="AI1827" s="87" t="e">
        <f t="shared" si="594"/>
        <v>#VALUE!</v>
      </c>
      <c r="AJ1827" s="87" t="e">
        <f t="shared" si="595"/>
        <v>#VALUE!</v>
      </c>
      <c r="AK1827" s="144" t="e">
        <f t="shared" si="596"/>
        <v>#VALUE!</v>
      </c>
      <c r="AL1827" s="144" t="e">
        <f t="shared" si="597"/>
        <v>#VALUE!</v>
      </c>
    </row>
    <row r="1828" spans="1:38" s="77" customFormat="1" x14ac:dyDescent="0.2">
      <c r="A1828" s="14"/>
      <c r="B1828" s="64"/>
      <c r="C1828" s="64"/>
      <c r="D1828" s="152"/>
      <c r="E1828" s="152"/>
      <c r="F1828" s="152"/>
      <c r="G1828" s="152"/>
      <c r="H1828" s="152"/>
      <c r="I1828" s="152"/>
      <c r="J1828" s="152"/>
      <c r="K1828" s="152"/>
      <c r="L1828" s="152"/>
      <c r="M1828" s="152"/>
      <c r="N1828" s="152"/>
      <c r="O1828" s="152"/>
      <c r="P1828" s="152"/>
      <c r="Q1828" s="152"/>
      <c r="R1828" s="152"/>
      <c r="S1828" s="66" t="str">
        <f t="shared" si="578"/>
        <v/>
      </c>
      <c r="T1828" s="66" t="str">
        <f t="shared" si="579"/>
        <v/>
      </c>
      <c r="U1828" s="66" t="str">
        <f t="shared" si="580"/>
        <v/>
      </c>
      <c r="V1828" s="66" t="str">
        <f t="shared" si="581"/>
        <v/>
      </c>
      <c r="W1828" s="66" t="str">
        <f t="shared" si="582"/>
        <v/>
      </c>
      <c r="X1828" s="66" t="str">
        <f t="shared" si="583"/>
        <v/>
      </c>
      <c r="Y1828" s="66">
        <f t="shared" si="584"/>
        <v>0</v>
      </c>
      <c r="Z1828" s="66">
        <f t="shared" si="585"/>
        <v>0</v>
      </c>
      <c r="AA1828" s="66" t="e">
        <f t="shared" si="586"/>
        <v>#VALUE!</v>
      </c>
      <c r="AB1828" s="67" t="e">
        <f t="shared" si="587"/>
        <v>#VALUE!</v>
      </c>
      <c r="AC1828" s="87" t="e">
        <f t="shared" si="588"/>
        <v>#VALUE!</v>
      </c>
      <c r="AD1828" s="87" t="e">
        <f t="shared" si="589"/>
        <v>#VALUE!</v>
      </c>
      <c r="AE1828" s="87" t="e">
        <f t="shared" si="590"/>
        <v>#VALUE!</v>
      </c>
      <c r="AF1828" s="87" t="e">
        <f t="shared" si="591"/>
        <v>#VALUE!</v>
      </c>
      <c r="AG1828" s="67" t="e">
        <f t="shared" si="592"/>
        <v>#VALUE!</v>
      </c>
      <c r="AH1828" s="87" t="e">
        <f t="shared" si="593"/>
        <v>#VALUE!</v>
      </c>
      <c r="AI1828" s="87" t="e">
        <f t="shared" si="594"/>
        <v>#VALUE!</v>
      </c>
      <c r="AJ1828" s="87" t="e">
        <f t="shared" si="595"/>
        <v>#VALUE!</v>
      </c>
      <c r="AK1828" s="144" t="e">
        <f t="shared" si="596"/>
        <v>#VALUE!</v>
      </c>
      <c r="AL1828" s="144" t="e">
        <f t="shared" si="597"/>
        <v>#VALUE!</v>
      </c>
    </row>
    <row r="1829" spans="1:38" s="77" customFormat="1" x14ac:dyDescent="0.2">
      <c r="A1829" s="14"/>
      <c r="B1829" s="64"/>
      <c r="C1829" s="64"/>
      <c r="D1829" s="152"/>
      <c r="E1829" s="152"/>
      <c r="F1829" s="152"/>
      <c r="G1829" s="152"/>
      <c r="H1829" s="152"/>
      <c r="I1829" s="152"/>
      <c r="J1829" s="152"/>
      <c r="K1829" s="152"/>
      <c r="L1829" s="152"/>
      <c r="M1829" s="152"/>
      <c r="N1829" s="152"/>
      <c r="O1829" s="152"/>
      <c r="P1829" s="152"/>
      <c r="Q1829" s="152"/>
      <c r="R1829" s="152"/>
      <c r="S1829" s="66" t="str">
        <f t="shared" si="578"/>
        <v/>
      </c>
      <c r="T1829" s="66" t="str">
        <f t="shared" si="579"/>
        <v/>
      </c>
      <c r="U1829" s="66" t="str">
        <f t="shared" si="580"/>
        <v/>
      </c>
      <c r="V1829" s="66" t="str">
        <f t="shared" si="581"/>
        <v/>
      </c>
      <c r="W1829" s="66" t="str">
        <f t="shared" si="582"/>
        <v/>
      </c>
      <c r="X1829" s="66" t="str">
        <f t="shared" si="583"/>
        <v/>
      </c>
      <c r="Y1829" s="66">
        <f t="shared" si="584"/>
        <v>0</v>
      </c>
      <c r="Z1829" s="66">
        <f t="shared" si="585"/>
        <v>0</v>
      </c>
      <c r="AA1829" s="66" t="e">
        <f t="shared" si="586"/>
        <v>#VALUE!</v>
      </c>
      <c r="AB1829" s="67" t="e">
        <f t="shared" si="587"/>
        <v>#VALUE!</v>
      </c>
      <c r="AC1829" s="87" t="e">
        <f t="shared" si="588"/>
        <v>#VALUE!</v>
      </c>
      <c r="AD1829" s="87" t="e">
        <f t="shared" si="589"/>
        <v>#VALUE!</v>
      </c>
      <c r="AE1829" s="87" t="e">
        <f t="shared" si="590"/>
        <v>#VALUE!</v>
      </c>
      <c r="AF1829" s="87" t="e">
        <f t="shared" si="591"/>
        <v>#VALUE!</v>
      </c>
      <c r="AG1829" s="67" t="e">
        <f t="shared" si="592"/>
        <v>#VALUE!</v>
      </c>
      <c r="AH1829" s="87" t="e">
        <f t="shared" si="593"/>
        <v>#VALUE!</v>
      </c>
      <c r="AI1829" s="87" t="e">
        <f t="shared" si="594"/>
        <v>#VALUE!</v>
      </c>
      <c r="AJ1829" s="87" t="e">
        <f t="shared" si="595"/>
        <v>#VALUE!</v>
      </c>
      <c r="AK1829" s="144" t="e">
        <f t="shared" si="596"/>
        <v>#VALUE!</v>
      </c>
      <c r="AL1829" s="144" t="e">
        <f t="shared" si="597"/>
        <v>#VALUE!</v>
      </c>
    </row>
    <row r="1830" spans="1:38" s="77" customFormat="1" x14ac:dyDescent="0.2">
      <c r="A1830" s="14"/>
      <c r="B1830" s="64"/>
      <c r="C1830" s="64"/>
      <c r="D1830" s="152"/>
      <c r="E1830" s="152"/>
      <c r="F1830" s="152"/>
      <c r="G1830" s="152"/>
      <c r="H1830" s="152"/>
      <c r="I1830" s="152"/>
      <c r="J1830" s="152"/>
      <c r="K1830" s="152"/>
      <c r="L1830" s="152"/>
      <c r="M1830" s="152"/>
      <c r="N1830" s="152"/>
      <c r="O1830" s="152"/>
      <c r="P1830" s="152"/>
      <c r="Q1830" s="152"/>
      <c r="R1830" s="152"/>
      <c r="S1830" s="66" t="str">
        <f t="shared" si="578"/>
        <v/>
      </c>
      <c r="T1830" s="66" t="str">
        <f t="shared" si="579"/>
        <v/>
      </c>
      <c r="U1830" s="66" t="str">
        <f t="shared" si="580"/>
        <v/>
      </c>
      <c r="V1830" s="66" t="str">
        <f t="shared" si="581"/>
        <v/>
      </c>
      <c r="W1830" s="66" t="str">
        <f t="shared" si="582"/>
        <v/>
      </c>
      <c r="X1830" s="66" t="str">
        <f t="shared" si="583"/>
        <v/>
      </c>
      <c r="Y1830" s="66">
        <f t="shared" si="584"/>
        <v>0</v>
      </c>
      <c r="Z1830" s="66">
        <f t="shared" si="585"/>
        <v>0</v>
      </c>
      <c r="AA1830" s="66" t="e">
        <f t="shared" si="586"/>
        <v>#VALUE!</v>
      </c>
      <c r="AB1830" s="67" t="e">
        <f t="shared" si="587"/>
        <v>#VALUE!</v>
      </c>
      <c r="AC1830" s="87" t="e">
        <f t="shared" si="588"/>
        <v>#VALUE!</v>
      </c>
      <c r="AD1830" s="87" t="e">
        <f t="shared" si="589"/>
        <v>#VALUE!</v>
      </c>
      <c r="AE1830" s="87" t="e">
        <f t="shared" si="590"/>
        <v>#VALUE!</v>
      </c>
      <c r="AF1830" s="87" t="e">
        <f t="shared" si="591"/>
        <v>#VALUE!</v>
      </c>
      <c r="AG1830" s="67" t="e">
        <f t="shared" si="592"/>
        <v>#VALUE!</v>
      </c>
      <c r="AH1830" s="87" t="e">
        <f t="shared" si="593"/>
        <v>#VALUE!</v>
      </c>
      <c r="AI1830" s="87" t="e">
        <f t="shared" si="594"/>
        <v>#VALUE!</v>
      </c>
      <c r="AJ1830" s="87" t="e">
        <f t="shared" si="595"/>
        <v>#VALUE!</v>
      </c>
      <c r="AK1830" s="144" t="e">
        <f t="shared" si="596"/>
        <v>#VALUE!</v>
      </c>
      <c r="AL1830" s="144" t="e">
        <f t="shared" si="597"/>
        <v>#VALUE!</v>
      </c>
    </row>
    <row r="1831" spans="1:38" s="77" customFormat="1" x14ac:dyDescent="0.2">
      <c r="A1831" s="14"/>
      <c r="B1831" s="64"/>
      <c r="C1831" s="64"/>
      <c r="D1831" s="152"/>
      <c r="E1831" s="152"/>
      <c r="F1831" s="152"/>
      <c r="G1831" s="152"/>
      <c r="H1831" s="152"/>
      <c r="I1831" s="152"/>
      <c r="J1831" s="152"/>
      <c r="K1831" s="152"/>
      <c r="L1831" s="152"/>
      <c r="M1831" s="152"/>
      <c r="N1831" s="152"/>
      <c r="O1831" s="152"/>
      <c r="P1831" s="152"/>
      <c r="Q1831" s="152"/>
      <c r="R1831" s="152"/>
      <c r="S1831" s="66" t="str">
        <f t="shared" si="578"/>
        <v/>
      </c>
      <c r="T1831" s="66" t="str">
        <f t="shared" si="579"/>
        <v/>
      </c>
      <c r="U1831" s="66" t="str">
        <f t="shared" si="580"/>
        <v/>
      </c>
      <c r="V1831" s="66" t="str">
        <f t="shared" si="581"/>
        <v/>
      </c>
      <c r="W1831" s="66" t="str">
        <f t="shared" si="582"/>
        <v/>
      </c>
      <c r="X1831" s="66" t="str">
        <f t="shared" si="583"/>
        <v/>
      </c>
      <c r="Y1831" s="66">
        <f t="shared" si="584"/>
        <v>0</v>
      </c>
      <c r="Z1831" s="66">
        <f t="shared" si="585"/>
        <v>0</v>
      </c>
      <c r="AA1831" s="66" t="e">
        <f t="shared" si="586"/>
        <v>#VALUE!</v>
      </c>
      <c r="AB1831" s="67" t="e">
        <f t="shared" si="587"/>
        <v>#VALUE!</v>
      </c>
      <c r="AC1831" s="87" t="e">
        <f t="shared" si="588"/>
        <v>#VALUE!</v>
      </c>
      <c r="AD1831" s="87" t="e">
        <f t="shared" si="589"/>
        <v>#VALUE!</v>
      </c>
      <c r="AE1831" s="87" t="e">
        <f t="shared" si="590"/>
        <v>#VALUE!</v>
      </c>
      <c r="AF1831" s="87" t="e">
        <f t="shared" si="591"/>
        <v>#VALUE!</v>
      </c>
      <c r="AG1831" s="67" t="e">
        <f t="shared" si="592"/>
        <v>#VALUE!</v>
      </c>
      <c r="AH1831" s="87" t="e">
        <f t="shared" si="593"/>
        <v>#VALUE!</v>
      </c>
      <c r="AI1831" s="87" t="e">
        <f t="shared" si="594"/>
        <v>#VALUE!</v>
      </c>
      <c r="AJ1831" s="87" t="e">
        <f t="shared" si="595"/>
        <v>#VALUE!</v>
      </c>
      <c r="AK1831" s="144" t="e">
        <f t="shared" si="596"/>
        <v>#VALUE!</v>
      </c>
      <c r="AL1831" s="144" t="e">
        <f t="shared" si="597"/>
        <v>#VALUE!</v>
      </c>
    </row>
    <row r="1832" spans="1:38" s="77" customFormat="1" x14ac:dyDescent="0.2">
      <c r="A1832" s="14"/>
      <c r="B1832" s="64"/>
      <c r="C1832" s="64"/>
      <c r="D1832" s="152"/>
      <c r="E1832" s="152"/>
      <c r="F1832" s="152"/>
      <c r="G1832" s="152"/>
      <c r="H1832" s="152"/>
      <c r="I1832" s="152"/>
      <c r="J1832" s="152"/>
      <c r="K1832" s="152"/>
      <c r="L1832" s="152"/>
      <c r="M1832" s="152"/>
      <c r="N1832" s="152"/>
      <c r="O1832" s="152"/>
      <c r="P1832" s="152"/>
      <c r="Q1832" s="152"/>
      <c r="R1832" s="152"/>
      <c r="S1832" s="66" t="str">
        <f t="shared" si="578"/>
        <v/>
      </c>
      <c r="T1832" s="66" t="str">
        <f t="shared" si="579"/>
        <v/>
      </c>
      <c r="U1832" s="66" t="str">
        <f t="shared" si="580"/>
        <v/>
      </c>
      <c r="V1832" s="66" t="str">
        <f t="shared" si="581"/>
        <v/>
      </c>
      <c r="W1832" s="66" t="str">
        <f t="shared" si="582"/>
        <v/>
      </c>
      <c r="X1832" s="66" t="str">
        <f t="shared" si="583"/>
        <v/>
      </c>
      <c r="Y1832" s="66">
        <f t="shared" si="584"/>
        <v>0</v>
      </c>
      <c r="Z1832" s="66">
        <f t="shared" si="585"/>
        <v>0</v>
      </c>
      <c r="AA1832" s="66" t="e">
        <f t="shared" si="586"/>
        <v>#VALUE!</v>
      </c>
      <c r="AB1832" s="67" t="e">
        <f t="shared" si="587"/>
        <v>#VALUE!</v>
      </c>
      <c r="AC1832" s="87" t="e">
        <f t="shared" si="588"/>
        <v>#VALUE!</v>
      </c>
      <c r="AD1832" s="87" t="e">
        <f t="shared" si="589"/>
        <v>#VALUE!</v>
      </c>
      <c r="AE1832" s="87" t="e">
        <f t="shared" si="590"/>
        <v>#VALUE!</v>
      </c>
      <c r="AF1832" s="87" t="e">
        <f t="shared" si="591"/>
        <v>#VALUE!</v>
      </c>
      <c r="AG1832" s="67" t="e">
        <f t="shared" si="592"/>
        <v>#VALUE!</v>
      </c>
      <c r="AH1832" s="87" t="e">
        <f t="shared" si="593"/>
        <v>#VALUE!</v>
      </c>
      <c r="AI1832" s="87" t="e">
        <f t="shared" si="594"/>
        <v>#VALUE!</v>
      </c>
      <c r="AJ1832" s="87" t="e">
        <f t="shared" si="595"/>
        <v>#VALUE!</v>
      </c>
      <c r="AK1832" s="144" t="e">
        <f t="shared" si="596"/>
        <v>#VALUE!</v>
      </c>
      <c r="AL1832" s="144" t="e">
        <f t="shared" si="597"/>
        <v>#VALUE!</v>
      </c>
    </row>
    <row r="1833" spans="1:38" s="77" customFormat="1" x14ac:dyDescent="0.2">
      <c r="A1833" s="14"/>
      <c r="B1833" s="64"/>
      <c r="C1833" s="64"/>
      <c r="D1833" s="152"/>
      <c r="E1833" s="152"/>
      <c r="F1833" s="152"/>
      <c r="G1833" s="152"/>
      <c r="H1833" s="152"/>
      <c r="I1833" s="152"/>
      <c r="J1833" s="152"/>
      <c r="K1833" s="152"/>
      <c r="L1833" s="152"/>
      <c r="M1833" s="152"/>
      <c r="N1833" s="152"/>
      <c r="O1833" s="152"/>
      <c r="P1833" s="152"/>
      <c r="Q1833" s="152"/>
      <c r="R1833" s="152"/>
      <c r="S1833" s="66" t="str">
        <f t="shared" si="578"/>
        <v/>
      </c>
      <c r="T1833" s="66" t="str">
        <f t="shared" si="579"/>
        <v/>
      </c>
      <c r="U1833" s="66" t="str">
        <f t="shared" si="580"/>
        <v/>
      </c>
      <c r="V1833" s="66" t="str">
        <f t="shared" si="581"/>
        <v/>
      </c>
      <c r="W1833" s="66" t="str">
        <f t="shared" si="582"/>
        <v/>
      </c>
      <c r="X1833" s="66" t="str">
        <f t="shared" si="583"/>
        <v/>
      </c>
      <c r="Y1833" s="66">
        <f t="shared" si="584"/>
        <v>0</v>
      </c>
      <c r="Z1833" s="66">
        <f t="shared" si="585"/>
        <v>0</v>
      </c>
      <c r="AA1833" s="66" t="e">
        <f t="shared" si="586"/>
        <v>#VALUE!</v>
      </c>
      <c r="AB1833" s="67" t="e">
        <f t="shared" si="587"/>
        <v>#VALUE!</v>
      </c>
      <c r="AC1833" s="87" t="e">
        <f t="shared" si="588"/>
        <v>#VALUE!</v>
      </c>
      <c r="AD1833" s="87" t="e">
        <f t="shared" si="589"/>
        <v>#VALUE!</v>
      </c>
      <c r="AE1833" s="87" t="e">
        <f t="shared" si="590"/>
        <v>#VALUE!</v>
      </c>
      <c r="AF1833" s="87" t="e">
        <f t="shared" si="591"/>
        <v>#VALUE!</v>
      </c>
      <c r="AG1833" s="67" t="e">
        <f t="shared" si="592"/>
        <v>#VALUE!</v>
      </c>
      <c r="AH1833" s="87" t="e">
        <f t="shared" si="593"/>
        <v>#VALUE!</v>
      </c>
      <c r="AI1833" s="87" t="e">
        <f t="shared" si="594"/>
        <v>#VALUE!</v>
      </c>
      <c r="AJ1833" s="87" t="e">
        <f t="shared" si="595"/>
        <v>#VALUE!</v>
      </c>
      <c r="AK1833" s="144" t="e">
        <f t="shared" si="596"/>
        <v>#VALUE!</v>
      </c>
      <c r="AL1833" s="144" t="e">
        <f t="shared" si="597"/>
        <v>#VALUE!</v>
      </c>
    </row>
    <row r="1834" spans="1:38" s="77" customFormat="1" x14ac:dyDescent="0.2">
      <c r="A1834" s="14"/>
      <c r="B1834" s="64"/>
      <c r="C1834" s="64"/>
      <c r="D1834" s="152"/>
      <c r="E1834" s="152"/>
      <c r="F1834" s="152"/>
      <c r="G1834" s="152"/>
      <c r="H1834" s="152"/>
      <c r="I1834" s="152"/>
      <c r="J1834" s="152"/>
      <c r="K1834" s="152"/>
      <c r="L1834" s="152"/>
      <c r="M1834" s="152"/>
      <c r="N1834" s="152"/>
      <c r="O1834" s="152"/>
      <c r="P1834" s="152"/>
      <c r="Q1834" s="152"/>
      <c r="R1834" s="152"/>
      <c r="S1834" s="66" t="str">
        <f t="shared" si="578"/>
        <v/>
      </c>
      <c r="T1834" s="66" t="str">
        <f t="shared" si="579"/>
        <v/>
      </c>
      <c r="U1834" s="66" t="str">
        <f t="shared" si="580"/>
        <v/>
      </c>
      <c r="V1834" s="66" t="str">
        <f t="shared" si="581"/>
        <v/>
      </c>
      <c r="W1834" s="66" t="str">
        <f t="shared" si="582"/>
        <v/>
      </c>
      <c r="X1834" s="66" t="str">
        <f t="shared" si="583"/>
        <v/>
      </c>
      <c r="Y1834" s="66">
        <f t="shared" si="584"/>
        <v>0</v>
      </c>
      <c r="Z1834" s="66">
        <f t="shared" si="585"/>
        <v>0</v>
      </c>
      <c r="AA1834" s="66" t="e">
        <f t="shared" si="586"/>
        <v>#VALUE!</v>
      </c>
      <c r="AB1834" s="67" t="e">
        <f t="shared" si="587"/>
        <v>#VALUE!</v>
      </c>
      <c r="AC1834" s="87" t="e">
        <f t="shared" si="588"/>
        <v>#VALUE!</v>
      </c>
      <c r="AD1834" s="87" t="e">
        <f t="shared" si="589"/>
        <v>#VALUE!</v>
      </c>
      <c r="AE1834" s="87" t="e">
        <f t="shared" si="590"/>
        <v>#VALUE!</v>
      </c>
      <c r="AF1834" s="87" t="e">
        <f t="shared" si="591"/>
        <v>#VALUE!</v>
      </c>
      <c r="AG1834" s="67" t="e">
        <f t="shared" si="592"/>
        <v>#VALUE!</v>
      </c>
      <c r="AH1834" s="87" t="e">
        <f t="shared" si="593"/>
        <v>#VALUE!</v>
      </c>
      <c r="AI1834" s="87" t="e">
        <f t="shared" si="594"/>
        <v>#VALUE!</v>
      </c>
      <c r="AJ1834" s="87" t="e">
        <f t="shared" si="595"/>
        <v>#VALUE!</v>
      </c>
      <c r="AK1834" s="144" t="e">
        <f t="shared" si="596"/>
        <v>#VALUE!</v>
      </c>
      <c r="AL1834" s="144" t="e">
        <f t="shared" si="597"/>
        <v>#VALUE!</v>
      </c>
    </row>
    <row r="1835" spans="1:38" s="77" customFormat="1" x14ac:dyDescent="0.2">
      <c r="A1835" s="14"/>
      <c r="B1835" s="64"/>
      <c r="C1835" s="64"/>
      <c r="D1835" s="152"/>
      <c r="E1835" s="152"/>
      <c r="F1835" s="152"/>
      <c r="G1835" s="152"/>
      <c r="H1835" s="152"/>
      <c r="I1835" s="152"/>
      <c r="J1835" s="152"/>
      <c r="K1835" s="152"/>
      <c r="L1835" s="152"/>
      <c r="M1835" s="152"/>
      <c r="N1835" s="152"/>
      <c r="O1835" s="152"/>
      <c r="P1835" s="152"/>
      <c r="Q1835" s="152"/>
      <c r="R1835" s="152"/>
      <c r="S1835" s="66" t="str">
        <f t="shared" si="578"/>
        <v/>
      </c>
      <c r="T1835" s="66" t="str">
        <f t="shared" si="579"/>
        <v/>
      </c>
      <c r="U1835" s="66" t="str">
        <f t="shared" si="580"/>
        <v/>
      </c>
      <c r="V1835" s="66" t="str">
        <f t="shared" si="581"/>
        <v/>
      </c>
      <c r="W1835" s="66" t="str">
        <f t="shared" si="582"/>
        <v/>
      </c>
      <c r="X1835" s="66" t="str">
        <f t="shared" si="583"/>
        <v/>
      </c>
      <c r="Y1835" s="66">
        <f t="shared" si="584"/>
        <v>0</v>
      </c>
      <c r="Z1835" s="66">
        <f t="shared" si="585"/>
        <v>0</v>
      </c>
      <c r="AA1835" s="66" t="e">
        <f t="shared" si="586"/>
        <v>#VALUE!</v>
      </c>
      <c r="AB1835" s="67" t="e">
        <f t="shared" si="587"/>
        <v>#VALUE!</v>
      </c>
      <c r="AC1835" s="87" t="e">
        <f t="shared" si="588"/>
        <v>#VALUE!</v>
      </c>
      <c r="AD1835" s="87" t="e">
        <f t="shared" si="589"/>
        <v>#VALUE!</v>
      </c>
      <c r="AE1835" s="87" t="e">
        <f t="shared" si="590"/>
        <v>#VALUE!</v>
      </c>
      <c r="AF1835" s="87" t="e">
        <f t="shared" si="591"/>
        <v>#VALUE!</v>
      </c>
      <c r="AG1835" s="67" t="e">
        <f t="shared" si="592"/>
        <v>#VALUE!</v>
      </c>
      <c r="AH1835" s="87" t="e">
        <f t="shared" si="593"/>
        <v>#VALUE!</v>
      </c>
      <c r="AI1835" s="87" t="e">
        <f t="shared" si="594"/>
        <v>#VALUE!</v>
      </c>
      <c r="AJ1835" s="87" t="e">
        <f t="shared" si="595"/>
        <v>#VALUE!</v>
      </c>
      <c r="AK1835" s="144" t="e">
        <f t="shared" si="596"/>
        <v>#VALUE!</v>
      </c>
      <c r="AL1835" s="144" t="e">
        <f t="shared" si="597"/>
        <v>#VALUE!</v>
      </c>
    </row>
    <row r="1836" spans="1:38" s="77" customFormat="1" x14ac:dyDescent="0.2">
      <c r="A1836" s="14"/>
      <c r="B1836" s="64"/>
      <c r="C1836" s="64"/>
      <c r="D1836" s="152"/>
      <c r="E1836" s="152"/>
      <c r="F1836" s="152"/>
      <c r="G1836" s="152"/>
      <c r="H1836" s="152"/>
      <c r="I1836" s="152"/>
      <c r="J1836" s="152"/>
      <c r="K1836" s="152"/>
      <c r="L1836" s="152"/>
      <c r="M1836" s="152"/>
      <c r="N1836" s="152"/>
      <c r="O1836" s="152"/>
      <c r="P1836" s="152"/>
      <c r="Q1836" s="152"/>
      <c r="R1836" s="152"/>
      <c r="S1836" s="66" t="str">
        <f t="shared" si="578"/>
        <v/>
      </c>
      <c r="T1836" s="66" t="str">
        <f t="shared" si="579"/>
        <v/>
      </c>
      <c r="U1836" s="66" t="str">
        <f t="shared" si="580"/>
        <v/>
      </c>
      <c r="V1836" s="66" t="str">
        <f t="shared" si="581"/>
        <v/>
      </c>
      <c r="W1836" s="66" t="str">
        <f t="shared" si="582"/>
        <v/>
      </c>
      <c r="X1836" s="66" t="str">
        <f t="shared" si="583"/>
        <v/>
      </c>
      <c r="Y1836" s="66">
        <f t="shared" si="584"/>
        <v>0</v>
      </c>
      <c r="Z1836" s="66">
        <f t="shared" si="585"/>
        <v>0</v>
      </c>
      <c r="AA1836" s="66" t="e">
        <f t="shared" si="586"/>
        <v>#VALUE!</v>
      </c>
      <c r="AB1836" s="67" t="e">
        <f t="shared" si="587"/>
        <v>#VALUE!</v>
      </c>
      <c r="AC1836" s="87" t="e">
        <f t="shared" si="588"/>
        <v>#VALUE!</v>
      </c>
      <c r="AD1836" s="87" t="e">
        <f t="shared" si="589"/>
        <v>#VALUE!</v>
      </c>
      <c r="AE1836" s="87" t="e">
        <f t="shared" si="590"/>
        <v>#VALUE!</v>
      </c>
      <c r="AF1836" s="87" t="e">
        <f t="shared" si="591"/>
        <v>#VALUE!</v>
      </c>
      <c r="AG1836" s="67" t="e">
        <f t="shared" si="592"/>
        <v>#VALUE!</v>
      </c>
      <c r="AH1836" s="87" t="e">
        <f t="shared" si="593"/>
        <v>#VALUE!</v>
      </c>
      <c r="AI1836" s="87" t="e">
        <f t="shared" si="594"/>
        <v>#VALUE!</v>
      </c>
      <c r="AJ1836" s="87" t="e">
        <f t="shared" si="595"/>
        <v>#VALUE!</v>
      </c>
      <c r="AK1836" s="144" t="e">
        <f t="shared" si="596"/>
        <v>#VALUE!</v>
      </c>
      <c r="AL1836" s="144" t="e">
        <f t="shared" si="597"/>
        <v>#VALUE!</v>
      </c>
    </row>
    <row r="1837" spans="1:38" s="77" customFormat="1" x14ac:dyDescent="0.2">
      <c r="A1837" s="14"/>
      <c r="B1837" s="64"/>
      <c r="C1837" s="64"/>
      <c r="D1837" s="152"/>
      <c r="E1837" s="152"/>
      <c r="F1837" s="152"/>
      <c r="G1837" s="152"/>
      <c r="H1837" s="152"/>
      <c r="I1837" s="152"/>
      <c r="J1837" s="152"/>
      <c r="K1837" s="152"/>
      <c r="L1837" s="152"/>
      <c r="M1837" s="152"/>
      <c r="N1837" s="152"/>
      <c r="O1837" s="152"/>
      <c r="P1837" s="152"/>
      <c r="Q1837" s="152"/>
      <c r="R1837" s="152"/>
      <c r="S1837" s="66" t="str">
        <f t="shared" si="578"/>
        <v/>
      </c>
      <c r="T1837" s="66" t="str">
        <f t="shared" si="579"/>
        <v/>
      </c>
      <c r="U1837" s="66" t="str">
        <f t="shared" si="580"/>
        <v/>
      </c>
      <c r="V1837" s="66" t="str">
        <f t="shared" si="581"/>
        <v/>
      </c>
      <c r="W1837" s="66" t="str">
        <f t="shared" si="582"/>
        <v/>
      </c>
      <c r="X1837" s="66" t="str">
        <f t="shared" si="583"/>
        <v/>
      </c>
      <c r="Y1837" s="66">
        <f t="shared" si="584"/>
        <v>0</v>
      </c>
      <c r="Z1837" s="66">
        <f t="shared" si="585"/>
        <v>0</v>
      </c>
      <c r="AA1837" s="66" t="e">
        <f t="shared" si="586"/>
        <v>#VALUE!</v>
      </c>
      <c r="AB1837" s="67" t="e">
        <f t="shared" si="587"/>
        <v>#VALUE!</v>
      </c>
      <c r="AC1837" s="87" t="e">
        <f t="shared" si="588"/>
        <v>#VALUE!</v>
      </c>
      <c r="AD1837" s="87" t="e">
        <f t="shared" si="589"/>
        <v>#VALUE!</v>
      </c>
      <c r="AE1837" s="87" t="e">
        <f t="shared" si="590"/>
        <v>#VALUE!</v>
      </c>
      <c r="AF1837" s="87" t="e">
        <f t="shared" si="591"/>
        <v>#VALUE!</v>
      </c>
      <c r="AG1837" s="67" t="e">
        <f t="shared" si="592"/>
        <v>#VALUE!</v>
      </c>
      <c r="AH1837" s="87" t="e">
        <f t="shared" si="593"/>
        <v>#VALUE!</v>
      </c>
      <c r="AI1837" s="87" t="e">
        <f t="shared" si="594"/>
        <v>#VALUE!</v>
      </c>
      <c r="AJ1837" s="87" t="e">
        <f t="shared" si="595"/>
        <v>#VALUE!</v>
      </c>
      <c r="AK1837" s="144" t="e">
        <f t="shared" si="596"/>
        <v>#VALUE!</v>
      </c>
      <c r="AL1837" s="144" t="e">
        <f t="shared" si="597"/>
        <v>#VALUE!</v>
      </c>
    </row>
    <row r="1838" spans="1:38" s="77" customFormat="1" x14ac:dyDescent="0.2">
      <c r="A1838" s="14"/>
      <c r="B1838" s="64"/>
      <c r="C1838" s="64"/>
      <c r="D1838" s="152"/>
      <c r="E1838" s="152"/>
      <c r="F1838" s="152"/>
      <c r="G1838" s="152"/>
      <c r="H1838" s="152"/>
      <c r="I1838" s="152"/>
      <c r="J1838" s="152"/>
      <c r="K1838" s="152"/>
      <c r="L1838" s="152"/>
      <c r="M1838" s="152"/>
      <c r="N1838" s="152"/>
      <c r="O1838" s="152"/>
      <c r="P1838" s="152"/>
      <c r="Q1838" s="152"/>
      <c r="R1838" s="152"/>
      <c r="S1838" s="66" t="str">
        <f t="shared" si="578"/>
        <v/>
      </c>
      <c r="T1838" s="66" t="str">
        <f t="shared" si="579"/>
        <v/>
      </c>
      <c r="U1838" s="66" t="str">
        <f t="shared" si="580"/>
        <v/>
      </c>
      <c r="V1838" s="66" t="str">
        <f t="shared" si="581"/>
        <v/>
      </c>
      <c r="W1838" s="66" t="str">
        <f t="shared" si="582"/>
        <v/>
      </c>
      <c r="X1838" s="66" t="str">
        <f t="shared" si="583"/>
        <v/>
      </c>
      <c r="Y1838" s="66">
        <f t="shared" si="584"/>
        <v>0</v>
      </c>
      <c r="Z1838" s="66">
        <f t="shared" si="585"/>
        <v>0</v>
      </c>
      <c r="AA1838" s="66" t="e">
        <f t="shared" si="586"/>
        <v>#VALUE!</v>
      </c>
      <c r="AB1838" s="67" t="e">
        <f t="shared" si="587"/>
        <v>#VALUE!</v>
      </c>
      <c r="AC1838" s="87" t="e">
        <f t="shared" si="588"/>
        <v>#VALUE!</v>
      </c>
      <c r="AD1838" s="87" t="e">
        <f t="shared" si="589"/>
        <v>#VALUE!</v>
      </c>
      <c r="AE1838" s="87" t="e">
        <f t="shared" si="590"/>
        <v>#VALUE!</v>
      </c>
      <c r="AF1838" s="87" t="e">
        <f t="shared" si="591"/>
        <v>#VALUE!</v>
      </c>
      <c r="AG1838" s="67" t="e">
        <f t="shared" si="592"/>
        <v>#VALUE!</v>
      </c>
      <c r="AH1838" s="87" t="e">
        <f t="shared" si="593"/>
        <v>#VALUE!</v>
      </c>
      <c r="AI1838" s="87" t="e">
        <f t="shared" si="594"/>
        <v>#VALUE!</v>
      </c>
      <c r="AJ1838" s="87" t="e">
        <f t="shared" si="595"/>
        <v>#VALUE!</v>
      </c>
      <c r="AK1838" s="144" t="e">
        <f t="shared" si="596"/>
        <v>#VALUE!</v>
      </c>
      <c r="AL1838" s="144" t="e">
        <f t="shared" si="597"/>
        <v>#VALUE!</v>
      </c>
    </row>
    <row r="1839" spans="1:38" s="77" customFormat="1" x14ac:dyDescent="0.2">
      <c r="A1839" s="14"/>
      <c r="B1839" s="64"/>
      <c r="C1839" s="64"/>
      <c r="D1839" s="152"/>
      <c r="E1839" s="152"/>
      <c r="F1839" s="152"/>
      <c r="G1839" s="152"/>
      <c r="H1839" s="152"/>
      <c r="I1839" s="152"/>
      <c r="J1839" s="152"/>
      <c r="K1839" s="152"/>
      <c r="L1839" s="152"/>
      <c r="M1839" s="152"/>
      <c r="N1839" s="152"/>
      <c r="O1839" s="152"/>
      <c r="P1839" s="152"/>
      <c r="Q1839" s="152"/>
      <c r="R1839" s="152"/>
      <c r="S1839" s="66" t="str">
        <f t="shared" si="578"/>
        <v/>
      </c>
      <c r="T1839" s="66" t="str">
        <f t="shared" si="579"/>
        <v/>
      </c>
      <c r="U1839" s="66" t="str">
        <f t="shared" si="580"/>
        <v/>
      </c>
      <c r="V1839" s="66" t="str">
        <f t="shared" si="581"/>
        <v/>
      </c>
      <c r="W1839" s="66" t="str">
        <f t="shared" si="582"/>
        <v/>
      </c>
      <c r="X1839" s="66" t="str">
        <f t="shared" si="583"/>
        <v/>
      </c>
      <c r="Y1839" s="66">
        <f t="shared" si="584"/>
        <v>0</v>
      </c>
      <c r="Z1839" s="66">
        <f t="shared" si="585"/>
        <v>0</v>
      </c>
      <c r="AA1839" s="66" t="e">
        <f t="shared" si="586"/>
        <v>#VALUE!</v>
      </c>
      <c r="AB1839" s="67" t="e">
        <f t="shared" si="587"/>
        <v>#VALUE!</v>
      </c>
      <c r="AC1839" s="87" t="e">
        <f t="shared" si="588"/>
        <v>#VALUE!</v>
      </c>
      <c r="AD1839" s="87" t="e">
        <f t="shared" si="589"/>
        <v>#VALUE!</v>
      </c>
      <c r="AE1839" s="87" t="e">
        <f t="shared" si="590"/>
        <v>#VALUE!</v>
      </c>
      <c r="AF1839" s="87" t="e">
        <f t="shared" si="591"/>
        <v>#VALUE!</v>
      </c>
      <c r="AG1839" s="67" t="e">
        <f t="shared" si="592"/>
        <v>#VALUE!</v>
      </c>
      <c r="AH1839" s="87" t="e">
        <f t="shared" si="593"/>
        <v>#VALUE!</v>
      </c>
      <c r="AI1839" s="87" t="e">
        <f t="shared" si="594"/>
        <v>#VALUE!</v>
      </c>
      <c r="AJ1839" s="87" t="e">
        <f t="shared" si="595"/>
        <v>#VALUE!</v>
      </c>
      <c r="AK1839" s="144" t="e">
        <f t="shared" si="596"/>
        <v>#VALUE!</v>
      </c>
      <c r="AL1839" s="144" t="e">
        <f t="shared" si="597"/>
        <v>#VALUE!</v>
      </c>
    </row>
    <row r="1840" spans="1:38" s="77" customFormat="1" x14ac:dyDescent="0.2">
      <c r="A1840" s="14"/>
      <c r="B1840" s="64"/>
      <c r="C1840" s="64"/>
      <c r="D1840" s="152"/>
      <c r="E1840" s="152"/>
      <c r="F1840" s="152"/>
      <c r="G1840" s="152"/>
      <c r="H1840" s="152"/>
      <c r="I1840" s="152"/>
      <c r="J1840" s="152"/>
      <c r="K1840" s="152"/>
      <c r="L1840" s="152"/>
      <c r="M1840" s="152"/>
      <c r="N1840" s="152"/>
      <c r="O1840" s="152"/>
      <c r="P1840" s="152"/>
      <c r="Q1840" s="152"/>
      <c r="R1840" s="152"/>
      <c r="S1840" s="66" t="str">
        <f t="shared" si="578"/>
        <v/>
      </c>
      <c r="T1840" s="66" t="str">
        <f t="shared" si="579"/>
        <v/>
      </c>
      <c r="U1840" s="66" t="str">
        <f t="shared" si="580"/>
        <v/>
      </c>
      <c r="V1840" s="66" t="str">
        <f t="shared" si="581"/>
        <v/>
      </c>
      <c r="W1840" s="66" t="str">
        <f t="shared" si="582"/>
        <v/>
      </c>
      <c r="X1840" s="66" t="str">
        <f t="shared" si="583"/>
        <v/>
      </c>
      <c r="Y1840" s="66">
        <f t="shared" si="584"/>
        <v>0</v>
      </c>
      <c r="Z1840" s="66">
        <f t="shared" si="585"/>
        <v>0</v>
      </c>
      <c r="AA1840" s="66" t="e">
        <f t="shared" si="586"/>
        <v>#VALUE!</v>
      </c>
      <c r="AB1840" s="67" t="e">
        <f t="shared" si="587"/>
        <v>#VALUE!</v>
      </c>
      <c r="AC1840" s="87" t="e">
        <f t="shared" si="588"/>
        <v>#VALUE!</v>
      </c>
      <c r="AD1840" s="87" t="e">
        <f t="shared" si="589"/>
        <v>#VALUE!</v>
      </c>
      <c r="AE1840" s="87" t="e">
        <f t="shared" si="590"/>
        <v>#VALUE!</v>
      </c>
      <c r="AF1840" s="87" t="e">
        <f t="shared" si="591"/>
        <v>#VALUE!</v>
      </c>
      <c r="AG1840" s="67" t="e">
        <f t="shared" si="592"/>
        <v>#VALUE!</v>
      </c>
      <c r="AH1840" s="87" t="e">
        <f t="shared" si="593"/>
        <v>#VALUE!</v>
      </c>
      <c r="AI1840" s="87" t="e">
        <f t="shared" si="594"/>
        <v>#VALUE!</v>
      </c>
      <c r="AJ1840" s="87" t="e">
        <f t="shared" si="595"/>
        <v>#VALUE!</v>
      </c>
      <c r="AK1840" s="144" t="e">
        <f t="shared" si="596"/>
        <v>#VALUE!</v>
      </c>
      <c r="AL1840" s="144" t="e">
        <f t="shared" si="597"/>
        <v>#VALUE!</v>
      </c>
    </row>
    <row r="1841" spans="1:38" s="77" customFormat="1" x14ac:dyDescent="0.2">
      <c r="A1841" s="14"/>
      <c r="B1841" s="64"/>
      <c r="C1841" s="64"/>
      <c r="D1841" s="152"/>
      <c r="E1841" s="152"/>
      <c r="F1841" s="152"/>
      <c r="G1841" s="152"/>
      <c r="H1841" s="152"/>
      <c r="I1841" s="152"/>
      <c r="J1841" s="152"/>
      <c r="K1841" s="152"/>
      <c r="L1841" s="152"/>
      <c r="M1841" s="152"/>
      <c r="N1841" s="152"/>
      <c r="O1841" s="152"/>
      <c r="P1841" s="152"/>
      <c r="Q1841" s="152"/>
      <c r="R1841" s="152"/>
      <c r="S1841" s="66" t="str">
        <f t="shared" si="578"/>
        <v/>
      </c>
      <c r="T1841" s="66" t="str">
        <f t="shared" si="579"/>
        <v/>
      </c>
      <c r="U1841" s="66" t="str">
        <f t="shared" si="580"/>
        <v/>
      </c>
      <c r="V1841" s="66" t="str">
        <f t="shared" si="581"/>
        <v/>
      </c>
      <c r="W1841" s="66" t="str">
        <f t="shared" si="582"/>
        <v/>
      </c>
      <c r="X1841" s="66" t="str">
        <f t="shared" si="583"/>
        <v/>
      </c>
      <c r="Y1841" s="66">
        <f t="shared" si="584"/>
        <v>0</v>
      </c>
      <c r="Z1841" s="66">
        <f t="shared" si="585"/>
        <v>0</v>
      </c>
      <c r="AA1841" s="66" t="e">
        <f t="shared" si="586"/>
        <v>#VALUE!</v>
      </c>
      <c r="AB1841" s="67" t="e">
        <f t="shared" si="587"/>
        <v>#VALUE!</v>
      </c>
      <c r="AC1841" s="87" t="e">
        <f t="shared" si="588"/>
        <v>#VALUE!</v>
      </c>
      <c r="AD1841" s="87" t="e">
        <f t="shared" si="589"/>
        <v>#VALUE!</v>
      </c>
      <c r="AE1841" s="87" t="e">
        <f t="shared" si="590"/>
        <v>#VALUE!</v>
      </c>
      <c r="AF1841" s="87" t="e">
        <f t="shared" si="591"/>
        <v>#VALUE!</v>
      </c>
      <c r="AG1841" s="67" t="e">
        <f t="shared" si="592"/>
        <v>#VALUE!</v>
      </c>
      <c r="AH1841" s="87" t="e">
        <f t="shared" si="593"/>
        <v>#VALUE!</v>
      </c>
      <c r="AI1841" s="87" t="e">
        <f t="shared" si="594"/>
        <v>#VALUE!</v>
      </c>
      <c r="AJ1841" s="87" t="e">
        <f t="shared" si="595"/>
        <v>#VALUE!</v>
      </c>
      <c r="AK1841" s="144" t="e">
        <f t="shared" si="596"/>
        <v>#VALUE!</v>
      </c>
      <c r="AL1841" s="144" t="e">
        <f t="shared" si="597"/>
        <v>#VALUE!</v>
      </c>
    </row>
    <row r="1842" spans="1:38" s="77" customFormat="1" x14ac:dyDescent="0.2">
      <c r="A1842" s="14"/>
      <c r="B1842" s="64"/>
      <c r="C1842" s="64"/>
      <c r="D1842" s="152"/>
      <c r="E1842" s="152"/>
      <c r="F1842" s="152"/>
      <c r="G1842" s="152"/>
      <c r="H1842" s="152"/>
      <c r="I1842" s="152"/>
      <c r="J1842" s="152"/>
      <c r="K1842" s="152"/>
      <c r="L1842" s="152"/>
      <c r="M1842" s="152"/>
      <c r="N1842" s="152"/>
      <c r="O1842" s="152"/>
      <c r="P1842" s="152"/>
      <c r="Q1842" s="152"/>
      <c r="R1842" s="152"/>
      <c r="S1842" s="66" t="str">
        <f t="shared" si="578"/>
        <v/>
      </c>
      <c r="T1842" s="66" t="str">
        <f t="shared" si="579"/>
        <v/>
      </c>
      <c r="U1842" s="66" t="str">
        <f t="shared" si="580"/>
        <v/>
      </c>
      <c r="V1842" s="66" t="str">
        <f t="shared" si="581"/>
        <v/>
      </c>
      <c r="W1842" s="66" t="str">
        <f t="shared" si="582"/>
        <v/>
      </c>
      <c r="X1842" s="66" t="str">
        <f t="shared" si="583"/>
        <v/>
      </c>
      <c r="Y1842" s="66">
        <f t="shared" si="584"/>
        <v>0</v>
      </c>
      <c r="Z1842" s="66">
        <f t="shared" si="585"/>
        <v>0</v>
      </c>
      <c r="AA1842" s="66" t="e">
        <f t="shared" si="586"/>
        <v>#VALUE!</v>
      </c>
      <c r="AB1842" s="67" t="e">
        <f t="shared" si="587"/>
        <v>#VALUE!</v>
      </c>
      <c r="AC1842" s="87" t="e">
        <f t="shared" si="588"/>
        <v>#VALUE!</v>
      </c>
      <c r="AD1842" s="87" t="e">
        <f t="shared" si="589"/>
        <v>#VALUE!</v>
      </c>
      <c r="AE1842" s="87" t="e">
        <f t="shared" si="590"/>
        <v>#VALUE!</v>
      </c>
      <c r="AF1842" s="87" t="e">
        <f t="shared" si="591"/>
        <v>#VALUE!</v>
      </c>
      <c r="AG1842" s="67" t="e">
        <f t="shared" si="592"/>
        <v>#VALUE!</v>
      </c>
      <c r="AH1842" s="87" t="e">
        <f t="shared" si="593"/>
        <v>#VALUE!</v>
      </c>
      <c r="AI1842" s="87" t="e">
        <f t="shared" si="594"/>
        <v>#VALUE!</v>
      </c>
      <c r="AJ1842" s="87" t="e">
        <f t="shared" si="595"/>
        <v>#VALUE!</v>
      </c>
      <c r="AK1842" s="144" t="e">
        <f t="shared" si="596"/>
        <v>#VALUE!</v>
      </c>
      <c r="AL1842" s="144" t="e">
        <f t="shared" si="597"/>
        <v>#VALUE!</v>
      </c>
    </row>
    <row r="1843" spans="1:38" s="77" customFormat="1" x14ac:dyDescent="0.2">
      <c r="A1843" s="14"/>
      <c r="B1843" s="64"/>
      <c r="C1843" s="64"/>
      <c r="D1843" s="152"/>
      <c r="E1843" s="152"/>
      <c r="F1843" s="152"/>
      <c r="G1843" s="152"/>
      <c r="H1843" s="152"/>
      <c r="I1843" s="152"/>
      <c r="J1843" s="152"/>
      <c r="K1843" s="152"/>
      <c r="L1843" s="152"/>
      <c r="M1843" s="152"/>
      <c r="N1843" s="152"/>
      <c r="O1843" s="152"/>
      <c r="P1843" s="152"/>
      <c r="Q1843" s="152"/>
      <c r="R1843" s="152"/>
      <c r="S1843" s="66" t="str">
        <f t="shared" si="578"/>
        <v/>
      </c>
      <c r="T1843" s="66" t="str">
        <f t="shared" si="579"/>
        <v/>
      </c>
      <c r="U1843" s="66" t="str">
        <f t="shared" si="580"/>
        <v/>
      </c>
      <c r="V1843" s="66" t="str">
        <f t="shared" si="581"/>
        <v/>
      </c>
      <c r="W1843" s="66" t="str">
        <f t="shared" si="582"/>
        <v/>
      </c>
      <c r="X1843" s="66" t="str">
        <f t="shared" si="583"/>
        <v/>
      </c>
      <c r="Y1843" s="66">
        <f t="shared" si="584"/>
        <v>0</v>
      </c>
      <c r="Z1843" s="66">
        <f t="shared" si="585"/>
        <v>0</v>
      </c>
      <c r="AA1843" s="66" t="e">
        <f t="shared" si="586"/>
        <v>#VALUE!</v>
      </c>
      <c r="AB1843" s="67" t="e">
        <f t="shared" si="587"/>
        <v>#VALUE!</v>
      </c>
      <c r="AC1843" s="87" t="e">
        <f t="shared" si="588"/>
        <v>#VALUE!</v>
      </c>
      <c r="AD1843" s="87" t="e">
        <f t="shared" si="589"/>
        <v>#VALUE!</v>
      </c>
      <c r="AE1843" s="87" t="e">
        <f t="shared" si="590"/>
        <v>#VALUE!</v>
      </c>
      <c r="AF1843" s="87" t="e">
        <f t="shared" si="591"/>
        <v>#VALUE!</v>
      </c>
      <c r="AG1843" s="67" t="e">
        <f t="shared" si="592"/>
        <v>#VALUE!</v>
      </c>
      <c r="AH1843" s="87" t="e">
        <f t="shared" si="593"/>
        <v>#VALUE!</v>
      </c>
      <c r="AI1843" s="87" t="e">
        <f t="shared" si="594"/>
        <v>#VALUE!</v>
      </c>
      <c r="AJ1843" s="87" t="e">
        <f t="shared" si="595"/>
        <v>#VALUE!</v>
      </c>
      <c r="AK1843" s="144" t="e">
        <f t="shared" si="596"/>
        <v>#VALUE!</v>
      </c>
      <c r="AL1843" s="144" t="e">
        <f t="shared" si="597"/>
        <v>#VALUE!</v>
      </c>
    </row>
    <row r="1844" spans="1:38" s="77" customFormat="1" x14ac:dyDescent="0.2">
      <c r="A1844" s="14"/>
      <c r="B1844" s="64"/>
      <c r="C1844" s="64"/>
      <c r="D1844" s="152"/>
      <c r="E1844" s="152"/>
      <c r="F1844" s="152"/>
      <c r="G1844" s="152"/>
      <c r="H1844" s="152"/>
      <c r="I1844" s="152"/>
      <c r="J1844" s="152"/>
      <c r="K1844" s="152"/>
      <c r="L1844" s="152"/>
      <c r="M1844" s="152"/>
      <c r="N1844" s="152"/>
      <c r="O1844" s="152"/>
      <c r="P1844" s="152"/>
      <c r="Q1844" s="152"/>
      <c r="R1844" s="152"/>
      <c r="S1844" s="66" t="str">
        <f t="shared" si="578"/>
        <v/>
      </c>
      <c r="T1844" s="66" t="str">
        <f t="shared" si="579"/>
        <v/>
      </c>
      <c r="U1844" s="66" t="str">
        <f t="shared" si="580"/>
        <v/>
      </c>
      <c r="V1844" s="66" t="str">
        <f t="shared" si="581"/>
        <v/>
      </c>
      <c r="W1844" s="66" t="str">
        <f t="shared" si="582"/>
        <v/>
      </c>
      <c r="X1844" s="66" t="str">
        <f t="shared" si="583"/>
        <v/>
      </c>
      <c r="Y1844" s="66">
        <f t="shared" si="584"/>
        <v>0</v>
      </c>
      <c r="Z1844" s="66">
        <f t="shared" si="585"/>
        <v>0</v>
      </c>
      <c r="AA1844" s="66" t="e">
        <f t="shared" si="586"/>
        <v>#VALUE!</v>
      </c>
      <c r="AB1844" s="67" t="e">
        <f t="shared" si="587"/>
        <v>#VALUE!</v>
      </c>
      <c r="AC1844" s="87" t="e">
        <f t="shared" si="588"/>
        <v>#VALUE!</v>
      </c>
      <c r="AD1844" s="87" t="e">
        <f t="shared" si="589"/>
        <v>#VALUE!</v>
      </c>
      <c r="AE1844" s="87" t="e">
        <f t="shared" si="590"/>
        <v>#VALUE!</v>
      </c>
      <c r="AF1844" s="87" t="e">
        <f t="shared" si="591"/>
        <v>#VALUE!</v>
      </c>
      <c r="AG1844" s="67" t="e">
        <f t="shared" si="592"/>
        <v>#VALUE!</v>
      </c>
      <c r="AH1844" s="87" t="e">
        <f t="shared" si="593"/>
        <v>#VALUE!</v>
      </c>
      <c r="AI1844" s="87" t="e">
        <f t="shared" si="594"/>
        <v>#VALUE!</v>
      </c>
      <c r="AJ1844" s="87" t="e">
        <f t="shared" si="595"/>
        <v>#VALUE!</v>
      </c>
      <c r="AK1844" s="144" t="e">
        <f t="shared" si="596"/>
        <v>#VALUE!</v>
      </c>
      <c r="AL1844" s="144" t="e">
        <f t="shared" si="597"/>
        <v>#VALUE!</v>
      </c>
    </row>
    <row r="1845" spans="1:38" s="77" customFormat="1" x14ac:dyDescent="0.2">
      <c r="A1845" s="14"/>
      <c r="B1845" s="64"/>
      <c r="C1845" s="64"/>
      <c r="D1845" s="152"/>
      <c r="E1845" s="152"/>
      <c r="F1845" s="152"/>
      <c r="G1845" s="152"/>
      <c r="H1845" s="152"/>
      <c r="I1845" s="152"/>
      <c r="J1845" s="152"/>
      <c r="K1845" s="152"/>
      <c r="L1845" s="152"/>
      <c r="M1845" s="152"/>
      <c r="N1845" s="152"/>
      <c r="O1845" s="152"/>
      <c r="P1845" s="152"/>
      <c r="Q1845" s="152"/>
      <c r="R1845" s="152"/>
      <c r="S1845" s="66" t="str">
        <f t="shared" si="578"/>
        <v/>
      </c>
      <c r="T1845" s="66" t="str">
        <f t="shared" si="579"/>
        <v/>
      </c>
      <c r="U1845" s="66" t="str">
        <f t="shared" si="580"/>
        <v/>
      </c>
      <c r="V1845" s="66" t="str">
        <f t="shared" si="581"/>
        <v/>
      </c>
      <c r="W1845" s="66" t="str">
        <f t="shared" si="582"/>
        <v/>
      </c>
      <c r="X1845" s="66" t="str">
        <f t="shared" si="583"/>
        <v/>
      </c>
      <c r="Y1845" s="66">
        <f t="shared" si="584"/>
        <v>0</v>
      </c>
      <c r="Z1845" s="66">
        <f t="shared" si="585"/>
        <v>0</v>
      </c>
      <c r="AA1845" s="66" t="e">
        <f t="shared" si="586"/>
        <v>#VALUE!</v>
      </c>
      <c r="AB1845" s="67" t="e">
        <f t="shared" si="587"/>
        <v>#VALUE!</v>
      </c>
      <c r="AC1845" s="87" t="e">
        <f t="shared" si="588"/>
        <v>#VALUE!</v>
      </c>
      <c r="AD1845" s="87" t="e">
        <f t="shared" si="589"/>
        <v>#VALUE!</v>
      </c>
      <c r="AE1845" s="87" t="e">
        <f t="shared" si="590"/>
        <v>#VALUE!</v>
      </c>
      <c r="AF1845" s="87" t="e">
        <f t="shared" si="591"/>
        <v>#VALUE!</v>
      </c>
      <c r="AG1845" s="67" t="e">
        <f t="shared" si="592"/>
        <v>#VALUE!</v>
      </c>
      <c r="AH1845" s="87" t="e">
        <f t="shared" si="593"/>
        <v>#VALUE!</v>
      </c>
      <c r="AI1845" s="87" t="e">
        <f t="shared" si="594"/>
        <v>#VALUE!</v>
      </c>
      <c r="AJ1845" s="87" t="e">
        <f t="shared" si="595"/>
        <v>#VALUE!</v>
      </c>
      <c r="AK1845" s="144" t="e">
        <f t="shared" si="596"/>
        <v>#VALUE!</v>
      </c>
      <c r="AL1845" s="144" t="e">
        <f t="shared" si="597"/>
        <v>#VALUE!</v>
      </c>
    </row>
    <row r="1846" spans="1:38" s="77" customFormat="1" x14ac:dyDescent="0.2">
      <c r="A1846" s="14"/>
      <c r="B1846" s="64"/>
      <c r="C1846" s="64"/>
      <c r="D1846" s="152"/>
      <c r="E1846" s="152"/>
      <c r="F1846" s="152"/>
      <c r="G1846" s="152"/>
      <c r="H1846" s="152"/>
      <c r="I1846" s="152"/>
      <c r="J1846" s="152"/>
      <c r="K1846" s="152"/>
      <c r="L1846" s="152"/>
      <c r="M1846" s="152"/>
      <c r="N1846" s="152"/>
      <c r="O1846" s="152"/>
      <c r="P1846" s="152"/>
      <c r="Q1846" s="152"/>
      <c r="R1846" s="152"/>
      <c r="S1846" s="66" t="str">
        <f t="shared" si="578"/>
        <v/>
      </c>
      <c r="T1846" s="66" t="str">
        <f t="shared" si="579"/>
        <v/>
      </c>
      <c r="U1846" s="66" t="str">
        <f t="shared" si="580"/>
        <v/>
      </c>
      <c r="V1846" s="66" t="str">
        <f t="shared" si="581"/>
        <v/>
      </c>
      <c r="W1846" s="66" t="str">
        <f t="shared" si="582"/>
        <v/>
      </c>
      <c r="X1846" s="66" t="str">
        <f t="shared" si="583"/>
        <v/>
      </c>
      <c r="Y1846" s="66">
        <f t="shared" si="584"/>
        <v>0</v>
      </c>
      <c r="Z1846" s="66">
        <f t="shared" si="585"/>
        <v>0</v>
      </c>
      <c r="AA1846" s="66" t="e">
        <f t="shared" si="586"/>
        <v>#VALUE!</v>
      </c>
      <c r="AB1846" s="67" t="e">
        <f t="shared" si="587"/>
        <v>#VALUE!</v>
      </c>
      <c r="AC1846" s="87" t="e">
        <f t="shared" si="588"/>
        <v>#VALUE!</v>
      </c>
      <c r="AD1846" s="87" t="e">
        <f t="shared" si="589"/>
        <v>#VALUE!</v>
      </c>
      <c r="AE1846" s="87" t="e">
        <f t="shared" si="590"/>
        <v>#VALUE!</v>
      </c>
      <c r="AF1846" s="87" t="e">
        <f t="shared" si="591"/>
        <v>#VALUE!</v>
      </c>
      <c r="AG1846" s="67" t="e">
        <f t="shared" si="592"/>
        <v>#VALUE!</v>
      </c>
      <c r="AH1846" s="87" t="e">
        <f t="shared" si="593"/>
        <v>#VALUE!</v>
      </c>
      <c r="AI1846" s="87" t="e">
        <f t="shared" si="594"/>
        <v>#VALUE!</v>
      </c>
      <c r="AJ1846" s="87" t="e">
        <f t="shared" si="595"/>
        <v>#VALUE!</v>
      </c>
      <c r="AK1846" s="144" t="e">
        <f t="shared" si="596"/>
        <v>#VALUE!</v>
      </c>
      <c r="AL1846" s="144" t="e">
        <f t="shared" si="597"/>
        <v>#VALUE!</v>
      </c>
    </row>
    <row r="1847" spans="1:38" s="77" customFormat="1" x14ac:dyDescent="0.2">
      <c r="A1847" s="14"/>
      <c r="B1847" s="64"/>
      <c r="C1847" s="64"/>
      <c r="D1847" s="152"/>
      <c r="E1847" s="152"/>
      <c r="F1847" s="152"/>
      <c r="G1847" s="152"/>
      <c r="H1847" s="152"/>
      <c r="I1847" s="152"/>
      <c r="J1847" s="152"/>
      <c r="K1847" s="152"/>
      <c r="L1847" s="152"/>
      <c r="M1847" s="152"/>
      <c r="N1847" s="152"/>
      <c r="O1847" s="152"/>
      <c r="P1847" s="152"/>
      <c r="Q1847" s="152"/>
      <c r="R1847" s="152"/>
      <c r="S1847" s="66" t="str">
        <f t="shared" si="578"/>
        <v/>
      </c>
      <c r="T1847" s="66" t="str">
        <f t="shared" si="579"/>
        <v/>
      </c>
      <c r="U1847" s="66" t="str">
        <f t="shared" si="580"/>
        <v/>
      </c>
      <c r="V1847" s="66" t="str">
        <f t="shared" si="581"/>
        <v/>
      </c>
      <c r="W1847" s="66" t="str">
        <f t="shared" si="582"/>
        <v/>
      </c>
      <c r="X1847" s="66" t="str">
        <f t="shared" si="583"/>
        <v/>
      </c>
      <c r="Y1847" s="66">
        <f t="shared" si="584"/>
        <v>0</v>
      </c>
      <c r="Z1847" s="66">
        <f t="shared" si="585"/>
        <v>0</v>
      </c>
      <c r="AA1847" s="66" t="e">
        <f t="shared" si="586"/>
        <v>#VALUE!</v>
      </c>
      <c r="AB1847" s="67" t="e">
        <f t="shared" si="587"/>
        <v>#VALUE!</v>
      </c>
      <c r="AC1847" s="87" t="e">
        <f t="shared" si="588"/>
        <v>#VALUE!</v>
      </c>
      <c r="AD1847" s="87" t="e">
        <f t="shared" si="589"/>
        <v>#VALUE!</v>
      </c>
      <c r="AE1847" s="87" t="e">
        <f t="shared" si="590"/>
        <v>#VALUE!</v>
      </c>
      <c r="AF1847" s="87" t="e">
        <f t="shared" si="591"/>
        <v>#VALUE!</v>
      </c>
      <c r="AG1847" s="67" t="e">
        <f t="shared" si="592"/>
        <v>#VALUE!</v>
      </c>
      <c r="AH1847" s="87" t="e">
        <f t="shared" si="593"/>
        <v>#VALUE!</v>
      </c>
      <c r="AI1847" s="87" t="e">
        <f t="shared" si="594"/>
        <v>#VALUE!</v>
      </c>
      <c r="AJ1847" s="87" t="e">
        <f t="shared" si="595"/>
        <v>#VALUE!</v>
      </c>
      <c r="AK1847" s="144" t="e">
        <f t="shared" si="596"/>
        <v>#VALUE!</v>
      </c>
      <c r="AL1847" s="144" t="e">
        <f t="shared" si="597"/>
        <v>#VALUE!</v>
      </c>
    </row>
    <row r="1848" spans="1:38" s="77" customFormat="1" x14ac:dyDescent="0.2">
      <c r="A1848" s="14"/>
      <c r="B1848" s="64"/>
      <c r="C1848" s="64"/>
      <c r="D1848" s="152"/>
      <c r="E1848" s="152"/>
      <c r="F1848" s="152"/>
      <c r="G1848" s="152"/>
      <c r="H1848" s="152"/>
      <c r="I1848" s="152"/>
      <c r="J1848" s="152"/>
      <c r="K1848" s="152"/>
      <c r="L1848" s="152"/>
      <c r="M1848" s="152"/>
      <c r="N1848" s="152"/>
      <c r="O1848" s="152"/>
      <c r="P1848" s="152"/>
      <c r="Q1848" s="152"/>
      <c r="R1848" s="152"/>
      <c r="S1848" s="66" t="str">
        <f t="shared" si="578"/>
        <v/>
      </c>
      <c r="T1848" s="66" t="str">
        <f t="shared" si="579"/>
        <v/>
      </c>
      <c r="U1848" s="66" t="str">
        <f t="shared" si="580"/>
        <v/>
      </c>
      <c r="V1848" s="66" t="str">
        <f t="shared" si="581"/>
        <v/>
      </c>
      <c r="W1848" s="66" t="str">
        <f t="shared" si="582"/>
        <v/>
      </c>
      <c r="X1848" s="66" t="str">
        <f t="shared" si="583"/>
        <v/>
      </c>
      <c r="Y1848" s="66">
        <f t="shared" si="584"/>
        <v>0</v>
      </c>
      <c r="Z1848" s="66">
        <f t="shared" si="585"/>
        <v>0</v>
      </c>
      <c r="AA1848" s="66" t="e">
        <f t="shared" si="586"/>
        <v>#VALUE!</v>
      </c>
      <c r="AB1848" s="67" t="e">
        <f t="shared" si="587"/>
        <v>#VALUE!</v>
      </c>
      <c r="AC1848" s="87" t="e">
        <f t="shared" si="588"/>
        <v>#VALUE!</v>
      </c>
      <c r="AD1848" s="87" t="e">
        <f t="shared" si="589"/>
        <v>#VALUE!</v>
      </c>
      <c r="AE1848" s="87" t="e">
        <f t="shared" si="590"/>
        <v>#VALUE!</v>
      </c>
      <c r="AF1848" s="87" t="e">
        <f t="shared" si="591"/>
        <v>#VALUE!</v>
      </c>
      <c r="AG1848" s="67" t="e">
        <f t="shared" si="592"/>
        <v>#VALUE!</v>
      </c>
      <c r="AH1848" s="87" t="e">
        <f t="shared" si="593"/>
        <v>#VALUE!</v>
      </c>
      <c r="AI1848" s="87" t="e">
        <f t="shared" si="594"/>
        <v>#VALUE!</v>
      </c>
      <c r="AJ1848" s="87" t="e">
        <f t="shared" si="595"/>
        <v>#VALUE!</v>
      </c>
      <c r="AK1848" s="144" t="e">
        <f t="shared" si="596"/>
        <v>#VALUE!</v>
      </c>
      <c r="AL1848" s="144" t="e">
        <f t="shared" si="597"/>
        <v>#VALUE!</v>
      </c>
    </row>
    <row r="1849" spans="1:38" s="77" customFormat="1" x14ac:dyDescent="0.2">
      <c r="A1849" s="14"/>
      <c r="B1849" s="64"/>
      <c r="C1849" s="64"/>
      <c r="D1849" s="152"/>
      <c r="E1849" s="152"/>
      <c r="F1849" s="152"/>
      <c r="G1849" s="152"/>
      <c r="H1849" s="152"/>
      <c r="I1849" s="152"/>
      <c r="J1849" s="152"/>
      <c r="K1849" s="152"/>
      <c r="L1849" s="152"/>
      <c r="M1849" s="152"/>
      <c r="N1849" s="152"/>
      <c r="O1849" s="152"/>
      <c r="P1849" s="152"/>
      <c r="Q1849" s="152"/>
      <c r="R1849" s="152"/>
      <c r="S1849" s="66" t="str">
        <f t="shared" si="578"/>
        <v/>
      </c>
      <c r="T1849" s="66" t="str">
        <f t="shared" si="579"/>
        <v/>
      </c>
      <c r="U1849" s="66" t="str">
        <f t="shared" si="580"/>
        <v/>
      </c>
      <c r="V1849" s="66" t="str">
        <f t="shared" si="581"/>
        <v/>
      </c>
      <c r="W1849" s="66" t="str">
        <f t="shared" si="582"/>
        <v/>
      </c>
      <c r="X1849" s="66" t="str">
        <f t="shared" si="583"/>
        <v/>
      </c>
      <c r="Y1849" s="66">
        <f t="shared" si="584"/>
        <v>0</v>
      </c>
      <c r="Z1849" s="66">
        <f t="shared" si="585"/>
        <v>0</v>
      </c>
      <c r="AA1849" s="66" t="e">
        <f t="shared" si="586"/>
        <v>#VALUE!</v>
      </c>
      <c r="AB1849" s="67" t="e">
        <f t="shared" si="587"/>
        <v>#VALUE!</v>
      </c>
      <c r="AC1849" s="87" t="e">
        <f t="shared" si="588"/>
        <v>#VALUE!</v>
      </c>
      <c r="AD1849" s="87" t="e">
        <f t="shared" si="589"/>
        <v>#VALUE!</v>
      </c>
      <c r="AE1849" s="87" t="e">
        <f t="shared" si="590"/>
        <v>#VALUE!</v>
      </c>
      <c r="AF1849" s="87" t="e">
        <f t="shared" si="591"/>
        <v>#VALUE!</v>
      </c>
      <c r="AG1849" s="67" t="e">
        <f t="shared" si="592"/>
        <v>#VALUE!</v>
      </c>
      <c r="AH1849" s="87" t="e">
        <f t="shared" si="593"/>
        <v>#VALUE!</v>
      </c>
      <c r="AI1849" s="87" t="e">
        <f t="shared" si="594"/>
        <v>#VALUE!</v>
      </c>
      <c r="AJ1849" s="87" t="e">
        <f t="shared" si="595"/>
        <v>#VALUE!</v>
      </c>
      <c r="AK1849" s="144" t="e">
        <f t="shared" si="596"/>
        <v>#VALUE!</v>
      </c>
      <c r="AL1849" s="144" t="e">
        <f t="shared" si="597"/>
        <v>#VALUE!</v>
      </c>
    </row>
    <row r="1850" spans="1:38" s="77" customFormat="1" x14ac:dyDescent="0.2">
      <c r="A1850" s="14"/>
      <c r="B1850" s="64"/>
      <c r="C1850" s="64"/>
      <c r="D1850" s="152"/>
      <c r="E1850" s="152"/>
      <c r="F1850" s="152"/>
      <c r="G1850" s="152"/>
      <c r="H1850" s="152"/>
      <c r="I1850" s="152"/>
      <c r="J1850" s="152"/>
      <c r="K1850" s="152"/>
      <c r="L1850" s="152"/>
      <c r="M1850" s="152"/>
      <c r="N1850" s="152"/>
      <c r="O1850" s="152"/>
      <c r="P1850" s="152"/>
      <c r="Q1850" s="152"/>
      <c r="R1850" s="152"/>
      <c r="S1850" s="66" t="str">
        <f t="shared" si="578"/>
        <v/>
      </c>
      <c r="T1850" s="66" t="str">
        <f t="shared" si="579"/>
        <v/>
      </c>
      <c r="U1850" s="66" t="str">
        <f t="shared" si="580"/>
        <v/>
      </c>
      <c r="V1850" s="66" t="str">
        <f t="shared" si="581"/>
        <v/>
      </c>
      <c r="W1850" s="66" t="str">
        <f t="shared" si="582"/>
        <v/>
      </c>
      <c r="X1850" s="66" t="str">
        <f t="shared" si="583"/>
        <v/>
      </c>
      <c r="Y1850" s="66">
        <f t="shared" si="584"/>
        <v>0</v>
      </c>
      <c r="Z1850" s="66">
        <f t="shared" si="585"/>
        <v>0</v>
      </c>
      <c r="AA1850" s="66" t="e">
        <f t="shared" si="586"/>
        <v>#VALUE!</v>
      </c>
      <c r="AB1850" s="67" t="e">
        <f t="shared" si="587"/>
        <v>#VALUE!</v>
      </c>
      <c r="AC1850" s="87" t="e">
        <f t="shared" si="588"/>
        <v>#VALUE!</v>
      </c>
      <c r="AD1850" s="87" t="e">
        <f t="shared" si="589"/>
        <v>#VALUE!</v>
      </c>
      <c r="AE1850" s="87" t="e">
        <f t="shared" si="590"/>
        <v>#VALUE!</v>
      </c>
      <c r="AF1850" s="87" t="e">
        <f t="shared" si="591"/>
        <v>#VALUE!</v>
      </c>
      <c r="AG1850" s="67" t="e">
        <f t="shared" si="592"/>
        <v>#VALUE!</v>
      </c>
      <c r="AH1850" s="87" t="e">
        <f t="shared" si="593"/>
        <v>#VALUE!</v>
      </c>
      <c r="AI1850" s="87" t="e">
        <f t="shared" si="594"/>
        <v>#VALUE!</v>
      </c>
      <c r="AJ1850" s="87" t="e">
        <f t="shared" si="595"/>
        <v>#VALUE!</v>
      </c>
      <c r="AK1850" s="144" t="e">
        <f t="shared" si="596"/>
        <v>#VALUE!</v>
      </c>
      <c r="AL1850" s="144" t="e">
        <f t="shared" si="597"/>
        <v>#VALUE!</v>
      </c>
    </row>
    <row r="1851" spans="1:38" s="77" customFormat="1" x14ac:dyDescent="0.2">
      <c r="A1851" s="14"/>
      <c r="B1851" s="64"/>
      <c r="C1851" s="64"/>
      <c r="D1851" s="152"/>
      <c r="E1851" s="152"/>
      <c r="F1851" s="152"/>
      <c r="G1851" s="152"/>
      <c r="H1851" s="152"/>
      <c r="I1851" s="152"/>
      <c r="J1851" s="152"/>
      <c r="K1851" s="152"/>
      <c r="L1851" s="152"/>
      <c r="M1851" s="152"/>
      <c r="N1851" s="152"/>
      <c r="O1851" s="152"/>
      <c r="P1851" s="152"/>
      <c r="Q1851" s="152"/>
      <c r="R1851" s="152"/>
      <c r="S1851" s="66" t="str">
        <f t="shared" si="578"/>
        <v/>
      </c>
      <c r="T1851" s="66" t="str">
        <f t="shared" si="579"/>
        <v/>
      </c>
      <c r="U1851" s="66" t="str">
        <f t="shared" si="580"/>
        <v/>
      </c>
      <c r="V1851" s="66" t="str">
        <f t="shared" si="581"/>
        <v/>
      </c>
      <c r="W1851" s="66" t="str">
        <f t="shared" si="582"/>
        <v/>
      </c>
      <c r="X1851" s="66" t="str">
        <f t="shared" si="583"/>
        <v/>
      </c>
      <c r="Y1851" s="66">
        <f t="shared" si="584"/>
        <v>0</v>
      </c>
      <c r="Z1851" s="66">
        <f t="shared" si="585"/>
        <v>0</v>
      </c>
      <c r="AA1851" s="66" t="e">
        <f t="shared" si="586"/>
        <v>#VALUE!</v>
      </c>
      <c r="AB1851" s="67" t="e">
        <f t="shared" si="587"/>
        <v>#VALUE!</v>
      </c>
      <c r="AC1851" s="87" t="e">
        <f t="shared" si="588"/>
        <v>#VALUE!</v>
      </c>
      <c r="AD1851" s="87" t="e">
        <f t="shared" si="589"/>
        <v>#VALUE!</v>
      </c>
      <c r="AE1851" s="87" t="e">
        <f t="shared" si="590"/>
        <v>#VALUE!</v>
      </c>
      <c r="AF1851" s="87" t="e">
        <f t="shared" si="591"/>
        <v>#VALUE!</v>
      </c>
      <c r="AG1851" s="67" t="e">
        <f t="shared" si="592"/>
        <v>#VALUE!</v>
      </c>
      <c r="AH1851" s="87" t="e">
        <f t="shared" si="593"/>
        <v>#VALUE!</v>
      </c>
      <c r="AI1851" s="87" t="e">
        <f t="shared" si="594"/>
        <v>#VALUE!</v>
      </c>
      <c r="AJ1851" s="87" t="e">
        <f t="shared" si="595"/>
        <v>#VALUE!</v>
      </c>
      <c r="AK1851" s="144" t="e">
        <f t="shared" si="596"/>
        <v>#VALUE!</v>
      </c>
      <c r="AL1851" s="144" t="e">
        <f t="shared" si="597"/>
        <v>#VALUE!</v>
      </c>
    </row>
    <row r="1852" spans="1:38" s="77" customFormat="1" x14ac:dyDescent="0.2">
      <c r="A1852" s="14"/>
      <c r="B1852" s="64"/>
      <c r="C1852" s="64"/>
      <c r="D1852" s="152"/>
      <c r="E1852" s="152"/>
      <c r="F1852" s="152"/>
      <c r="G1852" s="152"/>
      <c r="H1852" s="152"/>
      <c r="I1852" s="152"/>
      <c r="J1852" s="152"/>
      <c r="K1852" s="152"/>
      <c r="L1852" s="152"/>
      <c r="M1852" s="152"/>
      <c r="N1852" s="152"/>
      <c r="O1852" s="152"/>
      <c r="P1852" s="152"/>
      <c r="Q1852" s="152"/>
      <c r="R1852" s="152"/>
      <c r="S1852" s="66" t="str">
        <f t="shared" si="578"/>
        <v/>
      </c>
      <c r="T1852" s="66" t="str">
        <f t="shared" si="579"/>
        <v/>
      </c>
      <c r="U1852" s="66" t="str">
        <f t="shared" si="580"/>
        <v/>
      </c>
      <c r="V1852" s="66" t="str">
        <f t="shared" si="581"/>
        <v/>
      </c>
      <c r="W1852" s="66" t="str">
        <f t="shared" si="582"/>
        <v/>
      </c>
      <c r="X1852" s="66" t="str">
        <f t="shared" si="583"/>
        <v/>
      </c>
      <c r="Y1852" s="66">
        <f t="shared" si="584"/>
        <v>0</v>
      </c>
      <c r="Z1852" s="66">
        <f t="shared" si="585"/>
        <v>0</v>
      </c>
      <c r="AA1852" s="66" t="e">
        <f t="shared" si="586"/>
        <v>#VALUE!</v>
      </c>
      <c r="AB1852" s="67" t="e">
        <f t="shared" si="587"/>
        <v>#VALUE!</v>
      </c>
      <c r="AC1852" s="87" t="e">
        <f t="shared" si="588"/>
        <v>#VALUE!</v>
      </c>
      <c r="AD1852" s="87" t="e">
        <f t="shared" si="589"/>
        <v>#VALUE!</v>
      </c>
      <c r="AE1852" s="87" t="e">
        <f t="shared" si="590"/>
        <v>#VALUE!</v>
      </c>
      <c r="AF1852" s="87" t="e">
        <f t="shared" si="591"/>
        <v>#VALUE!</v>
      </c>
      <c r="AG1852" s="67" t="e">
        <f t="shared" si="592"/>
        <v>#VALUE!</v>
      </c>
      <c r="AH1852" s="87" t="e">
        <f t="shared" si="593"/>
        <v>#VALUE!</v>
      </c>
      <c r="AI1852" s="87" t="e">
        <f t="shared" si="594"/>
        <v>#VALUE!</v>
      </c>
      <c r="AJ1852" s="87" t="e">
        <f t="shared" si="595"/>
        <v>#VALUE!</v>
      </c>
      <c r="AK1852" s="144" t="e">
        <f t="shared" si="596"/>
        <v>#VALUE!</v>
      </c>
      <c r="AL1852" s="144" t="e">
        <f t="shared" si="597"/>
        <v>#VALUE!</v>
      </c>
    </row>
    <row r="1853" spans="1:38" s="77" customFormat="1" x14ac:dyDescent="0.2">
      <c r="A1853" s="14"/>
      <c r="B1853" s="64"/>
      <c r="C1853" s="64"/>
      <c r="D1853" s="152"/>
      <c r="E1853" s="152"/>
      <c r="F1853" s="152"/>
      <c r="G1853" s="152"/>
      <c r="H1853" s="152"/>
      <c r="I1853" s="152"/>
      <c r="J1853" s="152"/>
      <c r="K1853" s="152"/>
      <c r="L1853" s="152"/>
      <c r="M1853" s="152"/>
      <c r="N1853" s="152"/>
      <c r="O1853" s="152"/>
      <c r="P1853" s="152"/>
      <c r="Q1853" s="152"/>
      <c r="R1853" s="152"/>
      <c r="S1853" s="66" t="str">
        <f t="shared" si="578"/>
        <v/>
      </c>
      <c r="T1853" s="66" t="str">
        <f t="shared" si="579"/>
        <v/>
      </c>
      <c r="U1853" s="66" t="str">
        <f t="shared" si="580"/>
        <v/>
      </c>
      <c r="V1853" s="66" t="str">
        <f t="shared" si="581"/>
        <v/>
      </c>
      <c r="W1853" s="66" t="str">
        <f t="shared" si="582"/>
        <v/>
      </c>
      <c r="X1853" s="66" t="str">
        <f t="shared" si="583"/>
        <v/>
      </c>
      <c r="Y1853" s="66">
        <f t="shared" si="584"/>
        <v>0</v>
      </c>
      <c r="Z1853" s="66">
        <f t="shared" si="585"/>
        <v>0</v>
      </c>
      <c r="AA1853" s="66" t="e">
        <f t="shared" si="586"/>
        <v>#VALUE!</v>
      </c>
      <c r="AB1853" s="67" t="e">
        <f t="shared" si="587"/>
        <v>#VALUE!</v>
      </c>
      <c r="AC1853" s="87" t="e">
        <f t="shared" si="588"/>
        <v>#VALUE!</v>
      </c>
      <c r="AD1853" s="87" t="e">
        <f t="shared" si="589"/>
        <v>#VALUE!</v>
      </c>
      <c r="AE1853" s="87" t="e">
        <f t="shared" si="590"/>
        <v>#VALUE!</v>
      </c>
      <c r="AF1853" s="87" t="e">
        <f t="shared" si="591"/>
        <v>#VALUE!</v>
      </c>
      <c r="AG1853" s="67" t="e">
        <f t="shared" si="592"/>
        <v>#VALUE!</v>
      </c>
      <c r="AH1853" s="87" t="e">
        <f t="shared" si="593"/>
        <v>#VALUE!</v>
      </c>
      <c r="AI1853" s="87" t="e">
        <f t="shared" si="594"/>
        <v>#VALUE!</v>
      </c>
      <c r="AJ1853" s="87" t="e">
        <f t="shared" si="595"/>
        <v>#VALUE!</v>
      </c>
      <c r="AK1853" s="144" t="e">
        <f t="shared" si="596"/>
        <v>#VALUE!</v>
      </c>
      <c r="AL1853" s="144" t="e">
        <f t="shared" si="597"/>
        <v>#VALUE!</v>
      </c>
    </row>
    <row r="1854" spans="1:38" s="77" customFormat="1" x14ac:dyDescent="0.2">
      <c r="A1854" s="14"/>
      <c r="B1854" s="64"/>
      <c r="C1854" s="64"/>
      <c r="D1854" s="152"/>
      <c r="E1854" s="152"/>
      <c r="F1854" s="152"/>
      <c r="G1854" s="152"/>
      <c r="H1854" s="152"/>
      <c r="I1854" s="152"/>
      <c r="J1854" s="152"/>
      <c r="K1854" s="152"/>
      <c r="L1854" s="152"/>
      <c r="M1854" s="152"/>
      <c r="N1854" s="152"/>
      <c r="O1854" s="152"/>
      <c r="P1854" s="152"/>
      <c r="Q1854" s="152"/>
      <c r="R1854" s="152"/>
      <c r="S1854" s="66" t="str">
        <f t="shared" si="578"/>
        <v/>
      </c>
      <c r="T1854" s="66" t="str">
        <f t="shared" si="579"/>
        <v/>
      </c>
      <c r="U1854" s="66" t="str">
        <f t="shared" si="580"/>
        <v/>
      </c>
      <c r="V1854" s="66" t="str">
        <f t="shared" si="581"/>
        <v/>
      </c>
      <c r="W1854" s="66" t="str">
        <f t="shared" si="582"/>
        <v/>
      </c>
      <c r="X1854" s="66" t="str">
        <f t="shared" si="583"/>
        <v/>
      </c>
      <c r="Y1854" s="66">
        <f t="shared" si="584"/>
        <v>0</v>
      </c>
      <c r="Z1854" s="66">
        <f t="shared" si="585"/>
        <v>0</v>
      </c>
      <c r="AA1854" s="66" t="e">
        <f t="shared" si="586"/>
        <v>#VALUE!</v>
      </c>
      <c r="AB1854" s="67" t="e">
        <f t="shared" si="587"/>
        <v>#VALUE!</v>
      </c>
      <c r="AC1854" s="87" t="e">
        <f t="shared" si="588"/>
        <v>#VALUE!</v>
      </c>
      <c r="AD1854" s="87" t="e">
        <f t="shared" si="589"/>
        <v>#VALUE!</v>
      </c>
      <c r="AE1854" s="87" t="e">
        <f t="shared" si="590"/>
        <v>#VALUE!</v>
      </c>
      <c r="AF1854" s="87" t="e">
        <f t="shared" si="591"/>
        <v>#VALUE!</v>
      </c>
      <c r="AG1854" s="67" t="e">
        <f t="shared" si="592"/>
        <v>#VALUE!</v>
      </c>
      <c r="AH1854" s="87" t="e">
        <f t="shared" si="593"/>
        <v>#VALUE!</v>
      </c>
      <c r="AI1854" s="87" t="e">
        <f t="shared" si="594"/>
        <v>#VALUE!</v>
      </c>
      <c r="AJ1854" s="87" t="e">
        <f t="shared" si="595"/>
        <v>#VALUE!</v>
      </c>
      <c r="AK1854" s="144" t="e">
        <f t="shared" si="596"/>
        <v>#VALUE!</v>
      </c>
      <c r="AL1854" s="144" t="e">
        <f t="shared" si="597"/>
        <v>#VALUE!</v>
      </c>
    </row>
    <row r="1855" spans="1:38" s="77" customFormat="1" x14ac:dyDescent="0.2">
      <c r="A1855" s="14"/>
      <c r="B1855" s="64"/>
      <c r="C1855" s="64"/>
      <c r="D1855" s="152"/>
      <c r="E1855" s="152"/>
      <c r="F1855" s="152"/>
      <c r="G1855" s="152"/>
      <c r="H1855" s="152"/>
      <c r="I1855" s="152"/>
      <c r="J1855" s="152"/>
      <c r="K1855" s="152"/>
      <c r="L1855" s="152"/>
      <c r="M1855" s="152"/>
      <c r="N1855" s="152"/>
      <c r="O1855" s="152"/>
      <c r="P1855" s="152"/>
      <c r="Q1855" s="152"/>
      <c r="R1855" s="152"/>
      <c r="S1855" s="66" t="str">
        <f t="shared" si="578"/>
        <v/>
      </c>
      <c r="T1855" s="66" t="str">
        <f t="shared" si="579"/>
        <v/>
      </c>
      <c r="U1855" s="66" t="str">
        <f t="shared" si="580"/>
        <v/>
      </c>
      <c r="V1855" s="66" t="str">
        <f t="shared" si="581"/>
        <v/>
      </c>
      <c r="W1855" s="66" t="str">
        <f t="shared" si="582"/>
        <v/>
      </c>
      <c r="X1855" s="66" t="str">
        <f t="shared" si="583"/>
        <v/>
      </c>
      <c r="Y1855" s="66">
        <f t="shared" si="584"/>
        <v>0</v>
      </c>
      <c r="Z1855" s="66">
        <f t="shared" si="585"/>
        <v>0</v>
      </c>
      <c r="AA1855" s="66" t="e">
        <f t="shared" si="586"/>
        <v>#VALUE!</v>
      </c>
      <c r="AB1855" s="67" t="e">
        <f t="shared" si="587"/>
        <v>#VALUE!</v>
      </c>
      <c r="AC1855" s="87" t="e">
        <f t="shared" si="588"/>
        <v>#VALUE!</v>
      </c>
      <c r="AD1855" s="87" t="e">
        <f t="shared" si="589"/>
        <v>#VALUE!</v>
      </c>
      <c r="AE1855" s="87" t="e">
        <f t="shared" si="590"/>
        <v>#VALUE!</v>
      </c>
      <c r="AF1855" s="87" t="e">
        <f t="shared" si="591"/>
        <v>#VALUE!</v>
      </c>
      <c r="AG1855" s="67" t="e">
        <f t="shared" si="592"/>
        <v>#VALUE!</v>
      </c>
      <c r="AH1855" s="87" t="e">
        <f t="shared" si="593"/>
        <v>#VALUE!</v>
      </c>
      <c r="AI1855" s="87" t="e">
        <f t="shared" si="594"/>
        <v>#VALUE!</v>
      </c>
      <c r="AJ1855" s="87" t="e">
        <f t="shared" si="595"/>
        <v>#VALUE!</v>
      </c>
      <c r="AK1855" s="144" t="e">
        <f t="shared" si="596"/>
        <v>#VALUE!</v>
      </c>
      <c r="AL1855" s="144" t="e">
        <f t="shared" si="597"/>
        <v>#VALUE!</v>
      </c>
    </row>
    <row r="1856" spans="1:38" s="77" customFormat="1" x14ac:dyDescent="0.2">
      <c r="A1856" s="14"/>
      <c r="B1856" s="64"/>
      <c r="C1856" s="64"/>
      <c r="D1856" s="152"/>
      <c r="E1856" s="152"/>
      <c r="F1856" s="152"/>
      <c r="G1856" s="152"/>
      <c r="H1856" s="152"/>
      <c r="I1856" s="152"/>
      <c r="J1856" s="152"/>
      <c r="K1856" s="152"/>
      <c r="L1856" s="152"/>
      <c r="M1856" s="152"/>
      <c r="N1856" s="152"/>
      <c r="O1856" s="152"/>
      <c r="P1856" s="152"/>
      <c r="Q1856" s="152"/>
      <c r="R1856" s="152"/>
      <c r="S1856" s="66" t="str">
        <f t="shared" si="578"/>
        <v/>
      </c>
      <c r="T1856" s="66" t="str">
        <f t="shared" si="579"/>
        <v/>
      </c>
      <c r="U1856" s="66" t="str">
        <f t="shared" si="580"/>
        <v/>
      </c>
      <c r="V1856" s="66" t="str">
        <f t="shared" si="581"/>
        <v/>
      </c>
      <c r="W1856" s="66" t="str">
        <f t="shared" si="582"/>
        <v/>
      </c>
      <c r="X1856" s="66" t="str">
        <f t="shared" si="583"/>
        <v/>
      </c>
      <c r="Y1856" s="66">
        <f t="shared" si="584"/>
        <v>0</v>
      </c>
      <c r="Z1856" s="66">
        <f t="shared" si="585"/>
        <v>0</v>
      </c>
      <c r="AA1856" s="66" t="e">
        <f t="shared" si="586"/>
        <v>#VALUE!</v>
      </c>
      <c r="AB1856" s="67" t="e">
        <f t="shared" si="587"/>
        <v>#VALUE!</v>
      </c>
      <c r="AC1856" s="87" t="e">
        <f t="shared" si="588"/>
        <v>#VALUE!</v>
      </c>
      <c r="AD1856" s="87" t="e">
        <f t="shared" si="589"/>
        <v>#VALUE!</v>
      </c>
      <c r="AE1856" s="87" t="e">
        <f t="shared" si="590"/>
        <v>#VALUE!</v>
      </c>
      <c r="AF1856" s="87" t="e">
        <f t="shared" si="591"/>
        <v>#VALUE!</v>
      </c>
      <c r="AG1856" s="67" t="e">
        <f t="shared" si="592"/>
        <v>#VALUE!</v>
      </c>
      <c r="AH1856" s="87" t="e">
        <f t="shared" si="593"/>
        <v>#VALUE!</v>
      </c>
      <c r="AI1856" s="87" t="e">
        <f t="shared" si="594"/>
        <v>#VALUE!</v>
      </c>
      <c r="AJ1856" s="87" t="e">
        <f t="shared" si="595"/>
        <v>#VALUE!</v>
      </c>
      <c r="AK1856" s="144" t="e">
        <f t="shared" si="596"/>
        <v>#VALUE!</v>
      </c>
      <c r="AL1856" s="144" t="e">
        <f t="shared" si="597"/>
        <v>#VALUE!</v>
      </c>
    </row>
    <row r="1857" spans="1:38" s="77" customFormat="1" x14ac:dyDescent="0.2">
      <c r="A1857" s="14"/>
      <c r="B1857" s="64"/>
      <c r="C1857" s="64"/>
      <c r="D1857" s="152"/>
      <c r="E1857" s="152"/>
      <c r="F1857" s="152"/>
      <c r="G1857" s="152"/>
      <c r="H1857" s="152"/>
      <c r="I1857" s="152"/>
      <c r="J1857" s="152"/>
      <c r="K1857" s="152"/>
      <c r="L1857" s="152"/>
      <c r="M1857" s="152"/>
      <c r="N1857" s="152"/>
      <c r="O1857" s="152"/>
      <c r="P1857" s="152"/>
      <c r="Q1857" s="152"/>
      <c r="R1857" s="152"/>
      <c r="S1857" s="66" t="str">
        <f t="shared" si="578"/>
        <v/>
      </c>
      <c r="T1857" s="66" t="str">
        <f t="shared" si="579"/>
        <v/>
      </c>
      <c r="U1857" s="66" t="str">
        <f t="shared" si="580"/>
        <v/>
      </c>
      <c r="V1857" s="66" t="str">
        <f t="shared" si="581"/>
        <v/>
      </c>
      <c r="W1857" s="66" t="str">
        <f t="shared" si="582"/>
        <v/>
      </c>
      <c r="X1857" s="66" t="str">
        <f t="shared" si="583"/>
        <v/>
      </c>
      <c r="Y1857" s="66">
        <f t="shared" si="584"/>
        <v>0</v>
      </c>
      <c r="Z1857" s="66">
        <f t="shared" si="585"/>
        <v>0</v>
      </c>
      <c r="AA1857" s="66" t="e">
        <f t="shared" si="586"/>
        <v>#VALUE!</v>
      </c>
      <c r="AB1857" s="67" t="e">
        <f t="shared" si="587"/>
        <v>#VALUE!</v>
      </c>
      <c r="AC1857" s="87" t="e">
        <f t="shared" si="588"/>
        <v>#VALUE!</v>
      </c>
      <c r="AD1857" s="87" t="e">
        <f t="shared" si="589"/>
        <v>#VALUE!</v>
      </c>
      <c r="AE1857" s="87" t="e">
        <f t="shared" si="590"/>
        <v>#VALUE!</v>
      </c>
      <c r="AF1857" s="87" t="e">
        <f t="shared" si="591"/>
        <v>#VALUE!</v>
      </c>
      <c r="AG1857" s="67" t="e">
        <f t="shared" si="592"/>
        <v>#VALUE!</v>
      </c>
      <c r="AH1857" s="87" t="e">
        <f t="shared" si="593"/>
        <v>#VALUE!</v>
      </c>
      <c r="AI1857" s="87" t="e">
        <f t="shared" si="594"/>
        <v>#VALUE!</v>
      </c>
      <c r="AJ1857" s="87" t="e">
        <f t="shared" si="595"/>
        <v>#VALUE!</v>
      </c>
      <c r="AK1857" s="144" t="e">
        <f t="shared" si="596"/>
        <v>#VALUE!</v>
      </c>
      <c r="AL1857" s="144" t="e">
        <f t="shared" si="597"/>
        <v>#VALUE!</v>
      </c>
    </row>
    <row r="1858" spans="1:38" s="77" customFormat="1" x14ac:dyDescent="0.2">
      <c r="A1858" s="14"/>
      <c r="B1858" s="64"/>
      <c r="C1858" s="64"/>
      <c r="D1858" s="152"/>
      <c r="E1858" s="152"/>
      <c r="F1858" s="152"/>
      <c r="G1858" s="152"/>
      <c r="H1858" s="152"/>
      <c r="I1858" s="152"/>
      <c r="J1858" s="152"/>
      <c r="K1858" s="152"/>
      <c r="L1858" s="152"/>
      <c r="M1858" s="152"/>
      <c r="N1858" s="152"/>
      <c r="O1858" s="152"/>
      <c r="P1858" s="152"/>
      <c r="Q1858" s="152"/>
      <c r="R1858" s="152"/>
      <c r="S1858" s="66" t="str">
        <f t="shared" si="578"/>
        <v/>
      </c>
      <c r="T1858" s="66" t="str">
        <f t="shared" si="579"/>
        <v/>
      </c>
      <c r="U1858" s="66" t="str">
        <f t="shared" si="580"/>
        <v/>
      </c>
      <c r="V1858" s="66" t="str">
        <f t="shared" si="581"/>
        <v/>
      </c>
      <c r="W1858" s="66" t="str">
        <f t="shared" si="582"/>
        <v/>
      </c>
      <c r="X1858" s="66" t="str">
        <f t="shared" si="583"/>
        <v/>
      </c>
      <c r="Y1858" s="66">
        <f t="shared" si="584"/>
        <v>0</v>
      </c>
      <c r="Z1858" s="66">
        <f t="shared" si="585"/>
        <v>0</v>
      </c>
      <c r="AA1858" s="66" t="e">
        <f t="shared" si="586"/>
        <v>#VALUE!</v>
      </c>
      <c r="AB1858" s="67" t="e">
        <f t="shared" si="587"/>
        <v>#VALUE!</v>
      </c>
      <c r="AC1858" s="87" t="e">
        <f t="shared" si="588"/>
        <v>#VALUE!</v>
      </c>
      <c r="AD1858" s="87" t="e">
        <f t="shared" si="589"/>
        <v>#VALUE!</v>
      </c>
      <c r="AE1858" s="87" t="e">
        <f t="shared" si="590"/>
        <v>#VALUE!</v>
      </c>
      <c r="AF1858" s="87" t="e">
        <f t="shared" si="591"/>
        <v>#VALUE!</v>
      </c>
      <c r="AG1858" s="67" t="e">
        <f t="shared" si="592"/>
        <v>#VALUE!</v>
      </c>
      <c r="AH1858" s="87" t="e">
        <f t="shared" si="593"/>
        <v>#VALUE!</v>
      </c>
      <c r="AI1858" s="87" t="e">
        <f t="shared" si="594"/>
        <v>#VALUE!</v>
      </c>
      <c r="AJ1858" s="87" t="e">
        <f t="shared" si="595"/>
        <v>#VALUE!</v>
      </c>
      <c r="AK1858" s="144" t="e">
        <f t="shared" si="596"/>
        <v>#VALUE!</v>
      </c>
      <c r="AL1858" s="144" t="e">
        <f t="shared" si="597"/>
        <v>#VALUE!</v>
      </c>
    </row>
    <row r="1859" spans="1:38" s="77" customFormat="1" x14ac:dyDescent="0.2">
      <c r="A1859" s="14"/>
      <c r="B1859" s="64"/>
      <c r="C1859" s="64"/>
      <c r="D1859" s="152"/>
      <c r="E1859" s="152"/>
      <c r="F1859" s="152"/>
      <c r="G1859" s="152"/>
      <c r="H1859" s="152"/>
      <c r="I1859" s="152"/>
      <c r="J1859" s="152"/>
      <c r="K1859" s="152"/>
      <c r="L1859" s="152"/>
      <c r="M1859" s="152"/>
      <c r="N1859" s="152"/>
      <c r="O1859" s="152"/>
      <c r="P1859" s="152"/>
      <c r="Q1859" s="152"/>
      <c r="R1859" s="152"/>
      <c r="S1859" s="66" t="str">
        <f t="shared" ref="S1859:S1922" si="598">IFERROR(Q1859*(Y1859/(Y1859+Z1859+R1859)),"")</f>
        <v/>
      </c>
      <c r="T1859" s="66" t="str">
        <f t="shared" ref="T1859:T1922" si="599">IFERROR(Q1859*(Z1859/(Y1859+Z1859+R1859)),"")</f>
        <v/>
      </c>
      <c r="U1859" s="66" t="str">
        <f t="shared" ref="U1859:U1922" si="600">IFERROR(Q1859*(R1859/(Y1859+Z1859+R1859)),"")</f>
        <v/>
      </c>
      <c r="V1859" s="66" t="str">
        <f t="shared" ref="V1859:V1922" si="601">IFERROR(E1859+G1859+I1859+K1859+M1859+S1859+O1859,"")</f>
        <v/>
      </c>
      <c r="W1859" s="66" t="str">
        <f t="shared" ref="W1859:W1922" si="602">IFERROR(F1859+H1859+J1859+L1859+N1859+T1859+P1859,"")</f>
        <v/>
      </c>
      <c r="X1859" s="66" t="str">
        <f t="shared" ref="X1859:X1922" si="603">IFERROR(R1859+U1859,"")</f>
        <v/>
      </c>
      <c r="Y1859" s="66">
        <f t="shared" ref="Y1859:Y1922" si="604">E1859+G1859+I1859+K1859+M1859+O1859</f>
        <v>0</v>
      </c>
      <c r="Z1859" s="66">
        <f t="shared" ref="Z1859:Z1922" si="605">F1859+H1859+J1859+L1859+N1859+P1859</f>
        <v>0</v>
      </c>
      <c r="AA1859" s="66" t="e">
        <f t="shared" ref="AA1859:AA1922" si="606">V1859+W1859+X1859</f>
        <v>#VALUE!</v>
      </c>
      <c r="AB1859" s="67" t="e">
        <f t="shared" ref="AB1859:AB1922" si="607">V1859/(V1859+W1859+X1859)</f>
        <v>#VALUE!</v>
      </c>
      <c r="AC1859" s="87" t="e">
        <f t="shared" ref="AC1859:AC1922" si="608">W1859/(V1859+W1859+X1859)</f>
        <v>#VALUE!</v>
      </c>
      <c r="AD1859" s="87" t="e">
        <f t="shared" ref="AD1859:AD1922" si="609">X1859/(V1859+W1859+X1859)</f>
        <v>#VALUE!</v>
      </c>
      <c r="AE1859" s="87" t="e">
        <f t="shared" ref="AE1859:AE1922" si="610">E1859/AA1859</f>
        <v>#VALUE!</v>
      </c>
      <c r="AF1859" s="87" t="e">
        <f t="shared" ref="AF1859:AF1922" si="611">G1859/AA1859</f>
        <v>#VALUE!</v>
      </c>
      <c r="AG1859" s="67" t="e">
        <f t="shared" ref="AG1859:AG1922" si="612">I1859/AA1859</f>
        <v>#VALUE!</v>
      </c>
      <c r="AH1859" s="87" t="e">
        <f t="shared" ref="AH1859:AH1922" si="613">K1859/AA1859</f>
        <v>#VALUE!</v>
      </c>
      <c r="AI1859" s="87" t="e">
        <f t="shared" ref="AI1859:AI1922" si="614">M1859/AA1859</f>
        <v>#VALUE!</v>
      </c>
      <c r="AJ1859" s="87" t="e">
        <f t="shared" ref="AJ1859:AJ1922" si="615">Q1859/AA1859</f>
        <v>#VALUE!</v>
      </c>
      <c r="AK1859" s="144" t="e">
        <f t="shared" ref="AK1859:AK1922" si="616">D1859-AA1859</f>
        <v>#VALUE!</v>
      </c>
      <c r="AL1859" s="144" t="e">
        <f t="shared" ref="AL1859:AL1922" si="617">AK1859/D1859*100</f>
        <v>#VALUE!</v>
      </c>
    </row>
    <row r="1860" spans="1:38" s="77" customFormat="1" x14ac:dyDescent="0.2">
      <c r="A1860" s="14"/>
      <c r="B1860" s="64"/>
      <c r="C1860" s="64"/>
      <c r="D1860" s="152"/>
      <c r="E1860" s="152"/>
      <c r="F1860" s="152"/>
      <c r="G1860" s="152"/>
      <c r="H1860" s="152"/>
      <c r="I1860" s="152"/>
      <c r="J1860" s="152"/>
      <c r="K1860" s="152"/>
      <c r="L1860" s="152"/>
      <c r="M1860" s="152"/>
      <c r="N1860" s="152"/>
      <c r="O1860" s="152"/>
      <c r="P1860" s="152"/>
      <c r="Q1860" s="152"/>
      <c r="R1860" s="152"/>
      <c r="S1860" s="66" t="str">
        <f t="shared" si="598"/>
        <v/>
      </c>
      <c r="T1860" s="66" t="str">
        <f t="shared" si="599"/>
        <v/>
      </c>
      <c r="U1860" s="66" t="str">
        <f t="shared" si="600"/>
        <v/>
      </c>
      <c r="V1860" s="66" t="str">
        <f t="shared" si="601"/>
        <v/>
      </c>
      <c r="W1860" s="66" t="str">
        <f t="shared" si="602"/>
        <v/>
      </c>
      <c r="X1860" s="66" t="str">
        <f t="shared" si="603"/>
        <v/>
      </c>
      <c r="Y1860" s="66">
        <f t="shared" si="604"/>
        <v>0</v>
      </c>
      <c r="Z1860" s="66">
        <f t="shared" si="605"/>
        <v>0</v>
      </c>
      <c r="AA1860" s="66" t="e">
        <f t="shared" si="606"/>
        <v>#VALUE!</v>
      </c>
      <c r="AB1860" s="67" t="e">
        <f t="shared" si="607"/>
        <v>#VALUE!</v>
      </c>
      <c r="AC1860" s="87" t="e">
        <f t="shared" si="608"/>
        <v>#VALUE!</v>
      </c>
      <c r="AD1860" s="87" t="e">
        <f t="shared" si="609"/>
        <v>#VALUE!</v>
      </c>
      <c r="AE1860" s="87" t="e">
        <f t="shared" si="610"/>
        <v>#VALUE!</v>
      </c>
      <c r="AF1860" s="87" t="e">
        <f t="shared" si="611"/>
        <v>#VALUE!</v>
      </c>
      <c r="AG1860" s="67" t="e">
        <f t="shared" si="612"/>
        <v>#VALUE!</v>
      </c>
      <c r="AH1860" s="87" t="e">
        <f t="shared" si="613"/>
        <v>#VALUE!</v>
      </c>
      <c r="AI1860" s="87" t="e">
        <f t="shared" si="614"/>
        <v>#VALUE!</v>
      </c>
      <c r="AJ1860" s="87" t="e">
        <f t="shared" si="615"/>
        <v>#VALUE!</v>
      </c>
      <c r="AK1860" s="144" t="e">
        <f t="shared" si="616"/>
        <v>#VALUE!</v>
      </c>
      <c r="AL1860" s="144" t="e">
        <f t="shared" si="617"/>
        <v>#VALUE!</v>
      </c>
    </row>
    <row r="1861" spans="1:38" s="77" customFormat="1" x14ac:dyDescent="0.2">
      <c r="A1861" s="14"/>
      <c r="B1861" s="64"/>
      <c r="C1861" s="64"/>
      <c r="D1861" s="152"/>
      <c r="E1861" s="152"/>
      <c r="F1861" s="152"/>
      <c r="G1861" s="152"/>
      <c r="H1861" s="152"/>
      <c r="I1861" s="152"/>
      <c r="J1861" s="152"/>
      <c r="K1861" s="152"/>
      <c r="L1861" s="152"/>
      <c r="M1861" s="152"/>
      <c r="N1861" s="152"/>
      <c r="O1861" s="152"/>
      <c r="P1861" s="152"/>
      <c r="Q1861" s="152"/>
      <c r="R1861" s="152"/>
      <c r="S1861" s="66" t="str">
        <f t="shared" si="598"/>
        <v/>
      </c>
      <c r="T1861" s="66" t="str">
        <f t="shared" si="599"/>
        <v/>
      </c>
      <c r="U1861" s="66" t="str">
        <f t="shared" si="600"/>
        <v/>
      </c>
      <c r="V1861" s="66" t="str">
        <f t="shared" si="601"/>
        <v/>
      </c>
      <c r="W1861" s="66" t="str">
        <f t="shared" si="602"/>
        <v/>
      </c>
      <c r="X1861" s="66" t="str">
        <f t="shared" si="603"/>
        <v/>
      </c>
      <c r="Y1861" s="66">
        <f t="shared" si="604"/>
        <v>0</v>
      </c>
      <c r="Z1861" s="66">
        <f t="shared" si="605"/>
        <v>0</v>
      </c>
      <c r="AA1861" s="66" t="e">
        <f t="shared" si="606"/>
        <v>#VALUE!</v>
      </c>
      <c r="AB1861" s="67" t="e">
        <f t="shared" si="607"/>
        <v>#VALUE!</v>
      </c>
      <c r="AC1861" s="87" t="e">
        <f t="shared" si="608"/>
        <v>#VALUE!</v>
      </c>
      <c r="AD1861" s="87" t="e">
        <f t="shared" si="609"/>
        <v>#VALUE!</v>
      </c>
      <c r="AE1861" s="87" t="e">
        <f t="shared" si="610"/>
        <v>#VALUE!</v>
      </c>
      <c r="AF1861" s="87" t="e">
        <f t="shared" si="611"/>
        <v>#VALUE!</v>
      </c>
      <c r="AG1861" s="67" t="e">
        <f t="shared" si="612"/>
        <v>#VALUE!</v>
      </c>
      <c r="AH1861" s="87" t="e">
        <f t="shared" si="613"/>
        <v>#VALUE!</v>
      </c>
      <c r="AI1861" s="87" t="e">
        <f t="shared" si="614"/>
        <v>#VALUE!</v>
      </c>
      <c r="AJ1861" s="87" t="e">
        <f t="shared" si="615"/>
        <v>#VALUE!</v>
      </c>
      <c r="AK1861" s="144" t="e">
        <f t="shared" si="616"/>
        <v>#VALUE!</v>
      </c>
      <c r="AL1861" s="144" t="e">
        <f t="shared" si="617"/>
        <v>#VALUE!</v>
      </c>
    </row>
    <row r="1862" spans="1:38" s="77" customFormat="1" x14ac:dyDescent="0.2">
      <c r="A1862" s="14"/>
      <c r="B1862" s="64"/>
      <c r="C1862" s="64"/>
      <c r="D1862" s="152"/>
      <c r="E1862" s="152"/>
      <c r="F1862" s="152"/>
      <c r="G1862" s="152"/>
      <c r="H1862" s="152"/>
      <c r="I1862" s="152"/>
      <c r="J1862" s="152"/>
      <c r="K1862" s="152"/>
      <c r="L1862" s="152"/>
      <c r="M1862" s="152"/>
      <c r="N1862" s="152"/>
      <c r="O1862" s="152"/>
      <c r="P1862" s="152"/>
      <c r="Q1862" s="152"/>
      <c r="R1862" s="152"/>
      <c r="S1862" s="66" t="str">
        <f t="shared" si="598"/>
        <v/>
      </c>
      <c r="T1862" s="66" t="str">
        <f t="shared" si="599"/>
        <v/>
      </c>
      <c r="U1862" s="66" t="str">
        <f t="shared" si="600"/>
        <v/>
      </c>
      <c r="V1862" s="66" t="str">
        <f t="shared" si="601"/>
        <v/>
      </c>
      <c r="W1862" s="66" t="str">
        <f t="shared" si="602"/>
        <v/>
      </c>
      <c r="X1862" s="66" t="str">
        <f t="shared" si="603"/>
        <v/>
      </c>
      <c r="Y1862" s="66">
        <f t="shared" si="604"/>
        <v>0</v>
      </c>
      <c r="Z1862" s="66">
        <f t="shared" si="605"/>
        <v>0</v>
      </c>
      <c r="AA1862" s="66" t="e">
        <f t="shared" si="606"/>
        <v>#VALUE!</v>
      </c>
      <c r="AB1862" s="67" t="e">
        <f t="shared" si="607"/>
        <v>#VALUE!</v>
      </c>
      <c r="AC1862" s="87" t="e">
        <f t="shared" si="608"/>
        <v>#VALUE!</v>
      </c>
      <c r="AD1862" s="87" t="e">
        <f t="shared" si="609"/>
        <v>#VALUE!</v>
      </c>
      <c r="AE1862" s="87" t="e">
        <f t="shared" si="610"/>
        <v>#VALUE!</v>
      </c>
      <c r="AF1862" s="87" t="e">
        <f t="shared" si="611"/>
        <v>#VALUE!</v>
      </c>
      <c r="AG1862" s="67" t="e">
        <f t="shared" si="612"/>
        <v>#VALUE!</v>
      </c>
      <c r="AH1862" s="87" t="e">
        <f t="shared" si="613"/>
        <v>#VALUE!</v>
      </c>
      <c r="AI1862" s="87" t="e">
        <f t="shared" si="614"/>
        <v>#VALUE!</v>
      </c>
      <c r="AJ1862" s="87" t="e">
        <f t="shared" si="615"/>
        <v>#VALUE!</v>
      </c>
      <c r="AK1862" s="144" t="e">
        <f t="shared" si="616"/>
        <v>#VALUE!</v>
      </c>
      <c r="AL1862" s="144" t="e">
        <f t="shared" si="617"/>
        <v>#VALUE!</v>
      </c>
    </row>
    <row r="1863" spans="1:38" s="77" customFormat="1" x14ac:dyDescent="0.2">
      <c r="A1863" s="14"/>
      <c r="B1863" s="64"/>
      <c r="C1863" s="64"/>
      <c r="D1863" s="152"/>
      <c r="E1863" s="152"/>
      <c r="F1863" s="152"/>
      <c r="G1863" s="152"/>
      <c r="H1863" s="152"/>
      <c r="I1863" s="152"/>
      <c r="J1863" s="152"/>
      <c r="K1863" s="152"/>
      <c r="L1863" s="152"/>
      <c r="M1863" s="152"/>
      <c r="N1863" s="152"/>
      <c r="O1863" s="152"/>
      <c r="P1863" s="152"/>
      <c r="Q1863" s="152"/>
      <c r="R1863" s="152"/>
      <c r="S1863" s="66" t="str">
        <f t="shared" si="598"/>
        <v/>
      </c>
      <c r="T1863" s="66" t="str">
        <f t="shared" si="599"/>
        <v/>
      </c>
      <c r="U1863" s="66" t="str">
        <f t="shared" si="600"/>
        <v/>
      </c>
      <c r="V1863" s="66" t="str">
        <f t="shared" si="601"/>
        <v/>
      </c>
      <c r="W1863" s="66" t="str">
        <f t="shared" si="602"/>
        <v/>
      </c>
      <c r="X1863" s="66" t="str">
        <f t="shared" si="603"/>
        <v/>
      </c>
      <c r="Y1863" s="66">
        <f t="shared" si="604"/>
        <v>0</v>
      </c>
      <c r="Z1863" s="66">
        <f t="shared" si="605"/>
        <v>0</v>
      </c>
      <c r="AA1863" s="66" t="e">
        <f t="shared" si="606"/>
        <v>#VALUE!</v>
      </c>
      <c r="AB1863" s="67" t="e">
        <f t="shared" si="607"/>
        <v>#VALUE!</v>
      </c>
      <c r="AC1863" s="87" t="e">
        <f t="shared" si="608"/>
        <v>#VALUE!</v>
      </c>
      <c r="AD1863" s="87" t="e">
        <f t="shared" si="609"/>
        <v>#VALUE!</v>
      </c>
      <c r="AE1863" s="87" t="e">
        <f t="shared" si="610"/>
        <v>#VALUE!</v>
      </c>
      <c r="AF1863" s="87" t="e">
        <f t="shared" si="611"/>
        <v>#VALUE!</v>
      </c>
      <c r="AG1863" s="67" t="e">
        <f t="shared" si="612"/>
        <v>#VALUE!</v>
      </c>
      <c r="AH1863" s="87" t="e">
        <f t="shared" si="613"/>
        <v>#VALUE!</v>
      </c>
      <c r="AI1863" s="87" t="e">
        <f t="shared" si="614"/>
        <v>#VALUE!</v>
      </c>
      <c r="AJ1863" s="87" t="e">
        <f t="shared" si="615"/>
        <v>#VALUE!</v>
      </c>
      <c r="AK1863" s="144" t="e">
        <f t="shared" si="616"/>
        <v>#VALUE!</v>
      </c>
      <c r="AL1863" s="144" t="e">
        <f t="shared" si="617"/>
        <v>#VALUE!</v>
      </c>
    </row>
    <row r="1864" spans="1:38" s="77" customFormat="1" x14ac:dyDescent="0.2">
      <c r="A1864" s="14"/>
      <c r="B1864" s="64"/>
      <c r="C1864" s="64"/>
      <c r="D1864" s="152"/>
      <c r="E1864" s="152"/>
      <c r="F1864" s="152"/>
      <c r="G1864" s="152"/>
      <c r="H1864" s="152"/>
      <c r="I1864" s="152"/>
      <c r="J1864" s="152"/>
      <c r="K1864" s="152"/>
      <c r="L1864" s="152"/>
      <c r="M1864" s="152"/>
      <c r="N1864" s="152"/>
      <c r="O1864" s="152"/>
      <c r="P1864" s="152"/>
      <c r="Q1864" s="152"/>
      <c r="R1864" s="152"/>
      <c r="S1864" s="66" t="str">
        <f t="shared" si="598"/>
        <v/>
      </c>
      <c r="T1864" s="66" t="str">
        <f t="shared" si="599"/>
        <v/>
      </c>
      <c r="U1864" s="66" t="str">
        <f t="shared" si="600"/>
        <v/>
      </c>
      <c r="V1864" s="66" t="str">
        <f t="shared" si="601"/>
        <v/>
      </c>
      <c r="W1864" s="66" t="str">
        <f t="shared" si="602"/>
        <v/>
      </c>
      <c r="X1864" s="66" t="str">
        <f t="shared" si="603"/>
        <v/>
      </c>
      <c r="Y1864" s="66">
        <f t="shared" si="604"/>
        <v>0</v>
      </c>
      <c r="Z1864" s="66">
        <f t="shared" si="605"/>
        <v>0</v>
      </c>
      <c r="AA1864" s="66" t="e">
        <f t="shared" si="606"/>
        <v>#VALUE!</v>
      </c>
      <c r="AB1864" s="67" t="e">
        <f t="shared" si="607"/>
        <v>#VALUE!</v>
      </c>
      <c r="AC1864" s="87" t="e">
        <f t="shared" si="608"/>
        <v>#VALUE!</v>
      </c>
      <c r="AD1864" s="87" t="e">
        <f t="shared" si="609"/>
        <v>#VALUE!</v>
      </c>
      <c r="AE1864" s="87" t="e">
        <f t="shared" si="610"/>
        <v>#VALUE!</v>
      </c>
      <c r="AF1864" s="87" t="e">
        <f t="shared" si="611"/>
        <v>#VALUE!</v>
      </c>
      <c r="AG1864" s="67" t="e">
        <f t="shared" si="612"/>
        <v>#VALUE!</v>
      </c>
      <c r="AH1864" s="87" t="e">
        <f t="shared" si="613"/>
        <v>#VALUE!</v>
      </c>
      <c r="AI1864" s="87" t="e">
        <f t="shared" si="614"/>
        <v>#VALUE!</v>
      </c>
      <c r="AJ1864" s="87" t="e">
        <f t="shared" si="615"/>
        <v>#VALUE!</v>
      </c>
      <c r="AK1864" s="144" t="e">
        <f t="shared" si="616"/>
        <v>#VALUE!</v>
      </c>
      <c r="AL1864" s="144" t="e">
        <f t="shared" si="617"/>
        <v>#VALUE!</v>
      </c>
    </row>
    <row r="1865" spans="1:38" s="77" customFormat="1" x14ac:dyDescent="0.2">
      <c r="A1865" s="14"/>
      <c r="B1865" s="64"/>
      <c r="C1865" s="64"/>
      <c r="D1865" s="152"/>
      <c r="E1865" s="152"/>
      <c r="F1865" s="152"/>
      <c r="G1865" s="152"/>
      <c r="H1865" s="152"/>
      <c r="I1865" s="152"/>
      <c r="J1865" s="152"/>
      <c r="K1865" s="152"/>
      <c r="L1865" s="152"/>
      <c r="M1865" s="152"/>
      <c r="N1865" s="152"/>
      <c r="O1865" s="152"/>
      <c r="P1865" s="152"/>
      <c r="Q1865" s="152"/>
      <c r="R1865" s="152"/>
      <c r="S1865" s="66" t="str">
        <f t="shared" si="598"/>
        <v/>
      </c>
      <c r="T1865" s="66" t="str">
        <f t="shared" si="599"/>
        <v/>
      </c>
      <c r="U1865" s="66" t="str">
        <f t="shared" si="600"/>
        <v/>
      </c>
      <c r="V1865" s="66" t="str">
        <f t="shared" si="601"/>
        <v/>
      </c>
      <c r="W1865" s="66" t="str">
        <f t="shared" si="602"/>
        <v/>
      </c>
      <c r="X1865" s="66" t="str">
        <f t="shared" si="603"/>
        <v/>
      </c>
      <c r="Y1865" s="66">
        <f t="shared" si="604"/>
        <v>0</v>
      </c>
      <c r="Z1865" s="66">
        <f t="shared" si="605"/>
        <v>0</v>
      </c>
      <c r="AA1865" s="66" t="e">
        <f t="shared" si="606"/>
        <v>#VALUE!</v>
      </c>
      <c r="AB1865" s="67" t="e">
        <f t="shared" si="607"/>
        <v>#VALUE!</v>
      </c>
      <c r="AC1865" s="87" t="e">
        <f t="shared" si="608"/>
        <v>#VALUE!</v>
      </c>
      <c r="AD1865" s="87" t="e">
        <f t="shared" si="609"/>
        <v>#VALUE!</v>
      </c>
      <c r="AE1865" s="87" t="e">
        <f t="shared" si="610"/>
        <v>#VALUE!</v>
      </c>
      <c r="AF1865" s="87" t="e">
        <f t="shared" si="611"/>
        <v>#VALUE!</v>
      </c>
      <c r="AG1865" s="67" t="e">
        <f t="shared" si="612"/>
        <v>#VALUE!</v>
      </c>
      <c r="AH1865" s="87" t="e">
        <f t="shared" si="613"/>
        <v>#VALUE!</v>
      </c>
      <c r="AI1865" s="87" t="e">
        <f t="shared" si="614"/>
        <v>#VALUE!</v>
      </c>
      <c r="AJ1865" s="87" t="e">
        <f t="shared" si="615"/>
        <v>#VALUE!</v>
      </c>
      <c r="AK1865" s="144" t="e">
        <f t="shared" si="616"/>
        <v>#VALUE!</v>
      </c>
      <c r="AL1865" s="144" t="e">
        <f t="shared" si="617"/>
        <v>#VALUE!</v>
      </c>
    </row>
    <row r="1866" spans="1:38" s="77" customFormat="1" x14ac:dyDescent="0.2">
      <c r="A1866" s="14"/>
      <c r="B1866" s="64"/>
      <c r="C1866" s="64"/>
      <c r="D1866" s="152"/>
      <c r="E1866" s="152"/>
      <c r="F1866" s="152"/>
      <c r="G1866" s="152"/>
      <c r="H1866" s="152"/>
      <c r="I1866" s="152"/>
      <c r="J1866" s="152"/>
      <c r="K1866" s="152"/>
      <c r="L1866" s="152"/>
      <c r="M1866" s="152"/>
      <c r="N1866" s="152"/>
      <c r="O1866" s="152"/>
      <c r="P1866" s="152"/>
      <c r="Q1866" s="152"/>
      <c r="R1866" s="152"/>
      <c r="S1866" s="66" t="str">
        <f t="shared" si="598"/>
        <v/>
      </c>
      <c r="T1866" s="66" t="str">
        <f t="shared" si="599"/>
        <v/>
      </c>
      <c r="U1866" s="66" t="str">
        <f t="shared" si="600"/>
        <v/>
      </c>
      <c r="V1866" s="66" t="str">
        <f t="shared" si="601"/>
        <v/>
      </c>
      <c r="W1866" s="66" t="str">
        <f t="shared" si="602"/>
        <v/>
      </c>
      <c r="X1866" s="66" t="str">
        <f t="shared" si="603"/>
        <v/>
      </c>
      <c r="Y1866" s="66">
        <f t="shared" si="604"/>
        <v>0</v>
      </c>
      <c r="Z1866" s="66">
        <f t="shared" si="605"/>
        <v>0</v>
      </c>
      <c r="AA1866" s="66" t="e">
        <f t="shared" si="606"/>
        <v>#VALUE!</v>
      </c>
      <c r="AB1866" s="67" t="e">
        <f t="shared" si="607"/>
        <v>#VALUE!</v>
      </c>
      <c r="AC1866" s="87" t="e">
        <f t="shared" si="608"/>
        <v>#VALUE!</v>
      </c>
      <c r="AD1866" s="87" t="e">
        <f t="shared" si="609"/>
        <v>#VALUE!</v>
      </c>
      <c r="AE1866" s="87" t="e">
        <f t="shared" si="610"/>
        <v>#VALUE!</v>
      </c>
      <c r="AF1866" s="87" t="e">
        <f t="shared" si="611"/>
        <v>#VALUE!</v>
      </c>
      <c r="AG1866" s="67" t="e">
        <f t="shared" si="612"/>
        <v>#VALUE!</v>
      </c>
      <c r="AH1866" s="87" t="e">
        <f t="shared" si="613"/>
        <v>#VALUE!</v>
      </c>
      <c r="AI1866" s="87" t="e">
        <f t="shared" si="614"/>
        <v>#VALUE!</v>
      </c>
      <c r="AJ1866" s="87" t="e">
        <f t="shared" si="615"/>
        <v>#VALUE!</v>
      </c>
      <c r="AK1866" s="144" t="e">
        <f t="shared" si="616"/>
        <v>#VALUE!</v>
      </c>
      <c r="AL1866" s="144" t="e">
        <f t="shared" si="617"/>
        <v>#VALUE!</v>
      </c>
    </row>
    <row r="1867" spans="1:38" s="77" customFormat="1" x14ac:dyDescent="0.2">
      <c r="A1867" s="14"/>
      <c r="B1867" s="64"/>
      <c r="C1867" s="64"/>
      <c r="D1867" s="152"/>
      <c r="E1867" s="152"/>
      <c r="F1867" s="152"/>
      <c r="G1867" s="152"/>
      <c r="H1867" s="152"/>
      <c r="I1867" s="152"/>
      <c r="J1867" s="152"/>
      <c r="K1867" s="152"/>
      <c r="L1867" s="152"/>
      <c r="M1867" s="152"/>
      <c r="N1867" s="152"/>
      <c r="O1867" s="152"/>
      <c r="P1867" s="152"/>
      <c r="Q1867" s="152"/>
      <c r="R1867" s="152"/>
      <c r="S1867" s="66" t="str">
        <f t="shared" si="598"/>
        <v/>
      </c>
      <c r="T1867" s="66" t="str">
        <f t="shared" si="599"/>
        <v/>
      </c>
      <c r="U1867" s="66" t="str">
        <f t="shared" si="600"/>
        <v/>
      </c>
      <c r="V1867" s="66" t="str">
        <f t="shared" si="601"/>
        <v/>
      </c>
      <c r="W1867" s="66" t="str">
        <f t="shared" si="602"/>
        <v/>
      </c>
      <c r="X1867" s="66" t="str">
        <f t="shared" si="603"/>
        <v/>
      </c>
      <c r="Y1867" s="66">
        <f t="shared" si="604"/>
        <v>0</v>
      </c>
      <c r="Z1867" s="66">
        <f t="shared" si="605"/>
        <v>0</v>
      </c>
      <c r="AA1867" s="66" t="e">
        <f t="shared" si="606"/>
        <v>#VALUE!</v>
      </c>
      <c r="AB1867" s="67" t="e">
        <f t="shared" si="607"/>
        <v>#VALUE!</v>
      </c>
      <c r="AC1867" s="87" t="e">
        <f t="shared" si="608"/>
        <v>#VALUE!</v>
      </c>
      <c r="AD1867" s="87" t="e">
        <f t="shared" si="609"/>
        <v>#VALUE!</v>
      </c>
      <c r="AE1867" s="87" t="e">
        <f t="shared" si="610"/>
        <v>#VALUE!</v>
      </c>
      <c r="AF1867" s="87" t="e">
        <f t="shared" si="611"/>
        <v>#VALUE!</v>
      </c>
      <c r="AG1867" s="67" t="e">
        <f t="shared" si="612"/>
        <v>#VALUE!</v>
      </c>
      <c r="AH1867" s="87" t="e">
        <f t="shared" si="613"/>
        <v>#VALUE!</v>
      </c>
      <c r="AI1867" s="87" t="e">
        <f t="shared" si="614"/>
        <v>#VALUE!</v>
      </c>
      <c r="AJ1867" s="87" t="e">
        <f t="shared" si="615"/>
        <v>#VALUE!</v>
      </c>
      <c r="AK1867" s="144" t="e">
        <f t="shared" si="616"/>
        <v>#VALUE!</v>
      </c>
      <c r="AL1867" s="144" t="e">
        <f t="shared" si="617"/>
        <v>#VALUE!</v>
      </c>
    </row>
    <row r="1868" spans="1:38" s="77" customFormat="1" x14ac:dyDescent="0.2">
      <c r="A1868" s="14"/>
      <c r="B1868" s="64"/>
      <c r="C1868" s="64"/>
      <c r="D1868" s="152"/>
      <c r="E1868" s="152"/>
      <c r="F1868" s="152"/>
      <c r="G1868" s="152"/>
      <c r="H1868" s="152"/>
      <c r="I1868" s="152"/>
      <c r="J1868" s="152"/>
      <c r="K1868" s="152"/>
      <c r="L1868" s="152"/>
      <c r="M1868" s="152"/>
      <c r="N1868" s="152"/>
      <c r="O1868" s="152"/>
      <c r="P1868" s="152"/>
      <c r="Q1868" s="152"/>
      <c r="R1868" s="152"/>
      <c r="S1868" s="66" t="str">
        <f t="shared" si="598"/>
        <v/>
      </c>
      <c r="T1868" s="66" t="str">
        <f t="shared" si="599"/>
        <v/>
      </c>
      <c r="U1868" s="66" t="str">
        <f t="shared" si="600"/>
        <v/>
      </c>
      <c r="V1868" s="66" t="str">
        <f t="shared" si="601"/>
        <v/>
      </c>
      <c r="W1868" s="66" t="str">
        <f t="shared" si="602"/>
        <v/>
      </c>
      <c r="X1868" s="66" t="str">
        <f t="shared" si="603"/>
        <v/>
      </c>
      <c r="Y1868" s="66">
        <f t="shared" si="604"/>
        <v>0</v>
      </c>
      <c r="Z1868" s="66">
        <f t="shared" si="605"/>
        <v>0</v>
      </c>
      <c r="AA1868" s="66" t="e">
        <f t="shared" si="606"/>
        <v>#VALUE!</v>
      </c>
      <c r="AB1868" s="67" t="e">
        <f t="shared" si="607"/>
        <v>#VALUE!</v>
      </c>
      <c r="AC1868" s="87" t="e">
        <f t="shared" si="608"/>
        <v>#VALUE!</v>
      </c>
      <c r="AD1868" s="87" t="e">
        <f t="shared" si="609"/>
        <v>#VALUE!</v>
      </c>
      <c r="AE1868" s="87" t="e">
        <f t="shared" si="610"/>
        <v>#VALUE!</v>
      </c>
      <c r="AF1868" s="87" t="e">
        <f t="shared" si="611"/>
        <v>#VALUE!</v>
      </c>
      <c r="AG1868" s="67" t="e">
        <f t="shared" si="612"/>
        <v>#VALUE!</v>
      </c>
      <c r="AH1868" s="87" t="e">
        <f t="shared" si="613"/>
        <v>#VALUE!</v>
      </c>
      <c r="AI1868" s="87" t="e">
        <f t="shared" si="614"/>
        <v>#VALUE!</v>
      </c>
      <c r="AJ1868" s="87" t="e">
        <f t="shared" si="615"/>
        <v>#VALUE!</v>
      </c>
      <c r="AK1868" s="144" t="e">
        <f t="shared" si="616"/>
        <v>#VALUE!</v>
      </c>
      <c r="AL1868" s="144" t="e">
        <f t="shared" si="617"/>
        <v>#VALUE!</v>
      </c>
    </row>
    <row r="1869" spans="1:38" s="77" customFormat="1" x14ac:dyDescent="0.2">
      <c r="A1869" s="14"/>
      <c r="B1869" s="64"/>
      <c r="C1869" s="64"/>
      <c r="D1869" s="152"/>
      <c r="E1869" s="152"/>
      <c r="F1869" s="152"/>
      <c r="G1869" s="152"/>
      <c r="H1869" s="152"/>
      <c r="I1869" s="152"/>
      <c r="J1869" s="152"/>
      <c r="K1869" s="152"/>
      <c r="L1869" s="152"/>
      <c r="M1869" s="152"/>
      <c r="N1869" s="152"/>
      <c r="O1869" s="152"/>
      <c r="P1869" s="152"/>
      <c r="Q1869" s="152"/>
      <c r="R1869" s="152"/>
      <c r="S1869" s="66" t="str">
        <f t="shared" si="598"/>
        <v/>
      </c>
      <c r="T1869" s="66" t="str">
        <f t="shared" si="599"/>
        <v/>
      </c>
      <c r="U1869" s="66" t="str">
        <f t="shared" si="600"/>
        <v/>
      </c>
      <c r="V1869" s="66" t="str">
        <f t="shared" si="601"/>
        <v/>
      </c>
      <c r="W1869" s="66" t="str">
        <f t="shared" si="602"/>
        <v/>
      </c>
      <c r="X1869" s="66" t="str">
        <f t="shared" si="603"/>
        <v/>
      </c>
      <c r="Y1869" s="66">
        <f t="shared" si="604"/>
        <v>0</v>
      </c>
      <c r="Z1869" s="66">
        <f t="shared" si="605"/>
        <v>0</v>
      </c>
      <c r="AA1869" s="66" t="e">
        <f t="shared" si="606"/>
        <v>#VALUE!</v>
      </c>
      <c r="AB1869" s="67" t="e">
        <f t="shared" si="607"/>
        <v>#VALUE!</v>
      </c>
      <c r="AC1869" s="87" t="e">
        <f t="shared" si="608"/>
        <v>#VALUE!</v>
      </c>
      <c r="AD1869" s="87" t="e">
        <f t="shared" si="609"/>
        <v>#VALUE!</v>
      </c>
      <c r="AE1869" s="87" t="e">
        <f t="shared" si="610"/>
        <v>#VALUE!</v>
      </c>
      <c r="AF1869" s="87" t="e">
        <f t="shared" si="611"/>
        <v>#VALUE!</v>
      </c>
      <c r="AG1869" s="67" t="e">
        <f t="shared" si="612"/>
        <v>#VALUE!</v>
      </c>
      <c r="AH1869" s="87" t="e">
        <f t="shared" si="613"/>
        <v>#VALUE!</v>
      </c>
      <c r="AI1869" s="87" t="e">
        <f t="shared" si="614"/>
        <v>#VALUE!</v>
      </c>
      <c r="AJ1869" s="87" t="e">
        <f t="shared" si="615"/>
        <v>#VALUE!</v>
      </c>
      <c r="AK1869" s="144" t="e">
        <f t="shared" si="616"/>
        <v>#VALUE!</v>
      </c>
      <c r="AL1869" s="144" t="e">
        <f t="shared" si="617"/>
        <v>#VALUE!</v>
      </c>
    </row>
    <row r="1870" spans="1:38" s="77" customFormat="1" x14ac:dyDescent="0.2">
      <c r="A1870" s="14"/>
      <c r="B1870" s="64"/>
      <c r="C1870" s="64"/>
      <c r="D1870" s="152"/>
      <c r="E1870" s="152"/>
      <c r="F1870" s="152"/>
      <c r="G1870" s="152"/>
      <c r="H1870" s="152"/>
      <c r="I1870" s="152"/>
      <c r="J1870" s="152"/>
      <c r="K1870" s="152"/>
      <c r="L1870" s="152"/>
      <c r="M1870" s="152"/>
      <c r="N1870" s="152"/>
      <c r="O1870" s="152"/>
      <c r="P1870" s="152"/>
      <c r="Q1870" s="152"/>
      <c r="R1870" s="152"/>
      <c r="S1870" s="66" t="str">
        <f t="shared" si="598"/>
        <v/>
      </c>
      <c r="T1870" s="66" t="str">
        <f t="shared" si="599"/>
        <v/>
      </c>
      <c r="U1870" s="66" t="str">
        <f t="shared" si="600"/>
        <v/>
      </c>
      <c r="V1870" s="66" t="str">
        <f t="shared" si="601"/>
        <v/>
      </c>
      <c r="W1870" s="66" t="str">
        <f t="shared" si="602"/>
        <v/>
      </c>
      <c r="X1870" s="66" t="str">
        <f t="shared" si="603"/>
        <v/>
      </c>
      <c r="Y1870" s="66">
        <f t="shared" si="604"/>
        <v>0</v>
      </c>
      <c r="Z1870" s="66">
        <f t="shared" si="605"/>
        <v>0</v>
      </c>
      <c r="AA1870" s="66" t="e">
        <f t="shared" si="606"/>
        <v>#VALUE!</v>
      </c>
      <c r="AB1870" s="67" t="e">
        <f t="shared" si="607"/>
        <v>#VALUE!</v>
      </c>
      <c r="AC1870" s="87" t="e">
        <f t="shared" si="608"/>
        <v>#VALUE!</v>
      </c>
      <c r="AD1870" s="87" t="e">
        <f t="shared" si="609"/>
        <v>#VALUE!</v>
      </c>
      <c r="AE1870" s="87" t="e">
        <f t="shared" si="610"/>
        <v>#VALUE!</v>
      </c>
      <c r="AF1870" s="87" t="e">
        <f t="shared" si="611"/>
        <v>#VALUE!</v>
      </c>
      <c r="AG1870" s="67" t="e">
        <f t="shared" si="612"/>
        <v>#VALUE!</v>
      </c>
      <c r="AH1870" s="87" t="e">
        <f t="shared" si="613"/>
        <v>#VALUE!</v>
      </c>
      <c r="AI1870" s="87" t="e">
        <f t="shared" si="614"/>
        <v>#VALUE!</v>
      </c>
      <c r="AJ1870" s="87" t="e">
        <f t="shared" si="615"/>
        <v>#VALUE!</v>
      </c>
      <c r="AK1870" s="144" t="e">
        <f t="shared" si="616"/>
        <v>#VALUE!</v>
      </c>
      <c r="AL1870" s="144" t="e">
        <f t="shared" si="617"/>
        <v>#VALUE!</v>
      </c>
    </row>
    <row r="1871" spans="1:38" s="77" customFormat="1" x14ac:dyDescent="0.2">
      <c r="A1871" s="14"/>
      <c r="B1871" s="64"/>
      <c r="C1871" s="64"/>
      <c r="D1871" s="152"/>
      <c r="E1871" s="152"/>
      <c r="F1871" s="152"/>
      <c r="G1871" s="152"/>
      <c r="H1871" s="152"/>
      <c r="I1871" s="152"/>
      <c r="J1871" s="152"/>
      <c r="K1871" s="152"/>
      <c r="L1871" s="152"/>
      <c r="M1871" s="152"/>
      <c r="N1871" s="152"/>
      <c r="O1871" s="152"/>
      <c r="P1871" s="152"/>
      <c r="Q1871" s="152"/>
      <c r="R1871" s="152"/>
      <c r="S1871" s="66" t="str">
        <f t="shared" si="598"/>
        <v/>
      </c>
      <c r="T1871" s="66" t="str">
        <f t="shared" si="599"/>
        <v/>
      </c>
      <c r="U1871" s="66" t="str">
        <f t="shared" si="600"/>
        <v/>
      </c>
      <c r="V1871" s="66" t="str">
        <f t="shared" si="601"/>
        <v/>
      </c>
      <c r="W1871" s="66" t="str">
        <f t="shared" si="602"/>
        <v/>
      </c>
      <c r="X1871" s="66" t="str">
        <f t="shared" si="603"/>
        <v/>
      </c>
      <c r="Y1871" s="66">
        <f t="shared" si="604"/>
        <v>0</v>
      </c>
      <c r="Z1871" s="66">
        <f t="shared" si="605"/>
        <v>0</v>
      </c>
      <c r="AA1871" s="66" t="e">
        <f t="shared" si="606"/>
        <v>#VALUE!</v>
      </c>
      <c r="AB1871" s="67" t="e">
        <f t="shared" si="607"/>
        <v>#VALUE!</v>
      </c>
      <c r="AC1871" s="87" t="e">
        <f t="shared" si="608"/>
        <v>#VALUE!</v>
      </c>
      <c r="AD1871" s="87" t="e">
        <f t="shared" si="609"/>
        <v>#VALUE!</v>
      </c>
      <c r="AE1871" s="87" t="e">
        <f t="shared" si="610"/>
        <v>#VALUE!</v>
      </c>
      <c r="AF1871" s="87" t="e">
        <f t="shared" si="611"/>
        <v>#VALUE!</v>
      </c>
      <c r="AG1871" s="67" t="e">
        <f t="shared" si="612"/>
        <v>#VALUE!</v>
      </c>
      <c r="AH1871" s="87" t="e">
        <f t="shared" si="613"/>
        <v>#VALUE!</v>
      </c>
      <c r="AI1871" s="87" t="e">
        <f t="shared" si="614"/>
        <v>#VALUE!</v>
      </c>
      <c r="AJ1871" s="87" t="e">
        <f t="shared" si="615"/>
        <v>#VALUE!</v>
      </c>
      <c r="AK1871" s="144" t="e">
        <f t="shared" si="616"/>
        <v>#VALUE!</v>
      </c>
      <c r="AL1871" s="144" t="e">
        <f t="shared" si="617"/>
        <v>#VALUE!</v>
      </c>
    </row>
    <row r="1872" spans="1:38" s="77" customFormat="1" x14ac:dyDescent="0.2">
      <c r="A1872" s="14"/>
      <c r="B1872" s="64"/>
      <c r="C1872" s="64"/>
      <c r="D1872" s="152"/>
      <c r="E1872" s="152"/>
      <c r="F1872" s="152"/>
      <c r="G1872" s="152"/>
      <c r="H1872" s="152"/>
      <c r="I1872" s="152"/>
      <c r="J1872" s="152"/>
      <c r="K1872" s="152"/>
      <c r="L1872" s="152"/>
      <c r="M1872" s="152"/>
      <c r="N1872" s="152"/>
      <c r="O1872" s="152"/>
      <c r="P1872" s="152"/>
      <c r="Q1872" s="152"/>
      <c r="R1872" s="152"/>
      <c r="S1872" s="66" t="str">
        <f t="shared" si="598"/>
        <v/>
      </c>
      <c r="T1872" s="66" t="str">
        <f t="shared" si="599"/>
        <v/>
      </c>
      <c r="U1872" s="66" t="str">
        <f t="shared" si="600"/>
        <v/>
      </c>
      <c r="V1872" s="66" t="str">
        <f t="shared" si="601"/>
        <v/>
      </c>
      <c r="W1872" s="66" t="str">
        <f t="shared" si="602"/>
        <v/>
      </c>
      <c r="X1872" s="66" t="str">
        <f t="shared" si="603"/>
        <v/>
      </c>
      <c r="Y1872" s="66">
        <f t="shared" si="604"/>
        <v>0</v>
      </c>
      <c r="Z1872" s="66">
        <f t="shared" si="605"/>
        <v>0</v>
      </c>
      <c r="AA1872" s="66" t="e">
        <f t="shared" si="606"/>
        <v>#VALUE!</v>
      </c>
      <c r="AB1872" s="67" t="e">
        <f t="shared" si="607"/>
        <v>#VALUE!</v>
      </c>
      <c r="AC1872" s="87" t="e">
        <f t="shared" si="608"/>
        <v>#VALUE!</v>
      </c>
      <c r="AD1872" s="87" t="e">
        <f t="shared" si="609"/>
        <v>#VALUE!</v>
      </c>
      <c r="AE1872" s="87" t="e">
        <f t="shared" si="610"/>
        <v>#VALUE!</v>
      </c>
      <c r="AF1872" s="87" t="e">
        <f t="shared" si="611"/>
        <v>#VALUE!</v>
      </c>
      <c r="AG1872" s="67" t="e">
        <f t="shared" si="612"/>
        <v>#VALUE!</v>
      </c>
      <c r="AH1872" s="87" t="e">
        <f t="shared" si="613"/>
        <v>#VALUE!</v>
      </c>
      <c r="AI1872" s="87" t="e">
        <f t="shared" si="614"/>
        <v>#VALUE!</v>
      </c>
      <c r="AJ1872" s="87" t="e">
        <f t="shared" si="615"/>
        <v>#VALUE!</v>
      </c>
      <c r="AK1872" s="144" t="e">
        <f t="shared" si="616"/>
        <v>#VALUE!</v>
      </c>
      <c r="AL1872" s="144" t="e">
        <f t="shared" si="617"/>
        <v>#VALUE!</v>
      </c>
    </row>
    <row r="1873" spans="1:38" s="77" customFormat="1" x14ac:dyDescent="0.2">
      <c r="A1873" s="14"/>
      <c r="B1873" s="64"/>
      <c r="C1873" s="64"/>
      <c r="D1873" s="152"/>
      <c r="E1873" s="152"/>
      <c r="F1873" s="152"/>
      <c r="G1873" s="152"/>
      <c r="H1873" s="152"/>
      <c r="I1873" s="152"/>
      <c r="J1873" s="152"/>
      <c r="K1873" s="152"/>
      <c r="L1873" s="152"/>
      <c r="M1873" s="152"/>
      <c r="N1873" s="152"/>
      <c r="O1873" s="152"/>
      <c r="P1873" s="152"/>
      <c r="Q1873" s="152"/>
      <c r="R1873" s="152"/>
      <c r="S1873" s="66" t="str">
        <f t="shared" si="598"/>
        <v/>
      </c>
      <c r="T1873" s="66" t="str">
        <f t="shared" si="599"/>
        <v/>
      </c>
      <c r="U1873" s="66" t="str">
        <f t="shared" si="600"/>
        <v/>
      </c>
      <c r="V1873" s="66" t="str">
        <f t="shared" si="601"/>
        <v/>
      </c>
      <c r="W1873" s="66" t="str">
        <f t="shared" si="602"/>
        <v/>
      </c>
      <c r="X1873" s="66" t="str">
        <f t="shared" si="603"/>
        <v/>
      </c>
      <c r="Y1873" s="66">
        <f t="shared" si="604"/>
        <v>0</v>
      </c>
      <c r="Z1873" s="66">
        <f t="shared" si="605"/>
        <v>0</v>
      </c>
      <c r="AA1873" s="66" t="e">
        <f t="shared" si="606"/>
        <v>#VALUE!</v>
      </c>
      <c r="AB1873" s="67" t="e">
        <f t="shared" si="607"/>
        <v>#VALUE!</v>
      </c>
      <c r="AC1873" s="87" t="e">
        <f t="shared" si="608"/>
        <v>#VALUE!</v>
      </c>
      <c r="AD1873" s="87" t="e">
        <f t="shared" si="609"/>
        <v>#VALUE!</v>
      </c>
      <c r="AE1873" s="87" t="e">
        <f t="shared" si="610"/>
        <v>#VALUE!</v>
      </c>
      <c r="AF1873" s="87" t="e">
        <f t="shared" si="611"/>
        <v>#VALUE!</v>
      </c>
      <c r="AG1873" s="67" t="e">
        <f t="shared" si="612"/>
        <v>#VALUE!</v>
      </c>
      <c r="AH1873" s="87" t="e">
        <f t="shared" si="613"/>
        <v>#VALUE!</v>
      </c>
      <c r="AI1873" s="87" t="e">
        <f t="shared" si="614"/>
        <v>#VALUE!</v>
      </c>
      <c r="AJ1873" s="87" t="e">
        <f t="shared" si="615"/>
        <v>#VALUE!</v>
      </c>
      <c r="AK1873" s="144" t="e">
        <f t="shared" si="616"/>
        <v>#VALUE!</v>
      </c>
      <c r="AL1873" s="144" t="e">
        <f t="shared" si="617"/>
        <v>#VALUE!</v>
      </c>
    </row>
    <row r="1874" spans="1:38" s="77" customFormat="1" x14ac:dyDescent="0.2">
      <c r="A1874" s="14"/>
      <c r="B1874" s="64"/>
      <c r="C1874" s="64"/>
      <c r="D1874" s="152"/>
      <c r="E1874" s="152"/>
      <c r="F1874" s="152"/>
      <c r="G1874" s="152"/>
      <c r="H1874" s="152"/>
      <c r="I1874" s="152"/>
      <c r="J1874" s="152"/>
      <c r="K1874" s="152"/>
      <c r="L1874" s="152"/>
      <c r="M1874" s="152"/>
      <c r="N1874" s="152"/>
      <c r="O1874" s="152"/>
      <c r="P1874" s="152"/>
      <c r="Q1874" s="152"/>
      <c r="R1874" s="152"/>
      <c r="S1874" s="66" t="str">
        <f t="shared" si="598"/>
        <v/>
      </c>
      <c r="T1874" s="66" t="str">
        <f t="shared" si="599"/>
        <v/>
      </c>
      <c r="U1874" s="66" t="str">
        <f t="shared" si="600"/>
        <v/>
      </c>
      <c r="V1874" s="66" t="str">
        <f t="shared" si="601"/>
        <v/>
      </c>
      <c r="W1874" s="66" t="str">
        <f t="shared" si="602"/>
        <v/>
      </c>
      <c r="X1874" s="66" t="str">
        <f t="shared" si="603"/>
        <v/>
      </c>
      <c r="Y1874" s="66">
        <f t="shared" si="604"/>
        <v>0</v>
      </c>
      <c r="Z1874" s="66">
        <f t="shared" si="605"/>
        <v>0</v>
      </c>
      <c r="AA1874" s="66" t="e">
        <f t="shared" si="606"/>
        <v>#VALUE!</v>
      </c>
      <c r="AB1874" s="67" t="e">
        <f t="shared" si="607"/>
        <v>#VALUE!</v>
      </c>
      <c r="AC1874" s="87" t="e">
        <f t="shared" si="608"/>
        <v>#VALUE!</v>
      </c>
      <c r="AD1874" s="87" t="e">
        <f t="shared" si="609"/>
        <v>#VALUE!</v>
      </c>
      <c r="AE1874" s="87" t="e">
        <f t="shared" si="610"/>
        <v>#VALUE!</v>
      </c>
      <c r="AF1874" s="87" t="e">
        <f t="shared" si="611"/>
        <v>#VALUE!</v>
      </c>
      <c r="AG1874" s="67" t="e">
        <f t="shared" si="612"/>
        <v>#VALUE!</v>
      </c>
      <c r="AH1874" s="87" t="e">
        <f t="shared" si="613"/>
        <v>#VALUE!</v>
      </c>
      <c r="AI1874" s="87" t="e">
        <f t="shared" si="614"/>
        <v>#VALUE!</v>
      </c>
      <c r="AJ1874" s="87" t="e">
        <f t="shared" si="615"/>
        <v>#VALUE!</v>
      </c>
      <c r="AK1874" s="144" t="e">
        <f t="shared" si="616"/>
        <v>#VALUE!</v>
      </c>
      <c r="AL1874" s="144" t="e">
        <f t="shared" si="617"/>
        <v>#VALUE!</v>
      </c>
    </row>
    <row r="1875" spans="1:38" s="77" customFormat="1" x14ac:dyDescent="0.2">
      <c r="A1875" s="14"/>
      <c r="B1875" s="64"/>
      <c r="C1875" s="64"/>
      <c r="D1875" s="152"/>
      <c r="E1875" s="152"/>
      <c r="F1875" s="152"/>
      <c r="G1875" s="152"/>
      <c r="H1875" s="152"/>
      <c r="I1875" s="152"/>
      <c r="J1875" s="152"/>
      <c r="K1875" s="152"/>
      <c r="L1875" s="152"/>
      <c r="M1875" s="152"/>
      <c r="N1875" s="152"/>
      <c r="O1875" s="152"/>
      <c r="P1875" s="152"/>
      <c r="Q1875" s="152"/>
      <c r="R1875" s="152"/>
      <c r="S1875" s="66" t="str">
        <f t="shared" si="598"/>
        <v/>
      </c>
      <c r="T1875" s="66" t="str">
        <f t="shared" si="599"/>
        <v/>
      </c>
      <c r="U1875" s="66" t="str">
        <f t="shared" si="600"/>
        <v/>
      </c>
      <c r="V1875" s="66" t="str">
        <f t="shared" si="601"/>
        <v/>
      </c>
      <c r="W1875" s="66" t="str">
        <f t="shared" si="602"/>
        <v/>
      </c>
      <c r="X1875" s="66" t="str">
        <f t="shared" si="603"/>
        <v/>
      </c>
      <c r="Y1875" s="66">
        <f t="shared" si="604"/>
        <v>0</v>
      </c>
      <c r="Z1875" s="66">
        <f t="shared" si="605"/>
        <v>0</v>
      </c>
      <c r="AA1875" s="66" t="e">
        <f t="shared" si="606"/>
        <v>#VALUE!</v>
      </c>
      <c r="AB1875" s="67" t="e">
        <f t="shared" si="607"/>
        <v>#VALUE!</v>
      </c>
      <c r="AC1875" s="87" t="e">
        <f t="shared" si="608"/>
        <v>#VALUE!</v>
      </c>
      <c r="AD1875" s="87" t="e">
        <f t="shared" si="609"/>
        <v>#VALUE!</v>
      </c>
      <c r="AE1875" s="87" t="e">
        <f t="shared" si="610"/>
        <v>#VALUE!</v>
      </c>
      <c r="AF1875" s="87" t="e">
        <f t="shared" si="611"/>
        <v>#VALUE!</v>
      </c>
      <c r="AG1875" s="67" t="e">
        <f t="shared" si="612"/>
        <v>#VALUE!</v>
      </c>
      <c r="AH1875" s="87" t="e">
        <f t="shared" si="613"/>
        <v>#VALUE!</v>
      </c>
      <c r="AI1875" s="87" t="e">
        <f t="shared" si="614"/>
        <v>#VALUE!</v>
      </c>
      <c r="AJ1875" s="87" t="e">
        <f t="shared" si="615"/>
        <v>#VALUE!</v>
      </c>
      <c r="AK1875" s="144" t="e">
        <f t="shared" si="616"/>
        <v>#VALUE!</v>
      </c>
      <c r="AL1875" s="144" t="e">
        <f t="shared" si="617"/>
        <v>#VALUE!</v>
      </c>
    </row>
    <row r="1876" spans="1:38" s="77" customFormat="1" x14ac:dyDescent="0.2">
      <c r="A1876" s="14"/>
      <c r="B1876" s="64"/>
      <c r="C1876" s="64"/>
      <c r="D1876" s="152"/>
      <c r="E1876" s="152"/>
      <c r="F1876" s="152"/>
      <c r="G1876" s="152"/>
      <c r="H1876" s="152"/>
      <c r="I1876" s="152"/>
      <c r="J1876" s="152"/>
      <c r="K1876" s="152"/>
      <c r="L1876" s="152"/>
      <c r="M1876" s="152"/>
      <c r="N1876" s="152"/>
      <c r="O1876" s="152"/>
      <c r="P1876" s="152"/>
      <c r="Q1876" s="152"/>
      <c r="R1876" s="152"/>
      <c r="S1876" s="66" t="str">
        <f t="shared" si="598"/>
        <v/>
      </c>
      <c r="T1876" s="66" t="str">
        <f t="shared" si="599"/>
        <v/>
      </c>
      <c r="U1876" s="66" t="str">
        <f t="shared" si="600"/>
        <v/>
      </c>
      <c r="V1876" s="66" t="str">
        <f t="shared" si="601"/>
        <v/>
      </c>
      <c r="W1876" s="66" t="str">
        <f t="shared" si="602"/>
        <v/>
      </c>
      <c r="X1876" s="66" t="str">
        <f t="shared" si="603"/>
        <v/>
      </c>
      <c r="Y1876" s="66">
        <f t="shared" si="604"/>
        <v>0</v>
      </c>
      <c r="Z1876" s="66">
        <f t="shared" si="605"/>
        <v>0</v>
      </c>
      <c r="AA1876" s="66" t="e">
        <f t="shared" si="606"/>
        <v>#VALUE!</v>
      </c>
      <c r="AB1876" s="67" t="e">
        <f t="shared" si="607"/>
        <v>#VALUE!</v>
      </c>
      <c r="AC1876" s="87" t="e">
        <f t="shared" si="608"/>
        <v>#VALUE!</v>
      </c>
      <c r="AD1876" s="87" t="e">
        <f t="shared" si="609"/>
        <v>#VALUE!</v>
      </c>
      <c r="AE1876" s="87" t="e">
        <f t="shared" si="610"/>
        <v>#VALUE!</v>
      </c>
      <c r="AF1876" s="87" t="e">
        <f t="shared" si="611"/>
        <v>#VALUE!</v>
      </c>
      <c r="AG1876" s="67" t="e">
        <f t="shared" si="612"/>
        <v>#VALUE!</v>
      </c>
      <c r="AH1876" s="87" t="e">
        <f t="shared" si="613"/>
        <v>#VALUE!</v>
      </c>
      <c r="AI1876" s="87" t="e">
        <f t="shared" si="614"/>
        <v>#VALUE!</v>
      </c>
      <c r="AJ1876" s="87" t="e">
        <f t="shared" si="615"/>
        <v>#VALUE!</v>
      </c>
      <c r="AK1876" s="144" t="e">
        <f t="shared" si="616"/>
        <v>#VALUE!</v>
      </c>
      <c r="AL1876" s="144" t="e">
        <f t="shared" si="617"/>
        <v>#VALUE!</v>
      </c>
    </row>
    <row r="1877" spans="1:38" s="77" customFormat="1" x14ac:dyDescent="0.2">
      <c r="A1877" s="14"/>
      <c r="B1877" s="64"/>
      <c r="C1877" s="64"/>
      <c r="D1877" s="152"/>
      <c r="E1877" s="152"/>
      <c r="F1877" s="152"/>
      <c r="G1877" s="152"/>
      <c r="H1877" s="152"/>
      <c r="I1877" s="152"/>
      <c r="J1877" s="152"/>
      <c r="K1877" s="152"/>
      <c r="L1877" s="152"/>
      <c r="M1877" s="152"/>
      <c r="N1877" s="152"/>
      <c r="O1877" s="152"/>
      <c r="P1877" s="152"/>
      <c r="Q1877" s="152"/>
      <c r="R1877" s="152"/>
      <c r="S1877" s="66" t="str">
        <f t="shared" si="598"/>
        <v/>
      </c>
      <c r="T1877" s="66" t="str">
        <f t="shared" si="599"/>
        <v/>
      </c>
      <c r="U1877" s="66" t="str">
        <f t="shared" si="600"/>
        <v/>
      </c>
      <c r="V1877" s="66" t="str">
        <f t="shared" si="601"/>
        <v/>
      </c>
      <c r="W1877" s="66" t="str">
        <f t="shared" si="602"/>
        <v/>
      </c>
      <c r="X1877" s="66" t="str">
        <f t="shared" si="603"/>
        <v/>
      </c>
      <c r="Y1877" s="66">
        <f t="shared" si="604"/>
        <v>0</v>
      </c>
      <c r="Z1877" s="66">
        <f t="shared" si="605"/>
        <v>0</v>
      </c>
      <c r="AA1877" s="66" t="e">
        <f t="shared" si="606"/>
        <v>#VALUE!</v>
      </c>
      <c r="AB1877" s="67" t="e">
        <f t="shared" si="607"/>
        <v>#VALUE!</v>
      </c>
      <c r="AC1877" s="87" t="e">
        <f t="shared" si="608"/>
        <v>#VALUE!</v>
      </c>
      <c r="AD1877" s="87" t="e">
        <f t="shared" si="609"/>
        <v>#VALUE!</v>
      </c>
      <c r="AE1877" s="87" t="e">
        <f t="shared" si="610"/>
        <v>#VALUE!</v>
      </c>
      <c r="AF1877" s="87" t="e">
        <f t="shared" si="611"/>
        <v>#VALUE!</v>
      </c>
      <c r="AG1877" s="67" t="e">
        <f t="shared" si="612"/>
        <v>#VALUE!</v>
      </c>
      <c r="AH1877" s="87" t="e">
        <f t="shared" si="613"/>
        <v>#VALUE!</v>
      </c>
      <c r="AI1877" s="87" t="e">
        <f t="shared" si="614"/>
        <v>#VALUE!</v>
      </c>
      <c r="AJ1877" s="87" t="e">
        <f t="shared" si="615"/>
        <v>#VALUE!</v>
      </c>
      <c r="AK1877" s="144" t="e">
        <f t="shared" si="616"/>
        <v>#VALUE!</v>
      </c>
      <c r="AL1877" s="144" t="e">
        <f t="shared" si="617"/>
        <v>#VALUE!</v>
      </c>
    </row>
    <row r="1878" spans="1:38" s="77" customFormat="1" x14ac:dyDescent="0.2">
      <c r="A1878" s="14"/>
      <c r="B1878" s="64"/>
      <c r="C1878" s="64"/>
      <c r="D1878" s="152"/>
      <c r="E1878" s="152"/>
      <c r="F1878" s="152"/>
      <c r="G1878" s="152"/>
      <c r="H1878" s="152"/>
      <c r="I1878" s="152"/>
      <c r="J1878" s="152"/>
      <c r="K1878" s="152"/>
      <c r="L1878" s="152"/>
      <c r="M1878" s="152"/>
      <c r="N1878" s="152"/>
      <c r="O1878" s="152"/>
      <c r="P1878" s="152"/>
      <c r="Q1878" s="152"/>
      <c r="R1878" s="152"/>
      <c r="S1878" s="66" t="str">
        <f t="shared" si="598"/>
        <v/>
      </c>
      <c r="T1878" s="66" t="str">
        <f t="shared" si="599"/>
        <v/>
      </c>
      <c r="U1878" s="66" t="str">
        <f t="shared" si="600"/>
        <v/>
      </c>
      <c r="V1878" s="66" t="str">
        <f t="shared" si="601"/>
        <v/>
      </c>
      <c r="W1878" s="66" t="str">
        <f t="shared" si="602"/>
        <v/>
      </c>
      <c r="X1878" s="66" t="str">
        <f t="shared" si="603"/>
        <v/>
      </c>
      <c r="Y1878" s="66">
        <f t="shared" si="604"/>
        <v>0</v>
      </c>
      <c r="Z1878" s="66">
        <f t="shared" si="605"/>
        <v>0</v>
      </c>
      <c r="AA1878" s="66" t="e">
        <f t="shared" si="606"/>
        <v>#VALUE!</v>
      </c>
      <c r="AB1878" s="67" t="e">
        <f t="shared" si="607"/>
        <v>#VALUE!</v>
      </c>
      <c r="AC1878" s="87" t="e">
        <f t="shared" si="608"/>
        <v>#VALUE!</v>
      </c>
      <c r="AD1878" s="87" t="e">
        <f t="shared" si="609"/>
        <v>#VALUE!</v>
      </c>
      <c r="AE1878" s="87" t="e">
        <f t="shared" si="610"/>
        <v>#VALUE!</v>
      </c>
      <c r="AF1878" s="87" t="e">
        <f t="shared" si="611"/>
        <v>#VALUE!</v>
      </c>
      <c r="AG1878" s="67" t="e">
        <f t="shared" si="612"/>
        <v>#VALUE!</v>
      </c>
      <c r="AH1878" s="87" t="e">
        <f t="shared" si="613"/>
        <v>#VALUE!</v>
      </c>
      <c r="AI1878" s="87" t="e">
        <f t="shared" si="614"/>
        <v>#VALUE!</v>
      </c>
      <c r="AJ1878" s="87" t="e">
        <f t="shared" si="615"/>
        <v>#VALUE!</v>
      </c>
      <c r="AK1878" s="144" t="e">
        <f t="shared" si="616"/>
        <v>#VALUE!</v>
      </c>
      <c r="AL1878" s="144" t="e">
        <f t="shared" si="617"/>
        <v>#VALUE!</v>
      </c>
    </row>
    <row r="1879" spans="1:38" s="77" customFormat="1" x14ac:dyDescent="0.2">
      <c r="A1879" s="14"/>
      <c r="B1879" s="64"/>
      <c r="C1879" s="64"/>
      <c r="D1879" s="152"/>
      <c r="E1879" s="152"/>
      <c r="F1879" s="152"/>
      <c r="G1879" s="152"/>
      <c r="H1879" s="152"/>
      <c r="I1879" s="152"/>
      <c r="J1879" s="152"/>
      <c r="K1879" s="152"/>
      <c r="L1879" s="152"/>
      <c r="M1879" s="152"/>
      <c r="N1879" s="152"/>
      <c r="O1879" s="152"/>
      <c r="P1879" s="152"/>
      <c r="Q1879" s="152"/>
      <c r="R1879" s="152"/>
      <c r="S1879" s="66" t="str">
        <f t="shared" si="598"/>
        <v/>
      </c>
      <c r="T1879" s="66" t="str">
        <f t="shared" si="599"/>
        <v/>
      </c>
      <c r="U1879" s="66" t="str">
        <f t="shared" si="600"/>
        <v/>
      </c>
      <c r="V1879" s="66" t="str">
        <f t="shared" si="601"/>
        <v/>
      </c>
      <c r="W1879" s="66" t="str">
        <f t="shared" si="602"/>
        <v/>
      </c>
      <c r="X1879" s="66" t="str">
        <f t="shared" si="603"/>
        <v/>
      </c>
      <c r="Y1879" s="66">
        <f t="shared" si="604"/>
        <v>0</v>
      </c>
      <c r="Z1879" s="66">
        <f t="shared" si="605"/>
        <v>0</v>
      </c>
      <c r="AA1879" s="66" t="e">
        <f t="shared" si="606"/>
        <v>#VALUE!</v>
      </c>
      <c r="AB1879" s="67" t="e">
        <f t="shared" si="607"/>
        <v>#VALUE!</v>
      </c>
      <c r="AC1879" s="87" t="e">
        <f t="shared" si="608"/>
        <v>#VALUE!</v>
      </c>
      <c r="AD1879" s="87" t="e">
        <f t="shared" si="609"/>
        <v>#VALUE!</v>
      </c>
      <c r="AE1879" s="87" t="e">
        <f t="shared" si="610"/>
        <v>#VALUE!</v>
      </c>
      <c r="AF1879" s="87" t="e">
        <f t="shared" si="611"/>
        <v>#VALUE!</v>
      </c>
      <c r="AG1879" s="67" t="e">
        <f t="shared" si="612"/>
        <v>#VALUE!</v>
      </c>
      <c r="AH1879" s="87" t="e">
        <f t="shared" si="613"/>
        <v>#VALUE!</v>
      </c>
      <c r="AI1879" s="87" t="e">
        <f t="shared" si="614"/>
        <v>#VALUE!</v>
      </c>
      <c r="AJ1879" s="87" t="e">
        <f t="shared" si="615"/>
        <v>#VALUE!</v>
      </c>
      <c r="AK1879" s="144" t="e">
        <f t="shared" si="616"/>
        <v>#VALUE!</v>
      </c>
      <c r="AL1879" s="144" t="e">
        <f t="shared" si="617"/>
        <v>#VALUE!</v>
      </c>
    </row>
    <row r="1880" spans="1:38" s="77" customFormat="1" x14ac:dyDescent="0.2">
      <c r="A1880" s="14"/>
      <c r="B1880" s="64"/>
      <c r="C1880" s="64"/>
      <c r="D1880" s="152"/>
      <c r="E1880" s="152"/>
      <c r="F1880" s="152"/>
      <c r="G1880" s="152"/>
      <c r="H1880" s="152"/>
      <c r="I1880" s="152"/>
      <c r="J1880" s="152"/>
      <c r="K1880" s="152"/>
      <c r="L1880" s="152"/>
      <c r="M1880" s="152"/>
      <c r="N1880" s="152"/>
      <c r="O1880" s="152"/>
      <c r="P1880" s="152"/>
      <c r="Q1880" s="152"/>
      <c r="R1880" s="152"/>
      <c r="S1880" s="66" t="str">
        <f t="shared" si="598"/>
        <v/>
      </c>
      <c r="T1880" s="66" t="str">
        <f t="shared" si="599"/>
        <v/>
      </c>
      <c r="U1880" s="66" t="str">
        <f t="shared" si="600"/>
        <v/>
      </c>
      <c r="V1880" s="66" t="str">
        <f t="shared" si="601"/>
        <v/>
      </c>
      <c r="W1880" s="66" t="str">
        <f t="shared" si="602"/>
        <v/>
      </c>
      <c r="X1880" s="66" t="str">
        <f t="shared" si="603"/>
        <v/>
      </c>
      <c r="Y1880" s="66">
        <f t="shared" si="604"/>
        <v>0</v>
      </c>
      <c r="Z1880" s="66">
        <f t="shared" si="605"/>
        <v>0</v>
      </c>
      <c r="AA1880" s="66" t="e">
        <f t="shared" si="606"/>
        <v>#VALUE!</v>
      </c>
      <c r="AB1880" s="67" t="e">
        <f t="shared" si="607"/>
        <v>#VALUE!</v>
      </c>
      <c r="AC1880" s="87" t="e">
        <f t="shared" si="608"/>
        <v>#VALUE!</v>
      </c>
      <c r="AD1880" s="87" t="e">
        <f t="shared" si="609"/>
        <v>#VALUE!</v>
      </c>
      <c r="AE1880" s="87" t="e">
        <f t="shared" si="610"/>
        <v>#VALUE!</v>
      </c>
      <c r="AF1880" s="87" t="e">
        <f t="shared" si="611"/>
        <v>#VALUE!</v>
      </c>
      <c r="AG1880" s="67" t="e">
        <f t="shared" si="612"/>
        <v>#VALUE!</v>
      </c>
      <c r="AH1880" s="87" t="e">
        <f t="shared" si="613"/>
        <v>#VALUE!</v>
      </c>
      <c r="AI1880" s="87" t="e">
        <f t="shared" si="614"/>
        <v>#VALUE!</v>
      </c>
      <c r="AJ1880" s="87" t="e">
        <f t="shared" si="615"/>
        <v>#VALUE!</v>
      </c>
      <c r="AK1880" s="144" t="e">
        <f t="shared" si="616"/>
        <v>#VALUE!</v>
      </c>
      <c r="AL1880" s="144" t="e">
        <f t="shared" si="617"/>
        <v>#VALUE!</v>
      </c>
    </row>
    <row r="1881" spans="1:38" s="77" customFormat="1" x14ac:dyDescent="0.2">
      <c r="A1881" s="14"/>
      <c r="B1881" s="64"/>
      <c r="C1881" s="64"/>
      <c r="D1881" s="152"/>
      <c r="E1881" s="152"/>
      <c r="F1881" s="152"/>
      <c r="G1881" s="152"/>
      <c r="H1881" s="152"/>
      <c r="I1881" s="152"/>
      <c r="J1881" s="152"/>
      <c r="K1881" s="152"/>
      <c r="L1881" s="152"/>
      <c r="M1881" s="152"/>
      <c r="N1881" s="152"/>
      <c r="O1881" s="152"/>
      <c r="P1881" s="152"/>
      <c r="Q1881" s="152"/>
      <c r="R1881" s="152"/>
      <c r="S1881" s="66" t="str">
        <f t="shared" si="598"/>
        <v/>
      </c>
      <c r="T1881" s="66" t="str">
        <f t="shared" si="599"/>
        <v/>
      </c>
      <c r="U1881" s="66" t="str">
        <f t="shared" si="600"/>
        <v/>
      </c>
      <c r="V1881" s="66" t="str">
        <f t="shared" si="601"/>
        <v/>
      </c>
      <c r="W1881" s="66" t="str">
        <f t="shared" si="602"/>
        <v/>
      </c>
      <c r="X1881" s="66" t="str">
        <f t="shared" si="603"/>
        <v/>
      </c>
      <c r="Y1881" s="66">
        <f t="shared" si="604"/>
        <v>0</v>
      </c>
      <c r="Z1881" s="66">
        <f t="shared" si="605"/>
        <v>0</v>
      </c>
      <c r="AA1881" s="66" t="e">
        <f t="shared" si="606"/>
        <v>#VALUE!</v>
      </c>
      <c r="AB1881" s="67" t="e">
        <f t="shared" si="607"/>
        <v>#VALUE!</v>
      </c>
      <c r="AC1881" s="87" t="e">
        <f t="shared" si="608"/>
        <v>#VALUE!</v>
      </c>
      <c r="AD1881" s="87" t="e">
        <f t="shared" si="609"/>
        <v>#VALUE!</v>
      </c>
      <c r="AE1881" s="87" t="e">
        <f t="shared" si="610"/>
        <v>#VALUE!</v>
      </c>
      <c r="AF1881" s="87" t="e">
        <f t="shared" si="611"/>
        <v>#VALUE!</v>
      </c>
      <c r="AG1881" s="67" t="e">
        <f t="shared" si="612"/>
        <v>#VALUE!</v>
      </c>
      <c r="AH1881" s="87" t="e">
        <f t="shared" si="613"/>
        <v>#VALUE!</v>
      </c>
      <c r="AI1881" s="87" t="e">
        <f t="shared" si="614"/>
        <v>#VALUE!</v>
      </c>
      <c r="AJ1881" s="87" t="e">
        <f t="shared" si="615"/>
        <v>#VALUE!</v>
      </c>
      <c r="AK1881" s="144" t="e">
        <f t="shared" si="616"/>
        <v>#VALUE!</v>
      </c>
      <c r="AL1881" s="144" t="e">
        <f t="shared" si="617"/>
        <v>#VALUE!</v>
      </c>
    </row>
    <row r="1882" spans="1:38" s="77" customFormat="1" x14ac:dyDescent="0.2">
      <c r="A1882" s="14"/>
      <c r="B1882" s="64"/>
      <c r="C1882" s="64"/>
      <c r="D1882" s="152"/>
      <c r="E1882" s="152"/>
      <c r="F1882" s="152"/>
      <c r="G1882" s="152"/>
      <c r="H1882" s="152"/>
      <c r="I1882" s="152"/>
      <c r="J1882" s="152"/>
      <c r="K1882" s="152"/>
      <c r="L1882" s="152"/>
      <c r="M1882" s="152"/>
      <c r="N1882" s="152"/>
      <c r="O1882" s="152"/>
      <c r="P1882" s="152"/>
      <c r="Q1882" s="152"/>
      <c r="R1882" s="152"/>
      <c r="S1882" s="66" t="str">
        <f t="shared" si="598"/>
        <v/>
      </c>
      <c r="T1882" s="66" t="str">
        <f t="shared" si="599"/>
        <v/>
      </c>
      <c r="U1882" s="66" t="str">
        <f t="shared" si="600"/>
        <v/>
      </c>
      <c r="V1882" s="66" t="str">
        <f t="shared" si="601"/>
        <v/>
      </c>
      <c r="W1882" s="66" t="str">
        <f t="shared" si="602"/>
        <v/>
      </c>
      <c r="X1882" s="66" t="str">
        <f t="shared" si="603"/>
        <v/>
      </c>
      <c r="Y1882" s="66">
        <f t="shared" si="604"/>
        <v>0</v>
      </c>
      <c r="Z1882" s="66">
        <f t="shared" si="605"/>
        <v>0</v>
      </c>
      <c r="AA1882" s="66" t="e">
        <f t="shared" si="606"/>
        <v>#VALUE!</v>
      </c>
      <c r="AB1882" s="67" t="e">
        <f t="shared" si="607"/>
        <v>#VALUE!</v>
      </c>
      <c r="AC1882" s="87" t="e">
        <f t="shared" si="608"/>
        <v>#VALUE!</v>
      </c>
      <c r="AD1882" s="87" t="e">
        <f t="shared" si="609"/>
        <v>#VALUE!</v>
      </c>
      <c r="AE1882" s="87" t="e">
        <f t="shared" si="610"/>
        <v>#VALUE!</v>
      </c>
      <c r="AF1882" s="87" t="e">
        <f t="shared" si="611"/>
        <v>#VALUE!</v>
      </c>
      <c r="AG1882" s="67" t="e">
        <f t="shared" si="612"/>
        <v>#VALUE!</v>
      </c>
      <c r="AH1882" s="87" t="e">
        <f t="shared" si="613"/>
        <v>#VALUE!</v>
      </c>
      <c r="AI1882" s="87" t="e">
        <f t="shared" si="614"/>
        <v>#VALUE!</v>
      </c>
      <c r="AJ1882" s="87" t="e">
        <f t="shared" si="615"/>
        <v>#VALUE!</v>
      </c>
      <c r="AK1882" s="144" t="e">
        <f t="shared" si="616"/>
        <v>#VALUE!</v>
      </c>
      <c r="AL1882" s="144" t="e">
        <f t="shared" si="617"/>
        <v>#VALUE!</v>
      </c>
    </row>
    <row r="1883" spans="1:38" s="77" customFormat="1" x14ac:dyDescent="0.2">
      <c r="A1883" s="14"/>
      <c r="B1883" s="64"/>
      <c r="C1883" s="64"/>
      <c r="D1883" s="152"/>
      <c r="E1883" s="152"/>
      <c r="F1883" s="152"/>
      <c r="G1883" s="152"/>
      <c r="H1883" s="152"/>
      <c r="I1883" s="152"/>
      <c r="J1883" s="152"/>
      <c r="K1883" s="152"/>
      <c r="L1883" s="152"/>
      <c r="M1883" s="152"/>
      <c r="N1883" s="152"/>
      <c r="O1883" s="152"/>
      <c r="P1883" s="152"/>
      <c r="Q1883" s="152"/>
      <c r="R1883" s="152"/>
      <c r="S1883" s="66" t="str">
        <f t="shared" si="598"/>
        <v/>
      </c>
      <c r="T1883" s="66" t="str">
        <f t="shared" si="599"/>
        <v/>
      </c>
      <c r="U1883" s="66" t="str">
        <f t="shared" si="600"/>
        <v/>
      </c>
      <c r="V1883" s="66" t="str">
        <f t="shared" si="601"/>
        <v/>
      </c>
      <c r="W1883" s="66" t="str">
        <f t="shared" si="602"/>
        <v/>
      </c>
      <c r="X1883" s="66" t="str">
        <f t="shared" si="603"/>
        <v/>
      </c>
      <c r="Y1883" s="66">
        <f t="shared" si="604"/>
        <v>0</v>
      </c>
      <c r="Z1883" s="66">
        <f t="shared" si="605"/>
        <v>0</v>
      </c>
      <c r="AA1883" s="66" t="e">
        <f t="shared" si="606"/>
        <v>#VALUE!</v>
      </c>
      <c r="AB1883" s="67" t="e">
        <f t="shared" si="607"/>
        <v>#VALUE!</v>
      </c>
      <c r="AC1883" s="87" t="e">
        <f t="shared" si="608"/>
        <v>#VALUE!</v>
      </c>
      <c r="AD1883" s="87" t="e">
        <f t="shared" si="609"/>
        <v>#VALUE!</v>
      </c>
      <c r="AE1883" s="87" t="e">
        <f t="shared" si="610"/>
        <v>#VALUE!</v>
      </c>
      <c r="AF1883" s="87" t="e">
        <f t="shared" si="611"/>
        <v>#VALUE!</v>
      </c>
      <c r="AG1883" s="67" t="e">
        <f t="shared" si="612"/>
        <v>#VALUE!</v>
      </c>
      <c r="AH1883" s="87" t="e">
        <f t="shared" si="613"/>
        <v>#VALUE!</v>
      </c>
      <c r="AI1883" s="87" t="e">
        <f t="shared" si="614"/>
        <v>#VALUE!</v>
      </c>
      <c r="AJ1883" s="87" t="e">
        <f t="shared" si="615"/>
        <v>#VALUE!</v>
      </c>
      <c r="AK1883" s="144" t="e">
        <f t="shared" si="616"/>
        <v>#VALUE!</v>
      </c>
      <c r="AL1883" s="144" t="e">
        <f t="shared" si="617"/>
        <v>#VALUE!</v>
      </c>
    </row>
    <row r="1884" spans="1:38" s="77" customFormat="1" x14ac:dyDescent="0.2">
      <c r="A1884" s="14"/>
      <c r="B1884" s="64"/>
      <c r="C1884" s="64"/>
      <c r="D1884" s="152"/>
      <c r="E1884" s="152"/>
      <c r="F1884" s="152"/>
      <c r="G1884" s="152"/>
      <c r="H1884" s="152"/>
      <c r="I1884" s="152"/>
      <c r="J1884" s="152"/>
      <c r="K1884" s="152"/>
      <c r="L1884" s="152"/>
      <c r="M1884" s="152"/>
      <c r="N1884" s="152"/>
      <c r="O1884" s="152"/>
      <c r="P1884" s="152"/>
      <c r="Q1884" s="152"/>
      <c r="R1884" s="152"/>
      <c r="S1884" s="66" t="str">
        <f t="shared" si="598"/>
        <v/>
      </c>
      <c r="T1884" s="66" t="str">
        <f t="shared" si="599"/>
        <v/>
      </c>
      <c r="U1884" s="66" t="str">
        <f t="shared" si="600"/>
        <v/>
      </c>
      <c r="V1884" s="66" t="str">
        <f t="shared" si="601"/>
        <v/>
      </c>
      <c r="W1884" s="66" t="str">
        <f t="shared" si="602"/>
        <v/>
      </c>
      <c r="X1884" s="66" t="str">
        <f t="shared" si="603"/>
        <v/>
      </c>
      <c r="Y1884" s="66">
        <f t="shared" si="604"/>
        <v>0</v>
      </c>
      <c r="Z1884" s="66">
        <f t="shared" si="605"/>
        <v>0</v>
      </c>
      <c r="AA1884" s="66" t="e">
        <f t="shared" si="606"/>
        <v>#VALUE!</v>
      </c>
      <c r="AB1884" s="67" t="e">
        <f t="shared" si="607"/>
        <v>#VALUE!</v>
      </c>
      <c r="AC1884" s="87" t="e">
        <f t="shared" si="608"/>
        <v>#VALUE!</v>
      </c>
      <c r="AD1884" s="87" t="e">
        <f t="shared" si="609"/>
        <v>#VALUE!</v>
      </c>
      <c r="AE1884" s="87" t="e">
        <f t="shared" si="610"/>
        <v>#VALUE!</v>
      </c>
      <c r="AF1884" s="87" t="e">
        <f t="shared" si="611"/>
        <v>#VALUE!</v>
      </c>
      <c r="AG1884" s="67" t="e">
        <f t="shared" si="612"/>
        <v>#VALUE!</v>
      </c>
      <c r="AH1884" s="87" t="e">
        <f t="shared" si="613"/>
        <v>#VALUE!</v>
      </c>
      <c r="AI1884" s="87" t="e">
        <f t="shared" si="614"/>
        <v>#VALUE!</v>
      </c>
      <c r="AJ1884" s="87" t="e">
        <f t="shared" si="615"/>
        <v>#VALUE!</v>
      </c>
      <c r="AK1884" s="144" t="e">
        <f t="shared" si="616"/>
        <v>#VALUE!</v>
      </c>
      <c r="AL1884" s="144" t="e">
        <f t="shared" si="617"/>
        <v>#VALUE!</v>
      </c>
    </row>
    <row r="1885" spans="1:38" s="77" customFormat="1" x14ac:dyDescent="0.2">
      <c r="A1885" s="14"/>
      <c r="B1885" s="64"/>
      <c r="C1885" s="64"/>
      <c r="D1885" s="152"/>
      <c r="E1885" s="152"/>
      <c r="F1885" s="152"/>
      <c r="G1885" s="152"/>
      <c r="H1885" s="152"/>
      <c r="I1885" s="152"/>
      <c r="J1885" s="152"/>
      <c r="K1885" s="152"/>
      <c r="L1885" s="152"/>
      <c r="M1885" s="152"/>
      <c r="N1885" s="152"/>
      <c r="O1885" s="152"/>
      <c r="P1885" s="152"/>
      <c r="Q1885" s="152"/>
      <c r="R1885" s="152"/>
      <c r="S1885" s="66" t="str">
        <f t="shared" si="598"/>
        <v/>
      </c>
      <c r="T1885" s="66" t="str">
        <f t="shared" si="599"/>
        <v/>
      </c>
      <c r="U1885" s="66" t="str">
        <f t="shared" si="600"/>
        <v/>
      </c>
      <c r="V1885" s="66" t="str">
        <f t="shared" si="601"/>
        <v/>
      </c>
      <c r="W1885" s="66" t="str">
        <f t="shared" si="602"/>
        <v/>
      </c>
      <c r="X1885" s="66" t="str">
        <f t="shared" si="603"/>
        <v/>
      </c>
      <c r="Y1885" s="66">
        <f t="shared" si="604"/>
        <v>0</v>
      </c>
      <c r="Z1885" s="66">
        <f t="shared" si="605"/>
        <v>0</v>
      </c>
      <c r="AA1885" s="66" t="e">
        <f t="shared" si="606"/>
        <v>#VALUE!</v>
      </c>
      <c r="AB1885" s="67" t="e">
        <f t="shared" si="607"/>
        <v>#VALUE!</v>
      </c>
      <c r="AC1885" s="87" t="e">
        <f t="shared" si="608"/>
        <v>#VALUE!</v>
      </c>
      <c r="AD1885" s="87" t="e">
        <f t="shared" si="609"/>
        <v>#VALUE!</v>
      </c>
      <c r="AE1885" s="87" t="e">
        <f t="shared" si="610"/>
        <v>#VALUE!</v>
      </c>
      <c r="AF1885" s="87" t="e">
        <f t="shared" si="611"/>
        <v>#VALUE!</v>
      </c>
      <c r="AG1885" s="67" t="e">
        <f t="shared" si="612"/>
        <v>#VALUE!</v>
      </c>
      <c r="AH1885" s="87" t="e">
        <f t="shared" si="613"/>
        <v>#VALUE!</v>
      </c>
      <c r="AI1885" s="87" t="e">
        <f t="shared" si="614"/>
        <v>#VALUE!</v>
      </c>
      <c r="AJ1885" s="87" t="e">
        <f t="shared" si="615"/>
        <v>#VALUE!</v>
      </c>
      <c r="AK1885" s="144" t="e">
        <f t="shared" si="616"/>
        <v>#VALUE!</v>
      </c>
      <c r="AL1885" s="144" t="e">
        <f t="shared" si="617"/>
        <v>#VALUE!</v>
      </c>
    </row>
    <row r="1886" spans="1:38" s="77" customFormat="1" x14ac:dyDescent="0.2">
      <c r="A1886" s="14"/>
      <c r="B1886" s="64"/>
      <c r="C1886" s="64"/>
      <c r="D1886" s="152"/>
      <c r="E1886" s="152"/>
      <c r="F1886" s="152"/>
      <c r="G1886" s="152"/>
      <c r="H1886" s="152"/>
      <c r="I1886" s="152"/>
      <c r="J1886" s="152"/>
      <c r="K1886" s="152"/>
      <c r="L1886" s="152"/>
      <c r="M1886" s="152"/>
      <c r="N1886" s="152"/>
      <c r="O1886" s="152"/>
      <c r="P1886" s="152"/>
      <c r="Q1886" s="152"/>
      <c r="R1886" s="152"/>
      <c r="S1886" s="66" t="str">
        <f t="shared" si="598"/>
        <v/>
      </c>
      <c r="T1886" s="66" t="str">
        <f t="shared" si="599"/>
        <v/>
      </c>
      <c r="U1886" s="66" t="str">
        <f t="shared" si="600"/>
        <v/>
      </c>
      <c r="V1886" s="66" t="str">
        <f t="shared" si="601"/>
        <v/>
      </c>
      <c r="W1886" s="66" t="str">
        <f t="shared" si="602"/>
        <v/>
      </c>
      <c r="X1886" s="66" t="str">
        <f t="shared" si="603"/>
        <v/>
      </c>
      <c r="Y1886" s="66">
        <f t="shared" si="604"/>
        <v>0</v>
      </c>
      <c r="Z1886" s="66">
        <f t="shared" si="605"/>
        <v>0</v>
      </c>
      <c r="AA1886" s="66" t="e">
        <f t="shared" si="606"/>
        <v>#VALUE!</v>
      </c>
      <c r="AB1886" s="67" t="e">
        <f t="shared" si="607"/>
        <v>#VALUE!</v>
      </c>
      <c r="AC1886" s="87" t="e">
        <f t="shared" si="608"/>
        <v>#VALUE!</v>
      </c>
      <c r="AD1886" s="87" t="e">
        <f t="shared" si="609"/>
        <v>#VALUE!</v>
      </c>
      <c r="AE1886" s="87" t="e">
        <f t="shared" si="610"/>
        <v>#VALUE!</v>
      </c>
      <c r="AF1886" s="87" t="e">
        <f t="shared" si="611"/>
        <v>#VALUE!</v>
      </c>
      <c r="AG1886" s="67" t="e">
        <f t="shared" si="612"/>
        <v>#VALUE!</v>
      </c>
      <c r="AH1886" s="87" t="e">
        <f t="shared" si="613"/>
        <v>#VALUE!</v>
      </c>
      <c r="AI1886" s="87" t="e">
        <f t="shared" si="614"/>
        <v>#VALUE!</v>
      </c>
      <c r="AJ1886" s="87" t="e">
        <f t="shared" si="615"/>
        <v>#VALUE!</v>
      </c>
      <c r="AK1886" s="144" t="e">
        <f t="shared" si="616"/>
        <v>#VALUE!</v>
      </c>
      <c r="AL1886" s="144" t="e">
        <f t="shared" si="617"/>
        <v>#VALUE!</v>
      </c>
    </row>
    <row r="1887" spans="1:38" s="77" customFormat="1" x14ac:dyDescent="0.2">
      <c r="A1887" s="14"/>
      <c r="B1887" s="64"/>
      <c r="C1887" s="64"/>
      <c r="D1887" s="152"/>
      <c r="E1887" s="152"/>
      <c r="F1887" s="152"/>
      <c r="G1887" s="152"/>
      <c r="H1887" s="152"/>
      <c r="I1887" s="152"/>
      <c r="J1887" s="152"/>
      <c r="K1887" s="152"/>
      <c r="L1887" s="152"/>
      <c r="M1887" s="152"/>
      <c r="N1887" s="152"/>
      <c r="O1887" s="152"/>
      <c r="P1887" s="152"/>
      <c r="Q1887" s="152"/>
      <c r="R1887" s="152"/>
      <c r="S1887" s="66" t="str">
        <f t="shared" si="598"/>
        <v/>
      </c>
      <c r="T1887" s="66" t="str">
        <f t="shared" si="599"/>
        <v/>
      </c>
      <c r="U1887" s="66" t="str">
        <f t="shared" si="600"/>
        <v/>
      </c>
      <c r="V1887" s="66" t="str">
        <f t="shared" si="601"/>
        <v/>
      </c>
      <c r="W1887" s="66" t="str">
        <f t="shared" si="602"/>
        <v/>
      </c>
      <c r="X1887" s="66" t="str">
        <f t="shared" si="603"/>
        <v/>
      </c>
      <c r="Y1887" s="66">
        <f t="shared" si="604"/>
        <v>0</v>
      </c>
      <c r="Z1887" s="66">
        <f t="shared" si="605"/>
        <v>0</v>
      </c>
      <c r="AA1887" s="66" t="e">
        <f t="shared" si="606"/>
        <v>#VALUE!</v>
      </c>
      <c r="AB1887" s="67" t="e">
        <f t="shared" si="607"/>
        <v>#VALUE!</v>
      </c>
      <c r="AC1887" s="87" t="e">
        <f t="shared" si="608"/>
        <v>#VALUE!</v>
      </c>
      <c r="AD1887" s="87" t="e">
        <f t="shared" si="609"/>
        <v>#VALUE!</v>
      </c>
      <c r="AE1887" s="87" t="e">
        <f t="shared" si="610"/>
        <v>#VALUE!</v>
      </c>
      <c r="AF1887" s="87" t="e">
        <f t="shared" si="611"/>
        <v>#VALUE!</v>
      </c>
      <c r="AG1887" s="67" t="e">
        <f t="shared" si="612"/>
        <v>#VALUE!</v>
      </c>
      <c r="AH1887" s="87" t="e">
        <f t="shared" si="613"/>
        <v>#VALUE!</v>
      </c>
      <c r="AI1887" s="87" t="e">
        <f t="shared" si="614"/>
        <v>#VALUE!</v>
      </c>
      <c r="AJ1887" s="87" t="e">
        <f t="shared" si="615"/>
        <v>#VALUE!</v>
      </c>
      <c r="AK1887" s="144" t="e">
        <f t="shared" si="616"/>
        <v>#VALUE!</v>
      </c>
      <c r="AL1887" s="144" t="e">
        <f t="shared" si="617"/>
        <v>#VALUE!</v>
      </c>
    </row>
    <row r="1888" spans="1:38" s="77" customFormat="1" x14ac:dyDescent="0.2">
      <c r="A1888" s="14"/>
      <c r="B1888" s="64"/>
      <c r="C1888" s="64"/>
      <c r="D1888" s="152"/>
      <c r="E1888" s="152"/>
      <c r="F1888" s="152"/>
      <c r="G1888" s="152"/>
      <c r="H1888" s="152"/>
      <c r="I1888" s="152"/>
      <c r="J1888" s="152"/>
      <c r="K1888" s="152"/>
      <c r="L1888" s="152"/>
      <c r="M1888" s="152"/>
      <c r="N1888" s="152"/>
      <c r="O1888" s="152"/>
      <c r="P1888" s="152"/>
      <c r="Q1888" s="152"/>
      <c r="R1888" s="152"/>
      <c r="S1888" s="66" t="str">
        <f t="shared" si="598"/>
        <v/>
      </c>
      <c r="T1888" s="66" t="str">
        <f t="shared" si="599"/>
        <v/>
      </c>
      <c r="U1888" s="66" t="str">
        <f t="shared" si="600"/>
        <v/>
      </c>
      <c r="V1888" s="66" t="str">
        <f t="shared" si="601"/>
        <v/>
      </c>
      <c r="W1888" s="66" t="str">
        <f t="shared" si="602"/>
        <v/>
      </c>
      <c r="X1888" s="66" t="str">
        <f t="shared" si="603"/>
        <v/>
      </c>
      <c r="Y1888" s="66">
        <f t="shared" si="604"/>
        <v>0</v>
      </c>
      <c r="Z1888" s="66">
        <f t="shared" si="605"/>
        <v>0</v>
      </c>
      <c r="AA1888" s="66" t="e">
        <f t="shared" si="606"/>
        <v>#VALUE!</v>
      </c>
      <c r="AB1888" s="67" t="e">
        <f t="shared" si="607"/>
        <v>#VALUE!</v>
      </c>
      <c r="AC1888" s="87" t="e">
        <f t="shared" si="608"/>
        <v>#VALUE!</v>
      </c>
      <c r="AD1888" s="87" t="e">
        <f t="shared" si="609"/>
        <v>#VALUE!</v>
      </c>
      <c r="AE1888" s="87" t="e">
        <f t="shared" si="610"/>
        <v>#VALUE!</v>
      </c>
      <c r="AF1888" s="87" t="e">
        <f t="shared" si="611"/>
        <v>#VALUE!</v>
      </c>
      <c r="AG1888" s="67" t="e">
        <f t="shared" si="612"/>
        <v>#VALUE!</v>
      </c>
      <c r="AH1888" s="87" t="e">
        <f t="shared" si="613"/>
        <v>#VALUE!</v>
      </c>
      <c r="AI1888" s="87" t="e">
        <f t="shared" si="614"/>
        <v>#VALUE!</v>
      </c>
      <c r="AJ1888" s="87" t="e">
        <f t="shared" si="615"/>
        <v>#VALUE!</v>
      </c>
      <c r="AK1888" s="144" t="e">
        <f t="shared" si="616"/>
        <v>#VALUE!</v>
      </c>
      <c r="AL1888" s="144" t="e">
        <f t="shared" si="617"/>
        <v>#VALUE!</v>
      </c>
    </row>
    <row r="1889" spans="1:38" s="77" customFormat="1" x14ac:dyDescent="0.2">
      <c r="A1889" s="14"/>
      <c r="B1889" s="64"/>
      <c r="C1889" s="64"/>
      <c r="D1889" s="152"/>
      <c r="E1889" s="152"/>
      <c r="F1889" s="152"/>
      <c r="G1889" s="152"/>
      <c r="H1889" s="152"/>
      <c r="I1889" s="152"/>
      <c r="J1889" s="152"/>
      <c r="K1889" s="152"/>
      <c r="L1889" s="152"/>
      <c r="M1889" s="152"/>
      <c r="N1889" s="152"/>
      <c r="O1889" s="152"/>
      <c r="P1889" s="152"/>
      <c r="Q1889" s="152"/>
      <c r="R1889" s="152"/>
      <c r="S1889" s="66" t="str">
        <f t="shared" si="598"/>
        <v/>
      </c>
      <c r="T1889" s="66" t="str">
        <f t="shared" si="599"/>
        <v/>
      </c>
      <c r="U1889" s="66" t="str">
        <f t="shared" si="600"/>
        <v/>
      </c>
      <c r="V1889" s="66" t="str">
        <f t="shared" si="601"/>
        <v/>
      </c>
      <c r="W1889" s="66" t="str">
        <f t="shared" si="602"/>
        <v/>
      </c>
      <c r="X1889" s="66" t="str">
        <f t="shared" si="603"/>
        <v/>
      </c>
      <c r="Y1889" s="66">
        <f t="shared" si="604"/>
        <v>0</v>
      </c>
      <c r="Z1889" s="66">
        <f t="shared" si="605"/>
        <v>0</v>
      </c>
      <c r="AA1889" s="66" t="e">
        <f t="shared" si="606"/>
        <v>#VALUE!</v>
      </c>
      <c r="AB1889" s="67" t="e">
        <f t="shared" si="607"/>
        <v>#VALUE!</v>
      </c>
      <c r="AC1889" s="87" t="e">
        <f t="shared" si="608"/>
        <v>#VALUE!</v>
      </c>
      <c r="AD1889" s="87" t="e">
        <f t="shared" si="609"/>
        <v>#VALUE!</v>
      </c>
      <c r="AE1889" s="87" t="e">
        <f t="shared" si="610"/>
        <v>#VALUE!</v>
      </c>
      <c r="AF1889" s="87" t="e">
        <f t="shared" si="611"/>
        <v>#VALUE!</v>
      </c>
      <c r="AG1889" s="67" t="e">
        <f t="shared" si="612"/>
        <v>#VALUE!</v>
      </c>
      <c r="AH1889" s="87" t="e">
        <f t="shared" si="613"/>
        <v>#VALUE!</v>
      </c>
      <c r="AI1889" s="87" t="e">
        <f t="shared" si="614"/>
        <v>#VALUE!</v>
      </c>
      <c r="AJ1889" s="87" t="e">
        <f t="shared" si="615"/>
        <v>#VALUE!</v>
      </c>
      <c r="AK1889" s="144" t="e">
        <f t="shared" si="616"/>
        <v>#VALUE!</v>
      </c>
      <c r="AL1889" s="144" t="e">
        <f t="shared" si="617"/>
        <v>#VALUE!</v>
      </c>
    </row>
    <row r="1890" spans="1:38" s="77" customFormat="1" x14ac:dyDescent="0.2">
      <c r="A1890" s="14"/>
      <c r="B1890" s="64"/>
      <c r="C1890" s="64"/>
      <c r="D1890" s="152"/>
      <c r="E1890" s="152"/>
      <c r="F1890" s="152"/>
      <c r="G1890" s="152"/>
      <c r="H1890" s="152"/>
      <c r="I1890" s="152"/>
      <c r="J1890" s="152"/>
      <c r="K1890" s="152"/>
      <c r="L1890" s="152"/>
      <c r="M1890" s="152"/>
      <c r="N1890" s="152"/>
      <c r="O1890" s="152"/>
      <c r="P1890" s="152"/>
      <c r="Q1890" s="152"/>
      <c r="R1890" s="152"/>
      <c r="S1890" s="66" t="str">
        <f t="shared" si="598"/>
        <v/>
      </c>
      <c r="T1890" s="66" t="str">
        <f t="shared" si="599"/>
        <v/>
      </c>
      <c r="U1890" s="66" t="str">
        <f t="shared" si="600"/>
        <v/>
      </c>
      <c r="V1890" s="66" t="str">
        <f t="shared" si="601"/>
        <v/>
      </c>
      <c r="W1890" s="66" t="str">
        <f t="shared" si="602"/>
        <v/>
      </c>
      <c r="X1890" s="66" t="str">
        <f t="shared" si="603"/>
        <v/>
      </c>
      <c r="Y1890" s="66">
        <f t="shared" si="604"/>
        <v>0</v>
      </c>
      <c r="Z1890" s="66">
        <f t="shared" si="605"/>
        <v>0</v>
      </c>
      <c r="AA1890" s="66" t="e">
        <f t="shared" si="606"/>
        <v>#VALUE!</v>
      </c>
      <c r="AB1890" s="67" t="e">
        <f t="shared" si="607"/>
        <v>#VALUE!</v>
      </c>
      <c r="AC1890" s="87" t="e">
        <f t="shared" si="608"/>
        <v>#VALUE!</v>
      </c>
      <c r="AD1890" s="87" t="e">
        <f t="shared" si="609"/>
        <v>#VALUE!</v>
      </c>
      <c r="AE1890" s="87" t="e">
        <f t="shared" si="610"/>
        <v>#VALUE!</v>
      </c>
      <c r="AF1890" s="87" t="e">
        <f t="shared" si="611"/>
        <v>#VALUE!</v>
      </c>
      <c r="AG1890" s="67" t="e">
        <f t="shared" si="612"/>
        <v>#VALUE!</v>
      </c>
      <c r="AH1890" s="87" t="e">
        <f t="shared" si="613"/>
        <v>#VALUE!</v>
      </c>
      <c r="AI1890" s="87" t="e">
        <f t="shared" si="614"/>
        <v>#VALUE!</v>
      </c>
      <c r="AJ1890" s="87" t="e">
        <f t="shared" si="615"/>
        <v>#VALUE!</v>
      </c>
      <c r="AK1890" s="144" t="e">
        <f t="shared" si="616"/>
        <v>#VALUE!</v>
      </c>
      <c r="AL1890" s="144" t="e">
        <f t="shared" si="617"/>
        <v>#VALUE!</v>
      </c>
    </row>
    <row r="1891" spans="1:38" s="77" customFormat="1" x14ac:dyDescent="0.2">
      <c r="A1891" s="14"/>
      <c r="B1891" s="64"/>
      <c r="C1891" s="64"/>
      <c r="D1891" s="152"/>
      <c r="E1891" s="152"/>
      <c r="F1891" s="152"/>
      <c r="G1891" s="152"/>
      <c r="H1891" s="152"/>
      <c r="I1891" s="152"/>
      <c r="J1891" s="152"/>
      <c r="K1891" s="152"/>
      <c r="L1891" s="152"/>
      <c r="M1891" s="152"/>
      <c r="N1891" s="152"/>
      <c r="O1891" s="152"/>
      <c r="P1891" s="152"/>
      <c r="Q1891" s="152"/>
      <c r="R1891" s="152"/>
      <c r="S1891" s="66" t="str">
        <f t="shared" si="598"/>
        <v/>
      </c>
      <c r="T1891" s="66" t="str">
        <f t="shared" si="599"/>
        <v/>
      </c>
      <c r="U1891" s="66" t="str">
        <f t="shared" si="600"/>
        <v/>
      </c>
      <c r="V1891" s="66" t="str">
        <f t="shared" si="601"/>
        <v/>
      </c>
      <c r="W1891" s="66" t="str">
        <f t="shared" si="602"/>
        <v/>
      </c>
      <c r="X1891" s="66" t="str">
        <f t="shared" si="603"/>
        <v/>
      </c>
      <c r="Y1891" s="66">
        <f t="shared" si="604"/>
        <v>0</v>
      </c>
      <c r="Z1891" s="66">
        <f t="shared" si="605"/>
        <v>0</v>
      </c>
      <c r="AA1891" s="66" t="e">
        <f t="shared" si="606"/>
        <v>#VALUE!</v>
      </c>
      <c r="AB1891" s="67" t="e">
        <f t="shared" si="607"/>
        <v>#VALUE!</v>
      </c>
      <c r="AC1891" s="87" t="e">
        <f t="shared" si="608"/>
        <v>#VALUE!</v>
      </c>
      <c r="AD1891" s="87" t="e">
        <f t="shared" si="609"/>
        <v>#VALUE!</v>
      </c>
      <c r="AE1891" s="87" t="e">
        <f t="shared" si="610"/>
        <v>#VALUE!</v>
      </c>
      <c r="AF1891" s="87" t="e">
        <f t="shared" si="611"/>
        <v>#VALUE!</v>
      </c>
      <c r="AG1891" s="67" t="e">
        <f t="shared" si="612"/>
        <v>#VALUE!</v>
      </c>
      <c r="AH1891" s="87" t="e">
        <f t="shared" si="613"/>
        <v>#VALUE!</v>
      </c>
      <c r="AI1891" s="87" t="e">
        <f t="shared" si="614"/>
        <v>#VALUE!</v>
      </c>
      <c r="AJ1891" s="87" t="e">
        <f t="shared" si="615"/>
        <v>#VALUE!</v>
      </c>
      <c r="AK1891" s="144" t="e">
        <f t="shared" si="616"/>
        <v>#VALUE!</v>
      </c>
      <c r="AL1891" s="144" t="e">
        <f t="shared" si="617"/>
        <v>#VALUE!</v>
      </c>
    </row>
    <row r="1892" spans="1:38" s="77" customFormat="1" x14ac:dyDescent="0.2">
      <c r="A1892" s="14"/>
      <c r="B1892" s="64"/>
      <c r="C1892" s="64"/>
      <c r="D1892" s="152"/>
      <c r="E1892" s="152"/>
      <c r="F1892" s="152"/>
      <c r="G1892" s="152"/>
      <c r="H1892" s="152"/>
      <c r="I1892" s="152"/>
      <c r="J1892" s="152"/>
      <c r="K1892" s="152"/>
      <c r="L1892" s="152"/>
      <c r="M1892" s="152"/>
      <c r="N1892" s="152"/>
      <c r="O1892" s="152"/>
      <c r="P1892" s="152"/>
      <c r="Q1892" s="152"/>
      <c r="R1892" s="152"/>
      <c r="S1892" s="66" t="str">
        <f t="shared" si="598"/>
        <v/>
      </c>
      <c r="T1892" s="66" t="str">
        <f t="shared" si="599"/>
        <v/>
      </c>
      <c r="U1892" s="66" t="str">
        <f t="shared" si="600"/>
        <v/>
      </c>
      <c r="V1892" s="66" t="str">
        <f t="shared" si="601"/>
        <v/>
      </c>
      <c r="W1892" s="66" t="str">
        <f t="shared" si="602"/>
        <v/>
      </c>
      <c r="X1892" s="66" t="str">
        <f t="shared" si="603"/>
        <v/>
      </c>
      <c r="Y1892" s="66">
        <f t="shared" si="604"/>
        <v>0</v>
      </c>
      <c r="Z1892" s="66">
        <f t="shared" si="605"/>
        <v>0</v>
      </c>
      <c r="AA1892" s="66" t="e">
        <f t="shared" si="606"/>
        <v>#VALUE!</v>
      </c>
      <c r="AB1892" s="67" t="e">
        <f t="shared" si="607"/>
        <v>#VALUE!</v>
      </c>
      <c r="AC1892" s="87" t="e">
        <f t="shared" si="608"/>
        <v>#VALUE!</v>
      </c>
      <c r="AD1892" s="87" t="e">
        <f t="shared" si="609"/>
        <v>#VALUE!</v>
      </c>
      <c r="AE1892" s="87" t="e">
        <f t="shared" si="610"/>
        <v>#VALUE!</v>
      </c>
      <c r="AF1892" s="87" t="e">
        <f t="shared" si="611"/>
        <v>#VALUE!</v>
      </c>
      <c r="AG1892" s="67" t="e">
        <f t="shared" si="612"/>
        <v>#VALUE!</v>
      </c>
      <c r="AH1892" s="87" t="e">
        <f t="shared" si="613"/>
        <v>#VALUE!</v>
      </c>
      <c r="AI1892" s="87" t="e">
        <f t="shared" si="614"/>
        <v>#VALUE!</v>
      </c>
      <c r="AJ1892" s="87" t="e">
        <f t="shared" si="615"/>
        <v>#VALUE!</v>
      </c>
      <c r="AK1892" s="144" t="e">
        <f t="shared" si="616"/>
        <v>#VALUE!</v>
      </c>
      <c r="AL1892" s="144" t="e">
        <f t="shared" si="617"/>
        <v>#VALUE!</v>
      </c>
    </row>
    <row r="1893" spans="1:38" s="77" customFormat="1" x14ac:dyDescent="0.2">
      <c r="A1893" s="14"/>
      <c r="B1893" s="64"/>
      <c r="C1893" s="64"/>
      <c r="D1893" s="152"/>
      <c r="E1893" s="152"/>
      <c r="F1893" s="152"/>
      <c r="G1893" s="152"/>
      <c r="H1893" s="152"/>
      <c r="I1893" s="152"/>
      <c r="J1893" s="152"/>
      <c r="K1893" s="152"/>
      <c r="L1893" s="152"/>
      <c r="M1893" s="152"/>
      <c r="N1893" s="152"/>
      <c r="O1893" s="152"/>
      <c r="P1893" s="152"/>
      <c r="Q1893" s="152"/>
      <c r="R1893" s="152"/>
      <c r="S1893" s="66" t="str">
        <f t="shared" si="598"/>
        <v/>
      </c>
      <c r="T1893" s="66" t="str">
        <f t="shared" si="599"/>
        <v/>
      </c>
      <c r="U1893" s="66" t="str">
        <f t="shared" si="600"/>
        <v/>
      </c>
      <c r="V1893" s="66" t="str">
        <f t="shared" si="601"/>
        <v/>
      </c>
      <c r="W1893" s="66" t="str">
        <f t="shared" si="602"/>
        <v/>
      </c>
      <c r="X1893" s="66" t="str">
        <f t="shared" si="603"/>
        <v/>
      </c>
      <c r="Y1893" s="66">
        <f t="shared" si="604"/>
        <v>0</v>
      </c>
      <c r="Z1893" s="66">
        <f t="shared" si="605"/>
        <v>0</v>
      </c>
      <c r="AA1893" s="66" t="e">
        <f t="shared" si="606"/>
        <v>#VALUE!</v>
      </c>
      <c r="AB1893" s="67" t="e">
        <f t="shared" si="607"/>
        <v>#VALUE!</v>
      </c>
      <c r="AC1893" s="87" t="e">
        <f t="shared" si="608"/>
        <v>#VALUE!</v>
      </c>
      <c r="AD1893" s="87" t="e">
        <f t="shared" si="609"/>
        <v>#VALUE!</v>
      </c>
      <c r="AE1893" s="87" t="e">
        <f t="shared" si="610"/>
        <v>#VALUE!</v>
      </c>
      <c r="AF1893" s="87" t="e">
        <f t="shared" si="611"/>
        <v>#VALUE!</v>
      </c>
      <c r="AG1893" s="67" t="e">
        <f t="shared" si="612"/>
        <v>#VALUE!</v>
      </c>
      <c r="AH1893" s="87" t="e">
        <f t="shared" si="613"/>
        <v>#VALUE!</v>
      </c>
      <c r="AI1893" s="87" t="e">
        <f t="shared" si="614"/>
        <v>#VALUE!</v>
      </c>
      <c r="AJ1893" s="87" t="e">
        <f t="shared" si="615"/>
        <v>#VALUE!</v>
      </c>
      <c r="AK1893" s="144" t="e">
        <f t="shared" si="616"/>
        <v>#VALUE!</v>
      </c>
      <c r="AL1893" s="144" t="e">
        <f t="shared" si="617"/>
        <v>#VALUE!</v>
      </c>
    </row>
    <row r="1894" spans="1:38" s="77" customFormat="1" x14ac:dyDescent="0.2">
      <c r="A1894" s="14"/>
      <c r="B1894" s="64"/>
      <c r="C1894" s="64"/>
      <c r="D1894" s="152"/>
      <c r="E1894" s="152"/>
      <c r="F1894" s="152"/>
      <c r="G1894" s="152"/>
      <c r="H1894" s="152"/>
      <c r="I1894" s="152"/>
      <c r="J1894" s="152"/>
      <c r="K1894" s="152"/>
      <c r="L1894" s="152"/>
      <c r="M1894" s="152"/>
      <c r="N1894" s="152"/>
      <c r="O1894" s="152"/>
      <c r="P1894" s="152"/>
      <c r="Q1894" s="152"/>
      <c r="R1894" s="152"/>
      <c r="S1894" s="66" t="str">
        <f t="shared" si="598"/>
        <v/>
      </c>
      <c r="T1894" s="66" t="str">
        <f t="shared" si="599"/>
        <v/>
      </c>
      <c r="U1894" s="66" t="str">
        <f t="shared" si="600"/>
        <v/>
      </c>
      <c r="V1894" s="66" t="str">
        <f t="shared" si="601"/>
        <v/>
      </c>
      <c r="W1894" s="66" t="str">
        <f t="shared" si="602"/>
        <v/>
      </c>
      <c r="X1894" s="66" t="str">
        <f t="shared" si="603"/>
        <v/>
      </c>
      <c r="Y1894" s="66">
        <f t="shared" si="604"/>
        <v>0</v>
      </c>
      <c r="Z1894" s="66">
        <f t="shared" si="605"/>
        <v>0</v>
      </c>
      <c r="AA1894" s="66" t="e">
        <f t="shared" si="606"/>
        <v>#VALUE!</v>
      </c>
      <c r="AB1894" s="67" t="e">
        <f t="shared" si="607"/>
        <v>#VALUE!</v>
      </c>
      <c r="AC1894" s="87" t="e">
        <f t="shared" si="608"/>
        <v>#VALUE!</v>
      </c>
      <c r="AD1894" s="87" t="e">
        <f t="shared" si="609"/>
        <v>#VALUE!</v>
      </c>
      <c r="AE1894" s="87" t="e">
        <f t="shared" si="610"/>
        <v>#VALUE!</v>
      </c>
      <c r="AF1894" s="87" t="e">
        <f t="shared" si="611"/>
        <v>#VALUE!</v>
      </c>
      <c r="AG1894" s="67" t="e">
        <f t="shared" si="612"/>
        <v>#VALUE!</v>
      </c>
      <c r="AH1894" s="87" t="e">
        <f t="shared" si="613"/>
        <v>#VALUE!</v>
      </c>
      <c r="AI1894" s="87" t="e">
        <f t="shared" si="614"/>
        <v>#VALUE!</v>
      </c>
      <c r="AJ1894" s="87" t="e">
        <f t="shared" si="615"/>
        <v>#VALUE!</v>
      </c>
      <c r="AK1894" s="144" t="e">
        <f t="shared" si="616"/>
        <v>#VALUE!</v>
      </c>
      <c r="AL1894" s="144" t="e">
        <f t="shared" si="617"/>
        <v>#VALUE!</v>
      </c>
    </row>
    <row r="1895" spans="1:38" s="77" customFormat="1" x14ac:dyDescent="0.2">
      <c r="A1895" s="14"/>
      <c r="B1895" s="64"/>
      <c r="C1895" s="64"/>
      <c r="D1895" s="152"/>
      <c r="E1895" s="152"/>
      <c r="F1895" s="152"/>
      <c r="G1895" s="152"/>
      <c r="H1895" s="152"/>
      <c r="I1895" s="152"/>
      <c r="J1895" s="152"/>
      <c r="K1895" s="152"/>
      <c r="L1895" s="152"/>
      <c r="M1895" s="152"/>
      <c r="N1895" s="152"/>
      <c r="O1895" s="152"/>
      <c r="P1895" s="152"/>
      <c r="Q1895" s="152"/>
      <c r="R1895" s="152"/>
      <c r="S1895" s="66" t="str">
        <f t="shared" si="598"/>
        <v/>
      </c>
      <c r="T1895" s="66" t="str">
        <f t="shared" si="599"/>
        <v/>
      </c>
      <c r="U1895" s="66" t="str">
        <f t="shared" si="600"/>
        <v/>
      </c>
      <c r="V1895" s="66" t="str">
        <f t="shared" si="601"/>
        <v/>
      </c>
      <c r="W1895" s="66" t="str">
        <f t="shared" si="602"/>
        <v/>
      </c>
      <c r="X1895" s="66" t="str">
        <f t="shared" si="603"/>
        <v/>
      </c>
      <c r="Y1895" s="66">
        <f t="shared" si="604"/>
        <v>0</v>
      </c>
      <c r="Z1895" s="66">
        <f t="shared" si="605"/>
        <v>0</v>
      </c>
      <c r="AA1895" s="66" t="e">
        <f t="shared" si="606"/>
        <v>#VALUE!</v>
      </c>
      <c r="AB1895" s="67" t="e">
        <f t="shared" si="607"/>
        <v>#VALUE!</v>
      </c>
      <c r="AC1895" s="87" t="e">
        <f t="shared" si="608"/>
        <v>#VALUE!</v>
      </c>
      <c r="AD1895" s="87" t="e">
        <f t="shared" si="609"/>
        <v>#VALUE!</v>
      </c>
      <c r="AE1895" s="87" t="e">
        <f t="shared" si="610"/>
        <v>#VALUE!</v>
      </c>
      <c r="AF1895" s="87" t="e">
        <f t="shared" si="611"/>
        <v>#VALUE!</v>
      </c>
      <c r="AG1895" s="67" t="e">
        <f t="shared" si="612"/>
        <v>#VALUE!</v>
      </c>
      <c r="AH1895" s="87" t="e">
        <f t="shared" si="613"/>
        <v>#VALUE!</v>
      </c>
      <c r="AI1895" s="87" t="e">
        <f t="shared" si="614"/>
        <v>#VALUE!</v>
      </c>
      <c r="AJ1895" s="87" t="e">
        <f t="shared" si="615"/>
        <v>#VALUE!</v>
      </c>
      <c r="AK1895" s="144" t="e">
        <f t="shared" si="616"/>
        <v>#VALUE!</v>
      </c>
      <c r="AL1895" s="144" t="e">
        <f t="shared" si="617"/>
        <v>#VALUE!</v>
      </c>
    </row>
    <row r="1896" spans="1:38" s="77" customFormat="1" x14ac:dyDescent="0.2">
      <c r="A1896" s="14"/>
      <c r="B1896" s="64"/>
      <c r="C1896" s="64"/>
      <c r="D1896" s="152"/>
      <c r="E1896" s="152"/>
      <c r="F1896" s="152"/>
      <c r="G1896" s="152"/>
      <c r="H1896" s="152"/>
      <c r="I1896" s="152"/>
      <c r="J1896" s="152"/>
      <c r="K1896" s="152"/>
      <c r="L1896" s="152"/>
      <c r="M1896" s="152"/>
      <c r="N1896" s="152"/>
      <c r="O1896" s="152"/>
      <c r="P1896" s="152"/>
      <c r="Q1896" s="152"/>
      <c r="R1896" s="152"/>
      <c r="S1896" s="66" t="str">
        <f t="shared" si="598"/>
        <v/>
      </c>
      <c r="T1896" s="66" t="str">
        <f t="shared" si="599"/>
        <v/>
      </c>
      <c r="U1896" s="66" t="str">
        <f t="shared" si="600"/>
        <v/>
      </c>
      <c r="V1896" s="66" t="str">
        <f t="shared" si="601"/>
        <v/>
      </c>
      <c r="W1896" s="66" t="str">
        <f t="shared" si="602"/>
        <v/>
      </c>
      <c r="X1896" s="66" t="str">
        <f t="shared" si="603"/>
        <v/>
      </c>
      <c r="Y1896" s="66">
        <f t="shared" si="604"/>
        <v>0</v>
      </c>
      <c r="Z1896" s="66">
        <f t="shared" si="605"/>
        <v>0</v>
      </c>
      <c r="AA1896" s="66" t="e">
        <f t="shared" si="606"/>
        <v>#VALUE!</v>
      </c>
      <c r="AB1896" s="67" t="e">
        <f t="shared" si="607"/>
        <v>#VALUE!</v>
      </c>
      <c r="AC1896" s="87" t="e">
        <f t="shared" si="608"/>
        <v>#VALUE!</v>
      </c>
      <c r="AD1896" s="87" t="e">
        <f t="shared" si="609"/>
        <v>#VALUE!</v>
      </c>
      <c r="AE1896" s="87" t="e">
        <f t="shared" si="610"/>
        <v>#VALUE!</v>
      </c>
      <c r="AF1896" s="87" t="e">
        <f t="shared" si="611"/>
        <v>#VALUE!</v>
      </c>
      <c r="AG1896" s="67" t="e">
        <f t="shared" si="612"/>
        <v>#VALUE!</v>
      </c>
      <c r="AH1896" s="87" t="e">
        <f t="shared" si="613"/>
        <v>#VALUE!</v>
      </c>
      <c r="AI1896" s="87" t="e">
        <f t="shared" si="614"/>
        <v>#VALUE!</v>
      </c>
      <c r="AJ1896" s="87" t="e">
        <f t="shared" si="615"/>
        <v>#VALUE!</v>
      </c>
      <c r="AK1896" s="144" t="e">
        <f t="shared" si="616"/>
        <v>#VALUE!</v>
      </c>
      <c r="AL1896" s="144" t="e">
        <f t="shared" si="617"/>
        <v>#VALUE!</v>
      </c>
    </row>
    <row r="1897" spans="1:38" s="77" customFormat="1" x14ac:dyDescent="0.2">
      <c r="A1897" s="14"/>
      <c r="B1897" s="64"/>
      <c r="C1897" s="64"/>
      <c r="D1897" s="152"/>
      <c r="E1897" s="152"/>
      <c r="F1897" s="152"/>
      <c r="G1897" s="152"/>
      <c r="H1897" s="152"/>
      <c r="I1897" s="152"/>
      <c r="J1897" s="152"/>
      <c r="K1897" s="152"/>
      <c r="L1897" s="152"/>
      <c r="M1897" s="152"/>
      <c r="N1897" s="152"/>
      <c r="O1897" s="152"/>
      <c r="P1897" s="152"/>
      <c r="Q1897" s="152"/>
      <c r="R1897" s="152"/>
      <c r="S1897" s="66" t="str">
        <f t="shared" si="598"/>
        <v/>
      </c>
      <c r="T1897" s="66" t="str">
        <f t="shared" si="599"/>
        <v/>
      </c>
      <c r="U1897" s="66" t="str">
        <f t="shared" si="600"/>
        <v/>
      </c>
      <c r="V1897" s="66" t="str">
        <f t="shared" si="601"/>
        <v/>
      </c>
      <c r="W1897" s="66" t="str">
        <f t="shared" si="602"/>
        <v/>
      </c>
      <c r="X1897" s="66" t="str">
        <f t="shared" si="603"/>
        <v/>
      </c>
      <c r="Y1897" s="66">
        <f t="shared" si="604"/>
        <v>0</v>
      </c>
      <c r="Z1897" s="66">
        <f t="shared" si="605"/>
        <v>0</v>
      </c>
      <c r="AA1897" s="66" t="e">
        <f t="shared" si="606"/>
        <v>#VALUE!</v>
      </c>
      <c r="AB1897" s="67" t="e">
        <f t="shared" si="607"/>
        <v>#VALUE!</v>
      </c>
      <c r="AC1897" s="87" t="e">
        <f t="shared" si="608"/>
        <v>#VALUE!</v>
      </c>
      <c r="AD1897" s="87" t="e">
        <f t="shared" si="609"/>
        <v>#VALUE!</v>
      </c>
      <c r="AE1897" s="87" t="e">
        <f t="shared" si="610"/>
        <v>#VALUE!</v>
      </c>
      <c r="AF1897" s="87" t="e">
        <f t="shared" si="611"/>
        <v>#VALUE!</v>
      </c>
      <c r="AG1897" s="67" t="e">
        <f t="shared" si="612"/>
        <v>#VALUE!</v>
      </c>
      <c r="AH1897" s="87" t="e">
        <f t="shared" si="613"/>
        <v>#VALUE!</v>
      </c>
      <c r="AI1897" s="87" t="e">
        <f t="shared" si="614"/>
        <v>#VALUE!</v>
      </c>
      <c r="AJ1897" s="87" t="e">
        <f t="shared" si="615"/>
        <v>#VALUE!</v>
      </c>
      <c r="AK1897" s="144" t="e">
        <f t="shared" si="616"/>
        <v>#VALUE!</v>
      </c>
      <c r="AL1897" s="144" t="e">
        <f t="shared" si="617"/>
        <v>#VALUE!</v>
      </c>
    </row>
    <row r="1898" spans="1:38" s="77" customFormat="1" x14ac:dyDescent="0.2">
      <c r="A1898" s="14"/>
      <c r="B1898" s="64"/>
      <c r="C1898" s="64"/>
      <c r="D1898" s="152"/>
      <c r="E1898" s="152"/>
      <c r="F1898" s="152"/>
      <c r="G1898" s="152"/>
      <c r="H1898" s="152"/>
      <c r="I1898" s="152"/>
      <c r="J1898" s="152"/>
      <c r="K1898" s="152"/>
      <c r="L1898" s="152"/>
      <c r="M1898" s="152"/>
      <c r="N1898" s="152"/>
      <c r="O1898" s="152"/>
      <c r="P1898" s="152"/>
      <c r="Q1898" s="152"/>
      <c r="R1898" s="152"/>
      <c r="S1898" s="66" t="str">
        <f t="shared" si="598"/>
        <v/>
      </c>
      <c r="T1898" s="66" t="str">
        <f t="shared" si="599"/>
        <v/>
      </c>
      <c r="U1898" s="66" t="str">
        <f t="shared" si="600"/>
        <v/>
      </c>
      <c r="V1898" s="66" t="str">
        <f t="shared" si="601"/>
        <v/>
      </c>
      <c r="W1898" s="66" t="str">
        <f t="shared" si="602"/>
        <v/>
      </c>
      <c r="X1898" s="66" t="str">
        <f t="shared" si="603"/>
        <v/>
      </c>
      <c r="Y1898" s="66">
        <f t="shared" si="604"/>
        <v>0</v>
      </c>
      <c r="Z1898" s="66">
        <f t="shared" si="605"/>
        <v>0</v>
      </c>
      <c r="AA1898" s="66" t="e">
        <f t="shared" si="606"/>
        <v>#VALUE!</v>
      </c>
      <c r="AB1898" s="67" t="e">
        <f t="shared" si="607"/>
        <v>#VALUE!</v>
      </c>
      <c r="AC1898" s="87" t="e">
        <f t="shared" si="608"/>
        <v>#VALUE!</v>
      </c>
      <c r="AD1898" s="87" t="e">
        <f t="shared" si="609"/>
        <v>#VALUE!</v>
      </c>
      <c r="AE1898" s="87" t="e">
        <f t="shared" si="610"/>
        <v>#VALUE!</v>
      </c>
      <c r="AF1898" s="87" t="e">
        <f t="shared" si="611"/>
        <v>#VALUE!</v>
      </c>
      <c r="AG1898" s="67" t="e">
        <f t="shared" si="612"/>
        <v>#VALUE!</v>
      </c>
      <c r="AH1898" s="87" t="e">
        <f t="shared" si="613"/>
        <v>#VALUE!</v>
      </c>
      <c r="AI1898" s="87" t="e">
        <f t="shared" si="614"/>
        <v>#VALUE!</v>
      </c>
      <c r="AJ1898" s="87" t="e">
        <f t="shared" si="615"/>
        <v>#VALUE!</v>
      </c>
      <c r="AK1898" s="144" t="e">
        <f t="shared" si="616"/>
        <v>#VALUE!</v>
      </c>
      <c r="AL1898" s="144" t="e">
        <f t="shared" si="617"/>
        <v>#VALUE!</v>
      </c>
    </row>
    <row r="1899" spans="1:38" s="77" customFormat="1" x14ac:dyDescent="0.2">
      <c r="A1899" s="14"/>
      <c r="B1899" s="64"/>
      <c r="C1899" s="64"/>
      <c r="D1899" s="152"/>
      <c r="E1899" s="152"/>
      <c r="F1899" s="152"/>
      <c r="G1899" s="152"/>
      <c r="H1899" s="152"/>
      <c r="I1899" s="152"/>
      <c r="J1899" s="152"/>
      <c r="K1899" s="152"/>
      <c r="L1899" s="152"/>
      <c r="M1899" s="152"/>
      <c r="N1899" s="152"/>
      <c r="O1899" s="152"/>
      <c r="P1899" s="152"/>
      <c r="Q1899" s="152"/>
      <c r="R1899" s="152"/>
      <c r="S1899" s="66" t="str">
        <f t="shared" si="598"/>
        <v/>
      </c>
      <c r="T1899" s="66" t="str">
        <f t="shared" si="599"/>
        <v/>
      </c>
      <c r="U1899" s="66" t="str">
        <f t="shared" si="600"/>
        <v/>
      </c>
      <c r="V1899" s="66" t="str">
        <f t="shared" si="601"/>
        <v/>
      </c>
      <c r="W1899" s="66" t="str">
        <f t="shared" si="602"/>
        <v/>
      </c>
      <c r="X1899" s="66" t="str">
        <f t="shared" si="603"/>
        <v/>
      </c>
      <c r="Y1899" s="66">
        <f t="shared" si="604"/>
        <v>0</v>
      </c>
      <c r="Z1899" s="66">
        <f t="shared" si="605"/>
        <v>0</v>
      </c>
      <c r="AA1899" s="66" t="e">
        <f t="shared" si="606"/>
        <v>#VALUE!</v>
      </c>
      <c r="AB1899" s="67" t="e">
        <f t="shared" si="607"/>
        <v>#VALUE!</v>
      </c>
      <c r="AC1899" s="87" t="e">
        <f t="shared" si="608"/>
        <v>#VALUE!</v>
      </c>
      <c r="AD1899" s="87" t="e">
        <f t="shared" si="609"/>
        <v>#VALUE!</v>
      </c>
      <c r="AE1899" s="87" t="e">
        <f t="shared" si="610"/>
        <v>#VALUE!</v>
      </c>
      <c r="AF1899" s="87" t="e">
        <f t="shared" si="611"/>
        <v>#VALUE!</v>
      </c>
      <c r="AG1899" s="67" t="e">
        <f t="shared" si="612"/>
        <v>#VALUE!</v>
      </c>
      <c r="AH1899" s="87" t="e">
        <f t="shared" si="613"/>
        <v>#VALUE!</v>
      </c>
      <c r="AI1899" s="87" t="e">
        <f t="shared" si="614"/>
        <v>#VALUE!</v>
      </c>
      <c r="AJ1899" s="87" t="e">
        <f t="shared" si="615"/>
        <v>#VALUE!</v>
      </c>
      <c r="AK1899" s="144" t="e">
        <f t="shared" si="616"/>
        <v>#VALUE!</v>
      </c>
      <c r="AL1899" s="144" t="e">
        <f t="shared" si="617"/>
        <v>#VALUE!</v>
      </c>
    </row>
    <row r="1900" spans="1:38" s="77" customFormat="1" x14ac:dyDescent="0.2">
      <c r="A1900" s="14"/>
      <c r="B1900" s="64"/>
      <c r="C1900" s="64"/>
      <c r="D1900" s="152"/>
      <c r="E1900" s="152"/>
      <c r="F1900" s="152"/>
      <c r="G1900" s="152"/>
      <c r="H1900" s="152"/>
      <c r="I1900" s="152"/>
      <c r="J1900" s="152"/>
      <c r="K1900" s="152"/>
      <c r="L1900" s="152"/>
      <c r="M1900" s="152"/>
      <c r="N1900" s="152"/>
      <c r="O1900" s="152"/>
      <c r="P1900" s="152"/>
      <c r="Q1900" s="152"/>
      <c r="R1900" s="152"/>
      <c r="S1900" s="66" t="str">
        <f t="shared" si="598"/>
        <v/>
      </c>
      <c r="T1900" s="66" t="str">
        <f t="shared" si="599"/>
        <v/>
      </c>
      <c r="U1900" s="66" t="str">
        <f t="shared" si="600"/>
        <v/>
      </c>
      <c r="V1900" s="66" t="str">
        <f t="shared" si="601"/>
        <v/>
      </c>
      <c r="W1900" s="66" t="str">
        <f t="shared" si="602"/>
        <v/>
      </c>
      <c r="X1900" s="66" t="str">
        <f t="shared" si="603"/>
        <v/>
      </c>
      <c r="Y1900" s="66">
        <f t="shared" si="604"/>
        <v>0</v>
      </c>
      <c r="Z1900" s="66">
        <f t="shared" si="605"/>
        <v>0</v>
      </c>
      <c r="AA1900" s="66" t="e">
        <f t="shared" si="606"/>
        <v>#VALUE!</v>
      </c>
      <c r="AB1900" s="67" t="e">
        <f t="shared" si="607"/>
        <v>#VALUE!</v>
      </c>
      <c r="AC1900" s="87" t="e">
        <f t="shared" si="608"/>
        <v>#VALUE!</v>
      </c>
      <c r="AD1900" s="87" t="e">
        <f t="shared" si="609"/>
        <v>#VALUE!</v>
      </c>
      <c r="AE1900" s="87" t="e">
        <f t="shared" si="610"/>
        <v>#VALUE!</v>
      </c>
      <c r="AF1900" s="87" t="e">
        <f t="shared" si="611"/>
        <v>#VALUE!</v>
      </c>
      <c r="AG1900" s="67" t="e">
        <f t="shared" si="612"/>
        <v>#VALUE!</v>
      </c>
      <c r="AH1900" s="87" t="e">
        <f t="shared" si="613"/>
        <v>#VALUE!</v>
      </c>
      <c r="AI1900" s="87" t="e">
        <f t="shared" si="614"/>
        <v>#VALUE!</v>
      </c>
      <c r="AJ1900" s="87" t="e">
        <f t="shared" si="615"/>
        <v>#VALUE!</v>
      </c>
      <c r="AK1900" s="144" t="e">
        <f t="shared" si="616"/>
        <v>#VALUE!</v>
      </c>
      <c r="AL1900" s="144" t="e">
        <f t="shared" si="617"/>
        <v>#VALUE!</v>
      </c>
    </row>
    <row r="1901" spans="1:38" s="77" customFormat="1" x14ac:dyDescent="0.2">
      <c r="A1901" s="14"/>
      <c r="B1901" s="64"/>
      <c r="C1901" s="64"/>
      <c r="D1901" s="152"/>
      <c r="E1901" s="152"/>
      <c r="F1901" s="152"/>
      <c r="G1901" s="152"/>
      <c r="H1901" s="152"/>
      <c r="I1901" s="152"/>
      <c r="J1901" s="152"/>
      <c r="K1901" s="152"/>
      <c r="L1901" s="152"/>
      <c r="M1901" s="152"/>
      <c r="N1901" s="152"/>
      <c r="O1901" s="152"/>
      <c r="P1901" s="152"/>
      <c r="Q1901" s="152"/>
      <c r="R1901" s="152"/>
      <c r="S1901" s="66" t="str">
        <f t="shared" si="598"/>
        <v/>
      </c>
      <c r="T1901" s="66" t="str">
        <f t="shared" si="599"/>
        <v/>
      </c>
      <c r="U1901" s="66" t="str">
        <f t="shared" si="600"/>
        <v/>
      </c>
      <c r="V1901" s="66" t="str">
        <f t="shared" si="601"/>
        <v/>
      </c>
      <c r="W1901" s="66" t="str">
        <f t="shared" si="602"/>
        <v/>
      </c>
      <c r="X1901" s="66" t="str">
        <f t="shared" si="603"/>
        <v/>
      </c>
      <c r="Y1901" s="66">
        <f t="shared" si="604"/>
        <v>0</v>
      </c>
      <c r="Z1901" s="66">
        <f t="shared" si="605"/>
        <v>0</v>
      </c>
      <c r="AA1901" s="66" t="e">
        <f t="shared" si="606"/>
        <v>#VALUE!</v>
      </c>
      <c r="AB1901" s="67" t="e">
        <f t="shared" si="607"/>
        <v>#VALUE!</v>
      </c>
      <c r="AC1901" s="87" t="e">
        <f t="shared" si="608"/>
        <v>#VALUE!</v>
      </c>
      <c r="AD1901" s="87" t="e">
        <f t="shared" si="609"/>
        <v>#VALUE!</v>
      </c>
      <c r="AE1901" s="87" t="e">
        <f t="shared" si="610"/>
        <v>#VALUE!</v>
      </c>
      <c r="AF1901" s="87" t="e">
        <f t="shared" si="611"/>
        <v>#VALUE!</v>
      </c>
      <c r="AG1901" s="67" t="e">
        <f t="shared" si="612"/>
        <v>#VALUE!</v>
      </c>
      <c r="AH1901" s="87" t="e">
        <f t="shared" si="613"/>
        <v>#VALUE!</v>
      </c>
      <c r="AI1901" s="87" t="e">
        <f t="shared" si="614"/>
        <v>#VALUE!</v>
      </c>
      <c r="AJ1901" s="87" t="e">
        <f t="shared" si="615"/>
        <v>#VALUE!</v>
      </c>
      <c r="AK1901" s="144" t="e">
        <f t="shared" si="616"/>
        <v>#VALUE!</v>
      </c>
      <c r="AL1901" s="144" t="e">
        <f t="shared" si="617"/>
        <v>#VALUE!</v>
      </c>
    </row>
    <row r="1902" spans="1:38" s="77" customFormat="1" x14ac:dyDescent="0.2">
      <c r="A1902" s="14"/>
      <c r="B1902" s="64"/>
      <c r="C1902" s="64"/>
      <c r="D1902" s="152"/>
      <c r="E1902" s="152"/>
      <c r="F1902" s="152"/>
      <c r="G1902" s="152"/>
      <c r="H1902" s="152"/>
      <c r="I1902" s="152"/>
      <c r="J1902" s="152"/>
      <c r="K1902" s="152"/>
      <c r="L1902" s="152"/>
      <c r="M1902" s="152"/>
      <c r="N1902" s="152"/>
      <c r="O1902" s="152"/>
      <c r="P1902" s="152"/>
      <c r="Q1902" s="152"/>
      <c r="R1902" s="152"/>
      <c r="S1902" s="66" t="str">
        <f t="shared" si="598"/>
        <v/>
      </c>
      <c r="T1902" s="66" t="str">
        <f t="shared" si="599"/>
        <v/>
      </c>
      <c r="U1902" s="66" t="str">
        <f t="shared" si="600"/>
        <v/>
      </c>
      <c r="V1902" s="66" t="str">
        <f t="shared" si="601"/>
        <v/>
      </c>
      <c r="W1902" s="66" t="str">
        <f t="shared" si="602"/>
        <v/>
      </c>
      <c r="X1902" s="66" t="str">
        <f t="shared" si="603"/>
        <v/>
      </c>
      <c r="Y1902" s="66">
        <f t="shared" si="604"/>
        <v>0</v>
      </c>
      <c r="Z1902" s="66">
        <f t="shared" si="605"/>
        <v>0</v>
      </c>
      <c r="AA1902" s="66" t="e">
        <f t="shared" si="606"/>
        <v>#VALUE!</v>
      </c>
      <c r="AB1902" s="67" t="e">
        <f t="shared" si="607"/>
        <v>#VALUE!</v>
      </c>
      <c r="AC1902" s="87" t="e">
        <f t="shared" si="608"/>
        <v>#VALUE!</v>
      </c>
      <c r="AD1902" s="87" t="e">
        <f t="shared" si="609"/>
        <v>#VALUE!</v>
      </c>
      <c r="AE1902" s="87" t="e">
        <f t="shared" si="610"/>
        <v>#VALUE!</v>
      </c>
      <c r="AF1902" s="87" t="e">
        <f t="shared" si="611"/>
        <v>#VALUE!</v>
      </c>
      <c r="AG1902" s="67" t="e">
        <f t="shared" si="612"/>
        <v>#VALUE!</v>
      </c>
      <c r="AH1902" s="87" t="e">
        <f t="shared" si="613"/>
        <v>#VALUE!</v>
      </c>
      <c r="AI1902" s="87" t="e">
        <f t="shared" si="614"/>
        <v>#VALUE!</v>
      </c>
      <c r="AJ1902" s="87" t="e">
        <f t="shared" si="615"/>
        <v>#VALUE!</v>
      </c>
      <c r="AK1902" s="144" t="e">
        <f t="shared" si="616"/>
        <v>#VALUE!</v>
      </c>
      <c r="AL1902" s="144" t="e">
        <f t="shared" si="617"/>
        <v>#VALUE!</v>
      </c>
    </row>
    <row r="1903" spans="1:38" s="77" customFormat="1" x14ac:dyDescent="0.2">
      <c r="A1903" s="14"/>
      <c r="B1903" s="64"/>
      <c r="C1903" s="64"/>
      <c r="D1903" s="152"/>
      <c r="E1903" s="152"/>
      <c r="F1903" s="152"/>
      <c r="G1903" s="152"/>
      <c r="H1903" s="152"/>
      <c r="I1903" s="152"/>
      <c r="J1903" s="152"/>
      <c r="K1903" s="152"/>
      <c r="L1903" s="152"/>
      <c r="M1903" s="152"/>
      <c r="N1903" s="152"/>
      <c r="O1903" s="152"/>
      <c r="P1903" s="152"/>
      <c r="Q1903" s="152"/>
      <c r="R1903" s="152"/>
      <c r="S1903" s="66" t="str">
        <f t="shared" si="598"/>
        <v/>
      </c>
      <c r="T1903" s="66" t="str">
        <f t="shared" si="599"/>
        <v/>
      </c>
      <c r="U1903" s="66" t="str">
        <f t="shared" si="600"/>
        <v/>
      </c>
      <c r="V1903" s="66" t="str">
        <f t="shared" si="601"/>
        <v/>
      </c>
      <c r="W1903" s="66" t="str">
        <f t="shared" si="602"/>
        <v/>
      </c>
      <c r="X1903" s="66" t="str">
        <f t="shared" si="603"/>
        <v/>
      </c>
      <c r="Y1903" s="66">
        <f t="shared" si="604"/>
        <v>0</v>
      </c>
      <c r="Z1903" s="66">
        <f t="shared" si="605"/>
        <v>0</v>
      </c>
      <c r="AA1903" s="66" t="e">
        <f t="shared" si="606"/>
        <v>#VALUE!</v>
      </c>
      <c r="AB1903" s="67" t="e">
        <f t="shared" si="607"/>
        <v>#VALUE!</v>
      </c>
      <c r="AC1903" s="87" t="e">
        <f t="shared" si="608"/>
        <v>#VALUE!</v>
      </c>
      <c r="AD1903" s="87" t="e">
        <f t="shared" si="609"/>
        <v>#VALUE!</v>
      </c>
      <c r="AE1903" s="87" t="e">
        <f t="shared" si="610"/>
        <v>#VALUE!</v>
      </c>
      <c r="AF1903" s="87" t="e">
        <f t="shared" si="611"/>
        <v>#VALUE!</v>
      </c>
      <c r="AG1903" s="67" t="e">
        <f t="shared" si="612"/>
        <v>#VALUE!</v>
      </c>
      <c r="AH1903" s="87" t="e">
        <f t="shared" si="613"/>
        <v>#VALUE!</v>
      </c>
      <c r="AI1903" s="87" t="e">
        <f t="shared" si="614"/>
        <v>#VALUE!</v>
      </c>
      <c r="AJ1903" s="87" t="e">
        <f t="shared" si="615"/>
        <v>#VALUE!</v>
      </c>
      <c r="AK1903" s="144" t="e">
        <f t="shared" si="616"/>
        <v>#VALUE!</v>
      </c>
      <c r="AL1903" s="144" t="e">
        <f t="shared" si="617"/>
        <v>#VALUE!</v>
      </c>
    </row>
    <row r="1904" spans="1:38" s="77" customFormat="1" x14ac:dyDescent="0.2">
      <c r="A1904" s="14"/>
      <c r="B1904" s="64"/>
      <c r="C1904" s="64"/>
      <c r="D1904" s="152"/>
      <c r="E1904" s="152"/>
      <c r="F1904" s="152"/>
      <c r="G1904" s="152"/>
      <c r="H1904" s="152"/>
      <c r="I1904" s="152"/>
      <c r="J1904" s="152"/>
      <c r="K1904" s="152"/>
      <c r="L1904" s="152"/>
      <c r="M1904" s="152"/>
      <c r="N1904" s="152"/>
      <c r="O1904" s="152"/>
      <c r="P1904" s="152"/>
      <c r="Q1904" s="152"/>
      <c r="R1904" s="152"/>
      <c r="S1904" s="66" t="str">
        <f t="shared" si="598"/>
        <v/>
      </c>
      <c r="T1904" s="66" t="str">
        <f t="shared" si="599"/>
        <v/>
      </c>
      <c r="U1904" s="66" t="str">
        <f t="shared" si="600"/>
        <v/>
      </c>
      <c r="V1904" s="66" t="str">
        <f t="shared" si="601"/>
        <v/>
      </c>
      <c r="W1904" s="66" t="str">
        <f t="shared" si="602"/>
        <v/>
      </c>
      <c r="X1904" s="66" t="str">
        <f t="shared" si="603"/>
        <v/>
      </c>
      <c r="Y1904" s="66">
        <f t="shared" si="604"/>
        <v>0</v>
      </c>
      <c r="Z1904" s="66">
        <f t="shared" si="605"/>
        <v>0</v>
      </c>
      <c r="AA1904" s="66" t="e">
        <f t="shared" si="606"/>
        <v>#VALUE!</v>
      </c>
      <c r="AB1904" s="67" t="e">
        <f t="shared" si="607"/>
        <v>#VALUE!</v>
      </c>
      <c r="AC1904" s="87" t="e">
        <f t="shared" si="608"/>
        <v>#VALUE!</v>
      </c>
      <c r="AD1904" s="87" t="e">
        <f t="shared" si="609"/>
        <v>#VALUE!</v>
      </c>
      <c r="AE1904" s="87" t="e">
        <f t="shared" si="610"/>
        <v>#VALUE!</v>
      </c>
      <c r="AF1904" s="87" t="e">
        <f t="shared" si="611"/>
        <v>#VALUE!</v>
      </c>
      <c r="AG1904" s="67" t="e">
        <f t="shared" si="612"/>
        <v>#VALUE!</v>
      </c>
      <c r="AH1904" s="87" t="e">
        <f t="shared" si="613"/>
        <v>#VALUE!</v>
      </c>
      <c r="AI1904" s="87" t="e">
        <f t="shared" si="614"/>
        <v>#VALUE!</v>
      </c>
      <c r="AJ1904" s="87" t="e">
        <f t="shared" si="615"/>
        <v>#VALUE!</v>
      </c>
      <c r="AK1904" s="144" t="e">
        <f t="shared" si="616"/>
        <v>#VALUE!</v>
      </c>
      <c r="AL1904" s="144" t="e">
        <f t="shared" si="617"/>
        <v>#VALUE!</v>
      </c>
    </row>
    <row r="1905" spans="1:38" s="77" customFormat="1" x14ac:dyDescent="0.2">
      <c r="A1905" s="14"/>
      <c r="B1905" s="64"/>
      <c r="C1905" s="64"/>
      <c r="D1905" s="152"/>
      <c r="E1905" s="152"/>
      <c r="F1905" s="152"/>
      <c r="G1905" s="152"/>
      <c r="H1905" s="152"/>
      <c r="I1905" s="152"/>
      <c r="J1905" s="152"/>
      <c r="K1905" s="152"/>
      <c r="L1905" s="152"/>
      <c r="M1905" s="152"/>
      <c r="N1905" s="152"/>
      <c r="O1905" s="152"/>
      <c r="P1905" s="152"/>
      <c r="Q1905" s="152"/>
      <c r="R1905" s="152"/>
      <c r="S1905" s="66" t="str">
        <f t="shared" si="598"/>
        <v/>
      </c>
      <c r="T1905" s="66" t="str">
        <f t="shared" si="599"/>
        <v/>
      </c>
      <c r="U1905" s="66" t="str">
        <f t="shared" si="600"/>
        <v/>
      </c>
      <c r="V1905" s="66" t="str">
        <f t="shared" si="601"/>
        <v/>
      </c>
      <c r="W1905" s="66" t="str">
        <f t="shared" si="602"/>
        <v/>
      </c>
      <c r="X1905" s="66" t="str">
        <f t="shared" si="603"/>
        <v/>
      </c>
      <c r="Y1905" s="66">
        <f t="shared" si="604"/>
        <v>0</v>
      </c>
      <c r="Z1905" s="66">
        <f t="shared" si="605"/>
        <v>0</v>
      </c>
      <c r="AA1905" s="66" t="e">
        <f t="shared" si="606"/>
        <v>#VALUE!</v>
      </c>
      <c r="AB1905" s="67" t="e">
        <f t="shared" si="607"/>
        <v>#VALUE!</v>
      </c>
      <c r="AC1905" s="87" t="e">
        <f t="shared" si="608"/>
        <v>#VALUE!</v>
      </c>
      <c r="AD1905" s="87" t="e">
        <f t="shared" si="609"/>
        <v>#VALUE!</v>
      </c>
      <c r="AE1905" s="87" t="e">
        <f t="shared" si="610"/>
        <v>#VALUE!</v>
      </c>
      <c r="AF1905" s="87" t="e">
        <f t="shared" si="611"/>
        <v>#VALUE!</v>
      </c>
      <c r="AG1905" s="67" t="e">
        <f t="shared" si="612"/>
        <v>#VALUE!</v>
      </c>
      <c r="AH1905" s="87" t="e">
        <f t="shared" si="613"/>
        <v>#VALUE!</v>
      </c>
      <c r="AI1905" s="87" t="e">
        <f t="shared" si="614"/>
        <v>#VALUE!</v>
      </c>
      <c r="AJ1905" s="87" t="e">
        <f t="shared" si="615"/>
        <v>#VALUE!</v>
      </c>
      <c r="AK1905" s="144" t="e">
        <f t="shared" si="616"/>
        <v>#VALUE!</v>
      </c>
      <c r="AL1905" s="144" t="e">
        <f t="shared" si="617"/>
        <v>#VALUE!</v>
      </c>
    </row>
    <row r="1906" spans="1:38" s="77" customFormat="1" x14ac:dyDescent="0.2">
      <c r="A1906" s="14"/>
      <c r="B1906" s="64"/>
      <c r="C1906" s="64"/>
      <c r="D1906" s="152"/>
      <c r="E1906" s="152"/>
      <c r="F1906" s="152"/>
      <c r="G1906" s="152"/>
      <c r="H1906" s="152"/>
      <c r="I1906" s="152"/>
      <c r="J1906" s="152"/>
      <c r="K1906" s="152"/>
      <c r="L1906" s="152"/>
      <c r="M1906" s="152"/>
      <c r="N1906" s="152"/>
      <c r="O1906" s="152"/>
      <c r="P1906" s="152"/>
      <c r="Q1906" s="152"/>
      <c r="R1906" s="152"/>
      <c r="S1906" s="66" t="str">
        <f t="shared" si="598"/>
        <v/>
      </c>
      <c r="T1906" s="66" t="str">
        <f t="shared" si="599"/>
        <v/>
      </c>
      <c r="U1906" s="66" t="str">
        <f t="shared" si="600"/>
        <v/>
      </c>
      <c r="V1906" s="66" t="str">
        <f t="shared" si="601"/>
        <v/>
      </c>
      <c r="W1906" s="66" t="str">
        <f t="shared" si="602"/>
        <v/>
      </c>
      <c r="X1906" s="66" t="str">
        <f t="shared" si="603"/>
        <v/>
      </c>
      <c r="Y1906" s="66">
        <f t="shared" si="604"/>
        <v>0</v>
      </c>
      <c r="Z1906" s="66">
        <f t="shared" si="605"/>
        <v>0</v>
      </c>
      <c r="AA1906" s="66" t="e">
        <f t="shared" si="606"/>
        <v>#VALUE!</v>
      </c>
      <c r="AB1906" s="67" t="e">
        <f t="shared" si="607"/>
        <v>#VALUE!</v>
      </c>
      <c r="AC1906" s="87" t="e">
        <f t="shared" si="608"/>
        <v>#VALUE!</v>
      </c>
      <c r="AD1906" s="87" t="e">
        <f t="shared" si="609"/>
        <v>#VALUE!</v>
      </c>
      <c r="AE1906" s="87" t="e">
        <f t="shared" si="610"/>
        <v>#VALUE!</v>
      </c>
      <c r="AF1906" s="87" t="e">
        <f t="shared" si="611"/>
        <v>#VALUE!</v>
      </c>
      <c r="AG1906" s="67" t="e">
        <f t="shared" si="612"/>
        <v>#VALUE!</v>
      </c>
      <c r="AH1906" s="87" t="e">
        <f t="shared" si="613"/>
        <v>#VALUE!</v>
      </c>
      <c r="AI1906" s="87" t="e">
        <f t="shared" si="614"/>
        <v>#VALUE!</v>
      </c>
      <c r="AJ1906" s="87" t="e">
        <f t="shared" si="615"/>
        <v>#VALUE!</v>
      </c>
      <c r="AK1906" s="144" t="e">
        <f t="shared" si="616"/>
        <v>#VALUE!</v>
      </c>
      <c r="AL1906" s="144" t="e">
        <f t="shared" si="617"/>
        <v>#VALUE!</v>
      </c>
    </row>
    <row r="1907" spans="1:38" s="77" customFormat="1" x14ac:dyDescent="0.2">
      <c r="A1907" s="14"/>
      <c r="B1907" s="64"/>
      <c r="C1907" s="64"/>
      <c r="D1907" s="152"/>
      <c r="E1907" s="152"/>
      <c r="F1907" s="152"/>
      <c r="G1907" s="152"/>
      <c r="H1907" s="152"/>
      <c r="I1907" s="152"/>
      <c r="J1907" s="152"/>
      <c r="K1907" s="152"/>
      <c r="L1907" s="152"/>
      <c r="M1907" s="152"/>
      <c r="N1907" s="152"/>
      <c r="O1907" s="152"/>
      <c r="P1907" s="152"/>
      <c r="Q1907" s="152"/>
      <c r="R1907" s="152"/>
      <c r="S1907" s="66" t="str">
        <f t="shared" si="598"/>
        <v/>
      </c>
      <c r="T1907" s="66" t="str">
        <f t="shared" si="599"/>
        <v/>
      </c>
      <c r="U1907" s="66" t="str">
        <f t="shared" si="600"/>
        <v/>
      </c>
      <c r="V1907" s="66" t="str">
        <f t="shared" si="601"/>
        <v/>
      </c>
      <c r="W1907" s="66" t="str">
        <f t="shared" si="602"/>
        <v/>
      </c>
      <c r="X1907" s="66" t="str">
        <f t="shared" si="603"/>
        <v/>
      </c>
      <c r="Y1907" s="66">
        <f t="shared" si="604"/>
        <v>0</v>
      </c>
      <c r="Z1907" s="66">
        <f t="shared" si="605"/>
        <v>0</v>
      </c>
      <c r="AA1907" s="66" t="e">
        <f t="shared" si="606"/>
        <v>#VALUE!</v>
      </c>
      <c r="AB1907" s="67" t="e">
        <f t="shared" si="607"/>
        <v>#VALUE!</v>
      </c>
      <c r="AC1907" s="87" t="e">
        <f t="shared" si="608"/>
        <v>#VALUE!</v>
      </c>
      <c r="AD1907" s="87" t="e">
        <f t="shared" si="609"/>
        <v>#VALUE!</v>
      </c>
      <c r="AE1907" s="87" t="e">
        <f t="shared" si="610"/>
        <v>#VALUE!</v>
      </c>
      <c r="AF1907" s="87" t="e">
        <f t="shared" si="611"/>
        <v>#VALUE!</v>
      </c>
      <c r="AG1907" s="67" t="e">
        <f t="shared" si="612"/>
        <v>#VALUE!</v>
      </c>
      <c r="AH1907" s="87" t="e">
        <f t="shared" si="613"/>
        <v>#VALUE!</v>
      </c>
      <c r="AI1907" s="87" t="e">
        <f t="shared" si="614"/>
        <v>#VALUE!</v>
      </c>
      <c r="AJ1907" s="87" t="e">
        <f t="shared" si="615"/>
        <v>#VALUE!</v>
      </c>
      <c r="AK1907" s="144" t="e">
        <f t="shared" si="616"/>
        <v>#VALUE!</v>
      </c>
      <c r="AL1907" s="144" t="e">
        <f t="shared" si="617"/>
        <v>#VALUE!</v>
      </c>
    </row>
    <row r="1908" spans="1:38" s="77" customFormat="1" x14ac:dyDescent="0.2">
      <c r="A1908" s="14"/>
      <c r="B1908" s="64"/>
      <c r="C1908" s="64"/>
      <c r="D1908" s="152"/>
      <c r="E1908" s="152"/>
      <c r="F1908" s="152"/>
      <c r="G1908" s="152"/>
      <c r="H1908" s="152"/>
      <c r="I1908" s="152"/>
      <c r="J1908" s="152"/>
      <c r="K1908" s="152"/>
      <c r="L1908" s="152"/>
      <c r="M1908" s="152"/>
      <c r="N1908" s="152"/>
      <c r="O1908" s="152"/>
      <c r="P1908" s="152"/>
      <c r="Q1908" s="152"/>
      <c r="R1908" s="152"/>
      <c r="S1908" s="66" t="str">
        <f t="shared" si="598"/>
        <v/>
      </c>
      <c r="T1908" s="66" t="str">
        <f t="shared" si="599"/>
        <v/>
      </c>
      <c r="U1908" s="66" t="str">
        <f t="shared" si="600"/>
        <v/>
      </c>
      <c r="V1908" s="66" t="str">
        <f t="shared" si="601"/>
        <v/>
      </c>
      <c r="W1908" s="66" t="str">
        <f t="shared" si="602"/>
        <v/>
      </c>
      <c r="X1908" s="66" t="str">
        <f t="shared" si="603"/>
        <v/>
      </c>
      <c r="Y1908" s="66">
        <f t="shared" si="604"/>
        <v>0</v>
      </c>
      <c r="Z1908" s="66">
        <f t="shared" si="605"/>
        <v>0</v>
      </c>
      <c r="AA1908" s="66" t="e">
        <f t="shared" si="606"/>
        <v>#VALUE!</v>
      </c>
      <c r="AB1908" s="67" t="e">
        <f t="shared" si="607"/>
        <v>#VALUE!</v>
      </c>
      <c r="AC1908" s="87" t="e">
        <f t="shared" si="608"/>
        <v>#VALUE!</v>
      </c>
      <c r="AD1908" s="87" t="e">
        <f t="shared" si="609"/>
        <v>#VALUE!</v>
      </c>
      <c r="AE1908" s="87" t="e">
        <f t="shared" si="610"/>
        <v>#VALUE!</v>
      </c>
      <c r="AF1908" s="87" t="e">
        <f t="shared" si="611"/>
        <v>#VALUE!</v>
      </c>
      <c r="AG1908" s="67" t="e">
        <f t="shared" si="612"/>
        <v>#VALUE!</v>
      </c>
      <c r="AH1908" s="87" t="e">
        <f t="shared" si="613"/>
        <v>#VALUE!</v>
      </c>
      <c r="AI1908" s="87" t="e">
        <f t="shared" si="614"/>
        <v>#VALUE!</v>
      </c>
      <c r="AJ1908" s="87" t="e">
        <f t="shared" si="615"/>
        <v>#VALUE!</v>
      </c>
      <c r="AK1908" s="144" t="e">
        <f t="shared" si="616"/>
        <v>#VALUE!</v>
      </c>
      <c r="AL1908" s="144" t="e">
        <f t="shared" si="617"/>
        <v>#VALUE!</v>
      </c>
    </row>
    <row r="1909" spans="1:38" s="77" customFormat="1" x14ac:dyDescent="0.2">
      <c r="A1909" s="14"/>
      <c r="B1909" s="64"/>
      <c r="C1909" s="64"/>
      <c r="D1909" s="152"/>
      <c r="E1909" s="152"/>
      <c r="F1909" s="152"/>
      <c r="G1909" s="152"/>
      <c r="H1909" s="152"/>
      <c r="I1909" s="152"/>
      <c r="J1909" s="152"/>
      <c r="K1909" s="152"/>
      <c r="L1909" s="152"/>
      <c r="M1909" s="152"/>
      <c r="N1909" s="152"/>
      <c r="O1909" s="152"/>
      <c r="P1909" s="152"/>
      <c r="Q1909" s="152"/>
      <c r="R1909" s="152"/>
      <c r="S1909" s="66" t="str">
        <f t="shared" si="598"/>
        <v/>
      </c>
      <c r="T1909" s="66" t="str">
        <f t="shared" si="599"/>
        <v/>
      </c>
      <c r="U1909" s="66" t="str">
        <f t="shared" si="600"/>
        <v/>
      </c>
      <c r="V1909" s="66" t="str">
        <f t="shared" si="601"/>
        <v/>
      </c>
      <c r="W1909" s="66" t="str">
        <f t="shared" si="602"/>
        <v/>
      </c>
      <c r="X1909" s="66" t="str">
        <f t="shared" si="603"/>
        <v/>
      </c>
      <c r="Y1909" s="66">
        <f t="shared" si="604"/>
        <v>0</v>
      </c>
      <c r="Z1909" s="66">
        <f t="shared" si="605"/>
        <v>0</v>
      </c>
      <c r="AA1909" s="66" t="e">
        <f t="shared" si="606"/>
        <v>#VALUE!</v>
      </c>
      <c r="AB1909" s="67" t="e">
        <f t="shared" si="607"/>
        <v>#VALUE!</v>
      </c>
      <c r="AC1909" s="87" t="e">
        <f t="shared" si="608"/>
        <v>#VALUE!</v>
      </c>
      <c r="AD1909" s="87" t="e">
        <f t="shared" si="609"/>
        <v>#VALUE!</v>
      </c>
      <c r="AE1909" s="87" t="e">
        <f t="shared" si="610"/>
        <v>#VALUE!</v>
      </c>
      <c r="AF1909" s="87" t="e">
        <f t="shared" si="611"/>
        <v>#VALUE!</v>
      </c>
      <c r="AG1909" s="67" t="e">
        <f t="shared" si="612"/>
        <v>#VALUE!</v>
      </c>
      <c r="AH1909" s="87" t="e">
        <f t="shared" si="613"/>
        <v>#VALUE!</v>
      </c>
      <c r="AI1909" s="87" t="e">
        <f t="shared" si="614"/>
        <v>#VALUE!</v>
      </c>
      <c r="AJ1909" s="87" t="e">
        <f t="shared" si="615"/>
        <v>#VALUE!</v>
      </c>
      <c r="AK1909" s="144" t="e">
        <f t="shared" si="616"/>
        <v>#VALUE!</v>
      </c>
      <c r="AL1909" s="144" t="e">
        <f t="shared" si="617"/>
        <v>#VALUE!</v>
      </c>
    </row>
    <row r="1910" spans="1:38" s="77" customFormat="1" x14ac:dyDescent="0.2">
      <c r="A1910" s="14"/>
      <c r="B1910" s="64"/>
      <c r="C1910" s="64"/>
      <c r="D1910" s="152"/>
      <c r="E1910" s="152"/>
      <c r="F1910" s="152"/>
      <c r="G1910" s="152"/>
      <c r="H1910" s="152"/>
      <c r="I1910" s="152"/>
      <c r="J1910" s="152"/>
      <c r="K1910" s="152"/>
      <c r="L1910" s="152"/>
      <c r="M1910" s="152"/>
      <c r="N1910" s="152"/>
      <c r="O1910" s="152"/>
      <c r="P1910" s="152"/>
      <c r="Q1910" s="152"/>
      <c r="R1910" s="152"/>
      <c r="S1910" s="66" t="str">
        <f t="shared" si="598"/>
        <v/>
      </c>
      <c r="T1910" s="66" t="str">
        <f t="shared" si="599"/>
        <v/>
      </c>
      <c r="U1910" s="66" t="str">
        <f t="shared" si="600"/>
        <v/>
      </c>
      <c r="V1910" s="66" t="str">
        <f t="shared" si="601"/>
        <v/>
      </c>
      <c r="W1910" s="66" t="str">
        <f t="shared" si="602"/>
        <v/>
      </c>
      <c r="X1910" s="66" t="str">
        <f t="shared" si="603"/>
        <v/>
      </c>
      <c r="Y1910" s="66">
        <f t="shared" si="604"/>
        <v>0</v>
      </c>
      <c r="Z1910" s="66">
        <f t="shared" si="605"/>
        <v>0</v>
      </c>
      <c r="AA1910" s="66" t="e">
        <f t="shared" si="606"/>
        <v>#VALUE!</v>
      </c>
      <c r="AB1910" s="67" t="e">
        <f t="shared" si="607"/>
        <v>#VALUE!</v>
      </c>
      <c r="AC1910" s="87" t="e">
        <f t="shared" si="608"/>
        <v>#VALUE!</v>
      </c>
      <c r="AD1910" s="87" t="e">
        <f t="shared" si="609"/>
        <v>#VALUE!</v>
      </c>
      <c r="AE1910" s="87" t="e">
        <f t="shared" si="610"/>
        <v>#VALUE!</v>
      </c>
      <c r="AF1910" s="87" t="e">
        <f t="shared" si="611"/>
        <v>#VALUE!</v>
      </c>
      <c r="AG1910" s="67" t="e">
        <f t="shared" si="612"/>
        <v>#VALUE!</v>
      </c>
      <c r="AH1910" s="87" t="e">
        <f t="shared" si="613"/>
        <v>#VALUE!</v>
      </c>
      <c r="AI1910" s="87" t="e">
        <f t="shared" si="614"/>
        <v>#VALUE!</v>
      </c>
      <c r="AJ1910" s="87" t="e">
        <f t="shared" si="615"/>
        <v>#VALUE!</v>
      </c>
      <c r="AK1910" s="144" t="e">
        <f t="shared" si="616"/>
        <v>#VALUE!</v>
      </c>
      <c r="AL1910" s="144" t="e">
        <f t="shared" si="617"/>
        <v>#VALUE!</v>
      </c>
    </row>
    <row r="1911" spans="1:38" s="77" customFormat="1" x14ac:dyDescent="0.2">
      <c r="A1911" s="14"/>
      <c r="B1911" s="64"/>
      <c r="C1911" s="64"/>
      <c r="D1911" s="152"/>
      <c r="E1911" s="152"/>
      <c r="F1911" s="152"/>
      <c r="G1911" s="152"/>
      <c r="H1911" s="152"/>
      <c r="I1911" s="152"/>
      <c r="J1911" s="152"/>
      <c r="K1911" s="152"/>
      <c r="L1911" s="152"/>
      <c r="M1911" s="152"/>
      <c r="N1911" s="152"/>
      <c r="O1911" s="152"/>
      <c r="P1911" s="152"/>
      <c r="Q1911" s="152"/>
      <c r="R1911" s="152"/>
      <c r="S1911" s="66" t="str">
        <f t="shared" si="598"/>
        <v/>
      </c>
      <c r="T1911" s="66" t="str">
        <f t="shared" si="599"/>
        <v/>
      </c>
      <c r="U1911" s="66" t="str">
        <f t="shared" si="600"/>
        <v/>
      </c>
      <c r="V1911" s="66" t="str">
        <f t="shared" si="601"/>
        <v/>
      </c>
      <c r="W1911" s="66" t="str">
        <f t="shared" si="602"/>
        <v/>
      </c>
      <c r="X1911" s="66" t="str">
        <f t="shared" si="603"/>
        <v/>
      </c>
      <c r="Y1911" s="66">
        <f t="shared" si="604"/>
        <v>0</v>
      </c>
      <c r="Z1911" s="66">
        <f t="shared" si="605"/>
        <v>0</v>
      </c>
      <c r="AA1911" s="66" t="e">
        <f t="shared" si="606"/>
        <v>#VALUE!</v>
      </c>
      <c r="AB1911" s="67" t="e">
        <f t="shared" si="607"/>
        <v>#VALUE!</v>
      </c>
      <c r="AC1911" s="87" t="e">
        <f t="shared" si="608"/>
        <v>#VALUE!</v>
      </c>
      <c r="AD1911" s="87" t="e">
        <f t="shared" si="609"/>
        <v>#VALUE!</v>
      </c>
      <c r="AE1911" s="87" t="e">
        <f t="shared" si="610"/>
        <v>#VALUE!</v>
      </c>
      <c r="AF1911" s="87" t="e">
        <f t="shared" si="611"/>
        <v>#VALUE!</v>
      </c>
      <c r="AG1911" s="67" t="e">
        <f t="shared" si="612"/>
        <v>#VALUE!</v>
      </c>
      <c r="AH1911" s="87" t="e">
        <f t="shared" si="613"/>
        <v>#VALUE!</v>
      </c>
      <c r="AI1911" s="87" t="e">
        <f t="shared" si="614"/>
        <v>#VALUE!</v>
      </c>
      <c r="AJ1911" s="87" t="e">
        <f t="shared" si="615"/>
        <v>#VALUE!</v>
      </c>
      <c r="AK1911" s="144" t="e">
        <f t="shared" si="616"/>
        <v>#VALUE!</v>
      </c>
      <c r="AL1911" s="144" t="e">
        <f t="shared" si="617"/>
        <v>#VALUE!</v>
      </c>
    </row>
    <row r="1912" spans="1:38" s="77" customFormat="1" x14ac:dyDescent="0.2">
      <c r="A1912" s="14"/>
      <c r="B1912" s="64"/>
      <c r="C1912" s="64"/>
      <c r="D1912" s="152"/>
      <c r="E1912" s="152"/>
      <c r="F1912" s="152"/>
      <c r="G1912" s="152"/>
      <c r="H1912" s="152"/>
      <c r="I1912" s="152"/>
      <c r="J1912" s="152"/>
      <c r="K1912" s="152"/>
      <c r="L1912" s="152"/>
      <c r="M1912" s="152"/>
      <c r="N1912" s="152"/>
      <c r="O1912" s="152"/>
      <c r="P1912" s="152"/>
      <c r="Q1912" s="152"/>
      <c r="R1912" s="152"/>
      <c r="S1912" s="66" t="str">
        <f t="shared" si="598"/>
        <v/>
      </c>
      <c r="T1912" s="66" t="str">
        <f t="shared" si="599"/>
        <v/>
      </c>
      <c r="U1912" s="66" t="str">
        <f t="shared" si="600"/>
        <v/>
      </c>
      <c r="V1912" s="66" t="str">
        <f t="shared" si="601"/>
        <v/>
      </c>
      <c r="W1912" s="66" t="str">
        <f t="shared" si="602"/>
        <v/>
      </c>
      <c r="X1912" s="66" t="str">
        <f t="shared" si="603"/>
        <v/>
      </c>
      <c r="Y1912" s="66">
        <f t="shared" si="604"/>
        <v>0</v>
      </c>
      <c r="Z1912" s="66">
        <f t="shared" si="605"/>
        <v>0</v>
      </c>
      <c r="AA1912" s="66" t="e">
        <f t="shared" si="606"/>
        <v>#VALUE!</v>
      </c>
      <c r="AB1912" s="67" t="e">
        <f t="shared" si="607"/>
        <v>#VALUE!</v>
      </c>
      <c r="AC1912" s="87" t="e">
        <f t="shared" si="608"/>
        <v>#VALUE!</v>
      </c>
      <c r="AD1912" s="87" t="e">
        <f t="shared" si="609"/>
        <v>#VALUE!</v>
      </c>
      <c r="AE1912" s="87" t="e">
        <f t="shared" si="610"/>
        <v>#VALUE!</v>
      </c>
      <c r="AF1912" s="87" t="e">
        <f t="shared" si="611"/>
        <v>#VALUE!</v>
      </c>
      <c r="AG1912" s="67" t="e">
        <f t="shared" si="612"/>
        <v>#VALUE!</v>
      </c>
      <c r="AH1912" s="87" t="e">
        <f t="shared" si="613"/>
        <v>#VALUE!</v>
      </c>
      <c r="AI1912" s="87" t="e">
        <f t="shared" si="614"/>
        <v>#VALUE!</v>
      </c>
      <c r="AJ1912" s="87" t="e">
        <f t="shared" si="615"/>
        <v>#VALUE!</v>
      </c>
      <c r="AK1912" s="144" t="e">
        <f t="shared" si="616"/>
        <v>#VALUE!</v>
      </c>
      <c r="AL1912" s="144" t="e">
        <f t="shared" si="617"/>
        <v>#VALUE!</v>
      </c>
    </row>
    <row r="1913" spans="1:38" s="77" customFormat="1" x14ac:dyDescent="0.2">
      <c r="A1913" s="14"/>
      <c r="B1913" s="64"/>
      <c r="C1913" s="64"/>
      <c r="D1913" s="152"/>
      <c r="E1913" s="152"/>
      <c r="F1913" s="152"/>
      <c r="G1913" s="152"/>
      <c r="H1913" s="152"/>
      <c r="I1913" s="152"/>
      <c r="J1913" s="152"/>
      <c r="K1913" s="152"/>
      <c r="L1913" s="152"/>
      <c r="M1913" s="152"/>
      <c r="N1913" s="152"/>
      <c r="O1913" s="152"/>
      <c r="P1913" s="152"/>
      <c r="Q1913" s="152"/>
      <c r="R1913" s="152"/>
      <c r="S1913" s="66" t="str">
        <f t="shared" si="598"/>
        <v/>
      </c>
      <c r="T1913" s="66" t="str">
        <f t="shared" si="599"/>
        <v/>
      </c>
      <c r="U1913" s="66" t="str">
        <f t="shared" si="600"/>
        <v/>
      </c>
      <c r="V1913" s="66" t="str">
        <f t="shared" si="601"/>
        <v/>
      </c>
      <c r="W1913" s="66" t="str">
        <f t="shared" si="602"/>
        <v/>
      </c>
      <c r="X1913" s="66" t="str">
        <f t="shared" si="603"/>
        <v/>
      </c>
      <c r="Y1913" s="66">
        <f t="shared" si="604"/>
        <v>0</v>
      </c>
      <c r="Z1913" s="66">
        <f t="shared" si="605"/>
        <v>0</v>
      </c>
      <c r="AA1913" s="66" t="e">
        <f t="shared" si="606"/>
        <v>#VALUE!</v>
      </c>
      <c r="AB1913" s="67" t="e">
        <f t="shared" si="607"/>
        <v>#VALUE!</v>
      </c>
      <c r="AC1913" s="87" t="e">
        <f t="shared" si="608"/>
        <v>#VALUE!</v>
      </c>
      <c r="AD1913" s="87" t="e">
        <f t="shared" si="609"/>
        <v>#VALUE!</v>
      </c>
      <c r="AE1913" s="87" t="e">
        <f t="shared" si="610"/>
        <v>#VALUE!</v>
      </c>
      <c r="AF1913" s="87" t="e">
        <f t="shared" si="611"/>
        <v>#VALUE!</v>
      </c>
      <c r="AG1913" s="67" t="e">
        <f t="shared" si="612"/>
        <v>#VALUE!</v>
      </c>
      <c r="AH1913" s="87" t="e">
        <f t="shared" si="613"/>
        <v>#VALUE!</v>
      </c>
      <c r="AI1913" s="87" t="e">
        <f t="shared" si="614"/>
        <v>#VALUE!</v>
      </c>
      <c r="AJ1913" s="87" t="e">
        <f t="shared" si="615"/>
        <v>#VALUE!</v>
      </c>
      <c r="AK1913" s="144" t="e">
        <f t="shared" si="616"/>
        <v>#VALUE!</v>
      </c>
      <c r="AL1913" s="144" t="e">
        <f t="shared" si="617"/>
        <v>#VALUE!</v>
      </c>
    </row>
    <row r="1914" spans="1:38" s="77" customFormat="1" x14ac:dyDescent="0.2">
      <c r="A1914" s="14"/>
      <c r="B1914" s="64"/>
      <c r="C1914" s="64"/>
      <c r="D1914" s="152"/>
      <c r="E1914" s="152"/>
      <c r="F1914" s="152"/>
      <c r="G1914" s="152"/>
      <c r="H1914" s="152"/>
      <c r="I1914" s="152"/>
      <c r="J1914" s="152"/>
      <c r="K1914" s="152"/>
      <c r="L1914" s="152"/>
      <c r="M1914" s="152"/>
      <c r="N1914" s="152"/>
      <c r="O1914" s="152"/>
      <c r="P1914" s="152"/>
      <c r="Q1914" s="152"/>
      <c r="R1914" s="152"/>
      <c r="S1914" s="66" t="str">
        <f t="shared" si="598"/>
        <v/>
      </c>
      <c r="T1914" s="66" t="str">
        <f t="shared" si="599"/>
        <v/>
      </c>
      <c r="U1914" s="66" t="str">
        <f t="shared" si="600"/>
        <v/>
      </c>
      <c r="V1914" s="66" t="str">
        <f t="shared" si="601"/>
        <v/>
      </c>
      <c r="W1914" s="66" t="str">
        <f t="shared" si="602"/>
        <v/>
      </c>
      <c r="X1914" s="66" t="str">
        <f t="shared" si="603"/>
        <v/>
      </c>
      <c r="Y1914" s="66">
        <f t="shared" si="604"/>
        <v>0</v>
      </c>
      <c r="Z1914" s="66">
        <f t="shared" si="605"/>
        <v>0</v>
      </c>
      <c r="AA1914" s="66" t="e">
        <f t="shared" si="606"/>
        <v>#VALUE!</v>
      </c>
      <c r="AB1914" s="67" t="e">
        <f t="shared" si="607"/>
        <v>#VALUE!</v>
      </c>
      <c r="AC1914" s="87" t="e">
        <f t="shared" si="608"/>
        <v>#VALUE!</v>
      </c>
      <c r="AD1914" s="87" t="e">
        <f t="shared" si="609"/>
        <v>#VALUE!</v>
      </c>
      <c r="AE1914" s="87" t="e">
        <f t="shared" si="610"/>
        <v>#VALUE!</v>
      </c>
      <c r="AF1914" s="87" t="e">
        <f t="shared" si="611"/>
        <v>#VALUE!</v>
      </c>
      <c r="AG1914" s="67" t="e">
        <f t="shared" si="612"/>
        <v>#VALUE!</v>
      </c>
      <c r="AH1914" s="87" t="e">
        <f t="shared" si="613"/>
        <v>#VALUE!</v>
      </c>
      <c r="AI1914" s="87" t="e">
        <f t="shared" si="614"/>
        <v>#VALUE!</v>
      </c>
      <c r="AJ1914" s="87" t="e">
        <f t="shared" si="615"/>
        <v>#VALUE!</v>
      </c>
      <c r="AK1914" s="144" t="e">
        <f t="shared" si="616"/>
        <v>#VALUE!</v>
      </c>
      <c r="AL1914" s="144" t="e">
        <f t="shared" si="617"/>
        <v>#VALUE!</v>
      </c>
    </row>
    <row r="1915" spans="1:38" s="77" customFormat="1" x14ac:dyDescent="0.2">
      <c r="A1915" s="14"/>
      <c r="B1915" s="64"/>
      <c r="C1915" s="64"/>
      <c r="D1915" s="152"/>
      <c r="E1915" s="152"/>
      <c r="F1915" s="152"/>
      <c r="G1915" s="152"/>
      <c r="H1915" s="152"/>
      <c r="I1915" s="152"/>
      <c r="J1915" s="152"/>
      <c r="K1915" s="152"/>
      <c r="L1915" s="152"/>
      <c r="M1915" s="152"/>
      <c r="N1915" s="152"/>
      <c r="O1915" s="152"/>
      <c r="P1915" s="152"/>
      <c r="Q1915" s="152"/>
      <c r="R1915" s="152"/>
      <c r="S1915" s="66" t="str">
        <f t="shared" si="598"/>
        <v/>
      </c>
      <c r="T1915" s="66" t="str">
        <f t="shared" si="599"/>
        <v/>
      </c>
      <c r="U1915" s="66" t="str">
        <f t="shared" si="600"/>
        <v/>
      </c>
      <c r="V1915" s="66" t="str">
        <f t="shared" si="601"/>
        <v/>
      </c>
      <c r="W1915" s="66" t="str">
        <f t="shared" si="602"/>
        <v/>
      </c>
      <c r="X1915" s="66" t="str">
        <f t="shared" si="603"/>
        <v/>
      </c>
      <c r="Y1915" s="66">
        <f t="shared" si="604"/>
        <v>0</v>
      </c>
      <c r="Z1915" s="66">
        <f t="shared" si="605"/>
        <v>0</v>
      </c>
      <c r="AA1915" s="66" t="e">
        <f t="shared" si="606"/>
        <v>#VALUE!</v>
      </c>
      <c r="AB1915" s="67" t="e">
        <f t="shared" si="607"/>
        <v>#VALUE!</v>
      </c>
      <c r="AC1915" s="87" t="e">
        <f t="shared" si="608"/>
        <v>#VALUE!</v>
      </c>
      <c r="AD1915" s="87" t="e">
        <f t="shared" si="609"/>
        <v>#VALUE!</v>
      </c>
      <c r="AE1915" s="87" t="e">
        <f t="shared" si="610"/>
        <v>#VALUE!</v>
      </c>
      <c r="AF1915" s="87" t="e">
        <f t="shared" si="611"/>
        <v>#VALUE!</v>
      </c>
      <c r="AG1915" s="67" t="e">
        <f t="shared" si="612"/>
        <v>#VALUE!</v>
      </c>
      <c r="AH1915" s="87" t="e">
        <f t="shared" si="613"/>
        <v>#VALUE!</v>
      </c>
      <c r="AI1915" s="87" t="e">
        <f t="shared" si="614"/>
        <v>#VALUE!</v>
      </c>
      <c r="AJ1915" s="87" t="e">
        <f t="shared" si="615"/>
        <v>#VALUE!</v>
      </c>
      <c r="AK1915" s="144" t="e">
        <f t="shared" si="616"/>
        <v>#VALUE!</v>
      </c>
      <c r="AL1915" s="144" t="e">
        <f t="shared" si="617"/>
        <v>#VALUE!</v>
      </c>
    </row>
    <row r="1916" spans="1:38" s="77" customFormat="1" x14ac:dyDescent="0.2">
      <c r="A1916" s="14"/>
      <c r="B1916" s="64"/>
      <c r="C1916" s="64"/>
      <c r="D1916" s="152"/>
      <c r="E1916" s="152"/>
      <c r="F1916" s="152"/>
      <c r="G1916" s="152"/>
      <c r="H1916" s="152"/>
      <c r="I1916" s="152"/>
      <c r="J1916" s="152"/>
      <c r="K1916" s="152"/>
      <c r="L1916" s="152"/>
      <c r="M1916" s="152"/>
      <c r="N1916" s="152"/>
      <c r="O1916" s="152"/>
      <c r="P1916" s="152"/>
      <c r="Q1916" s="152"/>
      <c r="R1916" s="152"/>
      <c r="S1916" s="66" t="str">
        <f t="shared" si="598"/>
        <v/>
      </c>
      <c r="T1916" s="66" t="str">
        <f t="shared" si="599"/>
        <v/>
      </c>
      <c r="U1916" s="66" t="str">
        <f t="shared" si="600"/>
        <v/>
      </c>
      <c r="V1916" s="66" t="str">
        <f t="shared" si="601"/>
        <v/>
      </c>
      <c r="W1916" s="66" t="str">
        <f t="shared" si="602"/>
        <v/>
      </c>
      <c r="X1916" s="66" t="str">
        <f t="shared" si="603"/>
        <v/>
      </c>
      <c r="Y1916" s="66">
        <f t="shared" si="604"/>
        <v>0</v>
      </c>
      <c r="Z1916" s="66">
        <f t="shared" si="605"/>
        <v>0</v>
      </c>
      <c r="AA1916" s="66" t="e">
        <f t="shared" si="606"/>
        <v>#VALUE!</v>
      </c>
      <c r="AB1916" s="67" t="e">
        <f t="shared" si="607"/>
        <v>#VALUE!</v>
      </c>
      <c r="AC1916" s="87" t="e">
        <f t="shared" si="608"/>
        <v>#VALUE!</v>
      </c>
      <c r="AD1916" s="87" t="e">
        <f t="shared" si="609"/>
        <v>#VALUE!</v>
      </c>
      <c r="AE1916" s="87" t="e">
        <f t="shared" si="610"/>
        <v>#VALUE!</v>
      </c>
      <c r="AF1916" s="87" t="e">
        <f t="shared" si="611"/>
        <v>#VALUE!</v>
      </c>
      <c r="AG1916" s="67" t="e">
        <f t="shared" si="612"/>
        <v>#VALUE!</v>
      </c>
      <c r="AH1916" s="87" t="e">
        <f t="shared" si="613"/>
        <v>#VALUE!</v>
      </c>
      <c r="AI1916" s="87" t="e">
        <f t="shared" si="614"/>
        <v>#VALUE!</v>
      </c>
      <c r="AJ1916" s="87" t="e">
        <f t="shared" si="615"/>
        <v>#VALUE!</v>
      </c>
      <c r="AK1916" s="144" t="e">
        <f t="shared" si="616"/>
        <v>#VALUE!</v>
      </c>
      <c r="AL1916" s="144" t="e">
        <f t="shared" si="617"/>
        <v>#VALUE!</v>
      </c>
    </row>
    <row r="1917" spans="1:38" s="77" customFormat="1" x14ac:dyDescent="0.2">
      <c r="A1917" s="14"/>
      <c r="B1917" s="64"/>
      <c r="C1917" s="64"/>
      <c r="D1917" s="152"/>
      <c r="E1917" s="152"/>
      <c r="F1917" s="152"/>
      <c r="G1917" s="152"/>
      <c r="H1917" s="152"/>
      <c r="I1917" s="152"/>
      <c r="J1917" s="152"/>
      <c r="K1917" s="152"/>
      <c r="L1917" s="152"/>
      <c r="M1917" s="152"/>
      <c r="N1917" s="152"/>
      <c r="O1917" s="152"/>
      <c r="P1917" s="152"/>
      <c r="Q1917" s="152"/>
      <c r="R1917" s="152"/>
      <c r="S1917" s="66" t="str">
        <f t="shared" si="598"/>
        <v/>
      </c>
      <c r="T1917" s="66" t="str">
        <f t="shared" si="599"/>
        <v/>
      </c>
      <c r="U1917" s="66" t="str">
        <f t="shared" si="600"/>
        <v/>
      </c>
      <c r="V1917" s="66" t="str">
        <f t="shared" si="601"/>
        <v/>
      </c>
      <c r="W1917" s="66" t="str">
        <f t="shared" si="602"/>
        <v/>
      </c>
      <c r="X1917" s="66" t="str">
        <f t="shared" si="603"/>
        <v/>
      </c>
      <c r="Y1917" s="66">
        <f t="shared" si="604"/>
        <v>0</v>
      </c>
      <c r="Z1917" s="66">
        <f t="shared" si="605"/>
        <v>0</v>
      </c>
      <c r="AA1917" s="66" t="e">
        <f t="shared" si="606"/>
        <v>#VALUE!</v>
      </c>
      <c r="AB1917" s="67" t="e">
        <f t="shared" si="607"/>
        <v>#VALUE!</v>
      </c>
      <c r="AC1917" s="87" t="e">
        <f t="shared" si="608"/>
        <v>#VALUE!</v>
      </c>
      <c r="AD1917" s="87" t="e">
        <f t="shared" si="609"/>
        <v>#VALUE!</v>
      </c>
      <c r="AE1917" s="87" t="e">
        <f t="shared" si="610"/>
        <v>#VALUE!</v>
      </c>
      <c r="AF1917" s="87" t="e">
        <f t="shared" si="611"/>
        <v>#VALUE!</v>
      </c>
      <c r="AG1917" s="67" t="e">
        <f t="shared" si="612"/>
        <v>#VALUE!</v>
      </c>
      <c r="AH1917" s="87" t="e">
        <f t="shared" si="613"/>
        <v>#VALUE!</v>
      </c>
      <c r="AI1917" s="87" t="e">
        <f t="shared" si="614"/>
        <v>#VALUE!</v>
      </c>
      <c r="AJ1917" s="87" t="e">
        <f t="shared" si="615"/>
        <v>#VALUE!</v>
      </c>
      <c r="AK1917" s="144" t="e">
        <f t="shared" si="616"/>
        <v>#VALUE!</v>
      </c>
      <c r="AL1917" s="144" t="e">
        <f t="shared" si="617"/>
        <v>#VALUE!</v>
      </c>
    </row>
    <row r="1918" spans="1:38" s="77" customFormat="1" x14ac:dyDescent="0.2">
      <c r="A1918" s="14"/>
      <c r="B1918" s="64"/>
      <c r="C1918" s="64"/>
      <c r="D1918" s="152"/>
      <c r="E1918" s="152"/>
      <c r="F1918" s="152"/>
      <c r="G1918" s="152"/>
      <c r="H1918" s="152"/>
      <c r="I1918" s="152"/>
      <c r="J1918" s="152"/>
      <c r="K1918" s="152"/>
      <c r="L1918" s="152"/>
      <c r="M1918" s="152"/>
      <c r="N1918" s="152"/>
      <c r="O1918" s="152"/>
      <c r="P1918" s="152"/>
      <c r="Q1918" s="152"/>
      <c r="R1918" s="152"/>
      <c r="S1918" s="66" t="str">
        <f t="shared" si="598"/>
        <v/>
      </c>
      <c r="T1918" s="66" t="str">
        <f t="shared" si="599"/>
        <v/>
      </c>
      <c r="U1918" s="66" t="str">
        <f t="shared" si="600"/>
        <v/>
      </c>
      <c r="V1918" s="66" t="str">
        <f t="shared" si="601"/>
        <v/>
      </c>
      <c r="W1918" s="66" t="str">
        <f t="shared" si="602"/>
        <v/>
      </c>
      <c r="X1918" s="66" t="str">
        <f t="shared" si="603"/>
        <v/>
      </c>
      <c r="Y1918" s="66">
        <f t="shared" si="604"/>
        <v>0</v>
      </c>
      <c r="Z1918" s="66">
        <f t="shared" si="605"/>
        <v>0</v>
      </c>
      <c r="AA1918" s="66" t="e">
        <f t="shared" si="606"/>
        <v>#VALUE!</v>
      </c>
      <c r="AB1918" s="67" t="e">
        <f t="shared" si="607"/>
        <v>#VALUE!</v>
      </c>
      <c r="AC1918" s="87" t="e">
        <f t="shared" si="608"/>
        <v>#VALUE!</v>
      </c>
      <c r="AD1918" s="87" t="e">
        <f t="shared" si="609"/>
        <v>#VALUE!</v>
      </c>
      <c r="AE1918" s="87" t="e">
        <f t="shared" si="610"/>
        <v>#VALUE!</v>
      </c>
      <c r="AF1918" s="87" t="e">
        <f t="shared" si="611"/>
        <v>#VALUE!</v>
      </c>
      <c r="AG1918" s="67" t="e">
        <f t="shared" si="612"/>
        <v>#VALUE!</v>
      </c>
      <c r="AH1918" s="87" t="e">
        <f t="shared" si="613"/>
        <v>#VALUE!</v>
      </c>
      <c r="AI1918" s="87" t="e">
        <f t="shared" si="614"/>
        <v>#VALUE!</v>
      </c>
      <c r="AJ1918" s="87" t="e">
        <f t="shared" si="615"/>
        <v>#VALUE!</v>
      </c>
      <c r="AK1918" s="144" t="e">
        <f t="shared" si="616"/>
        <v>#VALUE!</v>
      </c>
      <c r="AL1918" s="144" t="e">
        <f t="shared" si="617"/>
        <v>#VALUE!</v>
      </c>
    </row>
    <row r="1919" spans="1:38" s="77" customFormat="1" x14ac:dyDescent="0.2">
      <c r="A1919" s="14"/>
      <c r="B1919" s="64"/>
      <c r="C1919" s="64"/>
      <c r="D1919" s="152"/>
      <c r="E1919" s="152"/>
      <c r="F1919" s="152"/>
      <c r="G1919" s="152"/>
      <c r="H1919" s="152"/>
      <c r="I1919" s="152"/>
      <c r="J1919" s="152"/>
      <c r="K1919" s="152"/>
      <c r="L1919" s="152"/>
      <c r="M1919" s="152"/>
      <c r="N1919" s="152"/>
      <c r="O1919" s="152"/>
      <c r="P1919" s="152"/>
      <c r="Q1919" s="152"/>
      <c r="R1919" s="152"/>
      <c r="S1919" s="66" t="str">
        <f t="shared" si="598"/>
        <v/>
      </c>
      <c r="T1919" s="66" t="str">
        <f t="shared" si="599"/>
        <v/>
      </c>
      <c r="U1919" s="66" t="str">
        <f t="shared" si="600"/>
        <v/>
      </c>
      <c r="V1919" s="66" t="str">
        <f t="shared" si="601"/>
        <v/>
      </c>
      <c r="W1919" s="66" t="str">
        <f t="shared" si="602"/>
        <v/>
      </c>
      <c r="X1919" s="66" t="str">
        <f t="shared" si="603"/>
        <v/>
      </c>
      <c r="Y1919" s="66">
        <f t="shared" si="604"/>
        <v>0</v>
      </c>
      <c r="Z1919" s="66">
        <f t="shared" si="605"/>
        <v>0</v>
      </c>
      <c r="AA1919" s="66" t="e">
        <f t="shared" si="606"/>
        <v>#VALUE!</v>
      </c>
      <c r="AB1919" s="67" t="e">
        <f t="shared" si="607"/>
        <v>#VALUE!</v>
      </c>
      <c r="AC1919" s="87" t="e">
        <f t="shared" si="608"/>
        <v>#VALUE!</v>
      </c>
      <c r="AD1919" s="87" t="e">
        <f t="shared" si="609"/>
        <v>#VALUE!</v>
      </c>
      <c r="AE1919" s="87" t="e">
        <f t="shared" si="610"/>
        <v>#VALUE!</v>
      </c>
      <c r="AF1919" s="87" t="e">
        <f t="shared" si="611"/>
        <v>#VALUE!</v>
      </c>
      <c r="AG1919" s="67" t="e">
        <f t="shared" si="612"/>
        <v>#VALUE!</v>
      </c>
      <c r="AH1919" s="87" t="e">
        <f t="shared" si="613"/>
        <v>#VALUE!</v>
      </c>
      <c r="AI1919" s="87" t="e">
        <f t="shared" si="614"/>
        <v>#VALUE!</v>
      </c>
      <c r="AJ1919" s="87" t="e">
        <f t="shared" si="615"/>
        <v>#VALUE!</v>
      </c>
      <c r="AK1919" s="144" t="e">
        <f t="shared" si="616"/>
        <v>#VALUE!</v>
      </c>
      <c r="AL1919" s="144" t="e">
        <f t="shared" si="617"/>
        <v>#VALUE!</v>
      </c>
    </row>
    <row r="1920" spans="1:38" s="77" customFormat="1" x14ac:dyDescent="0.2">
      <c r="A1920" s="14"/>
      <c r="B1920" s="64"/>
      <c r="C1920" s="64"/>
      <c r="D1920" s="152"/>
      <c r="E1920" s="152"/>
      <c r="F1920" s="152"/>
      <c r="G1920" s="152"/>
      <c r="H1920" s="152"/>
      <c r="I1920" s="152"/>
      <c r="J1920" s="152"/>
      <c r="K1920" s="152"/>
      <c r="L1920" s="152"/>
      <c r="M1920" s="152"/>
      <c r="N1920" s="152"/>
      <c r="O1920" s="152"/>
      <c r="P1920" s="152"/>
      <c r="Q1920" s="152"/>
      <c r="R1920" s="152"/>
      <c r="S1920" s="66" t="str">
        <f t="shared" si="598"/>
        <v/>
      </c>
      <c r="T1920" s="66" t="str">
        <f t="shared" si="599"/>
        <v/>
      </c>
      <c r="U1920" s="66" t="str">
        <f t="shared" si="600"/>
        <v/>
      </c>
      <c r="V1920" s="66" t="str">
        <f t="shared" si="601"/>
        <v/>
      </c>
      <c r="W1920" s="66" t="str">
        <f t="shared" si="602"/>
        <v/>
      </c>
      <c r="X1920" s="66" t="str">
        <f t="shared" si="603"/>
        <v/>
      </c>
      <c r="Y1920" s="66">
        <f t="shared" si="604"/>
        <v>0</v>
      </c>
      <c r="Z1920" s="66">
        <f t="shared" si="605"/>
        <v>0</v>
      </c>
      <c r="AA1920" s="66" t="e">
        <f t="shared" si="606"/>
        <v>#VALUE!</v>
      </c>
      <c r="AB1920" s="67" t="e">
        <f t="shared" si="607"/>
        <v>#VALUE!</v>
      </c>
      <c r="AC1920" s="87" t="e">
        <f t="shared" si="608"/>
        <v>#VALUE!</v>
      </c>
      <c r="AD1920" s="87" t="e">
        <f t="shared" si="609"/>
        <v>#VALUE!</v>
      </c>
      <c r="AE1920" s="87" t="e">
        <f t="shared" si="610"/>
        <v>#VALUE!</v>
      </c>
      <c r="AF1920" s="87" t="e">
        <f t="shared" si="611"/>
        <v>#VALUE!</v>
      </c>
      <c r="AG1920" s="67" t="e">
        <f t="shared" si="612"/>
        <v>#VALUE!</v>
      </c>
      <c r="AH1920" s="87" t="e">
        <f t="shared" si="613"/>
        <v>#VALUE!</v>
      </c>
      <c r="AI1920" s="87" t="e">
        <f t="shared" si="614"/>
        <v>#VALUE!</v>
      </c>
      <c r="AJ1920" s="87" t="e">
        <f t="shared" si="615"/>
        <v>#VALUE!</v>
      </c>
      <c r="AK1920" s="144" t="e">
        <f t="shared" si="616"/>
        <v>#VALUE!</v>
      </c>
      <c r="AL1920" s="144" t="e">
        <f t="shared" si="617"/>
        <v>#VALUE!</v>
      </c>
    </row>
    <row r="1921" spans="1:38" s="77" customFormat="1" x14ac:dyDescent="0.2">
      <c r="A1921" s="14"/>
      <c r="B1921" s="64"/>
      <c r="C1921" s="64"/>
      <c r="D1921" s="152"/>
      <c r="E1921" s="152"/>
      <c r="F1921" s="152"/>
      <c r="G1921" s="152"/>
      <c r="H1921" s="152"/>
      <c r="I1921" s="152"/>
      <c r="J1921" s="152"/>
      <c r="K1921" s="152"/>
      <c r="L1921" s="152"/>
      <c r="M1921" s="152"/>
      <c r="N1921" s="152"/>
      <c r="O1921" s="152"/>
      <c r="P1921" s="152"/>
      <c r="Q1921" s="152"/>
      <c r="R1921" s="152"/>
      <c r="S1921" s="66" t="str">
        <f t="shared" si="598"/>
        <v/>
      </c>
      <c r="T1921" s="66" t="str">
        <f t="shared" si="599"/>
        <v/>
      </c>
      <c r="U1921" s="66" t="str">
        <f t="shared" si="600"/>
        <v/>
      </c>
      <c r="V1921" s="66" t="str">
        <f t="shared" si="601"/>
        <v/>
      </c>
      <c r="W1921" s="66" t="str">
        <f t="shared" si="602"/>
        <v/>
      </c>
      <c r="X1921" s="66" t="str">
        <f t="shared" si="603"/>
        <v/>
      </c>
      <c r="Y1921" s="66">
        <f t="shared" si="604"/>
        <v>0</v>
      </c>
      <c r="Z1921" s="66">
        <f t="shared" si="605"/>
        <v>0</v>
      </c>
      <c r="AA1921" s="66" t="e">
        <f t="shared" si="606"/>
        <v>#VALUE!</v>
      </c>
      <c r="AB1921" s="67" t="e">
        <f t="shared" si="607"/>
        <v>#VALUE!</v>
      </c>
      <c r="AC1921" s="87" t="e">
        <f t="shared" si="608"/>
        <v>#VALUE!</v>
      </c>
      <c r="AD1921" s="87" t="e">
        <f t="shared" si="609"/>
        <v>#VALUE!</v>
      </c>
      <c r="AE1921" s="87" t="e">
        <f t="shared" si="610"/>
        <v>#VALUE!</v>
      </c>
      <c r="AF1921" s="87" t="e">
        <f t="shared" si="611"/>
        <v>#VALUE!</v>
      </c>
      <c r="AG1921" s="67" t="e">
        <f t="shared" si="612"/>
        <v>#VALUE!</v>
      </c>
      <c r="AH1921" s="87" t="e">
        <f t="shared" si="613"/>
        <v>#VALUE!</v>
      </c>
      <c r="AI1921" s="87" t="e">
        <f t="shared" si="614"/>
        <v>#VALUE!</v>
      </c>
      <c r="AJ1921" s="87" t="e">
        <f t="shared" si="615"/>
        <v>#VALUE!</v>
      </c>
      <c r="AK1921" s="144" t="e">
        <f t="shared" si="616"/>
        <v>#VALUE!</v>
      </c>
      <c r="AL1921" s="144" t="e">
        <f t="shared" si="617"/>
        <v>#VALUE!</v>
      </c>
    </row>
    <row r="1922" spans="1:38" s="77" customFormat="1" x14ac:dyDescent="0.2">
      <c r="A1922" s="14"/>
      <c r="B1922" s="64"/>
      <c r="C1922" s="64"/>
      <c r="D1922" s="152"/>
      <c r="E1922" s="152"/>
      <c r="F1922" s="152"/>
      <c r="G1922" s="152"/>
      <c r="H1922" s="152"/>
      <c r="I1922" s="152"/>
      <c r="J1922" s="152"/>
      <c r="K1922" s="152"/>
      <c r="L1922" s="152"/>
      <c r="M1922" s="152"/>
      <c r="N1922" s="152"/>
      <c r="O1922" s="152"/>
      <c r="P1922" s="152"/>
      <c r="Q1922" s="152"/>
      <c r="R1922" s="152"/>
      <c r="S1922" s="66" t="str">
        <f t="shared" si="598"/>
        <v/>
      </c>
      <c r="T1922" s="66" t="str">
        <f t="shared" si="599"/>
        <v/>
      </c>
      <c r="U1922" s="66" t="str">
        <f t="shared" si="600"/>
        <v/>
      </c>
      <c r="V1922" s="66" t="str">
        <f t="shared" si="601"/>
        <v/>
      </c>
      <c r="W1922" s="66" t="str">
        <f t="shared" si="602"/>
        <v/>
      </c>
      <c r="X1922" s="66" t="str">
        <f t="shared" si="603"/>
        <v/>
      </c>
      <c r="Y1922" s="66">
        <f t="shared" si="604"/>
        <v>0</v>
      </c>
      <c r="Z1922" s="66">
        <f t="shared" si="605"/>
        <v>0</v>
      </c>
      <c r="AA1922" s="66" t="e">
        <f t="shared" si="606"/>
        <v>#VALUE!</v>
      </c>
      <c r="AB1922" s="67" t="e">
        <f t="shared" si="607"/>
        <v>#VALUE!</v>
      </c>
      <c r="AC1922" s="87" t="e">
        <f t="shared" si="608"/>
        <v>#VALUE!</v>
      </c>
      <c r="AD1922" s="87" t="e">
        <f t="shared" si="609"/>
        <v>#VALUE!</v>
      </c>
      <c r="AE1922" s="87" t="e">
        <f t="shared" si="610"/>
        <v>#VALUE!</v>
      </c>
      <c r="AF1922" s="87" t="e">
        <f t="shared" si="611"/>
        <v>#VALUE!</v>
      </c>
      <c r="AG1922" s="67" t="e">
        <f t="shared" si="612"/>
        <v>#VALUE!</v>
      </c>
      <c r="AH1922" s="87" t="e">
        <f t="shared" si="613"/>
        <v>#VALUE!</v>
      </c>
      <c r="AI1922" s="87" t="e">
        <f t="shared" si="614"/>
        <v>#VALUE!</v>
      </c>
      <c r="AJ1922" s="87" t="e">
        <f t="shared" si="615"/>
        <v>#VALUE!</v>
      </c>
      <c r="AK1922" s="144" t="e">
        <f t="shared" si="616"/>
        <v>#VALUE!</v>
      </c>
      <c r="AL1922" s="144" t="e">
        <f t="shared" si="617"/>
        <v>#VALUE!</v>
      </c>
    </row>
    <row r="1923" spans="1:38" s="77" customFormat="1" x14ac:dyDescent="0.2">
      <c r="A1923" s="14"/>
      <c r="B1923" s="64"/>
      <c r="C1923" s="64"/>
      <c r="D1923" s="152"/>
      <c r="E1923" s="152"/>
      <c r="F1923" s="152"/>
      <c r="G1923" s="152"/>
      <c r="H1923" s="152"/>
      <c r="I1923" s="152"/>
      <c r="J1923" s="152"/>
      <c r="K1923" s="152"/>
      <c r="L1923" s="152"/>
      <c r="M1923" s="152"/>
      <c r="N1923" s="152"/>
      <c r="O1923" s="152"/>
      <c r="P1923" s="152"/>
      <c r="Q1923" s="152"/>
      <c r="R1923" s="152"/>
      <c r="S1923" s="66" t="str">
        <f t="shared" ref="S1923:S1986" si="618">IFERROR(Q1923*(Y1923/(Y1923+Z1923+R1923)),"")</f>
        <v/>
      </c>
      <c r="T1923" s="66" t="str">
        <f t="shared" ref="T1923:T1986" si="619">IFERROR(Q1923*(Z1923/(Y1923+Z1923+R1923)),"")</f>
        <v/>
      </c>
      <c r="U1923" s="66" t="str">
        <f t="shared" ref="U1923:U1986" si="620">IFERROR(Q1923*(R1923/(Y1923+Z1923+R1923)),"")</f>
        <v/>
      </c>
      <c r="V1923" s="66" t="str">
        <f t="shared" ref="V1923:V1986" si="621">IFERROR(E1923+G1923+I1923+K1923+M1923+S1923+O1923,"")</f>
        <v/>
      </c>
      <c r="W1923" s="66" t="str">
        <f t="shared" ref="W1923:W1986" si="622">IFERROR(F1923+H1923+J1923+L1923+N1923+T1923+P1923,"")</f>
        <v/>
      </c>
      <c r="X1923" s="66" t="str">
        <f t="shared" ref="X1923:X1986" si="623">IFERROR(R1923+U1923,"")</f>
        <v/>
      </c>
      <c r="Y1923" s="66">
        <f t="shared" ref="Y1923:Y1986" si="624">E1923+G1923+I1923+K1923+M1923+O1923</f>
        <v>0</v>
      </c>
      <c r="Z1923" s="66">
        <f t="shared" ref="Z1923:Z1986" si="625">F1923+H1923+J1923+L1923+N1923+P1923</f>
        <v>0</v>
      </c>
      <c r="AA1923" s="66" t="e">
        <f t="shared" ref="AA1923:AA1986" si="626">V1923+W1923+X1923</f>
        <v>#VALUE!</v>
      </c>
      <c r="AB1923" s="67" t="e">
        <f t="shared" ref="AB1923:AB1986" si="627">V1923/(V1923+W1923+X1923)</f>
        <v>#VALUE!</v>
      </c>
      <c r="AC1923" s="87" t="e">
        <f t="shared" ref="AC1923:AC1986" si="628">W1923/(V1923+W1923+X1923)</f>
        <v>#VALUE!</v>
      </c>
      <c r="AD1923" s="87" t="e">
        <f t="shared" ref="AD1923:AD1986" si="629">X1923/(V1923+W1923+X1923)</f>
        <v>#VALUE!</v>
      </c>
      <c r="AE1923" s="87" t="e">
        <f t="shared" ref="AE1923:AE1986" si="630">E1923/AA1923</f>
        <v>#VALUE!</v>
      </c>
      <c r="AF1923" s="87" t="e">
        <f t="shared" ref="AF1923:AF1986" si="631">G1923/AA1923</f>
        <v>#VALUE!</v>
      </c>
      <c r="AG1923" s="67" t="e">
        <f t="shared" ref="AG1923:AG1986" si="632">I1923/AA1923</f>
        <v>#VALUE!</v>
      </c>
      <c r="AH1923" s="87" t="e">
        <f t="shared" ref="AH1923:AH1986" si="633">K1923/AA1923</f>
        <v>#VALUE!</v>
      </c>
      <c r="AI1923" s="87" t="e">
        <f t="shared" ref="AI1923:AI1986" si="634">M1923/AA1923</f>
        <v>#VALUE!</v>
      </c>
      <c r="AJ1923" s="87" t="e">
        <f t="shared" ref="AJ1923:AJ1986" si="635">Q1923/AA1923</f>
        <v>#VALUE!</v>
      </c>
      <c r="AK1923" s="144" t="e">
        <f t="shared" ref="AK1923:AK1986" si="636">D1923-AA1923</f>
        <v>#VALUE!</v>
      </c>
      <c r="AL1923" s="144" t="e">
        <f t="shared" ref="AL1923:AL1986" si="637">AK1923/D1923*100</f>
        <v>#VALUE!</v>
      </c>
    </row>
    <row r="1924" spans="1:38" s="77" customFormat="1" x14ac:dyDescent="0.2">
      <c r="A1924" s="14"/>
      <c r="B1924" s="64"/>
      <c r="C1924" s="64"/>
      <c r="D1924" s="152"/>
      <c r="E1924" s="152"/>
      <c r="F1924" s="152"/>
      <c r="G1924" s="152"/>
      <c r="H1924" s="152"/>
      <c r="I1924" s="152"/>
      <c r="J1924" s="152"/>
      <c r="K1924" s="152"/>
      <c r="L1924" s="152"/>
      <c r="M1924" s="152"/>
      <c r="N1924" s="152"/>
      <c r="O1924" s="152"/>
      <c r="P1924" s="152"/>
      <c r="Q1924" s="152"/>
      <c r="R1924" s="152"/>
      <c r="S1924" s="66" t="str">
        <f t="shared" si="618"/>
        <v/>
      </c>
      <c r="T1924" s="66" t="str">
        <f t="shared" si="619"/>
        <v/>
      </c>
      <c r="U1924" s="66" t="str">
        <f t="shared" si="620"/>
        <v/>
      </c>
      <c r="V1924" s="66" t="str">
        <f t="shared" si="621"/>
        <v/>
      </c>
      <c r="W1924" s="66" t="str">
        <f t="shared" si="622"/>
        <v/>
      </c>
      <c r="X1924" s="66" t="str">
        <f t="shared" si="623"/>
        <v/>
      </c>
      <c r="Y1924" s="66">
        <f t="shared" si="624"/>
        <v>0</v>
      </c>
      <c r="Z1924" s="66">
        <f t="shared" si="625"/>
        <v>0</v>
      </c>
      <c r="AA1924" s="66" t="e">
        <f t="shared" si="626"/>
        <v>#VALUE!</v>
      </c>
      <c r="AB1924" s="67" t="e">
        <f t="shared" si="627"/>
        <v>#VALUE!</v>
      </c>
      <c r="AC1924" s="87" t="e">
        <f t="shared" si="628"/>
        <v>#VALUE!</v>
      </c>
      <c r="AD1924" s="87" t="e">
        <f t="shared" si="629"/>
        <v>#VALUE!</v>
      </c>
      <c r="AE1924" s="87" t="e">
        <f t="shared" si="630"/>
        <v>#VALUE!</v>
      </c>
      <c r="AF1924" s="87" t="e">
        <f t="shared" si="631"/>
        <v>#VALUE!</v>
      </c>
      <c r="AG1924" s="67" t="e">
        <f t="shared" si="632"/>
        <v>#VALUE!</v>
      </c>
      <c r="AH1924" s="87" t="e">
        <f t="shared" si="633"/>
        <v>#VALUE!</v>
      </c>
      <c r="AI1924" s="87" t="e">
        <f t="shared" si="634"/>
        <v>#VALUE!</v>
      </c>
      <c r="AJ1924" s="87" t="e">
        <f t="shared" si="635"/>
        <v>#VALUE!</v>
      </c>
      <c r="AK1924" s="144" t="e">
        <f t="shared" si="636"/>
        <v>#VALUE!</v>
      </c>
      <c r="AL1924" s="144" t="e">
        <f t="shared" si="637"/>
        <v>#VALUE!</v>
      </c>
    </row>
    <row r="1925" spans="1:38" s="77" customFormat="1" x14ac:dyDescent="0.2">
      <c r="A1925" s="14"/>
      <c r="B1925" s="64"/>
      <c r="C1925" s="64"/>
      <c r="D1925" s="152"/>
      <c r="E1925" s="152"/>
      <c r="F1925" s="152"/>
      <c r="G1925" s="152"/>
      <c r="H1925" s="152"/>
      <c r="I1925" s="152"/>
      <c r="J1925" s="152"/>
      <c r="K1925" s="152"/>
      <c r="L1925" s="152"/>
      <c r="M1925" s="152"/>
      <c r="N1925" s="152"/>
      <c r="O1925" s="152"/>
      <c r="P1925" s="152"/>
      <c r="Q1925" s="152"/>
      <c r="R1925" s="152"/>
      <c r="S1925" s="66" t="str">
        <f t="shared" si="618"/>
        <v/>
      </c>
      <c r="T1925" s="66" t="str">
        <f t="shared" si="619"/>
        <v/>
      </c>
      <c r="U1925" s="66" t="str">
        <f t="shared" si="620"/>
        <v/>
      </c>
      <c r="V1925" s="66" t="str">
        <f t="shared" si="621"/>
        <v/>
      </c>
      <c r="W1925" s="66" t="str">
        <f t="shared" si="622"/>
        <v/>
      </c>
      <c r="X1925" s="66" t="str">
        <f t="shared" si="623"/>
        <v/>
      </c>
      <c r="Y1925" s="66">
        <f t="shared" si="624"/>
        <v>0</v>
      </c>
      <c r="Z1925" s="66">
        <f t="shared" si="625"/>
        <v>0</v>
      </c>
      <c r="AA1925" s="66" t="e">
        <f t="shared" si="626"/>
        <v>#VALUE!</v>
      </c>
      <c r="AB1925" s="67" t="e">
        <f t="shared" si="627"/>
        <v>#VALUE!</v>
      </c>
      <c r="AC1925" s="87" t="e">
        <f t="shared" si="628"/>
        <v>#VALUE!</v>
      </c>
      <c r="AD1925" s="87" t="e">
        <f t="shared" si="629"/>
        <v>#VALUE!</v>
      </c>
      <c r="AE1925" s="87" t="e">
        <f t="shared" si="630"/>
        <v>#VALUE!</v>
      </c>
      <c r="AF1925" s="87" t="e">
        <f t="shared" si="631"/>
        <v>#VALUE!</v>
      </c>
      <c r="AG1925" s="67" t="e">
        <f t="shared" si="632"/>
        <v>#VALUE!</v>
      </c>
      <c r="AH1925" s="87" t="e">
        <f t="shared" si="633"/>
        <v>#VALUE!</v>
      </c>
      <c r="AI1925" s="87" t="e">
        <f t="shared" si="634"/>
        <v>#VALUE!</v>
      </c>
      <c r="AJ1925" s="87" t="e">
        <f t="shared" si="635"/>
        <v>#VALUE!</v>
      </c>
      <c r="AK1925" s="144" t="e">
        <f t="shared" si="636"/>
        <v>#VALUE!</v>
      </c>
      <c r="AL1925" s="144" t="e">
        <f t="shared" si="637"/>
        <v>#VALUE!</v>
      </c>
    </row>
    <row r="1926" spans="1:38" s="77" customFormat="1" x14ac:dyDescent="0.2">
      <c r="A1926" s="14"/>
      <c r="B1926" s="64"/>
      <c r="C1926" s="64"/>
      <c r="D1926" s="152"/>
      <c r="E1926" s="152"/>
      <c r="F1926" s="152"/>
      <c r="G1926" s="152"/>
      <c r="H1926" s="152"/>
      <c r="I1926" s="152"/>
      <c r="J1926" s="152"/>
      <c r="K1926" s="152"/>
      <c r="L1926" s="152"/>
      <c r="M1926" s="152"/>
      <c r="N1926" s="152"/>
      <c r="O1926" s="152"/>
      <c r="P1926" s="152"/>
      <c r="Q1926" s="152"/>
      <c r="R1926" s="152"/>
      <c r="S1926" s="66" t="str">
        <f t="shared" si="618"/>
        <v/>
      </c>
      <c r="T1926" s="66" t="str">
        <f t="shared" si="619"/>
        <v/>
      </c>
      <c r="U1926" s="66" t="str">
        <f t="shared" si="620"/>
        <v/>
      </c>
      <c r="V1926" s="66" t="str">
        <f t="shared" si="621"/>
        <v/>
      </c>
      <c r="W1926" s="66" t="str">
        <f t="shared" si="622"/>
        <v/>
      </c>
      <c r="X1926" s="66" t="str">
        <f t="shared" si="623"/>
        <v/>
      </c>
      <c r="Y1926" s="66">
        <f t="shared" si="624"/>
        <v>0</v>
      </c>
      <c r="Z1926" s="66">
        <f t="shared" si="625"/>
        <v>0</v>
      </c>
      <c r="AA1926" s="66" t="e">
        <f t="shared" si="626"/>
        <v>#VALUE!</v>
      </c>
      <c r="AB1926" s="67" t="e">
        <f t="shared" si="627"/>
        <v>#VALUE!</v>
      </c>
      <c r="AC1926" s="87" t="e">
        <f t="shared" si="628"/>
        <v>#VALUE!</v>
      </c>
      <c r="AD1926" s="87" t="e">
        <f t="shared" si="629"/>
        <v>#VALUE!</v>
      </c>
      <c r="AE1926" s="87" t="e">
        <f t="shared" si="630"/>
        <v>#VALUE!</v>
      </c>
      <c r="AF1926" s="87" t="e">
        <f t="shared" si="631"/>
        <v>#VALUE!</v>
      </c>
      <c r="AG1926" s="67" t="e">
        <f t="shared" si="632"/>
        <v>#VALUE!</v>
      </c>
      <c r="AH1926" s="87" t="e">
        <f t="shared" si="633"/>
        <v>#VALUE!</v>
      </c>
      <c r="AI1926" s="87" t="e">
        <f t="shared" si="634"/>
        <v>#VALUE!</v>
      </c>
      <c r="AJ1926" s="87" t="e">
        <f t="shared" si="635"/>
        <v>#VALUE!</v>
      </c>
      <c r="AK1926" s="144" t="e">
        <f t="shared" si="636"/>
        <v>#VALUE!</v>
      </c>
      <c r="AL1926" s="144" t="e">
        <f t="shared" si="637"/>
        <v>#VALUE!</v>
      </c>
    </row>
    <row r="1927" spans="1:38" s="77" customFormat="1" x14ac:dyDescent="0.2">
      <c r="A1927" s="14"/>
      <c r="B1927" s="64"/>
      <c r="C1927" s="64"/>
      <c r="D1927" s="152"/>
      <c r="E1927" s="152"/>
      <c r="F1927" s="152"/>
      <c r="G1927" s="152"/>
      <c r="H1927" s="152"/>
      <c r="I1927" s="152"/>
      <c r="J1927" s="152"/>
      <c r="K1927" s="152"/>
      <c r="L1927" s="152"/>
      <c r="M1927" s="152"/>
      <c r="N1927" s="152"/>
      <c r="O1927" s="152"/>
      <c r="P1927" s="152"/>
      <c r="Q1927" s="152"/>
      <c r="R1927" s="152"/>
      <c r="S1927" s="66" t="str">
        <f t="shared" si="618"/>
        <v/>
      </c>
      <c r="T1927" s="66" t="str">
        <f t="shared" si="619"/>
        <v/>
      </c>
      <c r="U1927" s="66" t="str">
        <f t="shared" si="620"/>
        <v/>
      </c>
      <c r="V1927" s="66" t="str">
        <f t="shared" si="621"/>
        <v/>
      </c>
      <c r="W1927" s="66" t="str">
        <f t="shared" si="622"/>
        <v/>
      </c>
      <c r="X1927" s="66" t="str">
        <f t="shared" si="623"/>
        <v/>
      </c>
      <c r="Y1927" s="66">
        <f t="shared" si="624"/>
        <v>0</v>
      </c>
      <c r="Z1927" s="66">
        <f t="shared" si="625"/>
        <v>0</v>
      </c>
      <c r="AA1927" s="66" t="e">
        <f t="shared" si="626"/>
        <v>#VALUE!</v>
      </c>
      <c r="AB1927" s="67" t="e">
        <f t="shared" si="627"/>
        <v>#VALUE!</v>
      </c>
      <c r="AC1927" s="87" t="e">
        <f t="shared" si="628"/>
        <v>#VALUE!</v>
      </c>
      <c r="AD1927" s="87" t="e">
        <f t="shared" si="629"/>
        <v>#VALUE!</v>
      </c>
      <c r="AE1927" s="87" t="e">
        <f t="shared" si="630"/>
        <v>#VALUE!</v>
      </c>
      <c r="AF1927" s="87" t="e">
        <f t="shared" si="631"/>
        <v>#VALUE!</v>
      </c>
      <c r="AG1927" s="67" t="e">
        <f t="shared" si="632"/>
        <v>#VALUE!</v>
      </c>
      <c r="AH1927" s="87" t="e">
        <f t="shared" si="633"/>
        <v>#VALUE!</v>
      </c>
      <c r="AI1927" s="87" t="e">
        <f t="shared" si="634"/>
        <v>#VALUE!</v>
      </c>
      <c r="AJ1927" s="87" t="e">
        <f t="shared" si="635"/>
        <v>#VALUE!</v>
      </c>
      <c r="AK1927" s="144" t="e">
        <f t="shared" si="636"/>
        <v>#VALUE!</v>
      </c>
      <c r="AL1927" s="144" t="e">
        <f t="shared" si="637"/>
        <v>#VALUE!</v>
      </c>
    </row>
    <row r="1928" spans="1:38" s="77" customFormat="1" x14ac:dyDescent="0.2">
      <c r="A1928" s="14"/>
      <c r="B1928" s="64"/>
      <c r="C1928" s="64"/>
      <c r="D1928" s="152"/>
      <c r="E1928" s="152"/>
      <c r="F1928" s="152"/>
      <c r="G1928" s="152"/>
      <c r="H1928" s="152"/>
      <c r="I1928" s="152"/>
      <c r="J1928" s="152"/>
      <c r="K1928" s="152"/>
      <c r="L1928" s="152"/>
      <c r="M1928" s="152"/>
      <c r="N1928" s="152"/>
      <c r="O1928" s="152"/>
      <c r="P1928" s="152"/>
      <c r="Q1928" s="152"/>
      <c r="R1928" s="152"/>
      <c r="S1928" s="66" t="str">
        <f t="shared" si="618"/>
        <v/>
      </c>
      <c r="T1928" s="66" t="str">
        <f t="shared" si="619"/>
        <v/>
      </c>
      <c r="U1928" s="66" t="str">
        <f t="shared" si="620"/>
        <v/>
      </c>
      <c r="V1928" s="66" t="str">
        <f t="shared" si="621"/>
        <v/>
      </c>
      <c r="W1928" s="66" t="str">
        <f t="shared" si="622"/>
        <v/>
      </c>
      <c r="X1928" s="66" t="str">
        <f t="shared" si="623"/>
        <v/>
      </c>
      <c r="Y1928" s="66">
        <f t="shared" si="624"/>
        <v>0</v>
      </c>
      <c r="Z1928" s="66">
        <f t="shared" si="625"/>
        <v>0</v>
      </c>
      <c r="AA1928" s="66" t="e">
        <f t="shared" si="626"/>
        <v>#VALUE!</v>
      </c>
      <c r="AB1928" s="67" t="e">
        <f t="shared" si="627"/>
        <v>#VALUE!</v>
      </c>
      <c r="AC1928" s="87" t="e">
        <f t="shared" si="628"/>
        <v>#VALUE!</v>
      </c>
      <c r="AD1928" s="87" t="e">
        <f t="shared" si="629"/>
        <v>#VALUE!</v>
      </c>
      <c r="AE1928" s="87" t="e">
        <f t="shared" si="630"/>
        <v>#VALUE!</v>
      </c>
      <c r="AF1928" s="87" t="e">
        <f t="shared" si="631"/>
        <v>#VALUE!</v>
      </c>
      <c r="AG1928" s="67" t="e">
        <f t="shared" si="632"/>
        <v>#VALUE!</v>
      </c>
      <c r="AH1928" s="87" t="e">
        <f t="shared" si="633"/>
        <v>#VALUE!</v>
      </c>
      <c r="AI1928" s="87" t="e">
        <f t="shared" si="634"/>
        <v>#VALUE!</v>
      </c>
      <c r="AJ1928" s="87" t="e">
        <f t="shared" si="635"/>
        <v>#VALUE!</v>
      </c>
      <c r="AK1928" s="144" t="e">
        <f t="shared" si="636"/>
        <v>#VALUE!</v>
      </c>
      <c r="AL1928" s="144" t="e">
        <f t="shared" si="637"/>
        <v>#VALUE!</v>
      </c>
    </row>
    <row r="1929" spans="1:38" s="77" customFormat="1" x14ac:dyDescent="0.2">
      <c r="A1929" s="14"/>
      <c r="B1929" s="64"/>
      <c r="C1929" s="64"/>
      <c r="D1929" s="152"/>
      <c r="E1929" s="152"/>
      <c r="F1929" s="152"/>
      <c r="G1929" s="152"/>
      <c r="H1929" s="152"/>
      <c r="I1929" s="152"/>
      <c r="J1929" s="152"/>
      <c r="K1929" s="152"/>
      <c r="L1929" s="152"/>
      <c r="M1929" s="152"/>
      <c r="N1929" s="152"/>
      <c r="O1929" s="152"/>
      <c r="P1929" s="152"/>
      <c r="Q1929" s="152"/>
      <c r="R1929" s="152"/>
      <c r="S1929" s="66" t="str">
        <f t="shared" si="618"/>
        <v/>
      </c>
      <c r="T1929" s="66" t="str">
        <f t="shared" si="619"/>
        <v/>
      </c>
      <c r="U1929" s="66" t="str">
        <f t="shared" si="620"/>
        <v/>
      </c>
      <c r="V1929" s="66" t="str">
        <f t="shared" si="621"/>
        <v/>
      </c>
      <c r="W1929" s="66" t="str">
        <f t="shared" si="622"/>
        <v/>
      </c>
      <c r="X1929" s="66" t="str">
        <f t="shared" si="623"/>
        <v/>
      </c>
      <c r="Y1929" s="66">
        <f t="shared" si="624"/>
        <v>0</v>
      </c>
      <c r="Z1929" s="66">
        <f t="shared" si="625"/>
        <v>0</v>
      </c>
      <c r="AA1929" s="66" t="e">
        <f t="shared" si="626"/>
        <v>#VALUE!</v>
      </c>
      <c r="AB1929" s="67" t="e">
        <f t="shared" si="627"/>
        <v>#VALUE!</v>
      </c>
      <c r="AC1929" s="87" t="e">
        <f t="shared" si="628"/>
        <v>#VALUE!</v>
      </c>
      <c r="AD1929" s="87" t="e">
        <f t="shared" si="629"/>
        <v>#VALUE!</v>
      </c>
      <c r="AE1929" s="87" t="e">
        <f t="shared" si="630"/>
        <v>#VALUE!</v>
      </c>
      <c r="AF1929" s="87" t="e">
        <f t="shared" si="631"/>
        <v>#VALUE!</v>
      </c>
      <c r="AG1929" s="67" t="e">
        <f t="shared" si="632"/>
        <v>#VALUE!</v>
      </c>
      <c r="AH1929" s="87" t="e">
        <f t="shared" si="633"/>
        <v>#VALUE!</v>
      </c>
      <c r="AI1929" s="87" t="e">
        <f t="shared" si="634"/>
        <v>#VALUE!</v>
      </c>
      <c r="AJ1929" s="87" t="e">
        <f t="shared" si="635"/>
        <v>#VALUE!</v>
      </c>
      <c r="AK1929" s="144" t="e">
        <f t="shared" si="636"/>
        <v>#VALUE!</v>
      </c>
      <c r="AL1929" s="144" t="e">
        <f t="shared" si="637"/>
        <v>#VALUE!</v>
      </c>
    </row>
    <row r="1930" spans="1:38" s="77" customFormat="1" x14ac:dyDescent="0.2">
      <c r="A1930" s="14"/>
      <c r="B1930" s="64"/>
      <c r="C1930" s="64"/>
      <c r="D1930" s="152"/>
      <c r="E1930" s="152"/>
      <c r="F1930" s="152"/>
      <c r="G1930" s="152"/>
      <c r="H1930" s="152"/>
      <c r="I1930" s="152"/>
      <c r="J1930" s="152"/>
      <c r="K1930" s="152"/>
      <c r="L1930" s="152"/>
      <c r="M1930" s="152"/>
      <c r="N1930" s="152"/>
      <c r="O1930" s="152"/>
      <c r="P1930" s="152"/>
      <c r="Q1930" s="152"/>
      <c r="R1930" s="152"/>
      <c r="S1930" s="66" t="str">
        <f t="shared" si="618"/>
        <v/>
      </c>
      <c r="T1930" s="66" t="str">
        <f t="shared" si="619"/>
        <v/>
      </c>
      <c r="U1930" s="66" t="str">
        <f t="shared" si="620"/>
        <v/>
      </c>
      <c r="V1930" s="66" t="str">
        <f t="shared" si="621"/>
        <v/>
      </c>
      <c r="W1930" s="66" t="str">
        <f t="shared" si="622"/>
        <v/>
      </c>
      <c r="X1930" s="66" t="str">
        <f t="shared" si="623"/>
        <v/>
      </c>
      <c r="Y1930" s="66">
        <f t="shared" si="624"/>
        <v>0</v>
      </c>
      <c r="Z1930" s="66">
        <f t="shared" si="625"/>
        <v>0</v>
      </c>
      <c r="AA1930" s="66" t="e">
        <f t="shared" si="626"/>
        <v>#VALUE!</v>
      </c>
      <c r="AB1930" s="67" t="e">
        <f t="shared" si="627"/>
        <v>#VALUE!</v>
      </c>
      <c r="AC1930" s="87" t="e">
        <f t="shared" si="628"/>
        <v>#VALUE!</v>
      </c>
      <c r="AD1930" s="87" t="e">
        <f t="shared" si="629"/>
        <v>#VALUE!</v>
      </c>
      <c r="AE1930" s="87" t="e">
        <f t="shared" si="630"/>
        <v>#VALUE!</v>
      </c>
      <c r="AF1930" s="87" t="e">
        <f t="shared" si="631"/>
        <v>#VALUE!</v>
      </c>
      <c r="AG1930" s="67" t="e">
        <f t="shared" si="632"/>
        <v>#VALUE!</v>
      </c>
      <c r="AH1930" s="87" t="e">
        <f t="shared" si="633"/>
        <v>#VALUE!</v>
      </c>
      <c r="AI1930" s="87" t="e">
        <f t="shared" si="634"/>
        <v>#VALUE!</v>
      </c>
      <c r="AJ1930" s="87" t="e">
        <f t="shared" si="635"/>
        <v>#VALUE!</v>
      </c>
      <c r="AK1930" s="144" t="e">
        <f t="shared" si="636"/>
        <v>#VALUE!</v>
      </c>
      <c r="AL1930" s="144" t="e">
        <f t="shared" si="637"/>
        <v>#VALUE!</v>
      </c>
    </row>
    <row r="1931" spans="1:38" s="77" customFormat="1" x14ac:dyDescent="0.2">
      <c r="A1931" s="14"/>
      <c r="B1931" s="64"/>
      <c r="C1931" s="64"/>
      <c r="D1931" s="152"/>
      <c r="E1931" s="152"/>
      <c r="F1931" s="152"/>
      <c r="G1931" s="152"/>
      <c r="H1931" s="152"/>
      <c r="I1931" s="152"/>
      <c r="J1931" s="152"/>
      <c r="K1931" s="152"/>
      <c r="L1931" s="152"/>
      <c r="M1931" s="152"/>
      <c r="N1931" s="152"/>
      <c r="O1931" s="152"/>
      <c r="P1931" s="152"/>
      <c r="Q1931" s="152"/>
      <c r="R1931" s="152"/>
      <c r="S1931" s="66" t="str">
        <f t="shared" si="618"/>
        <v/>
      </c>
      <c r="T1931" s="66" t="str">
        <f t="shared" si="619"/>
        <v/>
      </c>
      <c r="U1931" s="66" t="str">
        <f t="shared" si="620"/>
        <v/>
      </c>
      <c r="V1931" s="66" t="str">
        <f t="shared" si="621"/>
        <v/>
      </c>
      <c r="W1931" s="66" t="str">
        <f t="shared" si="622"/>
        <v/>
      </c>
      <c r="X1931" s="66" t="str">
        <f t="shared" si="623"/>
        <v/>
      </c>
      <c r="Y1931" s="66">
        <f t="shared" si="624"/>
        <v>0</v>
      </c>
      <c r="Z1931" s="66">
        <f t="shared" si="625"/>
        <v>0</v>
      </c>
      <c r="AA1931" s="66" t="e">
        <f t="shared" si="626"/>
        <v>#VALUE!</v>
      </c>
      <c r="AB1931" s="67" t="e">
        <f t="shared" si="627"/>
        <v>#VALUE!</v>
      </c>
      <c r="AC1931" s="87" t="e">
        <f t="shared" si="628"/>
        <v>#VALUE!</v>
      </c>
      <c r="AD1931" s="87" t="e">
        <f t="shared" si="629"/>
        <v>#VALUE!</v>
      </c>
      <c r="AE1931" s="87" t="e">
        <f t="shared" si="630"/>
        <v>#VALUE!</v>
      </c>
      <c r="AF1931" s="87" t="e">
        <f t="shared" si="631"/>
        <v>#VALUE!</v>
      </c>
      <c r="AG1931" s="67" t="e">
        <f t="shared" si="632"/>
        <v>#VALUE!</v>
      </c>
      <c r="AH1931" s="87" t="e">
        <f t="shared" si="633"/>
        <v>#VALUE!</v>
      </c>
      <c r="AI1931" s="87" t="e">
        <f t="shared" si="634"/>
        <v>#VALUE!</v>
      </c>
      <c r="AJ1931" s="87" t="e">
        <f t="shared" si="635"/>
        <v>#VALUE!</v>
      </c>
      <c r="AK1931" s="144" t="e">
        <f t="shared" si="636"/>
        <v>#VALUE!</v>
      </c>
      <c r="AL1931" s="144" t="e">
        <f t="shared" si="637"/>
        <v>#VALUE!</v>
      </c>
    </row>
    <row r="1932" spans="1:38" s="77" customFormat="1" x14ac:dyDescent="0.2">
      <c r="A1932" s="14"/>
      <c r="B1932" s="64"/>
      <c r="C1932" s="64"/>
      <c r="D1932" s="152"/>
      <c r="E1932" s="152"/>
      <c r="F1932" s="152"/>
      <c r="G1932" s="152"/>
      <c r="H1932" s="152"/>
      <c r="I1932" s="152"/>
      <c r="J1932" s="152"/>
      <c r="K1932" s="152"/>
      <c r="L1932" s="152"/>
      <c r="M1932" s="152"/>
      <c r="N1932" s="152"/>
      <c r="O1932" s="152"/>
      <c r="P1932" s="152"/>
      <c r="Q1932" s="152"/>
      <c r="R1932" s="152"/>
      <c r="S1932" s="66" t="str">
        <f t="shared" si="618"/>
        <v/>
      </c>
      <c r="T1932" s="66" t="str">
        <f t="shared" si="619"/>
        <v/>
      </c>
      <c r="U1932" s="66" t="str">
        <f t="shared" si="620"/>
        <v/>
      </c>
      <c r="V1932" s="66" t="str">
        <f t="shared" si="621"/>
        <v/>
      </c>
      <c r="W1932" s="66" t="str">
        <f t="shared" si="622"/>
        <v/>
      </c>
      <c r="X1932" s="66" t="str">
        <f t="shared" si="623"/>
        <v/>
      </c>
      <c r="Y1932" s="66">
        <f t="shared" si="624"/>
        <v>0</v>
      </c>
      <c r="Z1932" s="66">
        <f t="shared" si="625"/>
        <v>0</v>
      </c>
      <c r="AA1932" s="66" t="e">
        <f t="shared" si="626"/>
        <v>#VALUE!</v>
      </c>
      <c r="AB1932" s="67" t="e">
        <f t="shared" si="627"/>
        <v>#VALUE!</v>
      </c>
      <c r="AC1932" s="87" t="e">
        <f t="shared" si="628"/>
        <v>#VALUE!</v>
      </c>
      <c r="AD1932" s="87" t="e">
        <f t="shared" si="629"/>
        <v>#VALUE!</v>
      </c>
      <c r="AE1932" s="87" t="e">
        <f t="shared" si="630"/>
        <v>#VALUE!</v>
      </c>
      <c r="AF1932" s="87" t="e">
        <f t="shared" si="631"/>
        <v>#VALUE!</v>
      </c>
      <c r="AG1932" s="67" t="e">
        <f t="shared" si="632"/>
        <v>#VALUE!</v>
      </c>
      <c r="AH1932" s="87" t="e">
        <f t="shared" si="633"/>
        <v>#VALUE!</v>
      </c>
      <c r="AI1932" s="87" t="e">
        <f t="shared" si="634"/>
        <v>#VALUE!</v>
      </c>
      <c r="AJ1932" s="87" t="e">
        <f t="shared" si="635"/>
        <v>#VALUE!</v>
      </c>
      <c r="AK1932" s="144" t="e">
        <f t="shared" si="636"/>
        <v>#VALUE!</v>
      </c>
      <c r="AL1932" s="144" t="e">
        <f t="shared" si="637"/>
        <v>#VALUE!</v>
      </c>
    </row>
    <row r="1933" spans="1:38" s="77" customFormat="1" x14ac:dyDescent="0.2">
      <c r="A1933" s="14"/>
      <c r="B1933" s="64"/>
      <c r="C1933" s="64"/>
      <c r="D1933" s="152"/>
      <c r="E1933" s="152"/>
      <c r="F1933" s="152"/>
      <c r="G1933" s="152"/>
      <c r="H1933" s="152"/>
      <c r="I1933" s="152"/>
      <c r="J1933" s="152"/>
      <c r="K1933" s="152"/>
      <c r="L1933" s="152"/>
      <c r="M1933" s="152"/>
      <c r="N1933" s="152"/>
      <c r="O1933" s="152"/>
      <c r="P1933" s="152"/>
      <c r="Q1933" s="152"/>
      <c r="R1933" s="152"/>
      <c r="S1933" s="66" t="str">
        <f t="shared" si="618"/>
        <v/>
      </c>
      <c r="T1933" s="66" t="str">
        <f t="shared" si="619"/>
        <v/>
      </c>
      <c r="U1933" s="66" t="str">
        <f t="shared" si="620"/>
        <v/>
      </c>
      <c r="V1933" s="66" t="str">
        <f t="shared" si="621"/>
        <v/>
      </c>
      <c r="W1933" s="66" t="str">
        <f t="shared" si="622"/>
        <v/>
      </c>
      <c r="X1933" s="66" t="str">
        <f t="shared" si="623"/>
        <v/>
      </c>
      <c r="Y1933" s="66">
        <f t="shared" si="624"/>
        <v>0</v>
      </c>
      <c r="Z1933" s="66">
        <f t="shared" si="625"/>
        <v>0</v>
      </c>
      <c r="AA1933" s="66" t="e">
        <f t="shared" si="626"/>
        <v>#VALUE!</v>
      </c>
      <c r="AB1933" s="67" t="e">
        <f t="shared" si="627"/>
        <v>#VALUE!</v>
      </c>
      <c r="AC1933" s="87" t="e">
        <f t="shared" si="628"/>
        <v>#VALUE!</v>
      </c>
      <c r="AD1933" s="87" t="e">
        <f t="shared" si="629"/>
        <v>#VALUE!</v>
      </c>
      <c r="AE1933" s="87" t="e">
        <f t="shared" si="630"/>
        <v>#VALUE!</v>
      </c>
      <c r="AF1933" s="87" t="e">
        <f t="shared" si="631"/>
        <v>#VALUE!</v>
      </c>
      <c r="AG1933" s="67" t="e">
        <f t="shared" si="632"/>
        <v>#VALUE!</v>
      </c>
      <c r="AH1933" s="87" t="e">
        <f t="shared" si="633"/>
        <v>#VALUE!</v>
      </c>
      <c r="AI1933" s="87" t="e">
        <f t="shared" si="634"/>
        <v>#VALUE!</v>
      </c>
      <c r="AJ1933" s="87" t="e">
        <f t="shared" si="635"/>
        <v>#VALUE!</v>
      </c>
      <c r="AK1933" s="144" t="e">
        <f t="shared" si="636"/>
        <v>#VALUE!</v>
      </c>
      <c r="AL1933" s="144" t="e">
        <f t="shared" si="637"/>
        <v>#VALUE!</v>
      </c>
    </row>
    <row r="1934" spans="1:38" s="77" customFormat="1" x14ac:dyDescent="0.2">
      <c r="A1934" s="14"/>
      <c r="B1934" s="64"/>
      <c r="C1934" s="64"/>
      <c r="D1934" s="152"/>
      <c r="E1934" s="152"/>
      <c r="F1934" s="152"/>
      <c r="G1934" s="152"/>
      <c r="H1934" s="152"/>
      <c r="I1934" s="152"/>
      <c r="J1934" s="152"/>
      <c r="K1934" s="152"/>
      <c r="L1934" s="152"/>
      <c r="M1934" s="152"/>
      <c r="N1934" s="152"/>
      <c r="O1934" s="152"/>
      <c r="P1934" s="152"/>
      <c r="Q1934" s="152"/>
      <c r="R1934" s="152"/>
      <c r="S1934" s="66" t="str">
        <f t="shared" si="618"/>
        <v/>
      </c>
      <c r="T1934" s="66" t="str">
        <f t="shared" si="619"/>
        <v/>
      </c>
      <c r="U1934" s="66" t="str">
        <f t="shared" si="620"/>
        <v/>
      </c>
      <c r="V1934" s="66" t="str">
        <f t="shared" si="621"/>
        <v/>
      </c>
      <c r="W1934" s="66" t="str">
        <f t="shared" si="622"/>
        <v/>
      </c>
      <c r="X1934" s="66" t="str">
        <f t="shared" si="623"/>
        <v/>
      </c>
      <c r="Y1934" s="66">
        <f t="shared" si="624"/>
        <v>0</v>
      </c>
      <c r="Z1934" s="66">
        <f t="shared" si="625"/>
        <v>0</v>
      </c>
      <c r="AA1934" s="66" t="e">
        <f t="shared" si="626"/>
        <v>#VALUE!</v>
      </c>
      <c r="AB1934" s="67" t="e">
        <f t="shared" si="627"/>
        <v>#VALUE!</v>
      </c>
      <c r="AC1934" s="87" t="e">
        <f t="shared" si="628"/>
        <v>#VALUE!</v>
      </c>
      <c r="AD1934" s="87" t="e">
        <f t="shared" si="629"/>
        <v>#VALUE!</v>
      </c>
      <c r="AE1934" s="87" t="e">
        <f t="shared" si="630"/>
        <v>#VALUE!</v>
      </c>
      <c r="AF1934" s="87" t="e">
        <f t="shared" si="631"/>
        <v>#VALUE!</v>
      </c>
      <c r="AG1934" s="67" t="e">
        <f t="shared" si="632"/>
        <v>#VALUE!</v>
      </c>
      <c r="AH1934" s="87" t="e">
        <f t="shared" si="633"/>
        <v>#VALUE!</v>
      </c>
      <c r="AI1934" s="87" t="e">
        <f t="shared" si="634"/>
        <v>#VALUE!</v>
      </c>
      <c r="AJ1934" s="87" t="e">
        <f t="shared" si="635"/>
        <v>#VALUE!</v>
      </c>
      <c r="AK1934" s="144" t="e">
        <f t="shared" si="636"/>
        <v>#VALUE!</v>
      </c>
      <c r="AL1934" s="144" t="e">
        <f t="shared" si="637"/>
        <v>#VALUE!</v>
      </c>
    </row>
    <row r="1935" spans="1:38" s="77" customFormat="1" x14ac:dyDescent="0.2">
      <c r="A1935" s="14"/>
      <c r="B1935" s="64"/>
      <c r="C1935" s="64"/>
      <c r="D1935" s="152"/>
      <c r="E1935" s="152"/>
      <c r="F1935" s="152"/>
      <c r="G1935" s="152"/>
      <c r="H1935" s="152"/>
      <c r="I1935" s="152"/>
      <c r="J1935" s="152"/>
      <c r="K1935" s="152"/>
      <c r="L1935" s="152"/>
      <c r="M1935" s="152"/>
      <c r="N1935" s="152"/>
      <c r="O1935" s="152"/>
      <c r="P1935" s="152"/>
      <c r="Q1935" s="152"/>
      <c r="R1935" s="152"/>
      <c r="S1935" s="66" t="str">
        <f t="shared" si="618"/>
        <v/>
      </c>
      <c r="T1935" s="66" t="str">
        <f t="shared" si="619"/>
        <v/>
      </c>
      <c r="U1935" s="66" t="str">
        <f t="shared" si="620"/>
        <v/>
      </c>
      <c r="V1935" s="66" t="str">
        <f t="shared" si="621"/>
        <v/>
      </c>
      <c r="W1935" s="66" t="str">
        <f t="shared" si="622"/>
        <v/>
      </c>
      <c r="X1935" s="66" t="str">
        <f t="shared" si="623"/>
        <v/>
      </c>
      <c r="Y1935" s="66">
        <f t="shared" si="624"/>
        <v>0</v>
      </c>
      <c r="Z1935" s="66">
        <f t="shared" si="625"/>
        <v>0</v>
      </c>
      <c r="AA1935" s="66" t="e">
        <f t="shared" si="626"/>
        <v>#VALUE!</v>
      </c>
      <c r="AB1935" s="67" t="e">
        <f t="shared" si="627"/>
        <v>#VALUE!</v>
      </c>
      <c r="AC1935" s="87" t="e">
        <f t="shared" si="628"/>
        <v>#VALUE!</v>
      </c>
      <c r="AD1935" s="87" t="e">
        <f t="shared" si="629"/>
        <v>#VALUE!</v>
      </c>
      <c r="AE1935" s="87" t="e">
        <f t="shared" si="630"/>
        <v>#VALUE!</v>
      </c>
      <c r="AF1935" s="87" t="e">
        <f t="shared" si="631"/>
        <v>#VALUE!</v>
      </c>
      <c r="AG1935" s="67" t="e">
        <f t="shared" si="632"/>
        <v>#VALUE!</v>
      </c>
      <c r="AH1935" s="87" t="e">
        <f t="shared" si="633"/>
        <v>#VALUE!</v>
      </c>
      <c r="AI1935" s="87" t="e">
        <f t="shared" si="634"/>
        <v>#VALUE!</v>
      </c>
      <c r="AJ1935" s="87" t="e">
        <f t="shared" si="635"/>
        <v>#VALUE!</v>
      </c>
      <c r="AK1935" s="144" t="e">
        <f t="shared" si="636"/>
        <v>#VALUE!</v>
      </c>
      <c r="AL1935" s="144" t="e">
        <f t="shared" si="637"/>
        <v>#VALUE!</v>
      </c>
    </row>
    <row r="1936" spans="1:38" s="77" customFormat="1" x14ac:dyDescent="0.2">
      <c r="A1936" s="14"/>
      <c r="B1936" s="64"/>
      <c r="C1936" s="64"/>
      <c r="D1936" s="152"/>
      <c r="E1936" s="152"/>
      <c r="F1936" s="152"/>
      <c r="G1936" s="152"/>
      <c r="H1936" s="152"/>
      <c r="I1936" s="152"/>
      <c r="J1936" s="152"/>
      <c r="K1936" s="152"/>
      <c r="L1936" s="152"/>
      <c r="M1936" s="152"/>
      <c r="N1936" s="152"/>
      <c r="O1936" s="152"/>
      <c r="P1936" s="152"/>
      <c r="Q1936" s="152"/>
      <c r="R1936" s="152"/>
      <c r="S1936" s="66" t="str">
        <f t="shared" si="618"/>
        <v/>
      </c>
      <c r="T1936" s="66" t="str">
        <f t="shared" si="619"/>
        <v/>
      </c>
      <c r="U1936" s="66" t="str">
        <f t="shared" si="620"/>
        <v/>
      </c>
      <c r="V1936" s="66" t="str">
        <f t="shared" si="621"/>
        <v/>
      </c>
      <c r="W1936" s="66" t="str">
        <f t="shared" si="622"/>
        <v/>
      </c>
      <c r="X1936" s="66" t="str">
        <f t="shared" si="623"/>
        <v/>
      </c>
      <c r="Y1936" s="66">
        <f t="shared" si="624"/>
        <v>0</v>
      </c>
      <c r="Z1936" s="66">
        <f t="shared" si="625"/>
        <v>0</v>
      </c>
      <c r="AA1936" s="66" t="e">
        <f t="shared" si="626"/>
        <v>#VALUE!</v>
      </c>
      <c r="AB1936" s="67" t="e">
        <f t="shared" si="627"/>
        <v>#VALUE!</v>
      </c>
      <c r="AC1936" s="87" t="e">
        <f t="shared" si="628"/>
        <v>#VALUE!</v>
      </c>
      <c r="AD1936" s="87" t="e">
        <f t="shared" si="629"/>
        <v>#VALUE!</v>
      </c>
      <c r="AE1936" s="87" t="e">
        <f t="shared" si="630"/>
        <v>#VALUE!</v>
      </c>
      <c r="AF1936" s="87" t="e">
        <f t="shared" si="631"/>
        <v>#VALUE!</v>
      </c>
      <c r="AG1936" s="67" t="e">
        <f t="shared" si="632"/>
        <v>#VALUE!</v>
      </c>
      <c r="AH1936" s="87" t="e">
        <f t="shared" si="633"/>
        <v>#VALUE!</v>
      </c>
      <c r="AI1936" s="87" t="e">
        <f t="shared" si="634"/>
        <v>#VALUE!</v>
      </c>
      <c r="AJ1936" s="87" t="e">
        <f t="shared" si="635"/>
        <v>#VALUE!</v>
      </c>
      <c r="AK1936" s="144" t="e">
        <f t="shared" si="636"/>
        <v>#VALUE!</v>
      </c>
      <c r="AL1936" s="144" t="e">
        <f t="shared" si="637"/>
        <v>#VALUE!</v>
      </c>
    </row>
    <row r="1937" spans="1:38" s="77" customFormat="1" x14ac:dyDescent="0.2">
      <c r="A1937" s="14"/>
      <c r="B1937" s="64"/>
      <c r="C1937" s="64"/>
      <c r="D1937" s="152"/>
      <c r="E1937" s="152"/>
      <c r="F1937" s="152"/>
      <c r="G1937" s="152"/>
      <c r="H1937" s="152"/>
      <c r="I1937" s="152"/>
      <c r="J1937" s="152"/>
      <c r="K1937" s="152"/>
      <c r="L1937" s="152"/>
      <c r="M1937" s="152"/>
      <c r="N1937" s="152"/>
      <c r="O1937" s="152"/>
      <c r="P1937" s="152"/>
      <c r="Q1937" s="152"/>
      <c r="R1937" s="152"/>
      <c r="S1937" s="66" t="str">
        <f t="shared" si="618"/>
        <v/>
      </c>
      <c r="T1937" s="66" t="str">
        <f t="shared" si="619"/>
        <v/>
      </c>
      <c r="U1937" s="66" t="str">
        <f t="shared" si="620"/>
        <v/>
      </c>
      <c r="V1937" s="66" t="str">
        <f t="shared" si="621"/>
        <v/>
      </c>
      <c r="W1937" s="66" t="str">
        <f t="shared" si="622"/>
        <v/>
      </c>
      <c r="X1937" s="66" t="str">
        <f t="shared" si="623"/>
        <v/>
      </c>
      <c r="Y1937" s="66">
        <f t="shared" si="624"/>
        <v>0</v>
      </c>
      <c r="Z1937" s="66">
        <f t="shared" si="625"/>
        <v>0</v>
      </c>
      <c r="AA1937" s="66" t="e">
        <f t="shared" si="626"/>
        <v>#VALUE!</v>
      </c>
      <c r="AB1937" s="67" t="e">
        <f t="shared" si="627"/>
        <v>#VALUE!</v>
      </c>
      <c r="AC1937" s="87" t="e">
        <f t="shared" si="628"/>
        <v>#VALUE!</v>
      </c>
      <c r="AD1937" s="87" t="e">
        <f t="shared" si="629"/>
        <v>#VALUE!</v>
      </c>
      <c r="AE1937" s="87" t="e">
        <f t="shared" si="630"/>
        <v>#VALUE!</v>
      </c>
      <c r="AF1937" s="87" t="e">
        <f t="shared" si="631"/>
        <v>#VALUE!</v>
      </c>
      <c r="AG1937" s="67" t="e">
        <f t="shared" si="632"/>
        <v>#VALUE!</v>
      </c>
      <c r="AH1937" s="87" t="e">
        <f t="shared" si="633"/>
        <v>#VALUE!</v>
      </c>
      <c r="AI1937" s="87" t="e">
        <f t="shared" si="634"/>
        <v>#VALUE!</v>
      </c>
      <c r="AJ1937" s="87" t="e">
        <f t="shared" si="635"/>
        <v>#VALUE!</v>
      </c>
      <c r="AK1937" s="144" t="e">
        <f t="shared" si="636"/>
        <v>#VALUE!</v>
      </c>
      <c r="AL1937" s="144" t="e">
        <f t="shared" si="637"/>
        <v>#VALUE!</v>
      </c>
    </row>
    <row r="1938" spans="1:38" s="77" customFormat="1" x14ac:dyDescent="0.2">
      <c r="A1938" s="14"/>
      <c r="B1938" s="64"/>
      <c r="C1938" s="64"/>
      <c r="D1938" s="152"/>
      <c r="E1938" s="152"/>
      <c r="F1938" s="152"/>
      <c r="G1938" s="152"/>
      <c r="H1938" s="152"/>
      <c r="I1938" s="152"/>
      <c r="J1938" s="152"/>
      <c r="K1938" s="152"/>
      <c r="L1938" s="152"/>
      <c r="M1938" s="152"/>
      <c r="N1938" s="152"/>
      <c r="O1938" s="152"/>
      <c r="P1938" s="152"/>
      <c r="Q1938" s="152"/>
      <c r="R1938" s="152"/>
      <c r="S1938" s="66" t="str">
        <f t="shared" si="618"/>
        <v/>
      </c>
      <c r="T1938" s="66" t="str">
        <f t="shared" si="619"/>
        <v/>
      </c>
      <c r="U1938" s="66" t="str">
        <f t="shared" si="620"/>
        <v/>
      </c>
      <c r="V1938" s="66" t="str">
        <f t="shared" si="621"/>
        <v/>
      </c>
      <c r="W1938" s="66" t="str">
        <f t="shared" si="622"/>
        <v/>
      </c>
      <c r="X1938" s="66" t="str">
        <f t="shared" si="623"/>
        <v/>
      </c>
      <c r="Y1938" s="66">
        <f t="shared" si="624"/>
        <v>0</v>
      </c>
      <c r="Z1938" s="66">
        <f t="shared" si="625"/>
        <v>0</v>
      </c>
      <c r="AA1938" s="66" t="e">
        <f t="shared" si="626"/>
        <v>#VALUE!</v>
      </c>
      <c r="AB1938" s="67" t="e">
        <f t="shared" si="627"/>
        <v>#VALUE!</v>
      </c>
      <c r="AC1938" s="87" t="e">
        <f t="shared" si="628"/>
        <v>#VALUE!</v>
      </c>
      <c r="AD1938" s="87" t="e">
        <f t="shared" si="629"/>
        <v>#VALUE!</v>
      </c>
      <c r="AE1938" s="87" t="e">
        <f t="shared" si="630"/>
        <v>#VALUE!</v>
      </c>
      <c r="AF1938" s="87" t="e">
        <f t="shared" si="631"/>
        <v>#VALUE!</v>
      </c>
      <c r="AG1938" s="67" t="e">
        <f t="shared" si="632"/>
        <v>#VALUE!</v>
      </c>
      <c r="AH1938" s="87" t="e">
        <f t="shared" si="633"/>
        <v>#VALUE!</v>
      </c>
      <c r="AI1938" s="87" t="e">
        <f t="shared" si="634"/>
        <v>#VALUE!</v>
      </c>
      <c r="AJ1938" s="87" t="e">
        <f t="shared" si="635"/>
        <v>#VALUE!</v>
      </c>
      <c r="AK1938" s="144" t="e">
        <f t="shared" si="636"/>
        <v>#VALUE!</v>
      </c>
      <c r="AL1938" s="144" t="e">
        <f t="shared" si="637"/>
        <v>#VALUE!</v>
      </c>
    </row>
    <row r="1939" spans="1:38" s="77" customFormat="1" x14ac:dyDescent="0.2">
      <c r="A1939" s="14"/>
      <c r="B1939" s="64"/>
      <c r="C1939" s="64"/>
      <c r="D1939" s="152"/>
      <c r="E1939" s="152"/>
      <c r="F1939" s="152"/>
      <c r="G1939" s="152"/>
      <c r="H1939" s="152"/>
      <c r="I1939" s="152"/>
      <c r="J1939" s="152"/>
      <c r="K1939" s="152"/>
      <c r="L1939" s="152"/>
      <c r="M1939" s="152"/>
      <c r="N1939" s="152"/>
      <c r="O1939" s="152"/>
      <c r="P1939" s="152"/>
      <c r="Q1939" s="152"/>
      <c r="R1939" s="152"/>
      <c r="S1939" s="66" t="str">
        <f t="shared" si="618"/>
        <v/>
      </c>
      <c r="T1939" s="66" t="str">
        <f t="shared" si="619"/>
        <v/>
      </c>
      <c r="U1939" s="66" t="str">
        <f t="shared" si="620"/>
        <v/>
      </c>
      <c r="V1939" s="66" t="str">
        <f t="shared" si="621"/>
        <v/>
      </c>
      <c r="W1939" s="66" t="str">
        <f t="shared" si="622"/>
        <v/>
      </c>
      <c r="X1939" s="66" t="str">
        <f t="shared" si="623"/>
        <v/>
      </c>
      <c r="Y1939" s="66">
        <f t="shared" si="624"/>
        <v>0</v>
      </c>
      <c r="Z1939" s="66">
        <f t="shared" si="625"/>
        <v>0</v>
      </c>
      <c r="AA1939" s="66" t="e">
        <f t="shared" si="626"/>
        <v>#VALUE!</v>
      </c>
      <c r="AB1939" s="67" t="e">
        <f t="shared" si="627"/>
        <v>#VALUE!</v>
      </c>
      <c r="AC1939" s="87" t="e">
        <f t="shared" si="628"/>
        <v>#VALUE!</v>
      </c>
      <c r="AD1939" s="87" t="e">
        <f t="shared" si="629"/>
        <v>#VALUE!</v>
      </c>
      <c r="AE1939" s="87" t="e">
        <f t="shared" si="630"/>
        <v>#VALUE!</v>
      </c>
      <c r="AF1939" s="87" t="e">
        <f t="shared" si="631"/>
        <v>#VALUE!</v>
      </c>
      <c r="AG1939" s="67" t="e">
        <f t="shared" si="632"/>
        <v>#VALUE!</v>
      </c>
      <c r="AH1939" s="87" t="e">
        <f t="shared" si="633"/>
        <v>#VALUE!</v>
      </c>
      <c r="AI1939" s="87" t="e">
        <f t="shared" si="634"/>
        <v>#VALUE!</v>
      </c>
      <c r="AJ1939" s="87" t="e">
        <f t="shared" si="635"/>
        <v>#VALUE!</v>
      </c>
      <c r="AK1939" s="144" t="e">
        <f t="shared" si="636"/>
        <v>#VALUE!</v>
      </c>
      <c r="AL1939" s="144" t="e">
        <f t="shared" si="637"/>
        <v>#VALUE!</v>
      </c>
    </row>
    <row r="1940" spans="1:38" s="77" customFormat="1" x14ac:dyDescent="0.2">
      <c r="A1940" s="14"/>
      <c r="B1940" s="64"/>
      <c r="C1940" s="64"/>
      <c r="D1940" s="152"/>
      <c r="E1940" s="152"/>
      <c r="F1940" s="152"/>
      <c r="G1940" s="152"/>
      <c r="H1940" s="152"/>
      <c r="I1940" s="152"/>
      <c r="J1940" s="152"/>
      <c r="K1940" s="152"/>
      <c r="L1940" s="152"/>
      <c r="M1940" s="152"/>
      <c r="N1940" s="152"/>
      <c r="O1940" s="152"/>
      <c r="P1940" s="152"/>
      <c r="Q1940" s="152"/>
      <c r="R1940" s="152"/>
      <c r="S1940" s="66" t="str">
        <f t="shared" si="618"/>
        <v/>
      </c>
      <c r="T1940" s="66" t="str">
        <f t="shared" si="619"/>
        <v/>
      </c>
      <c r="U1940" s="66" t="str">
        <f t="shared" si="620"/>
        <v/>
      </c>
      <c r="V1940" s="66" t="str">
        <f t="shared" si="621"/>
        <v/>
      </c>
      <c r="W1940" s="66" t="str">
        <f t="shared" si="622"/>
        <v/>
      </c>
      <c r="X1940" s="66" t="str">
        <f t="shared" si="623"/>
        <v/>
      </c>
      <c r="Y1940" s="66">
        <f t="shared" si="624"/>
        <v>0</v>
      </c>
      <c r="Z1940" s="66">
        <f t="shared" si="625"/>
        <v>0</v>
      </c>
      <c r="AA1940" s="66" t="e">
        <f t="shared" si="626"/>
        <v>#VALUE!</v>
      </c>
      <c r="AB1940" s="67" t="e">
        <f t="shared" si="627"/>
        <v>#VALUE!</v>
      </c>
      <c r="AC1940" s="87" t="e">
        <f t="shared" si="628"/>
        <v>#VALUE!</v>
      </c>
      <c r="AD1940" s="87" t="e">
        <f t="shared" si="629"/>
        <v>#VALUE!</v>
      </c>
      <c r="AE1940" s="87" t="e">
        <f t="shared" si="630"/>
        <v>#VALUE!</v>
      </c>
      <c r="AF1940" s="87" t="e">
        <f t="shared" si="631"/>
        <v>#VALUE!</v>
      </c>
      <c r="AG1940" s="67" t="e">
        <f t="shared" si="632"/>
        <v>#VALUE!</v>
      </c>
      <c r="AH1940" s="87" t="e">
        <f t="shared" si="633"/>
        <v>#VALUE!</v>
      </c>
      <c r="AI1940" s="87" t="e">
        <f t="shared" si="634"/>
        <v>#VALUE!</v>
      </c>
      <c r="AJ1940" s="87" t="e">
        <f t="shared" si="635"/>
        <v>#VALUE!</v>
      </c>
      <c r="AK1940" s="144" t="e">
        <f t="shared" si="636"/>
        <v>#VALUE!</v>
      </c>
      <c r="AL1940" s="144" t="e">
        <f t="shared" si="637"/>
        <v>#VALUE!</v>
      </c>
    </row>
    <row r="1941" spans="1:38" s="77" customFormat="1" x14ac:dyDescent="0.2">
      <c r="A1941" s="14"/>
      <c r="B1941" s="64"/>
      <c r="C1941" s="64"/>
      <c r="D1941" s="152"/>
      <c r="E1941" s="152"/>
      <c r="F1941" s="152"/>
      <c r="G1941" s="152"/>
      <c r="H1941" s="152"/>
      <c r="I1941" s="152"/>
      <c r="J1941" s="152"/>
      <c r="K1941" s="152"/>
      <c r="L1941" s="152"/>
      <c r="M1941" s="152"/>
      <c r="N1941" s="152"/>
      <c r="O1941" s="152"/>
      <c r="P1941" s="152"/>
      <c r="Q1941" s="152"/>
      <c r="R1941" s="152"/>
      <c r="S1941" s="66" t="str">
        <f t="shared" si="618"/>
        <v/>
      </c>
      <c r="T1941" s="66" t="str">
        <f t="shared" si="619"/>
        <v/>
      </c>
      <c r="U1941" s="66" t="str">
        <f t="shared" si="620"/>
        <v/>
      </c>
      <c r="V1941" s="66" t="str">
        <f t="shared" si="621"/>
        <v/>
      </c>
      <c r="W1941" s="66" t="str">
        <f t="shared" si="622"/>
        <v/>
      </c>
      <c r="X1941" s="66" t="str">
        <f t="shared" si="623"/>
        <v/>
      </c>
      <c r="Y1941" s="66">
        <f t="shared" si="624"/>
        <v>0</v>
      </c>
      <c r="Z1941" s="66">
        <f t="shared" si="625"/>
        <v>0</v>
      </c>
      <c r="AA1941" s="66" t="e">
        <f t="shared" si="626"/>
        <v>#VALUE!</v>
      </c>
      <c r="AB1941" s="67" t="e">
        <f t="shared" si="627"/>
        <v>#VALUE!</v>
      </c>
      <c r="AC1941" s="87" t="e">
        <f t="shared" si="628"/>
        <v>#VALUE!</v>
      </c>
      <c r="AD1941" s="87" t="e">
        <f t="shared" si="629"/>
        <v>#VALUE!</v>
      </c>
      <c r="AE1941" s="87" t="e">
        <f t="shared" si="630"/>
        <v>#VALUE!</v>
      </c>
      <c r="AF1941" s="87" t="e">
        <f t="shared" si="631"/>
        <v>#VALUE!</v>
      </c>
      <c r="AG1941" s="67" t="e">
        <f t="shared" si="632"/>
        <v>#VALUE!</v>
      </c>
      <c r="AH1941" s="87" t="e">
        <f t="shared" si="633"/>
        <v>#VALUE!</v>
      </c>
      <c r="AI1941" s="87" t="e">
        <f t="shared" si="634"/>
        <v>#VALUE!</v>
      </c>
      <c r="AJ1941" s="87" t="e">
        <f t="shared" si="635"/>
        <v>#VALUE!</v>
      </c>
      <c r="AK1941" s="144" t="e">
        <f t="shared" si="636"/>
        <v>#VALUE!</v>
      </c>
      <c r="AL1941" s="144" t="e">
        <f t="shared" si="637"/>
        <v>#VALUE!</v>
      </c>
    </row>
    <row r="1942" spans="1:38" s="77" customFormat="1" x14ac:dyDescent="0.2">
      <c r="A1942" s="14"/>
      <c r="B1942" s="64"/>
      <c r="C1942" s="64"/>
      <c r="D1942" s="152"/>
      <c r="E1942" s="152"/>
      <c r="F1942" s="152"/>
      <c r="G1942" s="152"/>
      <c r="H1942" s="152"/>
      <c r="I1942" s="152"/>
      <c r="J1942" s="152"/>
      <c r="K1942" s="152"/>
      <c r="L1942" s="152"/>
      <c r="M1942" s="152"/>
      <c r="N1942" s="152"/>
      <c r="O1942" s="152"/>
      <c r="P1942" s="152"/>
      <c r="Q1942" s="152"/>
      <c r="R1942" s="152"/>
      <c r="S1942" s="66" t="str">
        <f t="shared" si="618"/>
        <v/>
      </c>
      <c r="T1942" s="66" t="str">
        <f t="shared" si="619"/>
        <v/>
      </c>
      <c r="U1942" s="66" t="str">
        <f t="shared" si="620"/>
        <v/>
      </c>
      <c r="V1942" s="66" t="str">
        <f t="shared" si="621"/>
        <v/>
      </c>
      <c r="W1942" s="66" t="str">
        <f t="shared" si="622"/>
        <v/>
      </c>
      <c r="X1942" s="66" t="str">
        <f t="shared" si="623"/>
        <v/>
      </c>
      <c r="Y1942" s="66">
        <f t="shared" si="624"/>
        <v>0</v>
      </c>
      <c r="Z1942" s="66">
        <f t="shared" si="625"/>
        <v>0</v>
      </c>
      <c r="AA1942" s="66" t="e">
        <f t="shared" si="626"/>
        <v>#VALUE!</v>
      </c>
      <c r="AB1942" s="67" t="e">
        <f t="shared" si="627"/>
        <v>#VALUE!</v>
      </c>
      <c r="AC1942" s="87" t="e">
        <f t="shared" si="628"/>
        <v>#VALUE!</v>
      </c>
      <c r="AD1942" s="87" t="e">
        <f t="shared" si="629"/>
        <v>#VALUE!</v>
      </c>
      <c r="AE1942" s="87" t="e">
        <f t="shared" si="630"/>
        <v>#VALUE!</v>
      </c>
      <c r="AF1942" s="87" t="e">
        <f t="shared" si="631"/>
        <v>#VALUE!</v>
      </c>
      <c r="AG1942" s="67" t="e">
        <f t="shared" si="632"/>
        <v>#VALUE!</v>
      </c>
      <c r="AH1942" s="87" t="e">
        <f t="shared" si="633"/>
        <v>#VALUE!</v>
      </c>
      <c r="AI1942" s="87" t="e">
        <f t="shared" si="634"/>
        <v>#VALUE!</v>
      </c>
      <c r="AJ1942" s="87" t="e">
        <f t="shared" si="635"/>
        <v>#VALUE!</v>
      </c>
      <c r="AK1942" s="144" t="e">
        <f t="shared" si="636"/>
        <v>#VALUE!</v>
      </c>
      <c r="AL1942" s="144" t="e">
        <f t="shared" si="637"/>
        <v>#VALUE!</v>
      </c>
    </row>
    <row r="1943" spans="1:38" s="77" customFormat="1" x14ac:dyDescent="0.2">
      <c r="A1943" s="14"/>
      <c r="B1943" s="64"/>
      <c r="C1943" s="64"/>
      <c r="D1943" s="152"/>
      <c r="E1943" s="152"/>
      <c r="F1943" s="152"/>
      <c r="G1943" s="152"/>
      <c r="H1943" s="152"/>
      <c r="I1943" s="152"/>
      <c r="J1943" s="152"/>
      <c r="K1943" s="152"/>
      <c r="L1943" s="152"/>
      <c r="M1943" s="152"/>
      <c r="N1943" s="152"/>
      <c r="O1943" s="152"/>
      <c r="P1943" s="152"/>
      <c r="Q1943" s="152"/>
      <c r="R1943" s="152"/>
      <c r="S1943" s="66" t="str">
        <f t="shared" si="618"/>
        <v/>
      </c>
      <c r="T1943" s="66" t="str">
        <f t="shared" si="619"/>
        <v/>
      </c>
      <c r="U1943" s="66" t="str">
        <f t="shared" si="620"/>
        <v/>
      </c>
      <c r="V1943" s="66" t="str">
        <f t="shared" si="621"/>
        <v/>
      </c>
      <c r="W1943" s="66" t="str">
        <f t="shared" si="622"/>
        <v/>
      </c>
      <c r="X1943" s="66" t="str">
        <f t="shared" si="623"/>
        <v/>
      </c>
      <c r="Y1943" s="66">
        <f t="shared" si="624"/>
        <v>0</v>
      </c>
      <c r="Z1943" s="66">
        <f t="shared" si="625"/>
        <v>0</v>
      </c>
      <c r="AA1943" s="66" t="e">
        <f t="shared" si="626"/>
        <v>#VALUE!</v>
      </c>
      <c r="AB1943" s="67" t="e">
        <f t="shared" si="627"/>
        <v>#VALUE!</v>
      </c>
      <c r="AC1943" s="87" t="e">
        <f t="shared" si="628"/>
        <v>#VALUE!</v>
      </c>
      <c r="AD1943" s="87" t="e">
        <f t="shared" si="629"/>
        <v>#VALUE!</v>
      </c>
      <c r="AE1943" s="87" t="e">
        <f t="shared" si="630"/>
        <v>#VALUE!</v>
      </c>
      <c r="AF1943" s="87" t="e">
        <f t="shared" si="631"/>
        <v>#VALUE!</v>
      </c>
      <c r="AG1943" s="67" t="e">
        <f t="shared" si="632"/>
        <v>#VALUE!</v>
      </c>
      <c r="AH1943" s="87" t="e">
        <f t="shared" si="633"/>
        <v>#VALUE!</v>
      </c>
      <c r="AI1943" s="87" t="e">
        <f t="shared" si="634"/>
        <v>#VALUE!</v>
      </c>
      <c r="AJ1943" s="87" t="e">
        <f t="shared" si="635"/>
        <v>#VALUE!</v>
      </c>
      <c r="AK1943" s="144" t="e">
        <f t="shared" si="636"/>
        <v>#VALUE!</v>
      </c>
      <c r="AL1943" s="144" t="e">
        <f t="shared" si="637"/>
        <v>#VALUE!</v>
      </c>
    </row>
    <row r="1944" spans="1:38" s="77" customFormat="1" x14ac:dyDescent="0.2">
      <c r="A1944" s="14"/>
      <c r="B1944" s="64"/>
      <c r="C1944" s="64"/>
      <c r="D1944" s="152"/>
      <c r="E1944" s="152"/>
      <c r="F1944" s="152"/>
      <c r="G1944" s="152"/>
      <c r="H1944" s="152"/>
      <c r="I1944" s="152"/>
      <c r="J1944" s="152"/>
      <c r="K1944" s="152"/>
      <c r="L1944" s="152"/>
      <c r="M1944" s="152"/>
      <c r="N1944" s="152"/>
      <c r="O1944" s="152"/>
      <c r="P1944" s="152"/>
      <c r="Q1944" s="152"/>
      <c r="R1944" s="152"/>
      <c r="S1944" s="66" t="str">
        <f t="shared" si="618"/>
        <v/>
      </c>
      <c r="T1944" s="66" t="str">
        <f t="shared" si="619"/>
        <v/>
      </c>
      <c r="U1944" s="66" t="str">
        <f t="shared" si="620"/>
        <v/>
      </c>
      <c r="V1944" s="66" t="str">
        <f t="shared" si="621"/>
        <v/>
      </c>
      <c r="W1944" s="66" t="str">
        <f t="shared" si="622"/>
        <v/>
      </c>
      <c r="X1944" s="66" t="str">
        <f t="shared" si="623"/>
        <v/>
      </c>
      <c r="Y1944" s="66">
        <f t="shared" si="624"/>
        <v>0</v>
      </c>
      <c r="Z1944" s="66">
        <f t="shared" si="625"/>
        <v>0</v>
      </c>
      <c r="AA1944" s="66" t="e">
        <f t="shared" si="626"/>
        <v>#VALUE!</v>
      </c>
      <c r="AB1944" s="67" t="e">
        <f t="shared" si="627"/>
        <v>#VALUE!</v>
      </c>
      <c r="AC1944" s="87" t="e">
        <f t="shared" si="628"/>
        <v>#VALUE!</v>
      </c>
      <c r="AD1944" s="87" t="e">
        <f t="shared" si="629"/>
        <v>#VALUE!</v>
      </c>
      <c r="AE1944" s="87" t="e">
        <f t="shared" si="630"/>
        <v>#VALUE!</v>
      </c>
      <c r="AF1944" s="87" t="e">
        <f t="shared" si="631"/>
        <v>#VALUE!</v>
      </c>
      <c r="AG1944" s="67" t="e">
        <f t="shared" si="632"/>
        <v>#VALUE!</v>
      </c>
      <c r="AH1944" s="87" t="e">
        <f t="shared" si="633"/>
        <v>#VALUE!</v>
      </c>
      <c r="AI1944" s="87" t="e">
        <f t="shared" si="634"/>
        <v>#VALUE!</v>
      </c>
      <c r="AJ1944" s="87" t="e">
        <f t="shared" si="635"/>
        <v>#VALUE!</v>
      </c>
      <c r="AK1944" s="144" t="e">
        <f t="shared" si="636"/>
        <v>#VALUE!</v>
      </c>
      <c r="AL1944" s="144" t="e">
        <f t="shared" si="637"/>
        <v>#VALUE!</v>
      </c>
    </row>
    <row r="1945" spans="1:38" s="77" customFormat="1" x14ac:dyDescent="0.2">
      <c r="A1945" s="14"/>
      <c r="B1945" s="64"/>
      <c r="C1945" s="64"/>
      <c r="D1945" s="152"/>
      <c r="E1945" s="152"/>
      <c r="F1945" s="152"/>
      <c r="G1945" s="152"/>
      <c r="H1945" s="152"/>
      <c r="I1945" s="152"/>
      <c r="J1945" s="152"/>
      <c r="K1945" s="152"/>
      <c r="L1945" s="152"/>
      <c r="M1945" s="152"/>
      <c r="N1945" s="152"/>
      <c r="O1945" s="152"/>
      <c r="P1945" s="152"/>
      <c r="Q1945" s="152"/>
      <c r="R1945" s="152"/>
      <c r="S1945" s="66" t="str">
        <f t="shared" si="618"/>
        <v/>
      </c>
      <c r="T1945" s="66" t="str">
        <f t="shared" si="619"/>
        <v/>
      </c>
      <c r="U1945" s="66" t="str">
        <f t="shared" si="620"/>
        <v/>
      </c>
      <c r="V1945" s="66" t="str">
        <f t="shared" si="621"/>
        <v/>
      </c>
      <c r="W1945" s="66" t="str">
        <f t="shared" si="622"/>
        <v/>
      </c>
      <c r="X1945" s="66" t="str">
        <f t="shared" si="623"/>
        <v/>
      </c>
      <c r="Y1945" s="66">
        <f t="shared" si="624"/>
        <v>0</v>
      </c>
      <c r="Z1945" s="66">
        <f t="shared" si="625"/>
        <v>0</v>
      </c>
      <c r="AA1945" s="66" t="e">
        <f t="shared" si="626"/>
        <v>#VALUE!</v>
      </c>
      <c r="AB1945" s="67" t="e">
        <f t="shared" si="627"/>
        <v>#VALUE!</v>
      </c>
      <c r="AC1945" s="87" t="e">
        <f t="shared" si="628"/>
        <v>#VALUE!</v>
      </c>
      <c r="AD1945" s="87" t="e">
        <f t="shared" si="629"/>
        <v>#VALUE!</v>
      </c>
      <c r="AE1945" s="87" t="e">
        <f t="shared" si="630"/>
        <v>#VALUE!</v>
      </c>
      <c r="AF1945" s="87" t="e">
        <f t="shared" si="631"/>
        <v>#VALUE!</v>
      </c>
      <c r="AG1945" s="67" t="e">
        <f t="shared" si="632"/>
        <v>#VALUE!</v>
      </c>
      <c r="AH1945" s="87" t="e">
        <f t="shared" si="633"/>
        <v>#VALUE!</v>
      </c>
      <c r="AI1945" s="87" t="e">
        <f t="shared" si="634"/>
        <v>#VALUE!</v>
      </c>
      <c r="AJ1945" s="87" t="e">
        <f t="shared" si="635"/>
        <v>#VALUE!</v>
      </c>
      <c r="AK1945" s="144" t="e">
        <f t="shared" si="636"/>
        <v>#VALUE!</v>
      </c>
      <c r="AL1945" s="144" t="e">
        <f t="shared" si="637"/>
        <v>#VALUE!</v>
      </c>
    </row>
    <row r="1946" spans="1:38" s="77" customFormat="1" x14ac:dyDescent="0.2">
      <c r="A1946" s="14"/>
      <c r="B1946" s="64"/>
      <c r="C1946" s="64"/>
      <c r="D1946" s="152"/>
      <c r="E1946" s="152"/>
      <c r="F1946" s="152"/>
      <c r="G1946" s="152"/>
      <c r="H1946" s="152"/>
      <c r="I1946" s="152"/>
      <c r="J1946" s="152"/>
      <c r="K1946" s="152"/>
      <c r="L1946" s="152"/>
      <c r="M1946" s="152"/>
      <c r="N1946" s="152"/>
      <c r="O1946" s="152"/>
      <c r="P1946" s="152"/>
      <c r="Q1946" s="152"/>
      <c r="R1946" s="152"/>
      <c r="S1946" s="66" t="str">
        <f t="shared" si="618"/>
        <v/>
      </c>
      <c r="T1946" s="66" t="str">
        <f t="shared" si="619"/>
        <v/>
      </c>
      <c r="U1946" s="66" t="str">
        <f t="shared" si="620"/>
        <v/>
      </c>
      <c r="V1946" s="66" t="str">
        <f t="shared" si="621"/>
        <v/>
      </c>
      <c r="W1946" s="66" t="str">
        <f t="shared" si="622"/>
        <v/>
      </c>
      <c r="X1946" s="66" t="str">
        <f t="shared" si="623"/>
        <v/>
      </c>
      <c r="Y1946" s="66">
        <f t="shared" si="624"/>
        <v>0</v>
      </c>
      <c r="Z1946" s="66">
        <f t="shared" si="625"/>
        <v>0</v>
      </c>
      <c r="AA1946" s="66" t="e">
        <f t="shared" si="626"/>
        <v>#VALUE!</v>
      </c>
      <c r="AB1946" s="67" t="e">
        <f t="shared" si="627"/>
        <v>#VALUE!</v>
      </c>
      <c r="AC1946" s="87" t="e">
        <f t="shared" si="628"/>
        <v>#VALUE!</v>
      </c>
      <c r="AD1946" s="87" t="e">
        <f t="shared" si="629"/>
        <v>#VALUE!</v>
      </c>
      <c r="AE1946" s="87" t="e">
        <f t="shared" si="630"/>
        <v>#VALUE!</v>
      </c>
      <c r="AF1946" s="87" t="e">
        <f t="shared" si="631"/>
        <v>#VALUE!</v>
      </c>
      <c r="AG1946" s="67" t="e">
        <f t="shared" si="632"/>
        <v>#VALUE!</v>
      </c>
      <c r="AH1946" s="87" t="e">
        <f t="shared" si="633"/>
        <v>#VALUE!</v>
      </c>
      <c r="AI1946" s="87" t="e">
        <f t="shared" si="634"/>
        <v>#VALUE!</v>
      </c>
      <c r="AJ1946" s="87" t="e">
        <f t="shared" si="635"/>
        <v>#VALUE!</v>
      </c>
      <c r="AK1946" s="144" t="e">
        <f t="shared" si="636"/>
        <v>#VALUE!</v>
      </c>
      <c r="AL1946" s="144" t="e">
        <f t="shared" si="637"/>
        <v>#VALUE!</v>
      </c>
    </row>
    <row r="1947" spans="1:38" s="77" customFormat="1" x14ac:dyDescent="0.2">
      <c r="A1947" s="14"/>
      <c r="B1947" s="64"/>
      <c r="C1947" s="64"/>
      <c r="D1947" s="152"/>
      <c r="E1947" s="152"/>
      <c r="F1947" s="152"/>
      <c r="G1947" s="152"/>
      <c r="H1947" s="152"/>
      <c r="I1947" s="152"/>
      <c r="J1947" s="152"/>
      <c r="K1947" s="152"/>
      <c r="L1947" s="152"/>
      <c r="M1947" s="152"/>
      <c r="N1947" s="152"/>
      <c r="O1947" s="152"/>
      <c r="P1947" s="152"/>
      <c r="Q1947" s="152"/>
      <c r="R1947" s="152"/>
      <c r="S1947" s="66" t="str">
        <f t="shared" si="618"/>
        <v/>
      </c>
      <c r="T1947" s="66" t="str">
        <f t="shared" si="619"/>
        <v/>
      </c>
      <c r="U1947" s="66" t="str">
        <f t="shared" si="620"/>
        <v/>
      </c>
      <c r="V1947" s="66" t="str">
        <f t="shared" si="621"/>
        <v/>
      </c>
      <c r="W1947" s="66" t="str">
        <f t="shared" si="622"/>
        <v/>
      </c>
      <c r="X1947" s="66" t="str">
        <f t="shared" si="623"/>
        <v/>
      </c>
      <c r="Y1947" s="66">
        <f t="shared" si="624"/>
        <v>0</v>
      </c>
      <c r="Z1947" s="66">
        <f t="shared" si="625"/>
        <v>0</v>
      </c>
      <c r="AA1947" s="66" t="e">
        <f t="shared" si="626"/>
        <v>#VALUE!</v>
      </c>
      <c r="AB1947" s="67" t="e">
        <f t="shared" si="627"/>
        <v>#VALUE!</v>
      </c>
      <c r="AC1947" s="87" t="e">
        <f t="shared" si="628"/>
        <v>#VALUE!</v>
      </c>
      <c r="AD1947" s="87" t="e">
        <f t="shared" si="629"/>
        <v>#VALUE!</v>
      </c>
      <c r="AE1947" s="87" t="e">
        <f t="shared" si="630"/>
        <v>#VALUE!</v>
      </c>
      <c r="AF1947" s="87" t="e">
        <f t="shared" si="631"/>
        <v>#VALUE!</v>
      </c>
      <c r="AG1947" s="67" t="e">
        <f t="shared" si="632"/>
        <v>#VALUE!</v>
      </c>
      <c r="AH1947" s="87" t="e">
        <f t="shared" si="633"/>
        <v>#VALUE!</v>
      </c>
      <c r="AI1947" s="87" t="e">
        <f t="shared" si="634"/>
        <v>#VALUE!</v>
      </c>
      <c r="AJ1947" s="87" t="e">
        <f t="shared" si="635"/>
        <v>#VALUE!</v>
      </c>
      <c r="AK1947" s="144" t="e">
        <f t="shared" si="636"/>
        <v>#VALUE!</v>
      </c>
      <c r="AL1947" s="144" t="e">
        <f t="shared" si="637"/>
        <v>#VALUE!</v>
      </c>
    </row>
    <row r="1948" spans="1:38" s="77" customFormat="1" x14ac:dyDescent="0.2">
      <c r="A1948" s="14"/>
      <c r="B1948" s="64"/>
      <c r="C1948" s="64"/>
      <c r="D1948" s="152"/>
      <c r="E1948" s="152"/>
      <c r="F1948" s="152"/>
      <c r="G1948" s="152"/>
      <c r="H1948" s="152"/>
      <c r="I1948" s="152"/>
      <c r="J1948" s="152"/>
      <c r="K1948" s="152"/>
      <c r="L1948" s="152"/>
      <c r="M1948" s="152"/>
      <c r="N1948" s="152"/>
      <c r="O1948" s="152"/>
      <c r="P1948" s="152"/>
      <c r="Q1948" s="152"/>
      <c r="R1948" s="152"/>
      <c r="S1948" s="66" t="str">
        <f t="shared" si="618"/>
        <v/>
      </c>
      <c r="T1948" s="66" t="str">
        <f t="shared" si="619"/>
        <v/>
      </c>
      <c r="U1948" s="66" t="str">
        <f t="shared" si="620"/>
        <v/>
      </c>
      <c r="V1948" s="66" t="str">
        <f t="shared" si="621"/>
        <v/>
      </c>
      <c r="W1948" s="66" t="str">
        <f t="shared" si="622"/>
        <v/>
      </c>
      <c r="X1948" s="66" t="str">
        <f t="shared" si="623"/>
        <v/>
      </c>
      <c r="Y1948" s="66">
        <f t="shared" si="624"/>
        <v>0</v>
      </c>
      <c r="Z1948" s="66">
        <f t="shared" si="625"/>
        <v>0</v>
      </c>
      <c r="AA1948" s="66" t="e">
        <f t="shared" si="626"/>
        <v>#VALUE!</v>
      </c>
      <c r="AB1948" s="67" t="e">
        <f t="shared" si="627"/>
        <v>#VALUE!</v>
      </c>
      <c r="AC1948" s="87" t="e">
        <f t="shared" si="628"/>
        <v>#VALUE!</v>
      </c>
      <c r="AD1948" s="87" t="e">
        <f t="shared" si="629"/>
        <v>#VALUE!</v>
      </c>
      <c r="AE1948" s="87" t="e">
        <f t="shared" si="630"/>
        <v>#VALUE!</v>
      </c>
      <c r="AF1948" s="87" t="e">
        <f t="shared" si="631"/>
        <v>#VALUE!</v>
      </c>
      <c r="AG1948" s="67" t="e">
        <f t="shared" si="632"/>
        <v>#VALUE!</v>
      </c>
      <c r="AH1948" s="87" t="e">
        <f t="shared" si="633"/>
        <v>#VALUE!</v>
      </c>
      <c r="AI1948" s="87" t="e">
        <f t="shared" si="634"/>
        <v>#VALUE!</v>
      </c>
      <c r="AJ1948" s="87" t="e">
        <f t="shared" si="635"/>
        <v>#VALUE!</v>
      </c>
      <c r="AK1948" s="144" t="e">
        <f t="shared" si="636"/>
        <v>#VALUE!</v>
      </c>
      <c r="AL1948" s="144" t="e">
        <f t="shared" si="637"/>
        <v>#VALUE!</v>
      </c>
    </row>
    <row r="1949" spans="1:38" s="77" customFormat="1" x14ac:dyDescent="0.2">
      <c r="A1949" s="14"/>
      <c r="B1949" s="64"/>
      <c r="C1949" s="64"/>
      <c r="D1949" s="152"/>
      <c r="E1949" s="152"/>
      <c r="F1949" s="152"/>
      <c r="G1949" s="152"/>
      <c r="H1949" s="152"/>
      <c r="I1949" s="152"/>
      <c r="J1949" s="152"/>
      <c r="K1949" s="152"/>
      <c r="L1949" s="152"/>
      <c r="M1949" s="152"/>
      <c r="N1949" s="152"/>
      <c r="O1949" s="152"/>
      <c r="P1949" s="152"/>
      <c r="Q1949" s="152"/>
      <c r="R1949" s="152"/>
      <c r="S1949" s="66" t="str">
        <f t="shared" si="618"/>
        <v/>
      </c>
      <c r="T1949" s="66" t="str">
        <f t="shared" si="619"/>
        <v/>
      </c>
      <c r="U1949" s="66" t="str">
        <f t="shared" si="620"/>
        <v/>
      </c>
      <c r="V1949" s="66" t="str">
        <f t="shared" si="621"/>
        <v/>
      </c>
      <c r="W1949" s="66" t="str">
        <f t="shared" si="622"/>
        <v/>
      </c>
      <c r="X1949" s="66" t="str">
        <f t="shared" si="623"/>
        <v/>
      </c>
      <c r="Y1949" s="66">
        <f t="shared" si="624"/>
        <v>0</v>
      </c>
      <c r="Z1949" s="66">
        <f t="shared" si="625"/>
        <v>0</v>
      </c>
      <c r="AA1949" s="66" t="e">
        <f t="shared" si="626"/>
        <v>#VALUE!</v>
      </c>
      <c r="AB1949" s="67" t="e">
        <f t="shared" si="627"/>
        <v>#VALUE!</v>
      </c>
      <c r="AC1949" s="87" t="e">
        <f t="shared" si="628"/>
        <v>#VALUE!</v>
      </c>
      <c r="AD1949" s="87" t="e">
        <f t="shared" si="629"/>
        <v>#VALUE!</v>
      </c>
      <c r="AE1949" s="87" t="e">
        <f t="shared" si="630"/>
        <v>#VALUE!</v>
      </c>
      <c r="AF1949" s="87" t="e">
        <f t="shared" si="631"/>
        <v>#VALUE!</v>
      </c>
      <c r="AG1949" s="67" t="e">
        <f t="shared" si="632"/>
        <v>#VALUE!</v>
      </c>
      <c r="AH1949" s="87" t="e">
        <f t="shared" si="633"/>
        <v>#VALUE!</v>
      </c>
      <c r="AI1949" s="87" t="e">
        <f t="shared" si="634"/>
        <v>#VALUE!</v>
      </c>
      <c r="AJ1949" s="87" t="e">
        <f t="shared" si="635"/>
        <v>#VALUE!</v>
      </c>
      <c r="AK1949" s="144" t="e">
        <f t="shared" si="636"/>
        <v>#VALUE!</v>
      </c>
      <c r="AL1949" s="144" t="e">
        <f t="shared" si="637"/>
        <v>#VALUE!</v>
      </c>
    </row>
    <row r="1950" spans="1:38" s="77" customFormat="1" x14ac:dyDescent="0.2">
      <c r="A1950" s="14"/>
      <c r="B1950" s="64"/>
      <c r="C1950" s="64"/>
      <c r="D1950" s="152"/>
      <c r="E1950" s="152"/>
      <c r="F1950" s="152"/>
      <c r="G1950" s="152"/>
      <c r="H1950" s="152"/>
      <c r="I1950" s="152"/>
      <c r="J1950" s="152"/>
      <c r="K1950" s="152"/>
      <c r="L1950" s="152"/>
      <c r="M1950" s="152"/>
      <c r="N1950" s="152"/>
      <c r="O1950" s="152"/>
      <c r="P1950" s="152"/>
      <c r="Q1950" s="152"/>
      <c r="R1950" s="152"/>
      <c r="S1950" s="66" t="str">
        <f t="shared" si="618"/>
        <v/>
      </c>
      <c r="T1950" s="66" t="str">
        <f t="shared" si="619"/>
        <v/>
      </c>
      <c r="U1950" s="66" t="str">
        <f t="shared" si="620"/>
        <v/>
      </c>
      <c r="V1950" s="66" t="str">
        <f t="shared" si="621"/>
        <v/>
      </c>
      <c r="W1950" s="66" t="str">
        <f t="shared" si="622"/>
        <v/>
      </c>
      <c r="X1950" s="66" t="str">
        <f t="shared" si="623"/>
        <v/>
      </c>
      <c r="Y1950" s="66">
        <f t="shared" si="624"/>
        <v>0</v>
      </c>
      <c r="Z1950" s="66">
        <f t="shared" si="625"/>
        <v>0</v>
      </c>
      <c r="AA1950" s="66" t="e">
        <f t="shared" si="626"/>
        <v>#VALUE!</v>
      </c>
      <c r="AB1950" s="67" t="e">
        <f t="shared" si="627"/>
        <v>#VALUE!</v>
      </c>
      <c r="AC1950" s="87" t="e">
        <f t="shared" si="628"/>
        <v>#VALUE!</v>
      </c>
      <c r="AD1950" s="87" t="e">
        <f t="shared" si="629"/>
        <v>#VALUE!</v>
      </c>
      <c r="AE1950" s="87" t="e">
        <f t="shared" si="630"/>
        <v>#VALUE!</v>
      </c>
      <c r="AF1950" s="87" t="e">
        <f t="shared" si="631"/>
        <v>#VALUE!</v>
      </c>
      <c r="AG1950" s="67" t="e">
        <f t="shared" si="632"/>
        <v>#VALUE!</v>
      </c>
      <c r="AH1950" s="87" t="e">
        <f t="shared" si="633"/>
        <v>#VALUE!</v>
      </c>
      <c r="AI1950" s="87" t="e">
        <f t="shared" si="634"/>
        <v>#VALUE!</v>
      </c>
      <c r="AJ1950" s="87" t="e">
        <f t="shared" si="635"/>
        <v>#VALUE!</v>
      </c>
      <c r="AK1950" s="144" t="e">
        <f t="shared" si="636"/>
        <v>#VALUE!</v>
      </c>
      <c r="AL1950" s="144" t="e">
        <f t="shared" si="637"/>
        <v>#VALUE!</v>
      </c>
    </row>
    <row r="1951" spans="1:38" s="77" customFormat="1" x14ac:dyDescent="0.2">
      <c r="A1951" s="14"/>
      <c r="B1951" s="64"/>
      <c r="C1951" s="64"/>
      <c r="D1951" s="152"/>
      <c r="E1951" s="152"/>
      <c r="F1951" s="152"/>
      <c r="G1951" s="152"/>
      <c r="H1951" s="152"/>
      <c r="I1951" s="152"/>
      <c r="J1951" s="152"/>
      <c r="K1951" s="152"/>
      <c r="L1951" s="152"/>
      <c r="M1951" s="152"/>
      <c r="N1951" s="152"/>
      <c r="O1951" s="152"/>
      <c r="P1951" s="152"/>
      <c r="Q1951" s="152"/>
      <c r="R1951" s="152"/>
      <c r="S1951" s="66" t="str">
        <f t="shared" si="618"/>
        <v/>
      </c>
      <c r="T1951" s="66" t="str">
        <f t="shared" si="619"/>
        <v/>
      </c>
      <c r="U1951" s="66" t="str">
        <f t="shared" si="620"/>
        <v/>
      </c>
      <c r="V1951" s="66" t="str">
        <f t="shared" si="621"/>
        <v/>
      </c>
      <c r="W1951" s="66" t="str">
        <f t="shared" si="622"/>
        <v/>
      </c>
      <c r="X1951" s="66" t="str">
        <f t="shared" si="623"/>
        <v/>
      </c>
      <c r="Y1951" s="66">
        <f t="shared" si="624"/>
        <v>0</v>
      </c>
      <c r="Z1951" s="66">
        <f t="shared" si="625"/>
        <v>0</v>
      </c>
      <c r="AA1951" s="66" t="e">
        <f t="shared" si="626"/>
        <v>#VALUE!</v>
      </c>
      <c r="AB1951" s="67" t="e">
        <f t="shared" si="627"/>
        <v>#VALUE!</v>
      </c>
      <c r="AC1951" s="87" t="e">
        <f t="shared" si="628"/>
        <v>#VALUE!</v>
      </c>
      <c r="AD1951" s="87" t="e">
        <f t="shared" si="629"/>
        <v>#VALUE!</v>
      </c>
      <c r="AE1951" s="87" t="e">
        <f t="shared" si="630"/>
        <v>#VALUE!</v>
      </c>
      <c r="AF1951" s="87" t="e">
        <f t="shared" si="631"/>
        <v>#VALUE!</v>
      </c>
      <c r="AG1951" s="67" t="e">
        <f t="shared" si="632"/>
        <v>#VALUE!</v>
      </c>
      <c r="AH1951" s="87" t="e">
        <f t="shared" si="633"/>
        <v>#VALUE!</v>
      </c>
      <c r="AI1951" s="87" t="e">
        <f t="shared" si="634"/>
        <v>#VALUE!</v>
      </c>
      <c r="AJ1951" s="87" t="e">
        <f t="shared" si="635"/>
        <v>#VALUE!</v>
      </c>
      <c r="AK1951" s="144" t="e">
        <f t="shared" si="636"/>
        <v>#VALUE!</v>
      </c>
      <c r="AL1951" s="144" t="e">
        <f t="shared" si="637"/>
        <v>#VALUE!</v>
      </c>
    </row>
    <row r="1952" spans="1:38" s="77" customFormat="1" x14ac:dyDescent="0.2">
      <c r="A1952" s="14"/>
      <c r="B1952" s="64"/>
      <c r="C1952" s="64"/>
      <c r="D1952" s="152"/>
      <c r="E1952" s="152"/>
      <c r="F1952" s="152"/>
      <c r="G1952" s="152"/>
      <c r="H1952" s="152"/>
      <c r="I1952" s="152"/>
      <c r="J1952" s="152"/>
      <c r="K1952" s="152"/>
      <c r="L1952" s="152"/>
      <c r="M1952" s="152"/>
      <c r="N1952" s="152"/>
      <c r="O1952" s="152"/>
      <c r="P1952" s="152"/>
      <c r="Q1952" s="152"/>
      <c r="R1952" s="152"/>
      <c r="S1952" s="66" t="str">
        <f t="shared" si="618"/>
        <v/>
      </c>
      <c r="T1952" s="66" t="str">
        <f t="shared" si="619"/>
        <v/>
      </c>
      <c r="U1952" s="66" t="str">
        <f t="shared" si="620"/>
        <v/>
      </c>
      <c r="V1952" s="66" t="str">
        <f t="shared" si="621"/>
        <v/>
      </c>
      <c r="W1952" s="66" t="str">
        <f t="shared" si="622"/>
        <v/>
      </c>
      <c r="X1952" s="66" t="str">
        <f t="shared" si="623"/>
        <v/>
      </c>
      <c r="Y1952" s="66">
        <f t="shared" si="624"/>
        <v>0</v>
      </c>
      <c r="Z1952" s="66">
        <f t="shared" si="625"/>
        <v>0</v>
      </c>
      <c r="AA1952" s="66" t="e">
        <f t="shared" si="626"/>
        <v>#VALUE!</v>
      </c>
      <c r="AB1952" s="67" t="e">
        <f t="shared" si="627"/>
        <v>#VALUE!</v>
      </c>
      <c r="AC1952" s="87" t="e">
        <f t="shared" si="628"/>
        <v>#VALUE!</v>
      </c>
      <c r="AD1952" s="87" t="e">
        <f t="shared" si="629"/>
        <v>#VALUE!</v>
      </c>
      <c r="AE1952" s="87" t="e">
        <f t="shared" si="630"/>
        <v>#VALUE!</v>
      </c>
      <c r="AF1952" s="87" t="e">
        <f t="shared" si="631"/>
        <v>#VALUE!</v>
      </c>
      <c r="AG1952" s="67" t="e">
        <f t="shared" si="632"/>
        <v>#VALUE!</v>
      </c>
      <c r="AH1952" s="87" t="e">
        <f t="shared" si="633"/>
        <v>#VALUE!</v>
      </c>
      <c r="AI1952" s="87" t="e">
        <f t="shared" si="634"/>
        <v>#VALUE!</v>
      </c>
      <c r="AJ1952" s="87" t="e">
        <f t="shared" si="635"/>
        <v>#VALUE!</v>
      </c>
      <c r="AK1952" s="144" t="e">
        <f t="shared" si="636"/>
        <v>#VALUE!</v>
      </c>
      <c r="AL1952" s="144" t="e">
        <f t="shared" si="637"/>
        <v>#VALUE!</v>
      </c>
    </row>
    <row r="1953" spans="1:38" s="77" customFormat="1" x14ac:dyDescent="0.2">
      <c r="A1953" s="14"/>
      <c r="B1953" s="64"/>
      <c r="C1953" s="79"/>
      <c r="D1953" s="152"/>
      <c r="E1953" s="152"/>
      <c r="F1953" s="152"/>
      <c r="G1953" s="152"/>
      <c r="H1953" s="152"/>
      <c r="I1953" s="152"/>
      <c r="J1953" s="152"/>
      <c r="K1953" s="152"/>
      <c r="L1953" s="152"/>
      <c r="M1953" s="152"/>
      <c r="N1953" s="152"/>
      <c r="O1953" s="152"/>
      <c r="P1953" s="152"/>
      <c r="Q1953" s="152"/>
      <c r="R1953" s="152"/>
      <c r="S1953" s="66" t="str">
        <f t="shared" si="618"/>
        <v/>
      </c>
      <c r="T1953" s="66" t="str">
        <f t="shared" si="619"/>
        <v/>
      </c>
      <c r="U1953" s="66" t="str">
        <f t="shared" si="620"/>
        <v/>
      </c>
      <c r="V1953" s="66" t="str">
        <f t="shared" si="621"/>
        <v/>
      </c>
      <c r="W1953" s="66" t="str">
        <f t="shared" si="622"/>
        <v/>
      </c>
      <c r="X1953" s="66" t="str">
        <f t="shared" si="623"/>
        <v/>
      </c>
      <c r="Y1953" s="66">
        <f t="shared" si="624"/>
        <v>0</v>
      </c>
      <c r="Z1953" s="66">
        <f t="shared" si="625"/>
        <v>0</v>
      </c>
      <c r="AA1953" s="66" t="e">
        <f t="shared" si="626"/>
        <v>#VALUE!</v>
      </c>
      <c r="AB1953" s="67" t="e">
        <f t="shared" si="627"/>
        <v>#VALUE!</v>
      </c>
      <c r="AC1953" s="87" t="e">
        <f t="shared" si="628"/>
        <v>#VALUE!</v>
      </c>
      <c r="AD1953" s="87" t="e">
        <f t="shared" si="629"/>
        <v>#VALUE!</v>
      </c>
      <c r="AE1953" s="87" t="e">
        <f t="shared" si="630"/>
        <v>#VALUE!</v>
      </c>
      <c r="AF1953" s="87" t="e">
        <f t="shared" si="631"/>
        <v>#VALUE!</v>
      </c>
      <c r="AG1953" s="67" t="e">
        <f t="shared" si="632"/>
        <v>#VALUE!</v>
      </c>
      <c r="AH1953" s="87" t="e">
        <f t="shared" si="633"/>
        <v>#VALUE!</v>
      </c>
      <c r="AI1953" s="87" t="e">
        <f t="shared" si="634"/>
        <v>#VALUE!</v>
      </c>
      <c r="AJ1953" s="87" t="e">
        <f t="shared" si="635"/>
        <v>#VALUE!</v>
      </c>
      <c r="AK1953" s="144" t="e">
        <f t="shared" si="636"/>
        <v>#VALUE!</v>
      </c>
      <c r="AL1953" s="144" t="e">
        <f t="shared" si="637"/>
        <v>#VALUE!</v>
      </c>
    </row>
    <row r="1954" spans="1:38" s="77" customFormat="1" x14ac:dyDescent="0.2">
      <c r="A1954" s="14"/>
      <c r="B1954" s="64"/>
      <c r="C1954" s="80"/>
      <c r="D1954" s="152"/>
      <c r="E1954" s="152"/>
      <c r="F1954" s="152"/>
      <c r="G1954" s="152"/>
      <c r="H1954" s="152"/>
      <c r="I1954" s="152"/>
      <c r="J1954" s="152"/>
      <c r="K1954" s="152"/>
      <c r="L1954" s="152"/>
      <c r="M1954" s="152"/>
      <c r="N1954" s="152"/>
      <c r="O1954" s="152"/>
      <c r="P1954" s="152"/>
      <c r="Q1954" s="152"/>
      <c r="R1954" s="152"/>
      <c r="S1954" s="66" t="str">
        <f t="shared" si="618"/>
        <v/>
      </c>
      <c r="T1954" s="66" t="str">
        <f t="shared" si="619"/>
        <v/>
      </c>
      <c r="U1954" s="66" t="str">
        <f t="shared" si="620"/>
        <v/>
      </c>
      <c r="V1954" s="66" t="str">
        <f t="shared" si="621"/>
        <v/>
      </c>
      <c r="W1954" s="66" t="str">
        <f t="shared" si="622"/>
        <v/>
      </c>
      <c r="X1954" s="66" t="str">
        <f t="shared" si="623"/>
        <v/>
      </c>
      <c r="Y1954" s="66">
        <f t="shared" si="624"/>
        <v>0</v>
      </c>
      <c r="Z1954" s="66">
        <f t="shared" si="625"/>
        <v>0</v>
      </c>
      <c r="AA1954" s="66" t="e">
        <f t="shared" si="626"/>
        <v>#VALUE!</v>
      </c>
      <c r="AB1954" s="67" t="e">
        <f t="shared" si="627"/>
        <v>#VALUE!</v>
      </c>
      <c r="AC1954" s="87" t="e">
        <f t="shared" si="628"/>
        <v>#VALUE!</v>
      </c>
      <c r="AD1954" s="87" t="e">
        <f t="shared" si="629"/>
        <v>#VALUE!</v>
      </c>
      <c r="AE1954" s="87" t="e">
        <f t="shared" si="630"/>
        <v>#VALUE!</v>
      </c>
      <c r="AF1954" s="87" t="e">
        <f t="shared" si="631"/>
        <v>#VALUE!</v>
      </c>
      <c r="AG1954" s="67" t="e">
        <f t="shared" si="632"/>
        <v>#VALUE!</v>
      </c>
      <c r="AH1954" s="87" t="e">
        <f t="shared" si="633"/>
        <v>#VALUE!</v>
      </c>
      <c r="AI1954" s="87" t="e">
        <f t="shared" si="634"/>
        <v>#VALUE!</v>
      </c>
      <c r="AJ1954" s="87" t="e">
        <f t="shared" si="635"/>
        <v>#VALUE!</v>
      </c>
      <c r="AK1954" s="144" t="e">
        <f t="shared" si="636"/>
        <v>#VALUE!</v>
      </c>
      <c r="AL1954" s="144" t="e">
        <f t="shared" si="637"/>
        <v>#VALUE!</v>
      </c>
    </row>
    <row r="1955" spans="1:38" s="77" customFormat="1" x14ac:dyDescent="0.2">
      <c r="A1955" s="14"/>
      <c r="B1955" s="64"/>
      <c r="C1955" s="80"/>
      <c r="D1955" s="152"/>
      <c r="E1955" s="152"/>
      <c r="F1955" s="152"/>
      <c r="G1955" s="152"/>
      <c r="H1955" s="152"/>
      <c r="I1955" s="152"/>
      <c r="J1955" s="152"/>
      <c r="K1955" s="152"/>
      <c r="L1955" s="152"/>
      <c r="M1955" s="152"/>
      <c r="N1955" s="152"/>
      <c r="O1955" s="152"/>
      <c r="P1955" s="152"/>
      <c r="Q1955" s="152"/>
      <c r="R1955" s="152"/>
      <c r="S1955" s="66" t="str">
        <f t="shared" si="618"/>
        <v/>
      </c>
      <c r="T1955" s="66" t="str">
        <f t="shared" si="619"/>
        <v/>
      </c>
      <c r="U1955" s="66" t="str">
        <f t="shared" si="620"/>
        <v/>
      </c>
      <c r="V1955" s="66" t="str">
        <f t="shared" si="621"/>
        <v/>
      </c>
      <c r="W1955" s="66" t="str">
        <f t="shared" si="622"/>
        <v/>
      </c>
      <c r="X1955" s="66" t="str">
        <f t="shared" si="623"/>
        <v/>
      </c>
      <c r="Y1955" s="66">
        <f t="shared" si="624"/>
        <v>0</v>
      </c>
      <c r="Z1955" s="66">
        <f t="shared" si="625"/>
        <v>0</v>
      </c>
      <c r="AA1955" s="66" t="e">
        <f t="shared" si="626"/>
        <v>#VALUE!</v>
      </c>
      <c r="AB1955" s="67" t="e">
        <f t="shared" si="627"/>
        <v>#VALUE!</v>
      </c>
      <c r="AC1955" s="87" t="e">
        <f t="shared" si="628"/>
        <v>#VALUE!</v>
      </c>
      <c r="AD1955" s="87" t="e">
        <f t="shared" si="629"/>
        <v>#VALUE!</v>
      </c>
      <c r="AE1955" s="87" t="e">
        <f t="shared" si="630"/>
        <v>#VALUE!</v>
      </c>
      <c r="AF1955" s="87" t="e">
        <f t="shared" si="631"/>
        <v>#VALUE!</v>
      </c>
      <c r="AG1955" s="67" t="e">
        <f t="shared" si="632"/>
        <v>#VALUE!</v>
      </c>
      <c r="AH1955" s="87" t="e">
        <f t="shared" si="633"/>
        <v>#VALUE!</v>
      </c>
      <c r="AI1955" s="87" t="e">
        <f t="shared" si="634"/>
        <v>#VALUE!</v>
      </c>
      <c r="AJ1955" s="87" t="e">
        <f t="shared" si="635"/>
        <v>#VALUE!</v>
      </c>
      <c r="AK1955" s="144" t="e">
        <f t="shared" si="636"/>
        <v>#VALUE!</v>
      </c>
      <c r="AL1955" s="144" t="e">
        <f t="shared" si="637"/>
        <v>#VALUE!</v>
      </c>
    </row>
    <row r="1956" spans="1:38" s="77" customFormat="1" x14ac:dyDescent="0.2">
      <c r="A1956" s="14"/>
      <c r="B1956" s="64"/>
      <c r="C1956" s="80"/>
      <c r="D1956" s="152"/>
      <c r="E1956" s="152"/>
      <c r="F1956" s="152"/>
      <c r="G1956" s="152"/>
      <c r="H1956" s="152"/>
      <c r="I1956" s="152"/>
      <c r="J1956" s="152"/>
      <c r="K1956" s="152"/>
      <c r="L1956" s="152"/>
      <c r="M1956" s="152"/>
      <c r="N1956" s="152"/>
      <c r="O1956" s="152"/>
      <c r="P1956" s="152"/>
      <c r="Q1956" s="152"/>
      <c r="R1956" s="152"/>
      <c r="S1956" s="66" t="str">
        <f t="shared" si="618"/>
        <v/>
      </c>
      <c r="T1956" s="66" t="str">
        <f t="shared" si="619"/>
        <v/>
      </c>
      <c r="U1956" s="66" t="str">
        <f t="shared" si="620"/>
        <v/>
      </c>
      <c r="V1956" s="66" t="str">
        <f t="shared" si="621"/>
        <v/>
      </c>
      <c r="W1956" s="66" t="str">
        <f t="shared" si="622"/>
        <v/>
      </c>
      <c r="X1956" s="66" t="str">
        <f t="shared" si="623"/>
        <v/>
      </c>
      <c r="Y1956" s="66">
        <f t="shared" si="624"/>
        <v>0</v>
      </c>
      <c r="Z1956" s="66">
        <f t="shared" si="625"/>
        <v>0</v>
      </c>
      <c r="AA1956" s="66" t="e">
        <f t="shared" si="626"/>
        <v>#VALUE!</v>
      </c>
      <c r="AB1956" s="67" t="e">
        <f t="shared" si="627"/>
        <v>#VALUE!</v>
      </c>
      <c r="AC1956" s="87" t="e">
        <f t="shared" si="628"/>
        <v>#VALUE!</v>
      </c>
      <c r="AD1956" s="87" t="e">
        <f t="shared" si="629"/>
        <v>#VALUE!</v>
      </c>
      <c r="AE1956" s="87" t="e">
        <f t="shared" si="630"/>
        <v>#VALUE!</v>
      </c>
      <c r="AF1956" s="87" t="e">
        <f t="shared" si="631"/>
        <v>#VALUE!</v>
      </c>
      <c r="AG1956" s="67" t="e">
        <f t="shared" si="632"/>
        <v>#VALUE!</v>
      </c>
      <c r="AH1956" s="87" t="e">
        <f t="shared" si="633"/>
        <v>#VALUE!</v>
      </c>
      <c r="AI1956" s="87" t="e">
        <f t="shared" si="634"/>
        <v>#VALUE!</v>
      </c>
      <c r="AJ1956" s="87" t="e">
        <f t="shared" si="635"/>
        <v>#VALUE!</v>
      </c>
      <c r="AK1956" s="144" t="e">
        <f t="shared" si="636"/>
        <v>#VALUE!</v>
      </c>
      <c r="AL1956" s="144" t="e">
        <f t="shared" si="637"/>
        <v>#VALUE!</v>
      </c>
    </row>
    <row r="1957" spans="1:38" s="77" customFormat="1" x14ac:dyDescent="0.2">
      <c r="A1957" s="14"/>
      <c r="B1957" s="64"/>
      <c r="C1957" s="80"/>
      <c r="D1957" s="152"/>
      <c r="E1957" s="152"/>
      <c r="F1957" s="152"/>
      <c r="G1957" s="152"/>
      <c r="H1957" s="152"/>
      <c r="I1957" s="152"/>
      <c r="J1957" s="152"/>
      <c r="K1957" s="152"/>
      <c r="L1957" s="152"/>
      <c r="M1957" s="152"/>
      <c r="N1957" s="152"/>
      <c r="O1957" s="152"/>
      <c r="P1957" s="152"/>
      <c r="Q1957" s="152"/>
      <c r="R1957" s="152"/>
      <c r="S1957" s="66" t="str">
        <f t="shared" si="618"/>
        <v/>
      </c>
      <c r="T1957" s="66" t="str">
        <f t="shared" si="619"/>
        <v/>
      </c>
      <c r="U1957" s="66" t="str">
        <f t="shared" si="620"/>
        <v/>
      </c>
      <c r="V1957" s="66" t="str">
        <f t="shared" si="621"/>
        <v/>
      </c>
      <c r="W1957" s="66" t="str">
        <f t="shared" si="622"/>
        <v/>
      </c>
      <c r="X1957" s="66" t="str">
        <f t="shared" si="623"/>
        <v/>
      </c>
      <c r="Y1957" s="66">
        <f t="shared" si="624"/>
        <v>0</v>
      </c>
      <c r="Z1957" s="66">
        <f t="shared" si="625"/>
        <v>0</v>
      </c>
      <c r="AA1957" s="66" t="e">
        <f t="shared" si="626"/>
        <v>#VALUE!</v>
      </c>
      <c r="AB1957" s="67" t="e">
        <f t="shared" si="627"/>
        <v>#VALUE!</v>
      </c>
      <c r="AC1957" s="87" t="e">
        <f t="shared" si="628"/>
        <v>#VALUE!</v>
      </c>
      <c r="AD1957" s="87" t="e">
        <f t="shared" si="629"/>
        <v>#VALUE!</v>
      </c>
      <c r="AE1957" s="87" t="e">
        <f t="shared" si="630"/>
        <v>#VALUE!</v>
      </c>
      <c r="AF1957" s="87" t="e">
        <f t="shared" si="631"/>
        <v>#VALUE!</v>
      </c>
      <c r="AG1957" s="67" t="e">
        <f t="shared" si="632"/>
        <v>#VALUE!</v>
      </c>
      <c r="AH1957" s="87" t="e">
        <f t="shared" si="633"/>
        <v>#VALUE!</v>
      </c>
      <c r="AI1957" s="87" t="e">
        <f t="shared" si="634"/>
        <v>#VALUE!</v>
      </c>
      <c r="AJ1957" s="87" t="e">
        <f t="shared" si="635"/>
        <v>#VALUE!</v>
      </c>
      <c r="AK1957" s="144" t="e">
        <f t="shared" si="636"/>
        <v>#VALUE!</v>
      </c>
      <c r="AL1957" s="144" t="e">
        <f t="shared" si="637"/>
        <v>#VALUE!</v>
      </c>
    </row>
    <row r="1958" spans="1:38" s="77" customFormat="1" x14ac:dyDescent="0.2">
      <c r="A1958" s="14"/>
      <c r="B1958" s="64"/>
      <c r="C1958" s="80"/>
      <c r="D1958" s="152"/>
      <c r="E1958" s="152"/>
      <c r="F1958" s="152"/>
      <c r="G1958" s="152"/>
      <c r="H1958" s="152"/>
      <c r="I1958" s="152"/>
      <c r="J1958" s="152"/>
      <c r="K1958" s="152"/>
      <c r="L1958" s="152"/>
      <c r="M1958" s="152"/>
      <c r="N1958" s="152"/>
      <c r="O1958" s="152"/>
      <c r="P1958" s="152"/>
      <c r="Q1958" s="152"/>
      <c r="R1958" s="152"/>
      <c r="S1958" s="66" t="str">
        <f t="shared" si="618"/>
        <v/>
      </c>
      <c r="T1958" s="66" t="str">
        <f t="shared" si="619"/>
        <v/>
      </c>
      <c r="U1958" s="66" t="str">
        <f t="shared" si="620"/>
        <v/>
      </c>
      <c r="V1958" s="66" t="str">
        <f t="shared" si="621"/>
        <v/>
      </c>
      <c r="W1958" s="66" t="str">
        <f t="shared" si="622"/>
        <v/>
      </c>
      <c r="X1958" s="66" t="str">
        <f t="shared" si="623"/>
        <v/>
      </c>
      <c r="Y1958" s="66">
        <f t="shared" si="624"/>
        <v>0</v>
      </c>
      <c r="Z1958" s="66">
        <f t="shared" si="625"/>
        <v>0</v>
      </c>
      <c r="AA1958" s="66" t="e">
        <f t="shared" si="626"/>
        <v>#VALUE!</v>
      </c>
      <c r="AB1958" s="67" t="e">
        <f t="shared" si="627"/>
        <v>#VALUE!</v>
      </c>
      <c r="AC1958" s="87" t="e">
        <f t="shared" si="628"/>
        <v>#VALUE!</v>
      </c>
      <c r="AD1958" s="87" t="e">
        <f t="shared" si="629"/>
        <v>#VALUE!</v>
      </c>
      <c r="AE1958" s="87" t="e">
        <f t="shared" si="630"/>
        <v>#VALUE!</v>
      </c>
      <c r="AF1958" s="87" t="e">
        <f t="shared" si="631"/>
        <v>#VALUE!</v>
      </c>
      <c r="AG1958" s="67" t="e">
        <f t="shared" si="632"/>
        <v>#VALUE!</v>
      </c>
      <c r="AH1958" s="87" t="e">
        <f t="shared" si="633"/>
        <v>#VALUE!</v>
      </c>
      <c r="AI1958" s="87" t="e">
        <f t="shared" si="634"/>
        <v>#VALUE!</v>
      </c>
      <c r="AJ1958" s="87" t="e">
        <f t="shared" si="635"/>
        <v>#VALUE!</v>
      </c>
      <c r="AK1958" s="144" t="e">
        <f t="shared" si="636"/>
        <v>#VALUE!</v>
      </c>
      <c r="AL1958" s="144" t="e">
        <f t="shared" si="637"/>
        <v>#VALUE!</v>
      </c>
    </row>
    <row r="1959" spans="1:38" s="77" customFormat="1" x14ac:dyDescent="0.2">
      <c r="A1959" s="14"/>
      <c r="B1959" s="64"/>
      <c r="C1959" s="80"/>
      <c r="D1959" s="152"/>
      <c r="E1959" s="152"/>
      <c r="F1959" s="152"/>
      <c r="G1959" s="152"/>
      <c r="H1959" s="152"/>
      <c r="I1959" s="152"/>
      <c r="J1959" s="152"/>
      <c r="K1959" s="152"/>
      <c r="L1959" s="152"/>
      <c r="M1959" s="152"/>
      <c r="N1959" s="152"/>
      <c r="O1959" s="152"/>
      <c r="P1959" s="152"/>
      <c r="Q1959" s="152"/>
      <c r="R1959" s="152"/>
      <c r="S1959" s="66" t="str">
        <f t="shared" si="618"/>
        <v/>
      </c>
      <c r="T1959" s="66" t="str">
        <f t="shared" si="619"/>
        <v/>
      </c>
      <c r="U1959" s="66" t="str">
        <f t="shared" si="620"/>
        <v/>
      </c>
      <c r="V1959" s="66" t="str">
        <f t="shared" si="621"/>
        <v/>
      </c>
      <c r="W1959" s="66" t="str">
        <f t="shared" si="622"/>
        <v/>
      </c>
      <c r="X1959" s="66" t="str">
        <f t="shared" si="623"/>
        <v/>
      </c>
      <c r="Y1959" s="66">
        <f t="shared" si="624"/>
        <v>0</v>
      </c>
      <c r="Z1959" s="66">
        <f t="shared" si="625"/>
        <v>0</v>
      </c>
      <c r="AA1959" s="66" t="e">
        <f t="shared" si="626"/>
        <v>#VALUE!</v>
      </c>
      <c r="AB1959" s="67" t="e">
        <f t="shared" si="627"/>
        <v>#VALUE!</v>
      </c>
      <c r="AC1959" s="87" t="e">
        <f t="shared" si="628"/>
        <v>#VALUE!</v>
      </c>
      <c r="AD1959" s="87" t="e">
        <f t="shared" si="629"/>
        <v>#VALUE!</v>
      </c>
      <c r="AE1959" s="87" t="e">
        <f t="shared" si="630"/>
        <v>#VALUE!</v>
      </c>
      <c r="AF1959" s="87" t="e">
        <f t="shared" si="631"/>
        <v>#VALUE!</v>
      </c>
      <c r="AG1959" s="67" t="e">
        <f t="shared" si="632"/>
        <v>#VALUE!</v>
      </c>
      <c r="AH1959" s="87" t="e">
        <f t="shared" si="633"/>
        <v>#VALUE!</v>
      </c>
      <c r="AI1959" s="87" t="e">
        <f t="shared" si="634"/>
        <v>#VALUE!</v>
      </c>
      <c r="AJ1959" s="87" t="e">
        <f t="shared" si="635"/>
        <v>#VALUE!</v>
      </c>
      <c r="AK1959" s="144" t="e">
        <f t="shared" si="636"/>
        <v>#VALUE!</v>
      </c>
      <c r="AL1959" s="144" t="e">
        <f t="shared" si="637"/>
        <v>#VALUE!</v>
      </c>
    </row>
    <row r="1960" spans="1:38" s="77" customFormat="1" x14ac:dyDescent="0.2">
      <c r="A1960" s="14"/>
      <c r="B1960" s="64"/>
      <c r="C1960" s="80"/>
      <c r="D1960" s="152"/>
      <c r="E1960" s="152"/>
      <c r="F1960" s="152"/>
      <c r="G1960" s="152"/>
      <c r="H1960" s="152"/>
      <c r="I1960" s="152"/>
      <c r="J1960" s="152"/>
      <c r="K1960" s="152"/>
      <c r="L1960" s="152"/>
      <c r="M1960" s="152"/>
      <c r="N1960" s="152"/>
      <c r="O1960" s="152"/>
      <c r="P1960" s="152"/>
      <c r="Q1960" s="152"/>
      <c r="R1960" s="152"/>
      <c r="S1960" s="66" t="str">
        <f t="shared" si="618"/>
        <v/>
      </c>
      <c r="T1960" s="66" t="str">
        <f t="shared" si="619"/>
        <v/>
      </c>
      <c r="U1960" s="66" t="str">
        <f t="shared" si="620"/>
        <v/>
      </c>
      <c r="V1960" s="66" t="str">
        <f t="shared" si="621"/>
        <v/>
      </c>
      <c r="W1960" s="66" t="str">
        <f t="shared" si="622"/>
        <v/>
      </c>
      <c r="X1960" s="66" t="str">
        <f t="shared" si="623"/>
        <v/>
      </c>
      <c r="Y1960" s="66">
        <f t="shared" si="624"/>
        <v>0</v>
      </c>
      <c r="Z1960" s="66">
        <f t="shared" si="625"/>
        <v>0</v>
      </c>
      <c r="AA1960" s="66" t="e">
        <f t="shared" si="626"/>
        <v>#VALUE!</v>
      </c>
      <c r="AB1960" s="67" t="e">
        <f t="shared" si="627"/>
        <v>#VALUE!</v>
      </c>
      <c r="AC1960" s="87" t="e">
        <f t="shared" si="628"/>
        <v>#VALUE!</v>
      </c>
      <c r="AD1960" s="87" t="e">
        <f t="shared" si="629"/>
        <v>#VALUE!</v>
      </c>
      <c r="AE1960" s="87" t="e">
        <f t="shared" si="630"/>
        <v>#VALUE!</v>
      </c>
      <c r="AF1960" s="87" t="e">
        <f t="shared" si="631"/>
        <v>#VALUE!</v>
      </c>
      <c r="AG1960" s="67" t="e">
        <f t="shared" si="632"/>
        <v>#VALUE!</v>
      </c>
      <c r="AH1960" s="87" t="e">
        <f t="shared" si="633"/>
        <v>#VALUE!</v>
      </c>
      <c r="AI1960" s="87" t="e">
        <f t="shared" si="634"/>
        <v>#VALUE!</v>
      </c>
      <c r="AJ1960" s="87" t="e">
        <f t="shared" si="635"/>
        <v>#VALUE!</v>
      </c>
      <c r="AK1960" s="144" t="e">
        <f t="shared" si="636"/>
        <v>#VALUE!</v>
      </c>
      <c r="AL1960" s="144" t="e">
        <f t="shared" si="637"/>
        <v>#VALUE!</v>
      </c>
    </row>
    <row r="1961" spans="1:38" s="77" customFormat="1" x14ac:dyDescent="0.2">
      <c r="A1961" s="14"/>
      <c r="B1961" s="64"/>
      <c r="C1961" s="80"/>
      <c r="D1961" s="152"/>
      <c r="E1961" s="152"/>
      <c r="F1961" s="152"/>
      <c r="G1961" s="152"/>
      <c r="H1961" s="152"/>
      <c r="I1961" s="152"/>
      <c r="J1961" s="152"/>
      <c r="K1961" s="152"/>
      <c r="L1961" s="152"/>
      <c r="M1961" s="152"/>
      <c r="N1961" s="152"/>
      <c r="O1961" s="152"/>
      <c r="P1961" s="152"/>
      <c r="Q1961" s="152"/>
      <c r="R1961" s="152"/>
      <c r="S1961" s="66" t="str">
        <f t="shared" si="618"/>
        <v/>
      </c>
      <c r="T1961" s="66" t="str">
        <f t="shared" si="619"/>
        <v/>
      </c>
      <c r="U1961" s="66" t="str">
        <f t="shared" si="620"/>
        <v/>
      </c>
      <c r="V1961" s="66" t="str">
        <f t="shared" si="621"/>
        <v/>
      </c>
      <c r="W1961" s="66" t="str">
        <f t="shared" si="622"/>
        <v/>
      </c>
      <c r="X1961" s="66" t="str">
        <f t="shared" si="623"/>
        <v/>
      </c>
      <c r="Y1961" s="66">
        <f t="shared" si="624"/>
        <v>0</v>
      </c>
      <c r="Z1961" s="66">
        <f t="shared" si="625"/>
        <v>0</v>
      </c>
      <c r="AA1961" s="66" t="e">
        <f t="shared" si="626"/>
        <v>#VALUE!</v>
      </c>
      <c r="AB1961" s="67" t="e">
        <f t="shared" si="627"/>
        <v>#VALUE!</v>
      </c>
      <c r="AC1961" s="87" t="e">
        <f t="shared" si="628"/>
        <v>#VALUE!</v>
      </c>
      <c r="AD1961" s="87" t="e">
        <f t="shared" si="629"/>
        <v>#VALUE!</v>
      </c>
      <c r="AE1961" s="87" t="e">
        <f t="shared" si="630"/>
        <v>#VALUE!</v>
      </c>
      <c r="AF1961" s="87" t="e">
        <f t="shared" si="631"/>
        <v>#VALUE!</v>
      </c>
      <c r="AG1961" s="67" t="e">
        <f t="shared" si="632"/>
        <v>#VALUE!</v>
      </c>
      <c r="AH1961" s="87" t="e">
        <f t="shared" si="633"/>
        <v>#VALUE!</v>
      </c>
      <c r="AI1961" s="87" t="e">
        <f t="shared" si="634"/>
        <v>#VALUE!</v>
      </c>
      <c r="AJ1961" s="87" t="e">
        <f t="shared" si="635"/>
        <v>#VALUE!</v>
      </c>
      <c r="AK1961" s="144" t="e">
        <f t="shared" si="636"/>
        <v>#VALUE!</v>
      </c>
      <c r="AL1961" s="144" t="e">
        <f t="shared" si="637"/>
        <v>#VALUE!</v>
      </c>
    </row>
    <row r="1962" spans="1:38" s="77" customFormat="1" x14ac:dyDescent="0.2">
      <c r="A1962" s="14"/>
      <c r="B1962" s="64"/>
      <c r="C1962" s="80"/>
      <c r="D1962" s="152"/>
      <c r="E1962" s="152"/>
      <c r="F1962" s="152"/>
      <c r="G1962" s="152"/>
      <c r="H1962" s="152"/>
      <c r="I1962" s="152"/>
      <c r="J1962" s="152"/>
      <c r="K1962" s="152"/>
      <c r="L1962" s="152"/>
      <c r="M1962" s="152"/>
      <c r="N1962" s="152"/>
      <c r="O1962" s="152"/>
      <c r="P1962" s="152"/>
      <c r="Q1962" s="152"/>
      <c r="R1962" s="152"/>
      <c r="S1962" s="66" t="str">
        <f t="shared" si="618"/>
        <v/>
      </c>
      <c r="T1962" s="66" t="str">
        <f t="shared" si="619"/>
        <v/>
      </c>
      <c r="U1962" s="66" t="str">
        <f t="shared" si="620"/>
        <v/>
      </c>
      <c r="V1962" s="66" t="str">
        <f t="shared" si="621"/>
        <v/>
      </c>
      <c r="W1962" s="66" t="str">
        <f t="shared" si="622"/>
        <v/>
      </c>
      <c r="X1962" s="66" t="str">
        <f t="shared" si="623"/>
        <v/>
      </c>
      <c r="Y1962" s="66">
        <f t="shared" si="624"/>
        <v>0</v>
      </c>
      <c r="Z1962" s="66">
        <f t="shared" si="625"/>
        <v>0</v>
      </c>
      <c r="AA1962" s="66" t="e">
        <f t="shared" si="626"/>
        <v>#VALUE!</v>
      </c>
      <c r="AB1962" s="67" t="e">
        <f t="shared" si="627"/>
        <v>#VALUE!</v>
      </c>
      <c r="AC1962" s="87" t="e">
        <f t="shared" si="628"/>
        <v>#VALUE!</v>
      </c>
      <c r="AD1962" s="87" t="e">
        <f t="shared" si="629"/>
        <v>#VALUE!</v>
      </c>
      <c r="AE1962" s="87" t="e">
        <f t="shared" si="630"/>
        <v>#VALUE!</v>
      </c>
      <c r="AF1962" s="87" t="e">
        <f t="shared" si="631"/>
        <v>#VALUE!</v>
      </c>
      <c r="AG1962" s="67" t="e">
        <f t="shared" si="632"/>
        <v>#VALUE!</v>
      </c>
      <c r="AH1962" s="87" t="e">
        <f t="shared" si="633"/>
        <v>#VALUE!</v>
      </c>
      <c r="AI1962" s="87" t="e">
        <f t="shared" si="634"/>
        <v>#VALUE!</v>
      </c>
      <c r="AJ1962" s="87" t="e">
        <f t="shared" si="635"/>
        <v>#VALUE!</v>
      </c>
      <c r="AK1962" s="144" t="e">
        <f t="shared" si="636"/>
        <v>#VALUE!</v>
      </c>
      <c r="AL1962" s="144" t="e">
        <f t="shared" si="637"/>
        <v>#VALUE!</v>
      </c>
    </row>
    <row r="1963" spans="1:38" s="77" customFormat="1" x14ac:dyDescent="0.2">
      <c r="A1963" s="14"/>
      <c r="B1963" s="64"/>
      <c r="C1963" s="80"/>
      <c r="D1963" s="152"/>
      <c r="E1963" s="152"/>
      <c r="F1963" s="152"/>
      <c r="G1963" s="152"/>
      <c r="H1963" s="152"/>
      <c r="I1963" s="152"/>
      <c r="J1963" s="152"/>
      <c r="K1963" s="152"/>
      <c r="L1963" s="152"/>
      <c r="M1963" s="152"/>
      <c r="N1963" s="152"/>
      <c r="O1963" s="152"/>
      <c r="P1963" s="152"/>
      <c r="Q1963" s="152"/>
      <c r="R1963" s="152"/>
      <c r="S1963" s="66" t="str">
        <f t="shared" si="618"/>
        <v/>
      </c>
      <c r="T1963" s="66" t="str">
        <f t="shared" si="619"/>
        <v/>
      </c>
      <c r="U1963" s="66" t="str">
        <f t="shared" si="620"/>
        <v/>
      </c>
      <c r="V1963" s="66" t="str">
        <f t="shared" si="621"/>
        <v/>
      </c>
      <c r="W1963" s="66" t="str">
        <f t="shared" si="622"/>
        <v/>
      </c>
      <c r="X1963" s="66" t="str">
        <f t="shared" si="623"/>
        <v/>
      </c>
      <c r="Y1963" s="66">
        <f t="shared" si="624"/>
        <v>0</v>
      </c>
      <c r="Z1963" s="66">
        <f t="shared" si="625"/>
        <v>0</v>
      </c>
      <c r="AA1963" s="66" t="e">
        <f t="shared" si="626"/>
        <v>#VALUE!</v>
      </c>
      <c r="AB1963" s="67" t="e">
        <f t="shared" si="627"/>
        <v>#VALUE!</v>
      </c>
      <c r="AC1963" s="87" t="e">
        <f t="shared" si="628"/>
        <v>#VALUE!</v>
      </c>
      <c r="AD1963" s="87" t="e">
        <f t="shared" si="629"/>
        <v>#VALUE!</v>
      </c>
      <c r="AE1963" s="87" t="e">
        <f t="shared" si="630"/>
        <v>#VALUE!</v>
      </c>
      <c r="AF1963" s="87" t="e">
        <f t="shared" si="631"/>
        <v>#VALUE!</v>
      </c>
      <c r="AG1963" s="67" t="e">
        <f t="shared" si="632"/>
        <v>#VALUE!</v>
      </c>
      <c r="AH1963" s="87" t="e">
        <f t="shared" si="633"/>
        <v>#VALUE!</v>
      </c>
      <c r="AI1963" s="87" t="e">
        <f t="shared" si="634"/>
        <v>#VALUE!</v>
      </c>
      <c r="AJ1963" s="87" t="e">
        <f t="shared" si="635"/>
        <v>#VALUE!</v>
      </c>
      <c r="AK1963" s="144" t="e">
        <f t="shared" si="636"/>
        <v>#VALUE!</v>
      </c>
      <c r="AL1963" s="144" t="e">
        <f t="shared" si="637"/>
        <v>#VALUE!</v>
      </c>
    </row>
    <row r="1964" spans="1:38" s="77" customFormat="1" x14ac:dyDescent="0.2">
      <c r="A1964" s="14"/>
      <c r="B1964" s="64"/>
      <c r="C1964" s="80"/>
      <c r="D1964" s="152"/>
      <c r="E1964" s="152"/>
      <c r="F1964" s="152"/>
      <c r="G1964" s="152"/>
      <c r="H1964" s="152"/>
      <c r="I1964" s="152"/>
      <c r="J1964" s="152"/>
      <c r="K1964" s="152"/>
      <c r="L1964" s="152"/>
      <c r="M1964" s="152"/>
      <c r="N1964" s="152"/>
      <c r="O1964" s="152"/>
      <c r="P1964" s="152"/>
      <c r="Q1964" s="152"/>
      <c r="R1964" s="152"/>
      <c r="S1964" s="66" t="str">
        <f t="shared" si="618"/>
        <v/>
      </c>
      <c r="T1964" s="66" t="str">
        <f t="shared" si="619"/>
        <v/>
      </c>
      <c r="U1964" s="66" t="str">
        <f t="shared" si="620"/>
        <v/>
      </c>
      <c r="V1964" s="66" t="str">
        <f t="shared" si="621"/>
        <v/>
      </c>
      <c r="W1964" s="66" t="str">
        <f t="shared" si="622"/>
        <v/>
      </c>
      <c r="X1964" s="66" t="str">
        <f t="shared" si="623"/>
        <v/>
      </c>
      <c r="Y1964" s="66">
        <f t="shared" si="624"/>
        <v>0</v>
      </c>
      <c r="Z1964" s="66">
        <f t="shared" si="625"/>
        <v>0</v>
      </c>
      <c r="AA1964" s="66" t="e">
        <f t="shared" si="626"/>
        <v>#VALUE!</v>
      </c>
      <c r="AB1964" s="67" t="e">
        <f t="shared" si="627"/>
        <v>#VALUE!</v>
      </c>
      <c r="AC1964" s="87" t="e">
        <f t="shared" si="628"/>
        <v>#VALUE!</v>
      </c>
      <c r="AD1964" s="87" t="e">
        <f t="shared" si="629"/>
        <v>#VALUE!</v>
      </c>
      <c r="AE1964" s="87" t="e">
        <f t="shared" si="630"/>
        <v>#VALUE!</v>
      </c>
      <c r="AF1964" s="87" t="e">
        <f t="shared" si="631"/>
        <v>#VALUE!</v>
      </c>
      <c r="AG1964" s="67" t="e">
        <f t="shared" si="632"/>
        <v>#VALUE!</v>
      </c>
      <c r="AH1964" s="87" t="e">
        <f t="shared" si="633"/>
        <v>#VALUE!</v>
      </c>
      <c r="AI1964" s="87" t="e">
        <f t="shared" si="634"/>
        <v>#VALUE!</v>
      </c>
      <c r="AJ1964" s="87" t="e">
        <f t="shared" si="635"/>
        <v>#VALUE!</v>
      </c>
      <c r="AK1964" s="144" t="e">
        <f t="shared" si="636"/>
        <v>#VALUE!</v>
      </c>
      <c r="AL1964" s="144" t="e">
        <f t="shared" si="637"/>
        <v>#VALUE!</v>
      </c>
    </row>
    <row r="1965" spans="1:38" s="77" customFormat="1" x14ac:dyDescent="0.2">
      <c r="A1965" s="14"/>
      <c r="B1965" s="64"/>
      <c r="C1965" s="80"/>
      <c r="D1965" s="152"/>
      <c r="E1965" s="152"/>
      <c r="F1965" s="152"/>
      <c r="G1965" s="152"/>
      <c r="H1965" s="152"/>
      <c r="I1965" s="152"/>
      <c r="J1965" s="152"/>
      <c r="K1965" s="152"/>
      <c r="L1965" s="152"/>
      <c r="M1965" s="152"/>
      <c r="N1965" s="152"/>
      <c r="O1965" s="152"/>
      <c r="P1965" s="152"/>
      <c r="Q1965" s="152"/>
      <c r="R1965" s="152"/>
      <c r="S1965" s="66" t="str">
        <f t="shared" si="618"/>
        <v/>
      </c>
      <c r="T1965" s="66" t="str">
        <f t="shared" si="619"/>
        <v/>
      </c>
      <c r="U1965" s="66" t="str">
        <f t="shared" si="620"/>
        <v/>
      </c>
      <c r="V1965" s="66" t="str">
        <f t="shared" si="621"/>
        <v/>
      </c>
      <c r="W1965" s="66" t="str">
        <f t="shared" si="622"/>
        <v/>
      </c>
      <c r="X1965" s="66" t="str">
        <f t="shared" si="623"/>
        <v/>
      </c>
      <c r="Y1965" s="66">
        <f t="shared" si="624"/>
        <v>0</v>
      </c>
      <c r="Z1965" s="66">
        <f t="shared" si="625"/>
        <v>0</v>
      </c>
      <c r="AA1965" s="66" t="e">
        <f t="shared" si="626"/>
        <v>#VALUE!</v>
      </c>
      <c r="AB1965" s="67" t="e">
        <f t="shared" si="627"/>
        <v>#VALUE!</v>
      </c>
      <c r="AC1965" s="87" t="e">
        <f t="shared" si="628"/>
        <v>#VALUE!</v>
      </c>
      <c r="AD1965" s="87" t="e">
        <f t="shared" si="629"/>
        <v>#VALUE!</v>
      </c>
      <c r="AE1965" s="87" t="e">
        <f t="shared" si="630"/>
        <v>#VALUE!</v>
      </c>
      <c r="AF1965" s="87" t="e">
        <f t="shared" si="631"/>
        <v>#VALUE!</v>
      </c>
      <c r="AG1965" s="67" t="e">
        <f t="shared" si="632"/>
        <v>#VALUE!</v>
      </c>
      <c r="AH1965" s="87" t="e">
        <f t="shared" si="633"/>
        <v>#VALUE!</v>
      </c>
      <c r="AI1965" s="87" t="e">
        <f t="shared" si="634"/>
        <v>#VALUE!</v>
      </c>
      <c r="AJ1965" s="87" t="e">
        <f t="shared" si="635"/>
        <v>#VALUE!</v>
      </c>
      <c r="AK1965" s="144" t="e">
        <f t="shared" si="636"/>
        <v>#VALUE!</v>
      </c>
      <c r="AL1965" s="144" t="e">
        <f t="shared" si="637"/>
        <v>#VALUE!</v>
      </c>
    </row>
    <row r="1966" spans="1:38" s="77" customFormat="1" x14ac:dyDescent="0.2">
      <c r="A1966" s="14"/>
      <c r="B1966" s="64"/>
      <c r="C1966" s="80"/>
      <c r="D1966" s="152"/>
      <c r="E1966" s="152"/>
      <c r="F1966" s="152"/>
      <c r="G1966" s="152"/>
      <c r="H1966" s="152"/>
      <c r="I1966" s="152"/>
      <c r="J1966" s="152"/>
      <c r="K1966" s="152"/>
      <c r="L1966" s="152"/>
      <c r="M1966" s="152"/>
      <c r="N1966" s="152"/>
      <c r="O1966" s="152"/>
      <c r="P1966" s="152"/>
      <c r="Q1966" s="152"/>
      <c r="R1966" s="152"/>
      <c r="S1966" s="66" t="str">
        <f t="shared" si="618"/>
        <v/>
      </c>
      <c r="T1966" s="66" t="str">
        <f t="shared" si="619"/>
        <v/>
      </c>
      <c r="U1966" s="66" t="str">
        <f t="shared" si="620"/>
        <v/>
      </c>
      <c r="V1966" s="66" t="str">
        <f t="shared" si="621"/>
        <v/>
      </c>
      <c r="W1966" s="66" t="str">
        <f t="shared" si="622"/>
        <v/>
      </c>
      <c r="X1966" s="66" t="str">
        <f t="shared" si="623"/>
        <v/>
      </c>
      <c r="Y1966" s="66">
        <f t="shared" si="624"/>
        <v>0</v>
      </c>
      <c r="Z1966" s="66">
        <f t="shared" si="625"/>
        <v>0</v>
      </c>
      <c r="AA1966" s="66" t="e">
        <f t="shared" si="626"/>
        <v>#VALUE!</v>
      </c>
      <c r="AB1966" s="67" t="e">
        <f t="shared" si="627"/>
        <v>#VALUE!</v>
      </c>
      <c r="AC1966" s="87" t="e">
        <f t="shared" si="628"/>
        <v>#VALUE!</v>
      </c>
      <c r="AD1966" s="87" t="e">
        <f t="shared" si="629"/>
        <v>#VALUE!</v>
      </c>
      <c r="AE1966" s="87" t="e">
        <f t="shared" si="630"/>
        <v>#VALUE!</v>
      </c>
      <c r="AF1966" s="87" t="e">
        <f t="shared" si="631"/>
        <v>#VALUE!</v>
      </c>
      <c r="AG1966" s="67" t="e">
        <f t="shared" si="632"/>
        <v>#VALUE!</v>
      </c>
      <c r="AH1966" s="87" t="e">
        <f t="shared" si="633"/>
        <v>#VALUE!</v>
      </c>
      <c r="AI1966" s="87" t="e">
        <f t="shared" si="634"/>
        <v>#VALUE!</v>
      </c>
      <c r="AJ1966" s="87" t="e">
        <f t="shared" si="635"/>
        <v>#VALUE!</v>
      </c>
      <c r="AK1966" s="144" t="e">
        <f t="shared" si="636"/>
        <v>#VALUE!</v>
      </c>
      <c r="AL1966" s="144" t="e">
        <f t="shared" si="637"/>
        <v>#VALUE!</v>
      </c>
    </row>
    <row r="1967" spans="1:38" s="77" customFormat="1" x14ac:dyDescent="0.2">
      <c r="A1967" s="14"/>
      <c r="B1967" s="64"/>
      <c r="C1967" s="80"/>
      <c r="D1967" s="152"/>
      <c r="E1967" s="152"/>
      <c r="F1967" s="152"/>
      <c r="G1967" s="152"/>
      <c r="H1967" s="152"/>
      <c r="I1967" s="152"/>
      <c r="J1967" s="152"/>
      <c r="K1967" s="152"/>
      <c r="L1967" s="152"/>
      <c r="M1967" s="152"/>
      <c r="N1967" s="152"/>
      <c r="O1967" s="152"/>
      <c r="P1967" s="152"/>
      <c r="Q1967" s="152"/>
      <c r="R1967" s="152"/>
      <c r="S1967" s="66" t="str">
        <f t="shared" si="618"/>
        <v/>
      </c>
      <c r="T1967" s="66" t="str">
        <f t="shared" si="619"/>
        <v/>
      </c>
      <c r="U1967" s="66" t="str">
        <f t="shared" si="620"/>
        <v/>
      </c>
      <c r="V1967" s="66" t="str">
        <f t="shared" si="621"/>
        <v/>
      </c>
      <c r="W1967" s="66" t="str">
        <f t="shared" si="622"/>
        <v/>
      </c>
      <c r="X1967" s="66" t="str">
        <f t="shared" si="623"/>
        <v/>
      </c>
      <c r="Y1967" s="66">
        <f t="shared" si="624"/>
        <v>0</v>
      </c>
      <c r="Z1967" s="66">
        <f t="shared" si="625"/>
        <v>0</v>
      </c>
      <c r="AA1967" s="66" t="e">
        <f t="shared" si="626"/>
        <v>#VALUE!</v>
      </c>
      <c r="AB1967" s="67" t="e">
        <f t="shared" si="627"/>
        <v>#VALUE!</v>
      </c>
      <c r="AC1967" s="87" t="e">
        <f t="shared" si="628"/>
        <v>#VALUE!</v>
      </c>
      <c r="AD1967" s="87" t="e">
        <f t="shared" si="629"/>
        <v>#VALUE!</v>
      </c>
      <c r="AE1967" s="87" t="e">
        <f t="shared" si="630"/>
        <v>#VALUE!</v>
      </c>
      <c r="AF1967" s="87" t="e">
        <f t="shared" si="631"/>
        <v>#VALUE!</v>
      </c>
      <c r="AG1967" s="67" t="e">
        <f t="shared" si="632"/>
        <v>#VALUE!</v>
      </c>
      <c r="AH1967" s="87" t="e">
        <f t="shared" si="633"/>
        <v>#VALUE!</v>
      </c>
      <c r="AI1967" s="87" t="e">
        <f t="shared" si="634"/>
        <v>#VALUE!</v>
      </c>
      <c r="AJ1967" s="87" t="e">
        <f t="shared" si="635"/>
        <v>#VALUE!</v>
      </c>
      <c r="AK1967" s="144" t="e">
        <f t="shared" si="636"/>
        <v>#VALUE!</v>
      </c>
      <c r="AL1967" s="144" t="e">
        <f t="shared" si="637"/>
        <v>#VALUE!</v>
      </c>
    </row>
    <row r="1968" spans="1:38" s="77" customFormat="1" x14ac:dyDescent="0.2">
      <c r="A1968" s="14"/>
      <c r="B1968" s="64"/>
      <c r="C1968" s="80"/>
      <c r="D1968" s="152"/>
      <c r="E1968" s="152"/>
      <c r="F1968" s="152"/>
      <c r="G1968" s="152"/>
      <c r="H1968" s="152"/>
      <c r="I1968" s="152"/>
      <c r="J1968" s="152"/>
      <c r="K1968" s="152"/>
      <c r="L1968" s="152"/>
      <c r="M1968" s="152"/>
      <c r="N1968" s="152"/>
      <c r="O1968" s="152"/>
      <c r="P1968" s="152"/>
      <c r="Q1968" s="152"/>
      <c r="R1968" s="152"/>
      <c r="S1968" s="66" t="str">
        <f t="shared" si="618"/>
        <v/>
      </c>
      <c r="T1968" s="66" t="str">
        <f t="shared" si="619"/>
        <v/>
      </c>
      <c r="U1968" s="66" t="str">
        <f t="shared" si="620"/>
        <v/>
      </c>
      <c r="V1968" s="66" t="str">
        <f t="shared" si="621"/>
        <v/>
      </c>
      <c r="W1968" s="66" t="str">
        <f t="shared" si="622"/>
        <v/>
      </c>
      <c r="X1968" s="66" t="str">
        <f t="shared" si="623"/>
        <v/>
      </c>
      <c r="Y1968" s="66">
        <f t="shared" si="624"/>
        <v>0</v>
      </c>
      <c r="Z1968" s="66">
        <f t="shared" si="625"/>
        <v>0</v>
      </c>
      <c r="AA1968" s="66" t="e">
        <f t="shared" si="626"/>
        <v>#VALUE!</v>
      </c>
      <c r="AB1968" s="67" t="e">
        <f t="shared" si="627"/>
        <v>#VALUE!</v>
      </c>
      <c r="AC1968" s="87" t="e">
        <f t="shared" si="628"/>
        <v>#VALUE!</v>
      </c>
      <c r="AD1968" s="87" t="e">
        <f t="shared" si="629"/>
        <v>#VALUE!</v>
      </c>
      <c r="AE1968" s="87" t="e">
        <f t="shared" si="630"/>
        <v>#VALUE!</v>
      </c>
      <c r="AF1968" s="87" t="e">
        <f t="shared" si="631"/>
        <v>#VALUE!</v>
      </c>
      <c r="AG1968" s="67" t="e">
        <f t="shared" si="632"/>
        <v>#VALUE!</v>
      </c>
      <c r="AH1968" s="87" t="e">
        <f t="shared" si="633"/>
        <v>#VALUE!</v>
      </c>
      <c r="AI1968" s="87" t="e">
        <f t="shared" si="634"/>
        <v>#VALUE!</v>
      </c>
      <c r="AJ1968" s="87" t="e">
        <f t="shared" si="635"/>
        <v>#VALUE!</v>
      </c>
      <c r="AK1968" s="144" t="e">
        <f t="shared" si="636"/>
        <v>#VALUE!</v>
      </c>
      <c r="AL1968" s="144" t="e">
        <f t="shared" si="637"/>
        <v>#VALUE!</v>
      </c>
    </row>
    <row r="1969" spans="1:38" s="77" customFormat="1" x14ac:dyDescent="0.2">
      <c r="A1969" s="14"/>
      <c r="B1969" s="64"/>
      <c r="C1969" s="80"/>
      <c r="D1969" s="152"/>
      <c r="E1969" s="152"/>
      <c r="F1969" s="152"/>
      <c r="G1969" s="152"/>
      <c r="H1969" s="152"/>
      <c r="I1969" s="152"/>
      <c r="J1969" s="152"/>
      <c r="K1969" s="152"/>
      <c r="L1969" s="152"/>
      <c r="M1969" s="152"/>
      <c r="N1969" s="152"/>
      <c r="O1969" s="152"/>
      <c r="P1969" s="152"/>
      <c r="Q1969" s="152"/>
      <c r="R1969" s="152"/>
      <c r="S1969" s="66" t="str">
        <f t="shared" si="618"/>
        <v/>
      </c>
      <c r="T1969" s="66" t="str">
        <f t="shared" si="619"/>
        <v/>
      </c>
      <c r="U1969" s="66" t="str">
        <f t="shared" si="620"/>
        <v/>
      </c>
      <c r="V1969" s="66" t="str">
        <f t="shared" si="621"/>
        <v/>
      </c>
      <c r="W1969" s="66" t="str">
        <f t="shared" si="622"/>
        <v/>
      </c>
      <c r="X1969" s="66" t="str">
        <f t="shared" si="623"/>
        <v/>
      </c>
      <c r="Y1969" s="66">
        <f t="shared" si="624"/>
        <v>0</v>
      </c>
      <c r="Z1969" s="66">
        <f t="shared" si="625"/>
        <v>0</v>
      </c>
      <c r="AA1969" s="66" t="e">
        <f t="shared" si="626"/>
        <v>#VALUE!</v>
      </c>
      <c r="AB1969" s="67" t="e">
        <f t="shared" si="627"/>
        <v>#VALUE!</v>
      </c>
      <c r="AC1969" s="87" t="e">
        <f t="shared" si="628"/>
        <v>#VALUE!</v>
      </c>
      <c r="AD1969" s="87" t="e">
        <f t="shared" si="629"/>
        <v>#VALUE!</v>
      </c>
      <c r="AE1969" s="87" t="e">
        <f t="shared" si="630"/>
        <v>#VALUE!</v>
      </c>
      <c r="AF1969" s="87" t="e">
        <f t="shared" si="631"/>
        <v>#VALUE!</v>
      </c>
      <c r="AG1969" s="67" t="e">
        <f t="shared" si="632"/>
        <v>#VALUE!</v>
      </c>
      <c r="AH1969" s="87" t="e">
        <f t="shared" si="633"/>
        <v>#VALUE!</v>
      </c>
      <c r="AI1969" s="87" t="e">
        <f t="shared" si="634"/>
        <v>#VALUE!</v>
      </c>
      <c r="AJ1969" s="87" t="e">
        <f t="shared" si="635"/>
        <v>#VALUE!</v>
      </c>
      <c r="AK1969" s="144" t="e">
        <f t="shared" si="636"/>
        <v>#VALUE!</v>
      </c>
      <c r="AL1969" s="144" t="e">
        <f t="shared" si="637"/>
        <v>#VALUE!</v>
      </c>
    </row>
    <row r="1970" spans="1:38" s="77" customFormat="1" x14ac:dyDescent="0.2">
      <c r="A1970" s="14"/>
      <c r="B1970" s="64"/>
      <c r="C1970" s="80"/>
      <c r="D1970" s="152"/>
      <c r="E1970" s="152"/>
      <c r="F1970" s="152"/>
      <c r="G1970" s="152"/>
      <c r="H1970" s="152"/>
      <c r="I1970" s="152"/>
      <c r="J1970" s="152"/>
      <c r="K1970" s="152"/>
      <c r="L1970" s="152"/>
      <c r="M1970" s="152"/>
      <c r="N1970" s="152"/>
      <c r="O1970" s="152"/>
      <c r="P1970" s="152"/>
      <c r="Q1970" s="152"/>
      <c r="R1970" s="152"/>
      <c r="S1970" s="66" t="str">
        <f t="shared" si="618"/>
        <v/>
      </c>
      <c r="T1970" s="66" t="str">
        <f t="shared" si="619"/>
        <v/>
      </c>
      <c r="U1970" s="66" t="str">
        <f t="shared" si="620"/>
        <v/>
      </c>
      <c r="V1970" s="66" t="str">
        <f t="shared" si="621"/>
        <v/>
      </c>
      <c r="W1970" s="66" t="str">
        <f t="shared" si="622"/>
        <v/>
      </c>
      <c r="X1970" s="66" t="str">
        <f t="shared" si="623"/>
        <v/>
      </c>
      <c r="Y1970" s="66">
        <f t="shared" si="624"/>
        <v>0</v>
      </c>
      <c r="Z1970" s="66">
        <f t="shared" si="625"/>
        <v>0</v>
      </c>
      <c r="AA1970" s="66" t="e">
        <f t="shared" si="626"/>
        <v>#VALUE!</v>
      </c>
      <c r="AB1970" s="67" t="e">
        <f t="shared" si="627"/>
        <v>#VALUE!</v>
      </c>
      <c r="AC1970" s="87" t="e">
        <f t="shared" si="628"/>
        <v>#VALUE!</v>
      </c>
      <c r="AD1970" s="87" t="e">
        <f t="shared" si="629"/>
        <v>#VALUE!</v>
      </c>
      <c r="AE1970" s="87" t="e">
        <f t="shared" si="630"/>
        <v>#VALUE!</v>
      </c>
      <c r="AF1970" s="87" t="e">
        <f t="shared" si="631"/>
        <v>#VALUE!</v>
      </c>
      <c r="AG1970" s="67" t="e">
        <f t="shared" si="632"/>
        <v>#VALUE!</v>
      </c>
      <c r="AH1970" s="87" t="e">
        <f t="shared" si="633"/>
        <v>#VALUE!</v>
      </c>
      <c r="AI1970" s="87" t="e">
        <f t="shared" si="634"/>
        <v>#VALUE!</v>
      </c>
      <c r="AJ1970" s="87" t="e">
        <f t="shared" si="635"/>
        <v>#VALUE!</v>
      </c>
      <c r="AK1970" s="144" t="e">
        <f t="shared" si="636"/>
        <v>#VALUE!</v>
      </c>
      <c r="AL1970" s="144" t="e">
        <f t="shared" si="637"/>
        <v>#VALUE!</v>
      </c>
    </row>
    <row r="1971" spans="1:38" s="77" customFormat="1" x14ac:dyDescent="0.2">
      <c r="A1971" s="14"/>
      <c r="B1971" s="64"/>
      <c r="C1971" s="80"/>
      <c r="D1971" s="152"/>
      <c r="E1971" s="152"/>
      <c r="F1971" s="152"/>
      <c r="G1971" s="152"/>
      <c r="H1971" s="152"/>
      <c r="I1971" s="152"/>
      <c r="J1971" s="152"/>
      <c r="K1971" s="152"/>
      <c r="L1971" s="152"/>
      <c r="M1971" s="152"/>
      <c r="N1971" s="152"/>
      <c r="O1971" s="152"/>
      <c r="P1971" s="152"/>
      <c r="Q1971" s="152"/>
      <c r="R1971" s="152"/>
      <c r="S1971" s="66" t="str">
        <f t="shared" si="618"/>
        <v/>
      </c>
      <c r="T1971" s="66" t="str">
        <f t="shared" si="619"/>
        <v/>
      </c>
      <c r="U1971" s="66" t="str">
        <f t="shared" si="620"/>
        <v/>
      </c>
      <c r="V1971" s="66" t="str">
        <f t="shared" si="621"/>
        <v/>
      </c>
      <c r="W1971" s="66" t="str">
        <f t="shared" si="622"/>
        <v/>
      </c>
      <c r="X1971" s="66" t="str">
        <f t="shared" si="623"/>
        <v/>
      </c>
      <c r="Y1971" s="66">
        <f t="shared" si="624"/>
        <v>0</v>
      </c>
      <c r="Z1971" s="66">
        <f t="shared" si="625"/>
        <v>0</v>
      </c>
      <c r="AA1971" s="66" t="e">
        <f t="shared" si="626"/>
        <v>#VALUE!</v>
      </c>
      <c r="AB1971" s="67" t="e">
        <f t="shared" si="627"/>
        <v>#VALUE!</v>
      </c>
      <c r="AC1971" s="87" t="e">
        <f t="shared" si="628"/>
        <v>#VALUE!</v>
      </c>
      <c r="AD1971" s="87" t="e">
        <f t="shared" si="629"/>
        <v>#VALUE!</v>
      </c>
      <c r="AE1971" s="87" t="e">
        <f t="shared" si="630"/>
        <v>#VALUE!</v>
      </c>
      <c r="AF1971" s="87" t="e">
        <f t="shared" si="631"/>
        <v>#VALUE!</v>
      </c>
      <c r="AG1971" s="67" t="e">
        <f t="shared" si="632"/>
        <v>#VALUE!</v>
      </c>
      <c r="AH1971" s="87" t="e">
        <f t="shared" si="633"/>
        <v>#VALUE!</v>
      </c>
      <c r="AI1971" s="87" t="e">
        <f t="shared" si="634"/>
        <v>#VALUE!</v>
      </c>
      <c r="AJ1971" s="87" t="e">
        <f t="shared" si="635"/>
        <v>#VALUE!</v>
      </c>
      <c r="AK1971" s="144" t="e">
        <f t="shared" si="636"/>
        <v>#VALUE!</v>
      </c>
      <c r="AL1971" s="144" t="e">
        <f t="shared" si="637"/>
        <v>#VALUE!</v>
      </c>
    </row>
    <row r="1972" spans="1:38" s="77" customFormat="1" x14ac:dyDescent="0.2">
      <c r="A1972" s="14"/>
      <c r="B1972" s="64"/>
      <c r="C1972" s="80"/>
      <c r="D1972" s="152"/>
      <c r="E1972" s="152"/>
      <c r="F1972" s="152"/>
      <c r="G1972" s="152"/>
      <c r="H1972" s="152"/>
      <c r="I1972" s="152"/>
      <c r="J1972" s="152"/>
      <c r="K1972" s="152"/>
      <c r="L1972" s="152"/>
      <c r="M1972" s="152"/>
      <c r="N1972" s="152"/>
      <c r="O1972" s="152"/>
      <c r="P1972" s="152"/>
      <c r="Q1972" s="152"/>
      <c r="R1972" s="152"/>
      <c r="S1972" s="66" t="str">
        <f t="shared" si="618"/>
        <v/>
      </c>
      <c r="T1972" s="66" t="str">
        <f t="shared" si="619"/>
        <v/>
      </c>
      <c r="U1972" s="66" t="str">
        <f t="shared" si="620"/>
        <v/>
      </c>
      <c r="V1972" s="66" t="str">
        <f t="shared" si="621"/>
        <v/>
      </c>
      <c r="W1972" s="66" t="str">
        <f t="shared" si="622"/>
        <v/>
      </c>
      <c r="X1972" s="66" t="str">
        <f t="shared" si="623"/>
        <v/>
      </c>
      <c r="Y1972" s="66">
        <f t="shared" si="624"/>
        <v>0</v>
      </c>
      <c r="Z1972" s="66">
        <f t="shared" si="625"/>
        <v>0</v>
      </c>
      <c r="AA1972" s="66" t="e">
        <f t="shared" si="626"/>
        <v>#VALUE!</v>
      </c>
      <c r="AB1972" s="67" t="e">
        <f t="shared" si="627"/>
        <v>#VALUE!</v>
      </c>
      <c r="AC1972" s="87" t="e">
        <f t="shared" si="628"/>
        <v>#VALUE!</v>
      </c>
      <c r="AD1972" s="87" t="e">
        <f t="shared" si="629"/>
        <v>#VALUE!</v>
      </c>
      <c r="AE1972" s="87" t="e">
        <f t="shared" si="630"/>
        <v>#VALUE!</v>
      </c>
      <c r="AF1972" s="87" t="e">
        <f t="shared" si="631"/>
        <v>#VALUE!</v>
      </c>
      <c r="AG1972" s="67" t="e">
        <f t="shared" si="632"/>
        <v>#VALUE!</v>
      </c>
      <c r="AH1972" s="87" t="e">
        <f t="shared" si="633"/>
        <v>#VALUE!</v>
      </c>
      <c r="AI1972" s="87" t="e">
        <f t="shared" si="634"/>
        <v>#VALUE!</v>
      </c>
      <c r="AJ1972" s="87" t="e">
        <f t="shared" si="635"/>
        <v>#VALUE!</v>
      </c>
      <c r="AK1972" s="144" t="e">
        <f t="shared" si="636"/>
        <v>#VALUE!</v>
      </c>
      <c r="AL1972" s="144" t="e">
        <f t="shared" si="637"/>
        <v>#VALUE!</v>
      </c>
    </row>
    <row r="1973" spans="1:38" s="77" customFormat="1" x14ac:dyDescent="0.2">
      <c r="A1973" s="14"/>
      <c r="B1973" s="64"/>
      <c r="C1973" s="80"/>
      <c r="D1973" s="152"/>
      <c r="E1973" s="152"/>
      <c r="F1973" s="152"/>
      <c r="G1973" s="152"/>
      <c r="H1973" s="152"/>
      <c r="I1973" s="152"/>
      <c r="J1973" s="152"/>
      <c r="K1973" s="152"/>
      <c r="L1973" s="152"/>
      <c r="M1973" s="152"/>
      <c r="N1973" s="152"/>
      <c r="O1973" s="152"/>
      <c r="P1973" s="152"/>
      <c r="Q1973" s="152"/>
      <c r="R1973" s="152"/>
      <c r="S1973" s="66" t="str">
        <f t="shared" si="618"/>
        <v/>
      </c>
      <c r="T1973" s="66" t="str">
        <f t="shared" si="619"/>
        <v/>
      </c>
      <c r="U1973" s="66" t="str">
        <f t="shared" si="620"/>
        <v/>
      </c>
      <c r="V1973" s="66" t="str">
        <f t="shared" si="621"/>
        <v/>
      </c>
      <c r="W1973" s="66" t="str">
        <f t="shared" si="622"/>
        <v/>
      </c>
      <c r="X1973" s="66" t="str">
        <f t="shared" si="623"/>
        <v/>
      </c>
      <c r="Y1973" s="66">
        <f t="shared" si="624"/>
        <v>0</v>
      </c>
      <c r="Z1973" s="66">
        <f t="shared" si="625"/>
        <v>0</v>
      </c>
      <c r="AA1973" s="66" t="e">
        <f t="shared" si="626"/>
        <v>#VALUE!</v>
      </c>
      <c r="AB1973" s="67" t="e">
        <f t="shared" si="627"/>
        <v>#VALUE!</v>
      </c>
      <c r="AC1973" s="87" t="e">
        <f t="shared" si="628"/>
        <v>#VALUE!</v>
      </c>
      <c r="AD1973" s="87" t="e">
        <f t="shared" si="629"/>
        <v>#VALUE!</v>
      </c>
      <c r="AE1973" s="87" t="e">
        <f t="shared" si="630"/>
        <v>#VALUE!</v>
      </c>
      <c r="AF1973" s="87" t="e">
        <f t="shared" si="631"/>
        <v>#VALUE!</v>
      </c>
      <c r="AG1973" s="67" t="e">
        <f t="shared" si="632"/>
        <v>#VALUE!</v>
      </c>
      <c r="AH1973" s="87" t="e">
        <f t="shared" si="633"/>
        <v>#VALUE!</v>
      </c>
      <c r="AI1973" s="87" t="e">
        <f t="shared" si="634"/>
        <v>#VALUE!</v>
      </c>
      <c r="AJ1973" s="87" t="e">
        <f t="shared" si="635"/>
        <v>#VALUE!</v>
      </c>
      <c r="AK1973" s="144" t="e">
        <f t="shared" si="636"/>
        <v>#VALUE!</v>
      </c>
      <c r="AL1973" s="144" t="e">
        <f t="shared" si="637"/>
        <v>#VALUE!</v>
      </c>
    </row>
    <row r="1974" spans="1:38" s="77" customFormat="1" x14ac:dyDescent="0.2">
      <c r="A1974" s="14"/>
      <c r="B1974" s="64"/>
      <c r="C1974" s="80"/>
      <c r="D1974" s="152"/>
      <c r="E1974" s="152"/>
      <c r="F1974" s="152"/>
      <c r="G1974" s="152"/>
      <c r="H1974" s="152"/>
      <c r="I1974" s="152"/>
      <c r="J1974" s="152"/>
      <c r="K1974" s="152"/>
      <c r="L1974" s="152"/>
      <c r="M1974" s="152"/>
      <c r="N1974" s="152"/>
      <c r="O1974" s="152"/>
      <c r="P1974" s="152"/>
      <c r="Q1974" s="152"/>
      <c r="R1974" s="152"/>
      <c r="S1974" s="66" t="str">
        <f t="shared" si="618"/>
        <v/>
      </c>
      <c r="T1974" s="66" t="str">
        <f t="shared" si="619"/>
        <v/>
      </c>
      <c r="U1974" s="66" t="str">
        <f t="shared" si="620"/>
        <v/>
      </c>
      <c r="V1974" s="66" t="str">
        <f t="shared" si="621"/>
        <v/>
      </c>
      <c r="W1974" s="66" t="str">
        <f t="shared" si="622"/>
        <v/>
      </c>
      <c r="X1974" s="66" t="str">
        <f t="shared" si="623"/>
        <v/>
      </c>
      <c r="Y1974" s="66">
        <f t="shared" si="624"/>
        <v>0</v>
      </c>
      <c r="Z1974" s="66">
        <f t="shared" si="625"/>
        <v>0</v>
      </c>
      <c r="AA1974" s="66" t="e">
        <f t="shared" si="626"/>
        <v>#VALUE!</v>
      </c>
      <c r="AB1974" s="67" t="e">
        <f t="shared" si="627"/>
        <v>#VALUE!</v>
      </c>
      <c r="AC1974" s="87" t="e">
        <f t="shared" si="628"/>
        <v>#VALUE!</v>
      </c>
      <c r="AD1974" s="87" t="e">
        <f t="shared" si="629"/>
        <v>#VALUE!</v>
      </c>
      <c r="AE1974" s="87" t="e">
        <f t="shared" si="630"/>
        <v>#VALUE!</v>
      </c>
      <c r="AF1974" s="87" t="e">
        <f t="shared" si="631"/>
        <v>#VALUE!</v>
      </c>
      <c r="AG1974" s="67" t="e">
        <f t="shared" si="632"/>
        <v>#VALUE!</v>
      </c>
      <c r="AH1974" s="87" t="e">
        <f t="shared" si="633"/>
        <v>#VALUE!</v>
      </c>
      <c r="AI1974" s="87" t="e">
        <f t="shared" si="634"/>
        <v>#VALUE!</v>
      </c>
      <c r="AJ1974" s="87" t="e">
        <f t="shared" si="635"/>
        <v>#VALUE!</v>
      </c>
      <c r="AK1974" s="144" t="e">
        <f t="shared" si="636"/>
        <v>#VALUE!</v>
      </c>
      <c r="AL1974" s="144" t="e">
        <f t="shared" si="637"/>
        <v>#VALUE!</v>
      </c>
    </row>
    <row r="1975" spans="1:38" s="77" customFormat="1" x14ac:dyDescent="0.2">
      <c r="A1975" s="14"/>
      <c r="B1975" s="64"/>
      <c r="C1975" s="80"/>
      <c r="D1975" s="152"/>
      <c r="E1975" s="152"/>
      <c r="F1975" s="152"/>
      <c r="G1975" s="152"/>
      <c r="H1975" s="152"/>
      <c r="I1975" s="152"/>
      <c r="J1975" s="152"/>
      <c r="K1975" s="152"/>
      <c r="L1975" s="152"/>
      <c r="M1975" s="152"/>
      <c r="N1975" s="152"/>
      <c r="O1975" s="152"/>
      <c r="P1975" s="152"/>
      <c r="Q1975" s="152"/>
      <c r="R1975" s="152"/>
      <c r="S1975" s="66" t="str">
        <f t="shared" si="618"/>
        <v/>
      </c>
      <c r="T1975" s="66" t="str">
        <f t="shared" si="619"/>
        <v/>
      </c>
      <c r="U1975" s="66" t="str">
        <f t="shared" si="620"/>
        <v/>
      </c>
      <c r="V1975" s="66" t="str">
        <f t="shared" si="621"/>
        <v/>
      </c>
      <c r="W1975" s="66" t="str">
        <f t="shared" si="622"/>
        <v/>
      </c>
      <c r="X1975" s="66" t="str">
        <f t="shared" si="623"/>
        <v/>
      </c>
      <c r="Y1975" s="66">
        <f t="shared" si="624"/>
        <v>0</v>
      </c>
      <c r="Z1975" s="66">
        <f t="shared" si="625"/>
        <v>0</v>
      </c>
      <c r="AA1975" s="66" t="e">
        <f t="shared" si="626"/>
        <v>#VALUE!</v>
      </c>
      <c r="AB1975" s="67" t="e">
        <f t="shared" si="627"/>
        <v>#VALUE!</v>
      </c>
      <c r="AC1975" s="87" t="e">
        <f t="shared" si="628"/>
        <v>#VALUE!</v>
      </c>
      <c r="AD1975" s="87" t="e">
        <f t="shared" si="629"/>
        <v>#VALUE!</v>
      </c>
      <c r="AE1975" s="87" t="e">
        <f t="shared" si="630"/>
        <v>#VALUE!</v>
      </c>
      <c r="AF1975" s="87" t="e">
        <f t="shared" si="631"/>
        <v>#VALUE!</v>
      </c>
      <c r="AG1975" s="67" t="e">
        <f t="shared" si="632"/>
        <v>#VALUE!</v>
      </c>
      <c r="AH1975" s="87" t="e">
        <f t="shared" si="633"/>
        <v>#VALUE!</v>
      </c>
      <c r="AI1975" s="87" t="e">
        <f t="shared" si="634"/>
        <v>#VALUE!</v>
      </c>
      <c r="AJ1975" s="87" t="e">
        <f t="shared" si="635"/>
        <v>#VALUE!</v>
      </c>
      <c r="AK1975" s="144" t="e">
        <f t="shared" si="636"/>
        <v>#VALUE!</v>
      </c>
      <c r="AL1975" s="144" t="e">
        <f t="shared" si="637"/>
        <v>#VALUE!</v>
      </c>
    </row>
    <row r="1976" spans="1:38" s="77" customFormat="1" x14ac:dyDescent="0.2">
      <c r="A1976" s="14"/>
      <c r="B1976" s="64"/>
      <c r="C1976" s="80"/>
      <c r="D1976" s="152"/>
      <c r="E1976" s="152"/>
      <c r="F1976" s="152"/>
      <c r="G1976" s="152"/>
      <c r="H1976" s="152"/>
      <c r="I1976" s="152"/>
      <c r="J1976" s="152"/>
      <c r="K1976" s="152"/>
      <c r="L1976" s="152"/>
      <c r="M1976" s="152"/>
      <c r="N1976" s="152"/>
      <c r="O1976" s="152"/>
      <c r="P1976" s="152"/>
      <c r="Q1976" s="152"/>
      <c r="R1976" s="152"/>
      <c r="S1976" s="66" t="str">
        <f t="shared" si="618"/>
        <v/>
      </c>
      <c r="T1976" s="66" t="str">
        <f t="shared" si="619"/>
        <v/>
      </c>
      <c r="U1976" s="66" t="str">
        <f t="shared" si="620"/>
        <v/>
      </c>
      <c r="V1976" s="66" t="str">
        <f t="shared" si="621"/>
        <v/>
      </c>
      <c r="W1976" s="66" t="str">
        <f t="shared" si="622"/>
        <v/>
      </c>
      <c r="X1976" s="66" t="str">
        <f t="shared" si="623"/>
        <v/>
      </c>
      <c r="Y1976" s="66">
        <f t="shared" si="624"/>
        <v>0</v>
      </c>
      <c r="Z1976" s="66">
        <f t="shared" si="625"/>
        <v>0</v>
      </c>
      <c r="AA1976" s="66" t="e">
        <f t="shared" si="626"/>
        <v>#VALUE!</v>
      </c>
      <c r="AB1976" s="67" t="e">
        <f t="shared" si="627"/>
        <v>#VALUE!</v>
      </c>
      <c r="AC1976" s="87" t="e">
        <f t="shared" si="628"/>
        <v>#VALUE!</v>
      </c>
      <c r="AD1976" s="87" t="e">
        <f t="shared" si="629"/>
        <v>#VALUE!</v>
      </c>
      <c r="AE1976" s="87" t="e">
        <f t="shared" si="630"/>
        <v>#VALUE!</v>
      </c>
      <c r="AF1976" s="87" t="e">
        <f t="shared" si="631"/>
        <v>#VALUE!</v>
      </c>
      <c r="AG1976" s="67" t="e">
        <f t="shared" si="632"/>
        <v>#VALUE!</v>
      </c>
      <c r="AH1976" s="87" t="e">
        <f t="shared" si="633"/>
        <v>#VALUE!</v>
      </c>
      <c r="AI1976" s="87" t="e">
        <f t="shared" si="634"/>
        <v>#VALUE!</v>
      </c>
      <c r="AJ1976" s="87" t="e">
        <f t="shared" si="635"/>
        <v>#VALUE!</v>
      </c>
      <c r="AK1976" s="144" t="e">
        <f t="shared" si="636"/>
        <v>#VALUE!</v>
      </c>
      <c r="AL1976" s="144" t="e">
        <f t="shared" si="637"/>
        <v>#VALUE!</v>
      </c>
    </row>
    <row r="1977" spans="1:38" s="77" customFormat="1" x14ac:dyDescent="0.2">
      <c r="A1977" s="14"/>
      <c r="B1977" s="64"/>
      <c r="C1977" s="80"/>
      <c r="D1977" s="152"/>
      <c r="E1977" s="152"/>
      <c r="F1977" s="152"/>
      <c r="G1977" s="152"/>
      <c r="H1977" s="152"/>
      <c r="I1977" s="152"/>
      <c r="J1977" s="152"/>
      <c r="K1977" s="152"/>
      <c r="L1977" s="152"/>
      <c r="M1977" s="152"/>
      <c r="N1977" s="152"/>
      <c r="O1977" s="152"/>
      <c r="P1977" s="152"/>
      <c r="Q1977" s="152"/>
      <c r="R1977" s="152"/>
      <c r="S1977" s="66" t="str">
        <f t="shared" si="618"/>
        <v/>
      </c>
      <c r="T1977" s="66" t="str">
        <f t="shared" si="619"/>
        <v/>
      </c>
      <c r="U1977" s="66" t="str">
        <f t="shared" si="620"/>
        <v/>
      </c>
      <c r="V1977" s="66" t="str">
        <f t="shared" si="621"/>
        <v/>
      </c>
      <c r="W1977" s="66" t="str">
        <f t="shared" si="622"/>
        <v/>
      </c>
      <c r="X1977" s="66" t="str">
        <f t="shared" si="623"/>
        <v/>
      </c>
      <c r="Y1977" s="66">
        <f t="shared" si="624"/>
        <v>0</v>
      </c>
      <c r="Z1977" s="66">
        <f t="shared" si="625"/>
        <v>0</v>
      </c>
      <c r="AA1977" s="66" t="e">
        <f t="shared" si="626"/>
        <v>#VALUE!</v>
      </c>
      <c r="AB1977" s="67" t="e">
        <f t="shared" si="627"/>
        <v>#VALUE!</v>
      </c>
      <c r="AC1977" s="87" t="e">
        <f t="shared" si="628"/>
        <v>#VALUE!</v>
      </c>
      <c r="AD1977" s="87" t="e">
        <f t="shared" si="629"/>
        <v>#VALUE!</v>
      </c>
      <c r="AE1977" s="87" t="e">
        <f t="shared" si="630"/>
        <v>#VALUE!</v>
      </c>
      <c r="AF1977" s="87" t="e">
        <f t="shared" si="631"/>
        <v>#VALUE!</v>
      </c>
      <c r="AG1977" s="67" t="e">
        <f t="shared" si="632"/>
        <v>#VALUE!</v>
      </c>
      <c r="AH1977" s="87" t="e">
        <f t="shared" si="633"/>
        <v>#VALUE!</v>
      </c>
      <c r="AI1977" s="87" t="e">
        <f t="shared" si="634"/>
        <v>#VALUE!</v>
      </c>
      <c r="AJ1977" s="87" t="e">
        <f t="shared" si="635"/>
        <v>#VALUE!</v>
      </c>
      <c r="AK1977" s="144" t="e">
        <f t="shared" si="636"/>
        <v>#VALUE!</v>
      </c>
      <c r="AL1977" s="144" t="e">
        <f t="shared" si="637"/>
        <v>#VALUE!</v>
      </c>
    </row>
    <row r="1978" spans="1:38" s="77" customFormat="1" x14ac:dyDescent="0.2">
      <c r="A1978" s="14"/>
      <c r="B1978" s="64"/>
      <c r="C1978" s="80"/>
      <c r="D1978" s="152"/>
      <c r="E1978" s="152"/>
      <c r="F1978" s="152"/>
      <c r="G1978" s="152"/>
      <c r="H1978" s="152"/>
      <c r="I1978" s="152"/>
      <c r="J1978" s="152"/>
      <c r="K1978" s="152"/>
      <c r="L1978" s="152"/>
      <c r="M1978" s="152"/>
      <c r="N1978" s="152"/>
      <c r="O1978" s="152"/>
      <c r="P1978" s="152"/>
      <c r="Q1978" s="152"/>
      <c r="R1978" s="152"/>
      <c r="S1978" s="66" t="str">
        <f t="shared" si="618"/>
        <v/>
      </c>
      <c r="T1978" s="66" t="str">
        <f t="shared" si="619"/>
        <v/>
      </c>
      <c r="U1978" s="66" t="str">
        <f t="shared" si="620"/>
        <v/>
      </c>
      <c r="V1978" s="66" t="str">
        <f t="shared" si="621"/>
        <v/>
      </c>
      <c r="W1978" s="66" t="str">
        <f t="shared" si="622"/>
        <v/>
      </c>
      <c r="X1978" s="66" t="str">
        <f t="shared" si="623"/>
        <v/>
      </c>
      <c r="Y1978" s="66">
        <f t="shared" si="624"/>
        <v>0</v>
      </c>
      <c r="Z1978" s="66">
        <f t="shared" si="625"/>
        <v>0</v>
      </c>
      <c r="AA1978" s="66" t="e">
        <f t="shared" si="626"/>
        <v>#VALUE!</v>
      </c>
      <c r="AB1978" s="67" t="e">
        <f t="shared" si="627"/>
        <v>#VALUE!</v>
      </c>
      <c r="AC1978" s="87" t="e">
        <f t="shared" si="628"/>
        <v>#VALUE!</v>
      </c>
      <c r="AD1978" s="87" t="e">
        <f t="shared" si="629"/>
        <v>#VALUE!</v>
      </c>
      <c r="AE1978" s="87" t="e">
        <f t="shared" si="630"/>
        <v>#VALUE!</v>
      </c>
      <c r="AF1978" s="87" t="e">
        <f t="shared" si="631"/>
        <v>#VALUE!</v>
      </c>
      <c r="AG1978" s="67" t="e">
        <f t="shared" si="632"/>
        <v>#VALUE!</v>
      </c>
      <c r="AH1978" s="87" t="e">
        <f t="shared" si="633"/>
        <v>#VALUE!</v>
      </c>
      <c r="AI1978" s="87" t="e">
        <f t="shared" si="634"/>
        <v>#VALUE!</v>
      </c>
      <c r="AJ1978" s="87" t="e">
        <f t="shared" si="635"/>
        <v>#VALUE!</v>
      </c>
      <c r="AK1978" s="144" t="e">
        <f t="shared" si="636"/>
        <v>#VALUE!</v>
      </c>
      <c r="AL1978" s="144" t="e">
        <f t="shared" si="637"/>
        <v>#VALUE!</v>
      </c>
    </row>
    <row r="1979" spans="1:38" s="77" customFormat="1" x14ac:dyDescent="0.2">
      <c r="A1979" s="14"/>
      <c r="B1979" s="64"/>
      <c r="C1979" s="80"/>
      <c r="D1979" s="152"/>
      <c r="E1979" s="152"/>
      <c r="F1979" s="152"/>
      <c r="G1979" s="152"/>
      <c r="H1979" s="152"/>
      <c r="I1979" s="152"/>
      <c r="J1979" s="152"/>
      <c r="K1979" s="152"/>
      <c r="L1979" s="152"/>
      <c r="M1979" s="152"/>
      <c r="N1979" s="152"/>
      <c r="O1979" s="152"/>
      <c r="P1979" s="152"/>
      <c r="Q1979" s="152"/>
      <c r="R1979" s="152"/>
      <c r="S1979" s="66" t="str">
        <f t="shared" si="618"/>
        <v/>
      </c>
      <c r="T1979" s="66" t="str">
        <f t="shared" si="619"/>
        <v/>
      </c>
      <c r="U1979" s="66" t="str">
        <f t="shared" si="620"/>
        <v/>
      </c>
      <c r="V1979" s="66" t="str">
        <f t="shared" si="621"/>
        <v/>
      </c>
      <c r="W1979" s="66" t="str">
        <f t="shared" si="622"/>
        <v/>
      </c>
      <c r="X1979" s="66" t="str">
        <f t="shared" si="623"/>
        <v/>
      </c>
      <c r="Y1979" s="66">
        <f t="shared" si="624"/>
        <v>0</v>
      </c>
      <c r="Z1979" s="66">
        <f t="shared" si="625"/>
        <v>0</v>
      </c>
      <c r="AA1979" s="66" t="e">
        <f t="shared" si="626"/>
        <v>#VALUE!</v>
      </c>
      <c r="AB1979" s="67" t="e">
        <f t="shared" si="627"/>
        <v>#VALUE!</v>
      </c>
      <c r="AC1979" s="87" t="e">
        <f t="shared" si="628"/>
        <v>#VALUE!</v>
      </c>
      <c r="AD1979" s="87" t="e">
        <f t="shared" si="629"/>
        <v>#VALUE!</v>
      </c>
      <c r="AE1979" s="87" t="e">
        <f t="shared" si="630"/>
        <v>#VALUE!</v>
      </c>
      <c r="AF1979" s="87" t="e">
        <f t="shared" si="631"/>
        <v>#VALUE!</v>
      </c>
      <c r="AG1979" s="67" t="e">
        <f t="shared" si="632"/>
        <v>#VALUE!</v>
      </c>
      <c r="AH1979" s="87" t="e">
        <f t="shared" si="633"/>
        <v>#VALUE!</v>
      </c>
      <c r="AI1979" s="87" t="e">
        <f t="shared" si="634"/>
        <v>#VALUE!</v>
      </c>
      <c r="AJ1979" s="87" t="e">
        <f t="shared" si="635"/>
        <v>#VALUE!</v>
      </c>
      <c r="AK1979" s="144" t="e">
        <f t="shared" si="636"/>
        <v>#VALUE!</v>
      </c>
      <c r="AL1979" s="144" t="e">
        <f t="shared" si="637"/>
        <v>#VALUE!</v>
      </c>
    </row>
    <row r="1980" spans="1:38" s="77" customFormat="1" x14ac:dyDescent="0.2">
      <c r="A1980" s="14"/>
      <c r="B1980" s="64"/>
      <c r="C1980" s="80"/>
      <c r="D1980" s="152"/>
      <c r="E1980" s="152"/>
      <c r="F1980" s="152"/>
      <c r="G1980" s="152"/>
      <c r="H1980" s="152"/>
      <c r="I1980" s="152"/>
      <c r="J1980" s="152"/>
      <c r="K1980" s="152"/>
      <c r="L1980" s="152"/>
      <c r="M1980" s="152"/>
      <c r="N1980" s="152"/>
      <c r="O1980" s="152"/>
      <c r="P1980" s="152"/>
      <c r="Q1980" s="152"/>
      <c r="R1980" s="152"/>
      <c r="S1980" s="66" t="str">
        <f t="shared" si="618"/>
        <v/>
      </c>
      <c r="T1980" s="66" t="str">
        <f t="shared" si="619"/>
        <v/>
      </c>
      <c r="U1980" s="66" t="str">
        <f t="shared" si="620"/>
        <v/>
      </c>
      <c r="V1980" s="66" t="str">
        <f t="shared" si="621"/>
        <v/>
      </c>
      <c r="W1980" s="66" t="str">
        <f t="shared" si="622"/>
        <v/>
      </c>
      <c r="X1980" s="66" t="str">
        <f t="shared" si="623"/>
        <v/>
      </c>
      <c r="Y1980" s="66">
        <f t="shared" si="624"/>
        <v>0</v>
      </c>
      <c r="Z1980" s="66">
        <f t="shared" si="625"/>
        <v>0</v>
      </c>
      <c r="AA1980" s="66" t="e">
        <f t="shared" si="626"/>
        <v>#VALUE!</v>
      </c>
      <c r="AB1980" s="67" t="e">
        <f t="shared" si="627"/>
        <v>#VALUE!</v>
      </c>
      <c r="AC1980" s="87" t="e">
        <f t="shared" si="628"/>
        <v>#VALUE!</v>
      </c>
      <c r="AD1980" s="87" t="e">
        <f t="shared" si="629"/>
        <v>#VALUE!</v>
      </c>
      <c r="AE1980" s="87" t="e">
        <f t="shared" si="630"/>
        <v>#VALUE!</v>
      </c>
      <c r="AF1980" s="87" t="e">
        <f t="shared" si="631"/>
        <v>#VALUE!</v>
      </c>
      <c r="AG1980" s="67" t="e">
        <f t="shared" si="632"/>
        <v>#VALUE!</v>
      </c>
      <c r="AH1980" s="87" t="e">
        <f t="shared" si="633"/>
        <v>#VALUE!</v>
      </c>
      <c r="AI1980" s="87" t="e">
        <f t="shared" si="634"/>
        <v>#VALUE!</v>
      </c>
      <c r="AJ1980" s="87" t="e">
        <f t="shared" si="635"/>
        <v>#VALUE!</v>
      </c>
      <c r="AK1980" s="144" t="e">
        <f t="shared" si="636"/>
        <v>#VALUE!</v>
      </c>
      <c r="AL1980" s="144" t="e">
        <f t="shared" si="637"/>
        <v>#VALUE!</v>
      </c>
    </row>
    <row r="1981" spans="1:38" s="77" customFormat="1" x14ac:dyDescent="0.2">
      <c r="A1981" s="14"/>
      <c r="B1981" s="64"/>
      <c r="C1981" s="80"/>
      <c r="D1981" s="152"/>
      <c r="E1981" s="152"/>
      <c r="F1981" s="152"/>
      <c r="G1981" s="152"/>
      <c r="H1981" s="152"/>
      <c r="I1981" s="152"/>
      <c r="J1981" s="152"/>
      <c r="K1981" s="152"/>
      <c r="L1981" s="152"/>
      <c r="M1981" s="152"/>
      <c r="N1981" s="152"/>
      <c r="O1981" s="152"/>
      <c r="P1981" s="152"/>
      <c r="Q1981" s="152"/>
      <c r="R1981" s="152"/>
      <c r="S1981" s="66" t="str">
        <f t="shared" si="618"/>
        <v/>
      </c>
      <c r="T1981" s="66" t="str">
        <f t="shared" si="619"/>
        <v/>
      </c>
      <c r="U1981" s="66" t="str">
        <f t="shared" si="620"/>
        <v/>
      </c>
      <c r="V1981" s="66" t="str">
        <f t="shared" si="621"/>
        <v/>
      </c>
      <c r="W1981" s="66" t="str">
        <f t="shared" si="622"/>
        <v/>
      </c>
      <c r="X1981" s="66" t="str">
        <f t="shared" si="623"/>
        <v/>
      </c>
      <c r="Y1981" s="66">
        <f t="shared" si="624"/>
        <v>0</v>
      </c>
      <c r="Z1981" s="66">
        <f t="shared" si="625"/>
        <v>0</v>
      </c>
      <c r="AA1981" s="66" t="e">
        <f t="shared" si="626"/>
        <v>#VALUE!</v>
      </c>
      <c r="AB1981" s="67" t="e">
        <f t="shared" si="627"/>
        <v>#VALUE!</v>
      </c>
      <c r="AC1981" s="87" t="e">
        <f t="shared" si="628"/>
        <v>#VALUE!</v>
      </c>
      <c r="AD1981" s="87" t="e">
        <f t="shared" si="629"/>
        <v>#VALUE!</v>
      </c>
      <c r="AE1981" s="87" t="e">
        <f t="shared" si="630"/>
        <v>#VALUE!</v>
      </c>
      <c r="AF1981" s="87" t="e">
        <f t="shared" si="631"/>
        <v>#VALUE!</v>
      </c>
      <c r="AG1981" s="67" t="e">
        <f t="shared" si="632"/>
        <v>#VALUE!</v>
      </c>
      <c r="AH1981" s="87" t="e">
        <f t="shared" si="633"/>
        <v>#VALUE!</v>
      </c>
      <c r="AI1981" s="87" t="e">
        <f t="shared" si="634"/>
        <v>#VALUE!</v>
      </c>
      <c r="AJ1981" s="87" t="e">
        <f t="shared" si="635"/>
        <v>#VALUE!</v>
      </c>
      <c r="AK1981" s="144" t="e">
        <f t="shared" si="636"/>
        <v>#VALUE!</v>
      </c>
      <c r="AL1981" s="144" t="e">
        <f t="shared" si="637"/>
        <v>#VALUE!</v>
      </c>
    </row>
    <row r="1982" spans="1:38" s="77" customFormat="1" x14ac:dyDescent="0.2">
      <c r="A1982" s="14"/>
      <c r="B1982" s="64"/>
      <c r="C1982" s="80"/>
      <c r="D1982" s="152"/>
      <c r="E1982" s="152"/>
      <c r="F1982" s="152"/>
      <c r="G1982" s="152"/>
      <c r="H1982" s="152"/>
      <c r="I1982" s="152"/>
      <c r="J1982" s="152"/>
      <c r="K1982" s="152"/>
      <c r="L1982" s="152"/>
      <c r="M1982" s="152"/>
      <c r="N1982" s="152"/>
      <c r="O1982" s="152"/>
      <c r="P1982" s="152"/>
      <c r="Q1982" s="152"/>
      <c r="R1982" s="152"/>
      <c r="S1982" s="66" t="str">
        <f t="shared" si="618"/>
        <v/>
      </c>
      <c r="T1982" s="66" t="str">
        <f t="shared" si="619"/>
        <v/>
      </c>
      <c r="U1982" s="66" t="str">
        <f t="shared" si="620"/>
        <v/>
      </c>
      <c r="V1982" s="66" t="str">
        <f t="shared" si="621"/>
        <v/>
      </c>
      <c r="W1982" s="66" t="str">
        <f t="shared" si="622"/>
        <v/>
      </c>
      <c r="X1982" s="66" t="str">
        <f t="shared" si="623"/>
        <v/>
      </c>
      <c r="Y1982" s="66">
        <f t="shared" si="624"/>
        <v>0</v>
      </c>
      <c r="Z1982" s="66">
        <f t="shared" si="625"/>
        <v>0</v>
      </c>
      <c r="AA1982" s="66" t="e">
        <f t="shared" si="626"/>
        <v>#VALUE!</v>
      </c>
      <c r="AB1982" s="67" t="e">
        <f t="shared" si="627"/>
        <v>#VALUE!</v>
      </c>
      <c r="AC1982" s="87" t="e">
        <f t="shared" si="628"/>
        <v>#VALUE!</v>
      </c>
      <c r="AD1982" s="87" t="e">
        <f t="shared" si="629"/>
        <v>#VALUE!</v>
      </c>
      <c r="AE1982" s="87" t="e">
        <f t="shared" si="630"/>
        <v>#VALUE!</v>
      </c>
      <c r="AF1982" s="87" t="e">
        <f t="shared" si="631"/>
        <v>#VALUE!</v>
      </c>
      <c r="AG1982" s="67" t="e">
        <f t="shared" si="632"/>
        <v>#VALUE!</v>
      </c>
      <c r="AH1982" s="87" t="e">
        <f t="shared" si="633"/>
        <v>#VALUE!</v>
      </c>
      <c r="AI1982" s="87" t="e">
        <f t="shared" si="634"/>
        <v>#VALUE!</v>
      </c>
      <c r="AJ1982" s="87" t="e">
        <f t="shared" si="635"/>
        <v>#VALUE!</v>
      </c>
      <c r="AK1982" s="144" t="e">
        <f t="shared" si="636"/>
        <v>#VALUE!</v>
      </c>
      <c r="AL1982" s="144" t="e">
        <f t="shared" si="637"/>
        <v>#VALUE!</v>
      </c>
    </row>
    <row r="1983" spans="1:38" s="77" customFormat="1" x14ac:dyDescent="0.2">
      <c r="A1983" s="14"/>
      <c r="B1983" s="64"/>
      <c r="C1983" s="80"/>
      <c r="D1983" s="152"/>
      <c r="E1983" s="152"/>
      <c r="F1983" s="152"/>
      <c r="G1983" s="152"/>
      <c r="H1983" s="152"/>
      <c r="I1983" s="152"/>
      <c r="J1983" s="152"/>
      <c r="K1983" s="152"/>
      <c r="L1983" s="152"/>
      <c r="M1983" s="152"/>
      <c r="N1983" s="152"/>
      <c r="O1983" s="152"/>
      <c r="P1983" s="152"/>
      <c r="Q1983" s="152"/>
      <c r="R1983" s="152"/>
      <c r="S1983" s="66" t="str">
        <f t="shared" si="618"/>
        <v/>
      </c>
      <c r="T1983" s="66" t="str">
        <f t="shared" si="619"/>
        <v/>
      </c>
      <c r="U1983" s="66" t="str">
        <f t="shared" si="620"/>
        <v/>
      </c>
      <c r="V1983" s="66" t="str">
        <f t="shared" si="621"/>
        <v/>
      </c>
      <c r="W1983" s="66" t="str">
        <f t="shared" si="622"/>
        <v/>
      </c>
      <c r="X1983" s="66" t="str">
        <f t="shared" si="623"/>
        <v/>
      </c>
      <c r="Y1983" s="66">
        <f t="shared" si="624"/>
        <v>0</v>
      </c>
      <c r="Z1983" s="66">
        <f t="shared" si="625"/>
        <v>0</v>
      </c>
      <c r="AA1983" s="66" t="e">
        <f t="shared" si="626"/>
        <v>#VALUE!</v>
      </c>
      <c r="AB1983" s="67" t="e">
        <f t="shared" si="627"/>
        <v>#VALUE!</v>
      </c>
      <c r="AC1983" s="87" t="e">
        <f t="shared" si="628"/>
        <v>#VALUE!</v>
      </c>
      <c r="AD1983" s="87" t="e">
        <f t="shared" si="629"/>
        <v>#VALUE!</v>
      </c>
      <c r="AE1983" s="87" t="e">
        <f t="shared" si="630"/>
        <v>#VALUE!</v>
      </c>
      <c r="AF1983" s="87" t="e">
        <f t="shared" si="631"/>
        <v>#VALUE!</v>
      </c>
      <c r="AG1983" s="67" t="e">
        <f t="shared" si="632"/>
        <v>#VALUE!</v>
      </c>
      <c r="AH1983" s="87" t="e">
        <f t="shared" si="633"/>
        <v>#VALUE!</v>
      </c>
      <c r="AI1983" s="87" t="e">
        <f t="shared" si="634"/>
        <v>#VALUE!</v>
      </c>
      <c r="AJ1983" s="87" t="e">
        <f t="shared" si="635"/>
        <v>#VALUE!</v>
      </c>
      <c r="AK1983" s="144" t="e">
        <f t="shared" si="636"/>
        <v>#VALUE!</v>
      </c>
      <c r="AL1983" s="144" t="e">
        <f t="shared" si="637"/>
        <v>#VALUE!</v>
      </c>
    </row>
    <row r="1984" spans="1:38" s="77" customFormat="1" x14ac:dyDescent="0.2">
      <c r="A1984" s="14"/>
      <c r="B1984" s="64"/>
      <c r="C1984" s="80"/>
      <c r="D1984" s="152"/>
      <c r="E1984" s="152"/>
      <c r="F1984" s="152"/>
      <c r="G1984" s="152"/>
      <c r="H1984" s="152"/>
      <c r="I1984" s="152"/>
      <c r="J1984" s="152"/>
      <c r="K1984" s="152"/>
      <c r="L1984" s="152"/>
      <c r="M1984" s="152"/>
      <c r="N1984" s="152"/>
      <c r="O1984" s="152"/>
      <c r="P1984" s="152"/>
      <c r="Q1984" s="152"/>
      <c r="R1984" s="152"/>
      <c r="S1984" s="66" t="str">
        <f t="shared" si="618"/>
        <v/>
      </c>
      <c r="T1984" s="66" t="str">
        <f t="shared" si="619"/>
        <v/>
      </c>
      <c r="U1984" s="66" t="str">
        <f t="shared" si="620"/>
        <v/>
      </c>
      <c r="V1984" s="66" t="str">
        <f t="shared" si="621"/>
        <v/>
      </c>
      <c r="W1984" s="66" t="str">
        <f t="shared" si="622"/>
        <v/>
      </c>
      <c r="X1984" s="66" t="str">
        <f t="shared" si="623"/>
        <v/>
      </c>
      <c r="Y1984" s="66">
        <f t="shared" si="624"/>
        <v>0</v>
      </c>
      <c r="Z1984" s="66">
        <f t="shared" si="625"/>
        <v>0</v>
      </c>
      <c r="AA1984" s="66" t="e">
        <f t="shared" si="626"/>
        <v>#VALUE!</v>
      </c>
      <c r="AB1984" s="67" t="e">
        <f t="shared" si="627"/>
        <v>#VALUE!</v>
      </c>
      <c r="AC1984" s="87" t="e">
        <f t="shared" si="628"/>
        <v>#VALUE!</v>
      </c>
      <c r="AD1984" s="87" t="e">
        <f t="shared" si="629"/>
        <v>#VALUE!</v>
      </c>
      <c r="AE1984" s="87" t="e">
        <f t="shared" si="630"/>
        <v>#VALUE!</v>
      </c>
      <c r="AF1984" s="87" t="e">
        <f t="shared" si="631"/>
        <v>#VALUE!</v>
      </c>
      <c r="AG1984" s="67" t="e">
        <f t="shared" si="632"/>
        <v>#VALUE!</v>
      </c>
      <c r="AH1984" s="87" t="e">
        <f t="shared" si="633"/>
        <v>#VALUE!</v>
      </c>
      <c r="AI1984" s="87" t="e">
        <f t="shared" si="634"/>
        <v>#VALUE!</v>
      </c>
      <c r="AJ1984" s="87" t="e">
        <f t="shared" si="635"/>
        <v>#VALUE!</v>
      </c>
      <c r="AK1984" s="144" t="e">
        <f t="shared" si="636"/>
        <v>#VALUE!</v>
      </c>
      <c r="AL1984" s="144" t="e">
        <f t="shared" si="637"/>
        <v>#VALUE!</v>
      </c>
    </row>
    <row r="1985" spans="1:38" s="77" customFormat="1" x14ac:dyDescent="0.2">
      <c r="A1985" s="14"/>
      <c r="B1985" s="64"/>
      <c r="C1985" s="80"/>
      <c r="D1985" s="152"/>
      <c r="E1985" s="152"/>
      <c r="F1985" s="152"/>
      <c r="G1985" s="152"/>
      <c r="H1985" s="152"/>
      <c r="I1985" s="152"/>
      <c r="J1985" s="152"/>
      <c r="K1985" s="152"/>
      <c r="L1985" s="152"/>
      <c r="M1985" s="152"/>
      <c r="N1985" s="152"/>
      <c r="O1985" s="152"/>
      <c r="P1985" s="152"/>
      <c r="Q1985" s="152"/>
      <c r="R1985" s="152"/>
      <c r="S1985" s="66" t="str">
        <f t="shared" si="618"/>
        <v/>
      </c>
      <c r="T1985" s="66" t="str">
        <f t="shared" si="619"/>
        <v/>
      </c>
      <c r="U1985" s="66" t="str">
        <f t="shared" si="620"/>
        <v/>
      </c>
      <c r="V1985" s="66" t="str">
        <f t="shared" si="621"/>
        <v/>
      </c>
      <c r="W1985" s="66" t="str">
        <f t="shared" si="622"/>
        <v/>
      </c>
      <c r="X1985" s="66" t="str">
        <f t="shared" si="623"/>
        <v/>
      </c>
      <c r="Y1985" s="66">
        <f t="shared" si="624"/>
        <v>0</v>
      </c>
      <c r="Z1985" s="66">
        <f t="shared" si="625"/>
        <v>0</v>
      </c>
      <c r="AA1985" s="66" t="e">
        <f t="shared" si="626"/>
        <v>#VALUE!</v>
      </c>
      <c r="AB1985" s="67" t="e">
        <f t="shared" si="627"/>
        <v>#VALUE!</v>
      </c>
      <c r="AC1985" s="87" t="e">
        <f t="shared" si="628"/>
        <v>#VALUE!</v>
      </c>
      <c r="AD1985" s="87" t="e">
        <f t="shared" si="629"/>
        <v>#VALUE!</v>
      </c>
      <c r="AE1985" s="87" t="e">
        <f t="shared" si="630"/>
        <v>#VALUE!</v>
      </c>
      <c r="AF1985" s="87" t="e">
        <f t="shared" si="631"/>
        <v>#VALUE!</v>
      </c>
      <c r="AG1985" s="67" t="e">
        <f t="shared" si="632"/>
        <v>#VALUE!</v>
      </c>
      <c r="AH1985" s="87" t="e">
        <f t="shared" si="633"/>
        <v>#VALUE!</v>
      </c>
      <c r="AI1985" s="87" t="e">
        <f t="shared" si="634"/>
        <v>#VALUE!</v>
      </c>
      <c r="AJ1985" s="87" t="e">
        <f t="shared" si="635"/>
        <v>#VALUE!</v>
      </c>
      <c r="AK1985" s="144" t="e">
        <f t="shared" si="636"/>
        <v>#VALUE!</v>
      </c>
      <c r="AL1985" s="144" t="e">
        <f t="shared" si="637"/>
        <v>#VALUE!</v>
      </c>
    </row>
    <row r="1986" spans="1:38" s="77" customFormat="1" x14ac:dyDescent="0.2">
      <c r="A1986" s="14"/>
      <c r="B1986" s="64"/>
      <c r="C1986" s="80"/>
      <c r="D1986" s="152"/>
      <c r="E1986" s="152"/>
      <c r="F1986" s="152"/>
      <c r="G1986" s="152"/>
      <c r="H1986" s="152"/>
      <c r="I1986" s="152"/>
      <c r="J1986" s="152"/>
      <c r="K1986" s="152"/>
      <c r="L1986" s="152"/>
      <c r="M1986" s="152"/>
      <c r="N1986" s="152"/>
      <c r="O1986" s="152"/>
      <c r="P1986" s="152"/>
      <c r="Q1986" s="152"/>
      <c r="R1986" s="152"/>
      <c r="S1986" s="66" t="str">
        <f t="shared" si="618"/>
        <v/>
      </c>
      <c r="T1986" s="66" t="str">
        <f t="shared" si="619"/>
        <v/>
      </c>
      <c r="U1986" s="66" t="str">
        <f t="shared" si="620"/>
        <v/>
      </c>
      <c r="V1986" s="66" t="str">
        <f t="shared" si="621"/>
        <v/>
      </c>
      <c r="W1986" s="66" t="str">
        <f t="shared" si="622"/>
        <v/>
      </c>
      <c r="X1986" s="66" t="str">
        <f t="shared" si="623"/>
        <v/>
      </c>
      <c r="Y1986" s="66">
        <f t="shared" si="624"/>
        <v>0</v>
      </c>
      <c r="Z1986" s="66">
        <f t="shared" si="625"/>
        <v>0</v>
      </c>
      <c r="AA1986" s="66" t="e">
        <f t="shared" si="626"/>
        <v>#VALUE!</v>
      </c>
      <c r="AB1986" s="67" t="e">
        <f t="shared" si="627"/>
        <v>#VALUE!</v>
      </c>
      <c r="AC1986" s="87" t="e">
        <f t="shared" si="628"/>
        <v>#VALUE!</v>
      </c>
      <c r="AD1986" s="87" t="e">
        <f t="shared" si="629"/>
        <v>#VALUE!</v>
      </c>
      <c r="AE1986" s="87" t="e">
        <f t="shared" si="630"/>
        <v>#VALUE!</v>
      </c>
      <c r="AF1986" s="87" t="e">
        <f t="shared" si="631"/>
        <v>#VALUE!</v>
      </c>
      <c r="AG1986" s="67" t="e">
        <f t="shared" si="632"/>
        <v>#VALUE!</v>
      </c>
      <c r="AH1986" s="87" t="e">
        <f t="shared" si="633"/>
        <v>#VALUE!</v>
      </c>
      <c r="AI1986" s="87" t="e">
        <f t="shared" si="634"/>
        <v>#VALUE!</v>
      </c>
      <c r="AJ1986" s="87" t="e">
        <f t="shared" si="635"/>
        <v>#VALUE!</v>
      </c>
      <c r="AK1986" s="144" t="e">
        <f t="shared" si="636"/>
        <v>#VALUE!</v>
      </c>
      <c r="AL1986" s="144" t="e">
        <f t="shared" si="637"/>
        <v>#VALUE!</v>
      </c>
    </row>
    <row r="1987" spans="1:38" s="77" customFormat="1" x14ac:dyDescent="0.2">
      <c r="A1987" s="14"/>
      <c r="B1987" s="64"/>
      <c r="C1987" s="80"/>
      <c r="D1987" s="152"/>
      <c r="E1987" s="152"/>
      <c r="F1987" s="152"/>
      <c r="G1987" s="152"/>
      <c r="H1987" s="152"/>
      <c r="I1987" s="152"/>
      <c r="J1987" s="152"/>
      <c r="K1987" s="152"/>
      <c r="L1987" s="152"/>
      <c r="M1987" s="152"/>
      <c r="N1987" s="152"/>
      <c r="O1987" s="152"/>
      <c r="P1987" s="152"/>
      <c r="Q1987" s="152"/>
      <c r="R1987" s="152"/>
      <c r="S1987" s="66" t="str">
        <f t="shared" ref="S1987" si="638">IFERROR(Q1987*(Y1987/(Y1987+Z1987+R1987)),"")</f>
        <v/>
      </c>
      <c r="T1987" s="66" t="str">
        <f t="shared" ref="T1987" si="639">IFERROR(Q1987*(Z1987/(Y1987+Z1987+R1987)),"")</f>
        <v/>
      </c>
      <c r="U1987" s="66" t="str">
        <f t="shared" ref="U1987" si="640">IFERROR(Q1987*(R1987/(Y1987+Z1987+R1987)),"")</f>
        <v/>
      </c>
      <c r="V1987" s="66" t="str">
        <f t="shared" ref="V1987:W1987" si="641">IFERROR(E1987+G1987+I1987+K1987+M1987+S1987+O1987,"")</f>
        <v/>
      </c>
      <c r="W1987" s="66" t="str">
        <f t="shared" si="641"/>
        <v/>
      </c>
      <c r="X1987" s="66" t="str">
        <f t="shared" ref="X1987" si="642">IFERROR(R1987+U1987,"")</f>
        <v/>
      </c>
      <c r="Y1987" s="66">
        <f t="shared" ref="Y1987" si="643">E1987+G1987+I1987+K1987+M1987+O1987</f>
        <v>0</v>
      </c>
      <c r="Z1987" s="66">
        <f t="shared" ref="Z1987" si="644">F1987+H1987+J1987+L1987+N1987+P1987</f>
        <v>0</v>
      </c>
      <c r="AA1987" s="66" t="e">
        <f t="shared" ref="AA1987" si="645">V1987+W1987+X1987</f>
        <v>#VALUE!</v>
      </c>
      <c r="AB1987" s="67" t="e">
        <f t="shared" ref="AB1987" si="646">V1987/(V1987+W1987+X1987)</f>
        <v>#VALUE!</v>
      </c>
      <c r="AC1987" s="87" t="e">
        <f t="shared" ref="AC1987" si="647">W1987/(V1987+W1987+X1987)</f>
        <v>#VALUE!</v>
      </c>
      <c r="AD1987" s="87" t="e">
        <f t="shared" ref="AD1987" si="648">X1987/(V1987+W1987+X1987)</f>
        <v>#VALUE!</v>
      </c>
      <c r="AE1987" s="87" t="e">
        <f t="shared" ref="AE1987" si="649">E1987/AA1987</f>
        <v>#VALUE!</v>
      </c>
      <c r="AF1987" s="87" t="e">
        <f t="shared" ref="AF1987" si="650">G1987/AA1987</f>
        <v>#VALUE!</v>
      </c>
      <c r="AG1987" s="67" t="e">
        <f t="shared" ref="AG1987" si="651">I1987/AA1987</f>
        <v>#VALUE!</v>
      </c>
      <c r="AH1987" s="87" t="e">
        <f t="shared" ref="AH1987" si="652">K1987/AA1987</f>
        <v>#VALUE!</v>
      </c>
      <c r="AI1987" s="87" t="e">
        <f t="shared" ref="AI1987" si="653">M1987/AA1987</f>
        <v>#VALUE!</v>
      </c>
      <c r="AJ1987" s="87" t="e">
        <f t="shared" ref="AJ1987" si="654">Q1987/AA1987</f>
        <v>#VALUE!</v>
      </c>
      <c r="AK1987" s="144" t="e">
        <f t="shared" ref="AK1987" si="655">D1987-AA1987</f>
        <v>#VALUE!</v>
      </c>
      <c r="AL1987" s="144" t="e">
        <f t="shared" ref="AL1987" si="656">AK1987/D1987*100</f>
        <v>#VALUE!</v>
      </c>
    </row>
  </sheetData>
  <sheetProtection password="F74E" sheet="1" objects="1" scenarios="1" selectLockedCells="1"/>
  <phoneticPr fontId="3" type="noConversion"/>
  <dataValidations xWindow="210" yWindow="343" count="2">
    <dataValidation showDropDown="1" showInputMessage="1" showErrorMessage="1" errorTitle="EWC Code" error="This code is not valid. See guidance notes" sqref="A1988:B1048576 O2 A1:R1 C2:N1048576 O3:P1987 Q2:R1987 S1:AJ1048576"/>
    <dataValidation showInputMessage="1" sqref="B2:B1987"/>
  </dataValidations>
  <printOptions gridLines="1"/>
  <pageMargins left="0.74803149606299213" right="0.74803149606299213" top="0.98425196850393704" bottom="0.98425196850393704" header="0.51181102362204722" footer="0.51181102362204722"/>
  <pageSetup paperSize="8" scale="10" orientation="landscape" r:id="rId1"/>
  <headerFooter alignWithMargins="0">
    <oddFooter>&amp;A</oddFooter>
  </headerFooter>
  <ignoredErrors>
    <ignoredError sqref="S2:U3 S4:U5 S14:U1987 Y2:Z1987 AB2 S7:U13" unlockedFormula="1"/>
    <ignoredError sqref="AA3:AA1987 AA2 AC2:AI2 AC3:AI1987" evalError="1"/>
    <ignoredError sqref="AB3:AB1987" evalError="1" unlockedFormula="1"/>
  </ignoredErrors>
  <extLst>
    <ext xmlns:x14="http://schemas.microsoft.com/office/spreadsheetml/2009/9/main" uri="{CCE6A557-97BC-4b89-ADB6-D9C93CAAB3DF}">
      <x14:dataValidations xmlns:xm="http://schemas.microsoft.com/office/excel/2006/main" xWindow="210" yWindow="343" count="1">
        <x14:dataValidation type="list" allowBlank="1" showInputMessage="1" showErrorMessage="1" promptTitle="Supplier Details" prompt="Please select from the drop down list. If supplier is not available please enter the details in the Supplier_Details tab">
          <x14:formula1>
            <xm:f>OFFSET(Supplier_Details!$A$2:$A$1999,0,0,COUNTA(Supplier_Details!$A:$A)-1,1)</xm:f>
          </x14:formula1>
          <xm:sqref>A2:A1987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enableFormatConditionsCalculation="0">
    <tabColor indexed="13"/>
    <pageSetUpPr fitToPage="1"/>
  </sheetPr>
  <dimension ref="A1:T3316"/>
  <sheetViews>
    <sheetView showGridLines="0" zoomScaleNormal="100" workbookViewId="0">
      <pane ySplit="1" topLeftCell="A2" activePane="bottomLeft" state="frozen"/>
      <selection activeCell="B33" sqref="B33:G33"/>
      <selection pane="bottomLeft" activeCell="A115" sqref="A115"/>
    </sheetView>
  </sheetViews>
  <sheetFormatPr defaultColWidth="9.140625" defaultRowHeight="12.75" x14ac:dyDescent="0.2"/>
  <cols>
    <col min="1" max="1" width="18" style="16" bestFit="1" customWidth="1"/>
    <col min="2" max="2" width="38" style="16" customWidth="1"/>
    <col min="3" max="3" width="17.85546875" style="16" bestFit="1" customWidth="1"/>
    <col min="4" max="4" width="23" style="16" customWidth="1"/>
    <col min="5" max="5" width="27" style="16" customWidth="1"/>
    <col min="6" max="7" width="14.7109375" style="48" customWidth="1"/>
    <col min="8" max="8" width="14.28515625" style="54" customWidth="1"/>
    <col min="9" max="9" width="17.28515625" style="54" customWidth="1"/>
    <col min="10" max="10" width="17" style="54" customWidth="1"/>
    <col min="11" max="11" width="19.5703125" style="54" customWidth="1"/>
    <col min="12" max="12" width="17.5703125" style="54" customWidth="1"/>
    <col min="13" max="13" width="21.140625" style="54" customWidth="1"/>
    <col min="14" max="14" width="21.5703125" style="18" customWidth="1"/>
    <col min="15" max="15" width="21.5703125" style="54" customWidth="1"/>
    <col min="16" max="16" width="27.7109375" style="85" customWidth="1"/>
    <col min="17" max="17" width="27.7109375" style="54" hidden="1" customWidth="1"/>
    <col min="18" max="18" width="17.28515625" style="115" hidden="1" customWidth="1"/>
    <col min="19" max="20" width="9.140625" style="16" hidden="1" customWidth="1"/>
    <col min="21" max="16384" width="9.140625" style="16"/>
  </cols>
  <sheetData>
    <row r="1" spans="1:20" s="35" customFormat="1" ht="63.75" customHeight="1" x14ac:dyDescent="0.2">
      <c r="A1" s="63" t="s">
        <v>1066</v>
      </c>
      <c r="B1" s="63" t="s">
        <v>1067</v>
      </c>
      <c r="C1" s="63" t="s">
        <v>1021</v>
      </c>
      <c r="D1" s="63" t="s">
        <v>1035</v>
      </c>
      <c r="E1" s="63" t="s">
        <v>1018</v>
      </c>
      <c r="F1" s="55" t="s">
        <v>1009</v>
      </c>
      <c r="G1" s="55" t="s">
        <v>1025</v>
      </c>
      <c r="H1" s="56" t="s">
        <v>1010</v>
      </c>
      <c r="I1" s="84" t="s">
        <v>1011</v>
      </c>
      <c r="J1" s="56" t="s">
        <v>1012</v>
      </c>
      <c r="K1" s="56" t="s">
        <v>1013</v>
      </c>
      <c r="L1" s="56" t="s">
        <v>1014</v>
      </c>
      <c r="M1" s="56" t="s">
        <v>1017</v>
      </c>
      <c r="N1" s="173" t="s">
        <v>1024</v>
      </c>
      <c r="O1" s="56" t="s">
        <v>1015</v>
      </c>
      <c r="P1" s="84" t="s">
        <v>1068</v>
      </c>
      <c r="Q1" s="157" t="s">
        <v>1144</v>
      </c>
      <c r="R1" s="114" t="s">
        <v>992</v>
      </c>
      <c r="S1" s="145" t="s">
        <v>1137</v>
      </c>
      <c r="T1" s="145" t="s">
        <v>1138</v>
      </c>
    </row>
    <row r="2" spans="1:20" s="17" customFormat="1" ht="14.25" customHeight="1" x14ac:dyDescent="0.2">
      <c r="A2" s="14"/>
      <c r="B2" s="64"/>
      <c r="C2" s="14"/>
      <c r="D2" s="14"/>
      <c r="E2" s="14"/>
      <c r="F2" s="149" t="str">
        <f t="shared" ref="F2" si="0">IF(AND(ISTEXT(E2),D2="TR"),COUNTIF(Supplier,"*"&amp;E2&amp;"*"),"")</f>
        <v/>
      </c>
      <c r="G2" s="148" t="str">
        <f>IF(F2="","",SUMIF(Supplier,Waste_Input!E2,TotalSampleWeight))</f>
        <v/>
      </c>
      <c r="H2" s="150" t="str">
        <f t="shared" ref="H2" si="1">IFERROR(IF(AND(ISTEXT(E2),D2="TR"),AVERAGEIF(Supplier,E2,Plastic),""),"")</f>
        <v/>
      </c>
      <c r="I2" s="150" t="str">
        <f t="shared" ref="I2" si="2">IFERROR(IF(AND(ISTEXT(E2),D2="TR"),AVERAGEIF(Supplier,E2,Glass),""),"")</f>
        <v/>
      </c>
      <c r="J2" s="150" t="str">
        <f t="shared" ref="J2" si="3">IFERROR(IF(AND(ISTEXT(E2),D2="TR"),AVERAGEIF(Supplier,E2,Paper),""),"")</f>
        <v/>
      </c>
      <c r="K2" s="150" t="str">
        <f t="shared" ref="K2" si="4">IFERROR(IF(AND(ISTEXT(E2),D2="TR"),AVERAGEIF(Supplier,E2,Cardboard),""),"")</f>
        <v/>
      </c>
      <c r="L2" s="150" t="str">
        <f t="shared" ref="L2" si="5">IFERROR(IF(AND(ISTEXT(E2),D2="TR"),AVERAGEIF(Supplier,E2,Metals),""),"")</f>
        <v/>
      </c>
      <c r="M2" s="150" t="str">
        <f t="shared" ref="M2" si="6">IFERROR(IF(AND(ISTEXT(E2),D2="TR"),AVERAGEIF(Supplier,E2,Target),""),"")</f>
        <v/>
      </c>
      <c r="N2" s="172" t="str">
        <f>IFERROR(R2,"")</f>
        <v/>
      </c>
      <c r="O2" s="150" t="str">
        <f t="shared" ref="O2" si="7">IFERROR(IF(AND(ISTEXT(E2),D2="TR"), AVERAGEIF(Supplier,E2,NonTarget),""),"")</f>
        <v/>
      </c>
      <c r="P2" s="151" t="str">
        <f>IFERROR(IF(AND(ISTEXT(E2),D2="TR"),AVERAGEIF(Supplier,E2,NonRecycable),""),"")</f>
        <v/>
      </c>
      <c r="Q2" s="150" t="str">
        <f t="shared" ref="Q2:Q65" si="8">IFERROR(IF(AND(ISTEXT(E2),D2="TR"),AVERAGEIF(Supplier,E2,Fragments),""),"")</f>
        <v/>
      </c>
      <c r="R2" s="126" t="str">
        <f t="array" ref="R2">IF(AND(ISTEXT(E2),D2="TR"),_xlfn.STDEV.S(IF(Supplier=E2,Target)),"")</f>
        <v/>
      </c>
      <c r="S2" s="143" t="e">
        <f>F2-ROUNDDOWN(C2/125,0)</f>
        <v>#VALUE!</v>
      </c>
      <c r="T2" s="146" t="e">
        <f>G2/F2</f>
        <v>#VALUE!</v>
      </c>
    </row>
    <row r="3" spans="1:20" s="17" customFormat="1" ht="14.25" customHeight="1" x14ac:dyDescent="0.2">
      <c r="A3" s="14"/>
      <c r="B3" s="64"/>
      <c r="C3" s="14"/>
      <c r="D3" s="14"/>
      <c r="E3" s="14"/>
      <c r="F3" s="149" t="str">
        <f t="shared" ref="F3:F66" si="9">IF(AND(ISTEXT(E3),D3="TR"),COUNTIF(Supplier,"*"&amp;E3&amp;"*"),"")</f>
        <v/>
      </c>
      <c r="G3" s="148" t="str">
        <f>IF(F3="","",SUMIF(Supplier,Waste_Input!E3,TotalSampleWeight))</f>
        <v/>
      </c>
      <c r="H3" s="150" t="str">
        <f t="shared" ref="H3:H66" si="10">IFERROR(IF(AND(ISTEXT(E3),D3="TR"),AVERAGEIF(Supplier,E3,Plastic),""),"")</f>
        <v/>
      </c>
      <c r="I3" s="150" t="str">
        <f t="shared" ref="I3:I66" si="11">IFERROR(IF(AND(ISTEXT(E3),D3="TR"),AVERAGEIF(Supplier,E3,Glass),""),"")</f>
        <v/>
      </c>
      <c r="J3" s="150" t="str">
        <f t="shared" ref="J3:J66" si="12">IFERROR(IF(AND(ISTEXT(E3),D3="TR"),AVERAGEIF(Supplier,E3,Paper),""),"")</f>
        <v/>
      </c>
      <c r="K3" s="150" t="str">
        <f t="shared" ref="K3:K66" si="13">IFERROR(IF(AND(ISTEXT(E3),D3="TR"),AVERAGEIF(Supplier,E3,Cardboard),""),"")</f>
        <v/>
      </c>
      <c r="L3" s="150" t="str">
        <f t="shared" ref="L3:L66" si="14">IFERROR(IF(AND(ISTEXT(E3),D3="TR"),AVERAGEIF(Supplier,E3,Metals),""),"")</f>
        <v/>
      </c>
      <c r="M3" s="150" t="str">
        <f t="shared" ref="M3:M66" si="15">IFERROR(IF(AND(ISTEXT(E3),D3="TR"),AVERAGEIF(Supplier,E3,Target),""),"")</f>
        <v/>
      </c>
      <c r="N3" s="172" t="str">
        <f t="shared" ref="N3:N66" si="16">IFERROR(R3,"")</f>
        <v/>
      </c>
      <c r="O3" s="150" t="str">
        <f t="shared" ref="O3:O66" si="17">IFERROR(IF(AND(ISTEXT(E3),D3="TR"), AVERAGEIF(Supplier,E3,NonTarget),""),"")</f>
        <v/>
      </c>
      <c r="P3" s="151" t="str">
        <f t="shared" ref="P3:P66" si="18">IFERROR(IF(AND(ISTEXT(E3),D3="TR"),AVERAGEIF(Supplier,E3,NonRecycable),""),"")</f>
        <v/>
      </c>
      <c r="Q3" s="150" t="str">
        <f t="shared" si="8"/>
        <v/>
      </c>
      <c r="R3" s="126" t="str">
        <f t="array" ref="R3">IF(AND(ISTEXT(E3),D3="TR"),_xlfn.STDEV.S(IF(Supplier=E3,Target)),"")</f>
        <v/>
      </c>
      <c r="S3" s="143" t="e">
        <f t="shared" ref="S3:S66" si="19">F3-ROUNDDOWN(C3/125,0)</f>
        <v>#VALUE!</v>
      </c>
      <c r="T3" s="146" t="e">
        <f t="shared" ref="T3:T66" si="20">G3/F3</f>
        <v>#VALUE!</v>
      </c>
    </row>
    <row r="4" spans="1:20" s="17" customFormat="1" ht="14.25" customHeight="1" x14ac:dyDescent="0.2">
      <c r="A4" s="14"/>
      <c r="B4" s="64"/>
      <c r="C4" s="14"/>
      <c r="D4" s="14"/>
      <c r="E4" s="14"/>
      <c r="F4" s="149" t="str">
        <f t="shared" si="9"/>
        <v/>
      </c>
      <c r="G4" s="148" t="str">
        <f>IF(F4="","",SUMIF(Supplier,Waste_Input!E4,TotalSampleWeight))</f>
        <v/>
      </c>
      <c r="H4" s="150" t="str">
        <f t="shared" si="10"/>
        <v/>
      </c>
      <c r="I4" s="150" t="str">
        <f t="shared" si="11"/>
        <v/>
      </c>
      <c r="J4" s="150" t="str">
        <f t="shared" si="12"/>
        <v/>
      </c>
      <c r="K4" s="150" t="str">
        <f t="shared" si="13"/>
        <v/>
      </c>
      <c r="L4" s="150" t="str">
        <f t="shared" si="14"/>
        <v/>
      </c>
      <c r="M4" s="150" t="str">
        <f t="shared" si="15"/>
        <v/>
      </c>
      <c r="N4" s="172" t="str">
        <f t="shared" si="16"/>
        <v/>
      </c>
      <c r="O4" s="150" t="str">
        <f t="shared" si="17"/>
        <v/>
      </c>
      <c r="P4" s="151" t="str">
        <f t="shared" si="18"/>
        <v/>
      </c>
      <c r="Q4" s="150" t="str">
        <f t="shared" si="8"/>
        <v/>
      </c>
      <c r="R4" s="126" t="str">
        <f t="array" ref="R4">IF(AND(ISTEXT(E4),D4="TR"),_xlfn.STDEV.S(IF(Supplier=E4,Target)),"")</f>
        <v/>
      </c>
      <c r="S4" s="143" t="e">
        <f t="shared" si="19"/>
        <v>#VALUE!</v>
      </c>
      <c r="T4" s="146" t="e">
        <f t="shared" si="20"/>
        <v>#VALUE!</v>
      </c>
    </row>
    <row r="5" spans="1:20" s="17" customFormat="1" ht="14.25" customHeight="1" x14ac:dyDescent="0.2">
      <c r="A5" s="14"/>
      <c r="B5" s="64"/>
      <c r="C5" s="14"/>
      <c r="D5" s="14"/>
      <c r="E5" s="14"/>
      <c r="F5" s="149" t="str">
        <f t="shared" si="9"/>
        <v/>
      </c>
      <c r="G5" s="148" t="str">
        <f>IF(F5="","",SUMIF(Supplier,Waste_Input!E5,TotalSampleWeight))</f>
        <v/>
      </c>
      <c r="H5" s="150" t="str">
        <f t="shared" si="10"/>
        <v/>
      </c>
      <c r="I5" s="150" t="str">
        <f t="shared" si="11"/>
        <v/>
      </c>
      <c r="J5" s="150" t="str">
        <f t="shared" si="12"/>
        <v/>
      </c>
      <c r="K5" s="150" t="str">
        <f t="shared" si="13"/>
        <v/>
      </c>
      <c r="L5" s="150" t="str">
        <f t="shared" si="14"/>
        <v/>
      </c>
      <c r="M5" s="150" t="str">
        <f t="shared" si="15"/>
        <v/>
      </c>
      <c r="N5" s="172" t="str">
        <f t="shared" si="16"/>
        <v/>
      </c>
      <c r="O5" s="150" t="str">
        <f t="shared" si="17"/>
        <v/>
      </c>
      <c r="P5" s="151" t="str">
        <f t="shared" si="18"/>
        <v/>
      </c>
      <c r="Q5" s="150" t="str">
        <f t="shared" si="8"/>
        <v/>
      </c>
      <c r="R5" s="126" t="str">
        <f t="array" ref="R5">IF(AND(ISTEXT(E5),D5="TR"),_xlfn.STDEV.S(IF(Supplier=E5,Target)),"")</f>
        <v/>
      </c>
      <c r="S5" s="143" t="e">
        <f t="shared" si="19"/>
        <v>#VALUE!</v>
      </c>
      <c r="T5" s="146" t="e">
        <f t="shared" si="20"/>
        <v>#VALUE!</v>
      </c>
    </row>
    <row r="6" spans="1:20" s="17" customFormat="1" ht="14.25" customHeight="1" x14ac:dyDescent="0.2">
      <c r="A6" s="14"/>
      <c r="B6" s="14"/>
      <c r="C6" s="14"/>
      <c r="D6" s="14"/>
      <c r="E6" s="14"/>
      <c r="F6" s="149" t="str">
        <f t="shared" si="9"/>
        <v/>
      </c>
      <c r="G6" s="148" t="str">
        <f>IF(F6="","",SUMIF(Supplier,Waste_Input!E6,TotalSampleWeight))</f>
        <v/>
      </c>
      <c r="H6" s="150" t="str">
        <f t="shared" si="10"/>
        <v/>
      </c>
      <c r="I6" s="150" t="str">
        <f t="shared" si="11"/>
        <v/>
      </c>
      <c r="J6" s="150" t="str">
        <f t="shared" si="12"/>
        <v/>
      </c>
      <c r="K6" s="150" t="str">
        <f t="shared" si="13"/>
        <v/>
      </c>
      <c r="L6" s="150" t="str">
        <f t="shared" si="14"/>
        <v/>
      </c>
      <c r="M6" s="150" t="str">
        <f t="shared" si="15"/>
        <v/>
      </c>
      <c r="N6" s="172" t="str">
        <f t="shared" si="16"/>
        <v/>
      </c>
      <c r="O6" s="150" t="str">
        <f t="shared" si="17"/>
        <v/>
      </c>
      <c r="P6" s="151" t="str">
        <f t="shared" si="18"/>
        <v/>
      </c>
      <c r="Q6" s="150" t="str">
        <f t="shared" si="8"/>
        <v/>
      </c>
      <c r="R6" s="126" t="str">
        <f t="array" ref="R6">IF(AND(ISTEXT(E6),D6="TR"),_xlfn.STDEV.S(IF(Supplier=E6,Target)),"")</f>
        <v/>
      </c>
      <c r="S6" s="143" t="e">
        <f t="shared" si="19"/>
        <v>#VALUE!</v>
      </c>
      <c r="T6" s="146" t="e">
        <f t="shared" si="20"/>
        <v>#VALUE!</v>
      </c>
    </row>
    <row r="7" spans="1:20" s="17" customFormat="1" ht="14.25" customHeight="1" x14ac:dyDescent="0.2">
      <c r="A7" s="14"/>
      <c r="B7" s="14"/>
      <c r="C7" s="14"/>
      <c r="D7" s="14"/>
      <c r="E7" s="14"/>
      <c r="F7" s="149" t="str">
        <f t="shared" si="9"/>
        <v/>
      </c>
      <c r="G7" s="148" t="str">
        <f>IF(F7="","",SUMIF(Supplier,Waste_Input!E7,TotalSampleWeight))</f>
        <v/>
      </c>
      <c r="H7" s="150" t="str">
        <f t="shared" si="10"/>
        <v/>
      </c>
      <c r="I7" s="150" t="str">
        <f t="shared" si="11"/>
        <v/>
      </c>
      <c r="J7" s="150" t="str">
        <f t="shared" si="12"/>
        <v/>
      </c>
      <c r="K7" s="150" t="str">
        <f t="shared" si="13"/>
        <v/>
      </c>
      <c r="L7" s="150" t="str">
        <f t="shared" si="14"/>
        <v/>
      </c>
      <c r="M7" s="150" t="str">
        <f t="shared" si="15"/>
        <v/>
      </c>
      <c r="N7" s="172" t="str">
        <f t="shared" si="16"/>
        <v/>
      </c>
      <c r="O7" s="150" t="str">
        <f t="shared" si="17"/>
        <v/>
      </c>
      <c r="P7" s="151" t="str">
        <f t="shared" si="18"/>
        <v/>
      </c>
      <c r="Q7" s="150" t="str">
        <f t="shared" si="8"/>
        <v/>
      </c>
      <c r="R7" s="126" t="str">
        <f t="array" ref="R7">IF(AND(ISTEXT(E7),D7="TR"),_xlfn.STDEV.S(IF(Supplier=E7,Target)),"")</f>
        <v/>
      </c>
      <c r="S7" s="143" t="e">
        <f t="shared" si="19"/>
        <v>#VALUE!</v>
      </c>
      <c r="T7" s="146" t="e">
        <f t="shared" si="20"/>
        <v>#VALUE!</v>
      </c>
    </row>
    <row r="8" spans="1:20" s="17" customFormat="1" ht="14.25" customHeight="1" x14ac:dyDescent="0.2">
      <c r="A8" s="14"/>
      <c r="B8" s="14"/>
      <c r="C8" s="14"/>
      <c r="D8" s="14"/>
      <c r="E8" s="14"/>
      <c r="F8" s="149" t="str">
        <f t="shared" si="9"/>
        <v/>
      </c>
      <c r="G8" s="148" t="str">
        <f>IF(F8="","",SUMIF(Supplier,Waste_Input!E8,TotalSampleWeight))</f>
        <v/>
      </c>
      <c r="H8" s="150" t="str">
        <f t="shared" si="10"/>
        <v/>
      </c>
      <c r="I8" s="150" t="str">
        <f t="shared" si="11"/>
        <v/>
      </c>
      <c r="J8" s="150" t="str">
        <f t="shared" si="12"/>
        <v/>
      </c>
      <c r="K8" s="150" t="str">
        <f t="shared" si="13"/>
        <v/>
      </c>
      <c r="L8" s="150" t="str">
        <f t="shared" si="14"/>
        <v/>
      </c>
      <c r="M8" s="150" t="str">
        <f t="shared" si="15"/>
        <v/>
      </c>
      <c r="N8" s="172" t="str">
        <f t="shared" si="16"/>
        <v/>
      </c>
      <c r="O8" s="150" t="str">
        <f t="shared" si="17"/>
        <v/>
      </c>
      <c r="P8" s="151" t="str">
        <f t="shared" si="18"/>
        <v/>
      </c>
      <c r="Q8" s="150" t="str">
        <f t="shared" si="8"/>
        <v/>
      </c>
      <c r="R8" s="126" t="str">
        <f t="array" ref="R8">IF(AND(ISTEXT(E8),D8="TR"),_xlfn.STDEV.S(IF(Supplier=E8,Target)),"")</f>
        <v/>
      </c>
      <c r="S8" s="143" t="e">
        <f t="shared" si="19"/>
        <v>#VALUE!</v>
      </c>
      <c r="T8" s="146" t="e">
        <f t="shared" si="20"/>
        <v>#VALUE!</v>
      </c>
    </row>
    <row r="9" spans="1:20" s="17" customFormat="1" ht="14.25" customHeight="1" x14ac:dyDescent="0.2">
      <c r="A9" s="14"/>
      <c r="B9" s="14"/>
      <c r="C9" s="14"/>
      <c r="D9" s="14"/>
      <c r="E9" s="14"/>
      <c r="F9" s="149" t="str">
        <f t="shared" si="9"/>
        <v/>
      </c>
      <c r="G9" s="148" t="str">
        <f>IF(F9="","",SUMIF(Supplier,Waste_Input!E9,TotalSampleWeight))</f>
        <v/>
      </c>
      <c r="H9" s="150" t="str">
        <f t="shared" si="10"/>
        <v/>
      </c>
      <c r="I9" s="150" t="str">
        <f t="shared" si="11"/>
        <v/>
      </c>
      <c r="J9" s="150" t="str">
        <f t="shared" si="12"/>
        <v/>
      </c>
      <c r="K9" s="150" t="str">
        <f t="shared" si="13"/>
        <v/>
      </c>
      <c r="L9" s="150" t="str">
        <f t="shared" si="14"/>
        <v/>
      </c>
      <c r="M9" s="150" t="str">
        <f t="shared" si="15"/>
        <v/>
      </c>
      <c r="N9" s="172" t="str">
        <f t="shared" si="16"/>
        <v/>
      </c>
      <c r="O9" s="150" t="str">
        <f t="shared" si="17"/>
        <v/>
      </c>
      <c r="P9" s="151" t="str">
        <f t="shared" si="18"/>
        <v/>
      </c>
      <c r="Q9" s="150" t="str">
        <f t="shared" si="8"/>
        <v/>
      </c>
      <c r="R9" s="126" t="str">
        <f t="array" ref="R9">IF(AND(ISTEXT(E9),D9="TR"),_xlfn.STDEV.S(IF(Supplier=E9,Target)),"")</f>
        <v/>
      </c>
      <c r="S9" s="143" t="e">
        <f t="shared" si="19"/>
        <v>#VALUE!</v>
      </c>
      <c r="T9" s="146" t="e">
        <f t="shared" si="20"/>
        <v>#VALUE!</v>
      </c>
    </row>
    <row r="10" spans="1:20" s="17" customFormat="1" x14ac:dyDescent="0.2">
      <c r="A10" s="14"/>
      <c r="B10" s="14"/>
      <c r="C10" s="14"/>
      <c r="D10" s="14"/>
      <c r="E10" s="14"/>
      <c r="F10" s="149" t="str">
        <f t="shared" si="9"/>
        <v/>
      </c>
      <c r="G10" s="148" t="str">
        <f>IF(F10="","",SUMIF(Supplier,Waste_Input!E10,TotalSampleWeight))</f>
        <v/>
      </c>
      <c r="H10" s="150" t="str">
        <f t="shared" si="10"/>
        <v/>
      </c>
      <c r="I10" s="150" t="str">
        <f t="shared" si="11"/>
        <v/>
      </c>
      <c r="J10" s="150" t="str">
        <f t="shared" si="12"/>
        <v/>
      </c>
      <c r="K10" s="150" t="str">
        <f t="shared" si="13"/>
        <v/>
      </c>
      <c r="L10" s="150" t="str">
        <f t="shared" si="14"/>
        <v/>
      </c>
      <c r="M10" s="150" t="str">
        <f t="shared" si="15"/>
        <v/>
      </c>
      <c r="N10" s="172" t="str">
        <f t="shared" si="16"/>
        <v/>
      </c>
      <c r="O10" s="150" t="str">
        <f t="shared" si="17"/>
        <v/>
      </c>
      <c r="P10" s="151" t="str">
        <f t="shared" si="18"/>
        <v/>
      </c>
      <c r="Q10" s="150" t="str">
        <f t="shared" si="8"/>
        <v/>
      </c>
      <c r="R10" s="126" t="str">
        <f t="array" ref="R10">IF(AND(ISTEXT(E10),D10="TR"),_xlfn.STDEV.S(IF(Supplier=E10,Target)),"")</f>
        <v/>
      </c>
      <c r="S10" s="143" t="e">
        <f t="shared" si="19"/>
        <v>#VALUE!</v>
      </c>
      <c r="T10" s="146" t="e">
        <f t="shared" si="20"/>
        <v>#VALUE!</v>
      </c>
    </row>
    <row r="11" spans="1:20" s="17" customFormat="1" x14ac:dyDescent="0.2">
      <c r="A11" s="14"/>
      <c r="B11" s="14"/>
      <c r="C11" s="14"/>
      <c r="D11" s="14"/>
      <c r="E11" s="14"/>
      <c r="F11" s="149" t="str">
        <f t="shared" si="9"/>
        <v/>
      </c>
      <c r="G11" s="148" t="str">
        <f>IF(F11="","",SUMIF(Supplier,Waste_Input!E11,TotalSampleWeight))</f>
        <v/>
      </c>
      <c r="H11" s="150" t="str">
        <f t="shared" si="10"/>
        <v/>
      </c>
      <c r="I11" s="150" t="str">
        <f t="shared" si="11"/>
        <v/>
      </c>
      <c r="J11" s="150" t="str">
        <f t="shared" si="12"/>
        <v/>
      </c>
      <c r="K11" s="150" t="str">
        <f t="shared" si="13"/>
        <v/>
      </c>
      <c r="L11" s="150" t="str">
        <f t="shared" si="14"/>
        <v/>
      </c>
      <c r="M11" s="150" t="str">
        <f t="shared" si="15"/>
        <v/>
      </c>
      <c r="N11" s="172" t="str">
        <f t="shared" si="16"/>
        <v/>
      </c>
      <c r="O11" s="150" t="str">
        <f t="shared" si="17"/>
        <v/>
      </c>
      <c r="P11" s="151" t="str">
        <f t="shared" si="18"/>
        <v/>
      </c>
      <c r="Q11" s="150" t="str">
        <f t="shared" si="8"/>
        <v/>
      </c>
      <c r="R11" s="126" t="str">
        <f t="array" ref="R11">IF(AND(ISTEXT(E11),D11="TR"),_xlfn.STDEV.S(IF(Supplier=E11,Target)),"")</f>
        <v/>
      </c>
      <c r="S11" s="143" t="e">
        <f t="shared" si="19"/>
        <v>#VALUE!</v>
      </c>
      <c r="T11" s="146" t="e">
        <f t="shared" si="20"/>
        <v>#VALUE!</v>
      </c>
    </row>
    <row r="12" spans="1:20" s="17" customFormat="1" x14ac:dyDescent="0.2">
      <c r="A12" s="14"/>
      <c r="B12" s="14"/>
      <c r="C12" s="14"/>
      <c r="D12" s="14"/>
      <c r="E12" s="14"/>
      <c r="F12" s="149" t="str">
        <f t="shared" si="9"/>
        <v/>
      </c>
      <c r="G12" s="148" t="str">
        <f>IF(F12="","",SUMIF(Supplier,Waste_Input!E12,TotalSampleWeight))</f>
        <v/>
      </c>
      <c r="H12" s="150" t="str">
        <f t="shared" si="10"/>
        <v/>
      </c>
      <c r="I12" s="150" t="str">
        <f t="shared" si="11"/>
        <v/>
      </c>
      <c r="J12" s="150" t="str">
        <f t="shared" si="12"/>
        <v/>
      </c>
      <c r="K12" s="150" t="str">
        <f t="shared" si="13"/>
        <v/>
      </c>
      <c r="L12" s="150" t="str">
        <f t="shared" si="14"/>
        <v/>
      </c>
      <c r="M12" s="150" t="str">
        <f t="shared" si="15"/>
        <v/>
      </c>
      <c r="N12" s="172" t="str">
        <f t="shared" si="16"/>
        <v/>
      </c>
      <c r="O12" s="150" t="str">
        <f t="shared" si="17"/>
        <v/>
      </c>
      <c r="P12" s="151" t="str">
        <f t="shared" si="18"/>
        <v/>
      </c>
      <c r="Q12" s="150" t="str">
        <f t="shared" si="8"/>
        <v/>
      </c>
      <c r="R12" s="126" t="str">
        <f t="array" ref="R12">IF(AND(ISTEXT(E12),D12="TR"),_xlfn.STDEV.S(IF(Supplier=E12,Target)),"")</f>
        <v/>
      </c>
      <c r="S12" s="143" t="e">
        <f t="shared" si="19"/>
        <v>#VALUE!</v>
      </c>
      <c r="T12" s="146" t="e">
        <f t="shared" si="20"/>
        <v>#VALUE!</v>
      </c>
    </row>
    <row r="13" spans="1:20" s="17" customFormat="1" x14ac:dyDescent="0.2">
      <c r="A13" s="14"/>
      <c r="B13" s="14"/>
      <c r="C13" s="14"/>
      <c r="D13" s="14"/>
      <c r="E13" s="14"/>
      <c r="F13" s="149" t="str">
        <f t="shared" si="9"/>
        <v/>
      </c>
      <c r="G13" s="148" t="str">
        <f>IF(F13="","",SUMIF(Supplier,Waste_Input!E13,TotalSampleWeight))</f>
        <v/>
      </c>
      <c r="H13" s="150" t="str">
        <f t="shared" si="10"/>
        <v/>
      </c>
      <c r="I13" s="150" t="str">
        <f t="shared" si="11"/>
        <v/>
      </c>
      <c r="J13" s="150" t="str">
        <f t="shared" si="12"/>
        <v/>
      </c>
      <c r="K13" s="150" t="str">
        <f t="shared" si="13"/>
        <v/>
      </c>
      <c r="L13" s="150" t="str">
        <f t="shared" si="14"/>
        <v/>
      </c>
      <c r="M13" s="150" t="str">
        <f t="shared" si="15"/>
        <v/>
      </c>
      <c r="N13" s="172" t="str">
        <f t="shared" si="16"/>
        <v/>
      </c>
      <c r="O13" s="150" t="str">
        <f t="shared" si="17"/>
        <v/>
      </c>
      <c r="P13" s="151" t="str">
        <f t="shared" si="18"/>
        <v/>
      </c>
      <c r="Q13" s="150" t="str">
        <f t="shared" si="8"/>
        <v/>
      </c>
      <c r="R13" s="126" t="str">
        <f t="array" ref="R13">IF(AND(ISTEXT(E13),D13="TR"),_xlfn.STDEV.S(IF(Supplier=E13,Target)),"")</f>
        <v/>
      </c>
      <c r="S13" s="143" t="e">
        <f t="shared" si="19"/>
        <v>#VALUE!</v>
      </c>
      <c r="T13" s="146" t="e">
        <f t="shared" si="20"/>
        <v>#VALUE!</v>
      </c>
    </row>
    <row r="14" spans="1:20" s="17" customFormat="1" x14ac:dyDescent="0.2">
      <c r="A14" s="14"/>
      <c r="B14" s="14"/>
      <c r="C14" s="14"/>
      <c r="D14" s="14"/>
      <c r="E14" s="14"/>
      <c r="F14" s="149" t="str">
        <f t="shared" si="9"/>
        <v/>
      </c>
      <c r="G14" s="148" t="str">
        <f>IF(F14="","",SUMIF(Supplier,Waste_Input!E14,TotalSampleWeight))</f>
        <v/>
      </c>
      <c r="H14" s="150" t="str">
        <f t="shared" si="10"/>
        <v/>
      </c>
      <c r="I14" s="150" t="str">
        <f t="shared" si="11"/>
        <v/>
      </c>
      <c r="J14" s="150" t="str">
        <f t="shared" si="12"/>
        <v/>
      </c>
      <c r="K14" s="150" t="str">
        <f t="shared" si="13"/>
        <v/>
      </c>
      <c r="L14" s="150" t="str">
        <f t="shared" si="14"/>
        <v/>
      </c>
      <c r="M14" s="150" t="str">
        <f t="shared" si="15"/>
        <v/>
      </c>
      <c r="N14" s="172" t="str">
        <f t="shared" si="16"/>
        <v/>
      </c>
      <c r="O14" s="150" t="str">
        <f t="shared" si="17"/>
        <v/>
      </c>
      <c r="P14" s="151" t="str">
        <f t="shared" si="18"/>
        <v/>
      </c>
      <c r="Q14" s="150" t="str">
        <f t="shared" si="8"/>
        <v/>
      </c>
      <c r="R14" s="126" t="str">
        <f t="array" ref="R14">IF(AND(ISTEXT(E14),D14="TR"),_xlfn.STDEV.S(IF(Supplier=E14,Target)),"")</f>
        <v/>
      </c>
      <c r="S14" s="143" t="e">
        <f t="shared" si="19"/>
        <v>#VALUE!</v>
      </c>
      <c r="T14" s="146" t="e">
        <f t="shared" si="20"/>
        <v>#VALUE!</v>
      </c>
    </row>
    <row r="15" spans="1:20" s="17" customFormat="1" x14ac:dyDescent="0.2">
      <c r="A15" s="14"/>
      <c r="B15" s="14"/>
      <c r="C15" s="14"/>
      <c r="D15" s="14"/>
      <c r="E15" s="14"/>
      <c r="F15" s="149" t="str">
        <f t="shared" si="9"/>
        <v/>
      </c>
      <c r="G15" s="148" t="str">
        <f>IF(F15="","",SUMIF(Supplier,Waste_Input!E15,TotalSampleWeight))</f>
        <v/>
      </c>
      <c r="H15" s="150" t="str">
        <f t="shared" si="10"/>
        <v/>
      </c>
      <c r="I15" s="150" t="str">
        <f t="shared" si="11"/>
        <v/>
      </c>
      <c r="J15" s="150" t="str">
        <f t="shared" si="12"/>
        <v/>
      </c>
      <c r="K15" s="150" t="str">
        <f t="shared" si="13"/>
        <v/>
      </c>
      <c r="L15" s="150" t="str">
        <f t="shared" si="14"/>
        <v/>
      </c>
      <c r="M15" s="150" t="str">
        <f t="shared" si="15"/>
        <v/>
      </c>
      <c r="N15" s="172" t="str">
        <f t="shared" si="16"/>
        <v/>
      </c>
      <c r="O15" s="150" t="str">
        <f t="shared" si="17"/>
        <v/>
      </c>
      <c r="P15" s="151" t="str">
        <f t="shared" si="18"/>
        <v/>
      </c>
      <c r="Q15" s="150" t="str">
        <f t="shared" si="8"/>
        <v/>
      </c>
      <c r="R15" s="126" t="str">
        <f t="array" ref="R15">IF(AND(ISTEXT(E15),D15="TR"),_xlfn.STDEV.S(IF(Supplier=E15,Target)),"")</f>
        <v/>
      </c>
      <c r="S15" s="143" t="e">
        <f t="shared" si="19"/>
        <v>#VALUE!</v>
      </c>
      <c r="T15" s="146" t="e">
        <f t="shared" si="20"/>
        <v>#VALUE!</v>
      </c>
    </row>
    <row r="16" spans="1:20" s="17" customFormat="1" x14ac:dyDescent="0.2">
      <c r="A16" s="14"/>
      <c r="B16" s="14"/>
      <c r="C16" s="14"/>
      <c r="D16" s="14"/>
      <c r="E16" s="14"/>
      <c r="F16" s="149" t="str">
        <f t="shared" si="9"/>
        <v/>
      </c>
      <c r="G16" s="148" t="str">
        <f>IF(F16="","",SUMIF(Supplier,Waste_Input!E16,TotalSampleWeight))</f>
        <v/>
      </c>
      <c r="H16" s="150" t="str">
        <f t="shared" si="10"/>
        <v/>
      </c>
      <c r="I16" s="150" t="str">
        <f t="shared" si="11"/>
        <v/>
      </c>
      <c r="J16" s="150" t="str">
        <f t="shared" si="12"/>
        <v/>
      </c>
      <c r="K16" s="150" t="str">
        <f t="shared" si="13"/>
        <v/>
      </c>
      <c r="L16" s="150" t="str">
        <f t="shared" si="14"/>
        <v/>
      </c>
      <c r="M16" s="150" t="str">
        <f t="shared" si="15"/>
        <v/>
      </c>
      <c r="N16" s="172" t="str">
        <f t="shared" si="16"/>
        <v/>
      </c>
      <c r="O16" s="150" t="str">
        <f t="shared" si="17"/>
        <v/>
      </c>
      <c r="P16" s="151" t="str">
        <f t="shared" si="18"/>
        <v/>
      </c>
      <c r="Q16" s="150" t="str">
        <f t="shared" si="8"/>
        <v/>
      </c>
      <c r="R16" s="126" t="str">
        <f t="array" ref="R16">IF(AND(ISTEXT(E16),D16="TR"),_xlfn.STDEV.S(IF(Supplier=E16,Target)),"")</f>
        <v/>
      </c>
      <c r="S16" s="143" t="e">
        <f t="shared" si="19"/>
        <v>#VALUE!</v>
      </c>
      <c r="T16" s="146" t="e">
        <f t="shared" si="20"/>
        <v>#VALUE!</v>
      </c>
    </row>
    <row r="17" spans="1:20" s="17" customFormat="1" x14ac:dyDescent="0.2">
      <c r="A17" s="14"/>
      <c r="B17" s="14"/>
      <c r="C17" s="14"/>
      <c r="D17" s="14"/>
      <c r="E17" s="14"/>
      <c r="F17" s="149" t="str">
        <f t="shared" si="9"/>
        <v/>
      </c>
      <c r="G17" s="148" t="str">
        <f>IF(F17="","",SUMIF(Supplier,Waste_Input!E17,TotalSampleWeight))</f>
        <v/>
      </c>
      <c r="H17" s="150" t="str">
        <f t="shared" si="10"/>
        <v/>
      </c>
      <c r="I17" s="150" t="str">
        <f t="shared" si="11"/>
        <v/>
      </c>
      <c r="J17" s="150" t="str">
        <f t="shared" si="12"/>
        <v/>
      </c>
      <c r="K17" s="150" t="str">
        <f t="shared" si="13"/>
        <v/>
      </c>
      <c r="L17" s="150" t="str">
        <f t="shared" si="14"/>
        <v/>
      </c>
      <c r="M17" s="150" t="str">
        <f t="shared" si="15"/>
        <v/>
      </c>
      <c r="N17" s="172" t="str">
        <f t="shared" si="16"/>
        <v/>
      </c>
      <c r="O17" s="150" t="str">
        <f t="shared" si="17"/>
        <v/>
      </c>
      <c r="P17" s="151" t="str">
        <f t="shared" si="18"/>
        <v/>
      </c>
      <c r="Q17" s="150" t="str">
        <f t="shared" si="8"/>
        <v/>
      </c>
      <c r="R17" s="126" t="str">
        <f t="array" ref="R17">IF(AND(ISTEXT(E17),D17="TR"),_xlfn.STDEV.S(IF(Supplier=E17,Target)),"")</f>
        <v/>
      </c>
      <c r="S17" s="143" t="e">
        <f t="shared" si="19"/>
        <v>#VALUE!</v>
      </c>
      <c r="T17" s="146" t="e">
        <f t="shared" si="20"/>
        <v>#VALUE!</v>
      </c>
    </row>
    <row r="18" spans="1:20" s="17" customFormat="1" x14ac:dyDescent="0.2">
      <c r="A18" s="14"/>
      <c r="B18" s="14"/>
      <c r="C18" s="14"/>
      <c r="D18" s="14"/>
      <c r="E18" s="14"/>
      <c r="F18" s="149" t="str">
        <f t="shared" si="9"/>
        <v/>
      </c>
      <c r="G18" s="148" t="str">
        <f>IF(F18="","",SUMIF(Supplier,Waste_Input!E18,TotalSampleWeight))</f>
        <v/>
      </c>
      <c r="H18" s="150" t="str">
        <f t="shared" si="10"/>
        <v/>
      </c>
      <c r="I18" s="150" t="str">
        <f t="shared" si="11"/>
        <v/>
      </c>
      <c r="J18" s="150" t="str">
        <f t="shared" si="12"/>
        <v/>
      </c>
      <c r="K18" s="150" t="str">
        <f t="shared" si="13"/>
        <v/>
      </c>
      <c r="L18" s="150" t="str">
        <f t="shared" si="14"/>
        <v/>
      </c>
      <c r="M18" s="150" t="str">
        <f t="shared" si="15"/>
        <v/>
      </c>
      <c r="N18" s="172" t="str">
        <f t="shared" si="16"/>
        <v/>
      </c>
      <c r="O18" s="150" t="str">
        <f t="shared" si="17"/>
        <v/>
      </c>
      <c r="P18" s="151" t="str">
        <f t="shared" si="18"/>
        <v/>
      </c>
      <c r="Q18" s="150" t="str">
        <f t="shared" si="8"/>
        <v/>
      </c>
      <c r="R18" s="126" t="str">
        <f t="array" ref="R18">IF(AND(ISTEXT(E18),D18="TR"),_xlfn.STDEV.S(IF(Supplier=E18,Target)),"")</f>
        <v/>
      </c>
      <c r="S18" s="143" t="e">
        <f t="shared" si="19"/>
        <v>#VALUE!</v>
      </c>
      <c r="T18" s="146" t="e">
        <f t="shared" si="20"/>
        <v>#VALUE!</v>
      </c>
    </row>
    <row r="19" spans="1:20" s="17" customFormat="1" x14ac:dyDescent="0.2">
      <c r="A19" s="14"/>
      <c r="B19" s="14"/>
      <c r="C19" s="14"/>
      <c r="D19" s="14"/>
      <c r="E19" s="14"/>
      <c r="F19" s="149" t="str">
        <f t="shared" si="9"/>
        <v/>
      </c>
      <c r="G19" s="148" t="str">
        <f>IF(F19="","",SUMIF(Supplier,Waste_Input!E19,TotalSampleWeight))</f>
        <v/>
      </c>
      <c r="H19" s="150" t="str">
        <f t="shared" si="10"/>
        <v/>
      </c>
      <c r="I19" s="150" t="str">
        <f t="shared" si="11"/>
        <v/>
      </c>
      <c r="J19" s="150" t="str">
        <f t="shared" si="12"/>
        <v/>
      </c>
      <c r="K19" s="150" t="str">
        <f t="shared" si="13"/>
        <v/>
      </c>
      <c r="L19" s="150" t="str">
        <f t="shared" si="14"/>
        <v/>
      </c>
      <c r="M19" s="150" t="str">
        <f t="shared" si="15"/>
        <v/>
      </c>
      <c r="N19" s="172" t="str">
        <f t="shared" si="16"/>
        <v/>
      </c>
      <c r="O19" s="150" t="str">
        <f t="shared" si="17"/>
        <v/>
      </c>
      <c r="P19" s="151" t="str">
        <f t="shared" si="18"/>
        <v/>
      </c>
      <c r="Q19" s="150" t="str">
        <f t="shared" si="8"/>
        <v/>
      </c>
      <c r="R19" s="126" t="str">
        <f t="array" ref="R19">IF(AND(ISTEXT(E19),D19="TR"),_xlfn.STDEV.S(IF(Supplier=E19,Target)),"")</f>
        <v/>
      </c>
      <c r="S19" s="143" t="e">
        <f t="shared" si="19"/>
        <v>#VALUE!</v>
      </c>
      <c r="T19" s="146" t="e">
        <f t="shared" si="20"/>
        <v>#VALUE!</v>
      </c>
    </row>
    <row r="20" spans="1:20" s="17" customFormat="1" x14ac:dyDescent="0.2">
      <c r="A20" s="14"/>
      <c r="B20" s="14"/>
      <c r="C20" s="14"/>
      <c r="D20" s="14"/>
      <c r="E20" s="14"/>
      <c r="F20" s="149" t="str">
        <f t="shared" si="9"/>
        <v/>
      </c>
      <c r="G20" s="148" t="str">
        <f>IF(F20="","",SUMIF(Supplier,Waste_Input!E20,TotalSampleWeight))</f>
        <v/>
      </c>
      <c r="H20" s="150" t="str">
        <f t="shared" si="10"/>
        <v/>
      </c>
      <c r="I20" s="150" t="str">
        <f t="shared" si="11"/>
        <v/>
      </c>
      <c r="J20" s="150" t="str">
        <f t="shared" si="12"/>
        <v/>
      </c>
      <c r="K20" s="150" t="str">
        <f t="shared" si="13"/>
        <v/>
      </c>
      <c r="L20" s="150" t="str">
        <f t="shared" si="14"/>
        <v/>
      </c>
      <c r="M20" s="150" t="str">
        <f t="shared" si="15"/>
        <v/>
      </c>
      <c r="N20" s="172" t="str">
        <f t="shared" si="16"/>
        <v/>
      </c>
      <c r="O20" s="150" t="str">
        <f t="shared" si="17"/>
        <v/>
      </c>
      <c r="P20" s="151" t="str">
        <f t="shared" si="18"/>
        <v/>
      </c>
      <c r="Q20" s="150" t="str">
        <f t="shared" si="8"/>
        <v/>
      </c>
      <c r="R20" s="126" t="str">
        <f t="array" ref="R20">IF(AND(ISTEXT(E20),D20="TR"),_xlfn.STDEV.S(IF(Supplier=E20,Target)),"")</f>
        <v/>
      </c>
      <c r="S20" s="143" t="e">
        <f t="shared" si="19"/>
        <v>#VALUE!</v>
      </c>
      <c r="T20" s="146" t="e">
        <f t="shared" si="20"/>
        <v>#VALUE!</v>
      </c>
    </row>
    <row r="21" spans="1:20" s="17" customFormat="1" x14ac:dyDescent="0.2">
      <c r="A21" s="14"/>
      <c r="B21" s="14"/>
      <c r="C21" s="14"/>
      <c r="D21" s="14"/>
      <c r="E21" s="14"/>
      <c r="F21" s="149" t="str">
        <f t="shared" si="9"/>
        <v/>
      </c>
      <c r="G21" s="148" t="str">
        <f>IF(F21="","",SUMIF(Supplier,Waste_Input!E21,TotalSampleWeight))</f>
        <v/>
      </c>
      <c r="H21" s="150" t="str">
        <f t="shared" si="10"/>
        <v/>
      </c>
      <c r="I21" s="150" t="str">
        <f t="shared" si="11"/>
        <v/>
      </c>
      <c r="J21" s="150" t="str">
        <f t="shared" si="12"/>
        <v/>
      </c>
      <c r="K21" s="150" t="str">
        <f t="shared" si="13"/>
        <v/>
      </c>
      <c r="L21" s="150" t="str">
        <f t="shared" si="14"/>
        <v/>
      </c>
      <c r="M21" s="150" t="str">
        <f t="shared" si="15"/>
        <v/>
      </c>
      <c r="N21" s="172" t="str">
        <f t="shared" si="16"/>
        <v/>
      </c>
      <c r="O21" s="150" t="str">
        <f t="shared" si="17"/>
        <v/>
      </c>
      <c r="P21" s="151" t="str">
        <f t="shared" si="18"/>
        <v/>
      </c>
      <c r="Q21" s="150" t="str">
        <f t="shared" si="8"/>
        <v/>
      </c>
      <c r="R21" s="126" t="str">
        <f t="array" ref="R21">IF(AND(ISTEXT(E21),D21="TR"),_xlfn.STDEV.S(IF(Supplier=E21,Target)),"")</f>
        <v/>
      </c>
      <c r="S21" s="143" t="e">
        <f t="shared" si="19"/>
        <v>#VALUE!</v>
      </c>
      <c r="T21" s="146" t="e">
        <f t="shared" si="20"/>
        <v>#VALUE!</v>
      </c>
    </row>
    <row r="22" spans="1:20" s="17" customFormat="1" x14ac:dyDescent="0.2">
      <c r="A22" s="14"/>
      <c r="B22" s="14"/>
      <c r="C22" s="14"/>
      <c r="D22" s="14"/>
      <c r="E22" s="14"/>
      <c r="F22" s="149" t="str">
        <f t="shared" si="9"/>
        <v/>
      </c>
      <c r="G22" s="148" t="str">
        <f>IF(F22="","",SUMIF(Supplier,Waste_Input!E22,TotalSampleWeight))</f>
        <v/>
      </c>
      <c r="H22" s="150" t="str">
        <f t="shared" si="10"/>
        <v/>
      </c>
      <c r="I22" s="150" t="str">
        <f t="shared" si="11"/>
        <v/>
      </c>
      <c r="J22" s="150" t="str">
        <f t="shared" si="12"/>
        <v/>
      </c>
      <c r="K22" s="150" t="str">
        <f t="shared" si="13"/>
        <v/>
      </c>
      <c r="L22" s="150" t="str">
        <f t="shared" si="14"/>
        <v/>
      </c>
      <c r="M22" s="150" t="str">
        <f t="shared" si="15"/>
        <v/>
      </c>
      <c r="N22" s="172" t="str">
        <f t="shared" si="16"/>
        <v/>
      </c>
      <c r="O22" s="150" t="str">
        <f t="shared" si="17"/>
        <v/>
      </c>
      <c r="P22" s="151" t="str">
        <f t="shared" si="18"/>
        <v/>
      </c>
      <c r="Q22" s="150" t="str">
        <f t="shared" si="8"/>
        <v/>
      </c>
      <c r="R22" s="126" t="str">
        <f t="array" ref="R22">IF(AND(ISTEXT(E22),D22="TR"),_xlfn.STDEV.S(IF(Supplier=E22,Target)),"")</f>
        <v/>
      </c>
      <c r="S22" s="143" t="e">
        <f t="shared" si="19"/>
        <v>#VALUE!</v>
      </c>
      <c r="T22" s="146" t="e">
        <f t="shared" si="20"/>
        <v>#VALUE!</v>
      </c>
    </row>
    <row r="23" spans="1:20" s="17" customFormat="1" x14ac:dyDescent="0.2">
      <c r="A23" s="14"/>
      <c r="B23" s="14"/>
      <c r="C23" s="14"/>
      <c r="D23" s="14"/>
      <c r="E23" s="14"/>
      <c r="F23" s="149" t="str">
        <f t="shared" si="9"/>
        <v/>
      </c>
      <c r="G23" s="148" t="str">
        <f>IF(F23="","",SUMIF(Supplier,Waste_Input!E23,TotalSampleWeight))</f>
        <v/>
      </c>
      <c r="H23" s="150" t="str">
        <f t="shared" si="10"/>
        <v/>
      </c>
      <c r="I23" s="150" t="str">
        <f t="shared" si="11"/>
        <v/>
      </c>
      <c r="J23" s="150" t="str">
        <f t="shared" si="12"/>
        <v/>
      </c>
      <c r="K23" s="150" t="str">
        <f t="shared" si="13"/>
        <v/>
      </c>
      <c r="L23" s="150" t="str">
        <f t="shared" si="14"/>
        <v/>
      </c>
      <c r="M23" s="150" t="str">
        <f t="shared" si="15"/>
        <v/>
      </c>
      <c r="N23" s="172" t="str">
        <f t="shared" si="16"/>
        <v/>
      </c>
      <c r="O23" s="150" t="str">
        <f t="shared" si="17"/>
        <v/>
      </c>
      <c r="P23" s="151" t="str">
        <f t="shared" si="18"/>
        <v/>
      </c>
      <c r="Q23" s="150" t="str">
        <f t="shared" si="8"/>
        <v/>
      </c>
      <c r="R23" s="126" t="str">
        <f t="array" ref="R23">IF(AND(ISTEXT(E23),D23="TR"),_xlfn.STDEV.S(IF(Supplier=E23,Target)),"")</f>
        <v/>
      </c>
      <c r="S23" s="143" t="e">
        <f t="shared" si="19"/>
        <v>#VALUE!</v>
      </c>
      <c r="T23" s="146" t="e">
        <f t="shared" si="20"/>
        <v>#VALUE!</v>
      </c>
    </row>
    <row r="24" spans="1:20" s="17" customFormat="1" x14ac:dyDescent="0.2">
      <c r="A24" s="14"/>
      <c r="B24" s="14"/>
      <c r="C24" s="14"/>
      <c r="D24" s="14"/>
      <c r="E24" s="14"/>
      <c r="F24" s="149" t="str">
        <f t="shared" si="9"/>
        <v/>
      </c>
      <c r="G24" s="148" t="str">
        <f>IF(F24="","",SUMIF(Supplier,Waste_Input!E24,TotalSampleWeight))</f>
        <v/>
      </c>
      <c r="H24" s="150" t="str">
        <f t="shared" si="10"/>
        <v/>
      </c>
      <c r="I24" s="150" t="str">
        <f t="shared" si="11"/>
        <v/>
      </c>
      <c r="J24" s="150" t="str">
        <f t="shared" si="12"/>
        <v/>
      </c>
      <c r="K24" s="150" t="str">
        <f t="shared" si="13"/>
        <v/>
      </c>
      <c r="L24" s="150" t="str">
        <f t="shared" si="14"/>
        <v/>
      </c>
      <c r="M24" s="150" t="str">
        <f t="shared" si="15"/>
        <v/>
      </c>
      <c r="N24" s="172" t="str">
        <f t="shared" si="16"/>
        <v/>
      </c>
      <c r="O24" s="150" t="str">
        <f t="shared" si="17"/>
        <v/>
      </c>
      <c r="P24" s="151" t="str">
        <f t="shared" si="18"/>
        <v/>
      </c>
      <c r="Q24" s="150" t="str">
        <f t="shared" si="8"/>
        <v/>
      </c>
      <c r="R24" s="126" t="str">
        <f t="array" ref="R24">IF(AND(ISTEXT(E24),D24="TR"),_xlfn.STDEV.S(IF(Supplier=E24,Target)),"")</f>
        <v/>
      </c>
      <c r="S24" s="143" t="e">
        <f t="shared" si="19"/>
        <v>#VALUE!</v>
      </c>
      <c r="T24" s="146" t="e">
        <f t="shared" si="20"/>
        <v>#VALUE!</v>
      </c>
    </row>
    <row r="25" spans="1:20" s="17" customFormat="1" x14ac:dyDescent="0.2">
      <c r="A25" s="14"/>
      <c r="B25" s="14"/>
      <c r="C25" s="14"/>
      <c r="D25" s="14"/>
      <c r="E25" s="14"/>
      <c r="F25" s="149" t="str">
        <f t="shared" si="9"/>
        <v/>
      </c>
      <c r="G25" s="148" t="str">
        <f>IF(F25="","",SUMIF(Supplier,Waste_Input!E25,TotalSampleWeight))</f>
        <v/>
      </c>
      <c r="H25" s="150" t="str">
        <f t="shared" si="10"/>
        <v/>
      </c>
      <c r="I25" s="150" t="str">
        <f t="shared" si="11"/>
        <v/>
      </c>
      <c r="J25" s="150" t="str">
        <f t="shared" si="12"/>
        <v/>
      </c>
      <c r="K25" s="150" t="str">
        <f t="shared" si="13"/>
        <v/>
      </c>
      <c r="L25" s="150" t="str">
        <f t="shared" si="14"/>
        <v/>
      </c>
      <c r="M25" s="150" t="str">
        <f t="shared" si="15"/>
        <v/>
      </c>
      <c r="N25" s="172" t="str">
        <f t="shared" si="16"/>
        <v/>
      </c>
      <c r="O25" s="150" t="str">
        <f t="shared" si="17"/>
        <v/>
      </c>
      <c r="P25" s="151" t="str">
        <f t="shared" si="18"/>
        <v/>
      </c>
      <c r="Q25" s="150" t="str">
        <f t="shared" si="8"/>
        <v/>
      </c>
      <c r="R25" s="126" t="str">
        <f t="array" ref="R25">IF(AND(ISTEXT(E25),D25="TR"),_xlfn.STDEV.S(IF(Supplier=E25,Target)),"")</f>
        <v/>
      </c>
      <c r="S25" s="143" t="e">
        <f t="shared" si="19"/>
        <v>#VALUE!</v>
      </c>
      <c r="T25" s="146" t="e">
        <f t="shared" si="20"/>
        <v>#VALUE!</v>
      </c>
    </row>
    <row r="26" spans="1:20" s="17" customFormat="1" x14ac:dyDescent="0.2">
      <c r="A26" s="14"/>
      <c r="B26" s="14"/>
      <c r="C26" s="14"/>
      <c r="D26" s="14"/>
      <c r="E26" s="14"/>
      <c r="F26" s="149" t="str">
        <f t="shared" si="9"/>
        <v/>
      </c>
      <c r="G26" s="148" t="str">
        <f>IF(F26="","",SUMIF(Supplier,Waste_Input!E26,TotalSampleWeight))</f>
        <v/>
      </c>
      <c r="H26" s="150" t="str">
        <f t="shared" si="10"/>
        <v/>
      </c>
      <c r="I26" s="150" t="str">
        <f t="shared" si="11"/>
        <v/>
      </c>
      <c r="J26" s="150" t="str">
        <f t="shared" si="12"/>
        <v/>
      </c>
      <c r="K26" s="150" t="str">
        <f t="shared" si="13"/>
        <v/>
      </c>
      <c r="L26" s="150" t="str">
        <f t="shared" si="14"/>
        <v/>
      </c>
      <c r="M26" s="150" t="str">
        <f t="shared" si="15"/>
        <v/>
      </c>
      <c r="N26" s="172" t="str">
        <f t="shared" si="16"/>
        <v/>
      </c>
      <c r="O26" s="150" t="str">
        <f t="shared" si="17"/>
        <v/>
      </c>
      <c r="P26" s="151" t="str">
        <f t="shared" si="18"/>
        <v/>
      </c>
      <c r="Q26" s="150" t="str">
        <f t="shared" si="8"/>
        <v/>
      </c>
      <c r="R26" s="126" t="str">
        <f t="array" ref="R26">IF(AND(ISTEXT(E26),D26="TR"),_xlfn.STDEV.S(IF(Supplier=E26,Target)),"")</f>
        <v/>
      </c>
      <c r="S26" s="143" t="e">
        <f t="shared" si="19"/>
        <v>#VALUE!</v>
      </c>
      <c r="T26" s="146" t="e">
        <f t="shared" si="20"/>
        <v>#VALUE!</v>
      </c>
    </row>
    <row r="27" spans="1:20" s="17" customFormat="1" x14ac:dyDescent="0.2">
      <c r="A27" s="14"/>
      <c r="B27" s="14"/>
      <c r="C27" s="14"/>
      <c r="D27" s="14"/>
      <c r="E27" s="14"/>
      <c r="F27" s="149" t="str">
        <f t="shared" si="9"/>
        <v/>
      </c>
      <c r="G27" s="148" t="str">
        <f>IF(F27="","",SUMIF(Supplier,Waste_Input!E27,TotalSampleWeight))</f>
        <v/>
      </c>
      <c r="H27" s="150" t="str">
        <f t="shared" si="10"/>
        <v/>
      </c>
      <c r="I27" s="150" t="str">
        <f t="shared" si="11"/>
        <v/>
      </c>
      <c r="J27" s="150" t="str">
        <f t="shared" si="12"/>
        <v/>
      </c>
      <c r="K27" s="150" t="str">
        <f t="shared" si="13"/>
        <v/>
      </c>
      <c r="L27" s="150" t="str">
        <f t="shared" si="14"/>
        <v/>
      </c>
      <c r="M27" s="150" t="str">
        <f t="shared" si="15"/>
        <v/>
      </c>
      <c r="N27" s="172" t="str">
        <f t="shared" si="16"/>
        <v/>
      </c>
      <c r="O27" s="150" t="str">
        <f t="shared" si="17"/>
        <v/>
      </c>
      <c r="P27" s="151" t="str">
        <f t="shared" si="18"/>
        <v/>
      </c>
      <c r="Q27" s="150" t="str">
        <f t="shared" si="8"/>
        <v/>
      </c>
      <c r="R27" s="126" t="str">
        <f t="array" ref="R27">IF(AND(ISTEXT(E27),D27="TR"),_xlfn.STDEV.S(IF(Supplier=E27,Target)),"")</f>
        <v/>
      </c>
      <c r="S27" s="143" t="e">
        <f t="shared" si="19"/>
        <v>#VALUE!</v>
      </c>
      <c r="T27" s="146" t="e">
        <f t="shared" si="20"/>
        <v>#VALUE!</v>
      </c>
    </row>
    <row r="28" spans="1:20" s="17" customFormat="1" x14ac:dyDescent="0.2">
      <c r="A28" s="14"/>
      <c r="B28" s="14"/>
      <c r="C28" s="14"/>
      <c r="D28" s="14"/>
      <c r="E28" s="14"/>
      <c r="F28" s="149" t="str">
        <f t="shared" si="9"/>
        <v/>
      </c>
      <c r="G28" s="148" t="str">
        <f>IF(F28="","",SUMIF(Supplier,Waste_Input!E28,TotalSampleWeight))</f>
        <v/>
      </c>
      <c r="H28" s="150" t="str">
        <f t="shared" si="10"/>
        <v/>
      </c>
      <c r="I28" s="150" t="str">
        <f t="shared" si="11"/>
        <v/>
      </c>
      <c r="J28" s="150" t="str">
        <f t="shared" si="12"/>
        <v/>
      </c>
      <c r="K28" s="150" t="str">
        <f t="shared" si="13"/>
        <v/>
      </c>
      <c r="L28" s="150" t="str">
        <f t="shared" si="14"/>
        <v/>
      </c>
      <c r="M28" s="150" t="str">
        <f t="shared" si="15"/>
        <v/>
      </c>
      <c r="N28" s="172" t="str">
        <f t="shared" si="16"/>
        <v/>
      </c>
      <c r="O28" s="150" t="str">
        <f t="shared" si="17"/>
        <v/>
      </c>
      <c r="P28" s="151" t="str">
        <f t="shared" si="18"/>
        <v/>
      </c>
      <c r="Q28" s="150" t="str">
        <f t="shared" si="8"/>
        <v/>
      </c>
      <c r="R28" s="126" t="str">
        <f t="array" ref="R28">IF(AND(ISTEXT(E28),D28="TR"),_xlfn.STDEV.S(IF(Supplier=E28,Target)),"")</f>
        <v/>
      </c>
      <c r="S28" s="143" t="e">
        <f t="shared" si="19"/>
        <v>#VALUE!</v>
      </c>
      <c r="T28" s="146" t="e">
        <f t="shared" si="20"/>
        <v>#VALUE!</v>
      </c>
    </row>
    <row r="29" spans="1:20" s="17" customFormat="1" x14ac:dyDescent="0.2">
      <c r="A29" s="14"/>
      <c r="B29" s="14"/>
      <c r="C29" s="14"/>
      <c r="D29" s="14"/>
      <c r="E29" s="14"/>
      <c r="F29" s="149" t="str">
        <f t="shared" si="9"/>
        <v/>
      </c>
      <c r="G29" s="148" t="str">
        <f>IF(F29="","",SUMIF(Supplier,Waste_Input!E29,TotalSampleWeight))</f>
        <v/>
      </c>
      <c r="H29" s="150" t="str">
        <f t="shared" si="10"/>
        <v/>
      </c>
      <c r="I29" s="150" t="str">
        <f t="shared" si="11"/>
        <v/>
      </c>
      <c r="J29" s="150" t="str">
        <f t="shared" si="12"/>
        <v/>
      </c>
      <c r="K29" s="150" t="str">
        <f t="shared" si="13"/>
        <v/>
      </c>
      <c r="L29" s="150" t="str">
        <f t="shared" si="14"/>
        <v/>
      </c>
      <c r="M29" s="150" t="str">
        <f t="shared" si="15"/>
        <v/>
      </c>
      <c r="N29" s="172" t="str">
        <f t="shared" si="16"/>
        <v/>
      </c>
      <c r="O29" s="150" t="str">
        <f t="shared" si="17"/>
        <v/>
      </c>
      <c r="P29" s="151" t="str">
        <f t="shared" si="18"/>
        <v/>
      </c>
      <c r="Q29" s="150" t="str">
        <f t="shared" si="8"/>
        <v/>
      </c>
      <c r="R29" s="126" t="str">
        <f t="array" ref="R29">IF(AND(ISTEXT(E29),D29="TR"),_xlfn.STDEV.S(IF(Supplier=E29,Target)),"")</f>
        <v/>
      </c>
      <c r="S29" s="143" t="e">
        <f t="shared" si="19"/>
        <v>#VALUE!</v>
      </c>
      <c r="T29" s="146" t="e">
        <f t="shared" si="20"/>
        <v>#VALUE!</v>
      </c>
    </row>
    <row r="30" spans="1:20" s="17" customFormat="1" x14ac:dyDescent="0.2">
      <c r="A30" s="14"/>
      <c r="B30" s="14"/>
      <c r="C30" s="14"/>
      <c r="D30" s="14"/>
      <c r="E30" s="14"/>
      <c r="F30" s="149" t="str">
        <f t="shared" si="9"/>
        <v/>
      </c>
      <c r="G30" s="148" t="str">
        <f>IF(F30="","",SUMIF(Supplier,Waste_Input!E30,TotalSampleWeight))</f>
        <v/>
      </c>
      <c r="H30" s="150" t="str">
        <f t="shared" si="10"/>
        <v/>
      </c>
      <c r="I30" s="150" t="str">
        <f t="shared" si="11"/>
        <v/>
      </c>
      <c r="J30" s="150" t="str">
        <f t="shared" si="12"/>
        <v/>
      </c>
      <c r="K30" s="150" t="str">
        <f t="shared" si="13"/>
        <v/>
      </c>
      <c r="L30" s="150" t="str">
        <f t="shared" si="14"/>
        <v/>
      </c>
      <c r="M30" s="150" t="str">
        <f t="shared" si="15"/>
        <v/>
      </c>
      <c r="N30" s="172" t="str">
        <f t="shared" si="16"/>
        <v/>
      </c>
      <c r="O30" s="150" t="str">
        <f t="shared" si="17"/>
        <v/>
      </c>
      <c r="P30" s="151" t="str">
        <f t="shared" si="18"/>
        <v/>
      </c>
      <c r="Q30" s="150" t="str">
        <f t="shared" si="8"/>
        <v/>
      </c>
      <c r="R30" s="126" t="str">
        <f t="array" ref="R30">IF(AND(ISTEXT(E30),D30="TR"),_xlfn.STDEV.S(IF(Supplier=E30,Target)),"")</f>
        <v/>
      </c>
      <c r="S30" s="143" t="e">
        <f t="shared" si="19"/>
        <v>#VALUE!</v>
      </c>
      <c r="T30" s="146" t="e">
        <f t="shared" si="20"/>
        <v>#VALUE!</v>
      </c>
    </row>
    <row r="31" spans="1:20" s="17" customFormat="1" x14ac:dyDescent="0.2">
      <c r="A31" s="14"/>
      <c r="B31" s="14"/>
      <c r="C31" s="14"/>
      <c r="D31" s="14"/>
      <c r="E31" s="14"/>
      <c r="F31" s="149" t="str">
        <f t="shared" si="9"/>
        <v/>
      </c>
      <c r="G31" s="148" t="str">
        <f>IF(F31="","",SUMIF(Supplier,Waste_Input!E31,TotalSampleWeight))</f>
        <v/>
      </c>
      <c r="H31" s="150" t="str">
        <f t="shared" si="10"/>
        <v/>
      </c>
      <c r="I31" s="150" t="str">
        <f t="shared" si="11"/>
        <v/>
      </c>
      <c r="J31" s="150" t="str">
        <f t="shared" si="12"/>
        <v/>
      </c>
      <c r="K31" s="150" t="str">
        <f t="shared" si="13"/>
        <v/>
      </c>
      <c r="L31" s="150" t="str">
        <f t="shared" si="14"/>
        <v/>
      </c>
      <c r="M31" s="150" t="str">
        <f t="shared" si="15"/>
        <v/>
      </c>
      <c r="N31" s="172" t="str">
        <f t="shared" si="16"/>
        <v/>
      </c>
      <c r="O31" s="150" t="str">
        <f t="shared" si="17"/>
        <v/>
      </c>
      <c r="P31" s="151" t="str">
        <f t="shared" si="18"/>
        <v/>
      </c>
      <c r="Q31" s="150" t="str">
        <f t="shared" si="8"/>
        <v/>
      </c>
      <c r="R31" s="126" t="str">
        <f t="array" ref="R31">IF(AND(ISTEXT(E31),D31="TR"),_xlfn.STDEV.S(IF(Supplier=E31,Target)),"")</f>
        <v/>
      </c>
      <c r="S31" s="143" t="e">
        <f t="shared" si="19"/>
        <v>#VALUE!</v>
      </c>
      <c r="T31" s="146" t="e">
        <f t="shared" si="20"/>
        <v>#VALUE!</v>
      </c>
    </row>
    <row r="32" spans="1:20" s="17" customFormat="1" x14ac:dyDescent="0.2">
      <c r="A32" s="14"/>
      <c r="B32" s="14"/>
      <c r="C32" s="14"/>
      <c r="D32" s="14"/>
      <c r="E32" s="14"/>
      <c r="F32" s="149" t="str">
        <f t="shared" si="9"/>
        <v/>
      </c>
      <c r="G32" s="148" t="str">
        <f>IF(F32="","",SUMIF(Supplier,Waste_Input!E32,TotalSampleWeight))</f>
        <v/>
      </c>
      <c r="H32" s="150" t="str">
        <f t="shared" si="10"/>
        <v/>
      </c>
      <c r="I32" s="150" t="str">
        <f t="shared" si="11"/>
        <v/>
      </c>
      <c r="J32" s="150" t="str">
        <f t="shared" si="12"/>
        <v/>
      </c>
      <c r="K32" s="150" t="str">
        <f t="shared" si="13"/>
        <v/>
      </c>
      <c r="L32" s="150" t="str">
        <f t="shared" si="14"/>
        <v/>
      </c>
      <c r="M32" s="150" t="str">
        <f t="shared" si="15"/>
        <v/>
      </c>
      <c r="N32" s="172" t="str">
        <f t="shared" si="16"/>
        <v/>
      </c>
      <c r="O32" s="150" t="str">
        <f t="shared" si="17"/>
        <v/>
      </c>
      <c r="P32" s="151" t="str">
        <f t="shared" si="18"/>
        <v/>
      </c>
      <c r="Q32" s="150" t="str">
        <f t="shared" si="8"/>
        <v/>
      </c>
      <c r="R32" s="126" t="str">
        <f t="array" ref="R32">IF(AND(ISTEXT(E32),D32="TR"),_xlfn.STDEV.S(IF(Supplier=E32,Target)),"")</f>
        <v/>
      </c>
      <c r="S32" s="143" t="e">
        <f t="shared" si="19"/>
        <v>#VALUE!</v>
      </c>
      <c r="T32" s="146" t="e">
        <f t="shared" si="20"/>
        <v>#VALUE!</v>
      </c>
    </row>
    <row r="33" spans="1:20" s="17" customFormat="1" x14ac:dyDescent="0.2">
      <c r="A33" s="14"/>
      <c r="B33" s="14"/>
      <c r="C33" s="14"/>
      <c r="D33" s="14"/>
      <c r="E33" s="14"/>
      <c r="F33" s="149" t="str">
        <f t="shared" si="9"/>
        <v/>
      </c>
      <c r="G33" s="148" t="str">
        <f>IF(F33="","",SUMIF(Supplier,Waste_Input!E33,TotalSampleWeight))</f>
        <v/>
      </c>
      <c r="H33" s="150" t="str">
        <f t="shared" si="10"/>
        <v/>
      </c>
      <c r="I33" s="150" t="str">
        <f t="shared" si="11"/>
        <v/>
      </c>
      <c r="J33" s="150" t="str">
        <f t="shared" si="12"/>
        <v/>
      </c>
      <c r="K33" s="150" t="str">
        <f t="shared" si="13"/>
        <v/>
      </c>
      <c r="L33" s="150" t="str">
        <f t="shared" si="14"/>
        <v/>
      </c>
      <c r="M33" s="150" t="str">
        <f t="shared" si="15"/>
        <v/>
      </c>
      <c r="N33" s="172" t="str">
        <f t="shared" si="16"/>
        <v/>
      </c>
      <c r="O33" s="150" t="str">
        <f t="shared" si="17"/>
        <v/>
      </c>
      <c r="P33" s="151" t="str">
        <f t="shared" si="18"/>
        <v/>
      </c>
      <c r="Q33" s="150" t="str">
        <f t="shared" si="8"/>
        <v/>
      </c>
      <c r="R33" s="126" t="str">
        <f t="array" ref="R33">IF(AND(ISTEXT(E33),D33="TR"),_xlfn.STDEV.S(IF(Supplier=E33,Target)),"")</f>
        <v/>
      </c>
      <c r="S33" s="143" t="e">
        <f t="shared" si="19"/>
        <v>#VALUE!</v>
      </c>
      <c r="T33" s="146" t="e">
        <f t="shared" si="20"/>
        <v>#VALUE!</v>
      </c>
    </row>
    <row r="34" spans="1:20" s="17" customFormat="1" x14ac:dyDescent="0.2">
      <c r="A34" s="14"/>
      <c r="B34" s="14"/>
      <c r="C34" s="14"/>
      <c r="D34" s="14"/>
      <c r="E34" s="14"/>
      <c r="F34" s="149" t="str">
        <f t="shared" si="9"/>
        <v/>
      </c>
      <c r="G34" s="148" t="str">
        <f>IF(F34="","",SUMIF(Supplier,Waste_Input!E34,TotalSampleWeight))</f>
        <v/>
      </c>
      <c r="H34" s="150" t="str">
        <f t="shared" si="10"/>
        <v/>
      </c>
      <c r="I34" s="150" t="str">
        <f t="shared" si="11"/>
        <v/>
      </c>
      <c r="J34" s="150" t="str">
        <f t="shared" si="12"/>
        <v/>
      </c>
      <c r="K34" s="150" t="str">
        <f t="shared" si="13"/>
        <v/>
      </c>
      <c r="L34" s="150" t="str">
        <f t="shared" si="14"/>
        <v/>
      </c>
      <c r="M34" s="150" t="str">
        <f t="shared" si="15"/>
        <v/>
      </c>
      <c r="N34" s="172" t="str">
        <f t="shared" si="16"/>
        <v/>
      </c>
      <c r="O34" s="150" t="str">
        <f t="shared" si="17"/>
        <v/>
      </c>
      <c r="P34" s="151" t="str">
        <f t="shared" si="18"/>
        <v/>
      </c>
      <c r="Q34" s="150" t="str">
        <f t="shared" si="8"/>
        <v/>
      </c>
      <c r="R34" s="126" t="str">
        <f t="array" ref="R34">IF(AND(ISTEXT(E34),D34="TR"),_xlfn.STDEV.S(IF(Supplier=E34,Target)),"")</f>
        <v/>
      </c>
      <c r="S34" s="143" t="e">
        <f t="shared" si="19"/>
        <v>#VALUE!</v>
      </c>
      <c r="T34" s="146" t="e">
        <f t="shared" si="20"/>
        <v>#VALUE!</v>
      </c>
    </row>
    <row r="35" spans="1:20" s="17" customFormat="1" x14ac:dyDescent="0.2">
      <c r="A35" s="14"/>
      <c r="B35" s="14"/>
      <c r="C35" s="14"/>
      <c r="D35" s="14"/>
      <c r="E35" s="14"/>
      <c r="F35" s="149" t="str">
        <f t="shared" si="9"/>
        <v/>
      </c>
      <c r="G35" s="148" t="str">
        <f>IF(F35="","",SUMIF(Supplier,Waste_Input!E35,TotalSampleWeight))</f>
        <v/>
      </c>
      <c r="H35" s="150" t="str">
        <f t="shared" si="10"/>
        <v/>
      </c>
      <c r="I35" s="150" t="str">
        <f t="shared" si="11"/>
        <v/>
      </c>
      <c r="J35" s="150" t="str">
        <f t="shared" si="12"/>
        <v/>
      </c>
      <c r="K35" s="150" t="str">
        <f t="shared" si="13"/>
        <v/>
      </c>
      <c r="L35" s="150" t="str">
        <f t="shared" si="14"/>
        <v/>
      </c>
      <c r="M35" s="150" t="str">
        <f t="shared" si="15"/>
        <v/>
      </c>
      <c r="N35" s="172" t="str">
        <f t="shared" si="16"/>
        <v/>
      </c>
      <c r="O35" s="150" t="str">
        <f t="shared" si="17"/>
        <v/>
      </c>
      <c r="P35" s="151" t="str">
        <f t="shared" si="18"/>
        <v/>
      </c>
      <c r="Q35" s="150" t="str">
        <f t="shared" si="8"/>
        <v/>
      </c>
      <c r="R35" s="126" t="str">
        <f t="array" ref="R35">IF(AND(ISTEXT(E35),D35="TR"),_xlfn.STDEV.S(IF(Supplier=E35,Target)),"")</f>
        <v/>
      </c>
      <c r="S35" s="143" t="e">
        <f t="shared" si="19"/>
        <v>#VALUE!</v>
      </c>
      <c r="T35" s="146" t="e">
        <f t="shared" si="20"/>
        <v>#VALUE!</v>
      </c>
    </row>
    <row r="36" spans="1:20" s="17" customFormat="1" x14ac:dyDescent="0.2">
      <c r="A36" s="14"/>
      <c r="B36" s="14"/>
      <c r="C36" s="14"/>
      <c r="D36" s="14"/>
      <c r="E36" s="14"/>
      <c r="F36" s="149" t="str">
        <f t="shared" si="9"/>
        <v/>
      </c>
      <c r="G36" s="148" t="str">
        <f>IF(F36="","",SUMIF(Supplier,Waste_Input!E36,TotalSampleWeight))</f>
        <v/>
      </c>
      <c r="H36" s="150" t="str">
        <f t="shared" si="10"/>
        <v/>
      </c>
      <c r="I36" s="150" t="str">
        <f t="shared" si="11"/>
        <v/>
      </c>
      <c r="J36" s="150" t="str">
        <f t="shared" si="12"/>
        <v/>
      </c>
      <c r="K36" s="150" t="str">
        <f t="shared" si="13"/>
        <v/>
      </c>
      <c r="L36" s="150" t="str">
        <f t="shared" si="14"/>
        <v/>
      </c>
      <c r="M36" s="150" t="str">
        <f t="shared" si="15"/>
        <v/>
      </c>
      <c r="N36" s="172" t="str">
        <f t="shared" si="16"/>
        <v/>
      </c>
      <c r="O36" s="150" t="str">
        <f t="shared" si="17"/>
        <v/>
      </c>
      <c r="P36" s="151" t="str">
        <f t="shared" si="18"/>
        <v/>
      </c>
      <c r="Q36" s="150" t="str">
        <f t="shared" si="8"/>
        <v/>
      </c>
      <c r="R36" s="126" t="str">
        <f t="array" ref="R36">IF(AND(ISTEXT(E36),D36="TR"),_xlfn.STDEV.S(IF(Supplier=E36,Target)),"")</f>
        <v/>
      </c>
      <c r="S36" s="143" t="e">
        <f t="shared" si="19"/>
        <v>#VALUE!</v>
      </c>
      <c r="T36" s="146" t="e">
        <f t="shared" si="20"/>
        <v>#VALUE!</v>
      </c>
    </row>
    <row r="37" spans="1:20" s="17" customFormat="1" x14ac:dyDescent="0.2">
      <c r="A37" s="14"/>
      <c r="B37" s="14"/>
      <c r="C37" s="14"/>
      <c r="D37" s="14"/>
      <c r="E37" s="14"/>
      <c r="F37" s="149" t="str">
        <f t="shared" si="9"/>
        <v/>
      </c>
      <c r="G37" s="148" t="str">
        <f>IF(F37="","",SUMIF(Supplier,Waste_Input!E37,TotalSampleWeight))</f>
        <v/>
      </c>
      <c r="H37" s="150" t="str">
        <f t="shared" si="10"/>
        <v/>
      </c>
      <c r="I37" s="150" t="str">
        <f t="shared" si="11"/>
        <v/>
      </c>
      <c r="J37" s="150" t="str">
        <f t="shared" si="12"/>
        <v/>
      </c>
      <c r="K37" s="150" t="str">
        <f t="shared" si="13"/>
        <v/>
      </c>
      <c r="L37" s="150" t="str">
        <f t="shared" si="14"/>
        <v/>
      </c>
      <c r="M37" s="150" t="str">
        <f t="shared" si="15"/>
        <v/>
      </c>
      <c r="N37" s="172" t="str">
        <f t="shared" si="16"/>
        <v/>
      </c>
      <c r="O37" s="150" t="str">
        <f t="shared" si="17"/>
        <v/>
      </c>
      <c r="P37" s="151" t="str">
        <f t="shared" si="18"/>
        <v/>
      </c>
      <c r="Q37" s="150" t="str">
        <f t="shared" si="8"/>
        <v/>
      </c>
      <c r="R37" s="126" t="str">
        <f t="array" ref="R37">IF(AND(ISTEXT(E37),D37="TR"),_xlfn.STDEV.S(IF(Supplier=E37,Target)),"")</f>
        <v/>
      </c>
      <c r="S37" s="143" t="e">
        <f t="shared" si="19"/>
        <v>#VALUE!</v>
      </c>
      <c r="T37" s="146" t="e">
        <f t="shared" si="20"/>
        <v>#VALUE!</v>
      </c>
    </row>
    <row r="38" spans="1:20" s="17" customFormat="1" x14ac:dyDescent="0.2">
      <c r="A38" s="14"/>
      <c r="B38" s="14"/>
      <c r="C38" s="14"/>
      <c r="D38" s="14"/>
      <c r="E38" s="14"/>
      <c r="F38" s="149" t="str">
        <f t="shared" si="9"/>
        <v/>
      </c>
      <c r="G38" s="148" t="str">
        <f>IF(F38="","",SUMIF(Supplier,Waste_Input!E38,TotalSampleWeight))</f>
        <v/>
      </c>
      <c r="H38" s="150" t="str">
        <f t="shared" si="10"/>
        <v/>
      </c>
      <c r="I38" s="150" t="str">
        <f t="shared" si="11"/>
        <v/>
      </c>
      <c r="J38" s="150" t="str">
        <f t="shared" si="12"/>
        <v/>
      </c>
      <c r="K38" s="150" t="str">
        <f t="shared" si="13"/>
        <v/>
      </c>
      <c r="L38" s="150" t="str">
        <f t="shared" si="14"/>
        <v/>
      </c>
      <c r="M38" s="150" t="str">
        <f t="shared" si="15"/>
        <v/>
      </c>
      <c r="N38" s="172" t="str">
        <f t="shared" si="16"/>
        <v/>
      </c>
      <c r="O38" s="150" t="str">
        <f t="shared" si="17"/>
        <v/>
      </c>
      <c r="P38" s="151" t="str">
        <f t="shared" si="18"/>
        <v/>
      </c>
      <c r="Q38" s="150" t="str">
        <f t="shared" si="8"/>
        <v/>
      </c>
      <c r="R38" s="126" t="str">
        <f t="array" ref="R38">IF(AND(ISTEXT(E38),D38="TR"),_xlfn.STDEV.S(IF(Supplier=E38,Target)),"")</f>
        <v/>
      </c>
      <c r="S38" s="143" t="e">
        <f t="shared" si="19"/>
        <v>#VALUE!</v>
      </c>
      <c r="T38" s="146" t="e">
        <f t="shared" si="20"/>
        <v>#VALUE!</v>
      </c>
    </row>
    <row r="39" spans="1:20" s="17" customFormat="1" x14ac:dyDescent="0.2">
      <c r="A39" s="14"/>
      <c r="B39" s="14"/>
      <c r="C39" s="14"/>
      <c r="D39" s="14"/>
      <c r="E39" s="14"/>
      <c r="F39" s="149" t="str">
        <f t="shared" si="9"/>
        <v/>
      </c>
      <c r="G39" s="148" t="str">
        <f>IF(F39="","",SUMIF(Supplier,Waste_Input!E39,TotalSampleWeight))</f>
        <v/>
      </c>
      <c r="H39" s="150" t="str">
        <f t="shared" si="10"/>
        <v/>
      </c>
      <c r="I39" s="150" t="str">
        <f t="shared" si="11"/>
        <v/>
      </c>
      <c r="J39" s="150" t="str">
        <f t="shared" si="12"/>
        <v/>
      </c>
      <c r="K39" s="150" t="str">
        <f t="shared" si="13"/>
        <v/>
      </c>
      <c r="L39" s="150" t="str">
        <f t="shared" si="14"/>
        <v/>
      </c>
      <c r="M39" s="150" t="str">
        <f t="shared" si="15"/>
        <v/>
      </c>
      <c r="N39" s="172" t="str">
        <f t="shared" si="16"/>
        <v/>
      </c>
      <c r="O39" s="150" t="str">
        <f t="shared" si="17"/>
        <v/>
      </c>
      <c r="P39" s="151" t="str">
        <f t="shared" si="18"/>
        <v/>
      </c>
      <c r="Q39" s="150" t="str">
        <f t="shared" si="8"/>
        <v/>
      </c>
      <c r="R39" s="126" t="str">
        <f t="array" ref="R39">IF(AND(ISTEXT(E39),D39="TR"),_xlfn.STDEV.S(IF(Supplier=E39,Target)),"")</f>
        <v/>
      </c>
      <c r="S39" s="143" t="e">
        <f t="shared" si="19"/>
        <v>#VALUE!</v>
      </c>
      <c r="T39" s="146" t="e">
        <f t="shared" si="20"/>
        <v>#VALUE!</v>
      </c>
    </row>
    <row r="40" spans="1:20" s="17" customFormat="1" x14ac:dyDescent="0.2">
      <c r="A40" s="14"/>
      <c r="B40" s="14"/>
      <c r="C40" s="14"/>
      <c r="D40" s="14"/>
      <c r="E40" s="14"/>
      <c r="F40" s="149" t="str">
        <f t="shared" si="9"/>
        <v/>
      </c>
      <c r="G40" s="148" t="str">
        <f>IF(F40="","",SUMIF(Supplier,Waste_Input!E40,TotalSampleWeight))</f>
        <v/>
      </c>
      <c r="H40" s="150" t="str">
        <f t="shared" si="10"/>
        <v/>
      </c>
      <c r="I40" s="150" t="str">
        <f t="shared" si="11"/>
        <v/>
      </c>
      <c r="J40" s="150" t="str">
        <f t="shared" si="12"/>
        <v/>
      </c>
      <c r="K40" s="150" t="str">
        <f t="shared" si="13"/>
        <v/>
      </c>
      <c r="L40" s="150" t="str">
        <f t="shared" si="14"/>
        <v/>
      </c>
      <c r="M40" s="150" t="str">
        <f t="shared" si="15"/>
        <v/>
      </c>
      <c r="N40" s="172" t="str">
        <f t="shared" si="16"/>
        <v/>
      </c>
      <c r="O40" s="150" t="str">
        <f t="shared" si="17"/>
        <v/>
      </c>
      <c r="P40" s="151" t="str">
        <f t="shared" si="18"/>
        <v/>
      </c>
      <c r="Q40" s="150" t="str">
        <f t="shared" si="8"/>
        <v/>
      </c>
      <c r="R40" s="126" t="str">
        <f t="array" ref="R40">IF(AND(ISTEXT(E40),D40="TR"),_xlfn.STDEV.S(IF(Supplier=E40,Target)),"")</f>
        <v/>
      </c>
      <c r="S40" s="143" t="e">
        <f t="shared" si="19"/>
        <v>#VALUE!</v>
      </c>
      <c r="T40" s="146" t="e">
        <f t="shared" si="20"/>
        <v>#VALUE!</v>
      </c>
    </row>
    <row r="41" spans="1:20" s="17" customFormat="1" x14ac:dyDescent="0.2">
      <c r="A41" s="14"/>
      <c r="B41" s="14"/>
      <c r="C41" s="14"/>
      <c r="D41" s="14"/>
      <c r="E41" s="14"/>
      <c r="F41" s="149" t="str">
        <f t="shared" si="9"/>
        <v/>
      </c>
      <c r="G41" s="148" t="str">
        <f>IF(F41="","",SUMIF(Supplier,Waste_Input!E41,TotalSampleWeight))</f>
        <v/>
      </c>
      <c r="H41" s="150" t="str">
        <f t="shared" si="10"/>
        <v/>
      </c>
      <c r="I41" s="150" t="str">
        <f t="shared" si="11"/>
        <v/>
      </c>
      <c r="J41" s="150" t="str">
        <f t="shared" si="12"/>
        <v/>
      </c>
      <c r="K41" s="150" t="str">
        <f t="shared" si="13"/>
        <v/>
      </c>
      <c r="L41" s="150" t="str">
        <f t="shared" si="14"/>
        <v/>
      </c>
      <c r="M41" s="150" t="str">
        <f t="shared" si="15"/>
        <v/>
      </c>
      <c r="N41" s="172" t="str">
        <f t="shared" si="16"/>
        <v/>
      </c>
      <c r="O41" s="150" t="str">
        <f t="shared" si="17"/>
        <v/>
      </c>
      <c r="P41" s="151" t="str">
        <f t="shared" si="18"/>
        <v/>
      </c>
      <c r="Q41" s="150" t="str">
        <f t="shared" si="8"/>
        <v/>
      </c>
      <c r="R41" s="126" t="str">
        <f t="array" ref="R41">IF(AND(ISTEXT(E41),D41="TR"),_xlfn.STDEV.S(IF(Supplier=E41,Target)),"")</f>
        <v/>
      </c>
      <c r="S41" s="143" t="e">
        <f t="shared" si="19"/>
        <v>#VALUE!</v>
      </c>
      <c r="T41" s="146" t="e">
        <f t="shared" si="20"/>
        <v>#VALUE!</v>
      </c>
    </row>
    <row r="42" spans="1:20" s="17" customFormat="1" x14ac:dyDescent="0.2">
      <c r="A42" s="14"/>
      <c r="B42" s="14"/>
      <c r="C42" s="14"/>
      <c r="D42" s="14"/>
      <c r="E42" s="14"/>
      <c r="F42" s="149" t="str">
        <f t="shared" si="9"/>
        <v/>
      </c>
      <c r="G42" s="148" t="str">
        <f>IF(F42="","",SUMIF(Supplier,Waste_Input!E42,TotalSampleWeight))</f>
        <v/>
      </c>
      <c r="H42" s="150" t="str">
        <f t="shared" si="10"/>
        <v/>
      </c>
      <c r="I42" s="150" t="str">
        <f t="shared" si="11"/>
        <v/>
      </c>
      <c r="J42" s="150" t="str">
        <f t="shared" si="12"/>
        <v/>
      </c>
      <c r="K42" s="150" t="str">
        <f t="shared" si="13"/>
        <v/>
      </c>
      <c r="L42" s="150" t="str">
        <f t="shared" si="14"/>
        <v/>
      </c>
      <c r="M42" s="150" t="str">
        <f t="shared" si="15"/>
        <v/>
      </c>
      <c r="N42" s="172" t="str">
        <f t="shared" si="16"/>
        <v/>
      </c>
      <c r="O42" s="150" t="str">
        <f t="shared" si="17"/>
        <v/>
      </c>
      <c r="P42" s="151" t="str">
        <f t="shared" si="18"/>
        <v/>
      </c>
      <c r="Q42" s="150" t="str">
        <f t="shared" si="8"/>
        <v/>
      </c>
      <c r="R42" s="126" t="str">
        <f t="array" ref="R42">IF(AND(ISTEXT(E42),D42="TR"),_xlfn.STDEV.S(IF(Supplier=E42,Target)),"")</f>
        <v/>
      </c>
      <c r="S42" s="143" t="e">
        <f t="shared" si="19"/>
        <v>#VALUE!</v>
      </c>
      <c r="T42" s="146" t="e">
        <f t="shared" si="20"/>
        <v>#VALUE!</v>
      </c>
    </row>
    <row r="43" spans="1:20" s="17" customFormat="1" x14ac:dyDescent="0.2">
      <c r="A43" s="14"/>
      <c r="B43" s="14"/>
      <c r="C43" s="14"/>
      <c r="D43" s="14"/>
      <c r="E43" s="14"/>
      <c r="F43" s="149" t="str">
        <f t="shared" si="9"/>
        <v/>
      </c>
      <c r="G43" s="148" t="str">
        <f>IF(F43="","",SUMIF(Supplier,Waste_Input!E43,TotalSampleWeight))</f>
        <v/>
      </c>
      <c r="H43" s="150" t="str">
        <f t="shared" si="10"/>
        <v/>
      </c>
      <c r="I43" s="150" t="str">
        <f t="shared" si="11"/>
        <v/>
      </c>
      <c r="J43" s="150" t="str">
        <f t="shared" si="12"/>
        <v/>
      </c>
      <c r="K43" s="150" t="str">
        <f t="shared" si="13"/>
        <v/>
      </c>
      <c r="L43" s="150" t="str">
        <f t="shared" si="14"/>
        <v/>
      </c>
      <c r="M43" s="150" t="str">
        <f t="shared" si="15"/>
        <v/>
      </c>
      <c r="N43" s="172" t="str">
        <f t="shared" si="16"/>
        <v/>
      </c>
      <c r="O43" s="150" t="str">
        <f t="shared" si="17"/>
        <v/>
      </c>
      <c r="P43" s="151" t="str">
        <f t="shared" si="18"/>
        <v/>
      </c>
      <c r="Q43" s="150" t="str">
        <f t="shared" si="8"/>
        <v/>
      </c>
      <c r="R43" s="126" t="str">
        <f t="array" ref="R43">IF(AND(ISTEXT(E43),D43="TR"),_xlfn.STDEV.S(IF(Supplier=E43,Target)),"")</f>
        <v/>
      </c>
      <c r="S43" s="143" t="e">
        <f t="shared" si="19"/>
        <v>#VALUE!</v>
      </c>
      <c r="T43" s="146" t="e">
        <f t="shared" si="20"/>
        <v>#VALUE!</v>
      </c>
    </row>
    <row r="44" spans="1:20" s="17" customFormat="1" x14ac:dyDescent="0.2">
      <c r="A44" s="14"/>
      <c r="B44" s="14"/>
      <c r="C44" s="14"/>
      <c r="D44" s="14"/>
      <c r="E44" s="14"/>
      <c r="F44" s="149" t="str">
        <f t="shared" si="9"/>
        <v/>
      </c>
      <c r="G44" s="148" t="str">
        <f>IF(F44="","",SUMIF(Supplier,Waste_Input!E44,TotalSampleWeight))</f>
        <v/>
      </c>
      <c r="H44" s="150" t="str">
        <f t="shared" si="10"/>
        <v/>
      </c>
      <c r="I44" s="150" t="str">
        <f t="shared" si="11"/>
        <v/>
      </c>
      <c r="J44" s="150" t="str">
        <f t="shared" si="12"/>
        <v/>
      </c>
      <c r="K44" s="150" t="str">
        <f t="shared" si="13"/>
        <v/>
      </c>
      <c r="L44" s="150" t="str">
        <f t="shared" si="14"/>
        <v/>
      </c>
      <c r="M44" s="150" t="str">
        <f t="shared" si="15"/>
        <v/>
      </c>
      <c r="N44" s="172" t="str">
        <f t="shared" si="16"/>
        <v/>
      </c>
      <c r="O44" s="150" t="str">
        <f t="shared" si="17"/>
        <v/>
      </c>
      <c r="P44" s="151" t="str">
        <f t="shared" si="18"/>
        <v/>
      </c>
      <c r="Q44" s="150" t="str">
        <f t="shared" si="8"/>
        <v/>
      </c>
      <c r="R44" s="126" t="str">
        <f t="array" ref="R44">IF(AND(ISTEXT(E44),D44="TR"),_xlfn.STDEV.S(IF(Supplier=E44,Target)),"")</f>
        <v/>
      </c>
      <c r="S44" s="143" t="e">
        <f t="shared" si="19"/>
        <v>#VALUE!</v>
      </c>
      <c r="T44" s="146" t="e">
        <f t="shared" si="20"/>
        <v>#VALUE!</v>
      </c>
    </row>
    <row r="45" spans="1:20" s="17" customFormat="1" x14ac:dyDescent="0.2">
      <c r="A45" s="14"/>
      <c r="B45" s="14"/>
      <c r="C45" s="14"/>
      <c r="D45" s="14"/>
      <c r="E45" s="14"/>
      <c r="F45" s="149" t="str">
        <f t="shared" si="9"/>
        <v/>
      </c>
      <c r="G45" s="148" t="str">
        <f>IF(F45="","",SUMIF(Supplier,Waste_Input!E45,TotalSampleWeight))</f>
        <v/>
      </c>
      <c r="H45" s="150" t="str">
        <f t="shared" si="10"/>
        <v/>
      </c>
      <c r="I45" s="150" t="str">
        <f t="shared" si="11"/>
        <v/>
      </c>
      <c r="J45" s="150" t="str">
        <f t="shared" si="12"/>
        <v/>
      </c>
      <c r="K45" s="150" t="str">
        <f t="shared" si="13"/>
        <v/>
      </c>
      <c r="L45" s="150" t="str">
        <f t="shared" si="14"/>
        <v/>
      </c>
      <c r="M45" s="150" t="str">
        <f t="shared" si="15"/>
        <v/>
      </c>
      <c r="N45" s="172" t="str">
        <f t="shared" si="16"/>
        <v/>
      </c>
      <c r="O45" s="150" t="str">
        <f t="shared" si="17"/>
        <v/>
      </c>
      <c r="P45" s="151" t="str">
        <f t="shared" si="18"/>
        <v/>
      </c>
      <c r="Q45" s="150" t="str">
        <f t="shared" si="8"/>
        <v/>
      </c>
      <c r="R45" s="126" t="str">
        <f t="array" ref="R45">IF(AND(ISTEXT(E45),D45="TR"),_xlfn.STDEV.S(IF(Supplier=E45,Target)),"")</f>
        <v/>
      </c>
      <c r="S45" s="143" t="e">
        <f t="shared" si="19"/>
        <v>#VALUE!</v>
      </c>
      <c r="T45" s="146" t="e">
        <f t="shared" si="20"/>
        <v>#VALUE!</v>
      </c>
    </row>
    <row r="46" spans="1:20" s="17" customFormat="1" x14ac:dyDescent="0.2">
      <c r="A46" s="14"/>
      <c r="B46" s="14"/>
      <c r="C46" s="14"/>
      <c r="D46" s="14"/>
      <c r="E46" s="14"/>
      <c r="F46" s="149" t="str">
        <f t="shared" si="9"/>
        <v/>
      </c>
      <c r="G46" s="148" t="str">
        <f>IF(F46="","",SUMIF(Supplier,Waste_Input!E46,TotalSampleWeight))</f>
        <v/>
      </c>
      <c r="H46" s="150" t="str">
        <f t="shared" si="10"/>
        <v/>
      </c>
      <c r="I46" s="150" t="str">
        <f t="shared" si="11"/>
        <v/>
      </c>
      <c r="J46" s="150" t="str">
        <f t="shared" si="12"/>
        <v/>
      </c>
      <c r="K46" s="150" t="str">
        <f t="shared" si="13"/>
        <v/>
      </c>
      <c r="L46" s="150" t="str">
        <f t="shared" si="14"/>
        <v/>
      </c>
      <c r="M46" s="150" t="str">
        <f t="shared" si="15"/>
        <v/>
      </c>
      <c r="N46" s="172" t="str">
        <f t="shared" si="16"/>
        <v/>
      </c>
      <c r="O46" s="150" t="str">
        <f t="shared" si="17"/>
        <v/>
      </c>
      <c r="P46" s="151" t="str">
        <f t="shared" si="18"/>
        <v/>
      </c>
      <c r="Q46" s="150" t="str">
        <f t="shared" si="8"/>
        <v/>
      </c>
      <c r="R46" s="126" t="str">
        <f t="array" ref="R46">IF(AND(ISTEXT(E46),D46="TR"),_xlfn.STDEV.S(IF(Supplier=E46,Target)),"")</f>
        <v/>
      </c>
      <c r="S46" s="143" t="e">
        <f t="shared" si="19"/>
        <v>#VALUE!</v>
      </c>
      <c r="T46" s="146" t="e">
        <f t="shared" si="20"/>
        <v>#VALUE!</v>
      </c>
    </row>
    <row r="47" spans="1:20" s="17" customFormat="1" x14ac:dyDescent="0.2">
      <c r="A47" s="14"/>
      <c r="B47" s="14"/>
      <c r="C47" s="14"/>
      <c r="D47" s="14"/>
      <c r="E47" s="14"/>
      <c r="F47" s="149" t="str">
        <f t="shared" si="9"/>
        <v/>
      </c>
      <c r="G47" s="148" t="str">
        <f>IF(F47="","",SUMIF(Supplier,Waste_Input!E47,TotalSampleWeight))</f>
        <v/>
      </c>
      <c r="H47" s="150" t="str">
        <f t="shared" si="10"/>
        <v/>
      </c>
      <c r="I47" s="150" t="str">
        <f t="shared" si="11"/>
        <v/>
      </c>
      <c r="J47" s="150" t="str">
        <f t="shared" si="12"/>
        <v/>
      </c>
      <c r="K47" s="150" t="str">
        <f t="shared" si="13"/>
        <v/>
      </c>
      <c r="L47" s="150" t="str">
        <f t="shared" si="14"/>
        <v/>
      </c>
      <c r="M47" s="150" t="str">
        <f t="shared" si="15"/>
        <v/>
      </c>
      <c r="N47" s="172" t="str">
        <f t="shared" si="16"/>
        <v/>
      </c>
      <c r="O47" s="150" t="str">
        <f t="shared" si="17"/>
        <v/>
      </c>
      <c r="P47" s="151" t="str">
        <f t="shared" si="18"/>
        <v/>
      </c>
      <c r="Q47" s="150" t="str">
        <f t="shared" si="8"/>
        <v/>
      </c>
      <c r="R47" s="126" t="str">
        <f t="array" ref="R47">IF(AND(ISTEXT(E47),D47="TR"),_xlfn.STDEV.S(IF(Supplier=E47,Target)),"")</f>
        <v/>
      </c>
      <c r="S47" s="143" t="e">
        <f t="shared" si="19"/>
        <v>#VALUE!</v>
      </c>
      <c r="T47" s="146" t="e">
        <f t="shared" si="20"/>
        <v>#VALUE!</v>
      </c>
    </row>
    <row r="48" spans="1:20" s="17" customFormat="1" x14ac:dyDescent="0.2">
      <c r="A48" s="14"/>
      <c r="B48" s="14"/>
      <c r="C48" s="14"/>
      <c r="D48" s="14"/>
      <c r="E48" s="14"/>
      <c r="F48" s="149" t="str">
        <f t="shared" si="9"/>
        <v/>
      </c>
      <c r="G48" s="148" t="str">
        <f>IF(F48="","",SUMIF(Supplier,Waste_Input!E48,TotalSampleWeight))</f>
        <v/>
      </c>
      <c r="H48" s="150" t="str">
        <f t="shared" si="10"/>
        <v/>
      </c>
      <c r="I48" s="150" t="str">
        <f t="shared" si="11"/>
        <v/>
      </c>
      <c r="J48" s="150" t="str">
        <f t="shared" si="12"/>
        <v/>
      </c>
      <c r="K48" s="150" t="str">
        <f t="shared" si="13"/>
        <v/>
      </c>
      <c r="L48" s="150" t="str">
        <f t="shared" si="14"/>
        <v/>
      </c>
      <c r="M48" s="150" t="str">
        <f t="shared" si="15"/>
        <v/>
      </c>
      <c r="N48" s="172" t="str">
        <f t="shared" si="16"/>
        <v/>
      </c>
      <c r="O48" s="150" t="str">
        <f t="shared" si="17"/>
        <v/>
      </c>
      <c r="P48" s="151" t="str">
        <f t="shared" si="18"/>
        <v/>
      </c>
      <c r="Q48" s="150" t="str">
        <f t="shared" si="8"/>
        <v/>
      </c>
      <c r="R48" s="126" t="str">
        <f t="array" ref="R48">IF(AND(ISTEXT(E48),D48="TR"),_xlfn.STDEV.S(IF(Supplier=E48,Target)),"")</f>
        <v/>
      </c>
      <c r="S48" s="143" t="e">
        <f t="shared" si="19"/>
        <v>#VALUE!</v>
      </c>
      <c r="T48" s="146" t="e">
        <f t="shared" si="20"/>
        <v>#VALUE!</v>
      </c>
    </row>
    <row r="49" spans="1:20" s="17" customFormat="1" x14ac:dyDescent="0.2">
      <c r="A49" s="14"/>
      <c r="B49" s="14"/>
      <c r="C49" s="14"/>
      <c r="D49" s="14"/>
      <c r="E49" s="14"/>
      <c r="F49" s="149" t="str">
        <f t="shared" si="9"/>
        <v/>
      </c>
      <c r="G49" s="148" t="str">
        <f>IF(F49="","",SUMIF(Supplier,Waste_Input!E49,TotalSampleWeight))</f>
        <v/>
      </c>
      <c r="H49" s="150" t="str">
        <f t="shared" si="10"/>
        <v/>
      </c>
      <c r="I49" s="150" t="str">
        <f t="shared" si="11"/>
        <v/>
      </c>
      <c r="J49" s="150" t="str">
        <f t="shared" si="12"/>
        <v/>
      </c>
      <c r="K49" s="150" t="str">
        <f t="shared" si="13"/>
        <v/>
      </c>
      <c r="L49" s="150" t="str">
        <f t="shared" si="14"/>
        <v/>
      </c>
      <c r="M49" s="150" t="str">
        <f t="shared" si="15"/>
        <v/>
      </c>
      <c r="N49" s="172" t="str">
        <f t="shared" si="16"/>
        <v/>
      </c>
      <c r="O49" s="150" t="str">
        <f t="shared" si="17"/>
        <v/>
      </c>
      <c r="P49" s="151" t="str">
        <f t="shared" si="18"/>
        <v/>
      </c>
      <c r="Q49" s="150" t="str">
        <f t="shared" si="8"/>
        <v/>
      </c>
      <c r="R49" s="126" t="str">
        <f t="array" ref="R49">IF(AND(ISTEXT(E49),D49="TR"),_xlfn.STDEV.S(IF(Supplier=E49,Target)),"")</f>
        <v/>
      </c>
      <c r="S49" s="143" t="e">
        <f t="shared" si="19"/>
        <v>#VALUE!</v>
      </c>
      <c r="T49" s="146" t="e">
        <f t="shared" si="20"/>
        <v>#VALUE!</v>
      </c>
    </row>
    <row r="50" spans="1:20" s="17" customFormat="1" x14ac:dyDescent="0.2">
      <c r="A50" s="14"/>
      <c r="B50" s="14"/>
      <c r="C50" s="14"/>
      <c r="D50" s="14"/>
      <c r="E50" s="14"/>
      <c r="F50" s="149" t="str">
        <f t="shared" si="9"/>
        <v/>
      </c>
      <c r="G50" s="148" t="str">
        <f>IF(F50="","",SUMIF(Supplier,Waste_Input!E50,TotalSampleWeight))</f>
        <v/>
      </c>
      <c r="H50" s="150" t="str">
        <f t="shared" si="10"/>
        <v/>
      </c>
      <c r="I50" s="150" t="str">
        <f t="shared" si="11"/>
        <v/>
      </c>
      <c r="J50" s="150" t="str">
        <f t="shared" si="12"/>
        <v/>
      </c>
      <c r="K50" s="150" t="str">
        <f t="shared" si="13"/>
        <v/>
      </c>
      <c r="L50" s="150" t="str">
        <f t="shared" si="14"/>
        <v/>
      </c>
      <c r="M50" s="150" t="str">
        <f t="shared" si="15"/>
        <v/>
      </c>
      <c r="N50" s="172" t="str">
        <f t="shared" si="16"/>
        <v/>
      </c>
      <c r="O50" s="150" t="str">
        <f t="shared" si="17"/>
        <v/>
      </c>
      <c r="P50" s="151" t="str">
        <f t="shared" si="18"/>
        <v/>
      </c>
      <c r="Q50" s="150" t="str">
        <f t="shared" si="8"/>
        <v/>
      </c>
      <c r="R50" s="126" t="str">
        <f t="array" ref="R50">IF(AND(ISTEXT(E50),D50="TR"),_xlfn.STDEV.S(IF(Supplier=E50,Target)),"")</f>
        <v/>
      </c>
      <c r="S50" s="143" t="e">
        <f t="shared" si="19"/>
        <v>#VALUE!</v>
      </c>
      <c r="T50" s="146" t="e">
        <f t="shared" si="20"/>
        <v>#VALUE!</v>
      </c>
    </row>
    <row r="51" spans="1:20" s="17" customFormat="1" x14ac:dyDescent="0.2">
      <c r="A51" s="14"/>
      <c r="B51" s="14"/>
      <c r="C51" s="14"/>
      <c r="D51" s="14"/>
      <c r="E51" s="14"/>
      <c r="F51" s="149" t="str">
        <f t="shared" si="9"/>
        <v/>
      </c>
      <c r="G51" s="148" t="str">
        <f>IF(F51="","",SUMIF(Supplier,Waste_Input!E51,TotalSampleWeight))</f>
        <v/>
      </c>
      <c r="H51" s="150" t="str">
        <f t="shared" si="10"/>
        <v/>
      </c>
      <c r="I51" s="150" t="str">
        <f t="shared" si="11"/>
        <v/>
      </c>
      <c r="J51" s="150" t="str">
        <f t="shared" si="12"/>
        <v/>
      </c>
      <c r="K51" s="150" t="str">
        <f t="shared" si="13"/>
        <v/>
      </c>
      <c r="L51" s="150" t="str">
        <f t="shared" si="14"/>
        <v/>
      </c>
      <c r="M51" s="150" t="str">
        <f t="shared" si="15"/>
        <v/>
      </c>
      <c r="N51" s="172" t="str">
        <f t="shared" si="16"/>
        <v/>
      </c>
      <c r="O51" s="150" t="str">
        <f t="shared" si="17"/>
        <v/>
      </c>
      <c r="P51" s="151" t="str">
        <f t="shared" si="18"/>
        <v/>
      </c>
      <c r="Q51" s="150" t="str">
        <f t="shared" si="8"/>
        <v/>
      </c>
      <c r="R51" s="126" t="str">
        <f t="array" ref="R51">IF(AND(ISTEXT(E51),D51="TR"),_xlfn.STDEV.S(IF(Supplier=E51,Target)),"")</f>
        <v/>
      </c>
      <c r="S51" s="143" t="e">
        <f t="shared" si="19"/>
        <v>#VALUE!</v>
      </c>
      <c r="T51" s="146" t="e">
        <f t="shared" si="20"/>
        <v>#VALUE!</v>
      </c>
    </row>
    <row r="52" spans="1:20" s="17" customFormat="1" x14ac:dyDescent="0.2">
      <c r="A52" s="14"/>
      <c r="B52" s="14"/>
      <c r="C52" s="14"/>
      <c r="D52" s="14"/>
      <c r="E52" s="14"/>
      <c r="F52" s="149" t="str">
        <f t="shared" si="9"/>
        <v/>
      </c>
      <c r="G52" s="148" t="str">
        <f>IF(F52="","",SUMIF(Supplier,Waste_Input!E52,TotalSampleWeight))</f>
        <v/>
      </c>
      <c r="H52" s="150" t="str">
        <f t="shared" si="10"/>
        <v/>
      </c>
      <c r="I52" s="150" t="str">
        <f t="shared" si="11"/>
        <v/>
      </c>
      <c r="J52" s="150" t="str">
        <f t="shared" si="12"/>
        <v/>
      </c>
      <c r="K52" s="150" t="str">
        <f t="shared" si="13"/>
        <v/>
      </c>
      <c r="L52" s="150" t="str">
        <f t="shared" si="14"/>
        <v/>
      </c>
      <c r="M52" s="150" t="str">
        <f t="shared" si="15"/>
        <v/>
      </c>
      <c r="N52" s="172" t="str">
        <f t="shared" si="16"/>
        <v/>
      </c>
      <c r="O52" s="150" t="str">
        <f t="shared" si="17"/>
        <v/>
      </c>
      <c r="P52" s="151" t="str">
        <f t="shared" si="18"/>
        <v/>
      </c>
      <c r="Q52" s="150" t="str">
        <f t="shared" si="8"/>
        <v/>
      </c>
      <c r="R52" s="126" t="str">
        <f t="array" ref="R52">IF(AND(ISTEXT(E52),D52="TR"),_xlfn.STDEV.S(IF(Supplier=E52,Target)),"")</f>
        <v/>
      </c>
      <c r="S52" s="143" t="e">
        <f t="shared" si="19"/>
        <v>#VALUE!</v>
      </c>
      <c r="T52" s="146" t="e">
        <f t="shared" si="20"/>
        <v>#VALUE!</v>
      </c>
    </row>
    <row r="53" spans="1:20" s="17" customFormat="1" x14ac:dyDescent="0.2">
      <c r="A53" s="14"/>
      <c r="B53" s="14"/>
      <c r="C53" s="14"/>
      <c r="D53" s="14"/>
      <c r="E53" s="14"/>
      <c r="F53" s="149" t="str">
        <f t="shared" si="9"/>
        <v/>
      </c>
      <c r="G53" s="148" t="str">
        <f>IF(F53="","",SUMIF(Supplier,Waste_Input!E53,TotalSampleWeight))</f>
        <v/>
      </c>
      <c r="H53" s="150" t="str">
        <f t="shared" si="10"/>
        <v/>
      </c>
      <c r="I53" s="150" t="str">
        <f t="shared" si="11"/>
        <v/>
      </c>
      <c r="J53" s="150" t="str">
        <f t="shared" si="12"/>
        <v/>
      </c>
      <c r="K53" s="150" t="str">
        <f t="shared" si="13"/>
        <v/>
      </c>
      <c r="L53" s="150" t="str">
        <f t="shared" si="14"/>
        <v/>
      </c>
      <c r="M53" s="150" t="str">
        <f t="shared" si="15"/>
        <v/>
      </c>
      <c r="N53" s="172" t="str">
        <f t="shared" si="16"/>
        <v/>
      </c>
      <c r="O53" s="150" t="str">
        <f t="shared" si="17"/>
        <v/>
      </c>
      <c r="P53" s="151" t="str">
        <f t="shared" si="18"/>
        <v/>
      </c>
      <c r="Q53" s="150" t="str">
        <f t="shared" si="8"/>
        <v/>
      </c>
      <c r="R53" s="126" t="str">
        <f t="array" ref="R53">IF(AND(ISTEXT(E53),D53="TR"),_xlfn.STDEV.S(IF(Supplier=E53,Target)),"")</f>
        <v/>
      </c>
      <c r="S53" s="143" t="e">
        <f t="shared" si="19"/>
        <v>#VALUE!</v>
      </c>
      <c r="T53" s="146" t="e">
        <f t="shared" si="20"/>
        <v>#VALUE!</v>
      </c>
    </row>
    <row r="54" spans="1:20" s="17" customFormat="1" x14ac:dyDescent="0.2">
      <c r="A54" s="14"/>
      <c r="B54" s="14"/>
      <c r="C54" s="14"/>
      <c r="D54" s="14"/>
      <c r="E54" s="14"/>
      <c r="F54" s="149" t="str">
        <f t="shared" si="9"/>
        <v/>
      </c>
      <c r="G54" s="148" t="str">
        <f>IF(F54="","",SUMIF(Supplier,Waste_Input!E54,TotalSampleWeight))</f>
        <v/>
      </c>
      <c r="H54" s="150" t="str">
        <f t="shared" si="10"/>
        <v/>
      </c>
      <c r="I54" s="150" t="str">
        <f t="shared" si="11"/>
        <v/>
      </c>
      <c r="J54" s="150" t="str">
        <f t="shared" si="12"/>
        <v/>
      </c>
      <c r="K54" s="150" t="str">
        <f t="shared" si="13"/>
        <v/>
      </c>
      <c r="L54" s="150" t="str">
        <f t="shared" si="14"/>
        <v/>
      </c>
      <c r="M54" s="150" t="str">
        <f t="shared" si="15"/>
        <v/>
      </c>
      <c r="N54" s="172" t="str">
        <f t="shared" si="16"/>
        <v/>
      </c>
      <c r="O54" s="150" t="str">
        <f t="shared" si="17"/>
        <v/>
      </c>
      <c r="P54" s="151" t="str">
        <f t="shared" si="18"/>
        <v/>
      </c>
      <c r="Q54" s="150" t="str">
        <f t="shared" si="8"/>
        <v/>
      </c>
      <c r="R54" s="126" t="str">
        <f t="array" ref="R54">IF(AND(ISTEXT(E54),D54="TR"),_xlfn.STDEV.S(IF(Supplier=E54,Target)),"")</f>
        <v/>
      </c>
      <c r="S54" s="143" t="e">
        <f t="shared" si="19"/>
        <v>#VALUE!</v>
      </c>
      <c r="T54" s="146" t="e">
        <f t="shared" si="20"/>
        <v>#VALUE!</v>
      </c>
    </row>
    <row r="55" spans="1:20" s="17" customFormat="1" x14ac:dyDescent="0.2">
      <c r="A55" s="14"/>
      <c r="B55" s="14"/>
      <c r="C55" s="14"/>
      <c r="D55" s="14"/>
      <c r="E55" s="14"/>
      <c r="F55" s="149" t="str">
        <f t="shared" si="9"/>
        <v/>
      </c>
      <c r="G55" s="148" t="str">
        <f>IF(F55="","",SUMIF(Supplier,Waste_Input!E55,TotalSampleWeight))</f>
        <v/>
      </c>
      <c r="H55" s="150" t="str">
        <f t="shared" si="10"/>
        <v/>
      </c>
      <c r="I55" s="150" t="str">
        <f t="shared" si="11"/>
        <v/>
      </c>
      <c r="J55" s="150" t="str">
        <f t="shared" si="12"/>
        <v/>
      </c>
      <c r="K55" s="150" t="str">
        <f t="shared" si="13"/>
        <v/>
      </c>
      <c r="L55" s="150" t="str">
        <f t="shared" si="14"/>
        <v/>
      </c>
      <c r="M55" s="150" t="str">
        <f t="shared" si="15"/>
        <v/>
      </c>
      <c r="N55" s="172" t="str">
        <f t="shared" si="16"/>
        <v/>
      </c>
      <c r="O55" s="150" t="str">
        <f t="shared" si="17"/>
        <v/>
      </c>
      <c r="P55" s="151" t="str">
        <f t="shared" si="18"/>
        <v/>
      </c>
      <c r="Q55" s="150" t="str">
        <f t="shared" si="8"/>
        <v/>
      </c>
      <c r="R55" s="126" t="str">
        <f t="array" ref="R55">IF(AND(ISTEXT(E55),D55="TR"),_xlfn.STDEV.S(IF(Supplier=E55,Target)),"")</f>
        <v/>
      </c>
      <c r="S55" s="143" t="e">
        <f t="shared" si="19"/>
        <v>#VALUE!</v>
      </c>
      <c r="T55" s="146" t="e">
        <f t="shared" si="20"/>
        <v>#VALUE!</v>
      </c>
    </row>
    <row r="56" spans="1:20" s="17" customFormat="1" x14ac:dyDescent="0.2">
      <c r="A56" s="14"/>
      <c r="B56" s="14"/>
      <c r="C56" s="14"/>
      <c r="D56" s="14"/>
      <c r="E56" s="14"/>
      <c r="F56" s="149" t="str">
        <f t="shared" si="9"/>
        <v/>
      </c>
      <c r="G56" s="148" t="str">
        <f>IF(F56="","",SUMIF(Supplier,Waste_Input!E56,TotalSampleWeight))</f>
        <v/>
      </c>
      <c r="H56" s="150" t="str">
        <f t="shared" si="10"/>
        <v/>
      </c>
      <c r="I56" s="150" t="str">
        <f t="shared" si="11"/>
        <v/>
      </c>
      <c r="J56" s="150" t="str">
        <f t="shared" si="12"/>
        <v/>
      </c>
      <c r="K56" s="150" t="str">
        <f t="shared" si="13"/>
        <v/>
      </c>
      <c r="L56" s="150" t="str">
        <f t="shared" si="14"/>
        <v/>
      </c>
      <c r="M56" s="150" t="str">
        <f t="shared" si="15"/>
        <v/>
      </c>
      <c r="N56" s="172" t="str">
        <f t="shared" si="16"/>
        <v/>
      </c>
      <c r="O56" s="150" t="str">
        <f t="shared" si="17"/>
        <v/>
      </c>
      <c r="P56" s="151" t="str">
        <f t="shared" si="18"/>
        <v/>
      </c>
      <c r="Q56" s="150" t="str">
        <f t="shared" si="8"/>
        <v/>
      </c>
      <c r="R56" s="126" t="str">
        <f t="array" ref="R56">IF(AND(ISTEXT(E56),D56="TR"),_xlfn.STDEV.S(IF(Supplier=E56,Target)),"")</f>
        <v/>
      </c>
      <c r="S56" s="143" t="e">
        <f t="shared" si="19"/>
        <v>#VALUE!</v>
      </c>
      <c r="T56" s="146" t="e">
        <f t="shared" si="20"/>
        <v>#VALUE!</v>
      </c>
    </row>
    <row r="57" spans="1:20" s="17" customFormat="1" x14ac:dyDescent="0.2">
      <c r="A57" s="14"/>
      <c r="B57" s="14"/>
      <c r="C57" s="14"/>
      <c r="D57" s="14"/>
      <c r="E57" s="14"/>
      <c r="F57" s="149" t="str">
        <f t="shared" si="9"/>
        <v/>
      </c>
      <c r="G57" s="148" t="str">
        <f>IF(F57="","",SUMIF(Supplier,Waste_Input!E57,TotalSampleWeight))</f>
        <v/>
      </c>
      <c r="H57" s="150" t="str">
        <f t="shared" si="10"/>
        <v/>
      </c>
      <c r="I57" s="150" t="str">
        <f t="shared" si="11"/>
        <v/>
      </c>
      <c r="J57" s="150" t="str">
        <f t="shared" si="12"/>
        <v/>
      </c>
      <c r="K57" s="150" t="str">
        <f t="shared" si="13"/>
        <v/>
      </c>
      <c r="L57" s="150" t="str">
        <f t="shared" si="14"/>
        <v/>
      </c>
      <c r="M57" s="150" t="str">
        <f t="shared" si="15"/>
        <v/>
      </c>
      <c r="N57" s="172" t="str">
        <f t="shared" si="16"/>
        <v/>
      </c>
      <c r="O57" s="150" t="str">
        <f t="shared" si="17"/>
        <v/>
      </c>
      <c r="P57" s="151" t="str">
        <f t="shared" si="18"/>
        <v/>
      </c>
      <c r="Q57" s="150" t="str">
        <f t="shared" si="8"/>
        <v/>
      </c>
      <c r="R57" s="126" t="str">
        <f t="array" ref="R57">IF(AND(ISTEXT(E57),D57="TR"),_xlfn.STDEV.S(IF(Supplier=E57,Target)),"")</f>
        <v/>
      </c>
      <c r="S57" s="143" t="e">
        <f t="shared" si="19"/>
        <v>#VALUE!</v>
      </c>
      <c r="T57" s="146" t="e">
        <f t="shared" si="20"/>
        <v>#VALUE!</v>
      </c>
    </row>
    <row r="58" spans="1:20" s="17" customFormat="1" x14ac:dyDescent="0.2">
      <c r="A58" s="14"/>
      <c r="B58" s="14"/>
      <c r="C58" s="14"/>
      <c r="D58" s="14"/>
      <c r="E58" s="14"/>
      <c r="F58" s="149" t="str">
        <f t="shared" si="9"/>
        <v/>
      </c>
      <c r="G58" s="148" t="str">
        <f>IF(F58="","",SUMIF(Supplier,Waste_Input!E58,TotalSampleWeight))</f>
        <v/>
      </c>
      <c r="H58" s="150" t="str">
        <f t="shared" si="10"/>
        <v/>
      </c>
      <c r="I58" s="150" t="str">
        <f t="shared" si="11"/>
        <v/>
      </c>
      <c r="J58" s="150" t="str">
        <f t="shared" si="12"/>
        <v/>
      </c>
      <c r="K58" s="150" t="str">
        <f t="shared" si="13"/>
        <v/>
      </c>
      <c r="L58" s="150" t="str">
        <f t="shared" si="14"/>
        <v/>
      </c>
      <c r="M58" s="150" t="str">
        <f t="shared" si="15"/>
        <v/>
      </c>
      <c r="N58" s="172" t="str">
        <f t="shared" si="16"/>
        <v/>
      </c>
      <c r="O58" s="150" t="str">
        <f t="shared" si="17"/>
        <v/>
      </c>
      <c r="P58" s="151" t="str">
        <f t="shared" si="18"/>
        <v/>
      </c>
      <c r="Q58" s="150" t="str">
        <f t="shared" si="8"/>
        <v/>
      </c>
      <c r="R58" s="126" t="str">
        <f t="array" ref="R58">IF(AND(ISTEXT(E58),D58="TR"),_xlfn.STDEV.S(IF(Supplier=E58,Target)),"")</f>
        <v/>
      </c>
      <c r="S58" s="143" t="e">
        <f t="shared" si="19"/>
        <v>#VALUE!</v>
      </c>
      <c r="T58" s="146" t="e">
        <f t="shared" si="20"/>
        <v>#VALUE!</v>
      </c>
    </row>
    <row r="59" spans="1:20" s="17" customFormat="1" x14ac:dyDescent="0.2">
      <c r="A59" s="14"/>
      <c r="B59" s="14"/>
      <c r="C59" s="14"/>
      <c r="D59" s="14"/>
      <c r="E59" s="14"/>
      <c r="F59" s="149" t="str">
        <f t="shared" si="9"/>
        <v/>
      </c>
      <c r="G59" s="148" t="str">
        <f>IF(F59="","",SUMIF(Supplier,Waste_Input!E59,TotalSampleWeight))</f>
        <v/>
      </c>
      <c r="H59" s="150" t="str">
        <f t="shared" si="10"/>
        <v/>
      </c>
      <c r="I59" s="150" t="str">
        <f t="shared" si="11"/>
        <v/>
      </c>
      <c r="J59" s="150" t="str">
        <f t="shared" si="12"/>
        <v/>
      </c>
      <c r="K59" s="150" t="str">
        <f t="shared" si="13"/>
        <v/>
      </c>
      <c r="L59" s="150" t="str">
        <f t="shared" si="14"/>
        <v/>
      </c>
      <c r="M59" s="150" t="str">
        <f t="shared" si="15"/>
        <v/>
      </c>
      <c r="N59" s="172" t="str">
        <f t="shared" si="16"/>
        <v/>
      </c>
      <c r="O59" s="150" t="str">
        <f t="shared" si="17"/>
        <v/>
      </c>
      <c r="P59" s="151" t="str">
        <f t="shared" si="18"/>
        <v/>
      </c>
      <c r="Q59" s="150" t="str">
        <f t="shared" si="8"/>
        <v/>
      </c>
      <c r="R59" s="126" t="str">
        <f t="array" ref="R59">IF(AND(ISTEXT(E59),D59="TR"),_xlfn.STDEV.S(IF(Supplier=E59,Target)),"")</f>
        <v/>
      </c>
      <c r="S59" s="143" t="e">
        <f t="shared" si="19"/>
        <v>#VALUE!</v>
      </c>
      <c r="T59" s="146" t="e">
        <f t="shared" si="20"/>
        <v>#VALUE!</v>
      </c>
    </row>
    <row r="60" spans="1:20" s="17" customFormat="1" x14ac:dyDescent="0.2">
      <c r="A60" s="14"/>
      <c r="B60" s="14"/>
      <c r="C60" s="14"/>
      <c r="D60" s="14"/>
      <c r="E60" s="14"/>
      <c r="F60" s="149" t="str">
        <f t="shared" si="9"/>
        <v/>
      </c>
      <c r="G60" s="148" t="str">
        <f>IF(F60="","",SUMIF(Supplier,Waste_Input!E60,TotalSampleWeight))</f>
        <v/>
      </c>
      <c r="H60" s="150" t="str">
        <f t="shared" si="10"/>
        <v/>
      </c>
      <c r="I60" s="150" t="str">
        <f t="shared" si="11"/>
        <v/>
      </c>
      <c r="J60" s="150" t="str">
        <f t="shared" si="12"/>
        <v/>
      </c>
      <c r="K60" s="150" t="str">
        <f t="shared" si="13"/>
        <v/>
      </c>
      <c r="L60" s="150" t="str">
        <f t="shared" si="14"/>
        <v/>
      </c>
      <c r="M60" s="150" t="str">
        <f t="shared" si="15"/>
        <v/>
      </c>
      <c r="N60" s="172" t="str">
        <f t="shared" si="16"/>
        <v/>
      </c>
      <c r="O60" s="150" t="str">
        <f t="shared" si="17"/>
        <v/>
      </c>
      <c r="P60" s="151" t="str">
        <f t="shared" si="18"/>
        <v/>
      </c>
      <c r="Q60" s="150" t="str">
        <f t="shared" si="8"/>
        <v/>
      </c>
      <c r="R60" s="126" t="str">
        <f t="array" ref="R60">IF(AND(ISTEXT(E60),D60="TR"),_xlfn.STDEV.S(IF(Supplier=E60,Target)),"")</f>
        <v/>
      </c>
      <c r="S60" s="143" t="e">
        <f t="shared" si="19"/>
        <v>#VALUE!</v>
      </c>
      <c r="T60" s="146" t="e">
        <f t="shared" si="20"/>
        <v>#VALUE!</v>
      </c>
    </row>
    <row r="61" spans="1:20" s="17" customFormat="1" x14ac:dyDescent="0.2">
      <c r="A61" s="14"/>
      <c r="B61" s="14"/>
      <c r="C61" s="14"/>
      <c r="D61" s="14"/>
      <c r="E61" s="14"/>
      <c r="F61" s="149" t="str">
        <f t="shared" si="9"/>
        <v/>
      </c>
      <c r="G61" s="148" t="str">
        <f>IF(F61="","",SUMIF(Supplier,Waste_Input!E61,TotalSampleWeight))</f>
        <v/>
      </c>
      <c r="H61" s="150" t="str">
        <f t="shared" si="10"/>
        <v/>
      </c>
      <c r="I61" s="150" t="str">
        <f t="shared" si="11"/>
        <v/>
      </c>
      <c r="J61" s="150" t="str">
        <f t="shared" si="12"/>
        <v/>
      </c>
      <c r="K61" s="150" t="str">
        <f t="shared" si="13"/>
        <v/>
      </c>
      <c r="L61" s="150" t="str">
        <f t="shared" si="14"/>
        <v/>
      </c>
      <c r="M61" s="150" t="str">
        <f t="shared" si="15"/>
        <v/>
      </c>
      <c r="N61" s="172" t="str">
        <f t="shared" si="16"/>
        <v/>
      </c>
      <c r="O61" s="150" t="str">
        <f t="shared" si="17"/>
        <v/>
      </c>
      <c r="P61" s="151" t="str">
        <f t="shared" si="18"/>
        <v/>
      </c>
      <c r="Q61" s="150" t="str">
        <f t="shared" si="8"/>
        <v/>
      </c>
      <c r="R61" s="126" t="str">
        <f t="array" ref="R61">IF(AND(ISTEXT(E61),D61="TR"),_xlfn.STDEV.S(IF(Supplier=E61,Target)),"")</f>
        <v/>
      </c>
      <c r="S61" s="143" t="e">
        <f t="shared" si="19"/>
        <v>#VALUE!</v>
      </c>
      <c r="T61" s="146" t="e">
        <f t="shared" si="20"/>
        <v>#VALUE!</v>
      </c>
    </row>
    <row r="62" spans="1:20" s="17" customFormat="1" x14ac:dyDescent="0.2">
      <c r="A62" s="14"/>
      <c r="B62" s="14"/>
      <c r="C62" s="14"/>
      <c r="D62" s="14"/>
      <c r="E62" s="14"/>
      <c r="F62" s="149" t="str">
        <f t="shared" si="9"/>
        <v/>
      </c>
      <c r="G62" s="148" t="str">
        <f>IF(F62="","",SUMIF(Supplier,Waste_Input!E62,TotalSampleWeight))</f>
        <v/>
      </c>
      <c r="H62" s="150" t="str">
        <f t="shared" si="10"/>
        <v/>
      </c>
      <c r="I62" s="150" t="str">
        <f t="shared" si="11"/>
        <v/>
      </c>
      <c r="J62" s="150" t="str">
        <f t="shared" si="12"/>
        <v/>
      </c>
      <c r="K62" s="150" t="str">
        <f t="shared" si="13"/>
        <v/>
      </c>
      <c r="L62" s="150" t="str">
        <f t="shared" si="14"/>
        <v/>
      </c>
      <c r="M62" s="150" t="str">
        <f t="shared" si="15"/>
        <v/>
      </c>
      <c r="N62" s="172" t="str">
        <f t="shared" si="16"/>
        <v/>
      </c>
      <c r="O62" s="150" t="str">
        <f t="shared" si="17"/>
        <v/>
      </c>
      <c r="P62" s="151" t="str">
        <f t="shared" si="18"/>
        <v/>
      </c>
      <c r="Q62" s="150" t="str">
        <f t="shared" si="8"/>
        <v/>
      </c>
      <c r="R62" s="126" t="str">
        <f t="array" ref="R62">IF(AND(ISTEXT(E62),D62="TR"),_xlfn.STDEV.S(IF(Supplier=E62,Target)),"")</f>
        <v/>
      </c>
      <c r="S62" s="143" t="e">
        <f t="shared" si="19"/>
        <v>#VALUE!</v>
      </c>
      <c r="T62" s="146" t="e">
        <f t="shared" si="20"/>
        <v>#VALUE!</v>
      </c>
    </row>
    <row r="63" spans="1:20" s="17" customFormat="1" x14ac:dyDescent="0.2">
      <c r="A63" s="14"/>
      <c r="B63" s="14"/>
      <c r="C63" s="14"/>
      <c r="D63" s="14"/>
      <c r="E63" s="14"/>
      <c r="F63" s="149" t="str">
        <f t="shared" si="9"/>
        <v/>
      </c>
      <c r="G63" s="148" t="str">
        <f>IF(F63="","",SUMIF(Supplier,Waste_Input!E63,TotalSampleWeight))</f>
        <v/>
      </c>
      <c r="H63" s="150" t="str">
        <f t="shared" si="10"/>
        <v/>
      </c>
      <c r="I63" s="150" t="str">
        <f t="shared" si="11"/>
        <v/>
      </c>
      <c r="J63" s="150" t="str">
        <f t="shared" si="12"/>
        <v/>
      </c>
      <c r="K63" s="150" t="str">
        <f t="shared" si="13"/>
        <v/>
      </c>
      <c r="L63" s="150" t="str">
        <f t="shared" si="14"/>
        <v/>
      </c>
      <c r="M63" s="150" t="str">
        <f t="shared" si="15"/>
        <v/>
      </c>
      <c r="N63" s="172" t="str">
        <f t="shared" si="16"/>
        <v/>
      </c>
      <c r="O63" s="150" t="str">
        <f t="shared" si="17"/>
        <v/>
      </c>
      <c r="P63" s="151" t="str">
        <f t="shared" si="18"/>
        <v/>
      </c>
      <c r="Q63" s="150" t="str">
        <f t="shared" si="8"/>
        <v/>
      </c>
      <c r="R63" s="126" t="str">
        <f t="array" ref="R63">IF(AND(ISTEXT(E63),D63="TR"),_xlfn.STDEV.S(IF(Supplier=E63,Target)),"")</f>
        <v/>
      </c>
      <c r="S63" s="143" t="e">
        <f t="shared" si="19"/>
        <v>#VALUE!</v>
      </c>
      <c r="T63" s="146" t="e">
        <f t="shared" si="20"/>
        <v>#VALUE!</v>
      </c>
    </row>
    <row r="64" spans="1:20" s="17" customFormat="1" x14ac:dyDescent="0.2">
      <c r="A64" s="14"/>
      <c r="B64" s="14"/>
      <c r="C64" s="14"/>
      <c r="D64" s="14"/>
      <c r="E64" s="14"/>
      <c r="F64" s="149" t="str">
        <f t="shared" si="9"/>
        <v/>
      </c>
      <c r="G64" s="148" t="str">
        <f>IF(F64="","",SUMIF(Supplier,Waste_Input!E64,TotalSampleWeight))</f>
        <v/>
      </c>
      <c r="H64" s="150" t="str">
        <f t="shared" si="10"/>
        <v/>
      </c>
      <c r="I64" s="150" t="str">
        <f t="shared" si="11"/>
        <v/>
      </c>
      <c r="J64" s="150" t="str">
        <f t="shared" si="12"/>
        <v/>
      </c>
      <c r="K64" s="150" t="str">
        <f t="shared" si="13"/>
        <v/>
      </c>
      <c r="L64" s="150" t="str">
        <f t="shared" si="14"/>
        <v/>
      </c>
      <c r="M64" s="150" t="str">
        <f t="shared" si="15"/>
        <v/>
      </c>
      <c r="N64" s="172" t="str">
        <f t="shared" si="16"/>
        <v/>
      </c>
      <c r="O64" s="150" t="str">
        <f t="shared" si="17"/>
        <v/>
      </c>
      <c r="P64" s="151" t="str">
        <f t="shared" si="18"/>
        <v/>
      </c>
      <c r="Q64" s="150" t="str">
        <f t="shared" si="8"/>
        <v/>
      </c>
      <c r="R64" s="126" t="str">
        <f t="array" ref="R64">IF(AND(ISTEXT(E64),D64="TR"),_xlfn.STDEV.S(IF(Supplier=E64,Target)),"")</f>
        <v/>
      </c>
      <c r="S64" s="143" t="e">
        <f t="shared" si="19"/>
        <v>#VALUE!</v>
      </c>
      <c r="T64" s="146" t="e">
        <f t="shared" si="20"/>
        <v>#VALUE!</v>
      </c>
    </row>
    <row r="65" spans="1:20" s="17" customFormat="1" x14ac:dyDescent="0.2">
      <c r="A65" s="14"/>
      <c r="B65" s="14"/>
      <c r="C65" s="14"/>
      <c r="D65" s="14"/>
      <c r="E65" s="14"/>
      <c r="F65" s="149" t="str">
        <f t="shared" si="9"/>
        <v/>
      </c>
      <c r="G65" s="148" t="str">
        <f>IF(F65="","",SUMIF(Supplier,Waste_Input!E65,TotalSampleWeight))</f>
        <v/>
      </c>
      <c r="H65" s="150" t="str">
        <f t="shared" si="10"/>
        <v/>
      </c>
      <c r="I65" s="150" t="str">
        <f t="shared" si="11"/>
        <v/>
      </c>
      <c r="J65" s="150" t="str">
        <f t="shared" si="12"/>
        <v/>
      </c>
      <c r="K65" s="150" t="str">
        <f t="shared" si="13"/>
        <v/>
      </c>
      <c r="L65" s="150" t="str">
        <f t="shared" si="14"/>
        <v/>
      </c>
      <c r="M65" s="150" t="str">
        <f t="shared" si="15"/>
        <v/>
      </c>
      <c r="N65" s="172" t="str">
        <f t="shared" si="16"/>
        <v/>
      </c>
      <c r="O65" s="150" t="str">
        <f t="shared" si="17"/>
        <v/>
      </c>
      <c r="P65" s="151" t="str">
        <f t="shared" si="18"/>
        <v/>
      </c>
      <c r="Q65" s="150" t="str">
        <f t="shared" si="8"/>
        <v/>
      </c>
      <c r="R65" s="126" t="str">
        <f t="array" ref="R65">IF(AND(ISTEXT(E65),D65="TR"),_xlfn.STDEV.S(IF(Supplier=E65,Target)),"")</f>
        <v/>
      </c>
      <c r="S65" s="143" t="e">
        <f t="shared" si="19"/>
        <v>#VALUE!</v>
      </c>
      <c r="T65" s="146" t="e">
        <f t="shared" si="20"/>
        <v>#VALUE!</v>
      </c>
    </row>
    <row r="66" spans="1:20" s="17" customFormat="1" x14ac:dyDescent="0.2">
      <c r="A66" s="14"/>
      <c r="B66" s="14"/>
      <c r="C66" s="14"/>
      <c r="D66" s="14"/>
      <c r="E66" s="14"/>
      <c r="F66" s="149" t="str">
        <f t="shared" si="9"/>
        <v/>
      </c>
      <c r="G66" s="148" t="str">
        <f>IF(F66="","",SUMIF(Supplier,Waste_Input!E66,TotalSampleWeight))</f>
        <v/>
      </c>
      <c r="H66" s="150" t="str">
        <f t="shared" si="10"/>
        <v/>
      </c>
      <c r="I66" s="150" t="str">
        <f t="shared" si="11"/>
        <v/>
      </c>
      <c r="J66" s="150" t="str">
        <f t="shared" si="12"/>
        <v/>
      </c>
      <c r="K66" s="150" t="str">
        <f t="shared" si="13"/>
        <v/>
      </c>
      <c r="L66" s="150" t="str">
        <f t="shared" si="14"/>
        <v/>
      </c>
      <c r="M66" s="150" t="str">
        <f t="shared" si="15"/>
        <v/>
      </c>
      <c r="N66" s="172" t="str">
        <f t="shared" si="16"/>
        <v/>
      </c>
      <c r="O66" s="150" t="str">
        <f t="shared" si="17"/>
        <v/>
      </c>
      <c r="P66" s="151" t="str">
        <f t="shared" si="18"/>
        <v/>
      </c>
      <c r="Q66" s="150" t="str">
        <f t="shared" ref="Q66:Q129" si="21">IFERROR(IF(AND(ISTEXT(E66),D66="TR"),AVERAGEIF(Supplier,E66,Fragments),""),"")</f>
        <v/>
      </c>
      <c r="R66" s="126" t="str">
        <f t="array" ref="R66">IF(AND(ISTEXT(E66),D66="TR"),_xlfn.STDEV.S(IF(Supplier=E66,Target)),"")</f>
        <v/>
      </c>
      <c r="S66" s="143" t="e">
        <f t="shared" si="19"/>
        <v>#VALUE!</v>
      </c>
      <c r="T66" s="146" t="e">
        <f t="shared" si="20"/>
        <v>#VALUE!</v>
      </c>
    </row>
    <row r="67" spans="1:20" s="17" customFormat="1" x14ac:dyDescent="0.2">
      <c r="A67" s="14"/>
      <c r="B67" s="14"/>
      <c r="C67" s="14"/>
      <c r="D67" s="14"/>
      <c r="E67" s="14"/>
      <c r="F67" s="149" t="str">
        <f t="shared" ref="F67:F130" si="22">IF(AND(ISTEXT(E67),D67="TR"),COUNTIF(Supplier,"*"&amp;E67&amp;"*"),"")</f>
        <v/>
      </c>
      <c r="G67" s="148" t="str">
        <f>IF(F67="","",SUMIF(Supplier,Waste_Input!E67,TotalSampleWeight))</f>
        <v/>
      </c>
      <c r="H67" s="150" t="str">
        <f t="shared" ref="H67:H130" si="23">IFERROR(IF(AND(ISTEXT(E67),D67="TR"),AVERAGEIF(Supplier,E67,Plastic),""),"")</f>
        <v/>
      </c>
      <c r="I67" s="150" t="str">
        <f t="shared" ref="I67:I130" si="24">IFERROR(IF(AND(ISTEXT(E67),D67="TR"),AVERAGEIF(Supplier,E67,Glass),""),"")</f>
        <v/>
      </c>
      <c r="J67" s="150" t="str">
        <f t="shared" ref="J67:J130" si="25">IFERROR(IF(AND(ISTEXT(E67),D67="TR"),AVERAGEIF(Supplier,E67,Paper),""),"")</f>
        <v/>
      </c>
      <c r="K67" s="150" t="str">
        <f t="shared" ref="K67:K130" si="26">IFERROR(IF(AND(ISTEXT(E67),D67="TR"),AVERAGEIF(Supplier,E67,Cardboard),""),"")</f>
        <v/>
      </c>
      <c r="L67" s="150" t="str">
        <f t="shared" ref="L67:L130" si="27">IFERROR(IF(AND(ISTEXT(E67),D67="TR"),AVERAGEIF(Supplier,E67,Metals),""),"")</f>
        <v/>
      </c>
      <c r="M67" s="150" t="str">
        <f t="shared" ref="M67:M130" si="28">IFERROR(IF(AND(ISTEXT(E67),D67="TR"),AVERAGEIF(Supplier,E67,Target),""),"")</f>
        <v/>
      </c>
      <c r="N67" s="172" t="str">
        <f t="shared" ref="N67:N130" si="29">IFERROR(R67,"")</f>
        <v/>
      </c>
      <c r="O67" s="150" t="str">
        <f t="shared" ref="O67:O130" si="30">IFERROR(IF(AND(ISTEXT(E67),D67="TR"), AVERAGEIF(Supplier,E67,NonTarget),""),"")</f>
        <v/>
      </c>
      <c r="P67" s="151" t="str">
        <f t="shared" ref="P67:P130" si="31">IFERROR(IF(AND(ISTEXT(E67),D67="TR"),AVERAGEIF(Supplier,E67,NonRecycable),""),"")</f>
        <v/>
      </c>
      <c r="Q67" s="150" t="str">
        <f t="shared" si="21"/>
        <v/>
      </c>
      <c r="R67" s="126" t="str">
        <f t="array" ref="R67">IF(AND(ISTEXT(E67),D67="TR"),_xlfn.STDEV.S(IF(Supplier=E67,Target)),"")</f>
        <v/>
      </c>
      <c r="S67" s="143" t="e">
        <f t="shared" ref="S67:S130" si="32">F67-ROUNDDOWN(C67/125,0)</f>
        <v>#VALUE!</v>
      </c>
      <c r="T67" s="146" t="e">
        <f t="shared" ref="T67:T130" si="33">G67/F67</f>
        <v>#VALUE!</v>
      </c>
    </row>
    <row r="68" spans="1:20" s="17" customFormat="1" x14ac:dyDescent="0.2">
      <c r="A68" s="14"/>
      <c r="B68" s="14"/>
      <c r="C68" s="14"/>
      <c r="D68" s="14"/>
      <c r="E68" s="14"/>
      <c r="F68" s="149" t="str">
        <f t="shared" si="22"/>
        <v/>
      </c>
      <c r="G68" s="148" t="str">
        <f>IF(F68="","",SUMIF(Supplier,Waste_Input!E68,TotalSampleWeight))</f>
        <v/>
      </c>
      <c r="H68" s="150" t="str">
        <f t="shared" si="23"/>
        <v/>
      </c>
      <c r="I68" s="150" t="str">
        <f t="shared" si="24"/>
        <v/>
      </c>
      <c r="J68" s="150" t="str">
        <f t="shared" si="25"/>
        <v/>
      </c>
      <c r="K68" s="150" t="str">
        <f t="shared" si="26"/>
        <v/>
      </c>
      <c r="L68" s="150" t="str">
        <f t="shared" si="27"/>
        <v/>
      </c>
      <c r="M68" s="150" t="str">
        <f t="shared" si="28"/>
        <v/>
      </c>
      <c r="N68" s="172" t="str">
        <f t="shared" si="29"/>
        <v/>
      </c>
      <c r="O68" s="150" t="str">
        <f t="shared" si="30"/>
        <v/>
      </c>
      <c r="P68" s="151" t="str">
        <f t="shared" si="31"/>
        <v/>
      </c>
      <c r="Q68" s="150" t="str">
        <f t="shared" si="21"/>
        <v/>
      </c>
      <c r="R68" s="126" t="str">
        <f t="array" ref="R68">IF(AND(ISTEXT(E68),D68="TR"),_xlfn.STDEV.S(IF(Supplier=E68,Target)),"")</f>
        <v/>
      </c>
      <c r="S68" s="143" t="e">
        <f t="shared" si="32"/>
        <v>#VALUE!</v>
      </c>
      <c r="T68" s="146" t="e">
        <f t="shared" si="33"/>
        <v>#VALUE!</v>
      </c>
    </row>
    <row r="69" spans="1:20" s="17" customFormat="1" x14ac:dyDescent="0.2">
      <c r="A69" s="14"/>
      <c r="B69" s="14"/>
      <c r="C69" s="14"/>
      <c r="D69" s="14"/>
      <c r="E69" s="14"/>
      <c r="F69" s="149" t="str">
        <f t="shared" si="22"/>
        <v/>
      </c>
      <c r="G69" s="148" t="str">
        <f>IF(F69="","",SUMIF(Supplier,Waste_Input!E69,TotalSampleWeight))</f>
        <v/>
      </c>
      <c r="H69" s="150" t="str">
        <f t="shared" si="23"/>
        <v/>
      </c>
      <c r="I69" s="150" t="str">
        <f t="shared" si="24"/>
        <v/>
      </c>
      <c r="J69" s="150" t="str">
        <f t="shared" si="25"/>
        <v/>
      </c>
      <c r="K69" s="150" t="str">
        <f t="shared" si="26"/>
        <v/>
      </c>
      <c r="L69" s="150" t="str">
        <f t="shared" si="27"/>
        <v/>
      </c>
      <c r="M69" s="150" t="str">
        <f t="shared" si="28"/>
        <v/>
      </c>
      <c r="N69" s="172" t="str">
        <f t="shared" si="29"/>
        <v/>
      </c>
      <c r="O69" s="150" t="str">
        <f t="shared" si="30"/>
        <v/>
      </c>
      <c r="P69" s="151" t="str">
        <f t="shared" si="31"/>
        <v/>
      </c>
      <c r="Q69" s="150" t="str">
        <f t="shared" si="21"/>
        <v/>
      </c>
      <c r="R69" s="126" t="str">
        <f t="array" ref="R69">IF(AND(ISTEXT(E69),D69="TR"),_xlfn.STDEV.S(IF(Supplier=E69,Target)),"")</f>
        <v/>
      </c>
      <c r="S69" s="143" t="e">
        <f t="shared" si="32"/>
        <v>#VALUE!</v>
      </c>
      <c r="T69" s="146" t="e">
        <f t="shared" si="33"/>
        <v>#VALUE!</v>
      </c>
    </row>
    <row r="70" spans="1:20" s="17" customFormat="1" x14ac:dyDescent="0.2">
      <c r="A70" s="14"/>
      <c r="B70" s="14"/>
      <c r="C70" s="14"/>
      <c r="D70" s="14"/>
      <c r="E70" s="14"/>
      <c r="F70" s="149" t="str">
        <f t="shared" si="22"/>
        <v/>
      </c>
      <c r="G70" s="148" t="str">
        <f>IF(F70="","",SUMIF(Supplier,Waste_Input!E70,TotalSampleWeight))</f>
        <v/>
      </c>
      <c r="H70" s="150" t="str">
        <f t="shared" si="23"/>
        <v/>
      </c>
      <c r="I70" s="150" t="str">
        <f t="shared" si="24"/>
        <v/>
      </c>
      <c r="J70" s="150" t="str">
        <f t="shared" si="25"/>
        <v/>
      </c>
      <c r="K70" s="150" t="str">
        <f t="shared" si="26"/>
        <v/>
      </c>
      <c r="L70" s="150" t="str">
        <f t="shared" si="27"/>
        <v/>
      </c>
      <c r="M70" s="150" t="str">
        <f t="shared" si="28"/>
        <v/>
      </c>
      <c r="N70" s="172" t="str">
        <f t="shared" si="29"/>
        <v/>
      </c>
      <c r="O70" s="150" t="str">
        <f t="shared" si="30"/>
        <v/>
      </c>
      <c r="P70" s="151" t="str">
        <f t="shared" si="31"/>
        <v/>
      </c>
      <c r="Q70" s="150" t="str">
        <f t="shared" si="21"/>
        <v/>
      </c>
      <c r="R70" s="126" t="str">
        <f t="array" ref="R70">IF(AND(ISTEXT(E70),D70="TR"),_xlfn.STDEV.S(IF(Supplier=E70,Target)),"")</f>
        <v/>
      </c>
      <c r="S70" s="143" t="e">
        <f t="shared" si="32"/>
        <v>#VALUE!</v>
      </c>
      <c r="T70" s="146" t="e">
        <f t="shared" si="33"/>
        <v>#VALUE!</v>
      </c>
    </row>
    <row r="71" spans="1:20" s="17" customFormat="1" x14ac:dyDescent="0.2">
      <c r="A71" s="14"/>
      <c r="B71" s="14"/>
      <c r="C71" s="14"/>
      <c r="D71" s="14"/>
      <c r="E71" s="14"/>
      <c r="F71" s="149" t="str">
        <f t="shared" si="22"/>
        <v/>
      </c>
      <c r="G71" s="148" t="str">
        <f>IF(F71="","",SUMIF(Supplier,Waste_Input!E71,TotalSampleWeight))</f>
        <v/>
      </c>
      <c r="H71" s="150" t="str">
        <f t="shared" si="23"/>
        <v/>
      </c>
      <c r="I71" s="150" t="str">
        <f t="shared" si="24"/>
        <v/>
      </c>
      <c r="J71" s="150" t="str">
        <f t="shared" si="25"/>
        <v/>
      </c>
      <c r="K71" s="150" t="str">
        <f t="shared" si="26"/>
        <v/>
      </c>
      <c r="L71" s="150" t="str">
        <f t="shared" si="27"/>
        <v/>
      </c>
      <c r="M71" s="150" t="str">
        <f t="shared" si="28"/>
        <v/>
      </c>
      <c r="N71" s="172" t="str">
        <f t="shared" si="29"/>
        <v/>
      </c>
      <c r="O71" s="150" t="str">
        <f t="shared" si="30"/>
        <v/>
      </c>
      <c r="P71" s="151" t="str">
        <f t="shared" si="31"/>
        <v/>
      </c>
      <c r="Q71" s="150" t="str">
        <f t="shared" si="21"/>
        <v/>
      </c>
      <c r="R71" s="126" t="str">
        <f t="array" ref="R71">IF(AND(ISTEXT(E71),D71="TR"),_xlfn.STDEV.S(IF(Supplier=E71,Target)),"")</f>
        <v/>
      </c>
      <c r="S71" s="143" t="e">
        <f t="shared" si="32"/>
        <v>#VALUE!</v>
      </c>
      <c r="T71" s="146" t="e">
        <f t="shared" si="33"/>
        <v>#VALUE!</v>
      </c>
    </row>
    <row r="72" spans="1:20" s="17" customFormat="1" x14ac:dyDescent="0.2">
      <c r="A72" s="14"/>
      <c r="B72" s="14"/>
      <c r="C72" s="14"/>
      <c r="D72" s="14"/>
      <c r="E72" s="14"/>
      <c r="F72" s="149" t="str">
        <f t="shared" si="22"/>
        <v/>
      </c>
      <c r="G72" s="148" t="str">
        <f>IF(F72="","",SUMIF(Supplier,Waste_Input!E72,TotalSampleWeight))</f>
        <v/>
      </c>
      <c r="H72" s="150" t="str">
        <f t="shared" si="23"/>
        <v/>
      </c>
      <c r="I72" s="150" t="str">
        <f t="shared" si="24"/>
        <v/>
      </c>
      <c r="J72" s="150" t="str">
        <f t="shared" si="25"/>
        <v/>
      </c>
      <c r="K72" s="150" t="str">
        <f t="shared" si="26"/>
        <v/>
      </c>
      <c r="L72" s="150" t="str">
        <f t="shared" si="27"/>
        <v/>
      </c>
      <c r="M72" s="150" t="str">
        <f t="shared" si="28"/>
        <v/>
      </c>
      <c r="N72" s="172" t="str">
        <f t="shared" si="29"/>
        <v/>
      </c>
      <c r="O72" s="150" t="str">
        <f t="shared" si="30"/>
        <v/>
      </c>
      <c r="P72" s="151" t="str">
        <f t="shared" si="31"/>
        <v/>
      </c>
      <c r="Q72" s="150" t="str">
        <f t="shared" si="21"/>
        <v/>
      </c>
      <c r="R72" s="126" t="str">
        <f t="array" ref="R72">IF(AND(ISTEXT(E72),D72="TR"),_xlfn.STDEV.S(IF(Supplier=E72,Target)),"")</f>
        <v/>
      </c>
      <c r="S72" s="143" t="e">
        <f t="shared" si="32"/>
        <v>#VALUE!</v>
      </c>
      <c r="T72" s="146" t="e">
        <f t="shared" si="33"/>
        <v>#VALUE!</v>
      </c>
    </row>
    <row r="73" spans="1:20" s="17" customFormat="1" x14ac:dyDescent="0.2">
      <c r="A73" s="14"/>
      <c r="B73" s="14"/>
      <c r="C73" s="14"/>
      <c r="D73" s="14"/>
      <c r="E73" s="14"/>
      <c r="F73" s="149" t="str">
        <f t="shared" si="22"/>
        <v/>
      </c>
      <c r="G73" s="148" t="str">
        <f>IF(F73="","",SUMIF(Supplier,Waste_Input!E73,TotalSampleWeight))</f>
        <v/>
      </c>
      <c r="H73" s="150" t="str">
        <f t="shared" si="23"/>
        <v/>
      </c>
      <c r="I73" s="150" t="str">
        <f t="shared" si="24"/>
        <v/>
      </c>
      <c r="J73" s="150" t="str">
        <f t="shared" si="25"/>
        <v/>
      </c>
      <c r="K73" s="150" t="str">
        <f t="shared" si="26"/>
        <v/>
      </c>
      <c r="L73" s="150" t="str">
        <f t="shared" si="27"/>
        <v/>
      </c>
      <c r="M73" s="150" t="str">
        <f t="shared" si="28"/>
        <v/>
      </c>
      <c r="N73" s="172" t="str">
        <f t="shared" si="29"/>
        <v/>
      </c>
      <c r="O73" s="150" t="str">
        <f t="shared" si="30"/>
        <v/>
      </c>
      <c r="P73" s="151" t="str">
        <f t="shared" si="31"/>
        <v/>
      </c>
      <c r="Q73" s="150" t="str">
        <f t="shared" si="21"/>
        <v/>
      </c>
      <c r="R73" s="126" t="str">
        <f t="array" ref="R73">IF(AND(ISTEXT(E73),D73="TR"),_xlfn.STDEV.S(IF(Supplier=E73,Target)),"")</f>
        <v/>
      </c>
      <c r="S73" s="143" t="e">
        <f t="shared" si="32"/>
        <v>#VALUE!</v>
      </c>
      <c r="T73" s="146" t="e">
        <f t="shared" si="33"/>
        <v>#VALUE!</v>
      </c>
    </row>
    <row r="74" spans="1:20" s="17" customFormat="1" x14ac:dyDescent="0.2">
      <c r="A74" s="14"/>
      <c r="B74" s="14"/>
      <c r="C74" s="14"/>
      <c r="D74" s="14"/>
      <c r="E74" s="14"/>
      <c r="F74" s="149" t="str">
        <f t="shared" si="22"/>
        <v/>
      </c>
      <c r="G74" s="148" t="str">
        <f>IF(F74="","",SUMIF(Supplier,Waste_Input!E74,TotalSampleWeight))</f>
        <v/>
      </c>
      <c r="H74" s="150" t="str">
        <f t="shared" si="23"/>
        <v/>
      </c>
      <c r="I74" s="150" t="str">
        <f t="shared" si="24"/>
        <v/>
      </c>
      <c r="J74" s="150" t="str">
        <f t="shared" si="25"/>
        <v/>
      </c>
      <c r="K74" s="150" t="str">
        <f t="shared" si="26"/>
        <v/>
      </c>
      <c r="L74" s="150" t="str">
        <f t="shared" si="27"/>
        <v/>
      </c>
      <c r="M74" s="150" t="str">
        <f t="shared" si="28"/>
        <v/>
      </c>
      <c r="N74" s="172" t="str">
        <f t="shared" si="29"/>
        <v/>
      </c>
      <c r="O74" s="150" t="str">
        <f t="shared" si="30"/>
        <v/>
      </c>
      <c r="P74" s="151" t="str">
        <f t="shared" si="31"/>
        <v/>
      </c>
      <c r="Q74" s="150" t="str">
        <f t="shared" si="21"/>
        <v/>
      </c>
      <c r="R74" s="126" t="str">
        <f t="array" ref="R74">IF(AND(ISTEXT(E74),D74="TR"),_xlfn.STDEV.S(IF(Supplier=E74,Target)),"")</f>
        <v/>
      </c>
      <c r="S74" s="143" t="e">
        <f t="shared" si="32"/>
        <v>#VALUE!</v>
      </c>
      <c r="T74" s="146" t="e">
        <f t="shared" si="33"/>
        <v>#VALUE!</v>
      </c>
    </row>
    <row r="75" spans="1:20" s="17" customFormat="1" x14ac:dyDescent="0.2">
      <c r="A75" s="14"/>
      <c r="B75" s="14"/>
      <c r="C75" s="14"/>
      <c r="D75" s="14"/>
      <c r="E75" s="14"/>
      <c r="F75" s="149" t="str">
        <f t="shared" si="22"/>
        <v/>
      </c>
      <c r="G75" s="148" t="str">
        <f>IF(F75="","",SUMIF(Supplier,Waste_Input!E75,TotalSampleWeight))</f>
        <v/>
      </c>
      <c r="H75" s="150" t="str">
        <f t="shared" si="23"/>
        <v/>
      </c>
      <c r="I75" s="150" t="str">
        <f t="shared" si="24"/>
        <v/>
      </c>
      <c r="J75" s="150" t="str">
        <f t="shared" si="25"/>
        <v/>
      </c>
      <c r="K75" s="150" t="str">
        <f t="shared" si="26"/>
        <v/>
      </c>
      <c r="L75" s="150" t="str">
        <f t="shared" si="27"/>
        <v/>
      </c>
      <c r="M75" s="150" t="str">
        <f t="shared" si="28"/>
        <v/>
      </c>
      <c r="N75" s="172" t="str">
        <f t="shared" si="29"/>
        <v/>
      </c>
      <c r="O75" s="150" t="str">
        <f t="shared" si="30"/>
        <v/>
      </c>
      <c r="P75" s="151" t="str">
        <f t="shared" si="31"/>
        <v/>
      </c>
      <c r="Q75" s="150" t="str">
        <f t="shared" si="21"/>
        <v/>
      </c>
      <c r="R75" s="126" t="str">
        <f t="array" ref="R75">IF(AND(ISTEXT(E75),D75="TR"),_xlfn.STDEV.S(IF(Supplier=E75,Target)),"")</f>
        <v/>
      </c>
      <c r="S75" s="143" t="e">
        <f t="shared" si="32"/>
        <v>#VALUE!</v>
      </c>
      <c r="T75" s="146" t="e">
        <f t="shared" si="33"/>
        <v>#VALUE!</v>
      </c>
    </row>
    <row r="76" spans="1:20" s="17" customFormat="1" x14ac:dyDescent="0.2">
      <c r="A76" s="14"/>
      <c r="B76" s="14"/>
      <c r="C76" s="14"/>
      <c r="D76" s="14"/>
      <c r="E76" s="14"/>
      <c r="F76" s="149" t="str">
        <f t="shared" si="22"/>
        <v/>
      </c>
      <c r="G76" s="148" t="str">
        <f>IF(F76="","",SUMIF(Supplier,Waste_Input!E76,TotalSampleWeight))</f>
        <v/>
      </c>
      <c r="H76" s="150" t="str">
        <f t="shared" si="23"/>
        <v/>
      </c>
      <c r="I76" s="150" t="str">
        <f t="shared" si="24"/>
        <v/>
      </c>
      <c r="J76" s="150" t="str">
        <f t="shared" si="25"/>
        <v/>
      </c>
      <c r="K76" s="150" t="str">
        <f t="shared" si="26"/>
        <v/>
      </c>
      <c r="L76" s="150" t="str">
        <f t="shared" si="27"/>
        <v/>
      </c>
      <c r="M76" s="150" t="str">
        <f t="shared" si="28"/>
        <v/>
      </c>
      <c r="N76" s="172" t="str">
        <f t="shared" si="29"/>
        <v/>
      </c>
      <c r="O76" s="150" t="str">
        <f t="shared" si="30"/>
        <v/>
      </c>
      <c r="P76" s="151" t="str">
        <f t="shared" si="31"/>
        <v/>
      </c>
      <c r="Q76" s="150" t="str">
        <f t="shared" si="21"/>
        <v/>
      </c>
      <c r="R76" s="126" t="str">
        <f t="array" ref="R76">IF(AND(ISTEXT(E76),D76="TR"),_xlfn.STDEV.S(IF(Supplier=E76,Target)),"")</f>
        <v/>
      </c>
      <c r="S76" s="143" t="e">
        <f t="shared" si="32"/>
        <v>#VALUE!</v>
      </c>
      <c r="T76" s="146" t="e">
        <f t="shared" si="33"/>
        <v>#VALUE!</v>
      </c>
    </row>
    <row r="77" spans="1:20" s="17" customFormat="1" x14ac:dyDescent="0.2">
      <c r="A77" s="14"/>
      <c r="B77" s="14"/>
      <c r="C77" s="14"/>
      <c r="D77" s="14"/>
      <c r="E77" s="14"/>
      <c r="F77" s="149" t="str">
        <f t="shared" si="22"/>
        <v/>
      </c>
      <c r="G77" s="148" t="str">
        <f>IF(F77="","",SUMIF(Supplier,Waste_Input!E77,TotalSampleWeight))</f>
        <v/>
      </c>
      <c r="H77" s="150" t="str">
        <f t="shared" si="23"/>
        <v/>
      </c>
      <c r="I77" s="150" t="str">
        <f t="shared" si="24"/>
        <v/>
      </c>
      <c r="J77" s="150" t="str">
        <f t="shared" si="25"/>
        <v/>
      </c>
      <c r="K77" s="150" t="str">
        <f t="shared" si="26"/>
        <v/>
      </c>
      <c r="L77" s="150" t="str">
        <f t="shared" si="27"/>
        <v/>
      </c>
      <c r="M77" s="150" t="str">
        <f t="shared" si="28"/>
        <v/>
      </c>
      <c r="N77" s="172" t="str">
        <f t="shared" si="29"/>
        <v/>
      </c>
      <c r="O77" s="150" t="str">
        <f t="shared" si="30"/>
        <v/>
      </c>
      <c r="P77" s="151" t="str">
        <f t="shared" si="31"/>
        <v/>
      </c>
      <c r="Q77" s="150" t="str">
        <f t="shared" si="21"/>
        <v/>
      </c>
      <c r="R77" s="126" t="str">
        <f t="array" ref="R77">IF(AND(ISTEXT(E77),D77="TR"),_xlfn.STDEV.S(IF(Supplier=E77,Target)),"")</f>
        <v/>
      </c>
      <c r="S77" s="143" t="e">
        <f t="shared" si="32"/>
        <v>#VALUE!</v>
      </c>
      <c r="T77" s="146" t="e">
        <f t="shared" si="33"/>
        <v>#VALUE!</v>
      </c>
    </row>
    <row r="78" spans="1:20" s="17" customFormat="1" x14ac:dyDescent="0.2">
      <c r="A78" s="14"/>
      <c r="B78" s="14"/>
      <c r="C78" s="14"/>
      <c r="D78" s="14"/>
      <c r="E78" s="14"/>
      <c r="F78" s="149" t="str">
        <f t="shared" si="22"/>
        <v/>
      </c>
      <c r="G78" s="148" t="str">
        <f>IF(F78="","",SUMIF(Supplier,Waste_Input!E78,TotalSampleWeight))</f>
        <v/>
      </c>
      <c r="H78" s="150" t="str">
        <f t="shared" si="23"/>
        <v/>
      </c>
      <c r="I78" s="150" t="str">
        <f t="shared" si="24"/>
        <v/>
      </c>
      <c r="J78" s="150" t="str">
        <f t="shared" si="25"/>
        <v/>
      </c>
      <c r="K78" s="150" t="str">
        <f t="shared" si="26"/>
        <v/>
      </c>
      <c r="L78" s="150" t="str">
        <f t="shared" si="27"/>
        <v/>
      </c>
      <c r="M78" s="150" t="str">
        <f t="shared" si="28"/>
        <v/>
      </c>
      <c r="N78" s="172" t="str">
        <f t="shared" si="29"/>
        <v/>
      </c>
      <c r="O78" s="150" t="str">
        <f t="shared" si="30"/>
        <v/>
      </c>
      <c r="P78" s="151" t="str">
        <f t="shared" si="31"/>
        <v/>
      </c>
      <c r="Q78" s="150" t="str">
        <f t="shared" si="21"/>
        <v/>
      </c>
      <c r="R78" s="126" t="str">
        <f t="array" ref="R78">IF(AND(ISTEXT(E78),D78="TR"),_xlfn.STDEV.S(IF(Supplier=E78,Target)),"")</f>
        <v/>
      </c>
      <c r="S78" s="143" t="e">
        <f t="shared" si="32"/>
        <v>#VALUE!</v>
      </c>
      <c r="T78" s="146" t="e">
        <f t="shared" si="33"/>
        <v>#VALUE!</v>
      </c>
    </row>
    <row r="79" spans="1:20" s="17" customFormat="1" x14ac:dyDescent="0.2">
      <c r="A79" s="14"/>
      <c r="B79" s="14"/>
      <c r="C79" s="14"/>
      <c r="D79" s="14"/>
      <c r="E79" s="14"/>
      <c r="F79" s="149" t="str">
        <f t="shared" si="22"/>
        <v/>
      </c>
      <c r="G79" s="148" t="str">
        <f>IF(F79="","",SUMIF(Supplier,Waste_Input!E79,TotalSampleWeight))</f>
        <v/>
      </c>
      <c r="H79" s="150" t="str">
        <f t="shared" si="23"/>
        <v/>
      </c>
      <c r="I79" s="150" t="str">
        <f t="shared" si="24"/>
        <v/>
      </c>
      <c r="J79" s="150" t="str">
        <f t="shared" si="25"/>
        <v/>
      </c>
      <c r="K79" s="150" t="str">
        <f t="shared" si="26"/>
        <v/>
      </c>
      <c r="L79" s="150" t="str">
        <f t="shared" si="27"/>
        <v/>
      </c>
      <c r="M79" s="150" t="str">
        <f t="shared" si="28"/>
        <v/>
      </c>
      <c r="N79" s="172" t="str">
        <f t="shared" si="29"/>
        <v/>
      </c>
      <c r="O79" s="150" t="str">
        <f t="shared" si="30"/>
        <v/>
      </c>
      <c r="P79" s="151" t="str">
        <f t="shared" si="31"/>
        <v/>
      </c>
      <c r="Q79" s="150" t="str">
        <f t="shared" si="21"/>
        <v/>
      </c>
      <c r="R79" s="126" t="str">
        <f t="array" ref="R79">IF(AND(ISTEXT(E79),D79="TR"),_xlfn.STDEV.S(IF(Supplier=E79,Target)),"")</f>
        <v/>
      </c>
      <c r="S79" s="143" t="e">
        <f t="shared" si="32"/>
        <v>#VALUE!</v>
      </c>
      <c r="T79" s="146" t="e">
        <f t="shared" si="33"/>
        <v>#VALUE!</v>
      </c>
    </row>
    <row r="80" spans="1:20" s="17" customFormat="1" x14ac:dyDescent="0.2">
      <c r="A80" s="14"/>
      <c r="B80" s="14"/>
      <c r="C80" s="14"/>
      <c r="D80" s="14"/>
      <c r="E80" s="14"/>
      <c r="F80" s="149" t="str">
        <f t="shared" si="22"/>
        <v/>
      </c>
      <c r="G80" s="148" t="str">
        <f>IF(F80="","",SUMIF(Supplier,Waste_Input!E80,TotalSampleWeight))</f>
        <v/>
      </c>
      <c r="H80" s="150" t="str">
        <f t="shared" si="23"/>
        <v/>
      </c>
      <c r="I80" s="150" t="str">
        <f t="shared" si="24"/>
        <v/>
      </c>
      <c r="J80" s="150" t="str">
        <f t="shared" si="25"/>
        <v/>
      </c>
      <c r="K80" s="150" t="str">
        <f t="shared" si="26"/>
        <v/>
      </c>
      <c r="L80" s="150" t="str">
        <f t="shared" si="27"/>
        <v/>
      </c>
      <c r="M80" s="150" t="str">
        <f t="shared" si="28"/>
        <v/>
      </c>
      <c r="N80" s="172" t="str">
        <f t="shared" si="29"/>
        <v/>
      </c>
      <c r="O80" s="150" t="str">
        <f t="shared" si="30"/>
        <v/>
      </c>
      <c r="P80" s="151" t="str">
        <f t="shared" si="31"/>
        <v/>
      </c>
      <c r="Q80" s="150" t="str">
        <f t="shared" si="21"/>
        <v/>
      </c>
      <c r="R80" s="126" t="str">
        <f t="array" ref="R80">IF(AND(ISTEXT(E80),D80="TR"),_xlfn.STDEV.S(IF(Supplier=E80,Target)),"")</f>
        <v/>
      </c>
      <c r="S80" s="143" t="e">
        <f t="shared" si="32"/>
        <v>#VALUE!</v>
      </c>
      <c r="T80" s="146" t="e">
        <f t="shared" si="33"/>
        <v>#VALUE!</v>
      </c>
    </row>
    <row r="81" spans="1:20" s="17" customFormat="1" x14ac:dyDescent="0.2">
      <c r="A81" s="14"/>
      <c r="B81" s="14"/>
      <c r="C81" s="14"/>
      <c r="D81" s="14"/>
      <c r="E81" s="14"/>
      <c r="F81" s="149" t="str">
        <f t="shared" si="22"/>
        <v/>
      </c>
      <c r="G81" s="148" t="str">
        <f>IF(F81="","",SUMIF(Supplier,Waste_Input!E81,TotalSampleWeight))</f>
        <v/>
      </c>
      <c r="H81" s="150" t="str">
        <f t="shared" si="23"/>
        <v/>
      </c>
      <c r="I81" s="150" t="str">
        <f t="shared" si="24"/>
        <v/>
      </c>
      <c r="J81" s="150" t="str">
        <f t="shared" si="25"/>
        <v/>
      </c>
      <c r="K81" s="150" t="str">
        <f t="shared" si="26"/>
        <v/>
      </c>
      <c r="L81" s="150" t="str">
        <f t="shared" si="27"/>
        <v/>
      </c>
      <c r="M81" s="150" t="str">
        <f t="shared" si="28"/>
        <v/>
      </c>
      <c r="N81" s="172" t="str">
        <f t="shared" si="29"/>
        <v/>
      </c>
      <c r="O81" s="150" t="str">
        <f t="shared" si="30"/>
        <v/>
      </c>
      <c r="P81" s="151" t="str">
        <f t="shared" si="31"/>
        <v/>
      </c>
      <c r="Q81" s="150" t="str">
        <f t="shared" si="21"/>
        <v/>
      </c>
      <c r="R81" s="126" t="str">
        <f t="array" ref="R81">IF(AND(ISTEXT(E81),D81="TR"),_xlfn.STDEV.S(IF(Supplier=E81,Target)),"")</f>
        <v/>
      </c>
      <c r="S81" s="143" t="e">
        <f t="shared" si="32"/>
        <v>#VALUE!</v>
      </c>
      <c r="T81" s="146" t="e">
        <f t="shared" si="33"/>
        <v>#VALUE!</v>
      </c>
    </row>
    <row r="82" spans="1:20" s="17" customFormat="1" x14ac:dyDescent="0.2">
      <c r="A82" s="14"/>
      <c r="B82" s="14"/>
      <c r="C82" s="14"/>
      <c r="D82" s="14"/>
      <c r="E82" s="14"/>
      <c r="F82" s="149" t="str">
        <f t="shared" si="22"/>
        <v/>
      </c>
      <c r="G82" s="148" t="str">
        <f>IF(F82="","",SUMIF(Supplier,Waste_Input!E82,TotalSampleWeight))</f>
        <v/>
      </c>
      <c r="H82" s="150" t="str">
        <f t="shared" si="23"/>
        <v/>
      </c>
      <c r="I82" s="150" t="str">
        <f t="shared" si="24"/>
        <v/>
      </c>
      <c r="J82" s="150" t="str">
        <f t="shared" si="25"/>
        <v/>
      </c>
      <c r="K82" s="150" t="str">
        <f t="shared" si="26"/>
        <v/>
      </c>
      <c r="L82" s="150" t="str">
        <f t="shared" si="27"/>
        <v/>
      </c>
      <c r="M82" s="150" t="str">
        <f t="shared" si="28"/>
        <v/>
      </c>
      <c r="N82" s="172" t="str">
        <f t="shared" si="29"/>
        <v/>
      </c>
      <c r="O82" s="150" t="str">
        <f t="shared" si="30"/>
        <v/>
      </c>
      <c r="P82" s="151" t="str">
        <f t="shared" si="31"/>
        <v/>
      </c>
      <c r="Q82" s="150" t="str">
        <f t="shared" si="21"/>
        <v/>
      </c>
      <c r="R82" s="126" t="str">
        <f t="array" ref="R82">IF(AND(ISTEXT(E82),D82="TR"),_xlfn.STDEV.S(IF(Supplier=E82,Target)),"")</f>
        <v/>
      </c>
      <c r="S82" s="143" t="e">
        <f t="shared" si="32"/>
        <v>#VALUE!</v>
      </c>
      <c r="T82" s="146" t="e">
        <f t="shared" si="33"/>
        <v>#VALUE!</v>
      </c>
    </row>
    <row r="83" spans="1:20" s="17" customFormat="1" x14ac:dyDescent="0.2">
      <c r="A83" s="14"/>
      <c r="B83" s="14"/>
      <c r="C83" s="14"/>
      <c r="D83" s="14"/>
      <c r="E83" s="14"/>
      <c r="F83" s="149" t="str">
        <f t="shared" si="22"/>
        <v/>
      </c>
      <c r="G83" s="148" t="str">
        <f>IF(F83="","",SUMIF(Supplier,Waste_Input!E83,TotalSampleWeight))</f>
        <v/>
      </c>
      <c r="H83" s="150" t="str">
        <f t="shared" si="23"/>
        <v/>
      </c>
      <c r="I83" s="150" t="str">
        <f t="shared" si="24"/>
        <v/>
      </c>
      <c r="J83" s="150" t="str">
        <f t="shared" si="25"/>
        <v/>
      </c>
      <c r="K83" s="150" t="str">
        <f t="shared" si="26"/>
        <v/>
      </c>
      <c r="L83" s="150" t="str">
        <f t="shared" si="27"/>
        <v/>
      </c>
      <c r="M83" s="150" t="str">
        <f t="shared" si="28"/>
        <v/>
      </c>
      <c r="N83" s="172" t="str">
        <f t="shared" si="29"/>
        <v/>
      </c>
      <c r="O83" s="150" t="str">
        <f t="shared" si="30"/>
        <v/>
      </c>
      <c r="P83" s="151" t="str">
        <f t="shared" si="31"/>
        <v/>
      </c>
      <c r="Q83" s="150" t="str">
        <f t="shared" si="21"/>
        <v/>
      </c>
      <c r="R83" s="126" t="str">
        <f t="array" ref="R83">IF(AND(ISTEXT(E83),D83="TR"),_xlfn.STDEV.S(IF(Supplier=E83,Target)),"")</f>
        <v/>
      </c>
      <c r="S83" s="143" t="e">
        <f t="shared" si="32"/>
        <v>#VALUE!</v>
      </c>
      <c r="T83" s="146" t="e">
        <f t="shared" si="33"/>
        <v>#VALUE!</v>
      </c>
    </row>
    <row r="84" spans="1:20" s="17" customFormat="1" x14ac:dyDescent="0.2">
      <c r="A84" s="14"/>
      <c r="B84" s="14"/>
      <c r="C84" s="14"/>
      <c r="D84" s="14"/>
      <c r="E84" s="14"/>
      <c r="F84" s="149" t="str">
        <f t="shared" si="22"/>
        <v/>
      </c>
      <c r="G84" s="148" t="str">
        <f>IF(F84="","",SUMIF(Supplier,Waste_Input!E84,TotalSampleWeight))</f>
        <v/>
      </c>
      <c r="H84" s="150" t="str">
        <f t="shared" si="23"/>
        <v/>
      </c>
      <c r="I84" s="150" t="str">
        <f t="shared" si="24"/>
        <v/>
      </c>
      <c r="J84" s="150" t="str">
        <f t="shared" si="25"/>
        <v/>
      </c>
      <c r="K84" s="150" t="str">
        <f t="shared" si="26"/>
        <v/>
      </c>
      <c r="L84" s="150" t="str">
        <f t="shared" si="27"/>
        <v/>
      </c>
      <c r="M84" s="150" t="str">
        <f t="shared" si="28"/>
        <v/>
      </c>
      <c r="N84" s="172" t="str">
        <f t="shared" si="29"/>
        <v/>
      </c>
      <c r="O84" s="150" t="str">
        <f t="shared" si="30"/>
        <v/>
      </c>
      <c r="P84" s="151" t="str">
        <f t="shared" si="31"/>
        <v/>
      </c>
      <c r="Q84" s="150" t="str">
        <f t="shared" si="21"/>
        <v/>
      </c>
      <c r="R84" s="126" t="str">
        <f t="array" ref="R84">IF(AND(ISTEXT(E84),D84="TR"),_xlfn.STDEV.S(IF(Supplier=E84,Target)),"")</f>
        <v/>
      </c>
      <c r="S84" s="143" t="e">
        <f t="shared" si="32"/>
        <v>#VALUE!</v>
      </c>
      <c r="T84" s="146" t="e">
        <f t="shared" si="33"/>
        <v>#VALUE!</v>
      </c>
    </row>
    <row r="85" spans="1:20" s="17" customFormat="1" x14ac:dyDescent="0.2">
      <c r="A85" s="14"/>
      <c r="B85" s="14"/>
      <c r="C85" s="14"/>
      <c r="D85" s="14"/>
      <c r="E85" s="14"/>
      <c r="F85" s="149" t="str">
        <f t="shared" si="22"/>
        <v/>
      </c>
      <c r="G85" s="148" t="str">
        <f>IF(F85="","",SUMIF(Supplier,Waste_Input!E85,TotalSampleWeight))</f>
        <v/>
      </c>
      <c r="H85" s="150" t="str">
        <f t="shared" si="23"/>
        <v/>
      </c>
      <c r="I85" s="150" t="str">
        <f t="shared" si="24"/>
        <v/>
      </c>
      <c r="J85" s="150" t="str">
        <f t="shared" si="25"/>
        <v/>
      </c>
      <c r="K85" s="150" t="str">
        <f t="shared" si="26"/>
        <v/>
      </c>
      <c r="L85" s="150" t="str">
        <f t="shared" si="27"/>
        <v/>
      </c>
      <c r="M85" s="150" t="str">
        <f t="shared" si="28"/>
        <v/>
      </c>
      <c r="N85" s="172" t="str">
        <f t="shared" si="29"/>
        <v/>
      </c>
      <c r="O85" s="150" t="str">
        <f t="shared" si="30"/>
        <v/>
      </c>
      <c r="P85" s="151" t="str">
        <f t="shared" si="31"/>
        <v/>
      </c>
      <c r="Q85" s="150" t="str">
        <f t="shared" si="21"/>
        <v/>
      </c>
      <c r="R85" s="126" t="str">
        <f t="array" ref="R85">IF(AND(ISTEXT(E85),D85="TR"),_xlfn.STDEV.S(IF(Supplier=E85,Target)),"")</f>
        <v/>
      </c>
      <c r="S85" s="143" t="e">
        <f t="shared" si="32"/>
        <v>#VALUE!</v>
      </c>
      <c r="T85" s="146" t="e">
        <f t="shared" si="33"/>
        <v>#VALUE!</v>
      </c>
    </row>
    <row r="86" spans="1:20" s="17" customFormat="1" x14ac:dyDescent="0.2">
      <c r="A86" s="14"/>
      <c r="B86" s="14"/>
      <c r="C86" s="14"/>
      <c r="D86" s="14"/>
      <c r="E86" s="14"/>
      <c r="F86" s="149" t="str">
        <f t="shared" si="22"/>
        <v/>
      </c>
      <c r="G86" s="148" t="str">
        <f>IF(F86="","",SUMIF(Supplier,Waste_Input!E86,TotalSampleWeight))</f>
        <v/>
      </c>
      <c r="H86" s="150" t="str">
        <f t="shared" si="23"/>
        <v/>
      </c>
      <c r="I86" s="150" t="str">
        <f t="shared" si="24"/>
        <v/>
      </c>
      <c r="J86" s="150" t="str">
        <f t="shared" si="25"/>
        <v/>
      </c>
      <c r="K86" s="150" t="str">
        <f t="shared" si="26"/>
        <v/>
      </c>
      <c r="L86" s="150" t="str">
        <f t="shared" si="27"/>
        <v/>
      </c>
      <c r="M86" s="150" t="str">
        <f t="shared" si="28"/>
        <v/>
      </c>
      <c r="N86" s="172" t="str">
        <f t="shared" si="29"/>
        <v/>
      </c>
      <c r="O86" s="150" t="str">
        <f t="shared" si="30"/>
        <v/>
      </c>
      <c r="P86" s="151" t="str">
        <f t="shared" si="31"/>
        <v/>
      </c>
      <c r="Q86" s="150" t="str">
        <f t="shared" si="21"/>
        <v/>
      </c>
      <c r="R86" s="126" t="str">
        <f t="array" ref="R86">IF(AND(ISTEXT(E86),D86="TR"),_xlfn.STDEV.S(IF(Supplier=E86,Target)),"")</f>
        <v/>
      </c>
      <c r="S86" s="143" t="e">
        <f t="shared" si="32"/>
        <v>#VALUE!</v>
      </c>
      <c r="T86" s="146" t="e">
        <f t="shared" si="33"/>
        <v>#VALUE!</v>
      </c>
    </row>
    <row r="87" spans="1:20" s="17" customFormat="1" x14ac:dyDescent="0.2">
      <c r="A87" s="14"/>
      <c r="B87" s="14"/>
      <c r="C87" s="14"/>
      <c r="D87" s="14"/>
      <c r="E87" s="14"/>
      <c r="F87" s="149" t="str">
        <f t="shared" si="22"/>
        <v/>
      </c>
      <c r="G87" s="148" t="str">
        <f>IF(F87="","",SUMIF(Supplier,Waste_Input!E87,TotalSampleWeight))</f>
        <v/>
      </c>
      <c r="H87" s="150" t="str">
        <f t="shared" si="23"/>
        <v/>
      </c>
      <c r="I87" s="150" t="str">
        <f t="shared" si="24"/>
        <v/>
      </c>
      <c r="J87" s="150" t="str">
        <f t="shared" si="25"/>
        <v/>
      </c>
      <c r="K87" s="150" t="str">
        <f t="shared" si="26"/>
        <v/>
      </c>
      <c r="L87" s="150" t="str">
        <f t="shared" si="27"/>
        <v/>
      </c>
      <c r="M87" s="150" t="str">
        <f t="shared" si="28"/>
        <v/>
      </c>
      <c r="N87" s="172" t="str">
        <f t="shared" si="29"/>
        <v/>
      </c>
      <c r="O87" s="150" t="str">
        <f t="shared" si="30"/>
        <v/>
      </c>
      <c r="P87" s="151" t="str">
        <f t="shared" si="31"/>
        <v/>
      </c>
      <c r="Q87" s="150" t="str">
        <f t="shared" si="21"/>
        <v/>
      </c>
      <c r="R87" s="126" t="str">
        <f t="array" ref="R87">IF(AND(ISTEXT(E87),D87="TR"),_xlfn.STDEV.S(IF(Supplier=E87,Target)),"")</f>
        <v/>
      </c>
      <c r="S87" s="143" t="e">
        <f t="shared" si="32"/>
        <v>#VALUE!</v>
      </c>
      <c r="T87" s="146" t="e">
        <f t="shared" si="33"/>
        <v>#VALUE!</v>
      </c>
    </row>
    <row r="88" spans="1:20" s="17" customFormat="1" x14ac:dyDescent="0.2">
      <c r="A88" s="14"/>
      <c r="B88" s="14"/>
      <c r="C88" s="14"/>
      <c r="D88" s="14"/>
      <c r="E88" s="14"/>
      <c r="F88" s="149" t="str">
        <f t="shared" si="22"/>
        <v/>
      </c>
      <c r="G88" s="148" t="str">
        <f>IF(F88="","",SUMIF(Supplier,Waste_Input!E88,TotalSampleWeight))</f>
        <v/>
      </c>
      <c r="H88" s="150" t="str">
        <f t="shared" si="23"/>
        <v/>
      </c>
      <c r="I88" s="150" t="str">
        <f t="shared" si="24"/>
        <v/>
      </c>
      <c r="J88" s="150" t="str">
        <f t="shared" si="25"/>
        <v/>
      </c>
      <c r="K88" s="150" t="str">
        <f t="shared" si="26"/>
        <v/>
      </c>
      <c r="L88" s="150" t="str">
        <f t="shared" si="27"/>
        <v/>
      </c>
      <c r="M88" s="150" t="str">
        <f t="shared" si="28"/>
        <v/>
      </c>
      <c r="N88" s="172" t="str">
        <f t="shared" si="29"/>
        <v/>
      </c>
      <c r="O88" s="150" t="str">
        <f t="shared" si="30"/>
        <v/>
      </c>
      <c r="P88" s="151" t="str">
        <f t="shared" si="31"/>
        <v/>
      </c>
      <c r="Q88" s="150" t="str">
        <f t="shared" si="21"/>
        <v/>
      </c>
      <c r="R88" s="126" t="str">
        <f t="array" ref="R88">IF(AND(ISTEXT(E88),D88="TR"),_xlfn.STDEV.S(IF(Supplier=E88,Target)),"")</f>
        <v/>
      </c>
      <c r="S88" s="143" t="e">
        <f t="shared" si="32"/>
        <v>#VALUE!</v>
      </c>
      <c r="T88" s="146" t="e">
        <f t="shared" si="33"/>
        <v>#VALUE!</v>
      </c>
    </row>
    <row r="89" spans="1:20" s="17" customFormat="1" x14ac:dyDescent="0.2">
      <c r="A89" s="14"/>
      <c r="B89" s="14"/>
      <c r="C89" s="14"/>
      <c r="D89" s="14"/>
      <c r="E89" s="14"/>
      <c r="F89" s="149" t="str">
        <f t="shared" si="22"/>
        <v/>
      </c>
      <c r="G89" s="148" t="str">
        <f>IF(F89="","",SUMIF(Supplier,Waste_Input!E89,TotalSampleWeight))</f>
        <v/>
      </c>
      <c r="H89" s="150" t="str">
        <f t="shared" si="23"/>
        <v/>
      </c>
      <c r="I89" s="150" t="str">
        <f t="shared" si="24"/>
        <v/>
      </c>
      <c r="J89" s="150" t="str">
        <f t="shared" si="25"/>
        <v/>
      </c>
      <c r="K89" s="150" t="str">
        <f t="shared" si="26"/>
        <v/>
      </c>
      <c r="L89" s="150" t="str">
        <f t="shared" si="27"/>
        <v/>
      </c>
      <c r="M89" s="150" t="str">
        <f t="shared" si="28"/>
        <v/>
      </c>
      <c r="N89" s="172" t="str">
        <f t="shared" si="29"/>
        <v/>
      </c>
      <c r="O89" s="150" t="str">
        <f t="shared" si="30"/>
        <v/>
      </c>
      <c r="P89" s="151" t="str">
        <f t="shared" si="31"/>
        <v/>
      </c>
      <c r="Q89" s="150" t="str">
        <f t="shared" si="21"/>
        <v/>
      </c>
      <c r="R89" s="126" t="str">
        <f t="array" ref="R89">IF(AND(ISTEXT(E89),D89="TR"),_xlfn.STDEV.S(IF(Supplier=E89,Target)),"")</f>
        <v/>
      </c>
      <c r="S89" s="143" t="e">
        <f t="shared" si="32"/>
        <v>#VALUE!</v>
      </c>
      <c r="T89" s="146" t="e">
        <f t="shared" si="33"/>
        <v>#VALUE!</v>
      </c>
    </row>
    <row r="90" spans="1:20" s="17" customFormat="1" x14ac:dyDescent="0.2">
      <c r="A90" s="14"/>
      <c r="B90" s="14"/>
      <c r="C90" s="14"/>
      <c r="D90" s="14"/>
      <c r="E90" s="14"/>
      <c r="F90" s="149" t="str">
        <f t="shared" si="22"/>
        <v/>
      </c>
      <c r="G90" s="148" t="str">
        <f>IF(F90="","",SUMIF(Supplier,Waste_Input!E90,TotalSampleWeight))</f>
        <v/>
      </c>
      <c r="H90" s="150" t="str">
        <f t="shared" si="23"/>
        <v/>
      </c>
      <c r="I90" s="150" t="str">
        <f t="shared" si="24"/>
        <v/>
      </c>
      <c r="J90" s="150" t="str">
        <f t="shared" si="25"/>
        <v/>
      </c>
      <c r="K90" s="150" t="str">
        <f t="shared" si="26"/>
        <v/>
      </c>
      <c r="L90" s="150" t="str">
        <f t="shared" si="27"/>
        <v/>
      </c>
      <c r="M90" s="150" t="str">
        <f t="shared" si="28"/>
        <v/>
      </c>
      <c r="N90" s="172" t="str">
        <f t="shared" si="29"/>
        <v/>
      </c>
      <c r="O90" s="150" t="str">
        <f t="shared" si="30"/>
        <v/>
      </c>
      <c r="P90" s="151" t="str">
        <f t="shared" si="31"/>
        <v/>
      </c>
      <c r="Q90" s="150" t="str">
        <f t="shared" si="21"/>
        <v/>
      </c>
      <c r="R90" s="126" t="str">
        <f t="array" ref="R90">IF(AND(ISTEXT(E90),D90="TR"),_xlfn.STDEV.S(IF(Supplier=E90,Target)),"")</f>
        <v/>
      </c>
      <c r="S90" s="143" t="e">
        <f t="shared" si="32"/>
        <v>#VALUE!</v>
      </c>
      <c r="T90" s="146" t="e">
        <f t="shared" si="33"/>
        <v>#VALUE!</v>
      </c>
    </row>
    <row r="91" spans="1:20" s="17" customFormat="1" x14ac:dyDescent="0.2">
      <c r="A91" s="14"/>
      <c r="B91" s="14"/>
      <c r="C91" s="14"/>
      <c r="D91" s="14"/>
      <c r="E91" s="14"/>
      <c r="F91" s="149" t="str">
        <f t="shared" si="22"/>
        <v/>
      </c>
      <c r="G91" s="148" t="str">
        <f>IF(F91="","",SUMIF(Supplier,Waste_Input!E91,TotalSampleWeight))</f>
        <v/>
      </c>
      <c r="H91" s="150" t="str">
        <f t="shared" si="23"/>
        <v/>
      </c>
      <c r="I91" s="150" t="str">
        <f t="shared" si="24"/>
        <v/>
      </c>
      <c r="J91" s="150" t="str">
        <f t="shared" si="25"/>
        <v/>
      </c>
      <c r="K91" s="150" t="str">
        <f t="shared" si="26"/>
        <v/>
      </c>
      <c r="L91" s="150" t="str">
        <f t="shared" si="27"/>
        <v/>
      </c>
      <c r="M91" s="150" t="str">
        <f t="shared" si="28"/>
        <v/>
      </c>
      <c r="N91" s="172" t="str">
        <f t="shared" si="29"/>
        <v/>
      </c>
      <c r="O91" s="150" t="str">
        <f t="shared" si="30"/>
        <v/>
      </c>
      <c r="P91" s="151" t="str">
        <f t="shared" si="31"/>
        <v/>
      </c>
      <c r="Q91" s="150" t="str">
        <f t="shared" si="21"/>
        <v/>
      </c>
      <c r="R91" s="126" t="str">
        <f t="array" ref="R91">IF(AND(ISTEXT(E91),D91="TR"),_xlfn.STDEV.S(IF(Supplier=E91,Target)),"")</f>
        <v/>
      </c>
      <c r="S91" s="143" t="e">
        <f t="shared" si="32"/>
        <v>#VALUE!</v>
      </c>
      <c r="T91" s="146" t="e">
        <f t="shared" si="33"/>
        <v>#VALUE!</v>
      </c>
    </row>
    <row r="92" spans="1:20" s="17" customFormat="1" x14ac:dyDescent="0.2">
      <c r="A92" s="14"/>
      <c r="B92" s="14"/>
      <c r="C92" s="14"/>
      <c r="D92" s="14"/>
      <c r="E92" s="14"/>
      <c r="F92" s="149" t="str">
        <f t="shared" si="22"/>
        <v/>
      </c>
      <c r="G92" s="148" t="str">
        <f>IF(F92="","",SUMIF(Supplier,Waste_Input!E92,TotalSampleWeight))</f>
        <v/>
      </c>
      <c r="H92" s="150" t="str">
        <f t="shared" si="23"/>
        <v/>
      </c>
      <c r="I92" s="150" t="str">
        <f t="shared" si="24"/>
        <v/>
      </c>
      <c r="J92" s="150" t="str">
        <f t="shared" si="25"/>
        <v/>
      </c>
      <c r="K92" s="150" t="str">
        <f t="shared" si="26"/>
        <v/>
      </c>
      <c r="L92" s="150" t="str">
        <f t="shared" si="27"/>
        <v/>
      </c>
      <c r="M92" s="150" t="str">
        <f t="shared" si="28"/>
        <v/>
      </c>
      <c r="N92" s="172" t="str">
        <f t="shared" si="29"/>
        <v/>
      </c>
      <c r="O92" s="150" t="str">
        <f t="shared" si="30"/>
        <v/>
      </c>
      <c r="P92" s="151" t="str">
        <f t="shared" si="31"/>
        <v/>
      </c>
      <c r="Q92" s="150" t="str">
        <f t="shared" si="21"/>
        <v/>
      </c>
      <c r="R92" s="126" t="str">
        <f t="array" ref="R92">IF(AND(ISTEXT(E92),D92="TR"),_xlfn.STDEV.S(IF(Supplier=E92,Target)),"")</f>
        <v/>
      </c>
      <c r="S92" s="143" t="e">
        <f t="shared" si="32"/>
        <v>#VALUE!</v>
      </c>
      <c r="T92" s="146" t="e">
        <f t="shared" si="33"/>
        <v>#VALUE!</v>
      </c>
    </row>
    <row r="93" spans="1:20" s="17" customFormat="1" x14ac:dyDescent="0.2">
      <c r="A93" s="14"/>
      <c r="B93" s="14"/>
      <c r="C93" s="14"/>
      <c r="D93" s="14"/>
      <c r="E93" s="14"/>
      <c r="F93" s="149" t="str">
        <f t="shared" si="22"/>
        <v/>
      </c>
      <c r="G93" s="148" t="str">
        <f>IF(F93="","",SUMIF(Supplier,Waste_Input!E93,TotalSampleWeight))</f>
        <v/>
      </c>
      <c r="H93" s="150" t="str">
        <f t="shared" si="23"/>
        <v/>
      </c>
      <c r="I93" s="150" t="str">
        <f t="shared" si="24"/>
        <v/>
      </c>
      <c r="J93" s="150" t="str">
        <f t="shared" si="25"/>
        <v/>
      </c>
      <c r="K93" s="150" t="str">
        <f t="shared" si="26"/>
        <v/>
      </c>
      <c r="L93" s="150" t="str">
        <f t="shared" si="27"/>
        <v/>
      </c>
      <c r="M93" s="150" t="str">
        <f t="shared" si="28"/>
        <v/>
      </c>
      <c r="N93" s="172" t="str">
        <f t="shared" si="29"/>
        <v/>
      </c>
      <c r="O93" s="150" t="str">
        <f t="shared" si="30"/>
        <v/>
      </c>
      <c r="P93" s="151" t="str">
        <f t="shared" si="31"/>
        <v/>
      </c>
      <c r="Q93" s="150" t="str">
        <f t="shared" si="21"/>
        <v/>
      </c>
      <c r="R93" s="126" t="str">
        <f t="array" ref="R93">IF(AND(ISTEXT(E93),D93="TR"),_xlfn.STDEV.S(IF(Supplier=E93,Target)),"")</f>
        <v/>
      </c>
      <c r="S93" s="143" t="e">
        <f t="shared" si="32"/>
        <v>#VALUE!</v>
      </c>
      <c r="T93" s="146" t="e">
        <f t="shared" si="33"/>
        <v>#VALUE!</v>
      </c>
    </row>
    <row r="94" spans="1:20" s="17" customFormat="1" x14ac:dyDescent="0.2">
      <c r="A94" s="14"/>
      <c r="B94" s="14"/>
      <c r="C94" s="14"/>
      <c r="D94" s="14"/>
      <c r="E94" s="14"/>
      <c r="F94" s="149" t="str">
        <f t="shared" si="22"/>
        <v/>
      </c>
      <c r="G94" s="148" t="str">
        <f>IF(F94="","",SUMIF(Supplier,Waste_Input!E94,TotalSampleWeight))</f>
        <v/>
      </c>
      <c r="H94" s="150" t="str">
        <f t="shared" si="23"/>
        <v/>
      </c>
      <c r="I94" s="150" t="str">
        <f t="shared" si="24"/>
        <v/>
      </c>
      <c r="J94" s="150" t="str">
        <f t="shared" si="25"/>
        <v/>
      </c>
      <c r="K94" s="150" t="str">
        <f t="shared" si="26"/>
        <v/>
      </c>
      <c r="L94" s="150" t="str">
        <f t="shared" si="27"/>
        <v/>
      </c>
      <c r="M94" s="150" t="str">
        <f t="shared" si="28"/>
        <v/>
      </c>
      <c r="N94" s="172" t="str">
        <f t="shared" si="29"/>
        <v/>
      </c>
      <c r="O94" s="150" t="str">
        <f t="shared" si="30"/>
        <v/>
      </c>
      <c r="P94" s="151" t="str">
        <f t="shared" si="31"/>
        <v/>
      </c>
      <c r="Q94" s="150" t="str">
        <f t="shared" si="21"/>
        <v/>
      </c>
      <c r="R94" s="126" t="str">
        <f t="array" ref="R94">IF(AND(ISTEXT(E94),D94="TR"),_xlfn.STDEV.S(IF(Supplier=E94,Target)),"")</f>
        <v/>
      </c>
      <c r="S94" s="143" t="e">
        <f t="shared" si="32"/>
        <v>#VALUE!</v>
      </c>
      <c r="T94" s="146" t="e">
        <f t="shared" si="33"/>
        <v>#VALUE!</v>
      </c>
    </row>
    <row r="95" spans="1:20" s="17" customFormat="1" x14ac:dyDescent="0.2">
      <c r="A95" s="14"/>
      <c r="B95" s="14"/>
      <c r="C95" s="14"/>
      <c r="D95" s="14"/>
      <c r="E95" s="14"/>
      <c r="F95" s="149" t="str">
        <f t="shared" si="22"/>
        <v/>
      </c>
      <c r="G95" s="148" t="str">
        <f>IF(F95="","",SUMIF(Supplier,Waste_Input!E95,TotalSampleWeight))</f>
        <v/>
      </c>
      <c r="H95" s="150" t="str">
        <f t="shared" si="23"/>
        <v/>
      </c>
      <c r="I95" s="150" t="str">
        <f t="shared" si="24"/>
        <v/>
      </c>
      <c r="J95" s="150" t="str">
        <f t="shared" si="25"/>
        <v/>
      </c>
      <c r="K95" s="150" t="str">
        <f t="shared" si="26"/>
        <v/>
      </c>
      <c r="L95" s="150" t="str">
        <f t="shared" si="27"/>
        <v/>
      </c>
      <c r="M95" s="150" t="str">
        <f t="shared" si="28"/>
        <v/>
      </c>
      <c r="N95" s="172" t="str">
        <f t="shared" si="29"/>
        <v/>
      </c>
      <c r="O95" s="150" t="str">
        <f t="shared" si="30"/>
        <v/>
      </c>
      <c r="P95" s="151" t="str">
        <f t="shared" si="31"/>
        <v/>
      </c>
      <c r="Q95" s="150" t="str">
        <f t="shared" si="21"/>
        <v/>
      </c>
      <c r="R95" s="126" t="str">
        <f t="array" ref="R95">IF(AND(ISTEXT(E95),D95="TR"),_xlfn.STDEV.S(IF(Supplier=E95,Target)),"")</f>
        <v/>
      </c>
      <c r="S95" s="143" t="e">
        <f t="shared" si="32"/>
        <v>#VALUE!</v>
      </c>
      <c r="T95" s="146" t="e">
        <f t="shared" si="33"/>
        <v>#VALUE!</v>
      </c>
    </row>
    <row r="96" spans="1:20" s="17" customFormat="1" x14ac:dyDescent="0.2">
      <c r="A96" s="14"/>
      <c r="B96" s="14"/>
      <c r="C96" s="14"/>
      <c r="D96" s="14"/>
      <c r="E96" s="14"/>
      <c r="F96" s="149" t="str">
        <f t="shared" si="22"/>
        <v/>
      </c>
      <c r="G96" s="148" t="str">
        <f>IF(F96="","",SUMIF(Supplier,Waste_Input!E96,TotalSampleWeight))</f>
        <v/>
      </c>
      <c r="H96" s="150" t="str">
        <f t="shared" si="23"/>
        <v/>
      </c>
      <c r="I96" s="150" t="str">
        <f t="shared" si="24"/>
        <v/>
      </c>
      <c r="J96" s="150" t="str">
        <f t="shared" si="25"/>
        <v/>
      </c>
      <c r="K96" s="150" t="str">
        <f t="shared" si="26"/>
        <v/>
      </c>
      <c r="L96" s="150" t="str">
        <f t="shared" si="27"/>
        <v/>
      </c>
      <c r="M96" s="150" t="str">
        <f t="shared" si="28"/>
        <v/>
      </c>
      <c r="N96" s="172" t="str">
        <f t="shared" si="29"/>
        <v/>
      </c>
      <c r="O96" s="150" t="str">
        <f t="shared" si="30"/>
        <v/>
      </c>
      <c r="P96" s="151" t="str">
        <f t="shared" si="31"/>
        <v/>
      </c>
      <c r="Q96" s="150" t="str">
        <f t="shared" si="21"/>
        <v/>
      </c>
      <c r="R96" s="126" t="str">
        <f t="array" ref="R96">IF(AND(ISTEXT(E96),D96="TR"),_xlfn.STDEV.S(IF(Supplier=E96,Target)),"")</f>
        <v/>
      </c>
      <c r="S96" s="143" t="e">
        <f t="shared" si="32"/>
        <v>#VALUE!</v>
      </c>
      <c r="T96" s="146" t="e">
        <f t="shared" si="33"/>
        <v>#VALUE!</v>
      </c>
    </row>
    <row r="97" spans="1:20" s="17" customFormat="1" x14ac:dyDescent="0.2">
      <c r="A97" s="14"/>
      <c r="B97" s="14"/>
      <c r="C97" s="14"/>
      <c r="D97" s="14"/>
      <c r="E97" s="14"/>
      <c r="F97" s="149" t="str">
        <f t="shared" si="22"/>
        <v/>
      </c>
      <c r="G97" s="148" t="str">
        <f>IF(F97="","",SUMIF(Supplier,Waste_Input!E97,TotalSampleWeight))</f>
        <v/>
      </c>
      <c r="H97" s="150" t="str">
        <f t="shared" si="23"/>
        <v/>
      </c>
      <c r="I97" s="150" t="str">
        <f t="shared" si="24"/>
        <v/>
      </c>
      <c r="J97" s="150" t="str">
        <f t="shared" si="25"/>
        <v/>
      </c>
      <c r="K97" s="150" t="str">
        <f t="shared" si="26"/>
        <v/>
      </c>
      <c r="L97" s="150" t="str">
        <f t="shared" si="27"/>
        <v/>
      </c>
      <c r="M97" s="150" t="str">
        <f t="shared" si="28"/>
        <v/>
      </c>
      <c r="N97" s="172" t="str">
        <f t="shared" si="29"/>
        <v/>
      </c>
      <c r="O97" s="150" t="str">
        <f t="shared" si="30"/>
        <v/>
      </c>
      <c r="P97" s="151" t="str">
        <f t="shared" si="31"/>
        <v/>
      </c>
      <c r="Q97" s="150" t="str">
        <f t="shared" si="21"/>
        <v/>
      </c>
      <c r="R97" s="126" t="str">
        <f t="array" ref="R97">IF(AND(ISTEXT(E97),D97="TR"),_xlfn.STDEV.S(IF(Supplier=E97,Target)),"")</f>
        <v/>
      </c>
      <c r="S97" s="143" t="e">
        <f t="shared" si="32"/>
        <v>#VALUE!</v>
      </c>
      <c r="T97" s="146" t="e">
        <f t="shared" si="33"/>
        <v>#VALUE!</v>
      </c>
    </row>
    <row r="98" spans="1:20" s="17" customFormat="1" x14ac:dyDescent="0.2">
      <c r="A98" s="14"/>
      <c r="B98" s="14"/>
      <c r="C98" s="14"/>
      <c r="D98" s="14"/>
      <c r="E98" s="14"/>
      <c r="F98" s="149" t="str">
        <f t="shared" si="22"/>
        <v/>
      </c>
      <c r="G98" s="148" t="str">
        <f>IF(F98="","",SUMIF(Supplier,Waste_Input!E98,TotalSampleWeight))</f>
        <v/>
      </c>
      <c r="H98" s="150" t="str">
        <f t="shared" si="23"/>
        <v/>
      </c>
      <c r="I98" s="150" t="str">
        <f t="shared" si="24"/>
        <v/>
      </c>
      <c r="J98" s="150" t="str">
        <f t="shared" si="25"/>
        <v/>
      </c>
      <c r="K98" s="150" t="str">
        <f t="shared" si="26"/>
        <v/>
      </c>
      <c r="L98" s="150" t="str">
        <f t="shared" si="27"/>
        <v/>
      </c>
      <c r="M98" s="150" t="str">
        <f t="shared" si="28"/>
        <v/>
      </c>
      <c r="N98" s="172" t="str">
        <f t="shared" si="29"/>
        <v/>
      </c>
      <c r="O98" s="150" t="str">
        <f t="shared" si="30"/>
        <v/>
      </c>
      <c r="P98" s="151" t="str">
        <f t="shared" si="31"/>
        <v/>
      </c>
      <c r="Q98" s="150" t="str">
        <f t="shared" si="21"/>
        <v/>
      </c>
      <c r="R98" s="126" t="str">
        <f t="array" ref="R98">IF(AND(ISTEXT(E98),D98="TR"),_xlfn.STDEV.S(IF(Supplier=E98,Target)),"")</f>
        <v/>
      </c>
      <c r="S98" s="143" t="e">
        <f t="shared" si="32"/>
        <v>#VALUE!</v>
      </c>
      <c r="T98" s="146" t="e">
        <f t="shared" si="33"/>
        <v>#VALUE!</v>
      </c>
    </row>
    <row r="99" spans="1:20" s="17" customFormat="1" x14ac:dyDescent="0.2">
      <c r="A99" s="14"/>
      <c r="B99" s="14"/>
      <c r="C99" s="14"/>
      <c r="D99" s="14"/>
      <c r="E99" s="14"/>
      <c r="F99" s="149" t="str">
        <f t="shared" si="22"/>
        <v/>
      </c>
      <c r="G99" s="148" t="str">
        <f>IF(F99="","",SUMIF(Supplier,Waste_Input!E99,TotalSampleWeight))</f>
        <v/>
      </c>
      <c r="H99" s="150" t="str">
        <f t="shared" si="23"/>
        <v/>
      </c>
      <c r="I99" s="150" t="str">
        <f t="shared" si="24"/>
        <v/>
      </c>
      <c r="J99" s="150" t="str">
        <f t="shared" si="25"/>
        <v/>
      </c>
      <c r="K99" s="150" t="str">
        <f t="shared" si="26"/>
        <v/>
      </c>
      <c r="L99" s="150" t="str">
        <f t="shared" si="27"/>
        <v/>
      </c>
      <c r="M99" s="150" t="str">
        <f t="shared" si="28"/>
        <v/>
      </c>
      <c r="N99" s="172" t="str">
        <f t="shared" si="29"/>
        <v/>
      </c>
      <c r="O99" s="150" t="str">
        <f t="shared" si="30"/>
        <v/>
      </c>
      <c r="P99" s="151" t="str">
        <f t="shared" si="31"/>
        <v/>
      </c>
      <c r="Q99" s="150" t="str">
        <f t="shared" si="21"/>
        <v/>
      </c>
      <c r="R99" s="126" t="str">
        <f t="array" ref="R99">IF(AND(ISTEXT(E99),D99="TR"),_xlfn.STDEV.S(IF(Supplier=E99,Target)),"")</f>
        <v/>
      </c>
      <c r="S99" s="143" t="e">
        <f t="shared" si="32"/>
        <v>#VALUE!</v>
      </c>
      <c r="T99" s="146" t="e">
        <f t="shared" si="33"/>
        <v>#VALUE!</v>
      </c>
    </row>
    <row r="100" spans="1:20" s="17" customFormat="1" x14ac:dyDescent="0.2">
      <c r="A100" s="14"/>
      <c r="B100" s="14"/>
      <c r="C100" s="14"/>
      <c r="D100" s="14"/>
      <c r="E100" s="14"/>
      <c r="F100" s="149" t="str">
        <f t="shared" si="22"/>
        <v/>
      </c>
      <c r="G100" s="148" t="str">
        <f>IF(F100="","",SUMIF(Supplier,Waste_Input!E100,TotalSampleWeight))</f>
        <v/>
      </c>
      <c r="H100" s="150" t="str">
        <f t="shared" si="23"/>
        <v/>
      </c>
      <c r="I100" s="150" t="str">
        <f t="shared" si="24"/>
        <v/>
      </c>
      <c r="J100" s="150" t="str">
        <f t="shared" si="25"/>
        <v/>
      </c>
      <c r="K100" s="150" t="str">
        <f t="shared" si="26"/>
        <v/>
      </c>
      <c r="L100" s="150" t="str">
        <f t="shared" si="27"/>
        <v/>
      </c>
      <c r="M100" s="150" t="str">
        <f t="shared" si="28"/>
        <v/>
      </c>
      <c r="N100" s="172" t="str">
        <f t="shared" si="29"/>
        <v/>
      </c>
      <c r="O100" s="150" t="str">
        <f t="shared" si="30"/>
        <v/>
      </c>
      <c r="P100" s="151" t="str">
        <f t="shared" si="31"/>
        <v/>
      </c>
      <c r="Q100" s="150" t="str">
        <f t="shared" si="21"/>
        <v/>
      </c>
      <c r="R100" s="126" t="str">
        <f t="array" ref="R100">IF(AND(ISTEXT(E100),D100="TR"),_xlfn.STDEV.S(IF(Supplier=E100,Target)),"")</f>
        <v/>
      </c>
      <c r="S100" s="143" t="e">
        <f t="shared" si="32"/>
        <v>#VALUE!</v>
      </c>
      <c r="T100" s="146" t="e">
        <f t="shared" si="33"/>
        <v>#VALUE!</v>
      </c>
    </row>
    <row r="101" spans="1:20" s="17" customFormat="1" x14ac:dyDescent="0.2">
      <c r="A101" s="14"/>
      <c r="B101" s="14"/>
      <c r="C101" s="14"/>
      <c r="D101" s="14"/>
      <c r="E101" s="14"/>
      <c r="F101" s="149" t="str">
        <f t="shared" si="22"/>
        <v/>
      </c>
      <c r="G101" s="148" t="str">
        <f>IF(F101="","",SUMIF(Supplier,Waste_Input!E101,TotalSampleWeight))</f>
        <v/>
      </c>
      <c r="H101" s="150" t="str">
        <f t="shared" si="23"/>
        <v/>
      </c>
      <c r="I101" s="150" t="str">
        <f t="shared" si="24"/>
        <v/>
      </c>
      <c r="J101" s="150" t="str">
        <f t="shared" si="25"/>
        <v/>
      </c>
      <c r="K101" s="150" t="str">
        <f t="shared" si="26"/>
        <v/>
      </c>
      <c r="L101" s="150" t="str">
        <f t="shared" si="27"/>
        <v/>
      </c>
      <c r="M101" s="150" t="str">
        <f t="shared" si="28"/>
        <v/>
      </c>
      <c r="N101" s="172" t="str">
        <f t="shared" si="29"/>
        <v/>
      </c>
      <c r="O101" s="150" t="str">
        <f t="shared" si="30"/>
        <v/>
      </c>
      <c r="P101" s="151" t="str">
        <f t="shared" si="31"/>
        <v/>
      </c>
      <c r="Q101" s="150" t="str">
        <f t="shared" si="21"/>
        <v/>
      </c>
      <c r="R101" s="126" t="str">
        <f t="array" ref="R101">IF(AND(ISTEXT(E101),D101="TR"),_xlfn.STDEV.S(IF(Supplier=E101,Target)),"")</f>
        <v/>
      </c>
      <c r="S101" s="143" t="e">
        <f t="shared" si="32"/>
        <v>#VALUE!</v>
      </c>
      <c r="T101" s="146" t="e">
        <f t="shared" si="33"/>
        <v>#VALUE!</v>
      </c>
    </row>
    <row r="102" spans="1:20" s="17" customFormat="1" x14ac:dyDescent="0.2">
      <c r="A102" s="14"/>
      <c r="B102" s="14"/>
      <c r="C102" s="14"/>
      <c r="D102" s="14"/>
      <c r="E102" s="14"/>
      <c r="F102" s="149" t="str">
        <f t="shared" si="22"/>
        <v/>
      </c>
      <c r="G102" s="148" t="str">
        <f>IF(F102="","",SUMIF(Supplier,Waste_Input!E102,TotalSampleWeight))</f>
        <v/>
      </c>
      <c r="H102" s="150" t="str">
        <f t="shared" si="23"/>
        <v/>
      </c>
      <c r="I102" s="150" t="str">
        <f t="shared" si="24"/>
        <v/>
      </c>
      <c r="J102" s="150" t="str">
        <f t="shared" si="25"/>
        <v/>
      </c>
      <c r="K102" s="150" t="str">
        <f t="shared" si="26"/>
        <v/>
      </c>
      <c r="L102" s="150" t="str">
        <f t="shared" si="27"/>
        <v/>
      </c>
      <c r="M102" s="150" t="str">
        <f t="shared" si="28"/>
        <v/>
      </c>
      <c r="N102" s="172" t="str">
        <f t="shared" si="29"/>
        <v/>
      </c>
      <c r="O102" s="150" t="str">
        <f t="shared" si="30"/>
        <v/>
      </c>
      <c r="P102" s="151" t="str">
        <f t="shared" si="31"/>
        <v/>
      </c>
      <c r="Q102" s="150" t="str">
        <f t="shared" si="21"/>
        <v/>
      </c>
      <c r="R102" s="126" t="str">
        <f t="array" ref="R102">IF(AND(ISTEXT(E102),D102="TR"),_xlfn.STDEV.S(IF(Supplier=E102,Target)),"")</f>
        <v/>
      </c>
      <c r="S102" s="143" t="e">
        <f t="shared" si="32"/>
        <v>#VALUE!</v>
      </c>
      <c r="T102" s="146" t="e">
        <f t="shared" si="33"/>
        <v>#VALUE!</v>
      </c>
    </row>
    <row r="103" spans="1:20" s="17" customFormat="1" x14ac:dyDescent="0.2">
      <c r="A103" s="14"/>
      <c r="B103" s="14"/>
      <c r="C103" s="14"/>
      <c r="D103" s="14"/>
      <c r="E103" s="14"/>
      <c r="F103" s="149" t="str">
        <f t="shared" si="22"/>
        <v/>
      </c>
      <c r="G103" s="148" t="str">
        <f>IF(F103="","",SUMIF(Supplier,Waste_Input!E103,TotalSampleWeight))</f>
        <v/>
      </c>
      <c r="H103" s="150" t="str">
        <f t="shared" si="23"/>
        <v/>
      </c>
      <c r="I103" s="150" t="str">
        <f t="shared" si="24"/>
        <v/>
      </c>
      <c r="J103" s="150" t="str">
        <f t="shared" si="25"/>
        <v/>
      </c>
      <c r="K103" s="150" t="str">
        <f t="shared" si="26"/>
        <v/>
      </c>
      <c r="L103" s="150" t="str">
        <f t="shared" si="27"/>
        <v/>
      </c>
      <c r="M103" s="150" t="str">
        <f t="shared" si="28"/>
        <v/>
      </c>
      <c r="N103" s="172" t="str">
        <f t="shared" si="29"/>
        <v/>
      </c>
      <c r="O103" s="150" t="str">
        <f t="shared" si="30"/>
        <v/>
      </c>
      <c r="P103" s="151" t="str">
        <f t="shared" si="31"/>
        <v/>
      </c>
      <c r="Q103" s="150" t="str">
        <f t="shared" si="21"/>
        <v/>
      </c>
      <c r="R103" s="126" t="str">
        <f t="array" ref="R103">IF(AND(ISTEXT(E103),D103="TR"),_xlfn.STDEV.S(IF(Supplier=E103,Target)),"")</f>
        <v/>
      </c>
      <c r="S103" s="143" t="e">
        <f t="shared" si="32"/>
        <v>#VALUE!</v>
      </c>
      <c r="T103" s="146" t="e">
        <f t="shared" si="33"/>
        <v>#VALUE!</v>
      </c>
    </row>
    <row r="104" spans="1:20" s="17" customFormat="1" x14ac:dyDescent="0.2">
      <c r="A104" s="14"/>
      <c r="B104" s="14"/>
      <c r="C104" s="14"/>
      <c r="D104" s="14"/>
      <c r="E104" s="14"/>
      <c r="F104" s="149" t="str">
        <f t="shared" si="22"/>
        <v/>
      </c>
      <c r="G104" s="148" t="str">
        <f>IF(F104="","",SUMIF(Supplier,Waste_Input!E104,TotalSampleWeight))</f>
        <v/>
      </c>
      <c r="H104" s="150" t="str">
        <f t="shared" si="23"/>
        <v/>
      </c>
      <c r="I104" s="150" t="str">
        <f t="shared" si="24"/>
        <v/>
      </c>
      <c r="J104" s="150" t="str">
        <f t="shared" si="25"/>
        <v/>
      </c>
      <c r="K104" s="150" t="str">
        <f t="shared" si="26"/>
        <v/>
      </c>
      <c r="L104" s="150" t="str">
        <f t="shared" si="27"/>
        <v/>
      </c>
      <c r="M104" s="150" t="str">
        <f t="shared" si="28"/>
        <v/>
      </c>
      <c r="N104" s="172" t="str">
        <f t="shared" si="29"/>
        <v/>
      </c>
      <c r="O104" s="150" t="str">
        <f t="shared" si="30"/>
        <v/>
      </c>
      <c r="P104" s="151" t="str">
        <f t="shared" si="31"/>
        <v/>
      </c>
      <c r="Q104" s="150" t="str">
        <f t="shared" si="21"/>
        <v/>
      </c>
      <c r="R104" s="126" t="str">
        <f t="array" ref="R104">IF(AND(ISTEXT(E104),D104="TR"),_xlfn.STDEV.S(IF(Supplier=E104,Target)),"")</f>
        <v/>
      </c>
      <c r="S104" s="143" t="e">
        <f t="shared" si="32"/>
        <v>#VALUE!</v>
      </c>
      <c r="T104" s="146" t="e">
        <f t="shared" si="33"/>
        <v>#VALUE!</v>
      </c>
    </row>
    <row r="105" spans="1:20" s="17" customFormat="1" x14ac:dyDescent="0.2">
      <c r="A105" s="14"/>
      <c r="B105" s="14"/>
      <c r="C105" s="14"/>
      <c r="D105" s="14"/>
      <c r="E105" s="14"/>
      <c r="F105" s="149" t="str">
        <f t="shared" si="22"/>
        <v/>
      </c>
      <c r="G105" s="148" t="str">
        <f>IF(F105="","",SUMIF(Supplier,Waste_Input!E105,TotalSampleWeight))</f>
        <v/>
      </c>
      <c r="H105" s="150" t="str">
        <f t="shared" si="23"/>
        <v/>
      </c>
      <c r="I105" s="150" t="str">
        <f t="shared" si="24"/>
        <v/>
      </c>
      <c r="J105" s="150" t="str">
        <f t="shared" si="25"/>
        <v/>
      </c>
      <c r="K105" s="150" t="str">
        <f t="shared" si="26"/>
        <v/>
      </c>
      <c r="L105" s="150" t="str">
        <f t="shared" si="27"/>
        <v/>
      </c>
      <c r="M105" s="150" t="str">
        <f t="shared" si="28"/>
        <v/>
      </c>
      <c r="N105" s="172" t="str">
        <f t="shared" si="29"/>
        <v/>
      </c>
      <c r="O105" s="150" t="str">
        <f t="shared" si="30"/>
        <v/>
      </c>
      <c r="P105" s="151" t="str">
        <f t="shared" si="31"/>
        <v/>
      </c>
      <c r="Q105" s="150" t="str">
        <f t="shared" si="21"/>
        <v/>
      </c>
      <c r="R105" s="126" t="str">
        <f t="array" ref="R105">IF(AND(ISTEXT(E105),D105="TR"),_xlfn.STDEV.S(IF(Supplier=E105,Target)),"")</f>
        <v/>
      </c>
      <c r="S105" s="143" t="e">
        <f t="shared" si="32"/>
        <v>#VALUE!</v>
      </c>
      <c r="T105" s="146" t="e">
        <f t="shared" si="33"/>
        <v>#VALUE!</v>
      </c>
    </row>
    <row r="106" spans="1:20" s="17" customFormat="1" x14ac:dyDescent="0.2">
      <c r="A106" s="14"/>
      <c r="B106" s="14"/>
      <c r="C106" s="14"/>
      <c r="D106" s="14"/>
      <c r="E106" s="14"/>
      <c r="F106" s="149" t="str">
        <f t="shared" si="22"/>
        <v/>
      </c>
      <c r="G106" s="148" t="str">
        <f>IF(F106="","",SUMIF(Supplier,Waste_Input!E106,TotalSampleWeight))</f>
        <v/>
      </c>
      <c r="H106" s="150" t="str">
        <f t="shared" si="23"/>
        <v/>
      </c>
      <c r="I106" s="150" t="str">
        <f t="shared" si="24"/>
        <v/>
      </c>
      <c r="J106" s="150" t="str">
        <f t="shared" si="25"/>
        <v/>
      </c>
      <c r="K106" s="150" t="str">
        <f t="shared" si="26"/>
        <v/>
      </c>
      <c r="L106" s="150" t="str">
        <f t="shared" si="27"/>
        <v/>
      </c>
      <c r="M106" s="150" t="str">
        <f t="shared" si="28"/>
        <v/>
      </c>
      <c r="N106" s="172" t="str">
        <f t="shared" si="29"/>
        <v/>
      </c>
      <c r="O106" s="150" t="str">
        <f t="shared" si="30"/>
        <v/>
      </c>
      <c r="P106" s="151" t="str">
        <f t="shared" si="31"/>
        <v/>
      </c>
      <c r="Q106" s="150" t="str">
        <f t="shared" si="21"/>
        <v/>
      </c>
      <c r="R106" s="126" t="str">
        <f t="array" ref="R106">IF(AND(ISTEXT(E106),D106="TR"),_xlfn.STDEV.S(IF(Supplier=E106,Target)),"")</f>
        <v/>
      </c>
      <c r="S106" s="143" t="e">
        <f t="shared" si="32"/>
        <v>#VALUE!</v>
      </c>
      <c r="T106" s="146" t="e">
        <f t="shared" si="33"/>
        <v>#VALUE!</v>
      </c>
    </row>
    <row r="107" spans="1:20" s="17" customFormat="1" x14ac:dyDescent="0.2">
      <c r="A107" s="14"/>
      <c r="B107" s="14"/>
      <c r="C107" s="14"/>
      <c r="D107" s="14"/>
      <c r="E107" s="14"/>
      <c r="F107" s="149" t="str">
        <f t="shared" si="22"/>
        <v/>
      </c>
      <c r="G107" s="148" t="str">
        <f>IF(F107="","",SUMIF(Supplier,Waste_Input!E107,TotalSampleWeight))</f>
        <v/>
      </c>
      <c r="H107" s="150" t="str">
        <f t="shared" si="23"/>
        <v/>
      </c>
      <c r="I107" s="150" t="str">
        <f t="shared" si="24"/>
        <v/>
      </c>
      <c r="J107" s="150" t="str">
        <f t="shared" si="25"/>
        <v/>
      </c>
      <c r="K107" s="150" t="str">
        <f t="shared" si="26"/>
        <v/>
      </c>
      <c r="L107" s="150" t="str">
        <f t="shared" si="27"/>
        <v/>
      </c>
      <c r="M107" s="150" t="str">
        <f t="shared" si="28"/>
        <v/>
      </c>
      <c r="N107" s="172" t="str">
        <f t="shared" si="29"/>
        <v/>
      </c>
      <c r="O107" s="150" t="str">
        <f t="shared" si="30"/>
        <v/>
      </c>
      <c r="P107" s="151" t="str">
        <f t="shared" si="31"/>
        <v/>
      </c>
      <c r="Q107" s="150" t="str">
        <f t="shared" si="21"/>
        <v/>
      </c>
      <c r="R107" s="126" t="str">
        <f t="array" ref="R107">IF(AND(ISTEXT(E107),D107="TR"),_xlfn.STDEV.S(IF(Supplier=E107,Target)),"")</f>
        <v/>
      </c>
      <c r="S107" s="143" t="e">
        <f t="shared" si="32"/>
        <v>#VALUE!</v>
      </c>
      <c r="T107" s="146" t="e">
        <f t="shared" si="33"/>
        <v>#VALUE!</v>
      </c>
    </row>
    <row r="108" spans="1:20" s="17" customFormat="1" x14ac:dyDescent="0.2">
      <c r="A108" s="14"/>
      <c r="B108" s="14"/>
      <c r="C108" s="14"/>
      <c r="D108" s="14"/>
      <c r="E108" s="14"/>
      <c r="F108" s="149" t="str">
        <f t="shared" si="22"/>
        <v/>
      </c>
      <c r="G108" s="148" t="str">
        <f>IF(F108="","",SUMIF(Supplier,Waste_Input!E108,TotalSampleWeight))</f>
        <v/>
      </c>
      <c r="H108" s="150" t="str">
        <f t="shared" si="23"/>
        <v/>
      </c>
      <c r="I108" s="150" t="str">
        <f t="shared" si="24"/>
        <v/>
      </c>
      <c r="J108" s="150" t="str">
        <f t="shared" si="25"/>
        <v/>
      </c>
      <c r="K108" s="150" t="str">
        <f t="shared" si="26"/>
        <v/>
      </c>
      <c r="L108" s="150" t="str">
        <f t="shared" si="27"/>
        <v/>
      </c>
      <c r="M108" s="150" t="str">
        <f t="shared" si="28"/>
        <v/>
      </c>
      <c r="N108" s="172" t="str">
        <f t="shared" si="29"/>
        <v/>
      </c>
      <c r="O108" s="150" t="str">
        <f t="shared" si="30"/>
        <v/>
      </c>
      <c r="P108" s="151" t="str">
        <f t="shared" si="31"/>
        <v/>
      </c>
      <c r="Q108" s="150" t="str">
        <f t="shared" si="21"/>
        <v/>
      </c>
      <c r="R108" s="126" t="str">
        <f t="array" ref="R108">IF(AND(ISTEXT(E108),D108="TR"),_xlfn.STDEV.S(IF(Supplier=E108,Target)),"")</f>
        <v/>
      </c>
      <c r="S108" s="143" t="e">
        <f t="shared" si="32"/>
        <v>#VALUE!</v>
      </c>
      <c r="T108" s="146" t="e">
        <f t="shared" si="33"/>
        <v>#VALUE!</v>
      </c>
    </row>
    <row r="109" spans="1:20" s="17" customFormat="1" x14ac:dyDescent="0.2">
      <c r="A109" s="14"/>
      <c r="B109" s="14"/>
      <c r="C109" s="14"/>
      <c r="D109" s="14"/>
      <c r="E109" s="14"/>
      <c r="F109" s="149" t="str">
        <f t="shared" si="22"/>
        <v/>
      </c>
      <c r="G109" s="148" t="str">
        <f>IF(F109="","",SUMIF(Supplier,Waste_Input!E109,TotalSampleWeight))</f>
        <v/>
      </c>
      <c r="H109" s="150" t="str">
        <f t="shared" si="23"/>
        <v/>
      </c>
      <c r="I109" s="150" t="str">
        <f t="shared" si="24"/>
        <v/>
      </c>
      <c r="J109" s="150" t="str">
        <f t="shared" si="25"/>
        <v/>
      </c>
      <c r="K109" s="150" t="str">
        <f t="shared" si="26"/>
        <v/>
      </c>
      <c r="L109" s="150" t="str">
        <f t="shared" si="27"/>
        <v/>
      </c>
      <c r="M109" s="150" t="str">
        <f t="shared" si="28"/>
        <v/>
      </c>
      <c r="N109" s="172" t="str">
        <f t="shared" si="29"/>
        <v/>
      </c>
      <c r="O109" s="150" t="str">
        <f t="shared" si="30"/>
        <v/>
      </c>
      <c r="P109" s="151" t="str">
        <f t="shared" si="31"/>
        <v/>
      </c>
      <c r="Q109" s="150" t="str">
        <f t="shared" si="21"/>
        <v/>
      </c>
      <c r="R109" s="126" t="str">
        <f t="array" ref="R109">IF(AND(ISTEXT(E109),D109="TR"),_xlfn.STDEV.S(IF(Supplier=E109,Target)),"")</f>
        <v/>
      </c>
      <c r="S109" s="143" t="e">
        <f t="shared" si="32"/>
        <v>#VALUE!</v>
      </c>
      <c r="T109" s="146" t="e">
        <f t="shared" si="33"/>
        <v>#VALUE!</v>
      </c>
    </row>
    <row r="110" spans="1:20" s="17" customFormat="1" x14ac:dyDescent="0.2">
      <c r="A110" s="14"/>
      <c r="B110" s="14"/>
      <c r="C110" s="14"/>
      <c r="D110" s="14"/>
      <c r="E110" s="14"/>
      <c r="F110" s="149" t="str">
        <f t="shared" si="22"/>
        <v/>
      </c>
      <c r="G110" s="148" t="str">
        <f>IF(F110="","",SUMIF(Supplier,Waste_Input!E110,TotalSampleWeight))</f>
        <v/>
      </c>
      <c r="H110" s="150" t="str">
        <f t="shared" si="23"/>
        <v/>
      </c>
      <c r="I110" s="150" t="str">
        <f t="shared" si="24"/>
        <v/>
      </c>
      <c r="J110" s="150" t="str">
        <f t="shared" si="25"/>
        <v/>
      </c>
      <c r="K110" s="150" t="str">
        <f t="shared" si="26"/>
        <v/>
      </c>
      <c r="L110" s="150" t="str">
        <f t="shared" si="27"/>
        <v/>
      </c>
      <c r="M110" s="150" t="str">
        <f t="shared" si="28"/>
        <v/>
      </c>
      <c r="N110" s="172" t="str">
        <f t="shared" si="29"/>
        <v/>
      </c>
      <c r="O110" s="150" t="str">
        <f t="shared" si="30"/>
        <v/>
      </c>
      <c r="P110" s="151" t="str">
        <f t="shared" si="31"/>
        <v/>
      </c>
      <c r="Q110" s="150" t="str">
        <f t="shared" si="21"/>
        <v/>
      </c>
      <c r="R110" s="126" t="str">
        <f t="array" ref="R110">IF(AND(ISTEXT(E110),D110="TR"),_xlfn.STDEV.S(IF(Supplier=E110,Target)),"")</f>
        <v/>
      </c>
      <c r="S110" s="143" t="e">
        <f t="shared" si="32"/>
        <v>#VALUE!</v>
      </c>
      <c r="T110" s="146" t="e">
        <f t="shared" si="33"/>
        <v>#VALUE!</v>
      </c>
    </row>
    <row r="111" spans="1:20" s="17" customFormat="1" x14ac:dyDescent="0.2">
      <c r="A111" s="14"/>
      <c r="B111" s="14"/>
      <c r="C111" s="14"/>
      <c r="D111" s="14"/>
      <c r="E111" s="14"/>
      <c r="F111" s="149" t="str">
        <f t="shared" si="22"/>
        <v/>
      </c>
      <c r="G111" s="148" t="str">
        <f>IF(F111="","",SUMIF(Supplier,Waste_Input!E111,TotalSampleWeight))</f>
        <v/>
      </c>
      <c r="H111" s="150" t="str">
        <f t="shared" si="23"/>
        <v/>
      </c>
      <c r="I111" s="150" t="str">
        <f t="shared" si="24"/>
        <v/>
      </c>
      <c r="J111" s="150" t="str">
        <f t="shared" si="25"/>
        <v/>
      </c>
      <c r="K111" s="150" t="str">
        <f t="shared" si="26"/>
        <v/>
      </c>
      <c r="L111" s="150" t="str">
        <f t="shared" si="27"/>
        <v/>
      </c>
      <c r="M111" s="150" t="str">
        <f t="shared" si="28"/>
        <v/>
      </c>
      <c r="N111" s="172" t="str">
        <f t="shared" si="29"/>
        <v/>
      </c>
      <c r="O111" s="150" t="str">
        <f t="shared" si="30"/>
        <v/>
      </c>
      <c r="P111" s="151" t="str">
        <f t="shared" si="31"/>
        <v/>
      </c>
      <c r="Q111" s="150" t="str">
        <f t="shared" si="21"/>
        <v/>
      </c>
      <c r="R111" s="126" t="str">
        <f t="array" ref="R111">IF(AND(ISTEXT(E111),D111="TR"),_xlfn.STDEV.S(IF(Supplier=E111,Target)),"")</f>
        <v/>
      </c>
      <c r="S111" s="143" t="e">
        <f t="shared" si="32"/>
        <v>#VALUE!</v>
      </c>
      <c r="T111" s="146" t="e">
        <f t="shared" si="33"/>
        <v>#VALUE!</v>
      </c>
    </row>
    <row r="112" spans="1:20" s="17" customFormat="1" x14ac:dyDescent="0.2">
      <c r="A112" s="14"/>
      <c r="B112" s="14"/>
      <c r="C112" s="14"/>
      <c r="D112" s="14"/>
      <c r="E112" s="14"/>
      <c r="F112" s="149" t="str">
        <f t="shared" si="22"/>
        <v/>
      </c>
      <c r="G112" s="148" t="str">
        <f>IF(F112="","",SUMIF(Supplier,Waste_Input!E112,TotalSampleWeight))</f>
        <v/>
      </c>
      <c r="H112" s="150" t="str">
        <f t="shared" si="23"/>
        <v/>
      </c>
      <c r="I112" s="150" t="str">
        <f t="shared" si="24"/>
        <v/>
      </c>
      <c r="J112" s="150" t="str">
        <f t="shared" si="25"/>
        <v/>
      </c>
      <c r="K112" s="150" t="str">
        <f t="shared" si="26"/>
        <v/>
      </c>
      <c r="L112" s="150" t="str">
        <f t="shared" si="27"/>
        <v/>
      </c>
      <c r="M112" s="150" t="str">
        <f t="shared" si="28"/>
        <v/>
      </c>
      <c r="N112" s="172" t="str">
        <f t="shared" si="29"/>
        <v/>
      </c>
      <c r="O112" s="150" t="str">
        <f t="shared" si="30"/>
        <v/>
      </c>
      <c r="P112" s="151" t="str">
        <f t="shared" si="31"/>
        <v/>
      </c>
      <c r="Q112" s="150" t="str">
        <f t="shared" si="21"/>
        <v/>
      </c>
      <c r="R112" s="126" t="str">
        <f t="array" ref="R112">IF(AND(ISTEXT(E112),D112="TR"),_xlfn.STDEV.S(IF(Supplier=E112,Target)),"")</f>
        <v/>
      </c>
      <c r="S112" s="143" t="e">
        <f t="shared" si="32"/>
        <v>#VALUE!</v>
      </c>
      <c r="T112" s="146" t="e">
        <f t="shared" si="33"/>
        <v>#VALUE!</v>
      </c>
    </row>
    <row r="113" spans="1:20" s="17" customFormat="1" x14ac:dyDescent="0.2">
      <c r="A113" s="14"/>
      <c r="B113" s="14"/>
      <c r="C113" s="14"/>
      <c r="D113" s="14"/>
      <c r="E113" s="14"/>
      <c r="F113" s="149" t="str">
        <f t="shared" si="22"/>
        <v/>
      </c>
      <c r="G113" s="148" t="str">
        <f>IF(F113="","",SUMIF(Supplier,Waste_Input!E113,TotalSampleWeight))</f>
        <v/>
      </c>
      <c r="H113" s="150" t="str">
        <f t="shared" si="23"/>
        <v/>
      </c>
      <c r="I113" s="150" t="str">
        <f t="shared" si="24"/>
        <v/>
      </c>
      <c r="J113" s="150" t="str">
        <f t="shared" si="25"/>
        <v/>
      </c>
      <c r="K113" s="150" t="str">
        <f t="shared" si="26"/>
        <v/>
      </c>
      <c r="L113" s="150" t="str">
        <f t="shared" si="27"/>
        <v/>
      </c>
      <c r="M113" s="150" t="str">
        <f t="shared" si="28"/>
        <v/>
      </c>
      <c r="N113" s="172" t="str">
        <f t="shared" si="29"/>
        <v/>
      </c>
      <c r="O113" s="150" t="str">
        <f t="shared" si="30"/>
        <v/>
      </c>
      <c r="P113" s="151" t="str">
        <f t="shared" si="31"/>
        <v/>
      </c>
      <c r="Q113" s="150" t="str">
        <f t="shared" si="21"/>
        <v/>
      </c>
      <c r="R113" s="126" t="str">
        <f t="array" ref="R113">IF(AND(ISTEXT(E113),D113="TR"),_xlfn.STDEV.S(IF(Supplier=E113,Target)),"")</f>
        <v/>
      </c>
      <c r="S113" s="143" t="e">
        <f t="shared" si="32"/>
        <v>#VALUE!</v>
      </c>
      <c r="T113" s="146" t="e">
        <f t="shared" si="33"/>
        <v>#VALUE!</v>
      </c>
    </row>
    <row r="114" spans="1:20" s="17" customFormat="1" x14ac:dyDescent="0.2">
      <c r="A114" s="14"/>
      <c r="B114" s="14"/>
      <c r="C114" s="14"/>
      <c r="D114" s="14"/>
      <c r="E114" s="14"/>
      <c r="F114" s="149" t="str">
        <f t="shared" si="22"/>
        <v/>
      </c>
      <c r="G114" s="148" t="str">
        <f>IF(F114="","",SUMIF(Supplier,Waste_Input!E114,TotalSampleWeight))</f>
        <v/>
      </c>
      <c r="H114" s="150" t="str">
        <f t="shared" si="23"/>
        <v/>
      </c>
      <c r="I114" s="150" t="str">
        <f t="shared" si="24"/>
        <v/>
      </c>
      <c r="J114" s="150" t="str">
        <f t="shared" si="25"/>
        <v/>
      </c>
      <c r="K114" s="150" t="str">
        <f t="shared" si="26"/>
        <v/>
      </c>
      <c r="L114" s="150" t="str">
        <f t="shared" si="27"/>
        <v/>
      </c>
      <c r="M114" s="150" t="str">
        <f t="shared" si="28"/>
        <v/>
      </c>
      <c r="N114" s="172" t="str">
        <f t="shared" si="29"/>
        <v/>
      </c>
      <c r="O114" s="150" t="str">
        <f t="shared" si="30"/>
        <v/>
      </c>
      <c r="P114" s="151" t="str">
        <f t="shared" si="31"/>
        <v/>
      </c>
      <c r="Q114" s="150" t="str">
        <f t="shared" si="21"/>
        <v/>
      </c>
      <c r="R114" s="126" t="str">
        <f t="array" ref="R114">IF(AND(ISTEXT(E114),D114="TR"),_xlfn.STDEV.S(IF(Supplier=E114,Target)),"")</f>
        <v/>
      </c>
      <c r="S114" s="143" t="e">
        <f t="shared" si="32"/>
        <v>#VALUE!</v>
      </c>
      <c r="T114" s="146" t="e">
        <f t="shared" si="33"/>
        <v>#VALUE!</v>
      </c>
    </row>
    <row r="115" spans="1:20" s="17" customFormat="1" x14ac:dyDescent="0.2">
      <c r="A115" s="14"/>
      <c r="B115" s="14"/>
      <c r="C115" s="14"/>
      <c r="D115" s="14"/>
      <c r="E115" s="14"/>
      <c r="F115" s="149" t="str">
        <f t="shared" si="22"/>
        <v/>
      </c>
      <c r="G115" s="148" t="str">
        <f>IF(F115="","",SUMIF(Supplier,Waste_Input!E115,TotalSampleWeight))</f>
        <v/>
      </c>
      <c r="H115" s="150" t="str">
        <f t="shared" si="23"/>
        <v/>
      </c>
      <c r="I115" s="150" t="str">
        <f t="shared" si="24"/>
        <v/>
      </c>
      <c r="J115" s="150" t="str">
        <f t="shared" si="25"/>
        <v/>
      </c>
      <c r="K115" s="150" t="str">
        <f t="shared" si="26"/>
        <v/>
      </c>
      <c r="L115" s="150" t="str">
        <f t="shared" si="27"/>
        <v/>
      </c>
      <c r="M115" s="150" t="str">
        <f t="shared" si="28"/>
        <v/>
      </c>
      <c r="N115" s="172" t="str">
        <f t="shared" si="29"/>
        <v/>
      </c>
      <c r="O115" s="150" t="str">
        <f t="shared" si="30"/>
        <v/>
      </c>
      <c r="P115" s="151" t="str">
        <f t="shared" si="31"/>
        <v/>
      </c>
      <c r="Q115" s="150" t="str">
        <f t="shared" si="21"/>
        <v/>
      </c>
      <c r="R115" s="126" t="str">
        <f t="array" ref="R115">IF(AND(ISTEXT(E115),D115="TR"),_xlfn.STDEV.S(IF(Supplier=E115,Target)),"")</f>
        <v/>
      </c>
      <c r="S115" s="143" t="e">
        <f t="shared" si="32"/>
        <v>#VALUE!</v>
      </c>
      <c r="T115" s="146" t="e">
        <f t="shared" si="33"/>
        <v>#VALUE!</v>
      </c>
    </row>
    <row r="116" spans="1:20" s="17" customFormat="1" x14ac:dyDescent="0.2">
      <c r="A116" s="14"/>
      <c r="B116" s="14"/>
      <c r="C116" s="14"/>
      <c r="D116" s="14"/>
      <c r="E116" s="14"/>
      <c r="F116" s="149" t="str">
        <f t="shared" si="22"/>
        <v/>
      </c>
      <c r="G116" s="148" t="str">
        <f>IF(F116="","",SUMIF(Supplier,Waste_Input!E116,TotalSampleWeight))</f>
        <v/>
      </c>
      <c r="H116" s="150" t="str">
        <f t="shared" si="23"/>
        <v/>
      </c>
      <c r="I116" s="150" t="str">
        <f t="shared" si="24"/>
        <v/>
      </c>
      <c r="J116" s="150" t="str">
        <f t="shared" si="25"/>
        <v/>
      </c>
      <c r="K116" s="150" t="str">
        <f t="shared" si="26"/>
        <v/>
      </c>
      <c r="L116" s="150" t="str">
        <f t="shared" si="27"/>
        <v/>
      </c>
      <c r="M116" s="150" t="str">
        <f t="shared" si="28"/>
        <v/>
      </c>
      <c r="N116" s="172" t="str">
        <f t="shared" si="29"/>
        <v/>
      </c>
      <c r="O116" s="150" t="str">
        <f t="shared" si="30"/>
        <v/>
      </c>
      <c r="P116" s="151" t="str">
        <f t="shared" si="31"/>
        <v/>
      </c>
      <c r="Q116" s="150" t="str">
        <f t="shared" si="21"/>
        <v/>
      </c>
      <c r="R116" s="126" t="str">
        <f t="array" ref="R116">IF(AND(ISTEXT(E116),D116="TR"),_xlfn.STDEV.S(IF(Supplier=E116,Target)),"")</f>
        <v/>
      </c>
      <c r="S116" s="143" t="e">
        <f t="shared" si="32"/>
        <v>#VALUE!</v>
      </c>
      <c r="T116" s="146" t="e">
        <f t="shared" si="33"/>
        <v>#VALUE!</v>
      </c>
    </row>
    <row r="117" spans="1:20" s="17" customFormat="1" x14ac:dyDescent="0.2">
      <c r="A117" s="14"/>
      <c r="B117" s="14"/>
      <c r="C117" s="14"/>
      <c r="D117" s="14"/>
      <c r="E117" s="14"/>
      <c r="F117" s="149" t="str">
        <f t="shared" si="22"/>
        <v/>
      </c>
      <c r="G117" s="148" t="str">
        <f>IF(F117="","",SUMIF(Supplier,Waste_Input!E117,TotalSampleWeight))</f>
        <v/>
      </c>
      <c r="H117" s="150" t="str">
        <f t="shared" si="23"/>
        <v/>
      </c>
      <c r="I117" s="150" t="str">
        <f t="shared" si="24"/>
        <v/>
      </c>
      <c r="J117" s="150" t="str">
        <f t="shared" si="25"/>
        <v/>
      </c>
      <c r="K117" s="150" t="str">
        <f t="shared" si="26"/>
        <v/>
      </c>
      <c r="L117" s="150" t="str">
        <f t="shared" si="27"/>
        <v/>
      </c>
      <c r="M117" s="150" t="str">
        <f t="shared" si="28"/>
        <v/>
      </c>
      <c r="N117" s="172" t="str">
        <f t="shared" si="29"/>
        <v/>
      </c>
      <c r="O117" s="150" t="str">
        <f t="shared" si="30"/>
        <v/>
      </c>
      <c r="P117" s="151" t="str">
        <f t="shared" si="31"/>
        <v/>
      </c>
      <c r="Q117" s="150" t="str">
        <f t="shared" si="21"/>
        <v/>
      </c>
      <c r="R117" s="126" t="str">
        <f t="array" ref="R117">IF(AND(ISTEXT(E117),D117="TR"),_xlfn.STDEV.S(IF(Supplier=E117,Target)),"")</f>
        <v/>
      </c>
      <c r="S117" s="143" t="e">
        <f t="shared" si="32"/>
        <v>#VALUE!</v>
      </c>
      <c r="T117" s="146" t="e">
        <f t="shared" si="33"/>
        <v>#VALUE!</v>
      </c>
    </row>
    <row r="118" spans="1:20" s="17" customFormat="1" x14ac:dyDescent="0.2">
      <c r="A118" s="14"/>
      <c r="B118" s="14"/>
      <c r="C118" s="14"/>
      <c r="D118" s="14"/>
      <c r="E118" s="14"/>
      <c r="F118" s="149" t="str">
        <f t="shared" si="22"/>
        <v/>
      </c>
      <c r="G118" s="148" t="str">
        <f>IF(F118="","",SUMIF(Supplier,Waste_Input!E118,TotalSampleWeight))</f>
        <v/>
      </c>
      <c r="H118" s="150" t="str">
        <f t="shared" si="23"/>
        <v/>
      </c>
      <c r="I118" s="150" t="str">
        <f t="shared" si="24"/>
        <v/>
      </c>
      <c r="J118" s="150" t="str">
        <f t="shared" si="25"/>
        <v/>
      </c>
      <c r="K118" s="150" t="str">
        <f t="shared" si="26"/>
        <v/>
      </c>
      <c r="L118" s="150" t="str">
        <f t="shared" si="27"/>
        <v/>
      </c>
      <c r="M118" s="150" t="str">
        <f t="shared" si="28"/>
        <v/>
      </c>
      <c r="N118" s="172" t="str">
        <f t="shared" si="29"/>
        <v/>
      </c>
      <c r="O118" s="150" t="str">
        <f t="shared" si="30"/>
        <v/>
      </c>
      <c r="P118" s="151" t="str">
        <f t="shared" si="31"/>
        <v/>
      </c>
      <c r="Q118" s="150" t="str">
        <f t="shared" si="21"/>
        <v/>
      </c>
      <c r="R118" s="126" t="str">
        <f t="array" ref="R118">IF(AND(ISTEXT(E118),D118="TR"),_xlfn.STDEV.S(IF(Supplier=E118,Target)),"")</f>
        <v/>
      </c>
      <c r="S118" s="143" t="e">
        <f t="shared" si="32"/>
        <v>#VALUE!</v>
      </c>
      <c r="T118" s="146" t="e">
        <f t="shared" si="33"/>
        <v>#VALUE!</v>
      </c>
    </row>
    <row r="119" spans="1:20" s="17" customFormat="1" x14ac:dyDescent="0.2">
      <c r="A119" s="14"/>
      <c r="B119" s="14"/>
      <c r="C119" s="14"/>
      <c r="D119" s="14"/>
      <c r="E119" s="14"/>
      <c r="F119" s="149" t="str">
        <f t="shared" si="22"/>
        <v/>
      </c>
      <c r="G119" s="148" t="str">
        <f>IF(F119="","",SUMIF(Supplier,Waste_Input!E119,TotalSampleWeight))</f>
        <v/>
      </c>
      <c r="H119" s="150" t="str">
        <f t="shared" si="23"/>
        <v/>
      </c>
      <c r="I119" s="150" t="str">
        <f t="shared" si="24"/>
        <v/>
      </c>
      <c r="J119" s="150" t="str">
        <f t="shared" si="25"/>
        <v/>
      </c>
      <c r="K119" s="150" t="str">
        <f t="shared" si="26"/>
        <v/>
      </c>
      <c r="L119" s="150" t="str">
        <f t="shared" si="27"/>
        <v/>
      </c>
      <c r="M119" s="150" t="str">
        <f t="shared" si="28"/>
        <v/>
      </c>
      <c r="N119" s="172" t="str">
        <f t="shared" si="29"/>
        <v/>
      </c>
      <c r="O119" s="150" t="str">
        <f t="shared" si="30"/>
        <v/>
      </c>
      <c r="P119" s="151" t="str">
        <f t="shared" si="31"/>
        <v/>
      </c>
      <c r="Q119" s="150" t="str">
        <f t="shared" si="21"/>
        <v/>
      </c>
      <c r="R119" s="126" t="str">
        <f t="array" ref="R119">IF(AND(ISTEXT(E119),D119="TR"),_xlfn.STDEV.S(IF(Supplier=E119,Target)),"")</f>
        <v/>
      </c>
      <c r="S119" s="143" t="e">
        <f t="shared" si="32"/>
        <v>#VALUE!</v>
      </c>
      <c r="T119" s="146" t="e">
        <f t="shared" si="33"/>
        <v>#VALUE!</v>
      </c>
    </row>
    <row r="120" spans="1:20" s="17" customFormat="1" x14ac:dyDescent="0.2">
      <c r="A120" s="14"/>
      <c r="B120" s="14"/>
      <c r="C120" s="14"/>
      <c r="D120" s="14"/>
      <c r="E120" s="14"/>
      <c r="F120" s="149" t="str">
        <f t="shared" si="22"/>
        <v/>
      </c>
      <c r="G120" s="148" t="str">
        <f>IF(F120="","",SUMIF(Supplier,Waste_Input!E120,TotalSampleWeight))</f>
        <v/>
      </c>
      <c r="H120" s="150" t="str">
        <f t="shared" si="23"/>
        <v/>
      </c>
      <c r="I120" s="150" t="str">
        <f t="shared" si="24"/>
        <v/>
      </c>
      <c r="J120" s="150" t="str">
        <f t="shared" si="25"/>
        <v/>
      </c>
      <c r="K120" s="150" t="str">
        <f t="shared" si="26"/>
        <v/>
      </c>
      <c r="L120" s="150" t="str">
        <f t="shared" si="27"/>
        <v/>
      </c>
      <c r="M120" s="150" t="str">
        <f t="shared" si="28"/>
        <v/>
      </c>
      <c r="N120" s="172" t="str">
        <f t="shared" si="29"/>
        <v/>
      </c>
      <c r="O120" s="150" t="str">
        <f t="shared" si="30"/>
        <v/>
      </c>
      <c r="P120" s="151" t="str">
        <f t="shared" si="31"/>
        <v/>
      </c>
      <c r="Q120" s="150" t="str">
        <f t="shared" si="21"/>
        <v/>
      </c>
      <c r="R120" s="126" t="str">
        <f t="array" ref="R120">IF(AND(ISTEXT(E120),D120="TR"),_xlfn.STDEV.S(IF(Supplier=E120,Target)),"")</f>
        <v/>
      </c>
      <c r="S120" s="143" t="e">
        <f t="shared" si="32"/>
        <v>#VALUE!</v>
      </c>
      <c r="T120" s="146" t="e">
        <f t="shared" si="33"/>
        <v>#VALUE!</v>
      </c>
    </row>
    <row r="121" spans="1:20" s="17" customFormat="1" x14ac:dyDescent="0.2">
      <c r="A121" s="14"/>
      <c r="B121" s="14"/>
      <c r="C121" s="14"/>
      <c r="D121" s="14"/>
      <c r="E121" s="14"/>
      <c r="F121" s="149" t="str">
        <f t="shared" si="22"/>
        <v/>
      </c>
      <c r="G121" s="148" t="str">
        <f>IF(F121="","",SUMIF(Supplier,Waste_Input!E121,TotalSampleWeight))</f>
        <v/>
      </c>
      <c r="H121" s="150" t="str">
        <f t="shared" si="23"/>
        <v/>
      </c>
      <c r="I121" s="150" t="str">
        <f t="shared" si="24"/>
        <v/>
      </c>
      <c r="J121" s="150" t="str">
        <f t="shared" si="25"/>
        <v/>
      </c>
      <c r="K121" s="150" t="str">
        <f t="shared" si="26"/>
        <v/>
      </c>
      <c r="L121" s="150" t="str">
        <f t="shared" si="27"/>
        <v/>
      </c>
      <c r="M121" s="150" t="str">
        <f t="shared" si="28"/>
        <v/>
      </c>
      <c r="N121" s="172" t="str">
        <f t="shared" si="29"/>
        <v/>
      </c>
      <c r="O121" s="150" t="str">
        <f t="shared" si="30"/>
        <v/>
      </c>
      <c r="P121" s="151" t="str">
        <f t="shared" si="31"/>
        <v/>
      </c>
      <c r="Q121" s="150" t="str">
        <f t="shared" si="21"/>
        <v/>
      </c>
      <c r="R121" s="126" t="str">
        <f t="array" ref="R121">IF(AND(ISTEXT(E121),D121="TR"),_xlfn.STDEV.S(IF(Supplier=E121,Target)),"")</f>
        <v/>
      </c>
      <c r="S121" s="143" t="e">
        <f t="shared" si="32"/>
        <v>#VALUE!</v>
      </c>
      <c r="T121" s="146" t="e">
        <f t="shared" si="33"/>
        <v>#VALUE!</v>
      </c>
    </row>
    <row r="122" spans="1:20" s="17" customFormat="1" x14ac:dyDescent="0.2">
      <c r="A122" s="14"/>
      <c r="B122" s="14"/>
      <c r="C122" s="14"/>
      <c r="D122" s="14"/>
      <c r="E122" s="14"/>
      <c r="F122" s="149" t="str">
        <f t="shared" si="22"/>
        <v/>
      </c>
      <c r="G122" s="148" t="str">
        <f>IF(F122="","",SUMIF(Supplier,Waste_Input!E122,TotalSampleWeight))</f>
        <v/>
      </c>
      <c r="H122" s="150" t="str">
        <f t="shared" si="23"/>
        <v/>
      </c>
      <c r="I122" s="150" t="str">
        <f t="shared" si="24"/>
        <v/>
      </c>
      <c r="J122" s="150" t="str">
        <f t="shared" si="25"/>
        <v/>
      </c>
      <c r="K122" s="150" t="str">
        <f t="shared" si="26"/>
        <v/>
      </c>
      <c r="L122" s="150" t="str">
        <f t="shared" si="27"/>
        <v/>
      </c>
      <c r="M122" s="150" t="str">
        <f t="shared" si="28"/>
        <v/>
      </c>
      <c r="N122" s="172" t="str">
        <f t="shared" si="29"/>
        <v/>
      </c>
      <c r="O122" s="150" t="str">
        <f t="shared" si="30"/>
        <v/>
      </c>
      <c r="P122" s="151" t="str">
        <f t="shared" si="31"/>
        <v/>
      </c>
      <c r="Q122" s="150" t="str">
        <f t="shared" si="21"/>
        <v/>
      </c>
      <c r="R122" s="126" t="str">
        <f t="array" ref="R122">IF(AND(ISTEXT(E122),D122="TR"),_xlfn.STDEV.S(IF(Supplier=E122,Target)),"")</f>
        <v/>
      </c>
      <c r="S122" s="143" t="e">
        <f t="shared" si="32"/>
        <v>#VALUE!</v>
      </c>
      <c r="T122" s="146" t="e">
        <f t="shared" si="33"/>
        <v>#VALUE!</v>
      </c>
    </row>
    <row r="123" spans="1:20" s="17" customFormat="1" x14ac:dyDescent="0.2">
      <c r="A123" s="14"/>
      <c r="B123" s="14"/>
      <c r="C123" s="14"/>
      <c r="D123" s="14"/>
      <c r="E123" s="14"/>
      <c r="F123" s="149" t="str">
        <f t="shared" si="22"/>
        <v/>
      </c>
      <c r="G123" s="148" t="str">
        <f>IF(F123="","",SUMIF(Supplier,Waste_Input!E123,TotalSampleWeight))</f>
        <v/>
      </c>
      <c r="H123" s="150" t="str">
        <f t="shared" si="23"/>
        <v/>
      </c>
      <c r="I123" s="150" t="str">
        <f t="shared" si="24"/>
        <v/>
      </c>
      <c r="J123" s="150" t="str">
        <f t="shared" si="25"/>
        <v/>
      </c>
      <c r="K123" s="150" t="str">
        <f t="shared" si="26"/>
        <v/>
      </c>
      <c r="L123" s="150" t="str">
        <f t="shared" si="27"/>
        <v/>
      </c>
      <c r="M123" s="150" t="str">
        <f t="shared" si="28"/>
        <v/>
      </c>
      <c r="N123" s="172" t="str">
        <f t="shared" si="29"/>
        <v/>
      </c>
      <c r="O123" s="150" t="str">
        <f t="shared" si="30"/>
        <v/>
      </c>
      <c r="P123" s="151" t="str">
        <f t="shared" si="31"/>
        <v/>
      </c>
      <c r="Q123" s="150" t="str">
        <f t="shared" si="21"/>
        <v/>
      </c>
      <c r="R123" s="126" t="str">
        <f t="array" ref="R123">IF(AND(ISTEXT(E123),D123="TR"),_xlfn.STDEV.S(IF(Supplier=E123,Target)),"")</f>
        <v/>
      </c>
      <c r="S123" s="143" t="e">
        <f t="shared" si="32"/>
        <v>#VALUE!</v>
      </c>
      <c r="T123" s="146" t="e">
        <f t="shared" si="33"/>
        <v>#VALUE!</v>
      </c>
    </row>
    <row r="124" spans="1:20" s="17" customFormat="1" x14ac:dyDescent="0.2">
      <c r="A124" s="14"/>
      <c r="B124" s="14"/>
      <c r="C124" s="14"/>
      <c r="D124" s="14"/>
      <c r="E124" s="14"/>
      <c r="F124" s="149" t="str">
        <f t="shared" si="22"/>
        <v/>
      </c>
      <c r="G124" s="148" t="str">
        <f>IF(F124="","",SUMIF(Supplier,Waste_Input!E124,TotalSampleWeight))</f>
        <v/>
      </c>
      <c r="H124" s="150" t="str">
        <f t="shared" si="23"/>
        <v/>
      </c>
      <c r="I124" s="150" t="str">
        <f t="shared" si="24"/>
        <v/>
      </c>
      <c r="J124" s="150" t="str">
        <f t="shared" si="25"/>
        <v/>
      </c>
      <c r="K124" s="150" t="str">
        <f t="shared" si="26"/>
        <v/>
      </c>
      <c r="L124" s="150" t="str">
        <f t="shared" si="27"/>
        <v/>
      </c>
      <c r="M124" s="150" t="str">
        <f t="shared" si="28"/>
        <v/>
      </c>
      <c r="N124" s="172" t="str">
        <f t="shared" si="29"/>
        <v/>
      </c>
      <c r="O124" s="150" t="str">
        <f t="shared" si="30"/>
        <v/>
      </c>
      <c r="P124" s="151" t="str">
        <f t="shared" si="31"/>
        <v/>
      </c>
      <c r="Q124" s="150" t="str">
        <f t="shared" si="21"/>
        <v/>
      </c>
      <c r="R124" s="126" t="str">
        <f t="array" ref="R124">IF(AND(ISTEXT(E124),D124="TR"),_xlfn.STDEV.S(IF(Supplier=E124,Target)),"")</f>
        <v/>
      </c>
      <c r="S124" s="143" t="e">
        <f t="shared" si="32"/>
        <v>#VALUE!</v>
      </c>
      <c r="T124" s="146" t="e">
        <f t="shared" si="33"/>
        <v>#VALUE!</v>
      </c>
    </row>
    <row r="125" spans="1:20" s="17" customFormat="1" x14ac:dyDescent="0.2">
      <c r="A125" s="14"/>
      <c r="B125" s="14"/>
      <c r="C125" s="14"/>
      <c r="D125" s="14"/>
      <c r="E125" s="14"/>
      <c r="F125" s="149" t="str">
        <f t="shared" si="22"/>
        <v/>
      </c>
      <c r="G125" s="148" t="str">
        <f>IF(F125="","",SUMIF(Supplier,Waste_Input!E125,TotalSampleWeight))</f>
        <v/>
      </c>
      <c r="H125" s="150" t="str">
        <f t="shared" si="23"/>
        <v/>
      </c>
      <c r="I125" s="150" t="str">
        <f t="shared" si="24"/>
        <v/>
      </c>
      <c r="J125" s="150" t="str">
        <f t="shared" si="25"/>
        <v/>
      </c>
      <c r="K125" s="150" t="str">
        <f t="shared" si="26"/>
        <v/>
      </c>
      <c r="L125" s="150" t="str">
        <f t="shared" si="27"/>
        <v/>
      </c>
      <c r="M125" s="150" t="str">
        <f t="shared" si="28"/>
        <v/>
      </c>
      <c r="N125" s="172" t="str">
        <f t="shared" si="29"/>
        <v/>
      </c>
      <c r="O125" s="150" t="str">
        <f t="shared" si="30"/>
        <v/>
      </c>
      <c r="P125" s="151" t="str">
        <f t="shared" si="31"/>
        <v/>
      </c>
      <c r="Q125" s="150" t="str">
        <f t="shared" si="21"/>
        <v/>
      </c>
      <c r="R125" s="126" t="str">
        <f t="array" ref="R125">IF(AND(ISTEXT(E125),D125="TR"),_xlfn.STDEV.S(IF(Supplier=E125,Target)),"")</f>
        <v/>
      </c>
      <c r="S125" s="143" t="e">
        <f t="shared" si="32"/>
        <v>#VALUE!</v>
      </c>
      <c r="T125" s="146" t="e">
        <f t="shared" si="33"/>
        <v>#VALUE!</v>
      </c>
    </row>
    <row r="126" spans="1:20" s="17" customFormat="1" x14ac:dyDescent="0.2">
      <c r="A126" s="14"/>
      <c r="B126" s="14"/>
      <c r="C126" s="14"/>
      <c r="D126" s="14"/>
      <c r="E126" s="14"/>
      <c r="F126" s="149" t="str">
        <f t="shared" si="22"/>
        <v/>
      </c>
      <c r="G126" s="148" t="str">
        <f>IF(F126="","",SUMIF(Supplier,Waste_Input!E126,TotalSampleWeight))</f>
        <v/>
      </c>
      <c r="H126" s="150" t="str">
        <f t="shared" si="23"/>
        <v/>
      </c>
      <c r="I126" s="150" t="str">
        <f t="shared" si="24"/>
        <v/>
      </c>
      <c r="J126" s="150" t="str">
        <f t="shared" si="25"/>
        <v/>
      </c>
      <c r="K126" s="150" t="str">
        <f t="shared" si="26"/>
        <v/>
      </c>
      <c r="L126" s="150" t="str">
        <f t="shared" si="27"/>
        <v/>
      </c>
      <c r="M126" s="150" t="str">
        <f t="shared" si="28"/>
        <v/>
      </c>
      <c r="N126" s="172" t="str">
        <f t="shared" si="29"/>
        <v/>
      </c>
      <c r="O126" s="150" t="str">
        <f t="shared" si="30"/>
        <v/>
      </c>
      <c r="P126" s="151" t="str">
        <f t="shared" si="31"/>
        <v/>
      </c>
      <c r="Q126" s="150" t="str">
        <f t="shared" si="21"/>
        <v/>
      </c>
      <c r="R126" s="126" t="str">
        <f t="array" ref="R126">IF(AND(ISTEXT(E126),D126="TR"),_xlfn.STDEV.S(IF(Supplier=E126,Target)),"")</f>
        <v/>
      </c>
      <c r="S126" s="143" t="e">
        <f t="shared" si="32"/>
        <v>#VALUE!</v>
      </c>
      <c r="T126" s="146" t="e">
        <f t="shared" si="33"/>
        <v>#VALUE!</v>
      </c>
    </row>
    <row r="127" spans="1:20" s="17" customFormat="1" x14ac:dyDescent="0.2">
      <c r="A127" s="14"/>
      <c r="B127" s="14"/>
      <c r="C127" s="14"/>
      <c r="D127" s="14"/>
      <c r="E127" s="14"/>
      <c r="F127" s="149" t="str">
        <f t="shared" si="22"/>
        <v/>
      </c>
      <c r="G127" s="148" t="str">
        <f>IF(F127="","",SUMIF(Supplier,Waste_Input!E127,TotalSampleWeight))</f>
        <v/>
      </c>
      <c r="H127" s="150" t="str">
        <f t="shared" si="23"/>
        <v/>
      </c>
      <c r="I127" s="150" t="str">
        <f t="shared" si="24"/>
        <v/>
      </c>
      <c r="J127" s="150" t="str">
        <f t="shared" si="25"/>
        <v/>
      </c>
      <c r="K127" s="150" t="str">
        <f t="shared" si="26"/>
        <v/>
      </c>
      <c r="L127" s="150" t="str">
        <f t="shared" si="27"/>
        <v/>
      </c>
      <c r="M127" s="150" t="str">
        <f t="shared" si="28"/>
        <v/>
      </c>
      <c r="N127" s="172" t="str">
        <f t="shared" si="29"/>
        <v/>
      </c>
      <c r="O127" s="150" t="str">
        <f t="shared" si="30"/>
        <v/>
      </c>
      <c r="P127" s="151" t="str">
        <f t="shared" si="31"/>
        <v/>
      </c>
      <c r="Q127" s="150" t="str">
        <f t="shared" si="21"/>
        <v/>
      </c>
      <c r="R127" s="126" t="str">
        <f t="array" ref="R127">IF(AND(ISTEXT(E127),D127="TR"),_xlfn.STDEV.S(IF(Supplier=E127,Target)),"")</f>
        <v/>
      </c>
      <c r="S127" s="143" t="e">
        <f t="shared" si="32"/>
        <v>#VALUE!</v>
      </c>
      <c r="T127" s="146" t="e">
        <f t="shared" si="33"/>
        <v>#VALUE!</v>
      </c>
    </row>
    <row r="128" spans="1:20" s="17" customFormat="1" x14ac:dyDescent="0.2">
      <c r="A128" s="14"/>
      <c r="B128" s="14"/>
      <c r="C128" s="14"/>
      <c r="D128" s="14"/>
      <c r="E128" s="14"/>
      <c r="F128" s="149" t="str">
        <f t="shared" si="22"/>
        <v/>
      </c>
      <c r="G128" s="148" t="str">
        <f>IF(F128="","",SUMIF(Supplier,Waste_Input!E128,TotalSampleWeight))</f>
        <v/>
      </c>
      <c r="H128" s="150" t="str">
        <f t="shared" si="23"/>
        <v/>
      </c>
      <c r="I128" s="150" t="str">
        <f t="shared" si="24"/>
        <v/>
      </c>
      <c r="J128" s="150" t="str">
        <f t="shared" si="25"/>
        <v/>
      </c>
      <c r="K128" s="150" t="str">
        <f t="shared" si="26"/>
        <v/>
      </c>
      <c r="L128" s="150" t="str">
        <f t="shared" si="27"/>
        <v/>
      </c>
      <c r="M128" s="150" t="str">
        <f t="shared" si="28"/>
        <v/>
      </c>
      <c r="N128" s="172" t="str">
        <f t="shared" si="29"/>
        <v/>
      </c>
      <c r="O128" s="150" t="str">
        <f t="shared" si="30"/>
        <v/>
      </c>
      <c r="P128" s="151" t="str">
        <f t="shared" si="31"/>
        <v/>
      </c>
      <c r="Q128" s="150" t="str">
        <f t="shared" si="21"/>
        <v/>
      </c>
      <c r="R128" s="126" t="str">
        <f t="array" ref="R128">IF(AND(ISTEXT(E128),D128="TR"),_xlfn.STDEV.S(IF(Supplier=E128,Target)),"")</f>
        <v/>
      </c>
      <c r="S128" s="143" t="e">
        <f t="shared" si="32"/>
        <v>#VALUE!</v>
      </c>
      <c r="T128" s="146" t="e">
        <f t="shared" si="33"/>
        <v>#VALUE!</v>
      </c>
    </row>
    <row r="129" spans="1:20" s="17" customFormat="1" x14ac:dyDescent="0.2">
      <c r="A129" s="14"/>
      <c r="B129" s="14"/>
      <c r="C129" s="14"/>
      <c r="D129" s="14"/>
      <c r="E129" s="14"/>
      <c r="F129" s="149" t="str">
        <f t="shared" si="22"/>
        <v/>
      </c>
      <c r="G129" s="148" t="str">
        <f>IF(F129="","",SUMIF(Supplier,Waste_Input!E129,TotalSampleWeight))</f>
        <v/>
      </c>
      <c r="H129" s="150" t="str">
        <f t="shared" si="23"/>
        <v/>
      </c>
      <c r="I129" s="150" t="str">
        <f t="shared" si="24"/>
        <v/>
      </c>
      <c r="J129" s="150" t="str">
        <f t="shared" si="25"/>
        <v/>
      </c>
      <c r="K129" s="150" t="str">
        <f t="shared" si="26"/>
        <v/>
      </c>
      <c r="L129" s="150" t="str">
        <f t="shared" si="27"/>
        <v/>
      </c>
      <c r="M129" s="150" t="str">
        <f t="shared" si="28"/>
        <v/>
      </c>
      <c r="N129" s="172" t="str">
        <f t="shared" si="29"/>
        <v/>
      </c>
      <c r="O129" s="150" t="str">
        <f t="shared" si="30"/>
        <v/>
      </c>
      <c r="P129" s="151" t="str">
        <f t="shared" si="31"/>
        <v/>
      </c>
      <c r="Q129" s="150" t="str">
        <f t="shared" si="21"/>
        <v/>
      </c>
      <c r="R129" s="126" t="str">
        <f t="array" ref="R129">IF(AND(ISTEXT(E129),D129="TR"),_xlfn.STDEV.S(IF(Supplier=E129,Target)),"")</f>
        <v/>
      </c>
      <c r="S129" s="143" t="e">
        <f t="shared" si="32"/>
        <v>#VALUE!</v>
      </c>
      <c r="T129" s="146" t="e">
        <f t="shared" si="33"/>
        <v>#VALUE!</v>
      </c>
    </row>
    <row r="130" spans="1:20" s="17" customFormat="1" x14ac:dyDescent="0.2">
      <c r="A130" s="14"/>
      <c r="B130" s="14"/>
      <c r="C130" s="14"/>
      <c r="D130" s="14"/>
      <c r="E130" s="14"/>
      <c r="F130" s="149" t="str">
        <f t="shared" si="22"/>
        <v/>
      </c>
      <c r="G130" s="148" t="str">
        <f>IF(F130="","",SUMIF(Supplier,Waste_Input!E130,TotalSampleWeight))</f>
        <v/>
      </c>
      <c r="H130" s="150" t="str">
        <f t="shared" si="23"/>
        <v/>
      </c>
      <c r="I130" s="150" t="str">
        <f t="shared" si="24"/>
        <v/>
      </c>
      <c r="J130" s="150" t="str">
        <f t="shared" si="25"/>
        <v/>
      </c>
      <c r="K130" s="150" t="str">
        <f t="shared" si="26"/>
        <v/>
      </c>
      <c r="L130" s="150" t="str">
        <f t="shared" si="27"/>
        <v/>
      </c>
      <c r="M130" s="150" t="str">
        <f t="shared" si="28"/>
        <v/>
      </c>
      <c r="N130" s="172" t="str">
        <f t="shared" si="29"/>
        <v/>
      </c>
      <c r="O130" s="150" t="str">
        <f t="shared" si="30"/>
        <v/>
      </c>
      <c r="P130" s="151" t="str">
        <f t="shared" si="31"/>
        <v/>
      </c>
      <c r="Q130" s="150" t="str">
        <f t="shared" ref="Q130:Q193" si="34">IFERROR(IF(AND(ISTEXT(E130),D130="TR"),AVERAGEIF(Supplier,E130,Fragments),""),"")</f>
        <v/>
      </c>
      <c r="R130" s="126" t="str">
        <f t="array" ref="R130">IF(AND(ISTEXT(E130),D130="TR"),_xlfn.STDEV.S(IF(Supplier=E130,Target)),"")</f>
        <v/>
      </c>
      <c r="S130" s="143" t="e">
        <f t="shared" si="32"/>
        <v>#VALUE!</v>
      </c>
      <c r="T130" s="146" t="e">
        <f t="shared" si="33"/>
        <v>#VALUE!</v>
      </c>
    </row>
    <row r="131" spans="1:20" s="17" customFormat="1" x14ac:dyDescent="0.2">
      <c r="A131" s="14"/>
      <c r="B131" s="14"/>
      <c r="C131" s="14"/>
      <c r="D131" s="14"/>
      <c r="E131" s="14"/>
      <c r="F131" s="149" t="str">
        <f t="shared" ref="F131:F194" si="35">IF(AND(ISTEXT(E131),D131="TR"),COUNTIF(Supplier,"*"&amp;E131&amp;"*"),"")</f>
        <v/>
      </c>
      <c r="G131" s="148" t="str">
        <f>IF(F131="","",SUMIF(Supplier,Waste_Input!E131,TotalSampleWeight))</f>
        <v/>
      </c>
      <c r="H131" s="150" t="str">
        <f t="shared" ref="H131:H194" si="36">IFERROR(IF(AND(ISTEXT(E131),D131="TR"),AVERAGEIF(Supplier,E131,Plastic),""),"")</f>
        <v/>
      </c>
      <c r="I131" s="150" t="str">
        <f t="shared" ref="I131:I194" si="37">IFERROR(IF(AND(ISTEXT(E131),D131="TR"),AVERAGEIF(Supplier,E131,Glass),""),"")</f>
        <v/>
      </c>
      <c r="J131" s="150" t="str">
        <f t="shared" ref="J131:J194" si="38">IFERROR(IF(AND(ISTEXT(E131),D131="TR"),AVERAGEIF(Supplier,E131,Paper),""),"")</f>
        <v/>
      </c>
      <c r="K131" s="150" t="str">
        <f t="shared" ref="K131:K194" si="39">IFERROR(IF(AND(ISTEXT(E131),D131="TR"),AVERAGEIF(Supplier,E131,Cardboard),""),"")</f>
        <v/>
      </c>
      <c r="L131" s="150" t="str">
        <f t="shared" ref="L131:L194" si="40">IFERROR(IF(AND(ISTEXT(E131),D131="TR"),AVERAGEIF(Supplier,E131,Metals),""),"")</f>
        <v/>
      </c>
      <c r="M131" s="150" t="str">
        <f t="shared" ref="M131:M194" si="41">IFERROR(IF(AND(ISTEXT(E131),D131="TR"),AVERAGEIF(Supplier,E131,Target),""),"")</f>
        <v/>
      </c>
      <c r="N131" s="172" t="str">
        <f t="shared" ref="N131:N194" si="42">IFERROR(R131,"")</f>
        <v/>
      </c>
      <c r="O131" s="150" t="str">
        <f t="shared" ref="O131:O194" si="43">IFERROR(IF(AND(ISTEXT(E131),D131="TR"), AVERAGEIF(Supplier,E131,NonTarget),""),"")</f>
        <v/>
      </c>
      <c r="P131" s="151" t="str">
        <f t="shared" ref="P131:P194" si="44">IFERROR(IF(AND(ISTEXT(E131),D131="TR"),AVERAGEIF(Supplier,E131,NonRecycable),""),"")</f>
        <v/>
      </c>
      <c r="Q131" s="150" t="str">
        <f t="shared" si="34"/>
        <v/>
      </c>
      <c r="R131" s="126" t="str">
        <f t="array" ref="R131">IF(AND(ISTEXT(E131),D131="TR"),_xlfn.STDEV.S(IF(Supplier=E131,Target)),"")</f>
        <v/>
      </c>
      <c r="S131" s="143" t="e">
        <f t="shared" ref="S131:S194" si="45">F131-ROUNDDOWN(C131/125,0)</f>
        <v>#VALUE!</v>
      </c>
      <c r="T131" s="146" t="e">
        <f t="shared" ref="T131:T194" si="46">G131/F131</f>
        <v>#VALUE!</v>
      </c>
    </row>
    <row r="132" spans="1:20" s="17" customFormat="1" x14ac:dyDescent="0.2">
      <c r="A132" s="14"/>
      <c r="B132" s="14"/>
      <c r="C132" s="14"/>
      <c r="D132" s="14"/>
      <c r="E132" s="14"/>
      <c r="F132" s="149" t="str">
        <f t="shared" si="35"/>
        <v/>
      </c>
      <c r="G132" s="148" t="str">
        <f>IF(F132="","",SUMIF(Supplier,Waste_Input!E132,TotalSampleWeight))</f>
        <v/>
      </c>
      <c r="H132" s="150" t="str">
        <f t="shared" si="36"/>
        <v/>
      </c>
      <c r="I132" s="150" t="str">
        <f t="shared" si="37"/>
        <v/>
      </c>
      <c r="J132" s="150" t="str">
        <f t="shared" si="38"/>
        <v/>
      </c>
      <c r="K132" s="150" t="str">
        <f t="shared" si="39"/>
        <v/>
      </c>
      <c r="L132" s="150" t="str">
        <f t="shared" si="40"/>
        <v/>
      </c>
      <c r="M132" s="150" t="str">
        <f t="shared" si="41"/>
        <v/>
      </c>
      <c r="N132" s="172" t="str">
        <f t="shared" si="42"/>
        <v/>
      </c>
      <c r="O132" s="150" t="str">
        <f t="shared" si="43"/>
        <v/>
      </c>
      <c r="P132" s="151" t="str">
        <f t="shared" si="44"/>
        <v/>
      </c>
      <c r="Q132" s="150" t="str">
        <f t="shared" si="34"/>
        <v/>
      </c>
      <c r="R132" s="126" t="str">
        <f t="array" ref="R132">IF(AND(ISTEXT(E132),D132="TR"),_xlfn.STDEV.S(IF(Supplier=E132,Target)),"")</f>
        <v/>
      </c>
      <c r="S132" s="143" t="e">
        <f t="shared" si="45"/>
        <v>#VALUE!</v>
      </c>
      <c r="T132" s="146" t="e">
        <f t="shared" si="46"/>
        <v>#VALUE!</v>
      </c>
    </row>
    <row r="133" spans="1:20" s="17" customFormat="1" x14ac:dyDescent="0.2">
      <c r="A133" s="14"/>
      <c r="B133" s="14"/>
      <c r="C133" s="14"/>
      <c r="D133" s="14"/>
      <c r="E133" s="14"/>
      <c r="F133" s="149" t="str">
        <f t="shared" si="35"/>
        <v/>
      </c>
      <c r="G133" s="148" t="str">
        <f>IF(F133="","",SUMIF(Supplier,Waste_Input!E133,TotalSampleWeight))</f>
        <v/>
      </c>
      <c r="H133" s="150" t="str">
        <f t="shared" si="36"/>
        <v/>
      </c>
      <c r="I133" s="150" t="str">
        <f t="shared" si="37"/>
        <v/>
      </c>
      <c r="J133" s="150" t="str">
        <f t="shared" si="38"/>
        <v/>
      </c>
      <c r="K133" s="150" t="str">
        <f t="shared" si="39"/>
        <v/>
      </c>
      <c r="L133" s="150" t="str">
        <f t="shared" si="40"/>
        <v/>
      </c>
      <c r="M133" s="150" t="str">
        <f t="shared" si="41"/>
        <v/>
      </c>
      <c r="N133" s="172" t="str">
        <f t="shared" si="42"/>
        <v/>
      </c>
      <c r="O133" s="150" t="str">
        <f t="shared" si="43"/>
        <v/>
      </c>
      <c r="P133" s="151" t="str">
        <f t="shared" si="44"/>
        <v/>
      </c>
      <c r="Q133" s="150" t="str">
        <f t="shared" si="34"/>
        <v/>
      </c>
      <c r="R133" s="126" t="str">
        <f t="array" ref="R133">IF(AND(ISTEXT(E133),D133="TR"),_xlfn.STDEV.S(IF(Supplier=E133,Target)),"")</f>
        <v/>
      </c>
      <c r="S133" s="143" t="e">
        <f t="shared" si="45"/>
        <v>#VALUE!</v>
      </c>
      <c r="T133" s="146" t="e">
        <f t="shared" si="46"/>
        <v>#VALUE!</v>
      </c>
    </row>
    <row r="134" spans="1:20" s="17" customFormat="1" x14ac:dyDescent="0.2">
      <c r="A134" s="14"/>
      <c r="B134" s="14"/>
      <c r="C134" s="14"/>
      <c r="D134" s="14"/>
      <c r="E134" s="14"/>
      <c r="F134" s="149" t="str">
        <f t="shared" si="35"/>
        <v/>
      </c>
      <c r="G134" s="148" t="str">
        <f>IF(F134="","",SUMIF(Supplier,Waste_Input!E134,TotalSampleWeight))</f>
        <v/>
      </c>
      <c r="H134" s="150" t="str">
        <f t="shared" si="36"/>
        <v/>
      </c>
      <c r="I134" s="150" t="str">
        <f t="shared" si="37"/>
        <v/>
      </c>
      <c r="J134" s="150" t="str">
        <f t="shared" si="38"/>
        <v/>
      </c>
      <c r="K134" s="150" t="str">
        <f t="shared" si="39"/>
        <v/>
      </c>
      <c r="L134" s="150" t="str">
        <f t="shared" si="40"/>
        <v/>
      </c>
      <c r="M134" s="150" t="str">
        <f t="shared" si="41"/>
        <v/>
      </c>
      <c r="N134" s="172" t="str">
        <f t="shared" si="42"/>
        <v/>
      </c>
      <c r="O134" s="150" t="str">
        <f t="shared" si="43"/>
        <v/>
      </c>
      <c r="P134" s="151" t="str">
        <f t="shared" si="44"/>
        <v/>
      </c>
      <c r="Q134" s="150" t="str">
        <f t="shared" si="34"/>
        <v/>
      </c>
      <c r="R134" s="126" t="str">
        <f t="array" ref="R134">IF(AND(ISTEXT(E134),D134="TR"),_xlfn.STDEV.S(IF(Supplier=E134,Target)),"")</f>
        <v/>
      </c>
      <c r="S134" s="143" t="e">
        <f t="shared" si="45"/>
        <v>#VALUE!</v>
      </c>
      <c r="T134" s="146" t="e">
        <f t="shared" si="46"/>
        <v>#VALUE!</v>
      </c>
    </row>
    <row r="135" spans="1:20" s="17" customFormat="1" x14ac:dyDescent="0.2">
      <c r="A135" s="14"/>
      <c r="B135" s="14"/>
      <c r="C135" s="14"/>
      <c r="D135" s="14"/>
      <c r="E135" s="14"/>
      <c r="F135" s="149" t="str">
        <f t="shared" si="35"/>
        <v/>
      </c>
      <c r="G135" s="148" t="str">
        <f>IF(F135="","",SUMIF(Supplier,Waste_Input!E135,TotalSampleWeight))</f>
        <v/>
      </c>
      <c r="H135" s="150" t="str">
        <f t="shared" si="36"/>
        <v/>
      </c>
      <c r="I135" s="150" t="str">
        <f t="shared" si="37"/>
        <v/>
      </c>
      <c r="J135" s="150" t="str">
        <f t="shared" si="38"/>
        <v/>
      </c>
      <c r="K135" s="150" t="str">
        <f t="shared" si="39"/>
        <v/>
      </c>
      <c r="L135" s="150" t="str">
        <f t="shared" si="40"/>
        <v/>
      </c>
      <c r="M135" s="150" t="str">
        <f t="shared" si="41"/>
        <v/>
      </c>
      <c r="N135" s="172" t="str">
        <f t="shared" si="42"/>
        <v/>
      </c>
      <c r="O135" s="150" t="str">
        <f t="shared" si="43"/>
        <v/>
      </c>
      <c r="P135" s="151" t="str">
        <f t="shared" si="44"/>
        <v/>
      </c>
      <c r="Q135" s="150" t="str">
        <f t="shared" si="34"/>
        <v/>
      </c>
      <c r="R135" s="126" t="str">
        <f t="array" ref="R135">IF(AND(ISTEXT(E135),D135="TR"),_xlfn.STDEV.S(IF(Supplier=E135,Target)),"")</f>
        <v/>
      </c>
      <c r="S135" s="143" t="e">
        <f t="shared" si="45"/>
        <v>#VALUE!</v>
      </c>
      <c r="T135" s="146" t="e">
        <f t="shared" si="46"/>
        <v>#VALUE!</v>
      </c>
    </row>
    <row r="136" spans="1:20" s="17" customFormat="1" x14ac:dyDescent="0.2">
      <c r="A136" s="14"/>
      <c r="B136" s="14"/>
      <c r="C136" s="14"/>
      <c r="D136" s="14"/>
      <c r="E136" s="14"/>
      <c r="F136" s="149" t="str">
        <f t="shared" si="35"/>
        <v/>
      </c>
      <c r="G136" s="148" t="str">
        <f>IF(F136="","",SUMIF(Supplier,Waste_Input!E136,TotalSampleWeight))</f>
        <v/>
      </c>
      <c r="H136" s="150" t="str">
        <f t="shared" si="36"/>
        <v/>
      </c>
      <c r="I136" s="150" t="str">
        <f t="shared" si="37"/>
        <v/>
      </c>
      <c r="J136" s="150" t="str">
        <f t="shared" si="38"/>
        <v/>
      </c>
      <c r="K136" s="150" t="str">
        <f t="shared" si="39"/>
        <v/>
      </c>
      <c r="L136" s="150" t="str">
        <f t="shared" si="40"/>
        <v/>
      </c>
      <c r="M136" s="150" t="str">
        <f t="shared" si="41"/>
        <v/>
      </c>
      <c r="N136" s="172" t="str">
        <f t="shared" si="42"/>
        <v/>
      </c>
      <c r="O136" s="150" t="str">
        <f t="shared" si="43"/>
        <v/>
      </c>
      <c r="P136" s="151" t="str">
        <f t="shared" si="44"/>
        <v/>
      </c>
      <c r="Q136" s="150" t="str">
        <f t="shared" si="34"/>
        <v/>
      </c>
      <c r="R136" s="126" t="str">
        <f t="array" ref="R136">IF(AND(ISTEXT(E136),D136="TR"),_xlfn.STDEV.S(IF(Supplier=E136,Target)),"")</f>
        <v/>
      </c>
      <c r="S136" s="143" t="e">
        <f t="shared" si="45"/>
        <v>#VALUE!</v>
      </c>
      <c r="T136" s="146" t="e">
        <f t="shared" si="46"/>
        <v>#VALUE!</v>
      </c>
    </row>
    <row r="137" spans="1:20" s="17" customFormat="1" x14ac:dyDescent="0.2">
      <c r="A137" s="14"/>
      <c r="B137" s="14"/>
      <c r="C137" s="14"/>
      <c r="D137" s="14"/>
      <c r="E137" s="14"/>
      <c r="F137" s="149" t="str">
        <f t="shared" si="35"/>
        <v/>
      </c>
      <c r="G137" s="148" t="str">
        <f>IF(F137="","",SUMIF(Supplier,Waste_Input!E137,TotalSampleWeight))</f>
        <v/>
      </c>
      <c r="H137" s="150" t="str">
        <f t="shared" si="36"/>
        <v/>
      </c>
      <c r="I137" s="150" t="str">
        <f t="shared" si="37"/>
        <v/>
      </c>
      <c r="J137" s="150" t="str">
        <f t="shared" si="38"/>
        <v/>
      </c>
      <c r="K137" s="150" t="str">
        <f t="shared" si="39"/>
        <v/>
      </c>
      <c r="L137" s="150" t="str">
        <f t="shared" si="40"/>
        <v/>
      </c>
      <c r="M137" s="150" t="str">
        <f t="shared" si="41"/>
        <v/>
      </c>
      <c r="N137" s="172" t="str">
        <f t="shared" si="42"/>
        <v/>
      </c>
      <c r="O137" s="150" t="str">
        <f t="shared" si="43"/>
        <v/>
      </c>
      <c r="P137" s="151" t="str">
        <f t="shared" si="44"/>
        <v/>
      </c>
      <c r="Q137" s="150" t="str">
        <f t="shared" si="34"/>
        <v/>
      </c>
      <c r="R137" s="126" t="str">
        <f t="array" ref="R137">IF(AND(ISTEXT(E137),D137="TR"),_xlfn.STDEV.S(IF(Supplier=E137,Target)),"")</f>
        <v/>
      </c>
      <c r="S137" s="143" t="e">
        <f t="shared" si="45"/>
        <v>#VALUE!</v>
      </c>
      <c r="T137" s="146" t="e">
        <f t="shared" si="46"/>
        <v>#VALUE!</v>
      </c>
    </row>
    <row r="138" spans="1:20" s="17" customFormat="1" x14ac:dyDescent="0.2">
      <c r="A138" s="14"/>
      <c r="B138" s="14"/>
      <c r="C138" s="14"/>
      <c r="D138" s="14"/>
      <c r="E138" s="14"/>
      <c r="F138" s="149" t="str">
        <f t="shared" si="35"/>
        <v/>
      </c>
      <c r="G138" s="148" t="str">
        <f>IF(F138="","",SUMIF(Supplier,Waste_Input!E138,TotalSampleWeight))</f>
        <v/>
      </c>
      <c r="H138" s="150" t="str">
        <f t="shared" si="36"/>
        <v/>
      </c>
      <c r="I138" s="150" t="str">
        <f t="shared" si="37"/>
        <v/>
      </c>
      <c r="J138" s="150" t="str">
        <f t="shared" si="38"/>
        <v/>
      </c>
      <c r="K138" s="150" t="str">
        <f t="shared" si="39"/>
        <v/>
      </c>
      <c r="L138" s="150" t="str">
        <f t="shared" si="40"/>
        <v/>
      </c>
      <c r="M138" s="150" t="str">
        <f t="shared" si="41"/>
        <v/>
      </c>
      <c r="N138" s="172" t="str">
        <f t="shared" si="42"/>
        <v/>
      </c>
      <c r="O138" s="150" t="str">
        <f t="shared" si="43"/>
        <v/>
      </c>
      <c r="P138" s="151" t="str">
        <f t="shared" si="44"/>
        <v/>
      </c>
      <c r="Q138" s="150" t="str">
        <f t="shared" si="34"/>
        <v/>
      </c>
      <c r="R138" s="126" t="str">
        <f t="array" ref="R138">IF(AND(ISTEXT(E138),D138="TR"),_xlfn.STDEV.S(IF(Supplier=E138,Target)),"")</f>
        <v/>
      </c>
      <c r="S138" s="143" t="e">
        <f t="shared" si="45"/>
        <v>#VALUE!</v>
      </c>
      <c r="T138" s="146" t="e">
        <f t="shared" si="46"/>
        <v>#VALUE!</v>
      </c>
    </row>
    <row r="139" spans="1:20" s="17" customFormat="1" x14ac:dyDescent="0.2">
      <c r="A139" s="14"/>
      <c r="B139" s="14"/>
      <c r="C139" s="14"/>
      <c r="D139" s="14"/>
      <c r="E139" s="14"/>
      <c r="F139" s="149" t="str">
        <f t="shared" si="35"/>
        <v/>
      </c>
      <c r="G139" s="148" t="str">
        <f>IF(F139="","",SUMIF(Supplier,Waste_Input!E139,TotalSampleWeight))</f>
        <v/>
      </c>
      <c r="H139" s="150" t="str">
        <f t="shared" si="36"/>
        <v/>
      </c>
      <c r="I139" s="150" t="str">
        <f t="shared" si="37"/>
        <v/>
      </c>
      <c r="J139" s="150" t="str">
        <f t="shared" si="38"/>
        <v/>
      </c>
      <c r="K139" s="150" t="str">
        <f t="shared" si="39"/>
        <v/>
      </c>
      <c r="L139" s="150" t="str">
        <f t="shared" si="40"/>
        <v/>
      </c>
      <c r="M139" s="150" t="str">
        <f t="shared" si="41"/>
        <v/>
      </c>
      <c r="N139" s="172" t="str">
        <f t="shared" si="42"/>
        <v/>
      </c>
      <c r="O139" s="150" t="str">
        <f t="shared" si="43"/>
        <v/>
      </c>
      <c r="P139" s="151" t="str">
        <f t="shared" si="44"/>
        <v/>
      </c>
      <c r="Q139" s="150" t="str">
        <f t="shared" si="34"/>
        <v/>
      </c>
      <c r="R139" s="126" t="str">
        <f t="array" ref="R139">IF(AND(ISTEXT(E139),D139="TR"),_xlfn.STDEV.S(IF(Supplier=E139,Target)),"")</f>
        <v/>
      </c>
      <c r="S139" s="143" t="e">
        <f t="shared" si="45"/>
        <v>#VALUE!</v>
      </c>
      <c r="T139" s="146" t="e">
        <f t="shared" si="46"/>
        <v>#VALUE!</v>
      </c>
    </row>
    <row r="140" spans="1:20" s="17" customFormat="1" x14ac:dyDescent="0.2">
      <c r="A140" s="14"/>
      <c r="B140" s="14"/>
      <c r="C140" s="14"/>
      <c r="D140" s="14"/>
      <c r="E140" s="14"/>
      <c r="F140" s="149" t="str">
        <f t="shared" si="35"/>
        <v/>
      </c>
      <c r="G140" s="148" t="str">
        <f>IF(F140="","",SUMIF(Supplier,Waste_Input!E140,TotalSampleWeight))</f>
        <v/>
      </c>
      <c r="H140" s="150" t="str">
        <f t="shared" si="36"/>
        <v/>
      </c>
      <c r="I140" s="150" t="str">
        <f t="shared" si="37"/>
        <v/>
      </c>
      <c r="J140" s="150" t="str">
        <f t="shared" si="38"/>
        <v/>
      </c>
      <c r="K140" s="150" t="str">
        <f t="shared" si="39"/>
        <v/>
      </c>
      <c r="L140" s="150" t="str">
        <f t="shared" si="40"/>
        <v/>
      </c>
      <c r="M140" s="150" t="str">
        <f t="shared" si="41"/>
        <v/>
      </c>
      <c r="N140" s="172" t="str">
        <f t="shared" si="42"/>
        <v/>
      </c>
      <c r="O140" s="150" t="str">
        <f t="shared" si="43"/>
        <v/>
      </c>
      <c r="P140" s="151" t="str">
        <f t="shared" si="44"/>
        <v/>
      </c>
      <c r="Q140" s="150" t="str">
        <f t="shared" si="34"/>
        <v/>
      </c>
      <c r="R140" s="126" t="str">
        <f t="array" ref="R140">IF(AND(ISTEXT(E140),D140="TR"),_xlfn.STDEV.S(IF(Supplier=E140,Target)),"")</f>
        <v/>
      </c>
      <c r="S140" s="143" t="e">
        <f t="shared" si="45"/>
        <v>#VALUE!</v>
      </c>
      <c r="T140" s="146" t="e">
        <f t="shared" si="46"/>
        <v>#VALUE!</v>
      </c>
    </row>
    <row r="141" spans="1:20" s="17" customFormat="1" x14ac:dyDescent="0.2">
      <c r="A141" s="14"/>
      <c r="B141" s="14"/>
      <c r="C141" s="14"/>
      <c r="D141" s="14"/>
      <c r="E141" s="14"/>
      <c r="F141" s="149" t="str">
        <f t="shared" si="35"/>
        <v/>
      </c>
      <c r="G141" s="148" t="str">
        <f>IF(F141="","",SUMIF(Supplier,Waste_Input!E141,TotalSampleWeight))</f>
        <v/>
      </c>
      <c r="H141" s="150" t="str">
        <f t="shared" si="36"/>
        <v/>
      </c>
      <c r="I141" s="150" t="str">
        <f t="shared" si="37"/>
        <v/>
      </c>
      <c r="J141" s="150" t="str">
        <f t="shared" si="38"/>
        <v/>
      </c>
      <c r="K141" s="150" t="str">
        <f t="shared" si="39"/>
        <v/>
      </c>
      <c r="L141" s="150" t="str">
        <f t="shared" si="40"/>
        <v/>
      </c>
      <c r="M141" s="150" t="str">
        <f t="shared" si="41"/>
        <v/>
      </c>
      <c r="N141" s="172" t="str">
        <f t="shared" si="42"/>
        <v/>
      </c>
      <c r="O141" s="150" t="str">
        <f t="shared" si="43"/>
        <v/>
      </c>
      <c r="P141" s="151" t="str">
        <f t="shared" si="44"/>
        <v/>
      </c>
      <c r="Q141" s="150" t="str">
        <f t="shared" si="34"/>
        <v/>
      </c>
      <c r="R141" s="126" t="str">
        <f t="array" ref="R141">IF(AND(ISTEXT(E141),D141="TR"),_xlfn.STDEV.S(IF(Supplier=E141,Target)),"")</f>
        <v/>
      </c>
      <c r="S141" s="143" t="e">
        <f t="shared" si="45"/>
        <v>#VALUE!</v>
      </c>
      <c r="T141" s="146" t="e">
        <f t="shared" si="46"/>
        <v>#VALUE!</v>
      </c>
    </row>
    <row r="142" spans="1:20" s="17" customFormat="1" x14ac:dyDescent="0.2">
      <c r="A142" s="14"/>
      <c r="B142" s="14"/>
      <c r="C142" s="14"/>
      <c r="D142" s="14"/>
      <c r="E142" s="14"/>
      <c r="F142" s="149" t="str">
        <f t="shared" si="35"/>
        <v/>
      </c>
      <c r="G142" s="148" t="str">
        <f>IF(F142="","",SUMIF(Supplier,Waste_Input!E142,TotalSampleWeight))</f>
        <v/>
      </c>
      <c r="H142" s="150" t="str">
        <f t="shared" si="36"/>
        <v/>
      </c>
      <c r="I142" s="150" t="str">
        <f t="shared" si="37"/>
        <v/>
      </c>
      <c r="J142" s="150" t="str">
        <f t="shared" si="38"/>
        <v/>
      </c>
      <c r="K142" s="150" t="str">
        <f t="shared" si="39"/>
        <v/>
      </c>
      <c r="L142" s="150" t="str">
        <f t="shared" si="40"/>
        <v/>
      </c>
      <c r="M142" s="150" t="str">
        <f t="shared" si="41"/>
        <v/>
      </c>
      <c r="N142" s="172" t="str">
        <f t="shared" si="42"/>
        <v/>
      </c>
      <c r="O142" s="150" t="str">
        <f t="shared" si="43"/>
        <v/>
      </c>
      <c r="P142" s="151" t="str">
        <f t="shared" si="44"/>
        <v/>
      </c>
      <c r="Q142" s="150" t="str">
        <f t="shared" si="34"/>
        <v/>
      </c>
      <c r="R142" s="126" t="str">
        <f t="array" ref="R142">IF(AND(ISTEXT(E142),D142="TR"),_xlfn.STDEV.S(IF(Supplier=E142,Target)),"")</f>
        <v/>
      </c>
      <c r="S142" s="143" t="e">
        <f t="shared" si="45"/>
        <v>#VALUE!</v>
      </c>
      <c r="T142" s="146" t="e">
        <f t="shared" si="46"/>
        <v>#VALUE!</v>
      </c>
    </row>
    <row r="143" spans="1:20" s="17" customFormat="1" x14ac:dyDescent="0.2">
      <c r="A143" s="14"/>
      <c r="B143" s="14"/>
      <c r="C143" s="14"/>
      <c r="D143" s="14"/>
      <c r="E143" s="14"/>
      <c r="F143" s="149" t="str">
        <f t="shared" si="35"/>
        <v/>
      </c>
      <c r="G143" s="148" t="str">
        <f>IF(F143="","",SUMIF(Supplier,Waste_Input!E143,TotalSampleWeight))</f>
        <v/>
      </c>
      <c r="H143" s="150" t="str">
        <f t="shared" si="36"/>
        <v/>
      </c>
      <c r="I143" s="150" t="str">
        <f t="shared" si="37"/>
        <v/>
      </c>
      <c r="J143" s="150" t="str">
        <f t="shared" si="38"/>
        <v/>
      </c>
      <c r="K143" s="150" t="str">
        <f t="shared" si="39"/>
        <v/>
      </c>
      <c r="L143" s="150" t="str">
        <f t="shared" si="40"/>
        <v/>
      </c>
      <c r="M143" s="150" t="str">
        <f t="shared" si="41"/>
        <v/>
      </c>
      <c r="N143" s="172" t="str">
        <f t="shared" si="42"/>
        <v/>
      </c>
      <c r="O143" s="150" t="str">
        <f t="shared" si="43"/>
        <v/>
      </c>
      <c r="P143" s="151" t="str">
        <f t="shared" si="44"/>
        <v/>
      </c>
      <c r="Q143" s="150" t="str">
        <f t="shared" si="34"/>
        <v/>
      </c>
      <c r="R143" s="126" t="str">
        <f t="array" ref="R143">IF(AND(ISTEXT(E143),D143="TR"),_xlfn.STDEV.S(IF(Supplier=E143,Target)),"")</f>
        <v/>
      </c>
      <c r="S143" s="143" t="e">
        <f t="shared" si="45"/>
        <v>#VALUE!</v>
      </c>
      <c r="T143" s="146" t="e">
        <f t="shared" si="46"/>
        <v>#VALUE!</v>
      </c>
    </row>
    <row r="144" spans="1:20" s="17" customFormat="1" x14ac:dyDescent="0.2">
      <c r="A144" s="14"/>
      <c r="B144" s="14"/>
      <c r="C144" s="14"/>
      <c r="D144" s="14"/>
      <c r="E144" s="14"/>
      <c r="F144" s="149" t="str">
        <f t="shared" si="35"/>
        <v/>
      </c>
      <c r="G144" s="148" t="str">
        <f>IF(F144="","",SUMIF(Supplier,Waste_Input!E144,TotalSampleWeight))</f>
        <v/>
      </c>
      <c r="H144" s="150" t="str">
        <f t="shared" si="36"/>
        <v/>
      </c>
      <c r="I144" s="150" t="str">
        <f t="shared" si="37"/>
        <v/>
      </c>
      <c r="J144" s="150" t="str">
        <f t="shared" si="38"/>
        <v/>
      </c>
      <c r="K144" s="150" t="str">
        <f t="shared" si="39"/>
        <v/>
      </c>
      <c r="L144" s="150" t="str">
        <f t="shared" si="40"/>
        <v/>
      </c>
      <c r="M144" s="150" t="str">
        <f t="shared" si="41"/>
        <v/>
      </c>
      <c r="N144" s="172" t="str">
        <f t="shared" si="42"/>
        <v/>
      </c>
      <c r="O144" s="150" t="str">
        <f t="shared" si="43"/>
        <v/>
      </c>
      <c r="P144" s="151" t="str">
        <f t="shared" si="44"/>
        <v/>
      </c>
      <c r="Q144" s="150" t="str">
        <f t="shared" si="34"/>
        <v/>
      </c>
      <c r="R144" s="126" t="str">
        <f t="array" ref="R144">IF(AND(ISTEXT(E144),D144="TR"),_xlfn.STDEV.S(IF(Supplier=E144,Target)),"")</f>
        <v/>
      </c>
      <c r="S144" s="143" t="e">
        <f t="shared" si="45"/>
        <v>#VALUE!</v>
      </c>
      <c r="T144" s="146" t="e">
        <f t="shared" si="46"/>
        <v>#VALUE!</v>
      </c>
    </row>
    <row r="145" spans="1:20" s="17" customFormat="1" x14ac:dyDescent="0.2">
      <c r="A145" s="14"/>
      <c r="B145" s="14"/>
      <c r="C145" s="14"/>
      <c r="D145" s="14"/>
      <c r="E145" s="14"/>
      <c r="F145" s="149" t="str">
        <f t="shared" si="35"/>
        <v/>
      </c>
      <c r="G145" s="148" t="str">
        <f>IF(F145="","",SUMIF(Supplier,Waste_Input!E145,TotalSampleWeight))</f>
        <v/>
      </c>
      <c r="H145" s="150" t="str">
        <f t="shared" si="36"/>
        <v/>
      </c>
      <c r="I145" s="150" t="str">
        <f t="shared" si="37"/>
        <v/>
      </c>
      <c r="J145" s="150" t="str">
        <f t="shared" si="38"/>
        <v/>
      </c>
      <c r="K145" s="150" t="str">
        <f t="shared" si="39"/>
        <v/>
      </c>
      <c r="L145" s="150" t="str">
        <f t="shared" si="40"/>
        <v/>
      </c>
      <c r="M145" s="150" t="str">
        <f t="shared" si="41"/>
        <v/>
      </c>
      <c r="N145" s="172" t="str">
        <f t="shared" si="42"/>
        <v/>
      </c>
      <c r="O145" s="150" t="str">
        <f t="shared" si="43"/>
        <v/>
      </c>
      <c r="P145" s="151" t="str">
        <f t="shared" si="44"/>
        <v/>
      </c>
      <c r="Q145" s="150" t="str">
        <f t="shared" si="34"/>
        <v/>
      </c>
      <c r="R145" s="126" t="str">
        <f t="array" ref="R145">IF(AND(ISTEXT(E145),D145="TR"),_xlfn.STDEV.S(IF(Supplier=E145,Target)),"")</f>
        <v/>
      </c>
      <c r="S145" s="143" t="e">
        <f t="shared" si="45"/>
        <v>#VALUE!</v>
      </c>
      <c r="T145" s="146" t="e">
        <f t="shared" si="46"/>
        <v>#VALUE!</v>
      </c>
    </row>
    <row r="146" spans="1:20" s="17" customFormat="1" x14ac:dyDescent="0.2">
      <c r="A146" s="14"/>
      <c r="B146" s="14"/>
      <c r="C146" s="14"/>
      <c r="D146" s="14"/>
      <c r="E146" s="14"/>
      <c r="F146" s="149" t="str">
        <f t="shared" si="35"/>
        <v/>
      </c>
      <c r="G146" s="148" t="str">
        <f>IF(F146="","",SUMIF(Supplier,Waste_Input!E146,TotalSampleWeight))</f>
        <v/>
      </c>
      <c r="H146" s="150" t="str">
        <f t="shared" si="36"/>
        <v/>
      </c>
      <c r="I146" s="150" t="str">
        <f t="shared" si="37"/>
        <v/>
      </c>
      <c r="J146" s="150" t="str">
        <f t="shared" si="38"/>
        <v/>
      </c>
      <c r="K146" s="150" t="str">
        <f t="shared" si="39"/>
        <v/>
      </c>
      <c r="L146" s="150" t="str">
        <f t="shared" si="40"/>
        <v/>
      </c>
      <c r="M146" s="150" t="str">
        <f t="shared" si="41"/>
        <v/>
      </c>
      <c r="N146" s="172" t="str">
        <f t="shared" si="42"/>
        <v/>
      </c>
      <c r="O146" s="150" t="str">
        <f t="shared" si="43"/>
        <v/>
      </c>
      <c r="P146" s="151" t="str">
        <f t="shared" si="44"/>
        <v/>
      </c>
      <c r="Q146" s="150" t="str">
        <f t="shared" si="34"/>
        <v/>
      </c>
      <c r="R146" s="126" t="str">
        <f t="array" ref="R146">IF(AND(ISTEXT(E146),D146="TR"),_xlfn.STDEV.S(IF(Supplier=E146,Target)),"")</f>
        <v/>
      </c>
      <c r="S146" s="143" t="e">
        <f t="shared" si="45"/>
        <v>#VALUE!</v>
      </c>
      <c r="T146" s="146" t="e">
        <f t="shared" si="46"/>
        <v>#VALUE!</v>
      </c>
    </row>
    <row r="147" spans="1:20" s="17" customFormat="1" x14ac:dyDescent="0.2">
      <c r="A147" s="14"/>
      <c r="B147" s="14"/>
      <c r="C147" s="14"/>
      <c r="D147" s="14"/>
      <c r="E147" s="14"/>
      <c r="F147" s="149" t="str">
        <f t="shared" si="35"/>
        <v/>
      </c>
      <c r="G147" s="148" t="str">
        <f>IF(F147="","",SUMIF(Supplier,Waste_Input!E147,TotalSampleWeight))</f>
        <v/>
      </c>
      <c r="H147" s="150" t="str">
        <f t="shared" si="36"/>
        <v/>
      </c>
      <c r="I147" s="150" t="str">
        <f t="shared" si="37"/>
        <v/>
      </c>
      <c r="J147" s="150" t="str">
        <f t="shared" si="38"/>
        <v/>
      </c>
      <c r="K147" s="150" t="str">
        <f t="shared" si="39"/>
        <v/>
      </c>
      <c r="L147" s="150" t="str">
        <f t="shared" si="40"/>
        <v/>
      </c>
      <c r="M147" s="150" t="str">
        <f t="shared" si="41"/>
        <v/>
      </c>
      <c r="N147" s="172" t="str">
        <f t="shared" si="42"/>
        <v/>
      </c>
      <c r="O147" s="150" t="str">
        <f t="shared" si="43"/>
        <v/>
      </c>
      <c r="P147" s="151" t="str">
        <f t="shared" si="44"/>
        <v/>
      </c>
      <c r="Q147" s="150" t="str">
        <f t="shared" si="34"/>
        <v/>
      </c>
      <c r="R147" s="126" t="str">
        <f t="array" ref="R147">IF(AND(ISTEXT(E147),D147="TR"),_xlfn.STDEV.S(IF(Supplier=E147,Target)),"")</f>
        <v/>
      </c>
      <c r="S147" s="143" t="e">
        <f t="shared" si="45"/>
        <v>#VALUE!</v>
      </c>
      <c r="T147" s="146" t="e">
        <f t="shared" si="46"/>
        <v>#VALUE!</v>
      </c>
    </row>
    <row r="148" spans="1:20" s="17" customFormat="1" x14ac:dyDescent="0.2">
      <c r="A148" s="14"/>
      <c r="B148" s="14"/>
      <c r="C148" s="14"/>
      <c r="D148" s="14"/>
      <c r="E148" s="14"/>
      <c r="F148" s="149" t="str">
        <f t="shared" si="35"/>
        <v/>
      </c>
      <c r="G148" s="148" t="str">
        <f>IF(F148="","",SUMIF(Supplier,Waste_Input!E148,TotalSampleWeight))</f>
        <v/>
      </c>
      <c r="H148" s="150" t="str">
        <f t="shared" si="36"/>
        <v/>
      </c>
      <c r="I148" s="150" t="str">
        <f t="shared" si="37"/>
        <v/>
      </c>
      <c r="J148" s="150" t="str">
        <f t="shared" si="38"/>
        <v/>
      </c>
      <c r="K148" s="150" t="str">
        <f t="shared" si="39"/>
        <v/>
      </c>
      <c r="L148" s="150" t="str">
        <f t="shared" si="40"/>
        <v/>
      </c>
      <c r="M148" s="150" t="str">
        <f t="shared" si="41"/>
        <v/>
      </c>
      <c r="N148" s="172" t="str">
        <f t="shared" si="42"/>
        <v/>
      </c>
      <c r="O148" s="150" t="str">
        <f t="shared" si="43"/>
        <v/>
      </c>
      <c r="P148" s="151" t="str">
        <f t="shared" si="44"/>
        <v/>
      </c>
      <c r="Q148" s="150" t="str">
        <f t="shared" si="34"/>
        <v/>
      </c>
      <c r="R148" s="126" t="str">
        <f t="array" ref="R148">IF(AND(ISTEXT(E148),D148="TR"),_xlfn.STDEV.S(IF(Supplier=E148,Target)),"")</f>
        <v/>
      </c>
      <c r="S148" s="143" t="e">
        <f t="shared" si="45"/>
        <v>#VALUE!</v>
      </c>
      <c r="T148" s="146" t="e">
        <f t="shared" si="46"/>
        <v>#VALUE!</v>
      </c>
    </row>
    <row r="149" spans="1:20" s="17" customFormat="1" x14ac:dyDescent="0.2">
      <c r="A149" s="14"/>
      <c r="B149" s="14"/>
      <c r="C149" s="14"/>
      <c r="D149" s="14"/>
      <c r="E149" s="14"/>
      <c r="F149" s="149" t="str">
        <f t="shared" si="35"/>
        <v/>
      </c>
      <c r="G149" s="148" t="str">
        <f>IF(F149="","",SUMIF(Supplier,Waste_Input!E149,TotalSampleWeight))</f>
        <v/>
      </c>
      <c r="H149" s="150" t="str">
        <f t="shared" si="36"/>
        <v/>
      </c>
      <c r="I149" s="150" t="str">
        <f t="shared" si="37"/>
        <v/>
      </c>
      <c r="J149" s="150" t="str">
        <f t="shared" si="38"/>
        <v/>
      </c>
      <c r="K149" s="150" t="str">
        <f t="shared" si="39"/>
        <v/>
      </c>
      <c r="L149" s="150" t="str">
        <f t="shared" si="40"/>
        <v/>
      </c>
      <c r="M149" s="150" t="str">
        <f t="shared" si="41"/>
        <v/>
      </c>
      <c r="N149" s="172" t="str">
        <f t="shared" si="42"/>
        <v/>
      </c>
      <c r="O149" s="150" t="str">
        <f t="shared" si="43"/>
        <v/>
      </c>
      <c r="P149" s="151" t="str">
        <f t="shared" si="44"/>
        <v/>
      </c>
      <c r="Q149" s="150" t="str">
        <f t="shared" si="34"/>
        <v/>
      </c>
      <c r="R149" s="126" t="str">
        <f t="array" ref="R149">IF(AND(ISTEXT(E149),D149="TR"),_xlfn.STDEV.S(IF(Supplier=E149,Target)),"")</f>
        <v/>
      </c>
      <c r="S149" s="143" t="e">
        <f t="shared" si="45"/>
        <v>#VALUE!</v>
      </c>
      <c r="T149" s="146" t="e">
        <f t="shared" si="46"/>
        <v>#VALUE!</v>
      </c>
    </row>
    <row r="150" spans="1:20" s="17" customFormat="1" x14ac:dyDescent="0.2">
      <c r="A150" s="14"/>
      <c r="B150" s="14"/>
      <c r="C150" s="14"/>
      <c r="D150" s="14"/>
      <c r="E150" s="14"/>
      <c r="F150" s="149" t="str">
        <f t="shared" si="35"/>
        <v/>
      </c>
      <c r="G150" s="148" t="str">
        <f>IF(F150="","",SUMIF(Supplier,Waste_Input!E150,TotalSampleWeight))</f>
        <v/>
      </c>
      <c r="H150" s="150" t="str">
        <f t="shared" si="36"/>
        <v/>
      </c>
      <c r="I150" s="150" t="str">
        <f t="shared" si="37"/>
        <v/>
      </c>
      <c r="J150" s="150" t="str">
        <f t="shared" si="38"/>
        <v/>
      </c>
      <c r="K150" s="150" t="str">
        <f t="shared" si="39"/>
        <v/>
      </c>
      <c r="L150" s="150" t="str">
        <f t="shared" si="40"/>
        <v/>
      </c>
      <c r="M150" s="150" t="str">
        <f t="shared" si="41"/>
        <v/>
      </c>
      <c r="N150" s="172" t="str">
        <f t="shared" si="42"/>
        <v/>
      </c>
      <c r="O150" s="150" t="str">
        <f t="shared" si="43"/>
        <v/>
      </c>
      <c r="P150" s="151" t="str">
        <f t="shared" si="44"/>
        <v/>
      </c>
      <c r="Q150" s="150" t="str">
        <f t="shared" si="34"/>
        <v/>
      </c>
      <c r="R150" s="126" t="str">
        <f t="array" ref="R150">IF(AND(ISTEXT(E150),D150="TR"),_xlfn.STDEV.S(IF(Supplier=E150,Target)),"")</f>
        <v/>
      </c>
      <c r="S150" s="143" t="e">
        <f t="shared" si="45"/>
        <v>#VALUE!</v>
      </c>
      <c r="T150" s="146" t="e">
        <f t="shared" si="46"/>
        <v>#VALUE!</v>
      </c>
    </row>
    <row r="151" spans="1:20" s="17" customFormat="1" x14ac:dyDescent="0.2">
      <c r="A151" s="14"/>
      <c r="B151" s="14"/>
      <c r="C151" s="14"/>
      <c r="D151" s="14"/>
      <c r="E151" s="14"/>
      <c r="F151" s="149" t="str">
        <f t="shared" si="35"/>
        <v/>
      </c>
      <c r="G151" s="148" t="str">
        <f>IF(F151="","",SUMIF(Supplier,Waste_Input!E151,TotalSampleWeight))</f>
        <v/>
      </c>
      <c r="H151" s="150" t="str">
        <f t="shared" si="36"/>
        <v/>
      </c>
      <c r="I151" s="150" t="str">
        <f t="shared" si="37"/>
        <v/>
      </c>
      <c r="J151" s="150" t="str">
        <f t="shared" si="38"/>
        <v/>
      </c>
      <c r="K151" s="150" t="str">
        <f t="shared" si="39"/>
        <v/>
      </c>
      <c r="L151" s="150" t="str">
        <f t="shared" si="40"/>
        <v/>
      </c>
      <c r="M151" s="150" t="str">
        <f t="shared" si="41"/>
        <v/>
      </c>
      <c r="N151" s="172" t="str">
        <f t="shared" si="42"/>
        <v/>
      </c>
      <c r="O151" s="150" t="str">
        <f t="shared" si="43"/>
        <v/>
      </c>
      <c r="P151" s="151" t="str">
        <f t="shared" si="44"/>
        <v/>
      </c>
      <c r="Q151" s="150" t="str">
        <f t="shared" si="34"/>
        <v/>
      </c>
      <c r="R151" s="126" t="str">
        <f t="array" ref="R151">IF(AND(ISTEXT(E151),D151="TR"),_xlfn.STDEV.S(IF(Supplier=E151,Target)),"")</f>
        <v/>
      </c>
      <c r="S151" s="143" t="e">
        <f t="shared" si="45"/>
        <v>#VALUE!</v>
      </c>
      <c r="T151" s="146" t="e">
        <f t="shared" si="46"/>
        <v>#VALUE!</v>
      </c>
    </row>
    <row r="152" spans="1:20" s="17" customFormat="1" x14ac:dyDescent="0.2">
      <c r="A152" s="14"/>
      <c r="B152" s="14"/>
      <c r="C152" s="14"/>
      <c r="D152" s="14"/>
      <c r="E152" s="14"/>
      <c r="F152" s="149" t="str">
        <f t="shared" si="35"/>
        <v/>
      </c>
      <c r="G152" s="148" t="str">
        <f>IF(F152="","",SUMIF(Supplier,Waste_Input!E152,TotalSampleWeight))</f>
        <v/>
      </c>
      <c r="H152" s="150" t="str">
        <f t="shared" si="36"/>
        <v/>
      </c>
      <c r="I152" s="150" t="str">
        <f t="shared" si="37"/>
        <v/>
      </c>
      <c r="J152" s="150" t="str">
        <f t="shared" si="38"/>
        <v/>
      </c>
      <c r="K152" s="150" t="str">
        <f t="shared" si="39"/>
        <v/>
      </c>
      <c r="L152" s="150" t="str">
        <f t="shared" si="40"/>
        <v/>
      </c>
      <c r="M152" s="150" t="str">
        <f t="shared" si="41"/>
        <v/>
      </c>
      <c r="N152" s="172" t="str">
        <f t="shared" si="42"/>
        <v/>
      </c>
      <c r="O152" s="150" t="str">
        <f t="shared" si="43"/>
        <v/>
      </c>
      <c r="P152" s="151" t="str">
        <f t="shared" si="44"/>
        <v/>
      </c>
      <c r="Q152" s="150" t="str">
        <f t="shared" si="34"/>
        <v/>
      </c>
      <c r="R152" s="126" t="str">
        <f t="array" ref="R152">IF(AND(ISTEXT(E152),D152="TR"),_xlfn.STDEV.S(IF(Supplier=E152,Target)),"")</f>
        <v/>
      </c>
      <c r="S152" s="143" t="e">
        <f t="shared" si="45"/>
        <v>#VALUE!</v>
      </c>
      <c r="T152" s="146" t="e">
        <f t="shared" si="46"/>
        <v>#VALUE!</v>
      </c>
    </row>
    <row r="153" spans="1:20" s="17" customFormat="1" x14ac:dyDescent="0.2">
      <c r="A153" s="14"/>
      <c r="B153" s="14"/>
      <c r="C153" s="14"/>
      <c r="D153" s="14"/>
      <c r="E153" s="14"/>
      <c r="F153" s="149" t="str">
        <f t="shared" si="35"/>
        <v/>
      </c>
      <c r="G153" s="148" t="str">
        <f>IF(F153="","",SUMIF(Supplier,Waste_Input!E153,TotalSampleWeight))</f>
        <v/>
      </c>
      <c r="H153" s="150" t="str">
        <f t="shared" si="36"/>
        <v/>
      </c>
      <c r="I153" s="150" t="str">
        <f t="shared" si="37"/>
        <v/>
      </c>
      <c r="J153" s="150" t="str">
        <f t="shared" si="38"/>
        <v/>
      </c>
      <c r="K153" s="150" t="str">
        <f t="shared" si="39"/>
        <v/>
      </c>
      <c r="L153" s="150" t="str">
        <f t="shared" si="40"/>
        <v/>
      </c>
      <c r="M153" s="150" t="str">
        <f t="shared" si="41"/>
        <v/>
      </c>
      <c r="N153" s="172" t="str">
        <f t="shared" si="42"/>
        <v/>
      </c>
      <c r="O153" s="150" t="str">
        <f t="shared" si="43"/>
        <v/>
      </c>
      <c r="P153" s="151" t="str">
        <f t="shared" si="44"/>
        <v/>
      </c>
      <c r="Q153" s="150" t="str">
        <f t="shared" si="34"/>
        <v/>
      </c>
      <c r="R153" s="126" t="str">
        <f t="array" ref="R153">IF(AND(ISTEXT(E153),D153="TR"),_xlfn.STDEV.S(IF(Supplier=E153,Target)),"")</f>
        <v/>
      </c>
      <c r="S153" s="143" t="e">
        <f t="shared" si="45"/>
        <v>#VALUE!</v>
      </c>
      <c r="T153" s="146" t="e">
        <f t="shared" si="46"/>
        <v>#VALUE!</v>
      </c>
    </row>
    <row r="154" spans="1:20" s="17" customFormat="1" x14ac:dyDescent="0.2">
      <c r="A154" s="14"/>
      <c r="B154" s="14"/>
      <c r="C154" s="14"/>
      <c r="D154" s="14"/>
      <c r="E154" s="14"/>
      <c r="F154" s="149" t="str">
        <f t="shared" si="35"/>
        <v/>
      </c>
      <c r="G154" s="148" t="str">
        <f>IF(F154="","",SUMIF(Supplier,Waste_Input!E154,TotalSampleWeight))</f>
        <v/>
      </c>
      <c r="H154" s="150" t="str">
        <f t="shared" si="36"/>
        <v/>
      </c>
      <c r="I154" s="150" t="str">
        <f t="shared" si="37"/>
        <v/>
      </c>
      <c r="J154" s="150" t="str">
        <f t="shared" si="38"/>
        <v/>
      </c>
      <c r="K154" s="150" t="str">
        <f t="shared" si="39"/>
        <v/>
      </c>
      <c r="L154" s="150" t="str">
        <f t="shared" si="40"/>
        <v/>
      </c>
      <c r="M154" s="150" t="str">
        <f t="shared" si="41"/>
        <v/>
      </c>
      <c r="N154" s="172" t="str">
        <f t="shared" si="42"/>
        <v/>
      </c>
      <c r="O154" s="150" t="str">
        <f t="shared" si="43"/>
        <v/>
      </c>
      <c r="P154" s="151" t="str">
        <f t="shared" si="44"/>
        <v/>
      </c>
      <c r="Q154" s="150" t="str">
        <f t="shared" si="34"/>
        <v/>
      </c>
      <c r="R154" s="126" t="str">
        <f t="array" ref="R154">IF(AND(ISTEXT(E154),D154="TR"),_xlfn.STDEV.S(IF(Supplier=E154,Target)),"")</f>
        <v/>
      </c>
      <c r="S154" s="143" t="e">
        <f t="shared" si="45"/>
        <v>#VALUE!</v>
      </c>
      <c r="T154" s="146" t="e">
        <f t="shared" si="46"/>
        <v>#VALUE!</v>
      </c>
    </row>
    <row r="155" spans="1:20" s="17" customFormat="1" x14ac:dyDescent="0.2">
      <c r="A155" s="14"/>
      <c r="B155" s="14"/>
      <c r="C155" s="14"/>
      <c r="D155" s="14"/>
      <c r="E155" s="14"/>
      <c r="F155" s="149" t="str">
        <f t="shared" si="35"/>
        <v/>
      </c>
      <c r="G155" s="148" t="str">
        <f>IF(F155="","",SUMIF(Supplier,Waste_Input!E155,TotalSampleWeight))</f>
        <v/>
      </c>
      <c r="H155" s="150" t="str">
        <f t="shared" si="36"/>
        <v/>
      </c>
      <c r="I155" s="150" t="str">
        <f t="shared" si="37"/>
        <v/>
      </c>
      <c r="J155" s="150" t="str">
        <f t="shared" si="38"/>
        <v/>
      </c>
      <c r="K155" s="150" t="str">
        <f t="shared" si="39"/>
        <v/>
      </c>
      <c r="L155" s="150" t="str">
        <f t="shared" si="40"/>
        <v/>
      </c>
      <c r="M155" s="150" t="str">
        <f t="shared" si="41"/>
        <v/>
      </c>
      <c r="N155" s="172" t="str">
        <f t="shared" si="42"/>
        <v/>
      </c>
      <c r="O155" s="150" t="str">
        <f t="shared" si="43"/>
        <v/>
      </c>
      <c r="P155" s="151" t="str">
        <f t="shared" si="44"/>
        <v/>
      </c>
      <c r="Q155" s="150" t="str">
        <f t="shared" si="34"/>
        <v/>
      </c>
      <c r="R155" s="126" t="str">
        <f t="array" ref="R155">IF(AND(ISTEXT(E155),D155="TR"),_xlfn.STDEV.S(IF(Supplier=E155,Target)),"")</f>
        <v/>
      </c>
      <c r="S155" s="143" t="e">
        <f t="shared" si="45"/>
        <v>#VALUE!</v>
      </c>
      <c r="T155" s="146" t="e">
        <f t="shared" si="46"/>
        <v>#VALUE!</v>
      </c>
    </row>
    <row r="156" spans="1:20" s="17" customFormat="1" x14ac:dyDescent="0.2">
      <c r="A156" s="14"/>
      <c r="B156" s="14"/>
      <c r="C156" s="14"/>
      <c r="D156" s="14"/>
      <c r="E156" s="14"/>
      <c r="F156" s="149" t="str">
        <f t="shared" si="35"/>
        <v/>
      </c>
      <c r="G156" s="148" t="str">
        <f>IF(F156="","",SUMIF(Supplier,Waste_Input!E156,TotalSampleWeight))</f>
        <v/>
      </c>
      <c r="H156" s="150" t="str">
        <f t="shared" si="36"/>
        <v/>
      </c>
      <c r="I156" s="150" t="str">
        <f t="shared" si="37"/>
        <v/>
      </c>
      <c r="J156" s="150" t="str">
        <f t="shared" si="38"/>
        <v/>
      </c>
      <c r="K156" s="150" t="str">
        <f t="shared" si="39"/>
        <v/>
      </c>
      <c r="L156" s="150" t="str">
        <f t="shared" si="40"/>
        <v/>
      </c>
      <c r="M156" s="150" t="str">
        <f t="shared" si="41"/>
        <v/>
      </c>
      <c r="N156" s="172" t="str">
        <f t="shared" si="42"/>
        <v/>
      </c>
      <c r="O156" s="150" t="str">
        <f t="shared" si="43"/>
        <v/>
      </c>
      <c r="P156" s="151" t="str">
        <f t="shared" si="44"/>
        <v/>
      </c>
      <c r="Q156" s="150" t="str">
        <f t="shared" si="34"/>
        <v/>
      </c>
      <c r="R156" s="126" t="str">
        <f t="array" ref="R156">IF(AND(ISTEXT(E156),D156="TR"),_xlfn.STDEV.S(IF(Supplier=E156,Target)),"")</f>
        <v/>
      </c>
      <c r="S156" s="143" t="e">
        <f t="shared" si="45"/>
        <v>#VALUE!</v>
      </c>
      <c r="T156" s="146" t="e">
        <f t="shared" si="46"/>
        <v>#VALUE!</v>
      </c>
    </row>
    <row r="157" spans="1:20" s="17" customFormat="1" x14ac:dyDescent="0.2">
      <c r="A157" s="14"/>
      <c r="B157" s="14"/>
      <c r="C157" s="14"/>
      <c r="D157" s="14"/>
      <c r="E157" s="14"/>
      <c r="F157" s="149" t="str">
        <f t="shared" si="35"/>
        <v/>
      </c>
      <c r="G157" s="148" t="str">
        <f>IF(F157="","",SUMIF(Supplier,Waste_Input!E157,TotalSampleWeight))</f>
        <v/>
      </c>
      <c r="H157" s="150" t="str">
        <f t="shared" si="36"/>
        <v/>
      </c>
      <c r="I157" s="150" t="str">
        <f t="shared" si="37"/>
        <v/>
      </c>
      <c r="J157" s="150" t="str">
        <f t="shared" si="38"/>
        <v/>
      </c>
      <c r="K157" s="150" t="str">
        <f t="shared" si="39"/>
        <v/>
      </c>
      <c r="L157" s="150" t="str">
        <f t="shared" si="40"/>
        <v/>
      </c>
      <c r="M157" s="150" t="str">
        <f t="shared" si="41"/>
        <v/>
      </c>
      <c r="N157" s="172" t="str">
        <f t="shared" si="42"/>
        <v/>
      </c>
      <c r="O157" s="150" t="str">
        <f t="shared" si="43"/>
        <v/>
      </c>
      <c r="P157" s="151" t="str">
        <f t="shared" si="44"/>
        <v/>
      </c>
      <c r="Q157" s="150" t="str">
        <f t="shared" si="34"/>
        <v/>
      </c>
      <c r="R157" s="126" t="str">
        <f t="array" ref="R157">IF(AND(ISTEXT(E157),D157="TR"),_xlfn.STDEV.S(IF(Supplier=E157,Target)),"")</f>
        <v/>
      </c>
      <c r="S157" s="143" t="e">
        <f t="shared" si="45"/>
        <v>#VALUE!</v>
      </c>
      <c r="T157" s="146" t="e">
        <f t="shared" si="46"/>
        <v>#VALUE!</v>
      </c>
    </row>
    <row r="158" spans="1:20" s="17" customFormat="1" x14ac:dyDescent="0.2">
      <c r="A158" s="14"/>
      <c r="B158" s="14"/>
      <c r="C158" s="14"/>
      <c r="D158" s="14"/>
      <c r="E158" s="14"/>
      <c r="F158" s="149" t="str">
        <f t="shared" si="35"/>
        <v/>
      </c>
      <c r="G158" s="148" t="str">
        <f>IF(F158="","",SUMIF(Supplier,Waste_Input!E158,TotalSampleWeight))</f>
        <v/>
      </c>
      <c r="H158" s="150" t="str">
        <f t="shared" si="36"/>
        <v/>
      </c>
      <c r="I158" s="150" t="str">
        <f t="shared" si="37"/>
        <v/>
      </c>
      <c r="J158" s="150" t="str">
        <f t="shared" si="38"/>
        <v/>
      </c>
      <c r="K158" s="150" t="str">
        <f t="shared" si="39"/>
        <v/>
      </c>
      <c r="L158" s="150" t="str">
        <f t="shared" si="40"/>
        <v/>
      </c>
      <c r="M158" s="150" t="str">
        <f t="shared" si="41"/>
        <v/>
      </c>
      <c r="N158" s="172" t="str">
        <f t="shared" si="42"/>
        <v/>
      </c>
      <c r="O158" s="150" t="str">
        <f t="shared" si="43"/>
        <v/>
      </c>
      <c r="P158" s="151" t="str">
        <f t="shared" si="44"/>
        <v/>
      </c>
      <c r="Q158" s="150" t="str">
        <f t="shared" si="34"/>
        <v/>
      </c>
      <c r="R158" s="126" t="str">
        <f t="array" ref="R158">IF(AND(ISTEXT(E158),D158="TR"),_xlfn.STDEV.S(IF(Supplier=E158,Target)),"")</f>
        <v/>
      </c>
      <c r="S158" s="143" t="e">
        <f t="shared" si="45"/>
        <v>#VALUE!</v>
      </c>
      <c r="T158" s="146" t="e">
        <f t="shared" si="46"/>
        <v>#VALUE!</v>
      </c>
    </row>
    <row r="159" spans="1:20" s="17" customFormat="1" x14ac:dyDescent="0.2">
      <c r="A159" s="14"/>
      <c r="B159" s="14"/>
      <c r="C159" s="14"/>
      <c r="D159" s="14"/>
      <c r="E159" s="14"/>
      <c r="F159" s="149" t="str">
        <f t="shared" si="35"/>
        <v/>
      </c>
      <c r="G159" s="148" t="str">
        <f>IF(F159="","",SUMIF(Supplier,Waste_Input!E159,TotalSampleWeight))</f>
        <v/>
      </c>
      <c r="H159" s="150" t="str">
        <f t="shared" si="36"/>
        <v/>
      </c>
      <c r="I159" s="150" t="str">
        <f t="shared" si="37"/>
        <v/>
      </c>
      <c r="J159" s="150" t="str">
        <f t="shared" si="38"/>
        <v/>
      </c>
      <c r="K159" s="150" t="str">
        <f t="shared" si="39"/>
        <v/>
      </c>
      <c r="L159" s="150" t="str">
        <f t="shared" si="40"/>
        <v/>
      </c>
      <c r="M159" s="150" t="str">
        <f t="shared" si="41"/>
        <v/>
      </c>
      <c r="N159" s="172" t="str">
        <f t="shared" si="42"/>
        <v/>
      </c>
      <c r="O159" s="150" t="str">
        <f t="shared" si="43"/>
        <v/>
      </c>
      <c r="P159" s="151" t="str">
        <f t="shared" si="44"/>
        <v/>
      </c>
      <c r="Q159" s="150" t="str">
        <f t="shared" si="34"/>
        <v/>
      </c>
      <c r="R159" s="126" t="str">
        <f t="array" ref="R159">IF(AND(ISTEXT(E159),D159="TR"),_xlfn.STDEV.S(IF(Supplier=E159,Target)),"")</f>
        <v/>
      </c>
      <c r="S159" s="143" t="e">
        <f t="shared" si="45"/>
        <v>#VALUE!</v>
      </c>
      <c r="T159" s="146" t="e">
        <f t="shared" si="46"/>
        <v>#VALUE!</v>
      </c>
    </row>
    <row r="160" spans="1:20" s="17" customFormat="1" x14ac:dyDescent="0.2">
      <c r="A160" s="14"/>
      <c r="B160" s="14"/>
      <c r="C160" s="14"/>
      <c r="D160" s="14"/>
      <c r="E160" s="14"/>
      <c r="F160" s="149" t="str">
        <f t="shared" si="35"/>
        <v/>
      </c>
      <c r="G160" s="148" t="str">
        <f>IF(F160="","",SUMIF(Supplier,Waste_Input!E160,TotalSampleWeight))</f>
        <v/>
      </c>
      <c r="H160" s="150" t="str">
        <f t="shared" si="36"/>
        <v/>
      </c>
      <c r="I160" s="150" t="str">
        <f t="shared" si="37"/>
        <v/>
      </c>
      <c r="J160" s="150" t="str">
        <f t="shared" si="38"/>
        <v/>
      </c>
      <c r="K160" s="150" t="str">
        <f t="shared" si="39"/>
        <v/>
      </c>
      <c r="L160" s="150" t="str">
        <f t="shared" si="40"/>
        <v/>
      </c>
      <c r="M160" s="150" t="str">
        <f t="shared" si="41"/>
        <v/>
      </c>
      <c r="N160" s="172" t="str">
        <f t="shared" si="42"/>
        <v/>
      </c>
      <c r="O160" s="150" t="str">
        <f t="shared" si="43"/>
        <v/>
      </c>
      <c r="P160" s="151" t="str">
        <f t="shared" si="44"/>
        <v/>
      </c>
      <c r="Q160" s="150" t="str">
        <f t="shared" si="34"/>
        <v/>
      </c>
      <c r="R160" s="126" t="str">
        <f t="array" ref="R160">IF(AND(ISTEXT(E160),D160="TR"),_xlfn.STDEV.S(IF(Supplier=E160,Target)),"")</f>
        <v/>
      </c>
      <c r="S160" s="143" t="e">
        <f t="shared" si="45"/>
        <v>#VALUE!</v>
      </c>
      <c r="T160" s="146" t="e">
        <f t="shared" si="46"/>
        <v>#VALUE!</v>
      </c>
    </row>
    <row r="161" spans="1:20" s="17" customFormat="1" x14ac:dyDescent="0.2">
      <c r="A161" s="14"/>
      <c r="B161" s="14"/>
      <c r="C161" s="14"/>
      <c r="D161" s="14"/>
      <c r="E161" s="14"/>
      <c r="F161" s="149" t="str">
        <f t="shared" si="35"/>
        <v/>
      </c>
      <c r="G161" s="148" t="str">
        <f>IF(F161="","",SUMIF(Supplier,Waste_Input!E161,TotalSampleWeight))</f>
        <v/>
      </c>
      <c r="H161" s="150" t="str">
        <f t="shared" si="36"/>
        <v/>
      </c>
      <c r="I161" s="150" t="str">
        <f t="shared" si="37"/>
        <v/>
      </c>
      <c r="J161" s="150" t="str">
        <f t="shared" si="38"/>
        <v/>
      </c>
      <c r="K161" s="150" t="str">
        <f t="shared" si="39"/>
        <v/>
      </c>
      <c r="L161" s="150" t="str">
        <f t="shared" si="40"/>
        <v/>
      </c>
      <c r="M161" s="150" t="str">
        <f t="shared" si="41"/>
        <v/>
      </c>
      <c r="N161" s="172" t="str">
        <f t="shared" si="42"/>
        <v/>
      </c>
      <c r="O161" s="150" t="str">
        <f t="shared" si="43"/>
        <v/>
      </c>
      <c r="P161" s="151" t="str">
        <f t="shared" si="44"/>
        <v/>
      </c>
      <c r="Q161" s="150" t="str">
        <f t="shared" si="34"/>
        <v/>
      </c>
      <c r="R161" s="126" t="str">
        <f t="array" ref="R161">IF(AND(ISTEXT(E161),D161="TR"),_xlfn.STDEV.S(IF(Supplier=E161,Target)),"")</f>
        <v/>
      </c>
      <c r="S161" s="143" t="e">
        <f t="shared" si="45"/>
        <v>#VALUE!</v>
      </c>
      <c r="T161" s="146" t="e">
        <f t="shared" si="46"/>
        <v>#VALUE!</v>
      </c>
    </row>
    <row r="162" spans="1:20" s="17" customFormat="1" x14ac:dyDescent="0.2">
      <c r="A162" s="14"/>
      <c r="B162" s="14"/>
      <c r="C162" s="14"/>
      <c r="D162" s="14"/>
      <c r="E162" s="14"/>
      <c r="F162" s="149" t="str">
        <f t="shared" si="35"/>
        <v/>
      </c>
      <c r="G162" s="148" t="str">
        <f>IF(F162="","",SUMIF(Supplier,Waste_Input!E162,TotalSampleWeight))</f>
        <v/>
      </c>
      <c r="H162" s="150" t="str">
        <f t="shared" si="36"/>
        <v/>
      </c>
      <c r="I162" s="150" t="str">
        <f t="shared" si="37"/>
        <v/>
      </c>
      <c r="J162" s="150" t="str">
        <f t="shared" si="38"/>
        <v/>
      </c>
      <c r="K162" s="150" t="str">
        <f t="shared" si="39"/>
        <v/>
      </c>
      <c r="L162" s="150" t="str">
        <f t="shared" si="40"/>
        <v/>
      </c>
      <c r="M162" s="150" t="str">
        <f t="shared" si="41"/>
        <v/>
      </c>
      <c r="N162" s="172" t="str">
        <f t="shared" si="42"/>
        <v/>
      </c>
      <c r="O162" s="150" t="str">
        <f t="shared" si="43"/>
        <v/>
      </c>
      <c r="P162" s="151" t="str">
        <f t="shared" si="44"/>
        <v/>
      </c>
      <c r="Q162" s="150" t="str">
        <f t="shared" si="34"/>
        <v/>
      </c>
      <c r="R162" s="126" t="str">
        <f t="array" ref="R162">IF(AND(ISTEXT(E162),D162="TR"),_xlfn.STDEV.S(IF(Supplier=E162,Target)),"")</f>
        <v/>
      </c>
      <c r="S162" s="143" t="e">
        <f t="shared" si="45"/>
        <v>#VALUE!</v>
      </c>
      <c r="T162" s="146" t="e">
        <f t="shared" si="46"/>
        <v>#VALUE!</v>
      </c>
    </row>
    <row r="163" spans="1:20" s="17" customFormat="1" x14ac:dyDescent="0.2">
      <c r="A163" s="14"/>
      <c r="B163" s="14"/>
      <c r="C163" s="14"/>
      <c r="D163" s="14"/>
      <c r="E163" s="14"/>
      <c r="F163" s="149" t="str">
        <f t="shared" si="35"/>
        <v/>
      </c>
      <c r="G163" s="148" t="str">
        <f>IF(F163="","",SUMIF(Supplier,Waste_Input!E163,TotalSampleWeight))</f>
        <v/>
      </c>
      <c r="H163" s="150" t="str">
        <f t="shared" si="36"/>
        <v/>
      </c>
      <c r="I163" s="150" t="str">
        <f t="shared" si="37"/>
        <v/>
      </c>
      <c r="J163" s="150" t="str">
        <f t="shared" si="38"/>
        <v/>
      </c>
      <c r="K163" s="150" t="str">
        <f t="shared" si="39"/>
        <v/>
      </c>
      <c r="L163" s="150" t="str">
        <f t="shared" si="40"/>
        <v/>
      </c>
      <c r="M163" s="150" t="str">
        <f t="shared" si="41"/>
        <v/>
      </c>
      <c r="N163" s="172" t="str">
        <f t="shared" si="42"/>
        <v/>
      </c>
      <c r="O163" s="150" t="str">
        <f t="shared" si="43"/>
        <v/>
      </c>
      <c r="P163" s="151" t="str">
        <f t="shared" si="44"/>
        <v/>
      </c>
      <c r="Q163" s="150" t="str">
        <f t="shared" si="34"/>
        <v/>
      </c>
      <c r="R163" s="126" t="str">
        <f t="array" ref="R163">IF(AND(ISTEXT(E163),D163="TR"),_xlfn.STDEV.S(IF(Supplier=E163,Target)),"")</f>
        <v/>
      </c>
      <c r="S163" s="143" t="e">
        <f t="shared" si="45"/>
        <v>#VALUE!</v>
      </c>
      <c r="T163" s="146" t="e">
        <f t="shared" si="46"/>
        <v>#VALUE!</v>
      </c>
    </row>
    <row r="164" spans="1:20" s="17" customFormat="1" x14ac:dyDescent="0.2">
      <c r="A164" s="14"/>
      <c r="B164" s="14"/>
      <c r="C164" s="14"/>
      <c r="D164" s="14"/>
      <c r="E164" s="14"/>
      <c r="F164" s="149" t="str">
        <f t="shared" si="35"/>
        <v/>
      </c>
      <c r="G164" s="148" t="str">
        <f>IF(F164="","",SUMIF(Supplier,Waste_Input!E164,TotalSampleWeight))</f>
        <v/>
      </c>
      <c r="H164" s="150" t="str">
        <f t="shared" si="36"/>
        <v/>
      </c>
      <c r="I164" s="150" t="str">
        <f t="shared" si="37"/>
        <v/>
      </c>
      <c r="J164" s="150" t="str">
        <f t="shared" si="38"/>
        <v/>
      </c>
      <c r="K164" s="150" t="str">
        <f t="shared" si="39"/>
        <v/>
      </c>
      <c r="L164" s="150" t="str">
        <f t="shared" si="40"/>
        <v/>
      </c>
      <c r="M164" s="150" t="str">
        <f t="shared" si="41"/>
        <v/>
      </c>
      <c r="N164" s="172" t="str">
        <f t="shared" si="42"/>
        <v/>
      </c>
      <c r="O164" s="150" t="str">
        <f t="shared" si="43"/>
        <v/>
      </c>
      <c r="P164" s="151" t="str">
        <f t="shared" si="44"/>
        <v/>
      </c>
      <c r="Q164" s="150" t="str">
        <f t="shared" si="34"/>
        <v/>
      </c>
      <c r="R164" s="126" t="str">
        <f t="array" ref="R164">IF(AND(ISTEXT(E164),D164="TR"),_xlfn.STDEV.S(IF(Supplier=E164,Target)),"")</f>
        <v/>
      </c>
      <c r="S164" s="143" t="e">
        <f t="shared" si="45"/>
        <v>#VALUE!</v>
      </c>
      <c r="T164" s="146" t="e">
        <f t="shared" si="46"/>
        <v>#VALUE!</v>
      </c>
    </row>
    <row r="165" spans="1:20" s="17" customFormat="1" x14ac:dyDescent="0.2">
      <c r="A165" s="14"/>
      <c r="B165" s="14"/>
      <c r="C165" s="14"/>
      <c r="D165" s="14"/>
      <c r="E165" s="14"/>
      <c r="F165" s="149" t="str">
        <f t="shared" si="35"/>
        <v/>
      </c>
      <c r="G165" s="148" t="str">
        <f>IF(F165="","",SUMIF(Supplier,Waste_Input!E165,TotalSampleWeight))</f>
        <v/>
      </c>
      <c r="H165" s="150" t="str">
        <f t="shared" si="36"/>
        <v/>
      </c>
      <c r="I165" s="150" t="str">
        <f t="shared" si="37"/>
        <v/>
      </c>
      <c r="J165" s="150" t="str">
        <f t="shared" si="38"/>
        <v/>
      </c>
      <c r="K165" s="150" t="str">
        <f t="shared" si="39"/>
        <v/>
      </c>
      <c r="L165" s="150" t="str">
        <f t="shared" si="40"/>
        <v/>
      </c>
      <c r="M165" s="150" t="str">
        <f t="shared" si="41"/>
        <v/>
      </c>
      <c r="N165" s="172" t="str">
        <f t="shared" si="42"/>
        <v/>
      </c>
      <c r="O165" s="150" t="str">
        <f t="shared" si="43"/>
        <v/>
      </c>
      <c r="P165" s="151" t="str">
        <f t="shared" si="44"/>
        <v/>
      </c>
      <c r="Q165" s="150" t="str">
        <f t="shared" si="34"/>
        <v/>
      </c>
      <c r="R165" s="126" t="str">
        <f t="array" ref="R165">IF(AND(ISTEXT(E165),D165="TR"),_xlfn.STDEV.S(IF(Supplier=E165,Target)),"")</f>
        <v/>
      </c>
      <c r="S165" s="143" t="e">
        <f t="shared" si="45"/>
        <v>#VALUE!</v>
      </c>
      <c r="T165" s="146" t="e">
        <f t="shared" si="46"/>
        <v>#VALUE!</v>
      </c>
    </row>
    <row r="166" spans="1:20" s="17" customFormat="1" x14ac:dyDescent="0.2">
      <c r="A166" s="14"/>
      <c r="B166" s="14"/>
      <c r="C166" s="14"/>
      <c r="D166" s="14"/>
      <c r="E166" s="14"/>
      <c r="F166" s="149" t="str">
        <f t="shared" si="35"/>
        <v/>
      </c>
      <c r="G166" s="148" t="str">
        <f>IF(F166="","",SUMIF(Supplier,Waste_Input!E166,TotalSampleWeight))</f>
        <v/>
      </c>
      <c r="H166" s="150" t="str">
        <f t="shared" si="36"/>
        <v/>
      </c>
      <c r="I166" s="150" t="str">
        <f t="shared" si="37"/>
        <v/>
      </c>
      <c r="J166" s="150" t="str">
        <f t="shared" si="38"/>
        <v/>
      </c>
      <c r="K166" s="150" t="str">
        <f t="shared" si="39"/>
        <v/>
      </c>
      <c r="L166" s="150" t="str">
        <f t="shared" si="40"/>
        <v/>
      </c>
      <c r="M166" s="150" t="str">
        <f t="shared" si="41"/>
        <v/>
      </c>
      <c r="N166" s="172" t="str">
        <f t="shared" si="42"/>
        <v/>
      </c>
      <c r="O166" s="150" t="str">
        <f t="shared" si="43"/>
        <v/>
      </c>
      <c r="P166" s="151" t="str">
        <f t="shared" si="44"/>
        <v/>
      </c>
      <c r="Q166" s="150" t="str">
        <f t="shared" si="34"/>
        <v/>
      </c>
      <c r="R166" s="126" t="str">
        <f t="array" ref="R166">IF(AND(ISTEXT(E166),D166="TR"),_xlfn.STDEV.S(IF(Supplier=E166,Target)),"")</f>
        <v/>
      </c>
      <c r="S166" s="143" t="e">
        <f t="shared" si="45"/>
        <v>#VALUE!</v>
      </c>
      <c r="T166" s="146" t="e">
        <f t="shared" si="46"/>
        <v>#VALUE!</v>
      </c>
    </row>
    <row r="167" spans="1:20" s="17" customFormat="1" x14ac:dyDescent="0.2">
      <c r="A167" s="14"/>
      <c r="B167" s="14"/>
      <c r="C167" s="14"/>
      <c r="D167" s="14"/>
      <c r="E167" s="14"/>
      <c r="F167" s="149" t="str">
        <f t="shared" si="35"/>
        <v/>
      </c>
      <c r="G167" s="148" t="str">
        <f>IF(F167="","",SUMIF(Supplier,Waste_Input!E167,TotalSampleWeight))</f>
        <v/>
      </c>
      <c r="H167" s="150" t="str">
        <f t="shared" si="36"/>
        <v/>
      </c>
      <c r="I167" s="150" t="str">
        <f t="shared" si="37"/>
        <v/>
      </c>
      <c r="J167" s="150" t="str">
        <f t="shared" si="38"/>
        <v/>
      </c>
      <c r="K167" s="150" t="str">
        <f t="shared" si="39"/>
        <v/>
      </c>
      <c r="L167" s="150" t="str">
        <f t="shared" si="40"/>
        <v/>
      </c>
      <c r="M167" s="150" t="str">
        <f t="shared" si="41"/>
        <v/>
      </c>
      <c r="N167" s="172" t="str">
        <f t="shared" si="42"/>
        <v/>
      </c>
      <c r="O167" s="150" t="str">
        <f t="shared" si="43"/>
        <v/>
      </c>
      <c r="P167" s="151" t="str">
        <f t="shared" si="44"/>
        <v/>
      </c>
      <c r="Q167" s="150" t="str">
        <f t="shared" si="34"/>
        <v/>
      </c>
      <c r="R167" s="126" t="str">
        <f t="array" ref="R167">IF(AND(ISTEXT(E167),D167="TR"),_xlfn.STDEV.S(IF(Supplier=E167,Target)),"")</f>
        <v/>
      </c>
      <c r="S167" s="143" t="e">
        <f t="shared" si="45"/>
        <v>#VALUE!</v>
      </c>
      <c r="T167" s="146" t="e">
        <f t="shared" si="46"/>
        <v>#VALUE!</v>
      </c>
    </row>
    <row r="168" spans="1:20" s="17" customFormat="1" x14ac:dyDescent="0.2">
      <c r="A168" s="14"/>
      <c r="B168" s="14"/>
      <c r="C168" s="14"/>
      <c r="D168" s="14"/>
      <c r="E168" s="14"/>
      <c r="F168" s="149" t="str">
        <f t="shared" si="35"/>
        <v/>
      </c>
      <c r="G168" s="148" t="str">
        <f>IF(F168="","",SUMIF(Supplier,Waste_Input!E168,TotalSampleWeight))</f>
        <v/>
      </c>
      <c r="H168" s="150" t="str">
        <f t="shared" si="36"/>
        <v/>
      </c>
      <c r="I168" s="150" t="str">
        <f t="shared" si="37"/>
        <v/>
      </c>
      <c r="J168" s="150" t="str">
        <f t="shared" si="38"/>
        <v/>
      </c>
      <c r="K168" s="150" t="str">
        <f t="shared" si="39"/>
        <v/>
      </c>
      <c r="L168" s="150" t="str">
        <f t="shared" si="40"/>
        <v/>
      </c>
      <c r="M168" s="150" t="str">
        <f t="shared" si="41"/>
        <v/>
      </c>
      <c r="N168" s="172" t="str">
        <f t="shared" si="42"/>
        <v/>
      </c>
      <c r="O168" s="150" t="str">
        <f t="shared" si="43"/>
        <v/>
      </c>
      <c r="P168" s="151" t="str">
        <f t="shared" si="44"/>
        <v/>
      </c>
      <c r="Q168" s="150" t="str">
        <f t="shared" si="34"/>
        <v/>
      </c>
      <c r="R168" s="126" t="str">
        <f t="array" ref="R168">IF(AND(ISTEXT(E168),D168="TR"),_xlfn.STDEV.S(IF(Supplier=E168,Target)),"")</f>
        <v/>
      </c>
      <c r="S168" s="143" t="e">
        <f t="shared" si="45"/>
        <v>#VALUE!</v>
      </c>
      <c r="T168" s="146" t="e">
        <f t="shared" si="46"/>
        <v>#VALUE!</v>
      </c>
    </row>
    <row r="169" spans="1:20" s="17" customFormat="1" x14ac:dyDescent="0.2">
      <c r="A169" s="14"/>
      <c r="B169" s="14"/>
      <c r="C169" s="14"/>
      <c r="D169" s="14"/>
      <c r="E169" s="14"/>
      <c r="F169" s="149" t="str">
        <f t="shared" si="35"/>
        <v/>
      </c>
      <c r="G169" s="148" t="str">
        <f>IF(F169="","",SUMIF(Supplier,Waste_Input!E169,TotalSampleWeight))</f>
        <v/>
      </c>
      <c r="H169" s="150" t="str">
        <f t="shared" si="36"/>
        <v/>
      </c>
      <c r="I169" s="150" t="str">
        <f t="shared" si="37"/>
        <v/>
      </c>
      <c r="J169" s="150" t="str">
        <f t="shared" si="38"/>
        <v/>
      </c>
      <c r="K169" s="150" t="str">
        <f t="shared" si="39"/>
        <v/>
      </c>
      <c r="L169" s="150" t="str">
        <f t="shared" si="40"/>
        <v/>
      </c>
      <c r="M169" s="150" t="str">
        <f t="shared" si="41"/>
        <v/>
      </c>
      <c r="N169" s="172" t="str">
        <f t="shared" si="42"/>
        <v/>
      </c>
      <c r="O169" s="150" t="str">
        <f t="shared" si="43"/>
        <v/>
      </c>
      <c r="P169" s="151" t="str">
        <f t="shared" si="44"/>
        <v/>
      </c>
      <c r="Q169" s="150" t="str">
        <f t="shared" si="34"/>
        <v/>
      </c>
      <c r="R169" s="126" t="str">
        <f t="array" ref="R169">IF(AND(ISTEXT(E169),D169="TR"),_xlfn.STDEV.S(IF(Supplier=E169,Target)),"")</f>
        <v/>
      </c>
      <c r="S169" s="143" t="e">
        <f t="shared" si="45"/>
        <v>#VALUE!</v>
      </c>
      <c r="T169" s="146" t="e">
        <f t="shared" si="46"/>
        <v>#VALUE!</v>
      </c>
    </row>
    <row r="170" spans="1:20" s="17" customFormat="1" x14ac:dyDescent="0.2">
      <c r="A170" s="14"/>
      <c r="B170" s="14"/>
      <c r="C170" s="14"/>
      <c r="D170" s="14"/>
      <c r="E170" s="14"/>
      <c r="F170" s="149" t="str">
        <f t="shared" si="35"/>
        <v/>
      </c>
      <c r="G170" s="148" t="str">
        <f>IF(F170="","",SUMIF(Supplier,Waste_Input!E170,TotalSampleWeight))</f>
        <v/>
      </c>
      <c r="H170" s="150" t="str">
        <f t="shared" si="36"/>
        <v/>
      </c>
      <c r="I170" s="150" t="str">
        <f t="shared" si="37"/>
        <v/>
      </c>
      <c r="J170" s="150" t="str">
        <f t="shared" si="38"/>
        <v/>
      </c>
      <c r="K170" s="150" t="str">
        <f t="shared" si="39"/>
        <v/>
      </c>
      <c r="L170" s="150" t="str">
        <f t="shared" si="40"/>
        <v/>
      </c>
      <c r="M170" s="150" t="str">
        <f t="shared" si="41"/>
        <v/>
      </c>
      <c r="N170" s="172" t="str">
        <f t="shared" si="42"/>
        <v/>
      </c>
      <c r="O170" s="150" t="str">
        <f t="shared" si="43"/>
        <v/>
      </c>
      <c r="P170" s="151" t="str">
        <f t="shared" si="44"/>
        <v/>
      </c>
      <c r="Q170" s="150" t="str">
        <f t="shared" si="34"/>
        <v/>
      </c>
      <c r="R170" s="126" t="str">
        <f t="array" ref="R170">IF(AND(ISTEXT(E170),D170="TR"),_xlfn.STDEV.S(IF(Supplier=E170,Target)),"")</f>
        <v/>
      </c>
      <c r="S170" s="143" t="e">
        <f t="shared" si="45"/>
        <v>#VALUE!</v>
      </c>
      <c r="T170" s="146" t="e">
        <f t="shared" si="46"/>
        <v>#VALUE!</v>
      </c>
    </row>
    <row r="171" spans="1:20" s="17" customFormat="1" x14ac:dyDescent="0.2">
      <c r="A171" s="14"/>
      <c r="B171" s="14"/>
      <c r="C171" s="14"/>
      <c r="D171" s="14"/>
      <c r="E171" s="14"/>
      <c r="F171" s="149" t="str">
        <f t="shared" si="35"/>
        <v/>
      </c>
      <c r="G171" s="148" t="str">
        <f>IF(F171="","",SUMIF(Supplier,Waste_Input!E171,TotalSampleWeight))</f>
        <v/>
      </c>
      <c r="H171" s="150" t="str">
        <f t="shared" si="36"/>
        <v/>
      </c>
      <c r="I171" s="150" t="str">
        <f t="shared" si="37"/>
        <v/>
      </c>
      <c r="J171" s="150" t="str">
        <f t="shared" si="38"/>
        <v/>
      </c>
      <c r="K171" s="150" t="str">
        <f t="shared" si="39"/>
        <v/>
      </c>
      <c r="L171" s="150" t="str">
        <f t="shared" si="40"/>
        <v/>
      </c>
      <c r="M171" s="150" t="str">
        <f t="shared" si="41"/>
        <v/>
      </c>
      <c r="N171" s="172" t="str">
        <f t="shared" si="42"/>
        <v/>
      </c>
      <c r="O171" s="150" t="str">
        <f t="shared" si="43"/>
        <v/>
      </c>
      <c r="P171" s="151" t="str">
        <f t="shared" si="44"/>
        <v/>
      </c>
      <c r="Q171" s="150" t="str">
        <f t="shared" si="34"/>
        <v/>
      </c>
      <c r="R171" s="126" t="str">
        <f t="array" ref="R171">IF(AND(ISTEXT(E171),D171="TR"),_xlfn.STDEV.S(IF(Supplier=E171,Target)),"")</f>
        <v/>
      </c>
      <c r="S171" s="143" t="e">
        <f t="shared" si="45"/>
        <v>#VALUE!</v>
      </c>
      <c r="T171" s="146" t="e">
        <f t="shared" si="46"/>
        <v>#VALUE!</v>
      </c>
    </row>
    <row r="172" spans="1:20" s="17" customFormat="1" x14ac:dyDescent="0.2">
      <c r="A172" s="14"/>
      <c r="B172" s="14"/>
      <c r="C172" s="14"/>
      <c r="D172" s="14"/>
      <c r="E172" s="14"/>
      <c r="F172" s="149" t="str">
        <f t="shared" si="35"/>
        <v/>
      </c>
      <c r="G172" s="148" t="str">
        <f>IF(F172="","",SUMIF(Supplier,Waste_Input!E172,TotalSampleWeight))</f>
        <v/>
      </c>
      <c r="H172" s="150" t="str">
        <f t="shared" si="36"/>
        <v/>
      </c>
      <c r="I172" s="150" t="str">
        <f t="shared" si="37"/>
        <v/>
      </c>
      <c r="J172" s="150" t="str">
        <f t="shared" si="38"/>
        <v/>
      </c>
      <c r="K172" s="150" t="str">
        <f t="shared" si="39"/>
        <v/>
      </c>
      <c r="L172" s="150" t="str">
        <f t="shared" si="40"/>
        <v/>
      </c>
      <c r="M172" s="150" t="str">
        <f t="shared" si="41"/>
        <v/>
      </c>
      <c r="N172" s="172" t="str">
        <f t="shared" si="42"/>
        <v/>
      </c>
      <c r="O172" s="150" t="str">
        <f t="shared" si="43"/>
        <v/>
      </c>
      <c r="P172" s="151" t="str">
        <f t="shared" si="44"/>
        <v/>
      </c>
      <c r="Q172" s="150" t="str">
        <f t="shared" si="34"/>
        <v/>
      </c>
      <c r="R172" s="126" t="str">
        <f t="array" ref="R172">IF(AND(ISTEXT(E172),D172="TR"),_xlfn.STDEV.S(IF(Supplier=E172,Target)),"")</f>
        <v/>
      </c>
      <c r="S172" s="143" t="e">
        <f t="shared" si="45"/>
        <v>#VALUE!</v>
      </c>
      <c r="T172" s="146" t="e">
        <f t="shared" si="46"/>
        <v>#VALUE!</v>
      </c>
    </row>
    <row r="173" spans="1:20" s="17" customFormat="1" x14ac:dyDescent="0.2">
      <c r="A173" s="14"/>
      <c r="B173" s="14"/>
      <c r="C173" s="14"/>
      <c r="D173" s="14"/>
      <c r="E173" s="14"/>
      <c r="F173" s="149" t="str">
        <f t="shared" si="35"/>
        <v/>
      </c>
      <c r="G173" s="148" t="str">
        <f>IF(F173="","",SUMIF(Supplier,Waste_Input!E173,TotalSampleWeight))</f>
        <v/>
      </c>
      <c r="H173" s="150" t="str">
        <f t="shared" si="36"/>
        <v/>
      </c>
      <c r="I173" s="150" t="str">
        <f t="shared" si="37"/>
        <v/>
      </c>
      <c r="J173" s="150" t="str">
        <f t="shared" si="38"/>
        <v/>
      </c>
      <c r="K173" s="150" t="str">
        <f t="shared" si="39"/>
        <v/>
      </c>
      <c r="L173" s="150" t="str">
        <f t="shared" si="40"/>
        <v/>
      </c>
      <c r="M173" s="150" t="str">
        <f t="shared" si="41"/>
        <v/>
      </c>
      <c r="N173" s="172" t="str">
        <f t="shared" si="42"/>
        <v/>
      </c>
      <c r="O173" s="150" t="str">
        <f t="shared" si="43"/>
        <v/>
      </c>
      <c r="P173" s="151" t="str">
        <f t="shared" si="44"/>
        <v/>
      </c>
      <c r="Q173" s="150" t="str">
        <f t="shared" si="34"/>
        <v/>
      </c>
      <c r="R173" s="126" t="str">
        <f t="array" ref="R173">IF(AND(ISTEXT(E173),D173="TR"),_xlfn.STDEV.S(IF(Supplier=E173,Target)),"")</f>
        <v/>
      </c>
      <c r="S173" s="143" t="e">
        <f t="shared" si="45"/>
        <v>#VALUE!</v>
      </c>
      <c r="T173" s="146" t="e">
        <f t="shared" si="46"/>
        <v>#VALUE!</v>
      </c>
    </row>
    <row r="174" spans="1:20" s="17" customFormat="1" x14ac:dyDescent="0.2">
      <c r="A174" s="14"/>
      <c r="B174" s="14"/>
      <c r="C174" s="14"/>
      <c r="D174" s="14"/>
      <c r="E174" s="14"/>
      <c r="F174" s="149" t="str">
        <f t="shared" si="35"/>
        <v/>
      </c>
      <c r="G174" s="148" t="str">
        <f>IF(F174="","",SUMIF(Supplier,Waste_Input!E174,TotalSampleWeight))</f>
        <v/>
      </c>
      <c r="H174" s="150" t="str">
        <f t="shared" si="36"/>
        <v/>
      </c>
      <c r="I174" s="150" t="str">
        <f t="shared" si="37"/>
        <v/>
      </c>
      <c r="J174" s="150" t="str">
        <f t="shared" si="38"/>
        <v/>
      </c>
      <c r="K174" s="150" t="str">
        <f t="shared" si="39"/>
        <v/>
      </c>
      <c r="L174" s="150" t="str">
        <f t="shared" si="40"/>
        <v/>
      </c>
      <c r="M174" s="150" t="str">
        <f t="shared" si="41"/>
        <v/>
      </c>
      <c r="N174" s="172" t="str">
        <f t="shared" si="42"/>
        <v/>
      </c>
      <c r="O174" s="150" t="str">
        <f t="shared" si="43"/>
        <v/>
      </c>
      <c r="P174" s="151" t="str">
        <f t="shared" si="44"/>
        <v/>
      </c>
      <c r="Q174" s="150" t="str">
        <f t="shared" si="34"/>
        <v/>
      </c>
      <c r="R174" s="126" t="str">
        <f t="array" ref="R174">IF(AND(ISTEXT(E174),D174="TR"),_xlfn.STDEV.S(IF(Supplier=E174,Target)),"")</f>
        <v/>
      </c>
      <c r="S174" s="143" t="e">
        <f t="shared" si="45"/>
        <v>#VALUE!</v>
      </c>
      <c r="T174" s="146" t="e">
        <f t="shared" si="46"/>
        <v>#VALUE!</v>
      </c>
    </row>
    <row r="175" spans="1:20" s="17" customFormat="1" x14ac:dyDescent="0.2">
      <c r="A175" s="14"/>
      <c r="B175" s="14"/>
      <c r="C175" s="14"/>
      <c r="D175" s="14"/>
      <c r="E175" s="14"/>
      <c r="F175" s="149" t="str">
        <f t="shared" si="35"/>
        <v/>
      </c>
      <c r="G175" s="148" t="str">
        <f>IF(F175="","",SUMIF(Supplier,Waste_Input!E175,TotalSampleWeight))</f>
        <v/>
      </c>
      <c r="H175" s="150" t="str">
        <f t="shared" si="36"/>
        <v/>
      </c>
      <c r="I175" s="150" t="str">
        <f t="shared" si="37"/>
        <v/>
      </c>
      <c r="J175" s="150" t="str">
        <f t="shared" si="38"/>
        <v/>
      </c>
      <c r="K175" s="150" t="str">
        <f t="shared" si="39"/>
        <v/>
      </c>
      <c r="L175" s="150" t="str">
        <f t="shared" si="40"/>
        <v/>
      </c>
      <c r="M175" s="150" t="str">
        <f t="shared" si="41"/>
        <v/>
      </c>
      <c r="N175" s="172" t="str">
        <f t="shared" si="42"/>
        <v/>
      </c>
      <c r="O175" s="150" t="str">
        <f t="shared" si="43"/>
        <v/>
      </c>
      <c r="P175" s="151" t="str">
        <f t="shared" si="44"/>
        <v/>
      </c>
      <c r="Q175" s="150" t="str">
        <f t="shared" si="34"/>
        <v/>
      </c>
      <c r="R175" s="126" t="str">
        <f t="array" ref="R175">IF(AND(ISTEXT(E175),D175="TR"),_xlfn.STDEV.S(IF(Supplier=E175,Target)),"")</f>
        <v/>
      </c>
      <c r="S175" s="143" t="e">
        <f t="shared" si="45"/>
        <v>#VALUE!</v>
      </c>
      <c r="T175" s="146" t="e">
        <f t="shared" si="46"/>
        <v>#VALUE!</v>
      </c>
    </row>
    <row r="176" spans="1:20" s="17" customFormat="1" x14ac:dyDescent="0.2">
      <c r="A176" s="14"/>
      <c r="B176" s="14"/>
      <c r="C176" s="14"/>
      <c r="D176" s="14"/>
      <c r="E176" s="14"/>
      <c r="F176" s="149" t="str">
        <f t="shared" si="35"/>
        <v/>
      </c>
      <c r="G176" s="148" t="str">
        <f>IF(F176="","",SUMIF(Supplier,Waste_Input!E176,TotalSampleWeight))</f>
        <v/>
      </c>
      <c r="H176" s="150" t="str">
        <f t="shared" si="36"/>
        <v/>
      </c>
      <c r="I176" s="150" t="str">
        <f t="shared" si="37"/>
        <v/>
      </c>
      <c r="J176" s="150" t="str">
        <f t="shared" si="38"/>
        <v/>
      </c>
      <c r="K176" s="150" t="str">
        <f t="shared" si="39"/>
        <v/>
      </c>
      <c r="L176" s="150" t="str">
        <f t="shared" si="40"/>
        <v/>
      </c>
      <c r="M176" s="150" t="str">
        <f t="shared" si="41"/>
        <v/>
      </c>
      <c r="N176" s="172" t="str">
        <f t="shared" si="42"/>
        <v/>
      </c>
      <c r="O176" s="150" t="str">
        <f t="shared" si="43"/>
        <v/>
      </c>
      <c r="P176" s="151" t="str">
        <f t="shared" si="44"/>
        <v/>
      </c>
      <c r="Q176" s="150" t="str">
        <f t="shared" si="34"/>
        <v/>
      </c>
      <c r="R176" s="126" t="str">
        <f t="array" ref="R176">IF(AND(ISTEXT(E176),D176="TR"),_xlfn.STDEV.S(IF(Supplier=E176,Target)),"")</f>
        <v/>
      </c>
      <c r="S176" s="143" t="e">
        <f t="shared" si="45"/>
        <v>#VALUE!</v>
      </c>
      <c r="T176" s="146" t="e">
        <f t="shared" si="46"/>
        <v>#VALUE!</v>
      </c>
    </row>
    <row r="177" spans="1:20" s="17" customFormat="1" x14ac:dyDescent="0.2">
      <c r="A177" s="14"/>
      <c r="B177" s="14"/>
      <c r="C177" s="14"/>
      <c r="D177" s="14"/>
      <c r="E177" s="14"/>
      <c r="F177" s="149" t="str">
        <f t="shared" si="35"/>
        <v/>
      </c>
      <c r="G177" s="148" t="str">
        <f>IF(F177="","",SUMIF(Supplier,Waste_Input!E177,TotalSampleWeight))</f>
        <v/>
      </c>
      <c r="H177" s="150" t="str">
        <f t="shared" si="36"/>
        <v/>
      </c>
      <c r="I177" s="150" t="str">
        <f t="shared" si="37"/>
        <v/>
      </c>
      <c r="J177" s="150" t="str">
        <f t="shared" si="38"/>
        <v/>
      </c>
      <c r="K177" s="150" t="str">
        <f t="shared" si="39"/>
        <v/>
      </c>
      <c r="L177" s="150" t="str">
        <f t="shared" si="40"/>
        <v/>
      </c>
      <c r="M177" s="150" t="str">
        <f t="shared" si="41"/>
        <v/>
      </c>
      <c r="N177" s="172" t="str">
        <f t="shared" si="42"/>
        <v/>
      </c>
      <c r="O177" s="150" t="str">
        <f t="shared" si="43"/>
        <v/>
      </c>
      <c r="P177" s="151" t="str">
        <f t="shared" si="44"/>
        <v/>
      </c>
      <c r="Q177" s="150" t="str">
        <f t="shared" si="34"/>
        <v/>
      </c>
      <c r="R177" s="126" t="str">
        <f t="array" ref="R177">IF(AND(ISTEXT(E177),D177="TR"),_xlfn.STDEV.S(IF(Supplier=E177,Target)),"")</f>
        <v/>
      </c>
      <c r="S177" s="143" t="e">
        <f t="shared" si="45"/>
        <v>#VALUE!</v>
      </c>
      <c r="T177" s="146" t="e">
        <f t="shared" si="46"/>
        <v>#VALUE!</v>
      </c>
    </row>
    <row r="178" spans="1:20" s="17" customFormat="1" x14ac:dyDescent="0.2">
      <c r="A178" s="14"/>
      <c r="B178" s="14"/>
      <c r="C178" s="14"/>
      <c r="D178" s="14"/>
      <c r="E178" s="14"/>
      <c r="F178" s="149" t="str">
        <f t="shared" si="35"/>
        <v/>
      </c>
      <c r="G178" s="148" t="str">
        <f>IF(F178="","",SUMIF(Supplier,Waste_Input!E178,TotalSampleWeight))</f>
        <v/>
      </c>
      <c r="H178" s="150" t="str">
        <f t="shared" si="36"/>
        <v/>
      </c>
      <c r="I178" s="150" t="str">
        <f t="shared" si="37"/>
        <v/>
      </c>
      <c r="J178" s="150" t="str">
        <f t="shared" si="38"/>
        <v/>
      </c>
      <c r="K178" s="150" t="str">
        <f t="shared" si="39"/>
        <v/>
      </c>
      <c r="L178" s="150" t="str">
        <f t="shared" si="40"/>
        <v/>
      </c>
      <c r="M178" s="150" t="str">
        <f t="shared" si="41"/>
        <v/>
      </c>
      <c r="N178" s="172" t="str">
        <f t="shared" si="42"/>
        <v/>
      </c>
      <c r="O178" s="150" t="str">
        <f t="shared" si="43"/>
        <v/>
      </c>
      <c r="P178" s="151" t="str">
        <f t="shared" si="44"/>
        <v/>
      </c>
      <c r="Q178" s="150" t="str">
        <f t="shared" si="34"/>
        <v/>
      </c>
      <c r="R178" s="126" t="str">
        <f t="array" ref="R178">IF(AND(ISTEXT(E178),D178="TR"),_xlfn.STDEV.S(IF(Supplier=E178,Target)),"")</f>
        <v/>
      </c>
      <c r="S178" s="143" t="e">
        <f t="shared" si="45"/>
        <v>#VALUE!</v>
      </c>
      <c r="T178" s="146" t="e">
        <f t="shared" si="46"/>
        <v>#VALUE!</v>
      </c>
    </row>
    <row r="179" spans="1:20" s="17" customFormat="1" x14ac:dyDescent="0.2">
      <c r="A179" s="14"/>
      <c r="B179" s="14"/>
      <c r="C179" s="14"/>
      <c r="D179" s="14"/>
      <c r="E179" s="14"/>
      <c r="F179" s="149" t="str">
        <f t="shared" si="35"/>
        <v/>
      </c>
      <c r="G179" s="148" t="str">
        <f>IF(F179="","",SUMIF(Supplier,Waste_Input!E179,TotalSampleWeight))</f>
        <v/>
      </c>
      <c r="H179" s="150" t="str">
        <f t="shared" si="36"/>
        <v/>
      </c>
      <c r="I179" s="150" t="str">
        <f t="shared" si="37"/>
        <v/>
      </c>
      <c r="J179" s="150" t="str">
        <f t="shared" si="38"/>
        <v/>
      </c>
      <c r="K179" s="150" t="str">
        <f t="shared" si="39"/>
        <v/>
      </c>
      <c r="L179" s="150" t="str">
        <f t="shared" si="40"/>
        <v/>
      </c>
      <c r="M179" s="150" t="str">
        <f t="shared" si="41"/>
        <v/>
      </c>
      <c r="N179" s="172" t="str">
        <f t="shared" si="42"/>
        <v/>
      </c>
      <c r="O179" s="150" t="str">
        <f t="shared" si="43"/>
        <v/>
      </c>
      <c r="P179" s="151" t="str">
        <f t="shared" si="44"/>
        <v/>
      </c>
      <c r="Q179" s="150" t="str">
        <f t="shared" si="34"/>
        <v/>
      </c>
      <c r="R179" s="126" t="str">
        <f t="array" ref="R179">IF(AND(ISTEXT(E179),D179="TR"),_xlfn.STDEV.S(IF(Supplier=E179,Target)),"")</f>
        <v/>
      </c>
      <c r="S179" s="143" t="e">
        <f t="shared" si="45"/>
        <v>#VALUE!</v>
      </c>
      <c r="T179" s="146" t="e">
        <f t="shared" si="46"/>
        <v>#VALUE!</v>
      </c>
    </row>
    <row r="180" spans="1:20" s="17" customFormat="1" x14ac:dyDescent="0.2">
      <c r="A180" s="14"/>
      <c r="B180" s="14"/>
      <c r="C180" s="14"/>
      <c r="D180" s="14"/>
      <c r="E180" s="14"/>
      <c r="F180" s="149" t="str">
        <f t="shared" si="35"/>
        <v/>
      </c>
      <c r="G180" s="148" t="str">
        <f>IF(F180="","",SUMIF(Supplier,Waste_Input!E180,TotalSampleWeight))</f>
        <v/>
      </c>
      <c r="H180" s="150" t="str">
        <f t="shared" si="36"/>
        <v/>
      </c>
      <c r="I180" s="150" t="str">
        <f t="shared" si="37"/>
        <v/>
      </c>
      <c r="J180" s="150" t="str">
        <f t="shared" si="38"/>
        <v/>
      </c>
      <c r="K180" s="150" t="str">
        <f t="shared" si="39"/>
        <v/>
      </c>
      <c r="L180" s="150" t="str">
        <f t="shared" si="40"/>
        <v/>
      </c>
      <c r="M180" s="150" t="str">
        <f t="shared" si="41"/>
        <v/>
      </c>
      <c r="N180" s="172" t="str">
        <f t="shared" si="42"/>
        <v/>
      </c>
      <c r="O180" s="150" t="str">
        <f t="shared" si="43"/>
        <v/>
      </c>
      <c r="P180" s="151" t="str">
        <f t="shared" si="44"/>
        <v/>
      </c>
      <c r="Q180" s="150" t="str">
        <f t="shared" si="34"/>
        <v/>
      </c>
      <c r="R180" s="126" t="str">
        <f t="array" ref="R180">IF(AND(ISTEXT(E180),D180="TR"),_xlfn.STDEV.S(IF(Supplier=E180,Target)),"")</f>
        <v/>
      </c>
      <c r="S180" s="143" t="e">
        <f t="shared" si="45"/>
        <v>#VALUE!</v>
      </c>
      <c r="T180" s="146" t="e">
        <f t="shared" si="46"/>
        <v>#VALUE!</v>
      </c>
    </row>
    <row r="181" spans="1:20" s="17" customFormat="1" x14ac:dyDescent="0.2">
      <c r="A181" s="14"/>
      <c r="B181" s="14"/>
      <c r="C181" s="14"/>
      <c r="D181" s="14"/>
      <c r="E181" s="14"/>
      <c r="F181" s="149" t="str">
        <f t="shared" si="35"/>
        <v/>
      </c>
      <c r="G181" s="148" t="str">
        <f>IF(F181="","",SUMIF(Supplier,Waste_Input!E181,TotalSampleWeight))</f>
        <v/>
      </c>
      <c r="H181" s="150" t="str">
        <f t="shared" si="36"/>
        <v/>
      </c>
      <c r="I181" s="150" t="str">
        <f t="shared" si="37"/>
        <v/>
      </c>
      <c r="J181" s="150" t="str">
        <f t="shared" si="38"/>
        <v/>
      </c>
      <c r="K181" s="150" t="str">
        <f t="shared" si="39"/>
        <v/>
      </c>
      <c r="L181" s="150" t="str">
        <f t="shared" si="40"/>
        <v/>
      </c>
      <c r="M181" s="150" t="str">
        <f t="shared" si="41"/>
        <v/>
      </c>
      <c r="N181" s="172" t="str">
        <f t="shared" si="42"/>
        <v/>
      </c>
      <c r="O181" s="150" t="str">
        <f t="shared" si="43"/>
        <v/>
      </c>
      <c r="P181" s="151" t="str">
        <f t="shared" si="44"/>
        <v/>
      </c>
      <c r="Q181" s="150" t="str">
        <f t="shared" si="34"/>
        <v/>
      </c>
      <c r="R181" s="126" t="str">
        <f t="array" ref="R181">IF(AND(ISTEXT(E181),D181="TR"),_xlfn.STDEV.S(IF(Supplier=E181,Target)),"")</f>
        <v/>
      </c>
      <c r="S181" s="143" t="e">
        <f t="shared" si="45"/>
        <v>#VALUE!</v>
      </c>
      <c r="T181" s="146" t="e">
        <f t="shared" si="46"/>
        <v>#VALUE!</v>
      </c>
    </row>
    <row r="182" spans="1:20" s="17" customFormat="1" x14ac:dyDescent="0.2">
      <c r="A182" s="14"/>
      <c r="B182" s="14"/>
      <c r="C182" s="14"/>
      <c r="D182" s="14"/>
      <c r="E182" s="14"/>
      <c r="F182" s="149" t="str">
        <f t="shared" si="35"/>
        <v/>
      </c>
      <c r="G182" s="148" t="str">
        <f>IF(F182="","",SUMIF(Supplier,Waste_Input!E182,TotalSampleWeight))</f>
        <v/>
      </c>
      <c r="H182" s="150" t="str">
        <f t="shared" si="36"/>
        <v/>
      </c>
      <c r="I182" s="150" t="str">
        <f t="shared" si="37"/>
        <v/>
      </c>
      <c r="J182" s="150" t="str">
        <f t="shared" si="38"/>
        <v/>
      </c>
      <c r="K182" s="150" t="str">
        <f t="shared" si="39"/>
        <v/>
      </c>
      <c r="L182" s="150" t="str">
        <f t="shared" si="40"/>
        <v/>
      </c>
      <c r="M182" s="150" t="str">
        <f t="shared" si="41"/>
        <v/>
      </c>
      <c r="N182" s="172" t="str">
        <f t="shared" si="42"/>
        <v/>
      </c>
      <c r="O182" s="150" t="str">
        <f t="shared" si="43"/>
        <v/>
      </c>
      <c r="P182" s="151" t="str">
        <f t="shared" si="44"/>
        <v/>
      </c>
      <c r="Q182" s="150" t="str">
        <f t="shared" si="34"/>
        <v/>
      </c>
      <c r="R182" s="126" t="str">
        <f t="array" ref="R182">IF(AND(ISTEXT(E182),D182="TR"),_xlfn.STDEV.S(IF(Supplier=E182,Target)),"")</f>
        <v/>
      </c>
      <c r="S182" s="143" t="e">
        <f t="shared" si="45"/>
        <v>#VALUE!</v>
      </c>
      <c r="T182" s="146" t="e">
        <f t="shared" si="46"/>
        <v>#VALUE!</v>
      </c>
    </row>
    <row r="183" spans="1:20" s="17" customFormat="1" x14ac:dyDescent="0.2">
      <c r="A183" s="14"/>
      <c r="B183" s="14"/>
      <c r="C183" s="14"/>
      <c r="D183" s="14"/>
      <c r="E183" s="14"/>
      <c r="F183" s="149" t="str">
        <f t="shared" si="35"/>
        <v/>
      </c>
      <c r="G183" s="148" t="str">
        <f>IF(F183="","",SUMIF(Supplier,Waste_Input!E183,TotalSampleWeight))</f>
        <v/>
      </c>
      <c r="H183" s="150" t="str">
        <f t="shared" si="36"/>
        <v/>
      </c>
      <c r="I183" s="150" t="str">
        <f t="shared" si="37"/>
        <v/>
      </c>
      <c r="J183" s="150" t="str">
        <f t="shared" si="38"/>
        <v/>
      </c>
      <c r="K183" s="150" t="str">
        <f t="shared" si="39"/>
        <v/>
      </c>
      <c r="L183" s="150" t="str">
        <f t="shared" si="40"/>
        <v/>
      </c>
      <c r="M183" s="150" t="str">
        <f t="shared" si="41"/>
        <v/>
      </c>
      <c r="N183" s="172" t="str">
        <f t="shared" si="42"/>
        <v/>
      </c>
      <c r="O183" s="150" t="str">
        <f t="shared" si="43"/>
        <v/>
      </c>
      <c r="P183" s="151" t="str">
        <f t="shared" si="44"/>
        <v/>
      </c>
      <c r="Q183" s="150" t="str">
        <f t="shared" si="34"/>
        <v/>
      </c>
      <c r="R183" s="126" t="str">
        <f t="array" ref="R183">IF(AND(ISTEXT(E183),D183="TR"),_xlfn.STDEV.S(IF(Supplier=E183,Target)),"")</f>
        <v/>
      </c>
      <c r="S183" s="143" t="e">
        <f t="shared" si="45"/>
        <v>#VALUE!</v>
      </c>
      <c r="T183" s="146" t="e">
        <f t="shared" si="46"/>
        <v>#VALUE!</v>
      </c>
    </row>
    <row r="184" spans="1:20" s="17" customFormat="1" x14ac:dyDescent="0.2">
      <c r="A184" s="14"/>
      <c r="B184" s="14"/>
      <c r="C184" s="14"/>
      <c r="D184" s="14"/>
      <c r="E184" s="14"/>
      <c r="F184" s="149" t="str">
        <f t="shared" si="35"/>
        <v/>
      </c>
      <c r="G184" s="148" t="str">
        <f>IF(F184="","",SUMIF(Supplier,Waste_Input!E184,TotalSampleWeight))</f>
        <v/>
      </c>
      <c r="H184" s="150" t="str">
        <f t="shared" si="36"/>
        <v/>
      </c>
      <c r="I184" s="150" t="str">
        <f t="shared" si="37"/>
        <v/>
      </c>
      <c r="J184" s="150" t="str">
        <f t="shared" si="38"/>
        <v/>
      </c>
      <c r="K184" s="150" t="str">
        <f t="shared" si="39"/>
        <v/>
      </c>
      <c r="L184" s="150" t="str">
        <f t="shared" si="40"/>
        <v/>
      </c>
      <c r="M184" s="150" t="str">
        <f t="shared" si="41"/>
        <v/>
      </c>
      <c r="N184" s="172" t="str">
        <f t="shared" si="42"/>
        <v/>
      </c>
      <c r="O184" s="150" t="str">
        <f t="shared" si="43"/>
        <v/>
      </c>
      <c r="P184" s="151" t="str">
        <f t="shared" si="44"/>
        <v/>
      </c>
      <c r="Q184" s="150" t="str">
        <f t="shared" si="34"/>
        <v/>
      </c>
      <c r="R184" s="126" t="str">
        <f t="array" ref="R184">IF(AND(ISTEXT(E184),D184="TR"),_xlfn.STDEV.S(IF(Supplier=E184,Target)),"")</f>
        <v/>
      </c>
      <c r="S184" s="143" t="e">
        <f t="shared" si="45"/>
        <v>#VALUE!</v>
      </c>
      <c r="T184" s="146" t="e">
        <f t="shared" si="46"/>
        <v>#VALUE!</v>
      </c>
    </row>
    <row r="185" spans="1:20" s="17" customFormat="1" x14ac:dyDescent="0.2">
      <c r="A185" s="14"/>
      <c r="B185" s="14"/>
      <c r="C185" s="14"/>
      <c r="D185" s="14"/>
      <c r="E185" s="14"/>
      <c r="F185" s="149" t="str">
        <f t="shared" si="35"/>
        <v/>
      </c>
      <c r="G185" s="148" t="str">
        <f>IF(F185="","",SUMIF(Supplier,Waste_Input!E185,TotalSampleWeight))</f>
        <v/>
      </c>
      <c r="H185" s="150" t="str">
        <f t="shared" si="36"/>
        <v/>
      </c>
      <c r="I185" s="150" t="str">
        <f t="shared" si="37"/>
        <v/>
      </c>
      <c r="J185" s="150" t="str">
        <f t="shared" si="38"/>
        <v/>
      </c>
      <c r="K185" s="150" t="str">
        <f t="shared" si="39"/>
        <v/>
      </c>
      <c r="L185" s="150" t="str">
        <f t="shared" si="40"/>
        <v/>
      </c>
      <c r="M185" s="150" t="str">
        <f t="shared" si="41"/>
        <v/>
      </c>
      <c r="N185" s="172" t="str">
        <f t="shared" si="42"/>
        <v/>
      </c>
      <c r="O185" s="150" t="str">
        <f t="shared" si="43"/>
        <v/>
      </c>
      <c r="P185" s="151" t="str">
        <f t="shared" si="44"/>
        <v/>
      </c>
      <c r="Q185" s="150" t="str">
        <f t="shared" si="34"/>
        <v/>
      </c>
      <c r="R185" s="126" t="str">
        <f t="array" ref="R185">IF(AND(ISTEXT(E185),D185="TR"),_xlfn.STDEV.S(IF(Supplier=E185,Target)),"")</f>
        <v/>
      </c>
      <c r="S185" s="143" t="e">
        <f t="shared" si="45"/>
        <v>#VALUE!</v>
      </c>
      <c r="T185" s="146" t="e">
        <f t="shared" si="46"/>
        <v>#VALUE!</v>
      </c>
    </row>
    <row r="186" spans="1:20" s="17" customFormat="1" x14ac:dyDescent="0.2">
      <c r="A186" s="14"/>
      <c r="B186" s="14"/>
      <c r="C186" s="14"/>
      <c r="D186" s="14"/>
      <c r="E186" s="14"/>
      <c r="F186" s="149" t="str">
        <f t="shared" si="35"/>
        <v/>
      </c>
      <c r="G186" s="148" t="str">
        <f>IF(F186="","",SUMIF(Supplier,Waste_Input!E186,TotalSampleWeight))</f>
        <v/>
      </c>
      <c r="H186" s="150" t="str">
        <f t="shared" si="36"/>
        <v/>
      </c>
      <c r="I186" s="150" t="str">
        <f t="shared" si="37"/>
        <v/>
      </c>
      <c r="J186" s="150" t="str">
        <f t="shared" si="38"/>
        <v/>
      </c>
      <c r="K186" s="150" t="str">
        <f t="shared" si="39"/>
        <v/>
      </c>
      <c r="L186" s="150" t="str">
        <f t="shared" si="40"/>
        <v/>
      </c>
      <c r="M186" s="150" t="str">
        <f t="shared" si="41"/>
        <v/>
      </c>
      <c r="N186" s="172" t="str">
        <f t="shared" si="42"/>
        <v/>
      </c>
      <c r="O186" s="150" t="str">
        <f t="shared" si="43"/>
        <v/>
      </c>
      <c r="P186" s="151" t="str">
        <f t="shared" si="44"/>
        <v/>
      </c>
      <c r="Q186" s="150" t="str">
        <f t="shared" si="34"/>
        <v/>
      </c>
      <c r="R186" s="126" t="str">
        <f t="array" ref="R186">IF(AND(ISTEXT(E186),D186="TR"),_xlfn.STDEV.S(IF(Supplier=E186,Target)),"")</f>
        <v/>
      </c>
      <c r="S186" s="143" t="e">
        <f t="shared" si="45"/>
        <v>#VALUE!</v>
      </c>
      <c r="T186" s="146" t="e">
        <f t="shared" si="46"/>
        <v>#VALUE!</v>
      </c>
    </row>
    <row r="187" spans="1:20" s="17" customFormat="1" x14ac:dyDescent="0.2">
      <c r="A187" s="14"/>
      <c r="B187" s="14"/>
      <c r="C187" s="14"/>
      <c r="D187" s="14"/>
      <c r="E187" s="14"/>
      <c r="F187" s="149" t="str">
        <f t="shared" si="35"/>
        <v/>
      </c>
      <c r="G187" s="148" t="str">
        <f>IF(F187="","",SUMIF(Supplier,Waste_Input!E187,TotalSampleWeight))</f>
        <v/>
      </c>
      <c r="H187" s="150" t="str">
        <f t="shared" si="36"/>
        <v/>
      </c>
      <c r="I187" s="150" t="str">
        <f t="shared" si="37"/>
        <v/>
      </c>
      <c r="J187" s="150" t="str">
        <f t="shared" si="38"/>
        <v/>
      </c>
      <c r="K187" s="150" t="str">
        <f t="shared" si="39"/>
        <v/>
      </c>
      <c r="L187" s="150" t="str">
        <f t="shared" si="40"/>
        <v/>
      </c>
      <c r="M187" s="150" t="str">
        <f t="shared" si="41"/>
        <v/>
      </c>
      <c r="N187" s="172" t="str">
        <f t="shared" si="42"/>
        <v/>
      </c>
      <c r="O187" s="150" t="str">
        <f t="shared" si="43"/>
        <v/>
      </c>
      <c r="P187" s="151" t="str">
        <f t="shared" si="44"/>
        <v/>
      </c>
      <c r="Q187" s="150" t="str">
        <f t="shared" si="34"/>
        <v/>
      </c>
      <c r="R187" s="126" t="str">
        <f t="array" ref="R187">IF(AND(ISTEXT(E187),D187="TR"),_xlfn.STDEV.S(IF(Supplier=E187,Target)),"")</f>
        <v/>
      </c>
      <c r="S187" s="143" t="e">
        <f t="shared" si="45"/>
        <v>#VALUE!</v>
      </c>
      <c r="T187" s="146" t="e">
        <f t="shared" si="46"/>
        <v>#VALUE!</v>
      </c>
    </row>
    <row r="188" spans="1:20" s="17" customFormat="1" x14ac:dyDescent="0.2">
      <c r="A188" s="14"/>
      <c r="B188" s="14"/>
      <c r="C188" s="14"/>
      <c r="D188" s="14"/>
      <c r="E188" s="14"/>
      <c r="F188" s="149" t="str">
        <f t="shared" si="35"/>
        <v/>
      </c>
      <c r="G188" s="148" t="str">
        <f>IF(F188="","",SUMIF(Supplier,Waste_Input!E188,TotalSampleWeight))</f>
        <v/>
      </c>
      <c r="H188" s="150" t="str">
        <f t="shared" si="36"/>
        <v/>
      </c>
      <c r="I188" s="150" t="str">
        <f t="shared" si="37"/>
        <v/>
      </c>
      <c r="J188" s="150" t="str">
        <f t="shared" si="38"/>
        <v/>
      </c>
      <c r="K188" s="150" t="str">
        <f t="shared" si="39"/>
        <v/>
      </c>
      <c r="L188" s="150" t="str">
        <f t="shared" si="40"/>
        <v/>
      </c>
      <c r="M188" s="150" t="str">
        <f t="shared" si="41"/>
        <v/>
      </c>
      <c r="N188" s="172" t="str">
        <f t="shared" si="42"/>
        <v/>
      </c>
      <c r="O188" s="150" t="str">
        <f t="shared" si="43"/>
        <v/>
      </c>
      <c r="P188" s="151" t="str">
        <f t="shared" si="44"/>
        <v/>
      </c>
      <c r="Q188" s="150" t="str">
        <f t="shared" si="34"/>
        <v/>
      </c>
      <c r="R188" s="126" t="str">
        <f t="array" ref="R188">IF(AND(ISTEXT(E188),D188="TR"),_xlfn.STDEV.S(IF(Supplier=E188,Target)),"")</f>
        <v/>
      </c>
      <c r="S188" s="143" t="e">
        <f t="shared" si="45"/>
        <v>#VALUE!</v>
      </c>
      <c r="T188" s="146" t="e">
        <f t="shared" si="46"/>
        <v>#VALUE!</v>
      </c>
    </row>
    <row r="189" spans="1:20" s="17" customFormat="1" x14ac:dyDescent="0.2">
      <c r="A189" s="14"/>
      <c r="B189" s="14"/>
      <c r="C189" s="14"/>
      <c r="D189" s="14"/>
      <c r="E189" s="14"/>
      <c r="F189" s="149" t="str">
        <f t="shared" si="35"/>
        <v/>
      </c>
      <c r="G189" s="148" t="str">
        <f>IF(F189="","",SUMIF(Supplier,Waste_Input!E189,TotalSampleWeight))</f>
        <v/>
      </c>
      <c r="H189" s="150" t="str">
        <f t="shared" si="36"/>
        <v/>
      </c>
      <c r="I189" s="150" t="str">
        <f t="shared" si="37"/>
        <v/>
      </c>
      <c r="J189" s="150" t="str">
        <f t="shared" si="38"/>
        <v/>
      </c>
      <c r="K189" s="150" t="str">
        <f t="shared" si="39"/>
        <v/>
      </c>
      <c r="L189" s="150" t="str">
        <f t="shared" si="40"/>
        <v/>
      </c>
      <c r="M189" s="150" t="str">
        <f t="shared" si="41"/>
        <v/>
      </c>
      <c r="N189" s="172" t="str">
        <f t="shared" si="42"/>
        <v/>
      </c>
      <c r="O189" s="150" t="str">
        <f t="shared" si="43"/>
        <v/>
      </c>
      <c r="P189" s="151" t="str">
        <f t="shared" si="44"/>
        <v/>
      </c>
      <c r="Q189" s="150" t="str">
        <f t="shared" si="34"/>
        <v/>
      </c>
      <c r="R189" s="126" t="str">
        <f t="array" ref="R189">IF(AND(ISTEXT(E189),D189="TR"),_xlfn.STDEV.S(IF(Supplier=E189,Target)),"")</f>
        <v/>
      </c>
      <c r="S189" s="143" t="e">
        <f t="shared" si="45"/>
        <v>#VALUE!</v>
      </c>
      <c r="T189" s="146" t="e">
        <f t="shared" si="46"/>
        <v>#VALUE!</v>
      </c>
    </row>
    <row r="190" spans="1:20" s="17" customFormat="1" x14ac:dyDescent="0.2">
      <c r="A190" s="14"/>
      <c r="B190" s="14"/>
      <c r="C190" s="14"/>
      <c r="D190" s="14"/>
      <c r="E190" s="14"/>
      <c r="F190" s="149" t="str">
        <f t="shared" si="35"/>
        <v/>
      </c>
      <c r="G190" s="148" t="str">
        <f>IF(F190="","",SUMIF(Supplier,Waste_Input!E190,TotalSampleWeight))</f>
        <v/>
      </c>
      <c r="H190" s="150" t="str">
        <f t="shared" si="36"/>
        <v/>
      </c>
      <c r="I190" s="150" t="str">
        <f t="shared" si="37"/>
        <v/>
      </c>
      <c r="J190" s="150" t="str">
        <f t="shared" si="38"/>
        <v/>
      </c>
      <c r="K190" s="150" t="str">
        <f t="shared" si="39"/>
        <v/>
      </c>
      <c r="L190" s="150" t="str">
        <f t="shared" si="40"/>
        <v/>
      </c>
      <c r="M190" s="150" t="str">
        <f t="shared" si="41"/>
        <v/>
      </c>
      <c r="N190" s="172" t="str">
        <f t="shared" si="42"/>
        <v/>
      </c>
      <c r="O190" s="150" t="str">
        <f t="shared" si="43"/>
        <v/>
      </c>
      <c r="P190" s="151" t="str">
        <f t="shared" si="44"/>
        <v/>
      </c>
      <c r="Q190" s="150" t="str">
        <f t="shared" si="34"/>
        <v/>
      </c>
      <c r="R190" s="126" t="str">
        <f t="array" ref="R190">IF(AND(ISTEXT(E190),D190="TR"),_xlfn.STDEV.S(IF(Supplier=E190,Target)),"")</f>
        <v/>
      </c>
      <c r="S190" s="143" t="e">
        <f t="shared" si="45"/>
        <v>#VALUE!</v>
      </c>
      <c r="T190" s="146" t="e">
        <f t="shared" si="46"/>
        <v>#VALUE!</v>
      </c>
    </row>
    <row r="191" spans="1:20" s="17" customFormat="1" x14ac:dyDescent="0.2">
      <c r="A191" s="14"/>
      <c r="B191" s="14"/>
      <c r="C191" s="14"/>
      <c r="D191" s="14"/>
      <c r="E191" s="14"/>
      <c r="F191" s="149" t="str">
        <f t="shared" si="35"/>
        <v/>
      </c>
      <c r="G191" s="148" t="str">
        <f>IF(F191="","",SUMIF(Supplier,Waste_Input!E191,TotalSampleWeight))</f>
        <v/>
      </c>
      <c r="H191" s="150" t="str">
        <f t="shared" si="36"/>
        <v/>
      </c>
      <c r="I191" s="150" t="str">
        <f t="shared" si="37"/>
        <v/>
      </c>
      <c r="J191" s="150" t="str">
        <f t="shared" si="38"/>
        <v/>
      </c>
      <c r="K191" s="150" t="str">
        <f t="shared" si="39"/>
        <v/>
      </c>
      <c r="L191" s="150" t="str">
        <f t="shared" si="40"/>
        <v/>
      </c>
      <c r="M191" s="150" t="str">
        <f t="shared" si="41"/>
        <v/>
      </c>
      <c r="N191" s="172" t="str">
        <f t="shared" si="42"/>
        <v/>
      </c>
      <c r="O191" s="150" t="str">
        <f t="shared" si="43"/>
        <v/>
      </c>
      <c r="P191" s="151" t="str">
        <f t="shared" si="44"/>
        <v/>
      </c>
      <c r="Q191" s="150" t="str">
        <f t="shared" si="34"/>
        <v/>
      </c>
      <c r="R191" s="126" t="str">
        <f t="array" ref="R191">IF(AND(ISTEXT(E191),D191="TR"),_xlfn.STDEV.S(IF(Supplier=E191,Target)),"")</f>
        <v/>
      </c>
      <c r="S191" s="143" t="e">
        <f t="shared" si="45"/>
        <v>#VALUE!</v>
      </c>
      <c r="T191" s="146" t="e">
        <f t="shared" si="46"/>
        <v>#VALUE!</v>
      </c>
    </row>
    <row r="192" spans="1:20" s="17" customFormat="1" x14ac:dyDescent="0.2">
      <c r="A192" s="14"/>
      <c r="B192" s="14"/>
      <c r="C192" s="14"/>
      <c r="D192" s="14"/>
      <c r="E192" s="14"/>
      <c r="F192" s="149" t="str">
        <f t="shared" si="35"/>
        <v/>
      </c>
      <c r="G192" s="148" t="str">
        <f>IF(F192="","",SUMIF(Supplier,Waste_Input!E192,TotalSampleWeight))</f>
        <v/>
      </c>
      <c r="H192" s="150" t="str">
        <f t="shared" si="36"/>
        <v/>
      </c>
      <c r="I192" s="150" t="str">
        <f t="shared" si="37"/>
        <v/>
      </c>
      <c r="J192" s="150" t="str">
        <f t="shared" si="38"/>
        <v/>
      </c>
      <c r="K192" s="150" t="str">
        <f t="shared" si="39"/>
        <v/>
      </c>
      <c r="L192" s="150" t="str">
        <f t="shared" si="40"/>
        <v/>
      </c>
      <c r="M192" s="150" t="str">
        <f t="shared" si="41"/>
        <v/>
      </c>
      <c r="N192" s="172" t="str">
        <f t="shared" si="42"/>
        <v/>
      </c>
      <c r="O192" s="150" t="str">
        <f t="shared" si="43"/>
        <v/>
      </c>
      <c r="P192" s="151" t="str">
        <f t="shared" si="44"/>
        <v/>
      </c>
      <c r="Q192" s="150" t="str">
        <f t="shared" si="34"/>
        <v/>
      </c>
      <c r="R192" s="126" t="str">
        <f t="array" ref="R192">IF(AND(ISTEXT(E192),D192="TR"),_xlfn.STDEV.S(IF(Supplier=E192,Target)),"")</f>
        <v/>
      </c>
      <c r="S192" s="143" t="e">
        <f t="shared" si="45"/>
        <v>#VALUE!</v>
      </c>
      <c r="T192" s="146" t="e">
        <f t="shared" si="46"/>
        <v>#VALUE!</v>
      </c>
    </row>
    <row r="193" spans="1:20" s="17" customFormat="1" x14ac:dyDescent="0.2">
      <c r="A193" s="14"/>
      <c r="B193" s="14"/>
      <c r="C193" s="14"/>
      <c r="D193" s="14"/>
      <c r="E193" s="14"/>
      <c r="F193" s="149" t="str">
        <f t="shared" si="35"/>
        <v/>
      </c>
      <c r="G193" s="148" t="str">
        <f>IF(F193="","",SUMIF(Supplier,Waste_Input!E193,TotalSampleWeight))</f>
        <v/>
      </c>
      <c r="H193" s="150" t="str">
        <f t="shared" si="36"/>
        <v/>
      </c>
      <c r="I193" s="150" t="str">
        <f t="shared" si="37"/>
        <v/>
      </c>
      <c r="J193" s="150" t="str">
        <f t="shared" si="38"/>
        <v/>
      </c>
      <c r="K193" s="150" t="str">
        <f t="shared" si="39"/>
        <v/>
      </c>
      <c r="L193" s="150" t="str">
        <f t="shared" si="40"/>
        <v/>
      </c>
      <c r="M193" s="150" t="str">
        <f t="shared" si="41"/>
        <v/>
      </c>
      <c r="N193" s="172" t="str">
        <f t="shared" si="42"/>
        <v/>
      </c>
      <c r="O193" s="150" t="str">
        <f t="shared" si="43"/>
        <v/>
      </c>
      <c r="P193" s="151" t="str">
        <f t="shared" si="44"/>
        <v/>
      </c>
      <c r="Q193" s="150" t="str">
        <f t="shared" si="34"/>
        <v/>
      </c>
      <c r="R193" s="126" t="str">
        <f t="array" ref="R193">IF(AND(ISTEXT(E193),D193="TR"),_xlfn.STDEV.S(IF(Supplier=E193,Target)),"")</f>
        <v/>
      </c>
      <c r="S193" s="143" t="e">
        <f t="shared" si="45"/>
        <v>#VALUE!</v>
      </c>
      <c r="T193" s="146" t="e">
        <f t="shared" si="46"/>
        <v>#VALUE!</v>
      </c>
    </row>
    <row r="194" spans="1:20" s="17" customFormat="1" x14ac:dyDescent="0.2">
      <c r="A194" s="14"/>
      <c r="B194" s="14"/>
      <c r="C194" s="14"/>
      <c r="D194" s="14"/>
      <c r="E194" s="14"/>
      <c r="F194" s="149" t="str">
        <f t="shared" si="35"/>
        <v/>
      </c>
      <c r="G194" s="148" t="str">
        <f>IF(F194="","",SUMIF(Supplier,Waste_Input!E194,TotalSampleWeight))</f>
        <v/>
      </c>
      <c r="H194" s="150" t="str">
        <f t="shared" si="36"/>
        <v/>
      </c>
      <c r="I194" s="150" t="str">
        <f t="shared" si="37"/>
        <v/>
      </c>
      <c r="J194" s="150" t="str">
        <f t="shared" si="38"/>
        <v/>
      </c>
      <c r="K194" s="150" t="str">
        <f t="shared" si="39"/>
        <v/>
      </c>
      <c r="L194" s="150" t="str">
        <f t="shared" si="40"/>
        <v/>
      </c>
      <c r="M194" s="150" t="str">
        <f t="shared" si="41"/>
        <v/>
      </c>
      <c r="N194" s="172" t="str">
        <f t="shared" si="42"/>
        <v/>
      </c>
      <c r="O194" s="150" t="str">
        <f t="shared" si="43"/>
        <v/>
      </c>
      <c r="P194" s="151" t="str">
        <f t="shared" si="44"/>
        <v/>
      </c>
      <c r="Q194" s="150" t="str">
        <f t="shared" ref="Q194:Q257" si="47">IFERROR(IF(AND(ISTEXT(E194),D194="TR"),AVERAGEIF(Supplier,E194,Fragments),""),"")</f>
        <v/>
      </c>
      <c r="R194" s="126" t="str">
        <f t="array" ref="R194">IF(AND(ISTEXT(E194),D194="TR"),_xlfn.STDEV.S(IF(Supplier=E194,Target)),"")</f>
        <v/>
      </c>
      <c r="S194" s="143" t="e">
        <f t="shared" si="45"/>
        <v>#VALUE!</v>
      </c>
      <c r="T194" s="146" t="e">
        <f t="shared" si="46"/>
        <v>#VALUE!</v>
      </c>
    </row>
    <row r="195" spans="1:20" s="17" customFormat="1" x14ac:dyDescent="0.2">
      <c r="A195" s="14"/>
      <c r="B195" s="14"/>
      <c r="C195" s="14"/>
      <c r="D195" s="14"/>
      <c r="E195" s="14"/>
      <c r="F195" s="149" t="str">
        <f t="shared" ref="F195:F258" si="48">IF(AND(ISTEXT(E195),D195="TR"),COUNTIF(Supplier,"*"&amp;E195&amp;"*"),"")</f>
        <v/>
      </c>
      <c r="G195" s="148" t="str">
        <f>IF(F195="","",SUMIF(Supplier,Waste_Input!E195,TotalSampleWeight))</f>
        <v/>
      </c>
      <c r="H195" s="150" t="str">
        <f t="shared" ref="H195:H258" si="49">IFERROR(IF(AND(ISTEXT(E195),D195="TR"),AVERAGEIF(Supplier,E195,Plastic),""),"")</f>
        <v/>
      </c>
      <c r="I195" s="150" t="str">
        <f t="shared" ref="I195:I258" si="50">IFERROR(IF(AND(ISTEXT(E195),D195="TR"),AVERAGEIF(Supplier,E195,Glass),""),"")</f>
        <v/>
      </c>
      <c r="J195" s="150" t="str">
        <f t="shared" ref="J195:J258" si="51">IFERROR(IF(AND(ISTEXT(E195),D195="TR"),AVERAGEIF(Supplier,E195,Paper),""),"")</f>
        <v/>
      </c>
      <c r="K195" s="150" t="str">
        <f t="shared" ref="K195:K258" si="52">IFERROR(IF(AND(ISTEXT(E195),D195="TR"),AVERAGEIF(Supplier,E195,Cardboard),""),"")</f>
        <v/>
      </c>
      <c r="L195" s="150" t="str">
        <f t="shared" ref="L195:L258" si="53">IFERROR(IF(AND(ISTEXT(E195),D195="TR"),AVERAGEIF(Supplier,E195,Metals),""),"")</f>
        <v/>
      </c>
      <c r="M195" s="150" t="str">
        <f t="shared" ref="M195:M258" si="54">IFERROR(IF(AND(ISTEXT(E195),D195="TR"),AVERAGEIF(Supplier,E195,Target),""),"")</f>
        <v/>
      </c>
      <c r="N195" s="172" t="str">
        <f t="shared" ref="N195:N258" si="55">IFERROR(R195,"")</f>
        <v/>
      </c>
      <c r="O195" s="150" t="str">
        <f t="shared" ref="O195:O258" si="56">IFERROR(IF(AND(ISTEXT(E195),D195="TR"), AVERAGEIF(Supplier,E195,NonTarget),""),"")</f>
        <v/>
      </c>
      <c r="P195" s="151" t="str">
        <f t="shared" ref="P195:P258" si="57">IFERROR(IF(AND(ISTEXT(E195),D195="TR"),AVERAGEIF(Supplier,E195,NonRecycable),""),"")</f>
        <v/>
      </c>
      <c r="Q195" s="150" t="str">
        <f t="shared" si="47"/>
        <v/>
      </c>
      <c r="R195" s="126" t="str">
        <f t="array" ref="R195">IF(AND(ISTEXT(E195),D195="TR"),_xlfn.STDEV.S(IF(Supplier=E195,Target)),"")</f>
        <v/>
      </c>
      <c r="S195" s="143" t="e">
        <f t="shared" ref="S195:S258" si="58">F195-ROUNDDOWN(C195/125,0)</f>
        <v>#VALUE!</v>
      </c>
      <c r="T195" s="146" t="e">
        <f t="shared" ref="T195:T258" si="59">G195/F195</f>
        <v>#VALUE!</v>
      </c>
    </row>
    <row r="196" spans="1:20" s="17" customFormat="1" x14ac:dyDescent="0.2">
      <c r="A196" s="14"/>
      <c r="B196" s="14"/>
      <c r="C196" s="14"/>
      <c r="D196" s="14"/>
      <c r="E196" s="14"/>
      <c r="F196" s="149" t="str">
        <f t="shared" si="48"/>
        <v/>
      </c>
      <c r="G196" s="148" t="str">
        <f>IF(F196="","",SUMIF(Supplier,Waste_Input!E196,TotalSampleWeight))</f>
        <v/>
      </c>
      <c r="H196" s="150" t="str">
        <f t="shared" si="49"/>
        <v/>
      </c>
      <c r="I196" s="150" t="str">
        <f t="shared" si="50"/>
        <v/>
      </c>
      <c r="J196" s="150" t="str">
        <f t="shared" si="51"/>
        <v/>
      </c>
      <c r="K196" s="150" t="str">
        <f t="shared" si="52"/>
        <v/>
      </c>
      <c r="L196" s="150" t="str">
        <f t="shared" si="53"/>
        <v/>
      </c>
      <c r="M196" s="150" t="str">
        <f t="shared" si="54"/>
        <v/>
      </c>
      <c r="N196" s="172" t="str">
        <f t="shared" si="55"/>
        <v/>
      </c>
      <c r="O196" s="150" t="str">
        <f t="shared" si="56"/>
        <v/>
      </c>
      <c r="P196" s="151" t="str">
        <f t="shared" si="57"/>
        <v/>
      </c>
      <c r="Q196" s="150" t="str">
        <f t="shared" si="47"/>
        <v/>
      </c>
      <c r="R196" s="126" t="str">
        <f t="array" ref="R196">IF(AND(ISTEXT(E196),D196="TR"),_xlfn.STDEV.S(IF(Supplier=E196,Target)),"")</f>
        <v/>
      </c>
      <c r="S196" s="143" t="e">
        <f t="shared" si="58"/>
        <v>#VALUE!</v>
      </c>
      <c r="T196" s="146" t="e">
        <f t="shared" si="59"/>
        <v>#VALUE!</v>
      </c>
    </row>
    <row r="197" spans="1:20" s="17" customFormat="1" x14ac:dyDescent="0.2">
      <c r="A197" s="14"/>
      <c r="B197" s="14"/>
      <c r="C197" s="14"/>
      <c r="D197" s="14"/>
      <c r="E197" s="14"/>
      <c r="F197" s="149" t="str">
        <f t="shared" si="48"/>
        <v/>
      </c>
      <c r="G197" s="148" t="str">
        <f>IF(F197="","",SUMIF(Supplier,Waste_Input!E197,TotalSampleWeight))</f>
        <v/>
      </c>
      <c r="H197" s="150" t="str">
        <f t="shared" si="49"/>
        <v/>
      </c>
      <c r="I197" s="150" t="str">
        <f t="shared" si="50"/>
        <v/>
      </c>
      <c r="J197" s="150" t="str">
        <f t="shared" si="51"/>
        <v/>
      </c>
      <c r="K197" s="150" t="str">
        <f t="shared" si="52"/>
        <v/>
      </c>
      <c r="L197" s="150" t="str">
        <f t="shared" si="53"/>
        <v/>
      </c>
      <c r="M197" s="150" t="str">
        <f t="shared" si="54"/>
        <v/>
      </c>
      <c r="N197" s="172" t="str">
        <f t="shared" si="55"/>
        <v/>
      </c>
      <c r="O197" s="150" t="str">
        <f t="shared" si="56"/>
        <v/>
      </c>
      <c r="P197" s="151" t="str">
        <f t="shared" si="57"/>
        <v/>
      </c>
      <c r="Q197" s="150" t="str">
        <f t="shared" si="47"/>
        <v/>
      </c>
      <c r="R197" s="126" t="str">
        <f t="array" ref="R197">IF(AND(ISTEXT(E197),D197="TR"),_xlfn.STDEV.S(IF(Supplier=E197,Target)),"")</f>
        <v/>
      </c>
      <c r="S197" s="143" t="e">
        <f t="shared" si="58"/>
        <v>#VALUE!</v>
      </c>
      <c r="T197" s="146" t="e">
        <f t="shared" si="59"/>
        <v>#VALUE!</v>
      </c>
    </row>
    <row r="198" spans="1:20" s="17" customFormat="1" x14ac:dyDescent="0.2">
      <c r="A198" s="14"/>
      <c r="B198" s="14"/>
      <c r="C198" s="14"/>
      <c r="D198" s="14"/>
      <c r="E198" s="14"/>
      <c r="F198" s="149" t="str">
        <f t="shared" si="48"/>
        <v/>
      </c>
      <c r="G198" s="148" t="str">
        <f>IF(F198="","",SUMIF(Supplier,Waste_Input!E198,TotalSampleWeight))</f>
        <v/>
      </c>
      <c r="H198" s="150" t="str">
        <f t="shared" si="49"/>
        <v/>
      </c>
      <c r="I198" s="150" t="str">
        <f t="shared" si="50"/>
        <v/>
      </c>
      <c r="J198" s="150" t="str">
        <f t="shared" si="51"/>
        <v/>
      </c>
      <c r="K198" s="150" t="str">
        <f t="shared" si="52"/>
        <v/>
      </c>
      <c r="L198" s="150" t="str">
        <f t="shared" si="53"/>
        <v/>
      </c>
      <c r="M198" s="150" t="str">
        <f t="shared" si="54"/>
        <v/>
      </c>
      <c r="N198" s="172" t="str">
        <f t="shared" si="55"/>
        <v/>
      </c>
      <c r="O198" s="150" t="str">
        <f t="shared" si="56"/>
        <v/>
      </c>
      <c r="P198" s="151" t="str">
        <f t="shared" si="57"/>
        <v/>
      </c>
      <c r="Q198" s="150" t="str">
        <f t="shared" si="47"/>
        <v/>
      </c>
      <c r="R198" s="126" t="str">
        <f t="array" ref="R198">IF(AND(ISTEXT(E198),D198="TR"),_xlfn.STDEV.S(IF(Supplier=E198,Target)),"")</f>
        <v/>
      </c>
      <c r="S198" s="143" t="e">
        <f t="shared" si="58"/>
        <v>#VALUE!</v>
      </c>
      <c r="T198" s="146" t="e">
        <f t="shared" si="59"/>
        <v>#VALUE!</v>
      </c>
    </row>
    <row r="199" spans="1:20" s="17" customFormat="1" x14ac:dyDescent="0.2">
      <c r="A199" s="14"/>
      <c r="B199" s="14"/>
      <c r="C199" s="14"/>
      <c r="D199" s="14"/>
      <c r="E199" s="14"/>
      <c r="F199" s="149" t="str">
        <f t="shared" si="48"/>
        <v/>
      </c>
      <c r="G199" s="148" t="str">
        <f>IF(F199="","",SUMIF(Supplier,Waste_Input!E199,TotalSampleWeight))</f>
        <v/>
      </c>
      <c r="H199" s="150" t="str">
        <f t="shared" si="49"/>
        <v/>
      </c>
      <c r="I199" s="150" t="str">
        <f t="shared" si="50"/>
        <v/>
      </c>
      <c r="J199" s="150" t="str">
        <f t="shared" si="51"/>
        <v/>
      </c>
      <c r="K199" s="150" t="str">
        <f t="shared" si="52"/>
        <v/>
      </c>
      <c r="L199" s="150" t="str">
        <f t="shared" si="53"/>
        <v/>
      </c>
      <c r="M199" s="150" t="str">
        <f t="shared" si="54"/>
        <v/>
      </c>
      <c r="N199" s="172" t="str">
        <f t="shared" si="55"/>
        <v/>
      </c>
      <c r="O199" s="150" t="str">
        <f t="shared" si="56"/>
        <v/>
      </c>
      <c r="P199" s="151" t="str">
        <f t="shared" si="57"/>
        <v/>
      </c>
      <c r="Q199" s="150" t="str">
        <f t="shared" si="47"/>
        <v/>
      </c>
      <c r="R199" s="126" t="str">
        <f t="array" ref="R199">IF(AND(ISTEXT(E199),D199="TR"),_xlfn.STDEV.S(IF(Supplier=E199,Target)),"")</f>
        <v/>
      </c>
      <c r="S199" s="143" t="e">
        <f t="shared" si="58"/>
        <v>#VALUE!</v>
      </c>
      <c r="T199" s="146" t="e">
        <f t="shared" si="59"/>
        <v>#VALUE!</v>
      </c>
    </row>
    <row r="200" spans="1:20" s="17" customFormat="1" x14ac:dyDescent="0.2">
      <c r="A200" s="14"/>
      <c r="B200" s="14"/>
      <c r="C200" s="14"/>
      <c r="D200" s="14"/>
      <c r="E200" s="14"/>
      <c r="F200" s="149" t="str">
        <f t="shared" si="48"/>
        <v/>
      </c>
      <c r="G200" s="148" t="str">
        <f>IF(F200="","",SUMIF(Supplier,Waste_Input!E200,TotalSampleWeight))</f>
        <v/>
      </c>
      <c r="H200" s="150" t="str">
        <f t="shared" si="49"/>
        <v/>
      </c>
      <c r="I200" s="150" t="str">
        <f t="shared" si="50"/>
        <v/>
      </c>
      <c r="J200" s="150" t="str">
        <f t="shared" si="51"/>
        <v/>
      </c>
      <c r="K200" s="150" t="str">
        <f t="shared" si="52"/>
        <v/>
      </c>
      <c r="L200" s="150" t="str">
        <f t="shared" si="53"/>
        <v/>
      </c>
      <c r="M200" s="150" t="str">
        <f t="shared" si="54"/>
        <v/>
      </c>
      <c r="N200" s="172" t="str">
        <f t="shared" si="55"/>
        <v/>
      </c>
      <c r="O200" s="150" t="str">
        <f t="shared" si="56"/>
        <v/>
      </c>
      <c r="P200" s="151" t="str">
        <f t="shared" si="57"/>
        <v/>
      </c>
      <c r="Q200" s="150" t="str">
        <f t="shared" si="47"/>
        <v/>
      </c>
      <c r="R200" s="126" t="str">
        <f t="array" ref="R200">IF(AND(ISTEXT(E200),D200="TR"),_xlfn.STDEV.S(IF(Supplier=E200,Target)),"")</f>
        <v/>
      </c>
      <c r="S200" s="143" t="e">
        <f t="shared" si="58"/>
        <v>#VALUE!</v>
      </c>
      <c r="T200" s="146" t="e">
        <f t="shared" si="59"/>
        <v>#VALUE!</v>
      </c>
    </row>
    <row r="201" spans="1:20" s="17" customFormat="1" x14ac:dyDescent="0.2">
      <c r="A201" s="14"/>
      <c r="B201" s="14"/>
      <c r="C201" s="14"/>
      <c r="D201" s="14"/>
      <c r="E201" s="14"/>
      <c r="F201" s="149" t="str">
        <f t="shared" si="48"/>
        <v/>
      </c>
      <c r="G201" s="148" t="str">
        <f>IF(F201="","",SUMIF(Supplier,Waste_Input!E201,TotalSampleWeight))</f>
        <v/>
      </c>
      <c r="H201" s="150" t="str">
        <f t="shared" si="49"/>
        <v/>
      </c>
      <c r="I201" s="150" t="str">
        <f t="shared" si="50"/>
        <v/>
      </c>
      <c r="J201" s="150" t="str">
        <f t="shared" si="51"/>
        <v/>
      </c>
      <c r="K201" s="150" t="str">
        <f t="shared" si="52"/>
        <v/>
      </c>
      <c r="L201" s="150" t="str">
        <f t="shared" si="53"/>
        <v/>
      </c>
      <c r="M201" s="150" t="str">
        <f t="shared" si="54"/>
        <v/>
      </c>
      <c r="N201" s="172" t="str">
        <f t="shared" si="55"/>
        <v/>
      </c>
      <c r="O201" s="150" t="str">
        <f t="shared" si="56"/>
        <v/>
      </c>
      <c r="P201" s="151" t="str">
        <f t="shared" si="57"/>
        <v/>
      </c>
      <c r="Q201" s="150" t="str">
        <f t="shared" si="47"/>
        <v/>
      </c>
      <c r="R201" s="126" t="str">
        <f t="array" ref="R201">IF(AND(ISTEXT(E201),D201="TR"),_xlfn.STDEV.S(IF(Supplier=E201,Target)),"")</f>
        <v/>
      </c>
      <c r="S201" s="143" t="e">
        <f t="shared" si="58"/>
        <v>#VALUE!</v>
      </c>
      <c r="T201" s="146" t="e">
        <f t="shared" si="59"/>
        <v>#VALUE!</v>
      </c>
    </row>
    <row r="202" spans="1:20" s="17" customFormat="1" x14ac:dyDescent="0.2">
      <c r="A202" s="14"/>
      <c r="B202" s="14"/>
      <c r="C202" s="14"/>
      <c r="D202" s="14"/>
      <c r="E202" s="14"/>
      <c r="F202" s="149" t="str">
        <f t="shared" si="48"/>
        <v/>
      </c>
      <c r="G202" s="148" t="str">
        <f>IF(F202="","",SUMIF(Supplier,Waste_Input!E202,TotalSampleWeight))</f>
        <v/>
      </c>
      <c r="H202" s="150" t="str">
        <f t="shared" si="49"/>
        <v/>
      </c>
      <c r="I202" s="150" t="str">
        <f t="shared" si="50"/>
        <v/>
      </c>
      <c r="J202" s="150" t="str">
        <f t="shared" si="51"/>
        <v/>
      </c>
      <c r="K202" s="150" t="str">
        <f t="shared" si="52"/>
        <v/>
      </c>
      <c r="L202" s="150" t="str">
        <f t="shared" si="53"/>
        <v/>
      </c>
      <c r="M202" s="150" t="str">
        <f t="shared" si="54"/>
        <v/>
      </c>
      <c r="N202" s="172" t="str">
        <f t="shared" si="55"/>
        <v/>
      </c>
      <c r="O202" s="150" t="str">
        <f t="shared" si="56"/>
        <v/>
      </c>
      <c r="P202" s="151" t="str">
        <f t="shared" si="57"/>
        <v/>
      </c>
      <c r="Q202" s="150" t="str">
        <f t="shared" si="47"/>
        <v/>
      </c>
      <c r="R202" s="126" t="str">
        <f t="array" ref="R202">IF(AND(ISTEXT(E202),D202="TR"),_xlfn.STDEV.S(IF(Supplier=E202,Target)),"")</f>
        <v/>
      </c>
      <c r="S202" s="143" t="e">
        <f t="shared" si="58"/>
        <v>#VALUE!</v>
      </c>
      <c r="T202" s="146" t="e">
        <f t="shared" si="59"/>
        <v>#VALUE!</v>
      </c>
    </row>
    <row r="203" spans="1:20" s="17" customFormat="1" x14ac:dyDescent="0.2">
      <c r="A203" s="14"/>
      <c r="B203" s="14"/>
      <c r="C203" s="14"/>
      <c r="D203" s="14"/>
      <c r="E203" s="14"/>
      <c r="F203" s="149" t="str">
        <f t="shared" si="48"/>
        <v/>
      </c>
      <c r="G203" s="148" t="str">
        <f>IF(F203="","",SUMIF(Supplier,Waste_Input!E203,TotalSampleWeight))</f>
        <v/>
      </c>
      <c r="H203" s="150" t="str">
        <f t="shared" si="49"/>
        <v/>
      </c>
      <c r="I203" s="150" t="str">
        <f t="shared" si="50"/>
        <v/>
      </c>
      <c r="J203" s="150" t="str">
        <f t="shared" si="51"/>
        <v/>
      </c>
      <c r="K203" s="150" t="str">
        <f t="shared" si="52"/>
        <v/>
      </c>
      <c r="L203" s="150" t="str">
        <f t="shared" si="53"/>
        <v/>
      </c>
      <c r="M203" s="150" t="str">
        <f t="shared" si="54"/>
        <v/>
      </c>
      <c r="N203" s="172" t="str">
        <f t="shared" si="55"/>
        <v/>
      </c>
      <c r="O203" s="150" t="str">
        <f t="shared" si="56"/>
        <v/>
      </c>
      <c r="P203" s="151" t="str">
        <f t="shared" si="57"/>
        <v/>
      </c>
      <c r="Q203" s="150" t="str">
        <f t="shared" si="47"/>
        <v/>
      </c>
      <c r="R203" s="126" t="str">
        <f t="array" ref="R203">IF(AND(ISTEXT(E203),D203="TR"),_xlfn.STDEV.S(IF(Supplier=E203,Target)),"")</f>
        <v/>
      </c>
      <c r="S203" s="143" t="e">
        <f t="shared" si="58"/>
        <v>#VALUE!</v>
      </c>
      <c r="T203" s="146" t="e">
        <f t="shared" si="59"/>
        <v>#VALUE!</v>
      </c>
    </row>
    <row r="204" spans="1:20" s="17" customFormat="1" x14ac:dyDescent="0.2">
      <c r="A204" s="14"/>
      <c r="B204" s="14"/>
      <c r="C204" s="14"/>
      <c r="D204" s="14"/>
      <c r="E204" s="14"/>
      <c r="F204" s="149" t="str">
        <f t="shared" si="48"/>
        <v/>
      </c>
      <c r="G204" s="148" t="str">
        <f>IF(F204="","",SUMIF(Supplier,Waste_Input!E204,TotalSampleWeight))</f>
        <v/>
      </c>
      <c r="H204" s="150" t="str">
        <f t="shared" si="49"/>
        <v/>
      </c>
      <c r="I204" s="150" t="str">
        <f t="shared" si="50"/>
        <v/>
      </c>
      <c r="J204" s="150" t="str">
        <f t="shared" si="51"/>
        <v/>
      </c>
      <c r="K204" s="150" t="str">
        <f t="shared" si="52"/>
        <v/>
      </c>
      <c r="L204" s="150" t="str">
        <f t="shared" si="53"/>
        <v/>
      </c>
      <c r="M204" s="150" t="str">
        <f t="shared" si="54"/>
        <v/>
      </c>
      <c r="N204" s="172" t="str">
        <f t="shared" si="55"/>
        <v/>
      </c>
      <c r="O204" s="150" t="str">
        <f t="shared" si="56"/>
        <v/>
      </c>
      <c r="P204" s="151" t="str">
        <f t="shared" si="57"/>
        <v/>
      </c>
      <c r="Q204" s="150" t="str">
        <f t="shared" si="47"/>
        <v/>
      </c>
      <c r="R204" s="126" t="str">
        <f t="array" ref="R204">IF(AND(ISTEXT(E204),D204="TR"),_xlfn.STDEV.S(IF(Supplier=E204,Target)),"")</f>
        <v/>
      </c>
      <c r="S204" s="143" t="e">
        <f t="shared" si="58"/>
        <v>#VALUE!</v>
      </c>
      <c r="T204" s="146" t="e">
        <f t="shared" si="59"/>
        <v>#VALUE!</v>
      </c>
    </row>
    <row r="205" spans="1:20" s="17" customFormat="1" x14ac:dyDescent="0.2">
      <c r="A205" s="14"/>
      <c r="B205" s="14"/>
      <c r="C205" s="14"/>
      <c r="D205" s="14"/>
      <c r="E205" s="14"/>
      <c r="F205" s="149" t="str">
        <f t="shared" si="48"/>
        <v/>
      </c>
      <c r="G205" s="148" t="str">
        <f>IF(F205="","",SUMIF(Supplier,Waste_Input!E205,TotalSampleWeight))</f>
        <v/>
      </c>
      <c r="H205" s="150" t="str">
        <f t="shared" si="49"/>
        <v/>
      </c>
      <c r="I205" s="150" t="str">
        <f t="shared" si="50"/>
        <v/>
      </c>
      <c r="J205" s="150" t="str">
        <f t="shared" si="51"/>
        <v/>
      </c>
      <c r="K205" s="150" t="str">
        <f t="shared" si="52"/>
        <v/>
      </c>
      <c r="L205" s="150" t="str">
        <f t="shared" si="53"/>
        <v/>
      </c>
      <c r="M205" s="150" t="str">
        <f t="shared" si="54"/>
        <v/>
      </c>
      <c r="N205" s="172" t="str">
        <f t="shared" si="55"/>
        <v/>
      </c>
      <c r="O205" s="150" t="str">
        <f t="shared" si="56"/>
        <v/>
      </c>
      <c r="P205" s="151" t="str">
        <f t="shared" si="57"/>
        <v/>
      </c>
      <c r="Q205" s="150" t="str">
        <f t="shared" si="47"/>
        <v/>
      </c>
      <c r="R205" s="126" t="str">
        <f t="array" ref="R205">IF(AND(ISTEXT(E205),D205="TR"),_xlfn.STDEV.S(IF(Supplier=E205,Target)),"")</f>
        <v/>
      </c>
      <c r="S205" s="143" t="e">
        <f t="shared" si="58"/>
        <v>#VALUE!</v>
      </c>
      <c r="T205" s="146" t="e">
        <f t="shared" si="59"/>
        <v>#VALUE!</v>
      </c>
    </row>
    <row r="206" spans="1:20" s="17" customFormat="1" x14ac:dyDescent="0.2">
      <c r="A206" s="14"/>
      <c r="B206" s="14"/>
      <c r="C206" s="14"/>
      <c r="D206" s="14"/>
      <c r="E206" s="14"/>
      <c r="F206" s="149" t="str">
        <f t="shared" si="48"/>
        <v/>
      </c>
      <c r="G206" s="148" t="str">
        <f>IF(F206="","",SUMIF(Supplier,Waste_Input!E206,TotalSampleWeight))</f>
        <v/>
      </c>
      <c r="H206" s="150" t="str">
        <f t="shared" si="49"/>
        <v/>
      </c>
      <c r="I206" s="150" t="str">
        <f t="shared" si="50"/>
        <v/>
      </c>
      <c r="J206" s="150" t="str">
        <f t="shared" si="51"/>
        <v/>
      </c>
      <c r="K206" s="150" t="str">
        <f t="shared" si="52"/>
        <v/>
      </c>
      <c r="L206" s="150" t="str">
        <f t="shared" si="53"/>
        <v/>
      </c>
      <c r="M206" s="150" t="str">
        <f t="shared" si="54"/>
        <v/>
      </c>
      <c r="N206" s="172" t="str">
        <f t="shared" si="55"/>
        <v/>
      </c>
      <c r="O206" s="150" t="str">
        <f t="shared" si="56"/>
        <v/>
      </c>
      <c r="P206" s="151" t="str">
        <f t="shared" si="57"/>
        <v/>
      </c>
      <c r="Q206" s="150" t="str">
        <f t="shared" si="47"/>
        <v/>
      </c>
      <c r="R206" s="126" t="str">
        <f t="array" ref="R206">IF(AND(ISTEXT(E206),D206="TR"),_xlfn.STDEV.S(IF(Supplier=E206,Target)),"")</f>
        <v/>
      </c>
      <c r="S206" s="143" t="e">
        <f t="shared" si="58"/>
        <v>#VALUE!</v>
      </c>
      <c r="T206" s="146" t="e">
        <f t="shared" si="59"/>
        <v>#VALUE!</v>
      </c>
    </row>
    <row r="207" spans="1:20" s="17" customFormat="1" x14ac:dyDescent="0.2">
      <c r="A207" s="14"/>
      <c r="B207" s="14"/>
      <c r="C207" s="14"/>
      <c r="D207" s="14"/>
      <c r="E207" s="14"/>
      <c r="F207" s="149" t="str">
        <f t="shared" si="48"/>
        <v/>
      </c>
      <c r="G207" s="148" t="str">
        <f>IF(F207="","",SUMIF(Supplier,Waste_Input!E207,TotalSampleWeight))</f>
        <v/>
      </c>
      <c r="H207" s="150" t="str">
        <f t="shared" si="49"/>
        <v/>
      </c>
      <c r="I207" s="150" t="str">
        <f t="shared" si="50"/>
        <v/>
      </c>
      <c r="J207" s="150" t="str">
        <f t="shared" si="51"/>
        <v/>
      </c>
      <c r="K207" s="150" t="str">
        <f t="shared" si="52"/>
        <v/>
      </c>
      <c r="L207" s="150" t="str">
        <f t="shared" si="53"/>
        <v/>
      </c>
      <c r="M207" s="150" t="str">
        <f t="shared" si="54"/>
        <v/>
      </c>
      <c r="N207" s="172" t="str">
        <f t="shared" si="55"/>
        <v/>
      </c>
      <c r="O207" s="150" t="str">
        <f t="shared" si="56"/>
        <v/>
      </c>
      <c r="P207" s="151" t="str">
        <f t="shared" si="57"/>
        <v/>
      </c>
      <c r="Q207" s="150" t="str">
        <f t="shared" si="47"/>
        <v/>
      </c>
      <c r="R207" s="126" t="str">
        <f t="array" ref="R207">IF(AND(ISTEXT(E207),D207="TR"),_xlfn.STDEV.S(IF(Supplier=E207,Target)),"")</f>
        <v/>
      </c>
      <c r="S207" s="143" t="e">
        <f t="shared" si="58"/>
        <v>#VALUE!</v>
      </c>
      <c r="T207" s="146" t="e">
        <f t="shared" si="59"/>
        <v>#VALUE!</v>
      </c>
    </row>
    <row r="208" spans="1:20" s="17" customFormat="1" x14ac:dyDescent="0.2">
      <c r="A208" s="14"/>
      <c r="B208" s="14"/>
      <c r="C208" s="14"/>
      <c r="D208" s="14"/>
      <c r="E208" s="14"/>
      <c r="F208" s="149" t="str">
        <f t="shared" si="48"/>
        <v/>
      </c>
      <c r="G208" s="148" t="str">
        <f>IF(F208="","",SUMIF(Supplier,Waste_Input!E208,TotalSampleWeight))</f>
        <v/>
      </c>
      <c r="H208" s="150" t="str">
        <f t="shared" si="49"/>
        <v/>
      </c>
      <c r="I208" s="150" t="str">
        <f t="shared" si="50"/>
        <v/>
      </c>
      <c r="J208" s="150" t="str">
        <f t="shared" si="51"/>
        <v/>
      </c>
      <c r="K208" s="150" t="str">
        <f t="shared" si="52"/>
        <v/>
      </c>
      <c r="L208" s="150" t="str">
        <f t="shared" si="53"/>
        <v/>
      </c>
      <c r="M208" s="150" t="str">
        <f t="shared" si="54"/>
        <v/>
      </c>
      <c r="N208" s="172" t="str">
        <f t="shared" si="55"/>
        <v/>
      </c>
      <c r="O208" s="150" t="str">
        <f t="shared" si="56"/>
        <v/>
      </c>
      <c r="P208" s="151" t="str">
        <f t="shared" si="57"/>
        <v/>
      </c>
      <c r="Q208" s="150" t="str">
        <f t="shared" si="47"/>
        <v/>
      </c>
      <c r="R208" s="126" t="str">
        <f t="array" ref="R208">IF(AND(ISTEXT(E208),D208="TR"),_xlfn.STDEV.S(IF(Supplier=E208,Target)),"")</f>
        <v/>
      </c>
      <c r="S208" s="143" t="e">
        <f t="shared" si="58"/>
        <v>#VALUE!</v>
      </c>
      <c r="T208" s="146" t="e">
        <f t="shared" si="59"/>
        <v>#VALUE!</v>
      </c>
    </row>
    <row r="209" spans="1:20" s="17" customFormat="1" x14ac:dyDescent="0.2">
      <c r="A209" s="14"/>
      <c r="B209" s="14"/>
      <c r="C209" s="14"/>
      <c r="D209" s="14"/>
      <c r="E209" s="14"/>
      <c r="F209" s="149" t="str">
        <f t="shared" si="48"/>
        <v/>
      </c>
      <c r="G209" s="148" t="str">
        <f>IF(F209="","",SUMIF(Supplier,Waste_Input!E209,TotalSampleWeight))</f>
        <v/>
      </c>
      <c r="H209" s="150" t="str">
        <f t="shared" si="49"/>
        <v/>
      </c>
      <c r="I209" s="150" t="str">
        <f t="shared" si="50"/>
        <v/>
      </c>
      <c r="J209" s="150" t="str">
        <f t="shared" si="51"/>
        <v/>
      </c>
      <c r="K209" s="150" t="str">
        <f t="shared" si="52"/>
        <v/>
      </c>
      <c r="L209" s="150" t="str">
        <f t="shared" si="53"/>
        <v/>
      </c>
      <c r="M209" s="150" t="str">
        <f t="shared" si="54"/>
        <v/>
      </c>
      <c r="N209" s="172" t="str">
        <f t="shared" si="55"/>
        <v/>
      </c>
      <c r="O209" s="150" t="str">
        <f t="shared" si="56"/>
        <v/>
      </c>
      <c r="P209" s="151" t="str">
        <f t="shared" si="57"/>
        <v/>
      </c>
      <c r="Q209" s="150" t="str">
        <f t="shared" si="47"/>
        <v/>
      </c>
      <c r="R209" s="126" t="str">
        <f t="array" ref="R209">IF(AND(ISTEXT(E209),D209="TR"),_xlfn.STDEV.S(IF(Supplier=E209,Target)),"")</f>
        <v/>
      </c>
      <c r="S209" s="143" t="e">
        <f t="shared" si="58"/>
        <v>#VALUE!</v>
      </c>
      <c r="T209" s="146" t="e">
        <f t="shared" si="59"/>
        <v>#VALUE!</v>
      </c>
    </row>
    <row r="210" spans="1:20" s="17" customFormat="1" x14ac:dyDescent="0.2">
      <c r="A210" s="14"/>
      <c r="B210" s="14"/>
      <c r="C210" s="14"/>
      <c r="D210" s="14"/>
      <c r="E210" s="14"/>
      <c r="F210" s="149" t="str">
        <f t="shared" si="48"/>
        <v/>
      </c>
      <c r="G210" s="148" t="str">
        <f>IF(F210="","",SUMIF(Supplier,Waste_Input!E210,TotalSampleWeight))</f>
        <v/>
      </c>
      <c r="H210" s="150" t="str">
        <f t="shared" si="49"/>
        <v/>
      </c>
      <c r="I210" s="150" t="str">
        <f t="shared" si="50"/>
        <v/>
      </c>
      <c r="J210" s="150" t="str">
        <f t="shared" si="51"/>
        <v/>
      </c>
      <c r="K210" s="150" t="str">
        <f t="shared" si="52"/>
        <v/>
      </c>
      <c r="L210" s="150" t="str">
        <f t="shared" si="53"/>
        <v/>
      </c>
      <c r="M210" s="150" t="str">
        <f t="shared" si="54"/>
        <v/>
      </c>
      <c r="N210" s="172" t="str">
        <f t="shared" si="55"/>
        <v/>
      </c>
      <c r="O210" s="150" t="str">
        <f t="shared" si="56"/>
        <v/>
      </c>
      <c r="P210" s="151" t="str">
        <f t="shared" si="57"/>
        <v/>
      </c>
      <c r="Q210" s="150" t="str">
        <f t="shared" si="47"/>
        <v/>
      </c>
      <c r="R210" s="126" t="str">
        <f t="array" ref="R210">IF(AND(ISTEXT(E210),D210="TR"),_xlfn.STDEV.S(IF(Supplier=E210,Target)),"")</f>
        <v/>
      </c>
      <c r="S210" s="143" t="e">
        <f t="shared" si="58"/>
        <v>#VALUE!</v>
      </c>
      <c r="T210" s="146" t="e">
        <f t="shared" si="59"/>
        <v>#VALUE!</v>
      </c>
    </row>
    <row r="211" spans="1:20" s="17" customFormat="1" x14ac:dyDescent="0.2">
      <c r="A211" s="14"/>
      <c r="B211" s="14"/>
      <c r="C211" s="14"/>
      <c r="D211" s="14"/>
      <c r="E211" s="14"/>
      <c r="F211" s="149" t="str">
        <f t="shared" si="48"/>
        <v/>
      </c>
      <c r="G211" s="148" t="str">
        <f>IF(F211="","",SUMIF(Supplier,Waste_Input!E211,TotalSampleWeight))</f>
        <v/>
      </c>
      <c r="H211" s="150" t="str">
        <f t="shared" si="49"/>
        <v/>
      </c>
      <c r="I211" s="150" t="str">
        <f t="shared" si="50"/>
        <v/>
      </c>
      <c r="J211" s="150" t="str">
        <f t="shared" si="51"/>
        <v/>
      </c>
      <c r="K211" s="150" t="str">
        <f t="shared" si="52"/>
        <v/>
      </c>
      <c r="L211" s="150" t="str">
        <f t="shared" si="53"/>
        <v/>
      </c>
      <c r="M211" s="150" t="str">
        <f t="shared" si="54"/>
        <v/>
      </c>
      <c r="N211" s="172" t="str">
        <f t="shared" si="55"/>
        <v/>
      </c>
      <c r="O211" s="150" t="str">
        <f t="shared" si="56"/>
        <v/>
      </c>
      <c r="P211" s="151" t="str">
        <f t="shared" si="57"/>
        <v/>
      </c>
      <c r="Q211" s="150" t="str">
        <f t="shared" si="47"/>
        <v/>
      </c>
      <c r="R211" s="126" t="str">
        <f t="array" ref="R211">IF(AND(ISTEXT(E211),D211="TR"),_xlfn.STDEV.S(IF(Supplier=E211,Target)),"")</f>
        <v/>
      </c>
      <c r="S211" s="143" t="e">
        <f t="shared" si="58"/>
        <v>#VALUE!</v>
      </c>
      <c r="T211" s="146" t="e">
        <f t="shared" si="59"/>
        <v>#VALUE!</v>
      </c>
    </row>
    <row r="212" spans="1:20" s="17" customFormat="1" x14ac:dyDescent="0.2">
      <c r="A212" s="14"/>
      <c r="B212" s="14"/>
      <c r="C212" s="14"/>
      <c r="D212" s="14"/>
      <c r="E212" s="14"/>
      <c r="F212" s="149" t="str">
        <f t="shared" si="48"/>
        <v/>
      </c>
      <c r="G212" s="148" t="str">
        <f>IF(F212="","",SUMIF(Supplier,Waste_Input!E212,TotalSampleWeight))</f>
        <v/>
      </c>
      <c r="H212" s="150" t="str">
        <f t="shared" si="49"/>
        <v/>
      </c>
      <c r="I212" s="150" t="str">
        <f t="shared" si="50"/>
        <v/>
      </c>
      <c r="J212" s="150" t="str">
        <f t="shared" si="51"/>
        <v/>
      </c>
      <c r="K212" s="150" t="str">
        <f t="shared" si="52"/>
        <v/>
      </c>
      <c r="L212" s="150" t="str">
        <f t="shared" si="53"/>
        <v/>
      </c>
      <c r="M212" s="150" t="str">
        <f t="shared" si="54"/>
        <v/>
      </c>
      <c r="N212" s="172" t="str">
        <f t="shared" si="55"/>
        <v/>
      </c>
      <c r="O212" s="150" t="str">
        <f t="shared" si="56"/>
        <v/>
      </c>
      <c r="P212" s="151" t="str">
        <f t="shared" si="57"/>
        <v/>
      </c>
      <c r="Q212" s="150" t="str">
        <f t="shared" si="47"/>
        <v/>
      </c>
      <c r="R212" s="126" t="str">
        <f t="array" ref="R212">IF(AND(ISTEXT(E212),D212="TR"),_xlfn.STDEV.S(IF(Supplier=E212,Target)),"")</f>
        <v/>
      </c>
      <c r="S212" s="143" t="e">
        <f t="shared" si="58"/>
        <v>#VALUE!</v>
      </c>
      <c r="T212" s="146" t="e">
        <f t="shared" si="59"/>
        <v>#VALUE!</v>
      </c>
    </row>
    <row r="213" spans="1:20" s="17" customFormat="1" x14ac:dyDescent="0.2">
      <c r="A213" s="14"/>
      <c r="B213" s="14"/>
      <c r="C213" s="14"/>
      <c r="D213" s="14"/>
      <c r="E213" s="14"/>
      <c r="F213" s="149" t="str">
        <f t="shared" si="48"/>
        <v/>
      </c>
      <c r="G213" s="148" t="str">
        <f>IF(F213="","",SUMIF(Supplier,Waste_Input!E213,TotalSampleWeight))</f>
        <v/>
      </c>
      <c r="H213" s="150" t="str">
        <f t="shared" si="49"/>
        <v/>
      </c>
      <c r="I213" s="150" t="str">
        <f t="shared" si="50"/>
        <v/>
      </c>
      <c r="J213" s="150" t="str">
        <f t="shared" si="51"/>
        <v/>
      </c>
      <c r="K213" s="150" t="str">
        <f t="shared" si="52"/>
        <v/>
      </c>
      <c r="L213" s="150" t="str">
        <f t="shared" si="53"/>
        <v/>
      </c>
      <c r="M213" s="150" t="str">
        <f t="shared" si="54"/>
        <v/>
      </c>
      <c r="N213" s="172" t="str">
        <f t="shared" si="55"/>
        <v/>
      </c>
      <c r="O213" s="150" t="str">
        <f t="shared" si="56"/>
        <v/>
      </c>
      <c r="P213" s="151" t="str">
        <f t="shared" si="57"/>
        <v/>
      </c>
      <c r="Q213" s="150" t="str">
        <f t="shared" si="47"/>
        <v/>
      </c>
      <c r="R213" s="126" t="str">
        <f t="array" ref="R213">IF(AND(ISTEXT(E213),D213="TR"),_xlfn.STDEV.S(IF(Supplier=E213,Target)),"")</f>
        <v/>
      </c>
      <c r="S213" s="143" t="e">
        <f t="shared" si="58"/>
        <v>#VALUE!</v>
      </c>
      <c r="T213" s="146" t="e">
        <f t="shared" si="59"/>
        <v>#VALUE!</v>
      </c>
    </row>
    <row r="214" spans="1:20" s="17" customFormat="1" x14ac:dyDescent="0.2">
      <c r="A214" s="14"/>
      <c r="B214" s="14"/>
      <c r="C214" s="14"/>
      <c r="D214" s="14"/>
      <c r="E214" s="14"/>
      <c r="F214" s="149" t="str">
        <f t="shared" si="48"/>
        <v/>
      </c>
      <c r="G214" s="148" t="str">
        <f>IF(F214="","",SUMIF(Supplier,Waste_Input!E214,TotalSampleWeight))</f>
        <v/>
      </c>
      <c r="H214" s="150" t="str">
        <f t="shared" si="49"/>
        <v/>
      </c>
      <c r="I214" s="150" t="str">
        <f t="shared" si="50"/>
        <v/>
      </c>
      <c r="J214" s="150" t="str">
        <f t="shared" si="51"/>
        <v/>
      </c>
      <c r="K214" s="150" t="str">
        <f t="shared" si="52"/>
        <v/>
      </c>
      <c r="L214" s="150" t="str">
        <f t="shared" si="53"/>
        <v/>
      </c>
      <c r="M214" s="150" t="str">
        <f t="shared" si="54"/>
        <v/>
      </c>
      <c r="N214" s="172" t="str">
        <f t="shared" si="55"/>
        <v/>
      </c>
      <c r="O214" s="150" t="str">
        <f t="shared" si="56"/>
        <v/>
      </c>
      <c r="P214" s="151" t="str">
        <f t="shared" si="57"/>
        <v/>
      </c>
      <c r="Q214" s="150" t="str">
        <f t="shared" si="47"/>
        <v/>
      </c>
      <c r="R214" s="126" t="str">
        <f t="array" ref="R214">IF(AND(ISTEXT(E214),D214="TR"),_xlfn.STDEV.S(IF(Supplier=E214,Target)),"")</f>
        <v/>
      </c>
      <c r="S214" s="143" t="e">
        <f t="shared" si="58"/>
        <v>#VALUE!</v>
      </c>
      <c r="T214" s="146" t="e">
        <f t="shared" si="59"/>
        <v>#VALUE!</v>
      </c>
    </row>
    <row r="215" spans="1:20" s="17" customFormat="1" x14ac:dyDescent="0.2">
      <c r="A215" s="14"/>
      <c r="B215" s="14"/>
      <c r="C215" s="14"/>
      <c r="D215" s="14"/>
      <c r="E215" s="14"/>
      <c r="F215" s="149" t="str">
        <f t="shared" si="48"/>
        <v/>
      </c>
      <c r="G215" s="148" t="str">
        <f>IF(F215="","",SUMIF(Supplier,Waste_Input!E215,TotalSampleWeight))</f>
        <v/>
      </c>
      <c r="H215" s="150" t="str">
        <f t="shared" si="49"/>
        <v/>
      </c>
      <c r="I215" s="150" t="str">
        <f t="shared" si="50"/>
        <v/>
      </c>
      <c r="J215" s="150" t="str">
        <f t="shared" si="51"/>
        <v/>
      </c>
      <c r="K215" s="150" t="str">
        <f t="shared" si="52"/>
        <v/>
      </c>
      <c r="L215" s="150" t="str">
        <f t="shared" si="53"/>
        <v/>
      </c>
      <c r="M215" s="150" t="str">
        <f t="shared" si="54"/>
        <v/>
      </c>
      <c r="N215" s="172" t="str">
        <f t="shared" si="55"/>
        <v/>
      </c>
      <c r="O215" s="150" t="str">
        <f t="shared" si="56"/>
        <v/>
      </c>
      <c r="P215" s="151" t="str">
        <f t="shared" si="57"/>
        <v/>
      </c>
      <c r="Q215" s="150" t="str">
        <f t="shared" si="47"/>
        <v/>
      </c>
      <c r="R215" s="126" t="str">
        <f t="array" ref="R215">IF(AND(ISTEXT(E215),D215="TR"),_xlfn.STDEV.S(IF(Supplier=E215,Target)),"")</f>
        <v/>
      </c>
      <c r="S215" s="143" t="e">
        <f t="shared" si="58"/>
        <v>#VALUE!</v>
      </c>
      <c r="T215" s="146" t="e">
        <f t="shared" si="59"/>
        <v>#VALUE!</v>
      </c>
    </row>
    <row r="216" spans="1:20" s="17" customFormat="1" x14ac:dyDescent="0.2">
      <c r="A216" s="14"/>
      <c r="B216" s="14"/>
      <c r="C216" s="14"/>
      <c r="D216" s="14"/>
      <c r="E216" s="14"/>
      <c r="F216" s="149" t="str">
        <f t="shared" si="48"/>
        <v/>
      </c>
      <c r="G216" s="148" t="str">
        <f>IF(F216="","",SUMIF(Supplier,Waste_Input!E216,TotalSampleWeight))</f>
        <v/>
      </c>
      <c r="H216" s="150" t="str">
        <f t="shared" si="49"/>
        <v/>
      </c>
      <c r="I216" s="150" t="str">
        <f t="shared" si="50"/>
        <v/>
      </c>
      <c r="J216" s="150" t="str">
        <f t="shared" si="51"/>
        <v/>
      </c>
      <c r="K216" s="150" t="str">
        <f t="shared" si="52"/>
        <v/>
      </c>
      <c r="L216" s="150" t="str">
        <f t="shared" si="53"/>
        <v/>
      </c>
      <c r="M216" s="150" t="str">
        <f t="shared" si="54"/>
        <v/>
      </c>
      <c r="N216" s="172" t="str">
        <f t="shared" si="55"/>
        <v/>
      </c>
      <c r="O216" s="150" t="str">
        <f t="shared" si="56"/>
        <v/>
      </c>
      <c r="P216" s="151" t="str">
        <f t="shared" si="57"/>
        <v/>
      </c>
      <c r="Q216" s="150" t="str">
        <f t="shared" si="47"/>
        <v/>
      </c>
      <c r="R216" s="126" t="str">
        <f t="array" ref="R216">IF(AND(ISTEXT(E216),D216="TR"),_xlfn.STDEV.S(IF(Supplier=E216,Target)),"")</f>
        <v/>
      </c>
      <c r="S216" s="143" t="e">
        <f t="shared" si="58"/>
        <v>#VALUE!</v>
      </c>
      <c r="T216" s="146" t="e">
        <f t="shared" si="59"/>
        <v>#VALUE!</v>
      </c>
    </row>
    <row r="217" spans="1:20" s="17" customFormat="1" x14ac:dyDescent="0.2">
      <c r="A217" s="14"/>
      <c r="B217" s="14"/>
      <c r="C217" s="14"/>
      <c r="D217" s="14"/>
      <c r="E217" s="14"/>
      <c r="F217" s="149" t="str">
        <f t="shared" si="48"/>
        <v/>
      </c>
      <c r="G217" s="148" t="str">
        <f>IF(F217="","",SUMIF(Supplier,Waste_Input!E217,TotalSampleWeight))</f>
        <v/>
      </c>
      <c r="H217" s="150" t="str">
        <f t="shared" si="49"/>
        <v/>
      </c>
      <c r="I217" s="150" t="str">
        <f t="shared" si="50"/>
        <v/>
      </c>
      <c r="J217" s="150" t="str">
        <f t="shared" si="51"/>
        <v/>
      </c>
      <c r="K217" s="150" t="str">
        <f t="shared" si="52"/>
        <v/>
      </c>
      <c r="L217" s="150" t="str">
        <f t="shared" si="53"/>
        <v/>
      </c>
      <c r="M217" s="150" t="str">
        <f t="shared" si="54"/>
        <v/>
      </c>
      <c r="N217" s="172" t="str">
        <f t="shared" si="55"/>
        <v/>
      </c>
      <c r="O217" s="150" t="str">
        <f t="shared" si="56"/>
        <v/>
      </c>
      <c r="P217" s="151" t="str">
        <f t="shared" si="57"/>
        <v/>
      </c>
      <c r="Q217" s="150" t="str">
        <f t="shared" si="47"/>
        <v/>
      </c>
      <c r="R217" s="126" t="str">
        <f t="array" ref="R217">IF(AND(ISTEXT(E217),D217="TR"),_xlfn.STDEV.S(IF(Supplier=E217,Target)),"")</f>
        <v/>
      </c>
      <c r="S217" s="143" t="e">
        <f t="shared" si="58"/>
        <v>#VALUE!</v>
      </c>
      <c r="T217" s="146" t="e">
        <f t="shared" si="59"/>
        <v>#VALUE!</v>
      </c>
    </row>
    <row r="218" spans="1:20" s="17" customFormat="1" x14ac:dyDescent="0.2">
      <c r="A218" s="14"/>
      <c r="B218" s="14"/>
      <c r="C218" s="14"/>
      <c r="D218" s="14"/>
      <c r="E218" s="14"/>
      <c r="F218" s="149" t="str">
        <f t="shared" si="48"/>
        <v/>
      </c>
      <c r="G218" s="148" t="str">
        <f>IF(F218="","",SUMIF(Supplier,Waste_Input!E218,TotalSampleWeight))</f>
        <v/>
      </c>
      <c r="H218" s="150" t="str">
        <f t="shared" si="49"/>
        <v/>
      </c>
      <c r="I218" s="150" t="str">
        <f t="shared" si="50"/>
        <v/>
      </c>
      <c r="J218" s="150" t="str">
        <f t="shared" si="51"/>
        <v/>
      </c>
      <c r="K218" s="150" t="str">
        <f t="shared" si="52"/>
        <v/>
      </c>
      <c r="L218" s="150" t="str">
        <f t="shared" si="53"/>
        <v/>
      </c>
      <c r="M218" s="150" t="str">
        <f t="shared" si="54"/>
        <v/>
      </c>
      <c r="N218" s="172" t="str">
        <f t="shared" si="55"/>
        <v/>
      </c>
      <c r="O218" s="150" t="str">
        <f t="shared" si="56"/>
        <v/>
      </c>
      <c r="P218" s="151" t="str">
        <f t="shared" si="57"/>
        <v/>
      </c>
      <c r="Q218" s="150" t="str">
        <f t="shared" si="47"/>
        <v/>
      </c>
      <c r="R218" s="126" t="str">
        <f t="array" ref="R218">IF(AND(ISTEXT(E218),D218="TR"),_xlfn.STDEV.S(IF(Supplier=E218,Target)),"")</f>
        <v/>
      </c>
      <c r="S218" s="143" t="e">
        <f t="shared" si="58"/>
        <v>#VALUE!</v>
      </c>
      <c r="T218" s="146" t="e">
        <f t="shared" si="59"/>
        <v>#VALUE!</v>
      </c>
    </row>
    <row r="219" spans="1:20" s="17" customFormat="1" x14ac:dyDescent="0.2">
      <c r="A219" s="14"/>
      <c r="B219" s="14"/>
      <c r="C219" s="14"/>
      <c r="D219" s="14"/>
      <c r="E219" s="14"/>
      <c r="F219" s="149" t="str">
        <f t="shared" si="48"/>
        <v/>
      </c>
      <c r="G219" s="148" t="str">
        <f>IF(F219="","",SUMIF(Supplier,Waste_Input!E219,TotalSampleWeight))</f>
        <v/>
      </c>
      <c r="H219" s="150" t="str">
        <f t="shared" si="49"/>
        <v/>
      </c>
      <c r="I219" s="150" t="str">
        <f t="shared" si="50"/>
        <v/>
      </c>
      <c r="J219" s="150" t="str">
        <f t="shared" si="51"/>
        <v/>
      </c>
      <c r="K219" s="150" t="str">
        <f t="shared" si="52"/>
        <v/>
      </c>
      <c r="L219" s="150" t="str">
        <f t="shared" si="53"/>
        <v/>
      </c>
      <c r="M219" s="150" t="str">
        <f t="shared" si="54"/>
        <v/>
      </c>
      <c r="N219" s="172" t="str">
        <f t="shared" si="55"/>
        <v/>
      </c>
      <c r="O219" s="150" t="str">
        <f t="shared" si="56"/>
        <v/>
      </c>
      <c r="P219" s="151" t="str">
        <f t="shared" si="57"/>
        <v/>
      </c>
      <c r="Q219" s="150" t="str">
        <f t="shared" si="47"/>
        <v/>
      </c>
      <c r="R219" s="126" t="str">
        <f t="array" ref="R219">IF(AND(ISTEXT(E219),D219="TR"),_xlfn.STDEV.S(IF(Supplier=E219,Target)),"")</f>
        <v/>
      </c>
      <c r="S219" s="143" t="e">
        <f t="shared" si="58"/>
        <v>#VALUE!</v>
      </c>
      <c r="T219" s="146" t="e">
        <f t="shared" si="59"/>
        <v>#VALUE!</v>
      </c>
    </row>
    <row r="220" spans="1:20" s="17" customFormat="1" x14ac:dyDescent="0.2">
      <c r="A220" s="14"/>
      <c r="B220" s="14"/>
      <c r="C220" s="14"/>
      <c r="D220" s="14"/>
      <c r="E220" s="14"/>
      <c r="F220" s="149" t="str">
        <f t="shared" si="48"/>
        <v/>
      </c>
      <c r="G220" s="148" t="str">
        <f>IF(F220="","",SUMIF(Supplier,Waste_Input!E220,TotalSampleWeight))</f>
        <v/>
      </c>
      <c r="H220" s="150" t="str">
        <f t="shared" si="49"/>
        <v/>
      </c>
      <c r="I220" s="150" t="str">
        <f t="shared" si="50"/>
        <v/>
      </c>
      <c r="J220" s="150" t="str">
        <f t="shared" si="51"/>
        <v/>
      </c>
      <c r="K220" s="150" t="str">
        <f t="shared" si="52"/>
        <v/>
      </c>
      <c r="L220" s="150" t="str">
        <f t="shared" si="53"/>
        <v/>
      </c>
      <c r="M220" s="150" t="str">
        <f t="shared" si="54"/>
        <v/>
      </c>
      <c r="N220" s="172" t="str">
        <f t="shared" si="55"/>
        <v/>
      </c>
      <c r="O220" s="150" t="str">
        <f t="shared" si="56"/>
        <v/>
      </c>
      <c r="P220" s="151" t="str">
        <f t="shared" si="57"/>
        <v/>
      </c>
      <c r="Q220" s="150" t="str">
        <f t="shared" si="47"/>
        <v/>
      </c>
      <c r="R220" s="126" t="str">
        <f t="array" ref="R220">IF(AND(ISTEXT(E220),D220="TR"),_xlfn.STDEV.S(IF(Supplier=E220,Target)),"")</f>
        <v/>
      </c>
      <c r="S220" s="143" t="e">
        <f t="shared" si="58"/>
        <v>#VALUE!</v>
      </c>
      <c r="T220" s="146" t="e">
        <f t="shared" si="59"/>
        <v>#VALUE!</v>
      </c>
    </row>
    <row r="221" spans="1:20" s="17" customFormat="1" x14ac:dyDescent="0.2">
      <c r="A221" s="14"/>
      <c r="B221" s="14"/>
      <c r="C221" s="14"/>
      <c r="D221" s="14"/>
      <c r="E221" s="14"/>
      <c r="F221" s="149" t="str">
        <f t="shared" si="48"/>
        <v/>
      </c>
      <c r="G221" s="148" t="str">
        <f>IF(F221="","",SUMIF(Supplier,Waste_Input!E221,TotalSampleWeight))</f>
        <v/>
      </c>
      <c r="H221" s="150" t="str">
        <f t="shared" si="49"/>
        <v/>
      </c>
      <c r="I221" s="150" t="str">
        <f t="shared" si="50"/>
        <v/>
      </c>
      <c r="J221" s="150" t="str">
        <f t="shared" si="51"/>
        <v/>
      </c>
      <c r="K221" s="150" t="str">
        <f t="shared" si="52"/>
        <v/>
      </c>
      <c r="L221" s="150" t="str">
        <f t="shared" si="53"/>
        <v/>
      </c>
      <c r="M221" s="150" t="str">
        <f t="shared" si="54"/>
        <v/>
      </c>
      <c r="N221" s="172" t="str">
        <f t="shared" si="55"/>
        <v/>
      </c>
      <c r="O221" s="150" t="str">
        <f t="shared" si="56"/>
        <v/>
      </c>
      <c r="P221" s="151" t="str">
        <f t="shared" si="57"/>
        <v/>
      </c>
      <c r="Q221" s="150" t="str">
        <f t="shared" si="47"/>
        <v/>
      </c>
      <c r="R221" s="126" t="str">
        <f t="array" ref="R221">IF(AND(ISTEXT(E221),D221="TR"),_xlfn.STDEV.S(IF(Supplier=E221,Target)),"")</f>
        <v/>
      </c>
      <c r="S221" s="143" t="e">
        <f t="shared" si="58"/>
        <v>#VALUE!</v>
      </c>
      <c r="T221" s="146" t="e">
        <f t="shared" si="59"/>
        <v>#VALUE!</v>
      </c>
    </row>
    <row r="222" spans="1:20" s="17" customFormat="1" x14ac:dyDescent="0.2">
      <c r="A222" s="14"/>
      <c r="B222" s="14"/>
      <c r="C222" s="14"/>
      <c r="D222" s="14"/>
      <c r="E222" s="14"/>
      <c r="F222" s="149" t="str">
        <f t="shared" si="48"/>
        <v/>
      </c>
      <c r="G222" s="148" t="str">
        <f>IF(F222="","",SUMIF(Supplier,Waste_Input!E222,TotalSampleWeight))</f>
        <v/>
      </c>
      <c r="H222" s="150" t="str">
        <f t="shared" si="49"/>
        <v/>
      </c>
      <c r="I222" s="150" t="str">
        <f t="shared" si="50"/>
        <v/>
      </c>
      <c r="J222" s="150" t="str">
        <f t="shared" si="51"/>
        <v/>
      </c>
      <c r="K222" s="150" t="str">
        <f t="shared" si="52"/>
        <v/>
      </c>
      <c r="L222" s="150" t="str">
        <f t="shared" si="53"/>
        <v/>
      </c>
      <c r="M222" s="150" t="str">
        <f t="shared" si="54"/>
        <v/>
      </c>
      <c r="N222" s="172" t="str">
        <f t="shared" si="55"/>
        <v/>
      </c>
      <c r="O222" s="150" t="str">
        <f t="shared" si="56"/>
        <v/>
      </c>
      <c r="P222" s="151" t="str">
        <f t="shared" si="57"/>
        <v/>
      </c>
      <c r="Q222" s="150" t="str">
        <f t="shared" si="47"/>
        <v/>
      </c>
      <c r="R222" s="126" t="str">
        <f t="array" ref="R222">IF(AND(ISTEXT(E222),D222="TR"),_xlfn.STDEV.S(IF(Supplier=E222,Target)),"")</f>
        <v/>
      </c>
      <c r="S222" s="143" t="e">
        <f t="shared" si="58"/>
        <v>#VALUE!</v>
      </c>
      <c r="T222" s="146" t="e">
        <f t="shared" si="59"/>
        <v>#VALUE!</v>
      </c>
    </row>
    <row r="223" spans="1:20" s="17" customFormat="1" x14ac:dyDescent="0.2">
      <c r="A223" s="14"/>
      <c r="B223" s="14"/>
      <c r="C223" s="14"/>
      <c r="D223" s="14"/>
      <c r="E223" s="14"/>
      <c r="F223" s="149" t="str">
        <f t="shared" si="48"/>
        <v/>
      </c>
      <c r="G223" s="148" t="str">
        <f>IF(F223="","",SUMIF(Supplier,Waste_Input!E223,TotalSampleWeight))</f>
        <v/>
      </c>
      <c r="H223" s="150" t="str">
        <f t="shared" si="49"/>
        <v/>
      </c>
      <c r="I223" s="150" t="str">
        <f t="shared" si="50"/>
        <v/>
      </c>
      <c r="J223" s="150" t="str">
        <f t="shared" si="51"/>
        <v/>
      </c>
      <c r="K223" s="150" t="str">
        <f t="shared" si="52"/>
        <v/>
      </c>
      <c r="L223" s="150" t="str">
        <f t="shared" si="53"/>
        <v/>
      </c>
      <c r="M223" s="150" t="str">
        <f t="shared" si="54"/>
        <v/>
      </c>
      <c r="N223" s="172" t="str">
        <f t="shared" si="55"/>
        <v/>
      </c>
      <c r="O223" s="150" t="str">
        <f t="shared" si="56"/>
        <v/>
      </c>
      <c r="P223" s="151" t="str">
        <f t="shared" si="57"/>
        <v/>
      </c>
      <c r="Q223" s="150" t="str">
        <f t="shared" si="47"/>
        <v/>
      </c>
      <c r="R223" s="126" t="str">
        <f t="array" ref="R223">IF(AND(ISTEXT(E223),D223="TR"),_xlfn.STDEV.S(IF(Supplier=E223,Target)),"")</f>
        <v/>
      </c>
      <c r="S223" s="143" t="e">
        <f t="shared" si="58"/>
        <v>#VALUE!</v>
      </c>
      <c r="T223" s="146" t="e">
        <f t="shared" si="59"/>
        <v>#VALUE!</v>
      </c>
    </row>
    <row r="224" spans="1:20" s="17" customFormat="1" x14ac:dyDescent="0.2">
      <c r="A224" s="14"/>
      <c r="B224" s="14"/>
      <c r="C224" s="14"/>
      <c r="D224" s="14"/>
      <c r="E224" s="14"/>
      <c r="F224" s="149" t="str">
        <f t="shared" si="48"/>
        <v/>
      </c>
      <c r="G224" s="148" t="str">
        <f>IF(F224="","",SUMIF(Supplier,Waste_Input!E224,TotalSampleWeight))</f>
        <v/>
      </c>
      <c r="H224" s="150" t="str">
        <f t="shared" si="49"/>
        <v/>
      </c>
      <c r="I224" s="150" t="str">
        <f t="shared" si="50"/>
        <v/>
      </c>
      <c r="J224" s="150" t="str">
        <f t="shared" si="51"/>
        <v/>
      </c>
      <c r="K224" s="150" t="str">
        <f t="shared" si="52"/>
        <v/>
      </c>
      <c r="L224" s="150" t="str">
        <f t="shared" si="53"/>
        <v/>
      </c>
      <c r="M224" s="150" t="str">
        <f t="shared" si="54"/>
        <v/>
      </c>
      <c r="N224" s="172" t="str">
        <f t="shared" si="55"/>
        <v/>
      </c>
      <c r="O224" s="150" t="str">
        <f t="shared" si="56"/>
        <v/>
      </c>
      <c r="P224" s="151" t="str">
        <f t="shared" si="57"/>
        <v/>
      </c>
      <c r="Q224" s="150" t="str">
        <f t="shared" si="47"/>
        <v/>
      </c>
      <c r="R224" s="126" t="str">
        <f t="array" ref="R224">IF(AND(ISTEXT(E224),D224="TR"),_xlfn.STDEV.S(IF(Supplier=E224,Target)),"")</f>
        <v/>
      </c>
      <c r="S224" s="143" t="e">
        <f t="shared" si="58"/>
        <v>#VALUE!</v>
      </c>
      <c r="T224" s="146" t="e">
        <f t="shared" si="59"/>
        <v>#VALUE!</v>
      </c>
    </row>
    <row r="225" spans="1:20" s="17" customFormat="1" x14ac:dyDescent="0.2">
      <c r="A225" s="14"/>
      <c r="B225" s="14"/>
      <c r="C225" s="14"/>
      <c r="D225" s="14"/>
      <c r="E225" s="14"/>
      <c r="F225" s="149" t="str">
        <f t="shared" si="48"/>
        <v/>
      </c>
      <c r="G225" s="148" t="str">
        <f>IF(F225="","",SUMIF(Supplier,Waste_Input!E225,TotalSampleWeight))</f>
        <v/>
      </c>
      <c r="H225" s="150" t="str">
        <f t="shared" si="49"/>
        <v/>
      </c>
      <c r="I225" s="150" t="str">
        <f t="shared" si="50"/>
        <v/>
      </c>
      <c r="J225" s="150" t="str">
        <f t="shared" si="51"/>
        <v/>
      </c>
      <c r="K225" s="150" t="str">
        <f t="shared" si="52"/>
        <v/>
      </c>
      <c r="L225" s="150" t="str">
        <f t="shared" si="53"/>
        <v/>
      </c>
      <c r="M225" s="150" t="str">
        <f t="shared" si="54"/>
        <v/>
      </c>
      <c r="N225" s="172" t="str">
        <f t="shared" si="55"/>
        <v/>
      </c>
      <c r="O225" s="150" t="str">
        <f t="shared" si="56"/>
        <v/>
      </c>
      <c r="P225" s="151" t="str">
        <f t="shared" si="57"/>
        <v/>
      </c>
      <c r="Q225" s="150" t="str">
        <f t="shared" si="47"/>
        <v/>
      </c>
      <c r="R225" s="126" t="str">
        <f t="array" ref="R225">IF(AND(ISTEXT(E225),D225="TR"),_xlfn.STDEV.S(IF(Supplier=E225,Target)),"")</f>
        <v/>
      </c>
      <c r="S225" s="143" t="e">
        <f t="shared" si="58"/>
        <v>#VALUE!</v>
      </c>
      <c r="T225" s="146" t="e">
        <f t="shared" si="59"/>
        <v>#VALUE!</v>
      </c>
    </row>
    <row r="226" spans="1:20" s="17" customFormat="1" x14ac:dyDescent="0.2">
      <c r="A226" s="14"/>
      <c r="B226" s="14"/>
      <c r="C226" s="14"/>
      <c r="D226" s="14"/>
      <c r="E226" s="14"/>
      <c r="F226" s="149" t="str">
        <f t="shared" si="48"/>
        <v/>
      </c>
      <c r="G226" s="148" t="str">
        <f>IF(F226="","",SUMIF(Supplier,Waste_Input!E226,TotalSampleWeight))</f>
        <v/>
      </c>
      <c r="H226" s="150" t="str">
        <f t="shared" si="49"/>
        <v/>
      </c>
      <c r="I226" s="150" t="str">
        <f t="shared" si="50"/>
        <v/>
      </c>
      <c r="J226" s="150" t="str">
        <f t="shared" si="51"/>
        <v/>
      </c>
      <c r="K226" s="150" t="str">
        <f t="shared" si="52"/>
        <v/>
      </c>
      <c r="L226" s="150" t="str">
        <f t="shared" si="53"/>
        <v/>
      </c>
      <c r="M226" s="150" t="str">
        <f t="shared" si="54"/>
        <v/>
      </c>
      <c r="N226" s="172" t="str">
        <f t="shared" si="55"/>
        <v/>
      </c>
      <c r="O226" s="150" t="str">
        <f t="shared" si="56"/>
        <v/>
      </c>
      <c r="P226" s="151" t="str">
        <f t="shared" si="57"/>
        <v/>
      </c>
      <c r="Q226" s="150" t="str">
        <f t="shared" si="47"/>
        <v/>
      </c>
      <c r="R226" s="126" t="str">
        <f t="array" ref="R226">IF(AND(ISTEXT(E226),D226="TR"),_xlfn.STDEV.S(IF(Supplier=E226,Target)),"")</f>
        <v/>
      </c>
      <c r="S226" s="143" t="e">
        <f t="shared" si="58"/>
        <v>#VALUE!</v>
      </c>
      <c r="T226" s="146" t="e">
        <f t="shared" si="59"/>
        <v>#VALUE!</v>
      </c>
    </row>
    <row r="227" spans="1:20" s="17" customFormat="1" x14ac:dyDescent="0.2">
      <c r="A227" s="14"/>
      <c r="B227" s="14"/>
      <c r="C227" s="14"/>
      <c r="D227" s="14"/>
      <c r="E227" s="14"/>
      <c r="F227" s="149" t="str">
        <f t="shared" si="48"/>
        <v/>
      </c>
      <c r="G227" s="148" t="str">
        <f>IF(F227="","",SUMIF(Supplier,Waste_Input!E227,TotalSampleWeight))</f>
        <v/>
      </c>
      <c r="H227" s="150" t="str">
        <f t="shared" si="49"/>
        <v/>
      </c>
      <c r="I227" s="150" t="str">
        <f t="shared" si="50"/>
        <v/>
      </c>
      <c r="J227" s="150" t="str">
        <f t="shared" si="51"/>
        <v/>
      </c>
      <c r="K227" s="150" t="str">
        <f t="shared" si="52"/>
        <v/>
      </c>
      <c r="L227" s="150" t="str">
        <f t="shared" si="53"/>
        <v/>
      </c>
      <c r="M227" s="150" t="str">
        <f t="shared" si="54"/>
        <v/>
      </c>
      <c r="N227" s="172" t="str">
        <f t="shared" si="55"/>
        <v/>
      </c>
      <c r="O227" s="150" t="str">
        <f t="shared" si="56"/>
        <v/>
      </c>
      <c r="P227" s="151" t="str">
        <f t="shared" si="57"/>
        <v/>
      </c>
      <c r="Q227" s="150" t="str">
        <f t="shared" si="47"/>
        <v/>
      </c>
      <c r="R227" s="126" t="str">
        <f t="array" ref="R227">IF(AND(ISTEXT(E227),D227="TR"),_xlfn.STDEV.S(IF(Supplier=E227,Target)),"")</f>
        <v/>
      </c>
      <c r="S227" s="143" t="e">
        <f t="shared" si="58"/>
        <v>#VALUE!</v>
      </c>
      <c r="T227" s="146" t="e">
        <f t="shared" si="59"/>
        <v>#VALUE!</v>
      </c>
    </row>
    <row r="228" spans="1:20" s="17" customFormat="1" x14ac:dyDescent="0.2">
      <c r="A228" s="14"/>
      <c r="B228" s="14"/>
      <c r="C228" s="14"/>
      <c r="D228" s="14"/>
      <c r="E228" s="14"/>
      <c r="F228" s="149" t="str">
        <f t="shared" si="48"/>
        <v/>
      </c>
      <c r="G228" s="148" t="str">
        <f>IF(F228="","",SUMIF(Supplier,Waste_Input!E228,TotalSampleWeight))</f>
        <v/>
      </c>
      <c r="H228" s="150" t="str">
        <f t="shared" si="49"/>
        <v/>
      </c>
      <c r="I228" s="150" t="str">
        <f t="shared" si="50"/>
        <v/>
      </c>
      <c r="J228" s="150" t="str">
        <f t="shared" si="51"/>
        <v/>
      </c>
      <c r="K228" s="150" t="str">
        <f t="shared" si="52"/>
        <v/>
      </c>
      <c r="L228" s="150" t="str">
        <f t="shared" si="53"/>
        <v/>
      </c>
      <c r="M228" s="150" t="str">
        <f t="shared" si="54"/>
        <v/>
      </c>
      <c r="N228" s="172" t="str">
        <f t="shared" si="55"/>
        <v/>
      </c>
      <c r="O228" s="150" t="str">
        <f t="shared" si="56"/>
        <v/>
      </c>
      <c r="P228" s="151" t="str">
        <f t="shared" si="57"/>
        <v/>
      </c>
      <c r="Q228" s="150" t="str">
        <f t="shared" si="47"/>
        <v/>
      </c>
      <c r="R228" s="126" t="str">
        <f t="array" ref="R228">IF(AND(ISTEXT(E228),D228="TR"),_xlfn.STDEV.S(IF(Supplier=E228,Target)),"")</f>
        <v/>
      </c>
      <c r="S228" s="143" t="e">
        <f t="shared" si="58"/>
        <v>#VALUE!</v>
      </c>
      <c r="T228" s="146" t="e">
        <f t="shared" si="59"/>
        <v>#VALUE!</v>
      </c>
    </row>
    <row r="229" spans="1:20" s="17" customFormat="1" x14ac:dyDescent="0.2">
      <c r="A229" s="14"/>
      <c r="B229" s="14"/>
      <c r="C229" s="14"/>
      <c r="D229" s="14"/>
      <c r="E229" s="14"/>
      <c r="F229" s="149" t="str">
        <f t="shared" si="48"/>
        <v/>
      </c>
      <c r="G229" s="148" t="str">
        <f>IF(F229="","",SUMIF(Supplier,Waste_Input!E229,TotalSampleWeight))</f>
        <v/>
      </c>
      <c r="H229" s="150" t="str">
        <f t="shared" si="49"/>
        <v/>
      </c>
      <c r="I229" s="150" t="str">
        <f t="shared" si="50"/>
        <v/>
      </c>
      <c r="J229" s="150" t="str">
        <f t="shared" si="51"/>
        <v/>
      </c>
      <c r="K229" s="150" t="str">
        <f t="shared" si="52"/>
        <v/>
      </c>
      <c r="L229" s="150" t="str">
        <f t="shared" si="53"/>
        <v/>
      </c>
      <c r="M229" s="150" t="str">
        <f t="shared" si="54"/>
        <v/>
      </c>
      <c r="N229" s="172" t="str">
        <f t="shared" si="55"/>
        <v/>
      </c>
      <c r="O229" s="150" t="str">
        <f t="shared" si="56"/>
        <v/>
      </c>
      <c r="P229" s="151" t="str">
        <f t="shared" si="57"/>
        <v/>
      </c>
      <c r="Q229" s="150" t="str">
        <f t="shared" si="47"/>
        <v/>
      </c>
      <c r="R229" s="126" t="str">
        <f t="array" ref="R229">IF(AND(ISTEXT(E229),D229="TR"),_xlfn.STDEV.S(IF(Supplier=E229,Target)),"")</f>
        <v/>
      </c>
      <c r="S229" s="143" t="e">
        <f t="shared" si="58"/>
        <v>#VALUE!</v>
      </c>
      <c r="T229" s="146" t="e">
        <f t="shared" si="59"/>
        <v>#VALUE!</v>
      </c>
    </row>
    <row r="230" spans="1:20" s="17" customFormat="1" x14ac:dyDescent="0.2">
      <c r="A230" s="14"/>
      <c r="B230" s="14"/>
      <c r="C230" s="14"/>
      <c r="D230" s="14"/>
      <c r="E230" s="14"/>
      <c r="F230" s="149" t="str">
        <f t="shared" si="48"/>
        <v/>
      </c>
      <c r="G230" s="148" t="str">
        <f>IF(F230="","",SUMIF(Supplier,Waste_Input!E230,TotalSampleWeight))</f>
        <v/>
      </c>
      <c r="H230" s="150" t="str">
        <f t="shared" si="49"/>
        <v/>
      </c>
      <c r="I230" s="150" t="str">
        <f t="shared" si="50"/>
        <v/>
      </c>
      <c r="J230" s="150" t="str">
        <f t="shared" si="51"/>
        <v/>
      </c>
      <c r="K230" s="150" t="str">
        <f t="shared" si="52"/>
        <v/>
      </c>
      <c r="L230" s="150" t="str">
        <f t="shared" si="53"/>
        <v/>
      </c>
      <c r="M230" s="150" t="str">
        <f t="shared" si="54"/>
        <v/>
      </c>
      <c r="N230" s="172" t="str">
        <f t="shared" si="55"/>
        <v/>
      </c>
      <c r="O230" s="150" t="str">
        <f t="shared" si="56"/>
        <v/>
      </c>
      <c r="P230" s="151" t="str">
        <f t="shared" si="57"/>
        <v/>
      </c>
      <c r="Q230" s="150" t="str">
        <f t="shared" si="47"/>
        <v/>
      </c>
      <c r="R230" s="126" t="str">
        <f t="array" ref="R230">IF(AND(ISTEXT(E230),D230="TR"),_xlfn.STDEV.S(IF(Supplier=E230,Target)),"")</f>
        <v/>
      </c>
      <c r="S230" s="143" t="e">
        <f t="shared" si="58"/>
        <v>#VALUE!</v>
      </c>
      <c r="T230" s="146" t="e">
        <f t="shared" si="59"/>
        <v>#VALUE!</v>
      </c>
    </row>
    <row r="231" spans="1:20" s="17" customFormat="1" x14ac:dyDescent="0.2">
      <c r="A231" s="14"/>
      <c r="B231" s="14"/>
      <c r="C231" s="14"/>
      <c r="D231" s="14"/>
      <c r="E231" s="14"/>
      <c r="F231" s="149" t="str">
        <f t="shared" si="48"/>
        <v/>
      </c>
      <c r="G231" s="148" t="str">
        <f>IF(F231="","",SUMIF(Supplier,Waste_Input!E231,TotalSampleWeight))</f>
        <v/>
      </c>
      <c r="H231" s="150" t="str">
        <f t="shared" si="49"/>
        <v/>
      </c>
      <c r="I231" s="150" t="str">
        <f t="shared" si="50"/>
        <v/>
      </c>
      <c r="J231" s="150" t="str">
        <f t="shared" si="51"/>
        <v/>
      </c>
      <c r="K231" s="150" t="str">
        <f t="shared" si="52"/>
        <v/>
      </c>
      <c r="L231" s="150" t="str">
        <f t="shared" si="53"/>
        <v/>
      </c>
      <c r="M231" s="150" t="str">
        <f t="shared" si="54"/>
        <v/>
      </c>
      <c r="N231" s="172" t="str">
        <f t="shared" si="55"/>
        <v/>
      </c>
      <c r="O231" s="150" t="str">
        <f t="shared" si="56"/>
        <v/>
      </c>
      <c r="P231" s="151" t="str">
        <f t="shared" si="57"/>
        <v/>
      </c>
      <c r="Q231" s="150" t="str">
        <f t="shared" si="47"/>
        <v/>
      </c>
      <c r="R231" s="126" t="str">
        <f t="array" ref="R231">IF(AND(ISTEXT(E231),D231="TR"),_xlfn.STDEV.S(IF(Supplier=E231,Target)),"")</f>
        <v/>
      </c>
      <c r="S231" s="143" t="e">
        <f t="shared" si="58"/>
        <v>#VALUE!</v>
      </c>
      <c r="T231" s="146" t="e">
        <f t="shared" si="59"/>
        <v>#VALUE!</v>
      </c>
    </row>
    <row r="232" spans="1:20" s="17" customFormat="1" x14ac:dyDescent="0.2">
      <c r="A232" s="14"/>
      <c r="B232" s="14"/>
      <c r="C232" s="14"/>
      <c r="D232" s="14"/>
      <c r="E232" s="14"/>
      <c r="F232" s="149" t="str">
        <f t="shared" si="48"/>
        <v/>
      </c>
      <c r="G232" s="148" t="str">
        <f>IF(F232="","",SUMIF(Supplier,Waste_Input!E232,TotalSampleWeight))</f>
        <v/>
      </c>
      <c r="H232" s="150" t="str">
        <f t="shared" si="49"/>
        <v/>
      </c>
      <c r="I232" s="150" t="str">
        <f t="shared" si="50"/>
        <v/>
      </c>
      <c r="J232" s="150" t="str">
        <f t="shared" si="51"/>
        <v/>
      </c>
      <c r="K232" s="150" t="str">
        <f t="shared" si="52"/>
        <v/>
      </c>
      <c r="L232" s="150" t="str">
        <f t="shared" si="53"/>
        <v/>
      </c>
      <c r="M232" s="150" t="str">
        <f t="shared" si="54"/>
        <v/>
      </c>
      <c r="N232" s="172" t="str">
        <f t="shared" si="55"/>
        <v/>
      </c>
      <c r="O232" s="150" t="str">
        <f t="shared" si="56"/>
        <v/>
      </c>
      <c r="P232" s="151" t="str">
        <f t="shared" si="57"/>
        <v/>
      </c>
      <c r="Q232" s="150" t="str">
        <f t="shared" si="47"/>
        <v/>
      </c>
      <c r="R232" s="126" t="str">
        <f t="array" ref="R232">IF(AND(ISTEXT(E232),D232="TR"),_xlfn.STDEV.S(IF(Supplier=E232,Target)),"")</f>
        <v/>
      </c>
      <c r="S232" s="143" t="e">
        <f t="shared" si="58"/>
        <v>#VALUE!</v>
      </c>
      <c r="T232" s="146" t="e">
        <f t="shared" si="59"/>
        <v>#VALUE!</v>
      </c>
    </row>
    <row r="233" spans="1:20" s="17" customFormat="1" x14ac:dyDescent="0.2">
      <c r="A233" s="14"/>
      <c r="B233" s="14"/>
      <c r="C233" s="14"/>
      <c r="D233" s="14"/>
      <c r="E233" s="14"/>
      <c r="F233" s="149" t="str">
        <f t="shared" si="48"/>
        <v/>
      </c>
      <c r="G233" s="148" t="str">
        <f>IF(F233="","",SUMIF(Supplier,Waste_Input!E233,TotalSampleWeight))</f>
        <v/>
      </c>
      <c r="H233" s="150" t="str">
        <f t="shared" si="49"/>
        <v/>
      </c>
      <c r="I233" s="150" t="str">
        <f t="shared" si="50"/>
        <v/>
      </c>
      <c r="J233" s="150" t="str">
        <f t="shared" si="51"/>
        <v/>
      </c>
      <c r="K233" s="150" t="str">
        <f t="shared" si="52"/>
        <v/>
      </c>
      <c r="L233" s="150" t="str">
        <f t="shared" si="53"/>
        <v/>
      </c>
      <c r="M233" s="150" t="str">
        <f t="shared" si="54"/>
        <v/>
      </c>
      <c r="N233" s="172" t="str">
        <f t="shared" si="55"/>
        <v/>
      </c>
      <c r="O233" s="150" t="str">
        <f t="shared" si="56"/>
        <v/>
      </c>
      <c r="P233" s="151" t="str">
        <f t="shared" si="57"/>
        <v/>
      </c>
      <c r="Q233" s="150" t="str">
        <f t="shared" si="47"/>
        <v/>
      </c>
      <c r="R233" s="126" t="str">
        <f t="array" ref="R233">IF(AND(ISTEXT(E233),D233="TR"),_xlfn.STDEV.S(IF(Supplier=E233,Target)),"")</f>
        <v/>
      </c>
      <c r="S233" s="143" t="e">
        <f t="shared" si="58"/>
        <v>#VALUE!</v>
      </c>
      <c r="T233" s="146" t="e">
        <f t="shared" si="59"/>
        <v>#VALUE!</v>
      </c>
    </row>
    <row r="234" spans="1:20" s="17" customFormat="1" x14ac:dyDescent="0.2">
      <c r="A234" s="14"/>
      <c r="B234" s="14"/>
      <c r="C234" s="14"/>
      <c r="D234" s="14"/>
      <c r="E234" s="14"/>
      <c r="F234" s="149" t="str">
        <f t="shared" si="48"/>
        <v/>
      </c>
      <c r="G234" s="148" t="str">
        <f>IF(F234="","",SUMIF(Supplier,Waste_Input!E234,TotalSampleWeight))</f>
        <v/>
      </c>
      <c r="H234" s="150" t="str">
        <f t="shared" si="49"/>
        <v/>
      </c>
      <c r="I234" s="150" t="str">
        <f t="shared" si="50"/>
        <v/>
      </c>
      <c r="J234" s="150" t="str">
        <f t="shared" si="51"/>
        <v/>
      </c>
      <c r="K234" s="150" t="str">
        <f t="shared" si="52"/>
        <v/>
      </c>
      <c r="L234" s="150" t="str">
        <f t="shared" si="53"/>
        <v/>
      </c>
      <c r="M234" s="150" t="str">
        <f t="shared" si="54"/>
        <v/>
      </c>
      <c r="N234" s="172" t="str">
        <f t="shared" si="55"/>
        <v/>
      </c>
      <c r="O234" s="150" t="str">
        <f t="shared" si="56"/>
        <v/>
      </c>
      <c r="P234" s="151" t="str">
        <f t="shared" si="57"/>
        <v/>
      </c>
      <c r="Q234" s="150" t="str">
        <f t="shared" si="47"/>
        <v/>
      </c>
      <c r="R234" s="126" t="str">
        <f t="array" ref="R234">IF(AND(ISTEXT(E234),D234="TR"),_xlfn.STDEV.S(IF(Supplier=E234,Target)),"")</f>
        <v/>
      </c>
      <c r="S234" s="143" t="e">
        <f t="shared" si="58"/>
        <v>#VALUE!</v>
      </c>
      <c r="T234" s="146" t="e">
        <f t="shared" si="59"/>
        <v>#VALUE!</v>
      </c>
    </row>
    <row r="235" spans="1:20" s="17" customFormat="1" x14ac:dyDescent="0.2">
      <c r="A235" s="14"/>
      <c r="B235" s="14"/>
      <c r="C235" s="14"/>
      <c r="D235" s="14"/>
      <c r="E235" s="14"/>
      <c r="F235" s="149" t="str">
        <f t="shared" si="48"/>
        <v/>
      </c>
      <c r="G235" s="148" t="str">
        <f>IF(F235="","",SUMIF(Supplier,Waste_Input!E235,TotalSampleWeight))</f>
        <v/>
      </c>
      <c r="H235" s="150" t="str">
        <f t="shared" si="49"/>
        <v/>
      </c>
      <c r="I235" s="150" t="str">
        <f t="shared" si="50"/>
        <v/>
      </c>
      <c r="J235" s="150" t="str">
        <f t="shared" si="51"/>
        <v/>
      </c>
      <c r="K235" s="150" t="str">
        <f t="shared" si="52"/>
        <v/>
      </c>
      <c r="L235" s="150" t="str">
        <f t="shared" si="53"/>
        <v/>
      </c>
      <c r="M235" s="150" t="str">
        <f t="shared" si="54"/>
        <v/>
      </c>
      <c r="N235" s="172" t="str">
        <f t="shared" si="55"/>
        <v/>
      </c>
      <c r="O235" s="150" t="str">
        <f t="shared" si="56"/>
        <v/>
      </c>
      <c r="P235" s="151" t="str">
        <f t="shared" si="57"/>
        <v/>
      </c>
      <c r="Q235" s="150" t="str">
        <f t="shared" si="47"/>
        <v/>
      </c>
      <c r="R235" s="126" t="str">
        <f t="array" ref="R235">IF(AND(ISTEXT(E235),D235="TR"),_xlfn.STDEV.S(IF(Supplier=E235,Target)),"")</f>
        <v/>
      </c>
      <c r="S235" s="143" t="e">
        <f t="shared" si="58"/>
        <v>#VALUE!</v>
      </c>
      <c r="T235" s="146" t="e">
        <f t="shared" si="59"/>
        <v>#VALUE!</v>
      </c>
    </row>
    <row r="236" spans="1:20" s="17" customFormat="1" x14ac:dyDescent="0.2">
      <c r="A236" s="14"/>
      <c r="B236" s="14"/>
      <c r="C236" s="14"/>
      <c r="D236" s="14"/>
      <c r="E236" s="14"/>
      <c r="F236" s="149" t="str">
        <f t="shared" si="48"/>
        <v/>
      </c>
      <c r="G236" s="148" t="str">
        <f>IF(F236="","",SUMIF(Supplier,Waste_Input!E236,TotalSampleWeight))</f>
        <v/>
      </c>
      <c r="H236" s="150" t="str">
        <f t="shared" si="49"/>
        <v/>
      </c>
      <c r="I236" s="150" t="str">
        <f t="shared" si="50"/>
        <v/>
      </c>
      <c r="J236" s="150" t="str">
        <f t="shared" si="51"/>
        <v/>
      </c>
      <c r="K236" s="150" t="str">
        <f t="shared" si="52"/>
        <v/>
      </c>
      <c r="L236" s="150" t="str">
        <f t="shared" si="53"/>
        <v/>
      </c>
      <c r="M236" s="150" t="str">
        <f t="shared" si="54"/>
        <v/>
      </c>
      <c r="N236" s="172" t="str">
        <f t="shared" si="55"/>
        <v/>
      </c>
      <c r="O236" s="150" t="str">
        <f t="shared" si="56"/>
        <v/>
      </c>
      <c r="P236" s="151" t="str">
        <f t="shared" si="57"/>
        <v/>
      </c>
      <c r="Q236" s="150" t="str">
        <f t="shared" si="47"/>
        <v/>
      </c>
      <c r="R236" s="126" t="str">
        <f t="array" ref="R236">IF(AND(ISTEXT(E236),D236="TR"),_xlfn.STDEV.S(IF(Supplier=E236,Target)),"")</f>
        <v/>
      </c>
      <c r="S236" s="143" t="e">
        <f t="shared" si="58"/>
        <v>#VALUE!</v>
      </c>
      <c r="T236" s="146" t="e">
        <f t="shared" si="59"/>
        <v>#VALUE!</v>
      </c>
    </row>
    <row r="237" spans="1:20" s="17" customFormat="1" x14ac:dyDescent="0.2">
      <c r="A237" s="14"/>
      <c r="B237" s="14"/>
      <c r="C237" s="14"/>
      <c r="D237" s="14"/>
      <c r="E237" s="14"/>
      <c r="F237" s="149" t="str">
        <f t="shared" si="48"/>
        <v/>
      </c>
      <c r="G237" s="148" t="str">
        <f>IF(F237="","",SUMIF(Supplier,Waste_Input!E237,TotalSampleWeight))</f>
        <v/>
      </c>
      <c r="H237" s="150" t="str">
        <f t="shared" si="49"/>
        <v/>
      </c>
      <c r="I237" s="150" t="str">
        <f t="shared" si="50"/>
        <v/>
      </c>
      <c r="J237" s="150" t="str">
        <f t="shared" si="51"/>
        <v/>
      </c>
      <c r="K237" s="150" t="str">
        <f t="shared" si="52"/>
        <v/>
      </c>
      <c r="L237" s="150" t="str">
        <f t="shared" si="53"/>
        <v/>
      </c>
      <c r="M237" s="150" t="str">
        <f t="shared" si="54"/>
        <v/>
      </c>
      <c r="N237" s="172" t="str">
        <f t="shared" si="55"/>
        <v/>
      </c>
      <c r="O237" s="150" t="str">
        <f t="shared" si="56"/>
        <v/>
      </c>
      <c r="P237" s="151" t="str">
        <f t="shared" si="57"/>
        <v/>
      </c>
      <c r="Q237" s="150" t="str">
        <f t="shared" si="47"/>
        <v/>
      </c>
      <c r="R237" s="126" t="str">
        <f t="array" ref="R237">IF(AND(ISTEXT(E237),D237="TR"),_xlfn.STDEV.S(IF(Supplier=E237,Target)),"")</f>
        <v/>
      </c>
      <c r="S237" s="143" t="e">
        <f t="shared" si="58"/>
        <v>#VALUE!</v>
      </c>
      <c r="T237" s="146" t="e">
        <f t="shared" si="59"/>
        <v>#VALUE!</v>
      </c>
    </row>
    <row r="238" spans="1:20" s="17" customFormat="1" x14ac:dyDescent="0.2">
      <c r="A238" s="14"/>
      <c r="B238" s="14"/>
      <c r="C238" s="14"/>
      <c r="D238" s="14"/>
      <c r="E238" s="14"/>
      <c r="F238" s="149" t="str">
        <f t="shared" si="48"/>
        <v/>
      </c>
      <c r="G238" s="148" t="str">
        <f>IF(F238="","",SUMIF(Supplier,Waste_Input!E238,TotalSampleWeight))</f>
        <v/>
      </c>
      <c r="H238" s="150" t="str">
        <f t="shared" si="49"/>
        <v/>
      </c>
      <c r="I238" s="150" t="str">
        <f t="shared" si="50"/>
        <v/>
      </c>
      <c r="J238" s="150" t="str">
        <f t="shared" si="51"/>
        <v/>
      </c>
      <c r="K238" s="150" t="str">
        <f t="shared" si="52"/>
        <v/>
      </c>
      <c r="L238" s="150" t="str">
        <f t="shared" si="53"/>
        <v/>
      </c>
      <c r="M238" s="150" t="str">
        <f t="shared" si="54"/>
        <v/>
      </c>
      <c r="N238" s="172" t="str">
        <f t="shared" si="55"/>
        <v/>
      </c>
      <c r="O238" s="150" t="str">
        <f t="shared" si="56"/>
        <v/>
      </c>
      <c r="P238" s="151" t="str">
        <f t="shared" si="57"/>
        <v/>
      </c>
      <c r="Q238" s="150" t="str">
        <f t="shared" si="47"/>
        <v/>
      </c>
      <c r="R238" s="126" t="str">
        <f t="array" ref="R238">IF(AND(ISTEXT(E238),D238="TR"),_xlfn.STDEV.S(IF(Supplier=E238,Target)),"")</f>
        <v/>
      </c>
      <c r="S238" s="143" t="e">
        <f t="shared" si="58"/>
        <v>#VALUE!</v>
      </c>
      <c r="T238" s="146" t="e">
        <f t="shared" si="59"/>
        <v>#VALUE!</v>
      </c>
    </row>
    <row r="239" spans="1:20" s="17" customFormat="1" x14ac:dyDescent="0.2">
      <c r="A239" s="14"/>
      <c r="B239" s="14"/>
      <c r="C239" s="14"/>
      <c r="D239" s="14"/>
      <c r="E239" s="14"/>
      <c r="F239" s="149" t="str">
        <f t="shared" si="48"/>
        <v/>
      </c>
      <c r="G239" s="148" t="str">
        <f>IF(F239="","",SUMIF(Supplier,Waste_Input!E239,TotalSampleWeight))</f>
        <v/>
      </c>
      <c r="H239" s="150" t="str">
        <f t="shared" si="49"/>
        <v/>
      </c>
      <c r="I239" s="150" t="str">
        <f t="shared" si="50"/>
        <v/>
      </c>
      <c r="J239" s="150" t="str">
        <f t="shared" si="51"/>
        <v/>
      </c>
      <c r="K239" s="150" t="str">
        <f t="shared" si="52"/>
        <v/>
      </c>
      <c r="L239" s="150" t="str">
        <f t="shared" si="53"/>
        <v/>
      </c>
      <c r="M239" s="150" t="str">
        <f t="shared" si="54"/>
        <v/>
      </c>
      <c r="N239" s="172" t="str">
        <f t="shared" si="55"/>
        <v/>
      </c>
      <c r="O239" s="150" t="str">
        <f t="shared" si="56"/>
        <v/>
      </c>
      <c r="P239" s="151" t="str">
        <f t="shared" si="57"/>
        <v/>
      </c>
      <c r="Q239" s="150" t="str">
        <f t="shared" si="47"/>
        <v/>
      </c>
      <c r="R239" s="126" t="str">
        <f t="array" ref="R239">IF(AND(ISTEXT(E239),D239="TR"),_xlfn.STDEV.S(IF(Supplier=E239,Target)),"")</f>
        <v/>
      </c>
      <c r="S239" s="143" t="e">
        <f t="shared" si="58"/>
        <v>#VALUE!</v>
      </c>
      <c r="T239" s="146" t="e">
        <f t="shared" si="59"/>
        <v>#VALUE!</v>
      </c>
    </row>
    <row r="240" spans="1:20" s="17" customFormat="1" x14ac:dyDescent="0.2">
      <c r="A240" s="14"/>
      <c r="B240" s="14"/>
      <c r="C240" s="14"/>
      <c r="D240" s="14"/>
      <c r="E240" s="14"/>
      <c r="F240" s="149" t="str">
        <f t="shared" si="48"/>
        <v/>
      </c>
      <c r="G240" s="148" t="str">
        <f>IF(F240="","",SUMIF(Supplier,Waste_Input!E240,TotalSampleWeight))</f>
        <v/>
      </c>
      <c r="H240" s="150" t="str">
        <f t="shared" si="49"/>
        <v/>
      </c>
      <c r="I240" s="150" t="str">
        <f t="shared" si="50"/>
        <v/>
      </c>
      <c r="J240" s="150" t="str">
        <f t="shared" si="51"/>
        <v/>
      </c>
      <c r="K240" s="150" t="str">
        <f t="shared" si="52"/>
        <v/>
      </c>
      <c r="L240" s="150" t="str">
        <f t="shared" si="53"/>
        <v/>
      </c>
      <c r="M240" s="150" t="str">
        <f t="shared" si="54"/>
        <v/>
      </c>
      <c r="N240" s="172" t="str">
        <f t="shared" si="55"/>
        <v/>
      </c>
      <c r="O240" s="150" t="str">
        <f t="shared" si="56"/>
        <v/>
      </c>
      <c r="P240" s="151" t="str">
        <f t="shared" si="57"/>
        <v/>
      </c>
      <c r="Q240" s="150" t="str">
        <f t="shared" si="47"/>
        <v/>
      </c>
      <c r="R240" s="126" t="str">
        <f t="array" ref="R240">IF(AND(ISTEXT(E240),D240="TR"),_xlfn.STDEV.S(IF(Supplier=E240,Target)),"")</f>
        <v/>
      </c>
      <c r="S240" s="143" t="e">
        <f t="shared" si="58"/>
        <v>#VALUE!</v>
      </c>
      <c r="T240" s="146" t="e">
        <f t="shared" si="59"/>
        <v>#VALUE!</v>
      </c>
    </row>
    <row r="241" spans="1:20" s="17" customFormat="1" x14ac:dyDescent="0.2">
      <c r="A241" s="14"/>
      <c r="B241" s="14"/>
      <c r="C241" s="14"/>
      <c r="D241" s="14"/>
      <c r="E241" s="14"/>
      <c r="F241" s="149" t="str">
        <f t="shared" si="48"/>
        <v/>
      </c>
      <c r="G241" s="148" t="str">
        <f>IF(F241="","",SUMIF(Supplier,Waste_Input!E241,TotalSampleWeight))</f>
        <v/>
      </c>
      <c r="H241" s="150" t="str">
        <f t="shared" si="49"/>
        <v/>
      </c>
      <c r="I241" s="150" t="str">
        <f t="shared" si="50"/>
        <v/>
      </c>
      <c r="J241" s="150" t="str">
        <f t="shared" si="51"/>
        <v/>
      </c>
      <c r="K241" s="150" t="str">
        <f t="shared" si="52"/>
        <v/>
      </c>
      <c r="L241" s="150" t="str">
        <f t="shared" si="53"/>
        <v/>
      </c>
      <c r="M241" s="150" t="str">
        <f t="shared" si="54"/>
        <v/>
      </c>
      <c r="N241" s="172" t="str">
        <f t="shared" si="55"/>
        <v/>
      </c>
      <c r="O241" s="150" t="str">
        <f t="shared" si="56"/>
        <v/>
      </c>
      <c r="P241" s="151" t="str">
        <f t="shared" si="57"/>
        <v/>
      </c>
      <c r="Q241" s="150" t="str">
        <f t="shared" si="47"/>
        <v/>
      </c>
      <c r="R241" s="126" t="str">
        <f t="array" ref="R241">IF(AND(ISTEXT(E241),D241="TR"),_xlfn.STDEV.S(IF(Supplier=E241,Target)),"")</f>
        <v/>
      </c>
      <c r="S241" s="143" t="e">
        <f t="shared" si="58"/>
        <v>#VALUE!</v>
      </c>
      <c r="T241" s="146" t="e">
        <f t="shared" si="59"/>
        <v>#VALUE!</v>
      </c>
    </row>
    <row r="242" spans="1:20" s="17" customFormat="1" x14ac:dyDescent="0.2">
      <c r="A242" s="14"/>
      <c r="B242" s="14"/>
      <c r="C242" s="14"/>
      <c r="D242" s="14"/>
      <c r="E242" s="14"/>
      <c r="F242" s="149" t="str">
        <f t="shared" si="48"/>
        <v/>
      </c>
      <c r="G242" s="148" t="str">
        <f>IF(F242="","",SUMIF(Supplier,Waste_Input!E242,TotalSampleWeight))</f>
        <v/>
      </c>
      <c r="H242" s="150" t="str">
        <f t="shared" si="49"/>
        <v/>
      </c>
      <c r="I242" s="150" t="str">
        <f t="shared" si="50"/>
        <v/>
      </c>
      <c r="J242" s="150" t="str">
        <f t="shared" si="51"/>
        <v/>
      </c>
      <c r="K242" s="150" t="str">
        <f t="shared" si="52"/>
        <v/>
      </c>
      <c r="L242" s="150" t="str">
        <f t="shared" si="53"/>
        <v/>
      </c>
      <c r="M242" s="150" t="str">
        <f t="shared" si="54"/>
        <v/>
      </c>
      <c r="N242" s="172" t="str">
        <f t="shared" si="55"/>
        <v/>
      </c>
      <c r="O242" s="150" t="str">
        <f t="shared" si="56"/>
        <v/>
      </c>
      <c r="P242" s="151" t="str">
        <f t="shared" si="57"/>
        <v/>
      </c>
      <c r="Q242" s="150" t="str">
        <f t="shared" si="47"/>
        <v/>
      </c>
      <c r="R242" s="126" t="str">
        <f t="array" ref="R242">IF(AND(ISTEXT(E242),D242="TR"),_xlfn.STDEV.S(IF(Supplier=E242,Target)),"")</f>
        <v/>
      </c>
      <c r="S242" s="143" t="e">
        <f t="shared" si="58"/>
        <v>#VALUE!</v>
      </c>
      <c r="T242" s="146" t="e">
        <f t="shared" si="59"/>
        <v>#VALUE!</v>
      </c>
    </row>
    <row r="243" spans="1:20" s="17" customFormat="1" x14ac:dyDescent="0.2">
      <c r="A243" s="14"/>
      <c r="B243" s="14"/>
      <c r="C243" s="14"/>
      <c r="D243" s="14"/>
      <c r="E243" s="14"/>
      <c r="F243" s="149" t="str">
        <f t="shared" si="48"/>
        <v/>
      </c>
      <c r="G243" s="148" t="str">
        <f>IF(F243="","",SUMIF(Supplier,Waste_Input!E243,TotalSampleWeight))</f>
        <v/>
      </c>
      <c r="H243" s="150" t="str">
        <f t="shared" si="49"/>
        <v/>
      </c>
      <c r="I243" s="150" t="str">
        <f t="shared" si="50"/>
        <v/>
      </c>
      <c r="J243" s="150" t="str">
        <f t="shared" si="51"/>
        <v/>
      </c>
      <c r="K243" s="150" t="str">
        <f t="shared" si="52"/>
        <v/>
      </c>
      <c r="L243" s="150" t="str">
        <f t="shared" si="53"/>
        <v/>
      </c>
      <c r="M243" s="150" t="str">
        <f t="shared" si="54"/>
        <v/>
      </c>
      <c r="N243" s="172" t="str">
        <f t="shared" si="55"/>
        <v/>
      </c>
      <c r="O243" s="150" t="str">
        <f t="shared" si="56"/>
        <v/>
      </c>
      <c r="P243" s="151" t="str">
        <f t="shared" si="57"/>
        <v/>
      </c>
      <c r="Q243" s="150" t="str">
        <f t="shared" si="47"/>
        <v/>
      </c>
      <c r="R243" s="126" t="str">
        <f t="array" ref="R243">IF(AND(ISTEXT(E243),D243="TR"),_xlfn.STDEV.S(IF(Supplier=E243,Target)),"")</f>
        <v/>
      </c>
      <c r="S243" s="143" t="e">
        <f t="shared" si="58"/>
        <v>#VALUE!</v>
      </c>
      <c r="T243" s="146" t="e">
        <f t="shared" si="59"/>
        <v>#VALUE!</v>
      </c>
    </row>
    <row r="244" spans="1:20" s="17" customFormat="1" x14ac:dyDescent="0.2">
      <c r="A244" s="14"/>
      <c r="B244" s="14"/>
      <c r="C244" s="14"/>
      <c r="D244" s="14"/>
      <c r="E244" s="14"/>
      <c r="F244" s="149" t="str">
        <f t="shared" si="48"/>
        <v/>
      </c>
      <c r="G244" s="148" t="str">
        <f>IF(F244="","",SUMIF(Supplier,Waste_Input!E244,TotalSampleWeight))</f>
        <v/>
      </c>
      <c r="H244" s="150" t="str">
        <f t="shared" si="49"/>
        <v/>
      </c>
      <c r="I244" s="150" t="str">
        <f t="shared" si="50"/>
        <v/>
      </c>
      <c r="J244" s="150" t="str">
        <f t="shared" si="51"/>
        <v/>
      </c>
      <c r="K244" s="150" t="str">
        <f t="shared" si="52"/>
        <v/>
      </c>
      <c r="L244" s="150" t="str">
        <f t="shared" si="53"/>
        <v/>
      </c>
      <c r="M244" s="150" t="str">
        <f t="shared" si="54"/>
        <v/>
      </c>
      <c r="N244" s="172" t="str">
        <f t="shared" si="55"/>
        <v/>
      </c>
      <c r="O244" s="150" t="str">
        <f t="shared" si="56"/>
        <v/>
      </c>
      <c r="P244" s="151" t="str">
        <f t="shared" si="57"/>
        <v/>
      </c>
      <c r="Q244" s="150" t="str">
        <f t="shared" si="47"/>
        <v/>
      </c>
      <c r="R244" s="126" t="str">
        <f t="array" ref="R244">IF(AND(ISTEXT(E244),D244="TR"),_xlfn.STDEV.S(IF(Supplier=E244,Target)),"")</f>
        <v/>
      </c>
      <c r="S244" s="143" t="e">
        <f t="shared" si="58"/>
        <v>#VALUE!</v>
      </c>
      <c r="T244" s="146" t="e">
        <f t="shared" si="59"/>
        <v>#VALUE!</v>
      </c>
    </row>
    <row r="245" spans="1:20" s="17" customFormat="1" x14ac:dyDescent="0.2">
      <c r="A245" s="14"/>
      <c r="B245" s="14"/>
      <c r="C245" s="14"/>
      <c r="D245" s="14"/>
      <c r="E245" s="14"/>
      <c r="F245" s="149" t="str">
        <f t="shared" si="48"/>
        <v/>
      </c>
      <c r="G245" s="148" t="str">
        <f>IF(F245="","",SUMIF(Supplier,Waste_Input!E245,TotalSampleWeight))</f>
        <v/>
      </c>
      <c r="H245" s="150" t="str">
        <f t="shared" si="49"/>
        <v/>
      </c>
      <c r="I245" s="150" t="str">
        <f t="shared" si="50"/>
        <v/>
      </c>
      <c r="J245" s="150" t="str">
        <f t="shared" si="51"/>
        <v/>
      </c>
      <c r="K245" s="150" t="str">
        <f t="shared" si="52"/>
        <v/>
      </c>
      <c r="L245" s="150" t="str">
        <f t="shared" si="53"/>
        <v/>
      </c>
      <c r="M245" s="150" t="str">
        <f t="shared" si="54"/>
        <v/>
      </c>
      <c r="N245" s="172" t="str">
        <f t="shared" si="55"/>
        <v/>
      </c>
      <c r="O245" s="150" t="str">
        <f t="shared" si="56"/>
        <v/>
      </c>
      <c r="P245" s="151" t="str">
        <f t="shared" si="57"/>
        <v/>
      </c>
      <c r="Q245" s="150" t="str">
        <f t="shared" si="47"/>
        <v/>
      </c>
      <c r="R245" s="126" t="str">
        <f t="array" ref="R245">IF(AND(ISTEXT(E245),D245="TR"),_xlfn.STDEV.S(IF(Supplier=E245,Target)),"")</f>
        <v/>
      </c>
      <c r="S245" s="143" t="e">
        <f t="shared" si="58"/>
        <v>#VALUE!</v>
      </c>
      <c r="T245" s="146" t="e">
        <f t="shared" si="59"/>
        <v>#VALUE!</v>
      </c>
    </row>
    <row r="246" spans="1:20" s="17" customFormat="1" x14ac:dyDescent="0.2">
      <c r="A246" s="14"/>
      <c r="B246" s="14"/>
      <c r="C246" s="14"/>
      <c r="D246" s="14"/>
      <c r="E246" s="14"/>
      <c r="F246" s="149" t="str">
        <f t="shared" si="48"/>
        <v/>
      </c>
      <c r="G246" s="148" t="str">
        <f>IF(F246="","",SUMIF(Supplier,Waste_Input!E246,TotalSampleWeight))</f>
        <v/>
      </c>
      <c r="H246" s="150" t="str">
        <f t="shared" si="49"/>
        <v/>
      </c>
      <c r="I246" s="150" t="str">
        <f t="shared" si="50"/>
        <v/>
      </c>
      <c r="J246" s="150" t="str">
        <f t="shared" si="51"/>
        <v/>
      </c>
      <c r="K246" s="150" t="str">
        <f t="shared" si="52"/>
        <v/>
      </c>
      <c r="L246" s="150" t="str">
        <f t="shared" si="53"/>
        <v/>
      </c>
      <c r="M246" s="150" t="str">
        <f t="shared" si="54"/>
        <v/>
      </c>
      <c r="N246" s="172" t="str">
        <f t="shared" si="55"/>
        <v/>
      </c>
      <c r="O246" s="150" t="str">
        <f t="shared" si="56"/>
        <v/>
      </c>
      <c r="P246" s="151" t="str">
        <f t="shared" si="57"/>
        <v/>
      </c>
      <c r="Q246" s="150" t="str">
        <f t="shared" si="47"/>
        <v/>
      </c>
      <c r="R246" s="126" t="str">
        <f t="array" ref="R246">IF(AND(ISTEXT(E246),D246="TR"),_xlfn.STDEV.S(IF(Supplier=E246,Target)),"")</f>
        <v/>
      </c>
      <c r="S246" s="143" t="e">
        <f t="shared" si="58"/>
        <v>#VALUE!</v>
      </c>
      <c r="T246" s="146" t="e">
        <f t="shared" si="59"/>
        <v>#VALUE!</v>
      </c>
    </row>
    <row r="247" spans="1:20" s="17" customFormat="1" x14ac:dyDescent="0.2">
      <c r="A247" s="14"/>
      <c r="B247" s="14"/>
      <c r="C247" s="14"/>
      <c r="D247" s="14"/>
      <c r="E247" s="14"/>
      <c r="F247" s="149" t="str">
        <f t="shared" si="48"/>
        <v/>
      </c>
      <c r="G247" s="148" t="str">
        <f>IF(F247="","",SUMIF(Supplier,Waste_Input!E247,TotalSampleWeight))</f>
        <v/>
      </c>
      <c r="H247" s="150" t="str">
        <f t="shared" si="49"/>
        <v/>
      </c>
      <c r="I247" s="150" t="str">
        <f t="shared" si="50"/>
        <v/>
      </c>
      <c r="J247" s="150" t="str">
        <f t="shared" si="51"/>
        <v/>
      </c>
      <c r="K247" s="150" t="str">
        <f t="shared" si="52"/>
        <v/>
      </c>
      <c r="L247" s="150" t="str">
        <f t="shared" si="53"/>
        <v/>
      </c>
      <c r="M247" s="150" t="str">
        <f t="shared" si="54"/>
        <v/>
      </c>
      <c r="N247" s="172" t="str">
        <f t="shared" si="55"/>
        <v/>
      </c>
      <c r="O247" s="150" t="str">
        <f t="shared" si="56"/>
        <v/>
      </c>
      <c r="P247" s="151" t="str">
        <f t="shared" si="57"/>
        <v/>
      </c>
      <c r="Q247" s="150" t="str">
        <f t="shared" si="47"/>
        <v/>
      </c>
      <c r="R247" s="126" t="str">
        <f t="array" ref="R247">IF(AND(ISTEXT(E247),D247="TR"),_xlfn.STDEV.S(IF(Supplier=E247,Target)),"")</f>
        <v/>
      </c>
      <c r="S247" s="143" t="e">
        <f t="shared" si="58"/>
        <v>#VALUE!</v>
      </c>
      <c r="T247" s="146" t="e">
        <f t="shared" si="59"/>
        <v>#VALUE!</v>
      </c>
    </row>
    <row r="248" spans="1:20" s="17" customFormat="1" x14ac:dyDescent="0.2">
      <c r="A248" s="14"/>
      <c r="B248" s="14"/>
      <c r="C248" s="14"/>
      <c r="D248" s="14"/>
      <c r="E248" s="14"/>
      <c r="F248" s="149" t="str">
        <f t="shared" si="48"/>
        <v/>
      </c>
      <c r="G248" s="148" t="str">
        <f>IF(F248="","",SUMIF(Supplier,Waste_Input!E248,TotalSampleWeight))</f>
        <v/>
      </c>
      <c r="H248" s="150" t="str">
        <f t="shared" si="49"/>
        <v/>
      </c>
      <c r="I248" s="150" t="str">
        <f t="shared" si="50"/>
        <v/>
      </c>
      <c r="J248" s="150" t="str">
        <f t="shared" si="51"/>
        <v/>
      </c>
      <c r="K248" s="150" t="str">
        <f t="shared" si="52"/>
        <v/>
      </c>
      <c r="L248" s="150" t="str">
        <f t="shared" si="53"/>
        <v/>
      </c>
      <c r="M248" s="150" t="str">
        <f t="shared" si="54"/>
        <v/>
      </c>
      <c r="N248" s="172" t="str">
        <f t="shared" si="55"/>
        <v/>
      </c>
      <c r="O248" s="150" t="str">
        <f t="shared" si="56"/>
        <v/>
      </c>
      <c r="P248" s="151" t="str">
        <f t="shared" si="57"/>
        <v/>
      </c>
      <c r="Q248" s="150" t="str">
        <f t="shared" si="47"/>
        <v/>
      </c>
      <c r="R248" s="126" t="str">
        <f t="array" ref="R248">IF(AND(ISTEXT(E248),D248="TR"),_xlfn.STDEV.S(IF(Supplier=E248,Target)),"")</f>
        <v/>
      </c>
      <c r="S248" s="143" t="e">
        <f t="shared" si="58"/>
        <v>#VALUE!</v>
      </c>
      <c r="T248" s="146" t="e">
        <f t="shared" si="59"/>
        <v>#VALUE!</v>
      </c>
    </row>
    <row r="249" spans="1:20" s="17" customFormat="1" x14ac:dyDescent="0.2">
      <c r="A249" s="14"/>
      <c r="B249" s="14"/>
      <c r="C249" s="14"/>
      <c r="D249" s="14"/>
      <c r="E249" s="14"/>
      <c r="F249" s="149" t="str">
        <f t="shared" si="48"/>
        <v/>
      </c>
      <c r="G249" s="148" t="str">
        <f>IF(F249="","",SUMIF(Supplier,Waste_Input!E249,TotalSampleWeight))</f>
        <v/>
      </c>
      <c r="H249" s="150" t="str">
        <f t="shared" si="49"/>
        <v/>
      </c>
      <c r="I249" s="150" t="str">
        <f t="shared" si="50"/>
        <v/>
      </c>
      <c r="J249" s="150" t="str">
        <f t="shared" si="51"/>
        <v/>
      </c>
      <c r="K249" s="150" t="str">
        <f t="shared" si="52"/>
        <v/>
      </c>
      <c r="L249" s="150" t="str">
        <f t="shared" si="53"/>
        <v/>
      </c>
      <c r="M249" s="150" t="str">
        <f t="shared" si="54"/>
        <v/>
      </c>
      <c r="N249" s="172" t="str">
        <f t="shared" si="55"/>
        <v/>
      </c>
      <c r="O249" s="150" t="str">
        <f t="shared" si="56"/>
        <v/>
      </c>
      <c r="P249" s="151" t="str">
        <f t="shared" si="57"/>
        <v/>
      </c>
      <c r="Q249" s="150" t="str">
        <f t="shared" si="47"/>
        <v/>
      </c>
      <c r="R249" s="126" t="str">
        <f t="array" ref="R249">IF(AND(ISTEXT(E249),D249="TR"),_xlfn.STDEV.S(IF(Supplier=E249,Target)),"")</f>
        <v/>
      </c>
      <c r="S249" s="143" t="e">
        <f t="shared" si="58"/>
        <v>#VALUE!</v>
      </c>
      <c r="T249" s="146" t="e">
        <f t="shared" si="59"/>
        <v>#VALUE!</v>
      </c>
    </row>
    <row r="250" spans="1:20" s="17" customFormat="1" x14ac:dyDescent="0.2">
      <c r="A250" s="14"/>
      <c r="B250" s="14"/>
      <c r="C250" s="14"/>
      <c r="D250" s="14"/>
      <c r="E250" s="14"/>
      <c r="F250" s="149" t="str">
        <f t="shared" si="48"/>
        <v/>
      </c>
      <c r="G250" s="148" t="str">
        <f>IF(F250="","",SUMIF(Supplier,Waste_Input!E250,TotalSampleWeight))</f>
        <v/>
      </c>
      <c r="H250" s="150" t="str">
        <f t="shared" si="49"/>
        <v/>
      </c>
      <c r="I250" s="150" t="str">
        <f t="shared" si="50"/>
        <v/>
      </c>
      <c r="J250" s="150" t="str">
        <f t="shared" si="51"/>
        <v/>
      </c>
      <c r="K250" s="150" t="str">
        <f t="shared" si="52"/>
        <v/>
      </c>
      <c r="L250" s="150" t="str">
        <f t="shared" si="53"/>
        <v/>
      </c>
      <c r="M250" s="150" t="str">
        <f t="shared" si="54"/>
        <v/>
      </c>
      <c r="N250" s="172" t="str">
        <f t="shared" si="55"/>
        <v/>
      </c>
      <c r="O250" s="150" t="str">
        <f t="shared" si="56"/>
        <v/>
      </c>
      <c r="P250" s="151" t="str">
        <f t="shared" si="57"/>
        <v/>
      </c>
      <c r="Q250" s="150" t="str">
        <f t="shared" si="47"/>
        <v/>
      </c>
      <c r="R250" s="126" t="str">
        <f t="array" ref="R250">IF(AND(ISTEXT(E250),D250="TR"),_xlfn.STDEV.S(IF(Supplier=E250,Target)),"")</f>
        <v/>
      </c>
      <c r="S250" s="143" t="e">
        <f t="shared" si="58"/>
        <v>#VALUE!</v>
      </c>
      <c r="T250" s="146" t="e">
        <f t="shared" si="59"/>
        <v>#VALUE!</v>
      </c>
    </row>
    <row r="251" spans="1:20" s="17" customFormat="1" x14ac:dyDescent="0.2">
      <c r="A251" s="14"/>
      <c r="B251" s="14"/>
      <c r="C251" s="14"/>
      <c r="D251" s="14"/>
      <c r="E251" s="14"/>
      <c r="F251" s="149" t="str">
        <f t="shared" si="48"/>
        <v/>
      </c>
      <c r="G251" s="148" t="str">
        <f>IF(F251="","",SUMIF(Supplier,Waste_Input!E251,TotalSampleWeight))</f>
        <v/>
      </c>
      <c r="H251" s="150" t="str">
        <f t="shared" si="49"/>
        <v/>
      </c>
      <c r="I251" s="150" t="str">
        <f t="shared" si="50"/>
        <v/>
      </c>
      <c r="J251" s="150" t="str">
        <f t="shared" si="51"/>
        <v/>
      </c>
      <c r="K251" s="150" t="str">
        <f t="shared" si="52"/>
        <v/>
      </c>
      <c r="L251" s="150" t="str">
        <f t="shared" si="53"/>
        <v/>
      </c>
      <c r="M251" s="150" t="str">
        <f t="shared" si="54"/>
        <v/>
      </c>
      <c r="N251" s="172" t="str">
        <f t="shared" si="55"/>
        <v/>
      </c>
      <c r="O251" s="150" t="str">
        <f t="shared" si="56"/>
        <v/>
      </c>
      <c r="P251" s="151" t="str">
        <f t="shared" si="57"/>
        <v/>
      </c>
      <c r="Q251" s="150" t="str">
        <f t="shared" si="47"/>
        <v/>
      </c>
      <c r="R251" s="126" t="str">
        <f t="array" ref="R251">IF(AND(ISTEXT(E251),D251="TR"),_xlfn.STDEV.S(IF(Supplier=E251,Target)),"")</f>
        <v/>
      </c>
      <c r="S251" s="143" t="e">
        <f t="shared" si="58"/>
        <v>#VALUE!</v>
      </c>
      <c r="T251" s="146" t="e">
        <f t="shared" si="59"/>
        <v>#VALUE!</v>
      </c>
    </row>
    <row r="252" spans="1:20" s="17" customFormat="1" x14ac:dyDescent="0.2">
      <c r="A252" s="14"/>
      <c r="B252" s="14"/>
      <c r="C252" s="14"/>
      <c r="D252" s="14"/>
      <c r="E252" s="14"/>
      <c r="F252" s="149" t="str">
        <f t="shared" si="48"/>
        <v/>
      </c>
      <c r="G252" s="148" t="str">
        <f>IF(F252="","",SUMIF(Supplier,Waste_Input!E252,TotalSampleWeight))</f>
        <v/>
      </c>
      <c r="H252" s="150" t="str">
        <f t="shared" si="49"/>
        <v/>
      </c>
      <c r="I252" s="150" t="str">
        <f t="shared" si="50"/>
        <v/>
      </c>
      <c r="J252" s="150" t="str">
        <f t="shared" si="51"/>
        <v/>
      </c>
      <c r="K252" s="150" t="str">
        <f t="shared" si="52"/>
        <v/>
      </c>
      <c r="L252" s="150" t="str">
        <f t="shared" si="53"/>
        <v/>
      </c>
      <c r="M252" s="150" t="str">
        <f t="shared" si="54"/>
        <v/>
      </c>
      <c r="N252" s="172" t="str">
        <f t="shared" si="55"/>
        <v/>
      </c>
      <c r="O252" s="150" t="str">
        <f t="shared" si="56"/>
        <v/>
      </c>
      <c r="P252" s="151" t="str">
        <f t="shared" si="57"/>
        <v/>
      </c>
      <c r="Q252" s="150" t="str">
        <f t="shared" si="47"/>
        <v/>
      </c>
      <c r="R252" s="126" t="str">
        <f t="array" ref="R252">IF(AND(ISTEXT(E252),D252="TR"),_xlfn.STDEV.S(IF(Supplier=E252,Target)),"")</f>
        <v/>
      </c>
      <c r="S252" s="143" t="e">
        <f t="shared" si="58"/>
        <v>#VALUE!</v>
      </c>
      <c r="T252" s="146" t="e">
        <f t="shared" si="59"/>
        <v>#VALUE!</v>
      </c>
    </row>
    <row r="253" spans="1:20" s="17" customFormat="1" x14ac:dyDescent="0.2">
      <c r="A253" s="14"/>
      <c r="B253" s="14"/>
      <c r="C253" s="14"/>
      <c r="D253" s="14"/>
      <c r="E253" s="14"/>
      <c r="F253" s="149" t="str">
        <f t="shared" si="48"/>
        <v/>
      </c>
      <c r="G253" s="148" t="str">
        <f>IF(F253="","",SUMIF(Supplier,Waste_Input!E253,TotalSampleWeight))</f>
        <v/>
      </c>
      <c r="H253" s="150" t="str">
        <f t="shared" si="49"/>
        <v/>
      </c>
      <c r="I253" s="150" t="str">
        <f t="shared" si="50"/>
        <v/>
      </c>
      <c r="J253" s="150" t="str">
        <f t="shared" si="51"/>
        <v/>
      </c>
      <c r="K253" s="150" t="str">
        <f t="shared" si="52"/>
        <v/>
      </c>
      <c r="L253" s="150" t="str">
        <f t="shared" si="53"/>
        <v/>
      </c>
      <c r="M253" s="150" t="str">
        <f t="shared" si="54"/>
        <v/>
      </c>
      <c r="N253" s="172" t="str">
        <f t="shared" si="55"/>
        <v/>
      </c>
      <c r="O253" s="150" t="str">
        <f t="shared" si="56"/>
        <v/>
      </c>
      <c r="P253" s="151" t="str">
        <f t="shared" si="57"/>
        <v/>
      </c>
      <c r="Q253" s="150" t="str">
        <f t="shared" si="47"/>
        <v/>
      </c>
      <c r="R253" s="126" t="str">
        <f t="array" ref="R253">IF(AND(ISTEXT(E253),D253="TR"),_xlfn.STDEV.S(IF(Supplier=E253,Target)),"")</f>
        <v/>
      </c>
      <c r="S253" s="143" t="e">
        <f t="shared" si="58"/>
        <v>#VALUE!</v>
      </c>
      <c r="T253" s="146" t="e">
        <f t="shared" si="59"/>
        <v>#VALUE!</v>
      </c>
    </row>
    <row r="254" spans="1:20" s="17" customFormat="1" x14ac:dyDescent="0.2">
      <c r="A254" s="14"/>
      <c r="B254" s="14"/>
      <c r="C254" s="14"/>
      <c r="D254" s="14"/>
      <c r="E254" s="14"/>
      <c r="F254" s="149" t="str">
        <f t="shared" si="48"/>
        <v/>
      </c>
      <c r="G254" s="148" t="str">
        <f>IF(F254="","",SUMIF(Supplier,Waste_Input!E254,TotalSampleWeight))</f>
        <v/>
      </c>
      <c r="H254" s="150" t="str">
        <f t="shared" si="49"/>
        <v/>
      </c>
      <c r="I254" s="150" t="str">
        <f t="shared" si="50"/>
        <v/>
      </c>
      <c r="J254" s="150" t="str">
        <f t="shared" si="51"/>
        <v/>
      </c>
      <c r="K254" s="150" t="str">
        <f t="shared" si="52"/>
        <v/>
      </c>
      <c r="L254" s="150" t="str">
        <f t="shared" si="53"/>
        <v/>
      </c>
      <c r="M254" s="150" t="str">
        <f t="shared" si="54"/>
        <v/>
      </c>
      <c r="N254" s="172" t="str">
        <f t="shared" si="55"/>
        <v/>
      </c>
      <c r="O254" s="150" t="str">
        <f t="shared" si="56"/>
        <v/>
      </c>
      <c r="P254" s="151" t="str">
        <f t="shared" si="57"/>
        <v/>
      </c>
      <c r="Q254" s="150" t="str">
        <f t="shared" si="47"/>
        <v/>
      </c>
      <c r="R254" s="126" t="str">
        <f t="array" ref="R254">IF(AND(ISTEXT(E254),D254="TR"),_xlfn.STDEV.S(IF(Supplier=E254,Target)),"")</f>
        <v/>
      </c>
      <c r="S254" s="143" t="e">
        <f t="shared" si="58"/>
        <v>#VALUE!</v>
      </c>
      <c r="T254" s="146" t="e">
        <f t="shared" si="59"/>
        <v>#VALUE!</v>
      </c>
    </row>
    <row r="255" spans="1:20" s="17" customFormat="1" x14ac:dyDescent="0.2">
      <c r="A255" s="14"/>
      <c r="B255" s="14"/>
      <c r="C255" s="14"/>
      <c r="D255" s="14"/>
      <c r="E255" s="14"/>
      <c r="F255" s="149" t="str">
        <f t="shared" si="48"/>
        <v/>
      </c>
      <c r="G255" s="148" t="str">
        <f>IF(F255="","",SUMIF(Supplier,Waste_Input!E255,TotalSampleWeight))</f>
        <v/>
      </c>
      <c r="H255" s="150" t="str">
        <f t="shared" si="49"/>
        <v/>
      </c>
      <c r="I255" s="150" t="str">
        <f t="shared" si="50"/>
        <v/>
      </c>
      <c r="J255" s="150" t="str">
        <f t="shared" si="51"/>
        <v/>
      </c>
      <c r="K255" s="150" t="str">
        <f t="shared" si="52"/>
        <v/>
      </c>
      <c r="L255" s="150" t="str">
        <f t="shared" si="53"/>
        <v/>
      </c>
      <c r="M255" s="150" t="str">
        <f t="shared" si="54"/>
        <v/>
      </c>
      <c r="N255" s="172" t="str">
        <f t="shared" si="55"/>
        <v/>
      </c>
      <c r="O255" s="150" t="str">
        <f t="shared" si="56"/>
        <v/>
      </c>
      <c r="P255" s="151" t="str">
        <f t="shared" si="57"/>
        <v/>
      </c>
      <c r="Q255" s="150" t="str">
        <f t="shared" si="47"/>
        <v/>
      </c>
      <c r="R255" s="126" t="str">
        <f t="array" ref="R255">IF(AND(ISTEXT(E255),D255="TR"),_xlfn.STDEV.S(IF(Supplier=E255,Target)),"")</f>
        <v/>
      </c>
      <c r="S255" s="143" t="e">
        <f t="shared" si="58"/>
        <v>#VALUE!</v>
      </c>
      <c r="T255" s="146" t="e">
        <f t="shared" si="59"/>
        <v>#VALUE!</v>
      </c>
    </row>
    <row r="256" spans="1:20" s="17" customFormat="1" x14ac:dyDescent="0.2">
      <c r="A256" s="14"/>
      <c r="B256" s="14"/>
      <c r="C256" s="14"/>
      <c r="D256" s="14"/>
      <c r="E256" s="14"/>
      <c r="F256" s="149" t="str">
        <f t="shared" si="48"/>
        <v/>
      </c>
      <c r="G256" s="148" t="str">
        <f>IF(F256="","",SUMIF(Supplier,Waste_Input!E256,TotalSampleWeight))</f>
        <v/>
      </c>
      <c r="H256" s="150" t="str">
        <f t="shared" si="49"/>
        <v/>
      </c>
      <c r="I256" s="150" t="str">
        <f t="shared" si="50"/>
        <v/>
      </c>
      <c r="J256" s="150" t="str">
        <f t="shared" si="51"/>
        <v/>
      </c>
      <c r="K256" s="150" t="str">
        <f t="shared" si="52"/>
        <v/>
      </c>
      <c r="L256" s="150" t="str">
        <f t="shared" si="53"/>
        <v/>
      </c>
      <c r="M256" s="150" t="str">
        <f t="shared" si="54"/>
        <v/>
      </c>
      <c r="N256" s="172" t="str">
        <f t="shared" si="55"/>
        <v/>
      </c>
      <c r="O256" s="150" t="str">
        <f t="shared" si="56"/>
        <v/>
      </c>
      <c r="P256" s="151" t="str">
        <f t="shared" si="57"/>
        <v/>
      </c>
      <c r="Q256" s="150" t="str">
        <f t="shared" si="47"/>
        <v/>
      </c>
      <c r="R256" s="126" t="str">
        <f t="array" ref="R256">IF(AND(ISTEXT(E256),D256="TR"),_xlfn.STDEV.S(IF(Supplier=E256,Target)),"")</f>
        <v/>
      </c>
      <c r="S256" s="143" t="e">
        <f t="shared" si="58"/>
        <v>#VALUE!</v>
      </c>
      <c r="T256" s="146" t="e">
        <f t="shared" si="59"/>
        <v>#VALUE!</v>
      </c>
    </row>
    <row r="257" spans="1:20" s="17" customFormat="1" x14ac:dyDescent="0.2">
      <c r="A257" s="14"/>
      <c r="B257" s="14"/>
      <c r="C257" s="14"/>
      <c r="D257" s="14"/>
      <c r="E257" s="14"/>
      <c r="F257" s="149" t="str">
        <f t="shared" si="48"/>
        <v/>
      </c>
      <c r="G257" s="148" t="str">
        <f>IF(F257="","",SUMIF(Supplier,Waste_Input!E257,TotalSampleWeight))</f>
        <v/>
      </c>
      <c r="H257" s="150" t="str">
        <f t="shared" si="49"/>
        <v/>
      </c>
      <c r="I257" s="150" t="str">
        <f t="shared" si="50"/>
        <v/>
      </c>
      <c r="J257" s="150" t="str">
        <f t="shared" si="51"/>
        <v/>
      </c>
      <c r="K257" s="150" t="str">
        <f t="shared" si="52"/>
        <v/>
      </c>
      <c r="L257" s="150" t="str">
        <f t="shared" si="53"/>
        <v/>
      </c>
      <c r="M257" s="150" t="str">
        <f t="shared" si="54"/>
        <v/>
      </c>
      <c r="N257" s="172" t="str">
        <f t="shared" si="55"/>
        <v/>
      </c>
      <c r="O257" s="150" t="str">
        <f t="shared" si="56"/>
        <v/>
      </c>
      <c r="P257" s="151" t="str">
        <f t="shared" si="57"/>
        <v/>
      </c>
      <c r="Q257" s="150" t="str">
        <f t="shared" si="47"/>
        <v/>
      </c>
      <c r="R257" s="126" t="str">
        <f t="array" ref="R257">IF(AND(ISTEXT(E257),D257="TR"),_xlfn.STDEV.S(IF(Supplier=E257,Target)),"")</f>
        <v/>
      </c>
      <c r="S257" s="143" t="e">
        <f t="shared" si="58"/>
        <v>#VALUE!</v>
      </c>
      <c r="T257" s="146" t="e">
        <f t="shared" si="59"/>
        <v>#VALUE!</v>
      </c>
    </row>
    <row r="258" spans="1:20" s="17" customFormat="1" x14ac:dyDescent="0.2">
      <c r="A258" s="14"/>
      <c r="B258" s="14"/>
      <c r="C258" s="14"/>
      <c r="D258" s="14"/>
      <c r="E258" s="14"/>
      <c r="F258" s="149" t="str">
        <f t="shared" si="48"/>
        <v/>
      </c>
      <c r="G258" s="148" t="str">
        <f>IF(F258="","",SUMIF(Supplier,Waste_Input!E258,TotalSampleWeight))</f>
        <v/>
      </c>
      <c r="H258" s="150" t="str">
        <f t="shared" si="49"/>
        <v/>
      </c>
      <c r="I258" s="150" t="str">
        <f t="shared" si="50"/>
        <v/>
      </c>
      <c r="J258" s="150" t="str">
        <f t="shared" si="51"/>
        <v/>
      </c>
      <c r="K258" s="150" t="str">
        <f t="shared" si="52"/>
        <v/>
      </c>
      <c r="L258" s="150" t="str">
        <f t="shared" si="53"/>
        <v/>
      </c>
      <c r="M258" s="150" t="str">
        <f t="shared" si="54"/>
        <v/>
      </c>
      <c r="N258" s="172" t="str">
        <f t="shared" si="55"/>
        <v/>
      </c>
      <c r="O258" s="150" t="str">
        <f t="shared" si="56"/>
        <v/>
      </c>
      <c r="P258" s="151" t="str">
        <f t="shared" si="57"/>
        <v/>
      </c>
      <c r="Q258" s="150" t="str">
        <f t="shared" ref="Q258:Q321" si="60">IFERROR(IF(AND(ISTEXT(E258),D258="TR"),AVERAGEIF(Supplier,E258,Fragments),""),"")</f>
        <v/>
      </c>
      <c r="R258" s="126" t="str">
        <f t="array" ref="R258">IF(AND(ISTEXT(E258),D258="TR"),_xlfn.STDEV.S(IF(Supplier=E258,Target)),"")</f>
        <v/>
      </c>
      <c r="S258" s="143" t="e">
        <f t="shared" si="58"/>
        <v>#VALUE!</v>
      </c>
      <c r="T258" s="146" t="e">
        <f t="shared" si="59"/>
        <v>#VALUE!</v>
      </c>
    </row>
    <row r="259" spans="1:20" s="17" customFormat="1" x14ac:dyDescent="0.2">
      <c r="A259" s="14"/>
      <c r="B259" s="14"/>
      <c r="C259" s="14"/>
      <c r="D259" s="14"/>
      <c r="E259" s="14"/>
      <c r="F259" s="149" t="str">
        <f t="shared" ref="F259:F322" si="61">IF(AND(ISTEXT(E259),D259="TR"),COUNTIF(Supplier,"*"&amp;E259&amp;"*"),"")</f>
        <v/>
      </c>
      <c r="G259" s="148" t="str">
        <f>IF(F259="","",SUMIF(Supplier,Waste_Input!E259,TotalSampleWeight))</f>
        <v/>
      </c>
      <c r="H259" s="150" t="str">
        <f t="shared" ref="H259:H322" si="62">IFERROR(IF(AND(ISTEXT(E259),D259="TR"),AVERAGEIF(Supplier,E259,Plastic),""),"")</f>
        <v/>
      </c>
      <c r="I259" s="150" t="str">
        <f t="shared" ref="I259:I322" si="63">IFERROR(IF(AND(ISTEXT(E259),D259="TR"),AVERAGEIF(Supplier,E259,Glass),""),"")</f>
        <v/>
      </c>
      <c r="J259" s="150" t="str">
        <f t="shared" ref="J259:J322" si="64">IFERROR(IF(AND(ISTEXT(E259),D259="TR"),AVERAGEIF(Supplier,E259,Paper),""),"")</f>
        <v/>
      </c>
      <c r="K259" s="150" t="str">
        <f t="shared" ref="K259:K322" si="65">IFERROR(IF(AND(ISTEXT(E259),D259="TR"),AVERAGEIF(Supplier,E259,Cardboard),""),"")</f>
        <v/>
      </c>
      <c r="L259" s="150" t="str">
        <f t="shared" ref="L259:L322" si="66">IFERROR(IF(AND(ISTEXT(E259),D259="TR"),AVERAGEIF(Supplier,E259,Metals),""),"")</f>
        <v/>
      </c>
      <c r="M259" s="150" t="str">
        <f t="shared" ref="M259:M322" si="67">IFERROR(IF(AND(ISTEXT(E259),D259="TR"),AVERAGEIF(Supplier,E259,Target),""),"")</f>
        <v/>
      </c>
      <c r="N259" s="172" t="str">
        <f t="shared" ref="N259:N322" si="68">IFERROR(R259,"")</f>
        <v/>
      </c>
      <c r="O259" s="150" t="str">
        <f t="shared" ref="O259:O322" si="69">IFERROR(IF(AND(ISTEXT(E259),D259="TR"), AVERAGEIF(Supplier,E259,NonTarget),""),"")</f>
        <v/>
      </c>
      <c r="P259" s="151" t="str">
        <f t="shared" ref="P259:P322" si="70">IFERROR(IF(AND(ISTEXT(E259),D259="TR"),AVERAGEIF(Supplier,E259,NonRecycable),""),"")</f>
        <v/>
      </c>
      <c r="Q259" s="150" t="str">
        <f t="shared" si="60"/>
        <v/>
      </c>
      <c r="R259" s="126" t="str">
        <f t="array" ref="R259">IF(AND(ISTEXT(E259),D259="TR"),_xlfn.STDEV.S(IF(Supplier=E259,Target)),"")</f>
        <v/>
      </c>
      <c r="S259" s="143" t="e">
        <f t="shared" ref="S259:S322" si="71">F259-ROUNDDOWN(C259/125,0)</f>
        <v>#VALUE!</v>
      </c>
      <c r="T259" s="146" t="e">
        <f t="shared" ref="T259:T322" si="72">G259/F259</f>
        <v>#VALUE!</v>
      </c>
    </row>
    <row r="260" spans="1:20" s="17" customFormat="1" x14ac:dyDescent="0.2">
      <c r="A260" s="14"/>
      <c r="B260" s="14"/>
      <c r="C260" s="14"/>
      <c r="D260" s="14"/>
      <c r="E260" s="14"/>
      <c r="F260" s="149" t="str">
        <f t="shared" si="61"/>
        <v/>
      </c>
      <c r="G260" s="148" t="str">
        <f>IF(F260="","",SUMIF(Supplier,Waste_Input!E260,TotalSampleWeight))</f>
        <v/>
      </c>
      <c r="H260" s="150" t="str">
        <f t="shared" si="62"/>
        <v/>
      </c>
      <c r="I260" s="150" t="str">
        <f t="shared" si="63"/>
        <v/>
      </c>
      <c r="J260" s="150" t="str">
        <f t="shared" si="64"/>
        <v/>
      </c>
      <c r="K260" s="150" t="str">
        <f t="shared" si="65"/>
        <v/>
      </c>
      <c r="L260" s="150" t="str">
        <f t="shared" si="66"/>
        <v/>
      </c>
      <c r="M260" s="150" t="str">
        <f t="shared" si="67"/>
        <v/>
      </c>
      <c r="N260" s="172" t="str">
        <f t="shared" si="68"/>
        <v/>
      </c>
      <c r="O260" s="150" t="str">
        <f t="shared" si="69"/>
        <v/>
      </c>
      <c r="P260" s="151" t="str">
        <f t="shared" si="70"/>
        <v/>
      </c>
      <c r="Q260" s="150" t="str">
        <f t="shared" si="60"/>
        <v/>
      </c>
      <c r="R260" s="126" t="str">
        <f t="array" ref="R260">IF(AND(ISTEXT(E260),D260="TR"),_xlfn.STDEV.S(IF(Supplier=E260,Target)),"")</f>
        <v/>
      </c>
      <c r="S260" s="143" t="e">
        <f t="shared" si="71"/>
        <v>#VALUE!</v>
      </c>
      <c r="T260" s="146" t="e">
        <f t="shared" si="72"/>
        <v>#VALUE!</v>
      </c>
    </row>
    <row r="261" spans="1:20" s="17" customFormat="1" x14ac:dyDescent="0.2">
      <c r="A261" s="14"/>
      <c r="B261" s="14"/>
      <c r="C261" s="14"/>
      <c r="D261" s="14"/>
      <c r="E261" s="14"/>
      <c r="F261" s="149" t="str">
        <f t="shared" si="61"/>
        <v/>
      </c>
      <c r="G261" s="148" t="str">
        <f>IF(F261="","",SUMIF(Supplier,Waste_Input!E261,TotalSampleWeight))</f>
        <v/>
      </c>
      <c r="H261" s="150" t="str">
        <f t="shared" si="62"/>
        <v/>
      </c>
      <c r="I261" s="150" t="str">
        <f t="shared" si="63"/>
        <v/>
      </c>
      <c r="J261" s="150" t="str">
        <f t="shared" si="64"/>
        <v/>
      </c>
      <c r="K261" s="150" t="str">
        <f t="shared" si="65"/>
        <v/>
      </c>
      <c r="L261" s="150" t="str">
        <f t="shared" si="66"/>
        <v/>
      </c>
      <c r="M261" s="150" t="str">
        <f t="shared" si="67"/>
        <v/>
      </c>
      <c r="N261" s="172" t="str">
        <f t="shared" si="68"/>
        <v/>
      </c>
      <c r="O261" s="150" t="str">
        <f t="shared" si="69"/>
        <v/>
      </c>
      <c r="P261" s="151" t="str">
        <f t="shared" si="70"/>
        <v/>
      </c>
      <c r="Q261" s="150" t="str">
        <f t="shared" si="60"/>
        <v/>
      </c>
      <c r="R261" s="126" t="str">
        <f t="array" ref="R261">IF(AND(ISTEXT(E261),D261="TR"),_xlfn.STDEV.S(IF(Supplier=E261,Target)),"")</f>
        <v/>
      </c>
      <c r="S261" s="143" t="e">
        <f t="shared" si="71"/>
        <v>#VALUE!</v>
      </c>
      <c r="T261" s="146" t="e">
        <f t="shared" si="72"/>
        <v>#VALUE!</v>
      </c>
    </row>
    <row r="262" spans="1:20" s="17" customFormat="1" x14ac:dyDescent="0.2">
      <c r="A262" s="14"/>
      <c r="B262" s="14"/>
      <c r="C262" s="14"/>
      <c r="D262" s="14"/>
      <c r="E262" s="14"/>
      <c r="F262" s="149" t="str">
        <f t="shared" si="61"/>
        <v/>
      </c>
      <c r="G262" s="148" t="str">
        <f>IF(F262="","",SUMIF(Supplier,Waste_Input!E262,TotalSampleWeight))</f>
        <v/>
      </c>
      <c r="H262" s="150" t="str">
        <f t="shared" si="62"/>
        <v/>
      </c>
      <c r="I262" s="150" t="str">
        <f t="shared" si="63"/>
        <v/>
      </c>
      <c r="J262" s="150" t="str">
        <f t="shared" si="64"/>
        <v/>
      </c>
      <c r="K262" s="150" t="str">
        <f t="shared" si="65"/>
        <v/>
      </c>
      <c r="L262" s="150" t="str">
        <f t="shared" si="66"/>
        <v/>
      </c>
      <c r="M262" s="150" t="str">
        <f t="shared" si="67"/>
        <v/>
      </c>
      <c r="N262" s="172" t="str">
        <f t="shared" si="68"/>
        <v/>
      </c>
      <c r="O262" s="150" t="str">
        <f t="shared" si="69"/>
        <v/>
      </c>
      <c r="P262" s="151" t="str">
        <f t="shared" si="70"/>
        <v/>
      </c>
      <c r="Q262" s="150" t="str">
        <f t="shared" si="60"/>
        <v/>
      </c>
      <c r="R262" s="126" t="str">
        <f t="array" ref="R262">IF(AND(ISTEXT(E262),D262="TR"),_xlfn.STDEV.S(IF(Supplier=E262,Target)),"")</f>
        <v/>
      </c>
      <c r="S262" s="143" t="e">
        <f t="shared" si="71"/>
        <v>#VALUE!</v>
      </c>
      <c r="T262" s="146" t="e">
        <f t="shared" si="72"/>
        <v>#VALUE!</v>
      </c>
    </row>
    <row r="263" spans="1:20" s="17" customFormat="1" x14ac:dyDescent="0.2">
      <c r="A263" s="14"/>
      <c r="B263" s="14"/>
      <c r="C263" s="14"/>
      <c r="D263" s="14"/>
      <c r="E263" s="14"/>
      <c r="F263" s="149" t="str">
        <f t="shared" si="61"/>
        <v/>
      </c>
      <c r="G263" s="148" t="str">
        <f>IF(F263="","",SUMIF(Supplier,Waste_Input!E263,TotalSampleWeight))</f>
        <v/>
      </c>
      <c r="H263" s="150" t="str">
        <f t="shared" si="62"/>
        <v/>
      </c>
      <c r="I263" s="150" t="str">
        <f t="shared" si="63"/>
        <v/>
      </c>
      <c r="J263" s="150" t="str">
        <f t="shared" si="64"/>
        <v/>
      </c>
      <c r="K263" s="150" t="str">
        <f t="shared" si="65"/>
        <v/>
      </c>
      <c r="L263" s="150" t="str">
        <f t="shared" si="66"/>
        <v/>
      </c>
      <c r="M263" s="150" t="str">
        <f t="shared" si="67"/>
        <v/>
      </c>
      <c r="N263" s="172" t="str">
        <f t="shared" si="68"/>
        <v/>
      </c>
      <c r="O263" s="150" t="str">
        <f t="shared" si="69"/>
        <v/>
      </c>
      <c r="P263" s="151" t="str">
        <f t="shared" si="70"/>
        <v/>
      </c>
      <c r="Q263" s="150" t="str">
        <f t="shared" si="60"/>
        <v/>
      </c>
      <c r="R263" s="126" t="str">
        <f t="array" ref="R263">IF(AND(ISTEXT(E263),D263="TR"),_xlfn.STDEV.S(IF(Supplier=E263,Target)),"")</f>
        <v/>
      </c>
      <c r="S263" s="143" t="e">
        <f t="shared" si="71"/>
        <v>#VALUE!</v>
      </c>
      <c r="T263" s="146" t="e">
        <f t="shared" si="72"/>
        <v>#VALUE!</v>
      </c>
    </row>
    <row r="264" spans="1:20" s="17" customFormat="1" x14ac:dyDescent="0.2">
      <c r="A264" s="14"/>
      <c r="B264" s="14"/>
      <c r="C264" s="14"/>
      <c r="D264" s="14"/>
      <c r="E264" s="14"/>
      <c r="F264" s="149" t="str">
        <f t="shared" si="61"/>
        <v/>
      </c>
      <c r="G264" s="148" t="str">
        <f>IF(F264="","",SUMIF(Supplier,Waste_Input!E264,TotalSampleWeight))</f>
        <v/>
      </c>
      <c r="H264" s="150" t="str">
        <f t="shared" si="62"/>
        <v/>
      </c>
      <c r="I264" s="150" t="str">
        <f t="shared" si="63"/>
        <v/>
      </c>
      <c r="J264" s="150" t="str">
        <f t="shared" si="64"/>
        <v/>
      </c>
      <c r="K264" s="150" t="str">
        <f t="shared" si="65"/>
        <v/>
      </c>
      <c r="L264" s="150" t="str">
        <f t="shared" si="66"/>
        <v/>
      </c>
      <c r="M264" s="150" t="str">
        <f t="shared" si="67"/>
        <v/>
      </c>
      <c r="N264" s="172" t="str">
        <f t="shared" si="68"/>
        <v/>
      </c>
      <c r="O264" s="150" t="str">
        <f t="shared" si="69"/>
        <v/>
      </c>
      <c r="P264" s="151" t="str">
        <f t="shared" si="70"/>
        <v/>
      </c>
      <c r="Q264" s="150" t="str">
        <f t="shared" si="60"/>
        <v/>
      </c>
      <c r="R264" s="126" t="str">
        <f t="array" ref="R264">IF(AND(ISTEXT(E264),D264="TR"),_xlfn.STDEV.S(IF(Supplier=E264,Target)),"")</f>
        <v/>
      </c>
      <c r="S264" s="143" t="e">
        <f t="shared" si="71"/>
        <v>#VALUE!</v>
      </c>
      <c r="T264" s="146" t="e">
        <f t="shared" si="72"/>
        <v>#VALUE!</v>
      </c>
    </row>
    <row r="265" spans="1:20" s="17" customFormat="1" x14ac:dyDescent="0.2">
      <c r="A265" s="14"/>
      <c r="B265" s="14"/>
      <c r="C265" s="14"/>
      <c r="D265" s="14"/>
      <c r="E265" s="14"/>
      <c r="F265" s="149" t="str">
        <f t="shared" si="61"/>
        <v/>
      </c>
      <c r="G265" s="148" t="str">
        <f>IF(F265="","",SUMIF(Supplier,Waste_Input!E265,TotalSampleWeight))</f>
        <v/>
      </c>
      <c r="H265" s="150" t="str">
        <f t="shared" si="62"/>
        <v/>
      </c>
      <c r="I265" s="150" t="str">
        <f t="shared" si="63"/>
        <v/>
      </c>
      <c r="J265" s="150" t="str">
        <f t="shared" si="64"/>
        <v/>
      </c>
      <c r="K265" s="150" t="str">
        <f t="shared" si="65"/>
        <v/>
      </c>
      <c r="L265" s="150" t="str">
        <f t="shared" si="66"/>
        <v/>
      </c>
      <c r="M265" s="150" t="str">
        <f t="shared" si="67"/>
        <v/>
      </c>
      <c r="N265" s="172" t="str">
        <f t="shared" si="68"/>
        <v/>
      </c>
      <c r="O265" s="150" t="str">
        <f t="shared" si="69"/>
        <v/>
      </c>
      <c r="P265" s="151" t="str">
        <f t="shared" si="70"/>
        <v/>
      </c>
      <c r="Q265" s="150" t="str">
        <f t="shared" si="60"/>
        <v/>
      </c>
      <c r="R265" s="126" t="str">
        <f t="array" ref="R265">IF(AND(ISTEXT(E265),D265="TR"),_xlfn.STDEV.S(IF(Supplier=E265,Target)),"")</f>
        <v/>
      </c>
      <c r="S265" s="143" t="e">
        <f t="shared" si="71"/>
        <v>#VALUE!</v>
      </c>
      <c r="T265" s="146" t="e">
        <f t="shared" si="72"/>
        <v>#VALUE!</v>
      </c>
    </row>
    <row r="266" spans="1:20" s="17" customFormat="1" x14ac:dyDescent="0.2">
      <c r="A266" s="14"/>
      <c r="B266" s="14"/>
      <c r="C266" s="14"/>
      <c r="D266" s="14"/>
      <c r="E266" s="14"/>
      <c r="F266" s="149" t="str">
        <f t="shared" si="61"/>
        <v/>
      </c>
      <c r="G266" s="148" t="str">
        <f>IF(F266="","",SUMIF(Supplier,Waste_Input!E266,TotalSampleWeight))</f>
        <v/>
      </c>
      <c r="H266" s="150" t="str">
        <f t="shared" si="62"/>
        <v/>
      </c>
      <c r="I266" s="150" t="str">
        <f t="shared" si="63"/>
        <v/>
      </c>
      <c r="J266" s="150" t="str">
        <f t="shared" si="64"/>
        <v/>
      </c>
      <c r="K266" s="150" t="str">
        <f t="shared" si="65"/>
        <v/>
      </c>
      <c r="L266" s="150" t="str">
        <f t="shared" si="66"/>
        <v/>
      </c>
      <c r="M266" s="150" t="str">
        <f t="shared" si="67"/>
        <v/>
      </c>
      <c r="N266" s="172" t="str">
        <f t="shared" si="68"/>
        <v/>
      </c>
      <c r="O266" s="150" t="str">
        <f t="shared" si="69"/>
        <v/>
      </c>
      <c r="P266" s="151" t="str">
        <f t="shared" si="70"/>
        <v/>
      </c>
      <c r="Q266" s="150" t="str">
        <f t="shared" si="60"/>
        <v/>
      </c>
      <c r="R266" s="126" t="str">
        <f t="array" ref="R266">IF(AND(ISTEXT(E266),D266="TR"),_xlfn.STDEV.S(IF(Supplier=E266,Target)),"")</f>
        <v/>
      </c>
      <c r="S266" s="143" t="e">
        <f t="shared" si="71"/>
        <v>#VALUE!</v>
      </c>
      <c r="T266" s="146" t="e">
        <f t="shared" si="72"/>
        <v>#VALUE!</v>
      </c>
    </row>
    <row r="267" spans="1:20" s="17" customFormat="1" x14ac:dyDescent="0.2">
      <c r="A267" s="14"/>
      <c r="B267" s="14"/>
      <c r="C267" s="14"/>
      <c r="D267" s="14"/>
      <c r="E267" s="14"/>
      <c r="F267" s="149" t="str">
        <f t="shared" si="61"/>
        <v/>
      </c>
      <c r="G267" s="148" t="str">
        <f>IF(F267="","",SUMIF(Supplier,Waste_Input!E267,TotalSampleWeight))</f>
        <v/>
      </c>
      <c r="H267" s="150" t="str">
        <f t="shared" si="62"/>
        <v/>
      </c>
      <c r="I267" s="150" t="str">
        <f t="shared" si="63"/>
        <v/>
      </c>
      <c r="J267" s="150" t="str">
        <f t="shared" si="64"/>
        <v/>
      </c>
      <c r="K267" s="150" t="str">
        <f t="shared" si="65"/>
        <v/>
      </c>
      <c r="L267" s="150" t="str">
        <f t="shared" si="66"/>
        <v/>
      </c>
      <c r="M267" s="150" t="str">
        <f t="shared" si="67"/>
        <v/>
      </c>
      <c r="N267" s="172" t="str">
        <f t="shared" si="68"/>
        <v/>
      </c>
      <c r="O267" s="150" t="str">
        <f t="shared" si="69"/>
        <v/>
      </c>
      <c r="P267" s="151" t="str">
        <f t="shared" si="70"/>
        <v/>
      </c>
      <c r="Q267" s="150" t="str">
        <f t="shared" si="60"/>
        <v/>
      </c>
      <c r="R267" s="126" t="str">
        <f t="array" ref="R267">IF(AND(ISTEXT(E267),D267="TR"),_xlfn.STDEV.S(IF(Supplier=E267,Target)),"")</f>
        <v/>
      </c>
      <c r="S267" s="143" t="e">
        <f t="shared" si="71"/>
        <v>#VALUE!</v>
      </c>
      <c r="T267" s="146" t="e">
        <f t="shared" si="72"/>
        <v>#VALUE!</v>
      </c>
    </row>
    <row r="268" spans="1:20" s="17" customFormat="1" x14ac:dyDescent="0.2">
      <c r="A268" s="14"/>
      <c r="B268" s="14"/>
      <c r="C268" s="14"/>
      <c r="D268" s="14"/>
      <c r="E268" s="14"/>
      <c r="F268" s="149" t="str">
        <f t="shared" si="61"/>
        <v/>
      </c>
      <c r="G268" s="148" t="str">
        <f>IF(F268="","",SUMIF(Supplier,Waste_Input!E268,TotalSampleWeight))</f>
        <v/>
      </c>
      <c r="H268" s="150" t="str">
        <f t="shared" si="62"/>
        <v/>
      </c>
      <c r="I268" s="150" t="str">
        <f t="shared" si="63"/>
        <v/>
      </c>
      <c r="J268" s="150" t="str">
        <f t="shared" si="64"/>
        <v/>
      </c>
      <c r="K268" s="150" t="str">
        <f t="shared" si="65"/>
        <v/>
      </c>
      <c r="L268" s="150" t="str">
        <f t="shared" si="66"/>
        <v/>
      </c>
      <c r="M268" s="150" t="str">
        <f t="shared" si="67"/>
        <v/>
      </c>
      <c r="N268" s="172" t="str">
        <f t="shared" si="68"/>
        <v/>
      </c>
      <c r="O268" s="150" t="str">
        <f t="shared" si="69"/>
        <v/>
      </c>
      <c r="P268" s="151" t="str">
        <f t="shared" si="70"/>
        <v/>
      </c>
      <c r="Q268" s="150" t="str">
        <f t="shared" si="60"/>
        <v/>
      </c>
      <c r="R268" s="126" t="str">
        <f t="array" ref="R268">IF(AND(ISTEXT(E268),D268="TR"),_xlfn.STDEV.S(IF(Supplier=E268,Target)),"")</f>
        <v/>
      </c>
      <c r="S268" s="143" t="e">
        <f t="shared" si="71"/>
        <v>#VALUE!</v>
      </c>
      <c r="T268" s="146" t="e">
        <f t="shared" si="72"/>
        <v>#VALUE!</v>
      </c>
    </row>
    <row r="269" spans="1:20" s="17" customFormat="1" x14ac:dyDescent="0.2">
      <c r="A269" s="14"/>
      <c r="B269" s="14"/>
      <c r="C269" s="14"/>
      <c r="D269" s="14"/>
      <c r="E269" s="14"/>
      <c r="F269" s="149" t="str">
        <f t="shared" si="61"/>
        <v/>
      </c>
      <c r="G269" s="148" t="str">
        <f>IF(F269="","",SUMIF(Supplier,Waste_Input!E269,TotalSampleWeight))</f>
        <v/>
      </c>
      <c r="H269" s="150" t="str">
        <f t="shared" si="62"/>
        <v/>
      </c>
      <c r="I269" s="150" t="str">
        <f t="shared" si="63"/>
        <v/>
      </c>
      <c r="J269" s="150" t="str">
        <f t="shared" si="64"/>
        <v/>
      </c>
      <c r="K269" s="150" t="str">
        <f t="shared" si="65"/>
        <v/>
      </c>
      <c r="L269" s="150" t="str">
        <f t="shared" si="66"/>
        <v/>
      </c>
      <c r="M269" s="150" t="str">
        <f t="shared" si="67"/>
        <v/>
      </c>
      <c r="N269" s="172" t="str">
        <f t="shared" si="68"/>
        <v/>
      </c>
      <c r="O269" s="150" t="str">
        <f t="shared" si="69"/>
        <v/>
      </c>
      <c r="P269" s="151" t="str">
        <f t="shared" si="70"/>
        <v/>
      </c>
      <c r="Q269" s="150" t="str">
        <f t="shared" si="60"/>
        <v/>
      </c>
      <c r="R269" s="126" t="str">
        <f t="array" ref="R269">IF(AND(ISTEXT(E269),D269="TR"),_xlfn.STDEV.S(IF(Supplier=E269,Target)),"")</f>
        <v/>
      </c>
      <c r="S269" s="143" t="e">
        <f t="shared" si="71"/>
        <v>#VALUE!</v>
      </c>
      <c r="T269" s="146" t="e">
        <f t="shared" si="72"/>
        <v>#VALUE!</v>
      </c>
    </row>
    <row r="270" spans="1:20" s="17" customFormat="1" x14ac:dyDescent="0.2">
      <c r="A270" s="14"/>
      <c r="B270" s="14"/>
      <c r="C270" s="14"/>
      <c r="D270" s="14"/>
      <c r="E270" s="14"/>
      <c r="F270" s="149" t="str">
        <f t="shared" si="61"/>
        <v/>
      </c>
      <c r="G270" s="148" t="str">
        <f>IF(F270="","",SUMIF(Supplier,Waste_Input!E270,TotalSampleWeight))</f>
        <v/>
      </c>
      <c r="H270" s="150" t="str">
        <f t="shared" si="62"/>
        <v/>
      </c>
      <c r="I270" s="150" t="str">
        <f t="shared" si="63"/>
        <v/>
      </c>
      <c r="J270" s="150" t="str">
        <f t="shared" si="64"/>
        <v/>
      </c>
      <c r="K270" s="150" t="str">
        <f t="shared" si="65"/>
        <v/>
      </c>
      <c r="L270" s="150" t="str">
        <f t="shared" si="66"/>
        <v/>
      </c>
      <c r="M270" s="150" t="str">
        <f t="shared" si="67"/>
        <v/>
      </c>
      <c r="N270" s="172" t="str">
        <f t="shared" si="68"/>
        <v/>
      </c>
      <c r="O270" s="150" t="str">
        <f t="shared" si="69"/>
        <v/>
      </c>
      <c r="P270" s="151" t="str">
        <f t="shared" si="70"/>
        <v/>
      </c>
      <c r="Q270" s="150" t="str">
        <f t="shared" si="60"/>
        <v/>
      </c>
      <c r="R270" s="126" t="str">
        <f t="array" ref="R270">IF(AND(ISTEXT(E270),D270="TR"),_xlfn.STDEV.S(IF(Supplier=E270,Target)),"")</f>
        <v/>
      </c>
      <c r="S270" s="143" t="e">
        <f t="shared" si="71"/>
        <v>#VALUE!</v>
      </c>
      <c r="T270" s="146" t="e">
        <f t="shared" si="72"/>
        <v>#VALUE!</v>
      </c>
    </row>
    <row r="271" spans="1:20" s="17" customFormat="1" x14ac:dyDescent="0.2">
      <c r="A271" s="14"/>
      <c r="B271" s="14"/>
      <c r="C271" s="14"/>
      <c r="D271" s="14"/>
      <c r="E271" s="14"/>
      <c r="F271" s="149" t="str">
        <f t="shared" si="61"/>
        <v/>
      </c>
      <c r="G271" s="148" t="str">
        <f>IF(F271="","",SUMIF(Supplier,Waste_Input!E271,TotalSampleWeight))</f>
        <v/>
      </c>
      <c r="H271" s="150" t="str">
        <f t="shared" si="62"/>
        <v/>
      </c>
      <c r="I271" s="150" t="str">
        <f t="shared" si="63"/>
        <v/>
      </c>
      <c r="J271" s="150" t="str">
        <f t="shared" si="64"/>
        <v/>
      </c>
      <c r="K271" s="150" t="str">
        <f t="shared" si="65"/>
        <v/>
      </c>
      <c r="L271" s="150" t="str">
        <f t="shared" si="66"/>
        <v/>
      </c>
      <c r="M271" s="150" t="str">
        <f t="shared" si="67"/>
        <v/>
      </c>
      <c r="N271" s="172" t="str">
        <f t="shared" si="68"/>
        <v/>
      </c>
      <c r="O271" s="150" t="str">
        <f t="shared" si="69"/>
        <v/>
      </c>
      <c r="P271" s="151" t="str">
        <f t="shared" si="70"/>
        <v/>
      </c>
      <c r="Q271" s="150" t="str">
        <f t="shared" si="60"/>
        <v/>
      </c>
      <c r="R271" s="126" t="str">
        <f t="array" ref="R271">IF(AND(ISTEXT(E271),D271="TR"),_xlfn.STDEV.S(IF(Supplier=E271,Target)),"")</f>
        <v/>
      </c>
      <c r="S271" s="143" t="e">
        <f t="shared" si="71"/>
        <v>#VALUE!</v>
      </c>
      <c r="T271" s="146" t="e">
        <f t="shared" si="72"/>
        <v>#VALUE!</v>
      </c>
    </row>
    <row r="272" spans="1:20" s="17" customFormat="1" x14ac:dyDescent="0.2">
      <c r="A272" s="14"/>
      <c r="B272" s="14"/>
      <c r="C272" s="14"/>
      <c r="D272" s="14"/>
      <c r="E272" s="14"/>
      <c r="F272" s="149" t="str">
        <f t="shared" si="61"/>
        <v/>
      </c>
      <c r="G272" s="148" t="str">
        <f>IF(F272="","",SUMIF(Supplier,Waste_Input!E272,TotalSampleWeight))</f>
        <v/>
      </c>
      <c r="H272" s="150" t="str">
        <f t="shared" si="62"/>
        <v/>
      </c>
      <c r="I272" s="150" t="str">
        <f t="shared" si="63"/>
        <v/>
      </c>
      <c r="J272" s="150" t="str">
        <f t="shared" si="64"/>
        <v/>
      </c>
      <c r="K272" s="150" t="str">
        <f t="shared" si="65"/>
        <v/>
      </c>
      <c r="L272" s="150" t="str">
        <f t="shared" si="66"/>
        <v/>
      </c>
      <c r="M272" s="150" t="str">
        <f t="shared" si="67"/>
        <v/>
      </c>
      <c r="N272" s="172" t="str">
        <f t="shared" si="68"/>
        <v/>
      </c>
      <c r="O272" s="150" t="str">
        <f t="shared" si="69"/>
        <v/>
      </c>
      <c r="P272" s="151" t="str">
        <f t="shared" si="70"/>
        <v/>
      </c>
      <c r="Q272" s="150" t="str">
        <f t="shared" si="60"/>
        <v/>
      </c>
      <c r="R272" s="126" t="str">
        <f t="array" ref="R272">IF(AND(ISTEXT(E272),D272="TR"),_xlfn.STDEV.S(IF(Supplier=E272,Target)),"")</f>
        <v/>
      </c>
      <c r="S272" s="143" t="e">
        <f t="shared" si="71"/>
        <v>#VALUE!</v>
      </c>
      <c r="T272" s="146" t="e">
        <f t="shared" si="72"/>
        <v>#VALUE!</v>
      </c>
    </row>
    <row r="273" spans="1:20" s="17" customFormat="1" x14ac:dyDescent="0.2">
      <c r="A273" s="14"/>
      <c r="B273" s="14"/>
      <c r="C273" s="14"/>
      <c r="D273" s="14"/>
      <c r="E273" s="14"/>
      <c r="F273" s="149" t="str">
        <f t="shared" si="61"/>
        <v/>
      </c>
      <c r="G273" s="148" t="str">
        <f>IF(F273="","",SUMIF(Supplier,Waste_Input!E273,TotalSampleWeight))</f>
        <v/>
      </c>
      <c r="H273" s="150" t="str">
        <f t="shared" si="62"/>
        <v/>
      </c>
      <c r="I273" s="150" t="str">
        <f t="shared" si="63"/>
        <v/>
      </c>
      <c r="J273" s="150" t="str">
        <f t="shared" si="64"/>
        <v/>
      </c>
      <c r="K273" s="150" t="str">
        <f t="shared" si="65"/>
        <v/>
      </c>
      <c r="L273" s="150" t="str">
        <f t="shared" si="66"/>
        <v/>
      </c>
      <c r="M273" s="150" t="str">
        <f t="shared" si="67"/>
        <v/>
      </c>
      <c r="N273" s="172" t="str">
        <f t="shared" si="68"/>
        <v/>
      </c>
      <c r="O273" s="150" t="str">
        <f t="shared" si="69"/>
        <v/>
      </c>
      <c r="P273" s="151" t="str">
        <f t="shared" si="70"/>
        <v/>
      </c>
      <c r="Q273" s="150" t="str">
        <f t="shared" si="60"/>
        <v/>
      </c>
      <c r="R273" s="126" t="str">
        <f t="array" ref="R273">IF(AND(ISTEXT(E273),D273="TR"),_xlfn.STDEV.S(IF(Supplier=E273,Target)),"")</f>
        <v/>
      </c>
      <c r="S273" s="143" t="e">
        <f t="shared" si="71"/>
        <v>#VALUE!</v>
      </c>
      <c r="T273" s="146" t="e">
        <f t="shared" si="72"/>
        <v>#VALUE!</v>
      </c>
    </row>
    <row r="274" spans="1:20" s="17" customFormat="1" x14ac:dyDescent="0.2">
      <c r="A274" s="14"/>
      <c r="B274" s="14"/>
      <c r="C274" s="14"/>
      <c r="D274" s="14"/>
      <c r="E274" s="14"/>
      <c r="F274" s="149" t="str">
        <f t="shared" si="61"/>
        <v/>
      </c>
      <c r="G274" s="148" t="str">
        <f>IF(F274="","",SUMIF(Supplier,Waste_Input!E274,TotalSampleWeight))</f>
        <v/>
      </c>
      <c r="H274" s="150" t="str">
        <f t="shared" si="62"/>
        <v/>
      </c>
      <c r="I274" s="150" t="str">
        <f t="shared" si="63"/>
        <v/>
      </c>
      <c r="J274" s="150" t="str">
        <f t="shared" si="64"/>
        <v/>
      </c>
      <c r="K274" s="150" t="str">
        <f t="shared" si="65"/>
        <v/>
      </c>
      <c r="L274" s="150" t="str">
        <f t="shared" si="66"/>
        <v/>
      </c>
      <c r="M274" s="150" t="str">
        <f t="shared" si="67"/>
        <v/>
      </c>
      <c r="N274" s="172" t="str">
        <f t="shared" si="68"/>
        <v/>
      </c>
      <c r="O274" s="150" t="str">
        <f t="shared" si="69"/>
        <v/>
      </c>
      <c r="P274" s="151" t="str">
        <f t="shared" si="70"/>
        <v/>
      </c>
      <c r="Q274" s="150" t="str">
        <f t="shared" si="60"/>
        <v/>
      </c>
      <c r="R274" s="126" t="str">
        <f t="array" ref="R274">IF(AND(ISTEXT(E274),D274="TR"),_xlfn.STDEV.S(IF(Supplier=E274,Target)),"")</f>
        <v/>
      </c>
      <c r="S274" s="143" t="e">
        <f t="shared" si="71"/>
        <v>#VALUE!</v>
      </c>
      <c r="T274" s="146" t="e">
        <f t="shared" si="72"/>
        <v>#VALUE!</v>
      </c>
    </row>
    <row r="275" spans="1:20" s="17" customFormat="1" x14ac:dyDescent="0.2">
      <c r="A275" s="14"/>
      <c r="B275" s="14"/>
      <c r="C275" s="14"/>
      <c r="D275" s="14"/>
      <c r="E275" s="14"/>
      <c r="F275" s="149" t="str">
        <f t="shared" si="61"/>
        <v/>
      </c>
      <c r="G275" s="148" t="str">
        <f>IF(F275="","",SUMIF(Supplier,Waste_Input!E275,TotalSampleWeight))</f>
        <v/>
      </c>
      <c r="H275" s="150" t="str">
        <f t="shared" si="62"/>
        <v/>
      </c>
      <c r="I275" s="150" t="str">
        <f t="shared" si="63"/>
        <v/>
      </c>
      <c r="J275" s="150" t="str">
        <f t="shared" si="64"/>
        <v/>
      </c>
      <c r="K275" s="150" t="str">
        <f t="shared" si="65"/>
        <v/>
      </c>
      <c r="L275" s="150" t="str">
        <f t="shared" si="66"/>
        <v/>
      </c>
      <c r="M275" s="150" t="str">
        <f t="shared" si="67"/>
        <v/>
      </c>
      <c r="N275" s="172" t="str">
        <f t="shared" si="68"/>
        <v/>
      </c>
      <c r="O275" s="150" t="str">
        <f t="shared" si="69"/>
        <v/>
      </c>
      <c r="P275" s="151" t="str">
        <f t="shared" si="70"/>
        <v/>
      </c>
      <c r="Q275" s="150" t="str">
        <f t="shared" si="60"/>
        <v/>
      </c>
      <c r="R275" s="126" t="str">
        <f t="array" ref="R275">IF(AND(ISTEXT(E275),D275="TR"),_xlfn.STDEV.S(IF(Supplier=E275,Target)),"")</f>
        <v/>
      </c>
      <c r="S275" s="143" t="e">
        <f t="shared" si="71"/>
        <v>#VALUE!</v>
      </c>
      <c r="T275" s="146" t="e">
        <f t="shared" si="72"/>
        <v>#VALUE!</v>
      </c>
    </row>
    <row r="276" spans="1:20" s="17" customFormat="1" x14ac:dyDescent="0.2">
      <c r="A276" s="14"/>
      <c r="B276" s="14"/>
      <c r="C276" s="14"/>
      <c r="D276" s="14"/>
      <c r="E276" s="14"/>
      <c r="F276" s="149" t="str">
        <f t="shared" si="61"/>
        <v/>
      </c>
      <c r="G276" s="148" t="str">
        <f>IF(F276="","",SUMIF(Supplier,Waste_Input!E276,TotalSampleWeight))</f>
        <v/>
      </c>
      <c r="H276" s="150" t="str">
        <f t="shared" si="62"/>
        <v/>
      </c>
      <c r="I276" s="150" t="str">
        <f t="shared" si="63"/>
        <v/>
      </c>
      <c r="J276" s="150" t="str">
        <f t="shared" si="64"/>
        <v/>
      </c>
      <c r="K276" s="150" t="str">
        <f t="shared" si="65"/>
        <v/>
      </c>
      <c r="L276" s="150" t="str">
        <f t="shared" si="66"/>
        <v/>
      </c>
      <c r="M276" s="150" t="str">
        <f t="shared" si="67"/>
        <v/>
      </c>
      <c r="N276" s="172" t="str">
        <f t="shared" si="68"/>
        <v/>
      </c>
      <c r="O276" s="150" t="str">
        <f t="shared" si="69"/>
        <v/>
      </c>
      <c r="P276" s="151" t="str">
        <f t="shared" si="70"/>
        <v/>
      </c>
      <c r="Q276" s="150" t="str">
        <f t="shared" si="60"/>
        <v/>
      </c>
      <c r="R276" s="126" t="str">
        <f t="array" ref="R276">IF(AND(ISTEXT(E276),D276="TR"),_xlfn.STDEV.S(IF(Supplier=E276,Target)),"")</f>
        <v/>
      </c>
      <c r="S276" s="143" t="e">
        <f t="shared" si="71"/>
        <v>#VALUE!</v>
      </c>
      <c r="T276" s="146" t="e">
        <f t="shared" si="72"/>
        <v>#VALUE!</v>
      </c>
    </row>
    <row r="277" spans="1:20" s="17" customFormat="1" x14ac:dyDescent="0.2">
      <c r="A277" s="14"/>
      <c r="B277" s="14"/>
      <c r="C277" s="14"/>
      <c r="D277" s="14"/>
      <c r="E277" s="14"/>
      <c r="F277" s="149" t="str">
        <f t="shared" si="61"/>
        <v/>
      </c>
      <c r="G277" s="148" t="str">
        <f>IF(F277="","",SUMIF(Supplier,Waste_Input!E277,TotalSampleWeight))</f>
        <v/>
      </c>
      <c r="H277" s="150" t="str">
        <f t="shared" si="62"/>
        <v/>
      </c>
      <c r="I277" s="150" t="str">
        <f t="shared" si="63"/>
        <v/>
      </c>
      <c r="J277" s="150" t="str">
        <f t="shared" si="64"/>
        <v/>
      </c>
      <c r="K277" s="150" t="str">
        <f t="shared" si="65"/>
        <v/>
      </c>
      <c r="L277" s="150" t="str">
        <f t="shared" si="66"/>
        <v/>
      </c>
      <c r="M277" s="150" t="str">
        <f t="shared" si="67"/>
        <v/>
      </c>
      <c r="N277" s="172" t="str">
        <f t="shared" si="68"/>
        <v/>
      </c>
      <c r="O277" s="150" t="str">
        <f t="shared" si="69"/>
        <v/>
      </c>
      <c r="P277" s="151" t="str">
        <f t="shared" si="70"/>
        <v/>
      </c>
      <c r="Q277" s="150" t="str">
        <f t="shared" si="60"/>
        <v/>
      </c>
      <c r="R277" s="126" t="str">
        <f t="array" ref="R277">IF(AND(ISTEXT(E277),D277="TR"),_xlfn.STDEV.S(IF(Supplier=E277,Target)),"")</f>
        <v/>
      </c>
      <c r="S277" s="143" t="e">
        <f t="shared" si="71"/>
        <v>#VALUE!</v>
      </c>
      <c r="T277" s="146" t="e">
        <f t="shared" si="72"/>
        <v>#VALUE!</v>
      </c>
    </row>
    <row r="278" spans="1:20" s="17" customFormat="1" x14ac:dyDescent="0.2">
      <c r="A278" s="14"/>
      <c r="B278" s="14"/>
      <c r="C278" s="14"/>
      <c r="D278" s="14"/>
      <c r="E278" s="14"/>
      <c r="F278" s="149" t="str">
        <f t="shared" si="61"/>
        <v/>
      </c>
      <c r="G278" s="148" t="str">
        <f>IF(F278="","",SUMIF(Supplier,Waste_Input!E278,TotalSampleWeight))</f>
        <v/>
      </c>
      <c r="H278" s="150" t="str">
        <f t="shared" si="62"/>
        <v/>
      </c>
      <c r="I278" s="150" t="str">
        <f t="shared" si="63"/>
        <v/>
      </c>
      <c r="J278" s="150" t="str">
        <f t="shared" si="64"/>
        <v/>
      </c>
      <c r="K278" s="150" t="str">
        <f t="shared" si="65"/>
        <v/>
      </c>
      <c r="L278" s="150" t="str">
        <f t="shared" si="66"/>
        <v/>
      </c>
      <c r="M278" s="150" t="str">
        <f t="shared" si="67"/>
        <v/>
      </c>
      <c r="N278" s="172" t="str">
        <f t="shared" si="68"/>
        <v/>
      </c>
      <c r="O278" s="150" t="str">
        <f t="shared" si="69"/>
        <v/>
      </c>
      <c r="P278" s="151" t="str">
        <f t="shared" si="70"/>
        <v/>
      </c>
      <c r="Q278" s="150" t="str">
        <f t="shared" si="60"/>
        <v/>
      </c>
      <c r="R278" s="126" t="str">
        <f t="array" ref="R278">IF(AND(ISTEXT(E278),D278="TR"),_xlfn.STDEV.S(IF(Supplier=E278,Target)),"")</f>
        <v/>
      </c>
      <c r="S278" s="143" t="e">
        <f t="shared" si="71"/>
        <v>#VALUE!</v>
      </c>
      <c r="T278" s="146" t="e">
        <f t="shared" si="72"/>
        <v>#VALUE!</v>
      </c>
    </row>
    <row r="279" spans="1:20" s="17" customFormat="1" x14ac:dyDescent="0.2">
      <c r="A279" s="14"/>
      <c r="B279" s="14"/>
      <c r="C279" s="14"/>
      <c r="D279" s="14"/>
      <c r="E279" s="14"/>
      <c r="F279" s="149" t="str">
        <f t="shared" si="61"/>
        <v/>
      </c>
      <c r="G279" s="148" t="str">
        <f>IF(F279="","",SUMIF(Supplier,Waste_Input!E279,TotalSampleWeight))</f>
        <v/>
      </c>
      <c r="H279" s="150" t="str">
        <f t="shared" si="62"/>
        <v/>
      </c>
      <c r="I279" s="150" t="str">
        <f t="shared" si="63"/>
        <v/>
      </c>
      <c r="J279" s="150" t="str">
        <f t="shared" si="64"/>
        <v/>
      </c>
      <c r="K279" s="150" t="str">
        <f t="shared" si="65"/>
        <v/>
      </c>
      <c r="L279" s="150" t="str">
        <f t="shared" si="66"/>
        <v/>
      </c>
      <c r="M279" s="150" t="str">
        <f t="shared" si="67"/>
        <v/>
      </c>
      <c r="N279" s="172" t="str">
        <f t="shared" si="68"/>
        <v/>
      </c>
      <c r="O279" s="150" t="str">
        <f t="shared" si="69"/>
        <v/>
      </c>
      <c r="P279" s="151" t="str">
        <f t="shared" si="70"/>
        <v/>
      </c>
      <c r="Q279" s="150" t="str">
        <f t="shared" si="60"/>
        <v/>
      </c>
      <c r="R279" s="126" t="str">
        <f t="array" ref="R279">IF(AND(ISTEXT(E279),D279="TR"),_xlfn.STDEV.S(IF(Supplier=E279,Target)),"")</f>
        <v/>
      </c>
      <c r="S279" s="143" t="e">
        <f t="shared" si="71"/>
        <v>#VALUE!</v>
      </c>
      <c r="T279" s="146" t="e">
        <f t="shared" si="72"/>
        <v>#VALUE!</v>
      </c>
    </row>
    <row r="280" spans="1:20" s="17" customFormat="1" x14ac:dyDescent="0.2">
      <c r="A280" s="14"/>
      <c r="B280" s="14"/>
      <c r="C280" s="14"/>
      <c r="D280" s="14"/>
      <c r="E280" s="14"/>
      <c r="F280" s="149" t="str">
        <f t="shared" si="61"/>
        <v/>
      </c>
      <c r="G280" s="148" t="str">
        <f>IF(F280="","",SUMIF(Supplier,Waste_Input!E280,TotalSampleWeight))</f>
        <v/>
      </c>
      <c r="H280" s="150" t="str">
        <f t="shared" si="62"/>
        <v/>
      </c>
      <c r="I280" s="150" t="str">
        <f t="shared" si="63"/>
        <v/>
      </c>
      <c r="J280" s="150" t="str">
        <f t="shared" si="64"/>
        <v/>
      </c>
      <c r="K280" s="150" t="str">
        <f t="shared" si="65"/>
        <v/>
      </c>
      <c r="L280" s="150" t="str">
        <f t="shared" si="66"/>
        <v/>
      </c>
      <c r="M280" s="150" t="str">
        <f t="shared" si="67"/>
        <v/>
      </c>
      <c r="N280" s="172" t="str">
        <f t="shared" si="68"/>
        <v/>
      </c>
      <c r="O280" s="150" t="str">
        <f t="shared" si="69"/>
        <v/>
      </c>
      <c r="P280" s="151" t="str">
        <f t="shared" si="70"/>
        <v/>
      </c>
      <c r="Q280" s="150" t="str">
        <f t="shared" si="60"/>
        <v/>
      </c>
      <c r="R280" s="126" t="str">
        <f t="array" ref="R280">IF(AND(ISTEXT(E280),D280="TR"),_xlfn.STDEV.S(IF(Supplier=E280,Target)),"")</f>
        <v/>
      </c>
      <c r="S280" s="143" t="e">
        <f t="shared" si="71"/>
        <v>#VALUE!</v>
      </c>
      <c r="T280" s="146" t="e">
        <f t="shared" si="72"/>
        <v>#VALUE!</v>
      </c>
    </row>
    <row r="281" spans="1:20" s="17" customFormat="1" x14ac:dyDescent="0.2">
      <c r="A281" s="14"/>
      <c r="B281" s="14"/>
      <c r="C281" s="14"/>
      <c r="D281" s="14"/>
      <c r="E281" s="14"/>
      <c r="F281" s="149" t="str">
        <f t="shared" si="61"/>
        <v/>
      </c>
      <c r="G281" s="148" t="str">
        <f>IF(F281="","",SUMIF(Supplier,Waste_Input!E281,TotalSampleWeight))</f>
        <v/>
      </c>
      <c r="H281" s="150" t="str">
        <f t="shared" si="62"/>
        <v/>
      </c>
      <c r="I281" s="150" t="str">
        <f t="shared" si="63"/>
        <v/>
      </c>
      <c r="J281" s="150" t="str">
        <f t="shared" si="64"/>
        <v/>
      </c>
      <c r="K281" s="150" t="str">
        <f t="shared" si="65"/>
        <v/>
      </c>
      <c r="L281" s="150" t="str">
        <f t="shared" si="66"/>
        <v/>
      </c>
      <c r="M281" s="150" t="str">
        <f t="shared" si="67"/>
        <v/>
      </c>
      <c r="N281" s="172" t="str">
        <f t="shared" si="68"/>
        <v/>
      </c>
      <c r="O281" s="150" t="str">
        <f t="shared" si="69"/>
        <v/>
      </c>
      <c r="P281" s="151" t="str">
        <f t="shared" si="70"/>
        <v/>
      </c>
      <c r="Q281" s="150" t="str">
        <f t="shared" si="60"/>
        <v/>
      </c>
      <c r="R281" s="126" t="str">
        <f t="array" ref="R281">IF(AND(ISTEXT(E281),D281="TR"),_xlfn.STDEV.S(IF(Supplier=E281,Target)),"")</f>
        <v/>
      </c>
      <c r="S281" s="143" t="e">
        <f t="shared" si="71"/>
        <v>#VALUE!</v>
      </c>
      <c r="T281" s="146" t="e">
        <f t="shared" si="72"/>
        <v>#VALUE!</v>
      </c>
    </row>
    <row r="282" spans="1:20" s="17" customFormat="1" x14ac:dyDescent="0.2">
      <c r="A282" s="14"/>
      <c r="B282" s="14"/>
      <c r="C282" s="14"/>
      <c r="D282" s="14"/>
      <c r="E282" s="14"/>
      <c r="F282" s="149" t="str">
        <f t="shared" si="61"/>
        <v/>
      </c>
      <c r="G282" s="148" t="str">
        <f>IF(F282="","",SUMIF(Supplier,Waste_Input!E282,TotalSampleWeight))</f>
        <v/>
      </c>
      <c r="H282" s="150" t="str">
        <f t="shared" si="62"/>
        <v/>
      </c>
      <c r="I282" s="150" t="str">
        <f t="shared" si="63"/>
        <v/>
      </c>
      <c r="J282" s="150" t="str">
        <f t="shared" si="64"/>
        <v/>
      </c>
      <c r="K282" s="150" t="str">
        <f t="shared" si="65"/>
        <v/>
      </c>
      <c r="L282" s="150" t="str">
        <f t="shared" si="66"/>
        <v/>
      </c>
      <c r="M282" s="150" t="str">
        <f t="shared" si="67"/>
        <v/>
      </c>
      <c r="N282" s="172" t="str">
        <f t="shared" si="68"/>
        <v/>
      </c>
      <c r="O282" s="150" t="str">
        <f t="shared" si="69"/>
        <v/>
      </c>
      <c r="P282" s="151" t="str">
        <f t="shared" si="70"/>
        <v/>
      </c>
      <c r="Q282" s="150" t="str">
        <f t="shared" si="60"/>
        <v/>
      </c>
      <c r="R282" s="126" t="str">
        <f t="array" ref="R282">IF(AND(ISTEXT(E282),D282="TR"),_xlfn.STDEV.S(IF(Supplier=E282,Target)),"")</f>
        <v/>
      </c>
      <c r="S282" s="143" t="e">
        <f t="shared" si="71"/>
        <v>#VALUE!</v>
      </c>
      <c r="T282" s="146" t="e">
        <f t="shared" si="72"/>
        <v>#VALUE!</v>
      </c>
    </row>
    <row r="283" spans="1:20" s="17" customFormat="1" x14ac:dyDescent="0.2">
      <c r="A283" s="14"/>
      <c r="B283" s="14"/>
      <c r="C283" s="14"/>
      <c r="D283" s="14"/>
      <c r="E283" s="14"/>
      <c r="F283" s="149" t="str">
        <f t="shared" si="61"/>
        <v/>
      </c>
      <c r="G283" s="148" t="str">
        <f>IF(F283="","",SUMIF(Supplier,Waste_Input!E283,TotalSampleWeight))</f>
        <v/>
      </c>
      <c r="H283" s="150" t="str">
        <f t="shared" si="62"/>
        <v/>
      </c>
      <c r="I283" s="150" t="str">
        <f t="shared" si="63"/>
        <v/>
      </c>
      <c r="J283" s="150" t="str">
        <f t="shared" si="64"/>
        <v/>
      </c>
      <c r="K283" s="150" t="str">
        <f t="shared" si="65"/>
        <v/>
      </c>
      <c r="L283" s="150" t="str">
        <f t="shared" si="66"/>
        <v/>
      </c>
      <c r="M283" s="150" t="str">
        <f t="shared" si="67"/>
        <v/>
      </c>
      <c r="N283" s="172" t="str">
        <f t="shared" si="68"/>
        <v/>
      </c>
      <c r="O283" s="150" t="str">
        <f t="shared" si="69"/>
        <v/>
      </c>
      <c r="P283" s="151" t="str">
        <f t="shared" si="70"/>
        <v/>
      </c>
      <c r="Q283" s="150" t="str">
        <f t="shared" si="60"/>
        <v/>
      </c>
      <c r="R283" s="126" t="str">
        <f t="array" ref="R283">IF(AND(ISTEXT(E283),D283="TR"),_xlfn.STDEV.S(IF(Supplier=E283,Target)),"")</f>
        <v/>
      </c>
      <c r="S283" s="143" t="e">
        <f t="shared" si="71"/>
        <v>#VALUE!</v>
      </c>
      <c r="T283" s="146" t="e">
        <f t="shared" si="72"/>
        <v>#VALUE!</v>
      </c>
    </row>
    <row r="284" spans="1:20" s="17" customFormat="1" x14ac:dyDescent="0.2">
      <c r="A284" s="14"/>
      <c r="B284" s="14"/>
      <c r="C284" s="14"/>
      <c r="D284" s="14"/>
      <c r="E284" s="14"/>
      <c r="F284" s="149" t="str">
        <f t="shared" si="61"/>
        <v/>
      </c>
      <c r="G284" s="148" t="str">
        <f>IF(F284="","",SUMIF(Supplier,Waste_Input!E284,TotalSampleWeight))</f>
        <v/>
      </c>
      <c r="H284" s="150" t="str">
        <f t="shared" si="62"/>
        <v/>
      </c>
      <c r="I284" s="150" t="str">
        <f t="shared" si="63"/>
        <v/>
      </c>
      <c r="J284" s="150" t="str">
        <f t="shared" si="64"/>
        <v/>
      </c>
      <c r="K284" s="150" t="str">
        <f t="shared" si="65"/>
        <v/>
      </c>
      <c r="L284" s="150" t="str">
        <f t="shared" si="66"/>
        <v/>
      </c>
      <c r="M284" s="150" t="str">
        <f t="shared" si="67"/>
        <v/>
      </c>
      <c r="N284" s="172" t="str">
        <f t="shared" si="68"/>
        <v/>
      </c>
      <c r="O284" s="150" t="str">
        <f t="shared" si="69"/>
        <v/>
      </c>
      <c r="P284" s="151" t="str">
        <f t="shared" si="70"/>
        <v/>
      </c>
      <c r="Q284" s="150" t="str">
        <f t="shared" si="60"/>
        <v/>
      </c>
      <c r="R284" s="126" t="str">
        <f t="array" ref="R284">IF(AND(ISTEXT(E284),D284="TR"),_xlfn.STDEV.S(IF(Supplier=E284,Target)),"")</f>
        <v/>
      </c>
      <c r="S284" s="143" t="e">
        <f t="shared" si="71"/>
        <v>#VALUE!</v>
      </c>
      <c r="T284" s="146" t="e">
        <f t="shared" si="72"/>
        <v>#VALUE!</v>
      </c>
    </row>
    <row r="285" spans="1:20" s="17" customFormat="1" x14ac:dyDescent="0.2">
      <c r="A285" s="14"/>
      <c r="B285" s="14"/>
      <c r="C285" s="14"/>
      <c r="D285" s="14"/>
      <c r="E285" s="14"/>
      <c r="F285" s="149" t="str">
        <f t="shared" si="61"/>
        <v/>
      </c>
      <c r="G285" s="148" t="str">
        <f>IF(F285="","",SUMIF(Supplier,Waste_Input!E285,TotalSampleWeight))</f>
        <v/>
      </c>
      <c r="H285" s="150" t="str">
        <f t="shared" si="62"/>
        <v/>
      </c>
      <c r="I285" s="150" t="str">
        <f t="shared" si="63"/>
        <v/>
      </c>
      <c r="J285" s="150" t="str">
        <f t="shared" si="64"/>
        <v/>
      </c>
      <c r="K285" s="150" t="str">
        <f t="shared" si="65"/>
        <v/>
      </c>
      <c r="L285" s="150" t="str">
        <f t="shared" si="66"/>
        <v/>
      </c>
      <c r="M285" s="150" t="str">
        <f t="shared" si="67"/>
        <v/>
      </c>
      <c r="N285" s="172" t="str">
        <f t="shared" si="68"/>
        <v/>
      </c>
      <c r="O285" s="150" t="str">
        <f t="shared" si="69"/>
        <v/>
      </c>
      <c r="P285" s="151" t="str">
        <f t="shared" si="70"/>
        <v/>
      </c>
      <c r="Q285" s="150" t="str">
        <f t="shared" si="60"/>
        <v/>
      </c>
      <c r="R285" s="126" t="str">
        <f t="array" ref="R285">IF(AND(ISTEXT(E285),D285="TR"),_xlfn.STDEV.S(IF(Supplier=E285,Target)),"")</f>
        <v/>
      </c>
      <c r="S285" s="143" t="e">
        <f t="shared" si="71"/>
        <v>#VALUE!</v>
      </c>
      <c r="T285" s="146" t="e">
        <f t="shared" si="72"/>
        <v>#VALUE!</v>
      </c>
    </row>
    <row r="286" spans="1:20" s="17" customFormat="1" x14ac:dyDescent="0.2">
      <c r="A286" s="14"/>
      <c r="B286" s="14"/>
      <c r="C286" s="14"/>
      <c r="D286" s="14"/>
      <c r="E286" s="14"/>
      <c r="F286" s="149" t="str">
        <f t="shared" si="61"/>
        <v/>
      </c>
      <c r="G286" s="148" t="str">
        <f>IF(F286="","",SUMIF(Supplier,Waste_Input!E286,TotalSampleWeight))</f>
        <v/>
      </c>
      <c r="H286" s="150" t="str">
        <f t="shared" si="62"/>
        <v/>
      </c>
      <c r="I286" s="150" t="str">
        <f t="shared" si="63"/>
        <v/>
      </c>
      <c r="J286" s="150" t="str">
        <f t="shared" si="64"/>
        <v/>
      </c>
      <c r="K286" s="150" t="str">
        <f t="shared" si="65"/>
        <v/>
      </c>
      <c r="L286" s="150" t="str">
        <f t="shared" si="66"/>
        <v/>
      </c>
      <c r="M286" s="150" t="str">
        <f t="shared" si="67"/>
        <v/>
      </c>
      <c r="N286" s="172" t="str">
        <f t="shared" si="68"/>
        <v/>
      </c>
      <c r="O286" s="150" t="str">
        <f t="shared" si="69"/>
        <v/>
      </c>
      <c r="P286" s="151" t="str">
        <f t="shared" si="70"/>
        <v/>
      </c>
      <c r="Q286" s="150" t="str">
        <f t="shared" si="60"/>
        <v/>
      </c>
      <c r="R286" s="126" t="str">
        <f t="array" ref="R286">IF(AND(ISTEXT(E286),D286="TR"),_xlfn.STDEV.S(IF(Supplier=E286,Target)),"")</f>
        <v/>
      </c>
      <c r="S286" s="143" t="e">
        <f t="shared" si="71"/>
        <v>#VALUE!</v>
      </c>
      <c r="T286" s="146" t="e">
        <f t="shared" si="72"/>
        <v>#VALUE!</v>
      </c>
    </row>
    <row r="287" spans="1:20" s="17" customFormat="1" x14ac:dyDescent="0.2">
      <c r="A287" s="14"/>
      <c r="B287" s="14"/>
      <c r="C287" s="14"/>
      <c r="D287" s="14"/>
      <c r="E287" s="14"/>
      <c r="F287" s="149" t="str">
        <f t="shared" si="61"/>
        <v/>
      </c>
      <c r="G287" s="148" t="str">
        <f>IF(F287="","",SUMIF(Supplier,Waste_Input!E287,TotalSampleWeight))</f>
        <v/>
      </c>
      <c r="H287" s="150" t="str">
        <f t="shared" si="62"/>
        <v/>
      </c>
      <c r="I287" s="150" t="str">
        <f t="shared" si="63"/>
        <v/>
      </c>
      <c r="J287" s="150" t="str">
        <f t="shared" si="64"/>
        <v/>
      </c>
      <c r="K287" s="150" t="str">
        <f t="shared" si="65"/>
        <v/>
      </c>
      <c r="L287" s="150" t="str">
        <f t="shared" si="66"/>
        <v/>
      </c>
      <c r="M287" s="150" t="str">
        <f t="shared" si="67"/>
        <v/>
      </c>
      <c r="N287" s="172" t="str">
        <f t="shared" si="68"/>
        <v/>
      </c>
      <c r="O287" s="150" t="str">
        <f t="shared" si="69"/>
        <v/>
      </c>
      <c r="P287" s="151" t="str">
        <f t="shared" si="70"/>
        <v/>
      </c>
      <c r="Q287" s="150" t="str">
        <f t="shared" si="60"/>
        <v/>
      </c>
      <c r="R287" s="126" t="str">
        <f t="array" ref="R287">IF(AND(ISTEXT(E287),D287="TR"),_xlfn.STDEV.S(IF(Supplier=E287,Target)),"")</f>
        <v/>
      </c>
      <c r="S287" s="143" t="e">
        <f t="shared" si="71"/>
        <v>#VALUE!</v>
      </c>
      <c r="T287" s="146" t="e">
        <f t="shared" si="72"/>
        <v>#VALUE!</v>
      </c>
    </row>
    <row r="288" spans="1:20" s="17" customFormat="1" x14ac:dyDescent="0.2">
      <c r="A288" s="14"/>
      <c r="B288" s="14"/>
      <c r="C288" s="14"/>
      <c r="D288" s="14"/>
      <c r="E288" s="14"/>
      <c r="F288" s="149" t="str">
        <f t="shared" si="61"/>
        <v/>
      </c>
      <c r="G288" s="148" t="str">
        <f>IF(F288="","",SUMIF(Supplier,Waste_Input!E288,TotalSampleWeight))</f>
        <v/>
      </c>
      <c r="H288" s="150" t="str">
        <f t="shared" si="62"/>
        <v/>
      </c>
      <c r="I288" s="150" t="str">
        <f t="shared" si="63"/>
        <v/>
      </c>
      <c r="J288" s="150" t="str">
        <f t="shared" si="64"/>
        <v/>
      </c>
      <c r="K288" s="150" t="str">
        <f t="shared" si="65"/>
        <v/>
      </c>
      <c r="L288" s="150" t="str">
        <f t="shared" si="66"/>
        <v/>
      </c>
      <c r="M288" s="150" t="str">
        <f t="shared" si="67"/>
        <v/>
      </c>
      <c r="N288" s="172" t="str">
        <f t="shared" si="68"/>
        <v/>
      </c>
      <c r="O288" s="150" t="str">
        <f t="shared" si="69"/>
        <v/>
      </c>
      <c r="P288" s="151" t="str">
        <f t="shared" si="70"/>
        <v/>
      </c>
      <c r="Q288" s="150" t="str">
        <f t="shared" si="60"/>
        <v/>
      </c>
      <c r="R288" s="126" t="str">
        <f t="array" ref="R288">IF(AND(ISTEXT(E288),D288="TR"),_xlfn.STDEV.S(IF(Supplier=E288,Target)),"")</f>
        <v/>
      </c>
      <c r="S288" s="143" t="e">
        <f t="shared" si="71"/>
        <v>#VALUE!</v>
      </c>
      <c r="T288" s="146" t="e">
        <f t="shared" si="72"/>
        <v>#VALUE!</v>
      </c>
    </row>
    <row r="289" spans="1:20" s="17" customFormat="1" x14ac:dyDescent="0.2">
      <c r="A289" s="14"/>
      <c r="B289" s="14"/>
      <c r="C289" s="14"/>
      <c r="D289" s="14"/>
      <c r="E289" s="14"/>
      <c r="F289" s="149" t="str">
        <f t="shared" si="61"/>
        <v/>
      </c>
      <c r="G289" s="148" t="str">
        <f>IF(F289="","",SUMIF(Supplier,Waste_Input!E289,TotalSampleWeight))</f>
        <v/>
      </c>
      <c r="H289" s="150" t="str">
        <f t="shared" si="62"/>
        <v/>
      </c>
      <c r="I289" s="150" t="str">
        <f t="shared" si="63"/>
        <v/>
      </c>
      <c r="J289" s="150" t="str">
        <f t="shared" si="64"/>
        <v/>
      </c>
      <c r="K289" s="150" t="str">
        <f t="shared" si="65"/>
        <v/>
      </c>
      <c r="L289" s="150" t="str">
        <f t="shared" si="66"/>
        <v/>
      </c>
      <c r="M289" s="150" t="str">
        <f t="shared" si="67"/>
        <v/>
      </c>
      <c r="N289" s="172" t="str">
        <f t="shared" si="68"/>
        <v/>
      </c>
      <c r="O289" s="150" t="str">
        <f t="shared" si="69"/>
        <v/>
      </c>
      <c r="P289" s="151" t="str">
        <f t="shared" si="70"/>
        <v/>
      </c>
      <c r="Q289" s="150" t="str">
        <f t="shared" si="60"/>
        <v/>
      </c>
      <c r="R289" s="126" t="str">
        <f t="array" ref="R289">IF(AND(ISTEXT(E289),D289="TR"),_xlfn.STDEV.S(IF(Supplier=E289,Target)),"")</f>
        <v/>
      </c>
      <c r="S289" s="143" t="e">
        <f t="shared" si="71"/>
        <v>#VALUE!</v>
      </c>
      <c r="T289" s="146" t="e">
        <f t="shared" si="72"/>
        <v>#VALUE!</v>
      </c>
    </row>
    <row r="290" spans="1:20" s="17" customFormat="1" x14ac:dyDescent="0.2">
      <c r="A290" s="14"/>
      <c r="B290" s="14"/>
      <c r="C290" s="14"/>
      <c r="D290" s="14"/>
      <c r="E290" s="14"/>
      <c r="F290" s="149" t="str">
        <f t="shared" si="61"/>
        <v/>
      </c>
      <c r="G290" s="148" t="str">
        <f>IF(F290="","",SUMIF(Supplier,Waste_Input!E290,TotalSampleWeight))</f>
        <v/>
      </c>
      <c r="H290" s="150" t="str">
        <f t="shared" si="62"/>
        <v/>
      </c>
      <c r="I290" s="150" t="str">
        <f t="shared" si="63"/>
        <v/>
      </c>
      <c r="J290" s="150" t="str">
        <f t="shared" si="64"/>
        <v/>
      </c>
      <c r="K290" s="150" t="str">
        <f t="shared" si="65"/>
        <v/>
      </c>
      <c r="L290" s="150" t="str">
        <f t="shared" si="66"/>
        <v/>
      </c>
      <c r="M290" s="150" t="str">
        <f t="shared" si="67"/>
        <v/>
      </c>
      <c r="N290" s="172" t="str">
        <f t="shared" si="68"/>
        <v/>
      </c>
      <c r="O290" s="150" t="str">
        <f t="shared" si="69"/>
        <v/>
      </c>
      <c r="P290" s="151" t="str">
        <f t="shared" si="70"/>
        <v/>
      </c>
      <c r="Q290" s="150" t="str">
        <f t="shared" si="60"/>
        <v/>
      </c>
      <c r="R290" s="126" t="str">
        <f t="array" ref="R290">IF(AND(ISTEXT(E290),D290="TR"),_xlfn.STDEV.S(IF(Supplier=E290,Target)),"")</f>
        <v/>
      </c>
      <c r="S290" s="143" t="e">
        <f t="shared" si="71"/>
        <v>#VALUE!</v>
      </c>
      <c r="T290" s="146" t="e">
        <f t="shared" si="72"/>
        <v>#VALUE!</v>
      </c>
    </row>
    <row r="291" spans="1:20" s="17" customFormat="1" x14ac:dyDescent="0.2">
      <c r="A291" s="14"/>
      <c r="B291" s="14"/>
      <c r="C291" s="14"/>
      <c r="D291" s="14"/>
      <c r="E291" s="14"/>
      <c r="F291" s="149" t="str">
        <f t="shared" si="61"/>
        <v/>
      </c>
      <c r="G291" s="148" t="str">
        <f>IF(F291="","",SUMIF(Supplier,Waste_Input!E291,TotalSampleWeight))</f>
        <v/>
      </c>
      <c r="H291" s="150" t="str">
        <f t="shared" si="62"/>
        <v/>
      </c>
      <c r="I291" s="150" t="str">
        <f t="shared" si="63"/>
        <v/>
      </c>
      <c r="J291" s="150" t="str">
        <f t="shared" si="64"/>
        <v/>
      </c>
      <c r="K291" s="150" t="str">
        <f t="shared" si="65"/>
        <v/>
      </c>
      <c r="L291" s="150" t="str">
        <f t="shared" si="66"/>
        <v/>
      </c>
      <c r="M291" s="150" t="str">
        <f t="shared" si="67"/>
        <v/>
      </c>
      <c r="N291" s="172" t="str">
        <f t="shared" si="68"/>
        <v/>
      </c>
      <c r="O291" s="150" t="str">
        <f t="shared" si="69"/>
        <v/>
      </c>
      <c r="P291" s="151" t="str">
        <f t="shared" si="70"/>
        <v/>
      </c>
      <c r="Q291" s="150" t="str">
        <f t="shared" si="60"/>
        <v/>
      </c>
      <c r="R291" s="126" t="str">
        <f t="array" ref="R291">IF(AND(ISTEXT(E291),D291="TR"),_xlfn.STDEV.S(IF(Supplier=E291,Target)),"")</f>
        <v/>
      </c>
      <c r="S291" s="143" t="e">
        <f t="shared" si="71"/>
        <v>#VALUE!</v>
      </c>
      <c r="T291" s="146" t="e">
        <f t="shared" si="72"/>
        <v>#VALUE!</v>
      </c>
    </row>
    <row r="292" spans="1:20" s="17" customFormat="1" x14ac:dyDescent="0.2">
      <c r="A292" s="14"/>
      <c r="B292" s="14"/>
      <c r="C292" s="14"/>
      <c r="D292" s="14"/>
      <c r="E292" s="14"/>
      <c r="F292" s="149" t="str">
        <f t="shared" si="61"/>
        <v/>
      </c>
      <c r="G292" s="148" t="str">
        <f>IF(F292="","",SUMIF(Supplier,Waste_Input!E292,TotalSampleWeight))</f>
        <v/>
      </c>
      <c r="H292" s="150" t="str">
        <f t="shared" si="62"/>
        <v/>
      </c>
      <c r="I292" s="150" t="str">
        <f t="shared" si="63"/>
        <v/>
      </c>
      <c r="J292" s="150" t="str">
        <f t="shared" si="64"/>
        <v/>
      </c>
      <c r="K292" s="150" t="str">
        <f t="shared" si="65"/>
        <v/>
      </c>
      <c r="L292" s="150" t="str">
        <f t="shared" si="66"/>
        <v/>
      </c>
      <c r="M292" s="150" t="str">
        <f t="shared" si="67"/>
        <v/>
      </c>
      <c r="N292" s="172" t="str">
        <f t="shared" si="68"/>
        <v/>
      </c>
      <c r="O292" s="150" t="str">
        <f t="shared" si="69"/>
        <v/>
      </c>
      <c r="P292" s="151" t="str">
        <f t="shared" si="70"/>
        <v/>
      </c>
      <c r="Q292" s="150" t="str">
        <f t="shared" si="60"/>
        <v/>
      </c>
      <c r="R292" s="126" t="str">
        <f t="array" ref="R292">IF(AND(ISTEXT(E292),D292="TR"),_xlfn.STDEV.S(IF(Supplier=E292,Target)),"")</f>
        <v/>
      </c>
      <c r="S292" s="143" t="e">
        <f t="shared" si="71"/>
        <v>#VALUE!</v>
      </c>
      <c r="T292" s="146" t="e">
        <f t="shared" si="72"/>
        <v>#VALUE!</v>
      </c>
    </row>
    <row r="293" spans="1:20" s="17" customFormat="1" x14ac:dyDescent="0.2">
      <c r="A293" s="14"/>
      <c r="B293" s="14"/>
      <c r="C293" s="14"/>
      <c r="D293" s="14"/>
      <c r="E293" s="14"/>
      <c r="F293" s="149" t="str">
        <f t="shared" si="61"/>
        <v/>
      </c>
      <c r="G293" s="148" t="str">
        <f>IF(F293="","",SUMIF(Supplier,Waste_Input!E293,TotalSampleWeight))</f>
        <v/>
      </c>
      <c r="H293" s="150" t="str">
        <f t="shared" si="62"/>
        <v/>
      </c>
      <c r="I293" s="150" t="str">
        <f t="shared" si="63"/>
        <v/>
      </c>
      <c r="J293" s="150" t="str">
        <f t="shared" si="64"/>
        <v/>
      </c>
      <c r="K293" s="150" t="str">
        <f t="shared" si="65"/>
        <v/>
      </c>
      <c r="L293" s="150" t="str">
        <f t="shared" si="66"/>
        <v/>
      </c>
      <c r="M293" s="150" t="str">
        <f t="shared" si="67"/>
        <v/>
      </c>
      <c r="N293" s="172" t="str">
        <f t="shared" si="68"/>
        <v/>
      </c>
      <c r="O293" s="150" t="str">
        <f t="shared" si="69"/>
        <v/>
      </c>
      <c r="P293" s="151" t="str">
        <f t="shared" si="70"/>
        <v/>
      </c>
      <c r="Q293" s="150" t="str">
        <f t="shared" si="60"/>
        <v/>
      </c>
      <c r="R293" s="126" t="str">
        <f t="array" ref="R293">IF(AND(ISTEXT(E293),D293="TR"),_xlfn.STDEV.S(IF(Supplier=E293,Target)),"")</f>
        <v/>
      </c>
      <c r="S293" s="143" t="e">
        <f t="shared" si="71"/>
        <v>#VALUE!</v>
      </c>
      <c r="T293" s="146" t="e">
        <f t="shared" si="72"/>
        <v>#VALUE!</v>
      </c>
    </row>
    <row r="294" spans="1:20" s="17" customFormat="1" x14ac:dyDescent="0.2">
      <c r="A294" s="14"/>
      <c r="B294" s="14"/>
      <c r="C294" s="14"/>
      <c r="D294" s="14"/>
      <c r="E294" s="14"/>
      <c r="F294" s="149" t="str">
        <f t="shared" si="61"/>
        <v/>
      </c>
      <c r="G294" s="148" t="str">
        <f>IF(F294="","",SUMIF(Supplier,Waste_Input!E294,TotalSampleWeight))</f>
        <v/>
      </c>
      <c r="H294" s="150" t="str">
        <f t="shared" si="62"/>
        <v/>
      </c>
      <c r="I294" s="150" t="str">
        <f t="shared" si="63"/>
        <v/>
      </c>
      <c r="J294" s="150" t="str">
        <f t="shared" si="64"/>
        <v/>
      </c>
      <c r="K294" s="150" t="str">
        <f t="shared" si="65"/>
        <v/>
      </c>
      <c r="L294" s="150" t="str">
        <f t="shared" si="66"/>
        <v/>
      </c>
      <c r="M294" s="150" t="str">
        <f t="shared" si="67"/>
        <v/>
      </c>
      <c r="N294" s="172" t="str">
        <f t="shared" si="68"/>
        <v/>
      </c>
      <c r="O294" s="150" t="str">
        <f t="shared" si="69"/>
        <v/>
      </c>
      <c r="P294" s="151" t="str">
        <f t="shared" si="70"/>
        <v/>
      </c>
      <c r="Q294" s="150" t="str">
        <f t="shared" si="60"/>
        <v/>
      </c>
      <c r="R294" s="126" t="str">
        <f t="array" ref="R294">IF(AND(ISTEXT(E294),D294="TR"),_xlfn.STDEV.S(IF(Supplier=E294,Target)),"")</f>
        <v/>
      </c>
      <c r="S294" s="143" t="e">
        <f t="shared" si="71"/>
        <v>#VALUE!</v>
      </c>
      <c r="T294" s="146" t="e">
        <f t="shared" si="72"/>
        <v>#VALUE!</v>
      </c>
    </row>
    <row r="295" spans="1:20" s="17" customFormat="1" x14ac:dyDescent="0.2">
      <c r="A295" s="14"/>
      <c r="B295" s="14"/>
      <c r="C295" s="14"/>
      <c r="D295" s="14"/>
      <c r="E295" s="14"/>
      <c r="F295" s="149" t="str">
        <f t="shared" si="61"/>
        <v/>
      </c>
      <c r="G295" s="148" t="str">
        <f>IF(F295="","",SUMIF(Supplier,Waste_Input!E295,TotalSampleWeight))</f>
        <v/>
      </c>
      <c r="H295" s="150" t="str">
        <f t="shared" si="62"/>
        <v/>
      </c>
      <c r="I295" s="150" t="str">
        <f t="shared" si="63"/>
        <v/>
      </c>
      <c r="J295" s="150" t="str">
        <f t="shared" si="64"/>
        <v/>
      </c>
      <c r="K295" s="150" t="str">
        <f t="shared" si="65"/>
        <v/>
      </c>
      <c r="L295" s="150" t="str">
        <f t="shared" si="66"/>
        <v/>
      </c>
      <c r="M295" s="150" t="str">
        <f t="shared" si="67"/>
        <v/>
      </c>
      <c r="N295" s="172" t="str">
        <f t="shared" si="68"/>
        <v/>
      </c>
      <c r="O295" s="150" t="str">
        <f t="shared" si="69"/>
        <v/>
      </c>
      <c r="P295" s="151" t="str">
        <f t="shared" si="70"/>
        <v/>
      </c>
      <c r="Q295" s="150" t="str">
        <f t="shared" si="60"/>
        <v/>
      </c>
      <c r="R295" s="126" t="str">
        <f t="array" ref="R295">IF(AND(ISTEXT(E295),D295="TR"),_xlfn.STDEV.S(IF(Supplier=E295,Target)),"")</f>
        <v/>
      </c>
      <c r="S295" s="143" t="e">
        <f t="shared" si="71"/>
        <v>#VALUE!</v>
      </c>
      <c r="T295" s="146" t="e">
        <f t="shared" si="72"/>
        <v>#VALUE!</v>
      </c>
    </row>
    <row r="296" spans="1:20" s="17" customFormat="1" x14ac:dyDescent="0.2">
      <c r="A296" s="14"/>
      <c r="B296" s="14"/>
      <c r="C296" s="14"/>
      <c r="D296" s="14"/>
      <c r="E296" s="14"/>
      <c r="F296" s="149" t="str">
        <f t="shared" si="61"/>
        <v/>
      </c>
      <c r="G296" s="148" t="str">
        <f>IF(F296="","",SUMIF(Supplier,Waste_Input!E296,TotalSampleWeight))</f>
        <v/>
      </c>
      <c r="H296" s="150" t="str">
        <f t="shared" si="62"/>
        <v/>
      </c>
      <c r="I296" s="150" t="str">
        <f t="shared" si="63"/>
        <v/>
      </c>
      <c r="J296" s="150" t="str">
        <f t="shared" si="64"/>
        <v/>
      </c>
      <c r="K296" s="150" t="str">
        <f t="shared" si="65"/>
        <v/>
      </c>
      <c r="L296" s="150" t="str">
        <f t="shared" si="66"/>
        <v/>
      </c>
      <c r="M296" s="150" t="str">
        <f t="shared" si="67"/>
        <v/>
      </c>
      <c r="N296" s="172" t="str">
        <f t="shared" si="68"/>
        <v/>
      </c>
      <c r="O296" s="150" t="str">
        <f t="shared" si="69"/>
        <v/>
      </c>
      <c r="P296" s="151" t="str">
        <f t="shared" si="70"/>
        <v/>
      </c>
      <c r="Q296" s="150" t="str">
        <f t="shared" si="60"/>
        <v/>
      </c>
      <c r="R296" s="126" t="str">
        <f t="array" ref="R296">IF(AND(ISTEXT(E296),D296="TR"),_xlfn.STDEV.S(IF(Supplier=E296,Target)),"")</f>
        <v/>
      </c>
      <c r="S296" s="143" t="e">
        <f t="shared" si="71"/>
        <v>#VALUE!</v>
      </c>
      <c r="T296" s="146" t="e">
        <f t="shared" si="72"/>
        <v>#VALUE!</v>
      </c>
    </row>
    <row r="297" spans="1:20" s="17" customFormat="1" x14ac:dyDescent="0.2">
      <c r="A297" s="14"/>
      <c r="B297" s="14"/>
      <c r="C297" s="14"/>
      <c r="D297" s="14"/>
      <c r="E297" s="14"/>
      <c r="F297" s="149" t="str">
        <f t="shared" si="61"/>
        <v/>
      </c>
      <c r="G297" s="148" t="str">
        <f>IF(F297="","",SUMIF(Supplier,Waste_Input!E297,TotalSampleWeight))</f>
        <v/>
      </c>
      <c r="H297" s="150" t="str">
        <f t="shared" si="62"/>
        <v/>
      </c>
      <c r="I297" s="150" t="str">
        <f t="shared" si="63"/>
        <v/>
      </c>
      <c r="J297" s="150" t="str">
        <f t="shared" si="64"/>
        <v/>
      </c>
      <c r="K297" s="150" t="str">
        <f t="shared" si="65"/>
        <v/>
      </c>
      <c r="L297" s="150" t="str">
        <f t="shared" si="66"/>
        <v/>
      </c>
      <c r="M297" s="150" t="str">
        <f t="shared" si="67"/>
        <v/>
      </c>
      <c r="N297" s="172" t="str">
        <f t="shared" si="68"/>
        <v/>
      </c>
      <c r="O297" s="150" t="str">
        <f t="shared" si="69"/>
        <v/>
      </c>
      <c r="P297" s="151" t="str">
        <f t="shared" si="70"/>
        <v/>
      </c>
      <c r="Q297" s="150" t="str">
        <f t="shared" si="60"/>
        <v/>
      </c>
      <c r="R297" s="126" t="str">
        <f t="array" ref="R297">IF(AND(ISTEXT(E297),D297="TR"),_xlfn.STDEV.S(IF(Supplier=E297,Target)),"")</f>
        <v/>
      </c>
      <c r="S297" s="143" t="e">
        <f t="shared" si="71"/>
        <v>#VALUE!</v>
      </c>
      <c r="T297" s="146" t="e">
        <f t="shared" si="72"/>
        <v>#VALUE!</v>
      </c>
    </row>
    <row r="298" spans="1:20" s="17" customFormat="1" x14ac:dyDescent="0.2">
      <c r="A298" s="14"/>
      <c r="B298" s="14"/>
      <c r="C298" s="14"/>
      <c r="D298" s="14"/>
      <c r="E298" s="14"/>
      <c r="F298" s="149" t="str">
        <f t="shared" si="61"/>
        <v/>
      </c>
      <c r="G298" s="148" t="str">
        <f>IF(F298="","",SUMIF(Supplier,Waste_Input!E298,TotalSampleWeight))</f>
        <v/>
      </c>
      <c r="H298" s="150" t="str">
        <f t="shared" si="62"/>
        <v/>
      </c>
      <c r="I298" s="150" t="str">
        <f t="shared" si="63"/>
        <v/>
      </c>
      <c r="J298" s="150" t="str">
        <f t="shared" si="64"/>
        <v/>
      </c>
      <c r="K298" s="150" t="str">
        <f t="shared" si="65"/>
        <v/>
      </c>
      <c r="L298" s="150" t="str">
        <f t="shared" si="66"/>
        <v/>
      </c>
      <c r="M298" s="150" t="str">
        <f t="shared" si="67"/>
        <v/>
      </c>
      <c r="N298" s="172" t="str">
        <f t="shared" si="68"/>
        <v/>
      </c>
      <c r="O298" s="150" t="str">
        <f t="shared" si="69"/>
        <v/>
      </c>
      <c r="P298" s="151" t="str">
        <f t="shared" si="70"/>
        <v/>
      </c>
      <c r="Q298" s="150" t="str">
        <f t="shared" si="60"/>
        <v/>
      </c>
      <c r="R298" s="126" t="str">
        <f t="array" ref="R298">IF(AND(ISTEXT(E298),D298="TR"),_xlfn.STDEV.S(IF(Supplier=E298,Target)),"")</f>
        <v/>
      </c>
      <c r="S298" s="143" t="e">
        <f t="shared" si="71"/>
        <v>#VALUE!</v>
      </c>
      <c r="T298" s="146" t="e">
        <f t="shared" si="72"/>
        <v>#VALUE!</v>
      </c>
    </row>
    <row r="299" spans="1:20" s="17" customFormat="1" x14ac:dyDescent="0.2">
      <c r="A299" s="14"/>
      <c r="B299" s="14"/>
      <c r="C299" s="14"/>
      <c r="D299" s="14"/>
      <c r="E299" s="14"/>
      <c r="F299" s="149" t="str">
        <f t="shared" si="61"/>
        <v/>
      </c>
      <c r="G299" s="148" t="str">
        <f>IF(F299="","",SUMIF(Supplier,Waste_Input!E299,TotalSampleWeight))</f>
        <v/>
      </c>
      <c r="H299" s="150" t="str">
        <f t="shared" si="62"/>
        <v/>
      </c>
      <c r="I299" s="150" t="str">
        <f t="shared" si="63"/>
        <v/>
      </c>
      <c r="J299" s="150" t="str">
        <f t="shared" si="64"/>
        <v/>
      </c>
      <c r="K299" s="150" t="str">
        <f t="shared" si="65"/>
        <v/>
      </c>
      <c r="L299" s="150" t="str">
        <f t="shared" si="66"/>
        <v/>
      </c>
      <c r="M299" s="150" t="str">
        <f t="shared" si="67"/>
        <v/>
      </c>
      <c r="N299" s="172" t="str">
        <f t="shared" si="68"/>
        <v/>
      </c>
      <c r="O299" s="150" t="str">
        <f t="shared" si="69"/>
        <v/>
      </c>
      <c r="P299" s="151" t="str">
        <f t="shared" si="70"/>
        <v/>
      </c>
      <c r="Q299" s="150" t="str">
        <f t="shared" si="60"/>
        <v/>
      </c>
      <c r="R299" s="126" t="str">
        <f t="array" ref="R299">IF(AND(ISTEXT(E299),D299="TR"),_xlfn.STDEV.S(IF(Supplier=E299,Target)),"")</f>
        <v/>
      </c>
      <c r="S299" s="143" t="e">
        <f t="shared" si="71"/>
        <v>#VALUE!</v>
      </c>
      <c r="T299" s="146" t="e">
        <f t="shared" si="72"/>
        <v>#VALUE!</v>
      </c>
    </row>
    <row r="300" spans="1:20" s="17" customFormat="1" x14ac:dyDescent="0.2">
      <c r="A300" s="14"/>
      <c r="B300" s="14"/>
      <c r="C300" s="14"/>
      <c r="D300" s="14"/>
      <c r="E300" s="14"/>
      <c r="F300" s="149" t="str">
        <f t="shared" si="61"/>
        <v/>
      </c>
      <c r="G300" s="148" t="str">
        <f>IF(F300="","",SUMIF(Supplier,Waste_Input!E300,TotalSampleWeight))</f>
        <v/>
      </c>
      <c r="H300" s="150" t="str">
        <f t="shared" si="62"/>
        <v/>
      </c>
      <c r="I300" s="150" t="str">
        <f t="shared" si="63"/>
        <v/>
      </c>
      <c r="J300" s="150" t="str">
        <f t="shared" si="64"/>
        <v/>
      </c>
      <c r="K300" s="150" t="str">
        <f t="shared" si="65"/>
        <v/>
      </c>
      <c r="L300" s="150" t="str">
        <f t="shared" si="66"/>
        <v/>
      </c>
      <c r="M300" s="150" t="str">
        <f t="shared" si="67"/>
        <v/>
      </c>
      <c r="N300" s="172" t="str">
        <f t="shared" si="68"/>
        <v/>
      </c>
      <c r="O300" s="150" t="str">
        <f t="shared" si="69"/>
        <v/>
      </c>
      <c r="P300" s="151" t="str">
        <f t="shared" si="70"/>
        <v/>
      </c>
      <c r="Q300" s="150" t="str">
        <f t="shared" si="60"/>
        <v/>
      </c>
      <c r="R300" s="126" t="str">
        <f t="array" ref="R300">IF(AND(ISTEXT(E300),D300="TR"),_xlfn.STDEV.S(IF(Supplier=E300,Target)),"")</f>
        <v/>
      </c>
      <c r="S300" s="143" t="e">
        <f t="shared" si="71"/>
        <v>#VALUE!</v>
      </c>
      <c r="T300" s="146" t="e">
        <f t="shared" si="72"/>
        <v>#VALUE!</v>
      </c>
    </row>
    <row r="301" spans="1:20" s="17" customFormat="1" x14ac:dyDescent="0.2">
      <c r="A301" s="14"/>
      <c r="B301" s="14"/>
      <c r="C301" s="14"/>
      <c r="D301" s="14"/>
      <c r="E301" s="14"/>
      <c r="F301" s="149" t="str">
        <f t="shared" si="61"/>
        <v/>
      </c>
      <c r="G301" s="148" t="str">
        <f>IF(F301="","",SUMIF(Supplier,Waste_Input!E301,TotalSampleWeight))</f>
        <v/>
      </c>
      <c r="H301" s="150" t="str">
        <f t="shared" si="62"/>
        <v/>
      </c>
      <c r="I301" s="150" t="str">
        <f t="shared" si="63"/>
        <v/>
      </c>
      <c r="J301" s="150" t="str">
        <f t="shared" si="64"/>
        <v/>
      </c>
      <c r="K301" s="150" t="str">
        <f t="shared" si="65"/>
        <v/>
      </c>
      <c r="L301" s="150" t="str">
        <f t="shared" si="66"/>
        <v/>
      </c>
      <c r="M301" s="150" t="str">
        <f t="shared" si="67"/>
        <v/>
      </c>
      <c r="N301" s="172" t="str">
        <f t="shared" si="68"/>
        <v/>
      </c>
      <c r="O301" s="150" t="str">
        <f t="shared" si="69"/>
        <v/>
      </c>
      <c r="P301" s="151" t="str">
        <f t="shared" si="70"/>
        <v/>
      </c>
      <c r="Q301" s="150" t="str">
        <f t="shared" si="60"/>
        <v/>
      </c>
      <c r="R301" s="126" t="str">
        <f t="array" ref="R301">IF(AND(ISTEXT(E301),D301="TR"),_xlfn.STDEV.S(IF(Supplier=E301,Target)),"")</f>
        <v/>
      </c>
      <c r="S301" s="143" t="e">
        <f t="shared" si="71"/>
        <v>#VALUE!</v>
      </c>
      <c r="T301" s="146" t="e">
        <f t="shared" si="72"/>
        <v>#VALUE!</v>
      </c>
    </row>
    <row r="302" spans="1:20" s="17" customFormat="1" x14ac:dyDescent="0.2">
      <c r="A302" s="14"/>
      <c r="B302" s="14"/>
      <c r="C302" s="14"/>
      <c r="D302" s="14"/>
      <c r="E302" s="14"/>
      <c r="F302" s="149" t="str">
        <f t="shared" si="61"/>
        <v/>
      </c>
      <c r="G302" s="148" t="str">
        <f>IF(F302="","",SUMIF(Supplier,Waste_Input!E302,TotalSampleWeight))</f>
        <v/>
      </c>
      <c r="H302" s="150" t="str">
        <f t="shared" si="62"/>
        <v/>
      </c>
      <c r="I302" s="150" t="str">
        <f t="shared" si="63"/>
        <v/>
      </c>
      <c r="J302" s="150" t="str">
        <f t="shared" si="64"/>
        <v/>
      </c>
      <c r="K302" s="150" t="str">
        <f t="shared" si="65"/>
        <v/>
      </c>
      <c r="L302" s="150" t="str">
        <f t="shared" si="66"/>
        <v/>
      </c>
      <c r="M302" s="150" t="str">
        <f t="shared" si="67"/>
        <v/>
      </c>
      <c r="N302" s="172" t="str">
        <f t="shared" si="68"/>
        <v/>
      </c>
      <c r="O302" s="150" t="str">
        <f t="shared" si="69"/>
        <v/>
      </c>
      <c r="P302" s="151" t="str">
        <f t="shared" si="70"/>
        <v/>
      </c>
      <c r="Q302" s="150" t="str">
        <f t="shared" si="60"/>
        <v/>
      </c>
      <c r="R302" s="126" t="str">
        <f t="array" ref="R302">IF(AND(ISTEXT(E302),D302="TR"),_xlfn.STDEV.S(IF(Supplier=E302,Target)),"")</f>
        <v/>
      </c>
      <c r="S302" s="143" t="e">
        <f t="shared" si="71"/>
        <v>#VALUE!</v>
      </c>
      <c r="T302" s="146" t="e">
        <f t="shared" si="72"/>
        <v>#VALUE!</v>
      </c>
    </row>
    <row r="303" spans="1:20" s="17" customFormat="1" x14ac:dyDescent="0.2">
      <c r="A303" s="14"/>
      <c r="B303" s="14"/>
      <c r="C303" s="14"/>
      <c r="D303" s="14"/>
      <c r="E303" s="14"/>
      <c r="F303" s="149" t="str">
        <f t="shared" si="61"/>
        <v/>
      </c>
      <c r="G303" s="148" t="str">
        <f>IF(F303="","",SUMIF(Supplier,Waste_Input!E303,TotalSampleWeight))</f>
        <v/>
      </c>
      <c r="H303" s="150" t="str">
        <f t="shared" si="62"/>
        <v/>
      </c>
      <c r="I303" s="150" t="str">
        <f t="shared" si="63"/>
        <v/>
      </c>
      <c r="J303" s="150" t="str">
        <f t="shared" si="64"/>
        <v/>
      </c>
      <c r="K303" s="150" t="str">
        <f t="shared" si="65"/>
        <v/>
      </c>
      <c r="L303" s="150" t="str">
        <f t="shared" si="66"/>
        <v/>
      </c>
      <c r="M303" s="150" t="str">
        <f t="shared" si="67"/>
        <v/>
      </c>
      <c r="N303" s="172" t="str">
        <f t="shared" si="68"/>
        <v/>
      </c>
      <c r="O303" s="150" t="str">
        <f t="shared" si="69"/>
        <v/>
      </c>
      <c r="P303" s="151" t="str">
        <f t="shared" si="70"/>
        <v/>
      </c>
      <c r="Q303" s="150" t="str">
        <f t="shared" si="60"/>
        <v/>
      </c>
      <c r="R303" s="126" t="str">
        <f t="array" ref="R303">IF(AND(ISTEXT(E303),D303="TR"),_xlfn.STDEV.S(IF(Supplier=E303,Target)),"")</f>
        <v/>
      </c>
      <c r="S303" s="143" t="e">
        <f t="shared" si="71"/>
        <v>#VALUE!</v>
      </c>
      <c r="T303" s="146" t="e">
        <f t="shared" si="72"/>
        <v>#VALUE!</v>
      </c>
    </row>
    <row r="304" spans="1:20" s="17" customFormat="1" x14ac:dyDescent="0.2">
      <c r="A304" s="14"/>
      <c r="B304" s="14"/>
      <c r="C304" s="14"/>
      <c r="D304" s="14"/>
      <c r="E304" s="14"/>
      <c r="F304" s="149" t="str">
        <f t="shared" si="61"/>
        <v/>
      </c>
      <c r="G304" s="148" t="str">
        <f>IF(F304="","",SUMIF(Supplier,Waste_Input!E304,TotalSampleWeight))</f>
        <v/>
      </c>
      <c r="H304" s="150" t="str">
        <f t="shared" si="62"/>
        <v/>
      </c>
      <c r="I304" s="150" t="str">
        <f t="shared" si="63"/>
        <v/>
      </c>
      <c r="J304" s="150" t="str">
        <f t="shared" si="64"/>
        <v/>
      </c>
      <c r="K304" s="150" t="str">
        <f t="shared" si="65"/>
        <v/>
      </c>
      <c r="L304" s="150" t="str">
        <f t="shared" si="66"/>
        <v/>
      </c>
      <c r="M304" s="150" t="str">
        <f t="shared" si="67"/>
        <v/>
      </c>
      <c r="N304" s="172" t="str">
        <f t="shared" si="68"/>
        <v/>
      </c>
      <c r="O304" s="150" t="str">
        <f t="shared" si="69"/>
        <v/>
      </c>
      <c r="P304" s="151" t="str">
        <f t="shared" si="70"/>
        <v/>
      </c>
      <c r="Q304" s="150" t="str">
        <f t="shared" si="60"/>
        <v/>
      </c>
      <c r="R304" s="126" t="str">
        <f t="array" ref="R304">IF(AND(ISTEXT(E304),D304="TR"),_xlfn.STDEV.S(IF(Supplier=E304,Target)),"")</f>
        <v/>
      </c>
      <c r="S304" s="143" t="e">
        <f t="shared" si="71"/>
        <v>#VALUE!</v>
      </c>
      <c r="T304" s="146" t="e">
        <f t="shared" si="72"/>
        <v>#VALUE!</v>
      </c>
    </row>
    <row r="305" spans="1:20" s="17" customFormat="1" x14ac:dyDescent="0.2">
      <c r="A305" s="14"/>
      <c r="B305" s="14"/>
      <c r="C305" s="14"/>
      <c r="D305" s="14"/>
      <c r="E305" s="14"/>
      <c r="F305" s="149" t="str">
        <f t="shared" si="61"/>
        <v/>
      </c>
      <c r="G305" s="148" t="str">
        <f>IF(F305="","",SUMIF(Supplier,Waste_Input!E305,TotalSampleWeight))</f>
        <v/>
      </c>
      <c r="H305" s="150" t="str">
        <f t="shared" si="62"/>
        <v/>
      </c>
      <c r="I305" s="150" t="str">
        <f t="shared" si="63"/>
        <v/>
      </c>
      <c r="J305" s="150" t="str">
        <f t="shared" si="64"/>
        <v/>
      </c>
      <c r="K305" s="150" t="str">
        <f t="shared" si="65"/>
        <v/>
      </c>
      <c r="L305" s="150" t="str">
        <f t="shared" si="66"/>
        <v/>
      </c>
      <c r="M305" s="150" t="str">
        <f t="shared" si="67"/>
        <v/>
      </c>
      <c r="N305" s="172" t="str">
        <f t="shared" si="68"/>
        <v/>
      </c>
      <c r="O305" s="150" t="str">
        <f t="shared" si="69"/>
        <v/>
      </c>
      <c r="P305" s="151" t="str">
        <f t="shared" si="70"/>
        <v/>
      </c>
      <c r="Q305" s="150" t="str">
        <f t="shared" si="60"/>
        <v/>
      </c>
      <c r="R305" s="126" t="str">
        <f t="array" ref="R305">IF(AND(ISTEXT(E305),D305="TR"),_xlfn.STDEV.S(IF(Supplier=E305,Target)),"")</f>
        <v/>
      </c>
      <c r="S305" s="143" t="e">
        <f t="shared" si="71"/>
        <v>#VALUE!</v>
      </c>
      <c r="T305" s="146" t="e">
        <f t="shared" si="72"/>
        <v>#VALUE!</v>
      </c>
    </row>
    <row r="306" spans="1:20" s="17" customFormat="1" x14ac:dyDescent="0.2">
      <c r="A306" s="14"/>
      <c r="B306" s="14"/>
      <c r="C306" s="14"/>
      <c r="D306" s="14"/>
      <c r="E306" s="14"/>
      <c r="F306" s="149" t="str">
        <f t="shared" si="61"/>
        <v/>
      </c>
      <c r="G306" s="148" t="str">
        <f>IF(F306="","",SUMIF(Supplier,Waste_Input!E306,TotalSampleWeight))</f>
        <v/>
      </c>
      <c r="H306" s="150" t="str">
        <f t="shared" si="62"/>
        <v/>
      </c>
      <c r="I306" s="150" t="str">
        <f t="shared" si="63"/>
        <v/>
      </c>
      <c r="J306" s="150" t="str">
        <f t="shared" si="64"/>
        <v/>
      </c>
      <c r="K306" s="150" t="str">
        <f t="shared" si="65"/>
        <v/>
      </c>
      <c r="L306" s="150" t="str">
        <f t="shared" si="66"/>
        <v/>
      </c>
      <c r="M306" s="150" t="str">
        <f t="shared" si="67"/>
        <v/>
      </c>
      <c r="N306" s="172" t="str">
        <f t="shared" si="68"/>
        <v/>
      </c>
      <c r="O306" s="150" t="str">
        <f t="shared" si="69"/>
        <v/>
      </c>
      <c r="P306" s="151" t="str">
        <f t="shared" si="70"/>
        <v/>
      </c>
      <c r="Q306" s="150" t="str">
        <f t="shared" si="60"/>
        <v/>
      </c>
      <c r="R306" s="126" t="str">
        <f t="array" ref="R306">IF(AND(ISTEXT(E306),D306="TR"),_xlfn.STDEV.S(IF(Supplier=E306,Target)),"")</f>
        <v/>
      </c>
      <c r="S306" s="143" t="e">
        <f t="shared" si="71"/>
        <v>#VALUE!</v>
      </c>
      <c r="T306" s="146" t="e">
        <f t="shared" si="72"/>
        <v>#VALUE!</v>
      </c>
    </row>
    <row r="307" spans="1:20" s="17" customFormat="1" x14ac:dyDescent="0.2">
      <c r="A307" s="14"/>
      <c r="B307" s="14"/>
      <c r="C307" s="14"/>
      <c r="D307" s="14"/>
      <c r="E307" s="14"/>
      <c r="F307" s="149" t="str">
        <f t="shared" si="61"/>
        <v/>
      </c>
      <c r="G307" s="148" t="str">
        <f>IF(F307="","",SUMIF(Supplier,Waste_Input!E307,TotalSampleWeight))</f>
        <v/>
      </c>
      <c r="H307" s="150" t="str">
        <f t="shared" si="62"/>
        <v/>
      </c>
      <c r="I307" s="150" t="str">
        <f t="shared" si="63"/>
        <v/>
      </c>
      <c r="J307" s="150" t="str">
        <f t="shared" si="64"/>
        <v/>
      </c>
      <c r="K307" s="150" t="str">
        <f t="shared" si="65"/>
        <v/>
      </c>
      <c r="L307" s="150" t="str">
        <f t="shared" si="66"/>
        <v/>
      </c>
      <c r="M307" s="150" t="str">
        <f t="shared" si="67"/>
        <v/>
      </c>
      <c r="N307" s="172" t="str">
        <f t="shared" si="68"/>
        <v/>
      </c>
      <c r="O307" s="150" t="str">
        <f t="shared" si="69"/>
        <v/>
      </c>
      <c r="P307" s="151" t="str">
        <f t="shared" si="70"/>
        <v/>
      </c>
      <c r="Q307" s="150" t="str">
        <f t="shared" si="60"/>
        <v/>
      </c>
      <c r="R307" s="126" t="str">
        <f t="array" ref="R307">IF(AND(ISTEXT(E307),D307="TR"),_xlfn.STDEV.S(IF(Supplier=E307,Target)),"")</f>
        <v/>
      </c>
      <c r="S307" s="143" t="e">
        <f t="shared" si="71"/>
        <v>#VALUE!</v>
      </c>
      <c r="T307" s="146" t="e">
        <f t="shared" si="72"/>
        <v>#VALUE!</v>
      </c>
    </row>
    <row r="308" spans="1:20" s="17" customFormat="1" x14ac:dyDescent="0.2">
      <c r="A308" s="14"/>
      <c r="B308" s="14"/>
      <c r="C308" s="14"/>
      <c r="D308" s="14"/>
      <c r="E308" s="14"/>
      <c r="F308" s="149" t="str">
        <f t="shared" si="61"/>
        <v/>
      </c>
      <c r="G308" s="148" t="str">
        <f>IF(F308="","",SUMIF(Supplier,Waste_Input!E308,TotalSampleWeight))</f>
        <v/>
      </c>
      <c r="H308" s="150" t="str">
        <f t="shared" si="62"/>
        <v/>
      </c>
      <c r="I308" s="150" t="str">
        <f t="shared" si="63"/>
        <v/>
      </c>
      <c r="J308" s="150" t="str">
        <f t="shared" si="64"/>
        <v/>
      </c>
      <c r="K308" s="150" t="str">
        <f t="shared" si="65"/>
        <v/>
      </c>
      <c r="L308" s="150" t="str">
        <f t="shared" si="66"/>
        <v/>
      </c>
      <c r="M308" s="150" t="str">
        <f t="shared" si="67"/>
        <v/>
      </c>
      <c r="N308" s="172" t="str">
        <f t="shared" si="68"/>
        <v/>
      </c>
      <c r="O308" s="150" t="str">
        <f t="shared" si="69"/>
        <v/>
      </c>
      <c r="P308" s="151" t="str">
        <f t="shared" si="70"/>
        <v/>
      </c>
      <c r="Q308" s="150" t="str">
        <f t="shared" si="60"/>
        <v/>
      </c>
      <c r="R308" s="126" t="str">
        <f t="array" ref="R308">IF(AND(ISTEXT(E308),D308="TR"),_xlfn.STDEV.S(IF(Supplier=E308,Target)),"")</f>
        <v/>
      </c>
      <c r="S308" s="143" t="e">
        <f t="shared" si="71"/>
        <v>#VALUE!</v>
      </c>
      <c r="T308" s="146" t="e">
        <f t="shared" si="72"/>
        <v>#VALUE!</v>
      </c>
    </row>
    <row r="309" spans="1:20" s="17" customFormat="1" x14ac:dyDescent="0.2">
      <c r="A309" s="14"/>
      <c r="B309" s="14"/>
      <c r="C309" s="14"/>
      <c r="D309" s="14"/>
      <c r="E309" s="14"/>
      <c r="F309" s="149" t="str">
        <f t="shared" si="61"/>
        <v/>
      </c>
      <c r="G309" s="148" t="str">
        <f>IF(F309="","",SUMIF(Supplier,Waste_Input!E309,TotalSampleWeight))</f>
        <v/>
      </c>
      <c r="H309" s="150" t="str">
        <f t="shared" si="62"/>
        <v/>
      </c>
      <c r="I309" s="150" t="str">
        <f t="shared" si="63"/>
        <v/>
      </c>
      <c r="J309" s="150" t="str">
        <f t="shared" si="64"/>
        <v/>
      </c>
      <c r="K309" s="150" t="str">
        <f t="shared" si="65"/>
        <v/>
      </c>
      <c r="L309" s="150" t="str">
        <f t="shared" si="66"/>
        <v/>
      </c>
      <c r="M309" s="150" t="str">
        <f t="shared" si="67"/>
        <v/>
      </c>
      <c r="N309" s="172" t="str">
        <f t="shared" si="68"/>
        <v/>
      </c>
      <c r="O309" s="150" t="str">
        <f t="shared" si="69"/>
        <v/>
      </c>
      <c r="P309" s="151" t="str">
        <f t="shared" si="70"/>
        <v/>
      </c>
      <c r="Q309" s="150" t="str">
        <f t="shared" si="60"/>
        <v/>
      </c>
      <c r="R309" s="126" t="str">
        <f t="array" ref="R309">IF(AND(ISTEXT(E309),D309="TR"),_xlfn.STDEV.S(IF(Supplier=E309,Target)),"")</f>
        <v/>
      </c>
      <c r="S309" s="143" t="e">
        <f t="shared" si="71"/>
        <v>#VALUE!</v>
      </c>
      <c r="T309" s="146" t="e">
        <f t="shared" si="72"/>
        <v>#VALUE!</v>
      </c>
    </row>
    <row r="310" spans="1:20" s="17" customFormat="1" x14ac:dyDescent="0.2">
      <c r="A310" s="14"/>
      <c r="B310" s="14"/>
      <c r="C310" s="14"/>
      <c r="D310" s="14"/>
      <c r="E310" s="14"/>
      <c r="F310" s="149" t="str">
        <f t="shared" si="61"/>
        <v/>
      </c>
      <c r="G310" s="148" t="str">
        <f>IF(F310="","",SUMIF(Supplier,Waste_Input!E310,TotalSampleWeight))</f>
        <v/>
      </c>
      <c r="H310" s="150" t="str">
        <f t="shared" si="62"/>
        <v/>
      </c>
      <c r="I310" s="150" t="str">
        <f t="shared" si="63"/>
        <v/>
      </c>
      <c r="J310" s="150" t="str">
        <f t="shared" si="64"/>
        <v/>
      </c>
      <c r="K310" s="150" t="str">
        <f t="shared" si="65"/>
        <v/>
      </c>
      <c r="L310" s="150" t="str">
        <f t="shared" si="66"/>
        <v/>
      </c>
      <c r="M310" s="150" t="str">
        <f t="shared" si="67"/>
        <v/>
      </c>
      <c r="N310" s="172" t="str">
        <f t="shared" si="68"/>
        <v/>
      </c>
      <c r="O310" s="150" t="str">
        <f t="shared" si="69"/>
        <v/>
      </c>
      <c r="P310" s="151" t="str">
        <f t="shared" si="70"/>
        <v/>
      </c>
      <c r="Q310" s="150" t="str">
        <f t="shared" si="60"/>
        <v/>
      </c>
      <c r="R310" s="126" t="str">
        <f t="array" ref="R310">IF(AND(ISTEXT(E310),D310="TR"),_xlfn.STDEV.S(IF(Supplier=E310,Target)),"")</f>
        <v/>
      </c>
      <c r="S310" s="143" t="e">
        <f t="shared" si="71"/>
        <v>#VALUE!</v>
      </c>
      <c r="T310" s="146" t="e">
        <f t="shared" si="72"/>
        <v>#VALUE!</v>
      </c>
    </row>
    <row r="311" spans="1:20" s="17" customFormat="1" x14ac:dyDescent="0.2">
      <c r="A311" s="14"/>
      <c r="B311" s="14"/>
      <c r="C311" s="14"/>
      <c r="D311" s="14"/>
      <c r="E311" s="14"/>
      <c r="F311" s="149" t="str">
        <f t="shared" si="61"/>
        <v/>
      </c>
      <c r="G311" s="148" t="str">
        <f>IF(F311="","",SUMIF(Supplier,Waste_Input!E311,TotalSampleWeight))</f>
        <v/>
      </c>
      <c r="H311" s="150" t="str">
        <f t="shared" si="62"/>
        <v/>
      </c>
      <c r="I311" s="150" t="str">
        <f t="shared" si="63"/>
        <v/>
      </c>
      <c r="J311" s="150" t="str">
        <f t="shared" si="64"/>
        <v/>
      </c>
      <c r="K311" s="150" t="str">
        <f t="shared" si="65"/>
        <v/>
      </c>
      <c r="L311" s="150" t="str">
        <f t="shared" si="66"/>
        <v/>
      </c>
      <c r="M311" s="150" t="str">
        <f t="shared" si="67"/>
        <v/>
      </c>
      <c r="N311" s="172" t="str">
        <f t="shared" si="68"/>
        <v/>
      </c>
      <c r="O311" s="150" t="str">
        <f t="shared" si="69"/>
        <v/>
      </c>
      <c r="P311" s="151" t="str">
        <f t="shared" si="70"/>
        <v/>
      </c>
      <c r="Q311" s="150" t="str">
        <f t="shared" si="60"/>
        <v/>
      </c>
      <c r="R311" s="126" t="str">
        <f t="array" ref="R311">IF(AND(ISTEXT(E311),D311="TR"),_xlfn.STDEV.S(IF(Supplier=E311,Target)),"")</f>
        <v/>
      </c>
      <c r="S311" s="143" t="e">
        <f t="shared" si="71"/>
        <v>#VALUE!</v>
      </c>
      <c r="T311" s="146" t="e">
        <f t="shared" si="72"/>
        <v>#VALUE!</v>
      </c>
    </row>
    <row r="312" spans="1:20" s="17" customFormat="1" x14ac:dyDescent="0.2">
      <c r="A312" s="14"/>
      <c r="B312" s="14"/>
      <c r="C312" s="14"/>
      <c r="D312" s="14"/>
      <c r="E312" s="14"/>
      <c r="F312" s="149" t="str">
        <f t="shared" si="61"/>
        <v/>
      </c>
      <c r="G312" s="148" t="str">
        <f>IF(F312="","",SUMIF(Supplier,Waste_Input!E312,TotalSampleWeight))</f>
        <v/>
      </c>
      <c r="H312" s="150" t="str">
        <f t="shared" si="62"/>
        <v/>
      </c>
      <c r="I312" s="150" t="str">
        <f t="shared" si="63"/>
        <v/>
      </c>
      <c r="J312" s="150" t="str">
        <f t="shared" si="64"/>
        <v/>
      </c>
      <c r="K312" s="150" t="str">
        <f t="shared" si="65"/>
        <v/>
      </c>
      <c r="L312" s="150" t="str">
        <f t="shared" si="66"/>
        <v/>
      </c>
      <c r="M312" s="150" t="str">
        <f t="shared" si="67"/>
        <v/>
      </c>
      <c r="N312" s="172" t="str">
        <f t="shared" si="68"/>
        <v/>
      </c>
      <c r="O312" s="150" t="str">
        <f t="shared" si="69"/>
        <v/>
      </c>
      <c r="P312" s="151" t="str">
        <f t="shared" si="70"/>
        <v/>
      </c>
      <c r="Q312" s="150" t="str">
        <f t="shared" si="60"/>
        <v/>
      </c>
      <c r="R312" s="126" t="str">
        <f t="array" ref="R312">IF(AND(ISTEXT(E312),D312="TR"),_xlfn.STDEV.S(IF(Supplier=E312,Target)),"")</f>
        <v/>
      </c>
      <c r="S312" s="143" t="e">
        <f t="shared" si="71"/>
        <v>#VALUE!</v>
      </c>
      <c r="T312" s="146" t="e">
        <f t="shared" si="72"/>
        <v>#VALUE!</v>
      </c>
    </row>
    <row r="313" spans="1:20" s="17" customFormat="1" x14ac:dyDescent="0.2">
      <c r="A313" s="14"/>
      <c r="B313" s="14"/>
      <c r="C313" s="14"/>
      <c r="D313" s="14"/>
      <c r="E313" s="14"/>
      <c r="F313" s="149" t="str">
        <f t="shared" si="61"/>
        <v/>
      </c>
      <c r="G313" s="148" t="str">
        <f>IF(F313="","",SUMIF(Supplier,Waste_Input!E313,TotalSampleWeight))</f>
        <v/>
      </c>
      <c r="H313" s="150" t="str">
        <f t="shared" si="62"/>
        <v/>
      </c>
      <c r="I313" s="150" t="str">
        <f t="shared" si="63"/>
        <v/>
      </c>
      <c r="J313" s="150" t="str">
        <f t="shared" si="64"/>
        <v/>
      </c>
      <c r="K313" s="150" t="str">
        <f t="shared" si="65"/>
        <v/>
      </c>
      <c r="L313" s="150" t="str">
        <f t="shared" si="66"/>
        <v/>
      </c>
      <c r="M313" s="150" t="str">
        <f t="shared" si="67"/>
        <v/>
      </c>
      <c r="N313" s="172" t="str">
        <f t="shared" si="68"/>
        <v/>
      </c>
      <c r="O313" s="150" t="str">
        <f t="shared" si="69"/>
        <v/>
      </c>
      <c r="P313" s="151" t="str">
        <f t="shared" si="70"/>
        <v/>
      </c>
      <c r="Q313" s="150" t="str">
        <f t="shared" si="60"/>
        <v/>
      </c>
      <c r="R313" s="126" t="str">
        <f t="array" ref="R313">IF(AND(ISTEXT(E313),D313="TR"),_xlfn.STDEV.S(IF(Supplier=E313,Target)),"")</f>
        <v/>
      </c>
      <c r="S313" s="143" t="e">
        <f t="shared" si="71"/>
        <v>#VALUE!</v>
      </c>
      <c r="T313" s="146" t="e">
        <f t="shared" si="72"/>
        <v>#VALUE!</v>
      </c>
    </row>
    <row r="314" spans="1:20" s="17" customFormat="1" x14ac:dyDescent="0.2">
      <c r="A314" s="14"/>
      <c r="B314" s="14"/>
      <c r="C314" s="14"/>
      <c r="D314" s="14"/>
      <c r="E314" s="14"/>
      <c r="F314" s="149" t="str">
        <f t="shared" si="61"/>
        <v/>
      </c>
      <c r="G314" s="148" t="str">
        <f>IF(F314="","",SUMIF(Supplier,Waste_Input!E314,TotalSampleWeight))</f>
        <v/>
      </c>
      <c r="H314" s="150" t="str">
        <f t="shared" si="62"/>
        <v/>
      </c>
      <c r="I314" s="150" t="str">
        <f t="shared" si="63"/>
        <v/>
      </c>
      <c r="J314" s="150" t="str">
        <f t="shared" si="64"/>
        <v/>
      </c>
      <c r="K314" s="150" t="str">
        <f t="shared" si="65"/>
        <v/>
      </c>
      <c r="L314" s="150" t="str">
        <f t="shared" si="66"/>
        <v/>
      </c>
      <c r="M314" s="150" t="str">
        <f t="shared" si="67"/>
        <v/>
      </c>
      <c r="N314" s="172" t="str">
        <f t="shared" si="68"/>
        <v/>
      </c>
      <c r="O314" s="150" t="str">
        <f t="shared" si="69"/>
        <v/>
      </c>
      <c r="P314" s="151" t="str">
        <f t="shared" si="70"/>
        <v/>
      </c>
      <c r="Q314" s="150" t="str">
        <f t="shared" si="60"/>
        <v/>
      </c>
      <c r="R314" s="126" t="str">
        <f t="array" ref="R314">IF(AND(ISTEXT(E314),D314="TR"),_xlfn.STDEV.S(IF(Supplier=E314,Target)),"")</f>
        <v/>
      </c>
      <c r="S314" s="143" t="e">
        <f t="shared" si="71"/>
        <v>#VALUE!</v>
      </c>
      <c r="T314" s="146" t="e">
        <f t="shared" si="72"/>
        <v>#VALUE!</v>
      </c>
    </row>
    <row r="315" spans="1:20" s="17" customFormat="1" x14ac:dyDescent="0.2">
      <c r="A315" s="14"/>
      <c r="B315" s="14"/>
      <c r="C315" s="14"/>
      <c r="D315" s="14"/>
      <c r="E315" s="14"/>
      <c r="F315" s="149" t="str">
        <f t="shared" si="61"/>
        <v/>
      </c>
      <c r="G315" s="148" t="str">
        <f>IF(F315="","",SUMIF(Supplier,Waste_Input!E315,TotalSampleWeight))</f>
        <v/>
      </c>
      <c r="H315" s="150" t="str">
        <f t="shared" si="62"/>
        <v/>
      </c>
      <c r="I315" s="150" t="str">
        <f t="shared" si="63"/>
        <v/>
      </c>
      <c r="J315" s="150" t="str">
        <f t="shared" si="64"/>
        <v/>
      </c>
      <c r="K315" s="150" t="str">
        <f t="shared" si="65"/>
        <v/>
      </c>
      <c r="L315" s="150" t="str">
        <f t="shared" si="66"/>
        <v/>
      </c>
      <c r="M315" s="150" t="str">
        <f t="shared" si="67"/>
        <v/>
      </c>
      <c r="N315" s="172" t="str">
        <f t="shared" si="68"/>
        <v/>
      </c>
      <c r="O315" s="150" t="str">
        <f t="shared" si="69"/>
        <v/>
      </c>
      <c r="P315" s="151" t="str">
        <f t="shared" si="70"/>
        <v/>
      </c>
      <c r="Q315" s="150" t="str">
        <f t="shared" si="60"/>
        <v/>
      </c>
      <c r="R315" s="126" t="str">
        <f t="array" ref="R315">IF(AND(ISTEXT(E315),D315="TR"),_xlfn.STDEV.S(IF(Supplier=E315,Target)),"")</f>
        <v/>
      </c>
      <c r="S315" s="143" t="e">
        <f t="shared" si="71"/>
        <v>#VALUE!</v>
      </c>
      <c r="T315" s="146" t="e">
        <f t="shared" si="72"/>
        <v>#VALUE!</v>
      </c>
    </row>
    <row r="316" spans="1:20" s="17" customFormat="1" x14ac:dyDescent="0.2">
      <c r="A316" s="14"/>
      <c r="B316" s="14"/>
      <c r="C316" s="14"/>
      <c r="D316" s="14"/>
      <c r="E316" s="14"/>
      <c r="F316" s="149" t="str">
        <f t="shared" si="61"/>
        <v/>
      </c>
      <c r="G316" s="148" t="str">
        <f>IF(F316="","",SUMIF(Supplier,Waste_Input!E316,TotalSampleWeight))</f>
        <v/>
      </c>
      <c r="H316" s="150" t="str">
        <f t="shared" si="62"/>
        <v/>
      </c>
      <c r="I316" s="150" t="str">
        <f t="shared" si="63"/>
        <v/>
      </c>
      <c r="J316" s="150" t="str">
        <f t="shared" si="64"/>
        <v/>
      </c>
      <c r="K316" s="150" t="str">
        <f t="shared" si="65"/>
        <v/>
      </c>
      <c r="L316" s="150" t="str">
        <f t="shared" si="66"/>
        <v/>
      </c>
      <c r="M316" s="150" t="str">
        <f t="shared" si="67"/>
        <v/>
      </c>
      <c r="N316" s="172" t="str">
        <f t="shared" si="68"/>
        <v/>
      </c>
      <c r="O316" s="150" t="str">
        <f t="shared" si="69"/>
        <v/>
      </c>
      <c r="P316" s="151" t="str">
        <f t="shared" si="70"/>
        <v/>
      </c>
      <c r="Q316" s="150" t="str">
        <f t="shared" si="60"/>
        <v/>
      </c>
      <c r="R316" s="126" t="str">
        <f t="array" ref="R316">IF(AND(ISTEXT(E316),D316="TR"),_xlfn.STDEV.S(IF(Supplier=E316,Target)),"")</f>
        <v/>
      </c>
      <c r="S316" s="143" t="e">
        <f t="shared" si="71"/>
        <v>#VALUE!</v>
      </c>
      <c r="T316" s="146" t="e">
        <f t="shared" si="72"/>
        <v>#VALUE!</v>
      </c>
    </row>
    <row r="317" spans="1:20" s="17" customFormat="1" x14ac:dyDescent="0.2">
      <c r="A317" s="14"/>
      <c r="B317" s="14"/>
      <c r="C317" s="14"/>
      <c r="D317" s="14"/>
      <c r="E317" s="14"/>
      <c r="F317" s="149" t="str">
        <f t="shared" si="61"/>
        <v/>
      </c>
      <c r="G317" s="148" t="str">
        <f>IF(F317="","",SUMIF(Supplier,Waste_Input!E317,TotalSampleWeight))</f>
        <v/>
      </c>
      <c r="H317" s="150" t="str">
        <f t="shared" si="62"/>
        <v/>
      </c>
      <c r="I317" s="150" t="str">
        <f t="shared" si="63"/>
        <v/>
      </c>
      <c r="J317" s="150" t="str">
        <f t="shared" si="64"/>
        <v/>
      </c>
      <c r="K317" s="150" t="str">
        <f t="shared" si="65"/>
        <v/>
      </c>
      <c r="L317" s="150" t="str">
        <f t="shared" si="66"/>
        <v/>
      </c>
      <c r="M317" s="150" t="str">
        <f t="shared" si="67"/>
        <v/>
      </c>
      <c r="N317" s="172" t="str">
        <f t="shared" si="68"/>
        <v/>
      </c>
      <c r="O317" s="150" t="str">
        <f t="shared" si="69"/>
        <v/>
      </c>
      <c r="P317" s="151" t="str">
        <f t="shared" si="70"/>
        <v/>
      </c>
      <c r="Q317" s="150" t="str">
        <f t="shared" si="60"/>
        <v/>
      </c>
      <c r="R317" s="126" t="str">
        <f t="array" ref="R317">IF(AND(ISTEXT(E317),D317="TR"),_xlfn.STDEV.S(IF(Supplier=E317,Target)),"")</f>
        <v/>
      </c>
      <c r="S317" s="143" t="e">
        <f t="shared" si="71"/>
        <v>#VALUE!</v>
      </c>
      <c r="T317" s="146" t="e">
        <f t="shared" si="72"/>
        <v>#VALUE!</v>
      </c>
    </row>
    <row r="318" spans="1:20" s="17" customFormat="1" x14ac:dyDescent="0.2">
      <c r="A318" s="14"/>
      <c r="B318" s="14"/>
      <c r="C318" s="14"/>
      <c r="D318" s="14"/>
      <c r="E318" s="14"/>
      <c r="F318" s="149" t="str">
        <f t="shared" si="61"/>
        <v/>
      </c>
      <c r="G318" s="148" t="str">
        <f>IF(F318="","",SUMIF(Supplier,Waste_Input!E318,TotalSampleWeight))</f>
        <v/>
      </c>
      <c r="H318" s="150" t="str">
        <f t="shared" si="62"/>
        <v/>
      </c>
      <c r="I318" s="150" t="str">
        <f t="shared" si="63"/>
        <v/>
      </c>
      <c r="J318" s="150" t="str">
        <f t="shared" si="64"/>
        <v/>
      </c>
      <c r="K318" s="150" t="str">
        <f t="shared" si="65"/>
        <v/>
      </c>
      <c r="L318" s="150" t="str">
        <f t="shared" si="66"/>
        <v/>
      </c>
      <c r="M318" s="150" t="str">
        <f t="shared" si="67"/>
        <v/>
      </c>
      <c r="N318" s="172" t="str">
        <f t="shared" si="68"/>
        <v/>
      </c>
      <c r="O318" s="150" t="str">
        <f t="shared" si="69"/>
        <v/>
      </c>
      <c r="P318" s="151" t="str">
        <f t="shared" si="70"/>
        <v/>
      </c>
      <c r="Q318" s="150" t="str">
        <f t="shared" si="60"/>
        <v/>
      </c>
      <c r="R318" s="126" t="str">
        <f t="array" ref="R318">IF(AND(ISTEXT(E318),D318="TR"),_xlfn.STDEV.S(IF(Supplier=E318,Target)),"")</f>
        <v/>
      </c>
      <c r="S318" s="143" t="e">
        <f t="shared" si="71"/>
        <v>#VALUE!</v>
      </c>
      <c r="T318" s="146" t="e">
        <f t="shared" si="72"/>
        <v>#VALUE!</v>
      </c>
    </row>
    <row r="319" spans="1:20" s="17" customFormat="1" x14ac:dyDescent="0.2">
      <c r="A319" s="14"/>
      <c r="B319" s="14"/>
      <c r="C319" s="14"/>
      <c r="D319" s="14"/>
      <c r="E319" s="14"/>
      <c r="F319" s="149" t="str">
        <f t="shared" si="61"/>
        <v/>
      </c>
      <c r="G319" s="148" t="str">
        <f>IF(F319="","",SUMIF(Supplier,Waste_Input!E319,TotalSampleWeight))</f>
        <v/>
      </c>
      <c r="H319" s="150" t="str">
        <f t="shared" si="62"/>
        <v/>
      </c>
      <c r="I319" s="150" t="str">
        <f t="shared" si="63"/>
        <v/>
      </c>
      <c r="J319" s="150" t="str">
        <f t="shared" si="64"/>
        <v/>
      </c>
      <c r="K319" s="150" t="str">
        <f t="shared" si="65"/>
        <v/>
      </c>
      <c r="L319" s="150" t="str">
        <f t="shared" si="66"/>
        <v/>
      </c>
      <c r="M319" s="150" t="str">
        <f t="shared" si="67"/>
        <v/>
      </c>
      <c r="N319" s="172" t="str">
        <f t="shared" si="68"/>
        <v/>
      </c>
      <c r="O319" s="150" t="str">
        <f t="shared" si="69"/>
        <v/>
      </c>
      <c r="P319" s="151" t="str">
        <f t="shared" si="70"/>
        <v/>
      </c>
      <c r="Q319" s="150" t="str">
        <f t="shared" si="60"/>
        <v/>
      </c>
      <c r="R319" s="126" t="str">
        <f t="array" ref="R319">IF(AND(ISTEXT(E319),D319="TR"),_xlfn.STDEV.S(IF(Supplier=E319,Target)),"")</f>
        <v/>
      </c>
      <c r="S319" s="143" t="e">
        <f t="shared" si="71"/>
        <v>#VALUE!</v>
      </c>
      <c r="T319" s="146" t="e">
        <f t="shared" si="72"/>
        <v>#VALUE!</v>
      </c>
    </row>
    <row r="320" spans="1:20" s="17" customFormat="1" x14ac:dyDescent="0.2">
      <c r="A320" s="14"/>
      <c r="B320" s="14"/>
      <c r="C320" s="14"/>
      <c r="D320" s="14"/>
      <c r="E320" s="14"/>
      <c r="F320" s="149" t="str">
        <f t="shared" si="61"/>
        <v/>
      </c>
      <c r="G320" s="148" t="str">
        <f>IF(F320="","",SUMIF(Supplier,Waste_Input!E320,TotalSampleWeight))</f>
        <v/>
      </c>
      <c r="H320" s="150" t="str">
        <f t="shared" si="62"/>
        <v/>
      </c>
      <c r="I320" s="150" t="str">
        <f t="shared" si="63"/>
        <v/>
      </c>
      <c r="J320" s="150" t="str">
        <f t="shared" si="64"/>
        <v/>
      </c>
      <c r="K320" s="150" t="str">
        <f t="shared" si="65"/>
        <v/>
      </c>
      <c r="L320" s="150" t="str">
        <f t="shared" si="66"/>
        <v/>
      </c>
      <c r="M320" s="150" t="str">
        <f t="shared" si="67"/>
        <v/>
      </c>
      <c r="N320" s="172" t="str">
        <f t="shared" si="68"/>
        <v/>
      </c>
      <c r="O320" s="150" t="str">
        <f t="shared" si="69"/>
        <v/>
      </c>
      <c r="P320" s="151" t="str">
        <f t="shared" si="70"/>
        <v/>
      </c>
      <c r="Q320" s="150" t="str">
        <f t="shared" si="60"/>
        <v/>
      </c>
      <c r="R320" s="126" t="str">
        <f t="array" ref="R320">IF(AND(ISTEXT(E320),D320="TR"),_xlfn.STDEV.S(IF(Supplier=E320,Target)),"")</f>
        <v/>
      </c>
      <c r="S320" s="143" t="e">
        <f t="shared" si="71"/>
        <v>#VALUE!</v>
      </c>
      <c r="T320" s="146" t="e">
        <f t="shared" si="72"/>
        <v>#VALUE!</v>
      </c>
    </row>
    <row r="321" spans="1:20" s="17" customFormat="1" x14ac:dyDescent="0.2">
      <c r="A321" s="14"/>
      <c r="B321" s="14"/>
      <c r="C321" s="14"/>
      <c r="D321" s="14"/>
      <c r="E321" s="14"/>
      <c r="F321" s="149" t="str">
        <f t="shared" si="61"/>
        <v/>
      </c>
      <c r="G321" s="148" t="str">
        <f>IF(F321="","",SUMIF(Supplier,Waste_Input!E321,TotalSampleWeight))</f>
        <v/>
      </c>
      <c r="H321" s="150" t="str">
        <f t="shared" si="62"/>
        <v/>
      </c>
      <c r="I321" s="150" t="str">
        <f t="shared" si="63"/>
        <v/>
      </c>
      <c r="J321" s="150" t="str">
        <f t="shared" si="64"/>
        <v/>
      </c>
      <c r="K321" s="150" t="str">
        <f t="shared" si="65"/>
        <v/>
      </c>
      <c r="L321" s="150" t="str">
        <f t="shared" si="66"/>
        <v/>
      </c>
      <c r="M321" s="150" t="str">
        <f t="shared" si="67"/>
        <v/>
      </c>
      <c r="N321" s="172" t="str">
        <f t="shared" si="68"/>
        <v/>
      </c>
      <c r="O321" s="150" t="str">
        <f t="shared" si="69"/>
        <v/>
      </c>
      <c r="P321" s="151" t="str">
        <f t="shared" si="70"/>
        <v/>
      </c>
      <c r="Q321" s="150" t="str">
        <f t="shared" si="60"/>
        <v/>
      </c>
      <c r="R321" s="126" t="str">
        <f t="array" ref="R321">IF(AND(ISTEXT(E321),D321="TR"),_xlfn.STDEV.S(IF(Supplier=E321,Target)),"")</f>
        <v/>
      </c>
      <c r="S321" s="143" t="e">
        <f t="shared" si="71"/>
        <v>#VALUE!</v>
      </c>
      <c r="T321" s="146" t="e">
        <f t="shared" si="72"/>
        <v>#VALUE!</v>
      </c>
    </row>
    <row r="322" spans="1:20" s="17" customFormat="1" x14ac:dyDescent="0.2">
      <c r="A322" s="14"/>
      <c r="B322" s="14"/>
      <c r="C322" s="14"/>
      <c r="D322" s="14"/>
      <c r="E322" s="14"/>
      <c r="F322" s="149" t="str">
        <f t="shared" si="61"/>
        <v/>
      </c>
      <c r="G322" s="148" t="str">
        <f>IF(F322="","",SUMIF(Supplier,Waste_Input!E322,TotalSampleWeight))</f>
        <v/>
      </c>
      <c r="H322" s="150" t="str">
        <f t="shared" si="62"/>
        <v/>
      </c>
      <c r="I322" s="150" t="str">
        <f t="shared" si="63"/>
        <v/>
      </c>
      <c r="J322" s="150" t="str">
        <f t="shared" si="64"/>
        <v/>
      </c>
      <c r="K322" s="150" t="str">
        <f t="shared" si="65"/>
        <v/>
      </c>
      <c r="L322" s="150" t="str">
        <f t="shared" si="66"/>
        <v/>
      </c>
      <c r="M322" s="150" t="str">
        <f t="shared" si="67"/>
        <v/>
      </c>
      <c r="N322" s="172" t="str">
        <f t="shared" si="68"/>
        <v/>
      </c>
      <c r="O322" s="150" t="str">
        <f t="shared" si="69"/>
        <v/>
      </c>
      <c r="P322" s="151" t="str">
        <f t="shared" si="70"/>
        <v/>
      </c>
      <c r="Q322" s="150" t="str">
        <f t="shared" ref="Q322:Q385" si="73">IFERROR(IF(AND(ISTEXT(E322),D322="TR"),AVERAGEIF(Supplier,E322,Fragments),""),"")</f>
        <v/>
      </c>
      <c r="R322" s="126" t="str">
        <f t="array" ref="R322">IF(AND(ISTEXT(E322),D322="TR"),_xlfn.STDEV.S(IF(Supplier=E322,Target)),"")</f>
        <v/>
      </c>
      <c r="S322" s="143" t="e">
        <f t="shared" si="71"/>
        <v>#VALUE!</v>
      </c>
      <c r="T322" s="146" t="e">
        <f t="shared" si="72"/>
        <v>#VALUE!</v>
      </c>
    </row>
    <row r="323" spans="1:20" s="17" customFormat="1" x14ac:dyDescent="0.2">
      <c r="A323" s="14"/>
      <c r="B323" s="14"/>
      <c r="C323" s="14"/>
      <c r="D323" s="14"/>
      <c r="E323" s="14"/>
      <c r="F323" s="149" t="str">
        <f t="shared" ref="F323:F386" si="74">IF(AND(ISTEXT(E323),D323="TR"),COUNTIF(Supplier,"*"&amp;E323&amp;"*"),"")</f>
        <v/>
      </c>
      <c r="G323" s="148" t="str">
        <f>IF(F323="","",SUMIF(Supplier,Waste_Input!E323,TotalSampleWeight))</f>
        <v/>
      </c>
      <c r="H323" s="150" t="str">
        <f t="shared" ref="H323:H386" si="75">IFERROR(IF(AND(ISTEXT(E323),D323="TR"),AVERAGEIF(Supplier,E323,Plastic),""),"")</f>
        <v/>
      </c>
      <c r="I323" s="150" t="str">
        <f t="shared" ref="I323:I386" si="76">IFERROR(IF(AND(ISTEXT(E323),D323="TR"),AVERAGEIF(Supplier,E323,Glass),""),"")</f>
        <v/>
      </c>
      <c r="J323" s="150" t="str">
        <f t="shared" ref="J323:J386" si="77">IFERROR(IF(AND(ISTEXT(E323),D323="TR"),AVERAGEIF(Supplier,E323,Paper),""),"")</f>
        <v/>
      </c>
      <c r="K323" s="150" t="str">
        <f t="shared" ref="K323:K386" si="78">IFERROR(IF(AND(ISTEXT(E323),D323="TR"),AVERAGEIF(Supplier,E323,Cardboard),""),"")</f>
        <v/>
      </c>
      <c r="L323" s="150" t="str">
        <f t="shared" ref="L323:L386" si="79">IFERROR(IF(AND(ISTEXT(E323),D323="TR"),AVERAGEIF(Supplier,E323,Metals),""),"")</f>
        <v/>
      </c>
      <c r="M323" s="150" t="str">
        <f t="shared" ref="M323:M386" si="80">IFERROR(IF(AND(ISTEXT(E323),D323="TR"),AVERAGEIF(Supplier,E323,Target),""),"")</f>
        <v/>
      </c>
      <c r="N323" s="172" t="str">
        <f t="shared" ref="N323:N386" si="81">IFERROR(R323,"")</f>
        <v/>
      </c>
      <c r="O323" s="150" t="str">
        <f t="shared" ref="O323:O386" si="82">IFERROR(IF(AND(ISTEXT(E323),D323="TR"), AVERAGEIF(Supplier,E323,NonTarget),""),"")</f>
        <v/>
      </c>
      <c r="P323" s="151" t="str">
        <f t="shared" ref="P323:P386" si="83">IFERROR(IF(AND(ISTEXT(E323),D323="TR"),AVERAGEIF(Supplier,E323,NonRecycable),""),"")</f>
        <v/>
      </c>
      <c r="Q323" s="150" t="str">
        <f t="shared" si="73"/>
        <v/>
      </c>
      <c r="R323" s="126" t="str">
        <f t="array" ref="R323">IF(AND(ISTEXT(E323),D323="TR"),_xlfn.STDEV.S(IF(Supplier=E323,Target)),"")</f>
        <v/>
      </c>
      <c r="S323" s="143" t="e">
        <f t="shared" ref="S323:S386" si="84">F323-ROUNDDOWN(C323/125,0)</f>
        <v>#VALUE!</v>
      </c>
      <c r="T323" s="146" t="e">
        <f t="shared" ref="T323:T386" si="85">G323/F323</f>
        <v>#VALUE!</v>
      </c>
    </row>
    <row r="324" spans="1:20" s="17" customFormat="1" x14ac:dyDescent="0.2">
      <c r="A324" s="14"/>
      <c r="B324" s="14"/>
      <c r="C324" s="14"/>
      <c r="D324" s="14"/>
      <c r="E324" s="14"/>
      <c r="F324" s="149" t="str">
        <f t="shared" si="74"/>
        <v/>
      </c>
      <c r="G324" s="148" t="str">
        <f>IF(F324="","",SUMIF(Supplier,Waste_Input!E324,TotalSampleWeight))</f>
        <v/>
      </c>
      <c r="H324" s="150" t="str">
        <f t="shared" si="75"/>
        <v/>
      </c>
      <c r="I324" s="150" t="str">
        <f t="shared" si="76"/>
        <v/>
      </c>
      <c r="J324" s="150" t="str">
        <f t="shared" si="77"/>
        <v/>
      </c>
      <c r="K324" s="150" t="str">
        <f t="shared" si="78"/>
        <v/>
      </c>
      <c r="L324" s="150" t="str">
        <f t="shared" si="79"/>
        <v/>
      </c>
      <c r="M324" s="150" t="str">
        <f t="shared" si="80"/>
        <v/>
      </c>
      <c r="N324" s="172" t="str">
        <f t="shared" si="81"/>
        <v/>
      </c>
      <c r="O324" s="150" t="str">
        <f t="shared" si="82"/>
        <v/>
      </c>
      <c r="P324" s="151" t="str">
        <f t="shared" si="83"/>
        <v/>
      </c>
      <c r="Q324" s="150" t="str">
        <f t="shared" si="73"/>
        <v/>
      </c>
      <c r="R324" s="126" t="str">
        <f t="array" ref="R324">IF(AND(ISTEXT(E324),D324="TR"),_xlfn.STDEV.S(IF(Supplier=E324,Target)),"")</f>
        <v/>
      </c>
      <c r="S324" s="143" t="e">
        <f t="shared" si="84"/>
        <v>#VALUE!</v>
      </c>
      <c r="T324" s="146" t="e">
        <f t="shared" si="85"/>
        <v>#VALUE!</v>
      </c>
    </row>
    <row r="325" spans="1:20" s="17" customFormat="1" x14ac:dyDescent="0.2">
      <c r="A325" s="14"/>
      <c r="B325" s="14"/>
      <c r="C325" s="14"/>
      <c r="D325" s="14"/>
      <c r="E325" s="14"/>
      <c r="F325" s="149" t="str">
        <f t="shared" si="74"/>
        <v/>
      </c>
      <c r="G325" s="148" t="str">
        <f>IF(F325="","",SUMIF(Supplier,Waste_Input!E325,TotalSampleWeight))</f>
        <v/>
      </c>
      <c r="H325" s="150" t="str">
        <f t="shared" si="75"/>
        <v/>
      </c>
      <c r="I325" s="150" t="str">
        <f t="shared" si="76"/>
        <v/>
      </c>
      <c r="J325" s="150" t="str">
        <f t="shared" si="77"/>
        <v/>
      </c>
      <c r="K325" s="150" t="str">
        <f t="shared" si="78"/>
        <v/>
      </c>
      <c r="L325" s="150" t="str">
        <f t="shared" si="79"/>
        <v/>
      </c>
      <c r="M325" s="150" t="str">
        <f t="shared" si="80"/>
        <v/>
      </c>
      <c r="N325" s="172" t="str">
        <f t="shared" si="81"/>
        <v/>
      </c>
      <c r="O325" s="150" t="str">
        <f t="shared" si="82"/>
        <v/>
      </c>
      <c r="P325" s="151" t="str">
        <f t="shared" si="83"/>
        <v/>
      </c>
      <c r="Q325" s="150" t="str">
        <f t="shared" si="73"/>
        <v/>
      </c>
      <c r="R325" s="126" t="str">
        <f t="array" ref="R325">IF(AND(ISTEXT(E325),D325="TR"),_xlfn.STDEV.S(IF(Supplier=E325,Target)),"")</f>
        <v/>
      </c>
      <c r="S325" s="143" t="e">
        <f t="shared" si="84"/>
        <v>#VALUE!</v>
      </c>
      <c r="T325" s="146" t="e">
        <f t="shared" si="85"/>
        <v>#VALUE!</v>
      </c>
    </row>
    <row r="326" spans="1:20" s="17" customFormat="1" x14ac:dyDescent="0.2">
      <c r="A326" s="14"/>
      <c r="B326" s="14"/>
      <c r="C326" s="14"/>
      <c r="D326" s="14"/>
      <c r="E326" s="14"/>
      <c r="F326" s="149" t="str">
        <f t="shared" si="74"/>
        <v/>
      </c>
      <c r="G326" s="148" t="str">
        <f>IF(F326="","",SUMIF(Supplier,Waste_Input!E326,TotalSampleWeight))</f>
        <v/>
      </c>
      <c r="H326" s="150" t="str">
        <f t="shared" si="75"/>
        <v/>
      </c>
      <c r="I326" s="150" t="str">
        <f t="shared" si="76"/>
        <v/>
      </c>
      <c r="J326" s="150" t="str">
        <f t="shared" si="77"/>
        <v/>
      </c>
      <c r="K326" s="150" t="str">
        <f t="shared" si="78"/>
        <v/>
      </c>
      <c r="L326" s="150" t="str">
        <f t="shared" si="79"/>
        <v/>
      </c>
      <c r="M326" s="150" t="str">
        <f t="shared" si="80"/>
        <v/>
      </c>
      <c r="N326" s="172" t="str">
        <f t="shared" si="81"/>
        <v/>
      </c>
      <c r="O326" s="150" t="str">
        <f t="shared" si="82"/>
        <v/>
      </c>
      <c r="P326" s="151" t="str">
        <f t="shared" si="83"/>
        <v/>
      </c>
      <c r="Q326" s="150" t="str">
        <f t="shared" si="73"/>
        <v/>
      </c>
      <c r="R326" s="126" t="str">
        <f t="array" ref="R326">IF(AND(ISTEXT(E326),D326="TR"),_xlfn.STDEV.S(IF(Supplier=E326,Target)),"")</f>
        <v/>
      </c>
      <c r="S326" s="143" t="e">
        <f t="shared" si="84"/>
        <v>#VALUE!</v>
      </c>
      <c r="T326" s="146" t="e">
        <f t="shared" si="85"/>
        <v>#VALUE!</v>
      </c>
    </row>
    <row r="327" spans="1:20" s="17" customFormat="1" x14ac:dyDescent="0.2">
      <c r="A327" s="14"/>
      <c r="B327" s="14"/>
      <c r="C327" s="14"/>
      <c r="D327" s="14"/>
      <c r="E327" s="14"/>
      <c r="F327" s="149" t="str">
        <f t="shared" si="74"/>
        <v/>
      </c>
      <c r="G327" s="148" t="str">
        <f>IF(F327="","",SUMIF(Supplier,Waste_Input!E327,TotalSampleWeight))</f>
        <v/>
      </c>
      <c r="H327" s="150" t="str">
        <f t="shared" si="75"/>
        <v/>
      </c>
      <c r="I327" s="150" t="str">
        <f t="shared" si="76"/>
        <v/>
      </c>
      <c r="J327" s="150" t="str">
        <f t="shared" si="77"/>
        <v/>
      </c>
      <c r="K327" s="150" t="str">
        <f t="shared" si="78"/>
        <v/>
      </c>
      <c r="L327" s="150" t="str">
        <f t="shared" si="79"/>
        <v/>
      </c>
      <c r="M327" s="150" t="str">
        <f t="shared" si="80"/>
        <v/>
      </c>
      <c r="N327" s="172" t="str">
        <f t="shared" si="81"/>
        <v/>
      </c>
      <c r="O327" s="150" t="str">
        <f t="shared" si="82"/>
        <v/>
      </c>
      <c r="P327" s="151" t="str">
        <f t="shared" si="83"/>
        <v/>
      </c>
      <c r="Q327" s="150" t="str">
        <f t="shared" si="73"/>
        <v/>
      </c>
      <c r="R327" s="126" t="str">
        <f t="array" ref="R327">IF(AND(ISTEXT(E327),D327="TR"),_xlfn.STDEV.S(IF(Supplier=E327,Target)),"")</f>
        <v/>
      </c>
      <c r="S327" s="143" t="e">
        <f t="shared" si="84"/>
        <v>#VALUE!</v>
      </c>
      <c r="T327" s="146" t="e">
        <f t="shared" si="85"/>
        <v>#VALUE!</v>
      </c>
    </row>
    <row r="328" spans="1:20" s="17" customFormat="1" x14ac:dyDescent="0.2">
      <c r="A328" s="14"/>
      <c r="B328" s="14"/>
      <c r="C328" s="14"/>
      <c r="D328" s="14"/>
      <c r="E328" s="14"/>
      <c r="F328" s="149" t="str">
        <f t="shared" si="74"/>
        <v/>
      </c>
      <c r="G328" s="148" t="str">
        <f>IF(F328="","",SUMIF(Supplier,Waste_Input!E328,TotalSampleWeight))</f>
        <v/>
      </c>
      <c r="H328" s="150" t="str">
        <f t="shared" si="75"/>
        <v/>
      </c>
      <c r="I328" s="150" t="str">
        <f t="shared" si="76"/>
        <v/>
      </c>
      <c r="J328" s="150" t="str">
        <f t="shared" si="77"/>
        <v/>
      </c>
      <c r="K328" s="150" t="str">
        <f t="shared" si="78"/>
        <v/>
      </c>
      <c r="L328" s="150" t="str">
        <f t="shared" si="79"/>
        <v/>
      </c>
      <c r="M328" s="150" t="str">
        <f t="shared" si="80"/>
        <v/>
      </c>
      <c r="N328" s="172" t="str">
        <f t="shared" si="81"/>
        <v/>
      </c>
      <c r="O328" s="150" t="str">
        <f t="shared" si="82"/>
        <v/>
      </c>
      <c r="P328" s="151" t="str">
        <f t="shared" si="83"/>
        <v/>
      </c>
      <c r="Q328" s="150" t="str">
        <f t="shared" si="73"/>
        <v/>
      </c>
      <c r="R328" s="126" t="str">
        <f t="array" ref="R328">IF(AND(ISTEXT(E328),D328="TR"),_xlfn.STDEV.S(IF(Supplier=E328,Target)),"")</f>
        <v/>
      </c>
      <c r="S328" s="143" t="e">
        <f t="shared" si="84"/>
        <v>#VALUE!</v>
      </c>
      <c r="T328" s="146" t="e">
        <f t="shared" si="85"/>
        <v>#VALUE!</v>
      </c>
    </row>
    <row r="329" spans="1:20" s="17" customFormat="1" x14ac:dyDescent="0.2">
      <c r="A329" s="14"/>
      <c r="B329" s="14"/>
      <c r="C329" s="14"/>
      <c r="D329" s="14"/>
      <c r="E329" s="14"/>
      <c r="F329" s="149" t="str">
        <f t="shared" si="74"/>
        <v/>
      </c>
      <c r="G329" s="148" t="str">
        <f>IF(F329="","",SUMIF(Supplier,Waste_Input!E329,TotalSampleWeight))</f>
        <v/>
      </c>
      <c r="H329" s="150" t="str">
        <f t="shared" si="75"/>
        <v/>
      </c>
      <c r="I329" s="150" t="str">
        <f t="shared" si="76"/>
        <v/>
      </c>
      <c r="J329" s="150" t="str">
        <f t="shared" si="77"/>
        <v/>
      </c>
      <c r="K329" s="150" t="str">
        <f t="shared" si="78"/>
        <v/>
      </c>
      <c r="L329" s="150" t="str">
        <f t="shared" si="79"/>
        <v/>
      </c>
      <c r="M329" s="150" t="str">
        <f t="shared" si="80"/>
        <v/>
      </c>
      <c r="N329" s="172" t="str">
        <f t="shared" si="81"/>
        <v/>
      </c>
      <c r="O329" s="150" t="str">
        <f t="shared" si="82"/>
        <v/>
      </c>
      <c r="P329" s="151" t="str">
        <f t="shared" si="83"/>
        <v/>
      </c>
      <c r="Q329" s="150" t="str">
        <f t="shared" si="73"/>
        <v/>
      </c>
      <c r="R329" s="126" t="str">
        <f t="array" ref="R329">IF(AND(ISTEXT(E329),D329="TR"),_xlfn.STDEV.S(IF(Supplier=E329,Target)),"")</f>
        <v/>
      </c>
      <c r="S329" s="143" t="e">
        <f t="shared" si="84"/>
        <v>#VALUE!</v>
      </c>
      <c r="T329" s="146" t="e">
        <f t="shared" si="85"/>
        <v>#VALUE!</v>
      </c>
    </row>
    <row r="330" spans="1:20" s="17" customFormat="1" x14ac:dyDescent="0.2">
      <c r="A330" s="14"/>
      <c r="B330" s="14"/>
      <c r="C330" s="14"/>
      <c r="D330" s="14"/>
      <c r="E330" s="14"/>
      <c r="F330" s="149" t="str">
        <f t="shared" si="74"/>
        <v/>
      </c>
      <c r="G330" s="148" t="str">
        <f>IF(F330="","",SUMIF(Supplier,Waste_Input!E330,TotalSampleWeight))</f>
        <v/>
      </c>
      <c r="H330" s="150" t="str">
        <f t="shared" si="75"/>
        <v/>
      </c>
      <c r="I330" s="150" t="str">
        <f t="shared" si="76"/>
        <v/>
      </c>
      <c r="J330" s="150" t="str">
        <f t="shared" si="77"/>
        <v/>
      </c>
      <c r="K330" s="150" t="str">
        <f t="shared" si="78"/>
        <v/>
      </c>
      <c r="L330" s="150" t="str">
        <f t="shared" si="79"/>
        <v/>
      </c>
      <c r="M330" s="150" t="str">
        <f t="shared" si="80"/>
        <v/>
      </c>
      <c r="N330" s="172" t="str">
        <f t="shared" si="81"/>
        <v/>
      </c>
      <c r="O330" s="150" t="str">
        <f t="shared" si="82"/>
        <v/>
      </c>
      <c r="P330" s="151" t="str">
        <f t="shared" si="83"/>
        <v/>
      </c>
      <c r="Q330" s="150" t="str">
        <f t="shared" si="73"/>
        <v/>
      </c>
      <c r="R330" s="126" t="str">
        <f t="array" ref="R330">IF(AND(ISTEXT(E330),D330="TR"),_xlfn.STDEV.S(IF(Supplier=E330,Target)),"")</f>
        <v/>
      </c>
      <c r="S330" s="143" t="e">
        <f t="shared" si="84"/>
        <v>#VALUE!</v>
      </c>
      <c r="T330" s="146" t="e">
        <f t="shared" si="85"/>
        <v>#VALUE!</v>
      </c>
    </row>
    <row r="331" spans="1:20" s="17" customFormat="1" x14ac:dyDescent="0.2">
      <c r="A331" s="14"/>
      <c r="B331" s="14"/>
      <c r="C331" s="14"/>
      <c r="D331" s="14"/>
      <c r="E331" s="14"/>
      <c r="F331" s="149" t="str">
        <f t="shared" si="74"/>
        <v/>
      </c>
      <c r="G331" s="148" t="str">
        <f>IF(F331="","",SUMIF(Supplier,Waste_Input!E331,TotalSampleWeight))</f>
        <v/>
      </c>
      <c r="H331" s="150" t="str">
        <f t="shared" si="75"/>
        <v/>
      </c>
      <c r="I331" s="150" t="str">
        <f t="shared" si="76"/>
        <v/>
      </c>
      <c r="J331" s="150" t="str">
        <f t="shared" si="77"/>
        <v/>
      </c>
      <c r="K331" s="150" t="str">
        <f t="shared" si="78"/>
        <v/>
      </c>
      <c r="L331" s="150" t="str">
        <f t="shared" si="79"/>
        <v/>
      </c>
      <c r="M331" s="150" t="str">
        <f t="shared" si="80"/>
        <v/>
      </c>
      <c r="N331" s="172" t="str">
        <f t="shared" si="81"/>
        <v/>
      </c>
      <c r="O331" s="150" t="str">
        <f t="shared" si="82"/>
        <v/>
      </c>
      <c r="P331" s="151" t="str">
        <f t="shared" si="83"/>
        <v/>
      </c>
      <c r="Q331" s="150" t="str">
        <f t="shared" si="73"/>
        <v/>
      </c>
      <c r="R331" s="126" t="str">
        <f t="array" ref="R331">IF(AND(ISTEXT(E331),D331="TR"),_xlfn.STDEV.S(IF(Supplier=E331,Target)),"")</f>
        <v/>
      </c>
      <c r="S331" s="143" t="e">
        <f t="shared" si="84"/>
        <v>#VALUE!</v>
      </c>
      <c r="T331" s="146" t="e">
        <f t="shared" si="85"/>
        <v>#VALUE!</v>
      </c>
    </row>
    <row r="332" spans="1:20" s="17" customFormat="1" x14ac:dyDescent="0.2">
      <c r="A332" s="14"/>
      <c r="B332" s="14"/>
      <c r="C332" s="14"/>
      <c r="D332" s="14"/>
      <c r="E332" s="14"/>
      <c r="F332" s="149" t="str">
        <f t="shared" si="74"/>
        <v/>
      </c>
      <c r="G332" s="148" t="str">
        <f>IF(F332="","",SUMIF(Supplier,Waste_Input!E332,TotalSampleWeight))</f>
        <v/>
      </c>
      <c r="H332" s="150" t="str">
        <f t="shared" si="75"/>
        <v/>
      </c>
      <c r="I332" s="150" t="str">
        <f t="shared" si="76"/>
        <v/>
      </c>
      <c r="J332" s="150" t="str">
        <f t="shared" si="77"/>
        <v/>
      </c>
      <c r="K332" s="150" t="str">
        <f t="shared" si="78"/>
        <v/>
      </c>
      <c r="L332" s="150" t="str">
        <f t="shared" si="79"/>
        <v/>
      </c>
      <c r="M332" s="150" t="str">
        <f t="shared" si="80"/>
        <v/>
      </c>
      <c r="N332" s="172" t="str">
        <f t="shared" si="81"/>
        <v/>
      </c>
      <c r="O332" s="150" t="str">
        <f t="shared" si="82"/>
        <v/>
      </c>
      <c r="P332" s="151" t="str">
        <f t="shared" si="83"/>
        <v/>
      </c>
      <c r="Q332" s="150" t="str">
        <f t="shared" si="73"/>
        <v/>
      </c>
      <c r="R332" s="126" t="str">
        <f t="array" ref="R332">IF(AND(ISTEXT(E332),D332="TR"),_xlfn.STDEV.S(IF(Supplier=E332,Target)),"")</f>
        <v/>
      </c>
      <c r="S332" s="143" t="e">
        <f t="shared" si="84"/>
        <v>#VALUE!</v>
      </c>
      <c r="T332" s="146" t="e">
        <f t="shared" si="85"/>
        <v>#VALUE!</v>
      </c>
    </row>
    <row r="333" spans="1:20" s="17" customFormat="1" x14ac:dyDescent="0.2">
      <c r="A333" s="14"/>
      <c r="B333" s="14"/>
      <c r="C333" s="14"/>
      <c r="D333" s="14"/>
      <c r="E333" s="14"/>
      <c r="F333" s="149" t="str">
        <f t="shared" si="74"/>
        <v/>
      </c>
      <c r="G333" s="148" t="str">
        <f>IF(F333="","",SUMIF(Supplier,Waste_Input!E333,TotalSampleWeight))</f>
        <v/>
      </c>
      <c r="H333" s="150" t="str">
        <f t="shared" si="75"/>
        <v/>
      </c>
      <c r="I333" s="150" t="str">
        <f t="shared" si="76"/>
        <v/>
      </c>
      <c r="J333" s="150" t="str">
        <f t="shared" si="77"/>
        <v/>
      </c>
      <c r="K333" s="150" t="str">
        <f t="shared" si="78"/>
        <v/>
      </c>
      <c r="L333" s="150" t="str">
        <f t="shared" si="79"/>
        <v/>
      </c>
      <c r="M333" s="150" t="str">
        <f t="shared" si="80"/>
        <v/>
      </c>
      <c r="N333" s="172" t="str">
        <f t="shared" si="81"/>
        <v/>
      </c>
      <c r="O333" s="150" t="str">
        <f t="shared" si="82"/>
        <v/>
      </c>
      <c r="P333" s="151" t="str">
        <f t="shared" si="83"/>
        <v/>
      </c>
      <c r="Q333" s="150" t="str">
        <f t="shared" si="73"/>
        <v/>
      </c>
      <c r="R333" s="126" t="str">
        <f t="array" ref="R333">IF(AND(ISTEXT(E333),D333="TR"),_xlfn.STDEV.S(IF(Supplier=E333,Target)),"")</f>
        <v/>
      </c>
      <c r="S333" s="143" t="e">
        <f t="shared" si="84"/>
        <v>#VALUE!</v>
      </c>
      <c r="T333" s="146" t="e">
        <f t="shared" si="85"/>
        <v>#VALUE!</v>
      </c>
    </row>
    <row r="334" spans="1:20" s="17" customFormat="1" x14ac:dyDescent="0.2">
      <c r="A334" s="14"/>
      <c r="B334" s="14"/>
      <c r="C334" s="14"/>
      <c r="D334" s="14"/>
      <c r="E334" s="14"/>
      <c r="F334" s="149" t="str">
        <f t="shared" si="74"/>
        <v/>
      </c>
      <c r="G334" s="148" t="str">
        <f>IF(F334="","",SUMIF(Supplier,Waste_Input!E334,TotalSampleWeight))</f>
        <v/>
      </c>
      <c r="H334" s="150" t="str">
        <f t="shared" si="75"/>
        <v/>
      </c>
      <c r="I334" s="150" t="str">
        <f t="shared" si="76"/>
        <v/>
      </c>
      <c r="J334" s="150" t="str">
        <f t="shared" si="77"/>
        <v/>
      </c>
      <c r="K334" s="150" t="str">
        <f t="shared" si="78"/>
        <v/>
      </c>
      <c r="L334" s="150" t="str">
        <f t="shared" si="79"/>
        <v/>
      </c>
      <c r="M334" s="150" t="str">
        <f t="shared" si="80"/>
        <v/>
      </c>
      <c r="N334" s="172" t="str">
        <f t="shared" si="81"/>
        <v/>
      </c>
      <c r="O334" s="150" t="str">
        <f t="shared" si="82"/>
        <v/>
      </c>
      <c r="P334" s="151" t="str">
        <f t="shared" si="83"/>
        <v/>
      </c>
      <c r="Q334" s="150" t="str">
        <f t="shared" si="73"/>
        <v/>
      </c>
      <c r="R334" s="126" t="str">
        <f t="array" ref="R334">IF(AND(ISTEXT(E334),D334="TR"),_xlfn.STDEV.S(IF(Supplier=E334,Target)),"")</f>
        <v/>
      </c>
      <c r="S334" s="143" t="e">
        <f t="shared" si="84"/>
        <v>#VALUE!</v>
      </c>
      <c r="T334" s="146" t="e">
        <f t="shared" si="85"/>
        <v>#VALUE!</v>
      </c>
    </row>
    <row r="335" spans="1:20" s="17" customFormat="1" x14ac:dyDescent="0.2">
      <c r="A335" s="14"/>
      <c r="B335" s="14"/>
      <c r="C335" s="14"/>
      <c r="D335" s="14"/>
      <c r="E335" s="14"/>
      <c r="F335" s="149" t="str">
        <f t="shared" si="74"/>
        <v/>
      </c>
      <c r="G335" s="148" t="str">
        <f>IF(F335="","",SUMIF(Supplier,Waste_Input!E335,TotalSampleWeight))</f>
        <v/>
      </c>
      <c r="H335" s="150" t="str">
        <f t="shared" si="75"/>
        <v/>
      </c>
      <c r="I335" s="150" t="str">
        <f t="shared" si="76"/>
        <v/>
      </c>
      <c r="J335" s="150" t="str">
        <f t="shared" si="77"/>
        <v/>
      </c>
      <c r="K335" s="150" t="str">
        <f t="shared" si="78"/>
        <v/>
      </c>
      <c r="L335" s="150" t="str">
        <f t="shared" si="79"/>
        <v/>
      </c>
      <c r="M335" s="150" t="str">
        <f t="shared" si="80"/>
        <v/>
      </c>
      <c r="N335" s="172" t="str">
        <f t="shared" si="81"/>
        <v/>
      </c>
      <c r="O335" s="150" t="str">
        <f t="shared" si="82"/>
        <v/>
      </c>
      <c r="P335" s="151" t="str">
        <f t="shared" si="83"/>
        <v/>
      </c>
      <c r="Q335" s="150" t="str">
        <f t="shared" si="73"/>
        <v/>
      </c>
      <c r="R335" s="126" t="str">
        <f t="array" ref="R335">IF(AND(ISTEXT(E335),D335="TR"),_xlfn.STDEV.S(IF(Supplier=E335,Target)),"")</f>
        <v/>
      </c>
      <c r="S335" s="143" t="e">
        <f t="shared" si="84"/>
        <v>#VALUE!</v>
      </c>
      <c r="T335" s="146" t="e">
        <f t="shared" si="85"/>
        <v>#VALUE!</v>
      </c>
    </row>
    <row r="336" spans="1:20" s="17" customFormat="1" x14ac:dyDescent="0.2">
      <c r="A336" s="14"/>
      <c r="B336" s="14"/>
      <c r="C336" s="14"/>
      <c r="D336" s="14"/>
      <c r="E336" s="14"/>
      <c r="F336" s="149" t="str">
        <f t="shared" si="74"/>
        <v/>
      </c>
      <c r="G336" s="148" t="str">
        <f>IF(F336="","",SUMIF(Supplier,Waste_Input!E336,TotalSampleWeight))</f>
        <v/>
      </c>
      <c r="H336" s="150" t="str">
        <f t="shared" si="75"/>
        <v/>
      </c>
      <c r="I336" s="150" t="str">
        <f t="shared" si="76"/>
        <v/>
      </c>
      <c r="J336" s="150" t="str">
        <f t="shared" si="77"/>
        <v/>
      </c>
      <c r="K336" s="150" t="str">
        <f t="shared" si="78"/>
        <v/>
      </c>
      <c r="L336" s="150" t="str">
        <f t="shared" si="79"/>
        <v/>
      </c>
      <c r="M336" s="150" t="str">
        <f t="shared" si="80"/>
        <v/>
      </c>
      <c r="N336" s="172" t="str">
        <f t="shared" si="81"/>
        <v/>
      </c>
      <c r="O336" s="150" t="str">
        <f t="shared" si="82"/>
        <v/>
      </c>
      <c r="P336" s="151" t="str">
        <f t="shared" si="83"/>
        <v/>
      </c>
      <c r="Q336" s="150" t="str">
        <f t="shared" si="73"/>
        <v/>
      </c>
      <c r="R336" s="126" t="str">
        <f t="array" ref="R336">IF(AND(ISTEXT(E336),D336="TR"),_xlfn.STDEV.S(IF(Supplier=E336,Target)),"")</f>
        <v/>
      </c>
      <c r="S336" s="143" t="e">
        <f t="shared" si="84"/>
        <v>#VALUE!</v>
      </c>
      <c r="T336" s="146" t="e">
        <f t="shared" si="85"/>
        <v>#VALUE!</v>
      </c>
    </row>
    <row r="337" spans="1:20" s="17" customFormat="1" x14ac:dyDescent="0.2">
      <c r="A337" s="14"/>
      <c r="B337" s="14"/>
      <c r="C337" s="14"/>
      <c r="D337" s="14"/>
      <c r="E337" s="14"/>
      <c r="F337" s="149" t="str">
        <f t="shared" si="74"/>
        <v/>
      </c>
      <c r="G337" s="148" t="str">
        <f>IF(F337="","",SUMIF(Supplier,Waste_Input!E337,TotalSampleWeight))</f>
        <v/>
      </c>
      <c r="H337" s="150" t="str">
        <f t="shared" si="75"/>
        <v/>
      </c>
      <c r="I337" s="150" t="str">
        <f t="shared" si="76"/>
        <v/>
      </c>
      <c r="J337" s="150" t="str">
        <f t="shared" si="77"/>
        <v/>
      </c>
      <c r="K337" s="150" t="str">
        <f t="shared" si="78"/>
        <v/>
      </c>
      <c r="L337" s="150" t="str">
        <f t="shared" si="79"/>
        <v/>
      </c>
      <c r="M337" s="150" t="str">
        <f t="shared" si="80"/>
        <v/>
      </c>
      <c r="N337" s="172" t="str">
        <f t="shared" si="81"/>
        <v/>
      </c>
      <c r="O337" s="150" t="str">
        <f t="shared" si="82"/>
        <v/>
      </c>
      <c r="P337" s="151" t="str">
        <f t="shared" si="83"/>
        <v/>
      </c>
      <c r="Q337" s="150" t="str">
        <f t="shared" si="73"/>
        <v/>
      </c>
      <c r="R337" s="126" t="str">
        <f t="array" ref="R337">IF(AND(ISTEXT(E337),D337="TR"),_xlfn.STDEV.S(IF(Supplier=E337,Target)),"")</f>
        <v/>
      </c>
      <c r="S337" s="143" t="e">
        <f t="shared" si="84"/>
        <v>#VALUE!</v>
      </c>
      <c r="T337" s="146" t="e">
        <f t="shared" si="85"/>
        <v>#VALUE!</v>
      </c>
    </row>
    <row r="338" spans="1:20" s="17" customFormat="1" x14ac:dyDescent="0.2">
      <c r="A338" s="14"/>
      <c r="B338" s="14"/>
      <c r="C338" s="14"/>
      <c r="D338" s="14"/>
      <c r="E338" s="14"/>
      <c r="F338" s="149" t="str">
        <f t="shared" si="74"/>
        <v/>
      </c>
      <c r="G338" s="148" t="str">
        <f>IF(F338="","",SUMIF(Supplier,Waste_Input!E338,TotalSampleWeight))</f>
        <v/>
      </c>
      <c r="H338" s="150" t="str">
        <f t="shared" si="75"/>
        <v/>
      </c>
      <c r="I338" s="150" t="str">
        <f t="shared" si="76"/>
        <v/>
      </c>
      <c r="J338" s="150" t="str">
        <f t="shared" si="77"/>
        <v/>
      </c>
      <c r="K338" s="150" t="str">
        <f t="shared" si="78"/>
        <v/>
      </c>
      <c r="L338" s="150" t="str">
        <f t="shared" si="79"/>
        <v/>
      </c>
      <c r="M338" s="150" t="str">
        <f t="shared" si="80"/>
        <v/>
      </c>
      <c r="N338" s="172" t="str">
        <f t="shared" si="81"/>
        <v/>
      </c>
      <c r="O338" s="150" t="str">
        <f t="shared" si="82"/>
        <v/>
      </c>
      <c r="P338" s="151" t="str">
        <f t="shared" si="83"/>
        <v/>
      </c>
      <c r="Q338" s="150" t="str">
        <f t="shared" si="73"/>
        <v/>
      </c>
      <c r="R338" s="126" t="str">
        <f t="array" ref="R338">IF(AND(ISTEXT(E338),D338="TR"),_xlfn.STDEV.S(IF(Supplier=E338,Target)),"")</f>
        <v/>
      </c>
      <c r="S338" s="143" t="e">
        <f t="shared" si="84"/>
        <v>#VALUE!</v>
      </c>
      <c r="T338" s="146" t="e">
        <f t="shared" si="85"/>
        <v>#VALUE!</v>
      </c>
    </row>
    <row r="339" spans="1:20" s="17" customFormat="1" x14ac:dyDescent="0.2">
      <c r="A339" s="14"/>
      <c r="B339" s="14"/>
      <c r="C339" s="14"/>
      <c r="D339" s="14"/>
      <c r="E339" s="14"/>
      <c r="F339" s="149" t="str">
        <f t="shared" si="74"/>
        <v/>
      </c>
      <c r="G339" s="148" t="str">
        <f>IF(F339="","",SUMIF(Supplier,Waste_Input!E339,TotalSampleWeight))</f>
        <v/>
      </c>
      <c r="H339" s="150" t="str">
        <f t="shared" si="75"/>
        <v/>
      </c>
      <c r="I339" s="150" t="str">
        <f t="shared" si="76"/>
        <v/>
      </c>
      <c r="J339" s="150" t="str">
        <f t="shared" si="77"/>
        <v/>
      </c>
      <c r="K339" s="150" t="str">
        <f t="shared" si="78"/>
        <v/>
      </c>
      <c r="L339" s="150" t="str">
        <f t="shared" si="79"/>
        <v/>
      </c>
      <c r="M339" s="150" t="str">
        <f t="shared" si="80"/>
        <v/>
      </c>
      <c r="N339" s="172" t="str">
        <f t="shared" si="81"/>
        <v/>
      </c>
      <c r="O339" s="150" t="str">
        <f t="shared" si="82"/>
        <v/>
      </c>
      <c r="P339" s="151" t="str">
        <f t="shared" si="83"/>
        <v/>
      </c>
      <c r="Q339" s="150" t="str">
        <f t="shared" si="73"/>
        <v/>
      </c>
      <c r="R339" s="126" t="str">
        <f t="array" ref="R339">IF(AND(ISTEXT(E339),D339="TR"),_xlfn.STDEV.S(IF(Supplier=E339,Target)),"")</f>
        <v/>
      </c>
      <c r="S339" s="143" t="e">
        <f t="shared" si="84"/>
        <v>#VALUE!</v>
      </c>
      <c r="T339" s="146" t="e">
        <f t="shared" si="85"/>
        <v>#VALUE!</v>
      </c>
    </row>
    <row r="340" spans="1:20" s="17" customFormat="1" x14ac:dyDescent="0.2">
      <c r="A340" s="14"/>
      <c r="B340" s="14"/>
      <c r="C340" s="14"/>
      <c r="D340" s="14"/>
      <c r="E340" s="14"/>
      <c r="F340" s="149" t="str">
        <f t="shared" si="74"/>
        <v/>
      </c>
      <c r="G340" s="148" t="str">
        <f>IF(F340="","",SUMIF(Supplier,Waste_Input!E340,TotalSampleWeight))</f>
        <v/>
      </c>
      <c r="H340" s="150" t="str">
        <f t="shared" si="75"/>
        <v/>
      </c>
      <c r="I340" s="150" t="str">
        <f t="shared" si="76"/>
        <v/>
      </c>
      <c r="J340" s="150" t="str">
        <f t="shared" si="77"/>
        <v/>
      </c>
      <c r="K340" s="150" t="str">
        <f t="shared" si="78"/>
        <v/>
      </c>
      <c r="L340" s="150" t="str">
        <f t="shared" si="79"/>
        <v/>
      </c>
      <c r="M340" s="150" t="str">
        <f t="shared" si="80"/>
        <v/>
      </c>
      <c r="N340" s="172" t="str">
        <f t="shared" si="81"/>
        <v/>
      </c>
      <c r="O340" s="150" t="str">
        <f t="shared" si="82"/>
        <v/>
      </c>
      <c r="P340" s="151" t="str">
        <f t="shared" si="83"/>
        <v/>
      </c>
      <c r="Q340" s="150" t="str">
        <f t="shared" si="73"/>
        <v/>
      </c>
      <c r="R340" s="126" t="str">
        <f t="array" ref="R340">IF(AND(ISTEXT(E340),D340="TR"),_xlfn.STDEV.S(IF(Supplier=E340,Target)),"")</f>
        <v/>
      </c>
      <c r="S340" s="143" t="e">
        <f t="shared" si="84"/>
        <v>#VALUE!</v>
      </c>
      <c r="T340" s="146" t="e">
        <f t="shared" si="85"/>
        <v>#VALUE!</v>
      </c>
    </row>
    <row r="341" spans="1:20" s="17" customFormat="1" x14ac:dyDescent="0.2">
      <c r="A341" s="14"/>
      <c r="B341" s="14"/>
      <c r="C341" s="14"/>
      <c r="D341" s="14"/>
      <c r="E341" s="14"/>
      <c r="F341" s="149" t="str">
        <f t="shared" si="74"/>
        <v/>
      </c>
      <c r="G341" s="148" t="str">
        <f>IF(F341="","",SUMIF(Supplier,Waste_Input!E341,TotalSampleWeight))</f>
        <v/>
      </c>
      <c r="H341" s="150" t="str">
        <f t="shared" si="75"/>
        <v/>
      </c>
      <c r="I341" s="150" t="str">
        <f t="shared" si="76"/>
        <v/>
      </c>
      <c r="J341" s="150" t="str">
        <f t="shared" si="77"/>
        <v/>
      </c>
      <c r="K341" s="150" t="str">
        <f t="shared" si="78"/>
        <v/>
      </c>
      <c r="L341" s="150" t="str">
        <f t="shared" si="79"/>
        <v/>
      </c>
      <c r="M341" s="150" t="str">
        <f t="shared" si="80"/>
        <v/>
      </c>
      <c r="N341" s="172" t="str">
        <f t="shared" si="81"/>
        <v/>
      </c>
      <c r="O341" s="150" t="str">
        <f t="shared" si="82"/>
        <v/>
      </c>
      <c r="P341" s="151" t="str">
        <f t="shared" si="83"/>
        <v/>
      </c>
      <c r="Q341" s="150" t="str">
        <f t="shared" si="73"/>
        <v/>
      </c>
      <c r="R341" s="126" t="str">
        <f t="array" ref="R341">IF(AND(ISTEXT(E341),D341="TR"),_xlfn.STDEV.S(IF(Supplier=E341,Target)),"")</f>
        <v/>
      </c>
      <c r="S341" s="143" t="e">
        <f t="shared" si="84"/>
        <v>#VALUE!</v>
      </c>
      <c r="T341" s="146" t="e">
        <f t="shared" si="85"/>
        <v>#VALUE!</v>
      </c>
    </row>
    <row r="342" spans="1:20" s="17" customFormat="1" x14ac:dyDescent="0.2">
      <c r="A342" s="14"/>
      <c r="B342" s="14"/>
      <c r="C342" s="14"/>
      <c r="D342" s="14"/>
      <c r="E342" s="14"/>
      <c r="F342" s="149" t="str">
        <f t="shared" si="74"/>
        <v/>
      </c>
      <c r="G342" s="148" t="str">
        <f>IF(F342="","",SUMIF(Supplier,Waste_Input!E342,TotalSampleWeight))</f>
        <v/>
      </c>
      <c r="H342" s="150" t="str">
        <f t="shared" si="75"/>
        <v/>
      </c>
      <c r="I342" s="150" t="str">
        <f t="shared" si="76"/>
        <v/>
      </c>
      <c r="J342" s="150" t="str">
        <f t="shared" si="77"/>
        <v/>
      </c>
      <c r="K342" s="150" t="str">
        <f t="shared" si="78"/>
        <v/>
      </c>
      <c r="L342" s="150" t="str">
        <f t="shared" si="79"/>
        <v/>
      </c>
      <c r="M342" s="150" t="str">
        <f t="shared" si="80"/>
        <v/>
      </c>
      <c r="N342" s="172" t="str">
        <f t="shared" si="81"/>
        <v/>
      </c>
      <c r="O342" s="150" t="str">
        <f t="shared" si="82"/>
        <v/>
      </c>
      <c r="P342" s="151" t="str">
        <f t="shared" si="83"/>
        <v/>
      </c>
      <c r="Q342" s="150" t="str">
        <f t="shared" si="73"/>
        <v/>
      </c>
      <c r="R342" s="126" t="str">
        <f t="array" ref="R342">IF(AND(ISTEXT(E342),D342="TR"),_xlfn.STDEV.S(IF(Supplier=E342,Target)),"")</f>
        <v/>
      </c>
      <c r="S342" s="143" t="e">
        <f t="shared" si="84"/>
        <v>#VALUE!</v>
      </c>
      <c r="T342" s="146" t="e">
        <f t="shared" si="85"/>
        <v>#VALUE!</v>
      </c>
    </row>
    <row r="343" spans="1:20" s="17" customFormat="1" x14ac:dyDescent="0.2">
      <c r="A343" s="14"/>
      <c r="B343" s="14"/>
      <c r="C343" s="14"/>
      <c r="D343" s="14"/>
      <c r="E343" s="14"/>
      <c r="F343" s="149" t="str">
        <f t="shared" si="74"/>
        <v/>
      </c>
      <c r="G343" s="148" t="str">
        <f>IF(F343="","",SUMIF(Supplier,Waste_Input!E343,TotalSampleWeight))</f>
        <v/>
      </c>
      <c r="H343" s="150" t="str">
        <f t="shared" si="75"/>
        <v/>
      </c>
      <c r="I343" s="150" t="str">
        <f t="shared" si="76"/>
        <v/>
      </c>
      <c r="J343" s="150" t="str">
        <f t="shared" si="77"/>
        <v/>
      </c>
      <c r="K343" s="150" t="str">
        <f t="shared" si="78"/>
        <v/>
      </c>
      <c r="L343" s="150" t="str">
        <f t="shared" si="79"/>
        <v/>
      </c>
      <c r="M343" s="150" t="str">
        <f t="shared" si="80"/>
        <v/>
      </c>
      <c r="N343" s="172" t="str">
        <f t="shared" si="81"/>
        <v/>
      </c>
      <c r="O343" s="150" t="str">
        <f t="shared" si="82"/>
        <v/>
      </c>
      <c r="P343" s="151" t="str">
        <f t="shared" si="83"/>
        <v/>
      </c>
      <c r="Q343" s="150" t="str">
        <f t="shared" si="73"/>
        <v/>
      </c>
      <c r="R343" s="126" t="str">
        <f t="array" ref="R343">IF(AND(ISTEXT(E343),D343="TR"),_xlfn.STDEV.S(IF(Supplier=E343,Target)),"")</f>
        <v/>
      </c>
      <c r="S343" s="143" t="e">
        <f t="shared" si="84"/>
        <v>#VALUE!</v>
      </c>
      <c r="T343" s="146" t="e">
        <f t="shared" si="85"/>
        <v>#VALUE!</v>
      </c>
    </row>
    <row r="344" spans="1:20" s="17" customFormat="1" x14ac:dyDescent="0.2">
      <c r="A344" s="14"/>
      <c r="B344" s="14"/>
      <c r="C344" s="14"/>
      <c r="D344" s="14"/>
      <c r="E344" s="14"/>
      <c r="F344" s="149" t="str">
        <f t="shared" si="74"/>
        <v/>
      </c>
      <c r="G344" s="148" t="str">
        <f>IF(F344="","",SUMIF(Supplier,Waste_Input!E344,TotalSampleWeight))</f>
        <v/>
      </c>
      <c r="H344" s="150" t="str">
        <f t="shared" si="75"/>
        <v/>
      </c>
      <c r="I344" s="150" t="str">
        <f t="shared" si="76"/>
        <v/>
      </c>
      <c r="J344" s="150" t="str">
        <f t="shared" si="77"/>
        <v/>
      </c>
      <c r="K344" s="150" t="str">
        <f t="shared" si="78"/>
        <v/>
      </c>
      <c r="L344" s="150" t="str">
        <f t="shared" si="79"/>
        <v/>
      </c>
      <c r="M344" s="150" t="str">
        <f t="shared" si="80"/>
        <v/>
      </c>
      <c r="N344" s="172" t="str">
        <f t="shared" si="81"/>
        <v/>
      </c>
      <c r="O344" s="150" t="str">
        <f t="shared" si="82"/>
        <v/>
      </c>
      <c r="P344" s="151" t="str">
        <f t="shared" si="83"/>
        <v/>
      </c>
      <c r="Q344" s="150" t="str">
        <f t="shared" si="73"/>
        <v/>
      </c>
      <c r="R344" s="126" t="str">
        <f t="array" ref="R344">IF(AND(ISTEXT(E344),D344="TR"),_xlfn.STDEV.S(IF(Supplier=E344,Target)),"")</f>
        <v/>
      </c>
      <c r="S344" s="143" t="e">
        <f t="shared" si="84"/>
        <v>#VALUE!</v>
      </c>
      <c r="T344" s="146" t="e">
        <f t="shared" si="85"/>
        <v>#VALUE!</v>
      </c>
    </row>
    <row r="345" spans="1:20" s="17" customFormat="1" x14ac:dyDescent="0.2">
      <c r="A345" s="14"/>
      <c r="B345" s="14"/>
      <c r="C345" s="14"/>
      <c r="D345" s="14"/>
      <c r="E345" s="14"/>
      <c r="F345" s="149" t="str">
        <f t="shared" si="74"/>
        <v/>
      </c>
      <c r="G345" s="148" t="str">
        <f>IF(F345="","",SUMIF(Supplier,Waste_Input!E345,TotalSampleWeight))</f>
        <v/>
      </c>
      <c r="H345" s="150" t="str">
        <f t="shared" si="75"/>
        <v/>
      </c>
      <c r="I345" s="150" t="str">
        <f t="shared" si="76"/>
        <v/>
      </c>
      <c r="J345" s="150" t="str">
        <f t="shared" si="77"/>
        <v/>
      </c>
      <c r="K345" s="150" t="str">
        <f t="shared" si="78"/>
        <v/>
      </c>
      <c r="L345" s="150" t="str">
        <f t="shared" si="79"/>
        <v/>
      </c>
      <c r="M345" s="150" t="str">
        <f t="shared" si="80"/>
        <v/>
      </c>
      <c r="N345" s="172" t="str">
        <f t="shared" si="81"/>
        <v/>
      </c>
      <c r="O345" s="150" t="str">
        <f t="shared" si="82"/>
        <v/>
      </c>
      <c r="P345" s="151" t="str">
        <f t="shared" si="83"/>
        <v/>
      </c>
      <c r="Q345" s="150" t="str">
        <f t="shared" si="73"/>
        <v/>
      </c>
      <c r="R345" s="126" t="str">
        <f t="array" ref="R345">IF(AND(ISTEXT(E345),D345="TR"),_xlfn.STDEV.S(IF(Supplier=E345,Target)),"")</f>
        <v/>
      </c>
      <c r="S345" s="143" t="e">
        <f t="shared" si="84"/>
        <v>#VALUE!</v>
      </c>
      <c r="T345" s="146" t="e">
        <f t="shared" si="85"/>
        <v>#VALUE!</v>
      </c>
    </row>
    <row r="346" spans="1:20" s="17" customFormat="1" x14ac:dyDescent="0.2">
      <c r="A346" s="14"/>
      <c r="B346" s="14"/>
      <c r="C346" s="14"/>
      <c r="D346" s="14"/>
      <c r="E346" s="14"/>
      <c r="F346" s="149" t="str">
        <f t="shared" si="74"/>
        <v/>
      </c>
      <c r="G346" s="148" t="str">
        <f>IF(F346="","",SUMIF(Supplier,Waste_Input!E346,TotalSampleWeight))</f>
        <v/>
      </c>
      <c r="H346" s="150" t="str">
        <f t="shared" si="75"/>
        <v/>
      </c>
      <c r="I346" s="150" t="str">
        <f t="shared" si="76"/>
        <v/>
      </c>
      <c r="J346" s="150" t="str">
        <f t="shared" si="77"/>
        <v/>
      </c>
      <c r="K346" s="150" t="str">
        <f t="shared" si="78"/>
        <v/>
      </c>
      <c r="L346" s="150" t="str">
        <f t="shared" si="79"/>
        <v/>
      </c>
      <c r="M346" s="150" t="str">
        <f t="shared" si="80"/>
        <v/>
      </c>
      <c r="N346" s="172" t="str">
        <f t="shared" si="81"/>
        <v/>
      </c>
      <c r="O346" s="150" t="str">
        <f t="shared" si="82"/>
        <v/>
      </c>
      <c r="P346" s="151" t="str">
        <f t="shared" si="83"/>
        <v/>
      </c>
      <c r="Q346" s="150" t="str">
        <f t="shared" si="73"/>
        <v/>
      </c>
      <c r="R346" s="126" t="str">
        <f t="array" ref="R346">IF(AND(ISTEXT(E346),D346="TR"),_xlfn.STDEV.S(IF(Supplier=E346,Target)),"")</f>
        <v/>
      </c>
      <c r="S346" s="143" t="e">
        <f t="shared" si="84"/>
        <v>#VALUE!</v>
      </c>
      <c r="T346" s="146" t="e">
        <f t="shared" si="85"/>
        <v>#VALUE!</v>
      </c>
    </row>
    <row r="347" spans="1:20" s="17" customFormat="1" x14ac:dyDescent="0.2">
      <c r="A347" s="14"/>
      <c r="B347" s="14"/>
      <c r="C347" s="14"/>
      <c r="D347" s="14"/>
      <c r="E347" s="14"/>
      <c r="F347" s="149" t="str">
        <f t="shared" si="74"/>
        <v/>
      </c>
      <c r="G347" s="148" t="str">
        <f>IF(F347="","",SUMIF(Supplier,Waste_Input!E347,TotalSampleWeight))</f>
        <v/>
      </c>
      <c r="H347" s="150" t="str">
        <f t="shared" si="75"/>
        <v/>
      </c>
      <c r="I347" s="150" t="str">
        <f t="shared" si="76"/>
        <v/>
      </c>
      <c r="J347" s="150" t="str">
        <f t="shared" si="77"/>
        <v/>
      </c>
      <c r="K347" s="150" t="str">
        <f t="shared" si="78"/>
        <v/>
      </c>
      <c r="L347" s="150" t="str">
        <f t="shared" si="79"/>
        <v/>
      </c>
      <c r="M347" s="150" t="str">
        <f t="shared" si="80"/>
        <v/>
      </c>
      <c r="N347" s="172" t="str">
        <f t="shared" si="81"/>
        <v/>
      </c>
      <c r="O347" s="150" t="str">
        <f t="shared" si="82"/>
        <v/>
      </c>
      <c r="P347" s="151" t="str">
        <f t="shared" si="83"/>
        <v/>
      </c>
      <c r="Q347" s="150" t="str">
        <f t="shared" si="73"/>
        <v/>
      </c>
      <c r="R347" s="126" t="str">
        <f t="array" ref="R347">IF(AND(ISTEXT(E347),D347="TR"),_xlfn.STDEV.S(IF(Supplier=E347,Target)),"")</f>
        <v/>
      </c>
      <c r="S347" s="143" t="e">
        <f t="shared" si="84"/>
        <v>#VALUE!</v>
      </c>
      <c r="T347" s="146" t="e">
        <f t="shared" si="85"/>
        <v>#VALUE!</v>
      </c>
    </row>
    <row r="348" spans="1:20" s="17" customFormat="1" x14ac:dyDescent="0.2">
      <c r="A348" s="14"/>
      <c r="B348" s="14"/>
      <c r="C348" s="14"/>
      <c r="D348" s="14"/>
      <c r="E348" s="14"/>
      <c r="F348" s="149" t="str">
        <f t="shared" si="74"/>
        <v/>
      </c>
      <c r="G348" s="148" t="str">
        <f>IF(F348="","",SUMIF(Supplier,Waste_Input!E348,TotalSampleWeight))</f>
        <v/>
      </c>
      <c r="H348" s="150" t="str">
        <f t="shared" si="75"/>
        <v/>
      </c>
      <c r="I348" s="150" t="str">
        <f t="shared" si="76"/>
        <v/>
      </c>
      <c r="J348" s="150" t="str">
        <f t="shared" si="77"/>
        <v/>
      </c>
      <c r="K348" s="150" t="str">
        <f t="shared" si="78"/>
        <v/>
      </c>
      <c r="L348" s="150" t="str">
        <f t="shared" si="79"/>
        <v/>
      </c>
      <c r="M348" s="150" t="str">
        <f t="shared" si="80"/>
        <v/>
      </c>
      <c r="N348" s="172" t="str">
        <f t="shared" si="81"/>
        <v/>
      </c>
      <c r="O348" s="150" t="str">
        <f t="shared" si="82"/>
        <v/>
      </c>
      <c r="P348" s="151" t="str">
        <f t="shared" si="83"/>
        <v/>
      </c>
      <c r="Q348" s="150" t="str">
        <f t="shared" si="73"/>
        <v/>
      </c>
      <c r="R348" s="126" t="str">
        <f t="array" ref="R348">IF(AND(ISTEXT(E348),D348="TR"),_xlfn.STDEV.S(IF(Supplier=E348,Target)),"")</f>
        <v/>
      </c>
      <c r="S348" s="143" t="e">
        <f t="shared" si="84"/>
        <v>#VALUE!</v>
      </c>
      <c r="T348" s="146" t="e">
        <f t="shared" si="85"/>
        <v>#VALUE!</v>
      </c>
    </row>
    <row r="349" spans="1:20" s="17" customFormat="1" x14ac:dyDescent="0.2">
      <c r="A349" s="14"/>
      <c r="B349" s="14"/>
      <c r="C349" s="14"/>
      <c r="D349" s="14"/>
      <c r="E349" s="14"/>
      <c r="F349" s="149" t="str">
        <f t="shared" si="74"/>
        <v/>
      </c>
      <c r="G349" s="148" t="str">
        <f>IF(F349="","",SUMIF(Supplier,Waste_Input!E349,TotalSampleWeight))</f>
        <v/>
      </c>
      <c r="H349" s="150" t="str">
        <f t="shared" si="75"/>
        <v/>
      </c>
      <c r="I349" s="150" t="str">
        <f t="shared" si="76"/>
        <v/>
      </c>
      <c r="J349" s="150" t="str">
        <f t="shared" si="77"/>
        <v/>
      </c>
      <c r="K349" s="150" t="str">
        <f t="shared" si="78"/>
        <v/>
      </c>
      <c r="L349" s="150" t="str">
        <f t="shared" si="79"/>
        <v/>
      </c>
      <c r="M349" s="150" t="str">
        <f t="shared" si="80"/>
        <v/>
      </c>
      <c r="N349" s="172" t="str">
        <f t="shared" si="81"/>
        <v/>
      </c>
      <c r="O349" s="150" t="str">
        <f t="shared" si="82"/>
        <v/>
      </c>
      <c r="P349" s="151" t="str">
        <f t="shared" si="83"/>
        <v/>
      </c>
      <c r="Q349" s="150" t="str">
        <f t="shared" si="73"/>
        <v/>
      </c>
      <c r="R349" s="126" t="str">
        <f t="array" ref="R349">IF(AND(ISTEXT(E349),D349="TR"),_xlfn.STDEV.S(IF(Supplier=E349,Target)),"")</f>
        <v/>
      </c>
      <c r="S349" s="143" t="e">
        <f t="shared" si="84"/>
        <v>#VALUE!</v>
      </c>
      <c r="T349" s="146" t="e">
        <f t="shared" si="85"/>
        <v>#VALUE!</v>
      </c>
    </row>
    <row r="350" spans="1:20" s="17" customFormat="1" x14ac:dyDescent="0.2">
      <c r="A350" s="14"/>
      <c r="B350" s="14"/>
      <c r="C350" s="14"/>
      <c r="D350" s="14"/>
      <c r="E350" s="14"/>
      <c r="F350" s="149" t="str">
        <f t="shared" si="74"/>
        <v/>
      </c>
      <c r="G350" s="148" t="str">
        <f>IF(F350="","",SUMIF(Supplier,Waste_Input!E350,TotalSampleWeight))</f>
        <v/>
      </c>
      <c r="H350" s="150" t="str">
        <f t="shared" si="75"/>
        <v/>
      </c>
      <c r="I350" s="150" t="str">
        <f t="shared" si="76"/>
        <v/>
      </c>
      <c r="J350" s="150" t="str">
        <f t="shared" si="77"/>
        <v/>
      </c>
      <c r="K350" s="150" t="str">
        <f t="shared" si="78"/>
        <v/>
      </c>
      <c r="L350" s="150" t="str">
        <f t="shared" si="79"/>
        <v/>
      </c>
      <c r="M350" s="150" t="str">
        <f t="shared" si="80"/>
        <v/>
      </c>
      <c r="N350" s="172" t="str">
        <f t="shared" si="81"/>
        <v/>
      </c>
      <c r="O350" s="150" t="str">
        <f t="shared" si="82"/>
        <v/>
      </c>
      <c r="P350" s="151" t="str">
        <f t="shared" si="83"/>
        <v/>
      </c>
      <c r="Q350" s="150" t="str">
        <f t="shared" si="73"/>
        <v/>
      </c>
      <c r="R350" s="126" t="str">
        <f t="array" ref="R350">IF(AND(ISTEXT(E350),D350="TR"),_xlfn.STDEV.S(IF(Supplier=E350,Target)),"")</f>
        <v/>
      </c>
      <c r="S350" s="143" t="e">
        <f t="shared" si="84"/>
        <v>#VALUE!</v>
      </c>
      <c r="T350" s="146" t="e">
        <f t="shared" si="85"/>
        <v>#VALUE!</v>
      </c>
    </row>
    <row r="351" spans="1:20" s="17" customFormat="1" x14ac:dyDescent="0.2">
      <c r="A351" s="14"/>
      <c r="B351" s="14"/>
      <c r="C351" s="14"/>
      <c r="D351" s="14"/>
      <c r="E351" s="14"/>
      <c r="F351" s="149" t="str">
        <f t="shared" si="74"/>
        <v/>
      </c>
      <c r="G351" s="148" t="str">
        <f>IF(F351="","",SUMIF(Supplier,Waste_Input!E351,TotalSampleWeight))</f>
        <v/>
      </c>
      <c r="H351" s="150" t="str">
        <f t="shared" si="75"/>
        <v/>
      </c>
      <c r="I351" s="150" t="str">
        <f t="shared" si="76"/>
        <v/>
      </c>
      <c r="J351" s="150" t="str">
        <f t="shared" si="77"/>
        <v/>
      </c>
      <c r="K351" s="150" t="str">
        <f t="shared" si="78"/>
        <v/>
      </c>
      <c r="L351" s="150" t="str">
        <f t="shared" si="79"/>
        <v/>
      </c>
      <c r="M351" s="150" t="str">
        <f t="shared" si="80"/>
        <v/>
      </c>
      <c r="N351" s="172" t="str">
        <f t="shared" si="81"/>
        <v/>
      </c>
      <c r="O351" s="150" t="str">
        <f t="shared" si="82"/>
        <v/>
      </c>
      <c r="P351" s="151" t="str">
        <f t="shared" si="83"/>
        <v/>
      </c>
      <c r="Q351" s="150" t="str">
        <f t="shared" si="73"/>
        <v/>
      </c>
      <c r="R351" s="126" t="str">
        <f t="array" ref="R351">IF(AND(ISTEXT(E351),D351="TR"),_xlfn.STDEV.S(IF(Supplier=E351,Target)),"")</f>
        <v/>
      </c>
      <c r="S351" s="143" t="e">
        <f t="shared" si="84"/>
        <v>#VALUE!</v>
      </c>
      <c r="T351" s="146" t="e">
        <f t="shared" si="85"/>
        <v>#VALUE!</v>
      </c>
    </row>
    <row r="352" spans="1:20" s="17" customFormat="1" x14ac:dyDescent="0.2">
      <c r="A352" s="14"/>
      <c r="B352" s="14"/>
      <c r="C352" s="14"/>
      <c r="D352" s="14"/>
      <c r="E352" s="14"/>
      <c r="F352" s="149" t="str">
        <f t="shared" si="74"/>
        <v/>
      </c>
      <c r="G352" s="148" t="str">
        <f>IF(F352="","",SUMIF(Supplier,Waste_Input!E352,TotalSampleWeight))</f>
        <v/>
      </c>
      <c r="H352" s="150" t="str">
        <f t="shared" si="75"/>
        <v/>
      </c>
      <c r="I352" s="150" t="str">
        <f t="shared" si="76"/>
        <v/>
      </c>
      <c r="J352" s="150" t="str">
        <f t="shared" si="77"/>
        <v/>
      </c>
      <c r="K352" s="150" t="str">
        <f t="shared" si="78"/>
        <v/>
      </c>
      <c r="L352" s="150" t="str">
        <f t="shared" si="79"/>
        <v/>
      </c>
      <c r="M352" s="150" t="str">
        <f t="shared" si="80"/>
        <v/>
      </c>
      <c r="N352" s="172" t="str">
        <f t="shared" si="81"/>
        <v/>
      </c>
      <c r="O352" s="150" t="str">
        <f t="shared" si="82"/>
        <v/>
      </c>
      <c r="P352" s="151" t="str">
        <f t="shared" si="83"/>
        <v/>
      </c>
      <c r="Q352" s="150" t="str">
        <f t="shared" si="73"/>
        <v/>
      </c>
      <c r="R352" s="126" t="str">
        <f t="array" ref="R352">IF(AND(ISTEXT(E352),D352="TR"),_xlfn.STDEV.S(IF(Supplier=E352,Target)),"")</f>
        <v/>
      </c>
      <c r="S352" s="143" t="e">
        <f t="shared" si="84"/>
        <v>#VALUE!</v>
      </c>
      <c r="T352" s="146" t="e">
        <f t="shared" si="85"/>
        <v>#VALUE!</v>
      </c>
    </row>
    <row r="353" spans="1:20" s="17" customFormat="1" x14ac:dyDescent="0.2">
      <c r="A353" s="14"/>
      <c r="B353" s="14"/>
      <c r="C353" s="14"/>
      <c r="D353" s="14"/>
      <c r="E353" s="14"/>
      <c r="F353" s="149" t="str">
        <f t="shared" si="74"/>
        <v/>
      </c>
      <c r="G353" s="148" t="str">
        <f>IF(F353="","",SUMIF(Supplier,Waste_Input!E353,TotalSampleWeight))</f>
        <v/>
      </c>
      <c r="H353" s="150" t="str">
        <f t="shared" si="75"/>
        <v/>
      </c>
      <c r="I353" s="150" t="str">
        <f t="shared" si="76"/>
        <v/>
      </c>
      <c r="J353" s="150" t="str">
        <f t="shared" si="77"/>
        <v/>
      </c>
      <c r="K353" s="150" t="str">
        <f t="shared" si="78"/>
        <v/>
      </c>
      <c r="L353" s="150" t="str">
        <f t="shared" si="79"/>
        <v/>
      </c>
      <c r="M353" s="150" t="str">
        <f t="shared" si="80"/>
        <v/>
      </c>
      <c r="N353" s="172" t="str">
        <f t="shared" si="81"/>
        <v/>
      </c>
      <c r="O353" s="150" t="str">
        <f t="shared" si="82"/>
        <v/>
      </c>
      <c r="P353" s="151" t="str">
        <f t="shared" si="83"/>
        <v/>
      </c>
      <c r="Q353" s="150" t="str">
        <f t="shared" si="73"/>
        <v/>
      </c>
      <c r="R353" s="126" t="str">
        <f t="array" ref="R353">IF(AND(ISTEXT(E353),D353="TR"),_xlfn.STDEV.S(IF(Supplier=E353,Target)),"")</f>
        <v/>
      </c>
      <c r="S353" s="143" t="e">
        <f t="shared" si="84"/>
        <v>#VALUE!</v>
      </c>
      <c r="T353" s="146" t="e">
        <f t="shared" si="85"/>
        <v>#VALUE!</v>
      </c>
    </row>
    <row r="354" spans="1:20" s="17" customFormat="1" x14ac:dyDescent="0.2">
      <c r="A354" s="14"/>
      <c r="B354" s="14"/>
      <c r="C354" s="14"/>
      <c r="D354" s="14"/>
      <c r="E354" s="14"/>
      <c r="F354" s="149" t="str">
        <f t="shared" si="74"/>
        <v/>
      </c>
      <c r="G354" s="148" t="str">
        <f>IF(F354="","",SUMIF(Supplier,Waste_Input!E354,TotalSampleWeight))</f>
        <v/>
      </c>
      <c r="H354" s="150" t="str">
        <f t="shared" si="75"/>
        <v/>
      </c>
      <c r="I354" s="150" t="str">
        <f t="shared" si="76"/>
        <v/>
      </c>
      <c r="J354" s="150" t="str">
        <f t="shared" si="77"/>
        <v/>
      </c>
      <c r="K354" s="150" t="str">
        <f t="shared" si="78"/>
        <v/>
      </c>
      <c r="L354" s="150" t="str">
        <f t="shared" si="79"/>
        <v/>
      </c>
      <c r="M354" s="150" t="str">
        <f t="shared" si="80"/>
        <v/>
      </c>
      <c r="N354" s="172" t="str">
        <f t="shared" si="81"/>
        <v/>
      </c>
      <c r="O354" s="150" t="str">
        <f t="shared" si="82"/>
        <v/>
      </c>
      <c r="P354" s="151" t="str">
        <f t="shared" si="83"/>
        <v/>
      </c>
      <c r="Q354" s="150" t="str">
        <f t="shared" si="73"/>
        <v/>
      </c>
      <c r="R354" s="126" t="str">
        <f t="array" ref="R354">IF(AND(ISTEXT(E354),D354="TR"),_xlfn.STDEV.S(IF(Supplier=E354,Target)),"")</f>
        <v/>
      </c>
      <c r="S354" s="143" t="e">
        <f t="shared" si="84"/>
        <v>#VALUE!</v>
      </c>
      <c r="T354" s="146" t="e">
        <f t="shared" si="85"/>
        <v>#VALUE!</v>
      </c>
    </row>
    <row r="355" spans="1:20" s="17" customFormat="1" x14ac:dyDescent="0.2">
      <c r="A355" s="14"/>
      <c r="B355" s="14"/>
      <c r="C355" s="14"/>
      <c r="D355" s="14"/>
      <c r="E355" s="14"/>
      <c r="F355" s="149" t="str">
        <f t="shared" si="74"/>
        <v/>
      </c>
      <c r="G355" s="148" t="str">
        <f>IF(F355="","",SUMIF(Supplier,Waste_Input!E355,TotalSampleWeight))</f>
        <v/>
      </c>
      <c r="H355" s="150" t="str">
        <f t="shared" si="75"/>
        <v/>
      </c>
      <c r="I355" s="150" t="str">
        <f t="shared" si="76"/>
        <v/>
      </c>
      <c r="J355" s="150" t="str">
        <f t="shared" si="77"/>
        <v/>
      </c>
      <c r="K355" s="150" t="str">
        <f t="shared" si="78"/>
        <v/>
      </c>
      <c r="L355" s="150" t="str">
        <f t="shared" si="79"/>
        <v/>
      </c>
      <c r="M355" s="150" t="str">
        <f t="shared" si="80"/>
        <v/>
      </c>
      <c r="N355" s="172" t="str">
        <f t="shared" si="81"/>
        <v/>
      </c>
      <c r="O355" s="150" t="str">
        <f t="shared" si="82"/>
        <v/>
      </c>
      <c r="P355" s="151" t="str">
        <f t="shared" si="83"/>
        <v/>
      </c>
      <c r="Q355" s="150" t="str">
        <f t="shared" si="73"/>
        <v/>
      </c>
      <c r="R355" s="126" t="str">
        <f t="array" ref="R355">IF(AND(ISTEXT(E355),D355="TR"),_xlfn.STDEV.S(IF(Supplier=E355,Target)),"")</f>
        <v/>
      </c>
      <c r="S355" s="143" t="e">
        <f t="shared" si="84"/>
        <v>#VALUE!</v>
      </c>
      <c r="T355" s="146" t="e">
        <f t="shared" si="85"/>
        <v>#VALUE!</v>
      </c>
    </row>
    <row r="356" spans="1:20" s="17" customFormat="1" x14ac:dyDescent="0.2">
      <c r="A356" s="14"/>
      <c r="B356" s="14"/>
      <c r="C356" s="14"/>
      <c r="D356" s="14"/>
      <c r="E356" s="14"/>
      <c r="F356" s="149" t="str">
        <f t="shared" si="74"/>
        <v/>
      </c>
      <c r="G356" s="148" t="str">
        <f>IF(F356="","",SUMIF(Supplier,Waste_Input!E356,TotalSampleWeight))</f>
        <v/>
      </c>
      <c r="H356" s="150" t="str">
        <f t="shared" si="75"/>
        <v/>
      </c>
      <c r="I356" s="150" t="str">
        <f t="shared" si="76"/>
        <v/>
      </c>
      <c r="J356" s="150" t="str">
        <f t="shared" si="77"/>
        <v/>
      </c>
      <c r="K356" s="150" t="str">
        <f t="shared" si="78"/>
        <v/>
      </c>
      <c r="L356" s="150" t="str">
        <f t="shared" si="79"/>
        <v/>
      </c>
      <c r="M356" s="150" t="str">
        <f t="shared" si="80"/>
        <v/>
      </c>
      <c r="N356" s="172" t="str">
        <f t="shared" si="81"/>
        <v/>
      </c>
      <c r="O356" s="150" t="str">
        <f t="shared" si="82"/>
        <v/>
      </c>
      <c r="P356" s="151" t="str">
        <f t="shared" si="83"/>
        <v/>
      </c>
      <c r="Q356" s="150" t="str">
        <f t="shared" si="73"/>
        <v/>
      </c>
      <c r="R356" s="126" t="str">
        <f t="array" ref="R356">IF(AND(ISTEXT(E356),D356="TR"),_xlfn.STDEV.S(IF(Supplier=E356,Target)),"")</f>
        <v/>
      </c>
      <c r="S356" s="143" t="e">
        <f t="shared" si="84"/>
        <v>#VALUE!</v>
      </c>
      <c r="T356" s="146" t="e">
        <f t="shared" si="85"/>
        <v>#VALUE!</v>
      </c>
    </row>
    <row r="357" spans="1:20" s="17" customFormat="1" x14ac:dyDescent="0.2">
      <c r="A357" s="14"/>
      <c r="B357" s="14"/>
      <c r="C357" s="14"/>
      <c r="D357" s="14"/>
      <c r="E357" s="14"/>
      <c r="F357" s="149" t="str">
        <f t="shared" si="74"/>
        <v/>
      </c>
      <c r="G357" s="148" t="str">
        <f>IF(F357="","",SUMIF(Supplier,Waste_Input!E357,TotalSampleWeight))</f>
        <v/>
      </c>
      <c r="H357" s="150" t="str">
        <f t="shared" si="75"/>
        <v/>
      </c>
      <c r="I357" s="150" t="str">
        <f t="shared" si="76"/>
        <v/>
      </c>
      <c r="J357" s="150" t="str">
        <f t="shared" si="77"/>
        <v/>
      </c>
      <c r="K357" s="150" t="str">
        <f t="shared" si="78"/>
        <v/>
      </c>
      <c r="L357" s="150" t="str">
        <f t="shared" si="79"/>
        <v/>
      </c>
      <c r="M357" s="150" t="str">
        <f t="shared" si="80"/>
        <v/>
      </c>
      <c r="N357" s="172" t="str">
        <f t="shared" si="81"/>
        <v/>
      </c>
      <c r="O357" s="150" t="str">
        <f t="shared" si="82"/>
        <v/>
      </c>
      <c r="P357" s="151" t="str">
        <f t="shared" si="83"/>
        <v/>
      </c>
      <c r="Q357" s="150" t="str">
        <f t="shared" si="73"/>
        <v/>
      </c>
      <c r="R357" s="126" t="str">
        <f t="array" ref="R357">IF(AND(ISTEXT(E357),D357="TR"),_xlfn.STDEV.S(IF(Supplier=E357,Target)),"")</f>
        <v/>
      </c>
      <c r="S357" s="143" t="e">
        <f t="shared" si="84"/>
        <v>#VALUE!</v>
      </c>
      <c r="T357" s="146" t="e">
        <f t="shared" si="85"/>
        <v>#VALUE!</v>
      </c>
    </row>
    <row r="358" spans="1:20" s="17" customFormat="1" x14ac:dyDescent="0.2">
      <c r="A358" s="14"/>
      <c r="B358" s="14"/>
      <c r="C358" s="14"/>
      <c r="D358" s="14"/>
      <c r="E358" s="14"/>
      <c r="F358" s="149" t="str">
        <f t="shared" si="74"/>
        <v/>
      </c>
      <c r="G358" s="148" t="str">
        <f>IF(F358="","",SUMIF(Supplier,Waste_Input!E358,TotalSampleWeight))</f>
        <v/>
      </c>
      <c r="H358" s="150" t="str">
        <f t="shared" si="75"/>
        <v/>
      </c>
      <c r="I358" s="150" t="str">
        <f t="shared" si="76"/>
        <v/>
      </c>
      <c r="J358" s="150" t="str">
        <f t="shared" si="77"/>
        <v/>
      </c>
      <c r="K358" s="150" t="str">
        <f t="shared" si="78"/>
        <v/>
      </c>
      <c r="L358" s="150" t="str">
        <f t="shared" si="79"/>
        <v/>
      </c>
      <c r="M358" s="150" t="str">
        <f t="shared" si="80"/>
        <v/>
      </c>
      <c r="N358" s="172" t="str">
        <f t="shared" si="81"/>
        <v/>
      </c>
      <c r="O358" s="150" t="str">
        <f t="shared" si="82"/>
        <v/>
      </c>
      <c r="P358" s="151" t="str">
        <f t="shared" si="83"/>
        <v/>
      </c>
      <c r="Q358" s="150" t="str">
        <f t="shared" si="73"/>
        <v/>
      </c>
      <c r="R358" s="126" t="str">
        <f t="array" ref="R358">IF(AND(ISTEXT(E358),D358="TR"),_xlfn.STDEV.S(IF(Supplier=E358,Target)),"")</f>
        <v/>
      </c>
      <c r="S358" s="143" t="e">
        <f t="shared" si="84"/>
        <v>#VALUE!</v>
      </c>
      <c r="T358" s="146" t="e">
        <f t="shared" si="85"/>
        <v>#VALUE!</v>
      </c>
    </row>
    <row r="359" spans="1:20" s="17" customFormat="1" x14ac:dyDescent="0.2">
      <c r="A359" s="14"/>
      <c r="B359" s="14"/>
      <c r="C359" s="14"/>
      <c r="D359" s="14"/>
      <c r="E359" s="14"/>
      <c r="F359" s="149" t="str">
        <f t="shared" si="74"/>
        <v/>
      </c>
      <c r="G359" s="148" t="str">
        <f>IF(F359="","",SUMIF(Supplier,Waste_Input!E359,TotalSampleWeight))</f>
        <v/>
      </c>
      <c r="H359" s="150" t="str">
        <f t="shared" si="75"/>
        <v/>
      </c>
      <c r="I359" s="150" t="str">
        <f t="shared" si="76"/>
        <v/>
      </c>
      <c r="J359" s="150" t="str">
        <f t="shared" si="77"/>
        <v/>
      </c>
      <c r="K359" s="150" t="str">
        <f t="shared" si="78"/>
        <v/>
      </c>
      <c r="L359" s="150" t="str">
        <f t="shared" si="79"/>
        <v/>
      </c>
      <c r="M359" s="150" t="str">
        <f t="shared" si="80"/>
        <v/>
      </c>
      <c r="N359" s="172" t="str">
        <f t="shared" si="81"/>
        <v/>
      </c>
      <c r="O359" s="150" t="str">
        <f t="shared" si="82"/>
        <v/>
      </c>
      <c r="P359" s="151" t="str">
        <f t="shared" si="83"/>
        <v/>
      </c>
      <c r="Q359" s="150" t="str">
        <f t="shared" si="73"/>
        <v/>
      </c>
      <c r="R359" s="126" t="str">
        <f t="array" ref="R359">IF(AND(ISTEXT(E359),D359="TR"),_xlfn.STDEV.S(IF(Supplier=E359,Target)),"")</f>
        <v/>
      </c>
      <c r="S359" s="143" t="e">
        <f t="shared" si="84"/>
        <v>#VALUE!</v>
      </c>
      <c r="T359" s="146" t="e">
        <f t="shared" si="85"/>
        <v>#VALUE!</v>
      </c>
    </row>
    <row r="360" spans="1:20" s="17" customFormat="1" x14ac:dyDescent="0.2">
      <c r="A360" s="14"/>
      <c r="B360" s="14"/>
      <c r="C360" s="14"/>
      <c r="D360" s="14"/>
      <c r="E360" s="14"/>
      <c r="F360" s="149" t="str">
        <f t="shared" si="74"/>
        <v/>
      </c>
      <c r="G360" s="148" t="str">
        <f>IF(F360="","",SUMIF(Supplier,Waste_Input!E360,TotalSampleWeight))</f>
        <v/>
      </c>
      <c r="H360" s="150" t="str">
        <f t="shared" si="75"/>
        <v/>
      </c>
      <c r="I360" s="150" t="str">
        <f t="shared" si="76"/>
        <v/>
      </c>
      <c r="J360" s="150" t="str">
        <f t="shared" si="77"/>
        <v/>
      </c>
      <c r="K360" s="150" t="str">
        <f t="shared" si="78"/>
        <v/>
      </c>
      <c r="L360" s="150" t="str">
        <f t="shared" si="79"/>
        <v/>
      </c>
      <c r="M360" s="150" t="str">
        <f t="shared" si="80"/>
        <v/>
      </c>
      <c r="N360" s="172" t="str">
        <f t="shared" si="81"/>
        <v/>
      </c>
      <c r="O360" s="150" t="str">
        <f t="shared" si="82"/>
        <v/>
      </c>
      <c r="P360" s="151" t="str">
        <f t="shared" si="83"/>
        <v/>
      </c>
      <c r="Q360" s="150" t="str">
        <f t="shared" si="73"/>
        <v/>
      </c>
      <c r="R360" s="126" t="str">
        <f t="array" ref="R360">IF(AND(ISTEXT(E360),D360="TR"),_xlfn.STDEV.S(IF(Supplier=E360,Target)),"")</f>
        <v/>
      </c>
      <c r="S360" s="143" t="e">
        <f t="shared" si="84"/>
        <v>#VALUE!</v>
      </c>
      <c r="T360" s="146" t="e">
        <f t="shared" si="85"/>
        <v>#VALUE!</v>
      </c>
    </row>
    <row r="361" spans="1:20" s="17" customFormat="1" x14ac:dyDescent="0.2">
      <c r="A361" s="14"/>
      <c r="B361" s="14"/>
      <c r="C361" s="14"/>
      <c r="D361" s="14"/>
      <c r="E361" s="14"/>
      <c r="F361" s="149" t="str">
        <f t="shared" si="74"/>
        <v/>
      </c>
      <c r="G361" s="148" t="str">
        <f>IF(F361="","",SUMIF(Supplier,Waste_Input!E361,TotalSampleWeight))</f>
        <v/>
      </c>
      <c r="H361" s="150" t="str">
        <f t="shared" si="75"/>
        <v/>
      </c>
      <c r="I361" s="150" t="str">
        <f t="shared" si="76"/>
        <v/>
      </c>
      <c r="J361" s="150" t="str">
        <f t="shared" si="77"/>
        <v/>
      </c>
      <c r="K361" s="150" t="str">
        <f t="shared" si="78"/>
        <v/>
      </c>
      <c r="L361" s="150" t="str">
        <f t="shared" si="79"/>
        <v/>
      </c>
      <c r="M361" s="150" t="str">
        <f t="shared" si="80"/>
        <v/>
      </c>
      <c r="N361" s="172" t="str">
        <f t="shared" si="81"/>
        <v/>
      </c>
      <c r="O361" s="150" t="str">
        <f t="shared" si="82"/>
        <v/>
      </c>
      <c r="P361" s="151" t="str">
        <f t="shared" si="83"/>
        <v/>
      </c>
      <c r="Q361" s="150" t="str">
        <f t="shared" si="73"/>
        <v/>
      </c>
      <c r="R361" s="126" t="str">
        <f t="array" ref="R361">IF(AND(ISTEXT(E361),D361="TR"),_xlfn.STDEV.S(IF(Supplier=E361,Target)),"")</f>
        <v/>
      </c>
      <c r="S361" s="143" t="e">
        <f t="shared" si="84"/>
        <v>#VALUE!</v>
      </c>
      <c r="T361" s="146" t="e">
        <f t="shared" si="85"/>
        <v>#VALUE!</v>
      </c>
    </row>
    <row r="362" spans="1:20" s="17" customFormat="1" x14ac:dyDescent="0.2">
      <c r="A362" s="14"/>
      <c r="B362" s="14"/>
      <c r="C362" s="14"/>
      <c r="D362" s="14"/>
      <c r="E362" s="14"/>
      <c r="F362" s="149" t="str">
        <f t="shared" si="74"/>
        <v/>
      </c>
      <c r="G362" s="148" t="str">
        <f>IF(F362="","",SUMIF(Supplier,Waste_Input!E362,TotalSampleWeight))</f>
        <v/>
      </c>
      <c r="H362" s="150" t="str">
        <f t="shared" si="75"/>
        <v/>
      </c>
      <c r="I362" s="150" t="str">
        <f t="shared" si="76"/>
        <v/>
      </c>
      <c r="J362" s="150" t="str">
        <f t="shared" si="77"/>
        <v/>
      </c>
      <c r="K362" s="150" t="str">
        <f t="shared" si="78"/>
        <v/>
      </c>
      <c r="L362" s="150" t="str">
        <f t="shared" si="79"/>
        <v/>
      </c>
      <c r="M362" s="150" t="str">
        <f t="shared" si="80"/>
        <v/>
      </c>
      <c r="N362" s="172" t="str">
        <f t="shared" si="81"/>
        <v/>
      </c>
      <c r="O362" s="150" t="str">
        <f t="shared" si="82"/>
        <v/>
      </c>
      <c r="P362" s="151" t="str">
        <f t="shared" si="83"/>
        <v/>
      </c>
      <c r="Q362" s="150" t="str">
        <f t="shared" si="73"/>
        <v/>
      </c>
      <c r="R362" s="126" t="str">
        <f t="array" ref="R362">IF(AND(ISTEXT(E362),D362="TR"),_xlfn.STDEV.S(IF(Supplier=E362,Target)),"")</f>
        <v/>
      </c>
      <c r="S362" s="143" t="e">
        <f t="shared" si="84"/>
        <v>#VALUE!</v>
      </c>
      <c r="T362" s="146" t="e">
        <f t="shared" si="85"/>
        <v>#VALUE!</v>
      </c>
    </row>
    <row r="363" spans="1:20" s="17" customFormat="1" x14ac:dyDescent="0.2">
      <c r="A363" s="14"/>
      <c r="B363" s="14"/>
      <c r="C363" s="14"/>
      <c r="D363" s="14"/>
      <c r="E363" s="14"/>
      <c r="F363" s="149" t="str">
        <f t="shared" si="74"/>
        <v/>
      </c>
      <c r="G363" s="148" t="str">
        <f>IF(F363="","",SUMIF(Supplier,Waste_Input!E363,TotalSampleWeight))</f>
        <v/>
      </c>
      <c r="H363" s="150" t="str">
        <f t="shared" si="75"/>
        <v/>
      </c>
      <c r="I363" s="150" t="str">
        <f t="shared" si="76"/>
        <v/>
      </c>
      <c r="J363" s="150" t="str">
        <f t="shared" si="77"/>
        <v/>
      </c>
      <c r="K363" s="150" t="str">
        <f t="shared" si="78"/>
        <v/>
      </c>
      <c r="L363" s="150" t="str">
        <f t="shared" si="79"/>
        <v/>
      </c>
      <c r="M363" s="150" t="str">
        <f t="shared" si="80"/>
        <v/>
      </c>
      <c r="N363" s="172" t="str">
        <f t="shared" si="81"/>
        <v/>
      </c>
      <c r="O363" s="150" t="str">
        <f t="shared" si="82"/>
        <v/>
      </c>
      <c r="P363" s="151" t="str">
        <f t="shared" si="83"/>
        <v/>
      </c>
      <c r="Q363" s="150" t="str">
        <f t="shared" si="73"/>
        <v/>
      </c>
      <c r="R363" s="126" t="str">
        <f t="array" ref="R363">IF(AND(ISTEXT(E363),D363="TR"),_xlfn.STDEV.S(IF(Supplier=E363,Target)),"")</f>
        <v/>
      </c>
      <c r="S363" s="143" t="e">
        <f t="shared" si="84"/>
        <v>#VALUE!</v>
      </c>
      <c r="T363" s="146" t="e">
        <f t="shared" si="85"/>
        <v>#VALUE!</v>
      </c>
    </row>
    <row r="364" spans="1:20" s="17" customFormat="1" x14ac:dyDescent="0.2">
      <c r="A364" s="14"/>
      <c r="B364" s="14"/>
      <c r="C364" s="14"/>
      <c r="D364" s="14"/>
      <c r="E364" s="14"/>
      <c r="F364" s="149" t="str">
        <f t="shared" si="74"/>
        <v/>
      </c>
      <c r="G364" s="148" t="str">
        <f>IF(F364="","",SUMIF(Supplier,Waste_Input!E364,TotalSampleWeight))</f>
        <v/>
      </c>
      <c r="H364" s="150" t="str">
        <f t="shared" si="75"/>
        <v/>
      </c>
      <c r="I364" s="150" t="str">
        <f t="shared" si="76"/>
        <v/>
      </c>
      <c r="J364" s="150" t="str">
        <f t="shared" si="77"/>
        <v/>
      </c>
      <c r="K364" s="150" t="str">
        <f t="shared" si="78"/>
        <v/>
      </c>
      <c r="L364" s="150" t="str">
        <f t="shared" si="79"/>
        <v/>
      </c>
      <c r="M364" s="150" t="str">
        <f t="shared" si="80"/>
        <v/>
      </c>
      <c r="N364" s="172" t="str">
        <f t="shared" si="81"/>
        <v/>
      </c>
      <c r="O364" s="150" t="str">
        <f t="shared" si="82"/>
        <v/>
      </c>
      <c r="P364" s="151" t="str">
        <f t="shared" si="83"/>
        <v/>
      </c>
      <c r="Q364" s="150" t="str">
        <f t="shared" si="73"/>
        <v/>
      </c>
      <c r="R364" s="126" t="str">
        <f t="array" ref="R364">IF(AND(ISTEXT(E364),D364="TR"),_xlfn.STDEV.S(IF(Supplier=E364,Target)),"")</f>
        <v/>
      </c>
      <c r="S364" s="143" t="e">
        <f t="shared" si="84"/>
        <v>#VALUE!</v>
      </c>
      <c r="T364" s="146" t="e">
        <f t="shared" si="85"/>
        <v>#VALUE!</v>
      </c>
    </row>
    <row r="365" spans="1:20" s="17" customFormat="1" x14ac:dyDescent="0.2">
      <c r="A365" s="14"/>
      <c r="B365" s="14"/>
      <c r="C365" s="14"/>
      <c r="D365" s="14"/>
      <c r="E365" s="14"/>
      <c r="F365" s="149" t="str">
        <f t="shared" si="74"/>
        <v/>
      </c>
      <c r="G365" s="148" t="str">
        <f>IF(F365="","",SUMIF(Supplier,Waste_Input!E365,TotalSampleWeight))</f>
        <v/>
      </c>
      <c r="H365" s="150" t="str">
        <f t="shared" si="75"/>
        <v/>
      </c>
      <c r="I365" s="150" t="str">
        <f t="shared" si="76"/>
        <v/>
      </c>
      <c r="J365" s="150" t="str">
        <f t="shared" si="77"/>
        <v/>
      </c>
      <c r="K365" s="150" t="str">
        <f t="shared" si="78"/>
        <v/>
      </c>
      <c r="L365" s="150" t="str">
        <f t="shared" si="79"/>
        <v/>
      </c>
      <c r="M365" s="150" t="str">
        <f t="shared" si="80"/>
        <v/>
      </c>
      <c r="N365" s="172" t="str">
        <f t="shared" si="81"/>
        <v/>
      </c>
      <c r="O365" s="150" t="str">
        <f t="shared" si="82"/>
        <v/>
      </c>
      <c r="P365" s="151" t="str">
        <f t="shared" si="83"/>
        <v/>
      </c>
      <c r="Q365" s="150" t="str">
        <f t="shared" si="73"/>
        <v/>
      </c>
      <c r="R365" s="126" t="str">
        <f t="array" ref="R365">IF(AND(ISTEXT(E365),D365="TR"),_xlfn.STDEV.S(IF(Supplier=E365,Target)),"")</f>
        <v/>
      </c>
      <c r="S365" s="143" t="e">
        <f t="shared" si="84"/>
        <v>#VALUE!</v>
      </c>
      <c r="T365" s="146" t="e">
        <f t="shared" si="85"/>
        <v>#VALUE!</v>
      </c>
    </row>
    <row r="366" spans="1:20" s="17" customFormat="1" x14ac:dyDescent="0.2">
      <c r="A366" s="14"/>
      <c r="B366" s="14"/>
      <c r="C366" s="14"/>
      <c r="D366" s="14"/>
      <c r="E366" s="14"/>
      <c r="F366" s="149" t="str">
        <f t="shared" si="74"/>
        <v/>
      </c>
      <c r="G366" s="148" t="str">
        <f>IF(F366="","",SUMIF(Supplier,Waste_Input!E366,TotalSampleWeight))</f>
        <v/>
      </c>
      <c r="H366" s="150" t="str">
        <f t="shared" si="75"/>
        <v/>
      </c>
      <c r="I366" s="150" t="str">
        <f t="shared" si="76"/>
        <v/>
      </c>
      <c r="J366" s="150" t="str">
        <f t="shared" si="77"/>
        <v/>
      </c>
      <c r="K366" s="150" t="str">
        <f t="shared" si="78"/>
        <v/>
      </c>
      <c r="L366" s="150" t="str">
        <f t="shared" si="79"/>
        <v/>
      </c>
      <c r="M366" s="150" t="str">
        <f t="shared" si="80"/>
        <v/>
      </c>
      <c r="N366" s="172" t="str">
        <f t="shared" si="81"/>
        <v/>
      </c>
      <c r="O366" s="150" t="str">
        <f t="shared" si="82"/>
        <v/>
      </c>
      <c r="P366" s="151" t="str">
        <f t="shared" si="83"/>
        <v/>
      </c>
      <c r="Q366" s="150" t="str">
        <f t="shared" si="73"/>
        <v/>
      </c>
      <c r="R366" s="126" t="str">
        <f t="array" ref="R366">IF(AND(ISTEXT(E366),D366="TR"),_xlfn.STDEV.S(IF(Supplier=E366,Target)),"")</f>
        <v/>
      </c>
      <c r="S366" s="143" t="e">
        <f t="shared" si="84"/>
        <v>#VALUE!</v>
      </c>
      <c r="T366" s="146" t="e">
        <f t="shared" si="85"/>
        <v>#VALUE!</v>
      </c>
    </row>
    <row r="367" spans="1:20" s="17" customFormat="1" x14ac:dyDescent="0.2">
      <c r="A367" s="14"/>
      <c r="B367" s="14"/>
      <c r="C367" s="14"/>
      <c r="D367" s="14"/>
      <c r="E367" s="14"/>
      <c r="F367" s="149" t="str">
        <f t="shared" si="74"/>
        <v/>
      </c>
      <c r="G367" s="148" t="str">
        <f>IF(F367="","",SUMIF(Supplier,Waste_Input!E367,TotalSampleWeight))</f>
        <v/>
      </c>
      <c r="H367" s="150" t="str">
        <f t="shared" si="75"/>
        <v/>
      </c>
      <c r="I367" s="150" t="str">
        <f t="shared" si="76"/>
        <v/>
      </c>
      <c r="J367" s="150" t="str">
        <f t="shared" si="77"/>
        <v/>
      </c>
      <c r="K367" s="150" t="str">
        <f t="shared" si="78"/>
        <v/>
      </c>
      <c r="L367" s="150" t="str">
        <f t="shared" si="79"/>
        <v/>
      </c>
      <c r="M367" s="150" t="str">
        <f t="shared" si="80"/>
        <v/>
      </c>
      <c r="N367" s="172" t="str">
        <f t="shared" si="81"/>
        <v/>
      </c>
      <c r="O367" s="150" t="str">
        <f t="shared" si="82"/>
        <v/>
      </c>
      <c r="P367" s="151" t="str">
        <f t="shared" si="83"/>
        <v/>
      </c>
      <c r="Q367" s="150" t="str">
        <f t="shared" si="73"/>
        <v/>
      </c>
      <c r="R367" s="126" t="str">
        <f t="array" ref="R367">IF(AND(ISTEXT(E367),D367="TR"),_xlfn.STDEV.S(IF(Supplier=E367,Target)),"")</f>
        <v/>
      </c>
      <c r="S367" s="143" t="e">
        <f t="shared" si="84"/>
        <v>#VALUE!</v>
      </c>
      <c r="T367" s="146" t="e">
        <f t="shared" si="85"/>
        <v>#VALUE!</v>
      </c>
    </row>
    <row r="368" spans="1:20" s="17" customFormat="1" x14ac:dyDescent="0.2">
      <c r="A368" s="14"/>
      <c r="B368" s="14"/>
      <c r="C368" s="14"/>
      <c r="D368" s="14"/>
      <c r="E368" s="14"/>
      <c r="F368" s="149" t="str">
        <f t="shared" si="74"/>
        <v/>
      </c>
      <c r="G368" s="148" t="str">
        <f>IF(F368="","",SUMIF(Supplier,Waste_Input!E368,TotalSampleWeight))</f>
        <v/>
      </c>
      <c r="H368" s="150" t="str">
        <f t="shared" si="75"/>
        <v/>
      </c>
      <c r="I368" s="150" t="str">
        <f t="shared" si="76"/>
        <v/>
      </c>
      <c r="J368" s="150" t="str">
        <f t="shared" si="77"/>
        <v/>
      </c>
      <c r="K368" s="150" t="str">
        <f t="shared" si="78"/>
        <v/>
      </c>
      <c r="L368" s="150" t="str">
        <f t="shared" si="79"/>
        <v/>
      </c>
      <c r="M368" s="150" t="str">
        <f t="shared" si="80"/>
        <v/>
      </c>
      <c r="N368" s="172" t="str">
        <f t="shared" si="81"/>
        <v/>
      </c>
      <c r="O368" s="150" t="str">
        <f t="shared" si="82"/>
        <v/>
      </c>
      <c r="P368" s="151" t="str">
        <f t="shared" si="83"/>
        <v/>
      </c>
      <c r="Q368" s="150" t="str">
        <f t="shared" si="73"/>
        <v/>
      </c>
      <c r="R368" s="126" t="str">
        <f t="array" ref="R368">IF(AND(ISTEXT(E368),D368="TR"),_xlfn.STDEV.S(IF(Supplier=E368,Target)),"")</f>
        <v/>
      </c>
      <c r="S368" s="143" t="e">
        <f t="shared" si="84"/>
        <v>#VALUE!</v>
      </c>
      <c r="T368" s="146" t="e">
        <f t="shared" si="85"/>
        <v>#VALUE!</v>
      </c>
    </row>
    <row r="369" spans="1:20" s="17" customFormat="1" x14ac:dyDescent="0.2">
      <c r="A369" s="14"/>
      <c r="B369" s="14"/>
      <c r="C369" s="14"/>
      <c r="D369" s="14"/>
      <c r="E369" s="14"/>
      <c r="F369" s="149" t="str">
        <f t="shared" si="74"/>
        <v/>
      </c>
      <c r="G369" s="148" t="str">
        <f>IF(F369="","",SUMIF(Supplier,Waste_Input!E369,TotalSampleWeight))</f>
        <v/>
      </c>
      <c r="H369" s="150" t="str">
        <f t="shared" si="75"/>
        <v/>
      </c>
      <c r="I369" s="150" t="str">
        <f t="shared" si="76"/>
        <v/>
      </c>
      <c r="J369" s="150" t="str">
        <f t="shared" si="77"/>
        <v/>
      </c>
      <c r="K369" s="150" t="str">
        <f t="shared" si="78"/>
        <v/>
      </c>
      <c r="L369" s="150" t="str">
        <f t="shared" si="79"/>
        <v/>
      </c>
      <c r="M369" s="150" t="str">
        <f t="shared" si="80"/>
        <v/>
      </c>
      <c r="N369" s="172" t="str">
        <f t="shared" si="81"/>
        <v/>
      </c>
      <c r="O369" s="150" t="str">
        <f t="shared" si="82"/>
        <v/>
      </c>
      <c r="P369" s="151" t="str">
        <f t="shared" si="83"/>
        <v/>
      </c>
      <c r="Q369" s="150" t="str">
        <f t="shared" si="73"/>
        <v/>
      </c>
      <c r="R369" s="126" t="str">
        <f t="array" ref="R369">IF(AND(ISTEXT(E369),D369="TR"),_xlfn.STDEV.S(IF(Supplier=E369,Target)),"")</f>
        <v/>
      </c>
      <c r="S369" s="143" t="e">
        <f t="shared" si="84"/>
        <v>#VALUE!</v>
      </c>
      <c r="T369" s="146" t="e">
        <f t="shared" si="85"/>
        <v>#VALUE!</v>
      </c>
    </row>
    <row r="370" spans="1:20" s="17" customFormat="1" x14ac:dyDescent="0.2">
      <c r="A370" s="14"/>
      <c r="B370" s="14"/>
      <c r="C370" s="14"/>
      <c r="D370" s="14"/>
      <c r="E370" s="14"/>
      <c r="F370" s="149" t="str">
        <f t="shared" si="74"/>
        <v/>
      </c>
      <c r="G370" s="148" t="str">
        <f>IF(F370="","",SUMIF(Supplier,Waste_Input!E370,TotalSampleWeight))</f>
        <v/>
      </c>
      <c r="H370" s="150" t="str">
        <f t="shared" si="75"/>
        <v/>
      </c>
      <c r="I370" s="150" t="str">
        <f t="shared" si="76"/>
        <v/>
      </c>
      <c r="J370" s="150" t="str">
        <f t="shared" si="77"/>
        <v/>
      </c>
      <c r="K370" s="150" t="str">
        <f t="shared" si="78"/>
        <v/>
      </c>
      <c r="L370" s="150" t="str">
        <f t="shared" si="79"/>
        <v/>
      </c>
      <c r="M370" s="150" t="str">
        <f t="shared" si="80"/>
        <v/>
      </c>
      <c r="N370" s="172" t="str">
        <f t="shared" si="81"/>
        <v/>
      </c>
      <c r="O370" s="150" t="str">
        <f t="shared" si="82"/>
        <v/>
      </c>
      <c r="P370" s="151" t="str">
        <f t="shared" si="83"/>
        <v/>
      </c>
      <c r="Q370" s="150" t="str">
        <f t="shared" si="73"/>
        <v/>
      </c>
      <c r="R370" s="126" t="str">
        <f t="array" ref="R370">IF(AND(ISTEXT(E370),D370="TR"),_xlfn.STDEV.S(IF(Supplier=E370,Target)),"")</f>
        <v/>
      </c>
      <c r="S370" s="143" t="e">
        <f t="shared" si="84"/>
        <v>#VALUE!</v>
      </c>
      <c r="T370" s="146" t="e">
        <f t="shared" si="85"/>
        <v>#VALUE!</v>
      </c>
    </row>
    <row r="371" spans="1:20" s="17" customFormat="1" x14ac:dyDescent="0.2">
      <c r="A371" s="14"/>
      <c r="B371" s="14"/>
      <c r="C371" s="14"/>
      <c r="D371" s="14"/>
      <c r="E371" s="14"/>
      <c r="F371" s="149" t="str">
        <f t="shared" si="74"/>
        <v/>
      </c>
      <c r="G371" s="148" t="str">
        <f>IF(F371="","",SUMIF(Supplier,Waste_Input!E371,TotalSampleWeight))</f>
        <v/>
      </c>
      <c r="H371" s="150" t="str">
        <f t="shared" si="75"/>
        <v/>
      </c>
      <c r="I371" s="150" t="str">
        <f t="shared" si="76"/>
        <v/>
      </c>
      <c r="J371" s="150" t="str">
        <f t="shared" si="77"/>
        <v/>
      </c>
      <c r="K371" s="150" t="str">
        <f t="shared" si="78"/>
        <v/>
      </c>
      <c r="L371" s="150" t="str">
        <f t="shared" si="79"/>
        <v/>
      </c>
      <c r="M371" s="150" t="str">
        <f t="shared" si="80"/>
        <v/>
      </c>
      <c r="N371" s="172" t="str">
        <f t="shared" si="81"/>
        <v/>
      </c>
      <c r="O371" s="150" t="str">
        <f t="shared" si="82"/>
        <v/>
      </c>
      <c r="P371" s="151" t="str">
        <f t="shared" si="83"/>
        <v/>
      </c>
      <c r="Q371" s="150" t="str">
        <f t="shared" si="73"/>
        <v/>
      </c>
      <c r="R371" s="126" t="str">
        <f t="array" ref="R371">IF(AND(ISTEXT(E371),D371="TR"),_xlfn.STDEV.S(IF(Supplier=E371,Target)),"")</f>
        <v/>
      </c>
      <c r="S371" s="143" t="e">
        <f t="shared" si="84"/>
        <v>#VALUE!</v>
      </c>
      <c r="T371" s="146" t="e">
        <f t="shared" si="85"/>
        <v>#VALUE!</v>
      </c>
    </row>
    <row r="372" spans="1:20" s="17" customFormat="1" x14ac:dyDescent="0.2">
      <c r="A372" s="14"/>
      <c r="B372" s="14"/>
      <c r="C372" s="14"/>
      <c r="D372" s="14"/>
      <c r="E372" s="14"/>
      <c r="F372" s="149" t="str">
        <f t="shared" si="74"/>
        <v/>
      </c>
      <c r="G372" s="148" t="str">
        <f>IF(F372="","",SUMIF(Supplier,Waste_Input!E372,TotalSampleWeight))</f>
        <v/>
      </c>
      <c r="H372" s="150" t="str">
        <f t="shared" si="75"/>
        <v/>
      </c>
      <c r="I372" s="150" t="str">
        <f t="shared" si="76"/>
        <v/>
      </c>
      <c r="J372" s="150" t="str">
        <f t="shared" si="77"/>
        <v/>
      </c>
      <c r="K372" s="150" t="str">
        <f t="shared" si="78"/>
        <v/>
      </c>
      <c r="L372" s="150" t="str">
        <f t="shared" si="79"/>
        <v/>
      </c>
      <c r="M372" s="150" t="str">
        <f t="shared" si="80"/>
        <v/>
      </c>
      <c r="N372" s="172" t="str">
        <f t="shared" si="81"/>
        <v/>
      </c>
      <c r="O372" s="150" t="str">
        <f t="shared" si="82"/>
        <v/>
      </c>
      <c r="P372" s="151" t="str">
        <f t="shared" si="83"/>
        <v/>
      </c>
      <c r="Q372" s="150" t="str">
        <f t="shared" si="73"/>
        <v/>
      </c>
      <c r="R372" s="126" t="str">
        <f t="array" ref="R372">IF(AND(ISTEXT(E372),D372="TR"),_xlfn.STDEV.S(IF(Supplier=E372,Target)),"")</f>
        <v/>
      </c>
      <c r="S372" s="143" t="e">
        <f t="shared" si="84"/>
        <v>#VALUE!</v>
      </c>
      <c r="T372" s="146" t="e">
        <f t="shared" si="85"/>
        <v>#VALUE!</v>
      </c>
    </row>
    <row r="373" spans="1:20" s="17" customFormat="1" x14ac:dyDescent="0.2">
      <c r="A373" s="14"/>
      <c r="B373" s="14"/>
      <c r="C373" s="14"/>
      <c r="D373" s="14"/>
      <c r="E373" s="14"/>
      <c r="F373" s="149" t="str">
        <f t="shared" si="74"/>
        <v/>
      </c>
      <c r="G373" s="148" t="str">
        <f>IF(F373="","",SUMIF(Supplier,Waste_Input!E373,TotalSampleWeight))</f>
        <v/>
      </c>
      <c r="H373" s="150" t="str">
        <f t="shared" si="75"/>
        <v/>
      </c>
      <c r="I373" s="150" t="str">
        <f t="shared" si="76"/>
        <v/>
      </c>
      <c r="J373" s="150" t="str">
        <f t="shared" si="77"/>
        <v/>
      </c>
      <c r="K373" s="150" t="str">
        <f t="shared" si="78"/>
        <v/>
      </c>
      <c r="L373" s="150" t="str">
        <f t="shared" si="79"/>
        <v/>
      </c>
      <c r="M373" s="150" t="str">
        <f t="shared" si="80"/>
        <v/>
      </c>
      <c r="N373" s="172" t="str">
        <f t="shared" si="81"/>
        <v/>
      </c>
      <c r="O373" s="150" t="str">
        <f t="shared" si="82"/>
        <v/>
      </c>
      <c r="P373" s="151" t="str">
        <f t="shared" si="83"/>
        <v/>
      </c>
      <c r="Q373" s="150" t="str">
        <f t="shared" si="73"/>
        <v/>
      </c>
      <c r="R373" s="126" t="str">
        <f t="array" ref="R373">IF(AND(ISTEXT(E373),D373="TR"),_xlfn.STDEV.S(IF(Supplier=E373,Target)),"")</f>
        <v/>
      </c>
      <c r="S373" s="143" t="e">
        <f t="shared" si="84"/>
        <v>#VALUE!</v>
      </c>
      <c r="T373" s="146" t="e">
        <f t="shared" si="85"/>
        <v>#VALUE!</v>
      </c>
    </row>
    <row r="374" spans="1:20" s="17" customFormat="1" x14ac:dyDescent="0.2">
      <c r="A374" s="14"/>
      <c r="B374" s="14"/>
      <c r="C374" s="14"/>
      <c r="D374" s="14"/>
      <c r="E374" s="14"/>
      <c r="F374" s="149" t="str">
        <f t="shared" si="74"/>
        <v/>
      </c>
      <c r="G374" s="148" t="str">
        <f>IF(F374="","",SUMIF(Supplier,Waste_Input!E374,TotalSampleWeight))</f>
        <v/>
      </c>
      <c r="H374" s="150" t="str">
        <f t="shared" si="75"/>
        <v/>
      </c>
      <c r="I374" s="150" t="str">
        <f t="shared" si="76"/>
        <v/>
      </c>
      <c r="J374" s="150" t="str">
        <f t="shared" si="77"/>
        <v/>
      </c>
      <c r="K374" s="150" t="str">
        <f t="shared" si="78"/>
        <v/>
      </c>
      <c r="L374" s="150" t="str">
        <f t="shared" si="79"/>
        <v/>
      </c>
      <c r="M374" s="150" t="str">
        <f t="shared" si="80"/>
        <v/>
      </c>
      <c r="N374" s="172" t="str">
        <f t="shared" si="81"/>
        <v/>
      </c>
      <c r="O374" s="150" t="str">
        <f t="shared" si="82"/>
        <v/>
      </c>
      <c r="P374" s="151" t="str">
        <f t="shared" si="83"/>
        <v/>
      </c>
      <c r="Q374" s="150" t="str">
        <f t="shared" si="73"/>
        <v/>
      </c>
      <c r="R374" s="126" t="str">
        <f t="array" ref="R374">IF(AND(ISTEXT(E374),D374="TR"),_xlfn.STDEV.S(IF(Supplier=E374,Target)),"")</f>
        <v/>
      </c>
      <c r="S374" s="143" t="e">
        <f t="shared" si="84"/>
        <v>#VALUE!</v>
      </c>
      <c r="T374" s="146" t="e">
        <f t="shared" si="85"/>
        <v>#VALUE!</v>
      </c>
    </row>
    <row r="375" spans="1:20" s="17" customFormat="1" x14ac:dyDescent="0.2">
      <c r="A375" s="14"/>
      <c r="B375" s="14"/>
      <c r="C375" s="14"/>
      <c r="D375" s="14"/>
      <c r="E375" s="14"/>
      <c r="F375" s="149" t="str">
        <f t="shared" si="74"/>
        <v/>
      </c>
      <c r="G375" s="148" t="str">
        <f>IF(F375="","",SUMIF(Supplier,Waste_Input!E375,TotalSampleWeight))</f>
        <v/>
      </c>
      <c r="H375" s="150" t="str">
        <f t="shared" si="75"/>
        <v/>
      </c>
      <c r="I375" s="150" t="str">
        <f t="shared" si="76"/>
        <v/>
      </c>
      <c r="J375" s="150" t="str">
        <f t="shared" si="77"/>
        <v/>
      </c>
      <c r="K375" s="150" t="str">
        <f t="shared" si="78"/>
        <v/>
      </c>
      <c r="L375" s="150" t="str">
        <f t="shared" si="79"/>
        <v/>
      </c>
      <c r="M375" s="150" t="str">
        <f t="shared" si="80"/>
        <v/>
      </c>
      <c r="N375" s="172" t="str">
        <f t="shared" si="81"/>
        <v/>
      </c>
      <c r="O375" s="150" t="str">
        <f t="shared" si="82"/>
        <v/>
      </c>
      <c r="P375" s="151" t="str">
        <f t="shared" si="83"/>
        <v/>
      </c>
      <c r="Q375" s="150" t="str">
        <f t="shared" si="73"/>
        <v/>
      </c>
      <c r="R375" s="126" t="str">
        <f t="array" ref="R375">IF(AND(ISTEXT(E375),D375="TR"),_xlfn.STDEV.S(IF(Supplier=E375,Target)),"")</f>
        <v/>
      </c>
      <c r="S375" s="143" t="e">
        <f t="shared" si="84"/>
        <v>#VALUE!</v>
      </c>
      <c r="T375" s="146" t="e">
        <f t="shared" si="85"/>
        <v>#VALUE!</v>
      </c>
    </row>
    <row r="376" spans="1:20" s="17" customFormat="1" x14ac:dyDescent="0.2">
      <c r="A376" s="14"/>
      <c r="B376" s="14"/>
      <c r="C376" s="14"/>
      <c r="D376" s="14"/>
      <c r="E376" s="14"/>
      <c r="F376" s="149" t="str">
        <f t="shared" si="74"/>
        <v/>
      </c>
      <c r="G376" s="148" t="str">
        <f>IF(F376="","",SUMIF(Supplier,Waste_Input!E376,TotalSampleWeight))</f>
        <v/>
      </c>
      <c r="H376" s="150" t="str">
        <f t="shared" si="75"/>
        <v/>
      </c>
      <c r="I376" s="150" t="str">
        <f t="shared" si="76"/>
        <v/>
      </c>
      <c r="J376" s="150" t="str">
        <f t="shared" si="77"/>
        <v/>
      </c>
      <c r="K376" s="150" t="str">
        <f t="shared" si="78"/>
        <v/>
      </c>
      <c r="L376" s="150" t="str">
        <f t="shared" si="79"/>
        <v/>
      </c>
      <c r="M376" s="150" t="str">
        <f t="shared" si="80"/>
        <v/>
      </c>
      <c r="N376" s="172" t="str">
        <f t="shared" si="81"/>
        <v/>
      </c>
      <c r="O376" s="150" t="str">
        <f t="shared" si="82"/>
        <v/>
      </c>
      <c r="P376" s="151" t="str">
        <f t="shared" si="83"/>
        <v/>
      </c>
      <c r="Q376" s="150" t="str">
        <f t="shared" si="73"/>
        <v/>
      </c>
      <c r="R376" s="126" t="str">
        <f t="array" ref="R376">IF(AND(ISTEXT(E376),D376="TR"),_xlfn.STDEV.S(IF(Supplier=E376,Target)),"")</f>
        <v/>
      </c>
      <c r="S376" s="143" t="e">
        <f t="shared" si="84"/>
        <v>#VALUE!</v>
      </c>
      <c r="T376" s="146" t="e">
        <f t="shared" si="85"/>
        <v>#VALUE!</v>
      </c>
    </row>
    <row r="377" spans="1:20" s="17" customFormat="1" x14ac:dyDescent="0.2">
      <c r="A377" s="14"/>
      <c r="B377" s="14"/>
      <c r="C377" s="14"/>
      <c r="D377" s="14"/>
      <c r="E377" s="14"/>
      <c r="F377" s="149" t="str">
        <f t="shared" si="74"/>
        <v/>
      </c>
      <c r="G377" s="148" t="str">
        <f>IF(F377="","",SUMIF(Supplier,Waste_Input!E377,TotalSampleWeight))</f>
        <v/>
      </c>
      <c r="H377" s="150" t="str">
        <f t="shared" si="75"/>
        <v/>
      </c>
      <c r="I377" s="150" t="str">
        <f t="shared" si="76"/>
        <v/>
      </c>
      <c r="J377" s="150" t="str">
        <f t="shared" si="77"/>
        <v/>
      </c>
      <c r="K377" s="150" t="str">
        <f t="shared" si="78"/>
        <v/>
      </c>
      <c r="L377" s="150" t="str">
        <f t="shared" si="79"/>
        <v/>
      </c>
      <c r="M377" s="150" t="str">
        <f t="shared" si="80"/>
        <v/>
      </c>
      <c r="N377" s="172" t="str">
        <f t="shared" si="81"/>
        <v/>
      </c>
      <c r="O377" s="150" t="str">
        <f t="shared" si="82"/>
        <v/>
      </c>
      <c r="P377" s="151" t="str">
        <f t="shared" si="83"/>
        <v/>
      </c>
      <c r="Q377" s="150" t="str">
        <f t="shared" si="73"/>
        <v/>
      </c>
      <c r="R377" s="126" t="str">
        <f t="array" ref="R377">IF(AND(ISTEXT(E377),D377="TR"),_xlfn.STDEV.S(IF(Supplier=E377,Target)),"")</f>
        <v/>
      </c>
      <c r="S377" s="143" t="e">
        <f t="shared" si="84"/>
        <v>#VALUE!</v>
      </c>
      <c r="T377" s="146" t="e">
        <f t="shared" si="85"/>
        <v>#VALUE!</v>
      </c>
    </row>
    <row r="378" spans="1:20" s="17" customFormat="1" x14ac:dyDescent="0.2">
      <c r="A378" s="14"/>
      <c r="B378" s="14"/>
      <c r="C378" s="14"/>
      <c r="D378" s="14"/>
      <c r="E378" s="14"/>
      <c r="F378" s="149" t="str">
        <f t="shared" si="74"/>
        <v/>
      </c>
      <c r="G378" s="148" t="str">
        <f>IF(F378="","",SUMIF(Supplier,Waste_Input!E378,TotalSampleWeight))</f>
        <v/>
      </c>
      <c r="H378" s="150" t="str">
        <f t="shared" si="75"/>
        <v/>
      </c>
      <c r="I378" s="150" t="str">
        <f t="shared" si="76"/>
        <v/>
      </c>
      <c r="J378" s="150" t="str">
        <f t="shared" si="77"/>
        <v/>
      </c>
      <c r="K378" s="150" t="str">
        <f t="shared" si="78"/>
        <v/>
      </c>
      <c r="L378" s="150" t="str">
        <f t="shared" si="79"/>
        <v/>
      </c>
      <c r="M378" s="150" t="str">
        <f t="shared" si="80"/>
        <v/>
      </c>
      <c r="N378" s="172" t="str">
        <f t="shared" si="81"/>
        <v/>
      </c>
      <c r="O378" s="150" t="str">
        <f t="shared" si="82"/>
        <v/>
      </c>
      <c r="P378" s="151" t="str">
        <f t="shared" si="83"/>
        <v/>
      </c>
      <c r="Q378" s="150" t="str">
        <f t="shared" si="73"/>
        <v/>
      </c>
      <c r="R378" s="126" t="str">
        <f t="array" ref="R378">IF(AND(ISTEXT(E378),D378="TR"),_xlfn.STDEV.S(IF(Supplier=E378,Target)),"")</f>
        <v/>
      </c>
      <c r="S378" s="143" t="e">
        <f t="shared" si="84"/>
        <v>#VALUE!</v>
      </c>
      <c r="T378" s="146" t="e">
        <f t="shared" si="85"/>
        <v>#VALUE!</v>
      </c>
    </row>
    <row r="379" spans="1:20" s="17" customFormat="1" x14ac:dyDescent="0.2">
      <c r="A379" s="14"/>
      <c r="B379" s="14"/>
      <c r="C379" s="14"/>
      <c r="D379" s="14"/>
      <c r="E379" s="14"/>
      <c r="F379" s="149" t="str">
        <f t="shared" si="74"/>
        <v/>
      </c>
      <c r="G379" s="148" t="str">
        <f>IF(F379="","",SUMIF(Supplier,Waste_Input!E379,TotalSampleWeight))</f>
        <v/>
      </c>
      <c r="H379" s="150" t="str">
        <f t="shared" si="75"/>
        <v/>
      </c>
      <c r="I379" s="150" t="str">
        <f t="shared" si="76"/>
        <v/>
      </c>
      <c r="J379" s="150" t="str">
        <f t="shared" si="77"/>
        <v/>
      </c>
      <c r="K379" s="150" t="str">
        <f t="shared" si="78"/>
        <v/>
      </c>
      <c r="L379" s="150" t="str">
        <f t="shared" si="79"/>
        <v/>
      </c>
      <c r="M379" s="150" t="str">
        <f t="shared" si="80"/>
        <v/>
      </c>
      <c r="N379" s="172" t="str">
        <f t="shared" si="81"/>
        <v/>
      </c>
      <c r="O379" s="150" t="str">
        <f t="shared" si="82"/>
        <v/>
      </c>
      <c r="P379" s="151" t="str">
        <f t="shared" si="83"/>
        <v/>
      </c>
      <c r="Q379" s="150" t="str">
        <f t="shared" si="73"/>
        <v/>
      </c>
      <c r="R379" s="126" t="str">
        <f t="array" ref="R379">IF(AND(ISTEXT(E379),D379="TR"),_xlfn.STDEV.S(IF(Supplier=E379,Target)),"")</f>
        <v/>
      </c>
      <c r="S379" s="143" t="e">
        <f t="shared" si="84"/>
        <v>#VALUE!</v>
      </c>
      <c r="T379" s="146" t="e">
        <f t="shared" si="85"/>
        <v>#VALUE!</v>
      </c>
    </row>
    <row r="380" spans="1:20" s="17" customFormat="1" x14ac:dyDescent="0.2">
      <c r="A380" s="14"/>
      <c r="B380" s="14"/>
      <c r="C380" s="14"/>
      <c r="D380" s="14"/>
      <c r="E380" s="14"/>
      <c r="F380" s="149" t="str">
        <f t="shared" si="74"/>
        <v/>
      </c>
      <c r="G380" s="148" t="str">
        <f>IF(F380="","",SUMIF(Supplier,Waste_Input!E380,TotalSampleWeight))</f>
        <v/>
      </c>
      <c r="H380" s="150" t="str">
        <f t="shared" si="75"/>
        <v/>
      </c>
      <c r="I380" s="150" t="str">
        <f t="shared" si="76"/>
        <v/>
      </c>
      <c r="J380" s="150" t="str">
        <f t="shared" si="77"/>
        <v/>
      </c>
      <c r="K380" s="150" t="str">
        <f t="shared" si="78"/>
        <v/>
      </c>
      <c r="L380" s="150" t="str">
        <f t="shared" si="79"/>
        <v/>
      </c>
      <c r="M380" s="150" t="str">
        <f t="shared" si="80"/>
        <v/>
      </c>
      <c r="N380" s="172" t="str">
        <f t="shared" si="81"/>
        <v/>
      </c>
      <c r="O380" s="150" t="str">
        <f t="shared" si="82"/>
        <v/>
      </c>
      <c r="P380" s="151" t="str">
        <f t="shared" si="83"/>
        <v/>
      </c>
      <c r="Q380" s="150" t="str">
        <f t="shared" si="73"/>
        <v/>
      </c>
      <c r="R380" s="126" t="str">
        <f t="array" ref="R380">IF(AND(ISTEXT(E380),D380="TR"),_xlfn.STDEV.S(IF(Supplier=E380,Target)),"")</f>
        <v/>
      </c>
      <c r="S380" s="143" t="e">
        <f t="shared" si="84"/>
        <v>#VALUE!</v>
      </c>
      <c r="T380" s="146" t="e">
        <f t="shared" si="85"/>
        <v>#VALUE!</v>
      </c>
    </row>
    <row r="381" spans="1:20" s="17" customFormat="1" x14ac:dyDescent="0.2">
      <c r="A381" s="14"/>
      <c r="B381" s="14"/>
      <c r="C381" s="14"/>
      <c r="D381" s="14"/>
      <c r="E381" s="14"/>
      <c r="F381" s="149" t="str">
        <f t="shared" si="74"/>
        <v/>
      </c>
      <c r="G381" s="148" t="str">
        <f>IF(F381="","",SUMIF(Supplier,Waste_Input!E381,TotalSampleWeight))</f>
        <v/>
      </c>
      <c r="H381" s="150" t="str">
        <f t="shared" si="75"/>
        <v/>
      </c>
      <c r="I381" s="150" t="str">
        <f t="shared" si="76"/>
        <v/>
      </c>
      <c r="J381" s="150" t="str">
        <f t="shared" si="77"/>
        <v/>
      </c>
      <c r="K381" s="150" t="str">
        <f t="shared" si="78"/>
        <v/>
      </c>
      <c r="L381" s="150" t="str">
        <f t="shared" si="79"/>
        <v/>
      </c>
      <c r="M381" s="150" t="str">
        <f t="shared" si="80"/>
        <v/>
      </c>
      <c r="N381" s="172" t="str">
        <f t="shared" si="81"/>
        <v/>
      </c>
      <c r="O381" s="150" t="str">
        <f t="shared" si="82"/>
        <v/>
      </c>
      <c r="P381" s="151" t="str">
        <f t="shared" si="83"/>
        <v/>
      </c>
      <c r="Q381" s="150" t="str">
        <f t="shared" si="73"/>
        <v/>
      </c>
      <c r="R381" s="126" t="str">
        <f t="array" ref="R381">IF(AND(ISTEXT(E381),D381="TR"),_xlfn.STDEV.S(IF(Supplier=E381,Target)),"")</f>
        <v/>
      </c>
      <c r="S381" s="143" t="e">
        <f t="shared" si="84"/>
        <v>#VALUE!</v>
      </c>
      <c r="T381" s="146" t="e">
        <f t="shared" si="85"/>
        <v>#VALUE!</v>
      </c>
    </row>
    <row r="382" spans="1:20" s="17" customFormat="1" x14ac:dyDescent="0.2">
      <c r="A382" s="14"/>
      <c r="B382" s="14"/>
      <c r="C382" s="14"/>
      <c r="D382" s="14"/>
      <c r="E382" s="14"/>
      <c r="F382" s="149" t="str">
        <f t="shared" si="74"/>
        <v/>
      </c>
      <c r="G382" s="148" t="str">
        <f>IF(F382="","",SUMIF(Supplier,Waste_Input!E382,TotalSampleWeight))</f>
        <v/>
      </c>
      <c r="H382" s="150" t="str">
        <f t="shared" si="75"/>
        <v/>
      </c>
      <c r="I382" s="150" t="str">
        <f t="shared" si="76"/>
        <v/>
      </c>
      <c r="J382" s="150" t="str">
        <f t="shared" si="77"/>
        <v/>
      </c>
      <c r="K382" s="150" t="str">
        <f t="shared" si="78"/>
        <v/>
      </c>
      <c r="L382" s="150" t="str">
        <f t="shared" si="79"/>
        <v/>
      </c>
      <c r="M382" s="150" t="str">
        <f t="shared" si="80"/>
        <v/>
      </c>
      <c r="N382" s="172" t="str">
        <f t="shared" si="81"/>
        <v/>
      </c>
      <c r="O382" s="150" t="str">
        <f t="shared" si="82"/>
        <v/>
      </c>
      <c r="P382" s="151" t="str">
        <f t="shared" si="83"/>
        <v/>
      </c>
      <c r="Q382" s="150" t="str">
        <f t="shared" si="73"/>
        <v/>
      </c>
      <c r="R382" s="126" t="str">
        <f t="array" ref="R382">IF(AND(ISTEXT(E382),D382="TR"),_xlfn.STDEV.S(IF(Supplier=E382,Target)),"")</f>
        <v/>
      </c>
      <c r="S382" s="143" t="e">
        <f t="shared" si="84"/>
        <v>#VALUE!</v>
      </c>
      <c r="T382" s="146" t="e">
        <f t="shared" si="85"/>
        <v>#VALUE!</v>
      </c>
    </row>
    <row r="383" spans="1:20" s="17" customFormat="1" x14ac:dyDescent="0.2">
      <c r="A383" s="14"/>
      <c r="B383" s="14"/>
      <c r="C383" s="14"/>
      <c r="D383" s="14"/>
      <c r="E383" s="14"/>
      <c r="F383" s="149" t="str">
        <f t="shared" si="74"/>
        <v/>
      </c>
      <c r="G383" s="148" t="str">
        <f>IF(F383="","",SUMIF(Supplier,Waste_Input!E383,TotalSampleWeight))</f>
        <v/>
      </c>
      <c r="H383" s="150" t="str">
        <f t="shared" si="75"/>
        <v/>
      </c>
      <c r="I383" s="150" t="str">
        <f t="shared" si="76"/>
        <v/>
      </c>
      <c r="J383" s="150" t="str">
        <f t="shared" si="77"/>
        <v/>
      </c>
      <c r="K383" s="150" t="str">
        <f t="shared" si="78"/>
        <v/>
      </c>
      <c r="L383" s="150" t="str">
        <f t="shared" si="79"/>
        <v/>
      </c>
      <c r="M383" s="150" t="str">
        <f t="shared" si="80"/>
        <v/>
      </c>
      <c r="N383" s="172" t="str">
        <f t="shared" si="81"/>
        <v/>
      </c>
      <c r="O383" s="150" t="str">
        <f t="shared" si="82"/>
        <v/>
      </c>
      <c r="P383" s="151" t="str">
        <f t="shared" si="83"/>
        <v/>
      </c>
      <c r="Q383" s="150" t="str">
        <f t="shared" si="73"/>
        <v/>
      </c>
      <c r="R383" s="126" t="str">
        <f t="array" ref="R383">IF(AND(ISTEXT(E383),D383="TR"),_xlfn.STDEV.S(IF(Supplier=E383,Target)),"")</f>
        <v/>
      </c>
      <c r="S383" s="143" t="e">
        <f t="shared" si="84"/>
        <v>#VALUE!</v>
      </c>
      <c r="T383" s="146" t="e">
        <f t="shared" si="85"/>
        <v>#VALUE!</v>
      </c>
    </row>
    <row r="384" spans="1:20" s="17" customFormat="1" x14ac:dyDescent="0.2">
      <c r="A384" s="14"/>
      <c r="B384" s="14"/>
      <c r="C384" s="14"/>
      <c r="D384" s="14"/>
      <c r="E384" s="14"/>
      <c r="F384" s="149" t="str">
        <f t="shared" si="74"/>
        <v/>
      </c>
      <c r="G384" s="148" t="str">
        <f>IF(F384="","",SUMIF(Supplier,Waste_Input!E384,TotalSampleWeight))</f>
        <v/>
      </c>
      <c r="H384" s="150" t="str">
        <f t="shared" si="75"/>
        <v/>
      </c>
      <c r="I384" s="150" t="str">
        <f t="shared" si="76"/>
        <v/>
      </c>
      <c r="J384" s="150" t="str">
        <f t="shared" si="77"/>
        <v/>
      </c>
      <c r="K384" s="150" t="str">
        <f t="shared" si="78"/>
        <v/>
      </c>
      <c r="L384" s="150" t="str">
        <f t="shared" si="79"/>
        <v/>
      </c>
      <c r="M384" s="150" t="str">
        <f t="shared" si="80"/>
        <v/>
      </c>
      <c r="N384" s="172" t="str">
        <f t="shared" si="81"/>
        <v/>
      </c>
      <c r="O384" s="150" t="str">
        <f t="shared" si="82"/>
        <v/>
      </c>
      <c r="P384" s="151" t="str">
        <f t="shared" si="83"/>
        <v/>
      </c>
      <c r="Q384" s="150" t="str">
        <f t="shared" si="73"/>
        <v/>
      </c>
      <c r="R384" s="126" t="str">
        <f t="array" ref="R384">IF(AND(ISTEXT(E384),D384="TR"),_xlfn.STDEV.S(IF(Supplier=E384,Target)),"")</f>
        <v/>
      </c>
      <c r="S384" s="143" t="e">
        <f t="shared" si="84"/>
        <v>#VALUE!</v>
      </c>
      <c r="T384" s="146" t="e">
        <f t="shared" si="85"/>
        <v>#VALUE!</v>
      </c>
    </row>
    <row r="385" spans="1:20" s="17" customFormat="1" x14ac:dyDescent="0.2">
      <c r="A385" s="14"/>
      <c r="B385" s="14"/>
      <c r="C385" s="14"/>
      <c r="D385" s="14"/>
      <c r="E385" s="14"/>
      <c r="F385" s="149" t="str">
        <f t="shared" si="74"/>
        <v/>
      </c>
      <c r="G385" s="148" t="str">
        <f>IF(F385="","",SUMIF(Supplier,Waste_Input!E385,TotalSampleWeight))</f>
        <v/>
      </c>
      <c r="H385" s="150" t="str">
        <f t="shared" si="75"/>
        <v/>
      </c>
      <c r="I385" s="150" t="str">
        <f t="shared" si="76"/>
        <v/>
      </c>
      <c r="J385" s="150" t="str">
        <f t="shared" si="77"/>
        <v/>
      </c>
      <c r="K385" s="150" t="str">
        <f t="shared" si="78"/>
        <v/>
      </c>
      <c r="L385" s="150" t="str">
        <f t="shared" si="79"/>
        <v/>
      </c>
      <c r="M385" s="150" t="str">
        <f t="shared" si="80"/>
        <v/>
      </c>
      <c r="N385" s="172" t="str">
        <f t="shared" si="81"/>
        <v/>
      </c>
      <c r="O385" s="150" t="str">
        <f t="shared" si="82"/>
        <v/>
      </c>
      <c r="P385" s="151" t="str">
        <f t="shared" si="83"/>
        <v/>
      </c>
      <c r="Q385" s="150" t="str">
        <f t="shared" si="73"/>
        <v/>
      </c>
      <c r="R385" s="126" t="str">
        <f t="array" ref="R385">IF(AND(ISTEXT(E385),D385="TR"),_xlfn.STDEV.S(IF(Supplier=E385,Target)),"")</f>
        <v/>
      </c>
      <c r="S385" s="143" t="e">
        <f t="shared" si="84"/>
        <v>#VALUE!</v>
      </c>
      <c r="T385" s="146" t="e">
        <f t="shared" si="85"/>
        <v>#VALUE!</v>
      </c>
    </row>
    <row r="386" spans="1:20" s="17" customFormat="1" x14ac:dyDescent="0.2">
      <c r="A386" s="14"/>
      <c r="B386" s="14"/>
      <c r="C386" s="14"/>
      <c r="D386" s="14"/>
      <c r="E386" s="14"/>
      <c r="F386" s="149" t="str">
        <f t="shared" si="74"/>
        <v/>
      </c>
      <c r="G386" s="148" t="str">
        <f>IF(F386="","",SUMIF(Supplier,Waste_Input!E386,TotalSampleWeight))</f>
        <v/>
      </c>
      <c r="H386" s="150" t="str">
        <f t="shared" si="75"/>
        <v/>
      </c>
      <c r="I386" s="150" t="str">
        <f t="shared" si="76"/>
        <v/>
      </c>
      <c r="J386" s="150" t="str">
        <f t="shared" si="77"/>
        <v/>
      </c>
      <c r="K386" s="150" t="str">
        <f t="shared" si="78"/>
        <v/>
      </c>
      <c r="L386" s="150" t="str">
        <f t="shared" si="79"/>
        <v/>
      </c>
      <c r="M386" s="150" t="str">
        <f t="shared" si="80"/>
        <v/>
      </c>
      <c r="N386" s="172" t="str">
        <f t="shared" si="81"/>
        <v/>
      </c>
      <c r="O386" s="150" t="str">
        <f t="shared" si="82"/>
        <v/>
      </c>
      <c r="P386" s="151" t="str">
        <f t="shared" si="83"/>
        <v/>
      </c>
      <c r="Q386" s="150" t="str">
        <f t="shared" ref="Q386:Q449" si="86">IFERROR(IF(AND(ISTEXT(E386),D386="TR"),AVERAGEIF(Supplier,E386,Fragments),""),"")</f>
        <v/>
      </c>
      <c r="R386" s="126" t="str">
        <f t="array" ref="R386">IF(AND(ISTEXT(E386),D386="TR"),_xlfn.STDEV.S(IF(Supplier=E386,Target)),"")</f>
        <v/>
      </c>
      <c r="S386" s="143" t="e">
        <f t="shared" si="84"/>
        <v>#VALUE!</v>
      </c>
      <c r="T386" s="146" t="e">
        <f t="shared" si="85"/>
        <v>#VALUE!</v>
      </c>
    </row>
    <row r="387" spans="1:20" s="17" customFormat="1" x14ac:dyDescent="0.2">
      <c r="A387" s="14"/>
      <c r="B387" s="14"/>
      <c r="C387" s="14"/>
      <c r="D387" s="14"/>
      <c r="E387" s="14"/>
      <c r="F387" s="149" t="str">
        <f t="shared" ref="F387:F450" si="87">IF(AND(ISTEXT(E387),D387="TR"),COUNTIF(Supplier,"*"&amp;E387&amp;"*"),"")</f>
        <v/>
      </c>
      <c r="G387" s="148" t="str">
        <f>IF(F387="","",SUMIF(Supplier,Waste_Input!E387,TotalSampleWeight))</f>
        <v/>
      </c>
      <c r="H387" s="150" t="str">
        <f t="shared" ref="H387:H450" si="88">IFERROR(IF(AND(ISTEXT(E387),D387="TR"),AVERAGEIF(Supplier,E387,Plastic),""),"")</f>
        <v/>
      </c>
      <c r="I387" s="150" t="str">
        <f t="shared" ref="I387:I450" si="89">IFERROR(IF(AND(ISTEXT(E387),D387="TR"),AVERAGEIF(Supplier,E387,Glass),""),"")</f>
        <v/>
      </c>
      <c r="J387" s="150" t="str">
        <f t="shared" ref="J387:J450" si="90">IFERROR(IF(AND(ISTEXT(E387),D387="TR"),AVERAGEIF(Supplier,E387,Paper),""),"")</f>
        <v/>
      </c>
      <c r="K387" s="150" t="str">
        <f t="shared" ref="K387:K450" si="91">IFERROR(IF(AND(ISTEXT(E387),D387="TR"),AVERAGEIF(Supplier,E387,Cardboard),""),"")</f>
        <v/>
      </c>
      <c r="L387" s="150" t="str">
        <f t="shared" ref="L387:L450" si="92">IFERROR(IF(AND(ISTEXT(E387),D387="TR"),AVERAGEIF(Supplier,E387,Metals),""),"")</f>
        <v/>
      </c>
      <c r="M387" s="150" t="str">
        <f t="shared" ref="M387:M450" si="93">IFERROR(IF(AND(ISTEXT(E387),D387="TR"),AVERAGEIF(Supplier,E387,Target),""),"")</f>
        <v/>
      </c>
      <c r="N387" s="172" t="str">
        <f t="shared" ref="N387:N450" si="94">IFERROR(R387,"")</f>
        <v/>
      </c>
      <c r="O387" s="150" t="str">
        <f t="shared" ref="O387:O450" si="95">IFERROR(IF(AND(ISTEXT(E387),D387="TR"), AVERAGEIF(Supplier,E387,NonTarget),""),"")</f>
        <v/>
      </c>
      <c r="P387" s="151" t="str">
        <f t="shared" ref="P387:P450" si="96">IFERROR(IF(AND(ISTEXT(E387),D387="TR"),AVERAGEIF(Supplier,E387,NonRecycable),""),"")</f>
        <v/>
      </c>
      <c r="Q387" s="150" t="str">
        <f t="shared" si="86"/>
        <v/>
      </c>
      <c r="R387" s="126" t="str">
        <f t="array" ref="R387">IF(AND(ISTEXT(E387),D387="TR"),_xlfn.STDEV.S(IF(Supplier=E387,Target)),"")</f>
        <v/>
      </c>
      <c r="S387" s="143" t="e">
        <f t="shared" ref="S387:S450" si="97">F387-ROUNDDOWN(C387/125,0)</f>
        <v>#VALUE!</v>
      </c>
      <c r="T387" s="146" t="e">
        <f t="shared" ref="T387:T450" si="98">G387/F387</f>
        <v>#VALUE!</v>
      </c>
    </row>
    <row r="388" spans="1:20" s="17" customFormat="1" x14ac:dyDescent="0.2">
      <c r="A388" s="14"/>
      <c r="B388" s="14"/>
      <c r="C388" s="14"/>
      <c r="D388" s="14"/>
      <c r="E388" s="14"/>
      <c r="F388" s="149" t="str">
        <f t="shared" si="87"/>
        <v/>
      </c>
      <c r="G388" s="148" t="str">
        <f>IF(F388="","",SUMIF(Supplier,Waste_Input!E388,TotalSampleWeight))</f>
        <v/>
      </c>
      <c r="H388" s="150" t="str">
        <f t="shared" si="88"/>
        <v/>
      </c>
      <c r="I388" s="150" t="str">
        <f t="shared" si="89"/>
        <v/>
      </c>
      <c r="J388" s="150" t="str">
        <f t="shared" si="90"/>
        <v/>
      </c>
      <c r="K388" s="150" t="str">
        <f t="shared" si="91"/>
        <v/>
      </c>
      <c r="L388" s="150" t="str">
        <f t="shared" si="92"/>
        <v/>
      </c>
      <c r="M388" s="150" t="str">
        <f t="shared" si="93"/>
        <v/>
      </c>
      <c r="N388" s="172" t="str">
        <f t="shared" si="94"/>
        <v/>
      </c>
      <c r="O388" s="150" t="str">
        <f t="shared" si="95"/>
        <v/>
      </c>
      <c r="P388" s="151" t="str">
        <f t="shared" si="96"/>
        <v/>
      </c>
      <c r="Q388" s="150" t="str">
        <f t="shared" si="86"/>
        <v/>
      </c>
      <c r="R388" s="126" t="str">
        <f t="array" ref="R388">IF(AND(ISTEXT(E388),D388="TR"),_xlfn.STDEV.S(IF(Supplier=E388,Target)),"")</f>
        <v/>
      </c>
      <c r="S388" s="143" t="e">
        <f t="shared" si="97"/>
        <v>#VALUE!</v>
      </c>
      <c r="T388" s="146" t="e">
        <f t="shared" si="98"/>
        <v>#VALUE!</v>
      </c>
    </row>
    <row r="389" spans="1:20" s="17" customFormat="1" x14ac:dyDescent="0.2">
      <c r="A389" s="14"/>
      <c r="B389" s="14"/>
      <c r="C389" s="14"/>
      <c r="D389" s="14"/>
      <c r="E389" s="14"/>
      <c r="F389" s="149" t="str">
        <f t="shared" si="87"/>
        <v/>
      </c>
      <c r="G389" s="148" t="str">
        <f>IF(F389="","",SUMIF(Supplier,Waste_Input!E389,TotalSampleWeight))</f>
        <v/>
      </c>
      <c r="H389" s="150" t="str">
        <f t="shared" si="88"/>
        <v/>
      </c>
      <c r="I389" s="150" t="str">
        <f t="shared" si="89"/>
        <v/>
      </c>
      <c r="J389" s="150" t="str">
        <f t="shared" si="90"/>
        <v/>
      </c>
      <c r="K389" s="150" t="str">
        <f t="shared" si="91"/>
        <v/>
      </c>
      <c r="L389" s="150" t="str">
        <f t="shared" si="92"/>
        <v/>
      </c>
      <c r="M389" s="150" t="str">
        <f t="shared" si="93"/>
        <v/>
      </c>
      <c r="N389" s="172" t="str">
        <f t="shared" si="94"/>
        <v/>
      </c>
      <c r="O389" s="150" t="str">
        <f t="shared" si="95"/>
        <v/>
      </c>
      <c r="P389" s="151" t="str">
        <f t="shared" si="96"/>
        <v/>
      </c>
      <c r="Q389" s="150" t="str">
        <f t="shared" si="86"/>
        <v/>
      </c>
      <c r="R389" s="126" t="str">
        <f t="array" ref="R389">IF(AND(ISTEXT(E389),D389="TR"),_xlfn.STDEV.S(IF(Supplier=E389,Target)),"")</f>
        <v/>
      </c>
      <c r="S389" s="143" t="e">
        <f t="shared" si="97"/>
        <v>#VALUE!</v>
      </c>
      <c r="T389" s="146" t="e">
        <f t="shared" si="98"/>
        <v>#VALUE!</v>
      </c>
    </row>
    <row r="390" spans="1:20" s="17" customFormat="1" x14ac:dyDescent="0.2">
      <c r="A390" s="14"/>
      <c r="B390" s="14"/>
      <c r="C390" s="14"/>
      <c r="D390" s="14"/>
      <c r="E390" s="14"/>
      <c r="F390" s="149" t="str">
        <f t="shared" si="87"/>
        <v/>
      </c>
      <c r="G390" s="148" t="str">
        <f>IF(F390="","",SUMIF(Supplier,Waste_Input!E390,TotalSampleWeight))</f>
        <v/>
      </c>
      <c r="H390" s="150" t="str">
        <f t="shared" si="88"/>
        <v/>
      </c>
      <c r="I390" s="150" t="str">
        <f t="shared" si="89"/>
        <v/>
      </c>
      <c r="J390" s="150" t="str">
        <f t="shared" si="90"/>
        <v/>
      </c>
      <c r="K390" s="150" t="str">
        <f t="shared" si="91"/>
        <v/>
      </c>
      <c r="L390" s="150" t="str">
        <f t="shared" si="92"/>
        <v/>
      </c>
      <c r="M390" s="150" t="str">
        <f t="shared" si="93"/>
        <v/>
      </c>
      <c r="N390" s="172" t="str">
        <f t="shared" si="94"/>
        <v/>
      </c>
      <c r="O390" s="150" t="str">
        <f t="shared" si="95"/>
        <v/>
      </c>
      <c r="P390" s="151" t="str">
        <f t="shared" si="96"/>
        <v/>
      </c>
      <c r="Q390" s="150" t="str">
        <f t="shared" si="86"/>
        <v/>
      </c>
      <c r="R390" s="126" t="str">
        <f t="array" ref="R390">IF(AND(ISTEXT(E390),D390="TR"),_xlfn.STDEV.S(IF(Supplier=E390,Target)),"")</f>
        <v/>
      </c>
      <c r="S390" s="143" t="e">
        <f t="shared" si="97"/>
        <v>#VALUE!</v>
      </c>
      <c r="T390" s="146" t="e">
        <f t="shared" si="98"/>
        <v>#VALUE!</v>
      </c>
    </row>
    <row r="391" spans="1:20" s="17" customFormat="1" x14ac:dyDescent="0.2">
      <c r="A391" s="14"/>
      <c r="B391" s="14"/>
      <c r="C391" s="14"/>
      <c r="D391" s="14"/>
      <c r="E391" s="14"/>
      <c r="F391" s="149" t="str">
        <f t="shared" si="87"/>
        <v/>
      </c>
      <c r="G391" s="148" t="str">
        <f>IF(F391="","",SUMIF(Supplier,Waste_Input!E391,TotalSampleWeight))</f>
        <v/>
      </c>
      <c r="H391" s="150" t="str">
        <f t="shared" si="88"/>
        <v/>
      </c>
      <c r="I391" s="150" t="str">
        <f t="shared" si="89"/>
        <v/>
      </c>
      <c r="J391" s="150" t="str">
        <f t="shared" si="90"/>
        <v/>
      </c>
      <c r="K391" s="150" t="str">
        <f t="shared" si="91"/>
        <v/>
      </c>
      <c r="L391" s="150" t="str">
        <f t="shared" si="92"/>
        <v/>
      </c>
      <c r="M391" s="150" t="str">
        <f t="shared" si="93"/>
        <v/>
      </c>
      <c r="N391" s="172" t="str">
        <f t="shared" si="94"/>
        <v/>
      </c>
      <c r="O391" s="150" t="str">
        <f t="shared" si="95"/>
        <v/>
      </c>
      <c r="P391" s="151" t="str">
        <f t="shared" si="96"/>
        <v/>
      </c>
      <c r="Q391" s="150" t="str">
        <f t="shared" si="86"/>
        <v/>
      </c>
      <c r="R391" s="126" t="str">
        <f t="array" ref="R391">IF(AND(ISTEXT(E391),D391="TR"),_xlfn.STDEV.S(IF(Supplier=E391,Target)),"")</f>
        <v/>
      </c>
      <c r="S391" s="143" t="e">
        <f t="shared" si="97"/>
        <v>#VALUE!</v>
      </c>
      <c r="T391" s="146" t="e">
        <f t="shared" si="98"/>
        <v>#VALUE!</v>
      </c>
    </row>
    <row r="392" spans="1:20" s="17" customFormat="1" x14ac:dyDescent="0.2">
      <c r="A392" s="14"/>
      <c r="B392" s="14"/>
      <c r="C392" s="14"/>
      <c r="D392" s="14"/>
      <c r="E392" s="14"/>
      <c r="F392" s="149" t="str">
        <f t="shared" si="87"/>
        <v/>
      </c>
      <c r="G392" s="148" t="str">
        <f>IF(F392="","",SUMIF(Supplier,Waste_Input!E392,TotalSampleWeight))</f>
        <v/>
      </c>
      <c r="H392" s="150" t="str">
        <f t="shared" si="88"/>
        <v/>
      </c>
      <c r="I392" s="150" t="str">
        <f t="shared" si="89"/>
        <v/>
      </c>
      <c r="J392" s="150" t="str">
        <f t="shared" si="90"/>
        <v/>
      </c>
      <c r="K392" s="150" t="str">
        <f t="shared" si="91"/>
        <v/>
      </c>
      <c r="L392" s="150" t="str">
        <f t="shared" si="92"/>
        <v/>
      </c>
      <c r="M392" s="150" t="str">
        <f t="shared" si="93"/>
        <v/>
      </c>
      <c r="N392" s="172" t="str">
        <f t="shared" si="94"/>
        <v/>
      </c>
      <c r="O392" s="150" t="str">
        <f t="shared" si="95"/>
        <v/>
      </c>
      <c r="P392" s="151" t="str">
        <f t="shared" si="96"/>
        <v/>
      </c>
      <c r="Q392" s="150" t="str">
        <f t="shared" si="86"/>
        <v/>
      </c>
      <c r="R392" s="126" t="str">
        <f t="array" ref="R392">IF(AND(ISTEXT(E392),D392="TR"),_xlfn.STDEV.S(IF(Supplier=E392,Target)),"")</f>
        <v/>
      </c>
      <c r="S392" s="143" t="e">
        <f t="shared" si="97"/>
        <v>#VALUE!</v>
      </c>
      <c r="T392" s="146" t="e">
        <f t="shared" si="98"/>
        <v>#VALUE!</v>
      </c>
    </row>
    <row r="393" spans="1:20" s="17" customFormat="1" x14ac:dyDescent="0.2">
      <c r="A393" s="14"/>
      <c r="B393" s="14"/>
      <c r="C393" s="14"/>
      <c r="D393" s="14"/>
      <c r="E393" s="14"/>
      <c r="F393" s="149" t="str">
        <f t="shared" si="87"/>
        <v/>
      </c>
      <c r="G393" s="148" t="str">
        <f>IF(F393="","",SUMIF(Supplier,Waste_Input!E393,TotalSampleWeight))</f>
        <v/>
      </c>
      <c r="H393" s="150" t="str">
        <f t="shared" si="88"/>
        <v/>
      </c>
      <c r="I393" s="150" t="str">
        <f t="shared" si="89"/>
        <v/>
      </c>
      <c r="J393" s="150" t="str">
        <f t="shared" si="90"/>
        <v/>
      </c>
      <c r="K393" s="150" t="str">
        <f t="shared" si="91"/>
        <v/>
      </c>
      <c r="L393" s="150" t="str">
        <f t="shared" si="92"/>
        <v/>
      </c>
      <c r="M393" s="150" t="str">
        <f t="shared" si="93"/>
        <v/>
      </c>
      <c r="N393" s="172" t="str">
        <f t="shared" si="94"/>
        <v/>
      </c>
      <c r="O393" s="150" t="str">
        <f t="shared" si="95"/>
        <v/>
      </c>
      <c r="P393" s="151" t="str">
        <f t="shared" si="96"/>
        <v/>
      </c>
      <c r="Q393" s="150" t="str">
        <f t="shared" si="86"/>
        <v/>
      </c>
      <c r="R393" s="126" t="str">
        <f t="array" ref="R393">IF(AND(ISTEXT(E393),D393="TR"),_xlfn.STDEV.S(IF(Supplier=E393,Target)),"")</f>
        <v/>
      </c>
      <c r="S393" s="143" t="e">
        <f t="shared" si="97"/>
        <v>#VALUE!</v>
      </c>
      <c r="T393" s="146" t="e">
        <f t="shared" si="98"/>
        <v>#VALUE!</v>
      </c>
    </row>
    <row r="394" spans="1:20" s="17" customFormat="1" x14ac:dyDescent="0.2">
      <c r="A394" s="14"/>
      <c r="B394" s="14"/>
      <c r="C394" s="14"/>
      <c r="D394" s="14"/>
      <c r="E394" s="14"/>
      <c r="F394" s="149" t="str">
        <f t="shared" si="87"/>
        <v/>
      </c>
      <c r="G394" s="148" t="str">
        <f>IF(F394="","",SUMIF(Supplier,Waste_Input!E394,TotalSampleWeight))</f>
        <v/>
      </c>
      <c r="H394" s="150" t="str">
        <f t="shared" si="88"/>
        <v/>
      </c>
      <c r="I394" s="150" t="str">
        <f t="shared" si="89"/>
        <v/>
      </c>
      <c r="J394" s="150" t="str">
        <f t="shared" si="90"/>
        <v/>
      </c>
      <c r="K394" s="150" t="str">
        <f t="shared" si="91"/>
        <v/>
      </c>
      <c r="L394" s="150" t="str">
        <f t="shared" si="92"/>
        <v/>
      </c>
      <c r="M394" s="150" t="str">
        <f t="shared" si="93"/>
        <v/>
      </c>
      <c r="N394" s="172" t="str">
        <f t="shared" si="94"/>
        <v/>
      </c>
      <c r="O394" s="150" t="str">
        <f t="shared" si="95"/>
        <v/>
      </c>
      <c r="P394" s="151" t="str">
        <f t="shared" si="96"/>
        <v/>
      </c>
      <c r="Q394" s="150" t="str">
        <f t="shared" si="86"/>
        <v/>
      </c>
      <c r="R394" s="126" t="str">
        <f t="array" ref="R394">IF(AND(ISTEXT(E394),D394="TR"),_xlfn.STDEV.S(IF(Supplier=E394,Target)),"")</f>
        <v/>
      </c>
      <c r="S394" s="143" t="e">
        <f t="shared" si="97"/>
        <v>#VALUE!</v>
      </c>
      <c r="T394" s="146" t="e">
        <f t="shared" si="98"/>
        <v>#VALUE!</v>
      </c>
    </row>
    <row r="395" spans="1:20" s="17" customFormat="1" x14ac:dyDescent="0.2">
      <c r="A395" s="14"/>
      <c r="B395" s="14"/>
      <c r="C395" s="14"/>
      <c r="D395" s="14"/>
      <c r="E395" s="14"/>
      <c r="F395" s="149" t="str">
        <f t="shared" si="87"/>
        <v/>
      </c>
      <c r="G395" s="148" t="str">
        <f>IF(F395="","",SUMIF(Supplier,Waste_Input!E395,TotalSampleWeight))</f>
        <v/>
      </c>
      <c r="H395" s="150" t="str">
        <f t="shared" si="88"/>
        <v/>
      </c>
      <c r="I395" s="150" t="str">
        <f t="shared" si="89"/>
        <v/>
      </c>
      <c r="J395" s="150" t="str">
        <f t="shared" si="90"/>
        <v/>
      </c>
      <c r="K395" s="150" t="str">
        <f t="shared" si="91"/>
        <v/>
      </c>
      <c r="L395" s="150" t="str">
        <f t="shared" si="92"/>
        <v/>
      </c>
      <c r="M395" s="150" t="str">
        <f t="shared" si="93"/>
        <v/>
      </c>
      <c r="N395" s="172" t="str">
        <f t="shared" si="94"/>
        <v/>
      </c>
      <c r="O395" s="150" t="str">
        <f t="shared" si="95"/>
        <v/>
      </c>
      <c r="P395" s="151" t="str">
        <f t="shared" si="96"/>
        <v/>
      </c>
      <c r="Q395" s="150" t="str">
        <f t="shared" si="86"/>
        <v/>
      </c>
      <c r="R395" s="126" t="str">
        <f t="array" ref="R395">IF(AND(ISTEXT(E395),D395="TR"),_xlfn.STDEV.S(IF(Supplier=E395,Target)),"")</f>
        <v/>
      </c>
      <c r="S395" s="143" t="e">
        <f t="shared" si="97"/>
        <v>#VALUE!</v>
      </c>
      <c r="T395" s="146" t="e">
        <f t="shared" si="98"/>
        <v>#VALUE!</v>
      </c>
    </row>
    <row r="396" spans="1:20" s="17" customFormat="1" x14ac:dyDescent="0.2">
      <c r="A396" s="14"/>
      <c r="B396" s="14"/>
      <c r="C396" s="14"/>
      <c r="D396" s="14"/>
      <c r="E396" s="14"/>
      <c r="F396" s="149" t="str">
        <f t="shared" si="87"/>
        <v/>
      </c>
      <c r="G396" s="148" t="str">
        <f>IF(F396="","",SUMIF(Supplier,Waste_Input!E396,TotalSampleWeight))</f>
        <v/>
      </c>
      <c r="H396" s="150" t="str">
        <f t="shared" si="88"/>
        <v/>
      </c>
      <c r="I396" s="150" t="str">
        <f t="shared" si="89"/>
        <v/>
      </c>
      <c r="J396" s="150" t="str">
        <f t="shared" si="90"/>
        <v/>
      </c>
      <c r="K396" s="150" t="str">
        <f t="shared" si="91"/>
        <v/>
      </c>
      <c r="L396" s="150" t="str">
        <f t="shared" si="92"/>
        <v/>
      </c>
      <c r="M396" s="150" t="str">
        <f t="shared" si="93"/>
        <v/>
      </c>
      <c r="N396" s="172" t="str">
        <f t="shared" si="94"/>
        <v/>
      </c>
      <c r="O396" s="150" t="str">
        <f t="shared" si="95"/>
        <v/>
      </c>
      <c r="P396" s="151" t="str">
        <f t="shared" si="96"/>
        <v/>
      </c>
      <c r="Q396" s="150" t="str">
        <f t="shared" si="86"/>
        <v/>
      </c>
      <c r="R396" s="126" t="str">
        <f t="array" ref="R396">IF(AND(ISTEXT(E396),D396="TR"),_xlfn.STDEV.S(IF(Supplier=E396,Target)),"")</f>
        <v/>
      </c>
      <c r="S396" s="143" t="e">
        <f t="shared" si="97"/>
        <v>#VALUE!</v>
      </c>
      <c r="T396" s="146" t="e">
        <f t="shared" si="98"/>
        <v>#VALUE!</v>
      </c>
    </row>
    <row r="397" spans="1:20" s="17" customFormat="1" x14ac:dyDescent="0.2">
      <c r="A397" s="14"/>
      <c r="B397" s="14"/>
      <c r="C397" s="14"/>
      <c r="D397" s="14"/>
      <c r="E397" s="14"/>
      <c r="F397" s="149" t="str">
        <f t="shared" si="87"/>
        <v/>
      </c>
      <c r="G397" s="148" t="str">
        <f>IF(F397="","",SUMIF(Supplier,Waste_Input!E397,TotalSampleWeight))</f>
        <v/>
      </c>
      <c r="H397" s="150" t="str">
        <f t="shared" si="88"/>
        <v/>
      </c>
      <c r="I397" s="150" t="str">
        <f t="shared" si="89"/>
        <v/>
      </c>
      <c r="J397" s="150" t="str">
        <f t="shared" si="90"/>
        <v/>
      </c>
      <c r="K397" s="150" t="str">
        <f t="shared" si="91"/>
        <v/>
      </c>
      <c r="L397" s="150" t="str">
        <f t="shared" si="92"/>
        <v/>
      </c>
      <c r="M397" s="150" t="str">
        <f t="shared" si="93"/>
        <v/>
      </c>
      <c r="N397" s="172" t="str">
        <f t="shared" si="94"/>
        <v/>
      </c>
      <c r="O397" s="150" t="str">
        <f t="shared" si="95"/>
        <v/>
      </c>
      <c r="P397" s="151" t="str">
        <f t="shared" si="96"/>
        <v/>
      </c>
      <c r="Q397" s="150" t="str">
        <f t="shared" si="86"/>
        <v/>
      </c>
      <c r="R397" s="126" t="str">
        <f t="array" ref="R397">IF(AND(ISTEXT(E397),D397="TR"),_xlfn.STDEV.S(IF(Supplier=E397,Target)),"")</f>
        <v/>
      </c>
      <c r="S397" s="143" t="e">
        <f t="shared" si="97"/>
        <v>#VALUE!</v>
      </c>
      <c r="T397" s="146" t="e">
        <f t="shared" si="98"/>
        <v>#VALUE!</v>
      </c>
    </row>
    <row r="398" spans="1:20" s="17" customFormat="1" x14ac:dyDescent="0.2">
      <c r="A398" s="14"/>
      <c r="B398" s="14"/>
      <c r="C398" s="14"/>
      <c r="D398" s="14"/>
      <c r="E398" s="14"/>
      <c r="F398" s="149" t="str">
        <f t="shared" si="87"/>
        <v/>
      </c>
      <c r="G398" s="148" t="str">
        <f>IF(F398="","",SUMIF(Supplier,Waste_Input!E398,TotalSampleWeight))</f>
        <v/>
      </c>
      <c r="H398" s="150" t="str">
        <f t="shared" si="88"/>
        <v/>
      </c>
      <c r="I398" s="150" t="str">
        <f t="shared" si="89"/>
        <v/>
      </c>
      <c r="J398" s="150" t="str">
        <f t="shared" si="90"/>
        <v/>
      </c>
      <c r="K398" s="150" t="str">
        <f t="shared" si="91"/>
        <v/>
      </c>
      <c r="L398" s="150" t="str">
        <f t="shared" si="92"/>
        <v/>
      </c>
      <c r="M398" s="150" t="str">
        <f t="shared" si="93"/>
        <v/>
      </c>
      <c r="N398" s="172" t="str">
        <f t="shared" si="94"/>
        <v/>
      </c>
      <c r="O398" s="150" t="str">
        <f t="shared" si="95"/>
        <v/>
      </c>
      <c r="P398" s="151" t="str">
        <f t="shared" si="96"/>
        <v/>
      </c>
      <c r="Q398" s="150" t="str">
        <f t="shared" si="86"/>
        <v/>
      </c>
      <c r="R398" s="126" t="str">
        <f t="array" ref="R398">IF(AND(ISTEXT(E398),D398="TR"),_xlfn.STDEV.S(IF(Supplier=E398,Target)),"")</f>
        <v/>
      </c>
      <c r="S398" s="143" t="e">
        <f t="shared" si="97"/>
        <v>#VALUE!</v>
      </c>
      <c r="T398" s="146" t="e">
        <f t="shared" si="98"/>
        <v>#VALUE!</v>
      </c>
    </row>
    <row r="399" spans="1:20" s="17" customFormat="1" x14ac:dyDescent="0.2">
      <c r="A399" s="14"/>
      <c r="B399" s="14"/>
      <c r="C399" s="14"/>
      <c r="D399" s="14"/>
      <c r="E399" s="14"/>
      <c r="F399" s="149" t="str">
        <f t="shared" si="87"/>
        <v/>
      </c>
      <c r="G399" s="148" t="str">
        <f>IF(F399="","",SUMIF(Supplier,Waste_Input!E399,TotalSampleWeight))</f>
        <v/>
      </c>
      <c r="H399" s="150" t="str">
        <f t="shared" si="88"/>
        <v/>
      </c>
      <c r="I399" s="150" t="str">
        <f t="shared" si="89"/>
        <v/>
      </c>
      <c r="J399" s="150" t="str">
        <f t="shared" si="90"/>
        <v/>
      </c>
      <c r="K399" s="150" t="str">
        <f t="shared" si="91"/>
        <v/>
      </c>
      <c r="L399" s="150" t="str">
        <f t="shared" si="92"/>
        <v/>
      </c>
      <c r="M399" s="150" t="str">
        <f t="shared" si="93"/>
        <v/>
      </c>
      <c r="N399" s="172" t="str">
        <f t="shared" si="94"/>
        <v/>
      </c>
      <c r="O399" s="150" t="str">
        <f t="shared" si="95"/>
        <v/>
      </c>
      <c r="P399" s="151" t="str">
        <f t="shared" si="96"/>
        <v/>
      </c>
      <c r="Q399" s="150" t="str">
        <f t="shared" si="86"/>
        <v/>
      </c>
      <c r="R399" s="126" t="str">
        <f t="array" ref="R399">IF(AND(ISTEXT(E399),D399="TR"),_xlfn.STDEV.S(IF(Supplier=E399,Target)),"")</f>
        <v/>
      </c>
      <c r="S399" s="143" t="e">
        <f t="shared" si="97"/>
        <v>#VALUE!</v>
      </c>
      <c r="T399" s="146" t="e">
        <f t="shared" si="98"/>
        <v>#VALUE!</v>
      </c>
    </row>
    <row r="400" spans="1:20" s="17" customFormat="1" x14ac:dyDescent="0.2">
      <c r="A400" s="14"/>
      <c r="B400" s="14"/>
      <c r="C400" s="14"/>
      <c r="D400" s="14"/>
      <c r="E400" s="14"/>
      <c r="F400" s="149" t="str">
        <f t="shared" si="87"/>
        <v/>
      </c>
      <c r="G400" s="148" t="str">
        <f>IF(F400="","",SUMIF(Supplier,Waste_Input!E400,TotalSampleWeight))</f>
        <v/>
      </c>
      <c r="H400" s="150" t="str">
        <f t="shared" si="88"/>
        <v/>
      </c>
      <c r="I400" s="150" t="str">
        <f t="shared" si="89"/>
        <v/>
      </c>
      <c r="J400" s="150" t="str">
        <f t="shared" si="90"/>
        <v/>
      </c>
      <c r="K400" s="150" t="str">
        <f t="shared" si="91"/>
        <v/>
      </c>
      <c r="L400" s="150" t="str">
        <f t="shared" si="92"/>
        <v/>
      </c>
      <c r="M400" s="150" t="str">
        <f t="shared" si="93"/>
        <v/>
      </c>
      <c r="N400" s="172" t="str">
        <f t="shared" si="94"/>
        <v/>
      </c>
      <c r="O400" s="150" t="str">
        <f t="shared" si="95"/>
        <v/>
      </c>
      <c r="P400" s="151" t="str">
        <f t="shared" si="96"/>
        <v/>
      </c>
      <c r="Q400" s="150" t="str">
        <f t="shared" si="86"/>
        <v/>
      </c>
      <c r="R400" s="126" t="str">
        <f t="array" ref="R400">IF(AND(ISTEXT(E400),D400="TR"),_xlfn.STDEV.S(IF(Supplier=E400,Target)),"")</f>
        <v/>
      </c>
      <c r="S400" s="143" t="e">
        <f t="shared" si="97"/>
        <v>#VALUE!</v>
      </c>
      <c r="T400" s="146" t="e">
        <f t="shared" si="98"/>
        <v>#VALUE!</v>
      </c>
    </row>
    <row r="401" spans="1:20" s="17" customFormat="1" x14ac:dyDescent="0.2">
      <c r="A401" s="14"/>
      <c r="B401" s="14"/>
      <c r="C401" s="14"/>
      <c r="D401" s="14"/>
      <c r="E401" s="14"/>
      <c r="F401" s="149" t="str">
        <f t="shared" si="87"/>
        <v/>
      </c>
      <c r="G401" s="148" t="str">
        <f>IF(F401="","",SUMIF(Supplier,Waste_Input!E401,TotalSampleWeight))</f>
        <v/>
      </c>
      <c r="H401" s="150" t="str">
        <f t="shared" si="88"/>
        <v/>
      </c>
      <c r="I401" s="150" t="str">
        <f t="shared" si="89"/>
        <v/>
      </c>
      <c r="J401" s="150" t="str">
        <f t="shared" si="90"/>
        <v/>
      </c>
      <c r="K401" s="150" t="str">
        <f t="shared" si="91"/>
        <v/>
      </c>
      <c r="L401" s="150" t="str">
        <f t="shared" si="92"/>
        <v/>
      </c>
      <c r="M401" s="150" t="str">
        <f t="shared" si="93"/>
        <v/>
      </c>
      <c r="N401" s="172" t="str">
        <f t="shared" si="94"/>
        <v/>
      </c>
      <c r="O401" s="150" t="str">
        <f t="shared" si="95"/>
        <v/>
      </c>
      <c r="P401" s="151" t="str">
        <f t="shared" si="96"/>
        <v/>
      </c>
      <c r="Q401" s="150" t="str">
        <f t="shared" si="86"/>
        <v/>
      </c>
      <c r="R401" s="126" t="str">
        <f t="array" ref="R401">IF(AND(ISTEXT(E401),D401="TR"),_xlfn.STDEV.S(IF(Supplier=E401,Target)),"")</f>
        <v/>
      </c>
      <c r="S401" s="143" t="e">
        <f t="shared" si="97"/>
        <v>#VALUE!</v>
      </c>
      <c r="T401" s="146" t="e">
        <f t="shared" si="98"/>
        <v>#VALUE!</v>
      </c>
    </row>
    <row r="402" spans="1:20" s="17" customFormat="1" x14ac:dyDescent="0.2">
      <c r="A402" s="14"/>
      <c r="B402" s="14"/>
      <c r="C402" s="14"/>
      <c r="D402" s="14"/>
      <c r="E402" s="14"/>
      <c r="F402" s="149" t="str">
        <f t="shared" si="87"/>
        <v/>
      </c>
      <c r="G402" s="148" t="str">
        <f>IF(F402="","",SUMIF(Supplier,Waste_Input!E402,TotalSampleWeight))</f>
        <v/>
      </c>
      <c r="H402" s="150" t="str">
        <f t="shared" si="88"/>
        <v/>
      </c>
      <c r="I402" s="150" t="str">
        <f t="shared" si="89"/>
        <v/>
      </c>
      <c r="J402" s="150" t="str">
        <f t="shared" si="90"/>
        <v/>
      </c>
      <c r="K402" s="150" t="str">
        <f t="shared" si="91"/>
        <v/>
      </c>
      <c r="L402" s="150" t="str">
        <f t="shared" si="92"/>
        <v/>
      </c>
      <c r="M402" s="150" t="str">
        <f t="shared" si="93"/>
        <v/>
      </c>
      <c r="N402" s="172" t="str">
        <f t="shared" si="94"/>
        <v/>
      </c>
      <c r="O402" s="150" t="str">
        <f t="shared" si="95"/>
        <v/>
      </c>
      <c r="P402" s="151" t="str">
        <f t="shared" si="96"/>
        <v/>
      </c>
      <c r="Q402" s="150" t="str">
        <f t="shared" si="86"/>
        <v/>
      </c>
      <c r="R402" s="126" t="str">
        <f t="array" ref="R402">IF(AND(ISTEXT(E402),D402="TR"),_xlfn.STDEV.S(IF(Supplier=E402,Target)),"")</f>
        <v/>
      </c>
      <c r="S402" s="143" t="e">
        <f t="shared" si="97"/>
        <v>#VALUE!</v>
      </c>
      <c r="T402" s="146" t="e">
        <f t="shared" si="98"/>
        <v>#VALUE!</v>
      </c>
    </row>
    <row r="403" spans="1:20" s="17" customFormat="1" x14ac:dyDescent="0.2">
      <c r="A403" s="14"/>
      <c r="B403" s="14"/>
      <c r="C403" s="14"/>
      <c r="D403" s="14"/>
      <c r="E403" s="14"/>
      <c r="F403" s="149" t="str">
        <f t="shared" si="87"/>
        <v/>
      </c>
      <c r="G403" s="148" t="str">
        <f>IF(F403="","",SUMIF(Supplier,Waste_Input!E403,TotalSampleWeight))</f>
        <v/>
      </c>
      <c r="H403" s="150" t="str">
        <f t="shared" si="88"/>
        <v/>
      </c>
      <c r="I403" s="150" t="str">
        <f t="shared" si="89"/>
        <v/>
      </c>
      <c r="J403" s="150" t="str">
        <f t="shared" si="90"/>
        <v/>
      </c>
      <c r="K403" s="150" t="str">
        <f t="shared" si="91"/>
        <v/>
      </c>
      <c r="L403" s="150" t="str">
        <f t="shared" si="92"/>
        <v/>
      </c>
      <c r="M403" s="150" t="str">
        <f t="shared" si="93"/>
        <v/>
      </c>
      <c r="N403" s="172" t="str">
        <f t="shared" si="94"/>
        <v/>
      </c>
      <c r="O403" s="150" t="str">
        <f t="shared" si="95"/>
        <v/>
      </c>
      <c r="P403" s="151" t="str">
        <f t="shared" si="96"/>
        <v/>
      </c>
      <c r="Q403" s="150" t="str">
        <f t="shared" si="86"/>
        <v/>
      </c>
      <c r="R403" s="126" t="str">
        <f t="array" ref="R403">IF(AND(ISTEXT(E403),D403="TR"),_xlfn.STDEV.S(IF(Supplier=E403,Target)),"")</f>
        <v/>
      </c>
      <c r="S403" s="143" t="e">
        <f t="shared" si="97"/>
        <v>#VALUE!</v>
      </c>
      <c r="T403" s="146" t="e">
        <f t="shared" si="98"/>
        <v>#VALUE!</v>
      </c>
    </row>
    <row r="404" spans="1:20" s="17" customFormat="1" x14ac:dyDescent="0.2">
      <c r="A404" s="14"/>
      <c r="B404" s="14"/>
      <c r="C404" s="14"/>
      <c r="D404" s="14"/>
      <c r="E404" s="14"/>
      <c r="F404" s="149" t="str">
        <f t="shared" si="87"/>
        <v/>
      </c>
      <c r="G404" s="148" t="str">
        <f>IF(F404="","",SUMIF(Supplier,Waste_Input!E404,TotalSampleWeight))</f>
        <v/>
      </c>
      <c r="H404" s="150" t="str">
        <f t="shared" si="88"/>
        <v/>
      </c>
      <c r="I404" s="150" t="str">
        <f t="shared" si="89"/>
        <v/>
      </c>
      <c r="J404" s="150" t="str">
        <f t="shared" si="90"/>
        <v/>
      </c>
      <c r="K404" s="150" t="str">
        <f t="shared" si="91"/>
        <v/>
      </c>
      <c r="L404" s="150" t="str">
        <f t="shared" si="92"/>
        <v/>
      </c>
      <c r="M404" s="150" t="str">
        <f t="shared" si="93"/>
        <v/>
      </c>
      <c r="N404" s="172" t="str">
        <f t="shared" si="94"/>
        <v/>
      </c>
      <c r="O404" s="150" t="str">
        <f t="shared" si="95"/>
        <v/>
      </c>
      <c r="P404" s="151" t="str">
        <f t="shared" si="96"/>
        <v/>
      </c>
      <c r="Q404" s="150" t="str">
        <f t="shared" si="86"/>
        <v/>
      </c>
      <c r="R404" s="126" t="str">
        <f t="array" ref="R404">IF(AND(ISTEXT(E404),D404="TR"),_xlfn.STDEV.S(IF(Supplier=E404,Target)),"")</f>
        <v/>
      </c>
      <c r="S404" s="143" t="e">
        <f t="shared" si="97"/>
        <v>#VALUE!</v>
      </c>
      <c r="T404" s="146" t="e">
        <f t="shared" si="98"/>
        <v>#VALUE!</v>
      </c>
    </row>
    <row r="405" spans="1:20" s="17" customFormat="1" x14ac:dyDescent="0.2">
      <c r="A405" s="14"/>
      <c r="B405" s="14"/>
      <c r="C405" s="14"/>
      <c r="D405" s="14"/>
      <c r="E405" s="14"/>
      <c r="F405" s="149" t="str">
        <f t="shared" si="87"/>
        <v/>
      </c>
      <c r="G405" s="148" t="str">
        <f>IF(F405="","",SUMIF(Supplier,Waste_Input!E405,TotalSampleWeight))</f>
        <v/>
      </c>
      <c r="H405" s="150" t="str">
        <f t="shared" si="88"/>
        <v/>
      </c>
      <c r="I405" s="150" t="str">
        <f t="shared" si="89"/>
        <v/>
      </c>
      <c r="J405" s="150" t="str">
        <f t="shared" si="90"/>
        <v/>
      </c>
      <c r="K405" s="150" t="str">
        <f t="shared" si="91"/>
        <v/>
      </c>
      <c r="L405" s="150" t="str">
        <f t="shared" si="92"/>
        <v/>
      </c>
      <c r="M405" s="150" t="str">
        <f t="shared" si="93"/>
        <v/>
      </c>
      <c r="N405" s="172" t="str">
        <f t="shared" si="94"/>
        <v/>
      </c>
      <c r="O405" s="150" t="str">
        <f t="shared" si="95"/>
        <v/>
      </c>
      <c r="P405" s="151" t="str">
        <f t="shared" si="96"/>
        <v/>
      </c>
      <c r="Q405" s="150" t="str">
        <f t="shared" si="86"/>
        <v/>
      </c>
      <c r="R405" s="126" t="str">
        <f t="array" ref="R405">IF(AND(ISTEXT(E405),D405="TR"),_xlfn.STDEV.S(IF(Supplier=E405,Target)),"")</f>
        <v/>
      </c>
      <c r="S405" s="143" t="e">
        <f t="shared" si="97"/>
        <v>#VALUE!</v>
      </c>
      <c r="T405" s="146" t="e">
        <f t="shared" si="98"/>
        <v>#VALUE!</v>
      </c>
    </row>
    <row r="406" spans="1:20" s="17" customFormat="1" x14ac:dyDescent="0.2">
      <c r="A406" s="14"/>
      <c r="B406" s="14"/>
      <c r="C406" s="14"/>
      <c r="D406" s="14"/>
      <c r="E406" s="14"/>
      <c r="F406" s="149" t="str">
        <f t="shared" si="87"/>
        <v/>
      </c>
      <c r="G406" s="148" t="str">
        <f>IF(F406="","",SUMIF(Supplier,Waste_Input!E406,TotalSampleWeight))</f>
        <v/>
      </c>
      <c r="H406" s="150" t="str">
        <f t="shared" si="88"/>
        <v/>
      </c>
      <c r="I406" s="150" t="str">
        <f t="shared" si="89"/>
        <v/>
      </c>
      <c r="J406" s="150" t="str">
        <f t="shared" si="90"/>
        <v/>
      </c>
      <c r="K406" s="150" t="str">
        <f t="shared" si="91"/>
        <v/>
      </c>
      <c r="L406" s="150" t="str">
        <f t="shared" si="92"/>
        <v/>
      </c>
      <c r="M406" s="150" t="str">
        <f t="shared" si="93"/>
        <v/>
      </c>
      <c r="N406" s="172" t="str">
        <f t="shared" si="94"/>
        <v/>
      </c>
      <c r="O406" s="150" t="str">
        <f t="shared" si="95"/>
        <v/>
      </c>
      <c r="P406" s="151" t="str">
        <f t="shared" si="96"/>
        <v/>
      </c>
      <c r="Q406" s="150" t="str">
        <f t="shared" si="86"/>
        <v/>
      </c>
      <c r="R406" s="126" t="str">
        <f t="array" ref="R406">IF(AND(ISTEXT(E406),D406="TR"),_xlfn.STDEV.S(IF(Supplier=E406,Target)),"")</f>
        <v/>
      </c>
      <c r="S406" s="143" t="e">
        <f t="shared" si="97"/>
        <v>#VALUE!</v>
      </c>
      <c r="T406" s="146" t="e">
        <f t="shared" si="98"/>
        <v>#VALUE!</v>
      </c>
    </row>
    <row r="407" spans="1:20" s="17" customFormat="1" x14ac:dyDescent="0.2">
      <c r="A407" s="14"/>
      <c r="B407" s="14"/>
      <c r="C407" s="14"/>
      <c r="D407" s="14"/>
      <c r="E407" s="14"/>
      <c r="F407" s="149" t="str">
        <f t="shared" si="87"/>
        <v/>
      </c>
      <c r="G407" s="148" t="str">
        <f>IF(F407="","",SUMIF(Supplier,Waste_Input!E407,TotalSampleWeight))</f>
        <v/>
      </c>
      <c r="H407" s="150" t="str">
        <f t="shared" si="88"/>
        <v/>
      </c>
      <c r="I407" s="150" t="str">
        <f t="shared" si="89"/>
        <v/>
      </c>
      <c r="J407" s="150" t="str">
        <f t="shared" si="90"/>
        <v/>
      </c>
      <c r="K407" s="150" t="str">
        <f t="shared" si="91"/>
        <v/>
      </c>
      <c r="L407" s="150" t="str">
        <f t="shared" si="92"/>
        <v/>
      </c>
      <c r="M407" s="150" t="str">
        <f t="shared" si="93"/>
        <v/>
      </c>
      <c r="N407" s="172" t="str">
        <f t="shared" si="94"/>
        <v/>
      </c>
      <c r="O407" s="150" t="str">
        <f t="shared" si="95"/>
        <v/>
      </c>
      <c r="P407" s="151" t="str">
        <f t="shared" si="96"/>
        <v/>
      </c>
      <c r="Q407" s="150" t="str">
        <f t="shared" si="86"/>
        <v/>
      </c>
      <c r="R407" s="126" t="str">
        <f t="array" ref="R407">IF(AND(ISTEXT(E407),D407="TR"),_xlfn.STDEV.S(IF(Supplier=E407,Target)),"")</f>
        <v/>
      </c>
      <c r="S407" s="143" t="e">
        <f t="shared" si="97"/>
        <v>#VALUE!</v>
      </c>
      <c r="T407" s="146" t="e">
        <f t="shared" si="98"/>
        <v>#VALUE!</v>
      </c>
    </row>
    <row r="408" spans="1:20" s="17" customFormat="1" x14ac:dyDescent="0.2">
      <c r="A408" s="14"/>
      <c r="B408" s="14"/>
      <c r="C408" s="14"/>
      <c r="D408" s="14"/>
      <c r="E408" s="14"/>
      <c r="F408" s="149" t="str">
        <f t="shared" si="87"/>
        <v/>
      </c>
      <c r="G408" s="148" t="str">
        <f>IF(F408="","",SUMIF(Supplier,Waste_Input!E408,TotalSampleWeight))</f>
        <v/>
      </c>
      <c r="H408" s="150" t="str">
        <f t="shared" si="88"/>
        <v/>
      </c>
      <c r="I408" s="150" t="str">
        <f t="shared" si="89"/>
        <v/>
      </c>
      <c r="J408" s="150" t="str">
        <f t="shared" si="90"/>
        <v/>
      </c>
      <c r="K408" s="150" t="str">
        <f t="shared" si="91"/>
        <v/>
      </c>
      <c r="L408" s="150" t="str">
        <f t="shared" si="92"/>
        <v/>
      </c>
      <c r="M408" s="150" t="str">
        <f t="shared" si="93"/>
        <v/>
      </c>
      <c r="N408" s="172" t="str">
        <f t="shared" si="94"/>
        <v/>
      </c>
      <c r="O408" s="150" t="str">
        <f t="shared" si="95"/>
        <v/>
      </c>
      <c r="P408" s="151" t="str">
        <f t="shared" si="96"/>
        <v/>
      </c>
      <c r="Q408" s="150" t="str">
        <f t="shared" si="86"/>
        <v/>
      </c>
      <c r="R408" s="126" t="str">
        <f t="array" ref="R408">IF(AND(ISTEXT(E408),D408="TR"),_xlfn.STDEV.S(IF(Supplier=E408,Target)),"")</f>
        <v/>
      </c>
      <c r="S408" s="143" t="e">
        <f t="shared" si="97"/>
        <v>#VALUE!</v>
      </c>
      <c r="T408" s="146" t="e">
        <f t="shared" si="98"/>
        <v>#VALUE!</v>
      </c>
    </row>
    <row r="409" spans="1:20" s="17" customFormat="1" x14ac:dyDescent="0.2">
      <c r="A409" s="14"/>
      <c r="B409" s="14"/>
      <c r="C409" s="14"/>
      <c r="D409" s="14"/>
      <c r="E409" s="14"/>
      <c r="F409" s="149" t="str">
        <f t="shared" si="87"/>
        <v/>
      </c>
      <c r="G409" s="148" t="str">
        <f>IF(F409="","",SUMIF(Supplier,Waste_Input!E409,TotalSampleWeight))</f>
        <v/>
      </c>
      <c r="H409" s="150" t="str">
        <f t="shared" si="88"/>
        <v/>
      </c>
      <c r="I409" s="150" t="str">
        <f t="shared" si="89"/>
        <v/>
      </c>
      <c r="J409" s="150" t="str">
        <f t="shared" si="90"/>
        <v/>
      </c>
      <c r="K409" s="150" t="str">
        <f t="shared" si="91"/>
        <v/>
      </c>
      <c r="L409" s="150" t="str">
        <f t="shared" si="92"/>
        <v/>
      </c>
      <c r="M409" s="150" t="str">
        <f t="shared" si="93"/>
        <v/>
      </c>
      <c r="N409" s="172" t="str">
        <f t="shared" si="94"/>
        <v/>
      </c>
      <c r="O409" s="150" t="str">
        <f t="shared" si="95"/>
        <v/>
      </c>
      <c r="P409" s="151" t="str">
        <f t="shared" si="96"/>
        <v/>
      </c>
      <c r="Q409" s="150" t="str">
        <f t="shared" si="86"/>
        <v/>
      </c>
      <c r="R409" s="126" t="str">
        <f t="array" ref="R409">IF(AND(ISTEXT(E409),D409="TR"),_xlfn.STDEV.S(IF(Supplier=E409,Target)),"")</f>
        <v/>
      </c>
      <c r="S409" s="143" t="e">
        <f t="shared" si="97"/>
        <v>#VALUE!</v>
      </c>
      <c r="T409" s="146" t="e">
        <f t="shared" si="98"/>
        <v>#VALUE!</v>
      </c>
    </row>
    <row r="410" spans="1:20" s="17" customFormat="1" x14ac:dyDescent="0.2">
      <c r="A410" s="14"/>
      <c r="B410" s="14"/>
      <c r="C410" s="14"/>
      <c r="D410" s="14"/>
      <c r="E410" s="14"/>
      <c r="F410" s="149" t="str">
        <f t="shared" si="87"/>
        <v/>
      </c>
      <c r="G410" s="148" t="str">
        <f>IF(F410="","",SUMIF(Supplier,Waste_Input!E410,TotalSampleWeight))</f>
        <v/>
      </c>
      <c r="H410" s="150" t="str">
        <f t="shared" si="88"/>
        <v/>
      </c>
      <c r="I410" s="150" t="str">
        <f t="shared" si="89"/>
        <v/>
      </c>
      <c r="J410" s="150" t="str">
        <f t="shared" si="90"/>
        <v/>
      </c>
      <c r="K410" s="150" t="str">
        <f t="shared" si="91"/>
        <v/>
      </c>
      <c r="L410" s="150" t="str">
        <f t="shared" si="92"/>
        <v/>
      </c>
      <c r="M410" s="150" t="str">
        <f t="shared" si="93"/>
        <v/>
      </c>
      <c r="N410" s="172" t="str">
        <f t="shared" si="94"/>
        <v/>
      </c>
      <c r="O410" s="150" t="str">
        <f t="shared" si="95"/>
        <v/>
      </c>
      <c r="P410" s="151" t="str">
        <f t="shared" si="96"/>
        <v/>
      </c>
      <c r="Q410" s="150" t="str">
        <f t="shared" si="86"/>
        <v/>
      </c>
      <c r="R410" s="126" t="str">
        <f t="array" ref="R410">IF(AND(ISTEXT(E410),D410="TR"),_xlfn.STDEV.S(IF(Supplier=E410,Target)),"")</f>
        <v/>
      </c>
      <c r="S410" s="143" t="e">
        <f t="shared" si="97"/>
        <v>#VALUE!</v>
      </c>
      <c r="T410" s="146" t="e">
        <f t="shared" si="98"/>
        <v>#VALUE!</v>
      </c>
    </row>
    <row r="411" spans="1:20" s="17" customFormat="1" x14ac:dyDescent="0.2">
      <c r="A411" s="14"/>
      <c r="B411" s="14"/>
      <c r="C411" s="14"/>
      <c r="D411" s="14"/>
      <c r="E411" s="14"/>
      <c r="F411" s="149" t="str">
        <f t="shared" si="87"/>
        <v/>
      </c>
      <c r="G411" s="148" t="str">
        <f>IF(F411="","",SUMIF(Supplier,Waste_Input!E411,TotalSampleWeight))</f>
        <v/>
      </c>
      <c r="H411" s="150" t="str">
        <f t="shared" si="88"/>
        <v/>
      </c>
      <c r="I411" s="150" t="str">
        <f t="shared" si="89"/>
        <v/>
      </c>
      <c r="J411" s="150" t="str">
        <f t="shared" si="90"/>
        <v/>
      </c>
      <c r="K411" s="150" t="str">
        <f t="shared" si="91"/>
        <v/>
      </c>
      <c r="L411" s="150" t="str">
        <f t="shared" si="92"/>
        <v/>
      </c>
      <c r="M411" s="150" t="str">
        <f t="shared" si="93"/>
        <v/>
      </c>
      <c r="N411" s="172" t="str">
        <f t="shared" si="94"/>
        <v/>
      </c>
      <c r="O411" s="150" t="str">
        <f t="shared" si="95"/>
        <v/>
      </c>
      <c r="P411" s="151" t="str">
        <f t="shared" si="96"/>
        <v/>
      </c>
      <c r="Q411" s="150" t="str">
        <f t="shared" si="86"/>
        <v/>
      </c>
      <c r="R411" s="126" t="str">
        <f t="array" ref="R411">IF(AND(ISTEXT(E411),D411="TR"),_xlfn.STDEV.S(IF(Supplier=E411,Target)),"")</f>
        <v/>
      </c>
      <c r="S411" s="143" t="e">
        <f t="shared" si="97"/>
        <v>#VALUE!</v>
      </c>
      <c r="T411" s="146" t="e">
        <f t="shared" si="98"/>
        <v>#VALUE!</v>
      </c>
    </row>
    <row r="412" spans="1:20" s="17" customFormat="1" x14ac:dyDescent="0.2">
      <c r="A412" s="14"/>
      <c r="B412" s="14"/>
      <c r="C412" s="14"/>
      <c r="D412" s="14"/>
      <c r="E412" s="14"/>
      <c r="F412" s="149" t="str">
        <f t="shared" si="87"/>
        <v/>
      </c>
      <c r="G412" s="148" t="str">
        <f>IF(F412="","",SUMIF(Supplier,Waste_Input!E412,TotalSampleWeight))</f>
        <v/>
      </c>
      <c r="H412" s="150" t="str">
        <f t="shared" si="88"/>
        <v/>
      </c>
      <c r="I412" s="150" t="str">
        <f t="shared" si="89"/>
        <v/>
      </c>
      <c r="J412" s="150" t="str">
        <f t="shared" si="90"/>
        <v/>
      </c>
      <c r="K412" s="150" t="str">
        <f t="shared" si="91"/>
        <v/>
      </c>
      <c r="L412" s="150" t="str">
        <f t="shared" si="92"/>
        <v/>
      </c>
      <c r="M412" s="150" t="str">
        <f t="shared" si="93"/>
        <v/>
      </c>
      <c r="N412" s="172" t="str">
        <f t="shared" si="94"/>
        <v/>
      </c>
      <c r="O412" s="150" t="str">
        <f t="shared" si="95"/>
        <v/>
      </c>
      <c r="P412" s="151" t="str">
        <f t="shared" si="96"/>
        <v/>
      </c>
      <c r="Q412" s="150" t="str">
        <f t="shared" si="86"/>
        <v/>
      </c>
      <c r="R412" s="126" t="str">
        <f t="array" ref="R412">IF(AND(ISTEXT(E412),D412="TR"),_xlfn.STDEV.S(IF(Supplier=E412,Target)),"")</f>
        <v/>
      </c>
      <c r="S412" s="143" t="e">
        <f t="shared" si="97"/>
        <v>#VALUE!</v>
      </c>
      <c r="T412" s="146" t="e">
        <f t="shared" si="98"/>
        <v>#VALUE!</v>
      </c>
    </row>
    <row r="413" spans="1:20" s="17" customFormat="1" x14ac:dyDescent="0.2">
      <c r="A413" s="14"/>
      <c r="B413" s="14"/>
      <c r="C413" s="14"/>
      <c r="D413" s="14"/>
      <c r="E413" s="14"/>
      <c r="F413" s="149" t="str">
        <f t="shared" si="87"/>
        <v/>
      </c>
      <c r="G413" s="148" t="str">
        <f>IF(F413="","",SUMIF(Supplier,Waste_Input!E413,TotalSampleWeight))</f>
        <v/>
      </c>
      <c r="H413" s="150" t="str">
        <f t="shared" si="88"/>
        <v/>
      </c>
      <c r="I413" s="150" t="str">
        <f t="shared" si="89"/>
        <v/>
      </c>
      <c r="J413" s="150" t="str">
        <f t="shared" si="90"/>
        <v/>
      </c>
      <c r="K413" s="150" t="str">
        <f t="shared" si="91"/>
        <v/>
      </c>
      <c r="L413" s="150" t="str">
        <f t="shared" si="92"/>
        <v/>
      </c>
      <c r="M413" s="150" t="str">
        <f t="shared" si="93"/>
        <v/>
      </c>
      <c r="N413" s="172" t="str">
        <f t="shared" si="94"/>
        <v/>
      </c>
      <c r="O413" s="150" t="str">
        <f t="shared" si="95"/>
        <v/>
      </c>
      <c r="P413" s="151" t="str">
        <f t="shared" si="96"/>
        <v/>
      </c>
      <c r="Q413" s="150" t="str">
        <f t="shared" si="86"/>
        <v/>
      </c>
      <c r="R413" s="126" t="str">
        <f t="array" ref="R413">IF(AND(ISTEXT(E413),D413="TR"),_xlfn.STDEV.S(IF(Supplier=E413,Target)),"")</f>
        <v/>
      </c>
      <c r="S413" s="143" t="e">
        <f t="shared" si="97"/>
        <v>#VALUE!</v>
      </c>
      <c r="T413" s="146" t="e">
        <f t="shared" si="98"/>
        <v>#VALUE!</v>
      </c>
    </row>
    <row r="414" spans="1:20" s="17" customFormat="1" x14ac:dyDescent="0.2">
      <c r="A414" s="14"/>
      <c r="B414" s="14"/>
      <c r="C414" s="14"/>
      <c r="D414" s="14"/>
      <c r="E414" s="14"/>
      <c r="F414" s="149" t="str">
        <f t="shared" si="87"/>
        <v/>
      </c>
      <c r="G414" s="148" t="str">
        <f>IF(F414="","",SUMIF(Supplier,Waste_Input!E414,TotalSampleWeight))</f>
        <v/>
      </c>
      <c r="H414" s="150" t="str">
        <f t="shared" si="88"/>
        <v/>
      </c>
      <c r="I414" s="150" t="str">
        <f t="shared" si="89"/>
        <v/>
      </c>
      <c r="J414" s="150" t="str">
        <f t="shared" si="90"/>
        <v/>
      </c>
      <c r="K414" s="150" t="str">
        <f t="shared" si="91"/>
        <v/>
      </c>
      <c r="L414" s="150" t="str">
        <f t="shared" si="92"/>
        <v/>
      </c>
      <c r="M414" s="150" t="str">
        <f t="shared" si="93"/>
        <v/>
      </c>
      <c r="N414" s="172" t="str">
        <f t="shared" si="94"/>
        <v/>
      </c>
      <c r="O414" s="150" t="str">
        <f t="shared" si="95"/>
        <v/>
      </c>
      <c r="P414" s="151" t="str">
        <f t="shared" si="96"/>
        <v/>
      </c>
      <c r="Q414" s="150" t="str">
        <f t="shared" si="86"/>
        <v/>
      </c>
      <c r="R414" s="126" t="str">
        <f t="array" ref="R414">IF(AND(ISTEXT(E414),D414="TR"),_xlfn.STDEV.S(IF(Supplier=E414,Target)),"")</f>
        <v/>
      </c>
      <c r="S414" s="143" t="e">
        <f t="shared" si="97"/>
        <v>#VALUE!</v>
      </c>
      <c r="T414" s="146" t="e">
        <f t="shared" si="98"/>
        <v>#VALUE!</v>
      </c>
    </row>
    <row r="415" spans="1:20" s="17" customFormat="1" x14ac:dyDescent="0.2">
      <c r="A415" s="14"/>
      <c r="B415" s="14"/>
      <c r="C415" s="14"/>
      <c r="D415" s="14"/>
      <c r="E415" s="14"/>
      <c r="F415" s="149" t="str">
        <f t="shared" si="87"/>
        <v/>
      </c>
      <c r="G415" s="148" t="str">
        <f>IF(F415="","",SUMIF(Supplier,Waste_Input!E415,TotalSampleWeight))</f>
        <v/>
      </c>
      <c r="H415" s="150" t="str">
        <f t="shared" si="88"/>
        <v/>
      </c>
      <c r="I415" s="150" t="str">
        <f t="shared" si="89"/>
        <v/>
      </c>
      <c r="J415" s="150" t="str">
        <f t="shared" si="90"/>
        <v/>
      </c>
      <c r="K415" s="150" t="str">
        <f t="shared" si="91"/>
        <v/>
      </c>
      <c r="L415" s="150" t="str">
        <f t="shared" si="92"/>
        <v/>
      </c>
      <c r="M415" s="150" t="str">
        <f t="shared" si="93"/>
        <v/>
      </c>
      <c r="N415" s="172" t="str">
        <f t="shared" si="94"/>
        <v/>
      </c>
      <c r="O415" s="150" t="str">
        <f t="shared" si="95"/>
        <v/>
      </c>
      <c r="P415" s="151" t="str">
        <f t="shared" si="96"/>
        <v/>
      </c>
      <c r="Q415" s="150" t="str">
        <f t="shared" si="86"/>
        <v/>
      </c>
      <c r="R415" s="126" t="str">
        <f t="array" ref="R415">IF(AND(ISTEXT(E415),D415="TR"),_xlfn.STDEV.S(IF(Supplier=E415,Target)),"")</f>
        <v/>
      </c>
      <c r="S415" s="143" t="e">
        <f t="shared" si="97"/>
        <v>#VALUE!</v>
      </c>
      <c r="T415" s="146" t="e">
        <f t="shared" si="98"/>
        <v>#VALUE!</v>
      </c>
    </row>
    <row r="416" spans="1:20" s="17" customFormat="1" x14ac:dyDescent="0.2">
      <c r="A416" s="14"/>
      <c r="B416" s="14"/>
      <c r="C416" s="14"/>
      <c r="D416" s="14"/>
      <c r="E416" s="14"/>
      <c r="F416" s="149" t="str">
        <f t="shared" si="87"/>
        <v/>
      </c>
      <c r="G416" s="148" t="str">
        <f>IF(F416="","",SUMIF(Supplier,Waste_Input!E416,TotalSampleWeight))</f>
        <v/>
      </c>
      <c r="H416" s="150" t="str">
        <f t="shared" si="88"/>
        <v/>
      </c>
      <c r="I416" s="150" t="str">
        <f t="shared" si="89"/>
        <v/>
      </c>
      <c r="J416" s="150" t="str">
        <f t="shared" si="90"/>
        <v/>
      </c>
      <c r="K416" s="150" t="str">
        <f t="shared" si="91"/>
        <v/>
      </c>
      <c r="L416" s="150" t="str">
        <f t="shared" si="92"/>
        <v/>
      </c>
      <c r="M416" s="150" t="str">
        <f t="shared" si="93"/>
        <v/>
      </c>
      <c r="N416" s="172" t="str">
        <f t="shared" si="94"/>
        <v/>
      </c>
      <c r="O416" s="150" t="str">
        <f t="shared" si="95"/>
        <v/>
      </c>
      <c r="P416" s="151" t="str">
        <f t="shared" si="96"/>
        <v/>
      </c>
      <c r="Q416" s="150" t="str">
        <f t="shared" si="86"/>
        <v/>
      </c>
      <c r="R416" s="126" t="str">
        <f t="array" ref="R416">IF(AND(ISTEXT(E416),D416="TR"),_xlfn.STDEV.S(IF(Supplier=E416,Target)),"")</f>
        <v/>
      </c>
      <c r="S416" s="143" t="e">
        <f t="shared" si="97"/>
        <v>#VALUE!</v>
      </c>
      <c r="T416" s="146" t="e">
        <f t="shared" si="98"/>
        <v>#VALUE!</v>
      </c>
    </row>
    <row r="417" spans="1:20" s="17" customFormat="1" x14ac:dyDescent="0.2">
      <c r="A417" s="14"/>
      <c r="B417" s="14"/>
      <c r="C417" s="14"/>
      <c r="D417" s="14"/>
      <c r="E417" s="14"/>
      <c r="F417" s="149" t="str">
        <f t="shared" si="87"/>
        <v/>
      </c>
      <c r="G417" s="148" t="str">
        <f>IF(F417="","",SUMIF(Supplier,Waste_Input!E417,TotalSampleWeight))</f>
        <v/>
      </c>
      <c r="H417" s="150" t="str">
        <f t="shared" si="88"/>
        <v/>
      </c>
      <c r="I417" s="150" t="str">
        <f t="shared" si="89"/>
        <v/>
      </c>
      <c r="J417" s="150" t="str">
        <f t="shared" si="90"/>
        <v/>
      </c>
      <c r="K417" s="150" t="str">
        <f t="shared" si="91"/>
        <v/>
      </c>
      <c r="L417" s="150" t="str">
        <f t="shared" si="92"/>
        <v/>
      </c>
      <c r="M417" s="150" t="str">
        <f t="shared" si="93"/>
        <v/>
      </c>
      <c r="N417" s="172" t="str">
        <f t="shared" si="94"/>
        <v/>
      </c>
      <c r="O417" s="150" t="str">
        <f t="shared" si="95"/>
        <v/>
      </c>
      <c r="P417" s="151" t="str">
        <f t="shared" si="96"/>
        <v/>
      </c>
      <c r="Q417" s="150" t="str">
        <f t="shared" si="86"/>
        <v/>
      </c>
      <c r="R417" s="126" t="str">
        <f t="array" ref="R417">IF(AND(ISTEXT(E417),D417="TR"),_xlfn.STDEV.S(IF(Supplier=E417,Target)),"")</f>
        <v/>
      </c>
      <c r="S417" s="143" t="e">
        <f t="shared" si="97"/>
        <v>#VALUE!</v>
      </c>
      <c r="T417" s="146" t="e">
        <f t="shared" si="98"/>
        <v>#VALUE!</v>
      </c>
    </row>
    <row r="418" spans="1:20" s="17" customFormat="1" x14ac:dyDescent="0.2">
      <c r="A418" s="14"/>
      <c r="B418" s="14"/>
      <c r="C418" s="14"/>
      <c r="D418" s="14"/>
      <c r="E418" s="14"/>
      <c r="F418" s="149" t="str">
        <f t="shared" si="87"/>
        <v/>
      </c>
      <c r="G418" s="148" t="str">
        <f>IF(F418="","",SUMIF(Supplier,Waste_Input!E418,TotalSampleWeight))</f>
        <v/>
      </c>
      <c r="H418" s="150" t="str">
        <f t="shared" si="88"/>
        <v/>
      </c>
      <c r="I418" s="150" t="str">
        <f t="shared" si="89"/>
        <v/>
      </c>
      <c r="J418" s="150" t="str">
        <f t="shared" si="90"/>
        <v/>
      </c>
      <c r="K418" s="150" t="str">
        <f t="shared" si="91"/>
        <v/>
      </c>
      <c r="L418" s="150" t="str">
        <f t="shared" si="92"/>
        <v/>
      </c>
      <c r="M418" s="150" t="str">
        <f t="shared" si="93"/>
        <v/>
      </c>
      <c r="N418" s="172" t="str">
        <f t="shared" si="94"/>
        <v/>
      </c>
      <c r="O418" s="150" t="str">
        <f t="shared" si="95"/>
        <v/>
      </c>
      <c r="P418" s="151" t="str">
        <f t="shared" si="96"/>
        <v/>
      </c>
      <c r="Q418" s="150" t="str">
        <f t="shared" si="86"/>
        <v/>
      </c>
      <c r="R418" s="126" t="str">
        <f t="array" ref="R418">IF(AND(ISTEXT(E418),D418="TR"),_xlfn.STDEV.S(IF(Supplier=E418,Target)),"")</f>
        <v/>
      </c>
      <c r="S418" s="143" t="e">
        <f t="shared" si="97"/>
        <v>#VALUE!</v>
      </c>
      <c r="T418" s="146" t="e">
        <f t="shared" si="98"/>
        <v>#VALUE!</v>
      </c>
    </row>
    <row r="419" spans="1:20" s="17" customFormat="1" x14ac:dyDescent="0.2">
      <c r="A419" s="14"/>
      <c r="B419" s="14"/>
      <c r="C419" s="14"/>
      <c r="D419" s="14"/>
      <c r="E419" s="14"/>
      <c r="F419" s="149" t="str">
        <f t="shared" si="87"/>
        <v/>
      </c>
      <c r="G419" s="148" t="str">
        <f>IF(F419="","",SUMIF(Supplier,Waste_Input!E419,TotalSampleWeight))</f>
        <v/>
      </c>
      <c r="H419" s="150" t="str">
        <f t="shared" si="88"/>
        <v/>
      </c>
      <c r="I419" s="150" t="str">
        <f t="shared" si="89"/>
        <v/>
      </c>
      <c r="J419" s="150" t="str">
        <f t="shared" si="90"/>
        <v/>
      </c>
      <c r="K419" s="150" t="str">
        <f t="shared" si="91"/>
        <v/>
      </c>
      <c r="L419" s="150" t="str">
        <f t="shared" si="92"/>
        <v/>
      </c>
      <c r="M419" s="150" t="str">
        <f t="shared" si="93"/>
        <v/>
      </c>
      <c r="N419" s="172" t="str">
        <f t="shared" si="94"/>
        <v/>
      </c>
      <c r="O419" s="150" t="str">
        <f t="shared" si="95"/>
        <v/>
      </c>
      <c r="P419" s="151" t="str">
        <f t="shared" si="96"/>
        <v/>
      </c>
      <c r="Q419" s="150" t="str">
        <f t="shared" si="86"/>
        <v/>
      </c>
      <c r="R419" s="126" t="str">
        <f t="array" ref="R419">IF(AND(ISTEXT(E419),D419="TR"),_xlfn.STDEV.S(IF(Supplier=E419,Target)),"")</f>
        <v/>
      </c>
      <c r="S419" s="143" t="e">
        <f t="shared" si="97"/>
        <v>#VALUE!</v>
      </c>
      <c r="T419" s="146" t="e">
        <f t="shared" si="98"/>
        <v>#VALUE!</v>
      </c>
    </row>
    <row r="420" spans="1:20" s="17" customFormat="1" x14ac:dyDescent="0.2">
      <c r="A420" s="14"/>
      <c r="B420" s="14"/>
      <c r="C420" s="14"/>
      <c r="D420" s="14"/>
      <c r="E420" s="14"/>
      <c r="F420" s="149" t="str">
        <f t="shared" si="87"/>
        <v/>
      </c>
      <c r="G420" s="148" t="str">
        <f>IF(F420="","",SUMIF(Supplier,Waste_Input!E420,TotalSampleWeight))</f>
        <v/>
      </c>
      <c r="H420" s="150" t="str">
        <f t="shared" si="88"/>
        <v/>
      </c>
      <c r="I420" s="150" t="str">
        <f t="shared" si="89"/>
        <v/>
      </c>
      <c r="J420" s="150" t="str">
        <f t="shared" si="90"/>
        <v/>
      </c>
      <c r="K420" s="150" t="str">
        <f t="shared" si="91"/>
        <v/>
      </c>
      <c r="L420" s="150" t="str">
        <f t="shared" si="92"/>
        <v/>
      </c>
      <c r="M420" s="150" t="str">
        <f t="shared" si="93"/>
        <v/>
      </c>
      <c r="N420" s="172" t="str">
        <f t="shared" si="94"/>
        <v/>
      </c>
      <c r="O420" s="150" t="str">
        <f t="shared" si="95"/>
        <v/>
      </c>
      <c r="P420" s="151" t="str">
        <f t="shared" si="96"/>
        <v/>
      </c>
      <c r="Q420" s="150" t="str">
        <f t="shared" si="86"/>
        <v/>
      </c>
      <c r="R420" s="126" t="str">
        <f t="array" ref="R420">IF(AND(ISTEXT(E420),D420="TR"),_xlfn.STDEV.S(IF(Supplier=E420,Target)),"")</f>
        <v/>
      </c>
      <c r="S420" s="143" t="e">
        <f t="shared" si="97"/>
        <v>#VALUE!</v>
      </c>
      <c r="T420" s="146" t="e">
        <f t="shared" si="98"/>
        <v>#VALUE!</v>
      </c>
    </row>
    <row r="421" spans="1:20" s="17" customFormat="1" x14ac:dyDescent="0.2">
      <c r="A421" s="14"/>
      <c r="B421" s="14"/>
      <c r="C421" s="14"/>
      <c r="D421" s="14"/>
      <c r="E421" s="14"/>
      <c r="F421" s="149" t="str">
        <f t="shared" si="87"/>
        <v/>
      </c>
      <c r="G421" s="148" t="str">
        <f>IF(F421="","",SUMIF(Supplier,Waste_Input!E421,TotalSampleWeight))</f>
        <v/>
      </c>
      <c r="H421" s="150" t="str">
        <f t="shared" si="88"/>
        <v/>
      </c>
      <c r="I421" s="150" t="str">
        <f t="shared" si="89"/>
        <v/>
      </c>
      <c r="J421" s="150" t="str">
        <f t="shared" si="90"/>
        <v/>
      </c>
      <c r="K421" s="150" t="str">
        <f t="shared" si="91"/>
        <v/>
      </c>
      <c r="L421" s="150" t="str">
        <f t="shared" si="92"/>
        <v/>
      </c>
      <c r="M421" s="150" t="str">
        <f t="shared" si="93"/>
        <v/>
      </c>
      <c r="N421" s="172" t="str">
        <f t="shared" si="94"/>
        <v/>
      </c>
      <c r="O421" s="150" t="str">
        <f t="shared" si="95"/>
        <v/>
      </c>
      <c r="P421" s="151" t="str">
        <f t="shared" si="96"/>
        <v/>
      </c>
      <c r="Q421" s="150" t="str">
        <f t="shared" si="86"/>
        <v/>
      </c>
      <c r="R421" s="126" t="str">
        <f t="array" ref="R421">IF(AND(ISTEXT(E421),D421="TR"),_xlfn.STDEV.S(IF(Supplier=E421,Target)),"")</f>
        <v/>
      </c>
      <c r="S421" s="143" t="e">
        <f t="shared" si="97"/>
        <v>#VALUE!</v>
      </c>
      <c r="T421" s="146" t="e">
        <f t="shared" si="98"/>
        <v>#VALUE!</v>
      </c>
    </row>
    <row r="422" spans="1:20" s="17" customFormat="1" x14ac:dyDescent="0.2">
      <c r="A422" s="14"/>
      <c r="B422" s="14"/>
      <c r="C422" s="14"/>
      <c r="D422" s="14"/>
      <c r="E422" s="14"/>
      <c r="F422" s="149" t="str">
        <f t="shared" si="87"/>
        <v/>
      </c>
      <c r="G422" s="148" t="str">
        <f>IF(F422="","",SUMIF(Supplier,Waste_Input!E422,TotalSampleWeight))</f>
        <v/>
      </c>
      <c r="H422" s="150" t="str">
        <f t="shared" si="88"/>
        <v/>
      </c>
      <c r="I422" s="150" t="str">
        <f t="shared" si="89"/>
        <v/>
      </c>
      <c r="J422" s="150" t="str">
        <f t="shared" si="90"/>
        <v/>
      </c>
      <c r="K422" s="150" t="str">
        <f t="shared" si="91"/>
        <v/>
      </c>
      <c r="L422" s="150" t="str">
        <f t="shared" si="92"/>
        <v/>
      </c>
      <c r="M422" s="150" t="str">
        <f t="shared" si="93"/>
        <v/>
      </c>
      <c r="N422" s="172" t="str">
        <f t="shared" si="94"/>
        <v/>
      </c>
      <c r="O422" s="150" t="str">
        <f t="shared" si="95"/>
        <v/>
      </c>
      <c r="P422" s="151" t="str">
        <f t="shared" si="96"/>
        <v/>
      </c>
      <c r="Q422" s="150" t="str">
        <f t="shared" si="86"/>
        <v/>
      </c>
      <c r="R422" s="126" t="str">
        <f t="array" ref="R422">IF(AND(ISTEXT(E422),D422="TR"),_xlfn.STDEV.S(IF(Supplier=E422,Target)),"")</f>
        <v/>
      </c>
      <c r="S422" s="143" t="e">
        <f t="shared" si="97"/>
        <v>#VALUE!</v>
      </c>
      <c r="T422" s="146" t="e">
        <f t="shared" si="98"/>
        <v>#VALUE!</v>
      </c>
    </row>
    <row r="423" spans="1:20" s="17" customFormat="1" x14ac:dyDescent="0.2">
      <c r="A423" s="14"/>
      <c r="B423" s="14"/>
      <c r="C423" s="14"/>
      <c r="D423" s="14"/>
      <c r="E423" s="14"/>
      <c r="F423" s="149" t="str">
        <f t="shared" si="87"/>
        <v/>
      </c>
      <c r="G423" s="148" t="str">
        <f>IF(F423="","",SUMIF(Supplier,Waste_Input!E423,TotalSampleWeight))</f>
        <v/>
      </c>
      <c r="H423" s="150" t="str">
        <f t="shared" si="88"/>
        <v/>
      </c>
      <c r="I423" s="150" t="str">
        <f t="shared" si="89"/>
        <v/>
      </c>
      <c r="J423" s="150" t="str">
        <f t="shared" si="90"/>
        <v/>
      </c>
      <c r="K423" s="150" t="str">
        <f t="shared" si="91"/>
        <v/>
      </c>
      <c r="L423" s="150" t="str">
        <f t="shared" si="92"/>
        <v/>
      </c>
      <c r="M423" s="150" t="str">
        <f t="shared" si="93"/>
        <v/>
      </c>
      <c r="N423" s="172" t="str">
        <f t="shared" si="94"/>
        <v/>
      </c>
      <c r="O423" s="150" t="str">
        <f t="shared" si="95"/>
        <v/>
      </c>
      <c r="P423" s="151" t="str">
        <f t="shared" si="96"/>
        <v/>
      </c>
      <c r="Q423" s="150" t="str">
        <f t="shared" si="86"/>
        <v/>
      </c>
      <c r="R423" s="126" t="str">
        <f t="array" ref="R423">IF(AND(ISTEXT(E423),D423="TR"),_xlfn.STDEV.S(IF(Supplier=E423,Target)),"")</f>
        <v/>
      </c>
      <c r="S423" s="143" t="e">
        <f t="shared" si="97"/>
        <v>#VALUE!</v>
      </c>
      <c r="T423" s="146" t="e">
        <f t="shared" si="98"/>
        <v>#VALUE!</v>
      </c>
    </row>
    <row r="424" spans="1:20" s="17" customFormat="1" x14ac:dyDescent="0.2">
      <c r="A424" s="14"/>
      <c r="B424" s="14"/>
      <c r="C424" s="14"/>
      <c r="D424" s="14"/>
      <c r="E424" s="14"/>
      <c r="F424" s="149" t="str">
        <f t="shared" si="87"/>
        <v/>
      </c>
      <c r="G424" s="148" t="str">
        <f>IF(F424="","",SUMIF(Supplier,Waste_Input!E424,TotalSampleWeight))</f>
        <v/>
      </c>
      <c r="H424" s="150" t="str">
        <f t="shared" si="88"/>
        <v/>
      </c>
      <c r="I424" s="150" t="str">
        <f t="shared" si="89"/>
        <v/>
      </c>
      <c r="J424" s="150" t="str">
        <f t="shared" si="90"/>
        <v/>
      </c>
      <c r="K424" s="150" t="str">
        <f t="shared" si="91"/>
        <v/>
      </c>
      <c r="L424" s="150" t="str">
        <f t="shared" si="92"/>
        <v/>
      </c>
      <c r="M424" s="150" t="str">
        <f t="shared" si="93"/>
        <v/>
      </c>
      <c r="N424" s="172" t="str">
        <f t="shared" si="94"/>
        <v/>
      </c>
      <c r="O424" s="150" t="str">
        <f t="shared" si="95"/>
        <v/>
      </c>
      <c r="P424" s="151" t="str">
        <f t="shared" si="96"/>
        <v/>
      </c>
      <c r="Q424" s="150" t="str">
        <f t="shared" si="86"/>
        <v/>
      </c>
      <c r="R424" s="126" t="str">
        <f t="array" ref="R424">IF(AND(ISTEXT(E424),D424="TR"),_xlfn.STDEV.S(IF(Supplier=E424,Target)),"")</f>
        <v/>
      </c>
      <c r="S424" s="143" t="e">
        <f t="shared" si="97"/>
        <v>#VALUE!</v>
      </c>
      <c r="T424" s="146" t="e">
        <f t="shared" si="98"/>
        <v>#VALUE!</v>
      </c>
    </row>
    <row r="425" spans="1:20" s="17" customFormat="1" x14ac:dyDescent="0.2">
      <c r="A425" s="14"/>
      <c r="B425" s="14"/>
      <c r="C425" s="14"/>
      <c r="D425" s="14"/>
      <c r="E425" s="14"/>
      <c r="F425" s="149" t="str">
        <f t="shared" si="87"/>
        <v/>
      </c>
      <c r="G425" s="148" t="str">
        <f>IF(F425="","",SUMIF(Supplier,Waste_Input!E425,TotalSampleWeight))</f>
        <v/>
      </c>
      <c r="H425" s="150" t="str">
        <f t="shared" si="88"/>
        <v/>
      </c>
      <c r="I425" s="150" t="str">
        <f t="shared" si="89"/>
        <v/>
      </c>
      <c r="J425" s="150" t="str">
        <f t="shared" si="90"/>
        <v/>
      </c>
      <c r="K425" s="150" t="str">
        <f t="shared" si="91"/>
        <v/>
      </c>
      <c r="L425" s="150" t="str">
        <f t="shared" si="92"/>
        <v/>
      </c>
      <c r="M425" s="150" t="str">
        <f t="shared" si="93"/>
        <v/>
      </c>
      <c r="N425" s="172" t="str">
        <f t="shared" si="94"/>
        <v/>
      </c>
      <c r="O425" s="150" t="str">
        <f t="shared" si="95"/>
        <v/>
      </c>
      <c r="P425" s="151" t="str">
        <f t="shared" si="96"/>
        <v/>
      </c>
      <c r="Q425" s="150" t="str">
        <f t="shared" si="86"/>
        <v/>
      </c>
      <c r="R425" s="126" t="str">
        <f t="array" ref="R425">IF(AND(ISTEXT(E425),D425="TR"),_xlfn.STDEV.S(IF(Supplier=E425,Target)),"")</f>
        <v/>
      </c>
      <c r="S425" s="143" t="e">
        <f t="shared" si="97"/>
        <v>#VALUE!</v>
      </c>
      <c r="T425" s="146" t="e">
        <f t="shared" si="98"/>
        <v>#VALUE!</v>
      </c>
    </row>
    <row r="426" spans="1:20" s="17" customFormat="1" x14ac:dyDescent="0.2">
      <c r="A426" s="14"/>
      <c r="B426" s="14"/>
      <c r="C426" s="14"/>
      <c r="D426" s="14"/>
      <c r="E426" s="14"/>
      <c r="F426" s="149" t="str">
        <f t="shared" si="87"/>
        <v/>
      </c>
      <c r="G426" s="148" t="str">
        <f>IF(F426="","",SUMIF(Supplier,Waste_Input!E426,TotalSampleWeight))</f>
        <v/>
      </c>
      <c r="H426" s="150" t="str">
        <f t="shared" si="88"/>
        <v/>
      </c>
      <c r="I426" s="150" t="str">
        <f t="shared" si="89"/>
        <v/>
      </c>
      <c r="J426" s="150" t="str">
        <f t="shared" si="90"/>
        <v/>
      </c>
      <c r="K426" s="150" t="str">
        <f t="shared" si="91"/>
        <v/>
      </c>
      <c r="L426" s="150" t="str">
        <f t="shared" si="92"/>
        <v/>
      </c>
      <c r="M426" s="150" t="str">
        <f t="shared" si="93"/>
        <v/>
      </c>
      <c r="N426" s="172" t="str">
        <f t="shared" si="94"/>
        <v/>
      </c>
      <c r="O426" s="150" t="str">
        <f t="shared" si="95"/>
        <v/>
      </c>
      <c r="P426" s="151" t="str">
        <f t="shared" si="96"/>
        <v/>
      </c>
      <c r="Q426" s="150" t="str">
        <f t="shared" si="86"/>
        <v/>
      </c>
      <c r="R426" s="126" t="str">
        <f t="array" ref="R426">IF(AND(ISTEXT(E426),D426="TR"),_xlfn.STDEV.S(IF(Supplier=E426,Target)),"")</f>
        <v/>
      </c>
      <c r="S426" s="143" t="e">
        <f t="shared" si="97"/>
        <v>#VALUE!</v>
      </c>
      <c r="T426" s="146" t="e">
        <f t="shared" si="98"/>
        <v>#VALUE!</v>
      </c>
    </row>
    <row r="427" spans="1:20" s="17" customFormat="1" x14ac:dyDescent="0.2">
      <c r="A427" s="14"/>
      <c r="B427" s="14"/>
      <c r="C427" s="14"/>
      <c r="D427" s="14"/>
      <c r="E427" s="14"/>
      <c r="F427" s="149" t="str">
        <f t="shared" si="87"/>
        <v/>
      </c>
      <c r="G427" s="148" t="str">
        <f>IF(F427="","",SUMIF(Supplier,Waste_Input!E427,TotalSampleWeight))</f>
        <v/>
      </c>
      <c r="H427" s="150" t="str">
        <f t="shared" si="88"/>
        <v/>
      </c>
      <c r="I427" s="150" t="str">
        <f t="shared" si="89"/>
        <v/>
      </c>
      <c r="J427" s="150" t="str">
        <f t="shared" si="90"/>
        <v/>
      </c>
      <c r="K427" s="150" t="str">
        <f t="shared" si="91"/>
        <v/>
      </c>
      <c r="L427" s="150" t="str">
        <f t="shared" si="92"/>
        <v/>
      </c>
      <c r="M427" s="150" t="str">
        <f t="shared" si="93"/>
        <v/>
      </c>
      <c r="N427" s="172" t="str">
        <f t="shared" si="94"/>
        <v/>
      </c>
      <c r="O427" s="150" t="str">
        <f t="shared" si="95"/>
        <v/>
      </c>
      <c r="P427" s="151" t="str">
        <f t="shared" si="96"/>
        <v/>
      </c>
      <c r="Q427" s="150" t="str">
        <f t="shared" si="86"/>
        <v/>
      </c>
      <c r="R427" s="126" t="str">
        <f t="array" ref="R427">IF(AND(ISTEXT(E427),D427="TR"),_xlfn.STDEV.S(IF(Supplier=E427,Target)),"")</f>
        <v/>
      </c>
      <c r="S427" s="143" t="e">
        <f t="shared" si="97"/>
        <v>#VALUE!</v>
      </c>
      <c r="T427" s="146" t="e">
        <f t="shared" si="98"/>
        <v>#VALUE!</v>
      </c>
    </row>
    <row r="428" spans="1:20" s="17" customFormat="1" x14ac:dyDescent="0.2">
      <c r="A428" s="14"/>
      <c r="B428" s="14"/>
      <c r="C428" s="14"/>
      <c r="D428" s="14"/>
      <c r="E428" s="14"/>
      <c r="F428" s="149" t="str">
        <f t="shared" si="87"/>
        <v/>
      </c>
      <c r="G428" s="148" t="str">
        <f>IF(F428="","",SUMIF(Supplier,Waste_Input!E428,TotalSampleWeight))</f>
        <v/>
      </c>
      <c r="H428" s="150" t="str">
        <f t="shared" si="88"/>
        <v/>
      </c>
      <c r="I428" s="150" t="str">
        <f t="shared" si="89"/>
        <v/>
      </c>
      <c r="J428" s="150" t="str">
        <f t="shared" si="90"/>
        <v/>
      </c>
      <c r="K428" s="150" t="str">
        <f t="shared" si="91"/>
        <v/>
      </c>
      <c r="L428" s="150" t="str">
        <f t="shared" si="92"/>
        <v/>
      </c>
      <c r="M428" s="150" t="str">
        <f t="shared" si="93"/>
        <v/>
      </c>
      <c r="N428" s="172" t="str">
        <f t="shared" si="94"/>
        <v/>
      </c>
      <c r="O428" s="150" t="str">
        <f t="shared" si="95"/>
        <v/>
      </c>
      <c r="P428" s="151" t="str">
        <f t="shared" si="96"/>
        <v/>
      </c>
      <c r="Q428" s="150" t="str">
        <f t="shared" si="86"/>
        <v/>
      </c>
      <c r="R428" s="126" t="str">
        <f t="array" ref="R428">IF(AND(ISTEXT(E428),D428="TR"),_xlfn.STDEV.S(IF(Supplier=E428,Target)),"")</f>
        <v/>
      </c>
      <c r="S428" s="143" t="e">
        <f t="shared" si="97"/>
        <v>#VALUE!</v>
      </c>
      <c r="T428" s="146" t="e">
        <f t="shared" si="98"/>
        <v>#VALUE!</v>
      </c>
    </row>
    <row r="429" spans="1:20" s="17" customFormat="1" x14ac:dyDescent="0.2">
      <c r="A429" s="14"/>
      <c r="B429" s="14"/>
      <c r="C429" s="14"/>
      <c r="D429" s="14"/>
      <c r="E429" s="14"/>
      <c r="F429" s="149" t="str">
        <f t="shared" si="87"/>
        <v/>
      </c>
      <c r="G429" s="148" t="str">
        <f>IF(F429="","",SUMIF(Supplier,Waste_Input!E429,TotalSampleWeight))</f>
        <v/>
      </c>
      <c r="H429" s="150" t="str">
        <f t="shared" si="88"/>
        <v/>
      </c>
      <c r="I429" s="150" t="str">
        <f t="shared" si="89"/>
        <v/>
      </c>
      <c r="J429" s="150" t="str">
        <f t="shared" si="90"/>
        <v/>
      </c>
      <c r="K429" s="150" t="str">
        <f t="shared" si="91"/>
        <v/>
      </c>
      <c r="L429" s="150" t="str">
        <f t="shared" si="92"/>
        <v/>
      </c>
      <c r="M429" s="150" t="str">
        <f t="shared" si="93"/>
        <v/>
      </c>
      <c r="N429" s="172" t="str">
        <f t="shared" si="94"/>
        <v/>
      </c>
      <c r="O429" s="150" t="str">
        <f t="shared" si="95"/>
        <v/>
      </c>
      <c r="P429" s="151" t="str">
        <f t="shared" si="96"/>
        <v/>
      </c>
      <c r="Q429" s="150" t="str">
        <f t="shared" si="86"/>
        <v/>
      </c>
      <c r="R429" s="126" t="str">
        <f t="array" ref="R429">IF(AND(ISTEXT(E429),D429="TR"),_xlfn.STDEV.S(IF(Supplier=E429,Target)),"")</f>
        <v/>
      </c>
      <c r="S429" s="143" t="e">
        <f t="shared" si="97"/>
        <v>#VALUE!</v>
      </c>
      <c r="T429" s="146" t="e">
        <f t="shared" si="98"/>
        <v>#VALUE!</v>
      </c>
    </row>
    <row r="430" spans="1:20" s="17" customFormat="1" x14ac:dyDescent="0.2">
      <c r="A430" s="14"/>
      <c r="B430" s="14"/>
      <c r="C430" s="14"/>
      <c r="D430" s="14"/>
      <c r="E430" s="14"/>
      <c r="F430" s="149" t="str">
        <f t="shared" si="87"/>
        <v/>
      </c>
      <c r="G430" s="148" t="str">
        <f>IF(F430="","",SUMIF(Supplier,Waste_Input!E430,TotalSampleWeight))</f>
        <v/>
      </c>
      <c r="H430" s="150" t="str">
        <f t="shared" si="88"/>
        <v/>
      </c>
      <c r="I430" s="150" t="str">
        <f t="shared" si="89"/>
        <v/>
      </c>
      <c r="J430" s="150" t="str">
        <f t="shared" si="90"/>
        <v/>
      </c>
      <c r="K430" s="150" t="str">
        <f t="shared" si="91"/>
        <v/>
      </c>
      <c r="L430" s="150" t="str">
        <f t="shared" si="92"/>
        <v/>
      </c>
      <c r="M430" s="150" t="str">
        <f t="shared" si="93"/>
        <v/>
      </c>
      <c r="N430" s="172" t="str">
        <f t="shared" si="94"/>
        <v/>
      </c>
      <c r="O430" s="150" t="str">
        <f t="shared" si="95"/>
        <v/>
      </c>
      <c r="P430" s="151" t="str">
        <f t="shared" si="96"/>
        <v/>
      </c>
      <c r="Q430" s="150" t="str">
        <f t="shared" si="86"/>
        <v/>
      </c>
      <c r="R430" s="126" t="str">
        <f t="array" ref="R430">IF(AND(ISTEXT(E430),D430="TR"),_xlfn.STDEV.S(IF(Supplier=E430,Target)),"")</f>
        <v/>
      </c>
      <c r="S430" s="143" t="e">
        <f t="shared" si="97"/>
        <v>#VALUE!</v>
      </c>
      <c r="T430" s="146" t="e">
        <f t="shared" si="98"/>
        <v>#VALUE!</v>
      </c>
    </row>
    <row r="431" spans="1:20" s="17" customFormat="1" x14ac:dyDescent="0.2">
      <c r="A431" s="14"/>
      <c r="B431" s="14"/>
      <c r="C431" s="14"/>
      <c r="D431" s="14"/>
      <c r="E431" s="14"/>
      <c r="F431" s="149" t="str">
        <f t="shared" si="87"/>
        <v/>
      </c>
      <c r="G431" s="148" t="str">
        <f>IF(F431="","",SUMIF(Supplier,Waste_Input!E431,TotalSampleWeight))</f>
        <v/>
      </c>
      <c r="H431" s="150" t="str">
        <f t="shared" si="88"/>
        <v/>
      </c>
      <c r="I431" s="150" t="str">
        <f t="shared" si="89"/>
        <v/>
      </c>
      <c r="J431" s="150" t="str">
        <f t="shared" si="90"/>
        <v/>
      </c>
      <c r="K431" s="150" t="str">
        <f t="shared" si="91"/>
        <v/>
      </c>
      <c r="L431" s="150" t="str">
        <f t="shared" si="92"/>
        <v/>
      </c>
      <c r="M431" s="150" t="str">
        <f t="shared" si="93"/>
        <v/>
      </c>
      <c r="N431" s="172" t="str">
        <f t="shared" si="94"/>
        <v/>
      </c>
      <c r="O431" s="150" t="str">
        <f t="shared" si="95"/>
        <v/>
      </c>
      <c r="P431" s="151" t="str">
        <f t="shared" si="96"/>
        <v/>
      </c>
      <c r="Q431" s="150" t="str">
        <f t="shared" si="86"/>
        <v/>
      </c>
      <c r="R431" s="126" t="str">
        <f t="array" ref="R431">IF(AND(ISTEXT(E431),D431="TR"),_xlfn.STDEV.S(IF(Supplier=E431,Target)),"")</f>
        <v/>
      </c>
      <c r="S431" s="143" t="e">
        <f t="shared" si="97"/>
        <v>#VALUE!</v>
      </c>
      <c r="T431" s="146" t="e">
        <f t="shared" si="98"/>
        <v>#VALUE!</v>
      </c>
    </row>
    <row r="432" spans="1:20" s="17" customFormat="1" x14ac:dyDescent="0.2">
      <c r="A432" s="14"/>
      <c r="B432" s="14"/>
      <c r="C432" s="14"/>
      <c r="D432" s="14"/>
      <c r="E432" s="14"/>
      <c r="F432" s="149" t="str">
        <f t="shared" si="87"/>
        <v/>
      </c>
      <c r="G432" s="148" t="str">
        <f>IF(F432="","",SUMIF(Supplier,Waste_Input!E432,TotalSampleWeight))</f>
        <v/>
      </c>
      <c r="H432" s="150" t="str">
        <f t="shared" si="88"/>
        <v/>
      </c>
      <c r="I432" s="150" t="str">
        <f t="shared" si="89"/>
        <v/>
      </c>
      <c r="J432" s="150" t="str">
        <f t="shared" si="90"/>
        <v/>
      </c>
      <c r="K432" s="150" t="str">
        <f t="shared" si="91"/>
        <v/>
      </c>
      <c r="L432" s="150" t="str">
        <f t="shared" si="92"/>
        <v/>
      </c>
      <c r="M432" s="150" t="str">
        <f t="shared" si="93"/>
        <v/>
      </c>
      <c r="N432" s="172" t="str">
        <f t="shared" si="94"/>
        <v/>
      </c>
      <c r="O432" s="150" t="str">
        <f t="shared" si="95"/>
        <v/>
      </c>
      <c r="P432" s="151" t="str">
        <f t="shared" si="96"/>
        <v/>
      </c>
      <c r="Q432" s="150" t="str">
        <f t="shared" si="86"/>
        <v/>
      </c>
      <c r="R432" s="126" t="str">
        <f t="array" ref="R432">IF(AND(ISTEXT(E432),D432="TR"),_xlfn.STDEV.S(IF(Supplier=E432,Target)),"")</f>
        <v/>
      </c>
      <c r="S432" s="143" t="e">
        <f t="shared" si="97"/>
        <v>#VALUE!</v>
      </c>
      <c r="T432" s="146" t="e">
        <f t="shared" si="98"/>
        <v>#VALUE!</v>
      </c>
    </row>
    <row r="433" spans="1:20" s="17" customFormat="1" x14ac:dyDescent="0.2">
      <c r="A433" s="14"/>
      <c r="B433" s="14"/>
      <c r="C433" s="14"/>
      <c r="D433" s="14"/>
      <c r="E433" s="14"/>
      <c r="F433" s="149" t="str">
        <f t="shared" si="87"/>
        <v/>
      </c>
      <c r="G433" s="148" t="str">
        <f>IF(F433="","",SUMIF(Supplier,Waste_Input!E433,TotalSampleWeight))</f>
        <v/>
      </c>
      <c r="H433" s="150" t="str">
        <f t="shared" si="88"/>
        <v/>
      </c>
      <c r="I433" s="150" t="str">
        <f t="shared" si="89"/>
        <v/>
      </c>
      <c r="J433" s="150" t="str">
        <f t="shared" si="90"/>
        <v/>
      </c>
      <c r="K433" s="150" t="str">
        <f t="shared" si="91"/>
        <v/>
      </c>
      <c r="L433" s="150" t="str">
        <f t="shared" si="92"/>
        <v/>
      </c>
      <c r="M433" s="150" t="str">
        <f t="shared" si="93"/>
        <v/>
      </c>
      <c r="N433" s="172" t="str">
        <f t="shared" si="94"/>
        <v/>
      </c>
      <c r="O433" s="150" t="str">
        <f t="shared" si="95"/>
        <v/>
      </c>
      <c r="P433" s="151" t="str">
        <f t="shared" si="96"/>
        <v/>
      </c>
      <c r="Q433" s="150" t="str">
        <f t="shared" si="86"/>
        <v/>
      </c>
      <c r="R433" s="126" t="str">
        <f t="array" ref="R433">IF(AND(ISTEXT(E433),D433="TR"),_xlfn.STDEV.S(IF(Supplier=E433,Target)),"")</f>
        <v/>
      </c>
      <c r="S433" s="143" t="e">
        <f t="shared" si="97"/>
        <v>#VALUE!</v>
      </c>
      <c r="T433" s="146" t="e">
        <f t="shared" si="98"/>
        <v>#VALUE!</v>
      </c>
    </row>
    <row r="434" spans="1:20" s="17" customFormat="1" x14ac:dyDescent="0.2">
      <c r="A434" s="14"/>
      <c r="B434" s="14"/>
      <c r="C434" s="14"/>
      <c r="D434" s="14"/>
      <c r="E434" s="14"/>
      <c r="F434" s="149" t="str">
        <f t="shared" si="87"/>
        <v/>
      </c>
      <c r="G434" s="148" t="str">
        <f>IF(F434="","",SUMIF(Supplier,Waste_Input!E434,TotalSampleWeight))</f>
        <v/>
      </c>
      <c r="H434" s="150" t="str">
        <f t="shared" si="88"/>
        <v/>
      </c>
      <c r="I434" s="150" t="str">
        <f t="shared" si="89"/>
        <v/>
      </c>
      <c r="J434" s="150" t="str">
        <f t="shared" si="90"/>
        <v/>
      </c>
      <c r="K434" s="150" t="str">
        <f t="shared" si="91"/>
        <v/>
      </c>
      <c r="L434" s="150" t="str">
        <f t="shared" si="92"/>
        <v/>
      </c>
      <c r="M434" s="150" t="str">
        <f t="shared" si="93"/>
        <v/>
      </c>
      <c r="N434" s="172" t="str">
        <f t="shared" si="94"/>
        <v/>
      </c>
      <c r="O434" s="150" t="str">
        <f t="shared" si="95"/>
        <v/>
      </c>
      <c r="P434" s="151" t="str">
        <f t="shared" si="96"/>
        <v/>
      </c>
      <c r="Q434" s="150" t="str">
        <f t="shared" si="86"/>
        <v/>
      </c>
      <c r="R434" s="126" t="str">
        <f t="array" ref="R434">IF(AND(ISTEXT(E434),D434="TR"),_xlfn.STDEV.S(IF(Supplier=E434,Target)),"")</f>
        <v/>
      </c>
      <c r="S434" s="143" t="e">
        <f t="shared" si="97"/>
        <v>#VALUE!</v>
      </c>
      <c r="T434" s="146" t="e">
        <f t="shared" si="98"/>
        <v>#VALUE!</v>
      </c>
    </row>
    <row r="435" spans="1:20" s="17" customFormat="1" x14ac:dyDescent="0.2">
      <c r="A435" s="14"/>
      <c r="B435" s="14"/>
      <c r="C435" s="14"/>
      <c r="D435" s="14"/>
      <c r="E435" s="14"/>
      <c r="F435" s="149" t="str">
        <f t="shared" si="87"/>
        <v/>
      </c>
      <c r="G435" s="148" t="str">
        <f>IF(F435="","",SUMIF(Supplier,Waste_Input!E435,TotalSampleWeight))</f>
        <v/>
      </c>
      <c r="H435" s="150" t="str">
        <f t="shared" si="88"/>
        <v/>
      </c>
      <c r="I435" s="150" t="str">
        <f t="shared" si="89"/>
        <v/>
      </c>
      <c r="J435" s="150" t="str">
        <f t="shared" si="90"/>
        <v/>
      </c>
      <c r="K435" s="150" t="str">
        <f t="shared" si="91"/>
        <v/>
      </c>
      <c r="L435" s="150" t="str">
        <f t="shared" si="92"/>
        <v/>
      </c>
      <c r="M435" s="150" t="str">
        <f t="shared" si="93"/>
        <v/>
      </c>
      <c r="N435" s="172" t="str">
        <f t="shared" si="94"/>
        <v/>
      </c>
      <c r="O435" s="150" t="str">
        <f t="shared" si="95"/>
        <v/>
      </c>
      <c r="P435" s="151" t="str">
        <f t="shared" si="96"/>
        <v/>
      </c>
      <c r="Q435" s="150" t="str">
        <f t="shared" si="86"/>
        <v/>
      </c>
      <c r="R435" s="126" t="str">
        <f t="array" ref="R435">IF(AND(ISTEXT(E435),D435="TR"),_xlfn.STDEV.S(IF(Supplier=E435,Target)),"")</f>
        <v/>
      </c>
      <c r="S435" s="143" t="e">
        <f t="shared" si="97"/>
        <v>#VALUE!</v>
      </c>
      <c r="T435" s="146" t="e">
        <f t="shared" si="98"/>
        <v>#VALUE!</v>
      </c>
    </row>
    <row r="436" spans="1:20" s="17" customFormat="1" x14ac:dyDescent="0.2">
      <c r="A436" s="14"/>
      <c r="B436" s="14"/>
      <c r="C436" s="14"/>
      <c r="D436" s="14"/>
      <c r="E436" s="14"/>
      <c r="F436" s="149" t="str">
        <f t="shared" si="87"/>
        <v/>
      </c>
      <c r="G436" s="148" t="str">
        <f>IF(F436="","",SUMIF(Supplier,Waste_Input!E436,TotalSampleWeight))</f>
        <v/>
      </c>
      <c r="H436" s="150" t="str">
        <f t="shared" si="88"/>
        <v/>
      </c>
      <c r="I436" s="150" t="str">
        <f t="shared" si="89"/>
        <v/>
      </c>
      <c r="J436" s="150" t="str">
        <f t="shared" si="90"/>
        <v/>
      </c>
      <c r="K436" s="150" t="str">
        <f t="shared" si="91"/>
        <v/>
      </c>
      <c r="L436" s="150" t="str">
        <f t="shared" si="92"/>
        <v/>
      </c>
      <c r="M436" s="150" t="str">
        <f t="shared" si="93"/>
        <v/>
      </c>
      <c r="N436" s="172" t="str">
        <f t="shared" si="94"/>
        <v/>
      </c>
      <c r="O436" s="150" t="str">
        <f t="shared" si="95"/>
        <v/>
      </c>
      <c r="P436" s="151" t="str">
        <f t="shared" si="96"/>
        <v/>
      </c>
      <c r="Q436" s="150" t="str">
        <f t="shared" si="86"/>
        <v/>
      </c>
      <c r="R436" s="126" t="str">
        <f t="array" ref="R436">IF(AND(ISTEXT(E436),D436="TR"),_xlfn.STDEV.S(IF(Supplier=E436,Target)),"")</f>
        <v/>
      </c>
      <c r="S436" s="143" t="e">
        <f t="shared" si="97"/>
        <v>#VALUE!</v>
      </c>
      <c r="T436" s="146" t="e">
        <f t="shared" si="98"/>
        <v>#VALUE!</v>
      </c>
    </row>
    <row r="437" spans="1:20" s="17" customFormat="1" x14ac:dyDescent="0.2">
      <c r="A437" s="14"/>
      <c r="B437" s="14"/>
      <c r="C437" s="14"/>
      <c r="D437" s="14"/>
      <c r="E437" s="14"/>
      <c r="F437" s="149" t="str">
        <f t="shared" si="87"/>
        <v/>
      </c>
      <c r="G437" s="148" t="str">
        <f>IF(F437="","",SUMIF(Supplier,Waste_Input!E437,TotalSampleWeight))</f>
        <v/>
      </c>
      <c r="H437" s="150" t="str">
        <f t="shared" si="88"/>
        <v/>
      </c>
      <c r="I437" s="150" t="str">
        <f t="shared" si="89"/>
        <v/>
      </c>
      <c r="J437" s="150" t="str">
        <f t="shared" si="90"/>
        <v/>
      </c>
      <c r="K437" s="150" t="str">
        <f t="shared" si="91"/>
        <v/>
      </c>
      <c r="L437" s="150" t="str">
        <f t="shared" si="92"/>
        <v/>
      </c>
      <c r="M437" s="150" t="str">
        <f t="shared" si="93"/>
        <v/>
      </c>
      <c r="N437" s="172" t="str">
        <f t="shared" si="94"/>
        <v/>
      </c>
      <c r="O437" s="150" t="str">
        <f t="shared" si="95"/>
        <v/>
      </c>
      <c r="P437" s="151" t="str">
        <f t="shared" si="96"/>
        <v/>
      </c>
      <c r="Q437" s="150" t="str">
        <f t="shared" si="86"/>
        <v/>
      </c>
      <c r="R437" s="126" t="str">
        <f t="array" ref="R437">IF(AND(ISTEXT(E437),D437="TR"),_xlfn.STDEV.S(IF(Supplier=E437,Target)),"")</f>
        <v/>
      </c>
      <c r="S437" s="143" t="e">
        <f t="shared" si="97"/>
        <v>#VALUE!</v>
      </c>
      <c r="T437" s="146" t="e">
        <f t="shared" si="98"/>
        <v>#VALUE!</v>
      </c>
    </row>
    <row r="438" spans="1:20" s="17" customFormat="1" x14ac:dyDescent="0.2">
      <c r="A438" s="14"/>
      <c r="B438" s="14"/>
      <c r="C438" s="14"/>
      <c r="D438" s="14"/>
      <c r="E438" s="14"/>
      <c r="F438" s="149" t="str">
        <f t="shared" si="87"/>
        <v/>
      </c>
      <c r="G438" s="148" t="str">
        <f>IF(F438="","",SUMIF(Supplier,Waste_Input!E438,TotalSampleWeight))</f>
        <v/>
      </c>
      <c r="H438" s="150" t="str">
        <f t="shared" si="88"/>
        <v/>
      </c>
      <c r="I438" s="150" t="str">
        <f t="shared" si="89"/>
        <v/>
      </c>
      <c r="J438" s="150" t="str">
        <f t="shared" si="90"/>
        <v/>
      </c>
      <c r="K438" s="150" t="str">
        <f t="shared" si="91"/>
        <v/>
      </c>
      <c r="L438" s="150" t="str">
        <f t="shared" si="92"/>
        <v/>
      </c>
      <c r="M438" s="150" t="str">
        <f t="shared" si="93"/>
        <v/>
      </c>
      <c r="N438" s="172" t="str">
        <f t="shared" si="94"/>
        <v/>
      </c>
      <c r="O438" s="150" t="str">
        <f t="shared" si="95"/>
        <v/>
      </c>
      <c r="P438" s="151" t="str">
        <f t="shared" si="96"/>
        <v/>
      </c>
      <c r="Q438" s="150" t="str">
        <f t="shared" si="86"/>
        <v/>
      </c>
      <c r="R438" s="126" t="str">
        <f t="array" ref="R438">IF(AND(ISTEXT(E438),D438="TR"),_xlfn.STDEV.S(IF(Supplier=E438,Target)),"")</f>
        <v/>
      </c>
      <c r="S438" s="143" t="e">
        <f t="shared" si="97"/>
        <v>#VALUE!</v>
      </c>
      <c r="T438" s="146" t="e">
        <f t="shared" si="98"/>
        <v>#VALUE!</v>
      </c>
    </row>
    <row r="439" spans="1:20" s="17" customFormat="1" x14ac:dyDescent="0.2">
      <c r="A439" s="14"/>
      <c r="B439" s="14"/>
      <c r="C439" s="14"/>
      <c r="D439" s="14"/>
      <c r="E439" s="14"/>
      <c r="F439" s="149" t="str">
        <f t="shared" si="87"/>
        <v/>
      </c>
      <c r="G439" s="148" t="str">
        <f>IF(F439="","",SUMIF(Supplier,Waste_Input!E439,TotalSampleWeight))</f>
        <v/>
      </c>
      <c r="H439" s="150" t="str">
        <f t="shared" si="88"/>
        <v/>
      </c>
      <c r="I439" s="150" t="str">
        <f t="shared" si="89"/>
        <v/>
      </c>
      <c r="J439" s="150" t="str">
        <f t="shared" si="90"/>
        <v/>
      </c>
      <c r="K439" s="150" t="str">
        <f t="shared" si="91"/>
        <v/>
      </c>
      <c r="L439" s="150" t="str">
        <f t="shared" si="92"/>
        <v/>
      </c>
      <c r="M439" s="150" t="str">
        <f t="shared" si="93"/>
        <v/>
      </c>
      <c r="N439" s="172" t="str">
        <f t="shared" si="94"/>
        <v/>
      </c>
      <c r="O439" s="150" t="str">
        <f t="shared" si="95"/>
        <v/>
      </c>
      <c r="P439" s="151" t="str">
        <f t="shared" si="96"/>
        <v/>
      </c>
      <c r="Q439" s="150" t="str">
        <f t="shared" si="86"/>
        <v/>
      </c>
      <c r="R439" s="126" t="str">
        <f t="array" ref="R439">IF(AND(ISTEXT(E439),D439="TR"),_xlfn.STDEV.S(IF(Supplier=E439,Target)),"")</f>
        <v/>
      </c>
      <c r="S439" s="143" t="e">
        <f t="shared" si="97"/>
        <v>#VALUE!</v>
      </c>
      <c r="T439" s="146" t="e">
        <f t="shared" si="98"/>
        <v>#VALUE!</v>
      </c>
    </row>
    <row r="440" spans="1:20" s="17" customFormat="1" x14ac:dyDescent="0.2">
      <c r="A440" s="14"/>
      <c r="B440" s="14"/>
      <c r="C440" s="14"/>
      <c r="D440" s="14"/>
      <c r="E440" s="14"/>
      <c r="F440" s="149" t="str">
        <f t="shared" si="87"/>
        <v/>
      </c>
      <c r="G440" s="148" t="str">
        <f>IF(F440="","",SUMIF(Supplier,Waste_Input!E440,TotalSampleWeight))</f>
        <v/>
      </c>
      <c r="H440" s="150" t="str">
        <f t="shared" si="88"/>
        <v/>
      </c>
      <c r="I440" s="150" t="str">
        <f t="shared" si="89"/>
        <v/>
      </c>
      <c r="J440" s="150" t="str">
        <f t="shared" si="90"/>
        <v/>
      </c>
      <c r="K440" s="150" t="str">
        <f t="shared" si="91"/>
        <v/>
      </c>
      <c r="L440" s="150" t="str">
        <f t="shared" si="92"/>
        <v/>
      </c>
      <c r="M440" s="150" t="str">
        <f t="shared" si="93"/>
        <v/>
      </c>
      <c r="N440" s="172" t="str">
        <f t="shared" si="94"/>
        <v/>
      </c>
      <c r="O440" s="150" t="str">
        <f t="shared" si="95"/>
        <v/>
      </c>
      <c r="P440" s="151" t="str">
        <f t="shared" si="96"/>
        <v/>
      </c>
      <c r="Q440" s="150" t="str">
        <f t="shared" si="86"/>
        <v/>
      </c>
      <c r="R440" s="126" t="str">
        <f t="array" ref="R440">IF(AND(ISTEXT(E440),D440="TR"),_xlfn.STDEV.S(IF(Supplier=E440,Target)),"")</f>
        <v/>
      </c>
      <c r="S440" s="143" t="e">
        <f t="shared" si="97"/>
        <v>#VALUE!</v>
      </c>
      <c r="T440" s="146" t="e">
        <f t="shared" si="98"/>
        <v>#VALUE!</v>
      </c>
    </row>
    <row r="441" spans="1:20" s="17" customFormat="1" x14ac:dyDescent="0.2">
      <c r="A441" s="14"/>
      <c r="B441" s="14"/>
      <c r="C441" s="14"/>
      <c r="D441" s="14"/>
      <c r="E441" s="14"/>
      <c r="F441" s="149" t="str">
        <f t="shared" si="87"/>
        <v/>
      </c>
      <c r="G441" s="148" t="str">
        <f>IF(F441="","",SUMIF(Supplier,Waste_Input!E441,TotalSampleWeight))</f>
        <v/>
      </c>
      <c r="H441" s="150" t="str">
        <f t="shared" si="88"/>
        <v/>
      </c>
      <c r="I441" s="150" t="str">
        <f t="shared" si="89"/>
        <v/>
      </c>
      <c r="J441" s="150" t="str">
        <f t="shared" si="90"/>
        <v/>
      </c>
      <c r="K441" s="150" t="str">
        <f t="shared" si="91"/>
        <v/>
      </c>
      <c r="L441" s="150" t="str">
        <f t="shared" si="92"/>
        <v/>
      </c>
      <c r="M441" s="150" t="str">
        <f t="shared" si="93"/>
        <v/>
      </c>
      <c r="N441" s="172" t="str">
        <f t="shared" si="94"/>
        <v/>
      </c>
      <c r="O441" s="150" t="str">
        <f t="shared" si="95"/>
        <v/>
      </c>
      <c r="P441" s="151" t="str">
        <f t="shared" si="96"/>
        <v/>
      </c>
      <c r="Q441" s="150" t="str">
        <f t="shared" si="86"/>
        <v/>
      </c>
      <c r="R441" s="126" t="str">
        <f t="array" ref="R441">IF(AND(ISTEXT(E441),D441="TR"),_xlfn.STDEV.S(IF(Supplier=E441,Target)),"")</f>
        <v/>
      </c>
      <c r="S441" s="143" t="e">
        <f t="shared" si="97"/>
        <v>#VALUE!</v>
      </c>
      <c r="T441" s="146" t="e">
        <f t="shared" si="98"/>
        <v>#VALUE!</v>
      </c>
    </row>
    <row r="442" spans="1:20" s="17" customFormat="1" x14ac:dyDescent="0.2">
      <c r="A442" s="14"/>
      <c r="B442" s="14"/>
      <c r="C442" s="14"/>
      <c r="D442" s="14"/>
      <c r="E442" s="14"/>
      <c r="F442" s="149" t="str">
        <f t="shared" si="87"/>
        <v/>
      </c>
      <c r="G442" s="148" t="str">
        <f>IF(F442="","",SUMIF(Supplier,Waste_Input!E442,TotalSampleWeight))</f>
        <v/>
      </c>
      <c r="H442" s="150" t="str">
        <f t="shared" si="88"/>
        <v/>
      </c>
      <c r="I442" s="150" t="str">
        <f t="shared" si="89"/>
        <v/>
      </c>
      <c r="J442" s="150" t="str">
        <f t="shared" si="90"/>
        <v/>
      </c>
      <c r="K442" s="150" t="str">
        <f t="shared" si="91"/>
        <v/>
      </c>
      <c r="L442" s="150" t="str">
        <f t="shared" si="92"/>
        <v/>
      </c>
      <c r="M442" s="150" t="str">
        <f t="shared" si="93"/>
        <v/>
      </c>
      <c r="N442" s="172" t="str">
        <f t="shared" si="94"/>
        <v/>
      </c>
      <c r="O442" s="150" t="str">
        <f t="shared" si="95"/>
        <v/>
      </c>
      <c r="P442" s="151" t="str">
        <f t="shared" si="96"/>
        <v/>
      </c>
      <c r="Q442" s="150" t="str">
        <f t="shared" si="86"/>
        <v/>
      </c>
      <c r="R442" s="126" t="str">
        <f t="array" ref="R442">IF(AND(ISTEXT(E442),D442="TR"),_xlfn.STDEV.S(IF(Supplier=E442,Target)),"")</f>
        <v/>
      </c>
      <c r="S442" s="143" t="e">
        <f t="shared" si="97"/>
        <v>#VALUE!</v>
      </c>
      <c r="T442" s="146" t="e">
        <f t="shared" si="98"/>
        <v>#VALUE!</v>
      </c>
    </row>
    <row r="443" spans="1:20" s="17" customFormat="1" x14ac:dyDescent="0.2">
      <c r="A443" s="14"/>
      <c r="B443" s="14"/>
      <c r="C443" s="14"/>
      <c r="D443" s="14"/>
      <c r="E443" s="14"/>
      <c r="F443" s="149" t="str">
        <f t="shared" si="87"/>
        <v/>
      </c>
      <c r="G443" s="148" t="str">
        <f>IF(F443="","",SUMIF(Supplier,Waste_Input!E443,TotalSampleWeight))</f>
        <v/>
      </c>
      <c r="H443" s="150" t="str">
        <f t="shared" si="88"/>
        <v/>
      </c>
      <c r="I443" s="150" t="str">
        <f t="shared" si="89"/>
        <v/>
      </c>
      <c r="J443" s="150" t="str">
        <f t="shared" si="90"/>
        <v/>
      </c>
      <c r="K443" s="150" t="str">
        <f t="shared" si="91"/>
        <v/>
      </c>
      <c r="L443" s="150" t="str">
        <f t="shared" si="92"/>
        <v/>
      </c>
      <c r="M443" s="150" t="str">
        <f t="shared" si="93"/>
        <v/>
      </c>
      <c r="N443" s="172" t="str">
        <f t="shared" si="94"/>
        <v/>
      </c>
      <c r="O443" s="150" t="str">
        <f t="shared" si="95"/>
        <v/>
      </c>
      <c r="P443" s="151" t="str">
        <f t="shared" si="96"/>
        <v/>
      </c>
      <c r="Q443" s="150" t="str">
        <f t="shared" si="86"/>
        <v/>
      </c>
      <c r="R443" s="126" t="str">
        <f t="array" ref="R443">IF(AND(ISTEXT(E443),D443="TR"),_xlfn.STDEV.S(IF(Supplier=E443,Target)),"")</f>
        <v/>
      </c>
      <c r="S443" s="143" t="e">
        <f t="shared" si="97"/>
        <v>#VALUE!</v>
      </c>
      <c r="T443" s="146" t="e">
        <f t="shared" si="98"/>
        <v>#VALUE!</v>
      </c>
    </row>
    <row r="444" spans="1:20" s="17" customFormat="1" x14ac:dyDescent="0.2">
      <c r="A444" s="14"/>
      <c r="B444" s="14"/>
      <c r="C444" s="14"/>
      <c r="D444" s="14"/>
      <c r="E444" s="14"/>
      <c r="F444" s="149" t="str">
        <f t="shared" si="87"/>
        <v/>
      </c>
      <c r="G444" s="148" t="str">
        <f>IF(F444="","",SUMIF(Supplier,Waste_Input!E444,TotalSampleWeight))</f>
        <v/>
      </c>
      <c r="H444" s="150" t="str">
        <f t="shared" si="88"/>
        <v/>
      </c>
      <c r="I444" s="150" t="str">
        <f t="shared" si="89"/>
        <v/>
      </c>
      <c r="J444" s="150" t="str">
        <f t="shared" si="90"/>
        <v/>
      </c>
      <c r="K444" s="150" t="str">
        <f t="shared" si="91"/>
        <v/>
      </c>
      <c r="L444" s="150" t="str">
        <f t="shared" si="92"/>
        <v/>
      </c>
      <c r="M444" s="150" t="str">
        <f t="shared" si="93"/>
        <v/>
      </c>
      <c r="N444" s="172" t="str">
        <f t="shared" si="94"/>
        <v/>
      </c>
      <c r="O444" s="150" t="str">
        <f t="shared" si="95"/>
        <v/>
      </c>
      <c r="P444" s="151" t="str">
        <f t="shared" si="96"/>
        <v/>
      </c>
      <c r="Q444" s="150" t="str">
        <f t="shared" si="86"/>
        <v/>
      </c>
      <c r="R444" s="126" t="str">
        <f t="array" ref="R444">IF(AND(ISTEXT(E444),D444="TR"),_xlfn.STDEV.S(IF(Supplier=E444,Target)),"")</f>
        <v/>
      </c>
      <c r="S444" s="143" t="e">
        <f t="shared" si="97"/>
        <v>#VALUE!</v>
      </c>
      <c r="T444" s="146" t="e">
        <f t="shared" si="98"/>
        <v>#VALUE!</v>
      </c>
    </row>
    <row r="445" spans="1:20" s="17" customFormat="1" x14ac:dyDescent="0.2">
      <c r="A445" s="14"/>
      <c r="B445" s="14"/>
      <c r="C445" s="14"/>
      <c r="D445" s="14"/>
      <c r="E445" s="14"/>
      <c r="F445" s="149" t="str">
        <f t="shared" si="87"/>
        <v/>
      </c>
      <c r="G445" s="148" t="str">
        <f>IF(F445="","",SUMIF(Supplier,Waste_Input!E445,TotalSampleWeight))</f>
        <v/>
      </c>
      <c r="H445" s="150" t="str">
        <f t="shared" si="88"/>
        <v/>
      </c>
      <c r="I445" s="150" t="str">
        <f t="shared" si="89"/>
        <v/>
      </c>
      <c r="J445" s="150" t="str">
        <f t="shared" si="90"/>
        <v/>
      </c>
      <c r="K445" s="150" t="str">
        <f t="shared" si="91"/>
        <v/>
      </c>
      <c r="L445" s="150" t="str">
        <f t="shared" si="92"/>
        <v/>
      </c>
      <c r="M445" s="150" t="str">
        <f t="shared" si="93"/>
        <v/>
      </c>
      <c r="N445" s="172" t="str">
        <f t="shared" si="94"/>
        <v/>
      </c>
      <c r="O445" s="150" t="str">
        <f t="shared" si="95"/>
        <v/>
      </c>
      <c r="P445" s="151" t="str">
        <f t="shared" si="96"/>
        <v/>
      </c>
      <c r="Q445" s="150" t="str">
        <f t="shared" si="86"/>
        <v/>
      </c>
      <c r="R445" s="126" t="str">
        <f t="array" ref="R445">IF(AND(ISTEXT(E445),D445="TR"),_xlfn.STDEV.S(IF(Supplier=E445,Target)),"")</f>
        <v/>
      </c>
      <c r="S445" s="143" t="e">
        <f t="shared" si="97"/>
        <v>#VALUE!</v>
      </c>
      <c r="T445" s="146" t="e">
        <f t="shared" si="98"/>
        <v>#VALUE!</v>
      </c>
    </row>
    <row r="446" spans="1:20" s="17" customFormat="1" x14ac:dyDescent="0.2">
      <c r="A446" s="14"/>
      <c r="B446" s="14"/>
      <c r="C446" s="14"/>
      <c r="D446" s="14"/>
      <c r="E446" s="14"/>
      <c r="F446" s="149" t="str">
        <f t="shared" si="87"/>
        <v/>
      </c>
      <c r="G446" s="148" t="str">
        <f>IF(F446="","",SUMIF(Supplier,Waste_Input!E446,TotalSampleWeight))</f>
        <v/>
      </c>
      <c r="H446" s="150" t="str">
        <f t="shared" si="88"/>
        <v/>
      </c>
      <c r="I446" s="150" t="str">
        <f t="shared" si="89"/>
        <v/>
      </c>
      <c r="J446" s="150" t="str">
        <f t="shared" si="90"/>
        <v/>
      </c>
      <c r="K446" s="150" t="str">
        <f t="shared" si="91"/>
        <v/>
      </c>
      <c r="L446" s="150" t="str">
        <f t="shared" si="92"/>
        <v/>
      </c>
      <c r="M446" s="150" t="str">
        <f t="shared" si="93"/>
        <v/>
      </c>
      <c r="N446" s="172" t="str">
        <f t="shared" si="94"/>
        <v/>
      </c>
      <c r="O446" s="150" t="str">
        <f t="shared" si="95"/>
        <v/>
      </c>
      <c r="P446" s="151" t="str">
        <f t="shared" si="96"/>
        <v/>
      </c>
      <c r="Q446" s="150" t="str">
        <f t="shared" si="86"/>
        <v/>
      </c>
      <c r="R446" s="126" t="str">
        <f t="array" ref="R446">IF(AND(ISTEXT(E446),D446="TR"),_xlfn.STDEV.S(IF(Supplier=E446,Target)),"")</f>
        <v/>
      </c>
      <c r="S446" s="143" t="e">
        <f t="shared" si="97"/>
        <v>#VALUE!</v>
      </c>
      <c r="T446" s="146" t="e">
        <f t="shared" si="98"/>
        <v>#VALUE!</v>
      </c>
    </row>
    <row r="447" spans="1:20" s="17" customFormat="1" x14ac:dyDescent="0.2">
      <c r="A447" s="14"/>
      <c r="B447" s="14"/>
      <c r="C447" s="14"/>
      <c r="D447" s="14"/>
      <c r="E447" s="14"/>
      <c r="F447" s="149" t="str">
        <f t="shared" si="87"/>
        <v/>
      </c>
      <c r="G447" s="148" t="str">
        <f>IF(F447="","",SUMIF(Supplier,Waste_Input!E447,TotalSampleWeight))</f>
        <v/>
      </c>
      <c r="H447" s="150" t="str">
        <f t="shared" si="88"/>
        <v/>
      </c>
      <c r="I447" s="150" t="str">
        <f t="shared" si="89"/>
        <v/>
      </c>
      <c r="J447" s="150" t="str">
        <f t="shared" si="90"/>
        <v/>
      </c>
      <c r="K447" s="150" t="str">
        <f t="shared" si="91"/>
        <v/>
      </c>
      <c r="L447" s="150" t="str">
        <f t="shared" si="92"/>
        <v/>
      </c>
      <c r="M447" s="150" t="str">
        <f t="shared" si="93"/>
        <v/>
      </c>
      <c r="N447" s="172" t="str">
        <f t="shared" si="94"/>
        <v/>
      </c>
      <c r="O447" s="150" t="str">
        <f t="shared" si="95"/>
        <v/>
      </c>
      <c r="P447" s="151" t="str">
        <f t="shared" si="96"/>
        <v/>
      </c>
      <c r="Q447" s="150" t="str">
        <f t="shared" si="86"/>
        <v/>
      </c>
      <c r="R447" s="126" t="str">
        <f t="array" ref="R447">IF(AND(ISTEXT(E447),D447="TR"),_xlfn.STDEV.S(IF(Supplier=E447,Target)),"")</f>
        <v/>
      </c>
      <c r="S447" s="143" t="e">
        <f t="shared" si="97"/>
        <v>#VALUE!</v>
      </c>
      <c r="T447" s="146" t="e">
        <f t="shared" si="98"/>
        <v>#VALUE!</v>
      </c>
    </row>
    <row r="448" spans="1:20" s="17" customFormat="1" x14ac:dyDescent="0.2">
      <c r="A448" s="14"/>
      <c r="B448" s="14"/>
      <c r="C448" s="14"/>
      <c r="D448" s="14"/>
      <c r="E448" s="14"/>
      <c r="F448" s="149" t="str">
        <f t="shared" si="87"/>
        <v/>
      </c>
      <c r="G448" s="148" t="str">
        <f>IF(F448="","",SUMIF(Supplier,Waste_Input!E448,TotalSampleWeight))</f>
        <v/>
      </c>
      <c r="H448" s="150" t="str">
        <f t="shared" si="88"/>
        <v/>
      </c>
      <c r="I448" s="150" t="str">
        <f t="shared" si="89"/>
        <v/>
      </c>
      <c r="J448" s="150" t="str">
        <f t="shared" si="90"/>
        <v/>
      </c>
      <c r="K448" s="150" t="str">
        <f t="shared" si="91"/>
        <v/>
      </c>
      <c r="L448" s="150" t="str">
        <f t="shared" si="92"/>
        <v/>
      </c>
      <c r="M448" s="150" t="str">
        <f t="shared" si="93"/>
        <v/>
      </c>
      <c r="N448" s="172" t="str">
        <f t="shared" si="94"/>
        <v/>
      </c>
      <c r="O448" s="150" t="str">
        <f t="shared" si="95"/>
        <v/>
      </c>
      <c r="P448" s="151" t="str">
        <f t="shared" si="96"/>
        <v/>
      </c>
      <c r="Q448" s="150" t="str">
        <f t="shared" si="86"/>
        <v/>
      </c>
      <c r="R448" s="126" t="str">
        <f t="array" ref="R448">IF(AND(ISTEXT(E448),D448="TR"),_xlfn.STDEV.S(IF(Supplier=E448,Target)),"")</f>
        <v/>
      </c>
      <c r="S448" s="143" t="e">
        <f t="shared" si="97"/>
        <v>#VALUE!</v>
      </c>
      <c r="T448" s="146" t="e">
        <f t="shared" si="98"/>
        <v>#VALUE!</v>
      </c>
    </row>
    <row r="449" spans="1:20" s="17" customFormat="1" x14ac:dyDescent="0.2">
      <c r="A449" s="14"/>
      <c r="B449" s="14"/>
      <c r="C449" s="14"/>
      <c r="D449" s="14"/>
      <c r="E449" s="14"/>
      <c r="F449" s="149" t="str">
        <f t="shared" si="87"/>
        <v/>
      </c>
      <c r="G449" s="148" t="str">
        <f>IF(F449="","",SUMIF(Supplier,Waste_Input!E449,TotalSampleWeight))</f>
        <v/>
      </c>
      <c r="H449" s="150" t="str">
        <f t="shared" si="88"/>
        <v/>
      </c>
      <c r="I449" s="150" t="str">
        <f t="shared" si="89"/>
        <v/>
      </c>
      <c r="J449" s="150" t="str">
        <f t="shared" si="90"/>
        <v/>
      </c>
      <c r="K449" s="150" t="str">
        <f t="shared" si="91"/>
        <v/>
      </c>
      <c r="L449" s="150" t="str">
        <f t="shared" si="92"/>
        <v/>
      </c>
      <c r="M449" s="150" t="str">
        <f t="shared" si="93"/>
        <v/>
      </c>
      <c r="N449" s="172" t="str">
        <f t="shared" si="94"/>
        <v/>
      </c>
      <c r="O449" s="150" t="str">
        <f t="shared" si="95"/>
        <v/>
      </c>
      <c r="P449" s="151" t="str">
        <f t="shared" si="96"/>
        <v/>
      </c>
      <c r="Q449" s="150" t="str">
        <f t="shared" si="86"/>
        <v/>
      </c>
      <c r="R449" s="126" t="str">
        <f t="array" ref="R449">IF(AND(ISTEXT(E449),D449="TR"),_xlfn.STDEV.S(IF(Supplier=E449,Target)),"")</f>
        <v/>
      </c>
      <c r="S449" s="143" t="e">
        <f t="shared" si="97"/>
        <v>#VALUE!</v>
      </c>
      <c r="T449" s="146" t="e">
        <f t="shared" si="98"/>
        <v>#VALUE!</v>
      </c>
    </row>
    <row r="450" spans="1:20" s="17" customFormat="1" x14ac:dyDescent="0.2">
      <c r="A450" s="14"/>
      <c r="B450" s="14"/>
      <c r="C450" s="14"/>
      <c r="D450" s="14"/>
      <c r="E450" s="14"/>
      <c r="F450" s="149" t="str">
        <f t="shared" si="87"/>
        <v/>
      </c>
      <c r="G450" s="148" t="str">
        <f>IF(F450="","",SUMIF(Supplier,Waste_Input!E450,TotalSampleWeight))</f>
        <v/>
      </c>
      <c r="H450" s="150" t="str">
        <f t="shared" si="88"/>
        <v/>
      </c>
      <c r="I450" s="150" t="str">
        <f t="shared" si="89"/>
        <v/>
      </c>
      <c r="J450" s="150" t="str">
        <f t="shared" si="90"/>
        <v/>
      </c>
      <c r="K450" s="150" t="str">
        <f t="shared" si="91"/>
        <v/>
      </c>
      <c r="L450" s="150" t="str">
        <f t="shared" si="92"/>
        <v/>
      </c>
      <c r="M450" s="150" t="str">
        <f t="shared" si="93"/>
        <v/>
      </c>
      <c r="N450" s="172" t="str">
        <f t="shared" si="94"/>
        <v/>
      </c>
      <c r="O450" s="150" t="str">
        <f t="shared" si="95"/>
        <v/>
      </c>
      <c r="P450" s="151" t="str">
        <f t="shared" si="96"/>
        <v/>
      </c>
      <c r="Q450" s="150" t="str">
        <f t="shared" ref="Q450:Q513" si="99">IFERROR(IF(AND(ISTEXT(E450),D450="TR"),AVERAGEIF(Supplier,E450,Fragments),""),"")</f>
        <v/>
      </c>
      <c r="R450" s="126" t="str">
        <f t="array" ref="R450">IF(AND(ISTEXT(E450),D450="TR"),_xlfn.STDEV.S(IF(Supplier=E450,Target)),"")</f>
        <v/>
      </c>
      <c r="S450" s="143" t="e">
        <f t="shared" si="97"/>
        <v>#VALUE!</v>
      </c>
      <c r="T450" s="146" t="e">
        <f t="shared" si="98"/>
        <v>#VALUE!</v>
      </c>
    </row>
    <row r="451" spans="1:20" s="17" customFormat="1" x14ac:dyDescent="0.2">
      <c r="A451" s="14"/>
      <c r="B451" s="14"/>
      <c r="C451" s="14"/>
      <c r="D451" s="14"/>
      <c r="E451" s="14"/>
      <c r="F451" s="149" t="str">
        <f t="shared" ref="F451:F514" si="100">IF(AND(ISTEXT(E451),D451="TR"),COUNTIF(Supplier,"*"&amp;E451&amp;"*"),"")</f>
        <v/>
      </c>
      <c r="G451" s="148" t="str">
        <f>IF(F451="","",SUMIF(Supplier,Waste_Input!E451,TotalSampleWeight))</f>
        <v/>
      </c>
      <c r="H451" s="150" t="str">
        <f t="shared" ref="H451:H514" si="101">IFERROR(IF(AND(ISTEXT(E451),D451="TR"),AVERAGEIF(Supplier,E451,Plastic),""),"")</f>
        <v/>
      </c>
      <c r="I451" s="150" t="str">
        <f t="shared" ref="I451:I514" si="102">IFERROR(IF(AND(ISTEXT(E451),D451="TR"),AVERAGEIF(Supplier,E451,Glass),""),"")</f>
        <v/>
      </c>
      <c r="J451" s="150" t="str">
        <f t="shared" ref="J451:J514" si="103">IFERROR(IF(AND(ISTEXT(E451),D451="TR"),AVERAGEIF(Supplier,E451,Paper),""),"")</f>
        <v/>
      </c>
      <c r="K451" s="150" t="str">
        <f t="shared" ref="K451:K514" si="104">IFERROR(IF(AND(ISTEXT(E451),D451="TR"),AVERAGEIF(Supplier,E451,Cardboard),""),"")</f>
        <v/>
      </c>
      <c r="L451" s="150" t="str">
        <f t="shared" ref="L451:L514" si="105">IFERROR(IF(AND(ISTEXT(E451),D451="TR"),AVERAGEIF(Supplier,E451,Metals),""),"")</f>
        <v/>
      </c>
      <c r="M451" s="150" t="str">
        <f t="shared" ref="M451:M514" si="106">IFERROR(IF(AND(ISTEXT(E451),D451="TR"),AVERAGEIF(Supplier,E451,Target),""),"")</f>
        <v/>
      </c>
      <c r="N451" s="172" t="str">
        <f t="shared" ref="N451:N514" si="107">IFERROR(R451,"")</f>
        <v/>
      </c>
      <c r="O451" s="150" t="str">
        <f t="shared" ref="O451:O514" si="108">IFERROR(IF(AND(ISTEXT(E451),D451="TR"), AVERAGEIF(Supplier,E451,NonTarget),""),"")</f>
        <v/>
      </c>
      <c r="P451" s="151" t="str">
        <f t="shared" ref="P451:P514" si="109">IFERROR(IF(AND(ISTEXT(E451),D451="TR"),AVERAGEIF(Supplier,E451,NonRecycable),""),"")</f>
        <v/>
      </c>
      <c r="Q451" s="150" t="str">
        <f t="shared" si="99"/>
        <v/>
      </c>
      <c r="R451" s="126" t="str">
        <f t="array" ref="R451">IF(AND(ISTEXT(E451),D451="TR"),_xlfn.STDEV.S(IF(Supplier=E451,Target)),"")</f>
        <v/>
      </c>
      <c r="S451" s="143" t="e">
        <f t="shared" ref="S451:S514" si="110">F451-ROUNDDOWN(C451/125,0)</f>
        <v>#VALUE!</v>
      </c>
      <c r="T451" s="146" t="e">
        <f t="shared" ref="T451:T514" si="111">G451/F451</f>
        <v>#VALUE!</v>
      </c>
    </row>
    <row r="452" spans="1:20" s="17" customFormat="1" x14ac:dyDescent="0.2">
      <c r="A452" s="14"/>
      <c r="B452" s="14"/>
      <c r="C452" s="14"/>
      <c r="D452" s="14"/>
      <c r="E452" s="14"/>
      <c r="F452" s="149" t="str">
        <f t="shared" si="100"/>
        <v/>
      </c>
      <c r="G452" s="148" t="str">
        <f>IF(F452="","",SUMIF(Supplier,Waste_Input!E452,TotalSampleWeight))</f>
        <v/>
      </c>
      <c r="H452" s="150" t="str">
        <f t="shared" si="101"/>
        <v/>
      </c>
      <c r="I452" s="150" t="str">
        <f t="shared" si="102"/>
        <v/>
      </c>
      <c r="J452" s="150" t="str">
        <f t="shared" si="103"/>
        <v/>
      </c>
      <c r="K452" s="150" t="str">
        <f t="shared" si="104"/>
        <v/>
      </c>
      <c r="L452" s="150" t="str">
        <f t="shared" si="105"/>
        <v/>
      </c>
      <c r="M452" s="150" t="str">
        <f t="shared" si="106"/>
        <v/>
      </c>
      <c r="N452" s="172" t="str">
        <f t="shared" si="107"/>
        <v/>
      </c>
      <c r="O452" s="150" t="str">
        <f t="shared" si="108"/>
        <v/>
      </c>
      <c r="P452" s="151" t="str">
        <f t="shared" si="109"/>
        <v/>
      </c>
      <c r="Q452" s="150" t="str">
        <f t="shared" si="99"/>
        <v/>
      </c>
      <c r="R452" s="126" t="str">
        <f t="array" ref="R452">IF(AND(ISTEXT(E452),D452="TR"),_xlfn.STDEV.S(IF(Supplier=E452,Target)),"")</f>
        <v/>
      </c>
      <c r="S452" s="143" t="e">
        <f t="shared" si="110"/>
        <v>#VALUE!</v>
      </c>
      <c r="T452" s="146" t="e">
        <f t="shared" si="111"/>
        <v>#VALUE!</v>
      </c>
    </row>
    <row r="453" spans="1:20" s="17" customFormat="1" x14ac:dyDescent="0.2">
      <c r="A453" s="14"/>
      <c r="B453" s="14"/>
      <c r="C453" s="14"/>
      <c r="D453" s="14"/>
      <c r="E453" s="14"/>
      <c r="F453" s="149" t="str">
        <f t="shared" si="100"/>
        <v/>
      </c>
      <c r="G453" s="148" t="str">
        <f>IF(F453="","",SUMIF(Supplier,Waste_Input!E453,TotalSampleWeight))</f>
        <v/>
      </c>
      <c r="H453" s="150" t="str">
        <f t="shared" si="101"/>
        <v/>
      </c>
      <c r="I453" s="150" t="str">
        <f t="shared" si="102"/>
        <v/>
      </c>
      <c r="J453" s="150" t="str">
        <f t="shared" si="103"/>
        <v/>
      </c>
      <c r="K453" s="150" t="str">
        <f t="shared" si="104"/>
        <v/>
      </c>
      <c r="L453" s="150" t="str">
        <f t="shared" si="105"/>
        <v/>
      </c>
      <c r="M453" s="150" t="str">
        <f t="shared" si="106"/>
        <v/>
      </c>
      <c r="N453" s="172" t="str">
        <f t="shared" si="107"/>
        <v/>
      </c>
      <c r="O453" s="150" t="str">
        <f t="shared" si="108"/>
        <v/>
      </c>
      <c r="P453" s="151" t="str">
        <f t="shared" si="109"/>
        <v/>
      </c>
      <c r="Q453" s="150" t="str">
        <f t="shared" si="99"/>
        <v/>
      </c>
      <c r="R453" s="126" t="str">
        <f t="array" ref="R453">IF(AND(ISTEXT(E453),D453="TR"),_xlfn.STDEV.S(IF(Supplier=E453,Target)),"")</f>
        <v/>
      </c>
      <c r="S453" s="143" t="e">
        <f t="shared" si="110"/>
        <v>#VALUE!</v>
      </c>
      <c r="T453" s="146" t="e">
        <f t="shared" si="111"/>
        <v>#VALUE!</v>
      </c>
    </row>
    <row r="454" spans="1:20" s="17" customFormat="1" x14ac:dyDescent="0.2">
      <c r="A454" s="14"/>
      <c r="B454" s="14"/>
      <c r="C454" s="14"/>
      <c r="D454" s="14"/>
      <c r="E454" s="14"/>
      <c r="F454" s="149" t="str">
        <f t="shared" si="100"/>
        <v/>
      </c>
      <c r="G454" s="148" t="str">
        <f>IF(F454="","",SUMIF(Supplier,Waste_Input!E454,TotalSampleWeight))</f>
        <v/>
      </c>
      <c r="H454" s="150" t="str">
        <f t="shared" si="101"/>
        <v/>
      </c>
      <c r="I454" s="150" t="str">
        <f t="shared" si="102"/>
        <v/>
      </c>
      <c r="J454" s="150" t="str">
        <f t="shared" si="103"/>
        <v/>
      </c>
      <c r="K454" s="150" t="str">
        <f t="shared" si="104"/>
        <v/>
      </c>
      <c r="L454" s="150" t="str">
        <f t="shared" si="105"/>
        <v/>
      </c>
      <c r="M454" s="150" t="str">
        <f t="shared" si="106"/>
        <v/>
      </c>
      <c r="N454" s="172" t="str">
        <f t="shared" si="107"/>
        <v/>
      </c>
      <c r="O454" s="150" t="str">
        <f t="shared" si="108"/>
        <v/>
      </c>
      <c r="P454" s="151" t="str">
        <f t="shared" si="109"/>
        <v/>
      </c>
      <c r="Q454" s="150" t="str">
        <f t="shared" si="99"/>
        <v/>
      </c>
      <c r="R454" s="126" t="str">
        <f t="array" ref="R454">IF(AND(ISTEXT(E454),D454="TR"),_xlfn.STDEV.S(IF(Supplier=E454,Target)),"")</f>
        <v/>
      </c>
      <c r="S454" s="143" t="e">
        <f t="shared" si="110"/>
        <v>#VALUE!</v>
      </c>
      <c r="T454" s="146" t="e">
        <f t="shared" si="111"/>
        <v>#VALUE!</v>
      </c>
    </row>
    <row r="455" spans="1:20" s="17" customFormat="1" x14ac:dyDescent="0.2">
      <c r="A455" s="14"/>
      <c r="B455" s="14"/>
      <c r="C455" s="14"/>
      <c r="D455" s="14"/>
      <c r="E455" s="14"/>
      <c r="F455" s="149" t="str">
        <f t="shared" si="100"/>
        <v/>
      </c>
      <c r="G455" s="148" t="str">
        <f>IF(F455="","",SUMIF(Supplier,Waste_Input!E455,TotalSampleWeight))</f>
        <v/>
      </c>
      <c r="H455" s="150" t="str">
        <f t="shared" si="101"/>
        <v/>
      </c>
      <c r="I455" s="150" t="str">
        <f t="shared" si="102"/>
        <v/>
      </c>
      <c r="J455" s="150" t="str">
        <f t="shared" si="103"/>
        <v/>
      </c>
      <c r="K455" s="150" t="str">
        <f t="shared" si="104"/>
        <v/>
      </c>
      <c r="L455" s="150" t="str">
        <f t="shared" si="105"/>
        <v/>
      </c>
      <c r="M455" s="150" t="str">
        <f t="shared" si="106"/>
        <v/>
      </c>
      <c r="N455" s="172" t="str">
        <f t="shared" si="107"/>
        <v/>
      </c>
      <c r="O455" s="150" t="str">
        <f t="shared" si="108"/>
        <v/>
      </c>
      <c r="P455" s="151" t="str">
        <f t="shared" si="109"/>
        <v/>
      </c>
      <c r="Q455" s="150" t="str">
        <f t="shared" si="99"/>
        <v/>
      </c>
      <c r="R455" s="126" t="str">
        <f t="array" ref="R455">IF(AND(ISTEXT(E455),D455="TR"),_xlfn.STDEV.S(IF(Supplier=E455,Target)),"")</f>
        <v/>
      </c>
      <c r="S455" s="143" t="e">
        <f t="shared" si="110"/>
        <v>#VALUE!</v>
      </c>
      <c r="T455" s="146" t="e">
        <f t="shared" si="111"/>
        <v>#VALUE!</v>
      </c>
    </row>
    <row r="456" spans="1:20" s="17" customFormat="1" x14ac:dyDescent="0.2">
      <c r="A456" s="14"/>
      <c r="B456" s="14"/>
      <c r="C456" s="14"/>
      <c r="D456" s="14"/>
      <c r="E456" s="14"/>
      <c r="F456" s="149" t="str">
        <f t="shared" si="100"/>
        <v/>
      </c>
      <c r="G456" s="148" t="str">
        <f>IF(F456="","",SUMIF(Supplier,Waste_Input!E456,TotalSampleWeight))</f>
        <v/>
      </c>
      <c r="H456" s="150" t="str">
        <f t="shared" si="101"/>
        <v/>
      </c>
      <c r="I456" s="150" t="str">
        <f t="shared" si="102"/>
        <v/>
      </c>
      <c r="J456" s="150" t="str">
        <f t="shared" si="103"/>
        <v/>
      </c>
      <c r="K456" s="150" t="str">
        <f t="shared" si="104"/>
        <v/>
      </c>
      <c r="L456" s="150" t="str">
        <f t="shared" si="105"/>
        <v/>
      </c>
      <c r="M456" s="150" t="str">
        <f t="shared" si="106"/>
        <v/>
      </c>
      <c r="N456" s="172" t="str">
        <f t="shared" si="107"/>
        <v/>
      </c>
      <c r="O456" s="150" t="str">
        <f t="shared" si="108"/>
        <v/>
      </c>
      <c r="P456" s="151" t="str">
        <f t="shared" si="109"/>
        <v/>
      </c>
      <c r="Q456" s="150" t="str">
        <f t="shared" si="99"/>
        <v/>
      </c>
      <c r="R456" s="126" t="str">
        <f t="array" ref="R456">IF(AND(ISTEXT(E456),D456="TR"),_xlfn.STDEV.S(IF(Supplier=E456,Target)),"")</f>
        <v/>
      </c>
      <c r="S456" s="143" t="e">
        <f t="shared" si="110"/>
        <v>#VALUE!</v>
      </c>
      <c r="T456" s="146" t="e">
        <f t="shared" si="111"/>
        <v>#VALUE!</v>
      </c>
    </row>
    <row r="457" spans="1:20" s="17" customFormat="1" x14ac:dyDescent="0.2">
      <c r="A457" s="14"/>
      <c r="B457" s="14"/>
      <c r="C457" s="14"/>
      <c r="D457" s="14"/>
      <c r="E457" s="14"/>
      <c r="F457" s="149" t="str">
        <f t="shared" si="100"/>
        <v/>
      </c>
      <c r="G457" s="148" t="str">
        <f>IF(F457="","",SUMIF(Supplier,Waste_Input!E457,TotalSampleWeight))</f>
        <v/>
      </c>
      <c r="H457" s="150" t="str">
        <f t="shared" si="101"/>
        <v/>
      </c>
      <c r="I457" s="150" t="str">
        <f t="shared" si="102"/>
        <v/>
      </c>
      <c r="J457" s="150" t="str">
        <f t="shared" si="103"/>
        <v/>
      </c>
      <c r="K457" s="150" t="str">
        <f t="shared" si="104"/>
        <v/>
      </c>
      <c r="L457" s="150" t="str">
        <f t="shared" si="105"/>
        <v/>
      </c>
      <c r="M457" s="150" t="str">
        <f t="shared" si="106"/>
        <v/>
      </c>
      <c r="N457" s="172" t="str">
        <f t="shared" si="107"/>
        <v/>
      </c>
      <c r="O457" s="150" t="str">
        <f t="shared" si="108"/>
        <v/>
      </c>
      <c r="P457" s="151" t="str">
        <f t="shared" si="109"/>
        <v/>
      </c>
      <c r="Q457" s="150" t="str">
        <f t="shared" si="99"/>
        <v/>
      </c>
      <c r="R457" s="126" t="str">
        <f t="array" ref="R457">IF(AND(ISTEXT(E457),D457="TR"),_xlfn.STDEV.S(IF(Supplier=E457,Target)),"")</f>
        <v/>
      </c>
      <c r="S457" s="143" t="e">
        <f t="shared" si="110"/>
        <v>#VALUE!</v>
      </c>
      <c r="T457" s="146" t="e">
        <f t="shared" si="111"/>
        <v>#VALUE!</v>
      </c>
    </row>
    <row r="458" spans="1:20" s="17" customFormat="1" x14ac:dyDescent="0.2">
      <c r="A458" s="14"/>
      <c r="B458" s="14"/>
      <c r="C458" s="14"/>
      <c r="D458" s="14"/>
      <c r="E458" s="14"/>
      <c r="F458" s="149" t="str">
        <f t="shared" si="100"/>
        <v/>
      </c>
      <c r="G458" s="148" t="str">
        <f>IF(F458="","",SUMIF(Supplier,Waste_Input!E458,TotalSampleWeight))</f>
        <v/>
      </c>
      <c r="H458" s="150" t="str">
        <f t="shared" si="101"/>
        <v/>
      </c>
      <c r="I458" s="150" t="str">
        <f t="shared" si="102"/>
        <v/>
      </c>
      <c r="J458" s="150" t="str">
        <f t="shared" si="103"/>
        <v/>
      </c>
      <c r="K458" s="150" t="str">
        <f t="shared" si="104"/>
        <v/>
      </c>
      <c r="L458" s="150" t="str">
        <f t="shared" si="105"/>
        <v/>
      </c>
      <c r="M458" s="150" t="str">
        <f t="shared" si="106"/>
        <v/>
      </c>
      <c r="N458" s="172" t="str">
        <f t="shared" si="107"/>
        <v/>
      </c>
      <c r="O458" s="150" t="str">
        <f t="shared" si="108"/>
        <v/>
      </c>
      <c r="P458" s="151" t="str">
        <f t="shared" si="109"/>
        <v/>
      </c>
      <c r="Q458" s="150" t="str">
        <f t="shared" si="99"/>
        <v/>
      </c>
      <c r="R458" s="126" t="str">
        <f t="array" ref="R458">IF(AND(ISTEXT(E458),D458="TR"),_xlfn.STDEV.S(IF(Supplier=E458,Target)),"")</f>
        <v/>
      </c>
      <c r="S458" s="143" t="e">
        <f t="shared" si="110"/>
        <v>#VALUE!</v>
      </c>
      <c r="T458" s="146" t="e">
        <f t="shared" si="111"/>
        <v>#VALUE!</v>
      </c>
    </row>
    <row r="459" spans="1:20" s="17" customFormat="1" x14ac:dyDescent="0.2">
      <c r="A459" s="14"/>
      <c r="B459" s="14"/>
      <c r="C459" s="14"/>
      <c r="D459" s="14"/>
      <c r="E459" s="14"/>
      <c r="F459" s="149" t="str">
        <f t="shared" si="100"/>
        <v/>
      </c>
      <c r="G459" s="148" t="str">
        <f>IF(F459="","",SUMIF(Supplier,Waste_Input!E459,TotalSampleWeight))</f>
        <v/>
      </c>
      <c r="H459" s="150" t="str">
        <f t="shared" si="101"/>
        <v/>
      </c>
      <c r="I459" s="150" t="str">
        <f t="shared" si="102"/>
        <v/>
      </c>
      <c r="J459" s="150" t="str">
        <f t="shared" si="103"/>
        <v/>
      </c>
      <c r="K459" s="150" t="str">
        <f t="shared" si="104"/>
        <v/>
      </c>
      <c r="L459" s="150" t="str">
        <f t="shared" si="105"/>
        <v/>
      </c>
      <c r="M459" s="150" t="str">
        <f t="shared" si="106"/>
        <v/>
      </c>
      <c r="N459" s="172" t="str">
        <f t="shared" si="107"/>
        <v/>
      </c>
      <c r="O459" s="150" t="str">
        <f t="shared" si="108"/>
        <v/>
      </c>
      <c r="P459" s="151" t="str">
        <f t="shared" si="109"/>
        <v/>
      </c>
      <c r="Q459" s="150" t="str">
        <f t="shared" si="99"/>
        <v/>
      </c>
      <c r="R459" s="126" t="str">
        <f t="array" ref="R459">IF(AND(ISTEXT(E459),D459="TR"),_xlfn.STDEV.S(IF(Supplier=E459,Target)),"")</f>
        <v/>
      </c>
      <c r="S459" s="143" t="e">
        <f t="shared" si="110"/>
        <v>#VALUE!</v>
      </c>
      <c r="T459" s="146" t="e">
        <f t="shared" si="111"/>
        <v>#VALUE!</v>
      </c>
    </row>
    <row r="460" spans="1:20" s="17" customFormat="1" x14ac:dyDescent="0.2">
      <c r="A460" s="14"/>
      <c r="B460" s="14"/>
      <c r="C460" s="14"/>
      <c r="D460" s="14"/>
      <c r="E460" s="14"/>
      <c r="F460" s="149" t="str">
        <f t="shared" si="100"/>
        <v/>
      </c>
      <c r="G460" s="148" t="str">
        <f>IF(F460="","",SUMIF(Supplier,Waste_Input!E460,TotalSampleWeight))</f>
        <v/>
      </c>
      <c r="H460" s="150" t="str">
        <f t="shared" si="101"/>
        <v/>
      </c>
      <c r="I460" s="150" t="str">
        <f t="shared" si="102"/>
        <v/>
      </c>
      <c r="J460" s="150" t="str">
        <f t="shared" si="103"/>
        <v/>
      </c>
      <c r="K460" s="150" t="str">
        <f t="shared" si="104"/>
        <v/>
      </c>
      <c r="L460" s="150" t="str">
        <f t="shared" si="105"/>
        <v/>
      </c>
      <c r="M460" s="150" t="str">
        <f t="shared" si="106"/>
        <v/>
      </c>
      <c r="N460" s="172" t="str">
        <f t="shared" si="107"/>
        <v/>
      </c>
      <c r="O460" s="150" t="str">
        <f t="shared" si="108"/>
        <v/>
      </c>
      <c r="P460" s="151" t="str">
        <f t="shared" si="109"/>
        <v/>
      </c>
      <c r="Q460" s="150" t="str">
        <f t="shared" si="99"/>
        <v/>
      </c>
      <c r="R460" s="126" t="str">
        <f t="array" ref="R460">IF(AND(ISTEXT(E460),D460="TR"),_xlfn.STDEV.S(IF(Supplier=E460,Target)),"")</f>
        <v/>
      </c>
      <c r="S460" s="143" t="e">
        <f t="shared" si="110"/>
        <v>#VALUE!</v>
      </c>
      <c r="T460" s="146" t="e">
        <f t="shared" si="111"/>
        <v>#VALUE!</v>
      </c>
    </row>
    <row r="461" spans="1:20" s="17" customFormat="1" x14ac:dyDescent="0.2">
      <c r="A461" s="14"/>
      <c r="B461" s="14"/>
      <c r="C461" s="14"/>
      <c r="D461" s="14"/>
      <c r="E461" s="14"/>
      <c r="F461" s="149" t="str">
        <f t="shared" si="100"/>
        <v/>
      </c>
      <c r="G461" s="148" t="str">
        <f>IF(F461="","",SUMIF(Supplier,Waste_Input!E461,TotalSampleWeight))</f>
        <v/>
      </c>
      <c r="H461" s="150" t="str">
        <f t="shared" si="101"/>
        <v/>
      </c>
      <c r="I461" s="150" t="str">
        <f t="shared" si="102"/>
        <v/>
      </c>
      <c r="J461" s="150" t="str">
        <f t="shared" si="103"/>
        <v/>
      </c>
      <c r="K461" s="150" t="str">
        <f t="shared" si="104"/>
        <v/>
      </c>
      <c r="L461" s="150" t="str">
        <f t="shared" si="105"/>
        <v/>
      </c>
      <c r="M461" s="150" t="str">
        <f t="shared" si="106"/>
        <v/>
      </c>
      <c r="N461" s="172" t="str">
        <f t="shared" si="107"/>
        <v/>
      </c>
      <c r="O461" s="150" t="str">
        <f t="shared" si="108"/>
        <v/>
      </c>
      <c r="P461" s="151" t="str">
        <f t="shared" si="109"/>
        <v/>
      </c>
      <c r="Q461" s="150" t="str">
        <f t="shared" si="99"/>
        <v/>
      </c>
      <c r="R461" s="126" t="str">
        <f t="array" ref="R461">IF(AND(ISTEXT(E461),D461="TR"),_xlfn.STDEV.S(IF(Supplier=E461,Target)),"")</f>
        <v/>
      </c>
      <c r="S461" s="143" t="e">
        <f t="shared" si="110"/>
        <v>#VALUE!</v>
      </c>
      <c r="T461" s="146" t="e">
        <f t="shared" si="111"/>
        <v>#VALUE!</v>
      </c>
    </row>
    <row r="462" spans="1:20" s="17" customFormat="1" x14ac:dyDescent="0.2">
      <c r="A462" s="14"/>
      <c r="B462" s="14"/>
      <c r="C462" s="14"/>
      <c r="D462" s="14"/>
      <c r="E462" s="14"/>
      <c r="F462" s="149" t="str">
        <f t="shared" si="100"/>
        <v/>
      </c>
      <c r="G462" s="148" t="str">
        <f>IF(F462="","",SUMIF(Supplier,Waste_Input!E462,TotalSampleWeight))</f>
        <v/>
      </c>
      <c r="H462" s="150" t="str">
        <f t="shared" si="101"/>
        <v/>
      </c>
      <c r="I462" s="150" t="str">
        <f t="shared" si="102"/>
        <v/>
      </c>
      <c r="J462" s="150" t="str">
        <f t="shared" si="103"/>
        <v/>
      </c>
      <c r="K462" s="150" t="str">
        <f t="shared" si="104"/>
        <v/>
      </c>
      <c r="L462" s="150" t="str">
        <f t="shared" si="105"/>
        <v/>
      </c>
      <c r="M462" s="150" t="str">
        <f t="shared" si="106"/>
        <v/>
      </c>
      <c r="N462" s="172" t="str">
        <f t="shared" si="107"/>
        <v/>
      </c>
      <c r="O462" s="150" t="str">
        <f t="shared" si="108"/>
        <v/>
      </c>
      <c r="P462" s="151" t="str">
        <f t="shared" si="109"/>
        <v/>
      </c>
      <c r="Q462" s="150" t="str">
        <f t="shared" si="99"/>
        <v/>
      </c>
      <c r="R462" s="126" t="str">
        <f t="array" ref="R462">IF(AND(ISTEXT(E462),D462="TR"),_xlfn.STDEV.S(IF(Supplier=E462,Target)),"")</f>
        <v/>
      </c>
      <c r="S462" s="143" t="e">
        <f t="shared" si="110"/>
        <v>#VALUE!</v>
      </c>
      <c r="T462" s="146" t="e">
        <f t="shared" si="111"/>
        <v>#VALUE!</v>
      </c>
    </row>
    <row r="463" spans="1:20" s="17" customFormat="1" x14ac:dyDescent="0.2">
      <c r="A463" s="14"/>
      <c r="B463" s="14"/>
      <c r="C463" s="14"/>
      <c r="D463" s="14"/>
      <c r="E463" s="14"/>
      <c r="F463" s="149" t="str">
        <f t="shared" si="100"/>
        <v/>
      </c>
      <c r="G463" s="148" t="str">
        <f>IF(F463="","",SUMIF(Supplier,Waste_Input!E463,TotalSampleWeight))</f>
        <v/>
      </c>
      <c r="H463" s="150" t="str">
        <f t="shared" si="101"/>
        <v/>
      </c>
      <c r="I463" s="150" t="str">
        <f t="shared" si="102"/>
        <v/>
      </c>
      <c r="J463" s="150" t="str">
        <f t="shared" si="103"/>
        <v/>
      </c>
      <c r="K463" s="150" t="str">
        <f t="shared" si="104"/>
        <v/>
      </c>
      <c r="L463" s="150" t="str">
        <f t="shared" si="105"/>
        <v/>
      </c>
      <c r="M463" s="150" t="str">
        <f t="shared" si="106"/>
        <v/>
      </c>
      <c r="N463" s="172" t="str">
        <f t="shared" si="107"/>
        <v/>
      </c>
      <c r="O463" s="150" t="str">
        <f t="shared" si="108"/>
        <v/>
      </c>
      <c r="P463" s="151" t="str">
        <f t="shared" si="109"/>
        <v/>
      </c>
      <c r="Q463" s="150" t="str">
        <f t="shared" si="99"/>
        <v/>
      </c>
      <c r="R463" s="126" t="str">
        <f t="array" ref="R463">IF(AND(ISTEXT(E463),D463="TR"),_xlfn.STDEV.S(IF(Supplier=E463,Target)),"")</f>
        <v/>
      </c>
      <c r="S463" s="143" t="e">
        <f t="shared" si="110"/>
        <v>#VALUE!</v>
      </c>
      <c r="T463" s="146" t="e">
        <f t="shared" si="111"/>
        <v>#VALUE!</v>
      </c>
    </row>
    <row r="464" spans="1:20" s="17" customFormat="1" x14ac:dyDescent="0.2">
      <c r="A464" s="14"/>
      <c r="B464" s="14"/>
      <c r="C464" s="14"/>
      <c r="D464" s="14"/>
      <c r="E464" s="14"/>
      <c r="F464" s="149" t="str">
        <f t="shared" si="100"/>
        <v/>
      </c>
      <c r="G464" s="148" t="str">
        <f>IF(F464="","",SUMIF(Supplier,Waste_Input!E464,TotalSampleWeight))</f>
        <v/>
      </c>
      <c r="H464" s="150" t="str">
        <f t="shared" si="101"/>
        <v/>
      </c>
      <c r="I464" s="150" t="str">
        <f t="shared" si="102"/>
        <v/>
      </c>
      <c r="J464" s="150" t="str">
        <f t="shared" si="103"/>
        <v/>
      </c>
      <c r="K464" s="150" t="str">
        <f t="shared" si="104"/>
        <v/>
      </c>
      <c r="L464" s="150" t="str">
        <f t="shared" si="105"/>
        <v/>
      </c>
      <c r="M464" s="150" t="str">
        <f t="shared" si="106"/>
        <v/>
      </c>
      <c r="N464" s="172" t="str">
        <f t="shared" si="107"/>
        <v/>
      </c>
      <c r="O464" s="150" t="str">
        <f t="shared" si="108"/>
        <v/>
      </c>
      <c r="P464" s="151" t="str">
        <f t="shared" si="109"/>
        <v/>
      </c>
      <c r="Q464" s="150" t="str">
        <f t="shared" si="99"/>
        <v/>
      </c>
      <c r="R464" s="126" t="str">
        <f t="array" ref="R464">IF(AND(ISTEXT(E464),D464="TR"),_xlfn.STDEV.S(IF(Supplier=E464,Target)),"")</f>
        <v/>
      </c>
      <c r="S464" s="143" t="e">
        <f t="shared" si="110"/>
        <v>#VALUE!</v>
      </c>
      <c r="T464" s="146" t="e">
        <f t="shared" si="111"/>
        <v>#VALUE!</v>
      </c>
    </row>
    <row r="465" spans="1:20" s="17" customFormat="1" x14ac:dyDescent="0.2">
      <c r="A465" s="14"/>
      <c r="B465" s="14"/>
      <c r="C465" s="14"/>
      <c r="D465" s="14"/>
      <c r="E465" s="14"/>
      <c r="F465" s="149" t="str">
        <f t="shared" si="100"/>
        <v/>
      </c>
      <c r="G465" s="148" t="str">
        <f>IF(F465="","",SUMIF(Supplier,Waste_Input!E465,TotalSampleWeight))</f>
        <v/>
      </c>
      <c r="H465" s="150" t="str">
        <f t="shared" si="101"/>
        <v/>
      </c>
      <c r="I465" s="150" t="str">
        <f t="shared" si="102"/>
        <v/>
      </c>
      <c r="J465" s="150" t="str">
        <f t="shared" si="103"/>
        <v/>
      </c>
      <c r="K465" s="150" t="str">
        <f t="shared" si="104"/>
        <v/>
      </c>
      <c r="L465" s="150" t="str">
        <f t="shared" si="105"/>
        <v/>
      </c>
      <c r="M465" s="150" t="str">
        <f t="shared" si="106"/>
        <v/>
      </c>
      <c r="N465" s="172" t="str">
        <f t="shared" si="107"/>
        <v/>
      </c>
      <c r="O465" s="150" t="str">
        <f t="shared" si="108"/>
        <v/>
      </c>
      <c r="P465" s="151" t="str">
        <f t="shared" si="109"/>
        <v/>
      </c>
      <c r="Q465" s="150" t="str">
        <f t="shared" si="99"/>
        <v/>
      </c>
      <c r="R465" s="126" t="str">
        <f t="array" ref="R465">IF(AND(ISTEXT(E465),D465="TR"),_xlfn.STDEV.S(IF(Supplier=E465,Target)),"")</f>
        <v/>
      </c>
      <c r="S465" s="143" t="e">
        <f t="shared" si="110"/>
        <v>#VALUE!</v>
      </c>
      <c r="T465" s="146" t="e">
        <f t="shared" si="111"/>
        <v>#VALUE!</v>
      </c>
    </row>
    <row r="466" spans="1:20" s="17" customFormat="1" x14ac:dyDescent="0.2">
      <c r="A466" s="14"/>
      <c r="B466" s="14"/>
      <c r="C466" s="14"/>
      <c r="D466" s="14"/>
      <c r="E466" s="14"/>
      <c r="F466" s="149" t="str">
        <f t="shared" si="100"/>
        <v/>
      </c>
      <c r="G466" s="148" t="str">
        <f>IF(F466="","",SUMIF(Supplier,Waste_Input!E466,TotalSampleWeight))</f>
        <v/>
      </c>
      <c r="H466" s="150" t="str">
        <f t="shared" si="101"/>
        <v/>
      </c>
      <c r="I466" s="150" t="str">
        <f t="shared" si="102"/>
        <v/>
      </c>
      <c r="J466" s="150" t="str">
        <f t="shared" si="103"/>
        <v/>
      </c>
      <c r="K466" s="150" t="str">
        <f t="shared" si="104"/>
        <v/>
      </c>
      <c r="L466" s="150" t="str">
        <f t="shared" si="105"/>
        <v/>
      </c>
      <c r="M466" s="150" t="str">
        <f t="shared" si="106"/>
        <v/>
      </c>
      <c r="N466" s="172" t="str">
        <f t="shared" si="107"/>
        <v/>
      </c>
      <c r="O466" s="150" t="str">
        <f t="shared" si="108"/>
        <v/>
      </c>
      <c r="P466" s="151" t="str">
        <f t="shared" si="109"/>
        <v/>
      </c>
      <c r="Q466" s="150" t="str">
        <f t="shared" si="99"/>
        <v/>
      </c>
      <c r="R466" s="126" t="str">
        <f t="array" ref="R466">IF(AND(ISTEXT(E466),D466="TR"),_xlfn.STDEV.S(IF(Supplier=E466,Target)),"")</f>
        <v/>
      </c>
      <c r="S466" s="143" t="e">
        <f t="shared" si="110"/>
        <v>#VALUE!</v>
      </c>
      <c r="T466" s="146" t="e">
        <f t="shared" si="111"/>
        <v>#VALUE!</v>
      </c>
    </row>
    <row r="467" spans="1:20" s="17" customFormat="1" x14ac:dyDescent="0.2">
      <c r="A467" s="14"/>
      <c r="B467" s="14"/>
      <c r="C467" s="14"/>
      <c r="D467" s="14"/>
      <c r="E467" s="14"/>
      <c r="F467" s="149" t="str">
        <f t="shared" si="100"/>
        <v/>
      </c>
      <c r="G467" s="148" t="str">
        <f>IF(F467="","",SUMIF(Supplier,Waste_Input!E467,TotalSampleWeight))</f>
        <v/>
      </c>
      <c r="H467" s="150" t="str">
        <f t="shared" si="101"/>
        <v/>
      </c>
      <c r="I467" s="150" t="str">
        <f t="shared" si="102"/>
        <v/>
      </c>
      <c r="J467" s="150" t="str">
        <f t="shared" si="103"/>
        <v/>
      </c>
      <c r="K467" s="150" t="str">
        <f t="shared" si="104"/>
        <v/>
      </c>
      <c r="L467" s="150" t="str">
        <f t="shared" si="105"/>
        <v/>
      </c>
      <c r="M467" s="150" t="str">
        <f t="shared" si="106"/>
        <v/>
      </c>
      <c r="N467" s="172" t="str">
        <f t="shared" si="107"/>
        <v/>
      </c>
      <c r="O467" s="150" t="str">
        <f t="shared" si="108"/>
        <v/>
      </c>
      <c r="P467" s="151" t="str">
        <f t="shared" si="109"/>
        <v/>
      </c>
      <c r="Q467" s="150" t="str">
        <f t="shared" si="99"/>
        <v/>
      </c>
      <c r="R467" s="126" t="str">
        <f t="array" ref="R467">IF(AND(ISTEXT(E467),D467="TR"),_xlfn.STDEV.S(IF(Supplier=E467,Target)),"")</f>
        <v/>
      </c>
      <c r="S467" s="143" t="e">
        <f t="shared" si="110"/>
        <v>#VALUE!</v>
      </c>
      <c r="T467" s="146" t="e">
        <f t="shared" si="111"/>
        <v>#VALUE!</v>
      </c>
    </row>
    <row r="468" spans="1:20" s="17" customFormat="1" x14ac:dyDescent="0.2">
      <c r="A468" s="14"/>
      <c r="B468" s="14"/>
      <c r="C468" s="14"/>
      <c r="D468" s="14"/>
      <c r="E468" s="14"/>
      <c r="F468" s="149" t="str">
        <f t="shared" si="100"/>
        <v/>
      </c>
      <c r="G468" s="148" t="str">
        <f>IF(F468="","",SUMIF(Supplier,Waste_Input!E468,TotalSampleWeight))</f>
        <v/>
      </c>
      <c r="H468" s="150" t="str">
        <f t="shared" si="101"/>
        <v/>
      </c>
      <c r="I468" s="150" t="str">
        <f t="shared" si="102"/>
        <v/>
      </c>
      <c r="J468" s="150" t="str">
        <f t="shared" si="103"/>
        <v/>
      </c>
      <c r="K468" s="150" t="str">
        <f t="shared" si="104"/>
        <v/>
      </c>
      <c r="L468" s="150" t="str">
        <f t="shared" si="105"/>
        <v/>
      </c>
      <c r="M468" s="150" t="str">
        <f t="shared" si="106"/>
        <v/>
      </c>
      <c r="N468" s="172" t="str">
        <f t="shared" si="107"/>
        <v/>
      </c>
      <c r="O468" s="150" t="str">
        <f t="shared" si="108"/>
        <v/>
      </c>
      <c r="P468" s="151" t="str">
        <f t="shared" si="109"/>
        <v/>
      </c>
      <c r="Q468" s="150" t="str">
        <f t="shared" si="99"/>
        <v/>
      </c>
      <c r="R468" s="126" t="str">
        <f t="array" ref="R468">IF(AND(ISTEXT(E468),D468="TR"),_xlfn.STDEV.S(IF(Supplier=E468,Target)),"")</f>
        <v/>
      </c>
      <c r="S468" s="143" t="e">
        <f t="shared" si="110"/>
        <v>#VALUE!</v>
      </c>
      <c r="T468" s="146" t="e">
        <f t="shared" si="111"/>
        <v>#VALUE!</v>
      </c>
    </row>
    <row r="469" spans="1:20" s="17" customFormat="1" x14ac:dyDescent="0.2">
      <c r="A469" s="14"/>
      <c r="B469" s="14"/>
      <c r="C469" s="14"/>
      <c r="D469" s="14"/>
      <c r="E469" s="14"/>
      <c r="F469" s="149" t="str">
        <f t="shared" si="100"/>
        <v/>
      </c>
      <c r="G469" s="148" t="str">
        <f>IF(F469="","",SUMIF(Supplier,Waste_Input!E469,TotalSampleWeight))</f>
        <v/>
      </c>
      <c r="H469" s="150" t="str">
        <f t="shared" si="101"/>
        <v/>
      </c>
      <c r="I469" s="150" t="str">
        <f t="shared" si="102"/>
        <v/>
      </c>
      <c r="J469" s="150" t="str">
        <f t="shared" si="103"/>
        <v/>
      </c>
      <c r="K469" s="150" t="str">
        <f t="shared" si="104"/>
        <v/>
      </c>
      <c r="L469" s="150" t="str">
        <f t="shared" si="105"/>
        <v/>
      </c>
      <c r="M469" s="150" t="str">
        <f t="shared" si="106"/>
        <v/>
      </c>
      <c r="N469" s="172" t="str">
        <f t="shared" si="107"/>
        <v/>
      </c>
      <c r="O469" s="150" t="str">
        <f t="shared" si="108"/>
        <v/>
      </c>
      <c r="P469" s="151" t="str">
        <f t="shared" si="109"/>
        <v/>
      </c>
      <c r="Q469" s="150" t="str">
        <f t="shared" si="99"/>
        <v/>
      </c>
      <c r="R469" s="126" t="str">
        <f t="array" ref="R469">IF(AND(ISTEXT(E469),D469="TR"),_xlfn.STDEV.S(IF(Supplier=E469,Target)),"")</f>
        <v/>
      </c>
      <c r="S469" s="143" t="e">
        <f t="shared" si="110"/>
        <v>#VALUE!</v>
      </c>
      <c r="T469" s="146" t="e">
        <f t="shared" si="111"/>
        <v>#VALUE!</v>
      </c>
    </row>
    <row r="470" spans="1:20" s="17" customFormat="1" x14ac:dyDescent="0.2">
      <c r="A470" s="14"/>
      <c r="B470" s="14"/>
      <c r="C470" s="14"/>
      <c r="D470" s="14"/>
      <c r="E470" s="14"/>
      <c r="F470" s="149" t="str">
        <f t="shared" si="100"/>
        <v/>
      </c>
      <c r="G470" s="148" t="str">
        <f>IF(F470="","",SUMIF(Supplier,Waste_Input!E470,TotalSampleWeight))</f>
        <v/>
      </c>
      <c r="H470" s="150" t="str">
        <f t="shared" si="101"/>
        <v/>
      </c>
      <c r="I470" s="150" t="str">
        <f t="shared" si="102"/>
        <v/>
      </c>
      <c r="J470" s="150" t="str">
        <f t="shared" si="103"/>
        <v/>
      </c>
      <c r="K470" s="150" t="str">
        <f t="shared" si="104"/>
        <v/>
      </c>
      <c r="L470" s="150" t="str">
        <f t="shared" si="105"/>
        <v/>
      </c>
      <c r="M470" s="150" t="str">
        <f t="shared" si="106"/>
        <v/>
      </c>
      <c r="N470" s="172" t="str">
        <f t="shared" si="107"/>
        <v/>
      </c>
      <c r="O470" s="150" t="str">
        <f t="shared" si="108"/>
        <v/>
      </c>
      <c r="P470" s="151" t="str">
        <f t="shared" si="109"/>
        <v/>
      </c>
      <c r="Q470" s="150" t="str">
        <f t="shared" si="99"/>
        <v/>
      </c>
      <c r="R470" s="126" t="str">
        <f t="array" ref="R470">IF(AND(ISTEXT(E470),D470="TR"),_xlfn.STDEV.S(IF(Supplier=E470,Target)),"")</f>
        <v/>
      </c>
      <c r="S470" s="143" t="e">
        <f t="shared" si="110"/>
        <v>#VALUE!</v>
      </c>
      <c r="T470" s="146" t="e">
        <f t="shared" si="111"/>
        <v>#VALUE!</v>
      </c>
    </row>
    <row r="471" spans="1:20" s="17" customFormat="1" x14ac:dyDescent="0.2">
      <c r="A471" s="14"/>
      <c r="B471" s="14"/>
      <c r="C471" s="14"/>
      <c r="D471" s="14"/>
      <c r="E471" s="14"/>
      <c r="F471" s="149" t="str">
        <f t="shared" si="100"/>
        <v/>
      </c>
      <c r="G471" s="148" t="str">
        <f>IF(F471="","",SUMIF(Supplier,Waste_Input!E471,TotalSampleWeight))</f>
        <v/>
      </c>
      <c r="H471" s="150" t="str">
        <f t="shared" si="101"/>
        <v/>
      </c>
      <c r="I471" s="150" t="str">
        <f t="shared" si="102"/>
        <v/>
      </c>
      <c r="J471" s="150" t="str">
        <f t="shared" si="103"/>
        <v/>
      </c>
      <c r="K471" s="150" t="str">
        <f t="shared" si="104"/>
        <v/>
      </c>
      <c r="L471" s="150" t="str">
        <f t="shared" si="105"/>
        <v/>
      </c>
      <c r="M471" s="150" t="str">
        <f t="shared" si="106"/>
        <v/>
      </c>
      <c r="N471" s="172" t="str">
        <f t="shared" si="107"/>
        <v/>
      </c>
      <c r="O471" s="150" t="str">
        <f t="shared" si="108"/>
        <v/>
      </c>
      <c r="P471" s="151" t="str">
        <f t="shared" si="109"/>
        <v/>
      </c>
      <c r="Q471" s="150" t="str">
        <f t="shared" si="99"/>
        <v/>
      </c>
      <c r="R471" s="126" t="str">
        <f t="array" ref="R471">IF(AND(ISTEXT(E471),D471="TR"),_xlfn.STDEV.S(IF(Supplier=E471,Target)),"")</f>
        <v/>
      </c>
      <c r="S471" s="143" t="e">
        <f t="shared" si="110"/>
        <v>#VALUE!</v>
      </c>
      <c r="T471" s="146" t="e">
        <f t="shared" si="111"/>
        <v>#VALUE!</v>
      </c>
    </row>
    <row r="472" spans="1:20" s="17" customFormat="1" x14ac:dyDescent="0.2">
      <c r="A472" s="14"/>
      <c r="B472" s="14"/>
      <c r="C472" s="14"/>
      <c r="D472" s="14"/>
      <c r="E472" s="14"/>
      <c r="F472" s="149" t="str">
        <f t="shared" si="100"/>
        <v/>
      </c>
      <c r="G472" s="148" t="str">
        <f>IF(F472="","",SUMIF(Supplier,Waste_Input!E472,TotalSampleWeight))</f>
        <v/>
      </c>
      <c r="H472" s="150" t="str">
        <f t="shared" si="101"/>
        <v/>
      </c>
      <c r="I472" s="150" t="str">
        <f t="shared" si="102"/>
        <v/>
      </c>
      <c r="J472" s="150" t="str">
        <f t="shared" si="103"/>
        <v/>
      </c>
      <c r="K472" s="150" t="str">
        <f t="shared" si="104"/>
        <v/>
      </c>
      <c r="L472" s="150" t="str">
        <f t="shared" si="105"/>
        <v/>
      </c>
      <c r="M472" s="150" t="str">
        <f t="shared" si="106"/>
        <v/>
      </c>
      <c r="N472" s="172" t="str">
        <f t="shared" si="107"/>
        <v/>
      </c>
      <c r="O472" s="150" t="str">
        <f t="shared" si="108"/>
        <v/>
      </c>
      <c r="P472" s="151" t="str">
        <f t="shared" si="109"/>
        <v/>
      </c>
      <c r="Q472" s="150" t="str">
        <f t="shared" si="99"/>
        <v/>
      </c>
      <c r="R472" s="126" t="str">
        <f t="array" ref="R472">IF(AND(ISTEXT(E472),D472="TR"),_xlfn.STDEV.S(IF(Supplier=E472,Target)),"")</f>
        <v/>
      </c>
      <c r="S472" s="143" t="e">
        <f t="shared" si="110"/>
        <v>#VALUE!</v>
      </c>
      <c r="T472" s="146" t="e">
        <f t="shared" si="111"/>
        <v>#VALUE!</v>
      </c>
    </row>
    <row r="473" spans="1:20" s="17" customFormat="1" x14ac:dyDescent="0.2">
      <c r="A473" s="14"/>
      <c r="B473" s="14"/>
      <c r="C473" s="14"/>
      <c r="D473" s="14"/>
      <c r="E473" s="14"/>
      <c r="F473" s="149" t="str">
        <f t="shared" si="100"/>
        <v/>
      </c>
      <c r="G473" s="148" t="str">
        <f>IF(F473="","",SUMIF(Supplier,Waste_Input!E473,TotalSampleWeight))</f>
        <v/>
      </c>
      <c r="H473" s="150" t="str">
        <f t="shared" si="101"/>
        <v/>
      </c>
      <c r="I473" s="150" t="str">
        <f t="shared" si="102"/>
        <v/>
      </c>
      <c r="J473" s="150" t="str">
        <f t="shared" si="103"/>
        <v/>
      </c>
      <c r="K473" s="150" t="str">
        <f t="shared" si="104"/>
        <v/>
      </c>
      <c r="L473" s="150" t="str">
        <f t="shared" si="105"/>
        <v/>
      </c>
      <c r="M473" s="150" t="str">
        <f t="shared" si="106"/>
        <v/>
      </c>
      <c r="N473" s="172" t="str">
        <f t="shared" si="107"/>
        <v/>
      </c>
      <c r="O473" s="150" t="str">
        <f t="shared" si="108"/>
        <v/>
      </c>
      <c r="P473" s="151" t="str">
        <f t="shared" si="109"/>
        <v/>
      </c>
      <c r="Q473" s="150" t="str">
        <f t="shared" si="99"/>
        <v/>
      </c>
      <c r="R473" s="126" t="str">
        <f t="array" ref="R473">IF(AND(ISTEXT(E473),D473="TR"),_xlfn.STDEV.S(IF(Supplier=E473,Target)),"")</f>
        <v/>
      </c>
      <c r="S473" s="143" t="e">
        <f t="shared" si="110"/>
        <v>#VALUE!</v>
      </c>
      <c r="T473" s="146" t="e">
        <f t="shared" si="111"/>
        <v>#VALUE!</v>
      </c>
    </row>
    <row r="474" spans="1:20" s="17" customFormat="1" x14ac:dyDescent="0.2">
      <c r="A474" s="14"/>
      <c r="B474" s="14"/>
      <c r="C474" s="14"/>
      <c r="D474" s="14"/>
      <c r="E474" s="14"/>
      <c r="F474" s="149" t="str">
        <f t="shared" si="100"/>
        <v/>
      </c>
      <c r="G474" s="148" t="str">
        <f>IF(F474="","",SUMIF(Supplier,Waste_Input!E474,TotalSampleWeight))</f>
        <v/>
      </c>
      <c r="H474" s="150" t="str">
        <f t="shared" si="101"/>
        <v/>
      </c>
      <c r="I474" s="150" t="str">
        <f t="shared" si="102"/>
        <v/>
      </c>
      <c r="J474" s="150" t="str">
        <f t="shared" si="103"/>
        <v/>
      </c>
      <c r="K474" s="150" t="str">
        <f t="shared" si="104"/>
        <v/>
      </c>
      <c r="L474" s="150" t="str">
        <f t="shared" si="105"/>
        <v/>
      </c>
      <c r="M474" s="150" t="str">
        <f t="shared" si="106"/>
        <v/>
      </c>
      <c r="N474" s="172" t="str">
        <f t="shared" si="107"/>
        <v/>
      </c>
      <c r="O474" s="150" t="str">
        <f t="shared" si="108"/>
        <v/>
      </c>
      <c r="P474" s="151" t="str">
        <f t="shared" si="109"/>
        <v/>
      </c>
      <c r="Q474" s="150" t="str">
        <f t="shared" si="99"/>
        <v/>
      </c>
      <c r="R474" s="126" t="str">
        <f t="array" ref="R474">IF(AND(ISTEXT(E474),D474="TR"),_xlfn.STDEV.S(IF(Supplier=E474,Target)),"")</f>
        <v/>
      </c>
      <c r="S474" s="143" t="e">
        <f t="shared" si="110"/>
        <v>#VALUE!</v>
      </c>
      <c r="T474" s="146" t="e">
        <f t="shared" si="111"/>
        <v>#VALUE!</v>
      </c>
    </row>
    <row r="475" spans="1:20" s="17" customFormat="1" x14ac:dyDescent="0.2">
      <c r="A475" s="14"/>
      <c r="B475" s="14"/>
      <c r="C475" s="14"/>
      <c r="D475" s="14"/>
      <c r="E475" s="14"/>
      <c r="F475" s="149" t="str">
        <f t="shared" si="100"/>
        <v/>
      </c>
      <c r="G475" s="148" t="str">
        <f>IF(F475="","",SUMIF(Supplier,Waste_Input!E475,TotalSampleWeight))</f>
        <v/>
      </c>
      <c r="H475" s="150" t="str">
        <f t="shared" si="101"/>
        <v/>
      </c>
      <c r="I475" s="150" t="str">
        <f t="shared" si="102"/>
        <v/>
      </c>
      <c r="J475" s="150" t="str">
        <f t="shared" si="103"/>
        <v/>
      </c>
      <c r="K475" s="150" t="str">
        <f t="shared" si="104"/>
        <v/>
      </c>
      <c r="L475" s="150" t="str">
        <f t="shared" si="105"/>
        <v/>
      </c>
      <c r="M475" s="150" t="str">
        <f t="shared" si="106"/>
        <v/>
      </c>
      <c r="N475" s="172" t="str">
        <f t="shared" si="107"/>
        <v/>
      </c>
      <c r="O475" s="150" t="str">
        <f t="shared" si="108"/>
        <v/>
      </c>
      <c r="P475" s="151" t="str">
        <f t="shared" si="109"/>
        <v/>
      </c>
      <c r="Q475" s="150" t="str">
        <f t="shared" si="99"/>
        <v/>
      </c>
      <c r="R475" s="126" t="str">
        <f t="array" ref="R475">IF(AND(ISTEXT(E475),D475="TR"),_xlfn.STDEV.S(IF(Supplier=E475,Target)),"")</f>
        <v/>
      </c>
      <c r="S475" s="143" t="e">
        <f t="shared" si="110"/>
        <v>#VALUE!</v>
      </c>
      <c r="T475" s="146" t="e">
        <f t="shared" si="111"/>
        <v>#VALUE!</v>
      </c>
    </row>
    <row r="476" spans="1:20" s="17" customFormat="1" x14ac:dyDescent="0.2">
      <c r="A476" s="14"/>
      <c r="B476" s="14"/>
      <c r="C476" s="14"/>
      <c r="D476" s="14"/>
      <c r="E476" s="14"/>
      <c r="F476" s="149" t="str">
        <f t="shared" si="100"/>
        <v/>
      </c>
      <c r="G476" s="148" t="str">
        <f>IF(F476="","",SUMIF(Supplier,Waste_Input!E476,TotalSampleWeight))</f>
        <v/>
      </c>
      <c r="H476" s="150" t="str">
        <f t="shared" si="101"/>
        <v/>
      </c>
      <c r="I476" s="150" t="str">
        <f t="shared" si="102"/>
        <v/>
      </c>
      <c r="J476" s="150" t="str">
        <f t="shared" si="103"/>
        <v/>
      </c>
      <c r="K476" s="150" t="str">
        <f t="shared" si="104"/>
        <v/>
      </c>
      <c r="L476" s="150" t="str">
        <f t="shared" si="105"/>
        <v/>
      </c>
      <c r="M476" s="150" t="str">
        <f t="shared" si="106"/>
        <v/>
      </c>
      <c r="N476" s="172" t="str">
        <f t="shared" si="107"/>
        <v/>
      </c>
      <c r="O476" s="150" t="str">
        <f t="shared" si="108"/>
        <v/>
      </c>
      <c r="P476" s="151" t="str">
        <f t="shared" si="109"/>
        <v/>
      </c>
      <c r="Q476" s="150" t="str">
        <f t="shared" si="99"/>
        <v/>
      </c>
      <c r="R476" s="126" t="str">
        <f t="array" ref="R476">IF(AND(ISTEXT(E476),D476="TR"),_xlfn.STDEV.S(IF(Supplier=E476,Target)),"")</f>
        <v/>
      </c>
      <c r="S476" s="143" t="e">
        <f t="shared" si="110"/>
        <v>#VALUE!</v>
      </c>
      <c r="T476" s="146" t="e">
        <f t="shared" si="111"/>
        <v>#VALUE!</v>
      </c>
    </row>
    <row r="477" spans="1:20" s="17" customFormat="1" x14ac:dyDescent="0.2">
      <c r="A477" s="14"/>
      <c r="B477" s="14"/>
      <c r="C477" s="14"/>
      <c r="D477" s="14"/>
      <c r="E477" s="14"/>
      <c r="F477" s="149" t="str">
        <f t="shared" si="100"/>
        <v/>
      </c>
      <c r="G477" s="148" t="str">
        <f>IF(F477="","",SUMIF(Supplier,Waste_Input!E477,TotalSampleWeight))</f>
        <v/>
      </c>
      <c r="H477" s="150" t="str">
        <f t="shared" si="101"/>
        <v/>
      </c>
      <c r="I477" s="150" t="str">
        <f t="shared" si="102"/>
        <v/>
      </c>
      <c r="J477" s="150" t="str">
        <f t="shared" si="103"/>
        <v/>
      </c>
      <c r="K477" s="150" t="str">
        <f t="shared" si="104"/>
        <v/>
      </c>
      <c r="L477" s="150" t="str">
        <f t="shared" si="105"/>
        <v/>
      </c>
      <c r="M477" s="150" t="str">
        <f t="shared" si="106"/>
        <v/>
      </c>
      <c r="N477" s="172" t="str">
        <f t="shared" si="107"/>
        <v/>
      </c>
      <c r="O477" s="150" t="str">
        <f t="shared" si="108"/>
        <v/>
      </c>
      <c r="P477" s="151" t="str">
        <f t="shared" si="109"/>
        <v/>
      </c>
      <c r="Q477" s="150" t="str">
        <f t="shared" si="99"/>
        <v/>
      </c>
      <c r="R477" s="126" t="str">
        <f t="array" ref="R477">IF(AND(ISTEXT(E477),D477="TR"),_xlfn.STDEV.S(IF(Supplier=E477,Target)),"")</f>
        <v/>
      </c>
      <c r="S477" s="143" t="e">
        <f t="shared" si="110"/>
        <v>#VALUE!</v>
      </c>
      <c r="T477" s="146" t="e">
        <f t="shared" si="111"/>
        <v>#VALUE!</v>
      </c>
    </row>
    <row r="478" spans="1:20" s="17" customFormat="1" x14ac:dyDescent="0.2">
      <c r="A478" s="14"/>
      <c r="B478" s="14"/>
      <c r="C478" s="14"/>
      <c r="D478" s="14"/>
      <c r="E478" s="14"/>
      <c r="F478" s="149" t="str">
        <f t="shared" si="100"/>
        <v/>
      </c>
      <c r="G478" s="148" t="str">
        <f>IF(F478="","",SUMIF(Supplier,Waste_Input!E478,TotalSampleWeight))</f>
        <v/>
      </c>
      <c r="H478" s="150" t="str">
        <f t="shared" si="101"/>
        <v/>
      </c>
      <c r="I478" s="150" t="str">
        <f t="shared" si="102"/>
        <v/>
      </c>
      <c r="J478" s="150" t="str">
        <f t="shared" si="103"/>
        <v/>
      </c>
      <c r="K478" s="150" t="str">
        <f t="shared" si="104"/>
        <v/>
      </c>
      <c r="L478" s="150" t="str">
        <f t="shared" si="105"/>
        <v/>
      </c>
      <c r="M478" s="150" t="str">
        <f t="shared" si="106"/>
        <v/>
      </c>
      <c r="N478" s="172" t="str">
        <f t="shared" si="107"/>
        <v/>
      </c>
      <c r="O478" s="150" t="str">
        <f t="shared" si="108"/>
        <v/>
      </c>
      <c r="P478" s="151" t="str">
        <f t="shared" si="109"/>
        <v/>
      </c>
      <c r="Q478" s="150" t="str">
        <f t="shared" si="99"/>
        <v/>
      </c>
      <c r="R478" s="126" t="str">
        <f t="array" ref="R478">IF(AND(ISTEXT(E478),D478="TR"),_xlfn.STDEV.S(IF(Supplier=E478,Target)),"")</f>
        <v/>
      </c>
      <c r="S478" s="143" t="e">
        <f t="shared" si="110"/>
        <v>#VALUE!</v>
      </c>
      <c r="T478" s="146" t="e">
        <f t="shared" si="111"/>
        <v>#VALUE!</v>
      </c>
    </row>
    <row r="479" spans="1:20" s="17" customFormat="1" x14ac:dyDescent="0.2">
      <c r="A479" s="14"/>
      <c r="B479" s="14"/>
      <c r="C479" s="14"/>
      <c r="D479" s="14"/>
      <c r="E479" s="14"/>
      <c r="F479" s="149" t="str">
        <f t="shared" si="100"/>
        <v/>
      </c>
      <c r="G479" s="148" t="str">
        <f>IF(F479="","",SUMIF(Supplier,Waste_Input!E479,TotalSampleWeight))</f>
        <v/>
      </c>
      <c r="H479" s="150" t="str">
        <f t="shared" si="101"/>
        <v/>
      </c>
      <c r="I479" s="150" t="str">
        <f t="shared" si="102"/>
        <v/>
      </c>
      <c r="J479" s="150" t="str">
        <f t="shared" si="103"/>
        <v/>
      </c>
      <c r="K479" s="150" t="str">
        <f t="shared" si="104"/>
        <v/>
      </c>
      <c r="L479" s="150" t="str">
        <f t="shared" si="105"/>
        <v/>
      </c>
      <c r="M479" s="150" t="str">
        <f t="shared" si="106"/>
        <v/>
      </c>
      <c r="N479" s="172" t="str">
        <f t="shared" si="107"/>
        <v/>
      </c>
      <c r="O479" s="150" t="str">
        <f t="shared" si="108"/>
        <v/>
      </c>
      <c r="P479" s="151" t="str">
        <f t="shared" si="109"/>
        <v/>
      </c>
      <c r="Q479" s="150" t="str">
        <f t="shared" si="99"/>
        <v/>
      </c>
      <c r="R479" s="126" t="str">
        <f t="array" ref="R479">IF(AND(ISTEXT(E479),D479="TR"),_xlfn.STDEV.S(IF(Supplier=E479,Target)),"")</f>
        <v/>
      </c>
      <c r="S479" s="143" t="e">
        <f t="shared" si="110"/>
        <v>#VALUE!</v>
      </c>
      <c r="T479" s="146" t="e">
        <f t="shared" si="111"/>
        <v>#VALUE!</v>
      </c>
    </row>
    <row r="480" spans="1:20" s="17" customFormat="1" x14ac:dyDescent="0.2">
      <c r="A480" s="14"/>
      <c r="B480" s="14"/>
      <c r="C480" s="14"/>
      <c r="D480" s="14"/>
      <c r="E480" s="14"/>
      <c r="F480" s="149" t="str">
        <f t="shared" si="100"/>
        <v/>
      </c>
      <c r="G480" s="148" t="str">
        <f>IF(F480="","",SUMIF(Supplier,Waste_Input!E480,TotalSampleWeight))</f>
        <v/>
      </c>
      <c r="H480" s="150" t="str">
        <f t="shared" si="101"/>
        <v/>
      </c>
      <c r="I480" s="150" t="str">
        <f t="shared" si="102"/>
        <v/>
      </c>
      <c r="J480" s="150" t="str">
        <f t="shared" si="103"/>
        <v/>
      </c>
      <c r="K480" s="150" t="str">
        <f t="shared" si="104"/>
        <v/>
      </c>
      <c r="L480" s="150" t="str">
        <f t="shared" si="105"/>
        <v/>
      </c>
      <c r="M480" s="150" t="str">
        <f t="shared" si="106"/>
        <v/>
      </c>
      <c r="N480" s="172" t="str">
        <f t="shared" si="107"/>
        <v/>
      </c>
      <c r="O480" s="150" t="str">
        <f t="shared" si="108"/>
        <v/>
      </c>
      <c r="P480" s="151" t="str">
        <f t="shared" si="109"/>
        <v/>
      </c>
      <c r="Q480" s="150" t="str">
        <f t="shared" si="99"/>
        <v/>
      </c>
      <c r="R480" s="126" t="str">
        <f t="array" ref="R480">IF(AND(ISTEXT(E480),D480="TR"),_xlfn.STDEV.S(IF(Supplier=E480,Target)),"")</f>
        <v/>
      </c>
      <c r="S480" s="143" t="e">
        <f t="shared" si="110"/>
        <v>#VALUE!</v>
      </c>
      <c r="T480" s="146" t="e">
        <f t="shared" si="111"/>
        <v>#VALUE!</v>
      </c>
    </row>
    <row r="481" spans="1:20" s="17" customFormat="1" x14ac:dyDescent="0.2">
      <c r="A481" s="14"/>
      <c r="B481" s="14"/>
      <c r="C481" s="14"/>
      <c r="D481" s="14"/>
      <c r="E481" s="14"/>
      <c r="F481" s="149" t="str">
        <f t="shared" si="100"/>
        <v/>
      </c>
      <c r="G481" s="148" t="str">
        <f>IF(F481="","",SUMIF(Supplier,Waste_Input!E481,TotalSampleWeight))</f>
        <v/>
      </c>
      <c r="H481" s="150" t="str">
        <f t="shared" si="101"/>
        <v/>
      </c>
      <c r="I481" s="150" t="str">
        <f t="shared" si="102"/>
        <v/>
      </c>
      <c r="J481" s="150" t="str">
        <f t="shared" si="103"/>
        <v/>
      </c>
      <c r="K481" s="150" t="str">
        <f t="shared" si="104"/>
        <v/>
      </c>
      <c r="L481" s="150" t="str">
        <f t="shared" si="105"/>
        <v/>
      </c>
      <c r="M481" s="150" t="str">
        <f t="shared" si="106"/>
        <v/>
      </c>
      <c r="N481" s="172" t="str">
        <f t="shared" si="107"/>
        <v/>
      </c>
      <c r="O481" s="150" t="str">
        <f t="shared" si="108"/>
        <v/>
      </c>
      <c r="P481" s="151" t="str">
        <f t="shared" si="109"/>
        <v/>
      </c>
      <c r="Q481" s="150" t="str">
        <f t="shared" si="99"/>
        <v/>
      </c>
      <c r="R481" s="126" t="str">
        <f t="array" ref="R481">IF(AND(ISTEXT(E481),D481="TR"),_xlfn.STDEV.S(IF(Supplier=E481,Target)),"")</f>
        <v/>
      </c>
      <c r="S481" s="143" t="e">
        <f t="shared" si="110"/>
        <v>#VALUE!</v>
      </c>
      <c r="T481" s="146" t="e">
        <f t="shared" si="111"/>
        <v>#VALUE!</v>
      </c>
    </row>
    <row r="482" spans="1:20" s="17" customFormat="1" x14ac:dyDescent="0.2">
      <c r="A482" s="14"/>
      <c r="B482" s="14"/>
      <c r="C482" s="14"/>
      <c r="D482" s="14"/>
      <c r="E482" s="14"/>
      <c r="F482" s="149" t="str">
        <f t="shared" si="100"/>
        <v/>
      </c>
      <c r="G482" s="148" t="str">
        <f>IF(F482="","",SUMIF(Supplier,Waste_Input!E482,TotalSampleWeight))</f>
        <v/>
      </c>
      <c r="H482" s="150" t="str">
        <f t="shared" si="101"/>
        <v/>
      </c>
      <c r="I482" s="150" t="str">
        <f t="shared" si="102"/>
        <v/>
      </c>
      <c r="J482" s="150" t="str">
        <f t="shared" si="103"/>
        <v/>
      </c>
      <c r="K482" s="150" t="str">
        <f t="shared" si="104"/>
        <v/>
      </c>
      <c r="L482" s="150" t="str">
        <f t="shared" si="105"/>
        <v/>
      </c>
      <c r="M482" s="150" t="str">
        <f t="shared" si="106"/>
        <v/>
      </c>
      <c r="N482" s="172" t="str">
        <f t="shared" si="107"/>
        <v/>
      </c>
      <c r="O482" s="150" t="str">
        <f t="shared" si="108"/>
        <v/>
      </c>
      <c r="P482" s="151" t="str">
        <f t="shared" si="109"/>
        <v/>
      </c>
      <c r="Q482" s="150" t="str">
        <f t="shared" si="99"/>
        <v/>
      </c>
      <c r="R482" s="126" t="str">
        <f t="array" ref="R482">IF(AND(ISTEXT(E482),D482="TR"),_xlfn.STDEV.S(IF(Supplier=E482,Target)),"")</f>
        <v/>
      </c>
      <c r="S482" s="143" t="e">
        <f t="shared" si="110"/>
        <v>#VALUE!</v>
      </c>
      <c r="T482" s="146" t="e">
        <f t="shared" si="111"/>
        <v>#VALUE!</v>
      </c>
    </row>
    <row r="483" spans="1:20" s="17" customFormat="1" x14ac:dyDescent="0.2">
      <c r="A483" s="14"/>
      <c r="B483" s="14"/>
      <c r="C483" s="14"/>
      <c r="D483" s="14"/>
      <c r="E483" s="14"/>
      <c r="F483" s="149" t="str">
        <f t="shared" si="100"/>
        <v/>
      </c>
      <c r="G483" s="148" t="str">
        <f>IF(F483="","",SUMIF(Supplier,Waste_Input!E483,TotalSampleWeight))</f>
        <v/>
      </c>
      <c r="H483" s="150" t="str">
        <f t="shared" si="101"/>
        <v/>
      </c>
      <c r="I483" s="150" t="str">
        <f t="shared" si="102"/>
        <v/>
      </c>
      <c r="J483" s="150" t="str">
        <f t="shared" si="103"/>
        <v/>
      </c>
      <c r="K483" s="150" t="str">
        <f t="shared" si="104"/>
        <v/>
      </c>
      <c r="L483" s="150" t="str">
        <f t="shared" si="105"/>
        <v/>
      </c>
      <c r="M483" s="150" t="str">
        <f t="shared" si="106"/>
        <v/>
      </c>
      <c r="N483" s="172" t="str">
        <f t="shared" si="107"/>
        <v/>
      </c>
      <c r="O483" s="150" t="str">
        <f t="shared" si="108"/>
        <v/>
      </c>
      <c r="P483" s="151" t="str">
        <f t="shared" si="109"/>
        <v/>
      </c>
      <c r="Q483" s="150" t="str">
        <f t="shared" si="99"/>
        <v/>
      </c>
      <c r="R483" s="126" t="str">
        <f t="array" ref="R483">IF(AND(ISTEXT(E483),D483="TR"),_xlfn.STDEV.S(IF(Supplier=E483,Target)),"")</f>
        <v/>
      </c>
      <c r="S483" s="143" t="e">
        <f t="shared" si="110"/>
        <v>#VALUE!</v>
      </c>
      <c r="T483" s="146" t="e">
        <f t="shared" si="111"/>
        <v>#VALUE!</v>
      </c>
    </row>
    <row r="484" spans="1:20" s="17" customFormat="1" x14ac:dyDescent="0.2">
      <c r="A484" s="14"/>
      <c r="B484" s="14"/>
      <c r="C484" s="14"/>
      <c r="D484" s="14"/>
      <c r="E484" s="14"/>
      <c r="F484" s="149" t="str">
        <f t="shared" si="100"/>
        <v/>
      </c>
      <c r="G484" s="148" t="str">
        <f>IF(F484="","",SUMIF(Supplier,Waste_Input!E484,TotalSampleWeight))</f>
        <v/>
      </c>
      <c r="H484" s="150" t="str">
        <f t="shared" si="101"/>
        <v/>
      </c>
      <c r="I484" s="150" t="str">
        <f t="shared" si="102"/>
        <v/>
      </c>
      <c r="J484" s="150" t="str">
        <f t="shared" si="103"/>
        <v/>
      </c>
      <c r="K484" s="150" t="str">
        <f t="shared" si="104"/>
        <v/>
      </c>
      <c r="L484" s="150" t="str">
        <f t="shared" si="105"/>
        <v/>
      </c>
      <c r="M484" s="150" t="str">
        <f t="shared" si="106"/>
        <v/>
      </c>
      <c r="N484" s="172" t="str">
        <f t="shared" si="107"/>
        <v/>
      </c>
      <c r="O484" s="150" t="str">
        <f t="shared" si="108"/>
        <v/>
      </c>
      <c r="P484" s="151" t="str">
        <f t="shared" si="109"/>
        <v/>
      </c>
      <c r="Q484" s="150" t="str">
        <f t="shared" si="99"/>
        <v/>
      </c>
      <c r="R484" s="126" t="str">
        <f t="array" ref="R484">IF(AND(ISTEXT(E484),D484="TR"),_xlfn.STDEV.S(IF(Supplier=E484,Target)),"")</f>
        <v/>
      </c>
      <c r="S484" s="143" t="e">
        <f t="shared" si="110"/>
        <v>#VALUE!</v>
      </c>
      <c r="T484" s="146" t="e">
        <f t="shared" si="111"/>
        <v>#VALUE!</v>
      </c>
    </row>
    <row r="485" spans="1:20" s="17" customFormat="1" x14ac:dyDescent="0.2">
      <c r="A485" s="14"/>
      <c r="B485" s="14"/>
      <c r="C485" s="14"/>
      <c r="D485" s="14"/>
      <c r="E485" s="14"/>
      <c r="F485" s="149" t="str">
        <f t="shared" si="100"/>
        <v/>
      </c>
      <c r="G485" s="148" t="str">
        <f>IF(F485="","",SUMIF(Supplier,Waste_Input!E485,TotalSampleWeight))</f>
        <v/>
      </c>
      <c r="H485" s="150" t="str">
        <f t="shared" si="101"/>
        <v/>
      </c>
      <c r="I485" s="150" t="str">
        <f t="shared" si="102"/>
        <v/>
      </c>
      <c r="J485" s="150" t="str">
        <f t="shared" si="103"/>
        <v/>
      </c>
      <c r="K485" s="150" t="str">
        <f t="shared" si="104"/>
        <v/>
      </c>
      <c r="L485" s="150" t="str">
        <f t="shared" si="105"/>
        <v/>
      </c>
      <c r="M485" s="150" t="str">
        <f t="shared" si="106"/>
        <v/>
      </c>
      <c r="N485" s="172" t="str">
        <f t="shared" si="107"/>
        <v/>
      </c>
      <c r="O485" s="150" t="str">
        <f t="shared" si="108"/>
        <v/>
      </c>
      <c r="P485" s="151" t="str">
        <f t="shared" si="109"/>
        <v/>
      </c>
      <c r="Q485" s="150" t="str">
        <f t="shared" si="99"/>
        <v/>
      </c>
      <c r="R485" s="126" t="str">
        <f t="array" ref="R485">IF(AND(ISTEXT(E485),D485="TR"),_xlfn.STDEV.S(IF(Supplier=E485,Target)),"")</f>
        <v/>
      </c>
      <c r="S485" s="143" t="e">
        <f t="shared" si="110"/>
        <v>#VALUE!</v>
      </c>
      <c r="T485" s="146" t="e">
        <f t="shared" si="111"/>
        <v>#VALUE!</v>
      </c>
    </row>
    <row r="486" spans="1:20" s="17" customFormat="1" x14ac:dyDescent="0.2">
      <c r="A486" s="14"/>
      <c r="B486" s="14"/>
      <c r="C486" s="14"/>
      <c r="D486" s="14"/>
      <c r="E486" s="14"/>
      <c r="F486" s="149" t="str">
        <f t="shared" si="100"/>
        <v/>
      </c>
      <c r="G486" s="148" t="str">
        <f>IF(F486="","",SUMIF(Supplier,Waste_Input!E486,TotalSampleWeight))</f>
        <v/>
      </c>
      <c r="H486" s="150" t="str">
        <f t="shared" si="101"/>
        <v/>
      </c>
      <c r="I486" s="150" t="str">
        <f t="shared" si="102"/>
        <v/>
      </c>
      <c r="J486" s="150" t="str">
        <f t="shared" si="103"/>
        <v/>
      </c>
      <c r="K486" s="150" t="str">
        <f t="shared" si="104"/>
        <v/>
      </c>
      <c r="L486" s="150" t="str">
        <f t="shared" si="105"/>
        <v/>
      </c>
      <c r="M486" s="150" t="str">
        <f t="shared" si="106"/>
        <v/>
      </c>
      <c r="N486" s="172" t="str">
        <f t="shared" si="107"/>
        <v/>
      </c>
      <c r="O486" s="150" t="str">
        <f t="shared" si="108"/>
        <v/>
      </c>
      <c r="P486" s="151" t="str">
        <f t="shared" si="109"/>
        <v/>
      </c>
      <c r="Q486" s="150" t="str">
        <f t="shared" si="99"/>
        <v/>
      </c>
      <c r="R486" s="126" t="str">
        <f t="array" ref="R486">IF(AND(ISTEXT(E486),D486="TR"),_xlfn.STDEV.S(IF(Supplier=E486,Target)),"")</f>
        <v/>
      </c>
      <c r="S486" s="143" t="e">
        <f t="shared" si="110"/>
        <v>#VALUE!</v>
      </c>
      <c r="T486" s="146" t="e">
        <f t="shared" si="111"/>
        <v>#VALUE!</v>
      </c>
    </row>
    <row r="487" spans="1:20" s="17" customFormat="1" x14ac:dyDescent="0.2">
      <c r="A487" s="14"/>
      <c r="B487" s="14"/>
      <c r="C487" s="14"/>
      <c r="D487" s="14"/>
      <c r="E487" s="14"/>
      <c r="F487" s="149" t="str">
        <f t="shared" si="100"/>
        <v/>
      </c>
      <c r="G487" s="148" t="str">
        <f>IF(F487="","",SUMIF(Supplier,Waste_Input!E487,TotalSampleWeight))</f>
        <v/>
      </c>
      <c r="H487" s="150" t="str">
        <f t="shared" si="101"/>
        <v/>
      </c>
      <c r="I487" s="150" t="str">
        <f t="shared" si="102"/>
        <v/>
      </c>
      <c r="J487" s="150" t="str">
        <f t="shared" si="103"/>
        <v/>
      </c>
      <c r="K487" s="150" t="str">
        <f t="shared" si="104"/>
        <v/>
      </c>
      <c r="L487" s="150" t="str">
        <f t="shared" si="105"/>
        <v/>
      </c>
      <c r="M487" s="150" t="str">
        <f t="shared" si="106"/>
        <v/>
      </c>
      <c r="N487" s="172" t="str">
        <f t="shared" si="107"/>
        <v/>
      </c>
      <c r="O487" s="150" t="str">
        <f t="shared" si="108"/>
        <v/>
      </c>
      <c r="P487" s="151" t="str">
        <f t="shared" si="109"/>
        <v/>
      </c>
      <c r="Q487" s="150" t="str">
        <f t="shared" si="99"/>
        <v/>
      </c>
      <c r="R487" s="126" t="str">
        <f t="array" ref="R487">IF(AND(ISTEXT(E487),D487="TR"),_xlfn.STDEV.S(IF(Supplier=E487,Target)),"")</f>
        <v/>
      </c>
      <c r="S487" s="143" t="e">
        <f t="shared" si="110"/>
        <v>#VALUE!</v>
      </c>
      <c r="T487" s="146" t="e">
        <f t="shared" si="111"/>
        <v>#VALUE!</v>
      </c>
    </row>
    <row r="488" spans="1:20" s="17" customFormat="1" x14ac:dyDescent="0.2">
      <c r="A488" s="14"/>
      <c r="B488" s="14"/>
      <c r="C488" s="14"/>
      <c r="D488" s="14"/>
      <c r="E488" s="14"/>
      <c r="F488" s="149" t="str">
        <f t="shared" si="100"/>
        <v/>
      </c>
      <c r="G488" s="148" t="str">
        <f>IF(F488="","",SUMIF(Supplier,Waste_Input!E488,TotalSampleWeight))</f>
        <v/>
      </c>
      <c r="H488" s="150" t="str">
        <f t="shared" si="101"/>
        <v/>
      </c>
      <c r="I488" s="150" t="str">
        <f t="shared" si="102"/>
        <v/>
      </c>
      <c r="J488" s="150" t="str">
        <f t="shared" si="103"/>
        <v/>
      </c>
      <c r="K488" s="150" t="str">
        <f t="shared" si="104"/>
        <v/>
      </c>
      <c r="L488" s="150" t="str">
        <f t="shared" si="105"/>
        <v/>
      </c>
      <c r="M488" s="150" t="str">
        <f t="shared" si="106"/>
        <v/>
      </c>
      <c r="N488" s="172" t="str">
        <f t="shared" si="107"/>
        <v/>
      </c>
      <c r="O488" s="150" t="str">
        <f t="shared" si="108"/>
        <v/>
      </c>
      <c r="P488" s="151" t="str">
        <f t="shared" si="109"/>
        <v/>
      </c>
      <c r="Q488" s="150" t="str">
        <f t="shared" si="99"/>
        <v/>
      </c>
      <c r="R488" s="126" t="str">
        <f t="array" ref="R488">IF(AND(ISTEXT(E488),D488="TR"),_xlfn.STDEV.S(IF(Supplier=E488,Target)),"")</f>
        <v/>
      </c>
      <c r="S488" s="143" t="e">
        <f t="shared" si="110"/>
        <v>#VALUE!</v>
      </c>
      <c r="T488" s="146" t="e">
        <f t="shared" si="111"/>
        <v>#VALUE!</v>
      </c>
    </row>
    <row r="489" spans="1:20" s="17" customFormat="1" x14ac:dyDescent="0.2">
      <c r="A489" s="14"/>
      <c r="B489" s="14"/>
      <c r="C489" s="14"/>
      <c r="D489" s="14"/>
      <c r="E489" s="14"/>
      <c r="F489" s="149" t="str">
        <f t="shared" si="100"/>
        <v/>
      </c>
      <c r="G489" s="148" t="str">
        <f>IF(F489="","",SUMIF(Supplier,Waste_Input!E489,TotalSampleWeight))</f>
        <v/>
      </c>
      <c r="H489" s="150" t="str">
        <f t="shared" si="101"/>
        <v/>
      </c>
      <c r="I489" s="150" t="str">
        <f t="shared" si="102"/>
        <v/>
      </c>
      <c r="J489" s="150" t="str">
        <f t="shared" si="103"/>
        <v/>
      </c>
      <c r="K489" s="150" t="str">
        <f t="shared" si="104"/>
        <v/>
      </c>
      <c r="L489" s="150" t="str">
        <f t="shared" si="105"/>
        <v/>
      </c>
      <c r="M489" s="150" t="str">
        <f t="shared" si="106"/>
        <v/>
      </c>
      <c r="N489" s="172" t="str">
        <f t="shared" si="107"/>
        <v/>
      </c>
      <c r="O489" s="150" t="str">
        <f t="shared" si="108"/>
        <v/>
      </c>
      <c r="P489" s="151" t="str">
        <f t="shared" si="109"/>
        <v/>
      </c>
      <c r="Q489" s="150" t="str">
        <f t="shared" si="99"/>
        <v/>
      </c>
      <c r="R489" s="126" t="str">
        <f t="array" ref="R489">IF(AND(ISTEXT(E489),D489="TR"),_xlfn.STDEV.S(IF(Supplier=E489,Target)),"")</f>
        <v/>
      </c>
      <c r="S489" s="143" t="e">
        <f t="shared" si="110"/>
        <v>#VALUE!</v>
      </c>
      <c r="T489" s="146" t="e">
        <f t="shared" si="111"/>
        <v>#VALUE!</v>
      </c>
    </row>
    <row r="490" spans="1:20" s="17" customFormat="1" x14ac:dyDescent="0.2">
      <c r="A490" s="14"/>
      <c r="B490" s="14"/>
      <c r="C490" s="14"/>
      <c r="D490" s="14"/>
      <c r="E490" s="14"/>
      <c r="F490" s="149" t="str">
        <f t="shared" si="100"/>
        <v/>
      </c>
      <c r="G490" s="148" t="str">
        <f>IF(F490="","",SUMIF(Supplier,Waste_Input!E490,TotalSampleWeight))</f>
        <v/>
      </c>
      <c r="H490" s="150" t="str">
        <f t="shared" si="101"/>
        <v/>
      </c>
      <c r="I490" s="150" t="str">
        <f t="shared" si="102"/>
        <v/>
      </c>
      <c r="J490" s="150" t="str">
        <f t="shared" si="103"/>
        <v/>
      </c>
      <c r="K490" s="150" t="str">
        <f t="shared" si="104"/>
        <v/>
      </c>
      <c r="L490" s="150" t="str">
        <f t="shared" si="105"/>
        <v/>
      </c>
      <c r="M490" s="150" t="str">
        <f t="shared" si="106"/>
        <v/>
      </c>
      <c r="N490" s="172" t="str">
        <f t="shared" si="107"/>
        <v/>
      </c>
      <c r="O490" s="150" t="str">
        <f t="shared" si="108"/>
        <v/>
      </c>
      <c r="P490" s="151" t="str">
        <f t="shared" si="109"/>
        <v/>
      </c>
      <c r="Q490" s="150" t="str">
        <f t="shared" si="99"/>
        <v/>
      </c>
      <c r="R490" s="126" t="str">
        <f t="array" ref="R490">IF(AND(ISTEXT(E490),D490="TR"),_xlfn.STDEV.S(IF(Supplier=E490,Target)),"")</f>
        <v/>
      </c>
      <c r="S490" s="143" t="e">
        <f t="shared" si="110"/>
        <v>#VALUE!</v>
      </c>
      <c r="T490" s="146" t="e">
        <f t="shared" si="111"/>
        <v>#VALUE!</v>
      </c>
    </row>
    <row r="491" spans="1:20" s="17" customFormat="1" x14ac:dyDescent="0.2">
      <c r="A491" s="14"/>
      <c r="B491" s="14"/>
      <c r="C491" s="14"/>
      <c r="D491" s="14"/>
      <c r="E491" s="14"/>
      <c r="F491" s="149" t="str">
        <f t="shared" si="100"/>
        <v/>
      </c>
      <c r="G491" s="148" t="str">
        <f>IF(F491="","",SUMIF(Supplier,Waste_Input!E491,TotalSampleWeight))</f>
        <v/>
      </c>
      <c r="H491" s="150" t="str">
        <f t="shared" si="101"/>
        <v/>
      </c>
      <c r="I491" s="150" t="str">
        <f t="shared" si="102"/>
        <v/>
      </c>
      <c r="J491" s="150" t="str">
        <f t="shared" si="103"/>
        <v/>
      </c>
      <c r="K491" s="150" t="str">
        <f t="shared" si="104"/>
        <v/>
      </c>
      <c r="L491" s="150" t="str">
        <f t="shared" si="105"/>
        <v/>
      </c>
      <c r="M491" s="150" t="str">
        <f t="shared" si="106"/>
        <v/>
      </c>
      <c r="N491" s="172" t="str">
        <f t="shared" si="107"/>
        <v/>
      </c>
      <c r="O491" s="150" t="str">
        <f t="shared" si="108"/>
        <v/>
      </c>
      <c r="P491" s="151" t="str">
        <f t="shared" si="109"/>
        <v/>
      </c>
      <c r="Q491" s="150" t="str">
        <f t="shared" si="99"/>
        <v/>
      </c>
      <c r="R491" s="126" t="str">
        <f t="array" ref="R491">IF(AND(ISTEXT(E491),D491="TR"),_xlfn.STDEV.S(IF(Supplier=E491,Target)),"")</f>
        <v/>
      </c>
      <c r="S491" s="143" t="e">
        <f t="shared" si="110"/>
        <v>#VALUE!</v>
      </c>
      <c r="T491" s="146" t="e">
        <f t="shared" si="111"/>
        <v>#VALUE!</v>
      </c>
    </row>
    <row r="492" spans="1:20" s="17" customFormat="1" x14ac:dyDescent="0.2">
      <c r="A492" s="14"/>
      <c r="B492" s="14"/>
      <c r="C492" s="14"/>
      <c r="D492" s="14"/>
      <c r="E492" s="14"/>
      <c r="F492" s="149" t="str">
        <f t="shared" si="100"/>
        <v/>
      </c>
      <c r="G492" s="148" t="str">
        <f>IF(F492="","",SUMIF(Supplier,Waste_Input!E492,TotalSampleWeight))</f>
        <v/>
      </c>
      <c r="H492" s="150" t="str">
        <f t="shared" si="101"/>
        <v/>
      </c>
      <c r="I492" s="150" t="str">
        <f t="shared" si="102"/>
        <v/>
      </c>
      <c r="J492" s="150" t="str">
        <f t="shared" si="103"/>
        <v/>
      </c>
      <c r="K492" s="150" t="str">
        <f t="shared" si="104"/>
        <v/>
      </c>
      <c r="L492" s="150" t="str">
        <f t="shared" si="105"/>
        <v/>
      </c>
      <c r="M492" s="150" t="str">
        <f t="shared" si="106"/>
        <v/>
      </c>
      <c r="N492" s="172" t="str">
        <f t="shared" si="107"/>
        <v/>
      </c>
      <c r="O492" s="150" t="str">
        <f t="shared" si="108"/>
        <v/>
      </c>
      <c r="P492" s="151" t="str">
        <f t="shared" si="109"/>
        <v/>
      </c>
      <c r="Q492" s="150" t="str">
        <f t="shared" si="99"/>
        <v/>
      </c>
      <c r="R492" s="126" t="str">
        <f t="array" ref="R492">IF(AND(ISTEXT(E492),D492="TR"),_xlfn.STDEV.S(IF(Supplier=E492,Target)),"")</f>
        <v/>
      </c>
      <c r="S492" s="143" t="e">
        <f t="shared" si="110"/>
        <v>#VALUE!</v>
      </c>
      <c r="T492" s="146" t="e">
        <f t="shared" si="111"/>
        <v>#VALUE!</v>
      </c>
    </row>
    <row r="493" spans="1:20" s="17" customFormat="1" x14ac:dyDescent="0.2">
      <c r="A493" s="14"/>
      <c r="B493" s="14"/>
      <c r="C493" s="14"/>
      <c r="D493" s="14"/>
      <c r="E493" s="14"/>
      <c r="F493" s="149" t="str">
        <f t="shared" si="100"/>
        <v/>
      </c>
      <c r="G493" s="148" t="str">
        <f>IF(F493="","",SUMIF(Supplier,Waste_Input!E493,TotalSampleWeight))</f>
        <v/>
      </c>
      <c r="H493" s="150" t="str">
        <f t="shared" si="101"/>
        <v/>
      </c>
      <c r="I493" s="150" t="str">
        <f t="shared" si="102"/>
        <v/>
      </c>
      <c r="J493" s="150" t="str">
        <f t="shared" si="103"/>
        <v/>
      </c>
      <c r="K493" s="150" t="str">
        <f t="shared" si="104"/>
        <v/>
      </c>
      <c r="L493" s="150" t="str">
        <f t="shared" si="105"/>
        <v/>
      </c>
      <c r="M493" s="150" t="str">
        <f t="shared" si="106"/>
        <v/>
      </c>
      <c r="N493" s="172" t="str">
        <f t="shared" si="107"/>
        <v/>
      </c>
      <c r="O493" s="150" t="str">
        <f t="shared" si="108"/>
        <v/>
      </c>
      <c r="P493" s="151" t="str">
        <f t="shared" si="109"/>
        <v/>
      </c>
      <c r="Q493" s="150" t="str">
        <f t="shared" si="99"/>
        <v/>
      </c>
      <c r="R493" s="126" t="str">
        <f t="array" ref="R493">IF(AND(ISTEXT(E493),D493="TR"),_xlfn.STDEV.S(IF(Supplier=E493,Target)),"")</f>
        <v/>
      </c>
      <c r="S493" s="143" t="e">
        <f t="shared" si="110"/>
        <v>#VALUE!</v>
      </c>
      <c r="T493" s="146" t="e">
        <f t="shared" si="111"/>
        <v>#VALUE!</v>
      </c>
    </row>
    <row r="494" spans="1:20" s="17" customFormat="1" x14ac:dyDescent="0.2">
      <c r="A494" s="14"/>
      <c r="B494" s="14"/>
      <c r="C494" s="14"/>
      <c r="D494" s="14"/>
      <c r="E494" s="14"/>
      <c r="F494" s="149" t="str">
        <f t="shared" si="100"/>
        <v/>
      </c>
      <c r="G494" s="148" t="str">
        <f>IF(F494="","",SUMIF(Supplier,Waste_Input!E494,TotalSampleWeight))</f>
        <v/>
      </c>
      <c r="H494" s="150" t="str">
        <f t="shared" si="101"/>
        <v/>
      </c>
      <c r="I494" s="150" t="str">
        <f t="shared" si="102"/>
        <v/>
      </c>
      <c r="J494" s="150" t="str">
        <f t="shared" si="103"/>
        <v/>
      </c>
      <c r="K494" s="150" t="str">
        <f t="shared" si="104"/>
        <v/>
      </c>
      <c r="L494" s="150" t="str">
        <f t="shared" si="105"/>
        <v/>
      </c>
      <c r="M494" s="150" t="str">
        <f t="shared" si="106"/>
        <v/>
      </c>
      <c r="N494" s="172" t="str">
        <f t="shared" si="107"/>
        <v/>
      </c>
      <c r="O494" s="150" t="str">
        <f t="shared" si="108"/>
        <v/>
      </c>
      <c r="P494" s="151" t="str">
        <f t="shared" si="109"/>
        <v/>
      </c>
      <c r="Q494" s="150" t="str">
        <f t="shared" si="99"/>
        <v/>
      </c>
      <c r="R494" s="126" t="str">
        <f t="array" ref="R494">IF(AND(ISTEXT(E494),D494="TR"),_xlfn.STDEV.S(IF(Supplier=E494,Target)),"")</f>
        <v/>
      </c>
      <c r="S494" s="143" t="e">
        <f t="shared" si="110"/>
        <v>#VALUE!</v>
      </c>
      <c r="T494" s="146" t="e">
        <f t="shared" si="111"/>
        <v>#VALUE!</v>
      </c>
    </row>
    <row r="495" spans="1:20" s="17" customFormat="1" x14ac:dyDescent="0.2">
      <c r="A495" s="14"/>
      <c r="B495" s="14"/>
      <c r="C495" s="14"/>
      <c r="D495" s="14"/>
      <c r="E495" s="14"/>
      <c r="F495" s="149" t="str">
        <f t="shared" si="100"/>
        <v/>
      </c>
      <c r="G495" s="148" t="str">
        <f>IF(F495="","",SUMIF(Supplier,Waste_Input!E495,TotalSampleWeight))</f>
        <v/>
      </c>
      <c r="H495" s="150" t="str">
        <f t="shared" si="101"/>
        <v/>
      </c>
      <c r="I495" s="150" t="str">
        <f t="shared" si="102"/>
        <v/>
      </c>
      <c r="J495" s="150" t="str">
        <f t="shared" si="103"/>
        <v/>
      </c>
      <c r="K495" s="150" t="str">
        <f t="shared" si="104"/>
        <v/>
      </c>
      <c r="L495" s="150" t="str">
        <f t="shared" si="105"/>
        <v/>
      </c>
      <c r="M495" s="150" t="str">
        <f t="shared" si="106"/>
        <v/>
      </c>
      <c r="N495" s="172" t="str">
        <f t="shared" si="107"/>
        <v/>
      </c>
      <c r="O495" s="150" t="str">
        <f t="shared" si="108"/>
        <v/>
      </c>
      <c r="P495" s="151" t="str">
        <f t="shared" si="109"/>
        <v/>
      </c>
      <c r="Q495" s="150" t="str">
        <f t="shared" si="99"/>
        <v/>
      </c>
      <c r="R495" s="126" t="str">
        <f t="array" ref="R495">IF(AND(ISTEXT(E495),D495="TR"),_xlfn.STDEV.S(IF(Supplier=E495,Target)),"")</f>
        <v/>
      </c>
      <c r="S495" s="143" t="e">
        <f t="shared" si="110"/>
        <v>#VALUE!</v>
      </c>
      <c r="T495" s="146" t="e">
        <f t="shared" si="111"/>
        <v>#VALUE!</v>
      </c>
    </row>
    <row r="496" spans="1:20" s="17" customFormat="1" x14ac:dyDescent="0.2">
      <c r="A496" s="14"/>
      <c r="B496" s="14"/>
      <c r="C496" s="14"/>
      <c r="D496" s="14"/>
      <c r="E496" s="14"/>
      <c r="F496" s="149" t="str">
        <f t="shared" si="100"/>
        <v/>
      </c>
      <c r="G496" s="148" t="str">
        <f>IF(F496="","",SUMIF(Supplier,Waste_Input!E496,TotalSampleWeight))</f>
        <v/>
      </c>
      <c r="H496" s="150" t="str">
        <f t="shared" si="101"/>
        <v/>
      </c>
      <c r="I496" s="150" t="str">
        <f t="shared" si="102"/>
        <v/>
      </c>
      <c r="J496" s="150" t="str">
        <f t="shared" si="103"/>
        <v/>
      </c>
      <c r="K496" s="150" t="str">
        <f t="shared" si="104"/>
        <v/>
      </c>
      <c r="L496" s="150" t="str">
        <f t="shared" si="105"/>
        <v/>
      </c>
      <c r="M496" s="150" t="str">
        <f t="shared" si="106"/>
        <v/>
      </c>
      <c r="N496" s="172" t="str">
        <f t="shared" si="107"/>
        <v/>
      </c>
      <c r="O496" s="150" t="str">
        <f t="shared" si="108"/>
        <v/>
      </c>
      <c r="P496" s="151" t="str">
        <f t="shared" si="109"/>
        <v/>
      </c>
      <c r="Q496" s="150" t="str">
        <f t="shared" si="99"/>
        <v/>
      </c>
      <c r="R496" s="126" t="str">
        <f t="array" ref="R496">IF(AND(ISTEXT(E496),D496="TR"),_xlfn.STDEV.S(IF(Supplier=E496,Target)),"")</f>
        <v/>
      </c>
      <c r="S496" s="143" t="e">
        <f t="shared" si="110"/>
        <v>#VALUE!</v>
      </c>
      <c r="T496" s="146" t="e">
        <f t="shared" si="111"/>
        <v>#VALUE!</v>
      </c>
    </row>
    <row r="497" spans="1:20" s="17" customFormat="1" x14ac:dyDescent="0.2">
      <c r="A497" s="14"/>
      <c r="B497" s="14"/>
      <c r="C497" s="14"/>
      <c r="D497" s="14"/>
      <c r="E497" s="14"/>
      <c r="F497" s="149" t="str">
        <f t="shared" si="100"/>
        <v/>
      </c>
      <c r="G497" s="148" t="str">
        <f>IF(F497="","",SUMIF(Supplier,Waste_Input!E497,TotalSampleWeight))</f>
        <v/>
      </c>
      <c r="H497" s="150" t="str">
        <f t="shared" si="101"/>
        <v/>
      </c>
      <c r="I497" s="150" t="str">
        <f t="shared" si="102"/>
        <v/>
      </c>
      <c r="J497" s="150" t="str">
        <f t="shared" si="103"/>
        <v/>
      </c>
      <c r="K497" s="150" t="str">
        <f t="shared" si="104"/>
        <v/>
      </c>
      <c r="L497" s="150" t="str">
        <f t="shared" si="105"/>
        <v/>
      </c>
      <c r="M497" s="150" t="str">
        <f t="shared" si="106"/>
        <v/>
      </c>
      <c r="N497" s="172" t="str">
        <f t="shared" si="107"/>
        <v/>
      </c>
      <c r="O497" s="150" t="str">
        <f t="shared" si="108"/>
        <v/>
      </c>
      <c r="P497" s="151" t="str">
        <f t="shared" si="109"/>
        <v/>
      </c>
      <c r="Q497" s="150" t="str">
        <f t="shared" si="99"/>
        <v/>
      </c>
      <c r="R497" s="126" t="str">
        <f t="array" ref="R497">IF(AND(ISTEXT(E497),D497="TR"),_xlfn.STDEV.S(IF(Supplier=E497,Target)),"")</f>
        <v/>
      </c>
      <c r="S497" s="143" t="e">
        <f t="shared" si="110"/>
        <v>#VALUE!</v>
      </c>
      <c r="T497" s="146" t="e">
        <f t="shared" si="111"/>
        <v>#VALUE!</v>
      </c>
    </row>
    <row r="498" spans="1:20" s="17" customFormat="1" x14ac:dyDescent="0.2">
      <c r="A498" s="14"/>
      <c r="B498" s="14"/>
      <c r="C498" s="14"/>
      <c r="D498" s="14"/>
      <c r="E498" s="14"/>
      <c r="F498" s="149" t="str">
        <f t="shared" si="100"/>
        <v/>
      </c>
      <c r="G498" s="148" t="str">
        <f>IF(F498="","",SUMIF(Supplier,Waste_Input!E498,TotalSampleWeight))</f>
        <v/>
      </c>
      <c r="H498" s="150" t="str">
        <f t="shared" si="101"/>
        <v/>
      </c>
      <c r="I498" s="150" t="str">
        <f t="shared" si="102"/>
        <v/>
      </c>
      <c r="J498" s="150" t="str">
        <f t="shared" si="103"/>
        <v/>
      </c>
      <c r="K498" s="150" t="str">
        <f t="shared" si="104"/>
        <v/>
      </c>
      <c r="L498" s="150" t="str">
        <f t="shared" si="105"/>
        <v/>
      </c>
      <c r="M498" s="150" t="str">
        <f t="shared" si="106"/>
        <v/>
      </c>
      <c r="N498" s="172" t="str">
        <f t="shared" si="107"/>
        <v/>
      </c>
      <c r="O498" s="150" t="str">
        <f t="shared" si="108"/>
        <v/>
      </c>
      <c r="P498" s="151" t="str">
        <f t="shared" si="109"/>
        <v/>
      </c>
      <c r="Q498" s="150" t="str">
        <f t="shared" si="99"/>
        <v/>
      </c>
      <c r="R498" s="126" t="str">
        <f t="array" ref="R498">IF(AND(ISTEXT(E498),D498="TR"),_xlfn.STDEV.S(IF(Supplier=E498,Target)),"")</f>
        <v/>
      </c>
      <c r="S498" s="143" t="e">
        <f t="shared" si="110"/>
        <v>#VALUE!</v>
      </c>
      <c r="T498" s="146" t="e">
        <f t="shared" si="111"/>
        <v>#VALUE!</v>
      </c>
    </row>
    <row r="499" spans="1:20" s="17" customFormat="1" x14ac:dyDescent="0.2">
      <c r="A499" s="14"/>
      <c r="B499" s="14"/>
      <c r="C499" s="14"/>
      <c r="D499" s="14"/>
      <c r="E499" s="14"/>
      <c r="F499" s="149" t="str">
        <f t="shared" si="100"/>
        <v/>
      </c>
      <c r="G499" s="148" t="str">
        <f>IF(F499="","",SUMIF(Supplier,Waste_Input!E499,TotalSampleWeight))</f>
        <v/>
      </c>
      <c r="H499" s="150" t="str">
        <f t="shared" si="101"/>
        <v/>
      </c>
      <c r="I499" s="150" t="str">
        <f t="shared" si="102"/>
        <v/>
      </c>
      <c r="J499" s="150" t="str">
        <f t="shared" si="103"/>
        <v/>
      </c>
      <c r="K499" s="150" t="str">
        <f t="shared" si="104"/>
        <v/>
      </c>
      <c r="L499" s="150" t="str">
        <f t="shared" si="105"/>
        <v/>
      </c>
      <c r="M499" s="150" t="str">
        <f t="shared" si="106"/>
        <v/>
      </c>
      <c r="N499" s="172" t="str">
        <f t="shared" si="107"/>
        <v/>
      </c>
      <c r="O499" s="150" t="str">
        <f t="shared" si="108"/>
        <v/>
      </c>
      <c r="P499" s="151" t="str">
        <f t="shared" si="109"/>
        <v/>
      </c>
      <c r="Q499" s="150" t="str">
        <f t="shared" si="99"/>
        <v/>
      </c>
      <c r="R499" s="126" t="str">
        <f t="array" ref="R499">IF(AND(ISTEXT(E499),D499="TR"),_xlfn.STDEV.S(IF(Supplier=E499,Target)),"")</f>
        <v/>
      </c>
      <c r="S499" s="143" t="e">
        <f t="shared" si="110"/>
        <v>#VALUE!</v>
      </c>
      <c r="T499" s="146" t="e">
        <f t="shared" si="111"/>
        <v>#VALUE!</v>
      </c>
    </row>
    <row r="500" spans="1:20" s="17" customFormat="1" x14ac:dyDescent="0.2">
      <c r="A500" s="14"/>
      <c r="B500" s="14"/>
      <c r="C500" s="14"/>
      <c r="D500" s="14"/>
      <c r="E500" s="14"/>
      <c r="F500" s="149" t="str">
        <f t="shared" si="100"/>
        <v/>
      </c>
      <c r="G500" s="148" t="str">
        <f>IF(F500="","",SUMIF(Supplier,Waste_Input!E500,TotalSampleWeight))</f>
        <v/>
      </c>
      <c r="H500" s="150" t="str">
        <f t="shared" si="101"/>
        <v/>
      </c>
      <c r="I500" s="150" t="str">
        <f t="shared" si="102"/>
        <v/>
      </c>
      <c r="J500" s="150" t="str">
        <f t="shared" si="103"/>
        <v/>
      </c>
      <c r="K500" s="150" t="str">
        <f t="shared" si="104"/>
        <v/>
      </c>
      <c r="L500" s="150" t="str">
        <f t="shared" si="105"/>
        <v/>
      </c>
      <c r="M500" s="150" t="str">
        <f t="shared" si="106"/>
        <v/>
      </c>
      <c r="N500" s="172" t="str">
        <f t="shared" si="107"/>
        <v/>
      </c>
      <c r="O500" s="150" t="str">
        <f t="shared" si="108"/>
        <v/>
      </c>
      <c r="P500" s="151" t="str">
        <f t="shared" si="109"/>
        <v/>
      </c>
      <c r="Q500" s="150" t="str">
        <f t="shared" si="99"/>
        <v/>
      </c>
      <c r="R500" s="126" t="str">
        <f t="array" ref="R500">IF(AND(ISTEXT(E500),D500="TR"),_xlfn.STDEV.S(IF(Supplier=E500,Target)),"")</f>
        <v/>
      </c>
      <c r="S500" s="143" t="e">
        <f t="shared" si="110"/>
        <v>#VALUE!</v>
      </c>
      <c r="T500" s="146" t="e">
        <f t="shared" si="111"/>
        <v>#VALUE!</v>
      </c>
    </row>
    <row r="501" spans="1:20" s="17" customFormat="1" x14ac:dyDescent="0.2">
      <c r="A501" s="14"/>
      <c r="B501" s="14"/>
      <c r="C501" s="14"/>
      <c r="D501" s="14"/>
      <c r="E501" s="14"/>
      <c r="F501" s="149" t="str">
        <f t="shared" si="100"/>
        <v/>
      </c>
      <c r="G501" s="148" t="str">
        <f>IF(F501="","",SUMIF(Supplier,Waste_Input!E501,TotalSampleWeight))</f>
        <v/>
      </c>
      <c r="H501" s="150" t="str">
        <f t="shared" si="101"/>
        <v/>
      </c>
      <c r="I501" s="150" t="str">
        <f t="shared" si="102"/>
        <v/>
      </c>
      <c r="J501" s="150" t="str">
        <f t="shared" si="103"/>
        <v/>
      </c>
      <c r="K501" s="150" t="str">
        <f t="shared" si="104"/>
        <v/>
      </c>
      <c r="L501" s="150" t="str">
        <f t="shared" si="105"/>
        <v/>
      </c>
      <c r="M501" s="150" t="str">
        <f t="shared" si="106"/>
        <v/>
      </c>
      <c r="N501" s="172" t="str">
        <f t="shared" si="107"/>
        <v/>
      </c>
      <c r="O501" s="150" t="str">
        <f t="shared" si="108"/>
        <v/>
      </c>
      <c r="P501" s="151" t="str">
        <f t="shared" si="109"/>
        <v/>
      </c>
      <c r="Q501" s="150" t="str">
        <f t="shared" si="99"/>
        <v/>
      </c>
      <c r="R501" s="126" t="str">
        <f t="array" ref="R501">IF(AND(ISTEXT(E501),D501="TR"),_xlfn.STDEV.S(IF(Supplier=E501,Target)),"")</f>
        <v/>
      </c>
      <c r="S501" s="143" t="e">
        <f t="shared" si="110"/>
        <v>#VALUE!</v>
      </c>
      <c r="T501" s="146" t="e">
        <f t="shared" si="111"/>
        <v>#VALUE!</v>
      </c>
    </row>
    <row r="502" spans="1:20" s="17" customFormat="1" x14ac:dyDescent="0.2">
      <c r="A502" s="14"/>
      <c r="B502" s="14"/>
      <c r="C502" s="14"/>
      <c r="D502" s="14"/>
      <c r="E502" s="14"/>
      <c r="F502" s="149" t="str">
        <f t="shared" si="100"/>
        <v/>
      </c>
      <c r="G502" s="148" t="str">
        <f>IF(F502="","",SUMIF(Supplier,Waste_Input!E502,TotalSampleWeight))</f>
        <v/>
      </c>
      <c r="H502" s="150" t="str">
        <f t="shared" si="101"/>
        <v/>
      </c>
      <c r="I502" s="150" t="str">
        <f t="shared" si="102"/>
        <v/>
      </c>
      <c r="J502" s="150" t="str">
        <f t="shared" si="103"/>
        <v/>
      </c>
      <c r="K502" s="150" t="str">
        <f t="shared" si="104"/>
        <v/>
      </c>
      <c r="L502" s="150" t="str">
        <f t="shared" si="105"/>
        <v/>
      </c>
      <c r="M502" s="150" t="str">
        <f t="shared" si="106"/>
        <v/>
      </c>
      <c r="N502" s="172" t="str">
        <f t="shared" si="107"/>
        <v/>
      </c>
      <c r="O502" s="150" t="str">
        <f t="shared" si="108"/>
        <v/>
      </c>
      <c r="P502" s="151" t="str">
        <f t="shared" si="109"/>
        <v/>
      </c>
      <c r="Q502" s="150" t="str">
        <f t="shared" si="99"/>
        <v/>
      </c>
      <c r="R502" s="126" t="str">
        <f t="array" ref="R502">IF(AND(ISTEXT(E502),D502="TR"),_xlfn.STDEV.S(IF(Supplier=E502,Target)),"")</f>
        <v/>
      </c>
      <c r="S502" s="143" t="e">
        <f t="shared" si="110"/>
        <v>#VALUE!</v>
      </c>
      <c r="T502" s="146" t="e">
        <f t="shared" si="111"/>
        <v>#VALUE!</v>
      </c>
    </row>
    <row r="503" spans="1:20" s="17" customFormat="1" x14ac:dyDescent="0.2">
      <c r="A503" s="14"/>
      <c r="B503" s="14"/>
      <c r="C503" s="14"/>
      <c r="D503" s="14"/>
      <c r="E503" s="14"/>
      <c r="F503" s="149" t="str">
        <f t="shared" si="100"/>
        <v/>
      </c>
      <c r="G503" s="148" t="str">
        <f>IF(F503="","",SUMIF(Supplier,Waste_Input!E503,TotalSampleWeight))</f>
        <v/>
      </c>
      <c r="H503" s="150" t="str">
        <f t="shared" si="101"/>
        <v/>
      </c>
      <c r="I503" s="150" t="str">
        <f t="shared" si="102"/>
        <v/>
      </c>
      <c r="J503" s="150" t="str">
        <f t="shared" si="103"/>
        <v/>
      </c>
      <c r="K503" s="150" t="str">
        <f t="shared" si="104"/>
        <v/>
      </c>
      <c r="L503" s="150" t="str">
        <f t="shared" si="105"/>
        <v/>
      </c>
      <c r="M503" s="150" t="str">
        <f t="shared" si="106"/>
        <v/>
      </c>
      <c r="N503" s="172" t="str">
        <f t="shared" si="107"/>
        <v/>
      </c>
      <c r="O503" s="150" t="str">
        <f t="shared" si="108"/>
        <v/>
      </c>
      <c r="P503" s="151" t="str">
        <f t="shared" si="109"/>
        <v/>
      </c>
      <c r="Q503" s="150" t="str">
        <f t="shared" si="99"/>
        <v/>
      </c>
      <c r="R503" s="126" t="str">
        <f t="array" ref="R503">IF(AND(ISTEXT(E503),D503="TR"),_xlfn.STDEV.S(IF(Supplier=E503,Target)),"")</f>
        <v/>
      </c>
      <c r="S503" s="143" t="e">
        <f t="shared" si="110"/>
        <v>#VALUE!</v>
      </c>
      <c r="T503" s="146" t="e">
        <f t="shared" si="111"/>
        <v>#VALUE!</v>
      </c>
    </row>
    <row r="504" spans="1:20" s="17" customFormat="1" x14ac:dyDescent="0.2">
      <c r="A504" s="14"/>
      <c r="B504" s="14"/>
      <c r="C504" s="14"/>
      <c r="D504" s="14"/>
      <c r="E504" s="14"/>
      <c r="F504" s="149" t="str">
        <f t="shared" si="100"/>
        <v/>
      </c>
      <c r="G504" s="148" t="str">
        <f>IF(F504="","",SUMIF(Supplier,Waste_Input!E504,TotalSampleWeight))</f>
        <v/>
      </c>
      <c r="H504" s="150" t="str">
        <f t="shared" si="101"/>
        <v/>
      </c>
      <c r="I504" s="150" t="str">
        <f t="shared" si="102"/>
        <v/>
      </c>
      <c r="J504" s="150" t="str">
        <f t="shared" si="103"/>
        <v/>
      </c>
      <c r="K504" s="150" t="str">
        <f t="shared" si="104"/>
        <v/>
      </c>
      <c r="L504" s="150" t="str">
        <f t="shared" si="105"/>
        <v/>
      </c>
      <c r="M504" s="150" t="str">
        <f t="shared" si="106"/>
        <v/>
      </c>
      <c r="N504" s="172" t="str">
        <f t="shared" si="107"/>
        <v/>
      </c>
      <c r="O504" s="150" t="str">
        <f t="shared" si="108"/>
        <v/>
      </c>
      <c r="P504" s="151" t="str">
        <f t="shared" si="109"/>
        <v/>
      </c>
      <c r="Q504" s="150" t="str">
        <f t="shared" si="99"/>
        <v/>
      </c>
      <c r="R504" s="126" t="str">
        <f t="array" ref="R504">IF(AND(ISTEXT(E504),D504="TR"),_xlfn.STDEV.S(IF(Supplier=E504,Target)),"")</f>
        <v/>
      </c>
      <c r="S504" s="143" t="e">
        <f t="shared" si="110"/>
        <v>#VALUE!</v>
      </c>
      <c r="T504" s="146" t="e">
        <f t="shared" si="111"/>
        <v>#VALUE!</v>
      </c>
    </row>
    <row r="505" spans="1:20" s="17" customFormat="1" x14ac:dyDescent="0.2">
      <c r="A505" s="14"/>
      <c r="B505" s="14"/>
      <c r="C505" s="14"/>
      <c r="D505" s="14"/>
      <c r="E505" s="14"/>
      <c r="F505" s="149" t="str">
        <f t="shared" si="100"/>
        <v/>
      </c>
      <c r="G505" s="148" t="str">
        <f>IF(F505="","",SUMIF(Supplier,Waste_Input!E505,TotalSampleWeight))</f>
        <v/>
      </c>
      <c r="H505" s="150" t="str">
        <f t="shared" si="101"/>
        <v/>
      </c>
      <c r="I505" s="150" t="str">
        <f t="shared" si="102"/>
        <v/>
      </c>
      <c r="J505" s="150" t="str">
        <f t="shared" si="103"/>
        <v/>
      </c>
      <c r="K505" s="150" t="str">
        <f t="shared" si="104"/>
        <v/>
      </c>
      <c r="L505" s="150" t="str">
        <f t="shared" si="105"/>
        <v/>
      </c>
      <c r="M505" s="150" t="str">
        <f t="shared" si="106"/>
        <v/>
      </c>
      <c r="N505" s="172" t="str">
        <f t="shared" si="107"/>
        <v/>
      </c>
      <c r="O505" s="150" t="str">
        <f t="shared" si="108"/>
        <v/>
      </c>
      <c r="P505" s="151" t="str">
        <f t="shared" si="109"/>
        <v/>
      </c>
      <c r="Q505" s="150" t="str">
        <f t="shared" si="99"/>
        <v/>
      </c>
      <c r="R505" s="126" t="str">
        <f t="array" ref="R505">IF(AND(ISTEXT(E505),D505="TR"),_xlfn.STDEV.S(IF(Supplier=E505,Target)),"")</f>
        <v/>
      </c>
      <c r="S505" s="143" t="e">
        <f t="shared" si="110"/>
        <v>#VALUE!</v>
      </c>
      <c r="T505" s="146" t="e">
        <f t="shared" si="111"/>
        <v>#VALUE!</v>
      </c>
    </row>
    <row r="506" spans="1:20" s="17" customFormat="1" x14ac:dyDescent="0.2">
      <c r="A506" s="14"/>
      <c r="B506" s="14"/>
      <c r="C506" s="14"/>
      <c r="D506" s="14"/>
      <c r="E506" s="14"/>
      <c r="F506" s="149" t="str">
        <f t="shared" si="100"/>
        <v/>
      </c>
      <c r="G506" s="148" t="str">
        <f>IF(F506="","",SUMIF(Supplier,Waste_Input!E506,TotalSampleWeight))</f>
        <v/>
      </c>
      <c r="H506" s="150" t="str">
        <f t="shared" si="101"/>
        <v/>
      </c>
      <c r="I506" s="150" t="str">
        <f t="shared" si="102"/>
        <v/>
      </c>
      <c r="J506" s="150" t="str">
        <f t="shared" si="103"/>
        <v/>
      </c>
      <c r="K506" s="150" t="str">
        <f t="shared" si="104"/>
        <v/>
      </c>
      <c r="L506" s="150" t="str">
        <f t="shared" si="105"/>
        <v/>
      </c>
      <c r="M506" s="150" t="str">
        <f t="shared" si="106"/>
        <v/>
      </c>
      <c r="N506" s="172" t="str">
        <f t="shared" si="107"/>
        <v/>
      </c>
      <c r="O506" s="150" t="str">
        <f t="shared" si="108"/>
        <v/>
      </c>
      <c r="P506" s="151" t="str">
        <f t="shared" si="109"/>
        <v/>
      </c>
      <c r="Q506" s="150" t="str">
        <f t="shared" si="99"/>
        <v/>
      </c>
      <c r="R506" s="126" t="str">
        <f t="array" ref="R506">IF(AND(ISTEXT(E506),D506="TR"),_xlfn.STDEV.S(IF(Supplier=E506,Target)),"")</f>
        <v/>
      </c>
      <c r="S506" s="143" t="e">
        <f t="shared" si="110"/>
        <v>#VALUE!</v>
      </c>
      <c r="T506" s="146" t="e">
        <f t="shared" si="111"/>
        <v>#VALUE!</v>
      </c>
    </row>
    <row r="507" spans="1:20" s="17" customFormat="1" x14ac:dyDescent="0.2">
      <c r="A507" s="14"/>
      <c r="B507" s="14"/>
      <c r="C507" s="14"/>
      <c r="D507" s="14"/>
      <c r="E507" s="14"/>
      <c r="F507" s="149" t="str">
        <f t="shared" si="100"/>
        <v/>
      </c>
      <c r="G507" s="148" t="str">
        <f>IF(F507="","",SUMIF(Supplier,Waste_Input!E507,TotalSampleWeight))</f>
        <v/>
      </c>
      <c r="H507" s="150" t="str">
        <f t="shared" si="101"/>
        <v/>
      </c>
      <c r="I507" s="150" t="str">
        <f t="shared" si="102"/>
        <v/>
      </c>
      <c r="J507" s="150" t="str">
        <f t="shared" si="103"/>
        <v/>
      </c>
      <c r="K507" s="150" t="str">
        <f t="shared" si="104"/>
        <v/>
      </c>
      <c r="L507" s="150" t="str">
        <f t="shared" si="105"/>
        <v/>
      </c>
      <c r="M507" s="150" t="str">
        <f t="shared" si="106"/>
        <v/>
      </c>
      <c r="N507" s="172" t="str">
        <f t="shared" si="107"/>
        <v/>
      </c>
      <c r="O507" s="150" t="str">
        <f t="shared" si="108"/>
        <v/>
      </c>
      <c r="P507" s="151" t="str">
        <f t="shared" si="109"/>
        <v/>
      </c>
      <c r="Q507" s="150" t="str">
        <f t="shared" si="99"/>
        <v/>
      </c>
      <c r="R507" s="126" t="str">
        <f t="array" ref="R507">IF(AND(ISTEXT(E507),D507="TR"),_xlfn.STDEV.S(IF(Supplier=E507,Target)),"")</f>
        <v/>
      </c>
      <c r="S507" s="143" t="e">
        <f t="shared" si="110"/>
        <v>#VALUE!</v>
      </c>
      <c r="T507" s="146" t="e">
        <f t="shared" si="111"/>
        <v>#VALUE!</v>
      </c>
    </row>
    <row r="508" spans="1:20" s="17" customFormat="1" x14ac:dyDescent="0.2">
      <c r="A508" s="14"/>
      <c r="B508" s="14"/>
      <c r="C508" s="14"/>
      <c r="D508" s="14"/>
      <c r="E508" s="14"/>
      <c r="F508" s="149" t="str">
        <f t="shared" si="100"/>
        <v/>
      </c>
      <c r="G508" s="148" t="str">
        <f>IF(F508="","",SUMIF(Supplier,Waste_Input!E508,TotalSampleWeight))</f>
        <v/>
      </c>
      <c r="H508" s="150" t="str">
        <f t="shared" si="101"/>
        <v/>
      </c>
      <c r="I508" s="150" t="str">
        <f t="shared" si="102"/>
        <v/>
      </c>
      <c r="J508" s="150" t="str">
        <f t="shared" si="103"/>
        <v/>
      </c>
      <c r="K508" s="150" t="str">
        <f t="shared" si="104"/>
        <v/>
      </c>
      <c r="L508" s="150" t="str">
        <f t="shared" si="105"/>
        <v/>
      </c>
      <c r="M508" s="150" t="str">
        <f t="shared" si="106"/>
        <v/>
      </c>
      <c r="N508" s="172" t="str">
        <f t="shared" si="107"/>
        <v/>
      </c>
      <c r="O508" s="150" t="str">
        <f t="shared" si="108"/>
        <v/>
      </c>
      <c r="P508" s="151" t="str">
        <f t="shared" si="109"/>
        <v/>
      </c>
      <c r="Q508" s="150" t="str">
        <f t="shared" si="99"/>
        <v/>
      </c>
      <c r="R508" s="126" t="str">
        <f t="array" ref="R508">IF(AND(ISTEXT(E508),D508="TR"),_xlfn.STDEV.S(IF(Supplier=E508,Target)),"")</f>
        <v/>
      </c>
      <c r="S508" s="143" t="e">
        <f t="shared" si="110"/>
        <v>#VALUE!</v>
      </c>
      <c r="T508" s="146" t="e">
        <f t="shared" si="111"/>
        <v>#VALUE!</v>
      </c>
    </row>
    <row r="509" spans="1:20" s="17" customFormat="1" x14ac:dyDescent="0.2">
      <c r="A509" s="14"/>
      <c r="B509" s="14"/>
      <c r="C509" s="14"/>
      <c r="D509" s="14"/>
      <c r="E509" s="14"/>
      <c r="F509" s="149" t="str">
        <f t="shared" si="100"/>
        <v/>
      </c>
      <c r="G509" s="148" t="str">
        <f>IF(F509="","",SUMIF(Supplier,Waste_Input!E509,TotalSampleWeight))</f>
        <v/>
      </c>
      <c r="H509" s="150" t="str">
        <f t="shared" si="101"/>
        <v/>
      </c>
      <c r="I509" s="150" t="str">
        <f t="shared" si="102"/>
        <v/>
      </c>
      <c r="J509" s="150" t="str">
        <f t="shared" si="103"/>
        <v/>
      </c>
      <c r="K509" s="150" t="str">
        <f t="shared" si="104"/>
        <v/>
      </c>
      <c r="L509" s="150" t="str">
        <f t="shared" si="105"/>
        <v/>
      </c>
      <c r="M509" s="150" t="str">
        <f t="shared" si="106"/>
        <v/>
      </c>
      <c r="N509" s="172" t="str">
        <f t="shared" si="107"/>
        <v/>
      </c>
      <c r="O509" s="150" t="str">
        <f t="shared" si="108"/>
        <v/>
      </c>
      <c r="P509" s="151" t="str">
        <f t="shared" si="109"/>
        <v/>
      </c>
      <c r="Q509" s="150" t="str">
        <f t="shared" si="99"/>
        <v/>
      </c>
      <c r="R509" s="126" t="str">
        <f t="array" ref="R509">IF(AND(ISTEXT(E509),D509="TR"),_xlfn.STDEV.S(IF(Supplier=E509,Target)),"")</f>
        <v/>
      </c>
      <c r="S509" s="143" t="e">
        <f t="shared" si="110"/>
        <v>#VALUE!</v>
      </c>
      <c r="T509" s="146" t="e">
        <f t="shared" si="111"/>
        <v>#VALUE!</v>
      </c>
    </row>
    <row r="510" spans="1:20" s="17" customFormat="1" x14ac:dyDescent="0.2">
      <c r="A510" s="14"/>
      <c r="B510" s="14"/>
      <c r="C510" s="14"/>
      <c r="D510" s="14"/>
      <c r="E510" s="14"/>
      <c r="F510" s="149" t="str">
        <f t="shared" si="100"/>
        <v/>
      </c>
      <c r="G510" s="148" t="str">
        <f>IF(F510="","",SUMIF(Supplier,Waste_Input!E510,TotalSampleWeight))</f>
        <v/>
      </c>
      <c r="H510" s="150" t="str">
        <f t="shared" si="101"/>
        <v/>
      </c>
      <c r="I510" s="150" t="str">
        <f t="shared" si="102"/>
        <v/>
      </c>
      <c r="J510" s="150" t="str">
        <f t="shared" si="103"/>
        <v/>
      </c>
      <c r="K510" s="150" t="str">
        <f t="shared" si="104"/>
        <v/>
      </c>
      <c r="L510" s="150" t="str">
        <f t="shared" si="105"/>
        <v/>
      </c>
      <c r="M510" s="150" t="str">
        <f t="shared" si="106"/>
        <v/>
      </c>
      <c r="N510" s="172" t="str">
        <f t="shared" si="107"/>
        <v/>
      </c>
      <c r="O510" s="150" t="str">
        <f t="shared" si="108"/>
        <v/>
      </c>
      <c r="P510" s="151" t="str">
        <f t="shared" si="109"/>
        <v/>
      </c>
      <c r="Q510" s="150" t="str">
        <f t="shared" si="99"/>
        <v/>
      </c>
      <c r="R510" s="126" t="str">
        <f t="array" ref="R510">IF(AND(ISTEXT(E510),D510="TR"),_xlfn.STDEV.S(IF(Supplier=E510,Target)),"")</f>
        <v/>
      </c>
      <c r="S510" s="143" t="e">
        <f t="shared" si="110"/>
        <v>#VALUE!</v>
      </c>
      <c r="T510" s="146" t="e">
        <f t="shared" si="111"/>
        <v>#VALUE!</v>
      </c>
    </row>
    <row r="511" spans="1:20" s="17" customFormat="1" x14ac:dyDescent="0.2">
      <c r="A511" s="14"/>
      <c r="B511" s="14"/>
      <c r="C511" s="14"/>
      <c r="D511" s="14"/>
      <c r="E511" s="14"/>
      <c r="F511" s="149" t="str">
        <f t="shared" si="100"/>
        <v/>
      </c>
      <c r="G511" s="148" t="str">
        <f>IF(F511="","",SUMIF(Supplier,Waste_Input!E511,TotalSampleWeight))</f>
        <v/>
      </c>
      <c r="H511" s="150" t="str">
        <f t="shared" si="101"/>
        <v/>
      </c>
      <c r="I511" s="150" t="str">
        <f t="shared" si="102"/>
        <v/>
      </c>
      <c r="J511" s="150" t="str">
        <f t="shared" si="103"/>
        <v/>
      </c>
      <c r="K511" s="150" t="str">
        <f t="shared" si="104"/>
        <v/>
      </c>
      <c r="L511" s="150" t="str">
        <f t="shared" si="105"/>
        <v/>
      </c>
      <c r="M511" s="150" t="str">
        <f t="shared" si="106"/>
        <v/>
      </c>
      <c r="N511" s="172" t="str">
        <f t="shared" si="107"/>
        <v/>
      </c>
      <c r="O511" s="150" t="str">
        <f t="shared" si="108"/>
        <v/>
      </c>
      <c r="P511" s="151" t="str">
        <f t="shared" si="109"/>
        <v/>
      </c>
      <c r="Q511" s="150" t="str">
        <f t="shared" si="99"/>
        <v/>
      </c>
      <c r="R511" s="126" t="str">
        <f t="array" ref="R511">IF(AND(ISTEXT(E511),D511="TR"),_xlfn.STDEV.S(IF(Supplier=E511,Target)),"")</f>
        <v/>
      </c>
      <c r="S511" s="143" t="e">
        <f t="shared" si="110"/>
        <v>#VALUE!</v>
      </c>
      <c r="T511" s="146" t="e">
        <f t="shared" si="111"/>
        <v>#VALUE!</v>
      </c>
    </row>
    <row r="512" spans="1:20" s="17" customFormat="1" x14ac:dyDescent="0.2">
      <c r="A512" s="14"/>
      <c r="B512" s="14"/>
      <c r="C512" s="14"/>
      <c r="D512" s="14"/>
      <c r="E512" s="14"/>
      <c r="F512" s="149" t="str">
        <f t="shared" si="100"/>
        <v/>
      </c>
      <c r="G512" s="148" t="str">
        <f>IF(F512="","",SUMIF(Supplier,Waste_Input!E512,TotalSampleWeight))</f>
        <v/>
      </c>
      <c r="H512" s="150" t="str">
        <f t="shared" si="101"/>
        <v/>
      </c>
      <c r="I512" s="150" t="str">
        <f t="shared" si="102"/>
        <v/>
      </c>
      <c r="J512" s="150" t="str">
        <f t="shared" si="103"/>
        <v/>
      </c>
      <c r="K512" s="150" t="str">
        <f t="shared" si="104"/>
        <v/>
      </c>
      <c r="L512" s="150" t="str">
        <f t="shared" si="105"/>
        <v/>
      </c>
      <c r="M512" s="150" t="str">
        <f t="shared" si="106"/>
        <v/>
      </c>
      <c r="N512" s="172" t="str">
        <f t="shared" si="107"/>
        <v/>
      </c>
      <c r="O512" s="150" t="str">
        <f t="shared" si="108"/>
        <v/>
      </c>
      <c r="P512" s="151" t="str">
        <f t="shared" si="109"/>
        <v/>
      </c>
      <c r="Q512" s="150" t="str">
        <f t="shared" si="99"/>
        <v/>
      </c>
      <c r="R512" s="126" t="str">
        <f t="array" ref="R512">IF(AND(ISTEXT(E512),D512="TR"),_xlfn.STDEV.S(IF(Supplier=E512,Target)),"")</f>
        <v/>
      </c>
      <c r="S512" s="143" t="e">
        <f t="shared" si="110"/>
        <v>#VALUE!</v>
      </c>
      <c r="T512" s="146" t="e">
        <f t="shared" si="111"/>
        <v>#VALUE!</v>
      </c>
    </row>
    <row r="513" spans="1:20" s="17" customFormat="1" x14ac:dyDescent="0.2">
      <c r="A513" s="14"/>
      <c r="B513" s="14"/>
      <c r="C513" s="14"/>
      <c r="D513" s="14"/>
      <c r="E513" s="14"/>
      <c r="F513" s="149" t="str">
        <f t="shared" si="100"/>
        <v/>
      </c>
      <c r="G513" s="148" t="str">
        <f>IF(F513="","",SUMIF(Supplier,Waste_Input!E513,TotalSampleWeight))</f>
        <v/>
      </c>
      <c r="H513" s="150" t="str">
        <f t="shared" si="101"/>
        <v/>
      </c>
      <c r="I513" s="150" t="str">
        <f t="shared" si="102"/>
        <v/>
      </c>
      <c r="J513" s="150" t="str">
        <f t="shared" si="103"/>
        <v/>
      </c>
      <c r="K513" s="150" t="str">
        <f t="shared" si="104"/>
        <v/>
      </c>
      <c r="L513" s="150" t="str">
        <f t="shared" si="105"/>
        <v/>
      </c>
      <c r="M513" s="150" t="str">
        <f t="shared" si="106"/>
        <v/>
      </c>
      <c r="N513" s="172" t="str">
        <f t="shared" si="107"/>
        <v/>
      </c>
      <c r="O513" s="150" t="str">
        <f t="shared" si="108"/>
        <v/>
      </c>
      <c r="P513" s="151" t="str">
        <f t="shared" si="109"/>
        <v/>
      </c>
      <c r="Q513" s="150" t="str">
        <f t="shared" si="99"/>
        <v/>
      </c>
      <c r="R513" s="126" t="str">
        <f t="array" ref="R513">IF(AND(ISTEXT(E513),D513="TR"),_xlfn.STDEV.S(IF(Supplier=E513,Target)),"")</f>
        <v/>
      </c>
      <c r="S513" s="143" t="e">
        <f t="shared" si="110"/>
        <v>#VALUE!</v>
      </c>
      <c r="T513" s="146" t="e">
        <f t="shared" si="111"/>
        <v>#VALUE!</v>
      </c>
    </row>
    <row r="514" spans="1:20" s="17" customFormat="1" x14ac:dyDescent="0.2">
      <c r="A514" s="14"/>
      <c r="B514" s="14"/>
      <c r="C514" s="14"/>
      <c r="D514" s="14"/>
      <c r="E514" s="14"/>
      <c r="F514" s="149" t="str">
        <f t="shared" si="100"/>
        <v/>
      </c>
      <c r="G514" s="148" t="str">
        <f>IF(F514="","",SUMIF(Supplier,Waste_Input!E514,TotalSampleWeight))</f>
        <v/>
      </c>
      <c r="H514" s="150" t="str">
        <f t="shared" si="101"/>
        <v/>
      </c>
      <c r="I514" s="150" t="str">
        <f t="shared" si="102"/>
        <v/>
      </c>
      <c r="J514" s="150" t="str">
        <f t="shared" si="103"/>
        <v/>
      </c>
      <c r="K514" s="150" t="str">
        <f t="shared" si="104"/>
        <v/>
      </c>
      <c r="L514" s="150" t="str">
        <f t="shared" si="105"/>
        <v/>
      </c>
      <c r="M514" s="150" t="str">
        <f t="shared" si="106"/>
        <v/>
      </c>
      <c r="N514" s="172" t="str">
        <f t="shared" si="107"/>
        <v/>
      </c>
      <c r="O514" s="150" t="str">
        <f t="shared" si="108"/>
        <v/>
      </c>
      <c r="P514" s="151" t="str">
        <f t="shared" si="109"/>
        <v/>
      </c>
      <c r="Q514" s="150" t="str">
        <f t="shared" ref="Q514:Q577" si="112">IFERROR(IF(AND(ISTEXT(E514),D514="TR"),AVERAGEIF(Supplier,E514,Fragments),""),"")</f>
        <v/>
      </c>
      <c r="R514" s="126" t="str">
        <f t="array" ref="R514">IF(AND(ISTEXT(E514),D514="TR"),_xlfn.STDEV.S(IF(Supplier=E514,Target)),"")</f>
        <v/>
      </c>
      <c r="S514" s="143" t="e">
        <f t="shared" si="110"/>
        <v>#VALUE!</v>
      </c>
      <c r="T514" s="146" t="e">
        <f t="shared" si="111"/>
        <v>#VALUE!</v>
      </c>
    </row>
    <row r="515" spans="1:20" s="17" customFormat="1" x14ac:dyDescent="0.2">
      <c r="A515" s="14"/>
      <c r="B515" s="14"/>
      <c r="C515" s="14"/>
      <c r="D515" s="14"/>
      <c r="E515" s="14"/>
      <c r="F515" s="149" t="str">
        <f t="shared" ref="F515:F578" si="113">IF(AND(ISTEXT(E515),D515="TR"),COUNTIF(Supplier,"*"&amp;E515&amp;"*"),"")</f>
        <v/>
      </c>
      <c r="G515" s="148" t="str">
        <f>IF(F515="","",SUMIF(Supplier,Waste_Input!E515,TotalSampleWeight))</f>
        <v/>
      </c>
      <c r="H515" s="150" t="str">
        <f t="shared" ref="H515:H578" si="114">IFERROR(IF(AND(ISTEXT(E515),D515="TR"),AVERAGEIF(Supplier,E515,Plastic),""),"")</f>
        <v/>
      </c>
      <c r="I515" s="150" t="str">
        <f t="shared" ref="I515:I578" si="115">IFERROR(IF(AND(ISTEXT(E515),D515="TR"),AVERAGEIF(Supplier,E515,Glass),""),"")</f>
        <v/>
      </c>
      <c r="J515" s="150" t="str">
        <f t="shared" ref="J515:J578" si="116">IFERROR(IF(AND(ISTEXT(E515),D515="TR"),AVERAGEIF(Supplier,E515,Paper),""),"")</f>
        <v/>
      </c>
      <c r="K515" s="150" t="str">
        <f t="shared" ref="K515:K578" si="117">IFERROR(IF(AND(ISTEXT(E515),D515="TR"),AVERAGEIF(Supplier,E515,Cardboard),""),"")</f>
        <v/>
      </c>
      <c r="L515" s="150" t="str">
        <f t="shared" ref="L515:L578" si="118">IFERROR(IF(AND(ISTEXT(E515),D515="TR"),AVERAGEIF(Supplier,E515,Metals),""),"")</f>
        <v/>
      </c>
      <c r="M515" s="150" t="str">
        <f t="shared" ref="M515:M578" si="119">IFERROR(IF(AND(ISTEXT(E515),D515="TR"),AVERAGEIF(Supplier,E515,Target),""),"")</f>
        <v/>
      </c>
      <c r="N515" s="172" t="str">
        <f t="shared" ref="N515:N578" si="120">IFERROR(R515,"")</f>
        <v/>
      </c>
      <c r="O515" s="150" t="str">
        <f t="shared" ref="O515:O578" si="121">IFERROR(IF(AND(ISTEXT(E515),D515="TR"), AVERAGEIF(Supplier,E515,NonTarget),""),"")</f>
        <v/>
      </c>
      <c r="P515" s="151" t="str">
        <f t="shared" ref="P515:P578" si="122">IFERROR(IF(AND(ISTEXT(E515),D515="TR"),AVERAGEIF(Supplier,E515,NonRecycable),""),"")</f>
        <v/>
      </c>
      <c r="Q515" s="150" t="str">
        <f t="shared" si="112"/>
        <v/>
      </c>
      <c r="R515" s="126" t="str">
        <f t="array" ref="R515">IF(AND(ISTEXT(E515),D515="TR"),_xlfn.STDEV.S(IF(Supplier=E515,Target)),"")</f>
        <v/>
      </c>
      <c r="S515" s="143" t="e">
        <f t="shared" ref="S515:S578" si="123">F515-ROUNDDOWN(C515/125,0)</f>
        <v>#VALUE!</v>
      </c>
      <c r="T515" s="146" t="e">
        <f t="shared" ref="T515:T578" si="124">G515/F515</f>
        <v>#VALUE!</v>
      </c>
    </row>
    <row r="516" spans="1:20" s="17" customFormat="1" x14ac:dyDescent="0.2">
      <c r="A516" s="14"/>
      <c r="B516" s="14"/>
      <c r="C516" s="14"/>
      <c r="D516" s="14"/>
      <c r="E516" s="14"/>
      <c r="F516" s="149" t="str">
        <f t="shared" si="113"/>
        <v/>
      </c>
      <c r="G516" s="148" t="str">
        <f>IF(F516="","",SUMIF(Supplier,Waste_Input!E516,TotalSampleWeight))</f>
        <v/>
      </c>
      <c r="H516" s="150" t="str">
        <f t="shared" si="114"/>
        <v/>
      </c>
      <c r="I516" s="150" t="str">
        <f t="shared" si="115"/>
        <v/>
      </c>
      <c r="J516" s="150" t="str">
        <f t="shared" si="116"/>
        <v/>
      </c>
      <c r="K516" s="150" t="str">
        <f t="shared" si="117"/>
        <v/>
      </c>
      <c r="L516" s="150" t="str">
        <f t="shared" si="118"/>
        <v/>
      </c>
      <c r="M516" s="150" t="str">
        <f t="shared" si="119"/>
        <v/>
      </c>
      <c r="N516" s="172" t="str">
        <f t="shared" si="120"/>
        <v/>
      </c>
      <c r="O516" s="150" t="str">
        <f t="shared" si="121"/>
        <v/>
      </c>
      <c r="P516" s="151" t="str">
        <f t="shared" si="122"/>
        <v/>
      </c>
      <c r="Q516" s="150" t="str">
        <f t="shared" si="112"/>
        <v/>
      </c>
      <c r="R516" s="126" t="str">
        <f t="array" ref="R516">IF(AND(ISTEXT(E516),D516="TR"),_xlfn.STDEV.S(IF(Supplier=E516,Target)),"")</f>
        <v/>
      </c>
      <c r="S516" s="143" t="e">
        <f t="shared" si="123"/>
        <v>#VALUE!</v>
      </c>
      <c r="T516" s="146" t="e">
        <f t="shared" si="124"/>
        <v>#VALUE!</v>
      </c>
    </row>
    <row r="517" spans="1:20" s="17" customFormat="1" x14ac:dyDescent="0.2">
      <c r="A517" s="14"/>
      <c r="B517" s="14"/>
      <c r="C517" s="14"/>
      <c r="D517" s="14"/>
      <c r="E517" s="14"/>
      <c r="F517" s="149" t="str">
        <f t="shared" si="113"/>
        <v/>
      </c>
      <c r="G517" s="148" t="str">
        <f>IF(F517="","",SUMIF(Supplier,Waste_Input!E517,TotalSampleWeight))</f>
        <v/>
      </c>
      <c r="H517" s="150" t="str">
        <f t="shared" si="114"/>
        <v/>
      </c>
      <c r="I517" s="150" t="str">
        <f t="shared" si="115"/>
        <v/>
      </c>
      <c r="J517" s="150" t="str">
        <f t="shared" si="116"/>
        <v/>
      </c>
      <c r="K517" s="150" t="str">
        <f t="shared" si="117"/>
        <v/>
      </c>
      <c r="L517" s="150" t="str">
        <f t="shared" si="118"/>
        <v/>
      </c>
      <c r="M517" s="150" t="str">
        <f t="shared" si="119"/>
        <v/>
      </c>
      <c r="N517" s="172" t="str">
        <f t="shared" si="120"/>
        <v/>
      </c>
      <c r="O517" s="150" t="str">
        <f t="shared" si="121"/>
        <v/>
      </c>
      <c r="P517" s="151" t="str">
        <f t="shared" si="122"/>
        <v/>
      </c>
      <c r="Q517" s="150" t="str">
        <f t="shared" si="112"/>
        <v/>
      </c>
      <c r="R517" s="126" t="str">
        <f t="array" ref="R517">IF(AND(ISTEXT(E517),D517="TR"),_xlfn.STDEV.S(IF(Supplier=E517,Target)),"")</f>
        <v/>
      </c>
      <c r="S517" s="143" t="e">
        <f t="shared" si="123"/>
        <v>#VALUE!</v>
      </c>
      <c r="T517" s="146" t="e">
        <f t="shared" si="124"/>
        <v>#VALUE!</v>
      </c>
    </row>
    <row r="518" spans="1:20" s="17" customFormat="1" x14ac:dyDescent="0.2">
      <c r="A518" s="14"/>
      <c r="B518" s="14"/>
      <c r="C518" s="14"/>
      <c r="D518" s="14"/>
      <c r="E518" s="14"/>
      <c r="F518" s="149" t="str">
        <f t="shared" si="113"/>
        <v/>
      </c>
      <c r="G518" s="148" t="str">
        <f>IF(F518="","",SUMIF(Supplier,Waste_Input!E518,TotalSampleWeight))</f>
        <v/>
      </c>
      <c r="H518" s="150" t="str">
        <f t="shared" si="114"/>
        <v/>
      </c>
      <c r="I518" s="150" t="str">
        <f t="shared" si="115"/>
        <v/>
      </c>
      <c r="J518" s="150" t="str">
        <f t="shared" si="116"/>
        <v/>
      </c>
      <c r="K518" s="150" t="str">
        <f t="shared" si="117"/>
        <v/>
      </c>
      <c r="L518" s="150" t="str">
        <f t="shared" si="118"/>
        <v/>
      </c>
      <c r="M518" s="150" t="str">
        <f t="shared" si="119"/>
        <v/>
      </c>
      <c r="N518" s="172" t="str">
        <f t="shared" si="120"/>
        <v/>
      </c>
      <c r="O518" s="150" t="str">
        <f t="shared" si="121"/>
        <v/>
      </c>
      <c r="P518" s="151" t="str">
        <f t="shared" si="122"/>
        <v/>
      </c>
      <c r="Q518" s="150" t="str">
        <f t="shared" si="112"/>
        <v/>
      </c>
      <c r="R518" s="126" t="str">
        <f t="array" ref="R518">IF(AND(ISTEXT(E518),D518="TR"),_xlfn.STDEV.S(IF(Supplier=E518,Target)),"")</f>
        <v/>
      </c>
      <c r="S518" s="143" t="e">
        <f t="shared" si="123"/>
        <v>#VALUE!</v>
      </c>
      <c r="T518" s="146" t="e">
        <f t="shared" si="124"/>
        <v>#VALUE!</v>
      </c>
    </row>
    <row r="519" spans="1:20" s="17" customFormat="1" x14ac:dyDescent="0.2">
      <c r="A519" s="14"/>
      <c r="B519" s="14"/>
      <c r="C519" s="14"/>
      <c r="D519" s="14"/>
      <c r="E519" s="14"/>
      <c r="F519" s="149" t="str">
        <f t="shared" si="113"/>
        <v/>
      </c>
      <c r="G519" s="148" t="str">
        <f>IF(F519="","",SUMIF(Supplier,Waste_Input!E519,TotalSampleWeight))</f>
        <v/>
      </c>
      <c r="H519" s="150" t="str">
        <f t="shared" si="114"/>
        <v/>
      </c>
      <c r="I519" s="150" t="str">
        <f t="shared" si="115"/>
        <v/>
      </c>
      <c r="J519" s="150" t="str">
        <f t="shared" si="116"/>
        <v/>
      </c>
      <c r="K519" s="150" t="str">
        <f t="shared" si="117"/>
        <v/>
      </c>
      <c r="L519" s="150" t="str">
        <f t="shared" si="118"/>
        <v/>
      </c>
      <c r="M519" s="150" t="str">
        <f t="shared" si="119"/>
        <v/>
      </c>
      <c r="N519" s="172" t="str">
        <f t="shared" si="120"/>
        <v/>
      </c>
      <c r="O519" s="150" t="str">
        <f t="shared" si="121"/>
        <v/>
      </c>
      <c r="P519" s="151" t="str">
        <f t="shared" si="122"/>
        <v/>
      </c>
      <c r="Q519" s="150" t="str">
        <f t="shared" si="112"/>
        <v/>
      </c>
      <c r="R519" s="126" t="str">
        <f t="array" ref="R519">IF(AND(ISTEXT(E519),D519="TR"),_xlfn.STDEV.S(IF(Supplier=E519,Target)),"")</f>
        <v/>
      </c>
      <c r="S519" s="143" t="e">
        <f t="shared" si="123"/>
        <v>#VALUE!</v>
      </c>
      <c r="T519" s="146" t="e">
        <f t="shared" si="124"/>
        <v>#VALUE!</v>
      </c>
    </row>
    <row r="520" spans="1:20" s="17" customFormat="1" x14ac:dyDescent="0.2">
      <c r="A520" s="14"/>
      <c r="B520" s="14"/>
      <c r="C520" s="14"/>
      <c r="D520" s="14"/>
      <c r="E520" s="14"/>
      <c r="F520" s="149" t="str">
        <f t="shared" si="113"/>
        <v/>
      </c>
      <c r="G520" s="148" t="str">
        <f>IF(F520="","",SUMIF(Supplier,Waste_Input!E520,TotalSampleWeight))</f>
        <v/>
      </c>
      <c r="H520" s="150" t="str">
        <f t="shared" si="114"/>
        <v/>
      </c>
      <c r="I520" s="150" t="str">
        <f t="shared" si="115"/>
        <v/>
      </c>
      <c r="J520" s="150" t="str">
        <f t="shared" si="116"/>
        <v/>
      </c>
      <c r="K520" s="150" t="str">
        <f t="shared" si="117"/>
        <v/>
      </c>
      <c r="L520" s="150" t="str">
        <f t="shared" si="118"/>
        <v/>
      </c>
      <c r="M520" s="150" t="str">
        <f t="shared" si="119"/>
        <v/>
      </c>
      <c r="N520" s="172" t="str">
        <f t="shared" si="120"/>
        <v/>
      </c>
      <c r="O520" s="150" t="str">
        <f t="shared" si="121"/>
        <v/>
      </c>
      <c r="P520" s="151" t="str">
        <f t="shared" si="122"/>
        <v/>
      </c>
      <c r="Q520" s="150" t="str">
        <f t="shared" si="112"/>
        <v/>
      </c>
      <c r="R520" s="126" t="str">
        <f t="array" ref="R520">IF(AND(ISTEXT(E520),D520="TR"),_xlfn.STDEV.S(IF(Supplier=E520,Target)),"")</f>
        <v/>
      </c>
      <c r="S520" s="143" t="e">
        <f t="shared" si="123"/>
        <v>#VALUE!</v>
      </c>
      <c r="T520" s="146" t="e">
        <f t="shared" si="124"/>
        <v>#VALUE!</v>
      </c>
    </row>
    <row r="521" spans="1:20" s="17" customFormat="1" x14ac:dyDescent="0.2">
      <c r="A521" s="14"/>
      <c r="B521" s="14"/>
      <c r="C521" s="14"/>
      <c r="D521" s="14"/>
      <c r="E521" s="14"/>
      <c r="F521" s="149" t="str">
        <f t="shared" si="113"/>
        <v/>
      </c>
      <c r="G521" s="148" t="str">
        <f>IF(F521="","",SUMIF(Supplier,Waste_Input!E521,TotalSampleWeight))</f>
        <v/>
      </c>
      <c r="H521" s="150" t="str">
        <f t="shared" si="114"/>
        <v/>
      </c>
      <c r="I521" s="150" t="str">
        <f t="shared" si="115"/>
        <v/>
      </c>
      <c r="J521" s="150" t="str">
        <f t="shared" si="116"/>
        <v/>
      </c>
      <c r="K521" s="150" t="str">
        <f t="shared" si="117"/>
        <v/>
      </c>
      <c r="L521" s="150" t="str">
        <f t="shared" si="118"/>
        <v/>
      </c>
      <c r="M521" s="150" t="str">
        <f t="shared" si="119"/>
        <v/>
      </c>
      <c r="N521" s="172" t="str">
        <f t="shared" si="120"/>
        <v/>
      </c>
      <c r="O521" s="150" t="str">
        <f t="shared" si="121"/>
        <v/>
      </c>
      <c r="P521" s="151" t="str">
        <f t="shared" si="122"/>
        <v/>
      </c>
      <c r="Q521" s="150" t="str">
        <f t="shared" si="112"/>
        <v/>
      </c>
      <c r="R521" s="126" t="str">
        <f t="array" ref="R521">IF(AND(ISTEXT(E521),D521="TR"),_xlfn.STDEV.S(IF(Supplier=E521,Target)),"")</f>
        <v/>
      </c>
      <c r="S521" s="143" t="e">
        <f t="shared" si="123"/>
        <v>#VALUE!</v>
      </c>
      <c r="T521" s="146" t="e">
        <f t="shared" si="124"/>
        <v>#VALUE!</v>
      </c>
    </row>
    <row r="522" spans="1:20" s="17" customFormat="1" x14ac:dyDescent="0.2">
      <c r="A522" s="14"/>
      <c r="B522" s="14"/>
      <c r="C522" s="14"/>
      <c r="D522" s="14"/>
      <c r="E522" s="14"/>
      <c r="F522" s="149" t="str">
        <f t="shared" si="113"/>
        <v/>
      </c>
      <c r="G522" s="148" t="str">
        <f>IF(F522="","",SUMIF(Supplier,Waste_Input!E522,TotalSampleWeight))</f>
        <v/>
      </c>
      <c r="H522" s="150" t="str">
        <f t="shared" si="114"/>
        <v/>
      </c>
      <c r="I522" s="150" t="str">
        <f t="shared" si="115"/>
        <v/>
      </c>
      <c r="J522" s="150" t="str">
        <f t="shared" si="116"/>
        <v/>
      </c>
      <c r="K522" s="150" t="str">
        <f t="shared" si="117"/>
        <v/>
      </c>
      <c r="L522" s="150" t="str">
        <f t="shared" si="118"/>
        <v/>
      </c>
      <c r="M522" s="150" t="str">
        <f t="shared" si="119"/>
        <v/>
      </c>
      <c r="N522" s="172" t="str">
        <f t="shared" si="120"/>
        <v/>
      </c>
      <c r="O522" s="150" t="str">
        <f t="shared" si="121"/>
        <v/>
      </c>
      <c r="P522" s="151" t="str">
        <f t="shared" si="122"/>
        <v/>
      </c>
      <c r="Q522" s="150" t="str">
        <f t="shared" si="112"/>
        <v/>
      </c>
      <c r="R522" s="126" t="str">
        <f t="array" ref="R522">IF(AND(ISTEXT(E522),D522="TR"),_xlfn.STDEV.S(IF(Supplier=E522,Target)),"")</f>
        <v/>
      </c>
      <c r="S522" s="143" t="e">
        <f t="shared" si="123"/>
        <v>#VALUE!</v>
      </c>
      <c r="T522" s="146" t="e">
        <f t="shared" si="124"/>
        <v>#VALUE!</v>
      </c>
    </row>
    <row r="523" spans="1:20" s="17" customFormat="1" x14ac:dyDescent="0.2">
      <c r="A523" s="14"/>
      <c r="B523" s="14"/>
      <c r="C523" s="14"/>
      <c r="D523" s="14"/>
      <c r="E523" s="14"/>
      <c r="F523" s="149" t="str">
        <f t="shared" si="113"/>
        <v/>
      </c>
      <c r="G523" s="148" t="str">
        <f>IF(F523="","",SUMIF(Supplier,Waste_Input!E523,TotalSampleWeight))</f>
        <v/>
      </c>
      <c r="H523" s="150" t="str">
        <f t="shared" si="114"/>
        <v/>
      </c>
      <c r="I523" s="150" t="str">
        <f t="shared" si="115"/>
        <v/>
      </c>
      <c r="J523" s="150" t="str">
        <f t="shared" si="116"/>
        <v/>
      </c>
      <c r="K523" s="150" t="str">
        <f t="shared" si="117"/>
        <v/>
      </c>
      <c r="L523" s="150" t="str">
        <f t="shared" si="118"/>
        <v/>
      </c>
      <c r="M523" s="150" t="str">
        <f t="shared" si="119"/>
        <v/>
      </c>
      <c r="N523" s="172" t="str">
        <f t="shared" si="120"/>
        <v/>
      </c>
      <c r="O523" s="150" t="str">
        <f t="shared" si="121"/>
        <v/>
      </c>
      <c r="P523" s="151" t="str">
        <f t="shared" si="122"/>
        <v/>
      </c>
      <c r="Q523" s="150" t="str">
        <f t="shared" si="112"/>
        <v/>
      </c>
      <c r="R523" s="126" t="str">
        <f t="array" ref="R523">IF(AND(ISTEXT(E523),D523="TR"),_xlfn.STDEV.S(IF(Supplier=E523,Target)),"")</f>
        <v/>
      </c>
      <c r="S523" s="143" t="e">
        <f t="shared" si="123"/>
        <v>#VALUE!</v>
      </c>
      <c r="T523" s="146" t="e">
        <f t="shared" si="124"/>
        <v>#VALUE!</v>
      </c>
    </row>
    <row r="524" spans="1:20" s="17" customFormat="1" x14ac:dyDescent="0.2">
      <c r="A524" s="14"/>
      <c r="B524" s="14"/>
      <c r="C524" s="14"/>
      <c r="D524" s="14"/>
      <c r="E524" s="14"/>
      <c r="F524" s="149" t="str">
        <f t="shared" si="113"/>
        <v/>
      </c>
      <c r="G524" s="148" t="str">
        <f>IF(F524="","",SUMIF(Supplier,Waste_Input!E524,TotalSampleWeight))</f>
        <v/>
      </c>
      <c r="H524" s="150" t="str">
        <f t="shared" si="114"/>
        <v/>
      </c>
      <c r="I524" s="150" t="str">
        <f t="shared" si="115"/>
        <v/>
      </c>
      <c r="J524" s="150" t="str">
        <f t="shared" si="116"/>
        <v/>
      </c>
      <c r="K524" s="150" t="str">
        <f t="shared" si="117"/>
        <v/>
      </c>
      <c r="L524" s="150" t="str">
        <f t="shared" si="118"/>
        <v/>
      </c>
      <c r="M524" s="150" t="str">
        <f t="shared" si="119"/>
        <v/>
      </c>
      <c r="N524" s="172" t="str">
        <f t="shared" si="120"/>
        <v/>
      </c>
      <c r="O524" s="150" t="str">
        <f t="shared" si="121"/>
        <v/>
      </c>
      <c r="P524" s="151" t="str">
        <f t="shared" si="122"/>
        <v/>
      </c>
      <c r="Q524" s="150" t="str">
        <f t="shared" si="112"/>
        <v/>
      </c>
      <c r="R524" s="126" t="str">
        <f t="array" ref="R524">IF(AND(ISTEXT(E524),D524="TR"),_xlfn.STDEV.S(IF(Supplier=E524,Target)),"")</f>
        <v/>
      </c>
      <c r="S524" s="143" t="e">
        <f t="shared" si="123"/>
        <v>#VALUE!</v>
      </c>
      <c r="T524" s="146" t="e">
        <f t="shared" si="124"/>
        <v>#VALUE!</v>
      </c>
    </row>
    <row r="525" spans="1:20" s="17" customFormat="1" x14ac:dyDescent="0.2">
      <c r="A525" s="14"/>
      <c r="B525" s="14"/>
      <c r="C525" s="14"/>
      <c r="D525" s="14"/>
      <c r="E525" s="14"/>
      <c r="F525" s="149" t="str">
        <f t="shared" si="113"/>
        <v/>
      </c>
      <c r="G525" s="148" t="str">
        <f>IF(F525="","",SUMIF(Supplier,Waste_Input!E525,TotalSampleWeight))</f>
        <v/>
      </c>
      <c r="H525" s="150" t="str">
        <f t="shared" si="114"/>
        <v/>
      </c>
      <c r="I525" s="150" t="str">
        <f t="shared" si="115"/>
        <v/>
      </c>
      <c r="J525" s="150" t="str">
        <f t="shared" si="116"/>
        <v/>
      </c>
      <c r="K525" s="150" t="str">
        <f t="shared" si="117"/>
        <v/>
      </c>
      <c r="L525" s="150" t="str">
        <f t="shared" si="118"/>
        <v/>
      </c>
      <c r="M525" s="150" t="str">
        <f t="shared" si="119"/>
        <v/>
      </c>
      <c r="N525" s="172" t="str">
        <f t="shared" si="120"/>
        <v/>
      </c>
      <c r="O525" s="150" t="str">
        <f t="shared" si="121"/>
        <v/>
      </c>
      <c r="P525" s="151" t="str">
        <f t="shared" si="122"/>
        <v/>
      </c>
      <c r="Q525" s="150" t="str">
        <f t="shared" si="112"/>
        <v/>
      </c>
      <c r="R525" s="126" t="str">
        <f t="array" ref="R525">IF(AND(ISTEXT(E525),D525="TR"),_xlfn.STDEV.S(IF(Supplier=E525,Target)),"")</f>
        <v/>
      </c>
      <c r="S525" s="143" t="e">
        <f t="shared" si="123"/>
        <v>#VALUE!</v>
      </c>
      <c r="T525" s="146" t="e">
        <f t="shared" si="124"/>
        <v>#VALUE!</v>
      </c>
    </row>
    <row r="526" spans="1:20" s="17" customFormat="1" x14ac:dyDescent="0.2">
      <c r="A526" s="14"/>
      <c r="B526" s="14"/>
      <c r="C526" s="14"/>
      <c r="D526" s="14"/>
      <c r="E526" s="14"/>
      <c r="F526" s="149" t="str">
        <f t="shared" si="113"/>
        <v/>
      </c>
      <c r="G526" s="148" t="str">
        <f>IF(F526="","",SUMIF(Supplier,Waste_Input!E526,TotalSampleWeight))</f>
        <v/>
      </c>
      <c r="H526" s="150" t="str">
        <f t="shared" si="114"/>
        <v/>
      </c>
      <c r="I526" s="150" t="str">
        <f t="shared" si="115"/>
        <v/>
      </c>
      <c r="J526" s="150" t="str">
        <f t="shared" si="116"/>
        <v/>
      </c>
      <c r="K526" s="150" t="str">
        <f t="shared" si="117"/>
        <v/>
      </c>
      <c r="L526" s="150" t="str">
        <f t="shared" si="118"/>
        <v/>
      </c>
      <c r="M526" s="150" t="str">
        <f t="shared" si="119"/>
        <v/>
      </c>
      <c r="N526" s="172" t="str">
        <f t="shared" si="120"/>
        <v/>
      </c>
      <c r="O526" s="150" t="str">
        <f t="shared" si="121"/>
        <v/>
      </c>
      <c r="P526" s="151" t="str">
        <f t="shared" si="122"/>
        <v/>
      </c>
      <c r="Q526" s="150" t="str">
        <f t="shared" si="112"/>
        <v/>
      </c>
      <c r="R526" s="126" t="str">
        <f t="array" ref="R526">IF(AND(ISTEXT(E526),D526="TR"),_xlfn.STDEV.S(IF(Supplier=E526,Target)),"")</f>
        <v/>
      </c>
      <c r="S526" s="143" t="e">
        <f t="shared" si="123"/>
        <v>#VALUE!</v>
      </c>
      <c r="T526" s="146" t="e">
        <f t="shared" si="124"/>
        <v>#VALUE!</v>
      </c>
    </row>
    <row r="527" spans="1:20" s="17" customFormat="1" x14ac:dyDescent="0.2">
      <c r="A527" s="14"/>
      <c r="B527" s="14"/>
      <c r="C527" s="14"/>
      <c r="D527" s="14"/>
      <c r="E527" s="14"/>
      <c r="F527" s="149" t="str">
        <f t="shared" si="113"/>
        <v/>
      </c>
      <c r="G527" s="148" t="str">
        <f>IF(F527="","",SUMIF(Supplier,Waste_Input!E527,TotalSampleWeight))</f>
        <v/>
      </c>
      <c r="H527" s="150" t="str">
        <f t="shared" si="114"/>
        <v/>
      </c>
      <c r="I527" s="150" t="str">
        <f t="shared" si="115"/>
        <v/>
      </c>
      <c r="J527" s="150" t="str">
        <f t="shared" si="116"/>
        <v/>
      </c>
      <c r="K527" s="150" t="str">
        <f t="shared" si="117"/>
        <v/>
      </c>
      <c r="L527" s="150" t="str">
        <f t="shared" si="118"/>
        <v/>
      </c>
      <c r="M527" s="150" t="str">
        <f t="shared" si="119"/>
        <v/>
      </c>
      <c r="N527" s="172" t="str">
        <f t="shared" si="120"/>
        <v/>
      </c>
      <c r="O527" s="150" t="str">
        <f t="shared" si="121"/>
        <v/>
      </c>
      <c r="P527" s="151" t="str">
        <f t="shared" si="122"/>
        <v/>
      </c>
      <c r="Q527" s="150" t="str">
        <f t="shared" si="112"/>
        <v/>
      </c>
      <c r="R527" s="126" t="str">
        <f t="array" ref="R527">IF(AND(ISTEXT(E527),D527="TR"),_xlfn.STDEV.S(IF(Supplier=E527,Target)),"")</f>
        <v/>
      </c>
      <c r="S527" s="143" t="e">
        <f t="shared" si="123"/>
        <v>#VALUE!</v>
      </c>
      <c r="T527" s="146" t="e">
        <f t="shared" si="124"/>
        <v>#VALUE!</v>
      </c>
    </row>
    <row r="528" spans="1:20" s="17" customFormat="1" x14ac:dyDescent="0.2">
      <c r="A528" s="14"/>
      <c r="B528" s="14"/>
      <c r="C528" s="14"/>
      <c r="D528" s="14"/>
      <c r="E528" s="14"/>
      <c r="F528" s="149" t="str">
        <f t="shared" si="113"/>
        <v/>
      </c>
      <c r="G528" s="148" t="str">
        <f>IF(F528="","",SUMIF(Supplier,Waste_Input!E528,TotalSampleWeight))</f>
        <v/>
      </c>
      <c r="H528" s="150" t="str">
        <f t="shared" si="114"/>
        <v/>
      </c>
      <c r="I528" s="150" t="str">
        <f t="shared" si="115"/>
        <v/>
      </c>
      <c r="J528" s="150" t="str">
        <f t="shared" si="116"/>
        <v/>
      </c>
      <c r="K528" s="150" t="str">
        <f t="shared" si="117"/>
        <v/>
      </c>
      <c r="L528" s="150" t="str">
        <f t="shared" si="118"/>
        <v/>
      </c>
      <c r="M528" s="150" t="str">
        <f t="shared" si="119"/>
        <v/>
      </c>
      <c r="N528" s="172" t="str">
        <f t="shared" si="120"/>
        <v/>
      </c>
      <c r="O528" s="150" t="str">
        <f t="shared" si="121"/>
        <v/>
      </c>
      <c r="P528" s="151" t="str">
        <f t="shared" si="122"/>
        <v/>
      </c>
      <c r="Q528" s="150" t="str">
        <f t="shared" si="112"/>
        <v/>
      </c>
      <c r="R528" s="126" t="str">
        <f t="array" ref="R528">IF(AND(ISTEXT(E528),D528="TR"),_xlfn.STDEV.S(IF(Supplier=E528,Target)),"")</f>
        <v/>
      </c>
      <c r="S528" s="143" t="e">
        <f t="shared" si="123"/>
        <v>#VALUE!</v>
      </c>
      <c r="T528" s="146" t="e">
        <f t="shared" si="124"/>
        <v>#VALUE!</v>
      </c>
    </row>
    <row r="529" spans="1:20" s="17" customFormat="1" x14ac:dyDescent="0.2">
      <c r="A529" s="14"/>
      <c r="B529" s="14"/>
      <c r="C529" s="14"/>
      <c r="D529" s="14"/>
      <c r="E529" s="14"/>
      <c r="F529" s="149" t="str">
        <f t="shared" si="113"/>
        <v/>
      </c>
      <c r="G529" s="148" t="str">
        <f>IF(F529="","",SUMIF(Supplier,Waste_Input!E529,TotalSampleWeight))</f>
        <v/>
      </c>
      <c r="H529" s="150" t="str">
        <f t="shared" si="114"/>
        <v/>
      </c>
      <c r="I529" s="150" t="str">
        <f t="shared" si="115"/>
        <v/>
      </c>
      <c r="J529" s="150" t="str">
        <f t="shared" si="116"/>
        <v/>
      </c>
      <c r="K529" s="150" t="str">
        <f t="shared" si="117"/>
        <v/>
      </c>
      <c r="L529" s="150" t="str">
        <f t="shared" si="118"/>
        <v/>
      </c>
      <c r="M529" s="150" t="str">
        <f t="shared" si="119"/>
        <v/>
      </c>
      <c r="N529" s="172" t="str">
        <f t="shared" si="120"/>
        <v/>
      </c>
      <c r="O529" s="150" t="str">
        <f t="shared" si="121"/>
        <v/>
      </c>
      <c r="P529" s="151" t="str">
        <f t="shared" si="122"/>
        <v/>
      </c>
      <c r="Q529" s="150" t="str">
        <f t="shared" si="112"/>
        <v/>
      </c>
      <c r="R529" s="126" t="str">
        <f t="array" ref="R529">IF(AND(ISTEXT(E529),D529="TR"),_xlfn.STDEV.S(IF(Supplier=E529,Target)),"")</f>
        <v/>
      </c>
      <c r="S529" s="143" t="e">
        <f t="shared" si="123"/>
        <v>#VALUE!</v>
      </c>
      <c r="T529" s="146" t="e">
        <f t="shared" si="124"/>
        <v>#VALUE!</v>
      </c>
    </row>
    <row r="530" spans="1:20" s="17" customFormat="1" x14ac:dyDescent="0.2">
      <c r="A530" s="14"/>
      <c r="B530" s="14"/>
      <c r="C530" s="14"/>
      <c r="D530" s="14"/>
      <c r="E530" s="14"/>
      <c r="F530" s="149" t="str">
        <f t="shared" si="113"/>
        <v/>
      </c>
      <c r="G530" s="148" t="str">
        <f>IF(F530="","",SUMIF(Supplier,Waste_Input!E530,TotalSampleWeight))</f>
        <v/>
      </c>
      <c r="H530" s="150" t="str">
        <f t="shared" si="114"/>
        <v/>
      </c>
      <c r="I530" s="150" t="str">
        <f t="shared" si="115"/>
        <v/>
      </c>
      <c r="J530" s="150" t="str">
        <f t="shared" si="116"/>
        <v/>
      </c>
      <c r="K530" s="150" t="str">
        <f t="shared" si="117"/>
        <v/>
      </c>
      <c r="L530" s="150" t="str">
        <f t="shared" si="118"/>
        <v/>
      </c>
      <c r="M530" s="150" t="str">
        <f t="shared" si="119"/>
        <v/>
      </c>
      <c r="N530" s="172" t="str">
        <f t="shared" si="120"/>
        <v/>
      </c>
      <c r="O530" s="150" t="str">
        <f t="shared" si="121"/>
        <v/>
      </c>
      <c r="P530" s="151" t="str">
        <f t="shared" si="122"/>
        <v/>
      </c>
      <c r="Q530" s="150" t="str">
        <f t="shared" si="112"/>
        <v/>
      </c>
      <c r="R530" s="126" t="str">
        <f t="array" ref="R530">IF(AND(ISTEXT(E530),D530="TR"),_xlfn.STDEV.S(IF(Supplier=E530,Target)),"")</f>
        <v/>
      </c>
      <c r="S530" s="143" t="e">
        <f t="shared" si="123"/>
        <v>#VALUE!</v>
      </c>
      <c r="T530" s="146" t="e">
        <f t="shared" si="124"/>
        <v>#VALUE!</v>
      </c>
    </row>
    <row r="531" spans="1:20" s="17" customFormat="1" x14ac:dyDescent="0.2">
      <c r="A531" s="14"/>
      <c r="B531" s="14"/>
      <c r="C531" s="14"/>
      <c r="D531" s="14"/>
      <c r="E531" s="14"/>
      <c r="F531" s="149" t="str">
        <f t="shared" si="113"/>
        <v/>
      </c>
      <c r="G531" s="148" t="str">
        <f>IF(F531="","",SUMIF(Supplier,Waste_Input!E531,TotalSampleWeight))</f>
        <v/>
      </c>
      <c r="H531" s="150" t="str">
        <f t="shared" si="114"/>
        <v/>
      </c>
      <c r="I531" s="150" t="str">
        <f t="shared" si="115"/>
        <v/>
      </c>
      <c r="J531" s="150" t="str">
        <f t="shared" si="116"/>
        <v/>
      </c>
      <c r="K531" s="150" t="str">
        <f t="shared" si="117"/>
        <v/>
      </c>
      <c r="L531" s="150" t="str">
        <f t="shared" si="118"/>
        <v/>
      </c>
      <c r="M531" s="150" t="str">
        <f t="shared" si="119"/>
        <v/>
      </c>
      <c r="N531" s="172" t="str">
        <f t="shared" si="120"/>
        <v/>
      </c>
      <c r="O531" s="150" t="str">
        <f t="shared" si="121"/>
        <v/>
      </c>
      <c r="P531" s="151" t="str">
        <f t="shared" si="122"/>
        <v/>
      </c>
      <c r="Q531" s="150" t="str">
        <f t="shared" si="112"/>
        <v/>
      </c>
      <c r="R531" s="126" t="str">
        <f t="array" ref="R531">IF(AND(ISTEXT(E531),D531="TR"),_xlfn.STDEV.S(IF(Supplier=E531,Target)),"")</f>
        <v/>
      </c>
      <c r="S531" s="143" t="e">
        <f t="shared" si="123"/>
        <v>#VALUE!</v>
      </c>
      <c r="T531" s="146" t="e">
        <f t="shared" si="124"/>
        <v>#VALUE!</v>
      </c>
    </row>
    <row r="532" spans="1:20" s="17" customFormat="1" x14ac:dyDescent="0.2">
      <c r="A532" s="14"/>
      <c r="B532" s="14"/>
      <c r="C532" s="14"/>
      <c r="D532" s="14"/>
      <c r="E532" s="14"/>
      <c r="F532" s="149" t="str">
        <f t="shared" si="113"/>
        <v/>
      </c>
      <c r="G532" s="148" t="str">
        <f>IF(F532="","",SUMIF(Supplier,Waste_Input!E532,TotalSampleWeight))</f>
        <v/>
      </c>
      <c r="H532" s="150" t="str">
        <f t="shared" si="114"/>
        <v/>
      </c>
      <c r="I532" s="150" t="str">
        <f t="shared" si="115"/>
        <v/>
      </c>
      <c r="J532" s="150" t="str">
        <f t="shared" si="116"/>
        <v/>
      </c>
      <c r="K532" s="150" t="str">
        <f t="shared" si="117"/>
        <v/>
      </c>
      <c r="L532" s="150" t="str">
        <f t="shared" si="118"/>
        <v/>
      </c>
      <c r="M532" s="150" t="str">
        <f t="shared" si="119"/>
        <v/>
      </c>
      <c r="N532" s="172" t="str">
        <f t="shared" si="120"/>
        <v/>
      </c>
      <c r="O532" s="150" t="str">
        <f t="shared" si="121"/>
        <v/>
      </c>
      <c r="P532" s="151" t="str">
        <f t="shared" si="122"/>
        <v/>
      </c>
      <c r="Q532" s="150" t="str">
        <f t="shared" si="112"/>
        <v/>
      </c>
      <c r="R532" s="126" t="str">
        <f t="array" ref="R532">IF(AND(ISTEXT(E532),D532="TR"),_xlfn.STDEV.S(IF(Supplier=E532,Target)),"")</f>
        <v/>
      </c>
      <c r="S532" s="143" t="e">
        <f t="shared" si="123"/>
        <v>#VALUE!</v>
      </c>
      <c r="T532" s="146" t="e">
        <f t="shared" si="124"/>
        <v>#VALUE!</v>
      </c>
    </row>
    <row r="533" spans="1:20" s="17" customFormat="1" x14ac:dyDescent="0.2">
      <c r="A533" s="14"/>
      <c r="B533" s="14"/>
      <c r="C533" s="14"/>
      <c r="D533" s="14"/>
      <c r="E533" s="14"/>
      <c r="F533" s="149" t="str">
        <f t="shared" si="113"/>
        <v/>
      </c>
      <c r="G533" s="148" t="str">
        <f>IF(F533="","",SUMIF(Supplier,Waste_Input!E533,TotalSampleWeight))</f>
        <v/>
      </c>
      <c r="H533" s="150" t="str">
        <f t="shared" si="114"/>
        <v/>
      </c>
      <c r="I533" s="150" t="str">
        <f t="shared" si="115"/>
        <v/>
      </c>
      <c r="J533" s="150" t="str">
        <f t="shared" si="116"/>
        <v/>
      </c>
      <c r="K533" s="150" t="str">
        <f t="shared" si="117"/>
        <v/>
      </c>
      <c r="L533" s="150" t="str">
        <f t="shared" si="118"/>
        <v/>
      </c>
      <c r="M533" s="150" t="str">
        <f t="shared" si="119"/>
        <v/>
      </c>
      <c r="N533" s="172" t="str">
        <f t="shared" si="120"/>
        <v/>
      </c>
      <c r="O533" s="150" t="str">
        <f t="shared" si="121"/>
        <v/>
      </c>
      <c r="P533" s="151" t="str">
        <f t="shared" si="122"/>
        <v/>
      </c>
      <c r="Q533" s="150" t="str">
        <f t="shared" si="112"/>
        <v/>
      </c>
      <c r="R533" s="126" t="str">
        <f t="array" ref="R533">IF(AND(ISTEXT(E533),D533="TR"),_xlfn.STDEV.S(IF(Supplier=E533,Target)),"")</f>
        <v/>
      </c>
      <c r="S533" s="143" t="e">
        <f t="shared" si="123"/>
        <v>#VALUE!</v>
      </c>
      <c r="T533" s="146" t="e">
        <f t="shared" si="124"/>
        <v>#VALUE!</v>
      </c>
    </row>
    <row r="534" spans="1:20" s="17" customFormat="1" x14ac:dyDescent="0.2">
      <c r="A534" s="14"/>
      <c r="B534" s="14"/>
      <c r="C534" s="14"/>
      <c r="D534" s="14"/>
      <c r="E534" s="14"/>
      <c r="F534" s="149" t="str">
        <f t="shared" si="113"/>
        <v/>
      </c>
      <c r="G534" s="148" t="str">
        <f>IF(F534="","",SUMIF(Supplier,Waste_Input!E534,TotalSampleWeight))</f>
        <v/>
      </c>
      <c r="H534" s="150" t="str">
        <f t="shared" si="114"/>
        <v/>
      </c>
      <c r="I534" s="150" t="str">
        <f t="shared" si="115"/>
        <v/>
      </c>
      <c r="J534" s="150" t="str">
        <f t="shared" si="116"/>
        <v/>
      </c>
      <c r="K534" s="150" t="str">
        <f t="shared" si="117"/>
        <v/>
      </c>
      <c r="L534" s="150" t="str">
        <f t="shared" si="118"/>
        <v/>
      </c>
      <c r="M534" s="150" t="str">
        <f t="shared" si="119"/>
        <v/>
      </c>
      <c r="N534" s="172" t="str">
        <f t="shared" si="120"/>
        <v/>
      </c>
      <c r="O534" s="150" t="str">
        <f t="shared" si="121"/>
        <v/>
      </c>
      <c r="P534" s="151" t="str">
        <f t="shared" si="122"/>
        <v/>
      </c>
      <c r="Q534" s="150" t="str">
        <f t="shared" si="112"/>
        <v/>
      </c>
      <c r="R534" s="126" t="str">
        <f t="array" ref="R534">IF(AND(ISTEXT(E534),D534="TR"),_xlfn.STDEV.S(IF(Supplier=E534,Target)),"")</f>
        <v/>
      </c>
      <c r="S534" s="143" t="e">
        <f t="shared" si="123"/>
        <v>#VALUE!</v>
      </c>
      <c r="T534" s="146" t="e">
        <f t="shared" si="124"/>
        <v>#VALUE!</v>
      </c>
    </row>
    <row r="535" spans="1:20" s="17" customFormat="1" x14ac:dyDescent="0.2">
      <c r="A535" s="14"/>
      <c r="B535" s="14"/>
      <c r="C535" s="14"/>
      <c r="D535" s="14"/>
      <c r="E535" s="14"/>
      <c r="F535" s="149" t="str">
        <f t="shared" si="113"/>
        <v/>
      </c>
      <c r="G535" s="148" t="str">
        <f>IF(F535="","",SUMIF(Supplier,Waste_Input!E535,TotalSampleWeight))</f>
        <v/>
      </c>
      <c r="H535" s="150" t="str">
        <f t="shared" si="114"/>
        <v/>
      </c>
      <c r="I535" s="150" t="str">
        <f t="shared" si="115"/>
        <v/>
      </c>
      <c r="J535" s="150" t="str">
        <f t="shared" si="116"/>
        <v/>
      </c>
      <c r="K535" s="150" t="str">
        <f t="shared" si="117"/>
        <v/>
      </c>
      <c r="L535" s="150" t="str">
        <f t="shared" si="118"/>
        <v/>
      </c>
      <c r="M535" s="150" t="str">
        <f t="shared" si="119"/>
        <v/>
      </c>
      <c r="N535" s="172" t="str">
        <f t="shared" si="120"/>
        <v/>
      </c>
      <c r="O535" s="150" t="str">
        <f t="shared" si="121"/>
        <v/>
      </c>
      <c r="P535" s="151" t="str">
        <f t="shared" si="122"/>
        <v/>
      </c>
      <c r="Q535" s="150" t="str">
        <f t="shared" si="112"/>
        <v/>
      </c>
      <c r="R535" s="126" t="str">
        <f t="array" ref="R535">IF(AND(ISTEXT(E535),D535="TR"),_xlfn.STDEV.S(IF(Supplier=E535,Target)),"")</f>
        <v/>
      </c>
      <c r="S535" s="143" t="e">
        <f t="shared" si="123"/>
        <v>#VALUE!</v>
      </c>
      <c r="T535" s="146" t="e">
        <f t="shared" si="124"/>
        <v>#VALUE!</v>
      </c>
    </row>
    <row r="536" spans="1:20" s="17" customFormat="1" x14ac:dyDescent="0.2">
      <c r="A536" s="14"/>
      <c r="B536" s="14"/>
      <c r="C536" s="14"/>
      <c r="D536" s="14"/>
      <c r="E536" s="14"/>
      <c r="F536" s="149" t="str">
        <f t="shared" si="113"/>
        <v/>
      </c>
      <c r="G536" s="148" t="str">
        <f>IF(F536="","",SUMIF(Supplier,Waste_Input!E536,TotalSampleWeight))</f>
        <v/>
      </c>
      <c r="H536" s="150" t="str">
        <f t="shared" si="114"/>
        <v/>
      </c>
      <c r="I536" s="150" t="str">
        <f t="shared" si="115"/>
        <v/>
      </c>
      <c r="J536" s="150" t="str">
        <f t="shared" si="116"/>
        <v/>
      </c>
      <c r="K536" s="150" t="str">
        <f t="shared" si="117"/>
        <v/>
      </c>
      <c r="L536" s="150" t="str">
        <f t="shared" si="118"/>
        <v/>
      </c>
      <c r="M536" s="150" t="str">
        <f t="shared" si="119"/>
        <v/>
      </c>
      <c r="N536" s="172" t="str">
        <f t="shared" si="120"/>
        <v/>
      </c>
      <c r="O536" s="150" t="str">
        <f t="shared" si="121"/>
        <v/>
      </c>
      <c r="P536" s="151" t="str">
        <f t="shared" si="122"/>
        <v/>
      </c>
      <c r="Q536" s="150" t="str">
        <f t="shared" si="112"/>
        <v/>
      </c>
      <c r="R536" s="126" t="str">
        <f t="array" ref="R536">IF(AND(ISTEXT(E536),D536="TR"),_xlfn.STDEV.S(IF(Supplier=E536,Target)),"")</f>
        <v/>
      </c>
      <c r="S536" s="143" t="e">
        <f t="shared" si="123"/>
        <v>#VALUE!</v>
      </c>
      <c r="T536" s="146" t="e">
        <f t="shared" si="124"/>
        <v>#VALUE!</v>
      </c>
    </row>
    <row r="537" spans="1:20" s="17" customFormat="1" x14ac:dyDescent="0.2">
      <c r="A537" s="14"/>
      <c r="B537" s="14"/>
      <c r="C537" s="14"/>
      <c r="D537" s="14"/>
      <c r="E537" s="14"/>
      <c r="F537" s="149" t="str">
        <f t="shared" si="113"/>
        <v/>
      </c>
      <c r="G537" s="148" t="str">
        <f>IF(F537="","",SUMIF(Supplier,Waste_Input!E537,TotalSampleWeight))</f>
        <v/>
      </c>
      <c r="H537" s="150" t="str">
        <f t="shared" si="114"/>
        <v/>
      </c>
      <c r="I537" s="150" t="str">
        <f t="shared" si="115"/>
        <v/>
      </c>
      <c r="J537" s="150" t="str">
        <f t="shared" si="116"/>
        <v/>
      </c>
      <c r="K537" s="150" t="str">
        <f t="shared" si="117"/>
        <v/>
      </c>
      <c r="L537" s="150" t="str">
        <f t="shared" si="118"/>
        <v/>
      </c>
      <c r="M537" s="150" t="str">
        <f t="shared" si="119"/>
        <v/>
      </c>
      <c r="N537" s="172" t="str">
        <f t="shared" si="120"/>
        <v/>
      </c>
      <c r="O537" s="150" t="str">
        <f t="shared" si="121"/>
        <v/>
      </c>
      <c r="P537" s="151" t="str">
        <f t="shared" si="122"/>
        <v/>
      </c>
      <c r="Q537" s="150" t="str">
        <f t="shared" si="112"/>
        <v/>
      </c>
      <c r="R537" s="126" t="str">
        <f t="array" ref="R537">IF(AND(ISTEXT(E537),D537="TR"),_xlfn.STDEV.S(IF(Supplier=E537,Target)),"")</f>
        <v/>
      </c>
      <c r="S537" s="143" t="e">
        <f t="shared" si="123"/>
        <v>#VALUE!</v>
      </c>
      <c r="T537" s="146" t="e">
        <f t="shared" si="124"/>
        <v>#VALUE!</v>
      </c>
    </row>
    <row r="538" spans="1:20" s="17" customFormat="1" x14ac:dyDescent="0.2">
      <c r="A538" s="14"/>
      <c r="B538" s="14"/>
      <c r="C538" s="14"/>
      <c r="D538" s="14"/>
      <c r="E538" s="14"/>
      <c r="F538" s="149" t="str">
        <f t="shared" si="113"/>
        <v/>
      </c>
      <c r="G538" s="148" t="str">
        <f>IF(F538="","",SUMIF(Supplier,Waste_Input!E538,TotalSampleWeight))</f>
        <v/>
      </c>
      <c r="H538" s="150" t="str">
        <f t="shared" si="114"/>
        <v/>
      </c>
      <c r="I538" s="150" t="str">
        <f t="shared" si="115"/>
        <v/>
      </c>
      <c r="J538" s="150" t="str">
        <f t="shared" si="116"/>
        <v/>
      </c>
      <c r="K538" s="150" t="str">
        <f t="shared" si="117"/>
        <v/>
      </c>
      <c r="L538" s="150" t="str">
        <f t="shared" si="118"/>
        <v/>
      </c>
      <c r="M538" s="150" t="str">
        <f t="shared" si="119"/>
        <v/>
      </c>
      <c r="N538" s="172" t="str">
        <f t="shared" si="120"/>
        <v/>
      </c>
      <c r="O538" s="150" t="str">
        <f t="shared" si="121"/>
        <v/>
      </c>
      <c r="P538" s="151" t="str">
        <f t="shared" si="122"/>
        <v/>
      </c>
      <c r="Q538" s="150" t="str">
        <f t="shared" si="112"/>
        <v/>
      </c>
      <c r="R538" s="126" t="str">
        <f t="array" ref="R538">IF(AND(ISTEXT(E538),D538="TR"),_xlfn.STDEV.S(IF(Supplier=E538,Target)),"")</f>
        <v/>
      </c>
      <c r="S538" s="143" t="e">
        <f t="shared" si="123"/>
        <v>#VALUE!</v>
      </c>
      <c r="T538" s="146" t="e">
        <f t="shared" si="124"/>
        <v>#VALUE!</v>
      </c>
    </row>
    <row r="539" spans="1:20" s="17" customFormat="1" x14ac:dyDescent="0.2">
      <c r="A539" s="14"/>
      <c r="B539" s="14"/>
      <c r="C539" s="14"/>
      <c r="D539" s="14"/>
      <c r="E539" s="14"/>
      <c r="F539" s="149" t="str">
        <f t="shared" si="113"/>
        <v/>
      </c>
      <c r="G539" s="148" t="str">
        <f>IF(F539="","",SUMIF(Supplier,Waste_Input!E539,TotalSampleWeight))</f>
        <v/>
      </c>
      <c r="H539" s="150" t="str">
        <f t="shared" si="114"/>
        <v/>
      </c>
      <c r="I539" s="150" t="str">
        <f t="shared" si="115"/>
        <v/>
      </c>
      <c r="J539" s="150" t="str">
        <f t="shared" si="116"/>
        <v/>
      </c>
      <c r="K539" s="150" t="str">
        <f t="shared" si="117"/>
        <v/>
      </c>
      <c r="L539" s="150" t="str">
        <f t="shared" si="118"/>
        <v/>
      </c>
      <c r="M539" s="150" t="str">
        <f t="shared" si="119"/>
        <v/>
      </c>
      <c r="N539" s="172" t="str">
        <f t="shared" si="120"/>
        <v/>
      </c>
      <c r="O539" s="150" t="str">
        <f t="shared" si="121"/>
        <v/>
      </c>
      <c r="P539" s="151" t="str">
        <f t="shared" si="122"/>
        <v/>
      </c>
      <c r="Q539" s="150" t="str">
        <f t="shared" si="112"/>
        <v/>
      </c>
      <c r="R539" s="126" t="str">
        <f t="array" ref="R539">IF(AND(ISTEXT(E539),D539="TR"),_xlfn.STDEV.S(IF(Supplier=E539,Target)),"")</f>
        <v/>
      </c>
      <c r="S539" s="143" t="e">
        <f t="shared" si="123"/>
        <v>#VALUE!</v>
      </c>
      <c r="T539" s="146" t="e">
        <f t="shared" si="124"/>
        <v>#VALUE!</v>
      </c>
    </row>
    <row r="540" spans="1:20" s="17" customFormat="1" x14ac:dyDescent="0.2">
      <c r="A540" s="14"/>
      <c r="B540" s="14"/>
      <c r="C540" s="14"/>
      <c r="D540" s="14"/>
      <c r="E540" s="14"/>
      <c r="F540" s="149" t="str">
        <f t="shared" si="113"/>
        <v/>
      </c>
      <c r="G540" s="148" t="str">
        <f>IF(F540="","",SUMIF(Supplier,Waste_Input!E540,TotalSampleWeight))</f>
        <v/>
      </c>
      <c r="H540" s="150" t="str">
        <f t="shared" si="114"/>
        <v/>
      </c>
      <c r="I540" s="150" t="str">
        <f t="shared" si="115"/>
        <v/>
      </c>
      <c r="J540" s="150" t="str">
        <f t="shared" si="116"/>
        <v/>
      </c>
      <c r="K540" s="150" t="str">
        <f t="shared" si="117"/>
        <v/>
      </c>
      <c r="L540" s="150" t="str">
        <f t="shared" si="118"/>
        <v/>
      </c>
      <c r="M540" s="150" t="str">
        <f t="shared" si="119"/>
        <v/>
      </c>
      <c r="N540" s="172" t="str">
        <f t="shared" si="120"/>
        <v/>
      </c>
      <c r="O540" s="150" t="str">
        <f t="shared" si="121"/>
        <v/>
      </c>
      <c r="P540" s="151" t="str">
        <f t="shared" si="122"/>
        <v/>
      </c>
      <c r="Q540" s="150" t="str">
        <f t="shared" si="112"/>
        <v/>
      </c>
      <c r="R540" s="126" t="str">
        <f t="array" ref="R540">IF(AND(ISTEXT(E540),D540="TR"),_xlfn.STDEV.S(IF(Supplier=E540,Target)),"")</f>
        <v/>
      </c>
      <c r="S540" s="143" t="e">
        <f t="shared" si="123"/>
        <v>#VALUE!</v>
      </c>
      <c r="T540" s="146" t="e">
        <f t="shared" si="124"/>
        <v>#VALUE!</v>
      </c>
    </row>
    <row r="541" spans="1:20" s="17" customFormat="1" x14ac:dyDescent="0.2">
      <c r="A541" s="14"/>
      <c r="B541" s="14"/>
      <c r="C541" s="14"/>
      <c r="D541" s="14"/>
      <c r="E541" s="14"/>
      <c r="F541" s="149" t="str">
        <f t="shared" si="113"/>
        <v/>
      </c>
      <c r="G541" s="148" t="str">
        <f>IF(F541="","",SUMIF(Supplier,Waste_Input!E541,TotalSampleWeight))</f>
        <v/>
      </c>
      <c r="H541" s="150" t="str">
        <f t="shared" si="114"/>
        <v/>
      </c>
      <c r="I541" s="150" t="str">
        <f t="shared" si="115"/>
        <v/>
      </c>
      <c r="J541" s="150" t="str">
        <f t="shared" si="116"/>
        <v/>
      </c>
      <c r="K541" s="150" t="str">
        <f t="shared" si="117"/>
        <v/>
      </c>
      <c r="L541" s="150" t="str">
        <f t="shared" si="118"/>
        <v/>
      </c>
      <c r="M541" s="150" t="str">
        <f t="shared" si="119"/>
        <v/>
      </c>
      <c r="N541" s="172" t="str">
        <f t="shared" si="120"/>
        <v/>
      </c>
      <c r="O541" s="150" t="str">
        <f t="shared" si="121"/>
        <v/>
      </c>
      <c r="P541" s="151" t="str">
        <f t="shared" si="122"/>
        <v/>
      </c>
      <c r="Q541" s="150" t="str">
        <f t="shared" si="112"/>
        <v/>
      </c>
      <c r="R541" s="126" t="str">
        <f t="array" ref="R541">IF(AND(ISTEXT(E541),D541="TR"),_xlfn.STDEV.S(IF(Supplier=E541,Target)),"")</f>
        <v/>
      </c>
      <c r="S541" s="143" t="e">
        <f t="shared" si="123"/>
        <v>#VALUE!</v>
      </c>
      <c r="T541" s="146" t="e">
        <f t="shared" si="124"/>
        <v>#VALUE!</v>
      </c>
    </row>
    <row r="542" spans="1:20" s="17" customFormat="1" x14ac:dyDescent="0.2">
      <c r="A542" s="14"/>
      <c r="B542" s="14"/>
      <c r="C542" s="14"/>
      <c r="D542" s="14"/>
      <c r="E542" s="14"/>
      <c r="F542" s="149" t="str">
        <f t="shared" si="113"/>
        <v/>
      </c>
      <c r="G542" s="148" t="str">
        <f>IF(F542="","",SUMIF(Supplier,Waste_Input!E542,TotalSampleWeight))</f>
        <v/>
      </c>
      <c r="H542" s="150" t="str">
        <f t="shared" si="114"/>
        <v/>
      </c>
      <c r="I542" s="150" t="str">
        <f t="shared" si="115"/>
        <v/>
      </c>
      <c r="J542" s="150" t="str">
        <f t="shared" si="116"/>
        <v/>
      </c>
      <c r="K542" s="150" t="str">
        <f t="shared" si="117"/>
        <v/>
      </c>
      <c r="L542" s="150" t="str">
        <f t="shared" si="118"/>
        <v/>
      </c>
      <c r="M542" s="150" t="str">
        <f t="shared" si="119"/>
        <v/>
      </c>
      <c r="N542" s="172" t="str">
        <f t="shared" si="120"/>
        <v/>
      </c>
      <c r="O542" s="150" t="str">
        <f t="shared" si="121"/>
        <v/>
      </c>
      <c r="P542" s="151" t="str">
        <f t="shared" si="122"/>
        <v/>
      </c>
      <c r="Q542" s="150" t="str">
        <f t="shared" si="112"/>
        <v/>
      </c>
      <c r="R542" s="126" t="str">
        <f t="array" ref="R542">IF(AND(ISTEXT(E542),D542="TR"),_xlfn.STDEV.S(IF(Supplier=E542,Target)),"")</f>
        <v/>
      </c>
      <c r="S542" s="143" t="e">
        <f t="shared" si="123"/>
        <v>#VALUE!</v>
      </c>
      <c r="T542" s="146" t="e">
        <f t="shared" si="124"/>
        <v>#VALUE!</v>
      </c>
    </row>
    <row r="543" spans="1:20" s="17" customFormat="1" x14ac:dyDescent="0.2">
      <c r="A543" s="14"/>
      <c r="B543" s="14"/>
      <c r="C543" s="14"/>
      <c r="D543" s="14"/>
      <c r="E543" s="14"/>
      <c r="F543" s="149" t="str">
        <f t="shared" si="113"/>
        <v/>
      </c>
      <c r="G543" s="148" t="str">
        <f>IF(F543="","",SUMIF(Supplier,Waste_Input!E543,TotalSampleWeight))</f>
        <v/>
      </c>
      <c r="H543" s="150" t="str">
        <f t="shared" si="114"/>
        <v/>
      </c>
      <c r="I543" s="150" t="str">
        <f t="shared" si="115"/>
        <v/>
      </c>
      <c r="J543" s="150" t="str">
        <f t="shared" si="116"/>
        <v/>
      </c>
      <c r="K543" s="150" t="str">
        <f t="shared" si="117"/>
        <v/>
      </c>
      <c r="L543" s="150" t="str">
        <f t="shared" si="118"/>
        <v/>
      </c>
      <c r="M543" s="150" t="str">
        <f t="shared" si="119"/>
        <v/>
      </c>
      <c r="N543" s="172" t="str">
        <f t="shared" si="120"/>
        <v/>
      </c>
      <c r="O543" s="150" t="str">
        <f t="shared" si="121"/>
        <v/>
      </c>
      <c r="P543" s="151" t="str">
        <f t="shared" si="122"/>
        <v/>
      </c>
      <c r="Q543" s="150" t="str">
        <f t="shared" si="112"/>
        <v/>
      </c>
      <c r="R543" s="126" t="str">
        <f t="array" ref="R543">IF(AND(ISTEXT(E543),D543="TR"),_xlfn.STDEV.S(IF(Supplier=E543,Target)),"")</f>
        <v/>
      </c>
      <c r="S543" s="143" t="e">
        <f t="shared" si="123"/>
        <v>#VALUE!</v>
      </c>
      <c r="T543" s="146" t="e">
        <f t="shared" si="124"/>
        <v>#VALUE!</v>
      </c>
    </row>
    <row r="544" spans="1:20" s="17" customFormat="1" x14ac:dyDescent="0.2">
      <c r="A544" s="14"/>
      <c r="B544" s="14"/>
      <c r="C544" s="14"/>
      <c r="D544" s="14"/>
      <c r="E544" s="14"/>
      <c r="F544" s="149" t="str">
        <f t="shared" si="113"/>
        <v/>
      </c>
      <c r="G544" s="148" t="str">
        <f>IF(F544="","",SUMIF(Supplier,Waste_Input!E544,TotalSampleWeight))</f>
        <v/>
      </c>
      <c r="H544" s="150" t="str">
        <f t="shared" si="114"/>
        <v/>
      </c>
      <c r="I544" s="150" t="str">
        <f t="shared" si="115"/>
        <v/>
      </c>
      <c r="J544" s="150" t="str">
        <f t="shared" si="116"/>
        <v/>
      </c>
      <c r="K544" s="150" t="str">
        <f t="shared" si="117"/>
        <v/>
      </c>
      <c r="L544" s="150" t="str">
        <f t="shared" si="118"/>
        <v/>
      </c>
      <c r="M544" s="150" t="str">
        <f t="shared" si="119"/>
        <v/>
      </c>
      <c r="N544" s="172" t="str">
        <f t="shared" si="120"/>
        <v/>
      </c>
      <c r="O544" s="150" t="str">
        <f t="shared" si="121"/>
        <v/>
      </c>
      <c r="P544" s="151" t="str">
        <f t="shared" si="122"/>
        <v/>
      </c>
      <c r="Q544" s="150" t="str">
        <f t="shared" si="112"/>
        <v/>
      </c>
      <c r="R544" s="126" t="str">
        <f t="array" ref="R544">IF(AND(ISTEXT(E544),D544="TR"),_xlfn.STDEV.S(IF(Supplier=E544,Target)),"")</f>
        <v/>
      </c>
      <c r="S544" s="143" t="e">
        <f t="shared" si="123"/>
        <v>#VALUE!</v>
      </c>
      <c r="T544" s="146" t="e">
        <f t="shared" si="124"/>
        <v>#VALUE!</v>
      </c>
    </row>
    <row r="545" spans="1:20" s="17" customFormat="1" x14ac:dyDescent="0.2">
      <c r="A545" s="14"/>
      <c r="B545" s="14"/>
      <c r="C545" s="14"/>
      <c r="D545" s="14"/>
      <c r="E545" s="14"/>
      <c r="F545" s="149" t="str">
        <f t="shared" si="113"/>
        <v/>
      </c>
      <c r="G545" s="148" t="str">
        <f>IF(F545="","",SUMIF(Supplier,Waste_Input!E545,TotalSampleWeight))</f>
        <v/>
      </c>
      <c r="H545" s="150" t="str">
        <f t="shared" si="114"/>
        <v/>
      </c>
      <c r="I545" s="150" t="str">
        <f t="shared" si="115"/>
        <v/>
      </c>
      <c r="J545" s="150" t="str">
        <f t="shared" si="116"/>
        <v/>
      </c>
      <c r="K545" s="150" t="str">
        <f t="shared" si="117"/>
        <v/>
      </c>
      <c r="L545" s="150" t="str">
        <f t="shared" si="118"/>
        <v/>
      </c>
      <c r="M545" s="150" t="str">
        <f t="shared" si="119"/>
        <v/>
      </c>
      <c r="N545" s="172" t="str">
        <f t="shared" si="120"/>
        <v/>
      </c>
      <c r="O545" s="150" t="str">
        <f t="shared" si="121"/>
        <v/>
      </c>
      <c r="P545" s="151" t="str">
        <f t="shared" si="122"/>
        <v/>
      </c>
      <c r="Q545" s="150" t="str">
        <f t="shared" si="112"/>
        <v/>
      </c>
      <c r="R545" s="126" t="str">
        <f t="array" ref="R545">IF(AND(ISTEXT(E545),D545="TR"),_xlfn.STDEV.S(IF(Supplier=E545,Target)),"")</f>
        <v/>
      </c>
      <c r="S545" s="143" t="e">
        <f t="shared" si="123"/>
        <v>#VALUE!</v>
      </c>
      <c r="T545" s="146" t="e">
        <f t="shared" si="124"/>
        <v>#VALUE!</v>
      </c>
    </row>
    <row r="546" spans="1:20" s="17" customFormat="1" x14ac:dyDescent="0.2">
      <c r="A546" s="14"/>
      <c r="B546" s="14"/>
      <c r="C546" s="14"/>
      <c r="D546" s="14"/>
      <c r="E546" s="14"/>
      <c r="F546" s="149" t="str">
        <f t="shared" si="113"/>
        <v/>
      </c>
      <c r="G546" s="148" t="str">
        <f>IF(F546="","",SUMIF(Supplier,Waste_Input!E546,TotalSampleWeight))</f>
        <v/>
      </c>
      <c r="H546" s="150" t="str">
        <f t="shared" si="114"/>
        <v/>
      </c>
      <c r="I546" s="150" t="str">
        <f t="shared" si="115"/>
        <v/>
      </c>
      <c r="J546" s="150" t="str">
        <f t="shared" si="116"/>
        <v/>
      </c>
      <c r="K546" s="150" t="str">
        <f t="shared" si="117"/>
        <v/>
      </c>
      <c r="L546" s="150" t="str">
        <f t="shared" si="118"/>
        <v/>
      </c>
      <c r="M546" s="150" t="str">
        <f t="shared" si="119"/>
        <v/>
      </c>
      <c r="N546" s="172" t="str">
        <f t="shared" si="120"/>
        <v/>
      </c>
      <c r="O546" s="150" t="str">
        <f t="shared" si="121"/>
        <v/>
      </c>
      <c r="P546" s="151" t="str">
        <f t="shared" si="122"/>
        <v/>
      </c>
      <c r="Q546" s="150" t="str">
        <f t="shared" si="112"/>
        <v/>
      </c>
      <c r="R546" s="126" t="str">
        <f t="array" ref="R546">IF(AND(ISTEXT(E546),D546="TR"),_xlfn.STDEV.S(IF(Supplier=E546,Target)),"")</f>
        <v/>
      </c>
      <c r="S546" s="143" t="e">
        <f t="shared" si="123"/>
        <v>#VALUE!</v>
      </c>
      <c r="T546" s="146" t="e">
        <f t="shared" si="124"/>
        <v>#VALUE!</v>
      </c>
    </row>
    <row r="547" spans="1:20" s="17" customFormat="1" x14ac:dyDescent="0.2">
      <c r="A547" s="14"/>
      <c r="B547" s="14"/>
      <c r="C547" s="14"/>
      <c r="D547" s="14"/>
      <c r="E547" s="14"/>
      <c r="F547" s="149" t="str">
        <f t="shared" si="113"/>
        <v/>
      </c>
      <c r="G547" s="148" t="str">
        <f>IF(F547="","",SUMIF(Supplier,Waste_Input!E547,TotalSampleWeight))</f>
        <v/>
      </c>
      <c r="H547" s="150" t="str">
        <f t="shared" si="114"/>
        <v/>
      </c>
      <c r="I547" s="150" t="str">
        <f t="shared" si="115"/>
        <v/>
      </c>
      <c r="J547" s="150" t="str">
        <f t="shared" si="116"/>
        <v/>
      </c>
      <c r="K547" s="150" t="str">
        <f t="shared" si="117"/>
        <v/>
      </c>
      <c r="L547" s="150" t="str">
        <f t="shared" si="118"/>
        <v/>
      </c>
      <c r="M547" s="150" t="str">
        <f t="shared" si="119"/>
        <v/>
      </c>
      <c r="N547" s="172" t="str">
        <f t="shared" si="120"/>
        <v/>
      </c>
      <c r="O547" s="150" t="str">
        <f t="shared" si="121"/>
        <v/>
      </c>
      <c r="P547" s="151" t="str">
        <f t="shared" si="122"/>
        <v/>
      </c>
      <c r="Q547" s="150" t="str">
        <f t="shared" si="112"/>
        <v/>
      </c>
      <c r="R547" s="126" t="str">
        <f t="array" ref="R547">IF(AND(ISTEXT(E547),D547="TR"),_xlfn.STDEV.S(IF(Supplier=E547,Target)),"")</f>
        <v/>
      </c>
      <c r="S547" s="143" t="e">
        <f t="shared" si="123"/>
        <v>#VALUE!</v>
      </c>
      <c r="T547" s="146" t="e">
        <f t="shared" si="124"/>
        <v>#VALUE!</v>
      </c>
    </row>
    <row r="548" spans="1:20" s="17" customFormat="1" x14ac:dyDescent="0.2">
      <c r="A548" s="14"/>
      <c r="B548" s="14"/>
      <c r="C548" s="14"/>
      <c r="D548" s="14"/>
      <c r="E548" s="14"/>
      <c r="F548" s="149" t="str">
        <f t="shared" si="113"/>
        <v/>
      </c>
      <c r="G548" s="148" t="str">
        <f>IF(F548="","",SUMIF(Supplier,Waste_Input!E548,TotalSampleWeight))</f>
        <v/>
      </c>
      <c r="H548" s="150" t="str">
        <f t="shared" si="114"/>
        <v/>
      </c>
      <c r="I548" s="150" t="str">
        <f t="shared" si="115"/>
        <v/>
      </c>
      <c r="J548" s="150" t="str">
        <f t="shared" si="116"/>
        <v/>
      </c>
      <c r="K548" s="150" t="str">
        <f t="shared" si="117"/>
        <v/>
      </c>
      <c r="L548" s="150" t="str">
        <f t="shared" si="118"/>
        <v/>
      </c>
      <c r="M548" s="150" t="str">
        <f t="shared" si="119"/>
        <v/>
      </c>
      <c r="N548" s="172" t="str">
        <f t="shared" si="120"/>
        <v/>
      </c>
      <c r="O548" s="150" t="str">
        <f t="shared" si="121"/>
        <v/>
      </c>
      <c r="P548" s="151" t="str">
        <f t="shared" si="122"/>
        <v/>
      </c>
      <c r="Q548" s="150" t="str">
        <f t="shared" si="112"/>
        <v/>
      </c>
      <c r="R548" s="126" t="str">
        <f t="array" ref="R548">IF(AND(ISTEXT(E548),D548="TR"),_xlfn.STDEV.S(IF(Supplier=E548,Target)),"")</f>
        <v/>
      </c>
      <c r="S548" s="143" t="e">
        <f t="shared" si="123"/>
        <v>#VALUE!</v>
      </c>
      <c r="T548" s="146" t="e">
        <f t="shared" si="124"/>
        <v>#VALUE!</v>
      </c>
    </row>
    <row r="549" spans="1:20" s="17" customFormat="1" x14ac:dyDescent="0.2">
      <c r="A549" s="14"/>
      <c r="B549" s="14"/>
      <c r="C549" s="14"/>
      <c r="D549" s="14"/>
      <c r="E549" s="14"/>
      <c r="F549" s="149" t="str">
        <f t="shared" si="113"/>
        <v/>
      </c>
      <c r="G549" s="148" t="str">
        <f>IF(F549="","",SUMIF(Supplier,Waste_Input!E549,TotalSampleWeight))</f>
        <v/>
      </c>
      <c r="H549" s="150" t="str">
        <f t="shared" si="114"/>
        <v/>
      </c>
      <c r="I549" s="150" t="str">
        <f t="shared" si="115"/>
        <v/>
      </c>
      <c r="J549" s="150" t="str">
        <f t="shared" si="116"/>
        <v/>
      </c>
      <c r="K549" s="150" t="str">
        <f t="shared" si="117"/>
        <v/>
      </c>
      <c r="L549" s="150" t="str">
        <f t="shared" si="118"/>
        <v/>
      </c>
      <c r="M549" s="150" t="str">
        <f t="shared" si="119"/>
        <v/>
      </c>
      <c r="N549" s="172" t="str">
        <f t="shared" si="120"/>
        <v/>
      </c>
      <c r="O549" s="150" t="str">
        <f t="shared" si="121"/>
        <v/>
      </c>
      <c r="P549" s="151" t="str">
        <f t="shared" si="122"/>
        <v/>
      </c>
      <c r="Q549" s="150" t="str">
        <f t="shared" si="112"/>
        <v/>
      </c>
      <c r="R549" s="126" t="str">
        <f t="array" ref="R549">IF(AND(ISTEXT(E549),D549="TR"),_xlfn.STDEV.S(IF(Supplier=E549,Target)),"")</f>
        <v/>
      </c>
      <c r="S549" s="143" t="e">
        <f t="shared" si="123"/>
        <v>#VALUE!</v>
      </c>
      <c r="T549" s="146" t="e">
        <f t="shared" si="124"/>
        <v>#VALUE!</v>
      </c>
    </row>
    <row r="550" spans="1:20" s="17" customFormat="1" x14ac:dyDescent="0.2">
      <c r="A550" s="14"/>
      <c r="B550" s="14"/>
      <c r="C550" s="14"/>
      <c r="D550" s="14"/>
      <c r="E550" s="14"/>
      <c r="F550" s="149" t="str">
        <f t="shared" si="113"/>
        <v/>
      </c>
      <c r="G550" s="148" t="str">
        <f>IF(F550="","",SUMIF(Supplier,Waste_Input!E550,TotalSampleWeight))</f>
        <v/>
      </c>
      <c r="H550" s="150" t="str">
        <f t="shared" si="114"/>
        <v/>
      </c>
      <c r="I550" s="150" t="str">
        <f t="shared" si="115"/>
        <v/>
      </c>
      <c r="J550" s="150" t="str">
        <f t="shared" si="116"/>
        <v/>
      </c>
      <c r="K550" s="150" t="str">
        <f t="shared" si="117"/>
        <v/>
      </c>
      <c r="L550" s="150" t="str">
        <f t="shared" si="118"/>
        <v/>
      </c>
      <c r="M550" s="150" t="str">
        <f t="shared" si="119"/>
        <v/>
      </c>
      <c r="N550" s="172" t="str">
        <f t="shared" si="120"/>
        <v/>
      </c>
      <c r="O550" s="150" t="str">
        <f t="shared" si="121"/>
        <v/>
      </c>
      <c r="P550" s="151" t="str">
        <f t="shared" si="122"/>
        <v/>
      </c>
      <c r="Q550" s="150" t="str">
        <f t="shared" si="112"/>
        <v/>
      </c>
      <c r="R550" s="126" t="str">
        <f t="array" ref="R550">IF(AND(ISTEXT(E550),D550="TR"),_xlfn.STDEV.S(IF(Supplier=E550,Target)),"")</f>
        <v/>
      </c>
      <c r="S550" s="143" t="e">
        <f t="shared" si="123"/>
        <v>#VALUE!</v>
      </c>
      <c r="T550" s="146" t="e">
        <f t="shared" si="124"/>
        <v>#VALUE!</v>
      </c>
    </row>
    <row r="551" spans="1:20" s="17" customFormat="1" x14ac:dyDescent="0.2">
      <c r="A551" s="14"/>
      <c r="B551" s="14"/>
      <c r="C551" s="14"/>
      <c r="D551" s="14"/>
      <c r="E551" s="14"/>
      <c r="F551" s="149" t="str">
        <f t="shared" si="113"/>
        <v/>
      </c>
      <c r="G551" s="148" t="str">
        <f>IF(F551="","",SUMIF(Supplier,Waste_Input!E551,TotalSampleWeight))</f>
        <v/>
      </c>
      <c r="H551" s="150" t="str">
        <f t="shared" si="114"/>
        <v/>
      </c>
      <c r="I551" s="150" t="str">
        <f t="shared" si="115"/>
        <v/>
      </c>
      <c r="J551" s="150" t="str">
        <f t="shared" si="116"/>
        <v/>
      </c>
      <c r="K551" s="150" t="str">
        <f t="shared" si="117"/>
        <v/>
      </c>
      <c r="L551" s="150" t="str">
        <f t="shared" si="118"/>
        <v/>
      </c>
      <c r="M551" s="150" t="str">
        <f t="shared" si="119"/>
        <v/>
      </c>
      <c r="N551" s="172" t="str">
        <f t="shared" si="120"/>
        <v/>
      </c>
      <c r="O551" s="150" t="str">
        <f t="shared" si="121"/>
        <v/>
      </c>
      <c r="P551" s="151" t="str">
        <f t="shared" si="122"/>
        <v/>
      </c>
      <c r="Q551" s="150" t="str">
        <f t="shared" si="112"/>
        <v/>
      </c>
      <c r="R551" s="126" t="str">
        <f t="array" ref="R551">IF(AND(ISTEXT(E551),D551="TR"),_xlfn.STDEV.S(IF(Supplier=E551,Target)),"")</f>
        <v/>
      </c>
      <c r="S551" s="143" t="e">
        <f t="shared" si="123"/>
        <v>#VALUE!</v>
      </c>
      <c r="T551" s="146" t="e">
        <f t="shared" si="124"/>
        <v>#VALUE!</v>
      </c>
    </row>
    <row r="552" spans="1:20" s="17" customFormat="1" x14ac:dyDescent="0.2">
      <c r="A552" s="14"/>
      <c r="B552" s="14"/>
      <c r="C552" s="14"/>
      <c r="D552" s="14"/>
      <c r="E552" s="14"/>
      <c r="F552" s="149" t="str">
        <f t="shared" si="113"/>
        <v/>
      </c>
      <c r="G552" s="148" t="str">
        <f>IF(F552="","",SUMIF(Supplier,Waste_Input!E552,TotalSampleWeight))</f>
        <v/>
      </c>
      <c r="H552" s="150" t="str">
        <f t="shared" si="114"/>
        <v/>
      </c>
      <c r="I552" s="150" t="str">
        <f t="shared" si="115"/>
        <v/>
      </c>
      <c r="J552" s="150" t="str">
        <f t="shared" si="116"/>
        <v/>
      </c>
      <c r="K552" s="150" t="str">
        <f t="shared" si="117"/>
        <v/>
      </c>
      <c r="L552" s="150" t="str">
        <f t="shared" si="118"/>
        <v/>
      </c>
      <c r="M552" s="150" t="str">
        <f t="shared" si="119"/>
        <v/>
      </c>
      <c r="N552" s="172" t="str">
        <f t="shared" si="120"/>
        <v/>
      </c>
      <c r="O552" s="150" t="str">
        <f t="shared" si="121"/>
        <v/>
      </c>
      <c r="P552" s="151" t="str">
        <f t="shared" si="122"/>
        <v/>
      </c>
      <c r="Q552" s="150" t="str">
        <f t="shared" si="112"/>
        <v/>
      </c>
      <c r="R552" s="126" t="str">
        <f t="array" ref="R552">IF(AND(ISTEXT(E552),D552="TR"),_xlfn.STDEV.S(IF(Supplier=E552,Target)),"")</f>
        <v/>
      </c>
      <c r="S552" s="143" t="e">
        <f t="shared" si="123"/>
        <v>#VALUE!</v>
      </c>
      <c r="T552" s="146" t="e">
        <f t="shared" si="124"/>
        <v>#VALUE!</v>
      </c>
    </row>
    <row r="553" spans="1:20" s="17" customFormat="1" x14ac:dyDescent="0.2">
      <c r="A553" s="14"/>
      <c r="B553" s="14"/>
      <c r="C553" s="14"/>
      <c r="D553" s="14"/>
      <c r="E553" s="14"/>
      <c r="F553" s="149" t="str">
        <f t="shared" si="113"/>
        <v/>
      </c>
      <c r="G553" s="148" t="str">
        <f>IF(F553="","",SUMIF(Supplier,Waste_Input!E553,TotalSampleWeight))</f>
        <v/>
      </c>
      <c r="H553" s="150" t="str">
        <f t="shared" si="114"/>
        <v/>
      </c>
      <c r="I553" s="150" t="str">
        <f t="shared" si="115"/>
        <v/>
      </c>
      <c r="J553" s="150" t="str">
        <f t="shared" si="116"/>
        <v/>
      </c>
      <c r="K553" s="150" t="str">
        <f t="shared" si="117"/>
        <v/>
      </c>
      <c r="L553" s="150" t="str">
        <f t="shared" si="118"/>
        <v/>
      </c>
      <c r="M553" s="150" t="str">
        <f t="shared" si="119"/>
        <v/>
      </c>
      <c r="N553" s="172" t="str">
        <f t="shared" si="120"/>
        <v/>
      </c>
      <c r="O553" s="150" t="str">
        <f t="shared" si="121"/>
        <v/>
      </c>
      <c r="P553" s="151" t="str">
        <f t="shared" si="122"/>
        <v/>
      </c>
      <c r="Q553" s="150" t="str">
        <f t="shared" si="112"/>
        <v/>
      </c>
      <c r="R553" s="126" t="str">
        <f t="array" ref="R553">IF(AND(ISTEXT(E553),D553="TR"),_xlfn.STDEV.S(IF(Supplier=E553,Target)),"")</f>
        <v/>
      </c>
      <c r="S553" s="143" t="e">
        <f t="shared" si="123"/>
        <v>#VALUE!</v>
      </c>
      <c r="T553" s="146" t="e">
        <f t="shared" si="124"/>
        <v>#VALUE!</v>
      </c>
    </row>
    <row r="554" spans="1:20" s="17" customFormat="1" x14ac:dyDescent="0.2">
      <c r="A554" s="14"/>
      <c r="B554" s="14"/>
      <c r="C554" s="14"/>
      <c r="D554" s="14"/>
      <c r="E554" s="14"/>
      <c r="F554" s="149" t="str">
        <f t="shared" si="113"/>
        <v/>
      </c>
      <c r="G554" s="148" t="str">
        <f>IF(F554="","",SUMIF(Supplier,Waste_Input!E554,TotalSampleWeight))</f>
        <v/>
      </c>
      <c r="H554" s="150" t="str">
        <f t="shared" si="114"/>
        <v/>
      </c>
      <c r="I554" s="150" t="str">
        <f t="shared" si="115"/>
        <v/>
      </c>
      <c r="J554" s="150" t="str">
        <f t="shared" si="116"/>
        <v/>
      </c>
      <c r="K554" s="150" t="str">
        <f t="shared" si="117"/>
        <v/>
      </c>
      <c r="L554" s="150" t="str">
        <f t="shared" si="118"/>
        <v/>
      </c>
      <c r="M554" s="150" t="str">
        <f t="shared" si="119"/>
        <v/>
      </c>
      <c r="N554" s="172" t="str">
        <f t="shared" si="120"/>
        <v/>
      </c>
      <c r="O554" s="150" t="str">
        <f t="shared" si="121"/>
        <v/>
      </c>
      <c r="P554" s="151" t="str">
        <f t="shared" si="122"/>
        <v/>
      </c>
      <c r="Q554" s="150" t="str">
        <f t="shared" si="112"/>
        <v/>
      </c>
      <c r="R554" s="126" t="str">
        <f t="array" ref="R554">IF(AND(ISTEXT(E554),D554="TR"),_xlfn.STDEV.S(IF(Supplier=E554,Target)),"")</f>
        <v/>
      </c>
      <c r="S554" s="143" t="e">
        <f t="shared" si="123"/>
        <v>#VALUE!</v>
      </c>
      <c r="T554" s="146" t="e">
        <f t="shared" si="124"/>
        <v>#VALUE!</v>
      </c>
    </row>
    <row r="555" spans="1:20" s="17" customFormat="1" x14ac:dyDescent="0.2">
      <c r="A555" s="14"/>
      <c r="B555" s="14"/>
      <c r="C555" s="14"/>
      <c r="D555" s="14"/>
      <c r="E555" s="14"/>
      <c r="F555" s="149" t="str">
        <f t="shared" si="113"/>
        <v/>
      </c>
      <c r="G555" s="148" t="str">
        <f>IF(F555="","",SUMIF(Supplier,Waste_Input!E555,TotalSampleWeight))</f>
        <v/>
      </c>
      <c r="H555" s="150" t="str">
        <f t="shared" si="114"/>
        <v/>
      </c>
      <c r="I555" s="150" t="str">
        <f t="shared" si="115"/>
        <v/>
      </c>
      <c r="J555" s="150" t="str">
        <f t="shared" si="116"/>
        <v/>
      </c>
      <c r="K555" s="150" t="str">
        <f t="shared" si="117"/>
        <v/>
      </c>
      <c r="L555" s="150" t="str">
        <f t="shared" si="118"/>
        <v/>
      </c>
      <c r="M555" s="150" t="str">
        <f t="shared" si="119"/>
        <v/>
      </c>
      <c r="N555" s="172" t="str">
        <f t="shared" si="120"/>
        <v/>
      </c>
      <c r="O555" s="150" t="str">
        <f t="shared" si="121"/>
        <v/>
      </c>
      <c r="P555" s="151" t="str">
        <f t="shared" si="122"/>
        <v/>
      </c>
      <c r="Q555" s="150" t="str">
        <f t="shared" si="112"/>
        <v/>
      </c>
      <c r="R555" s="126" t="str">
        <f t="array" ref="R555">IF(AND(ISTEXT(E555),D555="TR"),_xlfn.STDEV.S(IF(Supplier=E555,Target)),"")</f>
        <v/>
      </c>
      <c r="S555" s="143" t="e">
        <f t="shared" si="123"/>
        <v>#VALUE!</v>
      </c>
      <c r="T555" s="146" t="e">
        <f t="shared" si="124"/>
        <v>#VALUE!</v>
      </c>
    </row>
    <row r="556" spans="1:20" s="17" customFormat="1" x14ac:dyDescent="0.2">
      <c r="A556" s="14"/>
      <c r="B556" s="14"/>
      <c r="C556" s="14"/>
      <c r="D556" s="14"/>
      <c r="E556" s="14"/>
      <c r="F556" s="149" t="str">
        <f t="shared" si="113"/>
        <v/>
      </c>
      <c r="G556" s="148" t="str">
        <f>IF(F556="","",SUMIF(Supplier,Waste_Input!E556,TotalSampleWeight))</f>
        <v/>
      </c>
      <c r="H556" s="150" t="str">
        <f t="shared" si="114"/>
        <v/>
      </c>
      <c r="I556" s="150" t="str">
        <f t="shared" si="115"/>
        <v/>
      </c>
      <c r="J556" s="150" t="str">
        <f t="shared" si="116"/>
        <v/>
      </c>
      <c r="K556" s="150" t="str">
        <f t="shared" si="117"/>
        <v/>
      </c>
      <c r="L556" s="150" t="str">
        <f t="shared" si="118"/>
        <v/>
      </c>
      <c r="M556" s="150" t="str">
        <f t="shared" si="119"/>
        <v/>
      </c>
      <c r="N556" s="172" t="str">
        <f t="shared" si="120"/>
        <v/>
      </c>
      <c r="O556" s="150" t="str">
        <f t="shared" si="121"/>
        <v/>
      </c>
      <c r="P556" s="151" t="str">
        <f t="shared" si="122"/>
        <v/>
      </c>
      <c r="Q556" s="150" t="str">
        <f t="shared" si="112"/>
        <v/>
      </c>
      <c r="R556" s="126" t="str">
        <f t="array" ref="R556">IF(AND(ISTEXT(E556),D556="TR"),_xlfn.STDEV.S(IF(Supplier=E556,Target)),"")</f>
        <v/>
      </c>
      <c r="S556" s="143" t="e">
        <f t="shared" si="123"/>
        <v>#VALUE!</v>
      </c>
      <c r="T556" s="146" t="e">
        <f t="shared" si="124"/>
        <v>#VALUE!</v>
      </c>
    </row>
    <row r="557" spans="1:20" s="17" customFormat="1" x14ac:dyDescent="0.2">
      <c r="A557" s="14"/>
      <c r="B557" s="14"/>
      <c r="C557" s="14"/>
      <c r="D557" s="14"/>
      <c r="E557" s="14"/>
      <c r="F557" s="149" t="str">
        <f t="shared" si="113"/>
        <v/>
      </c>
      <c r="G557" s="148" t="str">
        <f>IF(F557="","",SUMIF(Supplier,Waste_Input!E557,TotalSampleWeight))</f>
        <v/>
      </c>
      <c r="H557" s="150" t="str">
        <f t="shared" si="114"/>
        <v/>
      </c>
      <c r="I557" s="150" t="str">
        <f t="shared" si="115"/>
        <v/>
      </c>
      <c r="J557" s="150" t="str">
        <f t="shared" si="116"/>
        <v/>
      </c>
      <c r="K557" s="150" t="str">
        <f t="shared" si="117"/>
        <v/>
      </c>
      <c r="L557" s="150" t="str">
        <f t="shared" si="118"/>
        <v/>
      </c>
      <c r="M557" s="150" t="str">
        <f t="shared" si="119"/>
        <v/>
      </c>
      <c r="N557" s="172" t="str">
        <f t="shared" si="120"/>
        <v/>
      </c>
      <c r="O557" s="150" t="str">
        <f t="shared" si="121"/>
        <v/>
      </c>
      <c r="P557" s="151" t="str">
        <f t="shared" si="122"/>
        <v/>
      </c>
      <c r="Q557" s="150" t="str">
        <f t="shared" si="112"/>
        <v/>
      </c>
      <c r="R557" s="126" t="str">
        <f t="array" ref="R557">IF(AND(ISTEXT(E557),D557="TR"),_xlfn.STDEV.S(IF(Supplier=E557,Target)),"")</f>
        <v/>
      </c>
      <c r="S557" s="143" t="e">
        <f t="shared" si="123"/>
        <v>#VALUE!</v>
      </c>
      <c r="T557" s="146" t="e">
        <f t="shared" si="124"/>
        <v>#VALUE!</v>
      </c>
    </row>
    <row r="558" spans="1:20" s="17" customFormat="1" x14ac:dyDescent="0.2">
      <c r="A558" s="14"/>
      <c r="B558" s="14"/>
      <c r="C558" s="14"/>
      <c r="D558" s="14"/>
      <c r="E558" s="14"/>
      <c r="F558" s="149" t="str">
        <f t="shared" si="113"/>
        <v/>
      </c>
      <c r="G558" s="148" t="str">
        <f>IF(F558="","",SUMIF(Supplier,Waste_Input!E558,TotalSampleWeight))</f>
        <v/>
      </c>
      <c r="H558" s="150" t="str">
        <f t="shared" si="114"/>
        <v/>
      </c>
      <c r="I558" s="150" t="str">
        <f t="shared" si="115"/>
        <v/>
      </c>
      <c r="J558" s="150" t="str">
        <f t="shared" si="116"/>
        <v/>
      </c>
      <c r="K558" s="150" t="str">
        <f t="shared" si="117"/>
        <v/>
      </c>
      <c r="L558" s="150" t="str">
        <f t="shared" si="118"/>
        <v/>
      </c>
      <c r="M558" s="150" t="str">
        <f t="shared" si="119"/>
        <v/>
      </c>
      <c r="N558" s="172" t="str">
        <f t="shared" si="120"/>
        <v/>
      </c>
      <c r="O558" s="150" t="str">
        <f t="shared" si="121"/>
        <v/>
      </c>
      <c r="P558" s="151" t="str">
        <f t="shared" si="122"/>
        <v/>
      </c>
      <c r="Q558" s="150" t="str">
        <f t="shared" si="112"/>
        <v/>
      </c>
      <c r="R558" s="126" t="str">
        <f t="array" ref="R558">IF(AND(ISTEXT(E558),D558="TR"),_xlfn.STDEV.S(IF(Supplier=E558,Target)),"")</f>
        <v/>
      </c>
      <c r="S558" s="143" t="e">
        <f t="shared" si="123"/>
        <v>#VALUE!</v>
      </c>
      <c r="T558" s="146" t="e">
        <f t="shared" si="124"/>
        <v>#VALUE!</v>
      </c>
    </row>
    <row r="559" spans="1:20" s="17" customFormat="1" x14ac:dyDescent="0.2">
      <c r="A559" s="14"/>
      <c r="B559" s="14"/>
      <c r="C559" s="14"/>
      <c r="D559" s="14"/>
      <c r="E559" s="14"/>
      <c r="F559" s="149" t="str">
        <f t="shared" si="113"/>
        <v/>
      </c>
      <c r="G559" s="148" t="str">
        <f>IF(F559="","",SUMIF(Supplier,Waste_Input!E559,TotalSampleWeight))</f>
        <v/>
      </c>
      <c r="H559" s="150" t="str">
        <f t="shared" si="114"/>
        <v/>
      </c>
      <c r="I559" s="150" t="str">
        <f t="shared" si="115"/>
        <v/>
      </c>
      <c r="J559" s="150" t="str">
        <f t="shared" si="116"/>
        <v/>
      </c>
      <c r="K559" s="150" t="str">
        <f t="shared" si="117"/>
        <v/>
      </c>
      <c r="L559" s="150" t="str">
        <f t="shared" si="118"/>
        <v/>
      </c>
      <c r="M559" s="150" t="str">
        <f t="shared" si="119"/>
        <v/>
      </c>
      <c r="N559" s="172" t="str">
        <f t="shared" si="120"/>
        <v/>
      </c>
      <c r="O559" s="150" t="str">
        <f t="shared" si="121"/>
        <v/>
      </c>
      <c r="P559" s="151" t="str">
        <f t="shared" si="122"/>
        <v/>
      </c>
      <c r="Q559" s="150" t="str">
        <f t="shared" si="112"/>
        <v/>
      </c>
      <c r="R559" s="126" t="str">
        <f t="array" ref="R559">IF(AND(ISTEXT(E559),D559="TR"),_xlfn.STDEV.S(IF(Supplier=E559,Target)),"")</f>
        <v/>
      </c>
      <c r="S559" s="143" t="e">
        <f t="shared" si="123"/>
        <v>#VALUE!</v>
      </c>
      <c r="T559" s="146" t="e">
        <f t="shared" si="124"/>
        <v>#VALUE!</v>
      </c>
    </row>
    <row r="560" spans="1:20" s="17" customFormat="1" x14ac:dyDescent="0.2">
      <c r="A560" s="14"/>
      <c r="B560" s="14"/>
      <c r="C560" s="14"/>
      <c r="D560" s="14"/>
      <c r="E560" s="14"/>
      <c r="F560" s="149" t="str">
        <f t="shared" si="113"/>
        <v/>
      </c>
      <c r="G560" s="148" t="str">
        <f>IF(F560="","",SUMIF(Supplier,Waste_Input!E560,TotalSampleWeight))</f>
        <v/>
      </c>
      <c r="H560" s="150" t="str">
        <f t="shared" si="114"/>
        <v/>
      </c>
      <c r="I560" s="150" t="str">
        <f t="shared" si="115"/>
        <v/>
      </c>
      <c r="J560" s="150" t="str">
        <f t="shared" si="116"/>
        <v/>
      </c>
      <c r="K560" s="150" t="str">
        <f t="shared" si="117"/>
        <v/>
      </c>
      <c r="L560" s="150" t="str">
        <f t="shared" si="118"/>
        <v/>
      </c>
      <c r="M560" s="150" t="str">
        <f t="shared" si="119"/>
        <v/>
      </c>
      <c r="N560" s="172" t="str">
        <f t="shared" si="120"/>
        <v/>
      </c>
      <c r="O560" s="150" t="str">
        <f t="shared" si="121"/>
        <v/>
      </c>
      <c r="P560" s="151" t="str">
        <f t="shared" si="122"/>
        <v/>
      </c>
      <c r="Q560" s="150" t="str">
        <f t="shared" si="112"/>
        <v/>
      </c>
      <c r="R560" s="126" t="str">
        <f t="array" ref="R560">IF(AND(ISTEXT(E560),D560="TR"),_xlfn.STDEV.S(IF(Supplier=E560,Target)),"")</f>
        <v/>
      </c>
      <c r="S560" s="143" t="e">
        <f t="shared" si="123"/>
        <v>#VALUE!</v>
      </c>
      <c r="T560" s="146" t="e">
        <f t="shared" si="124"/>
        <v>#VALUE!</v>
      </c>
    </row>
    <row r="561" spans="1:20" s="17" customFormat="1" x14ac:dyDescent="0.2">
      <c r="A561" s="14"/>
      <c r="B561" s="14"/>
      <c r="C561" s="14"/>
      <c r="D561" s="14"/>
      <c r="E561" s="14"/>
      <c r="F561" s="149" t="str">
        <f t="shared" si="113"/>
        <v/>
      </c>
      <c r="G561" s="148" t="str">
        <f>IF(F561="","",SUMIF(Supplier,Waste_Input!E561,TotalSampleWeight))</f>
        <v/>
      </c>
      <c r="H561" s="150" t="str">
        <f t="shared" si="114"/>
        <v/>
      </c>
      <c r="I561" s="150" t="str">
        <f t="shared" si="115"/>
        <v/>
      </c>
      <c r="J561" s="150" t="str">
        <f t="shared" si="116"/>
        <v/>
      </c>
      <c r="K561" s="150" t="str">
        <f t="shared" si="117"/>
        <v/>
      </c>
      <c r="L561" s="150" t="str">
        <f t="shared" si="118"/>
        <v/>
      </c>
      <c r="M561" s="150" t="str">
        <f t="shared" si="119"/>
        <v/>
      </c>
      <c r="N561" s="172" t="str">
        <f t="shared" si="120"/>
        <v/>
      </c>
      <c r="O561" s="150" t="str">
        <f t="shared" si="121"/>
        <v/>
      </c>
      <c r="P561" s="151" t="str">
        <f t="shared" si="122"/>
        <v/>
      </c>
      <c r="Q561" s="150" t="str">
        <f t="shared" si="112"/>
        <v/>
      </c>
      <c r="R561" s="126" t="str">
        <f t="array" ref="R561">IF(AND(ISTEXT(E561),D561="TR"),_xlfn.STDEV.S(IF(Supplier=E561,Target)),"")</f>
        <v/>
      </c>
      <c r="S561" s="143" t="e">
        <f t="shared" si="123"/>
        <v>#VALUE!</v>
      </c>
      <c r="T561" s="146" t="e">
        <f t="shared" si="124"/>
        <v>#VALUE!</v>
      </c>
    </row>
    <row r="562" spans="1:20" s="17" customFormat="1" x14ac:dyDescent="0.2">
      <c r="A562" s="14"/>
      <c r="B562" s="14"/>
      <c r="C562" s="14"/>
      <c r="D562" s="14"/>
      <c r="E562" s="14"/>
      <c r="F562" s="149" t="str">
        <f t="shared" si="113"/>
        <v/>
      </c>
      <c r="G562" s="148" t="str">
        <f>IF(F562="","",SUMIF(Supplier,Waste_Input!E562,TotalSampleWeight))</f>
        <v/>
      </c>
      <c r="H562" s="150" t="str">
        <f t="shared" si="114"/>
        <v/>
      </c>
      <c r="I562" s="150" t="str">
        <f t="shared" si="115"/>
        <v/>
      </c>
      <c r="J562" s="150" t="str">
        <f t="shared" si="116"/>
        <v/>
      </c>
      <c r="K562" s="150" t="str">
        <f t="shared" si="117"/>
        <v/>
      </c>
      <c r="L562" s="150" t="str">
        <f t="shared" si="118"/>
        <v/>
      </c>
      <c r="M562" s="150" t="str">
        <f t="shared" si="119"/>
        <v/>
      </c>
      <c r="N562" s="172" t="str">
        <f t="shared" si="120"/>
        <v/>
      </c>
      <c r="O562" s="150" t="str">
        <f t="shared" si="121"/>
        <v/>
      </c>
      <c r="P562" s="151" t="str">
        <f t="shared" si="122"/>
        <v/>
      </c>
      <c r="Q562" s="150" t="str">
        <f t="shared" si="112"/>
        <v/>
      </c>
      <c r="R562" s="126" t="str">
        <f t="array" ref="R562">IF(AND(ISTEXT(E562),D562="TR"),_xlfn.STDEV.S(IF(Supplier=E562,Target)),"")</f>
        <v/>
      </c>
      <c r="S562" s="143" t="e">
        <f t="shared" si="123"/>
        <v>#VALUE!</v>
      </c>
      <c r="T562" s="146" t="e">
        <f t="shared" si="124"/>
        <v>#VALUE!</v>
      </c>
    </row>
    <row r="563" spans="1:20" s="17" customFormat="1" x14ac:dyDescent="0.2">
      <c r="A563" s="14"/>
      <c r="B563" s="14"/>
      <c r="C563" s="14"/>
      <c r="D563" s="14"/>
      <c r="E563" s="14"/>
      <c r="F563" s="149" t="str">
        <f t="shared" si="113"/>
        <v/>
      </c>
      <c r="G563" s="148" t="str">
        <f>IF(F563="","",SUMIF(Supplier,Waste_Input!E563,TotalSampleWeight))</f>
        <v/>
      </c>
      <c r="H563" s="150" t="str">
        <f t="shared" si="114"/>
        <v/>
      </c>
      <c r="I563" s="150" t="str">
        <f t="shared" si="115"/>
        <v/>
      </c>
      <c r="J563" s="150" t="str">
        <f t="shared" si="116"/>
        <v/>
      </c>
      <c r="K563" s="150" t="str">
        <f t="shared" si="117"/>
        <v/>
      </c>
      <c r="L563" s="150" t="str">
        <f t="shared" si="118"/>
        <v/>
      </c>
      <c r="M563" s="150" t="str">
        <f t="shared" si="119"/>
        <v/>
      </c>
      <c r="N563" s="172" t="str">
        <f t="shared" si="120"/>
        <v/>
      </c>
      <c r="O563" s="150" t="str">
        <f t="shared" si="121"/>
        <v/>
      </c>
      <c r="P563" s="151" t="str">
        <f t="shared" si="122"/>
        <v/>
      </c>
      <c r="Q563" s="150" t="str">
        <f t="shared" si="112"/>
        <v/>
      </c>
      <c r="R563" s="126" t="str">
        <f t="array" ref="R563">IF(AND(ISTEXT(E563),D563="TR"),_xlfn.STDEV.S(IF(Supplier=E563,Target)),"")</f>
        <v/>
      </c>
      <c r="S563" s="143" t="e">
        <f t="shared" si="123"/>
        <v>#VALUE!</v>
      </c>
      <c r="T563" s="146" t="e">
        <f t="shared" si="124"/>
        <v>#VALUE!</v>
      </c>
    </row>
    <row r="564" spans="1:20" s="17" customFormat="1" x14ac:dyDescent="0.2">
      <c r="A564" s="14"/>
      <c r="B564" s="14"/>
      <c r="C564" s="14"/>
      <c r="D564" s="14"/>
      <c r="E564" s="14"/>
      <c r="F564" s="149" t="str">
        <f t="shared" si="113"/>
        <v/>
      </c>
      <c r="G564" s="148" t="str">
        <f>IF(F564="","",SUMIF(Supplier,Waste_Input!E564,TotalSampleWeight))</f>
        <v/>
      </c>
      <c r="H564" s="150" t="str">
        <f t="shared" si="114"/>
        <v/>
      </c>
      <c r="I564" s="150" t="str">
        <f t="shared" si="115"/>
        <v/>
      </c>
      <c r="J564" s="150" t="str">
        <f t="shared" si="116"/>
        <v/>
      </c>
      <c r="K564" s="150" t="str">
        <f t="shared" si="117"/>
        <v/>
      </c>
      <c r="L564" s="150" t="str">
        <f t="shared" si="118"/>
        <v/>
      </c>
      <c r="M564" s="150" t="str">
        <f t="shared" si="119"/>
        <v/>
      </c>
      <c r="N564" s="172" t="str">
        <f t="shared" si="120"/>
        <v/>
      </c>
      <c r="O564" s="150" t="str">
        <f t="shared" si="121"/>
        <v/>
      </c>
      <c r="P564" s="151" t="str">
        <f t="shared" si="122"/>
        <v/>
      </c>
      <c r="Q564" s="150" t="str">
        <f t="shared" si="112"/>
        <v/>
      </c>
      <c r="R564" s="126" t="str">
        <f t="array" ref="R564">IF(AND(ISTEXT(E564),D564="TR"),_xlfn.STDEV.S(IF(Supplier=E564,Target)),"")</f>
        <v/>
      </c>
      <c r="S564" s="143" t="e">
        <f t="shared" si="123"/>
        <v>#VALUE!</v>
      </c>
      <c r="T564" s="146" t="e">
        <f t="shared" si="124"/>
        <v>#VALUE!</v>
      </c>
    </row>
    <row r="565" spans="1:20" s="17" customFormat="1" x14ac:dyDescent="0.2">
      <c r="A565" s="14"/>
      <c r="B565" s="14"/>
      <c r="C565" s="14"/>
      <c r="D565" s="14"/>
      <c r="E565" s="14"/>
      <c r="F565" s="149" t="str">
        <f t="shared" si="113"/>
        <v/>
      </c>
      <c r="G565" s="148" t="str">
        <f>IF(F565="","",SUMIF(Supplier,Waste_Input!E565,TotalSampleWeight))</f>
        <v/>
      </c>
      <c r="H565" s="150" t="str">
        <f t="shared" si="114"/>
        <v/>
      </c>
      <c r="I565" s="150" t="str">
        <f t="shared" si="115"/>
        <v/>
      </c>
      <c r="J565" s="150" t="str">
        <f t="shared" si="116"/>
        <v/>
      </c>
      <c r="K565" s="150" t="str">
        <f t="shared" si="117"/>
        <v/>
      </c>
      <c r="L565" s="150" t="str">
        <f t="shared" si="118"/>
        <v/>
      </c>
      <c r="M565" s="150" t="str">
        <f t="shared" si="119"/>
        <v/>
      </c>
      <c r="N565" s="172" t="str">
        <f t="shared" si="120"/>
        <v/>
      </c>
      <c r="O565" s="150" t="str">
        <f t="shared" si="121"/>
        <v/>
      </c>
      <c r="P565" s="151" t="str">
        <f t="shared" si="122"/>
        <v/>
      </c>
      <c r="Q565" s="150" t="str">
        <f t="shared" si="112"/>
        <v/>
      </c>
      <c r="R565" s="126" t="str">
        <f t="array" ref="R565">IF(AND(ISTEXT(E565),D565="TR"),_xlfn.STDEV.S(IF(Supplier=E565,Target)),"")</f>
        <v/>
      </c>
      <c r="S565" s="143" t="e">
        <f t="shared" si="123"/>
        <v>#VALUE!</v>
      </c>
      <c r="T565" s="146" t="e">
        <f t="shared" si="124"/>
        <v>#VALUE!</v>
      </c>
    </row>
    <row r="566" spans="1:20" s="17" customFormat="1" x14ac:dyDescent="0.2">
      <c r="A566" s="14"/>
      <c r="B566" s="14"/>
      <c r="C566" s="14"/>
      <c r="D566" s="14"/>
      <c r="E566" s="14"/>
      <c r="F566" s="149" t="str">
        <f t="shared" si="113"/>
        <v/>
      </c>
      <c r="G566" s="148" t="str">
        <f>IF(F566="","",SUMIF(Supplier,Waste_Input!E566,TotalSampleWeight))</f>
        <v/>
      </c>
      <c r="H566" s="150" t="str">
        <f t="shared" si="114"/>
        <v/>
      </c>
      <c r="I566" s="150" t="str">
        <f t="shared" si="115"/>
        <v/>
      </c>
      <c r="J566" s="150" t="str">
        <f t="shared" si="116"/>
        <v/>
      </c>
      <c r="K566" s="150" t="str">
        <f t="shared" si="117"/>
        <v/>
      </c>
      <c r="L566" s="150" t="str">
        <f t="shared" si="118"/>
        <v/>
      </c>
      <c r="M566" s="150" t="str">
        <f t="shared" si="119"/>
        <v/>
      </c>
      <c r="N566" s="172" t="str">
        <f t="shared" si="120"/>
        <v/>
      </c>
      <c r="O566" s="150" t="str">
        <f t="shared" si="121"/>
        <v/>
      </c>
      <c r="P566" s="151" t="str">
        <f t="shared" si="122"/>
        <v/>
      </c>
      <c r="Q566" s="150" t="str">
        <f t="shared" si="112"/>
        <v/>
      </c>
      <c r="R566" s="126" t="str">
        <f t="array" ref="R566">IF(AND(ISTEXT(E566),D566="TR"),_xlfn.STDEV.S(IF(Supplier=E566,Target)),"")</f>
        <v/>
      </c>
      <c r="S566" s="143" t="e">
        <f t="shared" si="123"/>
        <v>#VALUE!</v>
      </c>
      <c r="T566" s="146" t="e">
        <f t="shared" si="124"/>
        <v>#VALUE!</v>
      </c>
    </row>
    <row r="567" spans="1:20" s="17" customFormat="1" x14ac:dyDescent="0.2">
      <c r="A567" s="14"/>
      <c r="B567" s="14"/>
      <c r="C567" s="14"/>
      <c r="D567" s="14"/>
      <c r="E567" s="14"/>
      <c r="F567" s="149" t="str">
        <f t="shared" si="113"/>
        <v/>
      </c>
      <c r="G567" s="148" t="str">
        <f>IF(F567="","",SUMIF(Supplier,Waste_Input!E567,TotalSampleWeight))</f>
        <v/>
      </c>
      <c r="H567" s="150" t="str">
        <f t="shared" si="114"/>
        <v/>
      </c>
      <c r="I567" s="150" t="str">
        <f t="shared" si="115"/>
        <v/>
      </c>
      <c r="J567" s="150" t="str">
        <f t="shared" si="116"/>
        <v/>
      </c>
      <c r="K567" s="150" t="str">
        <f t="shared" si="117"/>
        <v/>
      </c>
      <c r="L567" s="150" t="str">
        <f t="shared" si="118"/>
        <v/>
      </c>
      <c r="M567" s="150" t="str">
        <f t="shared" si="119"/>
        <v/>
      </c>
      <c r="N567" s="172" t="str">
        <f t="shared" si="120"/>
        <v/>
      </c>
      <c r="O567" s="150" t="str">
        <f t="shared" si="121"/>
        <v/>
      </c>
      <c r="P567" s="151" t="str">
        <f t="shared" si="122"/>
        <v/>
      </c>
      <c r="Q567" s="150" t="str">
        <f t="shared" si="112"/>
        <v/>
      </c>
      <c r="R567" s="126" t="str">
        <f t="array" ref="R567">IF(AND(ISTEXT(E567),D567="TR"),_xlfn.STDEV.S(IF(Supplier=E567,Target)),"")</f>
        <v/>
      </c>
      <c r="S567" s="143" t="e">
        <f t="shared" si="123"/>
        <v>#VALUE!</v>
      </c>
      <c r="T567" s="146" t="e">
        <f t="shared" si="124"/>
        <v>#VALUE!</v>
      </c>
    </row>
    <row r="568" spans="1:20" s="17" customFormat="1" x14ac:dyDescent="0.2">
      <c r="A568" s="14"/>
      <c r="B568" s="14"/>
      <c r="C568" s="14"/>
      <c r="D568" s="14"/>
      <c r="E568" s="14"/>
      <c r="F568" s="149" t="str">
        <f t="shared" si="113"/>
        <v/>
      </c>
      <c r="G568" s="148" t="str">
        <f>IF(F568="","",SUMIF(Supplier,Waste_Input!E568,TotalSampleWeight))</f>
        <v/>
      </c>
      <c r="H568" s="150" t="str">
        <f t="shared" si="114"/>
        <v/>
      </c>
      <c r="I568" s="150" t="str">
        <f t="shared" si="115"/>
        <v/>
      </c>
      <c r="J568" s="150" t="str">
        <f t="shared" si="116"/>
        <v/>
      </c>
      <c r="K568" s="150" t="str">
        <f t="shared" si="117"/>
        <v/>
      </c>
      <c r="L568" s="150" t="str">
        <f t="shared" si="118"/>
        <v/>
      </c>
      <c r="M568" s="150" t="str">
        <f t="shared" si="119"/>
        <v/>
      </c>
      <c r="N568" s="172" t="str">
        <f t="shared" si="120"/>
        <v/>
      </c>
      <c r="O568" s="150" t="str">
        <f t="shared" si="121"/>
        <v/>
      </c>
      <c r="P568" s="151" t="str">
        <f t="shared" si="122"/>
        <v/>
      </c>
      <c r="Q568" s="150" t="str">
        <f t="shared" si="112"/>
        <v/>
      </c>
      <c r="R568" s="126" t="str">
        <f t="array" ref="R568">IF(AND(ISTEXT(E568),D568="TR"),_xlfn.STDEV.S(IF(Supplier=E568,Target)),"")</f>
        <v/>
      </c>
      <c r="S568" s="143" t="e">
        <f t="shared" si="123"/>
        <v>#VALUE!</v>
      </c>
      <c r="T568" s="146" t="e">
        <f t="shared" si="124"/>
        <v>#VALUE!</v>
      </c>
    </row>
    <row r="569" spans="1:20" s="17" customFormat="1" x14ac:dyDescent="0.2">
      <c r="A569" s="14"/>
      <c r="B569" s="14"/>
      <c r="C569" s="14"/>
      <c r="D569" s="14"/>
      <c r="E569" s="14"/>
      <c r="F569" s="149" t="str">
        <f t="shared" si="113"/>
        <v/>
      </c>
      <c r="G569" s="148" t="str">
        <f>IF(F569="","",SUMIF(Supplier,Waste_Input!E569,TotalSampleWeight))</f>
        <v/>
      </c>
      <c r="H569" s="150" t="str">
        <f t="shared" si="114"/>
        <v/>
      </c>
      <c r="I569" s="150" t="str">
        <f t="shared" si="115"/>
        <v/>
      </c>
      <c r="J569" s="150" t="str">
        <f t="shared" si="116"/>
        <v/>
      </c>
      <c r="K569" s="150" t="str">
        <f t="shared" si="117"/>
        <v/>
      </c>
      <c r="L569" s="150" t="str">
        <f t="shared" si="118"/>
        <v/>
      </c>
      <c r="M569" s="150" t="str">
        <f t="shared" si="119"/>
        <v/>
      </c>
      <c r="N569" s="172" t="str">
        <f t="shared" si="120"/>
        <v/>
      </c>
      <c r="O569" s="150" t="str">
        <f t="shared" si="121"/>
        <v/>
      </c>
      <c r="P569" s="151" t="str">
        <f t="shared" si="122"/>
        <v/>
      </c>
      <c r="Q569" s="150" t="str">
        <f t="shared" si="112"/>
        <v/>
      </c>
      <c r="R569" s="126" t="str">
        <f t="array" ref="R569">IF(AND(ISTEXT(E569),D569="TR"),_xlfn.STDEV.S(IF(Supplier=E569,Target)),"")</f>
        <v/>
      </c>
      <c r="S569" s="143" t="e">
        <f t="shared" si="123"/>
        <v>#VALUE!</v>
      </c>
      <c r="T569" s="146" t="e">
        <f t="shared" si="124"/>
        <v>#VALUE!</v>
      </c>
    </row>
    <row r="570" spans="1:20" s="17" customFormat="1" x14ac:dyDescent="0.2">
      <c r="A570" s="14"/>
      <c r="B570" s="14"/>
      <c r="C570" s="14"/>
      <c r="D570" s="14"/>
      <c r="E570" s="14"/>
      <c r="F570" s="149" t="str">
        <f t="shared" si="113"/>
        <v/>
      </c>
      <c r="G570" s="148" t="str">
        <f>IF(F570="","",SUMIF(Supplier,Waste_Input!E570,TotalSampleWeight))</f>
        <v/>
      </c>
      <c r="H570" s="150" t="str">
        <f t="shared" si="114"/>
        <v/>
      </c>
      <c r="I570" s="150" t="str">
        <f t="shared" si="115"/>
        <v/>
      </c>
      <c r="J570" s="150" t="str">
        <f t="shared" si="116"/>
        <v/>
      </c>
      <c r="K570" s="150" t="str">
        <f t="shared" si="117"/>
        <v/>
      </c>
      <c r="L570" s="150" t="str">
        <f t="shared" si="118"/>
        <v/>
      </c>
      <c r="M570" s="150" t="str">
        <f t="shared" si="119"/>
        <v/>
      </c>
      <c r="N570" s="172" t="str">
        <f t="shared" si="120"/>
        <v/>
      </c>
      <c r="O570" s="150" t="str">
        <f t="shared" si="121"/>
        <v/>
      </c>
      <c r="P570" s="151" t="str">
        <f t="shared" si="122"/>
        <v/>
      </c>
      <c r="Q570" s="150" t="str">
        <f t="shared" si="112"/>
        <v/>
      </c>
      <c r="R570" s="126" t="str">
        <f t="array" ref="R570">IF(AND(ISTEXT(E570),D570="TR"),_xlfn.STDEV.S(IF(Supplier=E570,Target)),"")</f>
        <v/>
      </c>
      <c r="S570" s="143" t="e">
        <f t="shared" si="123"/>
        <v>#VALUE!</v>
      </c>
      <c r="T570" s="146" t="e">
        <f t="shared" si="124"/>
        <v>#VALUE!</v>
      </c>
    </row>
    <row r="571" spans="1:20" s="17" customFormat="1" x14ac:dyDescent="0.2">
      <c r="A571" s="14"/>
      <c r="B571" s="14"/>
      <c r="C571" s="14"/>
      <c r="D571" s="14"/>
      <c r="E571" s="14"/>
      <c r="F571" s="149" t="str">
        <f t="shared" si="113"/>
        <v/>
      </c>
      <c r="G571" s="148" t="str">
        <f>IF(F571="","",SUMIF(Supplier,Waste_Input!E571,TotalSampleWeight))</f>
        <v/>
      </c>
      <c r="H571" s="150" t="str">
        <f t="shared" si="114"/>
        <v/>
      </c>
      <c r="I571" s="150" t="str">
        <f t="shared" si="115"/>
        <v/>
      </c>
      <c r="J571" s="150" t="str">
        <f t="shared" si="116"/>
        <v/>
      </c>
      <c r="K571" s="150" t="str">
        <f t="shared" si="117"/>
        <v/>
      </c>
      <c r="L571" s="150" t="str">
        <f t="shared" si="118"/>
        <v/>
      </c>
      <c r="M571" s="150" t="str">
        <f t="shared" si="119"/>
        <v/>
      </c>
      <c r="N571" s="172" t="str">
        <f t="shared" si="120"/>
        <v/>
      </c>
      <c r="O571" s="150" t="str">
        <f t="shared" si="121"/>
        <v/>
      </c>
      <c r="P571" s="151" t="str">
        <f t="shared" si="122"/>
        <v/>
      </c>
      <c r="Q571" s="150" t="str">
        <f t="shared" si="112"/>
        <v/>
      </c>
      <c r="R571" s="126" t="str">
        <f t="array" ref="R571">IF(AND(ISTEXT(E571),D571="TR"),_xlfn.STDEV.S(IF(Supplier=E571,Target)),"")</f>
        <v/>
      </c>
      <c r="S571" s="143" t="e">
        <f t="shared" si="123"/>
        <v>#VALUE!</v>
      </c>
      <c r="T571" s="146" t="e">
        <f t="shared" si="124"/>
        <v>#VALUE!</v>
      </c>
    </row>
    <row r="572" spans="1:20" s="17" customFormat="1" x14ac:dyDescent="0.2">
      <c r="A572" s="14"/>
      <c r="B572" s="14"/>
      <c r="C572" s="14"/>
      <c r="D572" s="14"/>
      <c r="E572" s="14"/>
      <c r="F572" s="149" t="str">
        <f t="shared" si="113"/>
        <v/>
      </c>
      <c r="G572" s="148" t="str">
        <f>IF(F572="","",SUMIF(Supplier,Waste_Input!E572,TotalSampleWeight))</f>
        <v/>
      </c>
      <c r="H572" s="150" t="str">
        <f t="shared" si="114"/>
        <v/>
      </c>
      <c r="I572" s="150" t="str">
        <f t="shared" si="115"/>
        <v/>
      </c>
      <c r="J572" s="150" t="str">
        <f t="shared" si="116"/>
        <v/>
      </c>
      <c r="K572" s="150" t="str">
        <f t="shared" si="117"/>
        <v/>
      </c>
      <c r="L572" s="150" t="str">
        <f t="shared" si="118"/>
        <v/>
      </c>
      <c r="M572" s="150" t="str">
        <f t="shared" si="119"/>
        <v/>
      </c>
      <c r="N572" s="172" t="str">
        <f t="shared" si="120"/>
        <v/>
      </c>
      <c r="O572" s="150" t="str">
        <f t="shared" si="121"/>
        <v/>
      </c>
      <c r="P572" s="151" t="str">
        <f t="shared" si="122"/>
        <v/>
      </c>
      <c r="Q572" s="150" t="str">
        <f t="shared" si="112"/>
        <v/>
      </c>
      <c r="R572" s="126" t="str">
        <f t="array" ref="R572">IF(AND(ISTEXT(E572),D572="TR"),_xlfn.STDEV.S(IF(Supplier=E572,Target)),"")</f>
        <v/>
      </c>
      <c r="S572" s="143" t="e">
        <f t="shared" si="123"/>
        <v>#VALUE!</v>
      </c>
      <c r="T572" s="146" t="e">
        <f t="shared" si="124"/>
        <v>#VALUE!</v>
      </c>
    </row>
    <row r="573" spans="1:20" s="17" customFormat="1" x14ac:dyDescent="0.2">
      <c r="A573" s="14"/>
      <c r="B573" s="14"/>
      <c r="C573" s="14"/>
      <c r="D573" s="14"/>
      <c r="E573" s="14"/>
      <c r="F573" s="149" t="str">
        <f t="shared" si="113"/>
        <v/>
      </c>
      <c r="G573" s="148" t="str">
        <f>IF(F573="","",SUMIF(Supplier,Waste_Input!E573,TotalSampleWeight))</f>
        <v/>
      </c>
      <c r="H573" s="150" t="str">
        <f t="shared" si="114"/>
        <v/>
      </c>
      <c r="I573" s="150" t="str">
        <f t="shared" si="115"/>
        <v/>
      </c>
      <c r="J573" s="150" t="str">
        <f t="shared" si="116"/>
        <v/>
      </c>
      <c r="K573" s="150" t="str">
        <f t="shared" si="117"/>
        <v/>
      </c>
      <c r="L573" s="150" t="str">
        <f t="shared" si="118"/>
        <v/>
      </c>
      <c r="M573" s="150" t="str">
        <f t="shared" si="119"/>
        <v/>
      </c>
      <c r="N573" s="172" t="str">
        <f t="shared" si="120"/>
        <v/>
      </c>
      <c r="O573" s="150" t="str">
        <f t="shared" si="121"/>
        <v/>
      </c>
      <c r="P573" s="151" t="str">
        <f t="shared" si="122"/>
        <v/>
      </c>
      <c r="Q573" s="150" t="str">
        <f t="shared" si="112"/>
        <v/>
      </c>
      <c r="R573" s="126" t="str">
        <f t="array" ref="R573">IF(AND(ISTEXT(E573),D573="TR"),_xlfn.STDEV.S(IF(Supplier=E573,Target)),"")</f>
        <v/>
      </c>
      <c r="S573" s="143" t="e">
        <f t="shared" si="123"/>
        <v>#VALUE!</v>
      </c>
      <c r="T573" s="146" t="e">
        <f t="shared" si="124"/>
        <v>#VALUE!</v>
      </c>
    </row>
    <row r="574" spans="1:20" s="17" customFormat="1" x14ac:dyDescent="0.2">
      <c r="A574" s="14"/>
      <c r="B574" s="14"/>
      <c r="C574" s="14"/>
      <c r="D574" s="14"/>
      <c r="E574" s="14"/>
      <c r="F574" s="149" t="str">
        <f t="shared" si="113"/>
        <v/>
      </c>
      <c r="G574" s="148" t="str">
        <f>IF(F574="","",SUMIF(Supplier,Waste_Input!E574,TotalSampleWeight))</f>
        <v/>
      </c>
      <c r="H574" s="150" t="str">
        <f t="shared" si="114"/>
        <v/>
      </c>
      <c r="I574" s="150" t="str">
        <f t="shared" si="115"/>
        <v/>
      </c>
      <c r="J574" s="150" t="str">
        <f t="shared" si="116"/>
        <v/>
      </c>
      <c r="K574" s="150" t="str">
        <f t="shared" si="117"/>
        <v/>
      </c>
      <c r="L574" s="150" t="str">
        <f t="shared" si="118"/>
        <v/>
      </c>
      <c r="M574" s="150" t="str">
        <f t="shared" si="119"/>
        <v/>
      </c>
      <c r="N574" s="172" t="str">
        <f t="shared" si="120"/>
        <v/>
      </c>
      <c r="O574" s="150" t="str">
        <f t="shared" si="121"/>
        <v/>
      </c>
      <c r="P574" s="151" t="str">
        <f t="shared" si="122"/>
        <v/>
      </c>
      <c r="Q574" s="150" t="str">
        <f t="shared" si="112"/>
        <v/>
      </c>
      <c r="R574" s="126" t="str">
        <f t="array" ref="R574">IF(AND(ISTEXT(E574),D574="TR"),_xlfn.STDEV.S(IF(Supplier=E574,Target)),"")</f>
        <v/>
      </c>
      <c r="S574" s="143" t="e">
        <f t="shared" si="123"/>
        <v>#VALUE!</v>
      </c>
      <c r="T574" s="146" t="e">
        <f t="shared" si="124"/>
        <v>#VALUE!</v>
      </c>
    </row>
    <row r="575" spans="1:20" s="17" customFormat="1" x14ac:dyDescent="0.2">
      <c r="A575" s="14"/>
      <c r="B575" s="14"/>
      <c r="C575" s="14"/>
      <c r="D575" s="14"/>
      <c r="E575" s="14"/>
      <c r="F575" s="149" t="str">
        <f t="shared" si="113"/>
        <v/>
      </c>
      <c r="G575" s="148" t="str">
        <f>IF(F575="","",SUMIF(Supplier,Waste_Input!E575,TotalSampleWeight))</f>
        <v/>
      </c>
      <c r="H575" s="150" t="str">
        <f t="shared" si="114"/>
        <v/>
      </c>
      <c r="I575" s="150" t="str">
        <f t="shared" si="115"/>
        <v/>
      </c>
      <c r="J575" s="150" t="str">
        <f t="shared" si="116"/>
        <v/>
      </c>
      <c r="K575" s="150" t="str">
        <f t="shared" si="117"/>
        <v/>
      </c>
      <c r="L575" s="150" t="str">
        <f t="shared" si="118"/>
        <v/>
      </c>
      <c r="M575" s="150" t="str">
        <f t="shared" si="119"/>
        <v/>
      </c>
      <c r="N575" s="172" t="str">
        <f t="shared" si="120"/>
        <v/>
      </c>
      <c r="O575" s="150" t="str">
        <f t="shared" si="121"/>
        <v/>
      </c>
      <c r="P575" s="151" t="str">
        <f t="shared" si="122"/>
        <v/>
      </c>
      <c r="Q575" s="150" t="str">
        <f t="shared" si="112"/>
        <v/>
      </c>
      <c r="R575" s="126" t="str">
        <f t="array" ref="R575">IF(AND(ISTEXT(E575),D575="TR"),_xlfn.STDEV.S(IF(Supplier=E575,Target)),"")</f>
        <v/>
      </c>
      <c r="S575" s="143" t="e">
        <f t="shared" si="123"/>
        <v>#VALUE!</v>
      </c>
      <c r="T575" s="146" t="e">
        <f t="shared" si="124"/>
        <v>#VALUE!</v>
      </c>
    </row>
    <row r="576" spans="1:20" s="17" customFormat="1" x14ac:dyDescent="0.2">
      <c r="A576" s="14"/>
      <c r="B576" s="14"/>
      <c r="C576" s="14"/>
      <c r="D576" s="14"/>
      <c r="E576" s="14"/>
      <c r="F576" s="149" t="str">
        <f t="shared" si="113"/>
        <v/>
      </c>
      <c r="G576" s="148" t="str">
        <f>IF(F576="","",SUMIF(Supplier,Waste_Input!E576,TotalSampleWeight))</f>
        <v/>
      </c>
      <c r="H576" s="150" t="str">
        <f t="shared" si="114"/>
        <v/>
      </c>
      <c r="I576" s="150" t="str">
        <f t="shared" si="115"/>
        <v/>
      </c>
      <c r="J576" s="150" t="str">
        <f t="shared" si="116"/>
        <v/>
      </c>
      <c r="K576" s="150" t="str">
        <f t="shared" si="117"/>
        <v/>
      </c>
      <c r="L576" s="150" t="str">
        <f t="shared" si="118"/>
        <v/>
      </c>
      <c r="M576" s="150" t="str">
        <f t="shared" si="119"/>
        <v/>
      </c>
      <c r="N576" s="172" t="str">
        <f t="shared" si="120"/>
        <v/>
      </c>
      <c r="O576" s="150" t="str">
        <f t="shared" si="121"/>
        <v/>
      </c>
      <c r="P576" s="151" t="str">
        <f t="shared" si="122"/>
        <v/>
      </c>
      <c r="Q576" s="150" t="str">
        <f t="shared" si="112"/>
        <v/>
      </c>
      <c r="R576" s="126" t="str">
        <f t="array" ref="R576">IF(AND(ISTEXT(E576),D576="TR"),_xlfn.STDEV.S(IF(Supplier=E576,Target)),"")</f>
        <v/>
      </c>
      <c r="S576" s="143" t="e">
        <f t="shared" si="123"/>
        <v>#VALUE!</v>
      </c>
      <c r="T576" s="146" t="e">
        <f t="shared" si="124"/>
        <v>#VALUE!</v>
      </c>
    </row>
    <row r="577" spans="1:20" s="17" customFormat="1" x14ac:dyDescent="0.2">
      <c r="A577" s="14"/>
      <c r="B577" s="14"/>
      <c r="C577" s="14"/>
      <c r="D577" s="14"/>
      <c r="E577" s="14"/>
      <c r="F577" s="149" t="str">
        <f t="shared" si="113"/>
        <v/>
      </c>
      <c r="G577" s="148" t="str">
        <f>IF(F577="","",SUMIF(Supplier,Waste_Input!E577,TotalSampleWeight))</f>
        <v/>
      </c>
      <c r="H577" s="150" t="str">
        <f t="shared" si="114"/>
        <v/>
      </c>
      <c r="I577" s="150" t="str">
        <f t="shared" si="115"/>
        <v/>
      </c>
      <c r="J577" s="150" t="str">
        <f t="shared" si="116"/>
        <v/>
      </c>
      <c r="K577" s="150" t="str">
        <f t="shared" si="117"/>
        <v/>
      </c>
      <c r="L577" s="150" t="str">
        <f t="shared" si="118"/>
        <v/>
      </c>
      <c r="M577" s="150" t="str">
        <f t="shared" si="119"/>
        <v/>
      </c>
      <c r="N577" s="172" t="str">
        <f t="shared" si="120"/>
        <v/>
      </c>
      <c r="O577" s="150" t="str">
        <f t="shared" si="121"/>
        <v/>
      </c>
      <c r="P577" s="151" t="str">
        <f t="shared" si="122"/>
        <v/>
      </c>
      <c r="Q577" s="150" t="str">
        <f t="shared" si="112"/>
        <v/>
      </c>
      <c r="R577" s="126" t="str">
        <f t="array" ref="R577">IF(AND(ISTEXT(E577),D577="TR"),_xlfn.STDEV.S(IF(Supplier=E577,Target)),"")</f>
        <v/>
      </c>
      <c r="S577" s="143" t="e">
        <f t="shared" si="123"/>
        <v>#VALUE!</v>
      </c>
      <c r="T577" s="146" t="e">
        <f t="shared" si="124"/>
        <v>#VALUE!</v>
      </c>
    </row>
    <row r="578" spans="1:20" s="17" customFormat="1" x14ac:dyDescent="0.2">
      <c r="A578" s="14"/>
      <c r="B578" s="14"/>
      <c r="C578" s="14"/>
      <c r="D578" s="14"/>
      <c r="E578" s="14"/>
      <c r="F578" s="149" t="str">
        <f t="shared" si="113"/>
        <v/>
      </c>
      <c r="G578" s="148" t="str">
        <f>IF(F578="","",SUMIF(Supplier,Waste_Input!E578,TotalSampleWeight))</f>
        <v/>
      </c>
      <c r="H578" s="150" t="str">
        <f t="shared" si="114"/>
        <v/>
      </c>
      <c r="I578" s="150" t="str">
        <f t="shared" si="115"/>
        <v/>
      </c>
      <c r="J578" s="150" t="str">
        <f t="shared" si="116"/>
        <v/>
      </c>
      <c r="K578" s="150" t="str">
        <f t="shared" si="117"/>
        <v/>
      </c>
      <c r="L578" s="150" t="str">
        <f t="shared" si="118"/>
        <v/>
      </c>
      <c r="M578" s="150" t="str">
        <f t="shared" si="119"/>
        <v/>
      </c>
      <c r="N578" s="172" t="str">
        <f t="shared" si="120"/>
        <v/>
      </c>
      <c r="O578" s="150" t="str">
        <f t="shared" si="121"/>
        <v/>
      </c>
      <c r="P578" s="151" t="str">
        <f t="shared" si="122"/>
        <v/>
      </c>
      <c r="Q578" s="150" t="str">
        <f t="shared" ref="Q578:Q641" si="125">IFERROR(IF(AND(ISTEXT(E578),D578="TR"),AVERAGEIF(Supplier,E578,Fragments),""),"")</f>
        <v/>
      </c>
      <c r="R578" s="126" t="str">
        <f t="array" ref="R578">IF(AND(ISTEXT(E578),D578="TR"),_xlfn.STDEV.S(IF(Supplier=E578,Target)),"")</f>
        <v/>
      </c>
      <c r="S578" s="143" t="e">
        <f t="shared" si="123"/>
        <v>#VALUE!</v>
      </c>
      <c r="T578" s="146" t="e">
        <f t="shared" si="124"/>
        <v>#VALUE!</v>
      </c>
    </row>
    <row r="579" spans="1:20" s="17" customFormat="1" x14ac:dyDescent="0.2">
      <c r="A579" s="14"/>
      <c r="B579" s="14"/>
      <c r="C579" s="14"/>
      <c r="D579" s="14"/>
      <c r="E579" s="14"/>
      <c r="F579" s="149" t="str">
        <f t="shared" ref="F579:F642" si="126">IF(AND(ISTEXT(E579),D579="TR"),COUNTIF(Supplier,"*"&amp;E579&amp;"*"),"")</f>
        <v/>
      </c>
      <c r="G579" s="148" t="str">
        <f>IF(F579="","",SUMIF(Supplier,Waste_Input!E579,TotalSampleWeight))</f>
        <v/>
      </c>
      <c r="H579" s="150" t="str">
        <f t="shared" ref="H579:H642" si="127">IFERROR(IF(AND(ISTEXT(E579),D579="TR"),AVERAGEIF(Supplier,E579,Plastic),""),"")</f>
        <v/>
      </c>
      <c r="I579" s="150" t="str">
        <f t="shared" ref="I579:I642" si="128">IFERROR(IF(AND(ISTEXT(E579),D579="TR"),AVERAGEIF(Supplier,E579,Glass),""),"")</f>
        <v/>
      </c>
      <c r="J579" s="150" t="str">
        <f t="shared" ref="J579:J642" si="129">IFERROR(IF(AND(ISTEXT(E579),D579="TR"),AVERAGEIF(Supplier,E579,Paper),""),"")</f>
        <v/>
      </c>
      <c r="K579" s="150" t="str">
        <f t="shared" ref="K579:K642" si="130">IFERROR(IF(AND(ISTEXT(E579),D579="TR"),AVERAGEIF(Supplier,E579,Cardboard),""),"")</f>
        <v/>
      </c>
      <c r="L579" s="150" t="str">
        <f t="shared" ref="L579:L642" si="131">IFERROR(IF(AND(ISTEXT(E579),D579="TR"),AVERAGEIF(Supplier,E579,Metals),""),"")</f>
        <v/>
      </c>
      <c r="M579" s="150" t="str">
        <f t="shared" ref="M579:M642" si="132">IFERROR(IF(AND(ISTEXT(E579),D579="TR"),AVERAGEIF(Supplier,E579,Target),""),"")</f>
        <v/>
      </c>
      <c r="N579" s="172" t="str">
        <f t="shared" ref="N579:N642" si="133">IFERROR(R579,"")</f>
        <v/>
      </c>
      <c r="O579" s="150" t="str">
        <f t="shared" ref="O579:O642" si="134">IFERROR(IF(AND(ISTEXT(E579),D579="TR"), AVERAGEIF(Supplier,E579,NonTarget),""),"")</f>
        <v/>
      </c>
      <c r="P579" s="151" t="str">
        <f t="shared" ref="P579:P642" si="135">IFERROR(IF(AND(ISTEXT(E579),D579="TR"),AVERAGEIF(Supplier,E579,NonRecycable),""),"")</f>
        <v/>
      </c>
      <c r="Q579" s="150" t="str">
        <f t="shared" si="125"/>
        <v/>
      </c>
      <c r="R579" s="126" t="str">
        <f t="array" ref="R579">IF(AND(ISTEXT(E579),D579="TR"),_xlfn.STDEV.S(IF(Supplier=E579,Target)),"")</f>
        <v/>
      </c>
      <c r="S579" s="143" t="e">
        <f t="shared" ref="S579:S642" si="136">F579-ROUNDDOWN(C579/125,0)</f>
        <v>#VALUE!</v>
      </c>
      <c r="T579" s="146" t="e">
        <f t="shared" ref="T579:T642" si="137">G579/F579</f>
        <v>#VALUE!</v>
      </c>
    </row>
    <row r="580" spans="1:20" s="17" customFormat="1" x14ac:dyDescent="0.2">
      <c r="A580" s="14"/>
      <c r="B580" s="14"/>
      <c r="C580" s="14"/>
      <c r="D580" s="14"/>
      <c r="E580" s="14"/>
      <c r="F580" s="149" t="str">
        <f t="shared" si="126"/>
        <v/>
      </c>
      <c r="G580" s="148" t="str">
        <f>IF(F580="","",SUMIF(Supplier,Waste_Input!E580,TotalSampleWeight))</f>
        <v/>
      </c>
      <c r="H580" s="150" t="str">
        <f t="shared" si="127"/>
        <v/>
      </c>
      <c r="I580" s="150" t="str">
        <f t="shared" si="128"/>
        <v/>
      </c>
      <c r="J580" s="150" t="str">
        <f t="shared" si="129"/>
        <v/>
      </c>
      <c r="K580" s="150" t="str">
        <f t="shared" si="130"/>
        <v/>
      </c>
      <c r="L580" s="150" t="str">
        <f t="shared" si="131"/>
        <v/>
      </c>
      <c r="M580" s="150" t="str">
        <f t="shared" si="132"/>
        <v/>
      </c>
      <c r="N580" s="172" t="str">
        <f t="shared" si="133"/>
        <v/>
      </c>
      <c r="O580" s="150" t="str">
        <f t="shared" si="134"/>
        <v/>
      </c>
      <c r="P580" s="151" t="str">
        <f t="shared" si="135"/>
        <v/>
      </c>
      <c r="Q580" s="150" t="str">
        <f t="shared" si="125"/>
        <v/>
      </c>
      <c r="R580" s="126" t="str">
        <f t="array" ref="R580">IF(AND(ISTEXT(E580),D580="TR"),_xlfn.STDEV.S(IF(Supplier=E580,Target)),"")</f>
        <v/>
      </c>
      <c r="S580" s="143" t="e">
        <f t="shared" si="136"/>
        <v>#VALUE!</v>
      </c>
      <c r="T580" s="146" t="e">
        <f t="shared" si="137"/>
        <v>#VALUE!</v>
      </c>
    </row>
    <row r="581" spans="1:20" s="17" customFormat="1" x14ac:dyDescent="0.2">
      <c r="A581" s="14"/>
      <c r="B581" s="14"/>
      <c r="C581" s="14"/>
      <c r="D581" s="14"/>
      <c r="E581" s="14"/>
      <c r="F581" s="149" t="str">
        <f t="shared" si="126"/>
        <v/>
      </c>
      <c r="G581" s="148" t="str">
        <f>IF(F581="","",SUMIF(Supplier,Waste_Input!E581,TotalSampleWeight))</f>
        <v/>
      </c>
      <c r="H581" s="150" t="str">
        <f t="shared" si="127"/>
        <v/>
      </c>
      <c r="I581" s="150" t="str">
        <f t="shared" si="128"/>
        <v/>
      </c>
      <c r="J581" s="150" t="str">
        <f t="shared" si="129"/>
        <v/>
      </c>
      <c r="K581" s="150" t="str">
        <f t="shared" si="130"/>
        <v/>
      </c>
      <c r="L581" s="150" t="str">
        <f t="shared" si="131"/>
        <v/>
      </c>
      <c r="M581" s="150" t="str">
        <f t="shared" si="132"/>
        <v/>
      </c>
      <c r="N581" s="172" t="str">
        <f t="shared" si="133"/>
        <v/>
      </c>
      <c r="O581" s="150" t="str">
        <f t="shared" si="134"/>
        <v/>
      </c>
      <c r="P581" s="151" t="str">
        <f t="shared" si="135"/>
        <v/>
      </c>
      <c r="Q581" s="150" t="str">
        <f t="shared" si="125"/>
        <v/>
      </c>
      <c r="R581" s="126" t="str">
        <f t="array" ref="R581">IF(AND(ISTEXT(E581),D581="TR"),_xlfn.STDEV.S(IF(Supplier=E581,Target)),"")</f>
        <v/>
      </c>
      <c r="S581" s="143" t="e">
        <f t="shared" si="136"/>
        <v>#VALUE!</v>
      </c>
      <c r="T581" s="146" t="e">
        <f t="shared" si="137"/>
        <v>#VALUE!</v>
      </c>
    </row>
    <row r="582" spans="1:20" s="17" customFormat="1" x14ac:dyDescent="0.2">
      <c r="A582" s="14"/>
      <c r="B582" s="14"/>
      <c r="C582" s="14"/>
      <c r="D582" s="14"/>
      <c r="E582" s="14"/>
      <c r="F582" s="149" t="str">
        <f t="shared" si="126"/>
        <v/>
      </c>
      <c r="G582" s="148" t="str">
        <f>IF(F582="","",SUMIF(Supplier,Waste_Input!E582,TotalSampleWeight))</f>
        <v/>
      </c>
      <c r="H582" s="150" t="str">
        <f t="shared" si="127"/>
        <v/>
      </c>
      <c r="I582" s="150" t="str">
        <f t="shared" si="128"/>
        <v/>
      </c>
      <c r="J582" s="150" t="str">
        <f t="shared" si="129"/>
        <v/>
      </c>
      <c r="K582" s="150" t="str">
        <f t="shared" si="130"/>
        <v/>
      </c>
      <c r="L582" s="150" t="str">
        <f t="shared" si="131"/>
        <v/>
      </c>
      <c r="M582" s="150" t="str">
        <f t="shared" si="132"/>
        <v/>
      </c>
      <c r="N582" s="172" t="str">
        <f t="shared" si="133"/>
        <v/>
      </c>
      <c r="O582" s="150" t="str">
        <f t="shared" si="134"/>
        <v/>
      </c>
      <c r="P582" s="151" t="str">
        <f t="shared" si="135"/>
        <v/>
      </c>
      <c r="Q582" s="150" t="str">
        <f t="shared" si="125"/>
        <v/>
      </c>
      <c r="R582" s="126" t="str">
        <f t="array" ref="R582">IF(AND(ISTEXT(E582),D582="TR"),_xlfn.STDEV.S(IF(Supplier=E582,Target)),"")</f>
        <v/>
      </c>
      <c r="S582" s="143" t="e">
        <f t="shared" si="136"/>
        <v>#VALUE!</v>
      </c>
      <c r="T582" s="146" t="e">
        <f t="shared" si="137"/>
        <v>#VALUE!</v>
      </c>
    </row>
    <row r="583" spans="1:20" s="17" customFormat="1" x14ac:dyDescent="0.2">
      <c r="A583" s="14"/>
      <c r="B583" s="14"/>
      <c r="C583" s="14"/>
      <c r="D583" s="14"/>
      <c r="E583" s="14"/>
      <c r="F583" s="149" t="str">
        <f t="shared" si="126"/>
        <v/>
      </c>
      <c r="G583" s="148" t="str">
        <f>IF(F583="","",SUMIF(Supplier,Waste_Input!E583,TotalSampleWeight))</f>
        <v/>
      </c>
      <c r="H583" s="150" t="str">
        <f t="shared" si="127"/>
        <v/>
      </c>
      <c r="I583" s="150" t="str">
        <f t="shared" si="128"/>
        <v/>
      </c>
      <c r="J583" s="150" t="str">
        <f t="shared" si="129"/>
        <v/>
      </c>
      <c r="K583" s="150" t="str">
        <f t="shared" si="130"/>
        <v/>
      </c>
      <c r="L583" s="150" t="str">
        <f t="shared" si="131"/>
        <v/>
      </c>
      <c r="M583" s="150" t="str">
        <f t="shared" si="132"/>
        <v/>
      </c>
      <c r="N583" s="172" t="str">
        <f t="shared" si="133"/>
        <v/>
      </c>
      <c r="O583" s="150" t="str">
        <f t="shared" si="134"/>
        <v/>
      </c>
      <c r="P583" s="151" t="str">
        <f t="shared" si="135"/>
        <v/>
      </c>
      <c r="Q583" s="150" t="str">
        <f t="shared" si="125"/>
        <v/>
      </c>
      <c r="R583" s="126" t="str">
        <f t="array" ref="R583">IF(AND(ISTEXT(E583),D583="TR"),_xlfn.STDEV.S(IF(Supplier=E583,Target)),"")</f>
        <v/>
      </c>
      <c r="S583" s="143" t="e">
        <f t="shared" si="136"/>
        <v>#VALUE!</v>
      </c>
      <c r="T583" s="146" t="e">
        <f t="shared" si="137"/>
        <v>#VALUE!</v>
      </c>
    </row>
    <row r="584" spans="1:20" s="17" customFormat="1" x14ac:dyDescent="0.2">
      <c r="A584" s="14"/>
      <c r="B584" s="14"/>
      <c r="C584" s="14"/>
      <c r="D584" s="14"/>
      <c r="E584" s="14"/>
      <c r="F584" s="149" t="str">
        <f t="shared" si="126"/>
        <v/>
      </c>
      <c r="G584" s="148" t="str">
        <f>IF(F584="","",SUMIF(Supplier,Waste_Input!E584,TotalSampleWeight))</f>
        <v/>
      </c>
      <c r="H584" s="150" t="str">
        <f t="shared" si="127"/>
        <v/>
      </c>
      <c r="I584" s="150" t="str">
        <f t="shared" si="128"/>
        <v/>
      </c>
      <c r="J584" s="150" t="str">
        <f t="shared" si="129"/>
        <v/>
      </c>
      <c r="K584" s="150" t="str">
        <f t="shared" si="130"/>
        <v/>
      </c>
      <c r="L584" s="150" t="str">
        <f t="shared" si="131"/>
        <v/>
      </c>
      <c r="M584" s="150" t="str">
        <f t="shared" si="132"/>
        <v/>
      </c>
      <c r="N584" s="172" t="str">
        <f t="shared" si="133"/>
        <v/>
      </c>
      <c r="O584" s="150" t="str">
        <f t="shared" si="134"/>
        <v/>
      </c>
      <c r="P584" s="151" t="str">
        <f t="shared" si="135"/>
        <v/>
      </c>
      <c r="Q584" s="150" t="str">
        <f t="shared" si="125"/>
        <v/>
      </c>
      <c r="R584" s="126" t="str">
        <f t="array" ref="R584">IF(AND(ISTEXT(E584),D584="TR"),_xlfn.STDEV.S(IF(Supplier=E584,Target)),"")</f>
        <v/>
      </c>
      <c r="S584" s="143" t="e">
        <f t="shared" si="136"/>
        <v>#VALUE!</v>
      </c>
      <c r="T584" s="146" t="e">
        <f t="shared" si="137"/>
        <v>#VALUE!</v>
      </c>
    </row>
    <row r="585" spans="1:20" s="17" customFormat="1" x14ac:dyDescent="0.2">
      <c r="A585" s="14"/>
      <c r="B585" s="14"/>
      <c r="C585" s="14"/>
      <c r="D585" s="14"/>
      <c r="E585" s="14"/>
      <c r="F585" s="149" t="str">
        <f t="shared" si="126"/>
        <v/>
      </c>
      <c r="G585" s="148" t="str">
        <f>IF(F585="","",SUMIF(Supplier,Waste_Input!E585,TotalSampleWeight))</f>
        <v/>
      </c>
      <c r="H585" s="150" t="str">
        <f t="shared" si="127"/>
        <v/>
      </c>
      <c r="I585" s="150" t="str">
        <f t="shared" si="128"/>
        <v/>
      </c>
      <c r="J585" s="150" t="str">
        <f t="shared" si="129"/>
        <v/>
      </c>
      <c r="K585" s="150" t="str">
        <f t="shared" si="130"/>
        <v/>
      </c>
      <c r="L585" s="150" t="str">
        <f t="shared" si="131"/>
        <v/>
      </c>
      <c r="M585" s="150" t="str">
        <f t="shared" si="132"/>
        <v/>
      </c>
      <c r="N585" s="172" t="str">
        <f t="shared" si="133"/>
        <v/>
      </c>
      <c r="O585" s="150" t="str">
        <f t="shared" si="134"/>
        <v/>
      </c>
      <c r="P585" s="151" t="str">
        <f t="shared" si="135"/>
        <v/>
      </c>
      <c r="Q585" s="150" t="str">
        <f t="shared" si="125"/>
        <v/>
      </c>
      <c r="R585" s="126" t="str">
        <f t="array" ref="R585">IF(AND(ISTEXT(E585),D585="TR"),_xlfn.STDEV.S(IF(Supplier=E585,Target)),"")</f>
        <v/>
      </c>
      <c r="S585" s="143" t="e">
        <f t="shared" si="136"/>
        <v>#VALUE!</v>
      </c>
      <c r="T585" s="146" t="e">
        <f t="shared" si="137"/>
        <v>#VALUE!</v>
      </c>
    </row>
    <row r="586" spans="1:20" s="17" customFormat="1" x14ac:dyDescent="0.2">
      <c r="A586" s="14"/>
      <c r="B586" s="14"/>
      <c r="C586" s="14"/>
      <c r="D586" s="14"/>
      <c r="E586" s="14"/>
      <c r="F586" s="149" t="str">
        <f t="shared" si="126"/>
        <v/>
      </c>
      <c r="G586" s="148" t="str">
        <f>IF(F586="","",SUMIF(Supplier,Waste_Input!E586,TotalSampleWeight))</f>
        <v/>
      </c>
      <c r="H586" s="150" t="str">
        <f t="shared" si="127"/>
        <v/>
      </c>
      <c r="I586" s="150" t="str">
        <f t="shared" si="128"/>
        <v/>
      </c>
      <c r="J586" s="150" t="str">
        <f t="shared" si="129"/>
        <v/>
      </c>
      <c r="K586" s="150" t="str">
        <f t="shared" si="130"/>
        <v/>
      </c>
      <c r="L586" s="150" t="str">
        <f t="shared" si="131"/>
        <v/>
      </c>
      <c r="M586" s="150" t="str">
        <f t="shared" si="132"/>
        <v/>
      </c>
      <c r="N586" s="172" t="str">
        <f t="shared" si="133"/>
        <v/>
      </c>
      <c r="O586" s="150" t="str">
        <f t="shared" si="134"/>
        <v/>
      </c>
      <c r="P586" s="151" t="str">
        <f t="shared" si="135"/>
        <v/>
      </c>
      <c r="Q586" s="150" t="str">
        <f t="shared" si="125"/>
        <v/>
      </c>
      <c r="R586" s="126" t="str">
        <f t="array" ref="R586">IF(AND(ISTEXT(E586),D586="TR"),_xlfn.STDEV.S(IF(Supplier=E586,Target)),"")</f>
        <v/>
      </c>
      <c r="S586" s="143" t="e">
        <f t="shared" si="136"/>
        <v>#VALUE!</v>
      </c>
      <c r="T586" s="146" t="e">
        <f t="shared" si="137"/>
        <v>#VALUE!</v>
      </c>
    </row>
    <row r="587" spans="1:20" s="17" customFormat="1" x14ac:dyDescent="0.2">
      <c r="A587" s="14"/>
      <c r="B587" s="14"/>
      <c r="C587" s="14"/>
      <c r="D587" s="14"/>
      <c r="E587" s="14"/>
      <c r="F587" s="149" t="str">
        <f t="shared" si="126"/>
        <v/>
      </c>
      <c r="G587" s="148" t="str">
        <f>IF(F587="","",SUMIF(Supplier,Waste_Input!E587,TotalSampleWeight))</f>
        <v/>
      </c>
      <c r="H587" s="150" t="str">
        <f t="shared" si="127"/>
        <v/>
      </c>
      <c r="I587" s="150" t="str">
        <f t="shared" si="128"/>
        <v/>
      </c>
      <c r="J587" s="150" t="str">
        <f t="shared" si="129"/>
        <v/>
      </c>
      <c r="K587" s="150" t="str">
        <f t="shared" si="130"/>
        <v/>
      </c>
      <c r="L587" s="150" t="str">
        <f t="shared" si="131"/>
        <v/>
      </c>
      <c r="M587" s="150" t="str">
        <f t="shared" si="132"/>
        <v/>
      </c>
      <c r="N587" s="172" t="str">
        <f t="shared" si="133"/>
        <v/>
      </c>
      <c r="O587" s="150" t="str">
        <f t="shared" si="134"/>
        <v/>
      </c>
      <c r="P587" s="151" t="str">
        <f t="shared" si="135"/>
        <v/>
      </c>
      <c r="Q587" s="150" t="str">
        <f t="shared" si="125"/>
        <v/>
      </c>
      <c r="R587" s="126" t="str">
        <f t="array" ref="R587">IF(AND(ISTEXT(E587),D587="TR"),_xlfn.STDEV.S(IF(Supplier=E587,Target)),"")</f>
        <v/>
      </c>
      <c r="S587" s="143" t="e">
        <f t="shared" si="136"/>
        <v>#VALUE!</v>
      </c>
      <c r="T587" s="146" t="e">
        <f t="shared" si="137"/>
        <v>#VALUE!</v>
      </c>
    </row>
    <row r="588" spans="1:20" s="17" customFormat="1" x14ac:dyDescent="0.2">
      <c r="A588" s="14"/>
      <c r="B588" s="14"/>
      <c r="C588" s="14"/>
      <c r="D588" s="14"/>
      <c r="E588" s="14"/>
      <c r="F588" s="149" t="str">
        <f t="shared" si="126"/>
        <v/>
      </c>
      <c r="G588" s="148" t="str">
        <f>IF(F588="","",SUMIF(Supplier,Waste_Input!E588,TotalSampleWeight))</f>
        <v/>
      </c>
      <c r="H588" s="150" t="str">
        <f t="shared" si="127"/>
        <v/>
      </c>
      <c r="I588" s="150" t="str">
        <f t="shared" si="128"/>
        <v/>
      </c>
      <c r="J588" s="150" t="str">
        <f t="shared" si="129"/>
        <v/>
      </c>
      <c r="K588" s="150" t="str">
        <f t="shared" si="130"/>
        <v/>
      </c>
      <c r="L588" s="150" t="str">
        <f t="shared" si="131"/>
        <v/>
      </c>
      <c r="M588" s="150" t="str">
        <f t="shared" si="132"/>
        <v/>
      </c>
      <c r="N588" s="172" t="str">
        <f t="shared" si="133"/>
        <v/>
      </c>
      <c r="O588" s="150" t="str">
        <f t="shared" si="134"/>
        <v/>
      </c>
      <c r="P588" s="151" t="str">
        <f t="shared" si="135"/>
        <v/>
      </c>
      <c r="Q588" s="150" t="str">
        <f t="shared" si="125"/>
        <v/>
      </c>
      <c r="R588" s="126" t="str">
        <f t="array" ref="R588">IF(AND(ISTEXT(E588),D588="TR"),_xlfn.STDEV.S(IF(Supplier=E588,Target)),"")</f>
        <v/>
      </c>
      <c r="S588" s="143" t="e">
        <f t="shared" si="136"/>
        <v>#VALUE!</v>
      </c>
      <c r="T588" s="146" t="e">
        <f t="shared" si="137"/>
        <v>#VALUE!</v>
      </c>
    </row>
    <row r="589" spans="1:20" s="17" customFormat="1" x14ac:dyDescent="0.2">
      <c r="A589" s="14"/>
      <c r="B589" s="14"/>
      <c r="C589" s="14"/>
      <c r="D589" s="14"/>
      <c r="E589" s="14"/>
      <c r="F589" s="149" t="str">
        <f t="shared" si="126"/>
        <v/>
      </c>
      <c r="G589" s="148" t="str">
        <f>IF(F589="","",SUMIF(Supplier,Waste_Input!E589,TotalSampleWeight))</f>
        <v/>
      </c>
      <c r="H589" s="150" t="str">
        <f t="shared" si="127"/>
        <v/>
      </c>
      <c r="I589" s="150" t="str">
        <f t="shared" si="128"/>
        <v/>
      </c>
      <c r="J589" s="150" t="str">
        <f t="shared" si="129"/>
        <v/>
      </c>
      <c r="K589" s="150" t="str">
        <f t="shared" si="130"/>
        <v/>
      </c>
      <c r="L589" s="150" t="str">
        <f t="shared" si="131"/>
        <v/>
      </c>
      <c r="M589" s="150" t="str">
        <f t="shared" si="132"/>
        <v/>
      </c>
      <c r="N589" s="172" t="str">
        <f t="shared" si="133"/>
        <v/>
      </c>
      <c r="O589" s="150" t="str">
        <f t="shared" si="134"/>
        <v/>
      </c>
      <c r="P589" s="151" t="str">
        <f t="shared" si="135"/>
        <v/>
      </c>
      <c r="Q589" s="150" t="str">
        <f t="shared" si="125"/>
        <v/>
      </c>
      <c r="R589" s="126" t="str">
        <f t="array" ref="R589">IF(AND(ISTEXT(E589),D589="TR"),_xlfn.STDEV.S(IF(Supplier=E589,Target)),"")</f>
        <v/>
      </c>
      <c r="S589" s="143" t="e">
        <f t="shared" si="136"/>
        <v>#VALUE!</v>
      </c>
      <c r="T589" s="146" t="e">
        <f t="shared" si="137"/>
        <v>#VALUE!</v>
      </c>
    </row>
    <row r="590" spans="1:20" s="17" customFormat="1" x14ac:dyDescent="0.2">
      <c r="A590" s="14"/>
      <c r="B590" s="14"/>
      <c r="C590" s="14"/>
      <c r="D590" s="14"/>
      <c r="E590" s="14"/>
      <c r="F590" s="149" t="str">
        <f t="shared" si="126"/>
        <v/>
      </c>
      <c r="G590" s="148" t="str">
        <f>IF(F590="","",SUMIF(Supplier,Waste_Input!E590,TotalSampleWeight))</f>
        <v/>
      </c>
      <c r="H590" s="150" t="str">
        <f t="shared" si="127"/>
        <v/>
      </c>
      <c r="I590" s="150" t="str">
        <f t="shared" si="128"/>
        <v/>
      </c>
      <c r="J590" s="150" t="str">
        <f t="shared" si="129"/>
        <v/>
      </c>
      <c r="K590" s="150" t="str">
        <f t="shared" si="130"/>
        <v/>
      </c>
      <c r="L590" s="150" t="str">
        <f t="shared" si="131"/>
        <v/>
      </c>
      <c r="M590" s="150" t="str">
        <f t="shared" si="132"/>
        <v/>
      </c>
      <c r="N590" s="172" t="str">
        <f t="shared" si="133"/>
        <v/>
      </c>
      <c r="O590" s="150" t="str">
        <f t="shared" si="134"/>
        <v/>
      </c>
      <c r="P590" s="151" t="str">
        <f t="shared" si="135"/>
        <v/>
      </c>
      <c r="Q590" s="150" t="str">
        <f t="shared" si="125"/>
        <v/>
      </c>
      <c r="R590" s="126" t="str">
        <f t="array" ref="R590">IF(AND(ISTEXT(E590),D590="TR"),_xlfn.STDEV.S(IF(Supplier=E590,Target)),"")</f>
        <v/>
      </c>
      <c r="S590" s="143" t="e">
        <f t="shared" si="136"/>
        <v>#VALUE!</v>
      </c>
      <c r="T590" s="146" t="e">
        <f t="shared" si="137"/>
        <v>#VALUE!</v>
      </c>
    </row>
    <row r="591" spans="1:20" s="17" customFormat="1" x14ac:dyDescent="0.2">
      <c r="A591" s="14"/>
      <c r="B591" s="14"/>
      <c r="C591" s="14"/>
      <c r="D591" s="14"/>
      <c r="E591" s="14"/>
      <c r="F591" s="149" t="str">
        <f t="shared" si="126"/>
        <v/>
      </c>
      <c r="G591" s="148" t="str">
        <f>IF(F591="","",SUMIF(Supplier,Waste_Input!E591,TotalSampleWeight))</f>
        <v/>
      </c>
      <c r="H591" s="150" t="str">
        <f t="shared" si="127"/>
        <v/>
      </c>
      <c r="I591" s="150" t="str">
        <f t="shared" si="128"/>
        <v/>
      </c>
      <c r="J591" s="150" t="str">
        <f t="shared" si="129"/>
        <v/>
      </c>
      <c r="K591" s="150" t="str">
        <f t="shared" si="130"/>
        <v/>
      </c>
      <c r="L591" s="150" t="str">
        <f t="shared" si="131"/>
        <v/>
      </c>
      <c r="M591" s="150" t="str">
        <f t="shared" si="132"/>
        <v/>
      </c>
      <c r="N591" s="172" t="str">
        <f t="shared" si="133"/>
        <v/>
      </c>
      <c r="O591" s="150" t="str">
        <f t="shared" si="134"/>
        <v/>
      </c>
      <c r="P591" s="151" t="str">
        <f t="shared" si="135"/>
        <v/>
      </c>
      <c r="Q591" s="150" t="str">
        <f t="shared" si="125"/>
        <v/>
      </c>
      <c r="R591" s="126" t="str">
        <f t="array" ref="R591">IF(AND(ISTEXT(E591),D591="TR"),_xlfn.STDEV.S(IF(Supplier=E591,Target)),"")</f>
        <v/>
      </c>
      <c r="S591" s="143" t="e">
        <f t="shared" si="136"/>
        <v>#VALUE!</v>
      </c>
      <c r="T591" s="146" t="e">
        <f t="shared" si="137"/>
        <v>#VALUE!</v>
      </c>
    </row>
    <row r="592" spans="1:20" s="17" customFormat="1" x14ac:dyDescent="0.2">
      <c r="A592" s="14"/>
      <c r="B592" s="14"/>
      <c r="C592" s="14"/>
      <c r="D592" s="14"/>
      <c r="E592" s="14"/>
      <c r="F592" s="149" t="str">
        <f t="shared" si="126"/>
        <v/>
      </c>
      <c r="G592" s="148" t="str">
        <f>IF(F592="","",SUMIF(Supplier,Waste_Input!E592,TotalSampleWeight))</f>
        <v/>
      </c>
      <c r="H592" s="150" t="str">
        <f t="shared" si="127"/>
        <v/>
      </c>
      <c r="I592" s="150" t="str">
        <f t="shared" si="128"/>
        <v/>
      </c>
      <c r="J592" s="150" t="str">
        <f t="shared" si="129"/>
        <v/>
      </c>
      <c r="K592" s="150" t="str">
        <f t="shared" si="130"/>
        <v/>
      </c>
      <c r="L592" s="150" t="str">
        <f t="shared" si="131"/>
        <v/>
      </c>
      <c r="M592" s="150" t="str">
        <f t="shared" si="132"/>
        <v/>
      </c>
      <c r="N592" s="172" t="str">
        <f t="shared" si="133"/>
        <v/>
      </c>
      <c r="O592" s="150" t="str">
        <f t="shared" si="134"/>
        <v/>
      </c>
      <c r="P592" s="151" t="str">
        <f t="shared" si="135"/>
        <v/>
      </c>
      <c r="Q592" s="150" t="str">
        <f t="shared" si="125"/>
        <v/>
      </c>
      <c r="R592" s="126" t="str">
        <f t="array" ref="R592">IF(AND(ISTEXT(E592),D592="TR"),_xlfn.STDEV.S(IF(Supplier=E592,Target)),"")</f>
        <v/>
      </c>
      <c r="S592" s="143" t="e">
        <f t="shared" si="136"/>
        <v>#VALUE!</v>
      </c>
      <c r="T592" s="146" t="e">
        <f t="shared" si="137"/>
        <v>#VALUE!</v>
      </c>
    </row>
    <row r="593" spans="1:20" s="17" customFormat="1" x14ac:dyDescent="0.2">
      <c r="A593" s="14"/>
      <c r="B593" s="14"/>
      <c r="C593" s="14"/>
      <c r="D593" s="14"/>
      <c r="E593" s="14"/>
      <c r="F593" s="149" t="str">
        <f t="shared" si="126"/>
        <v/>
      </c>
      <c r="G593" s="148" t="str">
        <f>IF(F593="","",SUMIF(Supplier,Waste_Input!E593,TotalSampleWeight))</f>
        <v/>
      </c>
      <c r="H593" s="150" t="str">
        <f t="shared" si="127"/>
        <v/>
      </c>
      <c r="I593" s="150" t="str">
        <f t="shared" si="128"/>
        <v/>
      </c>
      <c r="J593" s="150" t="str">
        <f t="shared" si="129"/>
        <v/>
      </c>
      <c r="K593" s="150" t="str">
        <f t="shared" si="130"/>
        <v/>
      </c>
      <c r="L593" s="150" t="str">
        <f t="shared" si="131"/>
        <v/>
      </c>
      <c r="M593" s="150" t="str">
        <f t="shared" si="132"/>
        <v/>
      </c>
      <c r="N593" s="172" t="str">
        <f t="shared" si="133"/>
        <v/>
      </c>
      <c r="O593" s="150" t="str">
        <f t="shared" si="134"/>
        <v/>
      </c>
      <c r="P593" s="151" t="str">
        <f t="shared" si="135"/>
        <v/>
      </c>
      <c r="Q593" s="150" t="str">
        <f t="shared" si="125"/>
        <v/>
      </c>
      <c r="R593" s="126" t="str">
        <f t="array" ref="R593">IF(AND(ISTEXT(E593),D593="TR"),_xlfn.STDEV.S(IF(Supplier=E593,Target)),"")</f>
        <v/>
      </c>
      <c r="S593" s="143" t="e">
        <f t="shared" si="136"/>
        <v>#VALUE!</v>
      </c>
      <c r="T593" s="146" t="e">
        <f t="shared" si="137"/>
        <v>#VALUE!</v>
      </c>
    </row>
    <row r="594" spans="1:20" s="17" customFormat="1" x14ac:dyDescent="0.2">
      <c r="A594" s="14"/>
      <c r="B594" s="14"/>
      <c r="C594" s="14"/>
      <c r="D594" s="14"/>
      <c r="E594" s="14"/>
      <c r="F594" s="149" t="str">
        <f t="shared" si="126"/>
        <v/>
      </c>
      <c r="G594" s="148" t="str">
        <f>IF(F594="","",SUMIF(Supplier,Waste_Input!E594,TotalSampleWeight))</f>
        <v/>
      </c>
      <c r="H594" s="150" t="str">
        <f t="shared" si="127"/>
        <v/>
      </c>
      <c r="I594" s="150" t="str">
        <f t="shared" si="128"/>
        <v/>
      </c>
      <c r="J594" s="150" t="str">
        <f t="shared" si="129"/>
        <v/>
      </c>
      <c r="K594" s="150" t="str">
        <f t="shared" si="130"/>
        <v/>
      </c>
      <c r="L594" s="150" t="str">
        <f t="shared" si="131"/>
        <v/>
      </c>
      <c r="M594" s="150" t="str">
        <f t="shared" si="132"/>
        <v/>
      </c>
      <c r="N594" s="172" t="str">
        <f t="shared" si="133"/>
        <v/>
      </c>
      <c r="O594" s="150" t="str">
        <f t="shared" si="134"/>
        <v/>
      </c>
      <c r="P594" s="151" t="str">
        <f t="shared" si="135"/>
        <v/>
      </c>
      <c r="Q594" s="150" t="str">
        <f t="shared" si="125"/>
        <v/>
      </c>
      <c r="R594" s="126" t="str">
        <f t="array" ref="R594">IF(AND(ISTEXT(E594),D594="TR"),_xlfn.STDEV.S(IF(Supplier=E594,Target)),"")</f>
        <v/>
      </c>
      <c r="S594" s="143" t="e">
        <f t="shared" si="136"/>
        <v>#VALUE!</v>
      </c>
      <c r="T594" s="146" t="e">
        <f t="shared" si="137"/>
        <v>#VALUE!</v>
      </c>
    </row>
    <row r="595" spans="1:20" s="17" customFormat="1" x14ac:dyDescent="0.2">
      <c r="A595" s="14"/>
      <c r="B595" s="14"/>
      <c r="C595" s="14"/>
      <c r="D595" s="14"/>
      <c r="E595" s="14"/>
      <c r="F595" s="149" t="str">
        <f t="shared" si="126"/>
        <v/>
      </c>
      <c r="G595" s="148" t="str">
        <f>IF(F595="","",SUMIF(Supplier,Waste_Input!E595,TotalSampleWeight))</f>
        <v/>
      </c>
      <c r="H595" s="150" t="str">
        <f t="shared" si="127"/>
        <v/>
      </c>
      <c r="I595" s="150" t="str">
        <f t="shared" si="128"/>
        <v/>
      </c>
      <c r="J595" s="150" t="str">
        <f t="shared" si="129"/>
        <v/>
      </c>
      <c r="K595" s="150" t="str">
        <f t="shared" si="130"/>
        <v/>
      </c>
      <c r="L595" s="150" t="str">
        <f t="shared" si="131"/>
        <v/>
      </c>
      <c r="M595" s="150" t="str">
        <f t="shared" si="132"/>
        <v/>
      </c>
      <c r="N595" s="172" t="str">
        <f t="shared" si="133"/>
        <v/>
      </c>
      <c r="O595" s="150" t="str">
        <f t="shared" si="134"/>
        <v/>
      </c>
      <c r="P595" s="151" t="str">
        <f t="shared" si="135"/>
        <v/>
      </c>
      <c r="Q595" s="150" t="str">
        <f t="shared" si="125"/>
        <v/>
      </c>
      <c r="R595" s="126" t="str">
        <f t="array" ref="R595">IF(AND(ISTEXT(E595),D595="TR"),_xlfn.STDEV.S(IF(Supplier=E595,Target)),"")</f>
        <v/>
      </c>
      <c r="S595" s="143" t="e">
        <f t="shared" si="136"/>
        <v>#VALUE!</v>
      </c>
      <c r="T595" s="146" t="e">
        <f t="shared" si="137"/>
        <v>#VALUE!</v>
      </c>
    </row>
    <row r="596" spans="1:20" s="17" customFormat="1" x14ac:dyDescent="0.2">
      <c r="A596" s="14"/>
      <c r="B596" s="14"/>
      <c r="C596" s="14"/>
      <c r="D596" s="14"/>
      <c r="E596" s="14"/>
      <c r="F596" s="149" t="str">
        <f t="shared" si="126"/>
        <v/>
      </c>
      <c r="G596" s="148" t="str">
        <f>IF(F596="","",SUMIF(Supplier,Waste_Input!E596,TotalSampleWeight))</f>
        <v/>
      </c>
      <c r="H596" s="150" t="str">
        <f t="shared" si="127"/>
        <v/>
      </c>
      <c r="I596" s="150" t="str">
        <f t="shared" si="128"/>
        <v/>
      </c>
      <c r="J596" s="150" t="str">
        <f t="shared" si="129"/>
        <v/>
      </c>
      <c r="K596" s="150" t="str">
        <f t="shared" si="130"/>
        <v/>
      </c>
      <c r="L596" s="150" t="str">
        <f t="shared" si="131"/>
        <v/>
      </c>
      <c r="M596" s="150" t="str">
        <f t="shared" si="132"/>
        <v/>
      </c>
      <c r="N596" s="172" t="str">
        <f t="shared" si="133"/>
        <v/>
      </c>
      <c r="O596" s="150" t="str">
        <f t="shared" si="134"/>
        <v/>
      </c>
      <c r="P596" s="151" t="str">
        <f t="shared" si="135"/>
        <v/>
      </c>
      <c r="Q596" s="150" t="str">
        <f t="shared" si="125"/>
        <v/>
      </c>
      <c r="R596" s="126" t="str">
        <f t="array" ref="R596">IF(AND(ISTEXT(E596),D596="TR"),_xlfn.STDEV.S(IF(Supplier=E596,Target)),"")</f>
        <v/>
      </c>
      <c r="S596" s="143" t="e">
        <f t="shared" si="136"/>
        <v>#VALUE!</v>
      </c>
      <c r="T596" s="146" t="e">
        <f t="shared" si="137"/>
        <v>#VALUE!</v>
      </c>
    </row>
    <row r="597" spans="1:20" s="17" customFormat="1" x14ac:dyDescent="0.2">
      <c r="A597" s="14"/>
      <c r="B597" s="14"/>
      <c r="C597" s="14"/>
      <c r="D597" s="14"/>
      <c r="E597" s="14"/>
      <c r="F597" s="149" t="str">
        <f t="shared" si="126"/>
        <v/>
      </c>
      <c r="G597" s="148" t="str">
        <f>IF(F597="","",SUMIF(Supplier,Waste_Input!E597,TotalSampleWeight))</f>
        <v/>
      </c>
      <c r="H597" s="150" t="str">
        <f t="shared" si="127"/>
        <v/>
      </c>
      <c r="I597" s="150" t="str">
        <f t="shared" si="128"/>
        <v/>
      </c>
      <c r="J597" s="150" t="str">
        <f t="shared" si="129"/>
        <v/>
      </c>
      <c r="K597" s="150" t="str">
        <f t="shared" si="130"/>
        <v/>
      </c>
      <c r="L597" s="150" t="str">
        <f t="shared" si="131"/>
        <v/>
      </c>
      <c r="M597" s="150" t="str">
        <f t="shared" si="132"/>
        <v/>
      </c>
      <c r="N597" s="172" t="str">
        <f t="shared" si="133"/>
        <v/>
      </c>
      <c r="O597" s="150" t="str">
        <f t="shared" si="134"/>
        <v/>
      </c>
      <c r="P597" s="151" t="str">
        <f t="shared" si="135"/>
        <v/>
      </c>
      <c r="Q597" s="150" t="str">
        <f t="shared" si="125"/>
        <v/>
      </c>
      <c r="R597" s="126" t="str">
        <f t="array" ref="R597">IF(AND(ISTEXT(E597),D597="TR"),_xlfn.STDEV.S(IF(Supplier=E597,Target)),"")</f>
        <v/>
      </c>
      <c r="S597" s="143" t="e">
        <f t="shared" si="136"/>
        <v>#VALUE!</v>
      </c>
      <c r="T597" s="146" t="e">
        <f t="shared" si="137"/>
        <v>#VALUE!</v>
      </c>
    </row>
    <row r="598" spans="1:20" s="17" customFormat="1" x14ac:dyDescent="0.2">
      <c r="A598" s="14"/>
      <c r="B598" s="14"/>
      <c r="C598" s="14"/>
      <c r="D598" s="14"/>
      <c r="E598" s="14"/>
      <c r="F598" s="149" t="str">
        <f t="shared" si="126"/>
        <v/>
      </c>
      <c r="G598" s="148" t="str">
        <f>IF(F598="","",SUMIF(Supplier,Waste_Input!E598,TotalSampleWeight))</f>
        <v/>
      </c>
      <c r="H598" s="150" t="str">
        <f t="shared" si="127"/>
        <v/>
      </c>
      <c r="I598" s="150" t="str">
        <f t="shared" si="128"/>
        <v/>
      </c>
      <c r="J598" s="150" t="str">
        <f t="shared" si="129"/>
        <v/>
      </c>
      <c r="K598" s="150" t="str">
        <f t="shared" si="130"/>
        <v/>
      </c>
      <c r="L598" s="150" t="str">
        <f t="shared" si="131"/>
        <v/>
      </c>
      <c r="M598" s="150" t="str">
        <f t="shared" si="132"/>
        <v/>
      </c>
      <c r="N598" s="172" t="str">
        <f t="shared" si="133"/>
        <v/>
      </c>
      <c r="O598" s="150" t="str">
        <f t="shared" si="134"/>
        <v/>
      </c>
      <c r="P598" s="151" t="str">
        <f t="shared" si="135"/>
        <v/>
      </c>
      <c r="Q598" s="150" t="str">
        <f t="shared" si="125"/>
        <v/>
      </c>
      <c r="R598" s="126" t="str">
        <f t="array" ref="R598">IF(AND(ISTEXT(E598),D598="TR"),_xlfn.STDEV.S(IF(Supplier=E598,Target)),"")</f>
        <v/>
      </c>
      <c r="S598" s="143" t="e">
        <f t="shared" si="136"/>
        <v>#VALUE!</v>
      </c>
      <c r="T598" s="146" t="e">
        <f t="shared" si="137"/>
        <v>#VALUE!</v>
      </c>
    </row>
    <row r="599" spans="1:20" s="17" customFormat="1" x14ac:dyDescent="0.2">
      <c r="A599" s="14"/>
      <c r="B599" s="14"/>
      <c r="C599" s="14"/>
      <c r="D599" s="14"/>
      <c r="E599" s="14"/>
      <c r="F599" s="149" t="str">
        <f t="shared" si="126"/>
        <v/>
      </c>
      <c r="G599" s="148" t="str">
        <f>IF(F599="","",SUMIF(Supplier,Waste_Input!E599,TotalSampleWeight))</f>
        <v/>
      </c>
      <c r="H599" s="150" t="str">
        <f t="shared" si="127"/>
        <v/>
      </c>
      <c r="I599" s="150" t="str">
        <f t="shared" si="128"/>
        <v/>
      </c>
      <c r="J599" s="150" t="str">
        <f t="shared" si="129"/>
        <v/>
      </c>
      <c r="K599" s="150" t="str">
        <f t="shared" si="130"/>
        <v/>
      </c>
      <c r="L599" s="150" t="str">
        <f t="shared" si="131"/>
        <v/>
      </c>
      <c r="M599" s="150" t="str">
        <f t="shared" si="132"/>
        <v/>
      </c>
      <c r="N599" s="172" t="str">
        <f t="shared" si="133"/>
        <v/>
      </c>
      <c r="O599" s="150" t="str">
        <f t="shared" si="134"/>
        <v/>
      </c>
      <c r="P599" s="151" t="str">
        <f t="shared" si="135"/>
        <v/>
      </c>
      <c r="Q599" s="150" t="str">
        <f t="shared" si="125"/>
        <v/>
      </c>
      <c r="R599" s="126" t="str">
        <f t="array" ref="R599">IF(AND(ISTEXT(E599),D599="TR"),_xlfn.STDEV.S(IF(Supplier=E599,Target)),"")</f>
        <v/>
      </c>
      <c r="S599" s="143" t="e">
        <f t="shared" si="136"/>
        <v>#VALUE!</v>
      </c>
      <c r="T599" s="146" t="e">
        <f t="shared" si="137"/>
        <v>#VALUE!</v>
      </c>
    </row>
    <row r="600" spans="1:20" s="17" customFormat="1" x14ac:dyDescent="0.2">
      <c r="A600" s="14"/>
      <c r="B600" s="14"/>
      <c r="C600" s="14"/>
      <c r="D600" s="14"/>
      <c r="E600" s="14"/>
      <c r="F600" s="149" t="str">
        <f t="shared" si="126"/>
        <v/>
      </c>
      <c r="G600" s="148" t="str">
        <f>IF(F600="","",SUMIF(Supplier,Waste_Input!E600,TotalSampleWeight))</f>
        <v/>
      </c>
      <c r="H600" s="150" t="str">
        <f t="shared" si="127"/>
        <v/>
      </c>
      <c r="I600" s="150" t="str">
        <f t="shared" si="128"/>
        <v/>
      </c>
      <c r="J600" s="150" t="str">
        <f t="shared" si="129"/>
        <v/>
      </c>
      <c r="K600" s="150" t="str">
        <f t="shared" si="130"/>
        <v/>
      </c>
      <c r="L600" s="150" t="str">
        <f t="shared" si="131"/>
        <v/>
      </c>
      <c r="M600" s="150" t="str">
        <f t="shared" si="132"/>
        <v/>
      </c>
      <c r="N600" s="172" t="str">
        <f t="shared" si="133"/>
        <v/>
      </c>
      <c r="O600" s="150" t="str">
        <f t="shared" si="134"/>
        <v/>
      </c>
      <c r="P600" s="151" t="str">
        <f t="shared" si="135"/>
        <v/>
      </c>
      <c r="Q600" s="150" t="str">
        <f t="shared" si="125"/>
        <v/>
      </c>
      <c r="R600" s="126" t="str">
        <f t="array" ref="R600">IF(AND(ISTEXT(E600),D600="TR"),_xlfn.STDEV.S(IF(Supplier=E600,Target)),"")</f>
        <v/>
      </c>
      <c r="S600" s="143" t="e">
        <f t="shared" si="136"/>
        <v>#VALUE!</v>
      </c>
      <c r="T600" s="146" t="e">
        <f t="shared" si="137"/>
        <v>#VALUE!</v>
      </c>
    </row>
    <row r="601" spans="1:20" s="17" customFormat="1" x14ac:dyDescent="0.2">
      <c r="A601" s="14"/>
      <c r="B601" s="14"/>
      <c r="C601" s="14"/>
      <c r="D601" s="14"/>
      <c r="E601" s="14"/>
      <c r="F601" s="149" t="str">
        <f t="shared" si="126"/>
        <v/>
      </c>
      <c r="G601" s="148" t="str">
        <f>IF(F601="","",SUMIF(Supplier,Waste_Input!E601,TotalSampleWeight))</f>
        <v/>
      </c>
      <c r="H601" s="150" t="str">
        <f t="shared" si="127"/>
        <v/>
      </c>
      <c r="I601" s="150" t="str">
        <f t="shared" si="128"/>
        <v/>
      </c>
      <c r="J601" s="150" t="str">
        <f t="shared" si="129"/>
        <v/>
      </c>
      <c r="K601" s="150" t="str">
        <f t="shared" si="130"/>
        <v/>
      </c>
      <c r="L601" s="150" t="str">
        <f t="shared" si="131"/>
        <v/>
      </c>
      <c r="M601" s="150" t="str">
        <f t="shared" si="132"/>
        <v/>
      </c>
      <c r="N601" s="172" t="str">
        <f t="shared" si="133"/>
        <v/>
      </c>
      <c r="O601" s="150" t="str">
        <f t="shared" si="134"/>
        <v/>
      </c>
      <c r="P601" s="151" t="str">
        <f t="shared" si="135"/>
        <v/>
      </c>
      <c r="Q601" s="150" t="str">
        <f t="shared" si="125"/>
        <v/>
      </c>
      <c r="R601" s="126" t="str">
        <f t="array" ref="R601">IF(AND(ISTEXT(E601),D601="TR"),_xlfn.STDEV.S(IF(Supplier=E601,Target)),"")</f>
        <v/>
      </c>
      <c r="S601" s="143" t="e">
        <f t="shared" si="136"/>
        <v>#VALUE!</v>
      </c>
      <c r="T601" s="146" t="e">
        <f t="shared" si="137"/>
        <v>#VALUE!</v>
      </c>
    </row>
    <row r="602" spans="1:20" s="17" customFormat="1" x14ac:dyDescent="0.2">
      <c r="A602" s="14"/>
      <c r="B602" s="14"/>
      <c r="C602" s="14"/>
      <c r="D602" s="14"/>
      <c r="E602" s="14"/>
      <c r="F602" s="149" t="str">
        <f t="shared" si="126"/>
        <v/>
      </c>
      <c r="G602" s="148" t="str">
        <f>IF(F602="","",SUMIF(Supplier,Waste_Input!E602,TotalSampleWeight))</f>
        <v/>
      </c>
      <c r="H602" s="150" t="str">
        <f t="shared" si="127"/>
        <v/>
      </c>
      <c r="I602" s="150" t="str">
        <f t="shared" si="128"/>
        <v/>
      </c>
      <c r="J602" s="150" t="str">
        <f t="shared" si="129"/>
        <v/>
      </c>
      <c r="K602" s="150" t="str">
        <f t="shared" si="130"/>
        <v/>
      </c>
      <c r="L602" s="150" t="str">
        <f t="shared" si="131"/>
        <v/>
      </c>
      <c r="M602" s="150" t="str">
        <f t="shared" si="132"/>
        <v/>
      </c>
      <c r="N602" s="172" t="str">
        <f t="shared" si="133"/>
        <v/>
      </c>
      <c r="O602" s="150" t="str">
        <f t="shared" si="134"/>
        <v/>
      </c>
      <c r="P602" s="151" t="str">
        <f t="shared" si="135"/>
        <v/>
      </c>
      <c r="Q602" s="150" t="str">
        <f t="shared" si="125"/>
        <v/>
      </c>
      <c r="R602" s="126" t="str">
        <f t="array" ref="R602">IF(AND(ISTEXT(E602),D602="TR"),_xlfn.STDEV.S(IF(Supplier=E602,Target)),"")</f>
        <v/>
      </c>
      <c r="S602" s="143" t="e">
        <f t="shared" si="136"/>
        <v>#VALUE!</v>
      </c>
      <c r="T602" s="146" t="e">
        <f t="shared" si="137"/>
        <v>#VALUE!</v>
      </c>
    </row>
    <row r="603" spans="1:20" s="17" customFormat="1" x14ac:dyDescent="0.2">
      <c r="A603" s="14"/>
      <c r="B603" s="14"/>
      <c r="C603" s="14"/>
      <c r="D603" s="14"/>
      <c r="E603" s="14"/>
      <c r="F603" s="149" t="str">
        <f t="shared" si="126"/>
        <v/>
      </c>
      <c r="G603" s="148" t="str">
        <f>IF(F603="","",SUMIF(Supplier,Waste_Input!E603,TotalSampleWeight))</f>
        <v/>
      </c>
      <c r="H603" s="150" t="str">
        <f t="shared" si="127"/>
        <v/>
      </c>
      <c r="I603" s="150" t="str">
        <f t="shared" si="128"/>
        <v/>
      </c>
      <c r="J603" s="150" t="str">
        <f t="shared" si="129"/>
        <v/>
      </c>
      <c r="K603" s="150" t="str">
        <f t="shared" si="130"/>
        <v/>
      </c>
      <c r="L603" s="150" t="str">
        <f t="shared" si="131"/>
        <v/>
      </c>
      <c r="M603" s="150" t="str">
        <f t="shared" si="132"/>
        <v/>
      </c>
      <c r="N603" s="172" t="str">
        <f t="shared" si="133"/>
        <v/>
      </c>
      <c r="O603" s="150" t="str">
        <f t="shared" si="134"/>
        <v/>
      </c>
      <c r="P603" s="151" t="str">
        <f t="shared" si="135"/>
        <v/>
      </c>
      <c r="Q603" s="150" t="str">
        <f t="shared" si="125"/>
        <v/>
      </c>
      <c r="R603" s="126" t="str">
        <f t="array" ref="R603">IF(AND(ISTEXT(E603),D603="TR"),_xlfn.STDEV.S(IF(Supplier=E603,Target)),"")</f>
        <v/>
      </c>
      <c r="S603" s="143" t="e">
        <f t="shared" si="136"/>
        <v>#VALUE!</v>
      </c>
      <c r="T603" s="146" t="e">
        <f t="shared" si="137"/>
        <v>#VALUE!</v>
      </c>
    </row>
    <row r="604" spans="1:20" s="17" customFormat="1" x14ac:dyDescent="0.2">
      <c r="A604" s="14"/>
      <c r="B604" s="14"/>
      <c r="C604" s="14"/>
      <c r="D604" s="14"/>
      <c r="E604" s="14"/>
      <c r="F604" s="149" t="str">
        <f t="shared" si="126"/>
        <v/>
      </c>
      <c r="G604" s="148" t="str">
        <f>IF(F604="","",SUMIF(Supplier,Waste_Input!E604,TotalSampleWeight))</f>
        <v/>
      </c>
      <c r="H604" s="150" t="str">
        <f t="shared" si="127"/>
        <v/>
      </c>
      <c r="I604" s="150" t="str">
        <f t="shared" si="128"/>
        <v/>
      </c>
      <c r="J604" s="150" t="str">
        <f t="shared" si="129"/>
        <v/>
      </c>
      <c r="K604" s="150" t="str">
        <f t="shared" si="130"/>
        <v/>
      </c>
      <c r="L604" s="150" t="str">
        <f t="shared" si="131"/>
        <v/>
      </c>
      <c r="M604" s="150" t="str">
        <f t="shared" si="132"/>
        <v/>
      </c>
      <c r="N604" s="172" t="str">
        <f t="shared" si="133"/>
        <v/>
      </c>
      <c r="O604" s="150" t="str">
        <f t="shared" si="134"/>
        <v/>
      </c>
      <c r="P604" s="151" t="str">
        <f t="shared" si="135"/>
        <v/>
      </c>
      <c r="Q604" s="150" t="str">
        <f t="shared" si="125"/>
        <v/>
      </c>
      <c r="R604" s="126" t="str">
        <f t="array" ref="R604">IF(AND(ISTEXT(E604),D604="TR"),_xlfn.STDEV.S(IF(Supplier=E604,Target)),"")</f>
        <v/>
      </c>
      <c r="S604" s="143" t="e">
        <f t="shared" si="136"/>
        <v>#VALUE!</v>
      </c>
      <c r="T604" s="146" t="e">
        <f t="shared" si="137"/>
        <v>#VALUE!</v>
      </c>
    </row>
    <row r="605" spans="1:20" s="17" customFormat="1" x14ac:dyDescent="0.2">
      <c r="A605" s="14"/>
      <c r="B605" s="14"/>
      <c r="C605" s="14"/>
      <c r="D605" s="14"/>
      <c r="E605" s="14"/>
      <c r="F605" s="149" t="str">
        <f t="shared" si="126"/>
        <v/>
      </c>
      <c r="G605" s="148" t="str">
        <f>IF(F605="","",SUMIF(Supplier,Waste_Input!E605,TotalSampleWeight))</f>
        <v/>
      </c>
      <c r="H605" s="150" t="str">
        <f t="shared" si="127"/>
        <v/>
      </c>
      <c r="I605" s="150" t="str">
        <f t="shared" si="128"/>
        <v/>
      </c>
      <c r="J605" s="150" t="str">
        <f t="shared" si="129"/>
        <v/>
      </c>
      <c r="K605" s="150" t="str">
        <f t="shared" si="130"/>
        <v/>
      </c>
      <c r="L605" s="150" t="str">
        <f t="shared" si="131"/>
        <v/>
      </c>
      <c r="M605" s="150" t="str">
        <f t="shared" si="132"/>
        <v/>
      </c>
      <c r="N605" s="172" t="str">
        <f t="shared" si="133"/>
        <v/>
      </c>
      <c r="O605" s="150" t="str">
        <f t="shared" si="134"/>
        <v/>
      </c>
      <c r="P605" s="151" t="str">
        <f t="shared" si="135"/>
        <v/>
      </c>
      <c r="Q605" s="150" t="str">
        <f t="shared" si="125"/>
        <v/>
      </c>
      <c r="R605" s="126" t="str">
        <f t="array" ref="R605">IF(AND(ISTEXT(E605),D605="TR"),_xlfn.STDEV.S(IF(Supplier=E605,Target)),"")</f>
        <v/>
      </c>
      <c r="S605" s="143" t="e">
        <f t="shared" si="136"/>
        <v>#VALUE!</v>
      </c>
      <c r="T605" s="146" t="e">
        <f t="shared" si="137"/>
        <v>#VALUE!</v>
      </c>
    </row>
    <row r="606" spans="1:20" s="17" customFormat="1" x14ac:dyDescent="0.2">
      <c r="A606" s="14"/>
      <c r="B606" s="14"/>
      <c r="C606" s="14"/>
      <c r="D606" s="14"/>
      <c r="E606" s="14"/>
      <c r="F606" s="149" t="str">
        <f t="shared" si="126"/>
        <v/>
      </c>
      <c r="G606" s="148" t="str">
        <f>IF(F606="","",SUMIF(Supplier,Waste_Input!E606,TotalSampleWeight))</f>
        <v/>
      </c>
      <c r="H606" s="150" t="str">
        <f t="shared" si="127"/>
        <v/>
      </c>
      <c r="I606" s="150" t="str">
        <f t="shared" si="128"/>
        <v/>
      </c>
      <c r="J606" s="150" t="str">
        <f t="shared" si="129"/>
        <v/>
      </c>
      <c r="K606" s="150" t="str">
        <f t="shared" si="130"/>
        <v/>
      </c>
      <c r="L606" s="150" t="str">
        <f t="shared" si="131"/>
        <v/>
      </c>
      <c r="M606" s="150" t="str">
        <f t="shared" si="132"/>
        <v/>
      </c>
      <c r="N606" s="172" t="str">
        <f t="shared" si="133"/>
        <v/>
      </c>
      <c r="O606" s="150" t="str">
        <f t="shared" si="134"/>
        <v/>
      </c>
      <c r="P606" s="151" t="str">
        <f t="shared" si="135"/>
        <v/>
      </c>
      <c r="Q606" s="150" t="str">
        <f t="shared" si="125"/>
        <v/>
      </c>
      <c r="R606" s="126" t="str">
        <f t="array" ref="R606">IF(AND(ISTEXT(E606),D606="TR"),_xlfn.STDEV.S(IF(Supplier=E606,Target)),"")</f>
        <v/>
      </c>
      <c r="S606" s="143" t="e">
        <f t="shared" si="136"/>
        <v>#VALUE!</v>
      </c>
      <c r="T606" s="146" t="e">
        <f t="shared" si="137"/>
        <v>#VALUE!</v>
      </c>
    </row>
    <row r="607" spans="1:20" s="17" customFormat="1" x14ac:dyDescent="0.2">
      <c r="A607" s="14"/>
      <c r="B607" s="14"/>
      <c r="C607" s="14"/>
      <c r="D607" s="14"/>
      <c r="E607" s="14"/>
      <c r="F607" s="149" t="str">
        <f t="shared" si="126"/>
        <v/>
      </c>
      <c r="G607" s="148" t="str">
        <f>IF(F607="","",SUMIF(Supplier,Waste_Input!E607,TotalSampleWeight))</f>
        <v/>
      </c>
      <c r="H607" s="150" t="str">
        <f t="shared" si="127"/>
        <v/>
      </c>
      <c r="I607" s="150" t="str">
        <f t="shared" si="128"/>
        <v/>
      </c>
      <c r="J607" s="150" t="str">
        <f t="shared" si="129"/>
        <v/>
      </c>
      <c r="K607" s="150" t="str">
        <f t="shared" si="130"/>
        <v/>
      </c>
      <c r="L607" s="150" t="str">
        <f t="shared" si="131"/>
        <v/>
      </c>
      <c r="M607" s="150" t="str">
        <f t="shared" si="132"/>
        <v/>
      </c>
      <c r="N607" s="172" t="str">
        <f t="shared" si="133"/>
        <v/>
      </c>
      <c r="O607" s="150" t="str">
        <f t="shared" si="134"/>
        <v/>
      </c>
      <c r="P607" s="151" t="str">
        <f t="shared" si="135"/>
        <v/>
      </c>
      <c r="Q607" s="150" t="str">
        <f t="shared" si="125"/>
        <v/>
      </c>
      <c r="R607" s="126" t="str">
        <f t="array" ref="R607">IF(AND(ISTEXT(E607),D607="TR"),_xlfn.STDEV.S(IF(Supplier=E607,Target)),"")</f>
        <v/>
      </c>
      <c r="S607" s="143" t="e">
        <f t="shared" si="136"/>
        <v>#VALUE!</v>
      </c>
      <c r="T607" s="146" t="e">
        <f t="shared" si="137"/>
        <v>#VALUE!</v>
      </c>
    </row>
    <row r="608" spans="1:20" s="17" customFormat="1" x14ac:dyDescent="0.2">
      <c r="A608" s="14"/>
      <c r="B608" s="14"/>
      <c r="C608" s="14"/>
      <c r="D608" s="14"/>
      <c r="E608" s="14"/>
      <c r="F608" s="149" t="str">
        <f t="shared" si="126"/>
        <v/>
      </c>
      <c r="G608" s="148" t="str">
        <f>IF(F608="","",SUMIF(Supplier,Waste_Input!E608,TotalSampleWeight))</f>
        <v/>
      </c>
      <c r="H608" s="150" t="str">
        <f t="shared" si="127"/>
        <v/>
      </c>
      <c r="I608" s="150" t="str">
        <f t="shared" si="128"/>
        <v/>
      </c>
      <c r="J608" s="150" t="str">
        <f t="shared" si="129"/>
        <v/>
      </c>
      <c r="K608" s="150" t="str">
        <f t="shared" si="130"/>
        <v/>
      </c>
      <c r="L608" s="150" t="str">
        <f t="shared" si="131"/>
        <v/>
      </c>
      <c r="M608" s="150" t="str">
        <f t="shared" si="132"/>
        <v/>
      </c>
      <c r="N608" s="172" t="str">
        <f t="shared" si="133"/>
        <v/>
      </c>
      <c r="O608" s="150" t="str">
        <f t="shared" si="134"/>
        <v/>
      </c>
      <c r="P608" s="151" t="str">
        <f t="shared" si="135"/>
        <v/>
      </c>
      <c r="Q608" s="150" t="str">
        <f t="shared" si="125"/>
        <v/>
      </c>
      <c r="R608" s="126" t="str">
        <f t="array" ref="R608">IF(AND(ISTEXT(E608),D608="TR"),_xlfn.STDEV.S(IF(Supplier=E608,Target)),"")</f>
        <v/>
      </c>
      <c r="S608" s="143" t="e">
        <f t="shared" si="136"/>
        <v>#VALUE!</v>
      </c>
      <c r="T608" s="146" t="e">
        <f t="shared" si="137"/>
        <v>#VALUE!</v>
      </c>
    </row>
    <row r="609" spans="1:20" s="17" customFormat="1" x14ac:dyDescent="0.2">
      <c r="A609" s="14"/>
      <c r="B609" s="14"/>
      <c r="C609" s="14"/>
      <c r="D609" s="14"/>
      <c r="E609" s="14"/>
      <c r="F609" s="149" t="str">
        <f t="shared" si="126"/>
        <v/>
      </c>
      <c r="G609" s="148" t="str">
        <f>IF(F609="","",SUMIF(Supplier,Waste_Input!E609,TotalSampleWeight))</f>
        <v/>
      </c>
      <c r="H609" s="150" t="str">
        <f t="shared" si="127"/>
        <v/>
      </c>
      <c r="I609" s="150" t="str">
        <f t="shared" si="128"/>
        <v/>
      </c>
      <c r="J609" s="150" t="str">
        <f t="shared" si="129"/>
        <v/>
      </c>
      <c r="K609" s="150" t="str">
        <f t="shared" si="130"/>
        <v/>
      </c>
      <c r="L609" s="150" t="str">
        <f t="shared" si="131"/>
        <v/>
      </c>
      <c r="M609" s="150" t="str">
        <f t="shared" si="132"/>
        <v/>
      </c>
      <c r="N609" s="172" t="str">
        <f t="shared" si="133"/>
        <v/>
      </c>
      <c r="O609" s="150" t="str">
        <f t="shared" si="134"/>
        <v/>
      </c>
      <c r="P609" s="151" t="str">
        <f t="shared" si="135"/>
        <v/>
      </c>
      <c r="Q609" s="150" t="str">
        <f t="shared" si="125"/>
        <v/>
      </c>
      <c r="R609" s="126" t="str">
        <f t="array" ref="R609">IF(AND(ISTEXT(E609),D609="TR"),_xlfn.STDEV.S(IF(Supplier=E609,Target)),"")</f>
        <v/>
      </c>
      <c r="S609" s="143" t="e">
        <f t="shared" si="136"/>
        <v>#VALUE!</v>
      </c>
      <c r="T609" s="146" t="e">
        <f t="shared" si="137"/>
        <v>#VALUE!</v>
      </c>
    </row>
    <row r="610" spans="1:20" s="17" customFormat="1" x14ac:dyDescent="0.2">
      <c r="A610" s="14"/>
      <c r="B610" s="14"/>
      <c r="C610" s="14"/>
      <c r="D610" s="14"/>
      <c r="E610" s="14"/>
      <c r="F610" s="149" t="str">
        <f t="shared" si="126"/>
        <v/>
      </c>
      <c r="G610" s="148" t="str">
        <f>IF(F610="","",SUMIF(Supplier,Waste_Input!E610,TotalSampleWeight))</f>
        <v/>
      </c>
      <c r="H610" s="150" t="str">
        <f t="shared" si="127"/>
        <v/>
      </c>
      <c r="I610" s="150" t="str">
        <f t="shared" si="128"/>
        <v/>
      </c>
      <c r="J610" s="150" t="str">
        <f t="shared" si="129"/>
        <v/>
      </c>
      <c r="K610" s="150" t="str">
        <f t="shared" si="130"/>
        <v/>
      </c>
      <c r="L610" s="150" t="str">
        <f t="shared" si="131"/>
        <v/>
      </c>
      <c r="M610" s="150" t="str">
        <f t="shared" si="132"/>
        <v/>
      </c>
      <c r="N610" s="172" t="str">
        <f t="shared" si="133"/>
        <v/>
      </c>
      <c r="O610" s="150" t="str">
        <f t="shared" si="134"/>
        <v/>
      </c>
      <c r="P610" s="151" t="str">
        <f t="shared" si="135"/>
        <v/>
      </c>
      <c r="Q610" s="150" t="str">
        <f t="shared" si="125"/>
        <v/>
      </c>
      <c r="R610" s="126" t="str">
        <f t="array" ref="R610">IF(AND(ISTEXT(E610),D610="TR"),_xlfn.STDEV.S(IF(Supplier=E610,Target)),"")</f>
        <v/>
      </c>
      <c r="S610" s="143" t="e">
        <f t="shared" si="136"/>
        <v>#VALUE!</v>
      </c>
      <c r="T610" s="146" t="e">
        <f t="shared" si="137"/>
        <v>#VALUE!</v>
      </c>
    </row>
    <row r="611" spans="1:20" s="17" customFormat="1" x14ac:dyDescent="0.2">
      <c r="A611" s="14"/>
      <c r="B611" s="14"/>
      <c r="C611" s="14"/>
      <c r="D611" s="14"/>
      <c r="E611" s="14"/>
      <c r="F611" s="149" t="str">
        <f t="shared" si="126"/>
        <v/>
      </c>
      <c r="G611" s="148" t="str">
        <f>IF(F611="","",SUMIF(Supplier,Waste_Input!E611,TotalSampleWeight))</f>
        <v/>
      </c>
      <c r="H611" s="150" t="str">
        <f t="shared" si="127"/>
        <v/>
      </c>
      <c r="I611" s="150" t="str">
        <f t="shared" si="128"/>
        <v/>
      </c>
      <c r="J611" s="150" t="str">
        <f t="shared" si="129"/>
        <v/>
      </c>
      <c r="K611" s="150" t="str">
        <f t="shared" si="130"/>
        <v/>
      </c>
      <c r="L611" s="150" t="str">
        <f t="shared" si="131"/>
        <v/>
      </c>
      <c r="M611" s="150" t="str">
        <f t="shared" si="132"/>
        <v/>
      </c>
      <c r="N611" s="172" t="str">
        <f t="shared" si="133"/>
        <v/>
      </c>
      <c r="O611" s="150" t="str">
        <f t="shared" si="134"/>
        <v/>
      </c>
      <c r="P611" s="151" t="str">
        <f t="shared" si="135"/>
        <v/>
      </c>
      <c r="Q611" s="150" t="str">
        <f t="shared" si="125"/>
        <v/>
      </c>
      <c r="R611" s="126" t="str">
        <f t="array" ref="R611">IF(AND(ISTEXT(E611),D611="TR"),_xlfn.STDEV.S(IF(Supplier=E611,Target)),"")</f>
        <v/>
      </c>
      <c r="S611" s="143" t="e">
        <f t="shared" si="136"/>
        <v>#VALUE!</v>
      </c>
      <c r="T611" s="146" t="e">
        <f t="shared" si="137"/>
        <v>#VALUE!</v>
      </c>
    </row>
    <row r="612" spans="1:20" s="17" customFormat="1" x14ac:dyDescent="0.2">
      <c r="A612" s="14"/>
      <c r="B612" s="14"/>
      <c r="C612" s="14"/>
      <c r="D612" s="14"/>
      <c r="E612" s="14"/>
      <c r="F612" s="149" t="str">
        <f t="shared" si="126"/>
        <v/>
      </c>
      <c r="G612" s="148" t="str">
        <f>IF(F612="","",SUMIF(Supplier,Waste_Input!E612,TotalSampleWeight))</f>
        <v/>
      </c>
      <c r="H612" s="150" t="str">
        <f t="shared" si="127"/>
        <v/>
      </c>
      <c r="I612" s="150" t="str">
        <f t="shared" si="128"/>
        <v/>
      </c>
      <c r="J612" s="150" t="str">
        <f t="shared" si="129"/>
        <v/>
      </c>
      <c r="K612" s="150" t="str">
        <f t="shared" si="130"/>
        <v/>
      </c>
      <c r="L612" s="150" t="str">
        <f t="shared" si="131"/>
        <v/>
      </c>
      <c r="M612" s="150" t="str">
        <f t="shared" si="132"/>
        <v/>
      </c>
      <c r="N612" s="172" t="str">
        <f t="shared" si="133"/>
        <v/>
      </c>
      <c r="O612" s="150" t="str">
        <f t="shared" si="134"/>
        <v/>
      </c>
      <c r="P612" s="151" t="str">
        <f t="shared" si="135"/>
        <v/>
      </c>
      <c r="Q612" s="150" t="str">
        <f t="shared" si="125"/>
        <v/>
      </c>
      <c r="R612" s="126" t="str">
        <f t="array" ref="R612">IF(AND(ISTEXT(E612),D612="TR"),_xlfn.STDEV.S(IF(Supplier=E612,Target)),"")</f>
        <v/>
      </c>
      <c r="S612" s="143" t="e">
        <f t="shared" si="136"/>
        <v>#VALUE!</v>
      </c>
      <c r="T612" s="146" t="e">
        <f t="shared" si="137"/>
        <v>#VALUE!</v>
      </c>
    </row>
    <row r="613" spans="1:20" s="17" customFormat="1" x14ac:dyDescent="0.2">
      <c r="A613" s="14"/>
      <c r="B613" s="14"/>
      <c r="C613" s="14"/>
      <c r="D613" s="14"/>
      <c r="E613" s="14"/>
      <c r="F613" s="149" t="str">
        <f t="shared" si="126"/>
        <v/>
      </c>
      <c r="G613" s="148" t="str">
        <f>IF(F613="","",SUMIF(Supplier,Waste_Input!E613,TotalSampleWeight))</f>
        <v/>
      </c>
      <c r="H613" s="150" t="str">
        <f t="shared" si="127"/>
        <v/>
      </c>
      <c r="I613" s="150" t="str">
        <f t="shared" si="128"/>
        <v/>
      </c>
      <c r="J613" s="150" t="str">
        <f t="shared" si="129"/>
        <v/>
      </c>
      <c r="K613" s="150" t="str">
        <f t="shared" si="130"/>
        <v/>
      </c>
      <c r="L613" s="150" t="str">
        <f t="shared" si="131"/>
        <v/>
      </c>
      <c r="M613" s="150" t="str">
        <f t="shared" si="132"/>
        <v/>
      </c>
      <c r="N613" s="172" t="str">
        <f t="shared" si="133"/>
        <v/>
      </c>
      <c r="O613" s="150" t="str">
        <f t="shared" si="134"/>
        <v/>
      </c>
      <c r="P613" s="151" t="str">
        <f t="shared" si="135"/>
        <v/>
      </c>
      <c r="Q613" s="150" t="str">
        <f t="shared" si="125"/>
        <v/>
      </c>
      <c r="R613" s="126" t="str">
        <f t="array" ref="R613">IF(AND(ISTEXT(E613),D613="TR"),_xlfn.STDEV.S(IF(Supplier=E613,Target)),"")</f>
        <v/>
      </c>
      <c r="S613" s="143" t="e">
        <f t="shared" si="136"/>
        <v>#VALUE!</v>
      </c>
      <c r="T613" s="146" t="e">
        <f t="shared" si="137"/>
        <v>#VALUE!</v>
      </c>
    </row>
    <row r="614" spans="1:20" s="17" customFormat="1" x14ac:dyDescent="0.2">
      <c r="A614" s="14"/>
      <c r="B614" s="14"/>
      <c r="C614" s="14"/>
      <c r="D614" s="14"/>
      <c r="E614" s="14"/>
      <c r="F614" s="149" t="str">
        <f t="shared" si="126"/>
        <v/>
      </c>
      <c r="G614" s="148" t="str">
        <f>IF(F614="","",SUMIF(Supplier,Waste_Input!E614,TotalSampleWeight))</f>
        <v/>
      </c>
      <c r="H614" s="150" t="str">
        <f t="shared" si="127"/>
        <v/>
      </c>
      <c r="I614" s="150" t="str">
        <f t="shared" si="128"/>
        <v/>
      </c>
      <c r="J614" s="150" t="str">
        <f t="shared" si="129"/>
        <v/>
      </c>
      <c r="K614" s="150" t="str">
        <f t="shared" si="130"/>
        <v/>
      </c>
      <c r="L614" s="150" t="str">
        <f t="shared" si="131"/>
        <v/>
      </c>
      <c r="M614" s="150" t="str">
        <f t="shared" si="132"/>
        <v/>
      </c>
      <c r="N614" s="172" t="str">
        <f t="shared" si="133"/>
        <v/>
      </c>
      <c r="O614" s="150" t="str">
        <f t="shared" si="134"/>
        <v/>
      </c>
      <c r="P614" s="151" t="str">
        <f t="shared" si="135"/>
        <v/>
      </c>
      <c r="Q614" s="150" t="str">
        <f t="shared" si="125"/>
        <v/>
      </c>
      <c r="R614" s="126" t="str">
        <f t="array" ref="R614">IF(AND(ISTEXT(E614),D614="TR"),_xlfn.STDEV.S(IF(Supplier=E614,Target)),"")</f>
        <v/>
      </c>
      <c r="S614" s="143" t="e">
        <f t="shared" si="136"/>
        <v>#VALUE!</v>
      </c>
      <c r="T614" s="146" t="e">
        <f t="shared" si="137"/>
        <v>#VALUE!</v>
      </c>
    </row>
    <row r="615" spans="1:20" s="17" customFormat="1" x14ac:dyDescent="0.2">
      <c r="A615" s="14"/>
      <c r="B615" s="14"/>
      <c r="C615" s="14"/>
      <c r="D615" s="14"/>
      <c r="E615" s="14"/>
      <c r="F615" s="149" t="str">
        <f t="shared" si="126"/>
        <v/>
      </c>
      <c r="G615" s="148" t="str">
        <f>IF(F615="","",SUMIF(Supplier,Waste_Input!E615,TotalSampleWeight))</f>
        <v/>
      </c>
      <c r="H615" s="150" t="str">
        <f t="shared" si="127"/>
        <v/>
      </c>
      <c r="I615" s="150" t="str">
        <f t="shared" si="128"/>
        <v/>
      </c>
      <c r="J615" s="150" t="str">
        <f t="shared" si="129"/>
        <v/>
      </c>
      <c r="K615" s="150" t="str">
        <f t="shared" si="130"/>
        <v/>
      </c>
      <c r="L615" s="150" t="str">
        <f t="shared" si="131"/>
        <v/>
      </c>
      <c r="M615" s="150" t="str">
        <f t="shared" si="132"/>
        <v/>
      </c>
      <c r="N615" s="172" t="str">
        <f t="shared" si="133"/>
        <v/>
      </c>
      <c r="O615" s="150" t="str">
        <f t="shared" si="134"/>
        <v/>
      </c>
      <c r="P615" s="151" t="str">
        <f t="shared" si="135"/>
        <v/>
      </c>
      <c r="Q615" s="150" t="str">
        <f t="shared" si="125"/>
        <v/>
      </c>
      <c r="R615" s="126" t="str">
        <f t="array" ref="R615">IF(AND(ISTEXT(E615),D615="TR"),_xlfn.STDEV.S(IF(Supplier=E615,Target)),"")</f>
        <v/>
      </c>
      <c r="S615" s="143" t="e">
        <f t="shared" si="136"/>
        <v>#VALUE!</v>
      </c>
      <c r="T615" s="146" t="e">
        <f t="shared" si="137"/>
        <v>#VALUE!</v>
      </c>
    </row>
    <row r="616" spans="1:20" s="17" customFormat="1" x14ac:dyDescent="0.2">
      <c r="A616" s="14"/>
      <c r="B616" s="14"/>
      <c r="C616" s="14"/>
      <c r="D616" s="14"/>
      <c r="E616" s="14"/>
      <c r="F616" s="149" t="str">
        <f t="shared" si="126"/>
        <v/>
      </c>
      <c r="G616" s="148" t="str">
        <f>IF(F616="","",SUMIF(Supplier,Waste_Input!E616,TotalSampleWeight))</f>
        <v/>
      </c>
      <c r="H616" s="150" t="str">
        <f t="shared" si="127"/>
        <v/>
      </c>
      <c r="I616" s="150" t="str">
        <f t="shared" si="128"/>
        <v/>
      </c>
      <c r="J616" s="150" t="str">
        <f t="shared" si="129"/>
        <v/>
      </c>
      <c r="K616" s="150" t="str">
        <f t="shared" si="130"/>
        <v/>
      </c>
      <c r="L616" s="150" t="str">
        <f t="shared" si="131"/>
        <v/>
      </c>
      <c r="M616" s="150" t="str">
        <f t="shared" si="132"/>
        <v/>
      </c>
      <c r="N616" s="172" t="str">
        <f t="shared" si="133"/>
        <v/>
      </c>
      <c r="O616" s="150" t="str">
        <f t="shared" si="134"/>
        <v/>
      </c>
      <c r="P616" s="151" t="str">
        <f t="shared" si="135"/>
        <v/>
      </c>
      <c r="Q616" s="150" t="str">
        <f t="shared" si="125"/>
        <v/>
      </c>
      <c r="R616" s="126" t="str">
        <f t="array" ref="R616">IF(AND(ISTEXT(E616),D616="TR"),_xlfn.STDEV.S(IF(Supplier=E616,Target)),"")</f>
        <v/>
      </c>
      <c r="S616" s="143" t="e">
        <f t="shared" si="136"/>
        <v>#VALUE!</v>
      </c>
      <c r="T616" s="146" t="e">
        <f t="shared" si="137"/>
        <v>#VALUE!</v>
      </c>
    </row>
    <row r="617" spans="1:20" s="17" customFormat="1" x14ac:dyDescent="0.2">
      <c r="A617" s="14"/>
      <c r="B617" s="14"/>
      <c r="C617" s="14"/>
      <c r="D617" s="14"/>
      <c r="E617" s="14"/>
      <c r="F617" s="149" t="str">
        <f t="shared" si="126"/>
        <v/>
      </c>
      <c r="G617" s="148" t="str">
        <f>IF(F617="","",SUMIF(Supplier,Waste_Input!E617,TotalSampleWeight))</f>
        <v/>
      </c>
      <c r="H617" s="150" t="str">
        <f t="shared" si="127"/>
        <v/>
      </c>
      <c r="I617" s="150" t="str">
        <f t="shared" si="128"/>
        <v/>
      </c>
      <c r="J617" s="150" t="str">
        <f t="shared" si="129"/>
        <v/>
      </c>
      <c r="K617" s="150" t="str">
        <f t="shared" si="130"/>
        <v/>
      </c>
      <c r="L617" s="150" t="str">
        <f t="shared" si="131"/>
        <v/>
      </c>
      <c r="M617" s="150" t="str">
        <f t="shared" si="132"/>
        <v/>
      </c>
      <c r="N617" s="172" t="str">
        <f t="shared" si="133"/>
        <v/>
      </c>
      <c r="O617" s="150" t="str">
        <f t="shared" si="134"/>
        <v/>
      </c>
      <c r="P617" s="151" t="str">
        <f t="shared" si="135"/>
        <v/>
      </c>
      <c r="Q617" s="150" t="str">
        <f t="shared" si="125"/>
        <v/>
      </c>
      <c r="R617" s="126" t="str">
        <f t="array" ref="R617">IF(AND(ISTEXT(E617),D617="TR"),_xlfn.STDEV.S(IF(Supplier=E617,Target)),"")</f>
        <v/>
      </c>
      <c r="S617" s="143" t="e">
        <f t="shared" si="136"/>
        <v>#VALUE!</v>
      </c>
      <c r="T617" s="146" t="e">
        <f t="shared" si="137"/>
        <v>#VALUE!</v>
      </c>
    </row>
    <row r="618" spans="1:20" s="17" customFormat="1" x14ac:dyDescent="0.2">
      <c r="A618" s="14"/>
      <c r="B618" s="14"/>
      <c r="C618" s="14"/>
      <c r="D618" s="14"/>
      <c r="E618" s="14"/>
      <c r="F618" s="149" t="str">
        <f t="shared" si="126"/>
        <v/>
      </c>
      <c r="G618" s="148" t="str">
        <f>IF(F618="","",SUMIF(Supplier,Waste_Input!E618,TotalSampleWeight))</f>
        <v/>
      </c>
      <c r="H618" s="150" t="str">
        <f t="shared" si="127"/>
        <v/>
      </c>
      <c r="I618" s="150" t="str">
        <f t="shared" si="128"/>
        <v/>
      </c>
      <c r="J618" s="150" t="str">
        <f t="shared" si="129"/>
        <v/>
      </c>
      <c r="K618" s="150" t="str">
        <f t="shared" si="130"/>
        <v/>
      </c>
      <c r="L618" s="150" t="str">
        <f t="shared" si="131"/>
        <v/>
      </c>
      <c r="M618" s="150" t="str">
        <f t="shared" si="132"/>
        <v/>
      </c>
      <c r="N618" s="172" t="str">
        <f t="shared" si="133"/>
        <v/>
      </c>
      <c r="O618" s="150" t="str">
        <f t="shared" si="134"/>
        <v/>
      </c>
      <c r="P618" s="151" t="str">
        <f t="shared" si="135"/>
        <v/>
      </c>
      <c r="Q618" s="150" t="str">
        <f t="shared" si="125"/>
        <v/>
      </c>
      <c r="R618" s="126" t="str">
        <f t="array" ref="R618">IF(AND(ISTEXT(E618),D618="TR"),_xlfn.STDEV.S(IF(Supplier=E618,Target)),"")</f>
        <v/>
      </c>
      <c r="S618" s="143" t="e">
        <f t="shared" si="136"/>
        <v>#VALUE!</v>
      </c>
      <c r="T618" s="146" t="e">
        <f t="shared" si="137"/>
        <v>#VALUE!</v>
      </c>
    </row>
    <row r="619" spans="1:20" s="17" customFormat="1" x14ac:dyDescent="0.2">
      <c r="A619" s="14"/>
      <c r="B619" s="14"/>
      <c r="C619" s="14"/>
      <c r="D619" s="14"/>
      <c r="E619" s="14"/>
      <c r="F619" s="149" t="str">
        <f t="shared" si="126"/>
        <v/>
      </c>
      <c r="G619" s="148" t="str">
        <f>IF(F619="","",SUMIF(Supplier,Waste_Input!E619,TotalSampleWeight))</f>
        <v/>
      </c>
      <c r="H619" s="150" t="str">
        <f t="shared" si="127"/>
        <v/>
      </c>
      <c r="I619" s="150" t="str">
        <f t="shared" si="128"/>
        <v/>
      </c>
      <c r="J619" s="150" t="str">
        <f t="shared" si="129"/>
        <v/>
      </c>
      <c r="K619" s="150" t="str">
        <f t="shared" si="130"/>
        <v/>
      </c>
      <c r="L619" s="150" t="str">
        <f t="shared" si="131"/>
        <v/>
      </c>
      <c r="M619" s="150" t="str">
        <f t="shared" si="132"/>
        <v/>
      </c>
      <c r="N619" s="172" t="str">
        <f t="shared" si="133"/>
        <v/>
      </c>
      <c r="O619" s="150" t="str">
        <f t="shared" si="134"/>
        <v/>
      </c>
      <c r="P619" s="151" t="str">
        <f t="shared" si="135"/>
        <v/>
      </c>
      <c r="Q619" s="150" t="str">
        <f t="shared" si="125"/>
        <v/>
      </c>
      <c r="R619" s="126" t="str">
        <f t="array" ref="R619">IF(AND(ISTEXT(E619),D619="TR"),_xlfn.STDEV.S(IF(Supplier=E619,Target)),"")</f>
        <v/>
      </c>
      <c r="S619" s="143" t="e">
        <f t="shared" si="136"/>
        <v>#VALUE!</v>
      </c>
      <c r="T619" s="146" t="e">
        <f t="shared" si="137"/>
        <v>#VALUE!</v>
      </c>
    </row>
    <row r="620" spans="1:20" s="17" customFormat="1" x14ac:dyDescent="0.2">
      <c r="A620" s="14"/>
      <c r="B620" s="14"/>
      <c r="C620" s="14"/>
      <c r="D620" s="14"/>
      <c r="E620" s="14"/>
      <c r="F620" s="149" t="str">
        <f t="shared" si="126"/>
        <v/>
      </c>
      <c r="G620" s="148" t="str">
        <f>IF(F620="","",SUMIF(Supplier,Waste_Input!E620,TotalSampleWeight))</f>
        <v/>
      </c>
      <c r="H620" s="150" t="str">
        <f t="shared" si="127"/>
        <v/>
      </c>
      <c r="I620" s="150" t="str">
        <f t="shared" si="128"/>
        <v/>
      </c>
      <c r="J620" s="150" t="str">
        <f t="shared" si="129"/>
        <v/>
      </c>
      <c r="K620" s="150" t="str">
        <f t="shared" si="130"/>
        <v/>
      </c>
      <c r="L620" s="150" t="str">
        <f t="shared" si="131"/>
        <v/>
      </c>
      <c r="M620" s="150" t="str">
        <f t="shared" si="132"/>
        <v/>
      </c>
      <c r="N620" s="172" t="str">
        <f t="shared" si="133"/>
        <v/>
      </c>
      <c r="O620" s="150" t="str">
        <f t="shared" si="134"/>
        <v/>
      </c>
      <c r="P620" s="151" t="str">
        <f t="shared" si="135"/>
        <v/>
      </c>
      <c r="Q620" s="150" t="str">
        <f t="shared" si="125"/>
        <v/>
      </c>
      <c r="R620" s="126" t="str">
        <f t="array" ref="R620">IF(AND(ISTEXT(E620),D620="TR"),_xlfn.STDEV.S(IF(Supplier=E620,Target)),"")</f>
        <v/>
      </c>
      <c r="S620" s="143" t="e">
        <f t="shared" si="136"/>
        <v>#VALUE!</v>
      </c>
      <c r="T620" s="146" t="e">
        <f t="shared" si="137"/>
        <v>#VALUE!</v>
      </c>
    </row>
    <row r="621" spans="1:20" s="17" customFormat="1" x14ac:dyDescent="0.2">
      <c r="A621" s="14"/>
      <c r="B621" s="14"/>
      <c r="C621" s="14"/>
      <c r="D621" s="14"/>
      <c r="E621" s="14"/>
      <c r="F621" s="149" t="str">
        <f t="shared" si="126"/>
        <v/>
      </c>
      <c r="G621" s="148" t="str">
        <f>IF(F621="","",SUMIF(Supplier,Waste_Input!E621,TotalSampleWeight))</f>
        <v/>
      </c>
      <c r="H621" s="150" t="str">
        <f t="shared" si="127"/>
        <v/>
      </c>
      <c r="I621" s="150" t="str">
        <f t="shared" si="128"/>
        <v/>
      </c>
      <c r="J621" s="150" t="str">
        <f t="shared" si="129"/>
        <v/>
      </c>
      <c r="K621" s="150" t="str">
        <f t="shared" si="130"/>
        <v/>
      </c>
      <c r="L621" s="150" t="str">
        <f t="shared" si="131"/>
        <v/>
      </c>
      <c r="M621" s="150" t="str">
        <f t="shared" si="132"/>
        <v/>
      </c>
      <c r="N621" s="172" t="str">
        <f t="shared" si="133"/>
        <v/>
      </c>
      <c r="O621" s="150" t="str">
        <f t="shared" si="134"/>
        <v/>
      </c>
      <c r="P621" s="151" t="str">
        <f t="shared" si="135"/>
        <v/>
      </c>
      <c r="Q621" s="150" t="str">
        <f t="shared" si="125"/>
        <v/>
      </c>
      <c r="R621" s="126" t="str">
        <f t="array" ref="R621">IF(AND(ISTEXT(E621),D621="TR"),_xlfn.STDEV.S(IF(Supplier=E621,Target)),"")</f>
        <v/>
      </c>
      <c r="S621" s="143" t="e">
        <f t="shared" si="136"/>
        <v>#VALUE!</v>
      </c>
      <c r="T621" s="146" t="e">
        <f t="shared" si="137"/>
        <v>#VALUE!</v>
      </c>
    </row>
    <row r="622" spans="1:20" s="17" customFormat="1" x14ac:dyDescent="0.2">
      <c r="A622" s="14"/>
      <c r="B622" s="14"/>
      <c r="C622" s="14"/>
      <c r="D622" s="14"/>
      <c r="E622" s="14"/>
      <c r="F622" s="149" t="str">
        <f t="shared" si="126"/>
        <v/>
      </c>
      <c r="G622" s="148" t="str">
        <f>IF(F622="","",SUMIF(Supplier,Waste_Input!E622,TotalSampleWeight))</f>
        <v/>
      </c>
      <c r="H622" s="150" t="str">
        <f t="shared" si="127"/>
        <v/>
      </c>
      <c r="I622" s="150" t="str">
        <f t="shared" si="128"/>
        <v/>
      </c>
      <c r="J622" s="150" t="str">
        <f t="shared" si="129"/>
        <v/>
      </c>
      <c r="K622" s="150" t="str">
        <f t="shared" si="130"/>
        <v/>
      </c>
      <c r="L622" s="150" t="str">
        <f t="shared" si="131"/>
        <v/>
      </c>
      <c r="M622" s="150" t="str">
        <f t="shared" si="132"/>
        <v/>
      </c>
      <c r="N622" s="172" t="str">
        <f t="shared" si="133"/>
        <v/>
      </c>
      <c r="O622" s="150" t="str">
        <f t="shared" si="134"/>
        <v/>
      </c>
      <c r="P622" s="151" t="str">
        <f t="shared" si="135"/>
        <v/>
      </c>
      <c r="Q622" s="150" t="str">
        <f t="shared" si="125"/>
        <v/>
      </c>
      <c r="R622" s="126" t="str">
        <f t="array" ref="R622">IF(AND(ISTEXT(E622),D622="TR"),_xlfn.STDEV.S(IF(Supplier=E622,Target)),"")</f>
        <v/>
      </c>
      <c r="S622" s="143" t="e">
        <f t="shared" si="136"/>
        <v>#VALUE!</v>
      </c>
      <c r="T622" s="146" t="e">
        <f t="shared" si="137"/>
        <v>#VALUE!</v>
      </c>
    </row>
    <row r="623" spans="1:20" s="17" customFormat="1" x14ac:dyDescent="0.2">
      <c r="A623" s="14"/>
      <c r="B623" s="14"/>
      <c r="C623" s="14"/>
      <c r="D623" s="14"/>
      <c r="E623" s="14"/>
      <c r="F623" s="149" t="str">
        <f t="shared" si="126"/>
        <v/>
      </c>
      <c r="G623" s="148" t="str">
        <f>IF(F623="","",SUMIF(Supplier,Waste_Input!E623,TotalSampleWeight))</f>
        <v/>
      </c>
      <c r="H623" s="150" t="str">
        <f t="shared" si="127"/>
        <v/>
      </c>
      <c r="I623" s="150" t="str">
        <f t="shared" si="128"/>
        <v/>
      </c>
      <c r="J623" s="150" t="str">
        <f t="shared" si="129"/>
        <v/>
      </c>
      <c r="K623" s="150" t="str">
        <f t="shared" si="130"/>
        <v/>
      </c>
      <c r="L623" s="150" t="str">
        <f t="shared" si="131"/>
        <v/>
      </c>
      <c r="M623" s="150" t="str">
        <f t="shared" si="132"/>
        <v/>
      </c>
      <c r="N623" s="172" t="str">
        <f t="shared" si="133"/>
        <v/>
      </c>
      <c r="O623" s="150" t="str">
        <f t="shared" si="134"/>
        <v/>
      </c>
      <c r="P623" s="151" t="str">
        <f t="shared" si="135"/>
        <v/>
      </c>
      <c r="Q623" s="150" t="str">
        <f t="shared" si="125"/>
        <v/>
      </c>
      <c r="R623" s="126" t="str">
        <f t="array" ref="R623">IF(AND(ISTEXT(E623),D623="TR"),_xlfn.STDEV.S(IF(Supplier=E623,Target)),"")</f>
        <v/>
      </c>
      <c r="S623" s="143" t="e">
        <f t="shared" si="136"/>
        <v>#VALUE!</v>
      </c>
      <c r="T623" s="146" t="e">
        <f t="shared" si="137"/>
        <v>#VALUE!</v>
      </c>
    </row>
    <row r="624" spans="1:20" s="17" customFormat="1" x14ac:dyDescent="0.2">
      <c r="A624" s="14"/>
      <c r="B624" s="14"/>
      <c r="C624" s="14"/>
      <c r="D624" s="14"/>
      <c r="E624" s="14"/>
      <c r="F624" s="149" t="str">
        <f t="shared" si="126"/>
        <v/>
      </c>
      <c r="G624" s="148" t="str">
        <f>IF(F624="","",SUMIF(Supplier,Waste_Input!E624,TotalSampleWeight))</f>
        <v/>
      </c>
      <c r="H624" s="150" t="str">
        <f t="shared" si="127"/>
        <v/>
      </c>
      <c r="I624" s="150" t="str">
        <f t="shared" si="128"/>
        <v/>
      </c>
      <c r="J624" s="150" t="str">
        <f t="shared" si="129"/>
        <v/>
      </c>
      <c r="K624" s="150" t="str">
        <f t="shared" si="130"/>
        <v/>
      </c>
      <c r="L624" s="150" t="str">
        <f t="shared" si="131"/>
        <v/>
      </c>
      <c r="M624" s="150" t="str">
        <f t="shared" si="132"/>
        <v/>
      </c>
      <c r="N624" s="172" t="str">
        <f t="shared" si="133"/>
        <v/>
      </c>
      <c r="O624" s="150" t="str">
        <f t="shared" si="134"/>
        <v/>
      </c>
      <c r="P624" s="151" t="str">
        <f t="shared" si="135"/>
        <v/>
      </c>
      <c r="Q624" s="150" t="str">
        <f t="shared" si="125"/>
        <v/>
      </c>
      <c r="R624" s="126" t="str">
        <f t="array" ref="R624">IF(AND(ISTEXT(E624),D624="TR"),_xlfn.STDEV.S(IF(Supplier=E624,Target)),"")</f>
        <v/>
      </c>
      <c r="S624" s="143" t="e">
        <f t="shared" si="136"/>
        <v>#VALUE!</v>
      </c>
      <c r="T624" s="146" t="e">
        <f t="shared" si="137"/>
        <v>#VALUE!</v>
      </c>
    </row>
    <row r="625" spans="1:20" s="17" customFormat="1" x14ac:dyDescent="0.2">
      <c r="A625" s="14"/>
      <c r="B625" s="14"/>
      <c r="C625" s="14"/>
      <c r="D625" s="14"/>
      <c r="E625" s="14"/>
      <c r="F625" s="149" t="str">
        <f t="shared" si="126"/>
        <v/>
      </c>
      <c r="G625" s="148" t="str">
        <f>IF(F625="","",SUMIF(Supplier,Waste_Input!E625,TotalSampleWeight))</f>
        <v/>
      </c>
      <c r="H625" s="150" t="str">
        <f t="shared" si="127"/>
        <v/>
      </c>
      <c r="I625" s="150" t="str">
        <f t="shared" si="128"/>
        <v/>
      </c>
      <c r="J625" s="150" t="str">
        <f t="shared" si="129"/>
        <v/>
      </c>
      <c r="K625" s="150" t="str">
        <f t="shared" si="130"/>
        <v/>
      </c>
      <c r="L625" s="150" t="str">
        <f t="shared" si="131"/>
        <v/>
      </c>
      <c r="M625" s="150" t="str">
        <f t="shared" si="132"/>
        <v/>
      </c>
      <c r="N625" s="172" t="str">
        <f t="shared" si="133"/>
        <v/>
      </c>
      <c r="O625" s="150" t="str">
        <f t="shared" si="134"/>
        <v/>
      </c>
      <c r="P625" s="151" t="str">
        <f t="shared" si="135"/>
        <v/>
      </c>
      <c r="Q625" s="150" t="str">
        <f t="shared" si="125"/>
        <v/>
      </c>
      <c r="R625" s="126" t="str">
        <f t="array" ref="R625">IF(AND(ISTEXT(E625),D625="TR"),_xlfn.STDEV.S(IF(Supplier=E625,Target)),"")</f>
        <v/>
      </c>
      <c r="S625" s="143" t="e">
        <f t="shared" si="136"/>
        <v>#VALUE!</v>
      </c>
      <c r="T625" s="146" t="e">
        <f t="shared" si="137"/>
        <v>#VALUE!</v>
      </c>
    </row>
    <row r="626" spans="1:20" s="17" customFormat="1" x14ac:dyDescent="0.2">
      <c r="A626" s="14"/>
      <c r="B626" s="14"/>
      <c r="C626" s="14"/>
      <c r="D626" s="14"/>
      <c r="E626" s="14"/>
      <c r="F626" s="149" t="str">
        <f t="shared" si="126"/>
        <v/>
      </c>
      <c r="G626" s="148" t="str">
        <f>IF(F626="","",SUMIF(Supplier,Waste_Input!E626,TotalSampleWeight))</f>
        <v/>
      </c>
      <c r="H626" s="150" t="str">
        <f t="shared" si="127"/>
        <v/>
      </c>
      <c r="I626" s="150" t="str">
        <f t="shared" si="128"/>
        <v/>
      </c>
      <c r="J626" s="150" t="str">
        <f t="shared" si="129"/>
        <v/>
      </c>
      <c r="K626" s="150" t="str">
        <f t="shared" si="130"/>
        <v/>
      </c>
      <c r="L626" s="150" t="str">
        <f t="shared" si="131"/>
        <v/>
      </c>
      <c r="M626" s="150" t="str">
        <f t="shared" si="132"/>
        <v/>
      </c>
      <c r="N626" s="172" t="str">
        <f t="shared" si="133"/>
        <v/>
      </c>
      <c r="O626" s="150" t="str">
        <f t="shared" si="134"/>
        <v/>
      </c>
      <c r="P626" s="151" t="str">
        <f t="shared" si="135"/>
        <v/>
      </c>
      <c r="Q626" s="150" t="str">
        <f t="shared" si="125"/>
        <v/>
      </c>
      <c r="R626" s="126" t="str">
        <f t="array" ref="R626">IF(AND(ISTEXT(E626),D626="TR"),_xlfn.STDEV.S(IF(Supplier=E626,Target)),"")</f>
        <v/>
      </c>
      <c r="S626" s="143" t="e">
        <f t="shared" si="136"/>
        <v>#VALUE!</v>
      </c>
      <c r="T626" s="146" t="e">
        <f t="shared" si="137"/>
        <v>#VALUE!</v>
      </c>
    </row>
    <row r="627" spans="1:20" s="17" customFormat="1" x14ac:dyDescent="0.2">
      <c r="A627" s="14"/>
      <c r="B627" s="14"/>
      <c r="C627" s="14"/>
      <c r="D627" s="14"/>
      <c r="E627" s="14"/>
      <c r="F627" s="149" t="str">
        <f t="shared" si="126"/>
        <v/>
      </c>
      <c r="G627" s="148" t="str">
        <f>IF(F627="","",SUMIF(Supplier,Waste_Input!E627,TotalSampleWeight))</f>
        <v/>
      </c>
      <c r="H627" s="150" t="str">
        <f t="shared" si="127"/>
        <v/>
      </c>
      <c r="I627" s="150" t="str">
        <f t="shared" si="128"/>
        <v/>
      </c>
      <c r="J627" s="150" t="str">
        <f t="shared" si="129"/>
        <v/>
      </c>
      <c r="K627" s="150" t="str">
        <f t="shared" si="130"/>
        <v/>
      </c>
      <c r="L627" s="150" t="str">
        <f t="shared" si="131"/>
        <v/>
      </c>
      <c r="M627" s="150" t="str">
        <f t="shared" si="132"/>
        <v/>
      </c>
      <c r="N627" s="172" t="str">
        <f t="shared" si="133"/>
        <v/>
      </c>
      <c r="O627" s="150" t="str">
        <f t="shared" si="134"/>
        <v/>
      </c>
      <c r="P627" s="151" t="str">
        <f t="shared" si="135"/>
        <v/>
      </c>
      <c r="Q627" s="150" t="str">
        <f t="shared" si="125"/>
        <v/>
      </c>
      <c r="R627" s="126" t="str">
        <f t="array" ref="R627">IF(AND(ISTEXT(E627),D627="TR"),_xlfn.STDEV.S(IF(Supplier=E627,Target)),"")</f>
        <v/>
      </c>
      <c r="S627" s="143" t="e">
        <f t="shared" si="136"/>
        <v>#VALUE!</v>
      </c>
      <c r="T627" s="146" t="e">
        <f t="shared" si="137"/>
        <v>#VALUE!</v>
      </c>
    </row>
    <row r="628" spans="1:20" s="17" customFormat="1" x14ac:dyDescent="0.2">
      <c r="A628" s="14"/>
      <c r="B628" s="14"/>
      <c r="C628" s="14"/>
      <c r="D628" s="14"/>
      <c r="E628" s="14"/>
      <c r="F628" s="149" t="str">
        <f t="shared" si="126"/>
        <v/>
      </c>
      <c r="G628" s="148" t="str">
        <f>IF(F628="","",SUMIF(Supplier,Waste_Input!E628,TotalSampleWeight))</f>
        <v/>
      </c>
      <c r="H628" s="150" t="str">
        <f t="shared" si="127"/>
        <v/>
      </c>
      <c r="I628" s="150" t="str">
        <f t="shared" si="128"/>
        <v/>
      </c>
      <c r="J628" s="150" t="str">
        <f t="shared" si="129"/>
        <v/>
      </c>
      <c r="K628" s="150" t="str">
        <f t="shared" si="130"/>
        <v/>
      </c>
      <c r="L628" s="150" t="str">
        <f t="shared" si="131"/>
        <v/>
      </c>
      <c r="M628" s="150" t="str">
        <f t="shared" si="132"/>
        <v/>
      </c>
      <c r="N628" s="172" t="str">
        <f t="shared" si="133"/>
        <v/>
      </c>
      <c r="O628" s="150" t="str">
        <f t="shared" si="134"/>
        <v/>
      </c>
      <c r="P628" s="151" t="str">
        <f t="shared" si="135"/>
        <v/>
      </c>
      <c r="Q628" s="150" t="str">
        <f t="shared" si="125"/>
        <v/>
      </c>
      <c r="R628" s="126" t="str">
        <f t="array" ref="R628">IF(AND(ISTEXT(E628),D628="TR"),_xlfn.STDEV.S(IF(Supplier=E628,Target)),"")</f>
        <v/>
      </c>
      <c r="S628" s="143" t="e">
        <f t="shared" si="136"/>
        <v>#VALUE!</v>
      </c>
      <c r="T628" s="146" t="e">
        <f t="shared" si="137"/>
        <v>#VALUE!</v>
      </c>
    </row>
    <row r="629" spans="1:20" s="17" customFormat="1" x14ac:dyDescent="0.2">
      <c r="A629" s="14"/>
      <c r="B629" s="14"/>
      <c r="C629" s="14"/>
      <c r="D629" s="14"/>
      <c r="E629" s="14"/>
      <c r="F629" s="149" t="str">
        <f t="shared" si="126"/>
        <v/>
      </c>
      <c r="G629" s="148" t="str">
        <f>IF(F629="","",SUMIF(Supplier,Waste_Input!E629,TotalSampleWeight))</f>
        <v/>
      </c>
      <c r="H629" s="150" t="str">
        <f t="shared" si="127"/>
        <v/>
      </c>
      <c r="I629" s="150" t="str">
        <f t="shared" si="128"/>
        <v/>
      </c>
      <c r="J629" s="150" t="str">
        <f t="shared" si="129"/>
        <v/>
      </c>
      <c r="K629" s="150" t="str">
        <f t="shared" si="130"/>
        <v/>
      </c>
      <c r="L629" s="150" t="str">
        <f t="shared" si="131"/>
        <v/>
      </c>
      <c r="M629" s="150" t="str">
        <f t="shared" si="132"/>
        <v/>
      </c>
      <c r="N629" s="172" t="str">
        <f t="shared" si="133"/>
        <v/>
      </c>
      <c r="O629" s="150" t="str">
        <f t="shared" si="134"/>
        <v/>
      </c>
      <c r="P629" s="151" t="str">
        <f t="shared" si="135"/>
        <v/>
      </c>
      <c r="Q629" s="150" t="str">
        <f t="shared" si="125"/>
        <v/>
      </c>
      <c r="R629" s="126" t="str">
        <f t="array" ref="R629">IF(AND(ISTEXT(E629),D629="TR"),_xlfn.STDEV.S(IF(Supplier=E629,Target)),"")</f>
        <v/>
      </c>
      <c r="S629" s="143" t="e">
        <f t="shared" si="136"/>
        <v>#VALUE!</v>
      </c>
      <c r="T629" s="146" t="e">
        <f t="shared" si="137"/>
        <v>#VALUE!</v>
      </c>
    </row>
    <row r="630" spans="1:20" s="17" customFormat="1" x14ac:dyDescent="0.2">
      <c r="A630" s="14"/>
      <c r="B630" s="14"/>
      <c r="C630" s="14"/>
      <c r="D630" s="14"/>
      <c r="E630" s="14"/>
      <c r="F630" s="149" t="str">
        <f t="shared" si="126"/>
        <v/>
      </c>
      <c r="G630" s="148" t="str">
        <f>IF(F630="","",SUMIF(Supplier,Waste_Input!E630,TotalSampleWeight))</f>
        <v/>
      </c>
      <c r="H630" s="150" t="str">
        <f t="shared" si="127"/>
        <v/>
      </c>
      <c r="I630" s="150" t="str">
        <f t="shared" si="128"/>
        <v/>
      </c>
      <c r="J630" s="150" t="str">
        <f t="shared" si="129"/>
        <v/>
      </c>
      <c r="K630" s="150" t="str">
        <f t="shared" si="130"/>
        <v/>
      </c>
      <c r="L630" s="150" t="str">
        <f t="shared" si="131"/>
        <v/>
      </c>
      <c r="M630" s="150" t="str">
        <f t="shared" si="132"/>
        <v/>
      </c>
      <c r="N630" s="172" t="str">
        <f t="shared" si="133"/>
        <v/>
      </c>
      <c r="O630" s="150" t="str">
        <f t="shared" si="134"/>
        <v/>
      </c>
      <c r="P630" s="151" t="str">
        <f t="shared" si="135"/>
        <v/>
      </c>
      <c r="Q630" s="150" t="str">
        <f t="shared" si="125"/>
        <v/>
      </c>
      <c r="R630" s="126" t="str">
        <f t="array" ref="R630">IF(AND(ISTEXT(E630),D630="TR"),_xlfn.STDEV.S(IF(Supplier=E630,Target)),"")</f>
        <v/>
      </c>
      <c r="S630" s="143" t="e">
        <f t="shared" si="136"/>
        <v>#VALUE!</v>
      </c>
      <c r="T630" s="146" t="e">
        <f t="shared" si="137"/>
        <v>#VALUE!</v>
      </c>
    </row>
    <row r="631" spans="1:20" s="17" customFormat="1" x14ac:dyDescent="0.2">
      <c r="A631" s="14"/>
      <c r="B631" s="14"/>
      <c r="C631" s="14"/>
      <c r="D631" s="14"/>
      <c r="E631" s="14"/>
      <c r="F631" s="149" t="str">
        <f t="shared" si="126"/>
        <v/>
      </c>
      <c r="G631" s="148" t="str">
        <f>IF(F631="","",SUMIF(Supplier,Waste_Input!E631,TotalSampleWeight))</f>
        <v/>
      </c>
      <c r="H631" s="150" t="str">
        <f t="shared" si="127"/>
        <v/>
      </c>
      <c r="I631" s="150" t="str">
        <f t="shared" si="128"/>
        <v/>
      </c>
      <c r="J631" s="150" t="str">
        <f t="shared" si="129"/>
        <v/>
      </c>
      <c r="K631" s="150" t="str">
        <f t="shared" si="130"/>
        <v/>
      </c>
      <c r="L631" s="150" t="str">
        <f t="shared" si="131"/>
        <v/>
      </c>
      <c r="M631" s="150" t="str">
        <f t="shared" si="132"/>
        <v/>
      </c>
      <c r="N631" s="172" t="str">
        <f t="shared" si="133"/>
        <v/>
      </c>
      <c r="O631" s="150" t="str">
        <f t="shared" si="134"/>
        <v/>
      </c>
      <c r="P631" s="151" t="str">
        <f t="shared" si="135"/>
        <v/>
      </c>
      <c r="Q631" s="150" t="str">
        <f t="shared" si="125"/>
        <v/>
      </c>
      <c r="R631" s="126" t="str">
        <f t="array" ref="R631">IF(AND(ISTEXT(E631),D631="TR"),_xlfn.STDEV.S(IF(Supplier=E631,Target)),"")</f>
        <v/>
      </c>
      <c r="S631" s="143" t="e">
        <f t="shared" si="136"/>
        <v>#VALUE!</v>
      </c>
      <c r="T631" s="146" t="e">
        <f t="shared" si="137"/>
        <v>#VALUE!</v>
      </c>
    </row>
    <row r="632" spans="1:20" s="17" customFormat="1" x14ac:dyDescent="0.2">
      <c r="A632" s="14"/>
      <c r="B632" s="14"/>
      <c r="C632" s="14"/>
      <c r="D632" s="14"/>
      <c r="E632" s="14"/>
      <c r="F632" s="149" t="str">
        <f t="shared" si="126"/>
        <v/>
      </c>
      <c r="G632" s="148" t="str">
        <f>IF(F632="","",SUMIF(Supplier,Waste_Input!E632,TotalSampleWeight))</f>
        <v/>
      </c>
      <c r="H632" s="150" t="str">
        <f t="shared" si="127"/>
        <v/>
      </c>
      <c r="I632" s="150" t="str">
        <f t="shared" si="128"/>
        <v/>
      </c>
      <c r="J632" s="150" t="str">
        <f t="shared" si="129"/>
        <v/>
      </c>
      <c r="K632" s="150" t="str">
        <f t="shared" si="130"/>
        <v/>
      </c>
      <c r="L632" s="150" t="str">
        <f t="shared" si="131"/>
        <v/>
      </c>
      <c r="M632" s="150" t="str">
        <f t="shared" si="132"/>
        <v/>
      </c>
      <c r="N632" s="172" t="str">
        <f t="shared" si="133"/>
        <v/>
      </c>
      <c r="O632" s="150" t="str">
        <f t="shared" si="134"/>
        <v/>
      </c>
      <c r="P632" s="151" t="str">
        <f t="shared" si="135"/>
        <v/>
      </c>
      <c r="Q632" s="150" t="str">
        <f t="shared" si="125"/>
        <v/>
      </c>
      <c r="R632" s="126" t="str">
        <f t="array" ref="R632">IF(AND(ISTEXT(E632),D632="TR"),_xlfn.STDEV.S(IF(Supplier=E632,Target)),"")</f>
        <v/>
      </c>
      <c r="S632" s="143" t="e">
        <f t="shared" si="136"/>
        <v>#VALUE!</v>
      </c>
      <c r="T632" s="146" t="e">
        <f t="shared" si="137"/>
        <v>#VALUE!</v>
      </c>
    </row>
    <row r="633" spans="1:20" s="17" customFormat="1" x14ac:dyDescent="0.2">
      <c r="A633" s="14"/>
      <c r="B633" s="14"/>
      <c r="C633" s="14"/>
      <c r="D633" s="14"/>
      <c r="E633" s="14"/>
      <c r="F633" s="149" t="str">
        <f t="shared" si="126"/>
        <v/>
      </c>
      <c r="G633" s="148" t="str">
        <f>IF(F633="","",SUMIF(Supplier,Waste_Input!E633,TotalSampleWeight))</f>
        <v/>
      </c>
      <c r="H633" s="150" t="str">
        <f t="shared" si="127"/>
        <v/>
      </c>
      <c r="I633" s="150" t="str">
        <f t="shared" si="128"/>
        <v/>
      </c>
      <c r="J633" s="150" t="str">
        <f t="shared" si="129"/>
        <v/>
      </c>
      <c r="K633" s="150" t="str">
        <f t="shared" si="130"/>
        <v/>
      </c>
      <c r="L633" s="150" t="str">
        <f t="shared" si="131"/>
        <v/>
      </c>
      <c r="M633" s="150" t="str">
        <f t="shared" si="132"/>
        <v/>
      </c>
      <c r="N633" s="172" t="str">
        <f t="shared" si="133"/>
        <v/>
      </c>
      <c r="O633" s="150" t="str">
        <f t="shared" si="134"/>
        <v/>
      </c>
      <c r="P633" s="151" t="str">
        <f t="shared" si="135"/>
        <v/>
      </c>
      <c r="Q633" s="150" t="str">
        <f t="shared" si="125"/>
        <v/>
      </c>
      <c r="R633" s="126" t="str">
        <f t="array" ref="R633">IF(AND(ISTEXT(E633),D633="TR"),_xlfn.STDEV.S(IF(Supplier=E633,Target)),"")</f>
        <v/>
      </c>
      <c r="S633" s="143" t="e">
        <f t="shared" si="136"/>
        <v>#VALUE!</v>
      </c>
      <c r="T633" s="146" t="e">
        <f t="shared" si="137"/>
        <v>#VALUE!</v>
      </c>
    </row>
    <row r="634" spans="1:20" s="17" customFormat="1" x14ac:dyDescent="0.2">
      <c r="A634" s="14"/>
      <c r="B634" s="14"/>
      <c r="C634" s="14"/>
      <c r="D634" s="14"/>
      <c r="E634" s="14"/>
      <c r="F634" s="149" t="str">
        <f t="shared" si="126"/>
        <v/>
      </c>
      <c r="G634" s="148" t="str">
        <f>IF(F634="","",SUMIF(Supplier,Waste_Input!E634,TotalSampleWeight))</f>
        <v/>
      </c>
      <c r="H634" s="150" t="str">
        <f t="shared" si="127"/>
        <v/>
      </c>
      <c r="I634" s="150" t="str">
        <f t="shared" si="128"/>
        <v/>
      </c>
      <c r="J634" s="150" t="str">
        <f t="shared" si="129"/>
        <v/>
      </c>
      <c r="K634" s="150" t="str">
        <f t="shared" si="130"/>
        <v/>
      </c>
      <c r="L634" s="150" t="str">
        <f t="shared" si="131"/>
        <v/>
      </c>
      <c r="M634" s="150" t="str">
        <f t="shared" si="132"/>
        <v/>
      </c>
      <c r="N634" s="172" t="str">
        <f t="shared" si="133"/>
        <v/>
      </c>
      <c r="O634" s="150" t="str">
        <f t="shared" si="134"/>
        <v/>
      </c>
      <c r="P634" s="151" t="str">
        <f t="shared" si="135"/>
        <v/>
      </c>
      <c r="Q634" s="150" t="str">
        <f t="shared" si="125"/>
        <v/>
      </c>
      <c r="R634" s="126" t="str">
        <f t="array" ref="R634">IF(AND(ISTEXT(E634),D634="TR"),_xlfn.STDEV.S(IF(Supplier=E634,Target)),"")</f>
        <v/>
      </c>
      <c r="S634" s="143" t="e">
        <f t="shared" si="136"/>
        <v>#VALUE!</v>
      </c>
      <c r="T634" s="146" t="e">
        <f t="shared" si="137"/>
        <v>#VALUE!</v>
      </c>
    </row>
    <row r="635" spans="1:20" s="17" customFormat="1" x14ac:dyDescent="0.2">
      <c r="A635" s="14"/>
      <c r="B635" s="14"/>
      <c r="C635" s="14"/>
      <c r="D635" s="14"/>
      <c r="E635" s="14"/>
      <c r="F635" s="149" t="str">
        <f t="shared" si="126"/>
        <v/>
      </c>
      <c r="G635" s="148" t="str">
        <f>IF(F635="","",SUMIF(Supplier,Waste_Input!E635,TotalSampleWeight))</f>
        <v/>
      </c>
      <c r="H635" s="150" t="str">
        <f t="shared" si="127"/>
        <v/>
      </c>
      <c r="I635" s="150" t="str">
        <f t="shared" si="128"/>
        <v/>
      </c>
      <c r="J635" s="150" t="str">
        <f t="shared" si="129"/>
        <v/>
      </c>
      <c r="K635" s="150" t="str">
        <f t="shared" si="130"/>
        <v/>
      </c>
      <c r="L635" s="150" t="str">
        <f t="shared" si="131"/>
        <v/>
      </c>
      <c r="M635" s="150" t="str">
        <f t="shared" si="132"/>
        <v/>
      </c>
      <c r="N635" s="172" t="str">
        <f t="shared" si="133"/>
        <v/>
      </c>
      <c r="O635" s="150" t="str">
        <f t="shared" si="134"/>
        <v/>
      </c>
      <c r="P635" s="151" t="str">
        <f t="shared" si="135"/>
        <v/>
      </c>
      <c r="Q635" s="150" t="str">
        <f t="shared" si="125"/>
        <v/>
      </c>
      <c r="R635" s="126" t="str">
        <f t="array" ref="R635">IF(AND(ISTEXT(E635),D635="TR"),_xlfn.STDEV.S(IF(Supplier=E635,Target)),"")</f>
        <v/>
      </c>
      <c r="S635" s="143" t="e">
        <f t="shared" si="136"/>
        <v>#VALUE!</v>
      </c>
      <c r="T635" s="146" t="e">
        <f t="shared" si="137"/>
        <v>#VALUE!</v>
      </c>
    </row>
    <row r="636" spans="1:20" s="17" customFormat="1" x14ac:dyDescent="0.2">
      <c r="A636" s="14"/>
      <c r="B636" s="14"/>
      <c r="C636" s="14"/>
      <c r="D636" s="14"/>
      <c r="E636" s="14"/>
      <c r="F636" s="149" t="str">
        <f t="shared" si="126"/>
        <v/>
      </c>
      <c r="G636" s="148" t="str">
        <f>IF(F636="","",SUMIF(Supplier,Waste_Input!E636,TotalSampleWeight))</f>
        <v/>
      </c>
      <c r="H636" s="150" t="str">
        <f t="shared" si="127"/>
        <v/>
      </c>
      <c r="I636" s="150" t="str">
        <f t="shared" si="128"/>
        <v/>
      </c>
      <c r="J636" s="150" t="str">
        <f t="shared" si="129"/>
        <v/>
      </c>
      <c r="K636" s="150" t="str">
        <f t="shared" si="130"/>
        <v/>
      </c>
      <c r="L636" s="150" t="str">
        <f t="shared" si="131"/>
        <v/>
      </c>
      <c r="M636" s="150" t="str">
        <f t="shared" si="132"/>
        <v/>
      </c>
      <c r="N636" s="172" t="str">
        <f t="shared" si="133"/>
        <v/>
      </c>
      <c r="O636" s="150" t="str">
        <f t="shared" si="134"/>
        <v/>
      </c>
      <c r="P636" s="151" t="str">
        <f t="shared" si="135"/>
        <v/>
      </c>
      <c r="Q636" s="150" t="str">
        <f t="shared" si="125"/>
        <v/>
      </c>
      <c r="R636" s="126" t="str">
        <f t="array" ref="R636">IF(AND(ISTEXT(E636),D636="TR"),_xlfn.STDEV.S(IF(Supplier=E636,Target)),"")</f>
        <v/>
      </c>
      <c r="S636" s="143" t="e">
        <f t="shared" si="136"/>
        <v>#VALUE!</v>
      </c>
      <c r="T636" s="146" t="e">
        <f t="shared" si="137"/>
        <v>#VALUE!</v>
      </c>
    </row>
    <row r="637" spans="1:20" s="17" customFormat="1" x14ac:dyDescent="0.2">
      <c r="A637" s="14"/>
      <c r="B637" s="14"/>
      <c r="C637" s="14"/>
      <c r="D637" s="14"/>
      <c r="E637" s="14"/>
      <c r="F637" s="149" t="str">
        <f t="shared" si="126"/>
        <v/>
      </c>
      <c r="G637" s="148" t="str">
        <f>IF(F637="","",SUMIF(Supplier,Waste_Input!E637,TotalSampleWeight))</f>
        <v/>
      </c>
      <c r="H637" s="150" t="str">
        <f t="shared" si="127"/>
        <v/>
      </c>
      <c r="I637" s="150" t="str">
        <f t="shared" si="128"/>
        <v/>
      </c>
      <c r="J637" s="150" t="str">
        <f t="shared" si="129"/>
        <v/>
      </c>
      <c r="K637" s="150" t="str">
        <f t="shared" si="130"/>
        <v/>
      </c>
      <c r="L637" s="150" t="str">
        <f t="shared" si="131"/>
        <v/>
      </c>
      <c r="M637" s="150" t="str">
        <f t="shared" si="132"/>
        <v/>
      </c>
      <c r="N637" s="172" t="str">
        <f t="shared" si="133"/>
        <v/>
      </c>
      <c r="O637" s="150" t="str">
        <f t="shared" si="134"/>
        <v/>
      </c>
      <c r="P637" s="151" t="str">
        <f t="shared" si="135"/>
        <v/>
      </c>
      <c r="Q637" s="150" t="str">
        <f t="shared" si="125"/>
        <v/>
      </c>
      <c r="R637" s="126" t="str">
        <f t="array" ref="R637">IF(AND(ISTEXT(E637),D637="TR"),_xlfn.STDEV.S(IF(Supplier=E637,Target)),"")</f>
        <v/>
      </c>
      <c r="S637" s="143" t="e">
        <f t="shared" si="136"/>
        <v>#VALUE!</v>
      </c>
      <c r="T637" s="146" t="e">
        <f t="shared" si="137"/>
        <v>#VALUE!</v>
      </c>
    </row>
    <row r="638" spans="1:20" s="17" customFormat="1" x14ac:dyDescent="0.2">
      <c r="A638" s="14"/>
      <c r="B638" s="14"/>
      <c r="C638" s="14"/>
      <c r="D638" s="14"/>
      <c r="E638" s="14"/>
      <c r="F638" s="149" t="str">
        <f t="shared" si="126"/>
        <v/>
      </c>
      <c r="G638" s="148" t="str">
        <f>IF(F638="","",SUMIF(Supplier,Waste_Input!E638,TotalSampleWeight))</f>
        <v/>
      </c>
      <c r="H638" s="150" t="str">
        <f t="shared" si="127"/>
        <v/>
      </c>
      <c r="I638" s="150" t="str">
        <f t="shared" si="128"/>
        <v/>
      </c>
      <c r="J638" s="150" t="str">
        <f t="shared" si="129"/>
        <v/>
      </c>
      <c r="K638" s="150" t="str">
        <f t="shared" si="130"/>
        <v/>
      </c>
      <c r="L638" s="150" t="str">
        <f t="shared" si="131"/>
        <v/>
      </c>
      <c r="M638" s="150" t="str">
        <f t="shared" si="132"/>
        <v/>
      </c>
      <c r="N638" s="172" t="str">
        <f t="shared" si="133"/>
        <v/>
      </c>
      <c r="O638" s="150" t="str">
        <f t="shared" si="134"/>
        <v/>
      </c>
      <c r="P638" s="151" t="str">
        <f t="shared" si="135"/>
        <v/>
      </c>
      <c r="Q638" s="150" t="str">
        <f t="shared" si="125"/>
        <v/>
      </c>
      <c r="R638" s="126" t="str">
        <f t="array" ref="R638">IF(AND(ISTEXT(E638),D638="TR"),_xlfn.STDEV.S(IF(Supplier=E638,Target)),"")</f>
        <v/>
      </c>
      <c r="S638" s="143" t="e">
        <f t="shared" si="136"/>
        <v>#VALUE!</v>
      </c>
      <c r="T638" s="146" t="e">
        <f t="shared" si="137"/>
        <v>#VALUE!</v>
      </c>
    </row>
    <row r="639" spans="1:20" s="17" customFormat="1" x14ac:dyDescent="0.2">
      <c r="A639" s="14"/>
      <c r="B639" s="14"/>
      <c r="C639" s="14"/>
      <c r="D639" s="14"/>
      <c r="E639" s="14"/>
      <c r="F639" s="149" t="str">
        <f t="shared" si="126"/>
        <v/>
      </c>
      <c r="G639" s="148" t="str">
        <f>IF(F639="","",SUMIF(Supplier,Waste_Input!E639,TotalSampleWeight))</f>
        <v/>
      </c>
      <c r="H639" s="150" t="str">
        <f t="shared" si="127"/>
        <v/>
      </c>
      <c r="I639" s="150" t="str">
        <f t="shared" si="128"/>
        <v/>
      </c>
      <c r="J639" s="150" t="str">
        <f t="shared" si="129"/>
        <v/>
      </c>
      <c r="K639" s="150" t="str">
        <f t="shared" si="130"/>
        <v/>
      </c>
      <c r="L639" s="150" t="str">
        <f t="shared" si="131"/>
        <v/>
      </c>
      <c r="M639" s="150" t="str">
        <f t="shared" si="132"/>
        <v/>
      </c>
      <c r="N639" s="172" t="str">
        <f t="shared" si="133"/>
        <v/>
      </c>
      <c r="O639" s="150" t="str">
        <f t="shared" si="134"/>
        <v/>
      </c>
      <c r="P639" s="151" t="str">
        <f t="shared" si="135"/>
        <v/>
      </c>
      <c r="Q639" s="150" t="str">
        <f t="shared" si="125"/>
        <v/>
      </c>
      <c r="R639" s="126" t="str">
        <f t="array" ref="R639">IF(AND(ISTEXT(E639),D639="TR"),_xlfn.STDEV.S(IF(Supplier=E639,Target)),"")</f>
        <v/>
      </c>
      <c r="S639" s="143" t="e">
        <f t="shared" si="136"/>
        <v>#VALUE!</v>
      </c>
      <c r="T639" s="146" t="e">
        <f t="shared" si="137"/>
        <v>#VALUE!</v>
      </c>
    </row>
    <row r="640" spans="1:20" s="17" customFormat="1" x14ac:dyDescent="0.2">
      <c r="A640" s="14"/>
      <c r="B640" s="14"/>
      <c r="C640" s="14"/>
      <c r="D640" s="14"/>
      <c r="E640" s="14"/>
      <c r="F640" s="149" t="str">
        <f t="shared" si="126"/>
        <v/>
      </c>
      <c r="G640" s="148" t="str">
        <f>IF(F640="","",SUMIF(Supplier,Waste_Input!E640,TotalSampleWeight))</f>
        <v/>
      </c>
      <c r="H640" s="150" t="str">
        <f t="shared" si="127"/>
        <v/>
      </c>
      <c r="I640" s="150" t="str">
        <f t="shared" si="128"/>
        <v/>
      </c>
      <c r="J640" s="150" t="str">
        <f t="shared" si="129"/>
        <v/>
      </c>
      <c r="K640" s="150" t="str">
        <f t="shared" si="130"/>
        <v/>
      </c>
      <c r="L640" s="150" t="str">
        <f t="shared" si="131"/>
        <v/>
      </c>
      <c r="M640" s="150" t="str">
        <f t="shared" si="132"/>
        <v/>
      </c>
      <c r="N640" s="172" t="str">
        <f t="shared" si="133"/>
        <v/>
      </c>
      <c r="O640" s="150" t="str">
        <f t="shared" si="134"/>
        <v/>
      </c>
      <c r="P640" s="151" t="str">
        <f t="shared" si="135"/>
        <v/>
      </c>
      <c r="Q640" s="150" t="str">
        <f t="shared" si="125"/>
        <v/>
      </c>
      <c r="R640" s="126" t="str">
        <f t="array" ref="R640">IF(AND(ISTEXT(E640),D640="TR"),_xlfn.STDEV.S(IF(Supplier=E640,Target)),"")</f>
        <v/>
      </c>
      <c r="S640" s="143" t="e">
        <f t="shared" si="136"/>
        <v>#VALUE!</v>
      </c>
      <c r="T640" s="146" t="e">
        <f t="shared" si="137"/>
        <v>#VALUE!</v>
      </c>
    </row>
    <row r="641" spans="1:20" s="17" customFormat="1" x14ac:dyDescent="0.2">
      <c r="A641" s="14"/>
      <c r="B641" s="14"/>
      <c r="C641" s="14"/>
      <c r="D641" s="14"/>
      <c r="E641" s="14"/>
      <c r="F641" s="149" t="str">
        <f t="shared" si="126"/>
        <v/>
      </c>
      <c r="G641" s="148" t="str">
        <f>IF(F641="","",SUMIF(Supplier,Waste_Input!E641,TotalSampleWeight))</f>
        <v/>
      </c>
      <c r="H641" s="150" t="str">
        <f t="shared" si="127"/>
        <v/>
      </c>
      <c r="I641" s="150" t="str">
        <f t="shared" si="128"/>
        <v/>
      </c>
      <c r="J641" s="150" t="str">
        <f t="shared" si="129"/>
        <v/>
      </c>
      <c r="K641" s="150" t="str">
        <f t="shared" si="130"/>
        <v/>
      </c>
      <c r="L641" s="150" t="str">
        <f t="shared" si="131"/>
        <v/>
      </c>
      <c r="M641" s="150" t="str">
        <f t="shared" si="132"/>
        <v/>
      </c>
      <c r="N641" s="172" t="str">
        <f t="shared" si="133"/>
        <v/>
      </c>
      <c r="O641" s="150" t="str">
        <f t="shared" si="134"/>
        <v/>
      </c>
      <c r="P641" s="151" t="str">
        <f t="shared" si="135"/>
        <v/>
      </c>
      <c r="Q641" s="150" t="str">
        <f t="shared" si="125"/>
        <v/>
      </c>
      <c r="R641" s="126" t="str">
        <f t="array" ref="R641">IF(AND(ISTEXT(E641),D641="TR"),_xlfn.STDEV.S(IF(Supplier=E641,Target)),"")</f>
        <v/>
      </c>
      <c r="S641" s="143" t="e">
        <f t="shared" si="136"/>
        <v>#VALUE!</v>
      </c>
      <c r="T641" s="146" t="e">
        <f t="shared" si="137"/>
        <v>#VALUE!</v>
      </c>
    </row>
    <row r="642" spans="1:20" s="17" customFormat="1" x14ac:dyDescent="0.2">
      <c r="A642" s="14"/>
      <c r="B642" s="14"/>
      <c r="C642" s="14"/>
      <c r="D642" s="14"/>
      <c r="E642" s="14"/>
      <c r="F642" s="149" t="str">
        <f t="shared" si="126"/>
        <v/>
      </c>
      <c r="G642" s="148" t="str">
        <f>IF(F642="","",SUMIF(Supplier,Waste_Input!E642,TotalSampleWeight))</f>
        <v/>
      </c>
      <c r="H642" s="150" t="str">
        <f t="shared" si="127"/>
        <v/>
      </c>
      <c r="I642" s="150" t="str">
        <f t="shared" si="128"/>
        <v/>
      </c>
      <c r="J642" s="150" t="str">
        <f t="shared" si="129"/>
        <v/>
      </c>
      <c r="K642" s="150" t="str">
        <f t="shared" si="130"/>
        <v/>
      </c>
      <c r="L642" s="150" t="str">
        <f t="shared" si="131"/>
        <v/>
      </c>
      <c r="M642" s="150" t="str">
        <f t="shared" si="132"/>
        <v/>
      </c>
      <c r="N642" s="172" t="str">
        <f t="shared" si="133"/>
        <v/>
      </c>
      <c r="O642" s="150" t="str">
        <f t="shared" si="134"/>
        <v/>
      </c>
      <c r="P642" s="151" t="str">
        <f t="shared" si="135"/>
        <v/>
      </c>
      <c r="Q642" s="150" t="str">
        <f t="shared" ref="Q642:Q705" si="138">IFERROR(IF(AND(ISTEXT(E642),D642="TR"),AVERAGEIF(Supplier,E642,Fragments),""),"")</f>
        <v/>
      </c>
      <c r="R642" s="126" t="str">
        <f t="array" ref="R642">IF(AND(ISTEXT(E642),D642="TR"),_xlfn.STDEV.S(IF(Supplier=E642,Target)),"")</f>
        <v/>
      </c>
      <c r="S642" s="143" t="e">
        <f t="shared" si="136"/>
        <v>#VALUE!</v>
      </c>
      <c r="T642" s="146" t="e">
        <f t="shared" si="137"/>
        <v>#VALUE!</v>
      </c>
    </row>
    <row r="643" spans="1:20" s="17" customFormat="1" x14ac:dyDescent="0.2">
      <c r="A643" s="14"/>
      <c r="B643" s="14"/>
      <c r="C643" s="14"/>
      <c r="D643" s="14"/>
      <c r="E643" s="14"/>
      <c r="F643" s="149" t="str">
        <f t="shared" ref="F643:F706" si="139">IF(AND(ISTEXT(E643),D643="TR"),COUNTIF(Supplier,"*"&amp;E643&amp;"*"),"")</f>
        <v/>
      </c>
      <c r="G643" s="148" t="str">
        <f>IF(F643="","",SUMIF(Supplier,Waste_Input!E643,TotalSampleWeight))</f>
        <v/>
      </c>
      <c r="H643" s="150" t="str">
        <f t="shared" ref="H643:H706" si="140">IFERROR(IF(AND(ISTEXT(E643),D643="TR"),AVERAGEIF(Supplier,E643,Plastic),""),"")</f>
        <v/>
      </c>
      <c r="I643" s="150" t="str">
        <f t="shared" ref="I643:I706" si="141">IFERROR(IF(AND(ISTEXT(E643),D643="TR"),AVERAGEIF(Supplier,E643,Glass),""),"")</f>
        <v/>
      </c>
      <c r="J643" s="150" t="str">
        <f t="shared" ref="J643:J706" si="142">IFERROR(IF(AND(ISTEXT(E643),D643="TR"),AVERAGEIF(Supplier,E643,Paper),""),"")</f>
        <v/>
      </c>
      <c r="K643" s="150" t="str">
        <f t="shared" ref="K643:K706" si="143">IFERROR(IF(AND(ISTEXT(E643),D643="TR"),AVERAGEIF(Supplier,E643,Cardboard),""),"")</f>
        <v/>
      </c>
      <c r="L643" s="150" t="str">
        <f t="shared" ref="L643:L706" si="144">IFERROR(IF(AND(ISTEXT(E643),D643="TR"),AVERAGEIF(Supplier,E643,Metals),""),"")</f>
        <v/>
      </c>
      <c r="M643" s="150" t="str">
        <f t="shared" ref="M643:M706" si="145">IFERROR(IF(AND(ISTEXT(E643),D643="TR"),AVERAGEIF(Supplier,E643,Target),""),"")</f>
        <v/>
      </c>
      <c r="N643" s="172" t="str">
        <f t="shared" ref="N643:N706" si="146">IFERROR(R643,"")</f>
        <v/>
      </c>
      <c r="O643" s="150" t="str">
        <f t="shared" ref="O643:O706" si="147">IFERROR(IF(AND(ISTEXT(E643),D643="TR"), AVERAGEIF(Supplier,E643,NonTarget),""),"")</f>
        <v/>
      </c>
      <c r="P643" s="151" t="str">
        <f t="shared" ref="P643:P706" si="148">IFERROR(IF(AND(ISTEXT(E643),D643="TR"),AVERAGEIF(Supplier,E643,NonRecycable),""),"")</f>
        <v/>
      </c>
      <c r="Q643" s="150" t="str">
        <f t="shared" si="138"/>
        <v/>
      </c>
      <c r="R643" s="126" t="str">
        <f t="array" ref="R643">IF(AND(ISTEXT(E643),D643="TR"),_xlfn.STDEV.S(IF(Supplier=E643,Target)),"")</f>
        <v/>
      </c>
      <c r="S643" s="143" t="e">
        <f t="shared" ref="S643:S706" si="149">F643-ROUNDDOWN(C643/125,0)</f>
        <v>#VALUE!</v>
      </c>
      <c r="T643" s="146" t="e">
        <f t="shared" ref="T643:T706" si="150">G643/F643</f>
        <v>#VALUE!</v>
      </c>
    </row>
    <row r="644" spans="1:20" s="17" customFormat="1" x14ac:dyDescent="0.2">
      <c r="A644" s="14"/>
      <c r="B644" s="14"/>
      <c r="C644" s="14"/>
      <c r="D644" s="14"/>
      <c r="E644" s="14"/>
      <c r="F644" s="149" t="str">
        <f t="shared" si="139"/>
        <v/>
      </c>
      <c r="G644" s="148" t="str">
        <f>IF(F644="","",SUMIF(Supplier,Waste_Input!E644,TotalSampleWeight))</f>
        <v/>
      </c>
      <c r="H644" s="150" t="str">
        <f t="shared" si="140"/>
        <v/>
      </c>
      <c r="I644" s="150" t="str">
        <f t="shared" si="141"/>
        <v/>
      </c>
      <c r="J644" s="150" t="str">
        <f t="shared" si="142"/>
        <v/>
      </c>
      <c r="K644" s="150" t="str">
        <f t="shared" si="143"/>
        <v/>
      </c>
      <c r="L644" s="150" t="str">
        <f t="shared" si="144"/>
        <v/>
      </c>
      <c r="M644" s="150" t="str">
        <f t="shared" si="145"/>
        <v/>
      </c>
      <c r="N644" s="172" t="str">
        <f t="shared" si="146"/>
        <v/>
      </c>
      <c r="O644" s="150" t="str">
        <f t="shared" si="147"/>
        <v/>
      </c>
      <c r="P644" s="151" t="str">
        <f t="shared" si="148"/>
        <v/>
      </c>
      <c r="Q644" s="150" t="str">
        <f t="shared" si="138"/>
        <v/>
      </c>
      <c r="R644" s="126" t="str">
        <f t="array" ref="R644">IF(AND(ISTEXT(E644),D644="TR"),_xlfn.STDEV.S(IF(Supplier=E644,Target)),"")</f>
        <v/>
      </c>
      <c r="S644" s="143" t="e">
        <f t="shared" si="149"/>
        <v>#VALUE!</v>
      </c>
      <c r="T644" s="146" t="e">
        <f t="shared" si="150"/>
        <v>#VALUE!</v>
      </c>
    </row>
    <row r="645" spans="1:20" s="17" customFormat="1" x14ac:dyDescent="0.2">
      <c r="A645" s="14"/>
      <c r="B645" s="14"/>
      <c r="C645" s="14"/>
      <c r="D645" s="14"/>
      <c r="E645" s="14"/>
      <c r="F645" s="149" t="str">
        <f t="shared" si="139"/>
        <v/>
      </c>
      <c r="G645" s="148" t="str">
        <f>IF(F645="","",SUMIF(Supplier,Waste_Input!E645,TotalSampleWeight))</f>
        <v/>
      </c>
      <c r="H645" s="150" t="str">
        <f t="shared" si="140"/>
        <v/>
      </c>
      <c r="I645" s="150" t="str">
        <f t="shared" si="141"/>
        <v/>
      </c>
      <c r="J645" s="150" t="str">
        <f t="shared" si="142"/>
        <v/>
      </c>
      <c r="K645" s="150" t="str">
        <f t="shared" si="143"/>
        <v/>
      </c>
      <c r="L645" s="150" t="str">
        <f t="shared" si="144"/>
        <v/>
      </c>
      <c r="M645" s="150" t="str">
        <f t="shared" si="145"/>
        <v/>
      </c>
      <c r="N645" s="172" t="str">
        <f t="shared" si="146"/>
        <v/>
      </c>
      <c r="O645" s="150" t="str">
        <f t="shared" si="147"/>
        <v/>
      </c>
      <c r="P645" s="151" t="str">
        <f t="shared" si="148"/>
        <v/>
      </c>
      <c r="Q645" s="150" t="str">
        <f t="shared" si="138"/>
        <v/>
      </c>
      <c r="R645" s="126" t="str">
        <f t="array" ref="R645">IF(AND(ISTEXT(E645),D645="TR"),_xlfn.STDEV.S(IF(Supplier=E645,Target)),"")</f>
        <v/>
      </c>
      <c r="S645" s="143" t="e">
        <f t="shared" si="149"/>
        <v>#VALUE!</v>
      </c>
      <c r="T645" s="146" t="e">
        <f t="shared" si="150"/>
        <v>#VALUE!</v>
      </c>
    </row>
    <row r="646" spans="1:20" s="17" customFormat="1" x14ac:dyDescent="0.2">
      <c r="A646" s="14"/>
      <c r="B646" s="14"/>
      <c r="C646" s="14"/>
      <c r="D646" s="14"/>
      <c r="E646" s="14"/>
      <c r="F646" s="149" t="str">
        <f t="shared" si="139"/>
        <v/>
      </c>
      <c r="G646" s="148" t="str">
        <f>IF(F646="","",SUMIF(Supplier,Waste_Input!E646,TotalSampleWeight))</f>
        <v/>
      </c>
      <c r="H646" s="150" t="str">
        <f t="shared" si="140"/>
        <v/>
      </c>
      <c r="I646" s="150" t="str">
        <f t="shared" si="141"/>
        <v/>
      </c>
      <c r="J646" s="150" t="str">
        <f t="shared" si="142"/>
        <v/>
      </c>
      <c r="K646" s="150" t="str">
        <f t="shared" si="143"/>
        <v/>
      </c>
      <c r="L646" s="150" t="str">
        <f t="shared" si="144"/>
        <v/>
      </c>
      <c r="M646" s="150" t="str">
        <f t="shared" si="145"/>
        <v/>
      </c>
      <c r="N646" s="172" t="str">
        <f t="shared" si="146"/>
        <v/>
      </c>
      <c r="O646" s="150" t="str">
        <f t="shared" si="147"/>
        <v/>
      </c>
      <c r="P646" s="151" t="str">
        <f t="shared" si="148"/>
        <v/>
      </c>
      <c r="Q646" s="150" t="str">
        <f t="shared" si="138"/>
        <v/>
      </c>
      <c r="R646" s="126" t="str">
        <f t="array" ref="R646">IF(AND(ISTEXT(E646),D646="TR"),_xlfn.STDEV.S(IF(Supplier=E646,Target)),"")</f>
        <v/>
      </c>
      <c r="S646" s="143" t="e">
        <f t="shared" si="149"/>
        <v>#VALUE!</v>
      </c>
      <c r="T646" s="146" t="e">
        <f t="shared" si="150"/>
        <v>#VALUE!</v>
      </c>
    </row>
    <row r="647" spans="1:20" s="17" customFormat="1" x14ac:dyDescent="0.2">
      <c r="A647" s="14"/>
      <c r="B647" s="14"/>
      <c r="C647" s="14"/>
      <c r="D647" s="14"/>
      <c r="E647" s="14"/>
      <c r="F647" s="149" t="str">
        <f t="shared" si="139"/>
        <v/>
      </c>
      <c r="G647" s="148" t="str">
        <f>IF(F647="","",SUMIF(Supplier,Waste_Input!E647,TotalSampleWeight))</f>
        <v/>
      </c>
      <c r="H647" s="150" t="str">
        <f t="shared" si="140"/>
        <v/>
      </c>
      <c r="I647" s="150" t="str">
        <f t="shared" si="141"/>
        <v/>
      </c>
      <c r="J647" s="150" t="str">
        <f t="shared" si="142"/>
        <v/>
      </c>
      <c r="K647" s="150" t="str">
        <f t="shared" si="143"/>
        <v/>
      </c>
      <c r="L647" s="150" t="str">
        <f t="shared" si="144"/>
        <v/>
      </c>
      <c r="M647" s="150" t="str">
        <f t="shared" si="145"/>
        <v/>
      </c>
      <c r="N647" s="172" t="str">
        <f t="shared" si="146"/>
        <v/>
      </c>
      <c r="O647" s="150" t="str">
        <f t="shared" si="147"/>
        <v/>
      </c>
      <c r="P647" s="151" t="str">
        <f t="shared" si="148"/>
        <v/>
      </c>
      <c r="Q647" s="150" t="str">
        <f t="shared" si="138"/>
        <v/>
      </c>
      <c r="R647" s="126" t="str">
        <f t="array" ref="R647">IF(AND(ISTEXT(E647),D647="TR"),_xlfn.STDEV.S(IF(Supplier=E647,Target)),"")</f>
        <v/>
      </c>
      <c r="S647" s="143" t="e">
        <f t="shared" si="149"/>
        <v>#VALUE!</v>
      </c>
      <c r="T647" s="146" t="e">
        <f t="shared" si="150"/>
        <v>#VALUE!</v>
      </c>
    </row>
    <row r="648" spans="1:20" s="17" customFormat="1" x14ac:dyDescent="0.2">
      <c r="A648" s="14"/>
      <c r="B648" s="14"/>
      <c r="C648" s="14"/>
      <c r="D648" s="14"/>
      <c r="E648" s="14"/>
      <c r="F648" s="149" t="str">
        <f t="shared" si="139"/>
        <v/>
      </c>
      <c r="G648" s="148" t="str">
        <f>IF(F648="","",SUMIF(Supplier,Waste_Input!E648,TotalSampleWeight))</f>
        <v/>
      </c>
      <c r="H648" s="150" t="str">
        <f t="shared" si="140"/>
        <v/>
      </c>
      <c r="I648" s="150" t="str">
        <f t="shared" si="141"/>
        <v/>
      </c>
      <c r="J648" s="150" t="str">
        <f t="shared" si="142"/>
        <v/>
      </c>
      <c r="K648" s="150" t="str">
        <f t="shared" si="143"/>
        <v/>
      </c>
      <c r="L648" s="150" t="str">
        <f t="shared" si="144"/>
        <v/>
      </c>
      <c r="M648" s="150" t="str">
        <f t="shared" si="145"/>
        <v/>
      </c>
      <c r="N648" s="172" t="str">
        <f t="shared" si="146"/>
        <v/>
      </c>
      <c r="O648" s="150" t="str">
        <f t="shared" si="147"/>
        <v/>
      </c>
      <c r="P648" s="151" t="str">
        <f t="shared" si="148"/>
        <v/>
      </c>
      <c r="Q648" s="150" t="str">
        <f t="shared" si="138"/>
        <v/>
      </c>
      <c r="R648" s="126" t="str">
        <f t="array" ref="R648">IF(AND(ISTEXT(E648),D648="TR"),_xlfn.STDEV.S(IF(Supplier=E648,Target)),"")</f>
        <v/>
      </c>
      <c r="S648" s="143" t="e">
        <f t="shared" si="149"/>
        <v>#VALUE!</v>
      </c>
      <c r="T648" s="146" t="e">
        <f t="shared" si="150"/>
        <v>#VALUE!</v>
      </c>
    </row>
    <row r="649" spans="1:20" s="17" customFormat="1" x14ac:dyDescent="0.2">
      <c r="A649" s="14"/>
      <c r="B649" s="14"/>
      <c r="C649" s="14"/>
      <c r="D649" s="14"/>
      <c r="E649" s="14"/>
      <c r="F649" s="149" t="str">
        <f t="shared" si="139"/>
        <v/>
      </c>
      <c r="G649" s="148" t="str">
        <f>IF(F649="","",SUMIF(Supplier,Waste_Input!E649,TotalSampleWeight))</f>
        <v/>
      </c>
      <c r="H649" s="150" t="str">
        <f t="shared" si="140"/>
        <v/>
      </c>
      <c r="I649" s="150" t="str">
        <f t="shared" si="141"/>
        <v/>
      </c>
      <c r="J649" s="150" t="str">
        <f t="shared" si="142"/>
        <v/>
      </c>
      <c r="K649" s="150" t="str">
        <f t="shared" si="143"/>
        <v/>
      </c>
      <c r="L649" s="150" t="str">
        <f t="shared" si="144"/>
        <v/>
      </c>
      <c r="M649" s="150" t="str">
        <f t="shared" si="145"/>
        <v/>
      </c>
      <c r="N649" s="172" t="str">
        <f t="shared" si="146"/>
        <v/>
      </c>
      <c r="O649" s="150" t="str">
        <f t="shared" si="147"/>
        <v/>
      </c>
      <c r="P649" s="151" t="str">
        <f t="shared" si="148"/>
        <v/>
      </c>
      <c r="Q649" s="150" t="str">
        <f t="shared" si="138"/>
        <v/>
      </c>
      <c r="R649" s="126" t="str">
        <f t="array" ref="R649">IF(AND(ISTEXT(E649),D649="TR"),_xlfn.STDEV.S(IF(Supplier=E649,Target)),"")</f>
        <v/>
      </c>
      <c r="S649" s="143" t="e">
        <f t="shared" si="149"/>
        <v>#VALUE!</v>
      </c>
      <c r="T649" s="146" t="e">
        <f t="shared" si="150"/>
        <v>#VALUE!</v>
      </c>
    </row>
    <row r="650" spans="1:20" s="17" customFormat="1" x14ac:dyDescent="0.2">
      <c r="A650" s="14"/>
      <c r="B650" s="14"/>
      <c r="C650" s="14"/>
      <c r="D650" s="14"/>
      <c r="E650" s="14"/>
      <c r="F650" s="149" t="str">
        <f t="shared" si="139"/>
        <v/>
      </c>
      <c r="G650" s="148" t="str">
        <f>IF(F650="","",SUMIF(Supplier,Waste_Input!E650,TotalSampleWeight))</f>
        <v/>
      </c>
      <c r="H650" s="150" t="str">
        <f t="shared" si="140"/>
        <v/>
      </c>
      <c r="I650" s="150" t="str">
        <f t="shared" si="141"/>
        <v/>
      </c>
      <c r="J650" s="150" t="str">
        <f t="shared" si="142"/>
        <v/>
      </c>
      <c r="K650" s="150" t="str">
        <f t="shared" si="143"/>
        <v/>
      </c>
      <c r="L650" s="150" t="str">
        <f t="shared" si="144"/>
        <v/>
      </c>
      <c r="M650" s="150" t="str">
        <f t="shared" si="145"/>
        <v/>
      </c>
      <c r="N650" s="172" t="str">
        <f t="shared" si="146"/>
        <v/>
      </c>
      <c r="O650" s="150" t="str">
        <f t="shared" si="147"/>
        <v/>
      </c>
      <c r="P650" s="151" t="str">
        <f t="shared" si="148"/>
        <v/>
      </c>
      <c r="Q650" s="150" t="str">
        <f t="shared" si="138"/>
        <v/>
      </c>
      <c r="R650" s="126" t="str">
        <f t="array" ref="R650">IF(AND(ISTEXT(E650),D650="TR"),_xlfn.STDEV.S(IF(Supplier=E650,Target)),"")</f>
        <v/>
      </c>
      <c r="S650" s="143" t="e">
        <f t="shared" si="149"/>
        <v>#VALUE!</v>
      </c>
      <c r="T650" s="146" t="e">
        <f t="shared" si="150"/>
        <v>#VALUE!</v>
      </c>
    </row>
    <row r="651" spans="1:20" s="17" customFormat="1" x14ac:dyDescent="0.2">
      <c r="A651" s="14"/>
      <c r="B651" s="14"/>
      <c r="C651" s="14"/>
      <c r="D651" s="14"/>
      <c r="E651" s="14"/>
      <c r="F651" s="149" t="str">
        <f t="shared" si="139"/>
        <v/>
      </c>
      <c r="G651" s="148" t="str">
        <f>IF(F651="","",SUMIF(Supplier,Waste_Input!E651,TotalSampleWeight))</f>
        <v/>
      </c>
      <c r="H651" s="150" t="str">
        <f t="shared" si="140"/>
        <v/>
      </c>
      <c r="I651" s="150" t="str">
        <f t="shared" si="141"/>
        <v/>
      </c>
      <c r="J651" s="150" t="str">
        <f t="shared" si="142"/>
        <v/>
      </c>
      <c r="K651" s="150" t="str">
        <f t="shared" si="143"/>
        <v/>
      </c>
      <c r="L651" s="150" t="str">
        <f t="shared" si="144"/>
        <v/>
      </c>
      <c r="M651" s="150" t="str">
        <f t="shared" si="145"/>
        <v/>
      </c>
      <c r="N651" s="172" t="str">
        <f t="shared" si="146"/>
        <v/>
      </c>
      <c r="O651" s="150" t="str">
        <f t="shared" si="147"/>
        <v/>
      </c>
      <c r="P651" s="151" t="str">
        <f t="shared" si="148"/>
        <v/>
      </c>
      <c r="Q651" s="150" t="str">
        <f t="shared" si="138"/>
        <v/>
      </c>
      <c r="R651" s="126" t="str">
        <f t="array" ref="R651">IF(AND(ISTEXT(E651),D651="TR"),_xlfn.STDEV.S(IF(Supplier=E651,Target)),"")</f>
        <v/>
      </c>
      <c r="S651" s="143" t="e">
        <f t="shared" si="149"/>
        <v>#VALUE!</v>
      </c>
      <c r="T651" s="146" t="e">
        <f t="shared" si="150"/>
        <v>#VALUE!</v>
      </c>
    </row>
    <row r="652" spans="1:20" s="17" customFormat="1" x14ac:dyDescent="0.2">
      <c r="A652" s="14"/>
      <c r="B652" s="14"/>
      <c r="C652" s="14"/>
      <c r="D652" s="14"/>
      <c r="E652" s="14"/>
      <c r="F652" s="149" t="str">
        <f t="shared" si="139"/>
        <v/>
      </c>
      <c r="G652" s="148" t="str">
        <f>IF(F652="","",SUMIF(Supplier,Waste_Input!E652,TotalSampleWeight))</f>
        <v/>
      </c>
      <c r="H652" s="150" t="str">
        <f t="shared" si="140"/>
        <v/>
      </c>
      <c r="I652" s="150" t="str">
        <f t="shared" si="141"/>
        <v/>
      </c>
      <c r="J652" s="150" t="str">
        <f t="shared" si="142"/>
        <v/>
      </c>
      <c r="K652" s="150" t="str">
        <f t="shared" si="143"/>
        <v/>
      </c>
      <c r="L652" s="150" t="str">
        <f t="shared" si="144"/>
        <v/>
      </c>
      <c r="M652" s="150" t="str">
        <f t="shared" si="145"/>
        <v/>
      </c>
      <c r="N652" s="172" t="str">
        <f t="shared" si="146"/>
        <v/>
      </c>
      <c r="O652" s="150" t="str">
        <f t="shared" si="147"/>
        <v/>
      </c>
      <c r="P652" s="151" t="str">
        <f t="shared" si="148"/>
        <v/>
      </c>
      <c r="Q652" s="150" t="str">
        <f t="shared" si="138"/>
        <v/>
      </c>
      <c r="R652" s="126" t="str">
        <f t="array" ref="R652">IF(AND(ISTEXT(E652),D652="TR"),_xlfn.STDEV.S(IF(Supplier=E652,Target)),"")</f>
        <v/>
      </c>
      <c r="S652" s="143" t="e">
        <f t="shared" si="149"/>
        <v>#VALUE!</v>
      </c>
      <c r="T652" s="146" t="e">
        <f t="shared" si="150"/>
        <v>#VALUE!</v>
      </c>
    </row>
    <row r="653" spans="1:20" s="17" customFormat="1" x14ac:dyDescent="0.2">
      <c r="A653" s="14"/>
      <c r="B653" s="14"/>
      <c r="C653" s="14"/>
      <c r="D653" s="14"/>
      <c r="E653" s="14"/>
      <c r="F653" s="149" t="str">
        <f t="shared" si="139"/>
        <v/>
      </c>
      <c r="G653" s="148" t="str">
        <f>IF(F653="","",SUMIF(Supplier,Waste_Input!E653,TotalSampleWeight))</f>
        <v/>
      </c>
      <c r="H653" s="150" t="str">
        <f t="shared" si="140"/>
        <v/>
      </c>
      <c r="I653" s="150" t="str">
        <f t="shared" si="141"/>
        <v/>
      </c>
      <c r="J653" s="150" t="str">
        <f t="shared" si="142"/>
        <v/>
      </c>
      <c r="K653" s="150" t="str">
        <f t="shared" si="143"/>
        <v/>
      </c>
      <c r="L653" s="150" t="str">
        <f t="shared" si="144"/>
        <v/>
      </c>
      <c r="M653" s="150" t="str">
        <f t="shared" si="145"/>
        <v/>
      </c>
      <c r="N653" s="172" t="str">
        <f t="shared" si="146"/>
        <v/>
      </c>
      <c r="O653" s="150" t="str">
        <f t="shared" si="147"/>
        <v/>
      </c>
      <c r="P653" s="151" t="str">
        <f t="shared" si="148"/>
        <v/>
      </c>
      <c r="Q653" s="150" t="str">
        <f t="shared" si="138"/>
        <v/>
      </c>
      <c r="R653" s="126" t="str">
        <f t="array" ref="R653">IF(AND(ISTEXT(E653),D653="TR"),_xlfn.STDEV.S(IF(Supplier=E653,Target)),"")</f>
        <v/>
      </c>
      <c r="S653" s="143" t="e">
        <f t="shared" si="149"/>
        <v>#VALUE!</v>
      </c>
      <c r="T653" s="146" t="e">
        <f t="shared" si="150"/>
        <v>#VALUE!</v>
      </c>
    </row>
    <row r="654" spans="1:20" s="17" customFormat="1" x14ac:dyDescent="0.2">
      <c r="A654" s="14"/>
      <c r="B654" s="14"/>
      <c r="C654" s="14"/>
      <c r="D654" s="14"/>
      <c r="E654" s="14"/>
      <c r="F654" s="149" t="str">
        <f t="shared" si="139"/>
        <v/>
      </c>
      <c r="G654" s="148" t="str">
        <f>IF(F654="","",SUMIF(Supplier,Waste_Input!E654,TotalSampleWeight))</f>
        <v/>
      </c>
      <c r="H654" s="150" t="str">
        <f t="shared" si="140"/>
        <v/>
      </c>
      <c r="I654" s="150" t="str">
        <f t="shared" si="141"/>
        <v/>
      </c>
      <c r="J654" s="150" t="str">
        <f t="shared" si="142"/>
        <v/>
      </c>
      <c r="K654" s="150" t="str">
        <f t="shared" si="143"/>
        <v/>
      </c>
      <c r="L654" s="150" t="str">
        <f t="shared" si="144"/>
        <v/>
      </c>
      <c r="M654" s="150" t="str">
        <f t="shared" si="145"/>
        <v/>
      </c>
      <c r="N654" s="172" t="str">
        <f t="shared" si="146"/>
        <v/>
      </c>
      <c r="O654" s="150" t="str">
        <f t="shared" si="147"/>
        <v/>
      </c>
      <c r="P654" s="151" t="str">
        <f t="shared" si="148"/>
        <v/>
      </c>
      <c r="Q654" s="150" t="str">
        <f t="shared" si="138"/>
        <v/>
      </c>
      <c r="R654" s="126" t="str">
        <f t="array" ref="R654">IF(AND(ISTEXT(E654),D654="TR"),_xlfn.STDEV.S(IF(Supplier=E654,Target)),"")</f>
        <v/>
      </c>
      <c r="S654" s="143" t="e">
        <f t="shared" si="149"/>
        <v>#VALUE!</v>
      </c>
      <c r="T654" s="146" t="e">
        <f t="shared" si="150"/>
        <v>#VALUE!</v>
      </c>
    </row>
    <row r="655" spans="1:20" s="17" customFormat="1" x14ac:dyDescent="0.2">
      <c r="A655" s="14"/>
      <c r="B655" s="14"/>
      <c r="C655" s="14"/>
      <c r="D655" s="14"/>
      <c r="E655" s="14"/>
      <c r="F655" s="149" t="str">
        <f t="shared" si="139"/>
        <v/>
      </c>
      <c r="G655" s="148" t="str">
        <f>IF(F655="","",SUMIF(Supplier,Waste_Input!E655,TotalSampleWeight))</f>
        <v/>
      </c>
      <c r="H655" s="150" t="str">
        <f t="shared" si="140"/>
        <v/>
      </c>
      <c r="I655" s="150" t="str">
        <f t="shared" si="141"/>
        <v/>
      </c>
      <c r="J655" s="150" t="str">
        <f t="shared" si="142"/>
        <v/>
      </c>
      <c r="K655" s="150" t="str">
        <f t="shared" si="143"/>
        <v/>
      </c>
      <c r="L655" s="150" t="str">
        <f t="shared" si="144"/>
        <v/>
      </c>
      <c r="M655" s="150" t="str">
        <f t="shared" si="145"/>
        <v/>
      </c>
      <c r="N655" s="172" t="str">
        <f t="shared" si="146"/>
        <v/>
      </c>
      <c r="O655" s="150" t="str">
        <f t="shared" si="147"/>
        <v/>
      </c>
      <c r="P655" s="151" t="str">
        <f t="shared" si="148"/>
        <v/>
      </c>
      <c r="Q655" s="150" t="str">
        <f t="shared" si="138"/>
        <v/>
      </c>
      <c r="R655" s="126" t="str">
        <f t="array" ref="R655">IF(AND(ISTEXT(E655),D655="TR"),_xlfn.STDEV.S(IF(Supplier=E655,Target)),"")</f>
        <v/>
      </c>
      <c r="S655" s="143" t="e">
        <f t="shared" si="149"/>
        <v>#VALUE!</v>
      </c>
      <c r="T655" s="146" t="e">
        <f t="shared" si="150"/>
        <v>#VALUE!</v>
      </c>
    </row>
    <row r="656" spans="1:20" s="17" customFormat="1" x14ac:dyDescent="0.2">
      <c r="A656" s="14"/>
      <c r="B656" s="14"/>
      <c r="C656" s="14"/>
      <c r="D656" s="14"/>
      <c r="E656" s="14"/>
      <c r="F656" s="149" t="str">
        <f t="shared" si="139"/>
        <v/>
      </c>
      <c r="G656" s="148" t="str">
        <f>IF(F656="","",SUMIF(Supplier,Waste_Input!E656,TotalSampleWeight))</f>
        <v/>
      </c>
      <c r="H656" s="150" t="str">
        <f t="shared" si="140"/>
        <v/>
      </c>
      <c r="I656" s="150" t="str">
        <f t="shared" si="141"/>
        <v/>
      </c>
      <c r="J656" s="150" t="str">
        <f t="shared" si="142"/>
        <v/>
      </c>
      <c r="K656" s="150" t="str">
        <f t="shared" si="143"/>
        <v/>
      </c>
      <c r="L656" s="150" t="str">
        <f t="shared" si="144"/>
        <v/>
      </c>
      <c r="M656" s="150" t="str">
        <f t="shared" si="145"/>
        <v/>
      </c>
      <c r="N656" s="172" t="str">
        <f t="shared" si="146"/>
        <v/>
      </c>
      <c r="O656" s="150" t="str">
        <f t="shared" si="147"/>
        <v/>
      </c>
      <c r="P656" s="151" t="str">
        <f t="shared" si="148"/>
        <v/>
      </c>
      <c r="Q656" s="150" t="str">
        <f t="shared" si="138"/>
        <v/>
      </c>
      <c r="R656" s="126" t="str">
        <f t="array" ref="R656">IF(AND(ISTEXT(E656),D656="TR"),_xlfn.STDEV.S(IF(Supplier=E656,Target)),"")</f>
        <v/>
      </c>
      <c r="S656" s="143" t="e">
        <f t="shared" si="149"/>
        <v>#VALUE!</v>
      </c>
      <c r="T656" s="146" t="e">
        <f t="shared" si="150"/>
        <v>#VALUE!</v>
      </c>
    </row>
    <row r="657" spans="1:20" s="17" customFormat="1" x14ac:dyDescent="0.2">
      <c r="A657" s="14"/>
      <c r="B657" s="14"/>
      <c r="C657" s="14"/>
      <c r="D657" s="14"/>
      <c r="E657" s="14"/>
      <c r="F657" s="149" t="str">
        <f t="shared" si="139"/>
        <v/>
      </c>
      <c r="G657" s="148" t="str">
        <f>IF(F657="","",SUMIF(Supplier,Waste_Input!E657,TotalSampleWeight))</f>
        <v/>
      </c>
      <c r="H657" s="150" t="str">
        <f t="shared" si="140"/>
        <v/>
      </c>
      <c r="I657" s="150" t="str">
        <f t="shared" si="141"/>
        <v/>
      </c>
      <c r="J657" s="150" t="str">
        <f t="shared" si="142"/>
        <v/>
      </c>
      <c r="K657" s="150" t="str">
        <f t="shared" si="143"/>
        <v/>
      </c>
      <c r="L657" s="150" t="str">
        <f t="shared" si="144"/>
        <v/>
      </c>
      <c r="M657" s="150" t="str">
        <f t="shared" si="145"/>
        <v/>
      </c>
      <c r="N657" s="172" t="str">
        <f t="shared" si="146"/>
        <v/>
      </c>
      <c r="O657" s="150" t="str">
        <f t="shared" si="147"/>
        <v/>
      </c>
      <c r="P657" s="151" t="str">
        <f t="shared" si="148"/>
        <v/>
      </c>
      <c r="Q657" s="150" t="str">
        <f t="shared" si="138"/>
        <v/>
      </c>
      <c r="R657" s="126" t="str">
        <f t="array" ref="R657">IF(AND(ISTEXT(E657),D657="TR"),_xlfn.STDEV.S(IF(Supplier=E657,Target)),"")</f>
        <v/>
      </c>
      <c r="S657" s="143" t="e">
        <f t="shared" si="149"/>
        <v>#VALUE!</v>
      </c>
      <c r="T657" s="146" t="e">
        <f t="shared" si="150"/>
        <v>#VALUE!</v>
      </c>
    </row>
    <row r="658" spans="1:20" s="17" customFormat="1" x14ac:dyDescent="0.2">
      <c r="A658" s="14"/>
      <c r="B658" s="14"/>
      <c r="C658" s="14"/>
      <c r="D658" s="14"/>
      <c r="E658" s="14"/>
      <c r="F658" s="149" t="str">
        <f t="shared" si="139"/>
        <v/>
      </c>
      <c r="G658" s="148" t="str">
        <f>IF(F658="","",SUMIF(Supplier,Waste_Input!E658,TotalSampleWeight))</f>
        <v/>
      </c>
      <c r="H658" s="150" t="str">
        <f t="shared" si="140"/>
        <v/>
      </c>
      <c r="I658" s="150" t="str">
        <f t="shared" si="141"/>
        <v/>
      </c>
      <c r="J658" s="150" t="str">
        <f t="shared" si="142"/>
        <v/>
      </c>
      <c r="K658" s="150" t="str">
        <f t="shared" si="143"/>
        <v/>
      </c>
      <c r="L658" s="150" t="str">
        <f t="shared" si="144"/>
        <v/>
      </c>
      <c r="M658" s="150" t="str">
        <f t="shared" si="145"/>
        <v/>
      </c>
      <c r="N658" s="172" t="str">
        <f t="shared" si="146"/>
        <v/>
      </c>
      <c r="O658" s="150" t="str">
        <f t="shared" si="147"/>
        <v/>
      </c>
      <c r="P658" s="151" t="str">
        <f t="shared" si="148"/>
        <v/>
      </c>
      <c r="Q658" s="150" t="str">
        <f t="shared" si="138"/>
        <v/>
      </c>
      <c r="R658" s="126" t="str">
        <f t="array" ref="R658">IF(AND(ISTEXT(E658),D658="TR"),_xlfn.STDEV.S(IF(Supplier=E658,Target)),"")</f>
        <v/>
      </c>
      <c r="S658" s="143" t="e">
        <f t="shared" si="149"/>
        <v>#VALUE!</v>
      </c>
      <c r="T658" s="146" t="e">
        <f t="shared" si="150"/>
        <v>#VALUE!</v>
      </c>
    </row>
    <row r="659" spans="1:20" s="17" customFormat="1" x14ac:dyDescent="0.2">
      <c r="A659" s="14"/>
      <c r="B659" s="14"/>
      <c r="C659" s="14"/>
      <c r="D659" s="14"/>
      <c r="E659" s="14"/>
      <c r="F659" s="149" t="str">
        <f t="shared" si="139"/>
        <v/>
      </c>
      <c r="G659" s="148" t="str">
        <f>IF(F659="","",SUMIF(Supplier,Waste_Input!E659,TotalSampleWeight))</f>
        <v/>
      </c>
      <c r="H659" s="150" t="str">
        <f t="shared" si="140"/>
        <v/>
      </c>
      <c r="I659" s="150" t="str">
        <f t="shared" si="141"/>
        <v/>
      </c>
      <c r="J659" s="150" t="str">
        <f t="shared" si="142"/>
        <v/>
      </c>
      <c r="K659" s="150" t="str">
        <f t="shared" si="143"/>
        <v/>
      </c>
      <c r="L659" s="150" t="str">
        <f t="shared" si="144"/>
        <v/>
      </c>
      <c r="M659" s="150" t="str">
        <f t="shared" si="145"/>
        <v/>
      </c>
      <c r="N659" s="172" t="str">
        <f t="shared" si="146"/>
        <v/>
      </c>
      <c r="O659" s="150" t="str">
        <f t="shared" si="147"/>
        <v/>
      </c>
      <c r="P659" s="151" t="str">
        <f t="shared" si="148"/>
        <v/>
      </c>
      <c r="Q659" s="150" t="str">
        <f t="shared" si="138"/>
        <v/>
      </c>
      <c r="R659" s="126" t="str">
        <f t="array" ref="R659">IF(AND(ISTEXT(E659),D659="TR"),_xlfn.STDEV.S(IF(Supplier=E659,Target)),"")</f>
        <v/>
      </c>
      <c r="S659" s="143" t="e">
        <f t="shared" si="149"/>
        <v>#VALUE!</v>
      </c>
      <c r="T659" s="146" t="e">
        <f t="shared" si="150"/>
        <v>#VALUE!</v>
      </c>
    </row>
    <row r="660" spans="1:20" s="17" customFormat="1" x14ac:dyDescent="0.2">
      <c r="A660" s="14"/>
      <c r="B660" s="14"/>
      <c r="C660" s="14"/>
      <c r="D660" s="14"/>
      <c r="E660" s="14"/>
      <c r="F660" s="149" t="str">
        <f t="shared" si="139"/>
        <v/>
      </c>
      <c r="G660" s="148" t="str">
        <f>IF(F660="","",SUMIF(Supplier,Waste_Input!E660,TotalSampleWeight))</f>
        <v/>
      </c>
      <c r="H660" s="150" t="str">
        <f t="shared" si="140"/>
        <v/>
      </c>
      <c r="I660" s="150" t="str">
        <f t="shared" si="141"/>
        <v/>
      </c>
      <c r="J660" s="150" t="str">
        <f t="shared" si="142"/>
        <v/>
      </c>
      <c r="K660" s="150" t="str">
        <f t="shared" si="143"/>
        <v/>
      </c>
      <c r="L660" s="150" t="str">
        <f t="shared" si="144"/>
        <v/>
      </c>
      <c r="M660" s="150" t="str">
        <f t="shared" si="145"/>
        <v/>
      </c>
      <c r="N660" s="172" t="str">
        <f t="shared" si="146"/>
        <v/>
      </c>
      <c r="O660" s="150" t="str">
        <f t="shared" si="147"/>
        <v/>
      </c>
      <c r="P660" s="151" t="str">
        <f t="shared" si="148"/>
        <v/>
      </c>
      <c r="Q660" s="150" t="str">
        <f t="shared" si="138"/>
        <v/>
      </c>
      <c r="R660" s="126" t="str">
        <f t="array" ref="R660">IF(AND(ISTEXT(E660),D660="TR"),_xlfn.STDEV.S(IF(Supplier=E660,Target)),"")</f>
        <v/>
      </c>
      <c r="S660" s="143" t="e">
        <f t="shared" si="149"/>
        <v>#VALUE!</v>
      </c>
      <c r="T660" s="146" t="e">
        <f t="shared" si="150"/>
        <v>#VALUE!</v>
      </c>
    </row>
    <row r="661" spans="1:20" s="17" customFormat="1" x14ac:dyDescent="0.2">
      <c r="A661" s="14"/>
      <c r="B661" s="14"/>
      <c r="C661" s="14"/>
      <c r="D661" s="14"/>
      <c r="E661" s="14"/>
      <c r="F661" s="149" t="str">
        <f t="shared" si="139"/>
        <v/>
      </c>
      <c r="G661" s="148" t="str">
        <f>IF(F661="","",SUMIF(Supplier,Waste_Input!E661,TotalSampleWeight))</f>
        <v/>
      </c>
      <c r="H661" s="150" t="str">
        <f t="shared" si="140"/>
        <v/>
      </c>
      <c r="I661" s="150" t="str">
        <f t="shared" si="141"/>
        <v/>
      </c>
      <c r="J661" s="150" t="str">
        <f t="shared" si="142"/>
        <v/>
      </c>
      <c r="K661" s="150" t="str">
        <f t="shared" si="143"/>
        <v/>
      </c>
      <c r="L661" s="150" t="str">
        <f t="shared" si="144"/>
        <v/>
      </c>
      <c r="M661" s="150" t="str">
        <f t="shared" si="145"/>
        <v/>
      </c>
      <c r="N661" s="172" t="str">
        <f t="shared" si="146"/>
        <v/>
      </c>
      <c r="O661" s="150" t="str">
        <f t="shared" si="147"/>
        <v/>
      </c>
      <c r="P661" s="151" t="str">
        <f t="shared" si="148"/>
        <v/>
      </c>
      <c r="Q661" s="150" t="str">
        <f t="shared" si="138"/>
        <v/>
      </c>
      <c r="R661" s="126" t="str">
        <f t="array" ref="R661">IF(AND(ISTEXT(E661),D661="TR"),_xlfn.STDEV.S(IF(Supplier=E661,Target)),"")</f>
        <v/>
      </c>
      <c r="S661" s="143" t="e">
        <f t="shared" si="149"/>
        <v>#VALUE!</v>
      </c>
      <c r="T661" s="146" t="e">
        <f t="shared" si="150"/>
        <v>#VALUE!</v>
      </c>
    </row>
    <row r="662" spans="1:20" s="17" customFormat="1" x14ac:dyDescent="0.2">
      <c r="A662" s="14"/>
      <c r="B662" s="14"/>
      <c r="C662" s="14"/>
      <c r="D662" s="14"/>
      <c r="E662" s="14"/>
      <c r="F662" s="149" t="str">
        <f t="shared" si="139"/>
        <v/>
      </c>
      <c r="G662" s="148" t="str">
        <f>IF(F662="","",SUMIF(Supplier,Waste_Input!E662,TotalSampleWeight))</f>
        <v/>
      </c>
      <c r="H662" s="150" t="str">
        <f t="shared" si="140"/>
        <v/>
      </c>
      <c r="I662" s="150" t="str">
        <f t="shared" si="141"/>
        <v/>
      </c>
      <c r="J662" s="150" t="str">
        <f t="shared" si="142"/>
        <v/>
      </c>
      <c r="K662" s="150" t="str">
        <f t="shared" si="143"/>
        <v/>
      </c>
      <c r="L662" s="150" t="str">
        <f t="shared" si="144"/>
        <v/>
      </c>
      <c r="M662" s="150" t="str">
        <f t="shared" si="145"/>
        <v/>
      </c>
      <c r="N662" s="172" t="str">
        <f t="shared" si="146"/>
        <v/>
      </c>
      <c r="O662" s="150" t="str">
        <f t="shared" si="147"/>
        <v/>
      </c>
      <c r="P662" s="151" t="str">
        <f t="shared" si="148"/>
        <v/>
      </c>
      <c r="Q662" s="150" t="str">
        <f t="shared" si="138"/>
        <v/>
      </c>
      <c r="R662" s="126" t="str">
        <f t="array" ref="R662">IF(AND(ISTEXT(E662),D662="TR"),_xlfn.STDEV.S(IF(Supplier=E662,Target)),"")</f>
        <v/>
      </c>
      <c r="S662" s="143" t="e">
        <f t="shared" si="149"/>
        <v>#VALUE!</v>
      </c>
      <c r="T662" s="146" t="e">
        <f t="shared" si="150"/>
        <v>#VALUE!</v>
      </c>
    </row>
    <row r="663" spans="1:20" s="17" customFormat="1" x14ac:dyDescent="0.2">
      <c r="A663" s="14"/>
      <c r="B663" s="14"/>
      <c r="C663" s="14"/>
      <c r="D663" s="14"/>
      <c r="E663" s="14"/>
      <c r="F663" s="149" t="str">
        <f t="shared" si="139"/>
        <v/>
      </c>
      <c r="G663" s="148" t="str">
        <f>IF(F663="","",SUMIF(Supplier,Waste_Input!E663,TotalSampleWeight))</f>
        <v/>
      </c>
      <c r="H663" s="150" t="str">
        <f t="shared" si="140"/>
        <v/>
      </c>
      <c r="I663" s="150" t="str">
        <f t="shared" si="141"/>
        <v/>
      </c>
      <c r="J663" s="150" t="str">
        <f t="shared" si="142"/>
        <v/>
      </c>
      <c r="K663" s="150" t="str">
        <f t="shared" si="143"/>
        <v/>
      </c>
      <c r="L663" s="150" t="str">
        <f t="shared" si="144"/>
        <v/>
      </c>
      <c r="M663" s="150" t="str">
        <f t="shared" si="145"/>
        <v/>
      </c>
      <c r="N663" s="172" t="str">
        <f t="shared" si="146"/>
        <v/>
      </c>
      <c r="O663" s="150" t="str">
        <f t="shared" si="147"/>
        <v/>
      </c>
      <c r="P663" s="151" t="str">
        <f t="shared" si="148"/>
        <v/>
      </c>
      <c r="Q663" s="150" t="str">
        <f t="shared" si="138"/>
        <v/>
      </c>
      <c r="R663" s="126" t="str">
        <f t="array" ref="R663">IF(AND(ISTEXT(E663),D663="TR"),_xlfn.STDEV.S(IF(Supplier=E663,Target)),"")</f>
        <v/>
      </c>
      <c r="S663" s="143" t="e">
        <f t="shared" si="149"/>
        <v>#VALUE!</v>
      </c>
      <c r="T663" s="146" t="e">
        <f t="shared" si="150"/>
        <v>#VALUE!</v>
      </c>
    </row>
    <row r="664" spans="1:20" s="17" customFormat="1" x14ac:dyDescent="0.2">
      <c r="A664" s="14"/>
      <c r="B664" s="14"/>
      <c r="C664" s="14"/>
      <c r="D664" s="14"/>
      <c r="E664" s="14"/>
      <c r="F664" s="149" t="str">
        <f t="shared" si="139"/>
        <v/>
      </c>
      <c r="G664" s="148" t="str">
        <f>IF(F664="","",SUMIF(Supplier,Waste_Input!E664,TotalSampleWeight))</f>
        <v/>
      </c>
      <c r="H664" s="150" t="str">
        <f t="shared" si="140"/>
        <v/>
      </c>
      <c r="I664" s="150" t="str">
        <f t="shared" si="141"/>
        <v/>
      </c>
      <c r="J664" s="150" t="str">
        <f t="shared" si="142"/>
        <v/>
      </c>
      <c r="K664" s="150" t="str">
        <f t="shared" si="143"/>
        <v/>
      </c>
      <c r="L664" s="150" t="str">
        <f t="shared" si="144"/>
        <v/>
      </c>
      <c r="M664" s="150" t="str">
        <f t="shared" si="145"/>
        <v/>
      </c>
      <c r="N664" s="172" t="str">
        <f t="shared" si="146"/>
        <v/>
      </c>
      <c r="O664" s="150" t="str">
        <f t="shared" si="147"/>
        <v/>
      </c>
      <c r="P664" s="151" t="str">
        <f t="shared" si="148"/>
        <v/>
      </c>
      <c r="Q664" s="150" t="str">
        <f t="shared" si="138"/>
        <v/>
      </c>
      <c r="R664" s="126" t="str">
        <f t="array" ref="R664">IF(AND(ISTEXT(E664),D664="TR"),_xlfn.STDEV.S(IF(Supplier=E664,Target)),"")</f>
        <v/>
      </c>
      <c r="S664" s="143" t="e">
        <f t="shared" si="149"/>
        <v>#VALUE!</v>
      </c>
      <c r="T664" s="146" t="e">
        <f t="shared" si="150"/>
        <v>#VALUE!</v>
      </c>
    </row>
    <row r="665" spans="1:20" s="17" customFormat="1" x14ac:dyDescent="0.2">
      <c r="A665" s="14"/>
      <c r="B665" s="14"/>
      <c r="C665" s="14"/>
      <c r="D665" s="14"/>
      <c r="E665" s="14"/>
      <c r="F665" s="149" t="str">
        <f t="shared" si="139"/>
        <v/>
      </c>
      <c r="G665" s="148" t="str">
        <f>IF(F665="","",SUMIF(Supplier,Waste_Input!E665,TotalSampleWeight))</f>
        <v/>
      </c>
      <c r="H665" s="150" t="str">
        <f t="shared" si="140"/>
        <v/>
      </c>
      <c r="I665" s="150" t="str">
        <f t="shared" si="141"/>
        <v/>
      </c>
      <c r="J665" s="150" t="str">
        <f t="shared" si="142"/>
        <v/>
      </c>
      <c r="K665" s="150" t="str">
        <f t="shared" si="143"/>
        <v/>
      </c>
      <c r="L665" s="150" t="str">
        <f t="shared" si="144"/>
        <v/>
      </c>
      <c r="M665" s="150" t="str">
        <f t="shared" si="145"/>
        <v/>
      </c>
      <c r="N665" s="172" t="str">
        <f t="shared" si="146"/>
        <v/>
      </c>
      <c r="O665" s="150" t="str">
        <f t="shared" si="147"/>
        <v/>
      </c>
      <c r="P665" s="151" t="str">
        <f t="shared" si="148"/>
        <v/>
      </c>
      <c r="Q665" s="150" t="str">
        <f t="shared" si="138"/>
        <v/>
      </c>
      <c r="R665" s="126" t="str">
        <f t="array" ref="R665">IF(AND(ISTEXT(E665),D665="TR"),_xlfn.STDEV.S(IF(Supplier=E665,Target)),"")</f>
        <v/>
      </c>
      <c r="S665" s="143" t="e">
        <f t="shared" si="149"/>
        <v>#VALUE!</v>
      </c>
      <c r="T665" s="146" t="e">
        <f t="shared" si="150"/>
        <v>#VALUE!</v>
      </c>
    </row>
    <row r="666" spans="1:20" s="17" customFormat="1" x14ac:dyDescent="0.2">
      <c r="A666" s="14"/>
      <c r="B666" s="14"/>
      <c r="C666" s="14"/>
      <c r="D666" s="14"/>
      <c r="E666" s="14"/>
      <c r="F666" s="149" t="str">
        <f t="shared" si="139"/>
        <v/>
      </c>
      <c r="G666" s="148" t="str">
        <f>IF(F666="","",SUMIF(Supplier,Waste_Input!E666,TotalSampleWeight))</f>
        <v/>
      </c>
      <c r="H666" s="150" t="str">
        <f t="shared" si="140"/>
        <v/>
      </c>
      <c r="I666" s="150" t="str">
        <f t="shared" si="141"/>
        <v/>
      </c>
      <c r="J666" s="150" t="str">
        <f t="shared" si="142"/>
        <v/>
      </c>
      <c r="K666" s="150" t="str">
        <f t="shared" si="143"/>
        <v/>
      </c>
      <c r="L666" s="150" t="str">
        <f t="shared" si="144"/>
        <v/>
      </c>
      <c r="M666" s="150" t="str">
        <f t="shared" si="145"/>
        <v/>
      </c>
      <c r="N666" s="172" t="str">
        <f t="shared" si="146"/>
        <v/>
      </c>
      <c r="O666" s="150" t="str">
        <f t="shared" si="147"/>
        <v/>
      </c>
      <c r="P666" s="151" t="str">
        <f t="shared" si="148"/>
        <v/>
      </c>
      <c r="Q666" s="150" t="str">
        <f t="shared" si="138"/>
        <v/>
      </c>
      <c r="R666" s="126" t="str">
        <f t="array" ref="R666">IF(AND(ISTEXT(E666),D666="TR"),_xlfn.STDEV.S(IF(Supplier=E666,Target)),"")</f>
        <v/>
      </c>
      <c r="S666" s="143" t="e">
        <f t="shared" si="149"/>
        <v>#VALUE!</v>
      </c>
      <c r="T666" s="146" t="e">
        <f t="shared" si="150"/>
        <v>#VALUE!</v>
      </c>
    </row>
    <row r="667" spans="1:20" s="17" customFormat="1" x14ac:dyDescent="0.2">
      <c r="A667" s="14"/>
      <c r="B667" s="14"/>
      <c r="C667" s="14"/>
      <c r="D667" s="14"/>
      <c r="E667" s="14"/>
      <c r="F667" s="149" t="str">
        <f t="shared" si="139"/>
        <v/>
      </c>
      <c r="G667" s="148" t="str">
        <f>IF(F667="","",SUMIF(Supplier,Waste_Input!E667,TotalSampleWeight))</f>
        <v/>
      </c>
      <c r="H667" s="150" t="str">
        <f t="shared" si="140"/>
        <v/>
      </c>
      <c r="I667" s="150" t="str">
        <f t="shared" si="141"/>
        <v/>
      </c>
      <c r="J667" s="150" t="str">
        <f t="shared" si="142"/>
        <v/>
      </c>
      <c r="K667" s="150" t="str">
        <f t="shared" si="143"/>
        <v/>
      </c>
      <c r="L667" s="150" t="str">
        <f t="shared" si="144"/>
        <v/>
      </c>
      <c r="M667" s="150" t="str">
        <f t="shared" si="145"/>
        <v/>
      </c>
      <c r="N667" s="172" t="str">
        <f t="shared" si="146"/>
        <v/>
      </c>
      <c r="O667" s="150" t="str">
        <f t="shared" si="147"/>
        <v/>
      </c>
      <c r="P667" s="151" t="str">
        <f t="shared" si="148"/>
        <v/>
      </c>
      <c r="Q667" s="150" t="str">
        <f t="shared" si="138"/>
        <v/>
      </c>
      <c r="R667" s="126" t="str">
        <f t="array" ref="R667">IF(AND(ISTEXT(E667),D667="TR"),_xlfn.STDEV.S(IF(Supplier=E667,Target)),"")</f>
        <v/>
      </c>
      <c r="S667" s="143" t="e">
        <f t="shared" si="149"/>
        <v>#VALUE!</v>
      </c>
      <c r="T667" s="146" t="e">
        <f t="shared" si="150"/>
        <v>#VALUE!</v>
      </c>
    </row>
    <row r="668" spans="1:20" s="17" customFormat="1" x14ac:dyDescent="0.2">
      <c r="A668" s="14"/>
      <c r="B668" s="14"/>
      <c r="C668" s="14"/>
      <c r="D668" s="14"/>
      <c r="E668" s="14"/>
      <c r="F668" s="149" t="str">
        <f t="shared" si="139"/>
        <v/>
      </c>
      <c r="G668" s="148" t="str">
        <f>IF(F668="","",SUMIF(Supplier,Waste_Input!E668,TotalSampleWeight))</f>
        <v/>
      </c>
      <c r="H668" s="150" t="str">
        <f t="shared" si="140"/>
        <v/>
      </c>
      <c r="I668" s="150" t="str">
        <f t="shared" si="141"/>
        <v/>
      </c>
      <c r="J668" s="150" t="str">
        <f t="shared" si="142"/>
        <v/>
      </c>
      <c r="K668" s="150" t="str">
        <f t="shared" si="143"/>
        <v/>
      </c>
      <c r="L668" s="150" t="str">
        <f t="shared" si="144"/>
        <v/>
      </c>
      <c r="M668" s="150" t="str">
        <f t="shared" si="145"/>
        <v/>
      </c>
      <c r="N668" s="172" t="str">
        <f t="shared" si="146"/>
        <v/>
      </c>
      <c r="O668" s="150" t="str">
        <f t="shared" si="147"/>
        <v/>
      </c>
      <c r="P668" s="151" t="str">
        <f t="shared" si="148"/>
        <v/>
      </c>
      <c r="Q668" s="150" t="str">
        <f t="shared" si="138"/>
        <v/>
      </c>
      <c r="R668" s="126" t="str">
        <f t="array" ref="R668">IF(AND(ISTEXT(E668),D668="TR"),_xlfn.STDEV.S(IF(Supplier=E668,Target)),"")</f>
        <v/>
      </c>
      <c r="S668" s="143" t="e">
        <f t="shared" si="149"/>
        <v>#VALUE!</v>
      </c>
      <c r="T668" s="146" t="e">
        <f t="shared" si="150"/>
        <v>#VALUE!</v>
      </c>
    </row>
    <row r="669" spans="1:20" s="17" customFormat="1" x14ac:dyDescent="0.2">
      <c r="A669" s="14"/>
      <c r="B669" s="14"/>
      <c r="C669" s="14"/>
      <c r="D669" s="14"/>
      <c r="E669" s="14"/>
      <c r="F669" s="149" t="str">
        <f t="shared" si="139"/>
        <v/>
      </c>
      <c r="G669" s="148" t="str">
        <f>IF(F669="","",SUMIF(Supplier,Waste_Input!E669,TotalSampleWeight))</f>
        <v/>
      </c>
      <c r="H669" s="150" t="str">
        <f t="shared" si="140"/>
        <v/>
      </c>
      <c r="I669" s="150" t="str">
        <f t="shared" si="141"/>
        <v/>
      </c>
      <c r="J669" s="150" t="str">
        <f t="shared" si="142"/>
        <v/>
      </c>
      <c r="K669" s="150" t="str">
        <f t="shared" si="143"/>
        <v/>
      </c>
      <c r="L669" s="150" t="str">
        <f t="shared" si="144"/>
        <v/>
      </c>
      <c r="M669" s="150" t="str">
        <f t="shared" si="145"/>
        <v/>
      </c>
      <c r="N669" s="172" t="str">
        <f t="shared" si="146"/>
        <v/>
      </c>
      <c r="O669" s="150" t="str">
        <f t="shared" si="147"/>
        <v/>
      </c>
      <c r="P669" s="151" t="str">
        <f t="shared" si="148"/>
        <v/>
      </c>
      <c r="Q669" s="150" t="str">
        <f t="shared" si="138"/>
        <v/>
      </c>
      <c r="R669" s="126" t="str">
        <f t="array" ref="R669">IF(AND(ISTEXT(E669),D669="TR"),_xlfn.STDEV.S(IF(Supplier=E669,Target)),"")</f>
        <v/>
      </c>
      <c r="S669" s="143" t="e">
        <f t="shared" si="149"/>
        <v>#VALUE!</v>
      </c>
      <c r="T669" s="146" t="e">
        <f t="shared" si="150"/>
        <v>#VALUE!</v>
      </c>
    </row>
    <row r="670" spans="1:20" s="17" customFormat="1" x14ac:dyDescent="0.2">
      <c r="A670" s="14"/>
      <c r="B670" s="14"/>
      <c r="C670" s="14"/>
      <c r="D670" s="14"/>
      <c r="E670" s="14"/>
      <c r="F670" s="149" t="str">
        <f t="shared" si="139"/>
        <v/>
      </c>
      <c r="G670" s="148" t="str">
        <f>IF(F670="","",SUMIF(Supplier,Waste_Input!E670,TotalSampleWeight))</f>
        <v/>
      </c>
      <c r="H670" s="150" t="str">
        <f t="shared" si="140"/>
        <v/>
      </c>
      <c r="I670" s="150" t="str">
        <f t="shared" si="141"/>
        <v/>
      </c>
      <c r="J670" s="150" t="str">
        <f t="shared" si="142"/>
        <v/>
      </c>
      <c r="K670" s="150" t="str">
        <f t="shared" si="143"/>
        <v/>
      </c>
      <c r="L670" s="150" t="str">
        <f t="shared" si="144"/>
        <v/>
      </c>
      <c r="M670" s="150" t="str">
        <f t="shared" si="145"/>
        <v/>
      </c>
      <c r="N670" s="172" t="str">
        <f t="shared" si="146"/>
        <v/>
      </c>
      <c r="O670" s="150" t="str">
        <f t="shared" si="147"/>
        <v/>
      </c>
      <c r="P670" s="151" t="str">
        <f t="shared" si="148"/>
        <v/>
      </c>
      <c r="Q670" s="150" t="str">
        <f t="shared" si="138"/>
        <v/>
      </c>
      <c r="R670" s="126" t="str">
        <f t="array" ref="R670">IF(AND(ISTEXT(E670),D670="TR"),_xlfn.STDEV.S(IF(Supplier=E670,Target)),"")</f>
        <v/>
      </c>
      <c r="S670" s="143" t="e">
        <f t="shared" si="149"/>
        <v>#VALUE!</v>
      </c>
      <c r="T670" s="146" t="e">
        <f t="shared" si="150"/>
        <v>#VALUE!</v>
      </c>
    </row>
    <row r="671" spans="1:20" s="17" customFormat="1" x14ac:dyDescent="0.2">
      <c r="A671" s="14"/>
      <c r="B671" s="14"/>
      <c r="C671" s="14"/>
      <c r="D671" s="14"/>
      <c r="E671" s="14"/>
      <c r="F671" s="149" t="str">
        <f t="shared" si="139"/>
        <v/>
      </c>
      <c r="G671" s="148" t="str">
        <f>IF(F671="","",SUMIF(Supplier,Waste_Input!E671,TotalSampleWeight))</f>
        <v/>
      </c>
      <c r="H671" s="150" t="str">
        <f t="shared" si="140"/>
        <v/>
      </c>
      <c r="I671" s="150" t="str">
        <f t="shared" si="141"/>
        <v/>
      </c>
      <c r="J671" s="150" t="str">
        <f t="shared" si="142"/>
        <v/>
      </c>
      <c r="K671" s="150" t="str">
        <f t="shared" si="143"/>
        <v/>
      </c>
      <c r="L671" s="150" t="str">
        <f t="shared" si="144"/>
        <v/>
      </c>
      <c r="M671" s="150" t="str">
        <f t="shared" si="145"/>
        <v/>
      </c>
      <c r="N671" s="172" t="str">
        <f t="shared" si="146"/>
        <v/>
      </c>
      <c r="O671" s="150" t="str">
        <f t="shared" si="147"/>
        <v/>
      </c>
      <c r="P671" s="151" t="str">
        <f t="shared" si="148"/>
        <v/>
      </c>
      <c r="Q671" s="150" t="str">
        <f t="shared" si="138"/>
        <v/>
      </c>
      <c r="R671" s="126" t="str">
        <f t="array" ref="R671">IF(AND(ISTEXT(E671),D671="TR"),_xlfn.STDEV.S(IF(Supplier=E671,Target)),"")</f>
        <v/>
      </c>
      <c r="S671" s="143" t="e">
        <f t="shared" si="149"/>
        <v>#VALUE!</v>
      </c>
      <c r="T671" s="146" t="e">
        <f t="shared" si="150"/>
        <v>#VALUE!</v>
      </c>
    </row>
    <row r="672" spans="1:20" s="17" customFormat="1" x14ac:dyDescent="0.2">
      <c r="A672" s="14"/>
      <c r="B672" s="14"/>
      <c r="C672" s="14"/>
      <c r="D672" s="14"/>
      <c r="E672" s="14"/>
      <c r="F672" s="149" t="str">
        <f t="shared" si="139"/>
        <v/>
      </c>
      <c r="G672" s="148" t="str">
        <f>IF(F672="","",SUMIF(Supplier,Waste_Input!E672,TotalSampleWeight))</f>
        <v/>
      </c>
      <c r="H672" s="150" t="str">
        <f t="shared" si="140"/>
        <v/>
      </c>
      <c r="I672" s="150" t="str">
        <f t="shared" si="141"/>
        <v/>
      </c>
      <c r="J672" s="150" t="str">
        <f t="shared" si="142"/>
        <v/>
      </c>
      <c r="K672" s="150" t="str">
        <f t="shared" si="143"/>
        <v/>
      </c>
      <c r="L672" s="150" t="str">
        <f t="shared" si="144"/>
        <v/>
      </c>
      <c r="M672" s="150" t="str">
        <f t="shared" si="145"/>
        <v/>
      </c>
      <c r="N672" s="172" t="str">
        <f t="shared" si="146"/>
        <v/>
      </c>
      <c r="O672" s="150" t="str">
        <f t="shared" si="147"/>
        <v/>
      </c>
      <c r="P672" s="151" t="str">
        <f t="shared" si="148"/>
        <v/>
      </c>
      <c r="Q672" s="150" t="str">
        <f t="shared" si="138"/>
        <v/>
      </c>
      <c r="R672" s="126" t="str">
        <f t="array" ref="R672">IF(AND(ISTEXT(E672),D672="TR"),_xlfn.STDEV.S(IF(Supplier=E672,Target)),"")</f>
        <v/>
      </c>
      <c r="S672" s="143" t="e">
        <f t="shared" si="149"/>
        <v>#VALUE!</v>
      </c>
      <c r="T672" s="146" t="e">
        <f t="shared" si="150"/>
        <v>#VALUE!</v>
      </c>
    </row>
    <row r="673" spans="1:20" s="17" customFormat="1" x14ac:dyDescent="0.2">
      <c r="A673" s="14"/>
      <c r="B673" s="14"/>
      <c r="C673" s="14"/>
      <c r="D673" s="14"/>
      <c r="E673" s="14"/>
      <c r="F673" s="149" t="str">
        <f t="shared" si="139"/>
        <v/>
      </c>
      <c r="G673" s="148" t="str">
        <f>IF(F673="","",SUMIF(Supplier,Waste_Input!E673,TotalSampleWeight))</f>
        <v/>
      </c>
      <c r="H673" s="150" t="str">
        <f t="shared" si="140"/>
        <v/>
      </c>
      <c r="I673" s="150" t="str">
        <f t="shared" si="141"/>
        <v/>
      </c>
      <c r="J673" s="150" t="str">
        <f t="shared" si="142"/>
        <v/>
      </c>
      <c r="K673" s="150" t="str">
        <f t="shared" si="143"/>
        <v/>
      </c>
      <c r="L673" s="150" t="str">
        <f t="shared" si="144"/>
        <v/>
      </c>
      <c r="M673" s="150" t="str">
        <f t="shared" si="145"/>
        <v/>
      </c>
      <c r="N673" s="172" t="str">
        <f t="shared" si="146"/>
        <v/>
      </c>
      <c r="O673" s="150" t="str">
        <f t="shared" si="147"/>
        <v/>
      </c>
      <c r="P673" s="151" t="str">
        <f t="shared" si="148"/>
        <v/>
      </c>
      <c r="Q673" s="150" t="str">
        <f t="shared" si="138"/>
        <v/>
      </c>
      <c r="R673" s="126" t="str">
        <f t="array" ref="R673">IF(AND(ISTEXT(E673),D673="TR"),_xlfn.STDEV.S(IF(Supplier=E673,Target)),"")</f>
        <v/>
      </c>
      <c r="S673" s="143" t="e">
        <f t="shared" si="149"/>
        <v>#VALUE!</v>
      </c>
      <c r="T673" s="146" t="e">
        <f t="shared" si="150"/>
        <v>#VALUE!</v>
      </c>
    </row>
    <row r="674" spans="1:20" s="17" customFormat="1" x14ac:dyDescent="0.2">
      <c r="A674" s="14"/>
      <c r="B674" s="14"/>
      <c r="C674" s="14"/>
      <c r="D674" s="14"/>
      <c r="E674" s="14"/>
      <c r="F674" s="149" t="str">
        <f t="shared" si="139"/>
        <v/>
      </c>
      <c r="G674" s="148" t="str">
        <f>IF(F674="","",SUMIF(Supplier,Waste_Input!E674,TotalSampleWeight))</f>
        <v/>
      </c>
      <c r="H674" s="150" t="str">
        <f t="shared" si="140"/>
        <v/>
      </c>
      <c r="I674" s="150" t="str">
        <f t="shared" si="141"/>
        <v/>
      </c>
      <c r="J674" s="150" t="str">
        <f t="shared" si="142"/>
        <v/>
      </c>
      <c r="K674" s="150" t="str">
        <f t="shared" si="143"/>
        <v/>
      </c>
      <c r="L674" s="150" t="str">
        <f t="shared" si="144"/>
        <v/>
      </c>
      <c r="M674" s="150" t="str">
        <f t="shared" si="145"/>
        <v/>
      </c>
      <c r="N674" s="172" t="str">
        <f t="shared" si="146"/>
        <v/>
      </c>
      <c r="O674" s="150" t="str">
        <f t="shared" si="147"/>
        <v/>
      </c>
      <c r="P674" s="151" t="str">
        <f t="shared" si="148"/>
        <v/>
      </c>
      <c r="Q674" s="150" t="str">
        <f t="shared" si="138"/>
        <v/>
      </c>
      <c r="R674" s="126" t="str">
        <f t="array" ref="R674">IF(AND(ISTEXT(E674),D674="TR"),_xlfn.STDEV.S(IF(Supplier=E674,Target)),"")</f>
        <v/>
      </c>
      <c r="S674" s="143" t="e">
        <f t="shared" si="149"/>
        <v>#VALUE!</v>
      </c>
      <c r="T674" s="146" t="e">
        <f t="shared" si="150"/>
        <v>#VALUE!</v>
      </c>
    </row>
    <row r="675" spans="1:20" s="17" customFormat="1" x14ac:dyDescent="0.2">
      <c r="A675" s="14"/>
      <c r="B675" s="14"/>
      <c r="C675" s="14"/>
      <c r="D675" s="14"/>
      <c r="E675" s="14"/>
      <c r="F675" s="149" t="str">
        <f t="shared" si="139"/>
        <v/>
      </c>
      <c r="G675" s="148" t="str">
        <f>IF(F675="","",SUMIF(Supplier,Waste_Input!E675,TotalSampleWeight))</f>
        <v/>
      </c>
      <c r="H675" s="150" t="str">
        <f t="shared" si="140"/>
        <v/>
      </c>
      <c r="I675" s="150" t="str">
        <f t="shared" si="141"/>
        <v/>
      </c>
      <c r="J675" s="150" t="str">
        <f t="shared" si="142"/>
        <v/>
      </c>
      <c r="K675" s="150" t="str">
        <f t="shared" si="143"/>
        <v/>
      </c>
      <c r="L675" s="150" t="str">
        <f t="shared" si="144"/>
        <v/>
      </c>
      <c r="M675" s="150" t="str">
        <f t="shared" si="145"/>
        <v/>
      </c>
      <c r="N675" s="172" t="str">
        <f t="shared" si="146"/>
        <v/>
      </c>
      <c r="O675" s="150" t="str">
        <f t="shared" si="147"/>
        <v/>
      </c>
      <c r="P675" s="151" t="str">
        <f t="shared" si="148"/>
        <v/>
      </c>
      <c r="Q675" s="150" t="str">
        <f t="shared" si="138"/>
        <v/>
      </c>
      <c r="R675" s="126" t="str">
        <f t="array" ref="R675">IF(AND(ISTEXT(E675),D675="TR"),_xlfn.STDEV.S(IF(Supplier=E675,Target)),"")</f>
        <v/>
      </c>
      <c r="S675" s="143" t="e">
        <f t="shared" si="149"/>
        <v>#VALUE!</v>
      </c>
      <c r="T675" s="146" t="e">
        <f t="shared" si="150"/>
        <v>#VALUE!</v>
      </c>
    </row>
    <row r="676" spans="1:20" s="17" customFormat="1" x14ac:dyDescent="0.2">
      <c r="A676" s="14"/>
      <c r="B676" s="14"/>
      <c r="C676" s="14"/>
      <c r="D676" s="14"/>
      <c r="E676" s="14"/>
      <c r="F676" s="149" t="str">
        <f t="shared" si="139"/>
        <v/>
      </c>
      <c r="G676" s="148" t="str">
        <f>IF(F676="","",SUMIF(Supplier,Waste_Input!E676,TotalSampleWeight))</f>
        <v/>
      </c>
      <c r="H676" s="150" t="str">
        <f t="shared" si="140"/>
        <v/>
      </c>
      <c r="I676" s="150" t="str">
        <f t="shared" si="141"/>
        <v/>
      </c>
      <c r="J676" s="150" t="str">
        <f t="shared" si="142"/>
        <v/>
      </c>
      <c r="K676" s="150" t="str">
        <f t="shared" si="143"/>
        <v/>
      </c>
      <c r="L676" s="150" t="str">
        <f t="shared" si="144"/>
        <v/>
      </c>
      <c r="M676" s="150" t="str">
        <f t="shared" si="145"/>
        <v/>
      </c>
      <c r="N676" s="172" t="str">
        <f t="shared" si="146"/>
        <v/>
      </c>
      <c r="O676" s="150" t="str">
        <f t="shared" si="147"/>
        <v/>
      </c>
      <c r="P676" s="151" t="str">
        <f t="shared" si="148"/>
        <v/>
      </c>
      <c r="Q676" s="150" t="str">
        <f t="shared" si="138"/>
        <v/>
      </c>
      <c r="R676" s="126" t="str">
        <f t="array" ref="R676">IF(AND(ISTEXT(E676),D676="TR"),_xlfn.STDEV.S(IF(Supplier=E676,Target)),"")</f>
        <v/>
      </c>
      <c r="S676" s="143" t="e">
        <f t="shared" si="149"/>
        <v>#VALUE!</v>
      </c>
      <c r="T676" s="146" t="e">
        <f t="shared" si="150"/>
        <v>#VALUE!</v>
      </c>
    </row>
    <row r="677" spans="1:20" s="17" customFormat="1" x14ac:dyDescent="0.2">
      <c r="A677" s="14"/>
      <c r="B677" s="14"/>
      <c r="C677" s="14"/>
      <c r="D677" s="14"/>
      <c r="E677" s="14"/>
      <c r="F677" s="149" t="str">
        <f t="shared" si="139"/>
        <v/>
      </c>
      <c r="G677" s="148" t="str">
        <f>IF(F677="","",SUMIF(Supplier,Waste_Input!E677,TotalSampleWeight))</f>
        <v/>
      </c>
      <c r="H677" s="150" t="str">
        <f t="shared" si="140"/>
        <v/>
      </c>
      <c r="I677" s="150" t="str">
        <f t="shared" si="141"/>
        <v/>
      </c>
      <c r="J677" s="150" t="str">
        <f t="shared" si="142"/>
        <v/>
      </c>
      <c r="K677" s="150" t="str">
        <f t="shared" si="143"/>
        <v/>
      </c>
      <c r="L677" s="150" t="str">
        <f t="shared" si="144"/>
        <v/>
      </c>
      <c r="M677" s="150" t="str">
        <f t="shared" si="145"/>
        <v/>
      </c>
      <c r="N677" s="172" t="str">
        <f t="shared" si="146"/>
        <v/>
      </c>
      <c r="O677" s="150" t="str">
        <f t="shared" si="147"/>
        <v/>
      </c>
      <c r="P677" s="151" t="str">
        <f t="shared" si="148"/>
        <v/>
      </c>
      <c r="Q677" s="150" t="str">
        <f t="shared" si="138"/>
        <v/>
      </c>
      <c r="R677" s="126" t="str">
        <f t="array" ref="R677">IF(AND(ISTEXT(E677),D677="TR"),_xlfn.STDEV.S(IF(Supplier=E677,Target)),"")</f>
        <v/>
      </c>
      <c r="S677" s="143" t="e">
        <f t="shared" si="149"/>
        <v>#VALUE!</v>
      </c>
      <c r="T677" s="146" t="e">
        <f t="shared" si="150"/>
        <v>#VALUE!</v>
      </c>
    </row>
    <row r="678" spans="1:20" s="17" customFormat="1" x14ac:dyDescent="0.2">
      <c r="A678" s="14"/>
      <c r="B678" s="14"/>
      <c r="C678" s="14"/>
      <c r="D678" s="14"/>
      <c r="E678" s="14"/>
      <c r="F678" s="149" t="str">
        <f t="shared" si="139"/>
        <v/>
      </c>
      <c r="G678" s="148" t="str">
        <f>IF(F678="","",SUMIF(Supplier,Waste_Input!E678,TotalSampleWeight))</f>
        <v/>
      </c>
      <c r="H678" s="150" t="str">
        <f t="shared" si="140"/>
        <v/>
      </c>
      <c r="I678" s="150" t="str">
        <f t="shared" si="141"/>
        <v/>
      </c>
      <c r="J678" s="150" t="str">
        <f t="shared" si="142"/>
        <v/>
      </c>
      <c r="K678" s="150" t="str">
        <f t="shared" si="143"/>
        <v/>
      </c>
      <c r="L678" s="150" t="str">
        <f t="shared" si="144"/>
        <v/>
      </c>
      <c r="M678" s="150" t="str">
        <f t="shared" si="145"/>
        <v/>
      </c>
      <c r="N678" s="172" t="str">
        <f t="shared" si="146"/>
        <v/>
      </c>
      <c r="O678" s="150" t="str">
        <f t="shared" si="147"/>
        <v/>
      </c>
      <c r="P678" s="151" t="str">
        <f t="shared" si="148"/>
        <v/>
      </c>
      <c r="Q678" s="150" t="str">
        <f t="shared" si="138"/>
        <v/>
      </c>
      <c r="R678" s="126" t="str">
        <f t="array" ref="R678">IF(AND(ISTEXT(E678),D678="TR"),_xlfn.STDEV.S(IF(Supplier=E678,Target)),"")</f>
        <v/>
      </c>
      <c r="S678" s="143" t="e">
        <f t="shared" si="149"/>
        <v>#VALUE!</v>
      </c>
      <c r="T678" s="146" t="e">
        <f t="shared" si="150"/>
        <v>#VALUE!</v>
      </c>
    </row>
    <row r="679" spans="1:20" s="17" customFormat="1" x14ac:dyDescent="0.2">
      <c r="A679" s="14"/>
      <c r="B679" s="14"/>
      <c r="C679" s="14"/>
      <c r="D679" s="14"/>
      <c r="E679" s="14"/>
      <c r="F679" s="149" t="str">
        <f t="shared" si="139"/>
        <v/>
      </c>
      <c r="G679" s="148" t="str">
        <f>IF(F679="","",SUMIF(Supplier,Waste_Input!E679,TotalSampleWeight))</f>
        <v/>
      </c>
      <c r="H679" s="150" t="str">
        <f t="shared" si="140"/>
        <v/>
      </c>
      <c r="I679" s="150" t="str">
        <f t="shared" si="141"/>
        <v/>
      </c>
      <c r="J679" s="150" t="str">
        <f t="shared" si="142"/>
        <v/>
      </c>
      <c r="K679" s="150" t="str">
        <f t="shared" si="143"/>
        <v/>
      </c>
      <c r="L679" s="150" t="str">
        <f t="shared" si="144"/>
        <v/>
      </c>
      <c r="M679" s="150" t="str">
        <f t="shared" si="145"/>
        <v/>
      </c>
      <c r="N679" s="172" t="str">
        <f t="shared" si="146"/>
        <v/>
      </c>
      <c r="O679" s="150" t="str">
        <f t="shared" si="147"/>
        <v/>
      </c>
      <c r="P679" s="151" t="str">
        <f t="shared" si="148"/>
        <v/>
      </c>
      <c r="Q679" s="150" t="str">
        <f t="shared" si="138"/>
        <v/>
      </c>
      <c r="R679" s="126" t="str">
        <f t="array" ref="R679">IF(AND(ISTEXT(E679),D679="TR"),_xlfn.STDEV.S(IF(Supplier=E679,Target)),"")</f>
        <v/>
      </c>
      <c r="S679" s="143" t="e">
        <f t="shared" si="149"/>
        <v>#VALUE!</v>
      </c>
      <c r="T679" s="146" t="e">
        <f t="shared" si="150"/>
        <v>#VALUE!</v>
      </c>
    </row>
    <row r="680" spans="1:20" s="17" customFormat="1" x14ac:dyDescent="0.2">
      <c r="A680" s="14"/>
      <c r="B680" s="14"/>
      <c r="C680" s="14"/>
      <c r="D680" s="14"/>
      <c r="E680" s="14"/>
      <c r="F680" s="149" t="str">
        <f t="shared" si="139"/>
        <v/>
      </c>
      <c r="G680" s="148" t="str">
        <f>IF(F680="","",SUMIF(Supplier,Waste_Input!E680,TotalSampleWeight))</f>
        <v/>
      </c>
      <c r="H680" s="150" t="str">
        <f t="shared" si="140"/>
        <v/>
      </c>
      <c r="I680" s="150" t="str">
        <f t="shared" si="141"/>
        <v/>
      </c>
      <c r="J680" s="150" t="str">
        <f t="shared" si="142"/>
        <v/>
      </c>
      <c r="K680" s="150" t="str">
        <f t="shared" si="143"/>
        <v/>
      </c>
      <c r="L680" s="150" t="str">
        <f t="shared" si="144"/>
        <v/>
      </c>
      <c r="M680" s="150" t="str">
        <f t="shared" si="145"/>
        <v/>
      </c>
      <c r="N680" s="172" t="str">
        <f t="shared" si="146"/>
        <v/>
      </c>
      <c r="O680" s="150" t="str">
        <f t="shared" si="147"/>
        <v/>
      </c>
      <c r="P680" s="151" t="str">
        <f t="shared" si="148"/>
        <v/>
      </c>
      <c r="Q680" s="150" t="str">
        <f t="shared" si="138"/>
        <v/>
      </c>
      <c r="R680" s="126" t="str">
        <f t="array" ref="R680">IF(AND(ISTEXT(E680),D680="TR"),_xlfn.STDEV.S(IF(Supplier=E680,Target)),"")</f>
        <v/>
      </c>
      <c r="S680" s="143" t="e">
        <f t="shared" si="149"/>
        <v>#VALUE!</v>
      </c>
      <c r="T680" s="146" t="e">
        <f t="shared" si="150"/>
        <v>#VALUE!</v>
      </c>
    </row>
    <row r="681" spans="1:20" s="17" customFormat="1" x14ac:dyDescent="0.2">
      <c r="A681" s="14"/>
      <c r="B681" s="14"/>
      <c r="C681" s="14"/>
      <c r="D681" s="14"/>
      <c r="E681" s="14"/>
      <c r="F681" s="149" t="str">
        <f t="shared" si="139"/>
        <v/>
      </c>
      <c r="G681" s="148" t="str">
        <f>IF(F681="","",SUMIF(Supplier,Waste_Input!E681,TotalSampleWeight))</f>
        <v/>
      </c>
      <c r="H681" s="150" t="str">
        <f t="shared" si="140"/>
        <v/>
      </c>
      <c r="I681" s="150" t="str">
        <f t="shared" si="141"/>
        <v/>
      </c>
      <c r="J681" s="150" t="str">
        <f t="shared" si="142"/>
        <v/>
      </c>
      <c r="K681" s="150" t="str">
        <f t="shared" si="143"/>
        <v/>
      </c>
      <c r="L681" s="150" t="str">
        <f t="shared" si="144"/>
        <v/>
      </c>
      <c r="M681" s="150" t="str">
        <f t="shared" si="145"/>
        <v/>
      </c>
      <c r="N681" s="172" t="str">
        <f t="shared" si="146"/>
        <v/>
      </c>
      <c r="O681" s="150" t="str">
        <f t="shared" si="147"/>
        <v/>
      </c>
      <c r="P681" s="151" t="str">
        <f t="shared" si="148"/>
        <v/>
      </c>
      <c r="Q681" s="150" t="str">
        <f t="shared" si="138"/>
        <v/>
      </c>
      <c r="R681" s="126" t="str">
        <f t="array" ref="R681">IF(AND(ISTEXT(E681),D681="TR"),_xlfn.STDEV.S(IF(Supplier=E681,Target)),"")</f>
        <v/>
      </c>
      <c r="S681" s="143" t="e">
        <f t="shared" si="149"/>
        <v>#VALUE!</v>
      </c>
      <c r="T681" s="146" t="e">
        <f t="shared" si="150"/>
        <v>#VALUE!</v>
      </c>
    </row>
    <row r="682" spans="1:20" s="17" customFormat="1" x14ac:dyDescent="0.2">
      <c r="A682" s="14"/>
      <c r="B682" s="14"/>
      <c r="C682" s="14"/>
      <c r="D682" s="14"/>
      <c r="E682" s="14"/>
      <c r="F682" s="149" t="str">
        <f t="shared" si="139"/>
        <v/>
      </c>
      <c r="G682" s="148" t="str">
        <f>IF(F682="","",SUMIF(Supplier,Waste_Input!E682,TotalSampleWeight))</f>
        <v/>
      </c>
      <c r="H682" s="150" t="str">
        <f t="shared" si="140"/>
        <v/>
      </c>
      <c r="I682" s="150" t="str">
        <f t="shared" si="141"/>
        <v/>
      </c>
      <c r="J682" s="150" t="str">
        <f t="shared" si="142"/>
        <v/>
      </c>
      <c r="K682" s="150" t="str">
        <f t="shared" si="143"/>
        <v/>
      </c>
      <c r="L682" s="150" t="str">
        <f t="shared" si="144"/>
        <v/>
      </c>
      <c r="M682" s="150" t="str">
        <f t="shared" si="145"/>
        <v/>
      </c>
      <c r="N682" s="172" t="str">
        <f t="shared" si="146"/>
        <v/>
      </c>
      <c r="O682" s="150" t="str">
        <f t="shared" si="147"/>
        <v/>
      </c>
      <c r="P682" s="151" t="str">
        <f t="shared" si="148"/>
        <v/>
      </c>
      <c r="Q682" s="150" t="str">
        <f t="shared" si="138"/>
        <v/>
      </c>
      <c r="R682" s="126" t="str">
        <f t="array" ref="R682">IF(AND(ISTEXT(E682),D682="TR"),_xlfn.STDEV.S(IF(Supplier=E682,Target)),"")</f>
        <v/>
      </c>
      <c r="S682" s="143" t="e">
        <f t="shared" si="149"/>
        <v>#VALUE!</v>
      </c>
      <c r="T682" s="146" t="e">
        <f t="shared" si="150"/>
        <v>#VALUE!</v>
      </c>
    </row>
    <row r="683" spans="1:20" s="17" customFormat="1" x14ac:dyDescent="0.2">
      <c r="A683" s="14"/>
      <c r="B683" s="14"/>
      <c r="C683" s="14"/>
      <c r="D683" s="14"/>
      <c r="E683" s="14"/>
      <c r="F683" s="149" t="str">
        <f t="shared" si="139"/>
        <v/>
      </c>
      <c r="G683" s="148" t="str">
        <f>IF(F683="","",SUMIF(Supplier,Waste_Input!E683,TotalSampleWeight))</f>
        <v/>
      </c>
      <c r="H683" s="150" t="str">
        <f t="shared" si="140"/>
        <v/>
      </c>
      <c r="I683" s="150" t="str">
        <f t="shared" si="141"/>
        <v/>
      </c>
      <c r="J683" s="150" t="str">
        <f t="shared" si="142"/>
        <v/>
      </c>
      <c r="K683" s="150" t="str">
        <f t="shared" si="143"/>
        <v/>
      </c>
      <c r="L683" s="150" t="str">
        <f t="shared" si="144"/>
        <v/>
      </c>
      <c r="M683" s="150" t="str">
        <f t="shared" si="145"/>
        <v/>
      </c>
      <c r="N683" s="172" t="str">
        <f t="shared" si="146"/>
        <v/>
      </c>
      <c r="O683" s="150" t="str">
        <f t="shared" si="147"/>
        <v/>
      </c>
      <c r="P683" s="151" t="str">
        <f t="shared" si="148"/>
        <v/>
      </c>
      <c r="Q683" s="150" t="str">
        <f t="shared" si="138"/>
        <v/>
      </c>
      <c r="R683" s="126" t="str">
        <f t="array" ref="R683">IF(AND(ISTEXT(E683),D683="TR"),_xlfn.STDEV.S(IF(Supplier=E683,Target)),"")</f>
        <v/>
      </c>
      <c r="S683" s="143" t="e">
        <f t="shared" si="149"/>
        <v>#VALUE!</v>
      </c>
      <c r="T683" s="146" t="e">
        <f t="shared" si="150"/>
        <v>#VALUE!</v>
      </c>
    </row>
    <row r="684" spans="1:20" s="17" customFormat="1" x14ac:dyDescent="0.2">
      <c r="A684" s="14"/>
      <c r="B684" s="14"/>
      <c r="C684" s="14"/>
      <c r="D684" s="14"/>
      <c r="E684" s="14"/>
      <c r="F684" s="149" t="str">
        <f t="shared" si="139"/>
        <v/>
      </c>
      <c r="G684" s="148" t="str">
        <f>IF(F684="","",SUMIF(Supplier,Waste_Input!E684,TotalSampleWeight))</f>
        <v/>
      </c>
      <c r="H684" s="150" t="str">
        <f t="shared" si="140"/>
        <v/>
      </c>
      <c r="I684" s="150" t="str">
        <f t="shared" si="141"/>
        <v/>
      </c>
      <c r="J684" s="150" t="str">
        <f t="shared" si="142"/>
        <v/>
      </c>
      <c r="K684" s="150" t="str">
        <f t="shared" si="143"/>
        <v/>
      </c>
      <c r="L684" s="150" t="str">
        <f t="shared" si="144"/>
        <v/>
      </c>
      <c r="M684" s="150" t="str">
        <f t="shared" si="145"/>
        <v/>
      </c>
      <c r="N684" s="172" t="str">
        <f t="shared" si="146"/>
        <v/>
      </c>
      <c r="O684" s="150" t="str">
        <f t="shared" si="147"/>
        <v/>
      </c>
      <c r="P684" s="151" t="str">
        <f t="shared" si="148"/>
        <v/>
      </c>
      <c r="Q684" s="150" t="str">
        <f t="shared" si="138"/>
        <v/>
      </c>
      <c r="R684" s="126" t="str">
        <f t="array" ref="R684">IF(AND(ISTEXT(E684),D684="TR"),_xlfn.STDEV.S(IF(Supplier=E684,Target)),"")</f>
        <v/>
      </c>
      <c r="S684" s="143" t="e">
        <f t="shared" si="149"/>
        <v>#VALUE!</v>
      </c>
      <c r="T684" s="146" t="e">
        <f t="shared" si="150"/>
        <v>#VALUE!</v>
      </c>
    </row>
    <row r="685" spans="1:20" s="17" customFormat="1" x14ac:dyDescent="0.2">
      <c r="A685" s="14"/>
      <c r="B685" s="14"/>
      <c r="C685" s="14"/>
      <c r="D685" s="14"/>
      <c r="E685" s="14"/>
      <c r="F685" s="149" t="str">
        <f t="shared" si="139"/>
        <v/>
      </c>
      <c r="G685" s="148" t="str">
        <f>IF(F685="","",SUMIF(Supplier,Waste_Input!E685,TotalSampleWeight))</f>
        <v/>
      </c>
      <c r="H685" s="150" t="str">
        <f t="shared" si="140"/>
        <v/>
      </c>
      <c r="I685" s="150" t="str">
        <f t="shared" si="141"/>
        <v/>
      </c>
      <c r="J685" s="150" t="str">
        <f t="shared" si="142"/>
        <v/>
      </c>
      <c r="K685" s="150" t="str">
        <f t="shared" si="143"/>
        <v/>
      </c>
      <c r="L685" s="150" t="str">
        <f t="shared" si="144"/>
        <v/>
      </c>
      <c r="M685" s="150" t="str">
        <f t="shared" si="145"/>
        <v/>
      </c>
      <c r="N685" s="172" t="str">
        <f t="shared" si="146"/>
        <v/>
      </c>
      <c r="O685" s="150" t="str">
        <f t="shared" si="147"/>
        <v/>
      </c>
      <c r="P685" s="151" t="str">
        <f t="shared" si="148"/>
        <v/>
      </c>
      <c r="Q685" s="150" t="str">
        <f t="shared" si="138"/>
        <v/>
      </c>
      <c r="R685" s="126" t="str">
        <f t="array" ref="R685">IF(AND(ISTEXT(E685),D685="TR"),_xlfn.STDEV.S(IF(Supplier=E685,Target)),"")</f>
        <v/>
      </c>
      <c r="S685" s="143" t="e">
        <f t="shared" si="149"/>
        <v>#VALUE!</v>
      </c>
      <c r="T685" s="146" t="e">
        <f t="shared" si="150"/>
        <v>#VALUE!</v>
      </c>
    </row>
    <row r="686" spans="1:20" s="17" customFormat="1" x14ac:dyDescent="0.2">
      <c r="A686" s="14"/>
      <c r="B686" s="14"/>
      <c r="C686" s="14"/>
      <c r="D686" s="14"/>
      <c r="E686" s="14"/>
      <c r="F686" s="149" t="str">
        <f t="shared" si="139"/>
        <v/>
      </c>
      <c r="G686" s="148" t="str">
        <f>IF(F686="","",SUMIF(Supplier,Waste_Input!E686,TotalSampleWeight))</f>
        <v/>
      </c>
      <c r="H686" s="150" t="str">
        <f t="shared" si="140"/>
        <v/>
      </c>
      <c r="I686" s="150" t="str">
        <f t="shared" si="141"/>
        <v/>
      </c>
      <c r="J686" s="150" t="str">
        <f t="shared" si="142"/>
        <v/>
      </c>
      <c r="K686" s="150" t="str">
        <f t="shared" si="143"/>
        <v/>
      </c>
      <c r="L686" s="150" t="str">
        <f t="shared" si="144"/>
        <v/>
      </c>
      <c r="M686" s="150" t="str">
        <f t="shared" si="145"/>
        <v/>
      </c>
      <c r="N686" s="172" t="str">
        <f t="shared" si="146"/>
        <v/>
      </c>
      <c r="O686" s="150" t="str">
        <f t="shared" si="147"/>
        <v/>
      </c>
      <c r="P686" s="151" t="str">
        <f t="shared" si="148"/>
        <v/>
      </c>
      <c r="Q686" s="150" t="str">
        <f t="shared" si="138"/>
        <v/>
      </c>
      <c r="R686" s="126" t="str">
        <f t="array" ref="R686">IF(AND(ISTEXT(E686),D686="TR"),_xlfn.STDEV.S(IF(Supplier=E686,Target)),"")</f>
        <v/>
      </c>
      <c r="S686" s="143" t="e">
        <f t="shared" si="149"/>
        <v>#VALUE!</v>
      </c>
      <c r="T686" s="146" t="e">
        <f t="shared" si="150"/>
        <v>#VALUE!</v>
      </c>
    </row>
    <row r="687" spans="1:20" s="17" customFormat="1" x14ac:dyDescent="0.2">
      <c r="A687" s="14"/>
      <c r="B687" s="14"/>
      <c r="C687" s="14"/>
      <c r="D687" s="14"/>
      <c r="E687" s="14"/>
      <c r="F687" s="149" t="str">
        <f t="shared" si="139"/>
        <v/>
      </c>
      <c r="G687" s="148" t="str">
        <f>IF(F687="","",SUMIF(Supplier,Waste_Input!E687,TotalSampleWeight))</f>
        <v/>
      </c>
      <c r="H687" s="150" t="str">
        <f t="shared" si="140"/>
        <v/>
      </c>
      <c r="I687" s="150" t="str">
        <f t="shared" si="141"/>
        <v/>
      </c>
      <c r="J687" s="150" t="str">
        <f t="shared" si="142"/>
        <v/>
      </c>
      <c r="K687" s="150" t="str">
        <f t="shared" si="143"/>
        <v/>
      </c>
      <c r="L687" s="150" t="str">
        <f t="shared" si="144"/>
        <v/>
      </c>
      <c r="M687" s="150" t="str">
        <f t="shared" si="145"/>
        <v/>
      </c>
      <c r="N687" s="172" t="str">
        <f t="shared" si="146"/>
        <v/>
      </c>
      <c r="O687" s="150" t="str">
        <f t="shared" si="147"/>
        <v/>
      </c>
      <c r="P687" s="151" t="str">
        <f t="shared" si="148"/>
        <v/>
      </c>
      <c r="Q687" s="150" t="str">
        <f t="shared" si="138"/>
        <v/>
      </c>
      <c r="R687" s="126" t="str">
        <f t="array" ref="R687">IF(AND(ISTEXT(E687),D687="TR"),_xlfn.STDEV.S(IF(Supplier=E687,Target)),"")</f>
        <v/>
      </c>
      <c r="S687" s="143" t="e">
        <f t="shared" si="149"/>
        <v>#VALUE!</v>
      </c>
      <c r="T687" s="146" t="e">
        <f t="shared" si="150"/>
        <v>#VALUE!</v>
      </c>
    </row>
    <row r="688" spans="1:20" s="17" customFormat="1" x14ac:dyDescent="0.2">
      <c r="A688" s="14"/>
      <c r="B688" s="14"/>
      <c r="C688" s="14"/>
      <c r="D688" s="14"/>
      <c r="E688" s="14"/>
      <c r="F688" s="149" t="str">
        <f t="shared" si="139"/>
        <v/>
      </c>
      <c r="G688" s="148" t="str">
        <f>IF(F688="","",SUMIF(Supplier,Waste_Input!E688,TotalSampleWeight))</f>
        <v/>
      </c>
      <c r="H688" s="150" t="str">
        <f t="shared" si="140"/>
        <v/>
      </c>
      <c r="I688" s="150" t="str">
        <f t="shared" si="141"/>
        <v/>
      </c>
      <c r="J688" s="150" t="str">
        <f t="shared" si="142"/>
        <v/>
      </c>
      <c r="K688" s="150" t="str">
        <f t="shared" si="143"/>
        <v/>
      </c>
      <c r="L688" s="150" t="str">
        <f t="shared" si="144"/>
        <v/>
      </c>
      <c r="M688" s="150" t="str">
        <f t="shared" si="145"/>
        <v/>
      </c>
      <c r="N688" s="172" t="str">
        <f t="shared" si="146"/>
        <v/>
      </c>
      <c r="O688" s="150" t="str">
        <f t="shared" si="147"/>
        <v/>
      </c>
      <c r="P688" s="151" t="str">
        <f t="shared" si="148"/>
        <v/>
      </c>
      <c r="Q688" s="150" t="str">
        <f t="shared" si="138"/>
        <v/>
      </c>
      <c r="R688" s="126" t="str">
        <f t="array" ref="R688">IF(AND(ISTEXT(E688),D688="TR"),_xlfn.STDEV.S(IF(Supplier=E688,Target)),"")</f>
        <v/>
      </c>
      <c r="S688" s="143" t="e">
        <f t="shared" si="149"/>
        <v>#VALUE!</v>
      </c>
      <c r="T688" s="146" t="e">
        <f t="shared" si="150"/>
        <v>#VALUE!</v>
      </c>
    </row>
    <row r="689" spans="1:20" s="17" customFormat="1" x14ac:dyDescent="0.2">
      <c r="A689" s="14"/>
      <c r="B689" s="14"/>
      <c r="C689" s="14"/>
      <c r="D689" s="14"/>
      <c r="E689" s="14"/>
      <c r="F689" s="149" t="str">
        <f t="shared" si="139"/>
        <v/>
      </c>
      <c r="G689" s="148" t="str">
        <f>IF(F689="","",SUMIF(Supplier,Waste_Input!E689,TotalSampleWeight))</f>
        <v/>
      </c>
      <c r="H689" s="150" t="str">
        <f t="shared" si="140"/>
        <v/>
      </c>
      <c r="I689" s="150" t="str">
        <f t="shared" si="141"/>
        <v/>
      </c>
      <c r="J689" s="150" t="str">
        <f t="shared" si="142"/>
        <v/>
      </c>
      <c r="K689" s="150" t="str">
        <f t="shared" si="143"/>
        <v/>
      </c>
      <c r="L689" s="150" t="str">
        <f t="shared" si="144"/>
        <v/>
      </c>
      <c r="M689" s="150" t="str">
        <f t="shared" si="145"/>
        <v/>
      </c>
      <c r="N689" s="172" t="str">
        <f t="shared" si="146"/>
        <v/>
      </c>
      <c r="O689" s="150" t="str">
        <f t="shared" si="147"/>
        <v/>
      </c>
      <c r="P689" s="151" t="str">
        <f t="shared" si="148"/>
        <v/>
      </c>
      <c r="Q689" s="150" t="str">
        <f t="shared" si="138"/>
        <v/>
      </c>
      <c r="R689" s="126" t="str">
        <f t="array" ref="R689">IF(AND(ISTEXT(E689),D689="TR"),_xlfn.STDEV.S(IF(Supplier=E689,Target)),"")</f>
        <v/>
      </c>
      <c r="S689" s="143" t="e">
        <f t="shared" si="149"/>
        <v>#VALUE!</v>
      </c>
      <c r="T689" s="146" t="e">
        <f t="shared" si="150"/>
        <v>#VALUE!</v>
      </c>
    </row>
    <row r="690" spans="1:20" s="17" customFormat="1" x14ac:dyDescent="0.2">
      <c r="A690" s="14"/>
      <c r="B690" s="14"/>
      <c r="C690" s="14"/>
      <c r="D690" s="14"/>
      <c r="E690" s="14"/>
      <c r="F690" s="149" t="str">
        <f t="shared" si="139"/>
        <v/>
      </c>
      <c r="G690" s="148" t="str">
        <f>IF(F690="","",SUMIF(Supplier,Waste_Input!E690,TotalSampleWeight))</f>
        <v/>
      </c>
      <c r="H690" s="150" t="str">
        <f t="shared" si="140"/>
        <v/>
      </c>
      <c r="I690" s="150" t="str">
        <f t="shared" si="141"/>
        <v/>
      </c>
      <c r="J690" s="150" t="str">
        <f t="shared" si="142"/>
        <v/>
      </c>
      <c r="K690" s="150" t="str">
        <f t="shared" si="143"/>
        <v/>
      </c>
      <c r="L690" s="150" t="str">
        <f t="shared" si="144"/>
        <v/>
      </c>
      <c r="M690" s="150" t="str">
        <f t="shared" si="145"/>
        <v/>
      </c>
      <c r="N690" s="172" t="str">
        <f t="shared" si="146"/>
        <v/>
      </c>
      <c r="O690" s="150" t="str">
        <f t="shared" si="147"/>
        <v/>
      </c>
      <c r="P690" s="151" t="str">
        <f t="shared" si="148"/>
        <v/>
      </c>
      <c r="Q690" s="150" t="str">
        <f t="shared" si="138"/>
        <v/>
      </c>
      <c r="R690" s="126" t="str">
        <f t="array" ref="R690">IF(AND(ISTEXT(E690),D690="TR"),_xlfn.STDEV.S(IF(Supplier=E690,Target)),"")</f>
        <v/>
      </c>
      <c r="S690" s="143" t="e">
        <f t="shared" si="149"/>
        <v>#VALUE!</v>
      </c>
      <c r="T690" s="146" t="e">
        <f t="shared" si="150"/>
        <v>#VALUE!</v>
      </c>
    </row>
    <row r="691" spans="1:20" s="17" customFormat="1" x14ac:dyDescent="0.2">
      <c r="A691" s="14"/>
      <c r="B691" s="14"/>
      <c r="C691" s="14"/>
      <c r="D691" s="14"/>
      <c r="E691" s="14"/>
      <c r="F691" s="149" t="str">
        <f t="shared" si="139"/>
        <v/>
      </c>
      <c r="G691" s="148" t="str">
        <f>IF(F691="","",SUMIF(Supplier,Waste_Input!E691,TotalSampleWeight))</f>
        <v/>
      </c>
      <c r="H691" s="150" t="str">
        <f t="shared" si="140"/>
        <v/>
      </c>
      <c r="I691" s="150" t="str">
        <f t="shared" si="141"/>
        <v/>
      </c>
      <c r="J691" s="150" t="str">
        <f t="shared" si="142"/>
        <v/>
      </c>
      <c r="K691" s="150" t="str">
        <f t="shared" si="143"/>
        <v/>
      </c>
      <c r="L691" s="150" t="str">
        <f t="shared" si="144"/>
        <v/>
      </c>
      <c r="M691" s="150" t="str">
        <f t="shared" si="145"/>
        <v/>
      </c>
      <c r="N691" s="172" t="str">
        <f t="shared" si="146"/>
        <v/>
      </c>
      <c r="O691" s="150" t="str">
        <f t="shared" si="147"/>
        <v/>
      </c>
      <c r="P691" s="151" t="str">
        <f t="shared" si="148"/>
        <v/>
      </c>
      <c r="Q691" s="150" t="str">
        <f t="shared" si="138"/>
        <v/>
      </c>
      <c r="R691" s="126" t="str">
        <f t="array" ref="R691">IF(AND(ISTEXT(E691),D691="TR"),_xlfn.STDEV.S(IF(Supplier=E691,Target)),"")</f>
        <v/>
      </c>
      <c r="S691" s="143" t="e">
        <f t="shared" si="149"/>
        <v>#VALUE!</v>
      </c>
      <c r="T691" s="146" t="e">
        <f t="shared" si="150"/>
        <v>#VALUE!</v>
      </c>
    </row>
    <row r="692" spans="1:20" s="17" customFormat="1" x14ac:dyDescent="0.2">
      <c r="A692" s="14"/>
      <c r="B692" s="14"/>
      <c r="C692" s="14"/>
      <c r="D692" s="14"/>
      <c r="E692" s="14"/>
      <c r="F692" s="149" t="str">
        <f t="shared" si="139"/>
        <v/>
      </c>
      <c r="G692" s="148" t="str">
        <f>IF(F692="","",SUMIF(Supplier,Waste_Input!E692,TotalSampleWeight))</f>
        <v/>
      </c>
      <c r="H692" s="150" t="str">
        <f t="shared" si="140"/>
        <v/>
      </c>
      <c r="I692" s="150" t="str">
        <f t="shared" si="141"/>
        <v/>
      </c>
      <c r="J692" s="150" t="str">
        <f t="shared" si="142"/>
        <v/>
      </c>
      <c r="K692" s="150" t="str">
        <f t="shared" si="143"/>
        <v/>
      </c>
      <c r="L692" s="150" t="str">
        <f t="shared" si="144"/>
        <v/>
      </c>
      <c r="M692" s="150" t="str">
        <f t="shared" si="145"/>
        <v/>
      </c>
      <c r="N692" s="172" t="str">
        <f t="shared" si="146"/>
        <v/>
      </c>
      <c r="O692" s="150" t="str">
        <f t="shared" si="147"/>
        <v/>
      </c>
      <c r="P692" s="151" t="str">
        <f t="shared" si="148"/>
        <v/>
      </c>
      <c r="Q692" s="150" t="str">
        <f t="shared" si="138"/>
        <v/>
      </c>
      <c r="R692" s="126" t="str">
        <f t="array" ref="R692">IF(AND(ISTEXT(E692),D692="TR"),_xlfn.STDEV.S(IF(Supplier=E692,Target)),"")</f>
        <v/>
      </c>
      <c r="S692" s="143" t="e">
        <f t="shared" si="149"/>
        <v>#VALUE!</v>
      </c>
      <c r="T692" s="146" t="e">
        <f t="shared" si="150"/>
        <v>#VALUE!</v>
      </c>
    </row>
    <row r="693" spans="1:20" s="17" customFormat="1" x14ac:dyDescent="0.2">
      <c r="A693" s="14"/>
      <c r="B693" s="14"/>
      <c r="C693" s="14"/>
      <c r="D693" s="14"/>
      <c r="E693" s="14"/>
      <c r="F693" s="149" t="str">
        <f t="shared" si="139"/>
        <v/>
      </c>
      <c r="G693" s="148" t="str">
        <f>IF(F693="","",SUMIF(Supplier,Waste_Input!E693,TotalSampleWeight))</f>
        <v/>
      </c>
      <c r="H693" s="150" t="str">
        <f t="shared" si="140"/>
        <v/>
      </c>
      <c r="I693" s="150" t="str">
        <f t="shared" si="141"/>
        <v/>
      </c>
      <c r="J693" s="150" t="str">
        <f t="shared" si="142"/>
        <v/>
      </c>
      <c r="K693" s="150" t="str">
        <f t="shared" si="143"/>
        <v/>
      </c>
      <c r="L693" s="150" t="str">
        <f t="shared" si="144"/>
        <v/>
      </c>
      <c r="M693" s="150" t="str">
        <f t="shared" si="145"/>
        <v/>
      </c>
      <c r="N693" s="172" t="str">
        <f t="shared" si="146"/>
        <v/>
      </c>
      <c r="O693" s="150" t="str">
        <f t="shared" si="147"/>
        <v/>
      </c>
      <c r="P693" s="151" t="str">
        <f t="shared" si="148"/>
        <v/>
      </c>
      <c r="Q693" s="150" t="str">
        <f t="shared" si="138"/>
        <v/>
      </c>
      <c r="R693" s="126" t="str">
        <f t="array" ref="R693">IF(AND(ISTEXT(E693),D693="TR"),_xlfn.STDEV.S(IF(Supplier=E693,Target)),"")</f>
        <v/>
      </c>
      <c r="S693" s="143" t="e">
        <f t="shared" si="149"/>
        <v>#VALUE!</v>
      </c>
      <c r="T693" s="146" t="e">
        <f t="shared" si="150"/>
        <v>#VALUE!</v>
      </c>
    </row>
    <row r="694" spans="1:20" s="17" customFormat="1" x14ac:dyDescent="0.2">
      <c r="A694" s="14"/>
      <c r="B694" s="14"/>
      <c r="C694" s="14"/>
      <c r="D694" s="14"/>
      <c r="E694" s="14"/>
      <c r="F694" s="149" t="str">
        <f t="shared" si="139"/>
        <v/>
      </c>
      <c r="G694" s="148" t="str">
        <f>IF(F694="","",SUMIF(Supplier,Waste_Input!E694,TotalSampleWeight))</f>
        <v/>
      </c>
      <c r="H694" s="150" t="str">
        <f t="shared" si="140"/>
        <v/>
      </c>
      <c r="I694" s="150" t="str">
        <f t="shared" si="141"/>
        <v/>
      </c>
      <c r="J694" s="150" t="str">
        <f t="shared" si="142"/>
        <v/>
      </c>
      <c r="K694" s="150" t="str">
        <f t="shared" si="143"/>
        <v/>
      </c>
      <c r="L694" s="150" t="str">
        <f t="shared" si="144"/>
        <v/>
      </c>
      <c r="M694" s="150" t="str">
        <f t="shared" si="145"/>
        <v/>
      </c>
      <c r="N694" s="172" t="str">
        <f t="shared" si="146"/>
        <v/>
      </c>
      <c r="O694" s="150" t="str">
        <f t="shared" si="147"/>
        <v/>
      </c>
      <c r="P694" s="151" t="str">
        <f t="shared" si="148"/>
        <v/>
      </c>
      <c r="Q694" s="150" t="str">
        <f t="shared" si="138"/>
        <v/>
      </c>
      <c r="R694" s="126" t="str">
        <f t="array" ref="R694">IF(AND(ISTEXT(E694),D694="TR"),_xlfn.STDEV.S(IF(Supplier=E694,Target)),"")</f>
        <v/>
      </c>
      <c r="S694" s="143" t="e">
        <f t="shared" si="149"/>
        <v>#VALUE!</v>
      </c>
      <c r="T694" s="146" t="e">
        <f t="shared" si="150"/>
        <v>#VALUE!</v>
      </c>
    </row>
    <row r="695" spans="1:20" s="17" customFormat="1" x14ac:dyDescent="0.2">
      <c r="A695" s="14"/>
      <c r="B695" s="14"/>
      <c r="C695" s="14"/>
      <c r="D695" s="14"/>
      <c r="E695" s="14"/>
      <c r="F695" s="149" t="str">
        <f t="shared" si="139"/>
        <v/>
      </c>
      <c r="G695" s="148" t="str">
        <f>IF(F695="","",SUMIF(Supplier,Waste_Input!E695,TotalSampleWeight))</f>
        <v/>
      </c>
      <c r="H695" s="150" t="str">
        <f t="shared" si="140"/>
        <v/>
      </c>
      <c r="I695" s="150" t="str">
        <f t="shared" si="141"/>
        <v/>
      </c>
      <c r="J695" s="150" t="str">
        <f t="shared" si="142"/>
        <v/>
      </c>
      <c r="K695" s="150" t="str">
        <f t="shared" si="143"/>
        <v/>
      </c>
      <c r="L695" s="150" t="str">
        <f t="shared" si="144"/>
        <v/>
      </c>
      <c r="M695" s="150" t="str">
        <f t="shared" si="145"/>
        <v/>
      </c>
      <c r="N695" s="172" t="str">
        <f t="shared" si="146"/>
        <v/>
      </c>
      <c r="O695" s="150" t="str">
        <f t="shared" si="147"/>
        <v/>
      </c>
      <c r="P695" s="151" t="str">
        <f t="shared" si="148"/>
        <v/>
      </c>
      <c r="Q695" s="150" t="str">
        <f t="shared" si="138"/>
        <v/>
      </c>
      <c r="R695" s="126" t="str">
        <f t="array" ref="R695">IF(AND(ISTEXT(E695),D695="TR"),_xlfn.STDEV.S(IF(Supplier=E695,Target)),"")</f>
        <v/>
      </c>
      <c r="S695" s="143" t="e">
        <f t="shared" si="149"/>
        <v>#VALUE!</v>
      </c>
      <c r="T695" s="146" t="e">
        <f t="shared" si="150"/>
        <v>#VALUE!</v>
      </c>
    </row>
    <row r="696" spans="1:20" s="17" customFormat="1" x14ac:dyDescent="0.2">
      <c r="A696" s="14"/>
      <c r="B696" s="14"/>
      <c r="C696" s="14"/>
      <c r="D696" s="14"/>
      <c r="E696" s="14"/>
      <c r="F696" s="149" t="str">
        <f t="shared" si="139"/>
        <v/>
      </c>
      <c r="G696" s="148" t="str">
        <f>IF(F696="","",SUMIF(Supplier,Waste_Input!E696,TotalSampleWeight))</f>
        <v/>
      </c>
      <c r="H696" s="150" t="str">
        <f t="shared" si="140"/>
        <v/>
      </c>
      <c r="I696" s="150" t="str">
        <f t="shared" si="141"/>
        <v/>
      </c>
      <c r="J696" s="150" t="str">
        <f t="shared" si="142"/>
        <v/>
      </c>
      <c r="K696" s="150" t="str">
        <f t="shared" si="143"/>
        <v/>
      </c>
      <c r="L696" s="150" t="str">
        <f t="shared" si="144"/>
        <v/>
      </c>
      <c r="M696" s="150" t="str">
        <f t="shared" si="145"/>
        <v/>
      </c>
      <c r="N696" s="172" t="str">
        <f t="shared" si="146"/>
        <v/>
      </c>
      <c r="O696" s="150" t="str">
        <f t="shared" si="147"/>
        <v/>
      </c>
      <c r="P696" s="151" t="str">
        <f t="shared" si="148"/>
        <v/>
      </c>
      <c r="Q696" s="150" t="str">
        <f t="shared" si="138"/>
        <v/>
      </c>
      <c r="R696" s="126" t="str">
        <f t="array" ref="R696">IF(AND(ISTEXT(E696),D696="TR"),_xlfn.STDEV.S(IF(Supplier=E696,Target)),"")</f>
        <v/>
      </c>
      <c r="S696" s="143" t="e">
        <f t="shared" si="149"/>
        <v>#VALUE!</v>
      </c>
      <c r="T696" s="146" t="e">
        <f t="shared" si="150"/>
        <v>#VALUE!</v>
      </c>
    </row>
    <row r="697" spans="1:20" s="17" customFormat="1" x14ac:dyDescent="0.2">
      <c r="A697" s="14"/>
      <c r="B697" s="14"/>
      <c r="C697" s="14"/>
      <c r="D697" s="14"/>
      <c r="E697" s="14"/>
      <c r="F697" s="149" t="str">
        <f t="shared" si="139"/>
        <v/>
      </c>
      <c r="G697" s="148" t="str">
        <f>IF(F697="","",SUMIF(Supplier,Waste_Input!E697,TotalSampleWeight))</f>
        <v/>
      </c>
      <c r="H697" s="150" t="str">
        <f t="shared" si="140"/>
        <v/>
      </c>
      <c r="I697" s="150" t="str">
        <f t="shared" si="141"/>
        <v/>
      </c>
      <c r="J697" s="150" t="str">
        <f t="shared" si="142"/>
        <v/>
      </c>
      <c r="K697" s="150" t="str">
        <f t="shared" si="143"/>
        <v/>
      </c>
      <c r="L697" s="150" t="str">
        <f t="shared" si="144"/>
        <v/>
      </c>
      <c r="M697" s="150" t="str">
        <f t="shared" si="145"/>
        <v/>
      </c>
      <c r="N697" s="172" t="str">
        <f t="shared" si="146"/>
        <v/>
      </c>
      <c r="O697" s="150" t="str">
        <f t="shared" si="147"/>
        <v/>
      </c>
      <c r="P697" s="151" t="str">
        <f t="shared" si="148"/>
        <v/>
      </c>
      <c r="Q697" s="150" t="str">
        <f t="shared" si="138"/>
        <v/>
      </c>
      <c r="R697" s="126" t="str">
        <f t="array" ref="R697">IF(AND(ISTEXT(E697),D697="TR"),_xlfn.STDEV.S(IF(Supplier=E697,Target)),"")</f>
        <v/>
      </c>
      <c r="S697" s="143" t="e">
        <f t="shared" si="149"/>
        <v>#VALUE!</v>
      </c>
      <c r="T697" s="146" t="e">
        <f t="shared" si="150"/>
        <v>#VALUE!</v>
      </c>
    </row>
    <row r="698" spans="1:20" s="17" customFormat="1" x14ac:dyDescent="0.2">
      <c r="A698" s="14"/>
      <c r="B698" s="14"/>
      <c r="C698" s="14"/>
      <c r="D698" s="14"/>
      <c r="E698" s="14"/>
      <c r="F698" s="149" t="str">
        <f t="shared" si="139"/>
        <v/>
      </c>
      <c r="G698" s="148" t="str">
        <f>IF(F698="","",SUMIF(Supplier,Waste_Input!E698,TotalSampleWeight))</f>
        <v/>
      </c>
      <c r="H698" s="150" t="str">
        <f t="shared" si="140"/>
        <v/>
      </c>
      <c r="I698" s="150" t="str">
        <f t="shared" si="141"/>
        <v/>
      </c>
      <c r="J698" s="150" t="str">
        <f t="shared" si="142"/>
        <v/>
      </c>
      <c r="K698" s="150" t="str">
        <f t="shared" si="143"/>
        <v/>
      </c>
      <c r="L698" s="150" t="str">
        <f t="shared" si="144"/>
        <v/>
      </c>
      <c r="M698" s="150" t="str">
        <f t="shared" si="145"/>
        <v/>
      </c>
      <c r="N698" s="172" t="str">
        <f t="shared" si="146"/>
        <v/>
      </c>
      <c r="O698" s="150" t="str">
        <f t="shared" si="147"/>
        <v/>
      </c>
      <c r="P698" s="151" t="str">
        <f t="shared" si="148"/>
        <v/>
      </c>
      <c r="Q698" s="150" t="str">
        <f t="shared" si="138"/>
        <v/>
      </c>
      <c r="R698" s="126" t="str">
        <f t="array" ref="R698">IF(AND(ISTEXT(E698),D698="TR"),_xlfn.STDEV.S(IF(Supplier=E698,Target)),"")</f>
        <v/>
      </c>
      <c r="S698" s="143" t="e">
        <f t="shared" si="149"/>
        <v>#VALUE!</v>
      </c>
      <c r="T698" s="146" t="e">
        <f t="shared" si="150"/>
        <v>#VALUE!</v>
      </c>
    </row>
    <row r="699" spans="1:20" s="17" customFormat="1" x14ac:dyDescent="0.2">
      <c r="A699" s="14"/>
      <c r="B699" s="14"/>
      <c r="C699" s="14"/>
      <c r="D699" s="14"/>
      <c r="E699" s="14"/>
      <c r="F699" s="149" t="str">
        <f t="shared" si="139"/>
        <v/>
      </c>
      <c r="G699" s="148" t="str">
        <f>IF(F699="","",SUMIF(Supplier,Waste_Input!E699,TotalSampleWeight))</f>
        <v/>
      </c>
      <c r="H699" s="150" t="str">
        <f t="shared" si="140"/>
        <v/>
      </c>
      <c r="I699" s="150" t="str">
        <f t="shared" si="141"/>
        <v/>
      </c>
      <c r="J699" s="150" t="str">
        <f t="shared" si="142"/>
        <v/>
      </c>
      <c r="K699" s="150" t="str">
        <f t="shared" si="143"/>
        <v/>
      </c>
      <c r="L699" s="150" t="str">
        <f t="shared" si="144"/>
        <v/>
      </c>
      <c r="M699" s="150" t="str">
        <f t="shared" si="145"/>
        <v/>
      </c>
      <c r="N699" s="172" t="str">
        <f t="shared" si="146"/>
        <v/>
      </c>
      <c r="O699" s="150" t="str">
        <f t="shared" si="147"/>
        <v/>
      </c>
      <c r="P699" s="151" t="str">
        <f t="shared" si="148"/>
        <v/>
      </c>
      <c r="Q699" s="150" t="str">
        <f t="shared" si="138"/>
        <v/>
      </c>
      <c r="R699" s="126" t="str">
        <f t="array" ref="R699">IF(AND(ISTEXT(E699),D699="TR"),_xlfn.STDEV.S(IF(Supplier=E699,Target)),"")</f>
        <v/>
      </c>
      <c r="S699" s="143" t="e">
        <f t="shared" si="149"/>
        <v>#VALUE!</v>
      </c>
      <c r="T699" s="146" t="e">
        <f t="shared" si="150"/>
        <v>#VALUE!</v>
      </c>
    </row>
    <row r="700" spans="1:20" s="17" customFormat="1" x14ac:dyDescent="0.2">
      <c r="A700" s="14"/>
      <c r="B700" s="14"/>
      <c r="C700" s="14"/>
      <c r="D700" s="14"/>
      <c r="E700" s="14"/>
      <c r="F700" s="149" t="str">
        <f t="shared" si="139"/>
        <v/>
      </c>
      <c r="G700" s="148" t="str">
        <f>IF(F700="","",SUMIF(Supplier,Waste_Input!E700,TotalSampleWeight))</f>
        <v/>
      </c>
      <c r="H700" s="150" t="str">
        <f t="shared" si="140"/>
        <v/>
      </c>
      <c r="I700" s="150" t="str">
        <f t="shared" si="141"/>
        <v/>
      </c>
      <c r="J700" s="150" t="str">
        <f t="shared" si="142"/>
        <v/>
      </c>
      <c r="K700" s="150" t="str">
        <f t="shared" si="143"/>
        <v/>
      </c>
      <c r="L700" s="150" t="str">
        <f t="shared" si="144"/>
        <v/>
      </c>
      <c r="M700" s="150" t="str">
        <f t="shared" si="145"/>
        <v/>
      </c>
      <c r="N700" s="172" t="str">
        <f t="shared" si="146"/>
        <v/>
      </c>
      <c r="O700" s="150" t="str">
        <f t="shared" si="147"/>
        <v/>
      </c>
      <c r="P700" s="151" t="str">
        <f t="shared" si="148"/>
        <v/>
      </c>
      <c r="Q700" s="150" t="str">
        <f t="shared" si="138"/>
        <v/>
      </c>
      <c r="R700" s="126" t="str">
        <f t="array" ref="R700">IF(AND(ISTEXT(E700),D700="TR"),_xlfn.STDEV.S(IF(Supplier=E700,Target)),"")</f>
        <v/>
      </c>
      <c r="S700" s="143" t="e">
        <f t="shared" si="149"/>
        <v>#VALUE!</v>
      </c>
      <c r="T700" s="146" t="e">
        <f t="shared" si="150"/>
        <v>#VALUE!</v>
      </c>
    </row>
    <row r="701" spans="1:20" s="17" customFormat="1" x14ac:dyDescent="0.2">
      <c r="A701" s="14"/>
      <c r="B701" s="14"/>
      <c r="C701" s="14"/>
      <c r="D701" s="14"/>
      <c r="E701" s="14"/>
      <c r="F701" s="149" t="str">
        <f t="shared" si="139"/>
        <v/>
      </c>
      <c r="G701" s="148" t="str">
        <f>IF(F701="","",SUMIF(Supplier,Waste_Input!E701,TotalSampleWeight))</f>
        <v/>
      </c>
      <c r="H701" s="150" t="str">
        <f t="shared" si="140"/>
        <v/>
      </c>
      <c r="I701" s="150" t="str">
        <f t="shared" si="141"/>
        <v/>
      </c>
      <c r="J701" s="150" t="str">
        <f t="shared" si="142"/>
        <v/>
      </c>
      <c r="K701" s="150" t="str">
        <f t="shared" si="143"/>
        <v/>
      </c>
      <c r="L701" s="150" t="str">
        <f t="shared" si="144"/>
        <v/>
      </c>
      <c r="M701" s="150" t="str">
        <f t="shared" si="145"/>
        <v/>
      </c>
      <c r="N701" s="172" t="str">
        <f t="shared" si="146"/>
        <v/>
      </c>
      <c r="O701" s="150" t="str">
        <f t="shared" si="147"/>
        <v/>
      </c>
      <c r="P701" s="151" t="str">
        <f t="shared" si="148"/>
        <v/>
      </c>
      <c r="Q701" s="150" t="str">
        <f t="shared" si="138"/>
        <v/>
      </c>
      <c r="R701" s="126" t="str">
        <f t="array" ref="R701">IF(AND(ISTEXT(E701),D701="TR"),_xlfn.STDEV.S(IF(Supplier=E701,Target)),"")</f>
        <v/>
      </c>
      <c r="S701" s="143" t="e">
        <f t="shared" si="149"/>
        <v>#VALUE!</v>
      </c>
      <c r="T701" s="146" t="e">
        <f t="shared" si="150"/>
        <v>#VALUE!</v>
      </c>
    </row>
    <row r="702" spans="1:20" s="17" customFormat="1" x14ac:dyDescent="0.2">
      <c r="A702" s="14"/>
      <c r="B702" s="14"/>
      <c r="C702" s="14"/>
      <c r="D702" s="14"/>
      <c r="E702" s="14"/>
      <c r="F702" s="149" t="str">
        <f t="shared" si="139"/>
        <v/>
      </c>
      <c r="G702" s="148" t="str">
        <f>IF(F702="","",SUMIF(Supplier,Waste_Input!E702,TotalSampleWeight))</f>
        <v/>
      </c>
      <c r="H702" s="150" t="str">
        <f t="shared" si="140"/>
        <v/>
      </c>
      <c r="I702" s="150" t="str">
        <f t="shared" si="141"/>
        <v/>
      </c>
      <c r="J702" s="150" t="str">
        <f t="shared" si="142"/>
        <v/>
      </c>
      <c r="K702" s="150" t="str">
        <f t="shared" si="143"/>
        <v/>
      </c>
      <c r="L702" s="150" t="str">
        <f t="shared" si="144"/>
        <v/>
      </c>
      <c r="M702" s="150" t="str">
        <f t="shared" si="145"/>
        <v/>
      </c>
      <c r="N702" s="172" t="str">
        <f t="shared" si="146"/>
        <v/>
      </c>
      <c r="O702" s="150" t="str">
        <f t="shared" si="147"/>
        <v/>
      </c>
      <c r="P702" s="151" t="str">
        <f t="shared" si="148"/>
        <v/>
      </c>
      <c r="Q702" s="150" t="str">
        <f t="shared" si="138"/>
        <v/>
      </c>
      <c r="R702" s="126" t="str">
        <f t="array" ref="R702">IF(AND(ISTEXT(E702),D702="TR"),_xlfn.STDEV.S(IF(Supplier=E702,Target)),"")</f>
        <v/>
      </c>
      <c r="S702" s="143" t="e">
        <f t="shared" si="149"/>
        <v>#VALUE!</v>
      </c>
      <c r="T702" s="146" t="e">
        <f t="shared" si="150"/>
        <v>#VALUE!</v>
      </c>
    </row>
    <row r="703" spans="1:20" s="17" customFormat="1" x14ac:dyDescent="0.2">
      <c r="A703" s="14"/>
      <c r="B703" s="14"/>
      <c r="C703" s="14"/>
      <c r="D703" s="14"/>
      <c r="E703" s="14"/>
      <c r="F703" s="149" t="str">
        <f t="shared" si="139"/>
        <v/>
      </c>
      <c r="G703" s="148" t="str">
        <f>IF(F703="","",SUMIF(Supplier,Waste_Input!E703,TotalSampleWeight))</f>
        <v/>
      </c>
      <c r="H703" s="150" t="str">
        <f t="shared" si="140"/>
        <v/>
      </c>
      <c r="I703" s="150" t="str">
        <f t="shared" si="141"/>
        <v/>
      </c>
      <c r="J703" s="150" t="str">
        <f t="shared" si="142"/>
        <v/>
      </c>
      <c r="K703" s="150" t="str">
        <f t="shared" si="143"/>
        <v/>
      </c>
      <c r="L703" s="150" t="str">
        <f t="shared" si="144"/>
        <v/>
      </c>
      <c r="M703" s="150" t="str">
        <f t="shared" si="145"/>
        <v/>
      </c>
      <c r="N703" s="172" t="str">
        <f t="shared" si="146"/>
        <v/>
      </c>
      <c r="O703" s="150" t="str">
        <f t="shared" si="147"/>
        <v/>
      </c>
      <c r="P703" s="151" t="str">
        <f t="shared" si="148"/>
        <v/>
      </c>
      <c r="Q703" s="150" t="str">
        <f t="shared" si="138"/>
        <v/>
      </c>
      <c r="R703" s="126" t="str">
        <f t="array" ref="R703">IF(AND(ISTEXT(E703),D703="TR"),_xlfn.STDEV.S(IF(Supplier=E703,Target)),"")</f>
        <v/>
      </c>
      <c r="S703" s="143" t="e">
        <f t="shared" si="149"/>
        <v>#VALUE!</v>
      </c>
      <c r="T703" s="146" t="e">
        <f t="shared" si="150"/>
        <v>#VALUE!</v>
      </c>
    </row>
    <row r="704" spans="1:20" s="17" customFormat="1" x14ac:dyDescent="0.2">
      <c r="A704" s="14"/>
      <c r="B704" s="14"/>
      <c r="C704" s="14"/>
      <c r="D704" s="14"/>
      <c r="E704" s="14"/>
      <c r="F704" s="149" t="str">
        <f t="shared" si="139"/>
        <v/>
      </c>
      <c r="G704" s="148" t="str">
        <f>IF(F704="","",SUMIF(Supplier,Waste_Input!E704,TotalSampleWeight))</f>
        <v/>
      </c>
      <c r="H704" s="150" t="str">
        <f t="shared" si="140"/>
        <v/>
      </c>
      <c r="I704" s="150" t="str">
        <f t="shared" si="141"/>
        <v/>
      </c>
      <c r="J704" s="150" t="str">
        <f t="shared" si="142"/>
        <v/>
      </c>
      <c r="K704" s="150" t="str">
        <f t="shared" si="143"/>
        <v/>
      </c>
      <c r="L704" s="150" t="str">
        <f t="shared" si="144"/>
        <v/>
      </c>
      <c r="M704" s="150" t="str">
        <f t="shared" si="145"/>
        <v/>
      </c>
      <c r="N704" s="172" t="str">
        <f t="shared" si="146"/>
        <v/>
      </c>
      <c r="O704" s="150" t="str">
        <f t="shared" si="147"/>
        <v/>
      </c>
      <c r="P704" s="151" t="str">
        <f t="shared" si="148"/>
        <v/>
      </c>
      <c r="Q704" s="150" t="str">
        <f t="shared" si="138"/>
        <v/>
      </c>
      <c r="R704" s="126" t="str">
        <f t="array" ref="R704">IF(AND(ISTEXT(E704),D704="TR"),_xlfn.STDEV.S(IF(Supplier=E704,Target)),"")</f>
        <v/>
      </c>
      <c r="S704" s="143" t="e">
        <f t="shared" si="149"/>
        <v>#VALUE!</v>
      </c>
      <c r="T704" s="146" t="e">
        <f t="shared" si="150"/>
        <v>#VALUE!</v>
      </c>
    </row>
    <row r="705" spans="1:20" s="17" customFormat="1" x14ac:dyDescent="0.2">
      <c r="A705" s="14"/>
      <c r="B705" s="14"/>
      <c r="C705" s="14"/>
      <c r="D705" s="14"/>
      <c r="E705" s="14"/>
      <c r="F705" s="149" t="str">
        <f t="shared" si="139"/>
        <v/>
      </c>
      <c r="G705" s="148" t="str">
        <f>IF(F705="","",SUMIF(Supplier,Waste_Input!E705,TotalSampleWeight))</f>
        <v/>
      </c>
      <c r="H705" s="150" t="str">
        <f t="shared" si="140"/>
        <v/>
      </c>
      <c r="I705" s="150" t="str">
        <f t="shared" si="141"/>
        <v/>
      </c>
      <c r="J705" s="150" t="str">
        <f t="shared" si="142"/>
        <v/>
      </c>
      <c r="K705" s="150" t="str">
        <f t="shared" si="143"/>
        <v/>
      </c>
      <c r="L705" s="150" t="str">
        <f t="shared" si="144"/>
        <v/>
      </c>
      <c r="M705" s="150" t="str">
        <f t="shared" si="145"/>
        <v/>
      </c>
      <c r="N705" s="172" t="str">
        <f t="shared" si="146"/>
        <v/>
      </c>
      <c r="O705" s="150" t="str">
        <f t="shared" si="147"/>
        <v/>
      </c>
      <c r="P705" s="151" t="str">
        <f t="shared" si="148"/>
        <v/>
      </c>
      <c r="Q705" s="150" t="str">
        <f t="shared" si="138"/>
        <v/>
      </c>
      <c r="R705" s="126" t="str">
        <f t="array" ref="R705">IF(AND(ISTEXT(E705),D705="TR"),_xlfn.STDEV.S(IF(Supplier=E705,Target)),"")</f>
        <v/>
      </c>
      <c r="S705" s="143" t="e">
        <f t="shared" si="149"/>
        <v>#VALUE!</v>
      </c>
      <c r="T705" s="146" t="e">
        <f t="shared" si="150"/>
        <v>#VALUE!</v>
      </c>
    </row>
    <row r="706" spans="1:20" s="17" customFormat="1" x14ac:dyDescent="0.2">
      <c r="A706" s="14"/>
      <c r="B706" s="14"/>
      <c r="C706" s="14"/>
      <c r="D706" s="14"/>
      <c r="E706" s="14"/>
      <c r="F706" s="149" t="str">
        <f t="shared" si="139"/>
        <v/>
      </c>
      <c r="G706" s="148" t="str">
        <f>IF(F706="","",SUMIF(Supplier,Waste_Input!E706,TotalSampleWeight))</f>
        <v/>
      </c>
      <c r="H706" s="150" t="str">
        <f t="shared" si="140"/>
        <v/>
      </c>
      <c r="I706" s="150" t="str">
        <f t="shared" si="141"/>
        <v/>
      </c>
      <c r="J706" s="150" t="str">
        <f t="shared" si="142"/>
        <v/>
      </c>
      <c r="K706" s="150" t="str">
        <f t="shared" si="143"/>
        <v/>
      </c>
      <c r="L706" s="150" t="str">
        <f t="shared" si="144"/>
        <v/>
      </c>
      <c r="M706" s="150" t="str">
        <f t="shared" si="145"/>
        <v/>
      </c>
      <c r="N706" s="172" t="str">
        <f t="shared" si="146"/>
        <v/>
      </c>
      <c r="O706" s="150" t="str">
        <f t="shared" si="147"/>
        <v/>
      </c>
      <c r="P706" s="151" t="str">
        <f t="shared" si="148"/>
        <v/>
      </c>
      <c r="Q706" s="150" t="str">
        <f t="shared" ref="Q706:Q769" si="151">IFERROR(IF(AND(ISTEXT(E706),D706="TR"),AVERAGEIF(Supplier,E706,Fragments),""),"")</f>
        <v/>
      </c>
      <c r="R706" s="126" t="str">
        <f t="array" ref="R706">IF(AND(ISTEXT(E706),D706="TR"),_xlfn.STDEV.S(IF(Supplier=E706,Target)),"")</f>
        <v/>
      </c>
      <c r="S706" s="143" t="e">
        <f t="shared" si="149"/>
        <v>#VALUE!</v>
      </c>
      <c r="T706" s="146" t="e">
        <f t="shared" si="150"/>
        <v>#VALUE!</v>
      </c>
    </row>
    <row r="707" spans="1:20" s="17" customFormat="1" x14ac:dyDescent="0.2">
      <c r="A707" s="14"/>
      <c r="B707" s="14"/>
      <c r="C707" s="14"/>
      <c r="D707" s="14"/>
      <c r="E707" s="14"/>
      <c r="F707" s="149" t="str">
        <f t="shared" ref="F707:F770" si="152">IF(AND(ISTEXT(E707),D707="TR"),COUNTIF(Supplier,"*"&amp;E707&amp;"*"),"")</f>
        <v/>
      </c>
      <c r="G707" s="148" t="str">
        <f>IF(F707="","",SUMIF(Supplier,Waste_Input!E707,TotalSampleWeight))</f>
        <v/>
      </c>
      <c r="H707" s="150" t="str">
        <f t="shared" ref="H707:H770" si="153">IFERROR(IF(AND(ISTEXT(E707),D707="TR"),AVERAGEIF(Supplier,E707,Plastic),""),"")</f>
        <v/>
      </c>
      <c r="I707" s="150" t="str">
        <f t="shared" ref="I707:I770" si="154">IFERROR(IF(AND(ISTEXT(E707),D707="TR"),AVERAGEIF(Supplier,E707,Glass),""),"")</f>
        <v/>
      </c>
      <c r="J707" s="150" t="str">
        <f t="shared" ref="J707:J770" si="155">IFERROR(IF(AND(ISTEXT(E707),D707="TR"),AVERAGEIF(Supplier,E707,Paper),""),"")</f>
        <v/>
      </c>
      <c r="K707" s="150" t="str">
        <f t="shared" ref="K707:K770" si="156">IFERROR(IF(AND(ISTEXT(E707),D707="TR"),AVERAGEIF(Supplier,E707,Cardboard),""),"")</f>
        <v/>
      </c>
      <c r="L707" s="150" t="str">
        <f t="shared" ref="L707:L770" si="157">IFERROR(IF(AND(ISTEXT(E707),D707="TR"),AVERAGEIF(Supplier,E707,Metals),""),"")</f>
        <v/>
      </c>
      <c r="M707" s="150" t="str">
        <f t="shared" ref="M707:M770" si="158">IFERROR(IF(AND(ISTEXT(E707),D707="TR"),AVERAGEIF(Supplier,E707,Target),""),"")</f>
        <v/>
      </c>
      <c r="N707" s="172" t="str">
        <f t="shared" ref="N707:N770" si="159">IFERROR(R707,"")</f>
        <v/>
      </c>
      <c r="O707" s="150" t="str">
        <f t="shared" ref="O707:O770" si="160">IFERROR(IF(AND(ISTEXT(E707),D707="TR"), AVERAGEIF(Supplier,E707,NonTarget),""),"")</f>
        <v/>
      </c>
      <c r="P707" s="151" t="str">
        <f t="shared" ref="P707:P770" si="161">IFERROR(IF(AND(ISTEXT(E707),D707="TR"),AVERAGEIF(Supplier,E707,NonRecycable),""),"")</f>
        <v/>
      </c>
      <c r="Q707" s="150" t="str">
        <f t="shared" si="151"/>
        <v/>
      </c>
      <c r="R707" s="126" t="str">
        <f t="array" ref="R707">IF(AND(ISTEXT(E707),D707="TR"),_xlfn.STDEV.S(IF(Supplier=E707,Target)),"")</f>
        <v/>
      </c>
      <c r="S707" s="143" t="e">
        <f t="shared" ref="S707:S770" si="162">F707-ROUNDDOWN(C707/125,0)</f>
        <v>#VALUE!</v>
      </c>
      <c r="T707" s="146" t="e">
        <f t="shared" ref="T707:T770" si="163">G707/F707</f>
        <v>#VALUE!</v>
      </c>
    </row>
    <row r="708" spans="1:20" s="17" customFormat="1" x14ac:dyDescent="0.2">
      <c r="A708" s="14"/>
      <c r="B708" s="14"/>
      <c r="C708" s="14"/>
      <c r="D708" s="14"/>
      <c r="E708" s="14"/>
      <c r="F708" s="149" t="str">
        <f t="shared" si="152"/>
        <v/>
      </c>
      <c r="G708" s="148" t="str">
        <f>IF(F708="","",SUMIF(Supplier,Waste_Input!E708,TotalSampleWeight))</f>
        <v/>
      </c>
      <c r="H708" s="150" t="str">
        <f t="shared" si="153"/>
        <v/>
      </c>
      <c r="I708" s="150" t="str">
        <f t="shared" si="154"/>
        <v/>
      </c>
      <c r="J708" s="150" t="str">
        <f t="shared" si="155"/>
        <v/>
      </c>
      <c r="K708" s="150" t="str">
        <f t="shared" si="156"/>
        <v/>
      </c>
      <c r="L708" s="150" t="str">
        <f t="shared" si="157"/>
        <v/>
      </c>
      <c r="M708" s="150" t="str">
        <f t="shared" si="158"/>
        <v/>
      </c>
      <c r="N708" s="172" t="str">
        <f t="shared" si="159"/>
        <v/>
      </c>
      <c r="O708" s="150" t="str">
        <f t="shared" si="160"/>
        <v/>
      </c>
      <c r="P708" s="151" t="str">
        <f t="shared" si="161"/>
        <v/>
      </c>
      <c r="Q708" s="150" t="str">
        <f t="shared" si="151"/>
        <v/>
      </c>
      <c r="R708" s="126" t="str">
        <f t="array" ref="R708">IF(AND(ISTEXT(E708),D708="TR"),_xlfn.STDEV.S(IF(Supplier=E708,Target)),"")</f>
        <v/>
      </c>
      <c r="S708" s="143" t="e">
        <f t="shared" si="162"/>
        <v>#VALUE!</v>
      </c>
      <c r="T708" s="146" t="e">
        <f t="shared" si="163"/>
        <v>#VALUE!</v>
      </c>
    </row>
    <row r="709" spans="1:20" s="17" customFormat="1" x14ac:dyDescent="0.2">
      <c r="A709" s="14"/>
      <c r="B709" s="14"/>
      <c r="C709" s="14"/>
      <c r="D709" s="14"/>
      <c r="E709" s="14"/>
      <c r="F709" s="149" t="str">
        <f t="shared" si="152"/>
        <v/>
      </c>
      <c r="G709" s="148" t="str">
        <f>IF(F709="","",SUMIF(Supplier,Waste_Input!E709,TotalSampleWeight))</f>
        <v/>
      </c>
      <c r="H709" s="150" t="str">
        <f t="shared" si="153"/>
        <v/>
      </c>
      <c r="I709" s="150" t="str">
        <f t="shared" si="154"/>
        <v/>
      </c>
      <c r="J709" s="150" t="str">
        <f t="shared" si="155"/>
        <v/>
      </c>
      <c r="K709" s="150" t="str">
        <f t="shared" si="156"/>
        <v/>
      </c>
      <c r="L709" s="150" t="str">
        <f t="shared" si="157"/>
        <v/>
      </c>
      <c r="M709" s="150" t="str">
        <f t="shared" si="158"/>
        <v/>
      </c>
      <c r="N709" s="172" t="str">
        <f t="shared" si="159"/>
        <v/>
      </c>
      <c r="O709" s="150" t="str">
        <f t="shared" si="160"/>
        <v/>
      </c>
      <c r="P709" s="151" t="str">
        <f t="shared" si="161"/>
        <v/>
      </c>
      <c r="Q709" s="150" t="str">
        <f t="shared" si="151"/>
        <v/>
      </c>
      <c r="R709" s="126" t="str">
        <f t="array" ref="R709">IF(AND(ISTEXT(E709),D709="TR"),_xlfn.STDEV.S(IF(Supplier=E709,Target)),"")</f>
        <v/>
      </c>
      <c r="S709" s="143" t="e">
        <f t="shared" si="162"/>
        <v>#VALUE!</v>
      </c>
      <c r="T709" s="146" t="e">
        <f t="shared" si="163"/>
        <v>#VALUE!</v>
      </c>
    </row>
    <row r="710" spans="1:20" s="17" customFormat="1" x14ac:dyDescent="0.2">
      <c r="A710" s="14"/>
      <c r="B710" s="14"/>
      <c r="C710" s="14"/>
      <c r="D710" s="14"/>
      <c r="E710" s="14"/>
      <c r="F710" s="149" t="str">
        <f t="shared" si="152"/>
        <v/>
      </c>
      <c r="G710" s="148" t="str">
        <f>IF(F710="","",SUMIF(Supplier,Waste_Input!E710,TotalSampleWeight))</f>
        <v/>
      </c>
      <c r="H710" s="150" t="str">
        <f t="shared" si="153"/>
        <v/>
      </c>
      <c r="I710" s="150" t="str">
        <f t="shared" si="154"/>
        <v/>
      </c>
      <c r="J710" s="150" t="str">
        <f t="shared" si="155"/>
        <v/>
      </c>
      <c r="K710" s="150" t="str">
        <f t="shared" si="156"/>
        <v/>
      </c>
      <c r="L710" s="150" t="str">
        <f t="shared" si="157"/>
        <v/>
      </c>
      <c r="M710" s="150" t="str">
        <f t="shared" si="158"/>
        <v/>
      </c>
      <c r="N710" s="172" t="str">
        <f t="shared" si="159"/>
        <v/>
      </c>
      <c r="O710" s="150" t="str">
        <f t="shared" si="160"/>
        <v/>
      </c>
      <c r="P710" s="151" t="str">
        <f t="shared" si="161"/>
        <v/>
      </c>
      <c r="Q710" s="150" t="str">
        <f t="shared" si="151"/>
        <v/>
      </c>
      <c r="R710" s="126" t="str">
        <f t="array" ref="R710">IF(AND(ISTEXT(E710),D710="TR"),_xlfn.STDEV.S(IF(Supplier=E710,Target)),"")</f>
        <v/>
      </c>
      <c r="S710" s="143" t="e">
        <f t="shared" si="162"/>
        <v>#VALUE!</v>
      </c>
      <c r="T710" s="146" t="e">
        <f t="shared" si="163"/>
        <v>#VALUE!</v>
      </c>
    </row>
    <row r="711" spans="1:20" s="17" customFormat="1" x14ac:dyDescent="0.2">
      <c r="A711" s="14"/>
      <c r="B711" s="14"/>
      <c r="C711" s="14"/>
      <c r="D711" s="14"/>
      <c r="E711" s="14"/>
      <c r="F711" s="149" t="str">
        <f t="shared" si="152"/>
        <v/>
      </c>
      <c r="G711" s="148" t="str">
        <f>IF(F711="","",SUMIF(Supplier,Waste_Input!E711,TotalSampleWeight))</f>
        <v/>
      </c>
      <c r="H711" s="150" t="str">
        <f t="shared" si="153"/>
        <v/>
      </c>
      <c r="I711" s="150" t="str">
        <f t="shared" si="154"/>
        <v/>
      </c>
      <c r="J711" s="150" t="str">
        <f t="shared" si="155"/>
        <v/>
      </c>
      <c r="K711" s="150" t="str">
        <f t="shared" si="156"/>
        <v/>
      </c>
      <c r="L711" s="150" t="str">
        <f t="shared" si="157"/>
        <v/>
      </c>
      <c r="M711" s="150" t="str">
        <f t="shared" si="158"/>
        <v/>
      </c>
      <c r="N711" s="172" t="str">
        <f t="shared" si="159"/>
        <v/>
      </c>
      <c r="O711" s="150" t="str">
        <f t="shared" si="160"/>
        <v/>
      </c>
      <c r="P711" s="151" t="str">
        <f t="shared" si="161"/>
        <v/>
      </c>
      <c r="Q711" s="150" t="str">
        <f t="shared" si="151"/>
        <v/>
      </c>
      <c r="R711" s="126" t="str">
        <f t="array" ref="R711">IF(AND(ISTEXT(E711),D711="TR"),_xlfn.STDEV.S(IF(Supplier=E711,Target)),"")</f>
        <v/>
      </c>
      <c r="S711" s="143" t="e">
        <f t="shared" si="162"/>
        <v>#VALUE!</v>
      </c>
      <c r="T711" s="146" t="e">
        <f t="shared" si="163"/>
        <v>#VALUE!</v>
      </c>
    </row>
    <row r="712" spans="1:20" s="17" customFormat="1" x14ac:dyDescent="0.2">
      <c r="A712" s="14"/>
      <c r="B712" s="14"/>
      <c r="C712" s="14"/>
      <c r="D712" s="14"/>
      <c r="E712" s="14"/>
      <c r="F712" s="149" t="str">
        <f t="shared" si="152"/>
        <v/>
      </c>
      <c r="G712" s="148" t="str">
        <f>IF(F712="","",SUMIF(Supplier,Waste_Input!E712,TotalSampleWeight))</f>
        <v/>
      </c>
      <c r="H712" s="150" t="str">
        <f t="shared" si="153"/>
        <v/>
      </c>
      <c r="I712" s="150" t="str">
        <f t="shared" si="154"/>
        <v/>
      </c>
      <c r="J712" s="150" t="str">
        <f t="shared" si="155"/>
        <v/>
      </c>
      <c r="K712" s="150" t="str">
        <f t="shared" si="156"/>
        <v/>
      </c>
      <c r="L712" s="150" t="str">
        <f t="shared" si="157"/>
        <v/>
      </c>
      <c r="M712" s="150" t="str">
        <f t="shared" si="158"/>
        <v/>
      </c>
      <c r="N712" s="172" t="str">
        <f t="shared" si="159"/>
        <v/>
      </c>
      <c r="O712" s="150" t="str">
        <f t="shared" si="160"/>
        <v/>
      </c>
      <c r="P712" s="151" t="str">
        <f t="shared" si="161"/>
        <v/>
      </c>
      <c r="Q712" s="150" t="str">
        <f t="shared" si="151"/>
        <v/>
      </c>
      <c r="R712" s="126" t="str">
        <f t="array" ref="R712">IF(AND(ISTEXT(E712),D712="TR"),_xlfn.STDEV.S(IF(Supplier=E712,Target)),"")</f>
        <v/>
      </c>
      <c r="S712" s="143" t="e">
        <f t="shared" si="162"/>
        <v>#VALUE!</v>
      </c>
      <c r="T712" s="146" t="e">
        <f t="shared" si="163"/>
        <v>#VALUE!</v>
      </c>
    </row>
    <row r="713" spans="1:20" s="17" customFormat="1" x14ac:dyDescent="0.2">
      <c r="A713" s="14"/>
      <c r="B713" s="14"/>
      <c r="C713" s="14"/>
      <c r="D713" s="14"/>
      <c r="E713" s="14"/>
      <c r="F713" s="149" t="str">
        <f t="shared" si="152"/>
        <v/>
      </c>
      <c r="G713" s="148" t="str">
        <f>IF(F713="","",SUMIF(Supplier,Waste_Input!E713,TotalSampleWeight))</f>
        <v/>
      </c>
      <c r="H713" s="150" t="str">
        <f t="shared" si="153"/>
        <v/>
      </c>
      <c r="I713" s="150" t="str">
        <f t="shared" si="154"/>
        <v/>
      </c>
      <c r="J713" s="150" t="str">
        <f t="shared" si="155"/>
        <v/>
      </c>
      <c r="K713" s="150" t="str">
        <f t="shared" si="156"/>
        <v/>
      </c>
      <c r="L713" s="150" t="str">
        <f t="shared" si="157"/>
        <v/>
      </c>
      <c r="M713" s="150" t="str">
        <f t="shared" si="158"/>
        <v/>
      </c>
      <c r="N713" s="172" t="str">
        <f t="shared" si="159"/>
        <v/>
      </c>
      <c r="O713" s="150" t="str">
        <f t="shared" si="160"/>
        <v/>
      </c>
      <c r="P713" s="151" t="str">
        <f t="shared" si="161"/>
        <v/>
      </c>
      <c r="Q713" s="150" t="str">
        <f t="shared" si="151"/>
        <v/>
      </c>
      <c r="R713" s="126" t="str">
        <f t="array" ref="R713">IF(AND(ISTEXT(E713),D713="TR"),_xlfn.STDEV.S(IF(Supplier=E713,Target)),"")</f>
        <v/>
      </c>
      <c r="S713" s="143" t="e">
        <f t="shared" si="162"/>
        <v>#VALUE!</v>
      </c>
      <c r="T713" s="146" t="e">
        <f t="shared" si="163"/>
        <v>#VALUE!</v>
      </c>
    </row>
    <row r="714" spans="1:20" s="17" customFormat="1" x14ac:dyDescent="0.2">
      <c r="A714" s="14"/>
      <c r="B714" s="14"/>
      <c r="C714" s="14"/>
      <c r="D714" s="14"/>
      <c r="E714" s="14"/>
      <c r="F714" s="149" t="str">
        <f t="shared" si="152"/>
        <v/>
      </c>
      <c r="G714" s="148" t="str">
        <f>IF(F714="","",SUMIF(Supplier,Waste_Input!E714,TotalSampleWeight))</f>
        <v/>
      </c>
      <c r="H714" s="150" t="str">
        <f t="shared" si="153"/>
        <v/>
      </c>
      <c r="I714" s="150" t="str">
        <f t="shared" si="154"/>
        <v/>
      </c>
      <c r="J714" s="150" t="str">
        <f t="shared" si="155"/>
        <v/>
      </c>
      <c r="K714" s="150" t="str">
        <f t="shared" si="156"/>
        <v/>
      </c>
      <c r="L714" s="150" t="str">
        <f t="shared" si="157"/>
        <v/>
      </c>
      <c r="M714" s="150" t="str">
        <f t="shared" si="158"/>
        <v/>
      </c>
      <c r="N714" s="172" t="str">
        <f t="shared" si="159"/>
        <v/>
      </c>
      <c r="O714" s="150" t="str">
        <f t="shared" si="160"/>
        <v/>
      </c>
      <c r="P714" s="151" t="str">
        <f t="shared" si="161"/>
        <v/>
      </c>
      <c r="Q714" s="150" t="str">
        <f t="shared" si="151"/>
        <v/>
      </c>
      <c r="R714" s="126" t="str">
        <f t="array" ref="R714">IF(AND(ISTEXT(E714),D714="TR"),_xlfn.STDEV.S(IF(Supplier=E714,Target)),"")</f>
        <v/>
      </c>
      <c r="S714" s="143" t="e">
        <f t="shared" si="162"/>
        <v>#VALUE!</v>
      </c>
      <c r="T714" s="146" t="e">
        <f t="shared" si="163"/>
        <v>#VALUE!</v>
      </c>
    </row>
    <row r="715" spans="1:20" s="17" customFormat="1" x14ac:dyDescent="0.2">
      <c r="A715" s="14"/>
      <c r="B715" s="14"/>
      <c r="C715" s="14"/>
      <c r="D715" s="14"/>
      <c r="E715" s="14"/>
      <c r="F715" s="149" t="str">
        <f t="shared" si="152"/>
        <v/>
      </c>
      <c r="G715" s="148" t="str">
        <f>IF(F715="","",SUMIF(Supplier,Waste_Input!E715,TotalSampleWeight))</f>
        <v/>
      </c>
      <c r="H715" s="150" t="str">
        <f t="shared" si="153"/>
        <v/>
      </c>
      <c r="I715" s="150" t="str">
        <f t="shared" si="154"/>
        <v/>
      </c>
      <c r="J715" s="150" t="str">
        <f t="shared" si="155"/>
        <v/>
      </c>
      <c r="K715" s="150" t="str">
        <f t="shared" si="156"/>
        <v/>
      </c>
      <c r="L715" s="150" t="str">
        <f t="shared" si="157"/>
        <v/>
      </c>
      <c r="M715" s="150" t="str">
        <f t="shared" si="158"/>
        <v/>
      </c>
      <c r="N715" s="172" t="str">
        <f t="shared" si="159"/>
        <v/>
      </c>
      <c r="O715" s="150" t="str">
        <f t="shared" si="160"/>
        <v/>
      </c>
      <c r="P715" s="151" t="str">
        <f t="shared" si="161"/>
        <v/>
      </c>
      <c r="Q715" s="150" t="str">
        <f t="shared" si="151"/>
        <v/>
      </c>
      <c r="R715" s="126" t="str">
        <f t="array" ref="R715">IF(AND(ISTEXT(E715),D715="TR"),_xlfn.STDEV.S(IF(Supplier=E715,Target)),"")</f>
        <v/>
      </c>
      <c r="S715" s="143" t="e">
        <f t="shared" si="162"/>
        <v>#VALUE!</v>
      </c>
      <c r="T715" s="146" t="e">
        <f t="shared" si="163"/>
        <v>#VALUE!</v>
      </c>
    </row>
    <row r="716" spans="1:20" s="17" customFormat="1" x14ac:dyDescent="0.2">
      <c r="A716" s="14"/>
      <c r="B716" s="14"/>
      <c r="C716" s="14"/>
      <c r="D716" s="14"/>
      <c r="E716" s="14"/>
      <c r="F716" s="149" t="str">
        <f t="shared" si="152"/>
        <v/>
      </c>
      <c r="G716" s="148" t="str">
        <f>IF(F716="","",SUMIF(Supplier,Waste_Input!E716,TotalSampleWeight))</f>
        <v/>
      </c>
      <c r="H716" s="150" t="str">
        <f t="shared" si="153"/>
        <v/>
      </c>
      <c r="I716" s="150" t="str">
        <f t="shared" si="154"/>
        <v/>
      </c>
      <c r="J716" s="150" t="str">
        <f t="shared" si="155"/>
        <v/>
      </c>
      <c r="K716" s="150" t="str">
        <f t="shared" si="156"/>
        <v/>
      </c>
      <c r="L716" s="150" t="str">
        <f t="shared" si="157"/>
        <v/>
      </c>
      <c r="M716" s="150" t="str">
        <f t="shared" si="158"/>
        <v/>
      </c>
      <c r="N716" s="172" t="str">
        <f t="shared" si="159"/>
        <v/>
      </c>
      <c r="O716" s="150" t="str">
        <f t="shared" si="160"/>
        <v/>
      </c>
      <c r="P716" s="151" t="str">
        <f t="shared" si="161"/>
        <v/>
      </c>
      <c r="Q716" s="150" t="str">
        <f t="shared" si="151"/>
        <v/>
      </c>
      <c r="R716" s="126" t="str">
        <f t="array" ref="R716">IF(AND(ISTEXT(E716),D716="TR"),_xlfn.STDEV.S(IF(Supplier=E716,Target)),"")</f>
        <v/>
      </c>
      <c r="S716" s="143" t="e">
        <f t="shared" si="162"/>
        <v>#VALUE!</v>
      </c>
      <c r="T716" s="146" t="e">
        <f t="shared" si="163"/>
        <v>#VALUE!</v>
      </c>
    </row>
    <row r="717" spans="1:20" s="17" customFormat="1" x14ac:dyDescent="0.2">
      <c r="A717" s="14"/>
      <c r="B717" s="14"/>
      <c r="C717" s="14"/>
      <c r="D717" s="14"/>
      <c r="E717" s="14"/>
      <c r="F717" s="149" t="str">
        <f t="shared" si="152"/>
        <v/>
      </c>
      <c r="G717" s="148" t="str">
        <f>IF(F717="","",SUMIF(Supplier,Waste_Input!E717,TotalSampleWeight))</f>
        <v/>
      </c>
      <c r="H717" s="150" t="str">
        <f t="shared" si="153"/>
        <v/>
      </c>
      <c r="I717" s="150" t="str">
        <f t="shared" si="154"/>
        <v/>
      </c>
      <c r="J717" s="150" t="str">
        <f t="shared" si="155"/>
        <v/>
      </c>
      <c r="K717" s="150" t="str">
        <f t="shared" si="156"/>
        <v/>
      </c>
      <c r="L717" s="150" t="str">
        <f t="shared" si="157"/>
        <v/>
      </c>
      <c r="M717" s="150" t="str">
        <f t="shared" si="158"/>
        <v/>
      </c>
      <c r="N717" s="172" t="str">
        <f t="shared" si="159"/>
        <v/>
      </c>
      <c r="O717" s="150" t="str">
        <f t="shared" si="160"/>
        <v/>
      </c>
      <c r="P717" s="151" t="str">
        <f t="shared" si="161"/>
        <v/>
      </c>
      <c r="Q717" s="150" t="str">
        <f t="shared" si="151"/>
        <v/>
      </c>
      <c r="R717" s="126" t="str">
        <f t="array" ref="R717">IF(AND(ISTEXT(E717),D717="TR"),_xlfn.STDEV.S(IF(Supplier=E717,Target)),"")</f>
        <v/>
      </c>
      <c r="S717" s="143" t="e">
        <f t="shared" si="162"/>
        <v>#VALUE!</v>
      </c>
      <c r="T717" s="146" t="e">
        <f t="shared" si="163"/>
        <v>#VALUE!</v>
      </c>
    </row>
    <row r="718" spans="1:20" s="17" customFormat="1" x14ac:dyDescent="0.2">
      <c r="A718" s="14"/>
      <c r="B718" s="14"/>
      <c r="C718" s="14"/>
      <c r="D718" s="14"/>
      <c r="E718" s="14"/>
      <c r="F718" s="149" t="str">
        <f t="shared" si="152"/>
        <v/>
      </c>
      <c r="G718" s="148" t="str">
        <f>IF(F718="","",SUMIF(Supplier,Waste_Input!E718,TotalSampleWeight))</f>
        <v/>
      </c>
      <c r="H718" s="150" t="str">
        <f t="shared" si="153"/>
        <v/>
      </c>
      <c r="I718" s="150" t="str">
        <f t="shared" si="154"/>
        <v/>
      </c>
      <c r="J718" s="150" t="str">
        <f t="shared" si="155"/>
        <v/>
      </c>
      <c r="K718" s="150" t="str">
        <f t="shared" si="156"/>
        <v/>
      </c>
      <c r="L718" s="150" t="str">
        <f t="shared" si="157"/>
        <v/>
      </c>
      <c r="M718" s="150" t="str">
        <f t="shared" si="158"/>
        <v/>
      </c>
      <c r="N718" s="172" t="str">
        <f t="shared" si="159"/>
        <v/>
      </c>
      <c r="O718" s="150" t="str">
        <f t="shared" si="160"/>
        <v/>
      </c>
      <c r="P718" s="151" t="str">
        <f t="shared" si="161"/>
        <v/>
      </c>
      <c r="Q718" s="150" t="str">
        <f t="shared" si="151"/>
        <v/>
      </c>
      <c r="R718" s="126" t="str">
        <f t="array" ref="R718">IF(AND(ISTEXT(E718),D718="TR"),_xlfn.STDEV.S(IF(Supplier=E718,Target)),"")</f>
        <v/>
      </c>
      <c r="S718" s="143" t="e">
        <f t="shared" si="162"/>
        <v>#VALUE!</v>
      </c>
      <c r="T718" s="146" t="e">
        <f t="shared" si="163"/>
        <v>#VALUE!</v>
      </c>
    </row>
    <row r="719" spans="1:20" s="17" customFormat="1" x14ac:dyDescent="0.2">
      <c r="A719" s="14"/>
      <c r="B719" s="14"/>
      <c r="C719" s="14"/>
      <c r="D719" s="14"/>
      <c r="E719" s="14"/>
      <c r="F719" s="149" t="str">
        <f t="shared" si="152"/>
        <v/>
      </c>
      <c r="G719" s="148" t="str">
        <f>IF(F719="","",SUMIF(Supplier,Waste_Input!E719,TotalSampleWeight))</f>
        <v/>
      </c>
      <c r="H719" s="150" t="str">
        <f t="shared" si="153"/>
        <v/>
      </c>
      <c r="I719" s="150" t="str">
        <f t="shared" si="154"/>
        <v/>
      </c>
      <c r="J719" s="150" t="str">
        <f t="shared" si="155"/>
        <v/>
      </c>
      <c r="K719" s="150" t="str">
        <f t="shared" si="156"/>
        <v/>
      </c>
      <c r="L719" s="150" t="str">
        <f t="shared" si="157"/>
        <v/>
      </c>
      <c r="M719" s="150" t="str">
        <f t="shared" si="158"/>
        <v/>
      </c>
      <c r="N719" s="172" t="str">
        <f t="shared" si="159"/>
        <v/>
      </c>
      <c r="O719" s="150" t="str">
        <f t="shared" si="160"/>
        <v/>
      </c>
      <c r="P719" s="151" t="str">
        <f t="shared" si="161"/>
        <v/>
      </c>
      <c r="Q719" s="150" t="str">
        <f t="shared" si="151"/>
        <v/>
      </c>
      <c r="R719" s="126" t="str">
        <f t="array" ref="R719">IF(AND(ISTEXT(E719),D719="TR"),_xlfn.STDEV.S(IF(Supplier=E719,Target)),"")</f>
        <v/>
      </c>
      <c r="S719" s="143" t="e">
        <f t="shared" si="162"/>
        <v>#VALUE!</v>
      </c>
      <c r="T719" s="146" t="e">
        <f t="shared" si="163"/>
        <v>#VALUE!</v>
      </c>
    </row>
    <row r="720" spans="1:20" s="17" customFormat="1" x14ac:dyDescent="0.2">
      <c r="A720" s="14"/>
      <c r="B720" s="14"/>
      <c r="C720" s="14"/>
      <c r="D720" s="14"/>
      <c r="E720" s="14"/>
      <c r="F720" s="149" t="str">
        <f t="shared" si="152"/>
        <v/>
      </c>
      <c r="G720" s="148" t="str">
        <f>IF(F720="","",SUMIF(Supplier,Waste_Input!E720,TotalSampleWeight))</f>
        <v/>
      </c>
      <c r="H720" s="150" t="str">
        <f t="shared" si="153"/>
        <v/>
      </c>
      <c r="I720" s="150" t="str">
        <f t="shared" si="154"/>
        <v/>
      </c>
      <c r="J720" s="150" t="str">
        <f t="shared" si="155"/>
        <v/>
      </c>
      <c r="K720" s="150" t="str">
        <f t="shared" si="156"/>
        <v/>
      </c>
      <c r="L720" s="150" t="str">
        <f t="shared" si="157"/>
        <v/>
      </c>
      <c r="M720" s="150" t="str">
        <f t="shared" si="158"/>
        <v/>
      </c>
      <c r="N720" s="172" t="str">
        <f t="shared" si="159"/>
        <v/>
      </c>
      <c r="O720" s="150" t="str">
        <f t="shared" si="160"/>
        <v/>
      </c>
      <c r="P720" s="151" t="str">
        <f t="shared" si="161"/>
        <v/>
      </c>
      <c r="Q720" s="150" t="str">
        <f t="shared" si="151"/>
        <v/>
      </c>
      <c r="R720" s="126" t="str">
        <f t="array" ref="R720">IF(AND(ISTEXT(E720),D720="TR"),_xlfn.STDEV.S(IF(Supplier=E720,Target)),"")</f>
        <v/>
      </c>
      <c r="S720" s="143" t="e">
        <f t="shared" si="162"/>
        <v>#VALUE!</v>
      </c>
      <c r="T720" s="146" t="e">
        <f t="shared" si="163"/>
        <v>#VALUE!</v>
      </c>
    </row>
    <row r="721" spans="1:20" s="17" customFormat="1" x14ac:dyDescent="0.2">
      <c r="A721" s="14"/>
      <c r="B721" s="14"/>
      <c r="C721" s="14"/>
      <c r="D721" s="14"/>
      <c r="E721" s="14"/>
      <c r="F721" s="149" t="str">
        <f t="shared" si="152"/>
        <v/>
      </c>
      <c r="G721" s="148" t="str">
        <f>IF(F721="","",SUMIF(Supplier,Waste_Input!E721,TotalSampleWeight))</f>
        <v/>
      </c>
      <c r="H721" s="150" t="str">
        <f t="shared" si="153"/>
        <v/>
      </c>
      <c r="I721" s="150" t="str">
        <f t="shared" si="154"/>
        <v/>
      </c>
      <c r="J721" s="150" t="str">
        <f t="shared" si="155"/>
        <v/>
      </c>
      <c r="K721" s="150" t="str">
        <f t="shared" si="156"/>
        <v/>
      </c>
      <c r="L721" s="150" t="str">
        <f t="shared" si="157"/>
        <v/>
      </c>
      <c r="M721" s="150" t="str">
        <f t="shared" si="158"/>
        <v/>
      </c>
      <c r="N721" s="172" t="str">
        <f t="shared" si="159"/>
        <v/>
      </c>
      <c r="O721" s="150" t="str">
        <f t="shared" si="160"/>
        <v/>
      </c>
      <c r="P721" s="151" t="str">
        <f t="shared" si="161"/>
        <v/>
      </c>
      <c r="Q721" s="150" t="str">
        <f t="shared" si="151"/>
        <v/>
      </c>
      <c r="R721" s="126" t="str">
        <f t="array" ref="R721">IF(AND(ISTEXT(E721),D721="TR"),_xlfn.STDEV.S(IF(Supplier=E721,Target)),"")</f>
        <v/>
      </c>
      <c r="S721" s="143" t="e">
        <f t="shared" si="162"/>
        <v>#VALUE!</v>
      </c>
      <c r="T721" s="146" t="e">
        <f t="shared" si="163"/>
        <v>#VALUE!</v>
      </c>
    </row>
    <row r="722" spans="1:20" s="17" customFormat="1" x14ac:dyDescent="0.2">
      <c r="A722" s="14"/>
      <c r="B722" s="14"/>
      <c r="C722" s="14"/>
      <c r="D722" s="14"/>
      <c r="E722" s="14"/>
      <c r="F722" s="149" t="str">
        <f t="shared" si="152"/>
        <v/>
      </c>
      <c r="G722" s="148" t="str">
        <f>IF(F722="","",SUMIF(Supplier,Waste_Input!E722,TotalSampleWeight))</f>
        <v/>
      </c>
      <c r="H722" s="150" t="str">
        <f t="shared" si="153"/>
        <v/>
      </c>
      <c r="I722" s="150" t="str">
        <f t="shared" si="154"/>
        <v/>
      </c>
      <c r="J722" s="150" t="str">
        <f t="shared" si="155"/>
        <v/>
      </c>
      <c r="K722" s="150" t="str">
        <f t="shared" si="156"/>
        <v/>
      </c>
      <c r="L722" s="150" t="str">
        <f t="shared" si="157"/>
        <v/>
      </c>
      <c r="M722" s="150" t="str">
        <f t="shared" si="158"/>
        <v/>
      </c>
      <c r="N722" s="172" t="str">
        <f t="shared" si="159"/>
        <v/>
      </c>
      <c r="O722" s="150" t="str">
        <f t="shared" si="160"/>
        <v/>
      </c>
      <c r="P722" s="151" t="str">
        <f t="shared" si="161"/>
        <v/>
      </c>
      <c r="Q722" s="150" t="str">
        <f t="shared" si="151"/>
        <v/>
      </c>
      <c r="R722" s="126" t="str">
        <f t="array" ref="R722">IF(AND(ISTEXT(E722),D722="TR"),_xlfn.STDEV.S(IF(Supplier=E722,Target)),"")</f>
        <v/>
      </c>
      <c r="S722" s="143" t="e">
        <f t="shared" si="162"/>
        <v>#VALUE!</v>
      </c>
      <c r="T722" s="146" t="e">
        <f t="shared" si="163"/>
        <v>#VALUE!</v>
      </c>
    </row>
    <row r="723" spans="1:20" s="17" customFormat="1" x14ac:dyDescent="0.2">
      <c r="A723" s="14"/>
      <c r="B723" s="14"/>
      <c r="C723" s="14"/>
      <c r="D723" s="14"/>
      <c r="E723" s="14"/>
      <c r="F723" s="149" t="str">
        <f t="shared" si="152"/>
        <v/>
      </c>
      <c r="G723" s="148" t="str">
        <f>IF(F723="","",SUMIF(Supplier,Waste_Input!E723,TotalSampleWeight))</f>
        <v/>
      </c>
      <c r="H723" s="150" t="str">
        <f t="shared" si="153"/>
        <v/>
      </c>
      <c r="I723" s="150" t="str">
        <f t="shared" si="154"/>
        <v/>
      </c>
      <c r="J723" s="150" t="str">
        <f t="shared" si="155"/>
        <v/>
      </c>
      <c r="K723" s="150" t="str">
        <f t="shared" si="156"/>
        <v/>
      </c>
      <c r="L723" s="150" t="str">
        <f t="shared" si="157"/>
        <v/>
      </c>
      <c r="M723" s="150" t="str">
        <f t="shared" si="158"/>
        <v/>
      </c>
      <c r="N723" s="172" t="str">
        <f t="shared" si="159"/>
        <v/>
      </c>
      <c r="O723" s="150" t="str">
        <f t="shared" si="160"/>
        <v/>
      </c>
      <c r="P723" s="151" t="str">
        <f t="shared" si="161"/>
        <v/>
      </c>
      <c r="Q723" s="150" t="str">
        <f t="shared" si="151"/>
        <v/>
      </c>
      <c r="R723" s="126" t="str">
        <f t="array" ref="R723">IF(AND(ISTEXT(E723),D723="TR"),_xlfn.STDEV.S(IF(Supplier=E723,Target)),"")</f>
        <v/>
      </c>
      <c r="S723" s="143" t="e">
        <f t="shared" si="162"/>
        <v>#VALUE!</v>
      </c>
      <c r="T723" s="146" t="e">
        <f t="shared" si="163"/>
        <v>#VALUE!</v>
      </c>
    </row>
    <row r="724" spans="1:20" s="17" customFormat="1" x14ac:dyDescent="0.2">
      <c r="A724" s="14"/>
      <c r="B724" s="14"/>
      <c r="C724" s="14"/>
      <c r="D724" s="14"/>
      <c r="E724" s="14"/>
      <c r="F724" s="149" t="str">
        <f t="shared" si="152"/>
        <v/>
      </c>
      <c r="G724" s="148" t="str">
        <f>IF(F724="","",SUMIF(Supplier,Waste_Input!E724,TotalSampleWeight))</f>
        <v/>
      </c>
      <c r="H724" s="150" t="str">
        <f t="shared" si="153"/>
        <v/>
      </c>
      <c r="I724" s="150" t="str">
        <f t="shared" si="154"/>
        <v/>
      </c>
      <c r="J724" s="150" t="str">
        <f t="shared" si="155"/>
        <v/>
      </c>
      <c r="K724" s="150" t="str">
        <f t="shared" si="156"/>
        <v/>
      </c>
      <c r="L724" s="150" t="str">
        <f t="shared" si="157"/>
        <v/>
      </c>
      <c r="M724" s="150" t="str">
        <f t="shared" si="158"/>
        <v/>
      </c>
      <c r="N724" s="172" t="str">
        <f t="shared" si="159"/>
        <v/>
      </c>
      <c r="O724" s="150" t="str">
        <f t="shared" si="160"/>
        <v/>
      </c>
      <c r="P724" s="151" t="str">
        <f t="shared" si="161"/>
        <v/>
      </c>
      <c r="Q724" s="150" t="str">
        <f t="shared" si="151"/>
        <v/>
      </c>
      <c r="R724" s="126" t="str">
        <f t="array" ref="R724">IF(AND(ISTEXT(E724),D724="TR"),_xlfn.STDEV.S(IF(Supplier=E724,Target)),"")</f>
        <v/>
      </c>
      <c r="S724" s="143" t="e">
        <f t="shared" si="162"/>
        <v>#VALUE!</v>
      </c>
      <c r="T724" s="146" t="e">
        <f t="shared" si="163"/>
        <v>#VALUE!</v>
      </c>
    </row>
    <row r="725" spans="1:20" s="17" customFormat="1" x14ac:dyDescent="0.2">
      <c r="A725" s="14"/>
      <c r="B725" s="14"/>
      <c r="C725" s="14"/>
      <c r="D725" s="14"/>
      <c r="E725" s="14"/>
      <c r="F725" s="149" t="str">
        <f t="shared" si="152"/>
        <v/>
      </c>
      <c r="G725" s="148" t="str">
        <f>IF(F725="","",SUMIF(Supplier,Waste_Input!E725,TotalSampleWeight))</f>
        <v/>
      </c>
      <c r="H725" s="150" t="str">
        <f t="shared" si="153"/>
        <v/>
      </c>
      <c r="I725" s="150" t="str">
        <f t="shared" si="154"/>
        <v/>
      </c>
      <c r="J725" s="150" t="str">
        <f t="shared" si="155"/>
        <v/>
      </c>
      <c r="K725" s="150" t="str">
        <f t="shared" si="156"/>
        <v/>
      </c>
      <c r="L725" s="150" t="str">
        <f t="shared" si="157"/>
        <v/>
      </c>
      <c r="M725" s="150" t="str">
        <f t="shared" si="158"/>
        <v/>
      </c>
      <c r="N725" s="172" t="str">
        <f t="shared" si="159"/>
        <v/>
      </c>
      <c r="O725" s="150" t="str">
        <f t="shared" si="160"/>
        <v/>
      </c>
      <c r="P725" s="151" t="str">
        <f t="shared" si="161"/>
        <v/>
      </c>
      <c r="Q725" s="150" t="str">
        <f t="shared" si="151"/>
        <v/>
      </c>
      <c r="R725" s="126" t="str">
        <f t="array" ref="R725">IF(AND(ISTEXT(E725),D725="TR"),_xlfn.STDEV.S(IF(Supplier=E725,Target)),"")</f>
        <v/>
      </c>
      <c r="S725" s="143" t="e">
        <f t="shared" si="162"/>
        <v>#VALUE!</v>
      </c>
      <c r="T725" s="146" t="e">
        <f t="shared" si="163"/>
        <v>#VALUE!</v>
      </c>
    </row>
    <row r="726" spans="1:20" s="17" customFormat="1" x14ac:dyDescent="0.2">
      <c r="A726" s="14"/>
      <c r="B726" s="14"/>
      <c r="C726" s="14"/>
      <c r="D726" s="14"/>
      <c r="E726" s="14"/>
      <c r="F726" s="149" t="str">
        <f t="shared" si="152"/>
        <v/>
      </c>
      <c r="G726" s="148" t="str">
        <f>IF(F726="","",SUMIF(Supplier,Waste_Input!E726,TotalSampleWeight))</f>
        <v/>
      </c>
      <c r="H726" s="150" t="str">
        <f t="shared" si="153"/>
        <v/>
      </c>
      <c r="I726" s="150" t="str">
        <f t="shared" si="154"/>
        <v/>
      </c>
      <c r="J726" s="150" t="str">
        <f t="shared" si="155"/>
        <v/>
      </c>
      <c r="K726" s="150" t="str">
        <f t="shared" si="156"/>
        <v/>
      </c>
      <c r="L726" s="150" t="str">
        <f t="shared" si="157"/>
        <v/>
      </c>
      <c r="M726" s="150" t="str">
        <f t="shared" si="158"/>
        <v/>
      </c>
      <c r="N726" s="172" t="str">
        <f t="shared" si="159"/>
        <v/>
      </c>
      <c r="O726" s="150" t="str">
        <f t="shared" si="160"/>
        <v/>
      </c>
      <c r="P726" s="151" t="str">
        <f t="shared" si="161"/>
        <v/>
      </c>
      <c r="Q726" s="150" t="str">
        <f t="shared" si="151"/>
        <v/>
      </c>
      <c r="R726" s="126" t="str">
        <f t="array" ref="R726">IF(AND(ISTEXT(E726),D726="TR"),_xlfn.STDEV.S(IF(Supplier=E726,Target)),"")</f>
        <v/>
      </c>
      <c r="S726" s="143" t="e">
        <f t="shared" si="162"/>
        <v>#VALUE!</v>
      </c>
      <c r="T726" s="146" t="e">
        <f t="shared" si="163"/>
        <v>#VALUE!</v>
      </c>
    </row>
    <row r="727" spans="1:20" s="17" customFormat="1" x14ac:dyDescent="0.2">
      <c r="A727" s="14"/>
      <c r="B727" s="14"/>
      <c r="C727" s="14"/>
      <c r="D727" s="14"/>
      <c r="E727" s="14"/>
      <c r="F727" s="149" t="str">
        <f t="shared" si="152"/>
        <v/>
      </c>
      <c r="G727" s="148" t="str">
        <f>IF(F727="","",SUMIF(Supplier,Waste_Input!E727,TotalSampleWeight))</f>
        <v/>
      </c>
      <c r="H727" s="150" t="str">
        <f t="shared" si="153"/>
        <v/>
      </c>
      <c r="I727" s="150" t="str">
        <f t="shared" si="154"/>
        <v/>
      </c>
      <c r="J727" s="150" t="str">
        <f t="shared" si="155"/>
        <v/>
      </c>
      <c r="K727" s="150" t="str">
        <f t="shared" si="156"/>
        <v/>
      </c>
      <c r="L727" s="150" t="str">
        <f t="shared" si="157"/>
        <v/>
      </c>
      <c r="M727" s="150" t="str">
        <f t="shared" si="158"/>
        <v/>
      </c>
      <c r="N727" s="172" t="str">
        <f t="shared" si="159"/>
        <v/>
      </c>
      <c r="O727" s="150" t="str">
        <f t="shared" si="160"/>
        <v/>
      </c>
      <c r="P727" s="151" t="str">
        <f t="shared" si="161"/>
        <v/>
      </c>
      <c r="Q727" s="150" t="str">
        <f t="shared" si="151"/>
        <v/>
      </c>
      <c r="R727" s="126" t="str">
        <f t="array" ref="R727">IF(AND(ISTEXT(E727),D727="TR"),_xlfn.STDEV.S(IF(Supplier=E727,Target)),"")</f>
        <v/>
      </c>
      <c r="S727" s="143" t="e">
        <f t="shared" si="162"/>
        <v>#VALUE!</v>
      </c>
      <c r="T727" s="146" t="e">
        <f t="shared" si="163"/>
        <v>#VALUE!</v>
      </c>
    </row>
    <row r="728" spans="1:20" s="17" customFormat="1" x14ac:dyDescent="0.2">
      <c r="A728" s="14"/>
      <c r="B728" s="14"/>
      <c r="C728" s="14"/>
      <c r="D728" s="14"/>
      <c r="E728" s="14"/>
      <c r="F728" s="149" t="str">
        <f t="shared" si="152"/>
        <v/>
      </c>
      <c r="G728" s="148" t="str">
        <f>IF(F728="","",SUMIF(Supplier,Waste_Input!E728,TotalSampleWeight))</f>
        <v/>
      </c>
      <c r="H728" s="150" t="str">
        <f t="shared" si="153"/>
        <v/>
      </c>
      <c r="I728" s="150" t="str">
        <f t="shared" si="154"/>
        <v/>
      </c>
      <c r="J728" s="150" t="str">
        <f t="shared" si="155"/>
        <v/>
      </c>
      <c r="K728" s="150" t="str">
        <f t="shared" si="156"/>
        <v/>
      </c>
      <c r="L728" s="150" t="str">
        <f t="shared" si="157"/>
        <v/>
      </c>
      <c r="M728" s="150" t="str">
        <f t="shared" si="158"/>
        <v/>
      </c>
      <c r="N728" s="172" t="str">
        <f t="shared" si="159"/>
        <v/>
      </c>
      <c r="O728" s="150" t="str">
        <f t="shared" si="160"/>
        <v/>
      </c>
      <c r="P728" s="151" t="str">
        <f t="shared" si="161"/>
        <v/>
      </c>
      <c r="Q728" s="150" t="str">
        <f t="shared" si="151"/>
        <v/>
      </c>
      <c r="R728" s="126" t="str">
        <f t="array" ref="R728">IF(AND(ISTEXT(E728),D728="TR"),_xlfn.STDEV.S(IF(Supplier=E728,Target)),"")</f>
        <v/>
      </c>
      <c r="S728" s="143" t="e">
        <f t="shared" si="162"/>
        <v>#VALUE!</v>
      </c>
      <c r="T728" s="146" t="e">
        <f t="shared" si="163"/>
        <v>#VALUE!</v>
      </c>
    </row>
    <row r="729" spans="1:20" s="17" customFormat="1" x14ac:dyDescent="0.2">
      <c r="A729" s="14"/>
      <c r="B729" s="14"/>
      <c r="C729" s="14"/>
      <c r="D729" s="14"/>
      <c r="E729" s="14"/>
      <c r="F729" s="149" t="str">
        <f t="shared" si="152"/>
        <v/>
      </c>
      <c r="G729" s="148" t="str">
        <f>IF(F729="","",SUMIF(Supplier,Waste_Input!E729,TotalSampleWeight))</f>
        <v/>
      </c>
      <c r="H729" s="150" t="str">
        <f t="shared" si="153"/>
        <v/>
      </c>
      <c r="I729" s="150" t="str">
        <f t="shared" si="154"/>
        <v/>
      </c>
      <c r="J729" s="150" t="str">
        <f t="shared" si="155"/>
        <v/>
      </c>
      <c r="K729" s="150" t="str">
        <f t="shared" si="156"/>
        <v/>
      </c>
      <c r="L729" s="150" t="str">
        <f t="shared" si="157"/>
        <v/>
      </c>
      <c r="M729" s="150" t="str">
        <f t="shared" si="158"/>
        <v/>
      </c>
      <c r="N729" s="172" t="str">
        <f t="shared" si="159"/>
        <v/>
      </c>
      <c r="O729" s="150" t="str">
        <f t="shared" si="160"/>
        <v/>
      </c>
      <c r="P729" s="151" t="str">
        <f t="shared" si="161"/>
        <v/>
      </c>
      <c r="Q729" s="150" t="str">
        <f t="shared" si="151"/>
        <v/>
      </c>
      <c r="R729" s="126" t="str">
        <f t="array" ref="R729">IF(AND(ISTEXT(E729),D729="TR"),_xlfn.STDEV.S(IF(Supplier=E729,Target)),"")</f>
        <v/>
      </c>
      <c r="S729" s="143" t="e">
        <f t="shared" si="162"/>
        <v>#VALUE!</v>
      </c>
      <c r="T729" s="146" t="e">
        <f t="shared" si="163"/>
        <v>#VALUE!</v>
      </c>
    </row>
    <row r="730" spans="1:20" s="17" customFormat="1" x14ac:dyDescent="0.2">
      <c r="A730" s="14"/>
      <c r="B730" s="14"/>
      <c r="C730" s="14"/>
      <c r="D730" s="14"/>
      <c r="E730" s="14"/>
      <c r="F730" s="149" t="str">
        <f t="shared" si="152"/>
        <v/>
      </c>
      <c r="G730" s="148" t="str">
        <f>IF(F730="","",SUMIF(Supplier,Waste_Input!E730,TotalSampleWeight))</f>
        <v/>
      </c>
      <c r="H730" s="150" t="str">
        <f t="shared" si="153"/>
        <v/>
      </c>
      <c r="I730" s="150" t="str">
        <f t="shared" si="154"/>
        <v/>
      </c>
      <c r="J730" s="150" t="str">
        <f t="shared" si="155"/>
        <v/>
      </c>
      <c r="K730" s="150" t="str">
        <f t="shared" si="156"/>
        <v/>
      </c>
      <c r="L730" s="150" t="str">
        <f t="shared" si="157"/>
        <v/>
      </c>
      <c r="M730" s="150" t="str">
        <f t="shared" si="158"/>
        <v/>
      </c>
      <c r="N730" s="172" t="str">
        <f t="shared" si="159"/>
        <v/>
      </c>
      <c r="O730" s="150" t="str">
        <f t="shared" si="160"/>
        <v/>
      </c>
      <c r="P730" s="151" t="str">
        <f t="shared" si="161"/>
        <v/>
      </c>
      <c r="Q730" s="150" t="str">
        <f t="shared" si="151"/>
        <v/>
      </c>
      <c r="R730" s="126" t="str">
        <f t="array" ref="R730">IF(AND(ISTEXT(E730),D730="TR"),_xlfn.STDEV.S(IF(Supplier=E730,Target)),"")</f>
        <v/>
      </c>
      <c r="S730" s="143" t="e">
        <f t="shared" si="162"/>
        <v>#VALUE!</v>
      </c>
      <c r="T730" s="146" t="e">
        <f t="shared" si="163"/>
        <v>#VALUE!</v>
      </c>
    </row>
    <row r="731" spans="1:20" s="17" customFormat="1" x14ac:dyDescent="0.2">
      <c r="A731" s="14"/>
      <c r="B731" s="14"/>
      <c r="C731" s="14"/>
      <c r="D731" s="14"/>
      <c r="E731" s="14"/>
      <c r="F731" s="149" t="str">
        <f t="shared" si="152"/>
        <v/>
      </c>
      <c r="G731" s="148" t="str">
        <f>IF(F731="","",SUMIF(Supplier,Waste_Input!E731,TotalSampleWeight))</f>
        <v/>
      </c>
      <c r="H731" s="150" t="str">
        <f t="shared" si="153"/>
        <v/>
      </c>
      <c r="I731" s="150" t="str">
        <f t="shared" si="154"/>
        <v/>
      </c>
      <c r="J731" s="150" t="str">
        <f t="shared" si="155"/>
        <v/>
      </c>
      <c r="K731" s="150" t="str">
        <f t="shared" si="156"/>
        <v/>
      </c>
      <c r="L731" s="150" t="str">
        <f t="shared" si="157"/>
        <v/>
      </c>
      <c r="M731" s="150" t="str">
        <f t="shared" si="158"/>
        <v/>
      </c>
      <c r="N731" s="172" t="str">
        <f t="shared" si="159"/>
        <v/>
      </c>
      <c r="O731" s="150" t="str">
        <f t="shared" si="160"/>
        <v/>
      </c>
      <c r="P731" s="151" t="str">
        <f t="shared" si="161"/>
        <v/>
      </c>
      <c r="Q731" s="150" t="str">
        <f t="shared" si="151"/>
        <v/>
      </c>
      <c r="R731" s="126" t="str">
        <f t="array" ref="R731">IF(AND(ISTEXT(E731),D731="TR"),_xlfn.STDEV.S(IF(Supplier=E731,Target)),"")</f>
        <v/>
      </c>
      <c r="S731" s="143" t="e">
        <f t="shared" si="162"/>
        <v>#VALUE!</v>
      </c>
      <c r="T731" s="146" t="e">
        <f t="shared" si="163"/>
        <v>#VALUE!</v>
      </c>
    </row>
    <row r="732" spans="1:20" s="17" customFormat="1" x14ac:dyDescent="0.2">
      <c r="A732" s="14"/>
      <c r="B732" s="14"/>
      <c r="C732" s="14"/>
      <c r="D732" s="14"/>
      <c r="E732" s="14"/>
      <c r="F732" s="149" t="str">
        <f t="shared" si="152"/>
        <v/>
      </c>
      <c r="G732" s="148" t="str">
        <f>IF(F732="","",SUMIF(Supplier,Waste_Input!E732,TotalSampleWeight))</f>
        <v/>
      </c>
      <c r="H732" s="150" t="str">
        <f t="shared" si="153"/>
        <v/>
      </c>
      <c r="I732" s="150" t="str">
        <f t="shared" si="154"/>
        <v/>
      </c>
      <c r="J732" s="150" t="str">
        <f t="shared" si="155"/>
        <v/>
      </c>
      <c r="K732" s="150" t="str">
        <f t="shared" si="156"/>
        <v/>
      </c>
      <c r="L732" s="150" t="str">
        <f t="shared" si="157"/>
        <v/>
      </c>
      <c r="M732" s="150" t="str">
        <f t="shared" si="158"/>
        <v/>
      </c>
      <c r="N732" s="172" t="str">
        <f t="shared" si="159"/>
        <v/>
      </c>
      <c r="O732" s="150" t="str">
        <f t="shared" si="160"/>
        <v/>
      </c>
      <c r="P732" s="151" t="str">
        <f t="shared" si="161"/>
        <v/>
      </c>
      <c r="Q732" s="150" t="str">
        <f t="shared" si="151"/>
        <v/>
      </c>
      <c r="R732" s="126" t="str">
        <f t="array" ref="R732">IF(AND(ISTEXT(E732),D732="TR"),_xlfn.STDEV.S(IF(Supplier=E732,Target)),"")</f>
        <v/>
      </c>
      <c r="S732" s="143" t="e">
        <f t="shared" si="162"/>
        <v>#VALUE!</v>
      </c>
      <c r="T732" s="146" t="e">
        <f t="shared" si="163"/>
        <v>#VALUE!</v>
      </c>
    </row>
    <row r="733" spans="1:20" s="17" customFormat="1" x14ac:dyDescent="0.2">
      <c r="A733" s="14"/>
      <c r="B733" s="14"/>
      <c r="C733" s="14"/>
      <c r="D733" s="14"/>
      <c r="E733" s="14"/>
      <c r="F733" s="149" t="str">
        <f t="shared" si="152"/>
        <v/>
      </c>
      <c r="G733" s="148" t="str">
        <f>IF(F733="","",SUMIF(Supplier,Waste_Input!E733,TotalSampleWeight))</f>
        <v/>
      </c>
      <c r="H733" s="150" t="str">
        <f t="shared" si="153"/>
        <v/>
      </c>
      <c r="I733" s="150" t="str">
        <f t="shared" si="154"/>
        <v/>
      </c>
      <c r="J733" s="150" t="str">
        <f t="shared" si="155"/>
        <v/>
      </c>
      <c r="K733" s="150" t="str">
        <f t="shared" si="156"/>
        <v/>
      </c>
      <c r="L733" s="150" t="str">
        <f t="shared" si="157"/>
        <v/>
      </c>
      <c r="M733" s="150" t="str">
        <f t="shared" si="158"/>
        <v/>
      </c>
      <c r="N733" s="172" t="str">
        <f t="shared" si="159"/>
        <v/>
      </c>
      <c r="O733" s="150" t="str">
        <f t="shared" si="160"/>
        <v/>
      </c>
      <c r="P733" s="151" t="str">
        <f t="shared" si="161"/>
        <v/>
      </c>
      <c r="Q733" s="150" t="str">
        <f t="shared" si="151"/>
        <v/>
      </c>
      <c r="R733" s="126" t="str">
        <f t="array" ref="R733">IF(AND(ISTEXT(E733),D733="TR"),_xlfn.STDEV.S(IF(Supplier=E733,Target)),"")</f>
        <v/>
      </c>
      <c r="S733" s="143" t="e">
        <f t="shared" si="162"/>
        <v>#VALUE!</v>
      </c>
      <c r="T733" s="146" t="e">
        <f t="shared" si="163"/>
        <v>#VALUE!</v>
      </c>
    </row>
    <row r="734" spans="1:20" s="17" customFormat="1" x14ac:dyDescent="0.2">
      <c r="A734" s="14"/>
      <c r="B734" s="14"/>
      <c r="C734" s="14"/>
      <c r="D734" s="14"/>
      <c r="E734" s="14"/>
      <c r="F734" s="149" t="str">
        <f t="shared" si="152"/>
        <v/>
      </c>
      <c r="G734" s="148" t="str">
        <f>IF(F734="","",SUMIF(Supplier,Waste_Input!E734,TotalSampleWeight))</f>
        <v/>
      </c>
      <c r="H734" s="150" t="str">
        <f t="shared" si="153"/>
        <v/>
      </c>
      <c r="I734" s="150" t="str">
        <f t="shared" si="154"/>
        <v/>
      </c>
      <c r="J734" s="150" t="str">
        <f t="shared" si="155"/>
        <v/>
      </c>
      <c r="K734" s="150" t="str">
        <f t="shared" si="156"/>
        <v/>
      </c>
      <c r="L734" s="150" t="str">
        <f t="shared" si="157"/>
        <v/>
      </c>
      <c r="M734" s="150" t="str">
        <f t="shared" si="158"/>
        <v/>
      </c>
      <c r="N734" s="172" t="str">
        <f t="shared" si="159"/>
        <v/>
      </c>
      <c r="O734" s="150" t="str">
        <f t="shared" si="160"/>
        <v/>
      </c>
      <c r="P734" s="151" t="str">
        <f t="shared" si="161"/>
        <v/>
      </c>
      <c r="Q734" s="150" t="str">
        <f t="shared" si="151"/>
        <v/>
      </c>
      <c r="R734" s="126" t="str">
        <f t="array" ref="R734">IF(AND(ISTEXT(E734),D734="TR"),_xlfn.STDEV.S(IF(Supplier=E734,Target)),"")</f>
        <v/>
      </c>
      <c r="S734" s="143" t="e">
        <f t="shared" si="162"/>
        <v>#VALUE!</v>
      </c>
      <c r="T734" s="146" t="e">
        <f t="shared" si="163"/>
        <v>#VALUE!</v>
      </c>
    </row>
    <row r="735" spans="1:20" s="17" customFormat="1" x14ac:dyDescent="0.2">
      <c r="A735" s="14"/>
      <c r="B735" s="14"/>
      <c r="C735" s="14"/>
      <c r="D735" s="14"/>
      <c r="E735" s="14"/>
      <c r="F735" s="149" t="str">
        <f t="shared" si="152"/>
        <v/>
      </c>
      <c r="G735" s="148" t="str">
        <f>IF(F735="","",SUMIF(Supplier,Waste_Input!E735,TotalSampleWeight))</f>
        <v/>
      </c>
      <c r="H735" s="150" t="str">
        <f t="shared" si="153"/>
        <v/>
      </c>
      <c r="I735" s="150" t="str">
        <f t="shared" si="154"/>
        <v/>
      </c>
      <c r="J735" s="150" t="str">
        <f t="shared" si="155"/>
        <v/>
      </c>
      <c r="K735" s="150" t="str">
        <f t="shared" si="156"/>
        <v/>
      </c>
      <c r="L735" s="150" t="str">
        <f t="shared" si="157"/>
        <v/>
      </c>
      <c r="M735" s="150" t="str">
        <f t="shared" si="158"/>
        <v/>
      </c>
      <c r="N735" s="172" t="str">
        <f t="shared" si="159"/>
        <v/>
      </c>
      <c r="O735" s="150" t="str">
        <f t="shared" si="160"/>
        <v/>
      </c>
      <c r="P735" s="151" t="str">
        <f t="shared" si="161"/>
        <v/>
      </c>
      <c r="Q735" s="150" t="str">
        <f t="shared" si="151"/>
        <v/>
      </c>
      <c r="R735" s="126" t="str">
        <f t="array" ref="R735">IF(AND(ISTEXT(E735),D735="TR"),_xlfn.STDEV.S(IF(Supplier=E735,Target)),"")</f>
        <v/>
      </c>
      <c r="S735" s="143" t="e">
        <f t="shared" si="162"/>
        <v>#VALUE!</v>
      </c>
      <c r="T735" s="146" t="e">
        <f t="shared" si="163"/>
        <v>#VALUE!</v>
      </c>
    </row>
    <row r="736" spans="1:20" s="17" customFormat="1" x14ac:dyDescent="0.2">
      <c r="A736" s="14"/>
      <c r="B736" s="14"/>
      <c r="C736" s="14"/>
      <c r="D736" s="14"/>
      <c r="E736" s="14"/>
      <c r="F736" s="149" t="str">
        <f t="shared" si="152"/>
        <v/>
      </c>
      <c r="G736" s="148" t="str">
        <f>IF(F736="","",SUMIF(Supplier,Waste_Input!E736,TotalSampleWeight))</f>
        <v/>
      </c>
      <c r="H736" s="150" t="str">
        <f t="shared" si="153"/>
        <v/>
      </c>
      <c r="I736" s="150" t="str">
        <f t="shared" si="154"/>
        <v/>
      </c>
      <c r="J736" s="150" t="str">
        <f t="shared" si="155"/>
        <v/>
      </c>
      <c r="K736" s="150" t="str">
        <f t="shared" si="156"/>
        <v/>
      </c>
      <c r="L736" s="150" t="str">
        <f t="shared" si="157"/>
        <v/>
      </c>
      <c r="M736" s="150" t="str">
        <f t="shared" si="158"/>
        <v/>
      </c>
      <c r="N736" s="172" t="str">
        <f t="shared" si="159"/>
        <v/>
      </c>
      <c r="O736" s="150" t="str">
        <f t="shared" si="160"/>
        <v/>
      </c>
      <c r="P736" s="151" t="str">
        <f t="shared" si="161"/>
        <v/>
      </c>
      <c r="Q736" s="150" t="str">
        <f t="shared" si="151"/>
        <v/>
      </c>
      <c r="R736" s="126" t="str">
        <f t="array" ref="R736">IF(AND(ISTEXT(E736),D736="TR"),_xlfn.STDEV.S(IF(Supplier=E736,Target)),"")</f>
        <v/>
      </c>
      <c r="S736" s="143" t="e">
        <f t="shared" si="162"/>
        <v>#VALUE!</v>
      </c>
      <c r="T736" s="146" t="e">
        <f t="shared" si="163"/>
        <v>#VALUE!</v>
      </c>
    </row>
    <row r="737" spans="1:20" s="17" customFormat="1" x14ac:dyDescent="0.2">
      <c r="A737" s="14"/>
      <c r="B737" s="14"/>
      <c r="C737" s="14"/>
      <c r="D737" s="14"/>
      <c r="E737" s="14"/>
      <c r="F737" s="149" t="str">
        <f t="shared" si="152"/>
        <v/>
      </c>
      <c r="G737" s="148" t="str">
        <f>IF(F737="","",SUMIF(Supplier,Waste_Input!E737,TotalSampleWeight))</f>
        <v/>
      </c>
      <c r="H737" s="150" t="str">
        <f t="shared" si="153"/>
        <v/>
      </c>
      <c r="I737" s="150" t="str">
        <f t="shared" si="154"/>
        <v/>
      </c>
      <c r="J737" s="150" t="str">
        <f t="shared" si="155"/>
        <v/>
      </c>
      <c r="K737" s="150" t="str">
        <f t="shared" si="156"/>
        <v/>
      </c>
      <c r="L737" s="150" t="str">
        <f t="shared" si="157"/>
        <v/>
      </c>
      <c r="M737" s="150" t="str">
        <f t="shared" si="158"/>
        <v/>
      </c>
      <c r="N737" s="172" t="str">
        <f t="shared" si="159"/>
        <v/>
      </c>
      <c r="O737" s="150" t="str">
        <f t="shared" si="160"/>
        <v/>
      </c>
      <c r="P737" s="151" t="str">
        <f t="shared" si="161"/>
        <v/>
      </c>
      <c r="Q737" s="150" t="str">
        <f t="shared" si="151"/>
        <v/>
      </c>
      <c r="R737" s="126" t="str">
        <f t="array" ref="R737">IF(AND(ISTEXT(E737),D737="TR"),_xlfn.STDEV.S(IF(Supplier=E737,Target)),"")</f>
        <v/>
      </c>
      <c r="S737" s="143" t="e">
        <f t="shared" si="162"/>
        <v>#VALUE!</v>
      </c>
      <c r="T737" s="146" t="e">
        <f t="shared" si="163"/>
        <v>#VALUE!</v>
      </c>
    </row>
    <row r="738" spans="1:20" s="17" customFormat="1" x14ac:dyDescent="0.2">
      <c r="A738" s="14"/>
      <c r="B738" s="14"/>
      <c r="C738" s="14"/>
      <c r="D738" s="14"/>
      <c r="E738" s="14"/>
      <c r="F738" s="149" t="str">
        <f t="shared" si="152"/>
        <v/>
      </c>
      <c r="G738" s="148" t="str">
        <f>IF(F738="","",SUMIF(Supplier,Waste_Input!E738,TotalSampleWeight))</f>
        <v/>
      </c>
      <c r="H738" s="150" t="str">
        <f t="shared" si="153"/>
        <v/>
      </c>
      <c r="I738" s="150" t="str">
        <f t="shared" si="154"/>
        <v/>
      </c>
      <c r="J738" s="150" t="str">
        <f t="shared" si="155"/>
        <v/>
      </c>
      <c r="K738" s="150" t="str">
        <f t="shared" si="156"/>
        <v/>
      </c>
      <c r="L738" s="150" t="str">
        <f t="shared" si="157"/>
        <v/>
      </c>
      <c r="M738" s="150" t="str">
        <f t="shared" si="158"/>
        <v/>
      </c>
      <c r="N738" s="172" t="str">
        <f t="shared" si="159"/>
        <v/>
      </c>
      <c r="O738" s="150" t="str">
        <f t="shared" si="160"/>
        <v/>
      </c>
      <c r="P738" s="151" t="str">
        <f t="shared" si="161"/>
        <v/>
      </c>
      <c r="Q738" s="150" t="str">
        <f t="shared" si="151"/>
        <v/>
      </c>
      <c r="R738" s="126" t="str">
        <f t="array" ref="R738">IF(AND(ISTEXT(E738),D738="TR"),_xlfn.STDEV.S(IF(Supplier=E738,Target)),"")</f>
        <v/>
      </c>
      <c r="S738" s="143" t="e">
        <f t="shared" si="162"/>
        <v>#VALUE!</v>
      </c>
      <c r="T738" s="146" t="e">
        <f t="shared" si="163"/>
        <v>#VALUE!</v>
      </c>
    </row>
    <row r="739" spans="1:20" s="17" customFormat="1" x14ac:dyDescent="0.2">
      <c r="A739" s="14"/>
      <c r="B739" s="14"/>
      <c r="C739" s="14"/>
      <c r="D739" s="14"/>
      <c r="E739" s="14"/>
      <c r="F739" s="149" t="str">
        <f t="shared" si="152"/>
        <v/>
      </c>
      <c r="G739" s="148" t="str">
        <f>IF(F739="","",SUMIF(Supplier,Waste_Input!E739,TotalSampleWeight))</f>
        <v/>
      </c>
      <c r="H739" s="150" t="str">
        <f t="shared" si="153"/>
        <v/>
      </c>
      <c r="I739" s="150" t="str">
        <f t="shared" si="154"/>
        <v/>
      </c>
      <c r="J739" s="150" t="str">
        <f t="shared" si="155"/>
        <v/>
      </c>
      <c r="K739" s="150" t="str">
        <f t="shared" si="156"/>
        <v/>
      </c>
      <c r="L739" s="150" t="str">
        <f t="shared" si="157"/>
        <v/>
      </c>
      <c r="M739" s="150" t="str">
        <f t="shared" si="158"/>
        <v/>
      </c>
      <c r="N739" s="172" t="str">
        <f t="shared" si="159"/>
        <v/>
      </c>
      <c r="O739" s="150" t="str">
        <f t="shared" si="160"/>
        <v/>
      </c>
      <c r="P739" s="151" t="str">
        <f t="shared" si="161"/>
        <v/>
      </c>
      <c r="Q739" s="150" t="str">
        <f t="shared" si="151"/>
        <v/>
      </c>
      <c r="R739" s="126" t="str">
        <f t="array" ref="R739">IF(AND(ISTEXT(E739),D739="TR"),_xlfn.STDEV.S(IF(Supplier=E739,Target)),"")</f>
        <v/>
      </c>
      <c r="S739" s="143" t="e">
        <f t="shared" si="162"/>
        <v>#VALUE!</v>
      </c>
      <c r="T739" s="146" t="e">
        <f t="shared" si="163"/>
        <v>#VALUE!</v>
      </c>
    </row>
    <row r="740" spans="1:20" s="17" customFormat="1" x14ac:dyDescent="0.2">
      <c r="A740" s="14"/>
      <c r="B740" s="14"/>
      <c r="C740" s="14"/>
      <c r="D740" s="14"/>
      <c r="E740" s="14"/>
      <c r="F740" s="149" t="str">
        <f t="shared" si="152"/>
        <v/>
      </c>
      <c r="G740" s="148" t="str">
        <f>IF(F740="","",SUMIF(Supplier,Waste_Input!E740,TotalSampleWeight))</f>
        <v/>
      </c>
      <c r="H740" s="150" t="str">
        <f t="shared" si="153"/>
        <v/>
      </c>
      <c r="I740" s="150" t="str">
        <f t="shared" si="154"/>
        <v/>
      </c>
      <c r="J740" s="150" t="str">
        <f t="shared" si="155"/>
        <v/>
      </c>
      <c r="K740" s="150" t="str">
        <f t="shared" si="156"/>
        <v/>
      </c>
      <c r="L740" s="150" t="str">
        <f t="shared" si="157"/>
        <v/>
      </c>
      <c r="M740" s="150" t="str">
        <f t="shared" si="158"/>
        <v/>
      </c>
      <c r="N740" s="172" t="str">
        <f t="shared" si="159"/>
        <v/>
      </c>
      <c r="O740" s="150" t="str">
        <f t="shared" si="160"/>
        <v/>
      </c>
      <c r="P740" s="151" t="str">
        <f t="shared" si="161"/>
        <v/>
      </c>
      <c r="Q740" s="150" t="str">
        <f t="shared" si="151"/>
        <v/>
      </c>
      <c r="R740" s="126" t="str">
        <f t="array" ref="R740">IF(AND(ISTEXT(E740),D740="TR"),_xlfn.STDEV.S(IF(Supplier=E740,Target)),"")</f>
        <v/>
      </c>
      <c r="S740" s="143" t="e">
        <f t="shared" si="162"/>
        <v>#VALUE!</v>
      </c>
      <c r="T740" s="146" t="e">
        <f t="shared" si="163"/>
        <v>#VALUE!</v>
      </c>
    </row>
    <row r="741" spans="1:20" s="17" customFormat="1" x14ac:dyDescent="0.2">
      <c r="A741" s="14"/>
      <c r="B741" s="14"/>
      <c r="C741" s="14"/>
      <c r="D741" s="14"/>
      <c r="E741" s="14"/>
      <c r="F741" s="149" t="str">
        <f t="shared" si="152"/>
        <v/>
      </c>
      <c r="G741" s="148" t="str">
        <f>IF(F741="","",SUMIF(Supplier,Waste_Input!E741,TotalSampleWeight))</f>
        <v/>
      </c>
      <c r="H741" s="150" t="str">
        <f t="shared" si="153"/>
        <v/>
      </c>
      <c r="I741" s="150" t="str">
        <f t="shared" si="154"/>
        <v/>
      </c>
      <c r="J741" s="150" t="str">
        <f t="shared" si="155"/>
        <v/>
      </c>
      <c r="K741" s="150" t="str">
        <f t="shared" si="156"/>
        <v/>
      </c>
      <c r="L741" s="150" t="str">
        <f t="shared" si="157"/>
        <v/>
      </c>
      <c r="M741" s="150" t="str">
        <f t="shared" si="158"/>
        <v/>
      </c>
      <c r="N741" s="172" t="str">
        <f t="shared" si="159"/>
        <v/>
      </c>
      <c r="O741" s="150" t="str">
        <f t="shared" si="160"/>
        <v/>
      </c>
      <c r="P741" s="151" t="str">
        <f t="shared" si="161"/>
        <v/>
      </c>
      <c r="Q741" s="150" t="str">
        <f t="shared" si="151"/>
        <v/>
      </c>
      <c r="R741" s="126" t="str">
        <f t="array" ref="R741">IF(AND(ISTEXT(E741),D741="TR"),_xlfn.STDEV.S(IF(Supplier=E741,Target)),"")</f>
        <v/>
      </c>
      <c r="S741" s="143" t="e">
        <f t="shared" si="162"/>
        <v>#VALUE!</v>
      </c>
      <c r="T741" s="146" t="e">
        <f t="shared" si="163"/>
        <v>#VALUE!</v>
      </c>
    </row>
    <row r="742" spans="1:20" s="17" customFormat="1" x14ac:dyDescent="0.2">
      <c r="A742" s="14"/>
      <c r="B742" s="14"/>
      <c r="C742" s="14"/>
      <c r="D742" s="14"/>
      <c r="E742" s="14"/>
      <c r="F742" s="149" t="str">
        <f t="shared" si="152"/>
        <v/>
      </c>
      <c r="G742" s="148" t="str">
        <f>IF(F742="","",SUMIF(Supplier,Waste_Input!E742,TotalSampleWeight))</f>
        <v/>
      </c>
      <c r="H742" s="150" t="str">
        <f t="shared" si="153"/>
        <v/>
      </c>
      <c r="I742" s="150" t="str">
        <f t="shared" si="154"/>
        <v/>
      </c>
      <c r="J742" s="150" t="str">
        <f t="shared" si="155"/>
        <v/>
      </c>
      <c r="K742" s="150" t="str">
        <f t="shared" si="156"/>
        <v/>
      </c>
      <c r="L742" s="150" t="str">
        <f t="shared" si="157"/>
        <v/>
      </c>
      <c r="M742" s="150" t="str">
        <f t="shared" si="158"/>
        <v/>
      </c>
      <c r="N742" s="172" t="str">
        <f t="shared" si="159"/>
        <v/>
      </c>
      <c r="O742" s="150" t="str">
        <f t="shared" si="160"/>
        <v/>
      </c>
      <c r="P742" s="151" t="str">
        <f t="shared" si="161"/>
        <v/>
      </c>
      <c r="Q742" s="150" t="str">
        <f t="shared" si="151"/>
        <v/>
      </c>
      <c r="R742" s="126" t="str">
        <f t="array" ref="R742">IF(AND(ISTEXT(E742),D742="TR"),_xlfn.STDEV.S(IF(Supplier=E742,Target)),"")</f>
        <v/>
      </c>
      <c r="S742" s="143" t="e">
        <f t="shared" si="162"/>
        <v>#VALUE!</v>
      </c>
      <c r="T742" s="146" t="e">
        <f t="shared" si="163"/>
        <v>#VALUE!</v>
      </c>
    </row>
    <row r="743" spans="1:20" s="17" customFormat="1" x14ac:dyDescent="0.2">
      <c r="A743" s="14"/>
      <c r="B743" s="14"/>
      <c r="C743" s="14"/>
      <c r="D743" s="14"/>
      <c r="E743" s="14"/>
      <c r="F743" s="149" t="str">
        <f t="shared" si="152"/>
        <v/>
      </c>
      <c r="G743" s="148" t="str">
        <f>IF(F743="","",SUMIF(Supplier,Waste_Input!E743,TotalSampleWeight))</f>
        <v/>
      </c>
      <c r="H743" s="150" t="str">
        <f t="shared" si="153"/>
        <v/>
      </c>
      <c r="I743" s="150" t="str">
        <f t="shared" si="154"/>
        <v/>
      </c>
      <c r="J743" s="150" t="str">
        <f t="shared" si="155"/>
        <v/>
      </c>
      <c r="K743" s="150" t="str">
        <f t="shared" si="156"/>
        <v/>
      </c>
      <c r="L743" s="150" t="str">
        <f t="shared" si="157"/>
        <v/>
      </c>
      <c r="M743" s="150" t="str">
        <f t="shared" si="158"/>
        <v/>
      </c>
      <c r="N743" s="172" t="str">
        <f t="shared" si="159"/>
        <v/>
      </c>
      <c r="O743" s="150" t="str">
        <f t="shared" si="160"/>
        <v/>
      </c>
      <c r="P743" s="151" t="str">
        <f t="shared" si="161"/>
        <v/>
      </c>
      <c r="Q743" s="150" t="str">
        <f t="shared" si="151"/>
        <v/>
      </c>
      <c r="R743" s="126" t="str">
        <f t="array" ref="R743">IF(AND(ISTEXT(E743),D743="TR"),_xlfn.STDEV.S(IF(Supplier=E743,Target)),"")</f>
        <v/>
      </c>
      <c r="S743" s="143" t="e">
        <f t="shared" si="162"/>
        <v>#VALUE!</v>
      </c>
      <c r="T743" s="146" t="e">
        <f t="shared" si="163"/>
        <v>#VALUE!</v>
      </c>
    </row>
    <row r="744" spans="1:20" s="17" customFormat="1" x14ac:dyDescent="0.2">
      <c r="A744" s="14"/>
      <c r="B744" s="14"/>
      <c r="C744" s="14"/>
      <c r="D744" s="14"/>
      <c r="E744" s="14"/>
      <c r="F744" s="149" t="str">
        <f t="shared" si="152"/>
        <v/>
      </c>
      <c r="G744" s="148" t="str">
        <f>IF(F744="","",SUMIF(Supplier,Waste_Input!E744,TotalSampleWeight))</f>
        <v/>
      </c>
      <c r="H744" s="150" t="str">
        <f t="shared" si="153"/>
        <v/>
      </c>
      <c r="I744" s="150" t="str">
        <f t="shared" si="154"/>
        <v/>
      </c>
      <c r="J744" s="150" t="str">
        <f t="shared" si="155"/>
        <v/>
      </c>
      <c r="K744" s="150" t="str">
        <f t="shared" si="156"/>
        <v/>
      </c>
      <c r="L744" s="150" t="str">
        <f t="shared" si="157"/>
        <v/>
      </c>
      <c r="M744" s="150" t="str">
        <f t="shared" si="158"/>
        <v/>
      </c>
      <c r="N744" s="172" t="str">
        <f t="shared" si="159"/>
        <v/>
      </c>
      <c r="O744" s="150" t="str">
        <f t="shared" si="160"/>
        <v/>
      </c>
      <c r="P744" s="151" t="str">
        <f t="shared" si="161"/>
        <v/>
      </c>
      <c r="Q744" s="150" t="str">
        <f t="shared" si="151"/>
        <v/>
      </c>
      <c r="R744" s="126" t="str">
        <f t="array" ref="R744">IF(AND(ISTEXT(E744),D744="TR"),_xlfn.STDEV.S(IF(Supplier=E744,Target)),"")</f>
        <v/>
      </c>
      <c r="S744" s="143" t="e">
        <f t="shared" si="162"/>
        <v>#VALUE!</v>
      </c>
      <c r="T744" s="146" t="e">
        <f t="shared" si="163"/>
        <v>#VALUE!</v>
      </c>
    </row>
    <row r="745" spans="1:20" s="17" customFormat="1" x14ac:dyDescent="0.2">
      <c r="A745" s="14"/>
      <c r="B745" s="14"/>
      <c r="C745" s="14"/>
      <c r="D745" s="14"/>
      <c r="E745" s="14"/>
      <c r="F745" s="149" t="str">
        <f t="shared" si="152"/>
        <v/>
      </c>
      <c r="G745" s="148" t="str">
        <f>IF(F745="","",SUMIF(Supplier,Waste_Input!E745,TotalSampleWeight))</f>
        <v/>
      </c>
      <c r="H745" s="150" t="str">
        <f t="shared" si="153"/>
        <v/>
      </c>
      <c r="I745" s="150" t="str">
        <f t="shared" si="154"/>
        <v/>
      </c>
      <c r="J745" s="150" t="str">
        <f t="shared" si="155"/>
        <v/>
      </c>
      <c r="K745" s="150" t="str">
        <f t="shared" si="156"/>
        <v/>
      </c>
      <c r="L745" s="150" t="str">
        <f t="shared" si="157"/>
        <v/>
      </c>
      <c r="M745" s="150" t="str">
        <f t="shared" si="158"/>
        <v/>
      </c>
      <c r="N745" s="172" t="str">
        <f t="shared" si="159"/>
        <v/>
      </c>
      <c r="O745" s="150" t="str">
        <f t="shared" si="160"/>
        <v/>
      </c>
      <c r="P745" s="151" t="str">
        <f t="shared" si="161"/>
        <v/>
      </c>
      <c r="Q745" s="150" t="str">
        <f t="shared" si="151"/>
        <v/>
      </c>
      <c r="R745" s="126" t="str">
        <f t="array" ref="R745">IF(AND(ISTEXT(E745),D745="TR"),_xlfn.STDEV.S(IF(Supplier=E745,Target)),"")</f>
        <v/>
      </c>
      <c r="S745" s="143" t="e">
        <f t="shared" si="162"/>
        <v>#VALUE!</v>
      </c>
      <c r="T745" s="146" t="e">
        <f t="shared" si="163"/>
        <v>#VALUE!</v>
      </c>
    </row>
    <row r="746" spans="1:20" s="17" customFormat="1" x14ac:dyDescent="0.2">
      <c r="A746" s="14"/>
      <c r="B746" s="14"/>
      <c r="C746" s="14"/>
      <c r="D746" s="14"/>
      <c r="E746" s="14"/>
      <c r="F746" s="149" t="str">
        <f t="shared" si="152"/>
        <v/>
      </c>
      <c r="G746" s="148" t="str">
        <f>IF(F746="","",SUMIF(Supplier,Waste_Input!E746,TotalSampleWeight))</f>
        <v/>
      </c>
      <c r="H746" s="150" t="str">
        <f t="shared" si="153"/>
        <v/>
      </c>
      <c r="I746" s="150" t="str">
        <f t="shared" si="154"/>
        <v/>
      </c>
      <c r="J746" s="150" t="str">
        <f t="shared" si="155"/>
        <v/>
      </c>
      <c r="K746" s="150" t="str">
        <f t="shared" si="156"/>
        <v/>
      </c>
      <c r="L746" s="150" t="str">
        <f t="shared" si="157"/>
        <v/>
      </c>
      <c r="M746" s="150" t="str">
        <f t="shared" si="158"/>
        <v/>
      </c>
      <c r="N746" s="172" t="str">
        <f t="shared" si="159"/>
        <v/>
      </c>
      <c r="O746" s="150" t="str">
        <f t="shared" si="160"/>
        <v/>
      </c>
      <c r="P746" s="151" t="str">
        <f t="shared" si="161"/>
        <v/>
      </c>
      <c r="Q746" s="150" t="str">
        <f t="shared" si="151"/>
        <v/>
      </c>
      <c r="R746" s="126" t="str">
        <f t="array" ref="R746">IF(AND(ISTEXT(E746),D746="TR"),_xlfn.STDEV.S(IF(Supplier=E746,Target)),"")</f>
        <v/>
      </c>
      <c r="S746" s="143" t="e">
        <f t="shared" si="162"/>
        <v>#VALUE!</v>
      </c>
      <c r="T746" s="146" t="e">
        <f t="shared" si="163"/>
        <v>#VALUE!</v>
      </c>
    </row>
    <row r="747" spans="1:20" s="17" customFormat="1" x14ac:dyDescent="0.2">
      <c r="A747" s="14"/>
      <c r="B747" s="14"/>
      <c r="C747" s="14"/>
      <c r="D747" s="14"/>
      <c r="E747" s="14"/>
      <c r="F747" s="149" t="str">
        <f t="shared" si="152"/>
        <v/>
      </c>
      <c r="G747" s="148" t="str">
        <f>IF(F747="","",SUMIF(Supplier,Waste_Input!E747,TotalSampleWeight))</f>
        <v/>
      </c>
      <c r="H747" s="150" t="str">
        <f t="shared" si="153"/>
        <v/>
      </c>
      <c r="I747" s="150" t="str">
        <f t="shared" si="154"/>
        <v/>
      </c>
      <c r="J747" s="150" t="str">
        <f t="shared" si="155"/>
        <v/>
      </c>
      <c r="K747" s="150" t="str">
        <f t="shared" si="156"/>
        <v/>
      </c>
      <c r="L747" s="150" t="str">
        <f t="shared" si="157"/>
        <v/>
      </c>
      <c r="M747" s="150" t="str">
        <f t="shared" si="158"/>
        <v/>
      </c>
      <c r="N747" s="172" t="str">
        <f t="shared" si="159"/>
        <v/>
      </c>
      <c r="O747" s="150" t="str">
        <f t="shared" si="160"/>
        <v/>
      </c>
      <c r="P747" s="151" t="str">
        <f t="shared" si="161"/>
        <v/>
      </c>
      <c r="Q747" s="150" t="str">
        <f t="shared" si="151"/>
        <v/>
      </c>
      <c r="R747" s="126" t="str">
        <f t="array" ref="R747">IF(AND(ISTEXT(E747),D747="TR"),_xlfn.STDEV.S(IF(Supplier=E747,Target)),"")</f>
        <v/>
      </c>
      <c r="S747" s="143" t="e">
        <f t="shared" si="162"/>
        <v>#VALUE!</v>
      </c>
      <c r="T747" s="146" t="e">
        <f t="shared" si="163"/>
        <v>#VALUE!</v>
      </c>
    </row>
    <row r="748" spans="1:20" s="17" customFormat="1" x14ac:dyDescent="0.2">
      <c r="A748" s="14"/>
      <c r="B748" s="14"/>
      <c r="C748" s="14"/>
      <c r="D748" s="14"/>
      <c r="E748" s="14"/>
      <c r="F748" s="149" t="str">
        <f t="shared" si="152"/>
        <v/>
      </c>
      <c r="G748" s="148" t="str">
        <f>IF(F748="","",SUMIF(Supplier,Waste_Input!E748,TotalSampleWeight))</f>
        <v/>
      </c>
      <c r="H748" s="150" t="str">
        <f t="shared" si="153"/>
        <v/>
      </c>
      <c r="I748" s="150" t="str">
        <f t="shared" si="154"/>
        <v/>
      </c>
      <c r="J748" s="150" t="str">
        <f t="shared" si="155"/>
        <v/>
      </c>
      <c r="K748" s="150" t="str">
        <f t="shared" si="156"/>
        <v/>
      </c>
      <c r="L748" s="150" t="str">
        <f t="shared" si="157"/>
        <v/>
      </c>
      <c r="M748" s="150" t="str">
        <f t="shared" si="158"/>
        <v/>
      </c>
      <c r="N748" s="172" t="str">
        <f t="shared" si="159"/>
        <v/>
      </c>
      <c r="O748" s="150" t="str">
        <f t="shared" si="160"/>
        <v/>
      </c>
      <c r="P748" s="151" t="str">
        <f t="shared" si="161"/>
        <v/>
      </c>
      <c r="Q748" s="150" t="str">
        <f t="shared" si="151"/>
        <v/>
      </c>
      <c r="R748" s="126" t="str">
        <f t="array" ref="R748">IF(AND(ISTEXT(E748),D748="TR"),_xlfn.STDEV.S(IF(Supplier=E748,Target)),"")</f>
        <v/>
      </c>
      <c r="S748" s="143" t="e">
        <f t="shared" si="162"/>
        <v>#VALUE!</v>
      </c>
      <c r="T748" s="146" t="e">
        <f t="shared" si="163"/>
        <v>#VALUE!</v>
      </c>
    </row>
    <row r="749" spans="1:20" s="17" customFormat="1" x14ac:dyDescent="0.2">
      <c r="A749" s="14"/>
      <c r="B749" s="14"/>
      <c r="C749" s="14"/>
      <c r="D749" s="14"/>
      <c r="E749" s="14"/>
      <c r="F749" s="149" t="str">
        <f t="shared" si="152"/>
        <v/>
      </c>
      <c r="G749" s="148" t="str">
        <f>IF(F749="","",SUMIF(Supplier,Waste_Input!E749,TotalSampleWeight))</f>
        <v/>
      </c>
      <c r="H749" s="150" t="str">
        <f t="shared" si="153"/>
        <v/>
      </c>
      <c r="I749" s="150" t="str">
        <f t="shared" si="154"/>
        <v/>
      </c>
      <c r="J749" s="150" t="str">
        <f t="shared" si="155"/>
        <v/>
      </c>
      <c r="K749" s="150" t="str">
        <f t="shared" si="156"/>
        <v/>
      </c>
      <c r="L749" s="150" t="str">
        <f t="shared" si="157"/>
        <v/>
      </c>
      <c r="M749" s="150" t="str">
        <f t="shared" si="158"/>
        <v/>
      </c>
      <c r="N749" s="172" t="str">
        <f t="shared" si="159"/>
        <v/>
      </c>
      <c r="O749" s="150" t="str">
        <f t="shared" si="160"/>
        <v/>
      </c>
      <c r="P749" s="151" t="str">
        <f t="shared" si="161"/>
        <v/>
      </c>
      <c r="Q749" s="150" t="str">
        <f t="shared" si="151"/>
        <v/>
      </c>
      <c r="R749" s="126" t="str">
        <f t="array" ref="R749">IF(AND(ISTEXT(E749),D749="TR"),_xlfn.STDEV.S(IF(Supplier=E749,Target)),"")</f>
        <v/>
      </c>
      <c r="S749" s="143" t="e">
        <f t="shared" si="162"/>
        <v>#VALUE!</v>
      </c>
      <c r="T749" s="146" t="e">
        <f t="shared" si="163"/>
        <v>#VALUE!</v>
      </c>
    </row>
    <row r="750" spans="1:20" s="17" customFormat="1" x14ac:dyDescent="0.2">
      <c r="A750" s="14"/>
      <c r="B750" s="14"/>
      <c r="C750" s="14"/>
      <c r="D750" s="14"/>
      <c r="E750" s="14"/>
      <c r="F750" s="149" t="str">
        <f t="shared" si="152"/>
        <v/>
      </c>
      <c r="G750" s="148" t="str">
        <f>IF(F750="","",SUMIF(Supplier,Waste_Input!E750,TotalSampleWeight))</f>
        <v/>
      </c>
      <c r="H750" s="150" t="str">
        <f t="shared" si="153"/>
        <v/>
      </c>
      <c r="I750" s="150" t="str">
        <f t="shared" si="154"/>
        <v/>
      </c>
      <c r="J750" s="150" t="str">
        <f t="shared" si="155"/>
        <v/>
      </c>
      <c r="K750" s="150" t="str">
        <f t="shared" si="156"/>
        <v/>
      </c>
      <c r="L750" s="150" t="str">
        <f t="shared" si="157"/>
        <v/>
      </c>
      <c r="M750" s="150" t="str">
        <f t="shared" si="158"/>
        <v/>
      </c>
      <c r="N750" s="172" t="str">
        <f t="shared" si="159"/>
        <v/>
      </c>
      <c r="O750" s="150" t="str">
        <f t="shared" si="160"/>
        <v/>
      </c>
      <c r="P750" s="151" t="str">
        <f t="shared" si="161"/>
        <v/>
      </c>
      <c r="Q750" s="150" t="str">
        <f t="shared" si="151"/>
        <v/>
      </c>
      <c r="R750" s="126" t="str">
        <f t="array" ref="R750">IF(AND(ISTEXT(E750),D750="TR"),_xlfn.STDEV.S(IF(Supplier=E750,Target)),"")</f>
        <v/>
      </c>
      <c r="S750" s="143" t="e">
        <f t="shared" si="162"/>
        <v>#VALUE!</v>
      </c>
      <c r="T750" s="146" t="e">
        <f t="shared" si="163"/>
        <v>#VALUE!</v>
      </c>
    </row>
    <row r="751" spans="1:20" s="17" customFormat="1" x14ac:dyDescent="0.2">
      <c r="A751" s="14"/>
      <c r="B751" s="14"/>
      <c r="C751" s="14"/>
      <c r="D751" s="14"/>
      <c r="E751" s="14"/>
      <c r="F751" s="149" t="str">
        <f t="shared" si="152"/>
        <v/>
      </c>
      <c r="G751" s="148" t="str">
        <f>IF(F751="","",SUMIF(Supplier,Waste_Input!E751,TotalSampleWeight))</f>
        <v/>
      </c>
      <c r="H751" s="150" t="str">
        <f t="shared" si="153"/>
        <v/>
      </c>
      <c r="I751" s="150" t="str">
        <f t="shared" si="154"/>
        <v/>
      </c>
      <c r="J751" s="150" t="str">
        <f t="shared" si="155"/>
        <v/>
      </c>
      <c r="K751" s="150" t="str">
        <f t="shared" si="156"/>
        <v/>
      </c>
      <c r="L751" s="150" t="str">
        <f t="shared" si="157"/>
        <v/>
      </c>
      <c r="M751" s="150" t="str">
        <f t="shared" si="158"/>
        <v/>
      </c>
      <c r="N751" s="172" t="str">
        <f t="shared" si="159"/>
        <v/>
      </c>
      <c r="O751" s="150" t="str">
        <f t="shared" si="160"/>
        <v/>
      </c>
      <c r="P751" s="151" t="str">
        <f t="shared" si="161"/>
        <v/>
      </c>
      <c r="Q751" s="150" t="str">
        <f t="shared" si="151"/>
        <v/>
      </c>
      <c r="R751" s="126" t="str">
        <f t="array" ref="R751">IF(AND(ISTEXT(E751),D751="TR"),_xlfn.STDEV.S(IF(Supplier=E751,Target)),"")</f>
        <v/>
      </c>
      <c r="S751" s="143" t="e">
        <f t="shared" si="162"/>
        <v>#VALUE!</v>
      </c>
      <c r="T751" s="146" t="e">
        <f t="shared" si="163"/>
        <v>#VALUE!</v>
      </c>
    </row>
    <row r="752" spans="1:20" s="17" customFormat="1" x14ac:dyDescent="0.2">
      <c r="A752" s="14"/>
      <c r="B752" s="14"/>
      <c r="C752" s="14"/>
      <c r="D752" s="14"/>
      <c r="E752" s="14"/>
      <c r="F752" s="149" t="str">
        <f t="shared" si="152"/>
        <v/>
      </c>
      <c r="G752" s="148" t="str">
        <f>IF(F752="","",SUMIF(Supplier,Waste_Input!E752,TotalSampleWeight))</f>
        <v/>
      </c>
      <c r="H752" s="150" t="str">
        <f t="shared" si="153"/>
        <v/>
      </c>
      <c r="I752" s="150" t="str">
        <f t="shared" si="154"/>
        <v/>
      </c>
      <c r="J752" s="150" t="str">
        <f t="shared" si="155"/>
        <v/>
      </c>
      <c r="K752" s="150" t="str">
        <f t="shared" si="156"/>
        <v/>
      </c>
      <c r="L752" s="150" t="str">
        <f t="shared" si="157"/>
        <v/>
      </c>
      <c r="M752" s="150" t="str">
        <f t="shared" si="158"/>
        <v/>
      </c>
      <c r="N752" s="172" t="str">
        <f t="shared" si="159"/>
        <v/>
      </c>
      <c r="O752" s="150" t="str">
        <f t="shared" si="160"/>
        <v/>
      </c>
      <c r="P752" s="151" t="str">
        <f t="shared" si="161"/>
        <v/>
      </c>
      <c r="Q752" s="150" t="str">
        <f t="shared" si="151"/>
        <v/>
      </c>
      <c r="R752" s="126" t="str">
        <f t="array" ref="R752">IF(AND(ISTEXT(E752),D752="TR"),_xlfn.STDEV.S(IF(Supplier=E752,Target)),"")</f>
        <v/>
      </c>
      <c r="S752" s="143" t="e">
        <f t="shared" si="162"/>
        <v>#VALUE!</v>
      </c>
      <c r="T752" s="146" t="e">
        <f t="shared" si="163"/>
        <v>#VALUE!</v>
      </c>
    </row>
    <row r="753" spans="1:20" s="17" customFormat="1" x14ac:dyDescent="0.2">
      <c r="A753" s="14"/>
      <c r="B753" s="14"/>
      <c r="C753" s="14"/>
      <c r="D753" s="14"/>
      <c r="E753" s="14"/>
      <c r="F753" s="149" t="str">
        <f t="shared" si="152"/>
        <v/>
      </c>
      <c r="G753" s="148" t="str">
        <f>IF(F753="","",SUMIF(Supplier,Waste_Input!E753,TotalSampleWeight))</f>
        <v/>
      </c>
      <c r="H753" s="150" t="str">
        <f t="shared" si="153"/>
        <v/>
      </c>
      <c r="I753" s="150" t="str">
        <f t="shared" si="154"/>
        <v/>
      </c>
      <c r="J753" s="150" t="str">
        <f t="shared" si="155"/>
        <v/>
      </c>
      <c r="K753" s="150" t="str">
        <f t="shared" si="156"/>
        <v/>
      </c>
      <c r="L753" s="150" t="str">
        <f t="shared" si="157"/>
        <v/>
      </c>
      <c r="M753" s="150" t="str">
        <f t="shared" si="158"/>
        <v/>
      </c>
      <c r="N753" s="172" t="str">
        <f t="shared" si="159"/>
        <v/>
      </c>
      <c r="O753" s="150" t="str">
        <f t="shared" si="160"/>
        <v/>
      </c>
      <c r="P753" s="151" t="str">
        <f t="shared" si="161"/>
        <v/>
      </c>
      <c r="Q753" s="150" t="str">
        <f t="shared" si="151"/>
        <v/>
      </c>
      <c r="R753" s="126" t="str">
        <f t="array" ref="R753">IF(AND(ISTEXT(E753),D753="TR"),_xlfn.STDEV.S(IF(Supplier=E753,Target)),"")</f>
        <v/>
      </c>
      <c r="S753" s="143" t="e">
        <f t="shared" si="162"/>
        <v>#VALUE!</v>
      </c>
      <c r="T753" s="146" t="e">
        <f t="shared" si="163"/>
        <v>#VALUE!</v>
      </c>
    </row>
    <row r="754" spans="1:20" s="17" customFormat="1" x14ac:dyDescent="0.2">
      <c r="A754" s="14"/>
      <c r="B754" s="14"/>
      <c r="C754" s="14"/>
      <c r="D754" s="14"/>
      <c r="E754" s="14"/>
      <c r="F754" s="149" t="str">
        <f t="shared" si="152"/>
        <v/>
      </c>
      <c r="G754" s="148" t="str">
        <f>IF(F754="","",SUMIF(Supplier,Waste_Input!E754,TotalSampleWeight))</f>
        <v/>
      </c>
      <c r="H754" s="150" t="str">
        <f t="shared" si="153"/>
        <v/>
      </c>
      <c r="I754" s="150" t="str">
        <f t="shared" si="154"/>
        <v/>
      </c>
      <c r="J754" s="150" t="str">
        <f t="shared" si="155"/>
        <v/>
      </c>
      <c r="K754" s="150" t="str">
        <f t="shared" si="156"/>
        <v/>
      </c>
      <c r="L754" s="150" t="str">
        <f t="shared" si="157"/>
        <v/>
      </c>
      <c r="M754" s="150" t="str">
        <f t="shared" si="158"/>
        <v/>
      </c>
      <c r="N754" s="172" t="str">
        <f t="shared" si="159"/>
        <v/>
      </c>
      <c r="O754" s="150" t="str">
        <f t="shared" si="160"/>
        <v/>
      </c>
      <c r="P754" s="151" t="str">
        <f t="shared" si="161"/>
        <v/>
      </c>
      <c r="Q754" s="150" t="str">
        <f t="shared" si="151"/>
        <v/>
      </c>
      <c r="R754" s="126" t="str">
        <f t="array" ref="R754">IF(AND(ISTEXT(E754),D754="TR"),_xlfn.STDEV.S(IF(Supplier=E754,Target)),"")</f>
        <v/>
      </c>
      <c r="S754" s="143" t="e">
        <f t="shared" si="162"/>
        <v>#VALUE!</v>
      </c>
      <c r="T754" s="146" t="e">
        <f t="shared" si="163"/>
        <v>#VALUE!</v>
      </c>
    </row>
    <row r="755" spans="1:20" s="17" customFormat="1" x14ac:dyDescent="0.2">
      <c r="A755" s="14"/>
      <c r="B755" s="14"/>
      <c r="C755" s="14"/>
      <c r="D755" s="14"/>
      <c r="E755" s="14"/>
      <c r="F755" s="149" t="str">
        <f t="shared" si="152"/>
        <v/>
      </c>
      <c r="G755" s="148" t="str">
        <f>IF(F755="","",SUMIF(Supplier,Waste_Input!E755,TotalSampleWeight))</f>
        <v/>
      </c>
      <c r="H755" s="150" t="str">
        <f t="shared" si="153"/>
        <v/>
      </c>
      <c r="I755" s="150" t="str">
        <f t="shared" si="154"/>
        <v/>
      </c>
      <c r="J755" s="150" t="str">
        <f t="shared" si="155"/>
        <v/>
      </c>
      <c r="K755" s="150" t="str">
        <f t="shared" si="156"/>
        <v/>
      </c>
      <c r="L755" s="150" t="str">
        <f t="shared" si="157"/>
        <v/>
      </c>
      <c r="M755" s="150" t="str">
        <f t="shared" si="158"/>
        <v/>
      </c>
      <c r="N755" s="172" t="str">
        <f t="shared" si="159"/>
        <v/>
      </c>
      <c r="O755" s="150" t="str">
        <f t="shared" si="160"/>
        <v/>
      </c>
      <c r="P755" s="151" t="str">
        <f t="shared" si="161"/>
        <v/>
      </c>
      <c r="Q755" s="150" t="str">
        <f t="shared" si="151"/>
        <v/>
      </c>
      <c r="R755" s="126" t="str">
        <f t="array" ref="R755">IF(AND(ISTEXT(E755),D755="TR"),_xlfn.STDEV.S(IF(Supplier=E755,Target)),"")</f>
        <v/>
      </c>
      <c r="S755" s="143" t="e">
        <f t="shared" si="162"/>
        <v>#VALUE!</v>
      </c>
      <c r="T755" s="146" t="e">
        <f t="shared" si="163"/>
        <v>#VALUE!</v>
      </c>
    </row>
    <row r="756" spans="1:20" s="17" customFormat="1" x14ac:dyDescent="0.2">
      <c r="A756" s="14"/>
      <c r="B756" s="14"/>
      <c r="C756" s="14"/>
      <c r="D756" s="14"/>
      <c r="E756" s="14"/>
      <c r="F756" s="149" t="str">
        <f t="shared" si="152"/>
        <v/>
      </c>
      <c r="G756" s="148" t="str">
        <f>IF(F756="","",SUMIF(Supplier,Waste_Input!E756,TotalSampleWeight))</f>
        <v/>
      </c>
      <c r="H756" s="150" t="str">
        <f t="shared" si="153"/>
        <v/>
      </c>
      <c r="I756" s="150" t="str">
        <f t="shared" si="154"/>
        <v/>
      </c>
      <c r="J756" s="150" t="str">
        <f t="shared" si="155"/>
        <v/>
      </c>
      <c r="K756" s="150" t="str">
        <f t="shared" si="156"/>
        <v/>
      </c>
      <c r="L756" s="150" t="str">
        <f t="shared" si="157"/>
        <v/>
      </c>
      <c r="M756" s="150" t="str">
        <f t="shared" si="158"/>
        <v/>
      </c>
      <c r="N756" s="172" t="str">
        <f t="shared" si="159"/>
        <v/>
      </c>
      <c r="O756" s="150" t="str">
        <f t="shared" si="160"/>
        <v/>
      </c>
      <c r="P756" s="151" t="str">
        <f t="shared" si="161"/>
        <v/>
      </c>
      <c r="Q756" s="150" t="str">
        <f t="shared" si="151"/>
        <v/>
      </c>
      <c r="R756" s="126" t="str">
        <f t="array" ref="R756">IF(AND(ISTEXT(E756),D756="TR"),_xlfn.STDEV.S(IF(Supplier=E756,Target)),"")</f>
        <v/>
      </c>
      <c r="S756" s="143" t="e">
        <f t="shared" si="162"/>
        <v>#VALUE!</v>
      </c>
      <c r="T756" s="146" t="e">
        <f t="shared" si="163"/>
        <v>#VALUE!</v>
      </c>
    </row>
    <row r="757" spans="1:20" s="17" customFormat="1" x14ac:dyDescent="0.2">
      <c r="A757" s="14"/>
      <c r="B757" s="14"/>
      <c r="C757" s="14"/>
      <c r="D757" s="14"/>
      <c r="E757" s="14"/>
      <c r="F757" s="149" t="str">
        <f t="shared" si="152"/>
        <v/>
      </c>
      <c r="G757" s="148" t="str">
        <f>IF(F757="","",SUMIF(Supplier,Waste_Input!E757,TotalSampleWeight))</f>
        <v/>
      </c>
      <c r="H757" s="150" t="str">
        <f t="shared" si="153"/>
        <v/>
      </c>
      <c r="I757" s="150" t="str">
        <f t="shared" si="154"/>
        <v/>
      </c>
      <c r="J757" s="150" t="str">
        <f t="shared" si="155"/>
        <v/>
      </c>
      <c r="K757" s="150" t="str">
        <f t="shared" si="156"/>
        <v/>
      </c>
      <c r="L757" s="150" t="str">
        <f t="shared" si="157"/>
        <v/>
      </c>
      <c r="M757" s="150" t="str">
        <f t="shared" si="158"/>
        <v/>
      </c>
      <c r="N757" s="172" t="str">
        <f t="shared" si="159"/>
        <v/>
      </c>
      <c r="O757" s="150" t="str">
        <f t="shared" si="160"/>
        <v/>
      </c>
      <c r="P757" s="151" t="str">
        <f t="shared" si="161"/>
        <v/>
      </c>
      <c r="Q757" s="150" t="str">
        <f t="shared" si="151"/>
        <v/>
      </c>
      <c r="R757" s="126" t="str">
        <f t="array" ref="R757">IF(AND(ISTEXT(E757),D757="TR"),_xlfn.STDEV.S(IF(Supplier=E757,Target)),"")</f>
        <v/>
      </c>
      <c r="S757" s="143" t="e">
        <f t="shared" si="162"/>
        <v>#VALUE!</v>
      </c>
      <c r="T757" s="146" t="e">
        <f t="shared" si="163"/>
        <v>#VALUE!</v>
      </c>
    </row>
    <row r="758" spans="1:20" s="17" customFormat="1" x14ac:dyDescent="0.2">
      <c r="A758" s="14"/>
      <c r="B758" s="14"/>
      <c r="C758" s="14"/>
      <c r="D758" s="14"/>
      <c r="E758" s="14"/>
      <c r="F758" s="149" t="str">
        <f t="shared" si="152"/>
        <v/>
      </c>
      <c r="G758" s="148" t="str">
        <f>IF(F758="","",SUMIF(Supplier,Waste_Input!E758,TotalSampleWeight))</f>
        <v/>
      </c>
      <c r="H758" s="150" t="str">
        <f t="shared" si="153"/>
        <v/>
      </c>
      <c r="I758" s="150" t="str">
        <f t="shared" si="154"/>
        <v/>
      </c>
      <c r="J758" s="150" t="str">
        <f t="shared" si="155"/>
        <v/>
      </c>
      <c r="K758" s="150" t="str">
        <f t="shared" si="156"/>
        <v/>
      </c>
      <c r="L758" s="150" t="str">
        <f t="shared" si="157"/>
        <v/>
      </c>
      <c r="M758" s="150" t="str">
        <f t="shared" si="158"/>
        <v/>
      </c>
      <c r="N758" s="172" t="str">
        <f t="shared" si="159"/>
        <v/>
      </c>
      <c r="O758" s="150" t="str">
        <f t="shared" si="160"/>
        <v/>
      </c>
      <c r="P758" s="151" t="str">
        <f t="shared" si="161"/>
        <v/>
      </c>
      <c r="Q758" s="150" t="str">
        <f t="shared" si="151"/>
        <v/>
      </c>
      <c r="R758" s="126" t="str">
        <f t="array" ref="R758">IF(AND(ISTEXT(E758),D758="TR"),_xlfn.STDEV.S(IF(Supplier=E758,Target)),"")</f>
        <v/>
      </c>
      <c r="S758" s="143" t="e">
        <f t="shared" si="162"/>
        <v>#VALUE!</v>
      </c>
      <c r="T758" s="146" t="e">
        <f t="shared" si="163"/>
        <v>#VALUE!</v>
      </c>
    </row>
    <row r="759" spans="1:20" s="17" customFormat="1" x14ac:dyDescent="0.2">
      <c r="A759" s="14"/>
      <c r="B759" s="14"/>
      <c r="C759" s="14"/>
      <c r="D759" s="14"/>
      <c r="E759" s="14"/>
      <c r="F759" s="149" t="str">
        <f t="shared" si="152"/>
        <v/>
      </c>
      <c r="G759" s="148" t="str">
        <f>IF(F759="","",SUMIF(Supplier,Waste_Input!E759,TotalSampleWeight))</f>
        <v/>
      </c>
      <c r="H759" s="150" t="str">
        <f t="shared" si="153"/>
        <v/>
      </c>
      <c r="I759" s="150" t="str">
        <f t="shared" si="154"/>
        <v/>
      </c>
      <c r="J759" s="150" t="str">
        <f t="shared" si="155"/>
        <v/>
      </c>
      <c r="K759" s="150" t="str">
        <f t="shared" si="156"/>
        <v/>
      </c>
      <c r="L759" s="150" t="str">
        <f t="shared" si="157"/>
        <v/>
      </c>
      <c r="M759" s="150" t="str">
        <f t="shared" si="158"/>
        <v/>
      </c>
      <c r="N759" s="172" t="str">
        <f t="shared" si="159"/>
        <v/>
      </c>
      <c r="O759" s="150" t="str">
        <f t="shared" si="160"/>
        <v/>
      </c>
      <c r="P759" s="151" t="str">
        <f t="shared" si="161"/>
        <v/>
      </c>
      <c r="Q759" s="150" t="str">
        <f t="shared" si="151"/>
        <v/>
      </c>
      <c r="R759" s="126" t="str">
        <f t="array" ref="R759">IF(AND(ISTEXT(E759),D759="TR"),_xlfn.STDEV.S(IF(Supplier=E759,Target)),"")</f>
        <v/>
      </c>
      <c r="S759" s="143" t="e">
        <f t="shared" si="162"/>
        <v>#VALUE!</v>
      </c>
      <c r="T759" s="146" t="e">
        <f t="shared" si="163"/>
        <v>#VALUE!</v>
      </c>
    </row>
    <row r="760" spans="1:20" s="17" customFormat="1" x14ac:dyDescent="0.2">
      <c r="A760" s="14"/>
      <c r="B760" s="14"/>
      <c r="C760" s="14"/>
      <c r="D760" s="14"/>
      <c r="E760" s="14"/>
      <c r="F760" s="149" t="str">
        <f t="shared" si="152"/>
        <v/>
      </c>
      <c r="G760" s="148" t="str">
        <f>IF(F760="","",SUMIF(Supplier,Waste_Input!E760,TotalSampleWeight))</f>
        <v/>
      </c>
      <c r="H760" s="150" t="str">
        <f t="shared" si="153"/>
        <v/>
      </c>
      <c r="I760" s="150" t="str">
        <f t="shared" si="154"/>
        <v/>
      </c>
      <c r="J760" s="150" t="str">
        <f t="shared" si="155"/>
        <v/>
      </c>
      <c r="K760" s="150" t="str">
        <f t="shared" si="156"/>
        <v/>
      </c>
      <c r="L760" s="150" t="str">
        <f t="shared" si="157"/>
        <v/>
      </c>
      <c r="M760" s="150" t="str">
        <f t="shared" si="158"/>
        <v/>
      </c>
      <c r="N760" s="172" t="str">
        <f t="shared" si="159"/>
        <v/>
      </c>
      <c r="O760" s="150" t="str">
        <f t="shared" si="160"/>
        <v/>
      </c>
      <c r="P760" s="151" t="str">
        <f t="shared" si="161"/>
        <v/>
      </c>
      <c r="Q760" s="150" t="str">
        <f t="shared" si="151"/>
        <v/>
      </c>
      <c r="R760" s="126" t="str">
        <f t="array" ref="R760">IF(AND(ISTEXT(E760),D760="TR"),_xlfn.STDEV.S(IF(Supplier=E760,Target)),"")</f>
        <v/>
      </c>
      <c r="S760" s="143" t="e">
        <f t="shared" si="162"/>
        <v>#VALUE!</v>
      </c>
      <c r="T760" s="146" t="e">
        <f t="shared" si="163"/>
        <v>#VALUE!</v>
      </c>
    </row>
    <row r="761" spans="1:20" s="17" customFormat="1" x14ac:dyDescent="0.2">
      <c r="A761" s="14"/>
      <c r="B761" s="14"/>
      <c r="C761" s="14"/>
      <c r="D761" s="14"/>
      <c r="E761" s="14"/>
      <c r="F761" s="149" t="str">
        <f t="shared" si="152"/>
        <v/>
      </c>
      <c r="G761" s="148" t="str">
        <f>IF(F761="","",SUMIF(Supplier,Waste_Input!E761,TotalSampleWeight))</f>
        <v/>
      </c>
      <c r="H761" s="150" t="str">
        <f t="shared" si="153"/>
        <v/>
      </c>
      <c r="I761" s="150" t="str">
        <f t="shared" si="154"/>
        <v/>
      </c>
      <c r="J761" s="150" t="str">
        <f t="shared" si="155"/>
        <v/>
      </c>
      <c r="K761" s="150" t="str">
        <f t="shared" si="156"/>
        <v/>
      </c>
      <c r="L761" s="150" t="str">
        <f t="shared" si="157"/>
        <v/>
      </c>
      <c r="M761" s="150" t="str">
        <f t="shared" si="158"/>
        <v/>
      </c>
      <c r="N761" s="172" t="str">
        <f t="shared" si="159"/>
        <v/>
      </c>
      <c r="O761" s="150" t="str">
        <f t="shared" si="160"/>
        <v/>
      </c>
      <c r="P761" s="151" t="str">
        <f t="shared" si="161"/>
        <v/>
      </c>
      <c r="Q761" s="150" t="str">
        <f t="shared" si="151"/>
        <v/>
      </c>
      <c r="R761" s="126" t="str">
        <f t="array" ref="R761">IF(AND(ISTEXT(E761),D761="TR"),_xlfn.STDEV.S(IF(Supplier=E761,Target)),"")</f>
        <v/>
      </c>
      <c r="S761" s="143" t="e">
        <f t="shared" si="162"/>
        <v>#VALUE!</v>
      </c>
      <c r="T761" s="146" t="e">
        <f t="shared" si="163"/>
        <v>#VALUE!</v>
      </c>
    </row>
    <row r="762" spans="1:20" s="17" customFormat="1" x14ac:dyDescent="0.2">
      <c r="A762" s="14"/>
      <c r="B762" s="14"/>
      <c r="C762" s="14"/>
      <c r="D762" s="14"/>
      <c r="E762" s="14"/>
      <c r="F762" s="149" t="str">
        <f t="shared" si="152"/>
        <v/>
      </c>
      <c r="G762" s="148" t="str">
        <f>IF(F762="","",SUMIF(Supplier,Waste_Input!E762,TotalSampleWeight))</f>
        <v/>
      </c>
      <c r="H762" s="150" t="str">
        <f t="shared" si="153"/>
        <v/>
      </c>
      <c r="I762" s="150" t="str">
        <f t="shared" si="154"/>
        <v/>
      </c>
      <c r="J762" s="150" t="str">
        <f t="shared" si="155"/>
        <v/>
      </c>
      <c r="K762" s="150" t="str">
        <f t="shared" si="156"/>
        <v/>
      </c>
      <c r="L762" s="150" t="str">
        <f t="shared" si="157"/>
        <v/>
      </c>
      <c r="M762" s="150" t="str">
        <f t="shared" si="158"/>
        <v/>
      </c>
      <c r="N762" s="172" t="str">
        <f t="shared" si="159"/>
        <v/>
      </c>
      <c r="O762" s="150" t="str">
        <f t="shared" si="160"/>
        <v/>
      </c>
      <c r="P762" s="151" t="str">
        <f t="shared" si="161"/>
        <v/>
      </c>
      <c r="Q762" s="150" t="str">
        <f t="shared" si="151"/>
        <v/>
      </c>
      <c r="R762" s="126" t="str">
        <f t="array" ref="R762">IF(AND(ISTEXT(E762),D762="TR"),_xlfn.STDEV.S(IF(Supplier=E762,Target)),"")</f>
        <v/>
      </c>
      <c r="S762" s="143" t="e">
        <f t="shared" si="162"/>
        <v>#VALUE!</v>
      </c>
      <c r="T762" s="146" t="e">
        <f t="shared" si="163"/>
        <v>#VALUE!</v>
      </c>
    </row>
    <row r="763" spans="1:20" s="17" customFormat="1" x14ac:dyDescent="0.2">
      <c r="A763" s="14"/>
      <c r="B763" s="14"/>
      <c r="C763" s="14"/>
      <c r="D763" s="14"/>
      <c r="E763" s="14"/>
      <c r="F763" s="149" t="str">
        <f t="shared" si="152"/>
        <v/>
      </c>
      <c r="G763" s="148" t="str">
        <f>IF(F763="","",SUMIF(Supplier,Waste_Input!E763,TotalSampleWeight))</f>
        <v/>
      </c>
      <c r="H763" s="150" t="str">
        <f t="shared" si="153"/>
        <v/>
      </c>
      <c r="I763" s="150" t="str">
        <f t="shared" si="154"/>
        <v/>
      </c>
      <c r="J763" s="150" t="str">
        <f t="shared" si="155"/>
        <v/>
      </c>
      <c r="K763" s="150" t="str">
        <f t="shared" si="156"/>
        <v/>
      </c>
      <c r="L763" s="150" t="str">
        <f t="shared" si="157"/>
        <v/>
      </c>
      <c r="M763" s="150" t="str">
        <f t="shared" si="158"/>
        <v/>
      </c>
      <c r="N763" s="172" t="str">
        <f t="shared" si="159"/>
        <v/>
      </c>
      <c r="O763" s="150" t="str">
        <f t="shared" si="160"/>
        <v/>
      </c>
      <c r="P763" s="151" t="str">
        <f t="shared" si="161"/>
        <v/>
      </c>
      <c r="Q763" s="150" t="str">
        <f t="shared" si="151"/>
        <v/>
      </c>
      <c r="R763" s="126" t="str">
        <f t="array" ref="R763">IF(AND(ISTEXT(E763),D763="TR"),_xlfn.STDEV.S(IF(Supplier=E763,Target)),"")</f>
        <v/>
      </c>
      <c r="S763" s="143" t="e">
        <f t="shared" si="162"/>
        <v>#VALUE!</v>
      </c>
      <c r="T763" s="146" t="e">
        <f t="shared" si="163"/>
        <v>#VALUE!</v>
      </c>
    </row>
    <row r="764" spans="1:20" s="17" customFormat="1" x14ac:dyDescent="0.2">
      <c r="A764" s="14"/>
      <c r="B764" s="14"/>
      <c r="C764" s="14"/>
      <c r="D764" s="14"/>
      <c r="E764" s="14"/>
      <c r="F764" s="149" t="str">
        <f t="shared" si="152"/>
        <v/>
      </c>
      <c r="G764" s="148" t="str">
        <f>IF(F764="","",SUMIF(Supplier,Waste_Input!E764,TotalSampleWeight))</f>
        <v/>
      </c>
      <c r="H764" s="150" t="str">
        <f t="shared" si="153"/>
        <v/>
      </c>
      <c r="I764" s="150" t="str">
        <f t="shared" si="154"/>
        <v/>
      </c>
      <c r="J764" s="150" t="str">
        <f t="shared" si="155"/>
        <v/>
      </c>
      <c r="K764" s="150" t="str">
        <f t="shared" si="156"/>
        <v/>
      </c>
      <c r="L764" s="150" t="str">
        <f t="shared" si="157"/>
        <v/>
      </c>
      <c r="M764" s="150" t="str">
        <f t="shared" si="158"/>
        <v/>
      </c>
      <c r="N764" s="172" t="str">
        <f t="shared" si="159"/>
        <v/>
      </c>
      <c r="O764" s="150" t="str">
        <f t="shared" si="160"/>
        <v/>
      </c>
      <c r="P764" s="151" t="str">
        <f t="shared" si="161"/>
        <v/>
      </c>
      <c r="Q764" s="150" t="str">
        <f t="shared" si="151"/>
        <v/>
      </c>
      <c r="R764" s="126" t="str">
        <f t="array" ref="R764">IF(AND(ISTEXT(E764),D764="TR"),_xlfn.STDEV.S(IF(Supplier=E764,Target)),"")</f>
        <v/>
      </c>
      <c r="S764" s="143" t="e">
        <f t="shared" si="162"/>
        <v>#VALUE!</v>
      </c>
      <c r="T764" s="146" t="e">
        <f t="shared" si="163"/>
        <v>#VALUE!</v>
      </c>
    </row>
    <row r="765" spans="1:20" s="17" customFormat="1" x14ac:dyDescent="0.2">
      <c r="A765" s="14"/>
      <c r="B765" s="14"/>
      <c r="C765" s="14"/>
      <c r="D765" s="14"/>
      <c r="E765" s="14"/>
      <c r="F765" s="149" t="str">
        <f t="shared" si="152"/>
        <v/>
      </c>
      <c r="G765" s="148" t="str">
        <f>IF(F765="","",SUMIF(Supplier,Waste_Input!E765,TotalSampleWeight))</f>
        <v/>
      </c>
      <c r="H765" s="150" t="str">
        <f t="shared" si="153"/>
        <v/>
      </c>
      <c r="I765" s="150" t="str">
        <f t="shared" si="154"/>
        <v/>
      </c>
      <c r="J765" s="150" t="str">
        <f t="shared" si="155"/>
        <v/>
      </c>
      <c r="K765" s="150" t="str">
        <f t="shared" si="156"/>
        <v/>
      </c>
      <c r="L765" s="150" t="str">
        <f t="shared" si="157"/>
        <v/>
      </c>
      <c r="M765" s="150" t="str">
        <f t="shared" si="158"/>
        <v/>
      </c>
      <c r="N765" s="172" t="str">
        <f t="shared" si="159"/>
        <v/>
      </c>
      <c r="O765" s="150" t="str">
        <f t="shared" si="160"/>
        <v/>
      </c>
      <c r="P765" s="151" t="str">
        <f t="shared" si="161"/>
        <v/>
      </c>
      <c r="Q765" s="150" t="str">
        <f t="shared" si="151"/>
        <v/>
      </c>
      <c r="R765" s="126" t="str">
        <f t="array" ref="R765">IF(AND(ISTEXT(E765),D765="TR"),_xlfn.STDEV.S(IF(Supplier=E765,Target)),"")</f>
        <v/>
      </c>
      <c r="S765" s="143" t="e">
        <f t="shared" si="162"/>
        <v>#VALUE!</v>
      </c>
      <c r="T765" s="146" t="e">
        <f t="shared" si="163"/>
        <v>#VALUE!</v>
      </c>
    </row>
    <row r="766" spans="1:20" s="17" customFormat="1" x14ac:dyDescent="0.2">
      <c r="A766" s="14"/>
      <c r="B766" s="14"/>
      <c r="C766" s="14"/>
      <c r="D766" s="14"/>
      <c r="E766" s="14"/>
      <c r="F766" s="149" t="str">
        <f t="shared" si="152"/>
        <v/>
      </c>
      <c r="G766" s="148" t="str">
        <f>IF(F766="","",SUMIF(Supplier,Waste_Input!E766,TotalSampleWeight))</f>
        <v/>
      </c>
      <c r="H766" s="150" t="str">
        <f t="shared" si="153"/>
        <v/>
      </c>
      <c r="I766" s="150" t="str">
        <f t="shared" si="154"/>
        <v/>
      </c>
      <c r="J766" s="150" t="str">
        <f t="shared" si="155"/>
        <v/>
      </c>
      <c r="K766" s="150" t="str">
        <f t="shared" si="156"/>
        <v/>
      </c>
      <c r="L766" s="150" t="str">
        <f t="shared" si="157"/>
        <v/>
      </c>
      <c r="M766" s="150" t="str">
        <f t="shared" si="158"/>
        <v/>
      </c>
      <c r="N766" s="172" t="str">
        <f t="shared" si="159"/>
        <v/>
      </c>
      <c r="O766" s="150" t="str">
        <f t="shared" si="160"/>
        <v/>
      </c>
      <c r="P766" s="151" t="str">
        <f t="shared" si="161"/>
        <v/>
      </c>
      <c r="Q766" s="150" t="str">
        <f t="shared" si="151"/>
        <v/>
      </c>
      <c r="R766" s="126" t="str">
        <f t="array" ref="R766">IF(AND(ISTEXT(E766),D766="TR"),_xlfn.STDEV.S(IF(Supplier=E766,Target)),"")</f>
        <v/>
      </c>
      <c r="S766" s="143" t="e">
        <f t="shared" si="162"/>
        <v>#VALUE!</v>
      </c>
      <c r="T766" s="146" t="e">
        <f t="shared" si="163"/>
        <v>#VALUE!</v>
      </c>
    </row>
    <row r="767" spans="1:20" s="17" customFormat="1" x14ac:dyDescent="0.2">
      <c r="A767" s="14"/>
      <c r="B767" s="14"/>
      <c r="C767" s="14"/>
      <c r="D767" s="14"/>
      <c r="E767" s="14"/>
      <c r="F767" s="149" t="str">
        <f t="shared" si="152"/>
        <v/>
      </c>
      <c r="G767" s="148" t="str">
        <f>IF(F767="","",SUMIF(Supplier,Waste_Input!E767,TotalSampleWeight))</f>
        <v/>
      </c>
      <c r="H767" s="150" t="str">
        <f t="shared" si="153"/>
        <v/>
      </c>
      <c r="I767" s="150" t="str">
        <f t="shared" si="154"/>
        <v/>
      </c>
      <c r="J767" s="150" t="str">
        <f t="shared" si="155"/>
        <v/>
      </c>
      <c r="K767" s="150" t="str">
        <f t="shared" si="156"/>
        <v/>
      </c>
      <c r="L767" s="150" t="str">
        <f t="shared" si="157"/>
        <v/>
      </c>
      <c r="M767" s="150" t="str">
        <f t="shared" si="158"/>
        <v/>
      </c>
      <c r="N767" s="172" t="str">
        <f t="shared" si="159"/>
        <v/>
      </c>
      <c r="O767" s="150" t="str">
        <f t="shared" si="160"/>
        <v/>
      </c>
      <c r="P767" s="151" t="str">
        <f t="shared" si="161"/>
        <v/>
      </c>
      <c r="Q767" s="150" t="str">
        <f t="shared" si="151"/>
        <v/>
      </c>
      <c r="R767" s="126" t="str">
        <f t="array" ref="R767">IF(AND(ISTEXT(E767),D767="TR"),_xlfn.STDEV.S(IF(Supplier=E767,Target)),"")</f>
        <v/>
      </c>
      <c r="S767" s="143" t="e">
        <f t="shared" si="162"/>
        <v>#VALUE!</v>
      </c>
      <c r="T767" s="146" t="e">
        <f t="shared" si="163"/>
        <v>#VALUE!</v>
      </c>
    </row>
    <row r="768" spans="1:20" s="17" customFormat="1" x14ac:dyDescent="0.2">
      <c r="A768" s="14"/>
      <c r="B768" s="14"/>
      <c r="C768" s="14"/>
      <c r="D768" s="14"/>
      <c r="E768" s="14"/>
      <c r="F768" s="149" t="str">
        <f t="shared" si="152"/>
        <v/>
      </c>
      <c r="G768" s="148" t="str">
        <f>IF(F768="","",SUMIF(Supplier,Waste_Input!E768,TotalSampleWeight))</f>
        <v/>
      </c>
      <c r="H768" s="150" t="str">
        <f t="shared" si="153"/>
        <v/>
      </c>
      <c r="I768" s="150" t="str">
        <f t="shared" si="154"/>
        <v/>
      </c>
      <c r="J768" s="150" t="str">
        <f t="shared" si="155"/>
        <v/>
      </c>
      <c r="K768" s="150" t="str">
        <f t="shared" si="156"/>
        <v/>
      </c>
      <c r="L768" s="150" t="str">
        <f t="shared" si="157"/>
        <v/>
      </c>
      <c r="M768" s="150" t="str">
        <f t="shared" si="158"/>
        <v/>
      </c>
      <c r="N768" s="172" t="str">
        <f t="shared" si="159"/>
        <v/>
      </c>
      <c r="O768" s="150" t="str">
        <f t="shared" si="160"/>
        <v/>
      </c>
      <c r="P768" s="151" t="str">
        <f t="shared" si="161"/>
        <v/>
      </c>
      <c r="Q768" s="150" t="str">
        <f t="shared" si="151"/>
        <v/>
      </c>
      <c r="R768" s="126" t="str">
        <f t="array" ref="R768">IF(AND(ISTEXT(E768),D768="TR"),_xlfn.STDEV.S(IF(Supplier=E768,Target)),"")</f>
        <v/>
      </c>
      <c r="S768" s="143" t="e">
        <f t="shared" si="162"/>
        <v>#VALUE!</v>
      </c>
      <c r="T768" s="146" t="e">
        <f t="shared" si="163"/>
        <v>#VALUE!</v>
      </c>
    </row>
    <row r="769" spans="1:20" s="17" customFormat="1" x14ac:dyDescent="0.2">
      <c r="A769" s="14"/>
      <c r="B769" s="14"/>
      <c r="C769" s="14"/>
      <c r="D769" s="14"/>
      <c r="E769" s="14"/>
      <c r="F769" s="149" t="str">
        <f t="shared" si="152"/>
        <v/>
      </c>
      <c r="G769" s="148" t="str">
        <f>IF(F769="","",SUMIF(Supplier,Waste_Input!E769,TotalSampleWeight))</f>
        <v/>
      </c>
      <c r="H769" s="150" t="str">
        <f t="shared" si="153"/>
        <v/>
      </c>
      <c r="I769" s="150" t="str">
        <f t="shared" si="154"/>
        <v/>
      </c>
      <c r="J769" s="150" t="str">
        <f t="shared" si="155"/>
        <v/>
      </c>
      <c r="K769" s="150" t="str">
        <f t="shared" si="156"/>
        <v/>
      </c>
      <c r="L769" s="150" t="str">
        <f t="shared" si="157"/>
        <v/>
      </c>
      <c r="M769" s="150" t="str">
        <f t="shared" si="158"/>
        <v/>
      </c>
      <c r="N769" s="172" t="str">
        <f t="shared" si="159"/>
        <v/>
      </c>
      <c r="O769" s="150" t="str">
        <f t="shared" si="160"/>
        <v/>
      </c>
      <c r="P769" s="151" t="str">
        <f t="shared" si="161"/>
        <v/>
      </c>
      <c r="Q769" s="150" t="str">
        <f t="shared" si="151"/>
        <v/>
      </c>
      <c r="R769" s="126" t="str">
        <f t="array" ref="R769">IF(AND(ISTEXT(E769),D769="TR"),_xlfn.STDEV.S(IF(Supplier=E769,Target)),"")</f>
        <v/>
      </c>
      <c r="S769" s="143" t="e">
        <f t="shared" si="162"/>
        <v>#VALUE!</v>
      </c>
      <c r="T769" s="146" t="e">
        <f t="shared" si="163"/>
        <v>#VALUE!</v>
      </c>
    </row>
    <row r="770" spans="1:20" s="17" customFormat="1" x14ac:dyDescent="0.2">
      <c r="A770" s="14"/>
      <c r="B770" s="14"/>
      <c r="C770" s="14"/>
      <c r="D770" s="14"/>
      <c r="E770" s="14"/>
      <c r="F770" s="149" t="str">
        <f t="shared" si="152"/>
        <v/>
      </c>
      <c r="G770" s="148" t="str">
        <f>IF(F770="","",SUMIF(Supplier,Waste_Input!E770,TotalSampleWeight))</f>
        <v/>
      </c>
      <c r="H770" s="150" t="str">
        <f t="shared" si="153"/>
        <v/>
      </c>
      <c r="I770" s="150" t="str">
        <f t="shared" si="154"/>
        <v/>
      </c>
      <c r="J770" s="150" t="str">
        <f t="shared" si="155"/>
        <v/>
      </c>
      <c r="K770" s="150" t="str">
        <f t="shared" si="156"/>
        <v/>
      </c>
      <c r="L770" s="150" t="str">
        <f t="shared" si="157"/>
        <v/>
      </c>
      <c r="M770" s="150" t="str">
        <f t="shared" si="158"/>
        <v/>
      </c>
      <c r="N770" s="172" t="str">
        <f t="shared" si="159"/>
        <v/>
      </c>
      <c r="O770" s="150" t="str">
        <f t="shared" si="160"/>
        <v/>
      </c>
      <c r="P770" s="151" t="str">
        <f t="shared" si="161"/>
        <v/>
      </c>
      <c r="Q770" s="150" t="str">
        <f t="shared" ref="Q770:Q833" si="164">IFERROR(IF(AND(ISTEXT(E770),D770="TR"),AVERAGEIF(Supplier,E770,Fragments),""),"")</f>
        <v/>
      </c>
      <c r="R770" s="126" t="str">
        <f t="array" ref="R770">IF(AND(ISTEXT(E770),D770="TR"),_xlfn.STDEV.S(IF(Supplier=E770,Target)),"")</f>
        <v/>
      </c>
      <c r="S770" s="143" t="e">
        <f t="shared" si="162"/>
        <v>#VALUE!</v>
      </c>
      <c r="T770" s="146" t="e">
        <f t="shared" si="163"/>
        <v>#VALUE!</v>
      </c>
    </row>
    <row r="771" spans="1:20" s="17" customFormat="1" x14ac:dyDescent="0.2">
      <c r="A771" s="14"/>
      <c r="B771" s="14"/>
      <c r="C771" s="14"/>
      <c r="D771" s="14"/>
      <c r="E771" s="14"/>
      <c r="F771" s="149" t="str">
        <f t="shared" ref="F771:F834" si="165">IF(AND(ISTEXT(E771),D771="TR"),COUNTIF(Supplier,"*"&amp;E771&amp;"*"),"")</f>
        <v/>
      </c>
      <c r="G771" s="148" t="str">
        <f>IF(F771="","",SUMIF(Supplier,Waste_Input!E771,TotalSampleWeight))</f>
        <v/>
      </c>
      <c r="H771" s="150" t="str">
        <f t="shared" ref="H771:H834" si="166">IFERROR(IF(AND(ISTEXT(E771),D771="TR"),AVERAGEIF(Supplier,E771,Plastic),""),"")</f>
        <v/>
      </c>
      <c r="I771" s="150" t="str">
        <f t="shared" ref="I771:I834" si="167">IFERROR(IF(AND(ISTEXT(E771),D771="TR"),AVERAGEIF(Supplier,E771,Glass),""),"")</f>
        <v/>
      </c>
      <c r="J771" s="150" t="str">
        <f t="shared" ref="J771:J834" si="168">IFERROR(IF(AND(ISTEXT(E771),D771="TR"),AVERAGEIF(Supplier,E771,Paper),""),"")</f>
        <v/>
      </c>
      <c r="K771" s="150" t="str">
        <f t="shared" ref="K771:K834" si="169">IFERROR(IF(AND(ISTEXT(E771),D771="TR"),AVERAGEIF(Supplier,E771,Cardboard),""),"")</f>
        <v/>
      </c>
      <c r="L771" s="150" t="str">
        <f t="shared" ref="L771:L834" si="170">IFERROR(IF(AND(ISTEXT(E771),D771="TR"),AVERAGEIF(Supplier,E771,Metals),""),"")</f>
        <v/>
      </c>
      <c r="M771" s="150" t="str">
        <f t="shared" ref="M771:M834" si="171">IFERROR(IF(AND(ISTEXT(E771),D771="TR"),AVERAGEIF(Supplier,E771,Target),""),"")</f>
        <v/>
      </c>
      <c r="N771" s="172" t="str">
        <f t="shared" ref="N771:N834" si="172">IFERROR(R771,"")</f>
        <v/>
      </c>
      <c r="O771" s="150" t="str">
        <f t="shared" ref="O771:O834" si="173">IFERROR(IF(AND(ISTEXT(E771),D771="TR"), AVERAGEIF(Supplier,E771,NonTarget),""),"")</f>
        <v/>
      </c>
      <c r="P771" s="151" t="str">
        <f t="shared" ref="P771:P834" si="174">IFERROR(IF(AND(ISTEXT(E771),D771="TR"),AVERAGEIF(Supplier,E771,NonRecycable),""),"")</f>
        <v/>
      </c>
      <c r="Q771" s="150" t="str">
        <f t="shared" si="164"/>
        <v/>
      </c>
      <c r="R771" s="126" t="str">
        <f t="array" ref="R771">IF(AND(ISTEXT(E771),D771="TR"),_xlfn.STDEV.S(IF(Supplier=E771,Target)),"")</f>
        <v/>
      </c>
      <c r="S771" s="143" t="e">
        <f t="shared" ref="S771:S834" si="175">F771-ROUNDDOWN(C771/125,0)</f>
        <v>#VALUE!</v>
      </c>
      <c r="T771" s="146" t="e">
        <f t="shared" ref="T771:T834" si="176">G771/F771</f>
        <v>#VALUE!</v>
      </c>
    </row>
    <row r="772" spans="1:20" s="17" customFormat="1" x14ac:dyDescent="0.2">
      <c r="A772" s="14"/>
      <c r="B772" s="14"/>
      <c r="C772" s="14"/>
      <c r="D772" s="14"/>
      <c r="E772" s="14"/>
      <c r="F772" s="149" t="str">
        <f t="shared" si="165"/>
        <v/>
      </c>
      <c r="G772" s="148" t="str">
        <f>IF(F772="","",SUMIF(Supplier,Waste_Input!E772,TotalSampleWeight))</f>
        <v/>
      </c>
      <c r="H772" s="150" t="str">
        <f t="shared" si="166"/>
        <v/>
      </c>
      <c r="I772" s="150" t="str">
        <f t="shared" si="167"/>
        <v/>
      </c>
      <c r="J772" s="150" t="str">
        <f t="shared" si="168"/>
        <v/>
      </c>
      <c r="K772" s="150" t="str">
        <f t="shared" si="169"/>
        <v/>
      </c>
      <c r="L772" s="150" t="str">
        <f t="shared" si="170"/>
        <v/>
      </c>
      <c r="M772" s="150" t="str">
        <f t="shared" si="171"/>
        <v/>
      </c>
      <c r="N772" s="172" t="str">
        <f t="shared" si="172"/>
        <v/>
      </c>
      <c r="O772" s="150" t="str">
        <f t="shared" si="173"/>
        <v/>
      </c>
      <c r="P772" s="151" t="str">
        <f t="shared" si="174"/>
        <v/>
      </c>
      <c r="Q772" s="150" t="str">
        <f t="shared" si="164"/>
        <v/>
      </c>
      <c r="R772" s="126" t="str">
        <f t="array" ref="R772">IF(AND(ISTEXT(E772),D772="TR"),_xlfn.STDEV.S(IF(Supplier=E772,Target)),"")</f>
        <v/>
      </c>
      <c r="S772" s="143" t="e">
        <f t="shared" si="175"/>
        <v>#VALUE!</v>
      </c>
      <c r="T772" s="146" t="e">
        <f t="shared" si="176"/>
        <v>#VALUE!</v>
      </c>
    </row>
    <row r="773" spans="1:20" s="17" customFormat="1" x14ac:dyDescent="0.2">
      <c r="A773" s="14"/>
      <c r="B773" s="14"/>
      <c r="C773" s="14"/>
      <c r="D773" s="14"/>
      <c r="E773" s="14"/>
      <c r="F773" s="149" t="str">
        <f t="shared" si="165"/>
        <v/>
      </c>
      <c r="G773" s="148" t="str">
        <f>IF(F773="","",SUMIF(Supplier,Waste_Input!E773,TotalSampleWeight))</f>
        <v/>
      </c>
      <c r="H773" s="150" t="str">
        <f t="shared" si="166"/>
        <v/>
      </c>
      <c r="I773" s="150" t="str">
        <f t="shared" si="167"/>
        <v/>
      </c>
      <c r="J773" s="150" t="str">
        <f t="shared" si="168"/>
        <v/>
      </c>
      <c r="K773" s="150" t="str">
        <f t="shared" si="169"/>
        <v/>
      </c>
      <c r="L773" s="150" t="str">
        <f t="shared" si="170"/>
        <v/>
      </c>
      <c r="M773" s="150" t="str">
        <f t="shared" si="171"/>
        <v/>
      </c>
      <c r="N773" s="172" t="str">
        <f t="shared" si="172"/>
        <v/>
      </c>
      <c r="O773" s="150" t="str">
        <f t="shared" si="173"/>
        <v/>
      </c>
      <c r="P773" s="151" t="str">
        <f t="shared" si="174"/>
        <v/>
      </c>
      <c r="Q773" s="150" t="str">
        <f t="shared" si="164"/>
        <v/>
      </c>
      <c r="R773" s="126" t="str">
        <f t="array" ref="R773">IF(AND(ISTEXT(E773),D773="TR"),_xlfn.STDEV.S(IF(Supplier=E773,Target)),"")</f>
        <v/>
      </c>
      <c r="S773" s="143" t="e">
        <f t="shared" si="175"/>
        <v>#VALUE!</v>
      </c>
      <c r="T773" s="146" t="e">
        <f t="shared" si="176"/>
        <v>#VALUE!</v>
      </c>
    </row>
    <row r="774" spans="1:20" s="17" customFormat="1" x14ac:dyDescent="0.2">
      <c r="A774" s="14"/>
      <c r="B774" s="14"/>
      <c r="C774" s="14"/>
      <c r="D774" s="14"/>
      <c r="E774" s="14"/>
      <c r="F774" s="149" t="str">
        <f t="shared" si="165"/>
        <v/>
      </c>
      <c r="G774" s="148" t="str">
        <f>IF(F774="","",SUMIF(Supplier,Waste_Input!E774,TotalSampleWeight))</f>
        <v/>
      </c>
      <c r="H774" s="150" t="str">
        <f t="shared" si="166"/>
        <v/>
      </c>
      <c r="I774" s="150" t="str">
        <f t="shared" si="167"/>
        <v/>
      </c>
      <c r="J774" s="150" t="str">
        <f t="shared" si="168"/>
        <v/>
      </c>
      <c r="K774" s="150" t="str">
        <f t="shared" si="169"/>
        <v/>
      </c>
      <c r="L774" s="150" t="str">
        <f t="shared" si="170"/>
        <v/>
      </c>
      <c r="M774" s="150" t="str">
        <f t="shared" si="171"/>
        <v/>
      </c>
      <c r="N774" s="172" t="str">
        <f t="shared" si="172"/>
        <v/>
      </c>
      <c r="O774" s="150" t="str">
        <f t="shared" si="173"/>
        <v/>
      </c>
      <c r="P774" s="151" t="str">
        <f t="shared" si="174"/>
        <v/>
      </c>
      <c r="Q774" s="150" t="str">
        <f t="shared" si="164"/>
        <v/>
      </c>
      <c r="R774" s="126" t="str">
        <f t="array" ref="R774">IF(AND(ISTEXT(E774),D774="TR"),_xlfn.STDEV.S(IF(Supplier=E774,Target)),"")</f>
        <v/>
      </c>
      <c r="S774" s="143" t="e">
        <f t="shared" si="175"/>
        <v>#VALUE!</v>
      </c>
      <c r="T774" s="146" t="e">
        <f t="shared" si="176"/>
        <v>#VALUE!</v>
      </c>
    </row>
    <row r="775" spans="1:20" s="17" customFormat="1" x14ac:dyDescent="0.2">
      <c r="A775" s="14"/>
      <c r="B775" s="14"/>
      <c r="C775" s="14"/>
      <c r="D775" s="14"/>
      <c r="E775" s="14"/>
      <c r="F775" s="149" t="str">
        <f t="shared" si="165"/>
        <v/>
      </c>
      <c r="G775" s="148" t="str">
        <f>IF(F775="","",SUMIF(Supplier,Waste_Input!E775,TotalSampleWeight))</f>
        <v/>
      </c>
      <c r="H775" s="150" t="str">
        <f t="shared" si="166"/>
        <v/>
      </c>
      <c r="I775" s="150" t="str">
        <f t="shared" si="167"/>
        <v/>
      </c>
      <c r="J775" s="150" t="str">
        <f t="shared" si="168"/>
        <v/>
      </c>
      <c r="K775" s="150" t="str">
        <f t="shared" si="169"/>
        <v/>
      </c>
      <c r="L775" s="150" t="str">
        <f t="shared" si="170"/>
        <v/>
      </c>
      <c r="M775" s="150" t="str">
        <f t="shared" si="171"/>
        <v/>
      </c>
      <c r="N775" s="172" t="str">
        <f t="shared" si="172"/>
        <v/>
      </c>
      <c r="O775" s="150" t="str">
        <f t="shared" si="173"/>
        <v/>
      </c>
      <c r="P775" s="151" t="str">
        <f t="shared" si="174"/>
        <v/>
      </c>
      <c r="Q775" s="150" t="str">
        <f t="shared" si="164"/>
        <v/>
      </c>
      <c r="R775" s="126" t="str">
        <f t="array" ref="R775">IF(AND(ISTEXT(E775),D775="TR"),_xlfn.STDEV.S(IF(Supplier=E775,Target)),"")</f>
        <v/>
      </c>
      <c r="S775" s="143" t="e">
        <f t="shared" si="175"/>
        <v>#VALUE!</v>
      </c>
      <c r="T775" s="146" t="e">
        <f t="shared" si="176"/>
        <v>#VALUE!</v>
      </c>
    </row>
    <row r="776" spans="1:20" s="17" customFormat="1" x14ac:dyDescent="0.2">
      <c r="A776" s="14"/>
      <c r="B776" s="14"/>
      <c r="C776" s="14"/>
      <c r="D776" s="14"/>
      <c r="E776" s="14"/>
      <c r="F776" s="149" t="str">
        <f t="shared" si="165"/>
        <v/>
      </c>
      <c r="G776" s="148" t="str">
        <f>IF(F776="","",SUMIF(Supplier,Waste_Input!E776,TotalSampleWeight))</f>
        <v/>
      </c>
      <c r="H776" s="150" t="str">
        <f t="shared" si="166"/>
        <v/>
      </c>
      <c r="I776" s="150" t="str">
        <f t="shared" si="167"/>
        <v/>
      </c>
      <c r="J776" s="150" t="str">
        <f t="shared" si="168"/>
        <v/>
      </c>
      <c r="K776" s="150" t="str">
        <f t="shared" si="169"/>
        <v/>
      </c>
      <c r="L776" s="150" t="str">
        <f t="shared" si="170"/>
        <v/>
      </c>
      <c r="M776" s="150" t="str">
        <f t="shared" si="171"/>
        <v/>
      </c>
      <c r="N776" s="172" t="str">
        <f t="shared" si="172"/>
        <v/>
      </c>
      <c r="O776" s="150" t="str">
        <f t="shared" si="173"/>
        <v/>
      </c>
      <c r="P776" s="151" t="str">
        <f t="shared" si="174"/>
        <v/>
      </c>
      <c r="Q776" s="150" t="str">
        <f t="shared" si="164"/>
        <v/>
      </c>
      <c r="R776" s="126" t="str">
        <f t="array" ref="R776">IF(AND(ISTEXT(E776),D776="TR"),_xlfn.STDEV.S(IF(Supplier=E776,Target)),"")</f>
        <v/>
      </c>
      <c r="S776" s="143" t="e">
        <f t="shared" si="175"/>
        <v>#VALUE!</v>
      </c>
      <c r="T776" s="146" t="e">
        <f t="shared" si="176"/>
        <v>#VALUE!</v>
      </c>
    </row>
    <row r="777" spans="1:20" s="17" customFormat="1" x14ac:dyDescent="0.2">
      <c r="A777" s="14"/>
      <c r="B777" s="14"/>
      <c r="C777" s="14"/>
      <c r="D777" s="14"/>
      <c r="E777" s="14"/>
      <c r="F777" s="149" t="str">
        <f t="shared" si="165"/>
        <v/>
      </c>
      <c r="G777" s="148" t="str">
        <f>IF(F777="","",SUMIF(Supplier,Waste_Input!E777,TotalSampleWeight))</f>
        <v/>
      </c>
      <c r="H777" s="150" t="str">
        <f t="shared" si="166"/>
        <v/>
      </c>
      <c r="I777" s="150" t="str">
        <f t="shared" si="167"/>
        <v/>
      </c>
      <c r="J777" s="150" t="str">
        <f t="shared" si="168"/>
        <v/>
      </c>
      <c r="K777" s="150" t="str">
        <f t="shared" si="169"/>
        <v/>
      </c>
      <c r="L777" s="150" t="str">
        <f t="shared" si="170"/>
        <v/>
      </c>
      <c r="M777" s="150" t="str">
        <f t="shared" si="171"/>
        <v/>
      </c>
      <c r="N777" s="172" t="str">
        <f t="shared" si="172"/>
        <v/>
      </c>
      <c r="O777" s="150" t="str">
        <f t="shared" si="173"/>
        <v/>
      </c>
      <c r="P777" s="151" t="str">
        <f t="shared" si="174"/>
        <v/>
      </c>
      <c r="Q777" s="150" t="str">
        <f t="shared" si="164"/>
        <v/>
      </c>
      <c r="R777" s="126" t="str">
        <f t="array" ref="R777">IF(AND(ISTEXT(E777),D777="TR"),_xlfn.STDEV.S(IF(Supplier=E777,Target)),"")</f>
        <v/>
      </c>
      <c r="S777" s="143" t="e">
        <f t="shared" si="175"/>
        <v>#VALUE!</v>
      </c>
      <c r="T777" s="146" t="e">
        <f t="shared" si="176"/>
        <v>#VALUE!</v>
      </c>
    </row>
    <row r="778" spans="1:20" s="17" customFormat="1" x14ac:dyDescent="0.2">
      <c r="A778" s="14"/>
      <c r="B778" s="14"/>
      <c r="C778" s="14"/>
      <c r="D778" s="14"/>
      <c r="E778" s="14"/>
      <c r="F778" s="149" t="str">
        <f t="shared" si="165"/>
        <v/>
      </c>
      <c r="G778" s="148" t="str">
        <f>IF(F778="","",SUMIF(Supplier,Waste_Input!E778,TotalSampleWeight))</f>
        <v/>
      </c>
      <c r="H778" s="150" t="str">
        <f t="shared" si="166"/>
        <v/>
      </c>
      <c r="I778" s="150" t="str">
        <f t="shared" si="167"/>
        <v/>
      </c>
      <c r="J778" s="150" t="str">
        <f t="shared" si="168"/>
        <v/>
      </c>
      <c r="K778" s="150" t="str">
        <f t="shared" si="169"/>
        <v/>
      </c>
      <c r="L778" s="150" t="str">
        <f t="shared" si="170"/>
        <v/>
      </c>
      <c r="M778" s="150" t="str">
        <f t="shared" si="171"/>
        <v/>
      </c>
      <c r="N778" s="172" t="str">
        <f t="shared" si="172"/>
        <v/>
      </c>
      <c r="O778" s="150" t="str">
        <f t="shared" si="173"/>
        <v/>
      </c>
      <c r="P778" s="151" t="str">
        <f t="shared" si="174"/>
        <v/>
      </c>
      <c r="Q778" s="150" t="str">
        <f t="shared" si="164"/>
        <v/>
      </c>
      <c r="R778" s="126" t="str">
        <f t="array" ref="R778">IF(AND(ISTEXT(E778),D778="TR"),_xlfn.STDEV.S(IF(Supplier=E778,Target)),"")</f>
        <v/>
      </c>
      <c r="S778" s="143" t="e">
        <f t="shared" si="175"/>
        <v>#VALUE!</v>
      </c>
      <c r="T778" s="146" t="e">
        <f t="shared" si="176"/>
        <v>#VALUE!</v>
      </c>
    </row>
    <row r="779" spans="1:20" s="17" customFormat="1" x14ac:dyDescent="0.2">
      <c r="A779" s="14"/>
      <c r="B779" s="14"/>
      <c r="C779" s="14"/>
      <c r="D779" s="14"/>
      <c r="E779" s="14"/>
      <c r="F779" s="149" t="str">
        <f t="shared" si="165"/>
        <v/>
      </c>
      <c r="G779" s="148" t="str">
        <f>IF(F779="","",SUMIF(Supplier,Waste_Input!E779,TotalSampleWeight))</f>
        <v/>
      </c>
      <c r="H779" s="150" t="str">
        <f t="shared" si="166"/>
        <v/>
      </c>
      <c r="I779" s="150" t="str">
        <f t="shared" si="167"/>
        <v/>
      </c>
      <c r="J779" s="150" t="str">
        <f t="shared" si="168"/>
        <v/>
      </c>
      <c r="K779" s="150" t="str">
        <f t="shared" si="169"/>
        <v/>
      </c>
      <c r="L779" s="150" t="str">
        <f t="shared" si="170"/>
        <v/>
      </c>
      <c r="M779" s="150" t="str">
        <f t="shared" si="171"/>
        <v/>
      </c>
      <c r="N779" s="172" t="str">
        <f t="shared" si="172"/>
        <v/>
      </c>
      <c r="O779" s="150" t="str">
        <f t="shared" si="173"/>
        <v/>
      </c>
      <c r="P779" s="151" t="str">
        <f t="shared" si="174"/>
        <v/>
      </c>
      <c r="Q779" s="150" t="str">
        <f t="shared" si="164"/>
        <v/>
      </c>
      <c r="R779" s="126" t="str">
        <f t="array" ref="R779">IF(AND(ISTEXT(E779),D779="TR"),_xlfn.STDEV.S(IF(Supplier=E779,Target)),"")</f>
        <v/>
      </c>
      <c r="S779" s="143" t="e">
        <f t="shared" si="175"/>
        <v>#VALUE!</v>
      </c>
      <c r="T779" s="146" t="e">
        <f t="shared" si="176"/>
        <v>#VALUE!</v>
      </c>
    </row>
    <row r="780" spans="1:20" s="17" customFormat="1" x14ac:dyDescent="0.2">
      <c r="A780" s="14"/>
      <c r="B780" s="14"/>
      <c r="C780" s="14"/>
      <c r="D780" s="14"/>
      <c r="E780" s="14"/>
      <c r="F780" s="149" t="str">
        <f t="shared" si="165"/>
        <v/>
      </c>
      <c r="G780" s="148" t="str">
        <f>IF(F780="","",SUMIF(Supplier,Waste_Input!E780,TotalSampleWeight))</f>
        <v/>
      </c>
      <c r="H780" s="150" t="str">
        <f t="shared" si="166"/>
        <v/>
      </c>
      <c r="I780" s="150" t="str">
        <f t="shared" si="167"/>
        <v/>
      </c>
      <c r="J780" s="150" t="str">
        <f t="shared" si="168"/>
        <v/>
      </c>
      <c r="K780" s="150" t="str">
        <f t="shared" si="169"/>
        <v/>
      </c>
      <c r="L780" s="150" t="str">
        <f t="shared" si="170"/>
        <v/>
      </c>
      <c r="M780" s="150" t="str">
        <f t="shared" si="171"/>
        <v/>
      </c>
      <c r="N780" s="172" t="str">
        <f t="shared" si="172"/>
        <v/>
      </c>
      <c r="O780" s="150" t="str">
        <f t="shared" si="173"/>
        <v/>
      </c>
      <c r="P780" s="151" t="str">
        <f t="shared" si="174"/>
        <v/>
      </c>
      <c r="Q780" s="150" t="str">
        <f t="shared" si="164"/>
        <v/>
      </c>
      <c r="R780" s="126" t="str">
        <f t="array" ref="R780">IF(AND(ISTEXT(E780),D780="TR"),_xlfn.STDEV.S(IF(Supplier=E780,Target)),"")</f>
        <v/>
      </c>
      <c r="S780" s="143" t="e">
        <f t="shared" si="175"/>
        <v>#VALUE!</v>
      </c>
      <c r="T780" s="146" t="e">
        <f t="shared" si="176"/>
        <v>#VALUE!</v>
      </c>
    </row>
    <row r="781" spans="1:20" s="17" customFormat="1" x14ac:dyDescent="0.2">
      <c r="A781" s="14"/>
      <c r="B781" s="14"/>
      <c r="C781" s="14"/>
      <c r="D781" s="14"/>
      <c r="E781" s="14"/>
      <c r="F781" s="149" t="str">
        <f t="shared" si="165"/>
        <v/>
      </c>
      <c r="G781" s="148" t="str">
        <f>IF(F781="","",SUMIF(Supplier,Waste_Input!E781,TotalSampleWeight))</f>
        <v/>
      </c>
      <c r="H781" s="150" t="str">
        <f t="shared" si="166"/>
        <v/>
      </c>
      <c r="I781" s="150" t="str">
        <f t="shared" si="167"/>
        <v/>
      </c>
      <c r="J781" s="150" t="str">
        <f t="shared" si="168"/>
        <v/>
      </c>
      <c r="K781" s="150" t="str">
        <f t="shared" si="169"/>
        <v/>
      </c>
      <c r="L781" s="150" t="str">
        <f t="shared" si="170"/>
        <v/>
      </c>
      <c r="M781" s="150" t="str">
        <f t="shared" si="171"/>
        <v/>
      </c>
      <c r="N781" s="172" t="str">
        <f t="shared" si="172"/>
        <v/>
      </c>
      <c r="O781" s="150" t="str">
        <f t="shared" si="173"/>
        <v/>
      </c>
      <c r="P781" s="151" t="str">
        <f t="shared" si="174"/>
        <v/>
      </c>
      <c r="Q781" s="150" t="str">
        <f t="shared" si="164"/>
        <v/>
      </c>
      <c r="R781" s="126" t="str">
        <f t="array" ref="R781">IF(AND(ISTEXT(E781),D781="TR"),_xlfn.STDEV.S(IF(Supplier=E781,Target)),"")</f>
        <v/>
      </c>
      <c r="S781" s="143" t="e">
        <f t="shared" si="175"/>
        <v>#VALUE!</v>
      </c>
      <c r="T781" s="146" t="e">
        <f t="shared" si="176"/>
        <v>#VALUE!</v>
      </c>
    </row>
    <row r="782" spans="1:20" s="17" customFormat="1" x14ac:dyDescent="0.2">
      <c r="A782" s="14"/>
      <c r="B782" s="14"/>
      <c r="C782" s="14"/>
      <c r="D782" s="14"/>
      <c r="E782" s="14"/>
      <c r="F782" s="149" t="str">
        <f t="shared" si="165"/>
        <v/>
      </c>
      <c r="G782" s="148" t="str">
        <f>IF(F782="","",SUMIF(Supplier,Waste_Input!E782,TotalSampleWeight))</f>
        <v/>
      </c>
      <c r="H782" s="150" t="str">
        <f t="shared" si="166"/>
        <v/>
      </c>
      <c r="I782" s="150" t="str">
        <f t="shared" si="167"/>
        <v/>
      </c>
      <c r="J782" s="150" t="str">
        <f t="shared" si="168"/>
        <v/>
      </c>
      <c r="K782" s="150" t="str">
        <f t="shared" si="169"/>
        <v/>
      </c>
      <c r="L782" s="150" t="str">
        <f t="shared" si="170"/>
        <v/>
      </c>
      <c r="M782" s="150" t="str">
        <f t="shared" si="171"/>
        <v/>
      </c>
      <c r="N782" s="172" t="str">
        <f t="shared" si="172"/>
        <v/>
      </c>
      <c r="O782" s="150" t="str">
        <f t="shared" si="173"/>
        <v/>
      </c>
      <c r="P782" s="151" t="str">
        <f t="shared" si="174"/>
        <v/>
      </c>
      <c r="Q782" s="150" t="str">
        <f t="shared" si="164"/>
        <v/>
      </c>
      <c r="R782" s="126" t="str">
        <f t="array" ref="R782">IF(AND(ISTEXT(E782),D782="TR"),_xlfn.STDEV.S(IF(Supplier=E782,Target)),"")</f>
        <v/>
      </c>
      <c r="S782" s="143" t="e">
        <f t="shared" si="175"/>
        <v>#VALUE!</v>
      </c>
      <c r="T782" s="146" t="e">
        <f t="shared" si="176"/>
        <v>#VALUE!</v>
      </c>
    </row>
    <row r="783" spans="1:20" s="17" customFormat="1" x14ac:dyDescent="0.2">
      <c r="A783" s="14"/>
      <c r="B783" s="14"/>
      <c r="C783" s="14"/>
      <c r="D783" s="14"/>
      <c r="E783" s="14"/>
      <c r="F783" s="149" t="str">
        <f t="shared" si="165"/>
        <v/>
      </c>
      <c r="G783" s="148" t="str">
        <f>IF(F783="","",SUMIF(Supplier,Waste_Input!E783,TotalSampleWeight))</f>
        <v/>
      </c>
      <c r="H783" s="150" t="str">
        <f t="shared" si="166"/>
        <v/>
      </c>
      <c r="I783" s="150" t="str">
        <f t="shared" si="167"/>
        <v/>
      </c>
      <c r="J783" s="150" t="str">
        <f t="shared" si="168"/>
        <v/>
      </c>
      <c r="K783" s="150" t="str">
        <f t="shared" si="169"/>
        <v/>
      </c>
      <c r="L783" s="150" t="str">
        <f t="shared" si="170"/>
        <v/>
      </c>
      <c r="M783" s="150" t="str">
        <f t="shared" si="171"/>
        <v/>
      </c>
      <c r="N783" s="172" t="str">
        <f t="shared" si="172"/>
        <v/>
      </c>
      <c r="O783" s="150" t="str">
        <f t="shared" si="173"/>
        <v/>
      </c>
      <c r="P783" s="151" t="str">
        <f t="shared" si="174"/>
        <v/>
      </c>
      <c r="Q783" s="150" t="str">
        <f t="shared" si="164"/>
        <v/>
      </c>
      <c r="R783" s="126" t="str">
        <f t="array" ref="R783">IF(AND(ISTEXT(E783),D783="TR"),_xlfn.STDEV.S(IF(Supplier=E783,Target)),"")</f>
        <v/>
      </c>
      <c r="S783" s="143" t="e">
        <f t="shared" si="175"/>
        <v>#VALUE!</v>
      </c>
      <c r="T783" s="146" t="e">
        <f t="shared" si="176"/>
        <v>#VALUE!</v>
      </c>
    </row>
    <row r="784" spans="1:20" s="17" customFormat="1" x14ac:dyDescent="0.2">
      <c r="A784" s="14"/>
      <c r="B784" s="14"/>
      <c r="C784" s="14"/>
      <c r="D784" s="14"/>
      <c r="E784" s="14"/>
      <c r="F784" s="149" t="str">
        <f t="shared" si="165"/>
        <v/>
      </c>
      <c r="G784" s="148" t="str">
        <f>IF(F784="","",SUMIF(Supplier,Waste_Input!E784,TotalSampleWeight))</f>
        <v/>
      </c>
      <c r="H784" s="150" t="str">
        <f t="shared" si="166"/>
        <v/>
      </c>
      <c r="I784" s="150" t="str">
        <f t="shared" si="167"/>
        <v/>
      </c>
      <c r="J784" s="150" t="str">
        <f t="shared" si="168"/>
        <v/>
      </c>
      <c r="K784" s="150" t="str">
        <f t="shared" si="169"/>
        <v/>
      </c>
      <c r="L784" s="150" t="str">
        <f t="shared" si="170"/>
        <v/>
      </c>
      <c r="M784" s="150" t="str">
        <f t="shared" si="171"/>
        <v/>
      </c>
      <c r="N784" s="172" t="str">
        <f t="shared" si="172"/>
        <v/>
      </c>
      <c r="O784" s="150" t="str">
        <f t="shared" si="173"/>
        <v/>
      </c>
      <c r="P784" s="151" t="str">
        <f t="shared" si="174"/>
        <v/>
      </c>
      <c r="Q784" s="150" t="str">
        <f t="shared" si="164"/>
        <v/>
      </c>
      <c r="R784" s="126" t="str">
        <f t="array" ref="R784">IF(AND(ISTEXT(E784),D784="TR"),_xlfn.STDEV.S(IF(Supplier=E784,Target)),"")</f>
        <v/>
      </c>
      <c r="S784" s="143" t="e">
        <f t="shared" si="175"/>
        <v>#VALUE!</v>
      </c>
      <c r="T784" s="146" t="e">
        <f t="shared" si="176"/>
        <v>#VALUE!</v>
      </c>
    </row>
    <row r="785" spans="1:20" s="17" customFormat="1" x14ac:dyDescent="0.2">
      <c r="A785" s="14"/>
      <c r="B785" s="14"/>
      <c r="C785" s="14"/>
      <c r="D785" s="14"/>
      <c r="E785" s="14"/>
      <c r="F785" s="149" t="str">
        <f t="shared" si="165"/>
        <v/>
      </c>
      <c r="G785" s="148" t="str">
        <f>IF(F785="","",SUMIF(Supplier,Waste_Input!E785,TotalSampleWeight))</f>
        <v/>
      </c>
      <c r="H785" s="150" t="str">
        <f t="shared" si="166"/>
        <v/>
      </c>
      <c r="I785" s="150" t="str">
        <f t="shared" si="167"/>
        <v/>
      </c>
      <c r="J785" s="150" t="str">
        <f t="shared" si="168"/>
        <v/>
      </c>
      <c r="K785" s="150" t="str">
        <f t="shared" si="169"/>
        <v/>
      </c>
      <c r="L785" s="150" t="str">
        <f t="shared" si="170"/>
        <v/>
      </c>
      <c r="M785" s="150" t="str">
        <f t="shared" si="171"/>
        <v/>
      </c>
      <c r="N785" s="172" t="str">
        <f t="shared" si="172"/>
        <v/>
      </c>
      <c r="O785" s="150" t="str">
        <f t="shared" si="173"/>
        <v/>
      </c>
      <c r="P785" s="151" t="str">
        <f t="shared" si="174"/>
        <v/>
      </c>
      <c r="Q785" s="150" t="str">
        <f t="shared" si="164"/>
        <v/>
      </c>
      <c r="R785" s="126" t="str">
        <f t="array" ref="R785">IF(AND(ISTEXT(E785),D785="TR"),_xlfn.STDEV.S(IF(Supplier=E785,Target)),"")</f>
        <v/>
      </c>
      <c r="S785" s="143" t="e">
        <f t="shared" si="175"/>
        <v>#VALUE!</v>
      </c>
      <c r="T785" s="146" t="e">
        <f t="shared" si="176"/>
        <v>#VALUE!</v>
      </c>
    </row>
    <row r="786" spans="1:20" s="17" customFormat="1" x14ac:dyDescent="0.2">
      <c r="A786" s="14"/>
      <c r="B786" s="14"/>
      <c r="C786" s="14"/>
      <c r="D786" s="14"/>
      <c r="E786" s="14"/>
      <c r="F786" s="149" t="str">
        <f t="shared" si="165"/>
        <v/>
      </c>
      <c r="G786" s="148" t="str">
        <f>IF(F786="","",SUMIF(Supplier,Waste_Input!E786,TotalSampleWeight))</f>
        <v/>
      </c>
      <c r="H786" s="150" t="str">
        <f t="shared" si="166"/>
        <v/>
      </c>
      <c r="I786" s="150" t="str">
        <f t="shared" si="167"/>
        <v/>
      </c>
      <c r="J786" s="150" t="str">
        <f t="shared" si="168"/>
        <v/>
      </c>
      <c r="K786" s="150" t="str">
        <f t="shared" si="169"/>
        <v/>
      </c>
      <c r="L786" s="150" t="str">
        <f t="shared" si="170"/>
        <v/>
      </c>
      <c r="M786" s="150" t="str">
        <f t="shared" si="171"/>
        <v/>
      </c>
      <c r="N786" s="172" t="str">
        <f t="shared" si="172"/>
        <v/>
      </c>
      <c r="O786" s="150" t="str">
        <f t="shared" si="173"/>
        <v/>
      </c>
      <c r="P786" s="151" t="str">
        <f t="shared" si="174"/>
        <v/>
      </c>
      <c r="Q786" s="150" t="str">
        <f t="shared" si="164"/>
        <v/>
      </c>
      <c r="R786" s="126" t="str">
        <f t="array" ref="R786">IF(AND(ISTEXT(E786),D786="TR"),_xlfn.STDEV.S(IF(Supplier=E786,Target)),"")</f>
        <v/>
      </c>
      <c r="S786" s="143" t="e">
        <f t="shared" si="175"/>
        <v>#VALUE!</v>
      </c>
      <c r="T786" s="146" t="e">
        <f t="shared" si="176"/>
        <v>#VALUE!</v>
      </c>
    </row>
    <row r="787" spans="1:20" s="17" customFormat="1" x14ac:dyDescent="0.2">
      <c r="A787" s="14"/>
      <c r="B787" s="14"/>
      <c r="C787" s="14"/>
      <c r="D787" s="14"/>
      <c r="E787" s="14"/>
      <c r="F787" s="149" t="str">
        <f t="shared" si="165"/>
        <v/>
      </c>
      <c r="G787" s="148" t="str">
        <f>IF(F787="","",SUMIF(Supplier,Waste_Input!E787,TotalSampleWeight))</f>
        <v/>
      </c>
      <c r="H787" s="150" t="str">
        <f t="shared" si="166"/>
        <v/>
      </c>
      <c r="I787" s="150" t="str">
        <f t="shared" si="167"/>
        <v/>
      </c>
      <c r="J787" s="150" t="str">
        <f t="shared" si="168"/>
        <v/>
      </c>
      <c r="K787" s="150" t="str">
        <f t="shared" si="169"/>
        <v/>
      </c>
      <c r="L787" s="150" t="str">
        <f t="shared" si="170"/>
        <v/>
      </c>
      <c r="M787" s="150" t="str">
        <f t="shared" si="171"/>
        <v/>
      </c>
      <c r="N787" s="172" t="str">
        <f t="shared" si="172"/>
        <v/>
      </c>
      <c r="O787" s="150" t="str">
        <f t="shared" si="173"/>
        <v/>
      </c>
      <c r="P787" s="151" t="str">
        <f t="shared" si="174"/>
        <v/>
      </c>
      <c r="Q787" s="150" t="str">
        <f t="shared" si="164"/>
        <v/>
      </c>
      <c r="R787" s="126" t="str">
        <f t="array" ref="R787">IF(AND(ISTEXT(E787),D787="TR"),_xlfn.STDEV.S(IF(Supplier=E787,Target)),"")</f>
        <v/>
      </c>
      <c r="S787" s="143" t="e">
        <f t="shared" si="175"/>
        <v>#VALUE!</v>
      </c>
      <c r="T787" s="146" t="e">
        <f t="shared" si="176"/>
        <v>#VALUE!</v>
      </c>
    </row>
    <row r="788" spans="1:20" s="17" customFormat="1" x14ac:dyDescent="0.2">
      <c r="A788" s="14"/>
      <c r="B788" s="14"/>
      <c r="C788" s="14"/>
      <c r="D788" s="14"/>
      <c r="E788" s="14"/>
      <c r="F788" s="149" t="str">
        <f t="shared" si="165"/>
        <v/>
      </c>
      <c r="G788" s="148" t="str">
        <f>IF(F788="","",SUMIF(Supplier,Waste_Input!E788,TotalSampleWeight))</f>
        <v/>
      </c>
      <c r="H788" s="150" t="str">
        <f t="shared" si="166"/>
        <v/>
      </c>
      <c r="I788" s="150" t="str">
        <f t="shared" si="167"/>
        <v/>
      </c>
      <c r="J788" s="150" t="str">
        <f t="shared" si="168"/>
        <v/>
      </c>
      <c r="K788" s="150" t="str">
        <f t="shared" si="169"/>
        <v/>
      </c>
      <c r="L788" s="150" t="str">
        <f t="shared" si="170"/>
        <v/>
      </c>
      <c r="M788" s="150" t="str">
        <f t="shared" si="171"/>
        <v/>
      </c>
      <c r="N788" s="172" t="str">
        <f t="shared" si="172"/>
        <v/>
      </c>
      <c r="O788" s="150" t="str">
        <f t="shared" si="173"/>
        <v/>
      </c>
      <c r="P788" s="151" t="str">
        <f t="shared" si="174"/>
        <v/>
      </c>
      <c r="Q788" s="150" t="str">
        <f t="shared" si="164"/>
        <v/>
      </c>
      <c r="R788" s="126" t="str">
        <f t="array" ref="R788">IF(AND(ISTEXT(E788),D788="TR"),_xlfn.STDEV.S(IF(Supplier=E788,Target)),"")</f>
        <v/>
      </c>
      <c r="S788" s="143" t="e">
        <f t="shared" si="175"/>
        <v>#VALUE!</v>
      </c>
      <c r="T788" s="146" t="e">
        <f t="shared" si="176"/>
        <v>#VALUE!</v>
      </c>
    </row>
    <row r="789" spans="1:20" s="17" customFormat="1" x14ac:dyDescent="0.2">
      <c r="A789" s="14"/>
      <c r="B789" s="14"/>
      <c r="C789" s="14"/>
      <c r="D789" s="14"/>
      <c r="E789" s="14"/>
      <c r="F789" s="149" t="str">
        <f t="shared" si="165"/>
        <v/>
      </c>
      <c r="G789" s="148" t="str">
        <f>IF(F789="","",SUMIF(Supplier,Waste_Input!E789,TotalSampleWeight))</f>
        <v/>
      </c>
      <c r="H789" s="150" t="str">
        <f t="shared" si="166"/>
        <v/>
      </c>
      <c r="I789" s="150" t="str">
        <f t="shared" si="167"/>
        <v/>
      </c>
      <c r="J789" s="150" t="str">
        <f t="shared" si="168"/>
        <v/>
      </c>
      <c r="K789" s="150" t="str">
        <f t="shared" si="169"/>
        <v/>
      </c>
      <c r="L789" s="150" t="str">
        <f t="shared" si="170"/>
        <v/>
      </c>
      <c r="M789" s="150" t="str">
        <f t="shared" si="171"/>
        <v/>
      </c>
      <c r="N789" s="172" t="str">
        <f t="shared" si="172"/>
        <v/>
      </c>
      <c r="O789" s="150" t="str">
        <f t="shared" si="173"/>
        <v/>
      </c>
      <c r="P789" s="151" t="str">
        <f t="shared" si="174"/>
        <v/>
      </c>
      <c r="Q789" s="150" t="str">
        <f t="shared" si="164"/>
        <v/>
      </c>
      <c r="R789" s="126" t="str">
        <f t="array" ref="R789">IF(AND(ISTEXT(E789),D789="TR"),_xlfn.STDEV.S(IF(Supplier=E789,Target)),"")</f>
        <v/>
      </c>
      <c r="S789" s="143" t="e">
        <f t="shared" si="175"/>
        <v>#VALUE!</v>
      </c>
      <c r="T789" s="146" t="e">
        <f t="shared" si="176"/>
        <v>#VALUE!</v>
      </c>
    </row>
    <row r="790" spans="1:20" s="17" customFormat="1" x14ac:dyDescent="0.2">
      <c r="A790" s="14"/>
      <c r="B790" s="14"/>
      <c r="C790" s="14"/>
      <c r="D790" s="14"/>
      <c r="E790" s="14"/>
      <c r="F790" s="149" t="str">
        <f t="shared" si="165"/>
        <v/>
      </c>
      <c r="G790" s="148" t="str">
        <f>IF(F790="","",SUMIF(Supplier,Waste_Input!E790,TotalSampleWeight))</f>
        <v/>
      </c>
      <c r="H790" s="150" t="str">
        <f t="shared" si="166"/>
        <v/>
      </c>
      <c r="I790" s="150" t="str">
        <f t="shared" si="167"/>
        <v/>
      </c>
      <c r="J790" s="150" t="str">
        <f t="shared" si="168"/>
        <v/>
      </c>
      <c r="K790" s="150" t="str">
        <f t="shared" si="169"/>
        <v/>
      </c>
      <c r="L790" s="150" t="str">
        <f t="shared" si="170"/>
        <v/>
      </c>
      <c r="M790" s="150" t="str">
        <f t="shared" si="171"/>
        <v/>
      </c>
      <c r="N790" s="172" t="str">
        <f t="shared" si="172"/>
        <v/>
      </c>
      <c r="O790" s="150" t="str">
        <f t="shared" si="173"/>
        <v/>
      </c>
      <c r="P790" s="151" t="str">
        <f t="shared" si="174"/>
        <v/>
      </c>
      <c r="Q790" s="150" t="str">
        <f t="shared" si="164"/>
        <v/>
      </c>
      <c r="R790" s="126" t="str">
        <f t="array" ref="R790">IF(AND(ISTEXT(E790),D790="TR"),_xlfn.STDEV.S(IF(Supplier=E790,Target)),"")</f>
        <v/>
      </c>
      <c r="S790" s="143" t="e">
        <f t="shared" si="175"/>
        <v>#VALUE!</v>
      </c>
      <c r="T790" s="146" t="e">
        <f t="shared" si="176"/>
        <v>#VALUE!</v>
      </c>
    </row>
    <row r="791" spans="1:20" s="17" customFormat="1" x14ac:dyDescent="0.2">
      <c r="A791" s="14"/>
      <c r="B791" s="14"/>
      <c r="C791" s="14"/>
      <c r="D791" s="14"/>
      <c r="E791" s="14"/>
      <c r="F791" s="149" t="str">
        <f t="shared" si="165"/>
        <v/>
      </c>
      <c r="G791" s="148" t="str">
        <f>IF(F791="","",SUMIF(Supplier,Waste_Input!E791,TotalSampleWeight))</f>
        <v/>
      </c>
      <c r="H791" s="150" t="str">
        <f t="shared" si="166"/>
        <v/>
      </c>
      <c r="I791" s="150" t="str">
        <f t="shared" si="167"/>
        <v/>
      </c>
      <c r="J791" s="150" t="str">
        <f t="shared" si="168"/>
        <v/>
      </c>
      <c r="K791" s="150" t="str">
        <f t="shared" si="169"/>
        <v/>
      </c>
      <c r="L791" s="150" t="str">
        <f t="shared" si="170"/>
        <v/>
      </c>
      <c r="M791" s="150" t="str">
        <f t="shared" si="171"/>
        <v/>
      </c>
      <c r="N791" s="172" t="str">
        <f t="shared" si="172"/>
        <v/>
      </c>
      <c r="O791" s="150" t="str">
        <f t="shared" si="173"/>
        <v/>
      </c>
      <c r="P791" s="151" t="str">
        <f t="shared" si="174"/>
        <v/>
      </c>
      <c r="Q791" s="150" t="str">
        <f t="shared" si="164"/>
        <v/>
      </c>
      <c r="R791" s="126" t="str">
        <f t="array" ref="R791">IF(AND(ISTEXT(E791),D791="TR"),_xlfn.STDEV.S(IF(Supplier=E791,Target)),"")</f>
        <v/>
      </c>
      <c r="S791" s="143" t="e">
        <f t="shared" si="175"/>
        <v>#VALUE!</v>
      </c>
      <c r="T791" s="146" t="e">
        <f t="shared" si="176"/>
        <v>#VALUE!</v>
      </c>
    </row>
    <row r="792" spans="1:20" s="17" customFormat="1" x14ac:dyDescent="0.2">
      <c r="A792" s="14"/>
      <c r="B792" s="14"/>
      <c r="C792" s="14"/>
      <c r="D792" s="14"/>
      <c r="E792" s="14"/>
      <c r="F792" s="149" t="str">
        <f t="shared" si="165"/>
        <v/>
      </c>
      <c r="G792" s="148" t="str">
        <f>IF(F792="","",SUMIF(Supplier,Waste_Input!E792,TotalSampleWeight))</f>
        <v/>
      </c>
      <c r="H792" s="150" t="str">
        <f t="shared" si="166"/>
        <v/>
      </c>
      <c r="I792" s="150" t="str">
        <f t="shared" si="167"/>
        <v/>
      </c>
      <c r="J792" s="150" t="str">
        <f t="shared" si="168"/>
        <v/>
      </c>
      <c r="K792" s="150" t="str">
        <f t="shared" si="169"/>
        <v/>
      </c>
      <c r="L792" s="150" t="str">
        <f t="shared" si="170"/>
        <v/>
      </c>
      <c r="M792" s="150" t="str">
        <f t="shared" si="171"/>
        <v/>
      </c>
      <c r="N792" s="172" t="str">
        <f t="shared" si="172"/>
        <v/>
      </c>
      <c r="O792" s="150" t="str">
        <f t="shared" si="173"/>
        <v/>
      </c>
      <c r="P792" s="151" t="str">
        <f t="shared" si="174"/>
        <v/>
      </c>
      <c r="Q792" s="150" t="str">
        <f t="shared" si="164"/>
        <v/>
      </c>
      <c r="R792" s="126" t="str">
        <f t="array" ref="R792">IF(AND(ISTEXT(E792),D792="TR"),_xlfn.STDEV.S(IF(Supplier=E792,Target)),"")</f>
        <v/>
      </c>
      <c r="S792" s="143" t="e">
        <f t="shared" si="175"/>
        <v>#VALUE!</v>
      </c>
      <c r="T792" s="146" t="e">
        <f t="shared" si="176"/>
        <v>#VALUE!</v>
      </c>
    </row>
    <row r="793" spans="1:20" s="17" customFormat="1" x14ac:dyDescent="0.2">
      <c r="A793" s="14"/>
      <c r="B793" s="14"/>
      <c r="C793" s="14"/>
      <c r="D793" s="14"/>
      <c r="E793" s="14"/>
      <c r="F793" s="149" t="str">
        <f t="shared" si="165"/>
        <v/>
      </c>
      <c r="G793" s="148" t="str">
        <f>IF(F793="","",SUMIF(Supplier,Waste_Input!E793,TotalSampleWeight))</f>
        <v/>
      </c>
      <c r="H793" s="150" t="str">
        <f t="shared" si="166"/>
        <v/>
      </c>
      <c r="I793" s="150" t="str">
        <f t="shared" si="167"/>
        <v/>
      </c>
      <c r="J793" s="150" t="str">
        <f t="shared" si="168"/>
        <v/>
      </c>
      <c r="K793" s="150" t="str">
        <f t="shared" si="169"/>
        <v/>
      </c>
      <c r="L793" s="150" t="str">
        <f t="shared" si="170"/>
        <v/>
      </c>
      <c r="M793" s="150" t="str">
        <f t="shared" si="171"/>
        <v/>
      </c>
      <c r="N793" s="172" t="str">
        <f t="shared" si="172"/>
        <v/>
      </c>
      <c r="O793" s="150" t="str">
        <f t="shared" si="173"/>
        <v/>
      </c>
      <c r="P793" s="151" t="str">
        <f t="shared" si="174"/>
        <v/>
      </c>
      <c r="Q793" s="150" t="str">
        <f t="shared" si="164"/>
        <v/>
      </c>
      <c r="R793" s="126" t="str">
        <f t="array" ref="R793">IF(AND(ISTEXT(E793),D793="TR"),_xlfn.STDEV.S(IF(Supplier=E793,Target)),"")</f>
        <v/>
      </c>
      <c r="S793" s="143" t="e">
        <f t="shared" si="175"/>
        <v>#VALUE!</v>
      </c>
      <c r="T793" s="146" t="e">
        <f t="shared" si="176"/>
        <v>#VALUE!</v>
      </c>
    </row>
    <row r="794" spans="1:20" s="17" customFormat="1" x14ac:dyDescent="0.2">
      <c r="A794" s="14"/>
      <c r="B794" s="14"/>
      <c r="C794" s="14"/>
      <c r="D794" s="14"/>
      <c r="E794" s="14"/>
      <c r="F794" s="149" t="str">
        <f t="shared" si="165"/>
        <v/>
      </c>
      <c r="G794" s="148" t="str">
        <f>IF(F794="","",SUMIF(Supplier,Waste_Input!E794,TotalSampleWeight))</f>
        <v/>
      </c>
      <c r="H794" s="150" t="str">
        <f t="shared" si="166"/>
        <v/>
      </c>
      <c r="I794" s="150" t="str">
        <f t="shared" si="167"/>
        <v/>
      </c>
      <c r="J794" s="150" t="str">
        <f t="shared" si="168"/>
        <v/>
      </c>
      <c r="K794" s="150" t="str">
        <f t="shared" si="169"/>
        <v/>
      </c>
      <c r="L794" s="150" t="str">
        <f t="shared" si="170"/>
        <v/>
      </c>
      <c r="M794" s="150" t="str">
        <f t="shared" si="171"/>
        <v/>
      </c>
      <c r="N794" s="172" t="str">
        <f t="shared" si="172"/>
        <v/>
      </c>
      <c r="O794" s="150" t="str">
        <f t="shared" si="173"/>
        <v/>
      </c>
      <c r="P794" s="151" t="str">
        <f t="shared" si="174"/>
        <v/>
      </c>
      <c r="Q794" s="150" t="str">
        <f t="shared" si="164"/>
        <v/>
      </c>
      <c r="R794" s="126" t="str">
        <f t="array" ref="R794">IF(AND(ISTEXT(E794),D794="TR"),_xlfn.STDEV.S(IF(Supplier=E794,Target)),"")</f>
        <v/>
      </c>
      <c r="S794" s="143" t="e">
        <f t="shared" si="175"/>
        <v>#VALUE!</v>
      </c>
      <c r="T794" s="146" t="e">
        <f t="shared" si="176"/>
        <v>#VALUE!</v>
      </c>
    </row>
    <row r="795" spans="1:20" s="17" customFormat="1" x14ac:dyDescent="0.2">
      <c r="A795" s="14"/>
      <c r="B795" s="14"/>
      <c r="C795" s="14"/>
      <c r="D795" s="14"/>
      <c r="E795" s="14"/>
      <c r="F795" s="149" t="str">
        <f t="shared" si="165"/>
        <v/>
      </c>
      <c r="G795" s="148" t="str">
        <f>IF(F795="","",SUMIF(Supplier,Waste_Input!E795,TotalSampleWeight))</f>
        <v/>
      </c>
      <c r="H795" s="150" t="str">
        <f t="shared" si="166"/>
        <v/>
      </c>
      <c r="I795" s="150" t="str">
        <f t="shared" si="167"/>
        <v/>
      </c>
      <c r="J795" s="150" t="str">
        <f t="shared" si="168"/>
        <v/>
      </c>
      <c r="K795" s="150" t="str">
        <f t="shared" si="169"/>
        <v/>
      </c>
      <c r="L795" s="150" t="str">
        <f t="shared" si="170"/>
        <v/>
      </c>
      <c r="M795" s="150" t="str">
        <f t="shared" si="171"/>
        <v/>
      </c>
      <c r="N795" s="172" t="str">
        <f t="shared" si="172"/>
        <v/>
      </c>
      <c r="O795" s="150" t="str">
        <f t="shared" si="173"/>
        <v/>
      </c>
      <c r="P795" s="151" t="str">
        <f t="shared" si="174"/>
        <v/>
      </c>
      <c r="Q795" s="150" t="str">
        <f t="shared" si="164"/>
        <v/>
      </c>
      <c r="R795" s="126" t="str">
        <f t="array" ref="R795">IF(AND(ISTEXT(E795),D795="TR"),_xlfn.STDEV.S(IF(Supplier=E795,Target)),"")</f>
        <v/>
      </c>
      <c r="S795" s="143" t="e">
        <f t="shared" si="175"/>
        <v>#VALUE!</v>
      </c>
      <c r="T795" s="146" t="e">
        <f t="shared" si="176"/>
        <v>#VALUE!</v>
      </c>
    </row>
    <row r="796" spans="1:20" s="17" customFormat="1" x14ac:dyDescent="0.2">
      <c r="A796" s="14"/>
      <c r="B796" s="14"/>
      <c r="C796" s="14"/>
      <c r="D796" s="14"/>
      <c r="E796" s="14"/>
      <c r="F796" s="149" t="str">
        <f t="shared" si="165"/>
        <v/>
      </c>
      <c r="G796" s="148" t="str">
        <f>IF(F796="","",SUMIF(Supplier,Waste_Input!E796,TotalSampleWeight))</f>
        <v/>
      </c>
      <c r="H796" s="150" t="str">
        <f t="shared" si="166"/>
        <v/>
      </c>
      <c r="I796" s="150" t="str">
        <f t="shared" si="167"/>
        <v/>
      </c>
      <c r="J796" s="150" t="str">
        <f t="shared" si="168"/>
        <v/>
      </c>
      <c r="K796" s="150" t="str">
        <f t="shared" si="169"/>
        <v/>
      </c>
      <c r="L796" s="150" t="str">
        <f t="shared" si="170"/>
        <v/>
      </c>
      <c r="M796" s="150" t="str">
        <f t="shared" si="171"/>
        <v/>
      </c>
      <c r="N796" s="172" t="str">
        <f t="shared" si="172"/>
        <v/>
      </c>
      <c r="O796" s="150" t="str">
        <f t="shared" si="173"/>
        <v/>
      </c>
      <c r="P796" s="151" t="str">
        <f t="shared" si="174"/>
        <v/>
      </c>
      <c r="Q796" s="150" t="str">
        <f t="shared" si="164"/>
        <v/>
      </c>
      <c r="R796" s="126" t="str">
        <f t="array" ref="R796">IF(AND(ISTEXT(E796),D796="TR"),_xlfn.STDEV.S(IF(Supplier=E796,Target)),"")</f>
        <v/>
      </c>
      <c r="S796" s="143" t="e">
        <f t="shared" si="175"/>
        <v>#VALUE!</v>
      </c>
      <c r="T796" s="146" t="e">
        <f t="shared" si="176"/>
        <v>#VALUE!</v>
      </c>
    </row>
    <row r="797" spans="1:20" s="17" customFormat="1" x14ac:dyDescent="0.2">
      <c r="A797" s="14"/>
      <c r="B797" s="14"/>
      <c r="C797" s="14"/>
      <c r="D797" s="14"/>
      <c r="E797" s="14"/>
      <c r="F797" s="149" t="str">
        <f t="shared" si="165"/>
        <v/>
      </c>
      <c r="G797" s="148" t="str">
        <f>IF(F797="","",SUMIF(Supplier,Waste_Input!E797,TotalSampleWeight))</f>
        <v/>
      </c>
      <c r="H797" s="150" t="str">
        <f t="shared" si="166"/>
        <v/>
      </c>
      <c r="I797" s="150" t="str">
        <f t="shared" si="167"/>
        <v/>
      </c>
      <c r="J797" s="150" t="str">
        <f t="shared" si="168"/>
        <v/>
      </c>
      <c r="K797" s="150" t="str">
        <f t="shared" si="169"/>
        <v/>
      </c>
      <c r="L797" s="150" t="str">
        <f t="shared" si="170"/>
        <v/>
      </c>
      <c r="M797" s="150" t="str">
        <f t="shared" si="171"/>
        <v/>
      </c>
      <c r="N797" s="172" t="str">
        <f t="shared" si="172"/>
        <v/>
      </c>
      <c r="O797" s="150" t="str">
        <f t="shared" si="173"/>
        <v/>
      </c>
      <c r="P797" s="151" t="str">
        <f t="shared" si="174"/>
        <v/>
      </c>
      <c r="Q797" s="150" t="str">
        <f t="shared" si="164"/>
        <v/>
      </c>
      <c r="R797" s="126" t="str">
        <f t="array" ref="R797">IF(AND(ISTEXT(E797),D797="TR"),_xlfn.STDEV.S(IF(Supplier=E797,Target)),"")</f>
        <v/>
      </c>
      <c r="S797" s="143" t="e">
        <f t="shared" si="175"/>
        <v>#VALUE!</v>
      </c>
      <c r="T797" s="146" t="e">
        <f t="shared" si="176"/>
        <v>#VALUE!</v>
      </c>
    </row>
    <row r="798" spans="1:20" s="17" customFormat="1" x14ac:dyDescent="0.2">
      <c r="A798" s="14"/>
      <c r="B798" s="14"/>
      <c r="C798" s="14"/>
      <c r="D798" s="14"/>
      <c r="E798" s="14"/>
      <c r="F798" s="149" t="str">
        <f t="shared" si="165"/>
        <v/>
      </c>
      <c r="G798" s="148" t="str">
        <f>IF(F798="","",SUMIF(Supplier,Waste_Input!E798,TotalSampleWeight))</f>
        <v/>
      </c>
      <c r="H798" s="150" t="str">
        <f t="shared" si="166"/>
        <v/>
      </c>
      <c r="I798" s="150" t="str">
        <f t="shared" si="167"/>
        <v/>
      </c>
      <c r="J798" s="150" t="str">
        <f t="shared" si="168"/>
        <v/>
      </c>
      <c r="K798" s="150" t="str">
        <f t="shared" si="169"/>
        <v/>
      </c>
      <c r="L798" s="150" t="str">
        <f t="shared" si="170"/>
        <v/>
      </c>
      <c r="M798" s="150" t="str">
        <f t="shared" si="171"/>
        <v/>
      </c>
      <c r="N798" s="172" t="str">
        <f t="shared" si="172"/>
        <v/>
      </c>
      <c r="O798" s="150" t="str">
        <f t="shared" si="173"/>
        <v/>
      </c>
      <c r="P798" s="151" t="str">
        <f t="shared" si="174"/>
        <v/>
      </c>
      <c r="Q798" s="150" t="str">
        <f t="shared" si="164"/>
        <v/>
      </c>
      <c r="R798" s="126" t="str">
        <f t="array" ref="R798">IF(AND(ISTEXT(E798),D798="TR"),_xlfn.STDEV.S(IF(Supplier=E798,Target)),"")</f>
        <v/>
      </c>
      <c r="S798" s="143" t="e">
        <f t="shared" si="175"/>
        <v>#VALUE!</v>
      </c>
      <c r="T798" s="146" t="e">
        <f t="shared" si="176"/>
        <v>#VALUE!</v>
      </c>
    </row>
    <row r="799" spans="1:20" s="17" customFormat="1" x14ac:dyDescent="0.2">
      <c r="A799" s="14"/>
      <c r="B799" s="14"/>
      <c r="C799" s="14"/>
      <c r="D799" s="14"/>
      <c r="E799" s="14"/>
      <c r="F799" s="149" t="str">
        <f t="shared" si="165"/>
        <v/>
      </c>
      <c r="G799" s="148" t="str">
        <f>IF(F799="","",SUMIF(Supplier,Waste_Input!E799,TotalSampleWeight))</f>
        <v/>
      </c>
      <c r="H799" s="150" t="str">
        <f t="shared" si="166"/>
        <v/>
      </c>
      <c r="I799" s="150" t="str">
        <f t="shared" si="167"/>
        <v/>
      </c>
      <c r="J799" s="150" t="str">
        <f t="shared" si="168"/>
        <v/>
      </c>
      <c r="K799" s="150" t="str">
        <f t="shared" si="169"/>
        <v/>
      </c>
      <c r="L799" s="150" t="str">
        <f t="shared" si="170"/>
        <v/>
      </c>
      <c r="M799" s="150" t="str">
        <f t="shared" si="171"/>
        <v/>
      </c>
      <c r="N799" s="172" t="str">
        <f t="shared" si="172"/>
        <v/>
      </c>
      <c r="O799" s="150" t="str">
        <f t="shared" si="173"/>
        <v/>
      </c>
      <c r="P799" s="151" t="str">
        <f t="shared" si="174"/>
        <v/>
      </c>
      <c r="Q799" s="150" t="str">
        <f t="shared" si="164"/>
        <v/>
      </c>
      <c r="R799" s="126" t="str">
        <f t="array" ref="R799">IF(AND(ISTEXT(E799),D799="TR"),_xlfn.STDEV.S(IF(Supplier=E799,Target)),"")</f>
        <v/>
      </c>
      <c r="S799" s="143" t="e">
        <f t="shared" si="175"/>
        <v>#VALUE!</v>
      </c>
      <c r="T799" s="146" t="e">
        <f t="shared" si="176"/>
        <v>#VALUE!</v>
      </c>
    </row>
    <row r="800" spans="1:20" s="17" customFormat="1" x14ac:dyDescent="0.2">
      <c r="A800" s="14"/>
      <c r="B800" s="14"/>
      <c r="C800" s="14"/>
      <c r="D800" s="14"/>
      <c r="E800" s="14"/>
      <c r="F800" s="149" t="str">
        <f t="shared" si="165"/>
        <v/>
      </c>
      <c r="G800" s="148" t="str">
        <f>IF(F800="","",SUMIF(Supplier,Waste_Input!E800,TotalSampleWeight))</f>
        <v/>
      </c>
      <c r="H800" s="150" t="str">
        <f t="shared" si="166"/>
        <v/>
      </c>
      <c r="I800" s="150" t="str">
        <f t="shared" si="167"/>
        <v/>
      </c>
      <c r="J800" s="150" t="str">
        <f t="shared" si="168"/>
        <v/>
      </c>
      <c r="K800" s="150" t="str">
        <f t="shared" si="169"/>
        <v/>
      </c>
      <c r="L800" s="150" t="str">
        <f t="shared" si="170"/>
        <v/>
      </c>
      <c r="M800" s="150" t="str">
        <f t="shared" si="171"/>
        <v/>
      </c>
      <c r="N800" s="172" t="str">
        <f t="shared" si="172"/>
        <v/>
      </c>
      <c r="O800" s="150" t="str">
        <f t="shared" si="173"/>
        <v/>
      </c>
      <c r="P800" s="151" t="str">
        <f t="shared" si="174"/>
        <v/>
      </c>
      <c r="Q800" s="150" t="str">
        <f t="shared" si="164"/>
        <v/>
      </c>
      <c r="R800" s="126" t="str">
        <f t="array" ref="R800">IF(AND(ISTEXT(E800),D800="TR"),_xlfn.STDEV.S(IF(Supplier=E800,Target)),"")</f>
        <v/>
      </c>
      <c r="S800" s="143" t="e">
        <f t="shared" si="175"/>
        <v>#VALUE!</v>
      </c>
      <c r="T800" s="146" t="e">
        <f t="shared" si="176"/>
        <v>#VALUE!</v>
      </c>
    </row>
    <row r="801" spans="1:20" s="17" customFormat="1" x14ac:dyDescent="0.2">
      <c r="A801" s="14"/>
      <c r="B801" s="14"/>
      <c r="C801" s="14"/>
      <c r="D801" s="14"/>
      <c r="E801" s="14"/>
      <c r="F801" s="149" t="str">
        <f t="shared" si="165"/>
        <v/>
      </c>
      <c r="G801" s="148" t="str">
        <f>IF(F801="","",SUMIF(Supplier,Waste_Input!E801,TotalSampleWeight))</f>
        <v/>
      </c>
      <c r="H801" s="150" t="str">
        <f t="shared" si="166"/>
        <v/>
      </c>
      <c r="I801" s="150" t="str">
        <f t="shared" si="167"/>
        <v/>
      </c>
      <c r="J801" s="150" t="str">
        <f t="shared" si="168"/>
        <v/>
      </c>
      <c r="K801" s="150" t="str">
        <f t="shared" si="169"/>
        <v/>
      </c>
      <c r="L801" s="150" t="str">
        <f t="shared" si="170"/>
        <v/>
      </c>
      <c r="M801" s="150" t="str">
        <f t="shared" si="171"/>
        <v/>
      </c>
      <c r="N801" s="172" t="str">
        <f t="shared" si="172"/>
        <v/>
      </c>
      <c r="O801" s="150" t="str">
        <f t="shared" si="173"/>
        <v/>
      </c>
      <c r="P801" s="151" t="str">
        <f t="shared" si="174"/>
        <v/>
      </c>
      <c r="Q801" s="150" t="str">
        <f t="shared" si="164"/>
        <v/>
      </c>
      <c r="R801" s="126" t="str">
        <f t="array" ref="R801">IF(AND(ISTEXT(E801),D801="TR"),_xlfn.STDEV.S(IF(Supplier=E801,Target)),"")</f>
        <v/>
      </c>
      <c r="S801" s="143" t="e">
        <f t="shared" si="175"/>
        <v>#VALUE!</v>
      </c>
      <c r="T801" s="146" t="e">
        <f t="shared" si="176"/>
        <v>#VALUE!</v>
      </c>
    </row>
    <row r="802" spans="1:20" s="17" customFormat="1" x14ac:dyDescent="0.2">
      <c r="A802" s="14"/>
      <c r="B802" s="14"/>
      <c r="C802" s="14"/>
      <c r="D802" s="14"/>
      <c r="E802" s="14"/>
      <c r="F802" s="149" t="str">
        <f t="shared" si="165"/>
        <v/>
      </c>
      <c r="G802" s="148" t="str">
        <f>IF(F802="","",SUMIF(Supplier,Waste_Input!E802,TotalSampleWeight))</f>
        <v/>
      </c>
      <c r="H802" s="150" t="str">
        <f t="shared" si="166"/>
        <v/>
      </c>
      <c r="I802" s="150" t="str">
        <f t="shared" si="167"/>
        <v/>
      </c>
      <c r="J802" s="150" t="str">
        <f t="shared" si="168"/>
        <v/>
      </c>
      <c r="K802" s="150" t="str">
        <f t="shared" si="169"/>
        <v/>
      </c>
      <c r="L802" s="150" t="str">
        <f t="shared" si="170"/>
        <v/>
      </c>
      <c r="M802" s="150" t="str">
        <f t="shared" si="171"/>
        <v/>
      </c>
      <c r="N802" s="172" t="str">
        <f t="shared" si="172"/>
        <v/>
      </c>
      <c r="O802" s="150" t="str">
        <f t="shared" si="173"/>
        <v/>
      </c>
      <c r="P802" s="151" t="str">
        <f t="shared" si="174"/>
        <v/>
      </c>
      <c r="Q802" s="150" t="str">
        <f t="shared" si="164"/>
        <v/>
      </c>
      <c r="R802" s="126" t="str">
        <f t="array" ref="R802">IF(AND(ISTEXT(E802),D802="TR"),_xlfn.STDEV.S(IF(Supplier=E802,Target)),"")</f>
        <v/>
      </c>
      <c r="S802" s="143" t="e">
        <f t="shared" si="175"/>
        <v>#VALUE!</v>
      </c>
      <c r="T802" s="146" t="e">
        <f t="shared" si="176"/>
        <v>#VALUE!</v>
      </c>
    </row>
    <row r="803" spans="1:20" s="17" customFormat="1" x14ac:dyDescent="0.2">
      <c r="A803" s="14"/>
      <c r="B803" s="14"/>
      <c r="C803" s="14"/>
      <c r="D803" s="14"/>
      <c r="E803" s="14"/>
      <c r="F803" s="149" t="str">
        <f t="shared" si="165"/>
        <v/>
      </c>
      <c r="G803" s="148" t="str">
        <f>IF(F803="","",SUMIF(Supplier,Waste_Input!E803,TotalSampleWeight))</f>
        <v/>
      </c>
      <c r="H803" s="150" t="str">
        <f t="shared" si="166"/>
        <v/>
      </c>
      <c r="I803" s="150" t="str">
        <f t="shared" si="167"/>
        <v/>
      </c>
      <c r="J803" s="150" t="str">
        <f t="shared" si="168"/>
        <v/>
      </c>
      <c r="K803" s="150" t="str">
        <f t="shared" si="169"/>
        <v/>
      </c>
      <c r="L803" s="150" t="str">
        <f t="shared" si="170"/>
        <v/>
      </c>
      <c r="M803" s="150" t="str">
        <f t="shared" si="171"/>
        <v/>
      </c>
      <c r="N803" s="172" t="str">
        <f t="shared" si="172"/>
        <v/>
      </c>
      <c r="O803" s="150" t="str">
        <f t="shared" si="173"/>
        <v/>
      </c>
      <c r="P803" s="151" t="str">
        <f t="shared" si="174"/>
        <v/>
      </c>
      <c r="Q803" s="150" t="str">
        <f t="shared" si="164"/>
        <v/>
      </c>
      <c r="R803" s="126" t="str">
        <f t="array" ref="R803">IF(AND(ISTEXT(E803),D803="TR"),_xlfn.STDEV.S(IF(Supplier=E803,Target)),"")</f>
        <v/>
      </c>
      <c r="S803" s="143" t="e">
        <f t="shared" si="175"/>
        <v>#VALUE!</v>
      </c>
      <c r="T803" s="146" t="e">
        <f t="shared" si="176"/>
        <v>#VALUE!</v>
      </c>
    </row>
    <row r="804" spans="1:20" s="17" customFormat="1" x14ac:dyDescent="0.2">
      <c r="A804" s="14"/>
      <c r="B804" s="14"/>
      <c r="C804" s="14"/>
      <c r="D804" s="14"/>
      <c r="E804" s="14"/>
      <c r="F804" s="149" t="str">
        <f t="shared" si="165"/>
        <v/>
      </c>
      <c r="G804" s="148" t="str">
        <f>IF(F804="","",SUMIF(Supplier,Waste_Input!E804,TotalSampleWeight))</f>
        <v/>
      </c>
      <c r="H804" s="150" t="str">
        <f t="shared" si="166"/>
        <v/>
      </c>
      <c r="I804" s="150" t="str">
        <f t="shared" si="167"/>
        <v/>
      </c>
      <c r="J804" s="150" t="str">
        <f t="shared" si="168"/>
        <v/>
      </c>
      <c r="K804" s="150" t="str">
        <f t="shared" si="169"/>
        <v/>
      </c>
      <c r="L804" s="150" t="str">
        <f t="shared" si="170"/>
        <v/>
      </c>
      <c r="M804" s="150" t="str">
        <f t="shared" si="171"/>
        <v/>
      </c>
      <c r="N804" s="172" t="str">
        <f t="shared" si="172"/>
        <v/>
      </c>
      <c r="O804" s="150" t="str">
        <f t="shared" si="173"/>
        <v/>
      </c>
      <c r="P804" s="151" t="str">
        <f t="shared" si="174"/>
        <v/>
      </c>
      <c r="Q804" s="150" t="str">
        <f t="shared" si="164"/>
        <v/>
      </c>
      <c r="R804" s="126" t="str">
        <f t="array" ref="R804">IF(AND(ISTEXT(E804),D804="TR"),_xlfn.STDEV.S(IF(Supplier=E804,Target)),"")</f>
        <v/>
      </c>
      <c r="S804" s="143" t="e">
        <f t="shared" si="175"/>
        <v>#VALUE!</v>
      </c>
      <c r="T804" s="146" t="e">
        <f t="shared" si="176"/>
        <v>#VALUE!</v>
      </c>
    </row>
    <row r="805" spans="1:20" s="17" customFormat="1" x14ac:dyDescent="0.2">
      <c r="A805" s="14"/>
      <c r="B805" s="14"/>
      <c r="C805" s="14"/>
      <c r="D805" s="14"/>
      <c r="E805" s="14"/>
      <c r="F805" s="149" t="str">
        <f t="shared" si="165"/>
        <v/>
      </c>
      <c r="G805" s="148" t="str">
        <f>IF(F805="","",SUMIF(Supplier,Waste_Input!E805,TotalSampleWeight))</f>
        <v/>
      </c>
      <c r="H805" s="150" t="str">
        <f t="shared" si="166"/>
        <v/>
      </c>
      <c r="I805" s="150" t="str">
        <f t="shared" si="167"/>
        <v/>
      </c>
      <c r="J805" s="150" t="str">
        <f t="shared" si="168"/>
        <v/>
      </c>
      <c r="K805" s="150" t="str">
        <f t="shared" si="169"/>
        <v/>
      </c>
      <c r="L805" s="150" t="str">
        <f t="shared" si="170"/>
        <v/>
      </c>
      <c r="M805" s="150" t="str">
        <f t="shared" si="171"/>
        <v/>
      </c>
      <c r="N805" s="172" t="str">
        <f t="shared" si="172"/>
        <v/>
      </c>
      <c r="O805" s="150" t="str">
        <f t="shared" si="173"/>
        <v/>
      </c>
      <c r="P805" s="151" t="str">
        <f t="shared" si="174"/>
        <v/>
      </c>
      <c r="Q805" s="150" t="str">
        <f t="shared" si="164"/>
        <v/>
      </c>
      <c r="R805" s="126" t="str">
        <f t="array" ref="R805">IF(AND(ISTEXT(E805),D805="TR"),_xlfn.STDEV.S(IF(Supplier=E805,Target)),"")</f>
        <v/>
      </c>
      <c r="S805" s="143" t="e">
        <f t="shared" si="175"/>
        <v>#VALUE!</v>
      </c>
      <c r="T805" s="146" t="e">
        <f t="shared" si="176"/>
        <v>#VALUE!</v>
      </c>
    </row>
    <row r="806" spans="1:20" s="17" customFormat="1" x14ac:dyDescent="0.2">
      <c r="A806" s="14"/>
      <c r="B806" s="14"/>
      <c r="C806" s="14"/>
      <c r="D806" s="14"/>
      <c r="E806" s="14"/>
      <c r="F806" s="149" t="str">
        <f t="shared" si="165"/>
        <v/>
      </c>
      <c r="G806" s="148" t="str">
        <f>IF(F806="","",SUMIF(Supplier,Waste_Input!E806,TotalSampleWeight))</f>
        <v/>
      </c>
      <c r="H806" s="150" t="str">
        <f t="shared" si="166"/>
        <v/>
      </c>
      <c r="I806" s="150" t="str">
        <f t="shared" si="167"/>
        <v/>
      </c>
      <c r="J806" s="150" t="str">
        <f t="shared" si="168"/>
        <v/>
      </c>
      <c r="K806" s="150" t="str">
        <f t="shared" si="169"/>
        <v/>
      </c>
      <c r="L806" s="150" t="str">
        <f t="shared" si="170"/>
        <v/>
      </c>
      <c r="M806" s="150" t="str">
        <f t="shared" si="171"/>
        <v/>
      </c>
      <c r="N806" s="172" t="str">
        <f t="shared" si="172"/>
        <v/>
      </c>
      <c r="O806" s="150" t="str">
        <f t="shared" si="173"/>
        <v/>
      </c>
      <c r="P806" s="151" t="str">
        <f t="shared" si="174"/>
        <v/>
      </c>
      <c r="Q806" s="150" t="str">
        <f t="shared" si="164"/>
        <v/>
      </c>
      <c r="R806" s="126" t="str">
        <f t="array" ref="R806">IF(AND(ISTEXT(E806),D806="TR"),_xlfn.STDEV.S(IF(Supplier=E806,Target)),"")</f>
        <v/>
      </c>
      <c r="S806" s="143" t="e">
        <f t="shared" si="175"/>
        <v>#VALUE!</v>
      </c>
      <c r="T806" s="146" t="e">
        <f t="shared" si="176"/>
        <v>#VALUE!</v>
      </c>
    </row>
    <row r="807" spans="1:20" s="17" customFormat="1" x14ac:dyDescent="0.2">
      <c r="A807" s="14"/>
      <c r="B807" s="14"/>
      <c r="C807" s="14"/>
      <c r="D807" s="14"/>
      <c r="E807" s="14"/>
      <c r="F807" s="149" t="str">
        <f t="shared" si="165"/>
        <v/>
      </c>
      <c r="G807" s="148" t="str">
        <f>IF(F807="","",SUMIF(Supplier,Waste_Input!E807,TotalSampleWeight))</f>
        <v/>
      </c>
      <c r="H807" s="150" t="str">
        <f t="shared" si="166"/>
        <v/>
      </c>
      <c r="I807" s="150" t="str">
        <f t="shared" si="167"/>
        <v/>
      </c>
      <c r="J807" s="150" t="str">
        <f t="shared" si="168"/>
        <v/>
      </c>
      <c r="K807" s="150" t="str">
        <f t="shared" si="169"/>
        <v/>
      </c>
      <c r="L807" s="150" t="str">
        <f t="shared" si="170"/>
        <v/>
      </c>
      <c r="M807" s="150" t="str">
        <f t="shared" si="171"/>
        <v/>
      </c>
      <c r="N807" s="172" t="str">
        <f t="shared" si="172"/>
        <v/>
      </c>
      <c r="O807" s="150" t="str">
        <f t="shared" si="173"/>
        <v/>
      </c>
      <c r="P807" s="151" t="str">
        <f t="shared" si="174"/>
        <v/>
      </c>
      <c r="Q807" s="150" t="str">
        <f t="shared" si="164"/>
        <v/>
      </c>
      <c r="R807" s="126" t="str">
        <f t="array" ref="R807">IF(AND(ISTEXT(E807),D807="TR"),_xlfn.STDEV.S(IF(Supplier=E807,Target)),"")</f>
        <v/>
      </c>
      <c r="S807" s="143" t="e">
        <f t="shared" si="175"/>
        <v>#VALUE!</v>
      </c>
      <c r="T807" s="146" t="e">
        <f t="shared" si="176"/>
        <v>#VALUE!</v>
      </c>
    </row>
    <row r="808" spans="1:20" s="17" customFormat="1" x14ac:dyDescent="0.2">
      <c r="A808" s="14"/>
      <c r="B808" s="14"/>
      <c r="C808" s="14"/>
      <c r="D808" s="14"/>
      <c r="E808" s="14"/>
      <c r="F808" s="149" t="str">
        <f t="shared" si="165"/>
        <v/>
      </c>
      <c r="G808" s="148" t="str">
        <f>IF(F808="","",SUMIF(Supplier,Waste_Input!E808,TotalSampleWeight))</f>
        <v/>
      </c>
      <c r="H808" s="150" t="str">
        <f t="shared" si="166"/>
        <v/>
      </c>
      <c r="I808" s="150" t="str">
        <f t="shared" si="167"/>
        <v/>
      </c>
      <c r="J808" s="150" t="str">
        <f t="shared" si="168"/>
        <v/>
      </c>
      <c r="K808" s="150" t="str">
        <f t="shared" si="169"/>
        <v/>
      </c>
      <c r="L808" s="150" t="str">
        <f t="shared" si="170"/>
        <v/>
      </c>
      <c r="M808" s="150" t="str">
        <f t="shared" si="171"/>
        <v/>
      </c>
      <c r="N808" s="172" t="str">
        <f t="shared" si="172"/>
        <v/>
      </c>
      <c r="O808" s="150" t="str">
        <f t="shared" si="173"/>
        <v/>
      </c>
      <c r="P808" s="151" t="str">
        <f t="shared" si="174"/>
        <v/>
      </c>
      <c r="Q808" s="150" t="str">
        <f t="shared" si="164"/>
        <v/>
      </c>
      <c r="R808" s="126" t="str">
        <f t="array" ref="R808">IF(AND(ISTEXT(E808),D808="TR"),_xlfn.STDEV.S(IF(Supplier=E808,Target)),"")</f>
        <v/>
      </c>
      <c r="S808" s="143" t="e">
        <f t="shared" si="175"/>
        <v>#VALUE!</v>
      </c>
      <c r="T808" s="146" t="e">
        <f t="shared" si="176"/>
        <v>#VALUE!</v>
      </c>
    </row>
    <row r="809" spans="1:20" s="17" customFormat="1" x14ac:dyDescent="0.2">
      <c r="A809" s="14"/>
      <c r="B809" s="14"/>
      <c r="C809" s="14"/>
      <c r="D809" s="14"/>
      <c r="E809" s="14"/>
      <c r="F809" s="149" t="str">
        <f t="shared" si="165"/>
        <v/>
      </c>
      <c r="G809" s="148" t="str">
        <f>IF(F809="","",SUMIF(Supplier,Waste_Input!E809,TotalSampleWeight))</f>
        <v/>
      </c>
      <c r="H809" s="150" t="str">
        <f t="shared" si="166"/>
        <v/>
      </c>
      <c r="I809" s="150" t="str">
        <f t="shared" si="167"/>
        <v/>
      </c>
      <c r="J809" s="150" t="str">
        <f t="shared" si="168"/>
        <v/>
      </c>
      <c r="K809" s="150" t="str">
        <f t="shared" si="169"/>
        <v/>
      </c>
      <c r="L809" s="150" t="str">
        <f t="shared" si="170"/>
        <v/>
      </c>
      <c r="M809" s="150" t="str">
        <f t="shared" si="171"/>
        <v/>
      </c>
      <c r="N809" s="172" t="str">
        <f t="shared" si="172"/>
        <v/>
      </c>
      <c r="O809" s="150" t="str">
        <f t="shared" si="173"/>
        <v/>
      </c>
      <c r="P809" s="151" t="str">
        <f t="shared" si="174"/>
        <v/>
      </c>
      <c r="Q809" s="150" t="str">
        <f t="shared" si="164"/>
        <v/>
      </c>
      <c r="R809" s="126" t="str">
        <f t="array" ref="R809">IF(AND(ISTEXT(E809),D809="TR"),_xlfn.STDEV.S(IF(Supplier=E809,Target)),"")</f>
        <v/>
      </c>
      <c r="S809" s="143" t="e">
        <f t="shared" si="175"/>
        <v>#VALUE!</v>
      </c>
      <c r="T809" s="146" t="e">
        <f t="shared" si="176"/>
        <v>#VALUE!</v>
      </c>
    </row>
    <row r="810" spans="1:20" s="17" customFormat="1" x14ac:dyDescent="0.2">
      <c r="A810" s="14"/>
      <c r="B810" s="14"/>
      <c r="C810" s="14"/>
      <c r="D810" s="14"/>
      <c r="E810" s="14"/>
      <c r="F810" s="149" t="str">
        <f t="shared" si="165"/>
        <v/>
      </c>
      <c r="G810" s="148" t="str">
        <f>IF(F810="","",SUMIF(Supplier,Waste_Input!E810,TotalSampleWeight))</f>
        <v/>
      </c>
      <c r="H810" s="150" t="str">
        <f t="shared" si="166"/>
        <v/>
      </c>
      <c r="I810" s="150" t="str">
        <f t="shared" si="167"/>
        <v/>
      </c>
      <c r="J810" s="150" t="str">
        <f t="shared" si="168"/>
        <v/>
      </c>
      <c r="K810" s="150" t="str">
        <f t="shared" si="169"/>
        <v/>
      </c>
      <c r="L810" s="150" t="str">
        <f t="shared" si="170"/>
        <v/>
      </c>
      <c r="M810" s="150" t="str">
        <f t="shared" si="171"/>
        <v/>
      </c>
      <c r="N810" s="172" t="str">
        <f t="shared" si="172"/>
        <v/>
      </c>
      <c r="O810" s="150" t="str">
        <f t="shared" si="173"/>
        <v/>
      </c>
      <c r="P810" s="151" t="str">
        <f t="shared" si="174"/>
        <v/>
      </c>
      <c r="Q810" s="150" t="str">
        <f t="shared" si="164"/>
        <v/>
      </c>
      <c r="R810" s="126" t="str">
        <f t="array" ref="R810">IF(AND(ISTEXT(E810),D810="TR"),_xlfn.STDEV.S(IF(Supplier=E810,Target)),"")</f>
        <v/>
      </c>
      <c r="S810" s="143" t="e">
        <f t="shared" si="175"/>
        <v>#VALUE!</v>
      </c>
      <c r="T810" s="146" t="e">
        <f t="shared" si="176"/>
        <v>#VALUE!</v>
      </c>
    </row>
    <row r="811" spans="1:20" s="17" customFormat="1" x14ac:dyDescent="0.2">
      <c r="A811" s="14"/>
      <c r="B811" s="14"/>
      <c r="C811" s="14"/>
      <c r="D811" s="14"/>
      <c r="E811" s="14"/>
      <c r="F811" s="149" t="str">
        <f t="shared" si="165"/>
        <v/>
      </c>
      <c r="G811" s="148" t="str">
        <f>IF(F811="","",SUMIF(Supplier,Waste_Input!E811,TotalSampleWeight))</f>
        <v/>
      </c>
      <c r="H811" s="150" t="str">
        <f t="shared" si="166"/>
        <v/>
      </c>
      <c r="I811" s="150" t="str">
        <f t="shared" si="167"/>
        <v/>
      </c>
      <c r="J811" s="150" t="str">
        <f t="shared" si="168"/>
        <v/>
      </c>
      <c r="K811" s="150" t="str">
        <f t="shared" si="169"/>
        <v/>
      </c>
      <c r="L811" s="150" t="str">
        <f t="shared" si="170"/>
        <v/>
      </c>
      <c r="M811" s="150" t="str">
        <f t="shared" si="171"/>
        <v/>
      </c>
      <c r="N811" s="172" t="str">
        <f t="shared" si="172"/>
        <v/>
      </c>
      <c r="O811" s="150" t="str">
        <f t="shared" si="173"/>
        <v/>
      </c>
      <c r="P811" s="151" t="str">
        <f t="shared" si="174"/>
        <v/>
      </c>
      <c r="Q811" s="150" t="str">
        <f t="shared" si="164"/>
        <v/>
      </c>
      <c r="R811" s="126" t="str">
        <f t="array" ref="R811">IF(AND(ISTEXT(E811),D811="TR"),_xlfn.STDEV.S(IF(Supplier=E811,Target)),"")</f>
        <v/>
      </c>
      <c r="S811" s="143" t="e">
        <f t="shared" si="175"/>
        <v>#VALUE!</v>
      </c>
      <c r="T811" s="146" t="e">
        <f t="shared" si="176"/>
        <v>#VALUE!</v>
      </c>
    </row>
    <row r="812" spans="1:20" s="17" customFormat="1" x14ac:dyDescent="0.2">
      <c r="A812" s="14"/>
      <c r="B812" s="14"/>
      <c r="C812" s="14"/>
      <c r="D812" s="14"/>
      <c r="E812" s="14"/>
      <c r="F812" s="149" t="str">
        <f t="shared" si="165"/>
        <v/>
      </c>
      <c r="G812" s="148" t="str">
        <f>IF(F812="","",SUMIF(Supplier,Waste_Input!E812,TotalSampleWeight))</f>
        <v/>
      </c>
      <c r="H812" s="150" t="str">
        <f t="shared" si="166"/>
        <v/>
      </c>
      <c r="I812" s="150" t="str">
        <f t="shared" si="167"/>
        <v/>
      </c>
      <c r="J812" s="150" t="str">
        <f t="shared" si="168"/>
        <v/>
      </c>
      <c r="K812" s="150" t="str">
        <f t="shared" si="169"/>
        <v/>
      </c>
      <c r="L812" s="150" t="str">
        <f t="shared" si="170"/>
        <v/>
      </c>
      <c r="M812" s="150" t="str">
        <f t="shared" si="171"/>
        <v/>
      </c>
      <c r="N812" s="172" t="str">
        <f t="shared" si="172"/>
        <v/>
      </c>
      <c r="O812" s="150" t="str">
        <f t="shared" si="173"/>
        <v/>
      </c>
      <c r="P812" s="151" t="str">
        <f t="shared" si="174"/>
        <v/>
      </c>
      <c r="Q812" s="150" t="str">
        <f t="shared" si="164"/>
        <v/>
      </c>
      <c r="R812" s="126" t="str">
        <f t="array" ref="R812">IF(AND(ISTEXT(E812),D812="TR"),_xlfn.STDEV.S(IF(Supplier=E812,Target)),"")</f>
        <v/>
      </c>
      <c r="S812" s="143" t="e">
        <f t="shared" si="175"/>
        <v>#VALUE!</v>
      </c>
      <c r="T812" s="146" t="e">
        <f t="shared" si="176"/>
        <v>#VALUE!</v>
      </c>
    </row>
    <row r="813" spans="1:20" s="17" customFormat="1" x14ac:dyDescent="0.2">
      <c r="A813" s="14"/>
      <c r="B813" s="14"/>
      <c r="C813" s="14"/>
      <c r="D813" s="14"/>
      <c r="E813" s="14"/>
      <c r="F813" s="149" t="str">
        <f t="shared" si="165"/>
        <v/>
      </c>
      <c r="G813" s="148" t="str">
        <f>IF(F813="","",SUMIF(Supplier,Waste_Input!E813,TotalSampleWeight))</f>
        <v/>
      </c>
      <c r="H813" s="150" t="str">
        <f t="shared" si="166"/>
        <v/>
      </c>
      <c r="I813" s="150" t="str">
        <f t="shared" si="167"/>
        <v/>
      </c>
      <c r="J813" s="150" t="str">
        <f t="shared" si="168"/>
        <v/>
      </c>
      <c r="K813" s="150" t="str">
        <f t="shared" si="169"/>
        <v/>
      </c>
      <c r="L813" s="150" t="str">
        <f t="shared" si="170"/>
        <v/>
      </c>
      <c r="M813" s="150" t="str">
        <f t="shared" si="171"/>
        <v/>
      </c>
      <c r="N813" s="172" t="str">
        <f t="shared" si="172"/>
        <v/>
      </c>
      <c r="O813" s="150" t="str">
        <f t="shared" si="173"/>
        <v/>
      </c>
      <c r="P813" s="151" t="str">
        <f t="shared" si="174"/>
        <v/>
      </c>
      <c r="Q813" s="150" t="str">
        <f t="shared" si="164"/>
        <v/>
      </c>
      <c r="R813" s="126" t="str">
        <f t="array" ref="R813">IF(AND(ISTEXT(E813),D813="TR"),_xlfn.STDEV.S(IF(Supplier=E813,Target)),"")</f>
        <v/>
      </c>
      <c r="S813" s="143" t="e">
        <f t="shared" si="175"/>
        <v>#VALUE!</v>
      </c>
      <c r="T813" s="146" t="e">
        <f t="shared" si="176"/>
        <v>#VALUE!</v>
      </c>
    </row>
    <row r="814" spans="1:20" s="17" customFormat="1" x14ac:dyDescent="0.2">
      <c r="A814" s="14"/>
      <c r="B814" s="14"/>
      <c r="C814" s="14"/>
      <c r="D814" s="14"/>
      <c r="E814" s="14"/>
      <c r="F814" s="149" t="str">
        <f t="shared" si="165"/>
        <v/>
      </c>
      <c r="G814" s="148" t="str">
        <f>IF(F814="","",SUMIF(Supplier,Waste_Input!E814,TotalSampleWeight))</f>
        <v/>
      </c>
      <c r="H814" s="150" t="str">
        <f t="shared" si="166"/>
        <v/>
      </c>
      <c r="I814" s="150" t="str">
        <f t="shared" si="167"/>
        <v/>
      </c>
      <c r="J814" s="150" t="str">
        <f t="shared" si="168"/>
        <v/>
      </c>
      <c r="K814" s="150" t="str">
        <f t="shared" si="169"/>
        <v/>
      </c>
      <c r="L814" s="150" t="str">
        <f t="shared" si="170"/>
        <v/>
      </c>
      <c r="M814" s="150" t="str">
        <f t="shared" si="171"/>
        <v/>
      </c>
      <c r="N814" s="172" t="str">
        <f t="shared" si="172"/>
        <v/>
      </c>
      <c r="O814" s="150" t="str">
        <f t="shared" si="173"/>
        <v/>
      </c>
      <c r="P814" s="151" t="str">
        <f t="shared" si="174"/>
        <v/>
      </c>
      <c r="Q814" s="150" t="str">
        <f t="shared" si="164"/>
        <v/>
      </c>
      <c r="R814" s="126" t="str">
        <f t="array" ref="R814">IF(AND(ISTEXT(E814),D814="TR"),_xlfn.STDEV.S(IF(Supplier=E814,Target)),"")</f>
        <v/>
      </c>
      <c r="S814" s="143" t="e">
        <f t="shared" si="175"/>
        <v>#VALUE!</v>
      </c>
      <c r="T814" s="146" t="e">
        <f t="shared" si="176"/>
        <v>#VALUE!</v>
      </c>
    </row>
    <row r="815" spans="1:20" s="17" customFormat="1" x14ac:dyDescent="0.2">
      <c r="A815" s="14"/>
      <c r="B815" s="14"/>
      <c r="C815" s="14"/>
      <c r="D815" s="14"/>
      <c r="E815" s="14"/>
      <c r="F815" s="149" t="str">
        <f t="shared" si="165"/>
        <v/>
      </c>
      <c r="G815" s="148" t="str">
        <f>IF(F815="","",SUMIF(Supplier,Waste_Input!E815,TotalSampleWeight))</f>
        <v/>
      </c>
      <c r="H815" s="150" t="str">
        <f t="shared" si="166"/>
        <v/>
      </c>
      <c r="I815" s="150" t="str">
        <f t="shared" si="167"/>
        <v/>
      </c>
      <c r="J815" s="150" t="str">
        <f t="shared" si="168"/>
        <v/>
      </c>
      <c r="K815" s="150" t="str">
        <f t="shared" si="169"/>
        <v/>
      </c>
      <c r="L815" s="150" t="str">
        <f t="shared" si="170"/>
        <v/>
      </c>
      <c r="M815" s="150" t="str">
        <f t="shared" si="171"/>
        <v/>
      </c>
      <c r="N815" s="172" t="str">
        <f t="shared" si="172"/>
        <v/>
      </c>
      <c r="O815" s="150" t="str">
        <f t="shared" si="173"/>
        <v/>
      </c>
      <c r="P815" s="151" t="str">
        <f t="shared" si="174"/>
        <v/>
      </c>
      <c r="Q815" s="150" t="str">
        <f t="shared" si="164"/>
        <v/>
      </c>
      <c r="R815" s="126" t="str">
        <f t="array" ref="R815">IF(AND(ISTEXT(E815),D815="TR"),_xlfn.STDEV.S(IF(Supplier=E815,Target)),"")</f>
        <v/>
      </c>
      <c r="S815" s="143" t="e">
        <f t="shared" si="175"/>
        <v>#VALUE!</v>
      </c>
      <c r="T815" s="146" t="e">
        <f t="shared" si="176"/>
        <v>#VALUE!</v>
      </c>
    </row>
    <row r="816" spans="1:20" s="17" customFormat="1" x14ac:dyDescent="0.2">
      <c r="A816" s="14"/>
      <c r="B816" s="14"/>
      <c r="C816" s="14"/>
      <c r="D816" s="14"/>
      <c r="E816" s="14"/>
      <c r="F816" s="149" t="str">
        <f t="shared" si="165"/>
        <v/>
      </c>
      <c r="G816" s="148" t="str">
        <f>IF(F816="","",SUMIF(Supplier,Waste_Input!E816,TotalSampleWeight))</f>
        <v/>
      </c>
      <c r="H816" s="150" t="str">
        <f t="shared" si="166"/>
        <v/>
      </c>
      <c r="I816" s="150" t="str">
        <f t="shared" si="167"/>
        <v/>
      </c>
      <c r="J816" s="150" t="str">
        <f t="shared" si="168"/>
        <v/>
      </c>
      <c r="K816" s="150" t="str">
        <f t="shared" si="169"/>
        <v/>
      </c>
      <c r="L816" s="150" t="str">
        <f t="shared" si="170"/>
        <v/>
      </c>
      <c r="M816" s="150" t="str">
        <f t="shared" si="171"/>
        <v/>
      </c>
      <c r="N816" s="172" t="str">
        <f t="shared" si="172"/>
        <v/>
      </c>
      <c r="O816" s="150" t="str">
        <f t="shared" si="173"/>
        <v/>
      </c>
      <c r="P816" s="151" t="str">
        <f t="shared" si="174"/>
        <v/>
      </c>
      <c r="Q816" s="150" t="str">
        <f t="shared" si="164"/>
        <v/>
      </c>
      <c r="R816" s="126" t="str">
        <f t="array" ref="R816">IF(AND(ISTEXT(E816),D816="TR"),_xlfn.STDEV.S(IF(Supplier=E816,Target)),"")</f>
        <v/>
      </c>
      <c r="S816" s="143" t="e">
        <f t="shared" si="175"/>
        <v>#VALUE!</v>
      </c>
      <c r="T816" s="146" t="e">
        <f t="shared" si="176"/>
        <v>#VALUE!</v>
      </c>
    </row>
    <row r="817" spans="1:20" s="17" customFormat="1" x14ac:dyDescent="0.2">
      <c r="A817" s="14"/>
      <c r="B817" s="14"/>
      <c r="C817" s="14"/>
      <c r="D817" s="14"/>
      <c r="E817" s="14"/>
      <c r="F817" s="149" t="str">
        <f t="shared" si="165"/>
        <v/>
      </c>
      <c r="G817" s="148" t="str">
        <f>IF(F817="","",SUMIF(Supplier,Waste_Input!E817,TotalSampleWeight))</f>
        <v/>
      </c>
      <c r="H817" s="150" t="str">
        <f t="shared" si="166"/>
        <v/>
      </c>
      <c r="I817" s="150" t="str">
        <f t="shared" si="167"/>
        <v/>
      </c>
      <c r="J817" s="150" t="str">
        <f t="shared" si="168"/>
        <v/>
      </c>
      <c r="K817" s="150" t="str">
        <f t="shared" si="169"/>
        <v/>
      </c>
      <c r="L817" s="150" t="str">
        <f t="shared" si="170"/>
        <v/>
      </c>
      <c r="M817" s="150" t="str">
        <f t="shared" si="171"/>
        <v/>
      </c>
      <c r="N817" s="172" t="str">
        <f t="shared" si="172"/>
        <v/>
      </c>
      <c r="O817" s="150" t="str">
        <f t="shared" si="173"/>
        <v/>
      </c>
      <c r="P817" s="151" t="str">
        <f t="shared" si="174"/>
        <v/>
      </c>
      <c r="Q817" s="150" t="str">
        <f t="shared" si="164"/>
        <v/>
      </c>
      <c r="R817" s="126" t="str">
        <f t="array" ref="R817">IF(AND(ISTEXT(E817),D817="TR"),_xlfn.STDEV.S(IF(Supplier=E817,Target)),"")</f>
        <v/>
      </c>
      <c r="S817" s="143" t="e">
        <f t="shared" si="175"/>
        <v>#VALUE!</v>
      </c>
      <c r="T817" s="146" t="e">
        <f t="shared" si="176"/>
        <v>#VALUE!</v>
      </c>
    </row>
    <row r="818" spans="1:20" s="17" customFormat="1" x14ac:dyDescent="0.2">
      <c r="A818" s="14"/>
      <c r="B818" s="14"/>
      <c r="C818" s="14"/>
      <c r="D818" s="14"/>
      <c r="E818" s="14"/>
      <c r="F818" s="149" t="str">
        <f t="shared" si="165"/>
        <v/>
      </c>
      <c r="G818" s="148" t="str">
        <f>IF(F818="","",SUMIF(Supplier,Waste_Input!E818,TotalSampleWeight))</f>
        <v/>
      </c>
      <c r="H818" s="150" t="str">
        <f t="shared" si="166"/>
        <v/>
      </c>
      <c r="I818" s="150" t="str">
        <f t="shared" si="167"/>
        <v/>
      </c>
      <c r="J818" s="150" t="str">
        <f t="shared" si="168"/>
        <v/>
      </c>
      <c r="K818" s="150" t="str">
        <f t="shared" si="169"/>
        <v/>
      </c>
      <c r="L818" s="150" t="str">
        <f t="shared" si="170"/>
        <v/>
      </c>
      <c r="M818" s="150" t="str">
        <f t="shared" si="171"/>
        <v/>
      </c>
      <c r="N818" s="172" t="str">
        <f t="shared" si="172"/>
        <v/>
      </c>
      <c r="O818" s="150" t="str">
        <f t="shared" si="173"/>
        <v/>
      </c>
      <c r="P818" s="151" t="str">
        <f t="shared" si="174"/>
        <v/>
      </c>
      <c r="Q818" s="150" t="str">
        <f t="shared" si="164"/>
        <v/>
      </c>
      <c r="R818" s="126" t="str">
        <f t="array" ref="R818">IF(AND(ISTEXT(E818),D818="TR"),_xlfn.STDEV.S(IF(Supplier=E818,Target)),"")</f>
        <v/>
      </c>
      <c r="S818" s="143" t="e">
        <f t="shared" si="175"/>
        <v>#VALUE!</v>
      </c>
      <c r="T818" s="146" t="e">
        <f t="shared" si="176"/>
        <v>#VALUE!</v>
      </c>
    </row>
    <row r="819" spans="1:20" s="17" customFormat="1" x14ac:dyDescent="0.2">
      <c r="A819" s="14"/>
      <c r="B819" s="14"/>
      <c r="C819" s="14"/>
      <c r="D819" s="14"/>
      <c r="E819" s="14"/>
      <c r="F819" s="149" t="str">
        <f t="shared" si="165"/>
        <v/>
      </c>
      <c r="G819" s="148" t="str">
        <f>IF(F819="","",SUMIF(Supplier,Waste_Input!E819,TotalSampleWeight))</f>
        <v/>
      </c>
      <c r="H819" s="150" t="str">
        <f t="shared" si="166"/>
        <v/>
      </c>
      <c r="I819" s="150" t="str">
        <f t="shared" si="167"/>
        <v/>
      </c>
      <c r="J819" s="150" t="str">
        <f t="shared" si="168"/>
        <v/>
      </c>
      <c r="K819" s="150" t="str">
        <f t="shared" si="169"/>
        <v/>
      </c>
      <c r="L819" s="150" t="str">
        <f t="shared" si="170"/>
        <v/>
      </c>
      <c r="M819" s="150" t="str">
        <f t="shared" si="171"/>
        <v/>
      </c>
      <c r="N819" s="172" t="str">
        <f t="shared" si="172"/>
        <v/>
      </c>
      <c r="O819" s="150" t="str">
        <f t="shared" si="173"/>
        <v/>
      </c>
      <c r="P819" s="151" t="str">
        <f t="shared" si="174"/>
        <v/>
      </c>
      <c r="Q819" s="150" t="str">
        <f t="shared" si="164"/>
        <v/>
      </c>
      <c r="R819" s="126" t="str">
        <f t="array" ref="R819">IF(AND(ISTEXT(E819),D819="TR"),_xlfn.STDEV.S(IF(Supplier=E819,Target)),"")</f>
        <v/>
      </c>
      <c r="S819" s="143" t="e">
        <f t="shared" si="175"/>
        <v>#VALUE!</v>
      </c>
      <c r="T819" s="146" t="e">
        <f t="shared" si="176"/>
        <v>#VALUE!</v>
      </c>
    </row>
    <row r="820" spans="1:20" s="17" customFormat="1" x14ac:dyDescent="0.2">
      <c r="A820" s="14"/>
      <c r="B820" s="14"/>
      <c r="C820" s="14"/>
      <c r="D820" s="14"/>
      <c r="E820" s="14"/>
      <c r="F820" s="149" t="str">
        <f t="shared" si="165"/>
        <v/>
      </c>
      <c r="G820" s="148" t="str">
        <f>IF(F820="","",SUMIF(Supplier,Waste_Input!E820,TotalSampleWeight))</f>
        <v/>
      </c>
      <c r="H820" s="150" t="str">
        <f t="shared" si="166"/>
        <v/>
      </c>
      <c r="I820" s="150" t="str">
        <f t="shared" si="167"/>
        <v/>
      </c>
      <c r="J820" s="150" t="str">
        <f t="shared" si="168"/>
        <v/>
      </c>
      <c r="K820" s="150" t="str">
        <f t="shared" si="169"/>
        <v/>
      </c>
      <c r="L820" s="150" t="str">
        <f t="shared" si="170"/>
        <v/>
      </c>
      <c r="M820" s="150" t="str">
        <f t="shared" si="171"/>
        <v/>
      </c>
      <c r="N820" s="172" t="str">
        <f t="shared" si="172"/>
        <v/>
      </c>
      <c r="O820" s="150" t="str">
        <f t="shared" si="173"/>
        <v/>
      </c>
      <c r="P820" s="151" t="str">
        <f t="shared" si="174"/>
        <v/>
      </c>
      <c r="Q820" s="150" t="str">
        <f t="shared" si="164"/>
        <v/>
      </c>
      <c r="R820" s="126" t="str">
        <f t="array" ref="R820">IF(AND(ISTEXT(E820),D820="TR"),_xlfn.STDEV.S(IF(Supplier=E820,Target)),"")</f>
        <v/>
      </c>
      <c r="S820" s="143" t="e">
        <f t="shared" si="175"/>
        <v>#VALUE!</v>
      </c>
      <c r="T820" s="146" t="e">
        <f t="shared" si="176"/>
        <v>#VALUE!</v>
      </c>
    </row>
    <row r="821" spans="1:20" s="17" customFormat="1" x14ac:dyDescent="0.2">
      <c r="A821" s="14"/>
      <c r="B821" s="14"/>
      <c r="C821" s="14"/>
      <c r="D821" s="14"/>
      <c r="E821" s="14"/>
      <c r="F821" s="149" t="str">
        <f t="shared" si="165"/>
        <v/>
      </c>
      <c r="G821" s="148" t="str">
        <f>IF(F821="","",SUMIF(Supplier,Waste_Input!E821,TotalSampleWeight))</f>
        <v/>
      </c>
      <c r="H821" s="150" t="str">
        <f t="shared" si="166"/>
        <v/>
      </c>
      <c r="I821" s="150" t="str">
        <f t="shared" si="167"/>
        <v/>
      </c>
      <c r="J821" s="150" t="str">
        <f t="shared" si="168"/>
        <v/>
      </c>
      <c r="K821" s="150" t="str">
        <f t="shared" si="169"/>
        <v/>
      </c>
      <c r="L821" s="150" t="str">
        <f t="shared" si="170"/>
        <v/>
      </c>
      <c r="M821" s="150" t="str">
        <f t="shared" si="171"/>
        <v/>
      </c>
      <c r="N821" s="172" t="str">
        <f t="shared" si="172"/>
        <v/>
      </c>
      <c r="O821" s="150" t="str">
        <f t="shared" si="173"/>
        <v/>
      </c>
      <c r="P821" s="151" t="str">
        <f t="shared" si="174"/>
        <v/>
      </c>
      <c r="Q821" s="150" t="str">
        <f t="shared" si="164"/>
        <v/>
      </c>
      <c r="R821" s="126" t="str">
        <f t="array" ref="R821">IF(AND(ISTEXT(E821),D821="TR"),_xlfn.STDEV.S(IF(Supplier=E821,Target)),"")</f>
        <v/>
      </c>
      <c r="S821" s="143" t="e">
        <f t="shared" si="175"/>
        <v>#VALUE!</v>
      </c>
      <c r="T821" s="146" t="e">
        <f t="shared" si="176"/>
        <v>#VALUE!</v>
      </c>
    </row>
    <row r="822" spans="1:20" s="17" customFormat="1" x14ac:dyDescent="0.2">
      <c r="A822" s="14"/>
      <c r="B822" s="14"/>
      <c r="C822" s="14"/>
      <c r="D822" s="14"/>
      <c r="E822" s="14"/>
      <c r="F822" s="149" t="str">
        <f t="shared" si="165"/>
        <v/>
      </c>
      <c r="G822" s="148" t="str">
        <f>IF(F822="","",SUMIF(Supplier,Waste_Input!E822,TotalSampleWeight))</f>
        <v/>
      </c>
      <c r="H822" s="150" t="str">
        <f t="shared" si="166"/>
        <v/>
      </c>
      <c r="I822" s="150" t="str">
        <f t="shared" si="167"/>
        <v/>
      </c>
      <c r="J822" s="150" t="str">
        <f t="shared" si="168"/>
        <v/>
      </c>
      <c r="K822" s="150" t="str">
        <f t="shared" si="169"/>
        <v/>
      </c>
      <c r="L822" s="150" t="str">
        <f t="shared" si="170"/>
        <v/>
      </c>
      <c r="M822" s="150" t="str">
        <f t="shared" si="171"/>
        <v/>
      </c>
      <c r="N822" s="172" t="str">
        <f t="shared" si="172"/>
        <v/>
      </c>
      <c r="O822" s="150" t="str">
        <f t="shared" si="173"/>
        <v/>
      </c>
      <c r="P822" s="151" t="str">
        <f t="shared" si="174"/>
        <v/>
      </c>
      <c r="Q822" s="150" t="str">
        <f t="shared" si="164"/>
        <v/>
      </c>
      <c r="R822" s="126" t="str">
        <f t="array" ref="R822">IF(AND(ISTEXT(E822),D822="TR"),_xlfn.STDEV.S(IF(Supplier=E822,Target)),"")</f>
        <v/>
      </c>
      <c r="S822" s="143" t="e">
        <f t="shared" si="175"/>
        <v>#VALUE!</v>
      </c>
      <c r="T822" s="146" t="e">
        <f t="shared" si="176"/>
        <v>#VALUE!</v>
      </c>
    </row>
    <row r="823" spans="1:20" s="17" customFormat="1" x14ac:dyDescent="0.2">
      <c r="A823" s="14"/>
      <c r="B823" s="14"/>
      <c r="C823" s="14"/>
      <c r="D823" s="14"/>
      <c r="E823" s="14"/>
      <c r="F823" s="149" t="str">
        <f t="shared" si="165"/>
        <v/>
      </c>
      <c r="G823" s="148" t="str">
        <f>IF(F823="","",SUMIF(Supplier,Waste_Input!E823,TotalSampleWeight))</f>
        <v/>
      </c>
      <c r="H823" s="150" t="str">
        <f t="shared" si="166"/>
        <v/>
      </c>
      <c r="I823" s="150" t="str">
        <f t="shared" si="167"/>
        <v/>
      </c>
      <c r="J823" s="150" t="str">
        <f t="shared" si="168"/>
        <v/>
      </c>
      <c r="K823" s="150" t="str">
        <f t="shared" si="169"/>
        <v/>
      </c>
      <c r="L823" s="150" t="str">
        <f t="shared" si="170"/>
        <v/>
      </c>
      <c r="M823" s="150" t="str">
        <f t="shared" si="171"/>
        <v/>
      </c>
      <c r="N823" s="172" t="str">
        <f t="shared" si="172"/>
        <v/>
      </c>
      <c r="O823" s="150" t="str">
        <f t="shared" si="173"/>
        <v/>
      </c>
      <c r="P823" s="151" t="str">
        <f t="shared" si="174"/>
        <v/>
      </c>
      <c r="Q823" s="150" t="str">
        <f t="shared" si="164"/>
        <v/>
      </c>
      <c r="R823" s="126" t="str">
        <f t="array" ref="R823">IF(AND(ISTEXT(E823),D823="TR"),_xlfn.STDEV.S(IF(Supplier=E823,Target)),"")</f>
        <v/>
      </c>
      <c r="S823" s="143" t="e">
        <f t="shared" si="175"/>
        <v>#VALUE!</v>
      </c>
      <c r="T823" s="146" t="e">
        <f t="shared" si="176"/>
        <v>#VALUE!</v>
      </c>
    </row>
    <row r="824" spans="1:20" s="17" customFormat="1" x14ac:dyDescent="0.2">
      <c r="A824" s="14"/>
      <c r="B824" s="14"/>
      <c r="C824" s="14"/>
      <c r="D824" s="14"/>
      <c r="E824" s="14"/>
      <c r="F824" s="149" t="str">
        <f t="shared" si="165"/>
        <v/>
      </c>
      <c r="G824" s="148" t="str">
        <f>IF(F824="","",SUMIF(Supplier,Waste_Input!E824,TotalSampleWeight))</f>
        <v/>
      </c>
      <c r="H824" s="150" t="str">
        <f t="shared" si="166"/>
        <v/>
      </c>
      <c r="I824" s="150" t="str">
        <f t="shared" si="167"/>
        <v/>
      </c>
      <c r="J824" s="150" t="str">
        <f t="shared" si="168"/>
        <v/>
      </c>
      <c r="K824" s="150" t="str">
        <f t="shared" si="169"/>
        <v/>
      </c>
      <c r="L824" s="150" t="str">
        <f t="shared" si="170"/>
        <v/>
      </c>
      <c r="M824" s="150" t="str">
        <f t="shared" si="171"/>
        <v/>
      </c>
      <c r="N824" s="172" t="str">
        <f t="shared" si="172"/>
        <v/>
      </c>
      <c r="O824" s="150" t="str">
        <f t="shared" si="173"/>
        <v/>
      </c>
      <c r="P824" s="151" t="str">
        <f t="shared" si="174"/>
        <v/>
      </c>
      <c r="Q824" s="150" t="str">
        <f t="shared" si="164"/>
        <v/>
      </c>
      <c r="R824" s="126" t="str">
        <f t="array" ref="R824">IF(AND(ISTEXT(E824),D824="TR"),_xlfn.STDEV.S(IF(Supplier=E824,Target)),"")</f>
        <v/>
      </c>
      <c r="S824" s="143" t="e">
        <f t="shared" si="175"/>
        <v>#VALUE!</v>
      </c>
      <c r="T824" s="146" t="e">
        <f t="shared" si="176"/>
        <v>#VALUE!</v>
      </c>
    </row>
    <row r="825" spans="1:20" s="17" customFormat="1" x14ac:dyDescent="0.2">
      <c r="A825" s="14"/>
      <c r="B825" s="14"/>
      <c r="C825" s="14"/>
      <c r="D825" s="14"/>
      <c r="E825" s="14"/>
      <c r="F825" s="149" t="str">
        <f t="shared" si="165"/>
        <v/>
      </c>
      <c r="G825" s="148" t="str">
        <f>IF(F825="","",SUMIF(Supplier,Waste_Input!E825,TotalSampleWeight))</f>
        <v/>
      </c>
      <c r="H825" s="150" t="str">
        <f t="shared" si="166"/>
        <v/>
      </c>
      <c r="I825" s="150" t="str">
        <f t="shared" si="167"/>
        <v/>
      </c>
      <c r="J825" s="150" t="str">
        <f t="shared" si="168"/>
        <v/>
      </c>
      <c r="K825" s="150" t="str">
        <f t="shared" si="169"/>
        <v/>
      </c>
      <c r="L825" s="150" t="str">
        <f t="shared" si="170"/>
        <v/>
      </c>
      <c r="M825" s="150" t="str">
        <f t="shared" si="171"/>
        <v/>
      </c>
      <c r="N825" s="172" t="str">
        <f t="shared" si="172"/>
        <v/>
      </c>
      <c r="O825" s="150" t="str">
        <f t="shared" si="173"/>
        <v/>
      </c>
      <c r="P825" s="151" t="str">
        <f t="shared" si="174"/>
        <v/>
      </c>
      <c r="Q825" s="150" t="str">
        <f t="shared" si="164"/>
        <v/>
      </c>
      <c r="R825" s="126" t="str">
        <f t="array" ref="R825">IF(AND(ISTEXT(E825),D825="TR"),_xlfn.STDEV.S(IF(Supplier=E825,Target)),"")</f>
        <v/>
      </c>
      <c r="S825" s="143" t="e">
        <f t="shared" si="175"/>
        <v>#VALUE!</v>
      </c>
      <c r="T825" s="146" t="e">
        <f t="shared" si="176"/>
        <v>#VALUE!</v>
      </c>
    </row>
    <row r="826" spans="1:20" s="17" customFormat="1" x14ac:dyDescent="0.2">
      <c r="A826" s="14"/>
      <c r="B826" s="14"/>
      <c r="C826" s="14"/>
      <c r="D826" s="14"/>
      <c r="E826" s="14"/>
      <c r="F826" s="149" t="str">
        <f t="shared" si="165"/>
        <v/>
      </c>
      <c r="G826" s="148" t="str">
        <f>IF(F826="","",SUMIF(Supplier,Waste_Input!E826,TotalSampleWeight))</f>
        <v/>
      </c>
      <c r="H826" s="150" t="str">
        <f t="shared" si="166"/>
        <v/>
      </c>
      <c r="I826" s="150" t="str">
        <f t="shared" si="167"/>
        <v/>
      </c>
      <c r="J826" s="150" t="str">
        <f t="shared" si="168"/>
        <v/>
      </c>
      <c r="K826" s="150" t="str">
        <f t="shared" si="169"/>
        <v/>
      </c>
      <c r="L826" s="150" t="str">
        <f t="shared" si="170"/>
        <v/>
      </c>
      <c r="M826" s="150" t="str">
        <f t="shared" si="171"/>
        <v/>
      </c>
      <c r="N826" s="172" t="str">
        <f t="shared" si="172"/>
        <v/>
      </c>
      <c r="O826" s="150" t="str">
        <f t="shared" si="173"/>
        <v/>
      </c>
      <c r="P826" s="151" t="str">
        <f t="shared" si="174"/>
        <v/>
      </c>
      <c r="Q826" s="150" t="str">
        <f t="shared" si="164"/>
        <v/>
      </c>
      <c r="R826" s="126" t="str">
        <f t="array" ref="R826">IF(AND(ISTEXT(E826),D826="TR"),_xlfn.STDEV.S(IF(Supplier=E826,Target)),"")</f>
        <v/>
      </c>
      <c r="S826" s="143" t="e">
        <f t="shared" si="175"/>
        <v>#VALUE!</v>
      </c>
      <c r="T826" s="146" t="e">
        <f t="shared" si="176"/>
        <v>#VALUE!</v>
      </c>
    </row>
    <row r="827" spans="1:20" s="17" customFormat="1" x14ac:dyDescent="0.2">
      <c r="A827" s="14"/>
      <c r="B827" s="14"/>
      <c r="C827" s="14"/>
      <c r="D827" s="14"/>
      <c r="E827" s="14"/>
      <c r="F827" s="149" t="str">
        <f t="shared" si="165"/>
        <v/>
      </c>
      <c r="G827" s="148" t="str">
        <f>IF(F827="","",SUMIF(Supplier,Waste_Input!E827,TotalSampleWeight))</f>
        <v/>
      </c>
      <c r="H827" s="150" t="str">
        <f t="shared" si="166"/>
        <v/>
      </c>
      <c r="I827" s="150" t="str">
        <f t="shared" si="167"/>
        <v/>
      </c>
      <c r="J827" s="150" t="str">
        <f t="shared" si="168"/>
        <v/>
      </c>
      <c r="K827" s="150" t="str">
        <f t="shared" si="169"/>
        <v/>
      </c>
      <c r="L827" s="150" t="str">
        <f t="shared" si="170"/>
        <v/>
      </c>
      <c r="M827" s="150" t="str">
        <f t="shared" si="171"/>
        <v/>
      </c>
      <c r="N827" s="172" t="str">
        <f t="shared" si="172"/>
        <v/>
      </c>
      <c r="O827" s="150" t="str">
        <f t="shared" si="173"/>
        <v/>
      </c>
      <c r="P827" s="151" t="str">
        <f t="shared" si="174"/>
        <v/>
      </c>
      <c r="Q827" s="150" t="str">
        <f t="shared" si="164"/>
        <v/>
      </c>
      <c r="R827" s="126" t="str">
        <f t="array" ref="R827">IF(AND(ISTEXT(E827),D827="TR"),_xlfn.STDEV.S(IF(Supplier=E827,Target)),"")</f>
        <v/>
      </c>
      <c r="S827" s="143" t="e">
        <f t="shared" si="175"/>
        <v>#VALUE!</v>
      </c>
      <c r="T827" s="146" t="e">
        <f t="shared" si="176"/>
        <v>#VALUE!</v>
      </c>
    </row>
    <row r="828" spans="1:20" s="17" customFormat="1" x14ac:dyDescent="0.2">
      <c r="A828" s="14"/>
      <c r="B828" s="14"/>
      <c r="C828" s="14"/>
      <c r="D828" s="14"/>
      <c r="E828" s="14"/>
      <c r="F828" s="149" t="str">
        <f t="shared" si="165"/>
        <v/>
      </c>
      <c r="G828" s="148" t="str">
        <f>IF(F828="","",SUMIF(Supplier,Waste_Input!E828,TotalSampleWeight))</f>
        <v/>
      </c>
      <c r="H828" s="150" t="str">
        <f t="shared" si="166"/>
        <v/>
      </c>
      <c r="I828" s="150" t="str">
        <f t="shared" si="167"/>
        <v/>
      </c>
      <c r="J828" s="150" t="str">
        <f t="shared" si="168"/>
        <v/>
      </c>
      <c r="K828" s="150" t="str">
        <f t="shared" si="169"/>
        <v/>
      </c>
      <c r="L828" s="150" t="str">
        <f t="shared" si="170"/>
        <v/>
      </c>
      <c r="M828" s="150" t="str">
        <f t="shared" si="171"/>
        <v/>
      </c>
      <c r="N828" s="172" t="str">
        <f t="shared" si="172"/>
        <v/>
      </c>
      <c r="O828" s="150" t="str">
        <f t="shared" si="173"/>
        <v/>
      </c>
      <c r="P828" s="151" t="str">
        <f t="shared" si="174"/>
        <v/>
      </c>
      <c r="Q828" s="150" t="str">
        <f t="shared" si="164"/>
        <v/>
      </c>
      <c r="R828" s="126" t="str">
        <f t="array" ref="R828">IF(AND(ISTEXT(E828),D828="TR"),_xlfn.STDEV.S(IF(Supplier=E828,Target)),"")</f>
        <v/>
      </c>
      <c r="S828" s="143" t="e">
        <f t="shared" si="175"/>
        <v>#VALUE!</v>
      </c>
      <c r="T828" s="146" t="e">
        <f t="shared" si="176"/>
        <v>#VALUE!</v>
      </c>
    </row>
    <row r="829" spans="1:20" s="17" customFormat="1" x14ac:dyDescent="0.2">
      <c r="A829" s="14"/>
      <c r="B829" s="14"/>
      <c r="C829" s="14"/>
      <c r="D829" s="14"/>
      <c r="E829" s="14"/>
      <c r="F829" s="149" t="str">
        <f t="shared" si="165"/>
        <v/>
      </c>
      <c r="G829" s="148" t="str">
        <f>IF(F829="","",SUMIF(Supplier,Waste_Input!E829,TotalSampleWeight))</f>
        <v/>
      </c>
      <c r="H829" s="150" t="str">
        <f t="shared" si="166"/>
        <v/>
      </c>
      <c r="I829" s="150" t="str">
        <f t="shared" si="167"/>
        <v/>
      </c>
      <c r="J829" s="150" t="str">
        <f t="shared" si="168"/>
        <v/>
      </c>
      <c r="K829" s="150" t="str">
        <f t="shared" si="169"/>
        <v/>
      </c>
      <c r="L829" s="150" t="str">
        <f t="shared" si="170"/>
        <v/>
      </c>
      <c r="M829" s="150" t="str">
        <f t="shared" si="171"/>
        <v/>
      </c>
      <c r="N829" s="172" t="str">
        <f t="shared" si="172"/>
        <v/>
      </c>
      <c r="O829" s="150" t="str">
        <f t="shared" si="173"/>
        <v/>
      </c>
      <c r="P829" s="151" t="str">
        <f t="shared" si="174"/>
        <v/>
      </c>
      <c r="Q829" s="150" t="str">
        <f t="shared" si="164"/>
        <v/>
      </c>
      <c r="R829" s="126" t="str">
        <f t="array" ref="R829">IF(AND(ISTEXT(E829),D829="TR"),_xlfn.STDEV.S(IF(Supplier=E829,Target)),"")</f>
        <v/>
      </c>
      <c r="S829" s="143" t="e">
        <f t="shared" si="175"/>
        <v>#VALUE!</v>
      </c>
      <c r="T829" s="146" t="e">
        <f t="shared" si="176"/>
        <v>#VALUE!</v>
      </c>
    </row>
    <row r="830" spans="1:20" s="17" customFormat="1" x14ac:dyDescent="0.2">
      <c r="A830" s="14"/>
      <c r="B830" s="14"/>
      <c r="C830" s="14"/>
      <c r="D830" s="14"/>
      <c r="E830" s="14"/>
      <c r="F830" s="149" t="str">
        <f t="shared" si="165"/>
        <v/>
      </c>
      <c r="G830" s="148" t="str">
        <f>IF(F830="","",SUMIF(Supplier,Waste_Input!E830,TotalSampleWeight))</f>
        <v/>
      </c>
      <c r="H830" s="150" t="str">
        <f t="shared" si="166"/>
        <v/>
      </c>
      <c r="I830" s="150" t="str">
        <f t="shared" si="167"/>
        <v/>
      </c>
      <c r="J830" s="150" t="str">
        <f t="shared" si="168"/>
        <v/>
      </c>
      <c r="K830" s="150" t="str">
        <f t="shared" si="169"/>
        <v/>
      </c>
      <c r="L830" s="150" t="str">
        <f t="shared" si="170"/>
        <v/>
      </c>
      <c r="M830" s="150" t="str">
        <f t="shared" si="171"/>
        <v/>
      </c>
      <c r="N830" s="172" t="str">
        <f t="shared" si="172"/>
        <v/>
      </c>
      <c r="O830" s="150" t="str">
        <f t="shared" si="173"/>
        <v/>
      </c>
      <c r="P830" s="151" t="str">
        <f t="shared" si="174"/>
        <v/>
      </c>
      <c r="Q830" s="150" t="str">
        <f t="shared" si="164"/>
        <v/>
      </c>
      <c r="R830" s="126" t="str">
        <f t="array" ref="R830">IF(AND(ISTEXT(E830),D830="TR"),_xlfn.STDEV.S(IF(Supplier=E830,Target)),"")</f>
        <v/>
      </c>
      <c r="S830" s="143" t="e">
        <f t="shared" si="175"/>
        <v>#VALUE!</v>
      </c>
      <c r="T830" s="146" t="e">
        <f t="shared" si="176"/>
        <v>#VALUE!</v>
      </c>
    </row>
    <row r="831" spans="1:20" s="17" customFormat="1" x14ac:dyDescent="0.2">
      <c r="A831" s="14"/>
      <c r="B831" s="14"/>
      <c r="C831" s="14"/>
      <c r="D831" s="14"/>
      <c r="E831" s="14"/>
      <c r="F831" s="149" t="str">
        <f t="shared" si="165"/>
        <v/>
      </c>
      <c r="G831" s="148" t="str">
        <f>IF(F831="","",SUMIF(Supplier,Waste_Input!E831,TotalSampleWeight))</f>
        <v/>
      </c>
      <c r="H831" s="150" t="str">
        <f t="shared" si="166"/>
        <v/>
      </c>
      <c r="I831" s="150" t="str">
        <f t="shared" si="167"/>
        <v/>
      </c>
      <c r="J831" s="150" t="str">
        <f t="shared" si="168"/>
        <v/>
      </c>
      <c r="K831" s="150" t="str">
        <f t="shared" si="169"/>
        <v/>
      </c>
      <c r="L831" s="150" t="str">
        <f t="shared" si="170"/>
        <v/>
      </c>
      <c r="M831" s="150" t="str">
        <f t="shared" si="171"/>
        <v/>
      </c>
      <c r="N831" s="172" t="str">
        <f t="shared" si="172"/>
        <v/>
      </c>
      <c r="O831" s="150" t="str">
        <f t="shared" si="173"/>
        <v/>
      </c>
      <c r="P831" s="151" t="str">
        <f t="shared" si="174"/>
        <v/>
      </c>
      <c r="Q831" s="150" t="str">
        <f t="shared" si="164"/>
        <v/>
      </c>
      <c r="R831" s="126" t="str">
        <f t="array" ref="R831">IF(AND(ISTEXT(E831),D831="TR"),_xlfn.STDEV.S(IF(Supplier=E831,Target)),"")</f>
        <v/>
      </c>
      <c r="S831" s="143" t="e">
        <f t="shared" si="175"/>
        <v>#VALUE!</v>
      </c>
      <c r="T831" s="146" t="e">
        <f t="shared" si="176"/>
        <v>#VALUE!</v>
      </c>
    </row>
    <row r="832" spans="1:20" s="17" customFormat="1" x14ac:dyDescent="0.2">
      <c r="A832" s="14"/>
      <c r="B832" s="14"/>
      <c r="C832" s="14"/>
      <c r="D832" s="14"/>
      <c r="E832" s="14"/>
      <c r="F832" s="149" t="str">
        <f t="shared" si="165"/>
        <v/>
      </c>
      <c r="G832" s="148" t="str">
        <f>IF(F832="","",SUMIF(Supplier,Waste_Input!E832,TotalSampleWeight))</f>
        <v/>
      </c>
      <c r="H832" s="150" t="str">
        <f t="shared" si="166"/>
        <v/>
      </c>
      <c r="I832" s="150" t="str">
        <f t="shared" si="167"/>
        <v/>
      </c>
      <c r="J832" s="150" t="str">
        <f t="shared" si="168"/>
        <v/>
      </c>
      <c r="K832" s="150" t="str">
        <f t="shared" si="169"/>
        <v/>
      </c>
      <c r="L832" s="150" t="str">
        <f t="shared" si="170"/>
        <v/>
      </c>
      <c r="M832" s="150" t="str">
        <f t="shared" si="171"/>
        <v/>
      </c>
      <c r="N832" s="172" t="str">
        <f t="shared" si="172"/>
        <v/>
      </c>
      <c r="O832" s="150" t="str">
        <f t="shared" si="173"/>
        <v/>
      </c>
      <c r="P832" s="151" t="str">
        <f t="shared" si="174"/>
        <v/>
      </c>
      <c r="Q832" s="150" t="str">
        <f t="shared" si="164"/>
        <v/>
      </c>
      <c r="R832" s="126" t="str">
        <f t="array" ref="R832">IF(AND(ISTEXT(E832),D832="TR"),_xlfn.STDEV.S(IF(Supplier=E832,Target)),"")</f>
        <v/>
      </c>
      <c r="S832" s="143" t="e">
        <f t="shared" si="175"/>
        <v>#VALUE!</v>
      </c>
      <c r="T832" s="146" t="e">
        <f t="shared" si="176"/>
        <v>#VALUE!</v>
      </c>
    </row>
    <row r="833" spans="1:20" s="17" customFormat="1" x14ac:dyDescent="0.2">
      <c r="A833" s="14"/>
      <c r="B833" s="14"/>
      <c r="C833" s="14"/>
      <c r="D833" s="14"/>
      <c r="E833" s="14"/>
      <c r="F833" s="149" t="str">
        <f t="shared" si="165"/>
        <v/>
      </c>
      <c r="G833" s="148" t="str">
        <f>IF(F833="","",SUMIF(Supplier,Waste_Input!E833,TotalSampleWeight))</f>
        <v/>
      </c>
      <c r="H833" s="150" t="str">
        <f t="shared" si="166"/>
        <v/>
      </c>
      <c r="I833" s="150" t="str">
        <f t="shared" si="167"/>
        <v/>
      </c>
      <c r="J833" s="150" t="str">
        <f t="shared" si="168"/>
        <v/>
      </c>
      <c r="K833" s="150" t="str">
        <f t="shared" si="169"/>
        <v/>
      </c>
      <c r="L833" s="150" t="str">
        <f t="shared" si="170"/>
        <v/>
      </c>
      <c r="M833" s="150" t="str">
        <f t="shared" si="171"/>
        <v/>
      </c>
      <c r="N833" s="172" t="str">
        <f t="shared" si="172"/>
        <v/>
      </c>
      <c r="O833" s="150" t="str">
        <f t="shared" si="173"/>
        <v/>
      </c>
      <c r="P833" s="151" t="str">
        <f t="shared" si="174"/>
        <v/>
      </c>
      <c r="Q833" s="150" t="str">
        <f t="shared" si="164"/>
        <v/>
      </c>
      <c r="R833" s="126" t="str">
        <f t="array" ref="R833">IF(AND(ISTEXT(E833),D833="TR"),_xlfn.STDEV.S(IF(Supplier=E833,Target)),"")</f>
        <v/>
      </c>
      <c r="S833" s="143" t="e">
        <f t="shared" si="175"/>
        <v>#VALUE!</v>
      </c>
      <c r="T833" s="146" t="e">
        <f t="shared" si="176"/>
        <v>#VALUE!</v>
      </c>
    </row>
    <row r="834" spans="1:20" s="17" customFormat="1" x14ac:dyDescent="0.2">
      <c r="A834" s="14"/>
      <c r="B834" s="14"/>
      <c r="C834" s="14"/>
      <c r="D834" s="14"/>
      <c r="E834" s="14"/>
      <c r="F834" s="149" t="str">
        <f t="shared" si="165"/>
        <v/>
      </c>
      <c r="G834" s="148" t="str">
        <f>IF(F834="","",SUMIF(Supplier,Waste_Input!E834,TotalSampleWeight))</f>
        <v/>
      </c>
      <c r="H834" s="150" t="str">
        <f t="shared" si="166"/>
        <v/>
      </c>
      <c r="I834" s="150" t="str">
        <f t="shared" si="167"/>
        <v/>
      </c>
      <c r="J834" s="150" t="str">
        <f t="shared" si="168"/>
        <v/>
      </c>
      <c r="K834" s="150" t="str">
        <f t="shared" si="169"/>
        <v/>
      </c>
      <c r="L834" s="150" t="str">
        <f t="shared" si="170"/>
        <v/>
      </c>
      <c r="M834" s="150" t="str">
        <f t="shared" si="171"/>
        <v/>
      </c>
      <c r="N834" s="172" t="str">
        <f t="shared" si="172"/>
        <v/>
      </c>
      <c r="O834" s="150" t="str">
        <f t="shared" si="173"/>
        <v/>
      </c>
      <c r="P834" s="151" t="str">
        <f t="shared" si="174"/>
        <v/>
      </c>
      <c r="Q834" s="150" t="str">
        <f t="shared" ref="Q834:Q897" si="177">IFERROR(IF(AND(ISTEXT(E834),D834="TR"),AVERAGEIF(Supplier,E834,Fragments),""),"")</f>
        <v/>
      </c>
      <c r="R834" s="126" t="str">
        <f t="array" ref="R834">IF(AND(ISTEXT(E834),D834="TR"),_xlfn.STDEV.S(IF(Supplier=E834,Target)),"")</f>
        <v/>
      </c>
      <c r="S834" s="143" t="e">
        <f t="shared" si="175"/>
        <v>#VALUE!</v>
      </c>
      <c r="T834" s="146" t="e">
        <f t="shared" si="176"/>
        <v>#VALUE!</v>
      </c>
    </row>
    <row r="835" spans="1:20" s="17" customFormat="1" x14ac:dyDescent="0.2">
      <c r="A835" s="14"/>
      <c r="B835" s="14"/>
      <c r="C835" s="14"/>
      <c r="D835" s="14"/>
      <c r="E835" s="14"/>
      <c r="F835" s="149" t="str">
        <f t="shared" ref="F835:F898" si="178">IF(AND(ISTEXT(E835),D835="TR"),COUNTIF(Supplier,"*"&amp;E835&amp;"*"),"")</f>
        <v/>
      </c>
      <c r="G835" s="148" t="str">
        <f>IF(F835="","",SUMIF(Supplier,Waste_Input!E835,TotalSampleWeight))</f>
        <v/>
      </c>
      <c r="H835" s="150" t="str">
        <f t="shared" ref="H835:H898" si="179">IFERROR(IF(AND(ISTEXT(E835),D835="TR"),AVERAGEIF(Supplier,E835,Plastic),""),"")</f>
        <v/>
      </c>
      <c r="I835" s="150" t="str">
        <f t="shared" ref="I835:I898" si="180">IFERROR(IF(AND(ISTEXT(E835),D835="TR"),AVERAGEIF(Supplier,E835,Glass),""),"")</f>
        <v/>
      </c>
      <c r="J835" s="150" t="str">
        <f t="shared" ref="J835:J898" si="181">IFERROR(IF(AND(ISTEXT(E835),D835="TR"),AVERAGEIF(Supplier,E835,Paper),""),"")</f>
        <v/>
      </c>
      <c r="K835" s="150" t="str">
        <f t="shared" ref="K835:K898" si="182">IFERROR(IF(AND(ISTEXT(E835),D835="TR"),AVERAGEIF(Supplier,E835,Cardboard),""),"")</f>
        <v/>
      </c>
      <c r="L835" s="150" t="str">
        <f t="shared" ref="L835:L898" si="183">IFERROR(IF(AND(ISTEXT(E835),D835="TR"),AVERAGEIF(Supplier,E835,Metals),""),"")</f>
        <v/>
      </c>
      <c r="M835" s="150" t="str">
        <f t="shared" ref="M835:M898" si="184">IFERROR(IF(AND(ISTEXT(E835),D835="TR"),AVERAGEIF(Supplier,E835,Target),""),"")</f>
        <v/>
      </c>
      <c r="N835" s="172" t="str">
        <f t="shared" ref="N835:N898" si="185">IFERROR(R835,"")</f>
        <v/>
      </c>
      <c r="O835" s="150" t="str">
        <f t="shared" ref="O835:O898" si="186">IFERROR(IF(AND(ISTEXT(E835),D835="TR"), AVERAGEIF(Supplier,E835,NonTarget),""),"")</f>
        <v/>
      </c>
      <c r="P835" s="151" t="str">
        <f t="shared" ref="P835:P898" si="187">IFERROR(IF(AND(ISTEXT(E835),D835="TR"),AVERAGEIF(Supplier,E835,NonRecycable),""),"")</f>
        <v/>
      </c>
      <c r="Q835" s="150" t="str">
        <f t="shared" si="177"/>
        <v/>
      </c>
      <c r="R835" s="126" t="str">
        <f t="array" ref="R835">IF(AND(ISTEXT(E835),D835="TR"),_xlfn.STDEV.S(IF(Supplier=E835,Target)),"")</f>
        <v/>
      </c>
      <c r="S835" s="143" t="e">
        <f t="shared" ref="S835:S898" si="188">F835-ROUNDDOWN(C835/125,0)</f>
        <v>#VALUE!</v>
      </c>
      <c r="T835" s="146" t="e">
        <f t="shared" ref="T835:T898" si="189">G835/F835</f>
        <v>#VALUE!</v>
      </c>
    </row>
    <row r="836" spans="1:20" s="17" customFormat="1" x14ac:dyDescent="0.2">
      <c r="A836" s="14"/>
      <c r="B836" s="14"/>
      <c r="C836" s="14"/>
      <c r="D836" s="14"/>
      <c r="E836" s="14"/>
      <c r="F836" s="149" t="str">
        <f t="shared" si="178"/>
        <v/>
      </c>
      <c r="G836" s="148" t="str">
        <f>IF(F836="","",SUMIF(Supplier,Waste_Input!E836,TotalSampleWeight))</f>
        <v/>
      </c>
      <c r="H836" s="150" t="str">
        <f t="shared" si="179"/>
        <v/>
      </c>
      <c r="I836" s="150" t="str">
        <f t="shared" si="180"/>
        <v/>
      </c>
      <c r="J836" s="150" t="str">
        <f t="shared" si="181"/>
        <v/>
      </c>
      <c r="K836" s="150" t="str">
        <f t="shared" si="182"/>
        <v/>
      </c>
      <c r="L836" s="150" t="str">
        <f t="shared" si="183"/>
        <v/>
      </c>
      <c r="M836" s="150" t="str">
        <f t="shared" si="184"/>
        <v/>
      </c>
      <c r="N836" s="172" t="str">
        <f t="shared" si="185"/>
        <v/>
      </c>
      <c r="O836" s="150" t="str">
        <f t="shared" si="186"/>
        <v/>
      </c>
      <c r="P836" s="151" t="str">
        <f t="shared" si="187"/>
        <v/>
      </c>
      <c r="Q836" s="150" t="str">
        <f t="shared" si="177"/>
        <v/>
      </c>
      <c r="R836" s="126" t="str">
        <f t="array" ref="R836">IF(AND(ISTEXT(E836),D836="TR"),_xlfn.STDEV.S(IF(Supplier=E836,Target)),"")</f>
        <v/>
      </c>
      <c r="S836" s="143" t="e">
        <f t="shared" si="188"/>
        <v>#VALUE!</v>
      </c>
      <c r="T836" s="146" t="e">
        <f t="shared" si="189"/>
        <v>#VALUE!</v>
      </c>
    </row>
    <row r="837" spans="1:20" s="17" customFormat="1" x14ac:dyDescent="0.2">
      <c r="A837" s="14"/>
      <c r="B837" s="14"/>
      <c r="C837" s="14"/>
      <c r="D837" s="14"/>
      <c r="E837" s="14"/>
      <c r="F837" s="149" t="str">
        <f t="shared" si="178"/>
        <v/>
      </c>
      <c r="G837" s="148" t="str">
        <f>IF(F837="","",SUMIF(Supplier,Waste_Input!E837,TotalSampleWeight))</f>
        <v/>
      </c>
      <c r="H837" s="150" t="str">
        <f t="shared" si="179"/>
        <v/>
      </c>
      <c r="I837" s="150" t="str">
        <f t="shared" si="180"/>
        <v/>
      </c>
      <c r="J837" s="150" t="str">
        <f t="shared" si="181"/>
        <v/>
      </c>
      <c r="K837" s="150" t="str">
        <f t="shared" si="182"/>
        <v/>
      </c>
      <c r="L837" s="150" t="str">
        <f t="shared" si="183"/>
        <v/>
      </c>
      <c r="M837" s="150" t="str">
        <f t="shared" si="184"/>
        <v/>
      </c>
      <c r="N837" s="172" t="str">
        <f t="shared" si="185"/>
        <v/>
      </c>
      <c r="O837" s="150" t="str">
        <f t="shared" si="186"/>
        <v/>
      </c>
      <c r="P837" s="151" t="str">
        <f t="shared" si="187"/>
        <v/>
      </c>
      <c r="Q837" s="150" t="str">
        <f t="shared" si="177"/>
        <v/>
      </c>
      <c r="R837" s="126" t="str">
        <f t="array" ref="R837">IF(AND(ISTEXT(E837),D837="TR"),_xlfn.STDEV.S(IF(Supplier=E837,Target)),"")</f>
        <v/>
      </c>
      <c r="S837" s="143" t="e">
        <f t="shared" si="188"/>
        <v>#VALUE!</v>
      </c>
      <c r="T837" s="146" t="e">
        <f t="shared" si="189"/>
        <v>#VALUE!</v>
      </c>
    </row>
    <row r="838" spans="1:20" s="17" customFormat="1" x14ac:dyDescent="0.2">
      <c r="A838" s="14"/>
      <c r="B838" s="14"/>
      <c r="C838" s="14"/>
      <c r="D838" s="14"/>
      <c r="E838" s="14"/>
      <c r="F838" s="149" t="str">
        <f t="shared" si="178"/>
        <v/>
      </c>
      <c r="G838" s="148" t="str">
        <f>IF(F838="","",SUMIF(Supplier,Waste_Input!E838,TotalSampleWeight))</f>
        <v/>
      </c>
      <c r="H838" s="150" t="str">
        <f t="shared" si="179"/>
        <v/>
      </c>
      <c r="I838" s="150" t="str">
        <f t="shared" si="180"/>
        <v/>
      </c>
      <c r="J838" s="150" t="str">
        <f t="shared" si="181"/>
        <v/>
      </c>
      <c r="K838" s="150" t="str">
        <f t="shared" si="182"/>
        <v/>
      </c>
      <c r="L838" s="150" t="str">
        <f t="shared" si="183"/>
        <v/>
      </c>
      <c r="M838" s="150" t="str">
        <f t="shared" si="184"/>
        <v/>
      </c>
      <c r="N838" s="172" t="str">
        <f t="shared" si="185"/>
        <v/>
      </c>
      <c r="O838" s="150" t="str">
        <f t="shared" si="186"/>
        <v/>
      </c>
      <c r="P838" s="151" t="str">
        <f t="shared" si="187"/>
        <v/>
      </c>
      <c r="Q838" s="150" t="str">
        <f t="shared" si="177"/>
        <v/>
      </c>
      <c r="R838" s="126" t="str">
        <f t="array" ref="R838">IF(AND(ISTEXT(E838),D838="TR"),_xlfn.STDEV.S(IF(Supplier=E838,Target)),"")</f>
        <v/>
      </c>
      <c r="S838" s="143" t="e">
        <f t="shared" si="188"/>
        <v>#VALUE!</v>
      </c>
      <c r="T838" s="146" t="e">
        <f t="shared" si="189"/>
        <v>#VALUE!</v>
      </c>
    </row>
    <row r="839" spans="1:20" s="17" customFormat="1" x14ac:dyDescent="0.2">
      <c r="A839" s="14"/>
      <c r="B839" s="14"/>
      <c r="C839" s="14"/>
      <c r="D839" s="14"/>
      <c r="E839" s="14"/>
      <c r="F839" s="149" t="str">
        <f t="shared" si="178"/>
        <v/>
      </c>
      <c r="G839" s="148" t="str">
        <f>IF(F839="","",SUMIF(Supplier,Waste_Input!E839,TotalSampleWeight))</f>
        <v/>
      </c>
      <c r="H839" s="150" t="str">
        <f t="shared" si="179"/>
        <v/>
      </c>
      <c r="I839" s="150" t="str">
        <f t="shared" si="180"/>
        <v/>
      </c>
      <c r="J839" s="150" t="str">
        <f t="shared" si="181"/>
        <v/>
      </c>
      <c r="K839" s="150" t="str">
        <f t="shared" si="182"/>
        <v/>
      </c>
      <c r="L839" s="150" t="str">
        <f t="shared" si="183"/>
        <v/>
      </c>
      <c r="M839" s="150" t="str">
        <f t="shared" si="184"/>
        <v/>
      </c>
      <c r="N839" s="172" t="str">
        <f t="shared" si="185"/>
        <v/>
      </c>
      <c r="O839" s="150" t="str">
        <f t="shared" si="186"/>
        <v/>
      </c>
      <c r="P839" s="151" t="str">
        <f t="shared" si="187"/>
        <v/>
      </c>
      <c r="Q839" s="150" t="str">
        <f t="shared" si="177"/>
        <v/>
      </c>
      <c r="R839" s="126" t="str">
        <f t="array" ref="R839">IF(AND(ISTEXT(E839),D839="TR"),_xlfn.STDEV.S(IF(Supplier=E839,Target)),"")</f>
        <v/>
      </c>
      <c r="S839" s="143" t="e">
        <f t="shared" si="188"/>
        <v>#VALUE!</v>
      </c>
      <c r="T839" s="146" t="e">
        <f t="shared" si="189"/>
        <v>#VALUE!</v>
      </c>
    </row>
    <row r="840" spans="1:20" s="17" customFormat="1" x14ac:dyDescent="0.2">
      <c r="A840" s="14"/>
      <c r="B840" s="14"/>
      <c r="C840" s="14"/>
      <c r="D840" s="14"/>
      <c r="E840" s="14"/>
      <c r="F840" s="149" t="str">
        <f t="shared" si="178"/>
        <v/>
      </c>
      <c r="G840" s="148" t="str">
        <f>IF(F840="","",SUMIF(Supplier,Waste_Input!E840,TotalSampleWeight))</f>
        <v/>
      </c>
      <c r="H840" s="150" t="str">
        <f t="shared" si="179"/>
        <v/>
      </c>
      <c r="I840" s="150" t="str">
        <f t="shared" si="180"/>
        <v/>
      </c>
      <c r="J840" s="150" t="str">
        <f t="shared" si="181"/>
        <v/>
      </c>
      <c r="K840" s="150" t="str">
        <f t="shared" si="182"/>
        <v/>
      </c>
      <c r="L840" s="150" t="str">
        <f t="shared" si="183"/>
        <v/>
      </c>
      <c r="M840" s="150" t="str">
        <f t="shared" si="184"/>
        <v/>
      </c>
      <c r="N840" s="172" t="str">
        <f t="shared" si="185"/>
        <v/>
      </c>
      <c r="O840" s="150" t="str">
        <f t="shared" si="186"/>
        <v/>
      </c>
      <c r="P840" s="151" t="str">
        <f t="shared" si="187"/>
        <v/>
      </c>
      <c r="Q840" s="150" t="str">
        <f t="shared" si="177"/>
        <v/>
      </c>
      <c r="R840" s="126" t="str">
        <f t="array" ref="R840">IF(AND(ISTEXT(E840),D840="TR"),_xlfn.STDEV.S(IF(Supplier=E840,Target)),"")</f>
        <v/>
      </c>
      <c r="S840" s="143" t="e">
        <f t="shared" si="188"/>
        <v>#VALUE!</v>
      </c>
      <c r="T840" s="146" t="e">
        <f t="shared" si="189"/>
        <v>#VALUE!</v>
      </c>
    </row>
    <row r="841" spans="1:20" s="17" customFormat="1" x14ac:dyDescent="0.2">
      <c r="A841" s="14"/>
      <c r="B841" s="14"/>
      <c r="C841" s="14"/>
      <c r="D841" s="14"/>
      <c r="E841" s="14"/>
      <c r="F841" s="149" t="str">
        <f t="shared" si="178"/>
        <v/>
      </c>
      <c r="G841" s="148" t="str">
        <f>IF(F841="","",SUMIF(Supplier,Waste_Input!E841,TotalSampleWeight))</f>
        <v/>
      </c>
      <c r="H841" s="150" t="str">
        <f t="shared" si="179"/>
        <v/>
      </c>
      <c r="I841" s="150" t="str">
        <f t="shared" si="180"/>
        <v/>
      </c>
      <c r="J841" s="150" t="str">
        <f t="shared" si="181"/>
        <v/>
      </c>
      <c r="K841" s="150" t="str">
        <f t="shared" si="182"/>
        <v/>
      </c>
      <c r="L841" s="150" t="str">
        <f t="shared" si="183"/>
        <v/>
      </c>
      <c r="M841" s="150" t="str">
        <f t="shared" si="184"/>
        <v/>
      </c>
      <c r="N841" s="172" t="str">
        <f t="shared" si="185"/>
        <v/>
      </c>
      <c r="O841" s="150" t="str">
        <f t="shared" si="186"/>
        <v/>
      </c>
      <c r="P841" s="151" t="str">
        <f t="shared" si="187"/>
        <v/>
      </c>
      <c r="Q841" s="150" t="str">
        <f t="shared" si="177"/>
        <v/>
      </c>
      <c r="R841" s="126" t="str">
        <f t="array" ref="R841">IF(AND(ISTEXT(E841),D841="TR"),_xlfn.STDEV.S(IF(Supplier=E841,Target)),"")</f>
        <v/>
      </c>
      <c r="S841" s="143" t="e">
        <f t="shared" si="188"/>
        <v>#VALUE!</v>
      </c>
      <c r="T841" s="146" t="e">
        <f t="shared" si="189"/>
        <v>#VALUE!</v>
      </c>
    </row>
    <row r="842" spans="1:20" s="17" customFormat="1" x14ac:dyDescent="0.2">
      <c r="A842" s="14"/>
      <c r="B842" s="14"/>
      <c r="C842" s="14"/>
      <c r="D842" s="14"/>
      <c r="E842" s="14"/>
      <c r="F842" s="149" t="str">
        <f t="shared" si="178"/>
        <v/>
      </c>
      <c r="G842" s="148" t="str">
        <f>IF(F842="","",SUMIF(Supplier,Waste_Input!E842,TotalSampleWeight))</f>
        <v/>
      </c>
      <c r="H842" s="150" t="str">
        <f t="shared" si="179"/>
        <v/>
      </c>
      <c r="I842" s="150" t="str">
        <f t="shared" si="180"/>
        <v/>
      </c>
      <c r="J842" s="150" t="str">
        <f t="shared" si="181"/>
        <v/>
      </c>
      <c r="K842" s="150" t="str">
        <f t="shared" si="182"/>
        <v/>
      </c>
      <c r="L842" s="150" t="str">
        <f t="shared" si="183"/>
        <v/>
      </c>
      <c r="M842" s="150" t="str">
        <f t="shared" si="184"/>
        <v/>
      </c>
      <c r="N842" s="172" t="str">
        <f t="shared" si="185"/>
        <v/>
      </c>
      <c r="O842" s="150" t="str">
        <f t="shared" si="186"/>
        <v/>
      </c>
      <c r="P842" s="151" t="str">
        <f t="shared" si="187"/>
        <v/>
      </c>
      <c r="Q842" s="150" t="str">
        <f t="shared" si="177"/>
        <v/>
      </c>
      <c r="R842" s="126" t="str">
        <f t="array" ref="R842">IF(AND(ISTEXT(E842),D842="TR"),_xlfn.STDEV.S(IF(Supplier=E842,Target)),"")</f>
        <v/>
      </c>
      <c r="S842" s="143" t="e">
        <f t="shared" si="188"/>
        <v>#VALUE!</v>
      </c>
      <c r="T842" s="146" t="e">
        <f t="shared" si="189"/>
        <v>#VALUE!</v>
      </c>
    </row>
    <row r="843" spans="1:20" s="17" customFormat="1" x14ac:dyDescent="0.2">
      <c r="A843" s="14"/>
      <c r="B843" s="14"/>
      <c r="C843" s="14"/>
      <c r="D843" s="14"/>
      <c r="E843" s="14"/>
      <c r="F843" s="149" t="str">
        <f t="shared" si="178"/>
        <v/>
      </c>
      <c r="G843" s="148" t="str">
        <f>IF(F843="","",SUMIF(Supplier,Waste_Input!E843,TotalSampleWeight))</f>
        <v/>
      </c>
      <c r="H843" s="150" t="str">
        <f t="shared" si="179"/>
        <v/>
      </c>
      <c r="I843" s="150" t="str">
        <f t="shared" si="180"/>
        <v/>
      </c>
      <c r="J843" s="150" t="str">
        <f t="shared" si="181"/>
        <v/>
      </c>
      <c r="K843" s="150" t="str">
        <f t="shared" si="182"/>
        <v/>
      </c>
      <c r="L843" s="150" t="str">
        <f t="shared" si="183"/>
        <v/>
      </c>
      <c r="M843" s="150" t="str">
        <f t="shared" si="184"/>
        <v/>
      </c>
      <c r="N843" s="172" t="str">
        <f t="shared" si="185"/>
        <v/>
      </c>
      <c r="O843" s="150" t="str">
        <f t="shared" si="186"/>
        <v/>
      </c>
      <c r="P843" s="151" t="str">
        <f t="shared" si="187"/>
        <v/>
      </c>
      <c r="Q843" s="150" t="str">
        <f t="shared" si="177"/>
        <v/>
      </c>
      <c r="R843" s="126" t="str">
        <f t="array" ref="R843">IF(AND(ISTEXT(E843),D843="TR"),_xlfn.STDEV.S(IF(Supplier=E843,Target)),"")</f>
        <v/>
      </c>
      <c r="S843" s="143" t="e">
        <f t="shared" si="188"/>
        <v>#VALUE!</v>
      </c>
      <c r="T843" s="146" t="e">
        <f t="shared" si="189"/>
        <v>#VALUE!</v>
      </c>
    </row>
    <row r="844" spans="1:20" s="17" customFormat="1" x14ac:dyDescent="0.2">
      <c r="A844" s="14"/>
      <c r="B844" s="14"/>
      <c r="C844" s="14"/>
      <c r="D844" s="14"/>
      <c r="E844" s="14"/>
      <c r="F844" s="149" t="str">
        <f t="shared" si="178"/>
        <v/>
      </c>
      <c r="G844" s="148" t="str">
        <f>IF(F844="","",SUMIF(Supplier,Waste_Input!E844,TotalSampleWeight))</f>
        <v/>
      </c>
      <c r="H844" s="150" t="str">
        <f t="shared" si="179"/>
        <v/>
      </c>
      <c r="I844" s="150" t="str">
        <f t="shared" si="180"/>
        <v/>
      </c>
      <c r="J844" s="150" t="str">
        <f t="shared" si="181"/>
        <v/>
      </c>
      <c r="K844" s="150" t="str">
        <f t="shared" si="182"/>
        <v/>
      </c>
      <c r="L844" s="150" t="str">
        <f t="shared" si="183"/>
        <v/>
      </c>
      <c r="M844" s="150" t="str">
        <f t="shared" si="184"/>
        <v/>
      </c>
      <c r="N844" s="172" t="str">
        <f t="shared" si="185"/>
        <v/>
      </c>
      <c r="O844" s="150" t="str">
        <f t="shared" si="186"/>
        <v/>
      </c>
      <c r="P844" s="151" t="str">
        <f t="shared" si="187"/>
        <v/>
      </c>
      <c r="Q844" s="150" t="str">
        <f t="shared" si="177"/>
        <v/>
      </c>
      <c r="R844" s="126" t="str">
        <f t="array" ref="R844">IF(AND(ISTEXT(E844),D844="TR"),_xlfn.STDEV.S(IF(Supplier=E844,Target)),"")</f>
        <v/>
      </c>
      <c r="S844" s="143" t="e">
        <f t="shared" si="188"/>
        <v>#VALUE!</v>
      </c>
      <c r="T844" s="146" t="e">
        <f t="shared" si="189"/>
        <v>#VALUE!</v>
      </c>
    </row>
    <row r="845" spans="1:20" s="17" customFormat="1" x14ac:dyDescent="0.2">
      <c r="A845" s="14"/>
      <c r="B845" s="14"/>
      <c r="C845" s="14"/>
      <c r="D845" s="14"/>
      <c r="E845" s="14"/>
      <c r="F845" s="149" t="str">
        <f t="shared" si="178"/>
        <v/>
      </c>
      <c r="G845" s="148" t="str">
        <f>IF(F845="","",SUMIF(Supplier,Waste_Input!E845,TotalSampleWeight))</f>
        <v/>
      </c>
      <c r="H845" s="150" t="str">
        <f t="shared" si="179"/>
        <v/>
      </c>
      <c r="I845" s="150" t="str">
        <f t="shared" si="180"/>
        <v/>
      </c>
      <c r="J845" s="150" t="str">
        <f t="shared" si="181"/>
        <v/>
      </c>
      <c r="K845" s="150" t="str">
        <f t="shared" si="182"/>
        <v/>
      </c>
      <c r="L845" s="150" t="str">
        <f t="shared" si="183"/>
        <v/>
      </c>
      <c r="M845" s="150" t="str">
        <f t="shared" si="184"/>
        <v/>
      </c>
      <c r="N845" s="172" t="str">
        <f t="shared" si="185"/>
        <v/>
      </c>
      <c r="O845" s="150" t="str">
        <f t="shared" si="186"/>
        <v/>
      </c>
      <c r="P845" s="151" t="str">
        <f t="shared" si="187"/>
        <v/>
      </c>
      <c r="Q845" s="150" t="str">
        <f t="shared" si="177"/>
        <v/>
      </c>
      <c r="R845" s="126" t="str">
        <f t="array" ref="R845">IF(AND(ISTEXT(E845),D845="TR"),_xlfn.STDEV.S(IF(Supplier=E845,Target)),"")</f>
        <v/>
      </c>
      <c r="S845" s="143" t="e">
        <f t="shared" si="188"/>
        <v>#VALUE!</v>
      </c>
      <c r="T845" s="146" t="e">
        <f t="shared" si="189"/>
        <v>#VALUE!</v>
      </c>
    </row>
    <row r="846" spans="1:20" s="17" customFormat="1" x14ac:dyDescent="0.2">
      <c r="A846" s="14"/>
      <c r="B846" s="14"/>
      <c r="C846" s="14"/>
      <c r="D846" s="14"/>
      <c r="E846" s="14"/>
      <c r="F846" s="149" t="str">
        <f t="shared" si="178"/>
        <v/>
      </c>
      <c r="G846" s="148" t="str">
        <f>IF(F846="","",SUMIF(Supplier,Waste_Input!E846,TotalSampleWeight))</f>
        <v/>
      </c>
      <c r="H846" s="150" t="str">
        <f t="shared" si="179"/>
        <v/>
      </c>
      <c r="I846" s="150" t="str">
        <f t="shared" si="180"/>
        <v/>
      </c>
      <c r="J846" s="150" t="str">
        <f t="shared" si="181"/>
        <v/>
      </c>
      <c r="K846" s="150" t="str">
        <f t="shared" si="182"/>
        <v/>
      </c>
      <c r="L846" s="150" t="str">
        <f t="shared" si="183"/>
        <v/>
      </c>
      <c r="M846" s="150" t="str">
        <f t="shared" si="184"/>
        <v/>
      </c>
      <c r="N846" s="172" t="str">
        <f t="shared" si="185"/>
        <v/>
      </c>
      <c r="O846" s="150" t="str">
        <f t="shared" si="186"/>
        <v/>
      </c>
      <c r="P846" s="151" t="str">
        <f t="shared" si="187"/>
        <v/>
      </c>
      <c r="Q846" s="150" t="str">
        <f t="shared" si="177"/>
        <v/>
      </c>
      <c r="R846" s="126" t="str">
        <f t="array" ref="R846">IF(AND(ISTEXT(E846),D846="TR"),_xlfn.STDEV.S(IF(Supplier=E846,Target)),"")</f>
        <v/>
      </c>
      <c r="S846" s="143" t="e">
        <f t="shared" si="188"/>
        <v>#VALUE!</v>
      </c>
      <c r="T846" s="146" t="e">
        <f t="shared" si="189"/>
        <v>#VALUE!</v>
      </c>
    </row>
    <row r="847" spans="1:20" s="17" customFormat="1" x14ac:dyDescent="0.2">
      <c r="A847" s="14"/>
      <c r="B847" s="14"/>
      <c r="C847" s="14"/>
      <c r="D847" s="14"/>
      <c r="E847" s="14"/>
      <c r="F847" s="149" t="str">
        <f t="shared" si="178"/>
        <v/>
      </c>
      <c r="G847" s="148" t="str">
        <f>IF(F847="","",SUMIF(Supplier,Waste_Input!E847,TotalSampleWeight))</f>
        <v/>
      </c>
      <c r="H847" s="150" t="str">
        <f t="shared" si="179"/>
        <v/>
      </c>
      <c r="I847" s="150" t="str">
        <f t="shared" si="180"/>
        <v/>
      </c>
      <c r="J847" s="150" t="str">
        <f t="shared" si="181"/>
        <v/>
      </c>
      <c r="K847" s="150" t="str">
        <f t="shared" si="182"/>
        <v/>
      </c>
      <c r="L847" s="150" t="str">
        <f t="shared" si="183"/>
        <v/>
      </c>
      <c r="M847" s="150" t="str">
        <f t="shared" si="184"/>
        <v/>
      </c>
      <c r="N847" s="172" t="str">
        <f t="shared" si="185"/>
        <v/>
      </c>
      <c r="O847" s="150" t="str">
        <f t="shared" si="186"/>
        <v/>
      </c>
      <c r="P847" s="151" t="str">
        <f t="shared" si="187"/>
        <v/>
      </c>
      <c r="Q847" s="150" t="str">
        <f t="shared" si="177"/>
        <v/>
      </c>
      <c r="R847" s="126" t="str">
        <f t="array" ref="R847">IF(AND(ISTEXT(E847),D847="TR"),_xlfn.STDEV.S(IF(Supplier=E847,Target)),"")</f>
        <v/>
      </c>
      <c r="S847" s="143" t="e">
        <f t="shared" si="188"/>
        <v>#VALUE!</v>
      </c>
      <c r="T847" s="146" t="e">
        <f t="shared" si="189"/>
        <v>#VALUE!</v>
      </c>
    </row>
    <row r="848" spans="1:20" s="17" customFormat="1" x14ac:dyDescent="0.2">
      <c r="A848" s="14"/>
      <c r="B848" s="14"/>
      <c r="C848" s="14"/>
      <c r="D848" s="14"/>
      <c r="E848" s="14"/>
      <c r="F848" s="149" t="str">
        <f t="shared" si="178"/>
        <v/>
      </c>
      <c r="G848" s="148" t="str">
        <f>IF(F848="","",SUMIF(Supplier,Waste_Input!E848,TotalSampleWeight))</f>
        <v/>
      </c>
      <c r="H848" s="150" t="str">
        <f t="shared" si="179"/>
        <v/>
      </c>
      <c r="I848" s="150" t="str">
        <f t="shared" si="180"/>
        <v/>
      </c>
      <c r="J848" s="150" t="str">
        <f t="shared" si="181"/>
        <v/>
      </c>
      <c r="K848" s="150" t="str">
        <f t="shared" si="182"/>
        <v/>
      </c>
      <c r="L848" s="150" t="str">
        <f t="shared" si="183"/>
        <v/>
      </c>
      <c r="M848" s="150" t="str">
        <f t="shared" si="184"/>
        <v/>
      </c>
      <c r="N848" s="172" t="str">
        <f t="shared" si="185"/>
        <v/>
      </c>
      <c r="O848" s="150" t="str">
        <f t="shared" si="186"/>
        <v/>
      </c>
      <c r="P848" s="151" t="str">
        <f t="shared" si="187"/>
        <v/>
      </c>
      <c r="Q848" s="150" t="str">
        <f t="shared" si="177"/>
        <v/>
      </c>
      <c r="R848" s="126" t="str">
        <f t="array" ref="R848">IF(AND(ISTEXT(E848),D848="TR"),_xlfn.STDEV.S(IF(Supplier=E848,Target)),"")</f>
        <v/>
      </c>
      <c r="S848" s="143" t="e">
        <f t="shared" si="188"/>
        <v>#VALUE!</v>
      </c>
      <c r="T848" s="146" t="e">
        <f t="shared" si="189"/>
        <v>#VALUE!</v>
      </c>
    </row>
    <row r="849" spans="1:20" s="17" customFormat="1" x14ac:dyDescent="0.2">
      <c r="A849" s="14"/>
      <c r="B849" s="14"/>
      <c r="C849" s="14"/>
      <c r="D849" s="14"/>
      <c r="E849" s="14"/>
      <c r="F849" s="149" t="str">
        <f t="shared" si="178"/>
        <v/>
      </c>
      <c r="G849" s="148" t="str">
        <f>IF(F849="","",SUMIF(Supplier,Waste_Input!E849,TotalSampleWeight))</f>
        <v/>
      </c>
      <c r="H849" s="150" t="str">
        <f t="shared" si="179"/>
        <v/>
      </c>
      <c r="I849" s="150" t="str">
        <f t="shared" si="180"/>
        <v/>
      </c>
      <c r="J849" s="150" t="str">
        <f t="shared" si="181"/>
        <v/>
      </c>
      <c r="K849" s="150" t="str">
        <f t="shared" si="182"/>
        <v/>
      </c>
      <c r="L849" s="150" t="str">
        <f t="shared" si="183"/>
        <v/>
      </c>
      <c r="M849" s="150" t="str">
        <f t="shared" si="184"/>
        <v/>
      </c>
      <c r="N849" s="172" t="str">
        <f t="shared" si="185"/>
        <v/>
      </c>
      <c r="O849" s="150" t="str">
        <f t="shared" si="186"/>
        <v/>
      </c>
      <c r="P849" s="151" t="str">
        <f t="shared" si="187"/>
        <v/>
      </c>
      <c r="Q849" s="150" t="str">
        <f t="shared" si="177"/>
        <v/>
      </c>
      <c r="R849" s="126" t="str">
        <f t="array" ref="R849">IF(AND(ISTEXT(E849),D849="TR"),_xlfn.STDEV.S(IF(Supplier=E849,Target)),"")</f>
        <v/>
      </c>
      <c r="S849" s="143" t="e">
        <f t="shared" si="188"/>
        <v>#VALUE!</v>
      </c>
      <c r="T849" s="146" t="e">
        <f t="shared" si="189"/>
        <v>#VALUE!</v>
      </c>
    </row>
    <row r="850" spans="1:20" s="17" customFormat="1" x14ac:dyDescent="0.2">
      <c r="A850" s="14"/>
      <c r="B850" s="14"/>
      <c r="C850" s="14"/>
      <c r="D850" s="14"/>
      <c r="E850" s="14"/>
      <c r="F850" s="149" t="str">
        <f t="shared" si="178"/>
        <v/>
      </c>
      <c r="G850" s="148" t="str">
        <f>IF(F850="","",SUMIF(Supplier,Waste_Input!E850,TotalSampleWeight))</f>
        <v/>
      </c>
      <c r="H850" s="150" t="str">
        <f t="shared" si="179"/>
        <v/>
      </c>
      <c r="I850" s="150" t="str">
        <f t="shared" si="180"/>
        <v/>
      </c>
      <c r="J850" s="150" t="str">
        <f t="shared" si="181"/>
        <v/>
      </c>
      <c r="K850" s="150" t="str">
        <f t="shared" si="182"/>
        <v/>
      </c>
      <c r="L850" s="150" t="str">
        <f t="shared" si="183"/>
        <v/>
      </c>
      <c r="M850" s="150" t="str">
        <f t="shared" si="184"/>
        <v/>
      </c>
      <c r="N850" s="172" t="str">
        <f t="shared" si="185"/>
        <v/>
      </c>
      <c r="O850" s="150" t="str">
        <f t="shared" si="186"/>
        <v/>
      </c>
      <c r="P850" s="151" t="str">
        <f t="shared" si="187"/>
        <v/>
      </c>
      <c r="Q850" s="150" t="str">
        <f t="shared" si="177"/>
        <v/>
      </c>
      <c r="R850" s="126" t="str">
        <f t="array" ref="R850">IF(AND(ISTEXT(E850),D850="TR"),_xlfn.STDEV.S(IF(Supplier=E850,Target)),"")</f>
        <v/>
      </c>
      <c r="S850" s="143" t="e">
        <f t="shared" si="188"/>
        <v>#VALUE!</v>
      </c>
      <c r="T850" s="146" t="e">
        <f t="shared" si="189"/>
        <v>#VALUE!</v>
      </c>
    </row>
    <row r="851" spans="1:20" s="17" customFormat="1" x14ac:dyDescent="0.2">
      <c r="A851" s="14"/>
      <c r="B851" s="14"/>
      <c r="C851" s="14"/>
      <c r="D851" s="14"/>
      <c r="E851" s="14"/>
      <c r="F851" s="149" t="str">
        <f t="shared" si="178"/>
        <v/>
      </c>
      <c r="G851" s="148" t="str">
        <f>IF(F851="","",SUMIF(Supplier,Waste_Input!E851,TotalSampleWeight))</f>
        <v/>
      </c>
      <c r="H851" s="150" t="str">
        <f t="shared" si="179"/>
        <v/>
      </c>
      <c r="I851" s="150" t="str">
        <f t="shared" si="180"/>
        <v/>
      </c>
      <c r="J851" s="150" t="str">
        <f t="shared" si="181"/>
        <v/>
      </c>
      <c r="K851" s="150" t="str">
        <f t="shared" si="182"/>
        <v/>
      </c>
      <c r="L851" s="150" t="str">
        <f t="shared" si="183"/>
        <v/>
      </c>
      <c r="M851" s="150" t="str">
        <f t="shared" si="184"/>
        <v/>
      </c>
      <c r="N851" s="172" t="str">
        <f t="shared" si="185"/>
        <v/>
      </c>
      <c r="O851" s="150" t="str">
        <f t="shared" si="186"/>
        <v/>
      </c>
      <c r="P851" s="151" t="str">
        <f t="shared" si="187"/>
        <v/>
      </c>
      <c r="Q851" s="150" t="str">
        <f t="shared" si="177"/>
        <v/>
      </c>
      <c r="R851" s="126" t="str">
        <f t="array" ref="R851">IF(AND(ISTEXT(E851),D851="TR"),_xlfn.STDEV.S(IF(Supplier=E851,Target)),"")</f>
        <v/>
      </c>
      <c r="S851" s="143" t="e">
        <f t="shared" si="188"/>
        <v>#VALUE!</v>
      </c>
      <c r="T851" s="146" t="e">
        <f t="shared" si="189"/>
        <v>#VALUE!</v>
      </c>
    </row>
    <row r="852" spans="1:20" s="17" customFormat="1" x14ac:dyDescent="0.2">
      <c r="A852" s="14"/>
      <c r="B852" s="14"/>
      <c r="C852" s="14"/>
      <c r="D852" s="14"/>
      <c r="E852" s="14"/>
      <c r="F852" s="149" t="str">
        <f t="shared" si="178"/>
        <v/>
      </c>
      <c r="G852" s="148" t="str">
        <f>IF(F852="","",SUMIF(Supplier,Waste_Input!E852,TotalSampleWeight))</f>
        <v/>
      </c>
      <c r="H852" s="150" t="str">
        <f t="shared" si="179"/>
        <v/>
      </c>
      <c r="I852" s="150" t="str">
        <f t="shared" si="180"/>
        <v/>
      </c>
      <c r="J852" s="150" t="str">
        <f t="shared" si="181"/>
        <v/>
      </c>
      <c r="K852" s="150" t="str">
        <f t="shared" si="182"/>
        <v/>
      </c>
      <c r="L852" s="150" t="str">
        <f t="shared" si="183"/>
        <v/>
      </c>
      <c r="M852" s="150" t="str">
        <f t="shared" si="184"/>
        <v/>
      </c>
      <c r="N852" s="172" t="str">
        <f t="shared" si="185"/>
        <v/>
      </c>
      <c r="O852" s="150" t="str">
        <f t="shared" si="186"/>
        <v/>
      </c>
      <c r="P852" s="151" t="str">
        <f t="shared" si="187"/>
        <v/>
      </c>
      <c r="Q852" s="150" t="str">
        <f t="shared" si="177"/>
        <v/>
      </c>
      <c r="R852" s="126" t="str">
        <f t="array" ref="R852">IF(AND(ISTEXT(E852),D852="TR"),_xlfn.STDEV.S(IF(Supplier=E852,Target)),"")</f>
        <v/>
      </c>
      <c r="S852" s="143" t="e">
        <f t="shared" si="188"/>
        <v>#VALUE!</v>
      </c>
      <c r="T852" s="146" t="e">
        <f t="shared" si="189"/>
        <v>#VALUE!</v>
      </c>
    </row>
    <row r="853" spans="1:20" s="17" customFormat="1" x14ac:dyDescent="0.2">
      <c r="A853" s="14"/>
      <c r="B853" s="14"/>
      <c r="C853" s="14"/>
      <c r="D853" s="14"/>
      <c r="E853" s="14"/>
      <c r="F853" s="149" t="str">
        <f t="shared" si="178"/>
        <v/>
      </c>
      <c r="G853" s="148" t="str">
        <f>IF(F853="","",SUMIF(Supplier,Waste_Input!E853,TotalSampleWeight))</f>
        <v/>
      </c>
      <c r="H853" s="150" t="str">
        <f t="shared" si="179"/>
        <v/>
      </c>
      <c r="I853" s="150" t="str">
        <f t="shared" si="180"/>
        <v/>
      </c>
      <c r="J853" s="150" t="str">
        <f t="shared" si="181"/>
        <v/>
      </c>
      <c r="K853" s="150" t="str">
        <f t="shared" si="182"/>
        <v/>
      </c>
      <c r="L853" s="150" t="str">
        <f t="shared" si="183"/>
        <v/>
      </c>
      <c r="M853" s="150" t="str">
        <f t="shared" si="184"/>
        <v/>
      </c>
      <c r="N853" s="172" t="str">
        <f t="shared" si="185"/>
        <v/>
      </c>
      <c r="O853" s="150" t="str">
        <f t="shared" si="186"/>
        <v/>
      </c>
      <c r="P853" s="151" t="str">
        <f t="shared" si="187"/>
        <v/>
      </c>
      <c r="Q853" s="150" t="str">
        <f t="shared" si="177"/>
        <v/>
      </c>
      <c r="R853" s="126" t="str">
        <f t="array" ref="R853">IF(AND(ISTEXT(E853),D853="TR"),_xlfn.STDEV.S(IF(Supplier=E853,Target)),"")</f>
        <v/>
      </c>
      <c r="S853" s="143" t="e">
        <f t="shared" si="188"/>
        <v>#VALUE!</v>
      </c>
      <c r="T853" s="146" t="e">
        <f t="shared" si="189"/>
        <v>#VALUE!</v>
      </c>
    </row>
    <row r="854" spans="1:20" s="17" customFormat="1" x14ac:dyDescent="0.2">
      <c r="A854" s="14"/>
      <c r="B854" s="14"/>
      <c r="C854" s="14"/>
      <c r="D854" s="14"/>
      <c r="E854" s="14"/>
      <c r="F854" s="149" t="str">
        <f t="shared" si="178"/>
        <v/>
      </c>
      <c r="G854" s="148" t="str">
        <f>IF(F854="","",SUMIF(Supplier,Waste_Input!E854,TotalSampleWeight))</f>
        <v/>
      </c>
      <c r="H854" s="150" t="str">
        <f t="shared" si="179"/>
        <v/>
      </c>
      <c r="I854" s="150" t="str">
        <f t="shared" si="180"/>
        <v/>
      </c>
      <c r="J854" s="150" t="str">
        <f t="shared" si="181"/>
        <v/>
      </c>
      <c r="K854" s="150" t="str">
        <f t="shared" si="182"/>
        <v/>
      </c>
      <c r="L854" s="150" t="str">
        <f t="shared" si="183"/>
        <v/>
      </c>
      <c r="M854" s="150" t="str">
        <f t="shared" si="184"/>
        <v/>
      </c>
      <c r="N854" s="172" t="str">
        <f t="shared" si="185"/>
        <v/>
      </c>
      <c r="O854" s="150" t="str">
        <f t="shared" si="186"/>
        <v/>
      </c>
      <c r="P854" s="151" t="str">
        <f t="shared" si="187"/>
        <v/>
      </c>
      <c r="Q854" s="150" t="str">
        <f t="shared" si="177"/>
        <v/>
      </c>
      <c r="R854" s="126" t="str">
        <f t="array" ref="R854">IF(AND(ISTEXT(E854),D854="TR"),_xlfn.STDEV.S(IF(Supplier=E854,Target)),"")</f>
        <v/>
      </c>
      <c r="S854" s="143" t="e">
        <f t="shared" si="188"/>
        <v>#VALUE!</v>
      </c>
      <c r="T854" s="146" t="e">
        <f t="shared" si="189"/>
        <v>#VALUE!</v>
      </c>
    </row>
    <row r="855" spans="1:20" s="17" customFormat="1" x14ac:dyDescent="0.2">
      <c r="A855" s="14"/>
      <c r="B855" s="14"/>
      <c r="C855" s="14"/>
      <c r="D855" s="14"/>
      <c r="E855" s="14"/>
      <c r="F855" s="149" t="str">
        <f t="shared" si="178"/>
        <v/>
      </c>
      <c r="G855" s="148" t="str">
        <f>IF(F855="","",SUMIF(Supplier,Waste_Input!E855,TotalSampleWeight))</f>
        <v/>
      </c>
      <c r="H855" s="150" t="str">
        <f t="shared" si="179"/>
        <v/>
      </c>
      <c r="I855" s="150" t="str">
        <f t="shared" si="180"/>
        <v/>
      </c>
      <c r="J855" s="150" t="str">
        <f t="shared" si="181"/>
        <v/>
      </c>
      <c r="K855" s="150" t="str">
        <f t="shared" si="182"/>
        <v/>
      </c>
      <c r="L855" s="150" t="str">
        <f t="shared" si="183"/>
        <v/>
      </c>
      <c r="M855" s="150" t="str">
        <f t="shared" si="184"/>
        <v/>
      </c>
      <c r="N855" s="172" t="str">
        <f t="shared" si="185"/>
        <v/>
      </c>
      <c r="O855" s="150" t="str">
        <f t="shared" si="186"/>
        <v/>
      </c>
      <c r="P855" s="151" t="str">
        <f t="shared" si="187"/>
        <v/>
      </c>
      <c r="Q855" s="150" t="str">
        <f t="shared" si="177"/>
        <v/>
      </c>
      <c r="R855" s="126" t="str">
        <f t="array" ref="R855">IF(AND(ISTEXT(E855),D855="TR"),_xlfn.STDEV.S(IF(Supplier=E855,Target)),"")</f>
        <v/>
      </c>
      <c r="S855" s="143" t="e">
        <f t="shared" si="188"/>
        <v>#VALUE!</v>
      </c>
      <c r="T855" s="146" t="e">
        <f t="shared" si="189"/>
        <v>#VALUE!</v>
      </c>
    </row>
    <row r="856" spans="1:20" s="17" customFormat="1" x14ac:dyDescent="0.2">
      <c r="A856" s="14"/>
      <c r="B856" s="14"/>
      <c r="C856" s="14"/>
      <c r="D856" s="14"/>
      <c r="E856" s="14"/>
      <c r="F856" s="149" t="str">
        <f t="shared" si="178"/>
        <v/>
      </c>
      <c r="G856" s="148" t="str">
        <f>IF(F856="","",SUMIF(Supplier,Waste_Input!E856,TotalSampleWeight))</f>
        <v/>
      </c>
      <c r="H856" s="150" t="str">
        <f t="shared" si="179"/>
        <v/>
      </c>
      <c r="I856" s="150" t="str">
        <f t="shared" si="180"/>
        <v/>
      </c>
      <c r="J856" s="150" t="str">
        <f t="shared" si="181"/>
        <v/>
      </c>
      <c r="K856" s="150" t="str">
        <f t="shared" si="182"/>
        <v/>
      </c>
      <c r="L856" s="150" t="str">
        <f t="shared" si="183"/>
        <v/>
      </c>
      <c r="M856" s="150" t="str">
        <f t="shared" si="184"/>
        <v/>
      </c>
      <c r="N856" s="172" t="str">
        <f t="shared" si="185"/>
        <v/>
      </c>
      <c r="O856" s="150" t="str">
        <f t="shared" si="186"/>
        <v/>
      </c>
      <c r="P856" s="151" t="str">
        <f t="shared" si="187"/>
        <v/>
      </c>
      <c r="Q856" s="150" t="str">
        <f t="shared" si="177"/>
        <v/>
      </c>
      <c r="R856" s="126" t="str">
        <f t="array" ref="R856">IF(AND(ISTEXT(E856),D856="TR"),_xlfn.STDEV.S(IF(Supplier=E856,Target)),"")</f>
        <v/>
      </c>
      <c r="S856" s="143" t="e">
        <f t="shared" si="188"/>
        <v>#VALUE!</v>
      </c>
      <c r="T856" s="146" t="e">
        <f t="shared" si="189"/>
        <v>#VALUE!</v>
      </c>
    </row>
    <row r="857" spans="1:20" s="17" customFormat="1" x14ac:dyDescent="0.2">
      <c r="A857" s="14"/>
      <c r="B857" s="14"/>
      <c r="C857" s="14"/>
      <c r="D857" s="14"/>
      <c r="E857" s="14"/>
      <c r="F857" s="149" t="str">
        <f t="shared" si="178"/>
        <v/>
      </c>
      <c r="G857" s="148" t="str">
        <f>IF(F857="","",SUMIF(Supplier,Waste_Input!E857,TotalSampleWeight))</f>
        <v/>
      </c>
      <c r="H857" s="150" t="str">
        <f t="shared" si="179"/>
        <v/>
      </c>
      <c r="I857" s="150" t="str">
        <f t="shared" si="180"/>
        <v/>
      </c>
      <c r="J857" s="150" t="str">
        <f t="shared" si="181"/>
        <v/>
      </c>
      <c r="K857" s="150" t="str">
        <f t="shared" si="182"/>
        <v/>
      </c>
      <c r="L857" s="150" t="str">
        <f t="shared" si="183"/>
        <v/>
      </c>
      <c r="M857" s="150" t="str">
        <f t="shared" si="184"/>
        <v/>
      </c>
      <c r="N857" s="172" t="str">
        <f t="shared" si="185"/>
        <v/>
      </c>
      <c r="O857" s="150" t="str">
        <f t="shared" si="186"/>
        <v/>
      </c>
      <c r="P857" s="151" t="str">
        <f t="shared" si="187"/>
        <v/>
      </c>
      <c r="Q857" s="150" t="str">
        <f t="shared" si="177"/>
        <v/>
      </c>
      <c r="R857" s="126" t="str">
        <f t="array" ref="R857">IF(AND(ISTEXT(E857),D857="TR"),_xlfn.STDEV.S(IF(Supplier=E857,Target)),"")</f>
        <v/>
      </c>
      <c r="S857" s="143" t="e">
        <f t="shared" si="188"/>
        <v>#VALUE!</v>
      </c>
      <c r="T857" s="146" t="e">
        <f t="shared" si="189"/>
        <v>#VALUE!</v>
      </c>
    </row>
    <row r="858" spans="1:20" s="17" customFormat="1" x14ac:dyDescent="0.2">
      <c r="A858" s="14"/>
      <c r="B858" s="14"/>
      <c r="C858" s="14"/>
      <c r="D858" s="14"/>
      <c r="E858" s="14"/>
      <c r="F858" s="149" t="str">
        <f t="shared" si="178"/>
        <v/>
      </c>
      <c r="G858" s="148" t="str">
        <f>IF(F858="","",SUMIF(Supplier,Waste_Input!E858,TotalSampleWeight))</f>
        <v/>
      </c>
      <c r="H858" s="150" t="str">
        <f t="shared" si="179"/>
        <v/>
      </c>
      <c r="I858" s="150" t="str">
        <f t="shared" si="180"/>
        <v/>
      </c>
      <c r="J858" s="150" t="str">
        <f t="shared" si="181"/>
        <v/>
      </c>
      <c r="K858" s="150" t="str">
        <f t="shared" si="182"/>
        <v/>
      </c>
      <c r="L858" s="150" t="str">
        <f t="shared" si="183"/>
        <v/>
      </c>
      <c r="M858" s="150" t="str">
        <f t="shared" si="184"/>
        <v/>
      </c>
      <c r="N858" s="172" t="str">
        <f t="shared" si="185"/>
        <v/>
      </c>
      <c r="O858" s="150" t="str">
        <f t="shared" si="186"/>
        <v/>
      </c>
      <c r="P858" s="151" t="str">
        <f t="shared" si="187"/>
        <v/>
      </c>
      <c r="Q858" s="150" t="str">
        <f t="shared" si="177"/>
        <v/>
      </c>
      <c r="R858" s="126" t="str">
        <f t="array" ref="R858">IF(AND(ISTEXT(E858),D858="TR"),_xlfn.STDEV.S(IF(Supplier=E858,Target)),"")</f>
        <v/>
      </c>
      <c r="S858" s="143" t="e">
        <f t="shared" si="188"/>
        <v>#VALUE!</v>
      </c>
      <c r="T858" s="146" t="e">
        <f t="shared" si="189"/>
        <v>#VALUE!</v>
      </c>
    </row>
    <row r="859" spans="1:20" s="17" customFormat="1" x14ac:dyDescent="0.2">
      <c r="A859" s="14"/>
      <c r="B859" s="14"/>
      <c r="C859" s="14"/>
      <c r="D859" s="14"/>
      <c r="E859" s="14"/>
      <c r="F859" s="149" t="str">
        <f t="shared" si="178"/>
        <v/>
      </c>
      <c r="G859" s="148" t="str">
        <f>IF(F859="","",SUMIF(Supplier,Waste_Input!E859,TotalSampleWeight))</f>
        <v/>
      </c>
      <c r="H859" s="150" t="str">
        <f t="shared" si="179"/>
        <v/>
      </c>
      <c r="I859" s="150" t="str">
        <f t="shared" si="180"/>
        <v/>
      </c>
      <c r="J859" s="150" t="str">
        <f t="shared" si="181"/>
        <v/>
      </c>
      <c r="K859" s="150" t="str">
        <f t="shared" si="182"/>
        <v/>
      </c>
      <c r="L859" s="150" t="str">
        <f t="shared" si="183"/>
        <v/>
      </c>
      <c r="M859" s="150" t="str">
        <f t="shared" si="184"/>
        <v/>
      </c>
      <c r="N859" s="172" t="str">
        <f t="shared" si="185"/>
        <v/>
      </c>
      <c r="O859" s="150" t="str">
        <f t="shared" si="186"/>
        <v/>
      </c>
      <c r="P859" s="151" t="str">
        <f t="shared" si="187"/>
        <v/>
      </c>
      <c r="Q859" s="150" t="str">
        <f t="shared" si="177"/>
        <v/>
      </c>
      <c r="R859" s="126" t="str">
        <f t="array" ref="R859">IF(AND(ISTEXT(E859),D859="TR"),_xlfn.STDEV.S(IF(Supplier=E859,Target)),"")</f>
        <v/>
      </c>
      <c r="S859" s="143" t="e">
        <f t="shared" si="188"/>
        <v>#VALUE!</v>
      </c>
      <c r="T859" s="146" t="e">
        <f t="shared" si="189"/>
        <v>#VALUE!</v>
      </c>
    </row>
    <row r="860" spans="1:20" s="17" customFormat="1" x14ac:dyDescent="0.2">
      <c r="A860" s="14"/>
      <c r="B860" s="14"/>
      <c r="C860" s="14"/>
      <c r="D860" s="14"/>
      <c r="E860" s="14"/>
      <c r="F860" s="149" t="str">
        <f t="shared" si="178"/>
        <v/>
      </c>
      <c r="G860" s="148" t="str">
        <f>IF(F860="","",SUMIF(Supplier,Waste_Input!E860,TotalSampleWeight))</f>
        <v/>
      </c>
      <c r="H860" s="150" t="str">
        <f t="shared" si="179"/>
        <v/>
      </c>
      <c r="I860" s="150" t="str">
        <f t="shared" si="180"/>
        <v/>
      </c>
      <c r="J860" s="150" t="str">
        <f t="shared" si="181"/>
        <v/>
      </c>
      <c r="K860" s="150" t="str">
        <f t="shared" si="182"/>
        <v/>
      </c>
      <c r="L860" s="150" t="str">
        <f t="shared" si="183"/>
        <v/>
      </c>
      <c r="M860" s="150" t="str">
        <f t="shared" si="184"/>
        <v/>
      </c>
      <c r="N860" s="172" t="str">
        <f t="shared" si="185"/>
        <v/>
      </c>
      <c r="O860" s="150" t="str">
        <f t="shared" si="186"/>
        <v/>
      </c>
      <c r="P860" s="151" t="str">
        <f t="shared" si="187"/>
        <v/>
      </c>
      <c r="Q860" s="150" t="str">
        <f t="shared" si="177"/>
        <v/>
      </c>
      <c r="R860" s="126" t="str">
        <f t="array" ref="R860">IF(AND(ISTEXT(E860),D860="TR"),_xlfn.STDEV.S(IF(Supplier=E860,Target)),"")</f>
        <v/>
      </c>
      <c r="S860" s="143" t="e">
        <f t="shared" si="188"/>
        <v>#VALUE!</v>
      </c>
      <c r="T860" s="146" t="e">
        <f t="shared" si="189"/>
        <v>#VALUE!</v>
      </c>
    </row>
    <row r="861" spans="1:20" s="17" customFormat="1" x14ac:dyDescent="0.2">
      <c r="A861" s="14"/>
      <c r="B861" s="14"/>
      <c r="C861" s="14"/>
      <c r="D861" s="14"/>
      <c r="E861" s="14"/>
      <c r="F861" s="149" t="str">
        <f t="shared" si="178"/>
        <v/>
      </c>
      <c r="G861" s="148" t="str">
        <f>IF(F861="","",SUMIF(Supplier,Waste_Input!E861,TotalSampleWeight))</f>
        <v/>
      </c>
      <c r="H861" s="150" t="str">
        <f t="shared" si="179"/>
        <v/>
      </c>
      <c r="I861" s="150" t="str">
        <f t="shared" si="180"/>
        <v/>
      </c>
      <c r="J861" s="150" t="str">
        <f t="shared" si="181"/>
        <v/>
      </c>
      <c r="K861" s="150" t="str">
        <f t="shared" si="182"/>
        <v/>
      </c>
      <c r="L861" s="150" t="str">
        <f t="shared" si="183"/>
        <v/>
      </c>
      <c r="M861" s="150" t="str">
        <f t="shared" si="184"/>
        <v/>
      </c>
      <c r="N861" s="172" t="str">
        <f t="shared" si="185"/>
        <v/>
      </c>
      <c r="O861" s="150" t="str">
        <f t="shared" si="186"/>
        <v/>
      </c>
      <c r="P861" s="151" t="str">
        <f t="shared" si="187"/>
        <v/>
      </c>
      <c r="Q861" s="150" t="str">
        <f t="shared" si="177"/>
        <v/>
      </c>
      <c r="R861" s="126" t="str">
        <f t="array" ref="R861">IF(AND(ISTEXT(E861),D861="TR"),_xlfn.STDEV.S(IF(Supplier=E861,Target)),"")</f>
        <v/>
      </c>
      <c r="S861" s="143" t="e">
        <f t="shared" si="188"/>
        <v>#VALUE!</v>
      </c>
      <c r="T861" s="146" t="e">
        <f t="shared" si="189"/>
        <v>#VALUE!</v>
      </c>
    </row>
    <row r="862" spans="1:20" s="17" customFormat="1" x14ac:dyDescent="0.2">
      <c r="A862" s="14"/>
      <c r="B862" s="14"/>
      <c r="C862" s="14"/>
      <c r="D862" s="14"/>
      <c r="E862" s="14"/>
      <c r="F862" s="149" t="str">
        <f t="shared" si="178"/>
        <v/>
      </c>
      <c r="G862" s="148" t="str">
        <f>IF(F862="","",SUMIF(Supplier,Waste_Input!E862,TotalSampleWeight))</f>
        <v/>
      </c>
      <c r="H862" s="150" t="str">
        <f t="shared" si="179"/>
        <v/>
      </c>
      <c r="I862" s="150" t="str">
        <f t="shared" si="180"/>
        <v/>
      </c>
      <c r="J862" s="150" t="str">
        <f t="shared" si="181"/>
        <v/>
      </c>
      <c r="K862" s="150" t="str">
        <f t="shared" si="182"/>
        <v/>
      </c>
      <c r="L862" s="150" t="str">
        <f t="shared" si="183"/>
        <v/>
      </c>
      <c r="M862" s="150" t="str">
        <f t="shared" si="184"/>
        <v/>
      </c>
      <c r="N862" s="172" t="str">
        <f t="shared" si="185"/>
        <v/>
      </c>
      <c r="O862" s="150" t="str">
        <f t="shared" si="186"/>
        <v/>
      </c>
      <c r="P862" s="151" t="str">
        <f t="shared" si="187"/>
        <v/>
      </c>
      <c r="Q862" s="150" t="str">
        <f t="shared" si="177"/>
        <v/>
      </c>
      <c r="R862" s="126" t="str">
        <f t="array" ref="R862">IF(AND(ISTEXT(E862),D862="TR"),_xlfn.STDEV.S(IF(Supplier=E862,Target)),"")</f>
        <v/>
      </c>
      <c r="S862" s="143" t="e">
        <f t="shared" si="188"/>
        <v>#VALUE!</v>
      </c>
      <c r="T862" s="146" t="e">
        <f t="shared" si="189"/>
        <v>#VALUE!</v>
      </c>
    </row>
    <row r="863" spans="1:20" s="17" customFormat="1" x14ac:dyDescent="0.2">
      <c r="A863" s="14"/>
      <c r="B863" s="14"/>
      <c r="C863" s="14"/>
      <c r="D863" s="14"/>
      <c r="E863" s="14"/>
      <c r="F863" s="149" t="str">
        <f t="shared" si="178"/>
        <v/>
      </c>
      <c r="G863" s="148" t="str">
        <f>IF(F863="","",SUMIF(Supplier,Waste_Input!E863,TotalSampleWeight))</f>
        <v/>
      </c>
      <c r="H863" s="150" t="str">
        <f t="shared" si="179"/>
        <v/>
      </c>
      <c r="I863" s="150" t="str">
        <f t="shared" si="180"/>
        <v/>
      </c>
      <c r="J863" s="150" t="str">
        <f t="shared" si="181"/>
        <v/>
      </c>
      <c r="K863" s="150" t="str">
        <f t="shared" si="182"/>
        <v/>
      </c>
      <c r="L863" s="150" t="str">
        <f t="shared" si="183"/>
        <v/>
      </c>
      <c r="M863" s="150" t="str">
        <f t="shared" si="184"/>
        <v/>
      </c>
      <c r="N863" s="172" t="str">
        <f t="shared" si="185"/>
        <v/>
      </c>
      <c r="O863" s="150" t="str">
        <f t="shared" si="186"/>
        <v/>
      </c>
      <c r="P863" s="151" t="str">
        <f t="shared" si="187"/>
        <v/>
      </c>
      <c r="Q863" s="150" t="str">
        <f t="shared" si="177"/>
        <v/>
      </c>
      <c r="R863" s="126" t="str">
        <f t="array" ref="R863">IF(AND(ISTEXT(E863),D863="TR"),_xlfn.STDEV.S(IF(Supplier=E863,Target)),"")</f>
        <v/>
      </c>
      <c r="S863" s="143" t="e">
        <f t="shared" si="188"/>
        <v>#VALUE!</v>
      </c>
      <c r="T863" s="146" t="e">
        <f t="shared" si="189"/>
        <v>#VALUE!</v>
      </c>
    </row>
    <row r="864" spans="1:20" s="17" customFormat="1" x14ac:dyDescent="0.2">
      <c r="A864" s="14"/>
      <c r="B864" s="14"/>
      <c r="C864" s="14"/>
      <c r="D864" s="14"/>
      <c r="E864" s="14"/>
      <c r="F864" s="149" t="str">
        <f t="shared" si="178"/>
        <v/>
      </c>
      <c r="G864" s="148" t="str">
        <f>IF(F864="","",SUMIF(Supplier,Waste_Input!E864,TotalSampleWeight))</f>
        <v/>
      </c>
      <c r="H864" s="150" t="str">
        <f t="shared" si="179"/>
        <v/>
      </c>
      <c r="I864" s="150" t="str">
        <f t="shared" si="180"/>
        <v/>
      </c>
      <c r="J864" s="150" t="str">
        <f t="shared" si="181"/>
        <v/>
      </c>
      <c r="K864" s="150" t="str">
        <f t="shared" si="182"/>
        <v/>
      </c>
      <c r="L864" s="150" t="str">
        <f t="shared" si="183"/>
        <v/>
      </c>
      <c r="M864" s="150" t="str">
        <f t="shared" si="184"/>
        <v/>
      </c>
      <c r="N864" s="172" t="str">
        <f t="shared" si="185"/>
        <v/>
      </c>
      <c r="O864" s="150" t="str">
        <f t="shared" si="186"/>
        <v/>
      </c>
      <c r="P864" s="151" t="str">
        <f t="shared" si="187"/>
        <v/>
      </c>
      <c r="Q864" s="150" t="str">
        <f t="shared" si="177"/>
        <v/>
      </c>
      <c r="R864" s="126" t="str">
        <f t="array" ref="R864">IF(AND(ISTEXT(E864),D864="TR"),_xlfn.STDEV.S(IF(Supplier=E864,Target)),"")</f>
        <v/>
      </c>
      <c r="S864" s="143" t="e">
        <f t="shared" si="188"/>
        <v>#VALUE!</v>
      </c>
      <c r="T864" s="146" t="e">
        <f t="shared" si="189"/>
        <v>#VALUE!</v>
      </c>
    </row>
    <row r="865" spans="1:20" s="17" customFormat="1" x14ac:dyDescent="0.2">
      <c r="A865" s="14"/>
      <c r="B865" s="14"/>
      <c r="C865" s="14"/>
      <c r="D865" s="14"/>
      <c r="E865" s="14"/>
      <c r="F865" s="149" t="str">
        <f t="shared" si="178"/>
        <v/>
      </c>
      <c r="G865" s="148" t="str">
        <f>IF(F865="","",SUMIF(Supplier,Waste_Input!E865,TotalSampleWeight))</f>
        <v/>
      </c>
      <c r="H865" s="150" t="str">
        <f t="shared" si="179"/>
        <v/>
      </c>
      <c r="I865" s="150" t="str">
        <f t="shared" si="180"/>
        <v/>
      </c>
      <c r="J865" s="150" t="str">
        <f t="shared" si="181"/>
        <v/>
      </c>
      <c r="K865" s="150" t="str">
        <f t="shared" si="182"/>
        <v/>
      </c>
      <c r="L865" s="150" t="str">
        <f t="shared" si="183"/>
        <v/>
      </c>
      <c r="M865" s="150" t="str">
        <f t="shared" si="184"/>
        <v/>
      </c>
      <c r="N865" s="172" t="str">
        <f t="shared" si="185"/>
        <v/>
      </c>
      <c r="O865" s="150" t="str">
        <f t="shared" si="186"/>
        <v/>
      </c>
      <c r="P865" s="151" t="str">
        <f t="shared" si="187"/>
        <v/>
      </c>
      <c r="Q865" s="150" t="str">
        <f t="shared" si="177"/>
        <v/>
      </c>
      <c r="R865" s="126" t="str">
        <f t="array" ref="R865">IF(AND(ISTEXT(E865),D865="TR"),_xlfn.STDEV.S(IF(Supplier=E865,Target)),"")</f>
        <v/>
      </c>
      <c r="S865" s="143" t="e">
        <f t="shared" si="188"/>
        <v>#VALUE!</v>
      </c>
      <c r="T865" s="146" t="e">
        <f t="shared" si="189"/>
        <v>#VALUE!</v>
      </c>
    </row>
    <row r="866" spans="1:20" s="17" customFormat="1" x14ac:dyDescent="0.2">
      <c r="A866" s="14"/>
      <c r="B866" s="14"/>
      <c r="C866" s="14"/>
      <c r="D866" s="14"/>
      <c r="E866" s="14"/>
      <c r="F866" s="149" t="str">
        <f t="shared" si="178"/>
        <v/>
      </c>
      <c r="G866" s="148" t="str">
        <f>IF(F866="","",SUMIF(Supplier,Waste_Input!E866,TotalSampleWeight))</f>
        <v/>
      </c>
      <c r="H866" s="150" t="str">
        <f t="shared" si="179"/>
        <v/>
      </c>
      <c r="I866" s="150" t="str">
        <f t="shared" si="180"/>
        <v/>
      </c>
      <c r="J866" s="150" t="str">
        <f t="shared" si="181"/>
        <v/>
      </c>
      <c r="K866" s="150" t="str">
        <f t="shared" si="182"/>
        <v/>
      </c>
      <c r="L866" s="150" t="str">
        <f t="shared" si="183"/>
        <v/>
      </c>
      <c r="M866" s="150" t="str">
        <f t="shared" si="184"/>
        <v/>
      </c>
      <c r="N866" s="172" t="str">
        <f t="shared" si="185"/>
        <v/>
      </c>
      <c r="O866" s="150" t="str">
        <f t="shared" si="186"/>
        <v/>
      </c>
      <c r="P866" s="151" t="str">
        <f t="shared" si="187"/>
        <v/>
      </c>
      <c r="Q866" s="150" t="str">
        <f t="shared" si="177"/>
        <v/>
      </c>
      <c r="R866" s="126" t="str">
        <f t="array" ref="R866">IF(AND(ISTEXT(E866),D866="TR"),_xlfn.STDEV.S(IF(Supplier=E866,Target)),"")</f>
        <v/>
      </c>
      <c r="S866" s="143" t="e">
        <f t="shared" si="188"/>
        <v>#VALUE!</v>
      </c>
      <c r="T866" s="146" t="e">
        <f t="shared" si="189"/>
        <v>#VALUE!</v>
      </c>
    </row>
    <row r="867" spans="1:20" s="17" customFormat="1" x14ac:dyDescent="0.2">
      <c r="A867" s="14"/>
      <c r="B867" s="14"/>
      <c r="C867" s="14"/>
      <c r="D867" s="14"/>
      <c r="E867" s="14"/>
      <c r="F867" s="149" t="str">
        <f t="shared" si="178"/>
        <v/>
      </c>
      <c r="G867" s="148" t="str">
        <f>IF(F867="","",SUMIF(Supplier,Waste_Input!E867,TotalSampleWeight))</f>
        <v/>
      </c>
      <c r="H867" s="150" t="str">
        <f t="shared" si="179"/>
        <v/>
      </c>
      <c r="I867" s="150" t="str">
        <f t="shared" si="180"/>
        <v/>
      </c>
      <c r="J867" s="150" t="str">
        <f t="shared" si="181"/>
        <v/>
      </c>
      <c r="K867" s="150" t="str">
        <f t="shared" si="182"/>
        <v/>
      </c>
      <c r="L867" s="150" t="str">
        <f t="shared" si="183"/>
        <v/>
      </c>
      <c r="M867" s="150" t="str">
        <f t="shared" si="184"/>
        <v/>
      </c>
      <c r="N867" s="172" t="str">
        <f t="shared" si="185"/>
        <v/>
      </c>
      <c r="O867" s="150" t="str">
        <f t="shared" si="186"/>
        <v/>
      </c>
      <c r="P867" s="151" t="str">
        <f t="shared" si="187"/>
        <v/>
      </c>
      <c r="Q867" s="150" t="str">
        <f t="shared" si="177"/>
        <v/>
      </c>
      <c r="R867" s="126" t="str">
        <f t="array" ref="R867">IF(AND(ISTEXT(E867),D867="TR"),_xlfn.STDEV.S(IF(Supplier=E867,Target)),"")</f>
        <v/>
      </c>
      <c r="S867" s="143" t="e">
        <f t="shared" si="188"/>
        <v>#VALUE!</v>
      </c>
      <c r="T867" s="146" t="e">
        <f t="shared" si="189"/>
        <v>#VALUE!</v>
      </c>
    </row>
    <row r="868" spans="1:20" s="17" customFormat="1" x14ac:dyDescent="0.2">
      <c r="A868" s="14"/>
      <c r="B868" s="14"/>
      <c r="C868" s="14"/>
      <c r="D868" s="14"/>
      <c r="E868" s="14"/>
      <c r="F868" s="149" t="str">
        <f t="shared" si="178"/>
        <v/>
      </c>
      <c r="G868" s="148" t="str">
        <f>IF(F868="","",SUMIF(Supplier,Waste_Input!E868,TotalSampleWeight))</f>
        <v/>
      </c>
      <c r="H868" s="150" t="str">
        <f t="shared" si="179"/>
        <v/>
      </c>
      <c r="I868" s="150" t="str">
        <f t="shared" si="180"/>
        <v/>
      </c>
      <c r="J868" s="150" t="str">
        <f t="shared" si="181"/>
        <v/>
      </c>
      <c r="K868" s="150" t="str">
        <f t="shared" si="182"/>
        <v/>
      </c>
      <c r="L868" s="150" t="str">
        <f t="shared" si="183"/>
        <v/>
      </c>
      <c r="M868" s="150" t="str">
        <f t="shared" si="184"/>
        <v/>
      </c>
      <c r="N868" s="172" t="str">
        <f t="shared" si="185"/>
        <v/>
      </c>
      <c r="O868" s="150" t="str">
        <f t="shared" si="186"/>
        <v/>
      </c>
      <c r="P868" s="151" t="str">
        <f t="shared" si="187"/>
        <v/>
      </c>
      <c r="Q868" s="150" t="str">
        <f t="shared" si="177"/>
        <v/>
      </c>
      <c r="R868" s="126" t="str">
        <f t="array" ref="R868">IF(AND(ISTEXT(E868),D868="TR"),_xlfn.STDEV.S(IF(Supplier=E868,Target)),"")</f>
        <v/>
      </c>
      <c r="S868" s="143" t="e">
        <f t="shared" si="188"/>
        <v>#VALUE!</v>
      </c>
      <c r="T868" s="146" t="e">
        <f t="shared" si="189"/>
        <v>#VALUE!</v>
      </c>
    </row>
    <row r="869" spans="1:20" s="17" customFormat="1" x14ac:dyDescent="0.2">
      <c r="A869" s="14"/>
      <c r="B869" s="14"/>
      <c r="C869" s="14"/>
      <c r="D869" s="14"/>
      <c r="E869" s="14"/>
      <c r="F869" s="149" t="str">
        <f t="shared" si="178"/>
        <v/>
      </c>
      <c r="G869" s="148" t="str">
        <f>IF(F869="","",SUMIF(Supplier,Waste_Input!E869,TotalSampleWeight))</f>
        <v/>
      </c>
      <c r="H869" s="150" t="str">
        <f t="shared" si="179"/>
        <v/>
      </c>
      <c r="I869" s="150" t="str">
        <f t="shared" si="180"/>
        <v/>
      </c>
      <c r="J869" s="150" t="str">
        <f t="shared" si="181"/>
        <v/>
      </c>
      <c r="K869" s="150" t="str">
        <f t="shared" si="182"/>
        <v/>
      </c>
      <c r="L869" s="150" t="str">
        <f t="shared" si="183"/>
        <v/>
      </c>
      <c r="M869" s="150" t="str">
        <f t="shared" si="184"/>
        <v/>
      </c>
      <c r="N869" s="172" t="str">
        <f t="shared" si="185"/>
        <v/>
      </c>
      <c r="O869" s="150" t="str">
        <f t="shared" si="186"/>
        <v/>
      </c>
      <c r="P869" s="151" t="str">
        <f t="shared" si="187"/>
        <v/>
      </c>
      <c r="Q869" s="150" t="str">
        <f t="shared" si="177"/>
        <v/>
      </c>
      <c r="R869" s="126" t="str">
        <f t="array" ref="R869">IF(AND(ISTEXT(E869),D869="TR"),_xlfn.STDEV.S(IF(Supplier=E869,Target)),"")</f>
        <v/>
      </c>
      <c r="S869" s="143" t="e">
        <f t="shared" si="188"/>
        <v>#VALUE!</v>
      </c>
      <c r="T869" s="146" t="e">
        <f t="shared" si="189"/>
        <v>#VALUE!</v>
      </c>
    </row>
    <row r="870" spans="1:20" s="17" customFormat="1" x14ac:dyDescent="0.2">
      <c r="A870" s="14"/>
      <c r="B870" s="14"/>
      <c r="C870" s="14"/>
      <c r="D870" s="14"/>
      <c r="E870" s="14"/>
      <c r="F870" s="149" t="str">
        <f t="shared" si="178"/>
        <v/>
      </c>
      <c r="G870" s="148" t="str">
        <f>IF(F870="","",SUMIF(Supplier,Waste_Input!E870,TotalSampleWeight))</f>
        <v/>
      </c>
      <c r="H870" s="150" t="str">
        <f t="shared" si="179"/>
        <v/>
      </c>
      <c r="I870" s="150" t="str">
        <f t="shared" si="180"/>
        <v/>
      </c>
      <c r="J870" s="150" t="str">
        <f t="shared" si="181"/>
        <v/>
      </c>
      <c r="K870" s="150" t="str">
        <f t="shared" si="182"/>
        <v/>
      </c>
      <c r="L870" s="150" t="str">
        <f t="shared" si="183"/>
        <v/>
      </c>
      <c r="M870" s="150" t="str">
        <f t="shared" si="184"/>
        <v/>
      </c>
      <c r="N870" s="172" t="str">
        <f t="shared" si="185"/>
        <v/>
      </c>
      <c r="O870" s="150" t="str">
        <f t="shared" si="186"/>
        <v/>
      </c>
      <c r="P870" s="151" t="str">
        <f t="shared" si="187"/>
        <v/>
      </c>
      <c r="Q870" s="150" t="str">
        <f t="shared" si="177"/>
        <v/>
      </c>
      <c r="R870" s="126" t="str">
        <f t="array" ref="R870">IF(AND(ISTEXT(E870),D870="TR"),_xlfn.STDEV.S(IF(Supplier=E870,Target)),"")</f>
        <v/>
      </c>
      <c r="S870" s="143" t="e">
        <f t="shared" si="188"/>
        <v>#VALUE!</v>
      </c>
      <c r="T870" s="146" t="e">
        <f t="shared" si="189"/>
        <v>#VALUE!</v>
      </c>
    </row>
    <row r="871" spans="1:20" s="17" customFormat="1" x14ac:dyDescent="0.2">
      <c r="A871" s="14"/>
      <c r="B871" s="14"/>
      <c r="C871" s="14"/>
      <c r="D871" s="14"/>
      <c r="E871" s="14"/>
      <c r="F871" s="149" t="str">
        <f t="shared" si="178"/>
        <v/>
      </c>
      <c r="G871" s="148" t="str">
        <f>IF(F871="","",SUMIF(Supplier,Waste_Input!E871,TotalSampleWeight))</f>
        <v/>
      </c>
      <c r="H871" s="150" t="str">
        <f t="shared" si="179"/>
        <v/>
      </c>
      <c r="I871" s="150" t="str">
        <f t="shared" si="180"/>
        <v/>
      </c>
      <c r="J871" s="150" t="str">
        <f t="shared" si="181"/>
        <v/>
      </c>
      <c r="K871" s="150" t="str">
        <f t="shared" si="182"/>
        <v/>
      </c>
      <c r="L871" s="150" t="str">
        <f t="shared" si="183"/>
        <v/>
      </c>
      <c r="M871" s="150" t="str">
        <f t="shared" si="184"/>
        <v/>
      </c>
      <c r="N871" s="172" t="str">
        <f t="shared" si="185"/>
        <v/>
      </c>
      <c r="O871" s="150" t="str">
        <f t="shared" si="186"/>
        <v/>
      </c>
      <c r="P871" s="151" t="str">
        <f t="shared" si="187"/>
        <v/>
      </c>
      <c r="Q871" s="150" t="str">
        <f t="shared" si="177"/>
        <v/>
      </c>
      <c r="R871" s="126" t="str">
        <f t="array" ref="R871">IF(AND(ISTEXT(E871),D871="TR"),_xlfn.STDEV.S(IF(Supplier=E871,Target)),"")</f>
        <v/>
      </c>
      <c r="S871" s="143" t="e">
        <f t="shared" si="188"/>
        <v>#VALUE!</v>
      </c>
      <c r="T871" s="146" t="e">
        <f t="shared" si="189"/>
        <v>#VALUE!</v>
      </c>
    </row>
    <row r="872" spans="1:20" s="17" customFormat="1" x14ac:dyDescent="0.2">
      <c r="A872" s="14"/>
      <c r="B872" s="14"/>
      <c r="C872" s="14"/>
      <c r="D872" s="14"/>
      <c r="E872" s="14"/>
      <c r="F872" s="149" t="str">
        <f t="shared" si="178"/>
        <v/>
      </c>
      <c r="G872" s="148" t="str">
        <f>IF(F872="","",SUMIF(Supplier,Waste_Input!E872,TotalSampleWeight))</f>
        <v/>
      </c>
      <c r="H872" s="150" t="str">
        <f t="shared" si="179"/>
        <v/>
      </c>
      <c r="I872" s="150" t="str">
        <f t="shared" si="180"/>
        <v/>
      </c>
      <c r="J872" s="150" t="str">
        <f t="shared" si="181"/>
        <v/>
      </c>
      <c r="K872" s="150" t="str">
        <f t="shared" si="182"/>
        <v/>
      </c>
      <c r="L872" s="150" t="str">
        <f t="shared" si="183"/>
        <v/>
      </c>
      <c r="M872" s="150" t="str">
        <f t="shared" si="184"/>
        <v/>
      </c>
      <c r="N872" s="172" t="str">
        <f t="shared" si="185"/>
        <v/>
      </c>
      <c r="O872" s="150" t="str">
        <f t="shared" si="186"/>
        <v/>
      </c>
      <c r="P872" s="151" t="str">
        <f t="shared" si="187"/>
        <v/>
      </c>
      <c r="Q872" s="150" t="str">
        <f t="shared" si="177"/>
        <v/>
      </c>
      <c r="R872" s="126" t="str">
        <f t="array" ref="R872">IF(AND(ISTEXT(E872),D872="TR"),_xlfn.STDEV.S(IF(Supplier=E872,Target)),"")</f>
        <v/>
      </c>
      <c r="S872" s="143" t="e">
        <f t="shared" si="188"/>
        <v>#VALUE!</v>
      </c>
      <c r="T872" s="146" t="e">
        <f t="shared" si="189"/>
        <v>#VALUE!</v>
      </c>
    </row>
    <row r="873" spans="1:20" s="17" customFormat="1" x14ac:dyDescent="0.2">
      <c r="A873" s="14"/>
      <c r="B873" s="14"/>
      <c r="C873" s="14"/>
      <c r="D873" s="14"/>
      <c r="E873" s="14"/>
      <c r="F873" s="149" t="str">
        <f t="shared" si="178"/>
        <v/>
      </c>
      <c r="G873" s="148" t="str">
        <f>IF(F873="","",SUMIF(Supplier,Waste_Input!E873,TotalSampleWeight))</f>
        <v/>
      </c>
      <c r="H873" s="150" t="str">
        <f t="shared" si="179"/>
        <v/>
      </c>
      <c r="I873" s="150" t="str">
        <f t="shared" si="180"/>
        <v/>
      </c>
      <c r="J873" s="150" t="str">
        <f t="shared" si="181"/>
        <v/>
      </c>
      <c r="K873" s="150" t="str">
        <f t="shared" si="182"/>
        <v/>
      </c>
      <c r="L873" s="150" t="str">
        <f t="shared" si="183"/>
        <v/>
      </c>
      <c r="M873" s="150" t="str">
        <f t="shared" si="184"/>
        <v/>
      </c>
      <c r="N873" s="172" t="str">
        <f t="shared" si="185"/>
        <v/>
      </c>
      <c r="O873" s="150" t="str">
        <f t="shared" si="186"/>
        <v/>
      </c>
      <c r="P873" s="151" t="str">
        <f t="shared" si="187"/>
        <v/>
      </c>
      <c r="Q873" s="150" t="str">
        <f t="shared" si="177"/>
        <v/>
      </c>
      <c r="R873" s="126" t="str">
        <f t="array" ref="R873">IF(AND(ISTEXT(E873),D873="TR"),_xlfn.STDEV.S(IF(Supplier=E873,Target)),"")</f>
        <v/>
      </c>
      <c r="S873" s="143" t="e">
        <f t="shared" si="188"/>
        <v>#VALUE!</v>
      </c>
      <c r="T873" s="146" t="e">
        <f t="shared" si="189"/>
        <v>#VALUE!</v>
      </c>
    </row>
    <row r="874" spans="1:20" s="17" customFormat="1" x14ac:dyDescent="0.2">
      <c r="A874" s="14"/>
      <c r="B874" s="14"/>
      <c r="C874" s="14"/>
      <c r="D874" s="14"/>
      <c r="E874" s="14"/>
      <c r="F874" s="149" t="str">
        <f t="shared" si="178"/>
        <v/>
      </c>
      <c r="G874" s="148" t="str">
        <f>IF(F874="","",SUMIF(Supplier,Waste_Input!E874,TotalSampleWeight))</f>
        <v/>
      </c>
      <c r="H874" s="150" t="str">
        <f t="shared" si="179"/>
        <v/>
      </c>
      <c r="I874" s="150" t="str">
        <f t="shared" si="180"/>
        <v/>
      </c>
      <c r="J874" s="150" t="str">
        <f t="shared" si="181"/>
        <v/>
      </c>
      <c r="K874" s="150" t="str">
        <f t="shared" si="182"/>
        <v/>
      </c>
      <c r="L874" s="150" t="str">
        <f t="shared" si="183"/>
        <v/>
      </c>
      <c r="M874" s="150" t="str">
        <f t="shared" si="184"/>
        <v/>
      </c>
      <c r="N874" s="172" t="str">
        <f t="shared" si="185"/>
        <v/>
      </c>
      <c r="O874" s="150" t="str">
        <f t="shared" si="186"/>
        <v/>
      </c>
      <c r="P874" s="151" t="str">
        <f t="shared" si="187"/>
        <v/>
      </c>
      <c r="Q874" s="150" t="str">
        <f t="shared" si="177"/>
        <v/>
      </c>
      <c r="R874" s="126" t="str">
        <f t="array" ref="R874">IF(AND(ISTEXT(E874),D874="TR"),_xlfn.STDEV.S(IF(Supplier=E874,Target)),"")</f>
        <v/>
      </c>
      <c r="S874" s="143" t="e">
        <f t="shared" si="188"/>
        <v>#VALUE!</v>
      </c>
      <c r="T874" s="146" t="e">
        <f t="shared" si="189"/>
        <v>#VALUE!</v>
      </c>
    </row>
    <row r="875" spans="1:20" s="17" customFormat="1" x14ac:dyDescent="0.2">
      <c r="A875" s="14"/>
      <c r="B875" s="14"/>
      <c r="C875" s="14"/>
      <c r="D875" s="14"/>
      <c r="E875" s="14"/>
      <c r="F875" s="149" t="str">
        <f t="shared" si="178"/>
        <v/>
      </c>
      <c r="G875" s="148" t="str">
        <f>IF(F875="","",SUMIF(Supplier,Waste_Input!E875,TotalSampleWeight))</f>
        <v/>
      </c>
      <c r="H875" s="150" t="str">
        <f t="shared" si="179"/>
        <v/>
      </c>
      <c r="I875" s="150" t="str">
        <f t="shared" si="180"/>
        <v/>
      </c>
      <c r="J875" s="150" t="str">
        <f t="shared" si="181"/>
        <v/>
      </c>
      <c r="K875" s="150" t="str">
        <f t="shared" si="182"/>
        <v/>
      </c>
      <c r="L875" s="150" t="str">
        <f t="shared" si="183"/>
        <v/>
      </c>
      <c r="M875" s="150" t="str">
        <f t="shared" si="184"/>
        <v/>
      </c>
      <c r="N875" s="172" t="str">
        <f t="shared" si="185"/>
        <v/>
      </c>
      <c r="O875" s="150" t="str">
        <f t="shared" si="186"/>
        <v/>
      </c>
      <c r="P875" s="151" t="str">
        <f t="shared" si="187"/>
        <v/>
      </c>
      <c r="Q875" s="150" t="str">
        <f t="shared" si="177"/>
        <v/>
      </c>
      <c r="R875" s="126" t="str">
        <f t="array" ref="R875">IF(AND(ISTEXT(E875),D875="TR"),_xlfn.STDEV.S(IF(Supplier=E875,Target)),"")</f>
        <v/>
      </c>
      <c r="S875" s="143" t="e">
        <f t="shared" si="188"/>
        <v>#VALUE!</v>
      </c>
      <c r="T875" s="146" t="e">
        <f t="shared" si="189"/>
        <v>#VALUE!</v>
      </c>
    </row>
    <row r="876" spans="1:20" s="17" customFormat="1" x14ac:dyDescent="0.2">
      <c r="A876" s="14"/>
      <c r="B876" s="14"/>
      <c r="C876" s="14"/>
      <c r="D876" s="14"/>
      <c r="E876" s="14"/>
      <c r="F876" s="149" t="str">
        <f t="shared" si="178"/>
        <v/>
      </c>
      <c r="G876" s="148" t="str">
        <f>IF(F876="","",SUMIF(Supplier,Waste_Input!E876,TotalSampleWeight))</f>
        <v/>
      </c>
      <c r="H876" s="150" t="str">
        <f t="shared" si="179"/>
        <v/>
      </c>
      <c r="I876" s="150" t="str">
        <f t="shared" si="180"/>
        <v/>
      </c>
      <c r="J876" s="150" t="str">
        <f t="shared" si="181"/>
        <v/>
      </c>
      <c r="K876" s="150" t="str">
        <f t="shared" si="182"/>
        <v/>
      </c>
      <c r="L876" s="150" t="str">
        <f t="shared" si="183"/>
        <v/>
      </c>
      <c r="M876" s="150" t="str">
        <f t="shared" si="184"/>
        <v/>
      </c>
      <c r="N876" s="172" t="str">
        <f t="shared" si="185"/>
        <v/>
      </c>
      <c r="O876" s="150" t="str">
        <f t="shared" si="186"/>
        <v/>
      </c>
      <c r="P876" s="151" t="str">
        <f t="shared" si="187"/>
        <v/>
      </c>
      <c r="Q876" s="150" t="str">
        <f t="shared" si="177"/>
        <v/>
      </c>
      <c r="R876" s="126" t="str">
        <f t="array" ref="R876">IF(AND(ISTEXT(E876),D876="TR"),_xlfn.STDEV.S(IF(Supplier=E876,Target)),"")</f>
        <v/>
      </c>
      <c r="S876" s="143" t="e">
        <f t="shared" si="188"/>
        <v>#VALUE!</v>
      </c>
      <c r="T876" s="146" t="e">
        <f t="shared" si="189"/>
        <v>#VALUE!</v>
      </c>
    </row>
    <row r="877" spans="1:20" s="17" customFormat="1" x14ac:dyDescent="0.2">
      <c r="A877" s="14"/>
      <c r="B877" s="14"/>
      <c r="C877" s="14"/>
      <c r="D877" s="14"/>
      <c r="E877" s="14"/>
      <c r="F877" s="149" t="str">
        <f t="shared" si="178"/>
        <v/>
      </c>
      <c r="G877" s="148" t="str">
        <f>IF(F877="","",SUMIF(Supplier,Waste_Input!E877,TotalSampleWeight))</f>
        <v/>
      </c>
      <c r="H877" s="150" t="str">
        <f t="shared" si="179"/>
        <v/>
      </c>
      <c r="I877" s="150" t="str">
        <f t="shared" si="180"/>
        <v/>
      </c>
      <c r="J877" s="150" t="str">
        <f t="shared" si="181"/>
        <v/>
      </c>
      <c r="K877" s="150" t="str">
        <f t="shared" si="182"/>
        <v/>
      </c>
      <c r="L877" s="150" t="str">
        <f t="shared" si="183"/>
        <v/>
      </c>
      <c r="M877" s="150" t="str">
        <f t="shared" si="184"/>
        <v/>
      </c>
      <c r="N877" s="172" t="str">
        <f t="shared" si="185"/>
        <v/>
      </c>
      <c r="O877" s="150" t="str">
        <f t="shared" si="186"/>
        <v/>
      </c>
      <c r="P877" s="151" t="str">
        <f t="shared" si="187"/>
        <v/>
      </c>
      <c r="Q877" s="150" t="str">
        <f t="shared" si="177"/>
        <v/>
      </c>
      <c r="R877" s="126" t="str">
        <f t="array" ref="R877">IF(AND(ISTEXT(E877),D877="TR"),_xlfn.STDEV.S(IF(Supplier=E877,Target)),"")</f>
        <v/>
      </c>
      <c r="S877" s="143" t="e">
        <f t="shared" si="188"/>
        <v>#VALUE!</v>
      </c>
      <c r="T877" s="146" t="e">
        <f t="shared" si="189"/>
        <v>#VALUE!</v>
      </c>
    </row>
    <row r="878" spans="1:20" s="17" customFormat="1" x14ac:dyDescent="0.2">
      <c r="A878" s="14"/>
      <c r="B878" s="14"/>
      <c r="C878" s="14"/>
      <c r="D878" s="14"/>
      <c r="E878" s="14"/>
      <c r="F878" s="149" t="str">
        <f t="shared" si="178"/>
        <v/>
      </c>
      <c r="G878" s="148" t="str">
        <f>IF(F878="","",SUMIF(Supplier,Waste_Input!E878,TotalSampleWeight))</f>
        <v/>
      </c>
      <c r="H878" s="150" t="str">
        <f t="shared" si="179"/>
        <v/>
      </c>
      <c r="I878" s="150" t="str">
        <f t="shared" si="180"/>
        <v/>
      </c>
      <c r="J878" s="150" t="str">
        <f t="shared" si="181"/>
        <v/>
      </c>
      <c r="K878" s="150" t="str">
        <f t="shared" si="182"/>
        <v/>
      </c>
      <c r="L878" s="150" t="str">
        <f t="shared" si="183"/>
        <v/>
      </c>
      <c r="M878" s="150" t="str">
        <f t="shared" si="184"/>
        <v/>
      </c>
      <c r="N878" s="172" t="str">
        <f t="shared" si="185"/>
        <v/>
      </c>
      <c r="O878" s="150" t="str">
        <f t="shared" si="186"/>
        <v/>
      </c>
      <c r="P878" s="151" t="str">
        <f t="shared" si="187"/>
        <v/>
      </c>
      <c r="Q878" s="150" t="str">
        <f t="shared" si="177"/>
        <v/>
      </c>
      <c r="R878" s="126" t="str">
        <f t="array" ref="R878">IF(AND(ISTEXT(E878),D878="TR"),_xlfn.STDEV.S(IF(Supplier=E878,Target)),"")</f>
        <v/>
      </c>
      <c r="S878" s="143" t="e">
        <f t="shared" si="188"/>
        <v>#VALUE!</v>
      </c>
      <c r="T878" s="146" t="e">
        <f t="shared" si="189"/>
        <v>#VALUE!</v>
      </c>
    </row>
    <row r="879" spans="1:20" s="17" customFormat="1" x14ac:dyDescent="0.2">
      <c r="A879" s="14"/>
      <c r="B879" s="14"/>
      <c r="C879" s="14"/>
      <c r="D879" s="14"/>
      <c r="E879" s="14"/>
      <c r="F879" s="149" t="str">
        <f t="shared" si="178"/>
        <v/>
      </c>
      <c r="G879" s="148" t="str">
        <f>IF(F879="","",SUMIF(Supplier,Waste_Input!E879,TotalSampleWeight))</f>
        <v/>
      </c>
      <c r="H879" s="150" t="str">
        <f t="shared" si="179"/>
        <v/>
      </c>
      <c r="I879" s="150" t="str">
        <f t="shared" si="180"/>
        <v/>
      </c>
      <c r="J879" s="150" t="str">
        <f t="shared" si="181"/>
        <v/>
      </c>
      <c r="K879" s="150" t="str">
        <f t="shared" si="182"/>
        <v/>
      </c>
      <c r="L879" s="150" t="str">
        <f t="shared" si="183"/>
        <v/>
      </c>
      <c r="M879" s="150" t="str">
        <f t="shared" si="184"/>
        <v/>
      </c>
      <c r="N879" s="172" t="str">
        <f t="shared" si="185"/>
        <v/>
      </c>
      <c r="O879" s="150" t="str">
        <f t="shared" si="186"/>
        <v/>
      </c>
      <c r="P879" s="151" t="str">
        <f t="shared" si="187"/>
        <v/>
      </c>
      <c r="Q879" s="150" t="str">
        <f t="shared" si="177"/>
        <v/>
      </c>
      <c r="R879" s="126" t="str">
        <f t="array" ref="R879">IF(AND(ISTEXT(E879),D879="TR"),_xlfn.STDEV.S(IF(Supplier=E879,Target)),"")</f>
        <v/>
      </c>
      <c r="S879" s="143" t="e">
        <f t="shared" si="188"/>
        <v>#VALUE!</v>
      </c>
      <c r="T879" s="146" t="e">
        <f t="shared" si="189"/>
        <v>#VALUE!</v>
      </c>
    </row>
    <row r="880" spans="1:20" s="17" customFormat="1" x14ac:dyDescent="0.2">
      <c r="A880" s="14"/>
      <c r="B880" s="14"/>
      <c r="C880" s="14"/>
      <c r="D880" s="14"/>
      <c r="E880" s="14"/>
      <c r="F880" s="149" t="str">
        <f t="shared" si="178"/>
        <v/>
      </c>
      <c r="G880" s="148" t="str">
        <f>IF(F880="","",SUMIF(Supplier,Waste_Input!E880,TotalSampleWeight))</f>
        <v/>
      </c>
      <c r="H880" s="150" t="str">
        <f t="shared" si="179"/>
        <v/>
      </c>
      <c r="I880" s="150" t="str">
        <f t="shared" si="180"/>
        <v/>
      </c>
      <c r="J880" s="150" t="str">
        <f t="shared" si="181"/>
        <v/>
      </c>
      <c r="K880" s="150" t="str">
        <f t="shared" si="182"/>
        <v/>
      </c>
      <c r="L880" s="150" t="str">
        <f t="shared" si="183"/>
        <v/>
      </c>
      <c r="M880" s="150" t="str">
        <f t="shared" si="184"/>
        <v/>
      </c>
      <c r="N880" s="172" t="str">
        <f t="shared" si="185"/>
        <v/>
      </c>
      <c r="O880" s="150" t="str">
        <f t="shared" si="186"/>
        <v/>
      </c>
      <c r="P880" s="151" t="str">
        <f t="shared" si="187"/>
        <v/>
      </c>
      <c r="Q880" s="150" t="str">
        <f t="shared" si="177"/>
        <v/>
      </c>
      <c r="R880" s="126" t="str">
        <f t="array" ref="R880">IF(AND(ISTEXT(E880),D880="TR"),_xlfn.STDEV.S(IF(Supplier=E880,Target)),"")</f>
        <v/>
      </c>
      <c r="S880" s="143" t="e">
        <f t="shared" si="188"/>
        <v>#VALUE!</v>
      </c>
      <c r="T880" s="146" t="e">
        <f t="shared" si="189"/>
        <v>#VALUE!</v>
      </c>
    </row>
    <row r="881" spans="1:20" s="17" customFormat="1" x14ac:dyDescent="0.2">
      <c r="A881" s="14"/>
      <c r="B881" s="14"/>
      <c r="C881" s="14"/>
      <c r="D881" s="14"/>
      <c r="E881" s="14"/>
      <c r="F881" s="149" t="str">
        <f t="shared" si="178"/>
        <v/>
      </c>
      <c r="G881" s="148" t="str">
        <f>IF(F881="","",SUMIF(Supplier,Waste_Input!E881,TotalSampleWeight))</f>
        <v/>
      </c>
      <c r="H881" s="150" t="str">
        <f t="shared" si="179"/>
        <v/>
      </c>
      <c r="I881" s="150" t="str">
        <f t="shared" si="180"/>
        <v/>
      </c>
      <c r="J881" s="150" t="str">
        <f t="shared" si="181"/>
        <v/>
      </c>
      <c r="K881" s="150" t="str">
        <f t="shared" si="182"/>
        <v/>
      </c>
      <c r="L881" s="150" t="str">
        <f t="shared" si="183"/>
        <v/>
      </c>
      <c r="M881" s="150" t="str">
        <f t="shared" si="184"/>
        <v/>
      </c>
      <c r="N881" s="172" t="str">
        <f t="shared" si="185"/>
        <v/>
      </c>
      <c r="O881" s="150" t="str">
        <f t="shared" si="186"/>
        <v/>
      </c>
      <c r="P881" s="151" t="str">
        <f t="shared" si="187"/>
        <v/>
      </c>
      <c r="Q881" s="150" t="str">
        <f t="shared" si="177"/>
        <v/>
      </c>
      <c r="R881" s="126" t="str">
        <f t="array" ref="R881">IF(AND(ISTEXT(E881),D881="TR"),_xlfn.STDEV.S(IF(Supplier=E881,Target)),"")</f>
        <v/>
      </c>
      <c r="S881" s="143" t="e">
        <f t="shared" si="188"/>
        <v>#VALUE!</v>
      </c>
      <c r="T881" s="146" t="e">
        <f t="shared" si="189"/>
        <v>#VALUE!</v>
      </c>
    </row>
    <row r="882" spans="1:20" s="17" customFormat="1" x14ac:dyDescent="0.2">
      <c r="A882" s="14"/>
      <c r="B882" s="14"/>
      <c r="C882" s="14"/>
      <c r="D882" s="14"/>
      <c r="E882" s="14"/>
      <c r="F882" s="149" t="str">
        <f t="shared" si="178"/>
        <v/>
      </c>
      <c r="G882" s="148" t="str">
        <f>IF(F882="","",SUMIF(Supplier,Waste_Input!E882,TotalSampleWeight))</f>
        <v/>
      </c>
      <c r="H882" s="150" t="str">
        <f t="shared" si="179"/>
        <v/>
      </c>
      <c r="I882" s="150" t="str">
        <f t="shared" si="180"/>
        <v/>
      </c>
      <c r="J882" s="150" t="str">
        <f t="shared" si="181"/>
        <v/>
      </c>
      <c r="K882" s="150" t="str">
        <f t="shared" si="182"/>
        <v/>
      </c>
      <c r="L882" s="150" t="str">
        <f t="shared" si="183"/>
        <v/>
      </c>
      <c r="M882" s="150" t="str">
        <f t="shared" si="184"/>
        <v/>
      </c>
      <c r="N882" s="172" t="str">
        <f t="shared" si="185"/>
        <v/>
      </c>
      <c r="O882" s="150" t="str">
        <f t="shared" si="186"/>
        <v/>
      </c>
      <c r="P882" s="151" t="str">
        <f t="shared" si="187"/>
        <v/>
      </c>
      <c r="Q882" s="150" t="str">
        <f t="shared" si="177"/>
        <v/>
      </c>
      <c r="R882" s="126" t="str">
        <f t="array" ref="R882">IF(AND(ISTEXT(E882),D882="TR"),_xlfn.STDEV.S(IF(Supplier=E882,Target)),"")</f>
        <v/>
      </c>
      <c r="S882" s="143" t="e">
        <f t="shared" si="188"/>
        <v>#VALUE!</v>
      </c>
      <c r="T882" s="146" t="e">
        <f t="shared" si="189"/>
        <v>#VALUE!</v>
      </c>
    </row>
    <row r="883" spans="1:20" s="17" customFormat="1" x14ac:dyDescent="0.2">
      <c r="A883" s="14"/>
      <c r="B883" s="14"/>
      <c r="C883" s="14"/>
      <c r="D883" s="14"/>
      <c r="E883" s="14"/>
      <c r="F883" s="149" t="str">
        <f t="shared" si="178"/>
        <v/>
      </c>
      <c r="G883" s="148" t="str">
        <f>IF(F883="","",SUMIF(Supplier,Waste_Input!E883,TotalSampleWeight))</f>
        <v/>
      </c>
      <c r="H883" s="150" t="str">
        <f t="shared" si="179"/>
        <v/>
      </c>
      <c r="I883" s="150" t="str">
        <f t="shared" si="180"/>
        <v/>
      </c>
      <c r="J883" s="150" t="str">
        <f t="shared" si="181"/>
        <v/>
      </c>
      <c r="K883" s="150" t="str">
        <f t="shared" si="182"/>
        <v/>
      </c>
      <c r="L883" s="150" t="str">
        <f t="shared" si="183"/>
        <v/>
      </c>
      <c r="M883" s="150" t="str">
        <f t="shared" si="184"/>
        <v/>
      </c>
      <c r="N883" s="172" t="str">
        <f t="shared" si="185"/>
        <v/>
      </c>
      <c r="O883" s="150" t="str">
        <f t="shared" si="186"/>
        <v/>
      </c>
      <c r="P883" s="151" t="str">
        <f t="shared" si="187"/>
        <v/>
      </c>
      <c r="Q883" s="150" t="str">
        <f t="shared" si="177"/>
        <v/>
      </c>
      <c r="R883" s="126" t="str">
        <f t="array" ref="R883">IF(AND(ISTEXT(E883),D883="TR"),_xlfn.STDEV.S(IF(Supplier=E883,Target)),"")</f>
        <v/>
      </c>
      <c r="S883" s="143" t="e">
        <f t="shared" si="188"/>
        <v>#VALUE!</v>
      </c>
      <c r="T883" s="146" t="e">
        <f t="shared" si="189"/>
        <v>#VALUE!</v>
      </c>
    </row>
    <row r="884" spans="1:20" s="17" customFormat="1" x14ac:dyDescent="0.2">
      <c r="A884" s="14"/>
      <c r="B884" s="14"/>
      <c r="C884" s="14"/>
      <c r="D884" s="14"/>
      <c r="E884" s="14"/>
      <c r="F884" s="149" t="str">
        <f t="shared" si="178"/>
        <v/>
      </c>
      <c r="G884" s="148" t="str">
        <f>IF(F884="","",SUMIF(Supplier,Waste_Input!E884,TotalSampleWeight))</f>
        <v/>
      </c>
      <c r="H884" s="150" t="str">
        <f t="shared" si="179"/>
        <v/>
      </c>
      <c r="I884" s="150" t="str">
        <f t="shared" si="180"/>
        <v/>
      </c>
      <c r="J884" s="150" t="str">
        <f t="shared" si="181"/>
        <v/>
      </c>
      <c r="K884" s="150" t="str">
        <f t="shared" si="182"/>
        <v/>
      </c>
      <c r="L884" s="150" t="str">
        <f t="shared" si="183"/>
        <v/>
      </c>
      <c r="M884" s="150" t="str">
        <f t="shared" si="184"/>
        <v/>
      </c>
      <c r="N884" s="172" t="str">
        <f t="shared" si="185"/>
        <v/>
      </c>
      <c r="O884" s="150" t="str">
        <f t="shared" si="186"/>
        <v/>
      </c>
      <c r="P884" s="151" t="str">
        <f t="shared" si="187"/>
        <v/>
      </c>
      <c r="Q884" s="150" t="str">
        <f t="shared" si="177"/>
        <v/>
      </c>
      <c r="R884" s="126" t="str">
        <f t="array" ref="R884">IF(AND(ISTEXT(E884),D884="TR"),_xlfn.STDEV.S(IF(Supplier=E884,Target)),"")</f>
        <v/>
      </c>
      <c r="S884" s="143" t="e">
        <f t="shared" si="188"/>
        <v>#VALUE!</v>
      </c>
      <c r="T884" s="146" t="e">
        <f t="shared" si="189"/>
        <v>#VALUE!</v>
      </c>
    </row>
    <row r="885" spans="1:20" s="17" customFormat="1" x14ac:dyDescent="0.2">
      <c r="A885" s="14"/>
      <c r="B885" s="14"/>
      <c r="C885" s="14"/>
      <c r="D885" s="14"/>
      <c r="E885" s="14"/>
      <c r="F885" s="149" t="str">
        <f t="shared" si="178"/>
        <v/>
      </c>
      <c r="G885" s="148" t="str">
        <f>IF(F885="","",SUMIF(Supplier,Waste_Input!E885,TotalSampleWeight))</f>
        <v/>
      </c>
      <c r="H885" s="150" t="str">
        <f t="shared" si="179"/>
        <v/>
      </c>
      <c r="I885" s="150" t="str">
        <f t="shared" si="180"/>
        <v/>
      </c>
      <c r="J885" s="150" t="str">
        <f t="shared" si="181"/>
        <v/>
      </c>
      <c r="K885" s="150" t="str">
        <f t="shared" si="182"/>
        <v/>
      </c>
      <c r="L885" s="150" t="str">
        <f t="shared" si="183"/>
        <v/>
      </c>
      <c r="M885" s="150" t="str">
        <f t="shared" si="184"/>
        <v/>
      </c>
      <c r="N885" s="172" t="str">
        <f t="shared" si="185"/>
        <v/>
      </c>
      <c r="O885" s="150" t="str">
        <f t="shared" si="186"/>
        <v/>
      </c>
      <c r="P885" s="151" t="str">
        <f t="shared" si="187"/>
        <v/>
      </c>
      <c r="Q885" s="150" t="str">
        <f t="shared" si="177"/>
        <v/>
      </c>
      <c r="R885" s="126" t="str">
        <f t="array" ref="R885">IF(AND(ISTEXT(E885),D885="TR"),_xlfn.STDEV.S(IF(Supplier=E885,Target)),"")</f>
        <v/>
      </c>
      <c r="S885" s="143" t="e">
        <f t="shared" si="188"/>
        <v>#VALUE!</v>
      </c>
      <c r="T885" s="146" t="e">
        <f t="shared" si="189"/>
        <v>#VALUE!</v>
      </c>
    </row>
    <row r="886" spans="1:20" s="17" customFormat="1" x14ac:dyDescent="0.2">
      <c r="A886" s="14"/>
      <c r="B886" s="14"/>
      <c r="C886" s="14"/>
      <c r="D886" s="14"/>
      <c r="E886" s="14"/>
      <c r="F886" s="149" t="str">
        <f t="shared" si="178"/>
        <v/>
      </c>
      <c r="G886" s="148" t="str">
        <f>IF(F886="","",SUMIF(Supplier,Waste_Input!E886,TotalSampleWeight))</f>
        <v/>
      </c>
      <c r="H886" s="150" t="str">
        <f t="shared" si="179"/>
        <v/>
      </c>
      <c r="I886" s="150" t="str">
        <f t="shared" si="180"/>
        <v/>
      </c>
      <c r="J886" s="150" t="str">
        <f t="shared" si="181"/>
        <v/>
      </c>
      <c r="K886" s="150" t="str">
        <f t="shared" si="182"/>
        <v/>
      </c>
      <c r="L886" s="150" t="str">
        <f t="shared" si="183"/>
        <v/>
      </c>
      <c r="M886" s="150" t="str">
        <f t="shared" si="184"/>
        <v/>
      </c>
      <c r="N886" s="172" t="str">
        <f t="shared" si="185"/>
        <v/>
      </c>
      <c r="O886" s="150" t="str">
        <f t="shared" si="186"/>
        <v/>
      </c>
      <c r="P886" s="151" t="str">
        <f t="shared" si="187"/>
        <v/>
      </c>
      <c r="Q886" s="150" t="str">
        <f t="shared" si="177"/>
        <v/>
      </c>
      <c r="R886" s="126" t="str">
        <f t="array" ref="R886">IF(AND(ISTEXT(E886),D886="TR"),_xlfn.STDEV.S(IF(Supplier=E886,Target)),"")</f>
        <v/>
      </c>
      <c r="S886" s="143" t="e">
        <f t="shared" si="188"/>
        <v>#VALUE!</v>
      </c>
      <c r="T886" s="146" t="e">
        <f t="shared" si="189"/>
        <v>#VALUE!</v>
      </c>
    </row>
    <row r="887" spans="1:20" s="17" customFormat="1" x14ac:dyDescent="0.2">
      <c r="A887" s="14"/>
      <c r="B887" s="14"/>
      <c r="C887" s="14"/>
      <c r="D887" s="14"/>
      <c r="E887" s="14"/>
      <c r="F887" s="149" t="str">
        <f t="shared" si="178"/>
        <v/>
      </c>
      <c r="G887" s="148" t="str">
        <f>IF(F887="","",SUMIF(Supplier,Waste_Input!E887,TotalSampleWeight))</f>
        <v/>
      </c>
      <c r="H887" s="150" t="str">
        <f t="shared" si="179"/>
        <v/>
      </c>
      <c r="I887" s="150" t="str">
        <f t="shared" si="180"/>
        <v/>
      </c>
      <c r="J887" s="150" t="str">
        <f t="shared" si="181"/>
        <v/>
      </c>
      <c r="K887" s="150" t="str">
        <f t="shared" si="182"/>
        <v/>
      </c>
      <c r="L887" s="150" t="str">
        <f t="shared" si="183"/>
        <v/>
      </c>
      <c r="M887" s="150" t="str">
        <f t="shared" si="184"/>
        <v/>
      </c>
      <c r="N887" s="172" t="str">
        <f t="shared" si="185"/>
        <v/>
      </c>
      <c r="O887" s="150" t="str">
        <f t="shared" si="186"/>
        <v/>
      </c>
      <c r="P887" s="151" t="str">
        <f t="shared" si="187"/>
        <v/>
      </c>
      <c r="Q887" s="150" t="str">
        <f t="shared" si="177"/>
        <v/>
      </c>
      <c r="R887" s="126" t="str">
        <f t="array" ref="R887">IF(AND(ISTEXT(E887),D887="TR"),_xlfn.STDEV.S(IF(Supplier=E887,Target)),"")</f>
        <v/>
      </c>
      <c r="S887" s="143" t="e">
        <f t="shared" si="188"/>
        <v>#VALUE!</v>
      </c>
      <c r="T887" s="146" t="e">
        <f t="shared" si="189"/>
        <v>#VALUE!</v>
      </c>
    </row>
    <row r="888" spans="1:20" s="17" customFormat="1" x14ac:dyDescent="0.2">
      <c r="A888" s="14"/>
      <c r="B888" s="14"/>
      <c r="C888" s="14"/>
      <c r="D888" s="14"/>
      <c r="E888" s="14"/>
      <c r="F888" s="149" t="str">
        <f t="shared" si="178"/>
        <v/>
      </c>
      <c r="G888" s="148" t="str">
        <f>IF(F888="","",SUMIF(Supplier,Waste_Input!E888,TotalSampleWeight))</f>
        <v/>
      </c>
      <c r="H888" s="150" t="str">
        <f t="shared" si="179"/>
        <v/>
      </c>
      <c r="I888" s="150" t="str">
        <f t="shared" si="180"/>
        <v/>
      </c>
      <c r="J888" s="150" t="str">
        <f t="shared" si="181"/>
        <v/>
      </c>
      <c r="K888" s="150" t="str">
        <f t="shared" si="182"/>
        <v/>
      </c>
      <c r="L888" s="150" t="str">
        <f t="shared" si="183"/>
        <v/>
      </c>
      <c r="M888" s="150" t="str">
        <f t="shared" si="184"/>
        <v/>
      </c>
      <c r="N888" s="172" t="str">
        <f t="shared" si="185"/>
        <v/>
      </c>
      <c r="O888" s="150" t="str">
        <f t="shared" si="186"/>
        <v/>
      </c>
      <c r="P888" s="151" t="str">
        <f t="shared" si="187"/>
        <v/>
      </c>
      <c r="Q888" s="150" t="str">
        <f t="shared" si="177"/>
        <v/>
      </c>
      <c r="R888" s="126" t="str">
        <f t="array" ref="R888">IF(AND(ISTEXT(E888),D888="TR"),_xlfn.STDEV.S(IF(Supplier=E888,Target)),"")</f>
        <v/>
      </c>
      <c r="S888" s="143" t="e">
        <f t="shared" si="188"/>
        <v>#VALUE!</v>
      </c>
      <c r="T888" s="146" t="e">
        <f t="shared" si="189"/>
        <v>#VALUE!</v>
      </c>
    </row>
    <row r="889" spans="1:20" s="17" customFormat="1" x14ac:dyDescent="0.2">
      <c r="A889" s="14"/>
      <c r="B889" s="14"/>
      <c r="C889" s="14"/>
      <c r="D889" s="14"/>
      <c r="E889" s="14"/>
      <c r="F889" s="149" t="str">
        <f t="shared" si="178"/>
        <v/>
      </c>
      <c r="G889" s="148" t="str">
        <f>IF(F889="","",SUMIF(Supplier,Waste_Input!E889,TotalSampleWeight))</f>
        <v/>
      </c>
      <c r="H889" s="150" t="str">
        <f t="shared" si="179"/>
        <v/>
      </c>
      <c r="I889" s="150" t="str">
        <f t="shared" si="180"/>
        <v/>
      </c>
      <c r="J889" s="150" t="str">
        <f t="shared" si="181"/>
        <v/>
      </c>
      <c r="K889" s="150" t="str">
        <f t="shared" si="182"/>
        <v/>
      </c>
      <c r="L889" s="150" t="str">
        <f t="shared" si="183"/>
        <v/>
      </c>
      <c r="M889" s="150" t="str">
        <f t="shared" si="184"/>
        <v/>
      </c>
      <c r="N889" s="172" t="str">
        <f t="shared" si="185"/>
        <v/>
      </c>
      <c r="O889" s="150" t="str">
        <f t="shared" si="186"/>
        <v/>
      </c>
      <c r="P889" s="151" t="str">
        <f t="shared" si="187"/>
        <v/>
      </c>
      <c r="Q889" s="150" t="str">
        <f t="shared" si="177"/>
        <v/>
      </c>
      <c r="R889" s="126" t="str">
        <f t="array" ref="R889">IF(AND(ISTEXT(E889),D889="TR"),_xlfn.STDEV.S(IF(Supplier=E889,Target)),"")</f>
        <v/>
      </c>
      <c r="S889" s="143" t="e">
        <f t="shared" si="188"/>
        <v>#VALUE!</v>
      </c>
      <c r="T889" s="146" t="e">
        <f t="shared" si="189"/>
        <v>#VALUE!</v>
      </c>
    </row>
    <row r="890" spans="1:20" s="17" customFormat="1" x14ac:dyDescent="0.2">
      <c r="A890" s="14"/>
      <c r="B890" s="14"/>
      <c r="C890" s="14"/>
      <c r="D890" s="14"/>
      <c r="E890" s="14"/>
      <c r="F890" s="149" t="str">
        <f t="shared" si="178"/>
        <v/>
      </c>
      <c r="G890" s="148" t="str">
        <f>IF(F890="","",SUMIF(Supplier,Waste_Input!E890,TotalSampleWeight))</f>
        <v/>
      </c>
      <c r="H890" s="150" t="str">
        <f t="shared" si="179"/>
        <v/>
      </c>
      <c r="I890" s="150" t="str">
        <f t="shared" si="180"/>
        <v/>
      </c>
      <c r="J890" s="150" t="str">
        <f t="shared" si="181"/>
        <v/>
      </c>
      <c r="K890" s="150" t="str">
        <f t="shared" si="182"/>
        <v/>
      </c>
      <c r="L890" s="150" t="str">
        <f t="shared" si="183"/>
        <v/>
      </c>
      <c r="M890" s="150" t="str">
        <f t="shared" si="184"/>
        <v/>
      </c>
      <c r="N890" s="172" t="str">
        <f t="shared" si="185"/>
        <v/>
      </c>
      <c r="O890" s="150" t="str">
        <f t="shared" si="186"/>
        <v/>
      </c>
      <c r="P890" s="151" t="str">
        <f t="shared" si="187"/>
        <v/>
      </c>
      <c r="Q890" s="150" t="str">
        <f t="shared" si="177"/>
        <v/>
      </c>
      <c r="R890" s="126" t="str">
        <f t="array" ref="R890">IF(AND(ISTEXT(E890),D890="TR"),_xlfn.STDEV.S(IF(Supplier=E890,Target)),"")</f>
        <v/>
      </c>
      <c r="S890" s="143" t="e">
        <f t="shared" si="188"/>
        <v>#VALUE!</v>
      </c>
      <c r="T890" s="146" t="e">
        <f t="shared" si="189"/>
        <v>#VALUE!</v>
      </c>
    </row>
    <row r="891" spans="1:20" s="17" customFormat="1" x14ac:dyDescent="0.2">
      <c r="A891" s="14"/>
      <c r="B891" s="14"/>
      <c r="C891" s="14"/>
      <c r="D891" s="14"/>
      <c r="E891" s="14"/>
      <c r="F891" s="149" t="str">
        <f t="shared" si="178"/>
        <v/>
      </c>
      <c r="G891" s="148" t="str">
        <f>IF(F891="","",SUMIF(Supplier,Waste_Input!E891,TotalSampleWeight))</f>
        <v/>
      </c>
      <c r="H891" s="150" t="str">
        <f t="shared" si="179"/>
        <v/>
      </c>
      <c r="I891" s="150" t="str">
        <f t="shared" si="180"/>
        <v/>
      </c>
      <c r="J891" s="150" t="str">
        <f t="shared" si="181"/>
        <v/>
      </c>
      <c r="K891" s="150" t="str">
        <f t="shared" si="182"/>
        <v/>
      </c>
      <c r="L891" s="150" t="str">
        <f t="shared" si="183"/>
        <v/>
      </c>
      <c r="M891" s="150" t="str">
        <f t="shared" si="184"/>
        <v/>
      </c>
      <c r="N891" s="172" t="str">
        <f t="shared" si="185"/>
        <v/>
      </c>
      <c r="O891" s="150" t="str">
        <f t="shared" si="186"/>
        <v/>
      </c>
      <c r="P891" s="151" t="str">
        <f t="shared" si="187"/>
        <v/>
      </c>
      <c r="Q891" s="150" t="str">
        <f t="shared" si="177"/>
        <v/>
      </c>
      <c r="R891" s="126" t="str">
        <f t="array" ref="R891">IF(AND(ISTEXT(E891),D891="TR"),_xlfn.STDEV.S(IF(Supplier=E891,Target)),"")</f>
        <v/>
      </c>
      <c r="S891" s="143" t="e">
        <f t="shared" si="188"/>
        <v>#VALUE!</v>
      </c>
      <c r="T891" s="146" t="e">
        <f t="shared" si="189"/>
        <v>#VALUE!</v>
      </c>
    </row>
    <row r="892" spans="1:20" s="17" customFormat="1" x14ac:dyDescent="0.2">
      <c r="A892" s="14"/>
      <c r="B892" s="14"/>
      <c r="C892" s="14"/>
      <c r="D892" s="14"/>
      <c r="E892" s="14"/>
      <c r="F892" s="149" t="str">
        <f t="shared" si="178"/>
        <v/>
      </c>
      <c r="G892" s="148" t="str">
        <f>IF(F892="","",SUMIF(Supplier,Waste_Input!E892,TotalSampleWeight))</f>
        <v/>
      </c>
      <c r="H892" s="150" t="str">
        <f t="shared" si="179"/>
        <v/>
      </c>
      <c r="I892" s="150" t="str">
        <f t="shared" si="180"/>
        <v/>
      </c>
      <c r="J892" s="150" t="str">
        <f t="shared" si="181"/>
        <v/>
      </c>
      <c r="K892" s="150" t="str">
        <f t="shared" si="182"/>
        <v/>
      </c>
      <c r="L892" s="150" t="str">
        <f t="shared" si="183"/>
        <v/>
      </c>
      <c r="M892" s="150" t="str">
        <f t="shared" si="184"/>
        <v/>
      </c>
      <c r="N892" s="172" t="str">
        <f t="shared" si="185"/>
        <v/>
      </c>
      <c r="O892" s="150" t="str">
        <f t="shared" si="186"/>
        <v/>
      </c>
      <c r="P892" s="151" t="str">
        <f t="shared" si="187"/>
        <v/>
      </c>
      <c r="Q892" s="150" t="str">
        <f t="shared" si="177"/>
        <v/>
      </c>
      <c r="R892" s="126" t="str">
        <f t="array" ref="R892">IF(AND(ISTEXT(E892),D892="TR"),_xlfn.STDEV.S(IF(Supplier=E892,Target)),"")</f>
        <v/>
      </c>
      <c r="S892" s="143" t="e">
        <f t="shared" si="188"/>
        <v>#VALUE!</v>
      </c>
      <c r="T892" s="146" t="e">
        <f t="shared" si="189"/>
        <v>#VALUE!</v>
      </c>
    </row>
    <row r="893" spans="1:20" s="17" customFormat="1" x14ac:dyDescent="0.2">
      <c r="A893" s="14"/>
      <c r="B893" s="14"/>
      <c r="C893" s="14"/>
      <c r="D893" s="14"/>
      <c r="E893" s="14"/>
      <c r="F893" s="149" t="str">
        <f t="shared" si="178"/>
        <v/>
      </c>
      <c r="G893" s="148" t="str">
        <f>IF(F893="","",SUMIF(Supplier,Waste_Input!E893,TotalSampleWeight))</f>
        <v/>
      </c>
      <c r="H893" s="150" t="str">
        <f t="shared" si="179"/>
        <v/>
      </c>
      <c r="I893" s="150" t="str">
        <f t="shared" si="180"/>
        <v/>
      </c>
      <c r="J893" s="150" t="str">
        <f t="shared" si="181"/>
        <v/>
      </c>
      <c r="K893" s="150" t="str">
        <f t="shared" si="182"/>
        <v/>
      </c>
      <c r="L893" s="150" t="str">
        <f t="shared" si="183"/>
        <v/>
      </c>
      <c r="M893" s="150" t="str">
        <f t="shared" si="184"/>
        <v/>
      </c>
      <c r="N893" s="172" t="str">
        <f t="shared" si="185"/>
        <v/>
      </c>
      <c r="O893" s="150" t="str">
        <f t="shared" si="186"/>
        <v/>
      </c>
      <c r="P893" s="151" t="str">
        <f t="shared" si="187"/>
        <v/>
      </c>
      <c r="Q893" s="150" t="str">
        <f t="shared" si="177"/>
        <v/>
      </c>
      <c r="R893" s="126" t="str">
        <f t="array" ref="R893">IF(AND(ISTEXT(E893),D893="TR"),_xlfn.STDEV.S(IF(Supplier=E893,Target)),"")</f>
        <v/>
      </c>
      <c r="S893" s="143" t="e">
        <f t="shared" si="188"/>
        <v>#VALUE!</v>
      </c>
      <c r="T893" s="146" t="e">
        <f t="shared" si="189"/>
        <v>#VALUE!</v>
      </c>
    </row>
    <row r="894" spans="1:20" s="17" customFormat="1" x14ac:dyDescent="0.2">
      <c r="A894" s="14"/>
      <c r="B894" s="14"/>
      <c r="C894" s="14"/>
      <c r="D894" s="14"/>
      <c r="E894" s="14"/>
      <c r="F894" s="149" t="str">
        <f t="shared" si="178"/>
        <v/>
      </c>
      <c r="G894" s="148" t="str">
        <f>IF(F894="","",SUMIF(Supplier,Waste_Input!E894,TotalSampleWeight))</f>
        <v/>
      </c>
      <c r="H894" s="150" t="str">
        <f t="shared" si="179"/>
        <v/>
      </c>
      <c r="I894" s="150" t="str">
        <f t="shared" si="180"/>
        <v/>
      </c>
      <c r="J894" s="150" t="str">
        <f t="shared" si="181"/>
        <v/>
      </c>
      <c r="K894" s="150" t="str">
        <f t="shared" si="182"/>
        <v/>
      </c>
      <c r="L894" s="150" t="str">
        <f t="shared" si="183"/>
        <v/>
      </c>
      <c r="M894" s="150" t="str">
        <f t="shared" si="184"/>
        <v/>
      </c>
      <c r="N894" s="172" t="str">
        <f t="shared" si="185"/>
        <v/>
      </c>
      <c r="O894" s="150" t="str">
        <f t="shared" si="186"/>
        <v/>
      </c>
      <c r="P894" s="151" t="str">
        <f t="shared" si="187"/>
        <v/>
      </c>
      <c r="Q894" s="150" t="str">
        <f t="shared" si="177"/>
        <v/>
      </c>
      <c r="R894" s="126" t="str">
        <f t="array" ref="R894">IF(AND(ISTEXT(E894),D894="TR"),_xlfn.STDEV.S(IF(Supplier=E894,Target)),"")</f>
        <v/>
      </c>
      <c r="S894" s="143" t="e">
        <f t="shared" si="188"/>
        <v>#VALUE!</v>
      </c>
      <c r="T894" s="146" t="e">
        <f t="shared" si="189"/>
        <v>#VALUE!</v>
      </c>
    </row>
    <row r="895" spans="1:20" s="17" customFormat="1" x14ac:dyDescent="0.2">
      <c r="A895" s="14"/>
      <c r="B895" s="14"/>
      <c r="C895" s="14"/>
      <c r="D895" s="14"/>
      <c r="E895" s="14"/>
      <c r="F895" s="149" t="str">
        <f t="shared" si="178"/>
        <v/>
      </c>
      <c r="G895" s="148" t="str">
        <f>IF(F895="","",SUMIF(Supplier,Waste_Input!E895,TotalSampleWeight))</f>
        <v/>
      </c>
      <c r="H895" s="150" t="str">
        <f t="shared" si="179"/>
        <v/>
      </c>
      <c r="I895" s="150" t="str">
        <f t="shared" si="180"/>
        <v/>
      </c>
      <c r="J895" s="150" t="str">
        <f t="shared" si="181"/>
        <v/>
      </c>
      <c r="K895" s="150" t="str">
        <f t="shared" si="182"/>
        <v/>
      </c>
      <c r="L895" s="150" t="str">
        <f t="shared" si="183"/>
        <v/>
      </c>
      <c r="M895" s="150" t="str">
        <f t="shared" si="184"/>
        <v/>
      </c>
      <c r="N895" s="172" t="str">
        <f t="shared" si="185"/>
        <v/>
      </c>
      <c r="O895" s="150" t="str">
        <f t="shared" si="186"/>
        <v/>
      </c>
      <c r="P895" s="151" t="str">
        <f t="shared" si="187"/>
        <v/>
      </c>
      <c r="Q895" s="150" t="str">
        <f t="shared" si="177"/>
        <v/>
      </c>
      <c r="R895" s="126" t="str">
        <f t="array" ref="R895">IF(AND(ISTEXT(E895),D895="TR"),_xlfn.STDEV.S(IF(Supplier=E895,Target)),"")</f>
        <v/>
      </c>
      <c r="S895" s="143" t="e">
        <f t="shared" si="188"/>
        <v>#VALUE!</v>
      </c>
      <c r="T895" s="146" t="e">
        <f t="shared" si="189"/>
        <v>#VALUE!</v>
      </c>
    </row>
    <row r="896" spans="1:20" s="17" customFormat="1" x14ac:dyDescent="0.2">
      <c r="A896" s="14"/>
      <c r="B896" s="14"/>
      <c r="C896" s="14"/>
      <c r="D896" s="14"/>
      <c r="E896" s="14"/>
      <c r="F896" s="149" t="str">
        <f t="shared" si="178"/>
        <v/>
      </c>
      <c r="G896" s="148" t="str">
        <f>IF(F896="","",SUMIF(Supplier,Waste_Input!E896,TotalSampleWeight))</f>
        <v/>
      </c>
      <c r="H896" s="150" t="str">
        <f t="shared" si="179"/>
        <v/>
      </c>
      <c r="I896" s="150" t="str">
        <f t="shared" si="180"/>
        <v/>
      </c>
      <c r="J896" s="150" t="str">
        <f t="shared" si="181"/>
        <v/>
      </c>
      <c r="K896" s="150" t="str">
        <f t="shared" si="182"/>
        <v/>
      </c>
      <c r="L896" s="150" t="str">
        <f t="shared" si="183"/>
        <v/>
      </c>
      <c r="M896" s="150" t="str">
        <f t="shared" si="184"/>
        <v/>
      </c>
      <c r="N896" s="172" t="str">
        <f t="shared" si="185"/>
        <v/>
      </c>
      <c r="O896" s="150" t="str">
        <f t="shared" si="186"/>
        <v/>
      </c>
      <c r="P896" s="151" t="str">
        <f t="shared" si="187"/>
        <v/>
      </c>
      <c r="Q896" s="150" t="str">
        <f t="shared" si="177"/>
        <v/>
      </c>
      <c r="R896" s="126" t="str">
        <f t="array" ref="R896">IF(AND(ISTEXT(E896),D896="TR"),_xlfn.STDEV.S(IF(Supplier=E896,Target)),"")</f>
        <v/>
      </c>
      <c r="S896" s="143" t="e">
        <f t="shared" si="188"/>
        <v>#VALUE!</v>
      </c>
      <c r="T896" s="146" t="e">
        <f t="shared" si="189"/>
        <v>#VALUE!</v>
      </c>
    </row>
    <row r="897" spans="1:20" s="17" customFormat="1" x14ac:dyDescent="0.2">
      <c r="A897" s="14"/>
      <c r="B897" s="14"/>
      <c r="C897" s="14"/>
      <c r="D897" s="14"/>
      <c r="E897" s="14"/>
      <c r="F897" s="149" t="str">
        <f t="shared" si="178"/>
        <v/>
      </c>
      <c r="G897" s="148" t="str">
        <f>IF(F897="","",SUMIF(Supplier,Waste_Input!E897,TotalSampleWeight))</f>
        <v/>
      </c>
      <c r="H897" s="150" t="str">
        <f t="shared" si="179"/>
        <v/>
      </c>
      <c r="I897" s="150" t="str">
        <f t="shared" si="180"/>
        <v/>
      </c>
      <c r="J897" s="150" t="str">
        <f t="shared" si="181"/>
        <v/>
      </c>
      <c r="K897" s="150" t="str">
        <f t="shared" si="182"/>
        <v/>
      </c>
      <c r="L897" s="150" t="str">
        <f t="shared" si="183"/>
        <v/>
      </c>
      <c r="M897" s="150" t="str">
        <f t="shared" si="184"/>
        <v/>
      </c>
      <c r="N897" s="172" t="str">
        <f t="shared" si="185"/>
        <v/>
      </c>
      <c r="O897" s="150" t="str">
        <f t="shared" si="186"/>
        <v/>
      </c>
      <c r="P897" s="151" t="str">
        <f t="shared" si="187"/>
        <v/>
      </c>
      <c r="Q897" s="150" t="str">
        <f t="shared" si="177"/>
        <v/>
      </c>
      <c r="R897" s="126" t="str">
        <f t="array" ref="R897">IF(AND(ISTEXT(E897),D897="TR"),_xlfn.STDEV.S(IF(Supplier=E897,Target)),"")</f>
        <v/>
      </c>
      <c r="S897" s="143" t="e">
        <f t="shared" si="188"/>
        <v>#VALUE!</v>
      </c>
      <c r="T897" s="146" t="e">
        <f t="shared" si="189"/>
        <v>#VALUE!</v>
      </c>
    </row>
    <row r="898" spans="1:20" s="17" customFormat="1" x14ac:dyDescent="0.2">
      <c r="A898" s="14"/>
      <c r="B898" s="14"/>
      <c r="C898" s="14"/>
      <c r="D898" s="14"/>
      <c r="E898" s="14"/>
      <c r="F898" s="149" t="str">
        <f t="shared" si="178"/>
        <v/>
      </c>
      <c r="G898" s="148" t="str">
        <f>IF(F898="","",SUMIF(Supplier,Waste_Input!E898,TotalSampleWeight))</f>
        <v/>
      </c>
      <c r="H898" s="150" t="str">
        <f t="shared" si="179"/>
        <v/>
      </c>
      <c r="I898" s="150" t="str">
        <f t="shared" si="180"/>
        <v/>
      </c>
      <c r="J898" s="150" t="str">
        <f t="shared" si="181"/>
        <v/>
      </c>
      <c r="K898" s="150" t="str">
        <f t="shared" si="182"/>
        <v/>
      </c>
      <c r="L898" s="150" t="str">
        <f t="shared" si="183"/>
        <v/>
      </c>
      <c r="M898" s="150" t="str">
        <f t="shared" si="184"/>
        <v/>
      </c>
      <c r="N898" s="172" t="str">
        <f t="shared" si="185"/>
        <v/>
      </c>
      <c r="O898" s="150" t="str">
        <f t="shared" si="186"/>
        <v/>
      </c>
      <c r="P898" s="151" t="str">
        <f t="shared" si="187"/>
        <v/>
      </c>
      <c r="Q898" s="150" t="str">
        <f t="shared" ref="Q898:Q961" si="190">IFERROR(IF(AND(ISTEXT(E898),D898="TR"),AVERAGEIF(Supplier,E898,Fragments),""),"")</f>
        <v/>
      </c>
      <c r="R898" s="126" t="str">
        <f t="array" ref="R898">IF(AND(ISTEXT(E898),D898="TR"),_xlfn.STDEV.S(IF(Supplier=E898,Target)),"")</f>
        <v/>
      </c>
      <c r="S898" s="143" t="e">
        <f t="shared" si="188"/>
        <v>#VALUE!</v>
      </c>
      <c r="T898" s="146" t="e">
        <f t="shared" si="189"/>
        <v>#VALUE!</v>
      </c>
    </row>
    <row r="899" spans="1:20" s="17" customFormat="1" x14ac:dyDescent="0.2">
      <c r="A899" s="14"/>
      <c r="B899" s="14"/>
      <c r="C899" s="14"/>
      <c r="D899" s="14"/>
      <c r="E899" s="14"/>
      <c r="F899" s="149" t="str">
        <f t="shared" ref="F899:F962" si="191">IF(AND(ISTEXT(E899),D899="TR"),COUNTIF(Supplier,"*"&amp;E899&amp;"*"),"")</f>
        <v/>
      </c>
      <c r="G899" s="148" t="str">
        <f>IF(F899="","",SUMIF(Supplier,Waste_Input!E899,TotalSampleWeight))</f>
        <v/>
      </c>
      <c r="H899" s="150" t="str">
        <f t="shared" ref="H899:H962" si="192">IFERROR(IF(AND(ISTEXT(E899),D899="TR"),AVERAGEIF(Supplier,E899,Plastic),""),"")</f>
        <v/>
      </c>
      <c r="I899" s="150" t="str">
        <f t="shared" ref="I899:I962" si="193">IFERROR(IF(AND(ISTEXT(E899),D899="TR"),AVERAGEIF(Supplier,E899,Glass),""),"")</f>
        <v/>
      </c>
      <c r="J899" s="150" t="str">
        <f t="shared" ref="J899:J962" si="194">IFERROR(IF(AND(ISTEXT(E899),D899="TR"),AVERAGEIF(Supplier,E899,Paper),""),"")</f>
        <v/>
      </c>
      <c r="K899" s="150" t="str">
        <f t="shared" ref="K899:K962" si="195">IFERROR(IF(AND(ISTEXT(E899),D899="TR"),AVERAGEIF(Supplier,E899,Cardboard),""),"")</f>
        <v/>
      </c>
      <c r="L899" s="150" t="str">
        <f t="shared" ref="L899:L962" si="196">IFERROR(IF(AND(ISTEXT(E899),D899="TR"),AVERAGEIF(Supplier,E899,Metals),""),"")</f>
        <v/>
      </c>
      <c r="M899" s="150" t="str">
        <f t="shared" ref="M899:M962" si="197">IFERROR(IF(AND(ISTEXT(E899),D899="TR"),AVERAGEIF(Supplier,E899,Target),""),"")</f>
        <v/>
      </c>
      <c r="N899" s="172" t="str">
        <f t="shared" ref="N899:N962" si="198">IFERROR(R899,"")</f>
        <v/>
      </c>
      <c r="O899" s="150" t="str">
        <f t="shared" ref="O899:O962" si="199">IFERROR(IF(AND(ISTEXT(E899),D899="TR"), AVERAGEIF(Supplier,E899,NonTarget),""),"")</f>
        <v/>
      </c>
      <c r="P899" s="151" t="str">
        <f t="shared" ref="P899:P962" si="200">IFERROR(IF(AND(ISTEXT(E899),D899="TR"),AVERAGEIF(Supplier,E899,NonRecycable),""),"")</f>
        <v/>
      </c>
      <c r="Q899" s="150" t="str">
        <f t="shared" si="190"/>
        <v/>
      </c>
      <c r="R899" s="126" t="str">
        <f t="array" ref="R899">IF(AND(ISTEXT(E899),D899="TR"),_xlfn.STDEV.S(IF(Supplier=E899,Target)),"")</f>
        <v/>
      </c>
      <c r="S899" s="143" t="e">
        <f t="shared" ref="S899:S962" si="201">F899-ROUNDDOWN(C899/125,0)</f>
        <v>#VALUE!</v>
      </c>
      <c r="T899" s="146" t="e">
        <f t="shared" ref="T899:T962" si="202">G899/F899</f>
        <v>#VALUE!</v>
      </c>
    </row>
    <row r="900" spans="1:20" s="17" customFormat="1" x14ac:dyDescent="0.2">
      <c r="A900" s="14"/>
      <c r="B900" s="14"/>
      <c r="C900" s="14"/>
      <c r="D900" s="14"/>
      <c r="E900" s="14"/>
      <c r="F900" s="149" t="str">
        <f t="shared" si="191"/>
        <v/>
      </c>
      <c r="G900" s="148" t="str">
        <f>IF(F900="","",SUMIF(Supplier,Waste_Input!E900,TotalSampleWeight))</f>
        <v/>
      </c>
      <c r="H900" s="150" t="str">
        <f t="shared" si="192"/>
        <v/>
      </c>
      <c r="I900" s="150" t="str">
        <f t="shared" si="193"/>
        <v/>
      </c>
      <c r="J900" s="150" t="str">
        <f t="shared" si="194"/>
        <v/>
      </c>
      <c r="K900" s="150" t="str">
        <f t="shared" si="195"/>
        <v/>
      </c>
      <c r="L900" s="150" t="str">
        <f t="shared" si="196"/>
        <v/>
      </c>
      <c r="M900" s="150" t="str">
        <f t="shared" si="197"/>
        <v/>
      </c>
      <c r="N900" s="172" t="str">
        <f t="shared" si="198"/>
        <v/>
      </c>
      <c r="O900" s="150" t="str">
        <f t="shared" si="199"/>
        <v/>
      </c>
      <c r="P900" s="151" t="str">
        <f t="shared" si="200"/>
        <v/>
      </c>
      <c r="Q900" s="150" t="str">
        <f t="shared" si="190"/>
        <v/>
      </c>
      <c r="R900" s="126" t="str">
        <f t="array" ref="R900">IF(AND(ISTEXT(E900),D900="TR"),_xlfn.STDEV.S(IF(Supplier=E900,Target)),"")</f>
        <v/>
      </c>
      <c r="S900" s="143" t="e">
        <f t="shared" si="201"/>
        <v>#VALUE!</v>
      </c>
      <c r="T900" s="146" t="e">
        <f t="shared" si="202"/>
        <v>#VALUE!</v>
      </c>
    </row>
    <row r="901" spans="1:20" s="17" customFormat="1" x14ac:dyDescent="0.2">
      <c r="A901" s="14"/>
      <c r="B901" s="14"/>
      <c r="C901" s="14"/>
      <c r="D901" s="14"/>
      <c r="E901" s="14"/>
      <c r="F901" s="149" t="str">
        <f t="shared" si="191"/>
        <v/>
      </c>
      <c r="G901" s="148" t="str">
        <f>IF(F901="","",SUMIF(Supplier,Waste_Input!E901,TotalSampleWeight))</f>
        <v/>
      </c>
      <c r="H901" s="150" t="str">
        <f t="shared" si="192"/>
        <v/>
      </c>
      <c r="I901" s="150" t="str">
        <f t="shared" si="193"/>
        <v/>
      </c>
      <c r="J901" s="150" t="str">
        <f t="shared" si="194"/>
        <v/>
      </c>
      <c r="K901" s="150" t="str">
        <f t="shared" si="195"/>
        <v/>
      </c>
      <c r="L901" s="150" t="str">
        <f t="shared" si="196"/>
        <v/>
      </c>
      <c r="M901" s="150" t="str">
        <f t="shared" si="197"/>
        <v/>
      </c>
      <c r="N901" s="172" t="str">
        <f t="shared" si="198"/>
        <v/>
      </c>
      <c r="O901" s="150" t="str">
        <f t="shared" si="199"/>
        <v/>
      </c>
      <c r="P901" s="151" t="str">
        <f t="shared" si="200"/>
        <v/>
      </c>
      <c r="Q901" s="150" t="str">
        <f t="shared" si="190"/>
        <v/>
      </c>
      <c r="R901" s="126" t="str">
        <f t="array" ref="R901">IF(AND(ISTEXT(E901),D901="TR"),_xlfn.STDEV.S(IF(Supplier=E901,Target)),"")</f>
        <v/>
      </c>
      <c r="S901" s="143" t="e">
        <f t="shared" si="201"/>
        <v>#VALUE!</v>
      </c>
      <c r="T901" s="146" t="e">
        <f t="shared" si="202"/>
        <v>#VALUE!</v>
      </c>
    </row>
    <row r="902" spans="1:20" s="17" customFormat="1" x14ac:dyDescent="0.2">
      <c r="A902" s="14"/>
      <c r="B902" s="14"/>
      <c r="C902" s="14"/>
      <c r="D902" s="14"/>
      <c r="E902" s="14"/>
      <c r="F902" s="149" t="str">
        <f t="shared" si="191"/>
        <v/>
      </c>
      <c r="G902" s="148" t="str">
        <f>IF(F902="","",SUMIF(Supplier,Waste_Input!E902,TotalSampleWeight))</f>
        <v/>
      </c>
      <c r="H902" s="150" t="str">
        <f t="shared" si="192"/>
        <v/>
      </c>
      <c r="I902" s="150" t="str">
        <f t="shared" si="193"/>
        <v/>
      </c>
      <c r="J902" s="150" t="str">
        <f t="shared" si="194"/>
        <v/>
      </c>
      <c r="K902" s="150" t="str">
        <f t="shared" si="195"/>
        <v/>
      </c>
      <c r="L902" s="150" t="str">
        <f t="shared" si="196"/>
        <v/>
      </c>
      <c r="M902" s="150" t="str">
        <f t="shared" si="197"/>
        <v/>
      </c>
      <c r="N902" s="172" t="str">
        <f t="shared" si="198"/>
        <v/>
      </c>
      <c r="O902" s="150" t="str">
        <f t="shared" si="199"/>
        <v/>
      </c>
      <c r="P902" s="151" t="str">
        <f t="shared" si="200"/>
        <v/>
      </c>
      <c r="Q902" s="150" t="str">
        <f t="shared" si="190"/>
        <v/>
      </c>
      <c r="R902" s="126" t="str">
        <f t="array" ref="R902">IF(AND(ISTEXT(E902),D902="TR"),_xlfn.STDEV.S(IF(Supplier=E902,Target)),"")</f>
        <v/>
      </c>
      <c r="S902" s="143" t="e">
        <f t="shared" si="201"/>
        <v>#VALUE!</v>
      </c>
      <c r="T902" s="146" t="e">
        <f t="shared" si="202"/>
        <v>#VALUE!</v>
      </c>
    </row>
    <row r="903" spans="1:20" s="17" customFormat="1" x14ac:dyDescent="0.2">
      <c r="A903" s="14"/>
      <c r="B903" s="14"/>
      <c r="C903" s="14"/>
      <c r="D903" s="14"/>
      <c r="E903" s="14"/>
      <c r="F903" s="149" t="str">
        <f t="shared" si="191"/>
        <v/>
      </c>
      <c r="G903" s="148" t="str">
        <f>IF(F903="","",SUMIF(Supplier,Waste_Input!E903,TotalSampleWeight))</f>
        <v/>
      </c>
      <c r="H903" s="150" t="str">
        <f t="shared" si="192"/>
        <v/>
      </c>
      <c r="I903" s="150" t="str">
        <f t="shared" si="193"/>
        <v/>
      </c>
      <c r="J903" s="150" t="str">
        <f t="shared" si="194"/>
        <v/>
      </c>
      <c r="K903" s="150" t="str">
        <f t="shared" si="195"/>
        <v/>
      </c>
      <c r="L903" s="150" t="str">
        <f t="shared" si="196"/>
        <v/>
      </c>
      <c r="M903" s="150" t="str">
        <f t="shared" si="197"/>
        <v/>
      </c>
      <c r="N903" s="172" t="str">
        <f t="shared" si="198"/>
        <v/>
      </c>
      <c r="O903" s="150" t="str">
        <f t="shared" si="199"/>
        <v/>
      </c>
      <c r="P903" s="151" t="str">
        <f t="shared" si="200"/>
        <v/>
      </c>
      <c r="Q903" s="150" t="str">
        <f t="shared" si="190"/>
        <v/>
      </c>
      <c r="R903" s="126" t="str">
        <f t="array" ref="R903">IF(AND(ISTEXT(E903),D903="TR"),_xlfn.STDEV.S(IF(Supplier=E903,Target)),"")</f>
        <v/>
      </c>
      <c r="S903" s="143" t="e">
        <f t="shared" si="201"/>
        <v>#VALUE!</v>
      </c>
      <c r="T903" s="146" t="e">
        <f t="shared" si="202"/>
        <v>#VALUE!</v>
      </c>
    </row>
    <row r="904" spans="1:20" s="17" customFormat="1" x14ac:dyDescent="0.2">
      <c r="A904" s="14"/>
      <c r="B904" s="14"/>
      <c r="C904" s="14"/>
      <c r="D904" s="14"/>
      <c r="E904" s="14"/>
      <c r="F904" s="149" t="str">
        <f t="shared" si="191"/>
        <v/>
      </c>
      <c r="G904" s="148" t="str">
        <f>IF(F904="","",SUMIF(Supplier,Waste_Input!E904,TotalSampleWeight))</f>
        <v/>
      </c>
      <c r="H904" s="150" t="str">
        <f t="shared" si="192"/>
        <v/>
      </c>
      <c r="I904" s="150" t="str">
        <f t="shared" si="193"/>
        <v/>
      </c>
      <c r="J904" s="150" t="str">
        <f t="shared" si="194"/>
        <v/>
      </c>
      <c r="K904" s="150" t="str">
        <f t="shared" si="195"/>
        <v/>
      </c>
      <c r="L904" s="150" t="str">
        <f t="shared" si="196"/>
        <v/>
      </c>
      <c r="M904" s="150" t="str">
        <f t="shared" si="197"/>
        <v/>
      </c>
      <c r="N904" s="172" t="str">
        <f t="shared" si="198"/>
        <v/>
      </c>
      <c r="O904" s="150" t="str">
        <f t="shared" si="199"/>
        <v/>
      </c>
      <c r="P904" s="151" t="str">
        <f t="shared" si="200"/>
        <v/>
      </c>
      <c r="Q904" s="150" t="str">
        <f t="shared" si="190"/>
        <v/>
      </c>
      <c r="R904" s="126" t="str">
        <f t="array" ref="R904">IF(AND(ISTEXT(E904),D904="TR"),_xlfn.STDEV.S(IF(Supplier=E904,Target)),"")</f>
        <v/>
      </c>
      <c r="S904" s="143" t="e">
        <f t="shared" si="201"/>
        <v>#VALUE!</v>
      </c>
      <c r="T904" s="146" t="e">
        <f t="shared" si="202"/>
        <v>#VALUE!</v>
      </c>
    </row>
    <row r="905" spans="1:20" s="17" customFormat="1" x14ac:dyDescent="0.2">
      <c r="A905" s="14"/>
      <c r="B905" s="14"/>
      <c r="C905" s="14"/>
      <c r="D905" s="14"/>
      <c r="E905" s="14"/>
      <c r="F905" s="149" t="str">
        <f t="shared" si="191"/>
        <v/>
      </c>
      <c r="G905" s="148" t="str">
        <f>IF(F905="","",SUMIF(Supplier,Waste_Input!E905,TotalSampleWeight))</f>
        <v/>
      </c>
      <c r="H905" s="150" t="str">
        <f t="shared" si="192"/>
        <v/>
      </c>
      <c r="I905" s="150" t="str">
        <f t="shared" si="193"/>
        <v/>
      </c>
      <c r="J905" s="150" t="str">
        <f t="shared" si="194"/>
        <v/>
      </c>
      <c r="K905" s="150" t="str">
        <f t="shared" si="195"/>
        <v/>
      </c>
      <c r="L905" s="150" t="str">
        <f t="shared" si="196"/>
        <v/>
      </c>
      <c r="M905" s="150" t="str">
        <f t="shared" si="197"/>
        <v/>
      </c>
      <c r="N905" s="172" t="str">
        <f t="shared" si="198"/>
        <v/>
      </c>
      <c r="O905" s="150" t="str">
        <f t="shared" si="199"/>
        <v/>
      </c>
      <c r="P905" s="151" t="str">
        <f t="shared" si="200"/>
        <v/>
      </c>
      <c r="Q905" s="150" t="str">
        <f t="shared" si="190"/>
        <v/>
      </c>
      <c r="R905" s="126" t="str">
        <f t="array" ref="R905">IF(AND(ISTEXT(E905),D905="TR"),_xlfn.STDEV.S(IF(Supplier=E905,Target)),"")</f>
        <v/>
      </c>
      <c r="S905" s="143" t="e">
        <f t="shared" si="201"/>
        <v>#VALUE!</v>
      </c>
      <c r="T905" s="146" t="e">
        <f t="shared" si="202"/>
        <v>#VALUE!</v>
      </c>
    </row>
    <row r="906" spans="1:20" s="17" customFormat="1" x14ac:dyDescent="0.2">
      <c r="A906" s="14"/>
      <c r="B906" s="14"/>
      <c r="C906" s="14"/>
      <c r="D906" s="14"/>
      <c r="E906" s="14"/>
      <c r="F906" s="149" t="str">
        <f t="shared" si="191"/>
        <v/>
      </c>
      <c r="G906" s="148" t="str">
        <f>IF(F906="","",SUMIF(Supplier,Waste_Input!E906,TotalSampleWeight))</f>
        <v/>
      </c>
      <c r="H906" s="150" t="str">
        <f t="shared" si="192"/>
        <v/>
      </c>
      <c r="I906" s="150" t="str">
        <f t="shared" si="193"/>
        <v/>
      </c>
      <c r="J906" s="150" t="str">
        <f t="shared" si="194"/>
        <v/>
      </c>
      <c r="K906" s="150" t="str">
        <f t="shared" si="195"/>
        <v/>
      </c>
      <c r="L906" s="150" t="str">
        <f t="shared" si="196"/>
        <v/>
      </c>
      <c r="M906" s="150" t="str">
        <f t="shared" si="197"/>
        <v/>
      </c>
      <c r="N906" s="172" t="str">
        <f t="shared" si="198"/>
        <v/>
      </c>
      <c r="O906" s="150" t="str">
        <f t="shared" si="199"/>
        <v/>
      </c>
      <c r="P906" s="151" t="str">
        <f t="shared" si="200"/>
        <v/>
      </c>
      <c r="Q906" s="150" t="str">
        <f t="shared" si="190"/>
        <v/>
      </c>
      <c r="R906" s="126" t="str">
        <f t="array" ref="R906">IF(AND(ISTEXT(E906),D906="TR"),_xlfn.STDEV.S(IF(Supplier=E906,Target)),"")</f>
        <v/>
      </c>
      <c r="S906" s="143" t="e">
        <f t="shared" si="201"/>
        <v>#VALUE!</v>
      </c>
      <c r="T906" s="146" t="e">
        <f t="shared" si="202"/>
        <v>#VALUE!</v>
      </c>
    </row>
    <row r="907" spans="1:20" s="17" customFormat="1" x14ac:dyDescent="0.2">
      <c r="A907" s="14"/>
      <c r="B907" s="14"/>
      <c r="C907" s="14"/>
      <c r="D907" s="14"/>
      <c r="E907" s="14"/>
      <c r="F907" s="149" t="str">
        <f t="shared" si="191"/>
        <v/>
      </c>
      <c r="G907" s="148" t="str">
        <f>IF(F907="","",SUMIF(Supplier,Waste_Input!E907,TotalSampleWeight))</f>
        <v/>
      </c>
      <c r="H907" s="150" t="str">
        <f t="shared" si="192"/>
        <v/>
      </c>
      <c r="I907" s="150" t="str">
        <f t="shared" si="193"/>
        <v/>
      </c>
      <c r="J907" s="150" t="str">
        <f t="shared" si="194"/>
        <v/>
      </c>
      <c r="K907" s="150" t="str">
        <f t="shared" si="195"/>
        <v/>
      </c>
      <c r="L907" s="150" t="str">
        <f t="shared" si="196"/>
        <v/>
      </c>
      <c r="M907" s="150" t="str">
        <f t="shared" si="197"/>
        <v/>
      </c>
      <c r="N907" s="172" t="str">
        <f t="shared" si="198"/>
        <v/>
      </c>
      <c r="O907" s="150" t="str">
        <f t="shared" si="199"/>
        <v/>
      </c>
      <c r="P907" s="151" t="str">
        <f t="shared" si="200"/>
        <v/>
      </c>
      <c r="Q907" s="150" t="str">
        <f t="shared" si="190"/>
        <v/>
      </c>
      <c r="R907" s="126" t="str">
        <f t="array" ref="R907">IF(AND(ISTEXT(E907),D907="TR"),_xlfn.STDEV.S(IF(Supplier=E907,Target)),"")</f>
        <v/>
      </c>
      <c r="S907" s="143" t="e">
        <f t="shared" si="201"/>
        <v>#VALUE!</v>
      </c>
      <c r="T907" s="146" t="e">
        <f t="shared" si="202"/>
        <v>#VALUE!</v>
      </c>
    </row>
    <row r="908" spans="1:20" s="17" customFormat="1" x14ac:dyDescent="0.2">
      <c r="A908" s="14"/>
      <c r="B908" s="14"/>
      <c r="C908" s="14"/>
      <c r="D908" s="14"/>
      <c r="E908" s="14"/>
      <c r="F908" s="149" t="str">
        <f t="shared" si="191"/>
        <v/>
      </c>
      <c r="G908" s="148" t="str">
        <f>IF(F908="","",SUMIF(Supplier,Waste_Input!E908,TotalSampleWeight))</f>
        <v/>
      </c>
      <c r="H908" s="150" t="str">
        <f t="shared" si="192"/>
        <v/>
      </c>
      <c r="I908" s="150" t="str">
        <f t="shared" si="193"/>
        <v/>
      </c>
      <c r="J908" s="150" t="str">
        <f t="shared" si="194"/>
        <v/>
      </c>
      <c r="K908" s="150" t="str">
        <f t="shared" si="195"/>
        <v/>
      </c>
      <c r="L908" s="150" t="str">
        <f t="shared" si="196"/>
        <v/>
      </c>
      <c r="M908" s="150" t="str">
        <f t="shared" si="197"/>
        <v/>
      </c>
      <c r="N908" s="172" t="str">
        <f t="shared" si="198"/>
        <v/>
      </c>
      <c r="O908" s="150" t="str">
        <f t="shared" si="199"/>
        <v/>
      </c>
      <c r="P908" s="151" t="str">
        <f t="shared" si="200"/>
        <v/>
      </c>
      <c r="Q908" s="150" t="str">
        <f t="shared" si="190"/>
        <v/>
      </c>
      <c r="R908" s="126" t="str">
        <f t="array" ref="R908">IF(AND(ISTEXT(E908),D908="TR"),_xlfn.STDEV.S(IF(Supplier=E908,Target)),"")</f>
        <v/>
      </c>
      <c r="S908" s="143" t="e">
        <f t="shared" si="201"/>
        <v>#VALUE!</v>
      </c>
      <c r="T908" s="146" t="e">
        <f t="shared" si="202"/>
        <v>#VALUE!</v>
      </c>
    </row>
    <row r="909" spans="1:20" s="17" customFormat="1" x14ac:dyDescent="0.2">
      <c r="A909" s="14"/>
      <c r="B909" s="14"/>
      <c r="C909" s="14"/>
      <c r="D909" s="14"/>
      <c r="E909" s="14"/>
      <c r="F909" s="149" t="str">
        <f t="shared" si="191"/>
        <v/>
      </c>
      <c r="G909" s="148" t="str">
        <f>IF(F909="","",SUMIF(Supplier,Waste_Input!E909,TotalSampleWeight))</f>
        <v/>
      </c>
      <c r="H909" s="150" t="str">
        <f t="shared" si="192"/>
        <v/>
      </c>
      <c r="I909" s="150" t="str">
        <f t="shared" si="193"/>
        <v/>
      </c>
      <c r="J909" s="150" t="str">
        <f t="shared" si="194"/>
        <v/>
      </c>
      <c r="K909" s="150" t="str">
        <f t="shared" si="195"/>
        <v/>
      </c>
      <c r="L909" s="150" t="str">
        <f t="shared" si="196"/>
        <v/>
      </c>
      <c r="M909" s="150" t="str">
        <f t="shared" si="197"/>
        <v/>
      </c>
      <c r="N909" s="172" t="str">
        <f t="shared" si="198"/>
        <v/>
      </c>
      <c r="O909" s="150" t="str">
        <f t="shared" si="199"/>
        <v/>
      </c>
      <c r="P909" s="151" t="str">
        <f t="shared" si="200"/>
        <v/>
      </c>
      <c r="Q909" s="150" t="str">
        <f t="shared" si="190"/>
        <v/>
      </c>
      <c r="R909" s="126" t="str">
        <f t="array" ref="R909">IF(AND(ISTEXT(E909),D909="TR"),_xlfn.STDEV.S(IF(Supplier=E909,Target)),"")</f>
        <v/>
      </c>
      <c r="S909" s="143" t="e">
        <f t="shared" si="201"/>
        <v>#VALUE!</v>
      </c>
      <c r="T909" s="146" t="e">
        <f t="shared" si="202"/>
        <v>#VALUE!</v>
      </c>
    </row>
    <row r="910" spans="1:20" s="17" customFormat="1" x14ac:dyDescent="0.2">
      <c r="A910" s="14"/>
      <c r="B910" s="14"/>
      <c r="C910" s="14"/>
      <c r="D910" s="14"/>
      <c r="E910" s="14"/>
      <c r="F910" s="149" t="str">
        <f t="shared" si="191"/>
        <v/>
      </c>
      <c r="G910" s="148" t="str">
        <f>IF(F910="","",SUMIF(Supplier,Waste_Input!E910,TotalSampleWeight))</f>
        <v/>
      </c>
      <c r="H910" s="150" t="str">
        <f t="shared" si="192"/>
        <v/>
      </c>
      <c r="I910" s="150" t="str">
        <f t="shared" si="193"/>
        <v/>
      </c>
      <c r="J910" s="150" t="str">
        <f t="shared" si="194"/>
        <v/>
      </c>
      <c r="K910" s="150" t="str">
        <f t="shared" si="195"/>
        <v/>
      </c>
      <c r="L910" s="150" t="str">
        <f t="shared" si="196"/>
        <v/>
      </c>
      <c r="M910" s="150" t="str">
        <f t="shared" si="197"/>
        <v/>
      </c>
      <c r="N910" s="172" t="str">
        <f t="shared" si="198"/>
        <v/>
      </c>
      <c r="O910" s="150" t="str">
        <f t="shared" si="199"/>
        <v/>
      </c>
      <c r="P910" s="151" t="str">
        <f t="shared" si="200"/>
        <v/>
      </c>
      <c r="Q910" s="150" t="str">
        <f t="shared" si="190"/>
        <v/>
      </c>
      <c r="R910" s="126" t="str">
        <f t="array" ref="R910">IF(AND(ISTEXT(E910),D910="TR"),_xlfn.STDEV.S(IF(Supplier=E910,Target)),"")</f>
        <v/>
      </c>
      <c r="S910" s="143" t="e">
        <f t="shared" si="201"/>
        <v>#VALUE!</v>
      </c>
      <c r="T910" s="146" t="e">
        <f t="shared" si="202"/>
        <v>#VALUE!</v>
      </c>
    </row>
    <row r="911" spans="1:20" s="17" customFormat="1" x14ac:dyDescent="0.2">
      <c r="A911" s="14"/>
      <c r="B911" s="14"/>
      <c r="C911" s="14"/>
      <c r="D911" s="14"/>
      <c r="E911" s="14"/>
      <c r="F911" s="149" t="str">
        <f t="shared" si="191"/>
        <v/>
      </c>
      <c r="G911" s="148" t="str">
        <f>IF(F911="","",SUMIF(Supplier,Waste_Input!E911,TotalSampleWeight))</f>
        <v/>
      </c>
      <c r="H911" s="150" t="str">
        <f t="shared" si="192"/>
        <v/>
      </c>
      <c r="I911" s="150" t="str">
        <f t="shared" si="193"/>
        <v/>
      </c>
      <c r="J911" s="150" t="str">
        <f t="shared" si="194"/>
        <v/>
      </c>
      <c r="K911" s="150" t="str">
        <f t="shared" si="195"/>
        <v/>
      </c>
      <c r="L911" s="150" t="str">
        <f t="shared" si="196"/>
        <v/>
      </c>
      <c r="M911" s="150" t="str">
        <f t="shared" si="197"/>
        <v/>
      </c>
      <c r="N911" s="172" t="str">
        <f t="shared" si="198"/>
        <v/>
      </c>
      <c r="O911" s="150" t="str">
        <f t="shared" si="199"/>
        <v/>
      </c>
      <c r="P911" s="151" t="str">
        <f t="shared" si="200"/>
        <v/>
      </c>
      <c r="Q911" s="150" t="str">
        <f t="shared" si="190"/>
        <v/>
      </c>
      <c r="R911" s="126" t="str">
        <f t="array" ref="R911">IF(AND(ISTEXT(E911),D911="TR"),_xlfn.STDEV.S(IF(Supplier=E911,Target)),"")</f>
        <v/>
      </c>
      <c r="S911" s="143" t="e">
        <f t="shared" si="201"/>
        <v>#VALUE!</v>
      </c>
      <c r="T911" s="146" t="e">
        <f t="shared" si="202"/>
        <v>#VALUE!</v>
      </c>
    </row>
    <row r="912" spans="1:20" s="17" customFormat="1" x14ac:dyDescent="0.2">
      <c r="A912" s="14"/>
      <c r="B912" s="14"/>
      <c r="C912" s="14"/>
      <c r="D912" s="14"/>
      <c r="E912" s="14"/>
      <c r="F912" s="149" t="str">
        <f t="shared" si="191"/>
        <v/>
      </c>
      <c r="G912" s="148" t="str">
        <f>IF(F912="","",SUMIF(Supplier,Waste_Input!E912,TotalSampleWeight))</f>
        <v/>
      </c>
      <c r="H912" s="150" t="str">
        <f t="shared" si="192"/>
        <v/>
      </c>
      <c r="I912" s="150" t="str">
        <f t="shared" si="193"/>
        <v/>
      </c>
      <c r="J912" s="150" t="str">
        <f t="shared" si="194"/>
        <v/>
      </c>
      <c r="K912" s="150" t="str">
        <f t="shared" si="195"/>
        <v/>
      </c>
      <c r="L912" s="150" t="str">
        <f t="shared" si="196"/>
        <v/>
      </c>
      <c r="M912" s="150" t="str">
        <f t="shared" si="197"/>
        <v/>
      </c>
      <c r="N912" s="172" t="str">
        <f t="shared" si="198"/>
        <v/>
      </c>
      <c r="O912" s="150" t="str">
        <f t="shared" si="199"/>
        <v/>
      </c>
      <c r="P912" s="151" t="str">
        <f t="shared" si="200"/>
        <v/>
      </c>
      <c r="Q912" s="150" t="str">
        <f t="shared" si="190"/>
        <v/>
      </c>
      <c r="R912" s="126" t="str">
        <f t="array" ref="R912">IF(AND(ISTEXT(E912),D912="TR"),_xlfn.STDEV.S(IF(Supplier=E912,Target)),"")</f>
        <v/>
      </c>
      <c r="S912" s="143" t="e">
        <f t="shared" si="201"/>
        <v>#VALUE!</v>
      </c>
      <c r="T912" s="146" t="e">
        <f t="shared" si="202"/>
        <v>#VALUE!</v>
      </c>
    </row>
    <row r="913" spans="1:20" s="17" customFormat="1" x14ac:dyDescent="0.2">
      <c r="A913" s="14"/>
      <c r="B913" s="14"/>
      <c r="C913" s="14"/>
      <c r="D913" s="14"/>
      <c r="E913" s="14"/>
      <c r="F913" s="149" t="str">
        <f t="shared" si="191"/>
        <v/>
      </c>
      <c r="G913" s="148" t="str">
        <f>IF(F913="","",SUMIF(Supplier,Waste_Input!E913,TotalSampleWeight))</f>
        <v/>
      </c>
      <c r="H913" s="150" t="str">
        <f t="shared" si="192"/>
        <v/>
      </c>
      <c r="I913" s="150" t="str">
        <f t="shared" si="193"/>
        <v/>
      </c>
      <c r="J913" s="150" t="str">
        <f t="shared" si="194"/>
        <v/>
      </c>
      <c r="K913" s="150" t="str">
        <f t="shared" si="195"/>
        <v/>
      </c>
      <c r="L913" s="150" t="str">
        <f t="shared" si="196"/>
        <v/>
      </c>
      <c r="M913" s="150" t="str">
        <f t="shared" si="197"/>
        <v/>
      </c>
      <c r="N913" s="172" t="str">
        <f t="shared" si="198"/>
        <v/>
      </c>
      <c r="O913" s="150" t="str">
        <f t="shared" si="199"/>
        <v/>
      </c>
      <c r="P913" s="151" t="str">
        <f t="shared" si="200"/>
        <v/>
      </c>
      <c r="Q913" s="150" t="str">
        <f t="shared" si="190"/>
        <v/>
      </c>
      <c r="R913" s="126" t="str">
        <f t="array" ref="R913">IF(AND(ISTEXT(E913),D913="TR"),_xlfn.STDEV.S(IF(Supplier=E913,Target)),"")</f>
        <v/>
      </c>
      <c r="S913" s="143" t="e">
        <f t="shared" si="201"/>
        <v>#VALUE!</v>
      </c>
      <c r="T913" s="146" t="e">
        <f t="shared" si="202"/>
        <v>#VALUE!</v>
      </c>
    </row>
    <row r="914" spans="1:20" s="17" customFormat="1" x14ac:dyDescent="0.2">
      <c r="A914" s="14"/>
      <c r="B914" s="14"/>
      <c r="C914" s="14"/>
      <c r="D914" s="14"/>
      <c r="E914" s="14"/>
      <c r="F914" s="149" t="str">
        <f t="shared" si="191"/>
        <v/>
      </c>
      <c r="G914" s="148" t="str">
        <f>IF(F914="","",SUMIF(Supplier,Waste_Input!E914,TotalSampleWeight))</f>
        <v/>
      </c>
      <c r="H914" s="150" t="str">
        <f t="shared" si="192"/>
        <v/>
      </c>
      <c r="I914" s="150" t="str">
        <f t="shared" si="193"/>
        <v/>
      </c>
      <c r="J914" s="150" t="str">
        <f t="shared" si="194"/>
        <v/>
      </c>
      <c r="K914" s="150" t="str">
        <f t="shared" si="195"/>
        <v/>
      </c>
      <c r="L914" s="150" t="str">
        <f t="shared" si="196"/>
        <v/>
      </c>
      <c r="M914" s="150" t="str">
        <f t="shared" si="197"/>
        <v/>
      </c>
      <c r="N914" s="172" t="str">
        <f t="shared" si="198"/>
        <v/>
      </c>
      <c r="O914" s="150" t="str">
        <f t="shared" si="199"/>
        <v/>
      </c>
      <c r="P914" s="151" t="str">
        <f t="shared" si="200"/>
        <v/>
      </c>
      <c r="Q914" s="150" t="str">
        <f t="shared" si="190"/>
        <v/>
      </c>
      <c r="R914" s="126" t="str">
        <f t="array" ref="R914">IF(AND(ISTEXT(E914),D914="TR"),_xlfn.STDEV.S(IF(Supplier=E914,Target)),"")</f>
        <v/>
      </c>
      <c r="S914" s="143" t="e">
        <f t="shared" si="201"/>
        <v>#VALUE!</v>
      </c>
      <c r="T914" s="146" t="e">
        <f t="shared" si="202"/>
        <v>#VALUE!</v>
      </c>
    </row>
    <row r="915" spans="1:20" s="17" customFormat="1" x14ac:dyDescent="0.2">
      <c r="A915" s="14"/>
      <c r="B915" s="14"/>
      <c r="C915" s="14"/>
      <c r="D915" s="14"/>
      <c r="E915" s="14"/>
      <c r="F915" s="149" t="str">
        <f t="shared" si="191"/>
        <v/>
      </c>
      <c r="G915" s="148" t="str">
        <f>IF(F915="","",SUMIF(Supplier,Waste_Input!E915,TotalSampleWeight))</f>
        <v/>
      </c>
      <c r="H915" s="150" t="str">
        <f t="shared" si="192"/>
        <v/>
      </c>
      <c r="I915" s="150" t="str">
        <f t="shared" si="193"/>
        <v/>
      </c>
      <c r="J915" s="150" t="str">
        <f t="shared" si="194"/>
        <v/>
      </c>
      <c r="K915" s="150" t="str">
        <f t="shared" si="195"/>
        <v/>
      </c>
      <c r="L915" s="150" t="str">
        <f t="shared" si="196"/>
        <v/>
      </c>
      <c r="M915" s="150" t="str">
        <f t="shared" si="197"/>
        <v/>
      </c>
      <c r="N915" s="172" t="str">
        <f t="shared" si="198"/>
        <v/>
      </c>
      <c r="O915" s="150" t="str">
        <f t="shared" si="199"/>
        <v/>
      </c>
      <c r="P915" s="151" t="str">
        <f t="shared" si="200"/>
        <v/>
      </c>
      <c r="Q915" s="150" t="str">
        <f t="shared" si="190"/>
        <v/>
      </c>
      <c r="R915" s="126" t="str">
        <f t="array" ref="R915">IF(AND(ISTEXT(E915),D915="TR"),_xlfn.STDEV.S(IF(Supplier=E915,Target)),"")</f>
        <v/>
      </c>
      <c r="S915" s="143" t="e">
        <f t="shared" si="201"/>
        <v>#VALUE!</v>
      </c>
      <c r="T915" s="146" t="e">
        <f t="shared" si="202"/>
        <v>#VALUE!</v>
      </c>
    </row>
    <row r="916" spans="1:20" s="17" customFormat="1" x14ac:dyDescent="0.2">
      <c r="A916" s="14"/>
      <c r="B916" s="14"/>
      <c r="C916" s="14"/>
      <c r="D916" s="14"/>
      <c r="E916" s="14"/>
      <c r="F916" s="149" t="str">
        <f t="shared" si="191"/>
        <v/>
      </c>
      <c r="G916" s="148" t="str">
        <f>IF(F916="","",SUMIF(Supplier,Waste_Input!E916,TotalSampleWeight))</f>
        <v/>
      </c>
      <c r="H916" s="150" t="str">
        <f t="shared" si="192"/>
        <v/>
      </c>
      <c r="I916" s="150" t="str">
        <f t="shared" si="193"/>
        <v/>
      </c>
      <c r="J916" s="150" t="str">
        <f t="shared" si="194"/>
        <v/>
      </c>
      <c r="K916" s="150" t="str">
        <f t="shared" si="195"/>
        <v/>
      </c>
      <c r="L916" s="150" t="str">
        <f t="shared" si="196"/>
        <v/>
      </c>
      <c r="M916" s="150" t="str">
        <f t="shared" si="197"/>
        <v/>
      </c>
      <c r="N916" s="172" t="str">
        <f t="shared" si="198"/>
        <v/>
      </c>
      <c r="O916" s="150" t="str">
        <f t="shared" si="199"/>
        <v/>
      </c>
      <c r="P916" s="151" t="str">
        <f t="shared" si="200"/>
        <v/>
      </c>
      <c r="Q916" s="150" t="str">
        <f t="shared" si="190"/>
        <v/>
      </c>
      <c r="R916" s="126" t="str">
        <f t="array" ref="R916">IF(AND(ISTEXT(E916),D916="TR"),_xlfn.STDEV.S(IF(Supplier=E916,Target)),"")</f>
        <v/>
      </c>
      <c r="S916" s="143" t="e">
        <f t="shared" si="201"/>
        <v>#VALUE!</v>
      </c>
      <c r="T916" s="146" t="e">
        <f t="shared" si="202"/>
        <v>#VALUE!</v>
      </c>
    </row>
    <row r="917" spans="1:20" s="17" customFormat="1" x14ac:dyDescent="0.2">
      <c r="A917" s="14"/>
      <c r="B917" s="14"/>
      <c r="C917" s="14"/>
      <c r="D917" s="14"/>
      <c r="E917" s="14"/>
      <c r="F917" s="149" t="str">
        <f t="shared" si="191"/>
        <v/>
      </c>
      <c r="G917" s="148" t="str">
        <f>IF(F917="","",SUMIF(Supplier,Waste_Input!E917,TotalSampleWeight))</f>
        <v/>
      </c>
      <c r="H917" s="150" t="str">
        <f t="shared" si="192"/>
        <v/>
      </c>
      <c r="I917" s="150" t="str">
        <f t="shared" si="193"/>
        <v/>
      </c>
      <c r="J917" s="150" t="str">
        <f t="shared" si="194"/>
        <v/>
      </c>
      <c r="K917" s="150" t="str">
        <f t="shared" si="195"/>
        <v/>
      </c>
      <c r="L917" s="150" t="str">
        <f t="shared" si="196"/>
        <v/>
      </c>
      <c r="M917" s="150" t="str">
        <f t="shared" si="197"/>
        <v/>
      </c>
      <c r="N917" s="172" t="str">
        <f t="shared" si="198"/>
        <v/>
      </c>
      <c r="O917" s="150" t="str">
        <f t="shared" si="199"/>
        <v/>
      </c>
      <c r="P917" s="151" t="str">
        <f t="shared" si="200"/>
        <v/>
      </c>
      <c r="Q917" s="150" t="str">
        <f t="shared" si="190"/>
        <v/>
      </c>
      <c r="R917" s="126" t="str">
        <f t="array" ref="R917">IF(AND(ISTEXT(E917),D917="TR"),_xlfn.STDEV.S(IF(Supplier=E917,Target)),"")</f>
        <v/>
      </c>
      <c r="S917" s="143" t="e">
        <f t="shared" si="201"/>
        <v>#VALUE!</v>
      </c>
      <c r="T917" s="146" t="e">
        <f t="shared" si="202"/>
        <v>#VALUE!</v>
      </c>
    </row>
    <row r="918" spans="1:20" s="17" customFormat="1" x14ac:dyDescent="0.2">
      <c r="A918" s="14"/>
      <c r="B918" s="14"/>
      <c r="C918" s="14"/>
      <c r="D918" s="14"/>
      <c r="E918" s="14"/>
      <c r="F918" s="149" t="str">
        <f t="shared" si="191"/>
        <v/>
      </c>
      <c r="G918" s="148" t="str">
        <f>IF(F918="","",SUMIF(Supplier,Waste_Input!E918,TotalSampleWeight))</f>
        <v/>
      </c>
      <c r="H918" s="150" t="str">
        <f t="shared" si="192"/>
        <v/>
      </c>
      <c r="I918" s="150" t="str">
        <f t="shared" si="193"/>
        <v/>
      </c>
      <c r="J918" s="150" t="str">
        <f t="shared" si="194"/>
        <v/>
      </c>
      <c r="K918" s="150" t="str">
        <f t="shared" si="195"/>
        <v/>
      </c>
      <c r="L918" s="150" t="str">
        <f t="shared" si="196"/>
        <v/>
      </c>
      <c r="M918" s="150" t="str">
        <f t="shared" si="197"/>
        <v/>
      </c>
      <c r="N918" s="172" t="str">
        <f t="shared" si="198"/>
        <v/>
      </c>
      <c r="O918" s="150" t="str">
        <f t="shared" si="199"/>
        <v/>
      </c>
      <c r="P918" s="151" t="str">
        <f t="shared" si="200"/>
        <v/>
      </c>
      <c r="Q918" s="150" t="str">
        <f t="shared" si="190"/>
        <v/>
      </c>
      <c r="R918" s="126" t="str">
        <f t="array" ref="R918">IF(AND(ISTEXT(E918),D918="TR"),_xlfn.STDEV.S(IF(Supplier=E918,Target)),"")</f>
        <v/>
      </c>
      <c r="S918" s="143" t="e">
        <f t="shared" si="201"/>
        <v>#VALUE!</v>
      </c>
      <c r="T918" s="146" t="e">
        <f t="shared" si="202"/>
        <v>#VALUE!</v>
      </c>
    </row>
    <row r="919" spans="1:20" s="17" customFormat="1" x14ac:dyDescent="0.2">
      <c r="A919" s="14"/>
      <c r="B919" s="14"/>
      <c r="C919" s="14"/>
      <c r="D919" s="14"/>
      <c r="E919" s="14"/>
      <c r="F919" s="149" t="str">
        <f t="shared" si="191"/>
        <v/>
      </c>
      <c r="G919" s="148" t="str">
        <f>IF(F919="","",SUMIF(Supplier,Waste_Input!E919,TotalSampleWeight))</f>
        <v/>
      </c>
      <c r="H919" s="150" t="str">
        <f t="shared" si="192"/>
        <v/>
      </c>
      <c r="I919" s="150" t="str">
        <f t="shared" si="193"/>
        <v/>
      </c>
      <c r="J919" s="150" t="str">
        <f t="shared" si="194"/>
        <v/>
      </c>
      <c r="K919" s="150" t="str">
        <f t="shared" si="195"/>
        <v/>
      </c>
      <c r="L919" s="150" t="str">
        <f t="shared" si="196"/>
        <v/>
      </c>
      <c r="M919" s="150" t="str">
        <f t="shared" si="197"/>
        <v/>
      </c>
      <c r="N919" s="172" t="str">
        <f t="shared" si="198"/>
        <v/>
      </c>
      <c r="O919" s="150" t="str">
        <f t="shared" si="199"/>
        <v/>
      </c>
      <c r="P919" s="151" t="str">
        <f t="shared" si="200"/>
        <v/>
      </c>
      <c r="Q919" s="150" t="str">
        <f t="shared" si="190"/>
        <v/>
      </c>
      <c r="R919" s="126" t="str">
        <f t="array" ref="R919">IF(AND(ISTEXT(E919),D919="TR"),_xlfn.STDEV.S(IF(Supplier=E919,Target)),"")</f>
        <v/>
      </c>
      <c r="S919" s="143" t="e">
        <f t="shared" si="201"/>
        <v>#VALUE!</v>
      </c>
      <c r="T919" s="146" t="e">
        <f t="shared" si="202"/>
        <v>#VALUE!</v>
      </c>
    </row>
    <row r="920" spans="1:20" s="17" customFormat="1" x14ac:dyDescent="0.2">
      <c r="A920" s="14"/>
      <c r="B920" s="14"/>
      <c r="C920" s="14"/>
      <c r="D920" s="14"/>
      <c r="E920" s="14"/>
      <c r="F920" s="149" t="str">
        <f t="shared" si="191"/>
        <v/>
      </c>
      <c r="G920" s="148" t="str">
        <f>IF(F920="","",SUMIF(Supplier,Waste_Input!E920,TotalSampleWeight))</f>
        <v/>
      </c>
      <c r="H920" s="150" t="str">
        <f t="shared" si="192"/>
        <v/>
      </c>
      <c r="I920" s="150" t="str">
        <f t="shared" si="193"/>
        <v/>
      </c>
      <c r="J920" s="150" t="str">
        <f t="shared" si="194"/>
        <v/>
      </c>
      <c r="K920" s="150" t="str">
        <f t="shared" si="195"/>
        <v/>
      </c>
      <c r="L920" s="150" t="str">
        <f t="shared" si="196"/>
        <v/>
      </c>
      <c r="M920" s="150" t="str">
        <f t="shared" si="197"/>
        <v/>
      </c>
      <c r="N920" s="172" t="str">
        <f t="shared" si="198"/>
        <v/>
      </c>
      <c r="O920" s="150" t="str">
        <f t="shared" si="199"/>
        <v/>
      </c>
      <c r="P920" s="151" t="str">
        <f t="shared" si="200"/>
        <v/>
      </c>
      <c r="Q920" s="150" t="str">
        <f t="shared" si="190"/>
        <v/>
      </c>
      <c r="R920" s="126" t="str">
        <f t="array" ref="R920">IF(AND(ISTEXT(E920),D920="TR"),_xlfn.STDEV.S(IF(Supplier=E920,Target)),"")</f>
        <v/>
      </c>
      <c r="S920" s="143" t="e">
        <f t="shared" si="201"/>
        <v>#VALUE!</v>
      </c>
      <c r="T920" s="146" t="e">
        <f t="shared" si="202"/>
        <v>#VALUE!</v>
      </c>
    </row>
    <row r="921" spans="1:20" s="17" customFormat="1" x14ac:dyDescent="0.2">
      <c r="A921" s="14"/>
      <c r="B921" s="14"/>
      <c r="C921" s="14"/>
      <c r="D921" s="14"/>
      <c r="E921" s="14"/>
      <c r="F921" s="149" t="str">
        <f t="shared" si="191"/>
        <v/>
      </c>
      <c r="G921" s="148" t="str">
        <f>IF(F921="","",SUMIF(Supplier,Waste_Input!E921,TotalSampleWeight))</f>
        <v/>
      </c>
      <c r="H921" s="150" t="str">
        <f t="shared" si="192"/>
        <v/>
      </c>
      <c r="I921" s="150" t="str">
        <f t="shared" si="193"/>
        <v/>
      </c>
      <c r="J921" s="150" t="str">
        <f t="shared" si="194"/>
        <v/>
      </c>
      <c r="K921" s="150" t="str">
        <f t="shared" si="195"/>
        <v/>
      </c>
      <c r="L921" s="150" t="str">
        <f t="shared" si="196"/>
        <v/>
      </c>
      <c r="M921" s="150" t="str">
        <f t="shared" si="197"/>
        <v/>
      </c>
      <c r="N921" s="172" t="str">
        <f t="shared" si="198"/>
        <v/>
      </c>
      <c r="O921" s="150" t="str">
        <f t="shared" si="199"/>
        <v/>
      </c>
      <c r="P921" s="151" t="str">
        <f t="shared" si="200"/>
        <v/>
      </c>
      <c r="Q921" s="150" t="str">
        <f t="shared" si="190"/>
        <v/>
      </c>
      <c r="R921" s="126" t="str">
        <f t="array" ref="R921">IF(AND(ISTEXT(E921),D921="TR"),_xlfn.STDEV.S(IF(Supplier=E921,Target)),"")</f>
        <v/>
      </c>
      <c r="S921" s="143" t="e">
        <f t="shared" si="201"/>
        <v>#VALUE!</v>
      </c>
      <c r="T921" s="146" t="e">
        <f t="shared" si="202"/>
        <v>#VALUE!</v>
      </c>
    </row>
    <row r="922" spans="1:20" s="17" customFormat="1" x14ac:dyDescent="0.2">
      <c r="A922" s="14"/>
      <c r="B922" s="14"/>
      <c r="C922" s="14"/>
      <c r="D922" s="14"/>
      <c r="E922" s="14"/>
      <c r="F922" s="149" t="str">
        <f t="shared" si="191"/>
        <v/>
      </c>
      <c r="G922" s="148" t="str">
        <f>IF(F922="","",SUMIF(Supplier,Waste_Input!E922,TotalSampleWeight))</f>
        <v/>
      </c>
      <c r="H922" s="150" t="str">
        <f t="shared" si="192"/>
        <v/>
      </c>
      <c r="I922" s="150" t="str">
        <f t="shared" si="193"/>
        <v/>
      </c>
      <c r="J922" s="150" t="str">
        <f t="shared" si="194"/>
        <v/>
      </c>
      <c r="K922" s="150" t="str">
        <f t="shared" si="195"/>
        <v/>
      </c>
      <c r="L922" s="150" t="str">
        <f t="shared" si="196"/>
        <v/>
      </c>
      <c r="M922" s="150" t="str">
        <f t="shared" si="197"/>
        <v/>
      </c>
      <c r="N922" s="172" t="str">
        <f t="shared" si="198"/>
        <v/>
      </c>
      <c r="O922" s="150" t="str">
        <f t="shared" si="199"/>
        <v/>
      </c>
      <c r="P922" s="151" t="str">
        <f t="shared" si="200"/>
        <v/>
      </c>
      <c r="Q922" s="150" t="str">
        <f t="shared" si="190"/>
        <v/>
      </c>
      <c r="R922" s="126" t="str">
        <f t="array" ref="R922">IF(AND(ISTEXT(E922),D922="TR"),_xlfn.STDEV.S(IF(Supplier=E922,Target)),"")</f>
        <v/>
      </c>
      <c r="S922" s="143" t="e">
        <f t="shared" si="201"/>
        <v>#VALUE!</v>
      </c>
      <c r="T922" s="146" t="e">
        <f t="shared" si="202"/>
        <v>#VALUE!</v>
      </c>
    </row>
    <row r="923" spans="1:20" s="17" customFormat="1" x14ac:dyDescent="0.2">
      <c r="A923" s="14"/>
      <c r="B923" s="14"/>
      <c r="C923" s="14"/>
      <c r="D923" s="14"/>
      <c r="E923" s="14"/>
      <c r="F923" s="149" t="str">
        <f t="shared" si="191"/>
        <v/>
      </c>
      <c r="G923" s="148" t="str">
        <f>IF(F923="","",SUMIF(Supplier,Waste_Input!E923,TotalSampleWeight))</f>
        <v/>
      </c>
      <c r="H923" s="150" t="str">
        <f t="shared" si="192"/>
        <v/>
      </c>
      <c r="I923" s="150" t="str">
        <f t="shared" si="193"/>
        <v/>
      </c>
      <c r="J923" s="150" t="str">
        <f t="shared" si="194"/>
        <v/>
      </c>
      <c r="K923" s="150" t="str">
        <f t="shared" si="195"/>
        <v/>
      </c>
      <c r="L923" s="150" t="str">
        <f t="shared" si="196"/>
        <v/>
      </c>
      <c r="M923" s="150" t="str">
        <f t="shared" si="197"/>
        <v/>
      </c>
      <c r="N923" s="172" t="str">
        <f t="shared" si="198"/>
        <v/>
      </c>
      <c r="O923" s="150" t="str">
        <f t="shared" si="199"/>
        <v/>
      </c>
      <c r="P923" s="151" t="str">
        <f t="shared" si="200"/>
        <v/>
      </c>
      <c r="Q923" s="150" t="str">
        <f t="shared" si="190"/>
        <v/>
      </c>
      <c r="R923" s="126" t="str">
        <f t="array" ref="R923">IF(AND(ISTEXT(E923),D923="TR"),_xlfn.STDEV.S(IF(Supplier=E923,Target)),"")</f>
        <v/>
      </c>
      <c r="S923" s="143" t="e">
        <f t="shared" si="201"/>
        <v>#VALUE!</v>
      </c>
      <c r="T923" s="146" t="e">
        <f t="shared" si="202"/>
        <v>#VALUE!</v>
      </c>
    </row>
    <row r="924" spans="1:20" s="17" customFormat="1" x14ac:dyDescent="0.2">
      <c r="A924" s="14"/>
      <c r="B924" s="14"/>
      <c r="C924" s="14"/>
      <c r="D924" s="14"/>
      <c r="E924" s="14"/>
      <c r="F924" s="149" t="str">
        <f t="shared" si="191"/>
        <v/>
      </c>
      <c r="G924" s="148" t="str">
        <f>IF(F924="","",SUMIF(Supplier,Waste_Input!E924,TotalSampleWeight))</f>
        <v/>
      </c>
      <c r="H924" s="150" t="str">
        <f t="shared" si="192"/>
        <v/>
      </c>
      <c r="I924" s="150" t="str">
        <f t="shared" si="193"/>
        <v/>
      </c>
      <c r="J924" s="150" t="str">
        <f t="shared" si="194"/>
        <v/>
      </c>
      <c r="K924" s="150" t="str">
        <f t="shared" si="195"/>
        <v/>
      </c>
      <c r="L924" s="150" t="str">
        <f t="shared" si="196"/>
        <v/>
      </c>
      <c r="M924" s="150" t="str">
        <f t="shared" si="197"/>
        <v/>
      </c>
      <c r="N924" s="172" t="str">
        <f t="shared" si="198"/>
        <v/>
      </c>
      <c r="O924" s="150" t="str">
        <f t="shared" si="199"/>
        <v/>
      </c>
      <c r="P924" s="151" t="str">
        <f t="shared" si="200"/>
        <v/>
      </c>
      <c r="Q924" s="150" t="str">
        <f t="shared" si="190"/>
        <v/>
      </c>
      <c r="R924" s="126" t="str">
        <f t="array" ref="R924">IF(AND(ISTEXT(E924),D924="TR"),_xlfn.STDEV.S(IF(Supplier=E924,Target)),"")</f>
        <v/>
      </c>
      <c r="S924" s="143" t="e">
        <f t="shared" si="201"/>
        <v>#VALUE!</v>
      </c>
      <c r="T924" s="146" t="e">
        <f t="shared" si="202"/>
        <v>#VALUE!</v>
      </c>
    </row>
    <row r="925" spans="1:20" s="17" customFormat="1" x14ac:dyDescent="0.2">
      <c r="A925" s="14"/>
      <c r="B925" s="14"/>
      <c r="C925" s="14"/>
      <c r="D925" s="14"/>
      <c r="E925" s="14"/>
      <c r="F925" s="149" t="str">
        <f t="shared" si="191"/>
        <v/>
      </c>
      <c r="G925" s="148" t="str">
        <f>IF(F925="","",SUMIF(Supplier,Waste_Input!E925,TotalSampleWeight))</f>
        <v/>
      </c>
      <c r="H925" s="150" t="str">
        <f t="shared" si="192"/>
        <v/>
      </c>
      <c r="I925" s="150" t="str">
        <f t="shared" si="193"/>
        <v/>
      </c>
      <c r="J925" s="150" t="str">
        <f t="shared" si="194"/>
        <v/>
      </c>
      <c r="K925" s="150" t="str">
        <f t="shared" si="195"/>
        <v/>
      </c>
      <c r="L925" s="150" t="str">
        <f t="shared" si="196"/>
        <v/>
      </c>
      <c r="M925" s="150" t="str">
        <f t="shared" si="197"/>
        <v/>
      </c>
      <c r="N925" s="172" t="str">
        <f t="shared" si="198"/>
        <v/>
      </c>
      <c r="O925" s="150" t="str">
        <f t="shared" si="199"/>
        <v/>
      </c>
      <c r="P925" s="151" t="str">
        <f t="shared" si="200"/>
        <v/>
      </c>
      <c r="Q925" s="150" t="str">
        <f t="shared" si="190"/>
        <v/>
      </c>
      <c r="R925" s="126" t="str">
        <f t="array" ref="R925">IF(AND(ISTEXT(E925),D925="TR"),_xlfn.STDEV.S(IF(Supplier=E925,Target)),"")</f>
        <v/>
      </c>
      <c r="S925" s="143" t="e">
        <f t="shared" si="201"/>
        <v>#VALUE!</v>
      </c>
      <c r="T925" s="146" t="e">
        <f t="shared" si="202"/>
        <v>#VALUE!</v>
      </c>
    </row>
    <row r="926" spans="1:20" s="17" customFormat="1" x14ac:dyDescent="0.2">
      <c r="A926" s="14"/>
      <c r="B926" s="14"/>
      <c r="C926" s="14"/>
      <c r="D926" s="14"/>
      <c r="E926" s="14"/>
      <c r="F926" s="149" t="str">
        <f t="shared" si="191"/>
        <v/>
      </c>
      <c r="G926" s="148" t="str">
        <f>IF(F926="","",SUMIF(Supplier,Waste_Input!E926,TotalSampleWeight))</f>
        <v/>
      </c>
      <c r="H926" s="150" t="str">
        <f t="shared" si="192"/>
        <v/>
      </c>
      <c r="I926" s="150" t="str">
        <f t="shared" si="193"/>
        <v/>
      </c>
      <c r="J926" s="150" t="str">
        <f t="shared" si="194"/>
        <v/>
      </c>
      <c r="K926" s="150" t="str">
        <f t="shared" si="195"/>
        <v/>
      </c>
      <c r="L926" s="150" t="str">
        <f t="shared" si="196"/>
        <v/>
      </c>
      <c r="M926" s="150" t="str">
        <f t="shared" si="197"/>
        <v/>
      </c>
      <c r="N926" s="172" t="str">
        <f t="shared" si="198"/>
        <v/>
      </c>
      <c r="O926" s="150" t="str">
        <f t="shared" si="199"/>
        <v/>
      </c>
      <c r="P926" s="151" t="str">
        <f t="shared" si="200"/>
        <v/>
      </c>
      <c r="Q926" s="150" t="str">
        <f t="shared" si="190"/>
        <v/>
      </c>
      <c r="R926" s="126" t="str">
        <f t="array" ref="R926">IF(AND(ISTEXT(E926),D926="TR"),_xlfn.STDEV.S(IF(Supplier=E926,Target)),"")</f>
        <v/>
      </c>
      <c r="S926" s="143" t="e">
        <f t="shared" si="201"/>
        <v>#VALUE!</v>
      </c>
      <c r="T926" s="146" t="e">
        <f t="shared" si="202"/>
        <v>#VALUE!</v>
      </c>
    </row>
    <row r="927" spans="1:20" s="17" customFormat="1" x14ac:dyDescent="0.2">
      <c r="A927" s="14"/>
      <c r="B927" s="14"/>
      <c r="C927" s="14"/>
      <c r="D927" s="14"/>
      <c r="E927" s="14"/>
      <c r="F927" s="149" t="str">
        <f t="shared" si="191"/>
        <v/>
      </c>
      <c r="G927" s="148" t="str">
        <f>IF(F927="","",SUMIF(Supplier,Waste_Input!E927,TotalSampleWeight))</f>
        <v/>
      </c>
      <c r="H927" s="150" t="str">
        <f t="shared" si="192"/>
        <v/>
      </c>
      <c r="I927" s="150" t="str">
        <f t="shared" si="193"/>
        <v/>
      </c>
      <c r="J927" s="150" t="str">
        <f t="shared" si="194"/>
        <v/>
      </c>
      <c r="K927" s="150" t="str">
        <f t="shared" si="195"/>
        <v/>
      </c>
      <c r="L927" s="150" t="str">
        <f t="shared" si="196"/>
        <v/>
      </c>
      <c r="M927" s="150" t="str">
        <f t="shared" si="197"/>
        <v/>
      </c>
      <c r="N927" s="172" t="str">
        <f t="shared" si="198"/>
        <v/>
      </c>
      <c r="O927" s="150" t="str">
        <f t="shared" si="199"/>
        <v/>
      </c>
      <c r="P927" s="151" t="str">
        <f t="shared" si="200"/>
        <v/>
      </c>
      <c r="Q927" s="150" t="str">
        <f t="shared" si="190"/>
        <v/>
      </c>
      <c r="R927" s="126" t="str">
        <f t="array" ref="R927">IF(AND(ISTEXT(E927),D927="TR"),_xlfn.STDEV.S(IF(Supplier=E927,Target)),"")</f>
        <v/>
      </c>
      <c r="S927" s="143" t="e">
        <f t="shared" si="201"/>
        <v>#VALUE!</v>
      </c>
      <c r="T927" s="146" t="e">
        <f t="shared" si="202"/>
        <v>#VALUE!</v>
      </c>
    </row>
    <row r="928" spans="1:20" s="17" customFormat="1" x14ac:dyDescent="0.2">
      <c r="A928" s="14"/>
      <c r="B928" s="14"/>
      <c r="C928" s="14"/>
      <c r="D928" s="14"/>
      <c r="E928" s="14"/>
      <c r="F928" s="149" t="str">
        <f t="shared" si="191"/>
        <v/>
      </c>
      <c r="G928" s="148" t="str">
        <f>IF(F928="","",SUMIF(Supplier,Waste_Input!E928,TotalSampleWeight))</f>
        <v/>
      </c>
      <c r="H928" s="150" t="str">
        <f t="shared" si="192"/>
        <v/>
      </c>
      <c r="I928" s="150" t="str">
        <f t="shared" si="193"/>
        <v/>
      </c>
      <c r="J928" s="150" t="str">
        <f t="shared" si="194"/>
        <v/>
      </c>
      <c r="K928" s="150" t="str">
        <f t="shared" si="195"/>
        <v/>
      </c>
      <c r="L928" s="150" t="str">
        <f t="shared" si="196"/>
        <v/>
      </c>
      <c r="M928" s="150" t="str">
        <f t="shared" si="197"/>
        <v/>
      </c>
      <c r="N928" s="172" t="str">
        <f t="shared" si="198"/>
        <v/>
      </c>
      <c r="O928" s="150" t="str">
        <f t="shared" si="199"/>
        <v/>
      </c>
      <c r="P928" s="151" t="str">
        <f t="shared" si="200"/>
        <v/>
      </c>
      <c r="Q928" s="150" t="str">
        <f t="shared" si="190"/>
        <v/>
      </c>
      <c r="R928" s="126" t="str">
        <f t="array" ref="R928">IF(AND(ISTEXT(E928),D928="TR"),_xlfn.STDEV.S(IF(Supplier=E928,Target)),"")</f>
        <v/>
      </c>
      <c r="S928" s="143" t="e">
        <f t="shared" si="201"/>
        <v>#VALUE!</v>
      </c>
      <c r="T928" s="146" t="e">
        <f t="shared" si="202"/>
        <v>#VALUE!</v>
      </c>
    </row>
    <row r="929" spans="1:20" s="17" customFormat="1" x14ac:dyDescent="0.2">
      <c r="A929" s="14"/>
      <c r="B929" s="14"/>
      <c r="C929" s="14"/>
      <c r="D929" s="14"/>
      <c r="E929" s="14"/>
      <c r="F929" s="149" t="str">
        <f t="shared" si="191"/>
        <v/>
      </c>
      <c r="G929" s="148" t="str">
        <f>IF(F929="","",SUMIF(Supplier,Waste_Input!E929,TotalSampleWeight))</f>
        <v/>
      </c>
      <c r="H929" s="150" t="str">
        <f t="shared" si="192"/>
        <v/>
      </c>
      <c r="I929" s="150" t="str">
        <f t="shared" si="193"/>
        <v/>
      </c>
      <c r="J929" s="150" t="str">
        <f t="shared" si="194"/>
        <v/>
      </c>
      <c r="K929" s="150" t="str">
        <f t="shared" si="195"/>
        <v/>
      </c>
      <c r="L929" s="150" t="str">
        <f t="shared" si="196"/>
        <v/>
      </c>
      <c r="M929" s="150" t="str">
        <f t="shared" si="197"/>
        <v/>
      </c>
      <c r="N929" s="172" t="str">
        <f t="shared" si="198"/>
        <v/>
      </c>
      <c r="O929" s="150" t="str">
        <f t="shared" si="199"/>
        <v/>
      </c>
      <c r="P929" s="151" t="str">
        <f t="shared" si="200"/>
        <v/>
      </c>
      <c r="Q929" s="150" t="str">
        <f t="shared" si="190"/>
        <v/>
      </c>
      <c r="R929" s="126" t="str">
        <f t="array" ref="R929">IF(AND(ISTEXT(E929),D929="TR"),_xlfn.STDEV.S(IF(Supplier=E929,Target)),"")</f>
        <v/>
      </c>
      <c r="S929" s="143" t="e">
        <f t="shared" si="201"/>
        <v>#VALUE!</v>
      </c>
      <c r="T929" s="146" t="e">
        <f t="shared" si="202"/>
        <v>#VALUE!</v>
      </c>
    </row>
    <row r="930" spans="1:20" s="17" customFormat="1" x14ac:dyDescent="0.2">
      <c r="A930" s="14"/>
      <c r="B930" s="14"/>
      <c r="C930" s="14"/>
      <c r="D930" s="14"/>
      <c r="E930" s="14"/>
      <c r="F930" s="149" t="str">
        <f t="shared" si="191"/>
        <v/>
      </c>
      <c r="G930" s="148" t="str">
        <f>IF(F930="","",SUMIF(Supplier,Waste_Input!E930,TotalSampleWeight))</f>
        <v/>
      </c>
      <c r="H930" s="150" t="str">
        <f t="shared" si="192"/>
        <v/>
      </c>
      <c r="I930" s="150" t="str">
        <f t="shared" si="193"/>
        <v/>
      </c>
      <c r="J930" s="150" t="str">
        <f t="shared" si="194"/>
        <v/>
      </c>
      <c r="K930" s="150" t="str">
        <f t="shared" si="195"/>
        <v/>
      </c>
      <c r="L930" s="150" t="str">
        <f t="shared" si="196"/>
        <v/>
      </c>
      <c r="M930" s="150" t="str">
        <f t="shared" si="197"/>
        <v/>
      </c>
      <c r="N930" s="172" t="str">
        <f t="shared" si="198"/>
        <v/>
      </c>
      <c r="O930" s="150" t="str">
        <f t="shared" si="199"/>
        <v/>
      </c>
      <c r="P930" s="151" t="str">
        <f t="shared" si="200"/>
        <v/>
      </c>
      <c r="Q930" s="150" t="str">
        <f t="shared" si="190"/>
        <v/>
      </c>
      <c r="R930" s="126" t="str">
        <f t="array" ref="R930">IF(AND(ISTEXT(E930),D930="TR"),_xlfn.STDEV.S(IF(Supplier=E930,Target)),"")</f>
        <v/>
      </c>
      <c r="S930" s="143" t="e">
        <f t="shared" si="201"/>
        <v>#VALUE!</v>
      </c>
      <c r="T930" s="146" t="e">
        <f t="shared" si="202"/>
        <v>#VALUE!</v>
      </c>
    </row>
    <row r="931" spans="1:20" s="17" customFormat="1" x14ac:dyDescent="0.2">
      <c r="A931" s="14"/>
      <c r="B931" s="14"/>
      <c r="C931" s="14"/>
      <c r="D931" s="14"/>
      <c r="E931" s="14"/>
      <c r="F931" s="149" t="str">
        <f t="shared" si="191"/>
        <v/>
      </c>
      <c r="G931" s="148" t="str">
        <f>IF(F931="","",SUMIF(Supplier,Waste_Input!E931,TotalSampleWeight))</f>
        <v/>
      </c>
      <c r="H931" s="150" t="str">
        <f t="shared" si="192"/>
        <v/>
      </c>
      <c r="I931" s="150" t="str">
        <f t="shared" si="193"/>
        <v/>
      </c>
      <c r="J931" s="150" t="str">
        <f t="shared" si="194"/>
        <v/>
      </c>
      <c r="K931" s="150" t="str">
        <f t="shared" si="195"/>
        <v/>
      </c>
      <c r="L931" s="150" t="str">
        <f t="shared" si="196"/>
        <v/>
      </c>
      <c r="M931" s="150" t="str">
        <f t="shared" si="197"/>
        <v/>
      </c>
      <c r="N931" s="172" t="str">
        <f t="shared" si="198"/>
        <v/>
      </c>
      <c r="O931" s="150" t="str">
        <f t="shared" si="199"/>
        <v/>
      </c>
      <c r="P931" s="151" t="str">
        <f t="shared" si="200"/>
        <v/>
      </c>
      <c r="Q931" s="150" t="str">
        <f t="shared" si="190"/>
        <v/>
      </c>
      <c r="R931" s="126" t="str">
        <f t="array" ref="R931">IF(AND(ISTEXT(E931),D931="TR"),_xlfn.STDEV.S(IF(Supplier=E931,Target)),"")</f>
        <v/>
      </c>
      <c r="S931" s="143" t="e">
        <f t="shared" si="201"/>
        <v>#VALUE!</v>
      </c>
      <c r="T931" s="146" t="e">
        <f t="shared" si="202"/>
        <v>#VALUE!</v>
      </c>
    </row>
    <row r="932" spans="1:20" s="17" customFormat="1" x14ac:dyDescent="0.2">
      <c r="A932" s="14"/>
      <c r="B932" s="14"/>
      <c r="C932" s="14"/>
      <c r="D932" s="14"/>
      <c r="E932" s="14"/>
      <c r="F932" s="149" t="str">
        <f t="shared" si="191"/>
        <v/>
      </c>
      <c r="G932" s="148" t="str">
        <f>IF(F932="","",SUMIF(Supplier,Waste_Input!E932,TotalSampleWeight))</f>
        <v/>
      </c>
      <c r="H932" s="150" t="str">
        <f t="shared" si="192"/>
        <v/>
      </c>
      <c r="I932" s="150" t="str">
        <f t="shared" si="193"/>
        <v/>
      </c>
      <c r="J932" s="150" t="str">
        <f t="shared" si="194"/>
        <v/>
      </c>
      <c r="K932" s="150" t="str">
        <f t="shared" si="195"/>
        <v/>
      </c>
      <c r="L932" s="150" t="str">
        <f t="shared" si="196"/>
        <v/>
      </c>
      <c r="M932" s="150" t="str">
        <f t="shared" si="197"/>
        <v/>
      </c>
      <c r="N932" s="172" t="str">
        <f t="shared" si="198"/>
        <v/>
      </c>
      <c r="O932" s="150" t="str">
        <f t="shared" si="199"/>
        <v/>
      </c>
      <c r="P932" s="151" t="str">
        <f t="shared" si="200"/>
        <v/>
      </c>
      <c r="Q932" s="150" t="str">
        <f t="shared" si="190"/>
        <v/>
      </c>
      <c r="R932" s="126" t="str">
        <f t="array" ref="R932">IF(AND(ISTEXT(E932),D932="TR"),_xlfn.STDEV.S(IF(Supplier=E932,Target)),"")</f>
        <v/>
      </c>
      <c r="S932" s="143" t="e">
        <f t="shared" si="201"/>
        <v>#VALUE!</v>
      </c>
      <c r="T932" s="146" t="e">
        <f t="shared" si="202"/>
        <v>#VALUE!</v>
      </c>
    </row>
    <row r="933" spans="1:20" s="17" customFormat="1" x14ac:dyDescent="0.2">
      <c r="A933" s="14"/>
      <c r="B933" s="14"/>
      <c r="C933" s="14"/>
      <c r="D933" s="14"/>
      <c r="E933" s="14"/>
      <c r="F933" s="149" t="str">
        <f t="shared" si="191"/>
        <v/>
      </c>
      <c r="G933" s="148" t="str">
        <f>IF(F933="","",SUMIF(Supplier,Waste_Input!E933,TotalSampleWeight))</f>
        <v/>
      </c>
      <c r="H933" s="150" t="str">
        <f t="shared" si="192"/>
        <v/>
      </c>
      <c r="I933" s="150" t="str">
        <f t="shared" si="193"/>
        <v/>
      </c>
      <c r="J933" s="150" t="str">
        <f t="shared" si="194"/>
        <v/>
      </c>
      <c r="K933" s="150" t="str">
        <f t="shared" si="195"/>
        <v/>
      </c>
      <c r="L933" s="150" t="str">
        <f t="shared" si="196"/>
        <v/>
      </c>
      <c r="M933" s="150" t="str">
        <f t="shared" si="197"/>
        <v/>
      </c>
      <c r="N933" s="172" t="str">
        <f t="shared" si="198"/>
        <v/>
      </c>
      <c r="O933" s="150" t="str">
        <f t="shared" si="199"/>
        <v/>
      </c>
      <c r="P933" s="151" t="str">
        <f t="shared" si="200"/>
        <v/>
      </c>
      <c r="Q933" s="150" t="str">
        <f t="shared" si="190"/>
        <v/>
      </c>
      <c r="R933" s="126" t="str">
        <f t="array" ref="R933">IF(AND(ISTEXT(E933),D933="TR"),_xlfn.STDEV.S(IF(Supplier=E933,Target)),"")</f>
        <v/>
      </c>
      <c r="S933" s="143" t="e">
        <f t="shared" si="201"/>
        <v>#VALUE!</v>
      </c>
      <c r="T933" s="146" t="e">
        <f t="shared" si="202"/>
        <v>#VALUE!</v>
      </c>
    </row>
    <row r="934" spans="1:20" s="17" customFormat="1" x14ac:dyDescent="0.2">
      <c r="A934" s="14"/>
      <c r="B934" s="14"/>
      <c r="C934" s="14"/>
      <c r="D934" s="14"/>
      <c r="E934" s="14"/>
      <c r="F934" s="149" t="str">
        <f t="shared" si="191"/>
        <v/>
      </c>
      <c r="G934" s="148" t="str">
        <f>IF(F934="","",SUMIF(Supplier,Waste_Input!E934,TotalSampleWeight))</f>
        <v/>
      </c>
      <c r="H934" s="150" t="str">
        <f t="shared" si="192"/>
        <v/>
      </c>
      <c r="I934" s="150" t="str">
        <f t="shared" si="193"/>
        <v/>
      </c>
      <c r="J934" s="150" t="str">
        <f t="shared" si="194"/>
        <v/>
      </c>
      <c r="K934" s="150" t="str">
        <f t="shared" si="195"/>
        <v/>
      </c>
      <c r="L934" s="150" t="str">
        <f t="shared" si="196"/>
        <v/>
      </c>
      <c r="M934" s="150" t="str">
        <f t="shared" si="197"/>
        <v/>
      </c>
      <c r="N934" s="172" t="str">
        <f t="shared" si="198"/>
        <v/>
      </c>
      <c r="O934" s="150" t="str">
        <f t="shared" si="199"/>
        <v/>
      </c>
      <c r="P934" s="151" t="str">
        <f t="shared" si="200"/>
        <v/>
      </c>
      <c r="Q934" s="150" t="str">
        <f t="shared" si="190"/>
        <v/>
      </c>
      <c r="R934" s="126" t="str">
        <f t="array" ref="R934">IF(AND(ISTEXT(E934),D934="TR"),_xlfn.STDEV.S(IF(Supplier=E934,Target)),"")</f>
        <v/>
      </c>
      <c r="S934" s="143" t="e">
        <f t="shared" si="201"/>
        <v>#VALUE!</v>
      </c>
      <c r="T934" s="146" t="e">
        <f t="shared" si="202"/>
        <v>#VALUE!</v>
      </c>
    </row>
    <row r="935" spans="1:20" s="17" customFormat="1" x14ac:dyDescent="0.2">
      <c r="A935" s="14"/>
      <c r="B935" s="14"/>
      <c r="C935" s="14"/>
      <c r="D935" s="14"/>
      <c r="E935" s="14"/>
      <c r="F935" s="149" t="str">
        <f t="shared" si="191"/>
        <v/>
      </c>
      <c r="G935" s="148" t="str">
        <f>IF(F935="","",SUMIF(Supplier,Waste_Input!E935,TotalSampleWeight))</f>
        <v/>
      </c>
      <c r="H935" s="150" t="str">
        <f t="shared" si="192"/>
        <v/>
      </c>
      <c r="I935" s="150" t="str">
        <f t="shared" si="193"/>
        <v/>
      </c>
      <c r="J935" s="150" t="str">
        <f t="shared" si="194"/>
        <v/>
      </c>
      <c r="K935" s="150" t="str">
        <f t="shared" si="195"/>
        <v/>
      </c>
      <c r="L935" s="150" t="str">
        <f t="shared" si="196"/>
        <v/>
      </c>
      <c r="M935" s="150" t="str">
        <f t="shared" si="197"/>
        <v/>
      </c>
      <c r="N935" s="172" t="str">
        <f t="shared" si="198"/>
        <v/>
      </c>
      <c r="O935" s="150" t="str">
        <f t="shared" si="199"/>
        <v/>
      </c>
      <c r="P935" s="151" t="str">
        <f t="shared" si="200"/>
        <v/>
      </c>
      <c r="Q935" s="150" t="str">
        <f t="shared" si="190"/>
        <v/>
      </c>
      <c r="R935" s="126" t="str">
        <f t="array" ref="R935">IF(AND(ISTEXT(E935),D935="TR"),_xlfn.STDEV.S(IF(Supplier=E935,Target)),"")</f>
        <v/>
      </c>
      <c r="S935" s="143" t="e">
        <f t="shared" si="201"/>
        <v>#VALUE!</v>
      </c>
      <c r="T935" s="146" t="e">
        <f t="shared" si="202"/>
        <v>#VALUE!</v>
      </c>
    </row>
    <row r="936" spans="1:20" s="17" customFormat="1" x14ac:dyDescent="0.2">
      <c r="A936" s="14"/>
      <c r="B936" s="14"/>
      <c r="C936" s="14"/>
      <c r="D936" s="14"/>
      <c r="E936" s="14"/>
      <c r="F936" s="149" t="str">
        <f t="shared" si="191"/>
        <v/>
      </c>
      <c r="G936" s="148" t="str">
        <f>IF(F936="","",SUMIF(Supplier,Waste_Input!E936,TotalSampleWeight))</f>
        <v/>
      </c>
      <c r="H936" s="150" t="str">
        <f t="shared" si="192"/>
        <v/>
      </c>
      <c r="I936" s="150" t="str">
        <f t="shared" si="193"/>
        <v/>
      </c>
      <c r="J936" s="150" t="str">
        <f t="shared" si="194"/>
        <v/>
      </c>
      <c r="K936" s="150" t="str">
        <f t="shared" si="195"/>
        <v/>
      </c>
      <c r="L936" s="150" t="str">
        <f t="shared" si="196"/>
        <v/>
      </c>
      <c r="M936" s="150" t="str">
        <f t="shared" si="197"/>
        <v/>
      </c>
      <c r="N936" s="172" t="str">
        <f t="shared" si="198"/>
        <v/>
      </c>
      <c r="O936" s="150" t="str">
        <f t="shared" si="199"/>
        <v/>
      </c>
      <c r="P936" s="151" t="str">
        <f t="shared" si="200"/>
        <v/>
      </c>
      <c r="Q936" s="150" t="str">
        <f t="shared" si="190"/>
        <v/>
      </c>
      <c r="R936" s="126" t="str">
        <f t="array" ref="R936">IF(AND(ISTEXT(E936),D936="TR"),_xlfn.STDEV.S(IF(Supplier=E936,Target)),"")</f>
        <v/>
      </c>
      <c r="S936" s="143" t="e">
        <f t="shared" si="201"/>
        <v>#VALUE!</v>
      </c>
      <c r="T936" s="146" t="e">
        <f t="shared" si="202"/>
        <v>#VALUE!</v>
      </c>
    </row>
    <row r="937" spans="1:20" s="17" customFormat="1" x14ac:dyDescent="0.2">
      <c r="A937" s="14"/>
      <c r="B937" s="14"/>
      <c r="C937" s="14"/>
      <c r="D937" s="14"/>
      <c r="E937" s="14"/>
      <c r="F937" s="149" t="str">
        <f t="shared" si="191"/>
        <v/>
      </c>
      <c r="G937" s="148" t="str">
        <f>IF(F937="","",SUMIF(Supplier,Waste_Input!E937,TotalSampleWeight))</f>
        <v/>
      </c>
      <c r="H937" s="150" t="str">
        <f t="shared" si="192"/>
        <v/>
      </c>
      <c r="I937" s="150" t="str">
        <f t="shared" si="193"/>
        <v/>
      </c>
      <c r="J937" s="150" t="str">
        <f t="shared" si="194"/>
        <v/>
      </c>
      <c r="K937" s="150" t="str">
        <f t="shared" si="195"/>
        <v/>
      </c>
      <c r="L937" s="150" t="str">
        <f t="shared" si="196"/>
        <v/>
      </c>
      <c r="M937" s="150" t="str">
        <f t="shared" si="197"/>
        <v/>
      </c>
      <c r="N937" s="172" t="str">
        <f t="shared" si="198"/>
        <v/>
      </c>
      <c r="O937" s="150" t="str">
        <f t="shared" si="199"/>
        <v/>
      </c>
      <c r="P937" s="151" t="str">
        <f t="shared" si="200"/>
        <v/>
      </c>
      <c r="Q937" s="150" t="str">
        <f t="shared" si="190"/>
        <v/>
      </c>
      <c r="R937" s="126" t="str">
        <f t="array" ref="R937">IF(AND(ISTEXT(E937),D937="TR"),_xlfn.STDEV.S(IF(Supplier=E937,Target)),"")</f>
        <v/>
      </c>
      <c r="S937" s="143" t="e">
        <f t="shared" si="201"/>
        <v>#VALUE!</v>
      </c>
      <c r="T937" s="146" t="e">
        <f t="shared" si="202"/>
        <v>#VALUE!</v>
      </c>
    </row>
    <row r="938" spans="1:20" s="17" customFormat="1" x14ac:dyDescent="0.2">
      <c r="A938" s="14"/>
      <c r="B938" s="14"/>
      <c r="C938" s="14"/>
      <c r="D938" s="14"/>
      <c r="E938" s="14"/>
      <c r="F938" s="149" t="str">
        <f t="shared" si="191"/>
        <v/>
      </c>
      <c r="G938" s="148" t="str">
        <f>IF(F938="","",SUMIF(Supplier,Waste_Input!E938,TotalSampleWeight))</f>
        <v/>
      </c>
      <c r="H938" s="150" t="str">
        <f t="shared" si="192"/>
        <v/>
      </c>
      <c r="I938" s="150" t="str">
        <f t="shared" si="193"/>
        <v/>
      </c>
      <c r="J938" s="150" t="str">
        <f t="shared" si="194"/>
        <v/>
      </c>
      <c r="K938" s="150" t="str">
        <f t="shared" si="195"/>
        <v/>
      </c>
      <c r="L938" s="150" t="str">
        <f t="shared" si="196"/>
        <v/>
      </c>
      <c r="M938" s="150" t="str">
        <f t="shared" si="197"/>
        <v/>
      </c>
      <c r="N938" s="172" t="str">
        <f t="shared" si="198"/>
        <v/>
      </c>
      <c r="O938" s="150" t="str">
        <f t="shared" si="199"/>
        <v/>
      </c>
      <c r="P938" s="151" t="str">
        <f t="shared" si="200"/>
        <v/>
      </c>
      <c r="Q938" s="150" t="str">
        <f t="shared" si="190"/>
        <v/>
      </c>
      <c r="R938" s="126" t="str">
        <f t="array" ref="R938">IF(AND(ISTEXT(E938),D938="TR"),_xlfn.STDEV.S(IF(Supplier=E938,Target)),"")</f>
        <v/>
      </c>
      <c r="S938" s="143" t="e">
        <f t="shared" si="201"/>
        <v>#VALUE!</v>
      </c>
      <c r="T938" s="146" t="e">
        <f t="shared" si="202"/>
        <v>#VALUE!</v>
      </c>
    </row>
    <row r="939" spans="1:20" s="17" customFormat="1" x14ac:dyDescent="0.2">
      <c r="A939" s="14"/>
      <c r="B939" s="14"/>
      <c r="C939" s="14"/>
      <c r="D939" s="14"/>
      <c r="E939" s="14"/>
      <c r="F939" s="149" t="str">
        <f t="shared" si="191"/>
        <v/>
      </c>
      <c r="G939" s="148" t="str">
        <f>IF(F939="","",SUMIF(Supplier,Waste_Input!E939,TotalSampleWeight))</f>
        <v/>
      </c>
      <c r="H939" s="150" t="str">
        <f t="shared" si="192"/>
        <v/>
      </c>
      <c r="I939" s="150" t="str">
        <f t="shared" si="193"/>
        <v/>
      </c>
      <c r="J939" s="150" t="str">
        <f t="shared" si="194"/>
        <v/>
      </c>
      <c r="K939" s="150" t="str">
        <f t="shared" si="195"/>
        <v/>
      </c>
      <c r="L939" s="150" t="str">
        <f t="shared" si="196"/>
        <v/>
      </c>
      <c r="M939" s="150" t="str">
        <f t="shared" si="197"/>
        <v/>
      </c>
      <c r="N939" s="172" t="str">
        <f t="shared" si="198"/>
        <v/>
      </c>
      <c r="O939" s="150" t="str">
        <f t="shared" si="199"/>
        <v/>
      </c>
      <c r="P939" s="151" t="str">
        <f t="shared" si="200"/>
        <v/>
      </c>
      <c r="Q939" s="150" t="str">
        <f t="shared" si="190"/>
        <v/>
      </c>
      <c r="R939" s="126" t="str">
        <f t="array" ref="R939">IF(AND(ISTEXT(E939),D939="TR"),_xlfn.STDEV.S(IF(Supplier=E939,Target)),"")</f>
        <v/>
      </c>
      <c r="S939" s="143" t="e">
        <f t="shared" si="201"/>
        <v>#VALUE!</v>
      </c>
      <c r="T939" s="146" t="e">
        <f t="shared" si="202"/>
        <v>#VALUE!</v>
      </c>
    </row>
    <row r="940" spans="1:20" s="17" customFormat="1" x14ac:dyDescent="0.2">
      <c r="A940" s="14"/>
      <c r="B940" s="14"/>
      <c r="C940" s="14"/>
      <c r="D940" s="14"/>
      <c r="E940" s="14"/>
      <c r="F940" s="149" t="str">
        <f t="shared" si="191"/>
        <v/>
      </c>
      <c r="G940" s="148" t="str">
        <f>IF(F940="","",SUMIF(Supplier,Waste_Input!E940,TotalSampleWeight))</f>
        <v/>
      </c>
      <c r="H940" s="150" t="str">
        <f t="shared" si="192"/>
        <v/>
      </c>
      <c r="I940" s="150" t="str">
        <f t="shared" si="193"/>
        <v/>
      </c>
      <c r="J940" s="150" t="str">
        <f t="shared" si="194"/>
        <v/>
      </c>
      <c r="K940" s="150" t="str">
        <f t="shared" si="195"/>
        <v/>
      </c>
      <c r="L940" s="150" t="str">
        <f t="shared" si="196"/>
        <v/>
      </c>
      <c r="M940" s="150" t="str">
        <f t="shared" si="197"/>
        <v/>
      </c>
      <c r="N940" s="172" t="str">
        <f t="shared" si="198"/>
        <v/>
      </c>
      <c r="O940" s="150" t="str">
        <f t="shared" si="199"/>
        <v/>
      </c>
      <c r="P940" s="151" t="str">
        <f t="shared" si="200"/>
        <v/>
      </c>
      <c r="Q940" s="150" t="str">
        <f t="shared" si="190"/>
        <v/>
      </c>
      <c r="R940" s="126" t="str">
        <f t="array" ref="R940">IF(AND(ISTEXT(E940),D940="TR"),_xlfn.STDEV.S(IF(Supplier=E940,Target)),"")</f>
        <v/>
      </c>
      <c r="S940" s="143" t="e">
        <f t="shared" si="201"/>
        <v>#VALUE!</v>
      </c>
      <c r="T940" s="146" t="e">
        <f t="shared" si="202"/>
        <v>#VALUE!</v>
      </c>
    </row>
    <row r="941" spans="1:20" s="17" customFormat="1" x14ac:dyDescent="0.2">
      <c r="A941" s="14"/>
      <c r="B941" s="14"/>
      <c r="C941" s="14"/>
      <c r="D941" s="14"/>
      <c r="E941" s="14"/>
      <c r="F941" s="149" t="str">
        <f t="shared" si="191"/>
        <v/>
      </c>
      <c r="G941" s="148" t="str">
        <f>IF(F941="","",SUMIF(Supplier,Waste_Input!E941,TotalSampleWeight))</f>
        <v/>
      </c>
      <c r="H941" s="150" t="str">
        <f t="shared" si="192"/>
        <v/>
      </c>
      <c r="I941" s="150" t="str">
        <f t="shared" si="193"/>
        <v/>
      </c>
      <c r="J941" s="150" t="str">
        <f t="shared" si="194"/>
        <v/>
      </c>
      <c r="K941" s="150" t="str">
        <f t="shared" si="195"/>
        <v/>
      </c>
      <c r="L941" s="150" t="str">
        <f t="shared" si="196"/>
        <v/>
      </c>
      <c r="M941" s="150" t="str">
        <f t="shared" si="197"/>
        <v/>
      </c>
      <c r="N941" s="172" t="str">
        <f t="shared" si="198"/>
        <v/>
      </c>
      <c r="O941" s="150" t="str">
        <f t="shared" si="199"/>
        <v/>
      </c>
      <c r="P941" s="151" t="str">
        <f t="shared" si="200"/>
        <v/>
      </c>
      <c r="Q941" s="150" t="str">
        <f t="shared" si="190"/>
        <v/>
      </c>
      <c r="R941" s="126" t="str">
        <f t="array" ref="R941">IF(AND(ISTEXT(E941),D941="TR"),_xlfn.STDEV.S(IF(Supplier=E941,Target)),"")</f>
        <v/>
      </c>
      <c r="S941" s="143" t="e">
        <f t="shared" si="201"/>
        <v>#VALUE!</v>
      </c>
      <c r="T941" s="146" t="e">
        <f t="shared" si="202"/>
        <v>#VALUE!</v>
      </c>
    </row>
    <row r="942" spans="1:20" s="17" customFormat="1" x14ac:dyDescent="0.2">
      <c r="A942" s="14"/>
      <c r="B942" s="14"/>
      <c r="C942" s="14"/>
      <c r="D942" s="14"/>
      <c r="E942" s="14"/>
      <c r="F942" s="149" t="str">
        <f t="shared" si="191"/>
        <v/>
      </c>
      <c r="G942" s="148" t="str">
        <f>IF(F942="","",SUMIF(Supplier,Waste_Input!E942,TotalSampleWeight))</f>
        <v/>
      </c>
      <c r="H942" s="150" t="str">
        <f t="shared" si="192"/>
        <v/>
      </c>
      <c r="I942" s="150" t="str">
        <f t="shared" si="193"/>
        <v/>
      </c>
      <c r="J942" s="150" t="str">
        <f t="shared" si="194"/>
        <v/>
      </c>
      <c r="K942" s="150" t="str">
        <f t="shared" si="195"/>
        <v/>
      </c>
      <c r="L942" s="150" t="str">
        <f t="shared" si="196"/>
        <v/>
      </c>
      <c r="M942" s="150" t="str">
        <f t="shared" si="197"/>
        <v/>
      </c>
      <c r="N942" s="172" t="str">
        <f t="shared" si="198"/>
        <v/>
      </c>
      <c r="O942" s="150" t="str">
        <f t="shared" si="199"/>
        <v/>
      </c>
      <c r="P942" s="151" t="str">
        <f t="shared" si="200"/>
        <v/>
      </c>
      <c r="Q942" s="150" t="str">
        <f t="shared" si="190"/>
        <v/>
      </c>
      <c r="R942" s="126" t="str">
        <f t="array" ref="R942">IF(AND(ISTEXT(E942),D942="TR"),_xlfn.STDEV.S(IF(Supplier=E942,Target)),"")</f>
        <v/>
      </c>
      <c r="S942" s="143" t="e">
        <f t="shared" si="201"/>
        <v>#VALUE!</v>
      </c>
      <c r="T942" s="146" t="e">
        <f t="shared" si="202"/>
        <v>#VALUE!</v>
      </c>
    </row>
    <row r="943" spans="1:20" s="17" customFormat="1" x14ac:dyDescent="0.2">
      <c r="A943" s="14"/>
      <c r="B943" s="14"/>
      <c r="C943" s="14"/>
      <c r="D943" s="14"/>
      <c r="E943" s="14"/>
      <c r="F943" s="149" t="str">
        <f t="shared" si="191"/>
        <v/>
      </c>
      <c r="G943" s="148" t="str">
        <f>IF(F943="","",SUMIF(Supplier,Waste_Input!E943,TotalSampleWeight))</f>
        <v/>
      </c>
      <c r="H943" s="150" t="str">
        <f t="shared" si="192"/>
        <v/>
      </c>
      <c r="I943" s="150" t="str">
        <f t="shared" si="193"/>
        <v/>
      </c>
      <c r="J943" s="150" t="str">
        <f t="shared" si="194"/>
        <v/>
      </c>
      <c r="K943" s="150" t="str">
        <f t="shared" si="195"/>
        <v/>
      </c>
      <c r="L943" s="150" t="str">
        <f t="shared" si="196"/>
        <v/>
      </c>
      <c r="M943" s="150" t="str">
        <f t="shared" si="197"/>
        <v/>
      </c>
      <c r="N943" s="172" t="str">
        <f t="shared" si="198"/>
        <v/>
      </c>
      <c r="O943" s="150" t="str">
        <f t="shared" si="199"/>
        <v/>
      </c>
      <c r="P943" s="151" t="str">
        <f t="shared" si="200"/>
        <v/>
      </c>
      <c r="Q943" s="150" t="str">
        <f t="shared" si="190"/>
        <v/>
      </c>
      <c r="R943" s="126" t="str">
        <f t="array" ref="R943">IF(AND(ISTEXT(E943),D943="TR"),_xlfn.STDEV.S(IF(Supplier=E943,Target)),"")</f>
        <v/>
      </c>
      <c r="S943" s="143" t="e">
        <f t="shared" si="201"/>
        <v>#VALUE!</v>
      </c>
      <c r="T943" s="146" t="e">
        <f t="shared" si="202"/>
        <v>#VALUE!</v>
      </c>
    </row>
    <row r="944" spans="1:20" s="17" customFormat="1" x14ac:dyDescent="0.2">
      <c r="A944" s="14"/>
      <c r="B944" s="14"/>
      <c r="C944" s="14"/>
      <c r="D944" s="14"/>
      <c r="E944" s="14"/>
      <c r="F944" s="149" t="str">
        <f t="shared" si="191"/>
        <v/>
      </c>
      <c r="G944" s="148" t="str">
        <f>IF(F944="","",SUMIF(Supplier,Waste_Input!E944,TotalSampleWeight))</f>
        <v/>
      </c>
      <c r="H944" s="150" t="str">
        <f t="shared" si="192"/>
        <v/>
      </c>
      <c r="I944" s="150" t="str">
        <f t="shared" si="193"/>
        <v/>
      </c>
      <c r="J944" s="150" t="str">
        <f t="shared" si="194"/>
        <v/>
      </c>
      <c r="K944" s="150" t="str">
        <f t="shared" si="195"/>
        <v/>
      </c>
      <c r="L944" s="150" t="str">
        <f t="shared" si="196"/>
        <v/>
      </c>
      <c r="M944" s="150" t="str">
        <f t="shared" si="197"/>
        <v/>
      </c>
      <c r="N944" s="172" t="str">
        <f t="shared" si="198"/>
        <v/>
      </c>
      <c r="O944" s="150" t="str">
        <f t="shared" si="199"/>
        <v/>
      </c>
      <c r="P944" s="151" t="str">
        <f t="shared" si="200"/>
        <v/>
      </c>
      <c r="Q944" s="150" t="str">
        <f t="shared" si="190"/>
        <v/>
      </c>
      <c r="R944" s="126" t="str">
        <f t="array" ref="R944">IF(AND(ISTEXT(E944),D944="TR"),_xlfn.STDEV.S(IF(Supplier=E944,Target)),"")</f>
        <v/>
      </c>
      <c r="S944" s="143" t="e">
        <f t="shared" si="201"/>
        <v>#VALUE!</v>
      </c>
      <c r="T944" s="146" t="e">
        <f t="shared" si="202"/>
        <v>#VALUE!</v>
      </c>
    </row>
    <row r="945" spans="1:20" s="17" customFormat="1" x14ac:dyDescent="0.2">
      <c r="A945" s="14"/>
      <c r="B945" s="14"/>
      <c r="C945" s="14"/>
      <c r="D945" s="14"/>
      <c r="E945" s="14"/>
      <c r="F945" s="149" t="str">
        <f t="shared" si="191"/>
        <v/>
      </c>
      <c r="G945" s="148" t="str">
        <f>IF(F945="","",SUMIF(Supplier,Waste_Input!E945,TotalSampleWeight))</f>
        <v/>
      </c>
      <c r="H945" s="150" t="str">
        <f t="shared" si="192"/>
        <v/>
      </c>
      <c r="I945" s="150" t="str">
        <f t="shared" si="193"/>
        <v/>
      </c>
      <c r="J945" s="150" t="str">
        <f t="shared" si="194"/>
        <v/>
      </c>
      <c r="K945" s="150" t="str">
        <f t="shared" si="195"/>
        <v/>
      </c>
      <c r="L945" s="150" t="str">
        <f t="shared" si="196"/>
        <v/>
      </c>
      <c r="M945" s="150" t="str">
        <f t="shared" si="197"/>
        <v/>
      </c>
      <c r="N945" s="172" t="str">
        <f t="shared" si="198"/>
        <v/>
      </c>
      <c r="O945" s="150" t="str">
        <f t="shared" si="199"/>
        <v/>
      </c>
      <c r="P945" s="151" t="str">
        <f t="shared" si="200"/>
        <v/>
      </c>
      <c r="Q945" s="150" t="str">
        <f t="shared" si="190"/>
        <v/>
      </c>
      <c r="R945" s="126" t="str">
        <f t="array" ref="R945">IF(AND(ISTEXT(E945),D945="TR"),_xlfn.STDEV.S(IF(Supplier=E945,Target)),"")</f>
        <v/>
      </c>
      <c r="S945" s="143" t="e">
        <f t="shared" si="201"/>
        <v>#VALUE!</v>
      </c>
      <c r="T945" s="146" t="e">
        <f t="shared" si="202"/>
        <v>#VALUE!</v>
      </c>
    </row>
    <row r="946" spans="1:20" s="17" customFormat="1" x14ac:dyDescent="0.2">
      <c r="A946" s="14"/>
      <c r="B946" s="14"/>
      <c r="C946" s="14"/>
      <c r="D946" s="14"/>
      <c r="E946" s="14"/>
      <c r="F946" s="149" t="str">
        <f t="shared" si="191"/>
        <v/>
      </c>
      <c r="G946" s="148" t="str">
        <f>IF(F946="","",SUMIF(Supplier,Waste_Input!E946,TotalSampleWeight))</f>
        <v/>
      </c>
      <c r="H946" s="150" t="str">
        <f t="shared" si="192"/>
        <v/>
      </c>
      <c r="I946" s="150" t="str">
        <f t="shared" si="193"/>
        <v/>
      </c>
      <c r="J946" s="150" t="str">
        <f t="shared" si="194"/>
        <v/>
      </c>
      <c r="K946" s="150" t="str">
        <f t="shared" si="195"/>
        <v/>
      </c>
      <c r="L946" s="150" t="str">
        <f t="shared" si="196"/>
        <v/>
      </c>
      <c r="M946" s="150" t="str">
        <f t="shared" si="197"/>
        <v/>
      </c>
      <c r="N946" s="172" t="str">
        <f t="shared" si="198"/>
        <v/>
      </c>
      <c r="O946" s="150" t="str">
        <f t="shared" si="199"/>
        <v/>
      </c>
      <c r="P946" s="151" t="str">
        <f t="shared" si="200"/>
        <v/>
      </c>
      <c r="Q946" s="150" t="str">
        <f t="shared" si="190"/>
        <v/>
      </c>
      <c r="R946" s="126" t="str">
        <f t="array" ref="R946">IF(AND(ISTEXT(E946),D946="TR"),_xlfn.STDEV.S(IF(Supplier=E946,Target)),"")</f>
        <v/>
      </c>
      <c r="S946" s="143" t="e">
        <f t="shared" si="201"/>
        <v>#VALUE!</v>
      </c>
      <c r="T946" s="146" t="e">
        <f t="shared" si="202"/>
        <v>#VALUE!</v>
      </c>
    </row>
    <row r="947" spans="1:20" s="17" customFormat="1" x14ac:dyDescent="0.2">
      <c r="A947" s="14"/>
      <c r="B947" s="14"/>
      <c r="C947" s="14"/>
      <c r="D947" s="14"/>
      <c r="E947" s="14"/>
      <c r="F947" s="149" t="str">
        <f t="shared" si="191"/>
        <v/>
      </c>
      <c r="G947" s="148" t="str">
        <f>IF(F947="","",SUMIF(Supplier,Waste_Input!E947,TotalSampleWeight))</f>
        <v/>
      </c>
      <c r="H947" s="150" t="str">
        <f t="shared" si="192"/>
        <v/>
      </c>
      <c r="I947" s="150" t="str">
        <f t="shared" si="193"/>
        <v/>
      </c>
      <c r="J947" s="150" t="str">
        <f t="shared" si="194"/>
        <v/>
      </c>
      <c r="K947" s="150" t="str">
        <f t="shared" si="195"/>
        <v/>
      </c>
      <c r="L947" s="150" t="str">
        <f t="shared" si="196"/>
        <v/>
      </c>
      <c r="M947" s="150" t="str">
        <f t="shared" si="197"/>
        <v/>
      </c>
      <c r="N947" s="172" t="str">
        <f t="shared" si="198"/>
        <v/>
      </c>
      <c r="O947" s="150" t="str">
        <f t="shared" si="199"/>
        <v/>
      </c>
      <c r="P947" s="151" t="str">
        <f t="shared" si="200"/>
        <v/>
      </c>
      <c r="Q947" s="150" t="str">
        <f t="shared" si="190"/>
        <v/>
      </c>
      <c r="R947" s="126" t="str">
        <f t="array" ref="R947">IF(AND(ISTEXT(E947),D947="TR"),_xlfn.STDEV.S(IF(Supplier=E947,Target)),"")</f>
        <v/>
      </c>
      <c r="S947" s="143" t="e">
        <f t="shared" si="201"/>
        <v>#VALUE!</v>
      </c>
      <c r="T947" s="146" t="e">
        <f t="shared" si="202"/>
        <v>#VALUE!</v>
      </c>
    </row>
    <row r="948" spans="1:20" s="17" customFormat="1" x14ac:dyDescent="0.2">
      <c r="A948" s="14"/>
      <c r="B948" s="14"/>
      <c r="C948" s="14"/>
      <c r="D948" s="14"/>
      <c r="E948" s="14"/>
      <c r="F948" s="149" t="str">
        <f t="shared" si="191"/>
        <v/>
      </c>
      <c r="G948" s="148" t="str">
        <f>IF(F948="","",SUMIF(Supplier,Waste_Input!E948,TotalSampleWeight))</f>
        <v/>
      </c>
      <c r="H948" s="150" t="str">
        <f t="shared" si="192"/>
        <v/>
      </c>
      <c r="I948" s="150" t="str">
        <f t="shared" si="193"/>
        <v/>
      </c>
      <c r="J948" s="150" t="str">
        <f t="shared" si="194"/>
        <v/>
      </c>
      <c r="K948" s="150" t="str">
        <f t="shared" si="195"/>
        <v/>
      </c>
      <c r="L948" s="150" t="str">
        <f t="shared" si="196"/>
        <v/>
      </c>
      <c r="M948" s="150" t="str">
        <f t="shared" si="197"/>
        <v/>
      </c>
      <c r="N948" s="172" t="str">
        <f t="shared" si="198"/>
        <v/>
      </c>
      <c r="O948" s="150" t="str">
        <f t="shared" si="199"/>
        <v/>
      </c>
      <c r="P948" s="151" t="str">
        <f t="shared" si="200"/>
        <v/>
      </c>
      <c r="Q948" s="150" t="str">
        <f t="shared" si="190"/>
        <v/>
      </c>
      <c r="R948" s="126" t="str">
        <f t="array" ref="R948">IF(AND(ISTEXT(E948),D948="TR"),_xlfn.STDEV.S(IF(Supplier=E948,Target)),"")</f>
        <v/>
      </c>
      <c r="S948" s="143" t="e">
        <f t="shared" si="201"/>
        <v>#VALUE!</v>
      </c>
      <c r="T948" s="146" t="e">
        <f t="shared" si="202"/>
        <v>#VALUE!</v>
      </c>
    </row>
    <row r="949" spans="1:20" s="17" customFormat="1" x14ac:dyDescent="0.2">
      <c r="A949" s="14"/>
      <c r="B949" s="14"/>
      <c r="C949" s="14"/>
      <c r="D949" s="14"/>
      <c r="E949" s="14"/>
      <c r="F949" s="149" t="str">
        <f t="shared" si="191"/>
        <v/>
      </c>
      <c r="G949" s="148" t="str">
        <f>IF(F949="","",SUMIF(Supplier,Waste_Input!E949,TotalSampleWeight))</f>
        <v/>
      </c>
      <c r="H949" s="150" t="str">
        <f t="shared" si="192"/>
        <v/>
      </c>
      <c r="I949" s="150" t="str">
        <f t="shared" si="193"/>
        <v/>
      </c>
      <c r="J949" s="150" t="str">
        <f t="shared" si="194"/>
        <v/>
      </c>
      <c r="K949" s="150" t="str">
        <f t="shared" si="195"/>
        <v/>
      </c>
      <c r="L949" s="150" t="str">
        <f t="shared" si="196"/>
        <v/>
      </c>
      <c r="M949" s="150" t="str">
        <f t="shared" si="197"/>
        <v/>
      </c>
      <c r="N949" s="172" t="str">
        <f t="shared" si="198"/>
        <v/>
      </c>
      <c r="O949" s="150" t="str">
        <f t="shared" si="199"/>
        <v/>
      </c>
      <c r="P949" s="151" t="str">
        <f t="shared" si="200"/>
        <v/>
      </c>
      <c r="Q949" s="150" t="str">
        <f t="shared" si="190"/>
        <v/>
      </c>
      <c r="R949" s="126" t="str">
        <f t="array" ref="R949">IF(AND(ISTEXT(E949),D949="TR"),_xlfn.STDEV.S(IF(Supplier=E949,Target)),"")</f>
        <v/>
      </c>
      <c r="S949" s="143" t="e">
        <f t="shared" si="201"/>
        <v>#VALUE!</v>
      </c>
      <c r="T949" s="146" t="e">
        <f t="shared" si="202"/>
        <v>#VALUE!</v>
      </c>
    </row>
    <row r="950" spans="1:20" s="17" customFormat="1" x14ac:dyDescent="0.2">
      <c r="A950" s="14"/>
      <c r="B950" s="14"/>
      <c r="C950" s="14"/>
      <c r="D950" s="14"/>
      <c r="E950" s="14"/>
      <c r="F950" s="149" t="str">
        <f t="shared" si="191"/>
        <v/>
      </c>
      <c r="G950" s="148" t="str">
        <f>IF(F950="","",SUMIF(Supplier,Waste_Input!E950,TotalSampleWeight))</f>
        <v/>
      </c>
      <c r="H950" s="150" t="str">
        <f t="shared" si="192"/>
        <v/>
      </c>
      <c r="I950" s="150" t="str">
        <f t="shared" si="193"/>
        <v/>
      </c>
      <c r="J950" s="150" t="str">
        <f t="shared" si="194"/>
        <v/>
      </c>
      <c r="K950" s="150" t="str">
        <f t="shared" si="195"/>
        <v/>
      </c>
      <c r="L950" s="150" t="str">
        <f t="shared" si="196"/>
        <v/>
      </c>
      <c r="M950" s="150" t="str">
        <f t="shared" si="197"/>
        <v/>
      </c>
      <c r="N950" s="172" t="str">
        <f t="shared" si="198"/>
        <v/>
      </c>
      <c r="O950" s="150" t="str">
        <f t="shared" si="199"/>
        <v/>
      </c>
      <c r="P950" s="151" t="str">
        <f t="shared" si="200"/>
        <v/>
      </c>
      <c r="Q950" s="150" t="str">
        <f t="shared" si="190"/>
        <v/>
      </c>
      <c r="R950" s="126" t="str">
        <f t="array" ref="R950">IF(AND(ISTEXT(E950),D950="TR"),_xlfn.STDEV.S(IF(Supplier=E950,Target)),"")</f>
        <v/>
      </c>
      <c r="S950" s="143" t="e">
        <f t="shared" si="201"/>
        <v>#VALUE!</v>
      </c>
      <c r="T950" s="146" t="e">
        <f t="shared" si="202"/>
        <v>#VALUE!</v>
      </c>
    </row>
    <row r="951" spans="1:20" s="17" customFormat="1" x14ac:dyDescent="0.2">
      <c r="A951" s="14"/>
      <c r="B951" s="14"/>
      <c r="C951" s="14"/>
      <c r="D951" s="14"/>
      <c r="E951" s="14"/>
      <c r="F951" s="149" t="str">
        <f t="shared" si="191"/>
        <v/>
      </c>
      <c r="G951" s="148" t="str">
        <f>IF(F951="","",SUMIF(Supplier,Waste_Input!E951,TotalSampleWeight))</f>
        <v/>
      </c>
      <c r="H951" s="150" t="str">
        <f t="shared" si="192"/>
        <v/>
      </c>
      <c r="I951" s="150" t="str">
        <f t="shared" si="193"/>
        <v/>
      </c>
      <c r="J951" s="150" t="str">
        <f t="shared" si="194"/>
        <v/>
      </c>
      <c r="K951" s="150" t="str">
        <f t="shared" si="195"/>
        <v/>
      </c>
      <c r="L951" s="150" t="str">
        <f t="shared" si="196"/>
        <v/>
      </c>
      <c r="M951" s="150" t="str">
        <f t="shared" si="197"/>
        <v/>
      </c>
      <c r="N951" s="172" t="str">
        <f t="shared" si="198"/>
        <v/>
      </c>
      <c r="O951" s="150" t="str">
        <f t="shared" si="199"/>
        <v/>
      </c>
      <c r="P951" s="151" t="str">
        <f t="shared" si="200"/>
        <v/>
      </c>
      <c r="Q951" s="150" t="str">
        <f t="shared" si="190"/>
        <v/>
      </c>
      <c r="R951" s="126" t="str">
        <f t="array" ref="R951">IF(AND(ISTEXT(E951),D951="TR"),_xlfn.STDEV.S(IF(Supplier=E951,Target)),"")</f>
        <v/>
      </c>
      <c r="S951" s="143" t="e">
        <f t="shared" si="201"/>
        <v>#VALUE!</v>
      </c>
      <c r="T951" s="146" t="e">
        <f t="shared" si="202"/>
        <v>#VALUE!</v>
      </c>
    </row>
    <row r="952" spans="1:20" s="17" customFormat="1" x14ac:dyDescent="0.2">
      <c r="A952" s="14"/>
      <c r="B952" s="14"/>
      <c r="C952" s="14"/>
      <c r="D952" s="14"/>
      <c r="E952" s="14"/>
      <c r="F952" s="149" t="str">
        <f t="shared" si="191"/>
        <v/>
      </c>
      <c r="G952" s="148" t="str">
        <f>IF(F952="","",SUMIF(Supplier,Waste_Input!E952,TotalSampleWeight))</f>
        <v/>
      </c>
      <c r="H952" s="150" t="str">
        <f t="shared" si="192"/>
        <v/>
      </c>
      <c r="I952" s="150" t="str">
        <f t="shared" si="193"/>
        <v/>
      </c>
      <c r="J952" s="150" t="str">
        <f t="shared" si="194"/>
        <v/>
      </c>
      <c r="K952" s="150" t="str">
        <f t="shared" si="195"/>
        <v/>
      </c>
      <c r="L952" s="150" t="str">
        <f t="shared" si="196"/>
        <v/>
      </c>
      <c r="M952" s="150" t="str">
        <f t="shared" si="197"/>
        <v/>
      </c>
      <c r="N952" s="172" t="str">
        <f t="shared" si="198"/>
        <v/>
      </c>
      <c r="O952" s="150" t="str">
        <f t="shared" si="199"/>
        <v/>
      </c>
      <c r="P952" s="151" t="str">
        <f t="shared" si="200"/>
        <v/>
      </c>
      <c r="Q952" s="150" t="str">
        <f t="shared" si="190"/>
        <v/>
      </c>
      <c r="R952" s="126" t="str">
        <f t="array" ref="R952">IF(AND(ISTEXT(E952),D952="TR"),_xlfn.STDEV.S(IF(Supplier=E952,Target)),"")</f>
        <v/>
      </c>
      <c r="S952" s="143" t="e">
        <f t="shared" si="201"/>
        <v>#VALUE!</v>
      </c>
      <c r="T952" s="146" t="e">
        <f t="shared" si="202"/>
        <v>#VALUE!</v>
      </c>
    </row>
    <row r="953" spans="1:20" s="17" customFormat="1" x14ac:dyDescent="0.2">
      <c r="A953" s="14"/>
      <c r="B953" s="14"/>
      <c r="C953" s="14"/>
      <c r="D953" s="14"/>
      <c r="E953" s="14"/>
      <c r="F953" s="149" t="str">
        <f t="shared" si="191"/>
        <v/>
      </c>
      <c r="G953" s="148" t="str">
        <f>IF(F953="","",SUMIF(Supplier,Waste_Input!E953,TotalSampleWeight))</f>
        <v/>
      </c>
      <c r="H953" s="150" t="str">
        <f t="shared" si="192"/>
        <v/>
      </c>
      <c r="I953" s="150" t="str">
        <f t="shared" si="193"/>
        <v/>
      </c>
      <c r="J953" s="150" t="str">
        <f t="shared" si="194"/>
        <v/>
      </c>
      <c r="K953" s="150" t="str">
        <f t="shared" si="195"/>
        <v/>
      </c>
      <c r="L953" s="150" t="str">
        <f t="shared" si="196"/>
        <v/>
      </c>
      <c r="M953" s="150" t="str">
        <f t="shared" si="197"/>
        <v/>
      </c>
      <c r="N953" s="172" t="str">
        <f t="shared" si="198"/>
        <v/>
      </c>
      <c r="O953" s="150" t="str">
        <f t="shared" si="199"/>
        <v/>
      </c>
      <c r="P953" s="151" t="str">
        <f t="shared" si="200"/>
        <v/>
      </c>
      <c r="Q953" s="150" t="str">
        <f t="shared" si="190"/>
        <v/>
      </c>
      <c r="R953" s="126" t="str">
        <f t="array" ref="R953">IF(AND(ISTEXT(E953),D953="TR"),_xlfn.STDEV.S(IF(Supplier=E953,Target)),"")</f>
        <v/>
      </c>
      <c r="S953" s="143" t="e">
        <f t="shared" si="201"/>
        <v>#VALUE!</v>
      </c>
      <c r="T953" s="146" t="e">
        <f t="shared" si="202"/>
        <v>#VALUE!</v>
      </c>
    </row>
    <row r="954" spans="1:20" s="17" customFormat="1" x14ac:dyDescent="0.2">
      <c r="A954" s="14"/>
      <c r="B954" s="14"/>
      <c r="C954" s="14"/>
      <c r="D954" s="14"/>
      <c r="E954" s="14"/>
      <c r="F954" s="149" t="str">
        <f t="shared" si="191"/>
        <v/>
      </c>
      <c r="G954" s="148" t="str">
        <f>IF(F954="","",SUMIF(Supplier,Waste_Input!E954,TotalSampleWeight))</f>
        <v/>
      </c>
      <c r="H954" s="150" t="str">
        <f t="shared" si="192"/>
        <v/>
      </c>
      <c r="I954" s="150" t="str">
        <f t="shared" si="193"/>
        <v/>
      </c>
      <c r="J954" s="150" t="str">
        <f t="shared" si="194"/>
        <v/>
      </c>
      <c r="K954" s="150" t="str">
        <f t="shared" si="195"/>
        <v/>
      </c>
      <c r="L954" s="150" t="str">
        <f t="shared" si="196"/>
        <v/>
      </c>
      <c r="M954" s="150" t="str">
        <f t="shared" si="197"/>
        <v/>
      </c>
      <c r="N954" s="172" t="str">
        <f t="shared" si="198"/>
        <v/>
      </c>
      <c r="O954" s="150" t="str">
        <f t="shared" si="199"/>
        <v/>
      </c>
      <c r="P954" s="151" t="str">
        <f t="shared" si="200"/>
        <v/>
      </c>
      <c r="Q954" s="150" t="str">
        <f t="shared" si="190"/>
        <v/>
      </c>
      <c r="R954" s="126" t="str">
        <f t="array" ref="R954">IF(AND(ISTEXT(E954),D954="TR"),_xlfn.STDEV.S(IF(Supplier=E954,Target)),"")</f>
        <v/>
      </c>
      <c r="S954" s="143" t="e">
        <f t="shared" si="201"/>
        <v>#VALUE!</v>
      </c>
      <c r="T954" s="146" t="e">
        <f t="shared" si="202"/>
        <v>#VALUE!</v>
      </c>
    </row>
    <row r="955" spans="1:20" s="17" customFormat="1" x14ac:dyDescent="0.2">
      <c r="A955" s="14"/>
      <c r="B955" s="14"/>
      <c r="C955" s="14"/>
      <c r="D955" s="14"/>
      <c r="E955" s="14"/>
      <c r="F955" s="149" t="str">
        <f t="shared" si="191"/>
        <v/>
      </c>
      <c r="G955" s="148" t="str">
        <f>IF(F955="","",SUMIF(Supplier,Waste_Input!E955,TotalSampleWeight))</f>
        <v/>
      </c>
      <c r="H955" s="150" t="str">
        <f t="shared" si="192"/>
        <v/>
      </c>
      <c r="I955" s="150" t="str">
        <f t="shared" si="193"/>
        <v/>
      </c>
      <c r="J955" s="150" t="str">
        <f t="shared" si="194"/>
        <v/>
      </c>
      <c r="K955" s="150" t="str">
        <f t="shared" si="195"/>
        <v/>
      </c>
      <c r="L955" s="150" t="str">
        <f t="shared" si="196"/>
        <v/>
      </c>
      <c r="M955" s="150" t="str">
        <f t="shared" si="197"/>
        <v/>
      </c>
      <c r="N955" s="172" t="str">
        <f t="shared" si="198"/>
        <v/>
      </c>
      <c r="O955" s="150" t="str">
        <f t="shared" si="199"/>
        <v/>
      </c>
      <c r="P955" s="151" t="str">
        <f t="shared" si="200"/>
        <v/>
      </c>
      <c r="Q955" s="150" t="str">
        <f t="shared" si="190"/>
        <v/>
      </c>
      <c r="R955" s="126" t="str">
        <f t="array" ref="R955">IF(AND(ISTEXT(E955),D955="TR"),_xlfn.STDEV.S(IF(Supplier=E955,Target)),"")</f>
        <v/>
      </c>
      <c r="S955" s="143" t="e">
        <f t="shared" si="201"/>
        <v>#VALUE!</v>
      </c>
      <c r="T955" s="146" t="e">
        <f t="shared" si="202"/>
        <v>#VALUE!</v>
      </c>
    </row>
    <row r="956" spans="1:20" s="17" customFormat="1" x14ac:dyDescent="0.2">
      <c r="A956" s="14"/>
      <c r="B956" s="14"/>
      <c r="C956" s="14"/>
      <c r="D956" s="14"/>
      <c r="E956" s="14"/>
      <c r="F956" s="149" t="str">
        <f t="shared" si="191"/>
        <v/>
      </c>
      <c r="G956" s="148" t="str">
        <f>IF(F956="","",SUMIF(Supplier,Waste_Input!E956,TotalSampleWeight))</f>
        <v/>
      </c>
      <c r="H956" s="150" t="str">
        <f t="shared" si="192"/>
        <v/>
      </c>
      <c r="I956" s="150" t="str">
        <f t="shared" si="193"/>
        <v/>
      </c>
      <c r="J956" s="150" t="str">
        <f t="shared" si="194"/>
        <v/>
      </c>
      <c r="K956" s="150" t="str">
        <f t="shared" si="195"/>
        <v/>
      </c>
      <c r="L956" s="150" t="str">
        <f t="shared" si="196"/>
        <v/>
      </c>
      <c r="M956" s="150" t="str">
        <f t="shared" si="197"/>
        <v/>
      </c>
      <c r="N956" s="172" t="str">
        <f t="shared" si="198"/>
        <v/>
      </c>
      <c r="O956" s="150" t="str">
        <f t="shared" si="199"/>
        <v/>
      </c>
      <c r="P956" s="151" t="str">
        <f t="shared" si="200"/>
        <v/>
      </c>
      <c r="Q956" s="150" t="str">
        <f t="shared" si="190"/>
        <v/>
      </c>
      <c r="R956" s="126" t="str">
        <f t="array" ref="R956">IF(AND(ISTEXT(E956),D956="TR"),_xlfn.STDEV.S(IF(Supplier=E956,Target)),"")</f>
        <v/>
      </c>
      <c r="S956" s="143" t="e">
        <f t="shared" si="201"/>
        <v>#VALUE!</v>
      </c>
      <c r="T956" s="146" t="e">
        <f t="shared" si="202"/>
        <v>#VALUE!</v>
      </c>
    </row>
    <row r="957" spans="1:20" s="17" customFormat="1" x14ac:dyDescent="0.2">
      <c r="A957" s="14"/>
      <c r="B957" s="14"/>
      <c r="C957" s="14"/>
      <c r="D957" s="14"/>
      <c r="E957" s="14"/>
      <c r="F957" s="149" t="str">
        <f t="shared" si="191"/>
        <v/>
      </c>
      <c r="G957" s="148" t="str">
        <f>IF(F957="","",SUMIF(Supplier,Waste_Input!E957,TotalSampleWeight))</f>
        <v/>
      </c>
      <c r="H957" s="150" t="str">
        <f t="shared" si="192"/>
        <v/>
      </c>
      <c r="I957" s="150" t="str">
        <f t="shared" si="193"/>
        <v/>
      </c>
      <c r="J957" s="150" t="str">
        <f t="shared" si="194"/>
        <v/>
      </c>
      <c r="K957" s="150" t="str">
        <f t="shared" si="195"/>
        <v/>
      </c>
      <c r="L957" s="150" t="str">
        <f t="shared" si="196"/>
        <v/>
      </c>
      <c r="M957" s="150" t="str">
        <f t="shared" si="197"/>
        <v/>
      </c>
      <c r="N957" s="172" t="str">
        <f t="shared" si="198"/>
        <v/>
      </c>
      <c r="O957" s="150" t="str">
        <f t="shared" si="199"/>
        <v/>
      </c>
      <c r="P957" s="151" t="str">
        <f t="shared" si="200"/>
        <v/>
      </c>
      <c r="Q957" s="150" t="str">
        <f t="shared" si="190"/>
        <v/>
      </c>
      <c r="R957" s="126" t="str">
        <f t="array" ref="R957">IF(AND(ISTEXT(E957),D957="TR"),_xlfn.STDEV.S(IF(Supplier=E957,Target)),"")</f>
        <v/>
      </c>
      <c r="S957" s="143" t="e">
        <f t="shared" si="201"/>
        <v>#VALUE!</v>
      </c>
      <c r="T957" s="146" t="e">
        <f t="shared" si="202"/>
        <v>#VALUE!</v>
      </c>
    </row>
    <row r="958" spans="1:20" s="17" customFormat="1" x14ac:dyDescent="0.2">
      <c r="A958" s="14"/>
      <c r="B958" s="14"/>
      <c r="C958" s="14"/>
      <c r="D958" s="14"/>
      <c r="E958" s="14"/>
      <c r="F958" s="149" t="str">
        <f t="shared" si="191"/>
        <v/>
      </c>
      <c r="G958" s="148" t="str">
        <f>IF(F958="","",SUMIF(Supplier,Waste_Input!E958,TotalSampleWeight))</f>
        <v/>
      </c>
      <c r="H958" s="150" t="str">
        <f t="shared" si="192"/>
        <v/>
      </c>
      <c r="I958" s="150" t="str">
        <f t="shared" si="193"/>
        <v/>
      </c>
      <c r="J958" s="150" t="str">
        <f t="shared" si="194"/>
        <v/>
      </c>
      <c r="K958" s="150" t="str">
        <f t="shared" si="195"/>
        <v/>
      </c>
      <c r="L958" s="150" t="str">
        <f t="shared" si="196"/>
        <v/>
      </c>
      <c r="M958" s="150" t="str">
        <f t="shared" si="197"/>
        <v/>
      </c>
      <c r="N958" s="172" t="str">
        <f t="shared" si="198"/>
        <v/>
      </c>
      <c r="O958" s="150" t="str">
        <f t="shared" si="199"/>
        <v/>
      </c>
      <c r="P958" s="151" t="str">
        <f t="shared" si="200"/>
        <v/>
      </c>
      <c r="Q958" s="150" t="str">
        <f t="shared" si="190"/>
        <v/>
      </c>
      <c r="R958" s="126" t="str">
        <f t="array" ref="R958">IF(AND(ISTEXT(E958),D958="TR"),_xlfn.STDEV.S(IF(Supplier=E958,Target)),"")</f>
        <v/>
      </c>
      <c r="S958" s="143" t="e">
        <f t="shared" si="201"/>
        <v>#VALUE!</v>
      </c>
      <c r="T958" s="146" t="e">
        <f t="shared" si="202"/>
        <v>#VALUE!</v>
      </c>
    </row>
    <row r="959" spans="1:20" s="17" customFormat="1" x14ac:dyDescent="0.2">
      <c r="A959" s="14"/>
      <c r="B959" s="14"/>
      <c r="C959" s="14"/>
      <c r="D959" s="14"/>
      <c r="E959" s="14"/>
      <c r="F959" s="149" t="str">
        <f t="shared" si="191"/>
        <v/>
      </c>
      <c r="G959" s="148" t="str">
        <f>IF(F959="","",SUMIF(Supplier,Waste_Input!E959,TotalSampleWeight))</f>
        <v/>
      </c>
      <c r="H959" s="150" t="str">
        <f t="shared" si="192"/>
        <v/>
      </c>
      <c r="I959" s="150" t="str">
        <f t="shared" si="193"/>
        <v/>
      </c>
      <c r="J959" s="150" t="str">
        <f t="shared" si="194"/>
        <v/>
      </c>
      <c r="K959" s="150" t="str">
        <f t="shared" si="195"/>
        <v/>
      </c>
      <c r="L959" s="150" t="str">
        <f t="shared" si="196"/>
        <v/>
      </c>
      <c r="M959" s="150" t="str">
        <f t="shared" si="197"/>
        <v/>
      </c>
      <c r="N959" s="172" t="str">
        <f t="shared" si="198"/>
        <v/>
      </c>
      <c r="O959" s="150" t="str">
        <f t="shared" si="199"/>
        <v/>
      </c>
      <c r="P959" s="151" t="str">
        <f t="shared" si="200"/>
        <v/>
      </c>
      <c r="Q959" s="150" t="str">
        <f t="shared" si="190"/>
        <v/>
      </c>
      <c r="R959" s="126" t="str">
        <f t="array" ref="R959">IF(AND(ISTEXT(E959),D959="TR"),_xlfn.STDEV.S(IF(Supplier=E959,Target)),"")</f>
        <v/>
      </c>
      <c r="S959" s="143" t="e">
        <f t="shared" si="201"/>
        <v>#VALUE!</v>
      </c>
      <c r="T959" s="146" t="e">
        <f t="shared" si="202"/>
        <v>#VALUE!</v>
      </c>
    </row>
    <row r="960" spans="1:20" s="17" customFormat="1" x14ac:dyDescent="0.2">
      <c r="A960" s="14"/>
      <c r="B960" s="14"/>
      <c r="C960" s="14"/>
      <c r="D960" s="14"/>
      <c r="E960" s="14"/>
      <c r="F960" s="149" t="str">
        <f t="shared" si="191"/>
        <v/>
      </c>
      <c r="G960" s="148" t="str">
        <f>IF(F960="","",SUMIF(Supplier,Waste_Input!E960,TotalSampleWeight))</f>
        <v/>
      </c>
      <c r="H960" s="150" t="str">
        <f t="shared" si="192"/>
        <v/>
      </c>
      <c r="I960" s="150" t="str">
        <f t="shared" si="193"/>
        <v/>
      </c>
      <c r="J960" s="150" t="str">
        <f t="shared" si="194"/>
        <v/>
      </c>
      <c r="K960" s="150" t="str">
        <f t="shared" si="195"/>
        <v/>
      </c>
      <c r="L960" s="150" t="str">
        <f t="shared" si="196"/>
        <v/>
      </c>
      <c r="M960" s="150" t="str">
        <f t="shared" si="197"/>
        <v/>
      </c>
      <c r="N960" s="172" t="str">
        <f t="shared" si="198"/>
        <v/>
      </c>
      <c r="O960" s="150" t="str">
        <f t="shared" si="199"/>
        <v/>
      </c>
      <c r="P960" s="151" t="str">
        <f t="shared" si="200"/>
        <v/>
      </c>
      <c r="Q960" s="150" t="str">
        <f t="shared" si="190"/>
        <v/>
      </c>
      <c r="R960" s="126" t="str">
        <f t="array" ref="R960">IF(AND(ISTEXT(E960),D960="TR"),_xlfn.STDEV.S(IF(Supplier=E960,Target)),"")</f>
        <v/>
      </c>
      <c r="S960" s="143" t="e">
        <f t="shared" si="201"/>
        <v>#VALUE!</v>
      </c>
      <c r="T960" s="146" t="e">
        <f t="shared" si="202"/>
        <v>#VALUE!</v>
      </c>
    </row>
    <row r="961" spans="1:20" s="17" customFormat="1" x14ac:dyDescent="0.2">
      <c r="A961" s="14"/>
      <c r="B961" s="14"/>
      <c r="C961" s="14"/>
      <c r="D961" s="14"/>
      <c r="E961" s="14"/>
      <c r="F961" s="149" t="str">
        <f t="shared" si="191"/>
        <v/>
      </c>
      <c r="G961" s="148" t="str">
        <f>IF(F961="","",SUMIF(Supplier,Waste_Input!E961,TotalSampleWeight))</f>
        <v/>
      </c>
      <c r="H961" s="150" t="str">
        <f t="shared" si="192"/>
        <v/>
      </c>
      <c r="I961" s="150" t="str">
        <f t="shared" si="193"/>
        <v/>
      </c>
      <c r="J961" s="150" t="str">
        <f t="shared" si="194"/>
        <v/>
      </c>
      <c r="K961" s="150" t="str">
        <f t="shared" si="195"/>
        <v/>
      </c>
      <c r="L961" s="150" t="str">
        <f t="shared" si="196"/>
        <v/>
      </c>
      <c r="M961" s="150" t="str">
        <f t="shared" si="197"/>
        <v/>
      </c>
      <c r="N961" s="172" t="str">
        <f t="shared" si="198"/>
        <v/>
      </c>
      <c r="O961" s="150" t="str">
        <f t="shared" si="199"/>
        <v/>
      </c>
      <c r="P961" s="151" t="str">
        <f t="shared" si="200"/>
        <v/>
      </c>
      <c r="Q961" s="150" t="str">
        <f t="shared" si="190"/>
        <v/>
      </c>
      <c r="R961" s="126" t="str">
        <f t="array" ref="R961">IF(AND(ISTEXT(E961),D961="TR"),_xlfn.STDEV.S(IF(Supplier=E961,Target)),"")</f>
        <v/>
      </c>
      <c r="S961" s="143" t="e">
        <f t="shared" si="201"/>
        <v>#VALUE!</v>
      </c>
      <c r="T961" s="146" t="e">
        <f t="shared" si="202"/>
        <v>#VALUE!</v>
      </c>
    </row>
    <row r="962" spans="1:20" s="17" customFormat="1" x14ac:dyDescent="0.2">
      <c r="A962" s="14"/>
      <c r="B962" s="14"/>
      <c r="C962" s="14"/>
      <c r="D962" s="14"/>
      <c r="E962" s="14"/>
      <c r="F962" s="149" t="str">
        <f t="shared" si="191"/>
        <v/>
      </c>
      <c r="G962" s="148" t="str">
        <f>IF(F962="","",SUMIF(Supplier,Waste_Input!E962,TotalSampleWeight))</f>
        <v/>
      </c>
      <c r="H962" s="150" t="str">
        <f t="shared" si="192"/>
        <v/>
      </c>
      <c r="I962" s="150" t="str">
        <f t="shared" si="193"/>
        <v/>
      </c>
      <c r="J962" s="150" t="str">
        <f t="shared" si="194"/>
        <v/>
      </c>
      <c r="K962" s="150" t="str">
        <f t="shared" si="195"/>
        <v/>
      </c>
      <c r="L962" s="150" t="str">
        <f t="shared" si="196"/>
        <v/>
      </c>
      <c r="M962" s="150" t="str">
        <f t="shared" si="197"/>
        <v/>
      </c>
      <c r="N962" s="172" t="str">
        <f t="shared" si="198"/>
        <v/>
      </c>
      <c r="O962" s="150" t="str">
        <f t="shared" si="199"/>
        <v/>
      </c>
      <c r="P962" s="151" t="str">
        <f t="shared" si="200"/>
        <v/>
      </c>
      <c r="Q962" s="150" t="str">
        <f t="shared" ref="Q962:Q1025" si="203">IFERROR(IF(AND(ISTEXT(E962),D962="TR"),AVERAGEIF(Supplier,E962,Fragments),""),"")</f>
        <v/>
      </c>
      <c r="R962" s="126" t="str">
        <f t="array" ref="R962">IF(AND(ISTEXT(E962),D962="TR"),_xlfn.STDEV.S(IF(Supplier=E962,Target)),"")</f>
        <v/>
      </c>
      <c r="S962" s="143" t="e">
        <f t="shared" si="201"/>
        <v>#VALUE!</v>
      </c>
      <c r="T962" s="146" t="e">
        <f t="shared" si="202"/>
        <v>#VALUE!</v>
      </c>
    </row>
    <row r="963" spans="1:20" s="17" customFormat="1" x14ac:dyDescent="0.2">
      <c r="A963" s="14"/>
      <c r="B963" s="14"/>
      <c r="C963" s="14"/>
      <c r="D963" s="14"/>
      <c r="E963" s="14"/>
      <c r="F963" s="149" t="str">
        <f t="shared" ref="F963:F1026" si="204">IF(AND(ISTEXT(E963),D963="TR"),COUNTIF(Supplier,"*"&amp;E963&amp;"*"),"")</f>
        <v/>
      </c>
      <c r="G963" s="148" t="str">
        <f>IF(F963="","",SUMIF(Supplier,Waste_Input!E963,TotalSampleWeight))</f>
        <v/>
      </c>
      <c r="H963" s="150" t="str">
        <f t="shared" ref="H963:H1026" si="205">IFERROR(IF(AND(ISTEXT(E963),D963="TR"),AVERAGEIF(Supplier,E963,Plastic),""),"")</f>
        <v/>
      </c>
      <c r="I963" s="150" t="str">
        <f t="shared" ref="I963:I1026" si="206">IFERROR(IF(AND(ISTEXT(E963),D963="TR"),AVERAGEIF(Supplier,E963,Glass),""),"")</f>
        <v/>
      </c>
      <c r="J963" s="150" t="str">
        <f t="shared" ref="J963:J1026" si="207">IFERROR(IF(AND(ISTEXT(E963),D963="TR"),AVERAGEIF(Supplier,E963,Paper),""),"")</f>
        <v/>
      </c>
      <c r="K963" s="150" t="str">
        <f t="shared" ref="K963:K1026" si="208">IFERROR(IF(AND(ISTEXT(E963),D963="TR"),AVERAGEIF(Supplier,E963,Cardboard),""),"")</f>
        <v/>
      </c>
      <c r="L963" s="150" t="str">
        <f t="shared" ref="L963:L1026" si="209">IFERROR(IF(AND(ISTEXT(E963),D963="TR"),AVERAGEIF(Supplier,E963,Metals),""),"")</f>
        <v/>
      </c>
      <c r="M963" s="150" t="str">
        <f t="shared" ref="M963:M1026" si="210">IFERROR(IF(AND(ISTEXT(E963),D963="TR"),AVERAGEIF(Supplier,E963,Target),""),"")</f>
        <v/>
      </c>
      <c r="N963" s="172" t="str">
        <f t="shared" ref="N963:N1026" si="211">IFERROR(R963,"")</f>
        <v/>
      </c>
      <c r="O963" s="150" t="str">
        <f t="shared" ref="O963:O1026" si="212">IFERROR(IF(AND(ISTEXT(E963),D963="TR"), AVERAGEIF(Supplier,E963,NonTarget),""),"")</f>
        <v/>
      </c>
      <c r="P963" s="151" t="str">
        <f t="shared" ref="P963:P1026" si="213">IFERROR(IF(AND(ISTEXT(E963),D963="TR"),AVERAGEIF(Supplier,E963,NonRecycable),""),"")</f>
        <v/>
      </c>
      <c r="Q963" s="150" t="str">
        <f t="shared" si="203"/>
        <v/>
      </c>
      <c r="R963" s="126" t="str">
        <f t="array" ref="R963">IF(AND(ISTEXT(E963),D963="TR"),_xlfn.STDEV.S(IF(Supplier=E963,Target)),"")</f>
        <v/>
      </c>
      <c r="S963" s="143" t="e">
        <f t="shared" ref="S963:S1026" si="214">F963-ROUNDDOWN(C963/125,0)</f>
        <v>#VALUE!</v>
      </c>
      <c r="T963" s="146" t="e">
        <f t="shared" ref="T963:T1026" si="215">G963/F963</f>
        <v>#VALUE!</v>
      </c>
    </row>
    <row r="964" spans="1:20" s="17" customFormat="1" x14ac:dyDescent="0.2">
      <c r="A964" s="14"/>
      <c r="B964" s="14"/>
      <c r="C964" s="14"/>
      <c r="D964" s="14"/>
      <c r="E964" s="14"/>
      <c r="F964" s="149" t="str">
        <f t="shared" si="204"/>
        <v/>
      </c>
      <c r="G964" s="148" t="str">
        <f>IF(F964="","",SUMIF(Supplier,Waste_Input!E964,TotalSampleWeight))</f>
        <v/>
      </c>
      <c r="H964" s="150" t="str">
        <f t="shared" si="205"/>
        <v/>
      </c>
      <c r="I964" s="150" t="str">
        <f t="shared" si="206"/>
        <v/>
      </c>
      <c r="J964" s="150" t="str">
        <f t="shared" si="207"/>
        <v/>
      </c>
      <c r="K964" s="150" t="str">
        <f t="shared" si="208"/>
        <v/>
      </c>
      <c r="L964" s="150" t="str">
        <f t="shared" si="209"/>
        <v/>
      </c>
      <c r="M964" s="150" t="str">
        <f t="shared" si="210"/>
        <v/>
      </c>
      <c r="N964" s="172" t="str">
        <f t="shared" si="211"/>
        <v/>
      </c>
      <c r="O964" s="150" t="str">
        <f t="shared" si="212"/>
        <v/>
      </c>
      <c r="P964" s="151" t="str">
        <f t="shared" si="213"/>
        <v/>
      </c>
      <c r="Q964" s="150" t="str">
        <f t="shared" si="203"/>
        <v/>
      </c>
      <c r="R964" s="126" t="str">
        <f t="array" ref="R964">IF(AND(ISTEXT(E964),D964="TR"),_xlfn.STDEV.S(IF(Supplier=E964,Target)),"")</f>
        <v/>
      </c>
      <c r="S964" s="143" t="e">
        <f t="shared" si="214"/>
        <v>#VALUE!</v>
      </c>
      <c r="T964" s="146" t="e">
        <f t="shared" si="215"/>
        <v>#VALUE!</v>
      </c>
    </row>
    <row r="965" spans="1:20" s="17" customFormat="1" x14ac:dyDescent="0.2">
      <c r="A965" s="14"/>
      <c r="B965" s="14"/>
      <c r="C965" s="14"/>
      <c r="D965" s="14"/>
      <c r="E965" s="14"/>
      <c r="F965" s="149" t="str">
        <f t="shared" si="204"/>
        <v/>
      </c>
      <c r="G965" s="148" t="str">
        <f>IF(F965="","",SUMIF(Supplier,Waste_Input!E965,TotalSampleWeight))</f>
        <v/>
      </c>
      <c r="H965" s="150" t="str">
        <f t="shared" si="205"/>
        <v/>
      </c>
      <c r="I965" s="150" t="str">
        <f t="shared" si="206"/>
        <v/>
      </c>
      <c r="J965" s="150" t="str">
        <f t="shared" si="207"/>
        <v/>
      </c>
      <c r="K965" s="150" t="str">
        <f t="shared" si="208"/>
        <v/>
      </c>
      <c r="L965" s="150" t="str">
        <f t="shared" si="209"/>
        <v/>
      </c>
      <c r="M965" s="150" t="str">
        <f t="shared" si="210"/>
        <v/>
      </c>
      <c r="N965" s="172" t="str">
        <f t="shared" si="211"/>
        <v/>
      </c>
      <c r="O965" s="150" t="str">
        <f t="shared" si="212"/>
        <v/>
      </c>
      <c r="P965" s="151" t="str">
        <f t="shared" si="213"/>
        <v/>
      </c>
      <c r="Q965" s="150" t="str">
        <f t="shared" si="203"/>
        <v/>
      </c>
      <c r="R965" s="126" t="str">
        <f t="array" ref="R965">IF(AND(ISTEXT(E965),D965="TR"),_xlfn.STDEV.S(IF(Supplier=E965,Target)),"")</f>
        <v/>
      </c>
      <c r="S965" s="143" t="e">
        <f t="shared" si="214"/>
        <v>#VALUE!</v>
      </c>
      <c r="T965" s="146" t="e">
        <f t="shared" si="215"/>
        <v>#VALUE!</v>
      </c>
    </row>
    <row r="966" spans="1:20" s="17" customFormat="1" x14ac:dyDescent="0.2">
      <c r="A966" s="14"/>
      <c r="B966" s="14"/>
      <c r="C966" s="14"/>
      <c r="D966" s="14"/>
      <c r="E966" s="14"/>
      <c r="F966" s="149" t="str">
        <f t="shared" si="204"/>
        <v/>
      </c>
      <c r="G966" s="148" t="str">
        <f>IF(F966="","",SUMIF(Supplier,Waste_Input!E966,TotalSampleWeight))</f>
        <v/>
      </c>
      <c r="H966" s="150" t="str">
        <f t="shared" si="205"/>
        <v/>
      </c>
      <c r="I966" s="150" t="str">
        <f t="shared" si="206"/>
        <v/>
      </c>
      <c r="J966" s="150" t="str">
        <f t="shared" si="207"/>
        <v/>
      </c>
      <c r="K966" s="150" t="str">
        <f t="shared" si="208"/>
        <v/>
      </c>
      <c r="L966" s="150" t="str">
        <f t="shared" si="209"/>
        <v/>
      </c>
      <c r="M966" s="150" t="str">
        <f t="shared" si="210"/>
        <v/>
      </c>
      <c r="N966" s="172" t="str">
        <f t="shared" si="211"/>
        <v/>
      </c>
      <c r="O966" s="150" t="str">
        <f t="shared" si="212"/>
        <v/>
      </c>
      <c r="P966" s="151" t="str">
        <f t="shared" si="213"/>
        <v/>
      </c>
      <c r="Q966" s="150" t="str">
        <f t="shared" si="203"/>
        <v/>
      </c>
      <c r="R966" s="126" t="str">
        <f t="array" ref="R966">IF(AND(ISTEXT(E966),D966="TR"),_xlfn.STDEV.S(IF(Supplier=E966,Target)),"")</f>
        <v/>
      </c>
      <c r="S966" s="143" t="e">
        <f t="shared" si="214"/>
        <v>#VALUE!</v>
      </c>
      <c r="T966" s="146" t="e">
        <f t="shared" si="215"/>
        <v>#VALUE!</v>
      </c>
    </row>
    <row r="967" spans="1:20" s="17" customFormat="1" x14ac:dyDescent="0.2">
      <c r="A967" s="14"/>
      <c r="B967" s="14"/>
      <c r="C967" s="14"/>
      <c r="D967" s="14"/>
      <c r="E967" s="14"/>
      <c r="F967" s="149" t="str">
        <f t="shared" si="204"/>
        <v/>
      </c>
      <c r="G967" s="148" t="str">
        <f>IF(F967="","",SUMIF(Supplier,Waste_Input!E967,TotalSampleWeight))</f>
        <v/>
      </c>
      <c r="H967" s="150" t="str">
        <f t="shared" si="205"/>
        <v/>
      </c>
      <c r="I967" s="150" t="str">
        <f t="shared" si="206"/>
        <v/>
      </c>
      <c r="J967" s="150" t="str">
        <f t="shared" si="207"/>
        <v/>
      </c>
      <c r="K967" s="150" t="str">
        <f t="shared" si="208"/>
        <v/>
      </c>
      <c r="L967" s="150" t="str">
        <f t="shared" si="209"/>
        <v/>
      </c>
      <c r="M967" s="150" t="str">
        <f t="shared" si="210"/>
        <v/>
      </c>
      <c r="N967" s="172" t="str">
        <f t="shared" si="211"/>
        <v/>
      </c>
      <c r="O967" s="150" t="str">
        <f t="shared" si="212"/>
        <v/>
      </c>
      <c r="P967" s="151" t="str">
        <f t="shared" si="213"/>
        <v/>
      </c>
      <c r="Q967" s="150" t="str">
        <f t="shared" si="203"/>
        <v/>
      </c>
      <c r="R967" s="126" t="str">
        <f t="array" ref="R967">IF(AND(ISTEXT(E967),D967="TR"),_xlfn.STDEV.S(IF(Supplier=E967,Target)),"")</f>
        <v/>
      </c>
      <c r="S967" s="143" t="e">
        <f t="shared" si="214"/>
        <v>#VALUE!</v>
      </c>
      <c r="T967" s="146" t="e">
        <f t="shared" si="215"/>
        <v>#VALUE!</v>
      </c>
    </row>
    <row r="968" spans="1:20" s="17" customFormat="1" x14ac:dyDescent="0.2">
      <c r="A968" s="14"/>
      <c r="B968" s="14"/>
      <c r="C968" s="14"/>
      <c r="D968" s="14"/>
      <c r="E968" s="14"/>
      <c r="F968" s="149" t="str">
        <f t="shared" si="204"/>
        <v/>
      </c>
      <c r="G968" s="148" t="str">
        <f>IF(F968="","",SUMIF(Supplier,Waste_Input!E968,TotalSampleWeight))</f>
        <v/>
      </c>
      <c r="H968" s="150" t="str">
        <f t="shared" si="205"/>
        <v/>
      </c>
      <c r="I968" s="150" t="str">
        <f t="shared" si="206"/>
        <v/>
      </c>
      <c r="J968" s="150" t="str">
        <f t="shared" si="207"/>
        <v/>
      </c>
      <c r="K968" s="150" t="str">
        <f t="shared" si="208"/>
        <v/>
      </c>
      <c r="L968" s="150" t="str">
        <f t="shared" si="209"/>
        <v/>
      </c>
      <c r="M968" s="150" t="str">
        <f t="shared" si="210"/>
        <v/>
      </c>
      <c r="N968" s="172" t="str">
        <f t="shared" si="211"/>
        <v/>
      </c>
      <c r="O968" s="150" t="str">
        <f t="shared" si="212"/>
        <v/>
      </c>
      <c r="P968" s="151" t="str">
        <f t="shared" si="213"/>
        <v/>
      </c>
      <c r="Q968" s="150" t="str">
        <f t="shared" si="203"/>
        <v/>
      </c>
      <c r="R968" s="126" t="str">
        <f t="array" ref="R968">IF(AND(ISTEXT(E968),D968="TR"),_xlfn.STDEV.S(IF(Supplier=E968,Target)),"")</f>
        <v/>
      </c>
      <c r="S968" s="143" t="e">
        <f t="shared" si="214"/>
        <v>#VALUE!</v>
      </c>
      <c r="T968" s="146" t="e">
        <f t="shared" si="215"/>
        <v>#VALUE!</v>
      </c>
    </row>
    <row r="969" spans="1:20" s="17" customFormat="1" x14ac:dyDescent="0.2">
      <c r="A969" s="14"/>
      <c r="B969" s="14"/>
      <c r="C969" s="14"/>
      <c r="D969" s="14"/>
      <c r="E969" s="14"/>
      <c r="F969" s="149" t="str">
        <f t="shared" si="204"/>
        <v/>
      </c>
      <c r="G969" s="148" t="str">
        <f>IF(F969="","",SUMIF(Supplier,Waste_Input!E969,TotalSampleWeight))</f>
        <v/>
      </c>
      <c r="H969" s="150" t="str">
        <f t="shared" si="205"/>
        <v/>
      </c>
      <c r="I969" s="150" t="str">
        <f t="shared" si="206"/>
        <v/>
      </c>
      <c r="J969" s="150" t="str">
        <f t="shared" si="207"/>
        <v/>
      </c>
      <c r="K969" s="150" t="str">
        <f t="shared" si="208"/>
        <v/>
      </c>
      <c r="L969" s="150" t="str">
        <f t="shared" si="209"/>
        <v/>
      </c>
      <c r="M969" s="150" t="str">
        <f t="shared" si="210"/>
        <v/>
      </c>
      <c r="N969" s="172" t="str">
        <f t="shared" si="211"/>
        <v/>
      </c>
      <c r="O969" s="150" t="str">
        <f t="shared" si="212"/>
        <v/>
      </c>
      <c r="P969" s="151" t="str">
        <f t="shared" si="213"/>
        <v/>
      </c>
      <c r="Q969" s="150" t="str">
        <f t="shared" si="203"/>
        <v/>
      </c>
      <c r="R969" s="126" t="str">
        <f t="array" ref="R969">IF(AND(ISTEXT(E969),D969="TR"),_xlfn.STDEV.S(IF(Supplier=E969,Target)),"")</f>
        <v/>
      </c>
      <c r="S969" s="143" t="e">
        <f t="shared" si="214"/>
        <v>#VALUE!</v>
      </c>
      <c r="T969" s="146" t="e">
        <f t="shared" si="215"/>
        <v>#VALUE!</v>
      </c>
    </row>
    <row r="970" spans="1:20" s="17" customFormat="1" x14ac:dyDescent="0.2">
      <c r="A970" s="14"/>
      <c r="B970" s="14"/>
      <c r="C970" s="14"/>
      <c r="D970" s="14"/>
      <c r="E970" s="14"/>
      <c r="F970" s="149" t="str">
        <f t="shared" si="204"/>
        <v/>
      </c>
      <c r="G970" s="148" t="str">
        <f>IF(F970="","",SUMIF(Supplier,Waste_Input!E970,TotalSampleWeight))</f>
        <v/>
      </c>
      <c r="H970" s="150" t="str">
        <f t="shared" si="205"/>
        <v/>
      </c>
      <c r="I970" s="150" t="str">
        <f t="shared" si="206"/>
        <v/>
      </c>
      <c r="J970" s="150" t="str">
        <f t="shared" si="207"/>
        <v/>
      </c>
      <c r="K970" s="150" t="str">
        <f t="shared" si="208"/>
        <v/>
      </c>
      <c r="L970" s="150" t="str">
        <f t="shared" si="209"/>
        <v/>
      </c>
      <c r="M970" s="150" t="str">
        <f t="shared" si="210"/>
        <v/>
      </c>
      <c r="N970" s="172" t="str">
        <f t="shared" si="211"/>
        <v/>
      </c>
      <c r="O970" s="150" t="str">
        <f t="shared" si="212"/>
        <v/>
      </c>
      <c r="P970" s="151" t="str">
        <f t="shared" si="213"/>
        <v/>
      </c>
      <c r="Q970" s="150" t="str">
        <f t="shared" si="203"/>
        <v/>
      </c>
      <c r="R970" s="126" t="str">
        <f t="array" ref="R970">IF(AND(ISTEXT(E970),D970="TR"),_xlfn.STDEV.S(IF(Supplier=E970,Target)),"")</f>
        <v/>
      </c>
      <c r="S970" s="143" t="e">
        <f t="shared" si="214"/>
        <v>#VALUE!</v>
      </c>
      <c r="T970" s="146" t="e">
        <f t="shared" si="215"/>
        <v>#VALUE!</v>
      </c>
    </row>
    <row r="971" spans="1:20" s="17" customFormat="1" x14ac:dyDescent="0.2">
      <c r="A971" s="14"/>
      <c r="B971" s="14"/>
      <c r="C971" s="14"/>
      <c r="D971" s="14"/>
      <c r="E971" s="14"/>
      <c r="F971" s="149" t="str">
        <f t="shared" si="204"/>
        <v/>
      </c>
      <c r="G971" s="148" t="str">
        <f>IF(F971="","",SUMIF(Supplier,Waste_Input!E971,TotalSampleWeight))</f>
        <v/>
      </c>
      <c r="H971" s="150" t="str">
        <f t="shared" si="205"/>
        <v/>
      </c>
      <c r="I971" s="150" t="str">
        <f t="shared" si="206"/>
        <v/>
      </c>
      <c r="J971" s="150" t="str">
        <f t="shared" si="207"/>
        <v/>
      </c>
      <c r="K971" s="150" t="str">
        <f t="shared" si="208"/>
        <v/>
      </c>
      <c r="L971" s="150" t="str">
        <f t="shared" si="209"/>
        <v/>
      </c>
      <c r="M971" s="150" t="str">
        <f t="shared" si="210"/>
        <v/>
      </c>
      <c r="N971" s="172" t="str">
        <f t="shared" si="211"/>
        <v/>
      </c>
      <c r="O971" s="150" t="str">
        <f t="shared" si="212"/>
        <v/>
      </c>
      <c r="P971" s="151" t="str">
        <f t="shared" si="213"/>
        <v/>
      </c>
      <c r="Q971" s="150" t="str">
        <f t="shared" si="203"/>
        <v/>
      </c>
      <c r="R971" s="126" t="str">
        <f t="array" ref="R971">IF(AND(ISTEXT(E971),D971="TR"),_xlfn.STDEV.S(IF(Supplier=E971,Target)),"")</f>
        <v/>
      </c>
      <c r="S971" s="143" t="e">
        <f t="shared" si="214"/>
        <v>#VALUE!</v>
      </c>
      <c r="T971" s="146" t="e">
        <f t="shared" si="215"/>
        <v>#VALUE!</v>
      </c>
    </row>
    <row r="972" spans="1:20" s="17" customFormat="1" x14ac:dyDescent="0.2">
      <c r="A972" s="14"/>
      <c r="B972" s="14"/>
      <c r="C972" s="14"/>
      <c r="D972" s="14"/>
      <c r="E972" s="14"/>
      <c r="F972" s="149" t="str">
        <f t="shared" si="204"/>
        <v/>
      </c>
      <c r="G972" s="148" t="str">
        <f>IF(F972="","",SUMIF(Supplier,Waste_Input!E972,TotalSampleWeight))</f>
        <v/>
      </c>
      <c r="H972" s="150" t="str">
        <f t="shared" si="205"/>
        <v/>
      </c>
      <c r="I972" s="150" t="str">
        <f t="shared" si="206"/>
        <v/>
      </c>
      <c r="J972" s="150" t="str">
        <f t="shared" si="207"/>
        <v/>
      </c>
      <c r="K972" s="150" t="str">
        <f t="shared" si="208"/>
        <v/>
      </c>
      <c r="L972" s="150" t="str">
        <f t="shared" si="209"/>
        <v/>
      </c>
      <c r="M972" s="150" t="str">
        <f t="shared" si="210"/>
        <v/>
      </c>
      <c r="N972" s="172" t="str">
        <f t="shared" si="211"/>
        <v/>
      </c>
      <c r="O972" s="150" t="str">
        <f t="shared" si="212"/>
        <v/>
      </c>
      <c r="P972" s="151" t="str">
        <f t="shared" si="213"/>
        <v/>
      </c>
      <c r="Q972" s="150" t="str">
        <f t="shared" si="203"/>
        <v/>
      </c>
      <c r="R972" s="126" t="str">
        <f t="array" ref="R972">IF(AND(ISTEXT(E972),D972="TR"),_xlfn.STDEV.S(IF(Supplier=E972,Target)),"")</f>
        <v/>
      </c>
      <c r="S972" s="143" t="e">
        <f t="shared" si="214"/>
        <v>#VALUE!</v>
      </c>
      <c r="T972" s="146" t="e">
        <f t="shared" si="215"/>
        <v>#VALUE!</v>
      </c>
    </row>
    <row r="973" spans="1:20" s="17" customFormat="1" x14ac:dyDescent="0.2">
      <c r="A973" s="14"/>
      <c r="B973" s="14"/>
      <c r="C973" s="14"/>
      <c r="D973" s="14"/>
      <c r="E973" s="14"/>
      <c r="F973" s="149" t="str">
        <f t="shared" si="204"/>
        <v/>
      </c>
      <c r="G973" s="148" t="str">
        <f>IF(F973="","",SUMIF(Supplier,Waste_Input!E973,TotalSampleWeight))</f>
        <v/>
      </c>
      <c r="H973" s="150" t="str">
        <f t="shared" si="205"/>
        <v/>
      </c>
      <c r="I973" s="150" t="str">
        <f t="shared" si="206"/>
        <v/>
      </c>
      <c r="J973" s="150" t="str">
        <f t="shared" si="207"/>
        <v/>
      </c>
      <c r="K973" s="150" t="str">
        <f t="shared" si="208"/>
        <v/>
      </c>
      <c r="L973" s="150" t="str">
        <f t="shared" si="209"/>
        <v/>
      </c>
      <c r="M973" s="150" t="str">
        <f t="shared" si="210"/>
        <v/>
      </c>
      <c r="N973" s="172" t="str">
        <f t="shared" si="211"/>
        <v/>
      </c>
      <c r="O973" s="150" t="str">
        <f t="shared" si="212"/>
        <v/>
      </c>
      <c r="P973" s="151" t="str">
        <f t="shared" si="213"/>
        <v/>
      </c>
      <c r="Q973" s="150" t="str">
        <f t="shared" si="203"/>
        <v/>
      </c>
      <c r="R973" s="126" t="str">
        <f t="array" ref="R973">IF(AND(ISTEXT(E973),D973="TR"),_xlfn.STDEV.S(IF(Supplier=E973,Target)),"")</f>
        <v/>
      </c>
      <c r="S973" s="143" t="e">
        <f t="shared" si="214"/>
        <v>#VALUE!</v>
      </c>
      <c r="T973" s="146" t="e">
        <f t="shared" si="215"/>
        <v>#VALUE!</v>
      </c>
    </row>
    <row r="974" spans="1:20" s="17" customFormat="1" x14ac:dyDescent="0.2">
      <c r="A974" s="14"/>
      <c r="B974" s="14"/>
      <c r="C974" s="14"/>
      <c r="D974" s="14"/>
      <c r="E974" s="14"/>
      <c r="F974" s="149" t="str">
        <f t="shared" si="204"/>
        <v/>
      </c>
      <c r="G974" s="148" t="str">
        <f>IF(F974="","",SUMIF(Supplier,Waste_Input!E974,TotalSampleWeight))</f>
        <v/>
      </c>
      <c r="H974" s="150" t="str">
        <f t="shared" si="205"/>
        <v/>
      </c>
      <c r="I974" s="150" t="str">
        <f t="shared" si="206"/>
        <v/>
      </c>
      <c r="J974" s="150" t="str">
        <f t="shared" si="207"/>
        <v/>
      </c>
      <c r="K974" s="150" t="str">
        <f t="shared" si="208"/>
        <v/>
      </c>
      <c r="L974" s="150" t="str">
        <f t="shared" si="209"/>
        <v/>
      </c>
      <c r="M974" s="150" t="str">
        <f t="shared" si="210"/>
        <v/>
      </c>
      <c r="N974" s="172" t="str">
        <f t="shared" si="211"/>
        <v/>
      </c>
      <c r="O974" s="150" t="str">
        <f t="shared" si="212"/>
        <v/>
      </c>
      <c r="P974" s="151" t="str">
        <f t="shared" si="213"/>
        <v/>
      </c>
      <c r="Q974" s="150" t="str">
        <f t="shared" si="203"/>
        <v/>
      </c>
      <c r="R974" s="126" t="str">
        <f t="array" ref="R974">IF(AND(ISTEXT(E974),D974="TR"),_xlfn.STDEV.S(IF(Supplier=E974,Target)),"")</f>
        <v/>
      </c>
      <c r="S974" s="143" t="e">
        <f t="shared" si="214"/>
        <v>#VALUE!</v>
      </c>
      <c r="T974" s="146" t="e">
        <f t="shared" si="215"/>
        <v>#VALUE!</v>
      </c>
    </row>
    <row r="975" spans="1:20" s="17" customFormat="1" x14ac:dyDescent="0.2">
      <c r="A975" s="14"/>
      <c r="B975" s="14"/>
      <c r="C975" s="14"/>
      <c r="D975" s="14"/>
      <c r="E975" s="14"/>
      <c r="F975" s="149" t="str">
        <f t="shared" si="204"/>
        <v/>
      </c>
      <c r="G975" s="148" t="str">
        <f>IF(F975="","",SUMIF(Supplier,Waste_Input!E975,TotalSampleWeight))</f>
        <v/>
      </c>
      <c r="H975" s="150" t="str">
        <f t="shared" si="205"/>
        <v/>
      </c>
      <c r="I975" s="150" t="str">
        <f t="shared" si="206"/>
        <v/>
      </c>
      <c r="J975" s="150" t="str">
        <f t="shared" si="207"/>
        <v/>
      </c>
      <c r="K975" s="150" t="str">
        <f t="shared" si="208"/>
        <v/>
      </c>
      <c r="L975" s="150" t="str">
        <f t="shared" si="209"/>
        <v/>
      </c>
      <c r="M975" s="150" t="str">
        <f t="shared" si="210"/>
        <v/>
      </c>
      <c r="N975" s="172" t="str">
        <f t="shared" si="211"/>
        <v/>
      </c>
      <c r="O975" s="150" t="str">
        <f t="shared" si="212"/>
        <v/>
      </c>
      <c r="P975" s="151" t="str">
        <f t="shared" si="213"/>
        <v/>
      </c>
      <c r="Q975" s="150" t="str">
        <f t="shared" si="203"/>
        <v/>
      </c>
      <c r="R975" s="126" t="str">
        <f t="array" ref="R975">IF(AND(ISTEXT(E975),D975="TR"),_xlfn.STDEV.S(IF(Supplier=E975,Target)),"")</f>
        <v/>
      </c>
      <c r="S975" s="143" t="e">
        <f t="shared" si="214"/>
        <v>#VALUE!</v>
      </c>
      <c r="T975" s="146" t="e">
        <f t="shared" si="215"/>
        <v>#VALUE!</v>
      </c>
    </row>
    <row r="976" spans="1:20" s="17" customFormat="1" x14ac:dyDescent="0.2">
      <c r="A976" s="14"/>
      <c r="B976" s="14"/>
      <c r="C976" s="14"/>
      <c r="D976" s="14"/>
      <c r="E976" s="14"/>
      <c r="F976" s="149" t="str">
        <f t="shared" si="204"/>
        <v/>
      </c>
      <c r="G976" s="148" t="str">
        <f>IF(F976="","",SUMIF(Supplier,Waste_Input!E976,TotalSampleWeight))</f>
        <v/>
      </c>
      <c r="H976" s="150" t="str">
        <f t="shared" si="205"/>
        <v/>
      </c>
      <c r="I976" s="150" t="str">
        <f t="shared" si="206"/>
        <v/>
      </c>
      <c r="J976" s="150" t="str">
        <f t="shared" si="207"/>
        <v/>
      </c>
      <c r="K976" s="150" t="str">
        <f t="shared" si="208"/>
        <v/>
      </c>
      <c r="L976" s="150" t="str">
        <f t="shared" si="209"/>
        <v/>
      </c>
      <c r="M976" s="150" t="str">
        <f t="shared" si="210"/>
        <v/>
      </c>
      <c r="N976" s="172" t="str">
        <f t="shared" si="211"/>
        <v/>
      </c>
      <c r="O976" s="150" t="str">
        <f t="shared" si="212"/>
        <v/>
      </c>
      <c r="P976" s="151" t="str">
        <f t="shared" si="213"/>
        <v/>
      </c>
      <c r="Q976" s="150" t="str">
        <f t="shared" si="203"/>
        <v/>
      </c>
      <c r="R976" s="126" t="str">
        <f t="array" ref="R976">IF(AND(ISTEXT(E976),D976="TR"),_xlfn.STDEV.S(IF(Supplier=E976,Target)),"")</f>
        <v/>
      </c>
      <c r="S976" s="143" t="e">
        <f t="shared" si="214"/>
        <v>#VALUE!</v>
      </c>
      <c r="T976" s="146" t="e">
        <f t="shared" si="215"/>
        <v>#VALUE!</v>
      </c>
    </row>
    <row r="977" spans="1:20" s="17" customFormat="1" x14ac:dyDescent="0.2">
      <c r="A977" s="14"/>
      <c r="B977" s="14"/>
      <c r="C977" s="14"/>
      <c r="D977" s="14"/>
      <c r="E977" s="14"/>
      <c r="F977" s="149" t="str">
        <f t="shared" si="204"/>
        <v/>
      </c>
      <c r="G977" s="148" t="str">
        <f>IF(F977="","",SUMIF(Supplier,Waste_Input!E977,TotalSampleWeight))</f>
        <v/>
      </c>
      <c r="H977" s="150" t="str">
        <f t="shared" si="205"/>
        <v/>
      </c>
      <c r="I977" s="150" t="str">
        <f t="shared" si="206"/>
        <v/>
      </c>
      <c r="J977" s="150" t="str">
        <f t="shared" si="207"/>
        <v/>
      </c>
      <c r="K977" s="150" t="str">
        <f t="shared" si="208"/>
        <v/>
      </c>
      <c r="L977" s="150" t="str">
        <f t="shared" si="209"/>
        <v/>
      </c>
      <c r="M977" s="150" t="str">
        <f t="shared" si="210"/>
        <v/>
      </c>
      <c r="N977" s="172" t="str">
        <f t="shared" si="211"/>
        <v/>
      </c>
      <c r="O977" s="150" t="str">
        <f t="shared" si="212"/>
        <v/>
      </c>
      <c r="P977" s="151" t="str">
        <f t="shared" si="213"/>
        <v/>
      </c>
      <c r="Q977" s="150" t="str">
        <f t="shared" si="203"/>
        <v/>
      </c>
      <c r="R977" s="126" t="str">
        <f t="array" ref="R977">IF(AND(ISTEXT(E977),D977="TR"),_xlfn.STDEV.S(IF(Supplier=E977,Target)),"")</f>
        <v/>
      </c>
      <c r="S977" s="143" t="e">
        <f t="shared" si="214"/>
        <v>#VALUE!</v>
      </c>
      <c r="T977" s="146" t="e">
        <f t="shared" si="215"/>
        <v>#VALUE!</v>
      </c>
    </row>
    <row r="978" spans="1:20" s="17" customFormat="1" x14ac:dyDescent="0.2">
      <c r="A978" s="14"/>
      <c r="B978" s="14"/>
      <c r="C978" s="14"/>
      <c r="D978" s="14"/>
      <c r="E978" s="14"/>
      <c r="F978" s="149" t="str">
        <f t="shared" si="204"/>
        <v/>
      </c>
      <c r="G978" s="148" t="str">
        <f>IF(F978="","",SUMIF(Supplier,Waste_Input!E978,TotalSampleWeight))</f>
        <v/>
      </c>
      <c r="H978" s="150" t="str">
        <f t="shared" si="205"/>
        <v/>
      </c>
      <c r="I978" s="150" t="str">
        <f t="shared" si="206"/>
        <v/>
      </c>
      <c r="J978" s="150" t="str">
        <f t="shared" si="207"/>
        <v/>
      </c>
      <c r="K978" s="150" t="str">
        <f t="shared" si="208"/>
        <v/>
      </c>
      <c r="L978" s="150" t="str">
        <f t="shared" si="209"/>
        <v/>
      </c>
      <c r="M978" s="150" t="str">
        <f t="shared" si="210"/>
        <v/>
      </c>
      <c r="N978" s="172" t="str">
        <f t="shared" si="211"/>
        <v/>
      </c>
      <c r="O978" s="150" t="str">
        <f t="shared" si="212"/>
        <v/>
      </c>
      <c r="P978" s="151" t="str">
        <f t="shared" si="213"/>
        <v/>
      </c>
      <c r="Q978" s="150" t="str">
        <f t="shared" si="203"/>
        <v/>
      </c>
      <c r="R978" s="126" t="str">
        <f t="array" ref="R978">IF(AND(ISTEXT(E978),D978="TR"),_xlfn.STDEV.S(IF(Supplier=E978,Target)),"")</f>
        <v/>
      </c>
      <c r="S978" s="143" t="e">
        <f t="shared" si="214"/>
        <v>#VALUE!</v>
      </c>
      <c r="T978" s="146" t="e">
        <f t="shared" si="215"/>
        <v>#VALUE!</v>
      </c>
    </row>
    <row r="979" spans="1:20" s="17" customFormat="1" x14ac:dyDescent="0.2">
      <c r="A979" s="14"/>
      <c r="B979" s="14"/>
      <c r="C979" s="14"/>
      <c r="D979" s="14"/>
      <c r="E979" s="14"/>
      <c r="F979" s="149" t="str">
        <f t="shared" si="204"/>
        <v/>
      </c>
      <c r="G979" s="148" t="str">
        <f>IF(F979="","",SUMIF(Supplier,Waste_Input!E979,TotalSampleWeight))</f>
        <v/>
      </c>
      <c r="H979" s="150" t="str">
        <f t="shared" si="205"/>
        <v/>
      </c>
      <c r="I979" s="150" t="str">
        <f t="shared" si="206"/>
        <v/>
      </c>
      <c r="J979" s="150" t="str">
        <f t="shared" si="207"/>
        <v/>
      </c>
      <c r="K979" s="150" t="str">
        <f t="shared" si="208"/>
        <v/>
      </c>
      <c r="L979" s="150" t="str">
        <f t="shared" si="209"/>
        <v/>
      </c>
      <c r="M979" s="150" t="str">
        <f t="shared" si="210"/>
        <v/>
      </c>
      <c r="N979" s="172" t="str">
        <f t="shared" si="211"/>
        <v/>
      </c>
      <c r="O979" s="150" t="str">
        <f t="shared" si="212"/>
        <v/>
      </c>
      <c r="P979" s="151" t="str">
        <f t="shared" si="213"/>
        <v/>
      </c>
      <c r="Q979" s="150" t="str">
        <f t="shared" si="203"/>
        <v/>
      </c>
      <c r="R979" s="126" t="str">
        <f t="array" ref="R979">IF(AND(ISTEXT(E979),D979="TR"),_xlfn.STDEV.S(IF(Supplier=E979,Target)),"")</f>
        <v/>
      </c>
      <c r="S979" s="143" t="e">
        <f t="shared" si="214"/>
        <v>#VALUE!</v>
      </c>
      <c r="T979" s="146" t="e">
        <f t="shared" si="215"/>
        <v>#VALUE!</v>
      </c>
    </row>
    <row r="980" spans="1:20" s="17" customFormat="1" x14ac:dyDescent="0.2">
      <c r="A980" s="14"/>
      <c r="B980" s="14"/>
      <c r="C980" s="14"/>
      <c r="D980" s="14"/>
      <c r="E980" s="14"/>
      <c r="F980" s="149" t="str">
        <f t="shared" si="204"/>
        <v/>
      </c>
      <c r="G980" s="148" t="str">
        <f>IF(F980="","",SUMIF(Supplier,Waste_Input!E980,TotalSampleWeight))</f>
        <v/>
      </c>
      <c r="H980" s="150" t="str">
        <f t="shared" si="205"/>
        <v/>
      </c>
      <c r="I980" s="150" t="str">
        <f t="shared" si="206"/>
        <v/>
      </c>
      <c r="J980" s="150" t="str">
        <f t="shared" si="207"/>
        <v/>
      </c>
      <c r="K980" s="150" t="str">
        <f t="shared" si="208"/>
        <v/>
      </c>
      <c r="L980" s="150" t="str">
        <f t="shared" si="209"/>
        <v/>
      </c>
      <c r="M980" s="150" t="str">
        <f t="shared" si="210"/>
        <v/>
      </c>
      <c r="N980" s="172" t="str">
        <f t="shared" si="211"/>
        <v/>
      </c>
      <c r="O980" s="150" t="str">
        <f t="shared" si="212"/>
        <v/>
      </c>
      <c r="P980" s="151" t="str">
        <f t="shared" si="213"/>
        <v/>
      </c>
      <c r="Q980" s="150" t="str">
        <f t="shared" si="203"/>
        <v/>
      </c>
      <c r="R980" s="126" t="str">
        <f t="array" ref="R980">IF(AND(ISTEXT(E980),D980="TR"),_xlfn.STDEV.S(IF(Supplier=E980,Target)),"")</f>
        <v/>
      </c>
      <c r="S980" s="143" t="e">
        <f t="shared" si="214"/>
        <v>#VALUE!</v>
      </c>
      <c r="T980" s="146" t="e">
        <f t="shared" si="215"/>
        <v>#VALUE!</v>
      </c>
    </row>
    <row r="981" spans="1:20" s="17" customFormat="1" x14ac:dyDescent="0.2">
      <c r="A981" s="14"/>
      <c r="B981" s="14"/>
      <c r="C981" s="14"/>
      <c r="D981" s="14"/>
      <c r="E981" s="14"/>
      <c r="F981" s="149" t="str">
        <f t="shared" si="204"/>
        <v/>
      </c>
      <c r="G981" s="148" t="str">
        <f>IF(F981="","",SUMIF(Supplier,Waste_Input!E981,TotalSampleWeight))</f>
        <v/>
      </c>
      <c r="H981" s="150" t="str">
        <f t="shared" si="205"/>
        <v/>
      </c>
      <c r="I981" s="150" t="str">
        <f t="shared" si="206"/>
        <v/>
      </c>
      <c r="J981" s="150" t="str">
        <f t="shared" si="207"/>
        <v/>
      </c>
      <c r="K981" s="150" t="str">
        <f t="shared" si="208"/>
        <v/>
      </c>
      <c r="L981" s="150" t="str">
        <f t="shared" si="209"/>
        <v/>
      </c>
      <c r="M981" s="150" t="str">
        <f t="shared" si="210"/>
        <v/>
      </c>
      <c r="N981" s="172" t="str">
        <f t="shared" si="211"/>
        <v/>
      </c>
      <c r="O981" s="150" t="str">
        <f t="shared" si="212"/>
        <v/>
      </c>
      <c r="P981" s="151" t="str">
        <f t="shared" si="213"/>
        <v/>
      </c>
      <c r="Q981" s="150" t="str">
        <f t="shared" si="203"/>
        <v/>
      </c>
      <c r="R981" s="126" t="str">
        <f t="array" ref="R981">IF(AND(ISTEXT(E981),D981="TR"),_xlfn.STDEV.S(IF(Supplier=E981,Target)),"")</f>
        <v/>
      </c>
      <c r="S981" s="143" t="e">
        <f t="shared" si="214"/>
        <v>#VALUE!</v>
      </c>
      <c r="T981" s="146" t="e">
        <f t="shared" si="215"/>
        <v>#VALUE!</v>
      </c>
    </row>
    <row r="982" spans="1:20" s="17" customFormat="1" x14ac:dyDescent="0.2">
      <c r="A982" s="14"/>
      <c r="B982" s="14"/>
      <c r="C982" s="14"/>
      <c r="D982" s="14"/>
      <c r="E982" s="14"/>
      <c r="F982" s="149" t="str">
        <f t="shared" si="204"/>
        <v/>
      </c>
      <c r="G982" s="148" t="str">
        <f>IF(F982="","",SUMIF(Supplier,Waste_Input!E982,TotalSampleWeight))</f>
        <v/>
      </c>
      <c r="H982" s="150" t="str">
        <f t="shared" si="205"/>
        <v/>
      </c>
      <c r="I982" s="150" t="str">
        <f t="shared" si="206"/>
        <v/>
      </c>
      <c r="J982" s="150" t="str">
        <f t="shared" si="207"/>
        <v/>
      </c>
      <c r="K982" s="150" t="str">
        <f t="shared" si="208"/>
        <v/>
      </c>
      <c r="L982" s="150" t="str">
        <f t="shared" si="209"/>
        <v/>
      </c>
      <c r="M982" s="150" t="str">
        <f t="shared" si="210"/>
        <v/>
      </c>
      <c r="N982" s="172" t="str">
        <f t="shared" si="211"/>
        <v/>
      </c>
      <c r="O982" s="150" t="str">
        <f t="shared" si="212"/>
        <v/>
      </c>
      <c r="P982" s="151" t="str">
        <f t="shared" si="213"/>
        <v/>
      </c>
      <c r="Q982" s="150" t="str">
        <f t="shared" si="203"/>
        <v/>
      </c>
      <c r="R982" s="126" t="str">
        <f t="array" ref="R982">IF(AND(ISTEXT(E982),D982="TR"),_xlfn.STDEV.S(IF(Supplier=E982,Target)),"")</f>
        <v/>
      </c>
      <c r="S982" s="143" t="e">
        <f t="shared" si="214"/>
        <v>#VALUE!</v>
      </c>
      <c r="T982" s="146" t="e">
        <f t="shared" si="215"/>
        <v>#VALUE!</v>
      </c>
    </row>
    <row r="983" spans="1:20" s="17" customFormat="1" x14ac:dyDescent="0.2">
      <c r="A983" s="14"/>
      <c r="B983" s="14"/>
      <c r="C983" s="14"/>
      <c r="D983" s="14"/>
      <c r="E983" s="14"/>
      <c r="F983" s="149" t="str">
        <f t="shared" si="204"/>
        <v/>
      </c>
      <c r="G983" s="148" t="str">
        <f>IF(F983="","",SUMIF(Supplier,Waste_Input!E983,TotalSampleWeight))</f>
        <v/>
      </c>
      <c r="H983" s="150" t="str">
        <f t="shared" si="205"/>
        <v/>
      </c>
      <c r="I983" s="150" t="str">
        <f t="shared" si="206"/>
        <v/>
      </c>
      <c r="J983" s="150" t="str">
        <f t="shared" si="207"/>
        <v/>
      </c>
      <c r="K983" s="150" t="str">
        <f t="shared" si="208"/>
        <v/>
      </c>
      <c r="L983" s="150" t="str">
        <f t="shared" si="209"/>
        <v/>
      </c>
      <c r="M983" s="150" t="str">
        <f t="shared" si="210"/>
        <v/>
      </c>
      <c r="N983" s="172" t="str">
        <f t="shared" si="211"/>
        <v/>
      </c>
      <c r="O983" s="150" t="str">
        <f t="shared" si="212"/>
        <v/>
      </c>
      <c r="P983" s="151" t="str">
        <f t="shared" si="213"/>
        <v/>
      </c>
      <c r="Q983" s="150" t="str">
        <f t="shared" si="203"/>
        <v/>
      </c>
      <c r="R983" s="126" t="str">
        <f t="array" ref="R983">IF(AND(ISTEXT(E983),D983="TR"),_xlfn.STDEV.S(IF(Supplier=E983,Target)),"")</f>
        <v/>
      </c>
      <c r="S983" s="143" t="e">
        <f t="shared" si="214"/>
        <v>#VALUE!</v>
      </c>
      <c r="T983" s="146" t="e">
        <f t="shared" si="215"/>
        <v>#VALUE!</v>
      </c>
    </row>
    <row r="984" spans="1:20" s="17" customFormat="1" x14ac:dyDescent="0.2">
      <c r="A984" s="14"/>
      <c r="B984" s="14"/>
      <c r="C984" s="14"/>
      <c r="D984" s="14"/>
      <c r="E984" s="14"/>
      <c r="F984" s="149" t="str">
        <f t="shared" si="204"/>
        <v/>
      </c>
      <c r="G984" s="148" t="str">
        <f>IF(F984="","",SUMIF(Supplier,Waste_Input!E984,TotalSampleWeight))</f>
        <v/>
      </c>
      <c r="H984" s="150" t="str">
        <f t="shared" si="205"/>
        <v/>
      </c>
      <c r="I984" s="150" t="str">
        <f t="shared" si="206"/>
        <v/>
      </c>
      <c r="J984" s="150" t="str">
        <f t="shared" si="207"/>
        <v/>
      </c>
      <c r="K984" s="150" t="str">
        <f t="shared" si="208"/>
        <v/>
      </c>
      <c r="L984" s="150" t="str">
        <f t="shared" si="209"/>
        <v/>
      </c>
      <c r="M984" s="150" t="str">
        <f t="shared" si="210"/>
        <v/>
      </c>
      <c r="N984" s="172" t="str">
        <f t="shared" si="211"/>
        <v/>
      </c>
      <c r="O984" s="150" t="str">
        <f t="shared" si="212"/>
        <v/>
      </c>
      <c r="P984" s="151" t="str">
        <f t="shared" si="213"/>
        <v/>
      </c>
      <c r="Q984" s="150" t="str">
        <f t="shared" si="203"/>
        <v/>
      </c>
      <c r="R984" s="126" t="str">
        <f t="array" ref="R984">IF(AND(ISTEXT(E984),D984="TR"),_xlfn.STDEV.S(IF(Supplier=E984,Target)),"")</f>
        <v/>
      </c>
      <c r="S984" s="143" t="e">
        <f t="shared" si="214"/>
        <v>#VALUE!</v>
      </c>
      <c r="T984" s="146" t="e">
        <f t="shared" si="215"/>
        <v>#VALUE!</v>
      </c>
    </row>
    <row r="985" spans="1:20" s="17" customFormat="1" x14ac:dyDescent="0.2">
      <c r="A985" s="14"/>
      <c r="B985" s="14"/>
      <c r="C985" s="14"/>
      <c r="D985" s="14"/>
      <c r="E985" s="14"/>
      <c r="F985" s="149" t="str">
        <f t="shared" si="204"/>
        <v/>
      </c>
      <c r="G985" s="148" t="str">
        <f>IF(F985="","",SUMIF(Supplier,Waste_Input!E985,TotalSampleWeight))</f>
        <v/>
      </c>
      <c r="H985" s="150" t="str">
        <f t="shared" si="205"/>
        <v/>
      </c>
      <c r="I985" s="150" t="str">
        <f t="shared" si="206"/>
        <v/>
      </c>
      <c r="J985" s="150" t="str">
        <f t="shared" si="207"/>
        <v/>
      </c>
      <c r="K985" s="150" t="str">
        <f t="shared" si="208"/>
        <v/>
      </c>
      <c r="L985" s="150" t="str">
        <f t="shared" si="209"/>
        <v/>
      </c>
      <c r="M985" s="150" t="str">
        <f t="shared" si="210"/>
        <v/>
      </c>
      <c r="N985" s="172" t="str">
        <f t="shared" si="211"/>
        <v/>
      </c>
      <c r="O985" s="150" t="str">
        <f t="shared" si="212"/>
        <v/>
      </c>
      <c r="P985" s="151" t="str">
        <f t="shared" si="213"/>
        <v/>
      </c>
      <c r="Q985" s="150" t="str">
        <f t="shared" si="203"/>
        <v/>
      </c>
      <c r="R985" s="126" t="str">
        <f t="array" ref="R985">IF(AND(ISTEXT(E985),D985="TR"),_xlfn.STDEV.S(IF(Supplier=E985,Target)),"")</f>
        <v/>
      </c>
      <c r="S985" s="143" t="e">
        <f t="shared" si="214"/>
        <v>#VALUE!</v>
      </c>
      <c r="T985" s="146" t="e">
        <f t="shared" si="215"/>
        <v>#VALUE!</v>
      </c>
    </row>
    <row r="986" spans="1:20" s="17" customFormat="1" x14ac:dyDescent="0.2">
      <c r="A986" s="14"/>
      <c r="B986" s="14"/>
      <c r="C986" s="14"/>
      <c r="D986" s="14"/>
      <c r="E986" s="14"/>
      <c r="F986" s="149" t="str">
        <f t="shared" si="204"/>
        <v/>
      </c>
      <c r="G986" s="148" t="str">
        <f>IF(F986="","",SUMIF(Supplier,Waste_Input!E986,TotalSampleWeight))</f>
        <v/>
      </c>
      <c r="H986" s="150" t="str">
        <f t="shared" si="205"/>
        <v/>
      </c>
      <c r="I986" s="150" t="str">
        <f t="shared" si="206"/>
        <v/>
      </c>
      <c r="J986" s="150" t="str">
        <f t="shared" si="207"/>
        <v/>
      </c>
      <c r="K986" s="150" t="str">
        <f t="shared" si="208"/>
        <v/>
      </c>
      <c r="L986" s="150" t="str">
        <f t="shared" si="209"/>
        <v/>
      </c>
      <c r="M986" s="150" t="str">
        <f t="shared" si="210"/>
        <v/>
      </c>
      <c r="N986" s="172" t="str">
        <f t="shared" si="211"/>
        <v/>
      </c>
      <c r="O986" s="150" t="str">
        <f t="shared" si="212"/>
        <v/>
      </c>
      <c r="P986" s="151" t="str">
        <f t="shared" si="213"/>
        <v/>
      </c>
      <c r="Q986" s="150" t="str">
        <f t="shared" si="203"/>
        <v/>
      </c>
      <c r="R986" s="126" t="str">
        <f t="array" ref="R986">IF(AND(ISTEXT(E986),D986="TR"),_xlfn.STDEV.S(IF(Supplier=E986,Target)),"")</f>
        <v/>
      </c>
      <c r="S986" s="143" t="e">
        <f t="shared" si="214"/>
        <v>#VALUE!</v>
      </c>
      <c r="T986" s="146" t="e">
        <f t="shared" si="215"/>
        <v>#VALUE!</v>
      </c>
    </row>
    <row r="987" spans="1:20" s="17" customFormat="1" x14ac:dyDescent="0.2">
      <c r="A987" s="14"/>
      <c r="B987" s="14"/>
      <c r="C987" s="14"/>
      <c r="D987" s="14"/>
      <c r="E987" s="14"/>
      <c r="F987" s="149" t="str">
        <f t="shared" si="204"/>
        <v/>
      </c>
      <c r="G987" s="148" t="str">
        <f>IF(F987="","",SUMIF(Supplier,Waste_Input!E987,TotalSampleWeight))</f>
        <v/>
      </c>
      <c r="H987" s="150" t="str">
        <f t="shared" si="205"/>
        <v/>
      </c>
      <c r="I987" s="150" t="str">
        <f t="shared" si="206"/>
        <v/>
      </c>
      <c r="J987" s="150" t="str">
        <f t="shared" si="207"/>
        <v/>
      </c>
      <c r="K987" s="150" t="str">
        <f t="shared" si="208"/>
        <v/>
      </c>
      <c r="L987" s="150" t="str">
        <f t="shared" si="209"/>
        <v/>
      </c>
      <c r="M987" s="150" t="str">
        <f t="shared" si="210"/>
        <v/>
      </c>
      <c r="N987" s="172" t="str">
        <f t="shared" si="211"/>
        <v/>
      </c>
      <c r="O987" s="150" t="str">
        <f t="shared" si="212"/>
        <v/>
      </c>
      <c r="P987" s="151" t="str">
        <f t="shared" si="213"/>
        <v/>
      </c>
      <c r="Q987" s="150" t="str">
        <f t="shared" si="203"/>
        <v/>
      </c>
      <c r="R987" s="126" t="str">
        <f t="array" ref="R987">IF(AND(ISTEXT(E987),D987="TR"),_xlfn.STDEV.S(IF(Supplier=E987,Target)),"")</f>
        <v/>
      </c>
      <c r="S987" s="143" t="e">
        <f t="shared" si="214"/>
        <v>#VALUE!</v>
      </c>
      <c r="T987" s="146" t="e">
        <f t="shared" si="215"/>
        <v>#VALUE!</v>
      </c>
    </row>
    <row r="988" spans="1:20" s="17" customFormat="1" x14ac:dyDescent="0.2">
      <c r="A988" s="14"/>
      <c r="B988" s="14"/>
      <c r="C988" s="14"/>
      <c r="D988" s="14"/>
      <c r="E988" s="14"/>
      <c r="F988" s="149" t="str">
        <f t="shared" si="204"/>
        <v/>
      </c>
      <c r="G988" s="148" t="str">
        <f>IF(F988="","",SUMIF(Supplier,Waste_Input!E988,TotalSampleWeight))</f>
        <v/>
      </c>
      <c r="H988" s="150" t="str">
        <f t="shared" si="205"/>
        <v/>
      </c>
      <c r="I988" s="150" t="str">
        <f t="shared" si="206"/>
        <v/>
      </c>
      <c r="J988" s="150" t="str">
        <f t="shared" si="207"/>
        <v/>
      </c>
      <c r="K988" s="150" t="str">
        <f t="shared" si="208"/>
        <v/>
      </c>
      <c r="L988" s="150" t="str">
        <f t="shared" si="209"/>
        <v/>
      </c>
      <c r="M988" s="150" t="str">
        <f t="shared" si="210"/>
        <v/>
      </c>
      <c r="N988" s="172" t="str">
        <f t="shared" si="211"/>
        <v/>
      </c>
      <c r="O988" s="150" t="str">
        <f t="shared" si="212"/>
        <v/>
      </c>
      <c r="P988" s="151" t="str">
        <f t="shared" si="213"/>
        <v/>
      </c>
      <c r="Q988" s="150" t="str">
        <f t="shared" si="203"/>
        <v/>
      </c>
      <c r="R988" s="126" t="str">
        <f t="array" ref="R988">IF(AND(ISTEXT(E988),D988="TR"),_xlfn.STDEV.S(IF(Supplier=E988,Target)),"")</f>
        <v/>
      </c>
      <c r="S988" s="143" t="e">
        <f t="shared" si="214"/>
        <v>#VALUE!</v>
      </c>
      <c r="T988" s="146" t="e">
        <f t="shared" si="215"/>
        <v>#VALUE!</v>
      </c>
    </row>
    <row r="989" spans="1:20" s="17" customFormat="1" x14ac:dyDescent="0.2">
      <c r="A989" s="14"/>
      <c r="B989" s="14"/>
      <c r="C989" s="14"/>
      <c r="D989" s="14"/>
      <c r="E989" s="14"/>
      <c r="F989" s="149" t="str">
        <f t="shared" si="204"/>
        <v/>
      </c>
      <c r="G989" s="148" t="str">
        <f>IF(F989="","",SUMIF(Supplier,Waste_Input!E989,TotalSampleWeight))</f>
        <v/>
      </c>
      <c r="H989" s="150" t="str">
        <f t="shared" si="205"/>
        <v/>
      </c>
      <c r="I989" s="150" t="str">
        <f t="shared" si="206"/>
        <v/>
      </c>
      <c r="J989" s="150" t="str">
        <f t="shared" si="207"/>
        <v/>
      </c>
      <c r="K989" s="150" t="str">
        <f t="shared" si="208"/>
        <v/>
      </c>
      <c r="L989" s="150" t="str">
        <f t="shared" si="209"/>
        <v/>
      </c>
      <c r="M989" s="150" t="str">
        <f t="shared" si="210"/>
        <v/>
      </c>
      <c r="N989" s="172" t="str">
        <f t="shared" si="211"/>
        <v/>
      </c>
      <c r="O989" s="150" t="str">
        <f t="shared" si="212"/>
        <v/>
      </c>
      <c r="P989" s="151" t="str">
        <f t="shared" si="213"/>
        <v/>
      </c>
      <c r="Q989" s="150" t="str">
        <f t="shared" si="203"/>
        <v/>
      </c>
      <c r="R989" s="126" t="str">
        <f t="array" ref="R989">IF(AND(ISTEXT(E989),D989="TR"),_xlfn.STDEV.S(IF(Supplier=E989,Target)),"")</f>
        <v/>
      </c>
      <c r="S989" s="143" t="e">
        <f t="shared" si="214"/>
        <v>#VALUE!</v>
      </c>
      <c r="T989" s="146" t="e">
        <f t="shared" si="215"/>
        <v>#VALUE!</v>
      </c>
    </row>
    <row r="990" spans="1:20" s="17" customFormat="1" x14ac:dyDescent="0.2">
      <c r="A990" s="14"/>
      <c r="B990" s="14"/>
      <c r="C990" s="14"/>
      <c r="D990" s="14"/>
      <c r="E990" s="14"/>
      <c r="F990" s="149" t="str">
        <f t="shared" si="204"/>
        <v/>
      </c>
      <c r="G990" s="148" t="str">
        <f>IF(F990="","",SUMIF(Supplier,Waste_Input!E990,TotalSampleWeight))</f>
        <v/>
      </c>
      <c r="H990" s="150" t="str">
        <f t="shared" si="205"/>
        <v/>
      </c>
      <c r="I990" s="150" t="str">
        <f t="shared" si="206"/>
        <v/>
      </c>
      <c r="J990" s="150" t="str">
        <f t="shared" si="207"/>
        <v/>
      </c>
      <c r="K990" s="150" t="str">
        <f t="shared" si="208"/>
        <v/>
      </c>
      <c r="L990" s="150" t="str">
        <f t="shared" si="209"/>
        <v/>
      </c>
      <c r="M990" s="150" t="str">
        <f t="shared" si="210"/>
        <v/>
      </c>
      <c r="N990" s="172" t="str">
        <f t="shared" si="211"/>
        <v/>
      </c>
      <c r="O990" s="150" t="str">
        <f t="shared" si="212"/>
        <v/>
      </c>
      <c r="P990" s="151" t="str">
        <f t="shared" si="213"/>
        <v/>
      </c>
      <c r="Q990" s="150" t="str">
        <f t="shared" si="203"/>
        <v/>
      </c>
      <c r="R990" s="126" t="str">
        <f t="array" ref="R990">IF(AND(ISTEXT(E990),D990="TR"),_xlfn.STDEV.S(IF(Supplier=E990,Target)),"")</f>
        <v/>
      </c>
      <c r="S990" s="143" t="e">
        <f t="shared" si="214"/>
        <v>#VALUE!</v>
      </c>
      <c r="T990" s="146" t="e">
        <f t="shared" si="215"/>
        <v>#VALUE!</v>
      </c>
    </row>
    <row r="991" spans="1:20" s="17" customFormat="1" x14ac:dyDescent="0.2">
      <c r="A991" s="14"/>
      <c r="B991" s="14"/>
      <c r="C991" s="14"/>
      <c r="D991" s="14"/>
      <c r="E991" s="14"/>
      <c r="F991" s="149" t="str">
        <f t="shared" si="204"/>
        <v/>
      </c>
      <c r="G991" s="148" t="str">
        <f>IF(F991="","",SUMIF(Supplier,Waste_Input!E991,TotalSampleWeight))</f>
        <v/>
      </c>
      <c r="H991" s="150" t="str">
        <f t="shared" si="205"/>
        <v/>
      </c>
      <c r="I991" s="150" t="str">
        <f t="shared" si="206"/>
        <v/>
      </c>
      <c r="J991" s="150" t="str">
        <f t="shared" si="207"/>
        <v/>
      </c>
      <c r="K991" s="150" t="str">
        <f t="shared" si="208"/>
        <v/>
      </c>
      <c r="L991" s="150" t="str">
        <f t="shared" si="209"/>
        <v/>
      </c>
      <c r="M991" s="150" t="str">
        <f t="shared" si="210"/>
        <v/>
      </c>
      <c r="N991" s="172" t="str">
        <f t="shared" si="211"/>
        <v/>
      </c>
      <c r="O991" s="150" t="str">
        <f t="shared" si="212"/>
        <v/>
      </c>
      <c r="P991" s="151" t="str">
        <f t="shared" si="213"/>
        <v/>
      </c>
      <c r="Q991" s="150" t="str">
        <f t="shared" si="203"/>
        <v/>
      </c>
      <c r="R991" s="126" t="str">
        <f t="array" ref="R991">IF(AND(ISTEXT(E991),D991="TR"),_xlfn.STDEV.S(IF(Supplier=E991,Target)),"")</f>
        <v/>
      </c>
      <c r="S991" s="143" t="e">
        <f t="shared" si="214"/>
        <v>#VALUE!</v>
      </c>
      <c r="T991" s="146" t="e">
        <f t="shared" si="215"/>
        <v>#VALUE!</v>
      </c>
    </row>
    <row r="992" spans="1:20" s="17" customFormat="1" x14ac:dyDescent="0.2">
      <c r="A992" s="14"/>
      <c r="B992" s="14"/>
      <c r="C992" s="14"/>
      <c r="D992" s="14"/>
      <c r="E992" s="14"/>
      <c r="F992" s="149" t="str">
        <f t="shared" si="204"/>
        <v/>
      </c>
      <c r="G992" s="148" t="str">
        <f>IF(F992="","",SUMIF(Supplier,Waste_Input!E992,TotalSampleWeight))</f>
        <v/>
      </c>
      <c r="H992" s="150" t="str">
        <f t="shared" si="205"/>
        <v/>
      </c>
      <c r="I992" s="150" t="str">
        <f t="shared" si="206"/>
        <v/>
      </c>
      <c r="J992" s="150" t="str">
        <f t="shared" si="207"/>
        <v/>
      </c>
      <c r="K992" s="150" t="str">
        <f t="shared" si="208"/>
        <v/>
      </c>
      <c r="L992" s="150" t="str">
        <f t="shared" si="209"/>
        <v/>
      </c>
      <c r="M992" s="150" t="str">
        <f t="shared" si="210"/>
        <v/>
      </c>
      <c r="N992" s="172" t="str">
        <f t="shared" si="211"/>
        <v/>
      </c>
      <c r="O992" s="150" t="str">
        <f t="shared" si="212"/>
        <v/>
      </c>
      <c r="P992" s="151" t="str">
        <f t="shared" si="213"/>
        <v/>
      </c>
      <c r="Q992" s="150" t="str">
        <f t="shared" si="203"/>
        <v/>
      </c>
      <c r="R992" s="126" t="str">
        <f t="array" ref="R992">IF(AND(ISTEXT(E992),D992="TR"),_xlfn.STDEV.S(IF(Supplier=E992,Target)),"")</f>
        <v/>
      </c>
      <c r="S992" s="143" t="e">
        <f t="shared" si="214"/>
        <v>#VALUE!</v>
      </c>
      <c r="T992" s="146" t="e">
        <f t="shared" si="215"/>
        <v>#VALUE!</v>
      </c>
    </row>
    <row r="993" spans="1:20" s="17" customFormat="1" x14ac:dyDescent="0.2">
      <c r="A993" s="14"/>
      <c r="B993" s="14"/>
      <c r="C993" s="14"/>
      <c r="D993" s="14"/>
      <c r="E993" s="14"/>
      <c r="F993" s="149" t="str">
        <f t="shared" si="204"/>
        <v/>
      </c>
      <c r="G993" s="148" t="str">
        <f>IF(F993="","",SUMIF(Supplier,Waste_Input!E993,TotalSampleWeight))</f>
        <v/>
      </c>
      <c r="H993" s="150" t="str">
        <f t="shared" si="205"/>
        <v/>
      </c>
      <c r="I993" s="150" t="str">
        <f t="shared" si="206"/>
        <v/>
      </c>
      <c r="J993" s="150" t="str">
        <f t="shared" si="207"/>
        <v/>
      </c>
      <c r="K993" s="150" t="str">
        <f t="shared" si="208"/>
        <v/>
      </c>
      <c r="L993" s="150" t="str">
        <f t="shared" si="209"/>
        <v/>
      </c>
      <c r="M993" s="150" t="str">
        <f t="shared" si="210"/>
        <v/>
      </c>
      <c r="N993" s="172" t="str">
        <f t="shared" si="211"/>
        <v/>
      </c>
      <c r="O993" s="150" t="str">
        <f t="shared" si="212"/>
        <v/>
      </c>
      <c r="P993" s="151" t="str">
        <f t="shared" si="213"/>
        <v/>
      </c>
      <c r="Q993" s="150" t="str">
        <f t="shared" si="203"/>
        <v/>
      </c>
      <c r="R993" s="126" t="str">
        <f t="array" ref="R993">IF(AND(ISTEXT(E993),D993="TR"),_xlfn.STDEV.S(IF(Supplier=E993,Target)),"")</f>
        <v/>
      </c>
      <c r="S993" s="143" t="e">
        <f t="shared" si="214"/>
        <v>#VALUE!</v>
      </c>
      <c r="T993" s="146" t="e">
        <f t="shared" si="215"/>
        <v>#VALUE!</v>
      </c>
    </row>
    <row r="994" spans="1:20" s="17" customFormat="1" x14ac:dyDescent="0.2">
      <c r="A994" s="14"/>
      <c r="B994" s="14"/>
      <c r="C994" s="14"/>
      <c r="D994" s="14"/>
      <c r="E994" s="14"/>
      <c r="F994" s="149" t="str">
        <f t="shared" si="204"/>
        <v/>
      </c>
      <c r="G994" s="148" t="str">
        <f>IF(F994="","",SUMIF(Supplier,Waste_Input!E994,TotalSampleWeight))</f>
        <v/>
      </c>
      <c r="H994" s="150" t="str">
        <f t="shared" si="205"/>
        <v/>
      </c>
      <c r="I994" s="150" t="str">
        <f t="shared" si="206"/>
        <v/>
      </c>
      <c r="J994" s="150" t="str">
        <f t="shared" si="207"/>
        <v/>
      </c>
      <c r="K994" s="150" t="str">
        <f t="shared" si="208"/>
        <v/>
      </c>
      <c r="L994" s="150" t="str">
        <f t="shared" si="209"/>
        <v/>
      </c>
      <c r="M994" s="150" t="str">
        <f t="shared" si="210"/>
        <v/>
      </c>
      <c r="N994" s="172" t="str">
        <f t="shared" si="211"/>
        <v/>
      </c>
      <c r="O994" s="150" t="str">
        <f t="shared" si="212"/>
        <v/>
      </c>
      <c r="P994" s="151" t="str">
        <f t="shared" si="213"/>
        <v/>
      </c>
      <c r="Q994" s="150" t="str">
        <f t="shared" si="203"/>
        <v/>
      </c>
      <c r="R994" s="126" t="str">
        <f t="array" ref="R994">IF(AND(ISTEXT(E994),D994="TR"),_xlfn.STDEV.S(IF(Supplier=E994,Target)),"")</f>
        <v/>
      </c>
      <c r="S994" s="143" t="e">
        <f t="shared" si="214"/>
        <v>#VALUE!</v>
      </c>
      <c r="T994" s="146" t="e">
        <f t="shared" si="215"/>
        <v>#VALUE!</v>
      </c>
    </row>
    <row r="995" spans="1:20" s="17" customFormat="1" x14ac:dyDescent="0.2">
      <c r="A995" s="14"/>
      <c r="B995" s="14"/>
      <c r="C995" s="14"/>
      <c r="D995" s="14"/>
      <c r="E995" s="14"/>
      <c r="F995" s="149" t="str">
        <f t="shared" si="204"/>
        <v/>
      </c>
      <c r="G995" s="148" t="str">
        <f>IF(F995="","",SUMIF(Supplier,Waste_Input!E995,TotalSampleWeight))</f>
        <v/>
      </c>
      <c r="H995" s="150" t="str">
        <f t="shared" si="205"/>
        <v/>
      </c>
      <c r="I995" s="150" t="str">
        <f t="shared" si="206"/>
        <v/>
      </c>
      <c r="J995" s="150" t="str">
        <f t="shared" si="207"/>
        <v/>
      </c>
      <c r="K995" s="150" t="str">
        <f t="shared" si="208"/>
        <v/>
      </c>
      <c r="L995" s="150" t="str">
        <f t="shared" si="209"/>
        <v/>
      </c>
      <c r="M995" s="150" t="str">
        <f t="shared" si="210"/>
        <v/>
      </c>
      <c r="N995" s="172" t="str">
        <f t="shared" si="211"/>
        <v/>
      </c>
      <c r="O995" s="150" t="str">
        <f t="shared" si="212"/>
        <v/>
      </c>
      <c r="P995" s="151" t="str">
        <f t="shared" si="213"/>
        <v/>
      </c>
      <c r="Q995" s="150" t="str">
        <f t="shared" si="203"/>
        <v/>
      </c>
      <c r="R995" s="126" t="str">
        <f t="array" ref="R995">IF(AND(ISTEXT(E995),D995="TR"),_xlfn.STDEV.S(IF(Supplier=E995,Target)),"")</f>
        <v/>
      </c>
      <c r="S995" s="143" t="e">
        <f t="shared" si="214"/>
        <v>#VALUE!</v>
      </c>
      <c r="T995" s="146" t="e">
        <f t="shared" si="215"/>
        <v>#VALUE!</v>
      </c>
    </row>
    <row r="996" spans="1:20" s="17" customFormat="1" x14ac:dyDescent="0.2">
      <c r="A996" s="14"/>
      <c r="B996" s="14"/>
      <c r="C996" s="14"/>
      <c r="D996" s="14"/>
      <c r="E996" s="14"/>
      <c r="F996" s="149" t="str">
        <f t="shared" si="204"/>
        <v/>
      </c>
      <c r="G996" s="148" t="str">
        <f>IF(F996="","",SUMIF(Supplier,Waste_Input!E996,TotalSampleWeight))</f>
        <v/>
      </c>
      <c r="H996" s="150" t="str">
        <f t="shared" si="205"/>
        <v/>
      </c>
      <c r="I996" s="150" t="str">
        <f t="shared" si="206"/>
        <v/>
      </c>
      <c r="J996" s="150" t="str">
        <f t="shared" si="207"/>
        <v/>
      </c>
      <c r="K996" s="150" t="str">
        <f t="shared" si="208"/>
        <v/>
      </c>
      <c r="L996" s="150" t="str">
        <f t="shared" si="209"/>
        <v/>
      </c>
      <c r="M996" s="150" t="str">
        <f t="shared" si="210"/>
        <v/>
      </c>
      <c r="N996" s="172" t="str">
        <f t="shared" si="211"/>
        <v/>
      </c>
      <c r="O996" s="150" t="str">
        <f t="shared" si="212"/>
        <v/>
      </c>
      <c r="P996" s="151" t="str">
        <f t="shared" si="213"/>
        <v/>
      </c>
      <c r="Q996" s="150" t="str">
        <f t="shared" si="203"/>
        <v/>
      </c>
      <c r="R996" s="126" t="str">
        <f t="array" ref="R996">IF(AND(ISTEXT(E996),D996="TR"),_xlfn.STDEV.S(IF(Supplier=E996,Target)),"")</f>
        <v/>
      </c>
      <c r="S996" s="143" t="e">
        <f t="shared" si="214"/>
        <v>#VALUE!</v>
      </c>
      <c r="T996" s="146" t="e">
        <f t="shared" si="215"/>
        <v>#VALUE!</v>
      </c>
    </row>
    <row r="997" spans="1:20" s="17" customFormat="1" x14ac:dyDescent="0.2">
      <c r="A997" s="14"/>
      <c r="B997" s="14"/>
      <c r="C997" s="14"/>
      <c r="D997" s="14"/>
      <c r="E997" s="14"/>
      <c r="F997" s="149" t="str">
        <f t="shared" si="204"/>
        <v/>
      </c>
      <c r="G997" s="148" t="str">
        <f>IF(F997="","",SUMIF(Supplier,Waste_Input!E997,TotalSampleWeight))</f>
        <v/>
      </c>
      <c r="H997" s="150" t="str">
        <f t="shared" si="205"/>
        <v/>
      </c>
      <c r="I997" s="150" t="str">
        <f t="shared" si="206"/>
        <v/>
      </c>
      <c r="J997" s="150" t="str">
        <f t="shared" si="207"/>
        <v/>
      </c>
      <c r="K997" s="150" t="str">
        <f t="shared" si="208"/>
        <v/>
      </c>
      <c r="L997" s="150" t="str">
        <f t="shared" si="209"/>
        <v/>
      </c>
      <c r="M997" s="150" t="str">
        <f t="shared" si="210"/>
        <v/>
      </c>
      <c r="N997" s="172" t="str">
        <f t="shared" si="211"/>
        <v/>
      </c>
      <c r="O997" s="150" t="str">
        <f t="shared" si="212"/>
        <v/>
      </c>
      <c r="P997" s="151" t="str">
        <f t="shared" si="213"/>
        <v/>
      </c>
      <c r="Q997" s="150" t="str">
        <f t="shared" si="203"/>
        <v/>
      </c>
      <c r="R997" s="126" t="str">
        <f t="array" ref="R997">IF(AND(ISTEXT(E997),D997="TR"),_xlfn.STDEV.S(IF(Supplier=E997,Target)),"")</f>
        <v/>
      </c>
      <c r="S997" s="143" t="e">
        <f t="shared" si="214"/>
        <v>#VALUE!</v>
      </c>
      <c r="T997" s="146" t="e">
        <f t="shared" si="215"/>
        <v>#VALUE!</v>
      </c>
    </row>
    <row r="998" spans="1:20" s="17" customFormat="1" x14ac:dyDescent="0.2">
      <c r="A998" s="14"/>
      <c r="B998" s="14"/>
      <c r="C998" s="14"/>
      <c r="D998" s="14"/>
      <c r="E998" s="14"/>
      <c r="F998" s="149" t="str">
        <f t="shared" si="204"/>
        <v/>
      </c>
      <c r="G998" s="148" t="str">
        <f>IF(F998="","",SUMIF(Supplier,Waste_Input!E998,TotalSampleWeight))</f>
        <v/>
      </c>
      <c r="H998" s="150" t="str">
        <f t="shared" si="205"/>
        <v/>
      </c>
      <c r="I998" s="150" t="str">
        <f t="shared" si="206"/>
        <v/>
      </c>
      <c r="J998" s="150" t="str">
        <f t="shared" si="207"/>
        <v/>
      </c>
      <c r="K998" s="150" t="str">
        <f t="shared" si="208"/>
        <v/>
      </c>
      <c r="L998" s="150" t="str">
        <f t="shared" si="209"/>
        <v/>
      </c>
      <c r="M998" s="150" t="str">
        <f t="shared" si="210"/>
        <v/>
      </c>
      <c r="N998" s="172" t="str">
        <f t="shared" si="211"/>
        <v/>
      </c>
      <c r="O998" s="150" t="str">
        <f t="shared" si="212"/>
        <v/>
      </c>
      <c r="P998" s="151" t="str">
        <f t="shared" si="213"/>
        <v/>
      </c>
      <c r="Q998" s="150" t="str">
        <f t="shared" si="203"/>
        <v/>
      </c>
      <c r="R998" s="126" t="str">
        <f t="array" ref="R998">IF(AND(ISTEXT(E998),D998="TR"),_xlfn.STDEV.S(IF(Supplier=E998,Target)),"")</f>
        <v/>
      </c>
      <c r="S998" s="143" t="e">
        <f t="shared" si="214"/>
        <v>#VALUE!</v>
      </c>
      <c r="T998" s="146" t="e">
        <f t="shared" si="215"/>
        <v>#VALUE!</v>
      </c>
    </row>
    <row r="999" spans="1:20" s="17" customFormat="1" x14ac:dyDescent="0.2">
      <c r="A999" s="14"/>
      <c r="B999" s="14"/>
      <c r="C999" s="14"/>
      <c r="D999" s="14"/>
      <c r="E999" s="14"/>
      <c r="F999" s="149" t="str">
        <f t="shared" si="204"/>
        <v/>
      </c>
      <c r="G999" s="148" t="str">
        <f>IF(F999="","",SUMIF(Supplier,Waste_Input!E999,TotalSampleWeight))</f>
        <v/>
      </c>
      <c r="H999" s="150" t="str">
        <f t="shared" si="205"/>
        <v/>
      </c>
      <c r="I999" s="150" t="str">
        <f t="shared" si="206"/>
        <v/>
      </c>
      <c r="J999" s="150" t="str">
        <f t="shared" si="207"/>
        <v/>
      </c>
      <c r="K999" s="150" t="str">
        <f t="shared" si="208"/>
        <v/>
      </c>
      <c r="L999" s="150" t="str">
        <f t="shared" si="209"/>
        <v/>
      </c>
      <c r="M999" s="150" t="str">
        <f t="shared" si="210"/>
        <v/>
      </c>
      <c r="N999" s="172" t="str">
        <f t="shared" si="211"/>
        <v/>
      </c>
      <c r="O999" s="150" t="str">
        <f t="shared" si="212"/>
        <v/>
      </c>
      <c r="P999" s="151" t="str">
        <f t="shared" si="213"/>
        <v/>
      </c>
      <c r="Q999" s="150" t="str">
        <f t="shared" si="203"/>
        <v/>
      </c>
      <c r="R999" s="126" t="str">
        <f t="array" ref="R999">IF(AND(ISTEXT(E999),D999="TR"),_xlfn.STDEV.S(IF(Supplier=E999,Target)),"")</f>
        <v/>
      </c>
      <c r="S999" s="143" t="e">
        <f t="shared" si="214"/>
        <v>#VALUE!</v>
      </c>
      <c r="T999" s="146" t="e">
        <f t="shared" si="215"/>
        <v>#VALUE!</v>
      </c>
    </row>
    <row r="1000" spans="1:20" s="17" customFormat="1" x14ac:dyDescent="0.2">
      <c r="A1000" s="14"/>
      <c r="B1000" s="14"/>
      <c r="C1000" s="14"/>
      <c r="D1000" s="14"/>
      <c r="E1000" s="14"/>
      <c r="F1000" s="149" t="str">
        <f t="shared" si="204"/>
        <v/>
      </c>
      <c r="G1000" s="148" t="str">
        <f>IF(F1000="","",SUMIF(Supplier,Waste_Input!E1000,TotalSampleWeight))</f>
        <v/>
      </c>
      <c r="H1000" s="150" t="str">
        <f t="shared" si="205"/>
        <v/>
      </c>
      <c r="I1000" s="150" t="str">
        <f t="shared" si="206"/>
        <v/>
      </c>
      <c r="J1000" s="150" t="str">
        <f t="shared" si="207"/>
        <v/>
      </c>
      <c r="K1000" s="150" t="str">
        <f t="shared" si="208"/>
        <v/>
      </c>
      <c r="L1000" s="150" t="str">
        <f t="shared" si="209"/>
        <v/>
      </c>
      <c r="M1000" s="150" t="str">
        <f t="shared" si="210"/>
        <v/>
      </c>
      <c r="N1000" s="172" t="str">
        <f t="shared" si="211"/>
        <v/>
      </c>
      <c r="O1000" s="150" t="str">
        <f t="shared" si="212"/>
        <v/>
      </c>
      <c r="P1000" s="151" t="str">
        <f t="shared" si="213"/>
        <v/>
      </c>
      <c r="Q1000" s="150" t="str">
        <f t="shared" si="203"/>
        <v/>
      </c>
      <c r="R1000" s="126" t="str">
        <f t="array" ref="R1000">IF(AND(ISTEXT(E1000),D1000="TR"),_xlfn.STDEV.S(IF(Supplier=E1000,Target)),"")</f>
        <v/>
      </c>
      <c r="S1000" s="143" t="e">
        <f t="shared" si="214"/>
        <v>#VALUE!</v>
      </c>
      <c r="T1000" s="146" t="e">
        <f t="shared" si="215"/>
        <v>#VALUE!</v>
      </c>
    </row>
    <row r="1001" spans="1:20" s="17" customFormat="1" x14ac:dyDescent="0.2">
      <c r="A1001" s="14"/>
      <c r="B1001" s="14"/>
      <c r="C1001" s="14"/>
      <c r="D1001" s="14"/>
      <c r="E1001" s="14"/>
      <c r="F1001" s="149" t="str">
        <f t="shared" si="204"/>
        <v/>
      </c>
      <c r="G1001" s="148" t="str">
        <f>IF(F1001="","",SUMIF(Supplier,Waste_Input!E1001,TotalSampleWeight))</f>
        <v/>
      </c>
      <c r="H1001" s="150" t="str">
        <f t="shared" si="205"/>
        <v/>
      </c>
      <c r="I1001" s="150" t="str">
        <f t="shared" si="206"/>
        <v/>
      </c>
      <c r="J1001" s="150" t="str">
        <f t="shared" si="207"/>
        <v/>
      </c>
      <c r="K1001" s="150" t="str">
        <f t="shared" si="208"/>
        <v/>
      </c>
      <c r="L1001" s="150" t="str">
        <f t="shared" si="209"/>
        <v/>
      </c>
      <c r="M1001" s="150" t="str">
        <f t="shared" si="210"/>
        <v/>
      </c>
      <c r="N1001" s="172" t="str">
        <f t="shared" si="211"/>
        <v/>
      </c>
      <c r="O1001" s="150" t="str">
        <f t="shared" si="212"/>
        <v/>
      </c>
      <c r="P1001" s="151" t="str">
        <f t="shared" si="213"/>
        <v/>
      </c>
      <c r="Q1001" s="150" t="str">
        <f t="shared" si="203"/>
        <v/>
      </c>
      <c r="R1001" s="126" t="str">
        <f t="array" ref="R1001">IF(AND(ISTEXT(E1001),D1001="TR"),_xlfn.STDEV.S(IF(Supplier=E1001,Target)),"")</f>
        <v/>
      </c>
      <c r="S1001" s="143" t="e">
        <f t="shared" si="214"/>
        <v>#VALUE!</v>
      </c>
      <c r="T1001" s="146" t="e">
        <f t="shared" si="215"/>
        <v>#VALUE!</v>
      </c>
    </row>
    <row r="1002" spans="1:20" s="17" customFormat="1" x14ac:dyDescent="0.2">
      <c r="A1002" s="14"/>
      <c r="B1002" s="14"/>
      <c r="C1002" s="14"/>
      <c r="D1002" s="14"/>
      <c r="E1002" s="14"/>
      <c r="F1002" s="149" t="str">
        <f t="shared" si="204"/>
        <v/>
      </c>
      <c r="G1002" s="148" t="str">
        <f>IF(F1002="","",SUMIF(Supplier,Waste_Input!E1002,TotalSampleWeight))</f>
        <v/>
      </c>
      <c r="H1002" s="150" t="str">
        <f t="shared" si="205"/>
        <v/>
      </c>
      <c r="I1002" s="150" t="str">
        <f t="shared" si="206"/>
        <v/>
      </c>
      <c r="J1002" s="150" t="str">
        <f t="shared" si="207"/>
        <v/>
      </c>
      <c r="K1002" s="150" t="str">
        <f t="shared" si="208"/>
        <v/>
      </c>
      <c r="L1002" s="150" t="str">
        <f t="shared" si="209"/>
        <v/>
      </c>
      <c r="M1002" s="150" t="str">
        <f t="shared" si="210"/>
        <v/>
      </c>
      <c r="N1002" s="172" t="str">
        <f t="shared" si="211"/>
        <v/>
      </c>
      <c r="O1002" s="150" t="str">
        <f t="shared" si="212"/>
        <v/>
      </c>
      <c r="P1002" s="151" t="str">
        <f t="shared" si="213"/>
        <v/>
      </c>
      <c r="Q1002" s="150" t="str">
        <f t="shared" si="203"/>
        <v/>
      </c>
      <c r="R1002" s="126" t="str">
        <f t="array" ref="R1002">IF(AND(ISTEXT(E1002),D1002="TR"),_xlfn.STDEV.S(IF(Supplier=E1002,Target)),"")</f>
        <v/>
      </c>
      <c r="S1002" s="143" t="e">
        <f t="shared" si="214"/>
        <v>#VALUE!</v>
      </c>
      <c r="T1002" s="146" t="e">
        <f t="shared" si="215"/>
        <v>#VALUE!</v>
      </c>
    </row>
    <row r="1003" spans="1:20" s="17" customFormat="1" x14ac:dyDescent="0.2">
      <c r="A1003" s="14"/>
      <c r="B1003" s="14"/>
      <c r="C1003" s="14"/>
      <c r="D1003" s="14"/>
      <c r="E1003" s="14"/>
      <c r="F1003" s="149" t="str">
        <f t="shared" si="204"/>
        <v/>
      </c>
      <c r="G1003" s="148" t="str">
        <f>IF(F1003="","",SUMIF(Supplier,Waste_Input!E1003,TotalSampleWeight))</f>
        <v/>
      </c>
      <c r="H1003" s="150" t="str">
        <f t="shared" si="205"/>
        <v/>
      </c>
      <c r="I1003" s="150" t="str">
        <f t="shared" si="206"/>
        <v/>
      </c>
      <c r="J1003" s="150" t="str">
        <f t="shared" si="207"/>
        <v/>
      </c>
      <c r="K1003" s="150" t="str">
        <f t="shared" si="208"/>
        <v/>
      </c>
      <c r="L1003" s="150" t="str">
        <f t="shared" si="209"/>
        <v/>
      </c>
      <c r="M1003" s="150" t="str">
        <f t="shared" si="210"/>
        <v/>
      </c>
      <c r="N1003" s="172" t="str">
        <f t="shared" si="211"/>
        <v/>
      </c>
      <c r="O1003" s="150" t="str">
        <f t="shared" si="212"/>
        <v/>
      </c>
      <c r="P1003" s="151" t="str">
        <f t="shared" si="213"/>
        <v/>
      </c>
      <c r="Q1003" s="150" t="str">
        <f t="shared" si="203"/>
        <v/>
      </c>
      <c r="R1003" s="126" t="str">
        <f t="array" ref="R1003">IF(AND(ISTEXT(E1003),D1003="TR"),_xlfn.STDEV.S(IF(Supplier=E1003,Target)),"")</f>
        <v/>
      </c>
      <c r="S1003" s="143" t="e">
        <f t="shared" si="214"/>
        <v>#VALUE!</v>
      </c>
      <c r="T1003" s="146" t="e">
        <f t="shared" si="215"/>
        <v>#VALUE!</v>
      </c>
    </row>
    <row r="1004" spans="1:20" s="17" customFormat="1" x14ac:dyDescent="0.2">
      <c r="A1004" s="14"/>
      <c r="B1004" s="14"/>
      <c r="C1004" s="14"/>
      <c r="D1004" s="14"/>
      <c r="E1004" s="14"/>
      <c r="F1004" s="149" t="str">
        <f t="shared" si="204"/>
        <v/>
      </c>
      <c r="G1004" s="148" t="str">
        <f>IF(F1004="","",SUMIF(Supplier,Waste_Input!E1004,TotalSampleWeight))</f>
        <v/>
      </c>
      <c r="H1004" s="150" t="str">
        <f t="shared" si="205"/>
        <v/>
      </c>
      <c r="I1004" s="150" t="str">
        <f t="shared" si="206"/>
        <v/>
      </c>
      <c r="J1004" s="150" t="str">
        <f t="shared" si="207"/>
        <v/>
      </c>
      <c r="K1004" s="150" t="str">
        <f t="shared" si="208"/>
        <v/>
      </c>
      <c r="L1004" s="150" t="str">
        <f t="shared" si="209"/>
        <v/>
      </c>
      <c r="M1004" s="150" t="str">
        <f t="shared" si="210"/>
        <v/>
      </c>
      <c r="N1004" s="172" t="str">
        <f t="shared" si="211"/>
        <v/>
      </c>
      <c r="O1004" s="150" t="str">
        <f t="shared" si="212"/>
        <v/>
      </c>
      <c r="P1004" s="151" t="str">
        <f t="shared" si="213"/>
        <v/>
      </c>
      <c r="Q1004" s="150" t="str">
        <f t="shared" si="203"/>
        <v/>
      </c>
      <c r="R1004" s="126" t="str">
        <f t="array" ref="R1004">IF(AND(ISTEXT(E1004),D1004="TR"),_xlfn.STDEV.S(IF(Supplier=E1004,Target)),"")</f>
        <v/>
      </c>
      <c r="S1004" s="143" t="e">
        <f t="shared" si="214"/>
        <v>#VALUE!</v>
      </c>
      <c r="T1004" s="146" t="e">
        <f t="shared" si="215"/>
        <v>#VALUE!</v>
      </c>
    </row>
    <row r="1005" spans="1:20" s="17" customFormat="1" x14ac:dyDescent="0.2">
      <c r="A1005" s="14"/>
      <c r="B1005" s="14"/>
      <c r="C1005" s="14"/>
      <c r="D1005" s="14"/>
      <c r="E1005" s="14"/>
      <c r="F1005" s="149" t="str">
        <f t="shared" si="204"/>
        <v/>
      </c>
      <c r="G1005" s="148" t="str">
        <f>IF(F1005="","",SUMIF(Supplier,Waste_Input!E1005,TotalSampleWeight))</f>
        <v/>
      </c>
      <c r="H1005" s="150" t="str">
        <f t="shared" si="205"/>
        <v/>
      </c>
      <c r="I1005" s="150" t="str">
        <f t="shared" si="206"/>
        <v/>
      </c>
      <c r="J1005" s="150" t="str">
        <f t="shared" si="207"/>
        <v/>
      </c>
      <c r="K1005" s="150" t="str">
        <f t="shared" si="208"/>
        <v/>
      </c>
      <c r="L1005" s="150" t="str">
        <f t="shared" si="209"/>
        <v/>
      </c>
      <c r="M1005" s="150" t="str">
        <f t="shared" si="210"/>
        <v/>
      </c>
      <c r="N1005" s="172" t="str">
        <f t="shared" si="211"/>
        <v/>
      </c>
      <c r="O1005" s="150" t="str">
        <f t="shared" si="212"/>
        <v/>
      </c>
      <c r="P1005" s="151" t="str">
        <f t="shared" si="213"/>
        <v/>
      </c>
      <c r="Q1005" s="150" t="str">
        <f t="shared" si="203"/>
        <v/>
      </c>
      <c r="R1005" s="126" t="str">
        <f t="array" ref="R1005">IF(AND(ISTEXT(E1005),D1005="TR"),_xlfn.STDEV.S(IF(Supplier=E1005,Target)),"")</f>
        <v/>
      </c>
      <c r="S1005" s="143" t="e">
        <f t="shared" si="214"/>
        <v>#VALUE!</v>
      </c>
      <c r="T1005" s="146" t="e">
        <f t="shared" si="215"/>
        <v>#VALUE!</v>
      </c>
    </row>
    <row r="1006" spans="1:20" s="17" customFormat="1" x14ac:dyDescent="0.2">
      <c r="A1006" s="14"/>
      <c r="B1006" s="14"/>
      <c r="C1006" s="14"/>
      <c r="D1006" s="14"/>
      <c r="E1006" s="14"/>
      <c r="F1006" s="149" t="str">
        <f t="shared" si="204"/>
        <v/>
      </c>
      <c r="G1006" s="148" t="str">
        <f>IF(F1006="","",SUMIF(Supplier,Waste_Input!E1006,TotalSampleWeight))</f>
        <v/>
      </c>
      <c r="H1006" s="150" t="str">
        <f t="shared" si="205"/>
        <v/>
      </c>
      <c r="I1006" s="150" t="str">
        <f t="shared" si="206"/>
        <v/>
      </c>
      <c r="J1006" s="150" t="str">
        <f t="shared" si="207"/>
        <v/>
      </c>
      <c r="K1006" s="150" t="str">
        <f t="shared" si="208"/>
        <v/>
      </c>
      <c r="L1006" s="150" t="str">
        <f t="shared" si="209"/>
        <v/>
      </c>
      <c r="M1006" s="150" t="str">
        <f t="shared" si="210"/>
        <v/>
      </c>
      <c r="N1006" s="172" t="str">
        <f t="shared" si="211"/>
        <v/>
      </c>
      <c r="O1006" s="150" t="str">
        <f t="shared" si="212"/>
        <v/>
      </c>
      <c r="P1006" s="151" t="str">
        <f t="shared" si="213"/>
        <v/>
      </c>
      <c r="Q1006" s="150" t="str">
        <f t="shared" si="203"/>
        <v/>
      </c>
      <c r="R1006" s="126" t="str">
        <f t="array" ref="R1006">IF(AND(ISTEXT(E1006),D1006="TR"),_xlfn.STDEV.S(IF(Supplier=E1006,Target)),"")</f>
        <v/>
      </c>
      <c r="S1006" s="143" t="e">
        <f t="shared" si="214"/>
        <v>#VALUE!</v>
      </c>
      <c r="T1006" s="146" t="e">
        <f t="shared" si="215"/>
        <v>#VALUE!</v>
      </c>
    </row>
    <row r="1007" spans="1:20" s="17" customFormat="1" x14ac:dyDescent="0.2">
      <c r="A1007" s="14"/>
      <c r="B1007" s="14"/>
      <c r="C1007" s="14"/>
      <c r="D1007" s="14"/>
      <c r="E1007" s="14"/>
      <c r="F1007" s="149" t="str">
        <f t="shared" si="204"/>
        <v/>
      </c>
      <c r="G1007" s="148" t="str">
        <f>IF(F1007="","",SUMIF(Supplier,Waste_Input!E1007,TotalSampleWeight))</f>
        <v/>
      </c>
      <c r="H1007" s="150" t="str">
        <f t="shared" si="205"/>
        <v/>
      </c>
      <c r="I1007" s="150" t="str">
        <f t="shared" si="206"/>
        <v/>
      </c>
      <c r="J1007" s="150" t="str">
        <f t="shared" si="207"/>
        <v/>
      </c>
      <c r="K1007" s="150" t="str">
        <f t="shared" si="208"/>
        <v/>
      </c>
      <c r="L1007" s="150" t="str">
        <f t="shared" si="209"/>
        <v/>
      </c>
      <c r="M1007" s="150" t="str">
        <f t="shared" si="210"/>
        <v/>
      </c>
      <c r="N1007" s="172" t="str">
        <f t="shared" si="211"/>
        <v/>
      </c>
      <c r="O1007" s="150" t="str">
        <f t="shared" si="212"/>
        <v/>
      </c>
      <c r="P1007" s="151" t="str">
        <f t="shared" si="213"/>
        <v/>
      </c>
      <c r="Q1007" s="150" t="str">
        <f t="shared" si="203"/>
        <v/>
      </c>
      <c r="R1007" s="126" t="str">
        <f t="array" ref="R1007">IF(AND(ISTEXT(E1007),D1007="TR"),_xlfn.STDEV.S(IF(Supplier=E1007,Target)),"")</f>
        <v/>
      </c>
      <c r="S1007" s="143" t="e">
        <f t="shared" si="214"/>
        <v>#VALUE!</v>
      </c>
      <c r="T1007" s="146" t="e">
        <f t="shared" si="215"/>
        <v>#VALUE!</v>
      </c>
    </row>
    <row r="1008" spans="1:20" s="17" customFormat="1" x14ac:dyDescent="0.2">
      <c r="A1008" s="14"/>
      <c r="B1008" s="14"/>
      <c r="C1008" s="14"/>
      <c r="D1008" s="14"/>
      <c r="E1008" s="14"/>
      <c r="F1008" s="149" t="str">
        <f t="shared" si="204"/>
        <v/>
      </c>
      <c r="G1008" s="148" t="str">
        <f>IF(F1008="","",SUMIF(Supplier,Waste_Input!E1008,TotalSampleWeight))</f>
        <v/>
      </c>
      <c r="H1008" s="150" t="str">
        <f t="shared" si="205"/>
        <v/>
      </c>
      <c r="I1008" s="150" t="str">
        <f t="shared" si="206"/>
        <v/>
      </c>
      <c r="J1008" s="150" t="str">
        <f t="shared" si="207"/>
        <v/>
      </c>
      <c r="K1008" s="150" t="str">
        <f t="shared" si="208"/>
        <v/>
      </c>
      <c r="L1008" s="150" t="str">
        <f t="shared" si="209"/>
        <v/>
      </c>
      <c r="M1008" s="150" t="str">
        <f t="shared" si="210"/>
        <v/>
      </c>
      <c r="N1008" s="172" t="str">
        <f t="shared" si="211"/>
        <v/>
      </c>
      <c r="O1008" s="150" t="str">
        <f t="shared" si="212"/>
        <v/>
      </c>
      <c r="P1008" s="151" t="str">
        <f t="shared" si="213"/>
        <v/>
      </c>
      <c r="Q1008" s="150" t="str">
        <f t="shared" si="203"/>
        <v/>
      </c>
      <c r="R1008" s="126" t="str">
        <f t="array" ref="R1008">IF(AND(ISTEXT(E1008),D1008="TR"),_xlfn.STDEV.S(IF(Supplier=E1008,Target)),"")</f>
        <v/>
      </c>
      <c r="S1008" s="143" t="e">
        <f t="shared" si="214"/>
        <v>#VALUE!</v>
      </c>
      <c r="T1008" s="146" t="e">
        <f t="shared" si="215"/>
        <v>#VALUE!</v>
      </c>
    </row>
    <row r="1009" spans="1:20" s="17" customFormat="1" x14ac:dyDescent="0.2">
      <c r="A1009" s="14"/>
      <c r="B1009" s="14"/>
      <c r="C1009" s="14"/>
      <c r="D1009" s="14"/>
      <c r="E1009" s="14"/>
      <c r="F1009" s="149" t="str">
        <f t="shared" si="204"/>
        <v/>
      </c>
      <c r="G1009" s="148" t="str">
        <f>IF(F1009="","",SUMIF(Supplier,Waste_Input!E1009,TotalSampleWeight))</f>
        <v/>
      </c>
      <c r="H1009" s="150" t="str">
        <f t="shared" si="205"/>
        <v/>
      </c>
      <c r="I1009" s="150" t="str">
        <f t="shared" si="206"/>
        <v/>
      </c>
      <c r="J1009" s="150" t="str">
        <f t="shared" si="207"/>
        <v/>
      </c>
      <c r="K1009" s="150" t="str">
        <f t="shared" si="208"/>
        <v/>
      </c>
      <c r="L1009" s="150" t="str">
        <f t="shared" si="209"/>
        <v/>
      </c>
      <c r="M1009" s="150" t="str">
        <f t="shared" si="210"/>
        <v/>
      </c>
      <c r="N1009" s="172" t="str">
        <f t="shared" si="211"/>
        <v/>
      </c>
      <c r="O1009" s="150" t="str">
        <f t="shared" si="212"/>
        <v/>
      </c>
      <c r="P1009" s="151" t="str">
        <f t="shared" si="213"/>
        <v/>
      </c>
      <c r="Q1009" s="150" t="str">
        <f t="shared" si="203"/>
        <v/>
      </c>
      <c r="R1009" s="126" t="str">
        <f t="array" ref="R1009">IF(AND(ISTEXT(E1009),D1009="TR"),_xlfn.STDEV.S(IF(Supplier=E1009,Target)),"")</f>
        <v/>
      </c>
      <c r="S1009" s="143" t="e">
        <f t="shared" si="214"/>
        <v>#VALUE!</v>
      </c>
      <c r="T1009" s="146" t="e">
        <f t="shared" si="215"/>
        <v>#VALUE!</v>
      </c>
    </row>
    <row r="1010" spans="1:20" s="17" customFormat="1" x14ac:dyDescent="0.2">
      <c r="A1010" s="14"/>
      <c r="B1010" s="14"/>
      <c r="C1010" s="14"/>
      <c r="D1010" s="14"/>
      <c r="E1010" s="14"/>
      <c r="F1010" s="149" t="str">
        <f t="shared" si="204"/>
        <v/>
      </c>
      <c r="G1010" s="148" t="str">
        <f>IF(F1010="","",SUMIF(Supplier,Waste_Input!E1010,TotalSampleWeight))</f>
        <v/>
      </c>
      <c r="H1010" s="150" t="str">
        <f t="shared" si="205"/>
        <v/>
      </c>
      <c r="I1010" s="150" t="str">
        <f t="shared" si="206"/>
        <v/>
      </c>
      <c r="J1010" s="150" t="str">
        <f t="shared" si="207"/>
        <v/>
      </c>
      <c r="K1010" s="150" t="str">
        <f t="shared" si="208"/>
        <v/>
      </c>
      <c r="L1010" s="150" t="str">
        <f t="shared" si="209"/>
        <v/>
      </c>
      <c r="M1010" s="150" t="str">
        <f t="shared" si="210"/>
        <v/>
      </c>
      <c r="N1010" s="172" t="str">
        <f t="shared" si="211"/>
        <v/>
      </c>
      <c r="O1010" s="150" t="str">
        <f t="shared" si="212"/>
        <v/>
      </c>
      <c r="P1010" s="151" t="str">
        <f t="shared" si="213"/>
        <v/>
      </c>
      <c r="Q1010" s="150" t="str">
        <f t="shared" si="203"/>
        <v/>
      </c>
      <c r="R1010" s="126" t="str">
        <f t="array" ref="R1010">IF(AND(ISTEXT(E1010),D1010="TR"),_xlfn.STDEV.S(IF(Supplier=E1010,Target)),"")</f>
        <v/>
      </c>
      <c r="S1010" s="143" t="e">
        <f t="shared" si="214"/>
        <v>#VALUE!</v>
      </c>
      <c r="T1010" s="146" t="e">
        <f t="shared" si="215"/>
        <v>#VALUE!</v>
      </c>
    </row>
    <row r="1011" spans="1:20" s="17" customFormat="1" x14ac:dyDescent="0.2">
      <c r="A1011" s="14"/>
      <c r="B1011" s="14"/>
      <c r="C1011" s="14"/>
      <c r="D1011" s="14"/>
      <c r="E1011" s="14"/>
      <c r="F1011" s="149" t="str">
        <f t="shared" si="204"/>
        <v/>
      </c>
      <c r="G1011" s="148" t="str">
        <f>IF(F1011="","",SUMIF(Supplier,Waste_Input!E1011,TotalSampleWeight))</f>
        <v/>
      </c>
      <c r="H1011" s="150" t="str">
        <f t="shared" si="205"/>
        <v/>
      </c>
      <c r="I1011" s="150" t="str">
        <f t="shared" si="206"/>
        <v/>
      </c>
      <c r="J1011" s="150" t="str">
        <f t="shared" si="207"/>
        <v/>
      </c>
      <c r="K1011" s="150" t="str">
        <f t="shared" si="208"/>
        <v/>
      </c>
      <c r="L1011" s="150" t="str">
        <f t="shared" si="209"/>
        <v/>
      </c>
      <c r="M1011" s="150" t="str">
        <f t="shared" si="210"/>
        <v/>
      </c>
      <c r="N1011" s="172" t="str">
        <f t="shared" si="211"/>
        <v/>
      </c>
      <c r="O1011" s="150" t="str">
        <f t="shared" si="212"/>
        <v/>
      </c>
      <c r="P1011" s="151" t="str">
        <f t="shared" si="213"/>
        <v/>
      </c>
      <c r="Q1011" s="150" t="str">
        <f t="shared" si="203"/>
        <v/>
      </c>
      <c r="R1011" s="126" t="str">
        <f t="array" ref="R1011">IF(AND(ISTEXT(E1011),D1011="TR"),_xlfn.STDEV.S(IF(Supplier=E1011,Target)),"")</f>
        <v/>
      </c>
      <c r="S1011" s="143" t="e">
        <f t="shared" si="214"/>
        <v>#VALUE!</v>
      </c>
      <c r="T1011" s="146" t="e">
        <f t="shared" si="215"/>
        <v>#VALUE!</v>
      </c>
    </row>
    <row r="1012" spans="1:20" s="17" customFormat="1" x14ac:dyDescent="0.2">
      <c r="A1012" s="14"/>
      <c r="B1012" s="14"/>
      <c r="C1012" s="14"/>
      <c r="D1012" s="14"/>
      <c r="E1012" s="14"/>
      <c r="F1012" s="149" t="str">
        <f t="shared" si="204"/>
        <v/>
      </c>
      <c r="G1012" s="148" t="str">
        <f>IF(F1012="","",SUMIF(Supplier,Waste_Input!E1012,TotalSampleWeight))</f>
        <v/>
      </c>
      <c r="H1012" s="150" t="str">
        <f t="shared" si="205"/>
        <v/>
      </c>
      <c r="I1012" s="150" t="str">
        <f t="shared" si="206"/>
        <v/>
      </c>
      <c r="J1012" s="150" t="str">
        <f t="shared" si="207"/>
        <v/>
      </c>
      <c r="K1012" s="150" t="str">
        <f t="shared" si="208"/>
        <v/>
      </c>
      <c r="L1012" s="150" t="str">
        <f t="shared" si="209"/>
        <v/>
      </c>
      <c r="M1012" s="150" t="str">
        <f t="shared" si="210"/>
        <v/>
      </c>
      <c r="N1012" s="172" t="str">
        <f t="shared" si="211"/>
        <v/>
      </c>
      <c r="O1012" s="150" t="str">
        <f t="shared" si="212"/>
        <v/>
      </c>
      <c r="P1012" s="151" t="str">
        <f t="shared" si="213"/>
        <v/>
      </c>
      <c r="Q1012" s="150" t="str">
        <f t="shared" si="203"/>
        <v/>
      </c>
      <c r="R1012" s="126" t="str">
        <f t="array" ref="R1012">IF(AND(ISTEXT(E1012),D1012="TR"),_xlfn.STDEV.S(IF(Supplier=E1012,Target)),"")</f>
        <v/>
      </c>
      <c r="S1012" s="143" t="e">
        <f t="shared" si="214"/>
        <v>#VALUE!</v>
      </c>
      <c r="T1012" s="146" t="e">
        <f t="shared" si="215"/>
        <v>#VALUE!</v>
      </c>
    </row>
    <row r="1013" spans="1:20" s="17" customFormat="1" x14ac:dyDescent="0.2">
      <c r="A1013" s="14"/>
      <c r="B1013" s="14"/>
      <c r="C1013" s="14"/>
      <c r="D1013" s="14"/>
      <c r="E1013" s="14"/>
      <c r="F1013" s="149" t="str">
        <f t="shared" si="204"/>
        <v/>
      </c>
      <c r="G1013" s="148" t="str">
        <f>IF(F1013="","",SUMIF(Supplier,Waste_Input!E1013,TotalSampleWeight))</f>
        <v/>
      </c>
      <c r="H1013" s="150" t="str">
        <f t="shared" si="205"/>
        <v/>
      </c>
      <c r="I1013" s="150" t="str">
        <f t="shared" si="206"/>
        <v/>
      </c>
      <c r="J1013" s="150" t="str">
        <f t="shared" si="207"/>
        <v/>
      </c>
      <c r="K1013" s="150" t="str">
        <f t="shared" si="208"/>
        <v/>
      </c>
      <c r="L1013" s="150" t="str">
        <f t="shared" si="209"/>
        <v/>
      </c>
      <c r="M1013" s="150" t="str">
        <f t="shared" si="210"/>
        <v/>
      </c>
      <c r="N1013" s="172" t="str">
        <f t="shared" si="211"/>
        <v/>
      </c>
      <c r="O1013" s="150" t="str">
        <f t="shared" si="212"/>
        <v/>
      </c>
      <c r="P1013" s="151" t="str">
        <f t="shared" si="213"/>
        <v/>
      </c>
      <c r="Q1013" s="150" t="str">
        <f t="shared" si="203"/>
        <v/>
      </c>
      <c r="R1013" s="126" t="str">
        <f t="array" ref="R1013">IF(AND(ISTEXT(E1013),D1013="TR"),_xlfn.STDEV.S(IF(Supplier=E1013,Target)),"")</f>
        <v/>
      </c>
      <c r="S1013" s="143" t="e">
        <f t="shared" si="214"/>
        <v>#VALUE!</v>
      </c>
      <c r="T1013" s="146" t="e">
        <f t="shared" si="215"/>
        <v>#VALUE!</v>
      </c>
    </row>
    <row r="1014" spans="1:20" s="17" customFormat="1" x14ac:dyDescent="0.2">
      <c r="A1014" s="14"/>
      <c r="B1014" s="14"/>
      <c r="C1014" s="14"/>
      <c r="D1014" s="14"/>
      <c r="E1014" s="14"/>
      <c r="F1014" s="149" t="str">
        <f t="shared" si="204"/>
        <v/>
      </c>
      <c r="G1014" s="148" t="str">
        <f>IF(F1014="","",SUMIF(Supplier,Waste_Input!E1014,TotalSampleWeight))</f>
        <v/>
      </c>
      <c r="H1014" s="150" t="str">
        <f t="shared" si="205"/>
        <v/>
      </c>
      <c r="I1014" s="150" t="str">
        <f t="shared" si="206"/>
        <v/>
      </c>
      <c r="J1014" s="150" t="str">
        <f t="shared" si="207"/>
        <v/>
      </c>
      <c r="K1014" s="150" t="str">
        <f t="shared" si="208"/>
        <v/>
      </c>
      <c r="L1014" s="150" t="str">
        <f t="shared" si="209"/>
        <v/>
      </c>
      <c r="M1014" s="150" t="str">
        <f t="shared" si="210"/>
        <v/>
      </c>
      <c r="N1014" s="172" t="str">
        <f t="shared" si="211"/>
        <v/>
      </c>
      <c r="O1014" s="150" t="str">
        <f t="shared" si="212"/>
        <v/>
      </c>
      <c r="P1014" s="151" t="str">
        <f t="shared" si="213"/>
        <v/>
      </c>
      <c r="Q1014" s="150" t="str">
        <f t="shared" si="203"/>
        <v/>
      </c>
      <c r="R1014" s="126" t="str">
        <f t="array" ref="R1014">IF(AND(ISTEXT(E1014),D1014="TR"),_xlfn.STDEV.S(IF(Supplier=E1014,Target)),"")</f>
        <v/>
      </c>
      <c r="S1014" s="143" t="e">
        <f t="shared" si="214"/>
        <v>#VALUE!</v>
      </c>
      <c r="T1014" s="146" t="e">
        <f t="shared" si="215"/>
        <v>#VALUE!</v>
      </c>
    </row>
    <row r="1015" spans="1:20" s="17" customFormat="1" x14ac:dyDescent="0.2">
      <c r="A1015" s="14"/>
      <c r="B1015" s="14"/>
      <c r="C1015" s="14"/>
      <c r="D1015" s="14"/>
      <c r="E1015" s="14"/>
      <c r="F1015" s="149" t="str">
        <f t="shared" si="204"/>
        <v/>
      </c>
      <c r="G1015" s="148" t="str">
        <f>IF(F1015="","",SUMIF(Supplier,Waste_Input!E1015,TotalSampleWeight))</f>
        <v/>
      </c>
      <c r="H1015" s="150" t="str">
        <f t="shared" si="205"/>
        <v/>
      </c>
      <c r="I1015" s="150" t="str">
        <f t="shared" si="206"/>
        <v/>
      </c>
      <c r="J1015" s="150" t="str">
        <f t="shared" si="207"/>
        <v/>
      </c>
      <c r="K1015" s="150" t="str">
        <f t="shared" si="208"/>
        <v/>
      </c>
      <c r="L1015" s="150" t="str">
        <f t="shared" si="209"/>
        <v/>
      </c>
      <c r="M1015" s="150" t="str">
        <f t="shared" si="210"/>
        <v/>
      </c>
      <c r="N1015" s="172" t="str">
        <f t="shared" si="211"/>
        <v/>
      </c>
      <c r="O1015" s="150" t="str">
        <f t="shared" si="212"/>
        <v/>
      </c>
      <c r="P1015" s="151" t="str">
        <f t="shared" si="213"/>
        <v/>
      </c>
      <c r="Q1015" s="150" t="str">
        <f t="shared" si="203"/>
        <v/>
      </c>
      <c r="R1015" s="126" t="str">
        <f t="array" ref="R1015">IF(AND(ISTEXT(E1015),D1015="TR"),_xlfn.STDEV.S(IF(Supplier=E1015,Target)),"")</f>
        <v/>
      </c>
      <c r="S1015" s="143" t="e">
        <f t="shared" si="214"/>
        <v>#VALUE!</v>
      </c>
      <c r="T1015" s="146" t="e">
        <f t="shared" si="215"/>
        <v>#VALUE!</v>
      </c>
    </row>
    <row r="1016" spans="1:20" s="17" customFormat="1" x14ac:dyDescent="0.2">
      <c r="A1016" s="14"/>
      <c r="B1016" s="14"/>
      <c r="C1016" s="14"/>
      <c r="D1016" s="14"/>
      <c r="E1016" s="14"/>
      <c r="F1016" s="149" t="str">
        <f t="shared" si="204"/>
        <v/>
      </c>
      <c r="G1016" s="148" t="str">
        <f>IF(F1016="","",SUMIF(Supplier,Waste_Input!E1016,TotalSampleWeight))</f>
        <v/>
      </c>
      <c r="H1016" s="150" t="str">
        <f t="shared" si="205"/>
        <v/>
      </c>
      <c r="I1016" s="150" t="str">
        <f t="shared" si="206"/>
        <v/>
      </c>
      <c r="J1016" s="150" t="str">
        <f t="shared" si="207"/>
        <v/>
      </c>
      <c r="K1016" s="150" t="str">
        <f t="shared" si="208"/>
        <v/>
      </c>
      <c r="L1016" s="150" t="str">
        <f t="shared" si="209"/>
        <v/>
      </c>
      <c r="M1016" s="150" t="str">
        <f t="shared" si="210"/>
        <v/>
      </c>
      <c r="N1016" s="172" t="str">
        <f t="shared" si="211"/>
        <v/>
      </c>
      <c r="O1016" s="150" t="str">
        <f t="shared" si="212"/>
        <v/>
      </c>
      <c r="P1016" s="151" t="str">
        <f t="shared" si="213"/>
        <v/>
      </c>
      <c r="Q1016" s="150" t="str">
        <f t="shared" si="203"/>
        <v/>
      </c>
      <c r="R1016" s="126" t="str">
        <f t="array" ref="R1016">IF(AND(ISTEXT(E1016),D1016="TR"),_xlfn.STDEV.S(IF(Supplier=E1016,Target)),"")</f>
        <v/>
      </c>
      <c r="S1016" s="143" t="e">
        <f t="shared" si="214"/>
        <v>#VALUE!</v>
      </c>
      <c r="T1016" s="146" t="e">
        <f t="shared" si="215"/>
        <v>#VALUE!</v>
      </c>
    </row>
    <row r="1017" spans="1:20" s="17" customFormat="1" x14ac:dyDescent="0.2">
      <c r="A1017" s="14"/>
      <c r="B1017" s="14"/>
      <c r="C1017" s="14"/>
      <c r="D1017" s="14"/>
      <c r="E1017" s="14"/>
      <c r="F1017" s="149" t="str">
        <f t="shared" si="204"/>
        <v/>
      </c>
      <c r="G1017" s="148" t="str">
        <f>IF(F1017="","",SUMIF(Supplier,Waste_Input!E1017,TotalSampleWeight))</f>
        <v/>
      </c>
      <c r="H1017" s="150" t="str">
        <f t="shared" si="205"/>
        <v/>
      </c>
      <c r="I1017" s="150" t="str">
        <f t="shared" si="206"/>
        <v/>
      </c>
      <c r="J1017" s="150" t="str">
        <f t="shared" si="207"/>
        <v/>
      </c>
      <c r="K1017" s="150" t="str">
        <f t="shared" si="208"/>
        <v/>
      </c>
      <c r="L1017" s="150" t="str">
        <f t="shared" si="209"/>
        <v/>
      </c>
      <c r="M1017" s="150" t="str">
        <f t="shared" si="210"/>
        <v/>
      </c>
      <c r="N1017" s="172" t="str">
        <f t="shared" si="211"/>
        <v/>
      </c>
      <c r="O1017" s="150" t="str">
        <f t="shared" si="212"/>
        <v/>
      </c>
      <c r="P1017" s="151" t="str">
        <f t="shared" si="213"/>
        <v/>
      </c>
      <c r="Q1017" s="150" t="str">
        <f t="shared" si="203"/>
        <v/>
      </c>
      <c r="R1017" s="126" t="str">
        <f t="array" ref="R1017">IF(AND(ISTEXT(E1017),D1017="TR"),_xlfn.STDEV.S(IF(Supplier=E1017,Target)),"")</f>
        <v/>
      </c>
      <c r="S1017" s="143" t="e">
        <f t="shared" si="214"/>
        <v>#VALUE!</v>
      </c>
      <c r="T1017" s="146" t="e">
        <f t="shared" si="215"/>
        <v>#VALUE!</v>
      </c>
    </row>
    <row r="1018" spans="1:20" s="17" customFormat="1" x14ac:dyDescent="0.2">
      <c r="A1018" s="14"/>
      <c r="B1018" s="14"/>
      <c r="C1018" s="14"/>
      <c r="D1018" s="14"/>
      <c r="E1018" s="14"/>
      <c r="F1018" s="149" t="str">
        <f t="shared" si="204"/>
        <v/>
      </c>
      <c r="G1018" s="148" t="str">
        <f>IF(F1018="","",SUMIF(Supplier,Waste_Input!E1018,TotalSampleWeight))</f>
        <v/>
      </c>
      <c r="H1018" s="150" t="str">
        <f t="shared" si="205"/>
        <v/>
      </c>
      <c r="I1018" s="150" t="str">
        <f t="shared" si="206"/>
        <v/>
      </c>
      <c r="J1018" s="150" t="str">
        <f t="shared" si="207"/>
        <v/>
      </c>
      <c r="K1018" s="150" t="str">
        <f t="shared" si="208"/>
        <v/>
      </c>
      <c r="L1018" s="150" t="str">
        <f t="shared" si="209"/>
        <v/>
      </c>
      <c r="M1018" s="150" t="str">
        <f t="shared" si="210"/>
        <v/>
      </c>
      <c r="N1018" s="172" t="str">
        <f t="shared" si="211"/>
        <v/>
      </c>
      <c r="O1018" s="150" t="str">
        <f t="shared" si="212"/>
        <v/>
      </c>
      <c r="P1018" s="151" t="str">
        <f t="shared" si="213"/>
        <v/>
      </c>
      <c r="Q1018" s="150" t="str">
        <f t="shared" si="203"/>
        <v/>
      </c>
      <c r="R1018" s="126" t="str">
        <f t="array" ref="R1018">IF(AND(ISTEXT(E1018),D1018="TR"),_xlfn.STDEV.S(IF(Supplier=E1018,Target)),"")</f>
        <v/>
      </c>
      <c r="S1018" s="143" t="e">
        <f t="shared" si="214"/>
        <v>#VALUE!</v>
      </c>
      <c r="T1018" s="146" t="e">
        <f t="shared" si="215"/>
        <v>#VALUE!</v>
      </c>
    </row>
    <row r="1019" spans="1:20" s="17" customFormat="1" x14ac:dyDescent="0.2">
      <c r="A1019" s="14"/>
      <c r="B1019" s="14"/>
      <c r="C1019" s="14"/>
      <c r="D1019" s="14"/>
      <c r="E1019" s="14"/>
      <c r="F1019" s="149" t="str">
        <f t="shared" si="204"/>
        <v/>
      </c>
      <c r="G1019" s="148" t="str">
        <f>IF(F1019="","",SUMIF(Supplier,Waste_Input!E1019,TotalSampleWeight))</f>
        <v/>
      </c>
      <c r="H1019" s="150" t="str">
        <f t="shared" si="205"/>
        <v/>
      </c>
      <c r="I1019" s="150" t="str">
        <f t="shared" si="206"/>
        <v/>
      </c>
      <c r="J1019" s="150" t="str">
        <f t="shared" si="207"/>
        <v/>
      </c>
      <c r="K1019" s="150" t="str">
        <f t="shared" si="208"/>
        <v/>
      </c>
      <c r="L1019" s="150" t="str">
        <f t="shared" si="209"/>
        <v/>
      </c>
      <c r="M1019" s="150" t="str">
        <f t="shared" si="210"/>
        <v/>
      </c>
      <c r="N1019" s="172" t="str">
        <f t="shared" si="211"/>
        <v/>
      </c>
      <c r="O1019" s="150" t="str">
        <f t="shared" si="212"/>
        <v/>
      </c>
      <c r="P1019" s="151" t="str">
        <f t="shared" si="213"/>
        <v/>
      </c>
      <c r="Q1019" s="150" t="str">
        <f t="shared" si="203"/>
        <v/>
      </c>
      <c r="R1019" s="126" t="str">
        <f t="array" ref="R1019">IF(AND(ISTEXT(E1019),D1019="TR"),_xlfn.STDEV.S(IF(Supplier=E1019,Target)),"")</f>
        <v/>
      </c>
      <c r="S1019" s="143" t="e">
        <f t="shared" si="214"/>
        <v>#VALUE!</v>
      </c>
      <c r="T1019" s="146" t="e">
        <f t="shared" si="215"/>
        <v>#VALUE!</v>
      </c>
    </row>
    <row r="1020" spans="1:20" s="17" customFormat="1" x14ac:dyDescent="0.2">
      <c r="A1020" s="14"/>
      <c r="B1020" s="14"/>
      <c r="C1020" s="14"/>
      <c r="D1020" s="14"/>
      <c r="E1020" s="14"/>
      <c r="F1020" s="149" t="str">
        <f t="shared" si="204"/>
        <v/>
      </c>
      <c r="G1020" s="148" t="str">
        <f>IF(F1020="","",SUMIF(Supplier,Waste_Input!E1020,TotalSampleWeight))</f>
        <v/>
      </c>
      <c r="H1020" s="150" t="str">
        <f t="shared" si="205"/>
        <v/>
      </c>
      <c r="I1020" s="150" t="str">
        <f t="shared" si="206"/>
        <v/>
      </c>
      <c r="J1020" s="150" t="str">
        <f t="shared" si="207"/>
        <v/>
      </c>
      <c r="K1020" s="150" t="str">
        <f t="shared" si="208"/>
        <v/>
      </c>
      <c r="L1020" s="150" t="str">
        <f t="shared" si="209"/>
        <v/>
      </c>
      <c r="M1020" s="150" t="str">
        <f t="shared" si="210"/>
        <v/>
      </c>
      <c r="N1020" s="172" t="str">
        <f t="shared" si="211"/>
        <v/>
      </c>
      <c r="O1020" s="150" t="str">
        <f t="shared" si="212"/>
        <v/>
      </c>
      <c r="P1020" s="151" t="str">
        <f t="shared" si="213"/>
        <v/>
      </c>
      <c r="Q1020" s="150" t="str">
        <f t="shared" si="203"/>
        <v/>
      </c>
      <c r="R1020" s="126" t="str">
        <f t="array" ref="R1020">IF(AND(ISTEXT(E1020),D1020="TR"),_xlfn.STDEV.S(IF(Supplier=E1020,Target)),"")</f>
        <v/>
      </c>
      <c r="S1020" s="143" t="e">
        <f t="shared" si="214"/>
        <v>#VALUE!</v>
      </c>
      <c r="T1020" s="146" t="e">
        <f t="shared" si="215"/>
        <v>#VALUE!</v>
      </c>
    </row>
    <row r="1021" spans="1:20" s="17" customFormat="1" x14ac:dyDescent="0.2">
      <c r="A1021" s="14"/>
      <c r="B1021" s="14"/>
      <c r="C1021" s="14"/>
      <c r="D1021" s="14"/>
      <c r="E1021" s="14"/>
      <c r="F1021" s="149" t="str">
        <f t="shared" si="204"/>
        <v/>
      </c>
      <c r="G1021" s="148" t="str">
        <f>IF(F1021="","",SUMIF(Supplier,Waste_Input!E1021,TotalSampleWeight))</f>
        <v/>
      </c>
      <c r="H1021" s="150" t="str">
        <f t="shared" si="205"/>
        <v/>
      </c>
      <c r="I1021" s="150" t="str">
        <f t="shared" si="206"/>
        <v/>
      </c>
      <c r="J1021" s="150" t="str">
        <f t="shared" si="207"/>
        <v/>
      </c>
      <c r="K1021" s="150" t="str">
        <f t="shared" si="208"/>
        <v/>
      </c>
      <c r="L1021" s="150" t="str">
        <f t="shared" si="209"/>
        <v/>
      </c>
      <c r="M1021" s="150" t="str">
        <f t="shared" si="210"/>
        <v/>
      </c>
      <c r="N1021" s="172" t="str">
        <f t="shared" si="211"/>
        <v/>
      </c>
      <c r="O1021" s="150" t="str">
        <f t="shared" si="212"/>
        <v/>
      </c>
      <c r="P1021" s="151" t="str">
        <f t="shared" si="213"/>
        <v/>
      </c>
      <c r="Q1021" s="150" t="str">
        <f t="shared" si="203"/>
        <v/>
      </c>
      <c r="R1021" s="126" t="str">
        <f t="array" ref="R1021">IF(AND(ISTEXT(E1021),D1021="TR"),_xlfn.STDEV.S(IF(Supplier=E1021,Target)),"")</f>
        <v/>
      </c>
      <c r="S1021" s="143" t="e">
        <f t="shared" si="214"/>
        <v>#VALUE!</v>
      </c>
      <c r="T1021" s="146" t="e">
        <f t="shared" si="215"/>
        <v>#VALUE!</v>
      </c>
    </row>
    <row r="1022" spans="1:20" s="17" customFormat="1" x14ac:dyDescent="0.2">
      <c r="A1022" s="14"/>
      <c r="B1022" s="14"/>
      <c r="C1022" s="14"/>
      <c r="D1022" s="14"/>
      <c r="E1022" s="14"/>
      <c r="F1022" s="149" t="str">
        <f t="shared" si="204"/>
        <v/>
      </c>
      <c r="G1022" s="148" t="str">
        <f>IF(F1022="","",SUMIF(Supplier,Waste_Input!E1022,TotalSampleWeight))</f>
        <v/>
      </c>
      <c r="H1022" s="150" t="str">
        <f t="shared" si="205"/>
        <v/>
      </c>
      <c r="I1022" s="150" t="str">
        <f t="shared" si="206"/>
        <v/>
      </c>
      <c r="J1022" s="150" t="str">
        <f t="shared" si="207"/>
        <v/>
      </c>
      <c r="K1022" s="150" t="str">
        <f t="shared" si="208"/>
        <v/>
      </c>
      <c r="L1022" s="150" t="str">
        <f t="shared" si="209"/>
        <v/>
      </c>
      <c r="M1022" s="150" t="str">
        <f t="shared" si="210"/>
        <v/>
      </c>
      <c r="N1022" s="172" t="str">
        <f t="shared" si="211"/>
        <v/>
      </c>
      <c r="O1022" s="150" t="str">
        <f t="shared" si="212"/>
        <v/>
      </c>
      <c r="P1022" s="151" t="str">
        <f t="shared" si="213"/>
        <v/>
      </c>
      <c r="Q1022" s="150" t="str">
        <f t="shared" si="203"/>
        <v/>
      </c>
      <c r="R1022" s="126" t="str">
        <f t="array" ref="R1022">IF(AND(ISTEXT(E1022),D1022="TR"),_xlfn.STDEV.S(IF(Supplier=E1022,Target)),"")</f>
        <v/>
      </c>
      <c r="S1022" s="143" t="e">
        <f t="shared" si="214"/>
        <v>#VALUE!</v>
      </c>
      <c r="T1022" s="146" t="e">
        <f t="shared" si="215"/>
        <v>#VALUE!</v>
      </c>
    </row>
    <row r="1023" spans="1:20" s="17" customFormat="1" x14ac:dyDescent="0.2">
      <c r="A1023" s="14"/>
      <c r="B1023" s="14"/>
      <c r="C1023" s="14"/>
      <c r="D1023" s="14"/>
      <c r="E1023" s="14"/>
      <c r="F1023" s="149" t="str">
        <f t="shared" si="204"/>
        <v/>
      </c>
      <c r="G1023" s="148" t="str">
        <f>IF(F1023="","",SUMIF(Supplier,Waste_Input!E1023,TotalSampleWeight))</f>
        <v/>
      </c>
      <c r="H1023" s="150" t="str">
        <f t="shared" si="205"/>
        <v/>
      </c>
      <c r="I1023" s="150" t="str">
        <f t="shared" si="206"/>
        <v/>
      </c>
      <c r="J1023" s="150" t="str">
        <f t="shared" si="207"/>
        <v/>
      </c>
      <c r="K1023" s="150" t="str">
        <f t="shared" si="208"/>
        <v/>
      </c>
      <c r="L1023" s="150" t="str">
        <f t="shared" si="209"/>
        <v/>
      </c>
      <c r="M1023" s="150" t="str">
        <f t="shared" si="210"/>
        <v/>
      </c>
      <c r="N1023" s="172" t="str">
        <f t="shared" si="211"/>
        <v/>
      </c>
      <c r="O1023" s="150" t="str">
        <f t="shared" si="212"/>
        <v/>
      </c>
      <c r="P1023" s="151" t="str">
        <f t="shared" si="213"/>
        <v/>
      </c>
      <c r="Q1023" s="150" t="str">
        <f t="shared" si="203"/>
        <v/>
      </c>
      <c r="R1023" s="126" t="str">
        <f t="array" ref="R1023">IF(AND(ISTEXT(E1023),D1023="TR"),_xlfn.STDEV.S(IF(Supplier=E1023,Target)),"")</f>
        <v/>
      </c>
      <c r="S1023" s="143" t="e">
        <f t="shared" si="214"/>
        <v>#VALUE!</v>
      </c>
      <c r="T1023" s="146" t="e">
        <f t="shared" si="215"/>
        <v>#VALUE!</v>
      </c>
    </row>
    <row r="1024" spans="1:20" s="17" customFormat="1" x14ac:dyDescent="0.2">
      <c r="A1024" s="14"/>
      <c r="B1024" s="14"/>
      <c r="C1024" s="14"/>
      <c r="D1024" s="14"/>
      <c r="E1024" s="14"/>
      <c r="F1024" s="149" t="str">
        <f t="shared" si="204"/>
        <v/>
      </c>
      <c r="G1024" s="148" t="str">
        <f>IF(F1024="","",SUMIF(Supplier,Waste_Input!E1024,TotalSampleWeight))</f>
        <v/>
      </c>
      <c r="H1024" s="150" t="str">
        <f t="shared" si="205"/>
        <v/>
      </c>
      <c r="I1024" s="150" t="str">
        <f t="shared" si="206"/>
        <v/>
      </c>
      <c r="J1024" s="150" t="str">
        <f t="shared" si="207"/>
        <v/>
      </c>
      <c r="K1024" s="150" t="str">
        <f t="shared" si="208"/>
        <v/>
      </c>
      <c r="L1024" s="150" t="str">
        <f t="shared" si="209"/>
        <v/>
      </c>
      <c r="M1024" s="150" t="str">
        <f t="shared" si="210"/>
        <v/>
      </c>
      <c r="N1024" s="172" t="str">
        <f t="shared" si="211"/>
        <v/>
      </c>
      <c r="O1024" s="150" t="str">
        <f t="shared" si="212"/>
        <v/>
      </c>
      <c r="P1024" s="151" t="str">
        <f t="shared" si="213"/>
        <v/>
      </c>
      <c r="Q1024" s="150" t="str">
        <f t="shared" si="203"/>
        <v/>
      </c>
      <c r="R1024" s="126" t="str">
        <f t="array" ref="R1024">IF(AND(ISTEXT(E1024),D1024="TR"),_xlfn.STDEV.S(IF(Supplier=E1024,Target)),"")</f>
        <v/>
      </c>
      <c r="S1024" s="143" t="e">
        <f t="shared" si="214"/>
        <v>#VALUE!</v>
      </c>
      <c r="T1024" s="146" t="e">
        <f t="shared" si="215"/>
        <v>#VALUE!</v>
      </c>
    </row>
    <row r="1025" spans="1:20" s="17" customFormat="1" x14ac:dyDescent="0.2">
      <c r="A1025" s="14"/>
      <c r="B1025" s="14"/>
      <c r="C1025" s="14"/>
      <c r="D1025" s="14"/>
      <c r="E1025" s="14"/>
      <c r="F1025" s="149" t="str">
        <f t="shared" si="204"/>
        <v/>
      </c>
      <c r="G1025" s="148" t="str">
        <f>IF(F1025="","",SUMIF(Supplier,Waste_Input!E1025,TotalSampleWeight))</f>
        <v/>
      </c>
      <c r="H1025" s="150" t="str">
        <f t="shared" si="205"/>
        <v/>
      </c>
      <c r="I1025" s="150" t="str">
        <f t="shared" si="206"/>
        <v/>
      </c>
      <c r="J1025" s="150" t="str">
        <f t="shared" si="207"/>
        <v/>
      </c>
      <c r="K1025" s="150" t="str">
        <f t="shared" si="208"/>
        <v/>
      </c>
      <c r="L1025" s="150" t="str">
        <f t="shared" si="209"/>
        <v/>
      </c>
      <c r="M1025" s="150" t="str">
        <f t="shared" si="210"/>
        <v/>
      </c>
      <c r="N1025" s="172" t="str">
        <f t="shared" si="211"/>
        <v/>
      </c>
      <c r="O1025" s="150" t="str">
        <f t="shared" si="212"/>
        <v/>
      </c>
      <c r="P1025" s="151" t="str">
        <f t="shared" si="213"/>
        <v/>
      </c>
      <c r="Q1025" s="150" t="str">
        <f t="shared" si="203"/>
        <v/>
      </c>
      <c r="R1025" s="126" t="str">
        <f t="array" ref="R1025">IF(AND(ISTEXT(E1025),D1025="TR"),_xlfn.STDEV.S(IF(Supplier=E1025,Target)),"")</f>
        <v/>
      </c>
      <c r="S1025" s="143" t="e">
        <f t="shared" si="214"/>
        <v>#VALUE!</v>
      </c>
      <c r="T1025" s="146" t="e">
        <f t="shared" si="215"/>
        <v>#VALUE!</v>
      </c>
    </row>
    <row r="1026" spans="1:20" s="17" customFormat="1" x14ac:dyDescent="0.2">
      <c r="A1026" s="14"/>
      <c r="B1026" s="14"/>
      <c r="C1026" s="14"/>
      <c r="D1026" s="14"/>
      <c r="E1026" s="14"/>
      <c r="F1026" s="149" t="str">
        <f t="shared" si="204"/>
        <v/>
      </c>
      <c r="G1026" s="148" t="str">
        <f>IF(F1026="","",SUMIF(Supplier,Waste_Input!E1026,TotalSampleWeight))</f>
        <v/>
      </c>
      <c r="H1026" s="150" t="str">
        <f t="shared" si="205"/>
        <v/>
      </c>
      <c r="I1026" s="150" t="str">
        <f t="shared" si="206"/>
        <v/>
      </c>
      <c r="J1026" s="150" t="str">
        <f t="shared" si="207"/>
        <v/>
      </c>
      <c r="K1026" s="150" t="str">
        <f t="shared" si="208"/>
        <v/>
      </c>
      <c r="L1026" s="150" t="str">
        <f t="shared" si="209"/>
        <v/>
      </c>
      <c r="M1026" s="150" t="str">
        <f t="shared" si="210"/>
        <v/>
      </c>
      <c r="N1026" s="172" t="str">
        <f t="shared" si="211"/>
        <v/>
      </c>
      <c r="O1026" s="150" t="str">
        <f t="shared" si="212"/>
        <v/>
      </c>
      <c r="P1026" s="151" t="str">
        <f t="shared" si="213"/>
        <v/>
      </c>
      <c r="Q1026" s="150" t="str">
        <f t="shared" ref="Q1026:Q1089" si="216">IFERROR(IF(AND(ISTEXT(E1026),D1026="TR"),AVERAGEIF(Supplier,E1026,Fragments),""),"")</f>
        <v/>
      </c>
      <c r="R1026" s="126" t="str">
        <f t="array" ref="R1026">IF(AND(ISTEXT(E1026),D1026="TR"),_xlfn.STDEV.S(IF(Supplier=E1026,Target)),"")</f>
        <v/>
      </c>
      <c r="S1026" s="143" t="e">
        <f t="shared" si="214"/>
        <v>#VALUE!</v>
      </c>
      <c r="T1026" s="146" t="e">
        <f t="shared" si="215"/>
        <v>#VALUE!</v>
      </c>
    </row>
    <row r="1027" spans="1:20" s="17" customFormat="1" x14ac:dyDescent="0.2">
      <c r="A1027" s="14"/>
      <c r="B1027" s="14"/>
      <c r="C1027" s="14"/>
      <c r="D1027" s="14"/>
      <c r="E1027" s="14"/>
      <c r="F1027" s="149" t="str">
        <f t="shared" ref="F1027:F1090" si="217">IF(AND(ISTEXT(E1027),D1027="TR"),COUNTIF(Supplier,"*"&amp;E1027&amp;"*"),"")</f>
        <v/>
      </c>
      <c r="G1027" s="148" t="str">
        <f>IF(F1027="","",SUMIF(Supplier,Waste_Input!E1027,TotalSampleWeight))</f>
        <v/>
      </c>
      <c r="H1027" s="150" t="str">
        <f t="shared" ref="H1027:H1090" si="218">IFERROR(IF(AND(ISTEXT(E1027),D1027="TR"),AVERAGEIF(Supplier,E1027,Plastic),""),"")</f>
        <v/>
      </c>
      <c r="I1027" s="150" t="str">
        <f t="shared" ref="I1027:I1090" si="219">IFERROR(IF(AND(ISTEXT(E1027),D1027="TR"),AVERAGEIF(Supplier,E1027,Glass),""),"")</f>
        <v/>
      </c>
      <c r="J1027" s="150" t="str">
        <f t="shared" ref="J1027:J1090" si="220">IFERROR(IF(AND(ISTEXT(E1027),D1027="TR"),AVERAGEIF(Supplier,E1027,Paper),""),"")</f>
        <v/>
      </c>
      <c r="K1027" s="150" t="str">
        <f t="shared" ref="K1027:K1090" si="221">IFERROR(IF(AND(ISTEXT(E1027),D1027="TR"),AVERAGEIF(Supplier,E1027,Cardboard),""),"")</f>
        <v/>
      </c>
      <c r="L1027" s="150" t="str">
        <f t="shared" ref="L1027:L1090" si="222">IFERROR(IF(AND(ISTEXT(E1027),D1027="TR"),AVERAGEIF(Supplier,E1027,Metals),""),"")</f>
        <v/>
      </c>
      <c r="M1027" s="150" t="str">
        <f t="shared" ref="M1027:M1090" si="223">IFERROR(IF(AND(ISTEXT(E1027),D1027="TR"),AVERAGEIF(Supplier,E1027,Target),""),"")</f>
        <v/>
      </c>
      <c r="N1027" s="172" t="str">
        <f t="shared" ref="N1027:N1090" si="224">IFERROR(R1027,"")</f>
        <v/>
      </c>
      <c r="O1027" s="150" t="str">
        <f t="shared" ref="O1027:O1090" si="225">IFERROR(IF(AND(ISTEXT(E1027),D1027="TR"), AVERAGEIF(Supplier,E1027,NonTarget),""),"")</f>
        <v/>
      </c>
      <c r="P1027" s="151" t="str">
        <f t="shared" ref="P1027:P1090" si="226">IFERROR(IF(AND(ISTEXT(E1027),D1027="TR"),AVERAGEIF(Supplier,E1027,NonRecycable),""),"")</f>
        <v/>
      </c>
      <c r="Q1027" s="150" t="str">
        <f t="shared" si="216"/>
        <v/>
      </c>
      <c r="R1027" s="126" t="str">
        <f t="array" ref="R1027">IF(AND(ISTEXT(E1027),D1027="TR"),_xlfn.STDEV.S(IF(Supplier=E1027,Target)),"")</f>
        <v/>
      </c>
      <c r="S1027" s="143" t="e">
        <f t="shared" ref="S1027:S1090" si="227">F1027-ROUNDDOWN(C1027/125,0)</f>
        <v>#VALUE!</v>
      </c>
      <c r="T1027" s="146" t="e">
        <f t="shared" ref="T1027:T1090" si="228">G1027/F1027</f>
        <v>#VALUE!</v>
      </c>
    </row>
    <row r="1028" spans="1:20" s="17" customFormat="1" x14ac:dyDescent="0.2">
      <c r="A1028" s="14"/>
      <c r="B1028" s="14"/>
      <c r="C1028" s="14"/>
      <c r="D1028" s="14"/>
      <c r="E1028" s="14"/>
      <c r="F1028" s="149" t="str">
        <f t="shared" si="217"/>
        <v/>
      </c>
      <c r="G1028" s="148" t="str">
        <f>IF(F1028="","",SUMIF(Supplier,Waste_Input!E1028,TotalSampleWeight))</f>
        <v/>
      </c>
      <c r="H1028" s="150" t="str">
        <f t="shared" si="218"/>
        <v/>
      </c>
      <c r="I1028" s="150" t="str">
        <f t="shared" si="219"/>
        <v/>
      </c>
      <c r="J1028" s="150" t="str">
        <f t="shared" si="220"/>
        <v/>
      </c>
      <c r="K1028" s="150" t="str">
        <f t="shared" si="221"/>
        <v/>
      </c>
      <c r="L1028" s="150" t="str">
        <f t="shared" si="222"/>
        <v/>
      </c>
      <c r="M1028" s="150" t="str">
        <f t="shared" si="223"/>
        <v/>
      </c>
      <c r="N1028" s="172" t="str">
        <f t="shared" si="224"/>
        <v/>
      </c>
      <c r="O1028" s="150" t="str">
        <f t="shared" si="225"/>
        <v/>
      </c>
      <c r="P1028" s="151" t="str">
        <f t="shared" si="226"/>
        <v/>
      </c>
      <c r="Q1028" s="150" t="str">
        <f t="shared" si="216"/>
        <v/>
      </c>
      <c r="R1028" s="126" t="str">
        <f t="array" ref="R1028">IF(AND(ISTEXT(E1028),D1028="TR"),_xlfn.STDEV.S(IF(Supplier=E1028,Target)),"")</f>
        <v/>
      </c>
      <c r="S1028" s="143" t="e">
        <f t="shared" si="227"/>
        <v>#VALUE!</v>
      </c>
      <c r="T1028" s="146" t="e">
        <f t="shared" si="228"/>
        <v>#VALUE!</v>
      </c>
    </row>
    <row r="1029" spans="1:20" s="17" customFormat="1" x14ac:dyDescent="0.2">
      <c r="A1029" s="14"/>
      <c r="B1029" s="14"/>
      <c r="C1029" s="14"/>
      <c r="D1029" s="14"/>
      <c r="E1029" s="14"/>
      <c r="F1029" s="149" t="str">
        <f t="shared" si="217"/>
        <v/>
      </c>
      <c r="G1029" s="148" t="str">
        <f>IF(F1029="","",SUMIF(Supplier,Waste_Input!E1029,TotalSampleWeight))</f>
        <v/>
      </c>
      <c r="H1029" s="150" t="str">
        <f t="shared" si="218"/>
        <v/>
      </c>
      <c r="I1029" s="150" t="str">
        <f t="shared" si="219"/>
        <v/>
      </c>
      <c r="J1029" s="150" t="str">
        <f t="shared" si="220"/>
        <v/>
      </c>
      <c r="K1029" s="150" t="str">
        <f t="shared" si="221"/>
        <v/>
      </c>
      <c r="L1029" s="150" t="str">
        <f t="shared" si="222"/>
        <v/>
      </c>
      <c r="M1029" s="150" t="str">
        <f t="shared" si="223"/>
        <v/>
      </c>
      <c r="N1029" s="172" t="str">
        <f t="shared" si="224"/>
        <v/>
      </c>
      <c r="O1029" s="150" t="str">
        <f t="shared" si="225"/>
        <v/>
      </c>
      <c r="P1029" s="151" t="str">
        <f t="shared" si="226"/>
        <v/>
      </c>
      <c r="Q1029" s="150" t="str">
        <f t="shared" si="216"/>
        <v/>
      </c>
      <c r="R1029" s="126" t="str">
        <f t="array" ref="R1029">IF(AND(ISTEXT(E1029),D1029="TR"),_xlfn.STDEV.S(IF(Supplier=E1029,Target)),"")</f>
        <v/>
      </c>
      <c r="S1029" s="143" t="e">
        <f t="shared" si="227"/>
        <v>#VALUE!</v>
      </c>
      <c r="T1029" s="146" t="e">
        <f t="shared" si="228"/>
        <v>#VALUE!</v>
      </c>
    </row>
    <row r="1030" spans="1:20" s="17" customFormat="1" x14ac:dyDescent="0.2">
      <c r="A1030" s="14"/>
      <c r="B1030" s="14"/>
      <c r="C1030" s="14"/>
      <c r="D1030" s="14"/>
      <c r="E1030" s="14"/>
      <c r="F1030" s="149" t="str">
        <f t="shared" si="217"/>
        <v/>
      </c>
      <c r="G1030" s="148" t="str">
        <f>IF(F1030="","",SUMIF(Supplier,Waste_Input!E1030,TotalSampleWeight))</f>
        <v/>
      </c>
      <c r="H1030" s="150" t="str">
        <f t="shared" si="218"/>
        <v/>
      </c>
      <c r="I1030" s="150" t="str">
        <f t="shared" si="219"/>
        <v/>
      </c>
      <c r="J1030" s="150" t="str">
        <f t="shared" si="220"/>
        <v/>
      </c>
      <c r="K1030" s="150" t="str">
        <f t="shared" si="221"/>
        <v/>
      </c>
      <c r="L1030" s="150" t="str">
        <f t="shared" si="222"/>
        <v/>
      </c>
      <c r="M1030" s="150" t="str">
        <f t="shared" si="223"/>
        <v/>
      </c>
      <c r="N1030" s="172" t="str">
        <f t="shared" si="224"/>
        <v/>
      </c>
      <c r="O1030" s="150" t="str">
        <f t="shared" si="225"/>
        <v/>
      </c>
      <c r="P1030" s="151" t="str">
        <f t="shared" si="226"/>
        <v/>
      </c>
      <c r="Q1030" s="150" t="str">
        <f t="shared" si="216"/>
        <v/>
      </c>
      <c r="R1030" s="126" t="str">
        <f t="array" ref="R1030">IF(AND(ISTEXT(E1030),D1030="TR"),_xlfn.STDEV.S(IF(Supplier=E1030,Target)),"")</f>
        <v/>
      </c>
      <c r="S1030" s="143" t="e">
        <f t="shared" si="227"/>
        <v>#VALUE!</v>
      </c>
      <c r="T1030" s="146" t="e">
        <f t="shared" si="228"/>
        <v>#VALUE!</v>
      </c>
    </row>
    <row r="1031" spans="1:20" s="17" customFormat="1" x14ac:dyDescent="0.2">
      <c r="A1031" s="14"/>
      <c r="B1031" s="14"/>
      <c r="C1031" s="14"/>
      <c r="D1031" s="14"/>
      <c r="E1031" s="14"/>
      <c r="F1031" s="149" t="str">
        <f t="shared" si="217"/>
        <v/>
      </c>
      <c r="G1031" s="148" t="str">
        <f>IF(F1031="","",SUMIF(Supplier,Waste_Input!E1031,TotalSampleWeight))</f>
        <v/>
      </c>
      <c r="H1031" s="150" t="str">
        <f t="shared" si="218"/>
        <v/>
      </c>
      <c r="I1031" s="150" t="str">
        <f t="shared" si="219"/>
        <v/>
      </c>
      <c r="J1031" s="150" t="str">
        <f t="shared" si="220"/>
        <v/>
      </c>
      <c r="K1031" s="150" t="str">
        <f t="shared" si="221"/>
        <v/>
      </c>
      <c r="L1031" s="150" t="str">
        <f t="shared" si="222"/>
        <v/>
      </c>
      <c r="M1031" s="150" t="str">
        <f t="shared" si="223"/>
        <v/>
      </c>
      <c r="N1031" s="172" t="str">
        <f t="shared" si="224"/>
        <v/>
      </c>
      <c r="O1031" s="150" t="str">
        <f t="shared" si="225"/>
        <v/>
      </c>
      <c r="P1031" s="151" t="str">
        <f t="shared" si="226"/>
        <v/>
      </c>
      <c r="Q1031" s="150" t="str">
        <f t="shared" si="216"/>
        <v/>
      </c>
      <c r="R1031" s="126" t="str">
        <f t="array" ref="R1031">IF(AND(ISTEXT(E1031),D1031="TR"),_xlfn.STDEV.S(IF(Supplier=E1031,Target)),"")</f>
        <v/>
      </c>
      <c r="S1031" s="143" t="e">
        <f t="shared" si="227"/>
        <v>#VALUE!</v>
      </c>
      <c r="T1031" s="146" t="e">
        <f t="shared" si="228"/>
        <v>#VALUE!</v>
      </c>
    </row>
    <row r="1032" spans="1:20" s="17" customFormat="1" x14ac:dyDescent="0.2">
      <c r="A1032" s="14"/>
      <c r="B1032" s="14"/>
      <c r="C1032" s="14"/>
      <c r="D1032" s="14"/>
      <c r="E1032" s="14"/>
      <c r="F1032" s="149" t="str">
        <f t="shared" si="217"/>
        <v/>
      </c>
      <c r="G1032" s="148" t="str">
        <f>IF(F1032="","",SUMIF(Supplier,Waste_Input!E1032,TotalSampleWeight))</f>
        <v/>
      </c>
      <c r="H1032" s="150" t="str">
        <f t="shared" si="218"/>
        <v/>
      </c>
      <c r="I1032" s="150" t="str">
        <f t="shared" si="219"/>
        <v/>
      </c>
      <c r="J1032" s="150" t="str">
        <f t="shared" si="220"/>
        <v/>
      </c>
      <c r="K1032" s="150" t="str">
        <f t="shared" si="221"/>
        <v/>
      </c>
      <c r="L1032" s="150" t="str">
        <f t="shared" si="222"/>
        <v/>
      </c>
      <c r="M1032" s="150" t="str">
        <f t="shared" si="223"/>
        <v/>
      </c>
      <c r="N1032" s="172" t="str">
        <f t="shared" si="224"/>
        <v/>
      </c>
      <c r="O1032" s="150" t="str">
        <f t="shared" si="225"/>
        <v/>
      </c>
      <c r="P1032" s="151" t="str">
        <f t="shared" si="226"/>
        <v/>
      </c>
      <c r="Q1032" s="150" t="str">
        <f t="shared" si="216"/>
        <v/>
      </c>
      <c r="R1032" s="126" t="str">
        <f t="array" ref="R1032">IF(AND(ISTEXT(E1032),D1032="TR"),_xlfn.STDEV.S(IF(Supplier=E1032,Target)),"")</f>
        <v/>
      </c>
      <c r="S1032" s="143" t="e">
        <f t="shared" si="227"/>
        <v>#VALUE!</v>
      </c>
      <c r="T1032" s="146" t="e">
        <f t="shared" si="228"/>
        <v>#VALUE!</v>
      </c>
    </row>
    <row r="1033" spans="1:20" s="17" customFormat="1" x14ac:dyDescent="0.2">
      <c r="A1033" s="14"/>
      <c r="B1033" s="14"/>
      <c r="C1033" s="14"/>
      <c r="D1033" s="14"/>
      <c r="E1033" s="14"/>
      <c r="F1033" s="149" t="str">
        <f t="shared" si="217"/>
        <v/>
      </c>
      <c r="G1033" s="148" t="str">
        <f>IF(F1033="","",SUMIF(Supplier,Waste_Input!E1033,TotalSampleWeight))</f>
        <v/>
      </c>
      <c r="H1033" s="150" t="str">
        <f t="shared" si="218"/>
        <v/>
      </c>
      <c r="I1033" s="150" t="str">
        <f t="shared" si="219"/>
        <v/>
      </c>
      <c r="J1033" s="150" t="str">
        <f t="shared" si="220"/>
        <v/>
      </c>
      <c r="K1033" s="150" t="str">
        <f t="shared" si="221"/>
        <v/>
      </c>
      <c r="L1033" s="150" t="str">
        <f t="shared" si="222"/>
        <v/>
      </c>
      <c r="M1033" s="150" t="str">
        <f t="shared" si="223"/>
        <v/>
      </c>
      <c r="N1033" s="172" t="str">
        <f t="shared" si="224"/>
        <v/>
      </c>
      <c r="O1033" s="150" t="str">
        <f t="shared" si="225"/>
        <v/>
      </c>
      <c r="P1033" s="151" t="str">
        <f t="shared" si="226"/>
        <v/>
      </c>
      <c r="Q1033" s="150" t="str">
        <f t="shared" si="216"/>
        <v/>
      </c>
      <c r="R1033" s="126" t="str">
        <f t="array" ref="R1033">IF(AND(ISTEXT(E1033),D1033="TR"),_xlfn.STDEV.S(IF(Supplier=E1033,Target)),"")</f>
        <v/>
      </c>
      <c r="S1033" s="143" t="e">
        <f t="shared" si="227"/>
        <v>#VALUE!</v>
      </c>
      <c r="T1033" s="146" t="e">
        <f t="shared" si="228"/>
        <v>#VALUE!</v>
      </c>
    </row>
    <row r="1034" spans="1:20" s="17" customFormat="1" x14ac:dyDescent="0.2">
      <c r="A1034" s="14"/>
      <c r="B1034" s="14"/>
      <c r="C1034" s="14"/>
      <c r="D1034" s="14"/>
      <c r="E1034" s="14"/>
      <c r="F1034" s="149" t="str">
        <f t="shared" si="217"/>
        <v/>
      </c>
      <c r="G1034" s="148" t="str">
        <f>IF(F1034="","",SUMIF(Supplier,Waste_Input!E1034,TotalSampleWeight))</f>
        <v/>
      </c>
      <c r="H1034" s="150" t="str">
        <f t="shared" si="218"/>
        <v/>
      </c>
      <c r="I1034" s="150" t="str">
        <f t="shared" si="219"/>
        <v/>
      </c>
      <c r="J1034" s="150" t="str">
        <f t="shared" si="220"/>
        <v/>
      </c>
      <c r="K1034" s="150" t="str">
        <f t="shared" si="221"/>
        <v/>
      </c>
      <c r="L1034" s="150" t="str">
        <f t="shared" si="222"/>
        <v/>
      </c>
      <c r="M1034" s="150" t="str">
        <f t="shared" si="223"/>
        <v/>
      </c>
      <c r="N1034" s="172" t="str">
        <f t="shared" si="224"/>
        <v/>
      </c>
      <c r="O1034" s="150" t="str">
        <f t="shared" si="225"/>
        <v/>
      </c>
      <c r="P1034" s="151" t="str">
        <f t="shared" si="226"/>
        <v/>
      </c>
      <c r="Q1034" s="150" t="str">
        <f t="shared" si="216"/>
        <v/>
      </c>
      <c r="R1034" s="126" t="str">
        <f t="array" ref="R1034">IF(AND(ISTEXT(E1034),D1034="TR"),_xlfn.STDEV.S(IF(Supplier=E1034,Target)),"")</f>
        <v/>
      </c>
      <c r="S1034" s="143" t="e">
        <f t="shared" si="227"/>
        <v>#VALUE!</v>
      </c>
      <c r="T1034" s="146" t="e">
        <f t="shared" si="228"/>
        <v>#VALUE!</v>
      </c>
    </row>
    <row r="1035" spans="1:20" s="17" customFormat="1" x14ac:dyDescent="0.2">
      <c r="A1035" s="14"/>
      <c r="B1035" s="14"/>
      <c r="C1035" s="14"/>
      <c r="D1035" s="14"/>
      <c r="E1035" s="14"/>
      <c r="F1035" s="149" t="str">
        <f t="shared" si="217"/>
        <v/>
      </c>
      <c r="G1035" s="148" t="str">
        <f>IF(F1035="","",SUMIF(Supplier,Waste_Input!E1035,TotalSampleWeight))</f>
        <v/>
      </c>
      <c r="H1035" s="150" t="str">
        <f t="shared" si="218"/>
        <v/>
      </c>
      <c r="I1035" s="150" t="str">
        <f t="shared" si="219"/>
        <v/>
      </c>
      <c r="J1035" s="150" t="str">
        <f t="shared" si="220"/>
        <v/>
      </c>
      <c r="K1035" s="150" t="str">
        <f t="shared" si="221"/>
        <v/>
      </c>
      <c r="L1035" s="150" t="str">
        <f t="shared" si="222"/>
        <v/>
      </c>
      <c r="M1035" s="150" t="str">
        <f t="shared" si="223"/>
        <v/>
      </c>
      <c r="N1035" s="172" t="str">
        <f t="shared" si="224"/>
        <v/>
      </c>
      <c r="O1035" s="150" t="str">
        <f t="shared" si="225"/>
        <v/>
      </c>
      <c r="P1035" s="151" t="str">
        <f t="shared" si="226"/>
        <v/>
      </c>
      <c r="Q1035" s="150" t="str">
        <f t="shared" si="216"/>
        <v/>
      </c>
      <c r="R1035" s="126" t="str">
        <f t="array" ref="R1035">IF(AND(ISTEXT(E1035),D1035="TR"),_xlfn.STDEV.S(IF(Supplier=E1035,Target)),"")</f>
        <v/>
      </c>
      <c r="S1035" s="143" t="e">
        <f t="shared" si="227"/>
        <v>#VALUE!</v>
      </c>
      <c r="T1035" s="146" t="e">
        <f t="shared" si="228"/>
        <v>#VALUE!</v>
      </c>
    </row>
    <row r="1036" spans="1:20" s="17" customFormat="1" x14ac:dyDescent="0.2">
      <c r="A1036" s="14"/>
      <c r="B1036" s="14"/>
      <c r="C1036" s="14"/>
      <c r="D1036" s="14"/>
      <c r="E1036" s="14"/>
      <c r="F1036" s="149" t="str">
        <f t="shared" si="217"/>
        <v/>
      </c>
      <c r="G1036" s="148" t="str">
        <f>IF(F1036="","",SUMIF(Supplier,Waste_Input!E1036,TotalSampleWeight))</f>
        <v/>
      </c>
      <c r="H1036" s="150" t="str">
        <f t="shared" si="218"/>
        <v/>
      </c>
      <c r="I1036" s="150" t="str">
        <f t="shared" si="219"/>
        <v/>
      </c>
      <c r="J1036" s="150" t="str">
        <f t="shared" si="220"/>
        <v/>
      </c>
      <c r="K1036" s="150" t="str">
        <f t="shared" si="221"/>
        <v/>
      </c>
      <c r="L1036" s="150" t="str">
        <f t="shared" si="222"/>
        <v/>
      </c>
      <c r="M1036" s="150" t="str">
        <f t="shared" si="223"/>
        <v/>
      </c>
      <c r="N1036" s="172" t="str">
        <f t="shared" si="224"/>
        <v/>
      </c>
      <c r="O1036" s="150" t="str">
        <f t="shared" si="225"/>
        <v/>
      </c>
      <c r="P1036" s="151" t="str">
        <f t="shared" si="226"/>
        <v/>
      </c>
      <c r="Q1036" s="150" t="str">
        <f t="shared" si="216"/>
        <v/>
      </c>
      <c r="R1036" s="126" t="str">
        <f t="array" ref="R1036">IF(AND(ISTEXT(E1036),D1036="TR"),_xlfn.STDEV.S(IF(Supplier=E1036,Target)),"")</f>
        <v/>
      </c>
      <c r="S1036" s="143" t="e">
        <f t="shared" si="227"/>
        <v>#VALUE!</v>
      </c>
      <c r="T1036" s="146" t="e">
        <f t="shared" si="228"/>
        <v>#VALUE!</v>
      </c>
    </row>
    <row r="1037" spans="1:20" s="17" customFormat="1" x14ac:dyDescent="0.2">
      <c r="A1037" s="14"/>
      <c r="B1037" s="14"/>
      <c r="C1037" s="14"/>
      <c r="D1037" s="14"/>
      <c r="E1037" s="14"/>
      <c r="F1037" s="149" t="str">
        <f t="shared" si="217"/>
        <v/>
      </c>
      <c r="G1037" s="148" t="str">
        <f>IF(F1037="","",SUMIF(Supplier,Waste_Input!E1037,TotalSampleWeight))</f>
        <v/>
      </c>
      <c r="H1037" s="150" t="str">
        <f t="shared" si="218"/>
        <v/>
      </c>
      <c r="I1037" s="150" t="str">
        <f t="shared" si="219"/>
        <v/>
      </c>
      <c r="J1037" s="150" t="str">
        <f t="shared" si="220"/>
        <v/>
      </c>
      <c r="K1037" s="150" t="str">
        <f t="shared" si="221"/>
        <v/>
      </c>
      <c r="L1037" s="150" t="str">
        <f t="shared" si="222"/>
        <v/>
      </c>
      <c r="M1037" s="150" t="str">
        <f t="shared" si="223"/>
        <v/>
      </c>
      <c r="N1037" s="172" t="str">
        <f t="shared" si="224"/>
        <v/>
      </c>
      <c r="O1037" s="150" t="str">
        <f t="shared" si="225"/>
        <v/>
      </c>
      <c r="P1037" s="151" t="str">
        <f t="shared" si="226"/>
        <v/>
      </c>
      <c r="Q1037" s="150" t="str">
        <f t="shared" si="216"/>
        <v/>
      </c>
      <c r="R1037" s="126" t="str">
        <f t="array" ref="R1037">IF(AND(ISTEXT(E1037),D1037="TR"),_xlfn.STDEV.S(IF(Supplier=E1037,Target)),"")</f>
        <v/>
      </c>
      <c r="S1037" s="143" t="e">
        <f t="shared" si="227"/>
        <v>#VALUE!</v>
      </c>
      <c r="T1037" s="146" t="e">
        <f t="shared" si="228"/>
        <v>#VALUE!</v>
      </c>
    </row>
    <row r="1038" spans="1:20" s="17" customFormat="1" x14ac:dyDescent="0.2">
      <c r="A1038" s="14"/>
      <c r="B1038" s="14"/>
      <c r="C1038" s="14"/>
      <c r="D1038" s="14"/>
      <c r="E1038" s="14"/>
      <c r="F1038" s="149" t="str">
        <f t="shared" si="217"/>
        <v/>
      </c>
      <c r="G1038" s="148" t="str">
        <f>IF(F1038="","",SUMIF(Supplier,Waste_Input!E1038,TotalSampleWeight))</f>
        <v/>
      </c>
      <c r="H1038" s="150" t="str">
        <f t="shared" si="218"/>
        <v/>
      </c>
      <c r="I1038" s="150" t="str">
        <f t="shared" si="219"/>
        <v/>
      </c>
      <c r="J1038" s="150" t="str">
        <f t="shared" si="220"/>
        <v/>
      </c>
      <c r="K1038" s="150" t="str">
        <f t="shared" si="221"/>
        <v/>
      </c>
      <c r="L1038" s="150" t="str">
        <f t="shared" si="222"/>
        <v/>
      </c>
      <c r="M1038" s="150" t="str">
        <f t="shared" si="223"/>
        <v/>
      </c>
      <c r="N1038" s="172" t="str">
        <f t="shared" si="224"/>
        <v/>
      </c>
      <c r="O1038" s="150" t="str">
        <f t="shared" si="225"/>
        <v/>
      </c>
      <c r="P1038" s="151" t="str">
        <f t="shared" si="226"/>
        <v/>
      </c>
      <c r="Q1038" s="150" t="str">
        <f t="shared" si="216"/>
        <v/>
      </c>
      <c r="R1038" s="126" t="str">
        <f t="array" ref="R1038">IF(AND(ISTEXT(E1038),D1038="TR"),_xlfn.STDEV.S(IF(Supplier=E1038,Target)),"")</f>
        <v/>
      </c>
      <c r="S1038" s="143" t="e">
        <f t="shared" si="227"/>
        <v>#VALUE!</v>
      </c>
      <c r="T1038" s="146" t="e">
        <f t="shared" si="228"/>
        <v>#VALUE!</v>
      </c>
    </row>
    <row r="1039" spans="1:20" s="17" customFormat="1" x14ac:dyDescent="0.2">
      <c r="A1039" s="14"/>
      <c r="B1039" s="14"/>
      <c r="C1039" s="14"/>
      <c r="D1039" s="14"/>
      <c r="E1039" s="14"/>
      <c r="F1039" s="149" t="str">
        <f t="shared" si="217"/>
        <v/>
      </c>
      <c r="G1039" s="148" t="str">
        <f>IF(F1039="","",SUMIF(Supplier,Waste_Input!E1039,TotalSampleWeight))</f>
        <v/>
      </c>
      <c r="H1039" s="150" t="str">
        <f t="shared" si="218"/>
        <v/>
      </c>
      <c r="I1039" s="150" t="str">
        <f t="shared" si="219"/>
        <v/>
      </c>
      <c r="J1039" s="150" t="str">
        <f t="shared" si="220"/>
        <v/>
      </c>
      <c r="K1039" s="150" t="str">
        <f t="shared" si="221"/>
        <v/>
      </c>
      <c r="L1039" s="150" t="str">
        <f t="shared" si="222"/>
        <v/>
      </c>
      <c r="M1039" s="150" t="str">
        <f t="shared" si="223"/>
        <v/>
      </c>
      <c r="N1039" s="172" t="str">
        <f t="shared" si="224"/>
        <v/>
      </c>
      <c r="O1039" s="150" t="str">
        <f t="shared" si="225"/>
        <v/>
      </c>
      <c r="P1039" s="151" t="str">
        <f t="shared" si="226"/>
        <v/>
      </c>
      <c r="Q1039" s="150" t="str">
        <f t="shared" si="216"/>
        <v/>
      </c>
      <c r="R1039" s="126" t="str">
        <f t="array" ref="R1039">IF(AND(ISTEXT(E1039),D1039="TR"),_xlfn.STDEV.S(IF(Supplier=E1039,Target)),"")</f>
        <v/>
      </c>
      <c r="S1039" s="143" t="e">
        <f t="shared" si="227"/>
        <v>#VALUE!</v>
      </c>
      <c r="T1039" s="146" t="e">
        <f t="shared" si="228"/>
        <v>#VALUE!</v>
      </c>
    </row>
    <row r="1040" spans="1:20" s="17" customFormat="1" x14ac:dyDescent="0.2">
      <c r="A1040" s="14"/>
      <c r="B1040" s="14"/>
      <c r="C1040" s="14"/>
      <c r="D1040" s="14"/>
      <c r="E1040" s="14"/>
      <c r="F1040" s="149" t="str">
        <f t="shared" si="217"/>
        <v/>
      </c>
      <c r="G1040" s="148" t="str">
        <f>IF(F1040="","",SUMIF(Supplier,Waste_Input!E1040,TotalSampleWeight))</f>
        <v/>
      </c>
      <c r="H1040" s="150" t="str">
        <f t="shared" si="218"/>
        <v/>
      </c>
      <c r="I1040" s="150" t="str">
        <f t="shared" si="219"/>
        <v/>
      </c>
      <c r="J1040" s="150" t="str">
        <f t="shared" si="220"/>
        <v/>
      </c>
      <c r="K1040" s="150" t="str">
        <f t="shared" si="221"/>
        <v/>
      </c>
      <c r="L1040" s="150" t="str">
        <f t="shared" si="222"/>
        <v/>
      </c>
      <c r="M1040" s="150" t="str">
        <f t="shared" si="223"/>
        <v/>
      </c>
      <c r="N1040" s="172" t="str">
        <f t="shared" si="224"/>
        <v/>
      </c>
      <c r="O1040" s="150" t="str">
        <f t="shared" si="225"/>
        <v/>
      </c>
      <c r="P1040" s="151" t="str">
        <f t="shared" si="226"/>
        <v/>
      </c>
      <c r="Q1040" s="150" t="str">
        <f t="shared" si="216"/>
        <v/>
      </c>
      <c r="R1040" s="126" t="str">
        <f t="array" ref="R1040">IF(AND(ISTEXT(E1040),D1040="TR"),_xlfn.STDEV.S(IF(Supplier=E1040,Target)),"")</f>
        <v/>
      </c>
      <c r="S1040" s="143" t="e">
        <f t="shared" si="227"/>
        <v>#VALUE!</v>
      </c>
      <c r="T1040" s="146" t="e">
        <f t="shared" si="228"/>
        <v>#VALUE!</v>
      </c>
    </row>
    <row r="1041" spans="1:20" s="17" customFormat="1" x14ac:dyDescent="0.2">
      <c r="A1041" s="14"/>
      <c r="B1041" s="14"/>
      <c r="C1041" s="14"/>
      <c r="D1041" s="14"/>
      <c r="E1041" s="14"/>
      <c r="F1041" s="149" t="str">
        <f t="shared" si="217"/>
        <v/>
      </c>
      <c r="G1041" s="148" t="str">
        <f>IF(F1041="","",SUMIF(Supplier,Waste_Input!E1041,TotalSampleWeight))</f>
        <v/>
      </c>
      <c r="H1041" s="150" t="str">
        <f t="shared" si="218"/>
        <v/>
      </c>
      <c r="I1041" s="150" t="str">
        <f t="shared" si="219"/>
        <v/>
      </c>
      <c r="J1041" s="150" t="str">
        <f t="shared" si="220"/>
        <v/>
      </c>
      <c r="K1041" s="150" t="str">
        <f t="shared" si="221"/>
        <v/>
      </c>
      <c r="L1041" s="150" t="str">
        <f t="shared" si="222"/>
        <v/>
      </c>
      <c r="M1041" s="150" t="str">
        <f t="shared" si="223"/>
        <v/>
      </c>
      <c r="N1041" s="172" t="str">
        <f t="shared" si="224"/>
        <v/>
      </c>
      <c r="O1041" s="150" t="str">
        <f t="shared" si="225"/>
        <v/>
      </c>
      <c r="P1041" s="151" t="str">
        <f t="shared" si="226"/>
        <v/>
      </c>
      <c r="Q1041" s="150" t="str">
        <f t="shared" si="216"/>
        <v/>
      </c>
      <c r="R1041" s="126" t="str">
        <f t="array" ref="R1041">IF(AND(ISTEXT(E1041),D1041="TR"),_xlfn.STDEV.S(IF(Supplier=E1041,Target)),"")</f>
        <v/>
      </c>
      <c r="S1041" s="143" t="e">
        <f t="shared" si="227"/>
        <v>#VALUE!</v>
      </c>
      <c r="T1041" s="146" t="e">
        <f t="shared" si="228"/>
        <v>#VALUE!</v>
      </c>
    </row>
    <row r="1042" spans="1:20" s="17" customFormat="1" x14ac:dyDescent="0.2">
      <c r="A1042" s="14"/>
      <c r="B1042" s="14"/>
      <c r="C1042" s="14"/>
      <c r="D1042" s="14"/>
      <c r="E1042" s="14"/>
      <c r="F1042" s="149" t="str">
        <f t="shared" si="217"/>
        <v/>
      </c>
      <c r="G1042" s="148" t="str">
        <f>IF(F1042="","",SUMIF(Supplier,Waste_Input!E1042,TotalSampleWeight))</f>
        <v/>
      </c>
      <c r="H1042" s="150" t="str">
        <f t="shared" si="218"/>
        <v/>
      </c>
      <c r="I1042" s="150" t="str">
        <f t="shared" si="219"/>
        <v/>
      </c>
      <c r="J1042" s="150" t="str">
        <f t="shared" si="220"/>
        <v/>
      </c>
      <c r="K1042" s="150" t="str">
        <f t="shared" si="221"/>
        <v/>
      </c>
      <c r="L1042" s="150" t="str">
        <f t="shared" si="222"/>
        <v/>
      </c>
      <c r="M1042" s="150" t="str">
        <f t="shared" si="223"/>
        <v/>
      </c>
      <c r="N1042" s="172" t="str">
        <f t="shared" si="224"/>
        <v/>
      </c>
      <c r="O1042" s="150" t="str">
        <f t="shared" si="225"/>
        <v/>
      </c>
      <c r="P1042" s="151" t="str">
        <f t="shared" si="226"/>
        <v/>
      </c>
      <c r="Q1042" s="150" t="str">
        <f t="shared" si="216"/>
        <v/>
      </c>
      <c r="R1042" s="126" t="str">
        <f t="array" ref="R1042">IF(AND(ISTEXT(E1042),D1042="TR"),_xlfn.STDEV.S(IF(Supplier=E1042,Target)),"")</f>
        <v/>
      </c>
      <c r="S1042" s="143" t="e">
        <f t="shared" si="227"/>
        <v>#VALUE!</v>
      </c>
      <c r="T1042" s="146" t="e">
        <f t="shared" si="228"/>
        <v>#VALUE!</v>
      </c>
    </row>
    <row r="1043" spans="1:20" s="17" customFormat="1" x14ac:dyDescent="0.2">
      <c r="A1043" s="14"/>
      <c r="B1043" s="14"/>
      <c r="C1043" s="14"/>
      <c r="D1043" s="14"/>
      <c r="E1043" s="14"/>
      <c r="F1043" s="149" t="str">
        <f t="shared" si="217"/>
        <v/>
      </c>
      <c r="G1043" s="148" t="str">
        <f>IF(F1043="","",SUMIF(Supplier,Waste_Input!E1043,TotalSampleWeight))</f>
        <v/>
      </c>
      <c r="H1043" s="150" t="str">
        <f t="shared" si="218"/>
        <v/>
      </c>
      <c r="I1043" s="150" t="str">
        <f t="shared" si="219"/>
        <v/>
      </c>
      <c r="J1043" s="150" t="str">
        <f t="shared" si="220"/>
        <v/>
      </c>
      <c r="K1043" s="150" t="str">
        <f t="shared" si="221"/>
        <v/>
      </c>
      <c r="L1043" s="150" t="str">
        <f t="shared" si="222"/>
        <v/>
      </c>
      <c r="M1043" s="150" t="str">
        <f t="shared" si="223"/>
        <v/>
      </c>
      <c r="N1043" s="172" t="str">
        <f t="shared" si="224"/>
        <v/>
      </c>
      <c r="O1043" s="150" t="str">
        <f t="shared" si="225"/>
        <v/>
      </c>
      <c r="P1043" s="151" t="str">
        <f t="shared" si="226"/>
        <v/>
      </c>
      <c r="Q1043" s="150" t="str">
        <f t="shared" si="216"/>
        <v/>
      </c>
      <c r="R1043" s="126" t="str">
        <f t="array" ref="R1043">IF(AND(ISTEXT(E1043),D1043="TR"),_xlfn.STDEV.S(IF(Supplier=E1043,Target)),"")</f>
        <v/>
      </c>
      <c r="S1043" s="143" t="e">
        <f t="shared" si="227"/>
        <v>#VALUE!</v>
      </c>
      <c r="T1043" s="146" t="e">
        <f t="shared" si="228"/>
        <v>#VALUE!</v>
      </c>
    </row>
    <row r="1044" spans="1:20" s="17" customFormat="1" x14ac:dyDescent="0.2">
      <c r="A1044" s="14"/>
      <c r="B1044" s="14"/>
      <c r="C1044" s="14"/>
      <c r="D1044" s="14"/>
      <c r="E1044" s="14"/>
      <c r="F1044" s="149" t="str">
        <f t="shared" si="217"/>
        <v/>
      </c>
      <c r="G1044" s="148" t="str">
        <f>IF(F1044="","",SUMIF(Supplier,Waste_Input!E1044,TotalSampleWeight))</f>
        <v/>
      </c>
      <c r="H1044" s="150" t="str">
        <f t="shared" si="218"/>
        <v/>
      </c>
      <c r="I1044" s="150" t="str">
        <f t="shared" si="219"/>
        <v/>
      </c>
      <c r="J1044" s="150" t="str">
        <f t="shared" si="220"/>
        <v/>
      </c>
      <c r="K1044" s="150" t="str">
        <f t="shared" si="221"/>
        <v/>
      </c>
      <c r="L1044" s="150" t="str">
        <f t="shared" si="222"/>
        <v/>
      </c>
      <c r="M1044" s="150" t="str">
        <f t="shared" si="223"/>
        <v/>
      </c>
      <c r="N1044" s="172" t="str">
        <f t="shared" si="224"/>
        <v/>
      </c>
      <c r="O1044" s="150" t="str">
        <f t="shared" si="225"/>
        <v/>
      </c>
      <c r="P1044" s="151" t="str">
        <f t="shared" si="226"/>
        <v/>
      </c>
      <c r="Q1044" s="150" t="str">
        <f t="shared" si="216"/>
        <v/>
      </c>
      <c r="R1044" s="126" t="str">
        <f t="array" ref="R1044">IF(AND(ISTEXT(E1044),D1044="TR"),_xlfn.STDEV.S(IF(Supplier=E1044,Target)),"")</f>
        <v/>
      </c>
      <c r="S1044" s="143" t="e">
        <f t="shared" si="227"/>
        <v>#VALUE!</v>
      </c>
      <c r="T1044" s="146" t="e">
        <f t="shared" si="228"/>
        <v>#VALUE!</v>
      </c>
    </row>
    <row r="1045" spans="1:20" s="17" customFormat="1" x14ac:dyDescent="0.2">
      <c r="A1045" s="14"/>
      <c r="B1045" s="14"/>
      <c r="C1045" s="14"/>
      <c r="D1045" s="14"/>
      <c r="E1045" s="14"/>
      <c r="F1045" s="149" t="str">
        <f t="shared" si="217"/>
        <v/>
      </c>
      <c r="G1045" s="148" t="str">
        <f>IF(F1045="","",SUMIF(Supplier,Waste_Input!E1045,TotalSampleWeight))</f>
        <v/>
      </c>
      <c r="H1045" s="150" t="str">
        <f t="shared" si="218"/>
        <v/>
      </c>
      <c r="I1045" s="150" t="str">
        <f t="shared" si="219"/>
        <v/>
      </c>
      <c r="J1045" s="150" t="str">
        <f t="shared" si="220"/>
        <v/>
      </c>
      <c r="K1045" s="150" t="str">
        <f t="shared" si="221"/>
        <v/>
      </c>
      <c r="L1045" s="150" t="str">
        <f t="shared" si="222"/>
        <v/>
      </c>
      <c r="M1045" s="150" t="str">
        <f t="shared" si="223"/>
        <v/>
      </c>
      <c r="N1045" s="172" t="str">
        <f t="shared" si="224"/>
        <v/>
      </c>
      <c r="O1045" s="150" t="str">
        <f t="shared" si="225"/>
        <v/>
      </c>
      <c r="P1045" s="151" t="str">
        <f t="shared" si="226"/>
        <v/>
      </c>
      <c r="Q1045" s="150" t="str">
        <f t="shared" si="216"/>
        <v/>
      </c>
      <c r="R1045" s="126" t="str">
        <f t="array" ref="R1045">IF(AND(ISTEXT(E1045),D1045="TR"),_xlfn.STDEV.S(IF(Supplier=E1045,Target)),"")</f>
        <v/>
      </c>
      <c r="S1045" s="143" t="e">
        <f t="shared" si="227"/>
        <v>#VALUE!</v>
      </c>
      <c r="T1045" s="146" t="e">
        <f t="shared" si="228"/>
        <v>#VALUE!</v>
      </c>
    </row>
    <row r="1046" spans="1:20" s="17" customFormat="1" x14ac:dyDescent="0.2">
      <c r="A1046" s="14"/>
      <c r="B1046" s="14"/>
      <c r="C1046" s="14"/>
      <c r="D1046" s="14"/>
      <c r="E1046" s="14"/>
      <c r="F1046" s="149" t="str">
        <f t="shared" si="217"/>
        <v/>
      </c>
      <c r="G1046" s="148" t="str">
        <f>IF(F1046="","",SUMIF(Supplier,Waste_Input!E1046,TotalSampleWeight))</f>
        <v/>
      </c>
      <c r="H1046" s="150" t="str">
        <f t="shared" si="218"/>
        <v/>
      </c>
      <c r="I1046" s="150" t="str">
        <f t="shared" si="219"/>
        <v/>
      </c>
      <c r="J1046" s="150" t="str">
        <f t="shared" si="220"/>
        <v/>
      </c>
      <c r="K1046" s="150" t="str">
        <f t="shared" si="221"/>
        <v/>
      </c>
      <c r="L1046" s="150" t="str">
        <f t="shared" si="222"/>
        <v/>
      </c>
      <c r="M1046" s="150" t="str">
        <f t="shared" si="223"/>
        <v/>
      </c>
      <c r="N1046" s="172" t="str">
        <f t="shared" si="224"/>
        <v/>
      </c>
      <c r="O1046" s="150" t="str">
        <f t="shared" si="225"/>
        <v/>
      </c>
      <c r="P1046" s="151" t="str">
        <f t="shared" si="226"/>
        <v/>
      </c>
      <c r="Q1046" s="150" t="str">
        <f t="shared" si="216"/>
        <v/>
      </c>
      <c r="R1046" s="126" t="str">
        <f t="array" ref="R1046">IF(AND(ISTEXT(E1046),D1046="TR"),_xlfn.STDEV.S(IF(Supplier=E1046,Target)),"")</f>
        <v/>
      </c>
      <c r="S1046" s="143" t="e">
        <f t="shared" si="227"/>
        <v>#VALUE!</v>
      </c>
      <c r="T1046" s="146" t="e">
        <f t="shared" si="228"/>
        <v>#VALUE!</v>
      </c>
    </row>
    <row r="1047" spans="1:20" s="17" customFormat="1" x14ac:dyDescent="0.2">
      <c r="A1047" s="14"/>
      <c r="B1047" s="14"/>
      <c r="C1047" s="14"/>
      <c r="D1047" s="14"/>
      <c r="E1047" s="14"/>
      <c r="F1047" s="149" t="str">
        <f t="shared" si="217"/>
        <v/>
      </c>
      <c r="G1047" s="148" t="str">
        <f>IF(F1047="","",SUMIF(Supplier,Waste_Input!E1047,TotalSampleWeight))</f>
        <v/>
      </c>
      <c r="H1047" s="150" t="str">
        <f t="shared" si="218"/>
        <v/>
      </c>
      <c r="I1047" s="150" t="str">
        <f t="shared" si="219"/>
        <v/>
      </c>
      <c r="J1047" s="150" t="str">
        <f t="shared" si="220"/>
        <v/>
      </c>
      <c r="K1047" s="150" t="str">
        <f t="shared" si="221"/>
        <v/>
      </c>
      <c r="L1047" s="150" t="str">
        <f t="shared" si="222"/>
        <v/>
      </c>
      <c r="M1047" s="150" t="str">
        <f t="shared" si="223"/>
        <v/>
      </c>
      <c r="N1047" s="172" t="str">
        <f t="shared" si="224"/>
        <v/>
      </c>
      <c r="O1047" s="150" t="str">
        <f t="shared" si="225"/>
        <v/>
      </c>
      <c r="P1047" s="151" t="str">
        <f t="shared" si="226"/>
        <v/>
      </c>
      <c r="Q1047" s="150" t="str">
        <f t="shared" si="216"/>
        <v/>
      </c>
      <c r="R1047" s="126" t="str">
        <f t="array" ref="R1047">IF(AND(ISTEXT(E1047),D1047="TR"),_xlfn.STDEV.S(IF(Supplier=E1047,Target)),"")</f>
        <v/>
      </c>
      <c r="S1047" s="143" t="e">
        <f t="shared" si="227"/>
        <v>#VALUE!</v>
      </c>
      <c r="T1047" s="146" t="e">
        <f t="shared" si="228"/>
        <v>#VALUE!</v>
      </c>
    </row>
    <row r="1048" spans="1:20" s="17" customFormat="1" x14ac:dyDescent="0.2">
      <c r="A1048" s="14"/>
      <c r="B1048" s="14"/>
      <c r="C1048" s="14"/>
      <c r="D1048" s="14"/>
      <c r="E1048" s="14"/>
      <c r="F1048" s="149" t="str">
        <f t="shared" si="217"/>
        <v/>
      </c>
      <c r="G1048" s="148" t="str">
        <f>IF(F1048="","",SUMIF(Supplier,Waste_Input!E1048,TotalSampleWeight))</f>
        <v/>
      </c>
      <c r="H1048" s="150" t="str">
        <f t="shared" si="218"/>
        <v/>
      </c>
      <c r="I1048" s="150" t="str">
        <f t="shared" si="219"/>
        <v/>
      </c>
      <c r="J1048" s="150" t="str">
        <f t="shared" si="220"/>
        <v/>
      </c>
      <c r="K1048" s="150" t="str">
        <f t="shared" si="221"/>
        <v/>
      </c>
      <c r="L1048" s="150" t="str">
        <f t="shared" si="222"/>
        <v/>
      </c>
      <c r="M1048" s="150" t="str">
        <f t="shared" si="223"/>
        <v/>
      </c>
      <c r="N1048" s="172" t="str">
        <f t="shared" si="224"/>
        <v/>
      </c>
      <c r="O1048" s="150" t="str">
        <f t="shared" si="225"/>
        <v/>
      </c>
      <c r="P1048" s="151" t="str">
        <f t="shared" si="226"/>
        <v/>
      </c>
      <c r="Q1048" s="150" t="str">
        <f t="shared" si="216"/>
        <v/>
      </c>
      <c r="R1048" s="126" t="str">
        <f t="array" ref="R1048">IF(AND(ISTEXT(E1048),D1048="TR"),_xlfn.STDEV.S(IF(Supplier=E1048,Target)),"")</f>
        <v/>
      </c>
      <c r="S1048" s="143" t="e">
        <f t="shared" si="227"/>
        <v>#VALUE!</v>
      </c>
      <c r="T1048" s="146" t="e">
        <f t="shared" si="228"/>
        <v>#VALUE!</v>
      </c>
    </row>
    <row r="1049" spans="1:20" s="17" customFormat="1" x14ac:dyDescent="0.2">
      <c r="A1049" s="14"/>
      <c r="B1049" s="14"/>
      <c r="C1049" s="14"/>
      <c r="D1049" s="14"/>
      <c r="E1049" s="14"/>
      <c r="F1049" s="149" t="str">
        <f t="shared" si="217"/>
        <v/>
      </c>
      <c r="G1049" s="148" t="str">
        <f>IF(F1049="","",SUMIF(Supplier,Waste_Input!E1049,TotalSampleWeight))</f>
        <v/>
      </c>
      <c r="H1049" s="150" t="str">
        <f t="shared" si="218"/>
        <v/>
      </c>
      <c r="I1049" s="150" t="str">
        <f t="shared" si="219"/>
        <v/>
      </c>
      <c r="J1049" s="150" t="str">
        <f t="shared" si="220"/>
        <v/>
      </c>
      <c r="K1049" s="150" t="str">
        <f t="shared" si="221"/>
        <v/>
      </c>
      <c r="L1049" s="150" t="str">
        <f t="shared" si="222"/>
        <v/>
      </c>
      <c r="M1049" s="150" t="str">
        <f t="shared" si="223"/>
        <v/>
      </c>
      <c r="N1049" s="172" t="str">
        <f t="shared" si="224"/>
        <v/>
      </c>
      <c r="O1049" s="150" t="str">
        <f t="shared" si="225"/>
        <v/>
      </c>
      <c r="P1049" s="151" t="str">
        <f t="shared" si="226"/>
        <v/>
      </c>
      <c r="Q1049" s="150" t="str">
        <f t="shared" si="216"/>
        <v/>
      </c>
      <c r="R1049" s="126" t="str">
        <f t="array" ref="R1049">IF(AND(ISTEXT(E1049),D1049="TR"),_xlfn.STDEV.S(IF(Supplier=E1049,Target)),"")</f>
        <v/>
      </c>
      <c r="S1049" s="143" t="e">
        <f t="shared" si="227"/>
        <v>#VALUE!</v>
      </c>
      <c r="T1049" s="146" t="e">
        <f t="shared" si="228"/>
        <v>#VALUE!</v>
      </c>
    </row>
    <row r="1050" spans="1:20" s="17" customFormat="1" x14ac:dyDescent="0.2">
      <c r="A1050" s="14"/>
      <c r="B1050" s="14"/>
      <c r="C1050" s="14"/>
      <c r="D1050" s="14"/>
      <c r="E1050" s="14"/>
      <c r="F1050" s="149" t="str">
        <f t="shared" si="217"/>
        <v/>
      </c>
      <c r="G1050" s="148" t="str">
        <f>IF(F1050="","",SUMIF(Supplier,Waste_Input!E1050,TotalSampleWeight))</f>
        <v/>
      </c>
      <c r="H1050" s="150" t="str">
        <f t="shared" si="218"/>
        <v/>
      </c>
      <c r="I1050" s="150" t="str">
        <f t="shared" si="219"/>
        <v/>
      </c>
      <c r="J1050" s="150" t="str">
        <f t="shared" si="220"/>
        <v/>
      </c>
      <c r="K1050" s="150" t="str">
        <f t="shared" si="221"/>
        <v/>
      </c>
      <c r="L1050" s="150" t="str">
        <f t="shared" si="222"/>
        <v/>
      </c>
      <c r="M1050" s="150" t="str">
        <f t="shared" si="223"/>
        <v/>
      </c>
      <c r="N1050" s="172" t="str">
        <f t="shared" si="224"/>
        <v/>
      </c>
      <c r="O1050" s="150" t="str">
        <f t="shared" si="225"/>
        <v/>
      </c>
      <c r="P1050" s="151" t="str">
        <f t="shared" si="226"/>
        <v/>
      </c>
      <c r="Q1050" s="150" t="str">
        <f t="shared" si="216"/>
        <v/>
      </c>
      <c r="R1050" s="126" t="str">
        <f t="array" ref="R1050">IF(AND(ISTEXT(E1050),D1050="TR"),_xlfn.STDEV.S(IF(Supplier=E1050,Target)),"")</f>
        <v/>
      </c>
      <c r="S1050" s="143" t="e">
        <f t="shared" si="227"/>
        <v>#VALUE!</v>
      </c>
      <c r="T1050" s="146" t="e">
        <f t="shared" si="228"/>
        <v>#VALUE!</v>
      </c>
    </row>
    <row r="1051" spans="1:20" s="17" customFormat="1" x14ac:dyDescent="0.2">
      <c r="A1051" s="14"/>
      <c r="B1051" s="14"/>
      <c r="C1051" s="14"/>
      <c r="D1051" s="14"/>
      <c r="E1051" s="14"/>
      <c r="F1051" s="149" t="str">
        <f t="shared" si="217"/>
        <v/>
      </c>
      <c r="G1051" s="148" t="str">
        <f>IF(F1051="","",SUMIF(Supplier,Waste_Input!E1051,TotalSampleWeight))</f>
        <v/>
      </c>
      <c r="H1051" s="150" t="str">
        <f t="shared" si="218"/>
        <v/>
      </c>
      <c r="I1051" s="150" t="str">
        <f t="shared" si="219"/>
        <v/>
      </c>
      <c r="J1051" s="150" t="str">
        <f t="shared" si="220"/>
        <v/>
      </c>
      <c r="K1051" s="150" t="str">
        <f t="shared" si="221"/>
        <v/>
      </c>
      <c r="L1051" s="150" t="str">
        <f t="shared" si="222"/>
        <v/>
      </c>
      <c r="M1051" s="150" t="str">
        <f t="shared" si="223"/>
        <v/>
      </c>
      <c r="N1051" s="172" t="str">
        <f t="shared" si="224"/>
        <v/>
      </c>
      <c r="O1051" s="150" t="str">
        <f t="shared" si="225"/>
        <v/>
      </c>
      <c r="P1051" s="151" t="str">
        <f t="shared" si="226"/>
        <v/>
      </c>
      <c r="Q1051" s="150" t="str">
        <f t="shared" si="216"/>
        <v/>
      </c>
      <c r="R1051" s="126" t="str">
        <f t="array" ref="R1051">IF(AND(ISTEXT(E1051),D1051="TR"),_xlfn.STDEV.S(IF(Supplier=E1051,Target)),"")</f>
        <v/>
      </c>
      <c r="S1051" s="143" t="e">
        <f t="shared" si="227"/>
        <v>#VALUE!</v>
      </c>
      <c r="T1051" s="146" t="e">
        <f t="shared" si="228"/>
        <v>#VALUE!</v>
      </c>
    </row>
    <row r="1052" spans="1:20" s="17" customFormat="1" x14ac:dyDescent="0.2">
      <c r="A1052" s="14"/>
      <c r="B1052" s="14"/>
      <c r="C1052" s="14"/>
      <c r="D1052" s="14"/>
      <c r="E1052" s="14"/>
      <c r="F1052" s="149" t="str">
        <f t="shared" si="217"/>
        <v/>
      </c>
      <c r="G1052" s="148" t="str">
        <f>IF(F1052="","",SUMIF(Supplier,Waste_Input!E1052,TotalSampleWeight))</f>
        <v/>
      </c>
      <c r="H1052" s="150" t="str">
        <f t="shared" si="218"/>
        <v/>
      </c>
      <c r="I1052" s="150" t="str">
        <f t="shared" si="219"/>
        <v/>
      </c>
      <c r="J1052" s="150" t="str">
        <f t="shared" si="220"/>
        <v/>
      </c>
      <c r="K1052" s="150" t="str">
        <f t="shared" si="221"/>
        <v/>
      </c>
      <c r="L1052" s="150" t="str">
        <f t="shared" si="222"/>
        <v/>
      </c>
      <c r="M1052" s="150" t="str">
        <f t="shared" si="223"/>
        <v/>
      </c>
      <c r="N1052" s="172" t="str">
        <f t="shared" si="224"/>
        <v/>
      </c>
      <c r="O1052" s="150" t="str">
        <f t="shared" si="225"/>
        <v/>
      </c>
      <c r="P1052" s="151" t="str">
        <f t="shared" si="226"/>
        <v/>
      </c>
      <c r="Q1052" s="150" t="str">
        <f t="shared" si="216"/>
        <v/>
      </c>
      <c r="R1052" s="126" t="str">
        <f t="array" ref="R1052">IF(AND(ISTEXT(E1052),D1052="TR"),_xlfn.STDEV.S(IF(Supplier=E1052,Target)),"")</f>
        <v/>
      </c>
      <c r="S1052" s="143" t="e">
        <f t="shared" si="227"/>
        <v>#VALUE!</v>
      </c>
      <c r="T1052" s="146" t="e">
        <f t="shared" si="228"/>
        <v>#VALUE!</v>
      </c>
    </row>
    <row r="1053" spans="1:20" s="17" customFormat="1" x14ac:dyDescent="0.2">
      <c r="A1053" s="14"/>
      <c r="B1053" s="14"/>
      <c r="C1053" s="14"/>
      <c r="D1053" s="14"/>
      <c r="E1053" s="14"/>
      <c r="F1053" s="149" t="str">
        <f t="shared" si="217"/>
        <v/>
      </c>
      <c r="G1053" s="148" t="str">
        <f>IF(F1053="","",SUMIF(Supplier,Waste_Input!E1053,TotalSampleWeight))</f>
        <v/>
      </c>
      <c r="H1053" s="150" t="str">
        <f t="shared" si="218"/>
        <v/>
      </c>
      <c r="I1053" s="150" t="str">
        <f t="shared" si="219"/>
        <v/>
      </c>
      <c r="J1053" s="150" t="str">
        <f t="shared" si="220"/>
        <v/>
      </c>
      <c r="K1053" s="150" t="str">
        <f t="shared" si="221"/>
        <v/>
      </c>
      <c r="L1053" s="150" t="str">
        <f t="shared" si="222"/>
        <v/>
      </c>
      <c r="M1053" s="150" t="str">
        <f t="shared" si="223"/>
        <v/>
      </c>
      <c r="N1053" s="172" t="str">
        <f t="shared" si="224"/>
        <v/>
      </c>
      <c r="O1053" s="150" t="str">
        <f t="shared" si="225"/>
        <v/>
      </c>
      <c r="P1053" s="151" t="str">
        <f t="shared" si="226"/>
        <v/>
      </c>
      <c r="Q1053" s="150" t="str">
        <f t="shared" si="216"/>
        <v/>
      </c>
      <c r="R1053" s="126" t="str">
        <f t="array" ref="R1053">IF(AND(ISTEXT(E1053),D1053="TR"),_xlfn.STDEV.S(IF(Supplier=E1053,Target)),"")</f>
        <v/>
      </c>
      <c r="S1053" s="143" t="e">
        <f t="shared" si="227"/>
        <v>#VALUE!</v>
      </c>
      <c r="T1053" s="146" t="e">
        <f t="shared" si="228"/>
        <v>#VALUE!</v>
      </c>
    </row>
    <row r="1054" spans="1:20" s="17" customFormat="1" x14ac:dyDescent="0.2">
      <c r="A1054" s="14"/>
      <c r="B1054" s="14"/>
      <c r="C1054" s="14"/>
      <c r="D1054" s="14"/>
      <c r="E1054" s="14"/>
      <c r="F1054" s="149" t="str">
        <f t="shared" si="217"/>
        <v/>
      </c>
      <c r="G1054" s="148" t="str">
        <f>IF(F1054="","",SUMIF(Supplier,Waste_Input!E1054,TotalSampleWeight))</f>
        <v/>
      </c>
      <c r="H1054" s="150" t="str">
        <f t="shared" si="218"/>
        <v/>
      </c>
      <c r="I1054" s="150" t="str">
        <f t="shared" si="219"/>
        <v/>
      </c>
      <c r="J1054" s="150" t="str">
        <f t="shared" si="220"/>
        <v/>
      </c>
      <c r="K1054" s="150" t="str">
        <f t="shared" si="221"/>
        <v/>
      </c>
      <c r="L1054" s="150" t="str">
        <f t="shared" si="222"/>
        <v/>
      </c>
      <c r="M1054" s="150" t="str">
        <f t="shared" si="223"/>
        <v/>
      </c>
      <c r="N1054" s="172" t="str">
        <f t="shared" si="224"/>
        <v/>
      </c>
      <c r="O1054" s="150" t="str">
        <f t="shared" si="225"/>
        <v/>
      </c>
      <c r="P1054" s="151" t="str">
        <f t="shared" si="226"/>
        <v/>
      </c>
      <c r="Q1054" s="150" t="str">
        <f t="shared" si="216"/>
        <v/>
      </c>
      <c r="R1054" s="126" t="str">
        <f t="array" ref="R1054">IF(AND(ISTEXT(E1054),D1054="TR"),_xlfn.STDEV.S(IF(Supplier=E1054,Target)),"")</f>
        <v/>
      </c>
      <c r="S1054" s="143" t="e">
        <f t="shared" si="227"/>
        <v>#VALUE!</v>
      </c>
      <c r="T1054" s="146" t="e">
        <f t="shared" si="228"/>
        <v>#VALUE!</v>
      </c>
    </row>
    <row r="1055" spans="1:20" s="17" customFormat="1" x14ac:dyDescent="0.2">
      <c r="A1055" s="14"/>
      <c r="B1055" s="14"/>
      <c r="C1055" s="14"/>
      <c r="D1055" s="14"/>
      <c r="E1055" s="14"/>
      <c r="F1055" s="149" t="str">
        <f t="shared" si="217"/>
        <v/>
      </c>
      <c r="G1055" s="148" t="str">
        <f>IF(F1055="","",SUMIF(Supplier,Waste_Input!E1055,TotalSampleWeight))</f>
        <v/>
      </c>
      <c r="H1055" s="150" t="str">
        <f t="shared" si="218"/>
        <v/>
      </c>
      <c r="I1055" s="150" t="str">
        <f t="shared" si="219"/>
        <v/>
      </c>
      <c r="J1055" s="150" t="str">
        <f t="shared" si="220"/>
        <v/>
      </c>
      <c r="K1055" s="150" t="str">
        <f t="shared" si="221"/>
        <v/>
      </c>
      <c r="L1055" s="150" t="str">
        <f t="shared" si="222"/>
        <v/>
      </c>
      <c r="M1055" s="150" t="str">
        <f t="shared" si="223"/>
        <v/>
      </c>
      <c r="N1055" s="172" t="str">
        <f t="shared" si="224"/>
        <v/>
      </c>
      <c r="O1055" s="150" t="str">
        <f t="shared" si="225"/>
        <v/>
      </c>
      <c r="P1055" s="151" t="str">
        <f t="shared" si="226"/>
        <v/>
      </c>
      <c r="Q1055" s="150" t="str">
        <f t="shared" si="216"/>
        <v/>
      </c>
      <c r="R1055" s="126" t="str">
        <f t="array" ref="R1055">IF(AND(ISTEXT(E1055),D1055="TR"),_xlfn.STDEV.S(IF(Supplier=E1055,Target)),"")</f>
        <v/>
      </c>
      <c r="S1055" s="143" t="e">
        <f t="shared" si="227"/>
        <v>#VALUE!</v>
      </c>
      <c r="T1055" s="146" t="e">
        <f t="shared" si="228"/>
        <v>#VALUE!</v>
      </c>
    </row>
    <row r="1056" spans="1:20" s="17" customFormat="1" x14ac:dyDescent="0.2">
      <c r="A1056" s="14"/>
      <c r="B1056" s="14"/>
      <c r="C1056" s="14"/>
      <c r="D1056" s="14"/>
      <c r="E1056" s="14"/>
      <c r="F1056" s="149" t="str">
        <f t="shared" si="217"/>
        <v/>
      </c>
      <c r="G1056" s="148" t="str">
        <f>IF(F1056="","",SUMIF(Supplier,Waste_Input!E1056,TotalSampleWeight))</f>
        <v/>
      </c>
      <c r="H1056" s="150" t="str">
        <f t="shared" si="218"/>
        <v/>
      </c>
      <c r="I1056" s="150" t="str">
        <f t="shared" si="219"/>
        <v/>
      </c>
      <c r="J1056" s="150" t="str">
        <f t="shared" si="220"/>
        <v/>
      </c>
      <c r="K1056" s="150" t="str">
        <f t="shared" si="221"/>
        <v/>
      </c>
      <c r="L1056" s="150" t="str">
        <f t="shared" si="222"/>
        <v/>
      </c>
      <c r="M1056" s="150" t="str">
        <f t="shared" si="223"/>
        <v/>
      </c>
      <c r="N1056" s="172" t="str">
        <f t="shared" si="224"/>
        <v/>
      </c>
      <c r="O1056" s="150" t="str">
        <f t="shared" si="225"/>
        <v/>
      </c>
      <c r="P1056" s="151" t="str">
        <f t="shared" si="226"/>
        <v/>
      </c>
      <c r="Q1056" s="150" t="str">
        <f t="shared" si="216"/>
        <v/>
      </c>
      <c r="R1056" s="126" t="str">
        <f t="array" ref="R1056">IF(AND(ISTEXT(E1056),D1056="TR"),_xlfn.STDEV.S(IF(Supplier=E1056,Target)),"")</f>
        <v/>
      </c>
      <c r="S1056" s="143" t="e">
        <f t="shared" si="227"/>
        <v>#VALUE!</v>
      </c>
      <c r="T1056" s="146" t="e">
        <f t="shared" si="228"/>
        <v>#VALUE!</v>
      </c>
    </row>
    <row r="1057" spans="1:20" s="17" customFormat="1" x14ac:dyDescent="0.2">
      <c r="A1057" s="14"/>
      <c r="B1057" s="14"/>
      <c r="C1057" s="14"/>
      <c r="D1057" s="14"/>
      <c r="E1057" s="14"/>
      <c r="F1057" s="149" t="str">
        <f t="shared" si="217"/>
        <v/>
      </c>
      <c r="G1057" s="148" t="str">
        <f>IF(F1057="","",SUMIF(Supplier,Waste_Input!E1057,TotalSampleWeight))</f>
        <v/>
      </c>
      <c r="H1057" s="150" t="str">
        <f t="shared" si="218"/>
        <v/>
      </c>
      <c r="I1057" s="150" t="str">
        <f t="shared" si="219"/>
        <v/>
      </c>
      <c r="J1057" s="150" t="str">
        <f t="shared" si="220"/>
        <v/>
      </c>
      <c r="K1057" s="150" t="str">
        <f t="shared" si="221"/>
        <v/>
      </c>
      <c r="L1057" s="150" t="str">
        <f t="shared" si="222"/>
        <v/>
      </c>
      <c r="M1057" s="150" t="str">
        <f t="shared" si="223"/>
        <v/>
      </c>
      <c r="N1057" s="172" t="str">
        <f t="shared" si="224"/>
        <v/>
      </c>
      <c r="O1057" s="150" t="str">
        <f t="shared" si="225"/>
        <v/>
      </c>
      <c r="P1057" s="151" t="str">
        <f t="shared" si="226"/>
        <v/>
      </c>
      <c r="Q1057" s="150" t="str">
        <f t="shared" si="216"/>
        <v/>
      </c>
      <c r="R1057" s="126" t="str">
        <f t="array" ref="R1057">IF(AND(ISTEXT(E1057),D1057="TR"),_xlfn.STDEV.S(IF(Supplier=E1057,Target)),"")</f>
        <v/>
      </c>
      <c r="S1057" s="143" t="e">
        <f t="shared" si="227"/>
        <v>#VALUE!</v>
      </c>
      <c r="T1057" s="146" t="e">
        <f t="shared" si="228"/>
        <v>#VALUE!</v>
      </c>
    </row>
    <row r="1058" spans="1:20" s="17" customFormat="1" x14ac:dyDescent="0.2">
      <c r="A1058" s="14"/>
      <c r="B1058" s="14"/>
      <c r="C1058" s="14"/>
      <c r="D1058" s="14"/>
      <c r="E1058" s="14"/>
      <c r="F1058" s="149" t="str">
        <f t="shared" si="217"/>
        <v/>
      </c>
      <c r="G1058" s="148" t="str">
        <f>IF(F1058="","",SUMIF(Supplier,Waste_Input!E1058,TotalSampleWeight))</f>
        <v/>
      </c>
      <c r="H1058" s="150" t="str">
        <f t="shared" si="218"/>
        <v/>
      </c>
      <c r="I1058" s="150" t="str">
        <f t="shared" si="219"/>
        <v/>
      </c>
      <c r="J1058" s="150" t="str">
        <f t="shared" si="220"/>
        <v/>
      </c>
      <c r="K1058" s="150" t="str">
        <f t="shared" si="221"/>
        <v/>
      </c>
      <c r="L1058" s="150" t="str">
        <f t="shared" si="222"/>
        <v/>
      </c>
      <c r="M1058" s="150" t="str">
        <f t="shared" si="223"/>
        <v/>
      </c>
      <c r="N1058" s="172" t="str">
        <f t="shared" si="224"/>
        <v/>
      </c>
      <c r="O1058" s="150" t="str">
        <f t="shared" si="225"/>
        <v/>
      </c>
      <c r="P1058" s="151" t="str">
        <f t="shared" si="226"/>
        <v/>
      </c>
      <c r="Q1058" s="150" t="str">
        <f t="shared" si="216"/>
        <v/>
      </c>
      <c r="R1058" s="126" t="str">
        <f t="array" ref="R1058">IF(AND(ISTEXT(E1058),D1058="TR"),_xlfn.STDEV.S(IF(Supplier=E1058,Target)),"")</f>
        <v/>
      </c>
      <c r="S1058" s="143" t="e">
        <f t="shared" si="227"/>
        <v>#VALUE!</v>
      </c>
      <c r="T1058" s="146" t="e">
        <f t="shared" si="228"/>
        <v>#VALUE!</v>
      </c>
    </row>
    <row r="1059" spans="1:20" s="17" customFormat="1" x14ac:dyDescent="0.2">
      <c r="A1059" s="14"/>
      <c r="B1059" s="14"/>
      <c r="C1059" s="14"/>
      <c r="D1059" s="14"/>
      <c r="E1059" s="14"/>
      <c r="F1059" s="149" t="str">
        <f t="shared" si="217"/>
        <v/>
      </c>
      <c r="G1059" s="148" t="str">
        <f>IF(F1059="","",SUMIF(Supplier,Waste_Input!E1059,TotalSampleWeight))</f>
        <v/>
      </c>
      <c r="H1059" s="150" t="str">
        <f t="shared" si="218"/>
        <v/>
      </c>
      <c r="I1059" s="150" t="str">
        <f t="shared" si="219"/>
        <v/>
      </c>
      <c r="J1059" s="150" t="str">
        <f t="shared" si="220"/>
        <v/>
      </c>
      <c r="K1059" s="150" t="str">
        <f t="shared" si="221"/>
        <v/>
      </c>
      <c r="L1059" s="150" t="str">
        <f t="shared" si="222"/>
        <v/>
      </c>
      <c r="M1059" s="150" t="str">
        <f t="shared" si="223"/>
        <v/>
      </c>
      <c r="N1059" s="172" t="str">
        <f t="shared" si="224"/>
        <v/>
      </c>
      <c r="O1059" s="150" t="str">
        <f t="shared" si="225"/>
        <v/>
      </c>
      <c r="P1059" s="151" t="str">
        <f t="shared" si="226"/>
        <v/>
      </c>
      <c r="Q1059" s="150" t="str">
        <f t="shared" si="216"/>
        <v/>
      </c>
      <c r="R1059" s="126" t="str">
        <f t="array" ref="R1059">IF(AND(ISTEXT(E1059),D1059="TR"),_xlfn.STDEV.S(IF(Supplier=E1059,Target)),"")</f>
        <v/>
      </c>
      <c r="S1059" s="143" t="e">
        <f t="shared" si="227"/>
        <v>#VALUE!</v>
      </c>
      <c r="T1059" s="146" t="e">
        <f t="shared" si="228"/>
        <v>#VALUE!</v>
      </c>
    </row>
    <row r="1060" spans="1:20" s="17" customFormat="1" x14ac:dyDescent="0.2">
      <c r="A1060" s="14"/>
      <c r="B1060" s="14"/>
      <c r="C1060" s="14"/>
      <c r="D1060" s="14"/>
      <c r="E1060" s="14"/>
      <c r="F1060" s="149" t="str">
        <f t="shared" si="217"/>
        <v/>
      </c>
      <c r="G1060" s="148" t="str">
        <f>IF(F1060="","",SUMIF(Supplier,Waste_Input!E1060,TotalSampleWeight))</f>
        <v/>
      </c>
      <c r="H1060" s="150" t="str">
        <f t="shared" si="218"/>
        <v/>
      </c>
      <c r="I1060" s="150" t="str">
        <f t="shared" si="219"/>
        <v/>
      </c>
      <c r="J1060" s="150" t="str">
        <f t="shared" si="220"/>
        <v/>
      </c>
      <c r="K1060" s="150" t="str">
        <f t="shared" si="221"/>
        <v/>
      </c>
      <c r="L1060" s="150" t="str">
        <f t="shared" si="222"/>
        <v/>
      </c>
      <c r="M1060" s="150" t="str">
        <f t="shared" si="223"/>
        <v/>
      </c>
      <c r="N1060" s="172" t="str">
        <f t="shared" si="224"/>
        <v/>
      </c>
      <c r="O1060" s="150" t="str">
        <f t="shared" si="225"/>
        <v/>
      </c>
      <c r="P1060" s="151" t="str">
        <f t="shared" si="226"/>
        <v/>
      </c>
      <c r="Q1060" s="150" t="str">
        <f t="shared" si="216"/>
        <v/>
      </c>
      <c r="R1060" s="126" t="str">
        <f t="array" ref="R1060">IF(AND(ISTEXT(E1060),D1060="TR"),_xlfn.STDEV.S(IF(Supplier=E1060,Target)),"")</f>
        <v/>
      </c>
      <c r="S1060" s="143" t="e">
        <f t="shared" si="227"/>
        <v>#VALUE!</v>
      </c>
      <c r="T1060" s="146" t="e">
        <f t="shared" si="228"/>
        <v>#VALUE!</v>
      </c>
    </row>
    <row r="1061" spans="1:20" s="17" customFormat="1" x14ac:dyDescent="0.2">
      <c r="A1061" s="14"/>
      <c r="B1061" s="14"/>
      <c r="C1061" s="14"/>
      <c r="D1061" s="14"/>
      <c r="E1061" s="14"/>
      <c r="F1061" s="149" t="str">
        <f t="shared" si="217"/>
        <v/>
      </c>
      <c r="G1061" s="148" t="str">
        <f>IF(F1061="","",SUMIF(Supplier,Waste_Input!E1061,TotalSampleWeight))</f>
        <v/>
      </c>
      <c r="H1061" s="150" t="str">
        <f t="shared" si="218"/>
        <v/>
      </c>
      <c r="I1061" s="150" t="str">
        <f t="shared" si="219"/>
        <v/>
      </c>
      <c r="J1061" s="150" t="str">
        <f t="shared" si="220"/>
        <v/>
      </c>
      <c r="K1061" s="150" t="str">
        <f t="shared" si="221"/>
        <v/>
      </c>
      <c r="L1061" s="150" t="str">
        <f t="shared" si="222"/>
        <v/>
      </c>
      <c r="M1061" s="150" t="str">
        <f t="shared" si="223"/>
        <v/>
      </c>
      <c r="N1061" s="172" t="str">
        <f t="shared" si="224"/>
        <v/>
      </c>
      <c r="O1061" s="150" t="str">
        <f t="shared" si="225"/>
        <v/>
      </c>
      <c r="P1061" s="151" t="str">
        <f t="shared" si="226"/>
        <v/>
      </c>
      <c r="Q1061" s="150" t="str">
        <f t="shared" si="216"/>
        <v/>
      </c>
      <c r="R1061" s="126" t="str">
        <f t="array" ref="R1061">IF(AND(ISTEXT(E1061),D1061="TR"),_xlfn.STDEV.S(IF(Supplier=E1061,Target)),"")</f>
        <v/>
      </c>
      <c r="S1061" s="143" t="e">
        <f t="shared" si="227"/>
        <v>#VALUE!</v>
      </c>
      <c r="T1061" s="146" t="e">
        <f t="shared" si="228"/>
        <v>#VALUE!</v>
      </c>
    </row>
    <row r="1062" spans="1:20" s="17" customFormat="1" x14ac:dyDescent="0.2">
      <c r="A1062" s="14"/>
      <c r="B1062" s="14"/>
      <c r="C1062" s="14"/>
      <c r="D1062" s="14"/>
      <c r="E1062" s="14"/>
      <c r="F1062" s="149" t="str">
        <f t="shared" si="217"/>
        <v/>
      </c>
      <c r="G1062" s="148" t="str">
        <f>IF(F1062="","",SUMIF(Supplier,Waste_Input!E1062,TotalSampleWeight))</f>
        <v/>
      </c>
      <c r="H1062" s="150" t="str">
        <f t="shared" si="218"/>
        <v/>
      </c>
      <c r="I1062" s="150" t="str">
        <f t="shared" si="219"/>
        <v/>
      </c>
      <c r="J1062" s="150" t="str">
        <f t="shared" si="220"/>
        <v/>
      </c>
      <c r="K1062" s="150" t="str">
        <f t="shared" si="221"/>
        <v/>
      </c>
      <c r="L1062" s="150" t="str">
        <f t="shared" si="222"/>
        <v/>
      </c>
      <c r="M1062" s="150" t="str">
        <f t="shared" si="223"/>
        <v/>
      </c>
      <c r="N1062" s="172" t="str">
        <f t="shared" si="224"/>
        <v/>
      </c>
      <c r="O1062" s="150" t="str">
        <f t="shared" si="225"/>
        <v/>
      </c>
      <c r="P1062" s="151" t="str">
        <f t="shared" si="226"/>
        <v/>
      </c>
      <c r="Q1062" s="150" t="str">
        <f t="shared" si="216"/>
        <v/>
      </c>
      <c r="R1062" s="126" t="str">
        <f t="array" ref="R1062">IF(AND(ISTEXT(E1062),D1062="TR"),_xlfn.STDEV.S(IF(Supplier=E1062,Target)),"")</f>
        <v/>
      </c>
      <c r="S1062" s="143" t="e">
        <f t="shared" si="227"/>
        <v>#VALUE!</v>
      </c>
      <c r="T1062" s="146" t="e">
        <f t="shared" si="228"/>
        <v>#VALUE!</v>
      </c>
    </row>
    <row r="1063" spans="1:20" s="17" customFormat="1" x14ac:dyDescent="0.2">
      <c r="A1063" s="14"/>
      <c r="B1063" s="14"/>
      <c r="C1063" s="14"/>
      <c r="D1063" s="14"/>
      <c r="E1063" s="14"/>
      <c r="F1063" s="149" t="str">
        <f t="shared" si="217"/>
        <v/>
      </c>
      <c r="G1063" s="148" t="str">
        <f>IF(F1063="","",SUMIF(Supplier,Waste_Input!E1063,TotalSampleWeight))</f>
        <v/>
      </c>
      <c r="H1063" s="150" t="str">
        <f t="shared" si="218"/>
        <v/>
      </c>
      <c r="I1063" s="150" t="str">
        <f t="shared" si="219"/>
        <v/>
      </c>
      <c r="J1063" s="150" t="str">
        <f t="shared" si="220"/>
        <v/>
      </c>
      <c r="K1063" s="150" t="str">
        <f t="shared" si="221"/>
        <v/>
      </c>
      <c r="L1063" s="150" t="str">
        <f t="shared" si="222"/>
        <v/>
      </c>
      <c r="M1063" s="150" t="str">
        <f t="shared" si="223"/>
        <v/>
      </c>
      <c r="N1063" s="172" t="str">
        <f t="shared" si="224"/>
        <v/>
      </c>
      <c r="O1063" s="150" t="str">
        <f t="shared" si="225"/>
        <v/>
      </c>
      <c r="P1063" s="151" t="str">
        <f t="shared" si="226"/>
        <v/>
      </c>
      <c r="Q1063" s="150" t="str">
        <f t="shared" si="216"/>
        <v/>
      </c>
      <c r="R1063" s="126" t="str">
        <f t="array" ref="R1063">IF(AND(ISTEXT(E1063),D1063="TR"),_xlfn.STDEV.S(IF(Supplier=E1063,Target)),"")</f>
        <v/>
      </c>
      <c r="S1063" s="143" t="e">
        <f t="shared" si="227"/>
        <v>#VALUE!</v>
      </c>
      <c r="T1063" s="146" t="e">
        <f t="shared" si="228"/>
        <v>#VALUE!</v>
      </c>
    </row>
    <row r="1064" spans="1:20" s="17" customFormat="1" x14ac:dyDescent="0.2">
      <c r="A1064" s="14"/>
      <c r="B1064" s="14"/>
      <c r="C1064" s="14"/>
      <c r="D1064" s="14"/>
      <c r="E1064" s="14"/>
      <c r="F1064" s="149" t="str">
        <f t="shared" si="217"/>
        <v/>
      </c>
      <c r="G1064" s="148" t="str">
        <f>IF(F1064="","",SUMIF(Supplier,Waste_Input!E1064,TotalSampleWeight))</f>
        <v/>
      </c>
      <c r="H1064" s="150" t="str">
        <f t="shared" si="218"/>
        <v/>
      </c>
      <c r="I1064" s="150" t="str">
        <f t="shared" si="219"/>
        <v/>
      </c>
      <c r="J1064" s="150" t="str">
        <f t="shared" si="220"/>
        <v/>
      </c>
      <c r="K1064" s="150" t="str">
        <f t="shared" si="221"/>
        <v/>
      </c>
      <c r="L1064" s="150" t="str">
        <f t="shared" si="222"/>
        <v/>
      </c>
      <c r="M1064" s="150" t="str">
        <f t="shared" si="223"/>
        <v/>
      </c>
      <c r="N1064" s="172" t="str">
        <f t="shared" si="224"/>
        <v/>
      </c>
      <c r="O1064" s="150" t="str">
        <f t="shared" si="225"/>
        <v/>
      </c>
      <c r="P1064" s="151" t="str">
        <f t="shared" si="226"/>
        <v/>
      </c>
      <c r="Q1064" s="150" t="str">
        <f t="shared" si="216"/>
        <v/>
      </c>
      <c r="R1064" s="126" t="str">
        <f t="array" ref="R1064">IF(AND(ISTEXT(E1064),D1064="TR"),_xlfn.STDEV.S(IF(Supplier=E1064,Target)),"")</f>
        <v/>
      </c>
      <c r="S1064" s="143" t="e">
        <f t="shared" si="227"/>
        <v>#VALUE!</v>
      </c>
      <c r="T1064" s="146" t="e">
        <f t="shared" si="228"/>
        <v>#VALUE!</v>
      </c>
    </row>
    <row r="1065" spans="1:20" s="17" customFormat="1" x14ac:dyDescent="0.2">
      <c r="A1065" s="14"/>
      <c r="B1065" s="14"/>
      <c r="C1065" s="14"/>
      <c r="D1065" s="14"/>
      <c r="E1065" s="14"/>
      <c r="F1065" s="149" t="str">
        <f t="shared" si="217"/>
        <v/>
      </c>
      <c r="G1065" s="148" t="str">
        <f>IF(F1065="","",SUMIF(Supplier,Waste_Input!E1065,TotalSampleWeight))</f>
        <v/>
      </c>
      <c r="H1065" s="150" t="str">
        <f t="shared" si="218"/>
        <v/>
      </c>
      <c r="I1065" s="150" t="str">
        <f t="shared" si="219"/>
        <v/>
      </c>
      <c r="J1065" s="150" t="str">
        <f t="shared" si="220"/>
        <v/>
      </c>
      <c r="K1065" s="150" t="str">
        <f t="shared" si="221"/>
        <v/>
      </c>
      <c r="L1065" s="150" t="str">
        <f t="shared" si="222"/>
        <v/>
      </c>
      <c r="M1065" s="150" t="str">
        <f t="shared" si="223"/>
        <v/>
      </c>
      <c r="N1065" s="172" t="str">
        <f t="shared" si="224"/>
        <v/>
      </c>
      <c r="O1065" s="150" t="str">
        <f t="shared" si="225"/>
        <v/>
      </c>
      <c r="P1065" s="151" t="str">
        <f t="shared" si="226"/>
        <v/>
      </c>
      <c r="Q1065" s="150" t="str">
        <f t="shared" si="216"/>
        <v/>
      </c>
      <c r="R1065" s="126" t="str">
        <f t="array" ref="R1065">IF(AND(ISTEXT(E1065),D1065="TR"),_xlfn.STDEV.S(IF(Supplier=E1065,Target)),"")</f>
        <v/>
      </c>
      <c r="S1065" s="143" t="e">
        <f t="shared" si="227"/>
        <v>#VALUE!</v>
      </c>
      <c r="T1065" s="146" t="e">
        <f t="shared" si="228"/>
        <v>#VALUE!</v>
      </c>
    </row>
    <row r="1066" spans="1:20" s="17" customFormat="1" x14ac:dyDescent="0.2">
      <c r="A1066" s="14"/>
      <c r="B1066" s="14"/>
      <c r="C1066" s="14"/>
      <c r="D1066" s="14"/>
      <c r="E1066" s="14"/>
      <c r="F1066" s="149" t="str">
        <f t="shared" si="217"/>
        <v/>
      </c>
      <c r="G1066" s="148" t="str">
        <f>IF(F1066="","",SUMIF(Supplier,Waste_Input!E1066,TotalSampleWeight))</f>
        <v/>
      </c>
      <c r="H1066" s="150" t="str">
        <f t="shared" si="218"/>
        <v/>
      </c>
      <c r="I1066" s="150" t="str">
        <f t="shared" si="219"/>
        <v/>
      </c>
      <c r="J1066" s="150" t="str">
        <f t="shared" si="220"/>
        <v/>
      </c>
      <c r="K1066" s="150" t="str">
        <f t="shared" si="221"/>
        <v/>
      </c>
      <c r="L1066" s="150" t="str">
        <f t="shared" si="222"/>
        <v/>
      </c>
      <c r="M1066" s="150" t="str">
        <f t="shared" si="223"/>
        <v/>
      </c>
      <c r="N1066" s="172" t="str">
        <f t="shared" si="224"/>
        <v/>
      </c>
      <c r="O1066" s="150" t="str">
        <f t="shared" si="225"/>
        <v/>
      </c>
      <c r="P1066" s="151" t="str">
        <f t="shared" si="226"/>
        <v/>
      </c>
      <c r="Q1066" s="150" t="str">
        <f t="shared" si="216"/>
        <v/>
      </c>
      <c r="R1066" s="126" t="str">
        <f t="array" ref="R1066">IF(AND(ISTEXT(E1066),D1066="TR"),_xlfn.STDEV.S(IF(Supplier=E1066,Target)),"")</f>
        <v/>
      </c>
      <c r="S1066" s="143" t="e">
        <f t="shared" si="227"/>
        <v>#VALUE!</v>
      </c>
      <c r="T1066" s="146" t="e">
        <f t="shared" si="228"/>
        <v>#VALUE!</v>
      </c>
    </row>
    <row r="1067" spans="1:20" s="17" customFormat="1" x14ac:dyDescent="0.2">
      <c r="A1067" s="14"/>
      <c r="B1067" s="14"/>
      <c r="C1067" s="14"/>
      <c r="D1067" s="14"/>
      <c r="E1067" s="14"/>
      <c r="F1067" s="149" t="str">
        <f t="shared" si="217"/>
        <v/>
      </c>
      <c r="G1067" s="148" t="str">
        <f>IF(F1067="","",SUMIF(Supplier,Waste_Input!E1067,TotalSampleWeight))</f>
        <v/>
      </c>
      <c r="H1067" s="150" t="str">
        <f t="shared" si="218"/>
        <v/>
      </c>
      <c r="I1067" s="150" t="str">
        <f t="shared" si="219"/>
        <v/>
      </c>
      <c r="J1067" s="150" t="str">
        <f t="shared" si="220"/>
        <v/>
      </c>
      <c r="K1067" s="150" t="str">
        <f t="shared" si="221"/>
        <v/>
      </c>
      <c r="L1067" s="150" t="str">
        <f t="shared" si="222"/>
        <v/>
      </c>
      <c r="M1067" s="150" t="str">
        <f t="shared" si="223"/>
        <v/>
      </c>
      <c r="N1067" s="172" t="str">
        <f t="shared" si="224"/>
        <v/>
      </c>
      <c r="O1067" s="150" t="str">
        <f t="shared" si="225"/>
        <v/>
      </c>
      <c r="P1067" s="151" t="str">
        <f t="shared" si="226"/>
        <v/>
      </c>
      <c r="Q1067" s="150" t="str">
        <f t="shared" si="216"/>
        <v/>
      </c>
      <c r="R1067" s="126" t="str">
        <f t="array" ref="R1067">IF(AND(ISTEXT(E1067),D1067="TR"),_xlfn.STDEV.S(IF(Supplier=E1067,Target)),"")</f>
        <v/>
      </c>
      <c r="S1067" s="143" t="e">
        <f t="shared" si="227"/>
        <v>#VALUE!</v>
      </c>
      <c r="T1067" s="146" t="e">
        <f t="shared" si="228"/>
        <v>#VALUE!</v>
      </c>
    </row>
    <row r="1068" spans="1:20" s="17" customFormat="1" x14ac:dyDescent="0.2">
      <c r="A1068" s="14"/>
      <c r="B1068" s="14"/>
      <c r="C1068" s="14"/>
      <c r="D1068" s="14"/>
      <c r="E1068" s="14"/>
      <c r="F1068" s="149" t="str">
        <f t="shared" si="217"/>
        <v/>
      </c>
      <c r="G1068" s="148" t="str">
        <f>IF(F1068="","",SUMIF(Supplier,Waste_Input!E1068,TotalSampleWeight))</f>
        <v/>
      </c>
      <c r="H1068" s="150" t="str">
        <f t="shared" si="218"/>
        <v/>
      </c>
      <c r="I1068" s="150" t="str">
        <f t="shared" si="219"/>
        <v/>
      </c>
      <c r="J1068" s="150" t="str">
        <f t="shared" si="220"/>
        <v/>
      </c>
      <c r="K1068" s="150" t="str">
        <f t="shared" si="221"/>
        <v/>
      </c>
      <c r="L1068" s="150" t="str">
        <f t="shared" si="222"/>
        <v/>
      </c>
      <c r="M1068" s="150" t="str">
        <f t="shared" si="223"/>
        <v/>
      </c>
      <c r="N1068" s="172" t="str">
        <f t="shared" si="224"/>
        <v/>
      </c>
      <c r="O1068" s="150" t="str">
        <f t="shared" si="225"/>
        <v/>
      </c>
      <c r="P1068" s="151" t="str">
        <f t="shared" si="226"/>
        <v/>
      </c>
      <c r="Q1068" s="150" t="str">
        <f t="shared" si="216"/>
        <v/>
      </c>
      <c r="R1068" s="126" t="str">
        <f t="array" ref="R1068">IF(AND(ISTEXT(E1068),D1068="TR"),_xlfn.STDEV.S(IF(Supplier=E1068,Target)),"")</f>
        <v/>
      </c>
      <c r="S1068" s="143" t="e">
        <f t="shared" si="227"/>
        <v>#VALUE!</v>
      </c>
      <c r="T1068" s="146" t="e">
        <f t="shared" si="228"/>
        <v>#VALUE!</v>
      </c>
    </row>
    <row r="1069" spans="1:20" s="17" customFormat="1" x14ac:dyDescent="0.2">
      <c r="A1069" s="14"/>
      <c r="B1069" s="14"/>
      <c r="C1069" s="14"/>
      <c r="D1069" s="14"/>
      <c r="E1069" s="14"/>
      <c r="F1069" s="149" t="str">
        <f t="shared" si="217"/>
        <v/>
      </c>
      <c r="G1069" s="148" t="str">
        <f>IF(F1069="","",SUMIF(Supplier,Waste_Input!E1069,TotalSampleWeight))</f>
        <v/>
      </c>
      <c r="H1069" s="150" t="str">
        <f t="shared" si="218"/>
        <v/>
      </c>
      <c r="I1069" s="150" t="str">
        <f t="shared" si="219"/>
        <v/>
      </c>
      <c r="J1069" s="150" t="str">
        <f t="shared" si="220"/>
        <v/>
      </c>
      <c r="K1069" s="150" t="str">
        <f t="shared" si="221"/>
        <v/>
      </c>
      <c r="L1069" s="150" t="str">
        <f t="shared" si="222"/>
        <v/>
      </c>
      <c r="M1069" s="150" t="str">
        <f t="shared" si="223"/>
        <v/>
      </c>
      <c r="N1069" s="172" t="str">
        <f t="shared" si="224"/>
        <v/>
      </c>
      <c r="O1069" s="150" t="str">
        <f t="shared" si="225"/>
        <v/>
      </c>
      <c r="P1069" s="151" t="str">
        <f t="shared" si="226"/>
        <v/>
      </c>
      <c r="Q1069" s="150" t="str">
        <f t="shared" si="216"/>
        <v/>
      </c>
      <c r="R1069" s="126" t="str">
        <f t="array" ref="R1069">IF(AND(ISTEXT(E1069),D1069="TR"),_xlfn.STDEV.S(IF(Supplier=E1069,Target)),"")</f>
        <v/>
      </c>
      <c r="S1069" s="143" t="e">
        <f t="shared" si="227"/>
        <v>#VALUE!</v>
      </c>
      <c r="T1069" s="146" t="e">
        <f t="shared" si="228"/>
        <v>#VALUE!</v>
      </c>
    </row>
    <row r="1070" spans="1:20" s="17" customFormat="1" x14ac:dyDescent="0.2">
      <c r="A1070" s="14"/>
      <c r="B1070" s="14"/>
      <c r="C1070" s="14"/>
      <c r="D1070" s="14"/>
      <c r="E1070" s="14"/>
      <c r="F1070" s="149" t="str">
        <f t="shared" si="217"/>
        <v/>
      </c>
      <c r="G1070" s="148" t="str">
        <f>IF(F1070="","",SUMIF(Supplier,Waste_Input!E1070,TotalSampleWeight))</f>
        <v/>
      </c>
      <c r="H1070" s="150" t="str">
        <f t="shared" si="218"/>
        <v/>
      </c>
      <c r="I1070" s="150" t="str">
        <f t="shared" si="219"/>
        <v/>
      </c>
      <c r="J1070" s="150" t="str">
        <f t="shared" si="220"/>
        <v/>
      </c>
      <c r="K1070" s="150" t="str">
        <f t="shared" si="221"/>
        <v/>
      </c>
      <c r="L1070" s="150" t="str">
        <f t="shared" si="222"/>
        <v/>
      </c>
      <c r="M1070" s="150" t="str">
        <f t="shared" si="223"/>
        <v/>
      </c>
      <c r="N1070" s="172" t="str">
        <f t="shared" si="224"/>
        <v/>
      </c>
      <c r="O1070" s="150" t="str">
        <f t="shared" si="225"/>
        <v/>
      </c>
      <c r="P1070" s="151" t="str">
        <f t="shared" si="226"/>
        <v/>
      </c>
      <c r="Q1070" s="150" t="str">
        <f t="shared" si="216"/>
        <v/>
      </c>
      <c r="R1070" s="126" t="str">
        <f t="array" ref="R1070">IF(AND(ISTEXT(E1070),D1070="TR"),_xlfn.STDEV.S(IF(Supplier=E1070,Target)),"")</f>
        <v/>
      </c>
      <c r="S1070" s="143" t="e">
        <f t="shared" si="227"/>
        <v>#VALUE!</v>
      </c>
      <c r="T1070" s="146" t="e">
        <f t="shared" si="228"/>
        <v>#VALUE!</v>
      </c>
    </row>
    <row r="1071" spans="1:20" s="17" customFormat="1" x14ac:dyDescent="0.2">
      <c r="A1071" s="14"/>
      <c r="B1071" s="14"/>
      <c r="C1071" s="14"/>
      <c r="D1071" s="14"/>
      <c r="E1071" s="14"/>
      <c r="F1071" s="149" t="str">
        <f t="shared" si="217"/>
        <v/>
      </c>
      <c r="G1071" s="148" t="str">
        <f>IF(F1071="","",SUMIF(Supplier,Waste_Input!E1071,TotalSampleWeight))</f>
        <v/>
      </c>
      <c r="H1071" s="150" t="str">
        <f t="shared" si="218"/>
        <v/>
      </c>
      <c r="I1071" s="150" t="str">
        <f t="shared" si="219"/>
        <v/>
      </c>
      <c r="J1071" s="150" t="str">
        <f t="shared" si="220"/>
        <v/>
      </c>
      <c r="K1071" s="150" t="str">
        <f t="shared" si="221"/>
        <v/>
      </c>
      <c r="L1071" s="150" t="str">
        <f t="shared" si="222"/>
        <v/>
      </c>
      <c r="M1071" s="150" t="str">
        <f t="shared" si="223"/>
        <v/>
      </c>
      <c r="N1071" s="172" t="str">
        <f t="shared" si="224"/>
        <v/>
      </c>
      <c r="O1071" s="150" t="str">
        <f t="shared" si="225"/>
        <v/>
      </c>
      <c r="P1071" s="151" t="str">
        <f t="shared" si="226"/>
        <v/>
      </c>
      <c r="Q1071" s="150" t="str">
        <f t="shared" si="216"/>
        <v/>
      </c>
      <c r="R1071" s="126" t="str">
        <f t="array" ref="R1071">IF(AND(ISTEXT(E1071),D1071="TR"),_xlfn.STDEV.S(IF(Supplier=E1071,Target)),"")</f>
        <v/>
      </c>
      <c r="S1071" s="143" t="e">
        <f t="shared" si="227"/>
        <v>#VALUE!</v>
      </c>
      <c r="T1071" s="146" t="e">
        <f t="shared" si="228"/>
        <v>#VALUE!</v>
      </c>
    </row>
    <row r="1072" spans="1:20" s="17" customFormat="1" x14ac:dyDescent="0.2">
      <c r="A1072" s="14"/>
      <c r="B1072" s="14"/>
      <c r="C1072" s="14"/>
      <c r="D1072" s="14"/>
      <c r="E1072" s="14"/>
      <c r="F1072" s="149" t="str">
        <f t="shared" si="217"/>
        <v/>
      </c>
      <c r="G1072" s="148" t="str">
        <f>IF(F1072="","",SUMIF(Supplier,Waste_Input!E1072,TotalSampleWeight))</f>
        <v/>
      </c>
      <c r="H1072" s="150" t="str">
        <f t="shared" si="218"/>
        <v/>
      </c>
      <c r="I1072" s="150" t="str">
        <f t="shared" si="219"/>
        <v/>
      </c>
      <c r="J1072" s="150" t="str">
        <f t="shared" si="220"/>
        <v/>
      </c>
      <c r="K1072" s="150" t="str">
        <f t="shared" si="221"/>
        <v/>
      </c>
      <c r="L1072" s="150" t="str">
        <f t="shared" si="222"/>
        <v/>
      </c>
      <c r="M1072" s="150" t="str">
        <f t="shared" si="223"/>
        <v/>
      </c>
      <c r="N1072" s="172" t="str">
        <f t="shared" si="224"/>
        <v/>
      </c>
      <c r="O1072" s="150" t="str">
        <f t="shared" si="225"/>
        <v/>
      </c>
      <c r="P1072" s="151" t="str">
        <f t="shared" si="226"/>
        <v/>
      </c>
      <c r="Q1072" s="150" t="str">
        <f t="shared" si="216"/>
        <v/>
      </c>
      <c r="R1072" s="126" t="str">
        <f t="array" ref="R1072">IF(AND(ISTEXT(E1072),D1072="TR"),_xlfn.STDEV.S(IF(Supplier=E1072,Target)),"")</f>
        <v/>
      </c>
      <c r="S1072" s="143" t="e">
        <f t="shared" si="227"/>
        <v>#VALUE!</v>
      </c>
      <c r="T1072" s="146" t="e">
        <f t="shared" si="228"/>
        <v>#VALUE!</v>
      </c>
    </row>
    <row r="1073" spans="1:20" s="17" customFormat="1" x14ac:dyDescent="0.2">
      <c r="A1073" s="14"/>
      <c r="B1073" s="14"/>
      <c r="C1073" s="14"/>
      <c r="D1073" s="14"/>
      <c r="E1073" s="14"/>
      <c r="F1073" s="149" t="str">
        <f t="shared" si="217"/>
        <v/>
      </c>
      <c r="G1073" s="148" t="str">
        <f>IF(F1073="","",SUMIF(Supplier,Waste_Input!E1073,TotalSampleWeight))</f>
        <v/>
      </c>
      <c r="H1073" s="150" t="str">
        <f t="shared" si="218"/>
        <v/>
      </c>
      <c r="I1073" s="150" t="str">
        <f t="shared" si="219"/>
        <v/>
      </c>
      <c r="J1073" s="150" t="str">
        <f t="shared" si="220"/>
        <v/>
      </c>
      <c r="K1073" s="150" t="str">
        <f t="shared" si="221"/>
        <v/>
      </c>
      <c r="L1073" s="150" t="str">
        <f t="shared" si="222"/>
        <v/>
      </c>
      <c r="M1073" s="150" t="str">
        <f t="shared" si="223"/>
        <v/>
      </c>
      <c r="N1073" s="172" t="str">
        <f t="shared" si="224"/>
        <v/>
      </c>
      <c r="O1073" s="150" t="str">
        <f t="shared" si="225"/>
        <v/>
      </c>
      <c r="P1073" s="151" t="str">
        <f t="shared" si="226"/>
        <v/>
      </c>
      <c r="Q1073" s="150" t="str">
        <f t="shared" si="216"/>
        <v/>
      </c>
      <c r="R1073" s="126" t="str">
        <f t="array" ref="R1073">IF(AND(ISTEXT(E1073),D1073="TR"),_xlfn.STDEV.S(IF(Supplier=E1073,Target)),"")</f>
        <v/>
      </c>
      <c r="S1073" s="143" t="e">
        <f t="shared" si="227"/>
        <v>#VALUE!</v>
      </c>
      <c r="T1073" s="146" t="e">
        <f t="shared" si="228"/>
        <v>#VALUE!</v>
      </c>
    </row>
    <row r="1074" spans="1:20" s="17" customFormat="1" x14ac:dyDescent="0.2">
      <c r="A1074" s="14"/>
      <c r="B1074" s="14"/>
      <c r="C1074" s="14"/>
      <c r="D1074" s="14"/>
      <c r="E1074" s="14"/>
      <c r="F1074" s="149" t="str">
        <f t="shared" si="217"/>
        <v/>
      </c>
      <c r="G1074" s="148" t="str">
        <f>IF(F1074="","",SUMIF(Supplier,Waste_Input!E1074,TotalSampleWeight))</f>
        <v/>
      </c>
      <c r="H1074" s="150" t="str">
        <f t="shared" si="218"/>
        <v/>
      </c>
      <c r="I1074" s="150" t="str">
        <f t="shared" si="219"/>
        <v/>
      </c>
      <c r="J1074" s="150" t="str">
        <f t="shared" si="220"/>
        <v/>
      </c>
      <c r="K1074" s="150" t="str">
        <f t="shared" si="221"/>
        <v/>
      </c>
      <c r="L1074" s="150" t="str">
        <f t="shared" si="222"/>
        <v/>
      </c>
      <c r="M1074" s="150" t="str">
        <f t="shared" si="223"/>
        <v/>
      </c>
      <c r="N1074" s="172" t="str">
        <f t="shared" si="224"/>
        <v/>
      </c>
      <c r="O1074" s="150" t="str">
        <f t="shared" si="225"/>
        <v/>
      </c>
      <c r="P1074" s="151" t="str">
        <f t="shared" si="226"/>
        <v/>
      </c>
      <c r="Q1074" s="150" t="str">
        <f t="shared" si="216"/>
        <v/>
      </c>
      <c r="R1074" s="126" t="str">
        <f t="array" ref="R1074">IF(AND(ISTEXT(E1074),D1074="TR"),_xlfn.STDEV.S(IF(Supplier=E1074,Target)),"")</f>
        <v/>
      </c>
      <c r="S1074" s="143" t="e">
        <f t="shared" si="227"/>
        <v>#VALUE!</v>
      </c>
      <c r="T1074" s="146" t="e">
        <f t="shared" si="228"/>
        <v>#VALUE!</v>
      </c>
    </row>
    <row r="1075" spans="1:20" s="17" customFormat="1" x14ac:dyDescent="0.2">
      <c r="A1075" s="14"/>
      <c r="B1075" s="14"/>
      <c r="C1075" s="14"/>
      <c r="D1075" s="14"/>
      <c r="E1075" s="14"/>
      <c r="F1075" s="149" t="str">
        <f t="shared" si="217"/>
        <v/>
      </c>
      <c r="G1075" s="148" t="str">
        <f>IF(F1075="","",SUMIF(Supplier,Waste_Input!E1075,TotalSampleWeight))</f>
        <v/>
      </c>
      <c r="H1075" s="150" t="str">
        <f t="shared" si="218"/>
        <v/>
      </c>
      <c r="I1075" s="150" t="str">
        <f t="shared" si="219"/>
        <v/>
      </c>
      <c r="J1075" s="150" t="str">
        <f t="shared" si="220"/>
        <v/>
      </c>
      <c r="K1075" s="150" t="str">
        <f t="shared" si="221"/>
        <v/>
      </c>
      <c r="L1075" s="150" t="str">
        <f t="shared" si="222"/>
        <v/>
      </c>
      <c r="M1075" s="150" t="str">
        <f t="shared" si="223"/>
        <v/>
      </c>
      <c r="N1075" s="172" t="str">
        <f t="shared" si="224"/>
        <v/>
      </c>
      <c r="O1075" s="150" t="str">
        <f t="shared" si="225"/>
        <v/>
      </c>
      <c r="P1075" s="151" t="str">
        <f t="shared" si="226"/>
        <v/>
      </c>
      <c r="Q1075" s="150" t="str">
        <f t="shared" si="216"/>
        <v/>
      </c>
      <c r="R1075" s="126" t="str">
        <f t="array" ref="R1075">IF(AND(ISTEXT(E1075),D1075="TR"),_xlfn.STDEV.S(IF(Supplier=E1075,Target)),"")</f>
        <v/>
      </c>
      <c r="S1075" s="143" t="e">
        <f t="shared" si="227"/>
        <v>#VALUE!</v>
      </c>
      <c r="T1075" s="146" t="e">
        <f t="shared" si="228"/>
        <v>#VALUE!</v>
      </c>
    </row>
    <row r="1076" spans="1:20" s="17" customFormat="1" x14ac:dyDescent="0.2">
      <c r="A1076" s="14"/>
      <c r="B1076" s="14"/>
      <c r="C1076" s="14"/>
      <c r="D1076" s="14"/>
      <c r="E1076" s="14"/>
      <c r="F1076" s="149" t="str">
        <f t="shared" si="217"/>
        <v/>
      </c>
      <c r="G1076" s="148" t="str">
        <f>IF(F1076="","",SUMIF(Supplier,Waste_Input!E1076,TotalSampleWeight))</f>
        <v/>
      </c>
      <c r="H1076" s="150" t="str">
        <f t="shared" si="218"/>
        <v/>
      </c>
      <c r="I1076" s="150" t="str">
        <f t="shared" si="219"/>
        <v/>
      </c>
      <c r="J1076" s="150" t="str">
        <f t="shared" si="220"/>
        <v/>
      </c>
      <c r="K1076" s="150" t="str">
        <f t="shared" si="221"/>
        <v/>
      </c>
      <c r="L1076" s="150" t="str">
        <f t="shared" si="222"/>
        <v/>
      </c>
      <c r="M1076" s="150" t="str">
        <f t="shared" si="223"/>
        <v/>
      </c>
      <c r="N1076" s="172" t="str">
        <f t="shared" si="224"/>
        <v/>
      </c>
      <c r="O1076" s="150" t="str">
        <f t="shared" si="225"/>
        <v/>
      </c>
      <c r="P1076" s="151" t="str">
        <f t="shared" si="226"/>
        <v/>
      </c>
      <c r="Q1076" s="150" t="str">
        <f t="shared" si="216"/>
        <v/>
      </c>
      <c r="R1076" s="126" t="str">
        <f t="array" ref="R1076">IF(AND(ISTEXT(E1076),D1076="TR"),_xlfn.STDEV.S(IF(Supplier=E1076,Target)),"")</f>
        <v/>
      </c>
      <c r="S1076" s="143" t="e">
        <f t="shared" si="227"/>
        <v>#VALUE!</v>
      </c>
      <c r="T1076" s="146" t="e">
        <f t="shared" si="228"/>
        <v>#VALUE!</v>
      </c>
    </row>
    <row r="1077" spans="1:20" s="17" customFormat="1" x14ac:dyDescent="0.2">
      <c r="A1077" s="14"/>
      <c r="B1077" s="14"/>
      <c r="C1077" s="14"/>
      <c r="D1077" s="14"/>
      <c r="E1077" s="14"/>
      <c r="F1077" s="149" t="str">
        <f t="shared" si="217"/>
        <v/>
      </c>
      <c r="G1077" s="148" t="str">
        <f>IF(F1077="","",SUMIF(Supplier,Waste_Input!E1077,TotalSampleWeight))</f>
        <v/>
      </c>
      <c r="H1077" s="150" t="str">
        <f t="shared" si="218"/>
        <v/>
      </c>
      <c r="I1077" s="150" t="str">
        <f t="shared" si="219"/>
        <v/>
      </c>
      <c r="J1077" s="150" t="str">
        <f t="shared" si="220"/>
        <v/>
      </c>
      <c r="K1077" s="150" t="str">
        <f t="shared" si="221"/>
        <v/>
      </c>
      <c r="L1077" s="150" t="str">
        <f t="shared" si="222"/>
        <v/>
      </c>
      <c r="M1077" s="150" t="str">
        <f t="shared" si="223"/>
        <v/>
      </c>
      <c r="N1077" s="172" t="str">
        <f t="shared" si="224"/>
        <v/>
      </c>
      <c r="O1077" s="150" t="str">
        <f t="shared" si="225"/>
        <v/>
      </c>
      <c r="P1077" s="151" t="str">
        <f t="shared" si="226"/>
        <v/>
      </c>
      <c r="Q1077" s="150" t="str">
        <f t="shared" si="216"/>
        <v/>
      </c>
      <c r="R1077" s="126" t="str">
        <f t="array" ref="R1077">IF(AND(ISTEXT(E1077),D1077="TR"),_xlfn.STDEV.S(IF(Supplier=E1077,Target)),"")</f>
        <v/>
      </c>
      <c r="S1077" s="143" t="e">
        <f t="shared" si="227"/>
        <v>#VALUE!</v>
      </c>
      <c r="T1077" s="146" t="e">
        <f t="shared" si="228"/>
        <v>#VALUE!</v>
      </c>
    </row>
    <row r="1078" spans="1:20" s="17" customFormat="1" x14ac:dyDescent="0.2">
      <c r="A1078" s="14"/>
      <c r="B1078" s="14"/>
      <c r="C1078" s="14"/>
      <c r="D1078" s="14"/>
      <c r="E1078" s="14"/>
      <c r="F1078" s="149" t="str">
        <f t="shared" si="217"/>
        <v/>
      </c>
      <c r="G1078" s="148" t="str">
        <f>IF(F1078="","",SUMIF(Supplier,Waste_Input!E1078,TotalSampleWeight))</f>
        <v/>
      </c>
      <c r="H1078" s="150" t="str">
        <f t="shared" si="218"/>
        <v/>
      </c>
      <c r="I1078" s="150" t="str">
        <f t="shared" si="219"/>
        <v/>
      </c>
      <c r="J1078" s="150" t="str">
        <f t="shared" si="220"/>
        <v/>
      </c>
      <c r="K1078" s="150" t="str">
        <f t="shared" si="221"/>
        <v/>
      </c>
      <c r="L1078" s="150" t="str">
        <f t="shared" si="222"/>
        <v/>
      </c>
      <c r="M1078" s="150" t="str">
        <f t="shared" si="223"/>
        <v/>
      </c>
      <c r="N1078" s="172" t="str">
        <f t="shared" si="224"/>
        <v/>
      </c>
      <c r="O1078" s="150" t="str">
        <f t="shared" si="225"/>
        <v/>
      </c>
      <c r="P1078" s="151" t="str">
        <f t="shared" si="226"/>
        <v/>
      </c>
      <c r="Q1078" s="150" t="str">
        <f t="shared" si="216"/>
        <v/>
      </c>
      <c r="R1078" s="126" t="str">
        <f t="array" ref="R1078">IF(AND(ISTEXT(E1078),D1078="TR"),_xlfn.STDEV.S(IF(Supplier=E1078,Target)),"")</f>
        <v/>
      </c>
      <c r="S1078" s="143" t="e">
        <f t="shared" si="227"/>
        <v>#VALUE!</v>
      </c>
      <c r="T1078" s="146" t="e">
        <f t="shared" si="228"/>
        <v>#VALUE!</v>
      </c>
    </row>
    <row r="1079" spans="1:20" s="17" customFormat="1" x14ac:dyDescent="0.2">
      <c r="A1079" s="14"/>
      <c r="B1079" s="14"/>
      <c r="C1079" s="14"/>
      <c r="D1079" s="14"/>
      <c r="E1079" s="14"/>
      <c r="F1079" s="149" t="str">
        <f t="shared" si="217"/>
        <v/>
      </c>
      <c r="G1079" s="148" t="str">
        <f>IF(F1079="","",SUMIF(Supplier,Waste_Input!E1079,TotalSampleWeight))</f>
        <v/>
      </c>
      <c r="H1079" s="150" t="str">
        <f t="shared" si="218"/>
        <v/>
      </c>
      <c r="I1079" s="150" t="str">
        <f t="shared" si="219"/>
        <v/>
      </c>
      <c r="J1079" s="150" t="str">
        <f t="shared" si="220"/>
        <v/>
      </c>
      <c r="K1079" s="150" t="str">
        <f t="shared" si="221"/>
        <v/>
      </c>
      <c r="L1079" s="150" t="str">
        <f t="shared" si="222"/>
        <v/>
      </c>
      <c r="M1079" s="150" t="str">
        <f t="shared" si="223"/>
        <v/>
      </c>
      <c r="N1079" s="172" t="str">
        <f t="shared" si="224"/>
        <v/>
      </c>
      <c r="O1079" s="150" t="str">
        <f t="shared" si="225"/>
        <v/>
      </c>
      <c r="P1079" s="151" t="str">
        <f t="shared" si="226"/>
        <v/>
      </c>
      <c r="Q1079" s="150" t="str">
        <f t="shared" si="216"/>
        <v/>
      </c>
      <c r="R1079" s="126" t="str">
        <f t="array" ref="R1079">IF(AND(ISTEXT(E1079),D1079="TR"),_xlfn.STDEV.S(IF(Supplier=E1079,Target)),"")</f>
        <v/>
      </c>
      <c r="S1079" s="143" t="e">
        <f t="shared" si="227"/>
        <v>#VALUE!</v>
      </c>
      <c r="T1079" s="146" t="e">
        <f t="shared" si="228"/>
        <v>#VALUE!</v>
      </c>
    </row>
    <row r="1080" spans="1:20" s="17" customFormat="1" x14ac:dyDescent="0.2">
      <c r="A1080" s="14"/>
      <c r="B1080" s="14"/>
      <c r="C1080" s="14"/>
      <c r="D1080" s="14"/>
      <c r="E1080" s="14"/>
      <c r="F1080" s="149" t="str">
        <f t="shared" si="217"/>
        <v/>
      </c>
      <c r="G1080" s="148" t="str">
        <f>IF(F1080="","",SUMIF(Supplier,Waste_Input!E1080,TotalSampleWeight))</f>
        <v/>
      </c>
      <c r="H1080" s="150" t="str">
        <f t="shared" si="218"/>
        <v/>
      </c>
      <c r="I1080" s="150" t="str">
        <f t="shared" si="219"/>
        <v/>
      </c>
      <c r="J1080" s="150" t="str">
        <f t="shared" si="220"/>
        <v/>
      </c>
      <c r="K1080" s="150" t="str">
        <f t="shared" si="221"/>
        <v/>
      </c>
      <c r="L1080" s="150" t="str">
        <f t="shared" si="222"/>
        <v/>
      </c>
      <c r="M1080" s="150" t="str">
        <f t="shared" si="223"/>
        <v/>
      </c>
      <c r="N1080" s="172" t="str">
        <f t="shared" si="224"/>
        <v/>
      </c>
      <c r="O1080" s="150" t="str">
        <f t="shared" si="225"/>
        <v/>
      </c>
      <c r="P1080" s="151" t="str">
        <f t="shared" si="226"/>
        <v/>
      </c>
      <c r="Q1080" s="150" t="str">
        <f t="shared" si="216"/>
        <v/>
      </c>
      <c r="R1080" s="126" t="str">
        <f t="array" ref="R1080">IF(AND(ISTEXT(E1080),D1080="TR"),_xlfn.STDEV.S(IF(Supplier=E1080,Target)),"")</f>
        <v/>
      </c>
      <c r="S1080" s="143" t="e">
        <f t="shared" si="227"/>
        <v>#VALUE!</v>
      </c>
      <c r="T1080" s="146" t="e">
        <f t="shared" si="228"/>
        <v>#VALUE!</v>
      </c>
    </row>
    <row r="1081" spans="1:20" s="17" customFormat="1" x14ac:dyDescent="0.2">
      <c r="A1081" s="14"/>
      <c r="B1081" s="14"/>
      <c r="C1081" s="14"/>
      <c r="D1081" s="14"/>
      <c r="E1081" s="14"/>
      <c r="F1081" s="149" t="str">
        <f t="shared" si="217"/>
        <v/>
      </c>
      <c r="G1081" s="148" t="str">
        <f>IF(F1081="","",SUMIF(Supplier,Waste_Input!E1081,TotalSampleWeight))</f>
        <v/>
      </c>
      <c r="H1081" s="150" t="str">
        <f t="shared" si="218"/>
        <v/>
      </c>
      <c r="I1081" s="150" t="str">
        <f t="shared" si="219"/>
        <v/>
      </c>
      <c r="J1081" s="150" t="str">
        <f t="shared" si="220"/>
        <v/>
      </c>
      <c r="K1081" s="150" t="str">
        <f t="shared" si="221"/>
        <v/>
      </c>
      <c r="L1081" s="150" t="str">
        <f t="shared" si="222"/>
        <v/>
      </c>
      <c r="M1081" s="150" t="str">
        <f t="shared" si="223"/>
        <v/>
      </c>
      <c r="N1081" s="172" t="str">
        <f t="shared" si="224"/>
        <v/>
      </c>
      <c r="O1081" s="150" t="str">
        <f t="shared" si="225"/>
        <v/>
      </c>
      <c r="P1081" s="151" t="str">
        <f t="shared" si="226"/>
        <v/>
      </c>
      <c r="Q1081" s="150" t="str">
        <f t="shared" si="216"/>
        <v/>
      </c>
      <c r="R1081" s="126" t="str">
        <f t="array" ref="R1081">IF(AND(ISTEXT(E1081),D1081="TR"),_xlfn.STDEV.S(IF(Supplier=E1081,Target)),"")</f>
        <v/>
      </c>
      <c r="S1081" s="143" t="e">
        <f t="shared" si="227"/>
        <v>#VALUE!</v>
      </c>
      <c r="T1081" s="146" t="e">
        <f t="shared" si="228"/>
        <v>#VALUE!</v>
      </c>
    </row>
    <row r="1082" spans="1:20" s="17" customFormat="1" x14ac:dyDescent="0.2">
      <c r="A1082" s="14"/>
      <c r="B1082" s="14"/>
      <c r="C1082" s="14"/>
      <c r="D1082" s="14"/>
      <c r="E1082" s="14"/>
      <c r="F1082" s="149" t="str">
        <f t="shared" si="217"/>
        <v/>
      </c>
      <c r="G1082" s="148" t="str">
        <f>IF(F1082="","",SUMIF(Supplier,Waste_Input!E1082,TotalSampleWeight))</f>
        <v/>
      </c>
      <c r="H1082" s="150" t="str">
        <f t="shared" si="218"/>
        <v/>
      </c>
      <c r="I1082" s="150" t="str">
        <f t="shared" si="219"/>
        <v/>
      </c>
      <c r="J1082" s="150" t="str">
        <f t="shared" si="220"/>
        <v/>
      </c>
      <c r="K1082" s="150" t="str">
        <f t="shared" si="221"/>
        <v/>
      </c>
      <c r="L1082" s="150" t="str">
        <f t="shared" si="222"/>
        <v/>
      </c>
      <c r="M1082" s="150" t="str">
        <f t="shared" si="223"/>
        <v/>
      </c>
      <c r="N1082" s="172" t="str">
        <f t="shared" si="224"/>
        <v/>
      </c>
      <c r="O1082" s="150" t="str">
        <f t="shared" si="225"/>
        <v/>
      </c>
      <c r="P1082" s="151" t="str">
        <f t="shared" si="226"/>
        <v/>
      </c>
      <c r="Q1082" s="150" t="str">
        <f t="shared" si="216"/>
        <v/>
      </c>
      <c r="R1082" s="126" t="str">
        <f t="array" ref="R1082">IF(AND(ISTEXT(E1082),D1082="TR"),_xlfn.STDEV.S(IF(Supplier=E1082,Target)),"")</f>
        <v/>
      </c>
      <c r="S1082" s="143" t="e">
        <f t="shared" si="227"/>
        <v>#VALUE!</v>
      </c>
      <c r="T1082" s="146" t="e">
        <f t="shared" si="228"/>
        <v>#VALUE!</v>
      </c>
    </row>
    <row r="1083" spans="1:20" s="17" customFormat="1" x14ac:dyDescent="0.2">
      <c r="A1083" s="14"/>
      <c r="B1083" s="14"/>
      <c r="C1083" s="14"/>
      <c r="D1083" s="14"/>
      <c r="E1083" s="14"/>
      <c r="F1083" s="149" t="str">
        <f t="shared" si="217"/>
        <v/>
      </c>
      <c r="G1083" s="148" t="str">
        <f>IF(F1083="","",SUMIF(Supplier,Waste_Input!E1083,TotalSampleWeight))</f>
        <v/>
      </c>
      <c r="H1083" s="150" t="str">
        <f t="shared" si="218"/>
        <v/>
      </c>
      <c r="I1083" s="150" t="str">
        <f t="shared" si="219"/>
        <v/>
      </c>
      <c r="J1083" s="150" t="str">
        <f t="shared" si="220"/>
        <v/>
      </c>
      <c r="K1083" s="150" t="str">
        <f t="shared" si="221"/>
        <v/>
      </c>
      <c r="L1083" s="150" t="str">
        <f t="shared" si="222"/>
        <v/>
      </c>
      <c r="M1083" s="150" t="str">
        <f t="shared" si="223"/>
        <v/>
      </c>
      <c r="N1083" s="172" t="str">
        <f t="shared" si="224"/>
        <v/>
      </c>
      <c r="O1083" s="150" t="str">
        <f t="shared" si="225"/>
        <v/>
      </c>
      <c r="P1083" s="151" t="str">
        <f t="shared" si="226"/>
        <v/>
      </c>
      <c r="Q1083" s="150" t="str">
        <f t="shared" si="216"/>
        <v/>
      </c>
      <c r="R1083" s="126" t="str">
        <f t="array" ref="R1083">IF(AND(ISTEXT(E1083),D1083="TR"),_xlfn.STDEV.S(IF(Supplier=E1083,Target)),"")</f>
        <v/>
      </c>
      <c r="S1083" s="143" t="e">
        <f t="shared" si="227"/>
        <v>#VALUE!</v>
      </c>
      <c r="T1083" s="146" t="e">
        <f t="shared" si="228"/>
        <v>#VALUE!</v>
      </c>
    </row>
    <row r="1084" spans="1:20" s="17" customFormat="1" x14ac:dyDescent="0.2">
      <c r="A1084" s="14"/>
      <c r="B1084" s="14"/>
      <c r="C1084" s="14"/>
      <c r="D1084" s="14"/>
      <c r="E1084" s="14"/>
      <c r="F1084" s="149" t="str">
        <f t="shared" si="217"/>
        <v/>
      </c>
      <c r="G1084" s="148" t="str">
        <f>IF(F1084="","",SUMIF(Supplier,Waste_Input!E1084,TotalSampleWeight))</f>
        <v/>
      </c>
      <c r="H1084" s="150" t="str">
        <f t="shared" si="218"/>
        <v/>
      </c>
      <c r="I1084" s="150" t="str">
        <f t="shared" si="219"/>
        <v/>
      </c>
      <c r="J1084" s="150" t="str">
        <f t="shared" si="220"/>
        <v/>
      </c>
      <c r="K1084" s="150" t="str">
        <f t="shared" si="221"/>
        <v/>
      </c>
      <c r="L1084" s="150" t="str">
        <f t="shared" si="222"/>
        <v/>
      </c>
      <c r="M1084" s="150" t="str">
        <f t="shared" si="223"/>
        <v/>
      </c>
      <c r="N1084" s="172" t="str">
        <f t="shared" si="224"/>
        <v/>
      </c>
      <c r="O1084" s="150" t="str">
        <f t="shared" si="225"/>
        <v/>
      </c>
      <c r="P1084" s="151" t="str">
        <f t="shared" si="226"/>
        <v/>
      </c>
      <c r="Q1084" s="150" t="str">
        <f t="shared" si="216"/>
        <v/>
      </c>
      <c r="R1084" s="126" t="str">
        <f t="array" ref="R1084">IF(AND(ISTEXT(E1084),D1084="TR"),_xlfn.STDEV.S(IF(Supplier=E1084,Target)),"")</f>
        <v/>
      </c>
      <c r="S1084" s="143" t="e">
        <f t="shared" si="227"/>
        <v>#VALUE!</v>
      </c>
      <c r="T1084" s="146" t="e">
        <f t="shared" si="228"/>
        <v>#VALUE!</v>
      </c>
    </row>
    <row r="1085" spans="1:20" s="17" customFormat="1" x14ac:dyDescent="0.2">
      <c r="A1085" s="14"/>
      <c r="B1085" s="14"/>
      <c r="C1085" s="14"/>
      <c r="D1085" s="14"/>
      <c r="E1085" s="14"/>
      <c r="F1085" s="149" t="str">
        <f t="shared" si="217"/>
        <v/>
      </c>
      <c r="G1085" s="148" t="str">
        <f>IF(F1085="","",SUMIF(Supplier,Waste_Input!E1085,TotalSampleWeight))</f>
        <v/>
      </c>
      <c r="H1085" s="150" t="str">
        <f t="shared" si="218"/>
        <v/>
      </c>
      <c r="I1085" s="150" t="str">
        <f t="shared" si="219"/>
        <v/>
      </c>
      <c r="J1085" s="150" t="str">
        <f t="shared" si="220"/>
        <v/>
      </c>
      <c r="K1085" s="150" t="str">
        <f t="shared" si="221"/>
        <v/>
      </c>
      <c r="L1085" s="150" t="str">
        <f t="shared" si="222"/>
        <v/>
      </c>
      <c r="M1085" s="150" t="str">
        <f t="shared" si="223"/>
        <v/>
      </c>
      <c r="N1085" s="172" t="str">
        <f t="shared" si="224"/>
        <v/>
      </c>
      <c r="O1085" s="150" t="str">
        <f t="shared" si="225"/>
        <v/>
      </c>
      <c r="P1085" s="151" t="str">
        <f t="shared" si="226"/>
        <v/>
      </c>
      <c r="Q1085" s="150" t="str">
        <f t="shared" si="216"/>
        <v/>
      </c>
      <c r="R1085" s="126" t="str">
        <f t="array" ref="R1085">IF(AND(ISTEXT(E1085),D1085="TR"),_xlfn.STDEV.S(IF(Supplier=E1085,Target)),"")</f>
        <v/>
      </c>
      <c r="S1085" s="143" t="e">
        <f t="shared" si="227"/>
        <v>#VALUE!</v>
      </c>
      <c r="T1085" s="146" t="e">
        <f t="shared" si="228"/>
        <v>#VALUE!</v>
      </c>
    </row>
    <row r="1086" spans="1:20" s="17" customFormat="1" x14ac:dyDescent="0.2">
      <c r="A1086" s="14"/>
      <c r="B1086" s="14"/>
      <c r="C1086" s="14"/>
      <c r="D1086" s="14"/>
      <c r="E1086" s="14"/>
      <c r="F1086" s="149" t="str">
        <f t="shared" si="217"/>
        <v/>
      </c>
      <c r="G1086" s="148" t="str">
        <f>IF(F1086="","",SUMIF(Supplier,Waste_Input!E1086,TotalSampleWeight))</f>
        <v/>
      </c>
      <c r="H1086" s="150" t="str">
        <f t="shared" si="218"/>
        <v/>
      </c>
      <c r="I1086" s="150" t="str">
        <f t="shared" si="219"/>
        <v/>
      </c>
      <c r="J1086" s="150" t="str">
        <f t="shared" si="220"/>
        <v/>
      </c>
      <c r="K1086" s="150" t="str">
        <f t="shared" si="221"/>
        <v/>
      </c>
      <c r="L1086" s="150" t="str">
        <f t="shared" si="222"/>
        <v/>
      </c>
      <c r="M1086" s="150" t="str">
        <f t="shared" si="223"/>
        <v/>
      </c>
      <c r="N1086" s="172" t="str">
        <f t="shared" si="224"/>
        <v/>
      </c>
      <c r="O1086" s="150" t="str">
        <f t="shared" si="225"/>
        <v/>
      </c>
      <c r="P1086" s="151" t="str">
        <f t="shared" si="226"/>
        <v/>
      </c>
      <c r="Q1086" s="150" t="str">
        <f t="shared" si="216"/>
        <v/>
      </c>
      <c r="R1086" s="126" t="str">
        <f t="array" ref="R1086">IF(AND(ISTEXT(E1086),D1086="TR"),_xlfn.STDEV.S(IF(Supplier=E1086,Target)),"")</f>
        <v/>
      </c>
      <c r="S1086" s="143" t="e">
        <f t="shared" si="227"/>
        <v>#VALUE!</v>
      </c>
      <c r="T1086" s="146" t="e">
        <f t="shared" si="228"/>
        <v>#VALUE!</v>
      </c>
    </row>
    <row r="1087" spans="1:20" s="17" customFormat="1" x14ac:dyDescent="0.2">
      <c r="A1087" s="14"/>
      <c r="B1087" s="14"/>
      <c r="C1087" s="14"/>
      <c r="D1087" s="14"/>
      <c r="E1087" s="14"/>
      <c r="F1087" s="149" t="str">
        <f t="shared" si="217"/>
        <v/>
      </c>
      <c r="G1087" s="148" t="str">
        <f>IF(F1087="","",SUMIF(Supplier,Waste_Input!E1087,TotalSampleWeight))</f>
        <v/>
      </c>
      <c r="H1087" s="150" t="str">
        <f t="shared" si="218"/>
        <v/>
      </c>
      <c r="I1087" s="150" t="str">
        <f t="shared" si="219"/>
        <v/>
      </c>
      <c r="J1087" s="150" t="str">
        <f t="shared" si="220"/>
        <v/>
      </c>
      <c r="K1087" s="150" t="str">
        <f t="shared" si="221"/>
        <v/>
      </c>
      <c r="L1087" s="150" t="str">
        <f t="shared" si="222"/>
        <v/>
      </c>
      <c r="M1087" s="150" t="str">
        <f t="shared" si="223"/>
        <v/>
      </c>
      <c r="N1087" s="172" t="str">
        <f t="shared" si="224"/>
        <v/>
      </c>
      <c r="O1087" s="150" t="str">
        <f t="shared" si="225"/>
        <v/>
      </c>
      <c r="P1087" s="151" t="str">
        <f t="shared" si="226"/>
        <v/>
      </c>
      <c r="Q1087" s="150" t="str">
        <f t="shared" si="216"/>
        <v/>
      </c>
      <c r="R1087" s="126" t="str">
        <f t="array" ref="R1087">IF(AND(ISTEXT(E1087),D1087="TR"),_xlfn.STDEV.S(IF(Supplier=E1087,Target)),"")</f>
        <v/>
      </c>
      <c r="S1087" s="143" t="e">
        <f t="shared" si="227"/>
        <v>#VALUE!</v>
      </c>
      <c r="T1087" s="146" t="e">
        <f t="shared" si="228"/>
        <v>#VALUE!</v>
      </c>
    </row>
    <row r="1088" spans="1:20" s="17" customFormat="1" x14ac:dyDescent="0.2">
      <c r="A1088" s="14"/>
      <c r="B1088" s="14"/>
      <c r="C1088" s="14"/>
      <c r="D1088" s="14"/>
      <c r="E1088" s="14"/>
      <c r="F1088" s="149" t="str">
        <f t="shared" si="217"/>
        <v/>
      </c>
      <c r="G1088" s="148" t="str">
        <f>IF(F1088="","",SUMIF(Supplier,Waste_Input!E1088,TotalSampleWeight))</f>
        <v/>
      </c>
      <c r="H1088" s="150" t="str">
        <f t="shared" si="218"/>
        <v/>
      </c>
      <c r="I1088" s="150" t="str">
        <f t="shared" si="219"/>
        <v/>
      </c>
      <c r="J1088" s="150" t="str">
        <f t="shared" si="220"/>
        <v/>
      </c>
      <c r="K1088" s="150" t="str">
        <f t="shared" si="221"/>
        <v/>
      </c>
      <c r="L1088" s="150" t="str">
        <f t="shared" si="222"/>
        <v/>
      </c>
      <c r="M1088" s="150" t="str">
        <f t="shared" si="223"/>
        <v/>
      </c>
      <c r="N1088" s="172" t="str">
        <f t="shared" si="224"/>
        <v/>
      </c>
      <c r="O1088" s="150" t="str">
        <f t="shared" si="225"/>
        <v/>
      </c>
      <c r="P1088" s="151" t="str">
        <f t="shared" si="226"/>
        <v/>
      </c>
      <c r="Q1088" s="150" t="str">
        <f t="shared" si="216"/>
        <v/>
      </c>
      <c r="R1088" s="126" t="str">
        <f t="array" ref="R1088">IF(AND(ISTEXT(E1088),D1088="TR"),_xlfn.STDEV.S(IF(Supplier=E1088,Target)),"")</f>
        <v/>
      </c>
      <c r="S1088" s="143" t="e">
        <f t="shared" si="227"/>
        <v>#VALUE!</v>
      </c>
      <c r="T1088" s="146" t="e">
        <f t="shared" si="228"/>
        <v>#VALUE!</v>
      </c>
    </row>
    <row r="1089" spans="1:20" s="17" customFormat="1" x14ac:dyDescent="0.2">
      <c r="A1089" s="14"/>
      <c r="B1089" s="14"/>
      <c r="C1089" s="14"/>
      <c r="D1089" s="14"/>
      <c r="E1089" s="14"/>
      <c r="F1089" s="149" t="str">
        <f t="shared" si="217"/>
        <v/>
      </c>
      <c r="G1089" s="148" t="str">
        <f>IF(F1089="","",SUMIF(Supplier,Waste_Input!E1089,TotalSampleWeight))</f>
        <v/>
      </c>
      <c r="H1089" s="150" t="str">
        <f t="shared" si="218"/>
        <v/>
      </c>
      <c r="I1089" s="150" t="str">
        <f t="shared" si="219"/>
        <v/>
      </c>
      <c r="J1089" s="150" t="str">
        <f t="shared" si="220"/>
        <v/>
      </c>
      <c r="K1089" s="150" t="str">
        <f t="shared" si="221"/>
        <v/>
      </c>
      <c r="L1089" s="150" t="str">
        <f t="shared" si="222"/>
        <v/>
      </c>
      <c r="M1089" s="150" t="str">
        <f t="shared" si="223"/>
        <v/>
      </c>
      <c r="N1089" s="172" t="str">
        <f t="shared" si="224"/>
        <v/>
      </c>
      <c r="O1089" s="150" t="str">
        <f t="shared" si="225"/>
        <v/>
      </c>
      <c r="P1089" s="151" t="str">
        <f t="shared" si="226"/>
        <v/>
      </c>
      <c r="Q1089" s="150" t="str">
        <f t="shared" si="216"/>
        <v/>
      </c>
      <c r="R1089" s="126" t="str">
        <f t="array" ref="R1089">IF(AND(ISTEXT(E1089),D1089="TR"),_xlfn.STDEV.S(IF(Supplier=E1089,Target)),"")</f>
        <v/>
      </c>
      <c r="S1089" s="143" t="e">
        <f t="shared" si="227"/>
        <v>#VALUE!</v>
      </c>
      <c r="T1089" s="146" t="e">
        <f t="shared" si="228"/>
        <v>#VALUE!</v>
      </c>
    </row>
    <row r="1090" spans="1:20" s="17" customFormat="1" x14ac:dyDescent="0.2">
      <c r="A1090" s="14"/>
      <c r="B1090" s="14"/>
      <c r="C1090" s="14"/>
      <c r="D1090" s="14"/>
      <c r="E1090" s="14"/>
      <c r="F1090" s="149" t="str">
        <f t="shared" si="217"/>
        <v/>
      </c>
      <c r="G1090" s="148" t="str">
        <f>IF(F1090="","",SUMIF(Supplier,Waste_Input!E1090,TotalSampleWeight))</f>
        <v/>
      </c>
      <c r="H1090" s="150" t="str">
        <f t="shared" si="218"/>
        <v/>
      </c>
      <c r="I1090" s="150" t="str">
        <f t="shared" si="219"/>
        <v/>
      </c>
      <c r="J1090" s="150" t="str">
        <f t="shared" si="220"/>
        <v/>
      </c>
      <c r="K1090" s="150" t="str">
        <f t="shared" si="221"/>
        <v/>
      </c>
      <c r="L1090" s="150" t="str">
        <f t="shared" si="222"/>
        <v/>
      </c>
      <c r="M1090" s="150" t="str">
        <f t="shared" si="223"/>
        <v/>
      </c>
      <c r="N1090" s="172" t="str">
        <f t="shared" si="224"/>
        <v/>
      </c>
      <c r="O1090" s="150" t="str">
        <f t="shared" si="225"/>
        <v/>
      </c>
      <c r="P1090" s="151" t="str">
        <f t="shared" si="226"/>
        <v/>
      </c>
      <c r="Q1090" s="150" t="str">
        <f t="shared" ref="Q1090:Q1153" si="229">IFERROR(IF(AND(ISTEXT(E1090),D1090="TR"),AVERAGEIF(Supplier,E1090,Fragments),""),"")</f>
        <v/>
      </c>
      <c r="R1090" s="126" t="str">
        <f t="array" ref="R1090">IF(AND(ISTEXT(E1090),D1090="TR"),_xlfn.STDEV.S(IF(Supplier=E1090,Target)),"")</f>
        <v/>
      </c>
      <c r="S1090" s="143" t="e">
        <f t="shared" si="227"/>
        <v>#VALUE!</v>
      </c>
      <c r="T1090" s="146" t="e">
        <f t="shared" si="228"/>
        <v>#VALUE!</v>
      </c>
    </row>
    <row r="1091" spans="1:20" s="17" customFormat="1" x14ac:dyDescent="0.2">
      <c r="A1091" s="14"/>
      <c r="B1091" s="14"/>
      <c r="C1091" s="14"/>
      <c r="D1091" s="14"/>
      <c r="E1091" s="14"/>
      <c r="F1091" s="149" t="str">
        <f t="shared" ref="F1091:F1154" si="230">IF(AND(ISTEXT(E1091),D1091="TR"),COUNTIF(Supplier,"*"&amp;E1091&amp;"*"),"")</f>
        <v/>
      </c>
      <c r="G1091" s="148" t="str">
        <f>IF(F1091="","",SUMIF(Supplier,Waste_Input!E1091,TotalSampleWeight))</f>
        <v/>
      </c>
      <c r="H1091" s="150" t="str">
        <f t="shared" ref="H1091:H1154" si="231">IFERROR(IF(AND(ISTEXT(E1091),D1091="TR"),AVERAGEIF(Supplier,E1091,Plastic),""),"")</f>
        <v/>
      </c>
      <c r="I1091" s="150" t="str">
        <f t="shared" ref="I1091:I1154" si="232">IFERROR(IF(AND(ISTEXT(E1091),D1091="TR"),AVERAGEIF(Supplier,E1091,Glass),""),"")</f>
        <v/>
      </c>
      <c r="J1091" s="150" t="str">
        <f t="shared" ref="J1091:J1154" si="233">IFERROR(IF(AND(ISTEXT(E1091),D1091="TR"),AVERAGEIF(Supplier,E1091,Paper),""),"")</f>
        <v/>
      </c>
      <c r="K1091" s="150" t="str">
        <f t="shared" ref="K1091:K1154" si="234">IFERROR(IF(AND(ISTEXT(E1091),D1091="TR"),AVERAGEIF(Supplier,E1091,Cardboard),""),"")</f>
        <v/>
      </c>
      <c r="L1091" s="150" t="str">
        <f t="shared" ref="L1091:L1154" si="235">IFERROR(IF(AND(ISTEXT(E1091),D1091="TR"),AVERAGEIF(Supplier,E1091,Metals),""),"")</f>
        <v/>
      </c>
      <c r="M1091" s="150" t="str">
        <f t="shared" ref="M1091:M1154" si="236">IFERROR(IF(AND(ISTEXT(E1091),D1091="TR"),AVERAGEIF(Supplier,E1091,Target),""),"")</f>
        <v/>
      </c>
      <c r="N1091" s="172" t="str">
        <f t="shared" ref="N1091:N1154" si="237">IFERROR(R1091,"")</f>
        <v/>
      </c>
      <c r="O1091" s="150" t="str">
        <f t="shared" ref="O1091:O1154" si="238">IFERROR(IF(AND(ISTEXT(E1091),D1091="TR"), AVERAGEIF(Supplier,E1091,NonTarget),""),"")</f>
        <v/>
      </c>
      <c r="P1091" s="151" t="str">
        <f t="shared" ref="P1091:P1154" si="239">IFERROR(IF(AND(ISTEXT(E1091),D1091="TR"),AVERAGEIF(Supplier,E1091,NonRecycable),""),"")</f>
        <v/>
      </c>
      <c r="Q1091" s="150" t="str">
        <f t="shared" si="229"/>
        <v/>
      </c>
      <c r="R1091" s="126" t="str">
        <f t="array" ref="R1091">IF(AND(ISTEXT(E1091),D1091="TR"),_xlfn.STDEV.S(IF(Supplier=E1091,Target)),"")</f>
        <v/>
      </c>
      <c r="S1091" s="143" t="e">
        <f t="shared" ref="S1091:S1154" si="240">F1091-ROUNDDOWN(C1091/125,0)</f>
        <v>#VALUE!</v>
      </c>
      <c r="T1091" s="146" t="e">
        <f t="shared" ref="T1091:T1154" si="241">G1091/F1091</f>
        <v>#VALUE!</v>
      </c>
    </row>
    <row r="1092" spans="1:20" s="17" customFormat="1" x14ac:dyDescent="0.2">
      <c r="A1092" s="14"/>
      <c r="B1092" s="14"/>
      <c r="C1092" s="14"/>
      <c r="D1092" s="14"/>
      <c r="E1092" s="14"/>
      <c r="F1092" s="149" t="str">
        <f t="shared" si="230"/>
        <v/>
      </c>
      <c r="G1092" s="148" t="str">
        <f>IF(F1092="","",SUMIF(Supplier,Waste_Input!E1092,TotalSampleWeight))</f>
        <v/>
      </c>
      <c r="H1092" s="150" t="str">
        <f t="shared" si="231"/>
        <v/>
      </c>
      <c r="I1092" s="150" t="str">
        <f t="shared" si="232"/>
        <v/>
      </c>
      <c r="J1092" s="150" t="str">
        <f t="shared" si="233"/>
        <v/>
      </c>
      <c r="K1092" s="150" t="str">
        <f t="shared" si="234"/>
        <v/>
      </c>
      <c r="L1092" s="150" t="str">
        <f t="shared" si="235"/>
        <v/>
      </c>
      <c r="M1092" s="150" t="str">
        <f t="shared" si="236"/>
        <v/>
      </c>
      <c r="N1092" s="172" t="str">
        <f t="shared" si="237"/>
        <v/>
      </c>
      <c r="O1092" s="150" t="str">
        <f t="shared" si="238"/>
        <v/>
      </c>
      <c r="P1092" s="151" t="str">
        <f t="shared" si="239"/>
        <v/>
      </c>
      <c r="Q1092" s="150" t="str">
        <f t="shared" si="229"/>
        <v/>
      </c>
      <c r="R1092" s="126" t="str">
        <f t="array" ref="R1092">IF(AND(ISTEXT(E1092),D1092="TR"),_xlfn.STDEV.S(IF(Supplier=E1092,Target)),"")</f>
        <v/>
      </c>
      <c r="S1092" s="143" t="e">
        <f t="shared" si="240"/>
        <v>#VALUE!</v>
      </c>
      <c r="T1092" s="146" t="e">
        <f t="shared" si="241"/>
        <v>#VALUE!</v>
      </c>
    </row>
    <row r="1093" spans="1:20" s="17" customFormat="1" x14ac:dyDescent="0.2">
      <c r="A1093" s="14"/>
      <c r="B1093" s="14"/>
      <c r="C1093" s="14"/>
      <c r="D1093" s="14"/>
      <c r="E1093" s="14"/>
      <c r="F1093" s="149" t="str">
        <f t="shared" si="230"/>
        <v/>
      </c>
      <c r="G1093" s="148" t="str">
        <f>IF(F1093="","",SUMIF(Supplier,Waste_Input!E1093,TotalSampleWeight))</f>
        <v/>
      </c>
      <c r="H1093" s="150" t="str">
        <f t="shared" si="231"/>
        <v/>
      </c>
      <c r="I1093" s="150" t="str">
        <f t="shared" si="232"/>
        <v/>
      </c>
      <c r="J1093" s="150" t="str">
        <f t="shared" si="233"/>
        <v/>
      </c>
      <c r="K1093" s="150" t="str">
        <f t="shared" si="234"/>
        <v/>
      </c>
      <c r="L1093" s="150" t="str">
        <f t="shared" si="235"/>
        <v/>
      </c>
      <c r="M1093" s="150" t="str">
        <f t="shared" si="236"/>
        <v/>
      </c>
      <c r="N1093" s="172" t="str">
        <f t="shared" si="237"/>
        <v/>
      </c>
      <c r="O1093" s="150" t="str">
        <f t="shared" si="238"/>
        <v/>
      </c>
      <c r="P1093" s="151" t="str">
        <f t="shared" si="239"/>
        <v/>
      </c>
      <c r="Q1093" s="150" t="str">
        <f t="shared" si="229"/>
        <v/>
      </c>
      <c r="R1093" s="126" t="str">
        <f t="array" ref="R1093">IF(AND(ISTEXT(E1093),D1093="TR"),_xlfn.STDEV.S(IF(Supplier=E1093,Target)),"")</f>
        <v/>
      </c>
      <c r="S1093" s="143" t="e">
        <f t="shared" si="240"/>
        <v>#VALUE!</v>
      </c>
      <c r="T1093" s="146" t="e">
        <f t="shared" si="241"/>
        <v>#VALUE!</v>
      </c>
    </row>
    <row r="1094" spans="1:20" s="17" customFormat="1" x14ac:dyDescent="0.2">
      <c r="A1094" s="14"/>
      <c r="B1094" s="14"/>
      <c r="C1094" s="14"/>
      <c r="D1094" s="14"/>
      <c r="E1094" s="14"/>
      <c r="F1094" s="149" t="str">
        <f t="shared" si="230"/>
        <v/>
      </c>
      <c r="G1094" s="148" t="str">
        <f>IF(F1094="","",SUMIF(Supplier,Waste_Input!E1094,TotalSampleWeight))</f>
        <v/>
      </c>
      <c r="H1094" s="150" t="str">
        <f t="shared" si="231"/>
        <v/>
      </c>
      <c r="I1094" s="150" t="str">
        <f t="shared" si="232"/>
        <v/>
      </c>
      <c r="J1094" s="150" t="str">
        <f t="shared" si="233"/>
        <v/>
      </c>
      <c r="K1094" s="150" t="str">
        <f t="shared" si="234"/>
        <v/>
      </c>
      <c r="L1094" s="150" t="str">
        <f t="shared" si="235"/>
        <v/>
      </c>
      <c r="M1094" s="150" t="str">
        <f t="shared" si="236"/>
        <v/>
      </c>
      <c r="N1094" s="172" t="str">
        <f t="shared" si="237"/>
        <v/>
      </c>
      <c r="O1094" s="150" t="str">
        <f t="shared" si="238"/>
        <v/>
      </c>
      <c r="P1094" s="151" t="str">
        <f t="shared" si="239"/>
        <v/>
      </c>
      <c r="Q1094" s="150" t="str">
        <f t="shared" si="229"/>
        <v/>
      </c>
      <c r="R1094" s="126" t="str">
        <f t="array" ref="R1094">IF(AND(ISTEXT(E1094),D1094="TR"),_xlfn.STDEV.S(IF(Supplier=E1094,Target)),"")</f>
        <v/>
      </c>
      <c r="S1094" s="143" t="e">
        <f t="shared" si="240"/>
        <v>#VALUE!</v>
      </c>
      <c r="T1094" s="146" t="e">
        <f t="shared" si="241"/>
        <v>#VALUE!</v>
      </c>
    </row>
    <row r="1095" spans="1:20" s="17" customFormat="1" x14ac:dyDescent="0.2">
      <c r="A1095" s="14"/>
      <c r="B1095" s="14"/>
      <c r="C1095" s="14"/>
      <c r="D1095" s="14"/>
      <c r="E1095" s="14"/>
      <c r="F1095" s="149" t="str">
        <f t="shared" si="230"/>
        <v/>
      </c>
      <c r="G1095" s="148" t="str">
        <f>IF(F1095="","",SUMIF(Supplier,Waste_Input!E1095,TotalSampleWeight))</f>
        <v/>
      </c>
      <c r="H1095" s="150" t="str">
        <f t="shared" si="231"/>
        <v/>
      </c>
      <c r="I1095" s="150" t="str">
        <f t="shared" si="232"/>
        <v/>
      </c>
      <c r="J1095" s="150" t="str">
        <f t="shared" si="233"/>
        <v/>
      </c>
      <c r="K1095" s="150" t="str">
        <f t="shared" si="234"/>
        <v/>
      </c>
      <c r="L1095" s="150" t="str">
        <f t="shared" si="235"/>
        <v/>
      </c>
      <c r="M1095" s="150" t="str">
        <f t="shared" si="236"/>
        <v/>
      </c>
      <c r="N1095" s="172" t="str">
        <f t="shared" si="237"/>
        <v/>
      </c>
      <c r="O1095" s="150" t="str">
        <f t="shared" si="238"/>
        <v/>
      </c>
      <c r="P1095" s="151" t="str">
        <f t="shared" si="239"/>
        <v/>
      </c>
      <c r="Q1095" s="150" t="str">
        <f t="shared" si="229"/>
        <v/>
      </c>
      <c r="R1095" s="126" t="str">
        <f t="array" ref="R1095">IF(AND(ISTEXT(E1095),D1095="TR"),_xlfn.STDEV.S(IF(Supplier=E1095,Target)),"")</f>
        <v/>
      </c>
      <c r="S1095" s="143" t="e">
        <f t="shared" si="240"/>
        <v>#VALUE!</v>
      </c>
      <c r="T1095" s="146" t="e">
        <f t="shared" si="241"/>
        <v>#VALUE!</v>
      </c>
    </row>
    <row r="1096" spans="1:20" s="17" customFormat="1" x14ac:dyDescent="0.2">
      <c r="A1096" s="14"/>
      <c r="B1096" s="14"/>
      <c r="C1096" s="14"/>
      <c r="D1096" s="14"/>
      <c r="E1096" s="14"/>
      <c r="F1096" s="149" t="str">
        <f t="shared" si="230"/>
        <v/>
      </c>
      <c r="G1096" s="148" t="str">
        <f>IF(F1096="","",SUMIF(Supplier,Waste_Input!E1096,TotalSampleWeight))</f>
        <v/>
      </c>
      <c r="H1096" s="150" t="str">
        <f t="shared" si="231"/>
        <v/>
      </c>
      <c r="I1096" s="150" t="str">
        <f t="shared" si="232"/>
        <v/>
      </c>
      <c r="J1096" s="150" t="str">
        <f t="shared" si="233"/>
        <v/>
      </c>
      <c r="K1096" s="150" t="str">
        <f t="shared" si="234"/>
        <v/>
      </c>
      <c r="L1096" s="150" t="str">
        <f t="shared" si="235"/>
        <v/>
      </c>
      <c r="M1096" s="150" t="str">
        <f t="shared" si="236"/>
        <v/>
      </c>
      <c r="N1096" s="172" t="str">
        <f t="shared" si="237"/>
        <v/>
      </c>
      <c r="O1096" s="150" t="str">
        <f t="shared" si="238"/>
        <v/>
      </c>
      <c r="P1096" s="151" t="str">
        <f t="shared" si="239"/>
        <v/>
      </c>
      <c r="Q1096" s="150" t="str">
        <f t="shared" si="229"/>
        <v/>
      </c>
      <c r="R1096" s="126" t="str">
        <f t="array" ref="R1096">IF(AND(ISTEXT(E1096),D1096="TR"),_xlfn.STDEV.S(IF(Supplier=E1096,Target)),"")</f>
        <v/>
      </c>
      <c r="S1096" s="143" t="e">
        <f t="shared" si="240"/>
        <v>#VALUE!</v>
      </c>
      <c r="T1096" s="146" t="e">
        <f t="shared" si="241"/>
        <v>#VALUE!</v>
      </c>
    </row>
    <row r="1097" spans="1:20" s="17" customFormat="1" x14ac:dyDescent="0.2">
      <c r="A1097" s="14"/>
      <c r="B1097" s="14"/>
      <c r="C1097" s="14"/>
      <c r="D1097" s="14"/>
      <c r="E1097" s="14"/>
      <c r="F1097" s="149" t="str">
        <f t="shared" si="230"/>
        <v/>
      </c>
      <c r="G1097" s="148" t="str">
        <f>IF(F1097="","",SUMIF(Supplier,Waste_Input!E1097,TotalSampleWeight))</f>
        <v/>
      </c>
      <c r="H1097" s="150" t="str">
        <f t="shared" si="231"/>
        <v/>
      </c>
      <c r="I1097" s="150" t="str">
        <f t="shared" si="232"/>
        <v/>
      </c>
      <c r="J1097" s="150" t="str">
        <f t="shared" si="233"/>
        <v/>
      </c>
      <c r="K1097" s="150" t="str">
        <f t="shared" si="234"/>
        <v/>
      </c>
      <c r="L1097" s="150" t="str">
        <f t="shared" si="235"/>
        <v/>
      </c>
      <c r="M1097" s="150" t="str">
        <f t="shared" si="236"/>
        <v/>
      </c>
      <c r="N1097" s="172" t="str">
        <f t="shared" si="237"/>
        <v/>
      </c>
      <c r="O1097" s="150" t="str">
        <f t="shared" si="238"/>
        <v/>
      </c>
      <c r="P1097" s="151" t="str">
        <f t="shared" si="239"/>
        <v/>
      </c>
      <c r="Q1097" s="150" t="str">
        <f t="shared" si="229"/>
        <v/>
      </c>
      <c r="R1097" s="126" t="str">
        <f t="array" ref="R1097">IF(AND(ISTEXT(E1097),D1097="TR"),_xlfn.STDEV.S(IF(Supplier=E1097,Target)),"")</f>
        <v/>
      </c>
      <c r="S1097" s="143" t="e">
        <f t="shared" si="240"/>
        <v>#VALUE!</v>
      </c>
      <c r="T1097" s="146" t="e">
        <f t="shared" si="241"/>
        <v>#VALUE!</v>
      </c>
    </row>
    <row r="1098" spans="1:20" s="17" customFormat="1" x14ac:dyDescent="0.2">
      <c r="A1098" s="14"/>
      <c r="B1098" s="14"/>
      <c r="C1098" s="14"/>
      <c r="D1098" s="14"/>
      <c r="E1098" s="14"/>
      <c r="F1098" s="149" t="str">
        <f t="shared" si="230"/>
        <v/>
      </c>
      <c r="G1098" s="148" t="str">
        <f>IF(F1098="","",SUMIF(Supplier,Waste_Input!E1098,TotalSampleWeight))</f>
        <v/>
      </c>
      <c r="H1098" s="150" t="str">
        <f t="shared" si="231"/>
        <v/>
      </c>
      <c r="I1098" s="150" t="str">
        <f t="shared" si="232"/>
        <v/>
      </c>
      <c r="J1098" s="150" t="str">
        <f t="shared" si="233"/>
        <v/>
      </c>
      <c r="K1098" s="150" t="str">
        <f t="shared" si="234"/>
        <v/>
      </c>
      <c r="L1098" s="150" t="str">
        <f t="shared" si="235"/>
        <v/>
      </c>
      <c r="M1098" s="150" t="str">
        <f t="shared" si="236"/>
        <v/>
      </c>
      <c r="N1098" s="172" t="str">
        <f t="shared" si="237"/>
        <v/>
      </c>
      <c r="O1098" s="150" t="str">
        <f t="shared" si="238"/>
        <v/>
      </c>
      <c r="P1098" s="151" t="str">
        <f t="shared" si="239"/>
        <v/>
      </c>
      <c r="Q1098" s="150" t="str">
        <f t="shared" si="229"/>
        <v/>
      </c>
      <c r="R1098" s="126" t="str">
        <f t="array" ref="R1098">IF(AND(ISTEXT(E1098),D1098="TR"),_xlfn.STDEV.S(IF(Supplier=E1098,Target)),"")</f>
        <v/>
      </c>
      <c r="S1098" s="143" t="e">
        <f t="shared" si="240"/>
        <v>#VALUE!</v>
      </c>
      <c r="T1098" s="146" t="e">
        <f t="shared" si="241"/>
        <v>#VALUE!</v>
      </c>
    </row>
    <row r="1099" spans="1:20" s="17" customFormat="1" x14ac:dyDescent="0.2">
      <c r="A1099" s="14"/>
      <c r="B1099" s="14"/>
      <c r="C1099" s="14"/>
      <c r="D1099" s="14"/>
      <c r="E1099" s="14"/>
      <c r="F1099" s="149" t="str">
        <f t="shared" si="230"/>
        <v/>
      </c>
      <c r="G1099" s="148" t="str">
        <f>IF(F1099="","",SUMIF(Supplier,Waste_Input!E1099,TotalSampleWeight))</f>
        <v/>
      </c>
      <c r="H1099" s="150" t="str">
        <f t="shared" si="231"/>
        <v/>
      </c>
      <c r="I1099" s="150" t="str">
        <f t="shared" si="232"/>
        <v/>
      </c>
      <c r="J1099" s="150" t="str">
        <f t="shared" si="233"/>
        <v/>
      </c>
      <c r="K1099" s="150" t="str">
        <f t="shared" si="234"/>
        <v/>
      </c>
      <c r="L1099" s="150" t="str">
        <f t="shared" si="235"/>
        <v/>
      </c>
      <c r="M1099" s="150" t="str">
        <f t="shared" si="236"/>
        <v/>
      </c>
      <c r="N1099" s="172" t="str">
        <f t="shared" si="237"/>
        <v/>
      </c>
      <c r="O1099" s="150" t="str">
        <f t="shared" si="238"/>
        <v/>
      </c>
      <c r="P1099" s="151" t="str">
        <f t="shared" si="239"/>
        <v/>
      </c>
      <c r="Q1099" s="150" t="str">
        <f t="shared" si="229"/>
        <v/>
      </c>
      <c r="R1099" s="126" t="str">
        <f t="array" ref="R1099">IF(AND(ISTEXT(E1099),D1099="TR"),_xlfn.STDEV.S(IF(Supplier=E1099,Target)),"")</f>
        <v/>
      </c>
      <c r="S1099" s="143" t="e">
        <f t="shared" si="240"/>
        <v>#VALUE!</v>
      </c>
      <c r="T1099" s="146" t="e">
        <f t="shared" si="241"/>
        <v>#VALUE!</v>
      </c>
    </row>
    <row r="1100" spans="1:20" s="17" customFormat="1" x14ac:dyDescent="0.2">
      <c r="A1100" s="14"/>
      <c r="B1100" s="14"/>
      <c r="C1100" s="14"/>
      <c r="D1100" s="14"/>
      <c r="E1100" s="14"/>
      <c r="F1100" s="149" t="str">
        <f t="shared" si="230"/>
        <v/>
      </c>
      <c r="G1100" s="148" t="str">
        <f>IF(F1100="","",SUMIF(Supplier,Waste_Input!E1100,TotalSampleWeight))</f>
        <v/>
      </c>
      <c r="H1100" s="150" t="str">
        <f t="shared" si="231"/>
        <v/>
      </c>
      <c r="I1100" s="150" t="str">
        <f t="shared" si="232"/>
        <v/>
      </c>
      <c r="J1100" s="150" t="str">
        <f t="shared" si="233"/>
        <v/>
      </c>
      <c r="K1100" s="150" t="str">
        <f t="shared" si="234"/>
        <v/>
      </c>
      <c r="L1100" s="150" t="str">
        <f t="shared" si="235"/>
        <v/>
      </c>
      <c r="M1100" s="150" t="str">
        <f t="shared" si="236"/>
        <v/>
      </c>
      <c r="N1100" s="172" t="str">
        <f t="shared" si="237"/>
        <v/>
      </c>
      <c r="O1100" s="150" t="str">
        <f t="shared" si="238"/>
        <v/>
      </c>
      <c r="P1100" s="151" t="str">
        <f t="shared" si="239"/>
        <v/>
      </c>
      <c r="Q1100" s="150" t="str">
        <f t="shared" si="229"/>
        <v/>
      </c>
      <c r="R1100" s="126" t="str">
        <f t="array" ref="R1100">IF(AND(ISTEXT(E1100),D1100="TR"),_xlfn.STDEV.S(IF(Supplier=E1100,Target)),"")</f>
        <v/>
      </c>
      <c r="S1100" s="143" t="e">
        <f t="shared" si="240"/>
        <v>#VALUE!</v>
      </c>
      <c r="T1100" s="146" t="e">
        <f t="shared" si="241"/>
        <v>#VALUE!</v>
      </c>
    </row>
    <row r="1101" spans="1:20" s="17" customFormat="1" x14ac:dyDescent="0.2">
      <c r="A1101" s="14"/>
      <c r="B1101" s="14"/>
      <c r="C1101" s="14"/>
      <c r="D1101" s="14"/>
      <c r="E1101" s="14"/>
      <c r="F1101" s="149" t="str">
        <f t="shared" si="230"/>
        <v/>
      </c>
      <c r="G1101" s="148" t="str">
        <f>IF(F1101="","",SUMIF(Supplier,Waste_Input!E1101,TotalSampleWeight))</f>
        <v/>
      </c>
      <c r="H1101" s="150" t="str">
        <f t="shared" si="231"/>
        <v/>
      </c>
      <c r="I1101" s="150" t="str">
        <f t="shared" si="232"/>
        <v/>
      </c>
      <c r="J1101" s="150" t="str">
        <f t="shared" si="233"/>
        <v/>
      </c>
      <c r="K1101" s="150" t="str">
        <f t="shared" si="234"/>
        <v/>
      </c>
      <c r="L1101" s="150" t="str">
        <f t="shared" si="235"/>
        <v/>
      </c>
      <c r="M1101" s="150" t="str">
        <f t="shared" si="236"/>
        <v/>
      </c>
      <c r="N1101" s="172" t="str">
        <f t="shared" si="237"/>
        <v/>
      </c>
      <c r="O1101" s="150" t="str">
        <f t="shared" si="238"/>
        <v/>
      </c>
      <c r="P1101" s="151" t="str">
        <f t="shared" si="239"/>
        <v/>
      </c>
      <c r="Q1101" s="150" t="str">
        <f t="shared" si="229"/>
        <v/>
      </c>
      <c r="R1101" s="126" t="str">
        <f t="array" ref="R1101">IF(AND(ISTEXT(E1101),D1101="TR"),_xlfn.STDEV.S(IF(Supplier=E1101,Target)),"")</f>
        <v/>
      </c>
      <c r="S1101" s="143" t="e">
        <f t="shared" si="240"/>
        <v>#VALUE!</v>
      </c>
      <c r="T1101" s="146" t="e">
        <f t="shared" si="241"/>
        <v>#VALUE!</v>
      </c>
    </row>
    <row r="1102" spans="1:20" s="17" customFormat="1" x14ac:dyDescent="0.2">
      <c r="A1102" s="14"/>
      <c r="B1102" s="14"/>
      <c r="C1102" s="14"/>
      <c r="D1102" s="14"/>
      <c r="E1102" s="14"/>
      <c r="F1102" s="149" t="str">
        <f t="shared" si="230"/>
        <v/>
      </c>
      <c r="G1102" s="148" t="str">
        <f>IF(F1102="","",SUMIF(Supplier,Waste_Input!E1102,TotalSampleWeight))</f>
        <v/>
      </c>
      <c r="H1102" s="150" t="str">
        <f t="shared" si="231"/>
        <v/>
      </c>
      <c r="I1102" s="150" t="str">
        <f t="shared" si="232"/>
        <v/>
      </c>
      <c r="J1102" s="150" t="str">
        <f t="shared" si="233"/>
        <v/>
      </c>
      <c r="K1102" s="150" t="str">
        <f t="shared" si="234"/>
        <v/>
      </c>
      <c r="L1102" s="150" t="str">
        <f t="shared" si="235"/>
        <v/>
      </c>
      <c r="M1102" s="150" t="str">
        <f t="shared" si="236"/>
        <v/>
      </c>
      <c r="N1102" s="172" t="str">
        <f t="shared" si="237"/>
        <v/>
      </c>
      <c r="O1102" s="150" t="str">
        <f t="shared" si="238"/>
        <v/>
      </c>
      <c r="P1102" s="151" t="str">
        <f t="shared" si="239"/>
        <v/>
      </c>
      <c r="Q1102" s="150" t="str">
        <f t="shared" si="229"/>
        <v/>
      </c>
      <c r="R1102" s="126" t="str">
        <f t="array" ref="R1102">IF(AND(ISTEXT(E1102),D1102="TR"),_xlfn.STDEV.S(IF(Supplier=E1102,Target)),"")</f>
        <v/>
      </c>
      <c r="S1102" s="143" t="e">
        <f t="shared" si="240"/>
        <v>#VALUE!</v>
      </c>
      <c r="T1102" s="146" t="e">
        <f t="shared" si="241"/>
        <v>#VALUE!</v>
      </c>
    </row>
    <row r="1103" spans="1:20" s="17" customFormat="1" x14ac:dyDescent="0.2">
      <c r="A1103" s="14"/>
      <c r="B1103" s="14"/>
      <c r="C1103" s="14"/>
      <c r="D1103" s="14"/>
      <c r="E1103" s="14"/>
      <c r="F1103" s="149" t="str">
        <f t="shared" si="230"/>
        <v/>
      </c>
      <c r="G1103" s="148" t="str">
        <f>IF(F1103="","",SUMIF(Supplier,Waste_Input!E1103,TotalSampleWeight))</f>
        <v/>
      </c>
      <c r="H1103" s="150" t="str">
        <f t="shared" si="231"/>
        <v/>
      </c>
      <c r="I1103" s="150" t="str">
        <f t="shared" si="232"/>
        <v/>
      </c>
      <c r="J1103" s="150" t="str">
        <f t="shared" si="233"/>
        <v/>
      </c>
      <c r="K1103" s="150" t="str">
        <f t="shared" si="234"/>
        <v/>
      </c>
      <c r="L1103" s="150" t="str">
        <f t="shared" si="235"/>
        <v/>
      </c>
      <c r="M1103" s="150" t="str">
        <f t="shared" si="236"/>
        <v/>
      </c>
      <c r="N1103" s="172" t="str">
        <f t="shared" si="237"/>
        <v/>
      </c>
      <c r="O1103" s="150" t="str">
        <f t="shared" si="238"/>
        <v/>
      </c>
      <c r="P1103" s="151" t="str">
        <f t="shared" si="239"/>
        <v/>
      </c>
      <c r="Q1103" s="150" t="str">
        <f t="shared" si="229"/>
        <v/>
      </c>
      <c r="R1103" s="126" t="str">
        <f t="array" ref="R1103">IF(AND(ISTEXT(E1103),D1103="TR"),_xlfn.STDEV.S(IF(Supplier=E1103,Target)),"")</f>
        <v/>
      </c>
      <c r="S1103" s="143" t="e">
        <f t="shared" si="240"/>
        <v>#VALUE!</v>
      </c>
      <c r="T1103" s="146" t="e">
        <f t="shared" si="241"/>
        <v>#VALUE!</v>
      </c>
    </row>
    <row r="1104" spans="1:20" s="17" customFormat="1" x14ac:dyDescent="0.2">
      <c r="A1104" s="14"/>
      <c r="B1104" s="14"/>
      <c r="C1104" s="14"/>
      <c r="D1104" s="14"/>
      <c r="E1104" s="14"/>
      <c r="F1104" s="149" t="str">
        <f t="shared" si="230"/>
        <v/>
      </c>
      <c r="G1104" s="148" t="str">
        <f>IF(F1104="","",SUMIF(Supplier,Waste_Input!E1104,TotalSampleWeight))</f>
        <v/>
      </c>
      <c r="H1104" s="150" t="str">
        <f t="shared" si="231"/>
        <v/>
      </c>
      <c r="I1104" s="150" t="str">
        <f t="shared" si="232"/>
        <v/>
      </c>
      <c r="J1104" s="150" t="str">
        <f t="shared" si="233"/>
        <v/>
      </c>
      <c r="K1104" s="150" t="str">
        <f t="shared" si="234"/>
        <v/>
      </c>
      <c r="L1104" s="150" t="str">
        <f t="shared" si="235"/>
        <v/>
      </c>
      <c r="M1104" s="150" t="str">
        <f t="shared" si="236"/>
        <v/>
      </c>
      <c r="N1104" s="172" t="str">
        <f t="shared" si="237"/>
        <v/>
      </c>
      <c r="O1104" s="150" t="str">
        <f t="shared" si="238"/>
        <v/>
      </c>
      <c r="P1104" s="151" t="str">
        <f t="shared" si="239"/>
        <v/>
      </c>
      <c r="Q1104" s="150" t="str">
        <f t="shared" si="229"/>
        <v/>
      </c>
      <c r="R1104" s="126" t="str">
        <f t="array" ref="R1104">IF(AND(ISTEXT(E1104),D1104="TR"),_xlfn.STDEV.S(IF(Supplier=E1104,Target)),"")</f>
        <v/>
      </c>
      <c r="S1104" s="143" t="e">
        <f t="shared" si="240"/>
        <v>#VALUE!</v>
      </c>
      <c r="T1104" s="146" t="e">
        <f t="shared" si="241"/>
        <v>#VALUE!</v>
      </c>
    </row>
    <row r="1105" spans="1:20" s="17" customFormat="1" x14ac:dyDescent="0.2">
      <c r="A1105" s="14"/>
      <c r="B1105" s="14"/>
      <c r="C1105" s="14"/>
      <c r="D1105" s="14"/>
      <c r="E1105" s="14"/>
      <c r="F1105" s="149" t="str">
        <f t="shared" si="230"/>
        <v/>
      </c>
      <c r="G1105" s="148" t="str">
        <f>IF(F1105="","",SUMIF(Supplier,Waste_Input!E1105,TotalSampleWeight))</f>
        <v/>
      </c>
      <c r="H1105" s="150" t="str">
        <f t="shared" si="231"/>
        <v/>
      </c>
      <c r="I1105" s="150" t="str">
        <f t="shared" si="232"/>
        <v/>
      </c>
      <c r="J1105" s="150" t="str">
        <f t="shared" si="233"/>
        <v/>
      </c>
      <c r="K1105" s="150" t="str">
        <f t="shared" si="234"/>
        <v/>
      </c>
      <c r="L1105" s="150" t="str">
        <f t="shared" si="235"/>
        <v/>
      </c>
      <c r="M1105" s="150" t="str">
        <f t="shared" si="236"/>
        <v/>
      </c>
      <c r="N1105" s="172" t="str">
        <f t="shared" si="237"/>
        <v/>
      </c>
      <c r="O1105" s="150" t="str">
        <f t="shared" si="238"/>
        <v/>
      </c>
      <c r="P1105" s="151" t="str">
        <f t="shared" si="239"/>
        <v/>
      </c>
      <c r="Q1105" s="150" t="str">
        <f t="shared" si="229"/>
        <v/>
      </c>
      <c r="R1105" s="126" t="str">
        <f t="array" ref="R1105">IF(AND(ISTEXT(E1105),D1105="TR"),_xlfn.STDEV.S(IF(Supplier=E1105,Target)),"")</f>
        <v/>
      </c>
      <c r="S1105" s="143" t="e">
        <f t="shared" si="240"/>
        <v>#VALUE!</v>
      </c>
      <c r="T1105" s="146" t="e">
        <f t="shared" si="241"/>
        <v>#VALUE!</v>
      </c>
    </row>
    <row r="1106" spans="1:20" s="17" customFormat="1" x14ac:dyDescent="0.2">
      <c r="A1106" s="14"/>
      <c r="B1106" s="14"/>
      <c r="C1106" s="14"/>
      <c r="D1106" s="14"/>
      <c r="E1106" s="14"/>
      <c r="F1106" s="149" t="str">
        <f t="shared" si="230"/>
        <v/>
      </c>
      <c r="G1106" s="148" t="str">
        <f>IF(F1106="","",SUMIF(Supplier,Waste_Input!E1106,TotalSampleWeight))</f>
        <v/>
      </c>
      <c r="H1106" s="150" t="str">
        <f t="shared" si="231"/>
        <v/>
      </c>
      <c r="I1106" s="150" t="str">
        <f t="shared" si="232"/>
        <v/>
      </c>
      <c r="J1106" s="150" t="str">
        <f t="shared" si="233"/>
        <v/>
      </c>
      <c r="K1106" s="150" t="str">
        <f t="shared" si="234"/>
        <v/>
      </c>
      <c r="L1106" s="150" t="str">
        <f t="shared" si="235"/>
        <v/>
      </c>
      <c r="M1106" s="150" t="str">
        <f t="shared" si="236"/>
        <v/>
      </c>
      <c r="N1106" s="172" t="str">
        <f t="shared" si="237"/>
        <v/>
      </c>
      <c r="O1106" s="150" t="str">
        <f t="shared" si="238"/>
        <v/>
      </c>
      <c r="P1106" s="151" t="str">
        <f t="shared" si="239"/>
        <v/>
      </c>
      <c r="Q1106" s="150" t="str">
        <f t="shared" si="229"/>
        <v/>
      </c>
      <c r="R1106" s="126" t="str">
        <f t="array" ref="R1106">IF(AND(ISTEXT(E1106),D1106="TR"),_xlfn.STDEV.S(IF(Supplier=E1106,Target)),"")</f>
        <v/>
      </c>
      <c r="S1106" s="143" t="e">
        <f t="shared" si="240"/>
        <v>#VALUE!</v>
      </c>
      <c r="T1106" s="146" t="e">
        <f t="shared" si="241"/>
        <v>#VALUE!</v>
      </c>
    </row>
    <row r="1107" spans="1:20" s="17" customFormat="1" x14ac:dyDescent="0.2">
      <c r="A1107" s="14"/>
      <c r="B1107" s="14"/>
      <c r="C1107" s="14"/>
      <c r="D1107" s="14"/>
      <c r="E1107" s="14"/>
      <c r="F1107" s="149" t="str">
        <f t="shared" si="230"/>
        <v/>
      </c>
      <c r="G1107" s="148" t="str">
        <f>IF(F1107="","",SUMIF(Supplier,Waste_Input!E1107,TotalSampleWeight))</f>
        <v/>
      </c>
      <c r="H1107" s="150" t="str">
        <f t="shared" si="231"/>
        <v/>
      </c>
      <c r="I1107" s="150" t="str">
        <f t="shared" si="232"/>
        <v/>
      </c>
      <c r="J1107" s="150" t="str">
        <f t="shared" si="233"/>
        <v/>
      </c>
      <c r="K1107" s="150" t="str">
        <f t="shared" si="234"/>
        <v/>
      </c>
      <c r="L1107" s="150" t="str">
        <f t="shared" si="235"/>
        <v/>
      </c>
      <c r="M1107" s="150" t="str">
        <f t="shared" si="236"/>
        <v/>
      </c>
      <c r="N1107" s="172" t="str">
        <f t="shared" si="237"/>
        <v/>
      </c>
      <c r="O1107" s="150" t="str">
        <f t="shared" si="238"/>
        <v/>
      </c>
      <c r="P1107" s="151" t="str">
        <f t="shared" si="239"/>
        <v/>
      </c>
      <c r="Q1107" s="150" t="str">
        <f t="shared" si="229"/>
        <v/>
      </c>
      <c r="R1107" s="126" t="str">
        <f t="array" ref="R1107">IF(AND(ISTEXT(E1107),D1107="TR"),_xlfn.STDEV.S(IF(Supplier=E1107,Target)),"")</f>
        <v/>
      </c>
      <c r="S1107" s="143" t="e">
        <f t="shared" si="240"/>
        <v>#VALUE!</v>
      </c>
      <c r="T1107" s="146" t="e">
        <f t="shared" si="241"/>
        <v>#VALUE!</v>
      </c>
    </row>
    <row r="1108" spans="1:20" s="17" customFormat="1" x14ac:dyDescent="0.2">
      <c r="A1108" s="14"/>
      <c r="B1108" s="14"/>
      <c r="C1108" s="14"/>
      <c r="D1108" s="14"/>
      <c r="E1108" s="14"/>
      <c r="F1108" s="149" t="str">
        <f t="shared" si="230"/>
        <v/>
      </c>
      <c r="G1108" s="148" t="str">
        <f>IF(F1108="","",SUMIF(Supplier,Waste_Input!E1108,TotalSampleWeight))</f>
        <v/>
      </c>
      <c r="H1108" s="150" t="str">
        <f t="shared" si="231"/>
        <v/>
      </c>
      <c r="I1108" s="150" t="str">
        <f t="shared" si="232"/>
        <v/>
      </c>
      <c r="J1108" s="150" t="str">
        <f t="shared" si="233"/>
        <v/>
      </c>
      <c r="K1108" s="150" t="str">
        <f t="shared" si="234"/>
        <v/>
      </c>
      <c r="L1108" s="150" t="str">
        <f t="shared" si="235"/>
        <v/>
      </c>
      <c r="M1108" s="150" t="str">
        <f t="shared" si="236"/>
        <v/>
      </c>
      <c r="N1108" s="172" t="str">
        <f t="shared" si="237"/>
        <v/>
      </c>
      <c r="O1108" s="150" t="str">
        <f t="shared" si="238"/>
        <v/>
      </c>
      <c r="P1108" s="151" t="str">
        <f t="shared" si="239"/>
        <v/>
      </c>
      <c r="Q1108" s="150" t="str">
        <f t="shared" si="229"/>
        <v/>
      </c>
      <c r="R1108" s="126" t="str">
        <f t="array" ref="R1108">IF(AND(ISTEXT(E1108),D1108="TR"),_xlfn.STDEV.S(IF(Supplier=E1108,Target)),"")</f>
        <v/>
      </c>
      <c r="S1108" s="143" t="e">
        <f t="shared" si="240"/>
        <v>#VALUE!</v>
      </c>
      <c r="T1108" s="146" t="e">
        <f t="shared" si="241"/>
        <v>#VALUE!</v>
      </c>
    </row>
    <row r="1109" spans="1:20" s="17" customFormat="1" x14ac:dyDescent="0.2">
      <c r="A1109" s="14"/>
      <c r="B1109" s="14"/>
      <c r="C1109" s="14"/>
      <c r="D1109" s="14"/>
      <c r="E1109" s="14"/>
      <c r="F1109" s="149" t="str">
        <f t="shared" si="230"/>
        <v/>
      </c>
      <c r="G1109" s="148" t="str">
        <f>IF(F1109="","",SUMIF(Supplier,Waste_Input!E1109,TotalSampleWeight))</f>
        <v/>
      </c>
      <c r="H1109" s="150" t="str">
        <f t="shared" si="231"/>
        <v/>
      </c>
      <c r="I1109" s="150" t="str">
        <f t="shared" si="232"/>
        <v/>
      </c>
      <c r="J1109" s="150" t="str">
        <f t="shared" si="233"/>
        <v/>
      </c>
      <c r="K1109" s="150" t="str">
        <f t="shared" si="234"/>
        <v/>
      </c>
      <c r="L1109" s="150" t="str">
        <f t="shared" si="235"/>
        <v/>
      </c>
      <c r="M1109" s="150" t="str">
        <f t="shared" si="236"/>
        <v/>
      </c>
      <c r="N1109" s="172" t="str">
        <f t="shared" si="237"/>
        <v/>
      </c>
      <c r="O1109" s="150" t="str">
        <f t="shared" si="238"/>
        <v/>
      </c>
      <c r="P1109" s="151" t="str">
        <f t="shared" si="239"/>
        <v/>
      </c>
      <c r="Q1109" s="150" t="str">
        <f t="shared" si="229"/>
        <v/>
      </c>
      <c r="R1109" s="126" t="str">
        <f t="array" ref="R1109">IF(AND(ISTEXT(E1109),D1109="TR"),_xlfn.STDEV.S(IF(Supplier=E1109,Target)),"")</f>
        <v/>
      </c>
      <c r="S1109" s="143" t="e">
        <f t="shared" si="240"/>
        <v>#VALUE!</v>
      </c>
      <c r="T1109" s="146" t="e">
        <f t="shared" si="241"/>
        <v>#VALUE!</v>
      </c>
    </row>
    <row r="1110" spans="1:20" s="17" customFormat="1" x14ac:dyDescent="0.2">
      <c r="A1110" s="14"/>
      <c r="B1110" s="14"/>
      <c r="C1110" s="14"/>
      <c r="D1110" s="14"/>
      <c r="E1110" s="14"/>
      <c r="F1110" s="149" t="str">
        <f t="shared" si="230"/>
        <v/>
      </c>
      <c r="G1110" s="148" t="str">
        <f>IF(F1110="","",SUMIF(Supplier,Waste_Input!E1110,TotalSampleWeight))</f>
        <v/>
      </c>
      <c r="H1110" s="150" t="str">
        <f t="shared" si="231"/>
        <v/>
      </c>
      <c r="I1110" s="150" t="str">
        <f t="shared" si="232"/>
        <v/>
      </c>
      <c r="J1110" s="150" t="str">
        <f t="shared" si="233"/>
        <v/>
      </c>
      <c r="K1110" s="150" t="str">
        <f t="shared" si="234"/>
        <v/>
      </c>
      <c r="L1110" s="150" t="str">
        <f t="shared" si="235"/>
        <v/>
      </c>
      <c r="M1110" s="150" t="str">
        <f t="shared" si="236"/>
        <v/>
      </c>
      <c r="N1110" s="172" t="str">
        <f t="shared" si="237"/>
        <v/>
      </c>
      <c r="O1110" s="150" t="str">
        <f t="shared" si="238"/>
        <v/>
      </c>
      <c r="P1110" s="151" t="str">
        <f t="shared" si="239"/>
        <v/>
      </c>
      <c r="Q1110" s="150" t="str">
        <f t="shared" si="229"/>
        <v/>
      </c>
      <c r="R1110" s="126" t="str">
        <f t="array" ref="R1110">IF(AND(ISTEXT(E1110),D1110="TR"),_xlfn.STDEV.S(IF(Supplier=E1110,Target)),"")</f>
        <v/>
      </c>
      <c r="S1110" s="143" t="e">
        <f t="shared" si="240"/>
        <v>#VALUE!</v>
      </c>
      <c r="T1110" s="146" t="e">
        <f t="shared" si="241"/>
        <v>#VALUE!</v>
      </c>
    </row>
    <row r="1111" spans="1:20" s="17" customFormat="1" x14ac:dyDescent="0.2">
      <c r="A1111" s="14"/>
      <c r="B1111" s="14"/>
      <c r="C1111" s="14"/>
      <c r="D1111" s="14"/>
      <c r="E1111" s="14"/>
      <c r="F1111" s="149" t="str">
        <f t="shared" si="230"/>
        <v/>
      </c>
      <c r="G1111" s="148" t="str">
        <f>IF(F1111="","",SUMIF(Supplier,Waste_Input!E1111,TotalSampleWeight))</f>
        <v/>
      </c>
      <c r="H1111" s="150" t="str">
        <f t="shared" si="231"/>
        <v/>
      </c>
      <c r="I1111" s="150" t="str">
        <f t="shared" si="232"/>
        <v/>
      </c>
      <c r="J1111" s="150" t="str">
        <f t="shared" si="233"/>
        <v/>
      </c>
      <c r="K1111" s="150" t="str">
        <f t="shared" si="234"/>
        <v/>
      </c>
      <c r="L1111" s="150" t="str">
        <f t="shared" si="235"/>
        <v/>
      </c>
      <c r="M1111" s="150" t="str">
        <f t="shared" si="236"/>
        <v/>
      </c>
      <c r="N1111" s="172" t="str">
        <f t="shared" si="237"/>
        <v/>
      </c>
      <c r="O1111" s="150" t="str">
        <f t="shared" si="238"/>
        <v/>
      </c>
      <c r="P1111" s="151" t="str">
        <f t="shared" si="239"/>
        <v/>
      </c>
      <c r="Q1111" s="150" t="str">
        <f t="shared" si="229"/>
        <v/>
      </c>
      <c r="R1111" s="126" t="str">
        <f t="array" ref="R1111">IF(AND(ISTEXT(E1111),D1111="TR"),_xlfn.STDEV.S(IF(Supplier=E1111,Target)),"")</f>
        <v/>
      </c>
      <c r="S1111" s="143" t="e">
        <f t="shared" si="240"/>
        <v>#VALUE!</v>
      </c>
      <c r="T1111" s="146" t="e">
        <f t="shared" si="241"/>
        <v>#VALUE!</v>
      </c>
    </row>
    <row r="1112" spans="1:20" s="17" customFormat="1" x14ac:dyDescent="0.2">
      <c r="A1112" s="14"/>
      <c r="B1112" s="14"/>
      <c r="C1112" s="14"/>
      <c r="D1112" s="14"/>
      <c r="E1112" s="14"/>
      <c r="F1112" s="149" t="str">
        <f t="shared" si="230"/>
        <v/>
      </c>
      <c r="G1112" s="148" t="str">
        <f>IF(F1112="","",SUMIF(Supplier,Waste_Input!E1112,TotalSampleWeight))</f>
        <v/>
      </c>
      <c r="H1112" s="150" t="str">
        <f t="shared" si="231"/>
        <v/>
      </c>
      <c r="I1112" s="150" t="str">
        <f t="shared" si="232"/>
        <v/>
      </c>
      <c r="J1112" s="150" t="str">
        <f t="shared" si="233"/>
        <v/>
      </c>
      <c r="K1112" s="150" t="str">
        <f t="shared" si="234"/>
        <v/>
      </c>
      <c r="L1112" s="150" t="str">
        <f t="shared" si="235"/>
        <v/>
      </c>
      <c r="M1112" s="150" t="str">
        <f t="shared" si="236"/>
        <v/>
      </c>
      <c r="N1112" s="172" t="str">
        <f t="shared" si="237"/>
        <v/>
      </c>
      <c r="O1112" s="150" t="str">
        <f t="shared" si="238"/>
        <v/>
      </c>
      <c r="P1112" s="151" t="str">
        <f t="shared" si="239"/>
        <v/>
      </c>
      <c r="Q1112" s="150" t="str">
        <f t="shared" si="229"/>
        <v/>
      </c>
      <c r="R1112" s="126" t="str">
        <f t="array" ref="R1112">IF(AND(ISTEXT(E1112),D1112="TR"),_xlfn.STDEV.S(IF(Supplier=E1112,Target)),"")</f>
        <v/>
      </c>
      <c r="S1112" s="143" t="e">
        <f t="shared" si="240"/>
        <v>#VALUE!</v>
      </c>
      <c r="T1112" s="146" t="e">
        <f t="shared" si="241"/>
        <v>#VALUE!</v>
      </c>
    </row>
    <row r="1113" spans="1:20" s="17" customFormat="1" x14ac:dyDescent="0.2">
      <c r="A1113" s="14"/>
      <c r="B1113" s="14"/>
      <c r="C1113" s="14"/>
      <c r="D1113" s="14"/>
      <c r="E1113" s="14"/>
      <c r="F1113" s="149" t="str">
        <f t="shared" si="230"/>
        <v/>
      </c>
      <c r="G1113" s="148" t="str">
        <f>IF(F1113="","",SUMIF(Supplier,Waste_Input!E1113,TotalSampleWeight))</f>
        <v/>
      </c>
      <c r="H1113" s="150" t="str">
        <f t="shared" si="231"/>
        <v/>
      </c>
      <c r="I1113" s="150" t="str">
        <f t="shared" si="232"/>
        <v/>
      </c>
      <c r="J1113" s="150" t="str">
        <f t="shared" si="233"/>
        <v/>
      </c>
      <c r="K1113" s="150" t="str">
        <f t="shared" si="234"/>
        <v/>
      </c>
      <c r="L1113" s="150" t="str">
        <f t="shared" si="235"/>
        <v/>
      </c>
      <c r="M1113" s="150" t="str">
        <f t="shared" si="236"/>
        <v/>
      </c>
      <c r="N1113" s="172" t="str">
        <f t="shared" si="237"/>
        <v/>
      </c>
      <c r="O1113" s="150" t="str">
        <f t="shared" si="238"/>
        <v/>
      </c>
      <c r="P1113" s="151" t="str">
        <f t="shared" si="239"/>
        <v/>
      </c>
      <c r="Q1113" s="150" t="str">
        <f t="shared" si="229"/>
        <v/>
      </c>
      <c r="R1113" s="126" t="str">
        <f t="array" ref="R1113">IF(AND(ISTEXT(E1113),D1113="TR"),_xlfn.STDEV.S(IF(Supplier=E1113,Target)),"")</f>
        <v/>
      </c>
      <c r="S1113" s="143" t="e">
        <f t="shared" si="240"/>
        <v>#VALUE!</v>
      </c>
      <c r="T1113" s="146" t="e">
        <f t="shared" si="241"/>
        <v>#VALUE!</v>
      </c>
    </row>
    <row r="1114" spans="1:20" s="17" customFormat="1" x14ac:dyDescent="0.2">
      <c r="A1114" s="14"/>
      <c r="B1114" s="14"/>
      <c r="C1114" s="14"/>
      <c r="D1114" s="14"/>
      <c r="E1114" s="14"/>
      <c r="F1114" s="149" t="str">
        <f t="shared" si="230"/>
        <v/>
      </c>
      <c r="G1114" s="148" t="str">
        <f>IF(F1114="","",SUMIF(Supplier,Waste_Input!E1114,TotalSampleWeight))</f>
        <v/>
      </c>
      <c r="H1114" s="150" t="str">
        <f t="shared" si="231"/>
        <v/>
      </c>
      <c r="I1114" s="150" t="str">
        <f t="shared" si="232"/>
        <v/>
      </c>
      <c r="J1114" s="150" t="str">
        <f t="shared" si="233"/>
        <v/>
      </c>
      <c r="K1114" s="150" t="str">
        <f t="shared" si="234"/>
        <v/>
      </c>
      <c r="L1114" s="150" t="str">
        <f t="shared" si="235"/>
        <v/>
      </c>
      <c r="M1114" s="150" t="str">
        <f t="shared" si="236"/>
        <v/>
      </c>
      <c r="N1114" s="172" t="str">
        <f t="shared" si="237"/>
        <v/>
      </c>
      <c r="O1114" s="150" t="str">
        <f t="shared" si="238"/>
        <v/>
      </c>
      <c r="P1114" s="151" t="str">
        <f t="shared" si="239"/>
        <v/>
      </c>
      <c r="Q1114" s="150" t="str">
        <f t="shared" si="229"/>
        <v/>
      </c>
      <c r="R1114" s="126" t="str">
        <f t="array" ref="R1114">IF(AND(ISTEXT(E1114),D1114="TR"),_xlfn.STDEV.S(IF(Supplier=E1114,Target)),"")</f>
        <v/>
      </c>
      <c r="S1114" s="143" t="e">
        <f t="shared" si="240"/>
        <v>#VALUE!</v>
      </c>
      <c r="T1114" s="146" t="e">
        <f t="shared" si="241"/>
        <v>#VALUE!</v>
      </c>
    </row>
    <row r="1115" spans="1:20" s="17" customFormat="1" x14ac:dyDescent="0.2">
      <c r="A1115" s="14"/>
      <c r="B1115" s="14"/>
      <c r="C1115" s="14"/>
      <c r="D1115" s="14"/>
      <c r="E1115" s="14"/>
      <c r="F1115" s="149" t="str">
        <f t="shared" si="230"/>
        <v/>
      </c>
      <c r="G1115" s="148" t="str">
        <f>IF(F1115="","",SUMIF(Supplier,Waste_Input!E1115,TotalSampleWeight))</f>
        <v/>
      </c>
      <c r="H1115" s="150" t="str">
        <f t="shared" si="231"/>
        <v/>
      </c>
      <c r="I1115" s="150" t="str">
        <f t="shared" si="232"/>
        <v/>
      </c>
      <c r="J1115" s="150" t="str">
        <f t="shared" si="233"/>
        <v/>
      </c>
      <c r="K1115" s="150" t="str">
        <f t="shared" si="234"/>
        <v/>
      </c>
      <c r="L1115" s="150" t="str">
        <f t="shared" si="235"/>
        <v/>
      </c>
      <c r="M1115" s="150" t="str">
        <f t="shared" si="236"/>
        <v/>
      </c>
      <c r="N1115" s="172" t="str">
        <f t="shared" si="237"/>
        <v/>
      </c>
      <c r="O1115" s="150" t="str">
        <f t="shared" si="238"/>
        <v/>
      </c>
      <c r="P1115" s="151" t="str">
        <f t="shared" si="239"/>
        <v/>
      </c>
      <c r="Q1115" s="150" t="str">
        <f t="shared" si="229"/>
        <v/>
      </c>
      <c r="R1115" s="126" t="str">
        <f t="array" ref="R1115">IF(AND(ISTEXT(E1115),D1115="TR"),_xlfn.STDEV.S(IF(Supplier=E1115,Target)),"")</f>
        <v/>
      </c>
      <c r="S1115" s="143" t="e">
        <f t="shared" si="240"/>
        <v>#VALUE!</v>
      </c>
      <c r="T1115" s="146" t="e">
        <f t="shared" si="241"/>
        <v>#VALUE!</v>
      </c>
    </row>
    <row r="1116" spans="1:20" s="17" customFormat="1" x14ac:dyDescent="0.2">
      <c r="A1116" s="14"/>
      <c r="B1116" s="14"/>
      <c r="C1116" s="14"/>
      <c r="D1116" s="14"/>
      <c r="E1116" s="14"/>
      <c r="F1116" s="149" t="str">
        <f t="shared" si="230"/>
        <v/>
      </c>
      <c r="G1116" s="148" t="str">
        <f>IF(F1116="","",SUMIF(Supplier,Waste_Input!E1116,TotalSampleWeight))</f>
        <v/>
      </c>
      <c r="H1116" s="150" t="str">
        <f t="shared" si="231"/>
        <v/>
      </c>
      <c r="I1116" s="150" t="str">
        <f t="shared" si="232"/>
        <v/>
      </c>
      <c r="J1116" s="150" t="str">
        <f t="shared" si="233"/>
        <v/>
      </c>
      <c r="K1116" s="150" t="str">
        <f t="shared" si="234"/>
        <v/>
      </c>
      <c r="L1116" s="150" t="str">
        <f t="shared" si="235"/>
        <v/>
      </c>
      <c r="M1116" s="150" t="str">
        <f t="shared" si="236"/>
        <v/>
      </c>
      <c r="N1116" s="172" t="str">
        <f t="shared" si="237"/>
        <v/>
      </c>
      <c r="O1116" s="150" t="str">
        <f t="shared" si="238"/>
        <v/>
      </c>
      <c r="P1116" s="151" t="str">
        <f t="shared" si="239"/>
        <v/>
      </c>
      <c r="Q1116" s="150" t="str">
        <f t="shared" si="229"/>
        <v/>
      </c>
      <c r="R1116" s="126" t="str">
        <f t="array" ref="R1116">IF(AND(ISTEXT(E1116),D1116="TR"),_xlfn.STDEV.S(IF(Supplier=E1116,Target)),"")</f>
        <v/>
      </c>
      <c r="S1116" s="143" t="e">
        <f t="shared" si="240"/>
        <v>#VALUE!</v>
      </c>
      <c r="T1116" s="146" t="e">
        <f t="shared" si="241"/>
        <v>#VALUE!</v>
      </c>
    </row>
    <row r="1117" spans="1:20" s="17" customFormat="1" x14ac:dyDescent="0.2">
      <c r="A1117" s="14"/>
      <c r="B1117" s="14"/>
      <c r="C1117" s="14"/>
      <c r="D1117" s="14"/>
      <c r="E1117" s="14"/>
      <c r="F1117" s="149" t="str">
        <f t="shared" si="230"/>
        <v/>
      </c>
      <c r="G1117" s="148" t="str">
        <f>IF(F1117="","",SUMIF(Supplier,Waste_Input!E1117,TotalSampleWeight))</f>
        <v/>
      </c>
      <c r="H1117" s="150" t="str">
        <f t="shared" si="231"/>
        <v/>
      </c>
      <c r="I1117" s="150" t="str">
        <f t="shared" si="232"/>
        <v/>
      </c>
      <c r="J1117" s="150" t="str">
        <f t="shared" si="233"/>
        <v/>
      </c>
      <c r="K1117" s="150" t="str">
        <f t="shared" si="234"/>
        <v/>
      </c>
      <c r="L1117" s="150" t="str">
        <f t="shared" si="235"/>
        <v/>
      </c>
      <c r="M1117" s="150" t="str">
        <f t="shared" si="236"/>
        <v/>
      </c>
      <c r="N1117" s="172" t="str">
        <f t="shared" si="237"/>
        <v/>
      </c>
      <c r="O1117" s="150" t="str">
        <f t="shared" si="238"/>
        <v/>
      </c>
      <c r="P1117" s="151" t="str">
        <f t="shared" si="239"/>
        <v/>
      </c>
      <c r="Q1117" s="150" t="str">
        <f t="shared" si="229"/>
        <v/>
      </c>
      <c r="R1117" s="126" t="str">
        <f t="array" ref="R1117">IF(AND(ISTEXT(E1117),D1117="TR"),_xlfn.STDEV.S(IF(Supplier=E1117,Target)),"")</f>
        <v/>
      </c>
      <c r="S1117" s="143" t="e">
        <f t="shared" si="240"/>
        <v>#VALUE!</v>
      </c>
      <c r="T1117" s="146" t="e">
        <f t="shared" si="241"/>
        <v>#VALUE!</v>
      </c>
    </row>
    <row r="1118" spans="1:20" s="17" customFormat="1" x14ac:dyDescent="0.2">
      <c r="A1118" s="14"/>
      <c r="B1118" s="14"/>
      <c r="C1118" s="14"/>
      <c r="D1118" s="14"/>
      <c r="E1118" s="14"/>
      <c r="F1118" s="149" t="str">
        <f t="shared" si="230"/>
        <v/>
      </c>
      <c r="G1118" s="148" t="str">
        <f>IF(F1118="","",SUMIF(Supplier,Waste_Input!E1118,TotalSampleWeight))</f>
        <v/>
      </c>
      <c r="H1118" s="150" t="str">
        <f t="shared" si="231"/>
        <v/>
      </c>
      <c r="I1118" s="150" t="str">
        <f t="shared" si="232"/>
        <v/>
      </c>
      <c r="J1118" s="150" t="str">
        <f t="shared" si="233"/>
        <v/>
      </c>
      <c r="K1118" s="150" t="str">
        <f t="shared" si="234"/>
        <v/>
      </c>
      <c r="L1118" s="150" t="str">
        <f t="shared" si="235"/>
        <v/>
      </c>
      <c r="M1118" s="150" t="str">
        <f t="shared" si="236"/>
        <v/>
      </c>
      <c r="N1118" s="172" t="str">
        <f t="shared" si="237"/>
        <v/>
      </c>
      <c r="O1118" s="150" t="str">
        <f t="shared" si="238"/>
        <v/>
      </c>
      <c r="P1118" s="151" t="str">
        <f t="shared" si="239"/>
        <v/>
      </c>
      <c r="Q1118" s="150" t="str">
        <f t="shared" si="229"/>
        <v/>
      </c>
      <c r="R1118" s="126" t="str">
        <f t="array" ref="R1118">IF(AND(ISTEXT(E1118),D1118="TR"),_xlfn.STDEV.S(IF(Supplier=E1118,Target)),"")</f>
        <v/>
      </c>
      <c r="S1118" s="143" t="e">
        <f t="shared" si="240"/>
        <v>#VALUE!</v>
      </c>
      <c r="T1118" s="146" t="e">
        <f t="shared" si="241"/>
        <v>#VALUE!</v>
      </c>
    </row>
    <row r="1119" spans="1:20" s="17" customFormat="1" x14ac:dyDescent="0.2">
      <c r="A1119" s="14"/>
      <c r="B1119" s="14"/>
      <c r="C1119" s="14"/>
      <c r="D1119" s="14"/>
      <c r="E1119" s="14"/>
      <c r="F1119" s="149" t="str">
        <f t="shared" si="230"/>
        <v/>
      </c>
      <c r="G1119" s="148" t="str">
        <f>IF(F1119="","",SUMIF(Supplier,Waste_Input!E1119,TotalSampleWeight))</f>
        <v/>
      </c>
      <c r="H1119" s="150" t="str">
        <f t="shared" si="231"/>
        <v/>
      </c>
      <c r="I1119" s="150" t="str">
        <f t="shared" si="232"/>
        <v/>
      </c>
      <c r="J1119" s="150" t="str">
        <f t="shared" si="233"/>
        <v/>
      </c>
      <c r="K1119" s="150" t="str">
        <f t="shared" si="234"/>
        <v/>
      </c>
      <c r="L1119" s="150" t="str">
        <f t="shared" si="235"/>
        <v/>
      </c>
      <c r="M1119" s="150" t="str">
        <f t="shared" si="236"/>
        <v/>
      </c>
      <c r="N1119" s="172" t="str">
        <f t="shared" si="237"/>
        <v/>
      </c>
      <c r="O1119" s="150" t="str">
        <f t="shared" si="238"/>
        <v/>
      </c>
      <c r="P1119" s="151" t="str">
        <f t="shared" si="239"/>
        <v/>
      </c>
      <c r="Q1119" s="150" t="str">
        <f t="shared" si="229"/>
        <v/>
      </c>
      <c r="R1119" s="126" t="str">
        <f t="array" ref="R1119">IF(AND(ISTEXT(E1119),D1119="TR"),_xlfn.STDEV.S(IF(Supplier=E1119,Target)),"")</f>
        <v/>
      </c>
      <c r="S1119" s="143" t="e">
        <f t="shared" si="240"/>
        <v>#VALUE!</v>
      </c>
      <c r="T1119" s="146" t="e">
        <f t="shared" si="241"/>
        <v>#VALUE!</v>
      </c>
    </row>
    <row r="1120" spans="1:20" s="17" customFormat="1" x14ac:dyDescent="0.2">
      <c r="A1120" s="14"/>
      <c r="B1120" s="14"/>
      <c r="C1120" s="14"/>
      <c r="D1120" s="14"/>
      <c r="E1120" s="14"/>
      <c r="F1120" s="149" t="str">
        <f t="shared" si="230"/>
        <v/>
      </c>
      <c r="G1120" s="148" t="str">
        <f>IF(F1120="","",SUMIF(Supplier,Waste_Input!E1120,TotalSampleWeight))</f>
        <v/>
      </c>
      <c r="H1120" s="150" t="str">
        <f t="shared" si="231"/>
        <v/>
      </c>
      <c r="I1120" s="150" t="str">
        <f t="shared" si="232"/>
        <v/>
      </c>
      <c r="J1120" s="150" t="str">
        <f t="shared" si="233"/>
        <v/>
      </c>
      <c r="K1120" s="150" t="str">
        <f t="shared" si="234"/>
        <v/>
      </c>
      <c r="L1120" s="150" t="str">
        <f t="shared" si="235"/>
        <v/>
      </c>
      <c r="M1120" s="150" t="str">
        <f t="shared" si="236"/>
        <v/>
      </c>
      <c r="N1120" s="172" t="str">
        <f t="shared" si="237"/>
        <v/>
      </c>
      <c r="O1120" s="150" t="str">
        <f t="shared" si="238"/>
        <v/>
      </c>
      <c r="P1120" s="151" t="str">
        <f t="shared" si="239"/>
        <v/>
      </c>
      <c r="Q1120" s="150" t="str">
        <f t="shared" si="229"/>
        <v/>
      </c>
      <c r="R1120" s="126" t="str">
        <f t="array" ref="R1120">IF(AND(ISTEXT(E1120),D1120="TR"),_xlfn.STDEV.S(IF(Supplier=E1120,Target)),"")</f>
        <v/>
      </c>
      <c r="S1120" s="143" t="e">
        <f t="shared" si="240"/>
        <v>#VALUE!</v>
      </c>
      <c r="T1120" s="146" t="e">
        <f t="shared" si="241"/>
        <v>#VALUE!</v>
      </c>
    </row>
    <row r="1121" spans="1:20" s="17" customFormat="1" x14ac:dyDescent="0.2">
      <c r="A1121" s="14"/>
      <c r="B1121" s="14"/>
      <c r="C1121" s="14"/>
      <c r="D1121" s="14"/>
      <c r="E1121" s="14"/>
      <c r="F1121" s="149" t="str">
        <f t="shared" si="230"/>
        <v/>
      </c>
      <c r="G1121" s="148" t="str">
        <f>IF(F1121="","",SUMIF(Supplier,Waste_Input!E1121,TotalSampleWeight))</f>
        <v/>
      </c>
      <c r="H1121" s="150" t="str">
        <f t="shared" si="231"/>
        <v/>
      </c>
      <c r="I1121" s="150" t="str">
        <f t="shared" si="232"/>
        <v/>
      </c>
      <c r="J1121" s="150" t="str">
        <f t="shared" si="233"/>
        <v/>
      </c>
      <c r="K1121" s="150" t="str">
        <f t="shared" si="234"/>
        <v/>
      </c>
      <c r="L1121" s="150" t="str">
        <f t="shared" si="235"/>
        <v/>
      </c>
      <c r="M1121" s="150" t="str">
        <f t="shared" si="236"/>
        <v/>
      </c>
      <c r="N1121" s="172" t="str">
        <f t="shared" si="237"/>
        <v/>
      </c>
      <c r="O1121" s="150" t="str">
        <f t="shared" si="238"/>
        <v/>
      </c>
      <c r="P1121" s="151" t="str">
        <f t="shared" si="239"/>
        <v/>
      </c>
      <c r="Q1121" s="150" t="str">
        <f t="shared" si="229"/>
        <v/>
      </c>
      <c r="R1121" s="126" t="str">
        <f t="array" ref="R1121">IF(AND(ISTEXT(E1121),D1121="TR"),_xlfn.STDEV.S(IF(Supplier=E1121,Target)),"")</f>
        <v/>
      </c>
      <c r="S1121" s="143" t="e">
        <f t="shared" si="240"/>
        <v>#VALUE!</v>
      </c>
      <c r="T1121" s="146" t="e">
        <f t="shared" si="241"/>
        <v>#VALUE!</v>
      </c>
    </row>
    <row r="1122" spans="1:20" s="17" customFormat="1" x14ac:dyDescent="0.2">
      <c r="A1122" s="14"/>
      <c r="B1122" s="14"/>
      <c r="C1122" s="14"/>
      <c r="D1122" s="14"/>
      <c r="E1122" s="14"/>
      <c r="F1122" s="149" t="str">
        <f t="shared" si="230"/>
        <v/>
      </c>
      <c r="G1122" s="148" t="str">
        <f>IF(F1122="","",SUMIF(Supplier,Waste_Input!E1122,TotalSampleWeight))</f>
        <v/>
      </c>
      <c r="H1122" s="150" t="str">
        <f t="shared" si="231"/>
        <v/>
      </c>
      <c r="I1122" s="150" t="str">
        <f t="shared" si="232"/>
        <v/>
      </c>
      <c r="J1122" s="150" t="str">
        <f t="shared" si="233"/>
        <v/>
      </c>
      <c r="K1122" s="150" t="str">
        <f t="shared" si="234"/>
        <v/>
      </c>
      <c r="L1122" s="150" t="str">
        <f t="shared" si="235"/>
        <v/>
      </c>
      <c r="M1122" s="150" t="str">
        <f t="shared" si="236"/>
        <v/>
      </c>
      <c r="N1122" s="172" t="str">
        <f t="shared" si="237"/>
        <v/>
      </c>
      <c r="O1122" s="150" t="str">
        <f t="shared" si="238"/>
        <v/>
      </c>
      <c r="P1122" s="151" t="str">
        <f t="shared" si="239"/>
        <v/>
      </c>
      <c r="Q1122" s="150" t="str">
        <f t="shared" si="229"/>
        <v/>
      </c>
      <c r="R1122" s="126" t="str">
        <f t="array" ref="R1122">IF(AND(ISTEXT(E1122),D1122="TR"),_xlfn.STDEV.S(IF(Supplier=E1122,Target)),"")</f>
        <v/>
      </c>
      <c r="S1122" s="143" t="e">
        <f t="shared" si="240"/>
        <v>#VALUE!</v>
      </c>
      <c r="T1122" s="146" t="e">
        <f t="shared" si="241"/>
        <v>#VALUE!</v>
      </c>
    </row>
    <row r="1123" spans="1:20" s="17" customFormat="1" x14ac:dyDescent="0.2">
      <c r="A1123" s="14"/>
      <c r="B1123" s="14"/>
      <c r="C1123" s="14"/>
      <c r="D1123" s="14"/>
      <c r="E1123" s="14"/>
      <c r="F1123" s="149" t="str">
        <f t="shared" si="230"/>
        <v/>
      </c>
      <c r="G1123" s="148" t="str">
        <f>IF(F1123="","",SUMIF(Supplier,Waste_Input!E1123,TotalSampleWeight))</f>
        <v/>
      </c>
      <c r="H1123" s="150" t="str">
        <f t="shared" si="231"/>
        <v/>
      </c>
      <c r="I1123" s="150" t="str">
        <f t="shared" si="232"/>
        <v/>
      </c>
      <c r="J1123" s="150" t="str">
        <f t="shared" si="233"/>
        <v/>
      </c>
      <c r="K1123" s="150" t="str">
        <f t="shared" si="234"/>
        <v/>
      </c>
      <c r="L1123" s="150" t="str">
        <f t="shared" si="235"/>
        <v/>
      </c>
      <c r="M1123" s="150" t="str">
        <f t="shared" si="236"/>
        <v/>
      </c>
      <c r="N1123" s="172" t="str">
        <f t="shared" si="237"/>
        <v/>
      </c>
      <c r="O1123" s="150" t="str">
        <f t="shared" si="238"/>
        <v/>
      </c>
      <c r="P1123" s="151" t="str">
        <f t="shared" si="239"/>
        <v/>
      </c>
      <c r="Q1123" s="150" t="str">
        <f t="shared" si="229"/>
        <v/>
      </c>
      <c r="R1123" s="126" t="str">
        <f t="array" ref="R1123">IF(AND(ISTEXT(E1123),D1123="TR"),_xlfn.STDEV.S(IF(Supplier=E1123,Target)),"")</f>
        <v/>
      </c>
      <c r="S1123" s="143" t="e">
        <f t="shared" si="240"/>
        <v>#VALUE!</v>
      </c>
      <c r="T1123" s="146" t="e">
        <f t="shared" si="241"/>
        <v>#VALUE!</v>
      </c>
    </row>
    <row r="1124" spans="1:20" s="17" customFormat="1" x14ac:dyDescent="0.2">
      <c r="A1124" s="14"/>
      <c r="B1124" s="14"/>
      <c r="C1124" s="14"/>
      <c r="D1124" s="14"/>
      <c r="E1124" s="14"/>
      <c r="F1124" s="149" t="str">
        <f t="shared" si="230"/>
        <v/>
      </c>
      <c r="G1124" s="148" t="str">
        <f>IF(F1124="","",SUMIF(Supplier,Waste_Input!E1124,TotalSampleWeight))</f>
        <v/>
      </c>
      <c r="H1124" s="150" t="str">
        <f t="shared" si="231"/>
        <v/>
      </c>
      <c r="I1124" s="150" t="str">
        <f t="shared" si="232"/>
        <v/>
      </c>
      <c r="J1124" s="150" t="str">
        <f t="shared" si="233"/>
        <v/>
      </c>
      <c r="K1124" s="150" t="str">
        <f t="shared" si="234"/>
        <v/>
      </c>
      <c r="L1124" s="150" t="str">
        <f t="shared" si="235"/>
        <v/>
      </c>
      <c r="M1124" s="150" t="str">
        <f t="shared" si="236"/>
        <v/>
      </c>
      <c r="N1124" s="172" t="str">
        <f t="shared" si="237"/>
        <v/>
      </c>
      <c r="O1124" s="150" t="str">
        <f t="shared" si="238"/>
        <v/>
      </c>
      <c r="P1124" s="151" t="str">
        <f t="shared" si="239"/>
        <v/>
      </c>
      <c r="Q1124" s="150" t="str">
        <f t="shared" si="229"/>
        <v/>
      </c>
      <c r="R1124" s="126" t="str">
        <f t="array" ref="R1124">IF(AND(ISTEXT(E1124),D1124="TR"),_xlfn.STDEV.S(IF(Supplier=E1124,Target)),"")</f>
        <v/>
      </c>
      <c r="S1124" s="143" t="e">
        <f t="shared" si="240"/>
        <v>#VALUE!</v>
      </c>
      <c r="T1124" s="146" t="e">
        <f t="shared" si="241"/>
        <v>#VALUE!</v>
      </c>
    </row>
    <row r="1125" spans="1:20" s="17" customFormat="1" x14ac:dyDescent="0.2">
      <c r="A1125" s="14"/>
      <c r="B1125" s="14"/>
      <c r="C1125" s="14"/>
      <c r="D1125" s="14"/>
      <c r="E1125" s="14"/>
      <c r="F1125" s="149" t="str">
        <f t="shared" si="230"/>
        <v/>
      </c>
      <c r="G1125" s="148" t="str">
        <f>IF(F1125="","",SUMIF(Supplier,Waste_Input!E1125,TotalSampleWeight))</f>
        <v/>
      </c>
      <c r="H1125" s="150" t="str">
        <f t="shared" si="231"/>
        <v/>
      </c>
      <c r="I1125" s="150" t="str">
        <f t="shared" si="232"/>
        <v/>
      </c>
      <c r="J1125" s="150" t="str">
        <f t="shared" si="233"/>
        <v/>
      </c>
      <c r="K1125" s="150" t="str">
        <f t="shared" si="234"/>
        <v/>
      </c>
      <c r="L1125" s="150" t="str">
        <f t="shared" si="235"/>
        <v/>
      </c>
      <c r="M1125" s="150" t="str">
        <f t="shared" si="236"/>
        <v/>
      </c>
      <c r="N1125" s="172" t="str">
        <f t="shared" si="237"/>
        <v/>
      </c>
      <c r="O1125" s="150" t="str">
        <f t="shared" si="238"/>
        <v/>
      </c>
      <c r="P1125" s="151" t="str">
        <f t="shared" si="239"/>
        <v/>
      </c>
      <c r="Q1125" s="150" t="str">
        <f t="shared" si="229"/>
        <v/>
      </c>
      <c r="R1125" s="126" t="str">
        <f t="array" ref="R1125">IF(AND(ISTEXT(E1125),D1125="TR"),_xlfn.STDEV.S(IF(Supplier=E1125,Target)),"")</f>
        <v/>
      </c>
      <c r="S1125" s="143" t="e">
        <f t="shared" si="240"/>
        <v>#VALUE!</v>
      </c>
      <c r="T1125" s="146" t="e">
        <f t="shared" si="241"/>
        <v>#VALUE!</v>
      </c>
    </row>
    <row r="1126" spans="1:20" s="17" customFormat="1" x14ac:dyDescent="0.2">
      <c r="A1126" s="14"/>
      <c r="B1126" s="14"/>
      <c r="C1126" s="14"/>
      <c r="D1126" s="14"/>
      <c r="E1126" s="14"/>
      <c r="F1126" s="149" t="str">
        <f t="shared" si="230"/>
        <v/>
      </c>
      <c r="G1126" s="148" t="str">
        <f>IF(F1126="","",SUMIF(Supplier,Waste_Input!E1126,TotalSampleWeight))</f>
        <v/>
      </c>
      <c r="H1126" s="150" t="str">
        <f t="shared" si="231"/>
        <v/>
      </c>
      <c r="I1126" s="150" t="str">
        <f t="shared" si="232"/>
        <v/>
      </c>
      <c r="J1126" s="150" t="str">
        <f t="shared" si="233"/>
        <v/>
      </c>
      <c r="K1126" s="150" t="str">
        <f t="shared" si="234"/>
        <v/>
      </c>
      <c r="L1126" s="150" t="str">
        <f t="shared" si="235"/>
        <v/>
      </c>
      <c r="M1126" s="150" t="str">
        <f t="shared" si="236"/>
        <v/>
      </c>
      <c r="N1126" s="172" t="str">
        <f t="shared" si="237"/>
        <v/>
      </c>
      <c r="O1126" s="150" t="str">
        <f t="shared" si="238"/>
        <v/>
      </c>
      <c r="P1126" s="151" t="str">
        <f t="shared" si="239"/>
        <v/>
      </c>
      <c r="Q1126" s="150" t="str">
        <f t="shared" si="229"/>
        <v/>
      </c>
      <c r="R1126" s="126" t="str">
        <f t="array" ref="R1126">IF(AND(ISTEXT(E1126),D1126="TR"),_xlfn.STDEV.S(IF(Supplier=E1126,Target)),"")</f>
        <v/>
      </c>
      <c r="S1126" s="143" t="e">
        <f t="shared" si="240"/>
        <v>#VALUE!</v>
      </c>
      <c r="T1126" s="146" t="e">
        <f t="shared" si="241"/>
        <v>#VALUE!</v>
      </c>
    </row>
    <row r="1127" spans="1:20" s="17" customFormat="1" x14ac:dyDescent="0.2">
      <c r="A1127" s="14"/>
      <c r="B1127" s="14"/>
      <c r="C1127" s="14"/>
      <c r="D1127" s="14"/>
      <c r="E1127" s="14"/>
      <c r="F1127" s="149" t="str">
        <f t="shared" si="230"/>
        <v/>
      </c>
      <c r="G1127" s="148" t="str">
        <f>IF(F1127="","",SUMIF(Supplier,Waste_Input!E1127,TotalSampleWeight))</f>
        <v/>
      </c>
      <c r="H1127" s="150" t="str">
        <f t="shared" si="231"/>
        <v/>
      </c>
      <c r="I1127" s="150" t="str">
        <f t="shared" si="232"/>
        <v/>
      </c>
      <c r="J1127" s="150" t="str">
        <f t="shared" si="233"/>
        <v/>
      </c>
      <c r="K1127" s="150" t="str">
        <f t="shared" si="234"/>
        <v/>
      </c>
      <c r="L1127" s="150" t="str">
        <f t="shared" si="235"/>
        <v/>
      </c>
      <c r="M1127" s="150" t="str">
        <f t="shared" si="236"/>
        <v/>
      </c>
      <c r="N1127" s="172" t="str">
        <f t="shared" si="237"/>
        <v/>
      </c>
      <c r="O1127" s="150" t="str">
        <f t="shared" si="238"/>
        <v/>
      </c>
      <c r="P1127" s="151" t="str">
        <f t="shared" si="239"/>
        <v/>
      </c>
      <c r="Q1127" s="150" t="str">
        <f t="shared" si="229"/>
        <v/>
      </c>
      <c r="R1127" s="126" t="str">
        <f t="array" ref="R1127">IF(AND(ISTEXT(E1127),D1127="TR"),_xlfn.STDEV.S(IF(Supplier=E1127,Target)),"")</f>
        <v/>
      </c>
      <c r="S1127" s="143" t="e">
        <f t="shared" si="240"/>
        <v>#VALUE!</v>
      </c>
      <c r="T1127" s="146" t="e">
        <f t="shared" si="241"/>
        <v>#VALUE!</v>
      </c>
    </row>
    <row r="1128" spans="1:20" s="17" customFormat="1" x14ac:dyDescent="0.2">
      <c r="A1128" s="14"/>
      <c r="B1128" s="14"/>
      <c r="C1128" s="14"/>
      <c r="D1128" s="14"/>
      <c r="E1128" s="14"/>
      <c r="F1128" s="149" t="str">
        <f t="shared" si="230"/>
        <v/>
      </c>
      <c r="G1128" s="148" t="str">
        <f>IF(F1128="","",SUMIF(Supplier,Waste_Input!E1128,TotalSampleWeight))</f>
        <v/>
      </c>
      <c r="H1128" s="150" t="str">
        <f t="shared" si="231"/>
        <v/>
      </c>
      <c r="I1128" s="150" t="str">
        <f t="shared" si="232"/>
        <v/>
      </c>
      <c r="J1128" s="150" t="str">
        <f t="shared" si="233"/>
        <v/>
      </c>
      <c r="K1128" s="150" t="str">
        <f t="shared" si="234"/>
        <v/>
      </c>
      <c r="L1128" s="150" t="str">
        <f t="shared" si="235"/>
        <v/>
      </c>
      <c r="M1128" s="150" t="str">
        <f t="shared" si="236"/>
        <v/>
      </c>
      <c r="N1128" s="172" t="str">
        <f t="shared" si="237"/>
        <v/>
      </c>
      <c r="O1128" s="150" t="str">
        <f t="shared" si="238"/>
        <v/>
      </c>
      <c r="P1128" s="151" t="str">
        <f t="shared" si="239"/>
        <v/>
      </c>
      <c r="Q1128" s="150" t="str">
        <f t="shared" si="229"/>
        <v/>
      </c>
      <c r="R1128" s="126" t="str">
        <f t="array" ref="R1128">IF(AND(ISTEXT(E1128),D1128="TR"),_xlfn.STDEV.S(IF(Supplier=E1128,Target)),"")</f>
        <v/>
      </c>
      <c r="S1128" s="143" t="e">
        <f t="shared" si="240"/>
        <v>#VALUE!</v>
      </c>
      <c r="T1128" s="146" t="e">
        <f t="shared" si="241"/>
        <v>#VALUE!</v>
      </c>
    </row>
    <row r="1129" spans="1:20" s="17" customFormat="1" x14ac:dyDescent="0.2">
      <c r="A1129" s="14"/>
      <c r="B1129" s="14"/>
      <c r="C1129" s="14"/>
      <c r="D1129" s="14"/>
      <c r="E1129" s="14"/>
      <c r="F1129" s="149" t="str">
        <f t="shared" si="230"/>
        <v/>
      </c>
      <c r="G1129" s="148" t="str">
        <f>IF(F1129="","",SUMIF(Supplier,Waste_Input!E1129,TotalSampleWeight))</f>
        <v/>
      </c>
      <c r="H1129" s="150" t="str">
        <f t="shared" si="231"/>
        <v/>
      </c>
      <c r="I1129" s="150" t="str">
        <f t="shared" si="232"/>
        <v/>
      </c>
      <c r="J1129" s="150" t="str">
        <f t="shared" si="233"/>
        <v/>
      </c>
      <c r="K1129" s="150" t="str">
        <f t="shared" si="234"/>
        <v/>
      </c>
      <c r="L1129" s="150" t="str">
        <f t="shared" si="235"/>
        <v/>
      </c>
      <c r="M1129" s="150" t="str">
        <f t="shared" si="236"/>
        <v/>
      </c>
      <c r="N1129" s="172" t="str">
        <f t="shared" si="237"/>
        <v/>
      </c>
      <c r="O1129" s="150" t="str">
        <f t="shared" si="238"/>
        <v/>
      </c>
      <c r="P1129" s="151" t="str">
        <f t="shared" si="239"/>
        <v/>
      </c>
      <c r="Q1129" s="150" t="str">
        <f t="shared" si="229"/>
        <v/>
      </c>
      <c r="R1129" s="126" t="str">
        <f t="array" ref="R1129">IF(AND(ISTEXT(E1129),D1129="TR"),_xlfn.STDEV.S(IF(Supplier=E1129,Target)),"")</f>
        <v/>
      </c>
      <c r="S1129" s="143" t="e">
        <f t="shared" si="240"/>
        <v>#VALUE!</v>
      </c>
      <c r="T1129" s="146" t="e">
        <f t="shared" si="241"/>
        <v>#VALUE!</v>
      </c>
    </row>
    <row r="1130" spans="1:20" s="17" customFormat="1" x14ac:dyDescent="0.2">
      <c r="A1130" s="14"/>
      <c r="B1130" s="14"/>
      <c r="C1130" s="14"/>
      <c r="D1130" s="14"/>
      <c r="E1130" s="14"/>
      <c r="F1130" s="149" t="str">
        <f t="shared" si="230"/>
        <v/>
      </c>
      <c r="G1130" s="148" t="str">
        <f>IF(F1130="","",SUMIF(Supplier,Waste_Input!E1130,TotalSampleWeight))</f>
        <v/>
      </c>
      <c r="H1130" s="150" t="str">
        <f t="shared" si="231"/>
        <v/>
      </c>
      <c r="I1130" s="150" t="str">
        <f t="shared" si="232"/>
        <v/>
      </c>
      <c r="J1130" s="150" t="str">
        <f t="shared" si="233"/>
        <v/>
      </c>
      <c r="K1130" s="150" t="str">
        <f t="shared" si="234"/>
        <v/>
      </c>
      <c r="L1130" s="150" t="str">
        <f t="shared" si="235"/>
        <v/>
      </c>
      <c r="M1130" s="150" t="str">
        <f t="shared" si="236"/>
        <v/>
      </c>
      <c r="N1130" s="172" t="str">
        <f t="shared" si="237"/>
        <v/>
      </c>
      <c r="O1130" s="150" t="str">
        <f t="shared" si="238"/>
        <v/>
      </c>
      <c r="P1130" s="151" t="str">
        <f t="shared" si="239"/>
        <v/>
      </c>
      <c r="Q1130" s="150" t="str">
        <f t="shared" si="229"/>
        <v/>
      </c>
      <c r="R1130" s="126" t="str">
        <f t="array" ref="R1130">IF(AND(ISTEXT(E1130),D1130="TR"),_xlfn.STDEV.S(IF(Supplier=E1130,Target)),"")</f>
        <v/>
      </c>
      <c r="S1130" s="143" t="e">
        <f t="shared" si="240"/>
        <v>#VALUE!</v>
      </c>
      <c r="T1130" s="146" t="e">
        <f t="shared" si="241"/>
        <v>#VALUE!</v>
      </c>
    </row>
    <row r="1131" spans="1:20" s="17" customFormat="1" x14ac:dyDescent="0.2">
      <c r="A1131" s="14"/>
      <c r="B1131" s="14"/>
      <c r="C1131" s="14"/>
      <c r="D1131" s="14"/>
      <c r="E1131" s="14"/>
      <c r="F1131" s="149" t="str">
        <f t="shared" si="230"/>
        <v/>
      </c>
      <c r="G1131" s="148" t="str">
        <f>IF(F1131="","",SUMIF(Supplier,Waste_Input!E1131,TotalSampleWeight))</f>
        <v/>
      </c>
      <c r="H1131" s="150" t="str">
        <f t="shared" si="231"/>
        <v/>
      </c>
      <c r="I1131" s="150" t="str">
        <f t="shared" si="232"/>
        <v/>
      </c>
      <c r="J1131" s="150" t="str">
        <f t="shared" si="233"/>
        <v/>
      </c>
      <c r="K1131" s="150" t="str">
        <f t="shared" si="234"/>
        <v/>
      </c>
      <c r="L1131" s="150" t="str">
        <f t="shared" si="235"/>
        <v/>
      </c>
      <c r="M1131" s="150" t="str">
        <f t="shared" si="236"/>
        <v/>
      </c>
      <c r="N1131" s="172" t="str">
        <f t="shared" si="237"/>
        <v/>
      </c>
      <c r="O1131" s="150" t="str">
        <f t="shared" si="238"/>
        <v/>
      </c>
      <c r="P1131" s="151" t="str">
        <f t="shared" si="239"/>
        <v/>
      </c>
      <c r="Q1131" s="150" t="str">
        <f t="shared" si="229"/>
        <v/>
      </c>
      <c r="R1131" s="126" t="str">
        <f t="array" ref="R1131">IF(AND(ISTEXT(E1131),D1131="TR"),_xlfn.STDEV.S(IF(Supplier=E1131,Target)),"")</f>
        <v/>
      </c>
      <c r="S1131" s="143" t="e">
        <f t="shared" si="240"/>
        <v>#VALUE!</v>
      </c>
      <c r="T1131" s="146" t="e">
        <f t="shared" si="241"/>
        <v>#VALUE!</v>
      </c>
    </row>
    <row r="1132" spans="1:20" s="17" customFormat="1" x14ac:dyDescent="0.2">
      <c r="A1132" s="14"/>
      <c r="B1132" s="14"/>
      <c r="C1132" s="14"/>
      <c r="D1132" s="14"/>
      <c r="E1132" s="14"/>
      <c r="F1132" s="149" t="str">
        <f t="shared" si="230"/>
        <v/>
      </c>
      <c r="G1132" s="148" t="str">
        <f>IF(F1132="","",SUMIF(Supplier,Waste_Input!E1132,TotalSampleWeight))</f>
        <v/>
      </c>
      <c r="H1132" s="150" t="str">
        <f t="shared" si="231"/>
        <v/>
      </c>
      <c r="I1132" s="150" t="str">
        <f t="shared" si="232"/>
        <v/>
      </c>
      <c r="J1132" s="150" t="str">
        <f t="shared" si="233"/>
        <v/>
      </c>
      <c r="K1132" s="150" t="str">
        <f t="shared" si="234"/>
        <v/>
      </c>
      <c r="L1132" s="150" t="str">
        <f t="shared" si="235"/>
        <v/>
      </c>
      <c r="M1132" s="150" t="str">
        <f t="shared" si="236"/>
        <v/>
      </c>
      <c r="N1132" s="172" t="str">
        <f t="shared" si="237"/>
        <v/>
      </c>
      <c r="O1132" s="150" t="str">
        <f t="shared" si="238"/>
        <v/>
      </c>
      <c r="P1132" s="151" t="str">
        <f t="shared" si="239"/>
        <v/>
      </c>
      <c r="Q1132" s="150" t="str">
        <f t="shared" si="229"/>
        <v/>
      </c>
      <c r="R1132" s="126" t="str">
        <f t="array" ref="R1132">IF(AND(ISTEXT(E1132),D1132="TR"),_xlfn.STDEV.S(IF(Supplier=E1132,Target)),"")</f>
        <v/>
      </c>
      <c r="S1132" s="143" t="e">
        <f t="shared" si="240"/>
        <v>#VALUE!</v>
      </c>
      <c r="T1132" s="146" t="e">
        <f t="shared" si="241"/>
        <v>#VALUE!</v>
      </c>
    </row>
    <row r="1133" spans="1:20" s="17" customFormat="1" x14ac:dyDescent="0.2">
      <c r="A1133" s="14"/>
      <c r="B1133" s="14"/>
      <c r="C1133" s="14"/>
      <c r="D1133" s="14"/>
      <c r="E1133" s="14"/>
      <c r="F1133" s="149" t="str">
        <f t="shared" si="230"/>
        <v/>
      </c>
      <c r="G1133" s="148" t="str">
        <f>IF(F1133="","",SUMIF(Supplier,Waste_Input!E1133,TotalSampleWeight))</f>
        <v/>
      </c>
      <c r="H1133" s="150" t="str">
        <f t="shared" si="231"/>
        <v/>
      </c>
      <c r="I1133" s="150" t="str">
        <f t="shared" si="232"/>
        <v/>
      </c>
      <c r="J1133" s="150" t="str">
        <f t="shared" si="233"/>
        <v/>
      </c>
      <c r="K1133" s="150" t="str">
        <f t="shared" si="234"/>
        <v/>
      </c>
      <c r="L1133" s="150" t="str">
        <f t="shared" si="235"/>
        <v/>
      </c>
      <c r="M1133" s="150" t="str">
        <f t="shared" si="236"/>
        <v/>
      </c>
      <c r="N1133" s="172" t="str">
        <f t="shared" si="237"/>
        <v/>
      </c>
      <c r="O1133" s="150" t="str">
        <f t="shared" si="238"/>
        <v/>
      </c>
      <c r="P1133" s="151" t="str">
        <f t="shared" si="239"/>
        <v/>
      </c>
      <c r="Q1133" s="150" t="str">
        <f t="shared" si="229"/>
        <v/>
      </c>
      <c r="R1133" s="126" t="str">
        <f t="array" ref="R1133">IF(AND(ISTEXT(E1133),D1133="TR"),_xlfn.STDEV.S(IF(Supplier=E1133,Target)),"")</f>
        <v/>
      </c>
      <c r="S1133" s="143" t="e">
        <f t="shared" si="240"/>
        <v>#VALUE!</v>
      </c>
      <c r="T1133" s="146" t="e">
        <f t="shared" si="241"/>
        <v>#VALUE!</v>
      </c>
    </row>
    <row r="1134" spans="1:20" s="17" customFormat="1" x14ac:dyDescent="0.2">
      <c r="A1134" s="14"/>
      <c r="B1134" s="14"/>
      <c r="C1134" s="14"/>
      <c r="D1134" s="14"/>
      <c r="E1134" s="14"/>
      <c r="F1134" s="149" t="str">
        <f t="shared" si="230"/>
        <v/>
      </c>
      <c r="G1134" s="148" t="str">
        <f>IF(F1134="","",SUMIF(Supplier,Waste_Input!E1134,TotalSampleWeight))</f>
        <v/>
      </c>
      <c r="H1134" s="150" t="str">
        <f t="shared" si="231"/>
        <v/>
      </c>
      <c r="I1134" s="150" t="str">
        <f t="shared" si="232"/>
        <v/>
      </c>
      <c r="J1134" s="150" t="str">
        <f t="shared" si="233"/>
        <v/>
      </c>
      <c r="K1134" s="150" t="str">
        <f t="shared" si="234"/>
        <v/>
      </c>
      <c r="L1134" s="150" t="str">
        <f t="shared" si="235"/>
        <v/>
      </c>
      <c r="M1134" s="150" t="str">
        <f t="shared" si="236"/>
        <v/>
      </c>
      <c r="N1134" s="172" t="str">
        <f t="shared" si="237"/>
        <v/>
      </c>
      <c r="O1134" s="150" t="str">
        <f t="shared" si="238"/>
        <v/>
      </c>
      <c r="P1134" s="151" t="str">
        <f t="shared" si="239"/>
        <v/>
      </c>
      <c r="Q1134" s="150" t="str">
        <f t="shared" si="229"/>
        <v/>
      </c>
      <c r="R1134" s="126" t="str">
        <f t="array" ref="R1134">IF(AND(ISTEXT(E1134),D1134="TR"),_xlfn.STDEV.S(IF(Supplier=E1134,Target)),"")</f>
        <v/>
      </c>
      <c r="S1134" s="143" t="e">
        <f t="shared" si="240"/>
        <v>#VALUE!</v>
      </c>
      <c r="T1134" s="146" t="e">
        <f t="shared" si="241"/>
        <v>#VALUE!</v>
      </c>
    </row>
    <row r="1135" spans="1:20" s="17" customFormat="1" x14ac:dyDescent="0.2">
      <c r="A1135" s="14"/>
      <c r="B1135" s="14"/>
      <c r="C1135" s="14"/>
      <c r="D1135" s="14"/>
      <c r="E1135" s="14"/>
      <c r="F1135" s="149" t="str">
        <f t="shared" si="230"/>
        <v/>
      </c>
      <c r="G1135" s="148" t="str">
        <f>IF(F1135="","",SUMIF(Supplier,Waste_Input!E1135,TotalSampleWeight))</f>
        <v/>
      </c>
      <c r="H1135" s="150" t="str">
        <f t="shared" si="231"/>
        <v/>
      </c>
      <c r="I1135" s="150" t="str">
        <f t="shared" si="232"/>
        <v/>
      </c>
      <c r="J1135" s="150" t="str">
        <f t="shared" si="233"/>
        <v/>
      </c>
      <c r="K1135" s="150" t="str">
        <f t="shared" si="234"/>
        <v/>
      </c>
      <c r="L1135" s="150" t="str">
        <f t="shared" si="235"/>
        <v/>
      </c>
      <c r="M1135" s="150" t="str">
        <f t="shared" si="236"/>
        <v/>
      </c>
      <c r="N1135" s="172" t="str">
        <f t="shared" si="237"/>
        <v/>
      </c>
      <c r="O1135" s="150" t="str">
        <f t="shared" si="238"/>
        <v/>
      </c>
      <c r="P1135" s="151" t="str">
        <f t="shared" si="239"/>
        <v/>
      </c>
      <c r="Q1135" s="150" t="str">
        <f t="shared" si="229"/>
        <v/>
      </c>
      <c r="R1135" s="126" t="str">
        <f t="array" ref="R1135">IF(AND(ISTEXT(E1135),D1135="TR"),_xlfn.STDEV.S(IF(Supplier=E1135,Target)),"")</f>
        <v/>
      </c>
      <c r="S1135" s="143" t="e">
        <f t="shared" si="240"/>
        <v>#VALUE!</v>
      </c>
      <c r="T1135" s="146" t="e">
        <f t="shared" si="241"/>
        <v>#VALUE!</v>
      </c>
    </row>
    <row r="1136" spans="1:20" s="17" customFormat="1" x14ac:dyDescent="0.2">
      <c r="A1136" s="14"/>
      <c r="B1136" s="14"/>
      <c r="C1136" s="14"/>
      <c r="D1136" s="14"/>
      <c r="E1136" s="14"/>
      <c r="F1136" s="149" t="str">
        <f t="shared" si="230"/>
        <v/>
      </c>
      <c r="G1136" s="148" t="str">
        <f>IF(F1136="","",SUMIF(Supplier,Waste_Input!E1136,TotalSampleWeight))</f>
        <v/>
      </c>
      <c r="H1136" s="150" t="str">
        <f t="shared" si="231"/>
        <v/>
      </c>
      <c r="I1136" s="150" t="str">
        <f t="shared" si="232"/>
        <v/>
      </c>
      <c r="J1136" s="150" t="str">
        <f t="shared" si="233"/>
        <v/>
      </c>
      <c r="K1136" s="150" t="str">
        <f t="shared" si="234"/>
        <v/>
      </c>
      <c r="L1136" s="150" t="str">
        <f t="shared" si="235"/>
        <v/>
      </c>
      <c r="M1136" s="150" t="str">
        <f t="shared" si="236"/>
        <v/>
      </c>
      <c r="N1136" s="172" t="str">
        <f t="shared" si="237"/>
        <v/>
      </c>
      <c r="O1136" s="150" t="str">
        <f t="shared" si="238"/>
        <v/>
      </c>
      <c r="P1136" s="151" t="str">
        <f t="shared" si="239"/>
        <v/>
      </c>
      <c r="Q1136" s="150" t="str">
        <f t="shared" si="229"/>
        <v/>
      </c>
      <c r="R1136" s="126" t="str">
        <f t="array" ref="R1136">IF(AND(ISTEXT(E1136),D1136="TR"),_xlfn.STDEV.S(IF(Supplier=E1136,Target)),"")</f>
        <v/>
      </c>
      <c r="S1136" s="143" t="e">
        <f t="shared" si="240"/>
        <v>#VALUE!</v>
      </c>
      <c r="T1136" s="146" t="e">
        <f t="shared" si="241"/>
        <v>#VALUE!</v>
      </c>
    </row>
    <row r="1137" spans="1:20" s="17" customFormat="1" x14ac:dyDescent="0.2">
      <c r="A1137" s="14"/>
      <c r="B1137" s="14"/>
      <c r="C1137" s="14"/>
      <c r="D1137" s="14"/>
      <c r="E1137" s="14"/>
      <c r="F1137" s="149" t="str">
        <f t="shared" si="230"/>
        <v/>
      </c>
      <c r="G1137" s="148" t="str">
        <f>IF(F1137="","",SUMIF(Supplier,Waste_Input!E1137,TotalSampleWeight))</f>
        <v/>
      </c>
      <c r="H1137" s="150" t="str">
        <f t="shared" si="231"/>
        <v/>
      </c>
      <c r="I1137" s="150" t="str">
        <f t="shared" si="232"/>
        <v/>
      </c>
      <c r="J1137" s="150" t="str">
        <f t="shared" si="233"/>
        <v/>
      </c>
      <c r="K1137" s="150" t="str">
        <f t="shared" si="234"/>
        <v/>
      </c>
      <c r="L1137" s="150" t="str">
        <f t="shared" si="235"/>
        <v/>
      </c>
      <c r="M1137" s="150" t="str">
        <f t="shared" si="236"/>
        <v/>
      </c>
      <c r="N1137" s="172" t="str">
        <f t="shared" si="237"/>
        <v/>
      </c>
      <c r="O1137" s="150" t="str">
        <f t="shared" si="238"/>
        <v/>
      </c>
      <c r="P1137" s="151" t="str">
        <f t="shared" si="239"/>
        <v/>
      </c>
      <c r="Q1137" s="150" t="str">
        <f t="shared" si="229"/>
        <v/>
      </c>
      <c r="R1137" s="126" t="str">
        <f t="array" ref="R1137">IF(AND(ISTEXT(E1137),D1137="TR"),_xlfn.STDEV.S(IF(Supplier=E1137,Target)),"")</f>
        <v/>
      </c>
      <c r="S1137" s="143" t="e">
        <f t="shared" si="240"/>
        <v>#VALUE!</v>
      </c>
      <c r="T1137" s="146" t="e">
        <f t="shared" si="241"/>
        <v>#VALUE!</v>
      </c>
    </row>
    <row r="1138" spans="1:20" s="17" customFormat="1" x14ac:dyDescent="0.2">
      <c r="A1138" s="14"/>
      <c r="B1138" s="14"/>
      <c r="C1138" s="14"/>
      <c r="D1138" s="14"/>
      <c r="E1138" s="14"/>
      <c r="F1138" s="149" t="str">
        <f t="shared" si="230"/>
        <v/>
      </c>
      <c r="G1138" s="148" t="str">
        <f>IF(F1138="","",SUMIF(Supplier,Waste_Input!E1138,TotalSampleWeight))</f>
        <v/>
      </c>
      <c r="H1138" s="150" t="str">
        <f t="shared" si="231"/>
        <v/>
      </c>
      <c r="I1138" s="150" t="str">
        <f t="shared" si="232"/>
        <v/>
      </c>
      <c r="J1138" s="150" t="str">
        <f t="shared" si="233"/>
        <v/>
      </c>
      <c r="K1138" s="150" t="str">
        <f t="shared" si="234"/>
        <v/>
      </c>
      <c r="L1138" s="150" t="str">
        <f t="shared" si="235"/>
        <v/>
      </c>
      <c r="M1138" s="150" t="str">
        <f t="shared" si="236"/>
        <v/>
      </c>
      <c r="N1138" s="172" t="str">
        <f t="shared" si="237"/>
        <v/>
      </c>
      <c r="O1138" s="150" t="str">
        <f t="shared" si="238"/>
        <v/>
      </c>
      <c r="P1138" s="151" t="str">
        <f t="shared" si="239"/>
        <v/>
      </c>
      <c r="Q1138" s="150" t="str">
        <f t="shared" si="229"/>
        <v/>
      </c>
      <c r="R1138" s="126" t="str">
        <f t="array" ref="R1138">IF(AND(ISTEXT(E1138),D1138="TR"),_xlfn.STDEV.S(IF(Supplier=E1138,Target)),"")</f>
        <v/>
      </c>
      <c r="S1138" s="143" t="e">
        <f t="shared" si="240"/>
        <v>#VALUE!</v>
      </c>
      <c r="T1138" s="146" t="e">
        <f t="shared" si="241"/>
        <v>#VALUE!</v>
      </c>
    </row>
    <row r="1139" spans="1:20" s="17" customFormat="1" x14ac:dyDescent="0.2">
      <c r="A1139" s="14"/>
      <c r="B1139" s="14"/>
      <c r="C1139" s="14"/>
      <c r="D1139" s="14"/>
      <c r="E1139" s="14"/>
      <c r="F1139" s="149" t="str">
        <f t="shared" si="230"/>
        <v/>
      </c>
      <c r="G1139" s="148" t="str">
        <f>IF(F1139="","",SUMIF(Supplier,Waste_Input!E1139,TotalSampleWeight))</f>
        <v/>
      </c>
      <c r="H1139" s="150" t="str">
        <f t="shared" si="231"/>
        <v/>
      </c>
      <c r="I1139" s="150" t="str">
        <f t="shared" si="232"/>
        <v/>
      </c>
      <c r="J1139" s="150" t="str">
        <f t="shared" si="233"/>
        <v/>
      </c>
      <c r="K1139" s="150" t="str">
        <f t="shared" si="234"/>
        <v/>
      </c>
      <c r="L1139" s="150" t="str">
        <f t="shared" si="235"/>
        <v/>
      </c>
      <c r="M1139" s="150" t="str">
        <f t="shared" si="236"/>
        <v/>
      </c>
      <c r="N1139" s="172" t="str">
        <f t="shared" si="237"/>
        <v/>
      </c>
      <c r="O1139" s="150" t="str">
        <f t="shared" si="238"/>
        <v/>
      </c>
      <c r="P1139" s="151" t="str">
        <f t="shared" si="239"/>
        <v/>
      </c>
      <c r="Q1139" s="150" t="str">
        <f t="shared" si="229"/>
        <v/>
      </c>
      <c r="R1139" s="126" t="str">
        <f t="array" ref="R1139">IF(AND(ISTEXT(E1139),D1139="TR"),_xlfn.STDEV.S(IF(Supplier=E1139,Target)),"")</f>
        <v/>
      </c>
      <c r="S1139" s="143" t="e">
        <f t="shared" si="240"/>
        <v>#VALUE!</v>
      </c>
      <c r="T1139" s="146" t="e">
        <f t="shared" si="241"/>
        <v>#VALUE!</v>
      </c>
    </row>
    <row r="1140" spans="1:20" s="17" customFormat="1" x14ac:dyDescent="0.2">
      <c r="A1140" s="14"/>
      <c r="B1140" s="14"/>
      <c r="C1140" s="14"/>
      <c r="D1140" s="14"/>
      <c r="E1140" s="14"/>
      <c r="F1140" s="149" t="str">
        <f t="shared" si="230"/>
        <v/>
      </c>
      <c r="G1140" s="148" t="str">
        <f>IF(F1140="","",SUMIF(Supplier,Waste_Input!E1140,TotalSampleWeight))</f>
        <v/>
      </c>
      <c r="H1140" s="150" t="str">
        <f t="shared" si="231"/>
        <v/>
      </c>
      <c r="I1140" s="150" t="str">
        <f t="shared" si="232"/>
        <v/>
      </c>
      <c r="J1140" s="150" t="str">
        <f t="shared" si="233"/>
        <v/>
      </c>
      <c r="K1140" s="150" t="str">
        <f t="shared" si="234"/>
        <v/>
      </c>
      <c r="L1140" s="150" t="str">
        <f t="shared" si="235"/>
        <v/>
      </c>
      <c r="M1140" s="150" t="str">
        <f t="shared" si="236"/>
        <v/>
      </c>
      <c r="N1140" s="172" t="str">
        <f t="shared" si="237"/>
        <v/>
      </c>
      <c r="O1140" s="150" t="str">
        <f t="shared" si="238"/>
        <v/>
      </c>
      <c r="P1140" s="151" t="str">
        <f t="shared" si="239"/>
        <v/>
      </c>
      <c r="Q1140" s="150" t="str">
        <f t="shared" si="229"/>
        <v/>
      </c>
      <c r="R1140" s="126" t="str">
        <f t="array" ref="R1140">IF(AND(ISTEXT(E1140),D1140="TR"),_xlfn.STDEV.S(IF(Supplier=E1140,Target)),"")</f>
        <v/>
      </c>
      <c r="S1140" s="143" t="e">
        <f t="shared" si="240"/>
        <v>#VALUE!</v>
      </c>
      <c r="T1140" s="146" t="e">
        <f t="shared" si="241"/>
        <v>#VALUE!</v>
      </c>
    </row>
    <row r="1141" spans="1:20" s="17" customFormat="1" x14ac:dyDescent="0.2">
      <c r="A1141" s="14"/>
      <c r="B1141" s="14"/>
      <c r="C1141" s="14"/>
      <c r="D1141" s="14"/>
      <c r="E1141" s="14"/>
      <c r="F1141" s="149" t="str">
        <f t="shared" si="230"/>
        <v/>
      </c>
      <c r="G1141" s="148" t="str">
        <f>IF(F1141="","",SUMIF(Supplier,Waste_Input!E1141,TotalSampleWeight))</f>
        <v/>
      </c>
      <c r="H1141" s="150" t="str">
        <f t="shared" si="231"/>
        <v/>
      </c>
      <c r="I1141" s="150" t="str">
        <f t="shared" si="232"/>
        <v/>
      </c>
      <c r="J1141" s="150" t="str">
        <f t="shared" si="233"/>
        <v/>
      </c>
      <c r="K1141" s="150" t="str">
        <f t="shared" si="234"/>
        <v/>
      </c>
      <c r="L1141" s="150" t="str">
        <f t="shared" si="235"/>
        <v/>
      </c>
      <c r="M1141" s="150" t="str">
        <f t="shared" si="236"/>
        <v/>
      </c>
      <c r="N1141" s="172" t="str">
        <f t="shared" si="237"/>
        <v/>
      </c>
      <c r="O1141" s="150" t="str">
        <f t="shared" si="238"/>
        <v/>
      </c>
      <c r="P1141" s="151" t="str">
        <f t="shared" si="239"/>
        <v/>
      </c>
      <c r="Q1141" s="150" t="str">
        <f t="shared" si="229"/>
        <v/>
      </c>
      <c r="R1141" s="126" t="str">
        <f t="array" ref="R1141">IF(AND(ISTEXT(E1141),D1141="TR"),_xlfn.STDEV.S(IF(Supplier=E1141,Target)),"")</f>
        <v/>
      </c>
      <c r="S1141" s="143" t="e">
        <f t="shared" si="240"/>
        <v>#VALUE!</v>
      </c>
      <c r="T1141" s="146" t="e">
        <f t="shared" si="241"/>
        <v>#VALUE!</v>
      </c>
    </row>
    <row r="1142" spans="1:20" s="17" customFormat="1" x14ac:dyDescent="0.2">
      <c r="A1142" s="14"/>
      <c r="B1142" s="14"/>
      <c r="C1142" s="14"/>
      <c r="D1142" s="14"/>
      <c r="E1142" s="14"/>
      <c r="F1142" s="149" t="str">
        <f t="shared" si="230"/>
        <v/>
      </c>
      <c r="G1142" s="148" t="str">
        <f>IF(F1142="","",SUMIF(Supplier,Waste_Input!E1142,TotalSampleWeight))</f>
        <v/>
      </c>
      <c r="H1142" s="150" t="str">
        <f t="shared" si="231"/>
        <v/>
      </c>
      <c r="I1142" s="150" t="str">
        <f t="shared" si="232"/>
        <v/>
      </c>
      <c r="J1142" s="150" t="str">
        <f t="shared" si="233"/>
        <v/>
      </c>
      <c r="K1142" s="150" t="str">
        <f t="shared" si="234"/>
        <v/>
      </c>
      <c r="L1142" s="150" t="str">
        <f t="shared" si="235"/>
        <v/>
      </c>
      <c r="M1142" s="150" t="str">
        <f t="shared" si="236"/>
        <v/>
      </c>
      <c r="N1142" s="172" t="str">
        <f t="shared" si="237"/>
        <v/>
      </c>
      <c r="O1142" s="150" t="str">
        <f t="shared" si="238"/>
        <v/>
      </c>
      <c r="P1142" s="151" t="str">
        <f t="shared" si="239"/>
        <v/>
      </c>
      <c r="Q1142" s="150" t="str">
        <f t="shared" si="229"/>
        <v/>
      </c>
      <c r="R1142" s="126" t="str">
        <f t="array" ref="R1142">IF(AND(ISTEXT(E1142),D1142="TR"),_xlfn.STDEV.S(IF(Supplier=E1142,Target)),"")</f>
        <v/>
      </c>
      <c r="S1142" s="143" t="e">
        <f t="shared" si="240"/>
        <v>#VALUE!</v>
      </c>
      <c r="T1142" s="146" t="e">
        <f t="shared" si="241"/>
        <v>#VALUE!</v>
      </c>
    </row>
    <row r="1143" spans="1:20" s="17" customFormat="1" x14ac:dyDescent="0.2">
      <c r="A1143" s="14"/>
      <c r="B1143" s="14"/>
      <c r="C1143" s="14"/>
      <c r="D1143" s="14"/>
      <c r="E1143" s="14"/>
      <c r="F1143" s="149" t="str">
        <f t="shared" si="230"/>
        <v/>
      </c>
      <c r="G1143" s="148" t="str">
        <f>IF(F1143="","",SUMIF(Supplier,Waste_Input!E1143,TotalSampleWeight))</f>
        <v/>
      </c>
      <c r="H1143" s="150" t="str">
        <f t="shared" si="231"/>
        <v/>
      </c>
      <c r="I1143" s="150" t="str">
        <f t="shared" si="232"/>
        <v/>
      </c>
      <c r="J1143" s="150" t="str">
        <f t="shared" si="233"/>
        <v/>
      </c>
      <c r="K1143" s="150" t="str">
        <f t="shared" si="234"/>
        <v/>
      </c>
      <c r="L1143" s="150" t="str">
        <f t="shared" si="235"/>
        <v/>
      </c>
      <c r="M1143" s="150" t="str">
        <f t="shared" si="236"/>
        <v/>
      </c>
      <c r="N1143" s="172" t="str">
        <f t="shared" si="237"/>
        <v/>
      </c>
      <c r="O1143" s="150" t="str">
        <f t="shared" si="238"/>
        <v/>
      </c>
      <c r="P1143" s="151" t="str">
        <f t="shared" si="239"/>
        <v/>
      </c>
      <c r="Q1143" s="150" t="str">
        <f t="shared" si="229"/>
        <v/>
      </c>
      <c r="R1143" s="126" t="str">
        <f t="array" ref="R1143">IF(AND(ISTEXT(E1143),D1143="TR"),_xlfn.STDEV.S(IF(Supplier=E1143,Target)),"")</f>
        <v/>
      </c>
      <c r="S1143" s="143" t="e">
        <f t="shared" si="240"/>
        <v>#VALUE!</v>
      </c>
      <c r="T1143" s="146" t="e">
        <f t="shared" si="241"/>
        <v>#VALUE!</v>
      </c>
    </row>
    <row r="1144" spans="1:20" s="17" customFormat="1" x14ac:dyDescent="0.2">
      <c r="A1144" s="14"/>
      <c r="B1144" s="14"/>
      <c r="C1144" s="14"/>
      <c r="D1144" s="14"/>
      <c r="E1144" s="14"/>
      <c r="F1144" s="149" t="str">
        <f t="shared" si="230"/>
        <v/>
      </c>
      <c r="G1144" s="148" t="str">
        <f>IF(F1144="","",SUMIF(Supplier,Waste_Input!E1144,TotalSampleWeight))</f>
        <v/>
      </c>
      <c r="H1144" s="150" t="str">
        <f t="shared" si="231"/>
        <v/>
      </c>
      <c r="I1144" s="150" t="str">
        <f t="shared" si="232"/>
        <v/>
      </c>
      <c r="J1144" s="150" t="str">
        <f t="shared" si="233"/>
        <v/>
      </c>
      <c r="K1144" s="150" t="str">
        <f t="shared" si="234"/>
        <v/>
      </c>
      <c r="L1144" s="150" t="str">
        <f t="shared" si="235"/>
        <v/>
      </c>
      <c r="M1144" s="150" t="str">
        <f t="shared" si="236"/>
        <v/>
      </c>
      <c r="N1144" s="172" t="str">
        <f t="shared" si="237"/>
        <v/>
      </c>
      <c r="O1144" s="150" t="str">
        <f t="shared" si="238"/>
        <v/>
      </c>
      <c r="P1144" s="151" t="str">
        <f t="shared" si="239"/>
        <v/>
      </c>
      <c r="Q1144" s="150" t="str">
        <f t="shared" si="229"/>
        <v/>
      </c>
      <c r="R1144" s="126" t="str">
        <f t="array" ref="R1144">IF(AND(ISTEXT(E1144),D1144="TR"),_xlfn.STDEV.S(IF(Supplier=E1144,Target)),"")</f>
        <v/>
      </c>
      <c r="S1144" s="143" t="e">
        <f t="shared" si="240"/>
        <v>#VALUE!</v>
      </c>
      <c r="T1144" s="146" t="e">
        <f t="shared" si="241"/>
        <v>#VALUE!</v>
      </c>
    </row>
    <row r="1145" spans="1:20" s="17" customFormat="1" x14ac:dyDescent="0.2">
      <c r="A1145" s="14"/>
      <c r="B1145" s="14"/>
      <c r="C1145" s="14"/>
      <c r="D1145" s="14"/>
      <c r="E1145" s="14"/>
      <c r="F1145" s="149" t="str">
        <f t="shared" si="230"/>
        <v/>
      </c>
      <c r="G1145" s="148" t="str">
        <f>IF(F1145="","",SUMIF(Supplier,Waste_Input!E1145,TotalSampleWeight))</f>
        <v/>
      </c>
      <c r="H1145" s="150" t="str">
        <f t="shared" si="231"/>
        <v/>
      </c>
      <c r="I1145" s="150" t="str">
        <f t="shared" si="232"/>
        <v/>
      </c>
      <c r="J1145" s="150" t="str">
        <f t="shared" si="233"/>
        <v/>
      </c>
      <c r="K1145" s="150" t="str">
        <f t="shared" si="234"/>
        <v/>
      </c>
      <c r="L1145" s="150" t="str">
        <f t="shared" si="235"/>
        <v/>
      </c>
      <c r="M1145" s="150" t="str">
        <f t="shared" si="236"/>
        <v/>
      </c>
      <c r="N1145" s="172" t="str">
        <f t="shared" si="237"/>
        <v/>
      </c>
      <c r="O1145" s="150" t="str">
        <f t="shared" si="238"/>
        <v/>
      </c>
      <c r="P1145" s="151" t="str">
        <f t="shared" si="239"/>
        <v/>
      </c>
      <c r="Q1145" s="150" t="str">
        <f t="shared" si="229"/>
        <v/>
      </c>
      <c r="R1145" s="126" t="str">
        <f t="array" ref="R1145">IF(AND(ISTEXT(E1145),D1145="TR"),_xlfn.STDEV.S(IF(Supplier=E1145,Target)),"")</f>
        <v/>
      </c>
      <c r="S1145" s="143" t="e">
        <f t="shared" si="240"/>
        <v>#VALUE!</v>
      </c>
      <c r="T1145" s="146" t="e">
        <f t="shared" si="241"/>
        <v>#VALUE!</v>
      </c>
    </row>
    <row r="1146" spans="1:20" s="17" customFormat="1" x14ac:dyDescent="0.2">
      <c r="A1146" s="14"/>
      <c r="B1146" s="14"/>
      <c r="C1146" s="14"/>
      <c r="D1146" s="14"/>
      <c r="E1146" s="14"/>
      <c r="F1146" s="149" t="str">
        <f t="shared" si="230"/>
        <v/>
      </c>
      <c r="G1146" s="148" t="str">
        <f>IF(F1146="","",SUMIF(Supplier,Waste_Input!E1146,TotalSampleWeight))</f>
        <v/>
      </c>
      <c r="H1146" s="150" t="str">
        <f t="shared" si="231"/>
        <v/>
      </c>
      <c r="I1146" s="150" t="str">
        <f t="shared" si="232"/>
        <v/>
      </c>
      <c r="J1146" s="150" t="str">
        <f t="shared" si="233"/>
        <v/>
      </c>
      <c r="K1146" s="150" t="str">
        <f t="shared" si="234"/>
        <v/>
      </c>
      <c r="L1146" s="150" t="str">
        <f t="shared" si="235"/>
        <v/>
      </c>
      <c r="M1146" s="150" t="str">
        <f t="shared" si="236"/>
        <v/>
      </c>
      <c r="N1146" s="172" t="str">
        <f t="shared" si="237"/>
        <v/>
      </c>
      <c r="O1146" s="150" t="str">
        <f t="shared" si="238"/>
        <v/>
      </c>
      <c r="P1146" s="151" t="str">
        <f t="shared" si="239"/>
        <v/>
      </c>
      <c r="Q1146" s="150" t="str">
        <f t="shared" si="229"/>
        <v/>
      </c>
      <c r="R1146" s="126" t="str">
        <f t="array" ref="R1146">IF(AND(ISTEXT(E1146),D1146="TR"),_xlfn.STDEV.S(IF(Supplier=E1146,Target)),"")</f>
        <v/>
      </c>
      <c r="S1146" s="143" t="e">
        <f t="shared" si="240"/>
        <v>#VALUE!</v>
      </c>
      <c r="T1146" s="146" t="e">
        <f t="shared" si="241"/>
        <v>#VALUE!</v>
      </c>
    </row>
    <row r="1147" spans="1:20" s="17" customFormat="1" x14ac:dyDescent="0.2">
      <c r="A1147" s="14"/>
      <c r="B1147" s="14"/>
      <c r="C1147" s="14"/>
      <c r="D1147" s="14"/>
      <c r="E1147" s="14"/>
      <c r="F1147" s="149" t="str">
        <f t="shared" si="230"/>
        <v/>
      </c>
      <c r="G1147" s="148" t="str">
        <f>IF(F1147="","",SUMIF(Supplier,Waste_Input!E1147,TotalSampleWeight))</f>
        <v/>
      </c>
      <c r="H1147" s="150" t="str">
        <f t="shared" si="231"/>
        <v/>
      </c>
      <c r="I1147" s="150" t="str">
        <f t="shared" si="232"/>
        <v/>
      </c>
      <c r="J1147" s="150" t="str">
        <f t="shared" si="233"/>
        <v/>
      </c>
      <c r="K1147" s="150" t="str">
        <f t="shared" si="234"/>
        <v/>
      </c>
      <c r="L1147" s="150" t="str">
        <f t="shared" si="235"/>
        <v/>
      </c>
      <c r="M1147" s="150" t="str">
        <f t="shared" si="236"/>
        <v/>
      </c>
      <c r="N1147" s="172" t="str">
        <f t="shared" si="237"/>
        <v/>
      </c>
      <c r="O1147" s="150" t="str">
        <f t="shared" si="238"/>
        <v/>
      </c>
      <c r="P1147" s="151" t="str">
        <f t="shared" si="239"/>
        <v/>
      </c>
      <c r="Q1147" s="150" t="str">
        <f t="shared" si="229"/>
        <v/>
      </c>
      <c r="R1147" s="126" t="str">
        <f t="array" ref="R1147">IF(AND(ISTEXT(E1147),D1147="TR"),_xlfn.STDEV.S(IF(Supplier=E1147,Target)),"")</f>
        <v/>
      </c>
      <c r="S1147" s="143" t="e">
        <f t="shared" si="240"/>
        <v>#VALUE!</v>
      </c>
      <c r="T1147" s="146" t="e">
        <f t="shared" si="241"/>
        <v>#VALUE!</v>
      </c>
    </row>
    <row r="1148" spans="1:20" s="17" customFormat="1" x14ac:dyDescent="0.2">
      <c r="A1148" s="14"/>
      <c r="B1148" s="14"/>
      <c r="C1148" s="14"/>
      <c r="D1148" s="14"/>
      <c r="E1148" s="14"/>
      <c r="F1148" s="149" t="str">
        <f t="shared" si="230"/>
        <v/>
      </c>
      <c r="G1148" s="148" t="str">
        <f>IF(F1148="","",SUMIF(Supplier,Waste_Input!E1148,TotalSampleWeight))</f>
        <v/>
      </c>
      <c r="H1148" s="150" t="str">
        <f t="shared" si="231"/>
        <v/>
      </c>
      <c r="I1148" s="150" t="str">
        <f t="shared" si="232"/>
        <v/>
      </c>
      <c r="J1148" s="150" t="str">
        <f t="shared" si="233"/>
        <v/>
      </c>
      <c r="K1148" s="150" t="str">
        <f t="shared" si="234"/>
        <v/>
      </c>
      <c r="L1148" s="150" t="str">
        <f t="shared" si="235"/>
        <v/>
      </c>
      <c r="M1148" s="150" t="str">
        <f t="shared" si="236"/>
        <v/>
      </c>
      <c r="N1148" s="172" t="str">
        <f t="shared" si="237"/>
        <v/>
      </c>
      <c r="O1148" s="150" t="str">
        <f t="shared" si="238"/>
        <v/>
      </c>
      <c r="P1148" s="151" t="str">
        <f t="shared" si="239"/>
        <v/>
      </c>
      <c r="Q1148" s="150" t="str">
        <f t="shared" si="229"/>
        <v/>
      </c>
      <c r="R1148" s="126" t="str">
        <f t="array" ref="R1148">IF(AND(ISTEXT(E1148),D1148="TR"),_xlfn.STDEV.S(IF(Supplier=E1148,Target)),"")</f>
        <v/>
      </c>
      <c r="S1148" s="143" t="e">
        <f t="shared" si="240"/>
        <v>#VALUE!</v>
      </c>
      <c r="T1148" s="146" t="e">
        <f t="shared" si="241"/>
        <v>#VALUE!</v>
      </c>
    </row>
    <row r="1149" spans="1:20" s="17" customFormat="1" x14ac:dyDescent="0.2">
      <c r="A1149" s="14"/>
      <c r="B1149" s="14"/>
      <c r="C1149" s="14"/>
      <c r="D1149" s="14"/>
      <c r="E1149" s="14"/>
      <c r="F1149" s="149" t="str">
        <f t="shared" si="230"/>
        <v/>
      </c>
      <c r="G1149" s="148" t="str">
        <f>IF(F1149="","",SUMIF(Supplier,Waste_Input!E1149,TotalSampleWeight))</f>
        <v/>
      </c>
      <c r="H1149" s="150" t="str">
        <f t="shared" si="231"/>
        <v/>
      </c>
      <c r="I1149" s="150" t="str">
        <f t="shared" si="232"/>
        <v/>
      </c>
      <c r="J1149" s="150" t="str">
        <f t="shared" si="233"/>
        <v/>
      </c>
      <c r="K1149" s="150" t="str">
        <f t="shared" si="234"/>
        <v/>
      </c>
      <c r="L1149" s="150" t="str">
        <f t="shared" si="235"/>
        <v/>
      </c>
      <c r="M1149" s="150" t="str">
        <f t="shared" si="236"/>
        <v/>
      </c>
      <c r="N1149" s="172" t="str">
        <f t="shared" si="237"/>
        <v/>
      </c>
      <c r="O1149" s="150" t="str">
        <f t="shared" si="238"/>
        <v/>
      </c>
      <c r="P1149" s="151" t="str">
        <f t="shared" si="239"/>
        <v/>
      </c>
      <c r="Q1149" s="150" t="str">
        <f t="shared" si="229"/>
        <v/>
      </c>
      <c r="R1149" s="126" t="str">
        <f t="array" ref="R1149">IF(AND(ISTEXT(E1149),D1149="TR"),_xlfn.STDEV.S(IF(Supplier=E1149,Target)),"")</f>
        <v/>
      </c>
      <c r="S1149" s="143" t="e">
        <f t="shared" si="240"/>
        <v>#VALUE!</v>
      </c>
      <c r="T1149" s="146" t="e">
        <f t="shared" si="241"/>
        <v>#VALUE!</v>
      </c>
    </row>
    <row r="1150" spans="1:20" s="17" customFormat="1" x14ac:dyDescent="0.2">
      <c r="A1150" s="14"/>
      <c r="B1150" s="14"/>
      <c r="C1150" s="14"/>
      <c r="D1150" s="14"/>
      <c r="E1150" s="14"/>
      <c r="F1150" s="149" t="str">
        <f t="shared" si="230"/>
        <v/>
      </c>
      <c r="G1150" s="148" t="str">
        <f>IF(F1150="","",SUMIF(Supplier,Waste_Input!E1150,TotalSampleWeight))</f>
        <v/>
      </c>
      <c r="H1150" s="150" t="str">
        <f t="shared" si="231"/>
        <v/>
      </c>
      <c r="I1150" s="150" t="str">
        <f t="shared" si="232"/>
        <v/>
      </c>
      <c r="J1150" s="150" t="str">
        <f t="shared" si="233"/>
        <v/>
      </c>
      <c r="K1150" s="150" t="str">
        <f t="shared" si="234"/>
        <v/>
      </c>
      <c r="L1150" s="150" t="str">
        <f t="shared" si="235"/>
        <v/>
      </c>
      <c r="M1150" s="150" t="str">
        <f t="shared" si="236"/>
        <v/>
      </c>
      <c r="N1150" s="172" t="str">
        <f t="shared" si="237"/>
        <v/>
      </c>
      <c r="O1150" s="150" t="str">
        <f t="shared" si="238"/>
        <v/>
      </c>
      <c r="P1150" s="151" t="str">
        <f t="shared" si="239"/>
        <v/>
      </c>
      <c r="Q1150" s="150" t="str">
        <f t="shared" si="229"/>
        <v/>
      </c>
      <c r="R1150" s="126" t="str">
        <f t="array" ref="R1150">IF(AND(ISTEXT(E1150),D1150="TR"),_xlfn.STDEV.S(IF(Supplier=E1150,Target)),"")</f>
        <v/>
      </c>
      <c r="S1150" s="143" t="e">
        <f t="shared" si="240"/>
        <v>#VALUE!</v>
      </c>
      <c r="T1150" s="146" t="e">
        <f t="shared" si="241"/>
        <v>#VALUE!</v>
      </c>
    </row>
    <row r="1151" spans="1:20" s="17" customFormat="1" x14ac:dyDescent="0.2">
      <c r="A1151" s="14"/>
      <c r="B1151" s="14"/>
      <c r="C1151" s="14"/>
      <c r="D1151" s="14"/>
      <c r="E1151" s="14"/>
      <c r="F1151" s="149" t="str">
        <f t="shared" si="230"/>
        <v/>
      </c>
      <c r="G1151" s="148" t="str">
        <f>IF(F1151="","",SUMIF(Supplier,Waste_Input!E1151,TotalSampleWeight))</f>
        <v/>
      </c>
      <c r="H1151" s="150" t="str">
        <f t="shared" si="231"/>
        <v/>
      </c>
      <c r="I1151" s="150" t="str">
        <f t="shared" si="232"/>
        <v/>
      </c>
      <c r="J1151" s="150" t="str">
        <f t="shared" si="233"/>
        <v/>
      </c>
      <c r="K1151" s="150" t="str">
        <f t="shared" si="234"/>
        <v/>
      </c>
      <c r="L1151" s="150" t="str">
        <f t="shared" si="235"/>
        <v/>
      </c>
      <c r="M1151" s="150" t="str">
        <f t="shared" si="236"/>
        <v/>
      </c>
      <c r="N1151" s="172" t="str">
        <f t="shared" si="237"/>
        <v/>
      </c>
      <c r="O1151" s="150" t="str">
        <f t="shared" si="238"/>
        <v/>
      </c>
      <c r="P1151" s="151" t="str">
        <f t="shared" si="239"/>
        <v/>
      </c>
      <c r="Q1151" s="150" t="str">
        <f t="shared" si="229"/>
        <v/>
      </c>
      <c r="R1151" s="126" t="str">
        <f t="array" ref="R1151">IF(AND(ISTEXT(E1151),D1151="TR"),_xlfn.STDEV.S(IF(Supplier=E1151,Target)),"")</f>
        <v/>
      </c>
      <c r="S1151" s="143" t="e">
        <f t="shared" si="240"/>
        <v>#VALUE!</v>
      </c>
      <c r="T1151" s="146" t="e">
        <f t="shared" si="241"/>
        <v>#VALUE!</v>
      </c>
    </row>
    <row r="1152" spans="1:20" s="17" customFormat="1" x14ac:dyDescent="0.2">
      <c r="A1152" s="14"/>
      <c r="B1152" s="14"/>
      <c r="C1152" s="14"/>
      <c r="D1152" s="14"/>
      <c r="E1152" s="14"/>
      <c r="F1152" s="149" t="str">
        <f t="shared" si="230"/>
        <v/>
      </c>
      <c r="G1152" s="148" t="str">
        <f>IF(F1152="","",SUMIF(Supplier,Waste_Input!E1152,TotalSampleWeight))</f>
        <v/>
      </c>
      <c r="H1152" s="150" t="str">
        <f t="shared" si="231"/>
        <v/>
      </c>
      <c r="I1152" s="150" t="str">
        <f t="shared" si="232"/>
        <v/>
      </c>
      <c r="J1152" s="150" t="str">
        <f t="shared" si="233"/>
        <v/>
      </c>
      <c r="K1152" s="150" t="str">
        <f t="shared" si="234"/>
        <v/>
      </c>
      <c r="L1152" s="150" t="str">
        <f t="shared" si="235"/>
        <v/>
      </c>
      <c r="M1152" s="150" t="str">
        <f t="shared" si="236"/>
        <v/>
      </c>
      <c r="N1152" s="172" t="str">
        <f t="shared" si="237"/>
        <v/>
      </c>
      <c r="O1152" s="150" t="str">
        <f t="shared" si="238"/>
        <v/>
      </c>
      <c r="P1152" s="151" t="str">
        <f t="shared" si="239"/>
        <v/>
      </c>
      <c r="Q1152" s="150" t="str">
        <f t="shared" si="229"/>
        <v/>
      </c>
      <c r="R1152" s="126" t="str">
        <f t="array" ref="R1152">IF(AND(ISTEXT(E1152),D1152="TR"),_xlfn.STDEV.S(IF(Supplier=E1152,Target)),"")</f>
        <v/>
      </c>
      <c r="S1152" s="143" t="e">
        <f t="shared" si="240"/>
        <v>#VALUE!</v>
      </c>
      <c r="T1152" s="146" t="e">
        <f t="shared" si="241"/>
        <v>#VALUE!</v>
      </c>
    </row>
    <row r="1153" spans="1:20" s="17" customFormat="1" x14ac:dyDescent="0.2">
      <c r="A1153" s="14"/>
      <c r="B1153" s="14"/>
      <c r="C1153" s="14"/>
      <c r="D1153" s="14"/>
      <c r="E1153" s="14"/>
      <c r="F1153" s="149" t="str">
        <f t="shared" si="230"/>
        <v/>
      </c>
      <c r="G1153" s="148" t="str">
        <f>IF(F1153="","",SUMIF(Supplier,Waste_Input!E1153,TotalSampleWeight))</f>
        <v/>
      </c>
      <c r="H1153" s="150" t="str">
        <f t="shared" si="231"/>
        <v/>
      </c>
      <c r="I1153" s="150" t="str">
        <f t="shared" si="232"/>
        <v/>
      </c>
      <c r="J1153" s="150" t="str">
        <f t="shared" si="233"/>
        <v/>
      </c>
      <c r="K1153" s="150" t="str">
        <f t="shared" si="234"/>
        <v/>
      </c>
      <c r="L1153" s="150" t="str">
        <f t="shared" si="235"/>
        <v/>
      </c>
      <c r="M1153" s="150" t="str">
        <f t="shared" si="236"/>
        <v/>
      </c>
      <c r="N1153" s="172" t="str">
        <f t="shared" si="237"/>
        <v/>
      </c>
      <c r="O1153" s="150" t="str">
        <f t="shared" si="238"/>
        <v/>
      </c>
      <c r="P1153" s="151" t="str">
        <f t="shared" si="239"/>
        <v/>
      </c>
      <c r="Q1153" s="150" t="str">
        <f t="shared" si="229"/>
        <v/>
      </c>
      <c r="R1153" s="126" t="str">
        <f t="array" ref="R1153">IF(AND(ISTEXT(E1153),D1153="TR"),_xlfn.STDEV.S(IF(Supplier=E1153,Target)),"")</f>
        <v/>
      </c>
      <c r="S1153" s="143" t="e">
        <f t="shared" si="240"/>
        <v>#VALUE!</v>
      </c>
      <c r="T1153" s="146" t="e">
        <f t="shared" si="241"/>
        <v>#VALUE!</v>
      </c>
    </row>
    <row r="1154" spans="1:20" s="17" customFormat="1" x14ac:dyDescent="0.2">
      <c r="A1154" s="14"/>
      <c r="B1154" s="14"/>
      <c r="C1154" s="14"/>
      <c r="D1154" s="14"/>
      <c r="E1154" s="14"/>
      <c r="F1154" s="149" t="str">
        <f t="shared" si="230"/>
        <v/>
      </c>
      <c r="G1154" s="148" t="str">
        <f>IF(F1154="","",SUMIF(Supplier,Waste_Input!E1154,TotalSampleWeight))</f>
        <v/>
      </c>
      <c r="H1154" s="150" t="str">
        <f t="shared" si="231"/>
        <v/>
      </c>
      <c r="I1154" s="150" t="str">
        <f t="shared" si="232"/>
        <v/>
      </c>
      <c r="J1154" s="150" t="str">
        <f t="shared" si="233"/>
        <v/>
      </c>
      <c r="K1154" s="150" t="str">
        <f t="shared" si="234"/>
        <v/>
      </c>
      <c r="L1154" s="150" t="str">
        <f t="shared" si="235"/>
        <v/>
      </c>
      <c r="M1154" s="150" t="str">
        <f t="shared" si="236"/>
        <v/>
      </c>
      <c r="N1154" s="172" t="str">
        <f t="shared" si="237"/>
        <v/>
      </c>
      <c r="O1154" s="150" t="str">
        <f t="shared" si="238"/>
        <v/>
      </c>
      <c r="P1154" s="151" t="str">
        <f t="shared" si="239"/>
        <v/>
      </c>
      <c r="Q1154" s="150" t="str">
        <f t="shared" ref="Q1154:Q1217" si="242">IFERROR(IF(AND(ISTEXT(E1154),D1154="TR"),AVERAGEIF(Supplier,E1154,Fragments),""),"")</f>
        <v/>
      </c>
      <c r="R1154" s="126" t="str">
        <f t="array" ref="R1154">IF(AND(ISTEXT(E1154),D1154="TR"),_xlfn.STDEV.S(IF(Supplier=E1154,Target)),"")</f>
        <v/>
      </c>
      <c r="S1154" s="143" t="e">
        <f t="shared" si="240"/>
        <v>#VALUE!</v>
      </c>
      <c r="T1154" s="146" t="e">
        <f t="shared" si="241"/>
        <v>#VALUE!</v>
      </c>
    </row>
    <row r="1155" spans="1:20" s="17" customFormat="1" x14ac:dyDescent="0.2">
      <c r="A1155" s="14"/>
      <c r="B1155" s="14"/>
      <c r="C1155" s="14"/>
      <c r="D1155" s="14"/>
      <c r="E1155" s="14"/>
      <c r="F1155" s="149" t="str">
        <f t="shared" ref="F1155:F1218" si="243">IF(AND(ISTEXT(E1155),D1155="TR"),COUNTIF(Supplier,"*"&amp;E1155&amp;"*"),"")</f>
        <v/>
      </c>
      <c r="G1155" s="148" t="str">
        <f>IF(F1155="","",SUMIF(Supplier,Waste_Input!E1155,TotalSampleWeight))</f>
        <v/>
      </c>
      <c r="H1155" s="150" t="str">
        <f t="shared" ref="H1155:H1218" si="244">IFERROR(IF(AND(ISTEXT(E1155),D1155="TR"),AVERAGEIF(Supplier,E1155,Plastic),""),"")</f>
        <v/>
      </c>
      <c r="I1155" s="150" t="str">
        <f t="shared" ref="I1155:I1218" si="245">IFERROR(IF(AND(ISTEXT(E1155),D1155="TR"),AVERAGEIF(Supplier,E1155,Glass),""),"")</f>
        <v/>
      </c>
      <c r="J1155" s="150" t="str">
        <f t="shared" ref="J1155:J1218" si="246">IFERROR(IF(AND(ISTEXT(E1155),D1155="TR"),AVERAGEIF(Supplier,E1155,Paper),""),"")</f>
        <v/>
      </c>
      <c r="K1155" s="150" t="str">
        <f t="shared" ref="K1155:K1218" si="247">IFERROR(IF(AND(ISTEXT(E1155),D1155="TR"),AVERAGEIF(Supplier,E1155,Cardboard),""),"")</f>
        <v/>
      </c>
      <c r="L1155" s="150" t="str">
        <f t="shared" ref="L1155:L1218" si="248">IFERROR(IF(AND(ISTEXT(E1155),D1155="TR"),AVERAGEIF(Supplier,E1155,Metals),""),"")</f>
        <v/>
      </c>
      <c r="M1155" s="150" t="str">
        <f t="shared" ref="M1155:M1218" si="249">IFERROR(IF(AND(ISTEXT(E1155),D1155="TR"),AVERAGEIF(Supplier,E1155,Target),""),"")</f>
        <v/>
      </c>
      <c r="N1155" s="172" t="str">
        <f t="shared" ref="N1155:N1218" si="250">IFERROR(R1155,"")</f>
        <v/>
      </c>
      <c r="O1155" s="150" t="str">
        <f t="shared" ref="O1155:O1218" si="251">IFERROR(IF(AND(ISTEXT(E1155),D1155="TR"), AVERAGEIF(Supplier,E1155,NonTarget),""),"")</f>
        <v/>
      </c>
      <c r="P1155" s="151" t="str">
        <f t="shared" ref="P1155:P1218" si="252">IFERROR(IF(AND(ISTEXT(E1155),D1155="TR"),AVERAGEIF(Supplier,E1155,NonRecycable),""),"")</f>
        <v/>
      </c>
      <c r="Q1155" s="150" t="str">
        <f t="shared" si="242"/>
        <v/>
      </c>
      <c r="R1155" s="126" t="str">
        <f t="array" ref="R1155">IF(AND(ISTEXT(E1155),D1155="TR"),_xlfn.STDEV.S(IF(Supplier=E1155,Target)),"")</f>
        <v/>
      </c>
      <c r="S1155" s="143" t="e">
        <f t="shared" ref="S1155:S1218" si="253">F1155-ROUNDDOWN(C1155/125,0)</f>
        <v>#VALUE!</v>
      </c>
      <c r="T1155" s="146" t="e">
        <f t="shared" ref="T1155:T1218" si="254">G1155/F1155</f>
        <v>#VALUE!</v>
      </c>
    </row>
    <row r="1156" spans="1:20" s="17" customFormat="1" x14ac:dyDescent="0.2">
      <c r="A1156" s="14"/>
      <c r="B1156" s="14"/>
      <c r="C1156" s="14"/>
      <c r="D1156" s="14"/>
      <c r="E1156" s="14"/>
      <c r="F1156" s="149" t="str">
        <f t="shared" si="243"/>
        <v/>
      </c>
      <c r="G1156" s="148" t="str">
        <f>IF(F1156="","",SUMIF(Supplier,Waste_Input!E1156,TotalSampleWeight))</f>
        <v/>
      </c>
      <c r="H1156" s="150" t="str">
        <f t="shared" si="244"/>
        <v/>
      </c>
      <c r="I1156" s="150" t="str">
        <f t="shared" si="245"/>
        <v/>
      </c>
      <c r="J1156" s="150" t="str">
        <f t="shared" si="246"/>
        <v/>
      </c>
      <c r="K1156" s="150" t="str">
        <f t="shared" si="247"/>
        <v/>
      </c>
      <c r="L1156" s="150" t="str">
        <f t="shared" si="248"/>
        <v/>
      </c>
      <c r="M1156" s="150" t="str">
        <f t="shared" si="249"/>
        <v/>
      </c>
      <c r="N1156" s="172" t="str">
        <f t="shared" si="250"/>
        <v/>
      </c>
      <c r="O1156" s="150" t="str">
        <f t="shared" si="251"/>
        <v/>
      </c>
      <c r="P1156" s="151" t="str">
        <f t="shared" si="252"/>
        <v/>
      </c>
      <c r="Q1156" s="150" t="str">
        <f t="shared" si="242"/>
        <v/>
      </c>
      <c r="R1156" s="126" t="str">
        <f t="array" ref="R1156">IF(AND(ISTEXT(E1156),D1156="TR"),_xlfn.STDEV.S(IF(Supplier=E1156,Target)),"")</f>
        <v/>
      </c>
      <c r="S1156" s="143" t="e">
        <f t="shared" si="253"/>
        <v>#VALUE!</v>
      </c>
      <c r="T1156" s="146" t="e">
        <f t="shared" si="254"/>
        <v>#VALUE!</v>
      </c>
    </row>
    <row r="1157" spans="1:20" s="17" customFormat="1" x14ac:dyDescent="0.2">
      <c r="A1157" s="14"/>
      <c r="B1157" s="14"/>
      <c r="C1157" s="14"/>
      <c r="D1157" s="14"/>
      <c r="E1157" s="14"/>
      <c r="F1157" s="149" t="str">
        <f t="shared" si="243"/>
        <v/>
      </c>
      <c r="G1157" s="148" t="str">
        <f>IF(F1157="","",SUMIF(Supplier,Waste_Input!E1157,TotalSampleWeight))</f>
        <v/>
      </c>
      <c r="H1157" s="150" t="str">
        <f t="shared" si="244"/>
        <v/>
      </c>
      <c r="I1157" s="150" t="str">
        <f t="shared" si="245"/>
        <v/>
      </c>
      <c r="J1157" s="150" t="str">
        <f t="shared" si="246"/>
        <v/>
      </c>
      <c r="K1157" s="150" t="str">
        <f t="shared" si="247"/>
        <v/>
      </c>
      <c r="L1157" s="150" t="str">
        <f t="shared" si="248"/>
        <v/>
      </c>
      <c r="M1157" s="150" t="str">
        <f t="shared" si="249"/>
        <v/>
      </c>
      <c r="N1157" s="172" t="str">
        <f t="shared" si="250"/>
        <v/>
      </c>
      <c r="O1157" s="150" t="str">
        <f t="shared" si="251"/>
        <v/>
      </c>
      <c r="P1157" s="151" t="str">
        <f t="shared" si="252"/>
        <v/>
      </c>
      <c r="Q1157" s="150" t="str">
        <f t="shared" si="242"/>
        <v/>
      </c>
      <c r="R1157" s="126" t="str">
        <f t="array" ref="R1157">IF(AND(ISTEXT(E1157),D1157="TR"),_xlfn.STDEV.S(IF(Supplier=E1157,Target)),"")</f>
        <v/>
      </c>
      <c r="S1157" s="143" t="e">
        <f t="shared" si="253"/>
        <v>#VALUE!</v>
      </c>
      <c r="T1157" s="146" t="e">
        <f t="shared" si="254"/>
        <v>#VALUE!</v>
      </c>
    </row>
    <row r="1158" spans="1:20" s="17" customFormat="1" x14ac:dyDescent="0.2">
      <c r="A1158" s="14"/>
      <c r="B1158" s="14"/>
      <c r="C1158" s="14"/>
      <c r="D1158" s="14"/>
      <c r="E1158" s="14"/>
      <c r="F1158" s="149" t="str">
        <f t="shared" si="243"/>
        <v/>
      </c>
      <c r="G1158" s="148" t="str">
        <f>IF(F1158="","",SUMIF(Supplier,Waste_Input!E1158,TotalSampleWeight))</f>
        <v/>
      </c>
      <c r="H1158" s="150" t="str">
        <f t="shared" si="244"/>
        <v/>
      </c>
      <c r="I1158" s="150" t="str">
        <f t="shared" si="245"/>
        <v/>
      </c>
      <c r="J1158" s="150" t="str">
        <f t="shared" si="246"/>
        <v/>
      </c>
      <c r="K1158" s="150" t="str">
        <f t="shared" si="247"/>
        <v/>
      </c>
      <c r="L1158" s="150" t="str">
        <f t="shared" si="248"/>
        <v/>
      </c>
      <c r="M1158" s="150" t="str">
        <f t="shared" si="249"/>
        <v/>
      </c>
      <c r="N1158" s="172" t="str">
        <f t="shared" si="250"/>
        <v/>
      </c>
      <c r="O1158" s="150" t="str">
        <f t="shared" si="251"/>
        <v/>
      </c>
      <c r="P1158" s="151" t="str">
        <f t="shared" si="252"/>
        <v/>
      </c>
      <c r="Q1158" s="150" t="str">
        <f t="shared" si="242"/>
        <v/>
      </c>
      <c r="R1158" s="126" t="str">
        <f t="array" ref="R1158">IF(AND(ISTEXT(E1158),D1158="TR"),_xlfn.STDEV.S(IF(Supplier=E1158,Target)),"")</f>
        <v/>
      </c>
      <c r="S1158" s="143" t="e">
        <f t="shared" si="253"/>
        <v>#VALUE!</v>
      </c>
      <c r="T1158" s="146" t="e">
        <f t="shared" si="254"/>
        <v>#VALUE!</v>
      </c>
    </row>
    <row r="1159" spans="1:20" s="17" customFormat="1" x14ac:dyDescent="0.2">
      <c r="A1159" s="14"/>
      <c r="B1159" s="14"/>
      <c r="C1159" s="14"/>
      <c r="D1159" s="14"/>
      <c r="E1159" s="14"/>
      <c r="F1159" s="149" t="str">
        <f t="shared" si="243"/>
        <v/>
      </c>
      <c r="G1159" s="148" t="str">
        <f>IF(F1159="","",SUMIF(Supplier,Waste_Input!E1159,TotalSampleWeight))</f>
        <v/>
      </c>
      <c r="H1159" s="150" t="str">
        <f t="shared" si="244"/>
        <v/>
      </c>
      <c r="I1159" s="150" t="str">
        <f t="shared" si="245"/>
        <v/>
      </c>
      <c r="J1159" s="150" t="str">
        <f t="shared" si="246"/>
        <v/>
      </c>
      <c r="K1159" s="150" t="str">
        <f t="shared" si="247"/>
        <v/>
      </c>
      <c r="L1159" s="150" t="str">
        <f t="shared" si="248"/>
        <v/>
      </c>
      <c r="M1159" s="150" t="str">
        <f t="shared" si="249"/>
        <v/>
      </c>
      <c r="N1159" s="172" t="str">
        <f t="shared" si="250"/>
        <v/>
      </c>
      <c r="O1159" s="150" t="str">
        <f t="shared" si="251"/>
        <v/>
      </c>
      <c r="P1159" s="151" t="str">
        <f t="shared" si="252"/>
        <v/>
      </c>
      <c r="Q1159" s="150" t="str">
        <f t="shared" si="242"/>
        <v/>
      </c>
      <c r="R1159" s="126" t="str">
        <f t="array" ref="R1159">IF(AND(ISTEXT(E1159),D1159="TR"),_xlfn.STDEV.S(IF(Supplier=E1159,Target)),"")</f>
        <v/>
      </c>
      <c r="S1159" s="143" t="e">
        <f t="shared" si="253"/>
        <v>#VALUE!</v>
      </c>
      <c r="T1159" s="146" t="e">
        <f t="shared" si="254"/>
        <v>#VALUE!</v>
      </c>
    </row>
    <row r="1160" spans="1:20" s="17" customFormat="1" x14ac:dyDescent="0.2">
      <c r="A1160" s="14"/>
      <c r="B1160" s="14"/>
      <c r="C1160" s="14"/>
      <c r="D1160" s="14"/>
      <c r="E1160" s="14"/>
      <c r="F1160" s="149" t="str">
        <f t="shared" si="243"/>
        <v/>
      </c>
      <c r="G1160" s="148" t="str">
        <f>IF(F1160="","",SUMIF(Supplier,Waste_Input!E1160,TotalSampleWeight))</f>
        <v/>
      </c>
      <c r="H1160" s="150" t="str">
        <f t="shared" si="244"/>
        <v/>
      </c>
      <c r="I1160" s="150" t="str">
        <f t="shared" si="245"/>
        <v/>
      </c>
      <c r="J1160" s="150" t="str">
        <f t="shared" si="246"/>
        <v/>
      </c>
      <c r="K1160" s="150" t="str">
        <f t="shared" si="247"/>
        <v/>
      </c>
      <c r="L1160" s="150" t="str">
        <f t="shared" si="248"/>
        <v/>
      </c>
      <c r="M1160" s="150" t="str">
        <f t="shared" si="249"/>
        <v/>
      </c>
      <c r="N1160" s="172" t="str">
        <f t="shared" si="250"/>
        <v/>
      </c>
      <c r="O1160" s="150" t="str">
        <f t="shared" si="251"/>
        <v/>
      </c>
      <c r="P1160" s="151" t="str">
        <f t="shared" si="252"/>
        <v/>
      </c>
      <c r="Q1160" s="150" t="str">
        <f t="shared" si="242"/>
        <v/>
      </c>
      <c r="R1160" s="126" t="str">
        <f t="array" ref="R1160">IF(AND(ISTEXT(E1160),D1160="TR"),_xlfn.STDEV.S(IF(Supplier=E1160,Target)),"")</f>
        <v/>
      </c>
      <c r="S1160" s="143" t="e">
        <f t="shared" si="253"/>
        <v>#VALUE!</v>
      </c>
      <c r="T1160" s="146" t="e">
        <f t="shared" si="254"/>
        <v>#VALUE!</v>
      </c>
    </row>
    <row r="1161" spans="1:20" s="17" customFormat="1" x14ac:dyDescent="0.2">
      <c r="A1161" s="14"/>
      <c r="B1161" s="14"/>
      <c r="C1161" s="14"/>
      <c r="D1161" s="14"/>
      <c r="E1161" s="14"/>
      <c r="F1161" s="149" t="str">
        <f t="shared" si="243"/>
        <v/>
      </c>
      <c r="G1161" s="148" t="str">
        <f>IF(F1161="","",SUMIF(Supplier,Waste_Input!E1161,TotalSampleWeight))</f>
        <v/>
      </c>
      <c r="H1161" s="150" t="str">
        <f t="shared" si="244"/>
        <v/>
      </c>
      <c r="I1161" s="150" t="str">
        <f t="shared" si="245"/>
        <v/>
      </c>
      <c r="J1161" s="150" t="str">
        <f t="shared" si="246"/>
        <v/>
      </c>
      <c r="K1161" s="150" t="str">
        <f t="shared" si="247"/>
        <v/>
      </c>
      <c r="L1161" s="150" t="str">
        <f t="shared" si="248"/>
        <v/>
      </c>
      <c r="M1161" s="150" t="str">
        <f t="shared" si="249"/>
        <v/>
      </c>
      <c r="N1161" s="172" t="str">
        <f t="shared" si="250"/>
        <v/>
      </c>
      <c r="O1161" s="150" t="str">
        <f t="shared" si="251"/>
        <v/>
      </c>
      <c r="P1161" s="151" t="str">
        <f t="shared" si="252"/>
        <v/>
      </c>
      <c r="Q1161" s="150" t="str">
        <f t="shared" si="242"/>
        <v/>
      </c>
      <c r="R1161" s="126" t="str">
        <f t="array" ref="R1161">IF(AND(ISTEXT(E1161),D1161="TR"),_xlfn.STDEV.S(IF(Supplier=E1161,Target)),"")</f>
        <v/>
      </c>
      <c r="S1161" s="143" t="e">
        <f t="shared" si="253"/>
        <v>#VALUE!</v>
      </c>
      <c r="T1161" s="146" t="e">
        <f t="shared" si="254"/>
        <v>#VALUE!</v>
      </c>
    </row>
    <row r="1162" spans="1:20" s="17" customFormat="1" x14ac:dyDescent="0.2">
      <c r="A1162" s="14"/>
      <c r="B1162" s="14"/>
      <c r="C1162" s="14"/>
      <c r="D1162" s="14"/>
      <c r="E1162" s="14"/>
      <c r="F1162" s="149" t="str">
        <f t="shared" si="243"/>
        <v/>
      </c>
      <c r="G1162" s="148" t="str">
        <f>IF(F1162="","",SUMIF(Supplier,Waste_Input!E1162,TotalSampleWeight))</f>
        <v/>
      </c>
      <c r="H1162" s="150" t="str">
        <f t="shared" si="244"/>
        <v/>
      </c>
      <c r="I1162" s="150" t="str">
        <f t="shared" si="245"/>
        <v/>
      </c>
      <c r="J1162" s="150" t="str">
        <f t="shared" si="246"/>
        <v/>
      </c>
      <c r="K1162" s="150" t="str">
        <f t="shared" si="247"/>
        <v/>
      </c>
      <c r="L1162" s="150" t="str">
        <f t="shared" si="248"/>
        <v/>
      </c>
      <c r="M1162" s="150" t="str">
        <f t="shared" si="249"/>
        <v/>
      </c>
      <c r="N1162" s="172" t="str">
        <f t="shared" si="250"/>
        <v/>
      </c>
      <c r="O1162" s="150" t="str">
        <f t="shared" si="251"/>
        <v/>
      </c>
      <c r="P1162" s="151" t="str">
        <f t="shared" si="252"/>
        <v/>
      </c>
      <c r="Q1162" s="150" t="str">
        <f t="shared" si="242"/>
        <v/>
      </c>
      <c r="R1162" s="126" t="str">
        <f t="array" ref="R1162">IF(AND(ISTEXT(E1162),D1162="TR"),_xlfn.STDEV.S(IF(Supplier=E1162,Target)),"")</f>
        <v/>
      </c>
      <c r="S1162" s="143" t="e">
        <f t="shared" si="253"/>
        <v>#VALUE!</v>
      </c>
      <c r="T1162" s="146" t="e">
        <f t="shared" si="254"/>
        <v>#VALUE!</v>
      </c>
    </row>
    <row r="1163" spans="1:20" s="17" customFormat="1" x14ac:dyDescent="0.2">
      <c r="A1163" s="14"/>
      <c r="B1163" s="14"/>
      <c r="C1163" s="14"/>
      <c r="D1163" s="14"/>
      <c r="E1163" s="14"/>
      <c r="F1163" s="149" t="str">
        <f t="shared" si="243"/>
        <v/>
      </c>
      <c r="G1163" s="148" t="str">
        <f>IF(F1163="","",SUMIF(Supplier,Waste_Input!E1163,TotalSampleWeight))</f>
        <v/>
      </c>
      <c r="H1163" s="150" t="str">
        <f t="shared" si="244"/>
        <v/>
      </c>
      <c r="I1163" s="150" t="str">
        <f t="shared" si="245"/>
        <v/>
      </c>
      <c r="J1163" s="150" t="str">
        <f t="shared" si="246"/>
        <v/>
      </c>
      <c r="K1163" s="150" t="str">
        <f t="shared" si="247"/>
        <v/>
      </c>
      <c r="L1163" s="150" t="str">
        <f t="shared" si="248"/>
        <v/>
      </c>
      <c r="M1163" s="150" t="str">
        <f t="shared" si="249"/>
        <v/>
      </c>
      <c r="N1163" s="172" t="str">
        <f t="shared" si="250"/>
        <v/>
      </c>
      <c r="O1163" s="150" t="str">
        <f t="shared" si="251"/>
        <v/>
      </c>
      <c r="P1163" s="151" t="str">
        <f t="shared" si="252"/>
        <v/>
      </c>
      <c r="Q1163" s="150" t="str">
        <f t="shared" si="242"/>
        <v/>
      </c>
      <c r="R1163" s="126" t="str">
        <f t="array" ref="R1163">IF(AND(ISTEXT(E1163),D1163="TR"),_xlfn.STDEV.S(IF(Supplier=E1163,Target)),"")</f>
        <v/>
      </c>
      <c r="S1163" s="143" t="e">
        <f t="shared" si="253"/>
        <v>#VALUE!</v>
      </c>
      <c r="T1163" s="146" t="e">
        <f t="shared" si="254"/>
        <v>#VALUE!</v>
      </c>
    </row>
    <row r="1164" spans="1:20" s="17" customFormat="1" x14ac:dyDescent="0.2">
      <c r="A1164" s="14"/>
      <c r="B1164" s="14"/>
      <c r="C1164" s="14"/>
      <c r="D1164" s="14"/>
      <c r="E1164" s="14"/>
      <c r="F1164" s="149" t="str">
        <f t="shared" si="243"/>
        <v/>
      </c>
      <c r="G1164" s="148" t="str">
        <f>IF(F1164="","",SUMIF(Supplier,Waste_Input!E1164,TotalSampleWeight))</f>
        <v/>
      </c>
      <c r="H1164" s="150" t="str">
        <f t="shared" si="244"/>
        <v/>
      </c>
      <c r="I1164" s="150" t="str">
        <f t="shared" si="245"/>
        <v/>
      </c>
      <c r="J1164" s="150" t="str">
        <f t="shared" si="246"/>
        <v/>
      </c>
      <c r="K1164" s="150" t="str">
        <f t="shared" si="247"/>
        <v/>
      </c>
      <c r="L1164" s="150" t="str">
        <f t="shared" si="248"/>
        <v/>
      </c>
      <c r="M1164" s="150" t="str">
        <f t="shared" si="249"/>
        <v/>
      </c>
      <c r="N1164" s="172" t="str">
        <f t="shared" si="250"/>
        <v/>
      </c>
      <c r="O1164" s="150" t="str">
        <f t="shared" si="251"/>
        <v/>
      </c>
      <c r="P1164" s="151" t="str">
        <f t="shared" si="252"/>
        <v/>
      </c>
      <c r="Q1164" s="150" t="str">
        <f t="shared" si="242"/>
        <v/>
      </c>
      <c r="R1164" s="126" t="str">
        <f t="array" ref="R1164">IF(AND(ISTEXT(E1164),D1164="TR"),_xlfn.STDEV.S(IF(Supplier=E1164,Target)),"")</f>
        <v/>
      </c>
      <c r="S1164" s="143" t="e">
        <f t="shared" si="253"/>
        <v>#VALUE!</v>
      </c>
      <c r="T1164" s="146" t="e">
        <f t="shared" si="254"/>
        <v>#VALUE!</v>
      </c>
    </row>
    <row r="1165" spans="1:20" s="17" customFormat="1" x14ac:dyDescent="0.2">
      <c r="A1165" s="14"/>
      <c r="B1165" s="14"/>
      <c r="C1165" s="14"/>
      <c r="D1165" s="14"/>
      <c r="E1165" s="14"/>
      <c r="F1165" s="149" t="str">
        <f t="shared" si="243"/>
        <v/>
      </c>
      <c r="G1165" s="148" t="str">
        <f>IF(F1165="","",SUMIF(Supplier,Waste_Input!E1165,TotalSampleWeight))</f>
        <v/>
      </c>
      <c r="H1165" s="150" t="str">
        <f t="shared" si="244"/>
        <v/>
      </c>
      <c r="I1165" s="150" t="str">
        <f t="shared" si="245"/>
        <v/>
      </c>
      <c r="J1165" s="150" t="str">
        <f t="shared" si="246"/>
        <v/>
      </c>
      <c r="K1165" s="150" t="str">
        <f t="shared" si="247"/>
        <v/>
      </c>
      <c r="L1165" s="150" t="str">
        <f t="shared" si="248"/>
        <v/>
      </c>
      <c r="M1165" s="150" t="str">
        <f t="shared" si="249"/>
        <v/>
      </c>
      <c r="N1165" s="172" t="str">
        <f t="shared" si="250"/>
        <v/>
      </c>
      <c r="O1165" s="150" t="str">
        <f t="shared" si="251"/>
        <v/>
      </c>
      <c r="P1165" s="151" t="str">
        <f t="shared" si="252"/>
        <v/>
      </c>
      <c r="Q1165" s="150" t="str">
        <f t="shared" si="242"/>
        <v/>
      </c>
      <c r="R1165" s="126" t="str">
        <f t="array" ref="R1165">IF(AND(ISTEXT(E1165),D1165="TR"),_xlfn.STDEV.S(IF(Supplier=E1165,Target)),"")</f>
        <v/>
      </c>
      <c r="S1165" s="143" t="e">
        <f t="shared" si="253"/>
        <v>#VALUE!</v>
      </c>
      <c r="T1165" s="146" t="e">
        <f t="shared" si="254"/>
        <v>#VALUE!</v>
      </c>
    </row>
    <row r="1166" spans="1:20" s="17" customFormat="1" x14ac:dyDescent="0.2">
      <c r="A1166" s="14"/>
      <c r="B1166" s="14"/>
      <c r="C1166" s="14"/>
      <c r="D1166" s="14"/>
      <c r="E1166" s="14"/>
      <c r="F1166" s="149" t="str">
        <f t="shared" si="243"/>
        <v/>
      </c>
      <c r="G1166" s="148" t="str">
        <f>IF(F1166="","",SUMIF(Supplier,Waste_Input!E1166,TotalSampleWeight))</f>
        <v/>
      </c>
      <c r="H1166" s="150" t="str">
        <f t="shared" si="244"/>
        <v/>
      </c>
      <c r="I1166" s="150" t="str">
        <f t="shared" si="245"/>
        <v/>
      </c>
      <c r="J1166" s="150" t="str">
        <f t="shared" si="246"/>
        <v/>
      </c>
      <c r="K1166" s="150" t="str">
        <f t="shared" si="247"/>
        <v/>
      </c>
      <c r="L1166" s="150" t="str">
        <f t="shared" si="248"/>
        <v/>
      </c>
      <c r="M1166" s="150" t="str">
        <f t="shared" si="249"/>
        <v/>
      </c>
      <c r="N1166" s="172" t="str">
        <f t="shared" si="250"/>
        <v/>
      </c>
      <c r="O1166" s="150" t="str">
        <f t="shared" si="251"/>
        <v/>
      </c>
      <c r="P1166" s="151" t="str">
        <f t="shared" si="252"/>
        <v/>
      </c>
      <c r="Q1166" s="150" t="str">
        <f t="shared" si="242"/>
        <v/>
      </c>
      <c r="R1166" s="126" t="str">
        <f t="array" ref="R1166">IF(AND(ISTEXT(E1166),D1166="TR"),_xlfn.STDEV.S(IF(Supplier=E1166,Target)),"")</f>
        <v/>
      </c>
      <c r="S1166" s="143" t="e">
        <f t="shared" si="253"/>
        <v>#VALUE!</v>
      </c>
      <c r="T1166" s="146" t="e">
        <f t="shared" si="254"/>
        <v>#VALUE!</v>
      </c>
    </row>
    <row r="1167" spans="1:20" s="17" customFormat="1" x14ac:dyDescent="0.2">
      <c r="A1167" s="14"/>
      <c r="B1167" s="14"/>
      <c r="C1167" s="14"/>
      <c r="D1167" s="14"/>
      <c r="E1167" s="14"/>
      <c r="F1167" s="149" t="str">
        <f t="shared" si="243"/>
        <v/>
      </c>
      <c r="G1167" s="148" t="str">
        <f>IF(F1167="","",SUMIF(Supplier,Waste_Input!E1167,TotalSampleWeight))</f>
        <v/>
      </c>
      <c r="H1167" s="150" t="str">
        <f t="shared" si="244"/>
        <v/>
      </c>
      <c r="I1167" s="150" t="str">
        <f t="shared" si="245"/>
        <v/>
      </c>
      <c r="J1167" s="150" t="str">
        <f t="shared" si="246"/>
        <v/>
      </c>
      <c r="K1167" s="150" t="str">
        <f t="shared" si="247"/>
        <v/>
      </c>
      <c r="L1167" s="150" t="str">
        <f t="shared" si="248"/>
        <v/>
      </c>
      <c r="M1167" s="150" t="str">
        <f t="shared" si="249"/>
        <v/>
      </c>
      <c r="N1167" s="172" t="str">
        <f t="shared" si="250"/>
        <v/>
      </c>
      <c r="O1167" s="150" t="str">
        <f t="shared" si="251"/>
        <v/>
      </c>
      <c r="P1167" s="151" t="str">
        <f t="shared" si="252"/>
        <v/>
      </c>
      <c r="Q1167" s="150" t="str">
        <f t="shared" si="242"/>
        <v/>
      </c>
      <c r="R1167" s="126" t="str">
        <f t="array" ref="R1167">IF(AND(ISTEXT(E1167),D1167="TR"),_xlfn.STDEV.S(IF(Supplier=E1167,Target)),"")</f>
        <v/>
      </c>
      <c r="S1167" s="143" t="e">
        <f t="shared" si="253"/>
        <v>#VALUE!</v>
      </c>
      <c r="T1167" s="146" t="e">
        <f t="shared" si="254"/>
        <v>#VALUE!</v>
      </c>
    </row>
    <row r="1168" spans="1:20" s="17" customFormat="1" x14ac:dyDescent="0.2">
      <c r="A1168" s="14"/>
      <c r="B1168" s="14"/>
      <c r="C1168" s="14"/>
      <c r="D1168" s="14"/>
      <c r="E1168" s="14"/>
      <c r="F1168" s="149" t="str">
        <f t="shared" si="243"/>
        <v/>
      </c>
      <c r="G1168" s="148" t="str">
        <f>IF(F1168="","",SUMIF(Supplier,Waste_Input!E1168,TotalSampleWeight))</f>
        <v/>
      </c>
      <c r="H1168" s="150" t="str">
        <f t="shared" si="244"/>
        <v/>
      </c>
      <c r="I1168" s="150" t="str">
        <f t="shared" si="245"/>
        <v/>
      </c>
      <c r="J1168" s="150" t="str">
        <f t="shared" si="246"/>
        <v/>
      </c>
      <c r="K1168" s="150" t="str">
        <f t="shared" si="247"/>
        <v/>
      </c>
      <c r="L1168" s="150" t="str">
        <f t="shared" si="248"/>
        <v/>
      </c>
      <c r="M1168" s="150" t="str">
        <f t="shared" si="249"/>
        <v/>
      </c>
      <c r="N1168" s="172" t="str">
        <f t="shared" si="250"/>
        <v/>
      </c>
      <c r="O1168" s="150" t="str">
        <f t="shared" si="251"/>
        <v/>
      </c>
      <c r="P1168" s="151" t="str">
        <f t="shared" si="252"/>
        <v/>
      </c>
      <c r="Q1168" s="150" t="str">
        <f t="shared" si="242"/>
        <v/>
      </c>
      <c r="R1168" s="126" t="str">
        <f t="array" ref="R1168">IF(AND(ISTEXT(E1168),D1168="TR"),_xlfn.STDEV.S(IF(Supplier=E1168,Target)),"")</f>
        <v/>
      </c>
      <c r="S1168" s="143" t="e">
        <f t="shared" si="253"/>
        <v>#VALUE!</v>
      </c>
      <c r="T1168" s="146" t="e">
        <f t="shared" si="254"/>
        <v>#VALUE!</v>
      </c>
    </row>
    <row r="1169" spans="1:20" s="17" customFormat="1" x14ac:dyDescent="0.2">
      <c r="A1169" s="14"/>
      <c r="B1169" s="14"/>
      <c r="C1169" s="14"/>
      <c r="D1169" s="14"/>
      <c r="E1169" s="14"/>
      <c r="F1169" s="149" t="str">
        <f t="shared" si="243"/>
        <v/>
      </c>
      <c r="G1169" s="148" t="str">
        <f>IF(F1169="","",SUMIF(Supplier,Waste_Input!E1169,TotalSampleWeight))</f>
        <v/>
      </c>
      <c r="H1169" s="150" t="str">
        <f t="shared" si="244"/>
        <v/>
      </c>
      <c r="I1169" s="150" t="str">
        <f t="shared" si="245"/>
        <v/>
      </c>
      <c r="J1169" s="150" t="str">
        <f t="shared" si="246"/>
        <v/>
      </c>
      <c r="K1169" s="150" t="str">
        <f t="shared" si="247"/>
        <v/>
      </c>
      <c r="L1169" s="150" t="str">
        <f t="shared" si="248"/>
        <v/>
      </c>
      <c r="M1169" s="150" t="str">
        <f t="shared" si="249"/>
        <v/>
      </c>
      <c r="N1169" s="172" t="str">
        <f t="shared" si="250"/>
        <v/>
      </c>
      <c r="O1169" s="150" t="str">
        <f t="shared" si="251"/>
        <v/>
      </c>
      <c r="P1169" s="151" t="str">
        <f t="shared" si="252"/>
        <v/>
      </c>
      <c r="Q1169" s="150" t="str">
        <f t="shared" si="242"/>
        <v/>
      </c>
      <c r="R1169" s="126" t="str">
        <f t="array" ref="R1169">IF(AND(ISTEXT(E1169),D1169="TR"),_xlfn.STDEV.S(IF(Supplier=E1169,Target)),"")</f>
        <v/>
      </c>
      <c r="S1169" s="143" t="e">
        <f t="shared" si="253"/>
        <v>#VALUE!</v>
      </c>
      <c r="T1169" s="146" t="e">
        <f t="shared" si="254"/>
        <v>#VALUE!</v>
      </c>
    </row>
    <row r="1170" spans="1:20" s="17" customFormat="1" x14ac:dyDescent="0.2">
      <c r="A1170" s="14"/>
      <c r="B1170" s="14"/>
      <c r="C1170" s="14"/>
      <c r="D1170" s="14"/>
      <c r="E1170" s="14"/>
      <c r="F1170" s="149" t="str">
        <f t="shared" si="243"/>
        <v/>
      </c>
      <c r="G1170" s="148" t="str">
        <f>IF(F1170="","",SUMIF(Supplier,Waste_Input!E1170,TotalSampleWeight))</f>
        <v/>
      </c>
      <c r="H1170" s="150" t="str">
        <f t="shared" si="244"/>
        <v/>
      </c>
      <c r="I1170" s="150" t="str">
        <f t="shared" si="245"/>
        <v/>
      </c>
      <c r="J1170" s="150" t="str">
        <f t="shared" si="246"/>
        <v/>
      </c>
      <c r="K1170" s="150" t="str">
        <f t="shared" si="247"/>
        <v/>
      </c>
      <c r="L1170" s="150" t="str">
        <f t="shared" si="248"/>
        <v/>
      </c>
      <c r="M1170" s="150" t="str">
        <f t="shared" si="249"/>
        <v/>
      </c>
      <c r="N1170" s="172" t="str">
        <f t="shared" si="250"/>
        <v/>
      </c>
      <c r="O1170" s="150" t="str">
        <f t="shared" si="251"/>
        <v/>
      </c>
      <c r="P1170" s="151" t="str">
        <f t="shared" si="252"/>
        <v/>
      </c>
      <c r="Q1170" s="150" t="str">
        <f t="shared" si="242"/>
        <v/>
      </c>
      <c r="R1170" s="126" t="str">
        <f t="array" ref="R1170">IF(AND(ISTEXT(E1170),D1170="TR"),_xlfn.STDEV.S(IF(Supplier=E1170,Target)),"")</f>
        <v/>
      </c>
      <c r="S1170" s="143" t="e">
        <f t="shared" si="253"/>
        <v>#VALUE!</v>
      </c>
      <c r="T1170" s="146" t="e">
        <f t="shared" si="254"/>
        <v>#VALUE!</v>
      </c>
    </row>
    <row r="1171" spans="1:20" s="17" customFormat="1" x14ac:dyDescent="0.2">
      <c r="A1171" s="14"/>
      <c r="B1171" s="14"/>
      <c r="C1171" s="14"/>
      <c r="D1171" s="14"/>
      <c r="E1171" s="14"/>
      <c r="F1171" s="149" t="str">
        <f t="shared" si="243"/>
        <v/>
      </c>
      <c r="G1171" s="148" t="str">
        <f>IF(F1171="","",SUMIF(Supplier,Waste_Input!E1171,TotalSampleWeight))</f>
        <v/>
      </c>
      <c r="H1171" s="150" t="str">
        <f t="shared" si="244"/>
        <v/>
      </c>
      <c r="I1171" s="150" t="str">
        <f t="shared" si="245"/>
        <v/>
      </c>
      <c r="J1171" s="150" t="str">
        <f t="shared" si="246"/>
        <v/>
      </c>
      <c r="K1171" s="150" t="str">
        <f t="shared" si="247"/>
        <v/>
      </c>
      <c r="L1171" s="150" t="str">
        <f t="shared" si="248"/>
        <v/>
      </c>
      <c r="M1171" s="150" t="str">
        <f t="shared" si="249"/>
        <v/>
      </c>
      <c r="N1171" s="172" t="str">
        <f t="shared" si="250"/>
        <v/>
      </c>
      <c r="O1171" s="150" t="str">
        <f t="shared" si="251"/>
        <v/>
      </c>
      <c r="P1171" s="151" t="str">
        <f t="shared" si="252"/>
        <v/>
      </c>
      <c r="Q1171" s="150" t="str">
        <f t="shared" si="242"/>
        <v/>
      </c>
      <c r="R1171" s="126" t="str">
        <f t="array" ref="R1171">IF(AND(ISTEXT(E1171),D1171="TR"),_xlfn.STDEV.S(IF(Supplier=E1171,Target)),"")</f>
        <v/>
      </c>
      <c r="S1171" s="143" t="e">
        <f t="shared" si="253"/>
        <v>#VALUE!</v>
      </c>
      <c r="T1171" s="146" t="e">
        <f t="shared" si="254"/>
        <v>#VALUE!</v>
      </c>
    </row>
    <row r="1172" spans="1:20" s="17" customFormat="1" x14ac:dyDescent="0.2">
      <c r="A1172" s="14"/>
      <c r="B1172" s="14"/>
      <c r="C1172" s="14"/>
      <c r="D1172" s="14"/>
      <c r="E1172" s="14"/>
      <c r="F1172" s="149" t="str">
        <f t="shared" si="243"/>
        <v/>
      </c>
      <c r="G1172" s="148" t="str">
        <f>IF(F1172="","",SUMIF(Supplier,Waste_Input!E1172,TotalSampleWeight))</f>
        <v/>
      </c>
      <c r="H1172" s="150" t="str">
        <f t="shared" si="244"/>
        <v/>
      </c>
      <c r="I1172" s="150" t="str">
        <f t="shared" si="245"/>
        <v/>
      </c>
      <c r="J1172" s="150" t="str">
        <f t="shared" si="246"/>
        <v/>
      </c>
      <c r="K1172" s="150" t="str">
        <f t="shared" si="247"/>
        <v/>
      </c>
      <c r="L1172" s="150" t="str">
        <f t="shared" si="248"/>
        <v/>
      </c>
      <c r="M1172" s="150" t="str">
        <f t="shared" si="249"/>
        <v/>
      </c>
      <c r="N1172" s="172" t="str">
        <f t="shared" si="250"/>
        <v/>
      </c>
      <c r="O1172" s="150" t="str">
        <f t="shared" si="251"/>
        <v/>
      </c>
      <c r="P1172" s="151" t="str">
        <f t="shared" si="252"/>
        <v/>
      </c>
      <c r="Q1172" s="150" t="str">
        <f t="shared" si="242"/>
        <v/>
      </c>
      <c r="R1172" s="126" t="str">
        <f t="array" ref="R1172">IF(AND(ISTEXT(E1172),D1172="TR"),_xlfn.STDEV.S(IF(Supplier=E1172,Target)),"")</f>
        <v/>
      </c>
      <c r="S1172" s="143" t="e">
        <f t="shared" si="253"/>
        <v>#VALUE!</v>
      </c>
      <c r="T1172" s="146" t="e">
        <f t="shared" si="254"/>
        <v>#VALUE!</v>
      </c>
    </row>
    <row r="1173" spans="1:20" s="17" customFormat="1" x14ac:dyDescent="0.2">
      <c r="A1173" s="14"/>
      <c r="B1173" s="14"/>
      <c r="C1173" s="14"/>
      <c r="D1173" s="14"/>
      <c r="E1173" s="14"/>
      <c r="F1173" s="149" t="str">
        <f t="shared" si="243"/>
        <v/>
      </c>
      <c r="G1173" s="148" t="str">
        <f>IF(F1173="","",SUMIF(Supplier,Waste_Input!E1173,TotalSampleWeight))</f>
        <v/>
      </c>
      <c r="H1173" s="150" t="str">
        <f t="shared" si="244"/>
        <v/>
      </c>
      <c r="I1173" s="150" t="str">
        <f t="shared" si="245"/>
        <v/>
      </c>
      <c r="J1173" s="150" t="str">
        <f t="shared" si="246"/>
        <v/>
      </c>
      <c r="K1173" s="150" t="str">
        <f t="shared" si="247"/>
        <v/>
      </c>
      <c r="L1173" s="150" t="str">
        <f t="shared" si="248"/>
        <v/>
      </c>
      <c r="M1173" s="150" t="str">
        <f t="shared" si="249"/>
        <v/>
      </c>
      <c r="N1173" s="172" t="str">
        <f t="shared" si="250"/>
        <v/>
      </c>
      <c r="O1173" s="150" t="str">
        <f t="shared" si="251"/>
        <v/>
      </c>
      <c r="P1173" s="151" t="str">
        <f t="shared" si="252"/>
        <v/>
      </c>
      <c r="Q1173" s="150" t="str">
        <f t="shared" si="242"/>
        <v/>
      </c>
      <c r="R1173" s="126" t="str">
        <f t="array" ref="R1173">IF(AND(ISTEXT(E1173),D1173="TR"),_xlfn.STDEV.S(IF(Supplier=E1173,Target)),"")</f>
        <v/>
      </c>
      <c r="S1173" s="143" t="e">
        <f t="shared" si="253"/>
        <v>#VALUE!</v>
      </c>
      <c r="T1173" s="146" t="e">
        <f t="shared" si="254"/>
        <v>#VALUE!</v>
      </c>
    </row>
    <row r="1174" spans="1:20" s="17" customFormat="1" x14ac:dyDescent="0.2">
      <c r="A1174" s="14"/>
      <c r="B1174" s="14"/>
      <c r="C1174" s="14"/>
      <c r="D1174" s="14"/>
      <c r="E1174" s="14"/>
      <c r="F1174" s="149" t="str">
        <f t="shared" si="243"/>
        <v/>
      </c>
      <c r="G1174" s="148" t="str">
        <f>IF(F1174="","",SUMIF(Supplier,Waste_Input!E1174,TotalSampleWeight))</f>
        <v/>
      </c>
      <c r="H1174" s="150" t="str">
        <f t="shared" si="244"/>
        <v/>
      </c>
      <c r="I1174" s="150" t="str">
        <f t="shared" si="245"/>
        <v/>
      </c>
      <c r="J1174" s="150" t="str">
        <f t="shared" si="246"/>
        <v/>
      </c>
      <c r="K1174" s="150" t="str">
        <f t="shared" si="247"/>
        <v/>
      </c>
      <c r="L1174" s="150" t="str">
        <f t="shared" si="248"/>
        <v/>
      </c>
      <c r="M1174" s="150" t="str">
        <f t="shared" si="249"/>
        <v/>
      </c>
      <c r="N1174" s="172" t="str">
        <f t="shared" si="250"/>
        <v/>
      </c>
      <c r="O1174" s="150" t="str">
        <f t="shared" si="251"/>
        <v/>
      </c>
      <c r="P1174" s="151" t="str">
        <f t="shared" si="252"/>
        <v/>
      </c>
      <c r="Q1174" s="150" t="str">
        <f t="shared" si="242"/>
        <v/>
      </c>
      <c r="R1174" s="126" t="str">
        <f t="array" ref="R1174">IF(AND(ISTEXT(E1174),D1174="TR"),_xlfn.STDEV.S(IF(Supplier=E1174,Target)),"")</f>
        <v/>
      </c>
      <c r="S1174" s="143" t="e">
        <f t="shared" si="253"/>
        <v>#VALUE!</v>
      </c>
      <c r="T1174" s="146" t="e">
        <f t="shared" si="254"/>
        <v>#VALUE!</v>
      </c>
    </row>
    <row r="1175" spans="1:20" s="17" customFormat="1" x14ac:dyDescent="0.2">
      <c r="A1175" s="14"/>
      <c r="B1175" s="14"/>
      <c r="C1175" s="14"/>
      <c r="D1175" s="14"/>
      <c r="E1175" s="14"/>
      <c r="F1175" s="149" t="str">
        <f t="shared" si="243"/>
        <v/>
      </c>
      <c r="G1175" s="148" t="str">
        <f>IF(F1175="","",SUMIF(Supplier,Waste_Input!E1175,TotalSampleWeight))</f>
        <v/>
      </c>
      <c r="H1175" s="150" t="str">
        <f t="shared" si="244"/>
        <v/>
      </c>
      <c r="I1175" s="150" t="str">
        <f t="shared" si="245"/>
        <v/>
      </c>
      <c r="J1175" s="150" t="str">
        <f t="shared" si="246"/>
        <v/>
      </c>
      <c r="K1175" s="150" t="str">
        <f t="shared" si="247"/>
        <v/>
      </c>
      <c r="L1175" s="150" t="str">
        <f t="shared" si="248"/>
        <v/>
      </c>
      <c r="M1175" s="150" t="str">
        <f t="shared" si="249"/>
        <v/>
      </c>
      <c r="N1175" s="172" t="str">
        <f t="shared" si="250"/>
        <v/>
      </c>
      <c r="O1175" s="150" t="str">
        <f t="shared" si="251"/>
        <v/>
      </c>
      <c r="P1175" s="151" t="str">
        <f t="shared" si="252"/>
        <v/>
      </c>
      <c r="Q1175" s="150" t="str">
        <f t="shared" si="242"/>
        <v/>
      </c>
      <c r="R1175" s="126" t="str">
        <f t="array" ref="R1175">IF(AND(ISTEXT(E1175),D1175="TR"),_xlfn.STDEV.S(IF(Supplier=E1175,Target)),"")</f>
        <v/>
      </c>
      <c r="S1175" s="143" t="e">
        <f t="shared" si="253"/>
        <v>#VALUE!</v>
      </c>
      <c r="T1175" s="146" t="e">
        <f t="shared" si="254"/>
        <v>#VALUE!</v>
      </c>
    </row>
    <row r="1176" spans="1:20" s="17" customFormat="1" x14ac:dyDescent="0.2">
      <c r="A1176" s="14"/>
      <c r="B1176" s="14"/>
      <c r="C1176" s="14"/>
      <c r="D1176" s="14"/>
      <c r="E1176" s="14"/>
      <c r="F1176" s="149" t="str">
        <f t="shared" si="243"/>
        <v/>
      </c>
      <c r="G1176" s="148" t="str">
        <f>IF(F1176="","",SUMIF(Supplier,Waste_Input!E1176,TotalSampleWeight))</f>
        <v/>
      </c>
      <c r="H1176" s="150" t="str">
        <f t="shared" si="244"/>
        <v/>
      </c>
      <c r="I1176" s="150" t="str">
        <f t="shared" si="245"/>
        <v/>
      </c>
      <c r="J1176" s="150" t="str">
        <f t="shared" si="246"/>
        <v/>
      </c>
      <c r="K1176" s="150" t="str">
        <f t="shared" si="247"/>
        <v/>
      </c>
      <c r="L1176" s="150" t="str">
        <f t="shared" si="248"/>
        <v/>
      </c>
      <c r="M1176" s="150" t="str">
        <f t="shared" si="249"/>
        <v/>
      </c>
      <c r="N1176" s="172" t="str">
        <f t="shared" si="250"/>
        <v/>
      </c>
      <c r="O1176" s="150" t="str">
        <f t="shared" si="251"/>
        <v/>
      </c>
      <c r="P1176" s="151" t="str">
        <f t="shared" si="252"/>
        <v/>
      </c>
      <c r="Q1176" s="150" t="str">
        <f t="shared" si="242"/>
        <v/>
      </c>
      <c r="R1176" s="126" t="str">
        <f t="array" ref="R1176">IF(AND(ISTEXT(E1176),D1176="TR"),_xlfn.STDEV.S(IF(Supplier=E1176,Target)),"")</f>
        <v/>
      </c>
      <c r="S1176" s="143" t="e">
        <f t="shared" si="253"/>
        <v>#VALUE!</v>
      </c>
      <c r="T1176" s="146" t="e">
        <f t="shared" si="254"/>
        <v>#VALUE!</v>
      </c>
    </row>
    <row r="1177" spans="1:20" s="17" customFormat="1" x14ac:dyDescent="0.2">
      <c r="A1177" s="14"/>
      <c r="B1177" s="14"/>
      <c r="C1177" s="14"/>
      <c r="D1177" s="14"/>
      <c r="E1177" s="14"/>
      <c r="F1177" s="149" t="str">
        <f t="shared" si="243"/>
        <v/>
      </c>
      <c r="G1177" s="148" t="str">
        <f>IF(F1177="","",SUMIF(Supplier,Waste_Input!E1177,TotalSampleWeight))</f>
        <v/>
      </c>
      <c r="H1177" s="150" t="str">
        <f t="shared" si="244"/>
        <v/>
      </c>
      <c r="I1177" s="150" t="str">
        <f t="shared" si="245"/>
        <v/>
      </c>
      <c r="J1177" s="150" t="str">
        <f t="shared" si="246"/>
        <v/>
      </c>
      <c r="K1177" s="150" t="str">
        <f t="shared" si="247"/>
        <v/>
      </c>
      <c r="L1177" s="150" t="str">
        <f t="shared" si="248"/>
        <v/>
      </c>
      <c r="M1177" s="150" t="str">
        <f t="shared" si="249"/>
        <v/>
      </c>
      <c r="N1177" s="172" t="str">
        <f t="shared" si="250"/>
        <v/>
      </c>
      <c r="O1177" s="150" t="str">
        <f t="shared" si="251"/>
        <v/>
      </c>
      <c r="P1177" s="151" t="str">
        <f t="shared" si="252"/>
        <v/>
      </c>
      <c r="Q1177" s="150" t="str">
        <f t="shared" si="242"/>
        <v/>
      </c>
      <c r="R1177" s="126" t="str">
        <f t="array" ref="R1177">IF(AND(ISTEXT(E1177),D1177="TR"),_xlfn.STDEV.S(IF(Supplier=E1177,Target)),"")</f>
        <v/>
      </c>
      <c r="S1177" s="143" t="e">
        <f t="shared" si="253"/>
        <v>#VALUE!</v>
      </c>
      <c r="T1177" s="146" t="e">
        <f t="shared" si="254"/>
        <v>#VALUE!</v>
      </c>
    </row>
    <row r="1178" spans="1:20" s="17" customFormat="1" x14ac:dyDescent="0.2">
      <c r="A1178" s="14"/>
      <c r="B1178" s="14"/>
      <c r="C1178" s="14"/>
      <c r="D1178" s="14"/>
      <c r="E1178" s="14"/>
      <c r="F1178" s="149" t="str">
        <f t="shared" si="243"/>
        <v/>
      </c>
      <c r="G1178" s="148" t="str">
        <f>IF(F1178="","",SUMIF(Supplier,Waste_Input!E1178,TotalSampleWeight))</f>
        <v/>
      </c>
      <c r="H1178" s="150" t="str">
        <f t="shared" si="244"/>
        <v/>
      </c>
      <c r="I1178" s="150" t="str">
        <f t="shared" si="245"/>
        <v/>
      </c>
      <c r="J1178" s="150" t="str">
        <f t="shared" si="246"/>
        <v/>
      </c>
      <c r="K1178" s="150" t="str">
        <f t="shared" si="247"/>
        <v/>
      </c>
      <c r="L1178" s="150" t="str">
        <f t="shared" si="248"/>
        <v/>
      </c>
      <c r="M1178" s="150" t="str">
        <f t="shared" si="249"/>
        <v/>
      </c>
      <c r="N1178" s="172" t="str">
        <f t="shared" si="250"/>
        <v/>
      </c>
      <c r="O1178" s="150" t="str">
        <f t="shared" si="251"/>
        <v/>
      </c>
      <c r="P1178" s="151" t="str">
        <f t="shared" si="252"/>
        <v/>
      </c>
      <c r="Q1178" s="150" t="str">
        <f t="shared" si="242"/>
        <v/>
      </c>
      <c r="R1178" s="126" t="str">
        <f t="array" ref="R1178">IF(AND(ISTEXT(E1178),D1178="TR"),_xlfn.STDEV.S(IF(Supplier=E1178,Target)),"")</f>
        <v/>
      </c>
      <c r="S1178" s="143" t="e">
        <f t="shared" si="253"/>
        <v>#VALUE!</v>
      </c>
      <c r="T1178" s="146" t="e">
        <f t="shared" si="254"/>
        <v>#VALUE!</v>
      </c>
    </row>
    <row r="1179" spans="1:20" s="17" customFormat="1" x14ac:dyDescent="0.2">
      <c r="A1179" s="14"/>
      <c r="B1179" s="14"/>
      <c r="C1179" s="14"/>
      <c r="D1179" s="14"/>
      <c r="E1179" s="14"/>
      <c r="F1179" s="149" t="str">
        <f t="shared" si="243"/>
        <v/>
      </c>
      <c r="G1179" s="148" t="str">
        <f>IF(F1179="","",SUMIF(Supplier,Waste_Input!E1179,TotalSampleWeight))</f>
        <v/>
      </c>
      <c r="H1179" s="150" t="str">
        <f t="shared" si="244"/>
        <v/>
      </c>
      <c r="I1179" s="150" t="str">
        <f t="shared" si="245"/>
        <v/>
      </c>
      <c r="J1179" s="150" t="str">
        <f t="shared" si="246"/>
        <v/>
      </c>
      <c r="K1179" s="150" t="str">
        <f t="shared" si="247"/>
        <v/>
      </c>
      <c r="L1179" s="150" t="str">
        <f t="shared" si="248"/>
        <v/>
      </c>
      <c r="M1179" s="150" t="str">
        <f t="shared" si="249"/>
        <v/>
      </c>
      <c r="N1179" s="172" t="str">
        <f t="shared" si="250"/>
        <v/>
      </c>
      <c r="O1179" s="150" t="str">
        <f t="shared" si="251"/>
        <v/>
      </c>
      <c r="P1179" s="151" t="str">
        <f t="shared" si="252"/>
        <v/>
      </c>
      <c r="Q1179" s="150" t="str">
        <f t="shared" si="242"/>
        <v/>
      </c>
      <c r="R1179" s="126" t="str">
        <f t="array" ref="R1179">IF(AND(ISTEXT(E1179),D1179="TR"),_xlfn.STDEV.S(IF(Supplier=E1179,Target)),"")</f>
        <v/>
      </c>
      <c r="S1179" s="143" t="e">
        <f t="shared" si="253"/>
        <v>#VALUE!</v>
      </c>
      <c r="T1179" s="146" t="e">
        <f t="shared" si="254"/>
        <v>#VALUE!</v>
      </c>
    </row>
    <row r="1180" spans="1:20" s="17" customFormat="1" x14ac:dyDescent="0.2">
      <c r="A1180" s="14"/>
      <c r="B1180" s="14"/>
      <c r="C1180" s="14"/>
      <c r="D1180" s="14"/>
      <c r="E1180" s="14"/>
      <c r="F1180" s="149" t="str">
        <f t="shared" si="243"/>
        <v/>
      </c>
      <c r="G1180" s="148" t="str">
        <f>IF(F1180="","",SUMIF(Supplier,Waste_Input!E1180,TotalSampleWeight))</f>
        <v/>
      </c>
      <c r="H1180" s="150" t="str">
        <f t="shared" si="244"/>
        <v/>
      </c>
      <c r="I1180" s="150" t="str">
        <f t="shared" si="245"/>
        <v/>
      </c>
      <c r="J1180" s="150" t="str">
        <f t="shared" si="246"/>
        <v/>
      </c>
      <c r="K1180" s="150" t="str">
        <f t="shared" si="247"/>
        <v/>
      </c>
      <c r="L1180" s="150" t="str">
        <f t="shared" si="248"/>
        <v/>
      </c>
      <c r="M1180" s="150" t="str">
        <f t="shared" si="249"/>
        <v/>
      </c>
      <c r="N1180" s="172" t="str">
        <f t="shared" si="250"/>
        <v/>
      </c>
      <c r="O1180" s="150" t="str">
        <f t="shared" si="251"/>
        <v/>
      </c>
      <c r="P1180" s="151" t="str">
        <f t="shared" si="252"/>
        <v/>
      </c>
      <c r="Q1180" s="150" t="str">
        <f t="shared" si="242"/>
        <v/>
      </c>
      <c r="R1180" s="126" t="str">
        <f t="array" ref="R1180">IF(AND(ISTEXT(E1180),D1180="TR"),_xlfn.STDEV.S(IF(Supplier=E1180,Target)),"")</f>
        <v/>
      </c>
      <c r="S1180" s="143" t="e">
        <f t="shared" si="253"/>
        <v>#VALUE!</v>
      </c>
      <c r="T1180" s="146" t="e">
        <f t="shared" si="254"/>
        <v>#VALUE!</v>
      </c>
    </row>
    <row r="1181" spans="1:20" s="17" customFormat="1" x14ac:dyDescent="0.2">
      <c r="A1181" s="14"/>
      <c r="B1181" s="14"/>
      <c r="C1181" s="14"/>
      <c r="D1181" s="14"/>
      <c r="E1181" s="14"/>
      <c r="F1181" s="149" t="str">
        <f t="shared" si="243"/>
        <v/>
      </c>
      <c r="G1181" s="148" t="str">
        <f>IF(F1181="","",SUMIF(Supplier,Waste_Input!E1181,TotalSampleWeight))</f>
        <v/>
      </c>
      <c r="H1181" s="150" t="str">
        <f t="shared" si="244"/>
        <v/>
      </c>
      <c r="I1181" s="150" t="str">
        <f t="shared" si="245"/>
        <v/>
      </c>
      <c r="J1181" s="150" t="str">
        <f t="shared" si="246"/>
        <v/>
      </c>
      <c r="K1181" s="150" t="str">
        <f t="shared" si="247"/>
        <v/>
      </c>
      <c r="L1181" s="150" t="str">
        <f t="shared" si="248"/>
        <v/>
      </c>
      <c r="M1181" s="150" t="str">
        <f t="shared" si="249"/>
        <v/>
      </c>
      <c r="N1181" s="172" t="str">
        <f t="shared" si="250"/>
        <v/>
      </c>
      <c r="O1181" s="150" t="str">
        <f t="shared" si="251"/>
        <v/>
      </c>
      <c r="P1181" s="151" t="str">
        <f t="shared" si="252"/>
        <v/>
      </c>
      <c r="Q1181" s="150" t="str">
        <f t="shared" si="242"/>
        <v/>
      </c>
      <c r="R1181" s="126" t="str">
        <f t="array" ref="R1181">IF(AND(ISTEXT(E1181),D1181="TR"),_xlfn.STDEV.S(IF(Supplier=E1181,Target)),"")</f>
        <v/>
      </c>
      <c r="S1181" s="143" t="e">
        <f t="shared" si="253"/>
        <v>#VALUE!</v>
      </c>
      <c r="T1181" s="146" t="e">
        <f t="shared" si="254"/>
        <v>#VALUE!</v>
      </c>
    </row>
    <row r="1182" spans="1:20" s="17" customFormat="1" x14ac:dyDescent="0.2">
      <c r="A1182" s="14"/>
      <c r="B1182" s="14"/>
      <c r="C1182" s="14"/>
      <c r="D1182" s="14"/>
      <c r="E1182" s="14"/>
      <c r="F1182" s="149" t="str">
        <f t="shared" si="243"/>
        <v/>
      </c>
      <c r="G1182" s="148" t="str">
        <f>IF(F1182="","",SUMIF(Supplier,Waste_Input!E1182,TotalSampleWeight))</f>
        <v/>
      </c>
      <c r="H1182" s="150" t="str">
        <f t="shared" si="244"/>
        <v/>
      </c>
      <c r="I1182" s="150" t="str">
        <f t="shared" si="245"/>
        <v/>
      </c>
      <c r="J1182" s="150" t="str">
        <f t="shared" si="246"/>
        <v/>
      </c>
      <c r="K1182" s="150" t="str">
        <f t="shared" si="247"/>
        <v/>
      </c>
      <c r="L1182" s="150" t="str">
        <f t="shared" si="248"/>
        <v/>
      </c>
      <c r="M1182" s="150" t="str">
        <f t="shared" si="249"/>
        <v/>
      </c>
      <c r="N1182" s="172" t="str">
        <f t="shared" si="250"/>
        <v/>
      </c>
      <c r="O1182" s="150" t="str">
        <f t="shared" si="251"/>
        <v/>
      </c>
      <c r="P1182" s="151" t="str">
        <f t="shared" si="252"/>
        <v/>
      </c>
      <c r="Q1182" s="150" t="str">
        <f t="shared" si="242"/>
        <v/>
      </c>
      <c r="R1182" s="126" t="str">
        <f t="array" ref="R1182">IF(AND(ISTEXT(E1182),D1182="TR"),_xlfn.STDEV.S(IF(Supplier=E1182,Target)),"")</f>
        <v/>
      </c>
      <c r="S1182" s="143" t="e">
        <f t="shared" si="253"/>
        <v>#VALUE!</v>
      </c>
      <c r="T1182" s="146" t="e">
        <f t="shared" si="254"/>
        <v>#VALUE!</v>
      </c>
    </row>
    <row r="1183" spans="1:20" s="17" customFormat="1" x14ac:dyDescent="0.2">
      <c r="A1183" s="14"/>
      <c r="B1183" s="14"/>
      <c r="C1183" s="14"/>
      <c r="D1183" s="14"/>
      <c r="E1183" s="14"/>
      <c r="F1183" s="149" t="str">
        <f t="shared" si="243"/>
        <v/>
      </c>
      <c r="G1183" s="148" t="str">
        <f>IF(F1183="","",SUMIF(Supplier,Waste_Input!E1183,TotalSampleWeight))</f>
        <v/>
      </c>
      <c r="H1183" s="150" t="str">
        <f t="shared" si="244"/>
        <v/>
      </c>
      <c r="I1183" s="150" t="str">
        <f t="shared" si="245"/>
        <v/>
      </c>
      <c r="J1183" s="150" t="str">
        <f t="shared" si="246"/>
        <v/>
      </c>
      <c r="K1183" s="150" t="str">
        <f t="shared" si="247"/>
        <v/>
      </c>
      <c r="L1183" s="150" t="str">
        <f t="shared" si="248"/>
        <v/>
      </c>
      <c r="M1183" s="150" t="str">
        <f t="shared" si="249"/>
        <v/>
      </c>
      <c r="N1183" s="172" t="str">
        <f t="shared" si="250"/>
        <v/>
      </c>
      <c r="O1183" s="150" t="str">
        <f t="shared" si="251"/>
        <v/>
      </c>
      <c r="P1183" s="151" t="str">
        <f t="shared" si="252"/>
        <v/>
      </c>
      <c r="Q1183" s="150" t="str">
        <f t="shared" si="242"/>
        <v/>
      </c>
      <c r="R1183" s="126" t="str">
        <f t="array" ref="R1183">IF(AND(ISTEXT(E1183),D1183="TR"),_xlfn.STDEV.S(IF(Supplier=E1183,Target)),"")</f>
        <v/>
      </c>
      <c r="S1183" s="143" t="e">
        <f t="shared" si="253"/>
        <v>#VALUE!</v>
      </c>
      <c r="T1183" s="146" t="e">
        <f t="shared" si="254"/>
        <v>#VALUE!</v>
      </c>
    </row>
    <row r="1184" spans="1:20" s="17" customFormat="1" x14ac:dyDescent="0.2">
      <c r="A1184" s="14"/>
      <c r="B1184" s="14"/>
      <c r="C1184" s="14"/>
      <c r="D1184" s="14"/>
      <c r="E1184" s="14"/>
      <c r="F1184" s="149" t="str">
        <f t="shared" si="243"/>
        <v/>
      </c>
      <c r="G1184" s="148" t="str">
        <f>IF(F1184="","",SUMIF(Supplier,Waste_Input!E1184,TotalSampleWeight))</f>
        <v/>
      </c>
      <c r="H1184" s="150" t="str">
        <f t="shared" si="244"/>
        <v/>
      </c>
      <c r="I1184" s="150" t="str">
        <f t="shared" si="245"/>
        <v/>
      </c>
      <c r="J1184" s="150" t="str">
        <f t="shared" si="246"/>
        <v/>
      </c>
      <c r="K1184" s="150" t="str">
        <f t="shared" si="247"/>
        <v/>
      </c>
      <c r="L1184" s="150" t="str">
        <f t="shared" si="248"/>
        <v/>
      </c>
      <c r="M1184" s="150" t="str">
        <f t="shared" si="249"/>
        <v/>
      </c>
      <c r="N1184" s="172" t="str">
        <f t="shared" si="250"/>
        <v/>
      </c>
      <c r="O1184" s="150" t="str">
        <f t="shared" si="251"/>
        <v/>
      </c>
      <c r="P1184" s="151" t="str">
        <f t="shared" si="252"/>
        <v/>
      </c>
      <c r="Q1184" s="150" t="str">
        <f t="shared" si="242"/>
        <v/>
      </c>
      <c r="R1184" s="126" t="str">
        <f t="array" ref="R1184">IF(AND(ISTEXT(E1184),D1184="TR"),_xlfn.STDEV.S(IF(Supplier=E1184,Target)),"")</f>
        <v/>
      </c>
      <c r="S1184" s="143" t="e">
        <f t="shared" si="253"/>
        <v>#VALUE!</v>
      </c>
      <c r="T1184" s="146" t="e">
        <f t="shared" si="254"/>
        <v>#VALUE!</v>
      </c>
    </row>
    <row r="1185" spans="1:20" s="17" customFormat="1" x14ac:dyDescent="0.2">
      <c r="A1185" s="14"/>
      <c r="B1185" s="14"/>
      <c r="C1185" s="14"/>
      <c r="D1185" s="14"/>
      <c r="E1185" s="14"/>
      <c r="F1185" s="149" t="str">
        <f t="shared" si="243"/>
        <v/>
      </c>
      <c r="G1185" s="148" t="str">
        <f>IF(F1185="","",SUMIF(Supplier,Waste_Input!E1185,TotalSampleWeight))</f>
        <v/>
      </c>
      <c r="H1185" s="150" t="str">
        <f t="shared" si="244"/>
        <v/>
      </c>
      <c r="I1185" s="150" t="str">
        <f t="shared" si="245"/>
        <v/>
      </c>
      <c r="J1185" s="150" t="str">
        <f t="shared" si="246"/>
        <v/>
      </c>
      <c r="K1185" s="150" t="str">
        <f t="shared" si="247"/>
        <v/>
      </c>
      <c r="L1185" s="150" t="str">
        <f t="shared" si="248"/>
        <v/>
      </c>
      <c r="M1185" s="150" t="str">
        <f t="shared" si="249"/>
        <v/>
      </c>
      <c r="N1185" s="172" t="str">
        <f t="shared" si="250"/>
        <v/>
      </c>
      <c r="O1185" s="150" t="str">
        <f t="shared" si="251"/>
        <v/>
      </c>
      <c r="P1185" s="151" t="str">
        <f t="shared" si="252"/>
        <v/>
      </c>
      <c r="Q1185" s="150" t="str">
        <f t="shared" si="242"/>
        <v/>
      </c>
      <c r="R1185" s="126" t="str">
        <f t="array" ref="R1185">IF(AND(ISTEXT(E1185),D1185="TR"),_xlfn.STDEV.S(IF(Supplier=E1185,Target)),"")</f>
        <v/>
      </c>
      <c r="S1185" s="143" t="e">
        <f t="shared" si="253"/>
        <v>#VALUE!</v>
      </c>
      <c r="T1185" s="146" t="e">
        <f t="shared" si="254"/>
        <v>#VALUE!</v>
      </c>
    </row>
    <row r="1186" spans="1:20" s="17" customFormat="1" x14ac:dyDescent="0.2">
      <c r="A1186" s="14"/>
      <c r="B1186" s="14"/>
      <c r="C1186" s="14"/>
      <c r="D1186" s="14"/>
      <c r="E1186" s="14"/>
      <c r="F1186" s="149" t="str">
        <f t="shared" si="243"/>
        <v/>
      </c>
      <c r="G1186" s="148" t="str">
        <f>IF(F1186="","",SUMIF(Supplier,Waste_Input!E1186,TotalSampleWeight))</f>
        <v/>
      </c>
      <c r="H1186" s="150" t="str">
        <f t="shared" si="244"/>
        <v/>
      </c>
      <c r="I1186" s="150" t="str">
        <f t="shared" si="245"/>
        <v/>
      </c>
      <c r="J1186" s="150" t="str">
        <f t="shared" si="246"/>
        <v/>
      </c>
      <c r="K1186" s="150" t="str">
        <f t="shared" si="247"/>
        <v/>
      </c>
      <c r="L1186" s="150" t="str">
        <f t="shared" si="248"/>
        <v/>
      </c>
      <c r="M1186" s="150" t="str">
        <f t="shared" si="249"/>
        <v/>
      </c>
      <c r="N1186" s="172" t="str">
        <f t="shared" si="250"/>
        <v/>
      </c>
      <c r="O1186" s="150" t="str">
        <f t="shared" si="251"/>
        <v/>
      </c>
      <c r="P1186" s="151" t="str">
        <f t="shared" si="252"/>
        <v/>
      </c>
      <c r="Q1186" s="150" t="str">
        <f t="shared" si="242"/>
        <v/>
      </c>
      <c r="R1186" s="126" t="str">
        <f t="array" ref="R1186">IF(AND(ISTEXT(E1186),D1186="TR"),_xlfn.STDEV.S(IF(Supplier=E1186,Target)),"")</f>
        <v/>
      </c>
      <c r="S1186" s="143" t="e">
        <f t="shared" si="253"/>
        <v>#VALUE!</v>
      </c>
      <c r="T1186" s="146" t="e">
        <f t="shared" si="254"/>
        <v>#VALUE!</v>
      </c>
    </row>
    <row r="1187" spans="1:20" s="17" customFormat="1" x14ac:dyDescent="0.2">
      <c r="A1187" s="14"/>
      <c r="B1187" s="14"/>
      <c r="C1187" s="14"/>
      <c r="D1187" s="14"/>
      <c r="E1187" s="14"/>
      <c r="F1187" s="149" t="str">
        <f t="shared" si="243"/>
        <v/>
      </c>
      <c r="G1187" s="148" t="str">
        <f>IF(F1187="","",SUMIF(Supplier,Waste_Input!E1187,TotalSampleWeight))</f>
        <v/>
      </c>
      <c r="H1187" s="150" t="str">
        <f t="shared" si="244"/>
        <v/>
      </c>
      <c r="I1187" s="150" t="str">
        <f t="shared" si="245"/>
        <v/>
      </c>
      <c r="J1187" s="150" t="str">
        <f t="shared" si="246"/>
        <v/>
      </c>
      <c r="K1187" s="150" t="str">
        <f t="shared" si="247"/>
        <v/>
      </c>
      <c r="L1187" s="150" t="str">
        <f t="shared" si="248"/>
        <v/>
      </c>
      <c r="M1187" s="150" t="str">
        <f t="shared" si="249"/>
        <v/>
      </c>
      <c r="N1187" s="172" t="str">
        <f t="shared" si="250"/>
        <v/>
      </c>
      <c r="O1187" s="150" t="str">
        <f t="shared" si="251"/>
        <v/>
      </c>
      <c r="P1187" s="151" t="str">
        <f t="shared" si="252"/>
        <v/>
      </c>
      <c r="Q1187" s="150" t="str">
        <f t="shared" si="242"/>
        <v/>
      </c>
      <c r="R1187" s="126" t="str">
        <f t="array" ref="R1187">IF(AND(ISTEXT(E1187),D1187="TR"),_xlfn.STDEV.S(IF(Supplier=E1187,Target)),"")</f>
        <v/>
      </c>
      <c r="S1187" s="143" t="e">
        <f t="shared" si="253"/>
        <v>#VALUE!</v>
      </c>
      <c r="T1187" s="146" t="e">
        <f t="shared" si="254"/>
        <v>#VALUE!</v>
      </c>
    </row>
    <row r="1188" spans="1:20" s="17" customFormat="1" x14ac:dyDescent="0.2">
      <c r="A1188" s="14"/>
      <c r="B1188" s="14"/>
      <c r="C1188" s="14"/>
      <c r="D1188" s="14"/>
      <c r="E1188" s="14"/>
      <c r="F1188" s="149" t="str">
        <f t="shared" si="243"/>
        <v/>
      </c>
      <c r="G1188" s="148" t="str">
        <f>IF(F1188="","",SUMIF(Supplier,Waste_Input!E1188,TotalSampleWeight))</f>
        <v/>
      </c>
      <c r="H1188" s="150" t="str">
        <f t="shared" si="244"/>
        <v/>
      </c>
      <c r="I1188" s="150" t="str">
        <f t="shared" si="245"/>
        <v/>
      </c>
      <c r="J1188" s="150" t="str">
        <f t="shared" si="246"/>
        <v/>
      </c>
      <c r="K1188" s="150" t="str">
        <f t="shared" si="247"/>
        <v/>
      </c>
      <c r="L1188" s="150" t="str">
        <f t="shared" si="248"/>
        <v/>
      </c>
      <c r="M1188" s="150" t="str">
        <f t="shared" si="249"/>
        <v/>
      </c>
      <c r="N1188" s="172" t="str">
        <f t="shared" si="250"/>
        <v/>
      </c>
      <c r="O1188" s="150" t="str">
        <f t="shared" si="251"/>
        <v/>
      </c>
      <c r="P1188" s="151" t="str">
        <f t="shared" si="252"/>
        <v/>
      </c>
      <c r="Q1188" s="150" t="str">
        <f t="shared" si="242"/>
        <v/>
      </c>
      <c r="R1188" s="126" t="str">
        <f t="array" ref="R1188">IF(AND(ISTEXT(E1188),D1188="TR"),_xlfn.STDEV.S(IF(Supplier=E1188,Target)),"")</f>
        <v/>
      </c>
      <c r="S1188" s="143" t="e">
        <f t="shared" si="253"/>
        <v>#VALUE!</v>
      </c>
      <c r="T1188" s="146" t="e">
        <f t="shared" si="254"/>
        <v>#VALUE!</v>
      </c>
    </row>
    <row r="1189" spans="1:20" s="17" customFormat="1" x14ac:dyDescent="0.2">
      <c r="A1189" s="14"/>
      <c r="B1189" s="14"/>
      <c r="C1189" s="14"/>
      <c r="D1189" s="14"/>
      <c r="E1189" s="14"/>
      <c r="F1189" s="149" t="str">
        <f t="shared" si="243"/>
        <v/>
      </c>
      <c r="G1189" s="148" t="str">
        <f>IF(F1189="","",SUMIF(Supplier,Waste_Input!E1189,TotalSampleWeight))</f>
        <v/>
      </c>
      <c r="H1189" s="150" t="str">
        <f t="shared" si="244"/>
        <v/>
      </c>
      <c r="I1189" s="150" t="str">
        <f t="shared" si="245"/>
        <v/>
      </c>
      <c r="J1189" s="150" t="str">
        <f t="shared" si="246"/>
        <v/>
      </c>
      <c r="K1189" s="150" t="str">
        <f t="shared" si="247"/>
        <v/>
      </c>
      <c r="L1189" s="150" t="str">
        <f t="shared" si="248"/>
        <v/>
      </c>
      <c r="M1189" s="150" t="str">
        <f t="shared" si="249"/>
        <v/>
      </c>
      <c r="N1189" s="172" t="str">
        <f t="shared" si="250"/>
        <v/>
      </c>
      <c r="O1189" s="150" t="str">
        <f t="shared" si="251"/>
        <v/>
      </c>
      <c r="P1189" s="151" t="str">
        <f t="shared" si="252"/>
        <v/>
      </c>
      <c r="Q1189" s="150" t="str">
        <f t="shared" si="242"/>
        <v/>
      </c>
      <c r="R1189" s="126" t="str">
        <f t="array" ref="R1189">IF(AND(ISTEXT(E1189),D1189="TR"),_xlfn.STDEV.S(IF(Supplier=E1189,Target)),"")</f>
        <v/>
      </c>
      <c r="S1189" s="143" t="e">
        <f t="shared" si="253"/>
        <v>#VALUE!</v>
      </c>
      <c r="T1189" s="146" t="e">
        <f t="shared" si="254"/>
        <v>#VALUE!</v>
      </c>
    </row>
    <row r="1190" spans="1:20" s="17" customFormat="1" x14ac:dyDescent="0.2">
      <c r="A1190" s="14"/>
      <c r="B1190" s="14"/>
      <c r="C1190" s="14"/>
      <c r="D1190" s="14"/>
      <c r="E1190" s="14"/>
      <c r="F1190" s="149" t="str">
        <f t="shared" si="243"/>
        <v/>
      </c>
      <c r="G1190" s="148" t="str">
        <f>IF(F1190="","",SUMIF(Supplier,Waste_Input!E1190,TotalSampleWeight))</f>
        <v/>
      </c>
      <c r="H1190" s="150" t="str">
        <f t="shared" si="244"/>
        <v/>
      </c>
      <c r="I1190" s="150" t="str">
        <f t="shared" si="245"/>
        <v/>
      </c>
      <c r="J1190" s="150" t="str">
        <f t="shared" si="246"/>
        <v/>
      </c>
      <c r="K1190" s="150" t="str">
        <f t="shared" si="247"/>
        <v/>
      </c>
      <c r="L1190" s="150" t="str">
        <f t="shared" si="248"/>
        <v/>
      </c>
      <c r="M1190" s="150" t="str">
        <f t="shared" si="249"/>
        <v/>
      </c>
      <c r="N1190" s="172" t="str">
        <f t="shared" si="250"/>
        <v/>
      </c>
      <c r="O1190" s="150" t="str">
        <f t="shared" si="251"/>
        <v/>
      </c>
      <c r="P1190" s="151" t="str">
        <f t="shared" si="252"/>
        <v/>
      </c>
      <c r="Q1190" s="150" t="str">
        <f t="shared" si="242"/>
        <v/>
      </c>
      <c r="R1190" s="126" t="str">
        <f t="array" ref="R1190">IF(AND(ISTEXT(E1190),D1190="TR"),_xlfn.STDEV.S(IF(Supplier=E1190,Target)),"")</f>
        <v/>
      </c>
      <c r="S1190" s="143" t="e">
        <f t="shared" si="253"/>
        <v>#VALUE!</v>
      </c>
      <c r="T1190" s="146" t="e">
        <f t="shared" si="254"/>
        <v>#VALUE!</v>
      </c>
    </row>
    <row r="1191" spans="1:20" s="17" customFormat="1" x14ac:dyDescent="0.2">
      <c r="A1191" s="14"/>
      <c r="B1191" s="14"/>
      <c r="C1191" s="14"/>
      <c r="D1191" s="14"/>
      <c r="E1191" s="14"/>
      <c r="F1191" s="149" t="str">
        <f t="shared" si="243"/>
        <v/>
      </c>
      <c r="G1191" s="148" t="str">
        <f>IF(F1191="","",SUMIF(Supplier,Waste_Input!E1191,TotalSampleWeight))</f>
        <v/>
      </c>
      <c r="H1191" s="150" t="str">
        <f t="shared" si="244"/>
        <v/>
      </c>
      <c r="I1191" s="150" t="str">
        <f t="shared" si="245"/>
        <v/>
      </c>
      <c r="J1191" s="150" t="str">
        <f t="shared" si="246"/>
        <v/>
      </c>
      <c r="K1191" s="150" t="str">
        <f t="shared" si="247"/>
        <v/>
      </c>
      <c r="L1191" s="150" t="str">
        <f t="shared" si="248"/>
        <v/>
      </c>
      <c r="M1191" s="150" t="str">
        <f t="shared" si="249"/>
        <v/>
      </c>
      <c r="N1191" s="172" t="str">
        <f t="shared" si="250"/>
        <v/>
      </c>
      <c r="O1191" s="150" t="str">
        <f t="shared" si="251"/>
        <v/>
      </c>
      <c r="P1191" s="151" t="str">
        <f t="shared" si="252"/>
        <v/>
      </c>
      <c r="Q1191" s="150" t="str">
        <f t="shared" si="242"/>
        <v/>
      </c>
      <c r="R1191" s="126" t="str">
        <f t="array" ref="R1191">IF(AND(ISTEXT(E1191),D1191="TR"),_xlfn.STDEV.S(IF(Supplier=E1191,Target)),"")</f>
        <v/>
      </c>
      <c r="S1191" s="143" t="e">
        <f t="shared" si="253"/>
        <v>#VALUE!</v>
      </c>
      <c r="T1191" s="146" t="e">
        <f t="shared" si="254"/>
        <v>#VALUE!</v>
      </c>
    </row>
    <row r="1192" spans="1:20" s="17" customFormat="1" x14ac:dyDescent="0.2">
      <c r="A1192" s="14"/>
      <c r="B1192" s="14"/>
      <c r="C1192" s="14"/>
      <c r="D1192" s="14"/>
      <c r="E1192" s="14"/>
      <c r="F1192" s="149" t="str">
        <f t="shared" si="243"/>
        <v/>
      </c>
      <c r="G1192" s="148" t="str">
        <f>IF(F1192="","",SUMIF(Supplier,Waste_Input!E1192,TotalSampleWeight))</f>
        <v/>
      </c>
      <c r="H1192" s="150" t="str">
        <f t="shared" si="244"/>
        <v/>
      </c>
      <c r="I1192" s="150" t="str">
        <f t="shared" si="245"/>
        <v/>
      </c>
      <c r="J1192" s="150" t="str">
        <f t="shared" si="246"/>
        <v/>
      </c>
      <c r="K1192" s="150" t="str">
        <f t="shared" si="247"/>
        <v/>
      </c>
      <c r="L1192" s="150" t="str">
        <f t="shared" si="248"/>
        <v/>
      </c>
      <c r="M1192" s="150" t="str">
        <f t="shared" si="249"/>
        <v/>
      </c>
      <c r="N1192" s="172" t="str">
        <f t="shared" si="250"/>
        <v/>
      </c>
      <c r="O1192" s="150" t="str">
        <f t="shared" si="251"/>
        <v/>
      </c>
      <c r="P1192" s="151" t="str">
        <f t="shared" si="252"/>
        <v/>
      </c>
      <c r="Q1192" s="150" t="str">
        <f t="shared" si="242"/>
        <v/>
      </c>
      <c r="R1192" s="126" t="str">
        <f t="array" ref="R1192">IF(AND(ISTEXT(E1192),D1192="TR"),_xlfn.STDEV.S(IF(Supplier=E1192,Target)),"")</f>
        <v/>
      </c>
      <c r="S1192" s="143" t="e">
        <f t="shared" si="253"/>
        <v>#VALUE!</v>
      </c>
      <c r="T1192" s="146" t="e">
        <f t="shared" si="254"/>
        <v>#VALUE!</v>
      </c>
    </row>
    <row r="1193" spans="1:20" s="17" customFormat="1" x14ac:dyDescent="0.2">
      <c r="A1193" s="14"/>
      <c r="B1193" s="14"/>
      <c r="C1193" s="14"/>
      <c r="D1193" s="14"/>
      <c r="E1193" s="14"/>
      <c r="F1193" s="149" t="str">
        <f t="shared" si="243"/>
        <v/>
      </c>
      <c r="G1193" s="148" t="str">
        <f>IF(F1193="","",SUMIF(Supplier,Waste_Input!E1193,TotalSampleWeight))</f>
        <v/>
      </c>
      <c r="H1193" s="150" t="str">
        <f t="shared" si="244"/>
        <v/>
      </c>
      <c r="I1193" s="150" t="str">
        <f t="shared" si="245"/>
        <v/>
      </c>
      <c r="J1193" s="150" t="str">
        <f t="shared" si="246"/>
        <v/>
      </c>
      <c r="K1193" s="150" t="str">
        <f t="shared" si="247"/>
        <v/>
      </c>
      <c r="L1193" s="150" t="str">
        <f t="shared" si="248"/>
        <v/>
      </c>
      <c r="M1193" s="150" t="str">
        <f t="shared" si="249"/>
        <v/>
      </c>
      <c r="N1193" s="172" t="str">
        <f t="shared" si="250"/>
        <v/>
      </c>
      <c r="O1193" s="150" t="str">
        <f t="shared" si="251"/>
        <v/>
      </c>
      <c r="P1193" s="151" t="str">
        <f t="shared" si="252"/>
        <v/>
      </c>
      <c r="Q1193" s="150" t="str">
        <f t="shared" si="242"/>
        <v/>
      </c>
      <c r="R1193" s="126" t="str">
        <f t="array" ref="R1193">IF(AND(ISTEXT(E1193),D1193="TR"),_xlfn.STDEV.S(IF(Supplier=E1193,Target)),"")</f>
        <v/>
      </c>
      <c r="S1193" s="143" t="e">
        <f t="shared" si="253"/>
        <v>#VALUE!</v>
      </c>
      <c r="T1193" s="146" t="e">
        <f t="shared" si="254"/>
        <v>#VALUE!</v>
      </c>
    </row>
    <row r="1194" spans="1:20" s="17" customFormat="1" x14ac:dyDescent="0.2">
      <c r="A1194" s="14"/>
      <c r="B1194" s="14"/>
      <c r="C1194" s="14"/>
      <c r="D1194" s="14"/>
      <c r="E1194" s="14"/>
      <c r="F1194" s="149" t="str">
        <f t="shared" si="243"/>
        <v/>
      </c>
      <c r="G1194" s="148" t="str">
        <f>IF(F1194="","",SUMIF(Supplier,Waste_Input!E1194,TotalSampleWeight))</f>
        <v/>
      </c>
      <c r="H1194" s="150" t="str">
        <f t="shared" si="244"/>
        <v/>
      </c>
      <c r="I1194" s="150" t="str">
        <f t="shared" si="245"/>
        <v/>
      </c>
      <c r="J1194" s="150" t="str">
        <f t="shared" si="246"/>
        <v/>
      </c>
      <c r="K1194" s="150" t="str">
        <f t="shared" si="247"/>
        <v/>
      </c>
      <c r="L1194" s="150" t="str">
        <f t="shared" si="248"/>
        <v/>
      </c>
      <c r="M1194" s="150" t="str">
        <f t="shared" si="249"/>
        <v/>
      </c>
      <c r="N1194" s="172" t="str">
        <f t="shared" si="250"/>
        <v/>
      </c>
      <c r="O1194" s="150" t="str">
        <f t="shared" si="251"/>
        <v/>
      </c>
      <c r="P1194" s="151" t="str">
        <f t="shared" si="252"/>
        <v/>
      </c>
      <c r="Q1194" s="150" t="str">
        <f t="shared" si="242"/>
        <v/>
      </c>
      <c r="R1194" s="126" t="str">
        <f t="array" ref="R1194">IF(AND(ISTEXT(E1194),D1194="TR"),_xlfn.STDEV.S(IF(Supplier=E1194,Target)),"")</f>
        <v/>
      </c>
      <c r="S1194" s="143" t="e">
        <f t="shared" si="253"/>
        <v>#VALUE!</v>
      </c>
      <c r="T1194" s="146" t="e">
        <f t="shared" si="254"/>
        <v>#VALUE!</v>
      </c>
    </row>
    <row r="1195" spans="1:20" s="17" customFormat="1" x14ac:dyDescent="0.2">
      <c r="A1195" s="14"/>
      <c r="B1195" s="14"/>
      <c r="C1195" s="14"/>
      <c r="D1195" s="14"/>
      <c r="E1195" s="14"/>
      <c r="F1195" s="149" t="str">
        <f t="shared" si="243"/>
        <v/>
      </c>
      <c r="G1195" s="148" t="str">
        <f>IF(F1195="","",SUMIF(Supplier,Waste_Input!E1195,TotalSampleWeight))</f>
        <v/>
      </c>
      <c r="H1195" s="150" t="str">
        <f t="shared" si="244"/>
        <v/>
      </c>
      <c r="I1195" s="150" t="str">
        <f t="shared" si="245"/>
        <v/>
      </c>
      <c r="J1195" s="150" t="str">
        <f t="shared" si="246"/>
        <v/>
      </c>
      <c r="K1195" s="150" t="str">
        <f t="shared" si="247"/>
        <v/>
      </c>
      <c r="L1195" s="150" t="str">
        <f t="shared" si="248"/>
        <v/>
      </c>
      <c r="M1195" s="150" t="str">
        <f t="shared" si="249"/>
        <v/>
      </c>
      <c r="N1195" s="172" t="str">
        <f t="shared" si="250"/>
        <v/>
      </c>
      <c r="O1195" s="150" t="str">
        <f t="shared" si="251"/>
        <v/>
      </c>
      <c r="P1195" s="151" t="str">
        <f t="shared" si="252"/>
        <v/>
      </c>
      <c r="Q1195" s="150" t="str">
        <f t="shared" si="242"/>
        <v/>
      </c>
      <c r="R1195" s="126" t="str">
        <f t="array" ref="R1195">IF(AND(ISTEXT(E1195),D1195="TR"),_xlfn.STDEV.S(IF(Supplier=E1195,Target)),"")</f>
        <v/>
      </c>
      <c r="S1195" s="143" t="e">
        <f t="shared" si="253"/>
        <v>#VALUE!</v>
      </c>
      <c r="T1195" s="146" t="e">
        <f t="shared" si="254"/>
        <v>#VALUE!</v>
      </c>
    </row>
    <row r="1196" spans="1:20" s="17" customFormat="1" x14ac:dyDescent="0.2">
      <c r="A1196" s="14"/>
      <c r="B1196" s="14"/>
      <c r="C1196" s="14"/>
      <c r="D1196" s="14"/>
      <c r="E1196" s="14"/>
      <c r="F1196" s="149" t="str">
        <f t="shared" si="243"/>
        <v/>
      </c>
      <c r="G1196" s="148" t="str">
        <f>IF(F1196="","",SUMIF(Supplier,Waste_Input!E1196,TotalSampleWeight))</f>
        <v/>
      </c>
      <c r="H1196" s="150" t="str">
        <f t="shared" si="244"/>
        <v/>
      </c>
      <c r="I1196" s="150" t="str">
        <f t="shared" si="245"/>
        <v/>
      </c>
      <c r="J1196" s="150" t="str">
        <f t="shared" si="246"/>
        <v/>
      </c>
      <c r="K1196" s="150" t="str">
        <f t="shared" si="247"/>
        <v/>
      </c>
      <c r="L1196" s="150" t="str">
        <f t="shared" si="248"/>
        <v/>
      </c>
      <c r="M1196" s="150" t="str">
        <f t="shared" si="249"/>
        <v/>
      </c>
      <c r="N1196" s="172" t="str">
        <f t="shared" si="250"/>
        <v/>
      </c>
      <c r="O1196" s="150" t="str">
        <f t="shared" si="251"/>
        <v/>
      </c>
      <c r="P1196" s="151" t="str">
        <f t="shared" si="252"/>
        <v/>
      </c>
      <c r="Q1196" s="150" t="str">
        <f t="shared" si="242"/>
        <v/>
      </c>
      <c r="R1196" s="126" t="str">
        <f t="array" ref="R1196">IF(AND(ISTEXT(E1196),D1196="TR"),_xlfn.STDEV.S(IF(Supplier=E1196,Target)),"")</f>
        <v/>
      </c>
      <c r="S1196" s="143" t="e">
        <f t="shared" si="253"/>
        <v>#VALUE!</v>
      </c>
      <c r="T1196" s="146" t="e">
        <f t="shared" si="254"/>
        <v>#VALUE!</v>
      </c>
    </row>
    <row r="1197" spans="1:20" s="17" customFormat="1" x14ac:dyDescent="0.2">
      <c r="A1197" s="14"/>
      <c r="B1197" s="14"/>
      <c r="C1197" s="14"/>
      <c r="D1197" s="14"/>
      <c r="E1197" s="14"/>
      <c r="F1197" s="149" t="str">
        <f t="shared" si="243"/>
        <v/>
      </c>
      <c r="G1197" s="148" t="str">
        <f>IF(F1197="","",SUMIF(Supplier,Waste_Input!E1197,TotalSampleWeight))</f>
        <v/>
      </c>
      <c r="H1197" s="150" t="str">
        <f t="shared" si="244"/>
        <v/>
      </c>
      <c r="I1197" s="150" t="str">
        <f t="shared" si="245"/>
        <v/>
      </c>
      <c r="J1197" s="150" t="str">
        <f t="shared" si="246"/>
        <v/>
      </c>
      <c r="K1197" s="150" t="str">
        <f t="shared" si="247"/>
        <v/>
      </c>
      <c r="L1197" s="150" t="str">
        <f t="shared" si="248"/>
        <v/>
      </c>
      <c r="M1197" s="150" t="str">
        <f t="shared" si="249"/>
        <v/>
      </c>
      <c r="N1197" s="172" t="str">
        <f t="shared" si="250"/>
        <v/>
      </c>
      <c r="O1197" s="150" t="str">
        <f t="shared" si="251"/>
        <v/>
      </c>
      <c r="P1197" s="151" t="str">
        <f t="shared" si="252"/>
        <v/>
      </c>
      <c r="Q1197" s="150" t="str">
        <f t="shared" si="242"/>
        <v/>
      </c>
      <c r="R1197" s="126" t="str">
        <f t="array" ref="R1197">IF(AND(ISTEXT(E1197),D1197="TR"),_xlfn.STDEV.S(IF(Supplier=E1197,Target)),"")</f>
        <v/>
      </c>
      <c r="S1197" s="143" t="e">
        <f t="shared" si="253"/>
        <v>#VALUE!</v>
      </c>
      <c r="T1197" s="146" t="e">
        <f t="shared" si="254"/>
        <v>#VALUE!</v>
      </c>
    </row>
    <row r="1198" spans="1:20" s="17" customFormat="1" x14ac:dyDescent="0.2">
      <c r="A1198" s="14"/>
      <c r="B1198" s="14"/>
      <c r="C1198" s="14"/>
      <c r="D1198" s="14"/>
      <c r="E1198" s="14"/>
      <c r="F1198" s="149" t="str">
        <f t="shared" si="243"/>
        <v/>
      </c>
      <c r="G1198" s="148" t="str">
        <f>IF(F1198="","",SUMIF(Supplier,Waste_Input!E1198,TotalSampleWeight))</f>
        <v/>
      </c>
      <c r="H1198" s="150" t="str">
        <f t="shared" si="244"/>
        <v/>
      </c>
      <c r="I1198" s="150" t="str">
        <f t="shared" si="245"/>
        <v/>
      </c>
      <c r="J1198" s="150" t="str">
        <f t="shared" si="246"/>
        <v/>
      </c>
      <c r="K1198" s="150" t="str">
        <f t="shared" si="247"/>
        <v/>
      </c>
      <c r="L1198" s="150" t="str">
        <f t="shared" si="248"/>
        <v/>
      </c>
      <c r="M1198" s="150" t="str">
        <f t="shared" si="249"/>
        <v/>
      </c>
      <c r="N1198" s="172" t="str">
        <f t="shared" si="250"/>
        <v/>
      </c>
      <c r="O1198" s="150" t="str">
        <f t="shared" si="251"/>
        <v/>
      </c>
      <c r="P1198" s="151" t="str">
        <f t="shared" si="252"/>
        <v/>
      </c>
      <c r="Q1198" s="150" t="str">
        <f t="shared" si="242"/>
        <v/>
      </c>
      <c r="R1198" s="126" t="str">
        <f t="array" ref="R1198">IF(AND(ISTEXT(E1198),D1198="TR"),_xlfn.STDEV.S(IF(Supplier=E1198,Target)),"")</f>
        <v/>
      </c>
      <c r="S1198" s="143" t="e">
        <f t="shared" si="253"/>
        <v>#VALUE!</v>
      </c>
      <c r="T1198" s="146" t="e">
        <f t="shared" si="254"/>
        <v>#VALUE!</v>
      </c>
    </row>
    <row r="1199" spans="1:20" s="17" customFormat="1" x14ac:dyDescent="0.2">
      <c r="A1199" s="14"/>
      <c r="B1199" s="14"/>
      <c r="C1199" s="14"/>
      <c r="D1199" s="14"/>
      <c r="E1199" s="14"/>
      <c r="F1199" s="149" t="str">
        <f t="shared" si="243"/>
        <v/>
      </c>
      <c r="G1199" s="148" t="str">
        <f>IF(F1199="","",SUMIF(Supplier,Waste_Input!E1199,TotalSampleWeight))</f>
        <v/>
      </c>
      <c r="H1199" s="150" t="str">
        <f t="shared" si="244"/>
        <v/>
      </c>
      <c r="I1199" s="150" t="str">
        <f t="shared" si="245"/>
        <v/>
      </c>
      <c r="J1199" s="150" t="str">
        <f t="shared" si="246"/>
        <v/>
      </c>
      <c r="K1199" s="150" t="str">
        <f t="shared" si="247"/>
        <v/>
      </c>
      <c r="L1199" s="150" t="str">
        <f t="shared" si="248"/>
        <v/>
      </c>
      <c r="M1199" s="150" t="str">
        <f t="shared" si="249"/>
        <v/>
      </c>
      <c r="N1199" s="172" t="str">
        <f t="shared" si="250"/>
        <v/>
      </c>
      <c r="O1199" s="150" t="str">
        <f t="shared" si="251"/>
        <v/>
      </c>
      <c r="P1199" s="151" t="str">
        <f t="shared" si="252"/>
        <v/>
      </c>
      <c r="Q1199" s="150" t="str">
        <f t="shared" si="242"/>
        <v/>
      </c>
      <c r="R1199" s="126" t="str">
        <f t="array" ref="R1199">IF(AND(ISTEXT(E1199),D1199="TR"),_xlfn.STDEV.S(IF(Supplier=E1199,Target)),"")</f>
        <v/>
      </c>
      <c r="S1199" s="143" t="e">
        <f t="shared" si="253"/>
        <v>#VALUE!</v>
      </c>
      <c r="T1199" s="146" t="e">
        <f t="shared" si="254"/>
        <v>#VALUE!</v>
      </c>
    </row>
    <row r="1200" spans="1:20" s="17" customFormat="1" x14ac:dyDescent="0.2">
      <c r="A1200" s="14"/>
      <c r="B1200" s="14"/>
      <c r="C1200" s="14"/>
      <c r="D1200" s="14"/>
      <c r="E1200" s="14"/>
      <c r="F1200" s="149" t="str">
        <f t="shared" si="243"/>
        <v/>
      </c>
      <c r="G1200" s="148" t="str">
        <f>IF(F1200="","",SUMIF(Supplier,Waste_Input!E1200,TotalSampleWeight))</f>
        <v/>
      </c>
      <c r="H1200" s="150" t="str">
        <f t="shared" si="244"/>
        <v/>
      </c>
      <c r="I1200" s="150" t="str">
        <f t="shared" si="245"/>
        <v/>
      </c>
      <c r="J1200" s="150" t="str">
        <f t="shared" si="246"/>
        <v/>
      </c>
      <c r="K1200" s="150" t="str">
        <f t="shared" si="247"/>
        <v/>
      </c>
      <c r="L1200" s="150" t="str">
        <f t="shared" si="248"/>
        <v/>
      </c>
      <c r="M1200" s="150" t="str">
        <f t="shared" si="249"/>
        <v/>
      </c>
      <c r="N1200" s="172" t="str">
        <f t="shared" si="250"/>
        <v/>
      </c>
      <c r="O1200" s="150" t="str">
        <f t="shared" si="251"/>
        <v/>
      </c>
      <c r="P1200" s="151" t="str">
        <f t="shared" si="252"/>
        <v/>
      </c>
      <c r="Q1200" s="150" t="str">
        <f t="shared" si="242"/>
        <v/>
      </c>
      <c r="R1200" s="126" t="str">
        <f t="array" ref="R1200">IF(AND(ISTEXT(E1200),D1200="TR"),_xlfn.STDEV.S(IF(Supplier=E1200,Target)),"")</f>
        <v/>
      </c>
      <c r="S1200" s="143" t="e">
        <f t="shared" si="253"/>
        <v>#VALUE!</v>
      </c>
      <c r="T1200" s="146" t="e">
        <f t="shared" si="254"/>
        <v>#VALUE!</v>
      </c>
    </row>
    <row r="1201" spans="1:20" s="17" customFormat="1" x14ac:dyDescent="0.2">
      <c r="A1201" s="14"/>
      <c r="B1201" s="14"/>
      <c r="C1201" s="14"/>
      <c r="D1201" s="14"/>
      <c r="E1201" s="14"/>
      <c r="F1201" s="149" t="str">
        <f t="shared" si="243"/>
        <v/>
      </c>
      <c r="G1201" s="148" t="str">
        <f>IF(F1201="","",SUMIF(Supplier,Waste_Input!E1201,TotalSampleWeight))</f>
        <v/>
      </c>
      <c r="H1201" s="150" t="str">
        <f t="shared" si="244"/>
        <v/>
      </c>
      <c r="I1201" s="150" t="str">
        <f t="shared" si="245"/>
        <v/>
      </c>
      <c r="J1201" s="150" t="str">
        <f t="shared" si="246"/>
        <v/>
      </c>
      <c r="K1201" s="150" t="str">
        <f t="shared" si="247"/>
        <v/>
      </c>
      <c r="L1201" s="150" t="str">
        <f t="shared" si="248"/>
        <v/>
      </c>
      <c r="M1201" s="150" t="str">
        <f t="shared" si="249"/>
        <v/>
      </c>
      <c r="N1201" s="172" t="str">
        <f t="shared" si="250"/>
        <v/>
      </c>
      <c r="O1201" s="150" t="str">
        <f t="shared" si="251"/>
        <v/>
      </c>
      <c r="P1201" s="151" t="str">
        <f t="shared" si="252"/>
        <v/>
      </c>
      <c r="Q1201" s="150" t="str">
        <f t="shared" si="242"/>
        <v/>
      </c>
      <c r="R1201" s="126" t="str">
        <f t="array" ref="R1201">IF(AND(ISTEXT(E1201),D1201="TR"),_xlfn.STDEV.S(IF(Supplier=E1201,Target)),"")</f>
        <v/>
      </c>
      <c r="S1201" s="143" t="e">
        <f t="shared" si="253"/>
        <v>#VALUE!</v>
      </c>
      <c r="T1201" s="146" t="e">
        <f t="shared" si="254"/>
        <v>#VALUE!</v>
      </c>
    </row>
    <row r="1202" spans="1:20" s="17" customFormat="1" x14ac:dyDescent="0.2">
      <c r="A1202" s="14"/>
      <c r="B1202" s="14"/>
      <c r="C1202" s="14"/>
      <c r="D1202" s="14"/>
      <c r="E1202" s="14"/>
      <c r="F1202" s="149" t="str">
        <f t="shared" si="243"/>
        <v/>
      </c>
      <c r="G1202" s="148" t="str">
        <f>IF(F1202="","",SUMIF(Supplier,Waste_Input!E1202,TotalSampleWeight))</f>
        <v/>
      </c>
      <c r="H1202" s="150" t="str">
        <f t="shared" si="244"/>
        <v/>
      </c>
      <c r="I1202" s="150" t="str">
        <f t="shared" si="245"/>
        <v/>
      </c>
      <c r="J1202" s="150" t="str">
        <f t="shared" si="246"/>
        <v/>
      </c>
      <c r="K1202" s="150" t="str">
        <f t="shared" si="247"/>
        <v/>
      </c>
      <c r="L1202" s="150" t="str">
        <f t="shared" si="248"/>
        <v/>
      </c>
      <c r="M1202" s="150" t="str">
        <f t="shared" si="249"/>
        <v/>
      </c>
      <c r="N1202" s="172" t="str">
        <f t="shared" si="250"/>
        <v/>
      </c>
      <c r="O1202" s="150" t="str">
        <f t="shared" si="251"/>
        <v/>
      </c>
      <c r="P1202" s="151" t="str">
        <f t="shared" si="252"/>
        <v/>
      </c>
      <c r="Q1202" s="150" t="str">
        <f t="shared" si="242"/>
        <v/>
      </c>
      <c r="R1202" s="126" t="str">
        <f t="array" ref="R1202">IF(AND(ISTEXT(E1202),D1202="TR"),_xlfn.STDEV.S(IF(Supplier=E1202,Target)),"")</f>
        <v/>
      </c>
      <c r="S1202" s="143" t="e">
        <f t="shared" si="253"/>
        <v>#VALUE!</v>
      </c>
      <c r="T1202" s="146" t="e">
        <f t="shared" si="254"/>
        <v>#VALUE!</v>
      </c>
    </row>
    <row r="1203" spans="1:20" s="17" customFormat="1" x14ac:dyDescent="0.2">
      <c r="A1203" s="14"/>
      <c r="B1203" s="14"/>
      <c r="C1203" s="14"/>
      <c r="D1203" s="14"/>
      <c r="E1203" s="14"/>
      <c r="F1203" s="149" t="str">
        <f t="shared" si="243"/>
        <v/>
      </c>
      <c r="G1203" s="148" t="str">
        <f>IF(F1203="","",SUMIF(Supplier,Waste_Input!E1203,TotalSampleWeight))</f>
        <v/>
      </c>
      <c r="H1203" s="150" t="str">
        <f t="shared" si="244"/>
        <v/>
      </c>
      <c r="I1203" s="150" t="str">
        <f t="shared" si="245"/>
        <v/>
      </c>
      <c r="J1203" s="150" t="str">
        <f t="shared" si="246"/>
        <v/>
      </c>
      <c r="K1203" s="150" t="str">
        <f t="shared" si="247"/>
        <v/>
      </c>
      <c r="L1203" s="150" t="str">
        <f t="shared" si="248"/>
        <v/>
      </c>
      <c r="M1203" s="150" t="str">
        <f t="shared" si="249"/>
        <v/>
      </c>
      <c r="N1203" s="172" t="str">
        <f t="shared" si="250"/>
        <v/>
      </c>
      <c r="O1203" s="150" t="str">
        <f t="shared" si="251"/>
        <v/>
      </c>
      <c r="P1203" s="151" t="str">
        <f t="shared" si="252"/>
        <v/>
      </c>
      <c r="Q1203" s="150" t="str">
        <f t="shared" si="242"/>
        <v/>
      </c>
      <c r="R1203" s="126" t="str">
        <f t="array" ref="R1203">IF(AND(ISTEXT(E1203),D1203="TR"),_xlfn.STDEV.S(IF(Supplier=E1203,Target)),"")</f>
        <v/>
      </c>
      <c r="S1203" s="143" t="e">
        <f t="shared" si="253"/>
        <v>#VALUE!</v>
      </c>
      <c r="T1203" s="146" t="e">
        <f t="shared" si="254"/>
        <v>#VALUE!</v>
      </c>
    </row>
    <row r="1204" spans="1:20" s="17" customFormat="1" x14ac:dyDescent="0.2">
      <c r="A1204" s="14"/>
      <c r="B1204" s="14"/>
      <c r="C1204" s="14"/>
      <c r="D1204" s="14"/>
      <c r="E1204" s="14"/>
      <c r="F1204" s="149" t="str">
        <f t="shared" si="243"/>
        <v/>
      </c>
      <c r="G1204" s="148" t="str">
        <f>IF(F1204="","",SUMIF(Supplier,Waste_Input!E1204,TotalSampleWeight))</f>
        <v/>
      </c>
      <c r="H1204" s="150" t="str">
        <f t="shared" si="244"/>
        <v/>
      </c>
      <c r="I1204" s="150" t="str">
        <f t="shared" si="245"/>
        <v/>
      </c>
      <c r="J1204" s="150" t="str">
        <f t="shared" si="246"/>
        <v/>
      </c>
      <c r="K1204" s="150" t="str">
        <f t="shared" si="247"/>
        <v/>
      </c>
      <c r="L1204" s="150" t="str">
        <f t="shared" si="248"/>
        <v/>
      </c>
      <c r="M1204" s="150" t="str">
        <f t="shared" si="249"/>
        <v/>
      </c>
      <c r="N1204" s="172" t="str">
        <f t="shared" si="250"/>
        <v/>
      </c>
      <c r="O1204" s="150" t="str">
        <f t="shared" si="251"/>
        <v/>
      </c>
      <c r="P1204" s="151" t="str">
        <f t="shared" si="252"/>
        <v/>
      </c>
      <c r="Q1204" s="150" t="str">
        <f t="shared" si="242"/>
        <v/>
      </c>
      <c r="R1204" s="126" t="str">
        <f t="array" ref="R1204">IF(AND(ISTEXT(E1204),D1204="TR"),_xlfn.STDEV.S(IF(Supplier=E1204,Target)),"")</f>
        <v/>
      </c>
      <c r="S1204" s="143" t="e">
        <f t="shared" si="253"/>
        <v>#VALUE!</v>
      </c>
      <c r="T1204" s="146" t="e">
        <f t="shared" si="254"/>
        <v>#VALUE!</v>
      </c>
    </row>
    <row r="1205" spans="1:20" s="17" customFormat="1" x14ac:dyDescent="0.2">
      <c r="A1205" s="14"/>
      <c r="B1205" s="14"/>
      <c r="C1205" s="14"/>
      <c r="D1205" s="14"/>
      <c r="E1205" s="14"/>
      <c r="F1205" s="149" t="str">
        <f t="shared" si="243"/>
        <v/>
      </c>
      <c r="G1205" s="148" t="str">
        <f>IF(F1205="","",SUMIF(Supplier,Waste_Input!E1205,TotalSampleWeight))</f>
        <v/>
      </c>
      <c r="H1205" s="150" t="str">
        <f t="shared" si="244"/>
        <v/>
      </c>
      <c r="I1205" s="150" t="str">
        <f t="shared" si="245"/>
        <v/>
      </c>
      <c r="J1205" s="150" t="str">
        <f t="shared" si="246"/>
        <v/>
      </c>
      <c r="K1205" s="150" t="str">
        <f t="shared" si="247"/>
        <v/>
      </c>
      <c r="L1205" s="150" t="str">
        <f t="shared" si="248"/>
        <v/>
      </c>
      <c r="M1205" s="150" t="str">
        <f t="shared" si="249"/>
        <v/>
      </c>
      <c r="N1205" s="172" t="str">
        <f t="shared" si="250"/>
        <v/>
      </c>
      <c r="O1205" s="150" t="str">
        <f t="shared" si="251"/>
        <v/>
      </c>
      <c r="P1205" s="151" t="str">
        <f t="shared" si="252"/>
        <v/>
      </c>
      <c r="Q1205" s="150" t="str">
        <f t="shared" si="242"/>
        <v/>
      </c>
      <c r="R1205" s="126" t="str">
        <f t="array" ref="R1205">IF(AND(ISTEXT(E1205),D1205="TR"),_xlfn.STDEV.S(IF(Supplier=E1205,Target)),"")</f>
        <v/>
      </c>
      <c r="S1205" s="143" t="e">
        <f t="shared" si="253"/>
        <v>#VALUE!</v>
      </c>
      <c r="T1205" s="146" t="e">
        <f t="shared" si="254"/>
        <v>#VALUE!</v>
      </c>
    </row>
    <row r="1206" spans="1:20" s="17" customFormat="1" x14ac:dyDescent="0.2">
      <c r="A1206" s="14"/>
      <c r="B1206" s="14"/>
      <c r="C1206" s="14"/>
      <c r="D1206" s="14"/>
      <c r="E1206" s="14"/>
      <c r="F1206" s="149" t="str">
        <f t="shared" si="243"/>
        <v/>
      </c>
      <c r="G1206" s="148" t="str">
        <f>IF(F1206="","",SUMIF(Supplier,Waste_Input!E1206,TotalSampleWeight))</f>
        <v/>
      </c>
      <c r="H1206" s="150" t="str">
        <f t="shared" si="244"/>
        <v/>
      </c>
      <c r="I1206" s="150" t="str">
        <f t="shared" si="245"/>
        <v/>
      </c>
      <c r="J1206" s="150" t="str">
        <f t="shared" si="246"/>
        <v/>
      </c>
      <c r="K1206" s="150" t="str">
        <f t="shared" si="247"/>
        <v/>
      </c>
      <c r="L1206" s="150" t="str">
        <f t="shared" si="248"/>
        <v/>
      </c>
      <c r="M1206" s="150" t="str">
        <f t="shared" si="249"/>
        <v/>
      </c>
      <c r="N1206" s="172" t="str">
        <f t="shared" si="250"/>
        <v/>
      </c>
      <c r="O1206" s="150" t="str">
        <f t="shared" si="251"/>
        <v/>
      </c>
      <c r="P1206" s="151" t="str">
        <f t="shared" si="252"/>
        <v/>
      </c>
      <c r="Q1206" s="150" t="str">
        <f t="shared" si="242"/>
        <v/>
      </c>
      <c r="R1206" s="126" t="str">
        <f t="array" ref="R1206">IF(AND(ISTEXT(E1206),D1206="TR"),_xlfn.STDEV.S(IF(Supplier=E1206,Target)),"")</f>
        <v/>
      </c>
      <c r="S1206" s="143" t="e">
        <f t="shared" si="253"/>
        <v>#VALUE!</v>
      </c>
      <c r="T1206" s="146" t="e">
        <f t="shared" si="254"/>
        <v>#VALUE!</v>
      </c>
    </row>
    <row r="1207" spans="1:20" s="17" customFormat="1" x14ac:dyDescent="0.2">
      <c r="A1207" s="14"/>
      <c r="B1207" s="14"/>
      <c r="C1207" s="14"/>
      <c r="D1207" s="14"/>
      <c r="E1207" s="14"/>
      <c r="F1207" s="149" t="str">
        <f t="shared" si="243"/>
        <v/>
      </c>
      <c r="G1207" s="148" t="str">
        <f>IF(F1207="","",SUMIF(Supplier,Waste_Input!E1207,TotalSampleWeight))</f>
        <v/>
      </c>
      <c r="H1207" s="150" t="str">
        <f t="shared" si="244"/>
        <v/>
      </c>
      <c r="I1207" s="150" t="str">
        <f t="shared" si="245"/>
        <v/>
      </c>
      <c r="J1207" s="150" t="str">
        <f t="shared" si="246"/>
        <v/>
      </c>
      <c r="K1207" s="150" t="str">
        <f t="shared" si="247"/>
        <v/>
      </c>
      <c r="L1207" s="150" t="str">
        <f t="shared" si="248"/>
        <v/>
      </c>
      <c r="M1207" s="150" t="str">
        <f t="shared" si="249"/>
        <v/>
      </c>
      <c r="N1207" s="172" t="str">
        <f t="shared" si="250"/>
        <v/>
      </c>
      <c r="O1207" s="150" t="str">
        <f t="shared" si="251"/>
        <v/>
      </c>
      <c r="P1207" s="151" t="str">
        <f t="shared" si="252"/>
        <v/>
      </c>
      <c r="Q1207" s="150" t="str">
        <f t="shared" si="242"/>
        <v/>
      </c>
      <c r="R1207" s="126" t="str">
        <f t="array" ref="R1207">IF(AND(ISTEXT(E1207),D1207="TR"),_xlfn.STDEV.S(IF(Supplier=E1207,Target)),"")</f>
        <v/>
      </c>
      <c r="S1207" s="143" t="e">
        <f t="shared" si="253"/>
        <v>#VALUE!</v>
      </c>
      <c r="T1207" s="146" t="e">
        <f t="shared" si="254"/>
        <v>#VALUE!</v>
      </c>
    </row>
    <row r="1208" spans="1:20" s="17" customFormat="1" x14ac:dyDescent="0.2">
      <c r="A1208" s="14"/>
      <c r="B1208" s="14"/>
      <c r="C1208" s="14"/>
      <c r="D1208" s="14"/>
      <c r="E1208" s="14"/>
      <c r="F1208" s="149" t="str">
        <f t="shared" si="243"/>
        <v/>
      </c>
      <c r="G1208" s="148" t="str">
        <f>IF(F1208="","",SUMIF(Supplier,Waste_Input!E1208,TotalSampleWeight))</f>
        <v/>
      </c>
      <c r="H1208" s="150" t="str">
        <f t="shared" si="244"/>
        <v/>
      </c>
      <c r="I1208" s="150" t="str">
        <f t="shared" si="245"/>
        <v/>
      </c>
      <c r="J1208" s="150" t="str">
        <f t="shared" si="246"/>
        <v/>
      </c>
      <c r="K1208" s="150" t="str">
        <f t="shared" si="247"/>
        <v/>
      </c>
      <c r="L1208" s="150" t="str">
        <f t="shared" si="248"/>
        <v/>
      </c>
      <c r="M1208" s="150" t="str">
        <f t="shared" si="249"/>
        <v/>
      </c>
      <c r="N1208" s="172" t="str">
        <f t="shared" si="250"/>
        <v/>
      </c>
      <c r="O1208" s="150" t="str">
        <f t="shared" si="251"/>
        <v/>
      </c>
      <c r="P1208" s="151" t="str">
        <f t="shared" si="252"/>
        <v/>
      </c>
      <c r="Q1208" s="150" t="str">
        <f t="shared" si="242"/>
        <v/>
      </c>
      <c r="R1208" s="126" t="str">
        <f t="array" ref="R1208">IF(AND(ISTEXT(E1208),D1208="TR"),_xlfn.STDEV.S(IF(Supplier=E1208,Target)),"")</f>
        <v/>
      </c>
      <c r="S1208" s="143" t="e">
        <f t="shared" si="253"/>
        <v>#VALUE!</v>
      </c>
      <c r="T1208" s="146" t="e">
        <f t="shared" si="254"/>
        <v>#VALUE!</v>
      </c>
    </row>
    <row r="1209" spans="1:20" s="17" customFormat="1" x14ac:dyDescent="0.2">
      <c r="A1209" s="14"/>
      <c r="B1209" s="14"/>
      <c r="C1209" s="14"/>
      <c r="D1209" s="14"/>
      <c r="E1209" s="14"/>
      <c r="F1209" s="149" t="str">
        <f t="shared" si="243"/>
        <v/>
      </c>
      <c r="G1209" s="148" t="str">
        <f>IF(F1209="","",SUMIF(Supplier,Waste_Input!E1209,TotalSampleWeight))</f>
        <v/>
      </c>
      <c r="H1209" s="150" t="str">
        <f t="shared" si="244"/>
        <v/>
      </c>
      <c r="I1209" s="150" t="str">
        <f t="shared" si="245"/>
        <v/>
      </c>
      <c r="J1209" s="150" t="str">
        <f t="shared" si="246"/>
        <v/>
      </c>
      <c r="K1209" s="150" t="str">
        <f t="shared" si="247"/>
        <v/>
      </c>
      <c r="L1209" s="150" t="str">
        <f t="shared" si="248"/>
        <v/>
      </c>
      <c r="M1209" s="150" t="str">
        <f t="shared" si="249"/>
        <v/>
      </c>
      <c r="N1209" s="172" t="str">
        <f t="shared" si="250"/>
        <v/>
      </c>
      <c r="O1209" s="150" t="str">
        <f t="shared" si="251"/>
        <v/>
      </c>
      <c r="P1209" s="151" t="str">
        <f t="shared" si="252"/>
        <v/>
      </c>
      <c r="Q1209" s="150" t="str">
        <f t="shared" si="242"/>
        <v/>
      </c>
      <c r="R1209" s="126" t="str">
        <f t="array" ref="R1209">IF(AND(ISTEXT(E1209),D1209="TR"),_xlfn.STDEV.S(IF(Supplier=E1209,Target)),"")</f>
        <v/>
      </c>
      <c r="S1209" s="143" t="e">
        <f t="shared" si="253"/>
        <v>#VALUE!</v>
      </c>
      <c r="T1209" s="146" t="e">
        <f t="shared" si="254"/>
        <v>#VALUE!</v>
      </c>
    </row>
    <row r="1210" spans="1:20" s="17" customFormat="1" x14ac:dyDescent="0.2">
      <c r="A1210" s="14"/>
      <c r="B1210" s="14"/>
      <c r="C1210" s="14"/>
      <c r="D1210" s="14"/>
      <c r="E1210" s="14"/>
      <c r="F1210" s="149" t="str">
        <f t="shared" si="243"/>
        <v/>
      </c>
      <c r="G1210" s="148" t="str">
        <f>IF(F1210="","",SUMIF(Supplier,Waste_Input!E1210,TotalSampleWeight))</f>
        <v/>
      </c>
      <c r="H1210" s="150" t="str">
        <f t="shared" si="244"/>
        <v/>
      </c>
      <c r="I1210" s="150" t="str">
        <f t="shared" si="245"/>
        <v/>
      </c>
      <c r="J1210" s="150" t="str">
        <f t="shared" si="246"/>
        <v/>
      </c>
      <c r="K1210" s="150" t="str">
        <f t="shared" si="247"/>
        <v/>
      </c>
      <c r="L1210" s="150" t="str">
        <f t="shared" si="248"/>
        <v/>
      </c>
      <c r="M1210" s="150" t="str">
        <f t="shared" si="249"/>
        <v/>
      </c>
      <c r="N1210" s="172" t="str">
        <f t="shared" si="250"/>
        <v/>
      </c>
      <c r="O1210" s="150" t="str">
        <f t="shared" si="251"/>
        <v/>
      </c>
      <c r="P1210" s="151" t="str">
        <f t="shared" si="252"/>
        <v/>
      </c>
      <c r="Q1210" s="150" t="str">
        <f t="shared" si="242"/>
        <v/>
      </c>
      <c r="R1210" s="126" t="str">
        <f t="array" ref="R1210">IF(AND(ISTEXT(E1210),D1210="TR"),_xlfn.STDEV.S(IF(Supplier=E1210,Target)),"")</f>
        <v/>
      </c>
      <c r="S1210" s="143" t="e">
        <f t="shared" si="253"/>
        <v>#VALUE!</v>
      </c>
      <c r="T1210" s="146" t="e">
        <f t="shared" si="254"/>
        <v>#VALUE!</v>
      </c>
    </row>
    <row r="1211" spans="1:20" s="17" customFormat="1" x14ac:dyDescent="0.2">
      <c r="A1211" s="14"/>
      <c r="B1211" s="14"/>
      <c r="C1211" s="14"/>
      <c r="D1211" s="14"/>
      <c r="E1211" s="14"/>
      <c r="F1211" s="149" t="str">
        <f t="shared" si="243"/>
        <v/>
      </c>
      <c r="G1211" s="148" t="str">
        <f>IF(F1211="","",SUMIF(Supplier,Waste_Input!E1211,TotalSampleWeight))</f>
        <v/>
      </c>
      <c r="H1211" s="150" t="str">
        <f t="shared" si="244"/>
        <v/>
      </c>
      <c r="I1211" s="150" t="str">
        <f t="shared" si="245"/>
        <v/>
      </c>
      <c r="J1211" s="150" t="str">
        <f t="shared" si="246"/>
        <v/>
      </c>
      <c r="K1211" s="150" t="str">
        <f t="shared" si="247"/>
        <v/>
      </c>
      <c r="L1211" s="150" t="str">
        <f t="shared" si="248"/>
        <v/>
      </c>
      <c r="M1211" s="150" t="str">
        <f t="shared" si="249"/>
        <v/>
      </c>
      <c r="N1211" s="172" t="str">
        <f t="shared" si="250"/>
        <v/>
      </c>
      <c r="O1211" s="150" t="str">
        <f t="shared" si="251"/>
        <v/>
      </c>
      <c r="P1211" s="151" t="str">
        <f t="shared" si="252"/>
        <v/>
      </c>
      <c r="Q1211" s="150" t="str">
        <f t="shared" si="242"/>
        <v/>
      </c>
      <c r="R1211" s="126" t="str">
        <f t="array" ref="R1211">IF(AND(ISTEXT(E1211),D1211="TR"),_xlfn.STDEV.S(IF(Supplier=E1211,Target)),"")</f>
        <v/>
      </c>
      <c r="S1211" s="143" t="e">
        <f t="shared" si="253"/>
        <v>#VALUE!</v>
      </c>
      <c r="T1211" s="146" t="e">
        <f t="shared" si="254"/>
        <v>#VALUE!</v>
      </c>
    </row>
    <row r="1212" spans="1:20" s="17" customFormat="1" x14ac:dyDescent="0.2">
      <c r="A1212" s="14"/>
      <c r="B1212" s="14"/>
      <c r="C1212" s="14"/>
      <c r="D1212" s="14"/>
      <c r="E1212" s="14"/>
      <c r="F1212" s="149" t="str">
        <f t="shared" si="243"/>
        <v/>
      </c>
      <c r="G1212" s="148" t="str">
        <f>IF(F1212="","",SUMIF(Supplier,Waste_Input!E1212,TotalSampleWeight))</f>
        <v/>
      </c>
      <c r="H1212" s="150" t="str">
        <f t="shared" si="244"/>
        <v/>
      </c>
      <c r="I1212" s="150" t="str">
        <f t="shared" si="245"/>
        <v/>
      </c>
      <c r="J1212" s="150" t="str">
        <f t="shared" si="246"/>
        <v/>
      </c>
      <c r="K1212" s="150" t="str">
        <f t="shared" si="247"/>
        <v/>
      </c>
      <c r="L1212" s="150" t="str">
        <f t="shared" si="248"/>
        <v/>
      </c>
      <c r="M1212" s="150" t="str">
        <f t="shared" si="249"/>
        <v/>
      </c>
      <c r="N1212" s="172" t="str">
        <f t="shared" si="250"/>
        <v/>
      </c>
      <c r="O1212" s="150" t="str">
        <f t="shared" si="251"/>
        <v/>
      </c>
      <c r="P1212" s="151" t="str">
        <f t="shared" si="252"/>
        <v/>
      </c>
      <c r="Q1212" s="150" t="str">
        <f t="shared" si="242"/>
        <v/>
      </c>
      <c r="R1212" s="126" t="str">
        <f t="array" ref="R1212">IF(AND(ISTEXT(E1212),D1212="TR"),_xlfn.STDEV.S(IF(Supplier=E1212,Target)),"")</f>
        <v/>
      </c>
      <c r="S1212" s="143" t="e">
        <f t="shared" si="253"/>
        <v>#VALUE!</v>
      </c>
      <c r="T1212" s="146" t="e">
        <f t="shared" si="254"/>
        <v>#VALUE!</v>
      </c>
    </row>
    <row r="1213" spans="1:20" s="17" customFormat="1" x14ac:dyDescent="0.2">
      <c r="A1213" s="14"/>
      <c r="B1213" s="14"/>
      <c r="C1213" s="14"/>
      <c r="D1213" s="14"/>
      <c r="E1213" s="14"/>
      <c r="F1213" s="149" t="str">
        <f t="shared" si="243"/>
        <v/>
      </c>
      <c r="G1213" s="148" t="str">
        <f>IF(F1213="","",SUMIF(Supplier,Waste_Input!E1213,TotalSampleWeight))</f>
        <v/>
      </c>
      <c r="H1213" s="150" t="str">
        <f t="shared" si="244"/>
        <v/>
      </c>
      <c r="I1213" s="150" t="str">
        <f t="shared" si="245"/>
        <v/>
      </c>
      <c r="J1213" s="150" t="str">
        <f t="shared" si="246"/>
        <v/>
      </c>
      <c r="K1213" s="150" t="str">
        <f t="shared" si="247"/>
        <v/>
      </c>
      <c r="L1213" s="150" t="str">
        <f t="shared" si="248"/>
        <v/>
      </c>
      <c r="M1213" s="150" t="str">
        <f t="shared" si="249"/>
        <v/>
      </c>
      <c r="N1213" s="172" t="str">
        <f t="shared" si="250"/>
        <v/>
      </c>
      <c r="O1213" s="150" t="str">
        <f t="shared" si="251"/>
        <v/>
      </c>
      <c r="P1213" s="151" t="str">
        <f t="shared" si="252"/>
        <v/>
      </c>
      <c r="Q1213" s="150" t="str">
        <f t="shared" si="242"/>
        <v/>
      </c>
      <c r="R1213" s="126" t="str">
        <f t="array" ref="R1213">IF(AND(ISTEXT(E1213),D1213="TR"),_xlfn.STDEV.S(IF(Supplier=E1213,Target)),"")</f>
        <v/>
      </c>
      <c r="S1213" s="143" t="e">
        <f t="shared" si="253"/>
        <v>#VALUE!</v>
      </c>
      <c r="T1213" s="146" t="e">
        <f t="shared" si="254"/>
        <v>#VALUE!</v>
      </c>
    </row>
    <row r="1214" spans="1:20" s="17" customFormat="1" x14ac:dyDescent="0.2">
      <c r="A1214" s="14"/>
      <c r="B1214" s="14"/>
      <c r="C1214" s="14"/>
      <c r="D1214" s="14"/>
      <c r="E1214" s="14"/>
      <c r="F1214" s="149" t="str">
        <f t="shared" si="243"/>
        <v/>
      </c>
      <c r="G1214" s="148" t="str">
        <f>IF(F1214="","",SUMIF(Supplier,Waste_Input!E1214,TotalSampleWeight))</f>
        <v/>
      </c>
      <c r="H1214" s="150" t="str">
        <f t="shared" si="244"/>
        <v/>
      </c>
      <c r="I1214" s="150" t="str">
        <f t="shared" si="245"/>
        <v/>
      </c>
      <c r="J1214" s="150" t="str">
        <f t="shared" si="246"/>
        <v/>
      </c>
      <c r="K1214" s="150" t="str">
        <f t="shared" si="247"/>
        <v/>
      </c>
      <c r="L1214" s="150" t="str">
        <f t="shared" si="248"/>
        <v/>
      </c>
      <c r="M1214" s="150" t="str">
        <f t="shared" si="249"/>
        <v/>
      </c>
      <c r="N1214" s="172" t="str">
        <f t="shared" si="250"/>
        <v/>
      </c>
      <c r="O1214" s="150" t="str">
        <f t="shared" si="251"/>
        <v/>
      </c>
      <c r="P1214" s="151" t="str">
        <f t="shared" si="252"/>
        <v/>
      </c>
      <c r="Q1214" s="150" t="str">
        <f t="shared" si="242"/>
        <v/>
      </c>
      <c r="R1214" s="126" t="str">
        <f t="array" ref="R1214">IF(AND(ISTEXT(E1214),D1214="TR"),_xlfn.STDEV.S(IF(Supplier=E1214,Target)),"")</f>
        <v/>
      </c>
      <c r="S1214" s="143" t="e">
        <f t="shared" si="253"/>
        <v>#VALUE!</v>
      </c>
      <c r="T1214" s="146" t="e">
        <f t="shared" si="254"/>
        <v>#VALUE!</v>
      </c>
    </row>
    <row r="1215" spans="1:20" s="17" customFormat="1" x14ac:dyDescent="0.2">
      <c r="A1215" s="14"/>
      <c r="B1215" s="14"/>
      <c r="C1215" s="14"/>
      <c r="D1215" s="14"/>
      <c r="E1215" s="14"/>
      <c r="F1215" s="149" t="str">
        <f t="shared" si="243"/>
        <v/>
      </c>
      <c r="G1215" s="148" t="str">
        <f>IF(F1215="","",SUMIF(Supplier,Waste_Input!E1215,TotalSampleWeight))</f>
        <v/>
      </c>
      <c r="H1215" s="150" t="str">
        <f t="shared" si="244"/>
        <v/>
      </c>
      <c r="I1215" s="150" t="str">
        <f t="shared" si="245"/>
        <v/>
      </c>
      <c r="J1215" s="150" t="str">
        <f t="shared" si="246"/>
        <v/>
      </c>
      <c r="K1215" s="150" t="str">
        <f t="shared" si="247"/>
        <v/>
      </c>
      <c r="L1215" s="150" t="str">
        <f t="shared" si="248"/>
        <v/>
      </c>
      <c r="M1215" s="150" t="str">
        <f t="shared" si="249"/>
        <v/>
      </c>
      <c r="N1215" s="172" t="str">
        <f t="shared" si="250"/>
        <v/>
      </c>
      <c r="O1215" s="150" t="str">
        <f t="shared" si="251"/>
        <v/>
      </c>
      <c r="P1215" s="151" t="str">
        <f t="shared" si="252"/>
        <v/>
      </c>
      <c r="Q1215" s="150" t="str">
        <f t="shared" si="242"/>
        <v/>
      </c>
      <c r="R1215" s="126" t="str">
        <f t="array" ref="R1215">IF(AND(ISTEXT(E1215),D1215="TR"),_xlfn.STDEV.S(IF(Supplier=E1215,Target)),"")</f>
        <v/>
      </c>
      <c r="S1215" s="143" t="e">
        <f t="shared" si="253"/>
        <v>#VALUE!</v>
      </c>
      <c r="T1215" s="146" t="e">
        <f t="shared" si="254"/>
        <v>#VALUE!</v>
      </c>
    </row>
    <row r="1216" spans="1:20" s="17" customFormat="1" x14ac:dyDescent="0.2">
      <c r="A1216" s="14"/>
      <c r="B1216" s="14"/>
      <c r="C1216" s="14"/>
      <c r="D1216" s="14"/>
      <c r="E1216" s="14"/>
      <c r="F1216" s="149" t="str">
        <f t="shared" si="243"/>
        <v/>
      </c>
      <c r="G1216" s="148" t="str">
        <f>IF(F1216="","",SUMIF(Supplier,Waste_Input!E1216,TotalSampleWeight))</f>
        <v/>
      </c>
      <c r="H1216" s="150" t="str">
        <f t="shared" si="244"/>
        <v/>
      </c>
      <c r="I1216" s="150" t="str">
        <f t="shared" si="245"/>
        <v/>
      </c>
      <c r="J1216" s="150" t="str">
        <f t="shared" si="246"/>
        <v/>
      </c>
      <c r="K1216" s="150" t="str">
        <f t="shared" si="247"/>
        <v/>
      </c>
      <c r="L1216" s="150" t="str">
        <f t="shared" si="248"/>
        <v/>
      </c>
      <c r="M1216" s="150" t="str">
        <f t="shared" si="249"/>
        <v/>
      </c>
      <c r="N1216" s="172" t="str">
        <f t="shared" si="250"/>
        <v/>
      </c>
      <c r="O1216" s="150" t="str">
        <f t="shared" si="251"/>
        <v/>
      </c>
      <c r="P1216" s="151" t="str">
        <f t="shared" si="252"/>
        <v/>
      </c>
      <c r="Q1216" s="150" t="str">
        <f t="shared" si="242"/>
        <v/>
      </c>
      <c r="R1216" s="126" t="str">
        <f t="array" ref="R1216">IF(AND(ISTEXT(E1216),D1216="TR"),_xlfn.STDEV.S(IF(Supplier=E1216,Target)),"")</f>
        <v/>
      </c>
      <c r="S1216" s="143" t="e">
        <f t="shared" si="253"/>
        <v>#VALUE!</v>
      </c>
      <c r="T1216" s="146" t="e">
        <f t="shared" si="254"/>
        <v>#VALUE!</v>
      </c>
    </row>
    <row r="1217" spans="1:20" s="17" customFormat="1" x14ac:dyDescent="0.2">
      <c r="A1217" s="14"/>
      <c r="B1217" s="14"/>
      <c r="C1217" s="14"/>
      <c r="D1217" s="14"/>
      <c r="E1217" s="14"/>
      <c r="F1217" s="149" t="str">
        <f t="shared" si="243"/>
        <v/>
      </c>
      <c r="G1217" s="148" t="str">
        <f>IF(F1217="","",SUMIF(Supplier,Waste_Input!E1217,TotalSampleWeight))</f>
        <v/>
      </c>
      <c r="H1217" s="150" t="str">
        <f t="shared" si="244"/>
        <v/>
      </c>
      <c r="I1217" s="150" t="str">
        <f t="shared" si="245"/>
        <v/>
      </c>
      <c r="J1217" s="150" t="str">
        <f t="shared" si="246"/>
        <v/>
      </c>
      <c r="K1217" s="150" t="str">
        <f t="shared" si="247"/>
        <v/>
      </c>
      <c r="L1217" s="150" t="str">
        <f t="shared" si="248"/>
        <v/>
      </c>
      <c r="M1217" s="150" t="str">
        <f t="shared" si="249"/>
        <v/>
      </c>
      <c r="N1217" s="172" t="str">
        <f t="shared" si="250"/>
        <v/>
      </c>
      <c r="O1217" s="150" t="str">
        <f t="shared" si="251"/>
        <v/>
      </c>
      <c r="P1217" s="151" t="str">
        <f t="shared" si="252"/>
        <v/>
      </c>
      <c r="Q1217" s="150" t="str">
        <f t="shared" si="242"/>
        <v/>
      </c>
      <c r="R1217" s="126" t="str">
        <f t="array" ref="R1217">IF(AND(ISTEXT(E1217),D1217="TR"),_xlfn.STDEV.S(IF(Supplier=E1217,Target)),"")</f>
        <v/>
      </c>
      <c r="S1217" s="143" t="e">
        <f t="shared" si="253"/>
        <v>#VALUE!</v>
      </c>
      <c r="T1217" s="146" t="e">
        <f t="shared" si="254"/>
        <v>#VALUE!</v>
      </c>
    </row>
    <row r="1218" spans="1:20" s="17" customFormat="1" x14ac:dyDescent="0.2">
      <c r="A1218" s="14"/>
      <c r="B1218" s="14"/>
      <c r="C1218" s="14"/>
      <c r="D1218" s="14"/>
      <c r="E1218" s="14"/>
      <c r="F1218" s="149" t="str">
        <f t="shared" si="243"/>
        <v/>
      </c>
      <c r="G1218" s="148" t="str">
        <f>IF(F1218="","",SUMIF(Supplier,Waste_Input!E1218,TotalSampleWeight))</f>
        <v/>
      </c>
      <c r="H1218" s="150" t="str">
        <f t="shared" si="244"/>
        <v/>
      </c>
      <c r="I1218" s="150" t="str">
        <f t="shared" si="245"/>
        <v/>
      </c>
      <c r="J1218" s="150" t="str">
        <f t="shared" si="246"/>
        <v/>
      </c>
      <c r="K1218" s="150" t="str">
        <f t="shared" si="247"/>
        <v/>
      </c>
      <c r="L1218" s="150" t="str">
        <f t="shared" si="248"/>
        <v/>
      </c>
      <c r="M1218" s="150" t="str">
        <f t="shared" si="249"/>
        <v/>
      </c>
      <c r="N1218" s="172" t="str">
        <f t="shared" si="250"/>
        <v/>
      </c>
      <c r="O1218" s="150" t="str">
        <f t="shared" si="251"/>
        <v/>
      </c>
      <c r="P1218" s="151" t="str">
        <f t="shared" si="252"/>
        <v/>
      </c>
      <c r="Q1218" s="150" t="str">
        <f t="shared" ref="Q1218:Q1281" si="255">IFERROR(IF(AND(ISTEXT(E1218),D1218="TR"),AVERAGEIF(Supplier,E1218,Fragments),""),"")</f>
        <v/>
      </c>
      <c r="R1218" s="126" t="str">
        <f t="array" ref="R1218">IF(AND(ISTEXT(E1218),D1218="TR"),_xlfn.STDEV.S(IF(Supplier=E1218,Target)),"")</f>
        <v/>
      </c>
      <c r="S1218" s="143" t="e">
        <f t="shared" si="253"/>
        <v>#VALUE!</v>
      </c>
      <c r="T1218" s="146" t="e">
        <f t="shared" si="254"/>
        <v>#VALUE!</v>
      </c>
    </row>
    <row r="1219" spans="1:20" s="17" customFormat="1" x14ac:dyDescent="0.2">
      <c r="A1219" s="14"/>
      <c r="B1219" s="14"/>
      <c r="C1219" s="14"/>
      <c r="D1219" s="14"/>
      <c r="E1219" s="14"/>
      <c r="F1219" s="149" t="str">
        <f t="shared" ref="F1219:F1282" si="256">IF(AND(ISTEXT(E1219),D1219="TR"),COUNTIF(Supplier,"*"&amp;E1219&amp;"*"),"")</f>
        <v/>
      </c>
      <c r="G1219" s="148" t="str">
        <f>IF(F1219="","",SUMIF(Supplier,Waste_Input!E1219,TotalSampleWeight))</f>
        <v/>
      </c>
      <c r="H1219" s="150" t="str">
        <f t="shared" ref="H1219:H1282" si="257">IFERROR(IF(AND(ISTEXT(E1219),D1219="TR"),AVERAGEIF(Supplier,E1219,Plastic),""),"")</f>
        <v/>
      </c>
      <c r="I1219" s="150" t="str">
        <f t="shared" ref="I1219:I1282" si="258">IFERROR(IF(AND(ISTEXT(E1219),D1219="TR"),AVERAGEIF(Supplier,E1219,Glass),""),"")</f>
        <v/>
      </c>
      <c r="J1219" s="150" t="str">
        <f t="shared" ref="J1219:J1282" si="259">IFERROR(IF(AND(ISTEXT(E1219),D1219="TR"),AVERAGEIF(Supplier,E1219,Paper),""),"")</f>
        <v/>
      </c>
      <c r="K1219" s="150" t="str">
        <f t="shared" ref="K1219:K1282" si="260">IFERROR(IF(AND(ISTEXT(E1219),D1219="TR"),AVERAGEIF(Supplier,E1219,Cardboard),""),"")</f>
        <v/>
      </c>
      <c r="L1219" s="150" t="str">
        <f t="shared" ref="L1219:L1282" si="261">IFERROR(IF(AND(ISTEXT(E1219),D1219="TR"),AVERAGEIF(Supplier,E1219,Metals),""),"")</f>
        <v/>
      </c>
      <c r="M1219" s="150" t="str">
        <f t="shared" ref="M1219:M1282" si="262">IFERROR(IF(AND(ISTEXT(E1219),D1219="TR"),AVERAGEIF(Supplier,E1219,Target),""),"")</f>
        <v/>
      </c>
      <c r="N1219" s="172" t="str">
        <f t="shared" ref="N1219:N1282" si="263">IFERROR(R1219,"")</f>
        <v/>
      </c>
      <c r="O1219" s="150" t="str">
        <f t="shared" ref="O1219:O1282" si="264">IFERROR(IF(AND(ISTEXT(E1219),D1219="TR"), AVERAGEIF(Supplier,E1219,NonTarget),""),"")</f>
        <v/>
      </c>
      <c r="P1219" s="151" t="str">
        <f t="shared" ref="P1219:P1282" si="265">IFERROR(IF(AND(ISTEXT(E1219),D1219="TR"),AVERAGEIF(Supplier,E1219,NonRecycable),""),"")</f>
        <v/>
      </c>
      <c r="Q1219" s="150" t="str">
        <f t="shared" si="255"/>
        <v/>
      </c>
      <c r="R1219" s="126" t="str">
        <f t="array" ref="R1219">IF(AND(ISTEXT(E1219),D1219="TR"),_xlfn.STDEV.S(IF(Supplier=E1219,Target)),"")</f>
        <v/>
      </c>
      <c r="S1219" s="143" t="e">
        <f t="shared" ref="S1219:S1282" si="266">F1219-ROUNDDOWN(C1219/125,0)</f>
        <v>#VALUE!</v>
      </c>
      <c r="T1219" s="146" t="e">
        <f t="shared" ref="T1219:T1282" si="267">G1219/F1219</f>
        <v>#VALUE!</v>
      </c>
    </row>
    <row r="1220" spans="1:20" s="17" customFormat="1" x14ac:dyDescent="0.2">
      <c r="A1220" s="14"/>
      <c r="B1220" s="14"/>
      <c r="C1220" s="14"/>
      <c r="D1220" s="14"/>
      <c r="E1220" s="14"/>
      <c r="F1220" s="149" t="str">
        <f t="shared" si="256"/>
        <v/>
      </c>
      <c r="G1220" s="148" t="str">
        <f>IF(F1220="","",SUMIF(Supplier,Waste_Input!E1220,TotalSampleWeight))</f>
        <v/>
      </c>
      <c r="H1220" s="150" t="str">
        <f t="shared" si="257"/>
        <v/>
      </c>
      <c r="I1220" s="150" t="str">
        <f t="shared" si="258"/>
        <v/>
      </c>
      <c r="J1220" s="150" t="str">
        <f t="shared" si="259"/>
        <v/>
      </c>
      <c r="K1220" s="150" t="str">
        <f t="shared" si="260"/>
        <v/>
      </c>
      <c r="L1220" s="150" t="str">
        <f t="shared" si="261"/>
        <v/>
      </c>
      <c r="M1220" s="150" t="str">
        <f t="shared" si="262"/>
        <v/>
      </c>
      <c r="N1220" s="172" t="str">
        <f t="shared" si="263"/>
        <v/>
      </c>
      <c r="O1220" s="150" t="str">
        <f t="shared" si="264"/>
        <v/>
      </c>
      <c r="P1220" s="151" t="str">
        <f t="shared" si="265"/>
        <v/>
      </c>
      <c r="Q1220" s="150" t="str">
        <f t="shared" si="255"/>
        <v/>
      </c>
      <c r="R1220" s="126" t="str">
        <f t="array" ref="R1220">IF(AND(ISTEXT(E1220),D1220="TR"),_xlfn.STDEV.S(IF(Supplier=E1220,Target)),"")</f>
        <v/>
      </c>
      <c r="S1220" s="143" t="e">
        <f t="shared" si="266"/>
        <v>#VALUE!</v>
      </c>
      <c r="T1220" s="146" t="e">
        <f t="shared" si="267"/>
        <v>#VALUE!</v>
      </c>
    </row>
    <row r="1221" spans="1:20" s="17" customFormat="1" x14ac:dyDescent="0.2">
      <c r="A1221" s="14"/>
      <c r="B1221" s="14"/>
      <c r="C1221" s="14"/>
      <c r="D1221" s="14"/>
      <c r="E1221" s="14"/>
      <c r="F1221" s="149" t="str">
        <f t="shared" si="256"/>
        <v/>
      </c>
      <c r="G1221" s="148" t="str">
        <f>IF(F1221="","",SUMIF(Supplier,Waste_Input!E1221,TotalSampleWeight))</f>
        <v/>
      </c>
      <c r="H1221" s="150" t="str">
        <f t="shared" si="257"/>
        <v/>
      </c>
      <c r="I1221" s="150" t="str">
        <f t="shared" si="258"/>
        <v/>
      </c>
      <c r="J1221" s="150" t="str">
        <f t="shared" si="259"/>
        <v/>
      </c>
      <c r="K1221" s="150" t="str">
        <f t="shared" si="260"/>
        <v/>
      </c>
      <c r="L1221" s="150" t="str">
        <f t="shared" si="261"/>
        <v/>
      </c>
      <c r="M1221" s="150" t="str">
        <f t="shared" si="262"/>
        <v/>
      </c>
      <c r="N1221" s="172" t="str">
        <f t="shared" si="263"/>
        <v/>
      </c>
      <c r="O1221" s="150" t="str">
        <f t="shared" si="264"/>
        <v/>
      </c>
      <c r="P1221" s="151" t="str">
        <f t="shared" si="265"/>
        <v/>
      </c>
      <c r="Q1221" s="150" t="str">
        <f t="shared" si="255"/>
        <v/>
      </c>
      <c r="R1221" s="126" t="str">
        <f t="array" ref="R1221">IF(AND(ISTEXT(E1221),D1221="TR"),_xlfn.STDEV.S(IF(Supplier=E1221,Target)),"")</f>
        <v/>
      </c>
      <c r="S1221" s="143" t="e">
        <f t="shared" si="266"/>
        <v>#VALUE!</v>
      </c>
      <c r="T1221" s="146" t="e">
        <f t="shared" si="267"/>
        <v>#VALUE!</v>
      </c>
    </row>
    <row r="1222" spans="1:20" s="17" customFormat="1" x14ac:dyDescent="0.2">
      <c r="A1222" s="14"/>
      <c r="B1222" s="14"/>
      <c r="C1222" s="14"/>
      <c r="D1222" s="14"/>
      <c r="E1222" s="14"/>
      <c r="F1222" s="149" t="str">
        <f t="shared" si="256"/>
        <v/>
      </c>
      <c r="G1222" s="148" t="str">
        <f>IF(F1222="","",SUMIF(Supplier,Waste_Input!E1222,TotalSampleWeight))</f>
        <v/>
      </c>
      <c r="H1222" s="150" t="str">
        <f t="shared" si="257"/>
        <v/>
      </c>
      <c r="I1222" s="150" t="str">
        <f t="shared" si="258"/>
        <v/>
      </c>
      <c r="J1222" s="150" t="str">
        <f t="shared" si="259"/>
        <v/>
      </c>
      <c r="K1222" s="150" t="str">
        <f t="shared" si="260"/>
        <v/>
      </c>
      <c r="L1222" s="150" t="str">
        <f t="shared" si="261"/>
        <v/>
      </c>
      <c r="M1222" s="150" t="str">
        <f t="shared" si="262"/>
        <v/>
      </c>
      <c r="N1222" s="172" t="str">
        <f t="shared" si="263"/>
        <v/>
      </c>
      <c r="O1222" s="150" t="str">
        <f t="shared" si="264"/>
        <v/>
      </c>
      <c r="P1222" s="151" t="str">
        <f t="shared" si="265"/>
        <v/>
      </c>
      <c r="Q1222" s="150" t="str">
        <f t="shared" si="255"/>
        <v/>
      </c>
      <c r="R1222" s="126" t="str">
        <f t="array" ref="R1222">IF(AND(ISTEXT(E1222),D1222="TR"),_xlfn.STDEV.S(IF(Supplier=E1222,Target)),"")</f>
        <v/>
      </c>
      <c r="S1222" s="143" t="e">
        <f t="shared" si="266"/>
        <v>#VALUE!</v>
      </c>
      <c r="T1222" s="146" t="e">
        <f t="shared" si="267"/>
        <v>#VALUE!</v>
      </c>
    </row>
    <row r="1223" spans="1:20" s="17" customFormat="1" x14ac:dyDescent="0.2">
      <c r="A1223" s="14"/>
      <c r="B1223" s="14"/>
      <c r="C1223" s="14"/>
      <c r="D1223" s="14"/>
      <c r="E1223" s="14"/>
      <c r="F1223" s="149" t="str">
        <f t="shared" si="256"/>
        <v/>
      </c>
      <c r="G1223" s="148" t="str">
        <f>IF(F1223="","",SUMIF(Supplier,Waste_Input!E1223,TotalSampleWeight))</f>
        <v/>
      </c>
      <c r="H1223" s="150" t="str">
        <f t="shared" si="257"/>
        <v/>
      </c>
      <c r="I1223" s="150" t="str">
        <f t="shared" si="258"/>
        <v/>
      </c>
      <c r="J1223" s="150" t="str">
        <f t="shared" si="259"/>
        <v/>
      </c>
      <c r="K1223" s="150" t="str">
        <f t="shared" si="260"/>
        <v/>
      </c>
      <c r="L1223" s="150" t="str">
        <f t="shared" si="261"/>
        <v/>
      </c>
      <c r="M1223" s="150" t="str">
        <f t="shared" si="262"/>
        <v/>
      </c>
      <c r="N1223" s="172" t="str">
        <f t="shared" si="263"/>
        <v/>
      </c>
      <c r="O1223" s="150" t="str">
        <f t="shared" si="264"/>
        <v/>
      </c>
      <c r="P1223" s="151" t="str">
        <f t="shared" si="265"/>
        <v/>
      </c>
      <c r="Q1223" s="150" t="str">
        <f t="shared" si="255"/>
        <v/>
      </c>
      <c r="R1223" s="126" t="str">
        <f t="array" ref="R1223">IF(AND(ISTEXT(E1223),D1223="TR"),_xlfn.STDEV.S(IF(Supplier=E1223,Target)),"")</f>
        <v/>
      </c>
      <c r="S1223" s="143" t="e">
        <f t="shared" si="266"/>
        <v>#VALUE!</v>
      </c>
      <c r="T1223" s="146" t="e">
        <f t="shared" si="267"/>
        <v>#VALUE!</v>
      </c>
    </row>
    <row r="1224" spans="1:20" s="17" customFormat="1" x14ac:dyDescent="0.2">
      <c r="A1224" s="14"/>
      <c r="B1224" s="14"/>
      <c r="C1224" s="14"/>
      <c r="D1224" s="14"/>
      <c r="E1224" s="14"/>
      <c r="F1224" s="149" t="str">
        <f t="shared" si="256"/>
        <v/>
      </c>
      <c r="G1224" s="148" t="str">
        <f>IF(F1224="","",SUMIF(Supplier,Waste_Input!E1224,TotalSampleWeight))</f>
        <v/>
      </c>
      <c r="H1224" s="150" t="str">
        <f t="shared" si="257"/>
        <v/>
      </c>
      <c r="I1224" s="150" t="str">
        <f t="shared" si="258"/>
        <v/>
      </c>
      <c r="J1224" s="150" t="str">
        <f t="shared" si="259"/>
        <v/>
      </c>
      <c r="K1224" s="150" t="str">
        <f t="shared" si="260"/>
        <v/>
      </c>
      <c r="L1224" s="150" t="str">
        <f t="shared" si="261"/>
        <v/>
      </c>
      <c r="M1224" s="150" t="str">
        <f t="shared" si="262"/>
        <v/>
      </c>
      <c r="N1224" s="172" t="str">
        <f t="shared" si="263"/>
        <v/>
      </c>
      <c r="O1224" s="150" t="str">
        <f t="shared" si="264"/>
        <v/>
      </c>
      <c r="P1224" s="151" t="str">
        <f t="shared" si="265"/>
        <v/>
      </c>
      <c r="Q1224" s="150" t="str">
        <f t="shared" si="255"/>
        <v/>
      </c>
      <c r="R1224" s="126" t="str">
        <f t="array" ref="R1224">IF(AND(ISTEXT(E1224),D1224="TR"),_xlfn.STDEV.S(IF(Supplier=E1224,Target)),"")</f>
        <v/>
      </c>
      <c r="S1224" s="143" t="e">
        <f t="shared" si="266"/>
        <v>#VALUE!</v>
      </c>
      <c r="T1224" s="146" t="e">
        <f t="shared" si="267"/>
        <v>#VALUE!</v>
      </c>
    </row>
    <row r="1225" spans="1:20" s="17" customFormat="1" x14ac:dyDescent="0.2">
      <c r="A1225" s="14"/>
      <c r="B1225" s="14"/>
      <c r="C1225" s="14"/>
      <c r="D1225" s="14"/>
      <c r="E1225" s="14"/>
      <c r="F1225" s="149" t="str">
        <f t="shared" si="256"/>
        <v/>
      </c>
      <c r="G1225" s="148" t="str">
        <f>IF(F1225="","",SUMIF(Supplier,Waste_Input!E1225,TotalSampleWeight))</f>
        <v/>
      </c>
      <c r="H1225" s="150" t="str">
        <f t="shared" si="257"/>
        <v/>
      </c>
      <c r="I1225" s="150" t="str">
        <f t="shared" si="258"/>
        <v/>
      </c>
      <c r="J1225" s="150" t="str">
        <f t="shared" si="259"/>
        <v/>
      </c>
      <c r="K1225" s="150" t="str">
        <f t="shared" si="260"/>
        <v/>
      </c>
      <c r="L1225" s="150" t="str">
        <f t="shared" si="261"/>
        <v/>
      </c>
      <c r="M1225" s="150" t="str">
        <f t="shared" si="262"/>
        <v/>
      </c>
      <c r="N1225" s="172" t="str">
        <f t="shared" si="263"/>
        <v/>
      </c>
      <c r="O1225" s="150" t="str">
        <f t="shared" si="264"/>
        <v/>
      </c>
      <c r="P1225" s="151" t="str">
        <f t="shared" si="265"/>
        <v/>
      </c>
      <c r="Q1225" s="150" t="str">
        <f t="shared" si="255"/>
        <v/>
      </c>
      <c r="R1225" s="126" t="str">
        <f t="array" ref="R1225">IF(AND(ISTEXT(E1225),D1225="TR"),_xlfn.STDEV.S(IF(Supplier=E1225,Target)),"")</f>
        <v/>
      </c>
      <c r="S1225" s="143" t="e">
        <f t="shared" si="266"/>
        <v>#VALUE!</v>
      </c>
      <c r="T1225" s="146" t="e">
        <f t="shared" si="267"/>
        <v>#VALUE!</v>
      </c>
    </row>
    <row r="1226" spans="1:20" s="17" customFormat="1" x14ac:dyDescent="0.2">
      <c r="A1226" s="14"/>
      <c r="B1226" s="14"/>
      <c r="C1226" s="14"/>
      <c r="D1226" s="14"/>
      <c r="E1226" s="14"/>
      <c r="F1226" s="149" t="str">
        <f t="shared" si="256"/>
        <v/>
      </c>
      <c r="G1226" s="148" t="str">
        <f>IF(F1226="","",SUMIF(Supplier,Waste_Input!E1226,TotalSampleWeight))</f>
        <v/>
      </c>
      <c r="H1226" s="150" t="str">
        <f t="shared" si="257"/>
        <v/>
      </c>
      <c r="I1226" s="150" t="str">
        <f t="shared" si="258"/>
        <v/>
      </c>
      <c r="J1226" s="150" t="str">
        <f t="shared" si="259"/>
        <v/>
      </c>
      <c r="K1226" s="150" t="str">
        <f t="shared" si="260"/>
        <v/>
      </c>
      <c r="L1226" s="150" t="str">
        <f t="shared" si="261"/>
        <v/>
      </c>
      <c r="M1226" s="150" t="str">
        <f t="shared" si="262"/>
        <v/>
      </c>
      <c r="N1226" s="172" t="str">
        <f t="shared" si="263"/>
        <v/>
      </c>
      <c r="O1226" s="150" t="str">
        <f t="shared" si="264"/>
        <v/>
      </c>
      <c r="P1226" s="151" t="str">
        <f t="shared" si="265"/>
        <v/>
      </c>
      <c r="Q1226" s="150" t="str">
        <f t="shared" si="255"/>
        <v/>
      </c>
      <c r="R1226" s="126" t="str">
        <f t="array" ref="R1226">IF(AND(ISTEXT(E1226),D1226="TR"),_xlfn.STDEV.S(IF(Supplier=E1226,Target)),"")</f>
        <v/>
      </c>
      <c r="S1226" s="143" t="e">
        <f t="shared" si="266"/>
        <v>#VALUE!</v>
      </c>
      <c r="T1226" s="146" t="e">
        <f t="shared" si="267"/>
        <v>#VALUE!</v>
      </c>
    </row>
    <row r="1227" spans="1:20" s="17" customFormat="1" x14ac:dyDescent="0.2">
      <c r="A1227" s="14"/>
      <c r="B1227" s="14"/>
      <c r="C1227" s="14"/>
      <c r="D1227" s="14"/>
      <c r="E1227" s="14"/>
      <c r="F1227" s="149" t="str">
        <f t="shared" si="256"/>
        <v/>
      </c>
      <c r="G1227" s="148" t="str">
        <f>IF(F1227="","",SUMIF(Supplier,Waste_Input!E1227,TotalSampleWeight))</f>
        <v/>
      </c>
      <c r="H1227" s="150" t="str">
        <f t="shared" si="257"/>
        <v/>
      </c>
      <c r="I1227" s="150" t="str">
        <f t="shared" si="258"/>
        <v/>
      </c>
      <c r="J1227" s="150" t="str">
        <f t="shared" si="259"/>
        <v/>
      </c>
      <c r="K1227" s="150" t="str">
        <f t="shared" si="260"/>
        <v/>
      </c>
      <c r="L1227" s="150" t="str">
        <f t="shared" si="261"/>
        <v/>
      </c>
      <c r="M1227" s="150" t="str">
        <f t="shared" si="262"/>
        <v/>
      </c>
      <c r="N1227" s="172" t="str">
        <f t="shared" si="263"/>
        <v/>
      </c>
      <c r="O1227" s="150" t="str">
        <f t="shared" si="264"/>
        <v/>
      </c>
      <c r="P1227" s="151" t="str">
        <f t="shared" si="265"/>
        <v/>
      </c>
      <c r="Q1227" s="150" t="str">
        <f t="shared" si="255"/>
        <v/>
      </c>
      <c r="R1227" s="126" t="str">
        <f t="array" ref="R1227">IF(AND(ISTEXT(E1227),D1227="TR"),_xlfn.STDEV.S(IF(Supplier=E1227,Target)),"")</f>
        <v/>
      </c>
      <c r="S1227" s="143" t="e">
        <f t="shared" si="266"/>
        <v>#VALUE!</v>
      </c>
      <c r="T1227" s="146" t="e">
        <f t="shared" si="267"/>
        <v>#VALUE!</v>
      </c>
    </row>
    <row r="1228" spans="1:20" s="17" customFormat="1" x14ac:dyDescent="0.2">
      <c r="A1228" s="14"/>
      <c r="B1228" s="14"/>
      <c r="C1228" s="14"/>
      <c r="D1228" s="14"/>
      <c r="E1228" s="14"/>
      <c r="F1228" s="149" t="str">
        <f t="shared" si="256"/>
        <v/>
      </c>
      <c r="G1228" s="148" t="str">
        <f>IF(F1228="","",SUMIF(Supplier,Waste_Input!E1228,TotalSampleWeight))</f>
        <v/>
      </c>
      <c r="H1228" s="150" t="str">
        <f t="shared" si="257"/>
        <v/>
      </c>
      <c r="I1228" s="150" t="str">
        <f t="shared" si="258"/>
        <v/>
      </c>
      <c r="J1228" s="150" t="str">
        <f t="shared" si="259"/>
        <v/>
      </c>
      <c r="K1228" s="150" t="str">
        <f t="shared" si="260"/>
        <v/>
      </c>
      <c r="L1228" s="150" t="str">
        <f t="shared" si="261"/>
        <v/>
      </c>
      <c r="M1228" s="150" t="str">
        <f t="shared" si="262"/>
        <v/>
      </c>
      <c r="N1228" s="172" t="str">
        <f t="shared" si="263"/>
        <v/>
      </c>
      <c r="O1228" s="150" t="str">
        <f t="shared" si="264"/>
        <v/>
      </c>
      <c r="P1228" s="151" t="str">
        <f t="shared" si="265"/>
        <v/>
      </c>
      <c r="Q1228" s="150" t="str">
        <f t="shared" si="255"/>
        <v/>
      </c>
      <c r="R1228" s="126" t="str">
        <f t="array" ref="R1228">IF(AND(ISTEXT(E1228),D1228="TR"),_xlfn.STDEV.S(IF(Supplier=E1228,Target)),"")</f>
        <v/>
      </c>
      <c r="S1228" s="143" t="e">
        <f t="shared" si="266"/>
        <v>#VALUE!</v>
      </c>
      <c r="T1228" s="146" t="e">
        <f t="shared" si="267"/>
        <v>#VALUE!</v>
      </c>
    </row>
    <row r="1229" spans="1:20" s="17" customFormat="1" x14ac:dyDescent="0.2">
      <c r="A1229" s="14"/>
      <c r="B1229" s="14"/>
      <c r="C1229" s="14"/>
      <c r="D1229" s="14"/>
      <c r="E1229" s="14"/>
      <c r="F1229" s="149" t="str">
        <f t="shared" si="256"/>
        <v/>
      </c>
      <c r="G1229" s="148" t="str">
        <f>IF(F1229="","",SUMIF(Supplier,Waste_Input!E1229,TotalSampleWeight))</f>
        <v/>
      </c>
      <c r="H1229" s="150" t="str">
        <f t="shared" si="257"/>
        <v/>
      </c>
      <c r="I1229" s="150" t="str">
        <f t="shared" si="258"/>
        <v/>
      </c>
      <c r="J1229" s="150" t="str">
        <f t="shared" si="259"/>
        <v/>
      </c>
      <c r="K1229" s="150" t="str">
        <f t="shared" si="260"/>
        <v/>
      </c>
      <c r="L1229" s="150" t="str">
        <f t="shared" si="261"/>
        <v/>
      </c>
      <c r="M1229" s="150" t="str">
        <f t="shared" si="262"/>
        <v/>
      </c>
      <c r="N1229" s="172" t="str">
        <f t="shared" si="263"/>
        <v/>
      </c>
      <c r="O1229" s="150" t="str">
        <f t="shared" si="264"/>
        <v/>
      </c>
      <c r="P1229" s="151" t="str">
        <f t="shared" si="265"/>
        <v/>
      </c>
      <c r="Q1229" s="150" t="str">
        <f t="shared" si="255"/>
        <v/>
      </c>
      <c r="R1229" s="126" t="str">
        <f t="array" ref="R1229">IF(AND(ISTEXT(E1229),D1229="TR"),_xlfn.STDEV.S(IF(Supplier=E1229,Target)),"")</f>
        <v/>
      </c>
      <c r="S1229" s="143" t="e">
        <f t="shared" si="266"/>
        <v>#VALUE!</v>
      </c>
      <c r="T1229" s="146" t="e">
        <f t="shared" si="267"/>
        <v>#VALUE!</v>
      </c>
    </row>
    <row r="1230" spans="1:20" s="17" customFormat="1" x14ac:dyDescent="0.2">
      <c r="A1230" s="14"/>
      <c r="B1230" s="14"/>
      <c r="C1230" s="14"/>
      <c r="D1230" s="14"/>
      <c r="E1230" s="14"/>
      <c r="F1230" s="149" t="str">
        <f t="shared" si="256"/>
        <v/>
      </c>
      <c r="G1230" s="148" t="str">
        <f>IF(F1230="","",SUMIF(Supplier,Waste_Input!E1230,TotalSampleWeight))</f>
        <v/>
      </c>
      <c r="H1230" s="150" t="str">
        <f t="shared" si="257"/>
        <v/>
      </c>
      <c r="I1230" s="150" t="str">
        <f t="shared" si="258"/>
        <v/>
      </c>
      <c r="J1230" s="150" t="str">
        <f t="shared" si="259"/>
        <v/>
      </c>
      <c r="K1230" s="150" t="str">
        <f t="shared" si="260"/>
        <v/>
      </c>
      <c r="L1230" s="150" t="str">
        <f t="shared" si="261"/>
        <v/>
      </c>
      <c r="M1230" s="150" t="str">
        <f t="shared" si="262"/>
        <v/>
      </c>
      <c r="N1230" s="172" t="str">
        <f t="shared" si="263"/>
        <v/>
      </c>
      <c r="O1230" s="150" t="str">
        <f t="shared" si="264"/>
        <v/>
      </c>
      <c r="P1230" s="151" t="str">
        <f t="shared" si="265"/>
        <v/>
      </c>
      <c r="Q1230" s="150" t="str">
        <f t="shared" si="255"/>
        <v/>
      </c>
      <c r="R1230" s="126" t="str">
        <f t="array" ref="R1230">IF(AND(ISTEXT(E1230),D1230="TR"),_xlfn.STDEV.S(IF(Supplier=E1230,Target)),"")</f>
        <v/>
      </c>
      <c r="S1230" s="143" t="e">
        <f t="shared" si="266"/>
        <v>#VALUE!</v>
      </c>
      <c r="T1230" s="146" t="e">
        <f t="shared" si="267"/>
        <v>#VALUE!</v>
      </c>
    </row>
    <row r="1231" spans="1:20" s="17" customFormat="1" x14ac:dyDescent="0.2">
      <c r="A1231" s="14"/>
      <c r="B1231" s="14"/>
      <c r="C1231" s="14"/>
      <c r="D1231" s="14"/>
      <c r="E1231" s="14"/>
      <c r="F1231" s="149" t="str">
        <f t="shared" si="256"/>
        <v/>
      </c>
      <c r="G1231" s="148" t="str">
        <f>IF(F1231="","",SUMIF(Supplier,Waste_Input!E1231,TotalSampleWeight))</f>
        <v/>
      </c>
      <c r="H1231" s="150" t="str">
        <f t="shared" si="257"/>
        <v/>
      </c>
      <c r="I1231" s="150" t="str">
        <f t="shared" si="258"/>
        <v/>
      </c>
      <c r="J1231" s="150" t="str">
        <f t="shared" si="259"/>
        <v/>
      </c>
      <c r="K1231" s="150" t="str">
        <f t="shared" si="260"/>
        <v/>
      </c>
      <c r="L1231" s="150" t="str">
        <f t="shared" si="261"/>
        <v/>
      </c>
      <c r="M1231" s="150" t="str">
        <f t="shared" si="262"/>
        <v/>
      </c>
      <c r="N1231" s="172" t="str">
        <f t="shared" si="263"/>
        <v/>
      </c>
      <c r="O1231" s="150" t="str">
        <f t="shared" si="264"/>
        <v/>
      </c>
      <c r="P1231" s="151" t="str">
        <f t="shared" si="265"/>
        <v/>
      </c>
      <c r="Q1231" s="150" t="str">
        <f t="shared" si="255"/>
        <v/>
      </c>
      <c r="R1231" s="126" t="str">
        <f t="array" ref="R1231">IF(AND(ISTEXT(E1231),D1231="TR"),_xlfn.STDEV.S(IF(Supplier=E1231,Target)),"")</f>
        <v/>
      </c>
      <c r="S1231" s="143" t="e">
        <f t="shared" si="266"/>
        <v>#VALUE!</v>
      </c>
      <c r="T1231" s="146" t="e">
        <f t="shared" si="267"/>
        <v>#VALUE!</v>
      </c>
    </row>
    <row r="1232" spans="1:20" s="17" customFormat="1" x14ac:dyDescent="0.2">
      <c r="A1232" s="14"/>
      <c r="B1232" s="14"/>
      <c r="C1232" s="14"/>
      <c r="D1232" s="14"/>
      <c r="E1232" s="14"/>
      <c r="F1232" s="149" t="str">
        <f t="shared" si="256"/>
        <v/>
      </c>
      <c r="G1232" s="148" t="str">
        <f>IF(F1232="","",SUMIF(Supplier,Waste_Input!E1232,TotalSampleWeight))</f>
        <v/>
      </c>
      <c r="H1232" s="150" t="str">
        <f t="shared" si="257"/>
        <v/>
      </c>
      <c r="I1232" s="150" t="str">
        <f t="shared" si="258"/>
        <v/>
      </c>
      <c r="J1232" s="150" t="str">
        <f t="shared" si="259"/>
        <v/>
      </c>
      <c r="K1232" s="150" t="str">
        <f t="shared" si="260"/>
        <v/>
      </c>
      <c r="L1232" s="150" t="str">
        <f t="shared" si="261"/>
        <v/>
      </c>
      <c r="M1232" s="150" t="str">
        <f t="shared" si="262"/>
        <v/>
      </c>
      <c r="N1232" s="172" t="str">
        <f t="shared" si="263"/>
        <v/>
      </c>
      <c r="O1232" s="150" t="str">
        <f t="shared" si="264"/>
        <v/>
      </c>
      <c r="P1232" s="151" t="str">
        <f t="shared" si="265"/>
        <v/>
      </c>
      <c r="Q1232" s="150" t="str">
        <f t="shared" si="255"/>
        <v/>
      </c>
      <c r="R1232" s="126" t="str">
        <f t="array" ref="R1232">IF(AND(ISTEXT(E1232),D1232="TR"),_xlfn.STDEV.S(IF(Supplier=E1232,Target)),"")</f>
        <v/>
      </c>
      <c r="S1232" s="143" t="e">
        <f t="shared" si="266"/>
        <v>#VALUE!</v>
      </c>
      <c r="T1232" s="146" t="e">
        <f t="shared" si="267"/>
        <v>#VALUE!</v>
      </c>
    </row>
    <row r="1233" spans="1:20" s="17" customFormat="1" x14ac:dyDescent="0.2">
      <c r="A1233" s="14"/>
      <c r="B1233" s="14"/>
      <c r="C1233" s="14"/>
      <c r="D1233" s="14"/>
      <c r="E1233" s="14"/>
      <c r="F1233" s="149" t="str">
        <f t="shared" si="256"/>
        <v/>
      </c>
      <c r="G1233" s="148" t="str">
        <f>IF(F1233="","",SUMIF(Supplier,Waste_Input!E1233,TotalSampleWeight))</f>
        <v/>
      </c>
      <c r="H1233" s="150" t="str">
        <f t="shared" si="257"/>
        <v/>
      </c>
      <c r="I1233" s="150" t="str">
        <f t="shared" si="258"/>
        <v/>
      </c>
      <c r="J1233" s="150" t="str">
        <f t="shared" si="259"/>
        <v/>
      </c>
      <c r="K1233" s="150" t="str">
        <f t="shared" si="260"/>
        <v/>
      </c>
      <c r="L1233" s="150" t="str">
        <f t="shared" si="261"/>
        <v/>
      </c>
      <c r="M1233" s="150" t="str">
        <f t="shared" si="262"/>
        <v/>
      </c>
      <c r="N1233" s="172" t="str">
        <f t="shared" si="263"/>
        <v/>
      </c>
      <c r="O1233" s="150" t="str">
        <f t="shared" si="264"/>
        <v/>
      </c>
      <c r="P1233" s="151" t="str">
        <f t="shared" si="265"/>
        <v/>
      </c>
      <c r="Q1233" s="150" t="str">
        <f t="shared" si="255"/>
        <v/>
      </c>
      <c r="R1233" s="126" t="str">
        <f t="array" ref="R1233">IF(AND(ISTEXT(E1233),D1233="TR"),_xlfn.STDEV.S(IF(Supplier=E1233,Target)),"")</f>
        <v/>
      </c>
      <c r="S1233" s="143" t="e">
        <f t="shared" si="266"/>
        <v>#VALUE!</v>
      </c>
      <c r="T1233" s="146" t="e">
        <f t="shared" si="267"/>
        <v>#VALUE!</v>
      </c>
    </row>
    <row r="1234" spans="1:20" s="17" customFormat="1" x14ac:dyDescent="0.2">
      <c r="A1234" s="14"/>
      <c r="B1234" s="14"/>
      <c r="C1234" s="14"/>
      <c r="D1234" s="14"/>
      <c r="E1234" s="14"/>
      <c r="F1234" s="149" t="str">
        <f t="shared" si="256"/>
        <v/>
      </c>
      <c r="G1234" s="148" t="str">
        <f>IF(F1234="","",SUMIF(Supplier,Waste_Input!E1234,TotalSampleWeight))</f>
        <v/>
      </c>
      <c r="H1234" s="150" t="str">
        <f t="shared" si="257"/>
        <v/>
      </c>
      <c r="I1234" s="150" t="str">
        <f t="shared" si="258"/>
        <v/>
      </c>
      <c r="J1234" s="150" t="str">
        <f t="shared" si="259"/>
        <v/>
      </c>
      <c r="K1234" s="150" t="str">
        <f t="shared" si="260"/>
        <v/>
      </c>
      <c r="L1234" s="150" t="str">
        <f t="shared" si="261"/>
        <v/>
      </c>
      <c r="M1234" s="150" t="str">
        <f t="shared" si="262"/>
        <v/>
      </c>
      <c r="N1234" s="172" t="str">
        <f t="shared" si="263"/>
        <v/>
      </c>
      <c r="O1234" s="150" t="str">
        <f t="shared" si="264"/>
        <v/>
      </c>
      <c r="P1234" s="151" t="str">
        <f t="shared" si="265"/>
        <v/>
      </c>
      <c r="Q1234" s="150" t="str">
        <f t="shared" si="255"/>
        <v/>
      </c>
      <c r="R1234" s="126" t="str">
        <f t="array" ref="R1234">IF(AND(ISTEXT(E1234),D1234="TR"),_xlfn.STDEV.S(IF(Supplier=E1234,Target)),"")</f>
        <v/>
      </c>
      <c r="S1234" s="143" t="e">
        <f t="shared" si="266"/>
        <v>#VALUE!</v>
      </c>
      <c r="T1234" s="146" t="e">
        <f t="shared" si="267"/>
        <v>#VALUE!</v>
      </c>
    </row>
    <row r="1235" spans="1:20" s="17" customFormat="1" x14ac:dyDescent="0.2">
      <c r="A1235" s="14"/>
      <c r="B1235" s="14"/>
      <c r="C1235" s="14"/>
      <c r="D1235" s="14"/>
      <c r="E1235" s="14"/>
      <c r="F1235" s="149" t="str">
        <f t="shared" si="256"/>
        <v/>
      </c>
      <c r="G1235" s="148" t="str">
        <f>IF(F1235="","",SUMIF(Supplier,Waste_Input!E1235,TotalSampleWeight))</f>
        <v/>
      </c>
      <c r="H1235" s="150" t="str">
        <f t="shared" si="257"/>
        <v/>
      </c>
      <c r="I1235" s="150" t="str">
        <f t="shared" si="258"/>
        <v/>
      </c>
      <c r="J1235" s="150" t="str">
        <f t="shared" si="259"/>
        <v/>
      </c>
      <c r="K1235" s="150" t="str">
        <f t="shared" si="260"/>
        <v/>
      </c>
      <c r="L1235" s="150" t="str">
        <f t="shared" si="261"/>
        <v/>
      </c>
      <c r="M1235" s="150" t="str">
        <f t="shared" si="262"/>
        <v/>
      </c>
      <c r="N1235" s="172" t="str">
        <f t="shared" si="263"/>
        <v/>
      </c>
      <c r="O1235" s="150" t="str">
        <f t="shared" si="264"/>
        <v/>
      </c>
      <c r="P1235" s="151" t="str">
        <f t="shared" si="265"/>
        <v/>
      </c>
      <c r="Q1235" s="150" t="str">
        <f t="shared" si="255"/>
        <v/>
      </c>
      <c r="R1235" s="126" t="str">
        <f t="array" ref="R1235">IF(AND(ISTEXT(E1235),D1235="TR"),_xlfn.STDEV.S(IF(Supplier=E1235,Target)),"")</f>
        <v/>
      </c>
      <c r="S1235" s="143" t="e">
        <f t="shared" si="266"/>
        <v>#VALUE!</v>
      </c>
      <c r="T1235" s="146" t="e">
        <f t="shared" si="267"/>
        <v>#VALUE!</v>
      </c>
    </row>
    <row r="1236" spans="1:20" s="17" customFormat="1" x14ac:dyDescent="0.2">
      <c r="A1236" s="14"/>
      <c r="B1236" s="14"/>
      <c r="C1236" s="14"/>
      <c r="D1236" s="14"/>
      <c r="E1236" s="14"/>
      <c r="F1236" s="149" t="str">
        <f t="shared" si="256"/>
        <v/>
      </c>
      <c r="G1236" s="148" t="str">
        <f>IF(F1236="","",SUMIF(Supplier,Waste_Input!E1236,TotalSampleWeight))</f>
        <v/>
      </c>
      <c r="H1236" s="150" t="str">
        <f t="shared" si="257"/>
        <v/>
      </c>
      <c r="I1236" s="150" t="str">
        <f t="shared" si="258"/>
        <v/>
      </c>
      <c r="J1236" s="150" t="str">
        <f t="shared" si="259"/>
        <v/>
      </c>
      <c r="K1236" s="150" t="str">
        <f t="shared" si="260"/>
        <v/>
      </c>
      <c r="L1236" s="150" t="str">
        <f t="shared" si="261"/>
        <v/>
      </c>
      <c r="M1236" s="150" t="str">
        <f t="shared" si="262"/>
        <v/>
      </c>
      <c r="N1236" s="172" t="str">
        <f t="shared" si="263"/>
        <v/>
      </c>
      <c r="O1236" s="150" t="str">
        <f t="shared" si="264"/>
        <v/>
      </c>
      <c r="P1236" s="151" t="str">
        <f t="shared" si="265"/>
        <v/>
      </c>
      <c r="Q1236" s="150" t="str">
        <f t="shared" si="255"/>
        <v/>
      </c>
      <c r="R1236" s="126" t="str">
        <f t="array" ref="R1236">IF(AND(ISTEXT(E1236),D1236="TR"),_xlfn.STDEV.S(IF(Supplier=E1236,Target)),"")</f>
        <v/>
      </c>
      <c r="S1236" s="143" t="e">
        <f t="shared" si="266"/>
        <v>#VALUE!</v>
      </c>
      <c r="T1236" s="146" t="e">
        <f t="shared" si="267"/>
        <v>#VALUE!</v>
      </c>
    </row>
    <row r="1237" spans="1:20" s="17" customFormat="1" x14ac:dyDescent="0.2">
      <c r="A1237" s="14"/>
      <c r="B1237" s="14"/>
      <c r="C1237" s="14"/>
      <c r="D1237" s="14"/>
      <c r="E1237" s="14"/>
      <c r="F1237" s="149" t="str">
        <f t="shared" si="256"/>
        <v/>
      </c>
      <c r="G1237" s="148" t="str">
        <f>IF(F1237="","",SUMIF(Supplier,Waste_Input!E1237,TotalSampleWeight))</f>
        <v/>
      </c>
      <c r="H1237" s="150" t="str">
        <f t="shared" si="257"/>
        <v/>
      </c>
      <c r="I1237" s="150" t="str">
        <f t="shared" si="258"/>
        <v/>
      </c>
      <c r="J1237" s="150" t="str">
        <f t="shared" si="259"/>
        <v/>
      </c>
      <c r="K1237" s="150" t="str">
        <f t="shared" si="260"/>
        <v/>
      </c>
      <c r="L1237" s="150" t="str">
        <f t="shared" si="261"/>
        <v/>
      </c>
      <c r="M1237" s="150" t="str">
        <f t="shared" si="262"/>
        <v/>
      </c>
      <c r="N1237" s="172" t="str">
        <f t="shared" si="263"/>
        <v/>
      </c>
      <c r="O1237" s="150" t="str">
        <f t="shared" si="264"/>
        <v/>
      </c>
      <c r="P1237" s="151" t="str">
        <f t="shared" si="265"/>
        <v/>
      </c>
      <c r="Q1237" s="150" t="str">
        <f t="shared" si="255"/>
        <v/>
      </c>
      <c r="R1237" s="126" t="str">
        <f t="array" ref="R1237">IF(AND(ISTEXT(E1237),D1237="TR"),_xlfn.STDEV.S(IF(Supplier=E1237,Target)),"")</f>
        <v/>
      </c>
      <c r="S1237" s="143" t="e">
        <f t="shared" si="266"/>
        <v>#VALUE!</v>
      </c>
      <c r="T1237" s="146" t="e">
        <f t="shared" si="267"/>
        <v>#VALUE!</v>
      </c>
    </row>
    <row r="1238" spans="1:20" s="17" customFormat="1" x14ac:dyDescent="0.2">
      <c r="A1238" s="14"/>
      <c r="B1238" s="14"/>
      <c r="C1238" s="14"/>
      <c r="D1238" s="14"/>
      <c r="E1238" s="14"/>
      <c r="F1238" s="149" t="str">
        <f t="shared" si="256"/>
        <v/>
      </c>
      <c r="G1238" s="148" t="str">
        <f>IF(F1238="","",SUMIF(Supplier,Waste_Input!E1238,TotalSampleWeight))</f>
        <v/>
      </c>
      <c r="H1238" s="150" t="str">
        <f t="shared" si="257"/>
        <v/>
      </c>
      <c r="I1238" s="150" t="str">
        <f t="shared" si="258"/>
        <v/>
      </c>
      <c r="J1238" s="150" t="str">
        <f t="shared" si="259"/>
        <v/>
      </c>
      <c r="K1238" s="150" t="str">
        <f t="shared" si="260"/>
        <v/>
      </c>
      <c r="L1238" s="150" t="str">
        <f t="shared" si="261"/>
        <v/>
      </c>
      <c r="M1238" s="150" t="str">
        <f t="shared" si="262"/>
        <v/>
      </c>
      <c r="N1238" s="172" t="str">
        <f t="shared" si="263"/>
        <v/>
      </c>
      <c r="O1238" s="150" t="str">
        <f t="shared" si="264"/>
        <v/>
      </c>
      <c r="P1238" s="151" t="str">
        <f t="shared" si="265"/>
        <v/>
      </c>
      <c r="Q1238" s="150" t="str">
        <f t="shared" si="255"/>
        <v/>
      </c>
      <c r="R1238" s="126" t="str">
        <f t="array" ref="R1238">IF(AND(ISTEXT(E1238),D1238="TR"),_xlfn.STDEV.S(IF(Supplier=E1238,Target)),"")</f>
        <v/>
      </c>
      <c r="S1238" s="143" t="e">
        <f t="shared" si="266"/>
        <v>#VALUE!</v>
      </c>
      <c r="T1238" s="146" t="e">
        <f t="shared" si="267"/>
        <v>#VALUE!</v>
      </c>
    </row>
    <row r="1239" spans="1:20" s="17" customFormat="1" x14ac:dyDescent="0.2">
      <c r="A1239" s="14"/>
      <c r="B1239" s="14"/>
      <c r="C1239" s="14"/>
      <c r="D1239" s="14"/>
      <c r="E1239" s="14"/>
      <c r="F1239" s="149" t="str">
        <f t="shared" si="256"/>
        <v/>
      </c>
      <c r="G1239" s="148" t="str">
        <f>IF(F1239="","",SUMIF(Supplier,Waste_Input!E1239,TotalSampleWeight))</f>
        <v/>
      </c>
      <c r="H1239" s="150" t="str">
        <f t="shared" si="257"/>
        <v/>
      </c>
      <c r="I1239" s="150" t="str">
        <f t="shared" si="258"/>
        <v/>
      </c>
      <c r="J1239" s="150" t="str">
        <f t="shared" si="259"/>
        <v/>
      </c>
      <c r="K1239" s="150" t="str">
        <f t="shared" si="260"/>
        <v/>
      </c>
      <c r="L1239" s="150" t="str">
        <f t="shared" si="261"/>
        <v/>
      </c>
      <c r="M1239" s="150" t="str">
        <f t="shared" si="262"/>
        <v/>
      </c>
      <c r="N1239" s="172" t="str">
        <f t="shared" si="263"/>
        <v/>
      </c>
      <c r="O1239" s="150" t="str">
        <f t="shared" si="264"/>
        <v/>
      </c>
      <c r="P1239" s="151" t="str">
        <f t="shared" si="265"/>
        <v/>
      </c>
      <c r="Q1239" s="150" t="str">
        <f t="shared" si="255"/>
        <v/>
      </c>
      <c r="R1239" s="126" t="str">
        <f t="array" ref="R1239">IF(AND(ISTEXT(E1239),D1239="TR"),_xlfn.STDEV.S(IF(Supplier=E1239,Target)),"")</f>
        <v/>
      </c>
      <c r="S1239" s="143" t="e">
        <f t="shared" si="266"/>
        <v>#VALUE!</v>
      </c>
      <c r="T1239" s="146" t="e">
        <f t="shared" si="267"/>
        <v>#VALUE!</v>
      </c>
    </row>
    <row r="1240" spans="1:20" s="17" customFormat="1" x14ac:dyDescent="0.2">
      <c r="A1240" s="14"/>
      <c r="B1240" s="14"/>
      <c r="C1240" s="14"/>
      <c r="D1240" s="14"/>
      <c r="E1240" s="14"/>
      <c r="F1240" s="149" t="str">
        <f t="shared" si="256"/>
        <v/>
      </c>
      <c r="G1240" s="148" t="str">
        <f>IF(F1240="","",SUMIF(Supplier,Waste_Input!E1240,TotalSampleWeight))</f>
        <v/>
      </c>
      <c r="H1240" s="150" t="str">
        <f t="shared" si="257"/>
        <v/>
      </c>
      <c r="I1240" s="150" t="str">
        <f t="shared" si="258"/>
        <v/>
      </c>
      <c r="J1240" s="150" t="str">
        <f t="shared" si="259"/>
        <v/>
      </c>
      <c r="K1240" s="150" t="str">
        <f t="shared" si="260"/>
        <v/>
      </c>
      <c r="L1240" s="150" t="str">
        <f t="shared" si="261"/>
        <v/>
      </c>
      <c r="M1240" s="150" t="str">
        <f t="shared" si="262"/>
        <v/>
      </c>
      <c r="N1240" s="172" t="str">
        <f t="shared" si="263"/>
        <v/>
      </c>
      <c r="O1240" s="150" t="str">
        <f t="shared" si="264"/>
        <v/>
      </c>
      <c r="P1240" s="151" t="str">
        <f t="shared" si="265"/>
        <v/>
      </c>
      <c r="Q1240" s="150" t="str">
        <f t="shared" si="255"/>
        <v/>
      </c>
      <c r="R1240" s="126" t="str">
        <f t="array" ref="R1240">IF(AND(ISTEXT(E1240),D1240="TR"),_xlfn.STDEV.S(IF(Supplier=E1240,Target)),"")</f>
        <v/>
      </c>
      <c r="S1240" s="143" t="e">
        <f t="shared" si="266"/>
        <v>#VALUE!</v>
      </c>
      <c r="T1240" s="146" t="e">
        <f t="shared" si="267"/>
        <v>#VALUE!</v>
      </c>
    </row>
    <row r="1241" spans="1:20" s="17" customFormat="1" x14ac:dyDescent="0.2">
      <c r="A1241" s="14"/>
      <c r="B1241" s="14"/>
      <c r="C1241" s="14"/>
      <c r="D1241" s="14"/>
      <c r="E1241" s="14"/>
      <c r="F1241" s="149" t="str">
        <f t="shared" si="256"/>
        <v/>
      </c>
      <c r="G1241" s="148" t="str">
        <f>IF(F1241="","",SUMIF(Supplier,Waste_Input!E1241,TotalSampleWeight))</f>
        <v/>
      </c>
      <c r="H1241" s="150" t="str">
        <f t="shared" si="257"/>
        <v/>
      </c>
      <c r="I1241" s="150" t="str">
        <f t="shared" si="258"/>
        <v/>
      </c>
      <c r="J1241" s="150" t="str">
        <f t="shared" si="259"/>
        <v/>
      </c>
      <c r="K1241" s="150" t="str">
        <f t="shared" si="260"/>
        <v/>
      </c>
      <c r="L1241" s="150" t="str">
        <f t="shared" si="261"/>
        <v/>
      </c>
      <c r="M1241" s="150" t="str">
        <f t="shared" si="262"/>
        <v/>
      </c>
      <c r="N1241" s="172" t="str">
        <f t="shared" si="263"/>
        <v/>
      </c>
      <c r="O1241" s="150" t="str">
        <f t="shared" si="264"/>
        <v/>
      </c>
      <c r="P1241" s="151" t="str">
        <f t="shared" si="265"/>
        <v/>
      </c>
      <c r="Q1241" s="150" t="str">
        <f t="shared" si="255"/>
        <v/>
      </c>
      <c r="R1241" s="126" t="str">
        <f t="array" ref="R1241">IF(AND(ISTEXT(E1241),D1241="TR"),_xlfn.STDEV.S(IF(Supplier=E1241,Target)),"")</f>
        <v/>
      </c>
      <c r="S1241" s="143" t="e">
        <f t="shared" si="266"/>
        <v>#VALUE!</v>
      </c>
      <c r="T1241" s="146" t="e">
        <f t="shared" si="267"/>
        <v>#VALUE!</v>
      </c>
    </row>
    <row r="1242" spans="1:20" s="17" customFormat="1" x14ac:dyDescent="0.2">
      <c r="A1242" s="14"/>
      <c r="B1242" s="14"/>
      <c r="C1242" s="14"/>
      <c r="D1242" s="14"/>
      <c r="E1242" s="14"/>
      <c r="F1242" s="149" t="str">
        <f t="shared" si="256"/>
        <v/>
      </c>
      <c r="G1242" s="148" t="str">
        <f>IF(F1242="","",SUMIF(Supplier,Waste_Input!E1242,TotalSampleWeight))</f>
        <v/>
      </c>
      <c r="H1242" s="150" t="str">
        <f t="shared" si="257"/>
        <v/>
      </c>
      <c r="I1242" s="150" t="str">
        <f t="shared" si="258"/>
        <v/>
      </c>
      <c r="J1242" s="150" t="str">
        <f t="shared" si="259"/>
        <v/>
      </c>
      <c r="K1242" s="150" t="str">
        <f t="shared" si="260"/>
        <v/>
      </c>
      <c r="L1242" s="150" t="str">
        <f t="shared" si="261"/>
        <v/>
      </c>
      <c r="M1242" s="150" t="str">
        <f t="shared" si="262"/>
        <v/>
      </c>
      <c r="N1242" s="172" t="str">
        <f t="shared" si="263"/>
        <v/>
      </c>
      <c r="O1242" s="150" t="str">
        <f t="shared" si="264"/>
        <v/>
      </c>
      <c r="P1242" s="151" t="str">
        <f t="shared" si="265"/>
        <v/>
      </c>
      <c r="Q1242" s="150" t="str">
        <f t="shared" si="255"/>
        <v/>
      </c>
      <c r="R1242" s="126" t="str">
        <f t="array" ref="R1242">IF(AND(ISTEXT(E1242),D1242="TR"),_xlfn.STDEV.S(IF(Supplier=E1242,Target)),"")</f>
        <v/>
      </c>
      <c r="S1242" s="143" t="e">
        <f t="shared" si="266"/>
        <v>#VALUE!</v>
      </c>
      <c r="T1242" s="146" t="e">
        <f t="shared" si="267"/>
        <v>#VALUE!</v>
      </c>
    </row>
    <row r="1243" spans="1:20" s="17" customFormat="1" x14ac:dyDescent="0.2">
      <c r="A1243" s="14"/>
      <c r="B1243" s="14"/>
      <c r="C1243" s="14"/>
      <c r="D1243" s="14"/>
      <c r="E1243" s="14"/>
      <c r="F1243" s="149" t="str">
        <f t="shared" si="256"/>
        <v/>
      </c>
      <c r="G1243" s="148" t="str">
        <f>IF(F1243="","",SUMIF(Supplier,Waste_Input!E1243,TotalSampleWeight))</f>
        <v/>
      </c>
      <c r="H1243" s="150" t="str">
        <f t="shared" si="257"/>
        <v/>
      </c>
      <c r="I1243" s="150" t="str">
        <f t="shared" si="258"/>
        <v/>
      </c>
      <c r="J1243" s="150" t="str">
        <f t="shared" si="259"/>
        <v/>
      </c>
      <c r="K1243" s="150" t="str">
        <f t="shared" si="260"/>
        <v/>
      </c>
      <c r="L1243" s="150" t="str">
        <f t="shared" si="261"/>
        <v/>
      </c>
      <c r="M1243" s="150" t="str">
        <f t="shared" si="262"/>
        <v/>
      </c>
      <c r="N1243" s="172" t="str">
        <f t="shared" si="263"/>
        <v/>
      </c>
      <c r="O1243" s="150" t="str">
        <f t="shared" si="264"/>
        <v/>
      </c>
      <c r="P1243" s="151" t="str">
        <f t="shared" si="265"/>
        <v/>
      </c>
      <c r="Q1243" s="150" t="str">
        <f t="shared" si="255"/>
        <v/>
      </c>
      <c r="R1243" s="126" t="str">
        <f t="array" ref="R1243">IF(AND(ISTEXT(E1243),D1243="TR"),_xlfn.STDEV.S(IF(Supplier=E1243,Target)),"")</f>
        <v/>
      </c>
      <c r="S1243" s="143" t="e">
        <f t="shared" si="266"/>
        <v>#VALUE!</v>
      </c>
      <c r="T1243" s="146" t="e">
        <f t="shared" si="267"/>
        <v>#VALUE!</v>
      </c>
    </row>
    <row r="1244" spans="1:20" s="17" customFormat="1" x14ac:dyDescent="0.2">
      <c r="A1244" s="14"/>
      <c r="B1244" s="14"/>
      <c r="C1244" s="14"/>
      <c r="D1244" s="14"/>
      <c r="E1244" s="14"/>
      <c r="F1244" s="149" t="str">
        <f t="shared" si="256"/>
        <v/>
      </c>
      <c r="G1244" s="148" t="str">
        <f>IF(F1244="","",SUMIF(Supplier,Waste_Input!E1244,TotalSampleWeight))</f>
        <v/>
      </c>
      <c r="H1244" s="150" t="str">
        <f t="shared" si="257"/>
        <v/>
      </c>
      <c r="I1244" s="150" t="str">
        <f t="shared" si="258"/>
        <v/>
      </c>
      <c r="J1244" s="150" t="str">
        <f t="shared" si="259"/>
        <v/>
      </c>
      <c r="K1244" s="150" t="str">
        <f t="shared" si="260"/>
        <v/>
      </c>
      <c r="L1244" s="150" t="str">
        <f t="shared" si="261"/>
        <v/>
      </c>
      <c r="M1244" s="150" t="str">
        <f t="shared" si="262"/>
        <v/>
      </c>
      <c r="N1244" s="172" t="str">
        <f t="shared" si="263"/>
        <v/>
      </c>
      <c r="O1244" s="150" t="str">
        <f t="shared" si="264"/>
        <v/>
      </c>
      <c r="P1244" s="151" t="str">
        <f t="shared" si="265"/>
        <v/>
      </c>
      <c r="Q1244" s="150" t="str">
        <f t="shared" si="255"/>
        <v/>
      </c>
      <c r="R1244" s="126" t="str">
        <f t="array" ref="R1244">IF(AND(ISTEXT(E1244),D1244="TR"),_xlfn.STDEV.S(IF(Supplier=E1244,Target)),"")</f>
        <v/>
      </c>
      <c r="S1244" s="143" t="e">
        <f t="shared" si="266"/>
        <v>#VALUE!</v>
      </c>
      <c r="T1244" s="146" t="e">
        <f t="shared" si="267"/>
        <v>#VALUE!</v>
      </c>
    </row>
    <row r="1245" spans="1:20" s="17" customFormat="1" x14ac:dyDescent="0.2">
      <c r="A1245" s="14"/>
      <c r="B1245" s="14"/>
      <c r="C1245" s="14"/>
      <c r="D1245" s="14"/>
      <c r="E1245" s="14"/>
      <c r="F1245" s="149" t="str">
        <f t="shared" si="256"/>
        <v/>
      </c>
      <c r="G1245" s="148" t="str">
        <f>IF(F1245="","",SUMIF(Supplier,Waste_Input!E1245,TotalSampleWeight))</f>
        <v/>
      </c>
      <c r="H1245" s="150" t="str">
        <f t="shared" si="257"/>
        <v/>
      </c>
      <c r="I1245" s="150" t="str">
        <f t="shared" si="258"/>
        <v/>
      </c>
      <c r="J1245" s="150" t="str">
        <f t="shared" si="259"/>
        <v/>
      </c>
      <c r="K1245" s="150" t="str">
        <f t="shared" si="260"/>
        <v/>
      </c>
      <c r="L1245" s="150" t="str">
        <f t="shared" si="261"/>
        <v/>
      </c>
      <c r="M1245" s="150" t="str">
        <f t="shared" si="262"/>
        <v/>
      </c>
      <c r="N1245" s="172" t="str">
        <f t="shared" si="263"/>
        <v/>
      </c>
      <c r="O1245" s="150" t="str">
        <f t="shared" si="264"/>
        <v/>
      </c>
      <c r="P1245" s="151" t="str">
        <f t="shared" si="265"/>
        <v/>
      </c>
      <c r="Q1245" s="150" t="str">
        <f t="shared" si="255"/>
        <v/>
      </c>
      <c r="R1245" s="126" t="str">
        <f t="array" ref="R1245">IF(AND(ISTEXT(E1245),D1245="TR"),_xlfn.STDEV.S(IF(Supplier=E1245,Target)),"")</f>
        <v/>
      </c>
      <c r="S1245" s="143" t="e">
        <f t="shared" si="266"/>
        <v>#VALUE!</v>
      </c>
      <c r="T1245" s="146" t="e">
        <f t="shared" si="267"/>
        <v>#VALUE!</v>
      </c>
    </row>
    <row r="1246" spans="1:20" s="17" customFormat="1" x14ac:dyDescent="0.2">
      <c r="A1246" s="14"/>
      <c r="B1246" s="14"/>
      <c r="C1246" s="14"/>
      <c r="D1246" s="14"/>
      <c r="E1246" s="14"/>
      <c r="F1246" s="149" t="str">
        <f t="shared" si="256"/>
        <v/>
      </c>
      <c r="G1246" s="148" t="str">
        <f>IF(F1246="","",SUMIF(Supplier,Waste_Input!E1246,TotalSampleWeight))</f>
        <v/>
      </c>
      <c r="H1246" s="150" t="str">
        <f t="shared" si="257"/>
        <v/>
      </c>
      <c r="I1246" s="150" t="str">
        <f t="shared" si="258"/>
        <v/>
      </c>
      <c r="J1246" s="150" t="str">
        <f t="shared" si="259"/>
        <v/>
      </c>
      <c r="K1246" s="150" t="str">
        <f t="shared" si="260"/>
        <v/>
      </c>
      <c r="L1246" s="150" t="str">
        <f t="shared" si="261"/>
        <v/>
      </c>
      <c r="M1246" s="150" t="str">
        <f t="shared" si="262"/>
        <v/>
      </c>
      <c r="N1246" s="172" t="str">
        <f t="shared" si="263"/>
        <v/>
      </c>
      <c r="O1246" s="150" t="str">
        <f t="shared" si="264"/>
        <v/>
      </c>
      <c r="P1246" s="151" t="str">
        <f t="shared" si="265"/>
        <v/>
      </c>
      <c r="Q1246" s="150" t="str">
        <f t="shared" si="255"/>
        <v/>
      </c>
      <c r="R1246" s="126" t="str">
        <f t="array" ref="R1246">IF(AND(ISTEXT(E1246),D1246="TR"),_xlfn.STDEV.S(IF(Supplier=E1246,Target)),"")</f>
        <v/>
      </c>
      <c r="S1246" s="143" t="e">
        <f t="shared" si="266"/>
        <v>#VALUE!</v>
      </c>
      <c r="T1246" s="146" t="e">
        <f t="shared" si="267"/>
        <v>#VALUE!</v>
      </c>
    </row>
    <row r="1247" spans="1:20" s="17" customFormat="1" x14ac:dyDescent="0.2">
      <c r="A1247" s="14"/>
      <c r="B1247" s="14"/>
      <c r="C1247" s="14"/>
      <c r="D1247" s="14"/>
      <c r="E1247" s="14"/>
      <c r="F1247" s="149" t="str">
        <f t="shared" si="256"/>
        <v/>
      </c>
      <c r="G1247" s="148" t="str">
        <f>IF(F1247="","",SUMIF(Supplier,Waste_Input!E1247,TotalSampleWeight))</f>
        <v/>
      </c>
      <c r="H1247" s="150" t="str">
        <f t="shared" si="257"/>
        <v/>
      </c>
      <c r="I1247" s="150" t="str">
        <f t="shared" si="258"/>
        <v/>
      </c>
      <c r="J1247" s="150" t="str">
        <f t="shared" si="259"/>
        <v/>
      </c>
      <c r="K1247" s="150" t="str">
        <f t="shared" si="260"/>
        <v/>
      </c>
      <c r="L1247" s="150" t="str">
        <f t="shared" si="261"/>
        <v/>
      </c>
      <c r="M1247" s="150" t="str">
        <f t="shared" si="262"/>
        <v/>
      </c>
      <c r="N1247" s="172" t="str">
        <f t="shared" si="263"/>
        <v/>
      </c>
      <c r="O1247" s="150" t="str">
        <f t="shared" si="264"/>
        <v/>
      </c>
      <c r="P1247" s="151" t="str">
        <f t="shared" si="265"/>
        <v/>
      </c>
      <c r="Q1247" s="150" t="str">
        <f t="shared" si="255"/>
        <v/>
      </c>
      <c r="R1247" s="126" t="str">
        <f t="array" ref="R1247">IF(AND(ISTEXT(E1247),D1247="TR"),_xlfn.STDEV.S(IF(Supplier=E1247,Target)),"")</f>
        <v/>
      </c>
      <c r="S1247" s="143" t="e">
        <f t="shared" si="266"/>
        <v>#VALUE!</v>
      </c>
      <c r="T1247" s="146" t="e">
        <f t="shared" si="267"/>
        <v>#VALUE!</v>
      </c>
    </row>
    <row r="1248" spans="1:20" s="17" customFormat="1" x14ac:dyDescent="0.2">
      <c r="A1248" s="14"/>
      <c r="B1248" s="14"/>
      <c r="C1248" s="14"/>
      <c r="D1248" s="14"/>
      <c r="E1248" s="14"/>
      <c r="F1248" s="149" t="str">
        <f t="shared" si="256"/>
        <v/>
      </c>
      <c r="G1248" s="148" t="str">
        <f>IF(F1248="","",SUMIF(Supplier,Waste_Input!E1248,TotalSampleWeight))</f>
        <v/>
      </c>
      <c r="H1248" s="150" t="str">
        <f t="shared" si="257"/>
        <v/>
      </c>
      <c r="I1248" s="150" t="str">
        <f t="shared" si="258"/>
        <v/>
      </c>
      <c r="J1248" s="150" t="str">
        <f t="shared" si="259"/>
        <v/>
      </c>
      <c r="K1248" s="150" t="str">
        <f t="shared" si="260"/>
        <v/>
      </c>
      <c r="L1248" s="150" t="str">
        <f t="shared" si="261"/>
        <v/>
      </c>
      <c r="M1248" s="150" t="str">
        <f t="shared" si="262"/>
        <v/>
      </c>
      <c r="N1248" s="172" t="str">
        <f t="shared" si="263"/>
        <v/>
      </c>
      <c r="O1248" s="150" t="str">
        <f t="shared" si="264"/>
        <v/>
      </c>
      <c r="P1248" s="151" t="str">
        <f t="shared" si="265"/>
        <v/>
      </c>
      <c r="Q1248" s="150" t="str">
        <f t="shared" si="255"/>
        <v/>
      </c>
      <c r="R1248" s="126" t="str">
        <f t="array" ref="R1248">IF(AND(ISTEXT(E1248),D1248="TR"),_xlfn.STDEV.S(IF(Supplier=E1248,Target)),"")</f>
        <v/>
      </c>
      <c r="S1248" s="143" t="e">
        <f t="shared" si="266"/>
        <v>#VALUE!</v>
      </c>
      <c r="T1248" s="146" t="e">
        <f t="shared" si="267"/>
        <v>#VALUE!</v>
      </c>
    </row>
    <row r="1249" spans="1:20" s="17" customFormat="1" x14ac:dyDescent="0.2">
      <c r="A1249" s="14"/>
      <c r="B1249" s="14"/>
      <c r="C1249" s="14"/>
      <c r="D1249" s="14"/>
      <c r="E1249" s="14"/>
      <c r="F1249" s="149" t="str">
        <f t="shared" si="256"/>
        <v/>
      </c>
      <c r="G1249" s="148" t="str">
        <f>IF(F1249="","",SUMIF(Supplier,Waste_Input!E1249,TotalSampleWeight))</f>
        <v/>
      </c>
      <c r="H1249" s="150" t="str">
        <f t="shared" si="257"/>
        <v/>
      </c>
      <c r="I1249" s="150" t="str">
        <f t="shared" si="258"/>
        <v/>
      </c>
      <c r="J1249" s="150" t="str">
        <f t="shared" si="259"/>
        <v/>
      </c>
      <c r="K1249" s="150" t="str">
        <f t="shared" si="260"/>
        <v/>
      </c>
      <c r="L1249" s="150" t="str">
        <f t="shared" si="261"/>
        <v/>
      </c>
      <c r="M1249" s="150" t="str">
        <f t="shared" si="262"/>
        <v/>
      </c>
      <c r="N1249" s="172" t="str">
        <f t="shared" si="263"/>
        <v/>
      </c>
      <c r="O1249" s="150" t="str">
        <f t="shared" si="264"/>
        <v/>
      </c>
      <c r="P1249" s="151" t="str">
        <f t="shared" si="265"/>
        <v/>
      </c>
      <c r="Q1249" s="150" t="str">
        <f t="shared" si="255"/>
        <v/>
      </c>
      <c r="R1249" s="126" t="str">
        <f t="array" ref="R1249">IF(AND(ISTEXT(E1249),D1249="TR"),_xlfn.STDEV.S(IF(Supplier=E1249,Target)),"")</f>
        <v/>
      </c>
      <c r="S1249" s="143" t="e">
        <f t="shared" si="266"/>
        <v>#VALUE!</v>
      </c>
      <c r="T1249" s="146" t="e">
        <f t="shared" si="267"/>
        <v>#VALUE!</v>
      </c>
    </row>
    <row r="1250" spans="1:20" s="17" customFormat="1" x14ac:dyDescent="0.2">
      <c r="A1250" s="14"/>
      <c r="B1250" s="14"/>
      <c r="C1250" s="14"/>
      <c r="D1250" s="14"/>
      <c r="E1250" s="14"/>
      <c r="F1250" s="149" t="str">
        <f t="shared" si="256"/>
        <v/>
      </c>
      <c r="G1250" s="148" t="str">
        <f>IF(F1250="","",SUMIF(Supplier,Waste_Input!E1250,TotalSampleWeight))</f>
        <v/>
      </c>
      <c r="H1250" s="150" t="str">
        <f t="shared" si="257"/>
        <v/>
      </c>
      <c r="I1250" s="150" t="str">
        <f t="shared" si="258"/>
        <v/>
      </c>
      <c r="J1250" s="150" t="str">
        <f t="shared" si="259"/>
        <v/>
      </c>
      <c r="K1250" s="150" t="str">
        <f t="shared" si="260"/>
        <v/>
      </c>
      <c r="L1250" s="150" t="str">
        <f t="shared" si="261"/>
        <v/>
      </c>
      <c r="M1250" s="150" t="str">
        <f t="shared" si="262"/>
        <v/>
      </c>
      <c r="N1250" s="172" t="str">
        <f t="shared" si="263"/>
        <v/>
      </c>
      <c r="O1250" s="150" t="str">
        <f t="shared" si="264"/>
        <v/>
      </c>
      <c r="P1250" s="151" t="str">
        <f t="shared" si="265"/>
        <v/>
      </c>
      <c r="Q1250" s="150" t="str">
        <f t="shared" si="255"/>
        <v/>
      </c>
      <c r="R1250" s="126" t="str">
        <f t="array" ref="R1250">IF(AND(ISTEXT(E1250),D1250="TR"),_xlfn.STDEV.S(IF(Supplier=E1250,Target)),"")</f>
        <v/>
      </c>
      <c r="S1250" s="143" t="e">
        <f t="shared" si="266"/>
        <v>#VALUE!</v>
      </c>
      <c r="T1250" s="146" t="e">
        <f t="shared" si="267"/>
        <v>#VALUE!</v>
      </c>
    </row>
    <row r="1251" spans="1:20" s="17" customFormat="1" x14ac:dyDescent="0.2">
      <c r="A1251" s="14"/>
      <c r="B1251" s="14"/>
      <c r="C1251" s="14"/>
      <c r="D1251" s="14"/>
      <c r="E1251" s="14"/>
      <c r="F1251" s="149" t="str">
        <f t="shared" si="256"/>
        <v/>
      </c>
      <c r="G1251" s="148" t="str">
        <f>IF(F1251="","",SUMIF(Supplier,Waste_Input!E1251,TotalSampleWeight))</f>
        <v/>
      </c>
      <c r="H1251" s="150" t="str">
        <f t="shared" si="257"/>
        <v/>
      </c>
      <c r="I1251" s="150" t="str">
        <f t="shared" si="258"/>
        <v/>
      </c>
      <c r="J1251" s="150" t="str">
        <f t="shared" si="259"/>
        <v/>
      </c>
      <c r="K1251" s="150" t="str">
        <f t="shared" si="260"/>
        <v/>
      </c>
      <c r="L1251" s="150" t="str">
        <f t="shared" si="261"/>
        <v/>
      </c>
      <c r="M1251" s="150" t="str">
        <f t="shared" si="262"/>
        <v/>
      </c>
      <c r="N1251" s="172" t="str">
        <f t="shared" si="263"/>
        <v/>
      </c>
      <c r="O1251" s="150" t="str">
        <f t="shared" si="264"/>
        <v/>
      </c>
      <c r="P1251" s="151" t="str">
        <f t="shared" si="265"/>
        <v/>
      </c>
      <c r="Q1251" s="150" t="str">
        <f t="shared" si="255"/>
        <v/>
      </c>
      <c r="R1251" s="126" t="str">
        <f t="array" ref="R1251">IF(AND(ISTEXT(E1251),D1251="TR"),_xlfn.STDEV.S(IF(Supplier=E1251,Target)),"")</f>
        <v/>
      </c>
      <c r="S1251" s="143" t="e">
        <f t="shared" si="266"/>
        <v>#VALUE!</v>
      </c>
      <c r="T1251" s="146" t="e">
        <f t="shared" si="267"/>
        <v>#VALUE!</v>
      </c>
    </row>
    <row r="1252" spans="1:20" s="17" customFormat="1" x14ac:dyDescent="0.2">
      <c r="A1252" s="14"/>
      <c r="B1252" s="14"/>
      <c r="C1252" s="14"/>
      <c r="D1252" s="14"/>
      <c r="E1252" s="14"/>
      <c r="F1252" s="149" t="str">
        <f t="shared" si="256"/>
        <v/>
      </c>
      <c r="G1252" s="148" t="str">
        <f>IF(F1252="","",SUMIF(Supplier,Waste_Input!E1252,TotalSampleWeight))</f>
        <v/>
      </c>
      <c r="H1252" s="150" t="str">
        <f t="shared" si="257"/>
        <v/>
      </c>
      <c r="I1252" s="150" t="str">
        <f t="shared" si="258"/>
        <v/>
      </c>
      <c r="J1252" s="150" t="str">
        <f t="shared" si="259"/>
        <v/>
      </c>
      <c r="K1252" s="150" t="str">
        <f t="shared" si="260"/>
        <v/>
      </c>
      <c r="L1252" s="150" t="str">
        <f t="shared" si="261"/>
        <v/>
      </c>
      <c r="M1252" s="150" t="str">
        <f t="shared" si="262"/>
        <v/>
      </c>
      <c r="N1252" s="172" t="str">
        <f t="shared" si="263"/>
        <v/>
      </c>
      <c r="O1252" s="150" t="str">
        <f t="shared" si="264"/>
        <v/>
      </c>
      <c r="P1252" s="151" t="str">
        <f t="shared" si="265"/>
        <v/>
      </c>
      <c r="Q1252" s="150" t="str">
        <f t="shared" si="255"/>
        <v/>
      </c>
      <c r="R1252" s="126" t="str">
        <f t="array" ref="R1252">IF(AND(ISTEXT(E1252),D1252="TR"),_xlfn.STDEV.S(IF(Supplier=E1252,Target)),"")</f>
        <v/>
      </c>
      <c r="S1252" s="143" t="e">
        <f t="shared" si="266"/>
        <v>#VALUE!</v>
      </c>
      <c r="T1252" s="146" t="e">
        <f t="shared" si="267"/>
        <v>#VALUE!</v>
      </c>
    </row>
    <row r="1253" spans="1:20" s="17" customFormat="1" x14ac:dyDescent="0.2">
      <c r="A1253" s="14"/>
      <c r="B1253" s="14"/>
      <c r="C1253" s="14"/>
      <c r="D1253" s="14"/>
      <c r="E1253" s="14"/>
      <c r="F1253" s="149" t="str">
        <f t="shared" si="256"/>
        <v/>
      </c>
      <c r="G1253" s="148" t="str">
        <f>IF(F1253="","",SUMIF(Supplier,Waste_Input!E1253,TotalSampleWeight))</f>
        <v/>
      </c>
      <c r="H1253" s="150" t="str">
        <f t="shared" si="257"/>
        <v/>
      </c>
      <c r="I1253" s="150" t="str">
        <f t="shared" si="258"/>
        <v/>
      </c>
      <c r="J1253" s="150" t="str">
        <f t="shared" si="259"/>
        <v/>
      </c>
      <c r="K1253" s="150" t="str">
        <f t="shared" si="260"/>
        <v/>
      </c>
      <c r="L1253" s="150" t="str">
        <f t="shared" si="261"/>
        <v/>
      </c>
      <c r="M1253" s="150" t="str">
        <f t="shared" si="262"/>
        <v/>
      </c>
      <c r="N1253" s="172" t="str">
        <f t="shared" si="263"/>
        <v/>
      </c>
      <c r="O1253" s="150" t="str">
        <f t="shared" si="264"/>
        <v/>
      </c>
      <c r="P1253" s="151" t="str">
        <f t="shared" si="265"/>
        <v/>
      </c>
      <c r="Q1253" s="150" t="str">
        <f t="shared" si="255"/>
        <v/>
      </c>
      <c r="R1253" s="126" t="str">
        <f t="array" ref="R1253">IF(AND(ISTEXT(E1253),D1253="TR"),_xlfn.STDEV.S(IF(Supplier=E1253,Target)),"")</f>
        <v/>
      </c>
      <c r="S1253" s="143" t="e">
        <f t="shared" si="266"/>
        <v>#VALUE!</v>
      </c>
      <c r="T1253" s="146" t="e">
        <f t="shared" si="267"/>
        <v>#VALUE!</v>
      </c>
    </row>
    <row r="1254" spans="1:20" s="17" customFormat="1" x14ac:dyDescent="0.2">
      <c r="A1254" s="14"/>
      <c r="B1254" s="14"/>
      <c r="C1254" s="14"/>
      <c r="D1254" s="14"/>
      <c r="E1254" s="14"/>
      <c r="F1254" s="149" t="str">
        <f t="shared" si="256"/>
        <v/>
      </c>
      <c r="G1254" s="148" t="str">
        <f>IF(F1254="","",SUMIF(Supplier,Waste_Input!E1254,TotalSampleWeight))</f>
        <v/>
      </c>
      <c r="H1254" s="150" t="str">
        <f t="shared" si="257"/>
        <v/>
      </c>
      <c r="I1254" s="150" t="str">
        <f t="shared" si="258"/>
        <v/>
      </c>
      <c r="J1254" s="150" t="str">
        <f t="shared" si="259"/>
        <v/>
      </c>
      <c r="K1254" s="150" t="str">
        <f t="shared" si="260"/>
        <v/>
      </c>
      <c r="L1254" s="150" t="str">
        <f t="shared" si="261"/>
        <v/>
      </c>
      <c r="M1254" s="150" t="str">
        <f t="shared" si="262"/>
        <v/>
      </c>
      <c r="N1254" s="172" t="str">
        <f t="shared" si="263"/>
        <v/>
      </c>
      <c r="O1254" s="150" t="str">
        <f t="shared" si="264"/>
        <v/>
      </c>
      <c r="P1254" s="151" t="str">
        <f t="shared" si="265"/>
        <v/>
      </c>
      <c r="Q1254" s="150" t="str">
        <f t="shared" si="255"/>
        <v/>
      </c>
      <c r="R1254" s="126" t="str">
        <f t="array" ref="R1254">IF(AND(ISTEXT(E1254),D1254="TR"),_xlfn.STDEV.S(IF(Supplier=E1254,Target)),"")</f>
        <v/>
      </c>
      <c r="S1254" s="143" t="e">
        <f t="shared" si="266"/>
        <v>#VALUE!</v>
      </c>
      <c r="T1254" s="146" t="e">
        <f t="shared" si="267"/>
        <v>#VALUE!</v>
      </c>
    </row>
    <row r="1255" spans="1:20" s="17" customFormat="1" x14ac:dyDescent="0.2">
      <c r="A1255" s="14"/>
      <c r="B1255" s="14"/>
      <c r="C1255" s="14"/>
      <c r="D1255" s="14"/>
      <c r="E1255" s="14"/>
      <c r="F1255" s="149" t="str">
        <f t="shared" si="256"/>
        <v/>
      </c>
      <c r="G1255" s="148" t="str">
        <f>IF(F1255="","",SUMIF(Supplier,Waste_Input!E1255,TotalSampleWeight))</f>
        <v/>
      </c>
      <c r="H1255" s="150" t="str">
        <f t="shared" si="257"/>
        <v/>
      </c>
      <c r="I1255" s="150" t="str">
        <f t="shared" si="258"/>
        <v/>
      </c>
      <c r="J1255" s="150" t="str">
        <f t="shared" si="259"/>
        <v/>
      </c>
      <c r="K1255" s="150" t="str">
        <f t="shared" si="260"/>
        <v/>
      </c>
      <c r="L1255" s="150" t="str">
        <f t="shared" si="261"/>
        <v/>
      </c>
      <c r="M1255" s="150" t="str">
        <f t="shared" si="262"/>
        <v/>
      </c>
      <c r="N1255" s="172" t="str">
        <f t="shared" si="263"/>
        <v/>
      </c>
      <c r="O1255" s="150" t="str">
        <f t="shared" si="264"/>
        <v/>
      </c>
      <c r="P1255" s="151" t="str">
        <f t="shared" si="265"/>
        <v/>
      </c>
      <c r="Q1255" s="150" t="str">
        <f t="shared" si="255"/>
        <v/>
      </c>
      <c r="R1255" s="126" t="str">
        <f t="array" ref="R1255">IF(AND(ISTEXT(E1255),D1255="TR"),_xlfn.STDEV.S(IF(Supplier=E1255,Target)),"")</f>
        <v/>
      </c>
      <c r="S1255" s="143" t="e">
        <f t="shared" si="266"/>
        <v>#VALUE!</v>
      </c>
      <c r="T1255" s="146" t="e">
        <f t="shared" si="267"/>
        <v>#VALUE!</v>
      </c>
    </row>
    <row r="1256" spans="1:20" s="17" customFormat="1" x14ac:dyDescent="0.2">
      <c r="A1256" s="14"/>
      <c r="B1256" s="14"/>
      <c r="C1256" s="14"/>
      <c r="D1256" s="14"/>
      <c r="E1256" s="14"/>
      <c r="F1256" s="149" t="str">
        <f t="shared" si="256"/>
        <v/>
      </c>
      <c r="G1256" s="148" t="str">
        <f>IF(F1256="","",SUMIF(Supplier,Waste_Input!E1256,TotalSampleWeight))</f>
        <v/>
      </c>
      <c r="H1256" s="150" t="str">
        <f t="shared" si="257"/>
        <v/>
      </c>
      <c r="I1256" s="150" t="str">
        <f t="shared" si="258"/>
        <v/>
      </c>
      <c r="J1256" s="150" t="str">
        <f t="shared" si="259"/>
        <v/>
      </c>
      <c r="K1256" s="150" t="str">
        <f t="shared" si="260"/>
        <v/>
      </c>
      <c r="L1256" s="150" t="str">
        <f t="shared" si="261"/>
        <v/>
      </c>
      <c r="M1256" s="150" t="str">
        <f t="shared" si="262"/>
        <v/>
      </c>
      <c r="N1256" s="172" t="str">
        <f t="shared" si="263"/>
        <v/>
      </c>
      <c r="O1256" s="150" t="str">
        <f t="shared" si="264"/>
        <v/>
      </c>
      <c r="P1256" s="151" t="str">
        <f t="shared" si="265"/>
        <v/>
      </c>
      <c r="Q1256" s="150" t="str">
        <f t="shared" si="255"/>
        <v/>
      </c>
      <c r="R1256" s="126" t="str">
        <f t="array" ref="R1256">IF(AND(ISTEXT(E1256),D1256="TR"),_xlfn.STDEV.S(IF(Supplier=E1256,Target)),"")</f>
        <v/>
      </c>
      <c r="S1256" s="143" t="e">
        <f t="shared" si="266"/>
        <v>#VALUE!</v>
      </c>
      <c r="T1256" s="146" t="e">
        <f t="shared" si="267"/>
        <v>#VALUE!</v>
      </c>
    </row>
    <row r="1257" spans="1:20" s="17" customFormat="1" x14ac:dyDescent="0.2">
      <c r="A1257" s="14"/>
      <c r="B1257" s="14"/>
      <c r="C1257" s="14"/>
      <c r="D1257" s="14"/>
      <c r="E1257" s="14"/>
      <c r="F1257" s="149" t="str">
        <f t="shared" si="256"/>
        <v/>
      </c>
      <c r="G1257" s="148" t="str">
        <f>IF(F1257="","",SUMIF(Supplier,Waste_Input!E1257,TotalSampleWeight))</f>
        <v/>
      </c>
      <c r="H1257" s="150" t="str">
        <f t="shared" si="257"/>
        <v/>
      </c>
      <c r="I1257" s="150" t="str">
        <f t="shared" si="258"/>
        <v/>
      </c>
      <c r="J1257" s="150" t="str">
        <f t="shared" si="259"/>
        <v/>
      </c>
      <c r="K1257" s="150" t="str">
        <f t="shared" si="260"/>
        <v/>
      </c>
      <c r="L1257" s="150" t="str">
        <f t="shared" si="261"/>
        <v/>
      </c>
      <c r="M1257" s="150" t="str">
        <f t="shared" si="262"/>
        <v/>
      </c>
      <c r="N1257" s="172" t="str">
        <f t="shared" si="263"/>
        <v/>
      </c>
      <c r="O1257" s="150" t="str">
        <f t="shared" si="264"/>
        <v/>
      </c>
      <c r="P1257" s="151" t="str">
        <f t="shared" si="265"/>
        <v/>
      </c>
      <c r="Q1257" s="150" t="str">
        <f t="shared" si="255"/>
        <v/>
      </c>
      <c r="R1257" s="126" t="str">
        <f t="array" ref="R1257">IF(AND(ISTEXT(E1257),D1257="TR"),_xlfn.STDEV.S(IF(Supplier=E1257,Target)),"")</f>
        <v/>
      </c>
      <c r="S1257" s="143" t="e">
        <f t="shared" si="266"/>
        <v>#VALUE!</v>
      </c>
      <c r="T1257" s="146" t="e">
        <f t="shared" si="267"/>
        <v>#VALUE!</v>
      </c>
    </row>
    <row r="1258" spans="1:20" s="17" customFormat="1" x14ac:dyDescent="0.2">
      <c r="A1258" s="14"/>
      <c r="B1258" s="14"/>
      <c r="C1258" s="14"/>
      <c r="D1258" s="14"/>
      <c r="E1258" s="14"/>
      <c r="F1258" s="149" t="str">
        <f t="shared" si="256"/>
        <v/>
      </c>
      <c r="G1258" s="148" t="str">
        <f>IF(F1258="","",SUMIF(Supplier,Waste_Input!E1258,TotalSampleWeight))</f>
        <v/>
      </c>
      <c r="H1258" s="150" t="str">
        <f t="shared" si="257"/>
        <v/>
      </c>
      <c r="I1258" s="150" t="str">
        <f t="shared" si="258"/>
        <v/>
      </c>
      <c r="J1258" s="150" t="str">
        <f t="shared" si="259"/>
        <v/>
      </c>
      <c r="K1258" s="150" t="str">
        <f t="shared" si="260"/>
        <v/>
      </c>
      <c r="L1258" s="150" t="str">
        <f t="shared" si="261"/>
        <v/>
      </c>
      <c r="M1258" s="150" t="str">
        <f t="shared" si="262"/>
        <v/>
      </c>
      <c r="N1258" s="172" t="str">
        <f t="shared" si="263"/>
        <v/>
      </c>
      <c r="O1258" s="150" t="str">
        <f t="shared" si="264"/>
        <v/>
      </c>
      <c r="P1258" s="151" t="str">
        <f t="shared" si="265"/>
        <v/>
      </c>
      <c r="Q1258" s="150" t="str">
        <f t="shared" si="255"/>
        <v/>
      </c>
      <c r="R1258" s="126" t="str">
        <f t="array" ref="R1258">IF(AND(ISTEXT(E1258),D1258="TR"),_xlfn.STDEV.S(IF(Supplier=E1258,Target)),"")</f>
        <v/>
      </c>
      <c r="S1258" s="143" t="e">
        <f t="shared" si="266"/>
        <v>#VALUE!</v>
      </c>
      <c r="T1258" s="146" t="e">
        <f t="shared" si="267"/>
        <v>#VALUE!</v>
      </c>
    </row>
    <row r="1259" spans="1:20" s="17" customFormat="1" x14ac:dyDescent="0.2">
      <c r="A1259" s="14"/>
      <c r="B1259" s="14"/>
      <c r="C1259" s="14"/>
      <c r="D1259" s="14"/>
      <c r="E1259" s="14"/>
      <c r="F1259" s="149" t="str">
        <f t="shared" si="256"/>
        <v/>
      </c>
      <c r="G1259" s="148" t="str">
        <f>IF(F1259="","",SUMIF(Supplier,Waste_Input!E1259,TotalSampleWeight))</f>
        <v/>
      </c>
      <c r="H1259" s="150" t="str">
        <f t="shared" si="257"/>
        <v/>
      </c>
      <c r="I1259" s="150" t="str">
        <f t="shared" si="258"/>
        <v/>
      </c>
      <c r="J1259" s="150" t="str">
        <f t="shared" si="259"/>
        <v/>
      </c>
      <c r="K1259" s="150" t="str">
        <f t="shared" si="260"/>
        <v/>
      </c>
      <c r="L1259" s="150" t="str">
        <f t="shared" si="261"/>
        <v/>
      </c>
      <c r="M1259" s="150" t="str">
        <f t="shared" si="262"/>
        <v/>
      </c>
      <c r="N1259" s="172" t="str">
        <f t="shared" si="263"/>
        <v/>
      </c>
      <c r="O1259" s="150" t="str">
        <f t="shared" si="264"/>
        <v/>
      </c>
      <c r="P1259" s="151" t="str">
        <f t="shared" si="265"/>
        <v/>
      </c>
      <c r="Q1259" s="150" t="str">
        <f t="shared" si="255"/>
        <v/>
      </c>
      <c r="R1259" s="126" t="str">
        <f t="array" ref="R1259">IF(AND(ISTEXT(E1259),D1259="TR"),_xlfn.STDEV.S(IF(Supplier=E1259,Target)),"")</f>
        <v/>
      </c>
      <c r="S1259" s="143" t="e">
        <f t="shared" si="266"/>
        <v>#VALUE!</v>
      </c>
      <c r="T1259" s="146" t="e">
        <f t="shared" si="267"/>
        <v>#VALUE!</v>
      </c>
    </row>
    <row r="1260" spans="1:20" s="17" customFormat="1" x14ac:dyDescent="0.2">
      <c r="A1260" s="14"/>
      <c r="B1260" s="14"/>
      <c r="C1260" s="14"/>
      <c r="D1260" s="14"/>
      <c r="E1260" s="14"/>
      <c r="F1260" s="149" t="str">
        <f t="shared" si="256"/>
        <v/>
      </c>
      <c r="G1260" s="148" t="str">
        <f>IF(F1260="","",SUMIF(Supplier,Waste_Input!E1260,TotalSampleWeight))</f>
        <v/>
      </c>
      <c r="H1260" s="150" t="str">
        <f t="shared" si="257"/>
        <v/>
      </c>
      <c r="I1260" s="150" t="str">
        <f t="shared" si="258"/>
        <v/>
      </c>
      <c r="J1260" s="150" t="str">
        <f t="shared" si="259"/>
        <v/>
      </c>
      <c r="K1260" s="150" t="str">
        <f t="shared" si="260"/>
        <v/>
      </c>
      <c r="L1260" s="150" t="str">
        <f t="shared" si="261"/>
        <v/>
      </c>
      <c r="M1260" s="150" t="str">
        <f t="shared" si="262"/>
        <v/>
      </c>
      <c r="N1260" s="172" t="str">
        <f t="shared" si="263"/>
        <v/>
      </c>
      <c r="O1260" s="150" t="str">
        <f t="shared" si="264"/>
        <v/>
      </c>
      <c r="P1260" s="151" t="str">
        <f t="shared" si="265"/>
        <v/>
      </c>
      <c r="Q1260" s="150" t="str">
        <f t="shared" si="255"/>
        <v/>
      </c>
      <c r="R1260" s="126" t="str">
        <f t="array" ref="R1260">IF(AND(ISTEXT(E1260),D1260="TR"),_xlfn.STDEV.S(IF(Supplier=E1260,Target)),"")</f>
        <v/>
      </c>
      <c r="S1260" s="143" t="e">
        <f t="shared" si="266"/>
        <v>#VALUE!</v>
      </c>
      <c r="T1260" s="146" t="e">
        <f t="shared" si="267"/>
        <v>#VALUE!</v>
      </c>
    </row>
    <row r="1261" spans="1:20" s="17" customFormat="1" x14ac:dyDescent="0.2">
      <c r="A1261" s="14"/>
      <c r="B1261" s="14"/>
      <c r="C1261" s="14"/>
      <c r="D1261" s="14"/>
      <c r="E1261" s="14"/>
      <c r="F1261" s="149" t="str">
        <f t="shared" si="256"/>
        <v/>
      </c>
      <c r="G1261" s="148" t="str">
        <f>IF(F1261="","",SUMIF(Supplier,Waste_Input!E1261,TotalSampleWeight))</f>
        <v/>
      </c>
      <c r="H1261" s="150" t="str">
        <f t="shared" si="257"/>
        <v/>
      </c>
      <c r="I1261" s="150" t="str">
        <f t="shared" si="258"/>
        <v/>
      </c>
      <c r="J1261" s="150" t="str">
        <f t="shared" si="259"/>
        <v/>
      </c>
      <c r="K1261" s="150" t="str">
        <f t="shared" si="260"/>
        <v/>
      </c>
      <c r="L1261" s="150" t="str">
        <f t="shared" si="261"/>
        <v/>
      </c>
      <c r="M1261" s="150" t="str">
        <f t="shared" si="262"/>
        <v/>
      </c>
      <c r="N1261" s="172" t="str">
        <f t="shared" si="263"/>
        <v/>
      </c>
      <c r="O1261" s="150" t="str">
        <f t="shared" si="264"/>
        <v/>
      </c>
      <c r="P1261" s="151" t="str">
        <f t="shared" si="265"/>
        <v/>
      </c>
      <c r="Q1261" s="150" t="str">
        <f t="shared" si="255"/>
        <v/>
      </c>
      <c r="R1261" s="126" t="str">
        <f t="array" ref="R1261">IF(AND(ISTEXT(E1261),D1261="TR"),_xlfn.STDEV.S(IF(Supplier=E1261,Target)),"")</f>
        <v/>
      </c>
      <c r="S1261" s="143" t="e">
        <f t="shared" si="266"/>
        <v>#VALUE!</v>
      </c>
      <c r="T1261" s="146" t="e">
        <f t="shared" si="267"/>
        <v>#VALUE!</v>
      </c>
    </row>
    <row r="1262" spans="1:20" s="17" customFormat="1" x14ac:dyDescent="0.2">
      <c r="A1262" s="14"/>
      <c r="B1262" s="14"/>
      <c r="C1262" s="14"/>
      <c r="D1262" s="14"/>
      <c r="E1262" s="14"/>
      <c r="F1262" s="149" t="str">
        <f t="shared" si="256"/>
        <v/>
      </c>
      <c r="G1262" s="148" t="str">
        <f>IF(F1262="","",SUMIF(Supplier,Waste_Input!E1262,TotalSampleWeight))</f>
        <v/>
      </c>
      <c r="H1262" s="150" t="str">
        <f t="shared" si="257"/>
        <v/>
      </c>
      <c r="I1262" s="150" t="str">
        <f t="shared" si="258"/>
        <v/>
      </c>
      <c r="J1262" s="150" t="str">
        <f t="shared" si="259"/>
        <v/>
      </c>
      <c r="K1262" s="150" t="str">
        <f t="shared" si="260"/>
        <v/>
      </c>
      <c r="L1262" s="150" t="str">
        <f t="shared" si="261"/>
        <v/>
      </c>
      <c r="M1262" s="150" t="str">
        <f t="shared" si="262"/>
        <v/>
      </c>
      <c r="N1262" s="172" t="str">
        <f t="shared" si="263"/>
        <v/>
      </c>
      <c r="O1262" s="150" t="str">
        <f t="shared" si="264"/>
        <v/>
      </c>
      <c r="P1262" s="151" t="str">
        <f t="shared" si="265"/>
        <v/>
      </c>
      <c r="Q1262" s="150" t="str">
        <f t="shared" si="255"/>
        <v/>
      </c>
      <c r="R1262" s="126" t="str">
        <f t="array" ref="R1262">IF(AND(ISTEXT(E1262),D1262="TR"),_xlfn.STDEV.S(IF(Supplier=E1262,Target)),"")</f>
        <v/>
      </c>
      <c r="S1262" s="143" t="e">
        <f t="shared" si="266"/>
        <v>#VALUE!</v>
      </c>
      <c r="T1262" s="146" t="e">
        <f t="shared" si="267"/>
        <v>#VALUE!</v>
      </c>
    </row>
    <row r="1263" spans="1:20" s="17" customFormat="1" x14ac:dyDescent="0.2">
      <c r="A1263" s="14"/>
      <c r="B1263" s="14"/>
      <c r="C1263" s="14"/>
      <c r="D1263" s="14"/>
      <c r="E1263" s="14"/>
      <c r="F1263" s="149" t="str">
        <f t="shared" si="256"/>
        <v/>
      </c>
      <c r="G1263" s="148" t="str">
        <f>IF(F1263="","",SUMIF(Supplier,Waste_Input!E1263,TotalSampleWeight))</f>
        <v/>
      </c>
      <c r="H1263" s="150" t="str">
        <f t="shared" si="257"/>
        <v/>
      </c>
      <c r="I1263" s="150" t="str">
        <f t="shared" si="258"/>
        <v/>
      </c>
      <c r="J1263" s="150" t="str">
        <f t="shared" si="259"/>
        <v/>
      </c>
      <c r="K1263" s="150" t="str">
        <f t="shared" si="260"/>
        <v/>
      </c>
      <c r="L1263" s="150" t="str">
        <f t="shared" si="261"/>
        <v/>
      </c>
      <c r="M1263" s="150" t="str">
        <f t="shared" si="262"/>
        <v/>
      </c>
      <c r="N1263" s="172" t="str">
        <f t="shared" si="263"/>
        <v/>
      </c>
      <c r="O1263" s="150" t="str">
        <f t="shared" si="264"/>
        <v/>
      </c>
      <c r="P1263" s="151" t="str">
        <f t="shared" si="265"/>
        <v/>
      </c>
      <c r="Q1263" s="150" t="str">
        <f t="shared" si="255"/>
        <v/>
      </c>
      <c r="R1263" s="126" t="str">
        <f t="array" ref="R1263">IF(AND(ISTEXT(E1263),D1263="TR"),_xlfn.STDEV.S(IF(Supplier=E1263,Target)),"")</f>
        <v/>
      </c>
      <c r="S1263" s="143" t="e">
        <f t="shared" si="266"/>
        <v>#VALUE!</v>
      </c>
      <c r="T1263" s="146" t="e">
        <f t="shared" si="267"/>
        <v>#VALUE!</v>
      </c>
    </row>
    <row r="1264" spans="1:20" s="17" customFormat="1" x14ac:dyDescent="0.2">
      <c r="A1264" s="14"/>
      <c r="B1264" s="14"/>
      <c r="C1264" s="14"/>
      <c r="D1264" s="14"/>
      <c r="E1264" s="14"/>
      <c r="F1264" s="149" t="str">
        <f t="shared" si="256"/>
        <v/>
      </c>
      <c r="G1264" s="148" t="str">
        <f>IF(F1264="","",SUMIF(Supplier,Waste_Input!E1264,TotalSampleWeight))</f>
        <v/>
      </c>
      <c r="H1264" s="150" t="str">
        <f t="shared" si="257"/>
        <v/>
      </c>
      <c r="I1264" s="150" t="str">
        <f t="shared" si="258"/>
        <v/>
      </c>
      <c r="J1264" s="150" t="str">
        <f t="shared" si="259"/>
        <v/>
      </c>
      <c r="K1264" s="150" t="str">
        <f t="shared" si="260"/>
        <v/>
      </c>
      <c r="L1264" s="150" t="str">
        <f t="shared" si="261"/>
        <v/>
      </c>
      <c r="M1264" s="150" t="str">
        <f t="shared" si="262"/>
        <v/>
      </c>
      <c r="N1264" s="172" t="str">
        <f t="shared" si="263"/>
        <v/>
      </c>
      <c r="O1264" s="150" t="str">
        <f t="shared" si="264"/>
        <v/>
      </c>
      <c r="P1264" s="151" t="str">
        <f t="shared" si="265"/>
        <v/>
      </c>
      <c r="Q1264" s="150" t="str">
        <f t="shared" si="255"/>
        <v/>
      </c>
      <c r="R1264" s="126" t="str">
        <f t="array" ref="R1264">IF(AND(ISTEXT(E1264),D1264="TR"),_xlfn.STDEV.S(IF(Supplier=E1264,Target)),"")</f>
        <v/>
      </c>
      <c r="S1264" s="143" t="e">
        <f t="shared" si="266"/>
        <v>#VALUE!</v>
      </c>
      <c r="T1264" s="146" t="e">
        <f t="shared" si="267"/>
        <v>#VALUE!</v>
      </c>
    </row>
    <row r="1265" spans="1:20" s="17" customFormat="1" x14ac:dyDescent="0.2">
      <c r="A1265" s="14"/>
      <c r="B1265" s="14"/>
      <c r="C1265" s="14"/>
      <c r="D1265" s="14"/>
      <c r="E1265" s="14"/>
      <c r="F1265" s="149" t="str">
        <f t="shared" si="256"/>
        <v/>
      </c>
      <c r="G1265" s="148" t="str">
        <f>IF(F1265="","",SUMIF(Supplier,Waste_Input!E1265,TotalSampleWeight))</f>
        <v/>
      </c>
      <c r="H1265" s="150" t="str">
        <f t="shared" si="257"/>
        <v/>
      </c>
      <c r="I1265" s="150" t="str">
        <f t="shared" si="258"/>
        <v/>
      </c>
      <c r="J1265" s="150" t="str">
        <f t="shared" si="259"/>
        <v/>
      </c>
      <c r="K1265" s="150" t="str">
        <f t="shared" si="260"/>
        <v/>
      </c>
      <c r="L1265" s="150" t="str">
        <f t="shared" si="261"/>
        <v/>
      </c>
      <c r="M1265" s="150" t="str">
        <f t="shared" si="262"/>
        <v/>
      </c>
      <c r="N1265" s="172" t="str">
        <f t="shared" si="263"/>
        <v/>
      </c>
      <c r="O1265" s="150" t="str">
        <f t="shared" si="264"/>
        <v/>
      </c>
      <c r="P1265" s="151" t="str">
        <f t="shared" si="265"/>
        <v/>
      </c>
      <c r="Q1265" s="150" t="str">
        <f t="shared" si="255"/>
        <v/>
      </c>
      <c r="R1265" s="126" t="str">
        <f t="array" ref="R1265">IF(AND(ISTEXT(E1265),D1265="TR"),_xlfn.STDEV.S(IF(Supplier=E1265,Target)),"")</f>
        <v/>
      </c>
      <c r="S1265" s="143" t="e">
        <f t="shared" si="266"/>
        <v>#VALUE!</v>
      </c>
      <c r="T1265" s="146" t="e">
        <f t="shared" si="267"/>
        <v>#VALUE!</v>
      </c>
    </row>
    <row r="1266" spans="1:20" s="17" customFormat="1" x14ac:dyDescent="0.2">
      <c r="A1266" s="14"/>
      <c r="B1266" s="14"/>
      <c r="C1266" s="14"/>
      <c r="D1266" s="14"/>
      <c r="E1266" s="14"/>
      <c r="F1266" s="149" t="str">
        <f t="shared" si="256"/>
        <v/>
      </c>
      <c r="G1266" s="148" t="str">
        <f>IF(F1266="","",SUMIF(Supplier,Waste_Input!E1266,TotalSampleWeight))</f>
        <v/>
      </c>
      <c r="H1266" s="150" t="str">
        <f t="shared" si="257"/>
        <v/>
      </c>
      <c r="I1266" s="150" t="str">
        <f t="shared" si="258"/>
        <v/>
      </c>
      <c r="J1266" s="150" t="str">
        <f t="shared" si="259"/>
        <v/>
      </c>
      <c r="K1266" s="150" t="str">
        <f t="shared" si="260"/>
        <v/>
      </c>
      <c r="L1266" s="150" t="str">
        <f t="shared" si="261"/>
        <v/>
      </c>
      <c r="M1266" s="150" t="str">
        <f t="shared" si="262"/>
        <v/>
      </c>
      <c r="N1266" s="172" t="str">
        <f t="shared" si="263"/>
        <v/>
      </c>
      <c r="O1266" s="150" t="str">
        <f t="shared" si="264"/>
        <v/>
      </c>
      <c r="P1266" s="151" t="str">
        <f t="shared" si="265"/>
        <v/>
      </c>
      <c r="Q1266" s="150" t="str">
        <f t="shared" si="255"/>
        <v/>
      </c>
      <c r="R1266" s="126" t="str">
        <f t="array" ref="R1266">IF(AND(ISTEXT(E1266),D1266="TR"),_xlfn.STDEV.S(IF(Supplier=E1266,Target)),"")</f>
        <v/>
      </c>
      <c r="S1266" s="143" t="e">
        <f t="shared" si="266"/>
        <v>#VALUE!</v>
      </c>
      <c r="T1266" s="146" t="e">
        <f t="shared" si="267"/>
        <v>#VALUE!</v>
      </c>
    </row>
    <row r="1267" spans="1:20" s="17" customFormat="1" x14ac:dyDescent="0.2">
      <c r="A1267" s="14"/>
      <c r="B1267" s="14"/>
      <c r="C1267" s="14"/>
      <c r="D1267" s="14"/>
      <c r="E1267" s="14"/>
      <c r="F1267" s="149" t="str">
        <f t="shared" si="256"/>
        <v/>
      </c>
      <c r="G1267" s="148" t="str">
        <f>IF(F1267="","",SUMIF(Supplier,Waste_Input!E1267,TotalSampleWeight))</f>
        <v/>
      </c>
      <c r="H1267" s="150" t="str">
        <f t="shared" si="257"/>
        <v/>
      </c>
      <c r="I1267" s="150" t="str">
        <f t="shared" si="258"/>
        <v/>
      </c>
      <c r="J1267" s="150" t="str">
        <f t="shared" si="259"/>
        <v/>
      </c>
      <c r="K1267" s="150" t="str">
        <f t="shared" si="260"/>
        <v/>
      </c>
      <c r="L1267" s="150" t="str">
        <f t="shared" si="261"/>
        <v/>
      </c>
      <c r="M1267" s="150" t="str">
        <f t="shared" si="262"/>
        <v/>
      </c>
      <c r="N1267" s="172" t="str">
        <f t="shared" si="263"/>
        <v/>
      </c>
      <c r="O1267" s="150" t="str">
        <f t="shared" si="264"/>
        <v/>
      </c>
      <c r="P1267" s="151" t="str">
        <f t="shared" si="265"/>
        <v/>
      </c>
      <c r="Q1267" s="150" t="str">
        <f t="shared" si="255"/>
        <v/>
      </c>
      <c r="R1267" s="126" t="str">
        <f t="array" ref="R1267">IF(AND(ISTEXT(E1267),D1267="TR"),_xlfn.STDEV.S(IF(Supplier=E1267,Target)),"")</f>
        <v/>
      </c>
      <c r="S1267" s="143" t="e">
        <f t="shared" si="266"/>
        <v>#VALUE!</v>
      </c>
      <c r="T1267" s="146" t="e">
        <f t="shared" si="267"/>
        <v>#VALUE!</v>
      </c>
    </row>
    <row r="1268" spans="1:20" s="17" customFormat="1" x14ac:dyDescent="0.2">
      <c r="A1268" s="14"/>
      <c r="B1268" s="14"/>
      <c r="C1268" s="14"/>
      <c r="D1268" s="14"/>
      <c r="E1268" s="14"/>
      <c r="F1268" s="149" t="str">
        <f t="shared" si="256"/>
        <v/>
      </c>
      <c r="G1268" s="148" t="str">
        <f>IF(F1268="","",SUMIF(Supplier,Waste_Input!E1268,TotalSampleWeight))</f>
        <v/>
      </c>
      <c r="H1268" s="150" t="str">
        <f t="shared" si="257"/>
        <v/>
      </c>
      <c r="I1268" s="150" t="str">
        <f t="shared" si="258"/>
        <v/>
      </c>
      <c r="J1268" s="150" t="str">
        <f t="shared" si="259"/>
        <v/>
      </c>
      <c r="K1268" s="150" t="str">
        <f t="shared" si="260"/>
        <v/>
      </c>
      <c r="L1268" s="150" t="str">
        <f t="shared" si="261"/>
        <v/>
      </c>
      <c r="M1268" s="150" t="str">
        <f t="shared" si="262"/>
        <v/>
      </c>
      <c r="N1268" s="172" t="str">
        <f t="shared" si="263"/>
        <v/>
      </c>
      <c r="O1268" s="150" t="str">
        <f t="shared" si="264"/>
        <v/>
      </c>
      <c r="P1268" s="151" t="str">
        <f t="shared" si="265"/>
        <v/>
      </c>
      <c r="Q1268" s="150" t="str">
        <f t="shared" si="255"/>
        <v/>
      </c>
      <c r="R1268" s="126" t="str">
        <f t="array" ref="R1268">IF(AND(ISTEXT(E1268),D1268="TR"),_xlfn.STDEV.S(IF(Supplier=E1268,Target)),"")</f>
        <v/>
      </c>
      <c r="S1268" s="143" t="e">
        <f t="shared" si="266"/>
        <v>#VALUE!</v>
      </c>
      <c r="T1268" s="146" t="e">
        <f t="shared" si="267"/>
        <v>#VALUE!</v>
      </c>
    </row>
    <row r="1269" spans="1:20" s="17" customFormat="1" x14ac:dyDescent="0.2">
      <c r="A1269" s="14"/>
      <c r="B1269" s="14"/>
      <c r="C1269" s="14"/>
      <c r="D1269" s="14"/>
      <c r="E1269" s="14"/>
      <c r="F1269" s="149" t="str">
        <f t="shared" si="256"/>
        <v/>
      </c>
      <c r="G1269" s="148" t="str">
        <f>IF(F1269="","",SUMIF(Supplier,Waste_Input!E1269,TotalSampleWeight))</f>
        <v/>
      </c>
      <c r="H1269" s="150" t="str">
        <f t="shared" si="257"/>
        <v/>
      </c>
      <c r="I1269" s="150" t="str">
        <f t="shared" si="258"/>
        <v/>
      </c>
      <c r="J1269" s="150" t="str">
        <f t="shared" si="259"/>
        <v/>
      </c>
      <c r="K1269" s="150" t="str">
        <f t="shared" si="260"/>
        <v/>
      </c>
      <c r="L1269" s="150" t="str">
        <f t="shared" si="261"/>
        <v/>
      </c>
      <c r="M1269" s="150" t="str">
        <f t="shared" si="262"/>
        <v/>
      </c>
      <c r="N1269" s="172" t="str">
        <f t="shared" si="263"/>
        <v/>
      </c>
      <c r="O1269" s="150" t="str">
        <f t="shared" si="264"/>
        <v/>
      </c>
      <c r="P1269" s="151" t="str">
        <f t="shared" si="265"/>
        <v/>
      </c>
      <c r="Q1269" s="150" t="str">
        <f t="shared" si="255"/>
        <v/>
      </c>
      <c r="R1269" s="126" t="str">
        <f t="array" ref="R1269">IF(AND(ISTEXT(E1269),D1269="TR"),_xlfn.STDEV.S(IF(Supplier=E1269,Target)),"")</f>
        <v/>
      </c>
      <c r="S1269" s="143" t="e">
        <f t="shared" si="266"/>
        <v>#VALUE!</v>
      </c>
      <c r="T1269" s="146" t="e">
        <f t="shared" si="267"/>
        <v>#VALUE!</v>
      </c>
    </row>
    <row r="1270" spans="1:20" s="17" customFormat="1" x14ac:dyDescent="0.2">
      <c r="A1270" s="14"/>
      <c r="B1270" s="14"/>
      <c r="C1270" s="14"/>
      <c r="D1270" s="14"/>
      <c r="E1270" s="14"/>
      <c r="F1270" s="149" t="str">
        <f t="shared" si="256"/>
        <v/>
      </c>
      <c r="G1270" s="148" t="str">
        <f>IF(F1270="","",SUMIF(Supplier,Waste_Input!E1270,TotalSampleWeight))</f>
        <v/>
      </c>
      <c r="H1270" s="150" t="str">
        <f t="shared" si="257"/>
        <v/>
      </c>
      <c r="I1270" s="150" t="str">
        <f t="shared" si="258"/>
        <v/>
      </c>
      <c r="J1270" s="150" t="str">
        <f t="shared" si="259"/>
        <v/>
      </c>
      <c r="K1270" s="150" t="str">
        <f t="shared" si="260"/>
        <v/>
      </c>
      <c r="L1270" s="150" t="str">
        <f t="shared" si="261"/>
        <v/>
      </c>
      <c r="M1270" s="150" t="str">
        <f t="shared" si="262"/>
        <v/>
      </c>
      <c r="N1270" s="172" t="str">
        <f t="shared" si="263"/>
        <v/>
      </c>
      <c r="O1270" s="150" t="str">
        <f t="shared" si="264"/>
        <v/>
      </c>
      <c r="P1270" s="151" t="str">
        <f t="shared" si="265"/>
        <v/>
      </c>
      <c r="Q1270" s="150" t="str">
        <f t="shared" si="255"/>
        <v/>
      </c>
      <c r="R1270" s="126" t="str">
        <f t="array" ref="R1270">IF(AND(ISTEXT(E1270),D1270="TR"),_xlfn.STDEV.S(IF(Supplier=E1270,Target)),"")</f>
        <v/>
      </c>
      <c r="S1270" s="143" t="e">
        <f t="shared" si="266"/>
        <v>#VALUE!</v>
      </c>
      <c r="T1270" s="146" t="e">
        <f t="shared" si="267"/>
        <v>#VALUE!</v>
      </c>
    </row>
    <row r="1271" spans="1:20" s="17" customFormat="1" x14ac:dyDescent="0.2">
      <c r="A1271" s="14"/>
      <c r="B1271" s="14"/>
      <c r="C1271" s="14"/>
      <c r="D1271" s="14"/>
      <c r="E1271" s="14"/>
      <c r="F1271" s="149" t="str">
        <f t="shared" si="256"/>
        <v/>
      </c>
      <c r="G1271" s="148" t="str">
        <f>IF(F1271="","",SUMIF(Supplier,Waste_Input!E1271,TotalSampleWeight))</f>
        <v/>
      </c>
      <c r="H1271" s="150" t="str">
        <f t="shared" si="257"/>
        <v/>
      </c>
      <c r="I1271" s="150" t="str">
        <f t="shared" si="258"/>
        <v/>
      </c>
      <c r="J1271" s="150" t="str">
        <f t="shared" si="259"/>
        <v/>
      </c>
      <c r="K1271" s="150" t="str">
        <f t="shared" si="260"/>
        <v/>
      </c>
      <c r="L1271" s="150" t="str">
        <f t="shared" si="261"/>
        <v/>
      </c>
      <c r="M1271" s="150" t="str">
        <f t="shared" si="262"/>
        <v/>
      </c>
      <c r="N1271" s="172" t="str">
        <f t="shared" si="263"/>
        <v/>
      </c>
      <c r="O1271" s="150" t="str">
        <f t="shared" si="264"/>
        <v/>
      </c>
      <c r="P1271" s="151" t="str">
        <f t="shared" si="265"/>
        <v/>
      </c>
      <c r="Q1271" s="150" t="str">
        <f t="shared" si="255"/>
        <v/>
      </c>
      <c r="R1271" s="126" t="str">
        <f t="array" ref="R1271">IF(AND(ISTEXT(E1271),D1271="TR"),_xlfn.STDEV.S(IF(Supplier=E1271,Target)),"")</f>
        <v/>
      </c>
      <c r="S1271" s="143" t="e">
        <f t="shared" si="266"/>
        <v>#VALUE!</v>
      </c>
      <c r="T1271" s="146" t="e">
        <f t="shared" si="267"/>
        <v>#VALUE!</v>
      </c>
    </row>
    <row r="1272" spans="1:20" s="17" customFormat="1" x14ac:dyDescent="0.2">
      <c r="A1272" s="14"/>
      <c r="B1272" s="14"/>
      <c r="C1272" s="14"/>
      <c r="D1272" s="14"/>
      <c r="E1272" s="14"/>
      <c r="F1272" s="149" t="str">
        <f t="shared" si="256"/>
        <v/>
      </c>
      <c r="G1272" s="148" t="str">
        <f>IF(F1272="","",SUMIF(Supplier,Waste_Input!E1272,TotalSampleWeight))</f>
        <v/>
      </c>
      <c r="H1272" s="150" t="str">
        <f t="shared" si="257"/>
        <v/>
      </c>
      <c r="I1272" s="150" t="str">
        <f t="shared" si="258"/>
        <v/>
      </c>
      <c r="J1272" s="150" t="str">
        <f t="shared" si="259"/>
        <v/>
      </c>
      <c r="K1272" s="150" t="str">
        <f t="shared" si="260"/>
        <v/>
      </c>
      <c r="L1272" s="150" t="str">
        <f t="shared" si="261"/>
        <v/>
      </c>
      <c r="M1272" s="150" t="str">
        <f t="shared" si="262"/>
        <v/>
      </c>
      <c r="N1272" s="172" t="str">
        <f t="shared" si="263"/>
        <v/>
      </c>
      <c r="O1272" s="150" t="str">
        <f t="shared" si="264"/>
        <v/>
      </c>
      <c r="P1272" s="151" t="str">
        <f t="shared" si="265"/>
        <v/>
      </c>
      <c r="Q1272" s="150" t="str">
        <f t="shared" si="255"/>
        <v/>
      </c>
      <c r="R1272" s="126" t="str">
        <f t="array" ref="R1272">IF(AND(ISTEXT(E1272),D1272="TR"),_xlfn.STDEV.S(IF(Supplier=E1272,Target)),"")</f>
        <v/>
      </c>
      <c r="S1272" s="143" t="e">
        <f t="shared" si="266"/>
        <v>#VALUE!</v>
      </c>
      <c r="T1272" s="146" t="e">
        <f t="shared" si="267"/>
        <v>#VALUE!</v>
      </c>
    </row>
    <row r="1273" spans="1:20" s="17" customFormat="1" x14ac:dyDescent="0.2">
      <c r="A1273" s="14"/>
      <c r="B1273" s="14"/>
      <c r="C1273" s="14"/>
      <c r="D1273" s="14"/>
      <c r="E1273" s="14"/>
      <c r="F1273" s="149" t="str">
        <f t="shared" si="256"/>
        <v/>
      </c>
      <c r="G1273" s="148" t="str">
        <f>IF(F1273="","",SUMIF(Supplier,Waste_Input!E1273,TotalSampleWeight))</f>
        <v/>
      </c>
      <c r="H1273" s="150" t="str">
        <f t="shared" si="257"/>
        <v/>
      </c>
      <c r="I1273" s="150" t="str">
        <f t="shared" si="258"/>
        <v/>
      </c>
      <c r="J1273" s="150" t="str">
        <f t="shared" si="259"/>
        <v/>
      </c>
      <c r="K1273" s="150" t="str">
        <f t="shared" si="260"/>
        <v/>
      </c>
      <c r="L1273" s="150" t="str">
        <f t="shared" si="261"/>
        <v/>
      </c>
      <c r="M1273" s="150" t="str">
        <f t="shared" si="262"/>
        <v/>
      </c>
      <c r="N1273" s="172" t="str">
        <f t="shared" si="263"/>
        <v/>
      </c>
      <c r="O1273" s="150" t="str">
        <f t="shared" si="264"/>
        <v/>
      </c>
      <c r="P1273" s="151" t="str">
        <f t="shared" si="265"/>
        <v/>
      </c>
      <c r="Q1273" s="150" t="str">
        <f t="shared" si="255"/>
        <v/>
      </c>
      <c r="R1273" s="126" t="str">
        <f t="array" ref="R1273">IF(AND(ISTEXT(E1273),D1273="TR"),_xlfn.STDEV.S(IF(Supplier=E1273,Target)),"")</f>
        <v/>
      </c>
      <c r="S1273" s="143" t="e">
        <f t="shared" si="266"/>
        <v>#VALUE!</v>
      </c>
      <c r="T1273" s="146" t="e">
        <f t="shared" si="267"/>
        <v>#VALUE!</v>
      </c>
    </row>
    <row r="1274" spans="1:20" s="17" customFormat="1" x14ac:dyDescent="0.2">
      <c r="A1274" s="14"/>
      <c r="B1274" s="14"/>
      <c r="C1274" s="14"/>
      <c r="D1274" s="14"/>
      <c r="E1274" s="14"/>
      <c r="F1274" s="149" t="str">
        <f t="shared" si="256"/>
        <v/>
      </c>
      <c r="G1274" s="148" t="str">
        <f>IF(F1274="","",SUMIF(Supplier,Waste_Input!E1274,TotalSampleWeight))</f>
        <v/>
      </c>
      <c r="H1274" s="150" t="str">
        <f t="shared" si="257"/>
        <v/>
      </c>
      <c r="I1274" s="150" t="str">
        <f t="shared" si="258"/>
        <v/>
      </c>
      <c r="J1274" s="150" t="str">
        <f t="shared" si="259"/>
        <v/>
      </c>
      <c r="K1274" s="150" t="str">
        <f t="shared" si="260"/>
        <v/>
      </c>
      <c r="L1274" s="150" t="str">
        <f t="shared" si="261"/>
        <v/>
      </c>
      <c r="M1274" s="150" t="str">
        <f t="shared" si="262"/>
        <v/>
      </c>
      <c r="N1274" s="172" t="str">
        <f t="shared" si="263"/>
        <v/>
      </c>
      <c r="O1274" s="150" t="str">
        <f t="shared" si="264"/>
        <v/>
      </c>
      <c r="P1274" s="151" t="str">
        <f t="shared" si="265"/>
        <v/>
      </c>
      <c r="Q1274" s="150" t="str">
        <f t="shared" si="255"/>
        <v/>
      </c>
      <c r="R1274" s="126" t="str">
        <f t="array" ref="R1274">IF(AND(ISTEXT(E1274),D1274="TR"),_xlfn.STDEV.S(IF(Supplier=E1274,Target)),"")</f>
        <v/>
      </c>
      <c r="S1274" s="143" t="e">
        <f t="shared" si="266"/>
        <v>#VALUE!</v>
      </c>
      <c r="T1274" s="146" t="e">
        <f t="shared" si="267"/>
        <v>#VALUE!</v>
      </c>
    </row>
    <row r="1275" spans="1:20" s="17" customFormat="1" x14ac:dyDescent="0.2">
      <c r="A1275" s="14"/>
      <c r="B1275" s="14"/>
      <c r="C1275" s="14"/>
      <c r="D1275" s="14"/>
      <c r="E1275" s="14"/>
      <c r="F1275" s="149" t="str">
        <f t="shared" si="256"/>
        <v/>
      </c>
      <c r="G1275" s="148" t="str">
        <f>IF(F1275="","",SUMIF(Supplier,Waste_Input!E1275,TotalSampleWeight))</f>
        <v/>
      </c>
      <c r="H1275" s="150" t="str">
        <f t="shared" si="257"/>
        <v/>
      </c>
      <c r="I1275" s="150" t="str">
        <f t="shared" si="258"/>
        <v/>
      </c>
      <c r="J1275" s="150" t="str">
        <f t="shared" si="259"/>
        <v/>
      </c>
      <c r="K1275" s="150" t="str">
        <f t="shared" si="260"/>
        <v/>
      </c>
      <c r="L1275" s="150" t="str">
        <f t="shared" si="261"/>
        <v/>
      </c>
      <c r="M1275" s="150" t="str">
        <f t="shared" si="262"/>
        <v/>
      </c>
      <c r="N1275" s="172" t="str">
        <f t="shared" si="263"/>
        <v/>
      </c>
      <c r="O1275" s="150" t="str">
        <f t="shared" si="264"/>
        <v/>
      </c>
      <c r="P1275" s="151" t="str">
        <f t="shared" si="265"/>
        <v/>
      </c>
      <c r="Q1275" s="150" t="str">
        <f t="shared" si="255"/>
        <v/>
      </c>
      <c r="R1275" s="126" t="str">
        <f t="array" ref="R1275">IF(AND(ISTEXT(E1275),D1275="TR"),_xlfn.STDEV.S(IF(Supplier=E1275,Target)),"")</f>
        <v/>
      </c>
      <c r="S1275" s="143" t="e">
        <f t="shared" si="266"/>
        <v>#VALUE!</v>
      </c>
      <c r="T1275" s="146" t="e">
        <f t="shared" si="267"/>
        <v>#VALUE!</v>
      </c>
    </row>
    <row r="1276" spans="1:20" s="17" customFormat="1" x14ac:dyDescent="0.2">
      <c r="A1276" s="14"/>
      <c r="B1276" s="14"/>
      <c r="C1276" s="14"/>
      <c r="D1276" s="14"/>
      <c r="E1276" s="14"/>
      <c r="F1276" s="149" t="str">
        <f t="shared" si="256"/>
        <v/>
      </c>
      <c r="G1276" s="148" t="str">
        <f>IF(F1276="","",SUMIF(Supplier,Waste_Input!E1276,TotalSampleWeight))</f>
        <v/>
      </c>
      <c r="H1276" s="150" t="str">
        <f t="shared" si="257"/>
        <v/>
      </c>
      <c r="I1276" s="150" t="str">
        <f t="shared" si="258"/>
        <v/>
      </c>
      <c r="J1276" s="150" t="str">
        <f t="shared" si="259"/>
        <v/>
      </c>
      <c r="K1276" s="150" t="str">
        <f t="shared" si="260"/>
        <v/>
      </c>
      <c r="L1276" s="150" t="str">
        <f t="shared" si="261"/>
        <v/>
      </c>
      <c r="M1276" s="150" t="str">
        <f t="shared" si="262"/>
        <v/>
      </c>
      <c r="N1276" s="172" t="str">
        <f t="shared" si="263"/>
        <v/>
      </c>
      <c r="O1276" s="150" t="str">
        <f t="shared" si="264"/>
        <v/>
      </c>
      <c r="P1276" s="151" t="str">
        <f t="shared" si="265"/>
        <v/>
      </c>
      <c r="Q1276" s="150" t="str">
        <f t="shared" si="255"/>
        <v/>
      </c>
      <c r="R1276" s="126" t="str">
        <f t="array" ref="R1276">IF(AND(ISTEXT(E1276),D1276="TR"),_xlfn.STDEV.S(IF(Supplier=E1276,Target)),"")</f>
        <v/>
      </c>
      <c r="S1276" s="143" t="e">
        <f t="shared" si="266"/>
        <v>#VALUE!</v>
      </c>
      <c r="T1276" s="146" t="e">
        <f t="shared" si="267"/>
        <v>#VALUE!</v>
      </c>
    </row>
    <row r="1277" spans="1:20" s="17" customFormat="1" x14ac:dyDescent="0.2">
      <c r="A1277" s="14"/>
      <c r="B1277" s="14"/>
      <c r="C1277" s="14"/>
      <c r="D1277" s="14"/>
      <c r="E1277" s="14"/>
      <c r="F1277" s="149" t="str">
        <f t="shared" si="256"/>
        <v/>
      </c>
      <c r="G1277" s="148" t="str">
        <f>IF(F1277="","",SUMIF(Supplier,Waste_Input!E1277,TotalSampleWeight))</f>
        <v/>
      </c>
      <c r="H1277" s="150" t="str">
        <f t="shared" si="257"/>
        <v/>
      </c>
      <c r="I1277" s="150" t="str">
        <f t="shared" si="258"/>
        <v/>
      </c>
      <c r="J1277" s="150" t="str">
        <f t="shared" si="259"/>
        <v/>
      </c>
      <c r="K1277" s="150" t="str">
        <f t="shared" si="260"/>
        <v/>
      </c>
      <c r="L1277" s="150" t="str">
        <f t="shared" si="261"/>
        <v/>
      </c>
      <c r="M1277" s="150" t="str">
        <f t="shared" si="262"/>
        <v/>
      </c>
      <c r="N1277" s="172" t="str">
        <f t="shared" si="263"/>
        <v/>
      </c>
      <c r="O1277" s="150" t="str">
        <f t="shared" si="264"/>
        <v/>
      </c>
      <c r="P1277" s="151" t="str">
        <f t="shared" si="265"/>
        <v/>
      </c>
      <c r="Q1277" s="150" t="str">
        <f t="shared" si="255"/>
        <v/>
      </c>
      <c r="R1277" s="126" t="str">
        <f t="array" ref="R1277">IF(AND(ISTEXT(E1277),D1277="TR"),_xlfn.STDEV.S(IF(Supplier=E1277,Target)),"")</f>
        <v/>
      </c>
      <c r="S1277" s="143" t="e">
        <f t="shared" si="266"/>
        <v>#VALUE!</v>
      </c>
      <c r="T1277" s="146" t="e">
        <f t="shared" si="267"/>
        <v>#VALUE!</v>
      </c>
    </row>
    <row r="1278" spans="1:20" s="17" customFormat="1" x14ac:dyDescent="0.2">
      <c r="A1278" s="14"/>
      <c r="B1278" s="14"/>
      <c r="C1278" s="14"/>
      <c r="D1278" s="14"/>
      <c r="E1278" s="14"/>
      <c r="F1278" s="149" t="str">
        <f t="shared" si="256"/>
        <v/>
      </c>
      <c r="G1278" s="148" t="str">
        <f>IF(F1278="","",SUMIF(Supplier,Waste_Input!E1278,TotalSampleWeight))</f>
        <v/>
      </c>
      <c r="H1278" s="150" t="str">
        <f t="shared" si="257"/>
        <v/>
      </c>
      <c r="I1278" s="150" t="str">
        <f t="shared" si="258"/>
        <v/>
      </c>
      <c r="J1278" s="150" t="str">
        <f t="shared" si="259"/>
        <v/>
      </c>
      <c r="K1278" s="150" t="str">
        <f t="shared" si="260"/>
        <v/>
      </c>
      <c r="L1278" s="150" t="str">
        <f t="shared" si="261"/>
        <v/>
      </c>
      <c r="M1278" s="150" t="str">
        <f t="shared" si="262"/>
        <v/>
      </c>
      <c r="N1278" s="172" t="str">
        <f t="shared" si="263"/>
        <v/>
      </c>
      <c r="O1278" s="150" t="str">
        <f t="shared" si="264"/>
        <v/>
      </c>
      <c r="P1278" s="151" t="str">
        <f t="shared" si="265"/>
        <v/>
      </c>
      <c r="Q1278" s="150" t="str">
        <f t="shared" si="255"/>
        <v/>
      </c>
      <c r="R1278" s="126" t="str">
        <f t="array" ref="R1278">IF(AND(ISTEXT(E1278),D1278="TR"),_xlfn.STDEV.S(IF(Supplier=E1278,Target)),"")</f>
        <v/>
      </c>
      <c r="S1278" s="143" t="e">
        <f t="shared" si="266"/>
        <v>#VALUE!</v>
      </c>
      <c r="T1278" s="146" t="e">
        <f t="shared" si="267"/>
        <v>#VALUE!</v>
      </c>
    </row>
    <row r="1279" spans="1:20" s="17" customFormat="1" x14ac:dyDescent="0.2">
      <c r="A1279" s="14"/>
      <c r="B1279" s="14"/>
      <c r="C1279" s="14"/>
      <c r="D1279" s="14"/>
      <c r="E1279" s="14"/>
      <c r="F1279" s="149" t="str">
        <f t="shared" si="256"/>
        <v/>
      </c>
      <c r="G1279" s="148" t="str">
        <f>IF(F1279="","",SUMIF(Supplier,Waste_Input!E1279,TotalSampleWeight))</f>
        <v/>
      </c>
      <c r="H1279" s="150" t="str">
        <f t="shared" si="257"/>
        <v/>
      </c>
      <c r="I1279" s="150" t="str">
        <f t="shared" si="258"/>
        <v/>
      </c>
      <c r="J1279" s="150" t="str">
        <f t="shared" si="259"/>
        <v/>
      </c>
      <c r="K1279" s="150" t="str">
        <f t="shared" si="260"/>
        <v/>
      </c>
      <c r="L1279" s="150" t="str">
        <f t="shared" si="261"/>
        <v/>
      </c>
      <c r="M1279" s="150" t="str">
        <f t="shared" si="262"/>
        <v/>
      </c>
      <c r="N1279" s="172" t="str">
        <f t="shared" si="263"/>
        <v/>
      </c>
      <c r="O1279" s="150" t="str">
        <f t="shared" si="264"/>
        <v/>
      </c>
      <c r="P1279" s="151" t="str">
        <f t="shared" si="265"/>
        <v/>
      </c>
      <c r="Q1279" s="150" t="str">
        <f t="shared" si="255"/>
        <v/>
      </c>
      <c r="R1279" s="126" t="str">
        <f t="array" ref="R1279">IF(AND(ISTEXT(E1279),D1279="TR"),_xlfn.STDEV.S(IF(Supplier=E1279,Target)),"")</f>
        <v/>
      </c>
      <c r="S1279" s="143" t="e">
        <f t="shared" si="266"/>
        <v>#VALUE!</v>
      </c>
      <c r="T1279" s="146" t="e">
        <f t="shared" si="267"/>
        <v>#VALUE!</v>
      </c>
    </row>
    <row r="1280" spans="1:20" s="17" customFormat="1" x14ac:dyDescent="0.2">
      <c r="A1280" s="14"/>
      <c r="B1280" s="14"/>
      <c r="C1280" s="14"/>
      <c r="D1280" s="14"/>
      <c r="E1280" s="14"/>
      <c r="F1280" s="149" t="str">
        <f t="shared" si="256"/>
        <v/>
      </c>
      <c r="G1280" s="148" t="str">
        <f>IF(F1280="","",SUMIF(Supplier,Waste_Input!E1280,TotalSampleWeight))</f>
        <v/>
      </c>
      <c r="H1280" s="150" t="str">
        <f t="shared" si="257"/>
        <v/>
      </c>
      <c r="I1280" s="150" t="str">
        <f t="shared" si="258"/>
        <v/>
      </c>
      <c r="J1280" s="150" t="str">
        <f t="shared" si="259"/>
        <v/>
      </c>
      <c r="K1280" s="150" t="str">
        <f t="shared" si="260"/>
        <v/>
      </c>
      <c r="L1280" s="150" t="str">
        <f t="shared" si="261"/>
        <v/>
      </c>
      <c r="M1280" s="150" t="str">
        <f t="shared" si="262"/>
        <v/>
      </c>
      <c r="N1280" s="172" t="str">
        <f t="shared" si="263"/>
        <v/>
      </c>
      <c r="O1280" s="150" t="str">
        <f t="shared" si="264"/>
        <v/>
      </c>
      <c r="P1280" s="151" t="str">
        <f t="shared" si="265"/>
        <v/>
      </c>
      <c r="Q1280" s="150" t="str">
        <f t="shared" si="255"/>
        <v/>
      </c>
      <c r="R1280" s="126" t="str">
        <f t="array" ref="R1280">IF(AND(ISTEXT(E1280),D1280="TR"),_xlfn.STDEV.S(IF(Supplier=E1280,Target)),"")</f>
        <v/>
      </c>
      <c r="S1280" s="143" t="e">
        <f t="shared" si="266"/>
        <v>#VALUE!</v>
      </c>
      <c r="T1280" s="146" t="e">
        <f t="shared" si="267"/>
        <v>#VALUE!</v>
      </c>
    </row>
    <row r="1281" spans="1:20" s="17" customFormat="1" x14ac:dyDescent="0.2">
      <c r="A1281" s="14"/>
      <c r="B1281" s="14"/>
      <c r="C1281" s="14"/>
      <c r="D1281" s="14"/>
      <c r="E1281" s="14"/>
      <c r="F1281" s="149" t="str">
        <f t="shared" si="256"/>
        <v/>
      </c>
      <c r="G1281" s="148" t="str">
        <f>IF(F1281="","",SUMIF(Supplier,Waste_Input!E1281,TotalSampleWeight))</f>
        <v/>
      </c>
      <c r="H1281" s="150" t="str">
        <f t="shared" si="257"/>
        <v/>
      </c>
      <c r="I1281" s="150" t="str">
        <f t="shared" si="258"/>
        <v/>
      </c>
      <c r="J1281" s="150" t="str">
        <f t="shared" si="259"/>
        <v/>
      </c>
      <c r="K1281" s="150" t="str">
        <f t="shared" si="260"/>
        <v/>
      </c>
      <c r="L1281" s="150" t="str">
        <f t="shared" si="261"/>
        <v/>
      </c>
      <c r="M1281" s="150" t="str">
        <f t="shared" si="262"/>
        <v/>
      </c>
      <c r="N1281" s="172" t="str">
        <f t="shared" si="263"/>
        <v/>
      </c>
      <c r="O1281" s="150" t="str">
        <f t="shared" si="264"/>
        <v/>
      </c>
      <c r="P1281" s="151" t="str">
        <f t="shared" si="265"/>
        <v/>
      </c>
      <c r="Q1281" s="150" t="str">
        <f t="shared" si="255"/>
        <v/>
      </c>
      <c r="R1281" s="126" t="str">
        <f t="array" ref="R1281">IF(AND(ISTEXT(E1281),D1281="TR"),_xlfn.STDEV.S(IF(Supplier=E1281,Target)),"")</f>
        <v/>
      </c>
      <c r="S1281" s="143" t="e">
        <f t="shared" si="266"/>
        <v>#VALUE!</v>
      </c>
      <c r="T1281" s="146" t="e">
        <f t="shared" si="267"/>
        <v>#VALUE!</v>
      </c>
    </row>
    <row r="1282" spans="1:20" s="17" customFormat="1" x14ac:dyDescent="0.2">
      <c r="A1282" s="14"/>
      <c r="B1282" s="14"/>
      <c r="C1282" s="14"/>
      <c r="D1282" s="14"/>
      <c r="E1282" s="14"/>
      <c r="F1282" s="149" t="str">
        <f t="shared" si="256"/>
        <v/>
      </c>
      <c r="G1282" s="148" t="str">
        <f>IF(F1282="","",SUMIF(Supplier,Waste_Input!E1282,TotalSampleWeight))</f>
        <v/>
      </c>
      <c r="H1282" s="150" t="str">
        <f t="shared" si="257"/>
        <v/>
      </c>
      <c r="I1282" s="150" t="str">
        <f t="shared" si="258"/>
        <v/>
      </c>
      <c r="J1282" s="150" t="str">
        <f t="shared" si="259"/>
        <v/>
      </c>
      <c r="K1282" s="150" t="str">
        <f t="shared" si="260"/>
        <v/>
      </c>
      <c r="L1282" s="150" t="str">
        <f t="shared" si="261"/>
        <v/>
      </c>
      <c r="M1282" s="150" t="str">
        <f t="shared" si="262"/>
        <v/>
      </c>
      <c r="N1282" s="172" t="str">
        <f t="shared" si="263"/>
        <v/>
      </c>
      <c r="O1282" s="150" t="str">
        <f t="shared" si="264"/>
        <v/>
      </c>
      <c r="P1282" s="151" t="str">
        <f t="shared" si="265"/>
        <v/>
      </c>
      <c r="Q1282" s="150" t="str">
        <f t="shared" ref="Q1282:Q1345" si="268">IFERROR(IF(AND(ISTEXT(E1282),D1282="TR"),AVERAGEIF(Supplier,E1282,Fragments),""),"")</f>
        <v/>
      </c>
      <c r="R1282" s="126" t="str">
        <f t="array" ref="R1282">IF(AND(ISTEXT(E1282),D1282="TR"),_xlfn.STDEV.S(IF(Supplier=E1282,Target)),"")</f>
        <v/>
      </c>
      <c r="S1282" s="143" t="e">
        <f t="shared" si="266"/>
        <v>#VALUE!</v>
      </c>
      <c r="T1282" s="146" t="e">
        <f t="shared" si="267"/>
        <v>#VALUE!</v>
      </c>
    </row>
    <row r="1283" spans="1:20" s="17" customFormat="1" x14ac:dyDescent="0.2">
      <c r="A1283" s="14"/>
      <c r="B1283" s="14"/>
      <c r="C1283" s="14"/>
      <c r="D1283" s="14"/>
      <c r="E1283" s="14"/>
      <c r="F1283" s="149" t="str">
        <f t="shared" ref="F1283:F1346" si="269">IF(AND(ISTEXT(E1283),D1283="TR"),COUNTIF(Supplier,"*"&amp;E1283&amp;"*"),"")</f>
        <v/>
      </c>
      <c r="G1283" s="148" t="str">
        <f>IF(F1283="","",SUMIF(Supplier,Waste_Input!E1283,TotalSampleWeight))</f>
        <v/>
      </c>
      <c r="H1283" s="150" t="str">
        <f t="shared" ref="H1283:H1346" si="270">IFERROR(IF(AND(ISTEXT(E1283),D1283="TR"),AVERAGEIF(Supplier,E1283,Plastic),""),"")</f>
        <v/>
      </c>
      <c r="I1283" s="150" t="str">
        <f t="shared" ref="I1283:I1346" si="271">IFERROR(IF(AND(ISTEXT(E1283),D1283="TR"),AVERAGEIF(Supplier,E1283,Glass),""),"")</f>
        <v/>
      </c>
      <c r="J1283" s="150" t="str">
        <f t="shared" ref="J1283:J1346" si="272">IFERROR(IF(AND(ISTEXT(E1283),D1283="TR"),AVERAGEIF(Supplier,E1283,Paper),""),"")</f>
        <v/>
      </c>
      <c r="K1283" s="150" t="str">
        <f t="shared" ref="K1283:K1346" si="273">IFERROR(IF(AND(ISTEXT(E1283),D1283="TR"),AVERAGEIF(Supplier,E1283,Cardboard),""),"")</f>
        <v/>
      </c>
      <c r="L1283" s="150" t="str">
        <f t="shared" ref="L1283:L1346" si="274">IFERROR(IF(AND(ISTEXT(E1283),D1283="TR"),AVERAGEIF(Supplier,E1283,Metals),""),"")</f>
        <v/>
      </c>
      <c r="M1283" s="150" t="str">
        <f t="shared" ref="M1283:M1346" si="275">IFERROR(IF(AND(ISTEXT(E1283),D1283="TR"),AVERAGEIF(Supplier,E1283,Target),""),"")</f>
        <v/>
      </c>
      <c r="N1283" s="172" t="str">
        <f t="shared" ref="N1283:N1346" si="276">IFERROR(R1283,"")</f>
        <v/>
      </c>
      <c r="O1283" s="150" t="str">
        <f t="shared" ref="O1283:O1346" si="277">IFERROR(IF(AND(ISTEXT(E1283),D1283="TR"), AVERAGEIF(Supplier,E1283,NonTarget),""),"")</f>
        <v/>
      </c>
      <c r="P1283" s="151" t="str">
        <f t="shared" ref="P1283:P1346" si="278">IFERROR(IF(AND(ISTEXT(E1283),D1283="TR"),AVERAGEIF(Supplier,E1283,NonRecycable),""),"")</f>
        <v/>
      </c>
      <c r="Q1283" s="150" t="str">
        <f t="shared" si="268"/>
        <v/>
      </c>
      <c r="R1283" s="126" t="str">
        <f t="array" ref="R1283">IF(AND(ISTEXT(E1283),D1283="TR"),_xlfn.STDEV.S(IF(Supplier=E1283,Target)),"")</f>
        <v/>
      </c>
      <c r="S1283" s="143" t="e">
        <f t="shared" ref="S1283:S1346" si="279">F1283-ROUNDDOWN(C1283/125,0)</f>
        <v>#VALUE!</v>
      </c>
      <c r="T1283" s="146" t="e">
        <f t="shared" ref="T1283:T1346" si="280">G1283/F1283</f>
        <v>#VALUE!</v>
      </c>
    </row>
    <row r="1284" spans="1:20" s="17" customFormat="1" x14ac:dyDescent="0.2">
      <c r="A1284" s="14"/>
      <c r="B1284" s="14"/>
      <c r="C1284" s="14"/>
      <c r="D1284" s="14"/>
      <c r="E1284" s="14"/>
      <c r="F1284" s="149" t="str">
        <f t="shared" si="269"/>
        <v/>
      </c>
      <c r="G1284" s="148" t="str">
        <f>IF(F1284="","",SUMIF(Supplier,Waste_Input!E1284,TotalSampleWeight))</f>
        <v/>
      </c>
      <c r="H1284" s="150" t="str">
        <f t="shared" si="270"/>
        <v/>
      </c>
      <c r="I1284" s="150" t="str">
        <f t="shared" si="271"/>
        <v/>
      </c>
      <c r="J1284" s="150" t="str">
        <f t="shared" si="272"/>
        <v/>
      </c>
      <c r="K1284" s="150" t="str">
        <f t="shared" si="273"/>
        <v/>
      </c>
      <c r="L1284" s="150" t="str">
        <f t="shared" si="274"/>
        <v/>
      </c>
      <c r="M1284" s="150" t="str">
        <f t="shared" si="275"/>
        <v/>
      </c>
      <c r="N1284" s="172" t="str">
        <f t="shared" si="276"/>
        <v/>
      </c>
      <c r="O1284" s="150" t="str">
        <f t="shared" si="277"/>
        <v/>
      </c>
      <c r="P1284" s="151" t="str">
        <f t="shared" si="278"/>
        <v/>
      </c>
      <c r="Q1284" s="150" t="str">
        <f t="shared" si="268"/>
        <v/>
      </c>
      <c r="R1284" s="126" t="str">
        <f t="array" ref="R1284">IF(AND(ISTEXT(E1284),D1284="TR"),_xlfn.STDEV.S(IF(Supplier=E1284,Target)),"")</f>
        <v/>
      </c>
      <c r="S1284" s="143" t="e">
        <f t="shared" si="279"/>
        <v>#VALUE!</v>
      </c>
      <c r="T1284" s="146" t="e">
        <f t="shared" si="280"/>
        <v>#VALUE!</v>
      </c>
    </row>
    <row r="1285" spans="1:20" s="17" customFormat="1" x14ac:dyDescent="0.2">
      <c r="A1285" s="14"/>
      <c r="B1285" s="14"/>
      <c r="C1285" s="14"/>
      <c r="D1285" s="14"/>
      <c r="E1285" s="14"/>
      <c r="F1285" s="149" t="str">
        <f t="shared" si="269"/>
        <v/>
      </c>
      <c r="G1285" s="148" t="str">
        <f>IF(F1285="","",SUMIF(Supplier,Waste_Input!E1285,TotalSampleWeight))</f>
        <v/>
      </c>
      <c r="H1285" s="150" t="str">
        <f t="shared" si="270"/>
        <v/>
      </c>
      <c r="I1285" s="150" t="str">
        <f t="shared" si="271"/>
        <v/>
      </c>
      <c r="J1285" s="150" t="str">
        <f t="shared" si="272"/>
        <v/>
      </c>
      <c r="K1285" s="150" t="str">
        <f t="shared" si="273"/>
        <v/>
      </c>
      <c r="L1285" s="150" t="str">
        <f t="shared" si="274"/>
        <v/>
      </c>
      <c r="M1285" s="150" t="str">
        <f t="shared" si="275"/>
        <v/>
      </c>
      <c r="N1285" s="172" t="str">
        <f t="shared" si="276"/>
        <v/>
      </c>
      <c r="O1285" s="150" t="str">
        <f t="shared" si="277"/>
        <v/>
      </c>
      <c r="P1285" s="151" t="str">
        <f t="shared" si="278"/>
        <v/>
      </c>
      <c r="Q1285" s="150" t="str">
        <f t="shared" si="268"/>
        <v/>
      </c>
      <c r="R1285" s="126" t="str">
        <f t="array" ref="R1285">IF(AND(ISTEXT(E1285),D1285="TR"),_xlfn.STDEV.S(IF(Supplier=E1285,Target)),"")</f>
        <v/>
      </c>
      <c r="S1285" s="143" t="e">
        <f t="shared" si="279"/>
        <v>#VALUE!</v>
      </c>
      <c r="T1285" s="146" t="e">
        <f t="shared" si="280"/>
        <v>#VALUE!</v>
      </c>
    </row>
    <row r="1286" spans="1:20" s="17" customFormat="1" x14ac:dyDescent="0.2">
      <c r="A1286" s="14"/>
      <c r="B1286" s="14"/>
      <c r="C1286" s="14"/>
      <c r="D1286" s="14"/>
      <c r="E1286" s="14"/>
      <c r="F1286" s="149" t="str">
        <f t="shared" si="269"/>
        <v/>
      </c>
      <c r="G1286" s="148" t="str">
        <f>IF(F1286="","",SUMIF(Supplier,Waste_Input!E1286,TotalSampleWeight))</f>
        <v/>
      </c>
      <c r="H1286" s="150" t="str">
        <f t="shared" si="270"/>
        <v/>
      </c>
      <c r="I1286" s="150" t="str">
        <f t="shared" si="271"/>
        <v/>
      </c>
      <c r="J1286" s="150" t="str">
        <f t="shared" si="272"/>
        <v/>
      </c>
      <c r="K1286" s="150" t="str">
        <f t="shared" si="273"/>
        <v/>
      </c>
      <c r="L1286" s="150" t="str">
        <f t="shared" si="274"/>
        <v/>
      </c>
      <c r="M1286" s="150" t="str">
        <f t="shared" si="275"/>
        <v/>
      </c>
      <c r="N1286" s="172" t="str">
        <f t="shared" si="276"/>
        <v/>
      </c>
      <c r="O1286" s="150" t="str">
        <f t="shared" si="277"/>
        <v/>
      </c>
      <c r="P1286" s="151" t="str">
        <f t="shared" si="278"/>
        <v/>
      </c>
      <c r="Q1286" s="150" t="str">
        <f t="shared" si="268"/>
        <v/>
      </c>
      <c r="R1286" s="126" t="str">
        <f t="array" ref="R1286">IF(AND(ISTEXT(E1286),D1286="TR"),_xlfn.STDEV.S(IF(Supplier=E1286,Target)),"")</f>
        <v/>
      </c>
      <c r="S1286" s="143" t="e">
        <f t="shared" si="279"/>
        <v>#VALUE!</v>
      </c>
      <c r="T1286" s="146" t="e">
        <f t="shared" si="280"/>
        <v>#VALUE!</v>
      </c>
    </row>
    <row r="1287" spans="1:20" s="17" customFormat="1" x14ac:dyDescent="0.2">
      <c r="A1287" s="14"/>
      <c r="B1287" s="14"/>
      <c r="C1287" s="14"/>
      <c r="D1287" s="14"/>
      <c r="E1287" s="14"/>
      <c r="F1287" s="149" t="str">
        <f t="shared" si="269"/>
        <v/>
      </c>
      <c r="G1287" s="148" t="str">
        <f>IF(F1287="","",SUMIF(Supplier,Waste_Input!E1287,TotalSampleWeight))</f>
        <v/>
      </c>
      <c r="H1287" s="150" t="str">
        <f t="shared" si="270"/>
        <v/>
      </c>
      <c r="I1287" s="150" t="str">
        <f t="shared" si="271"/>
        <v/>
      </c>
      <c r="J1287" s="150" t="str">
        <f t="shared" si="272"/>
        <v/>
      </c>
      <c r="K1287" s="150" t="str">
        <f t="shared" si="273"/>
        <v/>
      </c>
      <c r="L1287" s="150" t="str">
        <f t="shared" si="274"/>
        <v/>
      </c>
      <c r="M1287" s="150" t="str">
        <f t="shared" si="275"/>
        <v/>
      </c>
      <c r="N1287" s="172" t="str">
        <f t="shared" si="276"/>
        <v/>
      </c>
      <c r="O1287" s="150" t="str">
        <f t="shared" si="277"/>
        <v/>
      </c>
      <c r="P1287" s="151" t="str">
        <f t="shared" si="278"/>
        <v/>
      </c>
      <c r="Q1287" s="150" t="str">
        <f t="shared" si="268"/>
        <v/>
      </c>
      <c r="R1287" s="126" t="str">
        <f t="array" ref="R1287">IF(AND(ISTEXT(E1287),D1287="TR"),_xlfn.STDEV.S(IF(Supplier=E1287,Target)),"")</f>
        <v/>
      </c>
      <c r="S1287" s="143" t="e">
        <f t="shared" si="279"/>
        <v>#VALUE!</v>
      </c>
      <c r="T1287" s="146" t="e">
        <f t="shared" si="280"/>
        <v>#VALUE!</v>
      </c>
    </row>
    <row r="1288" spans="1:20" s="17" customFormat="1" x14ac:dyDescent="0.2">
      <c r="A1288" s="14"/>
      <c r="B1288" s="14"/>
      <c r="C1288" s="14"/>
      <c r="D1288" s="14"/>
      <c r="E1288" s="14"/>
      <c r="F1288" s="149" t="str">
        <f t="shared" si="269"/>
        <v/>
      </c>
      <c r="G1288" s="148" t="str">
        <f>IF(F1288="","",SUMIF(Supplier,Waste_Input!E1288,TotalSampleWeight))</f>
        <v/>
      </c>
      <c r="H1288" s="150" t="str">
        <f t="shared" si="270"/>
        <v/>
      </c>
      <c r="I1288" s="150" t="str">
        <f t="shared" si="271"/>
        <v/>
      </c>
      <c r="J1288" s="150" t="str">
        <f t="shared" si="272"/>
        <v/>
      </c>
      <c r="K1288" s="150" t="str">
        <f t="shared" si="273"/>
        <v/>
      </c>
      <c r="L1288" s="150" t="str">
        <f t="shared" si="274"/>
        <v/>
      </c>
      <c r="M1288" s="150" t="str">
        <f t="shared" si="275"/>
        <v/>
      </c>
      <c r="N1288" s="172" t="str">
        <f t="shared" si="276"/>
        <v/>
      </c>
      <c r="O1288" s="150" t="str">
        <f t="shared" si="277"/>
        <v/>
      </c>
      <c r="P1288" s="151" t="str">
        <f t="shared" si="278"/>
        <v/>
      </c>
      <c r="Q1288" s="150" t="str">
        <f t="shared" si="268"/>
        <v/>
      </c>
      <c r="R1288" s="126" t="str">
        <f t="array" ref="R1288">IF(AND(ISTEXT(E1288),D1288="TR"),_xlfn.STDEV.S(IF(Supplier=E1288,Target)),"")</f>
        <v/>
      </c>
      <c r="S1288" s="143" t="e">
        <f t="shared" si="279"/>
        <v>#VALUE!</v>
      </c>
      <c r="T1288" s="146" t="e">
        <f t="shared" si="280"/>
        <v>#VALUE!</v>
      </c>
    </row>
    <row r="1289" spans="1:20" s="17" customFormat="1" x14ac:dyDescent="0.2">
      <c r="A1289" s="14"/>
      <c r="B1289" s="14"/>
      <c r="C1289" s="14"/>
      <c r="D1289" s="14"/>
      <c r="E1289" s="14"/>
      <c r="F1289" s="149" t="str">
        <f t="shared" si="269"/>
        <v/>
      </c>
      <c r="G1289" s="148" t="str">
        <f>IF(F1289="","",SUMIF(Supplier,Waste_Input!E1289,TotalSampleWeight))</f>
        <v/>
      </c>
      <c r="H1289" s="150" t="str">
        <f t="shared" si="270"/>
        <v/>
      </c>
      <c r="I1289" s="150" t="str">
        <f t="shared" si="271"/>
        <v/>
      </c>
      <c r="J1289" s="150" t="str">
        <f t="shared" si="272"/>
        <v/>
      </c>
      <c r="K1289" s="150" t="str">
        <f t="shared" si="273"/>
        <v/>
      </c>
      <c r="L1289" s="150" t="str">
        <f t="shared" si="274"/>
        <v/>
      </c>
      <c r="M1289" s="150" t="str">
        <f t="shared" si="275"/>
        <v/>
      </c>
      <c r="N1289" s="172" t="str">
        <f t="shared" si="276"/>
        <v/>
      </c>
      <c r="O1289" s="150" t="str">
        <f t="shared" si="277"/>
        <v/>
      </c>
      <c r="P1289" s="151" t="str">
        <f t="shared" si="278"/>
        <v/>
      </c>
      <c r="Q1289" s="150" t="str">
        <f t="shared" si="268"/>
        <v/>
      </c>
      <c r="R1289" s="126" t="str">
        <f t="array" ref="R1289">IF(AND(ISTEXT(E1289),D1289="TR"),_xlfn.STDEV.S(IF(Supplier=E1289,Target)),"")</f>
        <v/>
      </c>
      <c r="S1289" s="143" t="e">
        <f t="shared" si="279"/>
        <v>#VALUE!</v>
      </c>
      <c r="T1289" s="146" t="e">
        <f t="shared" si="280"/>
        <v>#VALUE!</v>
      </c>
    </row>
    <row r="1290" spans="1:20" s="17" customFormat="1" x14ac:dyDescent="0.2">
      <c r="A1290" s="14"/>
      <c r="B1290" s="14"/>
      <c r="C1290" s="14"/>
      <c r="D1290" s="14"/>
      <c r="E1290" s="14"/>
      <c r="F1290" s="149" t="str">
        <f t="shared" si="269"/>
        <v/>
      </c>
      <c r="G1290" s="148" t="str">
        <f>IF(F1290="","",SUMIF(Supplier,Waste_Input!E1290,TotalSampleWeight))</f>
        <v/>
      </c>
      <c r="H1290" s="150" t="str">
        <f t="shared" si="270"/>
        <v/>
      </c>
      <c r="I1290" s="150" t="str">
        <f t="shared" si="271"/>
        <v/>
      </c>
      <c r="J1290" s="150" t="str">
        <f t="shared" si="272"/>
        <v/>
      </c>
      <c r="K1290" s="150" t="str">
        <f t="shared" si="273"/>
        <v/>
      </c>
      <c r="L1290" s="150" t="str">
        <f t="shared" si="274"/>
        <v/>
      </c>
      <c r="M1290" s="150" t="str">
        <f t="shared" si="275"/>
        <v/>
      </c>
      <c r="N1290" s="172" t="str">
        <f t="shared" si="276"/>
        <v/>
      </c>
      <c r="O1290" s="150" t="str">
        <f t="shared" si="277"/>
        <v/>
      </c>
      <c r="P1290" s="151" t="str">
        <f t="shared" si="278"/>
        <v/>
      </c>
      <c r="Q1290" s="150" t="str">
        <f t="shared" si="268"/>
        <v/>
      </c>
      <c r="R1290" s="126" t="str">
        <f t="array" ref="R1290">IF(AND(ISTEXT(E1290),D1290="TR"),_xlfn.STDEV.S(IF(Supplier=E1290,Target)),"")</f>
        <v/>
      </c>
      <c r="S1290" s="143" t="e">
        <f t="shared" si="279"/>
        <v>#VALUE!</v>
      </c>
      <c r="T1290" s="146" t="e">
        <f t="shared" si="280"/>
        <v>#VALUE!</v>
      </c>
    </row>
    <row r="1291" spans="1:20" s="17" customFormat="1" x14ac:dyDescent="0.2">
      <c r="A1291" s="14"/>
      <c r="B1291" s="14"/>
      <c r="C1291" s="14"/>
      <c r="D1291" s="14"/>
      <c r="E1291" s="14"/>
      <c r="F1291" s="149" t="str">
        <f t="shared" si="269"/>
        <v/>
      </c>
      <c r="G1291" s="148" t="str">
        <f>IF(F1291="","",SUMIF(Supplier,Waste_Input!E1291,TotalSampleWeight))</f>
        <v/>
      </c>
      <c r="H1291" s="150" t="str">
        <f t="shared" si="270"/>
        <v/>
      </c>
      <c r="I1291" s="150" t="str">
        <f t="shared" si="271"/>
        <v/>
      </c>
      <c r="J1291" s="150" t="str">
        <f t="shared" si="272"/>
        <v/>
      </c>
      <c r="K1291" s="150" t="str">
        <f t="shared" si="273"/>
        <v/>
      </c>
      <c r="L1291" s="150" t="str">
        <f t="shared" si="274"/>
        <v/>
      </c>
      <c r="M1291" s="150" t="str">
        <f t="shared" si="275"/>
        <v/>
      </c>
      <c r="N1291" s="172" t="str">
        <f t="shared" si="276"/>
        <v/>
      </c>
      <c r="O1291" s="150" t="str">
        <f t="shared" si="277"/>
        <v/>
      </c>
      <c r="P1291" s="151" t="str">
        <f t="shared" si="278"/>
        <v/>
      </c>
      <c r="Q1291" s="150" t="str">
        <f t="shared" si="268"/>
        <v/>
      </c>
      <c r="R1291" s="126" t="str">
        <f t="array" ref="R1291">IF(AND(ISTEXT(E1291),D1291="TR"),_xlfn.STDEV.S(IF(Supplier=E1291,Target)),"")</f>
        <v/>
      </c>
      <c r="S1291" s="143" t="e">
        <f t="shared" si="279"/>
        <v>#VALUE!</v>
      </c>
      <c r="T1291" s="146" t="e">
        <f t="shared" si="280"/>
        <v>#VALUE!</v>
      </c>
    </row>
    <row r="1292" spans="1:20" s="17" customFormat="1" x14ac:dyDescent="0.2">
      <c r="A1292" s="14"/>
      <c r="B1292" s="14"/>
      <c r="C1292" s="14"/>
      <c r="D1292" s="14"/>
      <c r="E1292" s="14"/>
      <c r="F1292" s="149" t="str">
        <f t="shared" si="269"/>
        <v/>
      </c>
      <c r="G1292" s="148" t="str">
        <f>IF(F1292="","",SUMIF(Supplier,Waste_Input!E1292,TotalSampleWeight))</f>
        <v/>
      </c>
      <c r="H1292" s="150" t="str">
        <f t="shared" si="270"/>
        <v/>
      </c>
      <c r="I1292" s="150" t="str">
        <f t="shared" si="271"/>
        <v/>
      </c>
      <c r="J1292" s="150" t="str">
        <f t="shared" si="272"/>
        <v/>
      </c>
      <c r="K1292" s="150" t="str">
        <f t="shared" si="273"/>
        <v/>
      </c>
      <c r="L1292" s="150" t="str">
        <f t="shared" si="274"/>
        <v/>
      </c>
      <c r="M1292" s="150" t="str">
        <f t="shared" si="275"/>
        <v/>
      </c>
      <c r="N1292" s="172" t="str">
        <f t="shared" si="276"/>
        <v/>
      </c>
      <c r="O1292" s="150" t="str">
        <f t="shared" si="277"/>
        <v/>
      </c>
      <c r="P1292" s="151" t="str">
        <f t="shared" si="278"/>
        <v/>
      </c>
      <c r="Q1292" s="150" t="str">
        <f t="shared" si="268"/>
        <v/>
      </c>
      <c r="R1292" s="126" t="str">
        <f t="array" ref="R1292">IF(AND(ISTEXT(E1292),D1292="TR"),_xlfn.STDEV.S(IF(Supplier=E1292,Target)),"")</f>
        <v/>
      </c>
      <c r="S1292" s="143" t="e">
        <f t="shared" si="279"/>
        <v>#VALUE!</v>
      </c>
      <c r="T1292" s="146" t="e">
        <f t="shared" si="280"/>
        <v>#VALUE!</v>
      </c>
    </row>
    <row r="1293" spans="1:20" s="17" customFormat="1" x14ac:dyDescent="0.2">
      <c r="A1293" s="14"/>
      <c r="B1293" s="14"/>
      <c r="C1293" s="14"/>
      <c r="D1293" s="14"/>
      <c r="E1293" s="14"/>
      <c r="F1293" s="149" t="str">
        <f t="shared" si="269"/>
        <v/>
      </c>
      <c r="G1293" s="148" t="str">
        <f>IF(F1293="","",SUMIF(Supplier,Waste_Input!E1293,TotalSampleWeight))</f>
        <v/>
      </c>
      <c r="H1293" s="150" t="str">
        <f t="shared" si="270"/>
        <v/>
      </c>
      <c r="I1293" s="150" t="str">
        <f t="shared" si="271"/>
        <v/>
      </c>
      <c r="J1293" s="150" t="str">
        <f t="shared" si="272"/>
        <v/>
      </c>
      <c r="K1293" s="150" t="str">
        <f t="shared" si="273"/>
        <v/>
      </c>
      <c r="L1293" s="150" t="str">
        <f t="shared" si="274"/>
        <v/>
      </c>
      <c r="M1293" s="150" t="str">
        <f t="shared" si="275"/>
        <v/>
      </c>
      <c r="N1293" s="172" t="str">
        <f t="shared" si="276"/>
        <v/>
      </c>
      <c r="O1293" s="150" t="str">
        <f t="shared" si="277"/>
        <v/>
      </c>
      <c r="P1293" s="151" t="str">
        <f t="shared" si="278"/>
        <v/>
      </c>
      <c r="Q1293" s="150" t="str">
        <f t="shared" si="268"/>
        <v/>
      </c>
      <c r="R1293" s="126" t="str">
        <f t="array" ref="R1293">IF(AND(ISTEXT(E1293),D1293="TR"),_xlfn.STDEV.S(IF(Supplier=E1293,Target)),"")</f>
        <v/>
      </c>
      <c r="S1293" s="143" t="e">
        <f t="shared" si="279"/>
        <v>#VALUE!</v>
      </c>
      <c r="T1293" s="146" t="e">
        <f t="shared" si="280"/>
        <v>#VALUE!</v>
      </c>
    </row>
    <row r="1294" spans="1:20" s="17" customFormat="1" x14ac:dyDescent="0.2">
      <c r="A1294" s="14"/>
      <c r="B1294" s="14"/>
      <c r="C1294" s="14"/>
      <c r="D1294" s="14"/>
      <c r="E1294" s="14"/>
      <c r="F1294" s="149" t="str">
        <f t="shared" si="269"/>
        <v/>
      </c>
      <c r="G1294" s="148" t="str">
        <f>IF(F1294="","",SUMIF(Supplier,Waste_Input!E1294,TotalSampleWeight))</f>
        <v/>
      </c>
      <c r="H1294" s="150" t="str">
        <f t="shared" si="270"/>
        <v/>
      </c>
      <c r="I1294" s="150" t="str">
        <f t="shared" si="271"/>
        <v/>
      </c>
      <c r="J1294" s="150" t="str">
        <f t="shared" si="272"/>
        <v/>
      </c>
      <c r="K1294" s="150" t="str">
        <f t="shared" si="273"/>
        <v/>
      </c>
      <c r="L1294" s="150" t="str">
        <f t="shared" si="274"/>
        <v/>
      </c>
      <c r="M1294" s="150" t="str">
        <f t="shared" si="275"/>
        <v/>
      </c>
      <c r="N1294" s="172" t="str">
        <f t="shared" si="276"/>
        <v/>
      </c>
      <c r="O1294" s="150" t="str">
        <f t="shared" si="277"/>
        <v/>
      </c>
      <c r="P1294" s="151" t="str">
        <f t="shared" si="278"/>
        <v/>
      </c>
      <c r="Q1294" s="150" t="str">
        <f t="shared" si="268"/>
        <v/>
      </c>
      <c r="R1294" s="126" t="str">
        <f t="array" ref="R1294">IF(AND(ISTEXT(E1294),D1294="TR"),_xlfn.STDEV.S(IF(Supplier=E1294,Target)),"")</f>
        <v/>
      </c>
      <c r="S1294" s="143" t="e">
        <f t="shared" si="279"/>
        <v>#VALUE!</v>
      </c>
      <c r="T1294" s="146" t="e">
        <f t="shared" si="280"/>
        <v>#VALUE!</v>
      </c>
    </row>
    <row r="1295" spans="1:20" s="17" customFormat="1" x14ac:dyDescent="0.2">
      <c r="A1295" s="14"/>
      <c r="B1295" s="14"/>
      <c r="C1295" s="14"/>
      <c r="D1295" s="14"/>
      <c r="E1295" s="14"/>
      <c r="F1295" s="149" t="str">
        <f t="shared" si="269"/>
        <v/>
      </c>
      <c r="G1295" s="148" t="str">
        <f>IF(F1295="","",SUMIF(Supplier,Waste_Input!E1295,TotalSampleWeight))</f>
        <v/>
      </c>
      <c r="H1295" s="150" t="str">
        <f t="shared" si="270"/>
        <v/>
      </c>
      <c r="I1295" s="150" t="str">
        <f t="shared" si="271"/>
        <v/>
      </c>
      <c r="J1295" s="150" t="str">
        <f t="shared" si="272"/>
        <v/>
      </c>
      <c r="K1295" s="150" t="str">
        <f t="shared" si="273"/>
        <v/>
      </c>
      <c r="L1295" s="150" t="str">
        <f t="shared" si="274"/>
        <v/>
      </c>
      <c r="M1295" s="150" t="str">
        <f t="shared" si="275"/>
        <v/>
      </c>
      <c r="N1295" s="172" t="str">
        <f t="shared" si="276"/>
        <v/>
      </c>
      <c r="O1295" s="150" t="str">
        <f t="shared" si="277"/>
        <v/>
      </c>
      <c r="P1295" s="151" t="str">
        <f t="shared" si="278"/>
        <v/>
      </c>
      <c r="Q1295" s="150" t="str">
        <f t="shared" si="268"/>
        <v/>
      </c>
      <c r="R1295" s="126" t="str">
        <f t="array" ref="R1295">IF(AND(ISTEXT(E1295),D1295="TR"),_xlfn.STDEV.S(IF(Supplier=E1295,Target)),"")</f>
        <v/>
      </c>
      <c r="S1295" s="143" t="e">
        <f t="shared" si="279"/>
        <v>#VALUE!</v>
      </c>
      <c r="T1295" s="146" t="e">
        <f t="shared" si="280"/>
        <v>#VALUE!</v>
      </c>
    </row>
    <row r="1296" spans="1:20" s="17" customFormat="1" x14ac:dyDescent="0.2">
      <c r="A1296" s="14"/>
      <c r="B1296" s="14"/>
      <c r="C1296" s="14"/>
      <c r="D1296" s="14"/>
      <c r="E1296" s="14"/>
      <c r="F1296" s="149" t="str">
        <f t="shared" si="269"/>
        <v/>
      </c>
      <c r="G1296" s="148" t="str">
        <f>IF(F1296="","",SUMIF(Supplier,Waste_Input!E1296,TotalSampleWeight))</f>
        <v/>
      </c>
      <c r="H1296" s="150" t="str">
        <f t="shared" si="270"/>
        <v/>
      </c>
      <c r="I1296" s="150" t="str">
        <f t="shared" si="271"/>
        <v/>
      </c>
      <c r="J1296" s="150" t="str">
        <f t="shared" si="272"/>
        <v/>
      </c>
      <c r="K1296" s="150" t="str">
        <f t="shared" si="273"/>
        <v/>
      </c>
      <c r="L1296" s="150" t="str">
        <f t="shared" si="274"/>
        <v/>
      </c>
      <c r="M1296" s="150" t="str">
        <f t="shared" si="275"/>
        <v/>
      </c>
      <c r="N1296" s="172" t="str">
        <f t="shared" si="276"/>
        <v/>
      </c>
      <c r="O1296" s="150" t="str">
        <f t="shared" si="277"/>
        <v/>
      </c>
      <c r="P1296" s="151" t="str">
        <f t="shared" si="278"/>
        <v/>
      </c>
      <c r="Q1296" s="150" t="str">
        <f t="shared" si="268"/>
        <v/>
      </c>
      <c r="R1296" s="126" t="str">
        <f t="array" ref="R1296">IF(AND(ISTEXT(E1296),D1296="TR"),_xlfn.STDEV.S(IF(Supplier=E1296,Target)),"")</f>
        <v/>
      </c>
      <c r="S1296" s="143" t="e">
        <f t="shared" si="279"/>
        <v>#VALUE!</v>
      </c>
      <c r="T1296" s="146" t="e">
        <f t="shared" si="280"/>
        <v>#VALUE!</v>
      </c>
    </row>
    <row r="1297" spans="1:20" s="17" customFormat="1" x14ac:dyDescent="0.2">
      <c r="A1297" s="14"/>
      <c r="B1297" s="14"/>
      <c r="C1297" s="14"/>
      <c r="D1297" s="14"/>
      <c r="E1297" s="14"/>
      <c r="F1297" s="149" t="str">
        <f t="shared" si="269"/>
        <v/>
      </c>
      <c r="G1297" s="148" t="str">
        <f>IF(F1297="","",SUMIF(Supplier,Waste_Input!E1297,TotalSampleWeight))</f>
        <v/>
      </c>
      <c r="H1297" s="150" t="str">
        <f t="shared" si="270"/>
        <v/>
      </c>
      <c r="I1297" s="150" t="str">
        <f t="shared" si="271"/>
        <v/>
      </c>
      <c r="J1297" s="150" t="str">
        <f t="shared" si="272"/>
        <v/>
      </c>
      <c r="K1297" s="150" t="str">
        <f t="shared" si="273"/>
        <v/>
      </c>
      <c r="L1297" s="150" t="str">
        <f t="shared" si="274"/>
        <v/>
      </c>
      <c r="M1297" s="150" t="str">
        <f t="shared" si="275"/>
        <v/>
      </c>
      <c r="N1297" s="172" t="str">
        <f t="shared" si="276"/>
        <v/>
      </c>
      <c r="O1297" s="150" t="str">
        <f t="shared" si="277"/>
        <v/>
      </c>
      <c r="P1297" s="151" t="str">
        <f t="shared" si="278"/>
        <v/>
      </c>
      <c r="Q1297" s="150" t="str">
        <f t="shared" si="268"/>
        <v/>
      </c>
      <c r="R1297" s="126" t="str">
        <f t="array" ref="R1297">IF(AND(ISTEXT(E1297),D1297="TR"),_xlfn.STDEV.S(IF(Supplier=E1297,Target)),"")</f>
        <v/>
      </c>
      <c r="S1297" s="143" t="e">
        <f t="shared" si="279"/>
        <v>#VALUE!</v>
      </c>
      <c r="T1297" s="146" t="e">
        <f t="shared" si="280"/>
        <v>#VALUE!</v>
      </c>
    </row>
    <row r="1298" spans="1:20" s="17" customFormat="1" x14ac:dyDescent="0.2">
      <c r="A1298" s="14"/>
      <c r="B1298" s="14"/>
      <c r="C1298" s="14"/>
      <c r="D1298" s="14"/>
      <c r="E1298" s="14"/>
      <c r="F1298" s="149" t="str">
        <f t="shared" si="269"/>
        <v/>
      </c>
      <c r="G1298" s="148" t="str">
        <f>IF(F1298="","",SUMIF(Supplier,Waste_Input!E1298,TotalSampleWeight))</f>
        <v/>
      </c>
      <c r="H1298" s="150" t="str">
        <f t="shared" si="270"/>
        <v/>
      </c>
      <c r="I1298" s="150" t="str">
        <f t="shared" si="271"/>
        <v/>
      </c>
      <c r="J1298" s="150" t="str">
        <f t="shared" si="272"/>
        <v/>
      </c>
      <c r="K1298" s="150" t="str">
        <f t="shared" si="273"/>
        <v/>
      </c>
      <c r="L1298" s="150" t="str">
        <f t="shared" si="274"/>
        <v/>
      </c>
      <c r="M1298" s="150" t="str">
        <f t="shared" si="275"/>
        <v/>
      </c>
      <c r="N1298" s="172" t="str">
        <f t="shared" si="276"/>
        <v/>
      </c>
      <c r="O1298" s="150" t="str">
        <f t="shared" si="277"/>
        <v/>
      </c>
      <c r="P1298" s="151" t="str">
        <f t="shared" si="278"/>
        <v/>
      </c>
      <c r="Q1298" s="150" t="str">
        <f t="shared" si="268"/>
        <v/>
      </c>
      <c r="R1298" s="126" t="str">
        <f t="array" ref="R1298">IF(AND(ISTEXT(E1298),D1298="TR"),_xlfn.STDEV.S(IF(Supplier=E1298,Target)),"")</f>
        <v/>
      </c>
      <c r="S1298" s="143" t="e">
        <f t="shared" si="279"/>
        <v>#VALUE!</v>
      </c>
      <c r="T1298" s="146" t="e">
        <f t="shared" si="280"/>
        <v>#VALUE!</v>
      </c>
    </row>
    <row r="1299" spans="1:20" s="17" customFormat="1" x14ac:dyDescent="0.2">
      <c r="A1299" s="14"/>
      <c r="B1299" s="14"/>
      <c r="C1299" s="14"/>
      <c r="D1299" s="14"/>
      <c r="E1299" s="14"/>
      <c r="F1299" s="149" t="str">
        <f t="shared" si="269"/>
        <v/>
      </c>
      <c r="G1299" s="148" t="str">
        <f>IF(F1299="","",SUMIF(Supplier,Waste_Input!E1299,TotalSampleWeight))</f>
        <v/>
      </c>
      <c r="H1299" s="150" t="str">
        <f t="shared" si="270"/>
        <v/>
      </c>
      <c r="I1299" s="150" t="str">
        <f t="shared" si="271"/>
        <v/>
      </c>
      <c r="J1299" s="150" t="str">
        <f t="shared" si="272"/>
        <v/>
      </c>
      <c r="K1299" s="150" t="str">
        <f t="shared" si="273"/>
        <v/>
      </c>
      <c r="L1299" s="150" t="str">
        <f t="shared" si="274"/>
        <v/>
      </c>
      <c r="M1299" s="150" t="str">
        <f t="shared" si="275"/>
        <v/>
      </c>
      <c r="N1299" s="172" t="str">
        <f t="shared" si="276"/>
        <v/>
      </c>
      <c r="O1299" s="150" t="str">
        <f t="shared" si="277"/>
        <v/>
      </c>
      <c r="P1299" s="151" t="str">
        <f t="shared" si="278"/>
        <v/>
      </c>
      <c r="Q1299" s="150" t="str">
        <f t="shared" si="268"/>
        <v/>
      </c>
      <c r="R1299" s="126" t="str">
        <f t="array" ref="R1299">IF(AND(ISTEXT(E1299),D1299="TR"),_xlfn.STDEV.S(IF(Supplier=E1299,Target)),"")</f>
        <v/>
      </c>
      <c r="S1299" s="143" t="e">
        <f t="shared" si="279"/>
        <v>#VALUE!</v>
      </c>
      <c r="T1299" s="146" t="e">
        <f t="shared" si="280"/>
        <v>#VALUE!</v>
      </c>
    </row>
    <row r="1300" spans="1:20" s="17" customFormat="1" x14ac:dyDescent="0.2">
      <c r="A1300" s="14"/>
      <c r="B1300" s="14"/>
      <c r="C1300" s="14"/>
      <c r="D1300" s="14"/>
      <c r="E1300" s="14"/>
      <c r="F1300" s="149" t="str">
        <f t="shared" si="269"/>
        <v/>
      </c>
      <c r="G1300" s="148" t="str">
        <f>IF(F1300="","",SUMIF(Supplier,Waste_Input!E1300,TotalSampleWeight))</f>
        <v/>
      </c>
      <c r="H1300" s="150" t="str">
        <f t="shared" si="270"/>
        <v/>
      </c>
      <c r="I1300" s="150" t="str">
        <f t="shared" si="271"/>
        <v/>
      </c>
      <c r="J1300" s="150" t="str">
        <f t="shared" si="272"/>
        <v/>
      </c>
      <c r="K1300" s="150" t="str">
        <f t="shared" si="273"/>
        <v/>
      </c>
      <c r="L1300" s="150" t="str">
        <f t="shared" si="274"/>
        <v/>
      </c>
      <c r="M1300" s="150" t="str">
        <f t="shared" si="275"/>
        <v/>
      </c>
      <c r="N1300" s="172" t="str">
        <f t="shared" si="276"/>
        <v/>
      </c>
      <c r="O1300" s="150" t="str">
        <f t="shared" si="277"/>
        <v/>
      </c>
      <c r="P1300" s="151" t="str">
        <f t="shared" si="278"/>
        <v/>
      </c>
      <c r="Q1300" s="150" t="str">
        <f t="shared" si="268"/>
        <v/>
      </c>
      <c r="R1300" s="126" t="str">
        <f t="array" ref="R1300">IF(AND(ISTEXT(E1300),D1300="TR"),_xlfn.STDEV.S(IF(Supplier=E1300,Target)),"")</f>
        <v/>
      </c>
      <c r="S1300" s="143" t="e">
        <f t="shared" si="279"/>
        <v>#VALUE!</v>
      </c>
      <c r="T1300" s="146" t="e">
        <f t="shared" si="280"/>
        <v>#VALUE!</v>
      </c>
    </row>
    <row r="1301" spans="1:20" s="17" customFormat="1" x14ac:dyDescent="0.2">
      <c r="A1301" s="14"/>
      <c r="B1301" s="14"/>
      <c r="C1301" s="14"/>
      <c r="D1301" s="14"/>
      <c r="E1301" s="14"/>
      <c r="F1301" s="149" t="str">
        <f t="shared" si="269"/>
        <v/>
      </c>
      <c r="G1301" s="148" t="str">
        <f>IF(F1301="","",SUMIF(Supplier,Waste_Input!E1301,TotalSampleWeight))</f>
        <v/>
      </c>
      <c r="H1301" s="150" t="str">
        <f t="shared" si="270"/>
        <v/>
      </c>
      <c r="I1301" s="150" t="str">
        <f t="shared" si="271"/>
        <v/>
      </c>
      <c r="J1301" s="150" t="str">
        <f t="shared" si="272"/>
        <v/>
      </c>
      <c r="K1301" s="150" t="str">
        <f t="shared" si="273"/>
        <v/>
      </c>
      <c r="L1301" s="150" t="str">
        <f t="shared" si="274"/>
        <v/>
      </c>
      <c r="M1301" s="150" t="str">
        <f t="shared" si="275"/>
        <v/>
      </c>
      <c r="N1301" s="172" t="str">
        <f t="shared" si="276"/>
        <v/>
      </c>
      <c r="O1301" s="150" t="str">
        <f t="shared" si="277"/>
        <v/>
      </c>
      <c r="P1301" s="151" t="str">
        <f t="shared" si="278"/>
        <v/>
      </c>
      <c r="Q1301" s="150" t="str">
        <f t="shared" si="268"/>
        <v/>
      </c>
      <c r="R1301" s="126" t="str">
        <f t="array" ref="R1301">IF(AND(ISTEXT(E1301),D1301="TR"),_xlfn.STDEV.S(IF(Supplier=E1301,Target)),"")</f>
        <v/>
      </c>
      <c r="S1301" s="143" t="e">
        <f t="shared" si="279"/>
        <v>#VALUE!</v>
      </c>
      <c r="T1301" s="146" t="e">
        <f t="shared" si="280"/>
        <v>#VALUE!</v>
      </c>
    </row>
    <row r="1302" spans="1:20" s="17" customFormat="1" x14ac:dyDescent="0.2">
      <c r="A1302" s="14"/>
      <c r="B1302" s="14"/>
      <c r="C1302" s="14"/>
      <c r="D1302" s="14"/>
      <c r="E1302" s="14"/>
      <c r="F1302" s="149" t="str">
        <f t="shared" si="269"/>
        <v/>
      </c>
      <c r="G1302" s="148" t="str">
        <f>IF(F1302="","",SUMIF(Supplier,Waste_Input!E1302,TotalSampleWeight))</f>
        <v/>
      </c>
      <c r="H1302" s="150" t="str">
        <f t="shared" si="270"/>
        <v/>
      </c>
      <c r="I1302" s="150" t="str">
        <f t="shared" si="271"/>
        <v/>
      </c>
      <c r="J1302" s="150" t="str">
        <f t="shared" si="272"/>
        <v/>
      </c>
      <c r="K1302" s="150" t="str">
        <f t="shared" si="273"/>
        <v/>
      </c>
      <c r="L1302" s="150" t="str">
        <f t="shared" si="274"/>
        <v/>
      </c>
      <c r="M1302" s="150" t="str">
        <f t="shared" si="275"/>
        <v/>
      </c>
      <c r="N1302" s="172" t="str">
        <f t="shared" si="276"/>
        <v/>
      </c>
      <c r="O1302" s="150" t="str">
        <f t="shared" si="277"/>
        <v/>
      </c>
      <c r="P1302" s="151" t="str">
        <f t="shared" si="278"/>
        <v/>
      </c>
      <c r="Q1302" s="150" t="str">
        <f t="shared" si="268"/>
        <v/>
      </c>
      <c r="R1302" s="126" t="str">
        <f t="array" ref="R1302">IF(AND(ISTEXT(E1302),D1302="TR"),_xlfn.STDEV.S(IF(Supplier=E1302,Target)),"")</f>
        <v/>
      </c>
      <c r="S1302" s="143" t="e">
        <f t="shared" si="279"/>
        <v>#VALUE!</v>
      </c>
      <c r="T1302" s="146" t="e">
        <f t="shared" si="280"/>
        <v>#VALUE!</v>
      </c>
    </row>
    <row r="1303" spans="1:20" s="17" customFormat="1" x14ac:dyDescent="0.2">
      <c r="A1303" s="14"/>
      <c r="B1303" s="14"/>
      <c r="C1303" s="14"/>
      <c r="D1303" s="14"/>
      <c r="E1303" s="14"/>
      <c r="F1303" s="149" t="str">
        <f t="shared" si="269"/>
        <v/>
      </c>
      <c r="G1303" s="148" t="str">
        <f>IF(F1303="","",SUMIF(Supplier,Waste_Input!E1303,TotalSampleWeight))</f>
        <v/>
      </c>
      <c r="H1303" s="150" t="str">
        <f t="shared" si="270"/>
        <v/>
      </c>
      <c r="I1303" s="150" t="str">
        <f t="shared" si="271"/>
        <v/>
      </c>
      <c r="J1303" s="150" t="str">
        <f t="shared" si="272"/>
        <v/>
      </c>
      <c r="K1303" s="150" t="str">
        <f t="shared" si="273"/>
        <v/>
      </c>
      <c r="L1303" s="150" t="str">
        <f t="shared" si="274"/>
        <v/>
      </c>
      <c r="M1303" s="150" t="str">
        <f t="shared" si="275"/>
        <v/>
      </c>
      <c r="N1303" s="172" t="str">
        <f t="shared" si="276"/>
        <v/>
      </c>
      <c r="O1303" s="150" t="str">
        <f t="shared" si="277"/>
        <v/>
      </c>
      <c r="P1303" s="151" t="str">
        <f t="shared" si="278"/>
        <v/>
      </c>
      <c r="Q1303" s="150" t="str">
        <f t="shared" si="268"/>
        <v/>
      </c>
      <c r="R1303" s="126" t="str">
        <f t="array" ref="R1303">IF(AND(ISTEXT(E1303),D1303="TR"),_xlfn.STDEV.S(IF(Supplier=E1303,Target)),"")</f>
        <v/>
      </c>
      <c r="S1303" s="143" t="e">
        <f t="shared" si="279"/>
        <v>#VALUE!</v>
      </c>
      <c r="T1303" s="146" t="e">
        <f t="shared" si="280"/>
        <v>#VALUE!</v>
      </c>
    </row>
    <row r="1304" spans="1:20" s="17" customFormat="1" x14ac:dyDescent="0.2">
      <c r="A1304" s="14"/>
      <c r="B1304" s="14"/>
      <c r="C1304" s="14"/>
      <c r="D1304" s="14"/>
      <c r="E1304" s="14"/>
      <c r="F1304" s="149" t="str">
        <f t="shared" si="269"/>
        <v/>
      </c>
      <c r="G1304" s="148" t="str">
        <f>IF(F1304="","",SUMIF(Supplier,Waste_Input!E1304,TotalSampleWeight))</f>
        <v/>
      </c>
      <c r="H1304" s="150" t="str">
        <f t="shared" si="270"/>
        <v/>
      </c>
      <c r="I1304" s="150" t="str">
        <f t="shared" si="271"/>
        <v/>
      </c>
      <c r="J1304" s="150" t="str">
        <f t="shared" si="272"/>
        <v/>
      </c>
      <c r="K1304" s="150" t="str">
        <f t="shared" si="273"/>
        <v/>
      </c>
      <c r="L1304" s="150" t="str">
        <f t="shared" si="274"/>
        <v/>
      </c>
      <c r="M1304" s="150" t="str">
        <f t="shared" si="275"/>
        <v/>
      </c>
      <c r="N1304" s="172" t="str">
        <f t="shared" si="276"/>
        <v/>
      </c>
      <c r="O1304" s="150" t="str">
        <f t="shared" si="277"/>
        <v/>
      </c>
      <c r="P1304" s="151" t="str">
        <f t="shared" si="278"/>
        <v/>
      </c>
      <c r="Q1304" s="150" t="str">
        <f t="shared" si="268"/>
        <v/>
      </c>
      <c r="R1304" s="126" t="str">
        <f t="array" ref="R1304">IF(AND(ISTEXT(E1304),D1304="TR"),_xlfn.STDEV.S(IF(Supplier=E1304,Target)),"")</f>
        <v/>
      </c>
      <c r="S1304" s="143" t="e">
        <f t="shared" si="279"/>
        <v>#VALUE!</v>
      </c>
      <c r="T1304" s="146" t="e">
        <f t="shared" si="280"/>
        <v>#VALUE!</v>
      </c>
    </row>
    <row r="1305" spans="1:20" s="17" customFormat="1" x14ac:dyDescent="0.2">
      <c r="A1305" s="14"/>
      <c r="B1305" s="14"/>
      <c r="C1305" s="14"/>
      <c r="D1305" s="14"/>
      <c r="E1305" s="14"/>
      <c r="F1305" s="149" t="str">
        <f t="shared" si="269"/>
        <v/>
      </c>
      <c r="G1305" s="148" t="str">
        <f>IF(F1305="","",SUMIF(Supplier,Waste_Input!E1305,TotalSampleWeight))</f>
        <v/>
      </c>
      <c r="H1305" s="150" t="str">
        <f t="shared" si="270"/>
        <v/>
      </c>
      <c r="I1305" s="150" t="str">
        <f t="shared" si="271"/>
        <v/>
      </c>
      <c r="J1305" s="150" t="str">
        <f t="shared" si="272"/>
        <v/>
      </c>
      <c r="K1305" s="150" t="str">
        <f t="shared" si="273"/>
        <v/>
      </c>
      <c r="L1305" s="150" t="str">
        <f t="shared" si="274"/>
        <v/>
      </c>
      <c r="M1305" s="150" t="str">
        <f t="shared" si="275"/>
        <v/>
      </c>
      <c r="N1305" s="172" t="str">
        <f t="shared" si="276"/>
        <v/>
      </c>
      <c r="O1305" s="150" t="str">
        <f t="shared" si="277"/>
        <v/>
      </c>
      <c r="P1305" s="151" t="str">
        <f t="shared" si="278"/>
        <v/>
      </c>
      <c r="Q1305" s="150" t="str">
        <f t="shared" si="268"/>
        <v/>
      </c>
      <c r="R1305" s="126" t="str">
        <f t="array" ref="R1305">IF(AND(ISTEXT(E1305),D1305="TR"),_xlfn.STDEV.S(IF(Supplier=E1305,Target)),"")</f>
        <v/>
      </c>
      <c r="S1305" s="143" t="e">
        <f t="shared" si="279"/>
        <v>#VALUE!</v>
      </c>
      <c r="T1305" s="146" t="e">
        <f t="shared" si="280"/>
        <v>#VALUE!</v>
      </c>
    </row>
    <row r="1306" spans="1:20" s="17" customFormat="1" x14ac:dyDescent="0.2">
      <c r="A1306" s="14"/>
      <c r="B1306" s="14"/>
      <c r="C1306" s="14"/>
      <c r="D1306" s="14"/>
      <c r="E1306" s="14"/>
      <c r="F1306" s="149" t="str">
        <f t="shared" si="269"/>
        <v/>
      </c>
      <c r="G1306" s="148" t="str">
        <f>IF(F1306="","",SUMIF(Supplier,Waste_Input!E1306,TotalSampleWeight))</f>
        <v/>
      </c>
      <c r="H1306" s="150" t="str">
        <f t="shared" si="270"/>
        <v/>
      </c>
      <c r="I1306" s="150" t="str">
        <f t="shared" si="271"/>
        <v/>
      </c>
      <c r="J1306" s="150" t="str">
        <f t="shared" si="272"/>
        <v/>
      </c>
      <c r="K1306" s="150" t="str">
        <f t="shared" si="273"/>
        <v/>
      </c>
      <c r="L1306" s="150" t="str">
        <f t="shared" si="274"/>
        <v/>
      </c>
      <c r="M1306" s="150" t="str">
        <f t="shared" si="275"/>
        <v/>
      </c>
      <c r="N1306" s="172" t="str">
        <f t="shared" si="276"/>
        <v/>
      </c>
      <c r="O1306" s="150" t="str">
        <f t="shared" si="277"/>
        <v/>
      </c>
      <c r="P1306" s="151" t="str">
        <f t="shared" si="278"/>
        <v/>
      </c>
      <c r="Q1306" s="150" t="str">
        <f t="shared" si="268"/>
        <v/>
      </c>
      <c r="R1306" s="126" t="str">
        <f t="array" ref="R1306">IF(AND(ISTEXT(E1306),D1306="TR"),_xlfn.STDEV.S(IF(Supplier=E1306,Target)),"")</f>
        <v/>
      </c>
      <c r="S1306" s="143" t="e">
        <f t="shared" si="279"/>
        <v>#VALUE!</v>
      </c>
      <c r="T1306" s="146" t="e">
        <f t="shared" si="280"/>
        <v>#VALUE!</v>
      </c>
    </row>
    <row r="1307" spans="1:20" s="17" customFormat="1" x14ac:dyDescent="0.2">
      <c r="A1307" s="14"/>
      <c r="B1307" s="14"/>
      <c r="C1307" s="14"/>
      <c r="D1307" s="14"/>
      <c r="E1307" s="14"/>
      <c r="F1307" s="149" t="str">
        <f t="shared" si="269"/>
        <v/>
      </c>
      <c r="G1307" s="148" t="str">
        <f>IF(F1307="","",SUMIF(Supplier,Waste_Input!E1307,TotalSampleWeight))</f>
        <v/>
      </c>
      <c r="H1307" s="150" t="str">
        <f t="shared" si="270"/>
        <v/>
      </c>
      <c r="I1307" s="150" t="str">
        <f t="shared" si="271"/>
        <v/>
      </c>
      <c r="J1307" s="150" t="str">
        <f t="shared" si="272"/>
        <v/>
      </c>
      <c r="K1307" s="150" t="str">
        <f t="shared" si="273"/>
        <v/>
      </c>
      <c r="L1307" s="150" t="str">
        <f t="shared" si="274"/>
        <v/>
      </c>
      <c r="M1307" s="150" t="str">
        <f t="shared" si="275"/>
        <v/>
      </c>
      <c r="N1307" s="172" t="str">
        <f t="shared" si="276"/>
        <v/>
      </c>
      <c r="O1307" s="150" t="str">
        <f t="shared" si="277"/>
        <v/>
      </c>
      <c r="P1307" s="151" t="str">
        <f t="shared" si="278"/>
        <v/>
      </c>
      <c r="Q1307" s="150" t="str">
        <f t="shared" si="268"/>
        <v/>
      </c>
      <c r="R1307" s="126" t="str">
        <f t="array" ref="R1307">IF(AND(ISTEXT(E1307),D1307="TR"),_xlfn.STDEV.S(IF(Supplier=E1307,Target)),"")</f>
        <v/>
      </c>
      <c r="S1307" s="143" t="e">
        <f t="shared" si="279"/>
        <v>#VALUE!</v>
      </c>
      <c r="T1307" s="146" t="e">
        <f t="shared" si="280"/>
        <v>#VALUE!</v>
      </c>
    </row>
    <row r="1308" spans="1:20" s="17" customFormat="1" x14ac:dyDescent="0.2">
      <c r="A1308" s="14"/>
      <c r="B1308" s="14"/>
      <c r="C1308" s="14"/>
      <c r="D1308" s="14"/>
      <c r="E1308" s="14"/>
      <c r="F1308" s="149" t="str">
        <f t="shared" si="269"/>
        <v/>
      </c>
      <c r="G1308" s="148" t="str">
        <f>IF(F1308="","",SUMIF(Supplier,Waste_Input!E1308,TotalSampleWeight))</f>
        <v/>
      </c>
      <c r="H1308" s="150" t="str">
        <f t="shared" si="270"/>
        <v/>
      </c>
      <c r="I1308" s="150" t="str">
        <f t="shared" si="271"/>
        <v/>
      </c>
      <c r="J1308" s="150" t="str">
        <f t="shared" si="272"/>
        <v/>
      </c>
      <c r="K1308" s="150" t="str">
        <f t="shared" si="273"/>
        <v/>
      </c>
      <c r="L1308" s="150" t="str">
        <f t="shared" si="274"/>
        <v/>
      </c>
      <c r="M1308" s="150" t="str">
        <f t="shared" si="275"/>
        <v/>
      </c>
      <c r="N1308" s="172" t="str">
        <f t="shared" si="276"/>
        <v/>
      </c>
      <c r="O1308" s="150" t="str">
        <f t="shared" si="277"/>
        <v/>
      </c>
      <c r="P1308" s="151" t="str">
        <f t="shared" si="278"/>
        <v/>
      </c>
      <c r="Q1308" s="150" t="str">
        <f t="shared" si="268"/>
        <v/>
      </c>
      <c r="R1308" s="126" t="str">
        <f t="array" ref="R1308">IF(AND(ISTEXT(E1308),D1308="TR"),_xlfn.STDEV.S(IF(Supplier=E1308,Target)),"")</f>
        <v/>
      </c>
      <c r="S1308" s="143" t="e">
        <f t="shared" si="279"/>
        <v>#VALUE!</v>
      </c>
      <c r="T1308" s="146" t="e">
        <f t="shared" si="280"/>
        <v>#VALUE!</v>
      </c>
    </row>
    <row r="1309" spans="1:20" s="17" customFormat="1" x14ac:dyDescent="0.2">
      <c r="A1309" s="14"/>
      <c r="B1309" s="14"/>
      <c r="C1309" s="14"/>
      <c r="D1309" s="14"/>
      <c r="E1309" s="14"/>
      <c r="F1309" s="149" t="str">
        <f t="shared" si="269"/>
        <v/>
      </c>
      <c r="G1309" s="148" t="str">
        <f>IF(F1309="","",SUMIF(Supplier,Waste_Input!E1309,TotalSampleWeight))</f>
        <v/>
      </c>
      <c r="H1309" s="150" t="str">
        <f t="shared" si="270"/>
        <v/>
      </c>
      <c r="I1309" s="150" t="str">
        <f t="shared" si="271"/>
        <v/>
      </c>
      <c r="J1309" s="150" t="str">
        <f t="shared" si="272"/>
        <v/>
      </c>
      <c r="K1309" s="150" t="str">
        <f t="shared" si="273"/>
        <v/>
      </c>
      <c r="L1309" s="150" t="str">
        <f t="shared" si="274"/>
        <v/>
      </c>
      <c r="M1309" s="150" t="str">
        <f t="shared" si="275"/>
        <v/>
      </c>
      <c r="N1309" s="172" t="str">
        <f t="shared" si="276"/>
        <v/>
      </c>
      <c r="O1309" s="150" t="str">
        <f t="shared" si="277"/>
        <v/>
      </c>
      <c r="P1309" s="151" t="str">
        <f t="shared" si="278"/>
        <v/>
      </c>
      <c r="Q1309" s="150" t="str">
        <f t="shared" si="268"/>
        <v/>
      </c>
      <c r="R1309" s="126" t="str">
        <f t="array" ref="R1309">IF(AND(ISTEXT(E1309),D1309="TR"),_xlfn.STDEV.S(IF(Supplier=E1309,Target)),"")</f>
        <v/>
      </c>
      <c r="S1309" s="143" t="e">
        <f t="shared" si="279"/>
        <v>#VALUE!</v>
      </c>
      <c r="T1309" s="146" t="e">
        <f t="shared" si="280"/>
        <v>#VALUE!</v>
      </c>
    </row>
    <row r="1310" spans="1:20" s="17" customFormat="1" x14ac:dyDescent="0.2">
      <c r="A1310" s="14"/>
      <c r="B1310" s="14"/>
      <c r="C1310" s="14"/>
      <c r="D1310" s="14"/>
      <c r="E1310" s="14"/>
      <c r="F1310" s="149" t="str">
        <f t="shared" si="269"/>
        <v/>
      </c>
      <c r="G1310" s="148" t="str">
        <f>IF(F1310="","",SUMIF(Supplier,Waste_Input!E1310,TotalSampleWeight))</f>
        <v/>
      </c>
      <c r="H1310" s="150" t="str">
        <f t="shared" si="270"/>
        <v/>
      </c>
      <c r="I1310" s="150" t="str">
        <f t="shared" si="271"/>
        <v/>
      </c>
      <c r="J1310" s="150" t="str">
        <f t="shared" si="272"/>
        <v/>
      </c>
      <c r="K1310" s="150" t="str">
        <f t="shared" si="273"/>
        <v/>
      </c>
      <c r="L1310" s="150" t="str">
        <f t="shared" si="274"/>
        <v/>
      </c>
      <c r="M1310" s="150" t="str">
        <f t="shared" si="275"/>
        <v/>
      </c>
      <c r="N1310" s="172" t="str">
        <f t="shared" si="276"/>
        <v/>
      </c>
      <c r="O1310" s="150" t="str">
        <f t="shared" si="277"/>
        <v/>
      </c>
      <c r="P1310" s="151" t="str">
        <f t="shared" si="278"/>
        <v/>
      </c>
      <c r="Q1310" s="150" t="str">
        <f t="shared" si="268"/>
        <v/>
      </c>
      <c r="R1310" s="126" t="str">
        <f t="array" ref="R1310">IF(AND(ISTEXT(E1310),D1310="TR"),_xlfn.STDEV.S(IF(Supplier=E1310,Target)),"")</f>
        <v/>
      </c>
      <c r="S1310" s="143" t="e">
        <f t="shared" si="279"/>
        <v>#VALUE!</v>
      </c>
      <c r="T1310" s="146" t="e">
        <f t="shared" si="280"/>
        <v>#VALUE!</v>
      </c>
    </row>
    <row r="1311" spans="1:20" s="17" customFormat="1" x14ac:dyDescent="0.2">
      <c r="A1311" s="14"/>
      <c r="B1311" s="14"/>
      <c r="C1311" s="14"/>
      <c r="D1311" s="14"/>
      <c r="E1311" s="14"/>
      <c r="F1311" s="149" t="str">
        <f t="shared" si="269"/>
        <v/>
      </c>
      <c r="G1311" s="148" t="str">
        <f>IF(F1311="","",SUMIF(Supplier,Waste_Input!E1311,TotalSampleWeight))</f>
        <v/>
      </c>
      <c r="H1311" s="150" t="str">
        <f t="shared" si="270"/>
        <v/>
      </c>
      <c r="I1311" s="150" t="str">
        <f t="shared" si="271"/>
        <v/>
      </c>
      <c r="J1311" s="150" t="str">
        <f t="shared" si="272"/>
        <v/>
      </c>
      <c r="K1311" s="150" t="str">
        <f t="shared" si="273"/>
        <v/>
      </c>
      <c r="L1311" s="150" t="str">
        <f t="shared" si="274"/>
        <v/>
      </c>
      <c r="M1311" s="150" t="str">
        <f t="shared" si="275"/>
        <v/>
      </c>
      <c r="N1311" s="172" t="str">
        <f t="shared" si="276"/>
        <v/>
      </c>
      <c r="O1311" s="150" t="str">
        <f t="shared" si="277"/>
        <v/>
      </c>
      <c r="P1311" s="151" t="str">
        <f t="shared" si="278"/>
        <v/>
      </c>
      <c r="Q1311" s="150" t="str">
        <f t="shared" si="268"/>
        <v/>
      </c>
      <c r="R1311" s="126" t="str">
        <f t="array" ref="R1311">IF(AND(ISTEXT(E1311),D1311="TR"),_xlfn.STDEV.S(IF(Supplier=E1311,Target)),"")</f>
        <v/>
      </c>
      <c r="S1311" s="143" t="e">
        <f t="shared" si="279"/>
        <v>#VALUE!</v>
      </c>
      <c r="T1311" s="146" t="e">
        <f t="shared" si="280"/>
        <v>#VALUE!</v>
      </c>
    </row>
    <row r="1312" spans="1:20" s="17" customFormat="1" x14ac:dyDescent="0.2">
      <c r="A1312" s="14"/>
      <c r="B1312" s="14"/>
      <c r="C1312" s="14"/>
      <c r="D1312" s="14"/>
      <c r="E1312" s="14"/>
      <c r="F1312" s="149" t="str">
        <f t="shared" si="269"/>
        <v/>
      </c>
      <c r="G1312" s="148" t="str">
        <f>IF(F1312="","",SUMIF(Supplier,Waste_Input!E1312,TotalSampleWeight))</f>
        <v/>
      </c>
      <c r="H1312" s="150" t="str">
        <f t="shared" si="270"/>
        <v/>
      </c>
      <c r="I1312" s="150" t="str">
        <f t="shared" si="271"/>
        <v/>
      </c>
      <c r="J1312" s="150" t="str">
        <f t="shared" si="272"/>
        <v/>
      </c>
      <c r="K1312" s="150" t="str">
        <f t="shared" si="273"/>
        <v/>
      </c>
      <c r="L1312" s="150" t="str">
        <f t="shared" si="274"/>
        <v/>
      </c>
      <c r="M1312" s="150" t="str">
        <f t="shared" si="275"/>
        <v/>
      </c>
      <c r="N1312" s="172" t="str">
        <f t="shared" si="276"/>
        <v/>
      </c>
      <c r="O1312" s="150" t="str">
        <f t="shared" si="277"/>
        <v/>
      </c>
      <c r="P1312" s="151" t="str">
        <f t="shared" si="278"/>
        <v/>
      </c>
      <c r="Q1312" s="150" t="str">
        <f t="shared" si="268"/>
        <v/>
      </c>
      <c r="R1312" s="126" t="str">
        <f t="array" ref="R1312">IF(AND(ISTEXT(E1312),D1312="TR"),_xlfn.STDEV.S(IF(Supplier=E1312,Target)),"")</f>
        <v/>
      </c>
      <c r="S1312" s="143" t="e">
        <f t="shared" si="279"/>
        <v>#VALUE!</v>
      </c>
      <c r="T1312" s="146" t="e">
        <f t="shared" si="280"/>
        <v>#VALUE!</v>
      </c>
    </row>
    <row r="1313" spans="1:20" s="17" customFormat="1" x14ac:dyDescent="0.2">
      <c r="A1313" s="14"/>
      <c r="B1313" s="14"/>
      <c r="C1313" s="14"/>
      <c r="D1313" s="14"/>
      <c r="E1313" s="14"/>
      <c r="F1313" s="149" t="str">
        <f t="shared" si="269"/>
        <v/>
      </c>
      <c r="G1313" s="148" t="str">
        <f>IF(F1313="","",SUMIF(Supplier,Waste_Input!E1313,TotalSampleWeight))</f>
        <v/>
      </c>
      <c r="H1313" s="150" t="str">
        <f t="shared" si="270"/>
        <v/>
      </c>
      <c r="I1313" s="150" t="str">
        <f t="shared" si="271"/>
        <v/>
      </c>
      <c r="J1313" s="150" t="str">
        <f t="shared" si="272"/>
        <v/>
      </c>
      <c r="K1313" s="150" t="str">
        <f t="shared" si="273"/>
        <v/>
      </c>
      <c r="L1313" s="150" t="str">
        <f t="shared" si="274"/>
        <v/>
      </c>
      <c r="M1313" s="150" t="str">
        <f t="shared" si="275"/>
        <v/>
      </c>
      <c r="N1313" s="172" t="str">
        <f t="shared" si="276"/>
        <v/>
      </c>
      <c r="O1313" s="150" t="str">
        <f t="shared" si="277"/>
        <v/>
      </c>
      <c r="P1313" s="151" t="str">
        <f t="shared" si="278"/>
        <v/>
      </c>
      <c r="Q1313" s="150" t="str">
        <f t="shared" si="268"/>
        <v/>
      </c>
      <c r="R1313" s="126" t="str">
        <f t="array" ref="R1313">IF(AND(ISTEXT(E1313),D1313="TR"),_xlfn.STDEV.S(IF(Supplier=E1313,Target)),"")</f>
        <v/>
      </c>
      <c r="S1313" s="143" t="e">
        <f t="shared" si="279"/>
        <v>#VALUE!</v>
      </c>
      <c r="T1313" s="146" t="e">
        <f t="shared" si="280"/>
        <v>#VALUE!</v>
      </c>
    </row>
    <row r="1314" spans="1:20" s="17" customFormat="1" x14ac:dyDescent="0.2">
      <c r="A1314" s="14"/>
      <c r="B1314" s="14"/>
      <c r="C1314" s="14"/>
      <c r="D1314" s="14"/>
      <c r="E1314" s="14"/>
      <c r="F1314" s="149" t="str">
        <f t="shared" si="269"/>
        <v/>
      </c>
      <c r="G1314" s="148" t="str">
        <f>IF(F1314="","",SUMIF(Supplier,Waste_Input!E1314,TotalSampleWeight))</f>
        <v/>
      </c>
      <c r="H1314" s="150" t="str">
        <f t="shared" si="270"/>
        <v/>
      </c>
      <c r="I1314" s="150" t="str">
        <f t="shared" si="271"/>
        <v/>
      </c>
      <c r="J1314" s="150" t="str">
        <f t="shared" si="272"/>
        <v/>
      </c>
      <c r="K1314" s="150" t="str">
        <f t="shared" si="273"/>
        <v/>
      </c>
      <c r="L1314" s="150" t="str">
        <f t="shared" si="274"/>
        <v/>
      </c>
      <c r="M1314" s="150" t="str">
        <f t="shared" si="275"/>
        <v/>
      </c>
      <c r="N1314" s="172" t="str">
        <f t="shared" si="276"/>
        <v/>
      </c>
      <c r="O1314" s="150" t="str">
        <f t="shared" si="277"/>
        <v/>
      </c>
      <c r="P1314" s="151" t="str">
        <f t="shared" si="278"/>
        <v/>
      </c>
      <c r="Q1314" s="150" t="str">
        <f t="shared" si="268"/>
        <v/>
      </c>
      <c r="R1314" s="126" t="str">
        <f t="array" ref="R1314">IF(AND(ISTEXT(E1314),D1314="TR"),_xlfn.STDEV.S(IF(Supplier=E1314,Target)),"")</f>
        <v/>
      </c>
      <c r="S1314" s="143" t="e">
        <f t="shared" si="279"/>
        <v>#VALUE!</v>
      </c>
      <c r="T1314" s="146" t="e">
        <f t="shared" si="280"/>
        <v>#VALUE!</v>
      </c>
    </row>
    <row r="1315" spans="1:20" s="17" customFormat="1" x14ac:dyDescent="0.2">
      <c r="A1315" s="14"/>
      <c r="B1315" s="14"/>
      <c r="C1315" s="14"/>
      <c r="D1315" s="14"/>
      <c r="E1315" s="14"/>
      <c r="F1315" s="149" t="str">
        <f t="shared" si="269"/>
        <v/>
      </c>
      <c r="G1315" s="148" t="str">
        <f>IF(F1315="","",SUMIF(Supplier,Waste_Input!E1315,TotalSampleWeight))</f>
        <v/>
      </c>
      <c r="H1315" s="150" t="str">
        <f t="shared" si="270"/>
        <v/>
      </c>
      <c r="I1315" s="150" t="str">
        <f t="shared" si="271"/>
        <v/>
      </c>
      <c r="J1315" s="150" t="str">
        <f t="shared" si="272"/>
        <v/>
      </c>
      <c r="K1315" s="150" t="str">
        <f t="shared" si="273"/>
        <v/>
      </c>
      <c r="L1315" s="150" t="str">
        <f t="shared" si="274"/>
        <v/>
      </c>
      <c r="M1315" s="150" t="str">
        <f t="shared" si="275"/>
        <v/>
      </c>
      <c r="N1315" s="172" t="str">
        <f t="shared" si="276"/>
        <v/>
      </c>
      <c r="O1315" s="150" t="str">
        <f t="shared" si="277"/>
        <v/>
      </c>
      <c r="P1315" s="151" t="str">
        <f t="shared" si="278"/>
        <v/>
      </c>
      <c r="Q1315" s="150" t="str">
        <f t="shared" si="268"/>
        <v/>
      </c>
      <c r="R1315" s="126" t="str">
        <f t="array" ref="R1315">IF(AND(ISTEXT(E1315),D1315="TR"),_xlfn.STDEV.S(IF(Supplier=E1315,Target)),"")</f>
        <v/>
      </c>
      <c r="S1315" s="143" t="e">
        <f t="shared" si="279"/>
        <v>#VALUE!</v>
      </c>
      <c r="T1315" s="146" t="e">
        <f t="shared" si="280"/>
        <v>#VALUE!</v>
      </c>
    </row>
    <row r="1316" spans="1:20" s="17" customFormat="1" x14ac:dyDescent="0.2">
      <c r="A1316" s="14"/>
      <c r="B1316" s="14"/>
      <c r="C1316" s="14"/>
      <c r="D1316" s="14"/>
      <c r="E1316" s="14"/>
      <c r="F1316" s="149" t="str">
        <f t="shared" si="269"/>
        <v/>
      </c>
      <c r="G1316" s="148" t="str">
        <f>IF(F1316="","",SUMIF(Supplier,Waste_Input!E1316,TotalSampleWeight))</f>
        <v/>
      </c>
      <c r="H1316" s="150" t="str">
        <f t="shared" si="270"/>
        <v/>
      </c>
      <c r="I1316" s="150" t="str">
        <f t="shared" si="271"/>
        <v/>
      </c>
      <c r="J1316" s="150" t="str">
        <f t="shared" si="272"/>
        <v/>
      </c>
      <c r="K1316" s="150" t="str">
        <f t="shared" si="273"/>
        <v/>
      </c>
      <c r="L1316" s="150" t="str">
        <f t="shared" si="274"/>
        <v/>
      </c>
      <c r="M1316" s="150" t="str">
        <f t="shared" si="275"/>
        <v/>
      </c>
      <c r="N1316" s="172" t="str">
        <f t="shared" si="276"/>
        <v/>
      </c>
      <c r="O1316" s="150" t="str">
        <f t="shared" si="277"/>
        <v/>
      </c>
      <c r="P1316" s="151" t="str">
        <f t="shared" si="278"/>
        <v/>
      </c>
      <c r="Q1316" s="150" t="str">
        <f t="shared" si="268"/>
        <v/>
      </c>
      <c r="R1316" s="126" t="str">
        <f t="array" ref="R1316">IF(AND(ISTEXT(E1316),D1316="TR"),_xlfn.STDEV.S(IF(Supplier=E1316,Target)),"")</f>
        <v/>
      </c>
      <c r="S1316" s="143" t="e">
        <f t="shared" si="279"/>
        <v>#VALUE!</v>
      </c>
      <c r="T1316" s="146" t="e">
        <f t="shared" si="280"/>
        <v>#VALUE!</v>
      </c>
    </row>
    <row r="1317" spans="1:20" s="17" customFormat="1" x14ac:dyDescent="0.2">
      <c r="A1317" s="14"/>
      <c r="B1317" s="14"/>
      <c r="C1317" s="14"/>
      <c r="D1317" s="14"/>
      <c r="E1317" s="14"/>
      <c r="F1317" s="149" t="str">
        <f t="shared" si="269"/>
        <v/>
      </c>
      <c r="G1317" s="148" t="str">
        <f>IF(F1317="","",SUMIF(Supplier,Waste_Input!E1317,TotalSampleWeight))</f>
        <v/>
      </c>
      <c r="H1317" s="150" t="str">
        <f t="shared" si="270"/>
        <v/>
      </c>
      <c r="I1317" s="150" t="str">
        <f t="shared" si="271"/>
        <v/>
      </c>
      <c r="J1317" s="150" t="str">
        <f t="shared" si="272"/>
        <v/>
      </c>
      <c r="K1317" s="150" t="str">
        <f t="shared" si="273"/>
        <v/>
      </c>
      <c r="L1317" s="150" t="str">
        <f t="shared" si="274"/>
        <v/>
      </c>
      <c r="M1317" s="150" t="str">
        <f t="shared" si="275"/>
        <v/>
      </c>
      <c r="N1317" s="172" t="str">
        <f t="shared" si="276"/>
        <v/>
      </c>
      <c r="O1317" s="150" t="str">
        <f t="shared" si="277"/>
        <v/>
      </c>
      <c r="P1317" s="151" t="str">
        <f t="shared" si="278"/>
        <v/>
      </c>
      <c r="Q1317" s="150" t="str">
        <f t="shared" si="268"/>
        <v/>
      </c>
      <c r="R1317" s="126" t="str">
        <f t="array" ref="R1317">IF(AND(ISTEXT(E1317),D1317="TR"),_xlfn.STDEV.S(IF(Supplier=E1317,Target)),"")</f>
        <v/>
      </c>
      <c r="S1317" s="143" t="e">
        <f t="shared" si="279"/>
        <v>#VALUE!</v>
      </c>
      <c r="T1317" s="146" t="e">
        <f t="shared" si="280"/>
        <v>#VALUE!</v>
      </c>
    </row>
    <row r="1318" spans="1:20" s="17" customFormat="1" x14ac:dyDescent="0.2">
      <c r="A1318" s="14"/>
      <c r="B1318" s="14"/>
      <c r="C1318" s="14"/>
      <c r="D1318" s="14"/>
      <c r="E1318" s="14"/>
      <c r="F1318" s="149" t="str">
        <f t="shared" si="269"/>
        <v/>
      </c>
      <c r="G1318" s="148" t="str">
        <f>IF(F1318="","",SUMIF(Supplier,Waste_Input!E1318,TotalSampleWeight))</f>
        <v/>
      </c>
      <c r="H1318" s="150" t="str">
        <f t="shared" si="270"/>
        <v/>
      </c>
      <c r="I1318" s="150" t="str">
        <f t="shared" si="271"/>
        <v/>
      </c>
      <c r="J1318" s="150" t="str">
        <f t="shared" si="272"/>
        <v/>
      </c>
      <c r="K1318" s="150" t="str">
        <f t="shared" si="273"/>
        <v/>
      </c>
      <c r="L1318" s="150" t="str">
        <f t="shared" si="274"/>
        <v/>
      </c>
      <c r="M1318" s="150" t="str">
        <f t="shared" si="275"/>
        <v/>
      </c>
      <c r="N1318" s="172" t="str">
        <f t="shared" si="276"/>
        <v/>
      </c>
      <c r="O1318" s="150" t="str">
        <f t="shared" si="277"/>
        <v/>
      </c>
      <c r="P1318" s="151" t="str">
        <f t="shared" si="278"/>
        <v/>
      </c>
      <c r="Q1318" s="150" t="str">
        <f t="shared" si="268"/>
        <v/>
      </c>
      <c r="R1318" s="126" t="str">
        <f t="array" ref="R1318">IF(AND(ISTEXT(E1318),D1318="TR"),_xlfn.STDEV.S(IF(Supplier=E1318,Target)),"")</f>
        <v/>
      </c>
      <c r="S1318" s="143" t="e">
        <f t="shared" si="279"/>
        <v>#VALUE!</v>
      </c>
      <c r="T1318" s="146" t="e">
        <f t="shared" si="280"/>
        <v>#VALUE!</v>
      </c>
    </row>
    <row r="1319" spans="1:20" s="17" customFormat="1" x14ac:dyDescent="0.2">
      <c r="A1319" s="14"/>
      <c r="B1319" s="14"/>
      <c r="C1319" s="14"/>
      <c r="D1319" s="14"/>
      <c r="E1319" s="14"/>
      <c r="F1319" s="149" t="str">
        <f t="shared" si="269"/>
        <v/>
      </c>
      <c r="G1319" s="148" t="str">
        <f>IF(F1319="","",SUMIF(Supplier,Waste_Input!E1319,TotalSampleWeight))</f>
        <v/>
      </c>
      <c r="H1319" s="150" t="str">
        <f t="shared" si="270"/>
        <v/>
      </c>
      <c r="I1319" s="150" t="str">
        <f t="shared" si="271"/>
        <v/>
      </c>
      <c r="J1319" s="150" t="str">
        <f t="shared" si="272"/>
        <v/>
      </c>
      <c r="K1319" s="150" t="str">
        <f t="shared" si="273"/>
        <v/>
      </c>
      <c r="L1319" s="150" t="str">
        <f t="shared" si="274"/>
        <v/>
      </c>
      <c r="M1319" s="150" t="str">
        <f t="shared" si="275"/>
        <v/>
      </c>
      <c r="N1319" s="172" t="str">
        <f t="shared" si="276"/>
        <v/>
      </c>
      <c r="O1319" s="150" t="str">
        <f t="shared" si="277"/>
        <v/>
      </c>
      <c r="P1319" s="151" t="str">
        <f t="shared" si="278"/>
        <v/>
      </c>
      <c r="Q1319" s="150" t="str">
        <f t="shared" si="268"/>
        <v/>
      </c>
      <c r="R1319" s="126" t="str">
        <f t="array" ref="R1319">IF(AND(ISTEXT(E1319),D1319="TR"),_xlfn.STDEV.S(IF(Supplier=E1319,Target)),"")</f>
        <v/>
      </c>
      <c r="S1319" s="143" t="e">
        <f t="shared" si="279"/>
        <v>#VALUE!</v>
      </c>
      <c r="T1319" s="146" t="e">
        <f t="shared" si="280"/>
        <v>#VALUE!</v>
      </c>
    </row>
    <row r="1320" spans="1:20" s="17" customFormat="1" x14ac:dyDescent="0.2">
      <c r="A1320" s="14"/>
      <c r="B1320" s="14"/>
      <c r="C1320" s="14"/>
      <c r="D1320" s="14"/>
      <c r="E1320" s="14"/>
      <c r="F1320" s="149" t="str">
        <f t="shared" si="269"/>
        <v/>
      </c>
      <c r="G1320" s="148" t="str">
        <f>IF(F1320="","",SUMIF(Supplier,Waste_Input!E1320,TotalSampleWeight))</f>
        <v/>
      </c>
      <c r="H1320" s="150" t="str">
        <f t="shared" si="270"/>
        <v/>
      </c>
      <c r="I1320" s="150" t="str">
        <f t="shared" si="271"/>
        <v/>
      </c>
      <c r="J1320" s="150" t="str">
        <f t="shared" si="272"/>
        <v/>
      </c>
      <c r="K1320" s="150" t="str">
        <f t="shared" si="273"/>
        <v/>
      </c>
      <c r="L1320" s="150" t="str">
        <f t="shared" si="274"/>
        <v/>
      </c>
      <c r="M1320" s="150" t="str">
        <f t="shared" si="275"/>
        <v/>
      </c>
      <c r="N1320" s="172" t="str">
        <f t="shared" si="276"/>
        <v/>
      </c>
      <c r="O1320" s="150" t="str">
        <f t="shared" si="277"/>
        <v/>
      </c>
      <c r="P1320" s="151" t="str">
        <f t="shared" si="278"/>
        <v/>
      </c>
      <c r="Q1320" s="150" t="str">
        <f t="shared" si="268"/>
        <v/>
      </c>
      <c r="R1320" s="126" t="str">
        <f t="array" ref="R1320">IF(AND(ISTEXT(E1320),D1320="TR"),_xlfn.STDEV.S(IF(Supplier=E1320,Target)),"")</f>
        <v/>
      </c>
      <c r="S1320" s="143" t="e">
        <f t="shared" si="279"/>
        <v>#VALUE!</v>
      </c>
      <c r="T1320" s="146" t="e">
        <f t="shared" si="280"/>
        <v>#VALUE!</v>
      </c>
    </row>
    <row r="1321" spans="1:20" s="17" customFormat="1" x14ac:dyDescent="0.2">
      <c r="A1321" s="14"/>
      <c r="B1321" s="14"/>
      <c r="C1321" s="14"/>
      <c r="D1321" s="14"/>
      <c r="E1321" s="14"/>
      <c r="F1321" s="149" t="str">
        <f t="shared" si="269"/>
        <v/>
      </c>
      <c r="G1321" s="148" t="str">
        <f>IF(F1321="","",SUMIF(Supplier,Waste_Input!E1321,TotalSampleWeight))</f>
        <v/>
      </c>
      <c r="H1321" s="150" t="str">
        <f t="shared" si="270"/>
        <v/>
      </c>
      <c r="I1321" s="150" t="str">
        <f t="shared" si="271"/>
        <v/>
      </c>
      <c r="J1321" s="150" t="str">
        <f t="shared" si="272"/>
        <v/>
      </c>
      <c r="K1321" s="150" t="str">
        <f t="shared" si="273"/>
        <v/>
      </c>
      <c r="L1321" s="150" t="str">
        <f t="shared" si="274"/>
        <v/>
      </c>
      <c r="M1321" s="150" t="str">
        <f t="shared" si="275"/>
        <v/>
      </c>
      <c r="N1321" s="172" t="str">
        <f t="shared" si="276"/>
        <v/>
      </c>
      <c r="O1321" s="150" t="str">
        <f t="shared" si="277"/>
        <v/>
      </c>
      <c r="P1321" s="151" t="str">
        <f t="shared" si="278"/>
        <v/>
      </c>
      <c r="Q1321" s="150" t="str">
        <f t="shared" si="268"/>
        <v/>
      </c>
      <c r="R1321" s="126" t="str">
        <f t="array" ref="R1321">IF(AND(ISTEXT(E1321),D1321="TR"),_xlfn.STDEV.S(IF(Supplier=E1321,Target)),"")</f>
        <v/>
      </c>
      <c r="S1321" s="143" t="e">
        <f t="shared" si="279"/>
        <v>#VALUE!</v>
      </c>
      <c r="T1321" s="146" t="e">
        <f t="shared" si="280"/>
        <v>#VALUE!</v>
      </c>
    </row>
    <row r="1322" spans="1:20" s="17" customFormat="1" x14ac:dyDescent="0.2">
      <c r="A1322" s="14"/>
      <c r="B1322" s="14"/>
      <c r="C1322" s="14"/>
      <c r="D1322" s="14"/>
      <c r="E1322" s="14"/>
      <c r="F1322" s="149" t="str">
        <f t="shared" si="269"/>
        <v/>
      </c>
      <c r="G1322" s="148" t="str">
        <f>IF(F1322="","",SUMIF(Supplier,Waste_Input!E1322,TotalSampleWeight))</f>
        <v/>
      </c>
      <c r="H1322" s="150" t="str">
        <f t="shared" si="270"/>
        <v/>
      </c>
      <c r="I1322" s="150" t="str">
        <f t="shared" si="271"/>
        <v/>
      </c>
      <c r="J1322" s="150" t="str">
        <f t="shared" si="272"/>
        <v/>
      </c>
      <c r="K1322" s="150" t="str">
        <f t="shared" si="273"/>
        <v/>
      </c>
      <c r="L1322" s="150" t="str">
        <f t="shared" si="274"/>
        <v/>
      </c>
      <c r="M1322" s="150" t="str">
        <f t="shared" si="275"/>
        <v/>
      </c>
      <c r="N1322" s="172" t="str">
        <f t="shared" si="276"/>
        <v/>
      </c>
      <c r="O1322" s="150" t="str">
        <f t="shared" si="277"/>
        <v/>
      </c>
      <c r="P1322" s="151" t="str">
        <f t="shared" si="278"/>
        <v/>
      </c>
      <c r="Q1322" s="150" t="str">
        <f t="shared" si="268"/>
        <v/>
      </c>
      <c r="R1322" s="126" t="str">
        <f t="array" ref="R1322">IF(AND(ISTEXT(E1322),D1322="TR"),_xlfn.STDEV.S(IF(Supplier=E1322,Target)),"")</f>
        <v/>
      </c>
      <c r="S1322" s="143" t="e">
        <f t="shared" si="279"/>
        <v>#VALUE!</v>
      </c>
      <c r="T1322" s="146" t="e">
        <f t="shared" si="280"/>
        <v>#VALUE!</v>
      </c>
    </row>
    <row r="1323" spans="1:20" s="17" customFormat="1" x14ac:dyDescent="0.2">
      <c r="A1323" s="14"/>
      <c r="B1323" s="14"/>
      <c r="C1323" s="14"/>
      <c r="D1323" s="14"/>
      <c r="E1323" s="14"/>
      <c r="F1323" s="149" t="str">
        <f t="shared" si="269"/>
        <v/>
      </c>
      <c r="G1323" s="148" t="str">
        <f>IF(F1323="","",SUMIF(Supplier,Waste_Input!E1323,TotalSampleWeight))</f>
        <v/>
      </c>
      <c r="H1323" s="150" t="str">
        <f t="shared" si="270"/>
        <v/>
      </c>
      <c r="I1323" s="150" t="str">
        <f t="shared" si="271"/>
        <v/>
      </c>
      <c r="J1323" s="150" t="str">
        <f t="shared" si="272"/>
        <v/>
      </c>
      <c r="K1323" s="150" t="str">
        <f t="shared" si="273"/>
        <v/>
      </c>
      <c r="L1323" s="150" t="str">
        <f t="shared" si="274"/>
        <v/>
      </c>
      <c r="M1323" s="150" t="str">
        <f t="shared" si="275"/>
        <v/>
      </c>
      <c r="N1323" s="172" t="str">
        <f t="shared" si="276"/>
        <v/>
      </c>
      <c r="O1323" s="150" t="str">
        <f t="shared" si="277"/>
        <v/>
      </c>
      <c r="P1323" s="151" t="str">
        <f t="shared" si="278"/>
        <v/>
      </c>
      <c r="Q1323" s="150" t="str">
        <f t="shared" si="268"/>
        <v/>
      </c>
      <c r="R1323" s="126" t="str">
        <f t="array" ref="R1323">IF(AND(ISTEXT(E1323),D1323="TR"),_xlfn.STDEV.S(IF(Supplier=E1323,Target)),"")</f>
        <v/>
      </c>
      <c r="S1323" s="143" t="e">
        <f t="shared" si="279"/>
        <v>#VALUE!</v>
      </c>
      <c r="T1323" s="146" t="e">
        <f t="shared" si="280"/>
        <v>#VALUE!</v>
      </c>
    </row>
    <row r="1324" spans="1:20" s="17" customFormat="1" x14ac:dyDescent="0.2">
      <c r="A1324" s="14"/>
      <c r="B1324" s="14"/>
      <c r="C1324" s="14"/>
      <c r="D1324" s="14"/>
      <c r="E1324" s="14"/>
      <c r="F1324" s="149" t="str">
        <f t="shared" si="269"/>
        <v/>
      </c>
      <c r="G1324" s="148" t="str">
        <f>IF(F1324="","",SUMIF(Supplier,Waste_Input!E1324,TotalSampleWeight))</f>
        <v/>
      </c>
      <c r="H1324" s="150" t="str">
        <f t="shared" si="270"/>
        <v/>
      </c>
      <c r="I1324" s="150" t="str">
        <f t="shared" si="271"/>
        <v/>
      </c>
      <c r="J1324" s="150" t="str">
        <f t="shared" si="272"/>
        <v/>
      </c>
      <c r="K1324" s="150" t="str">
        <f t="shared" si="273"/>
        <v/>
      </c>
      <c r="L1324" s="150" t="str">
        <f t="shared" si="274"/>
        <v/>
      </c>
      <c r="M1324" s="150" t="str">
        <f t="shared" si="275"/>
        <v/>
      </c>
      <c r="N1324" s="172" t="str">
        <f t="shared" si="276"/>
        <v/>
      </c>
      <c r="O1324" s="150" t="str">
        <f t="shared" si="277"/>
        <v/>
      </c>
      <c r="P1324" s="151" t="str">
        <f t="shared" si="278"/>
        <v/>
      </c>
      <c r="Q1324" s="150" t="str">
        <f t="shared" si="268"/>
        <v/>
      </c>
      <c r="R1324" s="126" t="str">
        <f t="array" ref="R1324">IF(AND(ISTEXT(E1324),D1324="TR"),_xlfn.STDEV.S(IF(Supplier=E1324,Target)),"")</f>
        <v/>
      </c>
      <c r="S1324" s="143" t="e">
        <f t="shared" si="279"/>
        <v>#VALUE!</v>
      </c>
      <c r="T1324" s="146" t="e">
        <f t="shared" si="280"/>
        <v>#VALUE!</v>
      </c>
    </row>
    <row r="1325" spans="1:20" s="17" customFormat="1" x14ac:dyDescent="0.2">
      <c r="A1325" s="14"/>
      <c r="B1325" s="14"/>
      <c r="C1325" s="14"/>
      <c r="D1325" s="14"/>
      <c r="E1325" s="14"/>
      <c r="F1325" s="149" t="str">
        <f t="shared" si="269"/>
        <v/>
      </c>
      <c r="G1325" s="148" t="str">
        <f>IF(F1325="","",SUMIF(Supplier,Waste_Input!E1325,TotalSampleWeight))</f>
        <v/>
      </c>
      <c r="H1325" s="150" t="str">
        <f t="shared" si="270"/>
        <v/>
      </c>
      <c r="I1325" s="150" t="str">
        <f t="shared" si="271"/>
        <v/>
      </c>
      <c r="J1325" s="150" t="str">
        <f t="shared" si="272"/>
        <v/>
      </c>
      <c r="K1325" s="150" t="str">
        <f t="shared" si="273"/>
        <v/>
      </c>
      <c r="L1325" s="150" t="str">
        <f t="shared" si="274"/>
        <v/>
      </c>
      <c r="M1325" s="150" t="str">
        <f t="shared" si="275"/>
        <v/>
      </c>
      <c r="N1325" s="172" t="str">
        <f t="shared" si="276"/>
        <v/>
      </c>
      <c r="O1325" s="150" t="str">
        <f t="shared" si="277"/>
        <v/>
      </c>
      <c r="P1325" s="151" t="str">
        <f t="shared" si="278"/>
        <v/>
      </c>
      <c r="Q1325" s="150" t="str">
        <f t="shared" si="268"/>
        <v/>
      </c>
      <c r="R1325" s="126" t="str">
        <f t="array" ref="R1325">IF(AND(ISTEXT(E1325),D1325="TR"),_xlfn.STDEV.S(IF(Supplier=E1325,Target)),"")</f>
        <v/>
      </c>
      <c r="S1325" s="143" t="e">
        <f t="shared" si="279"/>
        <v>#VALUE!</v>
      </c>
      <c r="T1325" s="146" t="e">
        <f t="shared" si="280"/>
        <v>#VALUE!</v>
      </c>
    </row>
    <row r="1326" spans="1:20" s="17" customFormat="1" x14ac:dyDescent="0.2">
      <c r="A1326" s="14"/>
      <c r="B1326" s="14"/>
      <c r="C1326" s="14"/>
      <c r="D1326" s="14"/>
      <c r="E1326" s="14"/>
      <c r="F1326" s="149" t="str">
        <f t="shared" si="269"/>
        <v/>
      </c>
      <c r="G1326" s="148" t="str">
        <f>IF(F1326="","",SUMIF(Supplier,Waste_Input!E1326,TotalSampleWeight))</f>
        <v/>
      </c>
      <c r="H1326" s="150" t="str">
        <f t="shared" si="270"/>
        <v/>
      </c>
      <c r="I1326" s="150" t="str">
        <f t="shared" si="271"/>
        <v/>
      </c>
      <c r="J1326" s="150" t="str">
        <f t="shared" si="272"/>
        <v/>
      </c>
      <c r="K1326" s="150" t="str">
        <f t="shared" si="273"/>
        <v/>
      </c>
      <c r="L1326" s="150" t="str">
        <f t="shared" si="274"/>
        <v/>
      </c>
      <c r="M1326" s="150" t="str">
        <f t="shared" si="275"/>
        <v/>
      </c>
      <c r="N1326" s="172" t="str">
        <f t="shared" si="276"/>
        <v/>
      </c>
      <c r="O1326" s="150" t="str">
        <f t="shared" si="277"/>
        <v/>
      </c>
      <c r="P1326" s="151" t="str">
        <f t="shared" si="278"/>
        <v/>
      </c>
      <c r="Q1326" s="150" t="str">
        <f t="shared" si="268"/>
        <v/>
      </c>
      <c r="R1326" s="126" t="str">
        <f t="array" ref="R1326">IF(AND(ISTEXT(E1326),D1326="TR"),_xlfn.STDEV.S(IF(Supplier=E1326,Target)),"")</f>
        <v/>
      </c>
      <c r="S1326" s="143" t="e">
        <f t="shared" si="279"/>
        <v>#VALUE!</v>
      </c>
      <c r="T1326" s="146" t="e">
        <f t="shared" si="280"/>
        <v>#VALUE!</v>
      </c>
    </row>
    <row r="1327" spans="1:20" s="17" customFormat="1" x14ac:dyDescent="0.2">
      <c r="A1327" s="14"/>
      <c r="B1327" s="14"/>
      <c r="C1327" s="14"/>
      <c r="D1327" s="14"/>
      <c r="E1327" s="14"/>
      <c r="F1327" s="149" t="str">
        <f t="shared" si="269"/>
        <v/>
      </c>
      <c r="G1327" s="148" t="str">
        <f>IF(F1327="","",SUMIF(Supplier,Waste_Input!E1327,TotalSampleWeight))</f>
        <v/>
      </c>
      <c r="H1327" s="150" t="str">
        <f t="shared" si="270"/>
        <v/>
      </c>
      <c r="I1327" s="150" t="str">
        <f t="shared" si="271"/>
        <v/>
      </c>
      <c r="J1327" s="150" t="str">
        <f t="shared" si="272"/>
        <v/>
      </c>
      <c r="K1327" s="150" t="str">
        <f t="shared" si="273"/>
        <v/>
      </c>
      <c r="L1327" s="150" t="str">
        <f t="shared" si="274"/>
        <v/>
      </c>
      <c r="M1327" s="150" t="str">
        <f t="shared" si="275"/>
        <v/>
      </c>
      <c r="N1327" s="172" t="str">
        <f t="shared" si="276"/>
        <v/>
      </c>
      <c r="O1327" s="150" t="str">
        <f t="shared" si="277"/>
        <v/>
      </c>
      <c r="P1327" s="151" t="str">
        <f t="shared" si="278"/>
        <v/>
      </c>
      <c r="Q1327" s="150" t="str">
        <f t="shared" si="268"/>
        <v/>
      </c>
      <c r="R1327" s="126" t="str">
        <f t="array" ref="R1327">IF(AND(ISTEXT(E1327),D1327="TR"),_xlfn.STDEV.S(IF(Supplier=E1327,Target)),"")</f>
        <v/>
      </c>
      <c r="S1327" s="143" t="e">
        <f t="shared" si="279"/>
        <v>#VALUE!</v>
      </c>
      <c r="T1327" s="146" t="e">
        <f t="shared" si="280"/>
        <v>#VALUE!</v>
      </c>
    </row>
    <row r="1328" spans="1:20" s="17" customFormat="1" x14ac:dyDescent="0.2">
      <c r="A1328" s="14"/>
      <c r="B1328" s="14"/>
      <c r="C1328" s="14"/>
      <c r="D1328" s="14"/>
      <c r="E1328" s="14"/>
      <c r="F1328" s="149" t="str">
        <f t="shared" si="269"/>
        <v/>
      </c>
      <c r="G1328" s="148" t="str">
        <f>IF(F1328="","",SUMIF(Supplier,Waste_Input!E1328,TotalSampleWeight))</f>
        <v/>
      </c>
      <c r="H1328" s="150" t="str">
        <f t="shared" si="270"/>
        <v/>
      </c>
      <c r="I1328" s="150" t="str">
        <f t="shared" si="271"/>
        <v/>
      </c>
      <c r="J1328" s="150" t="str">
        <f t="shared" si="272"/>
        <v/>
      </c>
      <c r="K1328" s="150" t="str">
        <f t="shared" si="273"/>
        <v/>
      </c>
      <c r="L1328" s="150" t="str">
        <f t="shared" si="274"/>
        <v/>
      </c>
      <c r="M1328" s="150" t="str">
        <f t="shared" si="275"/>
        <v/>
      </c>
      <c r="N1328" s="172" t="str">
        <f t="shared" si="276"/>
        <v/>
      </c>
      <c r="O1328" s="150" t="str">
        <f t="shared" si="277"/>
        <v/>
      </c>
      <c r="P1328" s="151" t="str">
        <f t="shared" si="278"/>
        <v/>
      </c>
      <c r="Q1328" s="150" t="str">
        <f t="shared" si="268"/>
        <v/>
      </c>
      <c r="R1328" s="126" t="str">
        <f t="array" ref="R1328">IF(AND(ISTEXT(E1328),D1328="TR"),_xlfn.STDEV.S(IF(Supplier=E1328,Target)),"")</f>
        <v/>
      </c>
      <c r="S1328" s="143" t="e">
        <f t="shared" si="279"/>
        <v>#VALUE!</v>
      </c>
      <c r="T1328" s="146" t="e">
        <f t="shared" si="280"/>
        <v>#VALUE!</v>
      </c>
    </row>
    <row r="1329" spans="1:20" s="17" customFormat="1" x14ac:dyDescent="0.2">
      <c r="A1329" s="14"/>
      <c r="B1329" s="14"/>
      <c r="C1329" s="14"/>
      <c r="D1329" s="14"/>
      <c r="E1329" s="14"/>
      <c r="F1329" s="149" t="str">
        <f t="shared" si="269"/>
        <v/>
      </c>
      <c r="G1329" s="148" t="str">
        <f>IF(F1329="","",SUMIF(Supplier,Waste_Input!E1329,TotalSampleWeight))</f>
        <v/>
      </c>
      <c r="H1329" s="150" t="str">
        <f t="shared" si="270"/>
        <v/>
      </c>
      <c r="I1329" s="150" t="str">
        <f t="shared" si="271"/>
        <v/>
      </c>
      <c r="J1329" s="150" t="str">
        <f t="shared" si="272"/>
        <v/>
      </c>
      <c r="K1329" s="150" t="str">
        <f t="shared" si="273"/>
        <v/>
      </c>
      <c r="L1329" s="150" t="str">
        <f t="shared" si="274"/>
        <v/>
      </c>
      <c r="M1329" s="150" t="str">
        <f t="shared" si="275"/>
        <v/>
      </c>
      <c r="N1329" s="172" t="str">
        <f t="shared" si="276"/>
        <v/>
      </c>
      <c r="O1329" s="150" t="str">
        <f t="shared" si="277"/>
        <v/>
      </c>
      <c r="P1329" s="151" t="str">
        <f t="shared" si="278"/>
        <v/>
      </c>
      <c r="Q1329" s="150" t="str">
        <f t="shared" si="268"/>
        <v/>
      </c>
      <c r="R1329" s="126" t="str">
        <f t="array" ref="R1329">IF(AND(ISTEXT(E1329),D1329="TR"),_xlfn.STDEV.S(IF(Supplier=E1329,Target)),"")</f>
        <v/>
      </c>
      <c r="S1329" s="143" t="e">
        <f t="shared" si="279"/>
        <v>#VALUE!</v>
      </c>
      <c r="T1329" s="146" t="e">
        <f t="shared" si="280"/>
        <v>#VALUE!</v>
      </c>
    </row>
    <row r="1330" spans="1:20" s="17" customFormat="1" x14ac:dyDescent="0.2">
      <c r="A1330" s="14"/>
      <c r="B1330" s="14"/>
      <c r="C1330" s="14"/>
      <c r="D1330" s="14"/>
      <c r="E1330" s="14"/>
      <c r="F1330" s="149" t="str">
        <f t="shared" si="269"/>
        <v/>
      </c>
      <c r="G1330" s="148" t="str">
        <f>IF(F1330="","",SUMIF(Supplier,Waste_Input!E1330,TotalSampleWeight))</f>
        <v/>
      </c>
      <c r="H1330" s="150" t="str">
        <f t="shared" si="270"/>
        <v/>
      </c>
      <c r="I1330" s="150" t="str">
        <f t="shared" si="271"/>
        <v/>
      </c>
      <c r="J1330" s="150" t="str">
        <f t="shared" si="272"/>
        <v/>
      </c>
      <c r="K1330" s="150" t="str">
        <f t="shared" si="273"/>
        <v/>
      </c>
      <c r="L1330" s="150" t="str">
        <f t="shared" si="274"/>
        <v/>
      </c>
      <c r="M1330" s="150" t="str">
        <f t="shared" si="275"/>
        <v/>
      </c>
      <c r="N1330" s="172" t="str">
        <f t="shared" si="276"/>
        <v/>
      </c>
      <c r="O1330" s="150" t="str">
        <f t="shared" si="277"/>
        <v/>
      </c>
      <c r="P1330" s="151" t="str">
        <f t="shared" si="278"/>
        <v/>
      </c>
      <c r="Q1330" s="150" t="str">
        <f t="shared" si="268"/>
        <v/>
      </c>
      <c r="R1330" s="126" t="str">
        <f t="array" ref="R1330">IF(AND(ISTEXT(E1330),D1330="TR"),_xlfn.STDEV.S(IF(Supplier=E1330,Target)),"")</f>
        <v/>
      </c>
      <c r="S1330" s="143" t="e">
        <f t="shared" si="279"/>
        <v>#VALUE!</v>
      </c>
      <c r="T1330" s="146" t="e">
        <f t="shared" si="280"/>
        <v>#VALUE!</v>
      </c>
    </row>
    <row r="1331" spans="1:20" s="17" customFormat="1" x14ac:dyDescent="0.2">
      <c r="A1331" s="14"/>
      <c r="B1331" s="14"/>
      <c r="C1331" s="14"/>
      <c r="D1331" s="14"/>
      <c r="E1331" s="14"/>
      <c r="F1331" s="149" t="str">
        <f t="shared" si="269"/>
        <v/>
      </c>
      <c r="G1331" s="148" t="str">
        <f>IF(F1331="","",SUMIF(Supplier,Waste_Input!E1331,TotalSampleWeight))</f>
        <v/>
      </c>
      <c r="H1331" s="150" t="str">
        <f t="shared" si="270"/>
        <v/>
      </c>
      <c r="I1331" s="150" t="str">
        <f t="shared" si="271"/>
        <v/>
      </c>
      <c r="J1331" s="150" t="str">
        <f t="shared" si="272"/>
        <v/>
      </c>
      <c r="K1331" s="150" t="str">
        <f t="shared" si="273"/>
        <v/>
      </c>
      <c r="L1331" s="150" t="str">
        <f t="shared" si="274"/>
        <v/>
      </c>
      <c r="M1331" s="150" t="str">
        <f t="shared" si="275"/>
        <v/>
      </c>
      <c r="N1331" s="172" t="str">
        <f t="shared" si="276"/>
        <v/>
      </c>
      <c r="O1331" s="150" t="str">
        <f t="shared" si="277"/>
        <v/>
      </c>
      <c r="P1331" s="151" t="str">
        <f t="shared" si="278"/>
        <v/>
      </c>
      <c r="Q1331" s="150" t="str">
        <f t="shared" si="268"/>
        <v/>
      </c>
      <c r="R1331" s="126" t="str">
        <f t="array" ref="R1331">IF(AND(ISTEXT(E1331),D1331="TR"),_xlfn.STDEV.S(IF(Supplier=E1331,Target)),"")</f>
        <v/>
      </c>
      <c r="S1331" s="143" t="e">
        <f t="shared" si="279"/>
        <v>#VALUE!</v>
      </c>
      <c r="T1331" s="146" t="e">
        <f t="shared" si="280"/>
        <v>#VALUE!</v>
      </c>
    </row>
    <row r="1332" spans="1:20" s="17" customFormat="1" x14ac:dyDescent="0.2">
      <c r="A1332" s="14"/>
      <c r="B1332" s="14"/>
      <c r="C1332" s="14"/>
      <c r="D1332" s="14"/>
      <c r="E1332" s="14"/>
      <c r="F1332" s="149" t="str">
        <f t="shared" si="269"/>
        <v/>
      </c>
      <c r="G1332" s="148" t="str">
        <f>IF(F1332="","",SUMIF(Supplier,Waste_Input!E1332,TotalSampleWeight))</f>
        <v/>
      </c>
      <c r="H1332" s="150" t="str">
        <f t="shared" si="270"/>
        <v/>
      </c>
      <c r="I1332" s="150" t="str">
        <f t="shared" si="271"/>
        <v/>
      </c>
      <c r="J1332" s="150" t="str">
        <f t="shared" si="272"/>
        <v/>
      </c>
      <c r="K1332" s="150" t="str">
        <f t="shared" si="273"/>
        <v/>
      </c>
      <c r="L1332" s="150" t="str">
        <f t="shared" si="274"/>
        <v/>
      </c>
      <c r="M1332" s="150" t="str">
        <f t="shared" si="275"/>
        <v/>
      </c>
      <c r="N1332" s="172" t="str">
        <f t="shared" si="276"/>
        <v/>
      </c>
      <c r="O1332" s="150" t="str">
        <f t="shared" si="277"/>
        <v/>
      </c>
      <c r="P1332" s="151" t="str">
        <f t="shared" si="278"/>
        <v/>
      </c>
      <c r="Q1332" s="150" t="str">
        <f t="shared" si="268"/>
        <v/>
      </c>
      <c r="R1332" s="126" t="str">
        <f t="array" ref="R1332">IF(AND(ISTEXT(E1332),D1332="TR"),_xlfn.STDEV.S(IF(Supplier=E1332,Target)),"")</f>
        <v/>
      </c>
      <c r="S1332" s="143" t="e">
        <f t="shared" si="279"/>
        <v>#VALUE!</v>
      </c>
      <c r="T1332" s="146" t="e">
        <f t="shared" si="280"/>
        <v>#VALUE!</v>
      </c>
    </row>
    <row r="1333" spans="1:20" s="17" customFormat="1" x14ac:dyDescent="0.2">
      <c r="A1333" s="14"/>
      <c r="B1333" s="14"/>
      <c r="C1333" s="14"/>
      <c r="D1333" s="14"/>
      <c r="E1333" s="14"/>
      <c r="F1333" s="149" t="str">
        <f t="shared" si="269"/>
        <v/>
      </c>
      <c r="G1333" s="148" t="str">
        <f>IF(F1333="","",SUMIF(Supplier,Waste_Input!E1333,TotalSampleWeight))</f>
        <v/>
      </c>
      <c r="H1333" s="150" t="str">
        <f t="shared" si="270"/>
        <v/>
      </c>
      <c r="I1333" s="150" t="str">
        <f t="shared" si="271"/>
        <v/>
      </c>
      <c r="J1333" s="150" t="str">
        <f t="shared" si="272"/>
        <v/>
      </c>
      <c r="K1333" s="150" t="str">
        <f t="shared" si="273"/>
        <v/>
      </c>
      <c r="L1333" s="150" t="str">
        <f t="shared" si="274"/>
        <v/>
      </c>
      <c r="M1333" s="150" t="str">
        <f t="shared" si="275"/>
        <v/>
      </c>
      <c r="N1333" s="172" t="str">
        <f t="shared" si="276"/>
        <v/>
      </c>
      <c r="O1333" s="150" t="str">
        <f t="shared" si="277"/>
        <v/>
      </c>
      <c r="P1333" s="151" t="str">
        <f t="shared" si="278"/>
        <v/>
      </c>
      <c r="Q1333" s="150" t="str">
        <f t="shared" si="268"/>
        <v/>
      </c>
      <c r="R1333" s="126" t="str">
        <f t="array" ref="R1333">IF(AND(ISTEXT(E1333),D1333="TR"),_xlfn.STDEV.S(IF(Supplier=E1333,Target)),"")</f>
        <v/>
      </c>
      <c r="S1333" s="143" t="e">
        <f t="shared" si="279"/>
        <v>#VALUE!</v>
      </c>
      <c r="T1333" s="146" t="e">
        <f t="shared" si="280"/>
        <v>#VALUE!</v>
      </c>
    </row>
    <row r="1334" spans="1:20" s="17" customFormat="1" x14ac:dyDescent="0.2">
      <c r="A1334" s="14"/>
      <c r="B1334" s="14"/>
      <c r="C1334" s="14"/>
      <c r="D1334" s="14"/>
      <c r="E1334" s="14"/>
      <c r="F1334" s="149" t="str">
        <f t="shared" si="269"/>
        <v/>
      </c>
      <c r="G1334" s="148" t="str">
        <f>IF(F1334="","",SUMIF(Supplier,Waste_Input!E1334,TotalSampleWeight))</f>
        <v/>
      </c>
      <c r="H1334" s="150" t="str">
        <f t="shared" si="270"/>
        <v/>
      </c>
      <c r="I1334" s="150" t="str">
        <f t="shared" si="271"/>
        <v/>
      </c>
      <c r="J1334" s="150" t="str">
        <f t="shared" si="272"/>
        <v/>
      </c>
      <c r="K1334" s="150" t="str">
        <f t="shared" si="273"/>
        <v/>
      </c>
      <c r="L1334" s="150" t="str">
        <f t="shared" si="274"/>
        <v/>
      </c>
      <c r="M1334" s="150" t="str">
        <f t="shared" si="275"/>
        <v/>
      </c>
      <c r="N1334" s="172" t="str">
        <f t="shared" si="276"/>
        <v/>
      </c>
      <c r="O1334" s="150" t="str">
        <f t="shared" si="277"/>
        <v/>
      </c>
      <c r="P1334" s="151" t="str">
        <f t="shared" si="278"/>
        <v/>
      </c>
      <c r="Q1334" s="150" t="str">
        <f t="shared" si="268"/>
        <v/>
      </c>
      <c r="R1334" s="126" t="str">
        <f t="array" ref="R1334">IF(AND(ISTEXT(E1334),D1334="TR"),_xlfn.STDEV.S(IF(Supplier=E1334,Target)),"")</f>
        <v/>
      </c>
      <c r="S1334" s="143" t="e">
        <f t="shared" si="279"/>
        <v>#VALUE!</v>
      </c>
      <c r="T1334" s="146" t="e">
        <f t="shared" si="280"/>
        <v>#VALUE!</v>
      </c>
    </row>
    <row r="1335" spans="1:20" s="17" customFormat="1" x14ac:dyDescent="0.2">
      <c r="A1335" s="14"/>
      <c r="B1335" s="14"/>
      <c r="C1335" s="14"/>
      <c r="D1335" s="14"/>
      <c r="E1335" s="14"/>
      <c r="F1335" s="149" t="str">
        <f t="shared" si="269"/>
        <v/>
      </c>
      <c r="G1335" s="148" t="str">
        <f>IF(F1335="","",SUMIF(Supplier,Waste_Input!E1335,TotalSampleWeight))</f>
        <v/>
      </c>
      <c r="H1335" s="150" t="str">
        <f t="shared" si="270"/>
        <v/>
      </c>
      <c r="I1335" s="150" t="str">
        <f t="shared" si="271"/>
        <v/>
      </c>
      <c r="J1335" s="150" t="str">
        <f t="shared" si="272"/>
        <v/>
      </c>
      <c r="K1335" s="150" t="str">
        <f t="shared" si="273"/>
        <v/>
      </c>
      <c r="L1335" s="150" t="str">
        <f t="shared" si="274"/>
        <v/>
      </c>
      <c r="M1335" s="150" t="str">
        <f t="shared" si="275"/>
        <v/>
      </c>
      <c r="N1335" s="172" t="str">
        <f t="shared" si="276"/>
        <v/>
      </c>
      <c r="O1335" s="150" t="str">
        <f t="shared" si="277"/>
        <v/>
      </c>
      <c r="P1335" s="151" t="str">
        <f t="shared" si="278"/>
        <v/>
      </c>
      <c r="Q1335" s="150" t="str">
        <f t="shared" si="268"/>
        <v/>
      </c>
      <c r="R1335" s="126" t="str">
        <f t="array" ref="R1335">IF(AND(ISTEXT(E1335),D1335="TR"),_xlfn.STDEV.S(IF(Supplier=E1335,Target)),"")</f>
        <v/>
      </c>
      <c r="S1335" s="143" t="e">
        <f t="shared" si="279"/>
        <v>#VALUE!</v>
      </c>
      <c r="T1335" s="146" t="e">
        <f t="shared" si="280"/>
        <v>#VALUE!</v>
      </c>
    </row>
    <row r="1336" spans="1:20" s="17" customFormat="1" x14ac:dyDescent="0.2">
      <c r="A1336" s="14"/>
      <c r="B1336" s="14"/>
      <c r="C1336" s="14"/>
      <c r="D1336" s="14"/>
      <c r="E1336" s="14"/>
      <c r="F1336" s="149" t="str">
        <f t="shared" si="269"/>
        <v/>
      </c>
      <c r="G1336" s="148" t="str">
        <f>IF(F1336="","",SUMIF(Supplier,Waste_Input!E1336,TotalSampleWeight))</f>
        <v/>
      </c>
      <c r="H1336" s="150" t="str">
        <f t="shared" si="270"/>
        <v/>
      </c>
      <c r="I1336" s="150" t="str">
        <f t="shared" si="271"/>
        <v/>
      </c>
      <c r="J1336" s="150" t="str">
        <f t="shared" si="272"/>
        <v/>
      </c>
      <c r="K1336" s="150" t="str">
        <f t="shared" si="273"/>
        <v/>
      </c>
      <c r="L1336" s="150" t="str">
        <f t="shared" si="274"/>
        <v/>
      </c>
      <c r="M1336" s="150" t="str">
        <f t="shared" si="275"/>
        <v/>
      </c>
      <c r="N1336" s="172" t="str">
        <f t="shared" si="276"/>
        <v/>
      </c>
      <c r="O1336" s="150" t="str">
        <f t="shared" si="277"/>
        <v/>
      </c>
      <c r="P1336" s="151" t="str">
        <f t="shared" si="278"/>
        <v/>
      </c>
      <c r="Q1336" s="150" t="str">
        <f t="shared" si="268"/>
        <v/>
      </c>
      <c r="R1336" s="126" t="str">
        <f t="array" ref="R1336">IF(AND(ISTEXT(E1336),D1336="TR"),_xlfn.STDEV.S(IF(Supplier=E1336,Target)),"")</f>
        <v/>
      </c>
      <c r="S1336" s="143" t="e">
        <f t="shared" si="279"/>
        <v>#VALUE!</v>
      </c>
      <c r="T1336" s="146" t="e">
        <f t="shared" si="280"/>
        <v>#VALUE!</v>
      </c>
    </row>
    <row r="1337" spans="1:20" s="17" customFormat="1" x14ac:dyDescent="0.2">
      <c r="A1337" s="14"/>
      <c r="B1337" s="14"/>
      <c r="C1337" s="14"/>
      <c r="D1337" s="14"/>
      <c r="E1337" s="14"/>
      <c r="F1337" s="149" t="str">
        <f t="shared" si="269"/>
        <v/>
      </c>
      <c r="G1337" s="148" t="str">
        <f>IF(F1337="","",SUMIF(Supplier,Waste_Input!E1337,TotalSampleWeight))</f>
        <v/>
      </c>
      <c r="H1337" s="150" t="str">
        <f t="shared" si="270"/>
        <v/>
      </c>
      <c r="I1337" s="150" t="str">
        <f t="shared" si="271"/>
        <v/>
      </c>
      <c r="J1337" s="150" t="str">
        <f t="shared" si="272"/>
        <v/>
      </c>
      <c r="K1337" s="150" t="str">
        <f t="shared" si="273"/>
        <v/>
      </c>
      <c r="L1337" s="150" t="str">
        <f t="shared" si="274"/>
        <v/>
      </c>
      <c r="M1337" s="150" t="str">
        <f t="shared" si="275"/>
        <v/>
      </c>
      <c r="N1337" s="172" t="str">
        <f t="shared" si="276"/>
        <v/>
      </c>
      <c r="O1337" s="150" t="str">
        <f t="shared" si="277"/>
        <v/>
      </c>
      <c r="P1337" s="151" t="str">
        <f t="shared" si="278"/>
        <v/>
      </c>
      <c r="Q1337" s="150" t="str">
        <f t="shared" si="268"/>
        <v/>
      </c>
      <c r="R1337" s="126" t="str">
        <f t="array" ref="R1337">IF(AND(ISTEXT(E1337),D1337="TR"),_xlfn.STDEV.S(IF(Supplier=E1337,Target)),"")</f>
        <v/>
      </c>
      <c r="S1337" s="143" t="e">
        <f t="shared" si="279"/>
        <v>#VALUE!</v>
      </c>
      <c r="T1337" s="146" t="e">
        <f t="shared" si="280"/>
        <v>#VALUE!</v>
      </c>
    </row>
    <row r="1338" spans="1:20" s="17" customFormat="1" x14ac:dyDescent="0.2">
      <c r="A1338" s="14"/>
      <c r="B1338" s="14"/>
      <c r="C1338" s="14"/>
      <c r="D1338" s="14"/>
      <c r="E1338" s="14"/>
      <c r="F1338" s="149" t="str">
        <f t="shared" si="269"/>
        <v/>
      </c>
      <c r="G1338" s="148" t="str">
        <f>IF(F1338="","",SUMIF(Supplier,Waste_Input!E1338,TotalSampleWeight))</f>
        <v/>
      </c>
      <c r="H1338" s="150" t="str">
        <f t="shared" si="270"/>
        <v/>
      </c>
      <c r="I1338" s="150" t="str">
        <f t="shared" si="271"/>
        <v/>
      </c>
      <c r="J1338" s="150" t="str">
        <f t="shared" si="272"/>
        <v/>
      </c>
      <c r="K1338" s="150" t="str">
        <f t="shared" si="273"/>
        <v/>
      </c>
      <c r="L1338" s="150" t="str">
        <f t="shared" si="274"/>
        <v/>
      </c>
      <c r="M1338" s="150" t="str">
        <f t="shared" si="275"/>
        <v/>
      </c>
      <c r="N1338" s="172" t="str">
        <f t="shared" si="276"/>
        <v/>
      </c>
      <c r="O1338" s="150" t="str">
        <f t="shared" si="277"/>
        <v/>
      </c>
      <c r="P1338" s="151" t="str">
        <f t="shared" si="278"/>
        <v/>
      </c>
      <c r="Q1338" s="150" t="str">
        <f t="shared" si="268"/>
        <v/>
      </c>
      <c r="R1338" s="126" t="str">
        <f t="array" ref="R1338">IF(AND(ISTEXT(E1338),D1338="TR"),_xlfn.STDEV.S(IF(Supplier=E1338,Target)),"")</f>
        <v/>
      </c>
      <c r="S1338" s="143" t="e">
        <f t="shared" si="279"/>
        <v>#VALUE!</v>
      </c>
      <c r="T1338" s="146" t="e">
        <f t="shared" si="280"/>
        <v>#VALUE!</v>
      </c>
    </row>
    <row r="1339" spans="1:20" s="17" customFormat="1" x14ac:dyDescent="0.2">
      <c r="A1339" s="14"/>
      <c r="B1339" s="14"/>
      <c r="C1339" s="14"/>
      <c r="D1339" s="14"/>
      <c r="E1339" s="14"/>
      <c r="F1339" s="149" t="str">
        <f t="shared" si="269"/>
        <v/>
      </c>
      <c r="G1339" s="148" t="str">
        <f>IF(F1339="","",SUMIF(Supplier,Waste_Input!E1339,TotalSampleWeight))</f>
        <v/>
      </c>
      <c r="H1339" s="150" t="str">
        <f t="shared" si="270"/>
        <v/>
      </c>
      <c r="I1339" s="150" t="str">
        <f t="shared" si="271"/>
        <v/>
      </c>
      <c r="J1339" s="150" t="str">
        <f t="shared" si="272"/>
        <v/>
      </c>
      <c r="K1339" s="150" t="str">
        <f t="shared" si="273"/>
        <v/>
      </c>
      <c r="L1339" s="150" t="str">
        <f t="shared" si="274"/>
        <v/>
      </c>
      <c r="M1339" s="150" t="str">
        <f t="shared" si="275"/>
        <v/>
      </c>
      <c r="N1339" s="172" t="str">
        <f t="shared" si="276"/>
        <v/>
      </c>
      <c r="O1339" s="150" t="str">
        <f t="shared" si="277"/>
        <v/>
      </c>
      <c r="P1339" s="151" t="str">
        <f t="shared" si="278"/>
        <v/>
      </c>
      <c r="Q1339" s="150" t="str">
        <f t="shared" si="268"/>
        <v/>
      </c>
      <c r="R1339" s="126" t="str">
        <f t="array" ref="R1339">IF(AND(ISTEXT(E1339),D1339="TR"),_xlfn.STDEV.S(IF(Supplier=E1339,Target)),"")</f>
        <v/>
      </c>
      <c r="S1339" s="143" t="e">
        <f t="shared" si="279"/>
        <v>#VALUE!</v>
      </c>
      <c r="T1339" s="146" t="e">
        <f t="shared" si="280"/>
        <v>#VALUE!</v>
      </c>
    </row>
    <row r="1340" spans="1:20" s="17" customFormat="1" x14ac:dyDescent="0.2">
      <c r="A1340" s="14"/>
      <c r="B1340" s="14"/>
      <c r="C1340" s="14"/>
      <c r="D1340" s="14"/>
      <c r="E1340" s="14"/>
      <c r="F1340" s="149" t="str">
        <f t="shared" si="269"/>
        <v/>
      </c>
      <c r="G1340" s="148" t="str">
        <f>IF(F1340="","",SUMIF(Supplier,Waste_Input!E1340,TotalSampleWeight))</f>
        <v/>
      </c>
      <c r="H1340" s="150" t="str">
        <f t="shared" si="270"/>
        <v/>
      </c>
      <c r="I1340" s="150" t="str">
        <f t="shared" si="271"/>
        <v/>
      </c>
      <c r="J1340" s="150" t="str">
        <f t="shared" si="272"/>
        <v/>
      </c>
      <c r="K1340" s="150" t="str">
        <f t="shared" si="273"/>
        <v/>
      </c>
      <c r="L1340" s="150" t="str">
        <f t="shared" si="274"/>
        <v/>
      </c>
      <c r="M1340" s="150" t="str">
        <f t="shared" si="275"/>
        <v/>
      </c>
      <c r="N1340" s="172" t="str">
        <f t="shared" si="276"/>
        <v/>
      </c>
      <c r="O1340" s="150" t="str">
        <f t="shared" si="277"/>
        <v/>
      </c>
      <c r="P1340" s="151" t="str">
        <f t="shared" si="278"/>
        <v/>
      </c>
      <c r="Q1340" s="150" t="str">
        <f t="shared" si="268"/>
        <v/>
      </c>
      <c r="R1340" s="126" t="str">
        <f t="array" ref="R1340">IF(AND(ISTEXT(E1340),D1340="TR"),_xlfn.STDEV.S(IF(Supplier=E1340,Target)),"")</f>
        <v/>
      </c>
      <c r="S1340" s="143" t="e">
        <f t="shared" si="279"/>
        <v>#VALUE!</v>
      </c>
      <c r="T1340" s="146" t="e">
        <f t="shared" si="280"/>
        <v>#VALUE!</v>
      </c>
    </row>
    <row r="1341" spans="1:20" s="17" customFormat="1" x14ac:dyDescent="0.2">
      <c r="A1341" s="14"/>
      <c r="B1341" s="14"/>
      <c r="C1341" s="14"/>
      <c r="D1341" s="14"/>
      <c r="E1341" s="14"/>
      <c r="F1341" s="149" t="str">
        <f t="shared" si="269"/>
        <v/>
      </c>
      <c r="G1341" s="148" t="str">
        <f>IF(F1341="","",SUMIF(Supplier,Waste_Input!E1341,TotalSampleWeight))</f>
        <v/>
      </c>
      <c r="H1341" s="150" t="str">
        <f t="shared" si="270"/>
        <v/>
      </c>
      <c r="I1341" s="150" t="str">
        <f t="shared" si="271"/>
        <v/>
      </c>
      <c r="J1341" s="150" t="str">
        <f t="shared" si="272"/>
        <v/>
      </c>
      <c r="K1341" s="150" t="str">
        <f t="shared" si="273"/>
        <v/>
      </c>
      <c r="L1341" s="150" t="str">
        <f t="shared" si="274"/>
        <v/>
      </c>
      <c r="M1341" s="150" t="str">
        <f t="shared" si="275"/>
        <v/>
      </c>
      <c r="N1341" s="172" t="str">
        <f t="shared" si="276"/>
        <v/>
      </c>
      <c r="O1341" s="150" t="str">
        <f t="shared" si="277"/>
        <v/>
      </c>
      <c r="P1341" s="151" t="str">
        <f t="shared" si="278"/>
        <v/>
      </c>
      <c r="Q1341" s="150" t="str">
        <f t="shared" si="268"/>
        <v/>
      </c>
      <c r="R1341" s="126" t="str">
        <f t="array" ref="R1341">IF(AND(ISTEXT(E1341),D1341="TR"),_xlfn.STDEV.S(IF(Supplier=E1341,Target)),"")</f>
        <v/>
      </c>
      <c r="S1341" s="143" t="e">
        <f t="shared" si="279"/>
        <v>#VALUE!</v>
      </c>
      <c r="T1341" s="146" t="e">
        <f t="shared" si="280"/>
        <v>#VALUE!</v>
      </c>
    </row>
    <row r="1342" spans="1:20" s="17" customFormat="1" x14ac:dyDescent="0.2">
      <c r="A1342" s="14"/>
      <c r="B1342" s="14"/>
      <c r="C1342" s="14"/>
      <c r="D1342" s="14"/>
      <c r="E1342" s="14"/>
      <c r="F1342" s="149" t="str">
        <f t="shared" si="269"/>
        <v/>
      </c>
      <c r="G1342" s="148" t="str">
        <f>IF(F1342="","",SUMIF(Supplier,Waste_Input!E1342,TotalSampleWeight))</f>
        <v/>
      </c>
      <c r="H1342" s="150" t="str">
        <f t="shared" si="270"/>
        <v/>
      </c>
      <c r="I1342" s="150" t="str">
        <f t="shared" si="271"/>
        <v/>
      </c>
      <c r="J1342" s="150" t="str">
        <f t="shared" si="272"/>
        <v/>
      </c>
      <c r="K1342" s="150" t="str">
        <f t="shared" si="273"/>
        <v/>
      </c>
      <c r="L1342" s="150" t="str">
        <f t="shared" si="274"/>
        <v/>
      </c>
      <c r="M1342" s="150" t="str">
        <f t="shared" si="275"/>
        <v/>
      </c>
      <c r="N1342" s="172" t="str">
        <f t="shared" si="276"/>
        <v/>
      </c>
      <c r="O1342" s="150" t="str">
        <f t="shared" si="277"/>
        <v/>
      </c>
      <c r="P1342" s="151" t="str">
        <f t="shared" si="278"/>
        <v/>
      </c>
      <c r="Q1342" s="150" t="str">
        <f t="shared" si="268"/>
        <v/>
      </c>
      <c r="R1342" s="126" t="str">
        <f t="array" ref="R1342">IF(AND(ISTEXT(E1342),D1342="TR"),_xlfn.STDEV.S(IF(Supplier=E1342,Target)),"")</f>
        <v/>
      </c>
      <c r="S1342" s="143" t="e">
        <f t="shared" si="279"/>
        <v>#VALUE!</v>
      </c>
      <c r="T1342" s="146" t="e">
        <f t="shared" si="280"/>
        <v>#VALUE!</v>
      </c>
    </row>
    <row r="1343" spans="1:20" s="17" customFormat="1" x14ac:dyDescent="0.2">
      <c r="A1343" s="14"/>
      <c r="B1343" s="14"/>
      <c r="C1343" s="14"/>
      <c r="D1343" s="14"/>
      <c r="E1343" s="14"/>
      <c r="F1343" s="149" t="str">
        <f t="shared" si="269"/>
        <v/>
      </c>
      <c r="G1343" s="148" t="str">
        <f>IF(F1343="","",SUMIF(Supplier,Waste_Input!E1343,TotalSampleWeight))</f>
        <v/>
      </c>
      <c r="H1343" s="150" t="str">
        <f t="shared" si="270"/>
        <v/>
      </c>
      <c r="I1343" s="150" t="str">
        <f t="shared" si="271"/>
        <v/>
      </c>
      <c r="J1343" s="150" t="str">
        <f t="shared" si="272"/>
        <v/>
      </c>
      <c r="K1343" s="150" t="str">
        <f t="shared" si="273"/>
        <v/>
      </c>
      <c r="L1343" s="150" t="str">
        <f t="shared" si="274"/>
        <v/>
      </c>
      <c r="M1343" s="150" t="str">
        <f t="shared" si="275"/>
        <v/>
      </c>
      <c r="N1343" s="172" t="str">
        <f t="shared" si="276"/>
        <v/>
      </c>
      <c r="O1343" s="150" t="str">
        <f t="shared" si="277"/>
        <v/>
      </c>
      <c r="P1343" s="151" t="str">
        <f t="shared" si="278"/>
        <v/>
      </c>
      <c r="Q1343" s="150" t="str">
        <f t="shared" si="268"/>
        <v/>
      </c>
      <c r="R1343" s="126" t="str">
        <f t="array" ref="R1343">IF(AND(ISTEXT(E1343),D1343="TR"),_xlfn.STDEV.S(IF(Supplier=E1343,Target)),"")</f>
        <v/>
      </c>
      <c r="S1343" s="143" t="e">
        <f t="shared" si="279"/>
        <v>#VALUE!</v>
      </c>
      <c r="T1343" s="146" t="e">
        <f t="shared" si="280"/>
        <v>#VALUE!</v>
      </c>
    </row>
    <row r="1344" spans="1:20" s="17" customFormat="1" x14ac:dyDescent="0.2">
      <c r="A1344" s="14"/>
      <c r="B1344" s="14"/>
      <c r="C1344" s="14"/>
      <c r="D1344" s="14"/>
      <c r="E1344" s="14"/>
      <c r="F1344" s="149" t="str">
        <f t="shared" si="269"/>
        <v/>
      </c>
      <c r="G1344" s="148" t="str">
        <f>IF(F1344="","",SUMIF(Supplier,Waste_Input!E1344,TotalSampleWeight))</f>
        <v/>
      </c>
      <c r="H1344" s="150" t="str">
        <f t="shared" si="270"/>
        <v/>
      </c>
      <c r="I1344" s="150" t="str">
        <f t="shared" si="271"/>
        <v/>
      </c>
      <c r="J1344" s="150" t="str">
        <f t="shared" si="272"/>
        <v/>
      </c>
      <c r="K1344" s="150" t="str">
        <f t="shared" si="273"/>
        <v/>
      </c>
      <c r="L1344" s="150" t="str">
        <f t="shared" si="274"/>
        <v/>
      </c>
      <c r="M1344" s="150" t="str">
        <f t="shared" si="275"/>
        <v/>
      </c>
      <c r="N1344" s="172" t="str">
        <f t="shared" si="276"/>
        <v/>
      </c>
      <c r="O1344" s="150" t="str">
        <f t="shared" si="277"/>
        <v/>
      </c>
      <c r="P1344" s="151" t="str">
        <f t="shared" si="278"/>
        <v/>
      </c>
      <c r="Q1344" s="150" t="str">
        <f t="shared" si="268"/>
        <v/>
      </c>
      <c r="R1344" s="126" t="str">
        <f t="array" ref="R1344">IF(AND(ISTEXT(E1344),D1344="TR"),_xlfn.STDEV.S(IF(Supplier=E1344,Target)),"")</f>
        <v/>
      </c>
      <c r="S1344" s="143" t="e">
        <f t="shared" si="279"/>
        <v>#VALUE!</v>
      </c>
      <c r="T1344" s="146" t="e">
        <f t="shared" si="280"/>
        <v>#VALUE!</v>
      </c>
    </row>
    <row r="1345" spans="1:20" s="17" customFormat="1" x14ac:dyDescent="0.2">
      <c r="A1345" s="14"/>
      <c r="B1345" s="14"/>
      <c r="C1345" s="14"/>
      <c r="D1345" s="14"/>
      <c r="E1345" s="14"/>
      <c r="F1345" s="149" t="str">
        <f t="shared" si="269"/>
        <v/>
      </c>
      <c r="G1345" s="148" t="str">
        <f>IF(F1345="","",SUMIF(Supplier,Waste_Input!E1345,TotalSampleWeight))</f>
        <v/>
      </c>
      <c r="H1345" s="150" t="str">
        <f t="shared" si="270"/>
        <v/>
      </c>
      <c r="I1345" s="150" t="str">
        <f t="shared" si="271"/>
        <v/>
      </c>
      <c r="J1345" s="150" t="str">
        <f t="shared" si="272"/>
        <v/>
      </c>
      <c r="K1345" s="150" t="str">
        <f t="shared" si="273"/>
        <v/>
      </c>
      <c r="L1345" s="150" t="str">
        <f t="shared" si="274"/>
        <v/>
      </c>
      <c r="M1345" s="150" t="str">
        <f t="shared" si="275"/>
        <v/>
      </c>
      <c r="N1345" s="172" t="str">
        <f t="shared" si="276"/>
        <v/>
      </c>
      <c r="O1345" s="150" t="str">
        <f t="shared" si="277"/>
        <v/>
      </c>
      <c r="P1345" s="151" t="str">
        <f t="shared" si="278"/>
        <v/>
      </c>
      <c r="Q1345" s="150" t="str">
        <f t="shared" si="268"/>
        <v/>
      </c>
      <c r="R1345" s="126" t="str">
        <f t="array" ref="R1345">IF(AND(ISTEXT(E1345),D1345="TR"),_xlfn.STDEV.S(IF(Supplier=E1345,Target)),"")</f>
        <v/>
      </c>
      <c r="S1345" s="143" t="e">
        <f t="shared" si="279"/>
        <v>#VALUE!</v>
      </c>
      <c r="T1345" s="146" t="e">
        <f t="shared" si="280"/>
        <v>#VALUE!</v>
      </c>
    </row>
    <row r="1346" spans="1:20" s="17" customFormat="1" x14ac:dyDescent="0.2">
      <c r="A1346" s="14"/>
      <c r="B1346" s="14"/>
      <c r="C1346" s="14"/>
      <c r="D1346" s="14"/>
      <c r="E1346" s="14"/>
      <c r="F1346" s="149" t="str">
        <f t="shared" si="269"/>
        <v/>
      </c>
      <c r="G1346" s="148" t="str">
        <f>IF(F1346="","",SUMIF(Supplier,Waste_Input!E1346,TotalSampleWeight))</f>
        <v/>
      </c>
      <c r="H1346" s="150" t="str">
        <f t="shared" si="270"/>
        <v/>
      </c>
      <c r="I1346" s="150" t="str">
        <f t="shared" si="271"/>
        <v/>
      </c>
      <c r="J1346" s="150" t="str">
        <f t="shared" si="272"/>
        <v/>
      </c>
      <c r="K1346" s="150" t="str">
        <f t="shared" si="273"/>
        <v/>
      </c>
      <c r="L1346" s="150" t="str">
        <f t="shared" si="274"/>
        <v/>
      </c>
      <c r="M1346" s="150" t="str">
        <f t="shared" si="275"/>
        <v/>
      </c>
      <c r="N1346" s="172" t="str">
        <f t="shared" si="276"/>
        <v/>
      </c>
      <c r="O1346" s="150" t="str">
        <f t="shared" si="277"/>
        <v/>
      </c>
      <c r="P1346" s="151" t="str">
        <f t="shared" si="278"/>
        <v/>
      </c>
      <c r="Q1346" s="150" t="str">
        <f t="shared" ref="Q1346:Q1409" si="281">IFERROR(IF(AND(ISTEXT(E1346),D1346="TR"),AVERAGEIF(Supplier,E1346,Fragments),""),"")</f>
        <v/>
      </c>
      <c r="R1346" s="126" t="str">
        <f t="array" ref="R1346">IF(AND(ISTEXT(E1346),D1346="TR"),_xlfn.STDEV.S(IF(Supplier=E1346,Target)),"")</f>
        <v/>
      </c>
      <c r="S1346" s="143" t="e">
        <f t="shared" si="279"/>
        <v>#VALUE!</v>
      </c>
      <c r="T1346" s="146" t="e">
        <f t="shared" si="280"/>
        <v>#VALUE!</v>
      </c>
    </row>
    <row r="1347" spans="1:20" s="17" customFormat="1" x14ac:dyDescent="0.2">
      <c r="A1347" s="14"/>
      <c r="B1347" s="14"/>
      <c r="C1347" s="14"/>
      <c r="D1347" s="14"/>
      <c r="E1347" s="14"/>
      <c r="F1347" s="149" t="str">
        <f t="shared" ref="F1347:F1410" si="282">IF(AND(ISTEXT(E1347),D1347="TR"),COUNTIF(Supplier,"*"&amp;E1347&amp;"*"),"")</f>
        <v/>
      </c>
      <c r="G1347" s="148" t="str">
        <f>IF(F1347="","",SUMIF(Supplier,Waste_Input!E1347,TotalSampleWeight))</f>
        <v/>
      </c>
      <c r="H1347" s="150" t="str">
        <f t="shared" ref="H1347:H1410" si="283">IFERROR(IF(AND(ISTEXT(E1347),D1347="TR"),AVERAGEIF(Supplier,E1347,Plastic),""),"")</f>
        <v/>
      </c>
      <c r="I1347" s="150" t="str">
        <f t="shared" ref="I1347:I1410" si="284">IFERROR(IF(AND(ISTEXT(E1347),D1347="TR"),AVERAGEIF(Supplier,E1347,Glass),""),"")</f>
        <v/>
      </c>
      <c r="J1347" s="150" t="str">
        <f t="shared" ref="J1347:J1410" si="285">IFERROR(IF(AND(ISTEXT(E1347),D1347="TR"),AVERAGEIF(Supplier,E1347,Paper),""),"")</f>
        <v/>
      </c>
      <c r="K1347" s="150" t="str">
        <f t="shared" ref="K1347:K1410" si="286">IFERROR(IF(AND(ISTEXT(E1347),D1347="TR"),AVERAGEIF(Supplier,E1347,Cardboard),""),"")</f>
        <v/>
      </c>
      <c r="L1347" s="150" t="str">
        <f t="shared" ref="L1347:L1410" si="287">IFERROR(IF(AND(ISTEXT(E1347),D1347="TR"),AVERAGEIF(Supplier,E1347,Metals),""),"")</f>
        <v/>
      </c>
      <c r="M1347" s="150" t="str">
        <f t="shared" ref="M1347:M1410" si="288">IFERROR(IF(AND(ISTEXT(E1347),D1347="TR"),AVERAGEIF(Supplier,E1347,Target),""),"")</f>
        <v/>
      </c>
      <c r="N1347" s="172" t="str">
        <f t="shared" ref="N1347:N1410" si="289">IFERROR(R1347,"")</f>
        <v/>
      </c>
      <c r="O1347" s="150" t="str">
        <f t="shared" ref="O1347:O1410" si="290">IFERROR(IF(AND(ISTEXT(E1347),D1347="TR"), AVERAGEIF(Supplier,E1347,NonTarget),""),"")</f>
        <v/>
      </c>
      <c r="P1347" s="151" t="str">
        <f t="shared" ref="P1347:P1410" si="291">IFERROR(IF(AND(ISTEXT(E1347),D1347="TR"),AVERAGEIF(Supplier,E1347,NonRecycable),""),"")</f>
        <v/>
      </c>
      <c r="Q1347" s="150" t="str">
        <f t="shared" si="281"/>
        <v/>
      </c>
      <c r="R1347" s="126" t="str">
        <f t="array" ref="R1347">IF(AND(ISTEXT(E1347),D1347="TR"),_xlfn.STDEV.S(IF(Supplier=E1347,Target)),"")</f>
        <v/>
      </c>
      <c r="S1347" s="143" t="e">
        <f t="shared" ref="S1347:S1410" si="292">F1347-ROUNDDOWN(C1347/125,0)</f>
        <v>#VALUE!</v>
      </c>
      <c r="T1347" s="146" t="e">
        <f t="shared" ref="T1347:T1410" si="293">G1347/F1347</f>
        <v>#VALUE!</v>
      </c>
    </row>
    <row r="1348" spans="1:20" s="17" customFormat="1" x14ac:dyDescent="0.2">
      <c r="A1348" s="14"/>
      <c r="B1348" s="14"/>
      <c r="C1348" s="14"/>
      <c r="D1348" s="14"/>
      <c r="E1348" s="14"/>
      <c r="F1348" s="149" t="str">
        <f t="shared" si="282"/>
        <v/>
      </c>
      <c r="G1348" s="148" t="str">
        <f>IF(F1348="","",SUMIF(Supplier,Waste_Input!E1348,TotalSampleWeight))</f>
        <v/>
      </c>
      <c r="H1348" s="150" t="str">
        <f t="shared" si="283"/>
        <v/>
      </c>
      <c r="I1348" s="150" t="str">
        <f t="shared" si="284"/>
        <v/>
      </c>
      <c r="J1348" s="150" t="str">
        <f t="shared" si="285"/>
        <v/>
      </c>
      <c r="K1348" s="150" t="str">
        <f t="shared" si="286"/>
        <v/>
      </c>
      <c r="L1348" s="150" t="str">
        <f t="shared" si="287"/>
        <v/>
      </c>
      <c r="M1348" s="150" t="str">
        <f t="shared" si="288"/>
        <v/>
      </c>
      <c r="N1348" s="172" t="str">
        <f t="shared" si="289"/>
        <v/>
      </c>
      <c r="O1348" s="150" t="str">
        <f t="shared" si="290"/>
        <v/>
      </c>
      <c r="P1348" s="151" t="str">
        <f t="shared" si="291"/>
        <v/>
      </c>
      <c r="Q1348" s="150" t="str">
        <f t="shared" si="281"/>
        <v/>
      </c>
      <c r="R1348" s="126" t="str">
        <f t="array" ref="R1348">IF(AND(ISTEXT(E1348),D1348="TR"),_xlfn.STDEV.S(IF(Supplier=E1348,Target)),"")</f>
        <v/>
      </c>
      <c r="S1348" s="143" t="e">
        <f t="shared" si="292"/>
        <v>#VALUE!</v>
      </c>
      <c r="T1348" s="146" t="e">
        <f t="shared" si="293"/>
        <v>#VALUE!</v>
      </c>
    </row>
    <row r="1349" spans="1:20" s="17" customFormat="1" x14ac:dyDescent="0.2">
      <c r="A1349" s="14"/>
      <c r="B1349" s="14"/>
      <c r="C1349" s="14"/>
      <c r="D1349" s="14"/>
      <c r="E1349" s="14"/>
      <c r="F1349" s="149" t="str">
        <f t="shared" si="282"/>
        <v/>
      </c>
      <c r="G1349" s="148" t="str">
        <f>IF(F1349="","",SUMIF(Supplier,Waste_Input!E1349,TotalSampleWeight))</f>
        <v/>
      </c>
      <c r="H1349" s="150" t="str">
        <f t="shared" si="283"/>
        <v/>
      </c>
      <c r="I1349" s="150" t="str">
        <f t="shared" si="284"/>
        <v/>
      </c>
      <c r="J1349" s="150" t="str">
        <f t="shared" si="285"/>
        <v/>
      </c>
      <c r="K1349" s="150" t="str">
        <f t="shared" si="286"/>
        <v/>
      </c>
      <c r="L1349" s="150" t="str">
        <f t="shared" si="287"/>
        <v/>
      </c>
      <c r="M1349" s="150" t="str">
        <f t="shared" si="288"/>
        <v/>
      </c>
      <c r="N1349" s="172" t="str">
        <f t="shared" si="289"/>
        <v/>
      </c>
      <c r="O1349" s="150" t="str">
        <f t="shared" si="290"/>
        <v/>
      </c>
      <c r="P1349" s="151" t="str">
        <f t="shared" si="291"/>
        <v/>
      </c>
      <c r="Q1349" s="150" t="str">
        <f t="shared" si="281"/>
        <v/>
      </c>
      <c r="R1349" s="126" t="str">
        <f t="array" ref="R1349">IF(AND(ISTEXT(E1349),D1349="TR"),_xlfn.STDEV.S(IF(Supplier=E1349,Target)),"")</f>
        <v/>
      </c>
      <c r="S1349" s="143" t="e">
        <f t="shared" si="292"/>
        <v>#VALUE!</v>
      </c>
      <c r="T1349" s="146" t="e">
        <f t="shared" si="293"/>
        <v>#VALUE!</v>
      </c>
    </row>
    <row r="1350" spans="1:20" s="17" customFormat="1" x14ac:dyDescent="0.2">
      <c r="A1350" s="14"/>
      <c r="B1350" s="14"/>
      <c r="C1350" s="14"/>
      <c r="D1350" s="14"/>
      <c r="E1350" s="14"/>
      <c r="F1350" s="149" t="str">
        <f t="shared" si="282"/>
        <v/>
      </c>
      <c r="G1350" s="148" t="str">
        <f>IF(F1350="","",SUMIF(Supplier,Waste_Input!E1350,TotalSampleWeight))</f>
        <v/>
      </c>
      <c r="H1350" s="150" t="str">
        <f t="shared" si="283"/>
        <v/>
      </c>
      <c r="I1350" s="150" t="str">
        <f t="shared" si="284"/>
        <v/>
      </c>
      <c r="J1350" s="150" t="str">
        <f t="shared" si="285"/>
        <v/>
      </c>
      <c r="K1350" s="150" t="str">
        <f t="shared" si="286"/>
        <v/>
      </c>
      <c r="L1350" s="150" t="str">
        <f t="shared" si="287"/>
        <v/>
      </c>
      <c r="M1350" s="150" t="str">
        <f t="shared" si="288"/>
        <v/>
      </c>
      <c r="N1350" s="172" t="str">
        <f t="shared" si="289"/>
        <v/>
      </c>
      <c r="O1350" s="150" t="str">
        <f t="shared" si="290"/>
        <v/>
      </c>
      <c r="P1350" s="151" t="str">
        <f t="shared" si="291"/>
        <v/>
      </c>
      <c r="Q1350" s="150" t="str">
        <f t="shared" si="281"/>
        <v/>
      </c>
      <c r="R1350" s="126" t="str">
        <f t="array" ref="R1350">IF(AND(ISTEXT(E1350),D1350="TR"),_xlfn.STDEV.S(IF(Supplier=E1350,Target)),"")</f>
        <v/>
      </c>
      <c r="S1350" s="143" t="e">
        <f t="shared" si="292"/>
        <v>#VALUE!</v>
      </c>
      <c r="T1350" s="146" t="e">
        <f t="shared" si="293"/>
        <v>#VALUE!</v>
      </c>
    </row>
    <row r="1351" spans="1:20" s="17" customFormat="1" x14ac:dyDescent="0.2">
      <c r="A1351" s="14"/>
      <c r="B1351" s="14"/>
      <c r="C1351" s="14"/>
      <c r="D1351" s="14"/>
      <c r="E1351" s="14"/>
      <c r="F1351" s="149" t="str">
        <f t="shared" si="282"/>
        <v/>
      </c>
      <c r="G1351" s="148" t="str">
        <f>IF(F1351="","",SUMIF(Supplier,Waste_Input!E1351,TotalSampleWeight))</f>
        <v/>
      </c>
      <c r="H1351" s="150" t="str">
        <f t="shared" si="283"/>
        <v/>
      </c>
      <c r="I1351" s="150" t="str">
        <f t="shared" si="284"/>
        <v/>
      </c>
      <c r="J1351" s="150" t="str">
        <f t="shared" si="285"/>
        <v/>
      </c>
      <c r="K1351" s="150" t="str">
        <f t="shared" si="286"/>
        <v/>
      </c>
      <c r="L1351" s="150" t="str">
        <f t="shared" si="287"/>
        <v/>
      </c>
      <c r="M1351" s="150" t="str">
        <f t="shared" si="288"/>
        <v/>
      </c>
      <c r="N1351" s="172" t="str">
        <f t="shared" si="289"/>
        <v/>
      </c>
      <c r="O1351" s="150" t="str">
        <f t="shared" si="290"/>
        <v/>
      </c>
      <c r="P1351" s="151" t="str">
        <f t="shared" si="291"/>
        <v/>
      </c>
      <c r="Q1351" s="150" t="str">
        <f t="shared" si="281"/>
        <v/>
      </c>
      <c r="R1351" s="126" t="str">
        <f t="array" ref="R1351">IF(AND(ISTEXT(E1351),D1351="TR"),_xlfn.STDEV.S(IF(Supplier=E1351,Target)),"")</f>
        <v/>
      </c>
      <c r="S1351" s="143" t="e">
        <f t="shared" si="292"/>
        <v>#VALUE!</v>
      </c>
      <c r="T1351" s="146" t="e">
        <f t="shared" si="293"/>
        <v>#VALUE!</v>
      </c>
    </row>
    <row r="1352" spans="1:20" s="17" customFormat="1" x14ac:dyDescent="0.2">
      <c r="A1352" s="14"/>
      <c r="B1352" s="14"/>
      <c r="C1352" s="14"/>
      <c r="D1352" s="14"/>
      <c r="E1352" s="14"/>
      <c r="F1352" s="149" t="str">
        <f t="shared" si="282"/>
        <v/>
      </c>
      <c r="G1352" s="148" t="str">
        <f>IF(F1352="","",SUMIF(Supplier,Waste_Input!E1352,TotalSampleWeight))</f>
        <v/>
      </c>
      <c r="H1352" s="150" t="str">
        <f t="shared" si="283"/>
        <v/>
      </c>
      <c r="I1352" s="150" t="str">
        <f t="shared" si="284"/>
        <v/>
      </c>
      <c r="J1352" s="150" t="str">
        <f t="shared" si="285"/>
        <v/>
      </c>
      <c r="K1352" s="150" t="str">
        <f t="shared" si="286"/>
        <v/>
      </c>
      <c r="L1352" s="150" t="str">
        <f t="shared" si="287"/>
        <v/>
      </c>
      <c r="M1352" s="150" t="str">
        <f t="shared" si="288"/>
        <v/>
      </c>
      <c r="N1352" s="172" t="str">
        <f t="shared" si="289"/>
        <v/>
      </c>
      <c r="O1352" s="150" t="str">
        <f t="shared" si="290"/>
        <v/>
      </c>
      <c r="P1352" s="151" t="str">
        <f t="shared" si="291"/>
        <v/>
      </c>
      <c r="Q1352" s="150" t="str">
        <f t="shared" si="281"/>
        <v/>
      </c>
      <c r="R1352" s="126" t="str">
        <f t="array" ref="R1352">IF(AND(ISTEXT(E1352),D1352="TR"),_xlfn.STDEV.S(IF(Supplier=E1352,Target)),"")</f>
        <v/>
      </c>
      <c r="S1352" s="143" t="e">
        <f t="shared" si="292"/>
        <v>#VALUE!</v>
      </c>
      <c r="T1352" s="146" t="e">
        <f t="shared" si="293"/>
        <v>#VALUE!</v>
      </c>
    </row>
    <row r="1353" spans="1:20" s="17" customFormat="1" x14ac:dyDescent="0.2">
      <c r="A1353" s="14"/>
      <c r="B1353" s="14"/>
      <c r="C1353" s="14"/>
      <c r="D1353" s="14"/>
      <c r="E1353" s="14"/>
      <c r="F1353" s="149" t="str">
        <f t="shared" si="282"/>
        <v/>
      </c>
      <c r="G1353" s="148" t="str">
        <f>IF(F1353="","",SUMIF(Supplier,Waste_Input!E1353,TotalSampleWeight))</f>
        <v/>
      </c>
      <c r="H1353" s="150" t="str">
        <f t="shared" si="283"/>
        <v/>
      </c>
      <c r="I1353" s="150" t="str">
        <f t="shared" si="284"/>
        <v/>
      </c>
      <c r="J1353" s="150" t="str">
        <f t="shared" si="285"/>
        <v/>
      </c>
      <c r="K1353" s="150" t="str">
        <f t="shared" si="286"/>
        <v/>
      </c>
      <c r="L1353" s="150" t="str">
        <f t="shared" si="287"/>
        <v/>
      </c>
      <c r="M1353" s="150" t="str">
        <f t="shared" si="288"/>
        <v/>
      </c>
      <c r="N1353" s="172" t="str">
        <f t="shared" si="289"/>
        <v/>
      </c>
      <c r="O1353" s="150" t="str">
        <f t="shared" si="290"/>
        <v/>
      </c>
      <c r="P1353" s="151" t="str">
        <f t="shared" si="291"/>
        <v/>
      </c>
      <c r="Q1353" s="150" t="str">
        <f t="shared" si="281"/>
        <v/>
      </c>
      <c r="R1353" s="126" t="str">
        <f t="array" ref="R1353">IF(AND(ISTEXT(E1353),D1353="TR"),_xlfn.STDEV.S(IF(Supplier=E1353,Target)),"")</f>
        <v/>
      </c>
      <c r="S1353" s="143" t="e">
        <f t="shared" si="292"/>
        <v>#VALUE!</v>
      </c>
      <c r="T1353" s="146" t="e">
        <f t="shared" si="293"/>
        <v>#VALUE!</v>
      </c>
    </row>
    <row r="1354" spans="1:20" s="17" customFormat="1" x14ac:dyDescent="0.2">
      <c r="A1354" s="14"/>
      <c r="B1354" s="14"/>
      <c r="C1354" s="14"/>
      <c r="D1354" s="14"/>
      <c r="E1354" s="14"/>
      <c r="F1354" s="149" t="str">
        <f t="shared" si="282"/>
        <v/>
      </c>
      <c r="G1354" s="148" t="str">
        <f>IF(F1354="","",SUMIF(Supplier,Waste_Input!E1354,TotalSampleWeight))</f>
        <v/>
      </c>
      <c r="H1354" s="150" t="str">
        <f t="shared" si="283"/>
        <v/>
      </c>
      <c r="I1354" s="150" t="str">
        <f t="shared" si="284"/>
        <v/>
      </c>
      <c r="J1354" s="150" t="str">
        <f t="shared" si="285"/>
        <v/>
      </c>
      <c r="K1354" s="150" t="str">
        <f t="shared" si="286"/>
        <v/>
      </c>
      <c r="L1354" s="150" t="str">
        <f t="shared" si="287"/>
        <v/>
      </c>
      <c r="M1354" s="150" t="str">
        <f t="shared" si="288"/>
        <v/>
      </c>
      <c r="N1354" s="172" t="str">
        <f t="shared" si="289"/>
        <v/>
      </c>
      <c r="O1354" s="150" t="str">
        <f t="shared" si="290"/>
        <v/>
      </c>
      <c r="P1354" s="151" t="str">
        <f t="shared" si="291"/>
        <v/>
      </c>
      <c r="Q1354" s="150" t="str">
        <f t="shared" si="281"/>
        <v/>
      </c>
      <c r="R1354" s="126" t="str">
        <f t="array" ref="R1354">IF(AND(ISTEXT(E1354),D1354="TR"),_xlfn.STDEV.S(IF(Supplier=E1354,Target)),"")</f>
        <v/>
      </c>
      <c r="S1354" s="143" t="e">
        <f t="shared" si="292"/>
        <v>#VALUE!</v>
      </c>
      <c r="T1354" s="146" t="e">
        <f t="shared" si="293"/>
        <v>#VALUE!</v>
      </c>
    </row>
    <row r="1355" spans="1:20" s="17" customFormat="1" x14ac:dyDescent="0.2">
      <c r="A1355" s="14"/>
      <c r="B1355" s="14"/>
      <c r="C1355" s="14"/>
      <c r="D1355" s="14"/>
      <c r="E1355" s="14"/>
      <c r="F1355" s="149" t="str">
        <f t="shared" si="282"/>
        <v/>
      </c>
      <c r="G1355" s="148" t="str">
        <f>IF(F1355="","",SUMIF(Supplier,Waste_Input!E1355,TotalSampleWeight))</f>
        <v/>
      </c>
      <c r="H1355" s="150" t="str">
        <f t="shared" si="283"/>
        <v/>
      </c>
      <c r="I1355" s="150" t="str">
        <f t="shared" si="284"/>
        <v/>
      </c>
      <c r="J1355" s="150" t="str">
        <f t="shared" si="285"/>
        <v/>
      </c>
      <c r="K1355" s="150" t="str">
        <f t="shared" si="286"/>
        <v/>
      </c>
      <c r="L1355" s="150" t="str">
        <f t="shared" si="287"/>
        <v/>
      </c>
      <c r="M1355" s="150" t="str">
        <f t="shared" si="288"/>
        <v/>
      </c>
      <c r="N1355" s="172" t="str">
        <f t="shared" si="289"/>
        <v/>
      </c>
      <c r="O1355" s="150" t="str">
        <f t="shared" si="290"/>
        <v/>
      </c>
      <c r="P1355" s="151" t="str">
        <f t="shared" si="291"/>
        <v/>
      </c>
      <c r="Q1355" s="150" t="str">
        <f t="shared" si="281"/>
        <v/>
      </c>
      <c r="R1355" s="126" t="str">
        <f t="array" ref="R1355">IF(AND(ISTEXT(E1355),D1355="TR"),_xlfn.STDEV.S(IF(Supplier=E1355,Target)),"")</f>
        <v/>
      </c>
      <c r="S1355" s="143" t="e">
        <f t="shared" si="292"/>
        <v>#VALUE!</v>
      </c>
      <c r="T1355" s="146" t="e">
        <f t="shared" si="293"/>
        <v>#VALUE!</v>
      </c>
    </row>
    <row r="1356" spans="1:20" s="17" customFormat="1" x14ac:dyDescent="0.2">
      <c r="A1356" s="14"/>
      <c r="B1356" s="14"/>
      <c r="C1356" s="14"/>
      <c r="D1356" s="14"/>
      <c r="E1356" s="14"/>
      <c r="F1356" s="149" t="str">
        <f t="shared" si="282"/>
        <v/>
      </c>
      <c r="G1356" s="148" t="str">
        <f>IF(F1356="","",SUMIF(Supplier,Waste_Input!E1356,TotalSampleWeight))</f>
        <v/>
      </c>
      <c r="H1356" s="150" t="str">
        <f t="shared" si="283"/>
        <v/>
      </c>
      <c r="I1356" s="150" t="str">
        <f t="shared" si="284"/>
        <v/>
      </c>
      <c r="J1356" s="150" t="str">
        <f t="shared" si="285"/>
        <v/>
      </c>
      <c r="K1356" s="150" t="str">
        <f t="shared" si="286"/>
        <v/>
      </c>
      <c r="L1356" s="150" t="str">
        <f t="shared" si="287"/>
        <v/>
      </c>
      <c r="M1356" s="150" t="str">
        <f t="shared" si="288"/>
        <v/>
      </c>
      <c r="N1356" s="172" t="str">
        <f t="shared" si="289"/>
        <v/>
      </c>
      <c r="O1356" s="150" t="str">
        <f t="shared" si="290"/>
        <v/>
      </c>
      <c r="P1356" s="151" t="str">
        <f t="shared" si="291"/>
        <v/>
      </c>
      <c r="Q1356" s="150" t="str">
        <f t="shared" si="281"/>
        <v/>
      </c>
      <c r="R1356" s="126" t="str">
        <f t="array" ref="R1356">IF(AND(ISTEXT(E1356),D1356="TR"),_xlfn.STDEV.S(IF(Supplier=E1356,Target)),"")</f>
        <v/>
      </c>
      <c r="S1356" s="143" t="e">
        <f t="shared" si="292"/>
        <v>#VALUE!</v>
      </c>
      <c r="T1356" s="146" t="e">
        <f t="shared" si="293"/>
        <v>#VALUE!</v>
      </c>
    </row>
    <row r="1357" spans="1:20" s="17" customFormat="1" x14ac:dyDescent="0.2">
      <c r="A1357" s="14"/>
      <c r="B1357" s="14"/>
      <c r="C1357" s="14"/>
      <c r="D1357" s="14"/>
      <c r="E1357" s="14"/>
      <c r="F1357" s="149" t="str">
        <f t="shared" si="282"/>
        <v/>
      </c>
      <c r="G1357" s="148" t="str">
        <f>IF(F1357="","",SUMIF(Supplier,Waste_Input!E1357,TotalSampleWeight))</f>
        <v/>
      </c>
      <c r="H1357" s="150" t="str">
        <f t="shared" si="283"/>
        <v/>
      </c>
      <c r="I1357" s="150" t="str">
        <f t="shared" si="284"/>
        <v/>
      </c>
      <c r="J1357" s="150" t="str">
        <f t="shared" si="285"/>
        <v/>
      </c>
      <c r="K1357" s="150" t="str">
        <f t="shared" si="286"/>
        <v/>
      </c>
      <c r="L1357" s="150" t="str">
        <f t="shared" si="287"/>
        <v/>
      </c>
      <c r="M1357" s="150" t="str">
        <f t="shared" si="288"/>
        <v/>
      </c>
      <c r="N1357" s="172" t="str">
        <f t="shared" si="289"/>
        <v/>
      </c>
      <c r="O1357" s="150" t="str">
        <f t="shared" si="290"/>
        <v/>
      </c>
      <c r="P1357" s="151" t="str">
        <f t="shared" si="291"/>
        <v/>
      </c>
      <c r="Q1357" s="150" t="str">
        <f t="shared" si="281"/>
        <v/>
      </c>
      <c r="R1357" s="126" t="str">
        <f t="array" ref="R1357">IF(AND(ISTEXT(E1357),D1357="TR"),_xlfn.STDEV.S(IF(Supplier=E1357,Target)),"")</f>
        <v/>
      </c>
      <c r="S1357" s="143" t="e">
        <f t="shared" si="292"/>
        <v>#VALUE!</v>
      </c>
      <c r="T1357" s="146" t="e">
        <f t="shared" si="293"/>
        <v>#VALUE!</v>
      </c>
    </row>
    <row r="1358" spans="1:20" s="17" customFormat="1" x14ac:dyDescent="0.2">
      <c r="A1358" s="14"/>
      <c r="B1358" s="14"/>
      <c r="C1358" s="14"/>
      <c r="D1358" s="14"/>
      <c r="E1358" s="14"/>
      <c r="F1358" s="149" t="str">
        <f t="shared" si="282"/>
        <v/>
      </c>
      <c r="G1358" s="148" t="str">
        <f>IF(F1358="","",SUMIF(Supplier,Waste_Input!E1358,TotalSampleWeight))</f>
        <v/>
      </c>
      <c r="H1358" s="150" t="str">
        <f t="shared" si="283"/>
        <v/>
      </c>
      <c r="I1358" s="150" t="str">
        <f t="shared" si="284"/>
        <v/>
      </c>
      <c r="J1358" s="150" t="str">
        <f t="shared" si="285"/>
        <v/>
      </c>
      <c r="K1358" s="150" t="str">
        <f t="shared" si="286"/>
        <v/>
      </c>
      <c r="L1358" s="150" t="str">
        <f t="shared" si="287"/>
        <v/>
      </c>
      <c r="M1358" s="150" t="str">
        <f t="shared" si="288"/>
        <v/>
      </c>
      <c r="N1358" s="172" t="str">
        <f t="shared" si="289"/>
        <v/>
      </c>
      <c r="O1358" s="150" t="str">
        <f t="shared" si="290"/>
        <v/>
      </c>
      <c r="P1358" s="151" t="str">
        <f t="shared" si="291"/>
        <v/>
      </c>
      <c r="Q1358" s="150" t="str">
        <f t="shared" si="281"/>
        <v/>
      </c>
      <c r="R1358" s="126" t="str">
        <f t="array" ref="R1358">IF(AND(ISTEXT(E1358),D1358="TR"),_xlfn.STDEV.S(IF(Supplier=E1358,Target)),"")</f>
        <v/>
      </c>
      <c r="S1358" s="143" t="e">
        <f t="shared" si="292"/>
        <v>#VALUE!</v>
      </c>
      <c r="T1358" s="146" t="e">
        <f t="shared" si="293"/>
        <v>#VALUE!</v>
      </c>
    </row>
    <row r="1359" spans="1:20" s="17" customFormat="1" x14ac:dyDescent="0.2">
      <c r="A1359" s="14"/>
      <c r="B1359" s="14"/>
      <c r="C1359" s="14"/>
      <c r="D1359" s="14"/>
      <c r="E1359" s="14"/>
      <c r="F1359" s="149" t="str">
        <f t="shared" si="282"/>
        <v/>
      </c>
      <c r="G1359" s="148" t="str">
        <f>IF(F1359="","",SUMIF(Supplier,Waste_Input!E1359,TotalSampleWeight))</f>
        <v/>
      </c>
      <c r="H1359" s="150" t="str">
        <f t="shared" si="283"/>
        <v/>
      </c>
      <c r="I1359" s="150" t="str">
        <f t="shared" si="284"/>
        <v/>
      </c>
      <c r="J1359" s="150" t="str">
        <f t="shared" si="285"/>
        <v/>
      </c>
      <c r="K1359" s="150" t="str">
        <f t="shared" si="286"/>
        <v/>
      </c>
      <c r="L1359" s="150" t="str">
        <f t="shared" si="287"/>
        <v/>
      </c>
      <c r="M1359" s="150" t="str">
        <f t="shared" si="288"/>
        <v/>
      </c>
      <c r="N1359" s="172" t="str">
        <f t="shared" si="289"/>
        <v/>
      </c>
      <c r="O1359" s="150" t="str">
        <f t="shared" si="290"/>
        <v/>
      </c>
      <c r="P1359" s="151" t="str">
        <f t="shared" si="291"/>
        <v/>
      </c>
      <c r="Q1359" s="150" t="str">
        <f t="shared" si="281"/>
        <v/>
      </c>
      <c r="R1359" s="126" t="str">
        <f t="array" ref="R1359">IF(AND(ISTEXT(E1359),D1359="TR"),_xlfn.STDEV.S(IF(Supplier=E1359,Target)),"")</f>
        <v/>
      </c>
      <c r="S1359" s="143" t="e">
        <f t="shared" si="292"/>
        <v>#VALUE!</v>
      </c>
      <c r="T1359" s="146" t="e">
        <f t="shared" si="293"/>
        <v>#VALUE!</v>
      </c>
    </row>
    <row r="1360" spans="1:20" s="17" customFormat="1" x14ac:dyDescent="0.2">
      <c r="A1360" s="14"/>
      <c r="B1360" s="14"/>
      <c r="C1360" s="14"/>
      <c r="D1360" s="14"/>
      <c r="E1360" s="14"/>
      <c r="F1360" s="149" t="str">
        <f t="shared" si="282"/>
        <v/>
      </c>
      <c r="G1360" s="148" t="str">
        <f>IF(F1360="","",SUMIF(Supplier,Waste_Input!E1360,TotalSampleWeight))</f>
        <v/>
      </c>
      <c r="H1360" s="150" t="str">
        <f t="shared" si="283"/>
        <v/>
      </c>
      <c r="I1360" s="150" t="str">
        <f t="shared" si="284"/>
        <v/>
      </c>
      <c r="J1360" s="150" t="str">
        <f t="shared" si="285"/>
        <v/>
      </c>
      <c r="K1360" s="150" t="str">
        <f t="shared" si="286"/>
        <v/>
      </c>
      <c r="L1360" s="150" t="str">
        <f t="shared" si="287"/>
        <v/>
      </c>
      <c r="M1360" s="150" t="str">
        <f t="shared" si="288"/>
        <v/>
      </c>
      <c r="N1360" s="172" t="str">
        <f t="shared" si="289"/>
        <v/>
      </c>
      <c r="O1360" s="150" t="str">
        <f t="shared" si="290"/>
        <v/>
      </c>
      <c r="P1360" s="151" t="str">
        <f t="shared" si="291"/>
        <v/>
      </c>
      <c r="Q1360" s="150" t="str">
        <f t="shared" si="281"/>
        <v/>
      </c>
      <c r="R1360" s="126" t="str">
        <f t="array" ref="R1360">IF(AND(ISTEXT(E1360),D1360="TR"),_xlfn.STDEV.S(IF(Supplier=E1360,Target)),"")</f>
        <v/>
      </c>
      <c r="S1360" s="143" t="e">
        <f t="shared" si="292"/>
        <v>#VALUE!</v>
      </c>
      <c r="T1360" s="146" t="e">
        <f t="shared" si="293"/>
        <v>#VALUE!</v>
      </c>
    </row>
    <row r="1361" spans="1:20" s="17" customFormat="1" x14ac:dyDescent="0.2">
      <c r="A1361" s="14"/>
      <c r="B1361" s="14"/>
      <c r="C1361" s="14"/>
      <c r="D1361" s="14"/>
      <c r="E1361" s="14"/>
      <c r="F1361" s="149" t="str">
        <f t="shared" si="282"/>
        <v/>
      </c>
      <c r="G1361" s="148" t="str">
        <f>IF(F1361="","",SUMIF(Supplier,Waste_Input!E1361,TotalSampleWeight))</f>
        <v/>
      </c>
      <c r="H1361" s="150" t="str">
        <f t="shared" si="283"/>
        <v/>
      </c>
      <c r="I1361" s="150" t="str">
        <f t="shared" si="284"/>
        <v/>
      </c>
      <c r="J1361" s="150" t="str">
        <f t="shared" si="285"/>
        <v/>
      </c>
      <c r="K1361" s="150" t="str">
        <f t="shared" si="286"/>
        <v/>
      </c>
      <c r="L1361" s="150" t="str">
        <f t="shared" si="287"/>
        <v/>
      </c>
      <c r="M1361" s="150" t="str">
        <f t="shared" si="288"/>
        <v/>
      </c>
      <c r="N1361" s="172" t="str">
        <f t="shared" si="289"/>
        <v/>
      </c>
      <c r="O1361" s="150" t="str">
        <f t="shared" si="290"/>
        <v/>
      </c>
      <c r="P1361" s="151" t="str">
        <f t="shared" si="291"/>
        <v/>
      </c>
      <c r="Q1361" s="150" t="str">
        <f t="shared" si="281"/>
        <v/>
      </c>
      <c r="R1361" s="126" t="str">
        <f t="array" ref="R1361">IF(AND(ISTEXT(E1361),D1361="TR"),_xlfn.STDEV.S(IF(Supplier=E1361,Target)),"")</f>
        <v/>
      </c>
      <c r="S1361" s="143" t="e">
        <f t="shared" si="292"/>
        <v>#VALUE!</v>
      </c>
      <c r="T1361" s="146" t="e">
        <f t="shared" si="293"/>
        <v>#VALUE!</v>
      </c>
    </row>
    <row r="1362" spans="1:20" s="17" customFormat="1" x14ac:dyDescent="0.2">
      <c r="A1362" s="14"/>
      <c r="B1362" s="14"/>
      <c r="C1362" s="14"/>
      <c r="D1362" s="14"/>
      <c r="E1362" s="14"/>
      <c r="F1362" s="149" t="str">
        <f t="shared" si="282"/>
        <v/>
      </c>
      <c r="G1362" s="148" t="str">
        <f>IF(F1362="","",SUMIF(Supplier,Waste_Input!E1362,TotalSampleWeight))</f>
        <v/>
      </c>
      <c r="H1362" s="150" t="str">
        <f t="shared" si="283"/>
        <v/>
      </c>
      <c r="I1362" s="150" t="str">
        <f t="shared" si="284"/>
        <v/>
      </c>
      <c r="J1362" s="150" t="str">
        <f t="shared" si="285"/>
        <v/>
      </c>
      <c r="K1362" s="150" t="str">
        <f t="shared" si="286"/>
        <v/>
      </c>
      <c r="L1362" s="150" t="str">
        <f t="shared" si="287"/>
        <v/>
      </c>
      <c r="M1362" s="150" t="str">
        <f t="shared" si="288"/>
        <v/>
      </c>
      <c r="N1362" s="172" t="str">
        <f t="shared" si="289"/>
        <v/>
      </c>
      <c r="O1362" s="150" t="str">
        <f t="shared" si="290"/>
        <v/>
      </c>
      <c r="P1362" s="151" t="str">
        <f t="shared" si="291"/>
        <v/>
      </c>
      <c r="Q1362" s="150" t="str">
        <f t="shared" si="281"/>
        <v/>
      </c>
      <c r="R1362" s="126" t="str">
        <f t="array" ref="R1362">IF(AND(ISTEXT(E1362),D1362="TR"),_xlfn.STDEV.S(IF(Supplier=E1362,Target)),"")</f>
        <v/>
      </c>
      <c r="S1362" s="143" t="e">
        <f t="shared" si="292"/>
        <v>#VALUE!</v>
      </c>
      <c r="T1362" s="146" t="e">
        <f t="shared" si="293"/>
        <v>#VALUE!</v>
      </c>
    </row>
    <row r="1363" spans="1:20" s="17" customFormat="1" x14ac:dyDescent="0.2">
      <c r="A1363" s="14"/>
      <c r="B1363" s="14"/>
      <c r="C1363" s="14"/>
      <c r="D1363" s="14"/>
      <c r="E1363" s="14"/>
      <c r="F1363" s="149" t="str">
        <f t="shared" si="282"/>
        <v/>
      </c>
      <c r="G1363" s="148" t="str">
        <f>IF(F1363="","",SUMIF(Supplier,Waste_Input!E1363,TotalSampleWeight))</f>
        <v/>
      </c>
      <c r="H1363" s="150" t="str">
        <f t="shared" si="283"/>
        <v/>
      </c>
      <c r="I1363" s="150" t="str">
        <f t="shared" si="284"/>
        <v/>
      </c>
      <c r="J1363" s="150" t="str">
        <f t="shared" si="285"/>
        <v/>
      </c>
      <c r="K1363" s="150" t="str">
        <f t="shared" si="286"/>
        <v/>
      </c>
      <c r="L1363" s="150" t="str">
        <f t="shared" si="287"/>
        <v/>
      </c>
      <c r="M1363" s="150" t="str">
        <f t="shared" si="288"/>
        <v/>
      </c>
      <c r="N1363" s="172" t="str">
        <f t="shared" si="289"/>
        <v/>
      </c>
      <c r="O1363" s="150" t="str">
        <f t="shared" si="290"/>
        <v/>
      </c>
      <c r="P1363" s="151" t="str">
        <f t="shared" si="291"/>
        <v/>
      </c>
      <c r="Q1363" s="150" t="str">
        <f t="shared" si="281"/>
        <v/>
      </c>
      <c r="R1363" s="126" t="str">
        <f t="array" ref="R1363">IF(AND(ISTEXT(E1363),D1363="TR"),_xlfn.STDEV.S(IF(Supplier=E1363,Target)),"")</f>
        <v/>
      </c>
      <c r="S1363" s="143" t="e">
        <f t="shared" si="292"/>
        <v>#VALUE!</v>
      </c>
      <c r="T1363" s="146" t="e">
        <f t="shared" si="293"/>
        <v>#VALUE!</v>
      </c>
    </row>
    <row r="1364" spans="1:20" s="17" customFormat="1" x14ac:dyDescent="0.2">
      <c r="A1364" s="14"/>
      <c r="B1364" s="14"/>
      <c r="C1364" s="14"/>
      <c r="D1364" s="14"/>
      <c r="E1364" s="14"/>
      <c r="F1364" s="149" t="str">
        <f t="shared" si="282"/>
        <v/>
      </c>
      <c r="G1364" s="148" t="str">
        <f>IF(F1364="","",SUMIF(Supplier,Waste_Input!E1364,TotalSampleWeight))</f>
        <v/>
      </c>
      <c r="H1364" s="150" t="str">
        <f t="shared" si="283"/>
        <v/>
      </c>
      <c r="I1364" s="150" t="str">
        <f t="shared" si="284"/>
        <v/>
      </c>
      <c r="J1364" s="150" t="str">
        <f t="shared" si="285"/>
        <v/>
      </c>
      <c r="K1364" s="150" t="str">
        <f t="shared" si="286"/>
        <v/>
      </c>
      <c r="L1364" s="150" t="str">
        <f t="shared" si="287"/>
        <v/>
      </c>
      <c r="M1364" s="150" t="str">
        <f t="shared" si="288"/>
        <v/>
      </c>
      <c r="N1364" s="172" t="str">
        <f t="shared" si="289"/>
        <v/>
      </c>
      <c r="O1364" s="150" t="str">
        <f t="shared" si="290"/>
        <v/>
      </c>
      <c r="P1364" s="151" t="str">
        <f t="shared" si="291"/>
        <v/>
      </c>
      <c r="Q1364" s="150" t="str">
        <f t="shared" si="281"/>
        <v/>
      </c>
      <c r="R1364" s="126" t="str">
        <f t="array" ref="R1364">IF(AND(ISTEXT(E1364),D1364="TR"),_xlfn.STDEV.S(IF(Supplier=E1364,Target)),"")</f>
        <v/>
      </c>
      <c r="S1364" s="143" t="e">
        <f t="shared" si="292"/>
        <v>#VALUE!</v>
      </c>
      <c r="T1364" s="146" t="e">
        <f t="shared" si="293"/>
        <v>#VALUE!</v>
      </c>
    </row>
    <row r="1365" spans="1:20" s="17" customFormat="1" x14ac:dyDescent="0.2">
      <c r="A1365" s="14"/>
      <c r="B1365" s="14"/>
      <c r="C1365" s="14"/>
      <c r="D1365" s="14"/>
      <c r="E1365" s="14"/>
      <c r="F1365" s="149" t="str">
        <f t="shared" si="282"/>
        <v/>
      </c>
      <c r="G1365" s="148" t="str">
        <f>IF(F1365="","",SUMIF(Supplier,Waste_Input!E1365,TotalSampleWeight))</f>
        <v/>
      </c>
      <c r="H1365" s="150" t="str">
        <f t="shared" si="283"/>
        <v/>
      </c>
      <c r="I1365" s="150" t="str">
        <f t="shared" si="284"/>
        <v/>
      </c>
      <c r="J1365" s="150" t="str">
        <f t="shared" si="285"/>
        <v/>
      </c>
      <c r="K1365" s="150" t="str">
        <f t="shared" si="286"/>
        <v/>
      </c>
      <c r="L1365" s="150" t="str">
        <f t="shared" si="287"/>
        <v/>
      </c>
      <c r="M1365" s="150" t="str">
        <f t="shared" si="288"/>
        <v/>
      </c>
      <c r="N1365" s="172" t="str">
        <f t="shared" si="289"/>
        <v/>
      </c>
      <c r="O1365" s="150" t="str">
        <f t="shared" si="290"/>
        <v/>
      </c>
      <c r="P1365" s="151" t="str">
        <f t="shared" si="291"/>
        <v/>
      </c>
      <c r="Q1365" s="150" t="str">
        <f t="shared" si="281"/>
        <v/>
      </c>
      <c r="R1365" s="126" t="str">
        <f t="array" ref="R1365">IF(AND(ISTEXT(E1365),D1365="TR"),_xlfn.STDEV.S(IF(Supplier=E1365,Target)),"")</f>
        <v/>
      </c>
      <c r="S1365" s="143" t="e">
        <f t="shared" si="292"/>
        <v>#VALUE!</v>
      </c>
      <c r="T1365" s="146" t="e">
        <f t="shared" si="293"/>
        <v>#VALUE!</v>
      </c>
    </row>
    <row r="1366" spans="1:20" s="17" customFormat="1" x14ac:dyDescent="0.2">
      <c r="A1366" s="14"/>
      <c r="B1366" s="14"/>
      <c r="C1366" s="14"/>
      <c r="D1366" s="14"/>
      <c r="E1366" s="14"/>
      <c r="F1366" s="149" t="str">
        <f t="shared" si="282"/>
        <v/>
      </c>
      <c r="G1366" s="148" t="str">
        <f>IF(F1366="","",SUMIF(Supplier,Waste_Input!E1366,TotalSampleWeight))</f>
        <v/>
      </c>
      <c r="H1366" s="150" t="str">
        <f t="shared" si="283"/>
        <v/>
      </c>
      <c r="I1366" s="150" t="str">
        <f t="shared" si="284"/>
        <v/>
      </c>
      <c r="J1366" s="150" t="str">
        <f t="shared" si="285"/>
        <v/>
      </c>
      <c r="K1366" s="150" t="str">
        <f t="shared" si="286"/>
        <v/>
      </c>
      <c r="L1366" s="150" t="str">
        <f t="shared" si="287"/>
        <v/>
      </c>
      <c r="M1366" s="150" t="str">
        <f t="shared" si="288"/>
        <v/>
      </c>
      <c r="N1366" s="172" t="str">
        <f t="shared" si="289"/>
        <v/>
      </c>
      <c r="O1366" s="150" t="str">
        <f t="shared" si="290"/>
        <v/>
      </c>
      <c r="P1366" s="151" t="str">
        <f t="shared" si="291"/>
        <v/>
      </c>
      <c r="Q1366" s="150" t="str">
        <f t="shared" si="281"/>
        <v/>
      </c>
      <c r="R1366" s="126" t="str">
        <f t="array" ref="R1366">IF(AND(ISTEXT(E1366),D1366="TR"),_xlfn.STDEV.S(IF(Supplier=E1366,Target)),"")</f>
        <v/>
      </c>
      <c r="S1366" s="143" t="e">
        <f t="shared" si="292"/>
        <v>#VALUE!</v>
      </c>
      <c r="T1366" s="146" t="e">
        <f t="shared" si="293"/>
        <v>#VALUE!</v>
      </c>
    </row>
    <row r="1367" spans="1:20" s="17" customFormat="1" x14ac:dyDescent="0.2">
      <c r="A1367" s="14"/>
      <c r="B1367" s="14"/>
      <c r="C1367" s="14"/>
      <c r="D1367" s="14"/>
      <c r="E1367" s="14"/>
      <c r="F1367" s="149" t="str">
        <f t="shared" si="282"/>
        <v/>
      </c>
      <c r="G1367" s="148" t="str">
        <f>IF(F1367="","",SUMIF(Supplier,Waste_Input!E1367,TotalSampleWeight))</f>
        <v/>
      </c>
      <c r="H1367" s="150" t="str">
        <f t="shared" si="283"/>
        <v/>
      </c>
      <c r="I1367" s="150" t="str">
        <f t="shared" si="284"/>
        <v/>
      </c>
      <c r="J1367" s="150" t="str">
        <f t="shared" si="285"/>
        <v/>
      </c>
      <c r="K1367" s="150" t="str">
        <f t="shared" si="286"/>
        <v/>
      </c>
      <c r="L1367" s="150" t="str">
        <f t="shared" si="287"/>
        <v/>
      </c>
      <c r="M1367" s="150" t="str">
        <f t="shared" si="288"/>
        <v/>
      </c>
      <c r="N1367" s="172" t="str">
        <f t="shared" si="289"/>
        <v/>
      </c>
      <c r="O1367" s="150" t="str">
        <f t="shared" si="290"/>
        <v/>
      </c>
      <c r="P1367" s="151" t="str">
        <f t="shared" si="291"/>
        <v/>
      </c>
      <c r="Q1367" s="150" t="str">
        <f t="shared" si="281"/>
        <v/>
      </c>
      <c r="R1367" s="126" t="str">
        <f t="array" ref="R1367">IF(AND(ISTEXT(E1367),D1367="TR"),_xlfn.STDEV.S(IF(Supplier=E1367,Target)),"")</f>
        <v/>
      </c>
      <c r="S1367" s="143" t="e">
        <f t="shared" si="292"/>
        <v>#VALUE!</v>
      </c>
      <c r="T1367" s="146" t="e">
        <f t="shared" si="293"/>
        <v>#VALUE!</v>
      </c>
    </row>
    <row r="1368" spans="1:20" s="17" customFormat="1" x14ac:dyDescent="0.2">
      <c r="A1368" s="14"/>
      <c r="B1368" s="14"/>
      <c r="C1368" s="14"/>
      <c r="D1368" s="14"/>
      <c r="E1368" s="14"/>
      <c r="F1368" s="149" t="str">
        <f t="shared" si="282"/>
        <v/>
      </c>
      <c r="G1368" s="148" t="str">
        <f>IF(F1368="","",SUMIF(Supplier,Waste_Input!E1368,TotalSampleWeight))</f>
        <v/>
      </c>
      <c r="H1368" s="150" t="str">
        <f t="shared" si="283"/>
        <v/>
      </c>
      <c r="I1368" s="150" t="str">
        <f t="shared" si="284"/>
        <v/>
      </c>
      <c r="J1368" s="150" t="str">
        <f t="shared" si="285"/>
        <v/>
      </c>
      <c r="K1368" s="150" t="str">
        <f t="shared" si="286"/>
        <v/>
      </c>
      <c r="L1368" s="150" t="str">
        <f t="shared" si="287"/>
        <v/>
      </c>
      <c r="M1368" s="150" t="str">
        <f t="shared" si="288"/>
        <v/>
      </c>
      <c r="N1368" s="172" t="str">
        <f t="shared" si="289"/>
        <v/>
      </c>
      <c r="O1368" s="150" t="str">
        <f t="shared" si="290"/>
        <v/>
      </c>
      <c r="P1368" s="151" t="str">
        <f t="shared" si="291"/>
        <v/>
      </c>
      <c r="Q1368" s="150" t="str">
        <f t="shared" si="281"/>
        <v/>
      </c>
      <c r="R1368" s="126" t="str">
        <f t="array" ref="R1368">IF(AND(ISTEXT(E1368),D1368="TR"),_xlfn.STDEV.S(IF(Supplier=E1368,Target)),"")</f>
        <v/>
      </c>
      <c r="S1368" s="143" t="e">
        <f t="shared" si="292"/>
        <v>#VALUE!</v>
      </c>
      <c r="T1368" s="146" t="e">
        <f t="shared" si="293"/>
        <v>#VALUE!</v>
      </c>
    </row>
    <row r="1369" spans="1:20" s="17" customFormat="1" x14ac:dyDescent="0.2">
      <c r="A1369" s="14"/>
      <c r="B1369" s="14"/>
      <c r="C1369" s="14"/>
      <c r="D1369" s="14"/>
      <c r="E1369" s="14"/>
      <c r="F1369" s="149" t="str">
        <f t="shared" si="282"/>
        <v/>
      </c>
      <c r="G1369" s="148" t="str">
        <f>IF(F1369="","",SUMIF(Supplier,Waste_Input!E1369,TotalSampleWeight))</f>
        <v/>
      </c>
      <c r="H1369" s="150" t="str">
        <f t="shared" si="283"/>
        <v/>
      </c>
      <c r="I1369" s="150" t="str">
        <f t="shared" si="284"/>
        <v/>
      </c>
      <c r="J1369" s="150" t="str">
        <f t="shared" si="285"/>
        <v/>
      </c>
      <c r="K1369" s="150" t="str">
        <f t="shared" si="286"/>
        <v/>
      </c>
      <c r="L1369" s="150" t="str">
        <f t="shared" si="287"/>
        <v/>
      </c>
      <c r="M1369" s="150" t="str">
        <f t="shared" si="288"/>
        <v/>
      </c>
      <c r="N1369" s="172" t="str">
        <f t="shared" si="289"/>
        <v/>
      </c>
      <c r="O1369" s="150" t="str">
        <f t="shared" si="290"/>
        <v/>
      </c>
      <c r="P1369" s="151" t="str">
        <f t="shared" si="291"/>
        <v/>
      </c>
      <c r="Q1369" s="150" t="str">
        <f t="shared" si="281"/>
        <v/>
      </c>
      <c r="R1369" s="126" t="str">
        <f t="array" ref="R1369">IF(AND(ISTEXT(E1369),D1369="TR"),_xlfn.STDEV.S(IF(Supplier=E1369,Target)),"")</f>
        <v/>
      </c>
      <c r="S1369" s="143" t="e">
        <f t="shared" si="292"/>
        <v>#VALUE!</v>
      </c>
      <c r="T1369" s="146" t="e">
        <f t="shared" si="293"/>
        <v>#VALUE!</v>
      </c>
    </row>
    <row r="1370" spans="1:20" s="17" customFormat="1" x14ac:dyDescent="0.2">
      <c r="A1370" s="14"/>
      <c r="B1370" s="14"/>
      <c r="C1370" s="14"/>
      <c r="D1370" s="14"/>
      <c r="E1370" s="14"/>
      <c r="F1370" s="149" t="str">
        <f t="shared" si="282"/>
        <v/>
      </c>
      <c r="G1370" s="148" t="str">
        <f>IF(F1370="","",SUMIF(Supplier,Waste_Input!E1370,TotalSampleWeight))</f>
        <v/>
      </c>
      <c r="H1370" s="150" t="str">
        <f t="shared" si="283"/>
        <v/>
      </c>
      <c r="I1370" s="150" t="str">
        <f t="shared" si="284"/>
        <v/>
      </c>
      <c r="J1370" s="150" t="str">
        <f t="shared" si="285"/>
        <v/>
      </c>
      <c r="K1370" s="150" t="str">
        <f t="shared" si="286"/>
        <v/>
      </c>
      <c r="L1370" s="150" t="str">
        <f t="shared" si="287"/>
        <v/>
      </c>
      <c r="M1370" s="150" t="str">
        <f t="shared" si="288"/>
        <v/>
      </c>
      <c r="N1370" s="172" t="str">
        <f t="shared" si="289"/>
        <v/>
      </c>
      <c r="O1370" s="150" t="str">
        <f t="shared" si="290"/>
        <v/>
      </c>
      <c r="P1370" s="151" t="str">
        <f t="shared" si="291"/>
        <v/>
      </c>
      <c r="Q1370" s="150" t="str">
        <f t="shared" si="281"/>
        <v/>
      </c>
      <c r="R1370" s="126" t="str">
        <f t="array" ref="R1370">IF(AND(ISTEXT(E1370),D1370="TR"),_xlfn.STDEV.S(IF(Supplier=E1370,Target)),"")</f>
        <v/>
      </c>
      <c r="S1370" s="143" t="e">
        <f t="shared" si="292"/>
        <v>#VALUE!</v>
      </c>
      <c r="T1370" s="146" t="e">
        <f t="shared" si="293"/>
        <v>#VALUE!</v>
      </c>
    </row>
    <row r="1371" spans="1:20" s="17" customFormat="1" x14ac:dyDescent="0.2">
      <c r="A1371" s="14"/>
      <c r="B1371" s="14"/>
      <c r="C1371" s="14"/>
      <c r="D1371" s="14"/>
      <c r="E1371" s="14"/>
      <c r="F1371" s="149" t="str">
        <f t="shared" si="282"/>
        <v/>
      </c>
      <c r="G1371" s="148" t="str">
        <f>IF(F1371="","",SUMIF(Supplier,Waste_Input!E1371,TotalSampleWeight))</f>
        <v/>
      </c>
      <c r="H1371" s="150" t="str">
        <f t="shared" si="283"/>
        <v/>
      </c>
      <c r="I1371" s="150" t="str">
        <f t="shared" si="284"/>
        <v/>
      </c>
      <c r="J1371" s="150" t="str">
        <f t="shared" si="285"/>
        <v/>
      </c>
      <c r="K1371" s="150" t="str">
        <f t="shared" si="286"/>
        <v/>
      </c>
      <c r="L1371" s="150" t="str">
        <f t="shared" si="287"/>
        <v/>
      </c>
      <c r="M1371" s="150" t="str">
        <f t="shared" si="288"/>
        <v/>
      </c>
      <c r="N1371" s="172" t="str">
        <f t="shared" si="289"/>
        <v/>
      </c>
      <c r="O1371" s="150" t="str">
        <f t="shared" si="290"/>
        <v/>
      </c>
      <c r="P1371" s="151" t="str">
        <f t="shared" si="291"/>
        <v/>
      </c>
      <c r="Q1371" s="150" t="str">
        <f t="shared" si="281"/>
        <v/>
      </c>
      <c r="R1371" s="126" t="str">
        <f t="array" ref="R1371">IF(AND(ISTEXT(E1371),D1371="TR"),_xlfn.STDEV.S(IF(Supplier=E1371,Target)),"")</f>
        <v/>
      </c>
      <c r="S1371" s="143" t="e">
        <f t="shared" si="292"/>
        <v>#VALUE!</v>
      </c>
      <c r="T1371" s="146" t="e">
        <f t="shared" si="293"/>
        <v>#VALUE!</v>
      </c>
    </row>
    <row r="1372" spans="1:20" s="17" customFormat="1" x14ac:dyDescent="0.2">
      <c r="A1372" s="14"/>
      <c r="B1372" s="14"/>
      <c r="C1372" s="14"/>
      <c r="D1372" s="14"/>
      <c r="E1372" s="14"/>
      <c r="F1372" s="149" t="str">
        <f t="shared" si="282"/>
        <v/>
      </c>
      <c r="G1372" s="148" t="str">
        <f>IF(F1372="","",SUMIF(Supplier,Waste_Input!E1372,TotalSampleWeight))</f>
        <v/>
      </c>
      <c r="H1372" s="150" t="str">
        <f t="shared" si="283"/>
        <v/>
      </c>
      <c r="I1372" s="150" t="str">
        <f t="shared" si="284"/>
        <v/>
      </c>
      <c r="J1372" s="150" t="str">
        <f t="shared" si="285"/>
        <v/>
      </c>
      <c r="K1372" s="150" t="str">
        <f t="shared" si="286"/>
        <v/>
      </c>
      <c r="L1372" s="150" t="str">
        <f t="shared" si="287"/>
        <v/>
      </c>
      <c r="M1372" s="150" t="str">
        <f t="shared" si="288"/>
        <v/>
      </c>
      <c r="N1372" s="172" t="str">
        <f t="shared" si="289"/>
        <v/>
      </c>
      <c r="O1372" s="150" t="str">
        <f t="shared" si="290"/>
        <v/>
      </c>
      <c r="P1372" s="151" t="str">
        <f t="shared" si="291"/>
        <v/>
      </c>
      <c r="Q1372" s="150" t="str">
        <f t="shared" si="281"/>
        <v/>
      </c>
      <c r="R1372" s="126" t="str">
        <f t="array" ref="R1372">IF(AND(ISTEXT(E1372),D1372="TR"),_xlfn.STDEV.S(IF(Supplier=E1372,Target)),"")</f>
        <v/>
      </c>
      <c r="S1372" s="143" t="e">
        <f t="shared" si="292"/>
        <v>#VALUE!</v>
      </c>
      <c r="T1372" s="146" t="e">
        <f t="shared" si="293"/>
        <v>#VALUE!</v>
      </c>
    </row>
    <row r="1373" spans="1:20" s="17" customFormat="1" x14ac:dyDescent="0.2">
      <c r="A1373" s="14"/>
      <c r="B1373" s="14"/>
      <c r="C1373" s="14"/>
      <c r="D1373" s="14"/>
      <c r="E1373" s="14"/>
      <c r="F1373" s="149" t="str">
        <f t="shared" si="282"/>
        <v/>
      </c>
      <c r="G1373" s="148" t="str">
        <f>IF(F1373="","",SUMIF(Supplier,Waste_Input!E1373,TotalSampleWeight))</f>
        <v/>
      </c>
      <c r="H1373" s="150" t="str">
        <f t="shared" si="283"/>
        <v/>
      </c>
      <c r="I1373" s="150" t="str">
        <f t="shared" si="284"/>
        <v/>
      </c>
      <c r="J1373" s="150" t="str">
        <f t="shared" si="285"/>
        <v/>
      </c>
      <c r="K1373" s="150" t="str">
        <f t="shared" si="286"/>
        <v/>
      </c>
      <c r="L1373" s="150" t="str">
        <f t="shared" si="287"/>
        <v/>
      </c>
      <c r="M1373" s="150" t="str">
        <f t="shared" si="288"/>
        <v/>
      </c>
      <c r="N1373" s="172" t="str">
        <f t="shared" si="289"/>
        <v/>
      </c>
      <c r="O1373" s="150" t="str">
        <f t="shared" si="290"/>
        <v/>
      </c>
      <c r="P1373" s="151" t="str">
        <f t="shared" si="291"/>
        <v/>
      </c>
      <c r="Q1373" s="150" t="str">
        <f t="shared" si="281"/>
        <v/>
      </c>
      <c r="R1373" s="126" t="str">
        <f t="array" ref="R1373">IF(AND(ISTEXT(E1373),D1373="TR"),_xlfn.STDEV.S(IF(Supplier=E1373,Target)),"")</f>
        <v/>
      </c>
      <c r="S1373" s="143" t="e">
        <f t="shared" si="292"/>
        <v>#VALUE!</v>
      </c>
      <c r="T1373" s="146" t="e">
        <f t="shared" si="293"/>
        <v>#VALUE!</v>
      </c>
    </row>
    <row r="1374" spans="1:20" s="17" customFormat="1" x14ac:dyDescent="0.2">
      <c r="A1374" s="14"/>
      <c r="B1374" s="14"/>
      <c r="C1374" s="14"/>
      <c r="D1374" s="14"/>
      <c r="E1374" s="14"/>
      <c r="F1374" s="149" t="str">
        <f t="shared" si="282"/>
        <v/>
      </c>
      <c r="G1374" s="148" t="str">
        <f>IF(F1374="","",SUMIF(Supplier,Waste_Input!E1374,TotalSampleWeight))</f>
        <v/>
      </c>
      <c r="H1374" s="150" t="str">
        <f t="shared" si="283"/>
        <v/>
      </c>
      <c r="I1374" s="150" t="str">
        <f t="shared" si="284"/>
        <v/>
      </c>
      <c r="J1374" s="150" t="str">
        <f t="shared" si="285"/>
        <v/>
      </c>
      <c r="K1374" s="150" t="str">
        <f t="shared" si="286"/>
        <v/>
      </c>
      <c r="L1374" s="150" t="str">
        <f t="shared" si="287"/>
        <v/>
      </c>
      <c r="M1374" s="150" t="str">
        <f t="shared" si="288"/>
        <v/>
      </c>
      <c r="N1374" s="172" t="str">
        <f t="shared" si="289"/>
        <v/>
      </c>
      <c r="O1374" s="150" t="str">
        <f t="shared" si="290"/>
        <v/>
      </c>
      <c r="P1374" s="151" t="str">
        <f t="shared" si="291"/>
        <v/>
      </c>
      <c r="Q1374" s="150" t="str">
        <f t="shared" si="281"/>
        <v/>
      </c>
      <c r="R1374" s="126" t="str">
        <f t="array" ref="R1374">IF(AND(ISTEXT(E1374),D1374="TR"),_xlfn.STDEV.S(IF(Supplier=E1374,Target)),"")</f>
        <v/>
      </c>
      <c r="S1374" s="143" t="e">
        <f t="shared" si="292"/>
        <v>#VALUE!</v>
      </c>
      <c r="T1374" s="146" t="e">
        <f t="shared" si="293"/>
        <v>#VALUE!</v>
      </c>
    </row>
    <row r="1375" spans="1:20" s="17" customFormat="1" x14ac:dyDescent="0.2">
      <c r="A1375" s="14"/>
      <c r="B1375" s="14"/>
      <c r="C1375" s="14"/>
      <c r="D1375" s="14"/>
      <c r="E1375" s="14"/>
      <c r="F1375" s="149" t="str">
        <f t="shared" si="282"/>
        <v/>
      </c>
      <c r="G1375" s="148" t="str">
        <f>IF(F1375="","",SUMIF(Supplier,Waste_Input!E1375,TotalSampleWeight))</f>
        <v/>
      </c>
      <c r="H1375" s="150" t="str">
        <f t="shared" si="283"/>
        <v/>
      </c>
      <c r="I1375" s="150" t="str">
        <f t="shared" si="284"/>
        <v/>
      </c>
      <c r="J1375" s="150" t="str">
        <f t="shared" si="285"/>
        <v/>
      </c>
      <c r="K1375" s="150" t="str">
        <f t="shared" si="286"/>
        <v/>
      </c>
      <c r="L1375" s="150" t="str">
        <f t="shared" si="287"/>
        <v/>
      </c>
      <c r="M1375" s="150" t="str">
        <f t="shared" si="288"/>
        <v/>
      </c>
      <c r="N1375" s="172" t="str">
        <f t="shared" si="289"/>
        <v/>
      </c>
      <c r="O1375" s="150" t="str">
        <f t="shared" si="290"/>
        <v/>
      </c>
      <c r="P1375" s="151" t="str">
        <f t="shared" si="291"/>
        <v/>
      </c>
      <c r="Q1375" s="150" t="str">
        <f t="shared" si="281"/>
        <v/>
      </c>
      <c r="R1375" s="126" t="str">
        <f t="array" ref="R1375">IF(AND(ISTEXT(E1375),D1375="TR"),_xlfn.STDEV.S(IF(Supplier=E1375,Target)),"")</f>
        <v/>
      </c>
      <c r="S1375" s="143" t="e">
        <f t="shared" si="292"/>
        <v>#VALUE!</v>
      </c>
      <c r="T1375" s="146" t="e">
        <f t="shared" si="293"/>
        <v>#VALUE!</v>
      </c>
    </row>
    <row r="1376" spans="1:20" s="17" customFormat="1" x14ac:dyDescent="0.2">
      <c r="A1376" s="14"/>
      <c r="B1376" s="14"/>
      <c r="C1376" s="14"/>
      <c r="D1376" s="14"/>
      <c r="E1376" s="14"/>
      <c r="F1376" s="149" t="str">
        <f t="shared" si="282"/>
        <v/>
      </c>
      <c r="G1376" s="148" t="str">
        <f>IF(F1376="","",SUMIF(Supplier,Waste_Input!E1376,TotalSampleWeight))</f>
        <v/>
      </c>
      <c r="H1376" s="150" t="str">
        <f t="shared" si="283"/>
        <v/>
      </c>
      <c r="I1376" s="150" t="str">
        <f t="shared" si="284"/>
        <v/>
      </c>
      <c r="J1376" s="150" t="str">
        <f t="shared" si="285"/>
        <v/>
      </c>
      <c r="K1376" s="150" t="str">
        <f t="shared" si="286"/>
        <v/>
      </c>
      <c r="L1376" s="150" t="str">
        <f t="shared" si="287"/>
        <v/>
      </c>
      <c r="M1376" s="150" t="str">
        <f t="shared" si="288"/>
        <v/>
      </c>
      <c r="N1376" s="172" t="str">
        <f t="shared" si="289"/>
        <v/>
      </c>
      <c r="O1376" s="150" t="str">
        <f t="shared" si="290"/>
        <v/>
      </c>
      <c r="P1376" s="151" t="str">
        <f t="shared" si="291"/>
        <v/>
      </c>
      <c r="Q1376" s="150" t="str">
        <f t="shared" si="281"/>
        <v/>
      </c>
      <c r="R1376" s="126" t="str">
        <f t="array" ref="R1376">IF(AND(ISTEXT(E1376),D1376="TR"),_xlfn.STDEV.S(IF(Supplier=E1376,Target)),"")</f>
        <v/>
      </c>
      <c r="S1376" s="143" t="e">
        <f t="shared" si="292"/>
        <v>#VALUE!</v>
      </c>
      <c r="T1376" s="146" t="e">
        <f t="shared" si="293"/>
        <v>#VALUE!</v>
      </c>
    </row>
    <row r="1377" spans="1:20" s="17" customFormat="1" x14ac:dyDescent="0.2">
      <c r="A1377" s="14"/>
      <c r="B1377" s="14"/>
      <c r="C1377" s="14"/>
      <c r="D1377" s="14"/>
      <c r="E1377" s="14"/>
      <c r="F1377" s="149" t="str">
        <f t="shared" si="282"/>
        <v/>
      </c>
      <c r="G1377" s="148" t="str">
        <f>IF(F1377="","",SUMIF(Supplier,Waste_Input!E1377,TotalSampleWeight))</f>
        <v/>
      </c>
      <c r="H1377" s="150" t="str">
        <f t="shared" si="283"/>
        <v/>
      </c>
      <c r="I1377" s="150" t="str">
        <f t="shared" si="284"/>
        <v/>
      </c>
      <c r="J1377" s="150" t="str">
        <f t="shared" si="285"/>
        <v/>
      </c>
      <c r="K1377" s="150" t="str">
        <f t="shared" si="286"/>
        <v/>
      </c>
      <c r="L1377" s="150" t="str">
        <f t="shared" si="287"/>
        <v/>
      </c>
      <c r="M1377" s="150" t="str">
        <f t="shared" si="288"/>
        <v/>
      </c>
      <c r="N1377" s="172" t="str">
        <f t="shared" si="289"/>
        <v/>
      </c>
      <c r="O1377" s="150" t="str">
        <f t="shared" si="290"/>
        <v/>
      </c>
      <c r="P1377" s="151" t="str">
        <f t="shared" si="291"/>
        <v/>
      </c>
      <c r="Q1377" s="150" t="str">
        <f t="shared" si="281"/>
        <v/>
      </c>
      <c r="R1377" s="126" t="str">
        <f t="array" ref="R1377">IF(AND(ISTEXT(E1377),D1377="TR"),_xlfn.STDEV.S(IF(Supplier=E1377,Target)),"")</f>
        <v/>
      </c>
      <c r="S1377" s="143" t="e">
        <f t="shared" si="292"/>
        <v>#VALUE!</v>
      </c>
      <c r="T1377" s="146" t="e">
        <f t="shared" si="293"/>
        <v>#VALUE!</v>
      </c>
    </row>
    <row r="1378" spans="1:20" s="17" customFormat="1" x14ac:dyDescent="0.2">
      <c r="A1378" s="14"/>
      <c r="B1378" s="14"/>
      <c r="C1378" s="14"/>
      <c r="D1378" s="14"/>
      <c r="E1378" s="14"/>
      <c r="F1378" s="149" t="str">
        <f t="shared" si="282"/>
        <v/>
      </c>
      <c r="G1378" s="148" t="str">
        <f>IF(F1378="","",SUMIF(Supplier,Waste_Input!E1378,TotalSampleWeight))</f>
        <v/>
      </c>
      <c r="H1378" s="150" t="str">
        <f t="shared" si="283"/>
        <v/>
      </c>
      <c r="I1378" s="150" t="str">
        <f t="shared" si="284"/>
        <v/>
      </c>
      <c r="J1378" s="150" t="str">
        <f t="shared" si="285"/>
        <v/>
      </c>
      <c r="K1378" s="150" t="str">
        <f t="shared" si="286"/>
        <v/>
      </c>
      <c r="L1378" s="150" t="str">
        <f t="shared" si="287"/>
        <v/>
      </c>
      <c r="M1378" s="150" t="str">
        <f t="shared" si="288"/>
        <v/>
      </c>
      <c r="N1378" s="172" t="str">
        <f t="shared" si="289"/>
        <v/>
      </c>
      <c r="O1378" s="150" t="str">
        <f t="shared" si="290"/>
        <v/>
      </c>
      <c r="P1378" s="151" t="str">
        <f t="shared" si="291"/>
        <v/>
      </c>
      <c r="Q1378" s="150" t="str">
        <f t="shared" si="281"/>
        <v/>
      </c>
      <c r="R1378" s="126" t="str">
        <f t="array" ref="R1378">IF(AND(ISTEXT(E1378),D1378="TR"),_xlfn.STDEV.S(IF(Supplier=E1378,Target)),"")</f>
        <v/>
      </c>
      <c r="S1378" s="143" t="e">
        <f t="shared" si="292"/>
        <v>#VALUE!</v>
      </c>
      <c r="T1378" s="146" t="e">
        <f t="shared" si="293"/>
        <v>#VALUE!</v>
      </c>
    </row>
    <row r="1379" spans="1:20" s="17" customFormat="1" x14ac:dyDescent="0.2">
      <c r="A1379" s="14"/>
      <c r="B1379" s="14"/>
      <c r="C1379" s="14"/>
      <c r="D1379" s="14"/>
      <c r="E1379" s="14"/>
      <c r="F1379" s="149" t="str">
        <f t="shared" si="282"/>
        <v/>
      </c>
      <c r="G1379" s="148" t="str">
        <f>IF(F1379="","",SUMIF(Supplier,Waste_Input!E1379,TotalSampleWeight))</f>
        <v/>
      </c>
      <c r="H1379" s="150" t="str">
        <f t="shared" si="283"/>
        <v/>
      </c>
      <c r="I1379" s="150" t="str">
        <f t="shared" si="284"/>
        <v/>
      </c>
      <c r="J1379" s="150" t="str">
        <f t="shared" si="285"/>
        <v/>
      </c>
      <c r="K1379" s="150" t="str">
        <f t="shared" si="286"/>
        <v/>
      </c>
      <c r="L1379" s="150" t="str">
        <f t="shared" si="287"/>
        <v/>
      </c>
      <c r="M1379" s="150" t="str">
        <f t="shared" si="288"/>
        <v/>
      </c>
      <c r="N1379" s="172" t="str">
        <f t="shared" si="289"/>
        <v/>
      </c>
      <c r="O1379" s="150" t="str">
        <f t="shared" si="290"/>
        <v/>
      </c>
      <c r="P1379" s="151" t="str">
        <f t="shared" si="291"/>
        <v/>
      </c>
      <c r="Q1379" s="150" t="str">
        <f t="shared" si="281"/>
        <v/>
      </c>
      <c r="R1379" s="126" t="str">
        <f t="array" ref="R1379">IF(AND(ISTEXT(E1379),D1379="TR"),_xlfn.STDEV.S(IF(Supplier=E1379,Target)),"")</f>
        <v/>
      </c>
      <c r="S1379" s="143" t="e">
        <f t="shared" si="292"/>
        <v>#VALUE!</v>
      </c>
      <c r="T1379" s="146" t="e">
        <f t="shared" si="293"/>
        <v>#VALUE!</v>
      </c>
    </row>
    <row r="1380" spans="1:20" s="17" customFormat="1" x14ac:dyDescent="0.2">
      <c r="A1380" s="14"/>
      <c r="B1380" s="14"/>
      <c r="C1380" s="14"/>
      <c r="D1380" s="14"/>
      <c r="E1380" s="14"/>
      <c r="F1380" s="149" t="str">
        <f t="shared" si="282"/>
        <v/>
      </c>
      <c r="G1380" s="148" t="str">
        <f>IF(F1380="","",SUMIF(Supplier,Waste_Input!E1380,TotalSampleWeight))</f>
        <v/>
      </c>
      <c r="H1380" s="150" t="str">
        <f t="shared" si="283"/>
        <v/>
      </c>
      <c r="I1380" s="150" t="str">
        <f t="shared" si="284"/>
        <v/>
      </c>
      <c r="J1380" s="150" t="str">
        <f t="shared" si="285"/>
        <v/>
      </c>
      <c r="K1380" s="150" t="str">
        <f t="shared" si="286"/>
        <v/>
      </c>
      <c r="L1380" s="150" t="str">
        <f t="shared" si="287"/>
        <v/>
      </c>
      <c r="M1380" s="150" t="str">
        <f t="shared" si="288"/>
        <v/>
      </c>
      <c r="N1380" s="172" t="str">
        <f t="shared" si="289"/>
        <v/>
      </c>
      <c r="O1380" s="150" t="str">
        <f t="shared" si="290"/>
        <v/>
      </c>
      <c r="P1380" s="151" t="str">
        <f t="shared" si="291"/>
        <v/>
      </c>
      <c r="Q1380" s="150" t="str">
        <f t="shared" si="281"/>
        <v/>
      </c>
      <c r="R1380" s="126" t="str">
        <f t="array" ref="R1380">IF(AND(ISTEXT(E1380),D1380="TR"),_xlfn.STDEV.S(IF(Supplier=E1380,Target)),"")</f>
        <v/>
      </c>
      <c r="S1380" s="143" t="e">
        <f t="shared" si="292"/>
        <v>#VALUE!</v>
      </c>
      <c r="T1380" s="146" t="e">
        <f t="shared" si="293"/>
        <v>#VALUE!</v>
      </c>
    </row>
    <row r="1381" spans="1:20" s="17" customFormat="1" x14ac:dyDescent="0.2">
      <c r="A1381" s="14"/>
      <c r="B1381" s="14"/>
      <c r="C1381" s="14"/>
      <c r="D1381" s="14"/>
      <c r="E1381" s="14"/>
      <c r="F1381" s="149" t="str">
        <f t="shared" si="282"/>
        <v/>
      </c>
      <c r="G1381" s="148" t="str">
        <f>IF(F1381="","",SUMIF(Supplier,Waste_Input!E1381,TotalSampleWeight))</f>
        <v/>
      </c>
      <c r="H1381" s="150" t="str">
        <f t="shared" si="283"/>
        <v/>
      </c>
      <c r="I1381" s="150" t="str">
        <f t="shared" si="284"/>
        <v/>
      </c>
      <c r="J1381" s="150" t="str">
        <f t="shared" si="285"/>
        <v/>
      </c>
      <c r="K1381" s="150" t="str">
        <f t="shared" si="286"/>
        <v/>
      </c>
      <c r="L1381" s="150" t="str">
        <f t="shared" si="287"/>
        <v/>
      </c>
      <c r="M1381" s="150" t="str">
        <f t="shared" si="288"/>
        <v/>
      </c>
      <c r="N1381" s="172" t="str">
        <f t="shared" si="289"/>
        <v/>
      </c>
      <c r="O1381" s="150" t="str">
        <f t="shared" si="290"/>
        <v/>
      </c>
      <c r="P1381" s="151" t="str">
        <f t="shared" si="291"/>
        <v/>
      </c>
      <c r="Q1381" s="150" t="str">
        <f t="shared" si="281"/>
        <v/>
      </c>
      <c r="R1381" s="126" t="str">
        <f t="array" ref="R1381">IF(AND(ISTEXT(E1381),D1381="TR"),_xlfn.STDEV.S(IF(Supplier=E1381,Target)),"")</f>
        <v/>
      </c>
      <c r="S1381" s="143" t="e">
        <f t="shared" si="292"/>
        <v>#VALUE!</v>
      </c>
      <c r="T1381" s="146" t="e">
        <f t="shared" si="293"/>
        <v>#VALUE!</v>
      </c>
    </row>
    <row r="1382" spans="1:20" s="17" customFormat="1" x14ac:dyDescent="0.2">
      <c r="A1382" s="14"/>
      <c r="B1382" s="14"/>
      <c r="C1382" s="14"/>
      <c r="D1382" s="14"/>
      <c r="E1382" s="14"/>
      <c r="F1382" s="149" t="str">
        <f t="shared" si="282"/>
        <v/>
      </c>
      <c r="G1382" s="148" t="str">
        <f>IF(F1382="","",SUMIF(Supplier,Waste_Input!E1382,TotalSampleWeight))</f>
        <v/>
      </c>
      <c r="H1382" s="150" t="str">
        <f t="shared" si="283"/>
        <v/>
      </c>
      <c r="I1382" s="150" t="str">
        <f t="shared" si="284"/>
        <v/>
      </c>
      <c r="J1382" s="150" t="str">
        <f t="shared" si="285"/>
        <v/>
      </c>
      <c r="K1382" s="150" t="str">
        <f t="shared" si="286"/>
        <v/>
      </c>
      <c r="L1382" s="150" t="str">
        <f t="shared" si="287"/>
        <v/>
      </c>
      <c r="M1382" s="150" t="str">
        <f t="shared" si="288"/>
        <v/>
      </c>
      <c r="N1382" s="172" t="str">
        <f t="shared" si="289"/>
        <v/>
      </c>
      <c r="O1382" s="150" t="str">
        <f t="shared" si="290"/>
        <v/>
      </c>
      <c r="P1382" s="151" t="str">
        <f t="shared" si="291"/>
        <v/>
      </c>
      <c r="Q1382" s="150" t="str">
        <f t="shared" si="281"/>
        <v/>
      </c>
      <c r="R1382" s="126" t="str">
        <f t="array" ref="R1382">IF(AND(ISTEXT(E1382),D1382="TR"),_xlfn.STDEV.S(IF(Supplier=E1382,Target)),"")</f>
        <v/>
      </c>
      <c r="S1382" s="143" t="e">
        <f t="shared" si="292"/>
        <v>#VALUE!</v>
      </c>
      <c r="T1382" s="146" t="e">
        <f t="shared" si="293"/>
        <v>#VALUE!</v>
      </c>
    </row>
    <row r="1383" spans="1:20" s="17" customFormat="1" x14ac:dyDescent="0.2">
      <c r="A1383" s="14"/>
      <c r="B1383" s="14"/>
      <c r="C1383" s="14"/>
      <c r="D1383" s="14"/>
      <c r="E1383" s="14"/>
      <c r="F1383" s="149" t="str">
        <f t="shared" si="282"/>
        <v/>
      </c>
      <c r="G1383" s="148" t="str">
        <f>IF(F1383="","",SUMIF(Supplier,Waste_Input!E1383,TotalSampleWeight))</f>
        <v/>
      </c>
      <c r="H1383" s="150" t="str">
        <f t="shared" si="283"/>
        <v/>
      </c>
      <c r="I1383" s="150" t="str">
        <f t="shared" si="284"/>
        <v/>
      </c>
      <c r="J1383" s="150" t="str">
        <f t="shared" si="285"/>
        <v/>
      </c>
      <c r="K1383" s="150" t="str">
        <f t="shared" si="286"/>
        <v/>
      </c>
      <c r="L1383" s="150" t="str">
        <f t="shared" si="287"/>
        <v/>
      </c>
      <c r="M1383" s="150" t="str">
        <f t="shared" si="288"/>
        <v/>
      </c>
      <c r="N1383" s="172" t="str">
        <f t="shared" si="289"/>
        <v/>
      </c>
      <c r="O1383" s="150" t="str">
        <f t="shared" si="290"/>
        <v/>
      </c>
      <c r="P1383" s="151" t="str">
        <f t="shared" si="291"/>
        <v/>
      </c>
      <c r="Q1383" s="150" t="str">
        <f t="shared" si="281"/>
        <v/>
      </c>
      <c r="R1383" s="126" t="str">
        <f t="array" ref="R1383">IF(AND(ISTEXT(E1383),D1383="TR"),_xlfn.STDEV.S(IF(Supplier=E1383,Target)),"")</f>
        <v/>
      </c>
      <c r="S1383" s="143" t="e">
        <f t="shared" si="292"/>
        <v>#VALUE!</v>
      </c>
      <c r="T1383" s="146" t="e">
        <f t="shared" si="293"/>
        <v>#VALUE!</v>
      </c>
    </row>
    <row r="1384" spans="1:20" s="17" customFormat="1" x14ac:dyDescent="0.2">
      <c r="A1384" s="14"/>
      <c r="B1384" s="14"/>
      <c r="C1384" s="14"/>
      <c r="D1384" s="14"/>
      <c r="E1384" s="14"/>
      <c r="F1384" s="149" t="str">
        <f t="shared" si="282"/>
        <v/>
      </c>
      <c r="G1384" s="148" t="str">
        <f>IF(F1384="","",SUMIF(Supplier,Waste_Input!E1384,TotalSampleWeight))</f>
        <v/>
      </c>
      <c r="H1384" s="150" t="str">
        <f t="shared" si="283"/>
        <v/>
      </c>
      <c r="I1384" s="150" t="str">
        <f t="shared" si="284"/>
        <v/>
      </c>
      <c r="J1384" s="150" t="str">
        <f t="shared" si="285"/>
        <v/>
      </c>
      <c r="K1384" s="150" t="str">
        <f t="shared" si="286"/>
        <v/>
      </c>
      <c r="L1384" s="150" t="str">
        <f t="shared" si="287"/>
        <v/>
      </c>
      <c r="M1384" s="150" t="str">
        <f t="shared" si="288"/>
        <v/>
      </c>
      <c r="N1384" s="172" t="str">
        <f t="shared" si="289"/>
        <v/>
      </c>
      <c r="O1384" s="150" t="str">
        <f t="shared" si="290"/>
        <v/>
      </c>
      <c r="P1384" s="151" t="str">
        <f t="shared" si="291"/>
        <v/>
      </c>
      <c r="Q1384" s="150" t="str">
        <f t="shared" si="281"/>
        <v/>
      </c>
      <c r="R1384" s="126" t="str">
        <f t="array" ref="R1384">IF(AND(ISTEXT(E1384),D1384="TR"),_xlfn.STDEV.S(IF(Supplier=E1384,Target)),"")</f>
        <v/>
      </c>
      <c r="S1384" s="143" t="e">
        <f t="shared" si="292"/>
        <v>#VALUE!</v>
      </c>
      <c r="T1384" s="146" t="e">
        <f t="shared" si="293"/>
        <v>#VALUE!</v>
      </c>
    </row>
    <row r="1385" spans="1:20" s="17" customFormat="1" x14ac:dyDescent="0.2">
      <c r="A1385" s="14"/>
      <c r="B1385" s="14"/>
      <c r="C1385" s="14"/>
      <c r="D1385" s="14"/>
      <c r="E1385" s="14"/>
      <c r="F1385" s="149" t="str">
        <f t="shared" si="282"/>
        <v/>
      </c>
      <c r="G1385" s="148" t="str">
        <f>IF(F1385="","",SUMIF(Supplier,Waste_Input!E1385,TotalSampleWeight))</f>
        <v/>
      </c>
      <c r="H1385" s="150" t="str">
        <f t="shared" si="283"/>
        <v/>
      </c>
      <c r="I1385" s="150" t="str">
        <f t="shared" si="284"/>
        <v/>
      </c>
      <c r="J1385" s="150" t="str">
        <f t="shared" si="285"/>
        <v/>
      </c>
      <c r="K1385" s="150" t="str">
        <f t="shared" si="286"/>
        <v/>
      </c>
      <c r="L1385" s="150" t="str">
        <f t="shared" si="287"/>
        <v/>
      </c>
      <c r="M1385" s="150" t="str">
        <f t="shared" si="288"/>
        <v/>
      </c>
      <c r="N1385" s="172" t="str">
        <f t="shared" si="289"/>
        <v/>
      </c>
      <c r="O1385" s="150" t="str">
        <f t="shared" si="290"/>
        <v/>
      </c>
      <c r="P1385" s="151" t="str">
        <f t="shared" si="291"/>
        <v/>
      </c>
      <c r="Q1385" s="150" t="str">
        <f t="shared" si="281"/>
        <v/>
      </c>
      <c r="R1385" s="126" t="str">
        <f t="array" ref="R1385">IF(AND(ISTEXT(E1385),D1385="TR"),_xlfn.STDEV.S(IF(Supplier=E1385,Target)),"")</f>
        <v/>
      </c>
      <c r="S1385" s="143" t="e">
        <f t="shared" si="292"/>
        <v>#VALUE!</v>
      </c>
      <c r="T1385" s="146" t="e">
        <f t="shared" si="293"/>
        <v>#VALUE!</v>
      </c>
    </row>
    <row r="1386" spans="1:20" s="17" customFormat="1" x14ac:dyDescent="0.2">
      <c r="A1386" s="14"/>
      <c r="B1386" s="14"/>
      <c r="C1386" s="14"/>
      <c r="D1386" s="14"/>
      <c r="E1386" s="14"/>
      <c r="F1386" s="149" t="str">
        <f t="shared" si="282"/>
        <v/>
      </c>
      <c r="G1386" s="148" t="str">
        <f>IF(F1386="","",SUMIF(Supplier,Waste_Input!E1386,TotalSampleWeight))</f>
        <v/>
      </c>
      <c r="H1386" s="150" t="str">
        <f t="shared" si="283"/>
        <v/>
      </c>
      <c r="I1386" s="150" t="str">
        <f t="shared" si="284"/>
        <v/>
      </c>
      <c r="J1386" s="150" t="str">
        <f t="shared" si="285"/>
        <v/>
      </c>
      <c r="K1386" s="150" t="str">
        <f t="shared" si="286"/>
        <v/>
      </c>
      <c r="L1386" s="150" t="str">
        <f t="shared" si="287"/>
        <v/>
      </c>
      <c r="M1386" s="150" t="str">
        <f t="shared" si="288"/>
        <v/>
      </c>
      <c r="N1386" s="172" t="str">
        <f t="shared" si="289"/>
        <v/>
      </c>
      <c r="O1386" s="150" t="str">
        <f t="shared" si="290"/>
        <v/>
      </c>
      <c r="P1386" s="151" t="str">
        <f t="shared" si="291"/>
        <v/>
      </c>
      <c r="Q1386" s="150" t="str">
        <f t="shared" si="281"/>
        <v/>
      </c>
      <c r="R1386" s="126" t="str">
        <f t="array" ref="R1386">IF(AND(ISTEXT(E1386),D1386="TR"),_xlfn.STDEV.S(IF(Supplier=E1386,Target)),"")</f>
        <v/>
      </c>
      <c r="S1386" s="143" t="e">
        <f t="shared" si="292"/>
        <v>#VALUE!</v>
      </c>
      <c r="T1386" s="146" t="e">
        <f t="shared" si="293"/>
        <v>#VALUE!</v>
      </c>
    </row>
    <row r="1387" spans="1:20" s="17" customFormat="1" x14ac:dyDescent="0.2">
      <c r="A1387" s="14"/>
      <c r="B1387" s="14"/>
      <c r="C1387" s="14"/>
      <c r="D1387" s="14"/>
      <c r="E1387" s="14"/>
      <c r="F1387" s="149" t="str">
        <f t="shared" si="282"/>
        <v/>
      </c>
      <c r="G1387" s="148" t="str">
        <f>IF(F1387="","",SUMIF(Supplier,Waste_Input!E1387,TotalSampleWeight))</f>
        <v/>
      </c>
      <c r="H1387" s="150" t="str">
        <f t="shared" si="283"/>
        <v/>
      </c>
      <c r="I1387" s="150" t="str">
        <f t="shared" si="284"/>
        <v/>
      </c>
      <c r="J1387" s="150" t="str">
        <f t="shared" si="285"/>
        <v/>
      </c>
      <c r="K1387" s="150" t="str">
        <f t="shared" si="286"/>
        <v/>
      </c>
      <c r="L1387" s="150" t="str">
        <f t="shared" si="287"/>
        <v/>
      </c>
      <c r="M1387" s="150" t="str">
        <f t="shared" si="288"/>
        <v/>
      </c>
      <c r="N1387" s="172" t="str">
        <f t="shared" si="289"/>
        <v/>
      </c>
      <c r="O1387" s="150" t="str">
        <f t="shared" si="290"/>
        <v/>
      </c>
      <c r="P1387" s="151" t="str">
        <f t="shared" si="291"/>
        <v/>
      </c>
      <c r="Q1387" s="150" t="str">
        <f t="shared" si="281"/>
        <v/>
      </c>
      <c r="R1387" s="126" t="str">
        <f t="array" ref="R1387">IF(AND(ISTEXT(E1387),D1387="TR"),_xlfn.STDEV.S(IF(Supplier=E1387,Target)),"")</f>
        <v/>
      </c>
      <c r="S1387" s="143" t="e">
        <f t="shared" si="292"/>
        <v>#VALUE!</v>
      </c>
      <c r="T1387" s="146" t="e">
        <f t="shared" si="293"/>
        <v>#VALUE!</v>
      </c>
    </row>
    <row r="1388" spans="1:20" s="17" customFormat="1" x14ac:dyDescent="0.2">
      <c r="A1388" s="14"/>
      <c r="B1388" s="14"/>
      <c r="C1388" s="14"/>
      <c r="D1388" s="14"/>
      <c r="E1388" s="14"/>
      <c r="F1388" s="149" t="str">
        <f t="shared" si="282"/>
        <v/>
      </c>
      <c r="G1388" s="148" t="str">
        <f>IF(F1388="","",SUMIF(Supplier,Waste_Input!E1388,TotalSampleWeight))</f>
        <v/>
      </c>
      <c r="H1388" s="150" t="str">
        <f t="shared" si="283"/>
        <v/>
      </c>
      <c r="I1388" s="150" t="str">
        <f t="shared" si="284"/>
        <v/>
      </c>
      <c r="J1388" s="150" t="str">
        <f t="shared" si="285"/>
        <v/>
      </c>
      <c r="K1388" s="150" t="str">
        <f t="shared" si="286"/>
        <v/>
      </c>
      <c r="L1388" s="150" t="str">
        <f t="shared" si="287"/>
        <v/>
      </c>
      <c r="M1388" s="150" t="str">
        <f t="shared" si="288"/>
        <v/>
      </c>
      <c r="N1388" s="172" t="str">
        <f t="shared" si="289"/>
        <v/>
      </c>
      <c r="O1388" s="150" t="str">
        <f t="shared" si="290"/>
        <v/>
      </c>
      <c r="P1388" s="151" t="str">
        <f t="shared" si="291"/>
        <v/>
      </c>
      <c r="Q1388" s="150" t="str">
        <f t="shared" si="281"/>
        <v/>
      </c>
      <c r="R1388" s="126" t="str">
        <f t="array" ref="R1388">IF(AND(ISTEXT(E1388),D1388="TR"),_xlfn.STDEV.S(IF(Supplier=E1388,Target)),"")</f>
        <v/>
      </c>
      <c r="S1388" s="143" t="e">
        <f t="shared" si="292"/>
        <v>#VALUE!</v>
      </c>
      <c r="T1388" s="146" t="e">
        <f t="shared" si="293"/>
        <v>#VALUE!</v>
      </c>
    </row>
    <row r="1389" spans="1:20" s="17" customFormat="1" x14ac:dyDescent="0.2">
      <c r="A1389" s="14"/>
      <c r="B1389" s="14"/>
      <c r="C1389" s="14"/>
      <c r="D1389" s="14"/>
      <c r="E1389" s="14"/>
      <c r="F1389" s="149" t="str">
        <f t="shared" si="282"/>
        <v/>
      </c>
      <c r="G1389" s="148" t="str">
        <f>IF(F1389="","",SUMIF(Supplier,Waste_Input!E1389,TotalSampleWeight))</f>
        <v/>
      </c>
      <c r="H1389" s="150" t="str">
        <f t="shared" si="283"/>
        <v/>
      </c>
      <c r="I1389" s="150" t="str">
        <f t="shared" si="284"/>
        <v/>
      </c>
      <c r="J1389" s="150" t="str">
        <f t="shared" si="285"/>
        <v/>
      </c>
      <c r="K1389" s="150" t="str">
        <f t="shared" si="286"/>
        <v/>
      </c>
      <c r="L1389" s="150" t="str">
        <f t="shared" si="287"/>
        <v/>
      </c>
      <c r="M1389" s="150" t="str">
        <f t="shared" si="288"/>
        <v/>
      </c>
      <c r="N1389" s="172" t="str">
        <f t="shared" si="289"/>
        <v/>
      </c>
      <c r="O1389" s="150" t="str">
        <f t="shared" si="290"/>
        <v/>
      </c>
      <c r="P1389" s="151" t="str">
        <f t="shared" si="291"/>
        <v/>
      </c>
      <c r="Q1389" s="150" t="str">
        <f t="shared" si="281"/>
        <v/>
      </c>
      <c r="R1389" s="126" t="str">
        <f t="array" ref="R1389">IF(AND(ISTEXT(E1389),D1389="TR"),_xlfn.STDEV.S(IF(Supplier=E1389,Target)),"")</f>
        <v/>
      </c>
      <c r="S1389" s="143" t="e">
        <f t="shared" si="292"/>
        <v>#VALUE!</v>
      </c>
      <c r="T1389" s="146" t="e">
        <f t="shared" si="293"/>
        <v>#VALUE!</v>
      </c>
    </row>
    <row r="1390" spans="1:20" s="17" customFormat="1" x14ac:dyDescent="0.2">
      <c r="A1390" s="14"/>
      <c r="B1390" s="14"/>
      <c r="C1390" s="14"/>
      <c r="D1390" s="14"/>
      <c r="E1390" s="14"/>
      <c r="F1390" s="149" t="str">
        <f t="shared" si="282"/>
        <v/>
      </c>
      <c r="G1390" s="148" t="str">
        <f>IF(F1390="","",SUMIF(Supplier,Waste_Input!E1390,TotalSampleWeight))</f>
        <v/>
      </c>
      <c r="H1390" s="150" t="str">
        <f t="shared" si="283"/>
        <v/>
      </c>
      <c r="I1390" s="150" t="str">
        <f t="shared" si="284"/>
        <v/>
      </c>
      <c r="J1390" s="150" t="str">
        <f t="shared" si="285"/>
        <v/>
      </c>
      <c r="K1390" s="150" t="str">
        <f t="shared" si="286"/>
        <v/>
      </c>
      <c r="L1390" s="150" t="str">
        <f t="shared" si="287"/>
        <v/>
      </c>
      <c r="M1390" s="150" t="str">
        <f t="shared" si="288"/>
        <v/>
      </c>
      <c r="N1390" s="172" t="str">
        <f t="shared" si="289"/>
        <v/>
      </c>
      <c r="O1390" s="150" t="str">
        <f t="shared" si="290"/>
        <v/>
      </c>
      <c r="P1390" s="151" t="str">
        <f t="shared" si="291"/>
        <v/>
      </c>
      <c r="Q1390" s="150" t="str">
        <f t="shared" si="281"/>
        <v/>
      </c>
      <c r="R1390" s="126" t="str">
        <f t="array" ref="R1390">IF(AND(ISTEXT(E1390),D1390="TR"),_xlfn.STDEV.S(IF(Supplier=E1390,Target)),"")</f>
        <v/>
      </c>
      <c r="S1390" s="143" t="e">
        <f t="shared" si="292"/>
        <v>#VALUE!</v>
      </c>
      <c r="T1390" s="146" t="e">
        <f t="shared" si="293"/>
        <v>#VALUE!</v>
      </c>
    </row>
    <row r="1391" spans="1:20" s="17" customFormat="1" x14ac:dyDescent="0.2">
      <c r="A1391" s="14"/>
      <c r="B1391" s="14"/>
      <c r="C1391" s="14"/>
      <c r="D1391" s="14"/>
      <c r="E1391" s="14"/>
      <c r="F1391" s="149" t="str">
        <f t="shared" si="282"/>
        <v/>
      </c>
      <c r="G1391" s="148" t="str">
        <f>IF(F1391="","",SUMIF(Supplier,Waste_Input!E1391,TotalSampleWeight))</f>
        <v/>
      </c>
      <c r="H1391" s="150" t="str">
        <f t="shared" si="283"/>
        <v/>
      </c>
      <c r="I1391" s="150" t="str">
        <f t="shared" si="284"/>
        <v/>
      </c>
      <c r="J1391" s="150" t="str">
        <f t="shared" si="285"/>
        <v/>
      </c>
      <c r="K1391" s="150" t="str">
        <f t="shared" si="286"/>
        <v/>
      </c>
      <c r="L1391" s="150" t="str">
        <f t="shared" si="287"/>
        <v/>
      </c>
      <c r="M1391" s="150" t="str">
        <f t="shared" si="288"/>
        <v/>
      </c>
      <c r="N1391" s="172" t="str">
        <f t="shared" si="289"/>
        <v/>
      </c>
      <c r="O1391" s="150" t="str">
        <f t="shared" si="290"/>
        <v/>
      </c>
      <c r="P1391" s="151" t="str">
        <f t="shared" si="291"/>
        <v/>
      </c>
      <c r="Q1391" s="150" t="str">
        <f t="shared" si="281"/>
        <v/>
      </c>
      <c r="R1391" s="126" t="str">
        <f t="array" ref="R1391">IF(AND(ISTEXT(E1391),D1391="TR"),_xlfn.STDEV.S(IF(Supplier=E1391,Target)),"")</f>
        <v/>
      </c>
      <c r="S1391" s="143" t="e">
        <f t="shared" si="292"/>
        <v>#VALUE!</v>
      </c>
      <c r="T1391" s="146" t="e">
        <f t="shared" si="293"/>
        <v>#VALUE!</v>
      </c>
    </row>
    <row r="1392" spans="1:20" s="17" customFormat="1" x14ac:dyDescent="0.2">
      <c r="A1392" s="14"/>
      <c r="B1392" s="14"/>
      <c r="C1392" s="14"/>
      <c r="D1392" s="14"/>
      <c r="E1392" s="14"/>
      <c r="F1392" s="149" t="str">
        <f t="shared" si="282"/>
        <v/>
      </c>
      <c r="G1392" s="148" t="str">
        <f>IF(F1392="","",SUMIF(Supplier,Waste_Input!E1392,TotalSampleWeight))</f>
        <v/>
      </c>
      <c r="H1392" s="150" t="str">
        <f t="shared" si="283"/>
        <v/>
      </c>
      <c r="I1392" s="150" t="str">
        <f t="shared" si="284"/>
        <v/>
      </c>
      <c r="J1392" s="150" t="str">
        <f t="shared" si="285"/>
        <v/>
      </c>
      <c r="K1392" s="150" t="str">
        <f t="shared" si="286"/>
        <v/>
      </c>
      <c r="L1392" s="150" t="str">
        <f t="shared" si="287"/>
        <v/>
      </c>
      <c r="M1392" s="150" t="str">
        <f t="shared" si="288"/>
        <v/>
      </c>
      <c r="N1392" s="172" t="str">
        <f t="shared" si="289"/>
        <v/>
      </c>
      <c r="O1392" s="150" t="str">
        <f t="shared" si="290"/>
        <v/>
      </c>
      <c r="P1392" s="151" t="str">
        <f t="shared" si="291"/>
        <v/>
      </c>
      <c r="Q1392" s="150" t="str">
        <f t="shared" si="281"/>
        <v/>
      </c>
      <c r="R1392" s="126" t="str">
        <f t="array" ref="R1392">IF(AND(ISTEXT(E1392),D1392="TR"),_xlfn.STDEV.S(IF(Supplier=E1392,Target)),"")</f>
        <v/>
      </c>
      <c r="S1392" s="143" t="e">
        <f t="shared" si="292"/>
        <v>#VALUE!</v>
      </c>
      <c r="T1392" s="146" t="e">
        <f t="shared" si="293"/>
        <v>#VALUE!</v>
      </c>
    </row>
    <row r="1393" spans="1:20" s="17" customFormat="1" x14ac:dyDescent="0.2">
      <c r="A1393" s="14"/>
      <c r="B1393" s="14"/>
      <c r="C1393" s="14"/>
      <c r="D1393" s="14"/>
      <c r="E1393" s="14"/>
      <c r="F1393" s="149" t="str">
        <f t="shared" si="282"/>
        <v/>
      </c>
      <c r="G1393" s="148" t="str">
        <f>IF(F1393="","",SUMIF(Supplier,Waste_Input!E1393,TotalSampleWeight))</f>
        <v/>
      </c>
      <c r="H1393" s="150" t="str">
        <f t="shared" si="283"/>
        <v/>
      </c>
      <c r="I1393" s="150" t="str">
        <f t="shared" si="284"/>
        <v/>
      </c>
      <c r="J1393" s="150" t="str">
        <f t="shared" si="285"/>
        <v/>
      </c>
      <c r="K1393" s="150" t="str">
        <f t="shared" si="286"/>
        <v/>
      </c>
      <c r="L1393" s="150" t="str">
        <f t="shared" si="287"/>
        <v/>
      </c>
      <c r="M1393" s="150" t="str">
        <f t="shared" si="288"/>
        <v/>
      </c>
      <c r="N1393" s="172" t="str">
        <f t="shared" si="289"/>
        <v/>
      </c>
      <c r="O1393" s="150" t="str">
        <f t="shared" si="290"/>
        <v/>
      </c>
      <c r="P1393" s="151" t="str">
        <f t="shared" si="291"/>
        <v/>
      </c>
      <c r="Q1393" s="150" t="str">
        <f t="shared" si="281"/>
        <v/>
      </c>
      <c r="R1393" s="126" t="str">
        <f t="array" ref="R1393">IF(AND(ISTEXT(E1393),D1393="TR"),_xlfn.STDEV.S(IF(Supplier=E1393,Target)),"")</f>
        <v/>
      </c>
      <c r="S1393" s="143" t="e">
        <f t="shared" si="292"/>
        <v>#VALUE!</v>
      </c>
      <c r="T1393" s="146" t="e">
        <f t="shared" si="293"/>
        <v>#VALUE!</v>
      </c>
    </row>
    <row r="1394" spans="1:20" s="17" customFormat="1" x14ac:dyDescent="0.2">
      <c r="A1394" s="14"/>
      <c r="B1394" s="14"/>
      <c r="C1394" s="14"/>
      <c r="D1394" s="14"/>
      <c r="E1394" s="14"/>
      <c r="F1394" s="149" t="str">
        <f t="shared" si="282"/>
        <v/>
      </c>
      <c r="G1394" s="148" t="str">
        <f>IF(F1394="","",SUMIF(Supplier,Waste_Input!E1394,TotalSampleWeight))</f>
        <v/>
      </c>
      <c r="H1394" s="150" t="str">
        <f t="shared" si="283"/>
        <v/>
      </c>
      <c r="I1394" s="150" t="str">
        <f t="shared" si="284"/>
        <v/>
      </c>
      <c r="J1394" s="150" t="str">
        <f t="shared" si="285"/>
        <v/>
      </c>
      <c r="K1394" s="150" t="str">
        <f t="shared" si="286"/>
        <v/>
      </c>
      <c r="L1394" s="150" t="str">
        <f t="shared" si="287"/>
        <v/>
      </c>
      <c r="M1394" s="150" t="str">
        <f t="shared" si="288"/>
        <v/>
      </c>
      <c r="N1394" s="172" t="str">
        <f t="shared" si="289"/>
        <v/>
      </c>
      <c r="O1394" s="150" t="str">
        <f t="shared" si="290"/>
        <v/>
      </c>
      <c r="P1394" s="151" t="str">
        <f t="shared" si="291"/>
        <v/>
      </c>
      <c r="Q1394" s="150" t="str">
        <f t="shared" si="281"/>
        <v/>
      </c>
      <c r="R1394" s="126" t="str">
        <f t="array" ref="R1394">IF(AND(ISTEXT(E1394),D1394="TR"),_xlfn.STDEV.S(IF(Supplier=E1394,Target)),"")</f>
        <v/>
      </c>
      <c r="S1394" s="143" t="e">
        <f t="shared" si="292"/>
        <v>#VALUE!</v>
      </c>
      <c r="T1394" s="146" t="e">
        <f t="shared" si="293"/>
        <v>#VALUE!</v>
      </c>
    </row>
    <row r="1395" spans="1:20" s="17" customFormat="1" x14ac:dyDescent="0.2">
      <c r="A1395" s="14"/>
      <c r="B1395" s="14"/>
      <c r="C1395" s="14"/>
      <c r="D1395" s="14"/>
      <c r="E1395" s="14"/>
      <c r="F1395" s="149" t="str">
        <f t="shared" si="282"/>
        <v/>
      </c>
      <c r="G1395" s="148" t="str">
        <f>IF(F1395="","",SUMIF(Supplier,Waste_Input!E1395,TotalSampleWeight))</f>
        <v/>
      </c>
      <c r="H1395" s="150" t="str">
        <f t="shared" si="283"/>
        <v/>
      </c>
      <c r="I1395" s="150" t="str">
        <f t="shared" si="284"/>
        <v/>
      </c>
      <c r="J1395" s="150" t="str">
        <f t="shared" si="285"/>
        <v/>
      </c>
      <c r="K1395" s="150" t="str">
        <f t="shared" si="286"/>
        <v/>
      </c>
      <c r="L1395" s="150" t="str">
        <f t="shared" si="287"/>
        <v/>
      </c>
      <c r="M1395" s="150" t="str">
        <f t="shared" si="288"/>
        <v/>
      </c>
      <c r="N1395" s="172" t="str">
        <f t="shared" si="289"/>
        <v/>
      </c>
      <c r="O1395" s="150" t="str">
        <f t="shared" si="290"/>
        <v/>
      </c>
      <c r="P1395" s="151" t="str">
        <f t="shared" si="291"/>
        <v/>
      </c>
      <c r="Q1395" s="150" t="str">
        <f t="shared" si="281"/>
        <v/>
      </c>
      <c r="R1395" s="126" t="str">
        <f t="array" ref="R1395">IF(AND(ISTEXT(E1395),D1395="TR"),_xlfn.STDEV.S(IF(Supplier=E1395,Target)),"")</f>
        <v/>
      </c>
      <c r="S1395" s="143" t="e">
        <f t="shared" si="292"/>
        <v>#VALUE!</v>
      </c>
      <c r="T1395" s="146" t="e">
        <f t="shared" si="293"/>
        <v>#VALUE!</v>
      </c>
    </row>
    <row r="1396" spans="1:20" s="17" customFormat="1" x14ac:dyDescent="0.2">
      <c r="A1396" s="14"/>
      <c r="B1396" s="14"/>
      <c r="C1396" s="14"/>
      <c r="D1396" s="14"/>
      <c r="E1396" s="14"/>
      <c r="F1396" s="149" t="str">
        <f t="shared" si="282"/>
        <v/>
      </c>
      <c r="G1396" s="148" t="str">
        <f>IF(F1396="","",SUMIF(Supplier,Waste_Input!E1396,TotalSampleWeight))</f>
        <v/>
      </c>
      <c r="H1396" s="150" t="str">
        <f t="shared" si="283"/>
        <v/>
      </c>
      <c r="I1396" s="150" t="str">
        <f t="shared" si="284"/>
        <v/>
      </c>
      <c r="J1396" s="150" t="str">
        <f t="shared" si="285"/>
        <v/>
      </c>
      <c r="K1396" s="150" t="str">
        <f t="shared" si="286"/>
        <v/>
      </c>
      <c r="L1396" s="150" t="str">
        <f t="shared" si="287"/>
        <v/>
      </c>
      <c r="M1396" s="150" t="str">
        <f t="shared" si="288"/>
        <v/>
      </c>
      <c r="N1396" s="172" t="str">
        <f t="shared" si="289"/>
        <v/>
      </c>
      <c r="O1396" s="150" t="str">
        <f t="shared" si="290"/>
        <v/>
      </c>
      <c r="P1396" s="151" t="str">
        <f t="shared" si="291"/>
        <v/>
      </c>
      <c r="Q1396" s="150" t="str">
        <f t="shared" si="281"/>
        <v/>
      </c>
      <c r="R1396" s="126" t="str">
        <f t="array" ref="R1396">IF(AND(ISTEXT(E1396),D1396="TR"),_xlfn.STDEV.S(IF(Supplier=E1396,Target)),"")</f>
        <v/>
      </c>
      <c r="S1396" s="143" t="e">
        <f t="shared" si="292"/>
        <v>#VALUE!</v>
      </c>
      <c r="T1396" s="146" t="e">
        <f t="shared" si="293"/>
        <v>#VALUE!</v>
      </c>
    </row>
    <row r="1397" spans="1:20" s="17" customFormat="1" x14ac:dyDescent="0.2">
      <c r="A1397" s="14"/>
      <c r="B1397" s="14"/>
      <c r="C1397" s="14"/>
      <c r="D1397" s="14"/>
      <c r="E1397" s="14"/>
      <c r="F1397" s="149" t="str">
        <f t="shared" si="282"/>
        <v/>
      </c>
      <c r="G1397" s="148" t="str">
        <f>IF(F1397="","",SUMIF(Supplier,Waste_Input!E1397,TotalSampleWeight))</f>
        <v/>
      </c>
      <c r="H1397" s="150" t="str">
        <f t="shared" si="283"/>
        <v/>
      </c>
      <c r="I1397" s="150" t="str">
        <f t="shared" si="284"/>
        <v/>
      </c>
      <c r="J1397" s="150" t="str">
        <f t="shared" si="285"/>
        <v/>
      </c>
      <c r="K1397" s="150" t="str">
        <f t="shared" si="286"/>
        <v/>
      </c>
      <c r="L1397" s="150" t="str">
        <f t="shared" si="287"/>
        <v/>
      </c>
      <c r="M1397" s="150" t="str">
        <f t="shared" si="288"/>
        <v/>
      </c>
      <c r="N1397" s="172" t="str">
        <f t="shared" si="289"/>
        <v/>
      </c>
      <c r="O1397" s="150" t="str">
        <f t="shared" si="290"/>
        <v/>
      </c>
      <c r="P1397" s="151" t="str">
        <f t="shared" si="291"/>
        <v/>
      </c>
      <c r="Q1397" s="150" t="str">
        <f t="shared" si="281"/>
        <v/>
      </c>
      <c r="R1397" s="126" t="str">
        <f t="array" ref="R1397">IF(AND(ISTEXT(E1397),D1397="TR"),_xlfn.STDEV.S(IF(Supplier=E1397,Target)),"")</f>
        <v/>
      </c>
      <c r="S1397" s="143" t="e">
        <f t="shared" si="292"/>
        <v>#VALUE!</v>
      </c>
      <c r="T1397" s="146" t="e">
        <f t="shared" si="293"/>
        <v>#VALUE!</v>
      </c>
    </row>
    <row r="1398" spans="1:20" s="17" customFormat="1" x14ac:dyDescent="0.2">
      <c r="A1398" s="14"/>
      <c r="B1398" s="14"/>
      <c r="C1398" s="14"/>
      <c r="D1398" s="14"/>
      <c r="E1398" s="14"/>
      <c r="F1398" s="149" t="str">
        <f t="shared" si="282"/>
        <v/>
      </c>
      <c r="G1398" s="148" t="str">
        <f>IF(F1398="","",SUMIF(Supplier,Waste_Input!E1398,TotalSampleWeight))</f>
        <v/>
      </c>
      <c r="H1398" s="150" t="str">
        <f t="shared" si="283"/>
        <v/>
      </c>
      <c r="I1398" s="150" t="str">
        <f t="shared" si="284"/>
        <v/>
      </c>
      <c r="J1398" s="150" t="str">
        <f t="shared" si="285"/>
        <v/>
      </c>
      <c r="K1398" s="150" t="str">
        <f t="shared" si="286"/>
        <v/>
      </c>
      <c r="L1398" s="150" t="str">
        <f t="shared" si="287"/>
        <v/>
      </c>
      <c r="M1398" s="150" t="str">
        <f t="shared" si="288"/>
        <v/>
      </c>
      <c r="N1398" s="172" t="str">
        <f t="shared" si="289"/>
        <v/>
      </c>
      <c r="O1398" s="150" t="str">
        <f t="shared" si="290"/>
        <v/>
      </c>
      <c r="P1398" s="151" t="str">
        <f t="shared" si="291"/>
        <v/>
      </c>
      <c r="Q1398" s="150" t="str">
        <f t="shared" si="281"/>
        <v/>
      </c>
      <c r="R1398" s="126" t="str">
        <f t="array" ref="R1398">IF(AND(ISTEXT(E1398),D1398="TR"),_xlfn.STDEV.S(IF(Supplier=E1398,Target)),"")</f>
        <v/>
      </c>
      <c r="S1398" s="143" t="e">
        <f t="shared" si="292"/>
        <v>#VALUE!</v>
      </c>
      <c r="T1398" s="146" t="e">
        <f t="shared" si="293"/>
        <v>#VALUE!</v>
      </c>
    </row>
    <row r="1399" spans="1:20" s="17" customFormat="1" x14ac:dyDescent="0.2">
      <c r="A1399" s="14"/>
      <c r="B1399" s="14"/>
      <c r="C1399" s="14"/>
      <c r="D1399" s="14"/>
      <c r="E1399" s="14"/>
      <c r="F1399" s="149" t="str">
        <f t="shared" si="282"/>
        <v/>
      </c>
      <c r="G1399" s="148" t="str">
        <f>IF(F1399="","",SUMIF(Supplier,Waste_Input!E1399,TotalSampleWeight))</f>
        <v/>
      </c>
      <c r="H1399" s="150" t="str">
        <f t="shared" si="283"/>
        <v/>
      </c>
      <c r="I1399" s="150" t="str">
        <f t="shared" si="284"/>
        <v/>
      </c>
      <c r="J1399" s="150" t="str">
        <f t="shared" si="285"/>
        <v/>
      </c>
      <c r="K1399" s="150" t="str">
        <f t="shared" si="286"/>
        <v/>
      </c>
      <c r="L1399" s="150" t="str">
        <f t="shared" si="287"/>
        <v/>
      </c>
      <c r="M1399" s="150" t="str">
        <f t="shared" si="288"/>
        <v/>
      </c>
      <c r="N1399" s="172" t="str">
        <f t="shared" si="289"/>
        <v/>
      </c>
      <c r="O1399" s="150" t="str">
        <f t="shared" si="290"/>
        <v/>
      </c>
      <c r="P1399" s="151" t="str">
        <f t="shared" si="291"/>
        <v/>
      </c>
      <c r="Q1399" s="150" t="str">
        <f t="shared" si="281"/>
        <v/>
      </c>
      <c r="R1399" s="126" t="str">
        <f t="array" ref="R1399">IF(AND(ISTEXT(E1399),D1399="TR"),_xlfn.STDEV.S(IF(Supplier=E1399,Target)),"")</f>
        <v/>
      </c>
      <c r="S1399" s="143" t="e">
        <f t="shared" si="292"/>
        <v>#VALUE!</v>
      </c>
      <c r="T1399" s="146" t="e">
        <f t="shared" si="293"/>
        <v>#VALUE!</v>
      </c>
    </row>
    <row r="1400" spans="1:20" s="17" customFormat="1" x14ac:dyDescent="0.2">
      <c r="A1400" s="14"/>
      <c r="B1400" s="14"/>
      <c r="C1400" s="14"/>
      <c r="D1400" s="14"/>
      <c r="E1400" s="14"/>
      <c r="F1400" s="149" t="str">
        <f t="shared" si="282"/>
        <v/>
      </c>
      <c r="G1400" s="148" t="str">
        <f>IF(F1400="","",SUMIF(Supplier,Waste_Input!E1400,TotalSampleWeight))</f>
        <v/>
      </c>
      <c r="H1400" s="150" t="str">
        <f t="shared" si="283"/>
        <v/>
      </c>
      <c r="I1400" s="150" t="str">
        <f t="shared" si="284"/>
        <v/>
      </c>
      <c r="J1400" s="150" t="str">
        <f t="shared" si="285"/>
        <v/>
      </c>
      <c r="K1400" s="150" t="str">
        <f t="shared" si="286"/>
        <v/>
      </c>
      <c r="L1400" s="150" t="str">
        <f t="shared" si="287"/>
        <v/>
      </c>
      <c r="M1400" s="150" t="str">
        <f t="shared" si="288"/>
        <v/>
      </c>
      <c r="N1400" s="172" t="str">
        <f t="shared" si="289"/>
        <v/>
      </c>
      <c r="O1400" s="150" t="str">
        <f t="shared" si="290"/>
        <v/>
      </c>
      <c r="P1400" s="151" t="str">
        <f t="shared" si="291"/>
        <v/>
      </c>
      <c r="Q1400" s="150" t="str">
        <f t="shared" si="281"/>
        <v/>
      </c>
      <c r="R1400" s="126" t="str">
        <f t="array" ref="R1400">IF(AND(ISTEXT(E1400),D1400="TR"),_xlfn.STDEV.S(IF(Supplier=E1400,Target)),"")</f>
        <v/>
      </c>
      <c r="S1400" s="143" t="e">
        <f t="shared" si="292"/>
        <v>#VALUE!</v>
      </c>
      <c r="T1400" s="146" t="e">
        <f t="shared" si="293"/>
        <v>#VALUE!</v>
      </c>
    </row>
    <row r="1401" spans="1:20" s="17" customFormat="1" x14ac:dyDescent="0.2">
      <c r="A1401" s="14"/>
      <c r="B1401" s="14"/>
      <c r="C1401" s="14"/>
      <c r="D1401" s="14"/>
      <c r="E1401" s="14"/>
      <c r="F1401" s="149" t="str">
        <f t="shared" si="282"/>
        <v/>
      </c>
      <c r="G1401" s="148" t="str">
        <f>IF(F1401="","",SUMIF(Supplier,Waste_Input!E1401,TotalSampleWeight))</f>
        <v/>
      </c>
      <c r="H1401" s="150" t="str">
        <f t="shared" si="283"/>
        <v/>
      </c>
      <c r="I1401" s="150" t="str">
        <f t="shared" si="284"/>
        <v/>
      </c>
      <c r="J1401" s="150" t="str">
        <f t="shared" si="285"/>
        <v/>
      </c>
      <c r="K1401" s="150" t="str">
        <f t="shared" si="286"/>
        <v/>
      </c>
      <c r="L1401" s="150" t="str">
        <f t="shared" si="287"/>
        <v/>
      </c>
      <c r="M1401" s="150" t="str">
        <f t="shared" si="288"/>
        <v/>
      </c>
      <c r="N1401" s="172" t="str">
        <f t="shared" si="289"/>
        <v/>
      </c>
      <c r="O1401" s="150" t="str">
        <f t="shared" si="290"/>
        <v/>
      </c>
      <c r="P1401" s="151" t="str">
        <f t="shared" si="291"/>
        <v/>
      </c>
      <c r="Q1401" s="150" t="str">
        <f t="shared" si="281"/>
        <v/>
      </c>
      <c r="R1401" s="126" t="str">
        <f t="array" ref="R1401">IF(AND(ISTEXT(E1401),D1401="TR"),_xlfn.STDEV.S(IF(Supplier=E1401,Target)),"")</f>
        <v/>
      </c>
      <c r="S1401" s="143" t="e">
        <f t="shared" si="292"/>
        <v>#VALUE!</v>
      </c>
      <c r="T1401" s="146" t="e">
        <f t="shared" si="293"/>
        <v>#VALUE!</v>
      </c>
    </row>
    <row r="1402" spans="1:20" s="17" customFormat="1" x14ac:dyDescent="0.2">
      <c r="A1402" s="14"/>
      <c r="B1402" s="14"/>
      <c r="C1402" s="14"/>
      <c r="D1402" s="14"/>
      <c r="E1402" s="14"/>
      <c r="F1402" s="149" t="str">
        <f t="shared" si="282"/>
        <v/>
      </c>
      <c r="G1402" s="148" t="str">
        <f>IF(F1402="","",SUMIF(Supplier,Waste_Input!E1402,TotalSampleWeight))</f>
        <v/>
      </c>
      <c r="H1402" s="150" t="str">
        <f t="shared" si="283"/>
        <v/>
      </c>
      <c r="I1402" s="150" t="str">
        <f t="shared" si="284"/>
        <v/>
      </c>
      <c r="J1402" s="150" t="str">
        <f t="shared" si="285"/>
        <v/>
      </c>
      <c r="K1402" s="150" t="str">
        <f t="shared" si="286"/>
        <v/>
      </c>
      <c r="L1402" s="150" t="str">
        <f t="shared" si="287"/>
        <v/>
      </c>
      <c r="M1402" s="150" t="str">
        <f t="shared" si="288"/>
        <v/>
      </c>
      <c r="N1402" s="172" t="str">
        <f t="shared" si="289"/>
        <v/>
      </c>
      <c r="O1402" s="150" t="str">
        <f t="shared" si="290"/>
        <v/>
      </c>
      <c r="P1402" s="151" t="str">
        <f t="shared" si="291"/>
        <v/>
      </c>
      <c r="Q1402" s="150" t="str">
        <f t="shared" si="281"/>
        <v/>
      </c>
      <c r="R1402" s="126" t="str">
        <f t="array" ref="R1402">IF(AND(ISTEXT(E1402),D1402="TR"),_xlfn.STDEV.S(IF(Supplier=E1402,Target)),"")</f>
        <v/>
      </c>
      <c r="S1402" s="143" t="e">
        <f t="shared" si="292"/>
        <v>#VALUE!</v>
      </c>
      <c r="T1402" s="146" t="e">
        <f t="shared" si="293"/>
        <v>#VALUE!</v>
      </c>
    </row>
    <row r="1403" spans="1:20" s="17" customFormat="1" x14ac:dyDescent="0.2">
      <c r="A1403" s="14"/>
      <c r="B1403" s="14"/>
      <c r="C1403" s="14"/>
      <c r="D1403" s="14"/>
      <c r="E1403" s="14"/>
      <c r="F1403" s="149" t="str">
        <f t="shared" si="282"/>
        <v/>
      </c>
      <c r="G1403" s="148" t="str">
        <f>IF(F1403="","",SUMIF(Supplier,Waste_Input!E1403,TotalSampleWeight))</f>
        <v/>
      </c>
      <c r="H1403" s="150" t="str">
        <f t="shared" si="283"/>
        <v/>
      </c>
      <c r="I1403" s="150" t="str">
        <f t="shared" si="284"/>
        <v/>
      </c>
      <c r="J1403" s="150" t="str">
        <f t="shared" si="285"/>
        <v/>
      </c>
      <c r="K1403" s="150" t="str">
        <f t="shared" si="286"/>
        <v/>
      </c>
      <c r="L1403" s="150" t="str">
        <f t="shared" si="287"/>
        <v/>
      </c>
      <c r="M1403" s="150" t="str">
        <f t="shared" si="288"/>
        <v/>
      </c>
      <c r="N1403" s="172" t="str">
        <f t="shared" si="289"/>
        <v/>
      </c>
      <c r="O1403" s="150" t="str">
        <f t="shared" si="290"/>
        <v/>
      </c>
      <c r="P1403" s="151" t="str">
        <f t="shared" si="291"/>
        <v/>
      </c>
      <c r="Q1403" s="150" t="str">
        <f t="shared" si="281"/>
        <v/>
      </c>
      <c r="R1403" s="126" t="str">
        <f t="array" ref="R1403">IF(AND(ISTEXT(E1403),D1403="TR"),_xlfn.STDEV.S(IF(Supplier=E1403,Target)),"")</f>
        <v/>
      </c>
      <c r="S1403" s="143" t="e">
        <f t="shared" si="292"/>
        <v>#VALUE!</v>
      </c>
      <c r="T1403" s="146" t="e">
        <f t="shared" si="293"/>
        <v>#VALUE!</v>
      </c>
    </row>
    <row r="1404" spans="1:20" s="17" customFormat="1" x14ac:dyDescent="0.2">
      <c r="A1404" s="14"/>
      <c r="B1404" s="14"/>
      <c r="C1404" s="14"/>
      <c r="D1404" s="14"/>
      <c r="E1404" s="14"/>
      <c r="F1404" s="149" t="str">
        <f t="shared" si="282"/>
        <v/>
      </c>
      <c r="G1404" s="148" t="str">
        <f>IF(F1404="","",SUMIF(Supplier,Waste_Input!E1404,TotalSampleWeight))</f>
        <v/>
      </c>
      <c r="H1404" s="150" t="str">
        <f t="shared" si="283"/>
        <v/>
      </c>
      <c r="I1404" s="150" t="str">
        <f t="shared" si="284"/>
        <v/>
      </c>
      <c r="J1404" s="150" t="str">
        <f t="shared" si="285"/>
        <v/>
      </c>
      <c r="K1404" s="150" t="str">
        <f t="shared" si="286"/>
        <v/>
      </c>
      <c r="L1404" s="150" t="str">
        <f t="shared" si="287"/>
        <v/>
      </c>
      <c r="M1404" s="150" t="str">
        <f t="shared" si="288"/>
        <v/>
      </c>
      <c r="N1404" s="172" t="str">
        <f t="shared" si="289"/>
        <v/>
      </c>
      <c r="O1404" s="150" t="str">
        <f t="shared" si="290"/>
        <v/>
      </c>
      <c r="P1404" s="151" t="str">
        <f t="shared" si="291"/>
        <v/>
      </c>
      <c r="Q1404" s="150" t="str">
        <f t="shared" si="281"/>
        <v/>
      </c>
      <c r="R1404" s="126" t="str">
        <f t="array" ref="R1404">IF(AND(ISTEXT(E1404),D1404="TR"),_xlfn.STDEV.S(IF(Supplier=E1404,Target)),"")</f>
        <v/>
      </c>
      <c r="S1404" s="143" t="e">
        <f t="shared" si="292"/>
        <v>#VALUE!</v>
      </c>
      <c r="T1404" s="146" t="e">
        <f t="shared" si="293"/>
        <v>#VALUE!</v>
      </c>
    </row>
    <row r="1405" spans="1:20" s="17" customFormat="1" x14ac:dyDescent="0.2">
      <c r="A1405" s="14"/>
      <c r="B1405" s="14"/>
      <c r="C1405" s="14"/>
      <c r="D1405" s="14"/>
      <c r="E1405" s="14"/>
      <c r="F1405" s="149" t="str">
        <f t="shared" si="282"/>
        <v/>
      </c>
      <c r="G1405" s="148" t="str">
        <f>IF(F1405="","",SUMIF(Supplier,Waste_Input!E1405,TotalSampleWeight))</f>
        <v/>
      </c>
      <c r="H1405" s="150" t="str">
        <f t="shared" si="283"/>
        <v/>
      </c>
      <c r="I1405" s="150" t="str">
        <f t="shared" si="284"/>
        <v/>
      </c>
      <c r="J1405" s="150" t="str">
        <f t="shared" si="285"/>
        <v/>
      </c>
      <c r="K1405" s="150" t="str">
        <f t="shared" si="286"/>
        <v/>
      </c>
      <c r="L1405" s="150" t="str">
        <f t="shared" si="287"/>
        <v/>
      </c>
      <c r="M1405" s="150" t="str">
        <f t="shared" si="288"/>
        <v/>
      </c>
      <c r="N1405" s="172" t="str">
        <f t="shared" si="289"/>
        <v/>
      </c>
      <c r="O1405" s="150" t="str">
        <f t="shared" si="290"/>
        <v/>
      </c>
      <c r="P1405" s="151" t="str">
        <f t="shared" si="291"/>
        <v/>
      </c>
      <c r="Q1405" s="150" t="str">
        <f t="shared" si="281"/>
        <v/>
      </c>
      <c r="R1405" s="126" t="str">
        <f t="array" ref="R1405">IF(AND(ISTEXT(E1405),D1405="TR"),_xlfn.STDEV.S(IF(Supplier=E1405,Target)),"")</f>
        <v/>
      </c>
      <c r="S1405" s="143" t="e">
        <f t="shared" si="292"/>
        <v>#VALUE!</v>
      </c>
      <c r="T1405" s="146" t="e">
        <f t="shared" si="293"/>
        <v>#VALUE!</v>
      </c>
    </row>
    <row r="1406" spans="1:20" s="17" customFormat="1" x14ac:dyDescent="0.2">
      <c r="A1406" s="14"/>
      <c r="B1406" s="14"/>
      <c r="C1406" s="14"/>
      <c r="D1406" s="14"/>
      <c r="E1406" s="14"/>
      <c r="F1406" s="149" t="str">
        <f t="shared" si="282"/>
        <v/>
      </c>
      <c r="G1406" s="148" t="str">
        <f>IF(F1406="","",SUMIF(Supplier,Waste_Input!E1406,TotalSampleWeight))</f>
        <v/>
      </c>
      <c r="H1406" s="150" t="str">
        <f t="shared" si="283"/>
        <v/>
      </c>
      <c r="I1406" s="150" t="str">
        <f t="shared" si="284"/>
        <v/>
      </c>
      <c r="J1406" s="150" t="str">
        <f t="shared" si="285"/>
        <v/>
      </c>
      <c r="K1406" s="150" t="str">
        <f t="shared" si="286"/>
        <v/>
      </c>
      <c r="L1406" s="150" t="str">
        <f t="shared" si="287"/>
        <v/>
      </c>
      <c r="M1406" s="150" t="str">
        <f t="shared" si="288"/>
        <v/>
      </c>
      <c r="N1406" s="172" t="str">
        <f t="shared" si="289"/>
        <v/>
      </c>
      <c r="O1406" s="150" t="str">
        <f t="shared" si="290"/>
        <v/>
      </c>
      <c r="P1406" s="151" t="str">
        <f t="shared" si="291"/>
        <v/>
      </c>
      <c r="Q1406" s="150" t="str">
        <f t="shared" si="281"/>
        <v/>
      </c>
      <c r="R1406" s="126" t="str">
        <f t="array" ref="R1406">IF(AND(ISTEXT(E1406),D1406="TR"),_xlfn.STDEV.S(IF(Supplier=E1406,Target)),"")</f>
        <v/>
      </c>
      <c r="S1406" s="143" t="e">
        <f t="shared" si="292"/>
        <v>#VALUE!</v>
      </c>
      <c r="T1406" s="146" t="e">
        <f t="shared" si="293"/>
        <v>#VALUE!</v>
      </c>
    </row>
    <row r="1407" spans="1:20" s="17" customFormat="1" x14ac:dyDescent="0.2">
      <c r="A1407" s="14"/>
      <c r="B1407" s="14"/>
      <c r="C1407" s="14"/>
      <c r="D1407" s="14"/>
      <c r="E1407" s="14"/>
      <c r="F1407" s="149" t="str">
        <f t="shared" si="282"/>
        <v/>
      </c>
      <c r="G1407" s="148" t="str">
        <f>IF(F1407="","",SUMIF(Supplier,Waste_Input!E1407,TotalSampleWeight))</f>
        <v/>
      </c>
      <c r="H1407" s="150" t="str">
        <f t="shared" si="283"/>
        <v/>
      </c>
      <c r="I1407" s="150" t="str">
        <f t="shared" si="284"/>
        <v/>
      </c>
      <c r="J1407" s="150" t="str">
        <f t="shared" si="285"/>
        <v/>
      </c>
      <c r="K1407" s="150" t="str">
        <f t="shared" si="286"/>
        <v/>
      </c>
      <c r="L1407" s="150" t="str">
        <f t="shared" si="287"/>
        <v/>
      </c>
      <c r="M1407" s="150" t="str">
        <f t="shared" si="288"/>
        <v/>
      </c>
      <c r="N1407" s="172" t="str">
        <f t="shared" si="289"/>
        <v/>
      </c>
      <c r="O1407" s="150" t="str">
        <f t="shared" si="290"/>
        <v/>
      </c>
      <c r="P1407" s="151" t="str">
        <f t="shared" si="291"/>
        <v/>
      </c>
      <c r="Q1407" s="150" t="str">
        <f t="shared" si="281"/>
        <v/>
      </c>
      <c r="R1407" s="126" t="str">
        <f t="array" ref="R1407">IF(AND(ISTEXT(E1407),D1407="TR"),_xlfn.STDEV.S(IF(Supplier=E1407,Target)),"")</f>
        <v/>
      </c>
      <c r="S1407" s="143" t="e">
        <f t="shared" si="292"/>
        <v>#VALUE!</v>
      </c>
      <c r="T1407" s="146" t="e">
        <f t="shared" si="293"/>
        <v>#VALUE!</v>
      </c>
    </row>
    <row r="1408" spans="1:20" s="17" customFormat="1" x14ac:dyDescent="0.2">
      <c r="A1408" s="14"/>
      <c r="B1408" s="14"/>
      <c r="C1408" s="14"/>
      <c r="D1408" s="14"/>
      <c r="E1408" s="14"/>
      <c r="F1408" s="149" t="str">
        <f t="shared" si="282"/>
        <v/>
      </c>
      <c r="G1408" s="148" t="str">
        <f>IF(F1408="","",SUMIF(Supplier,Waste_Input!E1408,TotalSampleWeight))</f>
        <v/>
      </c>
      <c r="H1408" s="150" t="str">
        <f t="shared" si="283"/>
        <v/>
      </c>
      <c r="I1408" s="150" t="str">
        <f t="shared" si="284"/>
        <v/>
      </c>
      <c r="J1408" s="150" t="str">
        <f t="shared" si="285"/>
        <v/>
      </c>
      <c r="K1408" s="150" t="str">
        <f t="shared" si="286"/>
        <v/>
      </c>
      <c r="L1408" s="150" t="str">
        <f t="shared" si="287"/>
        <v/>
      </c>
      <c r="M1408" s="150" t="str">
        <f t="shared" si="288"/>
        <v/>
      </c>
      <c r="N1408" s="172" t="str">
        <f t="shared" si="289"/>
        <v/>
      </c>
      <c r="O1408" s="150" t="str">
        <f t="shared" si="290"/>
        <v/>
      </c>
      <c r="P1408" s="151" t="str">
        <f t="shared" si="291"/>
        <v/>
      </c>
      <c r="Q1408" s="150" t="str">
        <f t="shared" si="281"/>
        <v/>
      </c>
      <c r="R1408" s="126" t="str">
        <f t="array" ref="R1408">IF(AND(ISTEXT(E1408),D1408="TR"),_xlfn.STDEV.S(IF(Supplier=E1408,Target)),"")</f>
        <v/>
      </c>
      <c r="S1408" s="143" t="e">
        <f t="shared" si="292"/>
        <v>#VALUE!</v>
      </c>
      <c r="T1408" s="146" t="e">
        <f t="shared" si="293"/>
        <v>#VALUE!</v>
      </c>
    </row>
    <row r="1409" spans="1:20" s="17" customFormat="1" x14ac:dyDescent="0.2">
      <c r="A1409" s="14"/>
      <c r="B1409" s="14"/>
      <c r="C1409" s="14"/>
      <c r="D1409" s="14"/>
      <c r="E1409" s="14"/>
      <c r="F1409" s="149" t="str">
        <f t="shared" si="282"/>
        <v/>
      </c>
      <c r="G1409" s="148" t="str">
        <f>IF(F1409="","",SUMIF(Supplier,Waste_Input!E1409,TotalSampleWeight))</f>
        <v/>
      </c>
      <c r="H1409" s="150" t="str">
        <f t="shared" si="283"/>
        <v/>
      </c>
      <c r="I1409" s="150" t="str">
        <f t="shared" si="284"/>
        <v/>
      </c>
      <c r="J1409" s="150" t="str">
        <f t="shared" si="285"/>
        <v/>
      </c>
      <c r="K1409" s="150" t="str">
        <f t="shared" si="286"/>
        <v/>
      </c>
      <c r="L1409" s="150" t="str">
        <f t="shared" si="287"/>
        <v/>
      </c>
      <c r="M1409" s="150" t="str">
        <f t="shared" si="288"/>
        <v/>
      </c>
      <c r="N1409" s="172" t="str">
        <f t="shared" si="289"/>
        <v/>
      </c>
      <c r="O1409" s="150" t="str">
        <f t="shared" si="290"/>
        <v/>
      </c>
      <c r="P1409" s="151" t="str">
        <f t="shared" si="291"/>
        <v/>
      </c>
      <c r="Q1409" s="150" t="str">
        <f t="shared" si="281"/>
        <v/>
      </c>
      <c r="R1409" s="126" t="str">
        <f t="array" ref="R1409">IF(AND(ISTEXT(E1409),D1409="TR"),_xlfn.STDEV.S(IF(Supplier=E1409,Target)),"")</f>
        <v/>
      </c>
      <c r="S1409" s="143" t="e">
        <f t="shared" si="292"/>
        <v>#VALUE!</v>
      </c>
      <c r="T1409" s="146" t="e">
        <f t="shared" si="293"/>
        <v>#VALUE!</v>
      </c>
    </row>
    <row r="1410" spans="1:20" s="17" customFormat="1" x14ac:dyDescent="0.2">
      <c r="A1410" s="14"/>
      <c r="B1410" s="14"/>
      <c r="C1410" s="14"/>
      <c r="D1410" s="14"/>
      <c r="E1410" s="14"/>
      <c r="F1410" s="149" t="str">
        <f t="shared" si="282"/>
        <v/>
      </c>
      <c r="G1410" s="148" t="str">
        <f>IF(F1410="","",SUMIF(Supplier,Waste_Input!E1410,TotalSampleWeight))</f>
        <v/>
      </c>
      <c r="H1410" s="150" t="str">
        <f t="shared" si="283"/>
        <v/>
      </c>
      <c r="I1410" s="150" t="str">
        <f t="shared" si="284"/>
        <v/>
      </c>
      <c r="J1410" s="150" t="str">
        <f t="shared" si="285"/>
        <v/>
      </c>
      <c r="K1410" s="150" t="str">
        <f t="shared" si="286"/>
        <v/>
      </c>
      <c r="L1410" s="150" t="str">
        <f t="shared" si="287"/>
        <v/>
      </c>
      <c r="M1410" s="150" t="str">
        <f t="shared" si="288"/>
        <v/>
      </c>
      <c r="N1410" s="172" t="str">
        <f t="shared" si="289"/>
        <v/>
      </c>
      <c r="O1410" s="150" t="str">
        <f t="shared" si="290"/>
        <v/>
      </c>
      <c r="P1410" s="151" t="str">
        <f t="shared" si="291"/>
        <v/>
      </c>
      <c r="Q1410" s="150" t="str">
        <f t="shared" ref="Q1410:Q1473" si="294">IFERROR(IF(AND(ISTEXT(E1410),D1410="TR"),AVERAGEIF(Supplier,E1410,Fragments),""),"")</f>
        <v/>
      </c>
      <c r="R1410" s="126" t="str">
        <f t="array" ref="R1410">IF(AND(ISTEXT(E1410),D1410="TR"),_xlfn.STDEV.S(IF(Supplier=E1410,Target)),"")</f>
        <v/>
      </c>
      <c r="S1410" s="143" t="e">
        <f t="shared" si="292"/>
        <v>#VALUE!</v>
      </c>
      <c r="T1410" s="146" t="e">
        <f t="shared" si="293"/>
        <v>#VALUE!</v>
      </c>
    </row>
    <row r="1411" spans="1:20" s="17" customFormat="1" x14ac:dyDescent="0.2">
      <c r="A1411" s="14"/>
      <c r="B1411" s="14"/>
      <c r="C1411" s="14"/>
      <c r="D1411" s="14"/>
      <c r="E1411" s="14"/>
      <c r="F1411" s="149" t="str">
        <f t="shared" ref="F1411:F1474" si="295">IF(AND(ISTEXT(E1411),D1411="TR"),COUNTIF(Supplier,"*"&amp;E1411&amp;"*"),"")</f>
        <v/>
      </c>
      <c r="G1411" s="148" t="str">
        <f>IF(F1411="","",SUMIF(Supplier,Waste_Input!E1411,TotalSampleWeight))</f>
        <v/>
      </c>
      <c r="H1411" s="150" t="str">
        <f t="shared" ref="H1411:H1474" si="296">IFERROR(IF(AND(ISTEXT(E1411),D1411="TR"),AVERAGEIF(Supplier,E1411,Plastic),""),"")</f>
        <v/>
      </c>
      <c r="I1411" s="150" t="str">
        <f t="shared" ref="I1411:I1474" si="297">IFERROR(IF(AND(ISTEXT(E1411),D1411="TR"),AVERAGEIF(Supplier,E1411,Glass),""),"")</f>
        <v/>
      </c>
      <c r="J1411" s="150" t="str">
        <f t="shared" ref="J1411:J1474" si="298">IFERROR(IF(AND(ISTEXT(E1411),D1411="TR"),AVERAGEIF(Supplier,E1411,Paper),""),"")</f>
        <v/>
      </c>
      <c r="K1411" s="150" t="str">
        <f t="shared" ref="K1411:K1474" si="299">IFERROR(IF(AND(ISTEXT(E1411),D1411="TR"),AVERAGEIF(Supplier,E1411,Cardboard),""),"")</f>
        <v/>
      </c>
      <c r="L1411" s="150" t="str">
        <f t="shared" ref="L1411:L1474" si="300">IFERROR(IF(AND(ISTEXT(E1411),D1411="TR"),AVERAGEIF(Supplier,E1411,Metals),""),"")</f>
        <v/>
      </c>
      <c r="M1411" s="150" t="str">
        <f t="shared" ref="M1411:M1474" si="301">IFERROR(IF(AND(ISTEXT(E1411),D1411="TR"),AVERAGEIF(Supplier,E1411,Target),""),"")</f>
        <v/>
      </c>
      <c r="N1411" s="172" t="str">
        <f t="shared" ref="N1411:N1474" si="302">IFERROR(R1411,"")</f>
        <v/>
      </c>
      <c r="O1411" s="150" t="str">
        <f t="shared" ref="O1411:O1474" si="303">IFERROR(IF(AND(ISTEXT(E1411),D1411="TR"), AVERAGEIF(Supplier,E1411,NonTarget),""),"")</f>
        <v/>
      </c>
      <c r="P1411" s="151" t="str">
        <f t="shared" ref="P1411:P1474" si="304">IFERROR(IF(AND(ISTEXT(E1411),D1411="TR"),AVERAGEIF(Supplier,E1411,NonRecycable),""),"")</f>
        <v/>
      </c>
      <c r="Q1411" s="150" t="str">
        <f t="shared" si="294"/>
        <v/>
      </c>
      <c r="R1411" s="126" t="str">
        <f t="array" ref="R1411">IF(AND(ISTEXT(E1411),D1411="TR"),_xlfn.STDEV.S(IF(Supplier=E1411,Target)),"")</f>
        <v/>
      </c>
      <c r="S1411" s="143" t="e">
        <f t="shared" ref="S1411:S1474" si="305">F1411-ROUNDDOWN(C1411/125,0)</f>
        <v>#VALUE!</v>
      </c>
      <c r="T1411" s="146" t="e">
        <f t="shared" ref="T1411:T1474" si="306">G1411/F1411</f>
        <v>#VALUE!</v>
      </c>
    </row>
    <row r="1412" spans="1:20" s="17" customFormat="1" x14ac:dyDescent="0.2">
      <c r="A1412" s="14"/>
      <c r="B1412" s="14"/>
      <c r="C1412" s="14"/>
      <c r="D1412" s="14"/>
      <c r="E1412" s="14"/>
      <c r="F1412" s="149" t="str">
        <f t="shared" si="295"/>
        <v/>
      </c>
      <c r="G1412" s="148" t="str">
        <f>IF(F1412="","",SUMIF(Supplier,Waste_Input!E1412,TotalSampleWeight))</f>
        <v/>
      </c>
      <c r="H1412" s="150" t="str">
        <f t="shared" si="296"/>
        <v/>
      </c>
      <c r="I1412" s="150" t="str">
        <f t="shared" si="297"/>
        <v/>
      </c>
      <c r="J1412" s="150" t="str">
        <f t="shared" si="298"/>
        <v/>
      </c>
      <c r="K1412" s="150" t="str">
        <f t="shared" si="299"/>
        <v/>
      </c>
      <c r="L1412" s="150" t="str">
        <f t="shared" si="300"/>
        <v/>
      </c>
      <c r="M1412" s="150" t="str">
        <f t="shared" si="301"/>
        <v/>
      </c>
      <c r="N1412" s="172" t="str">
        <f t="shared" si="302"/>
        <v/>
      </c>
      <c r="O1412" s="150" t="str">
        <f t="shared" si="303"/>
        <v/>
      </c>
      <c r="P1412" s="151" t="str">
        <f t="shared" si="304"/>
        <v/>
      </c>
      <c r="Q1412" s="150" t="str">
        <f t="shared" si="294"/>
        <v/>
      </c>
      <c r="R1412" s="126" t="str">
        <f t="array" ref="R1412">IF(AND(ISTEXT(E1412),D1412="TR"),_xlfn.STDEV.S(IF(Supplier=E1412,Target)),"")</f>
        <v/>
      </c>
      <c r="S1412" s="143" t="e">
        <f t="shared" si="305"/>
        <v>#VALUE!</v>
      </c>
      <c r="T1412" s="146" t="e">
        <f t="shared" si="306"/>
        <v>#VALUE!</v>
      </c>
    </row>
    <row r="1413" spans="1:20" s="17" customFormat="1" x14ac:dyDescent="0.2">
      <c r="A1413" s="14"/>
      <c r="B1413" s="14"/>
      <c r="C1413" s="14"/>
      <c r="D1413" s="14"/>
      <c r="E1413" s="14"/>
      <c r="F1413" s="149" t="str">
        <f t="shared" si="295"/>
        <v/>
      </c>
      <c r="G1413" s="148" t="str">
        <f>IF(F1413="","",SUMIF(Supplier,Waste_Input!E1413,TotalSampleWeight))</f>
        <v/>
      </c>
      <c r="H1413" s="150" t="str">
        <f t="shared" si="296"/>
        <v/>
      </c>
      <c r="I1413" s="150" t="str">
        <f t="shared" si="297"/>
        <v/>
      </c>
      <c r="J1413" s="150" t="str">
        <f t="shared" si="298"/>
        <v/>
      </c>
      <c r="K1413" s="150" t="str">
        <f t="shared" si="299"/>
        <v/>
      </c>
      <c r="L1413" s="150" t="str">
        <f t="shared" si="300"/>
        <v/>
      </c>
      <c r="M1413" s="150" t="str">
        <f t="shared" si="301"/>
        <v/>
      </c>
      <c r="N1413" s="172" t="str">
        <f t="shared" si="302"/>
        <v/>
      </c>
      <c r="O1413" s="150" t="str">
        <f t="shared" si="303"/>
        <v/>
      </c>
      <c r="P1413" s="151" t="str">
        <f t="shared" si="304"/>
        <v/>
      </c>
      <c r="Q1413" s="150" t="str">
        <f t="shared" si="294"/>
        <v/>
      </c>
      <c r="R1413" s="126" t="str">
        <f t="array" ref="R1413">IF(AND(ISTEXT(E1413),D1413="TR"),_xlfn.STDEV.S(IF(Supplier=E1413,Target)),"")</f>
        <v/>
      </c>
      <c r="S1413" s="143" t="e">
        <f t="shared" si="305"/>
        <v>#VALUE!</v>
      </c>
      <c r="T1413" s="146" t="e">
        <f t="shared" si="306"/>
        <v>#VALUE!</v>
      </c>
    </row>
    <row r="1414" spans="1:20" s="17" customFormat="1" x14ac:dyDescent="0.2">
      <c r="A1414" s="14"/>
      <c r="B1414" s="14"/>
      <c r="C1414" s="14"/>
      <c r="D1414" s="14"/>
      <c r="E1414" s="14"/>
      <c r="F1414" s="149" t="str">
        <f t="shared" si="295"/>
        <v/>
      </c>
      <c r="G1414" s="148" t="str">
        <f>IF(F1414="","",SUMIF(Supplier,Waste_Input!E1414,TotalSampleWeight))</f>
        <v/>
      </c>
      <c r="H1414" s="150" t="str">
        <f t="shared" si="296"/>
        <v/>
      </c>
      <c r="I1414" s="150" t="str">
        <f t="shared" si="297"/>
        <v/>
      </c>
      <c r="J1414" s="150" t="str">
        <f t="shared" si="298"/>
        <v/>
      </c>
      <c r="K1414" s="150" t="str">
        <f t="shared" si="299"/>
        <v/>
      </c>
      <c r="L1414" s="150" t="str">
        <f t="shared" si="300"/>
        <v/>
      </c>
      <c r="M1414" s="150" t="str">
        <f t="shared" si="301"/>
        <v/>
      </c>
      <c r="N1414" s="172" t="str">
        <f t="shared" si="302"/>
        <v/>
      </c>
      <c r="O1414" s="150" t="str">
        <f t="shared" si="303"/>
        <v/>
      </c>
      <c r="P1414" s="151" t="str">
        <f t="shared" si="304"/>
        <v/>
      </c>
      <c r="Q1414" s="150" t="str">
        <f t="shared" si="294"/>
        <v/>
      </c>
      <c r="R1414" s="126" t="str">
        <f t="array" ref="R1414">IF(AND(ISTEXT(E1414),D1414="TR"),_xlfn.STDEV.S(IF(Supplier=E1414,Target)),"")</f>
        <v/>
      </c>
      <c r="S1414" s="143" t="e">
        <f t="shared" si="305"/>
        <v>#VALUE!</v>
      </c>
      <c r="T1414" s="146" t="e">
        <f t="shared" si="306"/>
        <v>#VALUE!</v>
      </c>
    </row>
    <row r="1415" spans="1:20" s="17" customFormat="1" x14ac:dyDescent="0.2">
      <c r="A1415" s="14"/>
      <c r="B1415" s="14"/>
      <c r="C1415" s="14"/>
      <c r="D1415" s="14"/>
      <c r="E1415" s="14"/>
      <c r="F1415" s="149" t="str">
        <f t="shared" si="295"/>
        <v/>
      </c>
      <c r="G1415" s="148" t="str">
        <f>IF(F1415="","",SUMIF(Supplier,Waste_Input!E1415,TotalSampleWeight))</f>
        <v/>
      </c>
      <c r="H1415" s="150" t="str">
        <f t="shared" si="296"/>
        <v/>
      </c>
      <c r="I1415" s="150" t="str">
        <f t="shared" si="297"/>
        <v/>
      </c>
      <c r="J1415" s="150" t="str">
        <f t="shared" si="298"/>
        <v/>
      </c>
      <c r="K1415" s="150" t="str">
        <f t="shared" si="299"/>
        <v/>
      </c>
      <c r="L1415" s="150" t="str">
        <f t="shared" si="300"/>
        <v/>
      </c>
      <c r="M1415" s="150" t="str">
        <f t="shared" si="301"/>
        <v/>
      </c>
      <c r="N1415" s="172" t="str">
        <f t="shared" si="302"/>
        <v/>
      </c>
      <c r="O1415" s="150" t="str">
        <f t="shared" si="303"/>
        <v/>
      </c>
      <c r="P1415" s="151" t="str">
        <f t="shared" si="304"/>
        <v/>
      </c>
      <c r="Q1415" s="150" t="str">
        <f t="shared" si="294"/>
        <v/>
      </c>
      <c r="R1415" s="126" t="str">
        <f t="array" ref="R1415">IF(AND(ISTEXT(E1415),D1415="TR"),_xlfn.STDEV.S(IF(Supplier=E1415,Target)),"")</f>
        <v/>
      </c>
      <c r="S1415" s="143" t="e">
        <f t="shared" si="305"/>
        <v>#VALUE!</v>
      </c>
      <c r="T1415" s="146" t="e">
        <f t="shared" si="306"/>
        <v>#VALUE!</v>
      </c>
    </row>
    <row r="1416" spans="1:20" s="17" customFormat="1" x14ac:dyDescent="0.2">
      <c r="A1416" s="14"/>
      <c r="B1416" s="14"/>
      <c r="C1416" s="14"/>
      <c r="D1416" s="14"/>
      <c r="E1416" s="14"/>
      <c r="F1416" s="149" t="str">
        <f t="shared" si="295"/>
        <v/>
      </c>
      <c r="G1416" s="148" t="str">
        <f>IF(F1416="","",SUMIF(Supplier,Waste_Input!E1416,TotalSampleWeight))</f>
        <v/>
      </c>
      <c r="H1416" s="150" t="str">
        <f t="shared" si="296"/>
        <v/>
      </c>
      <c r="I1416" s="150" t="str">
        <f t="shared" si="297"/>
        <v/>
      </c>
      <c r="J1416" s="150" t="str">
        <f t="shared" si="298"/>
        <v/>
      </c>
      <c r="K1416" s="150" t="str">
        <f t="shared" si="299"/>
        <v/>
      </c>
      <c r="L1416" s="150" t="str">
        <f t="shared" si="300"/>
        <v/>
      </c>
      <c r="M1416" s="150" t="str">
        <f t="shared" si="301"/>
        <v/>
      </c>
      <c r="N1416" s="172" t="str">
        <f t="shared" si="302"/>
        <v/>
      </c>
      <c r="O1416" s="150" t="str">
        <f t="shared" si="303"/>
        <v/>
      </c>
      <c r="P1416" s="151" t="str">
        <f t="shared" si="304"/>
        <v/>
      </c>
      <c r="Q1416" s="150" t="str">
        <f t="shared" si="294"/>
        <v/>
      </c>
      <c r="R1416" s="126" t="str">
        <f t="array" ref="R1416">IF(AND(ISTEXT(E1416),D1416="TR"),_xlfn.STDEV.S(IF(Supplier=E1416,Target)),"")</f>
        <v/>
      </c>
      <c r="S1416" s="143" t="e">
        <f t="shared" si="305"/>
        <v>#VALUE!</v>
      </c>
      <c r="T1416" s="146" t="e">
        <f t="shared" si="306"/>
        <v>#VALUE!</v>
      </c>
    </row>
    <row r="1417" spans="1:20" s="17" customFormat="1" x14ac:dyDescent="0.2">
      <c r="A1417" s="14"/>
      <c r="B1417" s="14"/>
      <c r="C1417" s="14"/>
      <c r="D1417" s="14"/>
      <c r="E1417" s="14"/>
      <c r="F1417" s="149" t="str">
        <f t="shared" si="295"/>
        <v/>
      </c>
      <c r="G1417" s="148" t="str">
        <f>IF(F1417="","",SUMIF(Supplier,Waste_Input!E1417,TotalSampleWeight))</f>
        <v/>
      </c>
      <c r="H1417" s="150" t="str">
        <f t="shared" si="296"/>
        <v/>
      </c>
      <c r="I1417" s="150" t="str">
        <f t="shared" si="297"/>
        <v/>
      </c>
      <c r="J1417" s="150" t="str">
        <f t="shared" si="298"/>
        <v/>
      </c>
      <c r="K1417" s="150" t="str">
        <f t="shared" si="299"/>
        <v/>
      </c>
      <c r="L1417" s="150" t="str">
        <f t="shared" si="300"/>
        <v/>
      </c>
      <c r="M1417" s="150" t="str">
        <f t="shared" si="301"/>
        <v/>
      </c>
      <c r="N1417" s="172" t="str">
        <f t="shared" si="302"/>
        <v/>
      </c>
      <c r="O1417" s="150" t="str">
        <f t="shared" si="303"/>
        <v/>
      </c>
      <c r="P1417" s="151" t="str">
        <f t="shared" si="304"/>
        <v/>
      </c>
      <c r="Q1417" s="150" t="str">
        <f t="shared" si="294"/>
        <v/>
      </c>
      <c r="R1417" s="126" t="str">
        <f t="array" ref="R1417">IF(AND(ISTEXT(E1417),D1417="TR"),_xlfn.STDEV.S(IF(Supplier=E1417,Target)),"")</f>
        <v/>
      </c>
      <c r="S1417" s="143" t="e">
        <f t="shared" si="305"/>
        <v>#VALUE!</v>
      </c>
      <c r="T1417" s="146" t="e">
        <f t="shared" si="306"/>
        <v>#VALUE!</v>
      </c>
    </row>
    <row r="1418" spans="1:20" s="17" customFormat="1" x14ac:dyDescent="0.2">
      <c r="A1418" s="14"/>
      <c r="B1418" s="14"/>
      <c r="C1418" s="14"/>
      <c r="D1418" s="14"/>
      <c r="E1418" s="14"/>
      <c r="F1418" s="149" t="str">
        <f t="shared" si="295"/>
        <v/>
      </c>
      <c r="G1418" s="148" t="str">
        <f>IF(F1418="","",SUMIF(Supplier,Waste_Input!E1418,TotalSampleWeight))</f>
        <v/>
      </c>
      <c r="H1418" s="150" t="str">
        <f t="shared" si="296"/>
        <v/>
      </c>
      <c r="I1418" s="150" t="str">
        <f t="shared" si="297"/>
        <v/>
      </c>
      <c r="J1418" s="150" t="str">
        <f t="shared" si="298"/>
        <v/>
      </c>
      <c r="K1418" s="150" t="str">
        <f t="shared" si="299"/>
        <v/>
      </c>
      <c r="L1418" s="150" t="str">
        <f t="shared" si="300"/>
        <v/>
      </c>
      <c r="M1418" s="150" t="str">
        <f t="shared" si="301"/>
        <v/>
      </c>
      <c r="N1418" s="172" t="str">
        <f t="shared" si="302"/>
        <v/>
      </c>
      <c r="O1418" s="150" t="str">
        <f t="shared" si="303"/>
        <v/>
      </c>
      <c r="P1418" s="151" t="str">
        <f t="shared" si="304"/>
        <v/>
      </c>
      <c r="Q1418" s="150" t="str">
        <f t="shared" si="294"/>
        <v/>
      </c>
      <c r="R1418" s="126" t="str">
        <f t="array" ref="R1418">IF(AND(ISTEXT(E1418),D1418="TR"),_xlfn.STDEV.S(IF(Supplier=E1418,Target)),"")</f>
        <v/>
      </c>
      <c r="S1418" s="143" t="e">
        <f t="shared" si="305"/>
        <v>#VALUE!</v>
      </c>
      <c r="T1418" s="146" t="e">
        <f t="shared" si="306"/>
        <v>#VALUE!</v>
      </c>
    </row>
    <row r="1419" spans="1:20" s="17" customFormat="1" x14ac:dyDescent="0.2">
      <c r="A1419" s="14"/>
      <c r="B1419" s="14"/>
      <c r="C1419" s="14"/>
      <c r="D1419" s="14"/>
      <c r="E1419" s="14"/>
      <c r="F1419" s="149" t="str">
        <f t="shared" si="295"/>
        <v/>
      </c>
      <c r="G1419" s="148" t="str">
        <f>IF(F1419="","",SUMIF(Supplier,Waste_Input!E1419,TotalSampleWeight))</f>
        <v/>
      </c>
      <c r="H1419" s="150" t="str">
        <f t="shared" si="296"/>
        <v/>
      </c>
      <c r="I1419" s="150" t="str">
        <f t="shared" si="297"/>
        <v/>
      </c>
      <c r="J1419" s="150" t="str">
        <f t="shared" si="298"/>
        <v/>
      </c>
      <c r="K1419" s="150" t="str">
        <f t="shared" si="299"/>
        <v/>
      </c>
      <c r="L1419" s="150" t="str">
        <f t="shared" si="300"/>
        <v/>
      </c>
      <c r="M1419" s="150" t="str">
        <f t="shared" si="301"/>
        <v/>
      </c>
      <c r="N1419" s="172" t="str">
        <f t="shared" si="302"/>
        <v/>
      </c>
      <c r="O1419" s="150" t="str">
        <f t="shared" si="303"/>
        <v/>
      </c>
      <c r="P1419" s="151" t="str">
        <f t="shared" si="304"/>
        <v/>
      </c>
      <c r="Q1419" s="150" t="str">
        <f t="shared" si="294"/>
        <v/>
      </c>
      <c r="R1419" s="126" t="str">
        <f t="array" ref="R1419">IF(AND(ISTEXT(E1419),D1419="TR"),_xlfn.STDEV.S(IF(Supplier=E1419,Target)),"")</f>
        <v/>
      </c>
      <c r="S1419" s="143" t="e">
        <f t="shared" si="305"/>
        <v>#VALUE!</v>
      </c>
      <c r="T1419" s="146" t="e">
        <f t="shared" si="306"/>
        <v>#VALUE!</v>
      </c>
    </row>
    <row r="1420" spans="1:20" s="17" customFormat="1" x14ac:dyDescent="0.2">
      <c r="A1420" s="14"/>
      <c r="B1420" s="14"/>
      <c r="C1420" s="14"/>
      <c r="D1420" s="14"/>
      <c r="E1420" s="14"/>
      <c r="F1420" s="149" t="str">
        <f t="shared" si="295"/>
        <v/>
      </c>
      <c r="G1420" s="148" t="str">
        <f>IF(F1420="","",SUMIF(Supplier,Waste_Input!E1420,TotalSampleWeight))</f>
        <v/>
      </c>
      <c r="H1420" s="150" t="str">
        <f t="shared" si="296"/>
        <v/>
      </c>
      <c r="I1420" s="150" t="str">
        <f t="shared" si="297"/>
        <v/>
      </c>
      <c r="J1420" s="150" t="str">
        <f t="shared" si="298"/>
        <v/>
      </c>
      <c r="K1420" s="150" t="str">
        <f t="shared" si="299"/>
        <v/>
      </c>
      <c r="L1420" s="150" t="str">
        <f t="shared" si="300"/>
        <v/>
      </c>
      <c r="M1420" s="150" t="str">
        <f t="shared" si="301"/>
        <v/>
      </c>
      <c r="N1420" s="172" t="str">
        <f t="shared" si="302"/>
        <v/>
      </c>
      <c r="O1420" s="150" t="str">
        <f t="shared" si="303"/>
        <v/>
      </c>
      <c r="P1420" s="151" t="str">
        <f t="shared" si="304"/>
        <v/>
      </c>
      <c r="Q1420" s="150" t="str">
        <f t="shared" si="294"/>
        <v/>
      </c>
      <c r="R1420" s="126" t="str">
        <f t="array" ref="R1420">IF(AND(ISTEXT(E1420),D1420="TR"),_xlfn.STDEV.S(IF(Supplier=E1420,Target)),"")</f>
        <v/>
      </c>
      <c r="S1420" s="143" t="e">
        <f t="shared" si="305"/>
        <v>#VALUE!</v>
      </c>
      <c r="T1420" s="146" t="e">
        <f t="shared" si="306"/>
        <v>#VALUE!</v>
      </c>
    </row>
    <row r="1421" spans="1:20" s="17" customFormat="1" x14ac:dyDescent="0.2">
      <c r="A1421" s="14"/>
      <c r="B1421" s="14"/>
      <c r="C1421" s="14"/>
      <c r="D1421" s="14"/>
      <c r="E1421" s="14"/>
      <c r="F1421" s="149" t="str">
        <f t="shared" si="295"/>
        <v/>
      </c>
      <c r="G1421" s="148" t="str">
        <f>IF(F1421="","",SUMIF(Supplier,Waste_Input!E1421,TotalSampleWeight))</f>
        <v/>
      </c>
      <c r="H1421" s="150" t="str">
        <f t="shared" si="296"/>
        <v/>
      </c>
      <c r="I1421" s="150" t="str">
        <f t="shared" si="297"/>
        <v/>
      </c>
      <c r="J1421" s="150" t="str">
        <f t="shared" si="298"/>
        <v/>
      </c>
      <c r="K1421" s="150" t="str">
        <f t="shared" si="299"/>
        <v/>
      </c>
      <c r="L1421" s="150" t="str">
        <f t="shared" si="300"/>
        <v/>
      </c>
      <c r="M1421" s="150" t="str">
        <f t="shared" si="301"/>
        <v/>
      </c>
      <c r="N1421" s="172" t="str">
        <f t="shared" si="302"/>
        <v/>
      </c>
      <c r="O1421" s="150" t="str">
        <f t="shared" si="303"/>
        <v/>
      </c>
      <c r="P1421" s="151" t="str">
        <f t="shared" si="304"/>
        <v/>
      </c>
      <c r="Q1421" s="150" t="str">
        <f t="shared" si="294"/>
        <v/>
      </c>
      <c r="R1421" s="126" t="str">
        <f t="array" ref="R1421">IF(AND(ISTEXT(E1421),D1421="TR"),_xlfn.STDEV.S(IF(Supplier=E1421,Target)),"")</f>
        <v/>
      </c>
      <c r="S1421" s="143" t="e">
        <f t="shared" si="305"/>
        <v>#VALUE!</v>
      </c>
      <c r="T1421" s="146" t="e">
        <f t="shared" si="306"/>
        <v>#VALUE!</v>
      </c>
    </row>
    <row r="1422" spans="1:20" s="17" customFormat="1" x14ac:dyDescent="0.2">
      <c r="A1422" s="14"/>
      <c r="B1422" s="14"/>
      <c r="C1422" s="14"/>
      <c r="D1422" s="14"/>
      <c r="E1422" s="14"/>
      <c r="F1422" s="149" t="str">
        <f t="shared" si="295"/>
        <v/>
      </c>
      <c r="G1422" s="148" t="str">
        <f>IF(F1422="","",SUMIF(Supplier,Waste_Input!E1422,TotalSampleWeight))</f>
        <v/>
      </c>
      <c r="H1422" s="150" t="str">
        <f t="shared" si="296"/>
        <v/>
      </c>
      <c r="I1422" s="150" t="str">
        <f t="shared" si="297"/>
        <v/>
      </c>
      <c r="J1422" s="150" t="str">
        <f t="shared" si="298"/>
        <v/>
      </c>
      <c r="K1422" s="150" t="str">
        <f t="shared" si="299"/>
        <v/>
      </c>
      <c r="L1422" s="150" t="str">
        <f t="shared" si="300"/>
        <v/>
      </c>
      <c r="M1422" s="150" t="str">
        <f t="shared" si="301"/>
        <v/>
      </c>
      <c r="N1422" s="172" t="str">
        <f t="shared" si="302"/>
        <v/>
      </c>
      <c r="O1422" s="150" t="str">
        <f t="shared" si="303"/>
        <v/>
      </c>
      <c r="P1422" s="151" t="str">
        <f t="shared" si="304"/>
        <v/>
      </c>
      <c r="Q1422" s="150" t="str">
        <f t="shared" si="294"/>
        <v/>
      </c>
      <c r="R1422" s="126" t="str">
        <f t="array" ref="R1422">IF(AND(ISTEXT(E1422),D1422="TR"),_xlfn.STDEV.S(IF(Supplier=E1422,Target)),"")</f>
        <v/>
      </c>
      <c r="S1422" s="143" t="e">
        <f t="shared" si="305"/>
        <v>#VALUE!</v>
      </c>
      <c r="T1422" s="146" t="e">
        <f t="shared" si="306"/>
        <v>#VALUE!</v>
      </c>
    </row>
    <row r="1423" spans="1:20" s="17" customFormat="1" x14ac:dyDescent="0.2">
      <c r="A1423" s="14"/>
      <c r="B1423" s="14"/>
      <c r="C1423" s="14"/>
      <c r="D1423" s="14"/>
      <c r="E1423" s="14"/>
      <c r="F1423" s="149" t="str">
        <f t="shared" si="295"/>
        <v/>
      </c>
      <c r="G1423" s="148" t="str">
        <f>IF(F1423="","",SUMIF(Supplier,Waste_Input!E1423,TotalSampleWeight))</f>
        <v/>
      </c>
      <c r="H1423" s="150" t="str">
        <f t="shared" si="296"/>
        <v/>
      </c>
      <c r="I1423" s="150" t="str">
        <f t="shared" si="297"/>
        <v/>
      </c>
      <c r="J1423" s="150" t="str">
        <f t="shared" si="298"/>
        <v/>
      </c>
      <c r="K1423" s="150" t="str">
        <f t="shared" si="299"/>
        <v/>
      </c>
      <c r="L1423" s="150" t="str">
        <f t="shared" si="300"/>
        <v/>
      </c>
      <c r="M1423" s="150" t="str">
        <f t="shared" si="301"/>
        <v/>
      </c>
      <c r="N1423" s="172" t="str">
        <f t="shared" si="302"/>
        <v/>
      </c>
      <c r="O1423" s="150" t="str">
        <f t="shared" si="303"/>
        <v/>
      </c>
      <c r="P1423" s="151" t="str">
        <f t="shared" si="304"/>
        <v/>
      </c>
      <c r="Q1423" s="150" t="str">
        <f t="shared" si="294"/>
        <v/>
      </c>
      <c r="R1423" s="126" t="str">
        <f t="array" ref="R1423">IF(AND(ISTEXT(E1423),D1423="TR"),_xlfn.STDEV.S(IF(Supplier=E1423,Target)),"")</f>
        <v/>
      </c>
      <c r="S1423" s="143" t="e">
        <f t="shared" si="305"/>
        <v>#VALUE!</v>
      </c>
      <c r="T1423" s="146" t="e">
        <f t="shared" si="306"/>
        <v>#VALUE!</v>
      </c>
    </row>
    <row r="1424" spans="1:20" s="17" customFormat="1" x14ac:dyDescent="0.2">
      <c r="A1424" s="14"/>
      <c r="B1424" s="14"/>
      <c r="C1424" s="14"/>
      <c r="D1424" s="14"/>
      <c r="E1424" s="14"/>
      <c r="F1424" s="149" t="str">
        <f t="shared" si="295"/>
        <v/>
      </c>
      <c r="G1424" s="148" t="str">
        <f>IF(F1424="","",SUMIF(Supplier,Waste_Input!E1424,TotalSampleWeight))</f>
        <v/>
      </c>
      <c r="H1424" s="150" t="str">
        <f t="shared" si="296"/>
        <v/>
      </c>
      <c r="I1424" s="150" t="str">
        <f t="shared" si="297"/>
        <v/>
      </c>
      <c r="J1424" s="150" t="str">
        <f t="shared" si="298"/>
        <v/>
      </c>
      <c r="K1424" s="150" t="str">
        <f t="shared" si="299"/>
        <v/>
      </c>
      <c r="L1424" s="150" t="str">
        <f t="shared" si="300"/>
        <v/>
      </c>
      <c r="M1424" s="150" t="str">
        <f t="shared" si="301"/>
        <v/>
      </c>
      <c r="N1424" s="172" t="str">
        <f t="shared" si="302"/>
        <v/>
      </c>
      <c r="O1424" s="150" t="str">
        <f t="shared" si="303"/>
        <v/>
      </c>
      <c r="P1424" s="151" t="str">
        <f t="shared" si="304"/>
        <v/>
      </c>
      <c r="Q1424" s="150" t="str">
        <f t="shared" si="294"/>
        <v/>
      </c>
      <c r="R1424" s="126" t="str">
        <f t="array" ref="R1424">IF(AND(ISTEXT(E1424),D1424="TR"),_xlfn.STDEV.S(IF(Supplier=E1424,Target)),"")</f>
        <v/>
      </c>
      <c r="S1424" s="143" t="e">
        <f t="shared" si="305"/>
        <v>#VALUE!</v>
      </c>
      <c r="T1424" s="146" t="e">
        <f t="shared" si="306"/>
        <v>#VALUE!</v>
      </c>
    </row>
    <row r="1425" spans="1:20" s="17" customFormat="1" x14ac:dyDescent="0.2">
      <c r="A1425" s="14"/>
      <c r="B1425" s="14"/>
      <c r="C1425" s="14"/>
      <c r="D1425" s="14"/>
      <c r="E1425" s="14"/>
      <c r="F1425" s="149" t="str">
        <f t="shared" si="295"/>
        <v/>
      </c>
      <c r="G1425" s="148" t="str">
        <f>IF(F1425="","",SUMIF(Supplier,Waste_Input!E1425,TotalSampleWeight))</f>
        <v/>
      </c>
      <c r="H1425" s="150" t="str">
        <f t="shared" si="296"/>
        <v/>
      </c>
      <c r="I1425" s="150" t="str">
        <f t="shared" si="297"/>
        <v/>
      </c>
      <c r="J1425" s="150" t="str">
        <f t="shared" si="298"/>
        <v/>
      </c>
      <c r="K1425" s="150" t="str">
        <f t="shared" si="299"/>
        <v/>
      </c>
      <c r="L1425" s="150" t="str">
        <f t="shared" si="300"/>
        <v/>
      </c>
      <c r="M1425" s="150" t="str">
        <f t="shared" si="301"/>
        <v/>
      </c>
      <c r="N1425" s="172" t="str">
        <f t="shared" si="302"/>
        <v/>
      </c>
      <c r="O1425" s="150" t="str">
        <f t="shared" si="303"/>
        <v/>
      </c>
      <c r="P1425" s="151" t="str">
        <f t="shared" si="304"/>
        <v/>
      </c>
      <c r="Q1425" s="150" t="str">
        <f t="shared" si="294"/>
        <v/>
      </c>
      <c r="R1425" s="126" t="str">
        <f t="array" ref="R1425">IF(AND(ISTEXT(E1425),D1425="TR"),_xlfn.STDEV.S(IF(Supplier=E1425,Target)),"")</f>
        <v/>
      </c>
      <c r="S1425" s="143" t="e">
        <f t="shared" si="305"/>
        <v>#VALUE!</v>
      </c>
      <c r="T1425" s="146" t="e">
        <f t="shared" si="306"/>
        <v>#VALUE!</v>
      </c>
    </row>
    <row r="1426" spans="1:20" s="17" customFormat="1" x14ac:dyDescent="0.2">
      <c r="A1426" s="14"/>
      <c r="B1426" s="14"/>
      <c r="C1426" s="14"/>
      <c r="D1426" s="14"/>
      <c r="E1426" s="14"/>
      <c r="F1426" s="149" t="str">
        <f t="shared" si="295"/>
        <v/>
      </c>
      <c r="G1426" s="148" t="str">
        <f>IF(F1426="","",SUMIF(Supplier,Waste_Input!E1426,TotalSampleWeight))</f>
        <v/>
      </c>
      <c r="H1426" s="150" t="str">
        <f t="shared" si="296"/>
        <v/>
      </c>
      <c r="I1426" s="150" t="str">
        <f t="shared" si="297"/>
        <v/>
      </c>
      <c r="J1426" s="150" t="str">
        <f t="shared" si="298"/>
        <v/>
      </c>
      <c r="K1426" s="150" t="str">
        <f t="shared" si="299"/>
        <v/>
      </c>
      <c r="L1426" s="150" t="str">
        <f t="shared" si="300"/>
        <v/>
      </c>
      <c r="M1426" s="150" t="str">
        <f t="shared" si="301"/>
        <v/>
      </c>
      <c r="N1426" s="172" t="str">
        <f t="shared" si="302"/>
        <v/>
      </c>
      <c r="O1426" s="150" t="str">
        <f t="shared" si="303"/>
        <v/>
      </c>
      <c r="P1426" s="151" t="str">
        <f t="shared" si="304"/>
        <v/>
      </c>
      <c r="Q1426" s="150" t="str">
        <f t="shared" si="294"/>
        <v/>
      </c>
      <c r="R1426" s="126" t="str">
        <f t="array" ref="R1426">IF(AND(ISTEXT(E1426),D1426="TR"),_xlfn.STDEV.S(IF(Supplier=E1426,Target)),"")</f>
        <v/>
      </c>
      <c r="S1426" s="143" t="e">
        <f t="shared" si="305"/>
        <v>#VALUE!</v>
      </c>
      <c r="T1426" s="146" t="e">
        <f t="shared" si="306"/>
        <v>#VALUE!</v>
      </c>
    </row>
    <row r="1427" spans="1:20" s="17" customFormat="1" x14ac:dyDescent="0.2">
      <c r="A1427" s="14"/>
      <c r="B1427" s="14"/>
      <c r="C1427" s="14"/>
      <c r="D1427" s="14"/>
      <c r="E1427" s="14"/>
      <c r="F1427" s="149" t="str">
        <f t="shared" si="295"/>
        <v/>
      </c>
      <c r="G1427" s="148" t="str">
        <f>IF(F1427="","",SUMIF(Supplier,Waste_Input!E1427,TotalSampleWeight))</f>
        <v/>
      </c>
      <c r="H1427" s="150" t="str">
        <f t="shared" si="296"/>
        <v/>
      </c>
      <c r="I1427" s="150" t="str">
        <f t="shared" si="297"/>
        <v/>
      </c>
      <c r="J1427" s="150" t="str">
        <f t="shared" si="298"/>
        <v/>
      </c>
      <c r="K1427" s="150" t="str">
        <f t="shared" si="299"/>
        <v/>
      </c>
      <c r="L1427" s="150" t="str">
        <f t="shared" si="300"/>
        <v/>
      </c>
      <c r="M1427" s="150" t="str">
        <f t="shared" si="301"/>
        <v/>
      </c>
      <c r="N1427" s="172" t="str">
        <f t="shared" si="302"/>
        <v/>
      </c>
      <c r="O1427" s="150" t="str">
        <f t="shared" si="303"/>
        <v/>
      </c>
      <c r="P1427" s="151" t="str">
        <f t="shared" si="304"/>
        <v/>
      </c>
      <c r="Q1427" s="150" t="str">
        <f t="shared" si="294"/>
        <v/>
      </c>
      <c r="R1427" s="126" t="str">
        <f t="array" ref="R1427">IF(AND(ISTEXT(E1427),D1427="TR"),_xlfn.STDEV.S(IF(Supplier=E1427,Target)),"")</f>
        <v/>
      </c>
      <c r="S1427" s="143" t="e">
        <f t="shared" si="305"/>
        <v>#VALUE!</v>
      </c>
      <c r="T1427" s="146" t="e">
        <f t="shared" si="306"/>
        <v>#VALUE!</v>
      </c>
    </row>
    <row r="1428" spans="1:20" s="17" customFormat="1" x14ac:dyDescent="0.2">
      <c r="A1428" s="14"/>
      <c r="B1428" s="14"/>
      <c r="C1428" s="14"/>
      <c r="D1428" s="14"/>
      <c r="E1428" s="14"/>
      <c r="F1428" s="149" t="str">
        <f t="shared" si="295"/>
        <v/>
      </c>
      <c r="G1428" s="148" t="str">
        <f>IF(F1428="","",SUMIF(Supplier,Waste_Input!E1428,TotalSampleWeight))</f>
        <v/>
      </c>
      <c r="H1428" s="150" t="str">
        <f t="shared" si="296"/>
        <v/>
      </c>
      <c r="I1428" s="150" t="str">
        <f t="shared" si="297"/>
        <v/>
      </c>
      <c r="J1428" s="150" t="str">
        <f t="shared" si="298"/>
        <v/>
      </c>
      <c r="K1428" s="150" t="str">
        <f t="shared" si="299"/>
        <v/>
      </c>
      <c r="L1428" s="150" t="str">
        <f t="shared" si="300"/>
        <v/>
      </c>
      <c r="M1428" s="150" t="str">
        <f t="shared" si="301"/>
        <v/>
      </c>
      <c r="N1428" s="172" t="str">
        <f t="shared" si="302"/>
        <v/>
      </c>
      <c r="O1428" s="150" t="str">
        <f t="shared" si="303"/>
        <v/>
      </c>
      <c r="P1428" s="151" t="str">
        <f t="shared" si="304"/>
        <v/>
      </c>
      <c r="Q1428" s="150" t="str">
        <f t="shared" si="294"/>
        <v/>
      </c>
      <c r="R1428" s="126" t="str">
        <f t="array" ref="R1428">IF(AND(ISTEXT(E1428),D1428="TR"),_xlfn.STDEV.S(IF(Supplier=E1428,Target)),"")</f>
        <v/>
      </c>
      <c r="S1428" s="143" t="e">
        <f t="shared" si="305"/>
        <v>#VALUE!</v>
      </c>
      <c r="T1428" s="146" t="e">
        <f t="shared" si="306"/>
        <v>#VALUE!</v>
      </c>
    </row>
    <row r="1429" spans="1:20" s="17" customFormat="1" x14ac:dyDescent="0.2">
      <c r="A1429" s="14"/>
      <c r="B1429" s="14"/>
      <c r="C1429" s="14"/>
      <c r="D1429" s="14"/>
      <c r="E1429" s="14"/>
      <c r="F1429" s="149" t="str">
        <f t="shared" si="295"/>
        <v/>
      </c>
      <c r="G1429" s="148" t="str">
        <f>IF(F1429="","",SUMIF(Supplier,Waste_Input!E1429,TotalSampleWeight))</f>
        <v/>
      </c>
      <c r="H1429" s="150" t="str">
        <f t="shared" si="296"/>
        <v/>
      </c>
      <c r="I1429" s="150" t="str">
        <f t="shared" si="297"/>
        <v/>
      </c>
      <c r="J1429" s="150" t="str">
        <f t="shared" si="298"/>
        <v/>
      </c>
      <c r="K1429" s="150" t="str">
        <f t="shared" si="299"/>
        <v/>
      </c>
      <c r="L1429" s="150" t="str">
        <f t="shared" si="300"/>
        <v/>
      </c>
      <c r="M1429" s="150" t="str">
        <f t="shared" si="301"/>
        <v/>
      </c>
      <c r="N1429" s="172" t="str">
        <f t="shared" si="302"/>
        <v/>
      </c>
      <c r="O1429" s="150" t="str">
        <f t="shared" si="303"/>
        <v/>
      </c>
      <c r="P1429" s="151" t="str">
        <f t="shared" si="304"/>
        <v/>
      </c>
      <c r="Q1429" s="150" t="str">
        <f t="shared" si="294"/>
        <v/>
      </c>
      <c r="R1429" s="126" t="str">
        <f t="array" ref="R1429">IF(AND(ISTEXT(E1429),D1429="TR"),_xlfn.STDEV.S(IF(Supplier=E1429,Target)),"")</f>
        <v/>
      </c>
      <c r="S1429" s="143" t="e">
        <f t="shared" si="305"/>
        <v>#VALUE!</v>
      </c>
      <c r="T1429" s="146" t="e">
        <f t="shared" si="306"/>
        <v>#VALUE!</v>
      </c>
    </row>
    <row r="1430" spans="1:20" s="17" customFormat="1" x14ac:dyDescent="0.2">
      <c r="A1430" s="14"/>
      <c r="B1430" s="14"/>
      <c r="C1430" s="14"/>
      <c r="D1430" s="14"/>
      <c r="E1430" s="14"/>
      <c r="F1430" s="149" t="str">
        <f t="shared" si="295"/>
        <v/>
      </c>
      <c r="G1430" s="148" t="str">
        <f>IF(F1430="","",SUMIF(Supplier,Waste_Input!E1430,TotalSampleWeight))</f>
        <v/>
      </c>
      <c r="H1430" s="150" t="str">
        <f t="shared" si="296"/>
        <v/>
      </c>
      <c r="I1430" s="150" t="str">
        <f t="shared" si="297"/>
        <v/>
      </c>
      <c r="J1430" s="150" t="str">
        <f t="shared" si="298"/>
        <v/>
      </c>
      <c r="K1430" s="150" t="str">
        <f t="shared" si="299"/>
        <v/>
      </c>
      <c r="L1430" s="150" t="str">
        <f t="shared" si="300"/>
        <v/>
      </c>
      <c r="M1430" s="150" t="str">
        <f t="shared" si="301"/>
        <v/>
      </c>
      <c r="N1430" s="172" t="str">
        <f t="shared" si="302"/>
        <v/>
      </c>
      <c r="O1430" s="150" t="str">
        <f t="shared" si="303"/>
        <v/>
      </c>
      <c r="P1430" s="151" t="str">
        <f t="shared" si="304"/>
        <v/>
      </c>
      <c r="Q1430" s="150" t="str">
        <f t="shared" si="294"/>
        <v/>
      </c>
      <c r="R1430" s="126" t="str">
        <f t="array" ref="R1430">IF(AND(ISTEXT(E1430),D1430="TR"),_xlfn.STDEV.S(IF(Supplier=E1430,Target)),"")</f>
        <v/>
      </c>
      <c r="S1430" s="143" t="e">
        <f t="shared" si="305"/>
        <v>#VALUE!</v>
      </c>
      <c r="T1430" s="146" t="e">
        <f t="shared" si="306"/>
        <v>#VALUE!</v>
      </c>
    </row>
    <row r="1431" spans="1:20" s="17" customFormat="1" x14ac:dyDescent="0.2">
      <c r="A1431" s="14"/>
      <c r="B1431" s="14"/>
      <c r="C1431" s="14"/>
      <c r="D1431" s="14"/>
      <c r="E1431" s="14"/>
      <c r="F1431" s="149" t="str">
        <f t="shared" si="295"/>
        <v/>
      </c>
      <c r="G1431" s="148" t="str">
        <f>IF(F1431="","",SUMIF(Supplier,Waste_Input!E1431,TotalSampleWeight))</f>
        <v/>
      </c>
      <c r="H1431" s="150" t="str">
        <f t="shared" si="296"/>
        <v/>
      </c>
      <c r="I1431" s="150" t="str">
        <f t="shared" si="297"/>
        <v/>
      </c>
      <c r="J1431" s="150" t="str">
        <f t="shared" si="298"/>
        <v/>
      </c>
      <c r="K1431" s="150" t="str">
        <f t="shared" si="299"/>
        <v/>
      </c>
      <c r="L1431" s="150" t="str">
        <f t="shared" si="300"/>
        <v/>
      </c>
      <c r="M1431" s="150" t="str">
        <f t="shared" si="301"/>
        <v/>
      </c>
      <c r="N1431" s="172" t="str">
        <f t="shared" si="302"/>
        <v/>
      </c>
      <c r="O1431" s="150" t="str">
        <f t="shared" si="303"/>
        <v/>
      </c>
      <c r="P1431" s="151" t="str">
        <f t="shared" si="304"/>
        <v/>
      </c>
      <c r="Q1431" s="150" t="str">
        <f t="shared" si="294"/>
        <v/>
      </c>
      <c r="R1431" s="126" t="str">
        <f t="array" ref="R1431">IF(AND(ISTEXT(E1431),D1431="TR"),_xlfn.STDEV.S(IF(Supplier=E1431,Target)),"")</f>
        <v/>
      </c>
      <c r="S1431" s="143" t="e">
        <f t="shared" si="305"/>
        <v>#VALUE!</v>
      </c>
      <c r="T1431" s="146" t="e">
        <f t="shared" si="306"/>
        <v>#VALUE!</v>
      </c>
    </row>
    <row r="1432" spans="1:20" s="17" customFormat="1" x14ac:dyDescent="0.2">
      <c r="A1432" s="14"/>
      <c r="B1432" s="14"/>
      <c r="C1432" s="14"/>
      <c r="D1432" s="14"/>
      <c r="E1432" s="14"/>
      <c r="F1432" s="149" t="str">
        <f t="shared" si="295"/>
        <v/>
      </c>
      <c r="G1432" s="148" t="str">
        <f>IF(F1432="","",SUMIF(Supplier,Waste_Input!E1432,TotalSampleWeight))</f>
        <v/>
      </c>
      <c r="H1432" s="150" t="str">
        <f t="shared" si="296"/>
        <v/>
      </c>
      <c r="I1432" s="150" t="str">
        <f t="shared" si="297"/>
        <v/>
      </c>
      <c r="J1432" s="150" t="str">
        <f t="shared" si="298"/>
        <v/>
      </c>
      <c r="K1432" s="150" t="str">
        <f t="shared" si="299"/>
        <v/>
      </c>
      <c r="L1432" s="150" t="str">
        <f t="shared" si="300"/>
        <v/>
      </c>
      <c r="M1432" s="150" t="str">
        <f t="shared" si="301"/>
        <v/>
      </c>
      <c r="N1432" s="172" t="str">
        <f t="shared" si="302"/>
        <v/>
      </c>
      <c r="O1432" s="150" t="str">
        <f t="shared" si="303"/>
        <v/>
      </c>
      <c r="P1432" s="151" t="str">
        <f t="shared" si="304"/>
        <v/>
      </c>
      <c r="Q1432" s="150" t="str">
        <f t="shared" si="294"/>
        <v/>
      </c>
      <c r="R1432" s="126" t="str">
        <f t="array" ref="R1432">IF(AND(ISTEXT(E1432),D1432="TR"),_xlfn.STDEV.S(IF(Supplier=E1432,Target)),"")</f>
        <v/>
      </c>
      <c r="S1432" s="143" t="e">
        <f t="shared" si="305"/>
        <v>#VALUE!</v>
      </c>
      <c r="T1432" s="146" t="e">
        <f t="shared" si="306"/>
        <v>#VALUE!</v>
      </c>
    </row>
    <row r="1433" spans="1:20" s="17" customFormat="1" x14ac:dyDescent="0.2">
      <c r="A1433" s="14"/>
      <c r="B1433" s="14"/>
      <c r="C1433" s="14"/>
      <c r="D1433" s="14"/>
      <c r="E1433" s="14"/>
      <c r="F1433" s="149" t="str">
        <f t="shared" si="295"/>
        <v/>
      </c>
      <c r="G1433" s="148" t="str">
        <f>IF(F1433="","",SUMIF(Supplier,Waste_Input!E1433,TotalSampleWeight))</f>
        <v/>
      </c>
      <c r="H1433" s="150" t="str">
        <f t="shared" si="296"/>
        <v/>
      </c>
      <c r="I1433" s="150" t="str">
        <f t="shared" si="297"/>
        <v/>
      </c>
      <c r="J1433" s="150" t="str">
        <f t="shared" si="298"/>
        <v/>
      </c>
      <c r="K1433" s="150" t="str">
        <f t="shared" si="299"/>
        <v/>
      </c>
      <c r="L1433" s="150" t="str">
        <f t="shared" si="300"/>
        <v/>
      </c>
      <c r="M1433" s="150" t="str">
        <f t="shared" si="301"/>
        <v/>
      </c>
      <c r="N1433" s="172" t="str">
        <f t="shared" si="302"/>
        <v/>
      </c>
      <c r="O1433" s="150" t="str">
        <f t="shared" si="303"/>
        <v/>
      </c>
      <c r="P1433" s="151" t="str">
        <f t="shared" si="304"/>
        <v/>
      </c>
      <c r="Q1433" s="150" t="str">
        <f t="shared" si="294"/>
        <v/>
      </c>
      <c r="R1433" s="126" t="str">
        <f t="array" ref="R1433">IF(AND(ISTEXT(E1433),D1433="TR"),_xlfn.STDEV.S(IF(Supplier=E1433,Target)),"")</f>
        <v/>
      </c>
      <c r="S1433" s="143" t="e">
        <f t="shared" si="305"/>
        <v>#VALUE!</v>
      </c>
      <c r="T1433" s="146" t="e">
        <f t="shared" si="306"/>
        <v>#VALUE!</v>
      </c>
    </row>
    <row r="1434" spans="1:20" s="17" customFormat="1" x14ac:dyDescent="0.2">
      <c r="A1434" s="14"/>
      <c r="B1434" s="14"/>
      <c r="C1434" s="14"/>
      <c r="D1434" s="14"/>
      <c r="E1434" s="14"/>
      <c r="F1434" s="149" t="str">
        <f t="shared" si="295"/>
        <v/>
      </c>
      <c r="G1434" s="148" t="str">
        <f>IF(F1434="","",SUMIF(Supplier,Waste_Input!E1434,TotalSampleWeight))</f>
        <v/>
      </c>
      <c r="H1434" s="150" t="str">
        <f t="shared" si="296"/>
        <v/>
      </c>
      <c r="I1434" s="150" t="str">
        <f t="shared" si="297"/>
        <v/>
      </c>
      <c r="J1434" s="150" t="str">
        <f t="shared" si="298"/>
        <v/>
      </c>
      <c r="K1434" s="150" t="str">
        <f t="shared" si="299"/>
        <v/>
      </c>
      <c r="L1434" s="150" t="str">
        <f t="shared" si="300"/>
        <v/>
      </c>
      <c r="M1434" s="150" t="str">
        <f t="shared" si="301"/>
        <v/>
      </c>
      <c r="N1434" s="172" t="str">
        <f t="shared" si="302"/>
        <v/>
      </c>
      <c r="O1434" s="150" t="str">
        <f t="shared" si="303"/>
        <v/>
      </c>
      <c r="P1434" s="151" t="str">
        <f t="shared" si="304"/>
        <v/>
      </c>
      <c r="Q1434" s="150" t="str">
        <f t="shared" si="294"/>
        <v/>
      </c>
      <c r="R1434" s="126" t="str">
        <f t="array" ref="R1434">IF(AND(ISTEXT(E1434),D1434="TR"),_xlfn.STDEV.S(IF(Supplier=E1434,Target)),"")</f>
        <v/>
      </c>
      <c r="S1434" s="143" t="e">
        <f t="shared" si="305"/>
        <v>#VALUE!</v>
      </c>
      <c r="T1434" s="146" t="e">
        <f t="shared" si="306"/>
        <v>#VALUE!</v>
      </c>
    </row>
    <row r="1435" spans="1:20" s="17" customFormat="1" x14ac:dyDescent="0.2">
      <c r="A1435" s="14"/>
      <c r="B1435" s="14"/>
      <c r="C1435" s="14"/>
      <c r="D1435" s="14"/>
      <c r="E1435" s="14"/>
      <c r="F1435" s="149" t="str">
        <f t="shared" si="295"/>
        <v/>
      </c>
      <c r="G1435" s="148" t="str">
        <f>IF(F1435="","",SUMIF(Supplier,Waste_Input!E1435,TotalSampleWeight))</f>
        <v/>
      </c>
      <c r="H1435" s="150" t="str">
        <f t="shared" si="296"/>
        <v/>
      </c>
      <c r="I1435" s="150" t="str">
        <f t="shared" si="297"/>
        <v/>
      </c>
      <c r="J1435" s="150" t="str">
        <f t="shared" si="298"/>
        <v/>
      </c>
      <c r="K1435" s="150" t="str">
        <f t="shared" si="299"/>
        <v/>
      </c>
      <c r="L1435" s="150" t="str">
        <f t="shared" si="300"/>
        <v/>
      </c>
      <c r="M1435" s="150" t="str">
        <f t="shared" si="301"/>
        <v/>
      </c>
      <c r="N1435" s="172" t="str">
        <f t="shared" si="302"/>
        <v/>
      </c>
      <c r="O1435" s="150" t="str">
        <f t="shared" si="303"/>
        <v/>
      </c>
      <c r="P1435" s="151" t="str">
        <f t="shared" si="304"/>
        <v/>
      </c>
      <c r="Q1435" s="150" t="str">
        <f t="shared" si="294"/>
        <v/>
      </c>
      <c r="R1435" s="126" t="str">
        <f t="array" ref="R1435">IF(AND(ISTEXT(E1435),D1435="TR"),_xlfn.STDEV.S(IF(Supplier=E1435,Target)),"")</f>
        <v/>
      </c>
      <c r="S1435" s="143" t="e">
        <f t="shared" si="305"/>
        <v>#VALUE!</v>
      </c>
      <c r="T1435" s="146" t="e">
        <f t="shared" si="306"/>
        <v>#VALUE!</v>
      </c>
    </row>
    <row r="1436" spans="1:20" s="17" customFormat="1" x14ac:dyDescent="0.2">
      <c r="A1436" s="14"/>
      <c r="B1436" s="14"/>
      <c r="C1436" s="14"/>
      <c r="D1436" s="14"/>
      <c r="E1436" s="14"/>
      <c r="F1436" s="149" t="str">
        <f t="shared" si="295"/>
        <v/>
      </c>
      <c r="G1436" s="148" t="str">
        <f>IF(F1436="","",SUMIF(Supplier,Waste_Input!E1436,TotalSampleWeight))</f>
        <v/>
      </c>
      <c r="H1436" s="150" t="str">
        <f t="shared" si="296"/>
        <v/>
      </c>
      <c r="I1436" s="150" t="str">
        <f t="shared" si="297"/>
        <v/>
      </c>
      <c r="J1436" s="150" t="str">
        <f t="shared" si="298"/>
        <v/>
      </c>
      <c r="K1436" s="150" t="str">
        <f t="shared" si="299"/>
        <v/>
      </c>
      <c r="L1436" s="150" t="str">
        <f t="shared" si="300"/>
        <v/>
      </c>
      <c r="M1436" s="150" t="str">
        <f t="shared" si="301"/>
        <v/>
      </c>
      <c r="N1436" s="172" t="str">
        <f t="shared" si="302"/>
        <v/>
      </c>
      <c r="O1436" s="150" t="str">
        <f t="shared" si="303"/>
        <v/>
      </c>
      <c r="P1436" s="151" t="str">
        <f t="shared" si="304"/>
        <v/>
      </c>
      <c r="Q1436" s="150" t="str">
        <f t="shared" si="294"/>
        <v/>
      </c>
      <c r="R1436" s="126" t="str">
        <f t="array" ref="R1436">IF(AND(ISTEXT(E1436),D1436="TR"),_xlfn.STDEV.S(IF(Supplier=E1436,Target)),"")</f>
        <v/>
      </c>
      <c r="S1436" s="143" t="e">
        <f t="shared" si="305"/>
        <v>#VALUE!</v>
      </c>
      <c r="T1436" s="146" t="e">
        <f t="shared" si="306"/>
        <v>#VALUE!</v>
      </c>
    </row>
    <row r="1437" spans="1:20" s="17" customFormat="1" x14ac:dyDescent="0.2">
      <c r="A1437" s="14"/>
      <c r="B1437" s="14"/>
      <c r="C1437" s="14"/>
      <c r="D1437" s="14"/>
      <c r="E1437" s="14"/>
      <c r="F1437" s="149" t="str">
        <f t="shared" si="295"/>
        <v/>
      </c>
      <c r="G1437" s="148" t="str">
        <f>IF(F1437="","",SUMIF(Supplier,Waste_Input!E1437,TotalSampleWeight))</f>
        <v/>
      </c>
      <c r="H1437" s="150" t="str">
        <f t="shared" si="296"/>
        <v/>
      </c>
      <c r="I1437" s="150" t="str">
        <f t="shared" si="297"/>
        <v/>
      </c>
      <c r="J1437" s="150" t="str">
        <f t="shared" si="298"/>
        <v/>
      </c>
      <c r="K1437" s="150" t="str">
        <f t="shared" si="299"/>
        <v/>
      </c>
      <c r="L1437" s="150" t="str">
        <f t="shared" si="300"/>
        <v/>
      </c>
      <c r="M1437" s="150" t="str">
        <f t="shared" si="301"/>
        <v/>
      </c>
      <c r="N1437" s="172" t="str">
        <f t="shared" si="302"/>
        <v/>
      </c>
      <c r="O1437" s="150" t="str">
        <f t="shared" si="303"/>
        <v/>
      </c>
      <c r="P1437" s="151" t="str">
        <f t="shared" si="304"/>
        <v/>
      </c>
      <c r="Q1437" s="150" t="str">
        <f t="shared" si="294"/>
        <v/>
      </c>
      <c r="R1437" s="126" t="str">
        <f t="array" ref="R1437">IF(AND(ISTEXT(E1437),D1437="TR"),_xlfn.STDEV.S(IF(Supplier=E1437,Target)),"")</f>
        <v/>
      </c>
      <c r="S1437" s="143" t="e">
        <f t="shared" si="305"/>
        <v>#VALUE!</v>
      </c>
      <c r="T1437" s="146" t="e">
        <f t="shared" si="306"/>
        <v>#VALUE!</v>
      </c>
    </row>
    <row r="1438" spans="1:20" s="17" customFormat="1" x14ac:dyDescent="0.2">
      <c r="A1438" s="14"/>
      <c r="B1438" s="14"/>
      <c r="C1438" s="14"/>
      <c r="D1438" s="14"/>
      <c r="E1438" s="14"/>
      <c r="F1438" s="149" t="str">
        <f t="shared" si="295"/>
        <v/>
      </c>
      <c r="G1438" s="148" t="str">
        <f>IF(F1438="","",SUMIF(Supplier,Waste_Input!E1438,TotalSampleWeight))</f>
        <v/>
      </c>
      <c r="H1438" s="150" t="str">
        <f t="shared" si="296"/>
        <v/>
      </c>
      <c r="I1438" s="150" t="str">
        <f t="shared" si="297"/>
        <v/>
      </c>
      <c r="J1438" s="150" t="str">
        <f t="shared" si="298"/>
        <v/>
      </c>
      <c r="K1438" s="150" t="str">
        <f t="shared" si="299"/>
        <v/>
      </c>
      <c r="L1438" s="150" t="str">
        <f t="shared" si="300"/>
        <v/>
      </c>
      <c r="M1438" s="150" t="str">
        <f t="shared" si="301"/>
        <v/>
      </c>
      <c r="N1438" s="172" t="str">
        <f t="shared" si="302"/>
        <v/>
      </c>
      <c r="O1438" s="150" t="str">
        <f t="shared" si="303"/>
        <v/>
      </c>
      <c r="P1438" s="151" t="str">
        <f t="shared" si="304"/>
        <v/>
      </c>
      <c r="Q1438" s="150" t="str">
        <f t="shared" si="294"/>
        <v/>
      </c>
      <c r="R1438" s="126" t="str">
        <f t="array" ref="R1438">IF(AND(ISTEXT(E1438),D1438="TR"),_xlfn.STDEV.S(IF(Supplier=E1438,Target)),"")</f>
        <v/>
      </c>
      <c r="S1438" s="143" t="e">
        <f t="shared" si="305"/>
        <v>#VALUE!</v>
      </c>
      <c r="T1438" s="146" t="e">
        <f t="shared" si="306"/>
        <v>#VALUE!</v>
      </c>
    </row>
    <row r="1439" spans="1:20" s="17" customFormat="1" x14ac:dyDescent="0.2">
      <c r="A1439" s="14"/>
      <c r="B1439" s="14"/>
      <c r="C1439" s="14"/>
      <c r="D1439" s="14"/>
      <c r="E1439" s="14"/>
      <c r="F1439" s="149" t="str">
        <f t="shared" si="295"/>
        <v/>
      </c>
      <c r="G1439" s="148" t="str">
        <f>IF(F1439="","",SUMIF(Supplier,Waste_Input!E1439,TotalSampleWeight))</f>
        <v/>
      </c>
      <c r="H1439" s="150" t="str">
        <f t="shared" si="296"/>
        <v/>
      </c>
      <c r="I1439" s="150" t="str">
        <f t="shared" si="297"/>
        <v/>
      </c>
      <c r="J1439" s="150" t="str">
        <f t="shared" si="298"/>
        <v/>
      </c>
      <c r="K1439" s="150" t="str">
        <f t="shared" si="299"/>
        <v/>
      </c>
      <c r="L1439" s="150" t="str">
        <f t="shared" si="300"/>
        <v/>
      </c>
      <c r="M1439" s="150" t="str">
        <f t="shared" si="301"/>
        <v/>
      </c>
      <c r="N1439" s="172" t="str">
        <f t="shared" si="302"/>
        <v/>
      </c>
      <c r="O1439" s="150" t="str">
        <f t="shared" si="303"/>
        <v/>
      </c>
      <c r="P1439" s="151" t="str">
        <f t="shared" si="304"/>
        <v/>
      </c>
      <c r="Q1439" s="150" t="str">
        <f t="shared" si="294"/>
        <v/>
      </c>
      <c r="R1439" s="126" t="str">
        <f t="array" ref="R1439">IF(AND(ISTEXT(E1439),D1439="TR"),_xlfn.STDEV.S(IF(Supplier=E1439,Target)),"")</f>
        <v/>
      </c>
      <c r="S1439" s="143" t="e">
        <f t="shared" si="305"/>
        <v>#VALUE!</v>
      </c>
      <c r="T1439" s="146" t="e">
        <f t="shared" si="306"/>
        <v>#VALUE!</v>
      </c>
    </row>
    <row r="1440" spans="1:20" s="17" customFormat="1" x14ac:dyDescent="0.2">
      <c r="A1440" s="14"/>
      <c r="B1440" s="14"/>
      <c r="C1440" s="14"/>
      <c r="D1440" s="14"/>
      <c r="E1440" s="14"/>
      <c r="F1440" s="149" t="str">
        <f t="shared" si="295"/>
        <v/>
      </c>
      <c r="G1440" s="148" t="str">
        <f>IF(F1440="","",SUMIF(Supplier,Waste_Input!E1440,TotalSampleWeight))</f>
        <v/>
      </c>
      <c r="H1440" s="150" t="str">
        <f t="shared" si="296"/>
        <v/>
      </c>
      <c r="I1440" s="150" t="str">
        <f t="shared" si="297"/>
        <v/>
      </c>
      <c r="J1440" s="150" t="str">
        <f t="shared" si="298"/>
        <v/>
      </c>
      <c r="K1440" s="150" t="str">
        <f t="shared" si="299"/>
        <v/>
      </c>
      <c r="L1440" s="150" t="str">
        <f t="shared" si="300"/>
        <v/>
      </c>
      <c r="M1440" s="150" t="str">
        <f t="shared" si="301"/>
        <v/>
      </c>
      <c r="N1440" s="172" t="str">
        <f t="shared" si="302"/>
        <v/>
      </c>
      <c r="O1440" s="150" t="str">
        <f t="shared" si="303"/>
        <v/>
      </c>
      <c r="P1440" s="151" t="str">
        <f t="shared" si="304"/>
        <v/>
      </c>
      <c r="Q1440" s="150" t="str">
        <f t="shared" si="294"/>
        <v/>
      </c>
      <c r="R1440" s="126" t="str">
        <f t="array" ref="R1440">IF(AND(ISTEXT(E1440),D1440="TR"),_xlfn.STDEV.S(IF(Supplier=E1440,Target)),"")</f>
        <v/>
      </c>
      <c r="S1440" s="143" t="e">
        <f t="shared" si="305"/>
        <v>#VALUE!</v>
      </c>
      <c r="T1440" s="146" t="e">
        <f t="shared" si="306"/>
        <v>#VALUE!</v>
      </c>
    </row>
    <row r="1441" spans="1:20" s="17" customFormat="1" x14ac:dyDescent="0.2">
      <c r="A1441" s="14"/>
      <c r="B1441" s="14"/>
      <c r="C1441" s="14"/>
      <c r="D1441" s="14"/>
      <c r="E1441" s="14"/>
      <c r="F1441" s="149" t="str">
        <f t="shared" si="295"/>
        <v/>
      </c>
      <c r="G1441" s="148" t="str">
        <f>IF(F1441="","",SUMIF(Supplier,Waste_Input!E1441,TotalSampleWeight))</f>
        <v/>
      </c>
      <c r="H1441" s="150" t="str">
        <f t="shared" si="296"/>
        <v/>
      </c>
      <c r="I1441" s="150" t="str">
        <f t="shared" si="297"/>
        <v/>
      </c>
      <c r="J1441" s="150" t="str">
        <f t="shared" si="298"/>
        <v/>
      </c>
      <c r="K1441" s="150" t="str">
        <f t="shared" si="299"/>
        <v/>
      </c>
      <c r="L1441" s="150" t="str">
        <f t="shared" si="300"/>
        <v/>
      </c>
      <c r="M1441" s="150" t="str">
        <f t="shared" si="301"/>
        <v/>
      </c>
      <c r="N1441" s="172" t="str">
        <f t="shared" si="302"/>
        <v/>
      </c>
      <c r="O1441" s="150" t="str">
        <f t="shared" si="303"/>
        <v/>
      </c>
      <c r="P1441" s="151" t="str">
        <f t="shared" si="304"/>
        <v/>
      </c>
      <c r="Q1441" s="150" t="str">
        <f t="shared" si="294"/>
        <v/>
      </c>
      <c r="R1441" s="126" t="str">
        <f t="array" ref="R1441">IF(AND(ISTEXT(E1441),D1441="TR"),_xlfn.STDEV.S(IF(Supplier=E1441,Target)),"")</f>
        <v/>
      </c>
      <c r="S1441" s="143" t="e">
        <f t="shared" si="305"/>
        <v>#VALUE!</v>
      </c>
      <c r="T1441" s="146" t="e">
        <f t="shared" si="306"/>
        <v>#VALUE!</v>
      </c>
    </row>
    <row r="1442" spans="1:20" s="17" customFormat="1" x14ac:dyDescent="0.2">
      <c r="A1442" s="14"/>
      <c r="B1442" s="14"/>
      <c r="C1442" s="14"/>
      <c r="D1442" s="14"/>
      <c r="E1442" s="14"/>
      <c r="F1442" s="149" t="str">
        <f t="shared" si="295"/>
        <v/>
      </c>
      <c r="G1442" s="148" t="str">
        <f>IF(F1442="","",SUMIF(Supplier,Waste_Input!E1442,TotalSampleWeight))</f>
        <v/>
      </c>
      <c r="H1442" s="150" t="str">
        <f t="shared" si="296"/>
        <v/>
      </c>
      <c r="I1442" s="150" t="str">
        <f t="shared" si="297"/>
        <v/>
      </c>
      <c r="J1442" s="150" t="str">
        <f t="shared" si="298"/>
        <v/>
      </c>
      <c r="K1442" s="150" t="str">
        <f t="shared" si="299"/>
        <v/>
      </c>
      <c r="L1442" s="150" t="str">
        <f t="shared" si="300"/>
        <v/>
      </c>
      <c r="M1442" s="150" t="str">
        <f t="shared" si="301"/>
        <v/>
      </c>
      <c r="N1442" s="172" t="str">
        <f t="shared" si="302"/>
        <v/>
      </c>
      <c r="O1442" s="150" t="str">
        <f t="shared" si="303"/>
        <v/>
      </c>
      <c r="P1442" s="151" t="str">
        <f t="shared" si="304"/>
        <v/>
      </c>
      <c r="Q1442" s="150" t="str">
        <f t="shared" si="294"/>
        <v/>
      </c>
      <c r="R1442" s="126" t="str">
        <f t="array" ref="R1442">IF(AND(ISTEXT(E1442),D1442="TR"),_xlfn.STDEV.S(IF(Supplier=E1442,Target)),"")</f>
        <v/>
      </c>
      <c r="S1442" s="143" t="e">
        <f t="shared" si="305"/>
        <v>#VALUE!</v>
      </c>
      <c r="T1442" s="146" t="e">
        <f t="shared" si="306"/>
        <v>#VALUE!</v>
      </c>
    </row>
    <row r="1443" spans="1:20" s="17" customFormat="1" x14ac:dyDescent="0.2">
      <c r="A1443" s="14"/>
      <c r="B1443" s="14"/>
      <c r="C1443" s="14"/>
      <c r="D1443" s="14"/>
      <c r="E1443" s="14"/>
      <c r="F1443" s="149" t="str">
        <f t="shared" si="295"/>
        <v/>
      </c>
      <c r="G1443" s="148" t="str">
        <f>IF(F1443="","",SUMIF(Supplier,Waste_Input!E1443,TotalSampleWeight))</f>
        <v/>
      </c>
      <c r="H1443" s="150" t="str">
        <f t="shared" si="296"/>
        <v/>
      </c>
      <c r="I1443" s="150" t="str">
        <f t="shared" si="297"/>
        <v/>
      </c>
      <c r="J1443" s="150" t="str">
        <f t="shared" si="298"/>
        <v/>
      </c>
      <c r="K1443" s="150" t="str">
        <f t="shared" si="299"/>
        <v/>
      </c>
      <c r="L1443" s="150" t="str">
        <f t="shared" si="300"/>
        <v/>
      </c>
      <c r="M1443" s="150" t="str">
        <f t="shared" si="301"/>
        <v/>
      </c>
      <c r="N1443" s="172" t="str">
        <f t="shared" si="302"/>
        <v/>
      </c>
      <c r="O1443" s="150" t="str">
        <f t="shared" si="303"/>
        <v/>
      </c>
      <c r="P1443" s="151" t="str">
        <f t="shared" si="304"/>
        <v/>
      </c>
      <c r="Q1443" s="150" t="str">
        <f t="shared" si="294"/>
        <v/>
      </c>
      <c r="R1443" s="126" t="str">
        <f t="array" ref="R1443">IF(AND(ISTEXT(E1443),D1443="TR"),_xlfn.STDEV.S(IF(Supplier=E1443,Target)),"")</f>
        <v/>
      </c>
      <c r="S1443" s="143" t="e">
        <f t="shared" si="305"/>
        <v>#VALUE!</v>
      </c>
      <c r="T1443" s="146" t="e">
        <f t="shared" si="306"/>
        <v>#VALUE!</v>
      </c>
    </row>
    <row r="1444" spans="1:20" s="17" customFormat="1" x14ac:dyDescent="0.2">
      <c r="A1444" s="14"/>
      <c r="B1444" s="14"/>
      <c r="C1444" s="14"/>
      <c r="D1444" s="14"/>
      <c r="E1444" s="14"/>
      <c r="F1444" s="149" t="str">
        <f t="shared" si="295"/>
        <v/>
      </c>
      <c r="G1444" s="148" t="str">
        <f>IF(F1444="","",SUMIF(Supplier,Waste_Input!E1444,TotalSampleWeight))</f>
        <v/>
      </c>
      <c r="H1444" s="150" t="str">
        <f t="shared" si="296"/>
        <v/>
      </c>
      <c r="I1444" s="150" t="str">
        <f t="shared" si="297"/>
        <v/>
      </c>
      <c r="J1444" s="150" t="str">
        <f t="shared" si="298"/>
        <v/>
      </c>
      <c r="K1444" s="150" t="str">
        <f t="shared" si="299"/>
        <v/>
      </c>
      <c r="L1444" s="150" t="str">
        <f t="shared" si="300"/>
        <v/>
      </c>
      <c r="M1444" s="150" t="str">
        <f t="shared" si="301"/>
        <v/>
      </c>
      <c r="N1444" s="172" t="str">
        <f t="shared" si="302"/>
        <v/>
      </c>
      <c r="O1444" s="150" t="str">
        <f t="shared" si="303"/>
        <v/>
      </c>
      <c r="P1444" s="151" t="str">
        <f t="shared" si="304"/>
        <v/>
      </c>
      <c r="Q1444" s="150" t="str">
        <f t="shared" si="294"/>
        <v/>
      </c>
      <c r="R1444" s="126" t="str">
        <f t="array" ref="R1444">IF(AND(ISTEXT(E1444),D1444="TR"),_xlfn.STDEV.S(IF(Supplier=E1444,Target)),"")</f>
        <v/>
      </c>
      <c r="S1444" s="143" t="e">
        <f t="shared" si="305"/>
        <v>#VALUE!</v>
      </c>
      <c r="T1444" s="146" t="e">
        <f t="shared" si="306"/>
        <v>#VALUE!</v>
      </c>
    </row>
    <row r="1445" spans="1:20" s="17" customFormat="1" x14ac:dyDescent="0.2">
      <c r="A1445" s="14"/>
      <c r="B1445" s="14"/>
      <c r="C1445" s="14"/>
      <c r="D1445" s="14"/>
      <c r="E1445" s="14"/>
      <c r="F1445" s="149" t="str">
        <f t="shared" si="295"/>
        <v/>
      </c>
      <c r="G1445" s="148" t="str">
        <f>IF(F1445="","",SUMIF(Supplier,Waste_Input!E1445,TotalSampleWeight))</f>
        <v/>
      </c>
      <c r="H1445" s="150" t="str">
        <f t="shared" si="296"/>
        <v/>
      </c>
      <c r="I1445" s="150" t="str">
        <f t="shared" si="297"/>
        <v/>
      </c>
      <c r="J1445" s="150" t="str">
        <f t="shared" si="298"/>
        <v/>
      </c>
      <c r="K1445" s="150" t="str">
        <f t="shared" si="299"/>
        <v/>
      </c>
      <c r="L1445" s="150" t="str">
        <f t="shared" si="300"/>
        <v/>
      </c>
      <c r="M1445" s="150" t="str">
        <f t="shared" si="301"/>
        <v/>
      </c>
      <c r="N1445" s="172" t="str">
        <f t="shared" si="302"/>
        <v/>
      </c>
      <c r="O1445" s="150" t="str">
        <f t="shared" si="303"/>
        <v/>
      </c>
      <c r="P1445" s="151" t="str">
        <f t="shared" si="304"/>
        <v/>
      </c>
      <c r="Q1445" s="150" t="str">
        <f t="shared" si="294"/>
        <v/>
      </c>
      <c r="R1445" s="126" t="str">
        <f t="array" ref="R1445">IF(AND(ISTEXT(E1445),D1445="TR"),_xlfn.STDEV.S(IF(Supplier=E1445,Target)),"")</f>
        <v/>
      </c>
      <c r="S1445" s="143" t="e">
        <f t="shared" si="305"/>
        <v>#VALUE!</v>
      </c>
      <c r="T1445" s="146" t="e">
        <f t="shared" si="306"/>
        <v>#VALUE!</v>
      </c>
    </row>
    <row r="1446" spans="1:20" s="17" customFormat="1" x14ac:dyDescent="0.2">
      <c r="A1446" s="14"/>
      <c r="B1446" s="14"/>
      <c r="C1446" s="14"/>
      <c r="D1446" s="14"/>
      <c r="E1446" s="14"/>
      <c r="F1446" s="149" t="str">
        <f t="shared" si="295"/>
        <v/>
      </c>
      <c r="G1446" s="148" t="str">
        <f>IF(F1446="","",SUMIF(Supplier,Waste_Input!E1446,TotalSampleWeight))</f>
        <v/>
      </c>
      <c r="H1446" s="150" t="str">
        <f t="shared" si="296"/>
        <v/>
      </c>
      <c r="I1446" s="150" t="str">
        <f t="shared" si="297"/>
        <v/>
      </c>
      <c r="J1446" s="150" t="str">
        <f t="shared" si="298"/>
        <v/>
      </c>
      <c r="K1446" s="150" t="str">
        <f t="shared" si="299"/>
        <v/>
      </c>
      <c r="L1446" s="150" t="str">
        <f t="shared" si="300"/>
        <v/>
      </c>
      <c r="M1446" s="150" t="str">
        <f t="shared" si="301"/>
        <v/>
      </c>
      <c r="N1446" s="172" t="str">
        <f t="shared" si="302"/>
        <v/>
      </c>
      <c r="O1446" s="150" t="str">
        <f t="shared" si="303"/>
        <v/>
      </c>
      <c r="P1446" s="151" t="str">
        <f t="shared" si="304"/>
        <v/>
      </c>
      <c r="Q1446" s="150" t="str">
        <f t="shared" si="294"/>
        <v/>
      </c>
      <c r="R1446" s="126" t="str">
        <f t="array" ref="R1446">IF(AND(ISTEXT(E1446),D1446="TR"),_xlfn.STDEV.S(IF(Supplier=E1446,Target)),"")</f>
        <v/>
      </c>
      <c r="S1446" s="143" t="e">
        <f t="shared" si="305"/>
        <v>#VALUE!</v>
      </c>
      <c r="T1446" s="146" t="e">
        <f t="shared" si="306"/>
        <v>#VALUE!</v>
      </c>
    </row>
    <row r="1447" spans="1:20" s="17" customFormat="1" x14ac:dyDescent="0.2">
      <c r="A1447" s="14"/>
      <c r="B1447" s="14"/>
      <c r="C1447" s="14"/>
      <c r="D1447" s="14"/>
      <c r="E1447" s="14"/>
      <c r="F1447" s="149" t="str">
        <f t="shared" si="295"/>
        <v/>
      </c>
      <c r="G1447" s="148" t="str">
        <f>IF(F1447="","",SUMIF(Supplier,Waste_Input!E1447,TotalSampleWeight))</f>
        <v/>
      </c>
      <c r="H1447" s="150" t="str">
        <f t="shared" si="296"/>
        <v/>
      </c>
      <c r="I1447" s="150" t="str">
        <f t="shared" si="297"/>
        <v/>
      </c>
      <c r="J1447" s="150" t="str">
        <f t="shared" si="298"/>
        <v/>
      </c>
      <c r="K1447" s="150" t="str">
        <f t="shared" si="299"/>
        <v/>
      </c>
      <c r="L1447" s="150" t="str">
        <f t="shared" si="300"/>
        <v/>
      </c>
      <c r="M1447" s="150" t="str">
        <f t="shared" si="301"/>
        <v/>
      </c>
      <c r="N1447" s="172" t="str">
        <f t="shared" si="302"/>
        <v/>
      </c>
      <c r="O1447" s="150" t="str">
        <f t="shared" si="303"/>
        <v/>
      </c>
      <c r="P1447" s="151" t="str">
        <f t="shared" si="304"/>
        <v/>
      </c>
      <c r="Q1447" s="150" t="str">
        <f t="shared" si="294"/>
        <v/>
      </c>
      <c r="R1447" s="126" t="str">
        <f t="array" ref="R1447">IF(AND(ISTEXT(E1447),D1447="TR"),_xlfn.STDEV.S(IF(Supplier=E1447,Target)),"")</f>
        <v/>
      </c>
      <c r="S1447" s="143" t="e">
        <f t="shared" si="305"/>
        <v>#VALUE!</v>
      </c>
      <c r="T1447" s="146" t="e">
        <f t="shared" si="306"/>
        <v>#VALUE!</v>
      </c>
    </row>
    <row r="1448" spans="1:20" s="17" customFormat="1" x14ac:dyDescent="0.2">
      <c r="A1448" s="14"/>
      <c r="B1448" s="14"/>
      <c r="C1448" s="14"/>
      <c r="D1448" s="14"/>
      <c r="E1448" s="14"/>
      <c r="F1448" s="149" t="str">
        <f t="shared" si="295"/>
        <v/>
      </c>
      <c r="G1448" s="148" t="str">
        <f>IF(F1448="","",SUMIF(Supplier,Waste_Input!E1448,TotalSampleWeight))</f>
        <v/>
      </c>
      <c r="H1448" s="150" t="str">
        <f t="shared" si="296"/>
        <v/>
      </c>
      <c r="I1448" s="150" t="str">
        <f t="shared" si="297"/>
        <v/>
      </c>
      <c r="J1448" s="150" t="str">
        <f t="shared" si="298"/>
        <v/>
      </c>
      <c r="K1448" s="150" t="str">
        <f t="shared" si="299"/>
        <v/>
      </c>
      <c r="L1448" s="150" t="str">
        <f t="shared" si="300"/>
        <v/>
      </c>
      <c r="M1448" s="150" t="str">
        <f t="shared" si="301"/>
        <v/>
      </c>
      <c r="N1448" s="172" t="str">
        <f t="shared" si="302"/>
        <v/>
      </c>
      <c r="O1448" s="150" t="str">
        <f t="shared" si="303"/>
        <v/>
      </c>
      <c r="P1448" s="151" t="str">
        <f t="shared" si="304"/>
        <v/>
      </c>
      <c r="Q1448" s="150" t="str">
        <f t="shared" si="294"/>
        <v/>
      </c>
      <c r="R1448" s="126" t="str">
        <f t="array" ref="R1448">IF(AND(ISTEXT(E1448),D1448="TR"),_xlfn.STDEV.S(IF(Supplier=E1448,Target)),"")</f>
        <v/>
      </c>
      <c r="S1448" s="143" t="e">
        <f t="shared" si="305"/>
        <v>#VALUE!</v>
      </c>
      <c r="T1448" s="146" t="e">
        <f t="shared" si="306"/>
        <v>#VALUE!</v>
      </c>
    </row>
    <row r="1449" spans="1:20" s="17" customFormat="1" x14ac:dyDescent="0.2">
      <c r="A1449" s="14"/>
      <c r="B1449" s="14"/>
      <c r="C1449" s="14"/>
      <c r="D1449" s="14"/>
      <c r="E1449" s="14"/>
      <c r="F1449" s="149" t="str">
        <f t="shared" si="295"/>
        <v/>
      </c>
      <c r="G1449" s="148" t="str">
        <f>IF(F1449="","",SUMIF(Supplier,Waste_Input!E1449,TotalSampleWeight))</f>
        <v/>
      </c>
      <c r="H1449" s="150" t="str">
        <f t="shared" si="296"/>
        <v/>
      </c>
      <c r="I1449" s="150" t="str">
        <f t="shared" si="297"/>
        <v/>
      </c>
      <c r="J1449" s="150" t="str">
        <f t="shared" si="298"/>
        <v/>
      </c>
      <c r="K1449" s="150" t="str">
        <f t="shared" si="299"/>
        <v/>
      </c>
      <c r="L1449" s="150" t="str">
        <f t="shared" si="300"/>
        <v/>
      </c>
      <c r="M1449" s="150" t="str">
        <f t="shared" si="301"/>
        <v/>
      </c>
      <c r="N1449" s="172" t="str">
        <f t="shared" si="302"/>
        <v/>
      </c>
      <c r="O1449" s="150" t="str">
        <f t="shared" si="303"/>
        <v/>
      </c>
      <c r="P1449" s="151" t="str">
        <f t="shared" si="304"/>
        <v/>
      </c>
      <c r="Q1449" s="150" t="str">
        <f t="shared" si="294"/>
        <v/>
      </c>
      <c r="R1449" s="126" t="str">
        <f t="array" ref="R1449">IF(AND(ISTEXT(E1449),D1449="TR"),_xlfn.STDEV.S(IF(Supplier=E1449,Target)),"")</f>
        <v/>
      </c>
      <c r="S1449" s="143" t="e">
        <f t="shared" si="305"/>
        <v>#VALUE!</v>
      </c>
      <c r="T1449" s="146" t="e">
        <f t="shared" si="306"/>
        <v>#VALUE!</v>
      </c>
    </row>
    <row r="1450" spans="1:20" s="17" customFormat="1" x14ac:dyDescent="0.2">
      <c r="A1450" s="14"/>
      <c r="B1450" s="14"/>
      <c r="C1450" s="14"/>
      <c r="D1450" s="14"/>
      <c r="E1450" s="14"/>
      <c r="F1450" s="149" t="str">
        <f t="shared" si="295"/>
        <v/>
      </c>
      <c r="G1450" s="148" t="str">
        <f>IF(F1450="","",SUMIF(Supplier,Waste_Input!E1450,TotalSampleWeight))</f>
        <v/>
      </c>
      <c r="H1450" s="150" t="str">
        <f t="shared" si="296"/>
        <v/>
      </c>
      <c r="I1450" s="150" t="str">
        <f t="shared" si="297"/>
        <v/>
      </c>
      <c r="J1450" s="150" t="str">
        <f t="shared" si="298"/>
        <v/>
      </c>
      <c r="K1450" s="150" t="str">
        <f t="shared" si="299"/>
        <v/>
      </c>
      <c r="L1450" s="150" t="str">
        <f t="shared" si="300"/>
        <v/>
      </c>
      <c r="M1450" s="150" t="str">
        <f t="shared" si="301"/>
        <v/>
      </c>
      <c r="N1450" s="172" t="str">
        <f t="shared" si="302"/>
        <v/>
      </c>
      <c r="O1450" s="150" t="str">
        <f t="shared" si="303"/>
        <v/>
      </c>
      <c r="P1450" s="151" t="str">
        <f t="shared" si="304"/>
        <v/>
      </c>
      <c r="Q1450" s="150" t="str">
        <f t="shared" si="294"/>
        <v/>
      </c>
      <c r="R1450" s="126" t="str">
        <f t="array" ref="R1450">IF(AND(ISTEXT(E1450),D1450="TR"),_xlfn.STDEV.S(IF(Supplier=E1450,Target)),"")</f>
        <v/>
      </c>
      <c r="S1450" s="143" t="e">
        <f t="shared" si="305"/>
        <v>#VALUE!</v>
      </c>
      <c r="T1450" s="146" t="e">
        <f t="shared" si="306"/>
        <v>#VALUE!</v>
      </c>
    </row>
    <row r="1451" spans="1:20" s="17" customFormat="1" x14ac:dyDescent="0.2">
      <c r="A1451" s="14"/>
      <c r="B1451" s="14"/>
      <c r="C1451" s="14"/>
      <c r="D1451" s="14"/>
      <c r="E1451" s="14"/>
      <c r="F1451" s="149" t="str">
        <f t="shared" si="295"/>
        <v/>
      </c>
      <c r="G1451" s="148" t="str">
        <f>IF(F1451="","",SUMIF(Supplier,Waste_Input!E1451,TotalSampleWeight))</f>
        <v/>
      </c>
      <c r="H1451" s="150" t="str">
        <f t="shared" si="296"/>
        <v/>
      </c>
      <c r="I1451" s="150" t="str">
        <f t="shared" si="297"/>
        <v/>
      </c>
      <c r="J1451" s="150" t="str">
        <f t="shared" si="298"/>
        <v/>
      </c>
      <c r="K1451" s="150" t="str">
        <f t="shared" si="299"/>
        <v/>
      </c>
      <c r="L1451" s="150" t="str">
        <f t="shared" si="300"/>
        <v/>
      </c>
      <c r="M1451" s="150" t="str">
        <f t="shared" si="301"/>
        <v/>
      </c>
      <c r="N1451" s="172" t="str">
        <f t="shared" si="302"/>
        <v/>
      </c>
      <c r="O1451" s="150" t="str">
        <f t="shared" si="303"/>
        <v/>
      </c>
      <c r="P1451" s="151" t="str">
        <f t="shared" si="304"/>
        <v/>
      </c>
      <c r="Q1451" s="150" t="str">
        <f t="shared" si="294"/>
        <v/>
      </c>
      <c r="R1451" s="126" t="str">
        <f t="array" ref="R1451">IF(AND(ISTEXT(E1451),D1451="TR"),_xlfn.STDEV.S(IF(Supplier=E1451,Target)),"")</f>
        <v/>
      </c>
      <c r="S1451" s="143" t="e">
        <f t="shared" si="305"/>
        <v>#VALUE!</v>
      </c>
      <c r="T1451" s="146" t="e">
        <f t="shared" si="306"/>
        <v>#VALUE!</v>
      </c>
    </row>
    <row r="1452" spans="1:20" s="17" customFormat="1" x14ac:dyDescent="0.2">
      <c r="A1452" s="14"/>
      <c r="B1452" s="14"/>
      <c r="C1452" s="14"/>
      <c r="D1452" s="14"/>
      <c r="E1452" s="14"/>
      <c r="F1452" s="149" t="str">
        <f t="shared" si="295"/>
        <v/>
      </c>
      <c r="G1452" s="148" t="str">
        <f>IF(F1452="","",SUMIF(Supplier,Waste_Input!E1452,TotalSampleWeight))</f>
        <v/>
      </c>
      <c r="H1452" s="150" t="str">
        <f t="shared" si="296"/>
        <v/>
      </c>
      <c r="I1452" s="150" t="str">
        <f t="shared" si="297"/>
        <v/>
      </c>
      <c r="J1452" s="150" t="str">
        <f t="shared" si="298"/>
        <v/>
      </c>
      <c r="K1452" s="150" t="str">
        <f t="shared" si="299"/>
        <v/>
      </c>
      <c r="L1452" s="150" t="str">
        <f t="shared" si="300"/>
        <v/>
      </c>
      <c r="M1452" s="150" t="str">
        <f t="shared" si="301"/>
        <v/>
      </c>
      <c r="N1452" s="172" t="str">
        <f t="shared" si="302"/>
        <v/>
      </c>
      <c r="O1452" s="150" t="str">
        <f t="shared" si="303"/>
        <v/>
      </c>
      <c r="P1452" s="151" t="str">
        <f t="shared" si="304"/>
        <v/>
      </c>
      <c r="Q1452" s="150" t="str">
        <f t="shared" si="294"/>
        <v/>
      </c>
      <c r="R1452" s="126" t="str">
        <f t="array" ref="R1452">IF(AND(ISTEXT(E1452),D1452="TR"),_xlfn.STDEV.S(IF(Supplier=E1452,Target)),"")</f>
        <v/>
      </c>
      <c r="S1452" s="143" t="e">
        <f t="shared" si="305"/>
        <v>#VALUE!</v>
      </c>
      <c r="T1452" s="146" t="e">
        <f t="shared" si="306"/>
        <v>#VALUE!</v>
      </c>
    </row>
    <row r="1453" spans="1:20" s="17" customFormat="1" x14ac:dyDescent="0.2">
      <c r="A1453" s="14"/>
      <c r="B1453" s="14"/>
      <c r="C1453" s="14"/>
      <c r="D1453" s="14"/>
      <c r="E1453" s="14"/>
      <c r="F1453" s="149" t="str">
        <f t="shared" si="295"/>
        <v/>
      </c>
      <c r="G1453" s="148" t="str">
        <f>IF(F1453="","",SUMIF(Supplier,Waste_Input!E1453,TotalSampleWeight))</f>
        <v/>
      </c>
      <c r="H1453" s="150" t="str">
        <f t="shared" si="296"/>
        <v/>
      </c>
      <c r="I1453" s="150" t="str">
        <f t="shared" si="297"/>
        <v/>
      </c>
      <c r="J1453" s="150" t="str">
        <f t="shared" si="298"/>
        <v/>
      </c>
      <c r="K1453" s="150" t="str">
        <f t="shared" si="299"/>
        <v/>
      </c>
      <c r="L1453" s="150" t="str">
        <f t="shared" si="300"/>
        <v/>
      </c>
      <c r="M1453" s="150" t="str">
        <f t="shared" si="301"/>
        <v/>
      </c>
      <c r="N1453" s="172" t="str">
        <f t="shared" si="302"/>
        <v/>
      </c>
      <c r="O1453" s="150" t="str">
        <f t="shared" si="303"/>
        <v/>
      </c>
      <c r="P1453" s="151" t="str">
        <f t="shared" si="304"/>
        <v/>
      </c>
      <c r="Q1453" s="150" t="str">
        <f t="shared" si="294"/>
        <v/>
      </c>
      <c r="R1453" s="126" t="str">
        <f t="array" ref="R1453">IF(AND(ISTEXT(E1453),D1453="TR"),_xlfn.STDEV.S(IF(Supplier=E1453,Target)),"")</f>
        <v/>
      </c>
      <c r="S1453" s="143" t="e">
        <f t="shared" si="305"/>
        <v>#VALUE!</v>
      </c>
      <c r="T1453" s="146" t="e">
        <f t="shared" si="306"/>
        <v>#VALUE!</v>
      </c>
    </row>
    <row r="1454" spans="1:20" s="17" customFormat="1" x14ac:dyDescent="0.2">
      <c r="A1454" s="14"/>
      <c r="B1454" s="14"/>
      <c r="C1454" s="14"/>
      <c r="D1454" s="14"/>
      <c r="E1454" s="14"/>
      <c r="F1454" s="149" t="str">
        <f t="shared" si="295"/>
        <v/>
      </c>
      <c r="G1454" s="148" t="str">
        <f>IF(F1454="","",SUMIF(Supplier,Waste_Input!E1454,TotalSampleWeight))</f>
        <v/>
      </c>
      <c r="H1454" s="150" t="str">
        <f t="shared" si="296"/>
        <v/>
      </c>
      <c r="I1454" s="150" t="str">
        <f t="shared" si="297"/>
        <v/>
      </c>
      <c r="J1454" s="150" t="str">
        <f t="shared" si="298"/>
        <v/>
      </c>
      <c r="K1454" s="150" t="str">
        <f t="shared" si="299"/>
        <v/>
      </c>
      <c r="L1454" s="150" t="str">
        <f t="shared" si="300"/>
        <v/>
      </c>
      <c r="M1454" s="150" t="str">
        <f t="shared" si="301"/>
        <v/>
      </c>
      <c r="N1454" s="172" t="str">
        <f t="shared" si="302"/>
        <v/>
      </c>
      <c r="O1454" s="150" t="str">
        <f t="shared" si="303"/>
        <v/>
      </c>
      <c r="P1454" s="151" t="str">
        <f t="shared" si="304"/>
        <v/>
      </c>
      <c r="Q1454" s="150" t="str">
        <f t="shared" si="294"/>
        <v/>
      </c>
      <c r="R1454" s="126" t="str">
        <f t="array" ref="R1454">IF(AND(ISTEXT(E1454),D1454="TR"),_xlfn.STDEV.S(IF(Supplier=E1454,Target)),"")</f>
        <v/>
      </c>
      <c r="S1454" s="143" t="e">
        <f t="shared" si="305"/>
        <v>#VALUE!</v>
      </c>
      <c r="T1454" s="146" t="e">
        <f t="shared" si="306"/>
        <v>#VALUE!</v>
      </c>
    </row>
    <row r="1455" spans="1:20" s="17" customFormat="1" x14ac:dyDescent="0.2">
      <c r="A1455" s="14"/>
      <c r="B1455" s="14"/>
      <c r="C1455" s="14"/>
      <c r="D1455" s="14"/>
      <c r="E1455" s="14"/>
      <c r="F1455" s="149" t="str">
        <f t="shared" si="295"/>
        <v/>
      </c>
      <c r="G1455" s="148" t="str">
        <f>IF(F1455="","",SUMIF(Supplier,Waste_Input!E1455,TotalSampleWeight))</f>
        <v/>
      </c>
      <c r="H1455" s="150" t="str">
        <f t="shared" si="296"/>
        <v/>
      </c>
      <c r="I1455" s="150" t="str">
        <f t="shared" si="297"/>
        <v/>
      </c>
      <c r="J1455" s="150" t="str">
        <f t="shared" si="298"/>
        <v/>
      </c>
      <c r="K1455" s="150" t="str">
        <f t="shared" si="299"/>
        <v/>
      </c>
      <c r="L1455" s="150" t="str">
        <f t="shared" si="300"/>
        <v/>
      </c>
      <c r="M1455" s="150" t="str">
        <f t="shared" si="301"/>
        <v/>
      </c>
      <c r="N1455" s="172" t="str">
        <f t="shared" si="302"/>
        <v/>
      </c>
      <c r="O1455" s="150" t="str">
        <f t="shared" si="303"/>
        <v/>
      </c>
      <c r="P1455" s="151" t="str">
        <f t="shared" si="304"/>
        <v/>
      </c>
      <c r="Q1455" s="150" t="str">
        <f t="shared" si="294"/>
        <v/>
      </c>
      <c r="R1455" s="126" t="str">
        <f t="array" ref="R1455">IF(AND(ISTEXT(E1455),D1455="TR"),_xlfn.STDEV.S(IF(Supplier=E1455,Target)),"")</f>
        <v/>
      </c>
      <c r="S1455" s="143" t="e">
        <f t="shared" si="305"/>
        <v>#VALUE!</v>
      </c>
      <c r="T1455" s="146" t="e">
        <f t="shared" si="306"/>
        <v>#VALUE!</v>
      </c>
    </row>
    <row r="1456" spans="1:20" s="17" customFormat="1" x14ac:dyDescent="0.2">
      <c r="A1456" s="14"/>
      <c r="B1456" s="14"/>
      <c r="C1456" s="14"/>
      <c r="D1456" s="14"/>
      <c r="E1456" s="14"/>
      <c r="F1456" s="149" t="str">
        <f t="shared" si="295"/>
        <v/>
      </c>
      <c r="G1456" s="148" t="str">
        <f>IF(F1456="","",SUMIF(Supplier,Waste_Input!E1456,TotalSampleWeight))</f>
        <v/>
      </c>
      <c r="H1456" s="150" t="str">
        <f t="shared" si="296"/>
        <v/>
      </c>
      <c r="I1456" s="150" t="str">
        <f t="shared" si="297"/>
        <v/>
      </c>
      <c r="J1456" s="150" t="str">
        <f t="shared" si="298"/>
        <v/>
      </c>
      <c r="K1456" s="150" t="str">
        <f t="shared" si="299"/>
        <v/>
      </c>
      <c r="L1456" s="150" t="str">
        <f t="shared" si="300"/>
        <v/>
      </c>
      <c r="M1456" s="150" t="str">
        <f t="shared" si="301"/>
        <v/>
      </c>
      <c r="N1456" s="172" t="str">
        <f t="shared" si="302"/>
        <v/>
      </c>
      <c r="O1456" s="150" t="str">
        <f t="shared" si="303"/>
        <v/>
      </c>
      <c r="P1456" s="151" t="str">
        <f t="shared" si="304"/>
        <v/>
      </c>
      <c r="Q1456" s="150" t="str">
        <f t="shared" si="294"/>
        <v/>
      </c>
      <c r="R1456" s="126" t="str">
        <f t="array" ref="R1456">IF(AND(ISTEXT(E1456),D1456="TR"),_xlfn.STDEV.S(IF(Supplier=E1456,Target)),"")</f>
        <v/>
      </c>
      <c r="S1456" s="143" t="e">
        <f t="shared" si="305"/>
        <v>#VALUE!</v>
      </c>
      <c r="T1456" s="146" t="e">
        <f t="shared" si="306"/>
        <v>#VALUE!</v>
      </c>
    </row>
    <row r="1457" spans="1:20" s="17" customFormat="1" x14ac:dyDescent="0.2">
      <c r="A1457" s="14"/>
      <c r="B1457" s="14"/>
      <c r="C1457" s="14"/>
      <c r="D1457" s="14"/>
      <c r="E1457" s="14"/>
      <c r="F1457" s="149" t="str">
        <f t="shared" si="295"/>
        <v/>
      </c>
      <c r="G1457" s="148" t="str">
        <f>IF(F1457="","",SUMIF(Supplier,Waste_Input!E1457,TotalSampleWeight))</f>
        <v/>
      </c>
      <c r="H1457" s="150" t="str">
        <f t="shared" si="296"/>
        <v/>
      </c>
      <c r="I1457" s="150" t="str">
        <f t="shared" si="297"/>
        <v/>
      </c>
      <c r="J1457" s="150" t="str">
        <f t="shared" si="298"/>
        <v/>
      </c>
      <c r="K1457" s="150" t="str">
        <f t="shared" si="299"/>
        <v/>
      </c>
      <c r="L1457" s="150" t="str">
        <f t="shared" si="300"/>
        <v/>
      </c>
      <c r="M1457" s="150" t="str">
        <f t="shared" si="301"/>
        <v/>
      </c>
      <c r="N1457" s="172" t="str">
        <f t="shared" si="302"/>
        <v/>
      </c>
      <c r="O1457" s="150" t="str">
        <f t="shared" si="303"/>
        <v/>
      </c>
      <c r="P1457" s="151" t="str">
        <f t="shared" si="304"/>
        <v/>
      </c>
      <c r="Q1457" s="150" t="str">
        <f t="shared" si="294"/>
        <v/>
      </c>
      <c r="R1457" s="126" t="str">
        <f t="array" ref="R1457">IF(AND(ISTEXT(E1457),D1457="TR"),_xlfn.STDEV.S(IF(Supplier=E1457,Target)),"")</f>
        <v/>
      </c>
      <c r="S1457" s="143" t="e">
        <f t="shared" si="305"/>
        <v>#VALUE!</v>
      </c>
      <c r="T1457" s="146" t="e">
        <f t="shared" si="306"/>
        <v>#VALUE!</v>
      </c>
    </row>
    <row r="1458" spans="1:20" s="17" customFormat="1" x14ac:dyDescent="0.2">
      <c r="A1458" s="14"/>
      <c r="B1458" s="14"/>
      <c r="C1458" s="14"/>
      <c r="D1458" s="14"/>
      <c r="E1458" s="14"/>
      <c r="F1458" s="149" t="str">
        <f t="shared" si="295"/>
        <v/>
      </c>
      <c r="G1458" s="148" t="str">
        <f>IF(F1458="","",SUMIF(Supplier,Waste_Input!E1458,TotalSampleWeight))</f>
        <v/>
      </c>
      <c r="H1458" s="150" t="str">
        <f t="shared" si="296"/>
        <v/>
      </c>
      <c r="I1458" s="150" t="str">
        <f t="shared" si="297"/>
        <v/>
      </c>
      <c r="J1458" s="150" t="str">
        <f t="shared" si="298"/>
        <v/>
      </c>
      <c r="K1458" s="150" t="str">
        <f t="shared" si="299"/>
        <v/>
      </c>
      <c r="L1458" s="150" t="str">
        <f t="shared" si="300"/>
        <v/>
      </c>
      <c r="M1458" s="150" t="str">
        <f t="shared" si="301"/>
        <v/>
      </c>
      <c r="N1458" s="172" t="str">
        <f t="shared" si="302"/>
        <v/>
      </c>
      <c r="O1458" s="150" t="str">
        <f t="shared" si="303"/>
        <v/>
      </c>
      <c r="P1458" s="151" t="str">
        <f t="shared" si="304"/>
        <v/>
      </c>
      <c r="Q1458" s="150" t="str">
        <f t="shared" si="294"/>
        <v/>
      </c>
      <c r="R1458" s="126" t="str">
        <f t="array" ref="R1458">IF(AND(ISTEXT(E1458),D1458="TR"),_xlfn.STDEV.S(IF(Supplier=E1458,Target)),"")</f>
        <v/>
      </c>
      <c r="S1458" s="143" t="e">
        <f t="shared" si="305"/>
        <v>#VALUE!</v>
      </c>
      <c r="T1458" s="146" t="e">
        <f t="shared" si="306"/>
        <v>#VALUE!</v>
      </c>
    </row>
    <row r="1459" spans="1:20" s="17" customFormat="1" x14ac:dyDescent="0.2">
      <c r="A1459" s="14"/>
      <c r="B1459" s="14"/>
      <c r="C1459" s="14"/>
      <c r="D1459" s="14"/>
      <c r="E1459" s="14"/>
      <c r="F1459" s="149" t="str">
        <f t="shared" si="295"/>
        <v/>
      </c>
      <c r="G1459" s="148" t="str">
        <f>IF(F1459="","",SUMIF(Supplier,Waste_Input!E1459,TotalSampleWeight))</f>
        <v/>
      </c>
      <c r="H1459" s="150" t="str">
        <f t="shared" si="296"/>
        <v/>
      </c>
      <c r="I1459" s="150" t="str">
        <f t="shared" si="297"/>
        <v/>
      </c>
      <c r="J1459" s="150" t="str">
        <f t="shared" si="298"/>
        <v/>
      </c>
      <c r="K1459" s="150" t="str">
        <f t="shared" si="299"/>
        <v/>
      </c>
      <c r="L1459" s="150" t="str">
        <f t="shared" si="300"/>
        <v/>
      </c>
      <c r="M1459" s="150" t="str">
        <f t="shared" si="301"/>
        <v/>
      </c>
      <c r="N1459" s="172" t="str">
        <f t="shared" si="302"/>
        <v/>
      </c>
      <c r="O1459" s="150" t="str">
        <f t="shared" si="303"/>
        <v/>
      </c>
      <c r="P1459" s="151" t="str">
        <f t="shared" si="304"/>
        <v/>
      </c>
      <c r="Q1459" s="150" t="str">
        <f t="shared" si="294"/>
        <v/>
      </c>
      <c r="R1459" s="126" t="str">
        <f t="array" ref="R1459">IF(AND(ISTEXT(E1459),D1459="TR"),_xlfn.STDEV.S(IF(Supplier=E1459,Target)),"")</f>
        <v/>
      </c>
      <c r="S1459" s="143" t="e">
        <f t="shared" si="305"/>
        <v>#VALUE!</v>
      </c>
      <c r="T1459" s="146" t="e">
        <f t="shared" si="306"/>
        <v>#VALUE!</v>
      </c>
    </row>
    <row r="1460" spans="1:20" s="17" customFormat="1" x14ac:dyDescent="0.2">
      <c r="A1460" s="14"/>
      <c r="B1460" s="14"/>
      <c r="C1460" s="14"/>
      <c r="D1460" s="14"/>
      <c r="E1460" s="14"/>
      <c r="F1460" s="149" t="str">
        <f t="shared" si="295"/>
        <v/>
      </c>
      <c r="G1460" s="148" t="str">
        <f>IF(F1460="","",SUMIF(Supplier,Waste_Input!E1460,TotalSampleWeight))</f>
        <v/>
      </c>
      <c r="H1460" s="150" t="str">
        <f t="shared" si="296"/>
        <v/>
      </c>
      <c r="I1460" s="150" t="str">
        <f t="shared" si="297"/>
        <v/>
      </c>
      <c r="J1460" s="150" t="str">
        <f t="shared" si="298"/>
        <v/>
      </c>
      <c r="K1460" s="150" t="str">
        <f t="shared" si="299"/>
        <v/>
      </c>
      <c r="L1460" s="150" t="str">
        <f t="shared" si="300"/>
        <v/>
      </c>
      <c r="M1460" s="150" t="str">
        <f t="shared" si="301"/>
        <v/>
      </c>
      <c r="N1460" s="172" t="str">
        <f t="shared" si="302"/>
        <v/>
      </c>
      <c r="O1460" s="150" t="str">
        <f t="shared" si="303"/>
        <v/>
      </c>
      <c r="P1460" s="151" t="str">
        <f t="shared" si="304"/>
        <v/>
      </c>
      <c r="Q1460" s="150" t="str">
        <f t="shared" si="294"/>
        <v/>
      </c>
      <c r="R1460" s="126" t="str">
        <f t="array" ref="R1460">IF(AND(ISTEXT(E1460),D1460="TR"),_xlfn.STDEV.S(IF(Supplier=E1460,Target)),"")</f>
        <v/>
      </c>
      <c r="S1460" s="143" t="e">
        <f t="shared" si="305"/>
        <v>#VALUE!</v>
      </c>
      <c r="T1460" s="146" t="e">
        <f t="shared" si="306"/>
        <v>#VALUE!</v>
      </c>
    </row>
    <row r="1461" spans="1:20" s="17" customFormat="1" x14ac:dyDescent="0.2">
      <c r="A1461" s="14"/>
      <c r="B1461" s="14"/>
      <c r="C1461" s="14"/>
      <c r="D1461" s="14"/>
      <c r="E1461" s="14"/>
      <c r="F1461" s="149" t="str">
        <f t="shared" si="295"/>
        <v/>
      </c>
      <c r="G1461" s="148" t="str">
        <f>IF(F1461="","",SUMIF(Supplier,Waste_Input!E1461,TotalSampleWeight))</f>
        <v/>
      </c>
      <c r="H1461" s="150" t="str">
        <f t="shared" si="296"/>
        <v/>
      </c>
      <c r="I1461" s="150" t="str">
        <f t="shared" si="297"/>
        <v/>
      </c>
      <c r="J1461" s="150" t="str">
        <f t="shared" si="298"/>
        <v/>
      </c>
      <c r="K1461" s="150" t="str">
        <f t="shared" si="299"/>
        <v/>
      </c>
      <c r="L1461" s="150" t="str">
        <f t="shared" si="300"/>
        <v/>
      </c>
      <c r="M1461" s="150" t="str">
        <f t="shared" si="301"/>
        <v/>
      </c>
      <c r="N1461" s="172" t="str">
        <f t="shared" si="302"/>
        <v/>
      </c>
      <c r="O1461" s="150" t="str">
        <f t="shared" si="303"/>
        <v/>
      </c>
      <c r="P1461" s="151" t="str">
        <f t="shared" si="304"/>
        <v/>
      </c>
      <c r="Q1461" s="150" t="str">
        <f t="shared" si="294"/>
        <v/>
      </c>
      <c r="R1461" s="126" t="str">
        <f t="array" ref="R1461">IF(AND(ISTEXT(E1461),D1461="TR"),_xlfn.STDEV.S(IF(Supplier=E1461,Target)),"")</f>
        <v/>
      </c>
      <c r="S1461" s="143" t="e">
        <f t="shared" si="305"/>
        <v>#VALUE!</v>
      </c>
      <c r="T1461" s="146" t="e">
        <f t="shared" si="306"/>
        <v>#VALUE!</v>
      </c>
    </row>
    <row r="1462" spans="1:20" s="17" customFormat="1" x14ac:dyDescent="0.2">
      <c r="A1462" s="14"/>
      <c r="B1462" s="14"/>
      <c r="C1462" s="14"/>
      <c r="D1462" s="14"/>
      <c r="E1462" s="14"/>
      <c r="F1462" s="149" t="str">
        <f t="shared" si="295"/>
        <v/>
      </c>
      <c r="G1462" s="148" t="str">
        <f>IF(F1462="","",SUMIF(Supplier,Waste_Input!E1462,TotalSampleWeight))</f>
        <v/>
      </c>
      <c r="H1462" s="150" t="str">
        <f t="shared" si="296"/>
        <v/>
      </c>
      <c r="I1462" s="150" t="str">
        <f t="shared" si="297"/>
        <v/>
      </c>
      <c r="J1462" s="150" t="str">
        <f t="shared" si="298"/>
        <v/>
      </c>
      <c r="K1462" s="150" t="str">
        <f t="shared" si="299"/>
        <v/>
      </c>
      <c r="L1462" s="150" t="str">
        <f t="shared" si="300"/>
        <v/>
      </c>
      <c r="M1462" s="150" t="str">
        <f t="shared" si="301"/>
        <v/>
      </c>
      <c r="N1462" s="172" t="str">
        <f t="shared" si="302"/>
        <v/>
      </c>
      <c r="O1462" s="150" t="str">
        <f t="shared" si="303"/>
        <v/>
      </c>
      <c r="P1462" s="151" t="str">
        <f t="shared" si="304"/>
        <v/>
      </c>
      <c r="Q1462" s="150" t="str">
        <f t="shared" si="294"/>
        <v/>
      </c>
      <c r="R1462" s="126" t="str">
        <f t="array" ref="R1462">IF(AND(ISTEXT(E1462),D1462="TR"),_xlfn.STDEV.S(IF(Supplier=E1462,Target)),"")</f>
        <v/>
      </c>
      <c r="S1462" s="143" t="e">
        <f t="shared" si="305"/>
        <v>#VALUE!</v>
      </c>
      <c r="T1462" s="146" t="e">
        <f t="shared" si="306"/>
        <v>#VALUE!</v>
      </c>
    </row>
    <row r="1463" spans="1:20" s="17" customFormat="1" x14ac:dyDescent="0.2">
      <c r="A1463" s="14"/>
      <c r="B1463" s="14"/>
      <c r="C1463" s="14"/>
      <c r="D1463" s="14"/>
      <c r="E1463" s="14"/>
      <c r="F1463" s="149" t="str">
        <f t="shared" si="295"/>
        <v/>
      </c>
      <c r="G1463" s="148" t="str">
        <f>IF(F1463="","",SUMIF(Supplier,Waste_Input!E1463,TotalSampleWeight))</f>
        <v/>
      </c>
      <c r="H1463" s="150" t="str">
        <f t="shared" si="296"/>
        <v/>
      </c>
      <c r="I1463" s="150" t="str">
        <f t="shared" si="297"/>
        <v/>
      </c>
      <c r="J1463" s="150" t="str">
        <f t="shared" si="298"/>
        <v/>
      </c>
      <c r="K1463" s="150" t="str">
        <f t="shared" si="299"/>
        <v/>
      </c>
      <c r="L1463" s="150" t="str">
        <f t="shared" si="300"/>
        <v/>
      </c>
      <c r="M1463" s="150" t="str">
        <f t="shared" si="301"/>
        <v/>
      </c>
      <c r="N1463" s="172" t="str">
        <f t="shared" si="302"/>
        <v/>
      </c>
      <c r="O1463" s="150" t="str">
        <f t="shared" si="303"/>
        <v/>
      </c>
      <c r="P1463" s="151" t="str">
        <f t="shared" si="304"/>
        <v/>
      </c>
      <c r="Q1463" s="150" t="str">
        <f t="shared" si="294"/>
        <v/>
      </c>
      <c r="R1463" s="126" t="str">
        <f t="array" ref="R1463">IF(AND(ISTEXT(E1463),D1463="TR"),_xlfn.STDEV.S(IF(Supplier=E1463,Target)),"")</f>
        <v/>
      </c>
      <c r="S1463" s="143" t="e">
        <f t="shared" si="305"/>
        <v>#VALUE!</v>
      </c>
      <c r="T1463" s="146" t="e">
        <f t="shared" si="306"/>
        <v>#VALUE!</v>
      </c>
    </row>
    <row r="1464" spans="1:20" s="17" customFormat="1" x14ac:dyDescent="0.2">
      <c r="A1464" s="14"/>
      <c r="B1464" s="14"/>
      <c r="C1464" s="14"/>
      <c r="D1464" s="14"/>
      <c r="E1464" s="14"/>
      <c r="F1464" s="149" t="str">
        <f t="shared" si="295"/>
        <v/>
      </c>
      <c r="G1464" s="148" t="str">
        <f>IF(F1464="","",SUMIF(Supplier,Waste_Input!E1464,TotalSampleWeight))</f>
        <v/>
      </c>
      <c r="H1464" s="150" t="str">
        <f t="shared" si="296"/>
        <v/>
      </c>
      <c r="I1464" s="150" t="str">
        <f t="shared" si="297"/>
        <v/>
      </c>
      <c r="J1464" s="150" t="str">
        <f t="shared" si="298"/>
        <v/>
      </c>
      <c r="K1464" s="150" t="str">
        <f t="shared" si="299"/>
        <v/>
      </c>
      <c r="L1464" s="150" t="str">
        <f t="shared" si="300"/>
        <v/>
      </c>
      <c r="M1464" s="150" t="str">
        <f t="shared" si="301"/>
        <v/>
      </c>
      <c r="N1464" s="172" t="str">
        <f t="shared" si="302"/>
        <v/>
      </c>
      <c r="O1464" s="150" t="str">
        <f t="shared" si="303"/>
        <v/>
      </c>
      <c r="P1464" s="151" t="str">
        <f t="shared" si="304"/>
        <v/>
      </c>
      <c r="Q1464" s="150" t="str">
        <f t="shared" si="294"/>
        <v/>
      </c>
      <c r="R1464" s="126" t="str">
        <f t="array" ref="R1464">IF(AND(ISTEXT(E1464),D1464="TR"),_xlfn.STDEV.S(IF(Supplier=E1464,Target)),"")</f>
        <v/>
      </c>
      <c r="S1464" s="143" t="e">
        <f t="shared" si="305"/>
        <v>#VALUE!</v>
      </c>
      <c r="T1464" s="146" t="e">
        <f t="shared" si="306"/>
        <v>#VALUE!</v>
      </c>
    </row>
    <row r="1465" spans="1:20" s="17" customFormat="1" x14ac:dyDescent="0.2">
      <c r="A1465" s="14"/>
      <c r="B1465" s="14"/>
      <c r="C1465" s="14"/>
      <c r="D1465" s="14"/>
      <c r="E1465" s="14"/>
      <c r="F1465" s="149" t="str">
        <f t="shared" si="295"/>
        <v/>
      </c>
      <c r="G1465" s="148" t="str">
        <f>IF(F1465="","",SUMIF(Supplier,Waste_Input!E1465,TotalSampleWeight))</f>
        <v/>
      </c>
      <c r="H1465" s="150" t="str">
        <f t="shared" si="296"/>
        <v/>
      </c>
      <c r="I1465" s="150" t="str">
        <f t="shared" si="297"/>
        <v/>
      </c>
      <c r="J1465" s="150" t="str">
        <f t="shared" si="298"/>
        <v/>
      </c>
      <c r="K1465" s="150" t="str">
        <f t="shared" si="299"/>
        <v/>
      </c>
      <c r="L1465" s="150" t="str">
        <f t="shared" si="300"/>
        <v/>
      </c>
      <c r="M1465" s="150" t="str">
        <f t="shared" si="301"/>
        <v/>
      </c>
      <c r="N1465" s="172" t="str">
        <f t="shared" si="302"/>
        <v/>
      </c>
      <c r="O1465" s="150" t="str">
        <f t="shared" si="303"/>
        <v/>
      </c>
      <c r="P1465" s="151" t="str">
        <f t="shared" si="304"/>
        <v/>
      </c>
      <c r="Q1465" s="150" t="str">
        <f t="shared" si="294"/>
        <v/>
      </c>
      <c r="R1465" s="126" t="str">
        <f t="array" ref="R1465">IF(AND(ISTEXT(E1465),D1465="TR"),_xlfn.STDEV.S(IF(Supplier=E1465,Target)),"")</f>
        <v/>
      </c>
      <c r="S1465" s="143" t="e">
        <f t="shared" si="305"/>
        <v>#VALUE!</v>
      </c>
      <c r="T1465" s="146" t="e">
        <f t="shared" si="306"/>
        <v>#VALUE!</v>
      </c>
    </row>
    <row r="1466" spans="1:20" s="17" customFormat="1" x14ac:dyDescent="0.2">
      <c r="A1466" s="14"/>
      <c r="B1466" s="14"/>
      <c r="C1466" s="14"/>
      <c r="D1466" s="14"/>
      <c r="E1466" s="14"/>
      <c r="F1466" s="149" t="str">
        <f t="shared" si="295"/>
        <v/>
      </c>
      <c r="G1466" s="148" t="str">
        <f>IF(F1466="","",SUMIF(Supplier,Waste_Input!E1466,TotalSampleWeight))</f>
        <v/>
      </c>
      <c r="H1466" s="150" t="str">
        <f t="shared" si="296"/>
        <v/>
      </c>
      <c r="I1466" s="150" t="str">
        <f t="shared" si="297"/>
        <v/>
      </c>
      <c r="J1466" s="150" t="str">
        <f t="shared" si="298"/>
        <v/>
      </c>
      <c r="K1466" s="150" t="str">
        <f t="shared" si="299"/>
        <v/>
      </c>
      <c r="L1466" s="150" t="str">
        <f t="shared" si="300"/>
        <v/>
      </c>
      <c r="M1466" s="150" t="str">
        <f t="shared" si="301"/>
        <v/>
      </c>
      <c r="N1466" s="172" t="str">
        <f t="shared" si="302"/>
        <v/>
      </c>
      <c r="O1466" s="150" t="str">
        <f t="shared" si="303"/>
        <v/>
      </c>
      <c r="P1466" s="151" t="str">
        <f t="shared" si="304"/>
        <v/>
      </c>
      <c r="Q1466" s="150" t="str">
        <f t="shared" si="294"/>
        <v/>
      </c>
      <c r="R1466" s="126" t="str">
        <f t="array" ref="R1466">IF(AND(ISTEXT(E1466),D1466="TR"),_xlfn.STDEV.S(IF(Supplier=E1466,Target)),"")</f>
        <v/>
      </c>
      <c r="S1466" s="143" t="e">
        <f t="shared" si="305"/>
        <v>#VALUE!</v>
      </c>
      <c r="T1466" s="146" t="e">
        <f t="shared" si="306"/>
        <v>#VALUE!</v>
      </c>
    </row>
    <row r="1467" spans="1:20" s="17" customFormat="1" x14ac:dyDescent="0.2">
      <c r="A1467" s="14"/>
      <c r="B1467" s="14"/>
      <c r="C1467" s="14"/>
      <c r="D1467" s="14"/>
      <c r="E1467" s="14"/>
      <c r="F1467" s="149" t="str">
        <f t="shared" si="295"/>
        <v/>
      </c>
      <c r="G1467" s="148" t="str">
        <f>IF(F1467="","",SUMIF(Supplier,Waste_Input!E1467,TotalSampleWeight))</f>
        <v/>
      </c>
      <c r="H1467" s="150" t="str">
        <f t="shared" si="296"/>
        <v/>
      </c>
      <c r="I1467" s="150" t="str">
        <f t="shared" si="297"/>
        <v/>
      </c>
      <c r="J1467" s="150" t="str">
        <f t="shared" si="298"/>
        <v/>
      </c>
      <c r="K1467" s="150" t="str">
        <f t="shared" si="299"/>
        <v/>
      </c>
      <c r="L1467" s="150" t="str">
        <f t="shared" si="300"/>
        <v/>
      </c>
      <c r="M1467" s="150" t="str">
        <f t="shared" si="301"/>
        <v/>
      </c>
      <c r="N1467" s="172" t="str">
        <f t="shared" si="302"/>
        <v/>
      </c>
      <c r="O1467" s="150" t="str">
        <f t="shared" si="303"/>
        <v/>
      </c>
      <c r="P1467" s="151" t="str">
        <f t="shared" si="304"/>
        <v/>
      </c>
      <c r="Q1467" s="150" t="str">
        <f t="shared" si="294"/>
        <v/>
      </c>
      <c r="R1467" s="126" t="str">
        <f t="array" ref="R1467">IF(AND(ISTEXT(E1467),D1467="TR"),_xlfn.STDEV.S(IF(Supplier=E1467,Target)),"")</f>
        <v/>
      </c>
      <c r="S1467" s="143" t="e">
        <f t="shared" si="305"/>
        <v>#VALUE!</v>
      </c>
      <c r="T1467" s="146" t="e">
        <f t="shared" si="306"/>
        <v>#VALUE!</v>
      </c>
    </row>
    <row r="1468" spans="1:20" s="17" customFormat="1" x14ac:dyDescent="0.2">
      <c r="A1468" s="14"/>
      <c r="B1468" s="14"/>
      <c r="C1468" s="14"/>
      <c r="D1468" s="14"/>
      <c r="E1468" s="14"/>
      <c r="F1468" s="149" t="str">
        <f t="shared" si="295"/>
        <v/>
      </c>
      <c r="G1468" s="148" t="str">
        <f>IF(F1468="","",SUMIF(Supplier,Waste_Input!E1468,TotalSampleWeight))</f>
        <v/>
      </c>
      <c r="H1468" s="150" t="str">
        <f t="shared" si="296"/>
        <v/>
      </c>
      <c r="I1468" s="150" t="str">
        <f t="shared" si="297"/>
        <v/>
      </c>
      <c r="J1468" s="150" t="str">
        <f t="shared" si="298"/>
        <v/>
      </c>
      <c r="K1468" s="150" t="str">
        <f t="shared" si="299"/>
        <v/>
      </c>
      <c r="L1468" s="150" t="str">
        <f t="shared" si="300"/>
        <v/>
      </c>
      <c r="M1468" s="150" t="str">
        <f t="shared" si="301"/>
        <v/>
      </c>
      <c r="N1468" s="172" t="str">
        <f t="shared" si="302"/>
        <v/>
      </c>
      <c r="O1468" s="150" t="str">
        <f t="shared" si="303"/>
        <v/>
      </c>
      <c r="P1468" s="151" t="str">
        <f t="shared" si="304"/>
        <v/>
      </c>
      <c r="Q1468" s="150" t="str">
        <f t="shared" si="294"/>
        <v/>
      </c>
      <c r="R1468" s="126" t="str">
        <f t="array" ref="R1468">IF(AND(ISTEXT(E1468),D1468="TR"),_xlfn.STDEV.S(IF(Supplier=E1468,Target)),"")</f>
        <v/>
      </c>
      <c r="S1468" s="143" t="e">
        <f t="shared" si="305"/>
        <v>#VALUE!</v>
      </c>
      <c r="T1468" s="146" t="e">
        <f t="shared" si="306"/>
        <v>#VALUE!</v>
      </c>
    </row>
    <row r="1469" spans="1:20" s="17" customFormat="1" x14ac:dyDescent="0.2">
      <c r="A1469" s="14"/>
      <c r="B1469" s="14"/>
      <c r="C1469" s="14"/>
      <c r="D1469" s="14"/>
      <c r="E1469" s="14"/>
      <c r="F1469" s="149" t="str">
        <f t="shared" si="295"/>
        <v/>
      </c>
      <c r="G1469" s="148" t="str">
        <f>IF(F1469="","",SUMIF(Supplier,Waste_Input!E1469,TotalSampleWeight))</f>
        <v/>
      </c>
      <c r="H1469" s="150" t="str">
        <f t="shared" si="296"/>
        <v/>
      </c>
      <c r="I1469" s="150" t="str">
        <f t="shared" si="297"/>
        <v/>
      </c>
      <c r="J1469" s="150" t="str">
        <f t="shared" si="298"/>
        <v/>
      </c>
      <c r="K1469" s="150" t="str">
        <f t="shared" si="299"/>
        <v/>
      </c>
      <c r="L1469" s="150" t="str">
        <f t="shared" si="300"/>
        <v/>
      </c>
      <c r="M1469" s="150" t="str">
        <f t="shared" si="301"/>
        <v/>
      </c>
      <c r="N1469" s="172" t="str">
        <f t="shared" si="302"/>
        <v/>
      </c>
      <c r="O1469" s="150" t="str">
        <f t="shared" si="303"/>
        <v/>
      </c>
      <c r="P1469" s="151" t="str">
        <f t="shared" si="304"/>
        <v/>
      </c>
      <c r="Q1469" s="150" t="str">
        <f t="shared" si="294"/>
        <v/>
      </c>
      <c r="R1469" s="126" t="str">
        <f t="array" ref="R1469">IF(AND(ISTEXT(E1469),D1469="TR"),_xlfn.STDEV.S(IF(Supplier=E1469,Target)),"")</f>
        <v/>
      </c>
      <c r="S1469" s="143" t="e">
        <f t="shared" si="305"/>
        <v>#VALUE!</v>
      </c>
      <c r="T1469" s="146" t="e">
        <f t="shared" si="306"/>
        <v>#VALUE!</v>
      </c>
    </row>
    <row r="1470" spans="1:20" s="17" customFormat="1" x14ac:dyDescent="0.2">
      <c r="A1470" s="14"/>
      <c r="B1470" s="14"/>
      <c r="C1470" s="14"/>
      <c r="D1470" s="14"/>
      <c r="E1470" s="14"/>
      <c r="F1470" s="149" t="str">
        <f t="shared" si="295"/>
        <v/>
      </c>
      <c r="G1470" s="148" t="str">
        <f>IF(F1470="","",SUMIF(Supplier,Waste_Input!E1470,TotalSampleWeight))</f>
        <v/>
      </c>
      <c r="H1470" s="150" t="str">
        <f t="shared" si="296"/>
        <v/>
      </c>
      <c r="I1470" s="150" t="str">
        <f t="shared" si="297"/>
        <v/>
      </c>
      <c r="J1470" s="150" t="str">
        <f t="shared" si="298"/>
        <v/>
      </c>
      <c r="K1470" s="150" t="str">
        <f t="shared" si="299"/>
        <v/>
      </c>
      <c r="L1470" s="150" t="str">
        <f t="shared" si="300"/>
        <v/>
      </c>
      <c r="M1470" s="150" t="str">
        <f t="shared" si="301"/>
        <v/>
      </c>
      <c r="N1470" s="172" t="str">
        <f t="shared" si="302"/>
        <v/>
      </c>
      <c r="O1470" s="150" t="str">
        <f t="shared" si="303"/>
        <v/>
      </c>
      <c r="P1470" s="151" t="str">
        <f t="shared" si="304"/>
        <v/>
      </c>
      <c r="Q1470" s="150" t="str">
        <f t="shared" si="294"/>
        <v/>
      </c>
      <c r="R1470" s="126" t="str">
        <f t="array" ref="R1470">IF(AND(ISTEXT(E1470),D1470="TR"),_xlfn.STDEV.S(IF(Supplier=E1470,Target)),"")</f>
        <v/>
      </c>
      <c r="S1470" s="143" t="e">
        <f t="shared" si="305"/>
        <v>#VALUE!</v>
      </c>
      <c r="T1470" s="146" t="e">
        <f t="shared" si="306"/>
        <v>#VALUE!</v>
      </c>
    </row>
    <row r="1471" spans="1:20" s="17" customFormat="1" x14ac:dyDescent="0.2">
      <c r="A1471" s="14"/>
      <c r="B1471" s="14"/>
      <c r="C1471" s="14"/>
      <c r="D1471" s="14"/>
      <c r="E1471" s="14"/>
      <c r="F1471" s="149" t="str">
        <f t="shared" si="295"/>
        <v/>
      </c>
      <c r="G1471" s="148" t="str">
        <f>IF(F1471="","",SUMIF(Supplier,Waste_Input!E1471,TotalSampleWeight))</f>
        <v/>
      </c>
      <c r="H1471" s="150" t="str">
        <f t="shared" si="296"/>
        <v/>
      </c>
      <c r="I1471" s="150" t="str">
        <f t="shared" si="297"/>
        <v/>
      </c>
      <c r="J1471" s="150" t="str">
        <f t="shared" si="298"/>
        <v/>
      </c>
      <c r="K1471" s="150" t="str">
        <f t="shared" si="299"/>
        <v/>
      </c>
      <c r="L1471" s="150" t="str">
        <f t="shared" si="300"/>
        <v/>
      </c>
      <c r="M1471" s="150" t="str">
        <f t="shared" si="301"/>
        <v/>
      </c>
      <c r="N1471" s="172" t="str">
        <f t="shared" si="302"/>
        <v/>
      </c>
      <c r="O1471" s="150" t="str">
        <f t="shared" si="303"/>
        <v/>
      </c>
      <c r="P1471" s="151" t="str">
        <f t="shared" si="304"/>
        <v/>
      </c>
      <c r="Q1471" s="150" t="str">
        <f t="shared" si="294"/>
        <v/>
      </c>
      <c r="R1471" s="126" t="str">
        <f t="array" ref="R1471">IF(AND(ISTEXT(E1471),D1471="TR"),_xlfn.STDEV.S(IF(Supplier=E1471,Target)),"")</f>
        <v/>
      </c>
      <c r="S1471" s="143" t="e">
        <f t="shared" si="305"/>
        <v>#VALUE!</v>
      </c>
      <c r="T1471" s="146" t="e">
        <f t="shared" si="306"/>
        <v>#VALUE!</v>
      </c>
    </row>
    <row r="1472" spans="1:20" s="17" customFormat="1" x14ac:dyDescent="0.2">
      <c r="A1472" s="14"/>
      <c r="B1472" s="14"/>
      <c r="C1472" s="14"/>
      <c r="D1472" s="14"/>
      <c r="E1472" s="14"/>
      <c r="F1472" s="149" t="str">
        <f t="shared" si="295"/>
        <v/>
      </c>
      <c r="G1472" s="148" t="str">
        <f>IF(F1472="","",SUMIF(Supplier,Waste_Input!E1472,TotalSampleWeight))</f>
        <v/>
      </c>
      <c r="H1472" s="150" t="str">
        <f t="shared" si="296"/>
        <v/>
      </c>
      <c r="I1472" s="150" t="str">
        <f t="shared" si="297"/>
        <v/>
      </c>
      <c r="J1472" s="150" t="str">
        <f t="shared" si="298"/>
        <v/>
      </c>
      <c r="K1472" s="150" t="str">
        <f t="shared" si="299"/>
        <v/>
      </c>
      <c r="L1472" s="150" t="str">
        <f t="shared" si="300"/>
        <v/>
      </c>
      <c r="M1472" s="150" t="str">
        <f t="shared" si="301"/>
        <v/>
      </c>
      <c r="N1472" s="172" t="str">
        <f t="shared" si="302"/>
        <v/>
      </c>
      <c r="O1472" s="150" t="str">
        <f t="shared" si="303"/>
        <v/>
      </c>
      <c r="P1472" s="151" t="str">
        <f t="shared" si="304"/>
        <v/>
      </c>
      <c r="Q1472" s="150" t="str">
        <f t="shared" si="294"/>
        <v/>
      </c>
      <c r="R1472" s="126" t="str">
        <f t="array" ref="R1472">IF(AND(ISTEXT(E1472),D1472="TR"),_xlfn.STDEV.S(IF(Supplier=E1472,Target)),"")</f>
        <v/>
      </c>
      <c r="S1472" s="143" t="e">
        <f t="shared" si="305"/>
        <v>#VALUE!</v>
      </c>
      <c r="T1472" s="146" t="e">
        <f t="shared" si="306"/>
        <v>#VALUE!</v>
      </c>
    </row>
    <row r="1473" spans="1:20" s="17" customFormat="1" x14ac:dyDescent="0.2">
      <c r="A1473" s="14"/>
      <c r="B1473" s="14"/>
      <c r="C1473" s="14"/>
      <c r="D1473" s="14"/>
      <c r="E1473" s="14"/>
      <c r="F1473" s="149" t="str">
        <f t="shared" si="295"/>
        <v/>
      </c>
      <c r="G1473" s="148" t="str">
        <f>IF(F1473="","",SUMIF(Supplier,Waste_Input!E1473,TotalSampleWeight))</f>
        <v/>
      </c>
      <c r="H1473" s="150" t="str">
        <f t="shared" si="296"/>
        <v/>
      </c>
      <c r="I1473" s="150" t="str">
        <f t="shared" si="297"/>
        <v/>
      </c>
      <c r="J1473" s="150" t="str">
        <f t="shared" si="298"/>
        <v/>
      </c>
      <c r="K1473" s="150" t="str">
        <f t="shared" si="299"/>
        <v/>
      </c>
      <c r="L1473" s="150" t="str">
        <f t="shared" si="300"/>
        <v/>
      </c>
      <c r="M1473" s="150" t="str">
        <f t="shared" si="301"/>
        <v/>
      </c>
      <c r="N1473" s="172" t="str">
        <f t="shared" si="302"/>
        <v/>
      </c>
      <c r="O1473" s="150" t="str">
        <f t="shared" si="303"/>
        <v/>
      </c>
      <c r="P1473" s="151" t="str">
        <f t="shared" si="304"/>
        <v/>
      </c>
      <c r="Q1473" s="150" t="str">
        <f t="shared" si="294"/>
        <v/>
      </c>
      <c r="R1473" s="126" t="str">
        <f t="array" ref="R1473">IF(AND(ISTEXT(E1473),D1473="TR"),_xlfn.STDEV.S(IF(Supplier=E1473,Target)),"")</f>
        <v/>
      </c>
      <c r="S1473" s="143" t="e">
        <f t="shared" si="305"/>
        <v>#VALUE!</v>
      </c>
      <c r="T1473" s="146" t="e">
        <f t="shared" si="306"/>
        <v>#VALUE!</v>
      </c>
    </row>
    <row r="1474" spans="1:20" s="17" customFormat="1" x14ac:dyDescent="0.2">
      <c r="A1474" s="14"/>
      <c r="B1474" s="14"/>
      <c r="C1474" s="14"/>
      <c r="D1474" s="14"/>
      <c r="E1474" s="14"/>
      <c r="F1474" s="149" t="str">
        <f t="shared" si="295"/>
        <v/>
      </c>
      <c r="G1474" s="148" t="str">
        <f>IF(F1474="","",SUMIF(Supplier,Waste_Input!E1474,TotalSampleWeight))</f>
        <v/>
      </c>
      <c r="H1474" s="150" t="str">
        <f t="shared" si="296"/>
        <v/>
      </c>
      <c r="I1474" s="150" t="str">
        <f t="shared" si="297"/>
        <v/>
      </c>
      <c r="J1474" s="150" t="str">
        <f t="shared" si="298"/>
        <v/>
      </c>
      <c r="K1474" s="150" t="str">
        <f t="shared" si="299"/>
        <v/>
      </c>
      <c r="L1474" s="150" t="str">
        <f t="shared" si="300"/>
        <v/>
      </c>
      <c r="M1474" s="150" t="str">
        <f t="shared" si="301"/>
        <v/>
      </c>
      <c r="N1474" s="172" t="str">
        <f t="shared" si="302"/>
        <v/>
      </c>
      <c r="O1474" s="150" t="str">
        <f t="shared" si="303"/>
        <v/>
      </c>
      <c r="P1474" s="151" t="str">
        <f t="shared" si="304"/>
        <v/>
      </c>
      <c r="Q1474" s="150" t="str">
        <f t="shared" ref="Q1474:Q1537" si="307">IFERROR(IF(AND(ISTEXT(E1474),D1474="TR"),AVERAGEIF(Supplier,E1474,Fragments),""),"")</f>
        <v/>
      </c>
      <c r="R1474" s="126" t="str">
        <f t="array" ref="R1474">IF(AND(ISTEXT(E1474),D1474="TR"),_xlfn.STDEV.S(IF(Supplier=E1474,Target)),"")</f>
        <v/>
      </c>
      <c r="S1474" s="143" t="e">
        <f t="shared" si="305"/>
        <v>#VALUE!</v>
      </c>
      <c r="T1474" s="146" t="e">
        <f t="shared" si="306"/>
        <v>#VALUE!</v>
      </c>
    </row>
    <row r="1475" spans="1:20" s="17" customFormat="1" x14ac:dyDescent="0.2">
      <c r="A1475" s="14"/>
      <c r="B1475" s="14"/>
      <c r="C1475" s="14"/>
      <c r="D1475" s="14"/>
      <c r="E1475" s="14"/>
      <c r="F1475" s="149" t="str">
        <f t="shared" ref="F1475:F1538" si="308">IF(AND(ISTEXT(E1475),D1475="TR"),COUNTIF(Supplier,"*"&amp;E1475&amp;"*"),"")</f>
        <v/>
      </c>
      <c r="G1475" s="148" t="str">
        <f>IF(F1475="","",SUMIF(Supplier,Waste_Input!E1475,TotalSampleWeight))</f>
        <v/>
      </c>
      <c r="H1475" s="150" t="str">
        <f t="shared" ref="H1475:H1538" si="309">IFERROR(IF(AND(ISTEXT(E1475),D1475="TR"),AVERAGEIF(Supplier,E1475,Plastic),""),"")</f>
        <v/>
      </c>
      <c r="I1475" s="150" t="str">
        <f t="shared" ref="I1475:I1538" si="310">IFERROR(IF(AND(ISTEXT(E1475),D1475="TR"),AVERAGEIF(Supplier,E1475,Glass),""),"")</f>
        <v/>
      </c>
      <c r="J1475" s="150" t="str">
        <f t="shared" ref="J1475:J1538" si="311">IFERROR(IF(AND(ISTEXT(E1475),D1475="TR"),AVERAGEIF(Supplier,E1475,Paper),""),"")</f>
        <v/>
      </c>
      <c r="K1475" s="150" t="str">
        <f t="shared" ref="K1475:K1538" si="312">IFERROR(IF(AND(ISTEXT(E1475),D1475="TR"),AVERAGEIF(Supplier,E1475,Cardboard),""),"")</f>
        <v/>
      </c>
      <c r="L1475" s="150" t="str">
        <f t="shared" ref="L1475:L1538" si="313">IFERROR(IF(AND(ISTEXT(E1475),D1475="TR"),AVERAGEIF(Supplier,E1475,Metals),""),"")</f>
        <v/>
      </c>
      <c r="M1475" s="150" t="str">
        <f t="shared" ref="M1475:M1538" si="314">IFERROR(IF(AND(ISTEXT(E1475),D1475="TR"),AVERAGEIF(Supplier,E1475,Target),""),"")</f>
        <v/>
      </c>
      <c r="N1475" s="172" t="str">
        <f t="shared" ref="N1475:N1538" si="315">IFERROR(R1475,"")</f>
        <v/>
      </c>
      <c r="O1475" s="150" t="str">
        <f t="shared" ref="O1475:O1538" si="316">IFERROR(IF(AND(ISTEXT(E1475),D1475="TR"), AVERAGEIF(Supplier,E1475,NonTarget),""),"")</f>
        <v/>
      </c>
      <c r="P1475" s="151" t="str">
        <f t="shared" ref="P1475:P1538" si="317">IFERROR(IF(AND(ISTEXT(E1475),D1475="TR"),AVERAGEIF(Supplier,E1475,NonRecycable),""),"")</f>
        <v/>
      </c>
      <c r="Q1475" s="150" t="str">
        <f t="shared" si="307"/>
        <v/>
      </c>
      <c r="R1475" s="126" t="str">
        <f t="array" ref="R1475">IF(AND(ISTEXT(E1475),D1475="TR"),_xlfn.STDEV.S(IF(Supplier=E1475,Target)),"")</f>
        <v/>
      </c>
      <c r="S1475" s="143" t="e">
        <f t="shared" ref="S1475:S1538" si="318">F1475-ROUNDDOWN(C1475/125,0)</f>
        <v>#VALUE!</v>
      </c>
      <c r="T1475" s="146" t="e">
        <f t="shared" ref="T1475:T1538" si="319">G1475/F1475</f>
        <v>#VALUE!</v>
      </c>
    </row>
    <row r="1476" spans="1:20" s="17" customFormat="1" x14ac:dyDescent="0.2">
      <c r="A1476" s="14"/>
      <c r="B1476" s="14"/>
      <c r="C1476" s="14"/>
      <c r="D1476" s="14"/>
      <c r="E1476" s="14"/>
      <c r="F1476" s="149" t="str">
        <f t="shared" si="308"/>
        <v/>
      </c>
      <c r="G1476" s="148" t="str">
        <f>IF(F1476="","",SUMIF(Supplier,Waste_Input!E1476,TotalSampleWeight))</f>
        <v/>
      </c>
      <c r="H1476" s="150" t="str">
        <f t="shared" si="309"/>
        <v/>
      </c>
      <c r="I1476" s="150" t="str">
        <f t="shared" si="310"/>
        <v/>
      </c>
      <c r="J1476" s="150" t="str">
        <f t="shared" si="311"/>
        <v/>
      </c>
      <c r="K1476" s="150" t="str">
        <f t="shared" si="312"/>
        <v/>
      </c>
      <c r="L1476" s="150" t="str">
        <f t="shared" si="313"/>
        <v/>
      </c>
      <c r="M1476" s="150" t="str">
        <f t="shared" si="314"/>
        <v/>
      </c>
      <c r="N1476" s="172" t="str">
        <f t="shared" si="315"/>
        <v/>
      </c>
      <c r="O1476" s="150" t="str">
        <f t="shared" si="316"/>
        <v/>
      </c>
      <c r="P1476" s="151" t="str">
        <f t="shared" si="317"/>
        <v/>
      </c>
      <c r="Q1476" s="150" t="str">
        <f t="shared" si="307"/>
        <v/>
      </c>
      <c r="R1476" s="126" t="str">
        <f t="array" ref="R1476">IF(AND(ISTEXT(E1476),D1476="TR"),_xlfn.STDEV.S(IF(Supplier=E1476,Target)),"")</f>
        <v/>
      </c>
      <c r="S1476" s="143" t="e">
        <f t="shared" si="318"/>
        <v>#VALUE!</v>
      </c>
      <c r="T1476" s="146" t="e">
        <f t="shared" si="319"/>
        <v>#VALUE!</v>
      </c>
    </row>
    <row r="1477" spans="1:20" s="17" customFormat="1" x14ac:dyDescent="0.2">
      <c r="A1477" s="14"/>
      <c r="B1477" s="14"/>
      <c r="C1477" s="14"/>
      <c r="D1477" s="14"/>
      <c r="E1477" s="14"/>
      <c r="F1477" s="149" t="str">
        <f t="shared" si="308"/>
        <v/>
      </c>
      <c r="G1477" s="148" t="str">
        <f>IF(F1477="","",SUMIF(Supplier,Waste_Input!E1477,TotalSampleWeight))</f>
        <v/>
      </c>
      <c r="H1477" s="150" t="str">
        <f t="shared" si="309"/>
        <v/>
      </c>
      <c r="I1477" s="150" t="str">
        <f t="shared" si="310"/>
        <v/>
      </c>
      <c r="J1477" s="150" t="str">
        <f t="shared" si="311"/>
        <v/>
      </c>
      <c r="K1477" s="150" t="str">
        <f t="shared" si="312"/>
        <v/>
      </c>
      <c r="L1477" s="150" t="str">
        <f t="shared" si="313"/>
        <v/>
      </c>
      <c r="M1477" s="150" t="str">
        <f t="shared" si="314"/>
        <v/>
      </c>
      <c r="N1477" s="172" t="str">
        <f t="shared" si="315"/>
        <v/>
      </c>
      <c r="O1477" s="150" t="str">
        <f t="shared" si="316"/>
        <v/>
      </c>
      <c r="P1477" s="151" t="str">
        <f t="shared" si="317"/>
        <v/>
      </c>
      <c r="Q1477" s="150" t="str">
        <f t="shared" si="307"/>
        <v/>
      </c>
      <c r="R1477" s="126" t="str">
        <f t="array" ref="R1477">IF(AND(ISTEXT(E1477),D1477="TR"),_xlfn.STDEV.S(IF(Supplier=E1477,Target)),"")</f>
        <v/>
      </c>
      <c r="S1477" s="143" t="e">
        <f t="shared" si="318"/>
        <v>#VALUE!</v>
      </c>
      <c r="T1477" s="146" t="e">
        <f t="shared" si="319"/>
        <v>#VALUE!</v>
      </c>
    </row>
    <row r="1478" spans="1:20" s="17" customFormat="1" x14ac:dyDescent="0.2">
      <c r="A1478" s="14"/>
      <c r="B1478" s="14"/>
      <c r="C1478" s="14"/>
      <c r="D1478" s="14"/>
      <c r="E1478" s="14"/>
      <c r="F1478" s="149" t="str">
        <f t="shared" si="308"/>
        <v/>
      </c>
      <c r="G1478" s="148" t="str">
        <f>IF(F1478="","",SUMIF(Supplier,Waste_Input!E1478,TotalSampleWeight))</f>
        <v/>
      </c>
      <c r="H1478" s="150" t="str">
        <f t="shared" si="309"/>
        <v/>
      </c>
      <c r="I1478" s="150" t="str">
        <f t="shared" si="310"/>
        <v/>
      </c>
      <c r="J1478" s="150" t="str">
        <f t="shared" si="311"/>
        <v/>
      </c>
      <c r="K1478" s="150" t="str">
        <f t="shared" si="312"/>
        <v/>
      </c>
      <c r="L1478" s="150" t="str">
        <f t="shared" si="313"/>
        <v/>
      </c>
      <c r="M1478" s="150" t="str">
        <f t="shared" si="314"/>
        <v/>
      </c>
      <c r="N1478" s="172" t="str">
        <f t="shared" si="315"/>
        <v/>
      </c>
      <c r="O1478" s="150" t="str">
        <f t="shared" si="316"/>
        <v/>
      </c>
      <c r="P1478" s="151" t="str">
        <f t="shared" si="317"/>
        <v/>
      </c>
      <c r="Q1478" s="150" t="str">
        <f t="shared" si="307"/>
        <v/>
      </c>
      <c r="R1478" s="126" t="str">
        <f t="array" ref="R1478">IF(AND(ISTEXT(E1478),D1478="TR"),_xlfn.STDEV.S(IF(Supplier=E1478,Target)),"")</f>
        <v/>
      </c>
      <c r="S1478" s="143" t="e">
        <f t="shared" si="318"/>
        <v>#VALUE!</v>
      </c>
      <c r="T1478" s="146" t="e">
        <f t="shared" si="319"/>
        <v>#VALUE!</v>
      </c>
    </row>
    <row r="1479" spans="1:20" s="17" customFormat="1" x14ac:dyDescent="0.2">
      <c r="A1479" s="14"/>
      <c r="B1479" s="14"/>
      <c r="C1479" s="14"/>
      <c r="D1479" s="14"/>
      <c r="E1479" s="14"/>
      <c r="F1479" s="149" t="str">
        <f t="shared" si="308"/>
        <v/>
      </c>
      <c r="G1479" s="148" t="str">
        <f>IF(F1479="","",SUMIF(Supplier,Waste_Input!E1479,TotalSampleWeight))</f>
        <v/>
      </c>
      <c r="H1479" s="150" t="str">
        <f t="shared" si="309"/>
        <v/>
      </c>
      <c r="I1479" s="150" t="str">
        <f t="shared" si="310"/>
        <v/>
      </c>
      <c r="J1479" s="150" t="str">
        <f t="shared" si="311"/>
        <v/>
      </c>
      <c r="K1479" s="150" t="str">
        <f t="shared" si="312"/>
        <v/>
      </c>
      <c r="L1479" s="150" t="str">
        <f t="shared" si="313"/>
        <v/>
      </c>
      <c r="M1479" s="150" t="str">
        <f t="shared" si="314"/>
        <v/>
      </c>
      <c r="N1479" s="172" t="str">
        <f t="shared" si="315"/>
        <v/>
      </c>
      <c r="O1479" s="150" t="str">
        <f t="shared" si="316"/>
        <v/>
      </c>
      <c r="P1479" s="151" t="str">
        <f t="shared" si="317"/>
        <v/>
      </c>
      <c r="Q1479" s="150" t="str">
        <f t="shared" si="307"/>
        <v/>
      </c>
      <c r="R1479" s="126" t="str">
        <f t="array" ref="R1479">IF(AND(ISTEXT(E1479),D1479="TR"),_xlfn.STDEV.S(IF(Supplier=E1479,Target)),"")</f>
        <v/>
      </c>
      <c r="S1479" s="143" t="e">
        <f t="shared" si="318"/>
        <v>#VALUE!</v>
      </c>
      <c r="T1479" s="146" t="e">
        <f t="shared" si="319"/>
        <v>#VALUE!</v>
      </c>
    </row>
    <row r="1480" spans="1:20" s="17" customFormat="1" x14ac:dyDescent="0.2">
      <c r="A1480" s="14"/>
      <c r="B1480" s="14"/>
      <c r="C1480" s="14"/>
      <c r="D1480" s="14"/>
      <c r="E1480" s="14"/>
      <c r="F1480" s="149" t="str">
        <f t="shared" si="308"/>
        <v/>
      </c>
      <c r="G1480" s="148" t="str">
        <f>IF(F1480="","",SUMIF(Supplier,Waste_Input!E1480,TotalSampleWeight))</f>
        <v/>
      </c>
      <c r="H1480" s="150" t="str">
        <f t="shared" si="309"/>
        <v/>
      </c>
      <c r="I1480" s="150" t="str">
        <f t="shared" si="310"/>
        <v/>
      </c>
      <c r="J1480" s="150" t="str">
        <f t="shared" si="311"/>
        <v/>
      </c>
      <c r="K1480" s="150" t="str">
        <f t="shared" si="312"/>
        <v/>
      </c>
      <c r="L1480" s="150" t="str">
        <f t="shared" si="313"/>
        <v/>
      </c>
      <c r="M1480" s="150" t="str">
        <f t="shared" si="314"/>
        <v/>
      </c>
      <c r="N1480" s="172" t="str">
        <f t="shared" si="315"/>
        <v/>
      </c>
      <c r="O1480" s="150" t="str">
        <f t="shared" si="316"/>
        <v/>
      </c>
      <c r="P1480" s="151" t="str">
        <f t="shared" si="317"/>
        <v/>
      </c>
      <c r="Q1480" s="150" t="str">
        <f t="shared" si="307"/>
        <v/>
      </c>
      <c r="R1480" s="126" t="str">
        <f t="array" ref="R1480">IF(AND(ISTEXT(E1480),D1480="TR"),_xlfn.STDEV.S(IF(Supplier=E1480,Target)),"")</f>
        <v/>
      </c>
      <c r="S1480" s="143" t="e">
        <f t="shared" si="318"/>
        <v>#VALUE!</v>
      </c>
      <c r="T1480" s="146" t="e">
        <f t="shared" si="319"/>
        <v>#VALUE!</v>
      </c>
    </row>
    <row r="1481" spans="1:20" s="17" customFormat="1" x14ac:dyDescent="0.2">
      <c r="A1481" s="14"/>
      <c r="B1481" s="14"/>
      <c r="C1481" s="14"/>
      <c r="D1481" s="14"/>
      <c r="E1481" s="14"/>
      <c r="F1481" s="149" t="str">
        <f t="shared" si="308"/>
        <v/>
      </c>
      <c r="G1481" s="148" t="str">
        <f>IF(F1481="","",SUMIF(Supplier,Waste_Input!E1481,TotalSampleWeight))</f>
        <v/>
      </c>
      <c r="H1481" s="150" t="str">
        <f t="shared" si="309"/>
        <v/>
      </c>
      <c r="I1481" s="150" t="str">
        <f t="shared" si="310"/>
        <v/>
      </c>
      <c r="J1481" s="150" t="str">
        <f t="shared" si="311"/>
        <v/>
      </c>
      <c r="K1481" s="150" t="str">
        <f t="shared" si="312"/>
        <v/>
      </c>
      <c r="L1481" s="150" t="str">
        <f t="shared" si="313"/>
        <v/>
      </c>
      <c r="M1481" s="150" t="str">
        <f t="shared" si="314"/>
        <v/>
      </c>
      <c r="N1481" s="172" t="str">
        <f t="shared" si="315"/>
        <v/>
      </c>
      <c r="O1481" s="150" t="str">
        <f t="shared" si="316"/>
        <v/>
      </c>
      <c r="P1481" s="151" t="str">
        <f t="shared" si="317"/>
        <v/>
      </c>
      <c r="Q1481" s="150" t="str">
        <f t="shared" si="307"/>
        <v/>
      </c>
      <c r="R1481" s="126" t="str">
        <f t="array" ref="R1481">IF(AND(ISTEXT(E1481),D1481="TR"),_xlfn.STDEV.S(IF(Supplier=E1481,Target)),"")</f>
        <v/>
      </c>
      <c r="S1481" s="143" t="e">
        <f t="shared" si="318"/>
        <v>#VALUE!</v>
      </c>
      <c r="T1481" s="146" t="e">
        <f t="shared" si="319"/>
        <v>#VALUE!</v>
      </c>
    </row>
    <row r="1482" spans="1:20" s="17" customFormat="1" x14ac:dyDescent="0.2">
      <c r="A1482" s="14"/>
      <c r="B1482" s="14"/>
      <c r="C1482" s="14"/>
      <c r="D1482" s="14"/>
      <c r="E1482" s="14"/>
      <c r="F1482" s="149" t="str">
        <f t="shared" si="308"/>
        <v/>
      </c>
      <c r="G1482" s="148" t="str">
        <f>IF(F1482="","",SUMIF(Supplier,Waste_Input!E1482,TotalSampleWeight))</f>
        <v/>
      </c>
      <c r="H1482" s="150" t="str">
        <f t="shared" si="309"/>
        <v/>
      </c>
      <c r="I1482" s="150" t="str">
        <f t="shared" si="310"/>
        <v/>
      </c>
      <c r="J1482" s="150" t="str">
        <f t="shared" si="311"/>
        <v/>
      </c>
      <c r="K1482" s="150" t="str">
        <f t="shared" si="312"/>
        <v/>
      </c>
      <c r="L1482" s="150" t="str">
        <f t="shared" si="313"/>
        <v/>
      </c>
      <c r="M1482" s="150" t="str">
        <f t="shared" si="314"/>
        <v/>
      </c>
      <c r="N1482" s="172" t="str">
        <f t="shared" si="315"/>
        <v/>
      </c>
      <c r="O1482" s="150" t="str">
        <f t="shared" si="316"/>
        <v/>
      </c>
      <c r="P1482" s="151" t="str">
        <f t="shared" si="317"/>
        <v/>
      </c>
      <c r="Q1482" s="150" t="str">
        <f t="shared" si="307"/>
        <v/>
      </c>
      <c r="R1482" s="126" t="str">
        <f t="array" ref="R1482">IF(AND(ISTEXT(E1482),D1482="TR"),_xlfn.STDEV.S(IF(Supplier=E1482,Target)),"")</f>
        <v/>
      </c>
      <c r="S1482" s="143" t="e">
        <f t="shared" si="318"/>
        <v>#VALUE!</v>
      </c>
      <c r="T1482" s="146" t="e">
        <f t="shared" si="319"/>
        <v>#VALUE!</v>
      </c>
    </row>
    <row r="1483" spans="1:20" s="17" customFormat="1" x14ac:dyDescent="0.2">
      <c r="A1483" s="14"/>
      <c r="B1483" s="14"/>
      <c r="C1483" s="14"/>
      <c r="D1483" s="14"/>
      <c r="E1483" s="14"/>
      <c r="F1483" s="149" t="str">
        <f t="shared" si="308"/>
        <v/>
      </c>
      <c r="G1483" s="148" t="str">
        <f>IF(F1483="","",SUMIF(Supplier,Waste_Input!E1483,TotalSampleWeight))</f>
        <v/>
      </c>
      <c r="H1483" s="150" t="str">
        <f t="shared" si="309"/>
        <v/>
      </c>
      <c r="I1483" s="150" t="str">
        <f t="shared" si="310"/>
        <v/>
      </c>
      <c r="J1483" s="150" t="str">
        <f t="shared" si="311"/>
        <v/>
      </c>
      <c r="K1483" s="150" t="str">
        <f t="shared" si="312"/>
        <v/>
      </c>
      <c r="L1483" s="150" t="str">
        <f t="shared" si="313"/>
        <v/>
      </c>
      <c r="M1483" s="150" t="str">
        <f t="shared" si="314"/>
        <v/>
      </c>
      <c r="N1483" s="172" t="str">
        <f t="shared" si="315"/>
        <v/>
      </c>
      <c r="O1483" s="150" t="str">
        <f t="shared" si="316"/>
        <v/>
      </c>
      <c r="P1483" s="151" t="str">
        <f t="shared" si="317"/>
        <v/>
      </c>
      <c r="Q1483" s="150" t="str">
        <f t="shared" si="307"/>
        <v/>
      </c>
      <c r="R1483" s="126" t="str">
        <f t="array" ref="R1483">IF(AND(ISTEXT(E1483),D1483="TR"),_xlfn.STDEV.S(IF(Supplier=E1483,Target)),"")</f>
        <v/>
      </c>
      <c r="S1483" s="143" t="e">
        <f t="shared" si="318"/>
        <v>#VALUE!</v>
      </c>
      <c r="T1483" s="146" t="e">
        <f t="shared" si="319"/>
        <v>#VALUE!</v>
      </c>
    </row>
    <row r="1484" spans="1:20" s="17" customFormat="1" x14ac:dyDescent="0.2">
      <c r="A1484" s="14"/>
      <c r="B1484" s="14"/>
      <c r="C1484" s="14"/>
      <c r="D1484" s="14"/>
      <c r="E1484" s="14"/>
      <c r="F1484" s="149" t="str">
        <f t="shared" si="308"/>
        <v/>
      </c>
      <c r="G1484" s="148" t="str">
        <f>IF(F1484="","",SUMIF(Supplier,Waste_Input!E1484,TotalSampleWeight))</f>
        <v/>
      </c>
      <c r="H1484" s="150" t="str">
        <f t="shared" si="309"/>
        <v/>
      </c>
      <c r="I1484" s="150" t="str">
        <f t="shared" si="310"/>
        <v/>
      </c>
      <c r="J1484" s="150" t="str">
        <f t="shared" si="311"/>
        <v/>
      </c>
      <c r="K1484" s="150" t="str">
        <f t="shared" si="312"/>
        <v/>
      </c>
      <c r="L1484" s="150" t="str">
        <f t="shared" si="313"/>
        <v/>
      </c>
      <c r="M1484" s="150" t="str">
        <f t="shared" si="314"/>
        <v/>
      </c>
      <c r="N1484" s="172" t="str">
        <f t="shared" si="315"/>
        <v/>
      </c>
      <c r="O1484" s="150" t="str">
        <f t="shared" si="316"/>
        <v/>
      </c>
      <c r="P1484" s="151" t="str">
        <f t="shared" si="317"/>
        <v/>
      </c>
      <c r="Q1484" s="150" t="str">
        <f t="shared" si="307"/>
        <v/>
      </c>
      <c r="R1484" s="126" t="str">
        <f t="array" ref="R1484">IF(AND(ISTEXT(E1484),D1484="TR"),_xlfn.STDEV.S(IF(Supplier=E1484,Target)),"")</f>
        <v/>
      </c>
      <c r="S1484" s="143" t="e">
        <f t="shared" si="318"/>
        <v>#VALUE!</v>
      </c>
      <c r="T1484" s="146" t="e">
        <f t="shared" si="319"/>
        <v>#VALUE!</v>
      </c>
    </row>
    <row r="1485" spans="1:20" s="17" customFormat="1" x14ac:dyDescent="0.2">
      <c r="A1485" s="14"/>
      <c r="B1485" s="14"/>
      <c r="C1485" s="14"/>
      <c r="D1485" s="14"/>
      <c r="E1485" s="14"/>
      <c r="F1485" s="149" t="str">
        <f t="shared" si="308"/>
        <v/>
      </c>
      <c r="G1485" s="148" t="str">
        <f>IF(F1485="","",SUMIF(Supplier,Waste_Input!E1485,TotalSampleWeight))</f>
        <v/>
      </c>
      <c r="H1485" s="150" t="str">
        <f t="shared" si="309"/>
        <v/>
      </c>
      <c r="I1485" s="150" t="str">
        <f t="shared" si="310"/>
        <v/>
      </c>
      <c r="J1485" s="150" t="str">
        <f t="shared" si="311"/>
        <v/>
      </c>
      <c r="K1485" s="150" t="str">
        <f t="shared" si="312"/>
        <v/>
      </c>
      <c r="L1485" s="150" t="str">
        <f t="shared" si="313"/>
        <v/>
      </c>
      <c r="M1485" s="150" t="str">
        <f t="shared" si="314"/>
        <v/>
      </c>
      <c r="N1485" s="172" t="str">
        <f t="shared" si="315"/>
        <v/>
      </c>
      <c r="O1485" s="150" t="str">
        <f t="shared" si="316"/>
        <v/>
      </c>
      <c r="P1485" s="151" t="str">
        <f t="shared" si="317"/>
        <v/>
      </c>
      <c r="Q1485" s="150" t="str">
        <f t="shared" si="307"/>
        <v/>
      </c>
      <c r="R1485" s="126" t="str">
        <f t="array" ref="R1485">IF(AND(ISTEXT(E1485),D1485="TR"),_xlfn.STDEV.S(IF(Supplier=E1485,Target)),"")</f>
        <v/>
      </c>
      <c r="S1485" s="143" t="e">
        <f t="shared" si="318"/>
        <v>#VALUE!</v>
      </c>
      <c r="T1485" s="146" t="e">
        <f t="shared" si="319"/>
        <v>#VALUE!</v>
      </c>
    </row>
    <row r="1486" spans="1:20" s="17" customFormat="1" x14ac:dyDescent="0.2">
      <c r="A1486" s="14"/>
      <c r="B1486" s="14"/>
      <c r="C1486" s="14"/>
      <c r="D1486" s="14"/>
      <c r="E1486" s="14"/>
      <c r="F1486" s="149" t="str">
        <f t="shared" si="308"/>
        <v/>
      </c>
      <c r="G1486" s="148" t="str">
        <f>IF(F1486="","",SUMIF(Supplier,Waste_Input!E1486,TotalSampleWeight))</f>
        <v/>
      </c>
      <c r="H1486" s="150" t="str">
        <f t="shared" si="309"/>
        <v/>
      </c>
      <c r="I1486" s="150" t="str">
        <f t="shared" si="310"/>
        <v/>
      </c>
      <c r="J1486" s="150" t="str">
        <f t="shared" si="311"/>
        <v/>
      </c>
      <c r="K1486" s="150" t="str">
        <f t="shared" si="312"/>
        <v/>
      </c>
      <c r="L1486" s="150" t="str">
        <f t="shared" si="313"/>
        <v/>
      </c>
      <c r="M1486" s="150" t="str">
        <f t="shared" si="314"/>
        <v/>
      </c>
      <c r="N1486" s="172" t="str">
        <f t="shared" si="315"/>
        <v/>
      </c>
      <c r="O1486" s="150" t="str">
        <f t="shared" si="316"/>
        <v/>
      </c>
      <c r="P1486" s="151" t="str">
        <f t="shared" si="317"/>
        <v/>
      </c>
      <c r="Q1486" s="150" t="str">
        <f t="shared" si="307"/>
        <v/>
      </c>
      <c r="R1486" s="126" t="str">
        <f t="array" ref="R1486">IF(AND(ISTEXT(E1486),D1486="TR"),_xlfn.STDEV.S(IF(Supplier=E1486,Target)),"")</f>
        <v/>
      </c>
      <c r="S1486" s="143" t="e">
        <f t="shared" si="318"/>
        <v>#VALUE!</v>
      </c>
      <c r="T1486" s="146" t="e">
        <f t="shared" si="319"/>
        <v>#VALUE!</v>
      </c>
    </row>
    <row r="1487" spans="1:20" s="17" customFormat="1" x14ac:dyDescent="0.2">
      <c r="A1487" s="14"/>
      <c r="B1487" s="14"/>
      <c r="C1487" s="14"/>
      <c r="D1487" s="14"/>
      <c r="E1487" s="14"/>
      <c r="F1487" s="149" t="str">
        <f t="shared" si="308"/>
        <v/>
      </c>
      <c r="G1487" s="148" t="str">
        <f>IF(F1487="","",SUMIF(Supplier,Waste_Input!E1487,TotalSampleWeight))</f>
        <v/>
      </c>
      <c r="H1487" s="150" t="str">
        <f t="shared" si="309"/>
        <v/>
      </c>
      <c r="I1487" s="150" t="str">
        <f t="shared" si="310"/>
        <v/>
      </c>
      <c r="J1487" s="150" t="str">
        <f t="shared" si="311"/>
        <v/>
      </c>
      <c r="K1487" s="150" t="str">
        <f t="shared" si="312"/>
        <v/>
      </c>
      <c r="L1487" s="150" t="str">
        <f t="shared" si="313"/>
        <v/>
      </c>
      <c r="M1487" s="150" t="str">
        <f t="shared" si="314"/>
        <v/>
      </c>
      <c r="N1487" s="172" t="str">
        <f t="shared" si="315"/>
        <v/>
      </c>
      <c r="O1487" s="150" t="str">
        <f t="shared" si="316"/>
        <v/>
      </c>
      <c r="P1487" s="151" t="str">
        <f t="shared" si="317"/>
        <v/>
      </c>
      <c r="Q1487" s="150" t="str">
        <f t="shared" si="307"/>
        <v/>
      </c>
      <c r="R1487" s="126" t="str">
        <f t="array" ref="R1487">IF(AND(ISTEXT(E1487),D1487="TR"),_xlfn.STDEV.S(IF(Supplier=E1487,Target)),"")</f>
        <v/>
      </c>
      <c r="S1487" s="143" t="e">
        <f t="shared" si="318"/>
        <v>#VALUE!</v>
      </c>
      <c r="T1487" s="146" t="e">
        <f t="shared" si="319"/>
        <v>#VALUE!</v>
      </c>
    </row>
    <row r="1488" spans="1:20" s="17" customFormat="1" x14ac:dyDescent="0.2">
      <c r="A1488" s="14"/>
      <c r="B1488" s="14"/>
      <c r="C1488" s="14"/>
      <c r="D1488" s="14"/>
      <c r="E1488" s="14"/>
      <c r="F1488" s="149" t="str">
        <f t="shared" si="308"/>
        <v/>
      </c>
      <c r="G1488" s="148" t="str">
        <f>IF(F1488="","",SUMIF(Supplier,Waste_Input!E1488,TotalSampleWeight))</f>
        <v/>
      </c>
      <c r="H1488" s="150" t="str">
        <f t="shared" si="309"/>
        <v/>
      </c>
      <c r="I1488" s="150" t="str">
        <f t="shared" si="310"/>
        <v/>
      </c>
      <c r="J1488" s="150" t="str">
        <f t="shared" si="311"/>
        <v/>
      </c>
      <c r="K1488" s="150" t="str">
        <f t="shared" si="312"/>
        <v/>
      </c>
      <c r="L1488" s="150" t="str">
        <f t="shared" si="313"/>
        <v/>
      </c>
      <c r="M1488" s="150" t="str">
        <f t="shared" si="314"/>
        <v/>
      </c>
      <c r="N1488" s="172" t="str">
        <f t="shared" si="315"/>
        <v/>
      </c>
      <c r="O1488" s="150" t="str">
        <f t="shared" si="316"/>
        <v/>
      </c>
      <c r="P1488" s="151" t="str">
        <f t="shared" si="317"/>
        <v/>
      </c>
      <c r="Q1488" s="150" t="str">
        <f t="shared" si="307"/>
        <v/>
      </c>
      <c r="R1488" s="126" t="str">
        <f t="array" ref="R1488">IF(AND(ISTEXT(E1488),D1488="TR"),_xlfn.STDEV.S(IF(Supplier=E1488,Target)),"")</f>
        <v/>
      </c>
      <c r="S1488" s="143" t="e">
        <f t="shared" si="318"/>
        <v>#VALUE!</v>
      </c>
      <c r="T1488" s="146" t="e">
        <f t="shared" si="319"/>
        <v>#VALUE!</v>
      </c>
    </row>
    <row r="1489" spans="1:20" s="17" customFormat="1" x14ac:dyDescent="0.2">
      <c r="A1489" s="14"/>
      <c r="B1489" s="14"/>
      <c r="C1489" s="14"/>
      <c r="D1489" s="14"/>
      <c r="E1489" s="14"/>
      <c r="F1489" s="149" t="str">
        <f t="shared" si="308"/>
        <v/>
      </c>
      <c r="G1489" s="148" t="str">
        <f>IF(F1489="","",SUMIF(Supplier,Waste_Input!E1489,TotalSampleWeight))</f>
        <v/>
      </c>
      <c r="H1489" s="150" t="str">
        <f t="shared" si="309"/>
        <v/>
      </c>
      <c r="I1489" s="150" t="str">
        <f t="shared" si="310"/>
        <v/>
      </c>
      <c r="J1489" s="150" t="str">
        <f t="shared" si="311"/>
        <v/>
      </c>
      <c r="K1489" s="150" t="str">
        <f t="shared" si="312"/>
        <v/>
      </c>
      <c r="L1489" s="150" t="str">
        <f t="shared" si="313"/>
        <v/>
      </c>
      <c r="M1489" s="150" t="str">
        <f t="shared" si="314"/>
        <v/>
      </c>
      <c r="N1489" s="172" t="str">
        <f t="shared" si="315"/>
        <v/>
      </c>
      <c r="O1489" s="150" t="str">
        <f t="shared" si="316"/>
        <v/>
      </c>
      <c r="P1489" s="151" t="str">
        <f t="shared" si="317"/>
        <v/>
      </c>
      <c r="Q1489" s="150" t="str">
        <f t="shared" si="307"/>
        <v/>
      </c>
      <c r="R1489" s="126" t="str">
        <f t="array" ref="R1489">IF(AND(ISTEXT(E1489),D1489="TR"),_xlfn.STDEV.S(IF(Supplier=E1489,Target)),"")</f>
        <v/>
      </c>
      <c r="S1489" s="143" t="e">
        <f t="shared" si="318"/>
        <v>#VALUE!</v>
      </c>
      <c r="T1489" s="146" t="e">
        <f t="shared" si="319"/>
        <v>#VALUE!</v>
      </c>
    </row>
    <row r="1490" spans="1:20" s="17" customFormat="1" x14ac:dyDescent="0.2">
      <c r="A1490" s="14"/>
      <c r="B1490" s="14"/>
      <c r="C1490" s="14"/>
      <c r="D1490" s="14"/>
      <c r="E1490" s="14"/>
      <c r="F1490" s="149" t="str">
        <f t="shared" si="308"/>
        <v/>
      </c>
      <c r="G1490" s="148" t="str">
        <f>IF(F1490="","",SUMIF(Supplier,Waste_Input!E1490,TotalSampleWeight))</f>
        <v/>
      </c>
      <c r="H1490" s="150" t="str">
        <f t="shared" si="309"/>
        <v/>
      </c>
      <c r="I1490" s="150" t="str">
        <f t="shared" si="310"/>
        <v/>
      </c>
      <c r="J1490" s="150" t="str">
        <f t="shared" si="311"/>
        <v/>
      </c>
      <c r="K1490" s="150" t="str">
        <f t="shared" si="312"/>
        <v/>
      </c>
      <c r="L1490" s="150" t="str">
        <f t="shared" si="313"/>
        <v/>
      </c>
      <c r="M1490" s="150" t="str">
        <f t="shared" si="314"/>
        <v/>
      </c>
      <c r="N1490" s="172" t="str">
        <f t="shared" si="315"/>
        <v/>
      </c>
      <c r="O1490" s="150" t="str">
        <f t="shared" si="316"/>
        <v/>
      </c>
      <c r="P1490" s="151" t="str">
        <f t="shared" si="317"/>
        <v/>
      </c>
      <c r="Q1490" s="150" t="str">
        <f t="shared" si="307"/>
        <v/>
      </c>
      <c r="R1490" s="126" t="str">
        <f t="array" ref="R1490">IF(AND(ISTEXT(E1490),D1490="TR"),_xlfn.STDEV.S(IF(Supplier=E1490,Target)),"")</f>
        <v/>
      </c>
      <c r="S1490" s="143" t="e">
        <f t="shared" si="318"/>
        <v>#VALUE!</v>
      </c>
      <c r="T1490" s="146" t="e">
        <f t="shared" si="319"/>
        <v>#VALUE!</v>
      </c>
    </row>
    <row r="1491" spans="1:20" s="17" customFormat="1" x14ac:dyDescent="0.2">
      <c r="A1491" s="14"/>
      <c r="B1491" s="14"/>
      <c r="C1491" s="14"/>
      <c r="D1491" s="14"/>
      <c r="E1491" s="14"/>
      <c r="F1491" s="149" t="str">
        <f t="shared" si="308"/>
        <v/>
      </c>
      <c r="G1491" s="148" t="str">
        <f>IF(F1491="","",SUMIF(Supplier,Waste_Input!E1491,TotalSampleWeight))</f>
        <v/>
      </c>
      <c r="H1491" s="150" t="str">
        <f t="shared" si="309"/>
        <v/>
      </c>
      <c r="I1491" s="150" t="str">
        <f t="shared" si="310"/>
        <v/>
      </c>
      <c r="J1491" s="150" t="str">
        <f t="shared" si="311"/>
        <v/>
      </c>
      <c r="K1491" s="150" t="str">
        <f t="shared" si="312"/>
        <v/>
      </c>
      <c r="L1491" s="150" t="str">
        <f t="shared" si="313"/>
        <v/>
      </c>
      <c r="M1491" s="150" t="str">
        <f t="shared" si="314"/>
        <v/>
      </c>
      <c r="N1491" s="172" t="str">
        <f t="shared" si="315"/>
        <v/>
      </c>
      <c r="O1491" s="150" t="str">
        <f t="shared" si="316"/>
        <v/>
      </c>
      <c r="P1491" s="151" t="str">
        <f t="shared" si="317"/>
        <v/>
      </c>
      <c r="Q1491" s="150" t="str">
        <f t="shared" si="307"/>
        <v/>
      </c>
      <c r="R1491" s="126" t="str">
        <f t="array" ref="R1491">IF(AND(ISTEXT(E1491),D1491="TR"),_xlfn.STDEV.S(IF(Supplier=E1491,Target)),"")</f>
        <v/>
      </c>
      <c r="S1491" s="143" t="e">
        <f t="shared" si="318"/>
        <v>#VALUE!</v>
      </c>
      <c r="T1491" s="146" t="e">
        <f t="shared" si="319"/>
        <v>#VALUE!</v>
      </c>
    </row>
    <row r="1492" spans="1:20" s="17" customFormat="1" x14ac:dyDescent="0.2">
      <c r="A1492" s="14"/>
      <c r="B1492" s="14"/>
      <c r="C1492" s="14"/>
      <c r="D1492" s="14"/>
      <c r="E1492" s="14"/>
      <c r="F1492" s="149" t="str">
        <f t="shared" si="308"/>
        <v/>
      </c>
      <c r="G1492" s="148" t="str">
        <f>IF(F1492="","",SUMIF(Supplier,Waste_Input!E1492,TotalSampleWeight))</f>
        <v/>
      </c>
      <c r="H1492" s="150" t="str">
        <f t="shared" si="309"/>
        <v/>
      </c>
      <c r="I1492" s="150" t="str">
        <f t="shared" si="310"/>
        <v/>
      </c>
      <c r="J1492" s="150" t="str">
        <f t="shared" si="311"/>
        <v/>
      </c>
      <c r="K1492" s="150" t="str">
        <f t="shared" si="312"/>
        <v/>
      </c>
      <c r="L1492" s="150" t="str">
        <f t="shared" si="313"/>
        <v/>
      </c>
      <c r="M1492" s="150" t="str">
        <f t="shared" si="314"/>
        <v/>
      </c>
      <c r="N1492" s="172" t="str">
        <f t="shared" si="315"/>
        <v/>
      </c>
      <c r="O1492" s="150" t="str">
        <f t="shared" si="316"/>
        <v/>
      </c>
      <c r="P1492" s="151" t="str">
        <f t="shared" si="317"/>
        <v/>
      </c>
      <c r="Q1492" s="150" t="str">
        <f t="shared" si="307"/>
        <v/>
      </c>
      <c r="R1492" s="126" t="str">
        <f t="array" ref="R1492">IF(AND(ISTEXT(E1492),D1492="TR"),_xlfn.STDEV.S(IF(Supplier=E1492,Target)),"")</f>
        <v/>
      </c>
      <c r="S1492" s="143" t="e">
        <f t="shared" si="318"/>
        <v>#VALUE!</v>
      </c>
      <c r="T1492" s="146" t="e">
        <f t="shared" si="319"/>
        <v>#VALUE!</v>
      </c>
    </row>
    <row r="1493" spans="1:20" s="17" customFormat="1" x14ac:dyDescent="0.2">
      <c r="A1493" s="14"/>
      <c r="B1493" s="14"/>
      <c r="C1493" s="14"/>
      <c r="D1493" s="14"/>
      <c r="E1493" s="14"/>
      <c r="F1493" s="149" t="str">
        <f t="shared" si="308"/>
        <v/>
      </c>
      <c r="G1493" s="148" t="str">
        <f>IF(F1493="","",SUMIF(Supplier,Waste_Input!E1493,TotalSampleWeight))</f>
        <v/>
      </c>
      <c r="H1493" s="150" t="str">
        <f t="shared" si="309"/>
        <v/>
      </c>
      <c r="I1493" s="150" t="str">
        <f t="shared" si="310"/>
        <v/>
      </c>
      <c r="J1493" s="150" t="str">
        <f t="shared" si="311"/>
        <v/>
      </c>
      <c r="K1493" s="150" t="str">
        <f t="shared" si="312"/>
        <v/>
      </c>
      <c r="L1493" s="150" t="str">
        <f t="shared" si="313"/>
        <v/>
      </c>
      <c r="M1493" s="150" t="str">
        <f t="shared" si="314"/>
        <v/>
      </c>
      <c r="N1493" s="172" t="str">
        <f t="shared" si="315"/>
        <v/>
      </c>
      <c r="O1493" s="150" t="str">
        <f t="shared" si="316"/>
        <v/>
      </c>
      <c r="P1493" s="151" t="str">
        <f t="shared" si="317"/>
        <v/>
      </c>
      <c r="Q1493" s="150" t="str">
        <f t="shared" si="307"/>
        <v/>
      </c>
      <c r="R1493" s="126" t="str">
        <f t="array" ref="R1493">IF(AND(ISTEXT(E1493),D1493="TR"),_xlfn.STDEV.S(IF(Supplier=E1493,Target)),"")</f>
        <v/>
      </c>
      <c r="S1493" s="143" t="e">
        <f t="shared" si="318"/>
        <v>#VALUE!</v>
      </c>
      <c r="T1493" s="146" t="e">
        <f t="shared" si="319"/>
        <v>#VALUE!</v>
      </c>
    </row>
    <row r="1494" spans="1:20" s="17" customFormat="1" x14ac:dyDescent="0.2">
      <c r="A1494" s="14"/>
      <c r="B1494" s="14"/>
      <c r="C1494" s="14"/>
      <c r="D1494" s="14"/>
      <c r="E1494" s="14"/>
      <c r="F1494" s="149" t="str">
        <f t="shared" si="308"/>
        <v/>
      </c>
      <c r="G1494" s="148" t="str">
        <f>IF(F1494="","",SUMIF(Supplier,Waste_Input!E1494,TotalSampleWeight))</f>
        <v/>
      </c>
      <c r="H1494" s="150" t="str">
        <f t="shared" si="309"/>
        <v/>
      </c>
      <c r="I1494" s="150" t="str">
        <f t="shared" si="310"/>
        <v/>
      </c>
      <c r="J1494" s="150" t="str">
        <f t="shared" si="311"/>
        <v/>
      </c>
      <c r="K1494" s="150" t="str">
        <f t="shared" si="312"/>
        <v/>
      </c>
      <c r="L1494" s="150" t="str">
        <f t="shared" si="313"/>
        <v/>
      </c>
      <c r="M1494" s="150" t="str">
        <f t="shared" si="314"/>
        <v/>
      </c>
      <c r="N1494" s="172" t="str">
        <f t="shared" si="315"/>
        <v/>
      </c>
      <c r="O1494" s="150" t="str">
        <f t="shared" si="316"/>
        <v/>
      </c>
      <c r="P1494" s="151" t="str">
        <f t="shared" si="317"/>
        <v/>
      </c>
      <c r="Q1494" s="150" t="str">
        <f t="shared" si="307"/>
        <v/>
      </c>
      <c r="R1494" s="126" t="str">
        <f t="array" ref="R1494">IF(AND(ISTEXT(E1494),D1494="TR"),_xlfn.STDEV.S(IF(Supplier=E1494,Target)),"")</f>
        <v/>
      </c>
      <c r="S1494" s="143" t="e">
        <f t="shared" si="318"/>
        <v>#VALUE!</v>
      </c>
      <c r="T1494" s="146" t="e">
        <f t="shared" si="319"/>
        <v>#VALUE!</v>
      </c>
    </row>
    <row r="1495" spans="1:20" s="17" customFormat="1" x14ac:dyDescent="0.2">
      <c r="A1495" s="14"/>
      <c r="B1495" s="14"/>
      <c r="C1495" s="14"/>
      <c r="D1495" s="14"/>
      <c r="E1495" s="14"/>
      <c r="F1495" s="149" t="str">
        <f t="shared" si="308"/>
        <v/>
      </c>
      <c r="G1495" s="148" t="str">
        <f>IF(F1495="","",SUMIF(Supplier,Waste_Input!E1495,TotalSampleWeight))</f>
        <v/>
      </c>
      <c r="H1495" s="150" t="str">
        <f t="shared" si="309"/>
        <v/>
      </c>
      <c r="I1495" s="150" t="str">
        <f t="shared" si="310"/>
        <v/>
      </c>
      <c r="J1495" s="150" t="str">
        <f t="shared" si="311"/>
        <v/>
      </c>
      <c r="K1495" s="150" t="str">
        <f t="shared" si="312"/>
        <v/>
      </c>
      <c r="L1495" s="150" t="str">
        <f t="shared" si="313"/>
        <v/>
      </c>
      <c r="M1495" s="150" t="str">
        <f t="shared" si="314"/>
        <v/>
      </c>
      <c r="N1495" s="172" t="str">
        <f t="shared" si="315"/>
        <v/>
      </c>
      <c r="O1495" s="150" t="str">
        <f t="shared" si="316"/>
        <v/>
      </c>
      <c r="P1495" s="151" t="str">
        <f t="shared" si="317"/>
        <v/>
      </c>
      <c r="Q1495" s="150" t="str">
        <f t="shared" si="307"/>
        <v/>
      </c>
      <c r="R1495" s="126" t="str">
        <f t="array" ref="R1495">IF(AND(ISTEXT(E1495),D1495="TR"),_xlfn.STDEV.S(IF(Supplier=E1495,Target)),"")</f>
        <v/>
      </c>
      <c r="S1495" s="143" t="e">
        <f t="shared" si="318"/>
        <v>#VALUE!</v>
      </c>
      <c r="T1495" s="146" t="e">
        <f t="shared" si="319"/>
        <v>#VALUE!</v>
      </c>
    </row>
    <row r="1496" spans="1:20" s="17" customFormat="1" x14ac:dyDescent="0.2">
      <c r="A1496" s="14"/>
      <c r="B1496" s="14"/>
      <c r="C1496" s="14"/>
      <c r="D1496" s="14"/>
      <c r="E1496" s="14"/>
      <c r="F1496" s="149" t="str">
        <f t="shared" si="308"/>
        <v/>
      </c>
      <c r="G1496" s="148" t="str">
        <f>IF(F1496="","",SUMIF(Supplier,Waste_Input!E1496,TotalSampleWeight))</f>
        <v/>
      </c>
      <c r="H1496" s="150" t="str">
        <f t="shared" si="309"/>
        <v/>
      </c>
      <c r="I1496" s="150" t="str">
        <f t="shared" si="310"/>
        <v/>
      </c>
      <c r="J1496" s="150" t="str">
        <f t="shared" si="311"/>
        <v/>
      </c>
      <c r="K1496" s="150" t="str">
        <f t="shared" si="312"/>
        <v/>
      </c>
      <c r="L1496" s="150" t="str">
        <f t="shared" si="313"/>
        <v/>
      </c>
      <c r="M1496" s="150" t="str">
        <f t="shared" si="314"/>
        <v/>
      </c>
      <c r="N1496" s="172" t="str">
        <f t="shared" si="315"/>
        <v/>
      </c>
      <c r="O1496" s="150" t="str">
        <f t="shared" si="316"/>
        <v/>
      </c>
      <c r="P1496" s="151" t="str">
        <f t="shared" si="317"/>
        <v/>
      </c>
      <c r="Q1496" s="150" t="str">
        <f t="shared" si="307"/>
        <v/>
      </c>
      <c r="R1496" s="126" t="str">
        <f t="array" ref="R1496">IF(AND(ISTEXT(E1496),D1496="TR"),_xlfn.STDEV.S(IF(Supplier=E1496,Target)),"")</f>
        <v/>
      </c>
      <c r="S1496" s="143" t="e">
        <f t="shared" si="318"/>
        <v>#VALUE!</v>
      </c>
      <c r="T1496" s="146" t="e">
        <f t="shared" si="319"/>
        <v>#VALUE!</v>
      </c>
    </row>
    <row r="1497" spans="1:20" s="17" customFormat="1" x14ac:dyDescent="0.2">
      <c r="A1497" s="14"/>
      <c r="B1497" s="14"/>
      <c r="C1497" s="14"/>
      <c r="D1497" s="14"/>
      <c r="E1497" s="14"/>
      <c r="F1497" s="149" t="str">
        <f t="shared" si="308"/>
        <v/>
      </c>
      <c r="G1497" s="148" t="str">
        <f>IF(F1497="","",SUMIF(Supplier,Waste_Input!E1497,TotalSampleWeight))</f>
        <v/>
      </c>
      <c r="H1497" s="150" t="str">
        <f t="shared" si="309"/>
        <v/>
      </c>
      <c r="I1497" s="150" t="str">
        <f t="shared" si="310"/>
        <v/>
      </c>
      <c r="J1497" s="150" t="str">
        <f t="shared" si="311"/>
        <v/>
      </c>
      <c r="K1497" s="150" t="str">
        <f t="shared" si="312"/>
        <v/>
      </c>
      <c r="L1497" s="150" t="str">
        <f t="shared" si="313"/>
        <v/>
      </c>
      <c r="M1497" s="150" t="str">
        <f t="shared" si="314"/>
        <v/>
      </c>
      <c r="N1497" s="172" t="str">
        <f t="shared" si="315"/>
        <v/>
      </c>
      <c r="O1497" s="150" t="str">
        <f t="shared" si="316"/>
        <v/>
      </c>
      <c r="P1497" s="151" t="str">
        <f t="shared" si="317"/>
        <v/>
      </c>
      <c r="Q1497" s="150" t="str">
        <f t="shared" si="307"/>
        <v/>
      </c>
      <c r="R1497" s="126" t="str">
        <f t="array" ref="R1497">IF(AND(ISTEXT(E1497),D1497="TR"),_xlfn.STDEV.S(IF(Supplier=E1497,Target)),"")</f>
        <v/>
      </c>
      <c r="S1497" s="143" t="e">
        <f t="shared" si="318"/>
        <v>#VALUE!</v>
      </c>
      <c r="T1497" s="146" t="e">
        <f t="shared" si="319"/>
        <v>#VALUE!</v>
      </c>
    </row>
    <row r="1498" spans="1:20" s="17" customFormat="1" x14ac:dyDescent="0.2">
      <c r="A1498" s="14"/>
      <c r="B1498" s="14"/>
      <c r="C1498" s="14"/>
      <c r="D1498" s="14"/>
      <c r="E1498" s="14"/>
      <c r="F1498" s="149" t="str">
        <f t="shared" si="308"/>
        <v/>
      </c>
      <c r="G1498" s="148" t="str">
        <f>IF(F1498="","",SUMIF(Supplier,Waste_Input!E1498,TotalSampleWeight))</f>
        <v/>
      </c>
      <c r="H1498" s="150" t="str">
        <f t="shared" si="309"/>
        <v/>
      </c>
      <c r="I1498" s="150" t="str">
        <f t="shared" si="310"/>
        <v/>
      </c>
      <c r="J1498" s="150" t="str">
        <f t="shared" si="311"/>
        <v/>
      </c>
      <c r="K1498" s="150" t="str">
        <f t="shared" si="312"/>
        <v/>
      </c>
      <c r="L1498" s="150" t="str">
        <f t="shared" si="313"/>
        <v/>
      </c>
      <c r="M1498" s="150" t="str">
        <f t="shared" si="314"/>
        <v/>
      </c>
      <c r="N1498" s="172" t="str">
        <f t="shared" si="315"/>
        <v/>
      </c>
      <c r="O1498" s="150" t="str">
        <f t="shared" si="316"/>
        <v/>
      </c>
      <c r="P1498" s="151" t="str">
        <f t="shared" si="317"/>
        <v/>
      </c>
      <c r="Q1498" s="150" t="str">
        <f t="shared" si="307"/>
        <v/>
      </c>
      <c r="R1498" s="126" t="str">
        <f t="array" ref="R1498">IF(AND(ISTEXT(E1498),D1498="TR"),_xlfn.STDEV.S(IF(Supplier=E1498,Target)),"")</f>
        <v/>
      </c>
      <c r="S1498" s="143" t="e">
        <f t="shared" si="318"/>
        <v>#VALUE!</v>
      </c>
      <c r="T1498" s="146" t="e">
        <f t="shared" si="319"/>
        <v>#VALUE!</v>
      </c>
    </row>
    <row r="1499" spans="1:20" s="17" customFormat="1" x14ac:dyDescent="0.2">
      <c r="A1499" s="14"/>
      <c r="B1499" s="14"/>
      <c r="C1499" s="14"/>
      <c r="D1499" s="14"/>
      <c r="E1499" s="14"/>
      <c r="F1499" s="149" t="str">
        <f t="shared" si="308"/>
        <v/>
      </c>
      <c r="G1499" s="148" t="str">
        <f>IF(F1499="","",SUMIF(Supplier,Waste_Input!E1499,TotalSampleWeight))</f>
        <v/>
      </c>
      <c r="H1499" s="150" t="str">
        <f t="shared" si="309"/>
        <v/>
      </c>
      <c r="I1499" s="150" t="str">
        <f t="shared" si="310"/>
        <v/>
      </c>
      <c r="J1499" s="150" t="str">
        <f t="shared" si="311"/>
        <v/>
      </c>
      <c r="K1499" s="150" t="str">
        <f t="shared" si="312"/>
        <v/>
      </c>
      <c r="L1499" s="150" t="str">
        <f t="shared" si="313"/>
        <v/>
      </c>
      <c r="M1499" s="150" t="str">
        <f t="shared" si="314"/>
        <v/>
      </c>
      <c r="N1499" s="172" t="str">
        <f t="shared" si="315"/>
        <v/>
      </c>
      <c r="O1499" s="150" t="str">
        <f t="shared" si="316"/>
        <v/>
      </c>
      <c r="P1499" s="151" t="str">
        <f t="shared" si="317"/>
        <v/>
      </c>
      <c r="Q1499" s="150" t="str">
        <f t="shared" si="307"/>
        <v/>
      </c>
      <c r="R1499" s="126" t="str">
        <f t="array" ref="R1499">IF(AND(ISTEXT(E1499),D1499="TR"),_xlfn.STDEV.S(IF(Supplier=E1499,Target)),"")</f>
        <v/>
      </c>
      <c r="S1499" s="143" t="e">
        <f t="shared" si="318"/>
        <v>#VALUE!</v>
      </c>
      <c r="T1499" s="146" t="e">
        <f t="shared" si="319"/>
        <v>#VALUE!</v>
      </c>
    </row>
    <row r="1500" spans="1:20" s="17" customFormat="1" x14ac:dyDescent="0.2">
      <c r="A1500" s="14"/>
      <c r="B1500" s="14"/>
      <c r="C1500" s="14"/>
      <c r="D1500" s="14"/>
      <c r="E1500" s="14"/>
      <c r="F1500" s="149" t="str">
        <f t="shared" si="308"/>
        <v/>
      </c>
      <c r="G1500" s="148" t="str">
        <f>IF(F1500="","",SUMIF(Supplier,Waste_Input!E1500,TotalSampleWeight))</f>
        <v/>
      </c>
      <c r="H1500" s="150" t="str">
        <f t="shared" si="309"/>
        <v/>
      </c>
      <c r="I1500" s="150" t="str">
        <f t="shared" si="310"/>
        <v/>
      </c>
      <c r="J1500" s="150" t="str">
        <f t="shared" si="311"/>
        <v/>
      </c>
      <c r="K1500" s="150" t="str">
        <f t="shared" si="312"/>
        <v/>
      </c>
      <c r="L1500" s="150" t="str">
        <f t="shared" si="313"/>
        <v/>
      </c>
      <c r="M1500" s="150" t="str">
        <f t="shared" si="314"/>
        <v/>
      </c>
      <c r="N1500" s="172" t="str">
        <f t="shared" si="315"/>
        <v/>
      </c>
      <c r="O1500" s="150" t="str">
        <f t="shared" si="316"/>
        <v/>
      </c>
      <c r="P1500" s="151" t="str">
        <f t="shared" si="317"/>
        <v/>
      </c>
      <c r="Q1500" s="150" t="str">
        <f t="shared" si="307"/>
        <v/>
      </c>
      <c r="R1500" s="126" t="str">
        <f t="array" ref="R1500">IF(AND(ISTEXT(E1500),D1500="TR"),_xlfn.STDEV.S(IF(Supplier=E1500,Target)),"")</f>
        <v/>
      </c>
      <c r="S1500" s="143" t="e">
        <f t="shared" si="318"/>
        <v>#VALUE!</v>
      </c>
      <c r="T1500" s="146" t="e">
        <f t="shared" si="319"/>
        <v>#VALUE!</v>
      </c>
    </row>
    <row r="1501" spans="1:20" s="17" customFormat="1" x14ac:dyDescent="0.2">
      <c r="A1501" s="14"/>
      <c r="B1501" s="14"/>
      <c r="C1501" s="14"/>
      <c r="D1501" s="14"/>
      <c r="E1501" s="14"/>
      <c r="F1501" s="149" t="str">
        <f t="shared" si="308"/>
        <v/>
      </c>
      <c r="G1501" s="148" t="str">
        <f>IF(F1501="","",SUMIF(Supplier,Waste_Input!E1501,TotalSampleWeight))</f>
        <v/>
      </c>
      <c r="H1501" s="150" t="str">
        <f t="shared" si="309"/>
        <v/>
      </c>
      <c r="I1501" s="150" t="str">
        <f t="shared" si="310"/>
        <v/>
      </c>
      <c r="J1501" s="150" t="str">
        <f t="shared" si="311"/>
        <v/>
      </c>
      <c r="K1501" s="150" t="str">
        <f t="shared" si="312"/>
        <v/>
      </c>
      <c r="L1501" s="150" t="str">
        <f t="shared" si="313"/>
        <v/>
      </c>
      <c r="M1501" s="150" t="str">
        <f t="shared" si="314"/>
        <v/>
      </c>
      <c r="N1501" s="172" t="str">
        <f t="shared" si="315"/>
        <v/>
      </c>
      <c r="O1501" s="150" t="str">
        <f t="shared" si="316"/>
        <v/>
      </c>
      <c r="P1501" s="151" t="str">
        <f t="shared" si="317"/>
        <v/>
      </c>
      <c r="Q1501" s="150" t="str">
        <f t="shared" si="307"/>
        <v/>
      </c>
      <c r="R1501" s="126" t="str">
        <f t="array" ref="R1501">IF(AND(ISTEXT(E1501),D1501="TR"),_xlfn.STDEV.S(IF(Supplier=E1501,Target)),"")</f>
        <v/>
      </c>
      <c r="S1501" s="143" t="e">
        <f t="shared" si="318"/>
        <v>#VALUE!</v>
      </c>
      <c r="T1501" s="146" t="e">
        <f t="shared" si="319"/>
        <v>#VALUE!</v>
      </c>
    </row>
    <row r="1502" spans="1:20" s="17" customFormat="1" x14ac:dyDescent="0.2">
      <c r="A1502" s="14"/>
      <c r="B1502" s="14"/>
      <c r="C1502" s="14"/>
      <c r="D1502" s="14"/>
      <c r="E1502" s="14"/>
      <c r="F1502" s="149" t="str">
        <f t="shared" si="308"/>
        <v/>
      </c>
      <c r="G1502" s="148" t="str">
        <f>IF(F1502="","",SUMIF(Supplier,Waste_Input!E1502,TotalSampleWeight))</f>
        <v/>
      </c>
      <c r="H1502" s="150" t="str">
        <f t="shared" si="309"/>
        <v/>
      </c>
      <c r="I1502" s="150" t="str">
        <f t="shared" si="310"/>
        <v/>
      </c>
      <c r="J1502" s="150" t="str">
        <f t="shared" si="311"/>
        <v/>
      </c>
      <c r="K1502" s="150" t="str">
        <f t="shared" si="312"/>
        <v/>
      </c>
      <c r="L1502" s="150" t="str">
        <f t="shared" si="313"/>
        <v/>
      </c>
      <c r="M1502" s="150" t="str">
        <f t="shared" si="314"/>
        <v/>
      </c>
      <c r="N1502" s="172" t="str">
        <f t="shared" si="315"/>
        <v/>
      </c>
      <c r="O1502" s="150" t="str">
        <f t="shared" si="316"/>
        <v/>
      </c>
      <c r="P1502" s="151" t="str">
        <f t="shared" si="317"/>
        <v/>
      </c>
      <c r="Q1502" s="150" t="str">
        <f t="shared" si="307"/>
        <v/>
      </c>
      <c r="R1502" s="126" t="str">
        <f t="array" ref="R1502">IF(AND(ISTEXT(E1502),D1502="TR"),_xlfn.STDEV.S(IF(Supplier=E1502,Target)),"")</f>
        <v/>
      </c>
      <c r="S1502" s="143" t="e">
        <f t="shared" si="318"/>
        <v>#VALUE!</v>
      </c>
      <c r="T1502" s="146" t="e">
        <f t="shared" si="319"/>
        <v>#VALUE!</v>
      </c>
    </row>
    <row r="1503" spans="1:20" s="17" customFormat="1" x14ac:dyDescent="0.2">
      <c r="A1503" s="14"/>
      <c r="B1503" s="14"/>
      <c r="C1503" s="14"/>
      <c r="D1503" s="14"/>
      <c r="E1503" s="14"/>
      <c r="F1503" s="149" t="str">
        <f t="shared" si="308"/>
        <v/>
      </c>
      <c r="G1503" s="148" t="str">
        <f>IF(F1503="","",SUMIF(Supplier,Waste_Input!E1503,TotalSampleWeight))</f>
        <v/>
      </c>
      <c r="H1503" s="150" t="str">
        <f t="shared" si="309"/>
        <v/>
      </c>
      <c r="I1503" s="150" t="str">
        <f t="shared" si="310"/>
        <v/>
      </c>
      <c r="J1503" s="150" t="str">
        <f t="shared" si="311"/>
        <v/>
      </c>
      <c r="K1503" s="150" t="str">
        <f t="shared" si="312"/>
        <v/>
      </c>
      <c r="L1503" s="150" t="str">
        <f t="shared" si="313"/>
        <v/>
      </c>
      <c r="M1503" s="150" t="str">
        <f t="shared" si="314"/>
        <v/>
      </c>
      <c r="N1503" s="172" t="str">
        <f t="shared" si="315"/>
        <v/>
      </c>
      <c r="O1503" s="150" t="str">
        <f t="shared" si="316"/>
        <v/>
      </c>
      <c r="P1503" s="151" t="str">
        <f t="shared" si="317"/>
        <v/>
      </c>
      <c r="Q1503" s="150" t="str">
        <f t="shared" si="307"/>
        <v/>
      </c>
      <c r="R1503" s="126" t="str">
        <f t="array" ref="R1503">IF(AND(ISTEXT(E1503),D1503="TR"),_xlfn.STDEV.S(IF(Supplier=E1503,Target)),"")</f>
        <v/>
      </c>
      <c r="S1503" s="143" t="e">
        <f t="shared" si="318"/>
        <v>#VALUE!</v>
      </c>
      <c r="T1503" s="146" t="e">
        <f t="shared" si="319"/>
        <v>#VALUE!</v>
      </c>
    </row>
    <row r="1504" spans="1:20" s="17" customFormat="1" x14ac:dyDescent="0.2">
      <c r="A1504" s="14"/>
      <c r="B1504" s="14"/>
      <c r="C1504" s="14"/>
      <c r="D1504" s="14"/>
      <c r="E1504" s="14"/>
      <c r="F1504" s="149" t="str">
        <f t="shared" si="308"/>
        <v/>
      </c>
      <c r="G1504" s="148" t="str">
        <f>IF(F1504="","",SUMIF(Supplier,Waste_Input!E1504,TotalSampleWeight))</f>
        <v/>
      </c>
      <c r="H1504" s="150" t="str">
        <f t="shared" si="309"/>
        <v/>
      </c>
      <c r="I1504" s="150" t="str">
        <f t="shared" si="310"/>
        <v/>
      </c>
      <c r="J1504" s="150" t="str">
        <f t="shared" si="311"/>
        <v/>
      </c>
      <c r="K1504" s="150" t="str">
        <f t="shared" si="312"/>
        <v/>
      </c>
      <c r="L1504" s="150" t="str">
        <f t="shared" si="313"/>
        <v/>
      </c>
      <c r="M1504" s="150" t="str">
        <f t="shared" si="314"/>
        <v/>
      </c>
      <c r="N1504" s="172" t="str">
        <f t="shared" si="315"/>
        <v/>
      </c>
      <c r="O1504" s="150" t="str">
        <f t="shared" si="316"/>
        <v/>
      </c>
      <c r="P1504" s="151" t="str">
        <f t="shared" si="317"/>
        <v/>
      </c>
      <c r="Q1504" s="150" t="str">
        <f t="shared" si="307"/>
        <v/>
      </c>
      <c r="R1504" s="126" t="str">
        <f t="array" ref="R1504">IF(AND(ISTEXT(E1504),D1504="TR"),_xlfn.STDEV.S(IF(Supplier=E1504,Target)),"")</f>
        <v/>
      </c>
      <c r="S1504" s="143" t="e">
        <f t="shared" si="318"/>
        <v>#VALUE!</v>
      </c>
      <c r="T1504" s="146" t="e">
        <f t="shared" si="319"/>
        <v>#VALUE!</v>
      </c>
    </row>
    <row r="1505" spans="1:20" s="17" customFormat="1" x14ac:dyDescent="0.2">
      <c r="A1505" s="14"/>
      <c r="B1505" s="14"/>
      <c r="C1505" s="14"/>
      <c r="D1505" s="14"/>
      <c r="E1505" s="14"/>
      <c r="F1505" s="149" t="str">
        <f t="shared" si="308"/>
        <v/>
      </c>
      <c r="G1505" s="148" t="str">
        <f>IF(F1505="","",SUMIF(Supplier,Waste_Input!E1505,TotalSampleWeight))</f>
        <v/>
      </c>
      <c r="H1505" s="150" t="str">
        <f t="shared" si="309"/>
        <v/>
      </c>
      <c r="I1505" s="150" t="str">
        <f t="shared" si="310"/>
        <v/>
      </c>
      <c r="J1505" s="150" t="str">
        <f t="shared" si="311"/>
        <v/>
      </c>
      <c r="K1505" s="150" t="str">
        <f t="shared" si="312"/>
        <v/>
      </c>
      <c r="L1505" s="150" t="str">
        <f t="shared" si="313"/>
        <v/>
      </c>
      <c r="M1505" s="150" t="str">
        <f t="shared" si="314"/>
        <v/>
      </c>
      <c r="N1505" s="172" t="str">
        <f t="shared" si="315"/>
        <v/>
      </c>
      <c r="O1505" s="150" t="str">
        <f t="shared" si="316"/>
        <v/>
      </c>
      <c r="P1505" s="151" t="str">
        <f t="shared" si="317"/>
        <v/>
      </c>
      <c r="Q1505" s="150" t="str">
        <f t="shared" si="307"/>
        <v/>
      </c>
      <c r="R1505" s="126" t="str">
        <f t="array" ref="R1505">IF(AND(ISTEXT(E1505),D1505="TR"),_xlfn.STDEV.S(IF(Supplier=E1505,Target)),"")</f>
        <v/>
      </c>
      <c r="S1505" s="143" t="e">
        <f t="shared" si="318"/>
        <v>#VALUE!</v>
      </c>
      <c r="T1505" s="146" t="e">
        <f t="shared" si="319"/>
        <v>#VALUE!</v>
      </c>
    </row>
    <row r="1506" spans="1:20" s="17" customFormat="1" x14ac:dyDescent="0.2">
      <c r="A1506" s="14"/>
      <c r="B1506" s="14"/>
      <c r="C1506" s="14"/>
      <c r="D1506" s="14"/>
      <c r="E1506" s="14"/>
      <c r="F1506" s="149" t="str">
        <f t="shared" si="308"/>
        <v/>
      </c>
      <c r="G1506" s="148" t="str">
        <f>IF(F1506="","",SUMIF(Supplier,Waste_Input!E1506,TotalSampleWeight))</f>
        <v/>
      </c>
      <c r="H1506" s="150" t="str">
        <f t="shared" si="309"/>
        <v/>
      </c>
      <c r="I1506" s="150" t="str">
        <f t="shared" si="310"/>
        <v/>
      </c>
      <c r="J1506" s="150" t="str">
        <f t="shared" si="311"/>
        <v/>
      </c>
      <c r="K1506" s="150" t="str">
        <f t="shared" si="312"/>
        <v/>
      </c>
      <c r="L1506" s="150" t="str">
        <f t="shared" si="313"/>
        <v/>
      </c>
      <c r="M1506" s="150" t="str">
        <f t="shared" si="314"/>
        <v/>
      </c>
      <c r="N1506" s="172" t="str">
        <f t="shared" si="315"/>
        <v/>
      </c>
      <c r="O1506" s="150" t="str">
        <f t="shared" si="316"/>
        <v/>
      </c>
      <c r="P1506" s="151" t="str">
        <f t="shared" si="317"/>
        <v/>
      </c>
      <c r="Q1506" s="150" t="str">
        <f t="shared" si="307"/>
        <v/>
      </c>
      <c r="R1506" s="126" t="str">
        <f t="array" ref="R1506">IF(AND(ISTEXT(E1506),D1506="TR"),_xlfn.STDEV.S(IF(Supplier=E1506,Target)),"")</f>
        <v/>
      </c>
      <c r="S1506" s="143" t="e">
        <f t="shared" si="318"/>
        <v>#VALUE!</v>
      </c>
      <c r="T1506" s="146" t="e">
        <f t="shared" si="319"/>
        <v>#VALUE!</v>
      </c>
    </row>
    <row r="1507" spans="1:20" s="17" customFormat="1" x14ac:dyDescent="0.2">
      <c r="A1507" s="14"/>
      <c r="B1507" s="14"/>
      <c r="C1507" s="14"/>
      <c r="D1507" s="14"/>
      <c r="E1507" s="14"/>
      <c r="F1507" s="149" t="str">
        <f t="shared" si="308"/>
        <v/>
      </c>
      <c r="G1507" s="148" t="str">
        <f>IF(F1507="","",SUMIF(Supplier,Waste_Input!E1507,TotalSampleWeight))</f>
        <v/>
      </c>
      <c r="H1507" s="150" t="str">
        <f t="shared" si="309"/>
        <v/>
      </c>
      <c r="I1507" s="150" t="str">
        <f t="shared" si="310"/>
        <v/>
      </c>
      <c r="J1507" s="150" t="str">
        <f t="shared" si="311"/>
        <v/>
      </c>
      <c r="K1507" s="150" t="str">
        <f t="shared" si="312"/>
        <v/>
      </c>
      <c r="L1507" s="150" t="str">
        <f t="shared" si="313"/>
        <v/>
      </c>
      <c r="M1507" s="150" t="str">
        <f t="shared" si="314"/>
        <v/>
      </c>
      <c r="N1507" s="172" t="str">
        <f t="shared" si="315"/>
        <v/>
      </c>
      <c r="O1507" s="150" t="str">
        <f t="shared" si="316"/>
        <v/>
      </c>
      <c r="P1507" s="151" t="str">
        <f t="shared" si="317"/>
        <v/>
      </c>
      <c r="Q1507" s="150" t="str">
        <f t="shared" si="307"/>
        <v/>
      </c>
      <c r="R1507" s="126" t="str">
        <f t="array" ref="R1507">IF(AND(ISTEXT(E1507),D1507="TR"),_xlfn.STDEV.S(IF(Supplier=E1507,Target)),"")</f>
        <v/>
      </c>
      <c r="S1507" s="143" t="e">
        <f t="shared" si="318"/>
        <v>#VALUE!</v>
      </c>
      <c r="T1507" s="146" t="e">
        <f t="shared" si="319"/>
        <v>#VALUE!</v>
      </c>
    </row>
    <row r="1508" spans="1:20" s="17" customFormat="1" x14ac:dyDescent="0.2">
      <c r="A1508" s="14"/>
      <c r="B1508" s="14"/>
      <c r="C1508" s="14"/>
      <c r="D1508" s="14"/>
      <c r="E1508" s="14"/>
      <c r="F1508" s="149" t="str">
        <f t="shared" si="308"/>
        <v/>
      </c>
      <c r="G1508" s="148" t="str">
        <f>IF(F1508="","",SUMIF(Supplier,Waste_Input!E1508,TotalSampleWeight))</f>
        <v/>
      </c>
      <c r="H1508" s="150" t="str">
        <f t="shared" si="309"/>
        <v/>
      </c>
      <c r="I1508" s="150" t="str">
        <f t="shared" si="310"/>
        <v/>
      </c>
      <c r="J1508" s="150" t="str">
        <f t="shared" si="311"/>
        <v/>
      </c>
      <c r="K1508" s="150" t="str">
        <f t="shared" si="312"/>
        <v/>
      </c>
      <c r="L1508" s="150" t="str">
        <f t="shared" si="313"/>
        <v/>
      </c>
      <c r="M1508" s="150" t="str">
        <f t="shared" si="314"/>
        <v/>
      </c>
      <c r="N1508" s="172" t="str">
        <f t="shared" si="315"/>
        <v/>
      </c>
      <c r="O1508" s="150" t="str">
        <f t="shared" si="316"/>
        <v/>
      </c>
      <c r="P1508" s="151" t="str">
        <f t="shared" si="317"/>
        <v/>
      </c>
      <c r="Q1508" s="150" t="str">
        <f t="shared" si="307"/>
        <v/>
      </c>
      <c r="R1508" s="126" t="str">
        <f t="array" ref="R1508">IF(AND(ISTEXT(E1508),D1508="TR"),_xlfn.STDEV.S(IF(Supplier=E1508,Target)),"")</f>
        <v/>
      </c>
      <c r="S1508" s="143" t="e">
        <f t="shared" si="318"/>
        <v>#VALUE!</v>
      </c>
      <c r="T1508" s="146" t="e">
        <f t="shared" si="319"/>
        <v>#VALUE!</v>
      </c>
    </row>
    <row r="1509" spans="1:20" s="17" customFormat="1" x14ac:dyDescent="0.2">
      <c r="A1509" s="14"/>
      <c r="B1509" s="14"/>
      <c r="C1509" s="14"/>
      <c r="D1509" s="14"/>
      <c r="E1509" s="14"/>
      <c r="F1509" s="149" t="str">
        <f t="shared" si="308"/>
        <v/>
      </c>
      <c r="G1509" s="148" t="str">
        <f>IF(F1509="","",SUMIF(Supplier,Waste_Input!E1509,TotalSampleWeight))</f>
        <v/>
      </c>
      <c r="H1509" s="150" t="str">
        <f t="shared" si="309"/>
        <v/>
      </c>
      <c r="I1509" s="150" t="str">
        <f t="shared" si="310"/>
        <v/>
      </c>
      <c r="J1509" s="150" t="str">
        <f t="shared" si="311"/>
        <v/>
      </c>
      <c r="K1509" s="150" t="str">
        <f t="shared" si="312"/>
        <v/>
      </c>
      <c r="L1509" s="150" t="str">
        <f t="shared" si="313"/>
        <v/>
      </c>
      <c r="M1509" s="150" t="str">
        <f t="shared" si="314"/>
        <v/>
      </c>
      <c r="N1509" s="172" t="str">
        <f t="shared" si="315"/>
        <v/>
      </c>
      <c r="O1509" s="150" t="str">
        <f t="shared" si="316"/>
        <v/>
      </c>
      <c r="P1509" s="151" t="str">
        <f t="shared" si="317"/>
        <v/>
      </c>
      <c r="Q1509" s="150" t="str">
        <f t="shared" si="307"/>
        <v/>
      </c>
      <c r="R1509" s="126" t="str">
        <f t="array" ref="R1509">IF(AND(ISTEXT(E1509),D1509="TR"),_xlfn.STDEV.S(IF(Supplier=E1509,Target)),"")</f>
        <v/>
      </c>
      <c r="S1509" s="143" t="e">
        <f t="shared" si="318"/>
        <v>#VALUE!</v>
      </c>
      <c r="T1509" s="146" t="e">
        <f t="shared" si="319"/>
        <v>#VALUE!</v>
      </c>
    </row>
    <row r="1510" spans="1:20" s="17" customFormat="1" x14ac:dyDescent="0.2">
      <c r="A1510" s="14"/>
      <c r="B1510" s="14"/>
      <c r="C1510" s="14"/>
      <c r="D1510" s="14"/>
      <c r="E1510" s="14"/>
      <c r="F1510" s="149" t="str">
        <f t="shared" si="308"/>
        <v/>
      </c>
      <c r="G1510" s="148" t="str">
        <f>IF(F1510="","",SUMIF(Supplier,Waste_Input!E1510,TotalSampleWeight))</f>
        <v/>
      </c>
      <c r="H1510" s="150" t="str">
        <f t="shared" si="309"/>
        <v/>
      </c>
      <c r="I1510" s="150" t="str">
        <f t="shared" si="310"/>
        <v/>
      </c>
      <c r="J1510" s="150" t="str">
        <f t="shared" si="311"/>
        <v/>
      </c>
      <c r="K1510" s="150" t="str">
        <f t="shared" si="312"/>
        <v/>
      </c>
      <c r="L1510" s="150" t="str">
        <f t="shared" si="313"/>
        <v/>
      </c>
      <c r="M1510" s="150" t="str">
        <f t="shared" si="314"/>
        <v/>
      </c>
      <c r="N1510" s="172" t="str">
        <f t="shared" si="315"/>
        <v/>
      </c>
      <c r="O1510" s="150" t="str">
        <f t="shared" si="316"/>
        <v/>
      </c>
      <c r="P1510" s="151" t="str">
        <f t="shared" si="317"/>
        <v/>
      </c>
      <c r="Q1510" s="150" t="str">
        <f t="shared" si="307"/>
        <v/>
      </c>
      <c r="R1510" s="126" t="str">
        <f t="array" ref="R1510">IF(AND(ISTEXT(E1510),D1510="TR"),_xlfn.STDEV.S(IF(Supplier=E1510,Target)),"")</f>
        <v/>
      </c>
      <c r="S1510" s="143" t="e">
        <f t="shared" si="318"/>
        <v>#VALUE!</v>
      </c>
      <c r="T1510" s="146" t="e">
        <f t="shared" si="319"/>
        <v>#VALUE!</v>
      </c>
    </row>
    <row r="1511" spans="1:20" s="17" customFormat="1" x14ac:dyDescent="0.2">
      <c r="A1511" s="14"/>
      <c r="B1511" s="14"/>
      <c r="C1511" s="14"/>
      <c r="D1511" s="14"/>
      <c r="E1511" s="14"/>
      <c r="F1511" s="149" t="str">
        <f t="shared" si="308"/>
        <v/>
      </c>
      <c r="G1511" s="148" t="str">
        <f>IF(F1511="","",SUMIF(Supplier,Waste_Input!E1511,TotalSampleWeight))</f>
        <v/>
      </c>
      <c r="H1511" s="150" t="str">
        <f t="shared" si="309"/>
        <v/>
      </c>
      <c r="I1511" s="150" t="str">
        <f t="shared" si="310"/>
        <v/>
      </c>
      <c r="J1511" s="150" t="str">
        <f t="shared" si="311"/>
        <v/>
      </c>
      <c r="K1511" s="150" t="str">
        <f t="shared" si="312"/>
        <v/>
      </c>
      <c r="L1511" s="150" t="str">
        <f t="shared" si="313"/>
        <v/>
      </c>
      <c r="M1511" s="150" t="str">
        <f t="shared" si="314"/>
        <v/>
      </c>
      <c r="N1511" s="172" t="str">
        <f t="shared" si="315"/>
        <v/>
      </c>
      <c r="O1511" s="150" t="str">
        <f t="shared" si="316"/>
        <v/>
      </c>
      <c r="P1511" s="151" t="str">
        <f t="shared" si="317"/>
        <v/>
      </c>
      <c r="Q1511" s="150" t="str">
        <f t="shared" si="307"/>
        <v/>
      </c>
      <c r="R1511" s="126" t="str">
        <f t="array" ref="R1511">IF(AND(ISTEXT(E1511),D1511="TR"),_xlfn.STDEV.S(IF(Supplier=E1511,Target)),"")</f>
        <v/>
      </c>
      <c r="S1511" s="143" t="e">
        <f t="shared" si="318"/>
        <v>#VALUE!</v>
      </c>
      <c r="T1511" s="146" t="e">
        <f t="shared" si="319"/>
        <v>#VALUE!</v>
      </c>
    </row>
    <row r="1512" spans="1:20" s="17" customFormat="1" x14ac:dyDescent="0.2">
      <c r="A1512" s="14"/>
      <c r="B1512" s="14"/>
      <c r="C1512" s="14"/>
      <c r="D1512" s="14"/>
      <c r="E1512" s="14"/>
      <c r="F1512" s="149" t="str">
        <f t="shared" si="308"/>
        <v/>
      </c>
      <c r="G1512" s="148" t="str">
        <f>IF(F1512="","",SUMIF(Supplier,Waste_Input!E1512,TotalSampleWeight))</f>
        <v/>
      </c>
      <c r="H1512" s="150" t="str">
        <f t="shared" si="309"/>
        <v/>
      </c>
      <c r="I1512" s="150" t="str">
        <f t="shared" si="310"/>
        <v/>
      </c>
      <c r="J1512" s="150" t="str">
        <f t="shared" si="311"/>
        <v/>
      </c>
      <c r="K1512" s="150" t="str">
        <f t="shared" si="312"/>
        <v/>
      </c>
      <c r="L1512" s="150" t="str">
        <f t="shared" si="313"/>
        <v/>
      </c>
      <c r="M1512" s="150" t="str">
        <f t="shared" si="314"/>
        <v/>
      </c>
      <c r="N1512" s="172" t="str">
        <f t="shared" si="315"/>
        <v/>
      </c>
      <c r="O1512" s="150" t="str">
        <f t="shared" si="316"/>
        <v/>
      </c>
      <c r="P1512" s="151" t="str">
        <f t="shared" si="317"/>
        <v/>
      </c>
      <c r="Q1512" s="150" t="str">
        <f t="shared" si="307"/>
        <v/>
      </c>
      <c r="R1512" s="126" t="str">
        <f t="array" ref="R1512">IF(AND(ISTEXT(E1512),D1512="TR"),_xlfn.STDEV.S(IF(Supplier=E1512,Target)),"")</f>
        <v/>
      </c>
      <c r="S1512" s="143" t="e">
        <f t="shared" si="318"/>
        <v>#VALUE!</v>
      </c>
      <c r="T1512" s="146" t="e">
        <f t="shared" si="319"/>
        <v>#VALUE!</v>
      </c>
    </row>
    <row r="1513" spans="1:20" s="17" customFormat="1" x14ac:dyDescent="0.2">
      <c r="A1513" s="14"/>
      <c r="B1513" s="14"/>
      <c r="C1513" s="14"/>
      <c r="D1513" s="14"/>
      <c r="E1513" s="14"/>
      <c r="F1513" s="149" t="str">
        <f t="shared" si="308"/>
        <v/>
      </c>
      <c r="G1513" s="148" t="str">
        <f>IF(F1513="","",SUMIF(Supplier,Waste_Input!E1513,TotalSampleWeight))</f>
        <v/>
      </c>
      <c r="H1513" s="150" t="str">
        <f t="shared" si="309"/>
        <v/>
      </c>
      <c r="I1513" s="150" t="str">
        <f t="shared" si="310"/>
        <v/>
      </c>
      <c r="J1513" s="150" t="str">
        <f t="shared" si="311"/>
        <v/>
      </c>
      <c r="K1513" s="150" t="str">
        <f t="shared" si="312"/>
        <v/>
      </c>
      <c r="L1513" s="150" t="str">
        <f t="shared" si="313"/>
        <v/>
      </c>
      <c r="M1513" s="150" t="str">
        <f t="shared" si="314"/>
        <v/>
      </c>
      <c r="N1513" s="172" t="str">
        <f t="shared" si="315"/>
        <v/>
      </c>
      <c r="O1513" s="150" t="str">
        <f t="shared" si="316"/>
        <v/>
      </c>
      <c r="P1513" s="151" t="str">
        <f t="shared" si="317"/>
        <v/>
      </c>
      <c r="Q1513" s="150" t="str">
        <f t="shared" si="307"/>
        <v/>
      </c>
      <c r="R1513" s="126" t="str">
        <f t="array" ref="R1513">IF(AND(ISTEXT(E1513),D1513="TR"),_xlfn.STDEV.S(IF(Supplier=E1513,Target)),"")</f>
        <v/>
      </c>
      <c r="S1513" s="143" t="e">
        <f t="shared" si="318"/>
        <v>#VALUE!</v>
      </c>
      <c r="T1513" s="146" t="e">
        <f t="shared" si="319"/>
        <v>#VALUE!</v>
      </c>
    </row>
    <row r="1514" spans="1:20" s="17" customFormat="1" x14ac:dyDescent="0.2">
      <c r="A1514" s="14"/>
      <c r="B1514" s="14"/>
      <c r="C1514" s="14"/>
      <c r="D1514" s="14"/>
      <c r="E1514" s="14"/>
      <c r="F1514" s="149" t="str">
        <f t="shared" si="308"/>
        <v/>
      </c>
      <c r="G1514" s="148" t="str">
        <f>IF(F1514="","",SUMIF(Supplier,Waste_Input!E1514,TotalSampleWeight))</f>
        <v/>
      </c>
      <c r="H1514" s="150" t="str">
        <f t="shared" si="309"/>
        <v/>
      </c>
      <c r="I1514" s="150" t="str">
        <f t="shared" si="310"/>
        <v/>
      </c>
      <c r="J1514" s="150" t="str">
        <f t="shared" si="311"/>
        <v/>
      </c>
      <c r="K1514" s="150" t="str">
        <f t="shared" si="312"/>
        <v/>
      </c>
      <c r="L1514" s="150" t="str">
        <f t="shared" si="313"/>
        <v/>
      </c>
      <c r="M1514" s="150" t="str">
        <f t="shared" si="314"/>
        <v/>
      </c>
      <c r="N1514" s="172" t="str">
        <f t="shared" si="315"/>
        <v/>
      </c>
      <c r="O1514" s="150" t="str">
        <f t="shared" si="316"/>
        <v/>
      </c>
      <c r="P1514" s="151" t="str">
        <f t="shared" si="317"/>
        <v/>
      </c>
      <c r="Q1514" s="150" t="str">
        <f t="shared" si="307"/>
        <v/>
      </c>
      <c r="R1514" s="126" t="str">
        <f t="array" ref="R1514">IF(AND(ISTEXT(E1514),D1514="TR"),_xlfn.STDEV.S(IF(Supplier=E1514,Target)),"")</f>
        <v/>
      </c>
      <c r="S1514" s="143" t="e">
        <f t="shared" si="318"/>
        <v>#VALUE!</v>
      </c>
      <c r="T1514" s="146" t="e">
        <f t="shared" si="319"/>
        <v>#VALUE!</v>
      </c>
    </row>
    <row r="1515" spans="1:20" s="17" customFormat="1" x14ac:dyDescent="0.2">
      <c r="A1515" s="14"/>
      <c r="B1515" s="14"/>
      <c r="C1515" s="14"/>
      <c r="D1515" s="14"/>
      <c r="E1515" s="14"/>
      <c r="F1515" s="149" t="str">
        <f t="shared" si="308"/>
        <v/>
      </c>
      <c r="G1515" s="148" t="str">
        <f>IF(F1515="","",SUMIF(Supplier,Waste_Input!E1515,TotalSampleWeight))</f>
        <v/>
      </c>
      <c r="H1515" s="150" t="str">
        <f t="shared" si="309"/>
        <v/>
      </c>
      <c r="I1515" s="150" t="str">
        <f t="shared" si="310"/>
        <v/>
      </c>
      <c r="J1515" s="150" t="str">
        <f t="shared" si="311"/>
        <v/>
      </c>
      <c r="K1515" s="150" t="str">
        <f t="shared" si="312"/>
        <v/>
      </c>
      <c r="L1515" s="150" t="str">
        <f t="shared" si="313"/>
        <v/>
      </c>
      <c r="M1515" s="150" t="str">
        <f t="shared" si="314"/>
        <v/>
      </c>
      <c r="N1515" s="172" t="str">
        <f t="shared" si="315"/>
        <v/>
      </c>
      <c r="O1515" s="150" t="str">
        <f t="shared" si="316"/>
        <v/>
      </c>
      <c r="P1515" s="151" t="str">
        <f t="shared" si="317"/>
        <v/>
      </c>
      <c r="Q1515" s="150" t="str">
        <f t="shared" si="307"/>
        <v/>
      </c>
      <c r="R1515" s="126" t="str">
        <f t="array" ref="R1515">IF(AND(ISTEXT(E1515),D1515="TR"),_xlfn.STDEV.S(IF(Supplier=E1515,Target)),"")</f>
        <v/>
      </c>
      <c r="S1515" s="143" t="e">
        <f t="shared" si="318"/>
        <v>#VALUE!</v>
      </c>
      <c r="T1515" s="146" t="e">
        <f t="shared" si="319"/>
        <v>#VALUE!</v>
      </c>
    </row>
    <row r="1516" spans="1:20" s="17" customFormat="1" x14ac:dyDescent="0.2">
      <c r="A1516" s="14"/>
      <c r="B1516" s="14"/>
      <c r="C1516" s="14"/>
      <c r="D1516" s="14"/>
      <c r="E1516" s="14"/>
      <c r="F1516" s="149" t="str">
        <f t="shared" si="308"/>
        <v/>
      </c>
      <c r="G1516" s="148" t="str">
        <f>IF(F1516="","",SUMIF(Supplier,Waste_Input!E1516,TotalSampleWeight))</f>
        <v/>
      </c>
      <c r="H1516" s="150" t="str">
        <f t="shared" si="309"/>
        <v/>
      </c>
      <c r="I1516" s="150" t="str">
        <f t="shared" si="310"/>
        <v/>
      </c>
      <c r="J1516" s="150" t="str">
        <f t="shared" si="311"/>
        <v/>
      </c>
      <c r="K1516" s="150" t="str">
        <f t="shared" si="312"/>
        <v/>
      </c>
      <c r="L1516" s="150" t="str">
        <f t="shared" si="313"/>
        <v/>
      </c>
      <c r="M1516" s="150" t="str">
        <f t="shared" si="314"/>
        <v/>
      </c>
      <c r="N1516" s="172" t="str">
        <f t="shared" si="315"/>
        <v/>
      </c>
      <c r="O1516" s="150" t="str">
        <f t="shared" si="316"/>
        <v/>
      </c>
      <c r="P1516" s="151" t="str">
        <f t="shared" si="317"/>
        <v/>
      </c>
      <c r="Q1516" s="150" t="str">
        <f t="shared" si="307"/>
        <v/>
      </c>
      <c r="R1516" s="126" t="str">
        <f t="array" ref="R1516">IF(AND(ISTEXT(E1516),D1516="TR"),_xlfn.STDEV.S(IF(Supplier=E1516,Target)),"")</f>
        <v/>
      </c>
      <c r="S1516" s="143" t="e">
        <f t="shared" si="318"/>
        <v>#VALUE!</v>
      </c>
      <c r="T1516" s="146" t="e">
        <f t="shared" si="319"/>
        <v>#VALUE!</v>
      </c>
    </row>
    <row r="1517" spans="1:20" s="17" customFormat="1" x14ac:dyDescent="0.2">
      <c r="A1517" s="14"/>
      <c r="B1517" s="14"/>
      <c r="C1517" s="14"/>
      <c r="D1517" s="14"/>
      <c r="E1517" s="14"/>
      <c r="F1517" s="149" t="str">
        <f t="shared" si="308"/>
        <v/>
      </c>
      <c r="G1517" s="148" t="str">
        <f>IF(F1517="","",SUMIF(Supplier,Waste_Input!E1517,TotalSampleWeight))</f>
        <v/>
      </c>
      <c r="H1517" s="150" t="str">
        <f t="shared" si="309"/>
        <v/>
      </c>
      <c r="I1517" s="150" t="str">
        <f t="shared" si="310"/>
        <v/>
      </c>
      <c r="J1517" s="150" t="str">
        <f t="shared" si="311"/>
        <v/>
      </c>
      <c r="K1517" s="150" t="str">
        <f t="shared" si="312"/>
        <v/>
      </c>
      <c r="L1517" s="150" t="str">
        <f t="shared" si="313"/>
        <v/>
      </c>
      <c r="M1517" s="150" t="str">
        <f t="shared" si="314"/>
        <v/>
      </c>
      <c r="N1517" s="172" t="str">
        <f t="shared" si="315"/>
        <v/>
      </c>
      <c r="O1517" s="150" t="str">
        <f t="shared" si="316"/>
        <v/>
      </c>
      <c r="P1517" s="151" t="str">
        <f t="shared" si="317"/>
        <v/>
      </c>
      <c r="Q1517" s="150" t="str">
        <f t="shared" si="307"/>
        <v/>
      </c>
      <c r="R1517" s="126" t="str">
        <f t="array" ref="R1517">IF(AND(ISTEXT(E1517),D1517="TR"),_xlfn.STDEV.S(IF(Supplier=E1517,Target)),"")</f>
        <v/>
      </c>
      <c r="S1517" s="143" t="e">
        <f t="shared" si="318"/>
        <v>#VALUE!</v>
      </c>
      <c r="T1517" s="146" t="e">
        <f t="shared" si="319"/>
        <v>#VALUE!</v>
      </c>
    </row>
    <row r="1518" spans="1:20" s="17" customFormat="1" x14ac:dyDescent="0.2">
      <c r="A1518" s="14"/>
      <c r="B1518" s="14"/>
      <c r="C1518" s="14"/>
      <c r="D1518" s="14"/>
      <c r="E1518" s="14"/>
      <c r="F1518" s="149" t="str">
        <f t="shared" si="308"/>
        <v/>
      </c>
      <c r="G1518" s="148" t="str">
        <f>IF(F1518="","",SUMIF(Supplier,Waste_Input!E1518,TotalSampleWeight))</f>
        <v/>
      </c>
      <c r="H1518" s="150" t="str">
        <f t="shared" si="309"/>
        <v/>
      </c>
      <c r="I1518" s="150" t="str">
        <f t="shared" si="310"/>
        <v/>
      </c>
      <c r="J1518" s="150" t="str">
        <f t="shared" si="311"/>
        <v/>
      </c>
      <c r="K1518" s="150" t="str">
        <f t="shared" si="312"/>
        <v/>
      </c>
      <c r="L1518" s="150" t="str">
        <f t="shared" si="313"/>
        <v/>
      </c>
      <c r="M1518" s="150" t="str">
        <f t="shared" si="314"/>
        <v/>
      </c>
      <c r="N1518" s="172" t="str">
        <f t="shared" si="315"/>
        <v/>
      </c>
      <c r="O1518" s="150" t="str">
        <f t="shared" si="316"/>
        <v/>
      </c>
      <c r="P1518" s="151" t="str">
        <f t="shared" si="317"/>
        <v/>
      </c>
      <c r="Q1518" s="150" t="str">
        <f t="shared" si="307"/>
        <v/>
      </c>
      <c r="R1518" s="126" t="str">
        <f t="array" ref="R1518">IF(AND(ISTEXT(E1518),D1518="TR"),_xlfn.STDEV.S(IF(Supplier=E1518,Target)),"")</f>
        <v/>
      </c>
      <c r="S1518" s="143" t="e">
        <f t="shared" si="318"/>
        <v>#VALUE!</v>
      </c>
      <c r="T1518" s="146" t="e">
        <f t="shared" si="319"/>
        <v>#VALUE!</v>
      </c>
    </row>
    <row r="1519" spans="1:20" s="17" customFormat="1" x14ac:dyDescent="0.2">
      <c r="A1519" s="14"/>
      <c r="B1519" s="14"/>
      <c r="C1519" s="14"/>
      <c r="D1519" s="14"/>
      <c r="E1519" s="14"/>
      <c r="F1519" s="149" t="str">
        <f t="shared" si="308"/>
        <v/>
      </c>
      <c r="G1519" s="148" t="str">
        <f>IF(F1519="","",SUMIF(Supplier,Waste_Input!E1519,TotalSampleWeight))</f>
        <v/>
      </c>
      <c r="H1519" s="150" t="str">
        <f t="shared" si="309"/>
        <v/>
      </c>
      <c r="I1519" s="150" t="str">
        <f t="shared" si="310"/>
        <v/>
      </c>
      <c r="J1519" s="150" t="str">
        <f t="shared" si="311"/>
        <v/>
      </c>
      <c r="K1519" s="150" t="str">
        <f t="shared" si="312"/>
        <v/>
      </c>
      <c r="L1519" s="150" t="str">
        <f t="shared" si="313"/>
        <v/>
      </c>
      <c r="M1519" s="150" t="str">
        <f t="shared" si="314"/>
        <v/>
      </c>
      <c r="N1519" s="172" t="str">
        <f t="shared" si="315"/>
        <v/>
      </c>
      <c r="O1519" s="150" t="str">
        <f t="shared" si="316"/>
        <v/>
      </c>
      <c r="P1519" s="151" t="str">
        <f t="shared" si="317"/>
        <v/>
      </c>
      <c r="Q1519" s="150" t="str">
        <f t="shared" si="307"/>
        <v/>
      </c>
      <c r="R1519" s="126" t="str">
        <f t="array" ref="R1519">IF(AND(ISTEXT(E1519),D1519="TR"),_xlfn.STDEV.S(IF(Supplier=E1519,Target)),"")</f>
        <v/>
      </c>
      <c r="S1519" s="143" t="e">
        <f t="shared" si="318"/>
        <v>#VALUE!</v>
      </c>
      <c r="T1519" s="146" t="e">
        <f t="shared" si="319"/>
        <v>#VALUE!</v>
      </c>
    </row>
    <row r="1520" spans="1:20" s="17" customFormat="1" x14ac:dyDescent="0.2">
      <c r="A1520" s="14"/>
      <c r="B1520" s="14"/>
      <c r="C1520" s="14"/>
      <c r="D1520" s="14"/>
      <c r="E1520" s="14"/>
      <c r="F1520" s="149" t="str">
        <f t="shared" si="308"/>
        <v/>
      </c>
      <c r="G1520" s="148" t="str">
        <f>IF(F1520="","",SUMIF(Supplier,Waste_Input!E1520,TotalSampleWeight))</f>
        <v/>
      </c>
      <c r="H1520" s="150" t="str">
        <f t="shared" si="309"/>
        <v/>
      </c>
      <c r="I1520" s="150" t="str">
        <f t="shared" si="310"/>
        <v/>
      </c>
      <c r="J1520" s="150" t="str">
        <f t="shared" si="311"/>
        <v/>
      </c>
      <c r="K1520" s="150" t="str">
        <f t="shared" si="312"/>
        <v/>
      </c>
      <c r="L1520" s="150" t="str">
        <f t="shared" si="313"/>
        <v/>
      </c>
      <c r="M1520" s="150" t="str">
        <f t="shared" si="314"/>
        <v/>
      </c>
      <c r="N1520" s="172" t="str">
        <f t="shared" si="315"/>
        <v/>
      </c>
      <c r="O1520" s="150" t="str">
        <f t="shared" si="316"/>
        <v/>
      </c>
      <c r="P1520" s="151" t="str">
        <f t="shared" si="317"/>
        <v/>
      </c>
      <c r="Q1520" s="150" t="str">
        <f t="shared" si="307"/>
        <v/>
      </c>
      <c r="R1520" s="126" t="str">
        <f t="array" ref="R1520">IF(AND(ISTEXT(E1520),D1520="TR"),_xlfn.STDEV.S(IF(Supplier=E1520,Target)),"")</f>
        <v/>
      </c>
      <c r="S1520" s="143" t="e">
        <f t="shared" si="318"/>
        <v>#VALUE!</v>
      </c>
      <c r="T1520" s="146" t="e">
        <f t="shared" si="319"/>
        <v>#VALUE!</v>
      </c>
    </row>
    <row r="1521" spans="1:20" s="17" customFormat="1" x14ac:dyDescent="0.2">
      <c r="A1521" s="14"/>
      <c r="B1521" s="14"/>
      <c r="C1521" s="14"/>
      <c r="D1521" s="14"/>
      <c r="E1521" s="14"/>
      <c r="F1521" s="149" t="str">
        <f t="shared" si="308"/>
        <v/>
      </c>
      <c r="G1521" s="148" t="str">
        <f>IF(F1521="","",SUMIF(Supplier,Waste_Input!E1521,TotalSampleWeight))</f>
        <v/>
      </c>
      <c r="H1521" s="150" t="str">
        <f t="shared" si="309"/>
        <v/>
      </c>
      <c r="I1521" s="150" t="str">
        <f t="shared" si="310"/>
        <v/>
      </c>
      <c r="J1521" s="150" t="str">
        <f t="shared" si="311"/>
        <v/>
      </c>
      <c r="K1521" s="150" t="str">
        <f t="shared" si="312"/>
        <v/>
      </c>
      <c r="L1521" s="150" t="str">
        <f t="shared" si="313"/>
        <v/>
      </c>
      <c r="M1521" s="150" t="str">
        <f t="shared" si="314"/>
        <v/>
      </c>
      <c r="N1521" s="172" t="str">
        <f t="shared" si="315"/>
        <v/>
      </c>
      <c r="O1521" s="150" t="str">
        <f t="shared" si="316"/>
        <v/>
      </c>
      <c r="P1521" s="151" t="str">
        <f t="shared" si="317"/>
        <v/>
      </c>
      <c r="Q1521" s="150" t="str">
        <f t="shared" si="307"/>
        <v/>
      </c>
      <c r="R1521" s="126" t="str">
        <f t="array" ref="R1521">IF(AND(ISTEXT(E1521),D1521="TR"),_xlfn.STDEV.S(IF(Supplier=E1521,Target)),"")</f>
        <v/>
      </c>
      <c r="S1521" s="143" t="e">
        <f t="shared" si="318"/>
        <v>#VALUE!</v>
      </c>
      <c r="T1521" s="146" t="e">
        <f t="shared" si="319"/>
        <v>#VALUE!</v>
      </c>
    </row>
    <row r="1522" spans="1:20" s="17" customFormat="1" x14ac:dyDescent="0.2">
      <c r="A1522" s="14"/>
      <c r="B1522" s="14"/>
      <c r="C1522" s="14"/>
      <c r="D1522" s="14"/>
      <c r="E1522" s="14"/>
      <c r="F1522" s="149" t="str">
        <f t="shared" si="308"/>
        <v/>
      </c>
      <c r="G1522" s="148" t="str">
        <f>IF(F1522="","",SUMIF(Supplier,Waste_Input!E1522,TotalSampleWeight))</f>
        <v/>
      </c>
      <c r="H1522" s="150" t="str">
        <f t="shared" si="309"/>
        <v/>
      </c>
      <c r="I1522" s="150" t="str">
        <f t="shared" si="310"/>
        <v/>
      </c>
      <c r="J1522" s="150" t="str">
        <f t="shared" si="311"/>
        <v/>
      </c>
      <c r="K1522" s="150" t="str">
        <f t="shared" si="312"/>
        <v/>
      </c>
      <c r="L1522" s="150" t="str">
        <f t="shared" si="313"/>
        <v/>
      </c>
      <c r="M1522" s="150" t="str">
        <f t="shared" si="314"/>
        <v/>
      </c>
      <c r="N1522" s="172" t="str">
        <f t="shared" si="315"/>
        <v/>
      </c>
      <c r="O1522" s="150" t="str">
        <f t="shared" si="316"/>
        <v/>
      </c>
      <c r="P1522" s="151" t="str">
        <f t="shared" si="317"/>
        <v/>
      </c>
      <c r="Q1522" s="150" t="str">
        <f t="shared" si="307"/>
        <v/>
      </c>
      <c r="R1522" s="126" t="str">
        <f t="array" ref="R1522">IF(AND(ISTEXT(E1522),D1522="TR"),_xlfn.STDEV.S(IF(Supplier=E1522,Target)),"")</f>
        <v/>
      </c>
      <c r="S1522" s="143" t="e">
        <f t="shared" si="318"/>
        <v>#VALUE!</v>
      </c>
      <c r="T1522" s="146" t="e">
        <f t="shared" si="319"/>
        <v>#VALUE!</v>
      </c>
    </row>
    <row r="1523" spans="1:20" s="17" customFormat="1" x14ac:dyDescent="0.2">
      <c r="A1523" s="14"/>
      <c r="B1523" s="14"/>
      <c r="C1523" s="14"/>
      <c r="D1523" s="14"/>
      <c r="E1523" s="14"/>
      <c r="F1523" s="149" t="str">
        <f t="shared" si="308"/>
        <v/>
      </c>
      <c r="G1523" s="148" t="str">
        <f>IF(F1523="","",SUMIF(Supplier,Waste_Input!E1523,TotalSampleWeight))</f>
        <v/>
      </c>
      <c r="H1523" s="150" t="str">
        <f t="shared" si="309"/>
        <v/>
      </c>
      <c r="I1523" s="150" t="str">
        <f t="shared" si="310"/>
        <v/>
      </c>
      <c r="J1523" s="150" t="str">
        <f t="shared" si="311"/>
        <v/>
      </c>
      <c r="K1523" s="150" t="str">
        <f t="shared" si="312"/>
        <v/>
      </c>
      <c r="L1523" s="150" t="str">
        <f t="shared" si="313"/>
        <v/>
      </c>
      <c r="M1523" s="150" t="str">
        <f t="shared" si="314"/>
        <v/>
      </c>
      <c r="N1523" s="172" t="str">
        <f t="shared" si="315"/>
        <v/>
      </c>
      <c r="O1523" s="150" t="str">
        <f t="shared" si="316"/>
        <v/>
      </c>
      <c r="P1523" s="151" t="str">
        <f t="shared" si="317"/>
        <v/>
      </c>
      <c r="Q1523" s="150" t="str">
        <f t="shared" si="307"/>
        <v/>
      </c>
      <c r="R1523" s="126" t="str">
        <f t="array" ref="R1523">IF(AND(ISTEXT(E1523),D1523="TR"),_xlfn.STDEV.S(IF(Supplier=E1523,Target)),"")</f>
        <v/>
      </c>
      <c r="S1523" s="143" t="e">
        <f t="shared" si="318"/>
        <v>#VALUE!</v>
      </c>
      <c r="T1523" s="146" t="e">
        <f t="shared" si="319"/>
        <v>#VALUE!</v>
      </c>
    </row>
    <row r="1524" spans="1:20" s="17" customFormat="1" x14ac:dyDescent="0.2">
      <c r="A1524" s="14"/>
      <c r="B1524" s="14"/>
      <c r="C1524" s="14"/>
      <c r="D1524" s="14"/>
      <c r="E1524" s="14"/>
      <c r="F1524" s="149" t="str">
        <f t="shared" si="308"/>
        <v/>
      </c>
      <c r="G1524" s="148" t="str">
        <f>IF(F1524="","",SUMIF(Supplier,Waste_Input!E1524,TotalSampleWeight))</f>
        <v/>
      </c>
      <c r="H1524" s="150" t="str">
        <f t="shared" si="309"/>
        <v/>
      </c>
      <c r="I1524" s="150" t="str">
        <f t="shared" si="310"/>
        <v/>
      </c>
      <c r="J1524" s="150" t="str">
        <f t="shared" si="311"/>
        <v/>
      </c>
      <c r="K1524" s="150" t="str">
        <f t="shared" si="312"/>
        <v/>
      </c>
      <c r="L1524" s="150" t="str">
        <f t="shared" si="313"/>
        <v/>
      </c>
      <c r="M1524" s="150" t="str">
        <f t="shared" si="314"/>
        <v/>
      </c>
      <c r="N1524" s="172" t="str">
        <f t="shared" si="315"/>
        <v/>
      </c>
      <c r="O1524" s="150" t="str">
        <f t="shared" si="316"/>
        <v/>
      </c>
      <c r="P1524" s="151" t="str">
        <f t="shared" si="317"/>
        <v/>
      </c>
      <c r="Q1524" s="150" t="str">
        <f t="shared" si="307"/>
        <v/>
      </c>
      <c r="R1524" s="126" t="str">
        <f t="array" ref="R1524">IF(AND(ISTEXT(E1524),D1524="TR"),_xlfn.STDEV.S(IF(Supplier=E1524,Target)),"")</f>
        <v/>
      </c>
      <c r="S1524" s="143" t="e">
        <f t="shared" si="318"/>
        <v>#VALUE!</v>
      </c>
      <c r="T1524" s="146" t="e">
        <f t="shared" si="319"/>
        <v>#VALUE!</v>
      </c>
    </row>
    <row r="1525" spans="1:20" s="17" customFormat="1" x14ac:dyDescent="0.2">
      <c r="A1525" s="14"/>
      <c r="B1525" s="14"/>
      <c r="C1525" s="14"/>
      <c r="D1525" s="14"/>
      <c r="E1525" s="14"/>
      <c r="F1525" s="149" t="str">
        <f t="shared" si="308"/>
        <v/>
      </c>
      <c r="G1525" s="148" t="str">
        <f>IF(F1525="","",SUMIF(Supplier,Waste_Input!E1525,TotalSampleWeight))</f>
        <v/>
      </c>
      <c r="H1525" s="150" t="str">
        <f t="shared" si="309"/>
        <v/>
      </c>
      <c r="I1525" s="150" t="str">
        <f t="shared" si="310"/>
        <v/>
      </c>
      <c r="J1525" s="150" t="str">
        <f t="shared" si="311"/>
        <v/>
      </c>
      <c r="K1525" s="150" t="str">
        <f t="shared" si="312"/>
        <v/>
      </c>
      <c r="L1525" s="150" t="str">
        <f t="shared" si="313"/>
        <v/>
      </c>
      <c r="M1525" s="150" t="str">
        <f t="shared" si="314"/>
        <v/>
      </c>
      <c r="N1525" s="172" t="str">
        <f t="shared" si="315"/>
        <v/>
      </c>
      <c r="O1525" s="150" t="str">
        <f t="shared" si="316"/>
        <v/>
      </c>
      <c r="P1525" s="151" t="str">
        <f t="shared" si="317"/>
        <v/>
      </c>
      <c r="Q1525" s="150" t="str">
        <f t="shared" si="307"/>
        <v/>
      </c>
      <c r="R1525" s="126" t="str">
        <f t="array" ref="R1525">IF(AND(ISTEXT(E1525),D1525="TR"),_xlfn.STDEV.S(IF(Supplier=E1525,Target)),"")</f>
        <v/>
      </c>
      <c r="S1525" s="143" t="e">
        <f t="shared" si="318"/>
        <v>#VALUE!</v>
      </c>
      <c r="T1525" s="146" t="e">
        <f t="shared" si="319"/>
        <v>#VALUE!</v>
      </c>
    </row>
    <row r="1526" spans="1:20" s="17" customFormat="1" x14ac:dyDescent="0.2">
      <c r="A1526" s="14"/>
      <c r="B1526" s="14"/>
      <c r="C1526" s="14"/>
      <c r="D1526" s="14"/>
      <c r="E1526" s="14"/>
      <c r="F1526" s="149" t="str">
        <f t="shared" si="308"/>
        <v/>
      </c>
      <c r="G1526" s="148" t="str">
        <f>IF(F1526="","",SUMIF(Supplier,Waste_Input!E1526,TotalSampleWeight))</f>
        <v/>
      </c>
      <c r="H1526" s="150" t="str">
        <f t="shared" si="309"/>
        <v/>
      </c>
      <c r="I1526" s="150" t="str">
        <f t="shared" si="310"/>
        <v/>
      </c>
      <c r="J1526" s="150" t="str">
        <f t="shared" si="311"/>
        <v/>
      </c>
      <c r="K1526" s="150" t="str">
        <f t="shared" si="312"/>
        <v/>
      </c>
      <c r="L1526" s="150" t="str">
        <f t="shared" si="313"/>
        <v/>
      </c>
      <c r="M1526" s="150" t="str">
        <f t="shared" si="314"/>
        <v/>
      </c>
      <c r="N1526" s="172" t="str">
        <f t="shared" si="315"/>
        <v/>
      </c>
      <c r="O1526" s="150" t="str">
        <f t="shared" si="316"/>
        <v/>
      </c>
      <c r="P1526" s="151" t="str">
        <f t="shared" si="317"/>
        <v/>
      </c>
      <c r="Q1526" s="150" t="str">
        <f t="shared" si="307"/>
        <v/>
      </c>
      <c r="R1526" s="126" t="str">
        <f t="array" ref="R1526">IF(AND(ISTEXT(E1526),D1526="TR"),_xlfn.STDEV.S(IF(Supplier=E1526,Target)),"")</f>
        <v/>
      </c>
      <c r="S1526" s="143" t="e">
        <f t="shared" si="318"/>
        <v>#VALUE!</v>
      </c>
      <c r="T1526" s="146" t="e">
        <f t="shared" si="319"/>
        <v>#VALUE!</v>
      </c>
    </row>
    <row r="1527" spans="1:20" s="17" customFormat="1" x14ac:dyDescent="0.2">
      <c r="A1527" s="14"/>
      <c r="B1527" s="14"/>
      <c r="C1527" s="14"/>
      <c r="D1527" s="14"/>
      <c r="E1527" s="14"/>
      <c r="F1527" s="149" t="str">
        <f t="shared" si="308"/>
        <v/>
      </c>
      <c r="G1527" s="148" t="str">
        <f>IF(F1527="","",SUMIF(Supplier,Waste_Input!E1527,TotalSampleWeight))</f>
        <v/>
      </c>
      <c r="H1527" s="150" t="str">
        <f t="shared" si="309"/>
        <v/>
      </c>
      <c r="I1527" s="150" t="str">
        <f t="shared" si="310"/>
        <v/>
      </c>
      <c r="J1527" s="150" t="str">
        <f t="shared" si="311"/>
        <v/>
      </c>
      <c r="K1527" s="150" t="str">
        <f t="shared" si="312"/>
        <v/>
      </c>
      <c r="L1527" s="150" t="str">
        <f t="shared" si="313"/>
        <v/>
      </c>
      <c r="M1527" s="150" t="str">
        <f t="shared" si="314"/>
        <v/>
      </c>
      <c r="N1527" s="172" t="str">
        <f t="shared" si="315"/>
        <v/>
      </c>
      <c r="O1527" s="150" t="str">
        <f t="shared" si="316"/>
        <v/>
      </c>
      <c r="P1527" s="151" t="str">
        <f t="shared" si="317"/>
        <v/>
      </c>
      <c r="Q1527" s="150" t="str">
        <f t="shared" si="307"/>
        <v/>
      </c>
      <c r="R1527" s="126" t="str">
        <f t="array" ref="R1527">IF(AND(ISTEXT(E1527),D1527="TR"),_xlfn.STDEV.S(IF(Supplier=E1527,Target)),"")</f>
        <v/>
      </c>
      <c r="S1527" s="143" t="e">
        <f t="shared" si="318"/>
        <v>#VALUE!</v>
      </c>
      <c r="T1527" s="146" t="e">
        <f t="shared" si="319"/>
        <v>#VALUE!</v>
      </c>
    </row>
    <row r="1528" spans="1:20" s="17" customFormat="1" x14ac:dyDescent="0.2">
      <c r="A1528" s="14"/>
      <c r="B1528" s="14"/>
      <c r="C1528" s="14"/>
      <c r="D1528" s="14"/>
      <c r="E1528" s="14"/>
      <c r="F1528" s="149" t="str">
        <f t="shared" si="308"/>
        <v/>
      </c>
      <c r="G1528" s="148" t="str">
        <f>IF(F1528="","",SUMIF(Supplier,Waste_Input!E1528,TotalSampleWeight))</f>
        <v/>
      </c>
      <c r="H1528" s="150" t="str">
        <f t="shared" si="309"/>
        <v/>
      </c>
      <c r="I1528" s="150" t="str">
        <f t="shared" si="310"/>
        <v/>
      </c>
      <c r="J1528" s="150" t="str">
        <f t="shared" si="311"/>
        <v/>
      </c>
      <c r="K1528" s="150" t="str">
        <f t="shared" si="312"/>
        <v/>
      </c>
      <c r="L1528" s="150" t="str">
        <f t="shared" si="313"/>
        <v/>
      </c>
      <c r="M1528" s="150" t="str">
        <f t="shared" si="314"/>
        <v/>
      </c>
      <c r="N1528" s="172" t="str">
        <f t="shared" si="315"/>
        <v/>
      </c>
      <c r="O1528" s="150" t="str">
        <f t="shared" si="316"/>
        <v/>
      </c>
      <c r="P1528" s="151" t="str">
        <f t="shared" si="317"/>
        <v/>
      </c>
      <c r="Q1528" s="150" t="str">
        <f t="shared" si="307"/>
        <v/>
      </c>
      <c r="R1528" s="126" t="str">
        <f t="array" ref="R1528">IF(AND(ISTEXT(E1528),D1528="TR"),_xlfn.STDEV.S(IF(Supplier=E1528,Target)),"")</f>
        <v/>
      </c>
      <c r="S1528" s="143" t="e">
        <f t="shared" si="318"/>
        <v>#VALUE!</v>
      </c>
      <c r="T1528" s="146" t="e">
        <f t="shared" si="319"/>
        <v>#VALUE!</v>
      </c>
    </row>
    <row r="1529" spans="1:20" s="17" customFormat="1" x14ac:dyDescent="0.2">
      <c r="A1529" s="14"/>
      <c r="B1529" s="14"/>
      <c r="C1529" s="14"/>
      <c r="D1529" s="14"/>
      <c r="E1529" s="14"/>
      <c r="F1529" s="149" t="str">
        <f t="shared" si="308"/>
        <v/>
      </c>
      <c r="G1529" s="148" t="str">
        <f>IF(F1529="","",SUMIF(Supplier,Waste_Input!E1529,TotalSampleWeight))</f>
        <v/>
      </c>
      <c r="H1529" s="150" t="str">
        <f t="shared" si="309"/>
        <v/>
      </c>
      <c r="I1529" s="150" t="str">
        <f t="shared" si="310"/>
        <v/>
      </c>
      <c r="J1529" s="150" t="str">
        <f t="shared" si="311"/>
        <v/>
      </c>
      <c r="K1529" s="150" t="str">
        <f t="shared" si="312"/>
        <v/>
      </c>
      <c r="L1529" s="150" t="str">
        <f t="shared" si="313"/>
        <v/>
      </c>
      <c r="M1529" s="150" t="str">
        <f t="shared" si="314"/>
        <v/>
      </c>
      <c r="N1529" s="172" t="str">
        <f t="shared" si="315"/>
        <v/>
      </c>
      <c r="O1529" s="150" t="str">
        <f t="shared" si="316"/>
        <v/>
      </c>
      <c r="P1529" s="151" t="str">
        <f t="shared" si="317"/>
        <v/>
      </c>
      <c r="Q1529" s="150" t="str">
        <f t="shared" si="307"/>
        <v/>
      </c>
      <c r="R1529" s="126" t="str">
        <f t="array" ref="R1529">IF(AND(ISTEXT(E1529),D1529="TR"),_xlfn.STDEV.S(IF(Supplier=E1529,Target)),"")</f>
        <v/>
      </c>
      <c r="S1529" s="143" t="e">
        <f t="shared" si="318"/>
        <v>#VALUE!</v>
      </c>
      <c r="T1529" s="146" t="e">
        <f t="shared" si="319"/>
        <v>#VALUE!</v>
      </c>
    </row>
    <row r="1530" spans="1:20" s="17" customFormat="1" x14ac:dyDescent="0.2">
      <c r="A1530" s="14"/>
      <c r="B1530" s="14"/>
      <c r="C1530" s="14"/>
      <c r="D1530" s="14"/>
      <c r="E1530" s="14"/>
      <c r="F1530" s="149" t="str">
        <f t="shared" si="308"/>
        <v/>
      </c>
      <c r="G1530" s="148" t="str">
        <f>IF(F1530="","",SUMIF(Supplier,Waste_Input!E1530,TotalSampleWeight))</f>
        <v/>
      </c>
      <c r="H1530" s="150" t="str">
        <f t="shared" si="309"/>
        <v/>
      </c>
      <c r="I1530" s="150" t="str">
        <f t="shared" si="310"/>
        <v/>
      </c>
      <c r="J1530" s="150" t="str">
        <f t="shared" si="311"/>
        <v/>
      </c>
      <c r="K1530" s="150" t="str">
        <f t="shared" si="312"/>
        <v/>
      </c>
      <c r="L1530" s="150" t="str">
        <f t="shared" si="313"/>
        <v/>
      </c>
      <c r="M1530" s="150" t="str">
        <f t="shared" si="314"/>
        <v/>
      </c>
      <c r="N1530" s="172" t="str">
        <f t="shared" si="315"/>
        <v/>
      </c>
      <c r="O1530" s="150" t="str">
        <f t="shared" si="316"/>
        <v/>
      </c>
      <c r="P1530" s="151" t="str">
        <f t="shared" si="317"/>
        <v/>
      </c>
      <c r="Q1530" s="150" t="str">
        <f t="shared" si="307"/>
        <v/>
      </c>
      <c r="R1530" s="126" t="str">
        <f t="array" ref="R1530">IF(AND(ISTEXT(E1530),D1530="TR"),_xlfn.STDEV.S(IF(Supplier=E1530,Target)),"")</f>
        <v/>
      </c>
      <c r="S1530" s="143" t="e">
        <f t="shared" si="318"/>
        <v>#VALUE!</v>
      </c>
      <c r="T1530" s="146" t="e">
        <f t="shared" si="319"/>
        <v>#VALUE!</v>
      </c>
    </row>
    <row r="1531" spans="1:20" s="17" customFormat="1" x14ac:dyDescent="0.2">
      <c r="A1531" s="14"/>
      <c r="B1531" s="14"/>
      <c r="C1531" s="14"/>
      <c r="D1531" s="14"/>
      <c r="E1531" s="14"/>
      <c r="F1531" s="149" t="str">
        <f t="shared" si="308"/>
        <v/>
      </c>
      <c r="G1531" s="148" t="str">
        <f>IF(F1531="","",SUMIF(Supplier,Waste_Input!E1531,TotalSampleWeight))</f>
        <v/>
      </c>
      <c r="H1531" s="150" t="str">
        <f t="shared" si="309"/>
        <v/>
      </c>
      <c r="I1531" s="150" t="str">
        <f t="shared" si="310"/>
        <v/>
      </c>
      <c r="J1531" s="150" t="str">
        <f t="shared" si="311"/>
        <v/>
      </c>
      <c r="K1531" s="150" t="str">
        <f t="shared" si="312"/>
        <v/>
      </c>
      <c r="L1531" s="150" t="str">
        <f t="shared" si="313"/>
        <v/>
      </c>
      <c r="M1531" s="150" t="str">
        <f t="shared" si="314"/>
        <v/>
      </c>
      <c r="N1531" s="172" t="str">
        <f t="shared" si="315"/>
        <v/>
      </c>
      <c r="O1531" s="150" t="str">
        <f t="shared" si="316"/>
        <v/>
      </c>
      <c r="P1531" s="151" t="str">
        <f t="shared" si="317"/>
        <v/>
      </c>
      <c r="Q1531" s="150" t="str">
        <f t="shared" si="307"/>
        <v/>
      </c>
      <c r="R1531" s="126" t="str">
        <f t="array" ref="R1531">IF(AND(ISTEXT(E1531),D1531="TR"),_xlfn.STDEV.S(IF(Supplier=E1531,Target)),"")</f>
        <v/>
      </c>
      <c r="S1531" s="143" t="e">
        <f t="shared" si="318"/>
        <v>#VALUE!</v>
      </c>
      <c r="T1531" s="146" t="e">
        <f t="shared" si="319"/>
        <v>#VALUE!</v>
      </c>
    </row>
    <row r="1532" spans="1:20" s="17" customFormat="1" x14ac:dyDescent="0.2">
      <c r="A1532" s="14"/>
      <c r="B1532" s="14"/>
      <c r="C1532" s="14"/>
      <c r="D1532" s="14"/>
      <c r="E1532" s="14"/>
      <c r="F1532" s="149" t="str">
        <f t="shared" si="308"/>
        <v/>
      </c>
      <c r="G1532" s="148" t="str">
        <f>IF(F1532="","",SUMIF(Supplier,Waste_Input!E1532,TotalSampleWeight))</f>
        <v/>
      </c>
      <c r="H1532" s="150" t="str">
        <f t="shared" si="309"/>
        <v/>
      </c>
      <c r="I1532" s="150" t="str">
        <f t="shared" si="310"/>
        <v/>
      </c>
      <c r="J1532" s="150" t="str">
        <f t="shared" si="311"/>
        <v/>
      </c>
      <c r="K1532" s="150" t="str">
        <f t="shared" si="312"/>
        <v/>
      </c>
      <c r="L1532" s="150" t="str">
        <f t="shared" si="313"/>
        <v/>
      </c>
      <c r="M1532" s="150" t="str">
        <f t="shared" si="314"/>
        <v/>
      </c>
      <c r="N1532" s="172" t="str">
        <f t="shared" si="315"/>
        <v/>
      </c>
      <c r="O1532" s="150" t="str">
        <f t="shared" si="316"/>
        <v/>
      </c>
      <c r="P1532" s="151" t="str">
        <f t="shared" si="317"/>
        <v/>
      </c>
      <c r="Q1532" s="150" t="str">
        <f t="shared" si="307"/>
        <v/>
      </c>
      <c r="R1532" s="126" t="str">
        <f t="array" ref="R1532">IF(AND(ISTEXT(E1532),D1532="TR"),_xlfn.STDEV.S(IF(Supplier=E1532,Target)),"")</f>
        <v/>
      </c>
      <c r="S1532" s="143" t="e">
        <f t="shared" si="318"/>
        <v>#VALUE!</v>
      </c>
      <c r="T1532" s="146" t="e">
        <f t="shared" si="319"/>
        <v>#VALUE!</v>
      </c>
    </row>
    <row r="1533" spans="1:20" s="17" customFormat="1" x14ac:dyDescent="0.2">
      <c r="A1533" s="14"/>
      <c r="B1533" s="14"/>
      <c r="C1533" s="14"/>
      <c r="D1533" s="14"/>
      <c r="E1533" s="14"/>
      <c r="F1533" s="149" t="str">
        <f t="shared" si="308"/>
        <v/>
      </c>
      <c r="G1533" s="148" t="str">
        <f>IF(F1533="","",SUMIF(Supplier,Waste_Input!E1533,TotalSampleWeight))</f>
        <v/>
      </c>
      <c r="H1533" s="150" t="str">
        <f t="shared" si="309"/>
        <v/>
      </c>
      <c r="I1533" s="150" t="str">
        <f t="shared" si="310"/>
        <v/>
      </c>
      <c r="J1533" s="150" t="str">
        <f t="shared" si="311"/>
        <v/>
      </c>
      <c r="K1533" s="150" t="str">
        <f t="shared" si="312"/>
        <v/>
      </c>
      <c r="L1533" s="150" t="str">
        <f t="shared" si="313"/>
        <v/>
      </c>
      <c r="M1533" s="150" t="str">
        <f t="shared" si="314"/>
        <v/>
      </c>
      <c r="N1533" s="172" t="str">
        <f t="shared" si="315"/>
        <v/>
      </c>
      <c r="O1533" s="150" t="str">
        <f t="shared" si="316"/>
        <v/>
      </c>
      <c r="P1533" s="151" t="str">
        <f t="shared" si="317"/>
        <v/>
      </c>
      <c r="Q1533" s="150" t="str">
        <f t="shared" si="307"/>
        <v/>
      </c>
      <c r="R1533" s="126" t="str">
        <f t="array" ref="R1533">IF(AND(ISTEXT(E1533),D1533="TR"),_xlfn.STDEV.S(IF(Supplier=E1533,Target)),"")</f>
        <v/>
      </c>
      <c r="S1533" s="143" t="e">
        <f t="shared" si="318"/>
        <v>#VALUE!</v>
      </c>
      <c r="T1533" s="146" t="e">
        <f t="shared" si="319"/>
        <v>#VALUE!</v>
      </c>
    </row>
    <row r="1534" spans="1:20" s="17" customFormat="1" x14ac:dyDescent="0.2">
      <c r="A1534" s="14"/>
      <c r="B1534" s="14"/>
      <c r="C1534" s="14"/>
      <c r="D1534" s="14"/>
      <c r="E1534" s="14"/>
      <c r="F1534" s="149" t="str">
        <f t="shared" si="308"/>
        <v/>
      </c>
      <c r="G1534" s="148" t="str">
        <f>IF(F1534="","",SUMIF(Supplier,Waste_Input!E1534,TotalSampleWeight))</f>
        <v/>
      </c>
      <c r="H1534" s="150" t="str">
        <f t="shared" si="309"/>
        <v/>
      </c>
      <c r="I1534" s="150" t="str">
        <f t="shared" si="310"/>
        <v/>
      </c>
      <c r="J1534" s="150" t="str">
        <f t="shared" si="311"/>
        <v/>
      </c>
      <c r="K1534" s="150" t="str">
        <f t="shared" si="312"/>
        <v/>
      </c>
      <c r="L1534" s="150" t="str">
        <f t="shared" si="313"/>
        <v/>
      </c>
      <c r="M1534" s="150" t="str">
        <f t="shared" si="314"/>
        <v/>
      </c>
      <c r="N1534" s="172" t="str">
        <f t="shared" si="315"/>
        <v/>
      </c>
      <c r="O1534" s="150" t="str">
        <f t="shared" si="316"/>
        <v/>
      </c>
      <c r="P1534" s="151" t="str">
        <f t="shared" si="317"/>
        <v/>
      </c>
      <c r="Q1534" s="150" t="str">
        <f t="shared" si="307"/>
        <v/>
      </c>
      <c r="R1534" s="126" t="str">
        <f t="array" ref="R1534">IF(AND(ISTEXT(E1534),D1534="TR"),_xlfn.STDEV.S(IF(Supplier=E1534,Target)),"")</f>
        <v/>
      </c>
      <c r="S1534" s="143" t="e">
        <f t="shared" si="318"/>
        <v>#VALUE!</v>
      </c>
      <c r="T1534" s="146" t="e">
        <f t="shared" si="319"/>
        <v>#VALUE!</v>
      </c>
    </row>
    <row r="1535" spans="1:20" s="17" customFormat="1" x14ac:dyDescent="0.2">
      <c r="A1535" s="14"/>
      <c r="B1535" s="14"/>
      <c r="C1535" s="14"/>
      <c r="D1535" s="14"/>
      <c r="E1535" s="14"/>
      <c r="F1535" s="149" t="str">
        <f t="shared" si="308"/>
        <v/>
      </c>
      <c r="G1535" s="148" t="str">
        <f>IF(F1535="","",SUMIF(Supplier,Waste_Input!E1535,TotalSampleWeight))</f>
        <v/>
      </c>
      <c r="H1535" s="150" t="str">
        <f t="shared" si="309"/>
        <v/>
      </c>
      <c r="I1535" s="150" t="str">
        <f t="shared" si="310"/>
        <v/>
      </c>
      <c r="J1535" s="150" t="str">
        <f t="shared" si="311"/>
        <v/>
      </c>
      <c r="K1535" s="150" t="str">
        <f t="shared" si="312"/>
        <v/>
      </c>
      <c r="L1535" s="150" t="str">
        <f t="shared" si="313"/>
        <v/>
      </c>
      <c r="M1535" s="150" t="str">
        <f t="shared" si="314"/>
        <v/>
      </c>
      <c r="N1535" s="172" t="str">
        <f t="shared" si="315"/>
        <v/>
      </c>
      <c r="O1535" s="150" t="str">
        <f t="shared" si="316"/>
        <v/>
      </c>
      <c r="P1535" s="151" t="str">
        <f t="shared" si="317"/>
        <v/>
      </c>
      <c r="Q1535" s="150" t="str">
        <f t="shared" si="307"/>
        <v/>
      </c>
      <c r="R1535" s="126" t="str">
        <f t="array" ref="R1535">IF(AND(ISTEXT(E1535),D1535="TR"),_xlfn.STDEV.S(IF(Supplier=E1535,Target)),"")</f>
        <v/>
      </c>
      <c r="S1535" s="143" t="e">
        <f t="shared" si="318"/>
        <v>#VALUE!</v>
      </c>
      <c r="T1535" s="146" t="e">
        <f t="shared" si="319"/>
        <v>#VALUE!</v>
      </c>
    </row>
    <row r="1536" spans="1:20" s="17" customFormat="1" x14ac:dyDescent="0.2">
      <c r="A1536" s="14"/>
      <c r="B1536" s="14"/>
      <c r="C1536" s="14"/>
      <c r="D1536" s="14"/>
      <c r="E1536" s="14"/>
      <c r="F1536" s="149" t="str">
        <f t="shared" si="308"/>
        <v/>
      </c>
      <c r="G1536" s="148" t="str">
        <f>IF(F1536="","",SUMIF(Supplier,Waste_Input!E1536,TotalSampleWeight))</f>
        <v/>
      </c>
      <c r="H1536" s="150" t="str">
        <f t="shared" si="309"/>
        <v/>
      </c>
      <c r="I1536" s="150" t="str">
        <f t="shared" si="310"/>
        <v/>
      </c>
      <c r="J1536" s="150" t="str">
        <f t="shared" si="311"/>
        <v/>
      </c>
      <c r="K1536" s="150" t="str">
        <f t="shared" si="312"/>
        <v/>
      </c>
      <c r="L1536" s="150" t="str">
        <f t="shared" si="313"/>
        <v/>
      </c>
      <c r="M1536" s="150" t="str">
        <f t="shared" si="314"/>
        <v/>
      </c>
      <c r="N1536" s="172" t="str">
        <f t="shared" si="315"/>
        <v/>
      </c>
      <c r="O1536" s="150" t="str">
        <f t="shared" si="316"/>
        <v/>
      </c>
      <c r="P1536" s="151" t="str">
        <f t="shared" si="317"/>
        <v/>
      </c>
      <c r="Q1536" s="150" t="str">
        <f t="shared" si="307"/>
        <v/>
      </c>
      <c r="R1536" s="126" t="str">
        <f t="array" ref="R1536">IF(AND(ISTEXT(E1536),D1536="TR"),_xlfn.STDEV.S(IF(Supplier=E1536,Target)),"")</f>
        <v/>
      </c>
      <c r="S1536" s="143" t="e">
        <f t="shared" si="318"/>
        <v>#VALUE!</v>
      </c>
      <c r="T1536" s="146" t="e">
        <f t="shared" si="319"/>
        <v>#VALUE!</v>
      </c>
    </row>
    <row r="1537" spans="1:20" s="17" customFormat="1" x14ac:dyDescent="0.2">
      <c r="A1537" s="14"/>
      <c r="B1537" s="14"/>
      <c r="C1537" s="14"/>
      <c r="D1537" s="14"/>
      <c r="E1537" s="14"/>
      <c r="F1537" s="149" t="str">
        <f t="shared" si="308"/>
        <v/>
      </c>
      <c r="G1537" s="148" t="str">
        <f>IF(F1537="","",SUMIF(Supplier,Waste_Input!E1537,TotalSampleWeight))</f>
        <v/>
      </c>
      <c r="H1537" s="150" t="str">
        <f t="shared" si="309"/>
        <v/>
      </c>
      <c r="I1537" s="150" t="str">
        <f t="shared" si="310"/>
        <v/>
      </c>
      <c r="J1537" s="150" t="str">
        <f t="shared" si="311"/>
        <v/>
      </c>
      <c r="K1537" s="150" t="str">
        <f t="shared" si="312"/>
        <v/>
      </c>
      <c r="L1537" s="150" t="str">
        <f t="shared" si="313"/>
        <v/>
      </c>
      <c r="M1537" s="150" t="str">
        <f t="shared" si="314"/>
        <v/>
      </c>
      <c r="N1537" s="172" t="str">
        <f t="shared" si="315"/>
        <v/>
      </c>
      <c r="O1537" s="150" t="str">
        <f t="shared" si="316"/>
        <v/>
      </c>
      <c r="P1537" s="151" t="str">
        <f t="shared" si="317"/>
        <v/>
      </c>
      <c r="Q1537" s="150" t="str">
        <f t="shared" si="307"/>
        <v/>
      </c>
      <c r="R1537" s="126" t="str">
        <f t="array" ref="R1537">IF(AND(ISTEXT(E1537),D1537="TR"),_xlfn.STDEV.S(IF(Supplier=E1537,Target)),"")</f>
        <v/>
      </c>
      <c r="S1537" s="143" t="e">
        <f t="shared" si="318"/>
        <v>#VALUE!</v>
      </c>
      <c r="T1537" s="146" t="e">
        <f t="shared" si="319"/>
        <v>#VALUE!</v>
      </c>
    </row>
    <row r="1538" spans="1:20" s="17" customFormat="1" x14ac:dyDescent="0.2">
      <c r="A1538" s="14"/>
      <c r="B1538" s="14"/>
      <c r="C1538" s="14"/>
      <c r="D1538" s="14"/>
      <c r="E1538" s="14"/>
      <c r="F1538" s="149" t="str">
        <f t="shared" si="308"/>
        <v/>
      </c>
      <c r="G1538" s="148" t="str">
        <f>IF(F1538="","",SUMIF(Supplier,Waste_Input!E1538,TotalSampleWeight))</f>
        <v/>
      </c>
      <c r="H1538" s="150" t="str">
        <f t="shared" si="309"/>
        <v/>
      </c>
      <c r="I1538" s="150" t="str">
        <f t="shared" si="310"/>
        <v/>
      </c>
      <c r="J1538" s="150" t="str">
        <f t="shared" si="311"/>
        <v/>
      </c>
      <c r="K1538" s="150" t="str">
        <f t="shared" si="312"/>
        <v/>
      </c>
      <c r="L1538" s="150" t="str">
        <f t="shared" si="313"/>
        <v/>
      </c>
      <c r="M1538" s="150" t="str">
        <f t="shared" si="314"/>
        <v/>
      </c>
      <c r="N1538" s="172" t="str">
        <f t="shared" si="315"/>
        <v/>
      </c>
      <c r="O1538" s="150" t="str">
        <f t="shared" si="316"/>
        <v/>
      </c>
      <c r="P1538" s="151" t="str">
        <f t="shared" si="317"/>
        <v/>
      </c>
      <c r="Q1538" s="150" t="str">
        <f t="shared" ref="Q1538:Q1601" si="320">IFERROR(IF(AND(ISTEXT(E1538),D1538="TR"),AVERAGEIF(Supplier,E1538,Fragments),""),"")</f>
        <v/>
      </c>
      <c r="R1538" s="126" t="str">
        <f t="array" ref="R1538">IF(AND(ISTEXT(E1538),D1538="TR"),_xlfn.STDEV.S(IF(Supplier=E1538,Target)),"")</f>
        <v/>
      </c>
      <c r="S1538" s="143" t="e">
        <f t="shared" si="318"/>
        <v>#VALUE!</v>
      </c>
      <c r="T1538" s="146" t="e">
        <f t="shared" si="319"/>
        <v>#VALUE!</v>
      </c>
    </row>
    <row r="1539" spans="1:20" s="17" customFormat="1" x14ac:dyDescent="0.2">
      <c r="A1539" s="14"/>
      <c r="B1539" s="14"/>
      <c r="C1539" s="14"/>
      <c r="D1539" s="14"/>
      <c r="E1539" s="14"/>
      <c r="F1539" s="149" t="str">
        <f t="shared" ref="F1539:F1602" si="321">IF(AND(ISTEXT(E1539),D1539="TR"),COUNTIF(Supplier,"*"&amp;E1539&amp;"*"),"")</f>
        <v/>
      </c>
      <c r="G1539" s="148" t="str">
        <f>IF(F1539="","",SUMIF(Supplier,Waste_Input!E1539,TotalSampleWeight))</f>
        <v/>
      </c>
      <c r="H1539" s="150" t="str">
        <f t="shared" ref="H1539:H1602" si="322">IFERROR(IF(AND(ISTEXT(E1539),D1539="TR"),AVERAGEIF(Supplier,E1539,Plastic),""),"")</f>
        <v/>
      </c>
      <c r="I1539" s="150" t="str">
        <f t="shared" ref="I1539:I1602" si="323">IFERROR(IF(AND(ISTEXT(E1539),D1539="TR"),AVERAGEIF(Supplier,E1539,Glass),""),"")</f>
        <v/>
      </c>
      <c r="J1539" s="150" t="str">
        <f t="shared" ref="J1539:J1602" si="324">IFERROR(IF(AND(ISTEXT(E1539),D1539="TR"),AVERAGEIF(Supplier,E1539,Paper),""),"")</f>
        <v/>
      </c>
      <c r="K1539" s="150" t="str">
        <f t="shared" ref="K1539:K1602" si="325">IFERROR(IF(AND(ISTEXT(E1539),D1539="TR"),AVERAGEIF(Supplier,E1539,Cardboard),""),"")</f>
        <v/>
      </c>
      <c r="L1539" s="150" t="str">
        <f t="shared" ref="L1539:L1602" si="326">IFERROR(IF(AND(ISTEXT(E1539),D1539="TR"),AVERAGEIF(Supplier,E1539,Metals),""),"")</f>
        <v/>
      </c>
      <c r="M1539" s="150" t="str">
        <f t="shared" ref="M1539:M1602" si="327">IFERROR(IF(AND(ISTEXT(E1539),D1539="TR"),AVERAGEIF(Supplier,E1539,Target),""),"")</f>
        <v/>
      </c>
      <c r="N1539" s="172" t="str">
        <f t="shared" ref="N1539:N1602" si="328">IFERROR(R1539,"")</f>
        <v/>
      </c>
      <c r="O1539" s="150" t="str">
        <f t="shared" ref="O1539:O1602" si="329">IFERROR(IF(AND(ISTEXT(E1539),D1539="TR"), AVERAGEIF(Supplier,E1539,NonTarget),""),"")</f>
        <v/>
      </c>
      <c r="P1539" s="151" t="str">
        <f t="shared" ref="P1539:P1602" si="330">IFERROR(IF(AND(ISTEXT(E1539),D1539="TR"),AVERAGEIF(Supplier,E1539,NonRecycable),""),"")</f>
        <v/>
      </c>
      <c r="Q1539" s="150" t="str">
        <f t="shared" si="320"/>
        <v/>
      </c>
      <c r="R1539" s="126" t="str">
        <f t="array" ref="R1539">IF(AND(ISTEXT(E1539),D1539="TR"),_xlfn.STDEV.S(IF(Supplier=E1539,Target)),"")</f>
        <v/>
      </c>
      <c r="S1539" s="143" t="e">
        <f t="shared" ref="S1539:S1602" si="331">F1539-ROUNDDOWN(C1539/125,0)</f>
        <v>#VALUE!</v>
      </c>
      <c r="T1539" s="146" t="e">
        <f t="shared" ref="T1539:T1602" si="332">G1539/F1539</f>
        <v>#VALUE!</v>
      </c>
    </row>
    <row r="1540" spans="1:20" s="17" customFormat="1" x14ac:dyDescent="0.2">
      <c r="A1540" s="14"/>
      <c r="B1540" s="14"/>
      <c r="C1540" s="14"/>
      <c r="D1540" s="14"/>
      <c r="E1540" s="14"/>
      <c r="F1540" s="149" t="str">
        <f t="shared" si="321"/>
        <v/>
      </c>
      <c r="G1540" s="148" t="str">
        <f>IF(F1540="","",SUMIF(Supplier,Waste_Input!E1540,TotalSampleWeight))</f>
        <v/>
      </c>
      <c r="H1540" s="150" t="str">
        <f t="shared" si="322"/>
        <v/>
      </c>
      <c r="I1540" s="150" t="str">
        <f t="shared" si="323"/>
        <v/>
      </c>
      <c r="J1540" s="150" t="str">
        <f t="shared" si="324"/>
        <v/>
      </c>
      <c r="K1540" s="150" t="str">
        <f t="shared" si="325"/>
        <v/>
      </c>
      <c r="L1540" s="150" t="str">
        <f t="shared" si="326"/>
        <v/>
      </c>
      <c r="M1540" s="150" t="str">
        <f t="shared" si="327"/>
        <v/>
      </c>
      <c r="N1540" s="172" t="str">
        <f t="shared" si="328"/>
        <v/>
      </c>
      <c r="O1540" s="150" t="str">
        <f t="shared" si="329"/>
        <v/>
      </c>
      <c r="P1540" s="151" t="str">
        <f t="shared" si="330"/>
        <v/>
      </c>
      <c r="Q1540" s="150" t="str">
        <f t="shared" si="320"/>
        <v/>
      </c>
      <c r="R1540" s="126" t="str">
        <f t="array" ref="R1540">IF(AND(ISTEXT(E1540),D1540="TR"),_xlfn.STDEV.S(IF(Supplier=E1540,Target)),"")</f>
        <v/>
      </c>
      <c r="S1540" s="143" t="e">
        <f t="shared" si="331"/>
        <v>#VALUE!</v>
      </c>
      <c r="T1540" s="146" t="e">
        <f t="shared" si="332"/>
        <v>#VALUE!</v>
      </c>
    </row>
    <row r="1541" spans="1:20" s="17" customFormat="1" x14ac:dyDescent="0.2">
      <c r="A1541" s="14"/>
      <c r="B1541" s="14"/>
      <c r="C1541" s="14"/>
      <c r="D1541" s="14"/>
      <c r="E1541" s="14"/>
      <c r="F1541" s="149" t="str">
        <f t="shared" si="321"/>
        <v/>
      </c>
      <c r="G1541" s="148" t="str">
        <f>IF(F1541="","",SUMIF(Supplier,Waste_Input!E1541,TotalSampleWeight))</f>
        <v/>
      </c>
      <c r="H1541" s="150" t="str">
        <f t="shared" si="322"/>
        <v/>
      </c>
      <c r="I1541" s="150" t="str">
        <f t="shared" si="323"/>
        <v/>
      </c>
      <c r="J1541" s="150" t="str">
        <f t="shared" si="324"/>
        <v/>
      </c>
      <c r="K1541" s="150" t="str">
        <f t="shared" si="325"/>
        <v/>
      </c>
      <c r="L1541" s="150" t="str">
        <f t="shared" si="326"/>
        <v/>
      </c>
      <c r="M1541" s="150" t="str">
        <f t="shared" si="327"/>
        <v/>
      </c>
      <c r="N1541" s="172" t="str">
        <f t="shared" si="328"/>
        <v/>
      </c>
      <c r="O1541" s="150" t="str">
        <f t="shared" si="329"/>
        <v/>
      </c>
      <c r="P1541" s="151" t="str">
        <f t="shared" si="330"/>
        <v/>
      </c>
      <c r="Q1541" s="150" t="str">
        <f t="shared" si="320"/>
        <v/>
      </c>
      <c r="R1541" s="126" t="str">
        <f t="array" ref="R1541">IF(AND(ISTEXT(E1541),D1541="TR"),_xlfn.STDEV.S(IF(Supplier=E1541,Target)),"")</f>
        <v/>
      </c>
      <c r="S1541" s="143" t="e">
        <f t="shared" si="331"/>
        <v>#VALUE!</v>
      </c>
      <c r="T1541" s="146" t="e">
        <f t="shared" si="332"/>
        <v>#VALUE!</v>
      </c>
    </row>
    <row r="1542" spans="1:20" s="17" customFormat="1" x14ac:dyDescent="0.2">
      <c r="A1542" s="14"/>
      <c r="B1542" s="14"/>
      <c r="C1542" s="14"/>
      <c r="D1542" s="14"/>
      <c r="E1542" s="14"/>
      <c r="F1542" s="149" t="str">
        <f t="shared" si="321"/>
        <v/>
      </c>
      <c r="G1542" s="148" t="str">
        <f>IF(F1542="","",SUMIF(Supplier,Waste_Input!E1542,TotalSampleWeight))</f>
        <v/>
      </c>
      <c r="H1542" s="150" t="str">
        <f t="shared" si="322"/>
        <v/>
      </c>
      <c r="I1542" s="150" t="str">
        <f t="shared" si="323"/>
        <v/>
      </c>
      <c r="J1542" s="150" t="str">
        <f t="shared" si="324"/>
        <v/>
      </c>
      <c r="K1542" s="150" t="str">
        <f t="shared" si="325"/>
        <v/>
      </c>
      <c r="L1542" s="150" t="str">
        <f t="shared" si="326"/>
        <v/>
      </c>
      <c r="M1542" s="150" t="str">
        <f t="shared" si="327"/>
        <v/>
      </c>
      <c r="N1542" s="172" t="str">
        <f t="shared" si="328"/>
        <v/>
      </c>
      <c r="O1542" s="150" t="str">
        <f t="shared" si="329"/>
        <v/>
      </c>
      <c r="P1542" s="151" t="str">
        <f t="shared" si="330"/>
        <v/>
      </c>
      <c r="Q1542" s="150" t="str">
        <f t="shared" si="320"/>
        <v/>
      </c>
      <c r="R1542" s="126" t="str">
        <f t="array" ref="R1542">IF(AND(ISTEXT(E1542),D1542="TR"),_xlfn.STDEV.S(IF(Supplier=E1542,Target)),"")</f>
        <v/>
      </c>
      <c r="S1542" s="143" t="e">
        <f t="shared" si="331"/>
        <v>#VALUE!</v>
      </c>
      <c r="T1542" s="146" t="e">
        <f t="shared" si="332"/>
        <v>#VALUE!</v>
      </c>
    </row>
    <row r="1543" spans="1:20" s="17" customFormat="1" x14ac:dyDescent="0.2">
      <c r="A1543" s="14"/>
      <c r="B1543" s="14"/>
      <c r="C1543" s="14"/>
      <c r="D1543" s="14"/>
      <c r="E1543" s="14"/>
      <c r="F1543" s="149" t="str">
        <f t="shared" si="321"/>
        <v/>
      </c>
      <c r="G1543" s="148" t="str">
        <f>IF(F1543="","",SUMIF(Supplier,Waste_Input!E1543,TotalSampleWeight))</f>
        <v/>
      </c>
      <c r="H1543" s="150" t="str">
        <f t="shared" si="322"/>
        <v/>
      </c>
      <c r="I1543" s="150" t="str">
        <f t="shared" si="323"/>
        <v/>
      </c>
      <c r="J1543" s="150" t="str">
        <f t="shared" si="324"/>
        <v/>
      </c>
      <c r="K1543" s="150" t="str">
        <f t="shared" si="325"/>
        <v/>
      </c>
      <c r="L1543" s="150" t="str">
        <f t="shared" si="326"/>
        <v/>
      </c>
      <c r="M1543" s="150" t="str">
        <f t="shared" si="327"/>
        <v/>
      </c>
      <c r="N1543" s="172" t="str">
        <f t="shared" si="328"/>
        <v/>
      </c>
      <c r="O1543" s="150" t="str">
        <f t="shared" si="329"/>
        <v/>
      </c>
      <c r="P1543" s="151" t="str">
        <f t="shared" si="330"/>
        <v/>
      </c>
      <c r="Q1543" s="150" t="str">
        <f t="shared" si="320"/>
        <v/>
      </c>
      <c r="R1543" s="126" t="str">
        <f t="array" ref="R1543">IF(AND(ISTEXT(E1543),D1543="TR"),_xlfn.STDEV.S(IF(Supplier=E1543,Target)),"")</f>
        <v/>
      </c>
      <c r="S1543" s="143" t="e">
        <f t="shared" si="331"/>
        <v>#VALUE!</v>
      </c>
      <c r="T1543" s="146" t="e">
        <f t="shared" si="332"/>
        <v>#VALUE!</v>
      </c>
    </row>
    <row r="1544" spans="1:20" s="17" customFormat="1" x14ac:dyDescent="0.2">
      <c r="A1544" s="14"/>
      <c r="B1544" s="14"/>
      <c r="C1544" s="14"/>
      <c r="D1544" s="14"/>
      <c r="E1544" s="14"/>
      <c r="F1544" s="149" t="str">
        <f t="shared" si="321"/>
        <v/>
      </c>
      <c r="G1544" s="148" t="str">
        <f>IF(F1544="","",SUMIF(Supplier,Waste_Input!E1544,TotalSampleWeight))</f>
        <v/>
      </c>
      <c r="H1544" s="150" t="str">
        <f t="shared" si="322"/>
        <v/>
      </c>
      <c r="I1544" s="150" t="str">
        <f t="shared" si="323"/>
        <v/>
      </c>
      <c r="J1544" s="150" t="str">
        <f t="shared" si="324"/>
        <v/>
      </c>
      <c r="K1544" s="150" t="str">
        <f t="shared" si="325"/>
        <v/>
      </c>
      <c r="L1544" s="150" t="str">
        <f t="shared" si="326"/>
        <v/>
      </c>
      <c r="M1544" s="150" t="str">
        <f t="shared" si="327"/>
        <v/>
      </c>
      <c r="N1544" s="172" t="str">
        <f t="shared" si="328"/>
        <v/>
      </c>
      <c r="O1544" s="150" t="str">
        <f t="shared" si="329"/>
        <v/>
      </c>
      <c r="P1544" s="151" t="str">
        <f t="shared" si="330"/>
        <v/>
      </c>
      <c r="Q1544" s="150" t="str">
        <f t="shared" si="320"/>
        <v/>
      </c>
      <c r="R1544" s="126" t="str">
        <f t="array" ref="R1544">IF(AND(ISTEXT(E1544),D1544="TR"),_xlfn.STDEV.S(IF(Supplier=E1544,Target)),"")</f>
        <v/>
      </c>
      <c r="S1544" s="143" t="e">
        <f t="shared" si="331"/>
        <v>#VALUE!</v>
      </c>
      <c r="T1544" s="146" t="e">
        <f t="shared" si="332"/>
        <v>#VALUE!</v>
      </c>
    </row>
    <row r="1545" spans="1:20" s="17" customFormat="1" x14ac:dyDescent="0.2">
      <c r="A1545" s="14"/>
      <c r="B1545" s="14"/>
      <c r="C1545" s="14"/>
      <c r="D1545" s="14"/>
      <c r="E1545" s="14"/>
      <c r="F1545" s="149" t="str">
        <f t="shared" si="321"/>
        <v/>
      </c>
      <c r="G1545" s="148" t="str">
        <f>IF(F1545="","",SUMIF(Supplier,Waste_Input!E1545,TotalSampleWeight))</f>
        <v/>
      </c>
      <c r="H1545" s="150" t="str">
        <f t="shared" si="322"/>
        <v/>
      </c>
      <c r="I1545" s="150" t="str">
        <f t="shared" si="323"/>
        <v/>
      </c>
      <c r="J1545" s="150" t="str">
        <f t="shared" si="324"/>
        <v/>
      </c>
      <c r="K1545" s="150" t="str">
        <f t="shared" si="325"/>
        <v/>
      </c>
      <c r="L1545" s="150" t="str">
        <f t="shared" si="326"/>
        <v/>
      </c>
      <c r="M1545" s="150" t="str">
        <f t="shared" si="327"/>
        <v/>
      </c>
      <c r="N1545" s="172" t="str">
        <f t="shared" si="328"/>
        <v/>
      </c>
      <c r="O1545" s="150" t="str">
        <f t="shared" si="329"/>
        <v/>
      </c>
      <c r="P1545" s="151" t="str">
        <f t="shared" si="330"/>
        <v/>
      </c>
      <c r="Q1545" s="150" t="str">
        <f t="shared" si="320"/>
        <v/>
      </c>
      <c r="R1545" s="126" t="str">
        <f t="array" ref="R1545">IF(AND(ISTEXT(E1545),D1545="TR"),_xlfn.STDEV.S(IF(Supplier=E1545,Target)),"")</f>
        <v/>
      </c>
      <c r="S1545" s="143" t="e">
        <f t="shared" si="331"/>
        <v>#VALUE!</v>
      </c>
      <c r="T1545" s="146" t="e">
        <f t="shared" si="332"/>
        <v>#VALUE!</v>
      </c>
    </row>
    <row r="1546" spans="1:20" s="17" customFormat="1" x14ac:dyDescent="0.2">
      <c r="A1546" s="14"/>
      <c r="B1546" s="14"/>
      <c r="C1546" s="14"/>
      <c r="D1546" s="14"/>
      <c r="E1546" s="14"/>
      <c r="F1546" s="149" t="str">
        <f t="shared" si="321"/>
        <v/>
      </c>
      <c r="G1546" s="148" t="str">
        <f>IF(F1546="","",SUMIF(Supplier,Waste_Input!E1546,TotalSampleWeight))</f>
        <v/>
      </c>
      <c r="H1546" s="150" t="str">
        <f t="shared" si="322"/>
        <v/>
      </c>
      <c r="I1546" s="150" t="str">
        <f t="shared" si="323"/>
        <v/>
      </c>
      <c r="J1546" s="150" t="str">
        <f t="shared" si="324"/>
        <v/>
      </c>
      <c r="K1546" s="150" t="str">
        <f t="shared" si="325"/>
        <v/>
      </c>
      <c r="L1546" s="150" t="str">
        <f t="shared" si="326"/>
        <v/>
      </c>
      <c r="M1546" s="150" t="str">
        <f t="shared" si="327"/>
        <v/>
      </c>
      <c r="N1546" s="172" t="str">
        <f t="shared" si="328"/>
        <v/>
      </c>
      <c r="O1546" s="150" t="str">
        <f t="shared" si="329"/>
        <v/>
      </c>
      <c r="P1546" s="151" t="str">
        <f t="shared" si="330"/>
        <v/>
      </c>
      <c r="Q1546" s="150" t="str">
        <f t="shared" si="320"/>
        <v/>
      </c>
      <c r="R1546" s="126" t="str">
        <f t="array" ref="R1546">IF(AND(ISTEXT(E1546),D1546="TR"),_xlfn.STDEV.S(IF(Supplier=E1546,Target)),"")</f>
        <v/>
      </c>
      <c r="S1546" s="143" t="e">
        <f t="shared" si="331"/>
        <v>#VALUE!</v>
      </c>
      <c r="T1546" s="146" t="e">
        <f t="shared" si="332"/>
        <v>#VALUE!</v>
      </c>
    </row>
    <row r="1547" spans="1:20" s="17" customFormat="1" x14ac:dyDescent="0.2">
      <c r="A1547" s="14"/>
      <c r="B1547" s="14"/>
      <c r="C1547" s="14"/>
      <c r="D1547" s="14"/>
      <c r="E1547" s="14"/>
      <c r="F1547" s="149" t="str">
        <f t="shared" si="321"/>
        <v/>
      </c>
      <c r="G1547" s="148" t="str">
        <f>IF(F1547="","",SUMIF(Supplier,Waste_Input!E1547,TotalSampleWeight))</f>
        <v/>
      </c>
      <c r="H1547" s="150" t="str">
        <f t="shared" si="322"/>
        <v/>
      </c>
      <c r="I1547" s="150" t="str">
        <f t="shared" si="323"/>
        <v/>
      </c>
      <c r="J1547" s="150" t="str">
        <f t="shared" si="324"/>
        <v/>
      </c>
      <c r="K1547" s="150" t="str">
        <f t="shared" si="325"/>
        <v/>
      </c>
      <c r="L1547" s="150" t="str">
        <f t="shared" si="326"/>
        <v/>
      </c>
      <c r="M1547" s="150" t="str">
        <f t="shared" si="327"/>
        <v/>
      </c>
      <c r="N1547" s="172" t="str">
        <f t="shared" si="328"/>
        <v/>
      </c>
      <c r="O1547" s="150" t="str">
        <f t="shared" si="329"/>
        <v/>
      </c>
      <c r="P1547" s="151" t="str">
        <f t="shared" si="330"/>
        <v/>
      </c>
      <c r="Q1547" s="150" t="str">
        <f t="shared" si="320"/>
        <v/>
      </c>
      <c r="R1547" s="126" t="str">
        <f t="array" ref="R1547">IF(AND(ISTEXT(E1547),D1547="TR"),_xlfn.STDEV.S(IF(Supplier=E1547,Target)),"")</f>
        <v/>
      </c>
      <c r="S1547" s="143" t="e">
        <f t="shared" si="331"/>
        <v>#VALUE!</v>
      </c>
      <c r="T1547" s="146" t="e">
        <f t="shared" si="332"/>
        <v>#VALUE!</v>
      </c>
    </row>
    <row r="1548" spans="1:20" s="17" customFormat="1" x14ac:dyDescent="0.2">
      <c r="A1548" s="14"/>
      <c r="B1548" s="14"/>
      <c r="C1548" s="14"/>
      <c r="D1548" s="14"/>
      <c r="E1548" s="14"/>
      <c r="F1548" s="149" t="str">
        <f t="shared" si="321"/>
        <v/>
      </c>
      <c r="G1548" s="148" t="str">
        <f>IF(F1548="","",SUMIF(Supplier,Waste_Input!E1548,TotalSampleWeight))</f>
        <v/>
      </c>
      <c r="H1548" s="150" t="str">
        <f t="shared" si="322"/>
        <v/>
      </c>
      <c r="I1548" s="150" t="str">
        <f t="shared" si="323"/>
        <v/>
      </c>
      <c r="J1548" s="150" t="str">
        <f t="shared" si="324"/>
        <v/>
      </c>
      <c r="K1548" s="150" t="str">
        <f t="shared" si="325"/>
        <v/>
      </c>
      <c r="L1548" s="150" t="str">
        <f t="shared" si="326"/>
        <v/>
      </c>
      <c r="M1548" s="150" t="str">
        <f t="shared" si="327"/>
        <v/>
      </c>
      <c r="N1548" s="172" t="str">
        <f t="shared" si="328"/>
        <v/>
      </c>
      <c r="O1548" s="150" t="str">
        <f t="shared" si="329"/>
        <v/>
      </c>
      <c r="P1548" s="151" t="str">
        <f t="shared" si="330"/>
        <v/>
      </c>
      <c r="Q1548" s="150" t="str">
        <f t="shared" si="320"/>
        <v/>
      </c>
      <c r="R1548" s="126" t="str">
        <f t="array" ref="R1548">IF(AND(ISTEXT(E1548),D1548="TR"),_xlfn.STDEV.S(IF(Supplier=E1548,Target)),"")</f>
        <v/>
      </c>
      <c r="S1548" s="143" t="e">
        <f t="shared" si="331"/>
        <v>#VALUE!</v>
      </c>
      <c r="T1548" s="146" t="e">
        <f t="shared" si="332"/>
        <v>#VALUE!</v>
      </c>
    </row>
    <row r="1549" spans="1:20" s="17" customFormat="1" x14ac:dyDescent="0.2">
      <c r="A1549" s="14"/>
      <c r="B1549" s="14"/>
      <c r="C1549" s="14"/>
      <c r="D1549" s="14"/>
      <c r="E1549" s="14"/>
      <c r="F1549" s="149" t="str">
        <f t="shared" si="321"/>
        <v/>
      </c>
      <c r="G1549" s="148" t="str">
        <f>IF(F1549="","",SUMIF(Supplier,Waste_Input!E1549,TotalSampleWeight))</f>
        <v/>
      </c>
      <c r="H1549" s="150" t="str">
        <f t="shared" si="322"/>
        <v/>
      </c>
      <c r="I1549" s="150" t="str">
        <f t="shared" si="323"/>
        <v/>
      </c>
      <c r="J1549" s="150" t="str">
        <f t="shared" si="324"/>
        <v/>
      </c>
      <c r="K1549" s="150" t="str">
        <f t="shared" si="325"/>
        <v/>
      </c>
      <c r="L1549" s="150" t="str">
        <f t="shared" si="326"/>
        <v/>
      </c>
      <c r="M1549" s="150" t="str">
        <f t="shared" si="327"/>
        <v/>
      </c>
      <c r="N1549" s="172" t="str">
        <f t="shared" si="328"/>
        <v/>
      </c>
      <c r="O1549" s="150" t="str">
        <f t="shared" si="329"/>
        <v/>
      </c>
      <c r="P1549" s="151" t="str">
        <f t="shared" si="330"/>
        <v/>
      </c>
      <c r="Q1549" s="150" t="str">
        <f t="shared" si="320"/>
        <v/>
      </c>
      <c r="R1549" s="126" t="str">
        <f t="array" ref="R1549">IF(AND(ISTEXT(E1549),D1549="TR"),_xlfn.STDEV.S(IF(Supplier=E1549,Target)),"")</f>
        <v/>
      </c>
      <c r="S1549" s="143" t="e">
        <f t="shared" si="331"/>
        <v>#VALUE!</v>
      </c>
      <c r="T1549" s="146" t="e">
        <f t="shared" si="332"/>
        <v>#VALUE!</v>
      </c>
    </row>
    <row r="1550" spans="1:20" s="17" customFormat="1" x14ac:dyDescent="0.2">
      <c r="A1550" s="14"/>
      <c r="B1550" s="14"/>
      <c r="C1550" s="14"/>
      <c r="D1550" s="14"/>
      <c r="E1550" s="14"/>
      <c r="F1550" s="149" t="str">
        <f t="shared" si="321"/>
        <v/>
      </c>
      <c r="G1550" s="148" t="str">
        <f>IF(F1550="","",SUMIF(Supplier,Waste_Input!E1550,TotalSampleWeight))</f>
        <v/>
      </c>
      <c r="H1550" s="150" t="str">
        <f t="shared" si="322"/>
        <v/>
      </c>
      <c r="I1550" s="150" t="str">
        <f t="shared" si="323"/>
        <v/>
      </c>
      <c r="J1550" s="150" t="str">
        <f t="shared" si="324"/>
        <v/>
      </c>
      <c r="K1550" s="150" t="str">
        <f t="shared" si="325"/>
        <v/>
      </c>
      <c r="L1550" s="150" t="str">
        <f t="shared" si="326"/>
        <v/>
      </c>
      <c r="M1550" s="150" t="str">
        <f t="shared" si="327"/>
        <v/>
      </c>
      <c r="N1550" s="172" t="str">
        <f t="shared" si="328"/>
        <v/>
      </c>
      <c r="O1550" s="150" t="str">
        <f t="shared" si="329"/>
        <v/>
      </c>
      <c r="P1550" s="151" t="str">
        <f t="shared" si="330"/>
        <v/>
      </c>
      <c r="Q1550" s="150" t="str">
        <f t="shared" si="320"/>
        <v/>
      </c>
      <c r="R1550" s="126" t="str">
        <f t="array" ref="R1550">IF(AND(ISTEXT(E1550),D1550="TR"),_xlfn.STDEV.S(IF(Supplier=E1550,Target)),"")</f>
        <v/>
      </c>
      <c r="S1550" s="143" t="e">
        <f t="shared" si="331"/>
        <v>#VALUE!</v>
      </c>
      <c r="T1550" s="146" t="e">
        <f t="shared" si="332"/>
        <v>#VALUE!</v>
      </c>
    </row>
    <row r="1551" spans="1:20" s="17" customFormat="1" x14ac:dyDescent="0.2">
      <c r="A1551" s="14"/>
      <c r="B1551" s="14"/>
      <c r="C1551" s="14"/>
      <c r="D1551" s="14"/>
      <c r="E1551" s="14"/>
      <c r="F1551" s="149" t="str">
        <f t="shared" si="321"/>
        <v/>
      </c>
      <c r="G1551" s="148" t="str">
        <f>IF(F1551="","",SUMIF(Supplier,Waste_Input!E1551,TotalSampleWeight))</f>
        <v/>
      </c>
      <c r="H1551" s="150" t="str">
        <f t="shared" si="322"/>
        <v/>
      </c>
      <c r="I1551" s="150" t="str">
        <f t="shared" si="323"/>
        <v/>
      </c>
      <c r="J1551" s="150" t="str">
        <f t="shared" si="324"/>
        <v/>
      </c>
      <c r="K1551" s="150" t="str">
        <f t="shared" si="325"/>
        <v/>
      </c>
      <c r="L1551" s="150" t="str">
        <f t="shared" si="326"/>
        <v/>
      </c>
      <c r="M1551" s="150" t="str">
        <f t="shared" si="327"/>
        <v/>
      </c>
      <c r="N1551" s="172" t="str">
        <f t="shared" si="328"/>
        <v/>
      </c>
      <c r="O1551" s="150" t="str">
        <f t="shared" si="329"/>
        <v/>
      </c>
      <c r="P1551" s="151" t="str">
        <f t="shared" si="330"/>
        <v/>
      </c>
      <c r="Q1551" s="150" t="str">
        <f t="shared" si="320"/>
        <v/>
      </c>
      <c r="R1551" s="126" t="str">
        <f t="array" ref="R1551">IF(AND(ISTEXT(E1551),D1551="TR"),_xlfn.STDEV.S(IF(Supplier=E1551,Target)),"")</f>
        <v/>
      </c>
      <c r="S1551" s="143" t="e">
        <f t="shared" si="331"/>
        <v>#VALUE!</v>
      </c>
      <c r="T1551" s="146" t="e">
        <f t="shared" si="332"/>
        <v>#VALUE!</v>
      </c>
    </row>
    <row r="1552" spans="1:20" s="17" customFormat="1" x14ac:dyDescent="0.2">
      <c r="A1552" s="14"/>
      <c r="B1552" s="14"/>
      <c r="C1552" s="14"/>
      <c r="D1552" s="14"/>
      <c r="E1552" s="14"/>
      <c r="F1552" s="149" t="str">
        <f t="shared" si="321"/>
        <v/>
      </c>
      <c r="G1552" s="148" t="str">
        <f>IF(F1552="","",SUMIF(Supplier,Waste_Input!E1552,TotalSampleWeight))</f>
        <v/>
      </c>
      <c r="H1552" s="150" t="str">
        <f t="shared" si="322"/>
        <v/>
      </c>
      <c r="I1552" s="150" t="str">
        <f t="shared" si="323"/>
        <v/>
      </c>
      <c r="J1552" s="150" t="str">
        <f t="shared" si="324"/>
        <v/>
      </c>
      <c r="K1552" s="150" t="str">
        <f t="shared" si="325"/>
        <v/>
      </c>
      <c r="L1552" s="150" t="str">
        <f t="shared" si="326"/>
        <v/>
      </c>
      <c r="M1552" s="150" t="str">
        <f t="shared" si="327"/>
        <v/>
      </c>
      <c r="N1552" s="172" t="str">
        <f t="shared" si="328"/>
        <v/>
      </c>
      <c r="O1552" s="150" t="str">
        <f t="shared" si="329"/>
        <v/>
      </c>
      <c r="P1552" s="151" t="str">
        <f t="shared" si="330"/>
        <v/>
      </c>
      <c r="Q1552" s="150" t="str">
        <f t="shared" si="320"/>
        <v/>
      </c>
      <c r="R1552" s="126" t="str">
        <f t="array" ref="R1552">IF(AND(ISTEXT(E1552),D1552="TR"),_xlfn.STDEV.S(IF(Supplier=E1552,Target)),"")</f>
        <v/>
      </c>
      <c r="S1552" s="143" t="e">
        <f t="shared" si="331"/>
        <v>#VALUE!</v>
      </c>
      <c r="T1552" s="146" t="e">
        <f t="shared" si="332"/>
        <v>#VALUE!</v>
      </c>
    </row>
    <row r="1553" spans="1:20" s="17" customFormat="1" x14ac:dyDescent="0.2">
      <c r="A1553" s="14"/>
      <c r="B1553" s="14"/>
      <c r="C1553" s="14"/>
      <c r="D1553" s="14"/>
      <c r="E1553" s="14"/>
      <c r="F1553" s="149" t="str">
        <f t="shared" si="321"/>
        <v/>
      </c>
      <c r="G1553" s="148" t="str">
        <f>IF(F1553="","",SUMIF(Supplier,Waste_Input!E1553,TotalSampleWeight))</f>
        <v/>
      </c>
      <c r="H1553" s="150" t="str">
        <f t="shared" si="322"/>
        <v/>
      </c>
      <c r="I1553" s="150" t="str">
        <f t="shared" si="323"/>
        <v/>
      </c>
      <c r="J1553" s="150" t="str">
        <f t="shared" si="324"/>
        <v/>
      </c>
      <c r="K1553" s="150" t="str">
        <f t="shared" si="325"/>
        <v/>
      </c>
      <c r="L1553" s="150" t="str">
        <f t="shared" si="326"/>
        <v/>
      </c>
      <c r="M1553" s="150" t="str">
        <f t="shared" si="327"/>
        <v/>
      </c>
      <c r="N1553" s="172" t="str">
        <f t="shared" si="328"/>
        <v/>
      </c>
      <c r="O1553" s="150" t="str">
        <f t="shared" si="329"/>
        <v/>
      </c>
      <c r="P1553" s="151" t="str">
        <f t="shared" si="330"/>
        <v/>
      </c>
      <c r="Q1553" s="150" t="str">
        <f t="shared" si="320"/>
        <v/>
      </c>
      <c r="R1553" s="126" t="str">
        <f t="array" ref="R1553">IF(AND(ISTEXT(E1553),D1553="TR"),_xlfn.STDEV.S(IF(Supplier=E1553,Target)),"")</f>
        <v/>
      </c>
      <c r="S1553" s="143" t="e">
        <f t="shared" si="331"/>
        <v>#VALUE!</v>
      </c>
      <c r="T1553" s="146" t="e">
        <f t="shared" si="332"/>
        <v>#VALUE!</v>
      </c>
    </row>
    <row r="1554" spans="1:20" s="17" customFormat="1" x14ac:dyDescent="0.2">
      <c r="A1554" s="14"/>
      <c r="B1554" s="14"/>
      <c r="C1554" s="14"/>
      <c r="D1554" s="14"/>
      <c r="E1554" s="14"/>
      <c r="F1554" s="149" t="str">
        <f t="shared" si="321"/>
        <v/>
      </c>
      <c r="G1554" s="148" t="str">
        <f>IF(F1554="","",SUMIF(Supplier,Waste_Input!E1554,TotalSampleWeight))</f>
        <v/>
      </c>
      <c r="H1554" s="150" t="str">
        <f t="shared" si="322"/>
        <v/>
      </c>
      <c r="I1554" s="150" t="str">
        <f t="shared" si="323"/>
        <v/>
      </c>
      <c r="J1554" s="150" t="str">
        <f t="shared" si="324"/>
        <v/>
      </c>
      <c r="K1554" s="150" t="str">
        <f t="shared" si="325"/>
        <v/>
      </c>
      <c r="L1554" s="150" t="str">
        <f t="shared" si="326"/>
        <v/>
      </c>
      <c r="M1554" s="150" t="str">
        <f t="shared" si="327"/>
        <v/>
      </c>
      <c r="N1554" s="172" t="str">
        <f t="shared" si="328"/>
        <v/>
      </c>
      <c r="O1554" s="150" t="str">
        <f t="shared" si="329"/>
        <v/>
      </c>
      <c r="P1554" s="151" t="str">
        <f t="shared" si="330"/>
        <v/>
      </c>
      <c r="Q1554" s="150" t="str">
        <f t="shared" si="320"/>
        <v/>
      </c>
      <c r="R1554" s="126" t="str">
        <f t="array" ref="R1554">IF(AND(ISTEXT(E1554),D1554="TR"),_xlfn.STDEV.S(IF(Supplier=E1554,Target)),"")</f>
        <v/>
      </c>
      <c r="S1554" s="143" t="e">
        <f t="shared" si="331"/>
        <v>#VALUE!</v>
      </c>
      <c r="T1554" s="146" t="e">
        <f t="shared" si="332"/>
        <v>#VALUE!</v>
      </c>
    </row>
    <row r="1555" spans="1:20" s="17" customFormat="1" x14ac:dyDescent="0.2">
      <c r="A1555" s="14"/>
      <c r="B1555" s="14"/>
      <c r="C1555" s="14"/>
      <c r="D1555" s="14"/>
      <c r="E1555" s="14"/>
      <c r="F1555" s="149" t="str">
        <f t="shared" si="321"/>
        <v/>
      </c>
      <c r="G1555" s="148" t="str">
        <f>IF(F1555="","",SUMIF(Supplier,Waste_Input!E1555,TotalSampleWeight))</f>
        <v/>
      </c>
      <c r="H1555" s="150" t="str">
        <f t="shared" si="322"/>
        <v/>
      </c>
      <c r="I1555" s="150" t="str">
        <f t="shared" si="323"/>
        <v/>
      </c>
      <c r="J1555" s="150" t="str">
        <f t="shared" si="324"/>
        <v/>
      </c>
      <c r="K1555" s="150" t="str">
        <f t="shared" si="325"/>
        <v/>
      </c>
      <c r="L1555" s="150" t="str">
        <f t="shared" si="326"/>
        <v/>
      </c>
      <c r="M1555" s="150" t="str">
        <f t="shared" si="327"/>
        <v/>
      </c>
      <c r="N1555" s="172" t="str">
        <f t="shared" si="328"/>
        <v/>
      </c>
      <c r="O1555" s="150" t="str">
        <f t="shared" si="329"/>
        <v/>
      </c>
      <c r="P1555" s="151" t="str">
        <f t="shared" si="330"/>
        <v/>
      </c>
      <c r="Q1555" s="150" t="str">
        <f t="shared" si="320"/>
        <v/>
      </c>
      <c r="R1555" s="126" t="str">
        <f t="array" ref="R1555">IF(AND(ISTEXT(E1555),D1555="TR"),_xlfn.STDEV.S(IF(Supplier=E1555,Target)),"")</f>
        <v/>
      </c>
      <c r="S1555" s="143" t="e">
        <f t="shared" si="331"/>
        <v>#VALUE!</v>
      </c>
      <c r="T1555" s="146" t="e">
        <f t="shared" si="332"/>
        <v>#VALUE!</v>
      </c>
    </row>
    <row r="1556" spans="1:20" s="17" customFormat="1" x14ac:dyDescent="0.2">
      <c r="A1556" s="14"/>
      <c r="B1556" s="14"/>
      <c r="C1556" s="14"/>
      <c r="D1556" s="14"/>
      <c r="E1556" s="14"/>
      <c r="F1556" s="149" t="str">
        <f t="shared" si="321"/>
        <v/>
      </c>
      <c r="G1556" s="148" t="str">
        <f>IF(F1556="","",SUMIF(Supplier,Waste_Input!E1556,TotalSampleWeight))</f>
        <v/>
      </c>
      <c r="H1556" s="150" t="str">
        <f t="shared" si="322"/>
        <v/>
      </c>
      <c r="I1556" s="150" t="str">
        <f t="shared" si="323"/>
        <v/>
      </c>
      <c r="J1556" s="150" t="str">
        <f t="shared" si="324"/>
        <v/>
      </c>
      <c r="K1556" s="150" t="str">
        <f t="shared" si="325"/>
        <v/>
      </c>
      <c r="L1556" s="150" t="str">
        <f t="shared" si="326"/>
        <v/>
      </c>
      <c r="M1556" s="150" t="str">
        <f t="shared" si="327"/>
        <v/>
      </c>
      <c r="N1556" s="172" t="str">
        <f t="shared" si="328"/>
        <v/>
      </c>
      <c r="O1556" s="150" t="str">
        <f t="shared" si="329"/>
        <v/>
      </c>
      <c r="P1556" s="151" t="str">
        <f t="shared" si="330"/>
        <v/>
      </c>
      <c r="Q1556" s="150" t="str">
        <f t="shared" si="320"/>
        <v/>
      </c>
      <c r="R1556" s="126" t="str">
        <f t="array" ref="R1556">IF(AND(ISTEXT(E1556),D1556="TR"),_xlfn.STDEV.S(IF(Supplier=E1556,Target)),"")</f>
        <v/>
      </c>
      <c r="S1556" s="143" t="e">
        <f t="shared" si="331"/>
        <v>#VALUE!</v>
      </c>
      <c r="T1556" s="146" t="e">
        <f t="shared" si="332"/>
        <v>#VALUE!</v>
      </c>
    </row>
    <row r="1557" spans="1:20" s="17" customFormat="1" x14ac:dyDescent="0.2">
      <c r="A1557" s="14"/>
      <c r="B1557" s="14"/>
      <c r="C1557" s="14"/>
      <c r="D1557" s="14"/>
      <c r="E1557" s="14"/>
      <c r="F1557" s="149" t="str">
        <f t="shared" si="321"/>
        <v/>
      </c>
      <c r="G1557" s="148" t="str">
        <f>IF(F1557="","",SUMIF(Supplier,Waste_Input!E1557,TotalSampleWeight))</f>
        <v/>
      </c>
      <c r="H1557" s="150" t="str">
        <f t="shared" si="322"/>
        <v/>
      </c>
      <c r="I1557" s="150" t="str">
        <f t="shared" si="323"/>
        <v/>
      </c>
      <c r="J1557" s="150" t="str">
        <f t="shared" si="324"/>
        <v/>
      </c>
      <c r="K1557" s="150" t="str">
        <f t="shared" si="325"/>
        <v/>
      </c>
      <c r="L1557" s="150" t="str">
        <f t="shared" si="326"/>
        <v/>
      </c>
      <c r="M1557" s="150" t="str">
        <f t="shared" si="327"/>
        <v/>
      </c>
      <c r="N1557" s="172" t="str">
        <f t="shared" si="328"/>
        <v/>
      </c>
      <c r="O1557" s="150" t="str">
        <f t="shared" si="329"/>
        <v/>
      </c>
      <c r="P1557" s="151" t="str">
        <f t="shared" si="330"/>
        <v/>
      </c>
      <c r="Q1557" s="150" t="str">
        <f t="shared" si="320"/>
        <v/>
      </c>
      <c r="R1557" s="126" t="str">
        <f t="array" ref="R1557">IF(AND(ISTEXT(E1557),D1557="TR"),_xlfn.STDEV.S(IF(Supplier=E1557,Target)),"")</f>
        <v/>
      </c>
      <c r="S1557" s="143" t="e">
        <f t="shared" si="331"/>
        <v>#VALUE!</v>
      </c>
      <c r="T1557" s="146" t="e">
        <f t="shared" si="332"/>
        <v>#VALUE!</v>
      </c>
    </row>
    <row r="1558" spans="1:20" s="17" customFormat="1" x14ac:dyDescent="0.2">
      <c r="A1558" s="14"/>
      <c r="B1558" s="14"/>
      <c r="C1558" s="14"/>
      <c r="D1558" s="14"/>
      <c r="E1558" s="14"/>
      <c r="F1558" s="149" t="str">
        <f t="shared" si="321"/>
        <v/>
      </c>
      <c r="G1558" s="148" t="str">
        <f>IF(F1558="","",SUMIF(Supplier,Waste_Input!E1558,TotalSampleWeight))</f>
        <v/>
      </c>
      <c r="H1558" s="150" t="str">
        <f t="shared" si="322"/>
        <v/>
      </c>
      <c r="I1558" s="150" t="str">
        <f t="shared" si="323"/>
        <v/>
      </c>
      <c r="J1558" s="150" t="str">
        <f t="shared" si="324"/>
        <v/>
      </c>
      <c r="K1558" s="150" t="str">
        <f t="shared" si="325"/>
        <v/>
      </c>
      <c r="L1558" s="150" t="str">
        <f t="shared" si="326"/>
        <v/>
      </c>
      <c r="M1558" s="150" t="str">
        <f t="shared" si="327"/>
        <v/>
      </c>
      <c r="N1558" s="172" t="str">
        <f t="shared" si="328"/>
        <v/>
      </c>
      <c r="O1558" s="150" t="str">
        <f t="shared" si="329"/>
        <v/>
      </c>
      <c r="P1558" s="151" t="str">
        <f t="shared" si="330"/>
        <v/>
      </c>
      <c r="Q1558" s="150" t="str">
        <f t="shared" si="320"/>
        <v/>
      </c>
      <c r="R1558" s="126" t="str">
        <f t="array" ref="R1558">IF(AND(ISTEXT(E1558),D1558="TR"),_xlfn.STDEV.S(IF(Supplier=E1558,Target)),"")</f>
        <v/>
      </c>
      <c r="S1558" s="143" t="e">
        <f t="shared" si="331"/>
        <v>#VALUE!</v>
      </c>
      <c r="T1558" s="146" t="e">
        <f t="shared" si="332"/>
        <v>#VALUE!</v>
      </c>
    </row>
    <row r="1559" spans="1:20" s="17" customFormat="1" x14ac:dyDescent="0.2">
      <c r="A1559" s="14"/>
      <c r="B1559" s="14"/>
      <c r="C1559" s="14"/>
      <c r="D1559" s="14"/>
      <c r="E1559" s="14"/>
      <c r="F1559" s="149" t="str">
        <f t="shared" si="321"/>
        <v/>
      </c>
      <c r="G1559" s="148" t="str">
        <f>IF(F1559="","",SUMIF(Supplier,Waste_Input!E1559,TotalSampleWeight))</f>
        <v/>
      </c>
      <c r="H1559" s="150" t="str">
        <f t="shared" si="322"/>
        <v/>
      </c>
      <c r="I1559" s="150" t="str">
        <f t="shared" si="323"/>
        <v/>
      </c>
      <c r="J1559" s="150" t="str">
        <f t="shared" si="324"/>
        <v/>
      </c>
      <c r="K1559" s="150" t="str">
        <f t="shared" si="325"/>
        <v/>
      </c>
      <c r="L1559" s="150" t="str">
        <f t="shared" si="326"/>
        <v/>
      </c>
      <c r="M1559" s="150" t="str">
        <f t="shared" si="327"/>
        <v/>
      </c>
      <c r="N1559" s="172" t="str">
        <f t="shared" si="328"/>
        <v/>
      </c>
      <c r="O1559" s="150" t="str">
        <f t="shared" si="329"/>
        <v/>
      </c>
      <c r="P1559" s="151" t="str">
        <f t="shared" si="330"/>
        <v/>
      </c>
      <c r="Q1559" s="150" t="str">
        <f t="shared" si="320"/>
        <v/>
      </c>
      <c r="R1559" s="126" t="str">
        <f t="array" ref="R1559">IF(AND(ISTEXT(E1559),D1559="TR"),_xlfn.STDEV.S(IF(Supplier=E1559,Target)),"")</f>
        <v/>
      </c>
      <c r="S1559" s="143" t="e">
        <f t="shared" si="331"/>
        <v>#VALUE!</v>
      </c>
      <c r="T1559" s="146" t="e">
        <f t="shared" si="332"/>
        <v>#VALUE!</v>
      </c>
    </row>
    <row r="1560" spans="1:20" s="17" customFormat="1" x14ac:dyDescent="0.2">
      <c r="A1560" s="14"/>
      <c r="B1560" s="14"/>
      <c r="C1560" s="14"/>
      <c r="D1560" s="14"/>
      <c r="E1560" s="14"/>
      <c r="F1560" s="149" t="str">
        <f t="shared" si="321"/>
        <v/>
      </c>
      <c r="G1560" s="148" t="str">
        <f>IF(F1560="","",SUMIF(Supplier,Waste_Input!E1560,TotalSampleWeight))</f>
        <v/>
      </c>
      <c r="H1560" s="150" t="str">
        <f t="shared" si="322"/>
        <v/>
      </c>
      <c r="I1560" s="150" t="str">
        <f t="shared" si="323"/>
        <v/>
      </c>
      <c r="J1560" s="150" t="str">
        <f t="shared" si="324"/>
        <v/>
      </c>
      <c r="K1560" s="150" t="str">
        <f t="shared" si="325"/>
        <v/>
      </c>
      <c r="L1560" s="150" t="str">
        <f t="shared" si="326"/>
        <v/>
      </c>
      <c r="M1560" s="150" t="str">
        <f t="shared" si="327"/>
        <v/>
      </c>
      <c r="N1560" s="172" t="str">
        <f t="shared" si="328"/>
        <v/>
      </c>
      <c r="O1560" s="150" t="str">
        <f t="shared" si="329"/>
        <v/>
      </c>
      <c r="P1560" s="151" t="str">
        <f t="shared" si="330"/>
        <v/>
      </c>
      <c r="Q1560" s="150" t="str">
        <f t="shared" si="320"/>
        <v/>
      </c>
      <c r="R1560" s="126" t="str">
        <f t="array" ref="R1560">IF(AND(ISTEXT(E1560),D1560="TR"),_xlfn.STDEV.S(IF(Supplier=E1560,Target)),"")</f>
        <v/>
      </c>
      <c r="S1560" s="143" t="e">
        <f t="shared" si="331"/>
        <v>#VALUE!</v>
      </c>
      <c r="T1560" s="146" t="e">
        <f t="shared" si="332"/>
        <v>#VALUE!</v>
      </c>
    </row>
    <row r="1561" spans="1:20" s="17" customFormat="1" x14ac:dyDescent="0.2">
      <c r="A1561" s="14"/>
      <c r="B1561" s="14"/>
      <c r="C1561" s="14"/>
      <c r="D1561" s="14"/>
      <c r="E1561" s="14"/>
      <c r="F1561" s="149" t="str">
        <f t="shared" si="321"/>
        <v/>
      </c>
      <c r="G1561" s="148" t="str">
        <f>IF(F1561="","",SUMIF(Supplier,Waste_Input!E1561,TotalSampleWeight))</f>
        <v/>
      </c>
      <c r="H1561" s="150" t="str">
        <f t="shared" si="322"/>
        <v/>
      </c>
      <c r="I1561" s="150" t="str">
        <f t="shared" si="323"/>
        <v/>
      </c>
      <c r="J1561" s="150" t="str">
        <f t="shared" si="324"/>
        <v/>
      </c>
      <c r="K1561" s="150" t="str">
        <f t="shared" si="325"/>
        <v/>
      </c>
      <c r="L1561" s="150" t="str">
        <f t="shared" si="326"/>
        <v/>
      </c>
      <c r="M1561" s="150" t="str">
        <f t="shared" si="327"/>
        <v/>
      </c>
      <c r="N1561" s="172" t="str">
        <f t="shared" si="328"/>
        <v/>
      </c>
      <c r="O1561" s="150" t="str">
        <f t="shared" si="329"/>
        <v/>
      </c>
      <c r="P1561" s="151" t="str">
        <f t="shared" si="330"/>
        <v/>
      </c>
      <c r="Q1561" s="150" t="str">
        <f t="shared" si="320"/>
        <v/>
      </c>
      <c r="R1561" s="126" t="str">
        <f t="array" ref="R1561">IF(AND(ISTEXT(E1561),D1561="TR"),_xlfn.STDEV.S(IF(Supplier=E1561,Target)),"")</f>
        <v/>
      </c>
      <c r="S1561" s="143" t="e">
        <f t="shared" si="331"/>
        <v>#VALUE!</v>
      </c>
      <c r="T1561" s="146" t="e">
        <f t="shared" si="332"/>
        <v>#VALUE!</v>
      </c>
    </row>
    <row r="1562" spans="1:20" s="17" customFormat="1" x14ac:dyDescent="0.2">
      <c r="A1562" s="14"/>
      <c r="B1562" s="14"/>
      <c r="C1562" s="14"/>
      <c r="D1562" s="14"/>
      <c r="E1562" s="14"/>
      <c r="F1562" s="149" t="str">
        <f t="shared" si="321"/>
        <v/>
      </c>
      <c r="G1562" s="148" t="str">
        <f>IF(F1562="","",SUMIF(Supplier,Waste_Input!E1562,TotalSampleWeight))</f>
        <v/>
      </c>
      <c r="H1562" s="150" t="str">
        <f t="shared" si="322"/>
        <v/>
      </c>
      <c r="I1562" s="150" t="str">
        <f t="shared" si="323"/>
        <v/>
      </c>
      <c r="J1562" s="150" t="str">
        <f t="shared" si="324"/>
        <v/>
      </c>
      <c r="K1562" s="150" t="str">
        <f t="shared" si="325"/>
        <v/>
      </c>
      <c r="L1562" s="150" t="str">
        <f t="shared" si="326"/>
        <v/>
      </c>
      <c r="M1562" s="150" t="str">
        <f t="shared" si="327"/>
        <v/>
      </c>
      <c r="N1562" s="172" t="str">
        <f t="shared" si="328"/>
        <v/>
      </c>
      <c r="O1562" s="150" t="str">
        <f t="shared" si="329"/>
        <v/>
      </c>
      <c r="P1562" s="151" t="str">
        <f t="shared" si="330"/>
        <v/>
      </c>
      <c r="Q1562" s="150" t="str">
        <f t="shared" si="320"/>
        <v/>
      </c>
      <c r="R1562" s="126" t="str">
        <f t="array" ref="R1562">IF(AND(ISTEXT(E1562),D1562="TR"),_xlfn.STDEV.S(IF(Supplier=E1562,Target)),"")</f>
        <v/>
      </c>
      <c r="S1562" s="143" t="e">
        <f t="shared" si="331"/>
        <v>#VALUE!</v>
      </c>
      <c r="T1562" s="146" t="e">
        <f t="shared" si="332"/>
        <v>#VALUE!</v>
      </c>
    </row>
    <row r="1563" spans="1:20" s="17" customFormat="1" x14ac:dyDescent="0.2">
      <c r="A1563" s="14"/>
      <c r="B1563" s="14"/>
      <c r="C1563" s="14"/>
      <c r="D1563" s="14"/>
      <c r="E1563" s="14"/>
      <c r="F1563" s="149" t="str">
        <f t="shared" si="321"/>
        <v/>
      </c>
      <c r="G1563" s="148" t="str">
        <f>IF(F1563="","",SUMIF(Supplier,Waste_Input!E1563,TotalSampleWeight))</f>
        <v/>
      </c>
      <c r="H1563" s="150" t="str">
        <f t="shared" si="322"/>
        <v/>
      </c>
      <c r="I1563" s="150" t="str">
        <f t="shared" si="323"/>
        <v/>
      </c>
      <c r="J1563" s="150" t="str">
        <f t="shared" si="324"/>
        <v/>
      </c>
      <c r="K1563" s="150" t="str">
        <f t="shared" si="325"/>
        <v/>
      </c>
      <c r="L1563" s="150" t="str">
        <f t="shared" si="326"/>
        <v/>
      </c>
      <c r="M1563" s="150" t="str">
        <f t="shared" si="327"/>
        <v/>
      </c>
      <c r="N1563" s="172" t="str">
        <f t="shared" si="328"/>
        <v/>
      </c>
      <c r="O1563" s="150" t="str">
        <f t="shared" si="329"/>
        <v/>
      </c>
      <c r="P1563" s="151" t="str">
        <f t="shared" si="330"/>
        <v/>
      </c>
      <c r="Q1563" s="150" t="str">
        <f t="shared" si="320"/>
        <v/>
      </c>
      <c r="R1563" s="126" t="str">
        <f t="array" ref="R1563">IF(AND(ISTEXT(E1563),D1563="TR"),_xlfn.STDEV.S(IF(Supplier=E1563,Target)),"")</f>
        <v/>
      </c>
      <c r="S1563" s="143" t="e">
        <f t="shared" si="331"/>
        <v>#VALUE!</v>
      </c>
      <c r="T1563" s="146" t="e">
        <f t="shared" si="332"/>
        <v>#VALUE!</v>
      </c>
    </row>
    <row r="1564" spans="1:20" s="17" customFormat="1" x14ac:dyDescent="0.2">
      <c r="A1564" s="14"/>
      <c r="B1564" s="14"/>
      <c r="C1564" s="14"/>
      <c r="D1564" s="14"/>
      <c r="E1564" s="14"/>
      <c r="F1564" s="149" t="str">
        <f t="shared" si="321"/>
        <v/>
      </c>
      <c r="G1564" s="148" t="str">
        <f>IF(F1564="","",SUMIF(Supplier,Waste_Input!E1564,TotalSampleWeight))</f>
        <v/>
      </c>
      <c r="H1564" s="150" t="str">
        <f t="shared" si="322"/>
        <v/>
      </c>
      <c r="I1564" s="150" t="str">
        <f t="shared" si="323"/>
        <v/>
      </c>
      <c r="J1564" s="150" t="str">
        <f t="shared" si="324"/>
        <v/>
      </c>
      <c r="K1564" s="150" t="str">
        <f t="shared" si="325"/>
        <v/>
      </c>
      <c r="L1564" s="150" t="str">
        <f t="shared" si="326"/>
        <v/>
      </c>
      <c r="M1564" s="150" t="str">
        <f t="shared" si="327"/>
        <v/>
      </c>
      <c r="N1564" s="172" t="str">
        <f t="shared" si="328"/>
        <v/>
      </c>
      <c r="O1564" s="150" t="str">
        <f t="shared" si="329"/>
        <v/>
      </c>
      <c r="P1564" s="151" t="str">
        <f t="shared" si="330"/>
        <v/>
      </c>
      <c r="Q1564" s="150" t="str">
        <f t="shared" si="320"/>
        <v/>
      </c>
      <c r="R1564" s="126" t="str">
        <f t="array" ref="R1564">IF(AND(ISTEXT(E1564),D1564="TR"),_xlfn.STDEV.S(IF(Supplier=E1564,Target)),"")</f>
        <v/>
      </c>
      <c r="S1564" s="143" t="e">
        <f t="shared" si="331"/>
        <v>#VALUE!</v>
      </c>
      <c r="T1564" s="146" t="e">
        <f t="shared" si="332"/>
        <v>#VALUE!</v>
      </c>
    </row>
    <row r="1565" spans="1:20" s="17" customFormat="1" x14ac:dyDescent="0.2">
      <c r="A1565" s="14"/>
      <c r="B1565" s="14"/>
      <c r="C1565" s="14"/>
      <c r="D1565" s="14"/>
      <c r="E1565" s="14"/>
      <c r="F1565" s="149" t="str">
        <f t="shared" si="321"/>
        <v/>
      </c>
      <c r="G1565" s="148" t="str">
        <f>IF(F1565="","",SUMIF(Supplier,Waste_Input!E1565,TotalSampleWeight))</f>
        <v/>
      </c>
      <c r="H1565" s="150" t="str">
        <f t="shared" si="322"/>
        <v/>
      </c>
      <c r="I1565" s="150" t="str">
        <f t="shared" si="323"/>
        <v/>
      </c>
      <c r="J1565" s="150" t="str">
        <f t="shared" si="324"/>
        <v/>
      </c>
      <c r="K1565" s="150" t="str">
        <f t="shared" si="325"/>
        <v/>
      </c>
      <c r="L1565" s="150" t="str">
        <f t="shared" si="326"/>
        <v/>
      </c>
      <c r="M1565" s="150" t="str">
        <f t="shared" si="327"/>
        <v/>
      </c>
      <c r="N1565" s="172" t="str">
        <f t="shared" si="328"/>
        <v/>
      </c>
      <c r="O1565" s="150" t="str">
        <f t="shared" si="329"/>
        <v/>
      </c>
      <c r="P1565" s="151" t="str">
        <f t="shared" si="330"/>
        <v/>
      </c>
      <c r="Q1565" s="150" t="str">
        <f t="shared" si="320"/>
        <v/>
      </c>
      <c r="R1565" s="126" t="str">
        <f t="array" ref="R1565">IF(AND(ISTEXT(E1565),D1565="TR"),_xlfn.STDEV.S(IF(Supplier=E1565,Target)),"")</f>
        <v/>
      </c>
      <c r="S1565" s="143" t="e">
        <f t="shared" si="331"/>
        <v>#VALUE!</v>
      </c>
      <c r="T1565" s="146" t="e">
        <f t="shared" si="332"/>
        <v>#VALUE!</v>
      </c>
    </row>
    <row r="1566" spans="1:20" s="17" customFormat="1" x14ac:dyDescent="0.2">
      <c r="A1566" s="14"/>
      <c r="B1566" s="14"/>
      <c r="C1566" s="14"/>
      <c r="D1566" s="14"/>
      <c r="E1566" s="14"/>
      <c r="F1566" s="149" t="str">
        <f t="shared" si="321"/>
        <v/>
      </c>
      <c r="G1566" s="148" t="str">
        <f>IF(F1566="","",SUMIF(Supplier,Waste_Input!E1566,TotalSampleWeight))</f>
        <v/>
      </c>
      <c r="H1566" s="150" t="str">
        <f t="shared" si="322"/>
        <v/>
      </c>
      <c r="I1566" s="150" t="str">
        <f t="shared" si="323"/>
        <v/>
      </c>
      <c r="J1566" s="150" t="str">
        <f t="shared" si="324"/>
        <v/>
      </c>
      <c r="K1566" s="150" t="str">
        <f t="shared" si="325"/>
        <v/>
      </c>
      <c r="L1566" s="150" t="str">
        <f t="shared" si="326"/>
        <v/>
      </c>
      <c r="M1566" s="150" t="str">
        <f t="shared" si="327"/>
        <v/>
      </c>
      <c r="N1566" s="172" t="str">
        <f t="shared" si="328"/>
        <v/>
      </c>
      <c r="O1566" s="150" t="str">
        <f t="shared" si="329"/>
        <v/>
      </c>
      <c r="P1566" s="151" t="str">
        <f t="shared" si="330"/>
        <v/>
      </c>
      <c r="Q1566" s="150" t="str">
        <f t="shared" si="320"/>
        <v/>
      </c>
      <c r="R1566" s="126" t="str">
        <f t="array" ref="R1566">IF(AND(ISTEXT(E1566),D1566="TR"),_xlfn.STDEV.S(IF(Supplier=E1566,Target)),"")</f>
        <v/>
      </c>
      <c r="S1566" s="143" t="e">
        <f t="shared" si="331"/>
        <v>#VALUE!</v>
      </c>
      <c r="T1566" s="146" t="e">
        <f t="shared" si="332"/>
        <v>#VALUE!</v>
      </c>
    </row>
    <row r="1567" spans="1:20" s="17" customFormat="1" x14ac:dyDescent="0.2">
      <c r="A1567" s="14"/>
      <c r="B1567" s="14"/>
      <c r="C1567" s="14"/>
      <c r="D1567" s="14"/>
      <c r="E1567" s="14"/>
      <c r="F1567" s="149" t="str">
        <f t="shared" si="321"/>
        <v/>
      </c>
      <c r="G1567" s="148" t="str">
        <f>IF(F1567="","",SUMIF(Supplier,Waste_Input!E1567,TotalSampleWeight))</f>
        <v/>
      </c>
      <c r="H1567" s="150" t="str">
        <f t="shared" si="322"/>
        <v/>
      </c>
      <c r="I1567" s="150" t="str">
        <f t="shared" si="323"/>
        <v/>
      </c>
      <c r="J1567" s="150" t="str">
        <f t="shared" si="324"/>
        <v/>
      </c>
      <c r="K1567" s="150" t="str">
        <f t="shared" si="325"/>
        <v/>
      </c>
      <c r="L1567" s="150" t="str">
        <f t="shared" si="326"/>
        <v/>
      </c>
      <c r="M1567" s="150" t="str">
        <f t="shared" si="327"/>
        <v/>
      </c>
      <c r="N1567" s="172" t="str">
        <f t="shared" si="328"/>
        <v/>
      </c>
      <c r="O1567" s="150" t="str">
        <f t="shared" si="329"/>
        <v/>
      </c>
      <c r="P1567" s="151" t="str">
        <f t="shared" si="330"/>
        <v/>
      </c>
      <c r="Q1567" s="150" t="str">
        <f t="shared" si="320"/>
        <v/>
      </c>
      <c r="R1567" s="126" t="str">
        <f t="array" ref="R1567">IF(AND(ISTEXT(E1567),D1567="TR"),_xlfn.STDEV.S(IF(Supplier=E1567,Target)),"")</f>
        <v/>
      </c>
      <c r="S1567" s="143" t="e">
        <f t="shared" si="331"/>
        <v>#VALUE!</v>
      </c>
      <c r="T1567" s="146" t="e">
        <f t="shared" si="332"/>
        <v>#VALUE!</v>
      </c>
    </row>
    <row r="1568" spans="1:20" s="17" customFormat="1" x14ac:dyDescent="0.2">
      <c r="A1568" s="14"/>
      <c r="B1568" s="14"/>
      <c r="C1568" s="14"/>
      <c r="D1568" s="14"/>
      <c r="E1568" s="14"/>
      <c r="F1568" s="149" t="str">
        <f t="shared" si="321"/>
        <v/>
      </c>
      <c r="G1568" s="148" t="str">
        <f>IF(F1568="","",SUMIF(Supplier,Waste_Input!E1568,TotalSampleWeight))</f>
        <v/>
      </c>
      <c r="H1568" s="150" t="str">
        <f t="shared" si="322"/>
        <v/>
      </c>
      <c r="I1568" s="150" t="str">
        <f t="shared" si="323"/>
        <v/>
      </c>
      <c r="J1568" s="150" t="str">
        <f t="shared" si="324"/>
        <v/>
      </c>
      <c r="K1568" s="150" t="str">
        <f t="shared" si="325"/>
        <v/>
      </c>
      <c r="L1568" s="150" t="str">
        <f t="shared" si="326"/>
        <v/>
      </c>
      <c r="M1568" s="150" t="str">
        <f t="shared" si="327"/>
        <v/>
      </c>
      <c r="N1568" s="172" t="str">
        <f t="shared" si="328"/>
        <v/>
      </c>
      <c r="O1568" s="150" t="str">
        <f t="shared" si="329"/>
        <v/>
      </c>
      <c r="P1568" s="151" t="str">
        <f t="shared" si="330"/>
        <v/>
      </c>
      <c r="Q1568" s="150" t="str">
        <f t="shared" si="320"/>
        <v/>
      </c>
      <c r="R1568" s="126" t="str">
        <f t="array" ref="R1568">IF(AND(ISTEXT(E1568),D1568="TR"),_xlfn.STDEV.S(IF(Supplier=E1568,Target)),"")</f>
        <v/>
      </c>
      <c r="S1568" s="143" t="e">
        <f t="shared" si="331"/>
        <v>#VALUE!</v>
      </c>
      <c r="T1568" s="146" t="e">
        <f t="shared" si="332"/>
        <v>#VALUE!</v>
      </c>
    </row>
    <row r="1569" spans="1:20" s="17" customFormat="1" x14ac:dyDescent="0.2">
      <c r="A1569" s="14"/>
      <c r="B1569" s="14"/>
      <c r="C1569" s="14"/>
      <c r="D1569" s="14"/>
      <c r="E1569" s="14"/>
      <c r="F1569" s="149" t="str">
        <f t="shared" si="321"/>
        <v/>
      </c>
      <c r="G1569" s="148" t="str">
        <f>IF(F1569="","",SUMIF(Supplier,Waste_Input!E1569,TotalSampleWeight))</f>
        <v/>
      </c>
      <c r="H1569" s="150" t="str">
        <f t="shared" si="322"/>
        <v/>
      </c>
      <c r="I1569" s="150" t="str">
        <f t="shared" si="323"/>
        <v/>
      </c>
      <c r="J1569" s="150" t="str">
        <f t="shared" si="324"/>
        <v/>
      </c>
      <c r="K1569" s="150" t="str">
        <f t="shared" si="325"/>
        <v/>
      </c>
      <c r="L1569" s="150" t="str">
        <f t="shared" si="326"/>
        <v/>
      </c>
      <c r="M1569" s="150" t="str">
        <f t="shared" si="327"/>
        <v/>
      </c>
      <c r="N1569" s="172" t="str">
        <f t="shared" si="328"/>
        <v/>
      </c>
      <c r="O1569" s="150" t="str">
        <f t="shared" si="329"/>
        <v/>
      </c>
      <c r="P1569" s="151" t="str">
        <f t="shared" si="330"/>
        <v/>
      </c>
      <c r="Q1569" s="150" t="str">
        <f t="shared" si="320"/>
        <v/>
      </c>
      <c r="R1569" s="126" t="str">
        <f t="array" ref="R1569">IF(AND(ISTEXT(E1569),D1569="TR"),_xlfn.STDEV.S(IF(Supplier=E1569,Target)),"")</f>
        <v/>
      </c>
      <c r="S1569" s="143" t="e">
        <f t="shared" si="331"/>
        <v>#VALUE!</v>
      </c>
      <c r="T1569" s="146" t="e">
        <f t="shared" si="332"/>
        <v>#VALUE!</v>
      </c>
    </row>
    <row r="1570" spans="1:20" s="17" customFormat="1" x14ac:dyDescent="0.2">
      <c r="A1570" s="14"/>
      <c r="B1570" s="14"/>
      <c r="C1570" s="14"/>
      <c r="D1570" s="14"/>
      <c r="E1570" s="14"/>
      <c r="F1570" s="149" t="str">
        <f t="shared" si="321"/>
        <v/>
      </c>
      <c r="G1570" s="148" t="str">
        <f>IF(F1570="","",SUMIF(Supplier,Waste_Input!E1570,TotalSampleWeight))</f>
        <v/>
      </c>
      <c r="H1570" s="150" t="str">
        <f t="shared" si="322"/>
        <v/>
      </c>
      <c r="I1570" s="150" t="str">
        <f t="shared" si="323"/>
        <v/>
      </c>
      <c r="J1570" s="150" t="str">
        <f t="shared" si="324"/>
        <v/>
      </c>
      <c r="K1570" s="150" t="str">
        <f t="shared" si="325"/>
        <v/>
      </c>
      <c r="L1570" s="150" t="str">
        <f t="shared" si="326"/>
        <v/>
      </c>
      <c r="M1570" s="150" t="str">
        <f t="shared" si="327"/>
        <v/>
      </c>
      <c r="N1570" s="172" t="str">
        <f t="shared" si="328"/>
        <v/>
      </c>
      <c r="O1570" s="150" t="str">
        <f t="shared" si="329"/>
        <v/>
      </c>
      <c r="P1570" s="151" t="str">
        <f t="shared" si="330"/>
        <v/>
      </c>
      <c r="Q1570" s="150" t="str">
        <f t="shared" si="320"/>
        <v/>
      </c>
      <c r="R1570" s="126" t="str">
        <f t="array" ref="R1570">IF(AND(ISTEXT(E1570),D1570="TR"),_xlfn.STDEV.S(IF(Supplier=E1570,Target)),"")</f>
        <v/>
      </c>
      <c r="S1570" s="143" t="e">
        <f t="shared" si="331"/>
        <v>#VALUE!</v>
      </c>
      <c r="T1570" s="146" t="e">
        <f t="shared" si="332"/>
        <v>#VALUE!</v>
      </c>
    </row>
    <row r="1571" spans="1:20" s="17" customFormat="1" x14ac:dyDescent="0.2">
      <c r="A1571" s="14"/>
      <c r="B1571" s="14"/>
      <c r="C1571" s="14"/>
      <c r="D1571" s="14"/>
      <c r="E1571" s="14"/>
      <c r="F1571" s="149" t="str">
        <f t="shared" si="321"/>
        <v/>
      </c>
      <c r="G1571" s="148" t="str">
        <f>IF(F1571="","",SUMIF(Supplier,Waste_Input!E1571,TotalSampleWeight))</f>
        <v/>
      </c>
      <c r="H1571" s="150" t="str">
        <f t="shared" si="322"/>
        <v/>
      </c>
      <c r="I1571" s="150" t="str">
        <f t="shared" si="323"/>
        <v/>
      </c>
      <c r="J1571" s="150" t="str">
        <f t="shared" si="324"/>
        <v/>
      </c>
      <c r="K1571" s="150" t="str">
        <f t="shared" si="325"/>
        <v/>
      </c>
      <c r="L1571" s="150" t="str">
        <f t="shared" si="326"/>
        <v/>
      </c>
      <c r="M1571" s="150" t="str">
        <f t="shared" si="327"/>
        <v/>
      </c>
      <c r="N1571" s="172" t="str">
        <f t="shared" si="328"/>
        <v/>
      </c>
      <c r="O1571" s="150" t="str">
        <f t="shared" si="329"/>
        <v/>
      </c>
      <c r="P1571" s="151" t="str">
        <f t="shared" si="330"/>
        <v/>
      </c>
      <c r="Q1571" s="150" t="str">
        <f t="shared" si="320"/>
        <v/>
      </c>
      <c r="R1571" s="126" t="str">
        <f t="array" ref="R1571">IF(AND(ISTEXT(E1571),D1571="TR"),_xlfn.STDEV.S(IF(Supplier=E1571,Target)),"")</f>
        <v/>
      </c>
      <c r="S1571" s="143" t="e">
        <f t="shared" si="331"/>
        <v>#VALUE!</v>
      </c>
      <c r="T1571" s="146" t="e">
        <f t="shared" si="332"/>
        <v>#VALUE!</v>
      </c>
    </row>
    <row r="1572" spans="1:20" s="17" customFormat="1" x14ac:dyDescent="0.2">
      <c r="A1572" s="14"/>
      <c r="B1572" s="14"/>
      <c r="C1572" s="14"/>
      <c r="D1572" s="14"/>
      <c r="E1572" s="14"/>
      <c r="F1572" s="149" t="str">
        <f t="shared" si="321"/>
        <v/>
      </c>
      <c r="G1572" s="148" t="str">
        <f>IF(F1572="","",SUMIF(Supplier,Waste_Input!E1572,TotalSampleWeight))</f>
        <v/>
      </c>
      <c r="H1572" s="150" t="str">
        <f t="shared" si="322"/>
        <v/>
      </c>
      <c r="I1572" s="150" t="str">
        <f t="shared" si="323"/>
        <v/>
      </c>
      <c r="J1572" s="150" t="str">
        <f t="shared" si="324"/>
        <v/>
      </c>
      <c r="K1572" s="150" t="str">
        <f t="shared" si="325"/>
        <v/>
      </c>
      <c r="L1572" s="150" t="str">
        <f t="shared" si="326"/>
        <v/>
      </c>
      <c r="M1572" s="150" t="str">
        <f t="shared" si="327"/>
        <v/>
      </c>
      <c r="N1572" s="172" t="str">
        <f t="shared" si="328"/>
        <v/>
      </c>
      <c r="O1572" s="150" t="str">
        <f t="shared" si="329"/>
        <v/>
      </c>
      <c r="P1572" s="151" t="str">
        <f t="shared" si="330"/>
        <v/>
      </c>
      <c r="Q1572" s="150" t="str">
        <f t="shared" si="320"/>
        <v/>
      </c>
      <c r="R1572" s="126" t="str">
        <f t="array" ref="R1572">IF(AND(ISTEXT(E1572),D1572="TR"),_xlfn.STDEV.S(IF(Supplier=E1572,Target)),"")</f>
        <v/>
      </c>
      <c r="S1572" s="143" t="e">
        <f t="shared" si="331"/>
        <v>#VALUE!</v>
      </c>
      <c r="T1572" s="146" t="e">
        <f t="shared" si="332"/>
        <v>#VALUE!</v>
      </c>
    </row>
    <row r="1573" spans="1:20" s="17" customFormat="1" x14ac:dyDescent="0.2">
      <c r="A1573" s="14"/>
      <c r="B1573" s="14"/>
      <c r="C1573" s="14"/>
      <c r="D1573" s="14"/>
      <c r="E1573" s="14"/>
      <c r="F1573" s="149" t="str">
        <f t="shared" si="321"/>
        <v/>
      </c>
      <c r="G1573" s="148" t="str">
        <f>IF(F1573="","",SUMIF(Supplier,Waste_Input!E1573,TotalSampleWeight))</f>
        <v/>
      </c>
      <c r="H1573" s="150" t="str">
        <f t="shared" si="322"/>
        <v/>
      </c>
      <c r="I1573" s="150" t="str">
        <f t="shared" si="323"/>
        <v/>
      </c>
      <c r="J1573" s="150" t="str">
        <f t="shared" si="324"/>
        <v/>
      </c>
      <c r="K1573" s="150" t="str">
        <f t="shared" si="325"/>
        <v/>
      </c>
      <c r="L1573" s="150" t="str">
        <f t="shared" si="326"/>
        <v/>
      </c>
      <c r="M1573" s="150" t="str">
        <f t="shared" si="327"/>
        <v/>
      </c>
      <c r="N1573" s="172" t="str">
        <f t="shared" si="328"/>
        <v/>
      </c>
      <c r="O1573" s="150" t="str">
        <f t="shared" si="329"/>
        <v/>
      </c>
      <c r="P1573" s="151" t="str">
        <f t="shared" si="330"/>
        <v/>
      </c>
      <c r="Q1573" s="150" t="str">
        <f t="shared" si="320"/>
        <v/>
      </c>
      <c r="R1573" s="126" t="str">
        <f t="array" ref="R1573">IF(AND(ISTEXT(E1573),D1573="TR"),_xlfn.STDEV.S(IF(Supplier=E1573,Target)),"")</f>
        <v/>
      </c>
      <c r="S1573" s="143" t="e">
        <f t="shared" si="331"/>
        <v>#VALUE!</v>
      </c>
      <c r="T1573" s="146" t="e">
        <f t="shared" si="332"/>
        <v>#VALUE!</v>
      </c>
    </row>
    <row r="1574" spans="1:20" s="17" customFormat="1" x14ac:dyDescent="0.2">
      <c r="A1574" s="14"/>
      <c r="B1574" s="14"/>
      <c r="C1574" s="14"/>
      <c r="D1574" s="14"/>
      <c r="E1574" s="14"/>
      <c r="F1574" s="149" t="str">
        <f t="shared" si="321"/>
        <v/>
      </c>
      <c r="G1574" s="148" t="str">
        <f>IF(F1574="","",SUMIF(Supplier,Waste_Input!E1574,TotalSampleWeight))</f>
        <v/>
      </c>
      <c r="H1574" s="150" t="str">
        <f t="shared" si="322"/>
        <v/>
      </c>
      <c r="I1574" s="150" t="str">
        <f t="shared" si="323"/>
        <v/>
      </c>
      <c r="J1574" s="150" t="str">
        <f t="shared" si="324"/>
        <v/>
      </c>
      <c r="K1574" s="150" t="str">
        <f t="shared" si="325"/>
        <v/>
      </c>
      <c r="L1574" s="150" t="str">
        <f t="shared" si="326"/>
        <v/>
      </c>
      <c r="M1574" s="150" t="str">
        <f t="shared" si="327"/>
        <v/>
      </c>
      <c r="N1574" s="172" t="str">
        <f t="shared" si="328"/>
        <v/>
      </c>
      <c r="O1574" s="150" t="str">
        <f t="shared" si="329"/>
        <v/>
      </c>
      <c r="P1574" s="151" t="str">
        <f t="shared" si="330"/>
        <v/>
      </c>
      <c r="Q1574" s="150" t="str">
        <f t="shared" si="320"/>
        <v/>
      </c>
      <c r="R1574" s="126" t="str">
        <f t="array" ref="R1574">IF(AND(ISTEXT(E1574),D1574="TR"),_xlfn.STDEV.S(IF(Supplier=E1574,Target)),"")</f>
        <v/>
      </c>
      <c r="S1574" s="143" t="e">
        <f t="shared" si="331"/>
        <v>#VALUE!</v>
      </c>
      <c r="T1574" s="146" t="e">
        <f t="shared" si="332"/>
        <v>#VALUE!</v>
      </c>
    </row>
    <row r="1575" spans="1:20" s="17" customFormat="1" x14ac:dyDescent="0.2">
      <c r="A1575" s="14"/>
      <c r="B1575" s="14"/>
      <c r="C1575" s="14"/>
      <c r="D1575" s="14"/>
      <c r="E1575" s="14"/>
      <c r="F1575" s="149" t="str">
        <f t="shared" si="321"/>
        <v/>
      </c>
      <c r="G1575" s="148" t="str">
        <f>IF(F1575="","",SUMIF(Supplier,Waste_Input!E1575,TotalSampleWeight))</f>
        <v/>
      </c>
      <c r="H1575" s="150" t="str">
        <f t="shared" si="322"/>
        <v/>
      </c>
      <c r="I1575" s="150" t="str">
        <f t="shared" si="323"/>
        <v/>
      </c>
      <c r="J1575" s="150" t="str">
        <f t="shared" si="324"/>
        <v/>
      </c>
      <c r="K1575" s="150" t="str">
        <f t="shared" si="325"/>
        <v/>
      </c>
      <c r="L1575" s="150" t="str">
        <f t="shared" si="326"/>
        <v/>
      </c>
      <c r="M1575" s="150" t="str">
        <f t="shared" si="327"/>
        <v/>
      </c>
      <c r="N1575" s="172" t="str">
        <f t="shared" si="328"/>
        <v/>
      </c>
      <c r="O1575" s="150" t="str">
        <f t="shared" si="329"/>
        <v/>
      </c>
      <c r="P1575" s="151" t="str">
        <f t="shared" si="330"/>
        <v/>
      </c>
      <c r="Q1575" s="150" t="str">
        <f t="shared" si="320"/>
        <v/>
      </c>
      <c r="R1575" s="126" t="str">
        <f t="array" ref="R1575">IF(AND(ISTEXT(E1575),D1575="TR"),_xlfn.STDEV.S(IF(Supplier=E1575,Target)),"")</f>
        <v/>
      </c>
      <c r="S1575" s="143" t="e">
        <f t="shared" si="331"/>
        <v>#VALUE!</v>
      </c>
      <c r="T1575" s="146" t="e">
        <f t="shared" si="332"/>
        <v>#VALUE!</v>
      </c>
    </row>
    <row r="1576" spans="1:20" s="17" customFormat="1" x14ac:dyDescent="0.2">
      <c r="A1576" s="14"/>
      <c r="B1576" s="14"/>
      <c r="C1576" s="14"/>
      <c r="D1576" s="14"/>
      <c r="E1576" s="14"/>
      <c r="F1576" s="149" t="str">
        <f t="shared" si="321"/>
        <v/>
      </c>
      <c r="G1576" s="148" t="str">
        <f>IF(F1576="","",SUMIF(Supplier,Waste_Input!E1576,TotalSampleWeight))</f>
        <v/>
      </c>
      <c r="H1576" s="150" t="str">
        <f t="shared" si="322"/>
        <v/>
      </c>
      <c r="I1576" s="150" t="str">
        <f t="shared" si="323"/>
        <v/>
      </c>
      <c r="J1576" s="150" t="str">
        <f t="shared" si="324"/>
        <v/>
      </c>
      <c r="K1576" s="150" t="str">
        <f t="shared" si="325"/>
        <v/>
      </c>
      <c r="L1576" s="150" t="str">
        <f t="shared" si="326"/>
        <v/>
      </c>
      <c r="M1576" s="150" t="str">
        <f t="shared" si="327"/>
        <v/>
      </c>
      <c r="N1576" s="172" t="str">
        <f t="shared" si="328"/>
        <v/>
      </c>
      <c r="O1576" s="150" t="str">
        <f t="shared" si="329"/>
        <v/>
      </c>
      <c r="P1576" s="151" t="str">
        <f t="shared" si="330"/>
        <v/>
      </c>
      <c r="Q1576" s="150" t="str">
        <f t="shared" si="320"/>
        <v/>
      </c>
      <c r="R1576" s="126" t="str">
        <f t="array" ref="R1576">IF(AND(ISTEXT(E1576),D1576="TR"),_xlfn.STDEV.S(IF(Supplier=E1576,Target)),"")</f>
        <v/>
      </c>
      <c r="S1576" s="143" t="e">
        <f t="shared" si="331"/>
        <v>#VALUE!</v>
      </c>
      <c r="T1576" s="146" t="e">
        <f t="shared" si="332"/>
        <v>#VALUE!</v>
      </c>
    </row>
    <row r="1577" spans="1:20" s="17" customFormat="1" x14ac:dyDescent="0.2">
      <c r="A1577" s="14"/>
      <c r="B1577" s="14"/>
      <c r="C1577" s="14"/>
      <c r="D1577" s="14"/>
      <c r="E1577" s="14"/>
      <c r="F1577" s="149" t="str">
        <f t="shared" si="321"/>
        <v/>
      </c>
      <c r="G1577" s="148" t="str">
        <f>IF(F1577="","",SUMIF(Supplier,Waste_Input!E1577,TotalSampleWeight))</f>
        <v/>
      </c>
      <c r="H1577" s="150" t="str">
        <f t="shared" si="322"/>
        <v/>
      </c>
      <c r="I1577" s="150" t="str">
        <f t="shared" si="323"/>
        <v/>
      </c>
      <c r="J1577" s="150" t="str">
        <f t="shared" si="324"/>
        <v/>
      </c>
      <c r="K1577" s="150" t="str">
        <f t="shared" si="325"/>
        <v/>
      </c>
      <c r="L1577" s="150" t="str">
        <f t="shared" si="326"/>
        <v/>
      </c>
      <c r="M1577" s="150" t="str">
        <f t="shared" si="327"/>
        <v/>
      </c>
      <c r="N1577" s="172" t="str">
        <f t="shared" si="328"/>
        <v/>
      </c>
      <c r="O1577" s="150" t="str">
        <f t="shared" si="329"/>
        <v/>
      </c>
      <c r="P1577" s="151" t="str">
        <f t="shared" si="330"/>
        <v/>
      </c>
      <c r="Q1577" s="150" t="str">
        <f t="shared" si="320"/>
        <v/>
      </c>
      <c r="R1577" s="126" t="str">
        <f t="array" ref="R1577">IF(AND(ISTEXT(E1577),D1577="TR"),_xlfn.STDEV.S(IF(Supplier=E1577,Target)),"")</f>
        <v/>
      </c>
      <c r="S1577" s="143" t="e">
        <f t="shared" si="331"/>
        <v>#VALUE!</v>
      </c>
      <c r="T1577" s="146" t="e">
        <f t="shared" si="332"/>
        <v>#VALUE!</v>
      </c>
    </row>
    <row r="1578" spans="1:20" s="17" customFormat="1" x14ac:dyDescent="0.2">
      <c r="A1578" s="14"/>
      <c r="B1578" s="14"/>
      <c r="C1578" s="14"/>
      <c r="D1578" s="14"/>
      <c r="E1578" s="14"/>
      <c r="F1578" s="149" t="str">
        <f t="shared" si="321"/>
        <v/>
      </c>
      <c r="G1578" s="148" t="str">
        <f>IF(F1578="","",SUMIF(Supplier,Waste_Input!E1578,TotalSampleWeight))</f>
        <v/>
      </c>
      <c r="H1578" s="150" t="str">
        <f t="shared" si="322"/>
        <v/>
      </c>
      <c r="I1578" s="150" t="str">
        <f t="shared" si="323"/>
        <v/>
      </c>
      <c r="J1578" s="150" t="str">
        <f t="shared" si="324"/>
        <v/>
      </c>
      <c r="K1578" s="150" t="str">
        <f t="shared" si="325"/>
        <v/>
      </c>
      <c r="L1578" s="150" t="str">
        <f t="shared" si="326"/>
        <v/>
      </c>
      <c r="M1578" s="150" t="str">
        <f t="shared" si="327"/>
        <v/>
      </c>
      <c r="N1578" s="172" t="str">
        <f t="shared" si="328"/>
        <v/>
      </c>
      <c r="O1578" s="150" t="str">
        <f t="shared" si="329"/>
        <v/>
      </c>
      <c r="P1578" s="151" t="str">
        <f t="shared" si="330"/>
        <v/>
      </c>
      <c r="Q1578" s="150" t="str">
        <f t="shared" si="320"/>
        <v/>
      </c>
      <c r="R1578" s="126" t="str">
        <f t="array" ref="R1578">IF(AND(ISTEXT(E1578),D1578="TR"),_xlfn.STDEV.S(IF(Supplier=E1578,Target)),"")</f>
        <v/>
      </c>
      <c r="S1578" s="143" t="e">
        <f t="shared" si="331"/>
        <v>#VALUE!</v>
      </c>
      <c r="T1578" s="146" t="e">
        <f t="shared" si="332"/>
        <v>#VALUE!</v>
      </c>
    </row>
    <row r="1579" spans="1:20" s="17" customFormat="1" x14ac:dyDescent="0.2">
      <c r="A1579" s="14"/>
      <c r="B1579" s="14"/>
      <c r="C1579" s="14"/>
      <c r="D1579" s="14"/>
      <c r="E1579" s="14"/>
      <c r="F1579" s="149" t="str">
        <f t="shared" si="321"/>
        <v/>
      </c>
      <c r="G1579" s="148" t="str">
        <f>IF(F1579="","",SUMIF(Supplier,Waste_Input!E1579,TotalSampleWeight))</f>
        <v/>
      </c>
      <c r="H1579" s="150" t="str">
        <f t="shared" si="322"/>
        <v/>
      </c>
      <c r="I1579" s="150" t="str">
        <f t="shared" si="323"/>
        <v/>
      </c>
      <c r="J1579" s="150" t="str">
        <f t="shared" si="324"/>
        <v/>
      </c>
      <c r="K1579" s="150" t="str">
        <f t="shared" si="325"/>
        <v/>
      </c>
      <c r="L1579" s="150" t="str">
        <f t="shared" si="326"/>
        <v/>
      </c>
      <c r="M1579" s="150" t="str">
        <f t="shared" si="327"/>
        <v/>
      </c>
      <c r="N1579" s="172" t="str">
        <f t="shared" si="328"/>
        <v/>
      </c>
      <c r="O1579" s="150" t="str">
        <f t="shared" si="329"/>
        <v/>
      </c>
      <c r="P1579" s="151" t="str">
        <f t="shared" si="330"/>
        <v/>
      </c>
      <c r="Q1579" s="150" t="str">
        <f t="shared" si="320"/>
        <v/>
      </c>
      <c r="R1579" s="126" t="str">
        <f t="array" ref="R1579">IF(AND(ISTEXT(E1579),D1579="TR"),_xlfn.STDEV.S(IF(Supplier=E1579,Target)),"")</f>
        <v/>
      </c>
      <c r="S1579" s="143" t="e">
        <f t="shared" si="331"/>
        <v>#VALUE!</v>
      </c>
      <c r="T1579" s="146" t="e">
        <f t="shared" si="332"/>
        <v>#VALUE!</v>
      </c>
    </row>
    <row r="1580" spans="1:20" s="17" customFormat="1" x14ac:dyDescent="0.2">
      <c r="A1580" s="14"/>
      <c r="B1580" s="14"/>
      <c r="C1580" s="14"/>
      <c r="D1580" s="14"/>
      <c r="E1580" s="14"/>
      <c r="F1580" s="149" t="str">
        <f t="shared" si="321"/>
        <v/>
      </c>
      <c r="G1580" s="148" t="str">
        <f>IF(F1580="","",SUMIF(Supplier,Waste_Input!E1580,TotalSampleWeight))</f>
        <v/>
      </c>
      <c r="H1580" s="150" t="str">
        <f t="shared" si="322"/>
        <v/>
      </c>
      <c r="I1580" s="150" t="str">
        <f t="shared" si="323"/>
        <v/>
      </c>
      <c r="J1580" s="150" t="str">
        <f t="shared" si="324"/>
        <v/>
      </c>
      <c r="K1580" s="150" t="str">
        <f t="shared" si="325"/>
        <v/>
      </c>
      <c r="L1580" s="150" t="str">
        <f t="shared" si="326"/>
        <v/>
      </c>
      <c r="M1580" s="150" t="str">
        <f t="shared" si="327"/>
        <v/>
      </c>
      <c r="N1580" s="172" t="str">
        <f t="shared" si="328"/>
        <v/>
      </c>
      <c r="O1580" s="150" t="str">
        <f t="shared" si="329"/>
        <v/>
      </c>
      <c r="P1580" s="151" t="str">
        <f t="shared" si="330"/>
        <v/>
      </c>
      <c r="Q1580" s="150" t="str">
        <f t="shared" si="320"/>
        <v/>
      </c>
      <c r="R1580" s="126" t="str">
        <f t="array" ref="R1580">IF(AND(ISTEXT(E1580),D1580="TR"),_xlfn.STDEV.S(IF(Supplier=E1580,Target)),"")</f>
        <v/>
      </c>
      <c r="S1580" s="143" t="e">
        <f t="shared" si="331"/>
        <v>#VALUE!</v>
      </c>
      <c r="T1580" s="146" t="e">
        <f t="shared" si="332"/>
        <v>#VALUE!</v>
      </c>
    </row>
    <row r="1581" spans="1:20" s="17" customFormat="1" x14ac:dyDescent="0.2">
      <c r="A1581" s="14"/>
      <c r="B1581" s="14"/>
      <c r="C1581" s="14"/>
      <c r="D1581" s="14"/>
      <c r="E1581" s="14"/>
      <c r="F1581" s="149" t="str">
        <f t="shared" si="321"/>
        <v/>
      </c>
      <c r="G1581" s="148" t="str">
        <f>IF(F1581="","",SUMIF(Supplier,Waste_Input!E1581,TotalSampleWeight))</f>
        <v/>
      </c>
      <c r="H1581" s="150" t="str">
        <f t="shared" si="322"/>
        <v/>
      </c>
      <c r="I1581" s="150" t="str">
        <f t="shared" si="323"/>
        <v/>
      </c>
      <c r="J1581" s="150" t="str">
        <f t="shared" si="324"/>
        <v/>
      </c>
      <c r="K1581" s="150" t="str">
        <f t="shared" si="325"/>
        <v/>
      </c>
      <c r="L1581" s="150" t="str">
        <f t="shared" si="326"/>
        <v/>
      </c>
      <c r="M1581" s="150" t="str">
        <f t="shared" si="327"/>
        <v/>
      </c>
      <c r="N1581" s="172" t="str">
        <f t="shared" si="328"/>
        <v/>
      </c>
      <c r="O1581" s="150" t="str">
        <f t="shared" si="329"/>
        <v/>
      </c>
      <c r="P1581" s="151" t="str">
        <f t="shared" si="330"/>
        <v/>
      </c>
      <c r="Q1581" s="150" t="str">
        <f t="shared" si="320"/>
        <v/>
      </c>
      <c r="R1581" s="126" t="str">
        <f t="array" ref="R1581">IF(AND(ISTEXT(E1581),D1581="TR"),_xlfn.STDEV.S(IF(Supplier=E1581,Target)),"")</f>
        <v/>
      </c>
      <c r="S1581" s="143" t="e">
        <f t="shared" si="331"/>
        <v>#VALUE!</v>
      </c>
      <c r="T1581" s="146" t="e">
        <f t="shared" si="332"/>
        <v>#VALUE!</v>
      </c>
    </row>
    <row r="1582" spans="1:20" s="17" customFormat="1" x14ac:dyDescent="0.2">
      <c r="A1582" s="14"/>
      <c r="B1582" s="14"/>
      <c r="C1582" s="14"/>
      <c r="D1582" s="14"/>
      <c r="E1582" s="14"/>
      <c r="F1582" s="149" t="str">
        <f t="shared" si="321"/>
        <v/>
      </c>
      <c r="G1582" s="148" t="str">
        <f>IF(F1582="","",SUMIF(Supplier,Waste_Input!E1582,TotalSampleWeight))</f>
        <v/>
      </c>
      <c r="H1582" s="150" t="str">
        <f t="shared" si="322"/>
        <v/>
      </c>
      <c r="I1582" s="150" t="str">
        <f t="shared" si="323"/>
        <v/>
      </c>
      <c r="J1582" s="150" t="str">
        <f t="shared" si="324"/>
        <v/>
      </c>
      <c r="K1582" s="150" t="str">
        <f t="shared" si="325"/>
        <v/>
      </c>
      <c r="L1582" s="150" t="str">
        <f t="shared" si="326"/>
        <v/>
      </c>
      <c r="M1582" s="150" t="str">
        <f t="shared" si="327"/>
        <v/>
      </c>
      <c r="N1582" s="172" t="str">
        <f t="shared" si="328"/>
        <v/>
      </c>
      <c r="O1582" s="150" t="str">
        <f t="shared" si="329"/>
        <v/>
      </c>
      <c r="P1582" s="151" t="str">
        <f t="shared" si="330"/>
        <v/>
      </c>
      <c r="Q1582" s="150" t="str">
        <f t="shared" si="320"/>
        <v/>
      </c>
      <c r="R1582" s="126" t="str">
        <f t="array" ref="R1582">IF(AND(ISTEXT(E1582),D1582="TR"),_xlfn.STDEV.S(IF(Supplier=E1582,Target)),"")</f>
        <v/>
      </c>
      <c r="S1582" s="143" t="e">
        <f t="shared" si="331"/>
        <v>#VALUE!</v>
      </c>
      <c r="T1582" s="146" t="e">
        <f t="shared" si="332"/>
        <v>#VALUE!</v>
      </c>
    </row>
    <row r="1583" spans="1:20" s="17" customFormat="1" x14ac:dyDescent="0.2">
      <c r="A1583" s="14"/>
      <c r="B1583" s="14"/>
      <c r="C1583" s="14"/>
      <c r="D1583" s="14"/>
      <c r="E1583" s="14"/>
      <c r="F1583" s="149" t="str">
        <f t="shared" si="321"/>
        <v/>
      </c>
      <c r="G1583" s="148" t="str">
        <f>IF(F1583="","",SUMIF(Supplier,Waste_Input!E1583,TotalSampleWeight))</f>
        <v/>
      </c>
      <c r="H1583" s="150" t="str">
        <f t="shared" si="322"/>
        <v/>
      </c>
      <c r="I1583" s="150" t="str">
        <f t="shared" si="323"/>
        <v/>
      </c>
      <c r="J1583" s="150" t="str">
        <f t="shared" si="324"/>
        <v/>
      </c>
      <c r="K1583" s="150" t="str">
        <f t="shared" si="325"/>
        <v/>
      </c>
      <c r="L1583" s="150" t="str">
        <f t="shared" si="326"/>
        <v/>
      </c>
      <c r="M1583" s="150" t="str">
        <f t="shared" si="327"/>
        <v/>
      </c>
      <c r="N1583" s="172" t="str">
        <f t="shared" si="328"/>
        <v/>
      </c>
      <c r="O1583" s="150" t="str">
        <f t="shared" si="329"/>
        <v/>
      </c>
      <c r="P1583" s="151" t="str">
        <f t="shared" si="330"/>
        <v/>
      </c>
      <c r="Q1583" s="150" t="str">
        <f t="shared" si="320"/>
        <v/>
      </c>
      <c r="R1583" s="126" t="str">
        <f t="array" ref="R1583">IF(AND(ISTEXT(E1583),D1583="TR"),_xlfn.STDEV.S(IF(Supplier=E1583,Target)),"")</f>
        <v/>
      </c>
      <c r="S1583" s="143" t="e">
        <f t="shared" si="331"/>
        <v>#VALUE!</v>
      </c>
      <c r="T1583" s="146" t="e">
        <f t="shared" si="332"/>
        <v>#VALUE!</v>
      </c>
    </row>
    <row r="1584" spans="1:20" s="17" customFormat="1" x14ac:dyDescent="0.2">
      <c r="A1584" s="14"/>
      <c r="B1584" s="14"/>
      <c r="C1584" s="14"/>
      <c r="D1584" s="14"/>
      <c r="E1584" s="14"/>
      <c r="F1584" s="149" t="str">
        <f t="shared" si="321"/>
        <v/>
      </c>
      <c r="G1584" s="148" t="str">
        <f>IF(F1584="","",SUMIF(Supplier,Waste_Input!E1584,TotalSampleWeight))</f>
        <v/>
      </c>
      <c r="H1584" s="150" t="str">
        <f t="shared" si="322"/>
        <v/>
      </c>
      <c r="I1584" s="150" t="str">
        <f t="shared" si="323"/>
        <v/>
      </c>
      <c r="J1584" s="150" t="str">
        <f t="shared" si="324"/>
        <v/>
      </c>
      <c r="K1584" s="150" t="str">
        <f t="shared" si="325"/>
        <v/>
      </c>
      <c r="L1584" s="150" t="str">
        <f t="shared" si="326"/>
        <v/>
      </c>
      <c r="M1584" s="150" t="str">
        <f t="shared" si="327"/>
        <v/>
      </c>
      <c r="N1584" s="172" t="str">
        <f t="shared" si="328"/>
        <v/>
      </c>
      <c r="O1584" s="150" t="str">
        <f t="shared" si="329"/>
        <v/>
      </c>
      <c r="P1584" s="151" t="str">
        <f t="shared" si="330"/>
        <v/>
      </c>
      <c r="Q1584" s="150" t="str">
        <f t="shared" si="320"/>
        <v/>
      </c>
      <c r="R1584" s="126" t="str">
        <f t="array" ref="R1584">IF(AND(ISTEXT(E1584),D1584="TR"),_xlfn.STDEV.S(IF(Supplier=E1584,Target)),"")</f>
        <v/>
      </c>
      <c r="S1584" s="143" t="e">
        <f t="shared" si="331"/>
        <v>#VALUE!</v>
      </c>
      <c r="T1584" s="146" t="e">
        <f t="shared" si="332"/>
        <v>#VALUE!</v>
      </c>
    </row>
    <row r="1585" spans="1:20" s="17" customFormat="1" x14ac:dyDescent="0.2">
      <c r="A1585" s="14"/>
      <c r="B1585" s="14"/>
      <c r="C1585" s="14"/>
      <c r="D1585" s="14"/>
      <c r="E1585" s="14"/>
      <c r="F1585" s="149" t="str">
        <f t="shared" si="321"/>
        <v/>
      </c>
      <c r="G1585" s="148" t="str">
        <f>IF(F1585="","",SUMIF(Supplier,Waste_Input!E1585,TotalSampleWeight))</f>
        <v/>
      </c>
      <c r="H1585" s="150" t="str">
        <f t="shared" si="322"/>
        <v/>
      </c>
      <c r="I1585" s="150" t="str">
        <f t="shared" si="323"/>
        <v/>
      </c>
      <c r="J1585" s="150" t="str">
        <f t="shared" si="324"/>
        <v/>
      </c>
      <c r="K1585" s="150" t="str">
        <f t="shared" si="325"/>
        <v/>
      </c>
      <c r="L1585" s="150" t="str">
        <f t="shared" si="326"/>
        <v/>
      </c>
      <c r="M1585" s="150" t="str">
        <f t="shared" si="327"/>
        <v/>
      </c>
      <c r="N1585" s="172" t="str">
        <f t="shared" si="328"/>
        <v/>
      </c>
      <c r="O1585" s="150" t="str">
        <f t="shared" si="329"/>
        <v/>
      </c>
      <c r="P1585" s="151" t="str">
        <f t="shared" si="330"/>
        <v/>
      </c>
      <c r="Q1585" s="150" t="str">
        <f t="shared" si="320"/>
        <v/>
      </c>
      <c r="R1585" s="126" t="str">
        <f t="array" ref="R1585">IF(AND(ISTEXT(E1585),D1585="TR"),_xlfn.STDEV.S(IF(Supplier=E1585,Target)),"")</f>
        <v/>
      </c>
      <c r="S1585" s="143" t="e">
        <f t="shared" si="331"/>
        <v>#VALUE!</v>
      </c>
      <c r="T1585" s="146" t="e">
        <f t="shared" si="332"/>
        <v>#VALUE!</v>
      </c>
    </row>
    <row r="1586" spans="1:20" s="17" customFormat="1" x14ac:dyDescent="0.2">
      <c r="A1586" s="14"/>
      <c r="B1586" s="14"/>
      <c r="C1586" s="14"/>
      <c r="D1586" s="14"/>
      <c r="E1586" s="14"/>
      <c r="F1586" s="149" t="str">
        <f t="shared" si="321"/>
        <v/>
      </c>
      <c r="G1586" s="148" t="str">
        <f>IF(F1586="","",SUMIF(Supplier,Waste_Input!E1586,TotalSampleWeight))</f>
        <v/>
      </c>
      <c r="H1586" s="150" t="str">
        <f t="shared" si="322"/>
        <v/>
      </c>
      <c r="I1586" s="150" t="str">
        <f t="shared" si="323"/>
        <v/>
      </c>
      <c r="J1586" s="150" t="str">
        <f t="shared" si="324"/>
        <v/>
      </c>
      <c r="K1586" s="150" t="str">
        <f t="shared" si="325"/>
        <v/>
      </c>
      <c r="L1586" s="150" t="str">
        <f t="shared" si="326"/>
        <v/>
      </c>
      <c r="M1586" s="150" t="str">
        <f t="shared" si="327"/>
        <v/>
      </c>
      <c r="N1586" s="172" t="str">
        <f t="shared" si="328"/>
        <v/>
      </c>
      <c r="O1586" s="150" t="str">
        <f t="shared" si="329"/>
        <v/>
      </c>
      <c r="P1586" s="151" t="str">
        <f t="shared" si="330"/>
        <v/>
      </c>
      <c r="Q1586" s="150" t="str">
        <f t="shared" si="320"/>
        <v/>
      </c>
      <c r="R1586" s="126" t="str">
        <f t="array" ref="R1586">IF(AND(ISTEXT(E1586),D1586="TR"),_xlfn.STDEV.S(IF(Supplier=E1586,Target)),"")</f>
        <v/>
      </c>
      <c r="S1586" s="143" t="e">
        <f t="shared" si="331"/>
        <v>#VALUE!</v>
      </c>
      <c r="T1586" s="146" t="e">
        <f t="shared" si="332"/>
        <v>#VALUE!</v>
      </c>
    </row>
    <row r="1587" spans="1:20" s="17" customFormat="1" x14ac:dyDescent="0.2">
      <c r="A1587" s="14"/>
      <c r="B1587" s="14"/>
      <c r="C1587" s="14"/>
      <c r="D1587" s="14"/>
      <c r="E1587" s="14"/>
      <c r="F1587" s="149" t="str">
        <f t="shared" si="321"/>
        <v/>
      </c>
      <c r="G1587" s="148" t="str">
        <f>IF(F1587="","",SUMIF(Supplier,Waste_Input!E1587,TotalSampleWeight))</f>
        <v/>
      </c>
      <c r="H1587" s="150" t="str">
        <f t="shared" si="322"/>
        <v/>
      </c>
      <c r="I1587" s="150" t="str">
        <f t="shared" si="323"/>
        <v/>
      </c>
      <c r="J1587" s="150" t="str">
        <f t="shared" si="324"/>
        <v/>
      </c>
      <c r="K1587" s="150" t="str">
        <f t="shared" si="325"/>
        <v/>
      </c>
      <c r="L1587" s="150" t="str">
        <f t="shared" si="326"/>
        <v/>
      </c>
      <c r="M1587" s="150" t="str">
        <f t="shared" si="327"/>
        <v/>
      </c>
      <c r="N1587" s="172" t="str">
        <f t="shared" si="328"/>
        <v/>
      </c>
      <c r="O1587" s="150" t="str">
        <f t="shared" si="329"/>
        <v/>
      </c>
      <c r="P1587" s="151" t="str">
        <f t="shared" si="330"/>
        <v/>
      </c>
      <c r="Q1587" s="150" t="str">
        <f t="shared" si="320"/>
        <v/>
      </c>
      <c r="R1587" s="126" t="str">
        <f t="array" ref="R1587">IF(AND(ISTEXT(E1587),D1587="TR"),_xlfn.STDEV.S(IF(Supplier=E1587,Target)),"")</f>
        <v/>
      </c>
      <c r="S1587" s="143" t="e">
        <f t="shared" si="331"/>
        <v>#VALUE!</v>
      </c>
      <c r="T1587" s="146" t="e">
        <f t="shared" si="332"/>
        <v>#VALUE!</v>
      </c>
    </row>
    <row r="1588" spans="1:20" s="17" customFormat="1" x14ac:dyDescent="0.2">
      <c r="A1588" s="14"/>
      <c r="B1588" s="14"/>
      <c r="C1588" s="14"/>
      <c r="D1588" s="14"/>
      <c r="E1588" s="14"/>
      <c r="F1588" s="149" t="str">
        <f t="shared" si="321"/>
        <v/>
      </c>
      <c r="G1588" s="148" t="str">
        <f>IF(F1588="","",SUMIF(Supplier,Waste_Input!E1588,TotalSampleWeight))</f>
        <v/>
      </c>
      <c r="H1588" s="150" t="str">
        <f t="shared" si="322"/>
        <v/>
      </c>
      <c r="I1588" s="150" t="str">
        <f t="shared" si="323"/>
        <v/>
      </c>
      <c r="J1588" s="150" t="str">
        <f t="shared" si="324"/>
        <v/>
      </c>
      <c r="K1588" s="150" t="str">
        <f t="shared" si="325"/>
        <v/>
      </c>
      <c r="L1588" s="150" t="str">
        <f t="shared" si="326"/>
        <v/>
      </c>
      <c r="M1588" s="150" t="str">
        <f t="shared" si="327"/>
        <v/>
      </c>
      <c r="N1588" s="172" t="str">
        <f t="shared" si="328"/>
        <v/>
      </c>
      <c r="O1588" s="150" t="str">
        <f t="shared" si="329"/>
        <v/>
      </c>
      <c r="P1588" s="151" t="str">
        <f t="shared" si="330"/>
        <v/>
      </c>
      <c r="Q1588" s="150" t="str">
        <f t="shared" si="320"/>
        <v/>
      </c>
      <c r="R1588" s="126" t="str">
        <f t="array" ref="R1588">IF(AND(ISTEXT(E1588),D1588="TR"),_xlfn.STDEV.S(IF(Supplier=E1588,Target)),"")</f>
        <v/>
      </c>
      <c r="S1588" s="143" t="e">
        <f t="shared" si="331"/>
        <v>#VALUE!</v>
      </c>
      <c r="T1588" s="146" t="e">
        <f t="shared" si="332"/>
        <v>#VALUE!</v>
      </c>
    </row>
    <row r="1589" spans="1:20" s="17" customFormat="1" x14ac:dyDescent="0.2">
      <c r="A1589" s="14"/>
      <c r="B1589" s="14"/>
      <c r="C1589" s="14"/>
      <c r="D1589" s="14"/>
      <c r="E1589" s="14"/>
      <c r="F1589" s="149" t="str">
        <f t="shared" si="321"/>
        <v/>
      </c>
      <c r="G1589" s="148" t="str">
        <f>IF(F1589="","",SUMIF(Supplier,Waste_Input!E1589,TotalSampleWeight))</f>
        <v/>
      </c>
      <c r="H1589" s="150" t="str">
        <f t="shared" si="322"/>
        <v/>
      </c>
      <c r="I1589" s="150" t="str">
        <f t="shared" si="323"/>
        <v/>
      </c>
      <c r="J1589" s="150" t="str">
        <f t="shared" si="324"/>
        <v/>
      </c>
      <c r="K1589" s="150" t="str">
        <f t="shared" si="325"/>
        <v/>
      </c>
      <c r="L1589" s="150" t="str">
        <f t="shared" si="326"/>
        <v/>
      </c>
      <c r="M1589" s="150" t="str">
        <f t="shared" si="327"/>
        <v/>
      </c>
      <c r="N1589" s="172" t="str">
        <f t="shared" si="328"/>
        <v/>
      </c>
      <c r="O1589" s="150" t="str">
        <f t="shared" si="329"/>
        <v/>
      </c>
      <c r="P1589" s="151" t="str">
        <f t="shared" si="330"/>
        <v/>
      </c>
      <c r="Q1589" s="150" t="str">
        <f t="shared" si="320"/>
        <v/>
      </c>
      <c r="R1589" s="126" t="str">
        <f t="array" ref="R1589">IF(AND(ISTEXT(E1589),D1589="TR"),_xlfn.STDEV.S(IF(Supplier=E1589,Target)),"")</f>
        <v/>
      </c>
      <c r="S1589" s="143" t="e">
        <f t="shared" si="331"/>
        <v>#VALUE!</v>
      </c>
      <c r="T1589" s="146" t="e">
        <f t="shared" si="332"/>
        <v>#VALUE!</v>
      </c>
    </row>
    <row r="1590" spans="1:20" s="17" customFormat="1" x14ac:dyDescent="0.2">
      <c r="A1590" s="14"/>
      <c r="B1590" s="14"/>
      <c r="C1590" s="14"/>
      <c r="D1590" s="14"/>
      <c r="E1590" s="14"/>
      <c r="F1590" s="149" t="str">
        <f t="shared" si="321"/>
        <v/>
      </c>
      <c r="G1590" s="148" t="str">
        <f>IF(F1590="","",SUMIF(Supplier,Waste_Input!E1590,TotalSampleWeight))</f>
        <v/>
      </c>
      <c r="H1590" s="150" t="str">
        <f t="shared" si="322"/>
        <v/>
      </c>
      <c r="I1590" s="150" t="str">
        <f t="shared" si="323"/>
        <v/>
      </c>
      <c r="J1590" s="150" t="str">
        <f t="shared" si="324"/>
        <v/>
      </c>
      <c r="K1590" s="150" t="str">
        <f t="shared" si="325"/>
        <v/>
      </c>
      <c r="L1590" s="150" t="str">
        <f t="shared" si="326"/>
        <v/>
      </c>
      <c r="M1590" s="150" t="str">
        <f t="shared" si="327"/>
        <v/>
      </c>
      <c r="N1590" s="172" t="str">
        <f t="shared" si="328"/>
        <v/>
      </c>
      <c r="O1590" s="150" t="str">
        <f t="shared" si="329"/>
        <v/>
      </c>
      <c r="P1590" s="151" t="str">
        <f t="shared" si="330"/>
        <v/>
      </c>
      <c r="Q1590" s="150" t="str">
        <f t="shared" si="320"/>
        <v/>
      </c>
      <c r="R1590" s="126" t="str">
        <f t="array" ref="R1590">IF(AND(ISTEXT(E1590),D1590="TR"),_xlfn.STDEV.S(IF(Supplier=E1590,Target)),"")</f>
        <v/>
      </c>
      <c r="S1590" s="143" t="e">
        <f t="shared" si="331"/>
        <v>#VALUE!</v>
      </c>
      <c r="T1590" s="146" t="e">
        <f t="shared" si="332"/>
        <v>#VALUE!</v>
      </c>
    </row>
    <row r="1591" spans="1:20" s="17" customFormat="1" x14ac:dyDescent="0.2">
      <c r="A1591" s="14"/>
      <c r="B1591" s="14"/>
      <c r="C1591" s="14"/>
      <c r="D1591" s="14"/>
      <c r="E1591" s="14"/>
      <c r="F1591" s="149" t="str">
        <f t="shared" si="321"/>
        <v/>
      </c>
      <c r="G1591" s="148" t="str">
        <f>IF(F1591="","",SUMIF(Supplier,Waste_Input!E1591,TotalSampleWeight))</f>
        <v/>
      </c>
      <c r="H1591" s="150" t="str">
        <f t="shared" si="322"/>
        <v/>
      </c>
      <c r="I1591" s="150" t="str">
        <f t="shared" si="323"/>
        <v/>
      </c>
      <c r="J1591" s="150" t="str">
        <f t="shared" si="324"/>
        <v/>
      </c>
      <c r="K1591" s="150" t="str">
        <f t="shared" si="325"/>
        <v/>
      </c>
      <c r="L1591" s="150" t="str">
        <f t="shared" si="326"/>
        <v/>
      </c>
      <c r="M1591" s="150" t="str">
        <f t="shared" si="327"/>
        <v/>
      </c>
      <c r="N1591" s="172" t="str">
        <f t="shared" si="328"/>
        <v/>
      </c>
      <c r="O1591" s="150" t="str">
        <f t="shared" si="329"/>
        <v/>
      </c>
      <c r="P1591" s="151" t="str">
        <f t="shared" si="330"/>
        <v/>
      </c>
      <c r="Q1591" s="150" t="str">
        <f t="shared" si="320"/>
        <v/>
      </c>
      <c r="R1591" s="126" t="str">
        <f t="array" ref="R1591">IF(AND(ISTEXT(E1591),D1591="TR"),_xlfn.STDEV.S(IF(Supplier=E1591,Target)),"")</f>
        <v/>
      </c>
      <c r="S1591" s="143" t="e">
        <f t="shared" si="331"/>
        <v>#VALUE!</v>
      </c>
      <c r="T1591" s="146" t="e">
        <f t="shared" si="332"/>
        <v>#VALUE!</v>
      </c>
    </row>
    <row r="1592" spans="1:20" s="17" customFormat="1" x14ac:dyDescent="0.2">
      <c r="A1592" s="14"/>
      <c r="B1592" s="14"/>
      <c r="C1592" s="14"/>
      <c r="D1592" s="14"/>
      <c r="E1592" s="14"/>
      <c r="F1592" s="149" t="str">
        <f t="shared" si="321"/>
        <v/>
      </c>
      <c r="G1592" s="148" t="str">
        <f>IF(F1592="","",SUMIF(Supplier,Waste_Input!E1592,TotalSampleWeight))</f>
        <v/>
      </c>
      <c r="H1592" s="150" t="str">
        <f t="shared" si="322"/>
        <v/>
      </c>
      <c r="I1592" s="150" t="str">
        <f t="shared" si="323"/>
        <v/>
      </c>
      <c r="J1592" s="150" t="str">
        <f t="shared" si="324"/>
        <v/>
      </c>
      <c r="K1592" s="150" t="str">
        <f t="shared" si="325"/>
        <v/>
      </c>
      <c r="L1592" s="150" t="str">
        <f t="shared" si="326"/>
        <v/>
      </c>
      <c r="M1592" s="150" t="str">
        <f t="shared" si="327"/>
        <v/>
      </c>
      <c r="N1592" s="172" t="str">
        <f t="shared" si="328"/>
        <v/>
      </c>
      <c r="O1592" s="150" t="str">
        <f t="shared" si="329"/>
        <v/>
      </c>
      <c r="P1592" s="151" t="str">
        <f t="shared" si="330"/>
        <v/>
      </c>
      <c r="Q1592" s="150" t="str">
        <f t="shared" si="320"/>
        <v/>
      </c>
      <c r="R1592" s="126" t="str">
        <f t="array" ref="R1592">IF(AND(ISTEXT(E1592),D1592="TR"),_xlfn.STDEV.S(IF(Supplier=E1592,Target)),"")</f>
        <v/>
      </c>
      <c r="S1592" s="143" t="e">
        <f t="shared" si="331"/>
        <v>#VALUE!</v>
      </c>
      <c r="T1592" s="146" t="e">
        <f t="shared" si="332"/>
        <v>#VALUE!</v>
      </c>
    </row>
    <row r="1593" spans="1:20" s="17" customFormat="1" x14ac:dyDescent="0.2">
      <c r="A1593" s="14"/>
      <c r="B1593" s="14"/>
      <c r="C1593" s="14"/>
      <c r="D1593" s="14"/>
      <c r="E1593" s="14"/>
      <c r="F1593" s="149" t="str">
        <f t="shared" si="321"/>
        <v/>
      </c>
      <c r="G1593" s="148" t="str">
        <f>IF(F1593="","",SUMIF(Supplier,Waste_Input!E1593,TotalSampleWeight))</f>
        <v/>
      </c>
      <c r="H1593" s="150" t="str">
        <f t="shared" si="322"/>
        <v/>
      </c>
      <c r="I1593" s="150" t="str">
        <f t="shared" si="323"/>
        <v/>
      </c>
      <c r="J1593" s="150" t="str">
        <f t="shared" si="324"/>
        <v/>
      </c>
      <c r="K1593" s="150" t="str">
        <f t="shared" si="325"/>
        <v/>
      </c>
      <c r="L1593" s="150" t="str">
        <f t="shared" si="326"/>
        <v/>
      </c>
      <c r="M1593" s="150" t="str">
        <f t="shared" si="327"/>
        <v/>
      </c>
      <c r="N1593" s="172" t="str">
        <f t="shared" si="328"/>
        <v/>
      </c>
      <c r="O1593" s="150" t="str">
        <f t="shared" si="329"/>
        <v/>
      </c>
      <c r="P1593" s="151" t="str">
        <f t="shared" si="330"/>
        <v/>
      </c>
      <c r="Q1593" s="150" t="str">
        <f t="shared" si="320"/>
        <v/>
      </c>
      <c r="R1593" s="126" t="str">
        <f t="array" ref="R1593">IF(AND(ISTEXT(E1593),D1593="TR"),_xlfn.STDEV.S(IF(Supplier=E1593,Target)),"")</f>
        <v/>
      </c>
      <c r="S1593" s="143" t="e">
        <f t="shared" si="331"/>
        <v>#VALUE!</v>
      </c>
      <c r="T1593" s="146" t="e">
        <f t="shared" si="332"/>
        <v>#VALUE!</v>
      </c>
    </row>
    <row r="1594" spans="1:20" s="17" customFormat="1" x14ac:dyDescent="0.2">
      <c r="A1594" s="14"/>
      <c r="B1594" s="14"/>
      <c r="C1594" s="14"/>
      <c r="D1594" s="14"/>
      <c r="E1594" s="14"/>
      <c r="F1594" s="149" t="str">
        <f t="shared" si="321"/>
        <v/>
      </c>
      <c r="G1594" s="148" t="str">
        <f>IF(F1594="","",SUMIF(Supplier,Waste_Input!E1594,TotalSampleWeight))</f>
        <v/>
      </c>
      <c r="H1594" s="150" t="str">
        <f t="shared" si="322"/>
        <v/>
      </c>
      <c r="I1594" s="150" t="str">
        <f t="shared" si="323"/>
        <v/>
      </c>
      <c r="J1594" s="150" t="str">
        <f t="shared" si="324"/>
        <v/>
      </c>
      <c r="K1594" s="150" t="str">
        <f t="shared" si="325"/>
        <v/>
      </c>
      <c r="L1594" s="150" t="str">
        <f t="shared" si="326"/>
        <v/>
      </c>
      <c r="M1594" s="150" t="str">
        <f t="shared" si="327"/>
        <v/>
      </c>
      <c r="N1594" s="172" t="str">
        <f t="shared" si="328"/>
        <v/>
      </c>
      <c r="O1594" s="150" t="str">
        <f t="shared" si="329"/>
        <v/>
      </c>
      <c r="P1594" s="151" t="str">
        <f t="shared" si="330"/>
        <v/>
      </c>
      <c r="Q1594" s="150" t="str">
        <f t="shared" si="320"/>
        <v/>
      </c>
      <c r="R1594" s="126" t="str">
        <f t="array" ref="R1594">IF(AND(ISTEXT(E1594),D1594="TR"),_xlfn.STDEV.S(IF(Supplier=E1594,Target)),"")</f>
        <v/>
      </c>
      <c r="S1594" s="143" t="e">
        <f t="shared" si="331"/>
        <v>#VALUE!</v>
      </c>
      <c r="T1594" s="146" t="e">
        <f t="shared" si="332"/>
        <v>#VALUE!</v>
      </c>
    </row>
    <row r="1595" spans="1:20" s="17" customFormat="1" x14ac:dyDescent="0.2">
      <c r="A1595" s="14"/>
      <c r="B1595" s="14"/>
      <c r="C1595" s="14"/>
      <c r="D1595" s="14"/>
      <c r="E1595" s="14"/>
      <c r="F1595" s="149" t="str">
        <f t="shared" si="321"/>
        <v/>
      </c>
      <c r="G1595" s="148" t="str">
        <f>IF(F1595="","",SUMIF(Supplier,Waste_Input!E1595,TotalSampleWeight))</f>
        <v/>
      </c>
      <c r="H1595" s="150" t="str">
        <f t="shared" si="322"/>
        <v/>
      </c>
      <c r="I1595" s="150" t="str">
        <f t="shared" si="323"/>
        <v/>
      </c>
      <c r="J1595" s="150" t="str">
        <f t="shared" si="324"/>
        <v/>
      </c>
      <c r="K1595" s="150" t="str">
        <f t="shared" si="325"/>
        <v/>
      </c>
      <c r="L1595" s="150" t="str">
        <f t="shared" si="326"/>
        <v/>
      </c>
      <c r="M1595" s="150" t="str">
        <f t="shared" si="327"/>
        <v/>
      </c>
      <c r="N1595" s="172" t="str">
        <f t="shared" si="328"/>
        <v/>
      </c>
      <c r="O1595" s="150" t="str">
        <f t="shared" si="329"/>
        <v/>
      </c>
      <c r="P1595" s="151" t="str">
        <f t="shared" si="330"/>
        <v/>
      </c>
      <c r="Q1595" s="150" t="str">
        <f t="shared" si="320"/>
        <v/>
      </c>
      <c r="R1595" s="126" t="str">
        <f t="array" ref="R1595">IF(AND(ISTEXT(E1595),D1595="TR"),_xlfn.STDEV.S(IF(Supplier=E1595,Target)),"")</f>
        <v/>
      </c>
      <c r="S1595" s="143" t="e">
        <f t="shared" si="331"/>
        <v>#VALUE!</v>
      </c>
      <c r="T1595" s="146" t="e">
        <f t="shared" si="332"/>
        <v>#VALUE!</v>
      </c>
    </row>
    <row r="1596" spans="1:20" s="17" customFormat="1" x14ac:dyDescent="0.2">
      <c r="A1596" s="14"/>
      <c r="B1596" s="14"/>
      <c r="C1596" s="14"/>
      <c r="D1596" s="14"/>
      <c r="E1596" s="14"/>
      <c r="F1596" s="149" t="str">
        <f t="shared" si="321"/>
        <v/>
      </c>
      <c r="G1596" s="148" t="str">
        <f>IF(F1596="","",SUMIF(Supplier,Waste_Input!E1596,TotalSampleWeight))</f>
        <v/>
      </c>
      <c r="H1596" s="150" t="str">
        <f t="shared" si="322"/>
        <v/>
      </c>
      <c r="I1596" s="150" t="str">
        <f t="shared" si="323"/>
        <v/>
      </c>
      <c r="J1596" s="150" t="str">
        <f t="shared" si="324"/>
        <v/>
      </c>
      <c r="K1596" s="150" t="str">
        <f t="shared" si="325"/>
        <v/>
      </c>
      <c r="L1596" s="150" t="str">
        <f t="shared" si="326"/>
        <v/>
      </c>
      <c r="M1596" s="150" t="str">
        <f t="shared" si="327"/>
        <v/>
      </c>
      <c r="N1596" s="172" t="str">
        <f t="shared" si="328"/>
        <v/>
      </c>
      <c r="O1596" s="150" t="str">
        <f t="shared" si="329"/>
        <v/>
      </c>
      <c r="P1596" s="151" t="str">
        <f t="shared" si="330"/>
        <v/>
      </c>
      <c r="Q1596" s="150" t="str">
        <f t="shared" si="320"/>
        <v/>
      </c>
      <c r="R1596" s="126" t="str">
        <f t="array" ref="R1596">IF(AND(ISTEXT(E1596),D1596="TR"),_xlfn.STDEV.S(IF(Supplier=E1596,Target)),"")</f>
        <v/>
      </c>
      <c r="S1596" s="143" t="e">
        <f t="shared" si="331"/>
        <v>#VALUE!</v>
      </c>
      <c r="T1596" s="146" t="e">
        <f t="shared" si="332"/>
        <v>#VALUE!</v>
      </c>
    </row>
    <row r="1597" spans="1:20" s="17" customFormat="1" x14ac:dyDescent="0.2">
      <c r="A1597" s="14"/>
      <c r="B1597" s="14"/>
      <c r="C1597" s="14"/>
      <c r="D1597" s="14"/>
      <c r="E1597" s="14"/>
      <c r="F1597" s="149" t="str">
        <f t="shared" si="321"/>
        <v/>
      </c>
      <c r="G1597" s="148" t="str">
        <f>IF(F1597="","",SUMIF(Supplier,Waste_Input!E1597,TotalSampleWeight))</f>
        <v/>
      </c>
      <c r="H1597" s="150" t="str">
        <f t="shared" si="322"/>
        <v/>
      </c>
      <c r="I1597" s="150" t="str">
        <f t="shared" si="323"/>
        <v/>
      </c>
      <c r="J1597" s="150" t="str">
        <f t="shared" si="324"/>
        <v/>
      </c>
      <c r="K1597" s="150" t="str">
        <f t="shared" si="325"/>
        <v/>
      </c>
      <c r="L1597" s="150" t="str">
        <f t="shared" si="326"/>
        <v/>
      </c>
      <c r="M1597" s="150" t="str">
        <f t="shared" si="327"/>
        <v/>
      </c>
      <c r="N1597" s="172" t="str">
        <f t="shared" si="328"/>
        <v/>
      </c>
      <c r="O1597" s="150" t="str">
        <f t="shared" si="329"/>
        <v/>
      </c>
      <c r="P1597" s="151" t="str">
        <f t="shared" si="330"/>
        <v/>
      </c>
      <c r="Q1597" s="150" t="str">
        <f t="shared" si="320"/>
        <v/>
      </c>
      <c r="R1597" s="126" t="str">
        <f t="array" ref="R1597">IF(AND(ISTEXT(E1597),D1597="TR"),_xlfn.STDEV.S(IF(Supplier=E1597,Target)),"")</f>
        <v/>
      </c>
      <c r="S1597" s="143" t="e">
        <f t="shared" si="331"/>
        <v>#VALUE!</v>
      </c>
      <c r="T1597" s="146" t="e">
        <f t="shared" si="332"/>
        <v>#VALUE!</v>
      </c>
    </row>
    <row r="1598" spans="1:20" s="17" customFormat="1" x14ac:dyDescent="0.2">
      <c r="A1598" s="14"/>
      <c r="B1598" s="14"/>
      <c r="C1598" s="14"/>
      <c r="D1598" s="14"/>
      <c r="E1598" s="14"/>
      <c r="F1598" s="149" t="str">
        <f t="shared" si="321"/>
        <v/>
      </c>
      <c r="G1598" s="148" t="str">
        <f>IF(F1598="","",SUMIF(Supplier,Waste_Input!E1598,TotalSampleWeight))</f>
        <v/>
      </c>
      <c r="H1598" s="150" t="str">
        <f t="shared" si="322"/>
        <v/>
      </c>
      <c r="I1598" s="150" t="str">
        <f t="shared" si="323"/>
        <v/>
      </c>
      <c r="J1598" s="150" t="str">
        <f t="shared" si="324"/>
        <v/>
      </c>
      <c r="K1598" s="150" t="str">
        <f t="shared" si="325"/>
        <v/>
      </c>
      <c r="L1598" s="150" t="str">
        <f t="shared" si="326"/>
        <v/>
      </c>
      <c r="M1598" s="150" t="str">
        <f t="shared" si="327"/>
        <v/>
      </c>
      <c r="N1598" s="172" t="str">
        <f t="shared" si="328"/>
        <v/>
      </c>
      <c r="O1598" s="150" t="str">
        <f t="shared" si="329"/>
        <v/>
      </c>
      <c r="P1598" s="151" t="str">
        <f t="shared" si="330"/>
        <v/>
      </c>
      <c r="Q1598" s="150" t="str">
        <f t="shared" si="320"/>
        <v/>
      </c>
      <c r="R1598" s="126" t="str">
        <f t="array" ref="R1598">IF(AND(ISTEXT(E1598),D1598="TR"),_xlfn.STDEV.S(IF(Supplier=E1598,Target)),"")</f>
        <v/>
      </c>
      <c r="S1598" s="143" t="e">
        <f t="shared" si="331"/>
        <v>#VALUE!</v>
      </c>
      <c r="T1598" s="146" t="e">
        <f t="shared" si="332"/>
        <v>#VALUE!</v>
      </c>
    </row>
    <row r="1599" spans="1:20" s="17" customFormat="1" x14ac:dyDescent="0.2">
      <c r="A1599" s="14"/>
      <c r="B1599" s="14"/>
      <c r="C1599" s="14"/>
      <c r="D1599" s="14"/>
      <c r="E1599" s="14"/>
      <c r="F1599" s="149" t="str">
        <f t="shared" si="321"/>
        <v/>
      </c>
      <c r="G1599" s="148" t="str">
        <f>IF(F1599="","",SUMIF(Supplier,Waste_Input!E1599,TotalSampleWeight))</f>
        <v/>
      </c>
      <c r="H1599" s="150" t="str">
        <f t="shared" si="322"/>
        <v/>
      </c>
      <c r="I1599" s="150" t="str">
        <f t="shared" si="323"/>
        <v/>
      </c>
      <c r="J1599" s="150" t="str">
        <f t="shared" si="324"/>
        <v/>
      </c>
      <c r="K1599" s="150" t="str">
        <f t="shared" si="325"/>
        <v/>
      </c>
      <c r="L1599" s="150" t="str">
        <f t="shared" si="326"/>
        <v/>
      </c>
      <c r="M1599" s="150" t="str">
        <f t="shared" si="327"/>
        <v/>
      </c>
      <c r="N1599" s="172" t="str">
        <f t="shared" si="328"/>
        <v/>
      </c>
      <c r="O1599" s="150" t="str">
        <f t="shared" si="329"/>
        <v/>
      </c>
      <c r="P1599" s="151" t="str">
        <f t="shared" si="330"/>
        <v/>
      </c>
      <c r="Q1599" s="150" t="str">
        <f t="shared" si="320"/>
        <v/>
      </c>
      <c r="R1599" s="126" t="str">
        <f t="array" ref="R1599">IF(AND(ISTEXT(E1599),D1599="TR"),_xlfn.STDEV.S(IF(Supplier=E1599,Target)),"")</f>
        <v/>
      </c>
      <c r="S1599" s="143" t="e">
        <f t="shared" si="331"/>
        <v>#VALUE!</v>
      </c>
      <c r="T1599" s="146" t="e">
        <f t="shared" si="332"/>
        <v>#VALUE!</v>
      </c>
    </row>
    <row r="1600" spans="1:20" s="17" customFormat="1" x14ac:dyDescent="0.2">
      <c r="A1600" s="14"/>
      <c r="B1600" s="14"/>
      <c r="C1600" s="14"/>
      <c r="D1600" s="14"/>
      <c r="E1600" s="14"/>
      <c r="F1600" s="149" t="str">
        <f t="shared" si="321"/>
        <v/>
      </c>
      <c r="G1600" s="148" t="str">
        <f>IF(F1600="","",SUMIF(Supplier,Waste_Input!E1600,TotalSampleWeight))</f>
        <v/>
      </c>
      <c r="H1600" s="150" t="str">
        <f t="shared" si="322"/>
        <v/>
      </c>
      <c r="I1600" s="150" t="str">
        <f t="shared" si="323"/>
        <v/>
      </c>
      <c r="J1600" s="150" t="str">
        <f t="shared" si="324"/>
        <v/>
      </c>
      <c r="K1600" s="150" t="str">
        <f t="shared" si="325"/>
        <v/>
      </c>
      <c r="L1600" s="150" t="str">
        <f t="shared" si="326"/>
        <v/>
      </c>
      <c r="M1600" s="150" t="str">
        <f t="shared" si="327"/>
        <v/>
      </c>
      <c r="N1600" s="172" t="str">
        <f t="shared" si="328"/>
        <v/>
      </c>
      <c r="O1600" s="150" t="str">
        <f t="shared" si="329"/>
        <v/>
      </c>
      <c r="P1600" s="151" t="str">
        <f t="shared" si="330"/>
        <v/>
      </c>
      <c r="Q1600" s="150" t="str">
        <f t="shared" si="320"/>
        <v/>
      </c>
      <c r="R1600" s="126" t="str">
        <f t="array" ref="R1600">IF(AND(ISTEXT(E1600),D1600="TR"),_xlfn.STDEV.S(IF(Supplier=E1600,Target)),"")</f>
        <v/>
      </c>
      <c r="S1600" s="143" t="e">
        <f t="shared" si="331"/>
        <v>#VALUE!</v>
      </c>
      <c r="T1600" s="146" t="e">
        <f t="shared" si="332"/>
        <v>#VALUE!</v>
      </c>
    </row>
    <row r="1601" spans="1:20" s="17" customFormat="1" x14ac:dyDescent="0.2">
      <c r="A1601" s="14"/>
      <c r="B1601" s="14"/>
      <c r="C1601" s="14"/>
      <c r="D1601" s="14"/>
      <c r="E1601" s="14"/>
      <c r="F1601" s="149" t="str">
        <f t="shared" si="321"/>
        <v/>
      </c>
      <c r="G1601" s="148" t="str">
        <f>IF(F1601="","",SUMIF(Supplier,Waste_Input!E1601,TotalSampleWeight))</f>
        <v/>
      </c>
      <c r="H1601" s="150" t="str">
        <f t="shared" si="322"/>
        <v/>
      </c>
      <c r="I1601" s="150" t="str">
        <f t="shared" si="323"/>
        <v/>
      </c>
      <c r="J1601" s="150" t="str">
        <f t="shared" si="324"/>
        <v/>
      </c>
      <c r="K1601" s="150" t="str">
        <f t="shared" si="325"/>
        <v/>
      </c>
      <c r="L1601" s="150" t="str">
        <f t="shared" si="326"/>
        <v/>
      </c>
      <c r="M1601" s="150" t="str">
        <f t="shared" si="327"/>
        <v/>
      </c>
      <c r="N1601" s="172" t="str">
        <f t="shared" si="328"/>
        <v/>
      </c>
      <c r="O1601" s="150" t="str">
        <f t="shared" si="329"/>
        <v/>
      </c>
      <c r="P1601" s="151" t="str">
        <f t="shared" si="330"/>
        <v/>
      </c>
      <c r="Q1601" s="150" t="str">
        <f t="shared" si="320"/>
        <v/>
      </c>
      <c r="R1601" s="126" t="str">
        <f t="array" ref="R1601">IF(AND(ISTEXT(E1601),D1601="TR"),_xlfn.STDEV.S(IF(Supplier=E1601,Target)),"")</f>
        <v/>
      </c>
      <c r="S1601" s="143" t="e">
        <f t="shared" si="331"/>
        <v>#VALUE!</v>
      </c>
      <c r="T1601" s="146" t="e">
        <f t="shared" si="332"/>
        <v>#VALUE!</v>
      </c>
    </row>
    <row r="1602" spans="1:20" s="17" customFormat="1" x14ac:dyDescent="0.2">
      <c r="A1602" s="14"/>
      <c r="B1602" s="14"/>
      <c r="C1602" s="14"/>
      <c r="D1602" s="14"/>
      <c r="E1602" s="14"/>
      <c r="F1602" s="149" t="str">
        <f t="shared" si="321"/>
        <v/>
      </c>
      <c r="G1602" s="148" t="str">
        <f>IF(F1602="","",SUMIF(Supplier,Waste_Input!E1602,TotalSampleWeight))</f>
        <v/>
      </c>
      <c r="H1602" s="150" t="str">
        <f t="shared" si="322"/>
        <v/>
      </c>
      <c r="I1602" s="150" t="str">
        <f t="shared" si="323"/>
        <v/>
      </c>
      <c r="J1602" s="150" t="str">
        <f t="shared" si="324"/>
        <v/>
      </c>
      <c r="K1602" s="150" t="str">
        <f t="shared" si="325"/>
        <v/>
      </c>
      <c r="L1602" s="150" t="str">
        <f t="shared" si="326"/>
        <v/>
      </c>
      <c r="M1602" s="150" t="str">
        <f t="shared" si="327"/>
        <v/>
      </c>
      <c r="N1602" s="172" t="str">
        <f t="shared" si="328"/>
        <v/>
      </c>
      <c r="O1602" s="150" t="str">
        <f t="shared" si="329"/>
        <v/>
      </c>
      <c r="P1602" s="151" t="str">
        <f t="shared" si="330"/>
        <v/>
      </c>
      <c r="Q1602" s="150" t="str">
        <f t="shared" ref="Q1602:Q1665" si="333">IFERROR(IF(AND(ISTEXT(E1602),D1602="TR"),AVERAGEIF(Supplier,E1602,Fragments),""),"")</f>
        <v/>
      </c>
      <c r="R1602" s="126" t="str">
        <f t="array" ref="R1602">IF(AND(ISTEXT(E1602),D1602="TR"),_xlfn.STDEV.S(IF(Supplier=E1602,Target)),"")</f>
        <v/>
      </c>
      <c r="S1602" s="143" t="e">
        <f t="shared" si="331"/>
        <v>#VALUE!</v>
      </c>
      <c r="T1602" s="146" t="e">
        <f t="shared" si="332"/>
        <v>#VALUE!</v>
      </c>
    </row>
    <row r="1603" spans="1:20" s="17" customFormat="1" x14ac:dyDescent="0.2">
      <c r="A1603" s="14"/>
      <c r="B1603" s="14"/>
      <c r="C1603" s="14"/>
      <c r="D1603" s="14"/>
      <c r="E1603" s="14"/>
      <c r="F1603" s="149" t="str">
        <f t="shared" ref="F1603:F1666" si="334">IF(AND(ISTEXT(E1603),D1603="TR"),COUNTIF(Supplier,"*"&amp;E1603&amp;"*"),"")</f>
        <v/>
      </c>
      <c r="G1603" s="148" t="str">
        <f>IF(F1603="","",SUMIF(Supplier,Waste_Input!E1603,TotalSampleWeight))</f>
        <v/>
      </c>
      <c r="H1603" s="150" t="str">
        <f t="shared" ref="H1603:H1666" si="335">IFERROR(IF(AND(ISTEXT(E1603),D1603="TR"),AVERAGEIF(Supplier,E1603,Plastic),""),"")</f>
        <v/>
      </c>
      <c r="I1603" s="150" t="str">
        <f t="shared" ref="I1603:I1666" si="336">IFERROR(IF(AND(ISTEXT(E1603),D1603="TR"),AVERAGEIF(Supplier,E1603,Glass),""),"")</f>
        <v/>
      </c>
      <c r="J1603" s="150" t="str">
        <f t="shared" ref="J1603:J1666" si="337">IFERROR(IF(AND(ISTEXT(E1603),D1603="TR"),AVERAGEIF(Supplier,E1603,Paper),""),"")</f>
        <v/>
      </c>
      <c r="K1603" s="150" t="str">
        <f t="shared" ref="K1603:K1666" si="338">IFERROR(IF(AND(ISTEXT(E1603),D1603="TR"),AVERAGEIF(Supplier,E1603,Cardboard),""),"")</f>
        <v/>
      </c>
      <c r="L1603" s="150" t="str">
        <f t="shared" ref="L1603:L1666" si="339">IFERROR(IF(AND(ISTEXT(E1603),D1603="TR"),AVERAGEIF(Supplier,E1603,Metals),""),"")</f>
        <v/>
      </c>
      <c r="M1603" s="150" t="str">
        <f t="shared" ref="M1603:M1666" si="340">IFERROR(IF(AND(ISTEXT(E1603),D1603="TR"),AVERAGEIF(Supplier,E1603,Target),""),"")</f>
        <v/>
      </c>
      <c r="N1603" s="172" t="str">
        <f t="shared" ref="N1603:N1666" si="341">IFERROR(R1603,"")</f>
        <v/>
      </c>
      <c r="O1603" s="150" t="str">
        <f t="shared" ref="O1603:O1666" si="342">IFERROR(IF(AND(ISTEXT(E1603),D1603="TR"), AVERAGEIF(Supplier,E1603,NonTarget),""),"")</f>
        <v/>
      </c>
      <c r="P1603" s="151" t="str">
        <f t="shared" ref="P1603:P1666" si="343">IFERROR(IF(AND(ISTEXT(E1603),D1603="TR"),AVERAGEIF(Supplier,E1603,NonRecycable),""),"")</f>
        <v/>
      </c>
      <c r="Q1603" s="150" t="str">
        <f t="shared" si="333"/>
        <v/>
      </c>
      <c r="R1603" s="126" t="str">
        <f t="array" ref="R1603">IF(AND(ISTEXT(E1603),D1603="TR"),_xlfn.STDEV.S(IF(Supplier=E1603,Target)),"")</f>
        <v/>
      </c>
      <c r="S1603" s="143" t="e">
        <f t="shared" ref="S1603:S1666" si="344">F1603-ROUNDDOWN(C1603/125,0)</f>
        <v>#VALUE!</v>
      </c>
      <c r="T1603" s="146" t="e">
        <f t="shared" ref="T1603:T1666" si="345">G1603/F1603</f>
        <v>#VALUE!</v>
      </c>
    </row>
    <row r="1604" spans="1:20" s="17" customFormat="1" x14ac:dyDescent="0.2">
      <c r="A1604" s="14"/>
      <c r="B1604" s="14"/>
      <c r="C1604" s="14"/>
      <c r="D1604" s="14"/>
      <c r="E1604" s="14"/>
      <c r="F1604" s="149" t="str">
        <f t="shared" si="334"/>
        <v/>
      </c>
      <c r="G1604" s="148" t="str">
        <f>IF(F1604="","",SUMIF(Supplier,Waste_Input!E1604,TotalSampleWeight))</f>
        <v/>
      </c>
      <c r="H1604" s="150" t="str">
        <f t="shared" si="335"/>
        <v/>
      </c>
      <c r="I1604" s="150" t="str">
        <f t="shared" si="336"/>
        <v/>
      </c>
      <c r="J1604" s="150" t="str">
        <f t="shared" si="337"/>
        <v/>
      </c>
      <c r="K1604" s="150" t="str">
        <f t="shared" si="338"/>
        <v/>
      </c>
      <c r="L1604" s="150" t="str">
        <f t="shared" si="339"/>
        <v/>
      </c>
      <c r="M1604" s="150" t="str">
        <f t="shared" si="340"/>
        <v/>
      </c>
      <c r="N1604" s="172" t="str">
        <f t="shared" si="341"/>
        <v/>
      </c>
      <c r="O1604" s="150" t="str">
        <f t="shared" si="342"/>
        <v/>
      </c>
      <c r="P1604" s="151" t="str">
        <f t="shared" si="343"/>
        <v/>
      </c>
      <c r="Q1604" s="150" t="str">
        <f t="shared" si="333"/>
        <v/>
      </c>
      <c r="R1604" s="126" t="str">
        <f t="array" ref="R1604">IF(AND(ISTEXT(E1604),D1604="TR"),_xlfn.STDEV.S(IF(Supplier=E1604,Target)),"")</f>
        <v/>
      </c>
      <c r="S1604" s="143" t="e">
        <f t="shared" si="344"/>
        <v>#VALUE!</v>
      </c>
      <c r="T1604" s="146" t="e">
        <f t="shared" si="345"/>
        <v>#VALUE!</v>
      </c>
    </row>
    <row r="1605" spans="1:20" s="17" customFormat="1" x14ac:dyDescent="0.2">
      <c r="A1605" s="14"/>
      <c r="B1605" s="14"/>
      <c r="C1605" s="14"/>
      <c r="D1605" s="14"/>
      <c r="E1605" s="14"/>
      <c r="F1605" s="149" t="str">
        <f t="shared" si="334"/>
        <v/>
      </c>
      <c r="G1605" s="148" t="str">
        <f>IF(F1605="","",SUMIF(Supplier,Waste_Input!E1605,TotalSampleWeight))</f>
        <v/>
      </c>
      <c r="H1605" s="150" t="str">
        <f t="shared" si="335"/>
        <v/>
      </c>
      <c r="I1605" s="150" t="str">
        <f t="shared" si="336"/>
        <v/>
      </c>
      <c r="J1605" s="150" t="str">
        <f t="shared" si="337"/>
        <v/>
      </c>
      <c r="K1605" s="150" t="str">
        <f t="shared" si="338"/>
        <v/>
      </c>
      <c r="L1605" s="150" t="str">
        <f t="shared" si="339"/>
        <v/>
      </c>
      <c r="M1605" s="150" t="str">
        <f t="shared" si="340"/>
        <v/>
      </c>
      <c r="N1605" s="172" t="str">
        <f t="shared" si="341"/>
        <v/>
      </c>
      <c r="O1605" s="150" t="str">
        <f t="shared" si="342"/>
        <v/>
      </c>
      <c r="P1605" s="151" t="str">
        <f t="shared" si="343"/>
        <v/>
      </c>
      <c r="Q1605" s="150" t="str">
        <f t="shared" si="333"/>
        <v/>
      </c>
      <c r="R1605" s="126" t="str">
        <f t="array" ref="R1605">IF(AND(ISTEXT(E1605),D1605="TR"),_xlfn.STDEV.S(IF(Supplier=E1605,Target)),"")</f>
        <v/>
      </c>
      <c r="S1605" s="143" t="e">
        <f t="shared" si="344"/>
        <v>#VALUE!</v>
      </c>
      <c r="T1605" s="146" t="e">
        <f t="shared" si="345"/>
        <v>#VALUE!</v>
      </c>
    </row>
    <row r="1606" spans="1:20" s="17" customFormat="1" x14ac:dyDescent="0.2">
      <c r="A1606" s="14"/>
      <c r="B1606" s="14"/>
      <c r="C1606" s="14"/>
      <c r="D1606" s="14"/>
      <c r="E1606" s="14"/>
      <c r="F1606" s="149" t="str">
        <f t="shared" si="334"/>
        <v/>
      </c>
      <c r="G1606" s="148" t="str">
        <f>IF(F1606="","",SUMIF(Supplier,Waste_Input!E1606,TotalSampleWeight))</f>
        <v/>
      </c>
      <c r="H1606" s="150" t="str">
        <f t="shared" si="335"/>
        <v/>
      </c>
      <c r="I1606" s="150" t="str">
        <f t="shared" si="336"/>
        <v/>
      </c>
      <c r="J1606" s="150" t="str">
        <f t="shared" si="337"/>
        <v/>
      </c>
      <c r="K1606" s="150" t="str">
        <f t="shared" si="338"/>
        <v/>
      </c>
      <c r="L1606" s="150" t="str">
        <f t="shared" si="339"/>
        <v/>
      </c>
      <c r="M1606" s="150" t="str">
        <f t="shared" si="340"/>
        <v/>
      </c>
      <c r="N1606" s="172" t="str">
        <f t="shared" si="341"/>
        <v/>
      </c>
      <c r="O1606" s="150" t="str">
        <f t="shared" si="342"/>
        <v/>
      </c>
      <c r="P1606" s="151" t="str">
        <f t="shared" si="343"/>
        <v/>
      </c>
      <c r="Q1606" s="150" t="str">
        <f t="shared" si="333"/>
        <v/>
      </c>
      <c r="R1606" s="126" t="str">
        <f t="array" ref="R1606">IF(AND(ISTEXT(E1606),D1606="TR"),_xlfn.STDEV.S(IF(Supplier=E1606,Target)),"")</f>
        <v/>
      </c>
      <c r="S1606" s="143" t="e">
        <f t="shared" si="344"/>
        <v>#VALUE!</v>
      </c>
      <c r="T1606" s="146" t="e">
        <f t="shared" si="345"/>
        <v>#VALUE!</v>
      </c>
    </row>
    <row r="1607" spans="1:20" s="17" customFormat="1" x14ac:dyDescent="0.2">
      <c r="A1607" s="14"/>
      <c r="B1607" s="14"/>
      <c r="C1607" s="14"/>
      <c r="D1607" s="14"/>
      <c r="E1607" s="14"/>
      <c r="F1607" s="149" t="str">
        <f t="shared" si="334"/>
        <v/>
      </c>
      <c r="G1607" s="148" t="str">
        <f>IF(F1607="","",SUMIF(Supplier,Waste_Input!E1607,TotalSampleWeight))</f>
        <v/>
      </c>
      <c r="H1607" s="150" t="str">
        <f t="shared" si="335"/>
        <v/>
      </c>
      <c r="I1607" s="150" t="str">
        <f t="shared" si="336"/>
        <v/>
      </c>
      <c r="J1607" s="150" t="str">
        <f t="shared" si="337"/>
        <v/>
      </c>
      <c r="K1607" s="150" t="str">
        <f t="shared" si="338"/>
        <v/>
      </c>
      <c r="L1607" s="150" t="str">
        <f t="shared" si="339"/>
        <v/>
      </c>
      <c r="M1607" s="150" t="str">
        <f t="shared" si="340"/>
        <v/>
      </c>
      <c r="N1607" s="172" t="str">
        <f t="shared" si="341"/>
        <v/>
      </c>
      <c r="O1607" s="150" t="str">
        <f t="shared" si="342"/>
        <v/>
      </c>
      <c r="P1607" s="151" t="str">
        <f t="shared" si="343"/>
        <v/>
      </c>
      <c r="Q1607" s="150" t="str">
        <f t="shared" si="333"/>
        <v/>
      </c>
      <c r="R1607" s="126" t="str">
        <f t="array" ref="R1607">IF(AND(ISTEXT(E1607),D1607="TR"),_xlfn.STDEV.S(IF(Supplier=E1607,Target)),"")</f>
        <v/>
      </c>
      <c r="S1607" s="143" t="e">
        <f t="shared" si="344"/>
        <v>#VALUE!</v>
      </c>
      <c r="T1607" s="146" t="e">
        <f t="shared" si="345"/>
        <v>#VALUE!</v>
      </c>
    </row>
    <row r="1608" spans="1:20" s="17" customFormat="1" x14ac:dyDescent="0.2">
      <c r="A1608" s="14"/>
      <c r="B1608" s="14"/>
      <c r="C1608" s="14"/>
      <c r="D1608" s="14"/>
      <c r="E1608" s="14"/>
      <c r="F1608" s="149" t="str">
        <f t="shared" si="334"/>
        <v/>
      </c>
      <c r="G1608" s="148" t="str">
        <f>IF(F1608="","",SUMIF(Supplier,Waste_Input!E1608,TotalSampleWeight))</f>
        <v/>
      </c>
      <c r="H1608" s="150" t="str">
        <f t="shared" si="335"/>
        <v/>
      </c>
      <c r="I1608" s="150" t="str">
        <f t="shared" si="336"/>
        <v/>
      </c>
      <c r="J1608" s="150" t="str">
        <f t="shared" si="337"/>
        <v/>
      </c>
      <c r="K1608" s="150" t="str">
        <f t="shared" si="338"/>
        <v/>
      </c>
      <c r="L1608" s="150" t="str">
        <f t="shared" si="339"/>
        <v/>
      </c>
      <c r="M1608" s="150" t="str">
        <f t="shared" si="340"/>
        <v/>
      </c>
      <c r="N1608" s="172" t="str">
        <f t="shared" si="341"/>
        <v/>
      </c>
      <c r="O1608" s="150" t="str">
        <f t="shared" si="342"/>
        <v/>
      </c>
      <c r="P1608" s="151" t="str">
        <f t="shared" si="343"/>
        <v/>
      </c>
      <c r="Q1608" s="150" t="str">
        <f t="shared" si="333"/>
        <v/>
      </c>
      <c r="R1608" s="126" t="str">
        <f t="array" ref="R1608">IF(AND(ISTEXT(E1608),D1608="TR"),_xlfn.STDEV.S(IF(Supplier=E1608,Target)),"")</f>
        <v/>
      </c>
      <c r="S1608" s="143" t="e">
        <f t="shared" si="344"/>
        <v>#VALUE!</v>
      </c>
      <c r="T1608" s="146" t="e">
        <f t="shared" si="345"/>
        <v>#VALUE!</v>
      </c>
    </row>
    <row r="1609" spans="1:20" s="17" customFormat="1" x14ac:dyDescent="0.2">
      <c r="A1609" s="14"/>
      <c r="B1609" s="14"/>
      <c r="C1609" s="14"/>
      <c r="D1609" s="14"/>
      <c r="E1609" s="14"/>
      <c r="F1609" s="149" t="str">
        <f t="shared" si="334"/>
        <v/>
      </c>
      <c r="G1609" s="148" t="str">
        <f>IF(F1609="","",SUMIF(Supplier,Waste_Input!E1609,TotalSampleWeight))</f>
        <v/>
      </c>
      <c r="H1609" s="150" t="str">
        <f t="shared" si="335"/>
        <v/>
      </c>
      <c r="I1609" s="150" t="str">
        <f t="shared" si="336"/>
        <v/>
      </c>
      <c r="J1609" s="150" t="str">
        <f t="shared" si="337"/>
        <v/>
      </c>
      <c r="K1609" s="150" t="str">
        <f t="shared" si="338"/>
        <v/>
      </c>
      <c r="L1609" s="150" t="str">
        <f t="shared" si="339"/>
        <v/>
      </c>
      <c r="M1609" s="150" t="str">
        <f t="shared" si="340"/>
        <v/>
      </c>
      <c r="N1609" s="172" t="str">
        <f t="shared" si="341"/>
        <v/>
      </c>
      <c r="O1609" s="150" t="str">
        <f t="shared" si="342"/>
        <v/>
      </c>
      <c r="P1609" s="151" t="str">
        <f t="shared" si="343"/>
        <v/>
      </c>
      <c r="Q1609" s="150" t="str">
        <f t="shared" si="333"/>
        <v/>
      </c>
      <c r="R1609" s="126" t="str">
        <f t="array" ref="R1609">IF(AND(ISTEXT(E1609),D1609="TR"),_xlfn.STDEV.S(IF(Supplier=E1609,Target)),"")</f>
        <v/>
      </c>
      <c r="S1609" s="143" t="e">
        <f t="shared" si="344"/>
        <v>#VALUE!</v>
      </c>
      <c r="T1609" s="146" t="e">
        <f t="shared" si="345"/>
        <v>#VALUE!</v>
      </c>
    </row>
    <row r="1610" spans="1:20" s="17" customFormat="1" x14ac:dyDescent="0.2">
      <c r="A1610" s="14"/>
      <c r="B1610" s="14"/>
      <c r="C1610" s="14"/>
      <c r="D1610" s="14"/>
      <c r="E1610" s="14"/>
      <c r="F1610" s="149" t="str">
        <f t="shared" si="334"/>
        <v/>
      </c>
      <c r="G1610" s="148" t="str">
        <f>IF(F1610="","",SUMIF(Supplier,Waste_Input!E1610,TotalSampleWeight))</f>
        <v/>
      </c>
      <c r="H1610" s="150" t="str">
        <f t="shared" si="335"/>
        <v/>
      </c>
      <c r="I1610" s="150" t="str">
        <f t="shared" si="336"/>
        <v/>
      </c>
      <c r="J1610" s="150" t="str">
        <f t="shared" si="337"/>
        <v/>
      </c>
      <c r="K1610" s="150" t="str">
        <f t="shared" si="338"/>
        <v/>
      </c>
      <c r="L1610" s="150" t="str">
        <f t="shared" si="339"/>
        <v/>
      </c>
      <c r="M1610" s="150" t="str">
        <f t="shared" si="340"/>
        <v/>
      </c>
      <c r="N1610" s="172" t="str">
        <f t="shared" si="341"/>
        <v/>
      </c>
      <c r="O1610" s="150" t="str">
        <f t="shared" si="342"/>
        <v/>
      </c>
      <c r="P1610" s="151" t="str">
        <f t="shared" si="343"/>
        <v/>
      </c>
      <c r="Q1610" s="150" t="str">
        <f t="shared" si="333"/>
        <v/>
      </c>
      <c r="R1610" s="126" t="str">
        <f t="array" ref="R1610">IF(AND(ISTEXT(E1610),D1610="TR"),_xlfn.STDEV.S(IF(Supplier=E1610,Target)),"")</f>
        <v/>
      </c>
      <c r="S1610" s="143" t="e">
        <f t="shared" si="344"/>
        <v>#VALUE!</v>
      </c>
      <c r="T1610" s="146" t="e">
        <f t="shared" si="345"/>
        <v>#VALUE!</v>
      </c>
    </row>
    <row r="1611" spans="1:20" s="17" customFormat="1" x14ac:dyDescent="0.2">
      <c r="A1611" s="14"/>
      <c r="B1611" s="14"/>
      <c r="C1611" s="14"/>
      <c r="D1611" s="14"/>
      <c r="E1611" s="14"/>
      <c r="F1611" s="149" t="str">
        <f t="shared" si="334"/>
        <v/>
      </c>
      <c r="G1611" s="148" t="str">
        <f>IF(F1611="","",SUMIF(Supplier,Waste_Input!E1611,TotalSampleWeight))</f>
        <v/>
      </c>
      <c r="H1611" s="150" t="str">
        <f t="shared" si="335"/>
        <v/>
      </c>
      <c r="I1611" s="150" t="str">
        <f t="shared" si="336"/>
        <v/>
      </c>
      <c r="J1611" s="150" t="str">
        <f t="shared" si="337"/>
        <v/>
      </c>
      <c r="K1611" s="150" t="str">
        <f t="shared" si="338"/>
        <v/>
      </c>
      <c r="L1611" s="150" t="str">
        <f t="shared" si="339"/>
        <v/>
      </c>
      <c r="M1611" s="150" t="str">
        <f t="shared" si="340"/>
        <v/>
      </c>
      <c r="N1611" s="172" t="str">
        <f t="shared" si="341"/>
        <v/>
      </c>
      <c r="O1611" s="150" t="str">
        <f t="shared" si="342"/>
        <v/>
      </c>
      <c r="P1611" s="151" t="str">
        <f t="shared" si="343"/>
        <v/>
      </c>
      <c r="Q1611" s="150" t="str">
        <f t="shared" si="333"/>
        <v/>
      </c>
      <c r="R1611" s="126" t="str">
        <f t="array" ref="R1611">IF(AND(ISTEXT(E1611),D1611="TR"),_xlfn.STDEV.S(IF(Supplier=E1611,Target)),"")</f>
        <v/>
      </c>
      <c r="S1611" s="143" t="e">
        <f t="shared" si="344"/>
        <v>#VALUE!</v>
      </c>
      <c r="T1611" s="146" t="e">
        <f t="shared" si="345"/>
        <v>#VALUE!</v>
      </c>
    </row>
    <row r="1612" spans="1:20" s="17" customFormat="1" x14ac:dyDescent="0.2">
      <c r="A1612" s="14"/>
      <c r="B1612" s="14"/>
      <c r="C1612" s="14"/>
      <c r="D1612" s="14"/>
      <c r="E1612" s="14"/>
      <c r="F1612" s="149" t="str">
        <f t="shared" si="334"/>
        <v/>
      </c>
      <c r="G1612" s="148" t="str">
        <f>IF(F1612="","",SUMIF(Supplier,Waste_Input!E1612,TotalSampleWeight))</f>
        <v/>
      </c>
      <c r="H1612" s="150" t="str">
        <f t="shared" si="335"/>
        <v/>
      </c>
      <c r="I1612" s="150" t="str">
        <f t="shared" si="336"/>
        <v/>
      </c>
      <c r="J1612" s="150" t="str">
        <f t="shared" si="337"/>
        <v/>
      </c>
      <c r="K1612" s="150" t="str">
        <f t="shared" si="338"/>
        <v/>
      </c>
      <c r="L1612" s="150" t="str">
        <f t="shared" si="339"/>
        <v/>
      </c>
      <c r="M1612" s="150" t="str">
        <f t="shared" si="340"/>
        <v/>
      </c>
      <c r="N1612" s="172" t="str">
        <f t="shared" si="341"/>
        <v/>
      </c>
      <c r="O1612" s="150" t="str">
        <f t="shared" si="342"/>
        <v/>
      </c>
      <c r="P1612" s="151" t="str">
        <f t="shared" si="343"/>
        <v/>
      </c>
      <c r="Q1612" s="150" t="str">
        <f t="shared" si="333"/>
        <v/>
      </c>
      <c r="R1612" s="126" t="str">
        <f t="array" ref="R1612">IF(AND(ISTEXT(E1612),D1612="TR"),_xlfn.STDEV.S(IF(Supplier=E1612,Target)),"")</f>
        <v/>
      </c>
      <c r="S1612" s="143" t="e">
        <f t="shared" si="344"/>
        <v>#VALUE!</v>
      </c>
      <c r="T1612" s="146" t="e">
        <f t="shared" si="345"/>
        <v>#VALUE!</v>
      </c>
    </row>
    <row r="1613" spans="1:20" s="17" customFormat="1" x14ac:dyDescent="0.2">
      <c r="A1613" s="14"/>
      <c r="B1613" s="14"/>
      <c r="C1613" s="14"/>
      <c r="D1613" s="14"/>
      <c r="E1613" s="14"/>
      <c r="F1613" s="149" t="str">
        <f t="shared" si="334"/>
        <v/>
      </c>
      <c r="G1613" s="148" t="str">
        <f>IF(F1613="","",SUMIF(Supplier,Waste_Input!E1613,TotalSampleWeight))</f>
        <v/>
      </c>
      <c r="H1613" s="150" t="str">
        <f t="shared" si="335"/>
        <v/>
      </c>
      <c r="I1613" s="150" t="str">
        <f t="shared" si="336"/>
        <v/>
      </c>
      <c r="J1613" s="150" t="str">
        <f t="shared" si="337"/>
        <v/>
      </c>
      <c r="K1613" s="150" t="str">
        <f t="shared" si="338"/>
        <v/>
      </c>
      <c r="L1613" s="150" t="str">
        <f t="shared" si="339"/>
        <v/>
      </c>
      <c r="M1613" s="150" t="str">
        <f t="shared" si="340"/>
        <v/>
      </c>
      <c r="N1613" s="172" t="str">
        <f t="shared" si="341"/>
        <v/>
      </c>
      <c r="O1613" s="150" t="str">
        <f t="shared" si="342"/>
        <v/>
      </c>
      <c r="P1613" s="151" t="str">
        <f t="shared" si="343"/>
        <v/>
      </c>
      <c r="Q1613" s="150" t="str">
        <f t="shared" si="333"/>
        <v/>
      </c>
      <c r="R1613" s="126" t="str">
        <f t="array" ref="R1613">IF(AND(ISTEXT(E1613),D1613="TR"),_xlfn.STDEV.S(IF(Supplier=E1613,Target)),"")</f>
        <v/>
      </c>
      <c r="S1613" s="143" t="e">
        <f t="shared" si="344"/>
        <v>#VALUE!</v>
      </c>
      <c r="T1613" s="146" t="e">
        <f t="shared" si="345"/>
        <v>#VALUE!</v>
      </c>
    </row>
    <row r="1614" spans="1:20" s="17" customFormat="1" x14ac:dyDescent="0.2">
      <c r="A1614" s="14"/>
      <c r="B1614" s="14"/>
      <c r="C1614" s="14"/>
      <c r="D1614" s="14"/>
      <c r="E1614" s="14"/>
      <c r="F1614" s="149" t="str">
        <f t="shared" si="334"/>
        <v/>
      </c>
      <c r="G1614" s="148" t="str">
        <f>IF(F1614="","",SUMIF(Supplier,Waste_Input!E1614,TotalSampleWeight))</f>
        <v/>
      </c>
      <c r="H1614" s="150" t="str">
        <f t="shared" si="335"/>
        <v/>
      </c>
      <c r="I1614" s="150" t="str">
        <f t="shared" si="336"/>
        <v/>
      </c>
      <c r="J1614" s="150" t="str">
        <f t="shared" si="337"/>
        <v/>
      </c>
      <c r="K1614" s="150" t="str">
        <f t="shared" si="338"/>
        <v/>
      </c>
      <c r="L1614" s="150" t="str">
        <f t="shared" si="339"/>
        <v/>
      </c>
      <c r="M1614" s="150" t="str">
        <f t="shared" si="340"/>
        <v/>
      </c>
      <c r="N1614" s="172" t="str">
        <f t="shared" si="341"/>
        <v/>
      </c>
      <c r="O1614" s="150" t="str">
        <f t="shared" si="342"/>
        <v/>
      </c>
      <c r="P1614" s="151" t="str">
        <f t="shared" si="343"/>
        <v/>
      </c>
      <c r="Q1614" s="150" t="str">
        <f t="shared" si="333"/>
        <v/>
      </c>
      <c r="R1614" s="126" t="str">
        <f t="array" ref="R1614">IF(AND(ISTEXT(E1614),D1614="TR"),_xlfn.STDEV.S(IF(Supplier=E1614,Target)),"")</f>
        <v/>
      </c>
      <c r="S1614" s="143" t="e">
        <f t="shared" si="344"/>
        <v>#VALUE!</v>
      </c>
      <c r="T1614" s="146" t="e">
        <f t="shared" si="345"/>
        <v>#VALUE!</v>
      </c>
    </row>
    <row r="1615" spans="1:20" s="17" customFormat="1" x14ac:dyDescent="0.2">
      <c r="A1615" s="14"/>
      <c r="B1615" s="14"/>
      <c r="C1615" s="14"/>
      <c r="D1615" s="14"/>
      <c r="E1615" s="14"/>
      <c r="F1615" s="149" t="str">
        <f t="shared" si="334"/>
        <v/>
      </c>
      <c r="G1615" s="148" t="str">
        <f>IF(F1615="","",SUMIF(Supplier,Waste_Input!E1615,TotalSampleWeight))</f>
        <v/>
      </c>
      <c r="H1615" s="150" t="str">
        <f t="shared" si="335"/>
        <v/>
      </c>
      <c r="I1615" s="150" t="str">
        <f t="shared" si="336"/>
        <v/>
      </c>
      <c r="J1615" s="150" t="str">
        <f t="shared" si="337"/>
        <v/>
      </c>
      <c r="K1615" s="150" t="str">
        <f t="shared" si="338"/>
        <v/>
      </c>
      <c r="L1615" s="150" t="str">
        <f t="shared" si="339"/>
        <v/>
      </c>
      <c r="M1615" s="150" t="str">
        <f t="shared" si="340"/>
        <v/>
      </c>
      <c r="N1615" s="172" t="str">
        <f t="shared" si="341"/>
        <v/>
      </c>
      <c r="O1615" s="150" t="str">
        <f t="shared" si="342"/>
        <v/>
      </c>
      <c r="P1615" s="151" t="str">
        <f t="shared" si="343"/>
        <v/>
      </c>
      <c r="Q1615" s="150" t="str">
        <f t="shared" si="333"/>
        <v/>
      </c>
      <c r="R1615" s="126" t="str">
        <f t="array" ref="R1615">IF(AND(ISTEXT(E1615),D1615="TR"),_xlfn.STDEV.S(IF(Supplier=E1615,Target)),"")</f>
        <v/>
      </c>
      <c r="S1615" s="143" t="e">
        <f t="shared" si="344"/>
        <v>#VALUE!</v>
      </c>
      <c r="T1615" s="146" t="e">
        <f t="shared" si="345"/>
        <v>#VALUE!</v>
      </c>
    </row>
    <row r="1616" spans="1:20" s="17" customFormat="1" x14ac:dyDescent="0.2">
      <c r="A1616" s="14"/>
      <c r="B1616" s="14"/>
      <c r="C1616" s="14"/>
      <c r="D1616" s="14"/>
      <c r="E1616" s="14"/>
      <c r="F1616" s="149" t="str">
        <f t="shared" si="334"/>
        <v/>
      </c>
      <c r="G1616" s="148" t="str">
        <f>IF(F1616="","",SUMIF(Supplier,Waste_Input!E1616,TotalSampleWeight))</f>
        <v/>
      </c>
      <c r="H1616" s="150" t="str">
        <f t="shared" si="335"/>
        <v/>
      </c>
      <c r="I1616" s="150" t="str">
        <f t="shared" si="336"/>
        <v/>
      </c>
      <c r="J1616" s="150" t="str">
        <f t="shared" si="337"/>
        <v/>
      </c>
      <c r="K1616" s="150" t="str">
        <f t="shared" si="338"/>
        <v/>
      </c>
      <c r="L1616" s="150" t="str">
        <f t="shared" si="339"/>
        <v/>
      </c>
      <c r="M1616" s="150" t="str">
        <f t="shared" si="340"/>
        <v/>
      </c>
      <c r="N1616" s="172" t="str">
        <f t="shared" si="341"/>
        <v/>
      </c>
      <c r="O1616" s="150" t="str">
        <f t="shared" si="342"/>
        <v/>
      </c>
      <c r="P1616" s="151" t="str">
        <f t="shared" si="343"/>
        <v/>
      </c>
      <c r="Q1616" s="150" t="str">
        <f t="shared" si="333"/>
        <v/>
      </c>
      <c r="R1616" s="126" t="str">
        <f t="array" ref="R1616">IF(AND(ISTEXT(E1616),D1616="TR"),_xlfn.STDEV.S(IF(Supplier=E1616,Target)),"")</f>
        <v/>
      </c>
      <c r="S1616" s="143" t="e">
        <f t="shared" si="344"/>
        <v>#VALUE!</v>
      </c>
      <c r="T1616" s="146" t="e">
        <f t="shared" si="345"/>
        <v>#VALUE!</v>
      </c>
    </row>
    <row r="1617" spans="1:20" s="17" customFormat="1" x14ac:dyDescent="0.2">
      <c r="A1617" s="14"/>
      <c r="B1617" s="14"/>
      <c r="C1617" s="14"/>
      <c r="D1617" s="14"/>
      <c r="E1617" s="14"/>
      <c r="F1617" s="149" t="str">
        <f t="shared" si="334"/>
        <v/>
      </c>
      <c r="G1617" s="148" t="str">
        <f>IF(F1617="","",SUMIF(Supplier,Waste_Input!E1617,TotalSampleWeight))</f>
        <v/>
      </c>
      <c r="H1617" s="150" t="str">
        <f t="shared" si="335"/>
        <v/>
      </c>
      <c r="I1617" s="150" t="str">
        <f t="shared" si="336"/>
        <v/>
      </c>
      <c r="J1617" s="150" t="str">
        <f t="shared" si="337"/>
        <v/>
      </c>
      <c r="K1617" s="150" t="str">
        <f t="shared" si="338"/>
        <v/>
      </c>
      <c r="L1617" s="150" t="str">
        <f t="shared" si="339"/>
        <v/>
      </c>
      <c r="M1617" s="150" t="str">
        <f t="shared" si="340"/>
        <v/>
      </c>
      <c r="N1617" s="172" t="str">
        <f t="shared" si="341"/>
        <v/>
      </c>
      <c r="O1617" s="150" t="str">
        <f t="shared" si="342"/>
        <v/>
      </c>
      <c r="P1617" s="151" t="str">
        <f t="shared" si="343"/>
        <v/>
      </c>
      <c r="Q1617" s="150" t="str">
        <f t="shared" si="333"/>
        <v/>
      </c>
      <c r="R1617" s="126" t="str">
        <f t="array" ref="R1617">IF(AND(ISTEXT(E1617),D1617="TR"),_xlfn.STDEV.S(IF(Supplier=E1617,Target)),"")</f>
        <v/>
      </c>
      <c r="S1617" s="143" t="e">
        <f t="shared" si="344"/>
        <v>#VALUE!</v>
      </c>
      <c r="T1617" s="146" t="e">
        <f t="shared" si="345"/>
        <v>#VALUE!</v>
      </c>
    </row>
    <row r="1618" spans="1:20" s="17" customFormat="1" x14ac:dyDescent="0.2">
      <c r="A1618" s="14"/>
      <c r="B1618" s="14"/>
      <c r="C1618" s="14"/>
      <c r="D1618" s="14"/>
      <c r="E1618" s="14"/>
      <c r="F1618" s="149" t="str">
        <f t="shared" si="334"/>
        <v/>
      </c>
      <c r="G1618" s="148" t="str">
        <f>IF(F1618="","",SUMIF(Supplier,Waste_Input!E1618,TotalSampleWeight))</f>
        <v/>
      </c>
      <c r="H1618" s="150" t="str">
        <f t="shared" si="335"/>
        <v/>
      </c>
      <c r="I1618" s="150" t="str">
        <f t="shared" si="336"/>
        <v/>
      </c>
      <c r="J1618" s="150" t="str">
        <f t="shared" si="337"/>
        <v/>
      </c>
      <c r="K1618" s="150" t="str">
        <f t="shared" si="338"/>
        <v/>
      </c>
      <c r="L1618" s="150" t="str">
        <f t="shared" si="339"/>
        <v/>
      </c>
      <c r="M1618" s="150" t="str">
        <f t="shared" si="340"/>
        <v/>
      </c>
      <c r="N1618" s="172" t="str">
        <f t="shared" si="341"/>
        <v/>
      </c>
      <c r="O1618" s="150" t="str">
        <f t="shared" si="342"/>
        <v/>
      </c>
      <c r="P1618" s="151" t="str">
        <f t="shared" si="343"/>
        <v/>
      </c>
      <c r="Q1618" s="150" t="str">
        <f t="shared" si="333"/>
        <v/>
      </c>
      <c r="R1618" s="126" t="str">
        <f t="array" ref="R1618">IF(AND(ISTEXT(E1618),D1618="TR"),_xlfn.STDEV.S(IF(Supplier=E1618,Target)),"")</f>
        <v/>
      </c>
      <c r="S1618" s="143" t="e">
        <f t="shared" si="344"/>
        <v>#VALUE!</v>
      </c>
      <c r="T1618" s="146" t="e">
        <f t="shared" si="345"/>
        <v>#VALUE!</v>
      </c>
    </row>
    <row r="1619" spans="1:20" s="17" customFormat="1" x14ac:dyDescent="0.2">
      <c r="A1619" s="14"/>
      <c r="B1619" s="14"/>
      <c r="C1619" s="14"/>
      <c r="D1619" s="14"/>
      <c r="E1619" s="14"/>
      <c r="F1619" s="149" t="str">
        <f t="shared" si="334"/>
        <v/>
      </c>
      <c r="G1619" s="148" t="str">
        <f>IF(F1619="","",SUMIF(Supplier,Waste_Input!E1619,TotalSampleWeight))</f>
        <v/>
      </c>
      <c r="H1619" s="150" t="str">
        <f t="shared" si="335"/>
        <v/>
      </c>
      <c r="I1619" s="150" t="str">
        <f t="shared" si="336"/>
        <v/>
      </c>
      <c r="J1619" s="150" t="str">
        <f t="shared" si="337"/>
        <v/>
      </c>
      <c r="K1619" s="150" t="str">
        <f t="shared" si="338"/>
        <v/>
      </c>
      <c r="L1619" s="150" t="str">
        <f t="shared" si="339"/>
        <v/>
      </c>
      <c r="M1619" s="150" t="str">
        <f t="shared" si="340"/>
        <v/>
      </c>
      <c r="N1619" s="172" t="str">
        <f t="shared" si="341"/>
        <v/>
      </c>
      <c r="O1619" s="150" t="str">
        <f t="shared" si="342"/>
        <v/>
      </c>
      <c r="P1619" s="151" t="str">
        <f t="shared" si="343"/>
        <v/>
      </c>
      <c r="Q1619" s="150" t="str">
        <f t="shared" si="333"/>
        <v/>
      </c>
      <c r="R1619" s="126" t="str">
        <f t="array" ref="R1619">IF(AND(ISTEXT(E1619),D1619="TR"),_xlfn.STDEV.S(IF(Supplier=E1619,Target)),"")</f>
        <v/>
      </c>
      <c r="S1619" s="143" t="e">
        <f t="shared" si="344"/>
        <v>#VALUE!</v>
      </c>
      <c r="T1619" s="146" t="e">
        <f t="shared" si="345"/>
        <v>#VALUE!</v>
      </c>
    </row>
    <row r="1620" spans="1:20" s="17" customFormat="1" x14ac:dyDescent="0.2">
      <c r="A1620" s="14"/>
      <c r="B1620" s="14"/>
      <c r="C1620" s="14"/>
      <c r="D1620" s="14"/>
      <c r="E1620" s="14"/>
      <c r="F1620" s="149" t="str">
        <f t="shared" si="334"/>
        <v/>
      </c>
      <c r="G1620" s="148" t="str">
        <f>IF(F1620="","",SUMIF(Supplier,Waste_Input!E1620,TotalSampleWeight))</f>
        <v/>
      </c>
      <c r="H1620" s="150" t="str">
        <f t="shared" si="335"/>
        <v/>
      </c>
      <c r="I1620" s="150" t="str">
        <f t="shared" si="336"/>
        <v/>
      </c>
      <c r="J1620" s="150" t="str">
        <f t="shared" si="337"/>
        <v/>
      </c>
      <c r="K1620" s="150" t="str">
        <f t="shared" si="338"/>
        <v/>
      </c>
      <c r="L1620" s="150" t="str">
        <f t="shared" si="339"/>
        <v/>
      </c>
      <c r="M1620" s="150" t="str">
        <f t="shared" si="340"/>
        <v/>
      </c>
      <c r="N1620" s="172" t="str">
        <f t="shared" si="341"/>
        <v/>
      </c>
      <c r="O1620" s="150" t="str">
        <f t="shared" si="342"/>
        <v/>
      </c>
      <c r="P1620" s="151" t="str">
        <f t="shared" si="343"/>
        <v/>
      </c>
      <c r="Q1620" s="150" t="str">
        <f t="shared" si="333"/>
        <v/>
      </c>
      <c r="R1620" s="126" t="str">
        <f t="array" ref="R1620">IF(AND(ISTEXT(E1620),D1620="TR"),_xlfn.STDEV.S(IF(Supplier=E1620,Target)),"")</f>
        <v/>
      </c>
      <c r="S1620" s="143" t="e">
        <f t="shared" si="344"/>
        <v>#VALUE!</v>
      </c>
      <c r="T1620" s="146" t="e">
        <f t="shared" si="345"/>
        <v>#VALUE!</v>
      </c>
    </row>
    <row r="1621" spans="1:20" s="17" customFormat="1" x14ac:dyDescent="0.2">
      <c r="A1621" s="14"/>
      <c r="B1621" s="14"/>
      <c r="C1621" s="14"/>
      <c r="D1621" s="14"/>
      <c r="E1621" s="14"/>
      <c r="F1621" s="149" t="str">
        <f t="shared" si="334"/>
        <v/>
      </c>
      <c r="G1621" s="148" t="str">
        <f>IF(F1621="","",SUMIF(Supplier,Waste_Input!E1621,TotalSampleWeight))</f>
        <v/>
      </c>
      <c r="H1621" s="150" t="str">
        <f t="shared" si="335"/>
        <v/>
      </c>
      <c r="I1621" s="150" t="str">
        <f t="shared" si="336"/>
        <v/>
      </c>
      <c r="J1621" s="150" t="str">
        <f t="shared" si="337"/>
        <v/>
      </c>
      <c r="K1621" s="150" t="str">
        <f t="shared" si="338"/>
        <v/>
      </c>
      <c r="L1621" s="150" t="str">
        <f t="shared" si="339"/>
        <v/>
      </c>
      <c r="M1621" s="150" t="str">
        <f t="shared" si="340"/>
        <v/>
      </c>
      <c r="N1621" s="172" t="str">
        <f t="shared" si="341"/>
        <v/>
      </c>
      <c r="O1621" s="150" t="str">
        <f t="shared" si="342"/>
        <v/>
      </c>
      <c r="P1621" s="151" t="str">
        <f t="shared" si="343"/>
        <v/>
      </c>
      <c r="Q1621" s="150" t="str">
        <f t="shared" si="333"/>
        <v/>
      </c>
      <c r="R1621" s="126" t="str">
        <f t="array" ref="R1621">IF(AND(ISTEXT(E1621),D1621="TR"),_xlfn.STDEV.S(IF(Supplier=E1621,Target)),"")</f>
        <v/>
      </c>
      <c r="S1621" s="143" t="e">
        <f t="shared" si="344"/>
        <v>#VALUE!</v>
      </c>
      <c r="T1621" s="146" t="e">
        <f t="shared" si="345"/>
        <v>#VALUE!</v>
      </c>
    </row>
    <row r="1622" spans="1:20" s="17" customFormat="1" x14ac:dyDescent="0.2">
      <c r="A1622" s="14"/>
      <c r="B1622" s="14"/>
      <c r="C1622" s="14"/>
      <c r="D1622" s="14"/>
      <c r="E1622" s="14"/>
      <c r="F1622" s="149" t="str">
        <f t="shared" si="334"/>
        <v/>
      </c>
      <c r="G1622" s="148" t="str">
        <f>IF(F1622="","",SUMIF(Supplier,Waste_Input!E1622,TotalSampleWeight))</f>
        <v/>
      </c>
      <c r="H1622" s="150" t="str">
        <f t="shared" si="335"/>
        <v/>
      </c>
      <c r="I1622" s="150" t="str">
        <f t="shared" si="336"/>
        <v/>
      </c>
      <c r="J1622" s="150" t="str">
        <f t="shared" si="337"/>
        <v/>
      </c>
      <c r="K1622" s="150" t="str">
        <f t="shared" si="338"/>
        <v/>
      </c>
      <c r="L1622" s="150" t="str">
        <f t="shared" si="339"/>
        <v/>
      </c>
      <c r="M1622" s="150" t="str">
        <f t="shared" si="340"/>
        <v/>
      </c>
      <c r="N1622" s="172" t="str">
        <f t="shared" si="341"/>
        <v/>
      </c>
      <c r="O1622" s="150" t="str">
        <f t="shared" si="342"/>
        <v/>
      </c>
      <c r="P1622" s="151" t="str">
        <f t="shared" si="343"/>
        <v/>
      </c>
      <c r="Q1622" s="150" t="str">
        <f t="shared" si="333"/>
        <v/>
      </c>
      <c r="R1622" s="126" t="str">
        <f t="array" ref="R1622">IF(AND(ISTEXT(E1622),D1622="TR"),_xlfn.STDEV.S(IF(Supplier=E1622,Target)),"")</f>
        <v/>
      </c>
      <c r="S1622" s="143" t="e">
        <f t="shared" si="344"/>
        <v>#VALUE!</v>
      </c>
      <c r="T1622" s="146" t="e">
        <f t="shared" si="345"/>
        <v>#VALUE!</v>
      </c>
    </row>
    <row r="1623" spans="1:20" s="17" customFormat="1" x14ac:dyDescent="0.2">
      <c r="A1623" s="14"/>
      <c r="B1623" s="14"/>
      <c r="C1623" s="14"/>
      <c r="D1623" s="14"/>
      <c r="E1623" s="14"/>
      <c r="F1623" s="149" t="str">
        <f t="shared" si="334"/>
        <v/>
      </c>
      <c r="G1623" s="148" t="str">
        <f>IF(F1623="","",SUMIF(Supplier,Waste_Input!E1623,TotalSampleWeight))</f>
        <v/>
      </c>
      <c r="H1623" s="150" t="str">
        <f t="shared" si="335"/>
        <v/>
      </c>
      <c r="I1623" s="150" t="str">
        <f t="shared" si="336"/>
        <v/>
      </c>
      <c r="J1623" s="150" t="str">
        <f t="shared" si="337"/>
        <v/>
      </c>
      <c r="K1623" s="150" t="str">
        <f t="shared" si="338"/>
        <v/>
      </c>
      <c r="L1623" s="150" t="str">
        <f t="shared" si="339"/>
        <v/>
      </c>
      <c r="M1623" s="150" t="str">
        <f t="shared" si="340"/>
        <v/>
      </c>
      <c r="N1623" s="172" t="str">
        <f t="shared" si="341"/>
        <v/>
      </c>
      <c r="O1623" s="150" t="str">
        <f t="shared" si="342"/>
        <v/>
      </c>
      <c r="P1623" s="151" t="str">
        <f t="shared" si="343"/>
        <v/>
      </c>
      <c r="Q1623" s="150" t="str">
        <f t="shared" si="333"/>
        <v/>
      </c>
      <c r="R1623" s="126" t="str">
        <f t="array" ref="R1623">IF(AND(ISTEXT(E1623),D1623="TR"),_xlfn.STDEV.S(IF(Supplier=E1623,Target)),"")</f>
        <v/>
      </c>
      <c r="S1623" s="143" t="e">
        <f t="shared" si="344"/>
        <v>#VALUE!</v>
      </c>
      <c r="T1623" s="146" t="e">
        <f t="shared" si="345"/>
        <v>#VALUE!</v>
      </c>
    </row>
    <row r="1624" spans="1:20" s="17" customFormat="1" x14ac:dyDescent="0.2">
      <c r="A1624" s="14"/>
      <c r="B1624" s="14"/>
      <c r="C1624" s="14"/>
      <c r="D1624" s="14"/>
      <c r="E1624" s="14"/>
      <c r="F1624" s="149" t="str">
        <f t="shared" si="334"/>
        <v/>
      </c>
      <c r="G1624" s="148" t="str">
        <f>IF(F1624="","",SUMIF(Supplier,Waste_Input!E1624,TotalSampleWeight))</f>
        <v/>
      </c>
      <c r="H1624" s="150" t="str">
        <f t="shared" si="335"/>
        <v/>
      </c>
      <c r="I1624" s="150" t="str">
        <f t="shared" si="336"/>
        <v/>
      </c>
      <c r="J1624" s="150" t="str">
        <f t="shared" si="337"/>
        <v/>
      </c>
      <c r="K1624" s="150" t="str">
        <f t="shared" si="338"/>
        <v/>
      </c>
      <c r="L1624" s="150" t="str">
        <f t="shared" si="339"/>
        <v/>
      </c>
      <c r="M1624" s="150" t="str">
        <f t="shared" si="340"/>
        <v/>
      </c>
      <c r="N1624" s="172" t="str">
        <f t="shared" si="341"/>
        <v/>
      </c>
      <c r="O1624" s="150" t="str">
        <f t="shared" si="342"/>
        <v/>
      </c>
      <c r="P1624" s="151" t="str">
        <f t="shared" si="343"/>
        <v/>
      </c>
      <c r="Q1624" s="150" t="str">
        <f t="shared" si="333"/>
        <v/>
      </c>
      <c r="R1624" s="126" t="str">
        <f t="array" ref="R1624">IF(AND(ISTEXT(E1624),D1624="TR"),_xlfn.STDEV.S(IF(Supplier=E1624,Target)),"")</f>
        <v/>
      </c>
      <c r="S1624" s="143" t="e">
        <f t="shared" si="344"/>
        <v>#VALUE!</v>
      </c>
      <c r="T1624" s="146" t="e">
        <f t="shared" si="345"/>
        <v>#VALUE!</v>
      </c>
    </row>
    <row r="1625" spans="1:20" s="17" customFormat="1" x14ac:dyDescent="0.2">
      <c r="A1625" s="14"/>
      <c r="B1625" s="14"/>
      <c r="C1625" s="14"/>
      <c r="D1625" s="14"/>
      <c r="E1625" s="14"/>
      <c r="F1625" s="149" t="str">
        <f t="shared" si="334"/>
        <v/>
      </c>
      <c r="G1625" s="148" t="str">
        <f>IF(F1625="","",SUMIF(Supplier,Waste_Input!E1625,TotalSampleWeight))</f>
        <v/>
      </c>
      <c r="H1625" s="150" t="str">
        <f t="shared" si="335"/>
        <v/>
      </c>
      <c r="I1625" s="150" t="str">
        <f t="shared" si="336"/>
        <v/>
      </c>
      <c r="J1625" s="150" t="str">
        <f t="shared" si="337"/>
        <v/>
      </c>
      <c r="K1625" s="150" t="str">
        <f t="shared" si="338"/>
        <v/>
      </c>
      <c r="L1625" s="150" t="str">
        <f t="shared" si="339"/>
        <v/>
      </c>
      <c r="M1625" s="150" t="str">
        <f t="shared" si="340"/>
        <v/>
      </c>
      <c r="N1625" s="172" t="str">
        <f t="shared" si="341"/>
        <v/>
      </c>
      <c r="O1625" s="150" t="str">
        <f t="shared" si="342"/>
        <v/>
      </c>
      <c r="P1625" s="151" t="str">
        <f t="shared" si="343"/>
        <v/>
      </c>
      <c r="Q1625" s="150" t="str">
        <f t="shared" si="333"/>
        <v/>
      </c>
      <c r="R1625" s="126" t="str">
        <f t="array" ref="R1625">IF(AND(ISTEXT(E1625),D1625="TR"),_xlfn.STDEV.S(IF(Supplier=E1625,Target)),"")</f>
        <v/>
      </c>
      <c r="S1625" s="143" t="e">
        <f t="shared" si="344"/>
        <v>#VALUE!</v>
      </c>
      <c r="T1625" s="146" t="e">
        <f t="shared" si="345"/>
        <v>#VALUE!</v>
      </c>
    </row>
    <row r="1626" spans="1:20" s="17" customFormat="1" x14ac:dyDescent="0.2">
      <c r="A1626" s="14"/>
      <c r="B1626" s="14"/>
      <c r="C1626" s="14"/>
      <c r="D1626" s="14"/>
      <c r="E1626" s="14"/>
      <c r="F1626" s="149" t="str">
        <f t="shared" si="334"/>
        <v/>
      </c>
      <c r="G1626" s="148" t="str">
        <f>IF(F1626="","",SUMIF(Supplier,Waste_Input!E1626,TotalSampleWeight))</f>
        <v/>
      </c>
      <c r="H1626" s="150" t="str">
        <f t="shared" si="335"/>
        <v/>
      </c>
      <c r="I1626" s="150" t="str">
        <f t="shared" si="336"/>
        <v/>
      </c>
      <c r="J1626" s="150" t="str">
        <f t="shared" si="337"/>
        <v/>
      </c>
      <c r="K1626" s="150" t="str">
        <f t="shared" si="338"/>
        <v/>
      </c>
      <c r="L1626" s="150" t="str">
        <f t="shared" si="339"/>
        <v/>
      </c>
      <c r="M1626" s="150" t="str">
        <f t="shared" si="340"/>
        <v/>
      </c>
      <c r="N1626" s="172" t="str">
        <f t="shared" si="341"/>
        <v/>
      </c>
      <c r="O1626" s="150" t="str">
        <f t="shared" si="342"/>
        <v/>
      </c>
      <c r="P1626" s="151" t="str">
        <f t="shared" si="343"/>
        <v/>
      </c>
      <c r="Q1626" s="150" t="str">
        <f t="shared" si="333"/>
        <v/>
      </c>
      <c r="R1626" s="126" t="str">
        <f t="array" ref="R1626">IF(AND(ISTEXT(E1626),D1626="TR"),_xlfn.STDEV.S(IF(Supplier=E1626,Target)),"")</f>
        <v/>
      </c>
      <c r="S1626" s="143" t="e">
        <f t="shared" si="344"/>
        <v>#VALUE!</v>
      </c>
      <c r="T1626" s="146" t="e">
        <f t="shared" si="345"/>
        <v>#VALUE!</v>
      </c>
    </row>
    <row r="1627" spans="1:20" s="17" customFormat="1" x14ac:dyDescent="0.2">
      <c r="A1627" s="14"/>
      <c r="B1627" s="14"/>
      <c r="C1627" s="14"/>
      <c r="D1627" s="14"/>
      <c r="E1627" s="14"/>
      <c r="F1627" s="149" t="str">
        <f t="shared" si="334"/>
        <v/>
      </c>
      <c r="G1627" s="148" t="str">
        <f>IF(F1627="","",SUMIF(Supplier,Waste_Input!E1627,TotalSampleWeight))</f>
        <v/>
      </c>
      <c r="H1627" s="150" t="str">
        <f t="shared" si="335"/>
        <v/>
      </c>
      <c r="I1627" s="150" t="str">
        <f t="shared" si="336"/>
        <v/>
      </c>
      <c r="J1627" s="150" t="str">
        <f t="shared" si="337"/>
        <v/>
      </c>
      <c r="K1627" s="150" t="str">
        <f t="shared" si="338"/>
        <v/>
      </c>
      <c r="L1627" s="150" t="str">
        <f t="shared" si="339"/>
        <v/>
      </c>
      <c r="M1627" s="150" t="str">
        <f t="shared" si="340"/>
        <v/>
      </c>
      <c r="N1627" s="172" t="str">
        <f t="shared" si="341"/>
        <v/>
      </c>
      <c r="O1627" s="150" t="str">
        <f t="shared" si="342"/>
        <v/>
      </c>
      <c r="P1627" s="151" t="str">
        <f t="shared" si="343"/>
        <v/>
      </c>
      <c r="Q1627" s="150" t="str">
        <f t="shared" si="333"/>
        <v/>
      </c>
      <c r="R1627" s="126" t="str">
        <f t="array" ref="R1627">IF(AND(ISTEXT(E1627),D1627="TR"),_xlfn.STDEV.S(IF(Supplier=E1627,Target)),"")</f>
        <v/>
      </c>
      <c r="S1627" s="143" t="e">
        <f t="shared" si="344"/>
        <v>#VALUE!</v>
      </c>
      <c r="T1627" s="146" t="e">
        <f t="shared" si="345"/>
        <v>#VALUE!</v>
      </c>
    </row>
    <row r="1628" spans="1:20" s="17" customFormat="1" x14ac:dyDescent="0.2">
      <c r="A1628" s="14"/>
      <c r="B1628" s="14"/>
      <c r="C1628" s="14"/>
      <c r="D1628" s="14"/>
      <c r="E1628" s="14"/>
      <c r="F1628" s="149" t="str">
        <f t="shared" si="334"/>
        <v/>
      </c>
      <c r="G1628" s="148" t="str">
        <f>IF(F1628="","",SUMIF(Supplier,Waste_Input!E1628,TotalSampleWeight))</f>
        <v/>
      </c>
      <c r="H1628" s="150" t="str">
        <f t="shared" si="335"/>
        <v/>
      </c>
      <c r="I1628" s="150" t="str">
        <f t="shared" si="336"/>
        <v/>
      </c>
      <c r="J1628" s="150" t="str">
        <f t="shared" si="337"/>
        <v/>
      </c>
      <c r="K1628" s="150" t="str">
        <f t="shared" si="338"/>
        <v/>
      </c>
      <c r="L1628" s="150" t="str">
        <f t="shared" si="339"/>
        <v/>
      </c>
      <c r="M1628" s="150" t="str">
        <f t="shared" si="340"/>
        <v/>
      </c>
      <c r="N1628" s="172" t="str">
        <f t="shared" si="341"/>
        <v/>
      </c>
      <c r="O1628" s="150" t="str">
        <f t="shared" si="342"/>
        <v/>
      </c>
      <c r="P1628" s="151" t="str">
        <f t="shared" si="343"/>
        <v/>
      </c>
      <c r="Q1628" s="150" t="str">
        <f t="shared" si="333"/>
        <v/>
      </c>
      <c r="R1628" s="126" t="str">
        <f t="array" ref="R1628">IF(AND(ISTEXT(E1628),D1628="TR"),_xlfn.STDEV.S(IF(Supplier=E1628,Target)),"")</f>
        <v/>
      </c>
      <c r="S1628" s="143" t="e">
        <f t="shared" si="344"/>
        <v>#VALUE!</v>
      </c>
      <c r="T1628" s="146" t="e">
        <f t="shared" si="345"/>
        <v>#VALUE!</v>
      </c>
    </row>
    <row r="1629" spans="1:20" s="17" customFormat="1" x14ac:dyDescent="0.2">
      <c r="A1629" s="14"/>
      <c r="B1629" s="14"/>
      <c r="C1629" s="14"/>
      <c r="D1629" s="14"/>
      <c r="E1629" s="14"/>
      <c r="F1629" s="149" t="str">
        <f t="shared" si="334"/>
        <v/>
      </c>
      <c r="G1629" s="148" t="str">
        <f>IF(F1629="","",SUMIF(Supplier,Waste_Input!E1629,TotalSampleWeight))</f>
        <v/>
      </c>
      <c r="H1629" s="150" t="str">
        <f t="shared" si="335"/>
        <v/>
      </c>
      <c r="I1629" s="150" t="str">
        <f t="shared" si="336"/>
        <v/>
      </c>
      <c r="J1629" s="150" t="str">
        <f t="shared" si="337"/>
        <v/>
      </c>
      <c r="K1629" s="150" t="str">
        <f t="shared" si="338"/>
        <v/>
      </c>
      <c r="L1629" s="150" t="str">
        <f t="shared" si="339"/>
        <v/>
      </c>
      <c r="M1629" s="150" t="str">
        <f t="shared" si="340"/>
        <v/>
      </c>
      <c r="N1629" s="172" t="str">
        <f t="shared" si="341"/>
        <v/>
      </c>
      <c r="O1629" s="150" t="str">
        <f t="shared" si="342"/>
        <v/>
      </c>
      <c r="P1629" s="151" t="str">
        <f t="shared" si="343"/>
        <v/>
      </c>
      <c r="Q1629" s="150" t="str">
        <f t="shared" si="333"/>
        <v/>
      </c>
      <c r="R1629" s="126" t="str">
        <f t="array" ref="R1629">IF(AND(ISTEXT(E1629),D1629="TR"),_xlfn.STDEV.S(IF(Supplier=E1629,Target)),"")</f>
        <v/>
      </c>
      <c r="S1629" s="143" t="e">
        <f t="shared" si="344"/>
        <v>#VALUE!</v>
      </c>
      <c r="T1629" s="146" t="e">
        <f t="shared" si="345"/>
        <v>#VALUE!</v>
      </c>
    </row>
    <row r="1630" spans="1:20" s="17" customFormat="1" x14ac:dyDescent="0.2">
      <c r="A1630" s="14"/>
      <c r="B1630" s="14"/>
      <c r="C1630" s="14"/>
      <c r="D1630" s="14"/>
      <c r="E1630" s="14"/>
      <c r="F1630" s="149" t="str">
        <f t="shared" si="334"/>
        <v/>
      </c>
      <c r="G1630" s="148" t="str">
        <f>IF(F1630="","",SUMIF(Supplier,Waste_Input!E1630,TotalSampleWeight))</f>
        <v/>
      </c>
      <c r="H1630" s="150" t="str">
        <f t="shared" si="335"/>
        <v/>
      </c>
      <c r="I1630" s="150" t="str">
        <f t="shared" si="336"/>
        <v/>
      </c>
      <c r="J1630" s="150" t="str">
        <f t="shared" si="337"/>
        <v/>
      </c>
      <c r="K1630" s="150" t="str">
        <f t="shared" si="338"/>
        <v/>
      </c>
      <c r="L1630" s="150" t="str">
        <f t="shared" si="339"/>
        <v/>
      </c>
      <c r="M1630" s="150" t="str">
        <f t="shared" si="340"/>
        <v/>
      </c>
      <c r="N1630" s="172" t="str">
        <f t="shared" si="341"/>
        <v/>
      </c>
      <c r="O1630" s="150" t="str">
        <f t="shared" si="342"/>
        <v/>
      </c>
      <c r="P1630" s="151" t="str">
        <f t="shared" si="343"/>
        <v/>
      </c>
      <c r="Q1630" s="150" t="str">
        <f t="shared" si="333"/>
        <v/>
      </c>
      <c r="R1630" s="126" t="str">
        <f t="array" ref="R1630">IF(AND(ISTEXT(E1630),D1630="TR"),_xlfn.STDEV.S(IF(Supplier=E1630,Target)),"")</f>
        <v/>
      </c>
      <c r="S1630" s="143" t="e">
        <f t="shared" si="344"/>
        <v>#VALUE!</v>
      </c>
      <c r="T1630" s="146" t="e">
        <f t="shared" si="345"/>
        <v>#VALUE!</v>
      </c>
    </row>
    <row r="1631" spans="1:20" s="17" customFormat="1" x14ac:dyDescent="0.2">
      <c r="A1631" s="14"/>
      <c r="B1631" s="14"/>
      <c r="C1631" s="14"/>
      <c r="D1631" s="14"/>
      <c r="E1631" s="14"/>
      <c r="F1631" s="149" t="str">
        <f t="shared" si="334"/>
        <v/>
      </c>
      <c r="G1631" s="148" t="str">
        <f>IF(F1631="","",SUMIF(Supplier,Waste_Input!E1631,TotalSampleWeight))</f>
        <v/>
      </c>
      <c r="H1631" s="150" t="str">
        <f t="shared" si="335"/>
        <v/>
      </c>
      <c r="I1631" s="150" t="str">
        <f t="shared" si="336"/>
        <v/>
      </c>
      <c r="J1631" s="150" t="str">
        <f t="shared" si="337"/>
        <v/>
      </c>
      <c r="K1631" s="150" t="str">
        <f t="shared" si="338"/>
        <v/>
      </c>
      <c r="L1631" s="150" t="str">
        <f t="shared" si="339"/>
        <v/>
      </c>
      <c r="M1631" s="150" t="str">
        <f t="shared" si="340"/>
        <v/>
      </c>
      <c r="N1631" s="172" t="str">
        <f t="shared" si="341"/>
        <v/>
      </c>
      <c r="O1631" s="150" t="str">
        <f t="shared" si="342"/>
        <v/>
      </c>
      <c r="P1631" s="151" t="str">
        <f t="shared" si="343"/>
        <v/>
      </c>
      <c r="Q1631" s="150" t="str">
        <f t="shared" si="333"/>
        <v/>
      </c>
      <c r="R1631" s="126" t="str">
        <f t="array" ref="R1631">IF(AND(ISTEXT(E1631),D1631="TR"),_xlfn.STDEV.S(IF(Supplier=E1631,Target)),"")</f>
        <v/>
      </c>
      <c r="S1631" s="143" t="e">
        <f t="shared" si="344"/>
        <v>#VALUE!</v>
      </c>
      <c r="T1631" s="146" t="e">
        <f t="shared" si="345"/>
        <v>#VALUE!</v>
      </c>
    </row>
    <row r="1632" spans="1:20" s="17" customFormat="1" x14ac:dyDescent="0.2">
      <c r="A1632" s="14"/>
      <c r="B1632" s="14"/>
      <c r="C1632" s="14"/>
      <c r="D1632" s="14"/>
      <c r="E1632" s="14"/>
      <c r="F1632" s="149" t="str">
        <f t="shared" si="334"/>
        <v/>
      </c>
      <c r="G1632" s="148" t="str">
        <f>IF(F1632="","",SUMIF(Supplier,Waste_Input!E1632,TotalSampleWeight))</f>
        <v/>
      </c>
      <c r="H1632" s="150" t="str">
        <f t="shared" si="335"/>
        <v/>
      </c>
      <c r="I1632" s="150" t="str">
        <f t="shared" si="336"/>
        <v/>
      </c>
      <c r="J1632" s="150" t="str">
        <f t="shared" si="337"/>
        <v/>
      </c>
      <c r="K1632" s="150" t="str">
        <f t="shared" si="338"/>
        <v/>
      </c>
      <c r="L1632" s="150" t="str">
        <f t="shared" si="339"/>
        <v/>
      </c>
      <c r="M1632" s="150" t="str">
        <f t="shared" si="340"/>
        <v/>
      </c>
      <c r="N1632" s="172" t="str">
        <f t="shared" si="341"/>
        <v/>
      </c>
      <c r="O1632" s="150" t="str">
        <f t="shared" si="342"/>
        <v/>
      </c>
      <c r="P1632" s="151" t="str">
        <f t="shared" si="343"/>
        <v/>
      </c>
      <c r="Q1632" s="150" t="str">
        <f t="shared" si="333"/>
        <v/>
      </c>
      <c r="R1632" s="126" t="str">
        <f t="array" ref="R1632">IF(AND(ISTEXT(E1632),D1632="TR"),_xlfn.STDEV.S(IF(Supplier=E1632,Target)),"")</f>
        <v/>
      </c>
      <c r="S1632" s="143" t="e">
        <f t="shared" si="344"/>
        <v>#VALUE!</v>
      </c>
      <c r="T1632" s="146" t="e">
        <f t="shared" si="345"/>
        <v>#VALUE!</v>
      </c>
    </row>
    <row r="1633" spans="1:20" s="17" customFormat="1" x14ac:dyDescent="0.2">
      <c r="A1633" s="14"/>
      <c r="B1633" s="14"/>
      <c r="C1633" s="14"/>
      <c r="D1633" s="14"/>
      <c r="E1633" s="14"/>
      <c r="F1633" s="149" t="str">
        <f t="shared" si="334"/>
        <v/>
      </c>
      <c r="G1633" s="148" t="str">
        <f>IF(F1633="","",SUMIF(Supplier,Waste_Input!E1633,TotalSampleWeight))</f>
        <v/>
      </c>
      <c r="H1633" s="150" t="str">
        <f t="shared" si="335"/>
        <v/>
      </c>
      <c r="I1633" s="150" t="str">
        <f t="shared" si="336"/>
        <v/>
      </c>
      <c r="J1633" s="150" t="str">
        <f t="shared" si="337"/>
        <v/>
      </c>
      <c r="K1633" s="150" t="str">
        <f t="shared" si="338"/>
        <v/>
      </c>
      <c r="L1633" s="150" t="str">
        <f t="shared" si="339"/>
        <v/>
      </c>
      <c r="M1633" s="150" t="str">
        <f t="shared" si="340"/>
        <v/>
      </c>
      <c r="N1633" s="172" t="str">
        <f t="shared" si="341"/>
        <v/>
      </c>
      <c r="O1633" s="150" t="str">
        <f t="shared" si="342"/>
        <v/>
      </c>
      <c r="P1633" s="151" t="str">
        <f t="shared" si="343"/>
        <v/>
      </c>
      <c r="Q1633" s="150" t="str">
        <f t="shared" si="333"/>
        <v/>
      </c>
      <c r="R1633" s="126" t="str">
        <f t="array" ref="R1633">IF(AND(ISTEXT(E1633),D1633="TR"),_xlfn.STDEV.S(IF(Supplier=E1633,Target)),"")</f>
        <v/>
      </c>
      <c r="S1633" s="143" t="e">
        <f t="shared" si="344"/>
        <v>#VALUE!</v>
      </c>
      <c r="T1633" s="146" t="e">
        <f t="shared" si="345"/>
        <v>#VALUE!</v>
      </c>
    </row>
    <row r="1634" spans="1:20" s="17" customFormat="1" x14ac:dyDescent="0.2">
      <c r="A1634" s="14"/>
      <c r="B1634" s="14"/>
      <c r="C1634" s="14"/>
      <c r="D1634" s="14"/>
      <c r="E1634" s="14"/>
      <c r="F1634" s="149" t="str">
        <f t="shared" si="334"/>
        <v/>
      </c>
      <c r="G1634" s="148" t="str">
        <f>IF(F1634="","",SUMIF(Supplier,Waste_Input!E1634,TotalSampleWeight))</f>
        <v/>
      </c>
      <c r="H1634" s="150" t="str">
        <f t="shared" si="335"/>
        <v/>
      </c>
      <c r="I1634" s="150" t="str">
        <f t="shared" si="336"/>
        <v/>
      </c>
      <c r="J1634" s="150" t="str">
        <f t="shared" si="337"/>
        <v/>
      </c>
      <c r="K1634" s="150" t="str">
        <f t="shared" si="338"/>
        <v/>
      </c>
      <c r="L1634" s="150" t="str">
        <f t="shared" si="339"/>
        <v/>
      </c>
      <c r="M1634" s="150" t="str">
        <f t="shared" si="340"/>
        <v/>
      </c>
      <c r="N1634" s="172" t="str">
        <f t="shared" si="341"/>
        <v/>
      </c>
      <c r="O1634" s="150" t="str">
        <f t="shared" si="342"/>
        <v/>
      </c>
      <c r="P1634" s="151" t="str">
        <f t="shared" si="343"/>
        <v/>
      </c>
      <c r="Q1634" s="150" t="str">
        <f t="shared" si="333"/>
        <v/>
      </c>
      <c r="R1634" s="126" t="str">
        <f t="array" ref="R1634">IF(AND(ISTEXT(E1634),D1634="TR"),_xlfn.STDEV.S(IF(Supplier=E1634,Target)),"")</f>
        <v/>
      </c>
      <c r="S1634" s="143" t="e">
        <f t="shared" si="344"/>
        <v>#VALUE!</v>
      </c>
      <c r="T1634" s="146" t="e">
        <f t="shared" si="345"/>
        <v>#VALUE!</v>
      </c>
    </row>
    <row r="1635" spans="1:20" s="17" customFormat="1" x14ac:dyDescent="0.2">
      <c r="A1635" s="14"/>
      <c r="B1635" s="14"/>
      <c r="C1635" s="14"/>
      <c r="D1635" s="14"/>
      <c r="E1635" s="14"/>
      <c r="F1635" s="149" t="str">
        <f t="shared" si="334"/>
        <v/>
      </c>
      <c r="G1635" s="148" t="str">
        <f>IF(F1635="","",SUMIF(Supplier,Waste_Input!E1635,TotalSampleWeight))</f>
        <v/>
      </c>
      <c r="H1635" s="150" t="str">
        <f t="shared" si="335"/>
        <v/>
      </c>
      <c r="I1635" s="150" t="str">
        <f t="shared" si="336"/>
        <v/>
      </c>
      <c r="J1635" s="150" t="str">
        <f t="shared" si="337"/>
        <v/>
      </c>
      <c r="K1635" s="150" t="str">
        <f t="shared" si="338"/>
        <v/>
      </c>
      <c r="L1635" s="150" t="str">
        <f t="shared" si="339"/>
        <v/>
      </c>
      <c r="M1635" s="150" t="str">
        <f t="shared" si="340"/>
        <v/>
      </c>
      <c r="N1635" s="172" t="str">
        <f t="shared" si="341"/>
        <v/>
      </c>
      <c r="O1635" s="150" t="str">
        <f t="shared" si="342"/>
        <v/>
      </c>
      <c r="P1635" s="151" t="str">
        <f t="shared" si="343"/>
        <v/>
      </c>
      <c r="Q1635" s="150" t="str">
        <f t="shared" si="333"/>
        <v/>
      </c>
      <c r="R1635" s="126" t="str">
        <f t="array" ref="R1635">IF(AND(ISTEXT(E1635),D1635="TR"),_xlfn.STDEV.S(IF(Supplier=E1635,Target)),"")</f>
        <v/>
      </c>
      <c r="S1635" s="143" t="e">
        <f t="shared" si="344"/>
        <v>#VALUE!</v>
      </c>
      <c r="T1635" s="146" t="e">
        <f t="shared" si="345"/>
        <v>#VALUE!</v>
      </c>
    </row>
    <row r="1636" spans="1:20" s="17" customFormat="1" x14ac:dyDescent="0.2">
      <c r="A1636" s="14"/>
      <c r="B1636" s="14"/>
      <c r="C1636" s="14"/>
      <c r="D1636" s="14"/>
      <c r="E1636" s="14"/>
      <c r="F1636" s="149" t="str">
        <f t="shared" si="334"/>
        <v/>
      </c>
      <c r="G1636" s="148" t="str">
        <f>IF(F1636="","",SUMIF(Supplier,Waste_Input!E1636,TotalSampleWeight))</f>
        <v/>
      </c>
      <c r="H1636" s="150" t="str">
        <f t="shared" si="335"/>
        <v/>
      </c>
      <c r="I1636" s="150" t="str">
        <f t="shared" si="336"/>
        <v/>
      </c>
      <c r="J1636" s="150" t="str">
        <f t="shared" si="337"/>
        <v/>
      </c>
      <c r="K1636" s="150" t="str">
        <f t="shared" si="338"/>
        <v/>
      </c>
      <c r="L1636" s="150" t="str">
        <f t="shared" si="339"/>
        <v/>
      </c>
      <c r="M1636" s="150" t="str">
        <f t="shared" si="340"/>
        <v/>
      </c>
      <c r="N1636" s="172" t="str">
        <f t="shared" si="341"/>
        <v/>
      </c>
      <c r="O1636" s="150" t="str">
        <f t="shared" si="342"/>
        <v/>
      </c>
      <c r="P1636" s="151" t="str">
        <f t="shared" si="343"/>
        <v/>
      </c>
      <c r="Q1636" s="150" t="str">
        <f t="shared" si="333"/>
        <v/>
      </c>
      <c r="R1636" s="126" t="str">
        <f t="array" ref="R1636">IF(AND(ISTEXT(E1636),D1636="TR"),_xlfn.STDEV.S(IF(Supplier=E1636,Target)),"")</f>
        <v/>
      </c>
      <c r="S1636" s="143" t="e">
        <f t="shared" si="344"/>
        <v>#VALUE!</v>
      </c>
      <c r="T1636" s="146" t="e">
        <f t="shared" si="345"/>
        <v>#VALUE!</v>
      </c>
    </row>
    <row r="1637" spans="1:20" s="17" customFormat="1" x14ac:dyDescent="0.2">
      <c r="A1637" s="14"/>
      <c r="B1637" s="14"/>
      <c r="C1637" s="14"/>
      <c r="D1637" s="14"/>
      <c r="E1637" s="14"/>
      <c r="F1637" s="149" t="str">
        <f t="shared" si="334"/>
        <v/>
      </c>
      <c r="G1637" s="148" t="str">
        <f>IF(F1637="","",SUMIF(Supplier,Waste_Input!E1637,TotalSampleWeight))</f>
        <v/>
      </c>
      <c r="H1637" s="150" t="str">
        <f t="shared" si="335"/>
        <v/>
      </c>
      <c r="I1637" s="150" t="str">
        <f t="shared" si="336"/>
        <v/>
      </c>
      <c r="J1637" s="150" t="str">
        <f t="shared" si="337"/>
        <v/>
      </c>
      <c r="K1637" s="150" t="str">
        <f t="shared" si="338"/>
        <v/>
      </c>
      <c r="L1637" s="150" t="str">
        <f t="shared" si="339"/>
        <v/>
      </c>
      <c r="M1637" s="150" t="str">
        <f t="shared" si="340"/>
        <v/>
      </c>
      <c r="N1637" s="172" t="str">
        <f t="shared" si="341"/>
        <v/>
      </c>
      <c r="O1637" s="150" t="str">
        <f t="shared" si="342"/>
        <v/>
      </c>
      <c r="P1637" s="151" t="str">
        <f t="shared" si="343"/>
        <v/>
      </c>
      <c r="Q1637" s="150" t="str">
        <f t="shared" si="333"/>
        <v/>
      </c>
      <c r="R1637" s="126" t="str">
        <f t="array" ref="R1637">IF(AND(ISTEXT(E1637),D1637="TR"),_xlfn.STDEV.S(IF(Supplier=E1637,Target)),"")</f>
        <v/>
      </c>
      <c r="S1637" s="143" t="e">
        <f t="shared" si="344"/>
        <v>#VALUE!</v>
      </c>
      <c r="T1637" s="146" t="e">
        <f t="shared" si="345"/>
        <v>#VALUE!</v>
      </c>
    </row>
    <row r="1638" spans="1:20" s="17" customFormat="1" x14ac:dyDescent="0.2">
      <c r="A1638" s="14"/>
      <c r="B1638" s="14"/>
      <c r="C1638" s="14"/>
      <c r="D1638" s="14"/>
      <c r="E1638" s="14"/>
      <c r="F1638" s="149" t="str">
        <f t="shared" si="334"/>
        <v/>
      </c>
      <c r="G1638" s="148" t="str">
        <f>IF(F1638="","",SUMIF(Supplier,Waste_Input!E1638,TotalSampleWeight))</f>
        <v/>
      </c>
      <c r="H1638" s="150" t="str">
        <f t="shared" si="335"/>
        <v/>
      </c>
      <c r="I1638" s="150" t="str">
        <f t="shared" si="336"/>
        <v/>
      </c>
      <c r="J1638" s="150" t="str">
        <f t="shared" si="337"/>
        <v/>
      </c>
      <c r="K1638" s="150" t="str">
        <f t="shared" si="338"/>
        <v/>
      </c>
      <c r="L1638" s="150" t="str">
        <f t="shared" si="339"/>
        <v/>
      </c>
      <c r="M1638" s="150" t="str">
        <f t="shared" si="340"/>
        <v/>
      </c>
      <c r="N1638" s="172" t="str">
        <f t="shared" si="341"/>
        <v/>
      </c>
      <c r="O1638" s="150" t="str">
        <f t="shared" si="342"/>
        <v/>
      </c>
      <c r="P1638" s="151" t="str">
        <f t="shared" si="343"/>
        <v/>
      </c>
      <c r="Q1638" s="150" t="str">
        <f t="shared" si="333"/>
        <v/>
      </c>
      <c r="R1638" s="126" t="str">
        <f t="array" ref="R1638">IF(AND(ISTEXT(E1638),D1638="TR"),_xlfn.STDEV.S(IF(Supplier=E1638,Target)),"")</f>
        <v/>
      </c>
      <c r="S1638" s="143" t="e">
        <f t="shared" si="344"/>
        <v>#VALUE!</v>
      </c>
      <c r="T1638" s="146" t="e">
        <f t="shared" si="345"/>
        <v>#VALUE!</v>
      </c>
    </row>
    <row r="1639" spans="1:20" s="17" customFormat="1" x14ac:dyDescent="0.2">
      <c r="A1639" s="14"/>
      <c r="B1639" s="14"/>
      <c r="C1639" s="14"/>
      <c r="D1639" s="14"/>
      <c r="E1639" s="14"/>
      <c r="F1639" s="149" t="str">
        <f t="shared" si="334"/>
        <v/>
      </c>
      <c r="G1639" s="148" t="str">
        <f>IF(F1639="","",SUMIF(Supplier,Waste_Input!E1639,TotalSampleWeight))</f>
        <v/>
      </c>
      <c r="H1639" s="150" t="str">
        <f t="shared" si="335"/>
        <v/>
      </c>
      <c r="I1639" s="150" t="str">
        <f t="shared" si="336"/>
        <v/>
      </c>
      <c r="J1639" s="150" t="str">
        <f t="shared" si="337"/>
        <v/>
      </c>
      <c r="K1639" s="150" t="str">
        <f t="shared" si="338"/>
        <v/>
      </c>
      <c r="L1639" s="150" t="str">
        <f t="shared" si="339"/>
        <v/>
      </c>
      <c r="M1639" s="150" t="str">
        <f t="shared" si="340"/>
        <v/>
      </c>
      <c r="N1639" s="172" t="str">
        <f t="shared" si="341"/>
        <v/>
      </c>
      <c r="O1639" s="150" t="str">
        <f t="shared" si="342"/>
        <v/>
      </c>
      <c r="P1639" s="151" t="str">
        <f t="shared" si="343"/>
        <v/>
      </c>
      <c r="Q1639" s="150" t="str">
        <f t="shared" si="333"/>
        <v/>
      </c>
      <c r="R1639" s="126" t="str">
        <f t="array" ref="R1639">IF(AND(ISTEXT(E1639),D1639="TR"),_xlfn.STDEV.S(IF(Supplier=E1639,Target)),"")</f>
        <v/>
      </c>
      <c r="S1639" s="143" t="e">
        <f t="shared" si="344"/>
        <v>#VALUE!</v>
      </c>
      <c r="T1639" s="146" t="e">
        <f t="shared" si="345"/>
        <v>#VALUE!</v>
      </c>
    </row>
    <row r="1640" spans="1:20" s="17" customFormat="1" x14ac:dyDescent="0.2">
      <c r="A1640" s="14"/>
      <c r="B1640" s="14"/>
      <c r="C1640" s="14"/>
      <c r="D1640" s="14"/>
      <c r="E1640" s="14"/>
      <c r="F1640" s="149" t="str">
        <f t="shared" si="334"/>
        <v/>
      </c>
      <c r="G1640" s="148" t="str">
        <f>IF(F1640="","",SUMIF(Supplier,Waste_Input!E1640,TotalSampleWeight))</f>
        <v/>
      </c>
      <c r="H1640" s="150" t="str">
        <f t="shared" si="335"/>
        <v/>
      </c>
      <c r="I1640" s="150" t="str">
        <f t="shared" si="336"/>
        <v/>
      </c>
      <c r="J1640" s="150" t="str">
        <f t="shared" si="337"/>
        <v/>
      </c>
      <c r="K1640" s="150" t="str">
        <f t="shared" si="338"/>
        <v/>
      </c>
      <c r="L1640" s="150" t="str">
        <f t="shared" si="339"/>
        <v/>
      </c>
      <c r="M1640" s="150" t="str">
        <f t="shared" si="340"/>
        <v/>
      </c>
      <c r="N1640" s="172" t="str">
        <f t="shared" si="341"/>
        <v/>
      </c>
      <c r="O1640" s="150" t="str">
        <f t="shared" si="342"/>
        <v/>
      </c>
      <c r="P1640" s="151" t="str">
        <f t="shared" si="343"/>
        <v/>
      </c>
      <c r="Q1640" s="150" t="str">
        <f t="shared" si="333"/>
        <v/>
      </c>
      <c r="R1640" s="126" t="str">
        <f t="array" ref="R1640">IF(AND(ISTEXT(E1640),D1640="TR"),_xlfn.STDEV.S(IF(Supplier=E1640,Target)),"")</f>
        <v/>
      </c>
      <c r="S1640" s="143" t="e">
        <f t="shared" si="344"/>
        <v>#VALUE!</v>
      </c>
      <c r="T1640" s="146" t="e">
        <f t="shared" si="345"/>
        <v>#VALUE!</v>
      </c>
    </row>
    <row r="1641" spans="1:20" s="17" customFormat="1" x14ac:dyDescent="0.2">
      <c r="A1641" s="14"/>
      <c r="B1641" s="14"/>
      <c r="C1641" s="14"/>
      <c r="D1641" s="14"/>
      <c r="E1641" s="14"/>
      <c r="F1641" s="149" t="str">
        <f t="shared" si="334"/>
        <v/>
      </c>
      <c r="G1641" s="148" t="str">
        <f>IF(F1641="","",SUMIF(Supplier,Waste_Input!E1641,TotalSampleWeight))</f>
        <v/>
      </c>
      <c r="H1641" s="150" t="str">
        <f t="shared" si="335"/>
        <v/>
      </c>
      <c r="I1641" s="150" t="str">
        <f t="shared" si="336"/>
        <v/>
      </c>
      <c r="J1641" s="150" t="str">
        <f t="shared" si="337"/>
        <v/>
      </c>
      <c r="K1641" s="150" t="str">
        <f t="shared" si="338"/>
        <v/>
      </c>
      <c r="L1641" s="150" t="str">
        <f t="shared" si="339"/>
        <v/>
      </c>
      <c r="M1641" s="150" t="str">
        <f t="shared" si="340"/>
        <v/>
      </c>
      <c r="N1641" s="172" t="str">
        <f t="shared" si="341"/>
        <v/>
      </c>
      <c r="O1641" s="150" t="str">
        <f t="shared" si="342"/>
        <v/>
      </c>
      <c r="P1641" s="151" t="str">
        <f t="shared" si="343"/>
        <v/>
      </c>
      <c r="Q1641" s="150" t="str">
        <f t="shared" si="333"/>
        <v/>
      </c>
      <c r="R1641" s="126" t="str">
        <f t="array" ref="R1641">IF(AND(ISTEXT(E1641),D1641="TR"),_xlfn.STDEV.S(IF(Supplier=E1641,Target)),"")</f>
        <v/>
      </c>
      <c r="S1641" s="143" t="e">
        <f t="shared" si="344"/>
        <v>#VALUE!</v>
      </c>
      <c r="T1641" s="146" t="e">
        <f t="shared" si="345"/>
        <v>#VALUE!</v>
      </c>
    </row>
    <row r="1642" spans="1:20" s="17" customFormat="1" x14ac:dyDescent="0.2">
      <c r="A1642" s="14"/>
      <c r="B1642" s="14"/>
      <c r="C1642" s="14"/>
      <c r="D1642" s="14"/>
      <c r="E1642" s="14"/>
      <c r="F1642" s="149" t="str">
        <f t="shared" si="334"/>
        <v/>
      </c>
      <c r="G1642" s="148" t="str">
        <f>IF(F1642="","",SUMIF(Supplier,Waste_Input!E1642,TotalSampleWeight))</f>
        <v/>
      </c>
      <c r="H1642" s="150" t="str">
        <f t="shared" si="335"/>
        <v/>
      </c>
      <c r="I1642" s="150" t="str">
        <f t="shared" si="336"/>
        <v/>
      </c>
      <c r="J1642" s="150" t="str">
        <f t="shared" si="337"/>
        <v/>
      </c>
      <c r="K1642" s="150" t="str">
        <f t="shared" si="338"/>
        <v/>
      </c>
      <c r="L1642" s="150" t="str">
        <f t="shared" si="339"/>
        <v/>
      </c>
      <c r="M1642" s="150" t="str">
        <f t="shared" si="340"/>
        <v/>
      </c>
      <c r="N1642" s="172" t="str">
        <f t="shared" si="341"/>
        <v/>
      </c>
      <c r="O1642" s="150" t="str">
        <f t="shared" si="342"/>
        <v/>
      </c>
      <c r="P1642" s="151" t="str">
        <f t="shared" si="343"/>
        <v/>
      </c>
      <c r="Q1642" s="150" t="str">
        <f t="shared" si="333"/>
        <v/>
      </c>
      <c r="R1642" s="126" t="str">
        <f t="array" ref="R1642">IF(AND(ISTEXT(E1642),D1642="TR"),_xlfn.STDEV.S(IF(Supplier=E1642,Target)),"")</f>
        <v/>
      </c>
      <c r="S1642" s="143" t="e">
        <f t="shared" si="344"/>
        <v>#VALUE!</v>
      </c>
      <c r="T1642" s="146" t="e">
        <f t="shared" si="345"/>
        <v>#VALUE!</v>
      </c>
    </row>
    <row r="1643" spans="1:20" s="17" customFormat="1" x14ac:dyDescent="0.2">
      <c r="A1643" s="14"/>
      <c r="B1643" s="14"/>
      <c r="C1643" s="14"/>
      <c r="D1643" s="14"/>
      <c r="E1643" s="14"/>
      <c r="F1643" s="149" t="str">
        <f t="shared" si="334"/>
        <v/>
      </c>
      <c r="G1643" s="148" t="str">
        <f>IF(F1643="","",SUMIF(Supplier,Waste_Input!E1643,TotalSampleWeight))</f>
        <v/>
      </c>
      <c r="H1643" s="150" t="str">
        <f t="shared" si="335"/>
        <v/>
      </c>
      <c r="I1643" s="150" t="str">
        <f t="shared" si="336"/>
        <v/>
      </c>
      <c r="J1643" s="150" t="str">
        <f t="shared" si="337"/>
        <v/>
      </c>
      <c r="K1643" s="150" t="str">
        <f t="shared" si="338"/>
        <v/>
      </c>
      <c r="L1643" s="150" t="str">
        <f t="shared" si="339"/>
        <v/>
      </c>
      <c r="M1643" s="150" t="str">
        <f t="shared" si="340"/>
        <v/>
      </c>
      <c r="N1643" s="172" t="str">
        <f t="shared" si="341"/>
        <v/>
      </c>
      <c r="O1643" s="150" t="str">
        <f t="shared" si="342"/>
        <v/>
      </c>
      <c r="P1643" s="151" t="str">
        <f t="shared" si="343"/>
        <v/>
      </c>
      <c r="Q1643" s="150" t="str">
        <f t="shared" si="333"/>
        <v/>
      </c>
      <c r="R1643" s="126" t="str">
        <f t="array" ref="R1643">IF(AND(ISTEXT(E1643),D1643="TR"),_xlfn.STDEV.S(IF(Supplier=E1643,Target)),"")</f>
        <v/>
      </c>
      <c r="S1643" s="143" t="e">
        <f t="shared" si="344"/>
        <v>#VALUE!</v>
      </c>
      <c r="T1643" s="146" t="e">
        <f t="shared" si="345"/>
        <v>#VALUE!</v>
      </c>
    </row>
    <row r="1644" spans="1:20" s="17" customFormat="1" x14ac:dyDescent="0.2">
      <c r="A1644" s="14"/>
      <c r="B1644" s="14"/>
      <c r="C1644" s="14"/>
      <c r="D1644" s="14"/>
      <c r="E1644" s="14"/>
      <c r="F1644" s="149" t="str">
        <f t="shared" si="334"/>
        <v/>
      </c>
      <c r="G1644" s="148" t="str">
        <f>IF(F1644="","",SUMIF(Supplier,Waste_Input!E1644,TotalSampleWeight))</f>
        <v/>
      </c>
      <c r="H1644" s="150" t="str">
        <f t="shared" si="335"/>
        <v/>
      </c>
      <c r="I1644" s="150" t="str">
        <f t="shared" si="336"/>
        <v/>
      </c>
      <c r="J1644" s="150" t="str">
        <f t="shared" si="337"/>
        <v/>
      </c>
      <c r="K1644" s="150" t="str">
        <f t="shared" si="338"/>
        <v/>
      </c>
      <c r="L1644" s="150" t="str">
        <f t="shared" si="339"/>
        <v/>
      </c>
      <c r="M1644" s="150" t="str">
        <f t="shared" si="340"/>
        <v/>
      </c>
      <c r="N1644" s="172" t="str">
        <f t="shared" si="341"/>
        <v/>
      </c>
      <c r="O1644" s="150" t="str">
        <f t="shared" si="342"/>
        <v/>
      </c>
      <c r="P1644" s="151" t="str">
        <f t="shared" si="343"/>
        <v/>
      </c>
      <c r="Q1644" s="150" t="str">
        <f t="shared" si="333"/>
        <v/>
      </c>
      <c r="R1644" s="126" t="str">
        <f t="array" ref="R1644">IF(AND(ISTEXT(E1644),D1644="TR"),_xlfn.STDEV.S(IF(Supplier=E1644,Target)),"")</f>
        <v/>
      </c>
      <c r="S1644" s="143" t="e">
        <f t="shared" si="344"/>
        <v>#VALUE!</v>
      </c>
      <c r="T1644" s="146" t="e">
        <f t="shared" si="345"/>
        <v>#VALUE!</v>
      </c>
    </row>
    <row r="1645" spans="1:20" s="17" customFormat="1" x14ac:dyDescent="0.2">
      <c r="A1645" s="14"/>
      <c r="B1645" s="14"/>
      <c r="C1645" s="14"/>
      <c r="D1645" s="14"/>
      <c r="E1645" s="14"/>
      <c r="F1645" s="149" t="str">
        <f t="shared" si="334"/>
        <v/>
      </c>
      <c r="G1645" s="148" t="str">
        <f>IF(F1645="","",SUMIF(Supplier,Waste_Input!E1645,TotalSampleWeight))</f>
        <v/>
      </c>
      <c r="H1645" s="150" t="str">
        <f t="shared" si="335"/>
        <v/>
      </c>
      <c r="I1645" s="150" t="str">
        <f t="shared" si="336"/>
        <v/>
      </c>
      <c r="J1645" s="150" t="str">
        <f t="shared" si="337"/>
        <v/>
      </c>
      <c r="K1645" s="150" t="str">
        <f t="shared" si="338"/>
        <v/>
      </c>
      <c r="L1645" s="150" t="str">
        <f t="shared" si="339"/>
        <v/>
      </c>
      <c r="M1645" s="150" t="str">
        <f t="shared" si="340"/>
        <v/>
      </c>
      <c r="N1645" s="172" t="str">
        <f t="shared" si="341"/>
        <v/>
      </c>
      <c r="O1645" s="150" t="str">
        <f t="shared" si="342"/>
        <v/>
      </c>
      <c r="P1645" s="151" t="str">
        <f t="shared" si="343"/>
        <v/>
      </c>
      <c r="Q1645" s="150" t="str">
        <f t="shared" si="333"/>
        <v/>
      </c>
      <c r="R1645" s="126" t="str">
        <f t="array" ref="R1645">IF(AND(ISTEXT(E1645),D1645="TR"),_xlfn.STDEV.S(IF(Supplier=E1645,Target)),"")</f>
        <v/>
      </c>
      <c r="S1645" s="143" t="e">
        <f t="shared" si="344"/>
        <v>#VALUE!</v>
      </c>
      <c r="T1645" s="146" t="e">
        <f t="shared" si="345"/>
        <v>#VALUE!</v>
      </c>
    </row>
    <row r="1646" spans="1:20" s="17" customFormat="1" x14ac:dyDescent="0.2">
      <c r="A1646" s="14"/>
      <c r="B1646" s="14"/>
      <c r="C1646" s="14"/>
      <c r="D1646" s="14"/>
      <c r="E1646" s="14"/>
      <c r="F1646" s="149" t="str">
        <f t="shared" si="334"/>
        <v/>
      </c>
      <c r="G1646" s="148" t="str">
        <f>IF(F1646="","",SUMIF(Supplier,Waste_Input!E1646,TotalSampleWeight))</f>
        <v/>
      </c>
      <c r="H1646" s="150" t="str">
        <f t="shared" si="335"/>
        <v/>
      </c>
      <c r="I1646" s="150" t="str">
        <f t="shared" si="336"/>
        <v/>
      </c>
      <c r="J1646" s="150" t="str">
        <f t="shared" si="337"/>
        <v/>
      </c>
      <c r="K1646" s="150" t="str">
        <f t="shared" si="338"/>
        <v/>
      </c>
      <c r="L1646" s="150" t="str">
        <f t="shared" si="339"/>
        <v/>
      </c>
      <c r="M1646" s="150" t="str">
        <f t="shared" si="340"/>
        <v/>
      </c>
      <c r="N1646" s="172" t="str">
        <f t="shared" si="341"/>
        <v/>
      </c>
      <c r="O1646" s="150" t="str">
        <f t="shared" si="342"/>
        <v/>
      </c>
      <c r="P1646" s="151" t="str">
        <f t="shared" si="343"/>
        <v/>
      </c>
      <c r="Q1646" s="150" t="str">
        <f t="shared" si="333"/>
        <v/>
      </c>
      <c r="R1646" s="126" t="str">
        <f t="array" ref="R1646">IF(AND(ISTEXT(E1646),D1646="TR"),_xlfn.STDEV.S(IF(Supplier=E1646,Target)),"")</f>
        <v/>
      </c>
      <c r="S1646" s="143" t="e">
        <f t="shared" si="344"/>
        <v>#VALUE!</v>
      </c>
      <c r="T1646" s="146" t="e">
        <f t="shared" si="345"/>
        <v>#VALUE!</v>
      </c>
    </row>
    <row r="1647" spans="1:20" s="17" customFormat="1" x14ac:dyDescent="0.2">
      <c r="A1647" s="14"/>
      <c r="B1647" s="14"/>
      <c r="C1647" s="14"/>
      <c r="D1647" s="14"/>
      <c r="E1647" s="14"/>
      <c r="F1647" s="149" t="str">
        <f t="shared" si="334"/>
        <v/>
      </c>
      <c r="G1647" s="148" t="str">
        <f>IF(F1647="","",SUMIF(Supplier,Waste_Input!E1647,TotalSampleWeight))</f>
        <v/>
      </c>
      <c r="H1647" s="150" t="str">
        <f t="shared" si="335"/>
        <v/>
      </c>
      <c r="I1647" s="150" t="str">
        <f t="shared" si="336"/>
        <v/>
      </c>
      <c r="J1647" s="150" t="str">
        <f t="shared" si="337"/>
        <v/>
      </c>
      <c r="K1647" s="150" t="str">
        <f t="shared" si="338"/>
        <v/>
      </c>
      <c r="L1647" s="150" t="str">
        <f t="shared" si="339"/>
        <v/>
      </c>
      <c r="M1647" s="150" t="str">
        <f t="shared" si="340"/>
        <v/>
      </c>
      <c r="N1647" s="172" t="str">
        <f t="shared" si="341"/>
        <v/>
      </c>
      <c r="O1647" s="150" t="str">
        <f t="shared" si="342"/>
        <v/>
      </c>
      <c r="P1647" s="151" t="str">
        <f t="shared" si="343"/>
        <v/>
      </c>
      <c r="Q1647" s="150" t="str">
        <f t="shared" si="333"/>
        <v/>
      </c>
      <c r="R1647" s="126" t="str">
        <f t="array" ref="R1647">IF(AND(ISTEXT(E1647),D1647="TR"),_xlfn.STDEV.S(IF(Supplier=E1647,Target)),"")</f>
        <v/>
      </c>
      <c r="S1647" s="143" t="e">
        <f t="shared" si="344"/>
        <v>#VALUE!</v>
      </c>
      <c r="T1647" s="146" t="e">
        <f t="shared" si="345"/>
        <v>#VALUE!</v>
      </c>
    </row>
    <row r="1648" spans="1:20" s="17" customFormat="1" x14ac:dyDescent="0.2">
      <c r="A1648" s="14"/>
      <c r="B1648" s="14"/>
      <c r="C1648" s="14"/>
      <c r="D1648" s="14"/>
      <c r="E1648" s="14"/>
      <c r="F1648" s="149" t="str">
        <f t="shared" si="334"/>
        <v/>
      </c>
      <c r="G1648" s="148" t="str">
        <f>IF(F1648="","",SUMIF(Supplier,Waste_Input!E1648,TotalSampleWeight))</f>
        <v/>
      </c>
      <c r="H1648" s="150" t="str">
        <f t="shared" si="335"/>
        <v/>
      </c>
      <c r="I1648" s="150" t="str">
        <f t="shared" si="336"/>
        <v/>
      </c>
      <c r="J1648" s="150" t="str">
        <f t="shared" si="337"/>
        <v/>
      </c>
      <c r="K1648" s="150" t="str">
        <f t="shared" si="338"/>
        <v/>
      </c>
      <c r="L1648" s="150" t="str">
        <f t="shared" si="339"/>
        <v/>
      </c>
      <c r="M1648" s="150" t="str">
        <f t="shared" si="340"/>
        <v/>
      </c>
      <c r="N1648" s="172" t="str">
        <f t="shared" si="341"/>
        <v/>
      </c>
      <c r="O1648" s="150" t="str">
        <f t="shared" si="342"/>
        <v/>
      </c>
      <c r="P1648" s="151" t="str">
        <f t="shared" si="343"/>
        <v/>
      </c>
      <c r="Q1648" s="150" t="str">
        <f t="shared" si="333"/>
        <v/>
      </c>
      <c r="R1648" s="126" t="str">
        <f t="array" ref="R1648">IF(AND(ISTEXT(E1648),D1648="TR"),_xlfn.STDEV.S(IF(Supplier=E1648,Target)),"")</f>
        <v/>
      </c>
      <c r="S1648" s="143" t="e">
        <f t="shared" si="344"/>
        <v>#VALUE!</v>
      </c>
      <c r="T1648" s="146" t="e">
        <f t="shared" si="345"/>
        <v>#VALUE!</v>
      </c>
    </row>
    <row r="1649" spans="1:20" s="17" customFormat="1" x14ac:dyDescent="0.2">
      <c r="A1649" s="14"/>
      <c r="B1649" s="14"/>
      <c r="C1649" s="14"/>
      <c r="D1649" s="14"/>
      <c r="E1649" s="14"/>
      <c r="F1649" s="149" t="str">
        <f t="shared" si="334"/>
        <v/>
      </c>
      <c r="G1649" s="148" t="str">
        <f>IF(F1649="","",SUMIF(Supplier,Waste_Input!E1649,TotalSampleWeight))</f>
        <v/>
      </c>
      <c r="H1649" s="150" t="str">
        <f t="shared" si="335"/>
        <v/>
      </c>
      <c r="I1649" s="150" t="str">
        <f t="shared" si="336"/>
        <v/>
      </c>
      <c r="J1649" s="150" t="str">
        <f t="shared" si="337"/>
        <v/>
      </c>
      <c r="K1649" s="150" t="str">
        <f t="shared" si="338"/>
        <v/>
      </c>
      <c r="L1649" s="150" t="str">
        <f t="shared" si="339"/>
        <v/>
      </c>
      <c r="M1649" s="150" t="str">
        <f t="shared" si="340"/>
        <v/>
      </c>
      <c r="N1649" s="172" t="str">
        <f t="shared" si="341"/>
        <v/>
      </c>
      <c r="O1649" s="150" t="str">
        <f t="shared" si="342"/>
        <v/>
      </c>
      <c r="P1649" s="151" t="str">
        <f t="shared" si="343"/>
        <v/>
      </c>
      <c r="Q1649" s="150" t="str">
        <f t="shared" si="333"/>
        <v/>
      </c>
      <c r="R1649" s="126" t="str">
        <f t="array" ref="R1649">IF(AND(ISTEXT(E1649),D1649="TR"),_xlfn.STDEV.S(IF(Supplier=E1649,Target)),"")</f>
        <v/>
      </c>
      <c r="S1649" s="143" t="e">
        <f t="shared" si="344"/>
        <v>#VALUE!</v>
      </c>
      <c r="T1649" s="146" t="e">
        <f t="shared" si="345"/>
        <v>#VALUE!</v>
      </c>
    </row>
    <row r="1650" spans="1:20" s="17" customFormat="1" x14ac:dyDescent="0.2">
      <c r="A1650" s="14"/>
      <c r="B1650" s="14"/>
      <c r="C1650" s="14"/>
      <c r="D1650" s="14"/>
      <c r="E1650" s="14"/>
      <c r="F1650" s="149" t="str">
        <f t="shared" si="334"/>
        <v/>
      </c>
      <c r="G1650" s="148" t="str">
        <f>IF(F1650="","",SUMIF(Supplier,Waste_Input!E1650,TotalSampleWeight))</f>
        <v/>
      </c>
      <c r="H1650" s="150" t="str">
        <f t="shared" si="335"/>
        <v/>
      </c>
      <c r="I1650" s="150" t="str">
        <f t="shared" si="336"/>
        <v/>
      </c>
      <c r="J1650" s="150" t="str">
        <f t="shared" si="337"/>
        <v/>
      </c>
      <c r="K1650" s="150" t="str">
        <f t="shared" si="338"/>
        <v/>
      </c>
      <c r="L1650" s="150" t="str">
        <f t="shared" si="339"/>
        <v/>
      </c>
      <c r="M1650" s="150" t="str">
        <f t="shared" si="340"/>
        <v/>
      </c>
      <c r="N1650" s="172" t="str">
        <f t="shared" si="341"/>
        <v/>
      </c>
      <c r="O1650" s="150" t="str">
        <f t="shared" si="342"/>
        <v/>
      </c>
      <c r="P1650" s="151" t="str">
        <f t="shared" si="343"/>
        <v/>
      </c>
      <c r="Q1650" s="150" t="str">
        <f t="shared" si="333"/>
        <v/>
      </c>
      <c r="R1650" s="126" t="str">
        <f t="array" ref="R1650">IF(AND(ISTEXT(E1650),D1650="TR"),_xlfn.STDEV.S(IF(Supplier=E1650,Target)),"")</f>
        <v/>
      </c>
      <c r="S1650" s="143" t="e">
        <f t="shared" si="344"/>
        <v>#VALUE!</v>
      </c>
      <c r="T1650" s="146" t="e">
        <f t="shared" si="345"/>
        <v>#VALUE!</v>
      </c>
    </row>
    <row r="1651" spans="1:20" s="17" customFormat="1" x14ac:dyDescent="0.2">
      <c r="A1651" s="14"/>
      <c r="B1651" s="14"/>
      <c r="C1651" s="14"/>
      <c r="D1651" s="14"/>
      <c r="E1651" s="14"/>
      <c r="F1651" s="149" t="str">
        <f t="shared" si="334"/>
        <v/>
      </c>
      <c r="G1651" s="148" t="str">
        <f>IF(F1651="","",SUMIF(Supplier,Waste_Input!E1651,TotalSampleWeight))</f>
        <v/>
      </c>
      <c r="H1651" s="150" t="str">
        <f t="shared" si="335"/>
        <v/>
      </c>
      <c r="I1651" s="150" t="str">
        <f t="shared" si="336"/>
        <v/>
      </c>
      <c r="J1651" s="150" t="str">
        <f t="shared" si="337"/>
        <v/>
      </c>
      <c r="K1651" s="150" t="str">
        <f t="shared" si="338"/>
        <v/>
      </c>
      <c r="L1651" s="150" t="str">
        <f t="shared" si="339"/>
        <v/>
      </c>
      <c r="M1651" s="150" t="str">
        <f t="shared" si="340"/>
        <v/>
      </c>
      <c r="N1651" s="172" t="str">
        <f t="shared" si="341"/>
        <v/>
      </c>
      <c r="O1651" s="150" t="str">
        <f t="shared" si="342"/>
        <v/>
      </c>
      <c r="P1651" s="151" t="str">
        <f t="shared" si="343"/>
        <v/>
      </c>
      <c r="Q1651" s="150" t="str">
        <f t="shared" si="333"/>
        <v/>
      </c>
      <c r="R1651" s="126" t="str">
        <f t="array" ref="R1651">IF(AND(ISTEXT(E1651),D1651="TR"),_xlfn.STDEV.S(IF(Supplier=E1651,Target)),"")</f>
        <v/>
      </c>
      <c r="S1651" s="143" t="e">
        <f t="shared" si="344"/>
        <v>#VALUE!</v>
      </c>
      <c r="T1651" s="146" t="e">
        <f t="shared" si="345"/>
        <v>#VALUE!</v>
      </c>
    </row>
    <row r="1652" spans="1:20" s="17" customFormat="1" x14ac:dyDescent="0.2">
      <c r="A1652" s="14"/>
      <c r="B1652" s="14"/>
      <c r="C1652" s="14"/>
      <c r="D1652" s="14"/>
      <c r="E1652" s="14"/>
      <c r="F1652" s="149" t="str">
        <f t="shared" si="334"/>
        <v/>
      </c>
      <c r="G1652" s="148" t="str">
        <f>IF(F1652="","",SUMIF(Supplier,Waste_Input!E1652,TotalSampleWeight))</f>
        <v/>
      </c>
      <c r="H1652" s="150" t="str">
        <f t="shared" si="335"/>
        <v/>
      </c>
      <c r="I1652" s="150" t="str">
        <f t="shared" si="336"/>
        <v/>
      </c>
      <c r="J1652" s="150" t="str">
        <f t="shared" si="337"/>
        <v/>
      </c>
      <c r="K1652" s="150" t="str">
        <f t="shared" si="338"/>
        <v/>
      </c>
      <c r="L1652" s="150" t="str">
        <f t="shared" si="339"/>
        <v/>
      </c>
      <c r="M1652" s="150" t="str">
        <f t="shared" si="340"/>
        <v/>
      </c>
      <c r="N1652" s="172" t="str">
        <f t="shared" si="341"/>
        <v/>
      </c>
      <c r="O1652" s="150" t="str">
        <f t="shared" si="342"/>
        <v/>
      </c>
      <c r="P1652" s="151" t="str">
        <f t="shared" si="343"/>
        <v/>
      </c>
      <c r="Q1652" s="150" t="str">
        <f t="shared" si="333"/>
        <v/>
      </c>
      <c r="R1652" s="126" t="str">
        <f t="array" ref="R1652">IF(AND(ISTEXT(E1652),D1652="TR"),_xlfn.STDEV.S(IF(Supplier=E1652,Target)),"")</f>
        <v/>
      </c>
      <c r="S1652" s="143" t="e">
        <f t="shared" si="344"/>
        <v>#VALUE!</v>
      </c>
      <c r="T1652" s="146" t="e">
        <f t="shared" si="345"/>
        <v>#VALUE!</v>
      </c>
    </row>
    <row r="1653" spans="1:20" s="17" customFormat="1" x14ac:dyDescent="0.2">
      <c r="A1653" s="14"/>
      <c r="B1653" s="14"/>
      <c r="C1653" s="14"/>
      <c r="D1653" s="14"/>
      <c r="E1653" s="14"/>
      <c r="F1653" s="149" t="str">
        <f t="shared" si="334"/>
        <v/>
      </c>
      <c r="G1653" s="148" t="str">
        <f>IF(F1653="","",SUMIF(Supplier,Waste_Input!E1653,TotalSampleWeight))</f>
        <v/>
      </c>
      <c r="H1653" s="150" t="str">
        <f t="shared" si="335"/>
        <v/>
      </c>
      <c r="I1653" s="150" t="str">
        <f t="shared" si="336"/>
        <v/>
      </c>
      <c r="J1653" s="150" t="str">
        <f t="shared" si="337"/>
        <v/>
      </c>
      <c r="K1653" s="150" t="str">
        <f t="shared" si="338"/>
        <v/>
      </c>
      <c r="L1653" s="150" t="str">
        <f t="shared" si="339"/>
        <v/>
      </c>
      <c r="M1653" s="150" t="str">
        <f t="shared" si="340"/>
        <v/>
      </c>
      <c r="N1653" s="172" t="str">
        <f t="shared" si="341"/>
        <v/>
      </c>
      <c r="O1653" s="150" t="str">
        <f t="shared" si="342"/>
        <v/>
      </c>
      <c r="P1653" s="151" t="str">
        <f t="shared" si="343"/>
        <v/>
      </c>
      <c r="Q1653" s="150" t="str">
        <f t="shared" si="333"/>
        <v/>
      </c>
      <c r="R1653" s="126" t="str">
        <f t="array" ref="R1653">IF(AND(ISTEXT(E1653),D1653="TR"),_xlfn.STDEV.S(IF(Supplier=E1653,Target)),"")</f>
        <v/>
      </c>
      <c r="S1653" s="143" t="e">
        <f t="shared" si="344"/>
        <v>#VALUE!</v>
      </c>
      <c r="T1653" s="146" t="e">
        <f t="shared" si="345"/>
        <v>#VALUE!</v>
      </c>
    </row>
    <row r="1654" spans="1:20" s="17" customFormat="1" x14ac:dyDescent="0.2">
      <c r="A1654" s="14"/>
      <c r="B1654" s="14"/>
      <c r="C1654" s="14"/>
      <c r="D1654" s="14"/>
      <c r="E1654" s="14"/>
      <c r="F1654" s="149" t="str">
        <f t="shared" si="334"/>
        <v/>
      </c>
      <c r="G1654" s="148" t="str">
        <f>IF(F1654="","",SUMIF(Supplier,Waste_Input!E1654,TotalSampleWeight))</f>
        <v/>
      </c>
      <c r="H1654" s="150" t="str">
        <f t="shared" si="335"/>
        <v/>
      </c>
      <c r="I1654" s="150" t="str">
        <f t="shared" si="336"/>
        <v/>
      </c>
      <c r="J1654" s="150" t="str">
        <f t="shared" si="337"/>
        <v/>
      </c>
      <c r="K1654" s="150" t="str">
        <f t="shared" si="338"/>
        <v/>
      </c>
      <c r="L1654" s="150" t="str">
        <f t="shared" si="339"/>
        <v/>
      </c>
      <c r="M1654" s="150" t="str">
        <f t="shared" si="340"/>
        <v/>
      </c>
      <c r="N1654" s="172" t="str">
        <f t="shared" si="341"/>
        <v/>
      </c>
      <c r="O1654" s="150" t="str">
        <f t="shared" si="342"/>
        <v/>
      </c>
      <c r="P1654" s="151" t="str">
        <f t="shared" si="343"/>
        <v/>
      </c>
      <c r="Q1654" s="150" t="str">
        <f t="shared" si="333"/>
        <v/>
      </c>
      <c r="R1654" s="126" t="str">
        <f t="array" ref="R1654">IF(AND(ISTEXT(E1654),D1654="TR"),_xlfn.STDEV.S(IF(Supplier=E1654,Target)),"")</f>
        <v/>
      </c>
      <c r="S1654" s="143" t="e">
        <f t="shared" si="344"/>
        <v>#VALUE!</v>
      </c>
      <c r="T1654" s="146" t="e">
        <f t="shared" si="345"/>
        <v>#VALUE!</v>
      </c>
    </row>
    <row r="1655" spans="1:20" s="17" customFormat="1" x14ac:dyDescent="0.2">
      <c r="A1655" s="14"/>
      <c r="B1655" s="14"/>
      <c r="C1655" s="14"/>
      <c r="D1655" s="14"/>
      <c r="E1655" s="14"/>
      <c r="F1655" s="149" t="str">
        <f t="shared" si="334"/>
        <v/>
      </c>
      <c r="G1655" s="148" t="str">
        <f>IF(F1655="","",SUMIF(Supplier,Waste_Input!E1655,TotalSampleWeight))</f>
        <v/>
      </c>
      <c r="H1655" s="150" t="str">
        <f t="shared" si="335"/>
        <v/>
      </c>
      <c r="I1655" s="150" t="str">
        <f t="shared" si="336"/>
        <v/>
      </c>
      <c r="J1655" s="150" t="str">
        <f t="shared" si="337"/>
        <v/>
      </c>
      <c r="K1655" s="150" t="str">
        <f t="shared" si="338"/>
        <v/>
      </c>
      <c r="L1655" s="150" t="str">
        <f t="shared" si="339"/>
        <v/>
      </c>
      <c r="M1655" s="150" t="str">
        <f t="shared" si="340"/>
        <v/>
      </c>
      <c r="N1655" s="172" t="str">
        <f t="shared" si="341"/>
        <v/>
      </c>
      <c r="O1655" s="150" t="str">
        <f t="shared" si="342"/>
        <v/>
      </c>
      <c r="P1655" s="151" t="str">
        <f t="shared" si="343"/>
        <v/>
      </c>
      <c r="Q1655" s="150" t="str">
        <f t="shared" si="333"/>
        <v/>
      </c>
      <c r="R1655" s="126" t="str">
        <f t="array" ref="R1655">IF(AND(ISTEXT(E1655),D1655="TR"),_xlfn.STDEV.S(IF(Supplier=E1655,Target)),"")</f>
        <v/>
      </c>
      <c r="S1655" s="143" t="e">
        <f t="shared" si="344"/>
        <v>#VALUE!</v>
      </c>
      <c r="T1655" s="146" t="e">
        <f t="shared" si="345"/>
        <v>#VALUE!</v>
      </c>
    </row>
    <row r="1656" spans="1:20" s="17" customFormat="1" x14ac:dyDescent="0.2">
      <c r="A1656" s="14"/>
      <c r="B1656" s="14"/>
      <c r="C1656" s="14"/>
      <c r="D1656" s="14"/>
      <c r="E1656" s="14"/>
      <c r="F1656" s="149" t="str">
        <f t="shared" si="334"/>
        <v/>
      </c>
      <c r="G1656" s="148" t="str">
        <f>IF(F1656="","",SUMIF(Supplier,Waste_Input!E1656,TotalSampleWeight))</f>
        <v/>
      </c>
      <c r="H1656" s="150" t="str">
        <f t="shared" si="335"/>
        <v/>
      </c>
      <c r="I1656" s="150" t="str">
        <f t="shared" si="336"/>
        <v/>
      </c>
      <c r="J1656" s="150" t="str">
        <f t="shared" si="337"/>
        <v/>
      </c>
      <c r="K1656" s="150" t="str">
        <f t="shared" si="338"/>
        <v/>
      </c>
      <c r="L1656" s="150" t="str">
        <f t="shared" si="339"/>
        <v/>
      </c>
      <c r="M1656" s="150" t="str">
        <f t="shared" si="340"/>
        <v/>
      </c>
      <c r="N1656" s="172" t="str">
        <f t="shared" si="341"/>
        <v/>
      </c>
      <c r="O1656" s="150" t="str">
        <f t="shared" si="342"/>
        <v/>
      </c>
      <c r="P1656" s="151" t="str">
        <f t="shared" si="343"/>
        <v/>
      </c>
      <c r="Q1656" s="150" t="str">
        <f t="shared" si="333"/>
        <v/>
      </c>
      <c r="R1656" s="126" t="str">
        <f t="array" ref="R1656">IF(AND(ISTEXT(E1656),D1656="TR"),_xlfn.STDEV.S(IF(Supplier=E1656,Target)),"")</f>
        <v/>
      </c>
      <c r="S1656" s="143" t="e">
        <f t="shared" si="344"/>
        <v>#VALUE!</v>
      </c>
      <c r="T1656" s="146" t="e">
        <f t="shared" si="345"/>
        <v>#VALUE!</v>
      </c>
    </row>
    <row r="1657" spans="1:20" s="17" customFormat="1" x14ac:dyDescent="0.2">
      <c r="A1657" s="14"/>
      <c r="B1657" s="14"/>
      <c r="C1657" s="14"/>
      <c r="D1657" s="14"/>
      <c r="E1657" s="14"/>
      <c r="F1657" s="149" t="str">
        <f t="shared" si="334"/>
        <v/>
      </c>
      <c r="G1657" s="148" t="str">
        <f>IF(F1657="","",SUMIF(Supplier,Waste_Input!E1657,TotalSampleWeight))</f>
        <v/>
      </c>
      <c r="H1657" s="150" t="str">
        <f t="shared" si="335"/>
        <v/>
      </c>
      <c r="I1657" s="150" t="str">
        <f t="shared" si="336"/>
        <v/>
      </c>
      <c r="J1657" s="150" t="str">
        <f t="shared" si="337"/>
        <v/>
      </c>
      <c r="K1657" s="150" t="str">
        <f t="shared" si="338"/>
        <v/>
      </c>
      <c r="L1657" s="150" t="str">
        <f t="shared" si="339"/>
        <v/>
      </c>
      <c r="M1657" s="150" t="str">
        <f t="shared" si="340"/>
        <v/>
      </c>
      <c r="N1657" s="172" t="str">
        <f t="shared" si="341"/>
        <v/>
      </c>
      <c r="O1657" s="150" t="str">
        <f t="shared" si="342"/>
        <v/>
      </c>
      <c r="P1657" s="151" t="str">
        <f t="shared" si="343"/>
        <v/>
      </c>
      <c r="Q1657" s="150" t="str">
        <f t="shared" si="333"/>
        <v/>
      </c>
      <c r="R1657" s="126" t="str">
        <f t="array" ref="R1657">IF(AND(ISTEXT(E1657),D1657="TR"),_xlfn.STDEV.S(IF(Supplier=E1657,Target)),"")</f>
        <v/>
      </c>
      <c r="S1657" s="143" t="e">
        <f t="shared" si="344"/>
        <v>#VALUE!</v>
      </c>
      <c r="T1657" s="146" t="e">
        <f t="shared" si="345"/>
        <v>#VALUE!</v>
      </c>
    </row>
    <row r="1658" spans="1:20" s="17" customFormat="1" x14ac:dyDescent="0.2">
      <c r="A1658" s="14"/>
      <c r="B1658" s="14"/>
      <c r="C1658" s="14"/>
      <c r="D1658" s="14"/>
      <c r="E1658" s="14"/>
      <c r="F1658" s="149" t="str">
        <f t="shared" si="334"/>
        <v/>
      </c>
      <c r="G1658" s="148" t="str">
        <f>IF(F1658="","",SUMIF(Supplier,Waste_Input!E1658,TotalSampleWeight))</f>
        <v/>
      </c>
      <c r="H1658" s="150" t="str">
        <f t="shared" si="335"/>
        <v/>
      </c>
      <c r="I1658" s="150" t="str">
        <f t="shared" si="336"/>
        <v/>
      </c>
      <c r="J1658" s="150" t="str">
        <f t="shared" si="337"/>
        <v/>
      </c>
      <c r="K1658" s="150" t="str">
        <f t="shared" si="338"/>
        <v/>
      </c>
      <c r="L1658" s="150" t="str">
        <f t="shared" si="339"/>
        <v/>
      </c>
      <c r="M1658" s="150" t="str">
        <f t="shared" si="340"/>
        <v/>
      </c>
      <c r="N1658" s="172" t="str">
        <f t="shared" si="341"/>
        <v/>
      </c>
      <c r="O1658" s="150" t="str">
        <f t="shared" si="342"/>
        <v/>
      </c>
      <c r="P1658" s="151" t="str">
        <f t="shared" si="343"/>
        <v/>
      </c>
      <c r="Q1658" s="150" t="str">
        <f t="shared" si="333"/>
        <v/>
      </c>
      <c r="R1658" s="126" t="str">
        <f t="array" ref="R1658">IF(AND(ISTEXT(E1658),D1658="TR"),_xlfn.STDEV.S(IF(Supplier=E1658,Target)),"")</f>
        <v/>
      </c>
      <c r="S1658" s="143" t="e">
        <f t="shared" si="344"/>
        <v>#VALUE!</v>
      </c>
      <c r="T1658" s="146" t="e">
        <f t="shared" si="345"/>
        <v>#VALUE!</v>
      </c>
    </row>
    <row r="1659" spans="1:20" s="17" customFormat="1" x14ac:dyDescent="0.2">
      <c r="A1659" s="14"/>
      <c r="B1659" s="14"/>
      <c r="C1659" s="14"/>
      <c r="D1659" s="14"/>
      <c r="E1659" s="14"/>
      <c r="F1659" s="149" t="str">
        <f t="shared" si="334"/>
        <v/>
      </c>
      <c r="G1659" s="148" t="str">
        <f>IF(F1659="","",SUMIF(Supplier,Waste_Input!E1659,TotalSampleWeight))</f>
        <v/>
      </c>
      <c r="H1659" s="150" t="str">
        <f t="shared" si="335"/>
        <v/>
      </c>
      <c r="I1659" s="150" t="str">
        <f t="shared" si="336"/>
        <v/>
      </c>
      <c r="J1659" s="150" t="str">
        <f t="shared" si="337"/>
        <v/>
      </c>
      <c r="K1659" s="150" t="str">
        <f t="shared" si="338"/>
        <v/>
      </c>
      <c r="L1659" s="150" t="str">
        <f t="shared" si="339"/>
        <v/>
      </c>
      <c r="M1659" s="150" t="str">
        <f t="shared" si="340"/>
        <v/>
      </c>
      <c r="N1659" s="172" t="str">
        <f t="shared" si="341"/>
        <v/>
      </c>
      <c r="O1659" s="150" t="str">
        <f t="shared" si="342"/>
        <v/>
      </c>
      <c r="P1659" s="151" t="str">
        <f t="shared" si="343"/>
        <v/>
      </c>
      <c r="Q1659" s="150" t="str">
        <f t="shared" si="333"/>
        <v/>
      </c>
      <c r="R1659" s="126" t="str">
        <f t="array" ref="R1659">IF(AND(ISTEXT(E1659),D1659="TR"),_xlfn.STDEV.S(IF(Supplier=E1659,Target)),"")</f>
        <v/>
      </c>
      <c r="S1659" s="143" t="e">
        <f t="shared" si="344"/>
        <v>#VALUE!</v>
      </c>
      <c r="T1659" s="146" t="e">
        <f t="shared" si="345"/>
        <v>#VALUE!</v>
      </c>
    </row>
    <row r="1660" spans="1:20" s="17" customFormat="1" x14ac:dyDescent="0.2">
      <c r="A1660" s="14"/>
      <c r="B1660" s="14"/>
      <c r="C1660" s="14"/>
      <c r="D1660" s="14"/>
      <c r="E1660" s="14"/>
      <c r="F1660" s="149" t="str">
        <f t="shared" si="334"/>
        <v/>
      </c>
      <c r="G1660" s="148" t="str">
        <f>IF(F1660="","",SUMIF(Supplier,Waste_Input!E1660,TotalSampleWeight))</f>
        <v/>
      </c>
      <c r="H1660" s="150" t="str">
        <f t="shared" si="335"/>
        <v/>
      </c>
      <c r="I1660" s="150" t="str">
        <f t="shared" si="336"/>
        <v/>
      </c>
      <c r="J1660" s="150" t="str">
        <f t="shared" si="337"/>
        <v/>
      </c>
      <c r="K1660" s="150" t="str">
        <f t="shared" si="338"/>
        <v/>
      </c>
      <c r="L1660" s="150" t="str">
        <f t="shared" si="339"/>
        <v/>
      </c>
      <c r="M1660" s="150" t="str">
        <f t="shared" si="340"/>
        <v/>
      </c>
      <c r="N1660" s="172" t="str">
        <f t="shared" si="341"/>
        <v/>
      </c>
      <c r="O1660" s="150" t="str">
        <f t="shared" si="342"/>
        <v/>
      </c>
      <c r="P1660" s="151" t="str">
        <f t="shared" si="343"/>
        <v/>
      </c>
      <c r="Q1660" s="150" t="str">
        <f t="shared" si="333"/>
        <v/>
      </c>
      <c r="R1660" s="126" t="str">
        <f t="array" ref="R1660">IF(AND(ISTEXT(E1660),D1660="TR"),_xlfn.STDEV.S(IF(Supplier=E1660,Target)),"")</f>
        <v/>
      </c>
      <c r="S1660" s="143" t="e">
        <f t="shared" si="344"/>
        <v>#VALUE!</v>
      </c>
      <c r="T1660" s="146" t="e">
        <f t="shared" si="345"/>
        <v>#VALUE!</v>
      </c>
    </row>
    <row r="1661" spans="1:20" s="17" customFormat="1" x14ac:dyDescent="0.2">
      <c r="A1661" s="14"/>
      <c r="B1661" s="14"/>
      <c r="C1661" s="14"/>
      <c r="D1661" s="14"/>
      <c r="E1661" s="14"/>
      <c r="F1661" s="149" t="str">
        <f t="shared" si="334"/>
        <v/>
      </c>
      <c r="G1661" s="148" t="str">
        <f>IF(F1661="","",SUMIF(Supplier,Waste_Input!E1661,TotalSampleWeight))</f>
        <v/>
      </c>
      <c r="H1661" s="150" t="str">
        <f t="shared" si="335"/>
        <v/>
      </c>
      <c r="I1661" s="150" t="str">
        <f t="shared" si="336"/>
        <v/>
      </c>
      <c r="J1661" s="150" t="str">
        <f t="shared" si="337"/>
        <v/>
      </c>
      <c r="K1661" s="150" t="str">
        <f t="shared" si="338"/>
        <v/>
      </c>
      <c r="L1661" s="150" t="str">
        <f t="shared" si="339"/>
        <v/>
      </c>
      <c r="M1661" s="150" t="str">
        <f t="shared" si="340"/>
        <v/>
      </c>
      <c r="N1661" s="172" t="str">
        <f t="shared" si="341"/>
        <v/>
      </c>
      <c r="O1661" s="150" t="str">
        <f t="shared" si="342"/>
        <v/>
      </c>
      <c r="P1661" s="151" t="str">
        <f t="shared" si="343"/>
        <v/>
      </c>
      <c r="Q1661" s="150" t="str">
        <f t="shared" si="333"/>
        <v/>
      </c>
      <c r="R1661" s="126" t="str">
        <f t="array" ref="R1661">IF(AND(ISTEXT(E1661),D1661="TR"),_xlfn.STDEV.S(IF(Supplier=E1661,Target)),"")</f>
        <v/>
      </c>
      <c r="S1661" s="143" t="e">
        <f t="shared" si="344"/>
        <v>#VALUE!</v>
      </c>
      <c r="T1661" s="146" t="e">
        <f t="shared" si="345"/>
        <v>#VALUE!</v>
      </c>
    </row>
    <row r="1662" spans="1:20" s="17" customFormat="1" x14ac:dyDescent="0.2">
      <c r="A1662" s="14"/>
      <c r="B1662" s="14"/>
      <c r="C1662" s="14"/>
      <c r="D1662" s="14"/>
      <c r="E1662" s="14"/>
      <c r="F1662" s="149" t="str">
        <f t="shared" si="334"/>
        <v/>
      </c>
      <c r="G1662" s="148" t="str">
        <f>IF(F1662="","",SUMIF(Supplier,Waste_Input!E1662,TotalSampleWeight))</f>
        <v/>
      </c>
      <c r="H1662" s="150" t="str">
        <f t="shared" si="335"/>
        <v/>
      </c>
      <c r="I1662" s="150" t="str">
        <f t="shared" si="336"/>
        <v/>
      </c>
      <c r="J1662" s="150" t="str">
        <f t="shared" si="337"/>
        <v/>
      </c>
      <c r="K1662" s="150" t="str">
        <f t="shared" si="338"/>
        <v/>
      </c>
      <c r="L1662" s="150" t="str">
        <f t="shared" si="339"/>
        <v/>
      </c>
      <c r="M1662" s="150" t="str">
        <f t="shared" si="340"/>
        <v/>
      </c>
      <c r="N1662" s="172" t="str">
        <f t="shared" si="341"/>
        <v/>
      </c>
      <c r="O1662" s="150" t="str">
        <f t="shared" si="342"/>
        <v/>
      </c>
      <c r="P1662" s="151" t="str">
        <f t="shared" si="343"/>
        <v/>
      </c>
      <c r="Q1662" s="150" t="str">
        <f t="shared" si="333"/>
        <v/>
      </c>
      <c r="R1662" s="126" t="str">
        <f t="array" ref="R1662">IF(AND(ISTEXT(E1662),D1662="TR"),_xlfn.STDEV.S(IF(Supplier=E1662,Target)),"")</f>
        <v/>
      </c>
      <c r="S1662" s="143" t="e">
        <f t="shared" si="344"/>
        <v>#VALUE!</v>
      </c>
      <c r="T1662" s="146" t="e">
        <f t="shared" si="345"/>
        <v>#VALUE!</v>
      </c>
    </row>
    <row r="1663" spans="1:20" s="17" customFormat="1" x14ac:dyDescent="0.2">
      <c r="A1663" s="14"/>
      <c r="B1663" s="14"/>
      <c r="C1663" s="14"/>
      <c r="D1663" s="14"/>
      <c r="E1663" s="14"/>
      <c r="F1663" s="149" t="str">
        <f t="shared" si="334"/>
        <v/>
      </c>
      <c r="G1663" s="148" t="str">
        <f>IF(F1663="","",SUMIF(Supplier,Waste_Input!E1663,TotalSampleWeight))</f>
        <v/>
      </c>
      <c r="H1663" s="150" t="str">
        <f t="shared" si="335"/>
        <v/>
      </c>
      <c r="I1663" s="150" t="str">
        <f t="shared" si="336"/>
        <v/>
      </c>
      <c r="J1663" s="150" t="str">
        <f t="shared" si="337"/>
        <v/>
      </c>
      <c r="K1663" s="150" t="str">
        <f t="shared" si="338"/>
        <v/>
      </c>
      <c r="L1663" s="150" t="str">
        <f t="shared" si="339"/>
        <v/>
      </c>
      <c r="M1663" s="150" t="str">
        <f t="shared" si="340"/>
        <v/>
      </c>
      <c r="N1663" s="172" t="str">
        <f t="shared" si="341"/>
        <v/>
      </c>
      <c r="O1663" s="150" t="str">
        <f t="shared" si="342"/>
        <v/>
      </c>
      <c r="P1663" s="151" t="str">
        <f t="shared" si="343"/>
        <v/>
      </c>
      <c r="Q1663" s="150" t="str">
        <f t="shared" si="333"/>
        <v/>
      </c>
      <c r="R1663" s="126" t="str">
        <f t="array" ref="R1663">IF(AND(ISTEXT(E1663),D1663="TR"),_xlfn.STDEV.S(IF(Supplier=E1663,Target)),"")</f>
        <v/>
      </c>
      <c r="S1663" s="143" t="e">
        <f t="shared" si="344"/>
        <v>#VALUE!</v>
      </c>
      <c r="T1663" s="146" t="e">
        <f t="shared" si="345"/>
        <v>#VALUE!</v>
      </c>
    </row>
    <row r="1664" spans="1:20" s="17" customFormat="1" x14ac:dyDescent="0.2">
      <c r="A1664" s="14"/>
      <c r="B1664" s="14"/>
      <c r="C1664" s="14"/>
      <c r="D1664" s="14"/>
      <c r="E1664" s="14"/>
      <c r="F1664" s="149" t="str">
        <f t="shared" si="334"/>
        <v/>
      </c>
      <c r="G1664" s="148" t="str">
        <f>IF(F1664="","",SUMIF(Supplier,Waste_Input!E1664,TotalSampleWeight))</f>
        <v/>
      </c>
      <c r="H1664" s="150" t="str">
        <f t="shared" si="335"/>
        <v/>
      </c>
      <c r="I1664" s="150" t="str">
        <f t="shared" si="336"/>
        <v/>
      </c>
      <c r="J1664" s="150" t="str">
        <f t="shared" si="337"/>
        <v/>
      </c>
      <c r="K1664" s="150" t="str">
        <f t="shared" si="338"/>
        <v/>
      </c>
      <c r="L1664" s="150" t="str">
        <f t="shared" si="339"/>
        <v/>
      </c>
      <c r="M1664" s="150" t="str">
        <f t="shared" si="340"/>
        <v/>
      </c>
      <c r="N1664" s="172" t="str">
        <f t="shared" si="341"/>
        <v/>
      </c>
      <c r="O1664" s="150" t="str">
        <f t="shared" si="342"/>
        <v/>
      </c>
      <c r="P1664" s="151" t="str">
        <f t="shared" si="343"/>
        <v/>
      </c>
      <c r="Q1664" s="150" t="str">
        <f t="shared" si="333"/>
        <v/>
      </c>
      <c r="R1664" s="126" t="str">
        <f t="array" ref="R1664">IF(AND(ISTEXT(E1664),D1664="TR"),_xlfn.STDEV.S(IF(Supplier=E1664,Target)),"")</f>
        <v/>
      </c>
      <c r="S1664" s="143" t="e">
        <f t="shared" si="344"/>
        <v>#VALUE!</v>
      </c>
      <c r="T1664" s="146" t="e">
        <f t="shared" si="345"/>
        <v>#VALUE!</v>
      </c>
    </row>
    <row r="1665" spans="1:20" s="17" customFormat="1" x14ac:dyDescent="0.2">
      <c r="A1665" s="14"/>
      <c r="B1665" s="14"/>
      <c r="C1665" s="14"/>
      <c r="D1665" s="14"/>
      <c r="E1665" s="14"/>
      <c r="F1665" s="149" t="str">
        <f t="shared" si="334"/>
        <v/>
      </c>
      <c r="G1665" s="148" t="str">
        <f>IF(F1665="","",SUMIF(Supplier,Waste_Input!E1665,TotalSampleWeight))</f>
        <v/>
      </c>
      <c r="H1665" s="150" t="str">
        <f t="shared" si="335"/>
        <v/>
      </c>
      <c r="I1665" s="150" t="str">
        <f t="shared" si="336"/>
        <v/>
      </c>
      <c r="J1665" s="150" t="str">
        <f t="shared" si="337"/>
        <v/>
      </c>
      <c r="K1665" s="150" t="str">
        <f t="shared" si="338"/>
        <v/>
      </c>
      <c r="L1665" s="150" t="str">
        <f t="shared" si="339"/>
        <v/>
      </c>
      <c r="M1665" s="150" t="str">
        <f t="shared" si="340"/>
        <v/>
      </c>
      <c r="N1665" s="172" t="str">
        <f t="shared" si="341"/>
        <v/>
      </c>
      <c r="O1665" s="150" t="str">
        <f t="shared" si="342"/>
        <v/>
      </c>
      <c r="P1665" s="151" t="str">
        <f t="shared" si="343"/>
        <v/>
      </c>
      <c r="Q1665" s="150" t="str">
        <f t="shared" si="333"/>
        <v/>
      </c>
      <c r="R1665" s="126" t="str">
        <f t="array" ref="R1665">IF(AND(ISTEXT(E1665),D1665="TR"),_xlfn.STDEV.S(IF(Supplier=E1665,Target)),"")</f>
        <v/>
      </c>
      <c r="S1665" s="143" t="e">
        <f t="shared" si="344"/>
        <v>#VALUE!</v>
      </c>
      <c r="T1665" s="146" t="e">
        <f t="shared" si="345"/>
        <v>#VALUE!</v>
      </c>
    </row>
    <row r="1666" spans="1:20" s="17" customFormat="1" x14ac:dyDescent="0.2">
      <c r="A1666" s="14"/>
      <c r="B1666" s="14"/>
      <c r="C1666" s="14"/>
      <c r="D1666" s="14"/>
      <c r="E1666" s="14"/>
      <c r="F1666" s="149" t="str">
        <f t="shared" si="334"/>
        <v/>
      </c>
      <c r="G1666" s="148" t="str">
        <f>IF(F1666="","",SUMIF(Supplier,Waste_Input!E1666,TotalSampleWeight))</f>
        <v/>
      </c>
      <c r="H1666" s="150" t="str">
        <f t="shared" si="335"/>
        <v/>
      </c>
      <c r="I1666" s="150" t="str">
        <f t="shared" si="336"/>
        <v/>
      </c>
      <c r="J1666" s="150" t="str">
        <f t="shared" si="337"/>
        <v/>
      </c>
      <c r="K1666" s="150" t="str">
        <f t="shared" si="338"/>
        <v/>
      </c>
      <c r="L1666" s="150" t="str">
        <f t="shared" si="339"/>
        <v/>
      </c>
      <c r="M1666" s="150" t="str">
        <f t="shared" si="340"/>
        <v/>
      </c>
      <c r="N1666" s="172" t="str">
        <f t="shared" si="341"/>
        <v/>
      </c>
      <c r="O1666" s="150" t="str">
        <f t="shared" si="342"/>
        <v/>
      </c>
      <c r="P1666" s="151" t="str">
        <f t="shared" si="343"/>
        <v/>
      </c>
      <c r="Q1666" s="150" t="str">
        <f t="shared" ref="Q1666:Q1729" si="346">IFERROR(IF(AND(ISTEXT(E1666),D1666="TR"),AVERAGEIF(Supplier,E1666,Fragments),""),"")</f>
        <v/>
      </c>
      <c r="R1666" s="126" t="str">
        <f t="array" ref="R1666">IF(AND(ISTEXT(E1666),D1666="TR"),_xlfn.STDEV.S(IF(Supplier=E1666,Target)),"")</f>
        <v/>
      </c>
      <c r="S1666" s="143" t="e">
        <f t="shared" si="344"/>
        <v>#VALUE!</v>
      </c>
      <c r="T1666" s="146" t="e">
        <f t="shared" si="345"/>
        <v>#VALUE!</v>
      </c>
    </row>
    <row r="1667" spans="1:20" s="17" customFormat="1" x14ac:dyDescent="0.2">
      <c r="A1667" s="14"/>
      <c r="B1667" s="14"/>
      <c r="C1667" s="14"/>
      <c r="D1667" s="14"/>
      <c r="E1667" s="14"/>
      <c r="F1667" s="149" t="str">
        <f t="shared" ref="F1667:F1730" si="347">IF(AND(ISTEXT(E1667),D1667="TR"),COUNTIF(Supplier,"*"&amp;E1667&amp;"*"),"")</f>
        <v/>
      </c>
      <c r="G1667" s="148" t="str">
        <f>IF(F1667="","",SUMIF(Supplier,Waste_Input!E1667,TotalSampleWeight))</f>
        <v/>
      </c>
      <c r="H1667" s="150" t="str">
        <f t="shared" ref="H1667:H1730" si="348">IFERROR(IF(AND(ISTEXT(E1667),D1667="TR"),AVERAGEIF(Supplier,E1667,Plastic),""),"")</f>
        <v/>
      </c>
      <c r="I1667" s="150" t="str">
        <f t="shared" ref="I1667:I1730" si="349">IFERROR(IF(AND(ISTEXT(E1667),D1667="TR"),AVERAGEIF(Supplier,E1667,Glass),""),"")</f>
        <v/>
      </c>
      <c r="J1667" s="150" t="str">
        <f t="shared" ref="J1667:J1730" si="350">IFERROR(IF(AND(ISTEXT(E1667),D1667="TR"),AVERAGEIF(Supplier,E1667,Paper),""),"")</f>
        <v/>
      </c>
      <c r="K1667" s="150" t="str">
        <f t="shared" ref="K1667:K1730" si="351">IFERROR(IF(AND(ISTEXT(E1667),D1667="TR"),AVERAGEIF(Supplier,E1667,Cardboard),""),"")</f>
        <v/>
      </c>
      <c r="L1667" s="150" t="str">
        <f t="shared" ref="L1667:L1730" si="352">IFERROR(IF(AND(ISTEXT(E1667),D1667="TR"),AVERAGEIF(Supplier,E1667,Metals),""),"")</f>
        <v/>
      </c>
      <c r="M1667" s="150" t="str">
        <f t="shared" ref="M1667:M1730" si="353">IFERROR(IF(AND(ISTEXT(E1667),D1667="TR"),AVERAGEIF(Supplier,E1667,Target),""),"")</f>
        <v/>
      </c>
      <c r="N1667" s="172" t="str">
        <f t="shared" ref="N1667:N1730" si="354">IFERROR(R1667,"")</f>
        <v/>
      </c>
      <c r="O1667" s="150" t="str">
        <f t="shared" ref="O1667:O1730" si="355">IFERROR(IF(AND(ISTEXT(E1667),D1667="TR"), AVERAGEIF(Supplier,E1667,NonTarget),""),"")</f>
        <v/>
      </c>
      <c r="P1667" s="151" t="str">
        <f t="shared" ref="P1667:P1730" si="356">IFERROR(IF(AND(ISTEXT(E1667),D1667="TR"),AVERAGEIF(Supplier,E1667,NonRecycable),""),"")</f>
        <v/>
      </c>
      <c r="Q1667" s="150" t="str">
        <f t="shared" si="346"/>
        <v/>
      </c>
      <c r="R1667" s="126" t="str">
        <f t="array" ref="R1667">IF(AND(ISTEXT(E1667),D1667="TR"),_xlfn.STDEV.S(IF(Supplier=E1667,Target)),"")</f>
        <v/>
      </c>
      <c r="S1667" s="143" t="e">
        <f t="shared" ref="S1667:S1730" si="357">F1667-ROUNDDOWN(C1667/125,0)</f>
        <v>#VALUE!</v>
      </c>
      <c r="T1667" s="146" t="e">
        <f t="shared" ref="T1667:T1730" si="358">G1667/F1667</f>
        <v>#VALUE!</v>
      </c>
    </row>
    <row r="1668" spans="1:20" s="17" customFormat="1" x14ac:dyDescent="0.2">
      <c r="A1668" s="14"/>
      <c r="B1668" s="14"/>
      <c r="C1668" s="14"/>
      <c r="D1668" s="14"/>
      <c r="E1668" s="14"/>
      <c r="F1668" s="149" t="str">
        <f t="shared" si="347"/>
        <v/>
      </c>
      <c r="G1668" s="148" t="str">
        <f>IF(F1668="","",SUMIF(Supplier,Waste_Input!E1668,TotalSampleWeight))</f>
        <v/>
      </c>
      <c r="H1668" s="150" t="str">
        <f t="shared" si="348"/>
        <v/>
      </c>
      <c r="I1668" s="150" t="str">
        <f t="shared" si="349"/>
        <v/>
      </c>
      <c r="J1668" s="150" t="str">
        <f t="shared" si="350"/>
        <v/>
      </c>
      <c r="K1668" s="150" t="str">
        <f t="shared" si="351"/>
        <v/>
      </c>
      <c r="L1668" s="150" t="str">
        <f t="shared" si="352"/>
        <v/>
      </c>
      <c r="M1668" s="150" t="str">
        <f t="shared" si="353"/>
        <v/>
      </c>
      <c r="N1668" s="172" t="str">
        <f t="shared" si="354"/>
        <v/>
      </c>
      <c r="O1668" s="150" t="str">
        <f t="shared" si="355"/>
        <v/>
      </c>
      <c r="P1668" s="151" t="str">
        <f t="shared" si="356"/>
        <v/>
      </c>
      <c r="Q1668" s="150" t="str">
        <f t="shared" si="346"/>
        <v/>
      </c>
      <c r="R1668" s="126" t="str">
        <f t="array" ref="R1668">IF(AND(ISTEXT(E1668),D1668="TR"),_xlfn.STDEV.S(IF(Supplier=E1668,Target)),"")</f>
        <v/>
      </c>
      <c r="S1668" s="143" t="e">
        <f t="shared" si="357"/>
        <v>#VALUE!</v>
      </c>
      <c r="T1668" s="146" t="e">
        <f t="shared" si="358"/>
        <v>#VALUE!</v>
      </c>
    </row>
    <row r="1669" spans="1:20" s="17" customFormat="1" x14ac:dyDescent="0.2">
      <c r="A1669" s="14"/>
      <c r="B1669" s="14"/>
      <c r="C1669" s="14"/>
      <c r="D1669" s="14"/>
      <c r="E1669" s="14"/>
      <c r="F1669" s="149" t="str">
        <f t="shared" si="347"/>
        <v/>
      </c>
      <c r="G1669" s="148" t="str">
        <f>IF(F1669="","",SUMIF(Supplier,Waste_Input!E1669,TotalSampleWeight))</f>
        <v/>
      </c>
      <c r="H1669" s="150" t="str">
        <f t="shared" si="348"/>
        <v/>
      </c>
      <c r="I1669" s="150" t="str">
        <f t="shared" si="349"/>
        <v/>
      </c>
      <c r="J1669" s="150" t="str">
        <f t="shared" si="350"/>
        <v/>
      </c>
      <c r="K1669" s="150" t="str">
        <f t="shared" si="351"/>
        <v/>
      </c>
      <c r="L1669" s="150" t="str">
        <f t="shared" si="352"/>
        <v/>
      </c>
      <c r="M1669" s="150" t="str">
        <f t="shared" si="353"/>
        <v/>
      </c>
      <c r="N1669" s="172" t="str">
        <f t="shared" si="354"/>
        <v/>
      </c>
      <c r="O1669" s="150" t="str">
        <f t="shared" si="355"/>
        <v/>
      </c>
      <c r="P1669" s="151" t="str">
        <f t="shared" si="356"/>
        <v/>
      </c>
      <c r="Q1669" s="150" t="str">
        <f t="shared" si="346"/>
        <v/>
      </c>
      <c r="R1669" s="126" t="str">
        <f t="array" ref="R1669">IF(AND(ISTEXT(E1669),D1669="TR"),_xlfn.STDEV.S(IF(Supplier=E1669,Target)),"")</f>
        <v/>
      </c>
      <c r="S1669" s="143" t="e">
        <f t="shared" si="357"/>
        <v>#VALUE!</v>
      </c>
      <c r="T1669" s="146" t="e">
        <f t="shared" si="358"/>
        <v>#VALUE!</v>
      </c>
    </row>
    <row r="1670" spans="1:20" s="17" customFormat="1" x14ac:dyDescent="0.2">
      <c r="A1670" s="14"/>
      <c r="B1670" s="14"/>
      <c r="C1670" s="14"/>
      <c r="D1670" s="14"/>
      <c r="E1670" s="14"/>
      <c r="F1670" s="149" t="str">
        <f t="shared" si="347"/>
        <v/>
      </c>
      <c r="G1670" s="148" t="str">
        <f>IF(F1670="","",SUMIF(Supplier,Waste_Input!E1670,TotalSampleWeight))</f>
        <v/>
      </c>
      <c r="H1670" s="150" t="str">
        <f t="shared" si="348"/>
        <v/>
      </c>
      <c r="I1670" s="150" t="str">
        <f t="shared" si="349"/>
        <v/>
      </c>
      <c r="J1670" s="150" t="str">
        <f t="shared" si="350"/>
        <v/>
      </c>
      <c r="K1670" s="150" t="str">
        <f t="shared" si="351"/>
        <v/>
      </c>
      <c r="L1670" s="150" t="str">
        <f t="shared" si="352"/>
        <v/>
      </c>
      <c r="M1670" s="150" t="str">
        <f t="shared" si="353"/>
        <v/>
      </c>
      <c r="N1670" s="172" t="str">
        <f t="shared" si="354"/>
        <v/>
      </c>
      <c r="O1670" s="150" t="str">
        <f t="shared" si="355"/>
        <v/>
      </c>
      <c r="P1670" s="151" t="str">
        <f t="shared" si="356"/>
        <v/>
      </c>
      <c r="Q1670" s="150" t="str">
        <f t="shared" si="346"/>
        <v/>
      </c>
      <c r="R1670" s="126" t="str">
        <f t="array" ref="R1670">IF(AND(ISTEXT(E1670),D1670="TR"),_xlfn.STDEV.S(IF(Supplier=E1670,Target)),"")</f>
        <v/>
      </c>
      <c r="S1670" s="143" t="e">
        <f t="shared" si="357"/>
        <v>#VALUE!</v>
      </c>
      <c r="T1670" s="146" t="e">
        <f t="shared" si="358"/>
        <v>#VALUE!</v>
      </c>
    </row>
    <row r="1671" spans="1:20" s="17" customFormat="1" x14ac:dyDescent="0.2">
      <c r="A1671" s="14"/>
      <c r="B1671" s="14"/>
      <c r="C1671" s="14"/>
      <c r="D1671" s="14"/>
      <c r="E1671" s="14"/>
      <c r="F1671" s="149" t="str">
        <f t="shared" si="347"/>
        <v/>
      </c>
      <c r="G1671" s="148" t="str">
        <f>IF(F1671="","",SUMIF(Supplier,Waste_Input!E1671,TotalSampleWeight))</f>
        <v/>
      </c>
      <c r="H1671" s="150" t="str">
        <f t="shared" si="348"/>
        <v/>
      </c>
      <c r="I1671" s="150" t="str">
        <f t="shared" si="349"/>
        <v/>
      </c>
      <c r="J1671" s="150" t="str">
        <f t="shared" si="350"/>
        <v/>
      </c>
      <c r="K1671" s="150" t="str">
        <f t="shared" si="351"/>
        <v/>
      </c>
      <c r="L1671" s="150" t="str">
        <f t="shared" si="352"/>
        <v/>
      </c>
      <c r="M1671" s="150" t="str">
        <f t="shared" si="353"/>
        <v/>
      </c>
      <c r="N1671" s="172" t="str">
        <f t="shared" si="354"/>
        <v/>
      </c>
      <c r="O1671" s="150" t="str">
        <f t="shared" si="355"/>
        <v/>
      </c>
      <c r="P1671" s="151" t="str">
        <f t="shared" si="356"/>
        <v/>
      </c>
      <c r="Q1671" s="150" t="str">
        <f t="shared" si="346"/>
        <v/>
      </c>
      <c r="R1671" s="126" t="str">
        <f t="array" ref="R1671">IF(AND(ISTEXT(E1671),D1671="TR"),_xlfn.STDEV.S(IF(Supplier=E1671,Target)),"")</f>
        <v/>
      </c>
      <c r="S1671" s="143" t="e">
        <f t="shared" si="357"/>
        <v>#VALUE!</v>
      </c>
      <c r="T1671" s="146" t="e">
        <f t="shared" si="358"/>
        <v>#VALUE!</v>
      </c>
    </row>
    <row r="1672" spans="1:20" s="17" customFormat="1" x14ac:dyDescent="0.2">
      <c r="A1672" s="14"/>
      <c r="B1672" s="14"/>
      <c r="C1672" s="14"/>
      <c r="D1672" s="14"/>
      <c r="E1672" s="14"/>
      <c r="F1672" s="149" t="str">
        <f t="shared" si="347"/>
        <v/>
      </c>
      <c r="G1672" s="148" t="str">
        <f>IF(F1672="","",SUMIF(Supplier,Waste_Input!E1672,TotalSampleWeight))</f>
        <v/>
      </c>
      <c r="H1672" s="150" t="str">
        <f t="shared" si="348"/>
        <v/>
      </c>
      <c r="I1672" s="150" t="str">
        <f t="shared" si="349"/>
        <v/>
      </c>
      <c r="J1672" s="150" t="str">
        <f t="shared" si="350"/>
        <v/>
      </c>
      <c r="K1672" s="150" t="str">
        <f t="shared" si="351"/>
        <v/>
      </c>
      <c r="L1672" s="150" t="str">
        <f t="shared" si="352"/>
        <v/>
      </c>
      <c r="M1672" s="150" t="str">
        <f t="shared" si="353"/>
        <v/>
      </c>
      <c r="N1672" s="172" t="str">
        <f t="shared" si="354"/>
        <v/>
      </c>
      <c r="O1672" s="150" t="str">
        <f t="shared" si="355"/>
        <v/>
      </c>
      <c r="P1672" s="151" t="str">
        <f t="shared" si="356"/>
        <v/>
      </c>
      <c r="Q1672" s="150" t="str">
        <f t="shared" si="346"/>
        <v/>
      </c>
      <c r="R1672" s="126" t="str">
        <f t="array" ref="R1672">IF(AND(ISTEXT(E1672),D1672="TR"),_xlfn.STDEV.S(IF(Supplier=E1672,Target)),"")</f>
        <v/>
      </c>
      <c r="S1672" s="143" t="e">
        <f t="shared" si="357"/>
        <v>#VALUE!</v>
      </c>
      <c r="T1672" s="146" t="e">
        <f t="shared" si="358"/>
        <v>#VALUE!</v>
      </c>
    </row>
    <row r="1673" spans="1:20" s="17" customFormat="1" x14ac:dyDescent="0.2">
      <c r="A1673" s="14"/>
      <c r="B1673" s="14"/>
      <c r="C1673" s="14"/>
      <c r="D1673" s="14"/>
      <c r="E1673" s="14"/>
      <c r="F1673" s="149" t="str">
        <f t="shared" si="347"/>
        <v/>
      </c>
      <c r="G1673" s="148" t="str">
        <f>IF(F1673="","",SUMIF(Supplier,Waste_Input!E1673,TotalSampleWeight))</f>
        <v/>
      </c>
      <c r="H1673" s="150" t="str">
        <f t="shared" si="348"/>
        <v/>
      </c>
      <c r="I1673" s="150" t="str">
        <f t="shared" si="349"/>
        <v/>
      </c>
      <c r="J1673" s="150" t="str">
        <f t="shared" si="350"/>
        <v/>
      </c>
      <c r="K1673" s="150" t="str">
        <f t="shared" si="351"/>
        <v/>
      </c>
      <c r="L1673" s="150" t="str">
        <f t="shared" si="352"/>
        <v/>
      </c>
      <c r="M1673" s="150" t="str">
        <f t="shared" si="353"/>
        <v/>
      </c>
      <c r="N1673" s="172" t="str">
        <f t="shared" si="354"/>
        <v/>
      </c>
      <c r="O1673" s="150" t="str">
        <f t="shared" si="355"/>
        <v/>
      </c>
      <c r="P1673" s="151" t="str">
        <f t="shared" si="356"/>
        <v/>
      </c>
      <c r="Q1673" s="150" t="str">
        <f t="shared" si="346"/>
        <v/>
      </c>
      <c r="R1673" s="126" t="str">
        <f t="array" ref="R1673">IF(AND(ISTEXT(E1673),D1673="TR"),_xlfn.STDEV.S(IF(Supplier=E1673,Target)),"")</f>
        <v/>
      </c>
      <c r="S1673" s="143" t="e">
        <f t="shared" si="357"/>
        <v>#VALUE!</v>
      </c>
      <c r="T1673" s="146" t="e">
        <f t="shared" si="358"/>
        <v>#VALUE!</v>
      </c>
    </row>
    <row r="1674" spans="1:20" s="17" customFormat="1" x14ac:dyDescent="0.2">
      <c r="A1674" s="14"/>
      <c r="B1674" s="14"/>
      <c r="C1674" s="14"/>
      <c r="D1674" s="14"/>
      <c r="E1674" s="14"/>
      <c r="F1674" s="149" t="str">
        <f t="shared" si="347"/>
        <v/>
      </c>
      <c r="G1674" s="148" t="str">
        <f>IF(F1674="","",SUMIF(Supplier,Waste_Input!E1674,TotalSampleWeight))</f>
        <v/>
      </c>
      <c r="H1674" s="150" t="str">
        <f t="shared" si="348"/>
        <v/>
      </c>
      <c r="I1674" s="150" t="str">
        <f t="shared" si="349"/>
        <v/>
      </c>
      <c r="J1674" s="150" t="str">
        <f t="shared" si="350"/>
        <v/>
      </c>
      <c r="K1674" s="150" t="str">
        <f t="shared" si="351"/>
        <v/>
      </c>
      <c r="L1674" s="150" t="str">
        <f t="shared" si="352"/>
        <v/>
      </c>
      <c r="M1674" s="150" t="str">
        <f t="shared" si="353"/>
        <v/>
      </c>
      <c r="N1674" s="172" t="str">
        <f t="shared" si="354"/>
        <v/>
      </c>
      <c r="O1674" s="150" t="str">
        <f t="shared" si="355"/>
        <v/>
      </c>
      <c r="P1674" s="151" t="str">
        <f t="shared" si="356"/>
        <v/>
      </c>
      <c r="Q1674" s="150" t="str">
        <f t="shared" si="346"/>
        <v/>
      </c>
      <c r="R1674" s="126" t="str">
        <f t="array" ref="R1674">IF(AND(ISTEXT(E1674),D1674="TR"),_xlfn.STDEV.S(IF(Supplier=E1674,Target)),"")</f>
        <v/>
      </c>
      <c r="S1674" s="143" t="e">
        <f t="shared" si="357"/>
        <v>#VALUE!</v>
      </c>
      <c r="T1674" s="146" t="e">
        <f t="shared" si="358"/>
        <v>#VALUE!</v>
      </c>
    </row>
    <row r="1675" spans="1:20" s="17" customFormat="1" x14ac:dyDescent="0.2">
      <c r="A1675" s="14"/>
      <c r="B1675" s="14"/>
      <c r="C1675" s="14"/>
      <c r="D1675" s="14"/>
      <c r="E1675" s="14"/>
      <c r="F1675" s="149" t="str">
        <f t="shared" si="347"/>
        <v/>
      </c>
      <c r="G1675" s="148" t="str">
        <f>IF(F1675="","",SUMIF(Supplier,Waste_Input!E1675,TotalSampleWeight))</f>
        <v/>
      </c>
      <c r="H1675" s="150" t="str">
        <f t="shared" si="348"/>
        <v/>
      </c>
      <c r="I1675" s="150" t="str">
        <f t="shared" si="349"/>
        <v/>
      </c>
      <c r="J1675" s="150" t="str">
        <f t="shared" si="350"/>
        <v/>
      </c>
      <c r="K1675" s="150" t="str">
        <f t="shared" si="351"/>
        <v/>
      </c>
      <c r="L1675" s="150" t="str">
        <f t="shared" si="352"/>
        <v/>
      </c>
      <c r="M1675" s="150" t="str">
        <f t="shared" si="353"/>
        <v/>
      </c>
      <c r="N1675" s="172" t="str">
        <f t="shared" si="354"/>
        <v/>
      </c>
      <c r="O1675" s="150" t="str">
        <f t="shared" si="355"/>
        <v/>
      </c>
      <c r="P1675" s="151" t="str">
        <f t="shared" si="356"/>
        <v/>
      </c>
      <c r="Q1675" s="150" t="str">
        <f t="shared" si="346"/>
        <v/>
      </c>
      <c r="R1675" s="126" t="str">
        <f t="array" ref="R1675">IF(AND(ISTEXT(E1675),D1675="TR"),_xlfn.STDEV.S(IF(Supplier=E1675,Target)),"")</f>
        <v/>
      </c>
      <c r="S1675" s="143" t="e">
        <f t="shared" si="357"/>
        <v>#VALUE!</v>
      </c>
      <c r="T1675" s="146" t="e">
        <f t="shared" si="358"/>
        <v>#VALUE!</v>
      </c>
    </row>
    <row r="1676" spans="1:20" s="17" customFormat="1" x14ac:dyDescent="0.2">
      <c r="A1676" s="14"/>
      <c r="B1676" s="14"/>
      <c r="C1676" s="14"/>
      <c r="D1676" s="14"/>
      <c r="E1676" s="14"/>
      <c r="F1676" s="149" t="str">
        <f t="shared" si="347"/>
        <v/>
      </c>
      <c r="G1676" s="148" t="str">
        <f>IF(F1676="","",SUMIF(Supplier,Waste_Input!E1676,TotalSampleWeight))</f>
        <v/>
      </c>
      <c r="H1676" s="150" t="str">
        <f t="shared" si="348"/>
        <v/>
      </c>
      <c r="I1676" s="150" t="str">
        <f t="shared" si="349"/>
        <v/>
      </c>
      <c r="J1676" s="150" t="str">
        <f t="shared" si="350"/>
        <v/>
      </c>
      <c r="K1676" s="150" t="str">
        <f t="shared" si="351"/>
        <v/>
      </c>
      <c r="L1676" s="150" t="str">
        <f t="shared" si="352"/>
        <v/>
      </c>
      <c r="M1676" s="150" t="str">
        <f t="shared" si="353"/>
        <v/>
      </c>
      <c r="N1676" s="172" t="str">
        <f t="shared" si="354"/>
        <v/>
      </c>
      <c r="O1676" s="150" t="str">
        <f t="shared" si="355"/>
        <v/>
      </c>
      <c r="P1676" s="151" t="str">
        <f t="shared" si="356"/>
        <v/>
      </c>
      <c r="Q1676" s="150" t="str">
        <f t="shared" si="346"/>
        <v/>
      </c>
      <c r="R1676" s="126" t="str">
        <f t="array" ref="R1676">IF(AND(ISTEXT(E1676),D1676="TR"),_xlfn.STDEV.S(IF(Supplier=E1676,Target)),"")</f>
        <v/>
      </c>
      <c r="S1676" s="143" t="e">
        <f t="shared" si="357"/>
        <v>#VALUE!</v>
      </c>
      <c r="T1676" s="146" t="e">
        <f t="shared" si="358"/>
        <v>#VALUE!</v>
      </c>
    </row>
    <row r="1677" spans="1:20" s="17" customFormat="1" x14ac:dyDescent="0.2">
      <c r="A1677" s="14"/>
      <c r="B1677" s="14"/>
      <c r="C1677" s="14"/>
      <c r="D1677" s="14"/>
      <c r="E1677" s="14"/>
      <c r="F1677" s="149" t="str">
        <f t="shared" si="347"/>
        <v/>
      </c>
      <c r="G1677" s="148" t="str">
        <f>IF(F1677="","",SUMIF(Supplier,Waste_Input!E1677,TotalSampleWeight))</f>
        <v/>
      </c>
      <c r="H1677" s="150" t="str">
        <f t="shared" si="348"/>
        <v/>
      </c>
      <c r="I1677" s="150" t="str">
        <f t="shared" si="349"/>
        <v/>
      </c>
      <c r="J1677" s="150" t="str">
        <f t="shared" si="350"/>
        <v/>
      </c>
      <c r="K1677" s="150" t="str">
        <f t="shared" si="351"/>
        <v/>
      </c>
      <c r="L1677" s="150" t="str">
        <f t="shared" si="352"/>
        <v/>
      </c>
      <c r="M1677" s="150" t="str">
        <f t="shared" si="353"/>
        <v/>
      </c>
      <c r="N1677" s="172" t="str">
        <f t="shared" si="354"/>
        <v/>
      </c>
      <c r="O1677" s="150" t="str">
        <f t="shared" si="355"/>
        <v/>
      </c>
      <c r="P1677" s="151" t="str">
        <f t="shared" si="356"/>
        <v/>
      </c>
      <c r="Q1677" s="150" t="str">
        <f t="shared" si="346"/>
        <v/>
      </c>
      <c r="R1677" s="126" t="str">
        <f t="array" ref="R1677">IF(AND(ISTEXT(E1677),D1677="TR"),_xlfn.STDEV.S(IF(Supplier=E1677,Target)),"")</f>
        <v/>
      </c>
      <c r="S1677" s="143" t="e">
        <f t="shared" si="357"/>
        <v>#VALUE!</v>
      </c>
      <c r="T1677" s="146" t="e">
        <f t="shared" si="358"/>
        <v>#VALUE!</v>
      </c>
    </row>
    <row r="1678" spans="1:20" s="17" customFormat="1" x14ac:dyDescent="0.2">
      <c r="A1678" s="14"/>
      <c r="B1678" s="14"/>
      <c r="C1678" s="14"/>
      <c r="D1678" s="14"/>
      <c r="E1678" s="14"/>
      <c r="F1678" s="149" t="str">
        <f t="shared" si="347"/>
        <v/>
      </c>
      <c r="G1678" s="148" t="str">
        <f>IF(F1678="","",SUMIF(Supplier,Waste_Input!E1678,TotalSampleWeight))</f>
        <v/>
      </c>
      <c r="H1678" s="150" t="str">
        <f t="shared" si="348"/>
        <v/>
      </c>
      <c r="I1678" s="150" t="str">
        <f t="shared" si="349"/>
        <v/>
      </c>
      <c r="J1678" s="150" t="str">
        <f t="shared" si="350"/>
        <v/>
      </c>
      <c r="K1678" s="150" t="str">
        <f t="shared" si="351"/>
        <v/>
      </c>
      <c r="L1678" s="150" t="str">
        <f t="shared" si="352"/>
        <v/>
      </c>
      <c r="M1678" s="150" t="str">
        <f t="shared" si="353"/>
        <v/>
      </c>
      <c r="N1678" s="172" t="str">
        <f t="shared" si="354"/>
        <v/>
      </c>
      <c r="O1678" s="150" t="str">
        <f t="shared" si="355"/>
        <v/>
      </c>
      <c r="P1678" s="151" t="str">
        <f t="shared" si="356"/>
        <v/>
      </c>
      <c r="Q1678" s="150" t="str">
        <f t="shared" si="346"/>
        <v/>
      </c>
      <c r="R1678" s="126" t="str">
        <f t="array" ref="R1678">IF(AND(ISTEXT(E1678),D1678="TR"),_xlfn.STDEV.S(IF(Supplier=E1678,Target)),"")</f>
        <v/>
      </c>
      <c r="S1678" s="143" t="e">
        <f t="shared" si="357"/>
        <v>#VALUE!</v>
      </c>
      <c r="T1678" s="146" t="e">
        <f t="shared" si="358"/>
        <v>#VALUE!</v>
      </c>
    </row>
    <row r="1679" spans="1:20" s="17" customFormat="1" x14ac:dyDescent="0.2">
      <c r="A1679" s="14"/>
      <c r="B1679" s="14"/>
      <c r="C1679" s="14"/>
      <c r="D1679" s="14"/>
      <c r="E1679" s="14"/>
      <c r="F1679" s="149" t="str">
        <f t="shared" si="347"/>
        <v/>
      </c>
      <c r="G1679" s="148" t="str">
        <f>IF(F1679="","",SUMIF(Supplier,Waste_Input!E1679,TotalSampleWeight))</f>
        <v/>
      </c>
      <c r="H1679" s="150" t="str">
        <f t="shared" si="348"/>
        <v/>
      </c>
      <c r="I1679" s="150" t="str">
        <f t="shared" si="349"/>
        <v/>
      </c>
      <c r="J1679" s="150" t="str">
        <f t="shared" si="350"/>
        <v/>
      </c>
      <c r="K1679" s="150" t="str">
        <f t="shared" si="351"/>
        <v/>
      </c>
      <c r="L1679" s="150" t="str">
        <f t="shared" si="352"/>
        <v/>
      </c>
      <c r="M1679" s="150" t="str">
        <f t="shared" si="353"/>
        <v/>
      </c>
      <c r="N1679" s="172" t="str">
        <f t="shared" si="354"/>
        <v/>
      </c>
      <c r="O1679" s="150" t="str">
        <f t="shared" si="355"/>
        <v/>
      </c>
      <c r="P1679" s="151" t="str">
        <f t="shared" si="356"/>
        <v/>
      </c>
      <c r="Q1679" s="150" t="str">
        <f t="shared" si="346"/>
        <v/>
      </c>
      <c r="R1679" s="126" t="str">
        <f t="array" ref="R1679">IF(AND(ISTEXT(E1679),D1679="TR"),_xlfn.STDEV.S(IF(Supplier=E1679,Target)),"")</f>
        <v/>
      </c>
      <c r="S1679" s="143" t="e">
        <f t="shared" si="357"/>
        <v>#VALUE!</v>
      </c>
      <c r="T1679" s="146" t="e">
        <f t="shared" si="358"/>
        <v>#VALUE!</v>
      </c>
    </row>
    <row r="1680" spans="1:20" s="17" customFormat="1" x14ac:dyDescent="0.2">
      <c r="A1680" s="14"/>
      <c r="B1680" s="14"/>
      <c r="C1680" s="14"/>
      <c r="D1680" s="14"/>
      <c r="E1680" s="14"/>
      <c r="F1680" s="149" t="str">
        <f t="shared" si="347"/>
        <v/>
      </c>
      <c r="G1680" s="148" t="str">
        <f>IF(F1680="","",SUMIF(Supplier,Waste_Input!E1680,TotalSampleWeight))</f>
        <v/>
      </c>
      <c r="H1680" s="150" t="str">
        <f t="shared" si="348"/>
        <v/>
      </c>
      <c r="I1680" s="150" t="str">
        <f t="shared" si="349"/>
        <v/>
      </c>
      <c r="J1680" s="150" t="str">
        <f t="shared" si="350"/>
        <v/>
      </c>
      <c r="K1680" s="150" t="str">
        <f t="shared" si="351"/>
        <v/>
      </c>
      <c r="L1680" s="150" t="str">
        <f t="shared" si="352"/>
        <v/>
      </c>
      <c r="M1680" s="150" t="str">
        <f t="shared" si="353"/>
        <v/>
      </c>
      <c r="N1680" s="172" t="str">
        <f t="shared" si="354"/>
        <v/>
      </c>
      <c r="O1680" s="150" t="str">
        <f t="shared" si="355"/>
        <v/>
      </c>
      <c r="P1680" s="151" t="str">
        <f t="shared" si="356"/>
        <v/>
      </c>
      <c r="Q1680" s="150" t="str">
        <f t="shared" si="346"/>
        <v/>
      </c>
      <c r="R1680" s="126" t="str">
        <f t="array" ref="R1680">IF(AND(ISTEXT(E1680),D1680="TR"),_xlfn.STDEV.S(IF(Supplier=E1680,Target)),"")</f>
        <v/>
      </c>
      <c r="S1680" s="143" t="e">
        <f t="shared" si="357"/>
        <v>#VALUE!</v>
      </c>
      <c r="T1680" s="146" t="e">
        <f t="shared" si="358"/>
        <v>#VALUE!</v>
      </c>
    </row>
    <row r="1681" spans="1:20" s="17" customFormat="1" x14ac:dyDescent="0.2">
      <c r="A1681" s="14"/>
      <c r="B1681" s="14"/>
      <c r="C1681" s="14"/>
      <c r="D1681" s="14"/>
      <c r="E1681" s="14"/>
      <c r="F1681" s="149" t="str">
        <f t="shared" si="347"/>
        <v/>
      </c>
      <c r="G1681" s="148" t="str">
        <f>IF(F1681="","",SUMIF(Supplier,Waste_Input!E1681,TotalSampleWeight))</f>
        <v/>
      </c>
      <c r="H1681" s="150" t="str">
        <f t="shared" si="348"/>
        <v/>
      </c>
      <c r="I1681" s="150" t="str">
        <f t="shared" si="349"/>
        <v/>
      </c>
      <c r="J1681" s="150" t="str">
        <f t="shared" si="350"/>
        <v/>
      </c>
      <c r="K1681" s="150" t="str">
        <f t="shared" si="351"/>
        <v/>
      </c>
      <c r="L1681" s="150" t="str">
        <f t="shared" si="352"/>
        <v/>
      </c>
      <c r="M1681" s="150" t="str">
        <f t="shared" si="353"/>
        <v/>
      </c>
      <c r="N1681" s="172" t="str">
        <f t="shared" si="354"/>
        <v/>
      </c>
      <c r="O1681" s="150" t="str">
        <f t="shared" si="355"/>
        <v/>
      </c>
      <c r="P1681" s="151" t="str">
        <f t="shared" si="356"/>
        <v/>
      </c>
      <c r="Q1681" s="150" t="str">
        <f t="shared" si="346"/>
        <v/>
      </c>
      <c r="R1681" s="126" t="str">
        <f t="array" ref="R1681">IF(AND(ISTEXT(E1681),D1681="TR"),_xlfn.STDEV.S(IF(Supplier=E1681,Target)),"")</f>
        <v/>
      </c>
      <c r="S1681" s="143" t="e">
        <f t="shared" si="357"/>
        <v>#VALUE!</v>
      </c>
      <c r="T1681" s="146" t="e">
        <f t="shared" si="358"/>
        <v>#VALUE!</v>
      </c>
    </row>
    <row r="1682" spans="1:20" s="17" customFormat="1" x14ac:dyDescent="0.2">
      <c r="A1682" s="14"/>
      <c r="B1682" s="14"/>
      <c r="C1682" s="14"/>
      <c r="D1682" s="14"/>
      <c r="E1682" s="14"/>
      <c r="F1682" s="149" t="str">
        <f t="shared" si="347"/>
        <v/>
      </c>
      <c r="G1682" s="148" t="str">
        <f>IF(F1682="","",SUMIF(Supplier,Waste_Input!E1682,TotalSampleWeight))</f>
        <v/>
      </c>
      <c r="H1682" s="150" t="str">
        <f t="shared" si="348"/>
        <v/>
      </c>
      <c r="I1682" s="150" t="str">
        <f t="shared" si="349"/>
        <v/>
      </c>
      <c r="J1682" s="150" t="str">
        <f t="shared" si="350"/>
        <v/>
      </c>
      <c r="K1682" s="150" t="str">
        <f t="shared" si="351"/>
        <v/>
      </c>
      <c r="L1682" s="150" t="str">
        <f t="shared" si="352"/>
        <v/>
      </c>
      <c r="M1682" s="150" t="str">
        <f t="shared" si="353"/>
        <v/>
      </c>
      <c r="N1682" s="172" t="str">
        <f t="shared" si="354"/>
        <v/>
      </c>
      <c r="O1682" s="150" t="str">
        <f t="shared" si="355"/>
        <v/>
      </c>
      <c r="P1682" s="151" t="str">
        <f t="shared" si="356"/>
        <v/>
      </c>
      <c r="Q1682" s="150" t="str">
        <f t="shared" si="346"/>
        <v/>
      </c>
      <c r="R1682" s="126" t="str">
        <f t="array" ref="R1682">IF(AND(ISTEXT(E1682),D1682="TR"),_xlfn.STDEV.S(IF(Supplier=E1682,Target)),"")</f>
        <v/>
      </c>
      <c r="S1682" s="143" t="e">
        <f t="shared" si="357"/>
        <v>#VALUE!</v>
      </c>
      <c r="T1682" s="146" t="e">
        <f t="shared" si="358"/>
        <v>#VALUE!</v>
      </c>
    </row>
    <row r="1683" spans="1:20" s="17" customFormat="1" x14ac:dyDescent="0.2">
      <c r="A1683" s="14"/>
      <c r="B1683" s="14"/>
      <c r="C1683" s="14"/>
      <c r="D1683" s="14"/>
      <c r="E1683" s="14"/>
      <c r="F1683" s="149" t="str">
        <f t="shared" si="347"/>
        <v/>
      </c>
      <c r="G1683" s="148" t="str">
        <f>IF(F1683="","",SUMIF(Supplier,Waste_Input!E1683,TotalSampleWeight))</f>
        <v/>
      </c>
      <c r="H1683" s="150" t="str">
        <f t="shared" si="348"/>
        <v/>
      </c>
      <c r="I1683" s="150" t="str">
        <f t="shared" si="349"/>
        <v/>
      </c>
      <c r="J1683" s="150" t="str">
        <f t="shared" si="350"/>
        <v/>
      </c>
      <c r="K1683" s="150" t="str">
        <f t="shared" si="351"/>
        <v/>
      </c>
      <c r="L1683" s="150" t="str">
        <f t="shared" si="352"/>
        <v/>
      </c>
      <c r="M1683" s="150" t="str">
        <f t="shared" si="353"/>
        <v/>
      </c>
      <c r="N1683" s="172" t="str">
        <f t="shared" si="354"/>
        <v/>
      </c>
      <c r="O1683" s="150" t="str">
        <f t="shared" si="355"/>
        <v/>
      </c>
      <c r="P1683" s="151" t="str">
        <f t="shared" si="356"/>
        <v/>
      </c>
      <c r="Q1683" s="150" t="str">
        <f t="shared" si="346"/>
        <v/>
      </c>
      <c r="R1683" s="126" t="str">
        <f t="array" ref="R1683">IF(AND(ISTEXT(E1683),D1683="TR"),_xlfn.STDEV.S(IF(Supplier=E1683,Target)),"")</f>
        <v/>
      </c>
      <c r="S1683" s="143" t="e">
        <f t="shared" si="357"/>
        <v>#VALUE!</v>
      </c>
      <c r="T1683" s="146" t="e">
        <f t="shared" si="358"/>
        <v>#VALUE!</v>
      </c>
    </row>
    <row r="1684" spans="1:20" s="17" customFormat="1" x14ac:dyDescent="0.2">
      <c r="A1684" s="14"/>
      <c r="B1684" s="14"/>
      <c r="C1684" s="14"/>
      <c r="D1684" s="14"/>
      <c r="E1684" s="14"/>
      <c r="F1684" s="149" t="str">
        <f t="shared" si="347"/>
        <v/>
      </c>
      <c r="G1684" s="148" t="str">
        <f>IF(F1684="","",SUMIF(Supplier,Waste_Input!E1684,TotalSampleWeight))</f>
        <v/>
      </c>
      <c r="H1684" s="150" t="str">
        <f t="shared" si="348"/>
        <v/>
      </c>
      <c r="I1684" s="150" t="str">
        <f t="shared" si="349"/>
        <v/>
      </c>
      <c r="J1684" s="150" t="str">
        <f t="shared" si="350"/>
        <v/>
      </c>
      <c r="K1684" s="150" t="str">
        <f t="shared" si="351"/>
        <v/>
      </c>
      <c r="L1684" s="150" t="str">
        <f t="shared" si="352"/>
        <v/>
      </c>
      <c r="M1684" s="150" t="str">
        <f t="shared" si="353"/>
        <v/>
      </c>
      <c r="N1684" s="172" t="str">
        <f t="shared" si="354"/>
        <v/>
      </c>
      <c r="O1684" s="150" t="str">
        <f t="shared" si="355"/>
        <v/>
      </c>
      <c r="P1684" s="151" t="str">
        <f t="shared" si="356"/>
        <v/>
      </c>
      <c r="Q1684" s="150" t="str">
        <f t="shared" si="346"/>
        <v/>
      </c>
      <c r="R1684" s="126" t="str">
        <f t="array" ref="R1684">IF(AND(ISTEXT(E1684),D1684="TR"),_xlfn.STDEV.S(IF(Supplier=E1684,Target)),"")</f>
        <v/>
      </c>
      <c r="S1684" s="143" t="e">
        <f t="shared" si="357"/>
        <v>#VALUE!</v>
      </c>
      <c r="T1684" s="146" t="e">
        <f t="shared" si="358"/>
        <v>#VALUE!</v>
      </c>
    </row>
    <row r="1685" spans="1:20" s="17" customFormat="1" x14ac:dyDescent="0.2">
      <c r="A1685" s="14"/>
      <c r="B1685" s="14"/>
      <c r="C1685" s="14"/>
      <c r="D1685" s="14"/>
      <c r="E1685" s="14"/>
      <c r="F1685" s="149" t="str">
        <f t="shared" si="347"/>
        <v/>
      </c>
      <c r="G1685" s="148" t="str">
        <f>IF(F1685="","",SUMIF(Supplier,Waste_Input!E1685,TotalSampleWeight))</f>
        <v/>
      </c>
      <c r="H1685" s="150" t="str">
        <f t="shared" si="348"/>
        <v/>
      </c>
      <c r="I1685" s="150" t="str">
        <f t="shared" si="349"/>
        <v/>
      </c>
      <c r="J1685" s="150" t="str">
        <f t="shared" si="350"/>
        <v/>
      </c>
      <c r="K1685" s="150" t="str">
        <f t="shared" si="351"/>
        <v/>
      </c>
      <c r="L1685" s="150" t="str">
        <f t="shared" si="352"/>
        <v/>
      </c>
      <c r="M1685" s="150" t="str">
        <f t="shared" si="353"/>
        <v/>
      </c>
      <c r="N1685" s="172" t="str">
        <f t="shared" si="354"/>
        <v/>
      </c>
      <c r="O1685" s="150" t="str">
        <f t="shared" si="355"/>
        <v/>
      </c>
      <c r="P1685" s="151" t="str">
        <f t="shared" si="356"/>
        <v/>
      </c>
      <c r="Q1685" s="150" t="str">
        <f t="shared" si="346"/>
        <v/>
      </c>
      <c r="R1685" s="126" t="str">
        <f t="array" ref="R1685">IF(AND(ISTEXT(E1685),D1685="TR"),_xlfn.STDEV.S(IF(Supplier=E1685,Target)),"")</f>
        <v/>
      </c>
      <c r="S1685" s="143" t="e">
        <f t="shared" si="357"/>
        <v>#VALUE!</v>
      </c>
      <c r="T1685" s="146" t="e">
        <f t="shared" si="358"/>
        <v>#VALUE!</v>
      </c>
    </row>
    <row r="1686" spans="1:20" s="17" customFormat="1" x14ac:dyDescent="0.2">
      <c r="A1686" s="14"/>
      <c r="B1686" s="14"/>
      <c r="C1686" s="14"/>
      <c r="D1686" s="14"/>
      <c r="E1686" s="14"/>
      <c r="F1686" s="149" t="str">
        <f t="shared" si="347"/>
        <v/>
      </c>
      <c r="G1686" s="148" t="str">
        <f>IF(F1686="","",SUMIF(Supplier,Waste_Input!E1686,TotalSampleWeight))</f>
        <v/>
      </c>
      <c r="H1686" s="150" t="str">
        <f t="shared" si="348"/>
        <v/>
      </c>
      <c r="I1686" s="150" t="str">
        <f t="shared" si="349"/>
        <v/>
      </c>
      <c r="J1686" s="150" t="str">
        <f t="shared" si="350"/>
        <v/>
      </c>
      <c r="K1686" s="150" t="str">
        <f t="shared" si="351"/>
        <v/>
      </c>
      <c r="L1686" s="150" t="str">
        <f t="shared" si="352"/>
        <v/>
      </c>
      <c r="M1686" s="150" t="str">
        <f t="shared" si="353"/>
        <v/>
      </c>
      <c r="N1686" s="172" t="str">
        <f t="shared" si="354"/>
        <v/>
      </c>
      <c r="O1686" s="150" t="str">
        <f t="shared" si="355"/>
        <v/>
      </c>
      <c r="P1686" s="151" t="str">
        <f t="shared" si="356"/>
        <v/>
      </c>
      <c r="Q1686" s="150" t="str">
        <f t="shared" si="346"/>
        <v/>
      </c>
      <c r="R1686" s="126" t="str">
        <f t="array" ref="R1686">IF(AND(ISTEXT(E1686),D1686="TR"),_xlfn.STDEV.S(IF(Supplier=E1686,Target)),"")</f>
        <v/>
      </c>
      <c r="S1686" s="143" t="e">
        <f t="shared" si="357"/>
        <v>#VALUE!</v>
      </c>
      <c r="T1686" s="146" t="e">
        <f t="shared" si="358"/>
        <v>#VALUE!</v>
      </c>
    </row>
    <row r="1687" spans="1:20" s="17" customFormat="1" x14ac:dyDescent="0.2">
      <c r="A1687" s="14"/>
      <c r="B1687" s="14"/>
      <c r="C1687" s="14"/>
      <c r="D1687" s="14"/>
      <c r="E1687" s="14"/>
      <c r="F1687" s="149" t="str">
        <f t="shared" si="347"/>
        <v/>
      </c>
      <c r="G1687" s="148" t="str">
        <f>IF(F1687="","",SUMIF(Supplier,Waste_Input!E1687,TotalSampleWeight))</f>
        <v/>
      </c>
      <c r="H1687" s="150" t="str">
        <f t="shared" si="348"/>
        <v/>
      </c>
      <c r="I1687" s="150" t="str">
        <f t="shared" si="349"/>
        <v/>
      </c>
      <c r="J1687" s="150" t="str">
        <f t="shared" si="350"/>
        <v/>
      </c>
      <c r="K1687" s="150" t="str">
        <f t="shared" si="351"/>
        <v/>
      </c>
      <c r="L1687" s="150" t="str">
        <f t="shared" si="352"/>
        <v/>
      </c>
      <c r="M1687" s="150" t="str">
        <f t="shared" si="353"/>
        <v/>
      </c>
      <c r="N1687" s="172" t="str">
        <f t="shared" si="354"/>
        <v/>
      </c>
      <c r="O1687" s="150" t="str">
        <f t="shared" si="355"/>
        <v/>
      </c>
      <c r="P1687" s="151" t="str">
        <f t="shared" si="356"/>
        <v/>
      </c>
      <c r="Q1687" s="150" t="str">
        <f t="shared" si="346"/>
        <v/>
      </c>
      <c r="R1687" s="126" t="str">
        <f t="array" ref="R1687">IF(AND(ISTEXT(E1687),D1687="TR"),_xlfn.STDEV.S(IF(Supplier=E1687,Target)),"")</f>
        <v/>
      </c>
      <c r="S1687" s="143" t="e">
        <f t="shared" si="357"/>
        <v>#VALUE!</v>
      </c>
      <c r="T1687" s="146" t="e">
        <f t="shared" si="358"/>
        <v>#VALUE!</v>
      </c>
    </row>
    <row r="1688" spans="1:20" s="17" customFormat="1" x14ac:dyDescent="0.2">
      <c r="A1688" s="14"/>
      <c r="B1688" s="14"/>
      <c r="C1688" s="14"/>
      <c r="D1688" s="14"/>
      <c r="E1688" s="14"/>
      <c r="F1688" s="149" t="str">
        <f t="shared" si="347"/>
        <v/>
      </c>
      <c r="G1688" s="148" t="str">
        <f>IF(F1688="","",SUMIF(Supplier,Waste_Input!E1688,TotalSampleWeight))</f>
        <v/>
      </c>
      <c r="H1688" s="150" t="str">
        <f t="shared" si="348"/>
        <v/>
      </c>
      <c r="I1688" s="150" t="str">
        <f t="shared" si="349"/>
        <v/>
      </c>
      <c r="J1688" s="150" t="str">
        <f t="shared" si="350"/>
        <v/>
      </c>
      <c r="K1688" s="150" t="str">
        <f t="shared" si="351"/>
        <v/>
      </c>
      <c r="L1688" s="150" t="str">
        <f t="shared" si="352"/>
        <v/>
      </c>
      <c r="M1688" s="150" t="str">
        <f t="shared" si="353"/>
        <v/>
      </c>
      <c r="N1688" s="172" t="str">
        <f t="shared" si="354"/>
        <v/>
      </c>
      <c r="O1688" s="150" t="str">
        <f t="shared" si="355"/>
        <v/>
      </c>
      <c r="P1688" s="151" t="str">
        <f t="shared" si="356"/>
        <v/>
      </c>
      <c r="Q1688" s="150" t="str">
        <f t="shared" si="346"/>
        <v/>
      </c>
      <c r="R1688" s="126" t="str">
        <f t="array" ref="R1688">IF(AND(ISTEXT(E1688),D1688="TR"),_xlfn.STDEV.S(IF(Supplier=E1688,Target)),"")</f>
        <v/>
      </c>
      <c r="S1688" s="143" t="e">
        <f t="shared" si="357"/>
        <v>#VALUE!</v>
      </c>
      <c r="T1688" s="146" t="e">
        <f t="shared" si="358"/>
        <v>#VALUE!</v>
      </c>
    </row>
    <row r="1689" spans="1:20" s="17" customFormat="1" x14ac:dyDescent="0.2">
      <c r="A1689" s="14"/>
      <c r="B1689" s="14"/>
      <c r="C1689" s="14"/>
      <c r="D1689" s="14"/>
      <c r="E1689" s="14"/>
      <c r="F1689" s="149" t="str">
        <f t="shared" si="347"/>
        <v/>
      </c>
      <c r="G1689" s="148" t="str">
        <f>IF(F1689="","",SUMIF(Supplier,Waste_Input!E1689,TotalSampleWeight))</f>
        <v/>
      </c>
      <c r="H1689" s="150" t="str">
        <f t="shared" si="348"/>
        <v/>
      </c>
      <c r="I1689" s="150" t="str">
        <f t="shared" si="349"/>
        <v/>
      </c>
      <c r="J1689" s="150" t="str">
        <f t="shared" si="350"/>
        <v/>
      </c>
      <c r="K1689" s="150" t="str">
        <f t="shared" si="351"/>
        <v/>
      </c>
      <c r="L1689" s="150" t="str">
        <f t="shared" si="352"/>
        <v/>
      </c>
      <c r="M1689" s="150" t="str">
        <f t="shared" si="353"/>
        <v/>
      </c>
      <c r="N1689" s="172" t="str">
        <f t="shared" si="354"/>
        <v/>
      </c>
      <c r="O1689" s="150" t="str">
        <f t="shared" si="355"/>
        <v/>
      </c>
      <c r="P1689" s="151" t="str">
        <f t="shared" si="356"/>
        <v/>
      </c>
      <c r="Q1689" s="150" t="str">
        <f t="shared" si="346"/>
        <v/>
      </c>
      <c r="R1689" s="126" t="str">
        <f t="array" ref="R1689">IF(AND(ISTEXT(E1689),D1689="TR"),_xlfn.STDEV.S(IF(Supplier=E1689,Target)),"")</f>
        <v/>
      </c>
      <c r="S1689" s="143" t="e">
        <f t="shared" si="357"/>
        <v>#VALUE!</v>
      </c>
      <c r="T1689" s="146" t="e">
        <f t="shared" si="358"/>
        <v>#VALUE!</v>
      </c>
    </row>
    <row r="1690" spans="1:20" s="17" customFormat="1" x14ac:dyDescent="0.2">
      <c r="A1690" s="14"/>
      <c r="B1690" s="14"/>
      <c r="C1690" s="14"/>
      <c r="D1690" s="14"/>
      <c r="E1690" s="14"/>
      <c r="F1690" s="149" t="str">
        <f t="shared" si="347"/>
        <v/>
      </c>
      <c r="G1690" s="148" t="str">
        <f>IF(F1690="","",SUMIF(Supplier,Waste_Input!E1690,TotalSampleWeight))</f>
        <v/>
      </c>
      <c r="H1690" s="150" t="str">
        <f t="shared" si="348"/>
        <v/>
      </c>
      <c r="I1690" s="150" t="str">
        <f t="shared" si="349"/>
        <v/>
      </c>
      <c r="J1690" s="150" t="str">
        <f t="shared" si="350"/>
        <v/>
      </c>
      <c r="K1690" s="150" t="str">
        <f t="shared" si="351"/>
        <v/>
      </c>
      <c r="L1690" s="150" t="str">
        <f t="shared" si="352"/>
        <v/>
      </c>
      <c r="M1690" s="150" t="str">
        <f t="shared" si="353"/>
        <v/>
      </c>
      <c r="N1690" s="172" t="str">
        <f t="shared" si="354"/>
        <v/>
      </c>
      <c r="O1690" s="150" t="str">
        <f t="shared" si="355"/>
        <v/>
      </c>
      <c r="P1690" s="151" t="str">
        <f t="shared" si="356"/>
        <v/>
      </c>
      <c r="Q1690" s="150" t="str">
        <f t="shared" si="346"/>
        <v/>
      </c>
      <c r="R1690" s="126" t="str">
        <f t="array" ref="R1690">IF(AND(ISTEXT(E1690),D1690="TR"),_xlfn.STDEV.S(IF(Supplier=E1690,Target)),"")</f>
        <v/>
      </c>
      <c r="S1690" s="143" t="e">
        <f t="shared" si="357"/>
        <v>#VALUE!</v>
      </c>
      <c r="T1690" s="146" t="e">
        <f t="shared" si="358"/>
        <v>#VALUE!</v>
      </c>
    </row>
    <row r="1691" spans="1:20" s="17" customFormat="1" x14ac:dyDescent="0.2">
      <c r="A1691" s="14"/>
      <c r="B1691" s="14"/>
      <c r="C1691" s="14"/>
      <c r="D1691" s="14"/>
      <c r="E1691" s="14"/>
      <c r="F1691" s="149" t="str">
        <f t="shared" si="347"/>
        <v/>
      </c>
      <c r="G1691" s="148" t="str">
        <f>IF(F1691="","",SUMIF(Supplier,Waste_Input!E1691,TotalSampleWeight))</f>
        <v/>
      </c>
      <c r="H1691" s="150" t="str">
        <f t="shared" si="348"/>
        <v/>
      </c>
      <c r="I1691" s="150" t="str">
        <f t="shared" si="349"/>
        <v/>
      </c>
      <c r="J1691" s="150" t="str">
        <f t="shared" si="350"/>
        <v/>
      </c>
      <c r="K1691" s="150" t="str">
        <f t="shared" si="351"/>
        <v/>
      </c>
      <c r="L1691" s="150" t="str">
        <f t="shared" si="352"/>
        <v/>
      </c>
      <c r="M1691" s="150" t="str">
        <f t="shared" si="353"/>
        <v/>
      </c>
      <c r="N1691" s="172" t="str">
        <f t="shared" si="354"/>
        <v/>
      </c>
      <c r="O1691" s="150" t="str">
        <f t="shared" si="355"/>
        <v/>
      </c>
      <c r="P1691" s="151" t="str">
        <f t="shared" si="356"/>
        <v/>
      </c>
      <c r="Q1691" s="150" t="str">
        <f t="shared" si="346"/>
        <v/>
      </c>
      <c r="R1691" s="126" t="str">
        <f t="array" ref="R1691">IF(AND(ISTEXT(E1691),D1691="TR"),_xlfn.STDEV.S(IF(Supplier=E1691,Target)),"")</f>
        <v/>
      </c>
      <c r="S1691" s="143" t="e">
        <f t="shared" si="357"/>
        <v>#VALUE!</v>
      </c>
      <c r="T1691" s="146" t="e">
        <f t="shared" si="358"/>
        <v>#VALUE!</v>
      </c>
    </row>
    <row r="1692" spans="1:20" s="17" customFormat="1" x14ac:dyDescent="0.2">
      <c r="A1692" s="14"/>
      <c r="B1692" s="14"/>
      <c r="C1692" s="14"/>
      <c r="D1692" s="14"/>
      <c r="E1692" s="14"/>
      <c r="F1692" s="149" t="str">
        <f t="shared" si="347"/>
        <v/>
      </c>
      <c r="G1692" s="148" t="str">
        <f>IF(F1692="","",SUMIF(Supplier,Waste_Input!E1692,TotalSampleWeight))</f>
        <v/>
      </c>
      <c r="H1692" s="150" t="str">
        <f t="shared" si="348"/>
        <v/>
      </c>
      <c r="I1692" s="150" t="str">
        <f t="shared" si="349"/>
        <v/>
      </c>
      <c r="J1692" s="150" t="str">
        <f t="shared" si="350"/>
        <v/>
      </c>
      <c r="K1692" s="150" t="str">
        <f t="shared" si="351"/>
        <v/>
      </c>
      <c r="L1692" s="150" t="str">
        <f t="shared" si="352"/>
        <v/>
      </c>
      <c r="M1692" s="150" t="str">
        <f t="shared" si="353"/>
        <v/>
      </c>
      <c r="N1692" s="172" t="str">
        <f t="shared" si="354"/>
        <v/>
      </c>
      <c r="O1692" s="150" t="str">
        <f t="shared" si="355"/>
        <v/>
      </c>
      <c r="P1692" s="151" t="str">
        <f t="shared" si="356"/>
        <v/>
      </c>
      <c r="Q1692" s="150" t="str">
        <f t="shared" si="346"/>
        <v/>
      </c>
      <c r="R1692" s="126" t="str">
        <f t="array" ref="R1692">IF(AND(ISTEXT(E1692),D1692="TR"),_xlfn.STDEV.S(IF(Supplier=E1692,Target)),"")</f>
        <v/>
      </c>
      <c r="S1692" s="143" t="e">
        <f t="shared" si="357"/>
        <v>#VALUE!</v>
      </c>
      <c r="T1692" s="146" t="e">
        <f t="shared" si="358"/>
        <v>#VALUE!</v>
      </c>
    </row>
    <row r="1693" spans="1:20" s="17" customFormat="1" x14ac:dyDescent="0.2">
      <c r="A1693" s="14"/>
      <c r="B1693" s="14"/>
      <c r="C1693" s="14"/>
      <c r="D1693" s="14"/>
      <c r="E1693" s="14"/>
      <c r="F1693" s="149" t="str">
        <f t="shared" si="347"/>
        <v/>
      </c>
      <c r="G1693" s="148" t="str">
        <f>IF(F1693="","",SUMIF(Supplier,Waste_Input!E1693,TotalSampleWeight))</f>
        <v/>
      </c>
      <c r="H1693" s="150" t="str">
        <f t="shared" si="348"/>
        <v/>
      </c>
      <c r="I1693" s="150" t="str">
        <f t="shared" si="349"/>
        <v/>
      </c>
      <c r="J1693" s="150" t="str">
        <f t="shared" si="350"/>
        <v/>
      </c>
      <c r="K1693" s="150" t="str">
        <f t="shared" si="351"/>
        <v/>
      </c>
      <c r="L1693" s="150" t="str">
        <f t="shared" si="352"/>
        <v/>
      </c>
      <c r="M1693" s="150" t="str">
        <f t="shared" si="353"/>
        <v/>
      </c>
      <c r="N1693" s="172" t="str">
        <f t="shared" si="354"/>
        <v/>
      </c>
      <c r="O1693" s="150" t="str">
        <f t="shared" si="355"/>
        <v/>
      </c>
      <c r="P1693" s="151" t="str">
        <f t="shared" si="356"/>
        <v/>
      </c>
      <c r="Q1693" s="150" t="str">
        <f t="shared" si="346"/>
        <v/>
      </c>
      <c r="R1693" s="126" t="str">
        <f t="array" ref="R1693">IF(AND(ISTEXT(E1693),D1693="TR"),_xlfn.STDEV.S(IF(Supplier=E1693,Target)),"")</f>
        <v/>
      </c>
      <c r="S1693" s="143" t="e">
        <f t="shared" si="357"/>
        <v>#VALUE!</v>
      </c>
      <c r="T1693" s="146" t="e">
        <f t="shared" si="358"/>
        <v>#VALUE!</v>
      </c>
    </row>
    <row r="1694" spans="1:20" s="17" customFormat="1" x14ac:dyDescent="0.2">
      <c r="A1694" s="14"/>
      <c r="B1694" s="14"/>
      <c r="C1694" s="14"/>
      <c r="D1694" s="14"/>
      <c r="E1694" s="14"/>
      <c r="F1694" s="149" t="str">
        <f t="shared" si="347"/>
        <v/>
      </c>
      <c r="G1694" s="148" t="str">
        <f>IF(F1694="","",SUMIF(Supplier,Waste_Input!E1694,TotalSampleWeight))</f>
        <v/>
      </c>
      <c r="H1694" s="150" t="str">
        <f t="shared" si="348"/>
        <v/>
      </c>
      <c r="I1694" s="150" t="str">
        <f t="shared" si="349"/>
        <v/>
      </c>
      <c r="J1694" s="150" t="str">
        <f t="shared" si="350"/>
        <v/>
      </c>
      <c r="K1694" s="150" t="str">
        <f t="shared" si="351"/>
        <v/>
      </c>
      <c r="L1694" s="150" t="str">
        <f t="shared" si="352"/>
        <v/>
      </c>
      <c r="M1694" s="150" t="str">
        <f t="shared" si="353"/>
        <v/>
      </c>
      <c r="N1694" s="172" t="str">
        <f t="shared" si="354"/>
        <v/>
      </c>
      <c r="O1694" s="150" t="str">
        <f t="shared" si="355"/>
        <v/>
      </c>
      <c r="P1694" s="151" t="str">
        <f t="shared" si="356"/>
        <v/>
      </c>
      <c r="Q1694" s="150" t="str">
        <f t="shared" si="346"/>
        <v/>
      </c>
      <c r="R1694" s="126" t="str">
        <f t="array" ref="R1694">IF(AND(ISTEXT(E1694),D1694="TR"),_xlfn.STDEV.S(IF(Supplier=E1694,Target)),"")</f>
        <v/>
      </c>
      <c r="S1694" s="143" t="e">
        <f t="shared" si="357"/>
        <v>#VALUE!</v>
      </c>
      <c r="T1694" s="146" t="e">
        <f t="shared" si="358"/>
        <v>#VALUE!</v>
      </c>
    </row>
    <row r="1695" spans="1:20" s="17" customFormat="1" x14ac:dyDescent="0.2">
      <c r="A1695" s="14"/>
      <c r="B1695" s="14"/>
      <c r="C1695" s="14"/>
      <c r="D1695" s="14"/>
      <c r="E1695" s="14"/>
      <c r="F1695" s="149" t="str">
        <f t="shared" si="347"/>
        <v/>
      </c>
      <c r="G1695" s="148" t="str">
        <f>IF(F1695="","",SUMIF(Supplier,Waste_Input!E1695,TotalSampleWeight))</f>
        <v/>
      </c>
      <c r="H1695" s="150" t="str">
        <f t="shared" si="348"/>
        <v/>
      </c>
      <c r="I1695" s="150" t="str">
        <f t="shared" si="349"/>
        <v/>
      </c>
      <c r="J1695" s="150" t="str">
        <f t="shared" si="350"/>
        <v/>
      </c>
      <c r="K1695" s="150" t="str">
        <f t="shared" si="351"/>
        <v/>
      </c>
      <c r="L1695" s="150" t="str">
        <f t="shared" si="352"/>
        <v/>
      </c>
      <c r="M1695" s="150" t="str">
        <f t="shared" si="353"/>
        <v/>
      </c>
      <c r="N1695" s="172" t="str">
        <f t="shared" si="354"/>
        <v/>
      </c>
      <c r="O1695" s="150" t="str">
        <f t="shared" si="355"/>
        <v/>
      </c>
      <c r="P1695" s="151" t="str">
        <f t="shared" si="356"/>
        <v/>
      </c>
      <c r="Q1695" s="150" t="str">
        <f t="shared" si="346"/>
        <v/>
      </c>
      <c r="R1695" s="126" t="str">
        <f t="array" ref="R1695">IF(AND(ISTEXT(E1695),D1695="TR"),_xlfn.STDEV.S(IF(Supplier=E1695,Target)),"")</f>
        <v/>
      </c>
      <c r="S1695" s="143" t="e">
        <f t="shared" si="357"/>
        <v>#VALUE!</v>
      </c>
      <c r="T1695" s="146" t="e">
        <f t="shared" si="358"/>
        <v>#VALUE!</v>
      </c>
    </row>
    <row r="1696" spans="1:20" s="17" customFormat="1" x14ac:dyDescent="0.2">
      <c r="A1696" s="14"/>
      <c r="B1696" s="14"/>
      <c r="C1696" s="14"/>
      <c r="D1696" s="14"/>
      <c r="E1696" s="14"/>
      <c r="F1696" s="149" t="str">
        <f t="shared" si="347"/>
        <v/>
      </c>
      <c r="G1696" s="148" t="str">
        <f>IF(F1696="","",SUMIF(Supplier,Waste_Input!E1696,TotalSampleWeight))</f>
        <v/>
      </c>
      <c r="H1696" s="150" t="str">
        <f t="shared" si="348"/>
        <v/>
      </c>
      <c r="I1696" s="150" t="str">
        <f t="shared" si="349"/>
        <v/>
      </c>
      <c r="J1696" s="150" t="str">
        <f t="shared" si="350"/>
        <v/>
      </c>
      <c r="K1696" s="150" t="str">
        <f t="shared" si="351"/>
        <v/>
      </c>
      <c r="L1696" s="150" t="str">
        <f t="shared" si="352"/>
        <v/>
      </c>
      <c r="M1696" s="150" t="str">
        <f t="shared" si="353"/>
        <v/>
      </c>
      <c r="N1696" s="172" t="str">
        <f t="shared" si="354"/>
        <v/>
      </c>
      <c r="O1696" s="150" t="str">
        <f t="shared" si="355"/>
        <v/>
      </c>
      <c r="P1696" s="151" t="str">
        <f t="shared" si="356"/>
        <v/>
      </c>
      <c r="Q1696" s="150" t="str">
        <f t="shared" si="346"/>
        <v/>
      </c>
      <c r="R1696" s="126" t="str">
        <f t="array" ref="R1696">IF(AND(ISTEXT(E1696),D1696="TR"),_xlfn.STDEV.S(IF(Supplier=E1696,Target)),"")</f>
        <v/>
      </c>
      <c r="S1696" s="143" t="e">
        <f t="shared" si="357"/>
        <v>#VALUE!</v>
      </c>
      <c r="T1696" s="146" t="e">
        <f t="shared" si="358"/>
        <v>#VALUE!</v>
      </c>
    </row>
    <row r="1697" spans="1:20" s="17" customFormat="1" x14ac:dyDescent="0.2">
      <c r="A1697" s="14"/>
      <c r="B1697" s="14"/>
      <c r="C1697" s="14"/>
      <c r="D1697" s="14"/>
      <c r="E1697" s="14"/>
      <c r="F1697" s="149" t="str">
        <f t="shared" si="347"/>
        <v/>
      </c>
      <c r="G1697" s="148" t="str">
        <f>IF(F1697="","",SUMIF(Supplier,Waste_Input!E1697,TotalSampleWeight))</f>
        <v/>
      </c>
      <c r="H1697" s="150" t="str">
        <f t="shared" si="348"/>
        <v/>
      </c>
      <c r="I1697" s="150" t="str">
        <f t="shared" si="349"/>
        <v/>
      </c>
      <c r="J1697" s="150" t="str">
        <f t="shared" si="350"/>
        <v/>
      </c>
      <c r="K1697" s="150" t="str">
        <f t="shared" si="351"/>
        <v/>
      </c>
      <c r="L1697" s="150" t="str">
        <f t="shared" si="352"/>
        <v/>
      </c>
      <c r="M1697" s="150" t="str">
        <f t="shared" si="353"/>
        <v/>
      </c>
      <c r="N1697" s="172" t="str">
        <f t="shared" si="354"/>
        <v/>
      </c>
      <c r="O1697" s="150" t="str">
        <f t="shared" si="355"/>
        <v/>
      </c>
      <c r="P1697" s="151" t="str">
        <f t="shared" si="356"/>
        <v/>
      </c>
      <c r="Q1697" s="150" t="str">
        <f t="shared" si="346"/>
        <v/>
      </c>
      <c r="R1697" s="126" t="str">
        <f t="array" ref="R1697">IF(AND(ISTEXT(E1697),D1697="TR"),_xlfn.STDEV.S(IF(Supplier=E1697,Target)),"")</f>
        <v/>
      </c>
      <c r="S1697" s="143" t="e">
        <f t="shared" si="357"/>
        <v>#VALUE!</v>
      </c>
      <c r="T1697" s="146" t="e">
        <f t="shared" si="358"/>
        <v>#VALUE!</v>
      </c>
    </row>
    <row r="1698" spans="1:20" s="17" customFormat="1" x14ac:dyDescent="0.2">
      <c r="A1698" s="14"/>
      <c r="B1698" s="14"/>
      <c r="C1698" s="14"/>
      <c r="D1698" s="14"/>
      <c r="E1698" s="14"/>
      <c r="F1698" s="149" t="str">
        <f t="shared" si="347"/>
        <v/>
      </c>
      <c r="G1698" s="148" t="str">
        <f>IF(F1698="","",SUMIF(Supplier,Waste_Input!E1698,TotalSampleWeight))</f>
        <v/>
      </c>
      <c r="H1698" s="150" t="str">
        <f t="shared" si="348"/>
        <v/>
      </c>
      <c r="I1698" s="150" t="str">
        <f t="shared" si="349"/>
        <v/>
      </c>
      <c r="J1698" s="150" t="str">
        <f t="shared" si="350"/>
        <v/>
      </c>
      <c r="K1698" s="150" t="str">
        <f t="shared" si="351"/>
        <v/>
      </c>
      <c r="L1698" s="150" t="str">
        <f t="shared" si="352"/>
        <v/>
      </c>
      <c r="M1698" s="150" t="str">
        <f t="shared" si="353"/>
        <v/>
      </c>
      <c r="N1698" s="172" t="str">
        <f t="shared" si="354"/>
        <v/>
      </c>
      <c r="O1698" s="150" t="str">
        <f t="shared" si="355"/>
        <v/>
      </c>
      <c r="P1698" s="151" t="str">
        <f t="shared" si="356"/>
        <v/>
      </c>
      <c r="Q1698" s="150" t="str">
        <f t="shared" si="346"/>
        <v/>
      </c>
      <c r="R1698" s="126" t="str">
        <f t="array" ref="R1698">IF(AND(ISTEXT(E1698),D1698="TR"),_xlfn.STDEV.S(IF(Supplier=E1698,Target)),"")</f>
        <v/>
      </c>
      <c r="S1698" s="143" t="e">
        <f t="shared" si="357"/>
        <v>#VALUE!</v>
      </c>
      <c r="T1698" s="146" t="e">
        <f t="shared" si="358"/>
        <v>#VALUE!</v>
      </c>
    </row>
    <row r="1699" spans="1:20" s="17" customFormat="1" x14ac:dyDescent="0.2">
      <c r="A1699" s="14"/>
      <c r="B1699" s="14"/>
      <c r="C1699" s="14"/>
      <c r="D1699" s="14"/>
      <c r="E1699" s="14"/>
      <c r="F1699" s="149" t="str">
        <f t="shared" si="347"/>
        <v/>
      </c>
      <c r="G1699" s="148" t="str">
        <f>IF(F1699="","",SUMIF(Supplier,Waste_Input!E1699,TotalSampleWeight))</f>
        <v/>
      </c>
      <c r="H1699" s="150" t="str">
        <f t="shared" si="348"/>
        <v/>
      </c>
      <c r="I1699" s="150" t="str">
        <f t="shared" si="349"/>
        <v/>
      </c>
      <c r="J1699" s="150" t="str">
        <f t="shared" si="350"/>
        <v/>
      </c>
      <c r="K1699" s="150" t="str">
        <f t="shared" si="351"/>
        <v/>
      </c>
      <c r="L1699" s="150" t="str">
        <f t="shared" si="352"/>
        <v/>
      </c>
      <c r="M1699" s="150" t="str">
        <f t="shared" si="353"/>
        <v/>
      </c>
      <c r="N1699" s="172" t="str">
        <f t="shared" si="354"/>
        <v/>
      </c>
      <c r="O1699" s="150" t="str">
        <f t="shared" si="355"/>
        <v/>
      </c>
      <c r="P1699" s="151" t="str">
        <f t="shared" si="356"/>
        <v/>
      </c>
      <c r="Q1699" s="150" t="str">
        <f t="shared" si="346"/>
        <v/>
      </c>
      <c r="R1699" s="126" t="str">
        <f t="array" ref="R1699">IF(AND(ISTEXT(E1699),D1699="TR"),_xlfn.STDEV.S(IF(Supplier=E1699,Target)),"")</f>
        <v/>
      </c>
      <c r="S1699" s="143" t="e">
        <f t="shared" si="357"/>
        <v>#VALUE!</v>
      </c>
      <c r="T1699" s="146" t="e">
        <f t="shared" si="358"/>
        <v>#VALUE!</v>
      </c>
    </row>
    <row r="1700" spans="1:20" s="17" customFormat="1" x14ac:dyDescent="0.2">
      <c r="A1700" s="14"/>
      <c r="B1700" s="14"/>
      <c r="C1700" s="14"/>
      <c r="D1700" s="14"/>
      <c r="E1700" s="14"/>
      <c r="F1700" s="149" t="str">
        <f t="shared" si="347"/>
        <v/>
      </c>
      <c r="G1700" s="148" t="str">
        <f>IF(F1700="","",SUMIF(Supplier,Waste_Input!E1700,TotalSampleWeight))</f>
        <v/>
      </c>
      <c r="H1700" s="150" t="str">
        <f t="shared" si="348"/>
        <v/>
      </c>
      <c r="I1700" s="150" t="str">
        <f t="shared" si="349"/>
        <v/>
      </c>
      <c r="J1700" s="150" t="str">
        <f t="shared" si="350"/>
        <v/>
      </c>
      <c r="K1700" s="150" t="str">
        <f t="shared" si="351"/>
        <v/>
      </c>
      <c r="L1700" s="150" t="str">
        <f t="shared" si="352"/>
        <v/>
      </c>
      <c r="M1700" s="150" t="str">
        <f t="shared" si="353"/>
        <v/>
      </c>
      <c r="N1700" s="172" t="str">
        <f t="shared" si="354"/>
        <v/>
      </c>
      <c r="O1700" s="150" t="str">
        <f t="shared" si="355"/>
        <v/>
      </c>
      <c r="P1700" s="151" t="str">
        <f t="shared" si="356"/>
        <v/>
      </c>
      <c r="Q1700" s="150" t="str">
        <f t="shared" si="346"/>
        <v/>
      </c>
      <c r="R1700" s="126" t="str">
        <f t="array" ref="R1700">IF(AND(ISTEXT(E1700),D1700="TR"),_xlfn.STDEV.S(IF(Supplier=E1700,Target)),"")</f>
        <v/>
      </c>
      <c r="S1700" s="143" t="e">
        <f t="shared" si="357"/>
        <v>#VALUE!</v>
      </c>
      <c r="T1700" s="146" t="e">
        <f t="shared" si="358"/>
        <v>#VALUE!</v>
      </c>
    </row>
    <row r="1701" spans="1:20" s="17" customFormat="1" x14ac:dyDescent="0.2">
      <c r="A1701" s="14"/>
      <c r="B1701" s="14"/>
      <c r="C1701" s="14"/>
      <c r="D1701" s="14"/>
      <c r="E1701" s="14"/>
      <c r="F1701" s="149" t="str">
        <f t="shared" si="347"/>
        <v/>
      </c>
      <c r="G1701" s="148" t="str">
        <f>IF(F1701="","",SUMIF(Supplier,Waste_Input!E1701,TotalSampleWeight))</f>
        <v/>
      </c>
      <c r="H1701" s="150" t="str">
        <f t="shared" si="348"/>
        <v/>
      </c>
      <c r="I1701" s="150" t="str">
        <f t="shared" si="349"/>
        <v/>
      </c>
      <c r="J1701" s="150" t="str">
        <f t="shared" si="350"/>
        <v/>
      </c>
      <c r="K1701" s="150" t="str">
        <f t="shared" si="351"/>
        <v/>
      </c>
      <c r="L1701" s="150" t="str">
        <f t="shared" si="352"/>
        <v/>
      </c>
      <c r="M1701" s="150" t="str">
        <f t="shared" si="353"/>
        <v/>
      </c>
      <c r="N1701" s="172" t="str">
        <f t="shared" si="354"/>
        <v/>
      </c>
      <c r="O1701" s="150" t="str">
        <f t="shared" si="355"/>
        <v/>
      </c>
      <c r="P1701" s="151" t="str">
        <f t="shared" si="356"/>
        <v/>
      </c>
      <c r="Q1701" s="150" t="str">
        <f t="shared" si="346"/>
        <v/>
      </c>
      <c r="R1701" s="126" t="str">
        <f t="array" ref="R1701">IF(AND(ISTEXT(E1701),D1701="TR"),_xlfn.STDEV.S(IF(Supplier=E1701,Target)),"")</f>
        <v/>
      </c>
      <c r="S1701" s="143" t="e">
        <f t="shared" si="357"/>
        <v>#VALUE!</v>
      </c>
      <c r="T1701" s="146" t="e">
        <f t="shared" si="358"/>
        <v>#VALUE!</v>
      </c>
    </row>
    <row r="1702" spans="1:20" s="17" customFormat="1" x14ac:dyDescent="0.2">
      <c r="A1702" s="14"/>
      <c r="B1702" s="14"/>
      <c r="C1702" s="14"/>
      <c r="D1702" s="14"/>
      <c r="E1702" s="14"/>
      <c r="F1702" s="149" t="str">
        <f t="shared" si="347"/>
        <v/>
      </c>
      <c r="G1702" s="148" t="str">
        <f>IF(F1702="","",SUMIF(Supplier,Waste_Input!E1702,TotalSampleWeight))</f>
        <v/>
      </c>
      <c r="H1702" s="150" t="str">
        <f t="shared" si="348"/>
        <v/>
      </c>
      <c r="I1702" s="150" t="str">
        <f t="shared" si="349"/>
        <v/>
      </c>
      <c r="J1702" s="150" t="str">
        <f t="shared" si="350"/>
        <v/>
      </c>
      <c r="K1702" s="150" t="str">
        <f t="shared" si="351"/>
        <v/>
      </c>
      <c r="L1702" s="150" t="str">
        <f t="shared" si="352"/>
        <v/>
      </c>
      <c r="M1702" s="150" t="str">
        <f t="shared" si="353"/>
        <v/>
      </c>
      <c r="N1702" s="172" t="str">
        <f t="shared" si="354"/>
        <v/>
      </c>
      <c r="O1702" s="150" t="str">
        <f t="shared" si="355"/>
        <v/>
      </c>
      <c r="P1702" s="151" t="str">
        <f t="shared" si="356"/>
        <v/>
      </c>
      <c r="Q1702" s="150" t="str">
        <f t="shared" si="346"/>
        <v/>
      </c>
      <c r="R1702" s="126" t="str">
        <f t="array" ref="R1702">IF(AND(ISTEXT(E1702),D1702="TR"),_xlfn.STDEV.S(IF(Supplier=E1702,Target)),"")</f>
        <v/>
      </c>
      <c r="S1702" s="143" t="e">
        <f t="shared" si="357"/>
        <v>#VALUE!</v>
      </c>
      <c r="T1702" s="146" t="e">
        <f t="shared" si="358"/>
        <v>#VALUE!</v>
      </c>
    </row>
    <row r="1703" spans="1:20" s="17" customFormat="1" x14ac:dyDescent="0.2">
      <c r="A1703" s="14"/>
      <c r="B1703" s="14"/>
      <c r="C1703" s="14"/>
      <c r="D1703" s="14"/>
      <c r="E1703" s="14"/>
      <c r="F1703" s="149" t="str">
        <f t="shared" si="347"/>
        <v/>
      </c>
      <c r="G1703" s="148" t="str">
        <f>IF(F1703="","",SUMIF(Supplier,Waste_Input!E1703,TotalSampleWeight))</f>
        <v/>
      </c>
      <c r="H1703" s="150" t="str">
        <f t="shared" si="348"/>
        <v/>
      </c>
      <c r="I1703" s="150" t="str">
        <f t="shared" si="349"/>
        <v/>
      </c>
      <c r="J1703" s="150" t="str">
        <f t="shared" si="350"/>
        <v/>
      </c>
      <c r="K1703" s="150" t="str">
        <f t="shared" si="351"/>
        <v/>
      </c>
      <c r="L1703" s="150" t="str">
        <f t="shared" si="352"/>
        <v/>
      </c>
      <c r="M1703" s="150" t="str">
        <f t="shared" si="353"/>
        <v/>
      </c>
      <c r="N1703" s="172" t="str">
        <f t="shared" si="354"/>
        <v/>
      </c>
      <c r="O1703" s="150" t="str">
        <f t="shared" si="355"/>
        <v/>
      </c>
      <c r="P1703" s="151" t="str">
        <f t="shared" si="356"/>
        <v/>
      </c>
      <c r="Q1703" s="150" t="str">
        <f t="shared" si="346"/>
        <v/>
      </c>
      <c r="R1703" s="126" t="str">
        <f t="array" ref="R1703">IF(AND(ISTEXT(E1703),D1703="TR"),_xlfn.STDEV.S(IF(Supplier=E1703,Target)),"")</f>
        <v/>
      </c>
      <c r="S1703" s="143" t="e">
        <f t="shared" si="357"/>
        <v>#VALUE!</v>
      </c>
      <c r="T1703" s="146" t="e">
        <f t="shared" si="358"/>
        <v>#VALUE!</v>
      </c>
    </row>
    <row r="1704" spans="1:20" s="17" customFormat="1" x14ac:dyDescent="0.2">
      <c r="A1704" s="14"/>
      <c r="B1704" s="14"/>
      <c r="C1704" s="14"/>
      <c r="D1704" s="14"/>
      <c r="E1704" s="14"/>
      <c r="F1704" s="149" t="str">
        <f t="shared" si="347"/>
        <v/>
      </c>
      <c r="G1704" s="148" t="str">
        <f>IF(F1704="","",SUMIF(Supplier,Waste_Input!E1704,TotalSampleWeight))</f>
        <v/>
      </c>
      <c r="H1704" s="150" t="str">
        <f t="shared" si="348"/>
        <v/>
      </c>
      <c r="I1704" s="150" t="str">
        <f t="shared" si="349"/>
        <v/>
      </c>
      <c r="J1704" s="150" t="str">
        <f t="shared" si="350"/>
        <v/>
      </c>
      <c r="K1704" s="150" t="str">
        <f t="shared" si="351"/>
        <v/>
      </c>
      <c r="L1704" s="150" t="str">
        <f t="shared" si="352"/>
        <v/>
      </c>
      <c r="M1704" s="150" t="str">
        <f t="shared" si="353"/>
        <v/>
      </c>
      <c r="N1704" s="172" t="str">
        <f t="shared" si="354"/>
        <v/>
      </c>
      <c r="O1704" s="150" t="str">
        <f t="shared" si="355"/>
        <v/>
      </c>
      <c r="P1704" s="151" t="str">
        <f t="shared" si="356"/>
        <v/>
      </c>
      <c r="Q1704" s="150" t="str">
        <f t="shared" si="346"/>
        <v/>
      </c>
      <c r="R1704" s="126" t="str">
        <f t="array" ref="R1704">IF(AND(ISTEXT(E1704),D1704="TR"),_xlfn.STDEV.S(IF(Supplier=E1704,Target)),"")</f>
        <v/>
      </c>
      <c r="S1704" s="143" t="e">
        <f t="shared" si="357"/>
        <v>#VALUE!</v>
      </c>
      <c r="T1704" s="146" t="e">
        <f t="shared" si="358"/>
        <v>#VALUE!</v>
      </c>
    </row>
    <row r="1705" spans="1:20" s="17" customFormat="1" x14ac:dyDescent="0.2">
      <c r="A1705" s="14"/>
      <c r="B1705" s="14"/>
      <c r="C1705" s="14"/>
      <c r="D1705" s="14"/>
      <c r="E1705" s="14"/>
      <c r="F1705" s="149" t="str">
        <f t="shared" si="347"/>
        <v/>
      </c>
      <c r="G1705" s="148" t="str">
        <f>IF(F1705="","",SUMIF(Supplier,Waste_Input!E1705,TotalSampleWeight))</f>
        <v/>
      </c>
      <c r="H1705" s="150" t="str">
        <f t="shared" si="348"/>
        <v/>
      </c>
      <c r="I1705" s="150" t="str">
        <f t="shared" si="349"/>
        <v/>
      </c>
      <c r="J1705" s="150" t="str">
        <f t="shared" si="350"/>
        <v/>
      </c>
      <c r="K1705" s="150" t="str">
        <f t="shared" si="351"/>
        <v/>
      </c>
      <c r="L1705" s="150" t="str">
        <f t="shared" si="352"/>
        <v/>
      </c>
      <c r="M1705" s="150" t="str">
        <f t="shared" si="353"/>
        <v/>
      </c>
      <c r="N1705" s="172" t="str">
        <f t="shared" si="354"/>
        <v/>
      </c>
      <c r="O1705" s="150" t="str">
        <f t="shared" si="355"/>
        <v/>
      </c>
      <c r="P1705" s="151" t="str">
        <f t="shared" si="356"/>
        <v/>
      </c>
      <c r="Q1705" s="150" t="str">
        <f t="shared" si="346"/>
        <v/>
      </c>
      <c r="R1705" s="126" t="str">
        <f t="array" ref="R1705">IF(AND(ISTEXT(E1705),D1705="TR"),_xlfn.STDEV.S(IF(Supplier=E1705,Target)),"")</f>
        <v/>
      </c>
      <c r="S1705" s="143" t="e">
        <f t="shared" si="357"/>
        <v>#VALUE!</v>
      </c>
      <c r="T1705" s="146" t="e">
        <f t="shared" si="358"/>
        <v>#VALUE!</v>
      </c>
    </row>
    <row r="1706" spans="1:20" s="17" customFormat="1" x14ac:dyDescent="0.2">
      <c r="A1706" s="14"/>
      <c r="B1706" s="14"/>
      <c r="C1706" s="14"/>
      <c r="D1706" s="14"/>
      <c r="E1706" s="14"/>
      <c r="F1706" s="149" t="str">
        <f t="shared" si="347"/>
        <v/>
      </c>
      <c r="G1706" s="148" t="str">
        <f>IF(F1706="","",SUMIF(Supplier,Waste_Input!E1706,TotalSampleWeight))</f>
        <v/>
      </c>
      <c r="H1706" s="150" t="str">
        <f t="shared" si="348"/>
        <v/>
      </c>
      <c r="I1706" s="150" t="str">
        <f t="shared" si="349"/>
        <v/>
      </c>
      <c r="J1706" s="150" t="str">
        <f t="shared" si="350"/>
        <v/>
      </c>
      <c r="K1706" s="150" t="str">
        <f t="shared" si="351"/>
        <v/>
      </c>
      <c r="L1706" s="150" t="str">
        <f t="shared" si="352"/>
        <v/>
      </c>
      <c r="M1706" s="150" t="str">
        <f t="shared" si="353"/>
        <v/>
      </c>
      <c r="N1706" s="172" t="str">
        <f t="shared" si="354"/>
        <v/>
      </c>
      <c r="O1706" s="150" t="str">
        <f t="shared" si="355"/>
        <v/>
      </c>
      <c r="P1706" s="151" t="str">
        <f t="shared" si="356"/>
        <v/>
      </c>
      <c r="Q1706" s="150" t="str">
        <f t="shared" si="346"/>
        <v/>
      </c>
      <c r="R1706" s="126" t="str">
        <f t="array" ref="R1706">IF(AND(ISTEXT(E1706),D1706="TR"),_xlfn.STDEV.S(IF(Supplier=E1706,Target)),"")</f>
        <v/>
      </c>
      <c r="S1706" s="143" t="e">
        <f t="shared" si="357"/>
        <v>#VALUE!</v>
      </c>
      <c r="T1706" s="146" t="e">
        <f t="shared" si="358"/>
        <v>#VALUE!</v>
      </c>
    </row>
    <row r="1707" spans="1:20" s="17" customFormat="1" x14ac:dyDescent="0.2">
      <c r="A1707" s="14"/>
      <c r="B1707" s="14"/>
      <c r="C1707" s="14"/>
      <c r="D1707" s="14"/>
      <c r="E1707" s="14"/>
      <c r="F1707" s="149" t="str">
        <f t="shared" si="347"/>
        <v/>
      </c>
      <c r="G1707" s="148" t="str">
        <f>IF(F1707="","",SUMIF(Supplier,Waste_Input!E1707,TotalSampleWeight))</f>
        <v/>
      </c>
      <c r="H1707" s="150" t="str">
        <f t="shared" si="348"/>
        <v/>
      </c>
      <c r="I1707" s="150" t="str">
        <f t="shared" si="349"/>
        <v/>
      </c>
      <c r="J1707" s="150" t="str">
        <f t="shared" si="350"/>
        <v/>
      </c>
      <c r="K1707" s="150" t="str">
        <f t="shared" si="351"/>
        <v/>
      </c>
      <c r="L1707" s="150" t="str">
        <f t="shared" si="352"/>
        <v/>
      </c>
      <c r="M1707" s="150" t="str">
        <f t="shared" si="353"/>
        <v/>
      </c>
      <c r="N1707" s="172" t="str">
        <f t="shared" si="354"/>
        <v/>
      </c>
      <c r="O1707" s="150" t="str">
        <f t="shared" si="355"/>
        <v/>
      </c>
      <c r="P1707" s="151" t="str">
        <f t="shared" si="356"/>
        <v/>
      </c>
      <c r="Q1707" s="150" t="str">
        <f t="shared" si="346"/>
        <v/>
      </c>
      <c r="R1707" s="126" t="str">
        <f t="array" ref="R1707">IF(AND(ISTEXT(E1707),D1707="TR"),_xlfn.STDEV.S(IF(Supplier=E1707,Target)),"")</f>
        <v/>
      </c>
      <c r="S1707" s="143" t="e">
        <f t="shared" si="357"/>
        <v>#VALUE!</v>
      </c>
      <c r="T1707" s="146" t="e">
        <f t="shared" si="358"/>
        <v>#VALUE!</v>
      </c>
    </row>
    <row r="1708" spans="1:20" s="17" customFormat="1" x14ac:dyDescent="0.2">
      <c r="A1708" s="14"/>
      <c r="B1708" s="14"/>
      <c r="C1708" s="14"/>
      <c r="D1708" s="14"/>
      <c r="E1708" s="14"/>
      <c r="F1708" s="149" t="str">
        <f t="shared" si="347"/>
        <v/>
      </c>
      <c r="G1708" s="148" t="str">
        <f>IF(F1708="","",SUMIF(Supplier,Waste_Input!E1708,TotalSampleWeight))</f>
        <v/>
      </c>
      <c r="H1708" s="150" t="str">
        <f t="shared" si="348"/>
        <v/>
      </c>
      <c r="I1708" s="150" t="str">
        <f t="shared" si="349"/>
        <v/>
      </c>
      <c r="J1708" s="150" t="str">
        <f t="shared" si="350"/>
        <v/>
      </c>
      <c r="K1708" s="150" t="str">
        <f t="shared" si="351"/>
        <v/>
      </c>
      <c r="L1708" s="150" t="str">
        <f t="shared" si="352"/>
        <v/>
      </c>
      <c r="M1708" s="150" t="str">
        <f t="shared" si="353"/>
        <v/>
      </c>
      <c r="N1708" s="172" t="str">
        <f t="shared" si="354"/>
        <v/>
      </c>
      <c r="O1708" s="150" t="str">
        <f t="shared" si="355"/>
        <v/>
      </c>
      <c r="P1708" s="151" t="str">
        <f t="shared" si="356"/>
        <v/>
      </c>
      <c r="Q1708" s="150" t="str">
        <f t="shared" si="346"/>
        <v/>
      </c>
      <c r="R1708" s="126" t="str">
        <f t="array" ref="R1708">IF(AND(ISTEXT(E1708),D1708="TR"),_xlfn.STDEV.S(IF(Supplier=E1708,Target)),"")</f>
        <v/>
      </c>
      <c r="S1708" s="143" t="e">
        <f t="shared" si="357"/>
        <v>#VALUE!</v>
      </c>
      <c r="T1708" s="146" t="e">
        <f t="shared" si="358"/>
        <v>#VALUE!</v>
      </c>
    </row>
    <row r="1709" spans="1:20" s="17" customFormat="1" x14ac:dyDescent="0.2">
      <c r="A1709" s="14"/>
      <c r="B1709" s="14"/>
      <c r="C1709" s="14"/>
      <c r="D1709" s="14"/>
      <c r="E1709" s="14"/>
      <c r="F1709" s="149" t="str">
        <f t="shared" si="347"/>
        <v/>
      </c>
      <c r="G1709" s="148" t="str">
        <f>IF(F1709="","",SUMIF(Supplier,Waste_Input!E1709,TotalSampleWeight))</f>
        <v/>
      </c>
      <c r="H1709" s="150" t="str">
        <f t="shared" si="348"/>
        <v/>
      </c>
      <c r="I1709" s="150" t="str">
        <f t="shared" si="349"/>
        <v/>
      </c>
      <c r="J1709" s="150" t="str">
        <f t="shared" si="350"/>
        <v/>
      </c>
      <c r="K1709" s="150" t="str">
        <f t="shared" si="351"/>
        <v/>
      </c>
      <c r="L1709" s="150" t="str">
        <f t="shared" si="352"/>
        <v/>
      </c>
      <c r="M1709" s="150" t="str">
        <f t="shared" si="353"/>
        <v/>
      </c>
      <c r="N1709" s="172" t="str">
        <f t="shared" si="354"/>
        <v/>
      </c>
      <c r="O1709" s="150" t="str">
        <f t="shared" si="355"/>
        <v/>
      </c>
      <c r="P1709" s="151" t="str">
        <f t="shared" si="356"/>
        <v/>
      </c>
      <c r="Q1709" s="150" t="str">
        <f t="shared" si="346"/>
        <v/>
      </c>
      <c r="R1709" s="126" t="str">
        <f t="array" ref="R1709">IF(AND(ISTEXT(E1709),D1709="TR"),_xlfn.STDEV.S(IF(Supplier=E1709,Target)),"")</f>
        <v/>
      </c>
      <c r="S1709" s="143" t="e">
        <f t="shared" si="357"/>
        <v>#VALUE!</v>
      </c>
      <c r="T1709" s="146" t="e">
        <f t="shared" si="358"/>
        <v>#VALUE!</v>
      </c>
    </row>
    <row r="1710" spans="1:20" s="17" customFormat="1" x14ac:dyDescent="0.2">
      <c r="A1710" s="14"/>
      <c r="B1710" s="14"/>
      <c r="C1710" s="14"/>
      <c r="D1710" s="14"/>
      <c r="E1710" s="14"/>
      <c r="F1710" s="149" t="str">
        <f t="shared" si="347"/>
        <v/>
      </c>
      <c r="G1710" s="148" t="str">
        <f>IF(F1710="","",SUMIF(Supplier,Waste_Input!E1710,TotalSampleWeight))</f>
        <v/>
      </c>
      <c r="H1710" s="150" t="str">
        <f t="shared" si="348"/>
        <v/>
      </c>
      <c r="I1710" s="150" t="str">
        <f t="shared" si="349"/>
        <v/>
      </c>
      <c r="J1710" s="150" t="str">
        <f t="shared" si="350"/>
        <v/>
      </c>
      <c r="K1710" s="150" t="str">
        <f t="shared" si="351"/>
        <v/>
      </c>
      <c r="L1710" s="150" t="str">
        <f t="shared" si="352"/>
        <v/>
      </c>
      <c r="M1710" s="150" t="str">
        <f t="shared" si="353"/>
        <v/>
      </c>
      <c r="N1710" s="172" t="str">
        <f t="shared" si="354"/>
        <v/>
      </c>
      <c r="O1710" s="150" t="str">
        <f t="shared" si="355"/>
        <v/>
      </c>
      <c r="P1710" s="151" t="str">
        <f t="shared" si="356"/>
        <v/>
      </c>
      <c r="Q1710" s="150" t="str">
        <f t="shared" si="346"/>
        <v/>
      </c>
      <c r="R1710" s="126" t="str">
        <f t="array" ref="R1710">IF(AND(ISTEXT(E1710),D1710="TR"),_xlfn.STDEV.S(IF(Supplier=E1710,Target)),"")</f>
        <v/>
      </c>
      <c r="S1710" s="143" t="e">
        <f t="shared" si="357"/>
        <v>#VALUE!</v>
      </c>
      <c r="T1710" s="146" t="e">
        <f t="shared" si="358"/>
        <v>#VALUE!</v>
      </c>
    </row>
    <row r="1711" spans="1:20" s="17" customFormat="1" x14ac:dyDescent="0.2">
      <c r="A1711" s="14"/>
      <c r="B1711" s="14"/>
      <c r="C1711" s="14"/>
      <c r="D1711" s="14"/>
      <c r="E1711" s="14"/>
      <c r="F1711" s="149" t="str">
        <f t="shared" si="347"/>
        <v/>
      </c>
      <c r="G1711" s="148" t="str">
        <f>IF(F1711="","",SUMIF(Supplier,Waste_Input!E1711,TotalSampleWeight))</f>
        <v/>
      </c>
      <c r="H1711" s="150" t="str">
        <f t="shared" si="348"/>
        <v/>
      </c>
      <c r="I1711" s="150" t="str">
        <f t="shared" si="349"/>
        <v/>
      </c>
      <c r="J1711" s="150" t="str">
        <f t="shared" si="350"/>
        <v/>
      </c>
      <c r="K1711" s="150" t="str">
        <f t="shared" si="351"/>
        <v/>
      </c>
      <c r="L1711" s="150" t="str">
        <f t="shared" si="352"/>
        <v/>
      </c>
      <c r="M1711" s="150" t="str">
        <f t="shared" si="353"/>
        <v/>
      </c>
      <c r="N1711" s="172" t="str">
        <f t="shared" si="354"/>
        <v/>
      </c>
      <c r="O1711" s="150" t="str">
        <f t="shared" si="355"/>
        <v/>
      </c>
      <c r="P1711" s="151" t="str">
        <f t="shared" si="356"/>
        <v/>
      </c>
      <c r="Q1711" s="150" t="str">
        <f t="shared" si="346"/>
        <v/>
      </c>
      <c r="R1711" s="126" t="str">
        <f t="array" ref="R1711">IF(AND(ISTEXT(E1711),D1711="TR"),_xlfn.STDEV.S(IF(Supplier=E1711,Target)),"")</f>
        <v/>
      </c>
      <c r="S1711" s="143" t="e">
        <f t="shared" si="357"/>
        <v>#VALUE!</v>
      </c>
      <c r="T1711" s="146" t="e">
        <f t="shared" si="358"/>
        <v>#VALUE!</v>
      </c>
    </row>
    <row r="1712" spans="1:20" s="17" customFormat="1" x14ac:dyDescent="0.2">
      <c r="A1712" s="14"/>
      <c r="B1712" s="14"/>
      <c r="C1712" s="14"/>
      <c r="D1712" s="14"/>
      <c r="E1712" s="14"/>
      <c r="F1712" s="149" t="str">
        <f t="shared" si="347"/>
        <v/>
      </c>
      <c r="G1712" s="148" t="str">
        <f>IF(F1712="","",SUMIF(Supplier,Waste_Input!E1712,TotalSampleWeight))</f>
        <v/>
      </c>
      <c r="H1712" s="150" t="str">
        <f t="shared" si="348"/>
        <v/>
      </c>
      <c r="I1712" s="150" t="str">
        <f t="shared" si="349"/>
        <v/>
      </c>
      <c r="J1712" s="150" t="str">
        <f t="shared" si="350"/>
        <v/>
      </c>
      <c r="K1712" s="150" t="str">
        <f t="shared" si="351"/>
        <v/>
      </c>
      <c r="L1712" s="150" t="str">
        <f t="shared" si="352"/>
        <v/>
      </c>
      <c r="M1712" s="150" t="str">
        <f t="shared" si="353"/>
        <v/>
      </c>
      <c r="N1712" s="172" t="str">
        <f t="shared" si="354"/>
        <v/>
      </c>
      <c r="O1712" s="150" t="str">
        <f t="shared" si="355"/>
        <v/>
      </c>
      <c r="P1712" s="151" t="str">
        <f t="shared" si="356"/>
        <v/>
      </c>
      <c r="Q1712" s="150" t="str">
        <f t="shared" si="346"/>
        <v/>
      </c>
      <c r="R1712" s="126" t="str">
        <f t="array" ref="R1712">IF(AND(ISTEXT(E1712),D1712="TR"),_xlfn.STDEV.S(IF(Supplier=E1712,Target)),"")</f>
        <v/>
      </c>
      <c r="S1712" s="143" t="e">
        <f t="shared" si="357"/>
        <v>#VALUE!</v>
      </c>
      <c r="T1712" s="146" t="e">
        <f t="shared" si="358"/>
        <v>#VALUE!</v>
      </c>
    </row>
    <row r="1713" spans="1:20" s="17" customFormat="1" x14ac:dyDescent="0.2">
      <c r="A1713" s="14"/>
      <c r="B1713" s="14"/>
      <c r="C1713" s="14"/>
      <c r="D1713" s="14"/>
      <c r="E1713" s="14"/>
      <c r="F1713" s="149" t="str">
        <f t="shared" si="347"/>
        <v/>
      </c>
      <c r="G1713" s="148" t="str">
        <f>IF(F1713="","",SUMIF(Supplier,Waste_Input!E1713,TotalSampleWeight))</f>
        <v/>
      </c>
      <c r="H1713" s="150" t="str">
        <f t="shared" si="348"/>
        <v/>
      </c>
      <c r="I1713" s="150" t="str">
        <f t="shared" si="349"/>
        <v/>
      </c>
      <c r="J1713" s="150" t="str">
        <f t="shared" si="350"/>
        <v/>
      </c>
      <c r="K1713" s="150" t="str">
        <f t="shared" si="351"/>
        <v/>
      </c>
      <c r="L1713" s="150" t="str">
        <f t="shared" si="352"/>
        <v/>
      </c>
      <c r="M1713" s="150" t="str">
        <f t="shared" si="353"/>
        <v/>
      </c>
      <c r="N1713" s="172" t="str">
        <f t="shared" si="354"/>
        <v/>
      </c>
      <c r="O1713" s="150" t="str">
        <f t="shared" si="355"/>
        <v/>
      </c>
      <c r="P1713" s="151" t="str">
        <f t="shared" si="356"/>
        <v/>
      </c>
      <c r="Q1713" s="150" t="str">
        <f t="shared" si="346"/>
        <v/>
      </c>
      <c r="R1713" s="126" t="str">
        <f t="array" ref="R1713">IF(AND(ISTEXT(E1713),D1713="TR"),_xlfn.STDEV.S(IF(Supplier=E1713,Target)),"")</f>
        <v/>
      </c>
      <c r="S1713" s="143" t="e">
        <f t="shared" si="357"/>
        <v>#VALUE!</v>
      </c>
      <c r="T1713" s="146" t="e">
        <f t="shared" si="358"/>
        <v>#VALUE!</v>
      </c>
    </row>
    <row r="1714" spans="1:20" s="17" customFormat="1" x14ac:dyDescent="0.2">
      <c r="A1714" s="14"/>
      <c r="B1714" s="14"/>
      <c r="C1714" s="14"/>
      <c r="D1714" s="14"/>
      <c r="E1714" s="14"/>
      <c r="F1714" s="149" t="str">
        <f t="shared" si="347"/>
        <v/>
      </c>
      <c r="G1714" s="148" t="str">
        <f>IF(F1714="","",SUMIF(Supplier,Waste_Input!E1714,TotalSampleWeight))</f>
        <v/>
      </c>
      <c r="H1714" s="150" t="str">
        <f t="shared" si="348"/>
        <v/>
      </c>
      <c r="I1714" s="150" t="str">
        <f t="shared" si="349"/>
        <v/>
      </c>
      <c r="J1714" s="150" t="str">
        <f t="shared" si="350"/>
        <v/>
      </c>
      <c r="K1714" s="150" t="str">
        <f t="shared" si="351"/>
        <v/>
      </c>
      <c r="L1714" s="150" t="str">
        <f t="shared" si="352"/>
        <v/>
      </c>
      <c r="M1714" s="150" t="str">
        <f t="shared" si="353"/>
        <v/>
      </c>
      <c r="N1714" s="172" t="str">
        <f t="shared" si="354"/>
        <v/>
      </c>
      <c r="O1714" s="150" t="str">
        <f t="shared" si="355"/>
        <v/>
      </c>
      <c r="P1714" s="151" t="str">
        <f t="shared" si="356"/>
        <v/>
      </c>
      <c r="Q1714" s="150" t="str">
        <f t="shared" si="346"/>
        <v/>
      </c>
      <c r="R1714" s="126" t="str">
        <f t="array" ref="R1714">IF(AND(ISTEXT(E1714),D1714="TR"),_xlfn.STDEV.S(IF(Supplier=E1714,Target)),"")</f>
        <v/>
      </c>
      <c r="S1714" s="143" t="e">
        <f t="shared" si="357"/>
        <v>#VALUE!</v>
      </c>
      <c r="T1714" s="146" t="e">
        <f t="shared" si="358"/>
        <v>#VALUE!</v>
      </c>
    </row>
    <row r="1715" spans="1:20" s="17" customFormat="1" x14ac:dyDescent="0.2">
      <c r="A1715" s="14"/>
      <c r="B1715" s="14"/>
      <c r="C1715" s="14"/>
      <c r="D1715" s="14"/>
      <c r="E1715" s="14"/>
      <c r="F1715" s="149" t="str">
        <f t="shared" si="347"/>
        <v/>
      </c>
      <c r="G1715" s="148" t="str">
        <f>IF(F1715="","",SUMIF(Supplier,Waste_Input!E1715,TotalSampleWeight))</f>
        <v/>
      </c>
      <c r="H1715" s="150" t="str">
        <f t="shared" si="348"/>
        <v/>
      </c>
      <c r="I1715" s="150" t="str">
        <f t="shared" si="349"/>
        <v/>
      </c>
      <c r="J1715" s="150" t="str">
        <f t="shared" si="350"/>
        <v/>
      </c>
      <c r="K1715" s="150" t="str">
        <f t="shared" si="351"/>
        <v/>
      </c>
      <c r="L1715" s="150" t="str">
        <f t="shared" si="352"/>
        <v/>
      </c>
      <c r="M1715" s="150" t="str">
        <f t="shared" si="353"/>
        <v/>
      </c>
      <c r="N1715" s="172" t="str">
        <f t="shared" si="354"/>
        <v/>
      </c>
      <c r="O1715" s="150" t="str">
        <f t="shared" si="355"/>
        <v/>
      </c>
      <c r="P1715" s="151" t="str">
        <f t="shared" si="356"/>
        <v/>
      </c>
      <c r="Q1715" s="150" t="str">
        <f t="shared" si="346"/>
        <v/>
      </c>
      <c r="R1715" s="126" t="str">
        <f t="array" ref="R1715">IF(AND(ISTEXT(E1715),D1715="TR"),_xlfn.STDEV.S(IF(Supplier=E1715,Target)),"")</f>
        <v/>
      </c>
      <c r="S1715" s="143" t="e">
        <f t="shared" si="357"/>
        <v>#VALUE!</v>
      </c>
      <c r="T1715" s="146" t="e">
        <f t="shared" si="358"/>
        <v>#VALUE!</v>
      </c>
    </row>
    <row r="1716" spans="1:20" s="17" customFormat="1" x14ac:dyDescent="0.2">
      <c r="A1716" s="14"/>
      <c r="B1716" s="14"/>
      <c r="C1716" s="14"/>
      <c r="D1716" s="14"/>
      <c r="E1716" s="14"/>
      <c r="F1716" s="149" t="str">
        <f t="shared" si="347"/>
        <v/>
      </c>
      <c r="G1716" s="148" t="str">
        <f>IF(F1716="","",SUMIF(Supplier,Waste_Input!E1716,TotalSampleWeight))</f>
        <v/>
      </c>
      <c r="H1716" s="150" t="str">
        <f t="shared" si="348"/>
        <v/>
      </c>
      <c r="I1716" s="150" t="str">
        <f t="shared" si="349"/>
        <v/>
      </c>
      <c r="J1716" s="150" t="str">
        <f t="shared" si="350"/>
        <v/>
      </c>
      <c r="K1716" s="150" t="str">
        <f t="shared" si="351"/>
        <v/>
      </c>
      <c r="L1716" s="150" t="str">
        <f t="shared" si="352"/>
        <v/>
      </c>
      <c r="M1716" s="150" t="str">
        <f t="shared" si="353"/>
        <v/>
      </c>
      <c r="N1716" s="172" t="str">
        <f t="shared" si="354"/>
        <v/>
      </c>
      <c r="O1716" s="150" t="str">
        <f t="shared" si="355"/>
        <v/>
      </c>
      <c r="P1716" s="151" t="str">
        <f t="shared" si="356"/>
        <v/>
      </c>
      <c r="Q1716" s="150" t="str">
        <f t="shared" si="346"/>
        <v/>
      </c>
      <c r="R1716" s="126" t="str">
        <f t="array" ref="R1716">IF(AND(ISTEXT(E1716),D1716="TR"),_xlfn.STDEV.S(IF(Supplier=E1716,Target)),"")</f>
        <v/>
      </c>
      <c r="S1716" s="143" t="e">
        <f t="shared" si="357"/>
        <v>#VALUE!</v>
      </c>
      <c r="T1716" s="146" t="e">
        <f t="shared" si="358"/>
        <v>#VALUE!</v>
      </c>
    </row>
    <row r="1717" spans="1:20" s="17" customFormat="1" x14ac:dyDescent="0.2">
      <c r="A1717" s="14"/>
      <c r="B1717" s="14"/>
      <c r="C1717" s="14"/>
      <c r="D1717" s="14"/>
      <c r="E1717" s="14"/>
      <c r="F1717" s="149" t="str">
        <f t="shared" si="347"/>
        <v/>
      </c>
      <c r="G1717" s="148" t="str">
        <f>IF(F1717="","",SUMIF(Supplier,Waste_Input!E1717,TotalSampleWeight))</f>
        <v/>
      </c>
      <c r="H1717" s="150" t="str">
        <f t="shared" si="348"/>
        <v/>
      </c>
      <c r="I1717" s="150" t="str">
        <f t="shared" si="349"/>
        <v/>
      </c>
      <c r="J1717" s="150" t="str">
        <f t="shared" si="350"/>
        <v/>
      </c>
      <c r="K1717" s="150" t="str">
        <f t="shared" si="351"/>
        <v/>
      </c>
      <c r="L1717" s="150" t="str">
        <f t="shared" si="352"/>
        <v/>
      </c>
      <c r="M1717" s="150" t="str">
        <f t="shared" si="353"/>
        <v/>
      </c>
      <c r="N1717" s="172" t="str">
        <f t="shared" si="354"/>
        <v/>
      </c>
      <c r="O1717" s="150" t="str">
        <f t="shared" si="355"/>
        <v/>
      </c>
      <c r="P1717" s="151" t="str">
        <f t="shared" si="356"/>
        <v/>
      </c>
      <c r="Q1717" s="150" t="str">
        <f t="shared" si="346"/>
        <v/>
      </c>
      <c r="R1717" s="126" t="str">
        <f t="array" ref="R1717">IF(AND(ISTEXT(E1717),D1717="TR"),_xlfn.STDEV.S(IF(Supplier=E1717,Target)),"")</f>
        <v/>
      </c>
      <c r="S1717" s="143" t="e">
        <f t="shared" si="357"/>
        <v>#VALUE!</v>
      </c>
      <c r="T1717" s="146" t="e">
        <f t="shared" si="358"/>
        <v>#VALUE!</v>
      </c>
    </row>
    <row r="1718" spans="1:20" s="17" customFormat="1" x14ac:dyDescent="0.2">
      <c r="A1718" s="14"/>
      <c r="B1718" s="14"/>
      <c r="C1718" s="14"/>
      <c r="D1718" s="14"/>
      <c r="E1718" s="14"/>
      <c r="F1718" s="149" t="str">
        <f t="shared" si="347"/>
        <v/>
      </c>
      <c r="G1718" s="148" t="str">
        <f>IF(F1718="","",SUMIF(Supplier,Waste_Input!E1718,TotalSampleWeight))</f>
        <v/>
      </c>
      <c r="H1718" s="150" t="str">
        <f t="shared" si="348"/>
        <v/>
      </c>
      <c r="I1718" s="150" t="str">
        <f t="shared" si="349"/>
        <v/>
      </c>
      <c r="J1718" s="150" t="str">
        <f t="shared" si="350"/>
        <v/>
      </c>
      <c r="K1718" s="150" t="str">
        <f t="shared" si="351"/>
        <v/>
      </c>
      <c r="L1718" s="150" t="str">
        <f t="shared" si="352"/>
        <v/>
      </c>
      <c r="M1718" s="150" t="str">
        <f t="shared" si="353"/>
        <v/>
      </c>
      <c r="N1718" s="172" t="str">
        <f t="shared" si="354"/>
        <v/>
      </c>
      <c r="O1718" s="150" t="str">
        <f t="shared" si="355"/>
        <v/>
      </c>
      <c r="P1718" s="151" t="str">
        <f t="shared" si="356"/>
        <v/>
      </c>
      <c r="Q1718" s="150" t="str">
        <f t="shared" si="346"/>
        <v/>
      </c>
      <c r="R1718" s="126" t="str">
        <f t="array" ref="R1718">IF(AND(ISTEXT(E1718),D1718="TR"),_xlfn.STDEV.S(IF(Supplier=E1718,Target)),"")</f>
        <v/>
      </c>
      <c r="S1718" s="143" t="e">
        <f t="shared" si="357"/>
        <v>#VALUE!</v>
      </c>
      <c r="T1718" s="146" t="e">
        <f t="shared" si="358"/>
        <v>#VALUE!</v>
      </c>
    </row>
    <row r="1719" spans="1:20" s="17" customFormat="1" x14ac:dyDescent="0.2">
      <c r="A1719" s="14"/>
      <c r="B1719" s="14"/>
      <c r="C1719" s="14"/>
      <c r="D1719" s="14"/>
      <c r="E1719" s="14"/>
      <c r="F1719" s="149" t="str">
        <f t="shared" si="347"/>
        <v/>
      </c>
      <c r="G1719" s="148" t="str">
        <f>IF(F1719="","",SUMIF(Supplier,Waste_Input!E1719,TotalSampleWeight))</f>
        <v/>
      </c>
      <c r="H1719" s="150" t="str">
        <f t="shared" si="348"/>
        <v/>
      </c>
      <c r="I1719" s="150" t="str">
        <f t="shared" si="349"/>
        <v/>
      </c>
      <c r="J1719" s="150" t="str">
        <f t="shared" si="350"/>
        <v/>
      </c>
      <c r="K1719" s="150" t="str">
        <f t="shared" si="351"/>
        <v/>
      </c>
      <c r="L1719" s="150" t="str">
        <f t="shared" si="352"/>
        <v/>
      </c>
      <c r="M1719" s="150" t="str">
        <f t="shared" si="353"/>
        <v/>
      </c>
      <c r="N1719" s="172" t="str">
        <f t="shared" si="354"/>
        <v/>
      </c>
      <c r="O1719" s="150" t="str">
        <f t="shared" si="355"/>
        <v/>
      </c>
      <c r="P1719" s="151" t="str">
        <f t="shared" si="356"/>
        <v/>
      </c>
      <c r="Q1719" s="150" t="str">
        <f t="shared" si="346"/>
        <v/>
      </c>
      <c r="R1719" s="126" t="str">
        <f t="array" ref="R1719">IF(AND(ISTEXT(E1719),D1719="TR"),_xlfn.STDEV.S(IF(Supplier=E1719,Target)),"")</f>
        <v/>
      </c>
      <c r="S1719" s="143" t="e">
        <f t="shared" si="357"/>
        <v>#VALUE!</v>
      </c>
      <c r="T1719" s="146" t="e">
        <f t="shared" si="358"/>
        <v>#VALUE!</v>
      </c>
    </row>
    <row r="1720" spans="1:20" s="17" customFormat="1" x14ac:dyDescent="0.2">
      <c r="A1720" s="14"/>
      <c r="B1720" s="14"/>
      <c r="C1720" s="14"/>
      <c r="D1720" s="14"/>
      <c r="E1720" s="14"/>
      <c r="F1720" s="149" t="str">
        <f t="shared" si="347"/>
        <v/>
      </c>
      <c r="G1720" s="148" t="str">
        <f>IF(F1720="","",SUMIF(Supplier,Waste_Input!E1720,TotalSampleWeight))</f>
        <v/>
      </c>
      <c r="H1720" s="150" t="str">
        <f t="shared" si="348"/>
        <v/>
      </c>
      <c r="I1720" s="150" t="str">
        <f t="shared" si="349"/>
        <v/>
      </c>
      <c r="J1720" s="150" t="str">
        <f t="shared" si="350"/>
        <v/>
      </c>
      <c r="K1720" s="150" t="str">
        <f t="shared" si="351"/>
        <v/>
      </c>
      <c r="L1720" s="150" t="str">
        <f t="shared" si="352"/>
        <v/>
      </c>
      <c r="M1720" s="150" t="str">
        <f t="shared" si="353"/>
        <v/>
      </c>
      <c r="N1720" s="172" t="str">
        <f t="shared" si="354"/>
        <v/>
      </c>
      <c r="O1720" s="150" t="str">
        <f t="shared" si="355"/>
        <v/>
      </c>
      <c r="P1720" s="151" t="str">
        <f t="shared" si="356"/>
        <v/>
      </c>
      <c r="Q1720" s="150" t="str">
        <f t="shared" si="346"/>
        <v/>
      </c>
      <c r="R1720" s="126" t="str">
        <f t="array" ref="R1720">IF(AND(ISTEXT(E1720),D1720="TR"),_xlfn.STDEV.S(IF(Supplier=E1720,Target)),"")</f>
        <v/>
      </c>
      <c r="S1720" s="143" t="e">
        <f t="shared" si="357"/>
        <v>#VALUE!</v>
      </c>
      <c r="T1720" s="146" t="e">
        <f t="shared" si="358"/>
        <v>#VALUE!</v>
      </c>
    </row>
    <row r="1721" spans="1:20" s="17" customFormat="1" x14ac:dyDescent="0.2">
      <c r="A1721" s="14"/>
      <c r="B1721" s="14"/>
      <c r="C1721" s="14"/>
      <c r="D1721" s="14"/>
      <c r="E1721" s="14"/>
      <c r="F1721" s="149" t="str">
        <f t="shared" si="347"/>
        <v/>
      </c>
      <c r="G1721" s="148" t="str">
        <f>IF(F1721="","",SUMIF(Supplier,Waste_Input!E1721,TotalSampleWeight))</f>
        <v/>
      </c>
      <c r="H1721" s="150" t="str">
        <f t="shared" si="348"/>
        <v/>
      </c>
      <c r="I1721" s="150" t="str">
        <f t="shared" si="349"/>
        <v/>
      </c>
      <c r="J1721" s="150" t="str">
        <f t="shared" si="350"/>
        <v/>
      </c>
      <c r="K1721" s="150" t="str">
        <f t="shared" si="351"/>
        <v/>
      </c>
      <c r="L1721" s="150" t="str">
        <f t="shared" si="352"/>
        <v/>
      </c>
      <c r="M1721" s="150" t="str">
        <f t="shared" si="353"/>
        <v/>
      </c>
      <c r="N1721" s="172" t="str">
        <f t="shared" si="354"/>
        <v/>
      </c>
      <c r="O1721" s="150" t="str">
        <f t="shared" si="355"/>
        <v/>
      </c>
      <c r="P1721" s="151" t="str">
        <f t="shared" si="356"/>
        <v/>
      </c>
      <c r="Q1721" s="150" t="str">
        <f t="shared" si="346"/>
        <v/>
      </c>
      <c r="R1721" s="126" t="str">
        <f t="array" ref="R1721">IF(AND(ISTEXT(E1721),D1721="TR"),_xlfn.STDEV.S(IF(Supplier=E1721,Target)),"")</f>
        <v/>
      </c>
      <c r="S1721" s="143" t="e">
        <f t="shared" si="357"/>
        <v>#VALUE!</v>
      </c>
      <c r="T1721" s="146" t="e">
        <f t="shared" si="358"/>
        <v>#VALUE!</v>
      </c>
    </row>
    <row r="1722" spans="1:20" s="17" customFormat="1" x14ac:dyDescent="0.2">
      <c r="A1722" s="14"/>
      <c r="B1722" s="14"/>
      <c r="C1722" s="14"/>
      <c r="D1722" s="14"/>
      <c r="E1722" s="14"/>
      <c r="F1722" s="149" t="str">
        <f t="shared" si="347"/>
        <v/>
      </c>
      <c r="G1722" s="148" t="str">
        <f>IF(F1722="","",SUMIF(Supplier,Waste_Input!E1722,TotalSampleWeight))</f>
        <v/>
      </c>
      <c r="H1722" s="150" t="str">
        <f t="shared" si="348"/>
        <v/>
      </c>
      <c r="I1722" s="150" t="str">
        <f t="shared" si="349"/>
        <v/>
      </c>
      <c r="J1722" s="150" t="str">
        <f t="shared" si="350"/>
        <v/>
      </c>
      <c r="K1722" s="150" t="str">
        <f t="shared" si="351"/>
        <v/>
      </c>
      <c r="L1722" s="150" t="str">
        <f t="shared" si="352"/>
        <v/>
      </c>
      <c r="M1722" s="150" t="str">
        <f t="shared" si="353"/>
        <v/>
      </c>
      <c r="N1722" s="172" t="str">
        <f t="shared" si="354"/>
        <v/>
      </c>
      <c r="O1722" s="150" t="str">
        <f t="shared" si="355"/>
        <v/>
      </c>
      <c r="P1722" s="151" t="str">
        <f t="shared" si="356"/>
        <v/>
      </c>
      <c r="Q1722" s="150" t="str">
        <f t="shared" si="346"/>
        <v/>
      </c>
      <c r="R1722" s="126" t="str">
        <f t="array" ref="R1722">IF(AND(ISTEXT(E1722),D1722="TR"),_xlfn.STDEV.S(IF(Supplier=E1722,Target)),"")</f>
        <v/>
      </c>
      <c r="S1722" s="143" t="e">
        <f t="shared" si="357"/>
        <v>#VALUE!</v>
      </c>
      <c r="T1722" s="146" t="e">
        <f t="shared" si="358"/>
        <v>#VALUE!</v>
      </c>
    </row>
    <row r="1723" spans="1:20" s="17" customFormat="1" x14ac:dyDescent="0.2">
      <c r="A1723" s="14"/>
      <c r="B1723" s="14"/>
      <c r="C1723" s="14"/>
      <c r="D1723" s="14"/>
      <c r="E1723" s="14"/>
      <c r="F1723" s="149" t="str">
        <f t="shared" si="347"/>
        <v/>
      </c>
      <c r="G1723" s="148" t="str">
        <f>IF(F1723="","",SUMIF(Supplier,Waste_Input!E1723,TotalSampleWeight))</f>
        <v/>
      </c>
      <c r="H1723" s="150" t="str">
        <f t="shared" si="348"/>
        <v/>
      </c>
      <c r="I1723" s="150" t="str">
        <f t="shared" si="349"/>
        <v/>
      </c>
      <c r="J1723" s="150" t="str">
        <f t="shared" si="350"/>
        <v/>
      </c>
      <c r="K1723" s="150" t="str">
        <f t="shared" si="351"/>
        <v/>
      </c>
      <c r="L1723" s="150" t="str">
        <f t="shared" si="352"/>
        <v/>
      </c>
      <c r="M1723" s="150" t="str">
        <f t="shared" si="353"/>
        <v/>
      </c>
      <c r="N1723" s="172" t="str">
        <f t="shared" si="354"/>
        <v/>
      </c>
      <c r="O1723" s="150" t="str">
        <f t="shared" si="355"/>
        <v/>
      </c>
      <c r="P1723" s="151" t="str">
        <f t="shared" si="356"/>
        <v/>
      </c>
      <c r="Q1723" s="150" t="str">
        <f t="shared" si="346"/>
        <v/>
      </c>
      <c r="R1723" s="126" t="str">
        <f t="array" ref="R1723">IF(AND(ISTEXT(E1723),D1723="TR"),_xlfn.STDEV.S(IF(Supplier=E1723,Target)),"")</f>
        <v/>
      </c>
      <c r="S1723" s="143" t="e">
        <f t="shared" si="357"/>
        <v>#VALUE!</v>
      </c>
      <c r="T1723" s="146" t="e">
        <f t="shared" si="358"/>
        <v>#VALUE!</v>
      </c>
    </row>
    <row r="1724" spans="1:20" s="17" customFormat="1" x14ac:dyDescent="0.2">
      <c r="A1724" s="14"/>
      <c r="B1724" s="14"/>
      <c r="C1724" s="14"/>
      <c r="D1724" s="14"/>
      <c r="E1724" s="14"/>
      <c r="F1724" s="149" t="str">
        <f t="shared" si="347"/>
        <v/>
      </c>
      <c r="G1724" s="148" t="str">
        <f>IF(F1724="","",SUMIF(Supplier,Waste_Input!E1724,TotalSampleWeight))</f>
        <v/>
      </c>
      <c r="H1724" s="150" t="str">
        <f t="shared" si="348"/>
        <v/>
      </c>
      <c r="I1724" s="150" t="str">
        <f t="shared" si="349"/>
        <v/>
      </c>
      <c r="J1724" s="150" t="str">
        <f t="shared" si="350"/>
        <v/>
      </c>
      <c r="K1724" s="150" t="str">
        <f t="shared" si="351"/>
        <v/>
      </c>
      <c r="L1724" s="150" t="str">
        <f t="shared" si="352"/>
        <v/>
      </c>
      <c r="M1724" s="150" t="str">
        <f t="shared" si="353"/>
        <v/>
      </c>
      <c r="N1724" s="172" t="str">
        <f t="shared" si="354"/>
        <v/>
      </c>
      <c r="O1724" s="150" t="str">
        <f t="shared" si="355"/>
        <v/>
      </c>
      <c r="P1724" s="151" t="str">
        <f t="shared" si="356"/>
        <v/>
      </c>
      <c r="Q1724" s="150" t="str">
        <f t="shared" si="346"/>
        <v/>
      </c>
      <c r="R1724" s="126" t="str">
        <f t="array" ref="R1724">IF(AND(ISTEXT(E1724),D1724="TR"),_xlfn.STDEV.S(IF(Supplier=E1724,Target)),"")</f>
        <v/>
      </c>
      <c r="S1724" s="143" t="e">
        <f t="shared" si="357"/>
        <v>#VALUE!</v>
      </c>
      <c r="T1724" s="146" t="e">
        <f t="shared" si="358"/>
        <v>#VALUE!</v>
      </c>
    </row>
    <row r="1725" spans="1:20" s="17" customFormat="1" x14ac:dyDescent="0.2">
      <c r="A1725" s="14"/>
      <c r="B1725" s="14"/>
      <c r="C1725" s="14"/>
      <c r="D1725" s="14"/>
      <c r="E1725" s="14"/>
      <c r="F1725" s="149" t="str">
        <f t="shared" si="347"/>
        <v/>
      </c>
      <c r="G1725" s="148" t="str">
        <f>IF(F1725="","",SUMIF(Supplier,Waste_Input!E1725,TotalSampleWeight))</f>
        <v/>
      </c>
      <c r="H1725" s="150" t="str">
        <f t="shared" si="348"/>
        <v/>
      </c>
      <c r="I1725" s="150" t="str">
        <f t="shared" si="349"/>
        <v/>
      </c>
      <c r="J1725" s="150" t="str">
        <f t="shared" si="350"/>
        <v/>
      </c>
      <c r="K1725" s="150" t="str">
        <f t="shared" si="351"/>
        <v/>
      </c>
      <c r="L1725" s="150" t="str">
        <f t="shared" si="352"/>
        <v/>
      </c>
      <c r="M1725" s="150" t="str">
        <f t="shared" si="353"/>
        <v/>
      </c>
      <c r="N1725" s="172" t="str">
        <f t="shared" si="354"/>
        <v/>
      </c>
      <c r="O1725" s="150" t="str">
        <f t="shared" si="355"/>
        <v/>
      </c>
      <c r="P1725" s="151" t="str">
        <f t="shared" si="356"/>
        <v/>
      </c>
      <c r="Q1725" s="150" t="str">
        <f t="shared" si="346"/>
        <v/>
      </c>
      <c r="R1725" s="126" t="str">
        <f t="array" ref="R1725">IF(AND(ISTEXT(E1725),D1725="TR"),_xlfn.STDEV.S(IF(Supplier=E1725,Target)),"")</f>
        <v/>
      </c>
      <c r="S1725" s="143" t="e">
        <f t="shared" si="357"/>
        <v>#VALUE!</v>
      </c>
      <c r="T1725" s="146" t="e">
        <f t="shared" si="358"/>
        <v>#VALUE!</v>
      </c>
    </row>
    <row r="1726" spans="1:20" s="17" customFormat="1" x14ac:dyDescent="0.2">
      <c r="A1726" s="14"/>
      <c r="B1726" s="14"/>
      <c r="C1726" s="14"/>
      <c r="D1726" s="14"/>
      <c r="E1726" s="14"/>
      <c r="F1726" s="149" t="str">
        <f t="shared" si="347"/>
        <v/>
      </c>
      <c r="G1726" s="148" t="str">
        <f>IF(F1726="","",SUMIF(Supplier,Waste_Input!E1726,TotalSampleWeight))</f>
        <v/>
      </c>
      <c r="H1726" s="150" t="str">
        <f t="shared" si="348"/>
        <v/>
      </c>
      <c r="I1726" s="150" t="str">
        <f t="shared" si="349"/>
        <v/>
      </c>
      <c r="J1726" s="150" t="str">
        <f t="shared" si="350"/>
        <v/>
      </c>
      <c r="K1726" s="150" t="str">
        <f t="shared" si="351"/>
        <v/>
      </c>
      <c r="L1726" s="150" t="str">
        <f t="shared" si="352"/>
        <v/>
      </c>
      <c r="M1726" s="150" t="str">
        <f t="shared" si="353"/>
        <v/>
      </c>
      <c r="N1726" s="172" t="str">
        <f t="shared" si="354"/>
        <v/>
      </c>
      <c r="O1726" s="150" t="str">
        <f t="shared" si="355"/>
        <v/>
      </c>
      <c r="P1726" s="151" t="str">
        <f t="shared" si="356"/>
        <v/>
      </c>
      <c r="Q1726" s="150" t="str">
        <f t="shared" si="346"/>
        <v/>
      </c>
      <c r="R1726" s="126" t="str">
        <f t="array" ref="R1726">IF(AND(ISTEXT(E1726),D1726="TR"),_xlfn.STDEV.S(IF(Supplier=E1726,Target)),"")</f>
        <v/>
      </c>
      <c r="S1726" s="143" t="e">
        <f t="shared" si="357"/>
        <v>#VALUE!</v>
      </c>
      <c r="T1726" s="146" t="e">
        <f t="shared" si="358"/>
        <v>#VALUE!</v>
      </c>
    </row>
    <row r="1727" spans="1:20" s="17" customFormat="1" x14ac:dyDescent="0.2">
      <c r="A1727" s="14"/>
      <c r="B1727" s="14"/>
      <c r="C1727" s="14"/>
      <c r="D1727" s="14"/>
      <c r="E1727" s="14"/>
      <c r="F1727" s="149" t="str">
        <f t="shared" si="347"/>
        <v/>
      </c>
      <c r="G1727" s="148" t="str">
        <f>IF(F1727="","",SUMIF(Supplier,Waste_Input!E1727,TotalSampleWeight))</f>
        <v/>
      </c>
      <c r="H1727" s="150" t="str">
        <f t="shared" si="348"/>
        <v/>
      </c>
      <c r="I1727" s="150" t="str">
        <f t="shared" si="349"/>
        <v/>
      </c>
      <c r="J1727" s="150" t="str">
        <f t="shared" si="350"/>
        <v/>
      </c>
      <c r="K1727" s="150" t="str">
        <f t="shared" si="351"/>
        <v/>
      </c>
      <c r="L1727" s="150" t="str">
        <f t="shared" si="352"/>
        <v/>
      </c>
      <c r="M1727" s="150" t="str">
        <f t="shared" si="353"/>
        <v/>
      </c>
      <c r="N1727" s="172" t="str">
        <f t="shared" si="354"/>
        <v/>
      </c>
      <c r="O1727" s="150" t="str">
        <f t="shared" si="355"/>
        <v/>
      </c>
      <c r="P1727" s="151" t="str">
        <f t="shared" si="356"/>
        <v/>
      </c>
      <c r="Q1727" s="150" t="str">
        <f t="shared" si="346"/>
        <v/>
      </c>
      <c r="R1727" s="126" t="str">
        <f t="array" ref="R1727">IF(AND(ISTEXT(E1727),D1727="TR"),_xlfn.STDEV.S(IF(Supplier=E1727,Target)),"")</f>
        <v/>
      </c>
      <c r="S1727" s="143" t="e">
        <f t="shared" si="357"/>
        <v>#VALUE!</v>
      </c>
      <c r="T1727" s="146" t="e">
        <f t="shared" si="358"/>
        <v>#VALUE!</v>
      </c>
    </row>
    <row r="1728" spans="1:20" s="17" customFormat="1" x14ac:dyDescent="0.2">
      <c r="A1728" s="14"/>
      <c r="B1728" s="14"/>
      <c r="C1728" s="14"/>
      <c r="D1728" s="14"/>
      <c r="E1728" s="14"/>
      <c r="F1728" s="149" t="str">
        <f t="shared" si="347"/>
        <v/>
      </c>
      <c r="G1728" s="148" t="str">
        <f>IF(F1728="","",SUMIF(Supplier,Waste_Input!E1728,TotalSampleWeight))</f>
        <v/>
      </c>
      <c r="H1728" s="150" t="str">
        <f t="shared" si="348"/>
        <v/>
      </c>
      <c r="I1728" s="150" t="str">
        <f t="shared" si="349"/>
        <v/>
      </c>
      <c r="J1728" s="150" t="str">
        <f t="shared" si="350"/>
        <v/>
      </c>
      <c r="K1728" s="150" t="str">
        <f t="shared" si="351"/>
        <v/>
      </c>
      <c r="L1728" s="150" t="str">
        <f t="shared" si="352"/>
        <v/>
      </c>
      <c r="M1728" s="150" t="str">
        <f t="shared" si="353"/>
        <v/>
      </c>
      <c r="N1728" s="172" t="str">
        <f t="shared" si="354"/>
        <v/>
      </c>
      <c r="O1728" s="150" t="str">
        <f t="shared" si="355"/>
        <v/>
      </c>
      <c r="P1728" s="151" t="str">
        <f t="shared" si="356"/>
        <v/>
      </c>
      <c r="Q1728" s="150" t="str">
        <f t="shared" si="346"/>
        <v/>
      </c>
      <c r="R1728" s="126" t="str">
        <f t="array" ref="R1728">IF(AND(ISTEXT(E1728),D1728="TR"),_xlfn.STDEV.S(IF(Supplier=E1728,Target)),"")</f>
        <v/>
      </c>
      <c r="S1728" s="143" t="e">
        <f t="shared" si="357"/>
        <v>#VALUE!</v>
      </c>
      <c r="T1728" s="146" t="e">
        <f t="shared" si="358"/>
        <v>#VALUE!</v>
      </c>
    </row>
    <row r="1729" spans="1:20" s="17" customFormat="1" x14ac:dyDescent="0.2">
      <c r="A1729" s="14"/>
      <c r="B1729" s="14"/>
      <c r="C1729" s="14"/>
      <c r="D1729" s="14"/>
      <c r="E1729" s="14"/>
      <c r="F1729" s="149" t="str">
        <f t="shared" si="347"/>
        <v/>
      </c>
      <c r="G1729" s="148" t="str">
        <f>IF(F1729="","",SUMIF(Supplier,Waste_Input!E1729,TotalSampleWeight))</f>
        <v/>
      </c>
      <c r="H1729" s="150" t="str">
        <f t="shared" si="348"/>
        <v/>
      </c>
      <c r="I1729" s="150" t="str">
        <f t="shared" si="349"/>
        <v/>
      </c>
      <c r="J1729" s="150" t="str">
        <f t="shared" si="350"/>
        <v/>
      </c>
      <c r="K1729" s="150" t="str">
        <f t="shared" si="351"/>
        <v/>
      </c>
      <c r="L1729" s="150" t="str">
        <f t="shared" si="352"/>
        <v/>
      </c>
      <c r="M1729" s="150" t="str">
        <f t="shared" si="353"/>
        <v/>
      </c>
      <c r="N1729" s="172" t="str">
        <f t="shared" si="354"/>
        <v/>
      </c>
      <c r="O1729" s="150" t="str">
        <f t="shared" si="355"/>
        <v/>
      </c>
      <c r="P1729" s="151" t="str">
        <f t="shared" si="356"/>
        <v/>
      </c>
      <c r="Q1729" s="150" t="str">
        <f t="shared" si="346"/>
        <v/>
      </c>
      <c r="R1729" s="126" t="str">
        <f t="array" ref="R1729">IF(AND(ISTEXT(E1729),D1729="TR"),_xlfn.STDEV.S(IF(Supplier=E1729,Target)),"")</f>
        <v/>
      </c>
      <c r="S1729" s="143" t="e">
        <f t="shared" si="357"/>
        <v>#VALUE!</v>
      </c>
      <c r="T1729" s="146" t="e">
        <f t="shared" si="358"/>
        <v>#VALUE!</v>
      </c>
    </row>
    <row r="1730" spans="1:20" s="17" customFormat="1" x14ac:dyDescent="0.2">
      <c r="A1730" s="14"/>
      <c r="B1730" s="14"/>
      <c r="C1730" s="14"/>
      <c r="D1730" s="14"/>
      <c r="E1730" s="14"/>
      <c r="F1730" s="149" t="str">
        <f t="shared" si="347"/>
        <v/>
      </c>
      <c r="G1730" s="148" t="str">
        <f>IF(F1730="","",SUMIF(Supplier,Waste_Input!E1730,TotalSampleWeight))</f>
        <v/>
      </c>
      <c r="H1730" s="150" t="str">
        <f t="shared" si="348"/>
        <v/>
      </c>
      <c r="I1730" s="150" t="str">
        <f t="shared" si="349"/>
        <v/>
      </c>
      <c r="J1730" s="150" t="str">
        <f t="shared" si="350"/>
        <v/>
      </c>
      <c r="K1730" s="150" t="str">
        <f t="shared" si="351"/>
        <v/>
      </c>
      <c r="L1730" s="150" t="str">
        <f t="shared" si="352"/>
        <v/>
      </c>
      <c r="M1730" s="150" t="str">
        <f t="shared" si="353"/>
        <v/>
      </c>
      <c r="N1730" s="172" t="str">
        <f t="shared" si="354"/>
        <v/>
      </c>
      <c r="O1730" s="150" t="str">
        <f t="shared" si="355"/>
        <v/>
      </c>
      <c r="P1730" s="151" t="str">
        <f t="shared" si="356"/>
        <v/>
      </c>
      <c r="Q1730" s="150" t="str">
        <f t="shared" ref="Q1730:Q1793" si="359">IFERROR(IF(AND(ISTEXT(E1730),D1730="TR"),AVERAGEIF(Supplier,E1730,Fragments),""),"")</f>
        <v/>
      </c>
      <c r="R1730" s="126" t="str">
        <f t="array" ref="R1730">IF(AND(ISTEXT(E1730),D1730="TR"),_xlfn.STDEV.S(IF(Supplier=E1730,Target)),"")</f>
        <v/>
      </c>
      <c r="S1730" s="143" t="e">
        <f t="shared" si="357"/>
        <v>#VALUE!</v>
      </c>
      <c r="T1730" s="146" t="e">
        <f t="shared" si="358"/>
        <v>#VALUE!</v>
      </c>
    </row>
    <row r="1731" spans="1:20" s="17" customFormat="1" x14ac:dyDescent="0.2">
      <c r="A1731" s="14"/>
      <c r="B1731" s="14"/>
      <c r="C1731" s="14"/>
      <c r="D1731" s="14"/>
      <c r="E1731" s="14"/>
      <c r="F1731" s="149" t="str">
        <f t="shared" ref="F1731:F1794" si="360">IF(AND(ISTEXT(E1731),D1731="TR"),COUNTIF(Supplier,"*"&amp;E1731&amp;"*"),"")</f>
        <v/>
      </c>
      <c r="G1731" s="148" t="str">
        <f>IF(F1731="","",SUMIF(Supplier,Waste_Input!E1731,TotalSampleWeight))</f>
        <v/>
      </c>
      <c r="H1731" s="150" t="str">
        <f t="shared" ref="H1731:H1794" si="361">IFERROR(IF(AND(ISTEXT(E1731),D1731="TR"),AVERAGEIF(Supplier,E1731,Plastic),""),"")</f>
        <v/>
      </c>
      <c r="I1731" s="150" t="str">
        <f t="shared" ref="I1731:I1794" si="362">IFERROR(IF(AND(ISTEXT(E1731),D1731="TR"),AVERAGEIF(Supplier,E1731,Glass),""),"")</f>
        <v/>
      </c>
      <c r="J1731" s="150" t="str">
        <f t="shared" ref="J1731:J1794" si="363">IFERROR(IF(AND(ISTEXT(E1731),D1731="TR"),AVERAGEIF(Supplier,E1731,Paper),""),"")</f>
        <v/>
      </c>
      <c r="K1731" s="150" t="str">
        <f t="shared" ref="K1731:K1794" si="364">IFERROR(IF(AND(ISTEXT(E1731),D1731="TR"),AVERAGEIF(Supplier,E1731,Cardboard),""),"")</f>
        <v/>
      </c>
      <c r="L1731" s="150" t="str">
        <f t="shared" ref="L1731:L1794" si="365">IFERROR(IF(AND(ISTEXT(E1731),D1731="TR"),AVERAGEIF(Supplier,E1731,Metals),""),"")</f>
        <v/>
      </c>
      <c r="M1731" s="150" t="str">
        <f t="shared" ref="M1731:M1794" si="366">IFERROR(IF(AND(ISTEXT(E1731),D1731="TR"),AVERAGEIF(Supplier,E1731,Target),""),"")</f>
        <v/>
      </c>
      <c r="N1731" s="172" t="str">
        <f t="shared" ref="N1731:N1794" si="367">IFERROR(R1731,"")</f>
        <v/>
      </c>
      <c r="O1731" s="150" t="str">
        <f t="shared" ref="O1731:O1794" si="368">IFERROR(IF(AND(ISTEXT(E1731),D1731="TR"), AVERAGEIF(Supplier,E1731,NonTarget),""),"")</f>
        <v/>
      </c>
      <c r="P1731" s="151" t="str">
        <f t="shared" ref="P1731:P1794" si="369">IFERROR(IF(AND(ISTEXT(E1731),D1731="TR"),AVERAGEIF(Supplier,E1731,NonRecycable),""),"")</f>
        <v/>
      </c>
      <c r="Q1731" s="150" t="str">
        <f t="shared" si="359"/>
        <v/>
      </c>
      <c r="R1731" s="126" t="str">
        <f t="array" ref="R1731">IF(AND(ISTEXT(E1731),D1731="TR"),_xlfn.STDEV.S(IF(Supplier=E1731,Target)),"")</f>
        <v/>
      </c>
      <c r="S1731" s="143" t="e">
        <f t="shared" ref="S1731:S1794" si="370">F1731-ROUNDDOWN(C1731/125,0)</f>
        <v>#VALUE!</v>
      </c>
      <c r="T1731" s="146" t="e">
        <f t="shared" ref="T1731:T1794" si="371">G1731/F1731</f>
        <v>#VALUE!</v>
      </c>
    </row>
    <row r="1732" spans="1:20" s="17" customFormat="1" x14ac:dyDescent="0.2">
      <c r="A1732" s="14"/>
      <c r="B1732" s="14"/>
      <c r="C1732" s="14"/>
      <c r="D1732" s="14"/>
      <c r="E1732" s="14"/>
      <c r="F1732" s="149" t="str">
        <f t="shared" si="360"/>
        <v/>
      </c>
      <c r="G1732" s="148" t="str">
        <f>IF(F1732="","",SUMIF(Supplier,Waste_Input!E1732,TotalSampleWeight))</f>
        <v/>
      </c>
      <c r="H1732" s="150" t="str">
        <f t="shared" si="361"/>
        <v/>
      </c>
      <c r="I1732" s="150" t="str">
        <f t="shared" si="362"/>
        <v/>
      </c>
      <c r="J1732" s="150" t="str">
        <f t="shared" si="363"/>
        <v/>
      </c>
      <c r="K1732" s="150" t="str">
        <f t="shared" si="364"/>
        <v/>
      </c>
      <c r="L1732" s="150" t="str">
        <f t="shared" si="365"/>
        <v/>
      </c>
      <c r="M1732" s="150" t="str">
        <f t="shared" si="366"/>
        <v/>
      </c>
      <c r="N1732" s="172" t="str">
        <f t="shared" si="367"/>
        <v/>
      </c>
      <c r="O1732" s="150" t="str">
        <f t="shared" si="368"/>
        <v/>
      </c>
      <c r="P1732" s="151" t="str">
        <f t="shared" si="369"/>
        <v/>
      </c>
      <c r="Q1732" s="150" t="str">
        <f t="shared" si="359"/>
        <v/>
      </c>
      <c r="R1732" s="126" t="str">
        <f t="array" ref="R1732">IF(AND(ISTEXT(E1732),D1732="TR"),_xlfn.STDEV.S(IF(Supplier=E1732,Target)),"")</f>
        <v/>
      </c>
      <c r="S1732" s="143" t="e">
        <f t="shared" si="370"/>
        <v>#VALUE!</v>
      </c>
      <c r="T1732" s="146" t="e">
        <f t="shared" si="371"/>
        <v>#VALUE!</v>
      </c>
    </row>
    <row r="1733" spans="1:20" s="17" customFormat="1" x14ac:dyDescent="0.2">
      <c r="A1733" s="14"/>
      <c r="B1733" s="14"/>
      <c r="C1733" s="14"/>
      <c r="D1733" s="14"/>
      <c r="E1733" s="14"/>
      <c r="F1733" s="149" t="str">
        <f t="shared" si="360"/>
        <v/>
      </c>
      <c r="G1733" s="148" t="str">
        <f>IF(F1733="","",SUMIF(Supplier,Waste_Input!E1733,TotalSampleWeight))</f>
        <v/>
      </c>
      <c r="H1733" s="150" t="str">
        <f t="shared" si="361"/>
        <v/>
      </c>
      <c r="I1733" s="150" t="str">
        <f t="shared" si="362"/>
        <v/>
      </c>
      <c r="J1733" s="150" t="str">
        <f t="shared" si="363"/>
        <v/>
      </c>
      <c r="K1733" s="150" t="str">
        <f t="shared" si="364"/>
        <v/>
      </c>
      <c r="L1733" s="150" t="str">
        <f t="shared" si="365"/>
        <v/>
      </c>
      <c r="M1733" s="150" t="str">
        <f t="shared" si="366"/>
        <v/>
      </c>
      <c r="N1733" s="172" t="str">
        <f t="shared" si="367"/>
        <v/>
      </c>
      <c r="O1733" s="150" t="str">
        <f t="shared" si="368"/>
        <v/>
      </c>
      <c r="P1733" s="151" t="str">
        <f t="shared" si="369"/>
        <v/>
      </c>
      <c r="Q1733" s="150" t="str">
        <f t="shared" si="359"/>
        <v/>
      </c>
      <c r="R1733" s="126" t="str">
        <f t="array" ref="R1733">IF(AND(ISTEXT(E1733),D1733="TR"),_xlfn.STDEV.S(IF(Supplier=E1733,Target)),"")</f>
        <v/>
      </c>
      <c r="S1733" s="143" t="e">
        <f t="shared" si="370"/>
        <v>#VALUE!</v>
      </c>
      <c r="T1733" s="146" t="e">
        <f t="shared" si="371"/>
        <v>#VALUE!</v>
      </c>
    </row>
    <row r="1734" spans="1:20" s="17" customFormat="1" x14ac:dyDescent="0.2">
      <c r="A1734" s="14"/>
      <c r="B1734" s="14"/>
      <c r="C1734" s="14"/>
      <c r="D1734" s="14"/>
      <c r="E1734" s="14"/>
      <c r="F1734" s="149" t="str">
        <f t="shared" si="360"/>
        <v/>
      </c>
      <c r="G1734" s="148" t="str">
        <f>IF(F1734="","",SUMIF(Supplier,Waste_Input!E1734,TotalSampleWeight))</f>
        <v/>
      </c>
      <c r="H1734" s="150" t="str">
        <f t="shared" si="361"/>
        <v/>
      </c>
      <c r="I1734" s="150" t="str">
        <f t="shared" si="362"/>
        <v/>
      </c>
      <c r="J1734" s="150" t="str">
        <f t="shared" si="363"/>
        <v/>
      </c>
      <c r="K1734" s="150" t="str">
        <f t="shared" si="364"/>
        <v/>
      </c>
      <c r="L1734" s="150" t="str">
        <f t="shared" si="365"/>
        <v/>
      </c>
      <c r="M1734" s="150" t="str">
        <f t="shared" si="366"/>
        <v/>
      </c>
      <c r="N1734" s="172" t="str">
        <f t="shared" si="367"/>
        <v/>
      </c>
      <c r="O1734" s="150" t="str">
        <f t="shared" si="368"/>
        <v/>
      </c>
      <c r="P1734" s="151" t="str">
        <f t="shared" si="369"/>
        <v/>
      </c>
      <c r="Q1734" s="150" t="str">
        <f t="shared" si="359"/>
        <v/>
      </c>
      <c r="R1734" s="126" t="str">
        <f t="array" ref="R1734">IF(AND(ISTEXT(E1734),D1734="TR"),_xlfn.STDEV.S(IF(Supplier=E1734,Target)),"")</f>
        <v/>
      </c>
      <c r="S1734" s="143" t="e">
        <f t="shared" si="370"/>
        <v>#VALUE!</v>
      </c>
      <c r="T1734" s="146" t="e">
        <f t="shared" si="371"/>
        <v>#VALUE!</v>
      </c>
    </row>
    <row r="1735" spans="1:20" s="17" customFormat="1" x14ac:dyDescent="0.2">
      <c r="A1735" s="14"/>
      <c r="B1735" s="14"/>
      <c r="C1735" s="14"/>
      <c r="D1735" s="14"/>
      <c r="E1735" s="14"/>
      <c r="F1735" s="149" t="str">
        <f t="shared" si="360"/>
        <v/>
      </c>
      <c r="G1735" s="148" t="str">
        <f>IF(F1735="","",SUMIF(Supplier,Waste_Input!E1735,TotalSampleWeight))</f>
        <v/>
      </c>
      <c r="H1735" s="150" t="str">
        <f t="shared" si="361"/>
        <v/>
      </c>
      <c r="I1735" s="150" t="str">
        <f t="shared" si="362"/>
        <v/>
      </c>
      <c r="J1735" s="150" t="str">
        <f t="shared" si="363"/>
        <v/>
      </c>
      <c r="K1735" s="150" t="str">
        <f t="shared" si="364"/>
        <v/>
      </c>
      <c r="L1735" s="150" t="str">
        <f t="shared" si="365"/>
        <v/>
      </c>
      <c r="M1735" s="150" t="str">
        <f t="shared" si="366"/>
        <v/>
      </c>
      <c r="N1735" s="172" t="str">
        <f t="shared" si="367"/>
        <v/>
      </c>
      <c r="O1735" s="150" t="str">
        <f t="shared" si="368"/>
        <v/>
      </c>
      <c r="P1735" s="151" t="str">
        <f t="shared" si="369"/>
        <v/>
      </c>
      <c r="Q1735" s="150" t="str">
        <f t="shared" si="359"/>
        <v/>
      </c>
      <c r="R1735" s="126" t="str">
        <f t="array" ref="R1735">IF(AND(ISTEXT(E1735),D1735="TR"),_xlfn.STDEV.S(IF(Supplier=E1735,Target)),"")</f>
        <v/>
      </c>
      <c r="S1735" s="143" t="e">
        <f t="shared" si="370"/>
        <v>#VALUE!</v>
      </c>
      <c r="T1735" s="146" t="e">
        <f t="shared" si="371"/>
        <v>#VALUE!</v>
      </c>
    </row>
    <row r="1736" spans="1:20" s="17" customFormat="1" x14ac:dyDescent="0.2">
      <c r="A1736" s="14"/>
      <c r="B1736" s="14"/>
      <c r="C1736" s="14"/>
      <c r="D1736" s="14"/>
      <c r="E1736" s="14"/>
      <c r="F1736" s="149" t="str">
        <f t="shared" si="360"/>
        <v/>
      </c>
      <c r="G1736" s="148" t="str">
        <f>IF(F1736="","",SUMIF(Supplier,Waste_Input!E1736,TotalSampleWeight))</f>
        <v/>
      </c>
      <c r="H1736" s="150" t="str">
        <f t="shared" si="361"/>
        <v/>
      </c>
      <c r="I1736" s="150" t="str">
        <f t="shared" si="362"/>
        <v/>
      </c>
      <c r="J1736" s="150" t="str">
        <f t="shared" si="363"/>
        <v/>
      </c>
      <c r="K1736" s="150" t="str">
        <f t="shared" si="364"/>
        <v/>
      </c>
      <c r="L1736" s="150" t="str">
        <f t="shared" si="365"/>
        <v/>
      </c>
      <c r="M1736" s="150" t="str">
        <f t="shared" si="366"/>
        <v/>
      </c>
      <c r="N1736" s="172" t="str">
        <f t="shared" si="367"/>
        <v/>
      </c>
      <c r="O1736" s="150" t="str">
        <f t="shared" si="368"/>
        <v/>
      </c>
      <c r="P1736" s="151" t="str">
        <f t="shared" si="369"/>
        <v/>
      </c>
      <c r="Q1736" s="150" t="str">
        <f t="shared" si="359"/>
        <v/>
      </c>
      <c r="R1736" s="126" t="str">
        <f t="array" ref="R1736">IF(AND(ISTEXT(E1736),D1736="TR"),_xlfn.STDEV.S(IF(Supplier=E1736,Target)),"")</f>
        <v/>
      </c>
      <c r="S1736" s="143" t="e">
        <f t="shared" si="370"/>
        <v>#VALUE!</v>
      </c>
      <c r="T1736" s="146" t="e">
        <f t="shared" si="371"/>
        <v>#VALUE!</v>
      </c>
    </row>
    <row r="1737" spans="1:20" s="17" customFormat="1" x14ac:dyDescent="0.2">
      <c r="A1737" s="14"/>
      <c r="B1737" s="14"/>
      <c r="C1737" s="14"/>
      <c r="D1737" s="14"/>
      <c r="E1737" s="14"/>
      <c r="F1737" s="149" t="str">
        <f t="shared" si="360"/>
        <v/>
      </c>
      <c r="G1737" s="148" t="str">
        <f>IF(F1737="","",SUMIF(Supplier,Waste_Input!E1737,TotalSampleWeight))</f>
        <v/>
      </c>
      <c r="H1737" s="150" t="str">
        <f t="shared" si="361"/>
        <v/>
      </c>
      <c r="I1737" s="150" t="str">
        <f t="shared" si="362"/>
        <v/>
      </c>
      <c r="J1737" s="150" t="str">
        <f t="shared" si="363"/>
        <v/>
      </c>
      <c r="K1737" s="150" t="str">
        <f t="shared" si="364"/>
        <v/>
      </c>
      <c r="L1737" s="150" t="str">
        <f t="shared" si="365"/>
        <v/>
      </c>
      <c r="M1737" s="150" t="str">
        <f t="shared" si="366"/>
        <v/>
      </c>
      <c r="N1737" s="172" t="str">
        <f t="shared" si="367"/>
        <v/>
      </c>
      <c r="O1737" s="150" t="str">
        <f t="shared" si="368"/>
        <v/>
      </c>
      <c r="P1737" s="151" t="str">
        <f t="shared" si="369"/>
        <v/>
      </c>
      <c r="Q1737" s="150" t="str">
        <f t="shared" si="359"/>
        <v/>
      </c>
      <c r="R1737" s="126" t="str">
        <f t="array" ref="R1737">IF(AND(ISTEXT(E1737),D1737="TR"),_xlfn.STDEV.S(IF(Supplier=E1737,Target)),"")</f>
        <v/>
      </c>
      <c r="S1737" s="143" t="e">
        <f t="shared" si="370"/>
        <v>#VALUE!</v>
      </c>
      <c r="T1737" s="146" t="e">
        <f t="shared" si="371"/>
        <v>#VALUE!</v>
      </c>
    </row>
    <row r="1738" spans="1:20" s="17" customFormat="1" x14ac:dyDescent="0.2">
      <c r="A1738" s="14"/>
      <c r="B1738" s="14"/>
      <c r="C1738" s="14"/>
      <c r="D1738" s="14"/>
      <c r="E1738" s="14"/>
      <c r="F1738" s="149" t="str">
        <f t="shared" si="360"/>
        <v/>
      </c>
      <c r="G1738" s="148" t="str">
        <f>IF(F1738="","",SUMIF(Supplier,Waste_Input!E1738,TotalSampleWeight))</f>
        <v/>
      </c>
      <c r="H1738" s="150" t="str">
        <f t="shared" si="361"/>
        <v/>
      </c>
      <c r="I1738" s="150" t="str">
        <f t="shared" si="362"/>
        <v/>
      </c>
      <c r="J1738" s="150" t="str">
        <f t="shared" si="363"/>
        <v/>
      </c>
      <c r="K1738" s="150" t="str">
        <f t="shared" si="364"/>
        <v/>
      </c>
      <c r="L1738" s="150" t="str">
        <f t="shared" si="365"/>
        <v/>
      </c>
      <c r="M1738" s="150" t="str">
        <f t="shared" si="366"/>
        <v/>
      </c>
      <c r="N1738" s="172" t="str">
        <f t="shared" si="367"/>
        <v/>
      </c>
      <c r="O1738" s="150" t="str">
        <f t="shared" si="368"/>
        <v/>
      </c>
      <c r="P1738" s="151" t="str">
        <f t="shared" si="369"/>
        <v/>
      </c>
      <c r="Q1738" s="150" t="str">
        <f t="shared" si="359"/>
        <v/>
      </c>
      <c r="R1738" s="126" t="str">
        <f t="array" ref="R1738">IF(AND(ISTEXT(E1738),D1738="TR"),_xlfn.STDEV.S(IF(Supplier=E1738,Target)),"")</f>
        <v/>
      </c>
      <c r="S1738" s="143" t="e">
        <f t="shared" si="370"/>
        <v>#VALUE!</v>
      </c>
      <c r="T1738" s="146" t="e">
        <f t="shared" si="371"/>
        <v>#VALUE!</v>
      </c>
    </row>
    <row r="1739" spans="1:20" s="17" customFormat="1" x14ac:dyDescent="0.2">
      <c r="A1739" s="14"/>
      <c r="B1739" s="14"/>
      <c r="C1739" s="14"/>
      <c r="D1739" s="14"/>
      <c r="E1739" s="14"/>
      <c r="F1739" s="149" t="str">
        <f t="shared" si="360"/>
        <v/>
      </c>
      <c r="G1739" s="148" t="str">
        <f>IF(F1739="","",SUMIF(Supplier,Waste_Input!E1739,TotalSampleWeight))</f>
        <v/>
      </c>
      <c r="H1739" s="150" t="str">
        <f t="shared" si="361"/>
        <v/>
      </c>
      <c r="I1739" s="150" t="str">
        <f t="shared" si="362"/>
        <v/>
      </c>
      <c r="J1739" s="150" t="str">
        <f t="shared" si="363"/>
        <v/>
      </c>
      <c r="K1739" s="150" t="str">
        <f t="shared" si="364"/>
        <v/>
      </c>
      <c r="L1739" s="150" t="str">
        <f t="shared" si="365"/>
        <v/>
      </c>
      <c r="M1739" s="150" t="str">
        <f t="shared" si="366"/>
        <v/>
      </c>
      <c r="N1739" s="172" t="str">
        <f t="shared" si="367"/>
        <v/>
      </c>
      <c r="O1739" s="150" t="str">
        <f t="shared" si="368"/>
        <v/>
      </c>
      <c r="P1739" s="151" t="str">
        <f t="shared" si="369"/>
        <v/>
      </c>
      <c r="Q1739" s="150" t="str">
        <f t="shared" si="359"/>
        <v/>
      </c>
      <c r="R1739" s="126" t="str">
        <f t="array" ref="R1739">IF(AND(ISTEXT(E1739),D1739="TR"),_xlfn.STDEV.S(IF(Supplier=E1739,Target)),"")</f>
        <v/>
      </c>
      <c r="S1739" s="143" t="e">
        <f t="shared" si="370"/>
        <v>#VALUE!</v>
      </c>
      <c r="T1739" s="146" t="e">
        <f t="shared" si="371"/>
        <v>#VALUE!</v>
      </c>
    </row>
    <row r="1740" spans="1:20" s="17" customFormat="1" x14ac:dyDescent="0.2">
      <c r="A1740" s="14"/>
      <c r="B1740" s="14"/>
      <c r="C1740" s="14"/>
      <c r="D1740" s="14"/>
      <c r="E1740" s="14"/>
      <c r="F1740" s="149" t="str">
        <f t="shared" si="360"/>
        <v/>
      </c>
      <c r="G1740" s="148" t="str">
        <f>IF(F1740="","",SUMIF(Supplier,Waste_Input!E1740,TotalSampleWeight))</f>
        <v/>
      </c>
      <c r="H1740" s="150" t="str">
        <f t="shared" si="361"/>
        <v/>
      </c>
      <c r="I1740" s="150" t="str">
        <f t="shared" si="362"/>
        <v/>
      </c>
      <c r="J1740" s="150" t="str">
        <f t="shared" si="363"/>
        <v/>
      </c>
      <c r="K1740" s="150" t="str">
        <f t="shared" si="364"/>
        <v/>
      </c>
      <c r="L1740" s="150" t="str">
        <f t="shared" si="365"/>
        <v/>
      </c>
      <c r="M1740" s="150" t="str">
        <f t="shared" si="366"/>
        <v/>
      </c>
      <c r="N1740" s="172" t="str">
        <f t="shared" si="367"/>
        <v/>
      </c>
      <c r="O1740" s="150" t="str">
        <f t="shared" si="368"/>
        <v/>
      </c>
      <c r="P1740" s="151" t="str">
        <f t="shared" si="369"/>
        <v/>
      </c>
      <c r="Q1740" s="150" t="str">
        <f t="shared" si="359"/>
        <v/>
      </c>
      <c r="R1740" s="126" t="str">
        <f t="array" ref="R1740">IF(AND(ISTEXT(E1740),D1740="TR"),_xlfn.STDEV.S(IF(Supplier=E1740,Target)),"")</f>
        <v/>
      </c>
      <c r="S1740" s="143" t="e">
        <f t="shared" si="370"/>
        <v>#VALUE!</v>
      </c>
      <c r="T1740" s="146" t="e">
        <f t="shared" si="371"/>
        <v>#VALUE!</v>
      </c>
    </row>
    <row r="1741" spans="1:20" s="17" customFormat="1" x14ac:dyDescent="0.2">
      <c r="A1741" s="14"/>
      <c r="B1741" s="14"/>
      <c r="C1741" s="14"/>
      <c r="D1741" s="14"/>
      <c r="E1741" s="14"/>
      <c r="F1741" s="149" t="str">
        <f t="shared" si="360"/>
        <v/>
      </c>
      <c r="G1741" s="148" t="str">
        <f>IF(F1741="","",SUMIF(Supplier,Waste_Input!E1741,TotalSampleWeight))</f>
        <v/>
      </c>
      <c r="H1741" s="150" t="str">
        <f t="shared" si="361"/>
        <v/>
      </c>
      <c r="I1741" s="150" t="str">
        <f t="shared" si="362"/>
        <v/>
      </c>
      <c r="J1741" s="150" t="str">
        <f t="shared" si="363"/>
        <v/>
      </c>
      <c r="K1741" s="150" t="str">
        <f t="shared" si="364"/>
        <v/>
      </c>
      <c r="L1741" s="150" t="str">
        <f t="shared" si="365"/>
        <v/>
      </c>
      <c r="M1741" s="150" t="str">
        <f t="shared" si="366"/>
        <v/>
      </c>
      <c r="N1741" s="172" t="str">
        <f t="shared" si="367"/>
        <v/>
      </c>
      <c r="O1741" s="150" t="str">
        <f t="shared" si="368"/>
        <v/>
      </c>
      <c r="P1741" s="151" t="str">
        <f t="shared" si="369"/>
        <v/>
      </c>
      <c r="Q1741" s="150" t="str">
        <f t="shared" si="359"/>
        <v/>
      </c>
      <c r="R1741" s="126" t="str">
        <f t="array" ref="R1741">IF(AND(ISTEXT(E1741),D1741="TR"),_xlfn.STDEV.S(IF(Supplier=E1741,Target)),"")</f>
        <v/>
      </c>
      <c r="S1741" s="143" t="e">
        <f t="shared" si="370"/>
        <v>#VALUE!</v>
      </c>
      <c r="T1741" s="146" t="e">
        <f t="shared" si="371"/>
        <v>#VALUE!</v>
      </c>
    </row>
    <row r="1742" spans="1:20" s="17" customFormat="1" x14ac:dyDescent="0.2">
      <c r="A1742" s="14"/>
      <c r="B1742" s="14"/>
      <c r="C1742" s="14"/>
      <c r="D1742" s="14"/>
      <c r="E1742" s="14"/>
      <c r="F1742" s="149" t="str">
        <f t="shared" si="360"/>
        <v/>
      </c>
      <c r="G1742" s="148" t="str">
        <f>IF(F1742="","",SUMIF(Supplier,Waste_Input!E1742,TotalSampleWeight))</f>
        <v/>
      </c>
      <c r="H1742" s="150" t="str">
        <f t="shared" si="361"/>
        <v/>
      </c>
      <c r="I1742" s="150" t="str">
        <f t="shared" si="362"/>
        <v/>
      </c>
      <c r="J1742" s="150" t="str">
        <f t="shared" si="363"/>
        <v/>
      </c>
      <c r="K1742" s="150" t="str">
        <f t="shared" si="364"/>
        <v/>
      </c>
      <c r="L1742" s="150" t="str">
        <f t="shared" si="365"/>
        <v/>
      </c>
      <c r="M1742" s="150" t="str">
        <f t="shared" si="366"/>
        <v/>
      </c>
      <c r="N1742" s="172" t="str">
        <f t="shared" si="367"/>
        <v/>
      </c>
      <c r="O1742" s="150" t="str">
        <f t="shared" si="368"/>
        <v/>
      </c>
      <c r="P1742" s="151" t="str">
        <f t="shared" si="369"/>
        <v/>
      </c>
      <c r="Q1742" s="150" t="str">
        <f t="shared" si="359"/>
        <v/>
      </c>
      <c r="R1742" s="126" t="str">
        <f t="array" ref="R1742">IF(AND(ISTEXT(E1742),D1742="TR"),_xlfn.STDEV.S(IF(Supplier=E1742,Target)),"")</f>
        <v/>
      </c>
      <c r="S1742" s="143" t="e">
        <f t="shared" si="370"/>
        <v>#VALUE!</v>
      </c>
      <c r="T1742" s="146" t="e">
        <f t="shared" si="371"/>
        <v>#VALUE!</v>
      </c>
    </row>
    <row r="1743" spans="1:20" s="17" customFormat="1" x14ac:dyDescent="0.2">
      <c r="A1743" s="14"/>
      <c r="B1743" s="14"/>
      <c r="C1743" s="14"/>
      <c r="D1743" s="14"/>
      <c r="E1743" s="14"/>
      <c r="F1743" s="149" t="str">
        <f t="shared" si="360"/>
        <v/>
      </c>
      <c r="G1743" s="148" t="str">
        <f>IF(F1743="","",SUMIF(Supplier,Waste_Input!E1743,TotalSampleWeight))</f>
        <v/>
      </c>
      <c r="H1743" s="150" t="str">
        <f t="shared" si="361"/>
        <v/>
      </c>
      <c r="I1743" s="150" t="str">
        <f t="shared" si="362"/>
        <v/>
      </c>
      <c r="J1743" s="150" t="str">
        <f t="shared" si="363"/>
        <v/>
      </c>
      <c r="K1743" s="150" t="str">
        <f t="shared" si="364"/>
        <v/>
      </c>
      <c r="L1743" s="150" t="str">
        <f t="shared" si="365"/>
        <v/>
      </c>
      <c r="M1743" s="150" t="str">
        <f t="shared" si="366"/>
        <v/>
      </c>
      <c r="N1743" s="172" t="str">
        <f t="shared" si="367"/>
        <v/>
      </c>
      <c r="O1743" s="150" t="str">
        <f t="shared" si="368"/>
        <v/>
      </c>
      <c r="P1743" s="151" t="str">
        <f t="shared" si="369"/>
        <v/>
      </c>
      <c r="Q1743" s="150" t="str">
        <f t="shared" si="359"/>
        <v/>
      </c>
      <c r="R1743" s="126" t="str">
        <f t="array" ref="R1743">IF(AND(ISTEXT(E1743),D1743="TR"),_xlfn.STDEV.S(IF(Supplier=E1743,Target)),"")</f>
        <v/>
      </c>
      <c r="S1743" s="143" t="e">
        <f t="shared" si="370"/>
        <v>#VALUE!</v>
      </c>
      <c r="T1743" s="146" t="e">
        <f t="shared" si="371"/>
        <v>#VALUE!</v>
      </c>
    </row>
    <row r="1744" spans="1:20" s="17" customFormat="1" x14ac:dyDescent="0.2">
      <c r="A1744" s="14"/>
      <c r="B1744" s="14"/>
      <c r="C1744" s="14"/>
      <c r="D1744" s="14"/>
      <c r="E1744" s="14"/>
      <c r="F1744" s="149" t="str">
        <f t="shared" si="360"/>
        <v/>
      </c>
      <c r="G1744" s="148" t="str">
        <f>IF(F1744="","",SUMIF(Supplier,Waste_Input!E1744,TotalSampleWeight))</f>
        <v/>
      </c>
      <c r="H1744" s="150" t="str">
        <f t="shared" si="361"/>
        <v/>
      </c>
      <c r="I1744" s="150" t="str">
        <f t="shared" si="362"/>
        <v/>
      </c>
      <c r="J1744" s="150" t="str">
        <f t="shared" si="363"/>
        <v/>
      </c>
      <c r="K1744" s="150" t="str">
        <f t="shared" si="364"/>
        <v/>
      </c>
      <c r="L1744" s="150" t="str">
        <f t="shared" si="365"/>
        <v/>
      </c>
      <c r="M1744" s="150" t="str">
        <f t="shared" si="366"/>
        <v/>
      </c>
      <c r="N1744" s="172" t="str">
        <f t="shared" si="367"/>
        <v/>
      </c>
      <c r="O1744" s="150" t="str">
        <f t="shared" si="368"/>
        <v/>
      </c>
      <c r="P1744" s="151" t="str">
        <f t="shared" si="369"/>
        <v/>
      </c>
      <c r="Q1744" s="150" t="str">
        <f t="shared" si="359"/>
        <v/>
      </c>
      <c r="R1744" s="126" t="str">
        <f t="array" ref="R1744">IF(AND(ISTEXT(E1744),D1744="TR"),_xlfn.STDEV.S(IF(Supplier=E1744,Target)),"")</f>
        <v/>
      </c>
      <c r="S1744" s="143" t="e">
        <f t="shared" si="370"/>
        <v>#VALUE!</v>
      </c>
      <c r="T1744" s="146" t="e">
        <f t="shared" si="371"/>
        <v>#VALUE!</v>
      </c>
    </row>
    <row r="1745" spans="1:20" s="17" customFormat="1" x14ac:dyDescent="0.2">
      <c r="A1745" s="14"/>
      <c r="B1745" s="14"/>
      <c r="C1745" s="14"/>
      <c r="D1745" s="14"/>
      <c r="E1745" s="14"/>
      <c r="F1745" s="149" t="str">
        <f t="shared" si="360"/>
        <v/>
      </c>
      <c r="G1745" s="148" t="str">
        <f>IF(F1745="","",SUMIF(Supplier,Waste_Input!E1745,TotalSampleWeight))</f>
        <v/>
      </c>
      <c r="H1745" s="150" t="str">
        <f t="shared" si="361"/>
        <v/>
      </c>
      <c r="I1745" s="150" t="str">
        <f t="shared" si="362"/>
        <v/>
      </c>
      <c r="J1745" s="150" t="str">
        <f t="shared" si="363"/>
        <v/>
      </c>
      <c r="K1745" s="150" t="str">
        <f t="shared" si="364"/>
        <v/>
      </c>
      <c r="L1745" s="150" t="str">
        <f t="shared" si="365"/>
        <v/>
      </c>
      <c r="M1745" s="150" t="str">
        <f t="shared" si="366"/>
        <v/>
      </c>
      <c r="N1745" s="172" t="str">
        <f t="shared" si="367"/>
        <v/>
      </c>
      <c r="O1745" s="150" t="str">
        <f t="shared" si="368"/>
        <v/>
      </c>
      <c r="P1745" s="151" t="str">
        <f t="shared" si="369"/>
        <v/>
      </c>
      <c r="Q1745" s="150" t="str">
        <f t="shared" si="359"/>
        <v/>
      </c>
      <c r="R1745" s="126" t="str">
        <f t="array" ref="R1745">IF(AND(ISTEXT(E1745),D1745="TR"),_xlfn.STDEV.S(IF(Supplier=E1745,Target)),"")</f>
        <v/>
      </c>
      <c r="S1745" s="143" t="e">
        <f t="shared" si="370"/>
        <v>#VALUE!</v>
      </c>
      <c r="T1745" s="146" t="e">
        <f t="shared" si="371"/>
        <v>#VALUE!</v>
      </c>
    </row>
    <row r="1746" spans="1:20" s="17" customFormat="1" x14ac:dyDescent="0.2">
      <c r="A1746" s="14"/>
      <c r="B1746" s="14"/>
      <c r="C1746" s="14"/>
      <c r="D1746" s="14"/>
      <c r="E1746" s="14"/>
      <c r="F1746" s="149" t="str">
        <f t="shared" si="360"/>
        <v/>
      </c>
      <c r="G1746" s="148" t="str">
        <f>IF(F1746="","",SUMIF(Supplier,Waste_Input!E1746,TotalSampleWeight))</f>
        <v/>
      </c>
      <c r="H1746" s="150" t="str">
        <f t="shared" si="361"/>
        <v/>
      </c>
      <c r="I1746" s="150" t="str">
        <f t="shared" si="362"/>
        <v/>
      </c>
      <c r="J1746" s="150" t="str">
        <f t="shared" si="363"/>
        <v/>
      </c>
      <c r="K1746" s="150" t="str">
        <f t="shared" si="364"/>
        <v/>
      </c>
      <c r="L1746" s="150" t="str">
        <f t="shared" si="365"/>
        <v/>
      </c>
      <c r="M1746" s="150" t="str">
        <f t="shared" si="366"/>
        <v/>
      </c>
      <c r="N1746" s="172" t="str">
        <f t="shared" si="367"/>
        <v/>
      </c>
      <c r="O1746" s="150" t="str">
        <f t="shared" si="368"/>
        <v/>
      </c>
      <c r="P1746" s="151" t="str">
        <f t="shared" si="369"/>
        <v/>
      </c>
      <c r="Q1746" s="150" t="str">
        <f t="shared" si="359"/>
        <v/>
      </c>
      <c r="R1746" s="126" t="str">
        <f t="array" ref="R1746">IF(AND(ISTEXT(E1746),D1746="TR"),_xlfn.STDEV.S(IF(Supplier=E1746,Target)),"")</f>
        <v/>
      </c>
      <c r="S1746" s="143" t="e">
        <f t="shared" si="370"/>
        <v>#VALUE!</v>
      </c>
      <c r="T1746" s="146" t="e">
        <f t="shared" si="371"/>
        <v>#VALUE!</v>
      </c>
    </row>
    <row r="1747" spans="1:20" s="17" customFormat="1" x14ac:dyDescent="0.2">
      <c r="A1747" s="14"/>
      <c r="B1747" s="14"/>
      <c r="C1747" s="14"/>
      <c r="D1747" s="14"/>
      <c r="E1747" s="14"/>
      <c r="F1747" s="149" t="str">
        <f t="shared" si="360"/>
        <v/>
      </c>
      <c r="G1747" s="148" t="str">
        <f>IF(F1747="","",SUMIF(Supplier,Waste_Input!E1747,TotalSampleWeight))</f>
        <v/>
      </c>
      <c r="H1747" s="150" t="str">
        <f t="shared" si="361"/>
        <v/>
      </c>
      <c r="I1747" s="150" t="str">
        <f t="shared" si="362"/>
        <v/>
      </c>
      <c r="J1747" s="150" t="str">
        <f t="shared" si="363"/>
        <v/>
      </c>
      <c r="K1747" s="150" t="str">
        <f t="shared" si="364"/>
        <v/>
      </c>
      <c r="L1747" s="150" t="str">
        <f t="shared" si="365"/>
        <v/>
      </c>
      <c r="M1747" s="150" t="str">
        <f t="shared" si="366"/>
        <v/>
      </c>
      <c r="N1747" s="172" t="str">
        <f t="shared" si="367"/>
        <v/>
      </c>
      <c r="O1747" s="150" t="str">
        <f t="shared" si="368"/>
        <v/>
      </c>
      <c r="P1747" s="151" t="str">
        <f t="shared" si="369"/>
        <v/>
      </c>
      <c r="Q1747" s="150" t="str">
        <f t="shared" si="359"/>
        <v/>
      </c>
      <c r="R1747" s="126" t="str">
        <f t="array" ref="R1747">IF(AND(ISTEXT(E1747),D1747="TR"),_xlfn.STDEV.S(IF(Supplier=E1747,Target)),"")</f>
        <v/>
      </c>
      <c r="S1747" s="143" t="e">
        <f t="shared" si="370"/>
        <v>#VALUE!</v>
      </c>
      <c r="T1747" s="146" t="e">
        <f t="shared" si="371"/>
        <v>#VALUE!</v>
      </c>
    </row>
    <row r="1748" spans="1:20" s="17" customFormat="1" x14ac:dyDescent="0.2">
      <c r="A1748" s="14"/>
      <c r="B1748" s="14"/>
      <c r="C1748" s="14"/>
      <c r="D1748" s="14"/>
      <c r="E1748" s="14"/>
      <c r="F1748" s="149" t="str">
        <f t="shared" si="360"/>
        <v/>
      </c>
      <c r="G1748" s="148" t="str">
        <f>IF(F1748="","",SUMIF(Supplier,Waste_Input!E1748,TotalSampleWeight))</f>
        <v/>
      </c>
      <c r="H1748" s="150" t="str">
        <f t="shared" si="361"/>
        <v/>
      </c>
      <c r="I1748" s="150" t="str">
        <f t="shared" si="362"/>
        <v/>
      </c>
      <c r="J1748" s="150" t="str">
        <f t="shared" si="363"/>
        <v/>
      </c>
      <c r="K1748" s="150" t="str">
        <f t="shared" si="364"/>
        <v/>
      </c>
      <c r="L1748" s="150" t="str">
        <f t="shared" si="365"/>
        <v/>
      </c>
      <c r="M1748" s="150" t="str">
        <f t="shared" si="366"/>
        <v/>
      </c>
      <c r="N1748" s="172" t="str">
        <f t="shared" si="367"/>
        <v/>
      </c>
      <c r="O1748" s="150" t="str">
        <f t="shared" si="368"/>
        <v/>
      </c>
      <c r="P1748" s="151" t="str">
        <f t="shared" si="369"/>
        <v/>
      </c>
      <c r="Q1748" s="150" t="str">
        <f t="shared" si="359"/>
        <v/>
      </c>
      <c r="R1748" s="126" t="str">
        <f t="array" ref="R1748">IF(AND(ISTEXT(E1748),D1748="TR"),_xlfn.STDEV.S(IF(Supplier=E1748,Target)),"")</f>
        <v/>
      </c>
      <c r="S1748" s="143" t="e">
        <f t="shared" si="370"/>
        <v>#VALUE!</v>
      </c>
      <c r="T1748" s="146" t="e">
        <f t="shared" si="371"/>
        <v>#VALUE!</v>
      </c>
    </row>
    <row r="1749" spans="1:20" s="17" customFormat="1" x14ac:dyDescent="0.2">
      <c r="A1749" s="14"/>
      <c r="B1749" s="14"/>
      <c r="C1749" s="14"/>
      <c r="D1749" s="14"/>
      <c r="E1749" s="14"/>
      <c r="F1749" s="149" t="str">
        <f t="shared" si="360"/>
        <v/>
      </c>
      <c r="G1749" s="148" t="str">
        <f>IF(F1749="","",SUMIF(Supplier,Waste_Input!E1749,TotalSampleWeight))</f>
        <v/>
      </c>
      <c r="H1749" s="150" t="str">
        <f t="shared" si="361"/>
        <v/>
      </c>
      <c r="I1749" s="150" t="str">
        <f t="shared" si="362"/>
        <v/>
      </c>
      <c r="J1749" s="150" t="str">
        <f t="shared" si="363"/>
        <v/>
      </c>
      <c r="K1749" s="150" t="str">
        <f t="shared" si="364"/>
        <v/>
      </c>
      <c r="L1749" s="150" t="str">
        <f t="shared" si="365"/>
        <v/>
      </c>
      <c r="M1749" s="150" t="str">
        <f t="shared" si="366"/>
        <v/>
      </c>
      <c r="N1749" s="172" t="str">
        <f t="shared" si="367"/>
        <v/>
      </c>
      <c r="O1749" s="150" t="str">
        <f t="shared" si="368"/>
        <v/>
      </c>
      <c r="P1749" s="151" t="str">
        <f t="shared" si="369"/>
        <v/>
      </c>
      <c r="Q1749" s="150" t="str">
        <f t="shared" si="359"/>
        <v/>
      </c>
      <c r="R1749" s="126" t="str">
        <f t="array" ref="R1749">IF(AND(ISTEXT(E1749),D1749="TR"),_xlfn.STDEV.S(IF(Supplier=E1749,Target)),"")</f>
        <v/>
      </c>
      <c r="S1749" s="143" t="e">
        <f t="shared" si="370"/>
        <v>#VALUE!</v>
      </c>
      <c r="T1749" s="146" t="e">
        <f t="shared" si="371"/>
        <v>#VALUE!</v>
      </c>
    </row>
    <row r="1750" spans="1:20" s="17" customFormat="1" x14ac:dyDescent="0.2">
      <c r="A1750" s="14"/>
      <c r="B1750" s="14"/>
      <c r="C1750" s="14"/>
      <c r="D1750" s="14"/>
      <c r="E1750" s="14"/>
      <c r="F1750" s="149" t="str">
        <f t="shared" si="360"/>
        <v/>
      </c>
      <c r="G1750" s="148" t="str">
        <f>IF(F1750="","",SUMIF(Supplier,Waste_Input!E1750,TotalSampleWeight))</f>
        <v/>
      </c>
      <c r="H1750" s="150" t="str">
        <f t="shared" si="361"/>
        <v/>
      </c>
      <c r="I1750" s="150" t="str">
        <f t="shared" si="362"/>
        <v/>
      </c>
      <c r="J1750" s="150" t="str">
        <f t="shared" si="363"/>
        <v/>
      </c>
      <c r="K1750" s="150" t="str">
        <f t="shared" si="364"/>
        <v/>
      </c>
      <c r="L1750" s="150" t="str">
        <f t="shared" si="365"/>
        <v/>
      </c>
      <c r="M1750" s="150" t="str">
        <f t="shared" si="366"/>
        <v/>
      </c>
      <c r="N1750" s="172" t="str">
        <f t="shared" si="367"/>
        <v/>
      </c>
      <c r="O1750" s="150" t="str">
        <f t="shared" si="368"/>
        <v/>
      </c>
      <c r="P1750" s="151" t="str">
        <f t="shared" si="369"/>
        <v/>
      </c>
      <c r="Q1750" s="150" t="str">
        <f t="shared" si="359"/>
        <v/>
      </c>
      <c r="R1750" s="126" t="str">
        <f t="array" ref="R1750">IF(AND(ISTEXT(E1750),D1750="TR"),_xlfn.STDEV.S(IF(Supplier=E1750,Target)),"")</f>
        <v/>
      </c>
      <c r="S1750" s="143" t="e">
        <f t="shared" si="370"/>
        <v>#VALUE!</v>
      </c>
      <c r="T1750" s="146" t="e">
        <f t="shared" si="371"/>
        <v>#VALUE!</v>
      </c>
    </row>
    <row r="1751" spans="1:20" s="17" customFormat="1" x14ac:dyDescent="0.2">
      <c r="A1751" s="14"/>
      <c r="B1751" s="14"/>
      <c r="C1751" s="14"/>
      <c r="D1751" s="14"/>
      <c r="E1751" s="14"/>
      <c r="F1751" s="149" t="str">
        <f t="shared" si="360"/>
        <v/>
      </c>
      <c r="G1751" s="148" t="str">
        <f>IF(F1751="","",SUMIF(Supplier,Waste_Input!E1751,TotalSampleWeight))</f>
        <v/>
      </c>
      <c r="H1751" s="150" t="str">
        <f t="shared" si="361"/>
        <v/>
      </c>
      <c r="I1751" s="150" t="str">
        <f t="shared" si="362"/>
        <v/>
      </c>
      <c r="J1751" s="150" t="str">
        <f t="shared" si="363"/>
        <v/>
      </c>
      <c r="K1751" s="150" t="str">
        <f t="shared" si="364"/>
        <v/>
      </c>
      <c r="L1751" s="150" t="str">
        <f t="shared" si="365"/>
        <v/>
      </c>
      <c r="M1751" s="150" t="str">
        <f t="shared" si="366"/>
        <v/>
      </c>
      <c r="N1751" s="172" t="str">
        <f t="shared" si="367"/>
        <v/>
      </c>
      <c r="O1751" s="150" t="str">
        <f t="shared" si="368"/>
        <v/>
      </c>
      <c r="P1751" s="151" t="str">
        <f t="shared" si="369"/>
        <v/>
      </c>
      <c r="Q1751" s="150" t="str">
        <f t="shared" si="359"/>
        <v/>
      </c>
      <c r="R1751" s="126" t="str">
        <f t="array" ref="R1751">IF(AND(ISTEXT(E1751),D1751="TR"),_xlfn.STDEV.S(IF(Supplier=E1751,Target)),"")</f>
        <v/>
      </c>
      <c r="S1751" s="143" t="e">
        <f t="shared" si="370"/>
        <v>#VALUE!</v>
      </c>
      <c r="T1751" s="146" t="e">
        <f t="shared" si="371"/>
        <v>#VALUE!</v>
      </c>
    </row>
    <row r="1752" spans="1:20" s="17" customFormat="1" x14ac:dyDescent="0.2">
      <c r="A1752" s="14"/>
      <c r="B1752" s="14"/>
      <c r="C1752" s="14"/>
      <c r="D1752" s="14"/>
      <c r="E1752" s="14"/>
      <c r="F1752" s="149" t="str">
        <f t="shared" si="360"/>
        <v/>
      </c>
      <c r="G1752" s="148" t="str">
        <f>IF(F1752="","",SUMIF(Supplier,Waste_Input!E1752,TotalSampleWeight))</f>
        <v/>
      </c>
      <c r="H1752" s="150" t="str">
        <f t="shared" si="361"/>
        <v/>
      </c>
      <c r="I1752" s="150" t="str">
        <f t="shared" si="362"/>
        <v/>
      </c>
      <c r="J1752" s="150" t="str">
        <f t="shared" si="363"/>
        <v/>
      </c>
      <c r="K1752" s="150" t="str">
        <f t="shared" si="364"/>
        <v/>
      </c>
      <c r="L1752" s="150" t="str">
        <f t="shared" si="365"/>
        <v/>
      </c>
      <c r="M1752" s="150" t="str">
        <f t="shared" si="366"/>
        <v/>
      </c>
      <c r="N1752" s="172" t="str">
        <f t="shared" si="367"/>
        <v/>
      </c>
      <c r="O1752" s="150" t="str">
        <f t="shared" si="368"/>
        <v/>
      </c>
      <c r="P1752" s="151" t="str">
        <f t="shared" si="369"/>
        <v/>
      </c>
      <c r="Q1752" s="150" t="str">
        <f t="shared" si="359"/>
        <v/>
      </c>
      <c r="R1752" s="126" t="str">
        <f t="array" ref="R1752">IF(AND(ISTEXT(E1752),D1752="TR"),_xlfn.STDEV.S(IF(Supplier=E1752,Target)),"")</f>
        <v/>
      </c>
      <c r="S1752" s="143" t="e">
        <f t="shared" si="370"/>
        <v>#VALUE!</v>
      </c>
      <c r="T1752" s="146" t="e">
        <f t="shared" si="371"/>
        <v>#VALUE!</v>
      </c>
    </row>
    <row r="1753" spans="1:20" s="17" customFormat="1" x14ac:dyDescent="0.2">
      <c r="A1753" s="14"/>
      <c r="B1753" s="14"/>
      <c r="C1753" s="14"/>
      <c r="D1753" s="14"/>
      <c r="E1753" s="14"/>
      <c r="F1753" s="149" t="str">
        <f t="shared" si="360"/>
        <v/>
      </c>
      <c r="G1753" s="148" t="str">
        <f>IF(F1753="","",SUMIF(Supplier,Waste_Input!E1753,TotalSampleWeight))</f>
        <v/>
      </c>
      <c r="H1753" s="150" t="str">
        <f t="shared" si="361"/>
        <v/>
      </c>
      <c r="I1753" s="150" t="str">
        <f t="shared" si="362"/>
        <v/>
      </c>
      <c r="J1753" s="150" t="str">
        <f t="shared" si="363"/>
        <v/>
      </c>
      <c r="K1753" s="150" t="str">
        <f t="shared" si="364"/>
        <v/>
      </c>
      <c r="L1753" s="150" t="str">
        <f t="shared" si="365"/>
        <v/>
      </c>
      <c r="M1753" s="150" t="str">
        <f t="shared" si="366"/>
        <v/>
      </c>
      <c r="N1753" s="172" t="str">
        <f t="shared" si="367"/>
        <v/>
      </c>
      <c r="O1753" s="150" t="str">
        <f t="shared" si="368"/>
        <v/>
      </c>
      <c r="P1753" s="151" t="str">
        <f t="shared" si="369"/>
        <v/>
      </c>
      <c r="Q1753" s="150" t="str">
        <f t="shared" si="359"/>
        <v/>
      </c>
      <c r="R1753" s="126" t="str">
        <f t="array" ref="R1753">IF(AND(ISTEXT(E1753),D1753="TR"),_xlfn.STDEV.S(IF(Supplier=E1753,Target)),"")</f>
        <v/>
      </c>
      <c r="S1753" s="143" t="e">
        <f t="shared" si="370"/>
        <v>#VALUE!</v>
      </c>
      <c r="T1753" s="146" t="e">
        <f t="shared" si="371"/>
        <v>#VALUE!</v>
      </c>
    </row>
    <row r="1754" spans="1:20" s="17" customFormat="1" x14ac:dyDescent="0.2">
      <c r="A1754" s="14"/>
      <c r="B1754" s="14"/>
      <c r="C1754" s="14"/>
      <c r="D1754" s="14"/>
      <c r="E1754" s="14"/>
      <c r="F1754" s="149" t="str">
        <f t="shared" si="360"/>
        <v/>
      </c>
      <c r="G1754" s="148" t="str">
        <f>IF(F1754="","",SUMIF(Supplier,Waste_Input!E1754,TotalSampleWeight))</f>
        <v/>
      </c>
      <c r="H1754" s="150" t="str">
        <f t="shared" si="361"/>
        <v/>
      </c>
      <c r="I1754" s="150" t="str">
        <f t="shared" si="362"/>
        <v/>
      </c>
      <c r="J1754" s="150" t="str">
        <f t="shared" si="363"/>
        <v/>
      </c>
      <c r="K1754" s="150" t="str">
        <f t="shared" si="364"/>
        <v/>
      </c>
      <c r="L1754" s="150" t="str">
        <f t="shared" si="365"/>
        <v/>
      </c>
      <c r="M1754" s="150" t="str">
        <f t="shared" si="366"/>
        <v/>
      </c>
      <c r="N1754" s="172" t="str">
        <f t="shared" si="367"/>
        <v/>
      </c>
      <c r="O1754" s="150" t="str">
        <f t="shared" si="368"/>
        <v/>
      </c>
      <c r="P1754" s="151" t="str">
        <f t="shared" si="369"/>
        <v/>
      </c>
      <c r="Q1754" s="150" t="str">
        <f t="shared" si="359"/>
        <v/>
      </c>
      <c r="R1754" s="126" t="str">
        <f t="array" ref="R1754">IF(AND(ISTEXT(E1754),D1754="TR"),_xlfn.STDEV.S(IF(Supplier=E1754,Target)),"")</f>
        <v/>
      </c>
      <c r="S1754" s="143" t="e">
        <f t="shared" si="370"/>
        <v>#VALUE!</v>
      </c>
      <c r="T1754" s="146" t="e">
        <f t="shared" si="371"/>
        <v>#VALUE!</v>
      </c>
    </row>
    <row r="1755" spans="1:20" s="17" customFormat="1" x14ac:dyDescent="0.2">
      <c r="A1755" s="14"/>
      <c r="B1755" s="14"/>
      <c r="C1755" s="14"/>
      <c r="D1755" s="14"/>
      <c r="E1755" s="14"/>
      <c r="F1755" s="149" t="str">
        <f t="shared" si="360"/>
        <v/>
      </c>
      <c r="G1755" s="148" t="str">
        <f>IF(F1755="","",SUMIF(Supplier,Waste_Input!E1755,TotalSampleWeight))</f>
        <v/>
      </c>
      <c r="H1755" s="150" t="str">
        <f t="shared" si="361"/>
        <v/>
      </c>
      <c r="I1755" s="150" t="str">
        <f t="shared" si="362"/>
        <v/>
      </c>
      <c r="J1755" s="150" t="str">
        <f t="shared" si="363"/>
        <v/>
      </c>
      <c r="K1755" s="150" t="str">
        <f t="shared" si="364"/>
        <v/>
      </c>
      <c r="L1755" s="150" t="str">
        <f t="shared" si="365"/>
        <v/>
      </c>
      <c r="M1755" s="150" t="str">
        <f t="shared" si="366"/>
        <v/>
      </c>
      <c r="N1755" s="172" t="str">
        <f t="shared" si="367"/>
        <v/>
      </c>
      <c r="O1755" s="150" t="str">
        <f t="shared" si="368"/>
        <v/>
      </c>
      <c r="P1755" s="151" t="str">
        <f t="shared" si="369"/>
        <v/>
      </c>
      <c r="Q1755" s="150" t="str">
        <f t="shared" si="359"/>
        <v/>
      </c>
      <c r="R1755" s="126" t="str">
        <f t="array" ref="R1755">IF(AND(ISTEXT(E1755),D1755="TR"),_xlfn.STDEV.S(IF(Supplier=E1755,Target)),"")</f>
        <v/>
      </c>
      <c r="S1755" s="143" t="e">
        <f t="shared" si="370"/>
        <v>#VALUE!</v>
      </c>
      <c r="T1755" s="146" t="e">
        <f t="shared" si="371"/>
        <v>#VALUE!</v>
      </c>
    </row>
    <row r="1756" spans="1:20" s="17" customFormat="1" x14ac:dyDescent="0.2">
      <c r="A1756" s="14"/>
      <c r="B1756" s="14"/>
      <c r="C1756" s="14"/>
      <c r="D1756" s="14"/>
      <c r="E1756" s="14"/>
      <c r="F1756" s="149" t="str">
        <f t="shared" si="360"/>
        <v/>
      </c>
      <c r="G1756" s="148" t="str">
        <f>IF(F1756="","",SUMIF(Supplier,Waste_Input!E1756,TotalSampleWeight))</f>
        <v/>
      </c>
      <c r="H1756" s="150" t="str">
        <f t="shared" si="361"/>
        <v/>
      </c>
      <c r="I1756" s="150" t="str">
        <f t="shared" si="362"/>
        <v/>
      </c>
      <c r="J1756" s="150" t="str">
        <f t="shared" si="363"/>
        <v/>
      </c>
      <c r="K1756" s="150" t="str">
        <f t="shared" si="364"/>
        <v/>
      </c>
      <c r="L1756" s="150" t="str">
        <f t="shared" si="365"/>
        <v/>
      </c>
      <c r="M1756" s="150" t="str">
        <f t="shared" si="366"/>
        <v/>
      </c>
      <c r="N1756" s="172" t="str">
        <f t="shared" si="367"/>
        <v/>
      </c>
      <c r="O1756" s="150" t="str">
        <f t="shared" si="368"/>
        <v/>
      </c>
      <c r="P1756" s="151" t="str">
        <f t="shared" si="369"/>
        <v/>
      </c>
      <c r="Q1756" s="150" t="str">
        <f t="shared" si="359"/>
        <v/>
      </c>
      <c r="R1756" s="126" t="str">
        <f t="array" ref="R1756">IF(AND(ISTEXT(E1756),D1756="TR"),_xlfn.STDEV.S(IF(Supplier=E1756,Target)),"")</f>
        <v/>
      </c>
      <c r="S1756" s="143" t="e">
        <f t="shared" si="370"/>
        <v>#VALUE!</v>
      </c>
      <c r="T1756" s="146" t="e">
        <f t="shared" si="371"/>
        <v>#VALUE!</v>
      </c>
    </row>
    <row r="1757" spans="1:20" s="17" customFormat="1" x14ac:dyDescent="0.2">
      <c r="A1757" s="14"/>
      <c r="B1757" s="14"/>
      <c r="C1757" s="14"/>
      <c r="D1757" s="14"/>
      <c r="E1757" s="14"/>
      <c r="F1757" s="149" t="str">
        <f t="shared" si="360"/>
        <v/>
      </c>
      <c r="G1757" s="148" t="str">
        <f>IF(F1757="","",SUMIF(Supplier,Waste_Input!E1757,TotalSampleWeight))</f>
        <v/>
      </c>
      <c r="H1757" s="150" t="str">
        <f t="shared" si="361"/>
        <v/>
      </c>
      <c r="I1757" s="150" t="str">
        <f t="shared" si="362"/>
        <v/>
      </c>
      <c r="J1757" s="150" t="str">
        <f t="shared" si="363"/>
        <v/>
      </c>
      <c r="K1757" s="150" t="str">
        <f t="shared" si="364"/>
        <v/>
      </c>
      <c r="L1757" s="150" t="str">
        <f t="shared" si="365"/>
        <v/>
      </c>
      <c r="M1757" s="150" t="str">
        <f t="shared" si="366"/>
        <v/>
      </c>
      <c r="N1757" s="172" t="str">
        <f t="shared" si="367"/>
        <v/>
      </c>
      <c r="O1757" s="150" t="str">
        <f t="shared" si="368"/>
        <v/>
      </c>
      <c r="P1757" s="151" t="str">
        <f t="shared" si="369"/>
        <v/>
      </c>
      <c r="Q1757" s="150" t="str">
        <f t="shared" si="359"/>
        <v/>
      </c>
      <c r="R1757" s="126" t="str">
        <f t="array" ref="R1757">IF(AND(ISTEXT(E1757),D1757="TR"),_xlfn.STDEV.S(IF(Supplier=E1757,Target)),"")</f>
        <v/>
      </c>
      <c r="S1757" s="143" t="e">
        <f t="shared" si="370"/>
        <v>#VALUE!</v>
      </c>
      <c r="T1757" s="146" t="e">
        <f t="shared" si="371"/>
        <v>#VALUE!</v>
      </c>
    </row>
    <row r="1758" spans="1:20" s="17" customFormat="1" x14ac:dyDescent="0.2">
      <c r="A1758" s="14"/>
      <c r="B1758" s="14"/>
      <c r="C1758" s="14"/>
      <c r="D1758" s="14"/>
      <c r="E1758" s="14"/>
      <c r="F1758" s="149" t="str">
        <f t="shared" si="360"/>
        <v/>
      </c>
      <c r="G1758" s="148" t="str">
        <f>IF(F1758="","",SUMIF(Supplier,Waste_Input!E1758,TotalSampleWeight))</f>
        <v/>
      </c>
      <c r="H1758" s="150" t="str">
        <f t="shared" si="361"/>
        <v/>
      </c>
      <c r="I1758" s="150" t="str">
        <f t="shared" si="362"/>
        <v/>
      </c>
      <c r="J1758" s="150" t="str">
        <f t="shared" si="363"/>
        <v/>
      </c>
      <c r="K1758" s="150" t="str">
        <f t="shared" si="364"/>
        <v/>
      </c>
      <c r="L1758" s="150" t="str">
        <f t="shared" si="365"/>
        <v/>
      </c>
      <c r="M1758" s="150" t="str">
        <f t="shared" si="366"/>
        <v/>
      </c>
      <c r="N1758" s="172" t="str">
        <f t="shared" si="367"/>
        <v/>
      </c>
      <c r="O1758" s="150" t="str">
        <f t="shared" si="368"/>
        <v/>
      </c>
      <c r="P1758" s="151" t="str">
        <f t="shared" si="369"/>
        <v/>
      </c>
      <c r="Q1758" s="150" t="str">
        <f t="shared" si="359"/>
        <v/>
      </c>
      <c r="R1758" s="126" t="str">
        <f t="array" ref="R1758">IF(AND(ISTEXT(E1758),D1758="TR"),_xlfn.STDEV.S(IF(Supplier=E1758,Target)),"")</f>
        <v/>
      </c>
      <c r="S1758" s="143" t="e">
        <f t="shared" si="370"/>
        <v>#VALUE!</v>
      </c>
      <c r="T1758" s="146" t="e">
        <f t="shared" si="371"/>
        <v>#VALUE!</v>
      </c>
    </row>
    <row r="1759" spans="1:20" s="17" customFormat="1" x14ac:dyDescent="0.2">
      <c r="A1759" s="14"/>
      <c r="B1759" s="14"/>
      <c r="C1759" s="14"/>
      <c r="D1759" s="14"/>
      <c r="E1759" s="14"/>
      <c r="F1759" s="149" t="str">
        <f t="shared" si="360"/>
        <v/>
      </c>
      <c r="G1759" s="148" t="str">
        <f>IF(F1759="","",SUMIF(Supplier,Waste_Input!E1759,TotalSampleWeight))</f>
        <v/>
      </c>
      <c r="H1759" s="150" t="str">
        <f t="shared" si="361"/>
        <v/>
      </c>
      <c r="I1759" s="150" t="str">
        <f t="shared" si="362"/>
        <v/>
      </c>
      <c r="J1759" s="150" t="str">
        <f t="shared" si="363"/>
        <v/>
      </c>
      <c r="K1759" s="150" t="str">
        <f t="shared" si="364"/>
        <v/>
      </c>
      <c r="L1759" s="150" t="str">
        <f t="shared" si="365"/>
        <v/>
      </c>
      <c r="M1759" s="150" t="str">
        <f t="shared" si="366"/>
        <v/>
      </c>
      <c r="N1759" s="172" t="str">
        <f t="shared" si="367"/>
        <v/>
      </c>
      <c r="O1759" s="150" t="str">
        <f t="shared" si="368"/>
        <v/>
      </c>
      <c r="P1759" s="151" t="str">
        <f t="shared" si="369"/>
        <v/>
      </c>
      <c r="Q1759" s="150" t="str">
        <f t="shared" si="359"/>
        <v/>
      </c>
      <c r="R1759" s="126" t="str">
        <f t="array" ref="R1759">IF(AND(ISTEXT(E1759),D1759="TR"),_xlfn.STDEV.S(IF(Supplier=E1759,Target)),"")</f>
        <v/>
      </c>
      <c r="S1759" s="143" t="e">
        <f t="shared" si="370"/>
        <v>#VALUE!</v>
      </c>
      <c r="T1759" s="146" t="e">
        <f t="shared" si="371"/>
        <v>#VALUE!</v>
      </c>
    </row>
    <row r="1760" spans="1:20" s="17" customFormat="1" x14ac:dyDescent="0.2">
      <c r="A1760" s="14"/>
      <c r="B1760" s="14"/>
      <c r="C1760" s="14"/>
      <c r="D1760" s="14"/>
      <c r="E1760" s="14"/>
      <c r="F1760" s="149" t="str">
        <f t="shared" si="360"/>
        <v/>
      </c>
      <c r="G1760" s="148" t="str">
        <f>IF(F1760="","",SUMIF(Supplier,Waste_Input!E1760,TotalSampleWeight))</f>
        <v/>
      </c>
      <c r="H1760" s="150" t="str">
        <f t="shared" si="361"/>
        <v/>
      </c>
      <c r="I1760" s="150" t="str">
        <f t="shared" si="362"/>
        <v/>
      </c>
      <c r="J1760" s="150" t="str">
        <f t="shared" si="363"/>
        <v/>
      </c>
      <c r="K1760" s="150" t="str">
        <f t="shared" si="364"/>
        <v/>
      </c>
      <c r="L1760" s="150" t="str">
        <f t="shared" si="365"/>
        <v/>
      </c>
      <c r="M1760" s="150" t="str">
        <f t="shared" si="366"/>
        <v/>
      </c>
      <c r="N1760" s="172" t="str">
        <f t="shared" si="367"/>
        <v/>
      </c>
      <c r="O1760" s="150" t="str">
        <f t="shared" si="368"/>
        <v/>
      </c>
      <c r="P1760" s="151" t="str">
        <f t="shared" si="369"/>
        <v/>
      </c>
      <c r="Q1760" s="150" t="str">
        <f t="shared" si="359"/>
        <v/>
      </c>
      <c r="R1760" s="126" t="str">
        <f t="array" ref="R1760">IF(AND(ISTEXT(E1760),D1760="TR"),_xlfn.STDEV.S(IF(Supplier=E1760,Target)),"")</f>
        <v/>
      </c>
      <c r="S1760" s="143" t="e">
        <f t="shared" si="370"/>
        <v>#VALUE!</v>
      </c>
      <c r="T1760" s="146" t="e">
        <f t="shared" si="371"/>
        <v>#VALUE!</v>
      </c>
    </row>
    <row r="1761" spans="1:20" s="17" customFormat="1" x14ac:dyDescent="0.2">
      <c r="A1761" s="14"/>
      <c r="B1761" s="14"/>
      <c r="C1761" s="14"/>
      <c r="D1761" s="14"/>
      <c r="E1761" s="14"/>
      <c r="F1761" s="149" t="str">
        <f t="shared" si="360"/>
        <v/>
      </c>
      <c r="G1761" s="148" t="str">
        <f>IF(F1761="","",SUMIF(Supplier,Waste_Input!E1761,TotalSampleWeight))</f>
        <v/>
      </c>
      <c r="H1761" s="150" t="str">
        <f t="shared" si="361"/>
        <v/>
      </c>
      <c r="I1761" s="150" t="str">
        <f t="shared" si="362"/>
        <v/>
      </c>
      <c r="J1761" s="150" t="str">
        <f t="shared" si="363"/>
        <v/>
      </c>
      <c r="K1761" s="150" t="str">
        <f t="shared" si="364"/>
        <v/>
      </c>
      <c r="L1761" s="150" t="str">
        <f t="shared" si="365"/>
        <v/>
      </c>
      <c r="M1761" s="150" t="str">
        <f t="shared" si="366"/>
        <v/>
      </c>
      <c r="N1761" s="172" t="str">
        <f t="shared" si="367"/>
        <v/>
      </c>
      <c r="O1761" s="150" t="str">
        <f t="shared" si="368"/>
        <v/>
      </c>
      <c r="P1761" s="151" t="str">
        <f t="shared" si="369"/>
        <v/>
      </c>
      <c r="Q1761" s="150" t="str">
        <f t="shared" si="359"/>
        <v/>
      </c>
      <c r="R1761" s="126" t="str">
        <f t="array" ref="R1761">IF(AND(ISTEXT(E1761),D1761="TR"),_xlfn.STDEV.S(IF(Supplier=E1761,Target)),"")</f>
        <v/>
      </c>
      <c r="S1761" s="143" t="e">
        <f t="shared" si="370"/>
        <v>#VALUE!</v>
      </c>
      <c r="T1761" s="146" t="e">
        <f t="shared" si="371"/>
        <v>#VALUE!</v>
      </c>
    </row>
    <row r="1762" spans="1:20" s="17" customFormat="1" x14ac:dyDescent="0.2">
      <c r="A1762" s="14"/>
      <c r="B1762" s="14"/>
      <c r="C1762" s="14"/>
      <c r="D1762" s="14"/>
      <c r="E1762" s="14"/>
      <c r="F1762" s="149" t="str">
        <f t="shared" si="360"/>
        <v/>
      </c>
      <c r="G1762" s="148" t="str">
        <f>IF(F1762="","",SUMIF(Supplier,Waste_Input!E1762,TotalSampleWeight))</f>
        <v/>
      </c>
      <c r="H1762" s="150" t="str">
        <f t="shared" si="361"/>
        <v/>
      </c>
      <c r="I1762" s="150" t="str">
        <f t="shared" si="362"/>
        <v/>
      </c>
      <c r="J1762" s="150" t="str">
        <f t="shared" si="363"/>
        <v/>
      </c>
      <c r="K1762" s="150" t="str">
        <f t="shared" si="364"/>
        <v/>
      </c>
      <c r="L1762" s="150" t="str">
        <f t="shared" si="365"/>
        <v/>
      </c>
      <c r="M1762" s="150" t="str">
        <f t="shared" si="366"/>
        <v/>
      </c>
      <c r="N1762" s="172" t="str">
        <f t="shared" si="367"/>
        <v/>
      </c>
      <c r="O1762" s="150" t="str">
        <f t="shared" si="368"/>
        <v/>
      </c>
      <c r="P1762" s="151" t="str">
        <f t="shared" si="369"/>
        <v/>
      </c>
      <c r="Q1762" s="150" t="str">
        <f t="shared" si="359"/>
        <v/>
      </c>
      <c r="R1762" s="126" t="str">
        <f t="array" ref="R1762">IF(AND(ISTEXT(E1762),D1762="TR"),_xlfn.STDEV.S(IF(Supplier=E1762,Target)),"")</f>
        <v/>
      </c>
      <c r="S1762" s="143" t="e">
        <f t="shared" si="370"/>
        <v>#VALUE!</v>
      </c>
      <c r="T1762" s="146" t="e">
        <f t="shared" si="371"/>
        <v>#VALUE!</v>
      </c>
    </row>
    <row r="1763" spans="1:20" s="17" customFormat="1" x14ac:dyDescent="0.2">
      <c r="A1763" s="14"/>
      <c r="B1763" s="14"/>
      <c r="C1763" s="14"/>
      <c r="D1763" s="14"/>
      <c r="E1763" s="14"/>
      <c r="F1763" s="149" t="str">
        <f t="shared" si="360"/>
        <v/>
      </c>
      <c r="G1763" s="148" t="str">
        <f>IF(F1763="","",SUMIF(Supplier,Waste_Input!E1763,TotalSampleWeight))</f>
        <v/>
      </c>
      <c r="H1763" s="150" t="str">
        <f t="shared" si="361"/>
        <v/>
      </c>
      <c r="I1763" s="150" t="str">
        <f t="shared" si="362"/>
        <v/>
      </c>
      <c r="J1763" s="150" t="str">
        <f t="shared" si="363"/>
        <v/>
      </c>
      <c r="K1763" s="150" t="str">
        <f t="shared" si="364"/>
        <v/>
      </c>
      <c r="L1763" s="150" t="str">
        <f t="shared" si="365"/>
        <v/>
      </c>
      <c r="M1763" s="150" t="str">
        <f t="shared" si="366"/>
        <v/>
      </c>
      <c r="N1763" s="172" t="str">
        <f t="shared" si="367"/>
        <v/>
      </c>
      <c r="O1763" s="150" t="str">
        <f t="shared" si="368"/>
        <v/>
      </c>
      <c r="P1763" s="151" t="str">
        <f t="shared" si="369"/>
        <v/>
      </c>
      <c r="Q1763" s="150" t="str">
        <f t="shared" si="359"/>
        <v/>
      </c>
      <c r="R1763" s="126" t="str">
        <f t="array" ref="R1763">IF(AND(ISTEXT(E1763),D1763="TR"),_xlfn.STDEV.S(IF(Supplier=E1763,Target)),"")</f>
        <v/>
      </c>
      <c r="S1763" s="143" t="e">
        <f t="shared" si="370"/>
        <v>#VALUE!</v>
      </c>
      <c r="T1763" s="146" t="e">
        <f t="shared" si="371"/>
        <v>#VALUE!</v>
      </c>
    </row>
    <row r="1764" spans="1:20" s="17" customFormat="1" x14ac:dyDescent="0.2">
      <c r="A1764" s="14"/>
      <c r="B1764" s="14"/>
      <c r="C1764" s="14"/>
      <c r="D1764" s="14"/>
      <c r="E1764" s="14"/>
      <c r="F1764" s="149" t="str">
        <f t="shared" si="360"/>
        <v/>
      </c>
      <c r="G1764" s="148" t="str">
        <f>IF(F1764="","",SUMIF(Supplier,Waste_Input!E1764,TotalSampleWeight))</f>
        <v/>
      </c>
      <c r="H1764" s="150" t="str">
        <f t="shared" si="361"/>
        <v/>
      </c>
      <c r="I1764" s="150" t="str">
        <f t="shared" si="362"/>
        <v/>
      </c>
      <c r="J1764" s="150" t="str">
        <f t="shared" si="363"/>
        <v/>
      </c>
      <c r="K1764" s="150" t="str">
        <f t="shared" si="364"/>
        <v/>
      </c>
      <c r="L1764" s="150" t="str">
        <f t="shared" si="365"/>
        <v/>
      </c>
      <c r="M1764" s="150" t="str">
        <f t="shared" si="366"/>
        <v/>
      </c>
      <c r="N1764" s="172" t="str">
        <f t="shared" si="367"/>
        <v/>
      </c>
      <c r="O1764" s="150" t="str">
        <f t="shared" si="368"/>
        <v/>
      </c>
      <c r="P1764" s="151" t="str">
        <f t="shared" si="369"/>
        <v/>
      </c>
      <c r="Q1764" s="150" t="str">
        <f t="shared" si="359"/>
        <v/>
      </c>
      <c r="R1764" s="126" t="str">
        <f t="array" ref="R1764">IF(AND(ISTEXT(E1764),D1764="TR"),_xlfn.STDEV.S(IF(Supplier=E1764,Target)),"")</f>
        <v/>
      </c>
      <c r="S1764" s="143" t="e">
        <f t="shared" si="370"/>
        <v>#VALUE!</v>
      </c>
      <c r="T1764" s="146" t="e">
        <f t="shared" si="371"/>
        <v>#VALUE!</v>
      </c>
    </row>
    <row r="1765" spans="1:20" s="17" customFormat="1" x14ac:dyDescent="0.2">
      <c r="A1765" s="14"/>
      <c r="B1765" s="14"/>
      <c r="C1765" s="14"/>
      <c r="D1765" s="14"/>
      <c r="E1765" s="14"/>
      <c r="F1765" s="149" t="str">
        <f t="shared" si="360"/>
        <v/>
      </c>
      <c r="G1765" s="148" t="str">
        <f>IF(F1765="","",SUMIF(Supplier,Waste_Input!E1765,TotalSampleWeight))</f>
        <v/>
      </c>
      <c r="H1765" s="150" t="str">
        <f t="shared" si="361"/>
        <v/>
      </c>
      <c r="I1765" s="150" t="str">
        <f t="shared" si="362"/>
        <v/>
      </c>
      <c r="J1765" s="150" t="str">
        <f t="shared" si="363"/>
        <v/>
      </c>
      <c r="K1765" s="150" t="str">
        <f t="shared" si="364"/>
        <v/>
      </c>
      <c r="L1765" s="150" t="str">
        <f t="shared" si="365"/>
        <v/>
      </c>
      <c r="M1765" s="150" t="str">
        <f t="shared" si="366"/>
        <v/>
      </c>
      <c r="N1765" s="172" t="str">
        <f t="shared" si="367"/>
        <v/>
      </c>
      <c r="O1765" s="150" t="str">
        <f t="shared" si="368"/>
        <v/>
      </c>
      <c r="P1765" s="151" t="str">
        <f t="shared" si="369"/>
        <v/>
      </c>
      <c r="Q1765" s="150" t="str">
        <f t="shared" si="359"/>
        <v/>
      </c>
      <c r="R1765" s="126" t="str">
        <f t="array" ref="R1765">IF(AND(ISTEXT(E1765),D1765="TR"),_xlfn.STDEV.S(IF(Supplier=E1765,Target)),"")</f>
        <v/>
      </c>
      <c r="S1765" s="143" t="e">
        <f t="shared" si="370"/>
        <v>#VALUE!</v>
      </c>
      <c r="T1765" s="146" t="e">
        <f t="shared" si="371"/>
        <v>#VALUE!</v>
      </c>
    </row>
    <row r="1766" spans="1:20" s="17" customFormat="1" x14ac:dyDescent="0.2">
      <c r="A1766" s="14"/>
      <c r="B1766" s="14"/>
      <c r="C1766" s="14"/>
      <c r="D1766" s="14"/>
      <c r="E1766" s="14"/>
      <c r="F1766" s="149" t="str">
        <f t="shared" si="360"/>
        <v/>
      </c>
      <c r="G1766" s="148" t="str">
        <f>IF(F1766="","",SUMIF(Supplier,Waste_Input!E1766,TotalSampleWeight))</f>
        <v/>
      </c>
      <c r="H1766" s="150" t="str">
        <f t="shared" si="361"/>
        <v/>
      </c>
      <c r="I1766" s="150" t="str">
        <f t="shared" si="362"/>
        <v/>
      </c>
      <c r="J1766" s="150" t="str">
        <f t="shared" si="363"/>
        <v/>
      </c>
      <c r="K1766" s="150" t="str">
        <f t="shared" si="364"/>
        <v/>
      </c>
      <c r="L1766" s="150" t="str">
        <f t="shared" si="365"/>
        <v/>
      </c>
      <c r="M1766" s="150" t="str">
        <f t="shared" si="366"/>
        <v/>
      </c>
      <c r="N1766" s="172" t="str">
        <f t="shared" si="367"/>
        <v/>
      </c>
      <c r="O1766" s="150" t="str">
        <f t="shared" si="368"/>
        <v/>
      </c>
      <c r="P1766" s="151" t="str">
        <f t="shared" si="369"/>
        <v/>
      </c>
      <c r="Q1766" s="150" t="str">
        <f t="shared" si="359"/>
        <v/>
      </c>
      <c r="R1766" s="126" t="str">
        <f t="array" ref="R1766">IF(AND(ISTEXT(E1766),D1766="TR"),_xlfn.STDEV.S(IF(Supplier=E1766,Target)),"")</f>
        <v/>
      </c>
      <c r="S1766" s="143" t="e">
        <f t="shared" si="370"/>
        <v>#VALUE!</v>
      </c>
      <c r="T1766" s="146" t="e">
        <f t="shared" si="371"/>
        <v>#VALUE!</v>
      </c>
    </row>
    <row r="1767" spans="1:20" s="17" customFormat="1" x14ac:dyDescent="0.2">
      <c r="A1767" s="14"/>
      <c r="B1767" s="14"/>
      <c r="C1767" s="14"/>
      <c r="D1767" s="14"/>
      <c r="E1767" s="14"/>
      <c r="F1767" s="149" t="str">
        <f t="shared" si="360"/>
        <v/>
      </c>
      <c r="G1767" s="148" t="str">
        <f>IF(F1767="","",SUMIF(Supplier,Waste_Input!E1767,TotalSampleWeight))</f>
        <v/>
      </c>
      <c r="H1767" s="150" t="str">
        <f t="shared" si="361"/>
        <v/>
      </c>
      <c r="I1767" s="150" t="str">
        <f t="shared" si="362"/>
        <v/>
      </c>
      <c r="J1767" s="150" t="str">
        <f t="shared" si="363"/>
        <v/>
      </c>
      <c r="K1767" s="150" t="str">
        <f t="shared" si="364"/>
        <v/>
      </c>
      <c r="L1767" s="150" t="str">
        <f t="shared" si="365"/>
        <v/>
      </c>
      <c r="M1767" s="150" t="str">
        <f t="shared" si="366"/>
        <v/>
      </c>
      <c r="N1767" s="172" t="str">
        <f t="shared" si="367"/>
        <v/>
      </c>
      <c r="O1767" s="150" t="str">
        <f t="shared" si="368"/>
        <v/>
      </c>
      <c r="P1767" s="151" t="str">
        <f t="shared" si="369"/>
        <v/>
      </c>
      <c r="Q1767" s="150" t="str">
        <f t="shared" si="359"/>
        <v/>
      </c>
      <c r="R1767" s="126" t="str">
        <f t="array" ref="R1767">IF(AND(ISTEXT(E1767),D1767="TR"),_xlfn.STDEV.S(IF(Supplier=E1767,Target)),"")</f>
        <v/>
      </c>
      <c r="S1767" s="143" t="e">
        <f t="shared" si="370"/>
        <v>#VALUE!</v>
      </c>
      <c r="T1767" s="146" t="e">
        <f t="shared" si="371"/>
        <v>#VALUE!</v>
      </c>
    </row>
    <row r="1768" spans="1:20" s="17" customFormat="1" x14ac:dyDescent="0.2">
      <c r="A1768" s="14"/>
      <c r="B1768" s="14"/>
      <c r="C1768" s="14"/>
      <c r="D1768" s="14"/>
      <c r="E1768" s="14"/>
      <c r="F1768" s="149" t="str">
        <f t="shared" si="360"/>
        <v/>
      </c>
      <c r="G1768" s="148" t="str">
        <f>IF(F1768="","",SUMIF(Supplier,Waste_Input!E1768,TotalSampleWeight))</f>
        <v/>
      </c>
      <c r="H1768" s="150" t="str">
        <f t="shared" si="361"/>
        <v/>
      </c>
      <c r="I1768" s="150" t="str">
        <f t="shared" si="362"/>
        <v/>
      </c>
      <c r="J1768" s="150" t="str">
        <f t="shared" si="363"/>
        <v/>
      </c>
      <c r="K1768" s="150" t="str">
        <f t="shared" si="364"/>
        <v/>
      </c>
      <c r="L1768" s="150" t="str">
        <f t="shared" si="365"/>
        <v/>
      </c>
      <c r="M1768" s="150" t="str">
        <f t="shared" si="366"/>
        <v/>
      </c>
      <c r="N1768" s="172" t="str">
        <f t="shared" si="367"/>
        <v/>
      </c>
      <c r="O1768" s="150" t="str">
        <f t="shared" si="368"/>
        <v/>
      </c>
      <c r="P1768" s="151" t="str">
        <f t="shared" si="369"/>
        <v/>
      </c>
      <c r="Q1768" s="150" t="str">
        <f t="shared" si="359"/>
        <v/>
      </c>
      <c r="R1768" s="126" t="str">
        <f t="array" ref="R1768">IF(AND(ISTEXT(E1768),D1768="TR"),_xlfn.STDEV.S(IF(Supplier=E1768,Target)),"")</f>
        <v/>
      </c>
      <c r="S1768" s="143" t="e">
        <f t="shared" si="370"/>
        <v>#VALUE!</v>
      </c>
      <c r="T1768" s="146" t="e">
        <f t="shared" si="371"/>
        <v>#VALUE!</v>
      </c>
    </row>
    <row r="1769" spans="1:20" s="17" customFormat="1" x14ac:dyDescent="0.2">
      <c r="A1769" s="14"/>
      <c r="B1769" s="14"/>
      <c r="C1769" s="14"/>
      <c r="D1769" s="14"/>
      <c r="E1769" s="14"/>
      <c r="F1769" s="149" t="str">
        <f t="shared" si="360"/>
        <v/>
      </c>
      <c r="G1769" s="148" t="str">
        <f>IF(F1769="","",SUMIF(Supplier,Waste_Input!E1769,TotalSampleWeight))</f>
        <v/>
      </c>
      <c r="H1769" s="150" t="str">
        <f t="shared" si="361"/>
        <v/>
      </c>
      <c r="I1769" s="150" t="str">
        <f t="shared" si="362"/>
        <v/>
      </c>
      <c r="J1769" s="150" t="str">
        <f t="shared" si="363"/>
        <v/>
      </c>
      <c r="K1769" s="150" t="str">
        <f t="shared" si="364"/>
        <v/>
      </c>
      <c r="L1769" s="150" t="str">
        <f t="shared" si="365"/>
        <v/>
      </c>
      <c r="M1769" s="150" t="str">
        <f t="shared" si="366"/>
        <v/>
      </c>
      <c r="N1769" s="172" t="str">
        <f t="shared" si="367"/>
        <v/>
      </c>
      <c r="O1769" s="150" t="str">
        <f t="shared" si="368"/>
        <v/>
      </c>
      <c r="P1769" s="151" t="str">
        <f t="shared" si="369"/>
        <v/>
      </c>
      <c r="Q1769" s="150" t="str">
        <f t="shared" si="359"/>
        <v/>
      </c>
      <c r="R1769" s="126" t="str">
        <f t="array" ref="R1769">IF(AND(ISTEXT(E1769),D1769="TR"),_xlfn.STDEV.S(IF(Supplier=E1769,Target)),"")</f>
        <v/>
      </c>
      <c r="S1769" s="143" t="e">
        <f t="shared" si="370"/>
        <v>#VALUE!</v>
      </c>
      <c r="T1769" s="146" t="e">
        <f t="shared" si="371"/>
        <v>#VALUE!</v>
      </c>
    </row>
    <row r="1770" spans="1:20" s="17" customFormat="1" x14ac:dyDescent="0.2">
      <c r="A1770" s="14"/>
      <c r="B1770" s="14"/>
      <c r="C1770" s="14"/>
      <c r="D1770" s="14"/>
      <c r="E1770" s="14"/>
      <c r="F1770" s="149" t="str">
        <f t="shared" si="360"/>
        <v/>
      </c>
      <c r="G1770" s="148" t="str">
        <f>IF(F1770="","",SUMIF(Supplier,Waste_Input!E1770,TotalSampleWeight))</f>
        <v/>
      </c>
      <c r="H1770" s="150" t="str">
        <f t="shared" si="361"/>
        <v/>
      </c>
      <c r="I1770" s="150" t="str">
        <f t="shared" si="362"/>
        <v/>
      </c>
      <c r="J1770" s="150" t="str">
        <f t="shared" si="363"/>
        <v/>
      </c>
      <c r="K1770" s="150" t="str">
        <f t="shared" si="364"/>
        <v/>
      </c>
      <c r="L1770" s="150" t="str">
        <f t="shared" si="365"/>
        <v/>
      </c>
      <c r="M1770" s="150" t="str">
        <f t="shared" si="366"/>
        <v/>
      </c>
      <c r="N1770" s="172" t="str">
        <f t="shared" si="367"/>
        <v/>
      </c>
      <c r="O1770" s="150" t="str">
        <f t="shared" si="368"/>
        <v/>
      </c>
      <c r="P1770" s="151" t="str">
        <f t="shared" si="369"/>
        <v/>
      </c>
      <c r="Q1770" s="150" t="str">
        <f t="shared" si="359"/>
        <v/>
      </c>
      <c r="R1770" s="126" t="str">
        <f t="array" ref="R1770">IF(AND(ISTEXT(E1770),D1770="TR"),_xlfn.STDEV.S(IF(Supplier=E1770,Target)),"")</f>
        <v/>
      </c>
      <c r="S1770" s="143" t="e">
        <f t="shared" si="370"/>
        <v>#VALUE!</v>
      </c>
      <c r="T1770" s="146" t="e">
        <f t="shared" si="371"/>
        <v>#VALUE!</v>
      </c>
    </row>
    <row r="1771" spans="1:20" s="17" customFormat="1" x14ac:dyDescent="0.2">
      <c r="A1771" s="14"/>
      <c r="B1771" s="14"/>
      <c r="C1771" s="14"/>
      <c r="D1771" s="14"/>
      <c r="E1771" s="14"/>
      <c r="F1771" s="149" t="str">
        <f t="shared" si="360"/>
        <v/>
      </c>
      <c r="G1771" s="148" t="str">
        <f>IF(F1771="","",SUMIF(Supplier,Waste_Input!E1771,TotalSampleWeight))</f>
        <v/>
      </c>
      <c r="H1771" s="150" t="str">
        <f t="shared" si="361"/>
        <v/>
      </c>
      <c r="I1771" s="150" t="str">
        <f t="shared" si="362"/>
        <v/>
      </c>
      <c r="J1771" s="150" t="str">
        <f t="shared" si="363"/>
        <v/>
      </c>
      <c r="K1771" s="150" t="str">
        <f t="shared" si="364"/>
        <v/>
      </c>
      <c r="L1771" s="150" t="str">
        <f t="shared" si="365"/>
        <v/>
      </c>
      <c r="M1771" s="150" t="str">
        <f t="shared" si="366"/>
        <v/>
      </c>
      <c r="N1771" s="172" t="str">
        <f t="shared" si="367"/>
        <v/>
      </c>
      <c r="O1771" s="150" t="str">
        <f t="shared" si="368"/>
        <v/>
      </c>
      <c r="P1771" s="151" t="str">
        <f t="shared" si="369"/>
        <v/>
      </c>
      <c r="Q1771" s="150" t="str">
        <f t="shared" si="359"/>
        <v/>
      </c>
      <c r="R1771" s="126" t="str">
        <f t="array" ref="R1771">IF(AND(ISTEXT(E1771),D1771="TR"),_xlfn.STDEV.S(IF(Supplier=E1771,Target)),"")</f>
        <v/>
      </c>
      <c r="S1771" s="143" t="e">
        <f t="shared" si="370"/>
        <v>#VALUE!</v>
      </c>
      <c r="T1771" s="146" t="e">
        <f t="shared" si="371"/>
        <v>#VALUE!</v>
      </c>
    </row>
    <row r="1772" spans="1:20" s="17" customFormat="1" x14ac:dyDescent="0.2">
      <c r="A1772" s="14"/>
      <c r="B1772" s="14"/>
      <c r="C1772" s="14"/>
      <c r="D1772" s="14"/>
      <c r="E1772" s="14"/>
      <c r="F1772" s="149" t="str">
        <f t="shared" si="360"/>
        <v/>
      </c>
      <c r="G1772" s="148" t="str">
        <f>IF(F1772="","",SUMIF(Supplier,Waste_Input!E1772,TotalSampleWeight))</f>
        <v/>
      </c>
      <c r="H1772" s="150" t="str">
        <f t="shared" si="361"/>
        <v/>
      </c>
      <c r="I1772" s="150" t="str">
        <f t="shared" si="362"/>
        <v/>
      </c>
      <c r="J1772" s="150" t="str">
        <f t="shared" si="363"/>
        <v/>
      </c>
      <c r="K1772" s="150" t="str">
        <f t="shared" si="364"/>
        <v/>
      </c>
      <c r="L1772" s="150" t="str">
        <f t="shared" si="365"/>
        <v/>
      </c>
      <c r="M1772" s="150" t="str">
        <f t="shared" si="366"/>
        <v/>
      </c>
      <c r="N1772" s="172" t="str">
        <f t="shared" si="367"/>
        <v/>
      </c>
      <c r="O1772" s="150" t="str">
        <f t="shared" si="368"/>
        <v/>
      </c>
      <c r="P1772" s="151" t="str">
        <f t="shared" si="369"/>
        <v/>
      </c>
      <c r="Q1772" s="150" t="str">
        <f t="shared" si="359"/>
        <v/>
      </c>
      <c r="R1772" s="126" t="str">
        <f t="array" ref="R1772">IF(AND(ISTEXT(E1772),D1772="TR"),_xlfn.STDEV.S(IF(Supplier=E1772,Target)),"")</f>
        <v/>
      </c>
      <c r="S1772" s="143" t="e">
        <f t="shared" si="370"/>
        <v>#VALUE!</v>
      </c>
      <c r="T1772" s="146" t="e">
        <f t="shared" si="371"/>
        <v>#VALUE!</v>
      </c>
    </row>
    <row r="1773" spans="1:20" s="17" customFormat="1" x14ac:dyDescent="0.2">
      <c r="A1773" s="14"/>
      <c r="B1773" s="14"/>
      <c r="C1773" s="14"/>
      <c r="D1773" s="14"/>
      <c r="E1773" s="14"/>
      <c r="F1773" s="149" t="str">
        <f t="shared" si="360"/>
        <v/>
      </c>
      <c r="G1773" s="148" t="str">
        <f>IF(F1773="","",SUMIF(Supplier,Waste_Input!E1773,TotalSampleWeight))</f>
        <v/>
      </c>
      <c r="H1773" s="150" t="str">
        <f t="shared" si="361"/>
        <v/>
      </c>
      <c r="I1773" s="150" t="str">
        <f t="shared" si="362"/>
        <v/>
      </c>
      <c r="J1773" s="150" t="str">
        <f t="shared" si="363"/>
        <v/>
      </c>
      <c r="K1773" s="150" t="str">
        <f t="shared" si="364"/>
        <v/>
      </c>
      <c r="L1773" s="150" t="str">
        <f t="shared" si="365"/>
        <v/>
      </c>
      <c r="M1773" s="150" t="str">
        <f t="shared" si="366"/>
        <v/>
      </c>
      <c r="N1773" s="172" t="str">
        <f t="shared" si="367"/>
        <v/>
      </c>
      <c r="O1773" s="150" t="str">
        <f t="shared" si="368"/>
        <v/>
      </c>
      <c r="P1773" s="151" t="str">
        <f t="shared" si="369"/>
        <v/>
      </c>
      <c r="Q1773" s="150" t="str">
        <f t="shared" si="359"/>
        <v/>
      </c>
      <c r="R1773" s="126" t="str">
        <f t="array" ref="R1773">IF(AND(ISTEXT(E1773),D1773="TR"),_xlfn.STDEV.S(IF(Supplier=E1773,Target)),"")</f>
        <v/>
      </c>
      <c r="S1773" s="143" t="e">
        <f t="shared" si="370"/>
        <v>#VALUE!</v>
      </c>
      <c r="T1773" s="146" t="e">
        <f t="shared" si="371"/>
        <v>#VALUE!</v>
      </c>
    </row>
    <row r="1774" spans="1:20" s="17" customFormat="1" x14ac:dyDescent="0.2">
      <c r="A1774" s="14"/>
      <c r="B1774" s="14"/>
      <c r="C1774" s="14"/>
      <c r="D1774" s="14"/>
      <c r="E1774" s="14"/>
      <c r="F1774" s="149" t="str">
        <f t="shared" si="360"/>
        <v/>
      </c>
      <c r="G1774" s="148" t="str">
        <f>IF(F1774="","",SUMIF(Supplier,Waste_Input!E1774,TotalSampleWeight))</f>
        <v/>
      </c>
      <c r="H1774" s="150" t="str">
        <f t="shared" si="361"/>
        <v/>
      </c>
      <c r="I1774" s="150" t="str">
        <f t="shared" si="362"/>
        <v/>
      </c>
      <c r="J1774" s="150" t="str">
        <f t="shared" si="363"/>
        <v/>
      </c>
      <c r="K1774" s="150" t="str">
        <f t="shared" si="364"/>
        <v/>
      </c>
      <c r="L1774" s="150" t="str">
        <f t="shared" si="365"/>
        <v/>
      </c>
      <c r="M1774" s="150" t="str">
        <f t="shared" si="366"/>
        <v/>
      </c>
      <c r="N1774" s="172" t="str">
        <f t="shared" si="367"/>
        <v/>
      </c>
      <c r="O1774" s="150" t="str">
        <f t="shared" si="368"/>
        <v/>
      </c>
      <c r="P1774" s="151" t="str">
        <f t="shared" si="369"/>
        <v/>
      </c>
      <c r="Q1774" s="150" t="str">
        <f t="shared" si="359"/>
        <v/>
      </c>
      <c r="R1774" s="126" t="str">
        <f t="array" ref="R1774">IF(AND(ISTEXT(E1774),D1774="TR"),_xlfn.STDEV.S(IF(Supplier=E1774,Target)),"")</f>
        <v/>
      </c>
      <c r="S1774" s="143" t="e">
        <f t="shared" si="370"/>
        <v>#VALUE!</v>
      </c>
      <c r="T1774" s="146" t="e">
        <f t="shared" si="371"/>
        <v>#VALUE!</v>
      </c>
    </row>
    <row r="1775" spans="1:20" s="17" customFormat="1" x14ac:dyDescent="0.2">
      <c r="A1775" s="14"/>
      <c r="B1775" s="14"/>
      <c r="C1775" s="14"/>
      <c r="D1775" s="14"/>
      <c r="E1775" s="14"/>
      <c r="F1775" s="149" t="str">
        <f t="shared" si="360"/>
        <v/>
      </c>
      <c r="G1775" s="148" t="str">
        <f>IF(F1775="","",SUMIF(Supplier,Waste_Input!E1775,TotalSampleWeight))</f>
        <v/>
      </c>
      <c r="H1775" s="150" t="str">
        <f t="shared" si="361"/>
        <v/>
      </c>
      <c r="I1775" s="150" t="str">
        <f t="shared" si="362"/>
        <v/>
      </c>
      <c r="J1775" s="150" t="str">
        <f t="shared" si="363"/>
        <v/>
      </c>
      <c r="K1775" s="150" t="str">
        <f t="shared" si="364"/>
        <v/>
      </c>
      <c r="L1775" s="150" t="str">
        <f t="shared" si="365"/>
        <v/>
      </c>
      <c r="M1775" s="150" t="str">
        <f t="shared" si="366"/>
        <v/>
      </c>
      <c r="N1775" s="172" t="str">
        <f t="shared" si="367"/>
        <v/>
      </c>
      <c r="O1775" s="150" t="str">
        <f t="shared" si="368"/>
        <v/>
      </c>
      <c r="P1775" s="151" t="str">
        <f t="shared" si="369"/>
        <v/>
      </c>
      <c r="Q1775" s="150" t="str">
        <f t="shared" si="359"/>
        <v/>
      </c>
      <c r="R1775" s="126" t="str">
        <f t="array" ref="R1775">IF(AND(ISTEXT(E1775),D1775="TR"),_xlfn.STDEV.S(IF(Supplier=E1775,Target)),"")</f>
        <v/>
      </c>
      <c r="S1775" s="143" t="e">
        <f t="shared" si="370"/>
        <v>#VALUE!</v>
      </c>
      <c r="T1775" s="146" t="e">
        <f t="shared" si="371"/>
        <v>#VALUE!</v>
      </c>
    </row>
    <row r="1776" spans="1:20" s="17" customFormat="1" x14ac:dyDescent="0.2">
      <c r="A1776" s="14"/>
      <c r="B1776" s="14"/>
      <c r="C1776" s="14"/>
      <c r="D1776" s="14"/>
      <c r="E1776" s="14"/>
      <c r="F1776" s="149" t="str">
        <f t="shared" si="360"/>
        <v/>
      </c>
      <c r="G1776" s="148" t="str">
        <f>IF(F1776="","",SUMIF(Supplier,Waste_Input!E1776,TotalSampleWeight))</f>
        <v/>
      </c>
      <c r="H1776" s="150" t="str">
        <f t="shared" si="361"/>
        <v/>
      </c>
      <c r="I1776" s="150" t="str">
        <f t="shared" si="362"/>
        <v/>
      </c>
      <c r="J1776" s="150" t="str">
        <f t="shared" si="363"/>
        <v/>
      </c>
      <c r="K1776" s="150" t="str">
        <f t="shared" si="364"/>
        <v/>
      </c>
      <c r="L1776" s="150" t="str">
        <f t="shared" si="365"/>
        <v/>
      </c>
      <c r="M1776" s="150" t="str">
        <f t="shared" si="366"/>
        <v/>
      </c>
      <c r="N1776" s="172" t="str">
        <f t="shared" si="367"/>
        <v/>
      </c>
      <c r="O1776" s="150" t="str">
        <f t="shared" si="368"/>
        <v/>
      </c>
      <c r="P1776" s="151" t="str">
        <f t="shared" si="369"/>
        <v/>
      </c>
      <c r="Q1776" s="150" t="str">
        <f t="shared" si="359"/>
        <v/>
      </c>
      <c r="R1776" s="126" t="str">
        <f t="array" ref="R1776">IF(AND(ISTEXT(E1776),D1776="TR"),_xlfn.STDEV.S(IF(Supplier=E1776,Target)),"")</f>
        <v/>
      </c>
      <c r="S1776" s="143" t="e">
        <f t="shared" si="370"/>
        <v>#VALUE!</v>
      </c>
      <c r="T1776" s="146" t="e">
        <f t="shared" si="371"/>
        <v>#VALUE!</v>
      </c>
    </row>
    <row r="1777" spans="1:20" s="17" customFormat="1" x14ac:dyDescent="0.2">
      <c r="A1777" s="14"/>
      <c r="B1777" s="14"/>
      <c r="C1777" s="14"/>
      <c r="D1777" s="14"/>
      <c r="E1777" s="14"/>
      <c r="F1777" s="149" t="str">
        <f t="shared" si="360"/>
        <v/>
      </c>
      <c r="G1777" s="148" t="str">
        <f>IF(F1777="","",SUMIF(Supplier,Waste_Input!E1777,TotalSampleWeight))</f>
        <v/>
      </c>
      <c r="H1777" s="150" t="str">
        <f t="shared" si="361"/>
        <v/>
      </c>
      <c r="I1777" s="150" t="str">
        <f t="shared" si="362"/>
        <v/>
      </c>
      <c r="J1777" s="150" t="str">
        <f t="shared" si="363"/>
        <v/>
      </c>
      <c r="K1777" s="150" t="str">
        <f t="shared" si="364"/>
        <v/>
      </c>
      <c r="L1777" s="150" t="str">
        <f t="shared" si="365"/>
        <v/>
      </c>
      <c r="M1777" s="150" t="str">
        <f t="shared" si="366"/>
        <v/>
      </c>
      <c r="N1777" s="172" t="str">
        <f t="shared" si="367"/>
        <v/>
      </c>
      <c r="O1777" s="150" t="str">
        <f t="shared" si="368"/>
        <v/>
      </c>
      <c r="P1777" s="151" t="str">
        <f t="shared" si="369"/>
        <v/>
      </c>
      <c r="Q1777" s="150" t="str">
        <f t="shared" si="359"/>
        <v/>
      </c>
      <c r="R1777" s="126" t="str">
        <f t="array" ref="R1777">IF(AND(ISTEXT(E1777),D1777="TR"),_xlfn.STDEV.S(IF(Supplier=E1777,Target)),"")</f>
        <v/>
      </c>
      <c r="S1777" s="143" t="e">
        <f t="shared" si="370"/>
        <v>#VALUE!</v>
      </c>
      <c r="T1777" s="146" t="e">
        <f t="shared" si="371"/>
        <v>#VALUE!</v>
      </c>
    </row>
    <row r="1778" spans="1:20" s="17" customFormat="1" x14ac:dyDescent="0.2">
      <c r="A1778" s="14"/>
      <c r="B1778" s="14"/>
      <c r="C1778" s="14"/>
      <c r="D1778" s="14"/>
      <c r="E1778" s="14"/>
      <c r="F1778" s="149" t="str">
        <f t="shared" si="360"/>
        <v/>
      </c>
      <c r="G1778" s="148" t="str">
        <f>IF(F1778="","",SUMIF(Supplier,Waste_Input!E1778,TotalSampleWeight))</f>
        <v/>
      </c>
      <c r="H1778" s="150" t="str">
        <f t="shared" si="361"/>
        <v/>
      </c>
      <c r="I1778" s="150" t="str">
        <f t="shared" si="362"/>
        <v/>
      </c>
      <c r="J1778" s="150" t="str">
        <f t="shared" si="363"/>
        <v/>
      </c>
      <c r="K1778" s="150" t="str">
        <f t="shared" si="364"/>
        <v/>
      </c>
      <c r="L1778" s="150" t="str">
        <f t="shared" si="365"/>
        <v/>
      </c>
      <c r="M1778" s="150" t="str">
        <f t="shared" si="366"/>
        <v/>
      </c>
      <c r="N1778" s="172" t="str">
        <f t="shared" si="367"/>
        <v/>
      </c>
      <c r="O1778" s="150" t="str">
        <f t="shared" si="368"/>
        <v/>
      </c>
      <c r="P1778" s="151" t="str">
        <f t="shared" si="369"/>
        <v/>
      </c>
      <c r="Q1778" s="150" t="str">
        <f t="shared" si="359"/>
        <v/>
      </c>
      <c r="R1778" s="126" t="str">
        <f t="array" ref="R1778">IF(AND(ISTEXT(E1778),D1778="TR"),_xlfn.STDEV.S(IF(Supplier=E1778,Target)),"")</f>
        <v/>
      </c>
      <c r="S1778" s="143" t="e">
        <f t="shared" si="370"/>
        <v>#VALUE!</v>
      </c>
      <c r="T1778" s="146" t="e">
        <f t="shared" si="371"/>
        <v>#VALUE!</v>
      </c>
    </row>
    <row r="1779" spans="1:20" s="17" customFormat="1" x14ac:dyDescent="0.2">
      <c r="A1779" s="14"/>
      <c r="B1779" s="14"/>
      <c r="C1779" s="14"/>
      <c r="D1779" s="14"/>
      <c r="E1779" s="14"/>
      <c r="F1779" s="149" t="str">
        <f t="shared" si="360"/>
        <v/>
      </c>
      <c r="G1779" s="148" t="str">
        <f>IF(F1779="","",SUMIF(Supplier,Waste_Input!E1779,TotalSampleWeight))</f>
        <v/>
      </c>
      <c r="H1779" s="150" t="str">
        <f t="shared" si="361"/>
        <v/>
      </c>
      <c r="I1779" s="150" t="str">
        <f t="shared" si="362"/>
        <v/>
      </c>
      <c r="J1779" s="150" t="str">
        <f t="shared" si="363"/>
        <v/>
      </c>
      <c r="K1779" s="150" t="str">
        <f t="shared" si="364"/>
        <v/>
      </c>
      <c r="L1779" s="150" t="str">
        <f t="shared" si="365"/>
        <v/>
      </c>
      <c r="M1779" s="150" t="str">
        <f t="shared" si="366"/>
        <v/>
      </c>
      <c r="N1779" s="172" t="str">
        <f t="shared" si="367"/>
        <v/>
      </c>
      <c r="O1779" s="150" t="str">
        <f t="shared" si="368"/>
        <v/>
      </c>
      <c r="P1779" s="151" t="str">
        <f t="shared" si="369"/>
        <v/>
      </c>
      <c r="Q1779" s="150" t="str">
        <f t="shared" si="359"/>
        <v/>
      </c>
      <c r="R1779" s="126" t="str">
        <f t="array" ref="R1779">IF(AND(ISTEXT(E1779),D1779="TR"),_xlfn.STDEV.S(IF(Supplier=E1779,Target)),"")</f>
        <v/>
      </c>
      <c r="S1779" s="143" t="e">
        <f t="shared" si="370"/>
        <v>#VALUE!</v>
      </c>
      <c r="T1779" s="146" t="e">
        <f t="shared" si="371"/>
        <v>#VALUE!</v>
      </c>
    </row>
    <row r="1780" spans="1:20" s="17" customFormat="1" x14ac:dyDescent="0.2">
      <c r="A1780" s="14"/>
      <c r="B1780" s="14"/>
      <c r="C1780" s="14"/>
      <c r="D1780" s="14"/>
      <c r="E1780" s="14"/>
      <c r="F1780" s="149" t="str">
        <f t="shared" si="360"/>
        <v/>
      </c>
      <c r="G1780" s="148" t="str">
        <f>IF(F1780="","",SUMIF(Supplier,Waste_Input!E1780,TotalSampleWeight))</f>
        <v/>
      </c>
      <c r="H1780" s="150" t="str">
        <f t="shared" si="361"/>
        <v/>
      </c>
      <c r="I1780" s="150" t="str">
        <f t="shared" si="362"/>
        <v/>
      </c>
      <c r="J1780" s="150" t="str">
        <f t="shared" si="363"/>
        <v/>
      </c>
      <c r="K1780" s="150" t="str">
        <f t="shared" si="364"/>
        <v/>
      </c>
      <c r="L1780" s="150" t="str">
        <f t="shared" si="365"/>
        <v/>
      </c>
      <c r="M1780" s="150" t="str">
        <f t="shared" si="366"/>
        <v/>
      </c>
      <c r="N1780" s="172" t="str">
        <f t="shared" si="367"/>
        <v/>
      </c>
      <c r="O1780" s="150" t="str">
        <f t="shared" si="368"/>
        <v/>
      </c>
      <c r="P1780" s="151" t="str">
        <f t="shared" si="369"/>
        <v/>
      </c>
      <c r="Q1780" s="150" t="str">
        <f t="shared" si="359"/>
        <v/>
      </c>
      <c r="R1780" s="126" t="str">
        <f t="array" ref="R1780">IF(AND(ISTEXT(E1780),D1780="TR"),_xlfn.STDEV.S(IF(Supplier=E1780,Target)),"")</f>
        <v/>
      </c>
      <c r="S1780" s="143" t="e">
        <f t="shared" si="370"/>
        <v>#VALUE!</v>
      </c>
      <c r="T1780" s="146" t="e">
        <f t="shared" si="371"/>
        <v>#VALUE!</v>
      </c>
    </row>
    <row r="1781" spans="1:20" s="17" customFormat="1" x14ac:dyDescent="0.2">
      <c r="A1781" s="14"/>
      <c r="B1781" s="14"/>
      <c r="C1781" s="14"/>
      <c r="D1781" s="14"/>
      <c r="E1781" s="14"/>
      <c r="F1781" s="149" t="str">
        <f t="shared" si="360"/>
        <v/>
      </c>
      <c r="G1781" s="148" t="str">
        <f>IF(F1781="","",SUMIF(Supplier,Waste_Input!E1781,TotalSampleWeight))</f>
        <v/>
      </c>
      <c r="H1781" s="150" t="str">
        <f t="shared" si="361"/>
        <v/>
      </c>
      <c r="I1781" s="150" t="str">
        <f t="shared" si="362"/>
        <v/>
      </c>
      <c r="J1781" s="150" t="str">
        <f t="shared" si="363"/>
        <v/>
      </c>
      <c r="K1781" s="150" t="str">
        <f t="shared" si="364"/>
        <v/>
      </c>
      <c r="L1781" s="150" t="str">
        <f t="shared" si="365"/>
        <v/>
      </c>
      <c r="M1781" s="150" t="str">
        <f t="shared" si="366"/>
        <v/>
      </c>
      <c r="N1781" s="172" t="str">
        <f t="shared" si="367"/>
        <v/>
      </c>
      <c r="O1781" s="150" t="str">
        <f t="shared" si="368"/>
        <v/>
      </c>
      <c r="P1781" s="151" t="str">
        <f t="shared" si="369"/>
        <v/>
      </c>
      <c r="Q1781" s="150" t="str">
        <f t="shared" si="359"/>
        <v/>
      </c>
      <c r="R1781" s="126" t="str">
        <f t="array" ref="R1781">IF(AND(ISTEXT(E1781),D1781="TR"),_xlfn.STDEV.S(IF(Supplier=E1781,Target)),"")</f>
        <v/>
      </c>
      <c r="S1781" s="143" t="e">
        <f t="shared" si="370"/>
        <v>#VALUE!</v>
      </c>
      <c r="T1781" s="146" t="e">
        <f t="shared" si="371"/>
        <v>#VALUE!</v>
      </c>
    </row>
    <row r="1782" spans="1:20" s="17" customFormat="1" x14ac:dyDescent="0.2">
      <c r="A1782" s="14"/>
      <c r="B1782" s="14"/>
      <c r="C1782" s="14"/>
      <c r="D1782" s="14"/>
      <c r="E1782" s="14"/>
      <c r="F1782" s="149" t="str">
        <f t="shared" si="360"/>
        <v/>
      </c>
      <c r="G1782" s="148" t="str">
        <f>IF(F1782="","",SUMIF(Supplier,Waste_Input!E1782,TotalSampleWeight))</f>
        <v/>
      </c>
      <c r="H1782" s="150" t="str">
        <f t="shared" si="361"/>
        <v/>
      </c>
      <c r="I1782" s="150" t="str">
        <f t="shared" si="362"/>
        <v/>
      </c>
      <c r="J1782" s="150" t="str">
        <f t="shared" si="363"/>
        <v/>
      </c>
      <c r="K1782" s="150" t="str">
        <f t="shared" si="364"/>
        <v/>
      </c>
      <c r="L1782" s="150" t="str">
        <f t="shared" si="365"/>
        <v/>
      </c>
      <c r="M1782" s="150" t="str">
        <f t="shared" si="366"/>
        <v/>
      </c>
      <c r="N1782" s="172" t="str">
        <f t="shared" si="367"/>
        <v/>
      </c>
      <c r="O1782" s="150" t="str">
        <f t="shared" si="368"/>
        <v/>
      </c>
      <c r="P1782" s="151" t="str">
        <f t="shared" si="369"/>
        <v/>
      </c>
      <c r="Q1782" s="150" t="str">
        <f t="shared" si="359"/>
        <v/>
      </c>
      <c r="R1782" s="126" t="str">
        <f t="array" ref="R1782">IF(AND(ISTEXT(E1782),D1782="TR"),_xlfn.STDEV.S(IF(Supplier=E1782,Target)),"")</f>
        <v/>
      </c>
      <c r="S1782" s="143" t="e">
        <f t="shared" si="370"/>
        <v>#VALUE!</v>
      </c>
      <c r="T1782" s="146" t="e">
        <f t="shared" si="371"/>
        <v>#VALUE!</v>
      </c>
    </row>
    <row r="1783" spans="1:20" s="17" customFormat="1" x14ac:dyDescent="0.2">
      <c r="A1783" s="14"/>
      <c r="B1783" s="14"/>
      <c r="C1783" s="14"/>
      <c r="D1783" s="14"/>
      <c r="E1783" s="14"/>
      <c r="F1783" s="149" t="str">
        <f t="shared" si="360"/>
        <v/>
      </c>
      <c r="G1783" s="148" t="str">
        <f>IF(F1783="","",SUMIF(Supplier,Waste_Input!E1783,TotalSampleWeight))</f>
        <v/>
      </c>
      <c r="H1783" s="150" t="str">
        <f t="shared" si="361"/>
        <v/>
      </c>
      <c r="I1783" s="150" t="str">
        <f t="shared" si="362"/>
        <v/>
      </c>
      <c r="J1783" s="150" t="str">
        <f t="shared" si="363"/>
        <v/>
      </c>
      <c r="K1783" s="150" t="str">
        <f t="shared" si="364"/>
        <v/>
      </c>
      <c r="L1783" s="150" t="str">
        <f t="shared" si="365"/>
        <v/>
      </c>
      <c r="M1783" s="150" t="str">
        <f t="shared" si="366"/>
        <v/>
      </c>
      <c r="N1783" s="172" t="str">
        <f t="shared" si="367"/>
        <v/>
      </c>
      <c r="O1783" s="150" t="str">
        <f t="shared" si="368"/>
        <v/>
      </c>
      <c r="P1783" s="151" t="str">
        <f t="shared" si="369"/>
        <v/>
      </c>
      <c r="Q1783" s="150" t="str">
        <f t="shared" si="359"/>
        <v/>
      </c>
      <c r="R1783" s="126" t="str">
        <f t="array" ref="R1783">IF(AND(ISTEXT(E1783),D1783="TR"),_xlfn.STDEV.S(IF(Supplier=E1783,Target)),"")</f>
        <v/>
      </c>
      <c r="S1783" s="143" t="e">
        <f t="shared" si="370"/>
        <v>#VALUE!</v>
      </c>
      <c r="T1783" s="146" t="e">
        <f t="shared" si="371"/>
        <v>#VALUE!</v>
      </c>
    </row>
    <row r="1784" spans="1:20" s="17" customFormat="1" x14ac:dyDescent="0.2">
      <c r="A1784" s="14"/>
      <c r="B1784" s="14"/>
      <c r="C1784" s="14"/>
      <c r="D1784" s="14"/>
      <c r="E1784" s="14"/>
      <c r="F1784" s="149" t="str">
        <f t="shared" si="360"/>
        <v/>
      </c>
      <c r="G1784" s="148" t="str">
        <f>IF(F1784="","",SUMIF(Supplier,Waste_Input!E1784,TotalSampleWeight))</f>
        <v/>
      </c>
      <c r="H1784" s="150" t="str">
        <f t="shared" si="361"/>
        <v/>
      </c>
      <c r="I1784" s="150" t="str">
        <f t="shared" si="362"/>
        <v/>
      </c>
      <c r="J1784" s="150" t="str">
        <f t="shared" si="363"/>
        <v/>
      </c>
      <c r="K1784" s="150" t="str">
        <f t="shared" si="364"/>
        <v/>
      </c>
      <c r="L1784" s="150" t="str">
        <f t="shared" si="365"/>
        <v/>
      </c>
      <c r="M1784" s="150" t="str">
        <f t="shared" si="366"/>
        <v/>
      </c>
      <c r="N1784" s="172" t="str">
        <f t="shared" si="367"/>
        <v/>
      </c>
      <c r="O1784" s="150" t="str">
        <f t="shared" si="368"/>
        <v/>
      </c>
      <c r="P1784" s="151" t="str">
        <f t="shared" si="369"/>
        <v/>
      </c>
      <c r="Q1784" s="150" t="str">
        <f t="shared" si="359"/>
        <v/>
      </c>
      <c r="R1784" s="126" t="str">
        <f t="array" ref="R1784">IF(AND(ISTEXT(E1784),D1784="TR"),_xlfn.STDEV.S(IF(Supplier=E1784,Target)),"")</f>
        <v/>
      </c>
      <c r="S1784" s="143" t="e">
        <f t="shared" si="370"/>
        <v>#VALUE!</v>
      </c>
      <c r="T1784" s="146" t="e">
        <f t="shared" si="371"/>
        <v>#VALUE!</v>
      </c>
    </row>
    <row r="1785" spans="1:20" s="17" customFormat="1" x14ac:dyDescent="0.2">
      <c r="A1785" s="14"/>
      <c r="B1785" s="14"/>
      <c r="C1785" s="14"/>
      <c r="D1785" s="14"/>
      <c r="E1785" s="14"/>
      <c r="F1785" s="149" t="str">
        <f t="shared" si="360"/>
        <v/>
      </c>
      <c r="G1785" s="148" t="str">
        <f>IF(F1785="","",SUMIF(Supplier,Waste_Input!E1785,TotalSampleWeight))</f>
        <v/>
      </c>
      <c r="H1785" s="150" t="str">
        <f t="shared" si="361"/>
        <v/>
      </c>
      <c r="I1785" s="150" t="str">
        <f t="shared" si="362"/>
        <v/>
      </c>
      <c r="J1785" s="150" t="str">
        <f t="shared" si="363"/>
        <v/>
      </c>
      <c r="K1785" s="150" t="str">
        <f t="shared" si="364"/>
        <v/>
      </c>
      <c r="L1785" s="150" t="str">
        <f t="shared" si="365"/>
        <v/>
      </c>
      <c r="M1785" s="150" t="str">
        <f t="shared" si="366"/>
        <v/>
      </c>
      <c r="N1785" s="172" t="str">
        <f t="shared" si="367"/>
        <v/>
      </c>
      <c r="O1785" s="150" t="str">
        <f t="shared" si="368"/>
        <v/>
      </c>
      <c r="P1785" s="151" t="str">
        <f t="shared" si="369"/>
        <v/>
      </c>
      <c r="Q1785" s="150" t="str">
        <f t="shared" si="359"/>
        <v/>
      </c>
      <c r="R1785" s="126" t="str">
        <f t="array" ref="R1785">IF(AND(ISTEXT(E1785),D1785="TR"),_xlfn.STDEV.S(IF(Supplier=E1785,Target)),"")</f>
        <v/>
      </c>
      <c r="S1785" s="143" t="e">
        <f t="shared" si="370"/>
        <v>#VALUE!</v>
      </c>
      <c r="T1785" s="146" t="e">
        <f t="shared" si="371"/>
        <v>#VALUE!</v>
      </c>
    </row>
    <row r="1786" spans="1:20" s="17" customFormat="1" x14ac:dyDescent="0.2">
      <c r="A1786" s="14"/>
      <c r="B1786" s="14"/>
      <c r="C1786" s="14"/>
      <c r="D1786" s="14"/>
      <c r="E1786" s="14"/>
      <c r="F1786" s="149" t="str">
        <f t="shared" si="360"/>
        <v/>
      </c>
      <c r="G1786" s="148" t="str">
        <f>IF(F1786="","",SUMIF(Supplier,Waste_Input!E1786,TotalSampleWeight))</f>
        <v/>
      </c>
      <c r="H1786" s="150" t="str">
        <f t="shared" si="361"/>
        <v/>
      </c>
      <c r="I1786" s="150" t="str">
        <f t="shared" si="362"/>
        <v/>
      </c>
      <c r="J1786" s="150" t="str">
        <f t="shared" si="363"/>
        <v/>
      </c>
      <c r="K1786" s="150" t="str">
        <f t="shared" si="364"/>
        <v/>
      </c>
      <c r="L1786" s="150" t="str">
        <f t="shared" si="365"/>
        <v/>
      </c>
      <c r="M1786" s="150" t="str">
        <f t="shared" si="366"/>
        <v/>
      </c>
      <c r="N1786" s="172" t="str">
        <f t="shared" si="367"/>
        <v/>
      </c>
      <c r="O1786" s="150" t="str">
        <f t="shared" si="368"/>
        <v/>
      </c>
      <c r="P1786" s="151" t="str">
        <f t="shared" si="369"/>
        <v/>
      </c>
      <c r="Q1786" s="150" t="str">
        <f t="shared" si="359"/>
        <v/>
      </c>
      <c r="R1786" s="126" t="str">
        <f t="array" ref="R1786">IF(AND(ISTEXT(E1786),D1786="TR"),_xlfn.STDEV.S(IF(Supplier=E1786,Target)),"")</f>
        <v/>
      </c>
      <c r="S1786" s="143" t="e">
        <f t="shared" si="370"/>
        <v>#VALUE!</v>
      </c>
      <c r="T1786" s="146" t="e">
        <f t="shared" si="371"/>
        <v>#VALUE!</v>
      </c>
    </row>
    <row r="1787" spans="1:20" s="17" customFormat="1" x14ac:dyDescent="0.2">
      <c r="A1787" s="14"/>
      <c r="B1787" s="14"/>
      <c r="C1787" s="14"/>
      <c r="D1787" s="14"/>
      <c r="E1787" s="14"/>
      <c r="F1787" s="149" t="str">
        <f t="shared" si="360"/>
        <v/>
      </c>
      <c r="G1787" s="148" t="str">
        <f>IF(F1787="","",SUMIF(Supplier,Waste_Input!E1787,TotalSampleWeight))</f>
        <v/>
      </c>
      <c r="H1787" s="150" t="str">
        <f t="shared" si="361"/>
        <v/>
      </c>
      <c r="I1787" s="150" t="str">
        <f t="shared" si="362"/>
        <v/>
      </c>
      <c r="J1787" s="150" t="str">
        <f t="shared" si="363"/>
        <v/>
      </c>
      <c r="K1787" s="150" t="str">
        <f t="shared" si="364"/>
        <v/>
      </c>
      <c r="L1787" s="150" t="str">
        <f t="shared" si="365"/>
        <v/>
      </c>
      <c r="M1787" s="150" t="str">
        <f t="shared" si="366"/>
        <v/>
      </c>
      <c r="N1787" s="172" t="str">
        <f t="shared" si="367"/>
        <v/>
      </c>
      <c r="O1787" s="150" t="str">
        <f t="shared" si="368"/>
        <v/>
      </c>
      <c r="P1787" s="151" t="str">
        <f t="shared" si="369"/>
        <v/>
      </c>
      <c r="Q1787" s="150" t="str">
        <f t="shared" si="359"/>
        <v/>
      </c>
      <c r="R1787" s="126" t="str">
        <f t="array" ref="R1787">IF(AND(ISTEXT(E1787),D1787="TR"),_xlfn.STDEV.S(IF(Supplier=E1787,Target)),"")</f>
        <v/>
      </c>
      <c r="S1787" s="143" t="e">
        <f t="shared" si="370"/>
        <v>#VALUE!</v>
      </c>
      <c r="T1787" s="146" t="e">
        <f t="shared" si="371"/>
        <v>#VALUE!</v>
      </c>
    </row>
    <row r="1788" spans="1:20" s="17" customFormat="1" x14ac:dyDescent="0.2">
      <c r="A1788" s="14"/>
      <c r="B1788" s="14"/>
      <c r="C1788" s="14"/>
      <c r="D1788" s="14"/>
      <c r="E1788" s="14"/>
      <c r="F1788" s="149" t="str">
        <f t="shared" si="360"/>
        <v/>
      </c>
      <c r="G1788" s="148" t="str">
        <f>IF(F1788="","",SUMIF(Supplier,Waste_Input!E1788,TotalSampleWeight))</f>
        <v/>
      </c>
      <c r="H1788" s="150" t="str">
        <f t="shared" si="361"/>
        <v/>
      </c>
      <c r="I1788" s="150" t="str">
        <f t="shared" si="362"/>
        <v/>
      </c>
      <c r="J1788" s="150" t="str">
        <f t="shared" si="363"/>
        <v/>
      </c>
      <c r="K1788" s="150" t="str">
        <f t="shared" si="364"/>
        <v/>
      </c>
      <c r="L1788" s="150" t="str">
        <f t="shared" si="365"/>
        <v/>
      </c>
      <c r="M1788" s="150" t="str">
        <f t="shared" si="366"/>
        <v/>
      </c>
      <c r="N1788" s="172" t="str">
        <f t="shared" si="367"/>
        <v/>
      </c>
      <c r="O1788" s="150" t="str">
        <f t="shared" si="368"/>
        <v/>
      </c>
      <c r="P1788" s="151" t="str">
        <f t="shared" si="369"/>
        <v/>
      </c>
      <c r="Q1788" s="150" t="str">
        <f t="shared" si="359"/>
        <v/>
      </c>
      <c r="R1788" s="126" t="str">
        <f t="array" ref="R1788">IF(AND(ISTEXT(E1788),D1788="TR"),_xlfn.STDEV.S(IF(Supplier=E1788,Target)),"")</f>
        <v/>
      </c>
      <c r="S1788" s="143" t="e">
        <f t="shared" si="370"/>
        <v>#VALUE!</v>
      </c>
      <c r="T1788" s="146" t="e">
        <f t="shared" si="371"/>
        <v>#VALUE!</v>
      </c>
    </row>
    <row r="1789" spans="1:20" s="17" customFormat="1" x14ac:dyDescent="0.2">
      <c r="A1789" s="14"/>
      <c r="B1789" s="14"/>
      <c r="C1789" s="14"/>
      <c r="D1789" s="14"/>
      <c r="E1789" s="14"/>
      <c r="F1789" s="149" t="str">
        <f t="shared" si="360"/>
        <v/>
      </c>
      <c r="G1789" s="148" t="str">
        <f>IF(F1789="","",SUMIF(Supplier,Waste_Input!E1789,TotalSampleWeight))</f>
        <v/>
      </c>
      <c r="H1789" s="150" t="str">
        <f t="shared" si="361"/>
        <v/>
      </c>
      <c r="I1789" s="150" t="str">
        <f t="shared" si="362"/>
        <v/>
      </c>
      <c r="J1789" s="150" t="str">
        <f t="shared" si="363"/>
        <v/>
      </c>
      <c r="K1789" s="150" t="str">
        <f t="shared" si="364"/>
        <v/>
      </c>
      <c r="L1789" s="150" t="str">
        <f t="shared" si="365"/>
        <v/>
      </c>
      <c r="M1789" s="150" t="str">
        <f t="shared" si="366"/>
        <v/>
      </c>
      <c r="N1789" s="172" t="str">
        <f t="shared" si="367"/>
        <v/>
      </c>
      <c r="O1789" s="150" t="str">
        <f t="shared" si="368"/>
        <v/>
      </c>
      <c r="P1789" s="151" t="str">
        <f t="shared" si="369"/>
        <v/>
      </c>
      <c r="Q1789" s="150" t="str">
        <f t="shared" si="359"/>
        <v/>
      </c>
      <c r="R1789" s="126" t="str">
        <f t="array" ref="R1789">IF(AND(ISTEXT(E1789),D1789="TR"),_xlfn.STDEV.S(IF(Supplier=E1789,Target)),"")</f>
        <v/>
      </c>
      <c r="S1789" s="143" t="e">
        <f t="shared" si="370"/>
        <v>#VALUE!</v>
      </c>
      <c r="T1789" s="146" t="e">
        <f t="shared" si="371"/>
        <v>#VALUE!</v>
      </c>
    </row>
    <row r="1790" spans="1:20" s="17" customFormat="1" x14ac:dyDescent="0.2">
      <c r="A1790" s="14"/>
      <c r="B1790" s="14"/>
      <c r="C1790" s="14"/>
      <c r="D1790" s="14"/>
      <c r="E1790" s="14"/>
      <c r="F1790" s="149" t="str">
        <f t="shared" si="360"/>
        <v/>
      </c>
      <c r="G1790" s="148" t="str">
        <f>IF(F1790="","",SUMIF(Supplier,Waste_Input!E1790,TotalSampleWeight))</f>
        <v/>
      </c>
      <c r="H1790" s="150" t="str">
        <f t="shared" si="361"/>
        <v/>
      </c>
      <c r="I1790" s="150" t="str">
        <f t="shared" si="362"/>
        <v/>
      </c>
      <c r="J1790" s="150" t="str">
        <f t="shared" si="363"/>
        <v/>
      </c>
      <c r="K1790" s="150" t="str">
        <f t="shared" si="364"/>
        <v/>
      </c>
      <c r="L1790" s="150" t="str">
        <f t="shared" si="365"/>
        <v/>
      </c>
      <c r="M1790" s="150" t="str">
        <f t="shared" si="366"/>
        <v/>
      </c>
      <c r="N1790" s="172" t="str">
        <f t="shared" si="367"/>
        <v/>
      </c>
      <c r="O1790" s="150" t="str">
        <f t="shared" si="368"/>
        <v/>
      </c>
      <c r="P1790" s="151" t="str">
        <f t="shared" si="369"/>
        <v/>
      </c>
      <c r="Q1790" s="150" t="str">
        <f t="shared" si="359"/>
        <v/>
      </c>
      <c r="R1790" s="126" t="str">
        <f t="array" ref="R1790">IF(AND(ISTEXT(E1790),D1790="TR"),_xlfn.STDEV.S(IF(Supplier=E1790,Target)),"")</f>
        <v/>
      </c>
      <c r="S1790" s="143" t="e">
        <f t="shared" si="370"/>
        <v>#VALUE!</v>
      </c>
      <c r="T1790" s="146" t="e">
        <f t="shared" si="371"/>
        <v>#VALUE!</v>
      </c>
    </row>
    <row r="1791" spans="1:20" s="17" customFormat="1" x14ac:dyDescent="0.2">
      <c r="A1791" s="14"/>
      <c r="B1791" s="14"/>
      <c r="C1791" s="14"/>
      <c r="D1791" s="14"/>
      <c r="E1791" s="14"/>
      <c r="F1791" s="149" t="str">
        <f t="shared" si="360"/>
        <v/>
      </c>
      <c r="G1791" s="148" t="str">
        <f>IF(F1791="","",SUMIF(Supplier,Waste_Input!E1791,TotalSampleWeight))</f>
        <v/>
      </c>
      <c r="H1791" s="150" t="str">
        <f t="shared" si="361"/>
        <v/>
      </c>
      <c r="I1791" s="150" t="str">
        <f t="shared" si="362"/>
        <v/>
      </c>
      <c r="J1791" s="150" t="str">
        <f t="shared" si="363"/>
        <v/>
      </c>
      <c r="K1791" s="150" t="str">
        <f t="shared" si="364"/>
        <v/>
      </c>
      <c r="L1791" s="150" t="str">
        <f t="shared" si="365"/>
        <v/>
      </c>
      <c r="M1791" s="150" t="str">
        <f t="shared" si="366"/>
        <v/>
      </c>
      <c r="N1791" s="172" t="str">
        <f t="shared" si="367"/>
        <v/>
      </c>
      <c r="O1791" s="150" t="str">
        <f t="shared" si="368"/>
        <v/>
      </c>
      <c r="P1791" s="151" t="str">
        <f t="shared" si="369"/>
        <v/>
      </c>
      <c r="Q1791" s="150" t="str">
        <f t="shared" si="359"/>
        <v/>
      </c>
      <c r="R1791" s="126" t="str">
        <f t="array" ref="R1791">IF(AND(ISTEXT(E1791),D1791="TR"),_xlfn.STDEV.S(IF(Supplier=E1791,Target)),"")</f>
        <v/>
      </c>
      <c r="S1791" s="143" t="e">
        <f t="shared" si="370"/>
        <v>#VALUE!</v>
      </c>
      <c r="T1791" s="146" t="e">
        <f t="shared" si="371"/>
        <v>#VALUE!</v>
      </c>
    </row>
    <row r="1792" spans="1:20" s="17" customFormat="1" x14ac:dyDescent="0.2">
      <c r="A1792" s="14"/>
      <c r="B1792" s="14"/>
      <c r="C1792" s="14"/>
      <c r="D1792" s="14"/>
      <c r="E1792" s="14"/>
      <c r="F1792" s="149" t="str">
        <f t="shared" si="360"/>
        <v/>
      </c>
      <c r="G1792" s="148" t="str">
        <f>IF(F1792="","",SUMIF(Supplier,Waste_Input!E1792,TotalSampleWeight))</f>
        <v/>
      </c>
      <c r="H1792" s="150" t="str">
        <f t="shared" si="361"/>
        <v/>
      </c>
      <c r="I1792" s="150" t="str">
        <f t="shared" si="362"/>
        <v/>
      </c>
      <c r="J1792" s="150" t="str">
        <f t="shared" si="363"/>
        <v/>
      </c>
      <c r="K1792" s="150" t="str">
        <f t="shared" si="364"/>
        <v/>
      </c>
      <c r="L1792" s="150" t="str">
        <f t="shared" si="365"/>
        <v/>
      </c>
      <c r="M1792" s="150" t="str">
        <f t="shared" si="366"/>
        <v/>
      </c>
      <c r="N1792" s="172" t="str">
        <f t="shared" si="367"/>
        <v/>
      </c>
      <c r="O1792" s="150" t="str">
        <f t="shared" si="368"/>
        <v/>
      </c>
      <c r="P1792" s="151" t="str">
        <f t="shared" si="369"/>
        <v/>
      </c>
      <c r="Q1792" s="150" t="str">
        <f t="shared" si="359"/>
        <v/>
      </c>
      <c r="R1792" s="126" t="str">
        <f t="array" ref="R1792">IF(AND(ISTEXT(E1792),D1792="TR"),_xlfn.STDEV.S(IF(Supplier=E1792,Target)),"")</f>
        <v/>
      </c>
      <c r="S1792" s="143" t="e">
        <f t="shared" si="370"/>
        <v>#VALUE!</v>
      </c>
      <c r="T1792" s="146" t="e">
        <f t="shared" si="371"/>
        <v>#VALUE!</v>
      </c>
    </row>
    <row r="1793" spans="1:20" s="17" customFormat="1" x14ac:dyDescent="0.2">
      <c r="A1793" s="14"/>
      <c r="B1793" s="14"/>
      <c r="C1793" s="14"/>
      <c r="D1793" s="14"/>
      <c r="E1793" s="14"/>
      <c r="F1793" s="149" t="str">
        <f t="shared" si="360"/>
        <v/>
      </c>
      <c r="G1793" s="148" t="str">
        <f>IF(F1793="","",SUMIF(Supplier,Waste_Input!E1793,TotalSampleWeight))</f>
        <v/>
      </c>
      <c r="H1793" s="150" t="str">
        <f t="shared" si="361"/>
        <v/>
      </c>
      <c r="I1793" s="150" t="str">
        <f t="shared" si="362"/>
        <v/>
      </c>
      <c r="J1793" s="150" t="str">
        <f t="shared" si="363"/>
        <v/>
      </c>
      <c r="K1793" s="150" t="str">
        <f t="shared" si="364"/>
        <v/>
      </c>
      <c r="L1793" s="150" t="str">
        <f t="shared" si="365"/>
        <v/>
      </c>
      <c r="M1793" s="150" t="str">
        <f t="shared" si="366"/>
        <v/>
      </c>
      <c r="N1793" s="172" t="str">
        <f t="shared" si="367"/>
        <v/>
      </c>
      <c r="O1793" s="150" t="str">
        <f t="shared" si="368"/>
        <v/>
      </c>
      <c r="P1793" s="151" t="str">
        <f t="shared" si="369"/>
        <v/>
      </c>
      <c r="Q1793" s="150" t="str">
        <f t="shared" si="359"/>
        <v/>
      </c>
      <c r="R1793" s="126" t="str">
        <f t="array" ref="R1793">IF(AND(ISTEXT(E1793),D1793="TR"),_xlfn.STDEV.S(IF(Supplier=E1793,Target)),"")</f>
        <v/>
      </c>
      <c r="S1793" s="143" t="e">
        <f t="shared" si="370"/>
        <v>#VALUE!</v>
      </c>
      <c r="T1793" s="146" t="e">
        <f t="shared" si="371"/>
        <v>#VALUE!</v>
      </c>
    </row>
    <row r="1794" spans="1:20" s="17" customFormat="1" x14ac:dyDescent="0.2">
      <c r="A1794" s="14"/>
      <c r="B1794" s="14"/>
      <c r="C1794" s="14"/>
      <c r="D1794" s="14"/>
      <c r="E1794" s="14"/>
      <c r="F1794" s="149" t="str">
        <f t="shared" si="360"/>
        <v/>
      </c>
      <c r="G1794" s="148" t="str">
        <f>IF(F1794="","",SUMIF(Supplier,Waste_Input!E1794,TotalSampleWeight))</f>
        <v/>
      </c>
      <c r="H1794" s="150" t="str">
        <f t="shared" si="361"/>
        <v/>
      </c>
      <c r="I1794" s="150" t="str">
        <f t="shared" si="362"/>
        <v/>
      </c>
      <c r="J1794" s="150" t="str">
        <f t="shared" si="363"/>
        <v/>
      </c>
      <c r="K1794" s="150" t="str">
        <f t="shared" si="364"/>
        <v/>
      </c>
      <c r="L1794" s="150" t="str">
        <f t="shared" si="365"/>
        <v/>
      </c>
      <c r="M1794" s="150" t="str">
        <f t="shared" si="366"/>
        <v/>
      </c>
      <c r="N1794" s="172" t="str">
        <f t="shared" si="367"/>
        <v/>
      </c>
      <c r="O1794" s="150" t="str">
        <f t="shared" si="368"/>
        <v/>
      </c>
      <c r="P1794" s="151" t="str">
        <f t="shared" si="369"/>
        <v/>
      </c>
      <c r="Q1794" s="150" t="str">
        <f t="shared" ref="Q1794:Q1857" si="372">IFERROR(IF(AND(ISTEXT(E1794),D1794="TR"),AVERAGEIF(Supplier,E1794,Fragments),""),"")</f>
        <v/>
      </c>
      <c r="R1794" s="126" t="str">
        <f t="array" ref="R1794">IF(AND(ISTEXT(E1794),D1794="TR"),_xlfn.STDEV.S(IF(Supplier=E1794,Target)),"")</f>
        <v/>
      </c>
      <c r="S1794" s="143" t="e">
        <f t="shared" si="370"/>
        <v>#VALUE!</v>
      </c>
      <c r="T1794" s="146" t="e">
        <f t="shared" si="371"/>
        <v>#VALUE!</v>
      </c>
    </row>
    <row r="1795" spans="1:20" s="17" customFormat="1" x14ac:dyDescent="0.2">
      <c r="A1795" s="14"/>
      <c r="B1795" s="14"/>
      <c r="C1795" s="14"/>
      <c r="D1795" s="14"/>
      <c r="E1795" s="14"/>
      <c r="F1795" s="149" t="str">
        <f t="shared" ref="F1795:F1858" si="373">IF(AND(ISTEXT(E1795),D1795="TR"),COUNTIF(Supplier,"*"&amp;E1795&amp;"*"),"")</f>
        <v/>
      </c>
      <c r="G1795" s="148" t="str">
        <f>IF(F1795="","",SUMIF(Supplier,Waste_Input!E1795,TotalSampleWeight))</f>
        <v/>
      </c>
      <c r="H1795" s="150" t="str">
        <f t="shared" ref="H1795:H1858" si="374">IFERROR(IF(AND(ISTEXT(E1795),D1795="TR"),AVERAGEIF(Supplier,E1795,Plastic),""),"")</f>
        <v/>
      </c>
      <c r="I1795" s="150" t="str">
        <f t="shared" ref="I1795:I1858" si="375">IFERROR(IF(AND(ISTEXT(E1795),D1795="TR"),AVERAGEIF(Supplier,E1795,Glass),""),"")</f>
        <v/>
      </c>
      <c r="J1795" s="150" t="str">
        <f t="shared" ref="J1795:J1858" si="376">IFERROR(IF(AND(ISTEXT(E1795),D1795="TR"),AVERAGEIF(Supplier,E1795,Paper),""),"")</f>
        <v/>
      </c>
      <c r="K1795" s="150" t="str">
        <f t="shared" ref="K1795:K1858" si="377">IFERROR(IF(AND(ISTEXT(E1795),D1795="TR"),AVERAGEIF(Supplier,E1795,Cardboard),""),"")</f>
        <v/>
      </c>
      <c r="L1795" s="150" t="str">
        <f t="shared" ref="L1795:L1858" si="378">IFERROR(IF(AND(ISTEXT(E1795),D1795="TR"),AVERAGEIF(Supplier,E1795,Metals),""),"")</f>
        <v/>
      </c>
      <c r="M1795" s="150" t="str">
        <f t="shared" ref="M1795:M1858" si="379">IFERROR(IF(AND(ISTEXT(E1795),D1795="TR"),AVERAGEIF(Supplier,E1795,Target),""),"")</f>
        <v/>
      </c>
      <c r="N1795" s="172" t="str">
        <f t="shared" ref="N1795:N1858" si="380">IFERROR(R1795,"")</f>
        <v/>
      </c>
      <c r="O1795" s="150" t="str">
        <f t="shared" ref="O1795:O1858" si="381">IFERROR(IF(AND(ISTEXT(E1795),D1795="TR"), AVERAGEIF(Supplier,E1795,NonTarget),""),"")</f>
        <v/>
      </c>
      <c r="P1795" s="151" t="str">
        <f t="shared" ref="P1795:P1858" si="382">IFERROR(IF(AND(ISTEXT(E1795),D1795="TR"),AVERAGEIF(Supplier,E1795,NonRecycable),""),"")</f>
        <v/>
      </c>
      <c r="Q1795" s="150" t="str">
        <f t="shared" si="372"/>
        <v/>
      </c>
      <c r="R1795" s="126" t="str">
        <f t="array" ref="R1795">IF(AND(ISTEXT(E1795),D1795="TR"),_xlfn.STDEV.S(IF(Supplier=E1795,Target)),"")</f>
        <v/>
      </c>
      <c r="S1795" s="143" t="e">
        <f t="shared" ref="S1795:S1858" si="383">F1795-ROUNDDOWN(C1795/125,0)</f>
        <v>#VALUE!</v>
      </c>
      <c r="T1795" s="146" t="e">
        <f t="shared" ref="T1795:T1858" si="384">G1795/F1795</f>
        <v>#VALUE!</v>
      </c>
    </row>
    <row r="1796" spans="1:20" s="17" customFormat="1" x14ac:dyDescent="0.2">
      <c r="A1796" s="14"/>
      <c r="B1796" s="14"/>
      <c r="C1796" s="14"/>
      <c r="D1796" s="14"/>
      <c r="E1796" s="14"/>
      <c r="F1796" s="149" t="str">
        <f t="shared" si="373"/>
        <v/>
      </c>
      <c r="G1796" s="148" t="str">
        <f>IF(F1796="","",SUMIF(Supplier,Waste_Input!E1796,TotalSampleWeight))</f>
        <v/>
      </c>
      <c r="H1796" s="150" t="str">
        <f t="shared" si="374"/>
        <v/>
      </c>
      <c r="I1796" s="150" t="str">
        <f t="shared" si="375"/>
        <v/>
      </c>
      <c r="J1796" s="150" t="str">
        <f t="shared" si="376"/>
        <v/>
      </c>
      <c r="K1796" s="150" t="str">
        <f t="shared" si="377"/>
        <v/>
      </c>
      <c r="L1796" s="150" t="str">
        <f t="shared" si="378"/>
        <v/>
      </c>
      <c r="M1796" s="150" t="str">
        <f t="shared" si="379"/>
        <v/>
      </c>
      <c r="N1796" s="172" t="str">
        <f t="shared" si="380"/>
        <v/>
      </c>
      <c r="O1796" s="150" t="str">
        <f t="shared" si="381"/>
        <v/>
      </c>
      <c r="P1796" s="151" t="str">
        <f t="shared" si="382"/>
        <v/>
      </c>
      <c r="Q1796" s="150" t="str">
        <f t="shared" si="372"/>
        <v/>
      </c>
      <c r="R1796" s="126" t="str">
        <f t="array" ref="R1796">IF(AND(ISTEXT(E1796),D1796="TR"),_xlfn.STDEV.S(IF(Supplier=E1796,Target)),"")</f>
        <v/>
      </c>
      <c r="S1796" s="143" t="e">
        <f t="shared" si="383"/>
        <v>#VALUE!</v>
      </c>
      <c r="T1796" s="146" t="e">
        <f t="shared" si="384"/>
        <v>#VALUE!</v>
      </c>
    </row>
    <row r="1797" spans="1:20" s="17" customFormat="1" x14ac:dyDescent="0.2">
      <c r="A1797" s="14"/>
      <c r="B1797" s="14"/>
      <c r="C1797" s="14"/>
      <c r="D1797" s="14"/>
      <c r="E1797" s="14"/>
      <c r="F1797" s="149" t="str">
        <f t="shared" si="373"/>
        <v/>
      </c>
      <c r="G1797" s="148" t="str">
        <f>IF(F1797="","",SUMIF(Supplier,Waste_Input!E1797,TotalSampleWeight))</f>
        <v/>
      </c>
      <c r="H1797" s="150" t="str">
        <f t="shared" si="374"/>
        <v/>
      </c>
      <c r="I1797" s="150" t="str">
        <f t="shared" si="375"/>
        <v/>
      </c>
      <c r="J1797" s="150" t="str">
        <f t="shared" si="376"/>
        <v/>
      </c>
      <c r="K1797" s="150" t="str">
        <f t="shared" si="377"/>
        <v/>
      </c>
      <c r="L1797" s="150" t="str">
        <f t="shared" si="378"/>
        <v/>
      </c>
      <c r="M1797" s="150" t="str">
        <f t="shared" si="379"/>
        <v/>
      </c>
      <c r="N1797" s="172" t="str">
        <f t="shared" si="380"/>
        <v/>
      </c>
      <c r="O1797" s="150" t="str">
        <f t="shared" si="381"/>
        <v/>
      </c>
      <c r="P1797" s="151" t="str">
        <f t="shared" si="382"/>
        <v/>
      </c>
      <c r="Q1797" s="150" t="str">
        <f t="shared" si="372"/>
        <v/>
      </c>
      <c r="R1797" s="126" t="str">
        <f t="array" ref="R1797">IF(AND(ISTEXT(E1797),D1797="TR"),_xlfn.STDEV.S(IF(Supplier=E1797,Target)),"")</f>
        <v/>
      </c>
      <c r="S1797" s="143" t="e">
        <f t="shared" si="383"/>
        <v>#VALUE!</v>
      </c>
      <c r="T1797" s="146" t="e">
        <f t="shared" si="384"/>
        <v>#VALUE!</v>
      </c>
    </row>
    <row r="1798" spans="1:20" s="17" customFormat="1" x14ac:dyDescent="0.2">
      <c r="A1798" s="14"/>
      <c r="B1798" s="14"/>
      <c r="C1798" s="14"/>
      <c r="D1798" s="14"/>
      <c r="E1798" s="14"/>
      <c r="F1798" s="149" t="str">
        <f t="shared" si="373"/>
        <v/>
      </c>
      <c r="G1798" s="148" t="str">
        <f>IF(F1798="","",SUMIF(Supplier,Waste_Input!E1798,TotalSampleWeight))</f>
        <v/>
      </c>
      <c r="H1798" s="150" t="str">
        <f t="shared" si="374"/>
        <v/>
      </c>
      <c r="I1798" s="150" t="str">
        <f t="shared" si="375"/>
        <v/>
      </c>
      <c r="J1798" s="150" t="str">
        <f t="shared" si="376"/>
        <v/>
      </c>
      <c r="K1798" s="150" t="str">
        <f t="shared" si="377"/>
        <v/>
      </c>
      <c r="L1798" s="150" t="str">
        <f t="shared" si="378"/>
        <v/>
      </c>
      <c r="M1798" s="150" t="str">
        <f t="shared" si="379"/>
        <v/>
      </c>
      <c r="N1798" s="172" t="str">
        <f t="shared" si="380"/>
        <v/>
      </c>
      <c r="O1798" s="150" t="str">
        <f t="shared" si="381"/>
        <v/>
      </c>
      <c r="P1798" s="151" t="str">
        <f t="shared" si="382"/>
        <v/>
      </c>
      <c r="Q1798" s="150" t="str">
        <f t="shared" si="372"/>
        <v/>
      </c>
      <c r="R1798" s="126" t="str">
        <f t="array" ref="R1798">IF(AND(ISTEXT(E1798),D1798="TR"),_xlfn.STDEV.S(IF(Supplier=E1798,Target)),"")</f>
        <v/>
      </c>
      <c r="S1798" s="143" t="e">
        <f t="shared" si="383"/>
        <v>#VALUE!</v>
      </c>
      <c r="T1798" s="146" t="e">
        <f t="shared" si="384"/>
        <v>#VALUE!</v>
      </c>
    </row>
    <row r="1799" spans="1:20" s="17" customFormat="1" x14ac:dyDescent="0.2">
      <c r="A1799" s="14"/>
      <c r="B1799" s="14"/>
      <c r="C1799" s="14"/>
      <c r="D1799" s="14"/>
      <c r="E1799" s="14"/>
      <c r="F1799" s="149" t="str">
        <f t="shared" si="373"/>
        <v/>
      </c>
      <c r="G1799" s="148" t="str">
        <f>IF(F1799="","",SUMIF(Supplier,Waste_Input!E1799,TotalSampleWeight))</f>
        <v/>
      </c>
      <c r="H1799" s="150" t="str">
        <f t="shared" si="374"/>
        <v/>
      </c>
      <c r="I1799" s="150" t="str">
        <f t="shared" si="375"/>
        <v/>
      </c>
      <c r="J1799" s="150" t="str">
        <f t="shared" si="376"/>
        <v/>
      </c>
      <c r="K1799" s="150" t="str">
        <f t="shared" si="377"/>
        <v/>
      </c>
      <c r="L1799" s="150" t="str">
        <f t="shared" si="378"/>
        <v/>
      </c>
      <c r="M1799" s="150" t="str">
        <f t="shared" si="379"/>
        <v/>
      </c>
      <c r="N1799" s="172" t="str">
        <f t="shared" si="380"/>
        <v/>
      </c>
      <c r="O1799" s="150" t="str">
        <f t="shared" si="381"/>
        <v/>
      </c>
      <c r="P1799" s="151" t="str">
        <f t="shared" si="382"/>
        <v/>
      </c>
      <c r="Q1799" s="150" t="str">
        <f t="shared" si="372"/>
        <v/>
      </c>
      <c r="R1799" s="126" t="str">
        <f t="array" ref="R1799">IF(AND(ISTEXT(E1799),D1799="TR"),_xlfn.STDEV.S(IF(Supplier=E1799,Target)),"")</f>
        <v/>
      </c>
      <c r="S1799" s="143" t="e">
        <f t="shared" si="383"/>
        <v>#VALUE!</v>
      </c>
      <c r="T1799" s="146" t="e">
        <f t="shared" si="384"/>
        <v>#VALUE!</v>
      </c>
    </row>
    <row r="1800" spans="1:20" s="17" customFormat="1" x14ac:dyDescent="0.2">
      <c r="A1800" s="14"/>
      <c r="B1800" s="14"/>
      <c r="C1800" s="14"/>
      <c r="D1800" s="14"/>
      <c r="E1800" s="14"/>
      <c r="F1800" s="149" t="str">
        <f t="shared" si="373"/>
        <v/>
      </c>
      <c r="G1800" s="148" t="str">
        <f>IF(F1800="","",SUMIF(Supplier,Waste_Input!E1800,TotalSampleWeight))</f>
        <v/>
      </c>
      <c r="H1800" s="150" t="str">
        <f t="shared" si="374"/>
        <v/>
      </c>
      <c r="I1800" s="150" t="str">
        <f t="shared" si="375"/>
        <v/>
      </c>
      <c r="J1800" s="150" t="str">
        <f t="shared" si="376"/>
        <v/>
      </c>
      <c r="K1800" s="150" t="str">
        <f t="shared" si="377"/>
        <v/>
      </c>
      <c r="L1800" s="150" t="str">
        <f t="shared" si="378"/>
        <v/>
      </c>
      <c r="M1800" s="150" t="str">
        <f t="shared" si="379"/>
        <v/>
      </c>
      <c r="N1800" s="172" t="str">
        <f t="shared" si="380"/>
        <v/>
      </c>
      <c r="O1800" s="150" t="str">
        <f t="shared" si="381"/>
        <v/>
      </c>
      <c r="P1800" s="151" t="str">
        <f t="shared" si="382"/>
        <v/>
      </c>
      <c r="Q1800" s="150" t="str">
        <f t="shared" si="372"/>
        <v/>
      </c>
      <c r="R1800" s="126" t="str">
        <f t="array" ref="R1800">IF(AND(ISTEXT(E1800),D1800="TR"),_xlfn.STDEV.S(IF(Supplier=E1800,Target)),"")</f>
        <v/>
      </c>
      <c r="S1800" s="143" t="e">
        <f t="shared" si="383"/>
        <v>#VALUE!</v>
      </c>
      <c r="T1800" s="146" t="e">
        <f t="shared" si="384"/>
        <v>#VALUE!</v>
      </c>
    </row>
    <row r="1801" spans="1:20" s="17" customFormat="1" x14ac:dyDescent="0.2">
      <c r="A1801" s="14"/>
      <c r="B1801" s="14"/>
      <c r="C1801" s="14"/>
      <c r="D1801" s="14"/>
      <c r="E1801" s="14"/>
      <c r="F1801" s="149" t="str">
        <f t="shared" si="373"/>
        <v/>
      </c>
      <c r="G1801" s="148" t="str">
        <f>IF(F1801="","",SUMIF(Supplier,Waste_Input!E1801,TotalSampleWeight))</f>
        <v/>
      </c>
      <c r="H1801" s="150" t="str">
        <f t="shared" si="374"/>
        <v/>
      </c>
      <c r="I1801" s="150" t="str">
        <f t="shared" si="375"/>
        <v/>
      </c>
      <c r="J1801" s="150" t="str">
        <f t="shared" si="376"/>
        <v/>
      </c>
      <c r="K1801" s="150" t="str">
        <f t="shared" si="377"/>
        <v/>
      </c>
      <c r="L1801" s="150" t="str">
        <f t="shared" si="378"/>
        <v/>
      </c>
      <c r="M1801" s="150" t="str">
        <f t="shared" si="379"/>
        <v/>
      </c>
      <c r="N1801" s="172" t="str">
        <f t="shared" si="380"/>
        <v/>
      </c>
      <c r="O1801" s="150" t="str">
        <f t="shared" si="381"/>
        <v/>
      </c>
      <c r="P1801" s="151" t="str">
        <f t="shared" si="382"/>
        <v/>
      </c>
      <c r="Q1801" s="150" t="str">
        <f t="shared" si="372"/>
        <v/>
      </c>
      <c r="R1801" s="126" t="str">
        <f t="array" ref="R1801">IF(AND(ISTEXT(E1801),D1801="TR"),_xlfn.STDEV.S(IF(Supplier=E1801,Target)),"")</f>
        <v/>
      </c>
      <c r="S1801" s="143" t="e">
        <f t="shared" si="383"/>
        <v>#VALUE!</v>
      </c>
      <c r="T1801" s="146" t="e">
        <f t="shared" si="384"/>
        <v>#VALUE!</v>
      </c>
    </row>
    <row r="1802" spans="1:20" s="17" customFormat="1" x14ac:dyDescent="0.2">
      <c r="A1802" s="14"/>
      <c r="B1802" s="14"/>
      <c r="C1802" s="14"/>
      <c r="D1802" s="14"/>
      <c r="E1802" s="14"/>
      <c r="F1802" s="149" t="str">
        <f t="shared" si="373"/>
        <v/>
      </c>
      <c r="G1802" s="148" t="str">
        <f>IF(F1802="","",SUMIF(Supplier,Waste_Input!E1802,TotalSampleWeight))</f>
        <v/>
      </c>
      <c r="H1802" s="150" t="str">
        <f t="shared" si="374"/>
        <v/>
      </c>
      <c r="I1802" s="150" t="str">
        <f t="shared" si="375"/>
        <v/>
      </c>
      <c r="J1802" s="150" t="str">
        <f t="shared" si="376"/>
        <v/>
      </c>
      <c r="K1802" s="150" t="str">
        <f t="shared" si="377"/>
        <v/>
      </c>
      <c r="L1802" s="150" t="str">
        <f t="shared" si="378"/>
        <v/>
      </c>
      <c r="M1802" s="150" t="str">
        <f t="shared" si="379"/>
        <v/>
      </c>
      <c r="N1802" s="172" t="str">
        <f t="shared" si="380"/>
        <v/>
      </c>
      <c r="O1802" s="150" t="str">
        <f t="shared" si="381"/>
        <v/>
      </c>
      <c r="P1802" s="151" t="str">
        <f t="shared" si="382"/>
        <v/>
      </c>
      <c r="Q1802" s="150" t="str">
        <f t="shared" si="372"/>
        <v/>
      </c>
      <c r="R1802" s="126" t="str">
        <f t="array" ref="R1802">IF(AND(ISTEXT(E1802),D1802="TR"),_xlfn.STDEV.S(IF(Supplier=E1802,Target)),"")</f>
        <v/>
      </c>
      <c r="S1802" s="143" t="e">
        <f t="shared" si="383"/>
        <v>#VALUE!</v>
      </c>
      <c r="T1802" s="146" t="e">
        <f t="shared" si="384"/>
        <v>#VALUE!</v>
      </c>
    </row>
    <row r="1803" spans="1:20" s="17" customFormat="1" x14ac:dyDescent="0.2">
      <c r="A1803" s="14"/>
      <c r="B1803" s="14"/>
      <c r="C1803" s="14"/>
      <c r="D1803" s="14"/>
      <c r="E1803" s="14"/>
      <c r="F1803" s="149" t="str">
        <f t="shared" si="373"/>
        <v/>
      </c>
      <c r="G1803" s="148" t="str">
        <f>IF(F1803="","",SUMIF(Supplier,Waste_Input!E1803,TotalSampleWeight))</f>
        <v/>
      </c>
      <c r="H1803" s="150" t="str">
        <f t="shared" si="374"/>
        <v/>
      </c>
      <c r="I1803" s="150" t="str">
        <f t="shared" si="375"/>
        <v/>
      </c>
      <c r="J1803" s="150" t="str">
        <f t="shared" si="376"/>
        <v/>
      </c>
      <c r="K1803" s="150" t="str">
        <f t="shared" si="377"/>
        <v/>
      </c>
      <c r="L1803" s="150" t="str">
        <f t="shared" si="378"/>
        <v/>
      </c>
      <c r="M1803" s="150" t="str">
        <f t="shared" si="379"/>
        <v/>
      </c>
      <c r="N1803" s="172" t="str">
        <f t="shared" si="380"/>
        <v/>
      </c>
      <c r="O1803" s="150" t="str">
        <f t="shared" si="381"/>
        <v/>
      </c>
      <c r="P1803" s="151" t="str">
        <f t="shared" si="382"/>
        <v/>
      </c>
      <c r="Q1803" s="150" t="str">
        <f t="shared" si="372"/>
        <v/>
      </c>
      <c r="R1803" s="126" t="str">
        <f t="array" ref="R1803">IF(AND(ISTEXT(E1803),D1803="TR"),_xlfn.STDEV.S(IF(Supplier=E1803,Target)),"")</f>
        <v/>
      </c>
      <c r="S1803" s="143" t="e">
        <f t="shared" si="383"/>
        <v>#VALUE!</v>
      </c>
      <c r="T1803" s="146" t="e">
        <f t="shared" si="384"/>
        <v>#VALUE!</v>
      </c>
    </row>
    <row r="1804" spans="1:20" s="17" customFormat="1" x14ac:dyDescent="0.2">
      <c r="A1804" s="14"/>
      <c r="B1804" s="14"/>
      <c r="C1804" s="14"/>
      <c r="D1804" s="14"/>
      <c r="E1804" s="14"/>
      <c r="F1804" s="149" t="str">
        <f t="shared" si="373"/>
        <v/>
      </c>
      <c r="G1804" s="148" t="str">
        <f>IF(F1804="","",SUMIF(Supplier,Waste_Input!E1804,TotalSampleWeight))</f>
        <v/>
      </c>
      <c r="H1804" s="150" t="str">
        <f t="shared" si="374"/>
        <v/>
      </c>
      <c r="I1804" s="150" t="str">
        <f t="shared" si="375"/>
        <v/>
      </c>
      <c r="J1804" s="150" t="str">
        <f t="shared" si="376"/>
        <v/>
      </c>
      <c r="K1804" s="150" t="str">
        <f t="shared" si="377"/>
        <v/>
      </c>
      <c r="L1804" s="150" t="str">
        <f t="shared" si="378"/>
        <v/>
      </c>
      <c r="M1804" s="150" t="str">
        <f t="shared" si="379"/>
        <v/>
      </c>
      <c r="N1804" s="172" t="str">
        <f t="shared" si="380"/>
        <v/>
      </c>
      <c r="O1804" s="150" t="str">
        <f t="shared" si="381"/>
        <v/>
      </c>
      <c r="P1804" s="151" t="str">
        <f t="shared" si="382"/>
        <v/>
      </c>
      <c r="Q1804" s="150" t="str">
        <f t="shared" si="372"/>
        <v/>
      </c>
      <c r="R1804" s="126" t="str">
        <f t="array" ref="R1804">IF(AND(ISTEXT(E1804),D1804="TR"),_xlfn.STDEV.S(IF(Supplier=E1804,Target)),"")</f>
        <v/>
      </c>
      <c r="S1804" s="143" t="e">
        <f t="shared" si="383"/>
        <v>#VALUE!</v>
      </c>
      <c r="T1804" s="146" t="e">
        <f t="shared" si="384"/>
        <v>#VALUE!</v>
      </c>
    </row>
    <row r="1805" spans="1:20" s="17" customFormat="1" x14ac:dyDescent="0.2">
      <c r="A1805" s="14"/>
      <c r="B1805" s="14"/>
      <c r="C1805" s="14"/>
      <c r="D1805" s="14"/>
      <c r="E1805" s="14"/>
      <c r="F1805" s="149" t="str">
        <f t="shared" si="373"/>
        <v/>
      </c>
      <c r="G1805" s="148" t="str">
        <f>IF(F1805="","",SUMIF(Supplier,Waste_Input!E1805,TotalSampleWeight))</f>
        <v/>
      </c>
      <c r="H1805" s="150" t="str">
        <f t="shared" si="374"/>
        <v/>
      </c>
      <c r="I1805" s="150" t="str">
        <f t="shared" si="375"/>
        <v/>
      </c>
      <c r="J1805" s="150" t="str">
        <f t="shared" si="376"/>
        <v/>
      </c>
      <c r="K1805" s="150" t="str">
        <f t="shared" si="377"/>
        <v/>
      </c>
      <c r="L1805" s="150" t="str">
        <f t="shared" si="378"/>
        <v/>
      </c>
      <c r="M1805" s="150" t="str">
        <f t="shared" si="379"/>
        <v/>
      </c>
      <c r="N1805" s="172" t="str">
        <f t="shared" si="380"/>
        <v/>
      </c>
      <c r="O1805" s="150" t="str">
        <f t="shared" si="381"/>
        <v/>
      </c>
      <c r="P1805" s="151" t="str">
        <f t="shared" si="382"/>
        <v/>
      </c>
      <c r="Q1805" s="150" t="str">
        <f t="shared" si="372"/>
        <v/>
      </c>
      <c r="R1805" s="126" t="str">
        <f t="array" ref="R1805">IF(AND(ISTEXT(E1805),D1805="TR"),_xlfn.STDEV.S(IF(Supplier=E1805,Target)),"")</f>
        <v/>
      </c>
      <c r="S1805" s="143" t="e">
        <f t="shared" si="383"/>
        <v>#VALUE!</v>
      </c>
      <c r="T1805" s="146" t="e">
        <f t="shared" si="384"/>
        <v>#VALUE!</v>
      </c>
    </row>
    <row r="1806" spans="1:20" s="17" customFormat="1" x14ac:dyDescent="0.2">
      <c r="A1806" s="14"/>
      <c r="B1806" s="14"/>
      <c r="C1806" s="14"/>
      <c r="D1806" s="14"/>
      <c r="E1806" s="14"/>
      <c r="F1806" s="149" t="str">
        <f t="shared" si="373"/>
        <v/>
      </c>
      <c r="G1806" s="148" t="str">
        <f>IF(F1806="","",SUMIF(Supplier,Waste_Input!E1806,TotalSampleWeight))</f>
        <v/>
      </c>
      <c r="H1806" s="150" t="str">
        <f t="shared" si="374"/>
        <v/>
      </c>
      <c r="I1806" s="150" t="str">
        <f t="shared" si="375"/>
        <v/>
      </c>
      <c r="J1806" s="150" t="str">
        <f t="shared" si="376"/>
        <v/>
      </c>
      <c r="K1806" s="150" t="str">
        <f t="shared" si="377"/>
        <v/>
      </c>
      <c r="L1806" s="150" t="str">
        <f t="shared" si="378"/>
        <v/>
      </c>
      <c r="M1806" s="150" t="str">
        <f t="shared" si="379"/>
        <v/>
      </c>
      <c r="N1806" s="172" t="str">
        <f t="shared" si="380"/>
        <v/>
      </c>
      <c r="O1806" s="150" t="str">
        <f t="shared" si="381"/>
        <v/>
      </c>
      <c r="P1806" s="151" t="str">
        <f t="shared" si="382"/>
        <v/>
      </c>
      <c r="Q1806" s="150" t="str">
        <f t="shared" si="372"/>
        <v/>
      </c>
      <c r="R1806" s="126" t="str">
        <f t="array" ref="R1806">IF(AND(ISTEXT(E1806),D1806="TR"),_xlfn.STDEV.S(IF(Supplier=E1806,Target)),"")</f>
        <v/>
      </c>
      <c r="S1806" s="143" t="e">
        <f t="shared" si="383"/>
        <v>#VALUE!</v>
      </c>
      <c r="T1806" s="146" t="e">
        <f t="shared" si="384"/>
        <v>#VALUE!</v>
      </c>
    </row>
    <row r="1807" spans="1:20" s="17" customFormat="1" x14ac:dyDescent="0.2">
      <c r="A1807" s="14"/>
      <c r="B1807" s="14"/>
      <c r="C1807" s="14"/>
      <c r="D1807" s="14"/>
      <c r="E1807" s="14"/>
      <c r="F1807" s="149" t="str">
        <f t="shared" si="373"/>
        <v/>
      </c>
      <c r="G1807" s="148" t="str">
        <f>IF(F1807="","",SUMIF(Supplier,Waste_Input!E1807,TotalSampleWeight))</f>
        <v/>
      </c>
      <c r="H1807" s="150" t="str">
        <f t="shared" si="374"/>
        <v/>
      </c>
      <c r="I1807" s="150" t="str">
        <f t="shared" si="375"/>
        <v/>
      </c>
      <c r="J1807" s="150" t="str">
        <f t="shared" si="376"/>
        <v/>
      </c>
      <c r="K1807" s="150" t="str">
        <f t="shared" si="377"/>
        <v/>
      </c>
      <c r="L1807" s="150" t="str">
        <f t="shared" si="378"/>
        <v/>
      </c>
      <c r="M1807" s="150" t="str">
        <f t="shared" si="379"/>
        <v/>
      </c>
      <c r="N1807" s="172" t="str">
        <f t="shared" si="380"/>
        <v/>
      </c>
      <c r="O1807" s="150" t="str">
        <f t="shared" si="381"/>
        <v/>
      </c>
      <c r="P1807" s="151" t="str">
        <f t="shared" si="382"/>
        <v/>
      </c>
      <c r="Q1807" s="150" t="str">
        <f t="shared" si="372"/>
        <v/>
      </c>
      <c r="R1807" s="126" t="str">
        <f t="array" ref="R1807">IF(AND(ISTEXT(E1807),D1807="TR"),_xlfn.STDEV.S(IF(Supplier=E1807,Target)),"")</f>
        <v/>
      </c>
      <c r="S1807" s="143" t="e">
        <f t="shared" si="383"/>
        <v>#VALUE!</v>
      </c>
      <c r="T1807" s="146" t="e">
        <f t="shared" si="384"/>
        <v>#VALUE!</v>
      </c>
    </row>
    <row r="1808" spans="1:20" s="17" customFormat="1" x14ac:dyDescent="0.2">
      <c r="A1808" s="14"/>
      <c r="B1808" s="14"/>
      <c r="C1808" s="14"/>
      <c r="D1808" s="14"/>
      <c r="E1808" s="14"/>
      <c r="F1808" s="149" t="str">
        <f t="shared" si="373"/>
        <v/>
      </c>
      <c r="G1808" s="148" t="str">
        <f>IF(F1808="","",SUMIF(Supplier,Waste_Input!E1808,TotalSampleWeight))</f>
        <v/>
      </c>
      <c r="H1808" s="150" t="str">
        <f t="shared" si="374"/>
        <v/>
      </c>
      <c r="I1808" s="150" t="str">
        <f t="shared" si="375"/>
        <v/>
      </c>
      <c r="J1808" s="150" t="str">
        <f t="shared" si="376"/>
        <v/>
      </c>
      <c r="K1808" s="150" t="str">
        <f t="shared" si="377"/>
        <v/>
      </c>
      <c r="L1808" s="150" t="str">
        <f t="shared" si="378"/>
        <v/>
      </c>
      <c r="M1808" s="150" t="str">
        <f t="shared" si="379"/>
        <v/>
      </c>
      <c r="N1808" s="172" t="str">
        <f t="shared" si="380"/>
        <v/>
      </c>
      <c r="O1808" s="150" t="str">
        <f t="shared" si="381"/>
        <v/>
      </c>
      <c r="P1808" s="151" t="str">
        <f t="shared" si="382"/>
        <v/>
      </c>
      <c r="Q1808" s="150" t="str">
        <f t="shared" si="372"/>
        <v/>
      </c>
      <c r="R1808" s="126" t="str">
        <f t="array" ref="R1808">IF(AND(ISTEXT(E1808),D1808="TR"),_xlfn.STDEV.S(IF(Supplier=E1808,Target)),"")</f>
        <v/>
      </c>
      <c r="S1808" s="143" t="e">
        <f t="shared" si="383"/>
        <v>#VALUE!</v>
      </c>
      <c r="T1808" s="146" t="e">
        <f t="shared" si="384"/>
        <v>#VALUE!</v>
      </c>
    </row>
    <row r="1809" spans="1:20" s="17" customFormat="1" x14ac:dyDescent="0.2">
      <c r="A1809" s="14"/>
      <c r="B1809" s="14"/>
      <c r="C1809" s="14"/>
      <c r="D1809" s="14"/>
      <c r="E1809" s="14"/>
      <c r="F1809" s="149" t="str">
        <f t="shared" si="373"/>
        <v/>
      </c>
      <c r="G1809" s="148" t="str">
        <f>IF(F1809="","",SUMIF(Supplier,Waste_Input!E1809,TotalSampleWeight))</f>
        <v/>
      </c>
      <c r="H1809" s="150" t="str">
        <f t="shared" si="374"/>
        <v/>
      </c>
      <c r="I1809" s="150" t="str">
        <f t="shared" si="375"/>
        <v/>
      </c>
      <c r="J1809" s="150" t="str">
        <f t="shared" si="376"/>
        <v/>
      </c>
      <c r="K1809" s="150" t="str">
        <f t="shared" si="377"/>
        <v/>
      </c>
      <c r="L1809" s="150" t="str">
        <f t="shared" si="378"/>
        <v/>
      </c>
      <c r="M1809" s="150" t="str">
        <f t="shared" si="379"/>
        <v/>
      </c>
      <c r="N1809" s="172" t="str">
        <f t="shared" si="380"/>
        <v/>
      </c>
      <c r="O1809" s="150" t="str">
        <f t="shared" si="381"/>
        <v/>
      </c>
      <c r="P1809" s="151" t="str">
        <f t="shared" si="382"/>
        <v/>
      </c>
      <c r="Q1809" s="150" t="str">
        <f t="shared" si="372"/>
        <v/>
      </c>
      <c r="R1809" s="126" t="str">
        <f t="array" ref="R1809">IF(AND(ISTEXT(E1809),D1809="TR"),_xlfn.STDEV.S(IF(Supplier=E1809,Target)),"")</f>
        <v/>
      </c>
      <c r="S1809" s="143" t="e">
        <f t="shared" si="383"/>
        <v>#VALUE!</v>
      </c>
      <c r="T1809" s="146" t="e">
        <f t="shared" si="384"/>
        <v>#VALUE!</v>
      </c>
    </row>
    <row r="1810" spans="1:20" s="17" customFormat="1" x14ac:dyDescent="0.2">
      <c r="A1810" s="14"/>
      <c r="B1810" s="14"/>
      <c r="C1810" s="14"/>
      <c r="D1810" s="14"/>
      <c r="E1810" s="14"/>
      <c r="F1810" s="149" t="str">
        <f t="shared" si="373"/>
        <v/>
      </c>
      <c r="G1810" s="148" t="str">
        <f>IF(F1810="","",SUMIF(Supplier,Waste_Input!E1810,TotalSampleWeight))</f>
        <v/>
      </c>
      <c r="H1810" s="150" t="str">
        <f t="shared" si="374"/>
        <v/>
      </c>
      <c r="I1810" s="150" t="str">
        <f t="shared" si="375"/>
        <v/>
      </c>
      <c r="J1810" s="150" t="str">
        <f t="shared" si="376"/>
        <v/>
      </c>
      <c r="K1810" s="150" t="str">
        <f t="shared" si="377"/>
        <v/>
      </c>
      <c r="L1810" s="150" t="str">
        <f t="shared" si="378"/>
        <v/>
      </c>
      <c r="M1810" s="150" t="str">
        <f t="shared" si="379"/>
        <v/>
      </c>
      <c r="N1810" s="172" t="str">
        <f t="shared" si="380"/>
        <v/>
      </c>
      <c r="O1810" s="150" t="str">
        <f t="shared" si="381"/>
        <v/>
      </c>
      <c r="P1810" s="151" t="str">
        <f t="shared" si="382"/>
        <v/>
      </c>
      <c r="Q1810" s="150" t="str">
        <f t="shared" si="372"/>
        <v/>
      </c>
      <c r="R1810" s="126" t="str">
        <f t="array" ref="R1810">IF(AND(ISTEXT(E1810),D1810="TR"),_xlfn.STDEV.S(IF(Supplier=E1810,Target)),"")</f>
        <v/>
      </c>
      <c r="S1810" s="143" t="e">
        <f t="shared" si="383"/>
        <v>#VALUE!</v>
      </c>
      <c r="T1810" s="146" t="e">
        <f t="shared" si="384"/>
        <v>#VALUE!</v>
      </c>
    </row>
    <row r="1811" spans="1:20" s="17" customFormat="1" x14ac:dyDescent="0.2">
      <c r="A1811" s="14"/>
      <c r="B1811" s="14"/>
      <c r="C1811" s="14"/>
      <c r="D1811" s="14"/>
      <c r="E1811" s="14"/>
      <c r="F1811" s="149" t="str">
        <f t="shared" si="373"/>
        <v/>
      </c>
      <c r="G1811" s="148" t="str">
        <f>IF(F1811="","",SUMIF(Supplier,Waste_Input!E1811,TotalSampleWeight))</f>
        <v/>
      </c>
      <c r="H1811" s="150" t="str">
        <f t="shared" si="374"/>
        <v/>
      </c>
      <c r="I1811" s="150" t="str">
        <f t="shared" si="375"/>
        <v/>
      </c>
      <c r="J1811" s="150" t="str">
        <f t="shared" si="376"/>
        <v/>
      </c>
      <c r="K1811" s="150" t="str">
        <f t="shared" si="377"/>
        <v/>
      </c>
      <c r="L1811" s="150" t="str">
        <f t="shared" si="378"/>
        <v/>
      </c>
      <c r="M1811" s="150" t="str">
        <f t="shared" si="379"/>
        <v/>
      </c>
      <c r="N1811" s="172" t="str">
        <f t="shared" si="380"/>
        <v/>
      </c>
      <c r="O1811" s="150" t="str">
        <f t="shared" si="381"/>
        <v/>
      </c>
      <c r="P1811" s="151" t="str">
        <f t="shared" si="382"/>
        <v/>
      </c>
      <c r="Q1811" s="150" t="str">
        <f t="shared" si="372"/>
        <v/>
      </c>
      <c r="R1811" s="126" t="str">
        <f t="array" ref="R1811">IF(AND(ISTEXT(E1811),D1811="TR"),_xlfn.STDEV.S(IF(Supplier=E1811,Target)),"")</f>
        <v/>
      </c>
      <c r="S1811" s="143" t="e">
        <f t="shared" si="383"/>
        <v>#VALUE!</v>
      </c>
      <c r="T1811" s="146" t="e">
        <f t="shared" si="384"/>
        <v>#VALUE!</v>
      </c>
    </row>
    <row r="1812" spans="1:20" s="17" customFormat="1" x14ac:dyDescent="0.2">
      <c r="A1812" s="14"/>
      <c r="B1812" s="14"/>
      <c r="C1812" s="14"/>
      <c r="D1812" s="14"/>
      <c r="E1812" s="14"/>
      <c r="F1812" s="149" t="str">
        <f t="shared" si="373"/>
        <v/>
      </c>
      <c r="G1812" s="148" t="str">
        <f>IF(F1812="","",SUMIF(Supplier,Waste_Input!E1812,TotalSampleWeight))</f>
        <v/>
      </c>
      <c r="H1812" s="150" t="str">
        <f t="shared" si="374"/>
        <v/>
      </c>
      <c r="I1812" s="150" t="str">
        <f t="shared" si="375"/>
        <v/>
      </c>
      <c r="J1812" s="150" t="str">
        <f t="shared" si="376"/>
        <v/>
      </c>
      <c r="K1812" s="150" t="str">
        <f t="shared" si="377"/>
        <v/>
      </c>
      <c r="L1812" s="150" t="str">
        <f t="shared" si="378"/>
        <v/>
      </c>
      <c r="M1812" s="150" t="str">
        <f t="shared" si="379"/>
        <v/>
      </c>
      <c r="N1812" s="172" t="str">
        <f t="shared" si="380"/>
        <v/>
      </c>
      <c r="O1812" s="150" t="str">
        <f t="shared" si="381"/>
        <v/>
      </c>
      <c r="P1812" s="151" t="str">
        <f t="shared" si="382"/>
        <v/>
      </c>
      <c r="Q1812" s="150" t="str">
        <f t="shared" si="372"/>
        <v/>
      </c>
      <c r="R1812" s="126" t="str">
        <f t="array" ref="R1812">IF(AND(ISTEXT(E1812),D1812="TR"),_xlfn.STDEV.S(IF(Supplier=E1812,Target)),"")</f>
        <v/>
      </c>
      <c r="S1812" s="143" t="e">
        <f t="shared" si="383"/>
        <v>#VALUE!</v>
      </c>
      <c r="T1812" s="146" t="e">
        <f t="shared" si="384"/>
        <v>#VALUE!</v>
      </c>
    </row>
    <row r="1813" spans="1:20" s="17" customFormat="1" x14ac:dyDescent="0.2">
      <c r="A1813" s="14"/>
      <c r="B1813" s="14"/>
      <c r="C1813" s="14"/>
      <c r="D1813" s="14"/>
      <c r="E1813" s="14"/>
      <c r="F1813" s="149" t="str">
        <f t="shared" si="373"/>
        <v/>
      </c>
      <c r="G1813" s="148" t="str">
        <f>IF(F1813="","",SUMIF(Supplier,Waste_Input!E1813,TotalSampleWeight))</f>
        <v/>
      </c>
      <c r="H1813" s="150" t="str">
        <f t="shared" si="374"/>
        <v/>
      </c>
      <c r="I1813" s="150" t="str">
        <f t="shared" si="375"/>
        <v/>
      </c>
      <c r="J1813" s="150" t="str">
        <f t="shared" si="376"/>
        <v/>
      </c>
      <c r="K1813" s="150" t="str">
        <f t="shared" si="377"/>
        <v/>
      </c>
      <c r="L1813" s="150" t="str">
        <f t="shared" si="378"/>
        <v/>
      </c>
      <c r="M1813" s="150" t="str">
        <f t="shared" si="379"/>
        <v/>
      </c>
      <c r="N1813" s="172" t="str">
        <f t="shared" si="380"/>
        <v/>
      </c>
      <c r="O1813" s="150" t="str">
        <f t="shared" si="381"/>
        <v/>
      </c>
      <c r="P1813" s="151" t="str">
        <f t="shared" si="382"/>
        <v/>
      </c>
      <c r="Q1813" s="150" t="str">
        <f t="shared" si="372"/>
        <v/>
      </c>
      <c r="R1813" s="126" t="str">
        <f t="array" ref="R1813">IF(AND(ISTEXT(E1813),D1813="TR"),_xlfn.STDEV.S(IF(Supplier=E1813,Target)),"")</f>
        <v/>
      </c>
      <c r="S1813" s="143" t="e">
        <f t="shared" si="383"/>
        <v>#VALUE!</v>
      </c>
      <c r="T1813" s="146" t="e">
        <f t="shared" si="384"/>
        <v>#VALUE!</v>
      </c>
    </row>
    <row r="1814" spans="1:20" s="17" customFormat="1" x14ac:dyDescent="0.2">
      <c r="A1814" s="14"/>
      <c r="B1814" s="14"/>
      <c r="C1814" s="14"/>
      <c r="D1814" s="14"/>
      <c r="E1814" s="14"/>
      <c r="F1814" s="149" t="str">
        <f t="shared" si="373"/>
        <v/>
      </c>
      <c r="G1814" s="148" t="str">
        <f>IF(F1814="","",SUMIF(Supplier,Waste_Input!E1814,TotalSampleWeight))</f>
        <v/>
      </c>
      <c r="H1814" s="150" t="str">
        <f t="shared" si="374"/>
        <v/>
      </c>
      <c r="I1814" s="150" t="str">
        <f t="shared" si="375"/>
        <v/>
      </c>
      <c r="J1814" s="150" t="str">
        <f t="shared" si="376"/>
        <v/>
      </c>
      <c r="K1814" s="150" t="str">
        <f t="shared" si="377"/>
        <v/>
      </c>
      <c r="L1814" s="150" t="str">
        <f t="shared" si="378"/>
        <v/>
      </c>
      <c r="M1814" s="150" t="str">
        <f t="shared" si="379"/>
        <v/>
      </c>
      <c r="N1814" s="172" t="str">
        <f t="shared" si="380"/>
        <v/>
      </c>
      <c r="O1814" s="150" t="str">
        <f t="shared" si="381"/>
        <v/>
      </c>
      <c r="P1814" s="151" t="str">
        <f t="shared" si="382"/>
        <v/>
      </c>
      <c r="Q1814" s="150" t="str">
        <f t="shared" si="372"/>
        <v/>
      </c>
      <c r="R1814" s="126" t="str">
        <f t="array" ref="R1814">IF(AND(ISTEXT(E1814),D1814="TR"),_xlfn.STDEV.S(IF(Supplier=E1814,Target)),"")</f>
        <v/>
      </c>
      <c r="S1814" s="143" t="e">
        <f t="shared" si="383"/>
        <v>#VALUE!</v>
      </c>
      <c r="T1814" s="146" t="e">
        <f t="shared" si="384"/>
        <v>#VALUE!</v>
      </c>
    </row>
    <row r="1815" spans="1:20" s="17" customFormat="1" x14ac:dyDescent="0.2">
      <c r="A1815" s="14"/>
      <c r="B1815" s="14"/>
      <c r="C1815" s="14"/>
      <c r="D1815" s="14"/>
      <c r="E1815" s="14"/>
      <c r="F1815" s="149" t="str">
        <f t="shared" si="373"/>
        <v/>
      </c>
      <c r="G1815" s="148" t="str">
        <f>IF(F1815="","",SUMIF(Supplier,Waste_Input!E1815,TotalSampleWeight))</f>
        <v/>
      </c>
      <c r="H1815" s="150" t="str">
        <f t="shared" si="374"/>
        <v/>
      </c>
      <c r="I1815" s="150" t="str">
        <f t="shared" si="375"/>
        <v/>
      </c>
      <c r="J1815" s="150" t="str">
        <f t="shared" si="376"/>
        <v/>
      </c>
      <c r="K1815" s="150" t="str">
        <f t="shared" si="377"/>
        <v/>
      </c>
      <c r="L1815" s="150" t="str">
        <f t="shared" si="378"/>
        <v/>
      </c>
      <c r="M1815" s="150" t="str">
        <f t="shared" si="379"/>
        <v/>
      </c>
      <c r="N1815" s="172" t="str">
        <f t="shared" si="380"/>
        <v/>
      </c>
      <c r="O1815" s="150" t="str">
        <f t="shared" si="381"/>
        <v/>
      </c>
      <c r="P1815" s="151" t="str">
        <f t="shared" si="382"/>
        <v/>
      </c>
      <c r="Q1815" s="150" t="str">
        <f t="shared" si="372"/>
        <v/>
      </c>
      <c r="R1815" s="126" t="str">
        <f t="array" ref="R1815">IF(AND(ISTEXT(E1815),D1815="TR"),_xlfn.STDEV.S(IF(Supplier=E1815,Target)),"")</f>
        <v/>
      </c>
      <c r="S1815" s="143" t="e">
        <f t="shared" si="383"/>
        <v>#VALUE!</v>
      </c>
      <c r="T1815" s="146" t="e">
        <f t="shared" si="384"/>
        <v>#VALUE!</v>
      </c>
    </row>
    <row r="1816" spans="1:20" s="17" customFormat="1" x14ac:dyDescent="0.2">
      <c r="A1816" s="14"/>
      <c r="B1816" s="14"/>
      <c r="C1816" s="14"/>
      <c r="D1816" s="14"/>
      <c r="E1816" s="14"/>
      <c r="F1816" s="149" t="str">
        <f t="shared" si="373"/>
        <v/>
      </c>
      <c r="G1816" s="148" t="str">
        <f>IF(F1816="","",SUMIF(Supplier,Waste_Input!E1816,TotalSampleWeight))</f>
        <v/>
      </c>
      <c r="H1816" s="150" t="str">
        <f t="shared" si="374"/>
        <v/>
      </c>
      <c r="I1816" s="150" t="str">
        <f t="shared" si="375"/>
        <v/>
      </c>
      <c r="J1816" s="150" t="str">
        <f t="shared" si="376"/>
        <v/>
      </c>
      <c r="K1816" s="150" t="str">
        <f t="shared" si="377"/>
        <v/>
      </c>
      <c r="L1816" s="150" t="str">
        <f t="shared" si="378"/>
        <v/>
      </c>
      <c r="M1816" s="150" t="str">
        <f t="shared" si="379"/>
        <v/>
      </c>
      <c r="N1816" s="172" t="str">
        <f t="shared" si="380"/>
        <v/>
      </c>
      <c r="O1816" s="150" t="str">
        <f t="shared" si="381"/>
        <v/>
      </c>
      <c r="P1816" s="151" t="str">
        <f t="shared" si="382"/>
        <v/>
      </c>
      <c r="Q1816" s="150" t="str">
        <f t="shared" si="372"/>
        <v/>
      </c>
      <c r="R1816" s="126" t="str">
        <f t="array" ref="R1816">IF(AND(ISTEXT(E1816),D1816="TR"),_xlfn.STDEV.S(IF(Supplier=E1816,Target)),"")</f>
        <v/>
      </c>
      <c r="S1816" s="143" t="e">
        <f t="shared" si="383"/>
        <v>#VALUE!</v>
      </c>
      <c r="T1816" s="146" t="e">
        <f t="shared" si="384"/>
        <v>#VALUE!</v>
      </c>
    </row>
    <row r="1817" spans="1:20" s="17" customFormat="1" x14ac:dyDescent="0.2">
      <c r="A1817" s="14"/>
      <c r="B1817" s="14"/>
      <c r="C1817" s="14"/>
      <c r="D1817" s="14"/>
      <c r="E1817" s="14"/>
      <c r="F1817" s="149" t="str">
        <f t="shared" si="373"/>
        <v/>
      </c>
      <c r="G1817" s="148" t="str">
        <f>IF(F1817="","",SUMIF(Supplier,Waste_Input!E1817,TotalSampleWeight))</f>
        <v/>
      </c>
      <c r="H1817" s="150" t="str">
        <f t="shared" si="374"/>
        <v/>
      </c>
      <c r="I1817" s="150" t="str">
        <f t="shared" si="375"/>
        <v/>
      </c>
      <c r="J1817" s="150" t="str">
        <f t="shared" si="376"/>
        <v/>
      </c>
      <c r="K1817" s="150" t="str">
        <f t="shared" si="377"/>
        <v/>
      </c>
      <c r="L1817" s="150" t="str">
        <f t="shared" si="378"/>
        <v/>
      </c>
      <c r="M1817" s="150" t="str">
        <f t="shared" si="379"/>
        <v/>
      </c>
      <c r="N1817" s="172" t="str">
        <f t="shared" si="380"/>
        <v/>
      </c>
      <c r="O1817" s="150" t="str">
        <f t="shared" si="381"/>
        <v/>
      </c>
      <c r="P1817" s="151" t="str">
        <f t="shared" si="382"/>
        <v/>
      </c>
      <c r="Q1817" s="150" t="str">
        <f t="shared" si="372"/>
        <v/>
      </c>
      <c r="R1817" s="126" t="str">
        <f t="array" ref="R1817">IF(AND(ISTEXT(E1817),D1817="TR"),_xlfn.STDEV.S(IF(Supplier=E1817,Target)),"")</f>
        <v/>
      </c>
      <c r="S1817" s="143" t="e">
        <f t="shared" si="383"/>
        <v>#VALUE!</v>
      </c>
      <c r="T1817" s="146" t="e">
        <f t="shared" si="384"/>
        <v>#VALUE!</v>
      </c>
    </row>
    <row r="1818" spans="1:20" s="17" customFormat="1" x14ac:dyDescent="0.2">
      <c r="A1818" s="14"/>
      <c r="B1818" s="14"/>
      <c r="C1818" s="14"/>
      <c r="D1818" s="14"/>
      <c r="E1818" s="14"/>
      <c r="F1818" s="149" t="str">
        <f t="shared" si="373"/>
        <v/>
      </c>
      <c r="G1818" s="148" t="str">
        <f>IF(F1818="","",SUMIF(Supplier,Waste_Input!E1818,TotalSampleWeight))</f>
        <v/>
      </c>
      <c r="H1818" s="150" t="str">
        <f t="shared" si="374"/>
        <v/>
      </c>
      <c r="I1818" s="150" t="str">
        <f t="shared" si="375"/>
        <v/>
      </c>
      <c r="J1818" s="150" t="str">
        <f t="shared" si="376"/>
        <v/>
      </c>
      <c r="K1818" s="150" t="str">
        <f t="shared" si="377"/>
        <v/>
      </c>
      <c r="L1818" s="150" t="str">
        <f t="shared" si="378"/>
        <v/>
      </c>
      <c r="M1818" s="150" t="str">
        <f t="shared" si="379"/>
        <v/>
      </c>
      <c r="N1818" s="172" t="str">
        <f t="shared" si="380"/>
        <v/>
      </c>
      <c r="O1818" s="150" t="str">
        <f t="shared" si="381"/>
        <v/>
      </c>
      <c r="P1818" s="151" t="str">
        <f t="shared" si="382"/>
        <v/>
      </c>
      <c r="Q1818" s="150" t="str">
        <f t="shared" si="372"/>
        <v/>
      </c>
      <c r="R1818" s="126" t="str">
        <f t="array" ref="R1818">IF(AND(ISTEXT(E1818),D1818="TR"),_xlfn.STDEV.S(IF(Supplier=E1818,Target)),"")</f>
        <v/>
      </c>
      <c r="S1818" s="143" t="e">
        <f t="shared" si="383"/>
        <v>#VALUE!</v>
      </c>
      <c r="T1818" s="146" t="e">
        <f t="shared" si="384"/>
        <v>#VALUE!</v>
      </c>
    </row>
    <row r="1819" spans="1:20" s="17" customFormat="1" x14ac:dyDescent="0.2">
      <c r="A1819" s="14"/>
      <c r="B1819" s="14"/>
      <c r="C1819" s="14"/>
      <c r="D1819" s="14"/>
      <c r="E1819" s="14"/>
      <c r="F1819" s="149" t="str">
        <f t="shared" si="373"/>
        <v/>
      </c>
      <c r="G1819" s="148" t="str">
        <f>IF(F1819="","",SUMIF(Supplier,Waste_Input!E1819,TotalSampleWeight))</f>
        <v/>
      </c>
      <c r="H1819" s="150" t="str">
        <f t="shared" si="374"/>
        <v/>
      </c>
      <c r="I1819" s="150" t="str">
        <f t="shared" si="375"/>
        <v/>
      </c>
      <c r="J1819" s="150" t="str">
        <f t="shared" si="376"/>
        <v/>
      </c>
      <c r="K1819" s="150" t="str">
        <f t="shared" si="377"/>
        <v/>
      </c>
      <c r="L1819" s="150" t="str">
        <f t="shared" si="378"/>
        <v/>
      </c>
      <c r="M1819" s="150" t="str">
        <f t="shared" si="379"/>
        <v/>
      </c>
      <c r="N1819" s="172" t="str">
        <f t="shared" si="380"/>
        <v/>
      </c>
      <c r="O1819" s="150" t="str">
        <f t="shared" si="381"/>
        <v/>
      </c>
      <c r="P1819" s="151" t="str">
        <f t="shared" si="382"/>
        <v/>
      </c>
      <c r="Q1819" s="150" t="str">
        <f t="shared" si="372"/>
        <v/>
      </c>
      <c r="R1819" s="126" t="str">
        <f t="array" ref="R1819">IF(AND(ISTEXT(E1819),D1819="TR"),_xlfn.STDEV.S(IF(Supplier=E1819,Target)),"")</f>
        <v/>
      </c>
      <c r="S1819" s="143" t="e">
        <f t="shared" si="383"/>
        <v>#VALUE!</v>
      </c>
      <c r="T1819" s="146" t="e">
        <f t="shared" si="384"/>
        <v>#VALUE!</v>
      </c>
    </row>
    <row r="1820" spans="1:20" s="17" customFormat="1" x14ac:dyDescent="0.2">
      <c r="A1820" s="14"/>
      <c r="B1820" s="14"/>
      <c r="C1820" s="14"/>
      <c r="D1820" s="14"/>
      <c r="E1820" s="14"/>
      <c r="F1820" s="149" t="str">
        <f t="shared" si="373"/>
        <v/>
      </c>
      <c r="G1820" s="148" t="str">
        <f>IF(F1820="","",SUMIF(Supplier,Waste_Input!E1820,TotalSampleWeight))</f>
        <v/>
      </c>
      <c r="H1820" s="150" t="str">
        <f t="shared" si="374"/>
        <v/>
      </c>
      <c r="I1820" s="150" t="str">
        <f t="shared" si="375"/>
        <v/>
      </c>
      <c r="J1820" s="150" t="str">
        <f t="shared" si="376"/>
        <v/>
      </c>
      <c r="K1820" s="150" t="str">
        <f t="shared" si="377"/>
        <v/>
      </c>
      <c r="L1820" s="150" t="str">
        <f t="shared" si="378"/>
        <v/>
      </c>
      <c r="M1820" s="150" t="str">
        <f t="shared" si="379"/>
        <v/>
      </c>
      <c r="N1820" s="172" t="str">
        <f t="shared" si="380"/>
        <v/>
      </c>
      <c r="O1820" s="150" t="str">
        <f t="shared" si="381"/>
        <v/>
      </c>
      <c r="P1820" s="151" t="str">
        <f t="shared" si="382"/>
        <v/>
      </c>
      <c r="Q1820" s="150" t="str">
        <f t="shared" si="372"/>
        <v/>
      </c>
      <c r="R1820" s="126" t="str">
        <f t="array" ref="R1820">IF(AND(ISTEXT(E1820),D1820="TR"),_xlfn.STDEV.S(IF(Supplier=E1820,Target)),"")</f>
        <v/>
      </c>
      <c r="S1820" s="143" t="e">
        <f t="shared" si="383"/>
        <v>#VALUE!</v>
      </c>
      <c r="T1820" s="146" t="e">
        <f t="shared" si="384"/>
        <v>#VALUE!</v>
      </c>
    </row>
    <row r="1821" spans="1:20" s="17" customFormat="1" x14ac:dyDescent="0.2">
      <c r="A1821" s="14"/>
      <c r="B1821" s="14"/>
      <c r="C1821" s="14"/>
      <c r="D1821" s="14"/>
      <c r="E1821" s="14"/>
      <c r="F1821" s="149" t="str">
        <f t="shared" si="373"/>
        <v/>
      </c>
      <c r="G1821" s="148" t="str">
        <f>IF(F1821="","",SUMIF(Supplier,Waste_Input!E1821,TotalSampleWeight))</f>
        <v/>
      </c>
      <c r="H1821" s="150" t="str">
        <f t="shared" si="374"/>
        <v/>
      </c>
      <c r="I1821" s="150" t="str">
        <f t="shared" si="375"/>
        <v/>
      </c>
      <c r="J1821" s="150" t="str">
        <f t="shared" si="376"/>
        <v/>
      </c>
      <c r="K1821" s="150" t="str">
        <f t="shared" si="377"/>
        <v/>
      </c>
      <c r="L1821" s="150" t="str">
        <f t="shared" si="378"/>
        <v/>
      </c>
      <c r="M1821" s="150" t="str">
        <f t="shared" si="379"/>
        <v/>
      </c>
      <c r="N1821" s="172" t="str">
        <f t="shared" si="380"/>
        <v/>
      </c>
      <c r="O1821" s="150" t="str">
        <f t="shared" si="381"/>
        <v/>
      </c>
      <c r="P1821" s="151" t="str">
        <f t="shared" si="382"/>
        <v/>
      </c>
      <c r="Q1821" s="150" t="str">
        <f t="shared" si="372"/>
        <v/>
      </c>
      <c r="R1821" s="126" t="str">
        <f t="array" ref="R1821">IF(AND(ISTEXT(E1821),D1821="TR"),_xlfn.STDEV.S(IF(Supplier=E1821,Target)),"")</f>
        <v/>
      </c>
      <c r="S1821" s="143" t="e">
        <f t="shared" si="383"/>
        <v>#VALUE!</v>
      </c>
      <c r="T1821" s="146" t="e">
        <f t="shared" si="384"/>
        <v>#VALUE!</v>
      </c>
    </row>
    <row r="1822" spans="1:20" s="17" customFormat="1" x14ac:dyDescent="0.2">
      <c r="A1822" s="14"/>
      <c r="B1822" s="14"/>
      <c r="C1822" s="14"/>
      <c r="D1822" s="14"/>
      <c r="E1822" s="14"/>
      <c r="F1822" s="149" t="str">
        <f t="shared" si="373"/>
        <v/>
      </c>
      <c r="G1822" s="148" t="str">
        <f>IF(F1822="","",SUMIF(Supplier,Waste_Input!E1822,TotalSampleWeight))</f>
        <v/>
      </c>
      <c r="H1822" s="150" t="str">
        <f t="shared" si="374"/>
        <v/>
      </c>
      <c r="I1822" s="150" t="str">
        <f t="shared" si="375"/>
        <v/>
      </c>
      <c r="J1822" s="150" t="str">
        <f t="shared" si="376"/>
        <v/>
      </c>
      <c r="K1822" s="150" t="str">
        <f t="shared" si="377"/>
        <v/>
      </c>
      <c r="L1822" s="150" t="str">
        <f t="shared" si="378"/>
        <v/>
      </c>
      <c r="M1822" s="150" t="str">
        <f t="shared" si="379"/>
        <v/>
      </c>
      <c r="N1822" s="172" t="str">
        <f t="shared" si="380"/>
        <v/>
      </c>
      <c r="O1822" s="150" t="str">
        <f t="shared" si="381"/>
        <v/>
      </c>
      <c r="P1822" s="151" t="str">
        <f t="shared" si="382"/>
        <v/>
      </c>
      <c r="Q1822" s="150" t="str">
        <f t="shared" si="372"/>
        <v/>
      </c>
      <c r="R1822" s="126" t="str">
        <f t="array" ref="R1822">IF(AND(ISTEXT(E1822),D1822="TR"),_xlfn.STDEV.S(IF(Supplier=E1822,Target)),"")</f>
        <v/>
      </c>
      <c r="S1822" s="143" t="e">
        <f t="shared" si="383"/>
        <v>#VALUE!</v>
      </c>
      <c r="T1822" s="146" t="e">
        <f t="shared" si="384"/>
        <v>#VALUE!</v>
      </c>
    </row>
    <row r="1823" spans="1:20" s="17" customFormat="1" x14ac:dyDescent="0.2">
      <c r="A1823" s="14"/>
      <c r="B1823" s="14"/>
      <c r="C1823" s="14"/>
      <c r="D1823" s="14"/>
      <c r="E1823" s="14"/>
      <c r="F1823" s="149" t="str">
        <f t="shared" si="373"/>
        <v/>
      </c>
      <c r="G1823" s="148" t="str">
        <f>IF(F1823="","",SUMIF(Supplier,Waste_Input!E1823,TotalSampleWeight))</f>
        <v/>
      </c>
      <c r="H1823" s="150" t="str">
        <f t="shared" si="374"/>
        <v/>
      </c>
      <c r="I1823" s="150" t="str">
        <f t="shared" si="375"/>
        <v/>
      </c>
      <c r="J1823" s="150" t="str">
        <f t="shared" si="376"/>
        <v/>
      </c>
      <c r="K1823" s="150" t="str">
        <f t="shared" si="377"/>
        <v/>
      </c>
      <c r="L1823" s="150" t="str">
        <f t="shared" si="378"/>
        <v/>
      </c>
      <c r="M1823" s="150" t="str">
        <f t="shared" si="379"/>
        <v/>
      </c>
      <c r="N1823" s="172" t="str">
        <f t="shared" si="380"/>
        <v/>
      </c>
      <c r="O1823" s="150" t="str">
        <f t="shared" si="381"/>
        <v/>
      </c>
      <c r="P1823" s="151" t="str">
        <f t="shared" si="382"/>
        <v/>
      </c>
      <c r="Q1823" s="150" t="str">
        <f t="shared" si="372"/>
        <v/>
      </c>
      <c r="R1823" s="126" t="str">
        <f t="array" ref="R1823">IF(AND(ISTEXT(E1823),D1823="TR"),_xlfn.STDEV.S(IF(Supplier=E1823,Target)),"")</f>
        <v/>
      </c>
      <c r="S1823" s="143" t="e">
        <f t="shared" si="383"/>
        <v>#VALUE!</v>
      </c>
      <c r="T1823" s="146" t="e">
        <f t="shared" si="384"/>
        <v>#VALUE!</v>
      </c>
    </row>
    <row r="1824" spans="1:20" s="17" customFormat="1" x14ac:dyDescent="0.2">
      <c r="A1824" s="14"/>
      <c r="B1824" s="14"/>
      <c r="C1824" s="14"/>
      <c r="D1824" s="14"/>
      <c r="E1824" s="14"/>
      <c r="F1824" s="149" t="str">
        <f t="shared" si="373"/>
        <v/>
      </c>
      <c r="G1824" s="148" t="str">
        <f>IF(F1824="","",SUMIF(Supplier,Waste_Input!E1824,TotalSampleWeight))</f>
        <v/>
      </c>
      <c r="H1824" s="150" t="str">
        <f t="shared" si="374"/>
        <v/>
      </c>
      <c r="I1824" s="150" t="str">
        <f t="shared" si="375"/>
        <v/>
      </c>
      <c r="J1824" s="150" t="str">
        <f t="shared" si="376"/>
        <v/>
      </c>
      <c r="K1824" s="150" t="str">
        <f t="shared" si="377"/>
        <v/>
      </c>
      <c r="L1824" s="150" t="str">
        <f t="shared" si="378"/>
        <v/>
      </c>
      <c r="M1824" s="150" t="str">
        <f t="shared" si="379"/>
        <v/>
      </c>
      <c r="N1824" s="172" t="str">
        <f t="shared" si="380"/>
        <v/>
      </c>
      <c r="O1824" s="150" t="str">
        <f t="shared" si="381"/>
        <v/>
      </c>
      <c r="P1824" s="151" t="str">
        <f t="shared" si="382"/>
        <v/>
      </c>
      <c r="Q1824" s="150" t="str">
        <f t="shared" si="372"/>
        <v/>
      </c>
      <c r="R1824" s="126" t="str">
        <f t="array" ref="R1824">IF(AND(ISTEXT(E1824),D1824="TR"),_xlfn.STDEV.S(IF(Supplier=E1824,Target)),"")</f>
        <v/>
      </c>
      <c r="S1824" s="143" t="e">
        <f t="shared" si="383"/>
        <v>#VALUE!</v>
      </c>
      <c r="T1824" s="146" t="e">
        <f t="shared" si="384"/>
        <v>#VALUE!</v>
      </c>
    </row>
    <row r="1825" spans="1:20" s="17" customFormat="1" x14ac:dyDescent="0.2">
      <c r="A1825" s="14"/>
      <c r="B1825" s="14"/>
      <c r="C1825" s="14"/>
      <c r="D1825" s="14"/>
      <c r="E1825" s="14"/>
      <c r="F1825" s="149" t="str">
        <f t="shared" si="373"/>
        <v/>
      </c>
      <c r="G1825" s="148" t="str">
        <f>IF(F1825="","",SUMIF(Supplier,Waste_Input!E1825,TotalSampleWeight))</f>
        <v/>
      </c>
      <c r="H1825" s="150" t="str">
        <f t="shared" si="374"/>
        <v/>
      </c>
      <c r="I1825" s="150" t="str">
        <f t="shared" si="375"/>
        <v/>
      </c>
      <c r="J1825" s="150" t="str">
        <f t="shared" si="376"/>
        <v/>
      </c>
      <c r="K1825" s="150" t="str">
        <f t="shared" si="377"/>
        <v/>
      </c>
      <c r="L1825" s="150" t="str">
        <f t="shared" si="378"/>
        <v/>
      </c>
      <c r="M1825" s="150" t="str">
        <f t="shared" si="379"/>
        <v/>
      </c>
      <c r="N1825" s="172" t="str">
        <f t="shared" si="380"/>
        <v/>
      </c>
      <c r="O1825" s="150" t="str">
        <f t="shared" si="381"/>
        <v/>
      </c>
      <c r="P1825" s="151" t="str">
        <f t="shared" si="382"/>
        <v/>
      </c>
      <c r="Q1825" s="150" t="str">
        <f t="shared" si="372"/>
        <v/>
      </c>
      <c r="R1825" s="126" t="str">
        <f t="array" ref="R1825">IF(AND(ISTEXT(E1825),D1825="TR"),_xlfn.STDEV.S(IF(Supplier=E1825,Target)),"")</f>
        <v/>
      </c>
      <c r="S1825" s="143" t="e">
        <f t="shared" si="383"/>
        <v>#VALUE!</v>
      </c>
      <c r="T1825" s="146" t="e">
        <f t="shared" si="384"/>
        <v>#VALUE!</v>
      </c>
    </row>
    <row r="1826" spans="1:20" s="17" customFormat="1" x14ac:dyDescent="0.2">
      <c r="A1826" s="14"/>
      <c r="B1826" s="14"/>
      <c r="C1826" s="14"/>
      <c r="D1826" s="14"/>
      <c r="E1826" s="14"/>
      <c r="F1826" s="149" t="str">
        <f t="shared" si="373"/>
        <v/>
      </c>
      <c r="G1826" s="148" t="str">
        <f>IF(F1826="","",SUMIF(Supplier,Waste_Input!E1826,TotalSampleWeight))</f>
        <v/>
      </c>
      <c r="H1826" s="150" t="str">
        <f t="shared" si="374"/>
        <v/>
      </c>
      <c r="I1826" s="150" t="str">
        <f t="shared" si="375"/>
        <v/>
      </c>
      <c r="J1826" s="150" t="str">
        <f t="shared" si="376"/>
        <v/>
      </c>
      <c r="K1826" s="150" t="str">
        <f t="shared" si="377"/>
        <v/>
      </c>
      <c r="L1826" s="150" t="str">
        <f t="shared" si="378"/>
        <v/>
      </c>
      <c r="M1826" s="150" t="str">
        <f t="shared" si="379"/>
        <v/>
      </c>
      <c r="N1826" s="172" t="str">
        <f t="shared" si="380"/>
        <v/>
      </c>
      <c r="O1826" s="150" t="str">
        <f t="shared" si="381"/>
        <v/>
      </c>
      <c r="P1826" s="151" t="str">
        <f t="shared" si="382"/>
        <v/>
      </c>
      <c r="Q1826" s="150" t="str">
        <f t="shared" si="372"/>
        <v/>
      </c>
      <c r="R1826" s="126" t="str">
        <f t="array" ref="R1826">IF(AND(ISTEXT(E1826),D1826="TR"),_xlfn.STDEV.S(IF(Supplier=E1826,Target)),"")</f>
        <v/>
      </c>
      <c r="S1826" s="143" t="e">
        <f t="shared" si="383"/>
        <v>#VALUE!</v>
      </c>
      <c r="T1826" s="146" t="e">
        <f t="shared" si="384"/>
        <v>#VALUE!</v>
      </c>
    </row>
    <row r="1827" spans="1:20" s="17" customFormat="1" x14ac:dyDescent="0.2">
      <c r="A1827" s="14"/>
      <c r="B1827" s="14"/>
      <c r="C1827" s="14"/>
      <c r="D1827" s="14"/>
      <c r="E1827" s="14"/>
      <c r="F1827" s="149" t="str">
        <f t="shared" si="373"/>
        <v/>
      </c>
      <c r="G1827" s="148" t="str">
        <f>IF(F1827="","",SUMIF(Supplier,Waste_Input!E1827,TotalSampleWeight))</f>
        <v/>
      </c>
      <c r="H1827" s="150" t="str">
        <f t="shared" si="374"/>
        <v/>
      </c>
      <c r="I1827" s="150" t="str">
        <f t="shared" si="375"/>
        <v/>
      </c>
      <c r="J1827" s="150" t="str">
        <f t="shared" si="376"/>
        <v/>
      </c>
      <c r="K1827" s="150" t="str">
        <f t="shared" si="377"/>
        <v/>
      </c>
      <c r="L1827" s="150" t="str">
        <f t="shared" si="378"/>
        <v/>
      </c>
      <c r="M1827" s="150" t="str">
        <f t="shared" si="379"/>
        <v/>
      </c>
      <c r="N1827" s="172" t="str">
        <f t="shared" si="380"/>
        <v/>
      </c>
      <c r="O1827" s="150" t="str">
        <f t="shared" si="381"/>
        <v/>
      </c>
      <c r="P1827" s="151" t="str">
        <f t="shared" si="382"/>
        <v/>
      </c>
      <c r="Q1827" s="150" t="str">
        <f t="shared" si="372"/>
        <v/>
      </c>
      <c r="R1827" s="126" t="str">
        <f t="array" ref="R1827">IF(AND(ISTEXT(E1827),D1827="TR"),_xlfn.STDEV.S(IF(Supplier=E1827,Target)),"")</f>
        <v/>
      </c>
      <c r="S1827" s="143" t="e">
        <f t="shared" si="383"/>
        <v>#VALUE!</v>
      </c>
      <c r="T1827" s="146" t="e">
        <f t="shared" si="384"/>
        <v>#VALUE!</v>
      </c>
    </row>
    <row r="1828" spans="1:20" s="17" customFormat="1" x14ac:dyDescent="0.2">
      <c r="A1828" s="14"/>
      <c r="B1828" s="14"/>
      <c r="C1828" s="14"/>
      <c r="D1828" s="14"/>
      <c r="E1828" s="14"/>
      <c r="F1828" s="149" t="str">
        <f t="shared" si="373"/>
        <v/>
      </c>
      <c r="G1828" s="148" t="str">
        <f>IF(F1828="","",SUMIF(Supplier,Waste_Input!E1828,TotalSampleWeight))</f>
        <v/>
      </c>
      <c r="H1828" s="150" t="str">
        <f t="shared" si="374"/>
        <v/>
      </c>
      <c r="I1828" s="150" t="str">
        <f t="shared" si="375"/>
        <v/>
      </c>
      <c r="J1828" s="150" t="str">
        <f t="shared" si="376"/>
        <v/>
      </c>
      <c r="K1828" s="150" t="str">
        <f t="shared" si="377"/>
        <v/>
      </c>
      <c r="L1828" s="150" t="str">
        <f t="shared" si="378"/>
        <v/>
      </c>
      <c r="M1828" s="150" t="str">
        <f t="shared" si="379"/>
        <v/>
      </c>
      <c r="N1828" s="172" t="str">
        <f t="shared" si="380"/>
        <v/>
      </c>
      <c r="O1828" s="150" t="str">
        <f t="shared" si="381"/>
        <v/>
      </c>
      <c r="P1828" s="151" t="str">
        <f t="shared" si="382"/>
        <v/>
      </c>
      <c r="Q1828" s="150" t="str">
        <f t="shared" si="372"/>
        <v/>
      </c>
      <c r="R1828" s="126" t="str">
        <f t="array" ref="R1828">IF(AND(ISTEXT(E1828),D1828="TR"),_xlfn.STDEV.S(IF(Supplier=E1828,Target)),"")</f>
        <v/>
      </c>
      <c r="S1828" s="143" t="e">
        <f t="shared" si="383"/>
        <v>#VALUE!</v>
      </c>
      <c r="T1828" s="146" t="e">
        <f t="shared" si="384"/>
        <v>#VALUE!</v>
      </c>
    </row>
    <row r="1829" spans="1:20" s="17" customFormat="1" x14ac:dyDescent="0.2">
      <c r="A1829" s="14"/>
      <c r="B1829" s="14"/>
      <c r="C1829" s="14"/>
      <c r="D1829" s="14"/>
      <c r="E1829" s="14"/>
      <c r="F1829" s="149" t="str">
        <f t="shared" si="373"/>
        <v/>
      </c>
      <c r="G1829" s="148" t="str">
        <f>IF(F1829="","",SUMIF(Supplier,Waste_Input!E1829,TotalSampleWeight))</f>
        <v/>
      </c>
      <c r="H1829" s="150" t="str">
        <f t="shared" si="374"/>
        <v/>
      </c>
      <c r="I1829" s="150" t="str">
        <f t="shared" si="375"/>
        <v/>
      </c>
      <c r="J1829" s="150" t="str">
        <f t="shared" si="376"/>
        <v/>
      </c>
      <c r="K1829" s="150" t="str">
        <f t="shared" si="377"/>
        <v/>
      </c>
      <c r="L1829" s="150" t="str">
        <f t="shared" si="378"/>
        <v/>
      </c>
      <c r="M1829" s="150" t="str">
        <f t="shared" si="379"/>
        <v/>
      </c>
      <c r="N1829" s="172" t="str">
        <f t="shared" si="380"/>
        <v/>
      </c>
      <c r="O1829" s="150" t="str">
        <f t="shared" si="381"/>
        <v/>
      </c>
      <c r="P1829" s="151" t="str">
        <f t="shared" si="382"/>
        <v/>
      </c>
      <c r="Q1829" s="150" t="str">
        <f t="shared" si="372"/>
        <v/>
      </c>
      <c r="R1829" s="126" t="str">
        <f t="array" ref="R1829">IF(AND(ISTEXT(E1829),D1829="TR"),_xlfn.STDEV.S(IF(Supplier=E1829,Target)),"")</f>
        <v/>
      </c>
      <c r="S1829" s="143" t="e">
        <f t="shared" si="383"/>
        <v>#VALUE!</v>
      </c>
      <c r="T1829" s="146" t="e">
        <f t="shared" si="384"/>
        <v>#VALUE!</v>
      </c>
    </row>
    <row r="1830" spans="1:20" s="17" customFormat="1" x14ac:dyDescent="0.2">
      <c r="A1830" s="14"/>
      <c r="B1830" s="14"/>
      <c r="C1830" s="14"/>
      <c r="D1830" s="14"/>
      <c r="E1830" s="14"/>
      <c r="F1830" s="149" t="str">
        <f t="shared" si="373"/>
        <v/>
      </c>
      <c r="G1830" s="148" t="str">
        <f>IF(F1830="","",SUMIF(Supplier,Waste_Input!E1830,TotalSampleWeight))</f>
        <v/>
      </c>
      <c r="H1830" s="150" t="str">
        <f t="shared" si="374"/>
        <v/>
      </c>
      <c r="I1830" s="150" t="str">
        <f t="shared" si="375"/>
        <v/>
      </c>
      <c r="J1830" s="150" t="str">
        <f t="shared" si="376"/>
        <v/>
      </c>
      <c r="K1830" s="150" t="str">
        <f t="shared" si="377"/>
        <v/>
      </c>
      <c r="L1830" s="150" t="str">
        <f t="shared" si="378"/>
        <v/>
      </c>
      <c r="M1830" s="150" t="str">
        <f t="shared" si="379"/>
        <v/>
      </c>
      <c r="N1830" s="172" t="str">
        <f t="shared" si="380"/>
        <v/>
      </c>
      <c r="O1830" s="150" t="str">
        <f t="shared" si="381"/>
        <v/>
      </c>
      <c r="P1830" s="151" t="str">
        <f t="shared" si="382"/>
        <v/>
      </c>
      <c r="Q1830" s="150" t="str">
        <f t="shared" si="372"/>
        <v/>
      </c>
      <c r="R1830" s="126" t="str">
        <f t="array" ref="R1830">IF(AND(ISTEXT(E1830),D1830="TR"),_xlfn.STDEV.S(IF(Supplier=E1830,Target)),"")</f>
        <v/>
      </c>
      <c r="S1830" s="143" t="e">
        <f t="shared" si="383"/>
        <v>#VALUE!</v>
      </c>
      <c r="T1830" s="146" t="e">
        <f t="shared" si="384"/>
        <v>#VALUE!</v>
      </c>
    </row>
    <row r="1831" spans="1:20" s="17" customFormat="1" x14ac:dyDescent="0.2">
      <c r="A1831" s="14"/>
      <c r="B1831" s="14"/>
      <c r="C1831" s="14"/>
      <c r="D1831" s="14"/>
      <c r="E1831" s="14"/>
      <c r="F1831" s="149" t="str">
        <f t="shared" si="373"/>
        <v/>
      </c>
      <c r="G1831" s="148" t="str">
        <f>IF(F1831="","",SUMIF(Supplier,Waste_Input!E1831,TotalSampleWeight))</f>
        <v/>
      </c>
      <c r="H1831" s="150" t="str">
        <f t="shared" si="374"/>
        <v/>
      </c>
      <c r="I1831" s="150" t="str">
        <f t="shared" si="375"/>
        <v/>
      </c>
      <c r="J1831" s="150" t="str">
        <f t="shared" si="376"/>
        <v/>
      </c>
      <c r="K1831" s="150" t="str">
        <f t="shared" si="377"/>
        <v/>
      </c>
      <c r="L1831" s="150" t="str">
        <f t="shared" si="378"/>
        <v/>
      </c>
      <c r="M1831" s="150" t="str">
        <f t="shared" si="379"/>
        <v/>
      </c>
      <c r="N1831" s="172" t="str">
        <f t="shared" si="380"/>
        <v/>
      </c>
      <c r="O1831" s="150" t="str">
        <f t="shared" si="381"/>
        <v/>
      </c>
      <c r="P1831" s="151" t="str">
        <f t="shared" si="382"/>
        <v/>
      </c>
      <c r="Q1831" s="150" t="str">
        <f t="shared" si="372"/>
        <v/>
      </c>
      <c r="R1831" s="126" t="str">
        <f t="array" ref="R1831">IF(AND(ISTEXT(E1831),D1831="TR"),_xlfn.STDEV.S(IF(Supplier=E1831,Target)),"")</f>
        <v/>
      </c>
      <c r="S1831" s="143" t="e">
        <f t="shared" si="383"/>
        <v>#VALUE!</v>
      </c>
      <c r="T1831" s="146" t="e">
        <f t="shared" si="384"/>
        <v>#VALUE!</v>
      </c>
    </row>
    <row r="1832" spans="1:20" s="17" customFormat="1" x14ac:dyDescent="0.2">
      <c r="A1832" s="14"/>
      <c r="B1832" s="14"/>
      <c r="C1832" s="14"/>
      <c r="D1832" s="14"/>
      <c r="E1832" s="14"/>
      <c r="F1832" s="149" t="str">
        <f t="shared" si="373"/>
        <v/>
      </c>
      <c r="G1832" s="148" t="str">
        <f>IF(F1832="","",SUMIF(Supplier,Waste_Input!E1832,TotalSampleWeight))</f>
        <v/>
      </c>
      <c r="H1832" s="150" t="str">
        <f t="shared" si="374"/>
        <v/>
      </c>
      <c r="I1832" s="150" t="str">
        <f t="shared" si="375"/>
        <v/>
      </c>
      <c r="J1832" s="150" t="str">
        <f t="shared" si="376"/>
        <v/>
      </c>
      <c r="K1832" s="150" t="str">
        <f t="shared" si="377"/>
        <v/>
      </c>
      <c r="L1832" s="150" t="str">
        <f t="shared" si="378"/>
        <v/>
      </c>
      <c r="M1832" s="150" t="str">
        <f t="shared" si="379"/>
        <v/>
      </c>
      <c r="N1832" s="172" t="str">
        <f t="shared" si="380"/>
        <v/>
      </c>
      <c r="O1832" s="150" t="str">
        <f t="shared" si="381"/>
        <v/>
      </c>
      <c r="P1832" s="151" t="str">
        <f t="shared" si="382"/>
        <v/>
      </c>
      <c r="Q1832" s="150" t="str">
        <f t="shared" si="372"/>
        <v/>
      </c>
      <c r="R1832" s="126" t="str">
        <f t="array" ref="R1832">IF(AND(ISTEXT(E1832),D1832="TR"),_xlfn.STDEV.S(IF(Supplier=E1832,Target)),"")</f>
        <v/>
      </c>
      <c r="S1832" s="143" t="e">
        <f t="shared" si="383"/>
        <v>#VALUE!</v>
      </c>
      <c r="T1832" s="146" t="e">
        <f t="shared" si="384"/>
        <v>#VALUE!</v>
      </c>
    </row>
    <row r="1833" spans="1:20" s="17" customFormat="1" x14ac:dyDescent="0.2">
      <c r="A1833" s="14"/>
      <c r="B1833" s="14"/>
      <c r="C1833" s="14"/>
      <c r="D1833" s="14"/>
      <c r="E1833" s="14"/>
      <c r="F1833" s="149" t="str">
        <f t="shared" si="373"/>
        <v/>
      </c>
      <c r="G1833" s="148" t="str">
        <f>IF(F1833="","",SUMIF(Supplier,Waste_Input!E1833,TotalSampleWeight))</f>
        <v/>
      </c>
      <c r="H1833" s="150" t="str">
        <f t="shared" si="374"/>
        <v/>
      </c>
      <c r="I1833" s="150" t="str">
        <f t="shared" si="375"/>
        <v/>
      </c>
      <c r="J1833" s="150" t="str">
        <f t="shared" si="376"/>
        <v/>
      </c>
      <c r="K1833" s="150" t="str">
        <f t="shared" si="377"/>
        <v/>
      </c>
      <c r="L1833" s="150" t="str">
        <f t="shared" si="378"/>
        <v/>
      </c>
      <c r="M1833" s="150" t="str">
        <f t="shared" si="379"/>
        <v/>
      </c>
      <c r="N1833" s="172" t="str">
        <f t="shared" si="380"/>
        <v/>
      </c>
      <c r="O1833" s="150" t="str">
        <f t="shared" si="381"/>
        <v/>
      </c>
      <c r="P1833" s="151" t="str">
        <f t="shared" si="382"/>
        <v/>
      </c>
      <c r="Q1833" s="150" t="str">
        <f t="shared" si="372"/>
        <v/>
      </c>
      <c r="R1833" s="126" t="str">
        <f t="array" ref="R1833">IF(AND(ISTEXT(E1833),D1833="TR"),_xlfn.STDEV.S(IF(Supplier=E1833,Target)),"")</f>
        <v/>
      </c>
      <c r="S1833" s="143" t="e">
        <f t="shared" si="383"/>
        <v>#VALUE!</v>
      </c>
      <c r="T1833" s="146" t="e">
        <f t="shared" si="384"/>
        <v>#VALUE!</v>
      </c>
    </row>
    <row r="1834" spans="1:20" s="17" customFormat="1" x14ac:dyDescent="0.2">
      <c r="A1834" s="14"/>
      <c r="B1834" s="14"/>
      <c r="C1834" s="14"/>
      <c r="D1834" s="14"/>
      <c r="E1834" s="14"/>
      <c r="F1834" s="149" t="str">
        <f t="shared" si="373"/>
        <v/>
      </c>
      <c r="G1834" s="148" t="str">
        <f>IF(F1834="","",SUMIF(Supplier,Waste_Input!E1834,TotalSampleWeight))</f>
        <v/>
      </c>
      <c r="H1834" s="150" t="str">
        <f t="shared" si="374"/>
        <v/>
      </c>
      <c r="I1834" s="150" t="str">
        <f t="shared" si="375"/>
        <v/>
      </c>
      <c r="J1834" s="150" t="str">
        <f t="shared" si="376"/>
        <v/>
      </c>
      <c r="K1834" s="150" t="str">
        <f t="shared" si="377"/>
        <v/>
      </c>
      <c r="L1834" s="150" t="str">
        <f t="shared" si="378"/>
        <v/>
      </c>
      <c r="M1834" s="150" t="str">
        <f t="shared" si="379"/>
        <v/>
      </c>
      <c r="N1834" s="172" t="str">
        <f t="shared" si="380"/>
        <v/>
      </c>
      <c r="O1834" s="150" t="str">
        <f t="shared" si="381"/>
        <v/>
      </c>
      <c r="P1834" s="151" t="str">
        <f t="shared" si="382"/>
        <v/>
      </c>
      <c r="Q1834" s="150" t="str">
        <f t="shared" si="372"/>
        <v/>
      </c>
      <c r="R1834" s="126" t="str">
        <f t="array" ref="R1834">IF(AND(ISTEXT(E1834),D1834="TR"),_xlfn.STDEV.S(IF(Supplier=E1834,Target)),"")</f>
        <v/>
      </c>
      <c r="S1834" s="143" t="e">
        <f t="shared" si="383"/>
        <v>#VALUE!</v>
      </c>
      <c r="T1834" s="146" t="e">
        <f t="shared" si="384"/>
        <v>#VALUE!</v>
      </c>
    </row>
    <row r="1835" spans="1:20" s="17" customFormat="1" x14ac:dyDescent="0.2">
      <c r="A1835" s="14"/>
      <c r="B1835" s="14"/>
      <c r="C1835" s="14"/>
      <c r="D1835" s="14"/>
      <c r="E1835" s="14"/>
      <c r="F1835" s="149" t="str">
        <f t="shared" si="373"/>
        <v/>
      </c>
      <c r="G1835" s="148" t="str">
        <f>IF(F1835="","",SUMIF(Supplier,Waste_Input!E1835,TotalSampleWeight))</f>
        <v/>
      </c>
      <c r="H1835" s="150" t="str">
        <f t="shared" si="374"/>
        <v/>
      </c>
      <c r="I1835" s="150" t="str">
        <f t="shared" si="375"/>
        <v/>
      </c>
      <c r="J1835" s="150" t="str">
        <f t="shared" si="376"/>
        <v/>
      </c>
      <c r="K1835" s="150" t="str">
        <f t="shared" si="377"/>
        <v/>
      </c>
      <c r="L1835" s="150" t="str">
        <f t="shared" si="378"/>
        <v/>
      </c>
      <c r="M1835" s="150" t="str">
        <f t="shared" si="379"/>
        <v/>
      </c>
      <c r="N1835" s="172" t="str">
        <f t="shared" si="380"/>
        <v/>
      </c>
      <c r="O1835" s="150" t="str">
        <f t="shared" si="381"/>
        <v/>
      </c>
      <c r="P1835" s="151" t="str">
        <f t="shared" si="382"/>
        <v/>
      </c>
      <c r="Q1835" s="150" t="str">
        <f t="shared" si="372"/>
        <v/>
      </c>
      <c r="R1835" s="126" t="str">
        <f t="array" ref="R1835">IF(AND(ISTEXT(E1835),D1835="TR"),_xlfn.STDEV.S(IF(Supplier=E1835,Target)),"")</f>
        <v/>
      </c>
      <c r="S1835" s="143" t="e">
        <f t="shared" si="383"/>
        <v>#VALUE!</v>
      </c>
      <c r="T1835" s="146" t="e">
        <f t="shared" si="384"/>
        <v>#VALUE!</v>
      </c>
    </row>
    <row r="1836" spans="1:20" s="17" customFormat="1" x14ac:dyDescent="0.2">
      <c r="A1836" s="14"/>
      <c r="B1836" s="14"/>
      <c r="C1836" s="14"/>
      <c r="D1836" s="14"/>
      <c r="E1836" s="14"/>
      <c r="F1836" s="149" t="str">
        <f t="shared" si="373"/>
        <v/>
      </c>
      <c r="G1836" s="148" t="str">
        <f>IF(F1836="","",SUMIF(Supplier,Waste_Input!E1836,TotalSampleWeight))</f>
        <v/>
      </c>
      <c r="H1836" s="150" t="str">
        <f t="shared" si="374"/>
        <v/>
      </c>
      <c r="I1836" s="150" t="str">
        <f t="shared" si="375"/>
        <v/>
      </c>
      <c r="J1836" s="150" t="str">
        <f t="shared" si="376"/>
        <v/>
      </c>
      <c r="K1836" s="150" t="str">
        <f t="shared" si="377"/>
        <v/>
      </c>
      <c r="L1836" s="150" t="str">
        <f t="shared" si="378"/>
        <v/>
      </c>
      <c r="M1836" s="150" t="str">
        <f t="shared" si="379"/>
        <v/>
      </c>
      <c r="N1836" s="172" t="str">
        <f t="shared" si="380"/>
        <v/>
      </c>
      <c r="O1836" s="150" t="str">
        <f t="shared" si="381"/>
        <v/>
      </c>
      <c r="P1836" s="151" t="str">
        <f t="shared" si="382"/>
        <v/>
      </c>
      <c r="Q1836" s="150" t="str">
        <f t="shared" si="372"/>
        <v/>
      </c>
      <c r="R1836" s="126" t="str">
        <f t="array" ref="R1836">IF(AND(ISTEXT(E1836),D1836="TR"),_xlfn.STDEV.S(IF(Supplier=E1836,Target)),"")</f>
        <v/>
      </c>
      <c r="S1836" s="143" t="e">
        <f t="shared" si="383"/>
        <v>#VALUE!</v>
      </c>
      <c r="T1836" s="146" t="e">
        <f t="shared" si="384"/>
        <v>#VALUE!</v>
      </c>
    </row>
    <row r="1837" spans="1:20" s="17" customFormat="1" x14ac:dyDescent="0.2">
      <c r="A1837" s="14"/>
      <c r="B1837" s="14"/>
      <c r="C1837" s="14"/>
      <c r="D1837" s="14"/>
      <c r="E1837" s="14"/>
      <c r="F1837" s="149" t="str">
        <f t="shared" si="373"/>
        <v/>
      </c>
      <c r="G1837" s="148" t="str">
        <f>IF(F1837="","",SUMIF(Supplier,Waste_Input!E1837,TotalSampleWeight))</f>
        <v/>
      </c>
      <c r="H1837" s="150" t="str">
        <f t="shared" si="374"/>
        <v/>
      </c>
      <c r="I1837" s="150" t="str">
        <f t="shared" si="375"/>
        <v/>
      </c>
      <c r="J1837" s="150" t="str">
        <f t="shared" si="376"/>
        <v/>
      </c>
      <c r="K1837" s="150" t="str">
        <f t="shared" si="377"/>
        <v/>
      </c>
      <c r="L1837" s="150" t="str">
        <f t="shared" si="378"/>
        <v/>
      </c>
      <c r="M1837" s="150" t="str">
        <f t="shared" si="379"/>
        <v/>
      </c>
      <c r="N1837" s="172" t="str">
        <f t="shared" si="380"/>
        <v/>
      </c>
      <c r="O1837" s="150" t="str">
        <f t="shared" si="381"/>
        <v/>
      </c>
      <c r="P1837" s="151" t="str">
        <f t="shared" si="382"/>
        <v/>
      </c>
      <c r="Q1837" s="150" t="str">
        <f t="shared" si="372"/>
        <v/>
      </c>
      <c r="R1837" s="126" t="str">
        <f t="array" ref="R1837">IF(AND(ISTEXT(E1837),D1837="TR"),_xlfn.STDEV.S(IF(Supplier=E1837,Target)),"")</f>
        <v/>
      </c>
      <c r="S1837" s="143" t="e">
        <f t="shared" si="383"/>
        <v>#VALUE!</v>
      </c>
      <c r="T1837" s="146" t="e">
        <f t="shared" si="384"/>
        <v>#VALUE!</v>
      </c>
    </row>
    <row r="1838" spans="1:20" s="17" customFormat="1" x14ac:dyDescent="0.2">
      <c r="A1838" s="14"/>
      <c r="B1838" s="14"/>
      <c r="C1838" s="14"/>
      <c r="D1838" s="14"/>
      <c r="E1838" s="14"/>
      <c r="F1838" s="149" t="str">
        <f t="shared" si="373"/>
        <v/>
      </c>
      <c r="G1838" s="148" t="str">
        <f>IF(F1838="","",SUMIF(Supplier,Waste_Input!E1838,TotalSampleWeight))</f>
        <v/>
      </c>
      <c r="H1838" s="150" t="str">
        <f t="shared" si="374"/>
        <v/>
      </c>
      <c r="I1838" s="150" t="str">
        <f t="shared" si="375"/>
        <v/>
      </c>
      <c r="J1838" s="150" t="str">
        <f t="shared" si="376"/>
        <v/>
      </c>
      <c r="K1838" s="150" t="str">
        <f t="shared" si="377"/>
        <v/>
      </c>
      <c r="L1838" s="150" t="str">
        <f t="shared" si="378"/>
        <v/>
      </c>
      <c r="M1838" s="150" t="str">
        <f t="shared" si="379"/>
        <v/>
      </c>
      <c r="N1838" s="172" t="str">
        <f t="shared" si="380"/>
        <v/>
      </c>
      <c r="O1838" s="150" t="str">
        <f t="shared" si="381"/>
        <v/>
      </c>
      <c r="P1838" s="151" t="str">
        <f t="shared" si="382"/>
        <v/>
      </c>
      <c r="Q1838" s="150" t="str">
        <f t="shared" si="372"/>
        <v/>
      </c>
      <c r="R1838" s="126" t="str">
        <f t="array" ref="R1838">IF(AND(ISTEXT(E1838),D1838="TR"),_xlfn.STDEV.S(IF(Supplier=E1838,Target)),"")</f>
        <v/>
      </c>
      <c r="S1838" s="143" t="e">
        <f t="shared" si="383"/>
        <v>#VALUE!</v>
      </c>
      <c r="T1838" s="146" t="e">
        <f t="shared" si="384"/>
        <v>#VALUE!</v>
      </c>
    </row>
    <row r="1839" spans="1:20" s="17" customFormat="1" x14ac:dyDescent="0.2">
      <c r="A1839" s="14"/>
      <c r="B1839" s="14"/>
      <c r="C1839" s="14"/>
      <c r="D1839" s="14"/>
      <c r="E1839" s="14"/>
      <c r="F1839" s="149" t="str">
        <f t="shared" si="373"/>
        <v/>
      </c>
      <c r="G1839" s="148" t="str">
        <f>IF(F1839="","",SUMIF(Supplier,Waste_Input!E1839,TotalSampleWeight))</f>
        <v/>
      </c>
      <c r="H1839" s="150" t="str">
        <f t="shared" si="374"/>
        <v/>
      </c>
      <c r="I1839" s="150" t="str">
        <f t="shared" si="375"/>
        <v/>
      </c>
      <c r="J1839" s="150" t="str">
        <f t="shared" si="376"/>
        <v/>
      </c>
      <c r="K1839" s="150" t="str">
        <f t="shared" si="377"/>
        <v/>
      </c>
      <c r="L1839" s="150" t="str">
        <f t="shared" si="378"/>
        <v/>
      </c>
      <c r="M1839" s="150" t="str">
        <f t="shared" si="379"/>
        <v/>
      </c>
      <c r="N1839" s="172" t="str">
        <f t="shared" si="380"/>
        <v/>
      </c>
      <c r="O1839" s="150" t="str">
        <f t="shared" si="381"/>
        <v/>
      </c>
      <c r="P1839" s="151" t="str">
        <f t="shared" si="382"/>
        <v/>
      </c>
      <c r="Q1839" s="150" t="str">
        <f t="shared" si="372"/>
        <v/>
      </c>
      <c r="R1839" s="126" t="str">
        <f t="array" ref="R1839">IF(AND(ISTEXT(E1839),D1839="TR"),_xlfn.STDEV.S(IF(Supplier=E1839,Target)),"")</f>
        <v/>
      </c>
      <c r="S1839" s="143" t="e">
        <f t="shared" si="383"/>
        <v>#VALUE!</v>
      </c>
      <c r="T1839" s="146" t="e">
        <f t="shared" si="384"/>
        <v>#VALUE!</v>
      </c>
    </row>
    <row r="1840" spans="1:20" s="17" customFormat="1" x14ac:dyDescent="0.2">
      <c r="A1840" s="14"/>
      <c r="B1840" s="14"/>
      <c r="C1840" s="14"/>
      <c r="D1840" s="14"/>
      <c r="E1840" s="14"/>
      <c r="F1840" s="149" t="str">
        <f t="shared" si="373"/>
        <v/>
      </c>
      <c r="G1840" s="148" t="str">
        <f>IF(F1840="","",SUMIF(Supplier,Waste_Input!E1840,TotalSampleWeight))</f>
        <v/>
      </c>
      <c r="H1840" s="150" t="str">
        <f t="shared" si="374"/>
        <v/>
      </c>
      <c r="I1840" s="150" t="str">
        <f t="shared" si="375"/>
        <v/>
      </c>
      <c r="J1840" s="150" t="str">
        <f t="shared" si="376"/>
        <v/>
      </c>
      <c r="K1840" s="150" t="str">
        <f t="shared" si="377"/>
        <v/>
      </c>
      <c r="L1840" s="150" t="str">
        <f t="shared" si="378"/>
        <v/>
      </c>
      <c r="M1840" s="150" t="str">
        <f t="shared" si="379"/>
        <v/>
      </c>
      <c r="N1840" s="172" t="str">
        <f t="shared" si="380"/>
        <v/>
      </c>
      <c r="O1840" s="150" t="str">
        <f t="shared" si="381"/>
        <v/>
      </c>
      <c r="P1840" s="151" t="str">
        <f t="shared" si="382"/>
        <v/>
      </c>
      <c r="Q1840" s="150" t="str">
        <f t="shared" si="372"/>
        <v/>
      </c>
      <c r="R1840" s="126" t="str">
        <f t="array" ref="R1840">IF(AND(ISTEXT(E1840),D1840="TR"),_xlfn.STDEV.S(IF(Supplier=E1840,Target)),"")</f>
        <v/>
      </c>
      <c r="S1840" s="143" t="e">
        <f t="shared" si="383"/>
        <v>#VALUE!</v>
      </c>
      <c r="T1840" s="146" t="e">
        <f t="shared" si="384"/>
        <v>#VALUE!</v>
      </c>
    </row>
    <row r="1841" spans="1:20" s="17" customFormat="1" x14ac:dyDescent="0.2">
      <c r="A1841" s="14"/>
      <c r="B1841" s="14"/>
      <c r="C1841" s="14"/>
      <c r="D1841" s="14"/>
      <c r="E1841" s="14"/>
      <c r="F1841" s="149" t="str">
        <f t="shared" si="373"/>
        <v/>
      </c>
      <c r="G1841" s="148" t="str">
        <f>IF(F1841="","",SUMIF(Supplier,Waste_Input!E1841,TotalSampleWeight))</f>
        <v/>
      </c>
      <c r="H1841" s="150" t="str">
        <f t="shared" si="374"/>
        <v/>
      </c>
      <c r="I1841" s="150" t="str">
        <f t="shared" si="375"/>
        <v/>
      </c>
      <c r="J1841" s="150" t="str">
        <f t="shared" si="376"/>
        <v/>
      </c>
      <c r="K1841" s="150" t="str">
        <f t="shared" si="377"/>
        <v/>
      </c>
      <c r="L1841" s="150" t="str">
        <f t="shared" si="378"/>
        <v/>
      </c>
      <c r="M1841" s="150" t="str">
        <f t="shared" si="379"/>
        <v/>
      </c>
      <c r="N1841" s="172" t="str">
        <f t="shared" si="380"/>
        <v/>
      </c>
      <c r="O1841" s="150" t="str">
        <f t="shared" si="381"/>
        <v/>
      </c>
      <c r="P1841" s="151" t="str">
        <f t="shared" si="382"/>
        <v/>
      </c>
      <c r="Q1841" s="150" t="str">
        <f t="shared" si="372"/>
        <v/>
      </c>
      <c r="R1841" s="126" t="str">
        <f t="array" ref="R1841">IF(AND(ISTEXT(E1841),D1841="TR"),_xlfn.STDEV.S(IF(Supplier=E1841,Target)),"")</f>
        <v/>
      </c>
      <c r="S1841" s="143" t="e">
        <f t="shared" si="383"/>
        <v>#VALUE!</v>
      </c>
      <c r="T1841" s="146" t="e">
        <f t="shared" si="384"/>
        <v>#VALUE!</v>
      </c>
    </row>
    <row r="1842" spans="1:20" s="17" customFormat="1" x14ac:dyDescent="0.2">
      <c r="A1842" s="14"/>
      <c r="B1842" s="14"/>
      <c r="C1842" s="14"/>
      <c r="D1842" s="14"/>
      <c r="E1842" s="14"/>
      <c r="F1842" s="149" t="str">
        <f t="shared" si="373"/>
        <v/>
      </c>
      <c r="G1842" s="148" t="str">
        <f>IF(F1842="","",SUMIF(Supplier,Waste_Input!E1842,TotalSampleWeight))</f>
        <v/>
      </c>
      <c r="H1842" s="150" t="str">
        <f t="shared" si="374"/>
        <v/>
      </c>
      <c r="I1842" s="150" t="str">
        <f t="shared" si="375"/>
        <v/>
      </c>
      <c r="J1842" s="150" t="str">
        <f t="shared" si="376"/>
        <v/>
      </c>
      <c r="K1842" s="150" t="str">
        <f t="shared" si="377"/>
        <v/>
      </c>
      <c r="L1842" s="150" t="str">
        <f t="shared" si="378"/>
        <v/>
      </c>
      <c r="M1842" s="150" t="str">
        <f t="shared" si="379"/>
        <v/>
      </c>
      <c r="N1842" s="172" t="str">
        <f t="shared" si="380"/>
        <v/>
      </c>
      <c r="O1842" s="150" t="str">
        <f t="shared" si="381"/>
        <v/>
      </c>
      <c r="P1842" s="151" t="str">
        <f t="shared" si="382"/>
        <v/>
      </c>
      <c r="Q1842" s="150" t="str">
        <f t="shared" si="372"/>
        <v/>
      </c>
      <c r="R1842" s="126" t="str">
        <f t="array" ref="R1842">IF(AND(ISTEXT(E1842),D1842="TR"),_xlfn.STDEV.S(IF(Supplier=E1842,Target)),"")</f>
        <v/>
      </c>
      <c r="S1842" s="143" t="e">
        <f t="shared" si="383"/>
        <v>#VALUE!</v>
      </c>
      <c r="T1842" s="146" t="e">
        <f t="shared" si="384"/>
        <v>#VALUE!</v>
      </c>
    </row>
    <row r="1843" spans="1:20" s="17" customFormat="1" x14ac:dyDescent="0.2">
      <c r="A1843" s="14"/>
      <c r="B1843" s="14"/>
      <c r="C1843" s="14"/>
      <c r="D1843" s="14"/>
      <c r="E1843" s="14"/>
      <c r="F1843" s="149" t="str">
        <f t="shared" si="373"/>
        <v/>
      </c>
      <c r="G1843" s="148" t="str">
        <f>IF(F1843="","",SUMIF(Supplier,Waste_Input!E1843,TotalSampleWeight))</f>
        <v/>
      </c>
      <c r="H1843" s="150" t="str">
        <f t="shared" si="374"/>
        <v/>
      </c>
      <c r="I1843" s="150" t="str">
        <f t="shared" si="375"/>
        <v/>
      </c>
      <c r="J1843" s="150" t="str">
        <f t="shared" si="376"/>
        <v/>
      </c>
      <c r="K1843" s="150" t="str">
        <f t="shared" si="377"/>
        <v/>
      </c>
      <c r="L1843" s="150" t="str">
        <f t="shared" si="378"/>
        <v/>
      </c>
      <c r="M1843" s="150" t="str">
        <f t="shared" si="379"/>
        <v/>
      </c>
      <c r="N1843" s="172" t="str">
        <f t="shared" si="380"/>
        <v/>
      </c>
      <c r="O1843" s="150" t="str">
        <f t="shared" si="381"/>
        <v/>
      </c>
      <c r="P1843" s="151" t="str">
        <f t="shared" si="382"/>
        <v/>
      </c>
      <c r="Q1843" s="150" t="str">
        <f t="shared" si="372"/>
        <v/>
      </c>
      <c r="R1843" s="126" t="str">
        <f t="array" ref="R1843">IF(AND(ISTEXT(E1843),D1843="TR"),_xlfn.STDEV.S(IF(Supplier=E1843,Target)),"")</f>
        <v/>
      </c>
      <c r="S1843" s="143" t="e">
        <f t="shared" si="383"/>
        <v>#VALUE!</v>
      </c>
      <c r="T1843" s="146" t="e">
        <f t="shared" si="384"/>
        <v>#VALUE!</v>
      </c>
    </row>
    <row r="1844" spans="1:20" s="17" customFormat="1" x14ac:dyDescent="0.2">
      <c r="A1844" s="14"/>
      <c r="B1844" s="14"/>
      <c r="C1844" s="14"/>
      <c r="D1844" s="14"/>
      <c r="E1844" s="14"/>
      <c r="F1844" s="149" t="str">
        <f t="shared" si="373"/>
        <v/>
      </c>
      <c r="G1844" s="148" t="str">
        <f>IF(F1844="","",SUMIF(Supplier,Waste_Input!E1844,TotalSampleWeight))</f>
        <v/>
      </c>
      <c r="H1844" s="150" t="str">
        <f t="shared" si="374"/>
        <v/>
      </c>
      <c r="I1844" s="150" t="str">
        <f t="shared" si="375"/>
        <v/>
      </c>
      <c r="J1844" s="150" t="str">
        <f t="shared" si="376"/>
        <v/>
      </c>
      <c r="K1844" s="150" t="str">
        <f t="shared" si="377"/>
        <v/>
      </c>
      <c r="L1844" s="150" t="str">
        <f t="shared" si="378"/>
        <v/>
      </c>
      <c r="M1844" s="150" t="str">
        <f t="shared" si="379"/>
        <v/>
      </c>
      <c r="N1844" s="172" t="str">
        <f t="shared" si="380"/>
        <v/>
      </c>
      <c r="O1844" s="150" t="str">
        <f t="shared" si="381"/>
        <v/>
      </c>
      <c r="P1844" s="151" t="str">
        <f t="shared" si="382"/>
        <v/>
      </c>
      <c r="Q1844" s="150" t="str">
        <f t="shared" si="372"/>
        <v/>
      </c>
      <c r="R1844" s="126" t="str">
        <f t="array" ref="R1844">IF(AND(ISTEXT(E1844),D1844="TR"),_xlfn.STDEV.S(IF(Supplier=E1844,Target)),"")</f>
        <v/>
      </c>
      <c r="S1844" s="143" t="e">
        <f t="shared" si="383"/>
        <v>#VALUE!</v>
      </c>
      <c r="T1844" s="146" t="e">
        <f t="shared" si="384"/>
        <v>#VALUE!</v>
      </c>
    </row>
    <row r="1845" spans="1:20" s="17" customFormat="1" x14ac:dyDescent="0.2">
      <c r="A1845" s="14"/>
      <c r="B1845" s="14"/>
      <c r="C1845" s="14"/>
      <c r="D1845" s="14"/>
      <c r="E1845" s="14"/>
      <c r="F1845" s="149" t="str">
        <f t="shared" si="373"/>
        <v/>
      </c>
      <c r="G1845" s="148" t="str">
        <f>IF(F1845="","",SUMIF(Supplier,Waste_Input!E1845,TotalSampleWeight))</f>
        <v/>
      </c>
      <c r="H1845" s="150" t="str">
        <f t="shared" si="374"/>
        <v/>
      </c>
      <c r="I1845" s="150" t="str">
        <f t="shared" si="375"/>
        <v/>
      </c>
      <c r="J1845" s="150" t="str">
        <f t="shared" si="376"/>
        <v/>
      </c>
      <c r="K1845" s="150" t="str">
        <f t="shared" si="377"/>
        <v/>
      </c>
      <c r="L1845" s="150" t="str">
        <f t="shared" si="378"/>
        <v/>
      </c>
      <c r="M1845" s="150" t="str">
        <f t="shared" si="379"/>
        <v/>
      </c>
      <c r="N1845" s="172" t="str">
        <f t="shared" si="380"/>
        <v/>
      </c>
      <c r="O1845" s="150" t="str">
        <f t="shared" si="381"/>
        <v/>
      </c>
      <c r="P1845" s="151" t="str">
        <f t="shared" si="382"/>
        <v/>
      </c>
      <c r="Q1845" s="150" t="str">
        <f t="shared" si="372"/>
        <v/>
      </c>
      <c r="R1845" s="126" t="str">
        <f t="array" ref="R1845">IF(AND(ISTEXT(E1845),D1845="TR"),_xlfn.STDEV.S(IF(Supplier=E1845,Target)),"")</f>
        <v/>
      </c>
      <c r="S1845" s="143" t="e">
        <f t="shared" si="383"/>
        <v>#VALUE!</v>
      </c>
      <c r="T1845" s="146" t="e">
        <f t="shared" si="384"/>
        <v>#VALUE!</v>
      </c>
    </row>
    <row r="1846" spans="1:20" s="17" customFormat="1" x14ac:dyDescent="0.2">
      <c r="A1846" s="14"/>
      <c r="B1846" s="14"/>
      <c r="C1846" s="14"/>
      <c r="D1846" s="14"/>
      <c r="E1846" s="14"/>
      <c r="F1846" s="149" t="str">
        <f t="shared" si="373"/>
        <v/>
      </c>
      <c r="G1846" s="148" t="str">
        <f>IF(F1846="","",SUMIF(Supplier,Waste_Input!E1846,TotalSampleWeight))</f>
        <v/>
      </c>
      <c r="H1846" s="150" t="str">
        <f t="shared" si="374"/>
        <v/>
      </c>
      <c r="I1846" s="150" t="str">
        <f t="shared" si="375"/>
        <v/>
      </c>
      <c r="J1846" s="150" t="str">
        <f t="shared" si="376"/>
        <v/>
      </c>
      <c r="K1846" s="150" t="str">
        <f t="shared" si="377"/>
        <v/>
      </c>
      <c r="L1846" s="150" t="str">
        <f t="shared" si="378"/>
        <v/>
      </c>
      <c r="M1846" s="150" t="str">
        <f t="shared" si="379"/>
        <v/>
      </c>
      <c r="N1846" s="172" t="str">
        <f t="shared" si="380"/>
        <v/>
      </c>
      <c r="O1846" s="150" t="str">
        <f t="shared" si="381"/>
        <v/>
      </c>
      <c r="P1846" s="151" t="str">
        <f t="shared" si="382"/>
        <v/>
      </c>
      <c r="Q1846" s="150" t="str">
        <f t="shared" si="372"/>
        <v/>
      </c>
      <c r="R1846" s="126" t="str">
        <f t="array" ref="R1846">IF(AND(ISTEXT(E1846),D1846="TR"),_xlfn.STDEV.S(IF(Supplier=E1846,Target)),"")</f>
        <v/>
      </c>
      <c r="S1846" s="143" t="e">
        <f t="shared" si="383"/>
        <v>#VALUE!</v>
      </c>
      <c r="T1846" s="146" t="e">
        <f t="shared" si="384"/>
        <v>#VALUE!</v>
      </c>
    </row>
    <row r="1847" spans="1:20" s="17" customFormat="1" x14ac:dyDescent="0.2">
      <c r="A1847" s="14"/>
      <c r="B1847" s="14"/>
      <c r="C1847" s="14"/>
      <c r="D1847" s="14"/>
      <c r="E1847" s="14"/>
      <c r="F1847" s="149" t="str">
        <f t="shared" si="373"/>
        <v/>
      </c>
      <c r="G1847" s="148" t="str">
        <f>IF(F1847="","",SUMIF(Supplier,Waste_Input!E1847,TotalSampleWeight))</f>
        <v/>
      </c>
      <c r="H1847" s="150" t="str">
        <f t="shared" si="374"/>
        <v/>
      </c>
      <c r="I1847" s="150" t="str">
        <f t="shared" si="375"/>
        <v/>
      </c>
      <c r="J1847" s="150" t="str">
        <f t="shared" si="376"/>
        <v/>
      </c>
      <c r="K1847" s="150" t="str">
        <f t="shared" si="377"/>
        <v/>
      </c>
      <c r="L1847" s="150" t="str">
        <f t="shared" si="378"/>
        <v/>
      </c>
      <c r="M1847" s="150" t="str">
        <f t="shared" si="379"/>
        <v/>
      </c>
      <c r="N1847" s="172" t="str">
        <f t="shared" si="380"/>
        <v/>
      </c>
      <c r="O1847" s="150" t="str">
        <f t="shared" si="381"/>
        <v/>
      </c>
      <c r="P1847" s="151" t="str">
        <f t="shared" si="382"/>
        <v/>
      </c>
      <c r="Q1847" s="150" t="str">
        <f t="shared" si="372"/>
        <v/>
      </c>
      <c r="R1847" s="126" t="str">
        <f t="array" ref="R1847">IF(AND(ISTEXT(E1847),D1847="TR"),_xlfn.STDEV.S(IF(Supplier=E1847,Target)),"")</f>
        <v/>
      </c>
      <c r="S1847" s="143" t="e">
        <f t="shared" si="383"/>
        <v>#VALUE!</v>
      </c>
      <c r="T1847" s="146" t="e">
        <f t="shared" si="384"/>
        <v>#VALUE!</v>
      </c>
    </row>
    <row r="1848" spans="1:20" s="17" customFormat="1" x14ac:dyDescent="0.2">
      <c r="A1848" s="14"/>
      <c r="B1848" s="14"/>
      <c r="C1848" s="14"/>
      <c r="D1848" s="14"/>
      <c r="E1848" s="14"/>
      <c r="F1848" s="149" t="str">
        <f t="shared" si="373"/>
        <v/>
      </c>
      <c r="G1848" s="148" t="str">
        <f>IF(F1848="","",SUMIF(Supplier,Waste_Input!E1848,TotalSampleWeight))</f>
        <v/>
      </c>
      <c r="H1848" s="150" t="str">
        <f t="shared" si="374"/>
        <v/>
      </c>
      <c r="I1848" s="150" t="str">
        <f t="shared" si="375"/>
        <v/>
      </c>
      <c r="J1848" s="150" t="str">
        <f t="shared" si="376"/>
        <v/>
      </c>
      <c r="K1848" s="150" t="str">
        <f t="shared" si="377"/>
        <v/>
      </c>
      <c r="L1848" s="150" t="str">
        <f t="shared" si="378"/>
        <v/>
      </c>
      <c r="M1848" s="150" t="str">
        <f t="shared" si="379"/>
        <v/>
      </c>
      <c r="N1848" s="172" t="str">
        <f t="shared" si="380"/>
        <v/>
      </c>
      <c r="O1848" s="150" t="str">
        <f t="shared" si="381"/>
        <v/>
      </c>
      <c r="P1848" s="151" t="str">
        <f t="shared" si="382"/>
        <v/>
      </c>
      <c r="Q1848" s="150" t="str">
        <f t="shared" si="372"/>
        <v/>
      </c>
      <c r="R1848" s="126" t="str">
        <f t="array" ref="R1848">IF(AND(ISTEXT(E1848),D1848="TR"),_xlfn.STDEV.S(IF(Supplier=E1848,Target)),"")</f>
        <v/>
      </c>
      <c r="S1848" s="143" t="e">
        <f t="shared" si="383"/>
        <v>#VALUE!</v>
      </c>
      <c r="T1848" s="146" t="e">
        <f t="shared" si="384"/>
        <v>#VALUE!</v>
      </c>
    </row>
    <row r="1849" spans="1:20" s="17" customFormat="1" x14ac:dyDescent="0.2">
      <c r="A1849" s="14"/>
      <c r="B1849" s="14"/>
      <c r="C1849" s="14"/>
      <c r="D1849" s="14"/>
      <c r="E1849" s="14"/>
      <c r="F1849" s="149" t="str">
        <f t="shared" si="373"/>
        <v/>
      </c>
      <c r="G1849" s="148" t="str">
        <f>IF(F1849="","",SUMIF(Supplier,Waste_Input!E1849,TotalSampleWeight))</f>
        <v/>
      </c>
      <c r="H1849" s="150" t="str">
        <f t="shared" si="374"/>
        <v/>
      </c>
      <c r="I1849" s="150" t="str">
        <f t="shared" si="375"/>
        <v/>
      </c>
      <c r="J1849" s="150" t="str">
        <f t="shared" si="376"/>
        <v/>
      </c>
      <c r="K1849" s="150" t="str">
        <f t="shared" si="377"/>
        <v/>
      </c>
      <c r="L1849" s="150" t="str">
        <f t="shared" si="378"/>
        <v/>
      </c>
      <c r="M1849" s="150" t="str">
        <f t="shared" si="379"/>
        <v/>
      </c>
      <c r="N1849" s="172" t="str">
        <f t="shared" si="380"/>
        <v/>
      </c>
      <c r="O1849" s="150" t="str">
        <f t="shared" si="381"/>
        <v/>
      </c>
      <c r="P1849" s="151" t="str">
        <f t="shared" si="382"/>
        <v/>
      </c>
      <c r="Q1849" s="150" t="str">
        <f t="shared" si="372"/>
        <v/>
      </c>
      <c r="R1849" s="126" t="str">
        <f t="array" ref="R1849">IF(AND(ISTEXT(E1849),D1849="TR"),_xlfn.STDEV.S(IF(Supplier=E1849,Target)),"")</f>
        <v/>
      </c>
      <c r="S1849" s="143" t="e">
        <f t="shared" si="383"/>
        <v>#VALUE!</v>
      </c>
      <c r="T1849" s="146" t="e">
        <f t="shared" si="384"/>
        <v>#VALUE!</v>
      </c>
    </row>
    <row r="1850" spans="1:20" s="17" customFormat="1" x14ac:dyDescent="0.2">
      <c r="A1850" s="14"/>
      <c r="B1850" s="14"/>
      <c r="C1850" s="14"/>
      <c r="D1850" s="14"/>
      <c r="E1850" s="14"/>
      <c r="F1850" s="149" t="str">
        <f t="shared" si="373"/>
        <v/>
      </c>
      <c r="G1850" s="148" t="str">
        <f>IF(F1850="","",SUMIF(Supplier,Waste_Input!E1850,TotalSampleWeight))</f>
        <v/>
      </c>
      <c r="H1850" s="150" t="str">
        <f t="shared" si="374"/>
        <v/>
      </c>
      <c r="I1850" s="150" t="str">
        <f t="shared" si="375"/>
        <v/>
      </c>
      <c r="J1850" s="150" t="str">
        <f t="shared" si="376"/>
        <v/>
      </c>
      <c r="K1850" s="150" t="str">
        <f t="shared" si="377"/>
        <v/>
      </c>
      <c r="L1850" s="150" t="str">
        <f t="shared" si="378"/>
        <v/>
      </c>
      <c r="M1850" s="150" t="str">
        <f t="shared" si="379"/>
        <v/>
      </c>
      <c r="N1850" s="172" t="str">
        <f t="shared" si="380"/>
        <v/>
      </c>
      <c r="O1850" s="150" t="str">
        <f t="shared" si="381"/>
        <v/>
      </c>
      <c r="P1850" s="151" t="str">
        <f t="shared" si="382"/>
        <v/>
      </c>
      <c r="Q1850" s="150" t="str">
        <f t="shared" si="372"/>
        <v/>
      </c>
      <c r="R1850" s="126" t="str">
        <f t="array" ref="R1850">IF(AND(ISTEXT(E1850),D1850="TR"),_xlfn.STDEV.S(IF(Supplier=E1850,Target)),"")</f>
        <v/>
      </c>
      <c r="S1850" s="143" t="e">
        <f t="shared" si="383"/>
        <v>#VALUE!</v>
      </c>
      <c r="T1850" s="146" t="e">
        <f t="shared" si="384"/>
        <v>#VALUE!</v>
      </c>
    </row>
    <row r="1851" spans="1:20" s="17" customFormat="1" x14ac:dyDescent="0.2">
      <c r="A1851" s="14"/>
      <c r="B1851" s="14"/>
      <c r="C1851" s="14"/>
      <c r="D1851" s="14"/>
      <c r="E1851" s="14"/>
      <c r="F1851" s="149" t="str">
        <f t="shared" si="373"/>
        <v/>
      </c>
      <c r="G1851" s="148" t="str">
        <f>IF(F1851="","",SUMIF(Supplier,Waste_Input!E1851,TotalSampleWeight))</f>
        <v/>
      </c>
      <c r="H1851" s="150" t="str">
        <f t="shared" si="374"/>
        <v/>
      </c>
      <c r="I1851" s="150" t="str">
        <f t="shared" si="375"/>
        <v/>
      </c>
      <c r="J1851" s="150" t="str">
        <f t="shared" si="376"/>
        <v/>
      </c>
      <c r="K1851" s="150" t="str">
        <f t="shared" si="377"/>
        <v/>
      </c>
      <c r="L1851" s="150" t="str">
        <f t="shared" si="378"/>
        <v/>
      </c>
      <c r="M1851" s="150" t="str">
        <f t="shared" si="379"/>
        <v/>
      </c>
      <c r="N1851" s="172" t="str">
        <f t="shared" si="380"/>
        <v/>
      </c>
      <c r="O1851" s="150" t="str">
        <f t="shared" si="381"/>
        <v/>
      </c>
      <c r="P1851" s="151" t="str">
        <f t="shared" si="382"/>
        <v/>
      </c>
      <c r="Q1851" s="150" t="str">
        <f t="shared" si="372"/>
        <v/>
      </c>
      <c r="R1851" s="126" t="str">
        <f t="array" ref="R1851">IF(AND(ISTEXT(E1851),D1851="TR"),_xlfn.STDEV.S(IF(Supplier=E1851,Target)),"")</f>
        <v/>
      </c>
      <c r="S1851" s="143" t="e">
        <f t="shared" si="383"/>
        <v>#VALUE!</v>
      </c>
      <c r="T1851" s="146" t="e">
        <f t="shared" si="384"/>
        <v>#VALUE!</v>
      </c>
    </row>
    <row r="1852" spans="1:20" s="17" customFormat="1" x14ac:dyDescent="0.2">
      <c r="A1852" s="14"/>
      <c r="B1852" s="14"/>
      <c r="C1852" s="14"/>
      <c r="D1852" s="14"/>
      <c r="E1852" s="14"/>
      <c r="F1852" s="149" t="str">
        <f t="shared" si="373"/>
        <v/>
      </c>
      <c r="G1852" s="148" t="str">
        <f>IF(F1852="","",SUMIF(Supplier,Waste_Input!E1852,TotalSampleWeight))</f>
        <v/>
      </c>
      <c r="H1852" s="150" t="str">
        <f t="shared" si="374"/>
        <v/>
      </c>
      <c r="I1852" s="150" t="str">
        <f t="shared" si="375"/>
        <v/>
      </c>
      <c r="J1852" s="150" t="str">
        <f t="shared" si="376"/>
        <v/>
      </c>
      <c r="K1852" s="150" t="str">
        <f t="shared" si="377"/>
        <v/>
      </c>
      <c r="L1852" s="150" t="str">
        <f t="shared" si="378"/>
        <v/>
      </c>
      <c r="M1852" s="150" t="str">
        <f t="shared" si="379"/>
        <v/>
      </c>
      <c r="N1852" s="172" t="str">
        <f t="shared" si="380"/>
        <v/>
      </c>
      <c r="O1852" s="150" t="str">
        <f t="shared" si="381"/>
        <v/>
      </c>
      <c r="P1852" s="151" t="str">
        <f t="shared" si="382"/>
        <v/>
      </c>
      <c r="Q1852" s="150" t="str">
        <f t="shared" si="372"/>
        <v/>
      </c>
      <c r="R1852" s="126" t="str">
        <f t="array" ref="R1852">IF(AND(ISTEXT(E1852),D1852="TR"),_xlfn.STDEV.S(IF(Supplier=E1852,Target)),"")</f>
        <v/>
      </c>
      <c r="S1852" s="143" t="e">
        <f t="shared" si="383"/>
        <v>#VALUE!</v>
      </c>
      <c r="T1852" s="146" t="e">
        <f t="shared" si="384"/>
        <v>#VALUE!</v>
      </c>
    </row>
    <row r="1853" spans="1:20" s="17" customFormat="1" x14ac:dyDescent="0.2">
      <c r="A1853" s="14"/>
      <c r="B1853" s="14"/>
      <c r="C1853" s="14"/>
      <c r="D1853" s="14"/>
      <c r="E1853" s="14"/>
      <c r="F1853" s="149" t="str">
        <f t="shared" si="373"/>
        <v/>
      </c>
      <c r="G1853" s="148" t="str">
        <f>IF(F1853="","",SUMIF(Supplier,Waste_Input!E1853,TotalSampleWeight))</f>
        <v/>
      </c>
      <c r="H1853" s="150" t="str">
        <f t="shared" si="374"/>
        <v/>
      </c>
      <c r="I1853" s="150" t="str">
        <f t="shared" si="375"/>
        <v/>
      </c>
      <c r="J1853" s="150" t="str">
        <f t="shared" si="376"/>
        <v/>
      </c>
      <c r="K1853" s="150" t="str">
        <f t="shared" si="377"/>
        <v/>
      </c>
      <c r="L1853" s="150" t="str">
        <f t="shared" si="378"/>
        <v/>
      </c>
      <c r="M1853" s="150" t="str">
        <f t="shared" si="379"/>
        <v/>
      </c>
      <c r="N1853" s="172" t="str">
        <f t="shared" si="380"/>
        <v/>
      </c>
      <c r="O1853" s="150" t="str">
        <f t="shared" si="381"/>
        <v/>
      </c>
      <c r="P1853" s="151" t="str">
        <f t="shared" si="382"/>
        <v/>
      </c>
      <c r="Q1853" s="150" t="str">
        <f t="shared" si="372"/>
        <v/>
      </c>
      <c r="R1853" s="126" t="str">
        <f t="array" ref="R1853">IF(AND(ISTEXT(E1853),D1853="TR"),_xlfn.STDEV.S(IF(Supplier=E1853,Target)),"")</f>
        <v/>
      </c>
      <c r="S1853" s="143" t="e">
        <f t="shared" si="383"/>
        <v>#VALUE!</v>
      </c>
      <c r="T1853" s="146" t="e">
        <f t="shared" si="384"/>
        <v>#VALUE!</v>
      </c>
    </row>
    <row r="1854" spans="1:20" s="17" customFormat="1" x14ac:dyDescent="0.2">
      <c r="A1854" s="14"/>
      <c r="B1854" s="14"/>
      <c r="C1854" s="14"/>
      <c r="D1854" s="14"/>
      <c r="E1854" s="14"/>
      <c r="F1854" s="149" t="str">
        <f t="shared" si="373"/>
        <v/>
      </c>
      <c r="G1854" s="148" t="str">
        <f>IF(F1854="","",SUMIF(Supplier,Waste_Input!E1854,TotalSampleWeight))</f>
        <v/>
      </c>
      <c r="H1854" s="150" t="str">
        <f t="shared" si="374"/>
        <v/>
      </c>
      <c r="I1854" s="150" t="str">
        <f t="shared" si="375"/>
        <v/>
      </c>
      <c r="J1854" s="150" t="str">
        <f t="shared" si="376"/>
        <v/>
      </c>
      <c r="K1854" s="150" t="str">
        <f t="shared" si="377"/>
        <v/>
      </c>
      <c r="L1854" s="150" t="str">
        <f t="shared" si="378"/>
        <v/>
      </c>
      <c r="M1854" s="150" t="str">
        <f t="shared" si="379"/>
        <v/>
      </c>
      <c r="N1854" s="172" t="str">
        <f t="shared" si="380"/>
        <v/>
      </c>
      <c r="O1854" s="150" t="str">
        <f t="shared" si="381"/>
        <v/>
      </c>
      <c r="P1854" s="151" t="str">
        <f t="shared" si="382"/>
        <v/>
      </c>
      <c r="Q1854" s="150" t="str">
        <f t="shared" si="372"/>
        <v/>
      </c>
      <c r="R1854" s="126" t="str">
        <f t="array" ref="R1854">IF(AND(ISTEXT(E1854),D1854="TR"),_xlfn.STDEV.S(IF(Supplier=E1854,Target)),"")</f>
        <v/>
      </c>
      <c r="S1854" s="143" t="e">
        <f t="shared" si="383"/>
        <v>#VALUE!</v>
      </c>
      <c r="T1854" s="146" t="e">
        <f t="shared" si="384"/>
        <v>#VALUE!</v>
      </c>
    </row>
    <row r="1855" spans="1:20" s="17" customFormat="1" x14ac:dyDescent="0.2">
      <c r="A1855" s="14"/>
      <c r="B1855" s="14"/>
      <c r="C1855" s="14"/>
      <c r="D1855" s="14"/>
      <c r="E1855" s="14"/>
      <c r="F1855" s="149" t="str">
        <f t="shared" si="373"/>
        <v/>
      </c>
      <c r="G1855" s="148" t="str">
        <f>IF(F1855="","",SUMIF(Supplier,Waste_Input!E1855,TotalSampleWeight))</f>
        <v/>
      </c>
      <c r="H1855" s="150" t="str">
        <f t="shared" si="374"/>
        <v/>
      </c>
      <c r="I1855" s="150" t="str">
        <f t="shared" si="375"/>
        <v/>
      </c>
      <c r="J1855" s="150" t="str">
        <f t="shared" si="376"/>
        <v/>
      </c>
      <c r="K1855" s="150" t="str">
        <f t="shared" si="377"/>
        <v/>
      </c>
      <c r="L1855" s="150" t="str">
        <f t="shared" si="378"/>
        <v/>
      </c>
      <c r="M1855" s="150" t="str">
        <f t="shared" si="379"/>
        <v/>
      </c>
      <c r="N1855" s="172" t="str">
        <f t="shared" si="380"/>
        <v/>
      </c>
      <c r="O1855" s="150" t="str">
        <f t="shared" si="381"/>
        <v/>
      </c>
      <c r="P1855" s="151" t="str">
        <f t="shared" si="382"/>
        <v/>
      </c>
      <c r="Q1855" s="150" t="str">
        <f t="shared" si="372"/>
        <v/>
      </c>
      <c r="R1855" s="126" t="str">
        <f t="array" ref="R1855">IF(AND(ISTEXT(E1855),D1855="TR"),_xlfn.STDEV.S(IF(Supplier=E1855,Target)),"")</f>
        <v/>
      </c>
      <c r="S1855" s="143" t="e">
        <f t="shared" si="383"/>
        <v>#VALUE!</v>
      </c>
      <c r="T1855" s="146" t="e">
        <f t="shared" si="384"/>
        <v>#VALUE!</v>
      </c>
    </row>
    <row r="1856" spans="1:20" s="17" customFormat="1" x14ac:dyDescent="0.2">
      <c r="A1856" s="14"/>
      <c r="B1856" s="14"/>
      <c r="C1856" s="14"/>
      <c r="D1856" s="14"/>
      <c r="E1856" s="14"/>
      <c r="F1856" s="149" t="str">
        <f t="shared" si="373"/>
        <v/>
      </c>
      <c r="G1856" s="148" t="str">
        <f>IF(F1856="","",SUMIF(Supplier,Waste_Input!E1856,TotalSampleWeight))</f>
        <v/>
      </c>
      <c r="H1856" s="150" t="str">
        <f t="shared" si="374"/>
        <v/>
      </c>
      <c r="I1856" s="150" t="str">
        <f t="shared" si="375"/>
        <v/>
      </c>
      <c r="J1856" s="150" t="str">
        <f t="shared" si="376"/>
        <v/>
      </c>
      <c r="K1856" s="150" t="str">
        <f t="shared" si="377"/>
        <v/>
      </c>
      <c r="L1856" s="150" t="str">
        <f t="shared" si="378"/>
        <v/>
      </c>
      <c r="M1856" s="150" t="str">
        <f t="shared" si="379"/>
        <v/>
      </c>
      <c r="N1856" s="172" t="str">
        <f t="shared" si="380"/>
        <v/>
      </c>
      <c r="O1856" s="150" t="str">
        <f t="shared" si="381"/>
        <v/>
      </c>
      <c r="P1856" s="151" t="str">
        <f t="shared" si="382"/>
        <v/>
      </c>
      <c r="Q1856" s="150" t="str">
        <f t="shared" si="372"/>
        <v/>
      </c>
      <c r="R1856" s="126" t="str">
        <f t="array" ref="R1856">IF(AND(ISTEXT(E1856),D1856="TR"),_xlfn.STDEV.S(IF(Supplier=E1856,Target)),"")</f>
        <v/>
      </c>
      <c r="S1856" s="143" t="e">
        <f t="shared" si="383"/>
        <v>#VALUE!</v>
      </c>
      <c r="T1856" s="146" t="e">
        <f t="shared" si="384"/>
        <v>#VALUE!</v>
      </c>
    </row>
    <row r="1857" spans="1:20" s="17" customFormat="1" x14ac:dyDescent="0.2">
      <c r="A1857" s="14"/>
      <c r="B1857" s="14"/>
      <c r="C1857" s="14"/>
      <c r="D1857" s="14"/>
      <c r="E1857" s="14"/>
      <c r="F1857" s="149" t="str">
        <f t="shared" si="373"/>
        <v/>
      </c>
      <c r="G1857" s="148" t="str">
        <f>IF(F1857="","",SUMIF(Supplier,Waste_Input!E1857,TotalSampleWeight))</f>
        <v/>
      </c>
      <c r="H1857" s="150" t="str">
        <f t="shared" si="374"/>
        <v/>
      </c>
      <c r="I1857" s="150" t="str">
        <f t="shared" si="375"/>
        <v/>
      </c>
      <c r="J1857" s="150" t="str">
        <f t="shared" si="376"/>
        <v/>
      </c>
      <c r="K1857" s="150" t="str">
        <f t="shared" si="377"/>
        <v/>
      </c>
      <c r="L1857" s="150" t="str">
        <f t="shared" si="378"/>
        <v/>
      </c>
      <c r="M1857" s="150" t="str">
        <f t="shared" si="379"/>
        <v/>
      </c>
      <c r="N1857" s="172" t="str">
        <f t="shared" si="380"/>
        <v/>
      </c>
      <c r="O1857" s="150" t="str">
        <f t="shared" si="381"/>
        <v/>
      </c>
      <c r="P1857" s="151" t="str">
        <f t="shared" si="382"/>
        <v/>
      </c>
      <c r="Q1857" s="150" t="str">
        <f t="shared" si="372"/>
        <v/>
      </c>
      <c r="R1857" s="126" t="str">
        <f t="array" ref="R1857">IF(AND(ISTEXT(E1857),D1857="TR"),_xlfn.STDEV.S(IF(Supplier=E1857,Target)),"")</f>
        <v/>
      </c>
      <c r="S1857" s="143" t="e">
        <f t="shared" si="383"/>
        <v>#VALUE!</v>
      </c>
      <c r="T1857" s="146" t="e">
        <f t="shared" si="384"/>
        <v>#VALUE!</v>
      </c>
    </row>
    <row r="1858" spans="1:20" s="17" customFormat="1" x14ac:dyDescent="0.2">
      <c r="A1858" s="14"/>
      <c r="B1858" s="14"/>
      <c r="C1858" s="14"/>
      <c r="D1858" s="14"/>
      <c r="E1858" s="14"/>
      <c r="F1858" s="149" t="str">
        <f t="shared" si="373"/>
        <v/>
      </c>
      <c r="G1858" s="148" t="str">
        <f>IF(F1858="","",SUMIF(Supplier,Waste_Input!E1858,TotalSampleWeight))</f>
        <v/>
      </c>
      <c r="H1858" s="150" t="str">
        <f t="shared" si="374"/>
        <v/>
      </c>
      <c r="I1858" s="150" t="str">
        <f t="shared" si="375"/>
        <v/>
      </c>
      <c r="J1858" s="150" t="str">
        <f t="shared" si="376"/>
        <v/>
      </c>
      <c r="K1858" s="150" t="str">
        <f t="shared" si="377"/>
        <v/>
      </c>
      <c r="L1858" s="150" t="str">
        <f t="shared" si="378"/>
        <v/>
      </c>
      <c r="M1858" s="150" t="str">
        <f t="shared" si="379"/>
        <v/>
      </c>
      <c r="N1858" s="172" t="str">
        <f t="shared" si="380"/>
        <v/>
      </c>
      <c r="O1858" s="150" t="str">
        <f t="shared" si="381"/>
        <v/>
      </c>
      <c r="P1858" s="151" t="str">
        <f t="shared" si="382"/>
        <v/>
      </c>
      <c r="Q1858" s="150" t="str">
        <f t="shared" ref="Q1858:Q1921" si="385">IFERROR(IF(AND(ISTEXT(E1858),D1858="TR"),AVERAGEIF(Supplier,E1858,Fragments),""),"")</f>
        <v/>
      </c>
      <c r="R1858" s="126" t="str">
        <f t="array" ref="R1858">IF(AND(ISTEXT(E1858),D1858="TR"),_xlfn.STDEV.S(IF(Supplier=E1858,Target)),"")</f>
        <v/>
      </c>
      <c r="S1858" s="143" t="e">
        <f t="shared" si="383"/>
        <v>#VALUE!</v>
      </c>
      <c r="T1858" s="146" t="e">
        <f t="shared" si="384"/>
        <v>#VALUE!</v>
      </c>
    </row>
    <row r="1859" spans="1:20" s="17" customFormat="1" x14ac:dyDescent="0.2">
      <c r="A1859" s="14"/>
      <c r="B1859" s="14"/>
      <c r="C1859" s="14"/>
      <c r="D1859" s="14"/>
      <c r="E1859" s="14"/>
      <c r="F1859" s="149" t="str">
        <f t="shared" ref="F1859:F1922" si="386">IF(AND(ISTEXT(E1859),D1859="TR"),COUNTIF(Supplier,"*"&amp;E1859&amp;"*"),"")</f>
        <v/>
      </c>
      <c r="G1859" s="148" t="str">
        <f>IF(F1859="","",SUMIF(Supplier,Waste_Input!E1859,TotalSampleWeight))</f>
        <v/>
      </c>
      <c r="H1859" s="150" t="str">
        <f t="shared" ref="H1859:H1922" si="387">IFERROR(IF(AND(ISTEXT(E1859),D1859="TR"),AVERAGEIF(Supplier,E1859,Plastic),""),"")</f>
        <v/>
      </c>
      <c r="I1859" s="150" t="str">
        <f t="shared" ref="I1859:I1922" si="388">IFERROR(IF(AND(ISTEXT(E1859),D1859="TR"),AVERAGEIF(Supplier,E1859,Glass),""),"")</f>
        <v/>
      </c>
      <c r="J1859" s="150" t="str">
        <f t="shared" ref="J1859:J1922" si="389">IFERROR(IF(AND(ISTEXT(E1859),D1859="TR"),AVERAGEIF(Supplier,E1859,Paper),""),"")</f>
        <v/>
      </c>
      <c r="K1859" s="150" t="str">
        <f t="shared" ref="K1859:K1922" si="390">IFERROR(IF(AND(ISTEXT(E1859),D1859="TR"),AVERAGEIF(Supplier,E1859,Cardboard),""),"")</f>
        <v/>
      </c>
      <c r="L1859" s="150" t="str">
        <f t="shared" ref="L1859:L1922" si="391">IFERROR(IF(AND(ISTEXT(E1859),D1859="TR"),AVERAGEIF(Supplier,E1859,Metals),""),"")</f>
        <v/>
      </c>
      <c r="M1859" s="150" t="str">
        <f t="shared" ref="M1859:M1922" si="392">IFERROR(IF(AND(ISTEXT(E1859),D1859="TR"),AVERAGEIF(Supplier,E1859,Target),""),"")</f>
        <v/>
      </c>
      <c r="N1859" s="172" t="str">
        <f t="shared" ref="N1859:N1922" si="393">IFERROR(R1859,"")</f>
        <v/>
      </c>
      <c r="O1859" s="150" t="str">
        <f t="shared" ref="O1859:O1922" si="394">IFERROR(IF(AND(ISTEXT(E1859),D1859="TR"), AVERAGEIF(Supplier,E1859,NonTarget),""),"")</f>
        <v/>
      </c>
      <c r="P1859" s="151" t="str">
        <f t="shared" ref="P1859:P1922" si="395">IFERROR(IF(AND(ISTEXT(E1859),D1859="TR"),AVERAGEIF(Supplier,E1859,NonRecycable),""),"")</f>
        <v/>
      </c>
      <c r="Q1859" s="150" t="str">
        <f t="shared" si="385"/>
        <v/>
      </c>
      <c r="R1859" s="126" t="str">
        <f t="array" ref="R1859">IF(AND(ISTEXT(E1859),D1859="TR"),_xlfn.STDEV.S(IF(Supplier=E1859,Target)),"")</f>
        <v/>
      </c>
      <c r="S1859" s="143" t="e">
        <f t="shared" ref="S1859:S1922" si="396">F1859-ROUNDDOWN(C1859/125,0)</f>
        <v>#VALUE!</v>
      </c>
      <c r="T1859" s="146" t="e">
        <f t="shared" ref="T1859:T1922" si="397">G1859/F1859</f>
        <v>#VALUE!</v>
      </c>
    </row>
    <row r="1860" spans="1:20" s="17" customFormat="1" x14ac:dyDescent="0.2">
      <c r="A1860" s="14"/>
      <c r="B1860" s="14"/>
      <c r="C1860" s="14"/>
      <c r="D1860" s="14"/>
      <c r="E1860" s="14"/>
      <c r="F1860" s="149" t="str">
        <f t="shared" si="386"/>
        <v/>
      </c>
      <c r="G1860" s="148" t="str">
        <f>IF(F1860="","",SUMIF(Supplier,Waste_Input!E1860,TotalSampleWeight))</f>
        <v/>
      </c>
      <c r="H1860" s="150" t="str">
        <f t="shared" si="387"/>
        <v/>
      </c>
      <c r="I1860" s="150" t="str">
        <f t="shared" si="388"/>
        <v/>
      </c>
      <c r="J1860" s="150" t="str">
        <f t="shared" si="389"/>
        <v/>
      </c>
      <c r="K1860" s="150" t="str">
        <f t="shared" si="390"/>
        <v/>
      </c>
      <c r="L1860" s="150" t="str">
        <f t="shared" si="391"/>
        <v/>
      </c>
      <c r="M1860" s="150" t="str">
        <f t="shared" si="392"/>
        <v/>
      </c>
      <c r="N1860" s="172" t="str">
        <f t="shared" si="393"/>
        <v/>
      </c>
      <c r="O1860" s="150" t="str">
        <f t="shared" si="394"/>
        <v/>
      </c>
      <c r="P1860" s="151" t="str">
        <f t="shared" si="395"/>
        <v/>
      </c>
      <c r="Q1860" s="150" t="str">
        <f t="shared" si="385"/>
        <v/>
      </c>
      <c r="R1860" s="126" t="str">
        <f t="array" ref="R1860">IF(AND(ISTEXT(E1860),D1860="TR"),_xlfn.STDEV.S(IF(Supplier=E1860,Target)),"")</f>
        <v/>
      </c>
      <c r="S1860" s="143" t="e">
        <f t="shared" si="396"/>
        <v>#VALUE!</v>
      </c>
      <c r="T1860" s="146" t="e">
        <f t="shared" si="397"/>
        <v>#VALUE!</v>
      </c>
    </row>
    <row r="1861" spans="1:20" s="17" customFormat="1" x14ac:dyDescent="0.2">
      <c r="A1861" s="14"/>
      <c r="B1861" s="14"/>
      <c r="C1861" s="14"/>
      <c r="D1861" s="14"/>
      <c r="E1861" s="14"/>
      <c r="F1861" s="149" t="str">
        <f t="shared" si="386"/>
        <v/>
      </c>
      <c r="G1861" s="148" t="str">
        <f>IF(F1861="","",SUMIF(Supplier,Waste_Input!E1861,TotalSampleWeight))</f>
        <v/>
      </c>
      <c r="H1861" s="150" t="str">
        <f t="shared" si="387"/>
        <v/>
      </c>
      <c r="I1861" s="150" t="str">
        <f t="shared" si="388"/>
        <v/>
      </c>
      <c r="J1861" s="150" t="str">
        <f t="shared" si="389"/>
        <v/>
      </c>
      <c r="K1861" s="150" t="str">
        <f t="shared" si="390"/>
        <v/>
      </c>
      <c r="L1861" s="150" t="str">
        <f t="shared" si="391"/>
        <v/>
      </c>
      <c r="M1861" s="150" t="str">
        <f t="shared" si="392"/>
        <v/>
      </c>
      <c r="N1861" s="172" t="str">
        <f t="shared" si="393"/>
        <v/>
      </c>
      <c r="O1861" s="150" t="str">
        <f t="shared" si="394"/>
        <v/>
      </c>
      <c r="P1861" s="151" t="str">
        <f t="shared" si="395"/>
        <v/>
      </c>
      <c r="Q1861" s="150" t="str">
        <f t="shared" si="385"/>
        <v/>
      </c>
      <c r="R1861" s="126" t="str">
        <f t="array" ref="R1861">IF(AND(ISTEXT(E1861),D1861="TR"),_xlfn.STDEV.S(IF(Supplier=E1861,Target)),"")</f>
        <v/>
      </c>
      <c r="S1861" s="143" t="e">
        <f t="shared" si="396"/>
        <v>#VALUE!</v>
      </c>
      <c r="T1861" s="146" t="e">
        <f t="shared" si="397"/>
        <v>#VALUE!</v>
      </c>
    </row>
    <row r="1862" spans="1:20" s="17" customFormat="1" x14ac:dyDescent="0.2">
      <c r="A1862" s="14"/>
      <c r="B1862" s="14"/>
      <c r="C1862" s="14"/>
      <c r="D1862" s="14"/>
      <c r="E1862" s="14"/>
      <c r="F1862" s="149" t="str">
        <f t="shared" si="386"/>
        <v/>
      </c>
      <c r="G1862" s="148" t="str">
        <f>IF(F1862="","",SUMIF(Supplier,Waste_Input!E1862,TotalSampleWeight))</f>
        <v/>
      </c>
      <c r="H1862" s="150" t="str">
        <f t="shared" si="387"/>
        <v/>
      </c>
      <c r="I1862" s="150" t="str">
        <f t="shared" si="388"/>
        <v/>
      </c>
      <c r="J1862" s="150" t="str">
        <f t="shared" si="389"/>
        <v/>
      </c>
      <c r="K1862" s="150" t="str">
        <f t="shared" si="390"/>
        <v/>
      </c>
      <c r="L1862" s="150" t="str">
        <f t="shared" si="391"/>
        <v/>
      </c>
      <c r="M1862" s="150" t="str">
        <f t="shared" si="392"/>
        <v/>
      </c>
      <c r="N1862" s="172" t="str">
        <f t="shared" si="393"/>
        <v/>
      </c>
      <c r="O1862" s="150" t="str">
        <f t="shared" si="394"/>
        <v/>
      </c>
      <c r="P1862" s="151" t="str">
        <f t="shared" si="395"/>
        <v/>
      </c>
      <c r="Q1862" s="150" t="str">
        <f t="shared" si="385"/>
        <v/>
      </c>
      <c r="R1862" s="126" t="str">
        <f t="array" ref="R1862">IF(AND(ISTEXT(E1862),D1862="TR"),_xlfn.STDEV.S(IF(Supplier=E1862,Target)),"")</f>
        <v/>
      </c>
      <c r="S1862" s="143" t="e">
        <f t="shared" si="396"/>
        <v>#VALUE!</v>
      </c>
      <c r="T1862" s="146" t="e">
        <f t="shared" si="397"/>
        <v>#VALUE!</v>
      </c>
    </row>
    <row r="1863" spans="1:20" s="17" customFormat="1" x14ac:dyDescent="0.2">
      <c r="A1863" s="14"/>
      <c r="B1863" s="14"/>
      <c r="C1863" s="14"/>
      <c r="D1863" s="14"/>
      <c r="E1863" s="14"/>
      <c r="F1863" s="149" t="str">
        <f t="shared" si="386"/>
        <v/>
      </c>
      <c r="G1863" s="148" t="str">
        <f>IF(F1863="","",SUMIF(Supplier,Waste_Input!E1863,TotalSampleWeight))</f>
        <v/>
      </c>
      <c r="H1863" s="150" t="str">
        <f t="shared" si="387"/>
        <v/>
      </c>
      <c r="I1863" s="150" t="str">
        <f t="shared" si="388"/>
        <v/>
      </c>
      <c r="J1863" s="150" t="str">
        <f t="shared" si="389"/>
        <v/>
      </c>
      <c r="K1863" s="150" t="str">
        <f t="shared" si="390"/>
        <v/>
      </c>
      <c r="L1863" s="150" t="str">
        <f t="shared" si="391"/>
        <v/>
      </c>
      <c r="M1863" s="150" t="str">
        <f t="shared" si="392"/>
        <v/>
      </c>
      <c r="N1863" s="172" t="str">
        <f t="shared" si="393"/>
        <v/>
      </c>
      <c r="O1863" s="150" t="str">
        <f t="shared" si="394"/>
        <v/>
      </c>
      <c r="P1863" s="151" t="str">
        <f t="shared" si="395"/>
        <v/>
      </c>
      <c r="Q1863" s="150" t="str">
        <f t="shared" si="385"/>
        <v/>
      </c>
      <c r="R1863" s="126" t="str">
        <f t="array" ref="R1863">IF(AND(ISTEXT(E1863),D1863="TR"),_xlfn.STDEV.S(IF(Supplier=E1863,Target)),"")</f>
        <v/>
      </c>
      <c r="S1863" s="143" t="e">
        <f t="shared" si="396"/>
        <v>#VALUE!</v>
      </c>
      <c r="T1863" s="146" t="e">
        <f t="shared" si="397"/>
        <v>#VALUE!</v>
      </c>
    </row>
    <row r="1864" spans="1:20" s="17" customFormat="1" x14ac:dyDescent="0.2">
      <c r="A1864" s="14"/>
      <c r="B1864" s="14"/>
      <c r="C1864" s="14"/>
      <c r="D1864" s="14"/>
      <c r="E1864" s="14"/>
      <c r="F1864" s="149" t="str">
        <f t="shared" si="386"/>
        <v/>
      </c>
      <c r="G1864" s="148" t="str">
        <f>IF(F1864="","",SUMIF(Supplier,Waste_Input!E1864,TotalSampleWeight))</f>
        <v/>
      </c>
      <c r="H1864" s="150" t="str">
        <f t="shared" si="387"/>
        <v/>
      </c>
      <c r="I1864" s="150" t="str">
        <f t="shared" si="388"/>
        <v/>
      </c>
      <c r="J1864" s="150" t="str">
        <f t="shared" si="389"/>
        <v/>
      </c>
      <c r="K1864" s="150" t="str">
        <f t="shared" si="390"/>
        <v/>
      </c>
      <c r="L1864" s="150" t="str">
        <f t="shared" si="391"/>
        <v/>
      </c>
      <c r="M1864" s="150" t="str">
        <f t="shared" si="392"/>
        <v/>
      </c>
      <c r="N1864" s="172" t="str">
        <f t="shared" si="393"/>
        <v/>
      </c>
      <c r="O1864" s="150" t="str">
        <f t="shared" si="394"/>
        <v/>
      </c>
      <c r="P1864" s="151" t="str">
        <f t="shared" si="395"/>
        <v/>
      </c>
      <c r="Q1864" s="150" t="str">
        <f t="shared" si="385"/>
        <v/>
      </c>
      <c r="R1864" s="126" t="str">
        <f t="array" ref="R1864">IF(AND(ISTEXT(E1864),D1864="TR"),_xlfn.STDEV.S(IF(Supplier=E1864,Target)),"")</f>
        <v/>
      </c>
      <c r="S1864" s="143" t="e">
        <f t="shared" si="396"/>
        <v>#VALUE!</v>
      </c>
      <c r="T1864" s="146" t="e">
        <f t="shared" si="397"/>
        <v>#VALUE!</v>
      </c>
    </row>
    <row r="1865" spans="1:20" s="17" customFormat="1" x14ac:dyDescent="0.2">
      <c r="A1865" s="14"/>
      <c r="B1865" s="14"/>
      <c r="C1865" s="14"/>
      <c r="D1865" s="14"/>
      <c r="E1865" s="14"/>
      <c r="F1865" s="149" t="str">
        <f t="shared" si="386"/>
        <v/>
      </c>
      <c r="G1865" s="148" t="str">
        <f>IF(F1865="","",SUMIF(Supplier,Waste_Input!E1865,TotalSampleWeight))</f>
        <v/>
      </c>
      <c r="H1865" s="150" t="str">
        <f t="shared" si="387"/>
        <v/>
      </c>
      <c r="I1865" s="150" t="str">
        <f t="shared" si="388"/>
        <v/>
      </c>
      <c r="J1865" s="150" t="str">
        <f t="shared" si="389"/>
        <v/>
      </c>
      <c r="K1865" s="150" t="str">
        <f t="shared" si="390"/>
        <v/>
      </c>
      <c r="L1865" s="150" t="str">
        <f t="shared" si="391"/>
        <v/>
      </c>
      <c r="M1865" s="150" t="str">
        <f t="shared" si="392"/>
        <v/>
      </c>
      <c r="N1865" s="172" t="str">
        <f t="shared" si="393"/>
        <v/>
      </c>
      <c r="O1865" s="150" t="str">
        <f t="shared" si="394"/>
        <v/>
      </c>
      <c r="P1865" s="151" t="str">
        <f t="shared" si="395"/>
        <v/>
      </c>
      <c r="Q1865" s="150" t="str">
        <f t="shared" si="385"/>
        <v/>
      </c>
      <c r="R1865" s="126" t="str">
        <f t="array" ref="R1865">IF(AND(ISTEXT(E1865),D1865="TR"),_xlfn.STDEV.S(IF(Supplier=E1865,Target)),"")</f>
        <v/>
      </c>
      <c r="S1865" s="143" t="e">
        <f t="shared" si="396"/>
        <v>#VALUE!</v>
      </c>
      <c r="T1865" s="146" t="e">
        <f t="shared" si="397"/>
        <v>#VALUE!</v>
      </c>
    </row>
    <row r="1866" spans="1:20" s="17" customFormat="1" x14ac:dyDescent="0.2">
      <c r="A1866" s="14"/>
      <c r="B1866" s="14"/>
      <c r="C1866" s="14"/>
      <c r="D1866" s="14"/>
      <c r="E1866" s="14"/>
      <c r="F1866" s="149" t="str">
        <f t="shared" si="386"/>
        <v/>
      </c>
      <c r="G1866" s="148" t="str">
        <f>IF(F1866="","",SUMIF(Supplier,Waste_Input!E1866,TotalSampleWeight))</f>
        <v/>
      </c>
      <c r="H1866" s="150" t="str">
        <f t="shared" si="387"/>
        <v/>
      </c>
      <c r="I1866" s="150" t="str">
        <f t="shared" si="388"/>
        <v/>
      </c>
      <c r="J1866" s="150" t="str">
        <f t="shared" si="389"/>
        <v/>
      </c>
      <c r="K1866" s="150" t="str">
        <f t="shared" si="390"/>
        <v/>
      </c>
      <c r="L1866" s="150" t="str">
        <f t="shared" si="391"/>
        <v/>
      </c>
      <c r="M1866" s="150" t="str">
        <f t="shared" si="392"/>
        <v/>
      </c>
      <c r="N1866" s="172" t="str">
        <f t="shared" si="393"/>
        <v/>
      </c>
      <c r="O1866" s="150" t="str">
        <f t="shared" si="394"/>
        <v/>
      </c>
      <c r="P1866" s="151" t="str">
        <f t="shared" si="395"/>
        <v/>
      </c>
      <c r="Q1866" s="150" t="str">
        <f t="shared" si="385"/>
        <v/>
      </c>
      <c r="R1866" s="126" t="str">
        <f t="array" ref="R1866">IF(AND(ISTEXT(E1866),D1866="TR"),_xlfn.STDEV.S(IF(Supplier=E1866,Target)),"")</f>
        <v/>
      </c>
      <c r="S1866" s="143" t="e">
        <f t="shared" si="396"/>
        <v>#VALUE!</v>
      </c>
      <c r="T1866" s="146" t="e">
        <f t="shared" si="397"/>
        <v>#VALUE!</v>
      </c>
    </row>
    <row r="1867" spans="1:20" s="17" customFormat="1" x14ac:dyDescent="0.2">
      <c r="A1867" s="14"/>
      <c r="B1867" s="14"/>
      <c r="C1867" s="14"/>
      <c r="D1867" s="14"/>
      <c r="E1867" s="14"/>
      <c r="F1867" s="149" t="str">
        <f t="shared" si="386"/>
        <v/>
      </c>
      <c r="G1867" s="148" t="str">
        <f>IF(F1867="","",SUMIF(Supplier,Waste_Input!E1867,TotalSampleWeight))</f>
        <v/>
      </c>
      <c r="H1867" s="150" t="str">
        <f t="shared" si="387"/>
        <v/>
      </c>
      <c r="I1867" s="150" t="str">
        <f t="shared" si="388"/>
        <v/>
      </c>
      <c r="J1867" s="150" t="str">
        <f t="shared" si="389"/>
        <v/>
      </c>
      <c r="K1867" s="150" t="str">
        <f t="shared" si="390"/>
        <v/>
      </c>
      <c r="L1867" s="150" t="str">
        <f t="shared" si="391"/>
        <v/>
      </c>
      <c r="M1867" s="150" t="str">
        <f t="shared" si="392"/>
        <v/>
      </c>
      <c r="N1867" s="172" t="str">
        <f t="shared" si="393"/>
        <v/>
      </c>
      <c r="O1867" s="150" t="str">
        <f t="shared" si="394"/>
        <v/>
      </c>
      <c r="P1867" s="151" t="str">
        <f t="shared" si="395"/>
        <v/>
      </c>
      <c r="Q1867" s="150" t="str">
        <f t="shared" si="385"/>
        <v/>
      </c>
      <c r="R1867" s="126" t="str">
        <f t="array" ref="R1867">IF(AND(ISTEXT(E1867),D1867="TR"),_xlfn.STDEV.S(IF(Supplier=E1867,Target)),"")</f>
        <v/>
      </c>
      <c r="S1867" s="143" t="e">
        <f t="shared" si="396"/>
        <v>#VALUE!</v>
      </c>
      <c r="T1867" s="146" t="e">
        <f t="shared" si="397"/>
        <v>#VALUE!</v>
      </c>
    </row>
    <row r="1868" spans="1:20" s="17" customFormat="1" x14ac:dyDescent="0.2">
      <c r="A1868" s="14"/>
      <c r="B1868" s="14"/>
      <c r="C1868" s="14"/>
      <c r="D1868" s="14"/>
      <c r="E1868" s="14"/>
      <c r="F1868" s="149" t="str">
        <f t="shared" si="386"/>
        <v/>
      </c>
      <c r="G1868" s="148" t="str">
        <f>IF(F1868="","",SUMIF(Supplier,Waste_Input!E1868,TotalSampleWeight))</f>
        <v/>
      </c>
      <c r="H1868" s="150" t="str">
        <f t="shared" si="387"/>
        <v/>
      </c>
      <c r="I1868" s="150" t="str">
        <f t="shared" si="388"/>
        <v/>
      </c>
      <c r="J1868" s="150" t="str">
        <f t="shared" si="389"/>
        <v/>
      </c>
      <c r="K1868" s="150" t="str">
        <f t="shared" si="390"/>
        <v/>
      </c>
      <c r="L1868" s="150" t="str">
        <f t="shared" si="391"/>
        <v/>
      </c>
      <c r="M1868" s="150" t="str">
        <f t="shared" si="392"/>
        <v/>
      </c>
      <c r="N1868" s="172" t="str">
        <f t="shared" si="393"/>
        <v/>
      </c>
      <c r="O1868" s="150" t="str">
        <f t="shared" si="394"/>
        <v/>
      </c>
      <c r="P1868" s="151" t="str">
        <f t="shared" si="395"/>
        <v/>
      </c>
      <c r="Q1868" s="150" t="str">
        <f t="shared" si="385"/>
        <v/>
      </c>
      <c r="R1868" s="126" t="str">
        <f t="array" ref="R1868">IF(AND(ISTEXT(E1868),D1868="TR"),_xlfn.STDEV.S(IF(Supplier=E1868,Target)),"")</f>
        <v/>
      </c>
      <c r="S1868" s="143" t="e">
        <f t="shared" si="396"/>
        <v>#VALUE!</v>
      </c>
      <c r="T1868" s="146" t="e">
        <f t="shared" si="397"/>
        <v>#VALUE!</v>
      </c>
    </row>
    <row r="1869" spans="1:20" s="17" customFormat="1" x14ac:dyDescent="0.2">
      <c r="A1869" s="14"/>
      <c r="B1869" s="14"/>
      <c r="C1869" s="14"/>
      <c r="D1869" s="14"/>
      <c r="E1869" s="14"/>
      <c r="F1869" s="149" t="str">
        <f t="shared" si="386"/>
        <v/>
      </c>
      <c r="G1869" s="148" t="str">
        <f>IF(F1869="","",SUMIF(Supplier,Waste_Input!E1869,TotalSampleWeight))</f>
        <v/>
      </c>
      <c r="H1869" s="150" t="str">
        <f t="shared" si="387"/>
        <v/>
      </c>
      <c r="I1869" s="150" t="str">
        <f t="shared" si="388"/>
        <v/>
      </c>
      <c r="J1869" s="150" t="str">
        <f t="shared" si="389"/>
        <v/>
      </c>
      <c r="K1869" s="150" t="str">
        <f t="shared" si="390"/>
        <v/>
      </c>
      <c r="L1869" s="150" t="str">
        <f t="shared" si="391"/>
        <v/>
      </c>
      <c r="M1869" s="150" t="str">
        <f t="shared" si="392"/>
        <v/>
      </c>
      <c r="N1869" s="172" t="str">
        <f t="shared" si="393"/>
        <v/>
      </c>
      <c r="O1869" s="150" t="str">
        <f t="shared" si="394"/>
        <v/>
      </c>
      <c r="P1869" s="151" t="str">
        <f t="shared" si="395"/>
        <v/>
      </c>
      <c r="Q1869" s="150" t="str">
        <f t="shared" si="385"/>
        <v/>
      </c>
      <c r="R1869" s="126" t="str">
        <f t="array" ref="R1869">IF(AND(ISTEXT(E1869),D1869="TR"),_xlfn.STDEV.S(IF(Supplier=E1869,Target)),"")</f>
        <v/>
      </c>
      <c r="S1869" s="143" t="e">
        <f t="shared" si="396"/>
        <v>#VALUE!</v>
      </c>
      <c r="T1869" s="146" t="e">
        <f t="shared" si="397"/>
        <v>#VALUE!</v>
      </c>
    </row>
    <row r="1870" spans="1:20" s="17" customFormat="1" x14ac:dyDescent="0.2">
      <c r="A1870" s="14"/>
      <c r="B1870" s="14"/>
      <c r="C1870" s="14"/>
      <c r="D1870" s="14"/>
      <c r="E1870" s="14"/>
      <c r="F1870" s="149" t="str">
        <f t="shared" si="386"/>
        <v/>
      </c>
      <c r="G1870" s="148" t="str">
        <f>IF(F1870="","",SUMIF(Supplier,Waste_Input!E1870,TotalSampleWeight))</f>
        <v/>
      </c>
      <c r="H1870" s="150" t="str">
        <f t="shared" si="387"/>
        <v/>
      </c>
      <c r="I1870" s="150" t="str">
        <f t="shared" si="388"/>
        <v/>
      </c>
      <c r="J1870" s="150" t="str">
        <f t="shared" si="389"/>
        <v/>
      </c>
      <c r="K1870" s="150" t="str">
        <f t="shared" si="390"/>
        <v/>
      </c>
      <c r="L1870" s="150" t="str">
        <f t="shared" si="391"/>
        <v/>
      </c>
      <c r="M1870" s="150" t="str">
        <f t="shared" si="392"/>
        <v/>
      </c>
      <c r="N1870" s="172" t="str">
        <f t="shared" si="393"/>
        <v/>
      </c>
      <c r="O1870" s="150" t="str">
        <f t="shared" si="394"/>
        <v/>
      </c>
      <c r="P1870" s="151" t="str">
        <f t="shared" si="395"/>
        <v/>
      </c>
      <c r="Q1870" s="150" t="str">
        <f t="shared" si="385"/>
        <v/>
      </c>
      <c r="R1870" s="126" t="str">
        <f t="array" ref="R1870">IF(AND(ISTEXT(E1870),D1870="TR"),_xlfn.STDEV.S(IF(Supplier=E1870,Target)),"")</f>
        <v/>
      </c>
      <c r="S1870" s="143" t="e">
        <f t="shared" si="396"/>
        <v>#VALUE!</v>
      </c>
      <c r="T1870" s="146" t="e">
        <f t="shared" si="397"/>
        <v>#VALUE!</v>
      </c>
    </row>
    <row r="1871" spans="1:20" s="17" customFormat="1" x14ac:dyDescent="0.2">
      <c r="A1871" s="14"/>
      <c r="B1871" s="14"/>
      <c r="C1871" s="14"/>
      <c r="D1871" s="14"/>
      <c r="E1871" s="14"/>
      <c r="F1871" s="149" t="str">
        <f t="shared" si="386"/>
        <v/>
      </c>
      <c r="G1871" s="148" t="str">
        <f>IF(F1871="","",SUMIF(Supplier,Waste_Input!E1871,TotalSampleWeight))</f>
        <v/>
      </c>
      <c r="H1871" s="150" t="str">
        <f t="shared" si="387"/>
        <v/>
      </c>
      <c r="I1871" s="150" t="str">
        <f t="shared" si="388"/>
        <v/>
      </c>
      <c r="J1871" s="150" t="str">
        <f t="shared" si="389"/>
        <v/>
      </c>
      <c r="K1871" s="150" t="str">
        <f t="shared" si="390"/>
        <v/>
      </c>
      <c r="L1871" s="150" t="str">
        <f t="shared" si="391"/>
        <v/>
      </c>
      <c r="M1871" s="150" t="str">
        <f t="shared" si="392"/>
        <v/>
      </c>
      <c r="N1871" s="172" t="str">
        <f t="shared" si="393"/>
        <v/>
      </c>
      <c r="O1871" s="150" t="str">
        <f t="shared" si="394"/>
        <v/>
      </c>
      <c r="P1871" s="151" t="str">
        <f t="shared" si="395"/>
        <v/>
      </c>
      <c r="Q1871" s="150" t="str">
        <f t="shared" si="385"/>
        <v/>
      </c>
      <c r="R1871" s="126" t="str">
        <f t="array" ref="R1871">IF(AND(ISTEXT(E1871),D1871="TR"),_xlfn.STDEV.S(IF(Supplier=E1871,Target)),"")</f>
        <v/>
      </c>
      <c r="S1871" s="143" t="e">
        <f t="shared" si="396"/>
        <v>#VALUE!</v>
      </c>
      <c r="T1871" s="146" t="e">
        <f t="shared" si="397"/>
        <v>#VALUE!</v>
      </c>
    </row>
    <row r="1872" spans="1:20" s="17" customFormat="1" x14ac:dyDescent="0.2">
      <c r="A1872" s="14"/>
      <c r="B1872" s="14"/>
      <c r="C1872" s="14"/>
      <c r="D1872" s="14"/>
      <c r="E1872" s="14"/>
      <c r="F1872" s="149" t="str">
        <f t="shared" si="386"/>
        <v/>
      </c>
      <c r="G1872" s="148" t="str">
        <f>IF(F1872="","",SUMIF(Supplier,Waste_Input!E1872,TotalSampleWeight))</f>
        <v/>
      </c>
      <c r="H1872" s="150" t="str">
        <f t="shared" si="387"/>
        <v/>
      </c>
      <c r="I1872" s="150" t="str">
        <f t="shared" si="388"/>
        <v/>
      </c>
      <c r="J1872" s="150" t="str">
        <f t="shared" si="389"/>
        <v/>
      </c>
      <c r="K1872" s="150" t="str">
        <f t="shared" si="390"/>
        <v/>
      </c>
      <c r="L1872" s="150" t="str">
        <f t="shared" si="391"/>
        <v/>
      </c>
      <c r="M1872" s="150" t="str">
        <f t="shared" si="392"/>
        <v/>
      </c>
      <c r="N1872" s="172" t="str">
        <f t="shared" si="393"/>
        <v/>
      </c>
      <c r="O1872" s="150" t="str">
        <f t="shared" si="394"/>
        <v/>
      </c>
      <c r="P1872" s="151" t="str">
        <f t="shared" si="395"/>
        <v/>
      </c>
      <c r="Q1872" s="150" t="str">
        <f t="shared" si="385"/>
        <v/>
      </c>
      <c r="R1872" s="126" t="str">
        <f t="array" ref="R1872">IF(AND(ISTEXT(E1872),D1872="TR"),_xlfn.STDEV.S(IF(Supplier=E1872,Target)),"")</f>
        <v/>
      </c>
      <c r="S1872" s="143" t="e">
        <f t="shared" si="396"/>
        <v>#VALUE!</v>
      </c>
      <c r="T1872" s="146" t="e">
        <f t="shared" si="397"/>
        <v>#VALUE!</v>
      </c>
    </row>
    <row r="1873" spans="1:20" s="17" customFormat="1" x14ac:dyDescent="0.2">
      <c r="A1873" s="14"/>
      <c r="B1873" s="14"/>
      <c r="C1873" s="14"/>
      <c r="D1873" s="14"/>
      <c r="E1873" s="14"/>
      <c r="F1873" s="149" t="str">
        <f t="shared" si="386"/>
        <v/>
      </c>
      <c r="G1873" s="148" t="str">
        <f>IF(F1873="","",SUMIF(Supplier,Waste_Input!E1873,TotalSampleWeight))</f>
        <v/>
      </c>
      <c r="H1873" s="150" t="str">
        <f t="shared" si="387"/>
        <v/>
      </c>
      <c r="I1873" s="150" t="str">
        <f t="shared" si="388"/>
        <v/>
      </c>
      <c r="J1873" s="150" t="str">
        <f t="shared" si="389"/>
        <v/>
      </c>
      <c r="K1873" s="150" t="str">
        <f t="shared" si="390"/>
        <v/>
      </c>
      <c r="L1873" s="150" t="str">
        <f t="shared" si="391"/>
        <v/>
      </c>
      <c r="M1873" s="150" t="str">
        <f t="shared" si="392"/>
        <v/>
      </c>
      <c r="N1873" s="172" t="str">
        <f t="shared" si="393"/>
        <v/>
      </c>
      <c r="O1873" s="150" t="str">
        <f t="shared" si="394"/>
        <v/>
      </c>
      <c r="P1873" s="151" t="str">
        <f t="shared" si="395"/>
        <v/>
      </c>
      <c r="Q1873" s="150" t="str">
        <f t="shared" si="385"/>
        <v/>
      </c>
      <c r="R1873" s="126" t="str">
        <f t="array" ref="R1873">IF(AND(ISTEXT(E1873),D1873="TR"),_xlfn.STDEV.S(IF(Supplier=E1873,Target)),"")</f>
        <v/>
      </c>
      <c r="S1873" s="143" t="e">
        <f t="shared" si="396"/>
        <v>#VALUE!</v>
      </c>
      <c r="T1873" s="146" t="e">
        <f t="shared" si="397"/>
        <v>#VALUE!</v>
      </c>
    </row>
    <row r="1874" spans="1:20" s="17" customFormat="1" x14ac:dyDescent="0.2">
      <c r="A1874" s="14"/>
      <c r="B1874" s="14"/>
      <c r="C1874" s="14"/>
      <c r="D1874" s="14"/>
      <c r="E1874" s="14"/>
      <c r="F1874" s="149" t="str">
        <f t="shared" si="386"/>
        <v/>
      </c>
      <c r="G1874" s="148" t="str">
        <f>IF(F1874="","",SUMIF(Supplier,Waste_Input!E1874,TotalSampleWeight))</f>
        <v/>
      </c>
      <c r="H1874" s="150" t="str">
        <f t="shared" si="387"/>
        <v/>
      </c>
      <c r="I1874" s="150" t="str">
        <f t="shared" si="388"/>
        <v/>
      </c>
      <c r="J1874" s="150" t="str">
        <f t="shared" si="389"/>
        <v/>
      </c>
      <c r="K1874" s="150" t="str">
        <f t="shared" si="390"/>
        <v/>
      </c>
      <c r="L1874" s="150" t="str">
        <f t="shared" si="391"/>
        <v/>
      </c>
      <c r="M1874" s="150" t="str">
        <f t="shared" si="392"/>
        <v/>
      </c>
      <c r="N1874" s="172" t="str">
        <f t="shared" si="393"/>
        <v/>
      </c>
      <c r="O1874" s="150" t="str">
        <f t="shared" si="394"/>
        <v/>
      </c>
      <c r="P1874" s="151" t="str">
        <f t="shared" si="395"/>
        <v/>
      </c>
      <c r="Q1874" s="150" t="str">
        <f t="shared" si="385"/>
        <v/>
      </c>
      <c r="R1874" s="126" t="str">
        <f t="array" ref="R1874">IF(AND(ISTEXT(E1874),D1874="TR"),_xlfn.STDEV.S(IF(Supplier=E1874,Target)),"")</f>
        <v/>
      </c>
      <c r="S1874" s="143" t="e">
        <f t="shared" si="396"/>
        <v>#VALUE!</v>
      </c>
      <c r="T1874" s="146" t="e">
        <f t="shared" si="397"/>
        <v>#VALUE!</v>
      </c>
    </row>
    <row r="1875" spans="1:20" s="17" customFormat="1" x14ac:dyDescent="0.2">
      <c r="A1875" s="14"/>
      <c r="B1875" s="14"/>
      <c r="C1875" s="14"/>
      <c r="D1875" s="14"/>
      <c r="E1875" s="14"/>
      <c r="F1875" s="149" t="str">
        <f t="shared" si="386"/>
        <v/>
      </c>
      <c r="G1875" s="148" t="str">
        <f>IF(F1875="","",SUMIF(Supplier,Waste_Input!E1875,TotalSampleWeight))</f>
        <v/>
      </c>
      <c r="H1875" s="150" t="str">
        <f t="shared" si="387"/>
        <v/>
      </c>
      <c r="I1875" s="150" t="str">
        <f t="shared" si="388"/>
        <v/>
      </c>
      <c r="J1875" s="150" t="str">
        <f t="shared" si="389"/>
        <v/>
      </c>
      <c r="K1875" s="150" t="str">
        <f t="shared" si="390"/>
        <v/>
      </c>
      <c r="L1875" s="150" t="str">
        <f t="shared" si="391"/>
        <v/>
      </c>
      <c r="M1875" s="150" t="str">
        <f t="shared" si="392"/>
        <v/>
      </c>
      <c r="N1875" s="172" t="str">
        <f t="shared" si="393"/>
        <v/>
      </c>
      <c r="O1875" s="150" t="str">
        <f t="shared" si="394"/>
        <v/>
      </c>
      <c r="P1875" s="151" t="str">
        <f t="shared" si="395"/>
        <v/>
      </c>
      <c r="Q1875" s="150" t="str">
        <f t="shared" si="385"/>
        <v/>
      </c>
      <c r="R1875" s="126" t="str">
        <f t="array" ref="R1875">IF(AND(ISTEXT(E1875),D1875="TR"),_xlfn.STDEV.S(IF(Supplier=E1875,Target)),"")</f>
        <v/>
      </c>
      <c r="S1875" s="143" t="e">
        <f t="shared" si="396"/>
        <v>#VALUE!</v>
      </c>
      <c r="T1875" s="146" t="e">
        <f t="shared" si="397"/>
        <v>#VALUE!</v>
      </c>
    </row>
    <row r="1876" spans="1:20" s="17" customFormat="1" x14ac:dyDescent="0.2">
      <c r="A1876" s="14"/>
      <c r="B1876" s="14"/>
      <c r="C1876" s="14"/>
      <c r="D1876" s="14"/>
      <c r="E1876" s="14"/>
      <c r="F1876" s="149" t="str">
        <f t="shared" si="386"/>
        <v/>
      </c>
      <c r="G1876" s="148" t="str">
        <f>IF(F1876="","",SUMIF(Supplier,Waste_Input!E1876,TotalSampleWeight))</f>
        <v/>
      </c>
      <c r="H1876" s="150" t="str">
        <f t="shared" si="387"/>
        <v/>
      </c>
      <c r="I1876" s="150" t="str">
        <f t="shared" si="388"/>
        <v/>
      </c>
      <c r="J1876" s="150" t="str">
        <f t="shared" si="389"/>
        <v/>
      </c>
      <c r="K1876" s="150" t="str">
        <f t="shared" si="390"/>
        <v/>
      </c>
      <c r="L1876" s="150" t="str">
        <f t="shared" si="391"/>
        <v/>
      </c>
      <c r="M1876" s="150" t="str">
        <f t="shared" si="392"/>
        <v/>
      </c>
      <c r="N1876" s="172" t="str">
        <f t="shared" si="393"/>
        <v/>
      </c>
      <c r="O1876" s="150" t="str">
        <f t="shared" si="394"/>
        <v/>
      </c>
      <c r="P1876" s="151" t="str">
        <f t="shared" si="395"/>
        <v/>
      </c>
      <c r="Q1876" s="150" t="str">
        <f t="shared" si="385"/>
        <v/>
      </c>
      <c r="R1876" s="126" t="str">
        <f t="array" ref="R1876">IF(AND(ISTEXT(E1876),D1876="TR"),_xlfn.STDEV.S(IF(Supplier=E1876,Target)),"")</f>
        <v/>
      </c>
      <c r="S1876" s="143" t="e">
        <f t="shared" si="396"/>
        <v>#VALUE!</v>
      </c>
      <c r="T1876" s="146" t="e">
        <f t="shared" si="397"/>
        <v>#VALUE!</v>
      </c>
    </row>
    <row r="1877" spans="1:20" s="17" customFormat="1" x14ac:dyDescent="0.2">
      <c r="A1877" s="14"/>
      <c r="B1877" s="14"/>
      <c r="C1877" s="14"/>
      <c r="D1877" s="14"/>
      <c r="E1877" s="14"/>
      <c r="F1877" s="149" t="str">
        <f t="shared" si="386"/>
        <v/>
      </c>
      <c r="G1877" s="148" t="str">
        <f>IF(F1877="","",SUMIF(Supplier,Waste_Input!E1877,TotalSampleWeight))</f>
        <v/>
      </c>
      <c r="H1877" s="150" t="str">
        <f t="shared" si="387"/>
        <v/>
      </c>
      <c r="I1877" s="150" t="str">
        <f t="shared" si="388"/>
        <v/>
      </c>
      <c r="J1877" s="150" t="str">
        <f t="shared" si="389"/>
        <v/>
      </c>
      <c r="K1877" s="150" t="str">
        <f t="shared" si="390"/>
        <v/>
      </c>
      <c r="L1877" s="150" t="str">
        <f t="shared" si="391"/>
        <v/>
      </c>
      <c r="M1877" s="150" t="str">
        <f t="shared" si="392"/>
        <v/>
      </c>
      <c r="N1877" s="172" t="str">
        <f t="shared" si="393"/>
        <v/>
      </c>
      <c r="O1877" s="150" t="str">
        <f t="shared" si="394"/>
        <v/>
      </c>
      <c r="P1877" s="151" t="str">
        <f t="shared" si="395"/>
        <v/>
      </c>
      <c r="Q1877" s="150" t="str">
        <f t="shared" si="385"/>
        <v/>
      </c>
      <c r="R1877" s="126" t="str">
        <f t="array" ref="R1877">IF(AND(ISTEXT(E1877),D1877="TR"),_xlfn.STDEV.S(IF(Supplier=E1877,Target)),"")</f>
        <v/>
      </c>
      <c r="S1877" s="143" t="e">
        <f t="shared" si="396"/>
        <v>#VALUE!</v>
      </c>
      <c r="T1877" s="146" t="e">
        <f t="shared" si="397"/>
        <v>#VALUE!</v>
      </c>
    </row>
    <row r="1878" spans="1:20" s="17" customFormat="1" x14ac:dyDescent="0.2">
      <c r="A1878" s="14"/>
      <c r="B1878" s="14"/>
      <c r="C1878" s="14"/>
      <c r="D1878" s="14"/>
      <c r="E1878" s="14"/>
      <c r="F1878" s="149" t="str">
        <f t="shared" si="386"/>
        <v/>
      </c>
      <c r="G1878" s="148" t="str">
        <f>IF(F1878="","",SUMIF(Supplier,Waste_Input!E1878,TotalSampleWeight))</f>
        <v/>
      </c>
      <c r="H1878" s="150" t="str">
        <f t="shared" si="387"/>
        <v/>
      </c>
      <c r="I1878" s="150" t="str">
        <f t="shared" si="388"/>
        <v/>
      </c>
      <c r="J1878" s="150" t="str">
        <f t="shared" si="389"/>
        <v/>
      </c>
      <c r="K1878" s="150" t="str">
        <f t="shared" si="390"/>
        <v/>
      </c>
      <c r="L1878" s="150" t="str">
        <f t="shared" si="391"/>
        <v/>
      </c>
      <c r="M1878" s="150" t="str">
        <f t="shared" si="392"/>
        <v/>
      </c>
      <c r="N1878" s="172" t="str">
        <f t="shared" si="393"/>
        <v/>
      </c>
      <c r="O1878" s="150" t="str">
        <f t="shared" si="394"/>
        <v/>
      </c>
      <c r="P1878" s="151" t="str">
        <f t="shared" si="395"/>
        <v/>
      </c>
      <c r="Q1878" s="150" t="str">
        <f t="shared" si="385"/>
        <v/>
      </c>
      <c r="R1878" s="126" t="str">
        <f t="array" ref="R1878">IF(AND(ISTEXT(E1878),D1878="TR"),_xlfn.STDEV.S(IF(Supplier=E1878,Target)),"")</f>
        <v/>
      </c>
      <c r="S1878" s="143" t="e">
        <f t="shared" si="396"/>
        <v>#VALUE!</v>
      </c>
      <c r="T1878" s="146" t="e">
        <f t="shared" si="397"/>
        <v>#VALUE!</v>
      </c>
    </row>
    <row r="1879" spans="1:20" s="17" customFormat="1" x14ac:dyDescent="0.2">
      <c r="A1879" s="14"/>
      <c r="B1879" s="14"/>
      <c r="C1879" s="14"/>
      <c r="D1879" s="14"/>
      <c r="E1879" s="14"/>
      <c r="F1879" s="149" t="str">
        <f t="shared" si="386"/>
        <v/>
      </c>
      <c r="G1879" s="148" t="str">
        <f>IF(F1879="","",SUMIF(Supplier,Waste_Input!E1879,TotalSampleWeight))</f>
        <v/>
      </c>
      <c r="H1879" s="150" t="str">
        <f t="shared" si="387"/>
        <v/>
      </c>
      <c r="I1879" s="150" t="str">
        <f t="shared" si="388"/>
        <v/>
      </c>
      <c r="J1879" s="150" t="str">
        <f t="shared" si="389"/>
        <v/>
      </c>
      <c r="K1879" s="150" t="str">
        <f t="shared" si="390"/>
        <v/>
      </c>
      <c r="L1879" s="150" t="str">
        <f t="shared" si="391"/>
        <v/>
      </c>
      <c r="M1879" s="150" t="str">
        <f t="shared" si="392"/>
        <v/>
      </c>
      <c r="N1879" s="172" t="str">
        <f t="shared" si="393"/>
        <v/>
      </c>
      <c r="O1879" s="150" t="str">
        <f t="shared" si="394"/>
        <v/>
      </c>
      <c r="P1879" s="151" t="str">
        <f t="shared" si="395"/>
        <v/>
      </c>
      <c r="Q1879" s="150" t="str">
        <f t="shared" si="385"/>
        <v/>
      </c>
      <c r="R1879" s="126" t="str">
        <f t="array" ref="R1879">IF(AND(ISTEXT(E1879),D1879="TR"),_xlfn.STDEV.S(IF(Supplier=E1879,Target)),"")</f>
        <v/>
      </c>
      <c r="S1879" s="143" t="e">
        <f t="shared" si="396"/>
        <v>#VALUE!</v>
      </c>
      <c r="T1879" s="146" t="e">
        <f t="shared" si="397"/>
        <v>#VALUE!</v>
      </c>
    </row>
    <row r="1880" spans="1:20" s="17" customFormat="1" x14ac:dyDescent="0.2">
      <c r="A1880" s="14"/>
      <c r="B1880" s="14"/>
      <c r="C1880" s="14"/>
      <c r="D1880" s="14"/>
      <c r="E1880" s="14"/>
      <c r="F1880" s="149" t="str">
        <f t="shared" si="386"/>
        <v/>
      </c>
      <c r="G1880" s="148" t="str">
        <f>IF(F1880="","",SUMIF(Supplier,Waste_Input!E1880,TotalSampleWeight))</f>
        <v/>
      </c>
      <c r="H1880" s="150" t="str">
        <f t="shared" si="387"/>
        <v/>
      </c>
      <c r="I1880" s="150" t="str">
        <f t="shared" si="388"/>
        <v/>
      </c>
      <c r="J1880" s="150" t="str">
        <f t="shared" si="389"/>
        <v/>
      </c>
      <c r="K1880" s="150" t="str">
        <f t="shared" si="390"/>
        <v/>
      </c>
      <c r="L1880" s="150" t="str">
        <f t="shared" si="391"/>
        <v/>
      </c>
      <c r="M1880" s="150" t="str">
        <f t="shared" si="392"/>
        <v/>
      </c>
      <c r="N1880" s="172" t="str">
        <f t="shared" si="393"/>
        <v/>
      </c>
      <c r="O1880" s="150" t="str">
        <f t="shared" si="394"/>
        <v/>
      </c>
      <c r="P1880" s="151" t="str">
        <f t="shared" si="395"/>
        <v/>
      </c>
      <c r="Q1880" s="150" t="str">
        <f t="shared" si="385"/>
        <v/>
      </c>
      <c r="R1880" s="126" t="str">
        <f t="array" ref="R1880">IF(AND(ISTEXT(E1880),D1880="TR"),_xlfn.STDEV.S(IF(Supplier=E1880,Target)),"")</f>
        <v/>
      </c>
      <c r="S1880" s="143" t="e">
        <f t="shared" si="396"/>
        <v>#VALUE!</v>
      </c>
      <c r="T1880" s="146" t="e">
        <f t="shared" si="397"/>
        <v>#VALUE!</v>
      </c>
    </row>
    <row r="1881" spans="1:20" s="17" customFormat="1" x14ac:dyDescent="0.2">
      <c r="A1881" s="14"/>
      <c r="B1881" s="14"/>
      <c r="C1881" s="14"/>
      <c r="D1881" s="14"/>
      <c r="E1881" s="14"/>
      <c r="F1881" s="149" t="str">
        <f t="shared" si="386"/>
        <v/>
      </c>
      <c r="G1881" s="148" t="str">
        <f>IF(F1881="","",SUMIF(Supplier,Waste_Input!E1881,TotalSampleWeight))</f>
        <v/>
      </c>
      <c r="H1881" s="150" t="str">
        <f t="shared" si="387"/>
        <v/>
      </c>
      <c r="I1881" s="150" t="str">
        <f t="shared" si="388"/>
        <v/>
      </c>
      <c r="J1881" s="150" t="str">
        <f t="shared" si="389"/>
        <v/>
      </c>
      <c r="K1881" s="150" t="str">
        <f t="shared" si="390"/>
        <v/>
      </c>
      <c r="L1881" s="150" t="str">
        <f t="shared" si="391"/>
        <v/>
      </c>
      <c r="M1881" s="150" t="str">
        <f t="shared" si="392"/>
        <v/>
      </c>
      <c r="N1881" s="172" t="str">
        <f t="shared" si="393"/>
        <v/>
      </c>
      <c r="O1881" s="150" t="str">
        <f t="shared" si="394"/>
        <v/>
      </c>
      <c r="P1881" s="151" t="str">
        <f t="shared" si="395"/>
        <v/>
      </c>
      <c r="Q1881" s="150" t="str">
        <f t="shared" si="385"/>
        <v/>
      </c>
      <c r="R1881" s="126" t="str">
        <f t="array" ref="R1881">IF(AND(ISTEXT(E1881),D1881="TR"),_xlfn.STDEV.S(IF(Supplier=E1881,Target)),"")</f>
        <v/>
      </c>
      <c r="S1881" s="143" t="e">
        <f t="shared" si="396"/>
        <v>#VALUE!</v>
      </c>
      <c r="T1881" s="146" t="e">
        <f t="shared" si="397"/>
        <v>#VALUE!</v>
      </c>
    </row>
    <row r="1882" spans="1:20" s="17" customFormat="1" x14ac:dyDescent="0.2">
      <c r="A1882" s="14"/>
      <c r="B1882" s="14"/>
      <c r="C1882" s="14"/>
      <c r="D1882" s="14"/>
      <c r="E1882" s="14"/>
      <c r="F1882" s="149" t="str">
        <f t="shared" si="386"/>
        <v/>
      </c>
      <c r="G1882" s="148" t="str">
        <f>IF(F1882="","",SUMIF(Supplier,Waste_Input!E1882,TotalSampleWeight))</f>
        <v/>
      </c>
      <c r="H1882" s="150" t="str">
        <f t="shared" si="387"/>
        <v/>
      </c>
      <c r="I1882" s="150" t="str">
        <f t="shared" si="388"/>
        <v/>
      </c>
      <c r="J1882" s="150" t="str">
        <f t="shared" si="389"/>
        <v/>
      </c>
      <c r="K1882" s="150" t="str">
        <f t="shared" si="390"/>
        <v/>
      </c>
      <c r="L1882" s="150" t="str">
        <f t="shared" si="391"/>
        <v/>
      </c>
      <c r="M1882" s="150" t="str">
        <f t="shared" si="392"/>
        <v/>
      </c>
      <c r="N1882" s="172" t="str">
        <f t="shared" si="393"/>
        <v/>
      </c>
      <c r="O1882" s="150" t="str">
        <f t="shared" si="394"/>
        <v/>
      </c>
      <c r="P1882" s="151" t="str">
        <f t="shared" si="395"/>
        <v/>
      </c>
      <c r="Q1882" s="150" t="str">
        <f t="shared" si="385"/>
        <v/>
      </c>
      <c r="R1882" s="126" t="str">
        <f t="array" ref="R1882">IF(AND(ISTEXT(E1882),D1882="TR"),_xlfn.STDEV.S(IF(Supplier=E1882,Target)),"")</f>
        <v/>
      </c>
      <c r="S1882" s="143" t="e">
        <f t="shared" si="396"/>
        <v>#VALUE!</v>
      </c>
      <c r="T1882" s="146" t="e">
        <f t="shared" si="397"/>
        <v>#VALUE!</v>
      </c>
    </row>
    <row r="1883" spans="1:20" s="17" customFormat="1" x14ac:dyDescent="0.2">
      <c r="A1883" s="14"/>
      <c r="B1883" s="14"/>
      <c r="C1883" s="14"/>
      <c r="D1883" s="14"/>
      <c r="E1883" s="14"/>
      <c r="F1883" s="149" t="str">
        <f t="shared" si="386"/>
        <v/>
      </c>
      <c r="G1883" s="148" t="str">
        <f>IF(F1883="","",SUMIF(Supplier,Waste_Input!E1883,TotalSampleWeight))</f>
        <v/>
      </c>
      <c r="H1883" s="150" t="str">
        <f t="shared" si="387"/>
        <v/>
      </c>
      <c r="I1883" s="150" t="str">
        <f t="shared" si="388"/>
        <v/>
      </c>
      <c r="J1883" s="150" t="str">
        <f t="shared" si="389"/>
        <v/>
      </c>
      <c r="K1883" s="150" t="str">
        <f t="shared" si="390"/>
        <v/>
      </c>
      <c r="L1883" s="150" t="str">
        <f t="shared" si="391"/>
        <v/>
      </c>
      <c r="M1883" s="150" t="str">
        <f t="shared" si="392"/>
        <v/>
      </c>
      <c r="N1883" s="172" t="str">
        <f t="shared" si="393"/>
        <v/>
      </c>
      <c r="O1883" s="150" t="str">
        <f t="shared" si="394"/>
        <v/>
      </c>
      <c r="P1883" s="151" t="str">
        <f t="shared" si="395"/>
        <v/>
      </c>
      <c r="Q1883" s="150" t="str">
        <f t="shared" si="385"/>
        <v/>
      </c>
      <c r="R1883" s="126" t="str">
        <f t="array" ref="R1883">IF(AND(ISTEXT(E1883),D1883="TR"),_xlfn.STDEV.S(IF(Supplier=E1883,Target)),"")</f>
        <v/>
      </c>
      <c r="S1883" s="143" t="e">
        <f t="shared" si="396"/>
        <v>#VALUE!</v>
      </c>
      <c r="T1883" s="146" t="e">
        <f t="shared" si="397"/>
        <v>#VALUE!</v>
      </c>
    </row>
    <row r="1884" spans="1:20" s="17" customFormat="1" x14ac:dyDescent="0.2">
      <c r="A1884" s="14"/>
      <c r="B1884" s="14"/>
      <c r="C1884" s="14"/>
      <c r="D1884" s="14"/>
      <c r="E1884" s="14"/>
      <c r="F1884" s="149" t="str">
        <f t="shared" si="386"/>
        <v/>
      </c>
      <c r="G1884" s="148" t="str">
        <f>IF(F1884="","",SUMIF(Supplier,Waste_Input!E1884,TotalSampleWeight))</f>
        <v/>
      </c>
      <c r="H1884" s="150" t="str">
        <f t="shared" si="387"/>
        <v/>
      </c>
      <c r="I1884" s="150" t="str">
        <f t="shared" si="388"/>
        <v/>
      </c>
      <c r="J1884" s="150" t="str">
        <f t="shared" si="389"/>
        <v/>
      </c>
      <c r="K1884" s="150" t="str">
        <f t="shared" si="390"/>
        <v/>
      </c>
      <c r="L1884" s="150" t="str">
        <f t="shared" si="391"/>
        <v/>
      </c>
      <c r="M1884" s="150" t="str">
        <f t="shared" si="392"/>
        <v/>
      </c>
      <c r="N1884" s="172" t="str">
        <f t="shared" si="393"/>
        <v/>
      </c>
      <c r="O1884" s="150" t="str">
        <f t="shared" si="394"/>
        <v/>
      </c>
      <c r="P1884" s="151" t="str">
        <f t="shared" si="395"/>
        <v/>
      </c>
      <c r="Q1884" s="150" t="str">
        <f t="shared" si="385"/>
        <v/>
      </c>
      <c r="R1884" s="126" t="str">
        <f t="array" ref="R1884">IF(AND(ISTEXT(E1884),D1884="TR"),_xlfn.STDEV.S(IF(Supplier=E1884,Target)),"")</f>
        <v/>
      </c>
      <c r="S1884" s="143" t="e">
        <f t="shared" si="396"/>
        <v>#VALUE!</v>
      </c>
      <c r="T1884" s="146" t="e">
        <f t="shared" si="397"/>
        <v>#VALUE!</v>
      </c>
    </row>
    <row r="1885" spans="1:20" s="17" customFormat="1" x14ac:dyDescent="0.2">
      <c r="A1885" s="14"/>
      <c r="B1885" s="14"/>
      <c r="C1885" s="14"/>
      <c r="D1885" s="14"/>
      <c r="E1885" s="14"/>
      <c r="F1885" s="149" t="str">
        <f t="shared" si="386"/>
        <v/>
      </c>
      <c r="G1885" s="148" t="str">
        <f>IF(F1885="","",SUMIF(Supplier,Waste_Input!E1885,TotalSampleWeight))</f>
        <v/>
      </c>
      <c r="H1885" s="150" t="str">
        <f t="shared" si="387"/>
        <v/>
      </c>
      <c r="I1885" s="150" t="str">
        <f t="shared" si="388"/>
        <v/>
      </c>
      <c r="J1885" s="150" t="str">
        <f t="shared" si="389"/>
        <v/>
      </c>
      <c r="K1885" s="150" t="str">
        <f t="shared" si="390"/>
        <v/>
      </c>
      <c r="L1885" s="150" t="str">
        <f t="shared" si="391"/>
        <v/>
      </c>
      <c r="M1885" s="150" t="str">
        <f t="shared" si="392"/>
        <v/>
      </c>
      <c r="N1885" s="172" t="str">
        <f t="shared" si="393"/>
        <v/>
      </c>
      <c r="O1885" s="150" t="str">
        <f t="shared" si="394"/>
        <v/>
      </c>
      <c r="P1885" s="151" t="str">
        <f t="shared" si="395"/>
        <v/>
      </c>
      <c r="Q1885" s="150" t="str">
        <f t="shared" si="385"/>
        <v/>
      </c>
      <c r="R1885" s="126" t="str">
        <f t="array" ref="R1885">IF(AND(ISTEXT(E1885),D1885="TR"),_xlfn.STDEV.S(IF(Supplier=E1885,Target)),"")</f>
        <v/>
      </c>
      <c r="S1885" s="143" t="e">
        <f t="shared" si="396"/>
        <v>#VALUE!</v>
      </c>
      <c r="T1885" s="146" t="e">
        <f t="shared" si="397"/>
        <v>#VALUE!</v>
      </c>
    </row>
    <row r="1886" spans="1:20" s="17" customFormat="1" x14ac:dyDescent="0.2">
      <c r="A1886" s="14"/>
      <c r="B1886" s="14"/>
      <c r="C1886" s="14"/>
      <c r="D1886" s="14"/>
      <c r="E1886" s="14"/>
      <c r="F1886" s="149" t="str">
        <f t="shared" si="386"/>
        <v/>
      </c>
      <c r="G1886" s="148" t="str">
        <f>IF(F1886="","",SUMIF(Supplier,Waste_Input!E1886,TotalSampleWeight))</f>
        <v/>
      </c>
      <c r="H1886" s="150" t="str">
        <f t="shared" si="387"/>
        <v/>
      </c>
      <c r="I1886" s="150" t="str">
        <f t="shared" si="388"/>
        <v/>
      </c>
      <c r="J1886" s="150" t="str">
        <f t="shared" si="389"/>
        <v/>
      </c>
      <c r="K1886" s="150" t="str">
        <f t="shared" si="390"/>
        <v/>
      </c>
      <c r="L1886" s="150" t="str">
        <f t="shared" si="391"/>
        <v/>
      </c>
      <c r="M1886" s="150" t="str">
        <f t="shared" si="392"/>
        <v/>
      </c>
      <c r="N1886" s="172" t="str">
        <f t="shared" si="393"/>
        <v/>
      </c>
      <c r="O1886" s="150" t="str">
        <f t="shared" si="394"/>
        <v/>
      </c>
      <c r="P1886" s="151" t="str">
        <f t="shared" si="395"/>
        <v/>
      </c>
      <c r="Q1886" s="150" t="str">
        <f t="shared" si="385"/>
        <v/>
      </c>
      <c r="R1886" s="126" t="str">
        <f t="array" ref="R1886">IF(AND(ISTEXT(E1886),D1886="TR"),_xlfn.STDEV.S(IF(Supplier=E1886,Target)),"")</f>
        <v/>
      </c>
      <c r="S1886" s="143" t="e">
        <f t="shared" si="396"/>
        <v>#VALUE!</v>
      </c>
      <c r="T1886" s="146" t="e">
        <f t="shared" si="397"/>
        <v>#VALUE!</v>
      </c>
    </row>
    <row r="1887" spans="1:20" s="17" customFormat="1" x14ac:dyDescent="0.2">
      <c r="A1887" s="14"/>
      <c r="B1887" s="14"/>
      <c r="C1887" s="14"/>
      <c r="D1887" s="14"/>
      <c r="E1887" s="14"/>
      <c r="F1887" s="149" t="str">
        <f t="shared" si="386"/>
        <v/>
      </c>
      <c r="G1887" s="148" t="str">
        <f>IF(F1887="","",SUMIF(Supplier,Waste_Input!E1887,TotalSampleWeight))</f>
        <v/>
      </c>
      <c r="H1887" s="150" t="str">
        <f t="shared" si="387"/>
        <v/>
      </c>
      <c r="I1887" s="150" t="str">
        <f t="shared" si="388"/>
        <v/>
      </c>
      <c r="J1887" s="150" t="str">
        <f t="shared" si="389"/>
        <v/>
      </c>
      <c r="K1887" s="150" t="str">
        <f t="shared" si="390"/>
        <v/>
      </c>
      <c r="L1887" s="150" t="str">
        <f t="shared" si="391"/>
        <v/>
      </c>
      <c r="M1887" s="150" t="str">
        <f t="shared" si="392"/>
        <v/>
      </c>
      <c r="N1887" s="172" t="str">
        <f t="shared" si="393"/>
        <v/>
      </c>
      <c r="O1887" s="150" t="str">
        <f t="shared" si="394"/>
        <v/>
      </c>
      <c r="P1887" s="151" t="str">
        <f t="shared" si="395"/>
        <v/>
      </c>
      <c r="Q1887" s="150" t="str">
        <f t="shared" si="385"/>
        <v/>
      </c>
      <c r="R1887" s="126" t="str">
        <f t="array" ref="R1887">IF(AND(ISTEXT(E1887),D1887="TR"),_xlfn.STDEV.S(IF(Supplier=E1887,Target)),"")</f>
        <v/>
      </c>
      <c r="S1887" s="143" t="e">
        <f t="shared" si="396"/>
        <v>#VALUE!</v>
      </c>
      <c r="T1887" s="146" t="e">
        <f t="shared" si="397"/>
        <v>#VALUE!</v>
      </c>
    </row>
    <row r="1888" spans="1:20" s="17" customFormat="1" x14ac:dyDescent="0.2">
      <c r="A1888" s="14"/>
      <c r="B1888" s="14"/>
      <c r="C1888" s="14"/>
      <c r="D1888" s="14"/>
      <c r="E1888" s="14"/>
      <c r="F1888" s="149" t="str">
        <f t="shared" si="386"/>
        <v/>
      </c>
      <c r="G1888" s="148" t="str">
        <f>IF(F1888="","",SUMIF(Supplier,Waste_Input!E1888,TotalSampleWeight))</f>
        <v/>
      </c>
      <c r="H1888" s="150" t="str">
        <f t="shared" si="387"/>
        <v/>
      </c>
      <c r="I1888" s="150" t="str">
        <f t="shared" si="388"/>
        <v/>
      </c>
      <c r="J1888" s="150" t="str">
        <f t="shared" si="389"/>
        <v/>
      </c>
      <c r="K1888" s="150" t="str">
        <f t="shared" si="390"/>
        <v/>
      </c>
      <c r="L1888" s="150" t="str">
        <f t="shared" si="391"/>
        <v/>
      </c>
      <c r="M1888" s="150" t="str">
        <f t="shared" si="392"/>
        <v/>
      </c>
      <c r="N1888" s="172" t="str">
        <f t="shared" si="393"/>
        <v/>
      </c>
      <c r="O1888" s="150" t="str">
        <f t="shared" si="394"/>
        <v/>
      </c>
      <c r="P1888" s="151" t="str">
        <f t="shared" si="395"/>
        <v/>
      </c>
      <c r="Q1888" s="150" t="str">
        <f t="shared" si="385"/>
        <v/>
      </c>
      <c r="R1888" s="126" t="str">
        <f t="array" ref="R1888">IF(AND(ISTEXT(E1888),D1888="TR"),_xlfn.STDEV.S(IF(Supplier=E1888,Target)),"")</f>
        <v/>
      </c>
      <c r="S1888" s="143" t="e">
        <f t="shared" si="396"/>
        <v>#VALUE!</v>
      </c>
      <c r="T1888" s="146" t="e">
        <f t="shared" si="397"/>
        <v>#VALUE!</v>
      </c>
    </row>
    <row r="1889" spans="1:20" s="17" customFormat="1" x14ac:dyDescent="0.2">
      <c r="A1889" s="14"/>
      <c r="B1889" s="14"/>
      <c r="C1889" s="14"/>
      <c r="D1889" s="14"/>
      <c r="E1889" s="14"/>
      <c r="F1889" s="149" t="str">
        <f t="shared" si="386"/>
        <v/>
      </c>
      <c r="G1889" s="148" t="str">
        <f>IF(F1889="","",SUMIF(Supplier,Waste_Input!E1889,TotalSampleWeight))</f>
        <v/>
      </c>
      <c r="H1889" s="150" t="str">
        <f t="shared" si="387"/>
        <v/>
      </c>
      <c r="I1889" s="150" t="str">
        <f t="shared" si="388"/>
        <v/>
      </c>
      <c r="J1889" s="150" t="str">
        <f t="shared" si="389"/>
        <v/>
      </c>
      <c r="K1889" s="150" t="str">
        <f t="shared" si="390"/>
        <v/>
      </c>
      <c r="L1889" s="150" t="str">
        <f t="shared" si="391"/>
        <v/>
      </c>
      <c r="M1889" s="150" t="str">
        <f t="shared" si="392"/>
        <v/>
      </c>
      <c r="N1889" s="172" t="str">
        <f t="shared" si="393"/>
        <v/>
      </c>
      <c r="O1889" s="150" t="str">
        <f t="shared" si="394"/>
        <v/>
      </c>
      <c r="P1889" s="151" t="str">
        <f t="shared" si="395"/>
        <v/>
      </c>
      <c r="Q1889" s="150" t="str">
        <f t="shared" si="385"/>
        <v/>
      </c>
      <c r="R1889" s="126" t="str">
        <f t="array" ref="R1889">IF(AND(ISTEXT(E1889),D1889="TR"),_xlfn.STDEV.S(IF(Supplier=E1889,Target)),"")</f>
        <v/>
      </c>
      <c r="S1889" s="143" t="e">
        <f t="shared" si="396"/>
        <v>#VALUE!</v>
      </c>
      <c r="T1889" s="146" t="e">
        <f t="shared" si="397"/>
        <v>#VALUE!</v>
      </c>
    </row>
    <row r="1890" spans="1:20" s="17" customFormat="1" x14ac:dyDescent="0.2">
      <c r="A1890" s="14"/>
      <c r="B1890" s="14"/>
      <c r="C1890" s="14"/>
      <c r="D1890" s="14"/>
      <c r="E1890" s="14"/>
      <c r="F1890" s="149" t="str">
        <f t="shared" si="386"/>
        <v/>
      </c>
      <c r="G1890" s="148" t="str">
        <f>IF(F1890="","",SUMIF(Supplier,Waste_Input!E1890,TotalSampleWeight))</f>
        <v/>
      </c>
      <c r="H1890" s="150" t="str">
        <f t="shared" si="387"/>
        <v/>
      </c>
      <c r="I1890" s="150" t="str">
        <f t="shared" si="388"/>
        <v/>
      </c>
      <c r="J1890" s="150" t="str">
        <f t="shared" si="389"/>
        <v/>
      </c>
      <c r="K1890" s="150" t="str">
        <f t="shared" si="390"/>
        <v/>
      </c>
      <c r="L1890" s="150" t="str">
        <f t="shared" si="391"/>
        <v/>
      </c>
      <c r="M1890" s="150" t="str">
        <f t="shared" si="392"/>
        <v/>
      </c>
      <c r="N1890" s="172" t="str">
        <f t="shared" si="393"/>
        <v/>
      </c>
      <c r="O1890" s="150" t="str">
        <f t="shared" si="394"/>
        <v/>
      </c>
      <c r="P1890" s="151" t="str">
        <f t="shared" si="395"/>
        <v/>
      </c>
      <c r="Q1890" s="150" t="str">
        <f t="shared" si="385"/>
        <v/>
      </c>
      <c r="R1890" s="126" t="str">
        <f t="array" ref="R1890">IF(AND(ISTEXT(E1890),D1890="TR"),_xlfn.STDEV.S(IF(Supplier=E1890,Target)),"")</f>
        <v/>
      </c>
      <c r="S1890" s="143" t="e">
        <f t="shared" si="396"/>
        <v>#VALUE!</v>
      </c>
      <c r="T1890" s="146" t="e">
        <f t="shared" si="397"/>
        <v>#VALUE!</v>
      </c>
    </row>
    <row r="1891" spans="1:20" s="17" customFormat="1" x14ac:dyDescent="0.2">
      <c r="A1891" s="14"/>
      <c r="B1891" s="14"/>
      <c r="C1891" s="14"/>
      <c r="D1891" s="14"/>
      <c r="E1891" s="14"/>
      <c r="F1891" s="149" t="str">
        <f t="shared" si="386"/>
        <v/>
      </c>
      <c r="G1891" s="148" t="str">
        <f>IF(F1891="","",SUMIF(Supplier,Waste_Input!E1891,TotalSampleWeight))</f>
        <v/>
      </c>
      <c r="H1891" s="150" t="str">
        <f t="shared" si="387"/>
        <v/>
      </c>
      <c r="I1891" s="150" t="str">
        <f t="shared" si="388"/>
        <v/>
      </c>
      <c r="J1891" s="150" t="str">
        <f t="shared" si="389"/>
        <v/>
      </c>
      <c r="K1891" s="150" t="str">
        <f t="shared" si="390"/>
        <v/>
      </c>
      <c r="L1891" s="150" t="str">
        <f t="shared" si="391"/>
        <v/>
      </c>
      <c r="M1891" s="150" t="str">
        <f t="shared" si="392"/>
        <v/>
      </c>
      <c r="N1891" s="172" t="str">
        <f t="shared" si="393"/>
        <v/>
      </c>
      <c r="O1891" s="150" t="str">
        <f t="shared" si="394"/>
        <v/>
      </c>
      <c r="P1891" s="151" t="str">
        <f t="shared" si="395"/>
        <v/>
      </c>
      <c r="Q1891" s="150" t="str">
        <f t="shared" si="385"/>
        <v/>
      </c>
      <c r="R1891" s="126" t="str">
        <f t="array" ref="R1891">IF(AND(ISTEXT(E1891),D1891="TR"),_xlfn.STDEV.S(IF(Supplier=E1891,Target)),"")</f>
        <v/>
      </c>
      <c r="S1891" s="143" t="e">
        <f t="shared" si="396"/>
        <v>#VALUE!</v>
      </c>
      <c r="T1891" s="146" t="e">
        <f t="shared" si="397"/>
        <v>#VALUE!</v>
      </c>
    </row>
    <row r="1892" spans="1:20" s="17" customFormat="1" x14ac:dyDescent="0.2">
      <c r="A1892" s="14"/>
      <c r="B1892" s="14"/>
      <c r="C1892" s="14"/>
      <c r="D1892" s="14"/>
      <c r="E1892" s="14"/>
      <c r="F1892" s="149" t="str">
        <f t="shared" si="386"/>
        <v/>
      </c>
      <c r="G1892" s="148" t="str">
        <f>IF(F1892="","",SUMIF(Supplier,Waste_Input!E1892,TotalSampleWeight))</f>
        <v/>
      </c>
      <c r="H1892" s="150" t="str">
        <f t="shared" si="387"/>
        <v/>
      </c>
      <c r="I1892" s="150" t="str">
        <f t="shared" si="388"/>
        <v/>
      </c>
      <c r="J1892" s="150" t="str">
        <f t="shared" si="389"/>
        <v/>
      </c>
      <c r="K1892" s="150" t="str">
        <f t="shared" si="390"/>
        <v/>
      </c>
      <c r="L1892" s="150" t="str">
        <f t="shared" si="391"/>
        <v/>
      </c>
      <c r="M1892" s="150" t="str">
        <f t="shared" si="392"/>
        <v/>
      </c>
      <c r="N1892" s="172" t="str">
        <f t="shared" si="393"/>
        <v/>
      </c>
      <c r="O1892" s="150" t="str">
        <f t="shared" si="394"/>
        <v/>
      </c>
      <c r="P1892" s="151" t="str">
        <f t="shared" si="395"/>
        <v/>
      </c>
      <c r="Q1892" s="150" t="str">
        <f t="shared" si="385"/>
        <v/>
      </c>
      <c r="R1892" s="126" t="str">
        <f t="array" ref="R1892">IF(AND(ISTEXT(E1892),D1892="TR"),_xlfn.STDEV.S(IF(Supplier=E1892,Target)),"")</f>
        <v/>
      </c>
      <c r="S1892" s="143" t="e">
        <f t="shared" si="396"/>
        <v>#VALUE!</v>
      </c>
      <c r="T1892" s="146" t="e">
        <f t="shared" si="397"/>
        <v>#VALUE!</v>
      </c>
    </row>
    <row r="1893" spans="1:20" s="17" customFormat="1" x14ac:dyDescent="0.2">
      <c r="A1893" s="14"/>
      <c r="B1893" s="14"/>
      <c r="C1893" s="14"/>
      <c r="D1893" s="14"/>
      <c r="E1893" s="14"/>
      <c r="F1893" s="149" t="str">
        <f t="shared" si="386"/>
        <v/>
      </c>
      <c r="G1893" s="148" t="str">
        <f>IF(F1893="","",SUMIF(Supplier,Waste_Input!E1893,TotalSampleWeight))</f>
        <v/>
      </c>
      <c r="H1893" s="150" t="str">
        <f t="shared" si="387"/>
        <v/>
      </c>
      <c r="I1893" s="150" t="str">
        <f t="shared" si="388"/>
        <v/>
      </c>
      <c r="J1893" s="150" t="str">
        <f t="shared" si="389"/>
        <v/>
      </c>
      <c r="K1893" s="150" t="str">
        <f t="shared" si="390"/>
        <v/>
      </c>
      <c r="L1893" s="150" t="str">
        <f t="shared" si="391"/>
        <v/>
      </c>
      <c r="M1893" s="150" t="str">
        <f t="shared" si="392"/>
        <v/>
      </c>
      <c r="N1893" s="172" t="str">
        <f t="shared" si="393"/>
        <v/>
      </c>
      <c r="O1893" s="150" t="str">
        <f t="shared" si="394"/>
        <v/>
      </c>
      <c r="P1893" s="151" t="str">
        <f t="shared" si="395"/>
        <v/>
      </c>
      <c r="Q1893" s="150" t="str">
        <f t="shared" si="385"/>
        <v/>
      </c>
      <c r="R1893" s="126" t="str">
        <f t="array" ref="R1893">IF(AND(ISTEXT(E1893),D1893="TR"),_xlfn.STDEV.S(IF(Supplier=E1893,Target)),"")</f>
        <v/>
      </c>
      <c r="S1893" s="143" t="e">
        <f t="shared" si="396"/>
        <v>#VALUE!</v>
      </c>
      <c r="T1893" s="146" t="e">
        <f t="shared" si="397"/>
        <v>#VALUE!</v>
      </c>
    </row>
    <row r="1894" spans="1:20" s="17" customFormat="1" x14ac:dyDescent="0.2">
      <c r="A1894" s="14"/>
      <c r="B1894" s="14"/>
      <c r="C1894" s="14"/>
      <c r="D1894" s="14"/>
      <c r="E1894" s="14"/>
      <c r="F1894" s="149" t="str">
        <f t="shared" si="386"/>
        <v/>
      </c>
      <c r="G1894" s="148" t="str">
        <f>IF(F1894="","",SUMIF(Supplier,Waste_Input!E1894,TotalSampleWeight))</f>
        <v/>
      </c>
      <c r="H1894" s="150" t="str">
        <f t="shared" si="387"/>
        <v/>
      </c>
      <c r="I1894" s="150" t="str">
        <f t="shared" si="388"/>
        <v/>
      </c>
      <c r="J1894" s="150" t="str">
        <f t="shared" si="389"/>
        <v/>
      </c>
      <c r="K1894" s="150" t="str">
        <f t="shared" si="390"/>
        <v/>
      </c>
      <c r="L1894" s="150" t="str">
        <f t="shared" si="391"/>
        <v/>
      </c>
      <c r="M1894" s="150" t="str">
        <f t="shared" si="392"/>
        <v/>
      </c>
      <c r="N1894" s="172" t="str">
        <f t="shared" si="393"/>
        <v/>
      </c>
      <c r="O1894" s="150" t="str">
        <f t="shared" si="394"/>
        <v/>
      </c>
      <c r="P1894" s="151" t="str">
        <f t="shared" si="395"/>
        <v/>
      </c>
      <c r="Q1894" s="150" t="str">
        <f t="shared" si="385"/>
        <v/>
      </c>
      <c r="R1894" s="126" t="str">
        <f t="array" ref="R1894">IF(AND(ISTEXT(E1894),D1894="TR"),_xlfn.STDEV.S(IF(Supplier=E1894,Target)),"")</f>
        <v/>
      </c>
      <c r="S1894" s="143" t="e">
        <f t="shared" si="396"/>
        <v>#VALUE!</v>
      </c>
      <c r="T1894" s="146" t="e">
        <f t="shared" si="397"/>
        <v>#VALUE!</v>
      </c>
    </row>
    <row r="1895" spans="1:20" s="17" customFormat="1" x14ac:dyDescent="0.2">
      <c r="A1895" s="14"/>
      <c r="B1895" s="14"/>
      <c r="C1895" s="14"/>
      <c r="D1895" s="14"/>
      <c r="E1895" s="14"/>
      <c r="F1895" s="149" t="str">
        <f t="shared" si="386"/>
        <v/>
      </c>
      <c r="G1895" s="148" t="str">
        <f>IF(F1895="","",SUMIF(Supplier,Waste_Input!E1895,TotalSampleWeight))</f>
        <v/>
      </c>
      <c r="H1895" s="150" t="str">
        <f t="shared" si="387"/>
        <v/>
      </c>
      <c r="I1895" s="150" t="str">
        <f t="shared" si="388"/>
        <v/>
      </c>
      <c r="J1895" s="150" t="str">
        <f t="shared" si="389"/>
        <v/>
      </c>
      <c r="K1895" s="150" t="str">
        <f t="shared" si="390"/>
        <v/>
      </c>
      <c r="L1895" s="150" t="str">
        <f t="shared" si="391"/>
        <v/>
      </c>
      <c r="M1895" s="150" t="str">
        <f t="shared" si="392"/>
        <v/>
      </c>
      <c r="N1895" s="172" t="str">
        <f t="shared" si="393"/>
        <v/>
      </c>
      <c r="O1895" s="150" t="str">
        <f t="shared" si="394"/>
        <v/>
      </c>
      <c r="P1895" s="151" t="str">
        <f t="shared" si="395"/>
        <v/>
      </c>
      <c r="Q1895" s="150" t="str">
        <f t="shared" si="385"/>
        <v/>
      </c>
      <c r="R1895" s="126" t="str">
        <f t="array" ref="R1895">IF(AND(ISTEXT(E1895),D1895="TR"),_xlfn.STDEV.S(IF(Supplier=E1895,Target)),"")</f>
        <v/>
      </c>
      <c r="S1895" s="143" t="e">
        <f t="shared" si="396"/>
        <v>#VALUE!</v>
      </c>
      <c r="T1895" s="146" t="e">
        <f t="shared" si="397"/>
        <v>#VALUE!</v>
      </c>
    </row>
    <row r="1896" spans="1:20" s="17" customFormat="1" x14ac:dyDescent="0.2">
      <c r="A1896" s="14"/>
      <c r="B1896" s="14"/>
      <c r="C1896" s="14"/>
      <c r="D1896" s="14"/>
      <c r="E1896" s="14"/>
      <c r="F1896" s="149" t="str">
        <f t="shared" si="386"/>
        <v/>
      </c>
      <c r="G1896" s="148" t="str">
        <f>IF(F1896="","",SUMIF(Supplier,Waste_Input!E1896,TotalSampleWeight))</f>
        <v/>
      </c>
      <c r="H1896" s="150" t="str">
        <f t="shared" si="387"/>
        <v/>
      </c>
      <c r="I1896" s="150" t="str">
        <f t="shared" si="388"/>
        <v/>
      </c>
      <c r="J1896" s="150" t="str">
        <f t="shared" si="389"/>
        <v/>
      </c>
      <c r="K1896" s="150" t="str">
        <f t="shared" si="390"/>
        <v/>
      </c>
      <c r="L1896" s="150" t="str">
        <f t="shared" si="391"/>
        <v/>
      </c>
      <c r="M1896" s="150" t="str">
        <f t="shared" si="392"/>
        <v/>
      </c>
      <c r="N1896" s="172" t="str">
        <f t="shared" si="393"/>
        <v/>
      </c>
      <c r="O1896" s="150" t="str">
        <f t="shared" si="394"/>
        <v/>
      </c>
      <c r="P1896" s="151" t="str">
        <f t="shared" si="395"/>
        <v/>
      </c>
      <c r="Q1896" s="150" t="str">
        <f t="shared" si="385"/>
        <v/>
      </c>
      <c r="R1896" s="126" t="str">
        <f t="array" ref="R1896">IF(AND(ISTEXT(E1896),D1896="TR"),_xlfn.STDEV.S(IF(Supplier=E1896,Target)),"")</f>
        <v/>
      </c>
      <c r="S1896" s="143" t="e">
        <f t="shared" si="396"/>
        <v>#VALUE!</v>
      </c>
      <c r="T1896" s="146" t="e">
        <f t="shared" si="397"/>
        <v>#VALUE!</v>
      </c>
    </row>
    <row r="1897" spans="1:20" s="17" customFormat="1" x14ac:dyDescent="0.2">
      <c r="A1897" s="14"/>
      <c r="B1897" s="14"/>
      <c r="C1897" s="14"/>
      <c r="D1897" s="14"/>
      <c r="E1897" s="14"/>
      <c r="F1897" s="149" t="str">
        <f t="shared" si="386"/>
        <v/>
      </c>
      <c r="G1897" s="148" t="str">
        <f>IF(F1897="","",SUMIF(Supplier,Waste_Input!E1897,TotalSampleWeight))</f>
        <v/>
      </c>
      <c r="H1897" s="150" t="str">
        <f t="shared" si="387"/>
        <v/>
      </c>
      <c r="I1897" s="150" t="str">
        <f t="shared" si="388"/>
        <v/>
      </c>
      <c r="J1897" s="150" t="str">
        <f t="shared" si="389"/>
        <v/>
      </c>
      <c r="K1897" s="150" t="str">
        <f t="shared" si="390"/>
        <v/>
      </c>
      <c r="L1897" s="150" t="str">
        <f t="shared" si="391"/>
        <v/>
      </c>
      <c r="M1897" s="150" t="str">
        <f t="shared" si="392"/>
        <v/>
      </c>
      <c r="N1897" s="172" t="str">
        <f t="shared" si="393"/>
        <v/>
      </c>
      <c r="O1897" s="150" t="str">
        <f t="shared" si="394"/>
        <v/>
      </c>
      <c r="P1897" s="151" t="str">
        <f t="shared" si="395"/>
        <v/>
      </c>
      <c r="Q1897" s="150" t="str">
        <f t="shared" si="385"/>
        <v/>
      </c>
      <c r="R1897" s="126" t="str">
        <f t="array" ref="R1897">IF(AND(ISTEXT(E1897),D1897="TR"),_xlfn.STDEV.S(IF(Supplier=E1897,Target)),"")</f>
        <v/>
      </c>
      <c r="S1897" s="143" t="e">
        <f t="shared" si="396"/>
        <v>#VALUE!</v>
      </c>
      <c r="T1897" s="146" t="e">
        <f t="shared" si="397"/>
        <v>#VALUE!</v>
      </c>
    </row>
    <row r="1898" spans="1:20" s="17" customFormat="1" x14ac:dyDescent="0.2">
      <c r="A1898" s="14"/>
      <c r="B1898" s="14"/>
      <c r="C1898" s="14"/>
      <c r="D1898" s="14"/>
      <c r="E1898" s="14"/>
      <c r="F1898" s="149" t="str">
        <f t="shared" si="386"/>
        <v/>
      </c>
      <c r="G1898" s="148" t="str">
        <f>IF(F1898="","",SUMIF(Supplier,Waste_Input!E1898,TotalSampleWeight))</f>
        <v/>
      </c>
      <c r="H1898" s="150" t="str">
        <f t="shared" si="387"/>
        <v/>
      </c>
      <c r="I1898" s="150" t="str">
        <f t="shared" si="388"/>
        <v/>
      </c>
      <c r="J1898" s="150" t="str">
        <f t="shared" si="389"/>
        <v/>
      </c>
      <c r="K1898" s="150" t="str">
        <f t="shared" si="390"/>
        <v/>
      </c>
      <c r="L1898" s="150" t="str">
        <f t="shared" si="391"/>
        <v/>
      </c>
      <c r="M1898" s="150" t="str">
        <f t="shared" si="392"/>
        <v/>
      </c>
      <c r="N1898" s="172" t="str">
        <f t="shared" si="393"/>
        <v/>
      </c>
      <c r="O1898" s="150" t="str">
        <f t="shared" si="394"/>
        <v/>
      </c>
      <c r="P1898" s="151" t="str">
        <f t="shared" si="395"/>
        <v/>
      </c>
      <c r="Q1898" s="150" t="str">
        <f t="shared" si="385"/>
        <v/>
      </c>
      <c r="R1898" s="126" t="str">
        <f t="array" ref="R1898">IF(AND(ISTEXT(E1898),D1898="TR"),_xlfn.STDEV.S(IF(Supplier=E1898,Target)),"")</f>
        <v/>
      </c>
      <c r="S1898" s="143" t="e">
        <f t="shared" si="396"/>
        <v>#VALUE!</v>
      </c>
      <c r="T1898" s="146" t="e">
        <f t="shared" si="397"/>
        <v>#VALUE!</v>
      </c>
    </row>
    <row r="1899" spans="1:20" s="17" customFormat="1" x14ac:dyDescent="0.2">
      <c r="A1899" s="14"/>
      <c r="B1899" s="14"/>
      <c r="C1899" s="14"/>
      <c r="D1899" s="14"/>
      <c r="E1899" s="14"/>
      <c r="F1899" s="149" t="str">
        <f t="shared" si="386"/>
        <v/>
      </c>
      <c r="G1899" s="148" t="str">
        <f>IF(F1899="","",SUMIF(Supplier,Waste_Input!E1899,TotalSampleWeight))</f>
        <v/>
      </c>
      <c r="H1899" s="150" t="str">
        <f t="shared" si="387"/>
        <v/>
      </c>
      <c r="I1899" s="150" t="str">
        <f t="shared" si="388"/>
        <v/>
      </c>
      <c r="J1899" s="150" t="str">
        <f t="shared" si="389"/>
        <v/>
      </c>
      <c r="K1899" s="150" t="str">
        <f t="shared" si="390"/>
        <v/>
      </c>
      <c r="L1899" s="150" t="str">
        <f t="shared" si="391"/>
        <v/>
      </c>
      <c r="M1899" s="150" t="str">
        <f t="shared" si="392"/>
        <v/>
      </c>
      <c r="N1899" s="172" t="str">
        <f t="shared" si="393"/>
        <v/>
      </c>
      <c r="O1899" s="150" t="str">
        <f t="shared" si="394"/>
        <v/>
      </c>
      <c r="P1899" s="151" t="str">
        <f t="shared" si="395"/>
        <v/>
      </c>
      <c r="Q1899" s="150" t="str">
        <f t="shared" si="385"/>
        <v/>
      </c>
      <c r="R1899" s="126" t="str">
        <f t="array" ref="R1899">IF(AND(ISTEXT(E1899),D1899="TR"),_xlfn.STDEV.S(IF(Supplier=E1899,Target)),"")</f>
        <v/>
      </c>
      <c r="S1899" s="143" t="e">
        <f t="shared" si="396"/>
        <v>#VALUE!</v>
      </c>
      <c r="T1899" s="146" t="e">
        <f t="shared" si="397"/>
        <v>#VALUE!</v>
      </c>
    </row>
    <row r="1900" spans="1:20" s="17" customFormat="1" x14ac:dyDescent="0.2">
      <c r="A1900" s="14"/>
      <c r="B1900" s="14"/>
      <c r="C1900" s="14"/>
      <c r="D1900" s="14"/>
      <c r="E1900" s="14"/>
      <c r="F1900" s="149" t="str">
        <f t="shared" si="386"/>
        <v/>
      </c>
      <c r="G1900" s="148" t="str">
        <f>IF(F1900="","",SUMIF(Supplier,Waste_Input!E1900,TotalSampleWeight))</f>
        <v/>
      </c>
      <c r="H1900" s="150" t="str">
        <f t="shared" si="387"/>
        <v/>
      </c>
      <c r="I1900" s="150" t="str">
        <f t="shared" si="388"/>
        <v/>
      </c>
      <c r="J1900" s="150" t="str">
        <f t="shared" si="389"/>
        <v/>
      </c>
      <c r="K1900" s="150" t="str">
        <f t="shared" si="390"/>
        <v/>
      </c>
      <c r="L1900" s="150" t="str">
        <f t="shared" si="391"/>
        <v/>
      </c>
      <c r="M1900" s="150" t="str">
        <f t="shared" si="392"/>
        <v/>
      </c>
      <c r="N1900" s="172" t="str">
        <f t="shared" si="393"/>
        <v/>
      </c>
      <c r="O1900" s="150" t="str">
        <f t="shared" si="394"/>
        <v/>
      </c>
      <c r="P1900" s="151" t="str">
        <f t="shared" si="395"/>
        <v/>
      </c>
      <c r="Q1900" s="150" t="str">
        <f t="shared" si="385"/>
        <v/>
      </c>
      <c r="R1900" s="126" t="str">
        <f t="array" ref="R1900">IF(AND(ISTEXT(E1900),D1900="TR"),_xlfn.STDEV.S(IF(Supplier=E1900,Target)),"")</f>
        <v/>
      </c>
      <c r="S1900" s="143" t="e">
        <f t="shared" si="396"/>
        <v>#VALUE!</v>
      </c>
      <c r="T1900" s="146" t="e">
        <f t="shared" si="397"/>
        <v>#VALUE!</v>
      </c>
    </row>
    <row r="1901" spans="1:20" s="17" customFormat="1" x14ac:dyDescent="0.2">
      <c r="A1901" s="14"/>
      <c r="B1901" s="14"/>
      <c r="C1901" s="14"/>
      <c r="D1901" s="14"/>
      <c r="E1901" s="14"/>
      <c r="F1901" s="149" t="str">
        <f t="shared" si="386"/>
        <v/>
      </c>
      <c r="G1901" s="148" t="str">
        <f>IF(F1901="","",SUMIF(Supplier,Waste_Input!E1901,TotalSampleWeight))</f>
        <v/>
      </c>
      <c r="H1901" s="150" t="str">
        <f t="shared" si="387"/>
        <v/>
      </c>
      <c r="I1901" s="150" t="str">
        <f t="shared" si="388"/>
        <v/>
      </c>
      <c r="J1901" s="150" t="str">
        <f t="shared" si="389"/>
        <v/>
      </c>
      <c r="K1901" s="150" t="str">
        <f t="shared" si="390"/>
        <v/>
      </c>
      <c r="L1901" s="150" t="str">
        <f t="shared" si="391"/>
        <v/>
      </c>
      <c r="M1901" s="150" t="str">
        <f t="shared" si="392"/>
        <v/>
      </c>
      <c r="N1901" s="172" t="str">
        <f t="shared" si="393"/>
        <v/>
      </c>
      <c r="O1901" s="150" t="str">
        <f t="shared" si="394"/>
        <v/>
      </c>
      <c r="P1901" s="151" t="str">
        <f t="shared" si="395"/>
        <v/>
      </c>
      <c r="Q1901" s="150" t="str">
        <f t="shared" si="385"/>
        <v/>
      </c>
      <c r="R1901" s="126" t="str">
        <f t="array" ref="R1901">IF(AND(ISTEXT(E1901),D1901="TR"),_xlfn.STDEV.S(IF(Supplier=E1901,Target)),"")</f>
        <v/>
      </c>
      <c r="S1901" s="143" t="e">
        <f t="shared" si="396"/>
        <v>#VALUE!</v>
      </c>
      <c r="T1901" s="146" t="e">
        <f t="shared" si="397"/>
        <v>#VALUE!</v>
      </c>
    </row>
    <row r="1902" spans="1:20" s="17" customFormat="1" x14ac:dyDescent="0.2">
      <c r="A1902" s="14"/>
      <c r="B1902" s="14"/>
      <c r="C1902" s="14"/>
      <c r="D1902" s="14"/>
      <c r="E1902" s="14"/>
      <c r="F1902" s="149" t="str">
        <f t="shared" si="386"/>
        <v/>
      </c>
      <c r="G1902" s="148" t="str">
        <f>IF(F1902="","",SUMIF(Supplier,Waste_Input!E1902,TotalSampleWeight))</f>
        <v/>
      </c>
      <c r="H1902" s="150" t="str">
        <f t="shared" si="387"/>
        <v/>
      </c>
      <c r="I1902" s="150" t="str">
        <f t="shared" si="388"/>
        <v/>
      </c>
      <c r="J1902" s="150" t="str">
        <f t="shared" si="389"/>
        <v/>
      </c>
      <c r="K1902" s="150" t="str">
        <f t="shared" si="390"/>
        <v/>
      </c>
      <c r="L1902" s="150" t="str">
        <f t="shared" si="391"/>
        <v/>
      </c>
      <c r="M1902" s="150" t="str">
        <f t="shared" si="392"/>
        <v/>
      </c>
      <c r="N1902" s="172" t="str">
        <f t="shared" si="393"/>
        <v/>
      </c>
      <c r="O1902" s="150" t="str">
        <f t="shared" si="394"/>
        <v/>
      </c>
      <c r="P1902" s="151" t="str">
        <f t="shared" si="395"/>
        <v/>
      </c>
      <c r="Q1902" s="150" t="str">
        <f t="shared" si="385"/>
        <v/>
      </c>
      <c r="R1902" s="126" t="str">
        <f t="array" ref="R1902">IF(AND(ISTEXT(E1902),D1902="TR"),_xlfn.STDEV.S(IF(Supplier=E1902,Target)),"")</f>
        <v/>
      </c>
      <c r="S1902" s="143" t="e">
        <f t="shared" si="396"/>
        <v>#VALUE!</v>
      </c>
      <c r="T1902" s="146" t="e">
        <f t="shared" si="397"/>
        <v>#VALUE!</v>
      </c>
    </row>
    <row r="1903" spans="1:20" s="17" customFormat="1" x14ac:dyDescent="0.2">
      <c r="A1903" s="14"/>
      <c r="B1903" s="14"/>
      <c r="C1903" s="14"/>
      <c r="D1903" s="14"/>
      <c r="E1903" s="14"/>
      <c r="F1903" s="149" t="str">
        <f t="shared" si="386"/>
        <v/>
      </c>
      <c r="G1903" s="148" t="str">
        <f>IF(F1903="","",SUMIF(Supplier,Waste_Input!E1903,TotalSampleWeight))</f>
        <v/>
      </c>
      <c r="H1903" s="150" t="str">
        <f t="shared" si="387"/>
        <v/>
      </c>
      <c r="I1903" s="150" t="str">
        <f t="shared" si="388"/>
        <v/>
      </c>
      <c r="J1903" s="150" t="str">
        <f t="shared" si="389"/>
        <v/>
      </c>
      <c r="K1903" s="150" t="str">
        <f t="shared" si="390"/>
        <v/>
      </c>
      <c r="L1903" s="150" t="str">
        <f t="shared" si="391"/>
        <v/>
      </c>
      <c r="M1903" s="150" t="str">
        <f t="shared" si="392"/>
        <v/>
      </c>
      <c r="N1903" s="172" t="str">
        <f t="shared" si="393"/>
        <v/>
      </c>
      <c r="O1903" s="150" t="str">
        <f t="shared" si="394"/>
        <v/>
      </c>
      <c r="P1903" s="151" t="str">
        <f t="shared" si="395"/>
        <v/>
      </c>
      <c r="Q1903" s="150" t="str">
        <f t="shared" si="385"/>
        <v/>
      </c>
      <c r="R1903" s="126" t="str">
        <f t="array" ref="R1903">IF(AND(ISTEXT(E1903),D1903="TR"),_xlfn.STDEV.S(IF(Supplier=E1903,Target)),"")</f>
        <v/>
      </c>
      <c r="S1903" s="143" t="e">
        <f t="shared" si="396"/>
        <v>#VALUE!</v>
      </c>
      <c r="T1903" s="146" t="e">
        <f t="shared" si="397"/>
        <v>#VALUE!</v>
      </c>
    </row>
    <row r="1904" spans="1:20" s="17" customFormat="1" x14ac:dyDescent="0.2">
      <c r="A1904" s="14"/>
      <c r="B1904" s="14"/>
      <c r="C1904" s="14"/>
      <c r="D1904" s="14"/>
      <c r="E1904" s="14"/>
      <c r="F1904" s="149" t="str">
        <f t="shared" si="386"/>
        <v/>
      </c>
      <c r="G1904" s="148" t="str">
        <f>IF(F1904="","",SUMIF(Supplier,Waste_Input!E1904,TotalSampleWeight))</f>
        <v/>
      </c>
      <c r="H1904" s="150" t="str">
        <f t="shared" si="387"/>
        <v/>
      </c>
      <c r="I1904" s="150" t="str">
        <f t="shared" si="388"/>
        <v/>
      </c>
      <c r="J1904" s="150" t="str">
        <f t="shared" si="389"/>
        <v/>
      </c>
      <c r="K1904" s="150" t="str">
        <f t="shared" si="390"/>
        <v/>
      </c>
      <c r="L1904" s="150" t="str">
        <f t="shared" si="391"/>
        <v/>
      </c>
      <c r="M1904" s="150" t="str">
        <f t="shared" si="392"/>
        <v/>
      </c>
      <c r="N1904" s="172" t="str">
        <f t="shared" si="393"/>
        <v/>
      </c>
      <c r="O1904" s="150" t="str">
        <f t="shared" si="394"/>
        <v/>
      </c>
      <c r="P1904" s="151" t="str">
        <f t="shared" si="395"/>
        <v/>
      </c>
      <c r="Q1904" s="150" t="str">
        <f t="shared" si="385"/>
        <v/>
      </c>
      <c r="R1904" s="126" t="str">
        <f t="array" ref="R1904">IF(AND(ISTEXT(E1904),D1904="TR"),_xlfn.STDEV.S(IF(Supplier=E1904,Target)),"")</f>
        <v/>
      </c>
      <c r="S1904" s="143" t="e">
        <f t="shared" si="396"/>
        <v>#VALUE!</v>
      </c>
      <c r="T1904" s="146" t="e">
        <f t="shared" si="397"/>
        <v>#VALUE!</v>
      </c>
    </row>
    <row r="1905" spans="1:20" s="17" customFormat="1" x14ac:dyDescent="0.2">
      <c r="A1905" s="14"/>
      <c r="B1905" s="14"/>
      <c r="C1905" s="14"/>
      <c r="D1905" s="14"/>
      <c r="E1905" s="14"/>
      <c r="F1905" s="149" t="str">
        <f t="shared" si="386"/>
        <v/>
      </c>
      <c r="G1905" s="148" t="str">
        <f>IF(F1905="","",SUMIF(Supplier,Waste_Input!E1905,TotalSampleWeight))</f>
        <v/>
      </c>
      <c r="H1905" s="150" t="str">
        <f t="shared" si="387"/>
        <v/>
      </c>
      <c r="I1905" s="150" t="str">
        <f t="shared" si="388"/>
        <v/>
      </c>
      <c r="J1905" s="150" t="str">
        <f t="shared" si="389"/>
        <v/>
      </c>
      <c r="K1905" s="150" t="str">
        <f t="shared" si="390"/>
        <v/>
      </c>
      <c r="L1905" s="150" t="str">
        <f t="shared" si="391"/>
        <v/>
      </c>
      <c r="M1905" s="150" t="str">
        <f t="shared" si="392"/>
        <v/>
      </c>
      <c r="N1905" s="172" t="str">
        <f t="shared" si="393"/>
        <v/>
      </c>
      <c r="O1905" s="150" t="str">
        <f t="shared" si="394"/>
        <v/>
      </c>
      <c r="P1905" s="151" t="str">
        <f t="shared" si="395"/>
        <v/>
      </c>
      <c r="Q1905" s="150" t="str">
        <f t="shared" si="385"/>
        <v/>
      </c>
      <c r="R1905" s="126" t="str">
        <f t="array" ref="R1905">IF(AND(ISTEXT(E1905),D1905="TR"),_xlfn.STDEV.S(IF(Supplier=E1905,Target)),"")</f>
        <v/>
      </c>
      <c r="S1905" s="143" t="e">
        <f t="shared" si="396"/>
        <v>#VALUE!</v>
      </c>
      <c r="T1905" s="146" t="e">
        <f t="shared" si="397"/>
        <v>#VALUE!</v>
      </c>
    </row>
    <row r="1906" spans="1:20" s="17" customFormat="1" x14ac:dyDescent="0.2">
      <c r="A1906" s="14"/>
      <c r="B1906" s="14"/>
      <c r="C1906" s="14"/>
      <c r="D1906" s="14"/>
      <c r="E1906" s="14"/>
      <c r="F1906" s="149" t="str">
        <f t="shared" si="386"/>
        <v/>
      </c>
      <c r="G1906" s="148" t="str">
        <f>IF(F1906="","",SUMIF(Supplier,Waste_Input!E1906,TotalSampleWeight))</f>
        <v/>
      </c>
      <c r="H1906" s="150" t="str">
        <f t="shared" si="387"/>
        <v/>
      </c>
      <c r="I1906" s="150" t="str">
        <f t="shared" si="388"/>
        <v/>
      </c>
      <c r="J1906" s="150" t="str">
        <f t="shared" si="389"/>
        <v/>
      </c>
      <c r="K1906" s="150" t="str">
        <f t="shared" si="390"/>
        <v/>
      </c>
      <c r="L1906" s="150" t="str">
        <f t="shared" si="391"/>
        <v/>
      </c>
      <c r="M1906" s="150" t="str">
        <f t="shared" si="392"/>
        <v/>
      </c>
      <c r="N1906" s="172" t="str">
        <f t="shared" si="393"/>
        <v/>
      </c>
      <c r="O1906" s="150" t="str">
        <f t="shared" si="394"/>
        <v/>
      </c>
      <c r="P1906" s="151" t="str">
        <f t="shared" si="395"/>
        <v/>
      </c>
      <c r="Q1906" s="150" t="str">
        <f t="shared" si="385"/>
        <v/>
      </c>
      <c r="R1906" s="126" t="str">
        <f t="array" ref="R1906">IF(AND(ISTEXT(E1906),D1906="TR"),_xlfn.STDEV.S(IF(Supplier=E1906,Target)),"")</f>
        <v/>
      </c>
      <c r="S1906" s="143" t="e">
        <f t="shared" si="396"/>
        <v>#VALUE!</v>
      </c>
      <c r="T1906" s="146" t="e">
        <f t="shared" si="397"/>
        <v>#VALUE!</v>
      </c>
    </row>
    <row r="1907" spans="1:20" s="17" customFormat="1" x14ac:dyDescent="0.2">
      <c r="A1907" s="14"/>
      <c r="B1907" s="14"/>
      <c r="C1907" s="14"/>
      <c r="D1907" s="14"/>
      <c r="E1907" s="14"/>
      <c r="F1907" s="149" t="str">
        <f t="shared" si="386"/>
        <v/>
      </c>
      <c r="G1907" s="148" t="str">
        <f>IF(F1907="","",SUMIF(Supplier,Waste_Input!E1907,TotalSampleWeight))</f>
        <v/>
      </c>
      <c r="H1907" s="150" t="str">
        <f t="shared" si="387"/>
        <v/>
      </c>
      <c r="I1907" s="150" t="str">
        <f t="shared" si="388"/>
        <v/>
      </c>
      <c r="J1907" s="150" t="str">
        <f t="shared" si="389"/>
        <v/>
      </c>
      <c r="K1907" s="150" t="str">
        <f t="shared" si="390"/>
        <v/>
      </c>
      <c r="L1907" s="150" t="str">
        <f t="shared" si="391"/>
        <v/>
      </c>
      <c r="M1907" s="150" t="str">
        <f t="shared" si="392"/>
        <v/>
      </c>
      <c r="N1907" s="172" t="str">
        <f t="shared" si="393"/>
        <v/>
      </c>
      <c r="O1907" s="150" t="str">
        <f t="shared" si="394"/>
        <v/>
      </c>
      <c r="P1907" s="151" t="str">
        <f t="shared" si="395"/>
        <v/>
      </c>
      <c r="Q1907" s="150" t="str">
        <f t="shared" si="385"/>
        <v/>
      </c>
      <c r="R1907" s="126" t="str">
        <f t="array" ref="R1907">IF(AND(ISTEXT(E1907),D1907="TR"),_xlfn.STDEV.S(IF(Supplier=E1907,Target)),"")</f>
        <v/>
      </c>
      <c r="S1907" s="143" t="e">
        <f t="shared" si="396"/>
        <v>#VALUE!</v>
      </c>
      <c r="T1907" s="146" t="e">
        <f t="shared" si="397"/>
        <v>#VALUE!</v>
      </c>
    </row>
    <row r="1908" spans="1:20" s="17" customFormat="1" x14ac:dyDescent="0.2">
      <c r="A1908" s="14"/>
      <c r="B1908" s="14"/>
      <c r="C1908" s="14"/>
      <c r="D1908" s="14"/>
      <c r="E1908" s="14"/>
      <c r="F1908" s="149" t="str">
        <f t="shared" si="386"/>
        <v/>
      </c>
      <c r="G1908" s="148" t="str">
        <f>IF(F1908="","",SUMIF(Supplier,Waste_Input!E1908,TotalSampleWeight))</f>
        <v/>
      </c>
      <c r="H1908" s="150" t="str">
        <f t="shared" si="387"/>
        <v/>
      </c>
      <c r="I1908" s="150" t="str">
        <f t="shared" si="388"/>
        <v/>
      </c>
      <c r="J1908" s="150" t="str">
        <f t="shared" si="389"/>
        <v/>
      </c>
      <c r="K1908" s="150" t="str">
        <f t="shared" si="390"/>
        <v/>
      </c>
      <c r="L1908" s="150" t="str">
        <f t="shared" si="391"/>
        <v/>
      </c>
      <c r="M1908" s="150" t="str">
        <f t="shared" si="392"/>
        <v/>
      </c>
      <c r="N1908" s="172" t="str">
        <f t="shared" si="393"/>
        <v/>
      </c>
      <c r="O1908" s="150" t="str">
        <f t="shared" si="394"/>
        <v/>
      </c>
      <c r="P1908" s="151" t="str">
        <f t="shared" si="395"/>
        <v/>
      </c>
      <c r="Q1908" s="150" t="str">
        <f t="shared" si="385"/>
        <v/>
      </c>
      <c r="R1908" s="126" t="str">
        <f t="array" ref="R1908">IF(AND(ISTEXT(E1908),D1908="TR"),_xlfn.STDEV.S(IF(Supplier=E1908,Target)),"")</f>
        <v/>
      </c>
      <c r="S1908" s="143" t="e">
        <f t="shared" si="396"/>
        <v>#VALUE!</v>
      </c>
      <c r="T1908" s="146" t="e">
        <f t="shared" si="397"/>
        <v>#VALUE!</v>
      </c>
    </row>
    <row r="1909" spans="1:20" s="17" customFormat="1" x14ac:dyDescent="0.2">
      <c r="A1909" s="14"/>
      <c r="B1909" s="14"/>
      <c r="C1909" s="14"/>
      <c r="D1909" s="14"/>
      <c r="E1909" s="14"/>
      <c r="F1909" s="149" t="str">
        <f t="shared" si="386"/>
        <v/>
      </c>
      <c r="G1909" s="148" t="str">
        <f>IF(F1909="","",SUMIF(Supplier,Waste_Input!E1909,TotalSampleWeight))</f>
        <v/>
      </c>
      <c r="H1909" s="150" t="str">
        <f t="shared" si="387"/>
        <v/>
      </c>
      <c r="I1909" s="150" t="str">
        <f t="shared" si="388"/>
        <v/>
      </c>
      <c r="J1909" s="150" t="str">
        <f t="shared" si="389"/>
        <v/>
      </c>
      <c r="K1909" s="150" t="str">
        <f t="shared" si="390"/>
        <v/>
      </c>
      <c r="L1909" s="150" t="str">
        <f t="shared" si="391"/>
        <v/>
      </c>
      <c r="M1909" s="150" t="str">
        <f t="shared" si="392"/>
        <v/>
      </c>
      <c r="N1909" s="172" t="str">
        <f t="shared" si="393"/>
        <v/>
      </c>
      <c r="O1909" s="150" t="str">
        <f t="shared" si="394"/>
        <v/>
      </c>
      <c r="P1909" s="151" t="str">
        <f t="shared" si="395"/>
        <v/>
      </c>
      <c r="Q1909" s="150" t="str">
        <f t="shared" si="385"/>
        <v/>
      </c>
      <c r="R1909" s="126" t="str">
        <f t="array" ref="R1909">IF(AND(ISTEXT(E1909),D1909="TR"),_xlfn.STDEV.S(IF(Supplier=E1909,Target)),"")</f>
        <v/>
      </c>
      <c r="S1909" s="143" t="e">
        <f t="shared" si="396"/>
        <v>#VALUE!</v>
      </c>
      <c r="T1909" s="146" t="e">
        <f t="shared" si="397"/>
        <v>#VALUE!</v>
      </c>
    </row>
    <row r="1910" spans="1:20" s="17" customFormat="1" x14ac:dyDescent="0.2">
      <c r="A1910" s="14"/>
      <c r="B1910" s="14"/>
      <c r="C1910" s="14"/>
      <c r="D1910" s="14"/>
      <c r="E1910" s="14"/>
      <c r="F1910" s="149" t="str">
        <f t="shared" si="386"/>
        <v/>
      </c>
      <c r="G1910" s="148" t="str">
        <f>IF(F1910="","",SUMIF(Supplier,Waste_Input!E1910,TotalSampleWeight))</f>
        <v/>
      </c>
      <c r="H1910" s="150" t="str">
        <f t="shared" si="387"/>
        <v/>
      </c>
      <c r="I1910" s="150" t="str">
        <f t="shared" si="388"/>
        <v/>
      </c>
      <c r="J1910" s="150" t="str">
        <f t="shared" si="389"/>
        <v/>
      </c>
      <c r="K1910" s="150" t="str">
        <f t="shared" si="390"/>
        <v/>
      </c>
      <c r="L1910" s="150" t="str">
        <f t="shared" si="391"/>
        <v/>
      </c>
      <c r="M1910" s="150" t="str">
        <f t="shared" si="392"/>
        <v/>
      </c>
      <c r="N1910" s="172" t="str">
        <f t="shared" si="393"/>
        <v/>
      </c>
      <c r="O1910" s="150" t="str">
        <f t="shared" si="394"/>
        <v/>
      </c>
      <c r="P1910" s="151" t="str">
        <f t="shared" si="395"/>
        <v/>
      </c>
      <c r="Q1910" s="150" t="str">
        <f t="shared" si="385"/>
        <v/>
      </c>
      <c r="R1910" s="126" t="str">
        <f t="array" ref="R1910">IF(AND(ISTEXT(E1910),D1910="TR"),_xlfn.STDEV.S(IF(Supplier=E1910,Target)),"")</f>
        <v/>
      </c>
      <c r="S1910" s="143" t="e">
        <f t="shared" si="396"/>
        <v>#VALUE!</v>
      </c>
      <c r="T1910" s="146" t="e">
        <f t="shared" si="397"/>
        <v>#VALUE!</v>
      </c>
    </row>
    <row r="1911" spans="1:20" s="17" customFormat="1" x14ac:dyDescent="0.2">
      <c r="A1911" s="14"/>
      <c r="B1911" s="14"/>
      <c r="C1911" s="14"/>
      <c r="D1911" s="14"/>
      <c r="E1911" s="14"/>
      <c r="F1911" s="149" t="str">
        <f t="shared" si="386"/>
        <v/>
      </c>
      <c r="G1911" s="148" t="str">
        <f>IF(F1911="","",SUMIF(Supplier,Waste_Input!E1911,TotalSampleWeight))</f>
        <v/>
      </c>
      <c r="H1911" s="150" t="str">
        <f t="shared" si="387"/>
        <v/>
      </c>
      <c r="I1911" s="150" t="str">
        <f t="shared" si="388"/>
        <v/>
      </c>
      <c r="J1911" s="150" t="str">
        <f t="shared" si="389"/>
        <v/>
      </c>
      <c r="K1911" s="150" t="str">
        <f t="shared" si="390"/>
        <v/>
      </c>
      <c r="L1911" s="150" t="str">
        <f t="shared" si="391"/>
        <v/>
      </c>
      <c r="M1911" s="150" t="str">
        <f t="shared" si="392"/>
        <v/>
      </c>
      <c r="N1911" s="172" t="str">
        <f t="shared" si="393"/>
        <v/>
      </c>
      <c r="O1911" s="150" t="str">
        <f t="shared" si="394"/>
        <v/>
      </c>
      <c r="P1911" s="151" t="str">
        <f t="shared" si="395"/>
        <v/>
      </c>
      <c r="Q1911" s="150" t="str">
        <f t="shared" si="385"/>
        <v/>
      </c>
      <c r="R1911" s="126" t="str">
        <f t="array" ref="R1911">IF(AND(ISTEXT(E1911),D1911="TR"),_xlfn.STDEV.S(IF(Supplier=E1911,Target)),"")</f>
        <v/>
      </c>
      <c r="S1911" s="143" t="e">
        <f t="shared" si="396"/>
        <v>#VALUE!</v>
      </c>
      <c r="T1911" s="146" t="e">
        <f t="shared" si="397"/>
        <v>#VALUE!</v>
      </c>
    </row>
    <row r="1912" spans="1:20" s="17" customFormat="1" x14ac:dyDescent="0.2">
      <c r="A1912" s="14"/>
      <c r="B1912" s="14"/>
      <c r="C1912" s="14"/>
      <c r="D1912" s="14"/>
      <c r="E1912" s="14"/>
      <c r="F1912" s="149" t="str">
        <f t="shared" si="386"/>
        <v/>
      </c>
      <c r="G1912" s="148" t="str">
        <f>IF(F1912="","",SUMIF(Supplier,Waste_Input!E1912,TotalSampleWeight))</f>
        <v/>
      </c>
      <c r="H1912" s="150" t="str">
        <f t="shared" si="387"/>
        <v/>
      </c>
      <c r="I1912" s="150" t="str">
        <f t="shared" si="388"/>
        <v/>
      </c>
      <c r="J1912" s="150" t="str">
        <f t="shared" si="389"/>
        <v/>
      </c>
      <c r="K1912" s="150" t="str">
        <f t="shared" si="390"/>
        <v/>
      </c>
      <c r="L1912" s="150" t="str">
        <f t="shared" si="391"/>
        <v/>
      </c>
      <c r="M1912" s="150" t="str">
        <f t="shared" si="392"/>
        <v/>
      </c>
      <c r="N1912" s="172" t="str">
        <f t="shared" si="393"/>
        <v/>
      </c>
      <c r="O1912" s="150" t="str">
        <f t="shared" si="394"/>
        <v/>
      </c>
      <c r="P1912" s="151" t="str">
        <f t="shared" si="395"/>
        <v/>
      </c>
      <c r="Q1912" s="150" t="str">
        <f t="shared" si="385"/>
        <v/>
      </c>
      <c r="R1912" s="126" t="str">
        <f t="array" ref="R1912">IF(AND(ISTEXT(E1912),D1912="TR"),_xlfn.STDEV.S(IF(Supplier=E1912,Target)),"")</f>
        <v/>
      </c>
      <c r="S1912" s="143" t="e">
        <f t="shared" si="396"/>
        <v>#VALUE!</v>
      </c>
      <c r="T1912" s="146" t="e">
        <f t="shared" si="397"/>
        <v>#VALUE!</v>
      </c>
    </row>
    <row r="1913" spans="1:20" s="17" customFormat="1" x14ac:dyDescent="0.2">
      <c r="A1913" s="14"/>
      <c r="B1913" s="14"/>
      <c r="C1913" s="14"/>
      <c r="D1913" s="14"/>
      <c r="E1913" s="14"/>
      <c r="F1913" s="149" t="str">
        <f t="shared" si="386"/>
        <v/>
      </c>
      <c r="G1913" s="148" t="str">
        <f>IF(F1913="","",SUMIF(Supplier,Waste_Input!E1913,TotalSampleWeight))</f>
        <v/>
      </c>
      <c r="H1913" s="150" t="str">
        <f t="shared" si="387"/>
        <v/>
      </c>
      <c r="I1913" s="150" t="str">
        <f t="shared" si="388"/>
        <v/>
      </c>
      <c r="J1913" s="150" t="str">
        <f t="shared" si="389"/>
        <v/>
      </c>
      <c r="K1913" s="150" t="str">
        <f t="shared" si="390"/>
        <v/>
      </c>
      <c r="L1913" s="150" t="str">
        <f t="shared" si="391"/>
        <v/>
      </c>
      <c r="M1913" s="150" t="str">
        <f t="shared" si="392"/>
        <v/>
      </c>
      <c r="N1913" s="172" t="str">
        <f t="shared" si="393"/>
        <v/>
      </c>
      <c r="O1913" s="150" t="str">
        <f t="shared" si="394"/>
        <v/>
      </c>
      <c r="P1913" s="151" t="str">
        <f t="shared" si="395"/>
        <v/>
      </c>
      <c r="Q1913" s="150" t="str">
        <f t="shared" si="385"/>
        <v/>
      </c>
      <c r="R1913" s="126" t="str">
        <f t="array" ref="R1913">IF(AND(ISTEXT(E1913),D1913="TR"),_xlfn.STDEV.S(IF(Supplier=E1913,Target)),"")</f>
        <v/>
      </c>
      <c r="S1913" s="143" t="e">
        <f t="shared" si="396"/>
        <v>#VALUE!</v>
      </c>
      <c r="T1913" s="146" t="e">
        <f t="shared" si="397"/>
        <v>#VALUE!</v>
      </c>
    </row>
    <row r="1914" spans="1:20" s="17" customFormat="1" x14ac:dyDescent="0.2">
      <c r="A1914" s="14"/>
      <c r="B1914" s="14"/>
      <c r="C1914" s="14"/>
      <c r="D1914" s="14"/>
      <c r="E1914" s="14"/>
      <c r="F1914" s="149" t="str">
        <f t="shared" si="386"/>
        <v/>
      </c>
      <c r="G1914" s="148" t="str">
        <f>IF(F1914="","",SUMIF(Supplier,Waste_Input!E1914,TotalSampleWeight))</f>
        <v/>
      </c>
      <c r="H1914" s="150" t="str">
        <f t="shared" si="387"/>
        <v/>
      </c>
      <c r="I1914" s="150" t="str">
        <f t="shared" si="388"/>
        <v/>
      </c>
      <c r="J1914" s="150" t="str">
        <f t="shared" si="389"/>
        <v/>
      </c>
      <c r="K1914" s="150" t="str">
        <f t="shared" si="390"/>
        <v/>
      </c>
      <c r="L1914" s="150" t="str">
        <f t="shared" si="391"/>
        <v/>
      </c>
      <c r="M1914" s="150" t="str">
        <f t="shared" si="392"/>
        <v/>
      </c>
      <c r="N1914" s="172" t="str">
        <f t="shared" si="393"/>
        <v/>
      </c>
      <c r="O1914" s="150" t="str">
        <f t="shared" si="394"/>
        <v/>
      </c>
      <c r="P1914" s="151" t="str">
        <f t="shared" si="395"/>
        <v/>
      </c>
      <c r="Q1914" s="150" t="str">
        <f t="shared" si="385"/>
        <v/>
      </c>
      <c r="R1914" s="126" t="str">
        <f t="array" ref="R1914">IF(AND(ISTEXT(E1914),D1914="TR"),_xlfn.STDEV.S(IF(Supplier=E1914,Target)),"")</f>
        <v/>
      </c>
      <c r="S1914" s="143" t="e">
        <f t="shared" si="396"/>
        <v>#VALUE!</v>
      </c>
      <c r="T1914" s="146" t="e">
        <f t="shared" si="397"/>
        <v>#VALUE!</v>
      </c>
    </row>
    <row r="1915" spans="1:20" s="17" customFormat="1" x14ac:dyDescent="0.2">
      <c r="A1915" s="14"/>
      <c r="B1915" s="14"/>
      <c r="C1915" s="14"/>
      <c r="D1915" s="14"/>
      <c r="E1915" s="14"/>
      <c r="F1915" s="149" t="str">
        <f t="shared" si="386"/>
        <v/>
      </c>
      <c r="G1915" s="148" t="str">
        <f>IF(F1915="","",SUMIF(Supplier,Waste_Input!E1915,TotalSampleWeight))</f>
        <v/>
      </c>
      <c r="H1915" s="150" t="str">
        <f t="shared" si="387"/>
        <v/>
      </c>
      <c r="I1915" s="150" t="str">
        <f t="shared" si="388"/>
        <v/>
      </c>
      <c r="J1915" s="150" t="str">
        <f t="shared" si="389"/>
        <v/>
      </c>
      <c r="K1915" s="150" t="str">
        <f t="shared" si="390"/>
        <v/>
      </c>
      <c r="L1915" s="150" t="str">
        <f t="shared" si="391"/>
        <v/>
      </c>
      <c r="M1915" s="150" t="str">
        <f t="shared" si="392"/>
        <v/>
      </c>
      <c r="N1915" s="172" t="str">
        <f t="shared" si="393"/>
        <v/>
      </c>
      <c r="O1915" s="150" t="str">
        <f t="shared" si="394"/>
        <v/>
      </c>
      <c r="P1915" s="151" t="str">
        <f t="shared" si="395"/>
        <v/>
      </c>
      <c r="Q1915" s="150" t="str">
        <f t="shared" si="385"/>
        <v/>
      </c>
      <c r="R1915" s="126" t="str">
        <f t="array" ref="R1915">IF(AND(ISTEXT(E1915),D1915="TR"),_xlfn.STDEV.S(IF(Supplier=E1915,Target)),"")</f>
        <v/>
      </c>
      <c r="S1915" s="143" t="e">
        <f t="shared" si="396"/>
        <v>#VALUE!</v>
      </c>
      <c r="T1915" s="146" t="e">
        <f t="shared" si="397"/>
        <v>#VALUE!</v>
      </c>
    </row>
    <row r="1916" spans="1:20" s="17" customFormat="1" x14ac:dyDescent="0.2">
      <c r="A1916" s="14"/>
      <c r="B1916" s="14"/>
      <c r="C1916" s="14"/>
      <c r="D1916" s="14"/>
      <c r="E1916" s="14"/>
      <c r="F1916" s="149" t="str">
        <f t="shared" si="386"/>
        <v/>
      </c>
      <c r="G1916" s="148" t="str">
        <f>IF(F1916="","",SUMIF(Supplier,Waste_Input!E1916,TotalSampleWeight))</f>
        <v/>
      </c>
      <c r="H1916" s="150" t="str">
        <f t="shared" si="387"/>
        <v/>
      </c>
      <c r="I1916" s="150" t="str">
        <f t="shared" si="388"/>
        <v/>
      </c>
      <c r="J1916" s="150" t="str">
        <f t="shared" si="389"/>
        <v/>
      </c>
      <c r="K1916" s="150" t="str">
        <f t="shared" si="390"/>
        <v/>
      </c>
      <c r="L1916" s="150" t="str">
        <f t="shared" si="391"/>
        <v/>
      </c>
      <c r="M1916" s="150" t="str">
        <f t="shared" si="392"/>
        <v/>
      </c>
      <c r="N1916" s="172" t="str">
        <f t="shared" si="393"/>
        <v/>
      </c>
      <c r="O1916" s="150" t="str">
        <f t="shared" si="394"/>
        <v/>
      </c>
      <c r="P1916" s="151" t="str">
        <f t="shared" si="395"/>
        <v/>
      </c>
      <c r="Q1916" s="150" t="str">
        <f t="shared" si="385"/>
        <v/>
      </c>
      <c r="R1916" s="126" t="str">
        <f t="array" ref="R1916">IF(AND(ISTEXT(E1916),D1916="TR"),_xlfn.STDEV.S(IF(Supplier=E1916,Target)),"")</f>
        <v/>
      </c>
      <c r="S1916" s="143" t="e">
        <f t="shared" si="396"/>
        <v>#VALUE!</v>
      </c>
      <c r="T1916" s="146" t="e">
        <f t="shared" si="397"/>
        <v>#VALUE!</v>
      </c>
    </row>
    <row r="1917" spans="1:20" s="17" customFormat="1" x14ac:dyDescent="0.2">
      <c r="A1917" s="14"/>
      <c r="B1917" s="14"/>
      <c r="C1917" s="14"/>
      <c r="D1917" s="14"/>
      <c r="E1917" s="14"/>
      <c r="F1917" s="149" t="str">
        <f t="shared" si="386"/>
        <v/>
      </c>
      <c r="G1917" s="148" t="str">
        <f>IF(F1917="","",SUMIF(Supplier,Waste_Input!E1917,TotalSampleWeight))</f>
        <v/>
      </c>
      <c r="H1917" s="150" t="str">
        <f t="shared" si="387"/>
        <v/>
      </c>
      <c r="I1917" s="150" t="str">
        <f t="shared" si="388"/>
        <v/>
      </c>
      <c r="J1917" s="150" t="str">
        <f t="shared" si="389"/>
        <v/>
      </c>
      <c r="K1917" s="150" t="str">
        <f t="shared" si="390"/>
        <v/>
      </c>
      <c r="L1917" s="150" t="str">
        <f t="shared" si="391"/>
        <v/>
      </c>
      <c r="M1917" s="150" t="str">
        <f t="shared" si="392"/>
        <v/>
      </c>
      <c r="N1917" s="172" t="str">
        <f t="shared" si="393"/>
        <v/>
      </c>
      <c r="O1917" s="150" t="str">
        <f t="shared" si="394"/>
        <v/>
      </c>
      <c r="P1917" s="151" t="str">
        <f t="shared" si="395"/>
        <v/>
      </c>
      <c r="Q1917" s="150" t="str">
        <f t="shared" si="385"/>
        <v/>
      </c>
      <c r="R1917" s="126" t="str">
        <f t="array" ref="R1917">IF(AND(ISTEXT(E1917),D1917="TR"),_xlfn.STDEV.S(IF(Supplier=E1917,Target)),"")</f>
        <v/>
      </c>
      <c r="S1917" s="143" t="e">
        <f t="shared" si="396"/>
        <v>#VALUE!</v>
      </c>
      <c r="T1917" s="146" t="e">
        <f t="shared" si="397"/>
        <v>#VALUE!</v>
      </c>
    </row>
    <row r="1918" spans="1:20" s="17" customFormat="1" x14ac:dyDescent="0.2">
      <c r="A1918" s="14"/>
      <c r="B1918" s="14"/>
      <c r="C1918" s="14"/>
      <c r="D1918" s="14"/>
      <c r="E1918" s="14"/>
      <c r="F1918" s="149" t="str">
        <f t="shared" si="386"/>
        <v/>
      </c>
      <c r="G1918" s="148" t="str">
        <f>IF(F1918="","",SUMIF(Supplier,Waste_Input!E1918,TotalSampleWeight))</f>
        <v/>
      </c>
      <c r="H1918" s="150" t="str">
        <f t="shared" si="387"/>
        <v/>
      </c>
      <c r="I1918" s="150" t="str">
        <f t="shared" si="388"/>
        <v/>
      </c>
      <c r="J1918" s="150" t="str">
        <f t="shared" si="389"/>
        <v/>
      </c>
      <c r="K1918" s="150" t="str">
        <f t="shared" si="390"/>
        <v/>
      </c>
      <c r="L1918" s="150" t="str">
        <f t="shared" si="391"/>
        <v/>
      </c>
      <c r="M1918" s="150" t="str">
        <f t="shared" si="392"/>
        <v/>
      </c>
      <c r="N1918" s="172" t="str">
        <f t="shared" si="393"/>
        <v/>
      </c>
      <c r="O1918" s="150" t="str">
        <f t="shared" si="394"/>
        <v/>
      </c>
      <c r="P1918" s="151" t="str">
        <f t="shared" si="395"/>
        <v/>
      </c>
      <c r="Q1918" s="150" t="str">
        <f t="shared" si="385"/>
        <v/>
      </c>
      <c r="R1918" s="126" t="str">
        <f t="array" ref="R1918">IF(AND(ISTEXT(E1918),D1918="TR"),_xlfn.STDEV.S(IF(Supplier=E1918,Target)),"")</f>
        <v/>
      </c>
      <c r="S1918" s="143" t="e">
        <f t="shared" si="396"/>
        <v>#VALUE!</v>
      </c>
      <c r="T1918" s="146" t="e">
        <f t="shared" si="397"/>
        <v>#VALUE!</v>
      </c>
    </row>
    <row r="1919" spans="1:20" s="17" customFormat="1" x14ac:dyDescent="0.2">
      <c r="A1919" s="14"/>
      <c r="B1919" s="14"/>
      <c r="C1919" s="14"/>
      <c r="D1919" s="14"/>
      <c r="E1919" s="14"/>
      <c r="F1919" s="149" t="str">
        <f t="shared" si="386"/>
        <v/>
      </c>
      <c r="G1919" s="148" t="str">
        <f>IF(F1919="","",SUMIF(Supplier,Waste_Input!E1919,TotalSampleWeight))</f>
        <v/>
      </c>
      <c r="H1919" s="150" t="str">
        <f t="shared" si="387"/>
        <v/>
      </c>
      <c r="I1919" s="150" t="str">
        <f t="shared" si="388"/>
        <v/>
      </c>
      <c r="J1919" s="150" t="str">
        <f t="shared" si="389"/>
        <v/>
      </c>
      <c r="K1919" s="150" t="str">
        <f t="shared" si="390"/>
        <v/>
      </c>
      <c r="L1919" s="150" t="str">
        <f t="shared" si="391"/>
        <v/>
      </c>
      <c r="M1919" s="150" t="str">
        <f t="shared" si="392"/>
        <v/>
      </c>
      <c r="N1919" s="172" t="str">
        <f t="shared" si="393"/>
        <v/>
      </c>
      <c r="O1919" s="150" t="str">
        <f t="shared" si="394"/>
        <v/>
      </c>
      <c r="P1919" s="151" t="str">
        <f t="shared" si="395"/>
        <v/>
      </c>
      <c r="Q1919" s="150" t="str">
        <f t="shared" si="385"/>
        <v/>
      </c>
      <c r="R1919" s="126" t="str">
        <f t="array" ref="R1919">IF(AND(ISTEXT(E1919),D1919="TR"),_xlfn.STDEV.S(IF(Supplier=E1919,Target)),"")</f>
        <v/>
      </c>
      <c r="S1919" s="143" t="e">
        <f t="shared" si="396"/>
        <v>#VALUE!</v>
      </c>
      <c r="T1919" s="146" t="e">
        <f t="shared" si="397"/>
        <v>#VALUE!</v>
      </c>
    </row>
    <row r="1920" spans="1:20" s="17" customFormat="1" x14ac:dyDescent="0.2">
      <c r="A1920" s="14"/>
      <c r="B1920" s="14"/>
      <c r="C1920" s="14"/>
      <c r="D1920" s="14"/>
      <c r="E1920" s="14"/>
      <c r="F1920" s="149" t="str">
        <f t="shared" si="386"/>
        <v/>
      </c>
      <c r="G1920" s="148" t="str">
        <f>IF(F1920="","",SUMIF(Supplier,Waste_Input!E1920,TotalSampleWeight))</f>
        <v/>
      </c>
      <c r="H1920" s="150" t="str">
        <f t="shared" si="387"/>
        <v/>
      </c>
      <c r="I1920" s="150" t="str">
        <f t="shared" si="388"/>
        <v/>
      </c>
      <c r="J1920" s="150" t="str">
        <f t="shared" si="389"/>
        <v/>
      </c>
      <c r="K1920" s="150" t="str">
        <f t="shared" si="390"/>
        <v/>
      </c>
      <c r="L1920" s="150" t="str">
        <f t="shared" si="391"/>
        <v/>
      </c>
      <c r="M1920" s="150" t="str">
        <f t="shared" si="392"/>
        <v/>
      </c>
      <c r="N1920" s="172" t="str">
        <f t="shared" si="393"/>
        <v/>
      </c>
      <c r="O1920" s="150" t="str">
        <f t="shared" si="394"/>
        <v/>
      </c>
      <c r="P1920" s="151" t="str">
        <f t="shared" si="395"/>
        <v/>
      </c>
      <c r="Q1920" s="150" t="str">
        <f t="shared" si="385"/>
        <v/>
      </c>
      <c r="R1920" s="126" t="str">
        <f t="array" ref="R1920">IF(AND(ISTEXT(E1920),D1920="TR"),_xlfn.STDEV.S(IF(Supplier=E1920,Target)),"")</f>
        <v/>
      </c>
      <c r="S1920" s="143" t="e">
        <f t="shared" si="396"/>
        <v>#VALUE!</v>
      </c>
      <c r="T1920" s="146" t="e">
        <f t="shared" si="397"/>
        <v>#VALUE!</v>
      </c>
    </row>
    <row r="1921" spans="1:20" s="17" customFormat="1" x14ac:dyDescent="0.2">
      <c r="A1921" s="14"/>
      <c r="B1921" s="14"/>
      <c r="C1921" s="14"/>
      <c r="D1921" s="14"/>
      <c r="E1921" s="14"/>
      <c r="F1921" s="149" t="str">
        <f t="shared" si="386"/>
        <v/>
      </c>
      <c r="G1921" s="148" t="str">
        <f>IF(F1921="","",SUMIF(Supplier,Waste_Input!E1921,TotalSampleWeight))</f>
        <v/>
      </c>
      <c r="H1921" s="150" t="str">
        <f t="shared" si="387"/>
        <v/>
      </c>
      <c r="I1921" s="150" t="str">
        <f t="shared" si="388"/>
        <v/>
      </c>
      <c r="J1921" s="150" t="str">
        <f t="shared" si="389"/>
        <v/>
      </c>
      <c r="K1921" s="150" t="str">
        <f t="shared" si="390"/>
        <v/>
      </c>
      <c r="L1921" s="150" t="str">
        <f t="shared" si="391"/>
        <v/>
      </c>
      <c r="M1921" s="150" t="str">
        <f t="shared" si="392"/>
        <v/>
      </c>
      <c r="N1921" s="172" t="str">
        <f t="shared" si="393"/>
        <v/>
      </c>
      <c r="O1921" s="150" t="str">
        <f t="shared" si="394"/>
        <v/>
      </c>
      <c r="P1921" s="151" t="str">
        <f t="shared" si="395"/>
        <v/>
      </c>
      <c r="Q1921" s="150" t="str">
        <f t="shared" si="385"/>
        <v/>
      </c>
      <c r="R1921" s="126" t="str">
        <f t="array" ref="R1921">IF(AND(ISTEXT(E1921),D1921="TR"),_xlfn.STDEV.S(IF(Supplier=E1921,Target)),"")</f>
        <v/>
      </c>
      <c r="S1921" s="143" t="e">
        <f t="shared" si="396"/>
        <v>#VALUE!</v>
      </c>
      <c r="T1921" s="146" t="e">
        <f t="shared" si="397"/>
        <v>#VALUE!</v>
      </c>
    </row>
    <row r="1922" spans="1:20" s="17" customFormat="1" x14ac:dyDescent="0.2">
      <c r="A1922" s="14"/>
      <c r="B1922" s="14"/>
      <c r="C1922" s="14"/>
      <c r="D1922" s="14"/>
      <c r="E1922" s="14"/>
      <c r="F1922" s="149" t="str">
        <f t="shared" si="386"/>
        <v/>
      </c>
      <c r="G1922" s="148" t="str">
        <f>IF(F1922="","",SUMIF(Supplier,Waste_Input!E1922,TotalSampleWeight))</f>
        <v/>
      </c>
      <c r="H1922" s="150" t="str">
        <f t="shared" si="387"/>
        <v/>
      </c>
      <c r="I1922" s="150" t="str">
        <f t="shared" si="388"/>
        <v/>
      </c>
      <c r="J1922" s="150" t="str">
        <f t="shared" si="389"/>
        <v/>
      </c>
      <c r="K1922" s="150" t="str">
        <f t="shared" si="390"/>
        <v/>
      </c>
      <c r="L1922" s="150" t="str">
        <f t="shared" si="391"/>
        <v/>
      </c>
      <c r="M1922" s="150" t="str">
        <f t="shared" si="392"/>
        <v/>
      </c>
      <c r="N1922" s="172" t="str">
        <f t="shared" si="393"/>
        <v/>
      </c>
      <c r="O1922" s="150" t="str">
        <f t="shared" si="394"/>
        <v/>
      </c>
      <c r="P1922" s="151" t="str">
        <f t="shared" si="395"/>
        <v/>
      </c>
      <c r="Q1922" s="150" t="str">
        <f t="shared" ref="Q1922:Q1985" si="398">IFERROR(IF(AND(ISTEXT(E1922),D1922="TR"),AVERAGEIF(Supplier,E1922,Fragments),""),"")</f>
        <v/>
      </c>
      <c r="R1922" s="126" t="str">
        <f t="array" ref="R1922">IF(AND(ISTEXT(E1922),D1922="TR"),_xlfn.STDEV.S(IF(Supplier=E1922,Target)),"")</f>
        <v/>
      </c>
      <c r="S1922" s="143" t="e">
        <f t="shared" si="396"/>
        <v>#VALUE!</v>
      </c>
      <c r="T1922" s="146" t="e">
        <f t="shared" si="397"/>
        <v>#VALUE!</v>
      </c>
    </row>
    <row r="1923" spans="1:20" s="17" customFormat="1" x14ac:dyDescent="0.2">
      <c r="A1923" s="14"/>
      <c r="B1923" s="14"/>
      <c r="C1923" s="14"/>
      <c r="D1923" s="14"/>
      <c r="E1923" s="14"/>
      <c r="F1923" s="149" t="str">
        <f t="shared" ref="F1923:F1986" si="399">IF(AND(ISTEXT(E1923),D1923="TR"),COUNTIF(Supplier,"*"&amp;E1923&amp;"*"),"")</f>
        <v/>
      </c>
      <c r="G1923" s="148" t="str">
        <f>IF(F1923="","",SUMIF(Supplier,Waste_Input!E1923,TotalSampleWeight))</f>
        <v/>
      </c>
      <c r="H1923" s="150" t="str">
        <f t="shared" ref="H1923:H1986" si="400">IFERROR(IF(AND(ISTEXT(E1923),D1923="TR"),AVERAGEIF(Supplier,E1923,Plastic),""),"")</f>
        <v/>
      </c>
      <c r="I1923" s="150" t="str">
        <f t="shared" ref="I1923:I1986" si="401">IFERROR(IF(AND(ISTEXT(E1923),D1923="TR"),AVERAGEIF(Supplier,E1923,Glass),""),"")</f>
        <v/>
      </c>
      <c r="J1923" s="150" t="str">
        <f t="shared" ref="J1923:J1986" si="402">IFERROR(IF(AND(ISTEXT(E1923),D1923="TR"),AVERAGEIF(Supplier,E1923,Paper),""),"")</f>
        <v/>
      </c>
      <c r="K1923" s="150" t="str">
        <f t="shared" ref="K1923:K1986" si="403">IFERROR(IF(AND(ISTEXT(E1923),D1923="TR"),AVERAGEIF(Supplier,E1923,Cardboard),""),"")</f>
        <v/>
      </c>
      <c r="L1923" s="150" t="str">
        <f t="shared" ref="L1923:L1986" si="404">IFERROR(IF(AND(ISTEXT(E1923),D1923="TR"),AVERAGEIF(Supplier,E1923,Metals),""),"")</f>
        <v/>
      </c>
      <c r="M1923" s="150" t="str">
        <f t="shared" ref="M1923:M1986" si="405">IFERROR(IF(AND(ISTEXT(E1923),D1923="TR"),AVERAGEIF(Supplier,E1923,Target),""),"")</f>
        <v/>
      </c>
      <c r="N1923" s="172" t="str">
        <f t="shared" ref="N1923:N1986" si="406">IFERROR(R1923,"")</f>
        <v/>
      </c>
      <c r="O1923" s="150" t="str">
        <f t="shared" ref="O1923:O1986" si="407">IFERROR(IF(AND(ISTEXT(E1923),D1923="TR"), AVERAGEIF(Supplier,E1923,NonTarget),""),"")</f>
        <v/>
      </c>
      <c r="P1923" s="151" t="str">
        <f t="shared" ref="P1923:P1986" si="408">IFERROR(IF(AND(ISTEXT(E1923),D1923="TR"),AVERAGEIF(Supplier,E1923,NonRecycable),""),"")</f>
        <v/>
      </c>
      <c r="Q1923" s="150" t="str">
        <f t="shared" si="398"/>
        <v/>
      </c>
      <c r="R1923" s="126" t="str">
        <f t="array" ref="R1923">IF(AND(ISTEXT(E1923),D1923="TR"),_xlfn.STDEV.S(IF(Supplier=E1923,Target)),"")</f>
        <v/>
      </c>
      <c r="S1923" s="143" t="e">
        <f t="shared" ref="S1923:S1986" si="409">F1923-ROUNDDOWN(C1923/125,0)</f>
        <v>#VALUE!</v>
      </c>
      <c r="T1923" s="146" t="e">
        <f t="shared" ref="T1923:T1986" si="410">G1923/F1923</f>
        <v>#VALUE!</v>
      </c>
    </row>
    <row r="1924" spans="1:20" s="17" customFormat="1" x14ac:dyDescent="0.2">
      <c r="A1924" s="14"/>
      <c r="B1924" s="14"/>
      <c r="C1924" s="14"/>
      <c r="D1924" s="14"/>
      <c r="E1924" s="14"/>
      <c r="F1924" s="149" t="str">
        <f t="shared" si="399"/>
        <v/>
      </c>
      <c r="G1924" s="148" t="str">
        <f>IF(F1924="","",SUMIF(Supplier,Waste_Input!E1924,TotalSampleWeight))</f>
        <v/>
      </c>
      <c r="H1924" s="150" t="str">
        <f t="shared" si="400"/>
        <v/>
      </c>
      <c r="I1924" s="150" t="str">
        <f t="shared" si="401"/>
        <v/>
      </c>
      <c r="J1924" s="150" t="str">
        <f t="shared" si="402"/>
        <v/>
      </c>
      <c r="K1924" s="150" t="str">
        <f t="shared" si="403"/>
        <v/>
      </c>
      <c r="L1924" s="150" t="str">
        <f t="shared" si="404"/>
        <v/>
      </c>
      <c r="M1924" s="150" t="str">
        <f t="shared" si="405"/>
        <v/>
      </c>
      <c r="N1924" s="172" t="str">
        <f t="shared" si="406"/>
        <v/>
      </c>
      <c r="O1924" s="150" t="str">
        <f t="shared" si="407"/>
        <v/>
      </c>
      <c r="P1924" s="151" t="str">
        <f t="shared" si="408"/>
        <v/>
      </c>
      <c r="Q1924" s="150" t="str">
        <f t="shared" si="398"/>
        <v/>
      </c>
      <c r="R1924" s="126" t="str">
        <f t="array" ref="R1924">IF(AND(ISTEXT(E1924),D1924="TR"),_xlfn.STDEV.S(IF(Supplier=E1924,Target)),"")</f>
        <v/>
      </c>
      <c r="S1924" s="143" t="e">
        <f t="shared" si="409"/>
        <v>#VALUE!</v>
      </c>
      <c r="T1924" s="146" t="e">
        <f t="shared" si="410"/>
        <v>#VALUE!</v>
      </c>
    </row>
    <row r="1925" spans="1:20" s="17" customFormat="1" x14ac:dyDescent="0.2">
      <c r="A1925" s="14"/>
      <c r="B1925" s="14"/>
      <c r="C1925" s="14"/>
      <c r="D1925" s="14"/>
      <c r="E1925" s="14"/>
      <c r="F1925" s="149" t="str">
        <f t="shared" si="399"/>
        <v/>
      </c>
      <c r="G1925" s="148" t="str">
        <f>IF(F1925="","",SUMIF(Supplier,Waste_Input!E1925,TotalSampleWeight))</f>
        <v/>
      </c>
      <c r="H1925" s="150" t="str">
        <f t="shared" si="400"/>
        <v/>
      </c>
      <c r="I1925" s="150" t="str">
        <f t="shared" si="401"/>
        <v/>
      </c>
      <c r="J1925" s="150" t="str">
        <f t="shared" si="402"/>
        <v/>
      </c>
      <c r="K1925" s="150" t="str">
        <f t="shared" si="403"/>
        <v/>
      </c>
      <c r="L1925" s="150" t="str">
        <f t="shared" si="404"/>
        <v/>
      </c>
      <c r="M1925" s="150" t="str">
        <f t="shared" si="405"/>
        <v/>
      </c>
      <c r="N1925" s="172" t="str">
        <f t="shared" si="406"/>
        <v/>
      </c>
      <c r="O1925" s="150" t="str">
        <f t="shared" si="407"/>
        <v/>
      </c>
      <c r="P1925" s="151" t="str">
        <f t="shared" si="408"/>
        <v/>
      </c>
      <c r="Q1925" s="150" t="str">
        <f t="shared" si="398"/>
        <v/>
      </c>
      <c r="R1925" s="126" t="str">
        <f t="array" ref="R1925">IF(AND(ISTEXT(E1925),D1925="TR"),_xlfn.STDEV.S(IF(Supplier=E1925,Target)),"")</f>
        <v/>
      </c>
      <c r="S1925" s="143" t="e">
        <f t="shared" si="409"/>
        <v>#VALUE!</v>
      </c>
      <c r="T1925" s="146" t="e">
        <f t="shared" si="410"/>
        <v>#VALUE!</v>
      </c>
    </row>
    <row r="1926" spans="1:20" s="17" customFormat="1" x14ac:dyDescent="0.2">
      <c r="A1926" s="14"/>
      <c r="B1926" s="14"/>
      <c r="C1926" s="14"/>
      <c r="D1926" s="14"/>
      <c r="E1926" s="14"/>
      <c r="F1926" s="149" t="str">
        <f t="shared" si="399"/>
        <v/>
      </c>
      <c r="G1926" s="148" t="str">
        <f>IF(F1926="","",SUMIF(Supplier,Waste_Input!E1926,TotalSampleWeight))</f>
        <v/>
      </c>
      <c r="H1926" s="150" t="str">
        <f t="shared" si="400"/>
        <v/>
      </c>
      <c r="I1926" s="150" t="str">
        <f t="shared" si="401"/>
        <v/>
      </c>
      <c r="J1926" s="150" t="str">
        <f t="shared" si="402"/>
        <v/>
      </c>
      <c r="K1926" s="150" t="str">
        <f t="shared" si="403"/>
        <v/>
      </c>
      <c r="L1926" s="150" t="str">
        <f t="shared" si="404"/>
        <v/>
      </c>
      <c r="M1926" s="150" t="str">
        <f t="shared" si="405"/>
        <v/>
      </c>
      <c r="N1926" s="172" t="str">
        <f t="shared" si="406"/>
        <v/>
      </c>
      <c r="O1926" s="150" t="str">
        <f t="shared" si="407"/>
        <v/>
      </c>
      <c r="P1926" s="151" t="str">
        <f t="shared" si="408"/>
        <v/>
      </c>
      <c r="Q1926" s="150" t="str">
        <f t="shared" si="398"/>
        <v/>
      </c>
      <c r="R1926" s="126" t="str">
        <f t="array" ref="R1926">IF(AND(ISTEXT(E1926),D1926="TR"),_xlfn.STDEV.S(IF(Supplier=E1926,Target)),"")</f>
        <v/>
      </c>
      <c r="S1926" s="143" t="e">
        <f t="shared" si="409"/>
        <v>#VALUE!</v>
      </c>
      <c r="T1926" s="146" t="e">
        <f t="shared" si="410"/>
        <v>#VALUE!</v>
      </c>
    </row>
    <row r="1927" spans="1:20" s="17" customFormat="1" x14ac:dyDescent="0.2">
      <c r="A1927" s="14"/>
      <c r="B1927" s="14"/>
      <c r="C1927" s="14"/>
      <c r="D1927" s="14"/>
      <c r="E1927" s="14"/>
      <c r="F1927" s="149" t="str">
        <f t="shared" si="399"/>
        <v/>
      </c>
      <c r="G1927" s="148" t="str">
        <f>IF(F1927="","",SUMIF(Supplier,Waste_Input!E1927,TotalSampleWeight))</f>
        <v/>
      </c>
      <c r="H1927" s="150" t="str">
        <f t="shared" si="400"/>
        <v/>
      </c>
      <c r="I1927" s="150" t="str">
        <f t="shared" si="401"/>
        <v/>
      </c>
      <c r="J1927" s="150" t="str">
        <f t="shared" si="402"/>
        <v/>
      </c>
      <c r="K1927" s="150" t="str">
        <f t="shared" si="403"/>
        <v/>
      </c>
      <c r="L1927" s="150" t="str">
        <f t="shared" si="404"/>
        <v/>
      </c>
      <c r="M1927" s="150" t="str">
        <f t="shared" si="405"/>
        <v/>
      </c>
      <c r="N1927" s="172" t="str">
        <f t="shared" si="406"/>
        <v/>
      </c>
      <c r="O1927" s="150" t="str">
        <f t="shared" si="407"/>
        <v/>
      </c>
      <c r="P1927" s="151" t="str">
        <f t="shared" si="408"/>
        <v/>
      </c>
      <c r="Q1927" s="150" t="str">
        <f t="shared" si="398"/>
        <v/>
      </c>
      <c r="R1927" s="126" t="str">
        <f t="array" ref="R1927">IF(AND(ISTEXT(E1927),D1927="TR"),_xlfn.STDEV.S(IF(Supplier=E1927,Target)),"")</f>
        <v/>
      </c>
      <c r="S1927" s="143" t="e">
        <f t="shared" si="409"/>
        <v>#VALUE!</v>
      </c>
      <c r="T1927" s="146" t="e">
        <f t="shared" si="410"/>
        <v>#VALUE!</v>
      </c>
    </row>
    <row r="1928" spans="1:20" s="17" customFormat="1" x14ac:dyDescent="0.2">
      <c r="A1928" s="14"/>
      <c r="B1928" s="14"/>
      <c r="C1928" s="14"/>
      <c r="D1928" s="14"/>
      <c r="E1928" s="14"/>
      <c r="F1928" s="149" t="str">
        <f t="shared" si="399"/>
        <v/>
      </c>
      <c r="G1928" s="148" t="str">
        <f>IF(F1928="","",SUMIF(Supplier,Waste_Input!E1928,TotalSampleWeight))</f>
        <v/>
      </c>
      <c r="H1928" s="150" t="str">
        <f t="shared" si="400"/>
        <v/>
      </c>
      <c r="I1928" s="150" t="str">
        <f t="shared" si="401"/>
        <v/>
      </c>
      <c r="J1928" s="150" t="str">
        <f t="shared" si="402"/>
        <v/>
      </c>
      <c r="K1928" s="150" t="str">
        <f t="shared" si="403"/>
        <v/>
      </c>
      <c r="L1928" s="150" t="str">
        <f t="shared" si="404"/>
        <v/>
      </c>
      <c r="M1928" s="150" t="str">
        <f t="shared" si="405"/>
        <v/>
      </c>
      <c r="N1928" s="172" t="str">
        <f t="shared" si="406"/>
        <v/>
      </c>
      <c r="O1928" s="150" t="str">
        <f t="shared" si="407"/>
        <v/>
      </c>
      <c r="P1928" s="151" t="str">
        <f t="shared" si="408"/>
        <v/>
      </c>
      <c r="Q1928" s="150" t="str">
        <f t="shared" si="398"/>
        <v/>
      </c>
      <c r="R1928" s="126" t="str">
        <f t="array" ref="R1928">IF(AND(ISTEXT(E1928),D1928="TR"),_xlfn.STDEV.S(IF(Supplier=E1928,Target)),"")</f>
        <v/>
      </c>
      <c r="S1928" s="143" t="e">
        <f t="shared" si="409"/>
        <v>#VALUE!</v>
      </c>
      <c r="T1928" s="146" t="e">
        <f t="shared" si="410"/>
        <v>#VALUE!</v>
      </c>
    </row>
    <row r="1929" spans="1:20" s="17" customFormat="1" x14ac:dyDescent="0.2">
      <c r="A1929" s="14"/>
      <c r="B1929" s="14"/>
      <c r="C1929" s="14"/>
      <c r="D1929" s="14"/>
      <c r="E1929" s="14"/>
      <c r="F1929" s="149" t="str">
        <f t="shared" si="399"/>
        <v/>
      </c>
      <c r="G1929" s="148" t="str">
        <f>IF(F1929="","",SUMIF(Supplier,Waste_Input!E1929,TotalSampleWeight))</f>
        <v/>
      </c>
      <c r="H1929" s="150" t="str">
        <f t="shared" si="400"/>
        <v/>
      </c>
      <c r="I1929" s="150" t="str">
        <f t="shared" si="401"/>
        <v/>
      </c>
      <c r="J1929" s="150" t="str">
        <f t="shared" si="402"/>
        <v/>
      </c>
      <c r="K1929" s="150" t="str">
        <f t="shared" si="403"/>
        <v/>
      </c>
      <c r="L1929" s="150" t="str">
        <f t="shared" si="404"/>
        <v/>
      </c>
      <c r="M1929" s="150" t="str">
        <f t="shared" si="405"/>
        <v/>
      </c>
      <c r="N1929" s="172" t="str">
        <f t="shared" si="406"/>
        <v/>
      </c>
      <c r="O1929" s="150" t="str">
        <f t="shared" si="407"/>
        <v/>
      </c>
      <c r="P1929" s="151" t="str">
        <f t="shared" si="408"/>
        <v/>
      </c>
      <c r="Q1929" s="150" t="str">
        <f t="shared" si="398"/>
        <v/>
      </c>
      <c r="R1929" s="126" t="str">
        <f t="array" ref="R1929">IF(AND(ISTEXT(E1929),D1929="TR"),_xlfn.STDEV.S(IF(Supplier=E1929,Target)),"")</f>
        <v/>
      </c>
      <c r="S1929" s="143" t="e">
        <f t="shared" si="409"/>
        <v>#VALUE!</v>
      </c>
      <c r="T1929" s="146" t="e">
        <f t="shared" si="410"/>
        <v>#VALUE!</v>
      </c>
    </row>
    <row r="1930" spans="1:20" s="17" customFormat="1" x14ac:dyDescent="0.2">
      <c r="A1930" s="14"/>
      <c r="B1930" s="14"/>
      <c r="C1930" s="14"/>
      <c r="D1930" s="14"/>
      <c r="E1930" s="14"/>
      <c r="F1930" s="149" t="str">
        <f t="shared" si="399"/>
        <v/>
      </c>
      <c r="G1930" s="148" t="str">
        <f>IF(F1930="","",SUMIF(Supplier,Waste_Input!E1930,TotalSampleWeight))</f>
        <v/>
      </c>
      <c r="H1930" s="150" t="str">
        <f t="shared" si="400"/>
        <v/>
      </c>
      <c r="I1930" s="150" t="str">
        <f t="shared" si="401"/>
        <v/>
      </c>
      <c r="J1930" s="150" t="str">
        <f t="shared" si="402"/>
        <v/>
      </c>
      <c r="K1930" s="150" t="str">
        <f t="shared" si="403"/>
        <v/>
      </c>
      <c r="L1930" s="150" t="str">
        <f t="shared" si="404"/>
        <v/>
      </c>
      <c r="M1930" s="150" t="str">
        <f t="shared" si="405"/>
        <v/>
      </c>
      <c r="N1930" s="172" t="str">
        <f t="shared" si="406"/>
        <v/>
      </c>
      <c r="O1930" s="150" t="str">
        <f t="shared" si="407"/>
        <v/>
      </c>
      <c r="P1930" s="151" t="str">
        <f t="shared" si="408"/>
        <v/>
      </c>
      <c r="Q1930" s="150" t="str">
        <f t="shared" si="398"/>
        <v/>
      </c>
      <c r="R1930" s="126" t="str">
        <f t="array" ref="R1930">IF(AND(ISTEXT(E1930),D1930="TR"),_xlfn.STDEV.S(IF(Supplier=E1930,Target)),"")</f>
        <v/>
      </c>
      <c r="S1930" s="143" t="e">
        <f t="shared" si="409"/>
        <v>#VALUE!</v>
      </c>
      <c r="T1930" s="146" t="e">
        <f t="shared" si="410"/>
        <v>#VALUE!</v>
      </c>
    </row>
    <row r="1931" spans="1:20" s="17" customFormat="1" x14ac:dyDescent="0.2">
      <c r="A1931" s="14"/>
      <c r="B1931" s="14"/>
      <c r="C1931" s="14"/>
      <c r="D1931" s="14"/>
      <c r="E1931" s="14"/>
      <c r="F1931" s="149" t="str">
        <f t="shared" si="399"/>
        <v/>
      </c>
      <c r="G1931" s="148" t="str">
        <f>IF(F1931="","",SUMIF(Supplier,Waste_Input!E1931,TotalSampleWeight))</f>
        <v/>
      </c>
      <c r="H1931" s="150" t="str">
        <f t="shared" si="400"/>
        <v/>
      </c>
      <c r="I1931" s="150" t="str">
        <f t="shared" si="401"/>
        <v/>
      </c>
      <c r="J1931" s="150" t="str">
        <f t="shared" si="402"/>
        <v/>
      </c>
      <c r="K1931" s="150" t="str">
        <f t="shared" si="403"/>
        <v/>
      </c>
      <c r="L1931" s="150" t="str">
        <f t="shared" si="404"/>
        <v/>
      </c>
      <c r="M1931" s="150" t="str">
        <f t="shared" si="405"/>
        <v/>
      </c>
      <c r="N1931" s="172" t="str">
        <f t="shared" si="406"/>
        <v/>
      </c>
      <c r="O1931" s="150" t="str">
        <f t="shared" si="407"/>
        <v/>
      </c>
      <c r="P1931" s="151" t="str">
        <f t="shared" si="408"/>
        <v/>
      </c>
      <c r="Q1931" s="150" t="str">
        <f t="shared" si="398"/>
        <v/>
      </c>
      <c r="R1931" s="126" t="str">
        <f t="array" ref="R1931">IF(AND(ISTEXT(E1931),D1931="TR"),_xlfn.STDEV.S(IF(Supplier=E1931,Target)),"")</f>
        <v/>
      </c>
      <c r="S1931" s="143" t="e">
        <f t="shared" si="409"/>
        <v>#VALUE!</v>
      </c>
      <c r="T1931" s="146" t="e">
        <f t="shared" si="410"/>
        <v>#VALUE!</v>
      </c>
    </row>
    <row r="1932" spans="1:20" s="17" customFormat="1" x14ac:dyDescent="0.2">
      <c r="A1932" s="14"/>
      <c r="B1932" s="14"/>
      <c r="C1932" s="14"/>
      <c r="D1932" s="14"/>
      <c r="E1932" s="14"/>
      <c r="F1932" s="149" t="str">
        <f t="shared" si="399"/>
        <v/>
      </c>
      <c r="G1932" s="148" t="str">
        <f>IF(F1932="","",SUMIF(Supplier,Waste_Input!E1932,TotalSampleWeight))</f>
        <v/>
      </c>
      <c r="H1932" s="150" t="str">
        <f t="shared" si="400"/>
        <v/>
      </c>
      <c r="I1932" s="150" t="str">
        <f t="shared" si="401"/>
        <v/>
      </c>
      <c r="J1932" s="150" t="str">
        <f t="shared" si="402"/>
        <v/>
      </c>
      <c r="K1932" s="150" t="str">
        <f t="shared" si="403"/>
        <v/>
      </c>
      <c r="L1932" s="150" t="str">
        <f t="shared" si="404"/>
        <v/>
      </c>
      <c r="M1932" s="150" t="str">
        <f t="shared" si="405"/>
        <v/>
      </c>
      <c r="N1932" s="172" t="str">
        <f t="shared" si="406"/>
        <v/>
      </c>
      <c r="O1932" s="150" t="str">
        <f t="shared" si="407"/>
        <v/>
      </c>
      <c r="P1932" s="151" t="str">
        <f t="shared" si="408"/>
        <v/>
      </c>
      <c r="Q1932" s="150" t="str">
        <f t="shared" si="398"/>
        <v/>
      </c>
      <c r="R1932" s="126" t="str">
        <f t="array" ref="R1932">IF(AND(ISTEXT(E1932),D1932="TR"),_xlfn.STDEV.S(IF(Supplier=E1932,Target)),"")</f>
        <v/>
      </c>
      <c r="S1932" s="143" t="e">
        <f t="shared" si="409"/>
        <v>#VALUE!</v>
      </c>
      <c r="T1932" s="146" t="e">
        <f t="shared" si="410"/>
        <v>#VALUE!</v>
      </c>
    </row>
    <row r="1933" spans="1:20" s="17" customFormat="1" x14ac:dyDescent="0.2">
      <c r="A1933" s="14"/>
      <c r="B1933" s="14"/>
      <c r="C1933" s="14"/>
      <c r="D1933" s="14"/>
      <c r="E1933" s="14"/>
      <c r="F1933" s="149" t="str">
        <f t="shared" si="399"/>
        <v/>
      </c>
      <c r="G1933" s="148" t="str">
        <f>IF(F1933="","",SUMIF(Supplier,Waste_Input!E1933,TotalSampleWeight))</f>
        <v/>
      </c>
      <c r="H1933" s="150" t="str">
        <f t="shared" si="400"/>
        <v/>
      </c>
      <c r="I1933" s="150" t="str">
        <f t="shared" si="401"/>
        <v/>
      </c>
      <c r="J1933" s="150" t="str">
        <f t="shared" si="402"/>
        <v/>
      </c>
      <c r="K1933" s="150" t="str">
        <f t="shared" si="403"/>
        <v/>
      </c>
      <c r="L1933" s="150" t="str">
        <f t="shared" si="404"/>
        <v/>
      </c>
      <c r="M1933" s="150" t="str">
        <f t="shared" si="405"/>
        <v/>
      </c>
      <c r="N1933" s="172" t="str">
        <f t="shared" si="406"/>
        <v/>
      </c>
      <c r="O1933" s="150" t="str">
        <f t="shared" si="407"/>
        <v/>
      </c>
      <c r="P1933" s="151" t="str">
        <f t="shared" si="408"/>
        <v/>
      </c>
      <c r="Q1933" s="150" t="str">
        <f t="shared" si="398"/>
        <v/>
      </c>
      <c r="R1933" s="126" t="str">
        <f t="array" ref="R1933">IF(AND(ISTEXT(E1933),D1933="TR"),_xlfn.STDEV.S(IF(Supplier=E1933,Target)),"")</f>
        <v/>
      </c>
      <c r="S1933" s="143" t="e">
        <f t="shared" si="409"/>
        <v>#VALUE!</v>
      </c>
      <c r="T1933" s="146" t="e">
        <f t="shared" si="410"/>
        <v>#VALUE!</v>
      </c>
    </row>
    <row r="1934" spans="1:20" s="17" customFormat="1" x14ac:dyDescent="0.2">
      <c r="A1934" s="14"/>
      <c r="B1934" s="14"/>
      <c r="C1934" s="14"/>
      <c r="D1934" s="14"/>
      <c r="E1934" s="14"/>
      <c r="F1934" s="149" t="str">
        <f t="shared" si="399"/>
        <v/>
      </c>
      <c r="G1934" s="148" t="str">
        <f>IF(F1934="","",SUMIF(Supplier,Waste_Input!E1934,TotalSampleWeight))</f>
        <v/>
      </c>
      <c r="H1934" s="150" t="str">
        <f t="shared" si="400"/>
        <v/>
      </c>
      <c r="I1934" s="150" t="str">
        <f t="shared" si="401"/>
        <v/>
      </c>
      <c r="J1934" s="150" t="str">
        <f t="shared" si="402"/>
        <v/>
      </c>
      <c r="K1934" s="150" t="str">
        <f t="shared" si="403"/>
        <v/>
      </c>
      <c r="L1934" s="150" t="str">
        <f t="shared" si="404"/>
        <v/>
      </c>
      <c r="M1934" s="150" t="str">
        <f t="shared" si="405"/>
        <v/>
      </c>
      <c r="N1934" s="172" t="str">
        <f t="shared" si="406"/>
        <v/>
      </c>
      <c r="O1934" s="150" t="str">
        <f t="shared" si="407"/>
        <v/>
      </c>
      <c r="P1934" s="151" t="str">
        <f t="shared" si="408"/>
        <v/>
      </c>
      <c r="Q1934" s="150" t="str">
        <f t="shared" si="398"/>
        <v/>
      </c>
      <c r="R1934" s="126" t="str">
        <f t="array" ref="R1934">IF(AND(ISTEXT(E1934),D1934="TR"),_xlfn.STDEV.S(IF(Supplier=E1934,Target)),"")</f>
        <v/>
      </c>
      <c r="S1934" s="143" t="e">
        <f t="shared" si="409"/>
        <v>#VALUE!</v>
      </c>
      <c r="T1934" s="146" t="e">
        <f t="shared" si="410"/>
        <v>#VALUE!</v>
      </c>
    </row>
    <row r="1935" spans="1:20" s="17" customFormat="1" x14ac:dyDescent="0.2">
      <c r="A1935" s="14"/>
      <c r="B1935" s="14"/>
      <c r="C1935" s="14"/>
      <c r="D1935" s="14"/>
      <c r="E1935" s="14"/>
      <c r="F1935" s="149" t="str">
        <f t="shared" si="399"/>
        <v/>
      </c>
      <c r="G1935" s="148" t="str">
        <f>IF(F1935="","",SUMIF(Supplier,Waste_Input!E1935,TotalSampleWeight))</f>
        <v/>
      </c>
      <c r="H1935" s="150" t="str">
        <f t="shared" si="400"/>
        <v/>
      </c>
      <c r="I1935" s="150" t="str">
        <f t="shared" si="401"/>
        <v/>
      </c>
      <c r="J1935" s="150" t="str">
        <f t="shared" si="402"/>
        <v/>
      </c>
      <c r="K1935" s="150" t="str">
        <f t="shared" si="403"/>
        <v/>
      </c>
      <c r="L1935" s="150" t="str">
        <f t="shared" si="404"/>
        <v/>
      </c>
      <c r="M1935" s="150" t="str">
        <f t="shared" si="405"/>
        <v/>
      </c>
      <c r="N1935" s="172" t="str">
        <f t="shared" si="406"/>
        <v/>
      </c>
      <c r="O1935" s="150" t="str">
        <f t="shared" si="407"/>
        <v/>
      </c>
      <c r="P1935" s="151" t="str">
        <f t="shared" si="408"/>
        <v/>
      </c>
      <c r="Q1935" s="150" t="str">
        <f t="shared" si="398"/>
        <v/>
      </c>
      <c r="R1935" s="126" t="str">
        <f t="array" ref="R1935">IF(AND(ISTEXT(E1935),D1935="TR"),_xlfn.STDEV.S(IF(Supplier=E1935,Target)),"")</f>
        <v/>
      </c>
      <c r="S1935" s="143" t="e">
        <f t="shared" si="409"/>
        <v>#VALUE!</v>
      </c>
      <c r="T1935" s="146" t="e">
        <f t="shared" si="410"/>
        <v>#VALUE!</v>
      </c>
    </row>
    <row r="1936" spans="1:20" s="17" customFormat="1" x14ac:dyDescent="0.2">
      <c r="A1936" s="14"/>
      <c r="B1936" s="14"/>
      <c r="C1936" s="14"/>
      <c r="D1936" s="14"/>
      <c r="E1936" s="14"/>
      <c r="F1936" s="149" t="str">
        <f t="shared" si="399"/>
        <v/>
      </c>
      <c r="G1936" s="148" t="str">
        <f>IF(F1936="","",SUMIF(Supplier,Waste_Input!E1936,TotalSampleWeight))</f>
        <v/>
      </c>
      <c r="H1936" s="150" t="str">
        <f t="shared" si="400"/>
        <v/>
      </c>
      <c r="I1936" s="150" t="str">
        <f t="shared" si="401"/>
        <v/>
      </c>
      <c r="J1936" s="150" t="str">
        <f t="shared" si="402"/>
        <v/>
      </c>
      <c r="K1936" s="150" t="str">
        <f t="shared" si="403"/>
        <v/>
      </c>
      <c r="L1936" s="150" t="str">
        <f t="shared" si="404"/>
        <v/>
      </c>
      <c r="M1936" s="150" t="str">
        <f t="shared" si="405"/>
        <v/>
      </c>
      <c r="N1936" s="172" t="str">
        <f t="shared" si="406"/>
        <v/>
      </c>
      <c r="O1936" s="150" t="str">
        <f t="shared" si="407"/>
        <v/>
      </c>
      <c r="P1936" s="151" t="str">
        <f t="shared" si="408"/>
        <v/>
      </c>
      <c r="Q1936" s="150" t="str">
        <f t="shared" si="398"/>
        <v/>
      </c>
      <c r="R1936" s="126" t="str">
        <f t="array" ref="R1936">IF(AND(ISTEXT(E1936),D1936="TR"),_xlfn.STDEV.S(IF(Supplier=E1936,Target)),"")</f>
        <v/>
      </c>
      <c r="S1936" s="143" t="e">
        <f t="shared" si="409"/>
        <v>#VALUE!</v>
      </c>
      <c r="T1936" s="146" t="e">
        <f t="shared" si="410"/>
        <v>#VALUE!</v>
      </c>
    </row>
    <row r="1937" spans="1:20" s="17" customFormat="1" x14ac:dyDescent="0.2">
      <c r="A1937" s="14"/>
      <c r="B1937" s="14"/>
      <c r="C1937" s="14"/>
      <c r="D1937" s="14"/>
      <c r="E1937" s="14"/>
      <c r="F1937" s="149" t="str">
        <f t="shared" si="399"/>
        <v/>
      </c>
      <c r="G1937" s="148" t="str">
        <f>IF(F1937="","",SUMIF(Supplier,Waste_Input!E1937,TotalSampleWeight))</f>
        <v/>
      </c>
      <c r="H1937" s="150" t="str">
        <f t="shared" si="400"/>
        <v/>
      </c>
      <c r="I1937" s="150" t="str">
        <f t="shared" si="401"/>
        <v/>
      </c>
      <c r="J1937" s="150" t="str">
        <f t="shared" si="402"/>
        <v/>
      </c>
      <c r="K1937" s="150" t="str">
        <f t="shared" si="403"/>
        <v/>
      </c>
      <c r="L1937" s="150" t="str">
        <f t="shared" si="404"/>
        <v/>
      </c>
      <c r="M1937" s="150" t="str">
        <f t="shared" si="405"/>
        <v/>
      </c>
      <c r="N1937" s="172" t="str">
        <f t="shared" si="406"/>
        <v/>
      </c>
      <c r="O1937" s="150" t="str">
        <f t="shared" si="407"/>
        <v/>
      </c>
      <c r="P1937" s="151" t="str">
        <f t="shared" si="408"/>
        <v/>
      </c>
      <c r="Q1937" s="150" t="str">
        <f t="shared" si="398"/>
        <v/>
      </c>
      <c r="R1937" s="126" t="str">
        <f t="array" ref="R1937">IF(AND(ISTEXT(E1937),D1937="TR"),_xlfn.STDEV.S(IF(Supplier=E1937,Target)),"")</f>
        <v/>
      </c>
      <c r="S1937" s="143" t="e">
        <f t="shared" si="409"/>
        <v>#VALUE!</v>
      </c>
      <c r="T1937" s="146" t="e">
        <f t="shared" si="410"/>
        <v>#VALUE!</v>
      </c>
    </row>
    <row r="1938" spans="1:20" s="17" customFormat="1" x14ac:dyDescent="0.2">
      <c r="A1938" s="14"/>
      <c r="B1938" s="14"/>
      <c r="C1938" s="14"/>
      <c r="D1938" s="14"/>
      <c r="E1938" s="14"/>
      <c r="F1938" s="149" t="str">
        <f t="shared" si="399"/>
        <v/>
      </c>
      <c r="G1938" s="148" t="str">
        <f>IF(F1938="","",SUMIF(Supplier,Waste_Input!E1938,TotalSampleWeight))</f>
        <v/>
      </c>
      <c r="H1938" s="150" t="str">
        <f t="shared" si="400"/>
        <v/>
      </c>
      <c r="I1938" s="150" t="str">
        <f t="shared" si="401"/>
        <v/>
      </c>
      <c r="J1938" s="150" t="str">
        <f t="shared" si="402"/>
        <v/>
      </c>
      <c r="K1938" s="150" t="str">
        <f t="shared" si="403"/>
        <v/>
      </c>
      <c r="L1938" s="150" t="str">
        <f t="shared" si="404"/>
        <v/>
      </c>
      <c r="M1938" s="150" t="str">
        <f t="shared" si="405"/>
        <v/>
      </c>
      <c r="N1938" s="172" t="str">
        <f t="shared" si="406"/>
        <v/>
      </c>
      <c r="O1938" s="150" t="str">
        <f t="shared" si="407"/>
        <v/>
      </c>
      <c r="P1938" s="151" t="str">
        <f t="shared" si="408"/>
        <v/>
      </c>
      <c r="Q1938" s="150" t="str">
        <f t="shared" si="398"/>
        <v/>
      </c>
      <c r="R1938" s="126" t="str">
        <f t="array" ref="R1938">IF(AND(ISTEXT(E1938),D1938="TR"),_xlfn.STDEV.S(IF(Supplier=E1938,Target)),"")</f>
        <v/>
      </c>
      <c r="S1938" s="143" t="e">
        <f t="shared" si="409"/>
        <v>#VALUE!</v>
      </c>
      <c r="T1938" s="146" t="e">
        <f t="shared" si="410"/>
        <v>#VALUE!</v>
      </c>
    </row>
    <row r="1939" spans="1:20" s="17" customFormat="1" x14ac:dyDescent="0.2">
      <c r="A1939" s="14"/>
      <c r="B1939" s="14"/>
      <c r="C1939" s="14"/>
      <c r="D1939" s="14"/>
      <c r="E1939" s="14"/>
      <c r="F1939" s="149" t="str">
        <f t="shared" si="399"/>
        <v/>
      </c>
      <c r="G1939" s="148" t="str">
        <f>IF(F1939="","",SUMIF(Supplier,Waste_Input!E1939,TotalSampleWeight))</f>
        <v/>
      </c>
      <c r="H1939" s="150" t="str">
        <f t="shared" si="400"/>
        <v/>
      </c>
      <c r="I1939" s="150" t="str">
        <f t="shared" si="401"/>
        <v/>
      </c>
      <c r="J1939" s="150" t="str">
        <f t="shared" si="402"/>
        <v/>
      </c>
      <c r="K1939" s="150" t="str">
        <f t="shared" si="403"/>
        <v/>
      </c>
      <c r="L1939" s="150" t="str">
        <f t="shared" si="404"/>
        <v/>
      </c>
      <c r="M1939" s="150" t="str">
        <f t="shared" si="405"/>
        <v/>
      </c>
      <c r="N1939" s="172" t="str">
        <f t="shared" si="406"/>
        <v/>
      </c>
      <c r="O1939" s="150" t="str">
        <f t="shared" si="407"/>
        <v/>
      </c>
      <c r="P1939" s="151" t="str">
        <f t="shared" si="408"/>
        <v/>
      </c>
      <c r="Q1939" s="150" t="str">
        <f t="shared" si="398"/>
        <v/>
      </c>
      <c r="R1939" s="126" t="str">
        <f t="array" ref="R1939">IF(AND(ISTEXT(E1939),D1939="TR"),_xlfn.STDEV.S(IF(Supplier=E1939,Target)),"")</f>
        <v/>
      </c>
      <c r="S1939" s="143" t="e">
        <f t="shared" si="409"/>
        <v>#VALUE!</v>
      </c>
      <c r="T1939" s="146" t="e">
        <f t="shared" si="410"/>
        <v>#VALUE!</v>
      </c>
    </row>
    <row r="1940" spans="1:20" s="17" customFormat="1" x14ac:dyDescent="0.2">
      <c r="A1940" s="14"/>
      <c r="B1940" s="14"/>
      <c r="C1940" s="14"/>
      <c r="D1940" s="14"/>
      <c r="E1940" s="14"/>
      <c r="F1940" s="149" t="str">
        <f t="shared" si="399"/>
        <v/>
      </c>
      <c r="G1940" s="148" t="str">
        <f>IF(F1940="","",SUMIF(Supplier,Waste_Input!E1940,TotalSampleWeight))</f>
        <v/>
      </c>
      <c r="H1940" s="150" t="str">
        <f t="shared" si="400"/>
        <v/>
      </c>
      <c r="I1940" s="150" t="str">
        <f t="shared" si="401"/>
        <v/>
      </c>
      <c r="J1940" s="150" t="str">
        <f t="shared" si="402"/>
        <v/>
      </c>
      <c r="K1940" s="150" t="str">
        <f t="shared" si="403"/>
        <v/>
      </c>
      <c r="L1940" s="150" t="str">
        <f t="shared" si="404"/>
        <v/>
      </c>
      <c r="M1940" s="150" t="str">
        <f t="shared" si="405"/>
        <v/>
      </c>
      <c r="N1940" s="172" t="str">
        <f t="shared" si="406"/>
        <v/>
      </c>
      <c r="O1940" s="150" t="str">
        <f t="shared" si="407"/>
        <v/>
      </c>
      <c r="P1940" s="151" t="str">
        <f t="shared" si="408"/>
        <v/>
      </c>
      <c r="Q1940" s="150" t="str">
        <f t="shared" si="398"/>
        <v/>
      </c>
      <c r="R1940" s="126" t="str">
        <f t="array" ref="R1940">IF(AND(ISTEXT(E1940),D1940="TR"),_xlfn.STDEV.S(IF(Supplier=E1940,Target)),"")</f>
        <v/>
      </c>
      <c r="S1940" s="143" t="e">
        <f t="shared" si="409"/>
        <v>#VALUE!</v>
      </c>
      <c r="T1940" s="146" t="e">
        <f t="shared" si="410"/>
        <v>#VALUE!</v>
      </c>
    </row>
    <row r="1941" spans="1:20" s="17" customFormat="1" x14ac:dyDescent="0.2">
      <c r="A1941" s="14"/>
      <c r="B1941" s="14"/>
      <c r="C1941" s="14"/>
      <c r="D1941" s="14"/>
      <c r="E1941" s="14"/>
      <c r="F1941" s="149" t="str">
        <f t="shared" si="399"/>
        <v/>
      </c>
      <c r="G1941" s="148" t="str">
        <f>IF(F1941="","",SUMIF(Supplier,Waste_Input!E1941,TotalSampleWeight))</f>
        <v/>
      </c>
      <c r="H1941" s="150" t="str">
        <f t="shared" si="400"/>
        <v/>
      </c>
      <c r="I1941" s="150" t="str">
        <f t="shared" si="401"/>
        <v/>
      </c>
      <c r="J1941" s="150" t="str">
        <f t="shared" si="402"/>
        <v/>
      </c>
      <c r="K1941" s="150" t="str">
        <f t="shared" si="403"/>
        <v/>
      </c>
      <c r="L1941" s="150" t="str">
        <f t="shared" si="404"/>
        <v/>
      </c>
      <c r="M1941" s="150" t="str">
        <f t="shared" si="405"/>
        <v/>
      </c>
      <c r="N1941" s="172" t="str">
        <f t="shared" si="406"/>
        <v/>
      </c>
      <c r="O1941" s="150" t="str">
        <f t="shared" si="407"/>
        <v/>
      </c>
      <c r="P1941" s="151" t="str">
        <f t="shared" si="408"/>
        <v/>
      </c>
      <c r="Q1941" s="150" t="str">
        <f t="shared" si="398"/>
        <v/>
      </c>
      <c r="R1941" s="126" t="str">
        <f t="array" ref="R1941">IF(AND(ISTEXT(E1941),D1941="TR"),_xlfn.STDEV.S(IF(Supplier=E1941,Target)),"")</f>
        <v/>
      </c>
      <c r="S1941" s="143" t="e">
        <f t="shared" si="409"/>
        <v>#VALUE!</v>
      </c>
      <c r="T1941" s="146" t="e">
        <f t="shared" si="410"/>
        <v>#VALUE!</v>
      </c>
    </row>
    <row r="1942" spans="1:20" s="17" customFormat="1" x14ac:dyDescent="0.2">
      <c r="A1942" s="14"/>
      <c r="B1942" s="14"/>
      <c r="C1942" s="14"/>
      <c r="D1942" s="14"/>
      <c r="E1942" s="14"/>
      <c r="F1942" s="149" t="str">
        <f t="shared" si="399"/>
        <v/>
      </c>
      <c r="G1942" s="148" t="str">
        <f>IF(F1942="","",SUMIF(Supplier,Waste_Input!E1942,TotalSampleWeight))</f>
        <v/>
      </c>
      <c r="H1942" s="150" t="str">
        <f t="shared" si="400"/>
        <v/>
      </c>
      <c r="I1942" s="150" t="str">
        <f t="shared" si="401"/>
        <v/>
      </c>
      <c r="J1942" s="150" t="str">
        <f t="shared" si="402"/>
        <v/>
      </c>
      <c r="K1942" s="150" t="str">
        <f t="shared" si="403"/>
        <v/>
      </c>
      <c r="L1942" s="150" t="str">
        <f t="shared" si="404"/>
        <v/>
      </c>
      <c r="M1942" s="150" t="str">
        <f t="shared" si="405"/>
        <v/>
      </c>
      <c r="N1942" s="172" t="str">
        <f t="shared" si="406"/>
        <v/>
      </c>
      <c r="O1942" s="150" t="str">
        <f t="shared" si="407"/>
        <v/>
      </c>
      <c r="P1942" s="151" t="str">
        <f t="shared" si="408"/>
        <v/>
      </c>
      <c r="Q1942" s="150" t="str">
        <f t="shared" si="398"/>
        <v/>
      </c>
      <c r="R1942" s="126" t="str">
        <f t="array" ref="R1942">IF(AND(ISTEXT(E1942),D1942="TR"),_xlfn.STDEV.S(IF(Supplier=E1942,Target)),"")</f>
        <v/>
      </c>
      <c r="S1942" s="143" t="e">
        <f t="shared" si="409"/>
        <v>#VALUE!</v>
      </c>
      <c r="T1942" s="146" t="e">
        <f t="shared" si="410"/>
        <v>#VALUE!</v>
      </c>
    </row>
    <row r="1943" spans="1:20" s="17" customFormat="1" x14ac:dyDescent="0.2">
      <c r="A1943" s="14"/>
      <c r="B1943" s="14"/>
      <c r="C1943" s="14"/>
      <c r="D1943" s="14"/>
      <c r="E1943" s="14"/>
      <c r="F1943" s="149" t="str">
        <f t="shared" si="399"/>
        <v/>
      </c>
      <c r="G1943" s="148" t="str">
        <f>IF(F1943="","",SUMIF(Supplier,Waste_Input!E1943,TotalSampleWeight))</f>
        <v/>
      </c>
      <c r="H1943" s="150" t="str">
        <f t="shared" si="400"/>
        <v/>
      </c>
      <c r="I1943" s="150" t="str">
        <f t="shared" si="401"/>
        <v/>
      </c>
      <c r="J1943" s="150" t="str">
        <f t="shared" si="402"/>
        <v/>
      </c>
      <c r="K1943" s="150" t="str">
        <f t="shared" si="403"/>
        <v/>
      </c>
      <c r="L1943" s="150" t="str">
        <f t="shared" si="404"/>
        <v/>
      </c>
      <c r="M1943" s="150" t="str">
        <f t="shared" si="405"/>
        <v/>
      </c>
      <c r="N1943" s="172" t="str">
        <f t="shared" si="406"/>
        <v/>
      </c>
      <c r="O1943" s="150" t="str">
        <f t="shared" si="407"/>
        <v/>
      </c>
      <c r="P1943" s="151" t="str">
        <f t="shared" si="408"/>
        <v/>
      </c>
      <c r="Q1943" s="150" t="str">
        <f t="shared" si="398"/>
        <v/>
      </c>
      <c r="R1943" s="126" t="str">
        <f t="array" ref="R1943">IF(AND(ISTEXT(E1943),D1943="TR"),_xlfn.STDEV.S(IF(Supplier=E1943,Target)),"")</f>
        <v/>
      </c>
      <c r="S1943" s="143" t="e">
        <f t="shared" si="409"/>
        <v>#VALUE!</v>
      </c>
      <c r="T1943" s="146" t="e">
        <f t="shared" si="410"/>
        <v>#VALUE!</v>
      </c>
    </row>
    <row r="1944" spans="1:20" s="17" customFormat="1" x14ac:dyDescent="0.2">
      <c r="A1944" s="14"/>
      <c r="B1944" s="14"/>
      <c r="C1944" s="14"/>
      <c r="D1944" s="14"/>
      <c r="E1944" s="14"/>
      <c r="F1944" s="149" t="str">
        <f t="shared" si="399"/>
        <v/>
      </c>
      <c r="G1944" s="148" t="str">
        <f>IF(F1944="","",SUMIF(Supplier,Waste_Input!E1944,TotalSampleWeight))</f>
        <v/>
      </c>
      <c r="H1944" s="150" t="str">
        <f t="shared" si="400"/>
        <v/>
      </c>
      <c r="I1944" s="150" t="str">
        <f t="shared" si="401"/>
        <v/>
      </c>
      <c r="J1944" s="150" t="str">
        <f t="shared" si="402"/>
        <v/>
      </c>
      <c r="K1944" s="150" t="str">
        <f t="shared" si="403"/>
        <v/>
      </c>
      <c r="L1944" s="150" t="str">
        <f t="shared" si="404"/>
        <v/>
      </c>
      <c r="M1944" s="150" t="str">
        <f t="shared" si="405"/>
        <v/>
      </c>
      <c r="N1944" s="172" t="str">
        <f t="shared" si="406"/>
        <v/>
      </c>
      <c r="O1944" s="150" t="str">
        <f t="shared" si="407"/>
        <v/>
      </c>
      <c r="P1944" s="151" t="str">
        <f t="shared" si="408"/>
        <v/>
      </c>
      <c r="Q1944" s="150" t="str">
        <f t="shared" si="398"/>
        <v/>
      </c>
      <c r="R1944" s="126" t="str">
        <f t="array" ref="R1944">IF(AND(ISTEXT(E1944),D1944="TR"),_xlfn.STDEV.S(IF(Supplier=E1944,Target)),"")</f>
        <v/>
      </c>
      <c r="S1944" s="143" t="e">
        <f t="shared" si="409"/>
        <v>#VALUE!</v>
      </c>
      <c r="T1944" s="146" t="e">
        <f t="shared" si="410"/>
        <v>#VALUE!</v>
      </c>
    </row>
    <row r="1945" spans="1:20" s="17" customFormat="1" x14ac:dyDescent="0.2">
      <c r="A1945" s="14"/>
      <c r="B1945" s="14"/>
      <c r="C1945" s="14"/>
      <c r="D1945" s="14"/>
      <c r="E1945" s="14"/>
      <c r="F1945" s="149" t="str">
        <f t="shared" si="399"/>
        <v/>
      </c>
      <c r="G1945" s="148" t="str">
        <f>IF(F1945="","",SUMIF(Supplier,Waste_Input!E1945,TotalSampleWeight))</f>
        <v/>
      </c>
      <c r="H1945" s="150" t="str">
        <f t="shared" si="400"/>
        <v/>
      </c>
      <c r="I1945" s="150" t="str">
        <f t="shared" si="401"/>
        <v/>
      </c>
      <c r="J1945" s="150" t="str">
        <f t="shared" si="402"/>
        <v/>
      </c>
      <c r="K1945" s="150" t="str">
        <f t="shared" si="403"/>
        <v/>
      </c>
      <c r="L1945" s="150" t="str">
        <f t="shared" si="404"/>
        <v/>
      </c>
      <c r="M1945" s="150" t="str">
        <f t="shared" si="405"/>
        <v/>
      </c>
      <c r="N1945" s="172" t="str">
        <f t="shared" si="406"/>
        <v/>
      </c>
      <c r="O1945" s="150" t="str">
        <f t="shared" si="407"/>
        <v/>
      </c>
      <c r="P1945" s="151" t="str">
        <f t="shared" si="408"/>
        <v/>
      </c>
      <c r="Q1945" s="150" t="str">
        <f t="shared" si="398"/>
        <v/>
      </c>
      <c r="R1945" s="126" t="str">
        <f t="array" ref="R1945">IF(AND(ISTEXT(E1945),D1945="TR"),_xlfn.STDEV.S(IF(Supplier=E1945,Target)),"")</f>
        <v/>
      </c>
      <c r="S1945" s="143" t="e">
        <f t="shared" si="409"/>
        <v>#VALUE!</v>
      </c>
      <c r="T1945" s="146" t="e">
        <f t="shared" si="410"/>
        <v>#VALUE!</v>
      </c>
    </row>
    <row r="1946" spans="1:20" s="17" customFormat="1" x14ac:dyDescent="0.2">
      <c r="A1946" s="14"/>
      <c r="B1946" s="14"/>
      <c r="C1946" s="14"/>
      <c r="D1946" s="14"/>
      <c r="E1946" s="14"/>
      <c r="F1946" s="149" t="str">
        <f t="shared" si="399"/>
        <v/>
      </c>
      <c r="G1946" s="148" t="str">
        <f>IF(F1946="","",SUMIF(Supplier,Waste_Input!E1946,TotalSampleWeight))</f>
        <v/>
      </c>
      <c r="H1946" s="150" t="str">
        <f t="shared" si="400"/>
        <v/>
      </c>
      <c r="I1946" s="150" t="str">
        <f t="shared" si="401"/>
        <v/>
      </c>
      <c r="J1946" s="150" t="str">
        <f t="shared" si="402"/>
        <v/>
      </c>
      <c r="K1946" s="150" t="str">
        <f t="shared" si="403"/>
        <v/>
      </c>
      <c r="L1946" s="150" t="str">
        <f t="shared" si="404"/>
        <v/>
      </c>
      <c r="M1946" s="150" t="str">
        <f t="shared" si="405"/>
        <v/>
      </c>
      <c r="N1946" s="172" t="str">
        <f t="shared" si="406"/>
        <v/>
      </c>
      <c r="O1946" s="150" t="str">
        <f t="shared" si="407"/>
        <v/>
      </c>
      <c r="P1946" s="151" t="str">
        <f t="shared" si="408"/>
        <v/>
      </c>
      <c r="Q1946" s="150" t="str">
        <f t="shared" si="398"/>
        <v/>
      </c>
      <c r="R1946" s="126" t="str">
        <f t="array" ref="R1946">IF(AND(ISTEXT(E1946),D1946="TR"),_xlfn.STDEV.S(IF(Supplier=E1946,Target)),"")</f>
        <v/>
      </c>
      <c r="S1946" s="143" t="e">
        <f t="shared" si="409"/>
        <v>#VALUE!</v>
      </c>
      <c r="T1946" s="146" t="e">
        <f t="shared" si="410"/>
        <v>#VALUE!</v>
      </c>
    </row>
    <row r="1947" spans="1:20" s="17" customFormat="1" x14ac:dyDescent="0.2">
      <c r="A1947" s="14"/>
      <c r="B1947" s="14"/>
      <c r="C1947" s="14"/>
      <c r="D1947" s="14"/>
      <c r="E1947" s="14"/>
      <c r="F1947" s="149" t="str">
        <f t="shared" si="399"/>
        <v/>
      </c>
      <c r="G1947" s="148" t="str">
        <f>IF(F1947="","",SUMIF(Supplier,Waste_Input!E1947,TotalSampleWeight))</f>
        <v/>
      </c>
      <c r="H1947" s="150" t="str">
        <f t="shared" si="400"/>
        <v/>
      </c>
      <c r="I1947" s="150" t="str">
        <f t="shared" si="401"/>
        <v/>
      </c>
      <c r="J1947" s="150" t="str">
        <f t="shared" si="402"/>
        <v/>
      </c>
      <c r="K1947" s="150" t="str">
        <f t="shared" si="403"/>
        <v/>
      </c>
      <c r="L1947" s="150" t="str">
        <f t="shared" si="404"/>
        <v/>
      </c>
      <c r="M1947" s="150" t="str">
        <f t="shared" si="405"/>
        <v/>
      </c>
      <c r="N1947" s="172" t="str">
        <f t="shared" si="406"/>
        <v/>
      </c>
      <c r="O1947" s="150" t="str">
        <f t="shared" si="407"/>
        <v/>
      </c>
      <c r="P1947" s="151" t="str">
        <f t="shared" si="408"/>
        <v/>
      </c>
      <c r="Q1947" s="150" t="str">
        <f t="shared" si="398"/>
        <v/>
      </c>
      <c r="R1947" s="126" t="str">
        <f t="array" ref="R1947">IF(AND(ISTEXT(E1947),D1947="TR"),_xlfn.STDEV.S(IF(Supplier=E1947,Target)),"")</f>
        <v/>
      </c>
      <c r="S1947" s="143" t="e">
        <f t="shared" si="409"/>
        <v>#VALUE!</v>
      </c>
      <c r="T1947" s="146" t="e">
        <f t="shared" si="410"/>
        <v>#VALUE!</v>
      </c>
    </row>
    <row r="1948" spans="1:20" s="17" customFormat="1" x14ac:dyDescent="0.2">
      <c r="A1948" s="14"/>
      <c r="B1948" s="14"/>
      <c r="C1948" s="14"/>
      <c r="D1948" s="14"/>
      <c r="E1948" s="14"/>
      <c r="F1948" s="149" t="str">
        <f t="shared" si="399"/>
        <v/>
      </c>
      <c r="G1948" s="148" t="str">
        <f>IF(F1948="","",SUMIF(Supplier,Waste_Input!E1948,TotalSampleWeight))</f>
        <v/>
      </c>
      <c r="H1948" s="150" t="str">
        <f t="shared" si="400"/>
        <v/>
      </c>
      <c r="I1948" s="150" t="str">
        <f t="shared" si="401"/>
        <v/>
      </c>
      <c r="J1948" s="150" t="str">
        <f t="shared" si="402"/>
        <v/>
      </c>
      <c r="K1948" s="150" t="str">
        <f t="shared" si="403"/>
        <v/>
      </c>
      <c r="L1948" s="150" t="str">
        <f t="shared" si="404"/>
        <v/>
      </c>
      <c r="M1948" s="150" t="str">
        <f t="shared" si="405"/>
        <v/>
      </c>
      <c r="N1948" s="172" t="str">
        <f t="shared" si="406"/>
        <v/>
      </c>
      <c r="O1948" s="150" t="str">
        <f t="shared" si="407"/>
        <v/>
      </c>
      <c r="P1948" s="151" t="str">
        <f t="shared" si="408"/>
        <v/>
      </c>
      <c r="Q1948" s="150" t="str">
        <f t="shared" si="398"/>
        <v/>
      </c>
      <c r="R1948" s="126" t="str">
        <f t="array" ref="R1948">IF(AND(ISTEXT(E1948),D1948="TR"),_xlfn.STDEV.S(IF(Supplier=E1948,Target)),"")</f>
        <v/>
      </c>
      <c r="S1948" s="143" t="e">
        <f t="shared" si="409"/>
        <v>#VALUE!</v>
      </c>
      <c r="T1948" s="146" t="e">
        <f t="shared" si="410"/>
        <v>#VALUE!</v>
      </c>
    </row>
    <row r="1949" spans="1:20" s="17" customFormat="1" x14ac:dyDescent="0.2">
      <c r="A1949" s="14"/>
      <c r="B1949" s="14"/>
      <c r="C1949" s="14"/>
      <c r="D1949" s="14"/>
      <c r="E1949" s="14"/>
      <c r="F1949" s="149" t="str">
        <f t="shared" si="399"/>
        <v/>
      </c>
      <c r="G1949" s="148" t="str">
        <f>IF(F1949="","",SUMIF(Supplier,Waste_Input!E1949,TotalSampleWeight))</f>
        <v/>
      </c>
      <c r="H1949" s="150" t="str">
        <f t="shared" si="400"/>
        <v/>
      </c>
      <c r="I1949" s="150" t="str">
        <f t="shared" si="401"/>
        <v/>
      </c>
      <c r="J1949" s="150" t="str">
        <f t="shared" si="402"/>
        <v/>
      </c>
      <c r="K1949" s="150" t="str">
        <f t="shared" si="403"/>
        <v/>
      </c>
      <c r="L1949" s="150" t="str">
        <f t="shared" si="404"/>
        <v/>
      </c>
      <c r="M1949" s="150" t="str">
        <f t="shared" si="405"/>
        <v/>
      </c>
      <c r="N1949" s="172" t="str">
        <f t="shared" si="406"/>
        <v/>
      </c>
      <c r="O1949" s="150" t="str">
        <f t="shared" si="407"/>
        <v/>
      </c>
      <c r="P1949" s="151" t="str">
        <f t="shared" si="408"/>
        <v/>
      </c>
      <c r="Q1949" s="150" t="str">
        <f t="shared" si="398"/>
        <v/>
      </c>
      <c r="R1949" s="126" t="str">
        <f t="array" ref="R1949">IF(AND(ISTEXT(E1949),D1949="TR"),_xlfn.STDEV.S(IF(Supplier=E1949,Target)),"")</f>
        <v/>
      </c>
      <c r="S1949" s="143" t="e">
        <f t="shared" si="409"/>
        <v>#VALUE!</v>
      </c>
      <c r="T1949" s="146" t="e">
        <f t="shared" si="410"/>
        <v>#VALUE!</v>
      </c>
    </row>
    <row r="1950" spans="1:20" s="17" customFormat="1" x14ac:dyDescent="0.2">
      <c r="A1950" s="14"/>
      <c r="B1950" s="14"/>
      <c r="C1950" s="14"/>
      <c r="D1950" s="14"/>
      <c r="E1950" s="14"/>
      <c r="F1950" s="149" t="str">
        <f t="shared" si="399"/>
        <v/>
      </c>
      <c r="G1950" s="148" t="str">
        <f>IF(F1950="","",SUMIF(Supplier,Waste_Input!E1950,TotalSampleWeight))</f>
        <v/>
      </c>
      <c r="H1950" s="150" t="str">
        <f t="shared" si="400"/>
        <v/>
      </c>
      <c r="I1950" s="150" t="str">
        <f t="shared" si="401"/>
        <v/>
      </c>
      <c r="J1950" s="150" t="str">
        <f t="shared" si="402"/>
        <v/>
      </c>
      <c r="K1950" s="150" t="str">
        <f t="shared" si="403"/>
        <v/>
      </c>
      <c r="L1950" s="150" t="str">
        <f t="shared" si="404"/>
        <v/>
      </c>
      <c r="M1950" s="150" t="str">
        <f t="shared" si="405"/>
        <v/>
      </c>
      <c r="N1950" s="172" t="str">
        <f t="shared" si="406"/>
        <v/>
      </c>
      <c r="O1950" s="150" t="str">
        <f t="shared" si="407"/>
        <v/>
      </c>
      <c r="P1950" s="151" t="str">
        <f t="shared" si="408"/>
        <v/>
      </c>
      <c r="Q1950" s="150" t="str">
        <f t="shared" si="398"/>
        <v/>
      </c>
      <c r="R1950" s="126" t="str">
        <f t="array" ref="R1950">IF(AND(ISTEXT(E1950),D1950="TR"),_xlfn.STDEV.S(IF(Supplier=E1950,Target)),"")</f>
        <v/>
      </c>
      <c r="S1950" s="143" t="e">
        <f t="shared" si="409"/>
        <v>#VALUE!</v>
      </c>
      <c r="T1950" s="146" t="e">
        <f t="shared" si="410"/>
        <v>#VALUE!</v>
      </c>
    </row>
    <row r="1951" spans="1:20" s="17" customFormat="1" x14ac:dyDescent="0.2">
      <c r="A1951" s="14"/>
      <c r="B1951" s="14"/>
      <c r="C1951" s="14"/>
      <c r="D1951" s="14"/>
      <c r="E1951" s="14"/>
      <c r="F1951" s="149" t="str">
        <f t="shared" si="399"/>
        <v/>
      </c>
      <c r="G1951" s="148" t="str">
        <f>IF(F1951="","",SUMIF(Supplier,Waste_Input!E1951,TotalSampleWeight))</f>
        <v/>
      </c>
      <c r="H1951" s="150" t="str">
        <f t="shared" si="400"/>
        <v/>
      </c>
      <c r="I1951" s="150" t="str">
        <f t="shared" si="401"/>
        <v/>
      </c>
      <c r="J1951" s="150" t="str">
        <f t="shared" si="402"/>
        <v/>
      </c>
      <c r="K1951" s="150" t="str">
        <f t="shared" si="403"/>
        <v/>
      </c>
      <c r="L1951" s="150" t="str">
        <f t="shared" si="404"/>
        <v/>
      </c>
      <c r="M1951" s="150" t="str">
        <f t="shared" si="405"/>
        <v/>
      </c>
      <c r="N1951" s="172" t="str">
        <f t="shared" si="406"/>
        <v/>
      </c>
      <c r="O1951" s="150" t="str">
        <f t="shared" si="407"/>
        <v/>
      </c>
      <c r="P1951" s="151" t="str">
        <f t="shared" si="408"/>
        <v/>
      </c>
      <c r="Q1951" s="150" t="str">
        <f t="shared" si="398"/>
        <v/>
      </c>
      <c r="R1951" s="126" t="str">
        <f t="array" ref="R1951">IF(AND(ISTEXT(E1951),D1951="TR"),_xlfn.STDEV.S(IF(Supplier=E1951,Target)),"")</f>
        <v/>
      </c>
      <c r="S1951" s="143" t="e">
        <f t="shared" si="409"/>
        <v>#VALUE!</v>
      </c>
      <c r="T1951" s="146" t="e">
        <f t="shared" si="410"/>
        <v>#VALUE!</v>
      </c>
    </row>
    <row r="1952" spans="1:20" s="17" customFormat="1" x14ac:dyDescent="0.2">
      <c r="A1952" s="14"/>
      <c r="B1952" s="14"/>
      <c r="C1952" s="14"/>
      <c r="D1952" s="14"/>
      <c r="E1952" s="14"/>
      <c r="F1952" s="149" t="str">
        <f t="shared" si="399"/>
        <v/>
      </c>
      <c r="G1952" s="148" t="str">
        <f>IF(F1952="","",SUMIF(Supplier,Waste_Input!E1952,TotalSampleWeight))</f>
        <v/>
      </c>
      <c r="H1952" s="150" t="str">
        <f t="shared" si="400"/>
        <v/>
      </c>
      <c r="I1952" s="150" t="str">
        <f t="shared" si="401"/>
        <v/>
      </c>
      <c r="J1952" s="150" t="str">
        <f t="shared" si="402"/>
        <v/>
      </c>
      <c r="K1952" s="150" t="str">
        <f t="shared" si="403"/>
        <v/>
      </c>
      <c r="L1952" s="150" t="str">
        <f t="shared" si="404"/>
        <v/>
      </c>
      <c r="M1952" s="150" t="str">
        <f t="shared" si="405"/>
        <v/>
      </c>
      <c r="N1952" s="172" t="str">
        <f t="shared" si="406"/>
        <v/>
      </c>
      <c r="O1952" s="150" t="str">
        <f t="shared" si="407"/>
        <v/>
      </c>
      <c r="P1952" s="151" t="str">
        <f t="shared" si="408"/>
        <v/>
      </c>
      <c r="Q1952" s="150" t="str">
        <f t="shared" si="398"/>
        <v/>
      </c>
      <c r="R1952" s="126" t="str">
        <f t="array" ref="R1952">IF(AND(ISTEXT(E1952),D1952="TR"),_xlfn.STDEV.S(IF(Supplier=E1952,Target)),"")</f>
        <v/>
      </c>
      <c r="S1952" s="143" t="e">
        <f t="shared" si="409"/>
        <v>#VALUE!</v>
      </c>
      <c r="T1952" s="146" t="e">
        <f t="shared" si="410"/>
        <v>#VALUE!</v>
      </c>
    </row>
    <row r="1953" spans="1:20" s="17" customFormat="1" x14ac:dyDescent="0.2">
      <c r="A1953" s="14"/>
      <c r="B1953" s="14"/>
      <c r="C1953" s="14"/>
      <c r="D1953" s="14"/>
      <c r="E1953" s="14"/>
      <c r="F1953" s="149" t="str">
        <f t="shared" si="399"/>
        <v/>
      </c>
      <c r="G1953" s="148" t="str">
        <f>IF(F1953="","",SUMIF(Supplier,Waste_Input!E1953,TotalSampleWeight))</f>
        <v/>
      </c>
      <c r="H1953" s="150" t="str">
        <f t="shared" si="400"/>
        <v/>
      </c>
      <c r="I1953" s="150" t="str">
        <f t="shared" si="401"/>
        <v/>
      </c>
      <c r="J1953" s="150" t="str">
        <f t="shared" si="402"/>
        <v/>
      </c>
      <c r="K1953" s="150" t="str">
        <f t="shared" si="403"/>
        <v/>
      </c>
      <c r="L1953" s="150" t="str">
        <f t="shared" si="404"/>
        <v/>
      </c>
      <c r="M1953" s="150" t="str">
        <f t="shared" si="405"/>
        <v/>
      </c>
      <c r="N1953" s="172" t="str">
        <f t="shared" si="406"/>
        <v/>
      </c>
      <c r="O1953" s="150" t="str">
        <f t="shared" si="407"/>
        <v/>
      </c>
      <c r="P1953" s="151" t="str">
        <f t="shared" si="408"/>
        <v/>
      </c>
      <c r="Q1953" s="150" t="str">
        <f t="shared" si="398"/>
        <v/>
      </c>
      <c r="R1953" s="126" t="str">
        <f t="array" ref="R1953">IF(AND(ISTEXT(E1953),D1953="TR"),_xlfn.STDEV.S(IF(Supplier=E1953,Target)),"")</f>
        <v/>
      </c>
      <c r="S1953" s="143" t="e">
        <f t="shared" si="409"/>
        <v>#VALUE!</v>
      </c>
      <c r="T1953" s="146" t="e">
        <f t="shared" si="410"/>
        <v>#VALUE!</v>
      </c>
    </row>
    <row r="1954" spans="1:20" s="17" customFormat="1" x14ac:dyDescent="0.2">
      <c r="A1954" s="14"/>
      <c r="B1954" s="14"/>
      <c r="C1954" s="14"/>
      <c r="D1954" s="14"/>
      <c r="E1954" s="14"/>
      <c r="F1954" s="149" t="str">
        <f t="shared" si="399"/>
        <v/>
      </c>
      <c r="G1954" s="148" t="str">
        <f>IF(F1954="","",SUMIF(Supplier,Waste_Input!E1954,TotalSampleWeight))</f>
        <v/>
      </c>
      <c r="H1954" s="150" t="str">
        <f t="shared" si="400"/>
        <v/>
      </c>
      <c r="I1954" s="150" t="str">
        <f t="shared" si="401"/>
        <v/>
      </c>
      <c r="J1954" s="150" t="str">
        <f t="shared" si="402"/>
        <v/>
      </c>
      <c r="K1954" s="150" t="str">
        <f t="shared" si="403"/>
        <v/>
      </c>
      <c r="L1954" s="150" t="str">
        <f t="shared" si="404"/>
        <v/>
      </c>
      <c r="M1954" s="150" t="str">
        <f t="shared" si="405"/>
        <v/>
      </c>
      <c r="N1954" s="172" t="str">
        <f t="shared" si="406"/>
        <v/>
      </c>
      <c r="O1954" s="150" t="str">
        <f t="shared" si="407"/>
        <v/>
      </c>
      <c r="P1954" s="151" t="str">
        <f t="shared" si="408"/>
        <v/>
      </c>
      <c r="Q1954" s="150" t="str">
        <f t="shared" si="398"/>
        <v/>
      </c>
      <c r="R1954" s="126" t="str">
        <f t="array" ref="R1954">IF(AND(ISTEXT(E1954),D1954="TR"),_xlfn.STDEV.S(IF(Supplier=E1954,Target)),"")</f>
        <v/>
      </c>
      <c r="S1954" s="143" t="e">
        <f t="shared" si="409"/>
        <v>#VALUE!</v>
      </c>
      <c r="T1954" s="146" t="e">
        <f t="shared" si="410"/>
        <v>#VALUE!</v>
      </c>
    </row>
    <row r="1955" spans="1:20" s="17" customFormat="1" x14ac:dyDescent="0.2">
      <c r="A1955" s="14"/>
      <c r="B1955" s="14"/>
      <c r="C1955" s="14"/>
      <c r="D1955" s="14"/>
      <c r="E1955" s="14"/>
      <c r="F1955" s="149" t="str">
        <f t="shared" si="399"/>
        <v/>
      </c>
      <c r="G1955" s="148" t="str">
        <f>IF(F1955="","",SUMIF(Supplier,Waste_Input!E1955,TotalSampleWeight))</f>
        <v/>
      </c>
      <c r="H1955" s="150" t="str">
        <f t="shared" si="400"/>
        <v/>
      </c>
      <c r="I1955" s="150" t="str">
        <f t="shared" si="401"/>
        <v/>
      </c>
      <c r="J1955" s="150" t="str">
        <f t="shared" si="402"/>
        <v/>
      </c>
      <c r="K1955" s="150" t="str">
        <f t="shared" si="403"/>
        <v/>
      </c>
      <c r="L1955" s="150" t="str">
        <f t="shared" si="404"/>
        <v/>
      </c>
      <c r="M1955" s="150" t="str">
        <f t="shared" si="405"/>
        <v/>
      </c>
      <c r="N1955" s="172" t="str">
        <f t="shared" si="406"/>
        <v/>
      </c>
      <c r="O1955" s="150" t="str">
        <f t="shared" si="407"/>
        <v/>
      </c>
      <c r="P1955" s="151" t="str">
        <f t="shared" si="408"/>
        <v/>
      </c>
      <c r="Q1955" s="150" t="str">
        <f t="shared" si="398"/>
        <v/>
      </c>
      <c r="R1955" s="126" t="str">
        <f t="array" ref="R1955">IF(AND(ISTEXT(E1955),D1955="TR"),_xlfn.STDEV.S(IF(Supplier=E1955,Target)),"")</f>
        <v/>
      </c>
      <c r="S1955" s="143" t="e">
        <f t="shared" si="409"/>
        <v>#VALUE!</v>
      </c>
      <c r="T1955" s="146" t="e">
        <f t="shared" si="410"/>
        <v>#VALUE!</v>
      </c>
    </row>
    <row r="1956" spans="1:20" s="17" customFormat="1" x14ac:dyDescent="0.2">
      <c r="A1956" s="14"/>
      <c r="B1956" s="14"/>
      <c r="C1956" s="14"/>
      <c r="D1956" s="14"/>
      <c r="E1956" s="14"/>
      <c r="F1956" s="149" t="str">
        <f t="shared" si="399"/>
        <v/>
      </c>
      <c r="G1956" s="148" t="str">
        <f>IF(F1956="","",SUMIF(Supplier,Waste_Input!E1956,TotalSampleWeight))</f>
        <v/>
      </c>
      <c r="H1956" s="150" t="str">
        <f t="shared" si="400"/>
        <v/>
      </c>
      <c r="I1956" s="150" t="str">
        <f t="shared" si="401"/>
        <v/>
      </c>
      <c r="J1956" s="150" t="str">
        <f t="shared" si="402"/>
        <v/>
      </c>
      <c r="K1956" s="150" t="str">
        <f t="shared" si="403"/>
        <v/>
      </c>
      <c r="L1956" s="150" t="str">
        <f t="shared" si="404"/>
        <v/>
      </c>
      <c r="M1956" s="150" t="str">
        <f t="shared" si="405"/>
        <v/>
      </c>
      <c r="N1956" s="172" t="str">
        <f t="shared" si="406"/>
        <v/>
      </c>
      <c r="O1956" s="150" t="str">
        <f t="shared" si="407"/>
        <v/>
      </c>
      <c r="P1956" s="151" t="str">
        <f t="shared" si="408"/>
        <v/>
      </c>
      <c r="Q1956" s="150" t="str">
        <f t="shared" si="398"/>
        <v/>
      </c>
      <c r="R1956" s="126" t="str">
        <f t="array" ref="R1956">IF(AND(ISTEXT(E1956),D1956="TR"),_xlfn.STDEV.S(IF(Supplier=E1956,Target)),"")</f>
        <v/>
      </c>
      <c r="S1956" s="143" t="e">
        <f t="shared" si="409"/>
        <v>#VALUE!</v>
      </c>
      <c r="T1956" s="146" t="e">
        <f t="shared" si="410"/>
        <v>#VALUE!</v>
      </c>
    </row>
    <row r="1957" spans="1:20" s="17" customFormat="1" x14ac:dyDescent="0.2">
      <c r="A1957" s="14"/>
      <c r="B1957" s="14"/>
      <c r="C1957" s="14"/>
      <c r="D1957" s="14"/>
      <c r="E1957" s="14"/>
      <c r="F1957" s="149" t="str">
        <f t="shared" si="399"/>
        <v/>
      </c>
      <c r="G1957" s="148" t="str">
        <f>IF(F1957="","",SUMIF(Supplier,Waste_Input!E1957,TotalSampleWeight))</f>
        <v/>
      </c>
      <c r="H1957" s="150" t="str">
        <f t="shared" si="400"/>
        <v/>
      </c>
      <c r="I1957" s="150" t="str">
        <f t="shared" si="401"/>
        <v/>
      </c>
      <c r="J1957" s="150" t="str">
        <f t="shared" si="402"/>
        <v/>
      </c>
      <c r="K1957" s="150" t="str">
        <f t="shared" si="403"/>
        <v/>
      </c>
      <c r="L1957" s="150" t="str">
        <f t="shared" si="404"/>
        <v/>
      </c>
      <c r="M1957" s="150" t="str">
        <f t="shared" si="405"/>
        <v/>
      </c>
      <c r="N1957" s="172" t="str">
        <f t="shared" si="406"/>
        <v/>
      </c>
      <c r="O1957" s="150" t="str">
        <f t="shared" si="407"/>
        <v/>
      </c>
      <c r="P1957" s="151" t="str">
        <f t="shared" si="408"/>
        <v/>
      </c>
      <c r="Q1957" s="150" t="str">
        <f t="shared" si="398"/>
        <v/>
      </c>
      <c r="R1957" s="126" t="str">
        <f t="array" ref="R1957">IF(AND(ISTEXT(E1957),D1957="TR"),_xlfn.STDEV.S(IF(Supplier=E1957,Target)),"")</f>
        <v/>
      </c>
      <c r="S1957" s="143" t="e">
        <f t="shared" si="409"/>
        <v>#VALUE!</v>
      </c>
      <c r="T1957" s="146" t="e">
        <f t="shared" si="410"/>
        <v>#VALUE!</v>
      </c>
    </row>
    <row r="1958" spans="1:20" s="17" customFormat="1" x14ac:dyDescent="0.2">
      <c r="A1958" s="14"/>
      <c r="B1958" s="14"/>
      <c r="C1958" s="14"/>
      <c r="D1958" s="14"/>
      <c r="E1958" s="14"/>
      <c r="F1958" s="149" t="str">
        <f t="shared" si="399"/>
        <v/>
      </c>
      <c r="G1958" s="148" t="str">
        <f>IF(F1958="","",SUMIF(Supplier,Waste_Input!E1958,TotalSampleWeight))</f>
        <v/>
      </c>
      <c r="H1958" s="150" t="str">
        <f t="shared" si="400"/>
        <v/>
      </c>
      <c r="I1958" s="150" t="str">
        <f t="shared" si="401"/>
        <v/>
      </c>
      <c r="J1958" s="150" t="str">
        <f t="shared" si="402"/>
        <v/>
      </c>
      <c r="K1958" s="150" t="str">
        <f t="shared" si="403"/>
        <v/>
      </c>
      <c r="L1958" s="150" t="str">
        <f t="shared" si="404"/>
        <v/>
      </c>
      <c r="M1958" s="150" t="str">
        <f t="shared" si="405"/>
        <v/>
      </c>
      <c r="N1958" s="172" t="str">
        <f t="shared" si="406"/>
        <v/>
      </c>
      <c r="O1958" s="150" t="str">
        <f t="shared" si="407"/>
        <v/>
      </c>
      <c r="P1958" s="151" t="str">
        <f t="shared" si="408"/>
        <v/>
      </c>
      <c r="Q1958" s="150" t="str">
        <f t="shared" si="398"/>
        <v/>
      </c>
      <c r="R1958" s="126" t="str">
        <f t="array" ref="R1958">IF(AND(ISTEXT(E1958),D1958="TR"),_xlfn.STDEV.S(IF(Supplier=E1958,Target)),"")</f>
        <v/>
      </c>
      <c r="S1958" s="143" t="e">
        <f t="shared" si="409"/>
        <v>#VALUE!</v>
      </c>
      <c r="T1958" s="146" t="e">
        <f t="shared" si="410"/>
        <v>#VALUE!</v>
      </c>
    </row>
    <row r="1959" spans="1:20" s="17" customFormat="1" x14ac:dyDescent="0.2">
      <c r="A1959" s="14"/>
      <c r="B1959" s="14"/>
      <c r="C1959" s="14"/>
      <c r="D1959" s="14"/>
      <c r="E1959" s="14"/>
      <c r="F1959" s="149" t="str">
        <f t="shared" si="399"/>
        <v/>
      </c>
      <c r="G1959" s="148" t="str">
        <f>IF(F1959="","",SUMIF(Supplier,Waste_Input!E1959,TotalSampleWeight))</f>
        <v/>
      </c>
      <c r="H1959" s="150" t="str">
        <f t="shared" si="400"/>
        <v/>
      </c>
      <c r="I1959" s="150" t="str">
        <f t="shared" si="401"/>
        <v/>
      </c>
      <c r="J1959" s="150" t="str">
        <f t="shared" si="402"/>
        <v/>
      </c>
      <c r="K1959" s="150" t="str">
        <f t="shared" si="403"/>
        <v/>
      </c>
      <c r="L1959" s="150" t="str">
        <f t="shared" si="404"/>
        <v/>
      </c>
      <c r="M1959" s="150" t="str">
        <f t="shared" si="405"/>
        <v/>
      </c>
      <c r="N1959" s="172" t="str">
        <f t="shared" si="406"/>
        <v/>
      </c>
      <c r="O1959" s="150" t="str">
        <f t="shared" si="407"/>
        <v/>
      </c>
      <c r="P1959" s="151" t="str">
        <f t="shared" si="408"/>
        <v/>
      </c>
      <c r="Q1959" s="150" t="str">
        <f t="shared" si="398"/>
        <v/>
      </c>
      <c r="R1959" s="126" t="str">
        <f t="array" ref="R1959">IF(AND(ISTEXT(E1959),D1959="TR"),_xlfn.STDEV.S(IF(Supplier=E1959,Target)),"")</f>
        <v/>
      </c>
      <c r="S1959" s="143" t="e">
        <f t="shared" si="409"/>
        <v>#VALUE!</v>
      </c>
      <c r="T1959" s="146" t="e">
        <f t="shared" si="410"/>
        <v>#VALUE!</v>
      </c>
    </row>
    <row r="1960" spans="1:20" s="17" customFormat="1" x14ac:dyDescent="0.2">
      <c r="A1960" s="14"/>
      <c r="B1960" s="14"/>
      <c r="C1960" s="14"/>
      <c r="D1960" s="14"/>
      <c r="E1960" s="14"/>
      <c r="F1960" s="149" t="str">
        <f t="shared" si="399"/>
        <v/>
      </c>
      <c r="G1960" s="148" t="str">
        <f>IF(F1960="","",SUMIF(Supplier,Waste_Input!E1960,TotalSampleWeight))</f>
        <v/>
      </c>
      <c r="H1960" s="150" t="str">
        <f t="shared" si="400"/>
        <v/>
      </c>
      <c r="I1960" s="150" t="str">
        <f t="shared" si="401"/>
        <v/>
      </c>
      <c r="J1960" s="150" t="str">
        <f t="shared" si="402"/>
        <v/>
      </c>
      <c r="K1960" s="150" t="str">
        <f t="shared" si="403"/>
        <v/>
      </c>
      <c r="L1960" s="150" t="str">
        <f t="shared" si="404"/>
        <v/>
      </c>
      <c r="M1960" s="150" t="str">
        <f t="shared" si="405"/>
        <v/>
      </c>
      <c r="N1960" s="172" t="str">
        <f t="shared" si="406"/>
        <v/>
      </c>
      <c r="O1960" s="150" t="str">
        <f t="shared" si="407"/>
        <v/>
      </c>
      <c r="P1960" s="151" t="str">
        <f t="shared" si="408"/>
        <v/>
      </c>
      <c r="Q1960" s="150" t="str">
        <f t="shared" si="398"/>
        <v/>
      </c>
      <c r="R1960" s="126" t="str">
        <f t="array" ref="R1960">IF(AND(ISTEXT(E1960),D1960="TR"),_xlfn.STDEV.S(IF(Supplier=E1960,Target)),"")</f>
        <v/>
      </c>
      <c r="S1960" s="143" t="e">
        <f t="shared" si="409"/>
        <v>#VALUE!</v>
      </c>
      <c r="T1960" s="146" t="e">
        <f t="shared" si="410"/>
        <v>#VALUE!</v>
      </c>
    </row>
    <row r="1961" spans="1:20" s="17" customFormat="1" x14ac:dyDescent="0.2">
      <c r="A1961" s="14"/>
      <c r="B1961" s="14"/>
      <c r="C1961" s="14"/>
      <c r="D1961" s="14"/>
      <c r="E1961" s="14"/>
      <c r="F1961" s="149" t="str">
        <f t="shared" si="399"/>
        <v/>
      </c>
      <c r="G1961" s="148" t="str">
        <f>IF(F1961="","",SUMIF(Supplier,Waste_Input!E1961,TotalSampleWeight))</f>
        <v/>
      </c>
      <c r="H1961" s="150" t="str">
        <f t="shared" si="400"/>
        <v/>
      </c>
      <c r="I1961" s="150" t="str">
        <f t="shared" si="401"/>
        <v/>
      </c>
      <c r="J1961" s="150" t="str">
        <f t="shared" si="402"/>
        <v/>
      </c>
      <c r="K1961" s="150" t="str">
        <f t="shared" si="403"/>
        <v/>
      </c>
      <c r="L1961" s="150" t="str">
        <f t="shared" si="404"/>
        <v/>
      </c>
      <c r="M1961" s="150" t="str">
        <f t="shared" si="405"/>
        <v/>
      </c>
      <c r="N1961" s="172" t="str">
        <f t="shared" si="406"/>
        <v/>
      </c>
      <c r="O1961" s="150" t="str">
        <f t="shared" si="407"/>
        <v/>
      </c>
      <c r="P1961" s="151" t="str">
        <f t="shared" si="408"/>
        <v/>
      </c>
      <c r="Q1961" s="150" t="str">
        <f t="shared" si="398"/>
        <v/>
      </c>
      <c r="R1961" s="126" t="str">
        <f t="array" ref="R1961">IF(AND(ISTEXT(E1961),D1961="TR"),_xlfn.STDEV.S(IF(Supplier=E1961,Target)),"")</f>
        <v/>
      </c>
      <c r="S1961" s="143" t="e">
        <f t="shared" si="409"/>
        <v>#VALUE!</v>
      </c>
      <c r="T1961" s="146" t="e">
        <f t="shared" si="410"/>
        <v>#VALUE!</v>
      </c>
    </row>
    <row r="1962" spans="1:20" s="17" customFormat="1" x14ac:dyDescent="0.2">
      <c r="A1962" s="14"/>
      <c r="B1962" s="14"/>
      <c r="C1962" s="14"/>
      <c r="D1962" s="14"/>
      <c r="E1962" s="14"/>
      <c r="F1962" s="149" t="str">
        <f t="shared" si="399"/>
        <v/>
      </c>
      <c r="G1962" s="148" t="str">
        <f>IF(F1962="","",SUMIF(Supplier,Waste_Input!E1962,TotalSampleWeight))</f>
        <v/>
      </c>
      <c r="H1962" s="150" t="str">
        <f t="shared" si="400"/>
        <v/>
      </c>
      <c r="I1962" s="150" t="str">
        <f t="shared" si="401"/>
        <v/>
      </c>
      <c r="J1962" s="150" t="str">
        <f t="shared" si="402"/>
        <v/>
      </c>
      <c r="K1962" s="150" t="str">
        <f t="shared" si="403"/>
        <v/>
      </c>
      <c r="L1962" s="150" t="str">
        <f t="shared" si="404"/>
        <v/>
      </c>
      <c r="M1962" s="150" t="str">
        <f t="shared" si="405"/>
        <v/>
      </c>
      <c r="N1962" s="172" t="str">
        <f t="shared" si="406"/>
        <v/>
      </c>
      <c r="O1962" s="150" t="str">
        <f t="shared" si="407"/>
        <v/>
      </c>
      <c r="P1962" s="151" t="str">
        <f t="shared" si="408"/>
        <v/>
      </c>
      <c r="Q1962" s="150" t="str">
        <f t="shared" si="398"/>
        <v/>
      </c>
      <c r="R1962" s="126" t="str">
        <f t="array" ref="R1962">IF(AND(ISTEXT(E1962),D1962="TR"),_xlfn.STDEV.S(IF(Supplier=E1962,Target)),"")</f>
        <v/>
      </c>
      <c r="S1962" s="143" t="e">
        <f t="shared" si="409"/>
        <v>#VALUE!</v>
      </c>
      <c r="T1962" s="146" t="e">
        <f t="shared" si="410"/>
        <v>#VALUE!</v>
      </c>
    </row>
    <row r="1963" spans="1:20" s="17" customFormat="1" x14ac:dyDescent="0.2">
      <c r="A1963" s="14"/>
      <c r="B1963" s="14"/>
      <c r="C1963" s="14"/>
      <c r="D1963" s="14"/>
      <c r="E1963" s="14"/>
      <c r="F1963" s="149" t="str">
        <f t="shared" si="399"/>
        <v/>
      </c>
      <c r="G1963" s="148" t="str">
        <f>IF(F1963="","",SUMIF(Supplier,Waste_Input!E1963,TotalSampleWeight))</f>
        <v/>
      </c>
      <c r="H1963" s="150" t="str">
        <f t="shared" si="400"/>
        <v/>
      </c>
      <c r="I1963" s="150" t="str">
        <f t="shared" si="401"/>
        <v/>
      </c>
      <c r="J1963" s="150" t="str">
        <f t="shared" si="402"/>
        <v/>
      </c>
      <c r="K1963" s="150" t="str">
        <f t="shared" si="403"/>
        <v/>
      </c>
      <c r="L1963" s="150" t="str">
        <f t="shared" si="404"/>
        <v/>
      </c>
      <c r="M1963" s="150" t="str">
        <f t="shared" si="405"/>
        <v/>
      </c>
      <c r="N1963" s="172" t="str">
        <f t="shared" si="406"/>
        <v/>
      </c>
      <c r="O1963" s="150" t="str">
        <f t="shared" si="407"/>
        <v/>
      </c>
      <c r="P1963" s="151" t="str">
        <f t="shared" si="408"/>
        <v/>
      </c>
      <c r="Q1963" s="150" t="str">
        <f t="shared" si="398"/>
        <v/>
      </c>
      <c r="R1963" s="126" t="str">
        <f t="array" ref="R1963">IF(AND(ISTEXT(E1963),D1963="TR"),_xlfn.STDEV.S(IF(Supplier=E1963,Target)),"")</f>
        <v/>
      </c>
      <c r="S1963" s="143" t="e">
        <f t="shared" si="409"/>
        <v>#VALUE!</v>
      </c>
      <c r="T1963" s="146" t="e">
        <f t="shared" si="410"/>
        <v>#VALUE!</v>
      </c>
    </row>
    <row r="1964" spans="1:20" s="17" customFormat="1" x14ac:dyDescent="0.2">
      <c r="A1964" s="14"/>
      <c r="B1964" s="14"/>
      <c r="C1964" s="14"/>
      <c r="D1964" s="14"/>
      <c r="E1964" s="14"/>
      <c r="F1964" s="149" t="str">
        <f t="shared" si="399"/>
        <v/>
      </c>
      <c r="G1964" s="148" t="str">
        <f>IF(F1964="","",SUMIF(Supplier,Waste_Input!E1964,TotalSampleWeight))</f>
        <v/>
      </c>
      <c r="H1964" s="150" t="str">
        <f t="shared" si="400"/>
        <v/>
      </c>
      <c r="I1964" s="150" t="str">
        <f t="shared" si="401"/>
        <v/>
      </c>
      <c r="J1964" s="150" t="str">
        <f t="shared" si="402"/>
        <v/>
      </c>
      <c r="K1964" s="150" t="str">
        <f t="shared" si="403"/>
        <v/>
      </c>
      <c r="L1964" s="150" t="str">
        <f t="shared" si="404"/>
        <v/>
      </c>
      <c r="M1964" s="150" t="str">
        <f t="shared" si="405"/>
        <v/>
      </c>
      <c r="N1964" s="172" t="str">
        <f t="shared" si="406"/>
        <v/>
      </c>
      <c r="O1964" s="150" t="str">
        <f t="shared" si="407"/>
        <v/>
      </c>
      <c r="P1964" s="151" t="str">
        <f t="shared" si="408"/>
        <v/>
      </c>
      <c r="Q1964" s="150" t="str">
        <f t="shared" si="398"/>
        <v/>
      </c>
      <c r="R1964" s="126" t="str">
        <f t="array" ref="R1964">IF(AND(ISTEXT(E1964),D1964="TR"),_xlfn.STDEV.S(IF(Supplier=E1964,Target)),"")</f>
        <v/>
      </c>
      <c r="S1964" s="143" t="e">
        <f t="shared" si="409"/>
        <v>#VALUE!</v>
      </c>
      <c r="T1964" s="146" t="e">
        <f t="shared" si="410"/>
        <v>#VALUE!</v>
      </c>
    </row>
    <row r="1965" spans="1:20" s="17" customFormat="1" x14ac:dyDescent="0.2">
      <c r="A1965" s="14"/>
      <c r="B1965" s="14"/>
      <c r="C1965" s="14"/>
      <c r="D1965" s="14"/>
      <c r="E1965" s="14"/>
      <c r="F1965" s="149" t="str">
        <f t="shared" si="399"/>
        <v/>
      </c>
      <c r="G1965" s="148" t="str">
        <f>IF(F1965="","",SUMIF(Supplier,Waste_Input!E1965,TotalSampleWeight))</f>
        <v/>
      </c>
      <c r="H1965" s="150" t="str">
        <f t="shared" si="400"/>
        <v/>
      </c>
      <c r="I1965" s="150" t="str">
        <f t="shared" si="401"/>
        <v/>
      </c>
      <c r="J1965" s="150" t="str">
        <f t="shared" si="402"/>
        <v/>
      </c>
      <c r="K1965" s="150" t="str">
        <f t="shared" si="403"/>
        <v/>
      </c>
      <c r="L1965" s="150" t="str">
        <f t="shared" si="404"/>
        <v/>
      </c>
      <c r="M1965" s="150" t="str">
        <f t="shared" si="405"/>
        <v/>
      </c>
      <c r="N1965" s="172" t="str">
        <f t="shared" si="406"/>
        <v/>
      </c>
      <c r="O1965" s="150" t="str">
        <f t="shared" si="407"/>
        <v/>
      </c>
      <c r="P1965" s="151" t="str">
        <f t="shared" si="408"/>
        <v/>
      </c>
      <c r="Q1965" s="150" t="str">
        <f t="shared" si="398"/>
        <v/>
      </c>
      <c r="R1965" s="126" t="str">
        <f t="array" ref="R1965">IF(AND(ISTEXT(E1965),D1965="TR"),_xlfn.STDEV.S(IF(Supplier=E1965,Target)),"")</f>
        <v/>
      </c>
      <c r="S1965" s="143" t="e">
        <f t="shared" si="409"/>
        <v>#VALUE!</v>
      </c>
      <c r="T1965" s="146" t="e">
        <f t="shared" si="410"/>
        <v>#VALUE!</v>
      </c>
    </row>
    <row r="1966" spans="1:20" s="17" customFormat="1" x14ac:dyDescent="0.2">
      <c r="A1966" s="14"/>
      <c r="B1966" s="14"/>
      <c r="C1966" s="14"/>
      <c r="D1966" s="14"/>
      <c r="E1966" s="14"/>
      <c r="F1966" s="149" t="str">
        <f t="shared" si="399"/>
        <v/>
      </c>
      <c r="G1966" s="148" t="str">
        <f>IF(F1966="","",SUMIF(Supplier,Waste_Input!E1966,TotalSampleWeight))</f>
        <v/>
      </c>
      <c r="H1966" s="150" t="str">
        <f t="shared" si="400"/>
        <v/>
      </c>
      <c r="I1966" s="150" t="str">
        <f t="shared" si="401"/>
        <v/>
      </c>
      <c r="J1966" s="150" t="str">
        <f t="shared" si="402"/>
        <v/>
      </c>
      <c r="K1966" s="150" t="str">
        <f t="shared" si="403"/>
        <v/>
      </c>
      <c r="L1966" s="150" t="str">
        <f t="shared" si="404"/>
        <v/>
      </c>
      <c r="M1966" s="150" t="str">
        <f t="shared" si="405"/>
        <v/>
      </c>
      <c r="N1966" s="172" t="str">
        <f t="shared" si="406"/>
        <v/>
      </c>
      <c r="O1966" s="150" t="str">
        <f t="shared" si="407"/>
        <v/>
      </c>
      <c r="P1966" s="151" t="str">
        <f t="shared" si="408"/>
        <v/>
      </c>
      <c r="Q1966" s="150" t="str">
        <f t="shared" si="398"/>
        <v/>
      </c>
      <c r="R1966" s="126" t="str">
        <f t="array" ref="R1966">IF(AND(ISTEXT(E1966),D1966="TR"),_xlfn.STDEV.S(IF(Supplier=E1966,Target)),"")</f>
        <v/>
      </c>
      <c r="S1966" s="143" t="e">
        <f t="shared" si="409"/>
        <v>#VALUE!</v>
      </c>
      <c r="T1966" s="146" t="e">
        <f t="shared" si="410"/>
        <v>#VALUE!</v>
      </c>
    </row>
    <row r="1967" spans="1:20" s="17" customFormat="1" x14ac:dyDescent="0.2">
      <c r="A1967" s="14"/>
      <c r="B1967" s="14"/>
      <c r="C1967" s="14"/>
      <c r="D1967" s="14"/>
      <c r="E1967" s="14"/>
      <c r="F1967" s="149" t="str">
        <f t="shared" si="399"/>
        <v/>
      </c>
      <c r="G1967" s="148" t="str">
        <f>IF(F1967="","",SUMIF(Supplier,Waste_Input!E1967,TotalSampleWeight))</f>
        <v/>
      </c>
      <c r="H1967" s="150" t="str">
        <f t="shared" si="400"/>
        <v/>
      </c>
      <c r="I1967" s="150" t="str">
        <f t="shared" si="401"/>
        <v/>
      </c>
      <c r="J1967" s="150" t="str">
        <f t="shared" si="402"/>
        <v/>
      </c>
      <c r="K1967" s="150" t="str">
        <f t="shared" si="403"/>
        <v/>
      </c>
      <c r="L1967" s="150" t="str">
        <f t="shared" si="404"/>
        <v/>
      </c>
      <c r="M1967" s="150" t="str">
        <f t="shared" si="405"/>
        <v/>
      </c>
      <c r="N1967" s="172" t="str">
        <f t="shared" si="406"/>
        <v/>
      </c>
      <c r="O1967" s="150" t="str">
        <f t="shared" si="407"/>
        <v/>
      </c>
      <c r="P1967" s="151" t="str">
        <f t="shared" si="408"/>
        <v/>
      </c>
      <c r="Q1967" s="150" t="str">
        <f t="shared" si="398"/>
        <v/>
      </c>
      <c r="R1967" s="126" t="str">
        <f t="array" ref="R1967">IF(AND(ISTEXT(E1967),D1967="TR"),_xlfn.STDEV.S(IF(Supplier=E1967,Target)),"")</f>
        <v/>
      </c>
      <c r="S1967" s="143" t="e">
        <f t="shared" si="409"/>
        <v>#VALUE!</v>
      </c>
      <c r="T1967" s="146" t="e">
        <f t="shared" si="410"/>
        <v>#VALUE!</v>
      </c>
    </row>
    <row r="1968" spans="1:20" s="17" customFormat="1" x14ac:dyDescent="0.2">
      <c r="A1968" s="14"/>
      <c r="B1968" s="14"/>
      <c r="C1968" s="14"/>
      <c r="D1968" s="14"/>
      <c r="E1968" s="14"/>
      <c r="F1968" s="149" t="str">
        <f t="shared" si="399"/>
        <v/>
      </c>
      <c r="G1968" s="148" t="str">
        <f>IF(F1968="","",SUMIF(Supplier,Waste_Input!E1968,TotalSampleWeight))</f>
        <v/>
      </c>
      <c r="H1968" s="150" t="str">
        <f t="shared" si="400"/>
        <v/>
      </c>
      <c r="I1968" s="150" t="str">
        <f t="shared" si="401"/>
        <v/>
      </c>
      <c r="J1968" s="150" t="str">
        <f t="shared" si="402"/>
        <v/>
      </c>
      <c r="K1968" s="150" t="str">
        <f t="shared" si="403"/>
        <v/>
      </c>
      <c r="L1968" s="150" t="str">
        <f t="shared" si="404"/>
        <v/>
      </c>
      <c r="M1968" s="150" t="str">
        <f t="shared" si="405"/>
        <v/>
      </c>
      <c r="N1968" s="172" t="str">
        <f t="shared" si="406"/>
        <v/>
      </c>
      <c r="O1968" s="150" t="str">
        <f t="shared" si="407"/>
        <v/>
      </c>
      <c r="P1968" s="151" t="str">
        <f t="shared" si="408"/>
        <v/>
      </c>
      <c r="Q1968" s="150" t="str">
        <f t="shared" si="398"/>
        <v/>
      </c>
      <c r="R1968" s="126" t="str">
        <f t="array" ref="R1968">IF(AND(ISTEXT(E1968),D1968="TR"),_xlfn.STDEV.S(IF(Supplier=E1968,Target)),"")</f>
        <v/>
      </c>
      <c r="S1968" s="143" t="e">
        <f t="shared" si="409"/>
        <v>#VALUE!</v>
      </c>
      <c r="T1968" s="146" t="e">
        <f t="shared" si="410"/>
        <v>#VALUE!</v>
      </c>
    </row>
    <row r="1969" spans="1:20" s="17" customFormat="1" x14ac:dyDescent="0.2">
      <c r="A1969" s="14"/>
      <c r="B1969" s="14"/>
      <c r="C1969" s="14"/>
      <c r="D1969" s="14"/>
      <c r="E1969" s="14"/>
      <c r="F1969" s="149" t="str">
        <f t="shared" si="399"/>
        <v/>
      </c>
      <c r="G1969" s="148" t="str">
        <f>IF(F1969="","",SUMIF(Supplier,Waste_Input!E1969,TotalSampleWeight))</f>
        <v/>
      </c>
      <c r="H1969" s="150" t="str">
        <f t="shared" si="400"/>
        <v/>
      </c>
      <c r="I1969" s="150" t="str">
        <f t="shared" si="401"/>
        <v/>
      </c>
      <c r="J1969" s="150" t="str">
        <f t="shared" si="402"/>
        <v/>
      </c>
      <c r="K1969" s="150" t="str">
        <f t="shared" si="403"/>
        <v/>
      </c>
      <c r="L1969" s="150" t="str">
        <f t="shared" si="404"/>
        <v/>
      </c>
      <c r="M1969" s="150" t="str">
        <f t="shared" si="405"/>
        <v/>
      </c>
      <c r="N1969" s="172" t="str">
        <f t="shared" si="406"/>
        <v/>
      </c>
      <c r="O1969" s="150" t="str">
        <f t="shared" si="407"/>
        <v/>
      </c>
      <c r="P1969" s="151" t="str">
        <f t="shared" si="408"/>
        <v/>
      </c>
      <c r="Q1969" s="150" t="str">
        <f t="shared" si="398"/>
        <v/>
      </c>
      <c r="R1969" s="126" t="str">
        <f t="array" ref="R1969">IF(AND(ISTEXT(E1969),D1969="TR"),_xlfn.STDEV.S(IF(Supplier=E1969,Target)),"")</f>
        <v/>
      </c>
      <c r="S1969" s="143" t="e">
        <f t="shared" si="409"/>
        <v>#VALUE!</v>
      </c>
      <c r="T1969" s="146" t="e">
        <f t="shared" si="410"/>
        <v>#VALUE!</v>
      </c>
    </row>
    <row r="1970" spans="1:20" s="17" customFormat="1" x14ac:dyDescent="0.2">
      <c r="A1970" s="14"/>
      <c r="B1970" s="14"/>
      <c r="C1970" s="14"/>
      <c r="D1970" s="14"/>
      <c r="E1970" s="14"/>
      <c r="F1970" s="149" t="str">
        <f t="shared" si="399"/>
        <v/>
      </c>
      <c r="G1970" s="148" t="str">
        <f>IF(F1970="","",SUMIF(Supplier,Waste_Input!E1970,TotalSampleWeight))</f>
        <v/>
      </c>
      <c r="H1970" s="150" t="str">
        <f t="shared" si="400"/>
        <v/>
      </c>
      <c r="I1970" s="150" t="str">
        <f t="shared" si="401"/>
        <v/>
      </c>
      <c r="J1970" s="150" t="str">
        <f t="shared" si="402"/>
        <v/>
      </c>
      <c r="K1970" s="150" t="str">
        <f t="shared" si="403"/>
        <v/>
      </c>
      <c r="L1970" s="150" t="str">
        <f t="shared" si="404"/>
        <v/>
      </c>
      <c r="M1970" s="150" t="str">
        <f t="shared" si="405"/>
        <v/>
      </c>
      <c r="N1970" s="172" t="str">
        <f t="shared" si="406"/>
        <v/>
      </c>
      <c r="O1970" s="150" t="str">
        <f t="shared" si="407"/>
        <v/>
      </c>
      <c r="P1970" s="151" t="str">
        <f t="shared" si="408"/>
        <v/>
      </c>
      <c r="Q1970" s="150" t="str">
        <f t="shared" si="398"/>
        <v/>
      </c>
      <c r="R1970" s="126" t="str">
        <f t="array" ref="R1970">IF(AND(ISTEXT(E1970),D1970="TR"),_xlfn.STDEV.S(IF(Supplier=E1970,Target)),"")</f>
        <v/>
      </c>
      <c r="S1970" s="143" t="e">
        <f t="shared" si="409"/>
        <v>#VALUE!</v>
      </c>
      <c r="T1970" s="146" t="e">
        <f t="shared" si="410"/>
        <v>#VALUE!</v>
      </c>
    </row>
    <row r="1971" spans="1:20" s="17" customFormat="1" x14ac:dyDescent="0.2">
      <c r="A1971" s="14"/>
      <c r="B1971" s="14"/>
      <c r="C1971" s="14"/>
      <c r="D1971" s="14"/>
      <c r="E1971" s="14"/>
      <c r="F1971" s="149" t="str">
        <f t="shared" si="399"/>
        <v/>
      </c>
      <c r="G1971" s="148" t="str">
        <f>IF(F1971="","",SUMIF(Supplier,Waste_Input!E1971,TotalSampleWeight))</f>
        <v/>
      </c>
      <c r="H1971" s="150" t="str">
        <f t="shared" si="400"/>
        <v/>
      </c>
      <c r="I1971" s="150" t="str">
        <f t="shared" si="401"/>
        <v/>
      </c>
      <c r="J1971" s="150" t="str">
        <f t="shared" si="402"/>
        <v/>
      </c>
      <c r="K1971" s="150" t="str">
        <f t="shared" si="403"/>
        <v/>
      </c>
      <c r="L1971" s="150" t="str">
        <f t="shared" si="404"/>
        <v/>
      </c>
      <c r="M1971" s="150" t="str">
        <f t="shared" si="405"/>
        <v/>
      </c>
      <c r="N1971" s="172" t="str">
        <f t="shared" si="406"/>
        <v/>
      </c>
      <c r="O1971" s="150" t="str">
        <f t="shared" si="407"/>
        <v/>
      </c>
      <c r="P1971" s="151" t="str">
        <f t="shared" si="408"/>
        <v/>
      </c>
      <c r="Q1971" s="150" t="str">
        <f t="shared" si="398"/>
        <v/>
      </c>
      <c r="R1971" s="126" t="str">
        <f t="array" ref="R1971">IF(AND(ISTEXT(E1971),D1971="TR"),_xlfn.STDEV.S(IF(Supplier=E1971,Target)),"")</f>
        <v/>
      </c>
      <c r="S1971" s="143" t="e">
        <f t="shared" si="409"/>
        <v>#VALUE!</v>
      </c>
      <c r="T1971" s="146" t="e">
        <f t="shared" si="410"/>
        <v>#VALUE!</v>
      </c>
    </row>
    <row r="1972" spans="1:20" s="17" customFormat="1" x14ac:dyDescent="0.2">
      <c r="A1972" s="14"/>
      <c r="B1972" s="14"/>
      <c r="C1972" s="14"/>
      <c r="D1972" s="14"/>
      <c r="E1972" s="14"/>
      <c r="F1972" s="149" t="str">
        <f t="shared" si="399"/>
        <v/>
      </c>
      <c r="G1972" s="148" t="str">
        <f>IF(F1972="","",SUMIF(Supplier,Waste_Input!E1972,TotalSampleWeight))</f>
        <v/>
      </c>
      <c r="H1972" s="150" t="str">
        <f t="shared" si="400"/>
        <v/>
      </c>
      <c r="I1972" s="150" t="str">
        <f t="shared" si="401"/>
        <v/>
      </c>
      <c r="J1972" s="150" t="str">
        <f t="shared" si="402"/>
        <v/>
      </c>
      <c r="K1972" s="150" t="str">
        <f t="shared" si="403"/>
        <v/>
      </c>
      <c r="L1972" s="150" t="str">
        <f t="shared" si="404"/>
        <v/>
      </c>
      <c r="M1972" s="150" t="str">
        <f t="shared" si="405"/>
        <v/>
      </c>
      <c r="N1972" s="172" t="str">
        <f t="shared" si="406"/>
        <v/>
      </c>
      <c r="O1972" s="150" t="str">
        <f t="shared" si="407"/>
        <v/>
      </c>
      <c r="P1972" s="151" t="str">
        <f t="shared" si="408"/>
        <v/>
      </c>
      <c r="Q1972" s="150" t="str">
        <f t="shared" si="398"/>
        <v/>
      </c>
      <c r="R1972" s="126" t="str">
        <f t="array" ref="R1972">IF(AND(ISTEXT(E1972),D1972="TR"),_xlfn.STDEV.S(IF(Supplier=E1972,Target)),"")</f>
        <v/>
      </c>
      <c r="S1972" s="143" t="e">
        <f t="shared" si="409"/>
        <v>#VALUE!</v>
      </c>
      <c r="T1972" s="146" t="e">
        <f t="shared" si="410"/>
        <v>#VALUE!</v>
      </c>
    </row>
    <row r="1973" spans="1:20" s="17" customFormat="1" x14ac:dyDescent="0.2">
      <c r="A1973" s="14"/>
      <c r="B1973" s="14"/>
      <c r="C1973" s="14"/>
      <c r="D1973" s="14"/>
      <c r="E1973" s="14"/>
      <c r="F1973" s="149" t="str">
        <f t="shared" si="399"/>
        <v/>
      </c>
      <c r="G1973" s="148" t="str">
        <f>IF(F1973="","",SUMIF(Supplier,Waste_Input!E1973,TotalSampleWeight))</f>
        <v/>
      </c>
      <c r="H1973" s="150" t="str">
        <f t="shared" si="400"/>
        <v/>
      </c>
      <c r="I1973" s="150" t="str">
        <f t="shared" si="401"/>
        <v/>
      </c>
      <c r="J1973" s="150" t="str">
        <f t="shared" si="402"/>
        <v/>
      </c>
      <c r="K1973" s="150" t="str">
        <f t="shared" si="403"/>
        <v/>
      </c>
      <c r="L1973" s="150" t="str">
        <f t="shared" si="404"/>
        <v/>
      </c>
      <c r="M1973" s="150" t="str">
        <f t="shared" si="405"/>
        <v/>
      </c>
      <c r="N1973" s="172" t="str">
        <f t="shared" si="406"/>
        <v/>
      </c>
      <c r="O1973" s="150" t="str">
        <f t="shared" si="407"/>
        <v/>
      </c>
      <c r="P1973" s="151" t="str">
        <f t="shared" si="408"/>
        <v/>
      </c>
      <c r="Q1973" s="150" t="str">
        <f t="shared" si="398"/>
        <v/>
      </c>
      <c r="R1973" s="126" t="str">
        <f t="array" ref="R1973">IF(AND(ISTEXT(E1973),D1973="TR"),_xlfn.STDEV.S(IF(Supplier=E1973,Target)),"")</f>
        <v/>
      </c>
      <c r="S1973" s="143" t="e">
        <f t="shared" si="409"/>
        <v>#VALUE!</v>
      </c>
      <c r="T1973" s="146" t="e">
        <f t="shared" si="410"/>
        <v>#VALUE!</v>
      </c>
    </row>
    <row r="1974" spans="1:20" s="17" customFormat="1" x14ac:dyDescent="0.2">
      <c r="A1974" s="14"/>
      <c r="B1974" s="14"/>
      <c r="C1974" s="14"/>
      <c r="D1974" s="14"/>
      <c r="E1974" s="14"/>
      <c r="F1974" s="149" t="str">
        <f t="shared" si="399"/>
        <v/>
      </c>
      <c r="G1974" s="148" t="str">
        <f>IF(F1974="","",SUMIF(Supplier,Waste_Input!E1974,TotalSampleWeight))</f>
        <v/>
      </c>
      <c r="H1974" s="150" t="str">
        <f t="shared" si="400"/>
        <v/>
      </c>
      <c r="I1974" s="150" t="str">
        <f t="shared" si="401"/>
        <v/>
      </c>
      <c r="J1974" s="150" t="str">
        <f t="shared" si="402"/>
        <v/>
      </c>
      <c r="K1974" s="150" t="str">
        <f t="shared" si="403"/>
        <v/>
      </c>
      <c r="L1974" s="150" t="str">
        <f t="shared" si="404"/>
        <v/>
      </c>
      <c r="M1974" s="150" t="str">
        <f t="shared" si="405"/>
        <v/>
      </c>
      <c r="N1974" s="172" t="str">
        <f t="shared" si="406"/>
        <v/>
      </c>
      <c r="O1974" s="150" t="str">
        <f t="shared" si="407"/>
        <v/>
      </c>
      <c r="P1974" s="151" t="str">
        <f t="shared" si="408"/>
        <v/>
      </c>
      <c r="Q1974" s="150" t="str">
        <f t="shared" si="398"/>
        <v/>
      </c>
      <c r="R1974" s="126" t="str">
        <f t="array" ref="R1974">IF(AND(ISTEXT(E1974),D1974="TR"),_xlfn.STDEV.S(IF(Supplier=E1974,Target)),"")</f>
        <v/>
      </c>
      <c r="S1974" s="143" t="e">
        <f t="shared" si="409"/>
        <v>#VALUE!</v>
      </c>
      <c r="T1974" s="146" t="e">
        <f t="shared" si="410"/>
        <v>#VALUE!</v>
      </c>
    </row>
    <row r="1975" spans="1:20" s="17" customFormat="1" x14ac:dyDescent="0.2">
      <c r="A1975" s="14"/>
      <c r="B1975" s="14"/>
      <c r="C1975" s="14"/>
      <c r="D1975" s="14"/>
      <c r="E1975" s="14"/>
      <c r="F1975" s="149" t="str">
        <f t="shared" si="399"/>
        <v/>
      </c>
      <c r="G1975" s="148" t="str">
        <f>IF(F1975="","",SUMIF(Supplier,Waste_Input!E1975,TotalSampleWeight))</f>
        <v/>
      </c>
      <c r="H1975" s="150" t="str">
        <f t="shared" si="400"/>
        <v/>
      </c>
      <c r="I1975" s="150" t="str">
        <f t="shared" si="401"/>
        <v/>
      </c>
      <c r="J1975" s="150" t="str">
        <f t="shared" si="402"/>
        <v/>
      </c>
      <c r="K1975" s="150" t="str">
        <f t="shared" si="403"/>
        <v/>
      </c>
      <c r="L1975" s="150" t="str">
        <f t="shared" si="404"/>
        <v/>
      </c>
      <c r="M1975" s="150" t="str">
        <f t="shared" si="405"/>
        <v/>
      </c>
      <c r="N1975" s="172" t="str">
        <f t="shared" si="406"/>
        <v/>
      </c>
      <c r="O1975" s="150" t="str">
        <f t="shared" si="407"/>
        <v/>
      </c>
      <c r="P1975" s="151" t="str">
        <f t="shared" si="408"/>
        <v/>
      </c>
      <c r="Q1975" s="150" t="str">
        <f t="shared" si="398"/>
        <v/>
      </c>
      <c r="R1975" s="126" t="str">
        <f t="array" ref="R1975">IF(AND(ISTEXT(E1975),D1975="TR"),_xlfn.STDEV.S(IF(Supplier=E1975,Target)),"")</f>
        <v/>
      </c>
      <c r="S1975" s="143" t="e">
        <f t="shared" si="409"/>
        <v>#VALUE!</v>
      </c>
      <c r="T1975" s="146" t="e">
        <f t="shared" si="410"/>
        <v>#VALUE!</v>
      </c>
    </row>
    <row r="1976" spans="1:20" s="17" customFormat="1" x14ac:dyDescent="0.2">
      <c r="A1976" s="14"/>
      <c r="B1976" s="14"/>
      <c r="C1976" s="14"/>
      <c r="D1976" s="14"/>
      <c r="E1976" s="14"/>
      <c r="F1976" s="149" t="str">
        <f t="shared" si="399"/>
        <v/>
      </c>
      <c r="G1976" s="148" t="str">
        <f>IF(F1976="","",SUMIF(Supplier,Waste_Input!E1976,TotalSampleWeight))</f>
        <v/>
      </c>
      <c r="H1976" s="150" t="str">
        <f t="shared" si="400"/>
        <v/>
      </c>
      <c r="I1976" s="150" t="str">
        <f t="shared" si="401"/>
        <v/>
      </c>
      <c r="J1976" s="150" t="str">
        <f t="shared" si="402"/>
        <v/>
      </c>
      <c r="K1976" s="150" t="str">
        <f t="shared" si="403"/>
        <v/>
      </c>
      <c r="L1976" s="150" t="str">
        <f t="shared" si="404"/>
        <v/>
      </c>
      <c r="M1976" s="150" t="str">
        <f t="shared" si="405"/>
        <v/>
      </c>
      <c r="N1976" s="172" t="str">
        <f t="shared" si="406"/>
        <v/>
      </c>
      <c r="O1976" s="150" t="str">
        <f t="shared" si="407"/>
        <v/>
      </c>
      <c r="P1976" s="151" t="str">
        <f t="shared" si="408"/>
        <v/>
      </c>
      <c r="Q1976" s="150" t="str">
        <f t="shared" si="398"/>
        <v/>
      </c>
      <c r="R1976" s="126" t="str">
        <f t="array" ref="R1976">IF(AND(ISTEXT(E1976),D1976="TR"),_xlfn.STDEV.S(IF(Supplier=E1976,Target)),"")</f>
        <v/>
      </c>
      <c r="S1976" s="143" t="e">
        <f t="shared" si="409"/>
        <v>#VALUE!</v>
      </c>
      <c r="T1976" s="146" t="e">
        <f t="shared" si="410"/>
        <v>#VALUE!</v>
      </c>
    </row>
    <row r="1977" spans="1:20" s="17" customFormat="1" x14ac:dyDescent="0.2">
      <c r="A1977" s="14"/>
      <c r="B1977" s="14"/>
      <c r="C1977" s="14"/>
      <c r="D1977" s="14"/>
      <c r="E1977" s="14"/>
      <c r="F1977" s="149" t="str">
        <f t="shared" si="399"/>
        <v/>
      </c>
      <c r="G1977" s="148" t="str">
        <f>IF(F1977="","",SUMIF(Supplier,Waste_Input!E1977,TotalSampleWeight))</f>
        <v/>
      </c>
      <c r="H1977" s="150" t="str">
        <f t="shared" si="400"/>
        <v/>
      </c>
      <c r="I1977" s="150" t="str">
        <f t="shared" si="401"/>
        <v/>
      </c>
      <c r="J1977" s="150" t="str">
        <f t="shared" si="402"/>
        <v/>
      </c>
      <c r="K1977" s="150" t="str">
        <f t="shared" si="403"/>
        <v/>
      </c>
      <c r="L1977" s="150" t="str">
        <f t="shared" si="404"/>
        <v/>
      </c>
      <c r="M1977" s="150" t="str">
        <f t="shared" si="405"/>
        <v/>
      </c>
      <c r="N1977" s="172" t="str">
        <f t="shared" si="406"/>
        <v/>
      </c>
      <c r="O1977" s="150" t="str">
        <f t="shared" si="407"/>
        <v/>
      </c>
      <c r="P1977" s="151" t="str">
        <f t="shared" si="408"/>
        <v/>
      </c>
      <c r="Q1977" s="150" t="str">
        <f t="shared" si="398"/>
        <v/>
      </c>
      <c r="R1977" s="126" t="str">
        <f t="array" ref="R1977">IF(AND(ISTEXT(E1977),D1977="TR"),_xlfn.STDEV.S(IF(Supplier=E1977,Target)),"")</f>
        <v/>
      </c>
      <c r="S1977" s="143" t="e">
        <f t="shared" si="409"/>
        <v>#VALUE!</v>
      </c>
      <c r="T1977" s="146" t="e">
        <f t="shared" si="410"/>
        <v>#VALUE!</v>
      </c>
    </row>
    <row r="1978" spans="1:20" s="17" customFormat="1" x14ac:dyDescent="0.2">
      <c r="A1978" s="14"/>
      <c r="B1978" s="14"/>
      <c r="C1978" s="14"/>
      <c r="D1978" s="14"/>
      <c r="E1978" s="14"/>
      <c r="F1978" s="149" t="str">
        <f t="shared" si="399"/>
        <v/>
      </c>
      <c r="G1978" s="148" t="str">
        <f>IF(F1978="","",SUMIF(Supplier,Waste_Input!E1978,TotalSampleWeight))</f>
        <v/>
      </c>
      <c r="H1978" s="150" t="str">
        <f t="shared" si="400"/>
        <v/>
      </c>
      <c r="I1978" s="150" t="str">
        <f t="shared" si="401"/>
        <v/>
      </c>
      <c r="J1978" s="150" t="str">
        <f t="shared" si="402"/>
        <v/>
      </c>
      <c r="K1978" s="150" t="str">
        <f t="shared" si="403"/>
        <v/>
      </c>
      <c r="L1978" s="150" t="str">
        <f t="shared" si="404"/>
        <v/>
      </c>
      <c r="M1978" s="150" t="str">
        <f t="shared" si="405"/>
        <v/>
      </c>
      <c r="N1978" s="172" t="str">
        <f t="shared" si="406"/>
        <v/>
      </c>
      <c r="O1978" s="150" t="str">
        <f t="shared" si="407"/>
        <v/>
      </c>
      <c r="P1978" s="151" t="str">
        <f t="shared" si="408"/>
        <v/>
      </c>
      <c r="Q1978" s="150" t="str">
        <f t="shared" si="398"/>
        <v/>
      </c>
      <c r="R1978" s="126" t="str">
        <f t="array" ref="R1978">IF(AND(ISTEXT(E1978),D1978="TR"),_xlfn.STDEV.S(IF(Supplier=E1978,Target)),"")</f>
        <v/>
      </c>
      <c r="S1978" s="143" t="e">
        <f t="shared" si="409"/>
        <v>#VALUE!</v>
      </c>
      <c r="T1978" s="146" t="e">
        <f t="shared" si="410"/>
        <v>#VALUE!</v>
      </c>
    </row>
    <row r="1979" spans="1:20" s="17" customFormat="1" x14ac:dyDescent="0.2">
      <c r="A1979" s="14"/>
      <c r="B1979" s="14"/>
      <c r="C1979" s="14"/>
      <c r="D1979" s="14"/>
      <c r="E1979" s="14"/>
      <c r="F1979" s="149" t="str">
        <f t="shared" si="399"/>
        <v/>
      </c>
      <c r="G1979" s="148" t="str">
        <f>IF(F1979="","",SUMIF(Supplier,Waste_Input!E1979,TotalSampleWeight))</f>
        <v/>
      </c>
      <c r="H1979" s="150" t="str">
        <f t="shared" si="400"/>
        <v/>
      </c>
      <c r="I1979" s="150" t="str">
        <f t="shared" si="401"/>
        <v/>
      </c>
      <c r="J1979" s="150" t="str">
        <f t="shared" si="402"/>
        <v/>
      </c>
      <c r="K1979" s="150" t="str">
        <f t="shared" si="403"/>
        <v/>
      </c>
      <c r="L1979" s="150" t="str">
        <f t="shared" si="404"/>
        <v/>
      </c>
      <c r="M1979" s="150" t="str">
        <f t="shared" si="405"/>
        <v/>
      </c>
      <c r="N1979" s="172" t="str">
        <f t="shared" si="406"/>
        <v/>
      </c>
      <c r="O1979" s="150" t="str">
        <f t="shared" si="407"/>
        <v/>
      </c>
      <c r="P1979" s="151" t="str">
        <f t="shared" si="408"/>
        <v/>
      </c>
      <c r="Q1979" s="150" t="str">
        <f t="shared" si="398"/>
        <v/>
      </c>
      <c r="R1979" s="126" t="str">
        <f t="array" ref="R1979">IF(AND(ISTEXT(E1979),D1979="TR"),_xlfn.STDEV.S(IF(Supplier=E1979,Target)),"")</f>
        <v/>
      </c>
      <c r="S1979" s="143" t="e">
        <f t="shared" si="409"/>
        <v>#VALUE!</v>
      </c>
      <c r="T1979" s="146" t="e">
        <f t="shared" si="410"/>
        <v>#VALUE!</v>
      </c>
    </row>
    <row r="1980" spans="1:20" s="17" customFormat="1" x14ac:dyDescent="0.2">
      <c r="A1980" s="14"/>
      <c r="B1980" s="14"/>
      <c r="C1980" s="14"/>
      <c r="D1980" s="14"/>
      <c r="E1980" s="14"/>
      <c r="F1980" s="149" t="str">
        <f t="shared" si="399"/>
        <v/>
      </c>
      <c r="G1980" s="148" t="str">
        <f>IF(F1980="","",SUMIF(Supplier,Waste_Input!E1980,TotalSampleWeight))</f>
        <v/>
      </c>
      <c r="H1980" s="150" t="str">
        <f t="shared" si="400"/>
        <v/>
      </c>
      <c r="I1980" s="150" t="str">
        <f t="shared" si="401"/>
        <v/>
      </c>
      <c r="J1980" s="150" t="str">
        <f t="shared" si="402"/>
        <v/>
      </c>
      <c r="K1980" s="150" t="str">
        <f t="shared" si="403"/>
        <v/>
      </c>
      <c r="L1980" s="150" t="str">
        <f t="shared" si="404"/>
        <v/>
      </c>
      <c r="M1980" s="150" t="str">
        <f t="shared" si="405"/>
        <v/>
      </c>
      <c r="N1980" s="172" t="str">
        <f t="shared" si="406"/>
        <v/>
      </c>
      <c r="O1980" s="150" t="str">
        <f t="shared" si="407"/>
        <v/>
      </c>
      <c r="P1980" s="151" t="str">
        <f t="shared" si="408"/>
        <v/>
      </c>
      <c r="Q1980" s="150" t="str">
        <f t="shared" si="398"/>
        <v/>
      </c>
      <c r="R1980" s="126" t="str">
        <f t="array" ref="R1980">IF(AND(ISTEXT(E1980),D1980="TR"),_xlfn.STDEV.S(IF(Supplier=E1980,Target)),"")</f>
        <v/>
      </c>
      <c r="S1980" s="143" t="e">
        <f t="shared" si="409"/>
        <v>#VALUE!</v>
      </c>
      <c r="T1980" s="146" t="e">
        <f t="shared" si="410"/>
        <v>#VALUE!</v>
      </c>
    </row>
    <row r="1981" spans="1:20" s="17" customFormat="1" x14ac:dyDescent="0.2">
      <c r="A1981" s="14"/>
      <c r="B1981" s="14"/>
      <c r="C1981" s="14"/>
      <c r="D1981" s="14"/>
      <c r="E1981" s="14"/>
      <c r="F1981" s="149" t="str">
        <f t="shared" si="399"/>
        <v/>
      </c>
      <c r="G1981" s="148" t="str">
        <f>IF(F1981="","",SUMIF(Supplier,Waste_Input!E1981,TotalSampleWeight))</f>
        <v/>
      </c>
      <c r="H1981" s="150" t="str">
        <f t="shared" si="400"/>
        <v/>
      </c>
      <c r="I1981" s="150" t="str">
        <f t="shared" si="401"/>
        <v/>
      </c>
      <c r="J1981" s="150" t="str">
        <f t="shared" si="402"/>
        <v/>
      </c>
      <c r="K1981" s="150" t="str">
        <f t="shared" si="403"/>
        <v/>
      </c>
      <c r="L1981" s="150" t="str">
        <f t="shared" si="404"/>
        <v/>
      </c>
      <c r="M1981" s="150" t="str">
        <f t="shared" si="405"/>
        <v/>
      </c>
      <c r="N1981" s="172" t="str">
        <f t="shared" si="406"/>
        <v/>
      </c>
      <c r="O1981" s="150" t="str">
        <f t="shared" si="407"/>
        <v/>
      </c>
      <c r="P1981" s="151" t="str">
        <f t="shared" si="408"/>
        <v/>
      </c>
      <c r="Q1981" s="150" t="str">
        <f t="shared" si="398"/>
        <v/>
      </c>
      <c r="R1981" s="126" t="str">
        <f t="array" ref="R1981">IF(AND(ISTEXT(E1981),D1981="TR"),_xlfn.STDEV.S(IF(Supplier=E1981,Target)),"")</f>
        <v/>
      </c>
      <c r="S1981" s="143" t="e">
        <f t="shared" si="409"/>
        <v>#VALUE!</v>
      </c>
      <c r="T1981" s="146" t="e">
        <f t="shared" si="410"/>
        <v>#VALUE!</v>
      </c>
    </row>
    <row r="1982" spans="1:20" s="17" customFormat="1" x14ac:dyDescent="0.2">
      <c r="A1982" s="14"/>
      <c r="B1982" s="14"/>
      <c r="C1982" s="14"/>
      <c r="D1982" s="14"/>
      <c r="E1982" s="14"/>
      <c r="F1982" s="149" t="str">
        <f t="shared" si="399"/>
        <v/>
      </c>
      <c r="G1982" s="148" t="str">
        <f>IF(F1982="","",SUMIF(Supplier,Waste_Input!E1982,TotalSampleWeight))</f>
        <v/>
      </c>
      <c r="H1982" s="150" t="str">
        <f t="shared" si="400"/>
        <v/>
      </c>
      <c r="I1982" s="150" t="str">
        <f t="shared" si="401"/>
        <v/>
      </c>
      <c r="J1982" s="150" t="str">
        <f t="shared" si="402"/>
        <v/>
      </c>
      <c r="K1982" s="150" t="str">
        <f t="shared" si="403"/>
        <v/>
      </c>
      <c r="L1982" s="150" t="str">
        <f t="shared" si="404"/>
        <v/>
      </c>
      <c r="M1982" s="150" t="str">
        <f t="shared" si="405"/>
        <v/>
      </c>
      <c r="N1982" s="172" t="str">
        <f t="shared" si="406"/>
        <v/>
      </c>
      <c r="O1982" s="150" t="str">
        <f t="shared" si="407"/>
        <v/>
      </c>
      <c r="P1982" s="151" t="str">
        <f t="shared" si="408"/>
        <v/>
      </c>
      <c r="Q1982" s="150" t="str">
        <f t="shared" si="398"/>
        <v/>
      </c>
      <c r="R1982" s="126" t="str">
        <f t="array" ref="R1982">IF(AND(ISTEXT(E1982),D1982="TR"),_xlfn.STDEV.S(IF(Supplier=E1982,Target)),"")</f>
        <v/>
      </c>
      <c r="S1982" s="143" t="e">
        <f t="shared" si="409"/>
        <v>#VALUE!</v>
      </c>
      <c r="T1982" s="146" t="e">
        <f t="shared" si="410"/>
        <v>#VALUE!</v>
      </c>
    </row>
    <row r="1983" spans="1:20" s="17" customFormat="1" x14ac:dyDescent="0.2">
      <c r="A1983" s="14"/>
      <c r="B1983" s="14"/>
      <c r="C1983" s="14"/>
      <c r="D1983" s="14"/>
      <c r="E1983" s="14"/>
      <c r="F1983" s="149" t="str">
        <f t="shared" si="399"/>
        <v/>
      </c>
      <c r="G1983" s="148" t="str">
        <f>IF(F1983="","",SUMIF(Supplier,Waste_Input!E1983,TotalSampleWeight))</f>
        <v/>
      </c>
      <c r="H1983" s="150" t="str">
        <f t="shared" si="400"/>
        <v/>
      </c>
      <c r="I1983" s="150" t="str">
        <f t="shared" si="401"/>
        <v/>
      </c>
      <c r="J1983" s="150" t="str">
        <f t="shared" si="402"/>
        <v/>
      </c>
      <c r="K1983" s="150" t="str">
        <f t="shared" si="403"/>
        <v/>
      </c>
      <c r="L1983" s="150" t="str">
        <f t="shared" si="404"/>
        <v/>
      </c>
      <c r="M1983" s="150" t="str">
        <f t="shared" si="405"/>
        <v/>
      </c>
      <c r="N1983" s="172" t="str">
        <f t="shared" si="406"/>
        <v/>
      </c>
      <c r="O1983" s="150" t="str">
        <f t="shared" si="407"/>
        <v/>
      </c>
      <c r="P1983" s="151" t="str">
        <f t="shared" si="408"/>
        <v/>
      </c>
      <c r="Q1983" s="150" t="str">
        <f t="shared" si="398"/>
        <v/>
      </c>
      <c r="R1983" s="126" t="str">
        <f t="array" ref="R1983">IF(AND(ISTEXT(E1983),D1983="TR"),_xlfn.STDEV.S(IF(Supplier=E1983,Target)),"")</f>
        <v/>
      </c>
      <c r="S1983" s="143" t="e">
        <f t="shared" si="409"/>
        <v>#VALUE!</v>
      </c>
      <c r="T1983" s="146" t="e">
        <f t="shared" si="410"/>
        <v>#VALUE!</v>
      </c>
    </row>
    <row r="1984" spans="1:20" s="17" customFormat="1" x14ac:dyDescent="0.2">
      <c r="A1984" s="14"/>
      <c r="B1984" s="14"/>
      <c r="C1984" s="14"/>
      <c r="D1984" s="14"/>
      <c r="E1984" s="14"/>
      <c r="F1984" s="149" t="str">
        <f t="shared" si="399"/>
        <v/>
      </c>
      <c r="G1984" s="148" t="str">
        <f>IF(F1984="","",SUMIF(Supplier,Waste_Input!E1984,TotalSampleWeight))</f>
        <v/>
      </c>
      <c r="H1984" s="150" t="str">
        <f t="shared" si="400"/>
        <v/>
      </c>
      <c r="I1984" s="150" t="str">
        <f t="shared" si="401"/>
        <v/>
      </c>
      <c r="J1984" s="150" t="str">
        <f t="shared" si="402"/>
        <v/>
      </c>
      <c r="K1984" s="150" t="str">
        <f t="shared" si="403"/>
        <v/>
      </c>
      <c r="L1984" s="150" t="str">
        <f t="shared" si="404"/>
        <v/>
      </c>
      <c r="M1984" s="150" t="str">
        <f t="shared" si="405"/>
        <v/>
      </c>
      <c r="N1984" s="172" t="str">
        <f t="shared" si="406"/>
        <v/>
      </c>
      <c r="O1984" s="150" t="str">
        <f t="shared" si="407"/>
        <v/>
      </c>
      <c r="P1984" s="151" t="str">
        <f t="shared" si="408"/>
        <v/>
      </c>
      <c r="Q1984" s="150" t="str">
        <f t="shared" si="398"/>
        <v/>
      </c>
      <c r="R1984" s="126" t="str">
        <f t="array" ref="R1984">IF(AND(ISTEXT(E1984),D1984="TR"),_xlfn.STDEV.S(IF(Supplier=E1984,Target)),"")</f>
        <v/>
      </c>
      <c r="S1984" s="143" t="e">
        <f t="shared" si="409"/>
        <v>#VALUE!</v>
      </c>
      <c r="T1984" s="146" t="e">
        <f t="shared" si="410"/>
        <v>#VALUE!</v>
      </c>
    </row>
    <row r="1985" spans="1:20" s="17" customFormat="1" x14ac:dyDescent="0.2">
      <c r="A1985" s="14"/>
      <c r="B1985" s="14"/>
      <c r="C1985" s="14"/>
      <c r="D1985" s="14"/>
      <c r="E1985" s="14"/>
      <c r="F1985" s="149" t="str">
        <f t="shared" si="399"/>
        <v/>
      </c>
      <c r="G1985" s="148" t="str">
        <f>IF(F1985="","",SUMIF(Supplier,Waste_Input!E1985,TotalSampleWeight))</f>
        <v/>
      </c>
      <c r="H1985" s="150" t="str">
        <f t="shared" si="400"/>
        <v/>
      </c>
      <c r="I1985" s="150" t="str">
        <f t="shared" si="401"/>
        <v/>
      </c>
      <c r="J1985" s="150" t="str">
        <f t="shared" si="402"/>
        <v/>
      </c>
      <c r="K1985" s="150" t="str">
        <f t="shared" si="403"/>
        <v/>
      </c>
      <c r="L1985" s="150" t="str">
        <f t="shared" si="404"/>
        <v/>
      </c>
      <c r="M1985" s="150" t="str">
        <f t="shared" si="405"/>
        <v/>
      </c>
      <c r="N1985" s="172" t="str">
        <f t="shared" si="406"/>
        <v/>
      </c>
      <c r="O1985" s="150" t="str">
        <f t="shared" si="407"/>
        <v/>
      </c>
      <c r="P1985" s="151" t="str">
        <f t="shared" si="408"/>
        <v/>
      </c>
      <c r="Q1985" s="150" t="str">
        <f t="shared" si="398"/>
        <v/>
      </c>
      <c r="R1985" s="126" t="str">
        <f t="array" ref="R1985">IF(AND(ISTEXT(E1985),D1985="TR"),_xlfn.STDEV.S(IF(Supplier=E1985,Target)),"")</f>
        <v/>
      </c>
      <c r="S1985" s="143" t="e">
        <f t="shared" si="409"/>
        <v>#VALUE!</v>
      </c>
      <c r="T1985" s="146" t="e">
        <f t="shared" si="410"/>
        <v>#VALUE!</v>
      </c>
    </row>
    <row r="1986" spans="1:20" s="17" customFormat="1" x14ac:dyDescent="0.2">
      <c r="A1986" s="14"/>
      <c r="B1986" s="14"/>
      <c r="C1986" s="14"/>
      <c r="D1986" s="14"/>
      <c r="E1986" s="14"/>
      <c r="F1986" s="149" t="str">
        <f t="shared" si="399"/>
        <v/>
      </c>
      <c r="G1986" s="148" t="str">
        <f>IF(F1986="","",SUMIF(Supplier,Waste_Input!E1986,TotalSampleWeight))</f>
        <v/>
      </c>
      <c r="H1986" s="150" t="str">
        <f t="shared" si="400"/>
        <v/>
      </c>
      <c r="I1986" s="150" t="str">
        <f t="shared" si="401"/>
        <v/>
      </c>
      <c r="J1986" s="150" t="str">
        <f t="shared" si="402"/>
        <v/>
      </c>
      <c r="K1986" s="150" t="str">
        <f t="shared" si="403"/>
        <v/>
      </c>
      <c r="L1986" s="150" t="str">
        <f t="shared" si="404"/>
        <v/>
      </c>
      <c r="M1986" s="150" t="str">
        <f t="shared" si="405"/>
        <v/>
      </c>
      <c r="N1986" s="172" t="str">
        <f t="shared" si="406"/>
        <v/>
      </c>
      <c r="O1986" s="150" t="str">
        <f t="shared" si="407"/>
        <v/>
      </c>
      <c r="P1986" s="151" t="str">
        <f t="shared" si="408"/>
        <v/>
      </c>
      <c r="Q1986" s="150" t="str">
        <f t="shared" ref="Q1986:Q2049" si="411">IFERROR(IF(AND(ISTEXT(E1986),D1986="TR"),AVERAGEIF(Supplier,E1986,Fragments),""),"")</f>
        <v/>
      </c>
      <c r="R1986" s="126" t="str">
        <f t="array" ref="R1986">IF(AND(ISTEXT(E1986),D1986="TR"),_xlfn.STDEV.S(IF(Supplier=E1986,Target)),"")</f>
        <v/>
      </c>
      <c r="S1986" s="143" t="e">
        <f t="shared" si="409"/>
        <v>#VALUE!</v>
      </c>
      <c r="T1986" s="146" t="e">
        <f t="shared" si="410"/>
        <v>#VALUE!</v>
      </c>
    </row>
    <row r="1987" spans="1:20" s="17" customFormat="1" x14ac:dyDescent="0.2">
      <c r="A1987" s="14"/>
      <c r="B1987" s="14"/>
      <c r="C1987" s="14"/>
      <c r="D1987" s="14"/>
      <c r="E1987" s="14"/>
      <c r="F1987" s="149" t="str">
        <f t="shared" ref="F1987:F2050" si="412">IF(AND(ISTEXT(E1987),D1987="TR"),COUNTIF(Supplier,"*"&amp;E1987&amp;"*"),"")</f>
        <v/>
      </c>
      <c r="G1987" s="148" t="str">
        <f>IF(F1987="","",SUMIF(Supplier,Waste_Input!E1987,TotalSampleWeight))</f>
        <v/>
      </c>
      <c r="H1987" s="150" t="str">
        <f t="shared" ref="H1987:H2050" si="413">IFERROR(IF(AND(ISTEXT(E1987),D1987="TR"),AVERAGEIF(Supplier,E1987,Plastic),""),"")</f>
        <v/>
      </c>
      <c r="I1987" s="150" t="str">
        <f t="shared" ref="I1987:I2050" si="414">IFERROR(IF(AND(ISTEXT(E1987),D1987="TR"),AVERAGEIF(Supplier,E1987,Glass),""),"")</f>
        <v/>
      </c>
      <c r="J1987" s="150" t="str">
        <f t="shared" ref="J1987:J2050" si="415">IFERROR(IF(AND(ISTEXT(E1987),D1987="TR"),AVERAGEIF(Supplier,E1987,Paper),""),"")</f>
        <v/>
      </c>
      <c r="K1987" s="150" t="str">
        <f t="shared" ref="K1987:K2050" si="416">IFERROR(IF(AND(ISTEXT(E1987),D1987="TR"),AVERAGEIF(Supplier,E1987,Cardboard),""),"")</f>
        <v/>
      </c>
      <c r="L1987" s="150" t="str">
        <f t="shared" ref="L1987:L2050" si="417">IFERROR(IF(AND(ISTEXT(E1987),D1987="TR"),AVERAGEIF(Supplier,E1987,Metals),""),"")</f>
        <v/>
      </c>
      <c r="M1987" s="150" t="str">
        <f t="shared" ref="M1987:M2050" si="418">IFERROR(IF(AND(ISTEXT(E1987),D1987="TR"),AVERAGEIF(Supplier,E1987,Target),""),"")</f>
        <v/>
      </c>
      <c r="N1987" s="172" t="str">
        <f t="shared" ref="N1987:N2050" si="419">IFERROR(R1987,"")</f>
        <v/>
      </c>
      <c r="O1987" s="150" t="str">
        <f t="shared" ref="O1987:O2050" si="420">IFERROR(IF(AND(ISTEXT(E1987),D1987="TR"), AVERAGEIF(Supplier,E1987,NonTarget),""),"")</f>
        <v/>
      </c>
      <c r="P1987" s="151" t="str">
        <f t="shared" ref="P1987:P2050" si="421">IFERROR(IF(AND(ISTEXT(E1987),D1987="TR"),AVERAGEIF(Supplier,E1987,NonRecycable),""),"")</f>
        <v/>
      </c>
      <c r="Q1987" s="150" t="str">
        <f t="shared" si="411"/>
        <v/>
      </c>
      <c r="R1987" s="126" t="str">
        <f t="array" ref="R1987">IF(AND(ISTEXT(E1987),D1987="TR"),_xlfn.STDEV.S(IF(Supplier=E1987,Target)),"")</f>
        <v/>
      </c>
      <c r="S1987" s="143" t="e">
        <f t="shared" ref="S1987:S2050" si="422">F1987-ROUNDDOWN(C1987/125,0)</f>
        <v>#VALUE!</v>
      </c>
      <c r="T1987" s="146" t="e">
        <f t="shared" ref="T1987:T2050" si="423">G1987/F1987</f>
        <v>#VALUE!</v>
      </c>
    </row>
    <row r="1988" spans="1:20" s="17" customFormat="1" x14ac:dyDescent="0.2">
      <c r="A1988" s="14"/>
      <c r="B1988" s="14"/>
      <c r="C1988" s="14"/>
      <c r="D1988" s="14"/>
      <c r="E1988" s="14"/>
      <c r="F1988" s="149" t="str">
        <f t="shared" si="412"/>
        <v/>
      </c>
      <c r="G1988" s="148" t="str">
        <f>IF(F1988="","",SUMIF(Supplier,Waste_Input!E1988,TotalSampleWeight))</f>
        <v/>
      </c>
      <c r="H1988" s="150" t="str">
        <f t="shared" si="413"/>
        <v/>
      </c>
      <c r="I1988" s="150" t="str">
        <f t="shared" si="414"/>
        <v/>
      </c>
      <c r="J1988" s="150" t="str">
        <f t="shared" si="415"/>
        <v/>
      </c>
      <c r="K1988" s="150" t="str">
        <f t="shared" si="416"/>
        <v/>
      </c>
      <c r="L1988" s="150" t="str">
        <f t="shared" si="417"/>
        <v/>
      </c>
      <c r="M1988" s="150" t="str">
        <f t="shared" si="418"/>
        <v/>
      </c>
      <c r="N1988" s="172" t="str">
        <f t="shared" si="419"/>
        <v/>
      </c>
      <c r="O1988" s="150" t="str">
        <f t="shared" si="420"/>
        <v/>
      </c>
      <c r="P1988" s="151" t="str">
        <f t="shared" si="421"/>
        <v/>
      </c>
      <c r="Q1988" s="150" t="str">
        <f t="shared" si="411"/>
        <v/>
      </c>
      <c r="R1988" s="126" t="str">
        <f t="array" ref="R1988">IF(AND(ISTEXT(E1988),D1988="TR"),_xlfn.STDEV.S(IF(Supplier=E1988,Target)),"")</f>
        <v/>
      </c>
      <c r="S1988" s="143" t="e">
        <f t="shared" si="422"/>
        <v>#VALUE!</v>
      </c>
      <c r="T1988" s="146" t="e">
        <f t="shared" si="423"/>
        <v>#VALUE!</v>
      </c>
    </row>
    <row r="1989" spans="1:20" s="17" customFormat="1" x14ac:dyDescent="0.2">
      <c r="A1989" s="14"/>
      <c r="B1989" s="14"/>
      <c r="C1989" s="14"/>
      <c r="D1989" s="14"/>
      <c r="E1989" s="14"/>
      <c r="F1989" s="149" t="str">
        <f t="shared" si="412"/>
        <v/>
      </c>
      <c r="G1989" s="148" t="str">
        <f>IF(F1989="","",SUMIF(Supplier,Waste_Input!E1989,TotalSampleWeight))</f>
        <v/>
      </c>
      <c r="H1989" s="150" t="str">
        <f t="shared" si="413"/>
        <v/>
      </c>
      <c r="I1989" s="150" t="str">
        <f t="shared" si="414"/>
        <v/>
      </c>
      <c r="J1989" s="150" t="str">
        <f t="shared" si="415"/>
        <v/>
      </c>
      <c r="K1989" s="150" t="str">
        <f t="shared" si="416"/>
        <v/>
      </c>
      <c r="L1989" s="150" t="str">
        <f t="shared" si="417"/>
        <v/>
      </c>
      <c r="M1989" s="150" t="str">
        <f t="shared" si="418"/>
        <v/>
      </c>
      <c r="N1989" s="172" t="str">
        <f t="shared" si="419"/>
        <v/>
      </c>
      <c r="O1989" s="150" t="str">
        <f t="shared" si="420"/>
        <v/>
      </c>
      <c r="P1989" s="151" t="str">
        <f t="shared" si="421"/>
        <v/>
      </c>
      <c r="Q1989" s="150" t="str">
        <f t="shared" si="411"/>
        <v/>
      </c>
      <c r="R1989" s="126" t="str">
        <f t="array" ref="R1989">IF(AND(ISTEXT(E1989),D1989="TR"),_xlfn.STDEV.S(IF(Supplier=E1989,Target)),"")</f>
        <v/>
      </c>
      <c r="S1989" s="143" t="e">
        <f t="shared" si="422"/>
        <v>#VALUE!</v>
      </c>
      <c r="T1989" s="146" t="e">
        <f t="shared" si="423"/>
        <v>#VALUE!</v>
      </c>
    </row>
    <row r="1990" spans="1:20" s="17" customFormat="1" x14ac:dyDescent="0.2">
      <c r="A1990" s="14"/>
      <c r="B1990" s="14"/>
      <c r="C1990" s="14"/>
      <c r="D1990" s="14"/>
      <c r="E1990" s="14"/>
      <c r="F1990" s="149" t="str">
        <f t="shared" si="412"/>
        <v/>
      </c>
      <c r="G1990" s="148" t="str">
        <f>IF(F1990="","",SUMIF(Supplier,Waste_Input!E1990,TotalSampleWeight))</f>
        <v/>
      </c>
      <c r="H1990" s="150" t="str">
        <f t="shared" si="413"/>
        <v/>
      </c>
      <c r="I1990" s="150" t="str">
        <f t="shared" si="414"/>
        <v/>
      </c>
      <c r="J1990" s="150" t="str">
        <f t="shared" si="415"/>
        <v/>
      </c>
      <c r="K1990" s="150" t="str">
        <f t="shared" si="416"/>
        <v/>
      </c>
      <c r="L1990" s="150" t="str">
        <f t="shared" si="417"/>
        <v/>
      </c>
      <c r="M1990" s="150" t="str">
        <f t="shared" si="418"/>
        <v/>
      </c>
      <c r="N1990" s="172" t="str">
        <f t="shared" si="419"/>
        <v/>
      </c>
      <c r="O1990" s="150" t="str">
        <f t="shared" si="420"/>
        <v/>
      </c>
      <c r="P1990" s="151" t="str">
        <f t="shared" si="421"/>
        <v/>
      </c>
      <c r="Q1990" s="150" t="str">
        <f t="shared" si="411"/>
        <v/>
      </c>
      <c r="R1990" s="126" t="str">
        <f t="array" ref="R1990">IF(AND(ISTEXT(E1990),D1990="TR"),_xlfn.STDEV.S(IF(Supplier=E1990,Target)),"")</f>
        <v/>
      </c>
      <c r="S1990" s="143" t="e">
        <f t="shared" si="422"/>
        <v>#VALUE!</v>
      </c>
      <c r="T1990" s="146" t="e">
        <f t="shared" si="423"/>
        <v>#VALUE!</v>
      </c>
    </row>
    <row r="1991" spans="1:20" s="17" customFormat="1" x14ac:dyDescent="0.2">
      <c r="A1991" s="14"/>
      <c r="B1991" s="14"/>
      <c r="C1991" s="14"/>
      <c r="D1991" s="14"/>
      <c r="E1991" s="14"/>
      <c r="F1991" s="149" t="str">
        <f t="shared" si="412"/>
        <v/>
      </c>
      <c r="G1991" s="148" t="str">
        <f>IF(F1991="","",SUMIF(Supplier,Waste_Input!E1991,TotalSampleWeight))</f>
        <v/>
      </c>
      <c r="H1991" s="150" t="str">
        <f t="shared" si="413"/>
        <v/>
      </c>
      <c r="I1991" s="150" t="str">
        <f t="shared" si="414"/>
        <v/>
      </c>
      <c r="J1991" s="150" t="str">
        <f t="shared" si="415"/>
        <v/>
      </c>
      <c r="K1991" s="150" t="str">
        <f t="shared" si="416"/>
        <v/>
      </c>
      <c r="L1991" s="150" t="str">
        <f t="shared" si="417"/>
        <v/>
      </c>
      <c r="M1991" s="150" t="str">
        <f t="shared" si="418"/>
        <v/>
      </c>
      <c r="N1991" s="172" t="str">
        <f t="shared" si="419"/>
        <v/>
      </c>
      <c r="O1991" s="150" t="str">
        <f t="shared" si="420"/>
        <v/>
      </c>
      <c r="P1991" s="151" t="str">
        <f t="shared" si="421"/>
        <v/>
      </c>
      <c r="Q1991" s="150" t="str">
        <f t="shared" si="411"/>
        <v/>
      </c>
      <c r="R1991" s="126" t="str">
        <f t="array" ref="R1991">IF(AND(ISTEXT(E1991),D1991="TR"),_xlfn.STDEV.S(IF(Supplier=E1991,Target)),"")</f>
        <v/>
      </c>
      <c r="S1991" s="143" t="e">
        <f t="shared" si="422"/>
        <v>#VALUE!</v>
      </c>
      <c r="T1991" s="146" t="e">
        <f t="shared" si="423"/>
        <v>#VALUE!</v>
      </c>
    </row>
    <row r="1992" spans="1:20" s="17" customFormat="1" x14ac:dyDescent="0.2">
      <c r="A1992" s="14"/>
      <c r="B1992" s="14"/>
      <c r="C1992" s="14"/>
      <c r="D1992" s="14"/>
      <c r="E1992" s="14"/>
      <c r="F1992" s="149" t="str">
        <f t="shared" si="412"/>
        <v/>
      </c>
      <c r="G1992" s="148" t="str">
        <f>IF(F1992="","",SUMIF(Supplier,Waste_Input!E1992,TotalSampleWeight))</f>
        <v/>
      </c>
      <c r="H1992" s="150" t="str">
        <f t="shared" si="413"/>
        <v/>
      </c>
      <c r="I1992" s="150" t="str">
        <f t="shared" si="414"/>
        <v/>
      </c>
      <c r="J1992" s="150" t="str">
        <f t="shared" si="415"/>
        <v/>
      </c>
      <c r="K1992" s="150" t="str">
        <f t="shared" si="416"/>
        <v/>
      </c>
      <c r="L1992" s="150" t="str">
        <f t="shared" si="417"/>
        <v/>
      </c>
      <c r="M1992" s="150" t="str">
        <f t="shared" si="418"/>
        <v/>
      </c>
      <c r="N1992" s="172" t="str">
        <f t="shared" si="419"/>
        <v/>
      </c>
      <c r="O1992" s="150" t="str">
        <f t="shared" si="420"/>
        <v/>
      </c>
      <c r="P1992" s="151" t="str">
        <f t="shared" si="421"/>
        <v/>
      </c>
      <c r="Q1992" s="150" t="str">
        <f t="shared" si="411"/>
        <v/>
      </c>
      <c r="R1992" s="126" t="str">
        <f t="array" ref="R1992">IF(AND(ISTEXT(E1992),D1992="TR"),_xlfn.STDEV.S(IF(Supplier=E1992,Target)),"")</f>
        <v/>
      </c>
      <c r="S1992" s="143" t="e">
        <f t="shared" si="422"/>
        <v>#VALUE!</v>
      </c>
      <c r="T1992" s="146" t="e">
        <f t="shared" si="423"/>
        <v>#VALUE!</v>
      </c>
    </row>
    <row r="1993" spans="1:20" s="17" customFormat="1" x14ac:dyDescent="0.2">
      <c r="A1993" s="14"/>
      <c r="B1993" s="14"/>
      <c r="C1993" s="14"/>
      <c r="D1993" s="14"/>
      <c r="E1993" s="14"/>
      <c r="F1993" s="149" t="str">
        <f t="shared" si="412"/>
        <v/>
      </c>
      <c r="G1993" s="148" t="str">
        <f>IF(F1993="","",SUMIF(Supplier,Waste_Input!E1993,TotalSampleWeight))</f>
        <v/>
      </c>
      <c r="H1993" s="150" t="str">
        <f t="shared" si="413"/>
        <v/>
      </c>
      <c r="I1993" s="150" t="str">
        <f t="shared" si="414"/>
        <v/>
      </c>
      <c r="J1993" s="150" t="str">
        <f t="shared" si="415"/>
        <v/>
      </c>
      <c r="K1993" s="150" t="str">
        <f t="shared" si="416"/>
        <v/>
      </c>
      <c r="L1993" s="150" t="str">
        <f t="shared" si="417"/>
        <v/>
      </c>
      <c r="M1993" s="150" t="str">
        <f t="shared" si="418"/>
        <v/>
      </c>
      <c r="N1993" s="172" t="str">
        <f t="shared" si="419"/>
        <v/>
      </c>
      <c r="O1993" s="150" t="str">
        <f t="shared" si="420"/>
        <v/>
      </c>
      <c r="P1993" s="151" t="str">
        <f t="shared" si="421"/>
        <v/>
      </c>
      <c r="Q1993" s="150" t="str">
        <f t="shared" si="411"/>
        <v/>
      </c>
      <c r="R1993" s="126" t="str">
        <f t="array" ref="R1993">IF(AND(ISTEXT(E1993),D1993="TR"),_xlfn.STDEV.S(IF(Supplier=E1993,Target)),"")</f>
        <v/>
      </c>
      <c r="S1993" s="143" t="e">
        <f t="shared" si="422"/>
        <v>#VALUE!</v>
      </c>
      <c r="T1993" s="146" t="e">
        <f t="shared" si="423"/>
        <v>#VALUE!</v>
      </c>
    </row>
    <row r="1994" spans="1:20" s="17" customFormat="1" x14ac:dyDescent="0.2">
      <c r="A1994" s="14"/>
      <c r="B1994" s="14"/>
      <c r="C1994" s="14"/>
      <c r="D1994" s="14"/>
      <c r="E1994" s="14"/>
      <c r="F1994" s="149" t="str">
        <f t="shared" si="412"/>
        <v/>
      </c>
      <c r="G1994" s="148" t="str">
        <f>IF(F1994="","",SUMIF(Supplier,Waste_Input!E1994,TotalSampleWeight))</f>
        <v/>
      </c>
      <c r="H1994" s="150" t="str">
        <f t="shared" si="413"/>
        <v/>
      </c>
      <c r="I1994" s="150" t="str">
        <f t="shared" si="414"/>
        <v/>
      </c>
      <c r="J1994" s="150" t="str">
        <f t="shared" si="415"/>
        <v/>
      </c>
      <c r="K1994" s="150" t="str">
        <f t="shared" si="416"/>
        <v/>
      </c>
      <c r="L1994" s="150" t="str">
        <f t="shared" si="417"/>
        <v/>
      </c>
      <c r="M1994" s="150" t="str">
        <f t="shared" si="418"/>
        <v/>
      </c>
      <c r="N1994" s="172" t="str">
        <f t="shared" si="419"/>
        <v/>
      </c>
      <c r="O1994" s="150" t="str">
        <f t="shared" si="420"/>
        <v/>
      </c>
      <c r="P1994" s="151" t="str">
        <f t="shared" si="421"/>
        <v/>
      </c>
      <c r="Q1994" s="150" t="str">
        <f t="shared" si="411"/>
        <v/>
      </c>
      <c r="R1994" s="126" t="str">
        <f t="array" ref="R1994">IF(AND(ISTEXT(E1994),D1994="TR"),_xlfn.STDEV.S(IF(Supplier=E1994,Target)),"")</f>
        <v/>
      </c>
      <c r="S1994" s="143" t="e">
        <f t="shared" si="422"/>
        <v>#VALUE!</v>
      </c>
      <c r="T1994" s="146" t="e">
        <f t="shared" si="423"/>
        <v>#VALUE!</v>
      </c>
    </row>
    <row r="1995" spans="1:20" s="17" customFormat="1" x14ac:dyDescent="0.2">
      <c r="A1995" s="14"/>
      <c r="B1995" s="14"/>
      <c r="C1995" s="14"/>
      <c r="D1995" s="14"/>
      <c r="E1995" s="14"/>
      <c r="F1995" s="149" t="str">
        <f t="shared" si="412"/>
        <v/>
      </c>
      <c r="G1995" s="148" t="str">
        <f>IF(F1995="","",SUMIF(Supplier,Waste_Input!E1995,TotalSampleWeight))</f>
        <v/>
      </c>
      <c r="H1995" s="150" t="str">
        <f t="shared" si="413"/>
        <v/>
      </c>
      <c r="I1995" s="150" t="str">
        <f t="shared" si="414"/>
        <v/>
      </c>
      <c r="J1995" s="150" t="str">
        <f t="shared" si="415"/>
        <v/>
      </c>
      <c r="K1995" s="150" t="str">
        <f t="shared" si="416"/>
        <v/>
      </c>
      <c r="L1995" s="150" t="str">
        <f t="shared" si="417"/>
        <v/>
      </c>
      <c r="M1995" s="150" t="str">
        <f t="shared" si="418"/>
        <v/>
      </c>
      <c r="N1995" s="172" t="str">
        <f t="shared" si="419"/>
        <v/>
      </c>
      <c r="O1995" s="150" t="str">
        <f t="shared" si="420"/>
        <v/>
      </c>
      <c r="P1995" s="151" t="str">
        <f t="shared" si="421"/>
        <v/>
      </c>
      <c r="Q1995" s="150" t="str">
        <f t="shared" si="411"/>
        <v/>
      </c>
      <c r="R1995" s="126" t="str">
        <f t="array" ref="R1995">IF(AND(ISTEXT(E1995),D1995="TR"),_xlfn.STDEV.S(IF(Supplier=E1995,Target)),"")</f>
        <v/>
      </c>
      <c r="S1995" s="143" t="e">
        <f t="shared" si="422"/>
        <v>#VALUE!</v>
      </c>
      <c r="T1995" s="146" t="e">
        <f t="shared" si="423"/>
        <v>#VALUE!</v>
      </c>
    </row>
    <row r="1996" spans="1:20" s="17" customFormat="1" x14ac:dyDescent="0.2">
      <c r="A1996" s="14"/>
      <c r="B1996" s="14"/>
      <c r="C1996" s="14"/>
      <c r="D1996" s="14"/>
      <c r="E1996" s="14"/>
      <c r="F1996" s="149" t="str">
        <f t="shared" si="412"/>
        <v/>
      </c>
      <c r="G1996" s="148" t="str">
        <f>IF(F1996="","",SUMIF(Supplier,Waste_Input!E1996,TotalSampleWeight))</f>
        <v/>
      </c>
      <c r="H1996" s="150" t="str">
        <f t="shared" si="413"/>
        <v/>
      </c>
      <c r="I1996" s="150" t="str">
        <f t="shared" si="414"/>
        <v/>
      </c>
      <c r="J1996" s="150" t="str">
        <f t="shared" si="415"/>
        <v/>
      </c>
      <c r="K1996" s="150" t="str">
        <f t="shared" si="416"/>
        <v/>
      </c>
      <c r="L1996" s="150" t="str">
        <f t="shared" si="417"/>
        <v/>
      </c>
      <c r="M1996" s="150" t="str">
        <f t="shared" si="418"/>
        <v/>
      </c>
      <c r="N1996" s="172" t="str">
        <f t="shared" si="419"/>
        <v/>
      </c>
      <c r="O1996" s="150" t="str">
        <f t="shared" si="420"/>
        <v/>
      </c>
      <c r="P1996" s="151" t="str">
        <f t="shared" si="421"/>
        <v/>
      </c>
      <c r="Q1996" s="150" t="str">
        <f t="shared" si="411"/>
        <v/>
      </c>
      <c r="R1996" s="126" t="str">
        <f t="array" ref="R1996">IF(AND(ISTEXT(E1996),D1996="TR"),_xlfn.STDEV.S(IF(Supplier=E1996,Target)),"")</f>
        <v/>
      </c>
      <c r="S1996" s="143" t="e">
        <f t="shared" si="422"/>
        <v>#VALUE!</v>
      </c>
      <c r="T1996" s="146" t="e">
        <f t="shared" si="423"/>
        <v>#VALUE!</v>
      </c>
    </row>
    <row r="1997" spans="1:20" s="17" customFormat="1" x14ac:dyDescent="0.2">
      <c r="A1997" s="14"/>
      <c r="B1997" s="14"/>
      <c r="C1997" s="14"/>
      <c r="D1997" s="14"/>
      <c r="E1997" s="14"/>
      <c r="F1997" s="149" t="str">
        <f t="shared" si="412"/>
        <v/>
      </c>
      <c r="G1997" s="148" t="str">
        <f>IF(F1997="","",SUMIF(Supplier,Waste_Input!E1997,TotalSampleWeight))</f>
        <v/>
      </c>
      <c r="H1997" s="150" t="str">
        <f t="shared" si="413"/>
        <v/>
      </c>
      <c r="I1997" s="150" t="str">
        <f t="shared" si="414"/>
        <v/>
      </c>
      <c r="J1997" s="150" t="str">
        <f t="shared" si="415"/>
        <v/>
      </c>
      <c r="K1997" s="150" t="str">
        <f t="shared" si="416"/>
        <v/>
      </c>
      <c r="L1997" s="150" t="str">
        <f t="shared" si="417"/>
        <v/>
      </c>
      <c r="M1997" s="150" t="str">
        <f t="shared" si="418"/>
        <v/>
      </c>
      <c r="N1997" s="172" t="str">
        <f t="shared" si="419"/>
        <v/>
      </c>
      <c r="O1997" s="150" t="str">
        <f t="shared" si="420"/>
        <v/>
      </c>
      <c r="P1997" s="151" t="str">
        <f t="shared" si="421"/>
        <v/>
      </c>
      <c r="Q1997" s="150" t="str">
        <f t="shared" si="411"/>
        <v/>
      </c>
      <c r="R1997" s="126" t="str">
        <f t="array" ref="R1997">IF(AND(ISTEXT(E1997),D1997="TR"),_xlfn.STDEV.S(IF(Supplier=E1997,Target)),"")</f>
        <v/>
      </c>
      <c r="S1997" s="143" t="e">
        <f t="shared" si="422"/>
        <v>#VALUE!</v>
      </c>
      <c r="T1997" s="146" t="e">
        <f t="shared" si="423"/>
        <v>#VALUE!</v>
      </c>
    </row>
    <row r="1998" spans="1:20" s="17" customFormat="1" x14ac:dyDescent="0.2">
      <c r="A1998" s="14"/>
      <c r="B1998" s="14"/>
      <c r="C1998" s="14"/>
      <c r="D1998" s="14"/>
      <c r="E1998" s="14"/>
      <c r="F1998" s="149" t="str">
        <f t="shared" si="412"/>
        <v/>
      </c>
      <c r="G1998" s="148" t="str">
        <f>IF(F1998="","",SUMIF(Supplier,Waste_Input!E1998,TotalSampleWeight))</f>
        <v/>
      </c>
      <c r="H1998" s="150" t="str">
        <f t="shared" si="413"/>
        <v/>
      </c>
      <c r="I1998" s="150" t="str">
        <f t="shared" si="414"/>
        <v/>
      </c>
      <c r="J1998" s="150" t="str">
        <f t="shared" si="415"/>
        <v/>
      </c>
      <c r="K1998" s="150" t="str">
        <f t="shared" si="416"/>
        <v/>
      </c>
      <c r="L1998" s="150" t="str">
        <f t="shared" si="417"/>
        <v/>
      </c>
      <c r="M1998" s="150" t="str">
        <f t="shared" si="418"/>
        <v/>
      </c>
      <c r="N1998" s="172" t="str">
        <f t="shared" si="419"/>
        <v/>
      </c>
      <c r="O1998" s="150" t="str">
        <f t="shared" si="420"/>
        <v/>
      </c>
      <c r="P1998" s="151" t="str">
        <f t="shared" si="421"/>
        <v/>
      </c>
      <c r="Q1998" s="150" t="str">
        <f t="shared" si="411"/>
        <v/>
      </c>
      <c r="R1998" s="126" t="str">
        <f t="array" ref="R1998">IF(AND(ISTEXT(E1998),D1998="TR"),_xlfn.STDEV.S(IF(Supplier=E1998,Target)),"")</f>
        <v/>
      </c>
      <c r="S1998" s="143" t="e">
        <f t="shared" si="422"/>
        <v>#VALUE!</v>
      </c>
      <c r="T1998" s="146" t="e">
        <f t="shared" si="423"/>
        <v>#VALUE!</v>
      </c>
    </row>
    <row r="1999" spans="1:20" x14ac:dyDescent="0.2">
      <c r="A1999" s="14"/>
      <c r="B1999" s="14"/>
      <c r="C1999" s="14"/>
      <c r="D1999" s="14"/>
      <c r="E1999" s="14"/>
      <c r="F1999" s="149" t="str">
        <f t="shared" si="412"/>
        <v/>
      </c>
      <c r="G1999" s="148" t="str">
        <f>IF(F1999="","",SUMIF(Supplier,Waste_Input!E1999,TotalSampleWeight))</f>
        <v/>
      </c>
      <c r="H1999" s="150" t="str">
        <f t="shared" si="413"/>
        <v/>
      </c>
      <c r="I1999" s="150" t="str">
        <f t="shared" si="414"/>
        <v/>
      </c>
      <c r="J1999" s="150" t="str">
        <f t="shared" si="415"/>
        <v/>
      </c>
      <c r="K1999" s="150" t="str">
        <f t="shared" si="416"/>
        <v/>
      </c>
      <c r="L1999" s="150" t="str">
        <f t="shared" si="417"/>
        <v/>
      </c>
      <c r="M1999" s="150" t="str">
        <f t="shared" si="418"/>
        <v/>
      </c>
      <c r="N1999" s="172" t="str">
        <f t="shared" si="419"/>
        <v/>
      </c>
      <c r="O1999" s="150" t="str">
        <f t="shared" si="420"/>
        <v/>
      </c>
      <c r="P1999" s="151" t="str">
        <f t="shared" si="421"/>
        <v/>
      </c>
      <c r="Q1999" s="150" t="str">
        <f t="shared" si="411"/>
        <v/>
      </c>
      <c r="R1999" s="126" t="str">
        <f t="array" ref="R1999">IF(AND(ISTEXT(E1999),D1999="TR"),_xlfn.STDEV.S(IF(Supplier=E1999,Target)),"")</f>
        <v/>
      </c>
      <c r="S1999" s="143" t="e">
        <f t="shared" si="422"/>
        <v>#VALUE!</v>
      </c>
      <c r="T1999" s="146" t="e">
        <f t="shared" si="423"/>
        <v>#VALUE!</v>
      </c>
    </row>
    <row r="2000" spans="1:20" x14ac:dyDescent="0.2">
      <c r="A2000" s="14"/>
      <c r="B2000" s="14"/>
      <c r="C2000" s="14"/>
      <c r="D2000" s="14"/>
      <c r="E2000" s="14"/>
      <c r="F2000" s="149" t="str">
        <f t="shared" si="412"/>
        <v/>
      </c>
      <c r="G2000" s="148" t="str">
        <f>IF(F2000="","",SUMIF(Supplier,Waste_Input!E2000,TotalSampleWeight))</f>
        <v/>
      </c>
      <c r="H2000" s="150" t="str">
        <f t="shared" si="413"/>
        <v/>
      </c>
      <c r="I2000" s="150" t="str">
        <f t="shared" si="414"/>
        <v/>
      </c>
      <c r="J2000" s="150" t="str">
        <f t="shared" si="415"/>
        <v/>
      </c>
      <c r="K2000" s="150" t="str">
        <f t="shared" si="416"/>
        <v/>
      </c>
      <c r="L2000" s="150" t="str">
        <f t="shared" si="417"/>
        <v/>
      </c>
      <c r="M2000" s="150" t="str">
        <f t="shared" si="418"/>
        <v/>
      </c>
      <c r="N2000" s="172" t="str">
        <f t="shared" si="419"/>
        <v/>
      </c>
      <c r="O2000" s="150" t="str">
        <f t="shared" si="420"/>
        <v/>
      </c>
      <c r="P2000" s="151" t="str">
        <f t="shared" si="421"/>
        <v/>
      </c>
      <c r="Q2000" s="150" t="str">
        <f t="shared" si="411"/>
        <v/>
      </c>
      <c r="R2000" s="126" t="str">
        <f t="array" ref="R2000">IF(AND(ISTEXT(E2000),D2000="TR"),_xlfn.STDEV.S(IF(Supplier=E2000,Target)),"")</f>
        <v/>
      </c>
      <c r="S2000" s="143" t="e">
        <f t="shared" si="422"/>
        <v>#VALUE!</v>
      </c>
      <c r="T2000" s="146" t="e">
        <f t="shared" si="423"/>
        <v>#VALUE!</v>
      </c>
    </row>
    <row r="2001" spans="1:20" x14ac:dyDescent="0.2">
      <c r="A2001" s="14"/>
      <c r="B2001" s="14"/>
      <c r="C2001" s="14"/>
      <c r="D2001" s="14"/>
      <c r="E2001" s="14"/>
      <c r="F2001" s="149" t="str">
        <f t="shared" si="412"/>
        <v/>
      </c>
      <c r="G2001" s="148" t="str">
        <f>IF(F2001="","",SUMIF(Supplier,Waste_Input!E2001,TotalSampleWeight))</f>
        <v/>
      </c>
      <c r="H2001" s="150" t="str">
        <f t="shared" si="413"/>
        <v/>
      </c>
      <c r="I2001" s="150" t="str">
        <f t="shared" si="414"/>
        <v/>
      </c>
      <c r="J2001" s="150" t="str">
        <f t="shared" si="415"/>
        <v/>
      </c>
      <c r="K2001" s="150" t="str">
        <f t="shared" si="416"/>
        <v/>
      </c>
      <c r="L2001" s="150" t="str">
        <f t="shared" si="417"/>
        <v/>
      </c>
      <c r="M2001" s="150" t="str">
        <f t="shared" si="418"/>
        <v/>
      </c>
      <c r="N2001" s="172" t="str">
        <f t="shared" si="419"/>
        <v/>
      </c>
      <c r="O2001" s="150" t="str">
        <f t="shared" si="420"/>
        <v/>
      </c>
      <c r="P2001" s="151" t="str">
        <f t="shared" si="421"/>
        <v/>
      </c>
      <c r="Q2001" s="150" t="str">
        <f t="shared" si="411"/>
        <v/>
      </c>
      <c r="R2001" s="126" t="str">
        <f t="array" ref="R2001">IF(AND(ISTEXT(E2001),D2001="TR"),_xlfn.STDEV.S(IF(Supplier=E2001,Target)),"")</f>
        <v/>
      </c>
      <c r="S2001" s="143" t="e">
        <f t="shared" si="422"/>
        <v>#VALUE!</v>
      </c>
      <c r="T2001" s="146" t="e">
        <f t="shared" si="423"/>
        <v>#VALUE!</v>
      </c>
    </row>
    <row r="2002" spans="1:20" x14ac:dyDescent="0.2">
      <c r="A2002" s="14"/>
      <c r="B2002" s="14"/>
      <c r="C2002" s="14"/>
      <c r="D2002" s="14"/>
      <c r="E2002" s="14"/>
      <c r="F2002" s="149" t="str">
        <f t="shared" si="412"/>
        <v/>
      </c>
      <c r="G2002" s="148" t="str">
        <f>IF(F2002="","",SUMIF(Supplier,Waste_Input!E2002,TotalSampleWeight))</f>
        <v/>
      </c>
      <c r="H2002" s="150" t="str">
        <f t="shared" si="413"/>
        <v/>
      </c>
      <c r="I2002" s="150" t="str">
        <f t="shared" si="414"/>
        <v/>
      </c>
      <c r="J2002" s="150" t="str">
        <f t="shared" si="415"/>
        <v/>
      </c>
      <c r="K2002" s="150" t="str">
        <f t="shared" si="416"/>
        <v/>
      </c>
      <c r="L2002" s="150" t="str">
        <f t="shared" si="417"/>
        <v/>
      </c>
      <c r="M2002" s="150" t="str">
        <f t="shared" si="418"/>
        <v/>
      </c>
      <c r="N2002" s="172" t="str">
        <f t="shared" si="419"/>
        <v/>
      </c>
      <c r="O2002" s="150" t="str">
        <f t="shared" si="420"/>
        <v/>
      </c>
      <c r="P2002" s="151" t="str">
        <f t="shared" si="421"/>
        <v/>
      </c>
      <c r="Q2002" s="150" t="str">
        <f t="shared" si="411"/>
        <v/>
      </c>
      <c r="R2002" s="126" t="str">
        <f t="array" ref="R2002">IF(AND(ISTEXT(E2002),D2002="TR"),_xlfn.STDEV.S(IF(Supplier=E2002,Target)),"")</f>
        <v/>
      </c>
      <c r="S2002" s="143" t="e">
        <f t="shared" si="422"/>
        <v>#VALUE!</v>
      </c>
      <c r="T2002" s="146" t="e">
        <f t="shared" si="423"/>
        <v>#VALUE!</v>
      </c>
    </row>
    <row r="2003" spans="1:20" x14ac:dyDescent="0.2">
      <c r="A2003" s="14"/>
      <c r="B2003" s="14"/>
      <c r="C2003" s="14"/>
      <c r="D2003" s="14"/>
      <c r="E2003" s="14"/>
      <c r="F2003" s="149" t="str">
        <f t="shared" si="412"/>
        <v/>
      </c>
      <c r="G2003" s="148" t="str">
        <f>IF(F2003="","",SUMIF(Supplier,Waste_Input!E2003,TotalSampleWeight))</f>
        <v/>
      </c>
      <c r="H2003" s="150" t="str">
        <f t="shared" si="413"/>
        <v/>
      </c>
      <c r="I2003" s="150" t="str">
        <f t="shared" si="414"/>
        <v/>
      </c>
      <c r="J2003" s="150" t="str">
        <f t="shared" si="415"/>
        <v/>
      </c>
      <c r="K2003" s="150" t="str">
        <f t="shared" si="416"/>
        <v/>
      </c>
      <c r="L2003" s="150" t="str">
        <f t="shared" si="417"/>
        <v/>
      </c>
      <c r="M2003" s="150" t="str">
        <f t="shared" si="418"/>
        <v/>
      </c>
      <c r="N2003" s="172" t="str">
        <f t="shared" si="419"/>
        <v/>
      </c>
      <c r="O2003" s="150" t="str">
        <f t="shared" si="420"/>
        <v/>
      </c>
      <c r="P2003" s="151" t="str">
        <f t="shared" si="421"/>
        <v/>
      </c>
      <c r="Q2003" s="150" t="str">
        <f t="shared" si="411"/>
        <v/>
      </c>
      <c r="R2003" s="126" t="str">
        <f t="array" ref="R2003">IF(AND(ISTEXT(E2003),D2003="TR"),_xlfn.STDEV.S(IF(Supplier=E2003,Target)),"")</f>
        <v/>
      </c>
      <c r="S2003" s="143" t="e">
        <f t="shared" si="422"/>
        <v>#VALUE!</v>
      </c>
      <c r="T2003" s="146" t="e">
        <f t="shared" si="423"/>
        <v>#VALUE!</v>
      </c>
    </row>
    <row r="2004" spans="1:20" x14ac:dyDescent="0.2">
      <c r="A2004" s="14"/>
      <c r="B2004" s="14"/>
      <c r="C2004" s="14"/>
      <c r="D2004" s="14"/>
      <c r="E2004" s="14"/>
      <c r="F2004" s="149" t="str">
        <f t="shared" si="412"/>
        <v/>
      </c>
      <c r="G2004" s="148" t="str">
        <f>IF(F2004="","",SUMIF(Supplier,Waste_Input!E2004,TotalSampleWeight))</f>
        <v/>
      </c>
      <c r="H2004" s="150" t="str">
        <f t="shared" si="413"/>
        <v/>
      </c>
      <c r="I2004" s="150" t="str">
        <f t="shared" si="414"/>
        <v/>
      </c>
      <c r="J2004" s="150" t="str">
        <f t="shared" si="415"/>
        <v/>
      </c>
      <c r="K2004" s="150" t="str">
        <f t="shared" si="416"/>
        <v/>
      </c>
      <c r="L2004" s="150" t="str">
        <f t="shared" si="417"/>
        <v/>
      </c>
      <c r="M2004" s="150" t="str">
        <f t="shared" si="418"/>
        <v/>
      </c>
      <c r="N2004" s="172" t="str">
        <f t="shared" si="419"/>
        <v/>
      </c>
      <c r="O2004" s="150" t="str">
        <f t="shared" si="420"/>
        <v/>
      </c>
      <c r="P2004" s="151" t="str">
        <f t="shared" si="421"/>
        <v/>
      </c>
      <c r="Q2004" s="150" t="str">
        <f t="shared" si="411"/>
        <v/>
      </c>
      <c r="R2004" s="126" t="str">
        <f t="array" ref="R2004">IF(AND(ISTEXT(E2004),D2004="TR"),_xlfn.STDEV.S(IF(Supplier=E2004,Target)),"")</f>
        <v/>
      </c>
      <c r="S2004" s="143" t="e">
        <f t="shared" si="422"/>
        <v>#VALUE!</v>
      </c>
      <c r="T2004" s="146" t="e">
        <f t="shared" si="423"/>
        <v>#VALUE!</v>
      </c>
    </row>
    <row r="2005" spans="1:20" x14ac:dyDescent="0.2">
      <c r="A2005" s="14"/>
      <c r="B2005" s="14"/>
      <c r="C2005" s="14"/>
      <c r="D2005" s="14"/>
      <c r="E2005" s="14"/>
      <c r="F2005" s="149" t="str">
        <f t="shared" si="412"/>
        <v/>
      </c>
      <c r="G2005" s="148" t="str">
        <f>IF(F2005="","",SUMIF(Supplier,Waste_Input!E2005,TotalSampleWeight))</f>
        <v/>
      </c>
      <c r="H2005" s="150" t="str">
        <f t="shared" si="413"/>
        <v/>
      </c>
      <c r="I2005" s="150" t="str">
        <f t="shared" si="414"/>
        <v/>
      </c>
      <c r="J2005" s="150" t="str">
        <f t="shared" si="415"/>
        <v/>
      </c>
      <c r="K2005" s="150" t="str">
        <f t="shared" si="416"/>
        <v/>
      </c>
      <c r="L2005" s="150" t="str">
        <f t="shared" si="417"/>
        <v/>
      </c>
      <c r="M2005" s="150" t="str">
        <f t="shared" si="418"/>
        <v/>
      </c>
      <c r="N2005" s="172" t="str">
        <f t="shared" si="419"/>
        <v/>
      </c>
      <c r="O2005" s="150" t="str">
        <f t="shared" si="420"/>
        <v/>
      </c>
      <c r="P2005" s="151" t="str">
        <f t="shared" si="421"/>
        <v/>
      </c>
      <c r="Q2005" s="150" t="str">
        <f t="shared" si="411"/>
        <v/>
      </c>
      <c r="R2005" s="126" t="str">
        <f t="array" ref="R2005">IF(AND(ISTEXT(E2005),D2005="TR"),_xlfn.STDEV.S(IF(Supplier=E2005,Target)),"")</f>
        <v/>
      </c>
      <c r="S2005" s="143" t="e">
        <f t="shared" si="422"/>
        <v>#VALUE!</v>
      </c>
      <c r="T2005" s="146" t="e">
        <f t="shared" si="423"/>
        <v>#VALUE!</v>
      </c>
    </row>
    <row r="2006" spans="1:20" x14ac:dyDescent="0.2">
      <c r="A2006" s="14"/>
      <c r="B2006" s="14"/>
      <c r="C2006" s="14"/>
      <c r="D2006" s="14"/>
      <c r="E2006" s="14"/>
      <c r="F2006" s="149" t="str">
        <f t="shared" si="412"/>
        <v/>
      </c>
      <c r="G2006" s="148" t="str">
        <f>IF(F2006="","",SUMIF(Supplier,Waste_Input!E2006,TotalSampleWeight))</f>
        <v/>
      </c>
      <c r="H2006" s="150" t="str">
        <f t="shared" si="413"/>
        <v/>
      </c>
      <c r="I2006" s="150" t="str">
        <f t="shared" si="414"/>
        <v/>
      </c>
      <c r="J2006" s="150" t="str">
        <f t="shared" si="415"/>
        <v/>
      </c>
      <c r="K2006" s="150" t="str">
        <f t="shared" si="416"/>
        <v/>
      </c>
      <c r="L2006" s="150" t="str">
        <f t="shared" si="417"/>
        <v/>
      </c>
      <c r="M2006" s="150" t="str">
        <f t="shared" si="418"/>
        <v/>
      </c>
      <c r="N2006" s="172" t="str">
        <f t="shared" si="419"/>
        <v/>
      </c>
      <c r="O2006" s="150" t="str">
        <f t="shared" si="420"/>
        <v/>
      </c>
      <c r="P2006" s="151" t="str">
        <f t="shared" si="421"/>
        <v/>
      </c>
      <c r="Q2006" s="150" t="str">
        <f t="shared" si="411"/>
        <v/>
      </c>
      <c r="R2006" s="126" t="str">
        <f t="array" ref="R2006">IF(AND(ISTEXT(E2006),D2006="TR"),_xlfn.STDEV.S(IF(Supplier=E2006,Target)),"")</f>
        <v/>
      </c>
      <c r="S2006" s="143" t="e">
        <f t="shared" si="422"/>
        <v>#VALUE!</v>
      </c>
      <c r="T2006" s="146" t="e">
        <f t="shared" si="423"/>
        <v>#VALUE!</v>
      </c>
    </row>
    <row r="2007" spans="1:20" x14ac:dyDescent="0.2">
      <c r="A2007" s="14"/>
      <c r="B2007" s="14"/>
      <c r="C2007" s="14"/>
      <c r="D2007" s="14"/>
      <c r="E2007" s="14"/>
      <c r="F2007" s="149" t="str">
        <f t="shared" si="412"/>
        <v/>
      </c>
      <c r="G2007" s="148" t="str">
        <f>IF(F2007="","",SUMIF(Supplier,Waste_Input!E2007,TotalSampleWeight))</f>
        <v/>
      </c>
      <c r="H2007" s="150" t="str">
        <f t="shared" si="413"/>
        <v/>
      </c>
      <c r="I2007" s="150" t="str">
        <f t="shared" si="414"/>
        <v/>
      </c>
      <c r="J2007" s="150" t="str">
        <f t="shared" si="415"/>
        <v/>
      </c>
      <c r="K2007" s="150" t="str">
        <f t="shared" si="416"/>
        <v/>
      </c>
      <c r="L2007" s="150" t="str">
        <f t="shared" si="417"/>
        <v/>
      </c>
      <c r="M2007" s="150" t="str">
        <f t="shared" si="418"/>
        <v/>
      </c>
      <c r="N2007" s="172" t="str">
        <f t="shared" si="419"/>
        <v/>
      </c>
      <c r="O2007" s="150" t="str">
        <f t="shared" si="420"/>
        <v/>
      </c>
      <c r="P2007" s="151" t="str">
        <f t="shared" si="421"/>
        <v/>
      </c>
      <c r="Q2007" s="150" t="str">
        <f t="shared" si="411"/>
        <v/>
      </c>
      <c r="R2007" s="126" t="str">
        <f t="array" ref="R2007">IF(AND(ISTEXT(E2007),D2007="TR"),_xlfn.STDEV.S(IF(Supplier=E2007,Target)),"")</f>
        <v/>
      </c>
      <c r="S2007" s="143" t="e">
        <f t="shared" si="422"/>
        <v>#VALUE!</v>
      </c>
      <c r="T2007" s="146" t="e">
        <f t="shared" si="423"/>
        <v>#VALUE!</v>
      </c>
    </row>
    <row r="2008" spans="1:20" x14ac:dyDescent="0.2">
      <c r="A2008" s="14"/>
      <c r="B2008" s="14"/>
      <c r="C2008" s="14"/>
      <c r="D2008" s="14"/>
      <c r="E2008" s="14"/>
      <c r="F2008" s="149" t="str">
        <f t="shared" si="412"/>
        <v/>
      </c>
      <c r="G2008" s="148" t="str">
        <f>IF(F2008="","",SUMIF(Supplier,Waste_Input!E2008,TotalSampleWeight))</f>
        <v/>
      </c>
      <c r="H2008" s="150" t="str">
        <f t="shared" si="413"/>
        <v/>
      </c>
      <c r="I2008" s="150" t="str">
        <f t="shared" si="414"/>
        <v/>
      </c>
      <c r="J2008" s="150" t="str">
        <f t="shared" si="415"/>
        <v/>
      </c>
      <c r="K2008" s="150" t="str">
        <f t="shared" si="416"/>
        <v/>
      </c>
      <c r="L2008" s="150" t="str">
        <f t="shared" si="417"/>
        <v/>
      </c>
      <c r="M2008" s="150" t="str">
        <f t="shared" si="418"/>
        <v/>
      </c>
      <c r="N2008" s="172" t="str">
        <f t="shared" si="419"/>
        <v/>
      </c>
      <c r="O2008" s="150" t="str">
        <f t="shared" si="420"/>
        <v/>
      </c>
      <c r="P2008" s="151" t="str">
        <f t="shared" si="421"/>
        <v/>
      </c>
      <c r="Q2008" s="150" t="str">
        <f t="shared" si="411"/>
        <v/>
      </c>
      <c r="R2008" s="126" t="str">
        <f t="array" ref="R2008">IF(AND(ISTEXT(E2008),D2008="TR"),_xlfn.STDEV.S(IF(Supplier=E2008,Target)),"")</f>
        <v/>
      </c>
      <c r="S2008" s="143" t="e">
        <f t="shared" si="422"/>
        <v>#VALUE!</v>
      </c>
      <c r="T2008" s="146" t="e">
        <f t="shared" si="423"/>
        <v>#VALUE!</v>
      </c>
    </row>
    <row r="2009" spans="1:20" x14ac:dyDescent="0.2">
      <c r="A2009" s="14"/>
      <c r="B2009" s="14"/>
      <c r="C2009" s="14"/>
      <c r="D2009" s="14"/>
      <c r="E2009" s="14"/>
      <c r="F2009" s="149" t="str">
        <f t="shared" si="412"/>
        <v/>
      </c>
      <c r="G2009" s="148" t="str">
        <f>IF(F2009="","",SUMIF(Supplier,Waste_Input!E2009,TotalSampleWeight))</f>
        <v/>
      </c>
      <c r="H2009" s="150" t="str">
        <f t="shared" si="413"/>
        <v/>
      </c>
      <c r="I2009" s="150" t="str">
        <f t="shared" si="414"/>
        <v/>
      </c>
      <c r="J2009" s="150" t="str">
        <f t="shared" si="415"/>
        <v/>
      </c>
      <c r="K2009" s="150" t="str">
        <f t="shared" si="416"/>
        <v/>
      </c>
      <c r="L2009" s="150" t="str">
        <f t="shared" si="417"/>
        <v/>
      </c>
      <c r="M2009" s="150" t="str">
        <f t="shared" si="418"/>
        <v/>
      </c>
      <c r="N2009" s="172" t="str">
        <f t="shared" si="419"/>
        <v/>
      </c>
      <c r="O2009" s="150" t="str">
        <f t="shared" si="420"/>
        <v/>
      </c>
      <c r="P2009" s="151" t="str">
        <f t="shared" si="421"/>
        <v/>
      </c>
      <c r="Q2009" s="150" t="str">
        <f t="shared" si="411"/>
        <v/>
      </c>
      <c r="R2009" s="126" t="str">
        <f t="array" ref="R2009">IF(AND(ISTEXT(E2009),D2009="TR"),_xlfn.STDEV.S(IF(Supplier=E2009,Target)),"")</f>
        <v/>
      </c>
      <c r="S2009" s="143" t="e">
        <f t="shared" si="422"/>
        <v>#VALUE!</v>
      </c>
      <c r="T2009" s="146" t="e">
        <f t="shared" si="423"/>
        <v>#VALUE!</v>
      </c>
    </row>
    <row r="2010" spans="1:20" x14ac:dyDescent="0.2">
      <c r="A2010" s="14"/>
      <c r="B2010" s="14"/>
      <c r="C2010" s="14"/>
      <c r="D2010" s="14"/>
      <c r="E2010" s="14"/>
      <c r="F2010" s="149" t="str">
        <f t="shared" si="412"/>
        <v/>
      </c>
      <c r="G2010" s="148" t="str">
        <f>IF(F2010="","",SUMIF(Supplier,Waste_Input!E2010,TotalSampleWeight))</f>
        <v/>
      </c>
      <c r="H2010" s="150" t="str">
        <f t="shared" si="413"/>
        <v/>
      </c>
      <c r="I2010" s="150" t="str">
        <f t="shared" si="414"/>
        <v/>
      </c>
      <c r="J2010" s="150" t="str">
        <f t="shared" si="415"/>
        <v/>
      </c>
      <c r="K2010" s="150" t="str">
        <f t="shared" si="416"/>
        <v/>
      </c>
      <c r="L2010" s="150" t="str">
        <f t="shared" si="417"/>
        <v/>
      </c>
      <c r="M2010" s="150" t="str">
        <f t="shared" si="418"/>
        <v/>
      </c>
      <c r="N2010" s="172" t="str">
        <f t="shared" si="419"/>
        <v/>
      </c>
      <c r="O2010" s="150" t="str">
        <f t="shared" si="420"/>
        <v/>
      </c>
      <c r="P2010" s="151" t="str">
        <f t="shared" si="421"/>
        <v/>
      </c>
      <c r="Q2010" s="150" t="str">
        <f t="shared" si="411"/>
        <v/>
      </c>
      <c r="R2010" s="126" t="str">
        <f t="array" ref="R2010">IF(AND(ISTEXT(E2010),D2010="TR"),_xlfn.STDEV.S(IF(Supplier=E2010,Target)),"")</f>
        <v/>
      </c>
      <c r="S2010" s="143" t="e">
        <f t="shared" si="422"/>
        <v>#VALUE!</v>
      </c>
      <c r="T2010" s="146" t="e">
        <f t="shared" si="423"/>
        <v>#VALUE!</v>
      </c>
    </row>
    <row r="2011" spans="1:20" x14ac:dyDescent="0.2">
      <c r="A2011" s="14"/>
      <c r="B2011" s="14"/>
      <c r="C2011" s="14"/>
      <c r="D2011" s="14"/>
      <c r="E2011" s="14"/>
      <c r="F2011" s="149" t="str">
        <f t="shared" si="412"/>
        <v/>
      </c>
      <c r="G2011" s="148" t="str">
        <f>IF(F2011="","",SUMIF(Supplier,Waste_Input!E2011,TotalSampleWeight))</f>
        <v/>
      </c>
      <c r="H2011" s="150" t="str">
        <f t="shared" si="413"/>
        <v/>
      </c>
      <c r="I2011" s="150" t="str">
        <f t="shared" si="414"/>
        <v/>
      </c>
      <c r="J2011" s="150" t="str">
        <f t="shared" si="415"/>
        <v/>
      </c>
      <c r="K2011" s="150" t="str">
        <f t="shared" si="416"/>
        <v/>
      </c>
      <c r="L2011" s="150" t="str">
        <f t="shared" si="417"/>
        <v/>
      </c>
      <c r="M2011" s="150" t="str">
        <f t="shared" si="418"/>
        <v/>
      </c>
      <c r="N2011" s="172" t="str">
        <f t="shared" si="419"/>
        <v/>
      </c>
      <c r="O2011" s="150" t="str">
        <f t="shared" si="420"/>
        <v/>
      </c>
      <c r="P2011" s="151" t="str">
        <f t="shared" si="421"/>
        <v/>
      </c>
      <c r="Q2011" s="150" t="str">
        <f t="shared" si="411"/>
        <v/>
      </c>
      <c r="R2011" s="126" t="str">
        <f t="array" ref="R2011">IF(AND(ISTEXT(E2011),D2011="TR"),_xlfn.STDEV.S(IF(Supplier=E2011,Target)),"")</f>
        <v/>
      </c>
      <c r="S2011" s="143" t="e">
        <f t="shared" si="422"/>
        <v>#VALUE!</v>
      </c>
      <c r="T2011" s="146" t="e">
        <f t="shared" si="423"/>
        <v>#VALUE!</v>
      </c>
    </row>
    <row r="2012" spans="1:20" x14ac:dyDescent="0.2">
      <c r="A2012" s="14"/>
      <c r="B2012" s="14"/>
      <c r="C2012" s="14"/>
      <c r="D2012" s="14"/>
      <c r="E2012" s="14"/>
      <c r="F2012" s="149" t="str">
        <f t="shared" si="412"/>
        <v/>
      </c>
      <c r="G2012" s="148" t="str">
        <f>IF(F2012="","",SUMIF(Supplier,Waste_Input!E2012,TotalSampleWeight))</f>
        <v/>
      </c>
      <c r="H2012" s="150" t="str">
        <f t="shared" si="413"/>
        <v/>
      </c>
      <c r="I2012" s="150" t="str">
        <f t="shared" si="414"/>
        <v/>
      </c>
      <c r="J2012" s="150" t="str">
        <f t="shared" si="415"/>
        <v/>
      </c>
      <c r="K2012" s="150" t="str">
        <f t="shared" si="416"/>
        <v/>
      </c>
      <c r="L2012" s="150" t="str">
        <f t="shared" si="417"/>
        <v/>
      </c>
      <c r="M2012" s="150" t="str">
        <f t="shared" si="418"/>
        <v/>
      </c>
      <c r="N2012" s="172" t="str">
        <f t="shared" si="419"/>
        <v/>
      </c>
      <c r="O2012" s="150" t="str">
        <f t="shared" si="420"/>
        <v/>
      </c>
      <c r="P2012" s="151" t="str">
        <f t="shared" si="421"/>
        <v/>
      </c>
      <c r="Q2012" s="150" t="str">
        <f t="shared" si="411"/>
        <v/>
      </c>
      <c r="R2012" s="126" t="str">
        <f t="array" ref="R2012">IF(AND(ISTEXT(E2012),D2012="TR"),_xlfn.STDEV.S(IF(Supplier=E2012,Target)),"")</f>
        <v/>
      </c>
      <c r="S2012" s="143" t="e">
        <f t="shared" si="422"/>
        <v>#VALUE!</v>
      </c>
      <c r="T2012" s="146" t="e">
        <f t="shared" si="423"/>
        <v>#VALUE!</v>
      </c>
    </row>
    <row r="2013" spans="1:20" x14ac:dyDescent="0.2">
      <c r="A2013" s="14"/>
      <c r="B2013" s="14"/>
      <c r="C2013" s="14"/>
      <c r="D2013" s="14"/>
      <c r="E2013" s="14"/>
      <c r="F2013" s="149" t="str">
        <f t="shared" si="412"/>
        <v/>
      </c>
      <c r="G2013" s="148" t="str">
        <f>IF(F2013="","",SUMIF(Supplier,Waste_Input!E2013,TotalSampleWeight))</f>
        <v/>
      </c>
      <c r="H2013" s="150" t="str">
        <f t="shared" si="413"/>
        <v/>
      </c>
      <c r="I2013" s="150" t="str">
        <f t="shared" si="414"/>
        <v/>
      </c>
      <c r="J2013" s="150" t="str">
        <f t="shared" si="415"/>
        <v/>
      </c>
      <c r="K2013" s="150" t="str">
        <f t="shared" si="416"/>
        <v/>
      </c>
      <c r="L2013" s="150" t="str">
        <f t="shared" si="417"/>
        <v/>
      </c>
      <c r="M2013" s="150" t="str">
        <f t="shared" si="418"/>
        <v/>
      </c>
      <c r="N2013" s="172" t="str">
        <f t="shared" si="419"/>
        <v/>
      </c>
      <c r="O2013" s="150" t="str">
        <f t="shared" si="420"/>
        <v/>
      </c>
      <c r="P2013" s="151" t="str">
        <f t="shared" si="421"/>
        <v/>
      </c>
      <c r="Q2013" s="150" t="str">
        <f t="shared" si="411"/>
        <v/>
      </c>
      <c r="R2013" s="126" t="str">
        <f t="array" ref="R2013">IF(AND(ISTEXT(E2013),D2013="TR"),_xlfn.STDEV.S(IF(Supplier=E2013,Target)),"")</f>
        <v/>
      </c>
      <c r="S2013" s="143" t="e">
        <f t="shared" si="422"/>
        <v>#VALUE!</v>
      </c>
      <c r="T2013" s="146" t="e">
        <f t="shared" si="423"/>
        <v>#VALUE!</v>
      </c>
    </row>
    <row r="2014" spans="1:20" x14ac:dyDescent="0.2">
      <c r="A2014" s="14"/>
      <c r="B2014" s="14"/>
      <c r="C2014" s="14"/>
      <c r="D2014" s="14"/>
      <c r="E2014" s="14"/>
      <c r="F2014" s="149" t="str">
        <f t="shared" si="412"/>
        <v/>
      </c>
      <c r="G2014" s="148" t="str">
        <f>IF(F2014="","",SUMIF(Supplier,Waste_Input!E2014,TotalSampleWeight))</f>
        <v/>
      </c>
      <c r="H2014" s="150" t="str">
        <f t="shared" si="413"/>
        <v/>
      </c>
      <c r="I2014" s="150" t="str">
        <f t="shared" si="414"/>
        <v/>
      </c>
      <c r="J2014" s="150" t="str">
        <f t="shared" si="415"/>
        <v/>
      </c>
      <c r="K2014" s="150" t="str">
        <f t="shared" si="416"/>
        <v/>
      </c>
      <c r="L2014" s="150" t="str">
        <f t="shared" si="417"/>
        <v/>
      </c>
      <c r="M2014" s="150" t="str">
        <f t="shared" si="418"/>
        <v/>
      </c>
      <c r="N2014" s="172" t="str">
        <f t="shared" si="419"/>
        <v/>
      </c>
      <c r="O2014" s="150" t="str">
        <f t="shared" si="420"/>
        <v/>
      </c>
      <c r="P2014" s="151" t="str">
        <f t="shared" si="421"/>
        <v/>
      </c>
      <c r="Q2014" s="150" t="str">
        <f t="shared" si="411"/>
        <v/>
      </c>
      <c r="R2014" s="126" t="str">
        <f t="array" ref="R2014">IF(AND(ISTEXT(E2014),D2014="TR"),_xlfn.STDEV.S(IF(Supplier=E2014,Target)),"")</f>
        <v/>
      </c>
      <c r="S2014" s="143" t="e">
        <f t="shared" si="422"/>
        <v>#VALUE!</v>
      </c>
      <c r="T2014" s="146" t="e">
        <f t="shared" si="423"/>
        <v>#VALUE!</v>
      </c>
    </row>
    <row r="2015" spans="1:20" x14ac:dyDescent="0.2">
      <c r="A2015" s="14"/>
      <c r="B2015" s="14"/>
      <c r="C2015" s="14"/>
      <c r="D2015" s="14"/>
      <c r="E2015" s="14"/>
      <c r="F2015" s="149" t="str">
        <f t="shared" si="412"/>
        <v/>
      </c>
      <c r="G2015" s="148" t="str">
        <f>IF(F2015="","",SUMIF(Supplier,Waste_Input!E2015,TotalSampleWeight))</f>
        <v/>
      </c>
      <c r="H2015" s="150" t="str">
        <f t="shared" si="413"/>
        <v/>
      </c>
      <c r="I2015" s="150" t="str">
        <f t="shared" si="414"/>
        <v/>
      </c>
      <c r="J2015" s="150" t="str">
        <f t="shared" si="415"/>
        <v/>
      </c>
      <c r="K2015" s="150" t="str">
        <f t="shared" si="416"/>
        <v/>
      </c>
      <c r="L2015" s="150" t="str">
        <f t="shared" si="417"/>
        <v/>
      </c>
      <c r="M2015" s="150" t="str">
        <f t="shared" si="418"/>
        <v/>
      </c>
      <c r="N2015" s="172" t="str">
        <f t="shared" si="419"/>
        <v/>
      </c>
      <c r="O2015" s="150" t="str">
        <f t="shared" si="420"/>
        <v/>
      </c>
      <c r="P2015" s="151" t="str">
        <f t="shared" si="421"/>
        <v/>
      </c>
      <c r="Q2015" s="150" t="str">
        <f t="shared" si="411"/>
        <v/>
      </c>
      <c r="R2015" s="126" t="str">
        <f t="array" ref="R2015">IF(AND(ISTEXT(E2015),D2015="TR"),_xlfn.STDEV.S(IF(Supplier=E2015,Target)),"")</f>
        <v/>
      </c>
      <c r="S2015" s="143" t="e">
        <f t="shared" si="422"/>
        <v>#VALUE!</v>
      </c>
      <c r="T2015" s="146" t="e">
        <f t="shared" si="423"/>
        <v>#VALUE!</v>
      </c>
    </row>
    <row r="2016" spans="1:20" x14ac:dyDescent="0.2">
      <c r="A2016" s="14"/>
      <c r="B2016" s="14"/>
      <c r="C2016" s="14"/>
      <c r="D2016" s="14"/>
      <c r="E2016" s="14"/>
      <c r="F2016" s="149" t="str">
        <f t="shared" si="412"/>
        <v/>
      </c>
      <c r="G2016" s="148" t="str">
        <f>IF(F2016="","",SUMIF(Supplier,Waste_Input!E2016,TotalSampleWeight))</f>
        <v/>
      </c>
      <c r="H2016" s="150" t="str">
        <f t="shared" si="413"/>
        <v/>
      </c>
      <c r="I2016" s="150" t="str">
        <f t="shared" si="414"/>
        <v/>
      </c>
      <c r="J2016" s="150" t="str">
        <f t="shared" si="415"/>
        <v/>
      </c>
      <c r="K2016" s="150" t="str">
        <f t="shared" si="416"/>
        <v/>
      </c>
      <c r="L2016" s="150" t="str">
        <f t="shared" si="417"/>
        <v/>
      </c>
      <c r="M2016" s="150" t="str">
        <f t="shared" si="418"/>
        <v/>
      </c>
      <c r="N2016" s="172" t="str">
        <f t="shared" si="419"/>
        <v/>
      </c>
      <c r="O2016" s="150" t="str">
        <f t="shared" si="420"/>
        <v/>
      </c>
      <c r="P2016" s="151" t="str">
        <f t="shared" si="421"/>
        <v/>
      </c>
      <c r="Q2016" s="150" t="str">
        <f t="shared" si="411"/>
        <v/>
      </c>
      <c r="R2016" s="126" t="str">
        <f t="array" ref="R2016">IF(AND(ISTEXT(E2016),D2016="TR"),_xlfn.STDEV.S(IF(Supplier=E2016,Target)),"")</f>
        <v/>
      </c>
      <c r="S2016" s="143" t="e">
        <f t="shared" si="422"/>
        <v>#VALUE!</v>
      </c>
      <c r="T2016" s="146" t="e">
        <f t="shared" si="423"/>
        <v>#VALUE!</v>
      </c>
    </row>
    <row r="2017" spans="1:20" x14ac:dyDescent="0.2">
      <c r="A2017" s="14"/>
      <c r="B2017" s="14"/>
      <c r="C2017" s="14"/>
      <c r="D2017" s="14"/>
      <c r="E2017" s="14"/>
      <c r="F2017" s="149" t="str">
        <f t="shared" si="412"/>
        <v/>
      </c>
      <c r="G2017" s="148" t="str">
        <f>IF(F2017="","",SUMIF(Supplier,Waste_Input!E2017,TotalSampleWeight))</f>
        <v/>
      </c>
      <c r="H2017" s="150" t="str">
        <f t="shared" si="413"/>
        <v/>
      </c>
      <c r="I2017" s="150" t="str">
        <f t="shared" si="414"/>
        <v/>
      </c>
      <c r="J2017" s="150" t="str">
        <f t="shared" si="415"/>
        <v/>
      </c>
      <c r="K2017" s="150" t="str">
        <f t="shared" si="416"/>
        <v/>
      </c>
      <c r="L2017" s="150" t="str">
        <f t="shared" si="417"/>
        <v/>
      </c>
      <c r="M2017" s="150" t="str">
        <f t="shared" si="418"/>
        <v/>
      </c>
      <c r="N2017" s="172" t="str">
        <f t="shared" si="419"/>
        <v/>
      </c>
      <c r="O2017" s="150" t="str">
        <f t="shared" si="420"/>
        <v/>
      </c>
      <c r="P2017" s="151" t="str">
        <f t="shared" si="421"/>
        <v/>
      </c>
      <c r="Q2017" s="150" t="str">
        <f t="shared" si="411"/>
        <v/>
      </c>
      <c r="R2017" s="126" t="str">
        <f t="array" ref="R2017">IF(AND(ISTEXT(E2017),D2017="TR"),_xlfn.STDEV.S(IF(Supplier=E2017,Target)),"")</f>
        <v/>
      </c>
      <c r="S2017" s="143" t="e">
        <f t="shared" si="422"/>
        <v>#VALUE!</v>
      </c>
      <c r="T2017" s="146" t="e">
        <f t="shared" si="423"/>
        <v>#VALUE!</v>
      </c>
    </row>
    <row r="2018" spans="1:20" x14ac:dyDescent="0.2">
      <c r="A2018" s="14"/>
      <c r="B2018" s="14"/>
      <c r="C2018" s="14"/>
      <c r="D2018" s="14"/>
      <c r="E2018" s="14"/>
      <c r="F2018" s="149" t="str">
        <f t="shared" si="412"/>
        <v/>
      </c>
      <c r="G2018" s="148" t="str">
        <f>IF(F2018="","",SUMIF(Supplier,Waste_Input!E2018,TotalSampleWeight))</f>
        <v/>
      </c>
      <c r="H2018" s="150" t="str">
        <f t="shared" si="413"/>
        <v/>
      </c>
      <c r="I2018" s="150" t="str">
        <f t="shared" si="414"/>
        <v/>
      </c>
      <c r="J2018" s="150" t="str">
        <f t="shared" si="415"/>
        <v/>
      </c>
      <c r="K2018" s="150" t="str">
        <f t="shared" si="416"/>
        <v/>
      </c>
      <c r="L2018" s="150" t="str">
        <f t="shared" si="417"/>
        <v/>
      </c>
      <c r="M2018" s="150" t="str">
        <f t="shared" si="418"/>
        <v/>
      </c>
      <c r="N2018" s="172" t="str">
        <f t="shared" si="419"/>
        <v/>
      </c>
      <c r="O2018" s="150" t="str">
        <f t="shared" si="420"/>
        <v/>
      </c>
      <c r="P2018" s="151" t="str">
        <f t="shared" si="421"/>
        <v/>
      </c>
      <c r="Q2018" s="150" t="str">
        <f t="shared" si="411"/>
        <v/>
      </c>
      <c r="R2018" s="126" t="str">
        <f t="array" ref="R2018">IF(AND(ISTEXT(E2018),D2018="TR"),_xlfn.STDEV.S(IF(Supplier=E2018,Target)),"")</f>
        <v/>
      </c>
      <c r="S2018" s="143" t="e">
        <f t="shared" si="422"/>
        <v>#VALUE!</v>
      </c>
      <c r="T2018" s="146" t="e">
        <f t="shared" si="423"/>
        <v>#VALUE!</v>
      </c>
    </row>
    <row r="2019" spans="1:20" x14ac:dyDescent="0.2">
      <c r="A2019" s="14"/>
      <c r="B2019" s="14"/>
      <c r="C2019" s="14"/>
      <c r="D2019" s="14"/>
      <c r="E2019" s="14"/>
      <c r="F2019" s="149" t="str">
        <f t="shared" si="412"/>
        <v/>
      </c>
      <c r="G2019" s="148" t="str">
        <f>IF(F2019="","",SUMIF(Supplier,Waste_Input!E2019,TotalSampleWeight))</f>
        <v/>
      </c>
      <c r="H2019" s="150" t="str">
        <f t="shared" si="413"/>
        <v/>
      </c>
      <c r="I2019" s="150" t="str">
        <f t="shared" si="414"/>
        <v/>
      </c>
      <c r="J2019" s="150" t="str">
        <f t="shared" si="415"/>
        <v/>
      </c>
      <c r="K2019" s="150" t="str">
        <f t="shared" si="416"/>
        <v/>
      </c>
      <c r="L2019" s="150" t="str">
        <f t="shared" si="417"/>
        <v/>
      </c>
      <c r="M2019" s="150" t="str">
        <f t="shared" si="418"/>
        <v/>
      </c>
      <c r="N2019" s="172" t="str">
        <f t="shared" si="419"/>
        <v/>
      </c>
      <c r="O2019" s="150" t="str">
        <f t="shared" si="420"/>
        <v/>
      </c>
      <c r="P2019" s="151" t="str">
        <f t="shared" si="421"/>
        <v/>
      </c>
      <c r="Q2019" s="150" t="str">
        <f t="shared" si="411"/>
        <v/>
      </c>
      <c r="R2019" s="126" t="str">
        <f t="array" ref="R2019">IF(AND(ISTEXT(E2019),D2019="TR"),_xlfn.STDEV.S(IF(Supplier=E2019,Target)),"")</f>
        <v/>
      </c>
      <c r="S2019" s="143" t="e">
        <f t="shared" si="422"/>
        <v>#VALUE!</v>
      </c>
      <c r="T2019" s="146" t="e">
        <f t="shared" si="423"/>
        <v>#VALUE!</v>
      </c>
    </row>
    <row r="2020" spans="1:20" x14ac:dyDescent="0.2">
      <c r="A2020" s="14"/>
      <c r="B2020" s="14"/>
      <c r="C2020" s="14"/>
      <c r="D2020" s="14"/>
      <c r="E2020" s="14"/>
      <c r="F2020" s="149" t="str">
        <f t="shared" si="412"/>
        <v/>
      </c>
      <c r="G2020" s="148" t="str">
        <f>IF(F2020="","",SUMIF(Supplier,Waste_Input!E2020,TotalSampleWeight))</f>
        <v/>
      </c>
      <c r="H2020" s="150" t="str">
        <f t="shared" si="413"/>
        <v/>
      </c>
      <c r="I2020" s="150" t="str">
        <f t="shared" si="414"/>
        <v/>
      </c>
      <c r="J2020" s="150" t="str">
        <f t="shared" si="415"/>
        <v/>
      </c>
      <c r="K2020" s="150" t="str">
        <f t="shared" si="416"/>
        <v/>
      </c>
      <c r="L2020" s="150" t="str">
        <f t="shared" si="417"/>
        <v/>
      </c>
      <c r="M2020" s="150" t="str">
        <f t="shared" si="418"/>
        <v/>
      </c>
      <c r="N2020" s="172" t="str">
        <f t="shared" si="419"/>
        <v/>
      </c>
      <c r="O2020" s="150" t="str">
        <f t="shared" si="420"/>
        <v/>
      </c>
      <c r="P2020" s="151" t="str">
        <f t="shared" si="421"/>
        <v/>
      </c>
      <c r="Q2020" s="150" t="str">
        <f t="shared" si="411"/>
        <v/>
      </c>
      <c r="R2020" s="126" t="str">
        <f t="array" ref="R2020">IF(AND(ISTEXT(E2020),D2020="TR"),_xlfn.STDEV.S(IF(Supplier=E2020,Target)),"")</f>
        <v/>
      </c>
      <c r="S2020" s="143" t="e">
        <f t="shared" si="422"/>
        <v>#VALUE!</v>
      </c>
      <c r="T2020" s="146" t="e">
        <f t="shared" si="423"/>
        <v>#VALUE!</v>
      </c>
    </row>
    <row r="2021" spans="1:20" x14ac:dyDescent="0.2">
      <c r="A2021" s="14"/>
      <c r="B2021" s="14"/>
      <c r="C2021" s="14"/>
      <c r="D2021" s="14"/>
      <c r="E2021" s="14"/>
      <c r="F2021" s="149" t="str">
        <f t="shared" si="412"/>
        <v/>
      </c>
      <c r="G2021" s="148" t="str">
        <f>IF(F2021="","",SUMIF(Supplier,Waste_Input!E2021,TotalSampleWeight))</f>
        <v/>
      </c>
      <c r="H2021" s="150" t="str">
        <f t="shared" si="413"/>
        <v/>
      </c>
      <c r="I2021" s="150" t="str">
        <f t="shared" si="414"/>
        <v/>
      </c>
      <c r="J2021" s="150" t="str">
        <f t="shared" si="415"/>
        <v/>
      </c>
      <c r="K2021" s="150" t="str">
        <f t="shared" si="416"/>
        <v/>
      </c>
      <c r="L2021" s="150" t="str">
        <f t="shared" si="417"/>
        <v/>
      </c>
      <c r="M2021" s="150" t="str">
        <f t="shared" si="418"/>
        <v/>
      </c>
      <c r="N2021" s="172" t="str">
        <f t="shared" si="419"/>
        <v/>
      </c>
      <c r="O2021" s="150" t="str">
        <f t="shared" si="420"/>
        <v/>
      </c>
      <c r="P2021" s="151" t="str">
        <f t="shared" si="421"/>
        <v/>
      </c>
      <c r="Q2021" s="150" t="str">
        <f t="shared" si="411"/>
        <v/>
      </c>
      <c r="R2021" s="126" t="str">
        <f t="array" ref="R2021">IF(AND(ISTEXT(E2021),D2021="TR"),_xlfn.STDEV.S(IF(Supplier=E2021,Target)),"")</f>
        <v/>
      </c>
      <c r="S2021" s="143" t="e">
        <f t="shared" si="422"/>
        <v>#VALUE!</v>
      </c>
      <c r="T2021" s="146" t="e">
        <f t="shared" si="423"/>
        <v>#VALUE!</v>
      </c>
    </row>
    <row r="2022" spans="1:20" x14ac:dyDescent="0.2">
      <c r="A2022" s="14"/>
      <c r="B2022" s="14"/>
      <c r="C2022" s="14"/>
      <c r="D2022" s="14"/>
      <c r="E2022" s="14"/>
      <c r="F2022" s="149" t="str">
        <f t="shared" si="412"/>
        <v/>
      </c>
      <c r="G2022" s="148" t="str">
        <f>IF(F2022="","",SUMIF(Supplier,Waste_Input!E2022,TotalSampleWeight))</f>
        <v/>
      </c>
      <c r="H2022" s="150" t="str">
        <f t="shared" si="413"/>
        <v/>
      </c>
      <c r="I2022" s="150" t="str">
        <f t="shared" si="414"/>
        <v/>
      </c>
      <c r="J2022" s="150" t="str">
        <f t="shared" si="415"/>
        <v/>
      </c>
      <c r="K2022" s="150" t="str">
        <f t="shared" si="416"/>
        <v/>
      </c>
      <c r="L2022" s="150" t="str">
        <f t="shared" si="417"/>
        <v/>
      </c>
      <c r="M2022" s="150" t="str">
        <f t="shared" si="418"/>
        <v/>
      </c>
      <c r="N2022" s="172" t="str">
        <f t="shared" si="419"/>
        <v/>
      </c>
      <c r="O2022" s="150" t="str">
        <f t="shared" si="420"/>
        <v/>
      </c>
      <c r="P2022" s="151" t="str">
        <f t="shared" si="421"/>
        <v/>
      </c>
      <c r="Q2022" s="150" t="str">
        <f t="shared" si="411"/>
        <v/>
      </c>
      <c r="R2022" s="126" t="str">
        <f t="array" ref="R2022">IF(AND(ISTEXT(E2022),D2022="TR"),_xlfn.STDEV.S(IF(Supplier=E2022,Target)),"")</f>
        <v/>
      </c>
      <c r="S2022" s="143" t="e">
        <f t="shared" si="422"/>
        <v>#VALUE!</v>
      </c>
      <c r="T2022" s="146" t="e">
        <f t="shared" si="423"/>
        <v>#VALUE!</v>
      </c>
    </row>
    <row r="2023" spans="1:20" x14ac:dyDescent="0.2">
      <c r="A2023" s="14"/>
      <c r="B2023" s="14"/>
      <c r="C2023" s="14"/>
      <c r="D2023" s="14"/>
      <c r="E2023" s="14"/>
      <c r="F2023" s="149" t="str">
        <f t="shared" si="412"/>
        <v/>
      </c>
      <c r="G2023" s="148" t="str">
        <f>IF(F2023="","",SUMIF(Supplier,Waste_Input!E2023,TotalSampleWeight))</f>
        <v/>
      </c>
      <c r="H2023" s="150" t="str">
        <f t="shared" si="413"/>
        <v/>
      </c>
      <c r="I2023" s="150" t="str">
        <f t="shared" si="414"/>
        <v/>
      </c>
      <c r="J2023" s="150" t="str">
        <f t="shared" si="415"/>
        <v/>
      </c>
      <c r="K2023" s="150" t="str">
        <f t="shared" si="416"/>
        <v/>
      </c>
      <c r="L2023" s="150" t="str">
        <f t="shared" si="417"/>
        <v/>
      </c>
      <c r="M2023" s="150" t="str">
        <f t="shared" si="418"/>
        <v/>
      </c>
      <c r="N2023" s="172" t="str">
        <f t="shared" si="419"/>
        <v/>
      </c>
      <c r="O2023" s="150" t="str">
        <f t="shared" si="420"/>
        <v/>
      </c>
      <c r="P2023" s="151" t="str">
        <f t="shared" si="421"/>
        <v/>
      </c>
      <c r="Q2023" s="150" t="str">
        <f t="shared" si="411"/>
        <v/>
      </c>
      <c r="R2023" s="126" t="str">
        <f t="array" ref="R2023">IF(AND(ISTEXT(E2023),D2023="TR"),_xlfn.STDEV.S(IF(Supplier=E2023,Target)),"")</f>
        <v/>
      </c>
      <c r="S2023" s="143" t="e">
        <f t="shared" si="422"/>
        <v>#VALUE!</v>
      </c>
      <c r="T2023" s="146" t="e">
        <f t="shared" si="423"/>
        <v>#VALUE!</v>
      </c>
    </row>
    <row r="2024" spans="1:20" x14ac:dyDescent="0.2">
      <c r="A2024" s="14"/>
      <c r="B2024" s="14"/>
      <c r="C2024" s="14"/>
      <c r="D2024" s="14"/>
      <c r="E2024" s="14"/>
      <c r="F2024" s="149" t="str">
        <f t="shared" si="412"/>
        <v/>
      </c>
      <c r="G2024" s="148" t="str">
        <f>IF(F2024="","",SUMIF(Supplier,Waste_Input!E2024,TotalSampleWeight))</f>
        <v/>
      </c>
      <c r="H2024" s="150" t="str">
        <f t="shared" si="413"/>
        <v/>
      </c>
      <c r="I2024" s="150" t="str">
        <f t="shared" si="414"/>
        <v/>
      </c>
      <c r="J2024" s="150" t="str">
        <f t="shared" si="415"/>
        <v/>
      </c>
      <c r="K2024" s="150" t="str">
        <f t="shared" si="416"/>
        <v/>
      </c>
      <c r="L2024" s="150" t="str">
        <f t="shared" si="417"/>
        <v/>
      </c>
      <c r="M2024" s="150" t="str">
        <f t="shared" si="418"/>
        <v/>
      </c>
      <c r="N2024" s="172" t="str">
        <f t="shared" si="419"/>
        <v/>
      </c>
      <c r="O2024" s="150" t="str">
        <f t="shared" si="420"/>
        <v/>
      </c>
      <c r="P2024" s="151" t="str">
        <f t="shared" si="421"/>
        <v/>
      </c>
      <c r="Q2024" s="150" t="str">
        <f t="shared" si="411"/>
        <v/>
      </c>
      <c r="R2024" s="126" t="str">
        <f t="array" ref="R2024">IF(AND(ISTEXT(E2024),D2024="TR"),_xlfn.STDEV.S(IF(Supplier=E2024,Target)),"")</f>
        <v/>
      </c>
      <c r="S2024" s="143" t="e">
        <f t="shared" si="422"/>
        <v>#VALUE!</v>
      </c>
      <c r="T2024" s="146" t="e">
        <f t="shared" si="423"/>
        <v>#VALUE!</v>
      </c>
    </row>
    <row r="2025" spans="1:20" x14ac:dyDescent="0.2">
      <c r="A2025" s="14"/>
      <c r="B2025" s="14"/>
      <c r="C2025" s="14"/>
      <c r="D2025" s="14"/>
      <c r="E2025" s="14"/>
      <c r="F2025" s="149" t="str">
        <f t="shared" si="412"/>
        <v/>
      </c>
      <c r="G2025" s="148" t="str">
        <f>IF(F2025="","",SUMIF(Supplier,Waste_Input!E2025,TotalSampleWeight))</f>
        <v/>
      </c>
      <c r="H2025" s="150" t="str">
        <f t="shared" si="413"/>
        <v/>
      </c>
      <c r="I2025" s="150" t="str">
        <f t="shared" si="414"/>
        <v/>
      </c>
      <c r="J2025" s="150" t="str">
        <f t="shared" si="415"/>
        <v/>
      </c>
      <c r="K2025" s="150" t="str">
        <f t="shared" si="416"/>
        <v/>
      </c>
      <c r="L2025" s="150" t="str">
        <f t="shared" si="417"/>
        <v/>
      </c>
      <c r="M2025" s="150" t="str">
        <f t="shared" si="418"/>
        <v/>
      </c>
      <c r="N2025" s="172" t="str">
        <f t="shared" si="419"/>
        <v/>
      </c>
      <c r="O2025" s="150" t="str">
        <f t="shared" si="420"/>
        <v/>
      </c>
      <c r="P2025" s="151" t="str">
        <f t="shared" si="421"/>
        <v/>
      </c>
      <c r="Q2025" s="150" t="str">
        <f t="shared" si="411"/>
        <v/>
      </c>
      <c r="R2025" s="126" t="str">
        <f t="array" ref="R2025">IF(AND(ISTEXT(E2025),D2025="TR"),_xlfn.STDEV.S(IF(Supplier=E2025,Target)),"")</f>
        <v/>
      </c>
      <c r="S2025" s="143" t="e">
        <f t="shared" si="422"/>
        <v>#VALUE!</v>
      </c>
      <c r="T2025" s="146" t="e">
        <f t="shared" si="423"/>
        <v>#VALUE!</v>
      </c>
    </row>
    <row r="2026" spans="1:20" x14ac:dyDescent="0.2">
      <c r="A2026" s="14"/>
      <c r="B2026" s="14"/>
      <c r="C2026" s="14"/>
      <c r="D2026" s="14"/>
      <c r="E2026" s="14"/>
      <c r="F2026" s="149" t="str">
        <f t="shared" si="412"/>
        <v/>
      </c>
      <c r="G2026" s="148" t="str">
        <f>IF(F2026="","",SUMIF(Supplier,Waste_Input!E2026,TotalSampleWeight))</f>
        <v/>
      </c>
      <c r="H2026" s="150" t="str">
        <f t="shared" si="413"/>
        <v/>
      </c>
      <c r="I2026" s="150" t="str">
        <f t="shared" si="414"/>
        <v/>
      </c>
      <c r="J2026" s="150" t="str">
        <f t="shared" si="415"/>
        <v/>
      </c>
      <c r="K2026" s="150" t="str">
        <f t="shared" si="416"/>
        <v/>
      </c>
      <c r="L2026" s="150" t="str">
        <f t="shared" si="417"/>
        <v/>
      </c>
      <c r="M2026" s="150" t="str">
        <f t="shared" si="418"/>
        <v/>
      </c>
      <c r="N2026" s="172" t="str">
        <f t="shared" si="419"/>
        <v/>
      </c>
      <c r="O2026" s="150" t="str">
        <f t="shared" si="420"/>
        <v/>
      </c>
      <c r="P2026" s="151" t="str">
        <f t="shared" si="421"/>
        <v/>
      </c>
      <c r="Q2026" s="150" t="str">
        <f t="shared" si="411"/>
        <v/>
      </c>
      <c r="R2026" s="126" t="str">
        <f t="array" ref="R2026">IF(AND(ISTEXT(E2026),D2026="TR"),_xlfn.STDEV.S(IF(Supplier=E2026,Target)),"")</f>
        <v/>
      </c>
      <c r="S2026" s="143" t="e">
        <f t="shared" si="422"/>
        <v>#VALUE!</v>
      </c>
      <c r="T2026" s="146" t="e">
        <f t="shared" si="423"/>
        <v>#VALUE!</v>
      </c>
    </row>
    <row r="2027" spans="1:20" x14ac:dyDescent="0.2">
      <c r="A2027" s="14"/>
      <c r="B2027" s="14"/>
      <c r="C2027" s="14"/>
      <c r="D2027" s="14"/>
      <c r="E2027" s="14"/>
      <c r="F2027" s="149" t="str">
        <f t="shared" si="412"/>
        <v/>
      </c>
      <c r="G2027" s="148" t="str">
        <f>IF(F2027="","",SUMIF(Supplier,Waste_Input!E2027,TotalSampleWeight))</f>
        <v/>
      </c>
      <c r="H2027" s="150" t="str">
        <f t="shared" si="413"/>
        <v/>
      </c>
      <c r="I2027" s="150" t="str">
        <f t="shared" si="414"/>
        <v/>
      </c>
      <c r="J2027" s="150" t="str">
        <f t="shared" si="415"/>
        <v/>
      </c>
      <c r="K2027" s="150" t="str">
        <f t="shared" si="416"/>
        <v/>
      </c>
      <c r="L2027" s="150" t="str">
        <f t="shared" si="417"/>
        <v/>
      </c>
      <c r="M2027" s="150" t="str">
        <f t="shared" si="418"/>
        <v/>
      </c>
      <c r="N2027" s="172" t="str">
        <f t="shared" si="419"/>
        <v/>
      </c>
      <c r="O2027" s="150" t="str">
        <f t="shared" si="420"/>
        <v/>
      </c>
      <c r="P2027" s="151" t="str">
        <f t="shared" si="421"/>
        <v/>
      </c>
      <c r="Q2027" s="150" t="str">
        <f t="shared" si="411"/>
        <v/>
      </c>
      <c r="R2027" s="126" t="str">
        <f t="array" ref="R2027">IF(AND(ISTEXT(E2027),D2027="TR"),_xlfn.STDEV.S(IF(Supplier=E2027,Target)),"")</f>
        <v/>
      </c>
      <c r="S2027" s="143" t="e">
        <f t="shared" si="422"/>
        <v>#VALUE!</v>
      </c>
      <c r="T2027" s="146" t="e">
        <f t="shared" si="423"/>
        <v>#VALUE!</v>
      </c>
    </row>
    <row r="2028" spans="1:20" x14ac:dyDescent="0.2">
      <c r="A2028" s="14"/>
      <c r="B2028" s="14"/>
      <c r="C2028" s="14"/>
      <c r="D2028" s="14"/>
      <c r="E2028" s="14"/>
      <c r="F2028" s="149" t="str">
        <f t="shared" si="412"/>
        <v/>
      </c>
      <c r="G2028" s="148" t="str">
        <f>IF(F2028="","",SUMIF(Supplier,Waste_Input!E2028,TotalSampleWeight))</f>
        <v/>
      </c>
      <c r="H2028" s="150" t="str">
        <f t="shared" si="413"/>
        <v/>
      </c>
      <c r="I2028" s="150" t="str">
        <f t="shared" si="414"/>
        <v/>
      </c>
      <c r="J2028" s="150" t="str">
        <f t="shared" si="415"/>
        <v/>
      </c>
      <c r="K2028" s="150" t="str">
        <f t="shared" si="416"/>
        <v/>
      </c>
      <c r="L2028" s="150" t="str">
        <f t="shared" si="417"/>
        <v/>
      </c>
      <c r="M2028" s="150" t="str">
        <f t="shared" si="418"/>
        <v/>
      </c>
      <c r="N2028" s="172" t="str">
        <f t="shared" si="419"/>
        <v/>
      </c>
      <c r="O2028" s="150" t="str">
        <f t="shared" si="420"/>
        <v/>
      </c>
      <c r="P2028" s="151" t="str">
        <f t="shared" si="421"/>
        <v/>
      </c>
      <c r="Q2028" s="150" t="str">
        <f t="shared" si="411"/>
        <v/>
      </c>
      <c r="R2028" s="126" t="str">
        <f t="array" ref="R2028">IF(AND(ISTEXT(E2028),D2028="TR"),_xlfn.STDEV.S(IF(Supplier=E2028,Target)),"")</f>
        <v/>
      </c>
      <c r="S2028" s="143" t="e">
        <f t="shared" si="422"/>
        <v>#VALUE!</v>
      </c>
      <c r="T2028" s="146" t="e">
        <f t="shared" si="423"/>
        <v>#VALUE!</v>
      </c>
    </row>
    <row r="2029" spans="1:20" x14ac:dyDescent="0.2">
      <c r="A2029" s="14"/>
      <c r="B2029" s="14"/>
      <c r="C2029" s="14"/>
      <c r="D2029" s="14"/>
      <c r="E2029" s="14"/>
      <c r="F2029" s="149" t="str">
        <f t="shared" si="412"/>
        <v/>
      </c>
      <c r="G2029" s="148" t="str">
        <f>IF(F2029="","",SUMIF(Supplier,Waste_Input!E2029,TotalSampleWeight))</f>
        <v/>
      </c>
      <c r="H2029" s="150" t="str">
        <f t="shared" si="413"/>
        <v/>
      </c>
      <c r="I2029" s="150" t="str">
        <f t="shared" si="414"/>
        <v/>
      </c>
      <c r="J2029" s="150" t="str">
        <f t="shared" si="415"/>
        <v/>
      </c>
      <c r="K2029" s="150" t="str">
        <f t="shared" si="416"/>
        <v/>
      </c>
      <c r="L2029" s="150" t="str">
        <f t="shared" si="417"/>
        <v/>
      </c>
      <c r="M2029" s="150" t="str">
        <f t="shared" si="418"/>
        <v/>
      </c>
      <c r="N2029" s="172" t="str">
        <f t="shared" si="419"/>
        <v/>
      </c>
      <c r="O2029" s="150" t="str">
        <f t="shared" si="420"/>
        <v/>
      </c>
      <c r="P2029" s="151" t="str">
        <f t="shared" si="421"/>
        <v/>
      </c>
      <c r="Q2029" s="150" t="str">
        <f t="shared" si="411"/>
        <v/>
      </c>
      <c r="R2029" s="126" t="str">
        <f t="array" ref="R2029">IF(AND(ISTEXT(E2029),D2029="TR"),_xlfn.STDEV.S(IF(Supplier=E2029,Target)),"")</f>
        <v/>
      </c>
      <c r="S2029" s="143" t="e">
        <f t="shared" si="422"/>
        <v>#VALUE!</v>
      </c>
      <c r="T2029" s="146" t="e">
        <f t="shared" si="423"/>
        <v>#VALUE!</v>
      </c>
    </row>
    <row r="2030" spans="1:20" x14ac:dyDescent="0.2">
      <c r="A2030" s="14"/>
      <c r="B2030" s="14"/>
      <c r="C2030" s="14"/>
      <c r="D2030" s="14"/>
      <c r="E2030" s="14"/>
      <c r="F2030" s="149" t="str">
        <f t="shared" si="412"/>
        <v/>
      </c>
      <c r="G2030" s="148" t="str">
        <f>IF(F2030="","",SUMIF(Supplier,Waste_Input!E2030,TotalSampleWeight))</f>
        <v/>
      </c>
      <c r="H2030" s="150" t="str">
        <f t="shared" si="413"/>
        <v/>
      </c>
      <c r="I2030" s="150" t="str">
        <f t="shared" si="414"/>
        <v/>
      </c>
      <c r="J2030" s="150" t="str">
        <f t="shared" si="415"/>
        <v/>
      </c>
      <c r="K2030" s="150" t="str">
        <f t="shared" si="416"/>
        <v/>
      </c>
      <c r="L2030" s="150" t="str">
        <f t="shared" si="417"/>
        <v/>
      </c>
      <c r="M2030" s="150" t="str">
        <f t="shared" si="418"/>
        <v/>
      </c>
      <c r="N2030" s="172" t="str">
        <f t="shared" si="419"/>
        <v/>
      </c>
      <c r="O2030" s="150" t="str">
        <f t="shared" si="420"/>
        <v/>
      </c>
      <c r="P2030" s="151" t="str">
        <f t="shared" si="421"/>
        <v/>
      </c>
      <c r="Q2030" s="150" t="str">
        <f t="shared" si="411"/>
        <v/>
      </c>
      <c r="R2030" s="126" t="str">
        <f t="array" ref="R2030">IF(AND(ISTEXT(E2030),D2030="TR"),_xlfn.STDEV.S(IF(Supplier=E2030,Target)),"")</f>
        <v/>
      </c>
      <c r="S2030" s="143" t="e">
        <f t="shared" si="422"/>
        <v>#VALUE!</v>
      </c>
      <c r="T2030" s="146" t="e">
        <f t="shared" si="423"/>
        <v>#VALUE!</v>
      </c>
    </row>
    <row r="2031" spans="1:20" x14ac:dyDescent="0.2">
      <c r="A2031" s="14"/>
      <c r="B2031" s="14"/>
      <c r="C2031" s="14"/>
      <c r="D2031" s="14"/>
      <c r="E2031" s="14"/>
      <c r="F2031" s="149" t="str">
        <f t="shared" si="412"/>
        <v/>
      </c>
      <c r="G2031" s="148" t="str">
        <f>IF(F2031="","",SUMIF(Supplier,Waste_Input!E2031,TotalSampleWeight))</f>
        <v/>
      </c>
      <c r="H2031" s="150" t="str">
        <f t="shared" si="413"/>
        <v/>
      </c>
      <c r="I2031" s="150" t="str">
        <f t="shared" si="414"/>
        <v/>
      </c>
      <c r="J2031" s="150" t="str">
        <f t="shared" si="415"/>
        <v/>
      </c>
      <c r="K2031" s="150" t="str">
        <f t="shared" si="416"/>
        <v/>
      </c>
      <c r="L2031" s="150" t="str">
        <f t="shared" si="417"/>
        <v/>
      </c>
      <c r="M2031" s="150" t="str">
        <f t="shared" si="418"/>
        <v/>
      </c>
      <c r="N2031" s="172" t="str">
        <f t="shared" si="419"/>
        <v/>
      </c>
      <c r="O2031" s="150" t="str">
        <f t="shared" si="420"/>
        <v/>
      </c>
      <c r="P2031" s="151" t="str">
        <f t="shared" si="421"/>
        <v/>
      </c>
      <c r="Q2031" s="150" t="str">
        <f t="shared" si="411"/>
        <v/>
      </c>
      <c r="R2031" s="126" t="str">
        <f t="array" ref="R2031">IF(AND(ISTEXT(E2031),D2031="TR"),_xlfn.STDEV.S(IF(Supplier=E2031,Target)),"")</f>
        <v/>
      </c>
      <c r="S2031" s="143" t="e">
        <f t="shared" si="422"/>
        <v>#VALUE!</v>
      </c>
      <c r="T2031" s="146" t="e">
        <f t="shared" si="423"/>
        <v>#VALUE!</v>
      </c>
    </row>
    <row r="2032" spans="1:20" x14ac:dyDescent="0.2">
      <c r="A2032" s="14"/>
      <c r="B2032" s="14"/>
      <c r="C2032" s="14"/>
      <c r="D2032" s="14"/>
      <c r="E2032" s="14"/>
      <c r="F2032" s="149" t="str">
        <f t="shared" si="412"/>
        <v/>
      </c>
      <c r="G2032" s="148" t="str">
        <f>IF(F2032="","",SUMIF(Supplier,Waste_Input!E2032,TotalSampleWeight))</f>
        <v/>
      </c>
      <c r="H2032" s="150" t="str">
        <f t="shared" si="413"/>
        <v/>
      </c>
      <c r="I2032" s="150" t="str">
        <f t="shared" si="414"/>
        <v/>
      </c>
      <c r="J2032" s="150" t="str">
        <f t="shared" si="415"/>
        <v/>
      </c>
      <c r="K2032" s="150" t="str">
        <f t="shared" si="416"/>
        <v/>
      </c>
      <c r="L2032" s="150" t="str">
        <f t="shared" si="417"/>
        <v/>
      </c>
      <c r="M2032" s="150" t="str">
        <f t="shared" si="418"/>
        <v/>
      </c>
      <c r="N2032" s="172" t="str">
        <f t="shared" si="419"/>
        <v/>
      </c>
      <c r="O2032" s="150" t="str">
        <f t="shared" si="420"/>
        <v/>
      </c>
      <c r="P2032" s="151" t="str">
        <f t="shared" si="421"/>
        <v/>
      </c>
      <c r="Q2032" s="150" t="str">
        <f t="shared" si="411"/>
        <v/>
      </c>
      <c r="R2032" s="126" t="str">
        <f t="array" ref="R2032">IF(AND(ISTEXT(E2032),D2032="TR"),_xlfn.STDEV.S(IF(Supplier=E2032,Target)),"")</f>
        <v/>
      </c>
      <c r="S2032" s="143" t="e">
        <f t="shared" si="422"/>
        <v>#VALUE!</v>
      </c>
      <c r="T2032" s="146" t="e">
        <f t="shared" si="423"/>
        <v>#VALUE!</v>
      </c>
    </row>
    <row r="2033" spans="1:20" x14ac:dyDescent="0.2">
      <c r="A2033" s="14"/>
      <c r="B2033" s="14"/>
      <c r="C2033" s="14"/>
      <c r="D2033" s="14"/>
      <c r="E2033" s="14"/>
      <c r="F2033" s="149" t="str">
        <f t="shared" si="412"/>
        <v/>
      </c>
      <c r="G2033" s="148" t="str">
        <f>IF(F2033="","",SUMIF(Supplier,Waste_Input!E2033,TotalSampleWeight))</f>
        <v/>
      </c>
      <c r="H2033" s="150" t="str">
        <f t="shared" si="413"/>
        <v/>
      </c>
      <c r="I2033" s="150" t="str">
        <f t="shared" si="414"/>
        <v/>
      </c>
      <c r="J2033" s="150" t="str">
        <f t="shared" si="415"/>
        <v/>
      </c>
      <c r="K2033" s="150" t="str">
        <f t="shared" si="416"/>
        <v/>
      </c>
      <c r="L2033" s="150" t="str">
        <f t="shared" si="417"/>
        <v/>
      </c>
      <c r="M2033" s="150" t="str">
        <f t="shared" si="418"/>
        <v/>
      </c>
      <c r="N2033" s="172" t="str">
        <f t="shared" si="419"/>
        <v/>
      </c>
      <c r="O2033" s="150" t="str">
        <f t="shared" si="420"/>
        <v/>
      </c>
      <c r="P2033" s="151" t="str">
        <f t="shared" si="421"/>
        <v/>
      </c>
      <c r="Q2033" s="150" t="str">
        <f t="shared" si="411"/>
        <v/>
      </c>
      <c r="R2033" s="126" t="str">
        <f t="array" ref="R2033">IF(AND(ISTEXT(E2033),D2033="TR"),_xlfn.STDEV.S(IF(Supplier=E2033,Target)),"")</f>
        <v/>
      </c>
      <c r="S2033" s="143" t="e">
        <f t="shared" si="422"/>
        <v>#VALUE!</v>
      </c>
      <c r="T2033" s="146" t="e">
        <f t="shared" si="423"/>
        <v>#VALUE!</v>
      </c>
    </row>
    <row r="2034" spans="1:20" x14ac:dyDescent="0.2">
      <c r="A2034" s="14"/>
      <c r="B2034" s="14"/>
      <c r="C2034" s="14"/>
      <c r="D2034" s="14"/>
      <c r="E2034" s="14"/>
      <c r="F2034" s="149" t="str">
        <f t="shared" si="412"/>
        <v/>
      </c>
      <c r="G2034" s="148" t="str">
        <f>IF(F2034="","",SUMIF(Supplier,Waste_Input!E2034,TotalSampleWeight))</f>
        <v/>
      </c>
      <c r="H2034" s="150" t="str">
        <f t="shared" si="413"/>
        <v/>
      </c>
      <c r="I2034" s="150" t="str">
        <f t="shared" si="414"/>
        <v/>
      </c>
      <c r="J2034" s="150" t="str">
        <f t="shared" si="415"/>
        <v/>
      </c>
      <c r="K2034" s="150" t="str">
        <f t="shared" si="416"/>
        <v/>
      </c>
      <c r="L2034" s="150" t="str">
        <f t="shared" si="417"/>
        <v/>
      </c>
      <c r="M2034" s="150" t="str">
        <f t="shared" si="418"/>
        <v/>
      </c>
      <c r="N2034" s="172" t="str">
        <f t="shared" si="419"/>
        <v/>
      </c>
      <c r="O2034" s="150" t="str">
        <f t="shared" si="420"/>
        <v/>
      </c>
      <c r="P2034" s="151" t="str">
        <f t="shared" si="421"/>
        <v/>
      </c>
      <c r="Q2034" s="150" t="str">
        <f t="shared" si="411"/>
        <v/>
      </c>
      <c r="R2034" s="126" t="str">
        <f t="array" ref="R2034">IF(AND(ISTEXT(E2034),D2034="TR"),_xlfn.STDEV.S(IF(Supplier=E2034,Target)),"")</f>
        <v/>
      </c>
      <c r="S2034" s="143" t="e">
        <f t="shared" si="422"/>
        <v>#VALUE!</v>
      </c>
      <c r="T2034" s="146" t="e">
        <f t="shared" si="423"/>
        <v>#VALUE!</v>
      </c>
    </row>
    <row r="2035" spans="1:20" x14ac:dyDescent="0.2">
      <c r="A2035" s="14"/>
      <c r="B2035" s="14"/>
      <c r="C2035" s="14"/>
      <c r="D2035" s="14"/>
      <c r="E2035" s="14"/>
      <c r="F2035" s="149" t="str">
        <f t="shared" si="412"/>
        <v/>
      </c>
      <c r="G2035" s="148" t="str">
        <f>IF(F2035="","",SUMIF(Supplier,Waste_Input!E2035,TotalSampleWeight))</f>
        <v/>
      </c>
      <c r="H2035" s="150" t="str">
        <f t="shared" si="413"/>
        <v/>
      </c>
      <c r="I2035" s="150" t="str">
        <f t="shared" si="414"/>
        <v/>
      </c>
      <c r="J2035" s="150" t="str">
        <f t="shared" si="415"/>
        <v/>
      </c>
      <c r="K2035" s="150" t="str">
        <f t="shared" si="416"/>
        <v/>
      </c>
      <c r="L2035" s="150" t="str">
        <f t="shared" si="417"/>
        <v/>
      </c>
      <c r="M2035" s="150" t="str">
        <f t="shared" si="418"/>
        <v/>
      </c>
      <c r="N2035" s="172" t="str">
        <f t="shared" si="419"/>
        <v/>
      </c>
      <c r="O2035" s="150" t="str">
        <f t="shared" si="420"/>
        <v/>
      </c>
      <c r="P2035" s="151" t="str">
        <f t="shared" si="421"/>
        <v/>
      </c>
      <c r="Q2035" s="150" t="str">
        <f t="shared" si="411"/>
        <v/>
      </c>
      <c r="R2035" s="126" t="str">
        <f t="array" ref="R2035">IF(AND(ISTEXT(E2035),D2035="TR"),_xlfn.STDEV.S(IF(Supplier=E2035,Target)),"")</f>
        <v/>
      </c>
      <c r="S2035" s="143" t="e">
        <f t="shared" si="422"/>
        <v>#VALUE!</v>
      </c>
      <c r="T2035" s="146" t="e">
        <f t="shared" si="423"/>
        <v>#VALUE!</v>
      </c>
    </row>
    <row r="2036" spans="1:20" x14ac:dyDescent="0.2">
      <c r="A2036" s="14"/>
      <c r="B2036" s="14"/>
      <c r="C2036" s="14"/>
      <c r="D2036" s="14"/>
      <c r="E2036" s="14"/>
      <c r="F2036" s="149" t="str">
        <f t="shared" si="412"/>
        <v/>
      </c>
      <c r="G2036" s="148" t="str">
        <f>IF(F2036="","",SUMIF(Supplier,Waste_Input!E2036,TotalSampleWeight))</f>
        <v/>
      </c>
      <c r="H2036" s="150" t="str">
        <f t="shared" si="413"/>
        <v/>
      </c>
      <c r="I2036" s="150" t="str">
        <f t="shared" si="414"/>
        <v/>
      </c>
      <c r="J2036" s="150" t="str">
        <f t="shared" si="415"/>
        <v/>
      </c>
      <c r="K2036" s="150" t="str">
        <f t="shared" si="416"/>
        <v/>
      </c>
      <c r="L2036" s="150" t="str">
        <f t="shared" si="417"/>
        <v/>
      </c>
      <c r="M2036" s="150" t="str">
        <f t="shared" si="418"/>
        <v/>
      </c>
      <c r="N2036" s="172" t="str">
        <f t="shared" si="419"/>
        <v/>
      </c>
      <c r="O2036" s="150" t="str">
        <f t="shared" si="420"/>
        <v/>
      </c>
      <c r="P2036" s="151" t="str">
        <f t="shared" si="421"/>
        <v/>
      </c>
      <c r="Q2036" s="150" t="str">
        <f t="shared" si="411"/>
        <v/>
      </c>
      <c r="R2036" s="126" t="str">
        <f t="array" ref="R2036">IF(AND(ISTEXT(E2036),D2036="TR"),_xlfn.STDEV.S(IF(Supplier=E2036,Target)),"")</f>
        <v/>
      </c>
      <c r="S2036" s="143" t="e">
        <f t="shared" si="422"/>
        <v>#VALUE!</v>
      </c>
      <c r="T2036" s="146" t="e">
        <f t="shared" si="423"/>
        <v>#VALUE!</v>
      </c>
    </row>
    <row r="2037" spans="1:20" x14ac:dyDescent="0.2">
      <c r="A2037" s="14"/>
      <c r="B2037" s="14"/>
      <c r="C2037" s="14"/>
      <c r="D2037" s="14"/>
      <c r="E2037" s="14"/>
      <c r="F2037" s="149" t="str">
        <f t="shared" si="412"/>
        <v/>
      </c>
      <c r="G2037" s="148" t="str">
        <f>IF(F2037="","",SUMIF(Supplier,Waste_Input!E2037,TotalSampleWeight))</f>
        <v/>
      </c>
      <c r="H2037" s="150" t="str">
        <f t="shared" si="413"/>
        <v/>
      </c>
      <c r="I2037" s="150" t="str">
        <f t="shared" si="414"/>
        <v/>
      </c>
      <c r="J2037" s="150" t="str">
        <f t="shared" si="415"/>
        <v/>
      </c>
      <c r="K2037" s="150" t="str">
        <f t="shared" si="416"/>
        <v/>
      </c>
      <c r="L2037" s="150" t="str">
        <f t="shared" si="417"/>
        <v/>
      </c>
      <c r="M2037" s="150" t="str">
        <f t="shared" si="418"/>
        <v/>
      </c>
      <c r="N2037" s="172" t="str">
        <f t="shared" si="419"/>
        <v/>
      </c>
      <c r="O2037" s="150" t="str">
        <f t="shared" si="420"/>
        <v/>
      </c>
      <c r="P2037" s="151" t="str">
        <f t="shared" si="421"/>
        <v/>
      </c>
      <c r="Q2037" s="150" t="str">
        <f t="shared" si="411"/>
        <v/>
      </c>
      <c r="R2037" s="126" t="str">
        <f t="array" ref="R2037">IF(AND(ISTEXT(E2037),D2037="TR"),_xlfn.STDEV.S(IF(Supplier=E2037,Target)),"")</f>
        <v/>
      </c>
      <c r="S2037" s="143" t="e">
        <f t="shared" si="422"/>
        <v>#VALUE!</v>
      </c>
      <c r="T2037" s="146" t="e">
        <f t="shared" si="423"/>
        <v>#VALUE!</v>
      </c>
    </row>
    <row r="2038" spans="1:20" x14ac:dyDescent="0.2">
      <c r="A2038" s="14"/>
      <c r="B2038" s="14"/>
      <c r="C2038" s="14"/>
      <c r="D2038" s="14"/>
      <c r="E2038" s="14"/>
      <c r="F2038" s="149" t="str">
        <f t="shared" si="412"/>
        <v/>
      </c>
      <c r="G2038" s="148" t="str">
        <f>IF(F2038="","",SUMIF(Supplier,Waste_Input!E2038,TotalSampleWeight))</f>
        <v/>
      </c>
      <c r="H2038" s="150" t="str">
        <f t="shared" si="413"/>
        <v/>
      </c>
      <c r="I2038" s="150" t="str">
        <f t="shared" si="414"/>
        <v/>
      </c>
      <c r="J2038" s="150" t="str">
        <f t="shared" si="415"/>
        <v/>
      </c>
      <c r="K2038" s="150" t="str">
        <f t="shared" si="416"/>
        <v/>
      </c>
      <c r="L2038" s="150" t="str">
        <f t="shared" si="417"/>
        <v/>
      </c>
      <c r="M2038" s="150" t="str">
        <f t="shared" si="418"/>
        <v/>
      </c>
      <c r="N2038" s="172" t="str">
        <f t="shared" si="419"/>
        <v/>
      </c>
      <c r="O2038" s="150" t="str">
        <f t="shared" si="420"/>
        <v/>
      </c>
      <c r="P2038" s="151" t="str">
        <f t="shared" si="421"/>
        <v/>
      </c>
      <c r="Q2038" s="150" t="str">
        <f t="shared" si="411"/>
        <v/>
      </c>
      <c r="R2038" s="126" t="str">
        <f t="array" ref="R2038">IF(AND(ISTEXT(E2038),D2038="TR"),_xlfn.STDEV.S(IF(Supplier=E2038,Target)),"")</f>
        <v/>
      </c>
      <c r="S2038" s="143" t="e">
        <f t="shared" si="422"/>
        <v>#VALUE!</v>
      </c>
      <c r="T2038" s="146" t="e">
        <f t="shared" si="423"/>
        <v>#VALUE!</v>
      </c>
    </row>
    <row r="2039" spans="1:20" x14ac:dyDescent="0.2">
      <c r="A2039" s="14"/>
      <c r="B2039" s="14"/>
      <c r="C2039" s="14"/>
      <c r="D2039" s="14"/>
      <c r="E2039" s="14"/>
      <c r="F2039" s="149" t="str">
        <f t="shared" si="412"/>
        <v/>
      </c>
      <c r="G2039" s="148" t="str">
        <f>IF(F2039="","",SUMIF(Supplier,Waste_Input!E2039,TotalSampleWeight))</f>
        <v/>
      </c>
      <c r="H2039" s="150" t="str">
        <f t="shared" si="413"/>
        <v/>
      </c>
      <c r="I2039" s="150" t="str">
        <f t="shared" si="414"/>
        <v/>
      </c>
      <c r="J2039" s="150" t="str">
        <f t="shared" si="415"/>
        <v/>
      </c>
      <c r="K2039" s="150" t="str">
        <f t="shared" si="416"/>
        <v/>
      </c>
      <c r="L2039" s="150" t="str">
        <f t="shared" si="417"/>
        <v/>
      </c>
      <c r="M2039" s="150" t="str">
        <f t="shared" si="418"/>
        <v/>
      </c>
      <c r="N2039" s="172" t="str">
        <f t="shared" si="419"/>
        <v/>
      </c>
      <c r="O2039" s="150" t="str">
        <f t="shared" si="420"/>
        <v/>
      </c>
      <c r="P2039" s="151" t="str">
        <f t="shared" si="421"/>
        <v/>
      </c>
      <c r="Q2039" s="150" t="str">
        <f t="shared" si="411"/>
        <v/>
      </c>
      <c r="R2039" s="126" t="str">
        <f t="array" ref="R2039">IF(AND(ISTEXT(E2039),D2039="TR"),_xlfn.STDEV.S(IF(Supplier=E2039,Target)),"")</f>
        <v/>
      </c>
      <c r="S2039" s="143" t="e">
        <f t="shared" si="422"/>
        <v>#VALUE!</v>
      </c>
      <c r="T2039" s="146" t="e">
        <f t="shared" si="423"/>
        <v>#VALUE!</v>
      </c>
    </row>
    <row r="2040" spans="1:20" x14ac:dyDescent="0.2">
      <c r="A2040" s="14"/>
      <c r="B2040" s="14"/>
      <c r="C2040" s="14"/>
      <c r="D2040" s="14"/>
      <c r="E2040" s="14"/>
      <c r="F2040" s="149" t="str">
        <f t="shared" si="412"/>
        <v/>
      </c>
      <c r="G2040" s="148" t="str">
        <f>IF(F2040="","",SUMIF(Supplier,Waste_Input!E2040,TotalSampleWeight))</f>
        <v/>
      </c>
      <c r="H2040" s="150" t="str">
        <f t="shared" si="413"/>
        <v/>
      </c>
      <c r="I2040" s="150" t="str">
        <f t="shared" si="414"/>
        <v/>
      </c>
      <c r="J2040" s="150" t="str">
        <f t="shared" si="415"/>
        <v/>
      </c>
      <c r="K2040" s="150" t="str">
        <f t="shared" si="416"/>
        <v/>
      </c>
      <c r="L2040" s="150" t="str">
        <f t="shared" si="417"/>
        <v/>
      </c>
      <c r="M2040" s="150" t="str">
        <f t="shared" si="418"/>
        <v/>
      </c>
      <c r="N2040" s="172" t="str">
        <f t="shared" si="419"/>
        <v/>
      </c>
      <c r="O2040" s="150" t="str">
        <f t="shared" si="420"/>
        <v/>
      </c>
      <c r="P2040" s="151" t="str">
        <f t="shared" si="421"/>
        <v/>
      </c>
      <c r="Q2040" s="150" t="str">
        <f t="shared" si="411"/>
        <v/>
      </c>
      <c r="R2040" s="126" t="str">
        <f t="array" ref="R2040">IF(AND(ISTEXT(E2040),D2040="TR"),_xlfn.STDEV.S(IF(Supplier=E2040,Target)),"")</f>
        <v/>
      </c>
      <c r="S2040" s="143" t="e">
        <f t="shared" si="422"/>
        <v>#VALUE!</v>
      </c>
      <c r="T2040" s="146" t="e">
        <f t="shared" si="423"/>
        <v>#VALUE!</v>
      </c>
    </row>
    <row r="2041" spans="1:20" x14ac:dyDescent="0.2">
      <c r="A2041" s="14"/>
      <c r="B2041" s="14"/>
      <c r="C2041" s="14"/>
      <c r="D2041" s="14"/>
      <c r="E2041" s="14"/>
      <c r="F2041" s="149" t="str">
        <f t="shared" si="412"/>
        <v/>
      </c>
      <c r="G2041" s="148" t="str">
        <f>IF(F2041="","",SUMIF(Supplier,Waste_Input!E2041,TotalSampleWeight))</f>
        <v/>
      </c>
      <c r="H2041" s="150" t="str">
        <f t="shared" si="413"/>
        <v/>
      </c>
      <c r="I2041" s="150" t="str">
        <f t="shared" si="414"/>
        <v/>
      </c>
      <c r="J2041" s="150" t="str">
        <f t="shared" si="415"/>
        <v/>
      </c>
      <c r="K2041" s="150" t="str">
        <f t="shared" si="416"/>
        <v/>
      </c>
      <c r="L2041" s="150" t="str">
        <f t="shared" si="417"/>
        <v/>
      </c>
      <c r="M2041" s="150" t="str">
        <f t="shared" si="418"/>
        <v/>
      </c>
      <c r="N2041" s="172" t="str">
        <f t="shared" si="419"/>
        <v/>
      </c>
      <c r="O2041" s="150" t="str">
        <f t="shared" si="420"/>
        <v/>
      </c>
      <c r="P2041" s="151" t="str">
        <f t="shared" si="421"/>
        <v/>
      </c>
      <c r="Q2041" s="150" t="str">
        <f t="shared" si="411"/>
        <v/>
      </c>
      <c r="R2041" s="126" t="str">
        <f t="array" ref="R2041">IF(AND(ISTEXT(E2041),D2041="TR"),_xlfn.STDEV.S(IF(Supplier=E2041,Target)),"")</f>
        <v/>
      </c>
      <c r="S2041" s="143" t="e">
        <f t="shared" si="422"/>
        <v>#VALUE!</v>
      </c>
      <c r="T2041" s="146" t="e">
        <f t="shared" si="423"/>
        <v>#VALUE!</v>
      </c>
    </row>
    <row r="2042" spans="1:20" x14ac:dyDescent="0.2">
      <c r="A2042" s="14"/>
      <c r="B2042" s="14"/>
      <c r="C2042" s="14"/>
      <c r="D2042" s="14"/>
      <c r="E2042" s="14"/>
      <c r="F2042" s="149" t="str">
        <f t="shared" si="412"/>
        <v/>
      </c>
      <c r="G2042" s="148" t="str">
        <f>IF(F2042="","",SUMIF(Supplier,Waste_Input!E2042,TotalSampleWeight))</f>
        <v/>
      </c>
      <c r="H2042" s="150" t="str">
        <f t="shared" si="413"/>
        <v/>
      </c>
      <c r="I2042" s="150" t="str">
        <f t="shared" si="414"/>
        <v/>
      </c>
      <c r="J2042" s="150" t="str">
        <f t="shared" si="415"/>
        <v/>
      </c>
      <c r="K2042" s="150" t="str">
        <f t="shared" si="416"/>
        <v/>
      </c>
      <c r="L2042" s="150" t="str">
        <f t="shared" si="417"/>
        <v/>
      </c>
      <c r="M2042" s="150" t="str">
        <f t="shared" si="418"/>
        <v/>
      </c>
      <c r="N2042" s="172" t="str">
        <f t="shared" si="419"/>
        <v/>
      </c>
      <c r="O2042" s="150" t="str">
        <f t="shared" si="420"/>
        <v/>
      </c>
      <c r="P2042" s="151" t="str">
        <f t="shared" si="421"/>
        <v/>
      </c>
      <c r="Q2042" s="150" t="str">
        <f t="shared" si="411"/>
        <v/>
      </c>
      <c r="R2042" s="126" t="str">
        <f t="array" ref="R2042">IF(AND(ISTEXT(E2042),D2042="TR"),_xlfn.STDEV.S(IF(Supplier=E2042,Target)),"")</f>
        <v/>
      </c>
      <c r="S2042" s="143" t="e">
        <f t="shared" si="422"/>
        <v>#VALUE!</v>
      </c>
      <c r="T2042" s="146" t="e">
        <f t="shared" si="423"/>
        <v>#VALUE!</v>
      </c>
    </row>
    <row r="2043" spans="1:20" x14ac:dyDescent="0.2">
      <c r="A2043" s="14"/>
      <c r="B2043" s="14"/>
      <c r="C2043" s="14"/>
      <c r="D2043" s="14"/>
      <c r="E2043" s="14"/>
      <c r="F2043" s="149" t="str">
        <f t="shared" si="412"/>
        <v/>
      </c>
      <c r="G2043" s="148" t="str">
        <f>IF(F2043="","",SUMIF(Supplier,Waste_Input!E2043,TotalSampleWeight))</f>
        <v/>
      </c>
      <c r="H2043" s="150" t="str">
        <f t="shared" si="413"/>
        <v/>
      </c>
      <c r="I2043" s="150" t="str">
        <f t="shared" si="414"/>
        <v/>
      </c>
      <c r="J2043" s="150" t="str">
        <f t="shared" si="415"/>
        <v/>
      </c>
      <c r="K2043" s="150" t="str">
        <f t="shared" si="416"/>
        <v/>
      </c>
      <c r="L2043" s="150" t="str">
        <f t="shared" si="417"/>
        <v/>
      </c>
      <c r="M2043" s="150" t="str">
        <f t="shared" si="418"/>
        <v/>
      </c>
      <c r="N2043" s="172" t="str">
        <f t="shared" si="419"/>
        <v/>
      </c>
      <c r="O2043" s="150" t="str">
        <f t="shared" si="420"/>
        <v/>
      </c>
      <c r="P2043" s="151" t="str">
        <f t="shared" si="421"/>
        <v/>
      </c>
      <c r="Q2043" s="150" t="str">
        <f t="shared" si="411"/>
        <v/>
      </c>
      <c r="R2043" s="126" t="str">
        <f t="array" ref="R2043">IF(AND(ISTEXT(E2043),D2043="TR"),_xlfn.STDEV.S(IF(Supplier=E2043,Target)),"")</f>
        <v/>
      </c>
      <c r="S2043" s="143" t="e">
        <f t="shared" si="422"/>
        <v>#VALUE!</v>
      </c>
      <c r="T2043" s="146" t="e">
        <f t="shared" si="423"/>
        <v>#VALUE!</v>
      </c>
    </row>
    <row r="2044" spans="1:20" x14ac:dyDescent="0.2">
      <c r="A2044" s="14"/>
      <c r="B2044" s="14"/>
      <c r="C2044" s="14"/>
      <c r="D2044" s="14"/>
      <c r="E2044" s="14"/>
      <c r="F2044" s="149" t="str">
        <f t="shared" si="412"/>
        <v/>
      </c>
      <c r="G2044" s="148" t="str">
        <f>IF(F2044="","",SUMIF(Supplier,Waste_Input!E2044,TotalSampleWeight))</f>
        <v/>
      </c>
      <c r="H2044" s="150" t="str">
        <f t="shared" si="413"/>
        <v/>
      </c>
      <c r="I2044" s="150" t="str">
        <f t="shared" si="414"/>
        <v/>
      </c>
      <c r="J2044" s="150" t="str">
        <f t="shared" si="415"/>
        <v/>
      </c>
      <c r="K2044" s="150" t="str">
        <f t="shared" si="416"/>
        <v/>
      </c>
      <c r="L2044" s="150" t="str">
        <f t="shared" si="417"/>
        <v/>
      </c>
      <c r="M2044" s="150" t="str">
        <f t="shared" si="418"/>
        <v/>
      </c>
      <c r="N2044" s="172" t="str">
        <f t="shared" si="419"/>
        <v/>
      </c>
      <c r="O2044" s="150" t="str">
        <f t="shared" si="420"/>
        <v/>
      </c>
      <c r="P2044" s="151" t="str">
        <f t="shared" si="421"/>
        <v/>
      </c>
      <c r="Q2044" s="150" t="str">
        <f t="shared" si="411"/>
        <v/>
      </c>
      <c r="R2044" s="126" t="str">
        <f t="array" ref="R2044">IF(AND(ISTEXT(E2044),D2044="TR"),_xlfn.STDEV.S(IF(Supplier=E2044,Target)),"")</f>
        <v/>
      </c>
      <c r="S2044" s="143" t="e">
        <f t="shared" si="422"/>
        <v>#VALUE!</v>
      </c>
      <c r="T2044" s="146" t="e">
        <f t="shared" si="423"/>
        <v>#VALUE!</v>
      </c>
    </row>
    <row r="2045" spans="1:20" x14ac:dyDescent="0.2">
      <c r="A2045" s="14"/>
      <c r="B2045" s="14"/>
      <c r="C2045" s="14"/>
      <c r="D2045" s="14"/>
      <c r="E2045" s="14"/>
      <c r="F2045" s="149" t="str">
        <f t="shared" si="412"/>
        <v/>
      </c>
      <c r="G2045" s="148" t="str">
        <f>IF(F2045="","",SUMIF(Supplier,Waste_Input!E2045,TotalSampleWeight))</f>
        <v/>
      </c>
      <c r="H2045" s="150" t="str">
        <f t="shared" si="413"/>
        <v/>
      </c>
      <c r="I2045" s="150" t="str">
        <f t="shared" si="414"/>
        <v/>
      </c>
      <c r="J2045" s="150" t="str">
        <f t="shared" si="415"/>
        <v/>
      </c>
      <c r="K2045" s="150" t="str">
        <f t="shared" si="416"/>
        <v/>
      </c>
      <c r="L2045" s="150" t="str">
        <f t="shared" si="417"/>
        <v/>
      </c>
      <c r="M2045" s="150" t="str">
        <f t="shared" si="418"/>
        <v/>
      </c>
      <c r="N2045" s="172" t="str">
        <f t="shared" si="419"/>
        <v/>
      </c>
      <c r="O2045" s="150" t="str">
        <f t="shared" si="420"/>
        <v/>
      </c>
      <c r="P2045" s="151" t="str">
        <f t="shared" si="421"/>
        <v/>
      </c>
      <c r="Q2045" s="150" t="str">
        <f t="shared" si="411"/>
        <v/>
      </c>
      <c r="R2045" s="126" t="str">
        <f t="array" ref="R2045">IF(AND(ISTEXT(E2045),D2045="TR"),_xlfn.STDEV.S(IF(Supplier=E2045,Target)),"")</f>
        <v/>
      </c>
      <c r="S2045" s="143" t="e">
        <f t="shared" si="422"/>
        <v>#VALUE!</v>
      </c>
      <c r="T2045" s="146" t="e">
        <f t="shared" si="423"/>
        <v>#VALUE!</v>
      </c>
    </row>
    <row r="2046" spans="1:20" x14ac:dyDescent="0.2">
      <c r="A2046" s="14"/>
      <c r="B2046" s="14"/>
      <c r="C2046" s="14"/>
      <c r="D2046" s="14"/>
      <c r="E2046" s="14"/>
      <c r="F2046" s="149" t="str">
        <f t="shared" si="412"/>
        <v/>
      </c>
      <c r="G2046" s="148" t="str">
        <f>IF(F2046="","",SUMIF(Supplier,Waste_Input!E2046,TotalSampleWeight))</f>
        <v/>
      </c>
      <c r="H2046" s="150" t="str">
        <f t="shared" si="413"/>
        <v/>
      </c>
      <c r="I2046" s="150" t="str">
        <f t="shared" si="414"/>
        <v/>
      </c>
      <c r="J2046" s="150" t="str">
        <f t="shared" si="415"/>
        <v/>
      </c>
      <c r="K2046" s="150" t="str">
        <f t="shared" si="416"/>
        <v/>
      </c>
      <c r="L2046" s="150" t="str">
        <f t="shared" si="417"/>
        <v/>
      </c>
      <c r="M2046" s="150" t="str">
        <f t="shared" si="418"/>
        <v/>
      </c>
      <c r="N2046" s="172" t="str">
        <f t="shared" si="419"/>
        <v/>
      </c>
      <c r="O2046" s="150" t="str">
        <f t="shared" si="420"/>
        <v/>
      </c>
      <c r="P2046" s="151" t="str">
        <f t="shared" si="421"/>
        <v/>
      </c>
      <c r="Q2046" s="150" t="str">
        <f t="shared" si="411"/>
        <v/>
      </c>
      <c r="R2046" s="126" t="str">
        <f t="array" ref="R2046">IF(AND(ISTEXT(E2046),D2046="TR"),_xlfn.STDEV.S(IF(Supplier=E2046,Target)),"")</f>
        <v/>
      </c>
      <c r="S2046" s="143" t="e">
        <f t="shared" si="422"/>
        <v>#VALUE!</v>
      </c>
      <c r="T2046" s="146" t="e">
        <f t="shared" si="423"/>
        <v>#VALUE!</v>
      </c>
    </row>
    <row r="2047" spans="1:20" x14ac:dyDescent="0.2">
      <c r="A2047" s="14"/>
      <c r="B2047" s="14"/>
      <c r="C2047" s="14"/>
      <c r="D2047" s="14"/>
      <c r="E2047" s="14"/>
      <c r="F2047" s="149" t="str">
        <f t="shared" si="412"/>
        <v/>
      </c>
      <c r="G2047" s="148" t="str">
        <f>IF(F2047="","",SUMIF(Supplier,Waste_Input!E2047,TotalSampleWeight))</f>
        <v/>
      </c>
      <c r="H2047" s="150" t="str">
        <f t="shared" si="413"/>
        <v/>
      </c>
      <c r="I2047" s="150" t="str">
        <f t="shared" si="414"/>
        <v/>
      </c>
      <c r="J2047" s="150" t="str">
        <f t="shared" si="415"/>
        <v/>
      </c>
      <c r="K2047" s="150" t="str">
        <f t="shared" si="416"/>
        <v/>
      </c>
      <c r="L2047" s="150" t="str">
        <f t="shared" si="417"/>
        <v/>
      </c>
      <c r="M2047" s="150" t="str">
        <f t="shared" si="418"/>
        <v/>
      </c>
      <c r="N2047" s="172" t="str">
        <f t="shared" si="419"/>
        <v/>
      </c>
      <c r="O2047" s="150" t="str">
        <f t="shared" si="420"/>
        <v/>
      </c>
      <c r="P2047" s="151" t="str">
        <f t="shared" si="421"/>
        <v/>
      </c>
      <c r="Q2047" s="150" t="str">
        <f t="shared" si="411"/>
        <v/>
      </c>
      <c r="R2047" s="126" t="str">
        <f t="array" ref="R2047">IF(AND(ISTEXT(E2047),D2047="TR"),_xlfn.STDEV.S(IF(Supplier=E2047,Target)),"")</f>
        <v/>
      </c>
      <c r="S2047" s="143" t="e">
        <f t="shared" si="422"/>
        <v>#VALUE!</v>
      </c>
      <c r="T2047" s="146" t="e">
        <f t="shared" si="423"/>
        <v>#VALUE!</v>
      </c>
    </row>
    <row r="2048" spans="1:20" x14ac:dyDescent="0.2">
      <c r="A2048" s="14"/>
      <c r="B2048" s="14"/>
      <c r="C2048" s="14"/>
      <c r="D2048" s="14"/>
      <c r="E2048" s="14"/>
      <c r="F2048" s="149" t="str">
        <f t="shared" si="412"/>
        <v/>
      </c>
      <c r="G2048" s="148" t="str">
        <f>IF(F2048="","",SUMIF(Supplier,Waste_Input!E2048,TotalSampleWeight))</f>
        <v/>
      </c>
      <c r="H2048" s="150" t="str">
        <f t="shared" si="413"/>
        <v/>
      </c>
      <c r="I2048" s="150" t="str">
        <f t="shared" si="414"/>
        <v/>
      </c>
      <c r="J2048" s="150" t="str">
        <f t="shared" si="415"/>
        <v/>
      </c>
      <c r="K2048" s="150" t="str">
        <f t="shared" si="416"/>
        <v/>
      </c>
      <c r="L2048" s="150" t="str">
        <f t="shared" si="417"/>
        <v/>
      </c>
      <c r="M2048" s="150" t="str">
        <f t="shared" si="418"/>
        <v/>
      </c>
      <c r="N2048" s="172" t="str">
        <f t="shared" si="419"/>
        <v/>
      </c>
      <c r="O2048" s="150" t="str">
        <f t="shared" si="420"/>
        <v/>
      </c>
      <c r="P2048" s="151" t="str">
        <f t="shared" si="421"/>
        <v/>
      </c>
      <c r="Q2048" s="150" t="str">
        <f t="shared" si="411"/>
        <v/>
      </c>
      <c r="R2048" s="126" t="str">
        <f t="array" ref="R2048">IF(AND(ISTEXT(E2048),D2048="TR"),_xlfn.STDEV.S(IF(Supplier=E2048,Target)),"")</f>
        <v/>
      </c>
      <c r="S2048" s="143" t="e">
        <f t="shared" si="422"/>
        <v>#VALUE!</v>
      </c>
      <c r="T2048" s="146" t="e">
        <f t="shared" si="423"/>
        <v>#VALUE!</v>
      </c>
    </row>
    <row r="2049" spans="1:20" x14ac:dyDescent="0.2">
      <c r="A2049" s="14"/>
      <c r="B2049" s="14"/>
      <c r="C2049" s="14"/>
      <c r="D2049" s="14"/>
      <c r="E2049" s="14"/>
      <c r="F2049" s="149" t="str">
        <f t="shared" si="412"/>
        <v/>
      </c>
      <c r="G2049" s="148" t="str">
        <f>IF(F2049="","",SUMIF(Supplier,Waste_Input!E2049,TotalSampleWeight))</f>
        <v/>
      </c>
      <c r="H2049" s="150" t="str">
        <f t="shared" si="413"/>
        <v/>
      </c>
      <c r="I2049" s="150" t="str">
        <f t="shared" si="414"/>
        <v/>
      </c>
      <c r="J2049" s="150" t="str">
        <f t="shared" si="415"/>
        <v/>
      </c>
      <c r="K2049" s="150" t="str">
        <f t="shared" si="416"/>
        <v/>
      </c>
      <c r="L2049" s="150" t="str">
        <f t="shared" si="417"/>
        <v/>
      </c>
      <c r="M2049" s="150" t="str">
        <f t="shared" si="418"/>
        <v/>
      </c>
      <c r="N2049" s="172" t="str">
        <f t="shared" si="419"/>
        <v/>
      </c>
      <c r="O2049" s="150" t="str">
        <f t="shared" si="420"/>
        <v/>
      </c>
      <c r="P2049" s="151" t="str">
        <f t="shared" si="421"/>
        <v/>
      </c>
      <c r="Q2049" s="150" t="str">
        <f t="shared" si="411"/>
        <v/>
      </c>
      <c r="R2049" s="126" t="str">
        <f t="array" ref="R2049">IF(AND(ISTEXT(E2049),D2049="TR"),_xlfn.STDEV.S(IF(Supplier=E2049,Target)),"")</f>
        <v/>
      </c>
      <c r="S2049" s="143" t="e">
        <f t="shared" si="422"/>
        <v>#VALUE!</v>
      </c>
      <c r="T2049" s="146" t="e">
        <f t="shared" si="423"/>
        <v>#VALUE!</v>
      </c>
    </row>
    <row r="2050" spans="1:20" x14ac:dyDescent="0.2">
      <c r="A2050" s="14"/>
      <c r="B2050" s="14"/>
      <c r="C2050" s="14"/>
      <c r="D2050" s="14"/>
      <c r="E2050" s="14"/>
      <c r="F2050" s="149" t="str">
        <f t="shared" si="412"/>
        <v/>
      </c>
      <c r="G2050" s="148" t="str">
        <f>IF(F2050="","",SUMIF(Supplier,Waste_Input!E2050,TotalSampleWeight))</f>
        <v/>
      </c>
      <c r="H2050" s="150" t="str">
        <f t="shared" si="413"/>
        <v/>
      </c>
      <c r="I2050" s="150" t="str">
        <f t="shared" si="414"/>
        <v/>
      </c>
      <c r="J2050" s="150" t="str">
        <f t="shared" si="415"/>
        <v/>
      </c>
      <c r="K2050" s="150" t="str">
        <f t="shared" si="416"/>
        <v/>
      </c>
      <c r="L2050" s="150" t="str">
        <f t="shared" si="417"/>
        <v/>
      </c>
      <c r="M2050" s="150" t="str">
        <f t="shared" si="418"/>
        <v/>
      </c>
      <c r="N2050" s="172" t="str">
        <f t="shared" si="419"/>
        <v/>
      </c>
      <c r="O2050" s="150" t="str">
        <f t="shared" si="420"/>
        <v/>
      </c>
      <c r="P2050" s="151" t="str">
        <f t="shared" si="421"/>
        <v/>
      </c>
      <c r="Q2050" s="150" t="str">
        <f t="shared" ref="Q2050:Q2113" si="424">IFERROR(IF(AND(ISTEXT(E2050),D2050="TR"),AVERAGEIF(Supplier,E2050,Fragments),""),"")</f>
        <v/>
      </c>
      <c r="R2050" s="126" t="str">
        <f t="array" ref="R2050">IF(AND(ISTEXT(E2050),D2050="TR"),_xlfn.STDEV.S(IF(Supplier=E2050,Target)),"")</f>
        <v/>
      </c>
      <c r="S2050" s="143" t="e">
        <f t="shared" si="422"/>
        <v>#VALUE!</v>
      </c>
      <c r="T2050" s="146" t="e">
        <f t="shared" si="423"/>
        <v>#VALUE!</v>
      </c>
    </row>
    <row r="2051" spans="1:20" x14ac:dyDescent="0.2">
      <c r="A2051" s="14"/>
      <c r="B2051" s="14"/>
      <c r="C2051" s="14"/>
      <c r="D2051" s="14"/>
      <c r="E2051" s="14"/>
      <c r="F2051" s="149" t="str">
        <f t="shared" ref="F2051:F2114" si="425">IF(AND(ISTEXT(E2051),D2051="TR"),COUNTIF(Supplier,"*"&amp;E2051&amp;"*"),"")</f>
        <v/>
      </c>
      <c r="G2051" s="148" t="str">
        <f>IF(F2051="","",SUMIF(Supplier,Waste_Input!E2051,TotalSampleWeight))</f>
        <v/>
      </c>
      <c r="H2051" s="150" t="str">
        <f t="shared" ref="H2051:H2114" si="426">IFERROR(IF(AND(ISTEXT(E2051),D2051="TR"),AVERAGEIF(Supplier,E2051,Plastic),""),"")</f>
        <v/>
      </c>
      <c r="I2051" s="150" t="str">
        <f t="shared" ref="I2051:I2114" si="427">IFERROR(IF(AND(ISTEXT(E2051),D2051="TR"),AVERAGEIF(Supplier,E2051,Glass),""),"")</f>
        <v/>
      </c>
      <c r="J2051" s="150" t="str">
        <f t="shared" ref="J2051:J2114" si="428">IFERROR(IF(AND(ISTEXT(E2051),D2051="TR"),AVERAGEIF(Supplier,E2051,Paper),""),"")</f>
        <v/>
      </c>
      <c r="K2051" s="150" t="str">
        <f t="shared" ref="K2051:K2114" si="429">IFERROR(IF(AND(ISTEXT(E2051),D2051="TR"),AVERAGEIF(Supplier,E2051,Cardboard),""),"")</f>
        <v/>
      </c>
      <c r="L2051" s="150" t="str">
        <f t="shared" ref="L2051:L2114" si="430">IFERROR(IF(AND(ISTEXT(E2051),D2051="TR"),AVERAGEIF(Supplier,E2051,Metals),""),"")</f>
        <v/>
      </c>
      <c r="M2051" s="150" t="str">
        <f t="shared" ref="M2051:M2114" si="431">IFERROR(IF(AND(ISTEXT(E2051),D2051="TR"),AVERAGEIF(Supplier,E2051,Target),""),"")</f>
        <v/>
      </c>
      <c r="N2051" s="172" t="str">
        <f t="shared" ref="N2051:N2114" si="432">IFERROR(R2051,"")</f>
        <v/>
      </c>
      <c r="O2051" s="150" t="str">
        <f t="shared" ref="O2051:O2114" si="433">IFERROR(IF(AND(ISTEXT(E2051),D2051="TR"), AVERAGEIF(Supplier,E2051,NonTarget),""),"")</f>
        <v/>
      </c>
      <c r="P2051" s="151" t="str">
        <f t="shared" ref="P2051:P2114" si="434">IFERROR(IF(AND(ISTEXT(E2051),D2051="TR"),AVERAGEIF(Supplier,E2051,NonRecycable),""),"")</f>
        <v/>
      </c>
      <c r="Q2051" s="150" t="str">
        <f t="shared" si="424"/>
        <v/>
      </c>
      <c r="R2051" s="126" t="str">
        <f t="array" ref="R2051">IF(AND(ISTEXT(E2051),D2051="TR"),_xlfn.STDEV.S(IF(Supplier=E2051,Target)),"")</f>
        <v/>
      </c>
      <c r="S2051" s="143" t="e">
        <f t="shared" ref="S2051:S2114" si="435">F2051-ROUNDDOWN(C2051/125,0)</f>
        <v>#VALUE!</v>
      </c>
      <c r="T2051" s="146" t="e">
        <f t="shared" ref="T2051:T2114" si="436">G2051/F2051</f>
        <v>#VALUE!</v>
      </c>
    </row>
    <row r="2052" spans="1:20" x14ac:dyDescent="0.2">
      <c r="A2052" s="14"/>
      <c r="B2052" s="14"/>
      <c r="C2052" s="14"/>
      <c r="D2052" s="14"/>
      <c r="E2052" s="14"/>
      <c r="F2052" s="149" t="str">
        <f t="shared" si="425"/>
        <v/>
      </c>
      <c r="G2052" s="148" t="str">
        <f>IF(F2052="","",SUMIF(Supplier,Waste_Input!E2052,TotalSampleWeight))</f>
        <v/>
      </c>
      <c r="H2052" s="150" t="str">
        <f t="shared" si="426"/>
        <v/>
      </c>
      <c r="I2052" s="150" t="str">
        <f t="shared" si="427"/>
        <v/>
      </c>
      <c r="J2052" s="150" t="str">
        <f t="shared" si="428"/>
        <v/>
      </c>
      <c r="K2052" s="150" t="str">
        <f t="shared" si="429"/>
        <v/>
      </c>
      <c r="L2052" s="150" t="str">
        <f t="shared" si="430"/>
        <v/>
      </c>
      <c r="M2052" s="150" t="str">
        <f t="shared" si="431"/>
        <v/>
      </c>
      <c r="N2052" s="172" t="str">
        <f t="shared" si="432"/>
        <v/>
      </c>
      <c r="O2052" s="150" t="str">
        <f t="shared" si="433"/>
        <v/>
      </c>
      <c r="P2052" s="151" t="str">
        <f t="shared" si="434"/>
        <v/>
      </c>
      <c r="Q2052" s="150" t="str">
        <f t="shared" si="424"/>
        <v/>
      </c>
      <c r="R2052" s="126" t="str">
        <f t="array" ref="R2052">IF(AND(ISTEXT(E2052),D2052="TR"),_xlfn.STDEV.S(IF(Supplier=E2052,Target)),"")</f>
        <v/>
      </c>
      <c r="S2052" s="143" t="e">
        <f t="shared" si="435"/>
        <v>#VALUE!</v>
      </c>
      <c r="T2052" s="146" t="e">
        <f t="shared" si="436"/>
        <v>#VALUE!</v>
      </c>
    </row>
    <row r="2053" spans="1:20" x14ac:dyDescent="0.2">
      <c r="A2053" s="14"/>
      <c r="B2053" s="14"/>
      <c r="C2053" s="14"/>
      <c r="D2053" s="14"/>
      <c r="E2053" s="14"/>
      <c r="F2053" s="149" t="str">
        <f t="shared" si="425"/>
        <v/>
      </c>
      <c r="G2053" s="148" t="str">
        <f>IF(F2053="","",SUMIF(Supplier,Waste_Input!E2053,TotalSampleWeight))</f>
        <v/>
      </c>
      <c r="H2053" s="150" t="str">
        <f t="shared" si="426"/>
        <v/>
      </c>
      <c r="I2053" s="150" t="str">
        <f t="shared" si="427"/>
        <v/>
      </c>
      <c r="J2053" s="150" t="str">
        <f t="shared" si="428"/>
        <v/>
      </c>
      <c r="K2053" s="150" t="str">
        <f t="shared" si="429"/>
        <v/>
      </c>
      <c r="L2053" s="150" t="str">
        <f t="shared" si="430"/>
        <v/>
      </c>
      <c r="M2053" s="150" t="str">
        <f t="shared" si="431"/>
        <v/>
      </c>
      <c r="N2053" s="172" t="str">
        <f t="shared" si="432"/>
        <v/>
      </c>
      <c r="O2053" s="150" t="str">
        <f t="shared" si="433"/>
        <v/>
      </c>
      <c r="P2053" s="151" t="str">
        <f t="shared" si="434"/>
        <v/>
      </c>
      <c r="Q2053" s="150" t="str">
        <f t="shared" si="424"/>
        <v/>
      </c>
      <c r="R2053" s="126" t="str">
        <f t="array" ref="R2053">IF(AND(ISTEXT(E2053),D2053="TR"),_xlfn.STDEV.S(IF(Supplier=E2053,Target)),"")</f>
        <v/>
      </c>
      <c r="S2053" s="143" t="e">
        <f t="shared" si="435"/>
        <v>#VALUE!</v>
      </c>
      <c r="T2053" s="146" t="e">
        <f t="shared" si="436"/>
        <v>#VALUE!</v>
      </c>
    </row>
    <row r="2054" spans="1:20" x14ac:dyDescent="0.2">
      <c r="A2054" s="14"/>
      <c r="B2054" s="14"/>
      <c r="C2054" s="14"/>
      <c r="D2054" s="14"/>
      <c r="E2054" s="14"/>
      <c r="F2054" s="149" t="str">
        <f t="shared" si="425"/>
        <v/>
      </c>
      <c r="G2054" s="148" t="str">
        <f>IF(F2054="","",SUMIF(Supplier,Waste_Input!E2054,TotalSampleWeight))</f>
        <v/>
      </c>
      <c r="H2054" s="150" t="str">
        <f t="shared" si="426"/>
        <v/>
      </c>
      <c r="I2054" s="150" t="str">
        <f t="shared" si="427"/>
        <v/>
      </c>
      <c r="J2054" s="150" t="str">
        <f t="shared" si="428"/>
        <v/>
      </c>
      <c r="K2054" s="150" t="str">
        <f t="shared" si="429"/>
        <v/>
      </c>
      <c r="L2054" s="150" t="str">
        <f t="shared" si="430"/>
        <v/>
      </c>
      <c r="M2054" s="150" t="str">
        <f t="shared" si="431"/>
        <v/>
      </c>
      <c r="N2054" s="172" t="str">
        <f t="shared" si="432"/>
        <v/>
      </c>
      <c r="O2054" s="150" t="str">
        <f t="shared" si="433"/>
        <v/>
      </c>
      <c r="P2054" s="151" t="str">
        <f t="shared" si="434"/>
        <v/>
      </c>
      <c r="Q2054" s="150" t="str">
        <f t="shared" si="424"/>
        <v/>
      </c>
      <c r="R2054" s="126" t="str">
        <f t="array" ref="R2054">IF(AND(ISTEXT(E2054),D2054="TR"),_xlfn.STDEV.S(IF(Supplier=E2054,Target)),"")</f>
        <v/>
      </c>
      <c r="S2054" s="143" t="e">
        <f t="shared" si="435"/>
        <v>#VALUE!</v>
      </c>
      <c r="T2054" s="146" t="e">
        <f t="shared" si="436"/>
        <v>#VALUE!</v>
      </c>
    </row>
    <row r="2055" spans="1:20" x14ac:dyDescent="0.2">
      <c r="A2055" s="14"/>
      <c r="B2055" s="14"/>
      <c r="C2055" s="14"/>
      <c r="D2055" s="14"/>
      <c r="E2055" s="14"/>
      <c r="F2055" s="149" t="str">
        <f t="shared" si="425"/>
        <v/>
      </c>
      <c r="G2055" s="148" t="str">
        <f>IF(F2055="","",SUMIF(Supplier,Waste_Input!E2055,TotalSampleWeight))</f>
        <v/>
      </c>
      <c r="H2055" s="150" t="str">
        <f t="shared" si="426"/>
        <v/>
      </c>
      <c r="I2055" s="150" t="str">
        <f t="shared" si="427"/>
        <v/>
      </c>
      <c r="J2055" s="150" t="str">
        <f t="shared" si="428"/>
        <v/>
      </c>
      <c r="K2055" s="150" t="str">
        <f t="shared" si="429"/>
        <v/>
      </c>
      <c r="L2055" s="150" t="str">
        <f t="shared" si="430"/>
        <v/>
      </c>
      <c r="M2055" s="150" t="str">
        <f t="shared" si="431"/>
        <v/>
      </c>
      <c r="N2055" s="172" t="str">
        <f t="shared" si="432"/>
        <v/>
      </c>
      <c r="O2055" s="150" t="str">
        <f t="shared" si="433"/>
        <v/>
      </c>
      <c r="P2055" s="151" t="str">
        <f t="shared" si="434"/>
        <v/>
      </c>
      <c r="Q2055" s="150" t="str">
        <f t="shared" si="424"/>
        <v/>
      </c>
      <c r="R2055" s="126" t="str">
        <f t="array" ref="R2055">IF(AND(ISTEXT(E2055),D2055="TR"),_xlfn.STDEV.S(IF(Supplier=E2055,Target)),"")</f>
        <v/>
      </c>
      <c r="S2055" s="143" t="e">
        <f t="shared" si="435"/>
        <v>#VALUE!</v>
      </c>
      <c r="T2055" s="146" t="e">
        <f t="shared" si="436"/>
        <v>#VALUE!</v>
      </c>
    </row>
    <row r="2056" spans="1:20" x14ac:dyDescent="0.2">
      <c r="A2056" s="14"/>
      <c r="B2056" s="14"/>
      <c r="C2056" s="14"/>
      <c r="D2056" s="14"/>
      <c r="E2056" s="14"/>
      <c r="F2056" s="149" t="str">
        <f t="shared" si="425"/>
        <v/>
      </c>
      <c r="G2056" s="148" t="str">
        <f>IF(F2056="","",SUMIF(Supplier,Waste_Input!E2056,TotalSampleWeight))</f>
        <v/>
      </c>
      <c r="H2056" s="150" t="str">
        <f t="shared" si="426"/>
        <v/>
      </c>
      <c r="I2056" s="150" t="str">
        <f t="shared" si="427"/>
        <v/>
      </c>
      <c r="J2056" s="150" t="str">
        <f t="shared" si="428"/>
        <v/>
      </c>
      <c r="K2056" s="150" t="str">
        <f t="shared" si="429"/>
        <v/>
      </c>
      <c r="L2056" s="150" t="str">
        <f t="shared" si="430"/>
        <v/>
      </c>
      <c r="M2056" s="150" t="str">
        <f t="shared" si="431"/>
        <v/>
      </c>
      <c r="N2056" s="172" t="str">
        <f t="shared" si="432"/>
        <v/>
      </c>
      <c r="O2056" s="150" t="str">
        <f t="shared" si="433"/>
        <v/>
      </c>
      <c r="P2056" s="151" t="str">
        <f t="shared" si="434"/>
        <v/>
      </c>
      <c r="Q2056" s="150" t="str">
        <f t="shared" si="424"/>
        <v/>
      </c>
      <c r="R2056" s="126" t="str">
        <f t="array" ref="R2056">IF(AND(ISTEXT(E2056),D2056="TR"),_xlfn.STDEV.S(IF(Supplier=E2056,Target)),"")</f>
        <v/>
      </c>
      <c r="S2056" s="143" t="e">
        <f t="shared" si="435"/>
        <v>#VALUE!</v>
      </c>
      <c r="T2056" s="146" t="e">
        <f t="shared" si="436"/>
        <v>#VALUE!</v>
      </c>
    </row>
    <row r="2057" spans="1:20" x14ac:dyDescent="0.2">
      <c r="A2057" s="14"/>
      <c r="B2057" s="14"/>
      <c r="C2057" s="14"/>
      <c r="D2057" s="14"/>
      <c r="E2057" s="14"/>
      <c r="F2057" s="149" t="str">
        <f t="shared" si="425"/>
        <v/>
      </c>
      <c r="G2057" s="148" t="str">
        <f>IF(F2057="","",SUMIF(Supplier,Waste_Input!E2057,TotalSampleWeight))</f>
        <v/>
      </c>
      <c r="H2057" s="150" t="str">
        <f t="shared" si="426"/>
        <v/>
      </c>
      <c r="I2057" s="150" t="str">
        <f t="shared" si="427"/>
        <v/>
      </c>
      <c r="J2057" s="150" t="str">
        <f t="shared" si="428"/>
        <v/>
      </c>
      <c r="K2057" s="150" t="str">
        <f t="shared" si="429"/>
        <v/>
      </c>
      <c r="L2057" s="150" t="str">
        <f t="shared" si="430"/>
        <v/>
      </c>
      <c r="M2057" s="150" t="str">
        <f t="shared" si="431"/>
        <v/>
      </c>
      <c r="N2057" s="172" t="str">
        <f t="shared" si="432"/>
        <v/>
      </c>
      <c r="O2057" s="150" t="str">
        <f t="shared" si="433"/>
        <v/>
      </c>
      <c r="P2057" s="151" t="str">
        <f t="shared" si="434"/>
        <v/>
      </c>
      <c r="Q2057" s="150" t="str">
        <f t="shared" si="424"/>
        <v/>
      </c>
      <c r="R2057" s="126" t="str">
        <f t="array" ref="R2057">IF(AND(ISTEXT(E2057),D2057="TR"),_xlfn.STDEV.S(IF(Supplier=E2057,Target)),"")</f>
        <v/>
      </c>
      <c r="S2057" s="143" t="e">
        <f t="shared" si="435"/>
        <v>#VALUE!</v>
      </c>
      <c r="T2057" s="146" t="e">
        <f t="shared" si="436"/>
        <v>#VALUE!</v>
      </c>
    </row>
    <row r="2058" spans="1:20" x14ac:dyDescent="0.2">
      <c r="A2058" s="14"/>
      <c r="B2058" s="14"/>
      <c r="C2058" s="14"/>
      <c r="D2058" s="14"/>
      <c r="E2058" s="14"/>
      <c r="F2058" s="149" t="str">
        <f t="shared" si="425"/>
        <v/>
      </c>
      <c r="G2058" s="148" t="str">
        <f>IF(F2058="","",SUMIF(Supplier,Waste_Input!E2058,TotalSampleWeight))</f>
        <v/>
      </c>
      <c r="H2058" s="150" t="str">
        <f t="shared" si="426"/>
        <v/>
      </c>
      <c r="I2058" s="150" t="str">
        <f t="shared" si="427"/>
        <v/>
      </c>
      <c r="J2058" s="150" t="str">
        <f t="shared" si="428"/>
        <v/>
      </c>
      <c r="K2058" s="150" t="str">
        <f t="shared" si="429"/>
        <v/>
      </c>
      <c r="L2058" s="150" t="str">
        <f t="shared" si="430"/>
        <v/>
      </c>
      <c r="M2058" s="150" t="str">
        <f t="shared" si="431"/>
        <v/>
      </c>
      <c r="N2058" s="172" t="str">
        <f t="shared" si="432"/>
        <v/>
      </c>
      <c r="O2058" s="150" t="str">
        <f t="shared" si="433"/>
        <v/>
      </c>
      <c r="P2058" s="151" t="str">
        <f t="shared" si="434"/>
        <v/>
      </c>
      <c r="Q2058" s="150" t="str">
        <f t="shared" si="424"/>
        <v/>
      </c>
      <c r="R2058" s="126" t="str">
        <f t="array" ref="R2058">IF(AND(ISTEXT(E2058),D2058="TR"),_xlfn.STDEV.S(IF(Supplier=E2058,Target)),"")</f>
        <v/>
      </c>
      <c r="S2058" s="143" t="e">
        <f t="shared" si="435"/>
        <v>#VALUE!</v>
      </c>
      <c r="T2058" s="146" t="e">
        <f t="shared" si="436"/>
        <v>#VALUE!</v>
      </c>
    </row>
    <row r="2059" spans="1:20" x14ac:dyDescent="0.2">
      <c r="A2059" s="14"/>
      <c r="B2059" s="14"/>
      <c r="C2059" s="14"/>
      <c r="D2059" s="14"/>
      <c r="E2059" s="14"/>
      <c r="F2059" s="149" t="str">
        <f t="shared" si="425"/>
        <v/>
      </c>
      <c r="G2059" s="148" t="str">
        <f>IF(F2059="","",SUMIF(Supplier,Waste_Input!E2059,TotalSampleWeight))</f>
        <v/>
      </c>
      <c r="H2059" s="150" t="str">
        <f t="shared" si="426"/>
        <v/>
      </c>
      <c r="I2059" s="150" t="str">
        <f t="shared" si="427"/>
        <v/>
      </c>
      <c r="J2059" s="150" t="str">
        <f t="shared" si="428"/>
        <v/>
      </c>
      <c r="K2059" s="150" t="str">
        <f t="shared" si="429"/>
        <v/>
      </c>
      <c r="L2059" s="150" t="str">
        <f t="shared" si="430"/>
        <v/>
      </c>
      <c r="M2059" s="150" t="str">
        <f t="shared" si="431"/>
        <v/>
      </c>
      <c r="N2059" s="172" t="str">
        <f t="shared" si="432"/>
        <v/>
      </c>
      <c r="O2059" s="150" t="str">
        <f t="shared" si="433"/>
        <v/>
      </c>
      <c r="P2059" s="151" t="str">
        <f t="shared" si="434"/>
        <v/>
      </c>
      <c r="Q2059" s="150" t="str">
        <f t="shared" si="424"/>
        <v/>
      </c>
      <c r="R2059" s="126" t="str">
        <f t="array" ref="R2059">IF(AND(ISTEXT(E2059),D2059="TR"),_xlfn.STDEV.S(IF(Supplier=E2059,Target)),"")</f>
        <v/>
      </c>
      <c r="S2059" s="143" t="e">
        <f t="shared" si="435"/>
        <v>#VALUE!</v>
      </c>
      <c r="T2059" s="146" t="e">
        <f t="shared" si="436"/>
        <v>#VALUE!</v>
      </c>
    </row>
    <row r="2060" spans="1:20" x14ac:dyDescent="0.2">
      <c r="A2060" s="14"/>
      <c r="B2060" s="14"/>
      <c r="C2060" s="14"/>
      <c r="D2060" s="14"/>
      <c r="E2060" s="14"/>
      <c r="F2060" s="149" t="str">
        <f t="shared" si="425"/>
        <v/>
      </c>
      <c r="G2060" s="148" t="str">
        <f>IF(F2060="","",SUMIF(Supplier,Waste_Input!E2060,TotalSampleWeight))</f>
        <v/>
      </c>
      <c r="H2060" s="150" t="str">
        <f t="shared" si="426"/>
        <v/>
      </c>
      <c r="I2060" s="150" t="str">
        <f t="shared" si="427"/>
        <v/>
      </c>
      <c r="J2060" s="150" t="str">
        <f t="shared" si="428"/>
        <v/>
      </c>
      <c r="K2060" s="150" t="str">
        <f t="shared" si="429"/>
        <v/>
      </c>
      <c r="L2060" s="150" t="str">
        <f t="shared" si="430"/>
        <v/>
      </c>
      <c r="M2060" s="150" t="str">
        <f t="shared" si="431"/>
        <v/>
      </c>
      <c r="N2060" s="172" t="str">
        <f t="shared" si="432"/>
        <v/>
      </c>
      <c r="O2060" s="150" t="str">
        <f t="shared" si="433"/>
        <v/>
      </c>
      <c r="P2060" s="151" t="str">
        <f t="shared" si="434"/>
        <v/>
      </c>
      <c r="Q2060" s="150" t="str">
        <f t="shared" si="424"/>
        <v/>
      </c>
      <c r="R2060" s="126" t="str">
        <f t="array" ref="R2060">IF(AND(ISTEXT(E2060),D2060="TR"),_xlfn.STDEV.S(IF(Supplier=E2060,Target)),"")</f>
        <v/>
      </c>
      <c r="S2060" s="143" t="e">
        <f t="shared" si="435"/>
        <v>#VALUE!</v>
      </c>
      <c r="T2060" s="146" t="e">
        <f t="shared" si="436"/>
        <v>#VALUE!</v>
      </c>
    </row>
    <row r="2061" spans="1:20" x14ac:dyDescent="0.2">
      <c r="A2061" s="14"/>
      <c r="B2061" s="14"/>
      <c r="C2061" s="14"/>
      <c r="D2061" s="14"/>
      <c r="E2061" s="14"/>
      <c r="F2061" s="149" t="str">
        <f t="shared" si="425"/>
        <v/>
      </c>
      <c r="G2061" s="148" t="str">
        <f>IF(F2061="","",SUMIF(Supplier,Waste_Input!E2061,TotalSampleWeight))</f>
        <v/>
      </c>
      <c r="H2061" s="150" t="str">
        <f t="shared" si="426"/>
        <v/>
      </c>
      <c r="I2061" s="150" t="str">
        <f t="shared" si="427"/>
        <v/>
      </c>
      <c r="J2061" s="150" t="str">
        <f t="shared" si="428"/>
        <v/>
      </c>
      <c r="K2061" s="150" t="str">
        <f t="shared" si="429"/>
        <v/>
      </c>
      <c r="L2061" s="150" t="str">
        <f t="shared" si="430"/>
        <v/>
      </c>
      <c r="M2061" s="150" t="str">
        <f t="shared" si="431"/>
        <v/>
      </c>
      <c r="N2061" s="172" t="str">
        <f t="shared" si="432"/>
        <v/>
      </c>
      <c r="O2061" s="150" t="str">
        <f t="shared" si="433"/>
        <v/>
      </c>
      <c r="P2061" s="151" t="str">
        <f t="shared" si="434"/>
        <v/>
      </c>
      <c r="Q2061" s="150" t="str">
        <f t="shared" si="424"/>
        <v/>
      </c>
      <c r="R2061" s="126" t="str">
        <f t="array" ref="R2061">IF(AND(ISTEXT(E2061),D2061="TR"),_xlfn.STDEV.S(IF(Supplier=E2061,Target)),"")</f>
        <v/>
      </c>
      <c r="S2061" s="143" t="e">
        <f t="shared" si="435"/>
        <v>#VALUE!</v>
      </c>
      <c r="T2061" s="146" t="e">
        <f t="shared" si="436"/>
        <v>#VALUE!</v>
      </c>
    </row>
    <row r="2062" spans="1:20" x14ac:dyDescent="0.2">
      <c r="A2062" s="14"/>
      <c r="B2062" s="14"/>
      <c r="C2062" s="14"/>
      <c r="D2062" s="14"/>
      <c r="E2062" s="14"/>
      <c r="F2062" s="149" t="str">
        <f t="shared" si="425"/>
        <v/>
      </c>
      <c r="G2062" s="148" t="str">
        <f>IF(F2062="","",SUMIF(Supplier,Waste_Input!E2062,TotalSampleWeight))</f>
        <v/>
      </c>
      <c r="H2062" s="150" t="str">
        <f t="shared" si="426"/>
        <v/>
      </c>
      <c r="I2062" s="150" t="str">
        <f t="shared" si="427"/>
        <v/>
      </c>
      <c r="J2062" s="150" t="str">
        <f t="shared" si="428"/>
        <v/>
      </c>
      <c r="K2062" s="150" t="str">
        <f t="shared" si="429"/>
        <v/>
      </c>
      <c r="L2062" s="150" t="str">
        <f t="shared" si="430"/>
        <v/>
      </c>
      <c r="M2062" s="150" t="str">
        <f t="shared" si="431"/>
        <v/>
      </c>
      <c r="N2062" s="172" t="str">
        <f t="shared" si="432"/>
        <v/>
      </c>
      <c r="O2062" s="150" t="str">
        <f t="shared" si="433"/>
        <v/>
      </c>
      <c r="P2062" s="151" t="str">
        <f t="shared" si="434"/>
        <v/>
      </c>
      <c r="Q2062" s="150" t="str">
        <f t="shared" si="424"/>
        <v/>
      </c>
      <c r="R2062" s="126" t="str">
        <f t="array" ref="R2062">IF(AND(ISTEXT(E2062),D2062="TR"),_xlfn.STDEV.S(IF(Supplier=E2062,Target)),"")</f>
        <v/>
      </c>
      <c r="S2062" s="143" t="e">
        <f t="shared" si="435"/>
        <v>#VALUE!</v>
      </c>
      <c r="T2062" s="146" t="e">
        <f t="shared" si="436"/>
        <v>#VALUE!</v>
      </c>
    </row>
    <row r="2063" spans="1:20" x14ac:dyDescent="0.2">
      <c r="A2063" s="14"/>
      <c r="B2063" s="14"/>
      <c r="C2063" s="14"/>
      <c r="D2063" s="14"/>
      <c r="E2063" s="14"/>
      <c r="F2063" s="149" t="str">
        <f t="shared" si="425"/>
        <v/>
      </c>
      <c r="G2063" s="148" t="str">
        <f>IF(F2063="","",SUMIF(Supplier,Waste_Input!E2063,TotalSampleWeight))</f>
        <v/>
      </c>
      <c r="H2063" s="150" t="str">
        <f t="shared" si="426"/>
        <v/>
      </c>
      <c r="I2063" s="150" t="str">
        <f t="shared" si="427"/>
        <v/>
      </c>
      <c r="J2063" s="150" t="str">
        <f t="shared" si="428"/>
        <v/>
      </c>
      <c r="K2063" s="150" t="str">
        <f t="shared" si="429"/>
        <v/>
      </c>
      <c r="L2063" s="150" t="str">
        <f t="shared" si="430"/>
        <v/>
      </c>
      <c r="M2063" s="150" t="str">
        <f t="shared" si="431"/>
        <v/>
      </c>
      <c r="N2063" s="172" t="str">
        <f t="shared" si="432"/>
        <v/>
      </c>
      <c r="O2063" s="150" t="str">
        <f t="shared" si="433"/>
        <v/>
      </c>
      <c r="P2063" s="151" t="str">
        <f t="shared" si="434"/>
        <v/>
      </c>
      <c r="Q2063" s="150" t="str">
        <f t="shared" si="424"/>
        <v/>
      </c>
      <c r="R2063" s="126" t="str">
        <f t="array" ref="R2063">IF(AND(ISTEXT(E2063),D2063="TR"),_xlfn.STDEV.S(IF(Supplier=E2063,Target)),"")</f>
        <v/>
      </c>
      <c r="S2063" s="143" t="e">
        <f t="shared" si="435"/>
        <v>#VALUE!</v>
      </c>
      <c r="T2063" s="146" t="e">
        <f t="shared" si="436"/>
        <v>#VALUE!</v>
      </c>
    </row>
    <row r="2064" spans="1:20" x14ac:dyDescent="0.2">
      <c r="A2064" s="14"/>
      <c r="B2064" s="14"/>
      <c r="C2064" s="14"/>
      <c r="D2064" s="14"/>
      <c r="E2064" s="14"/>
      <c r="F2064" s="149" t="str">
        <f t="shared" si="425"/>
        <v/>
      </c>
      <c r="G2064" s="148" t="str">
        <f>IF(F2064="","",SUMIF(Supplier,Waste_Input!E2064,TotalSampleWeight))</f>
        <v/>
      </c>
      <c r="H2064" s="150" t="str">
        <f t="shared" si="426"/>
        <v/>
      </c>
      <c r="I2064" s="150" t="str">
        <f t="shared" si="427"/>
        <v/>
      </c>
      <c r="J2064" s="150" t="str">
        <f t="shared" si="428"/>
        <v/>
      </c>
      <c r="K2064" s="150" t="str">
        <f t="shared" si="429"/>
        <v/>
      </c>
      <c r="L2064" s="150" t="str">
        <f t="shared" si="430"/>
        <v/>
      </c>
      <c r="M2064" s="150" t="str">
        <f t="shared" si="431"/>
        <v/>
      </c>
      <c r="N2064" s="172" t="str">
        <f t="shared" si="432"/>
        <v/>
      </c>
      <c r="O2064" s="150" t="str">
        <f t="shared" si="433"/>
        <v/>
      </c>
      <c r="P2064" s="151" t="str">
        <f t="shared" si="434"/>
        <v/>
      </c>
      <c r="Q2064" s="150" t="str">
        <f t="shared" si="424"/>
        <v/>
      </c>
      <c r="R2064" s="126" t="str">
        <f t="array" ref="R2064">IF(AND(ISTEXT(E2064),D2064="TR"),_xlfn.STDEV.S(IF(Supplier=E2064,Target)),"")</f>
        <v/>
      </c>
      <c r="S2064" s="143" t="e">
        <f t="shared" si="435"/>
        <v>#VALUE!</v>
      </c>
      <c r="T2064" s="146" t="e">
        <f t="shared" si="436"/>
        <v>#VALUE!</v>
      </c>
    </row>
    <row r="2065" spans="1:20" x14ac:dyDescent="0.2">
      <c r="A2065" s="14"/>
      <c r="B2065" s="14"/>
      <c r="C2065" s="14"/>
      <c r="D2065" s="14"/>
      <c r="E2065" s="14"/>
      <c r="F2065" s="149" t="str">
        <f t="shared" si="425"/>
        <v/>
      </c>
      <c r="G2065" s="148" t="str">
        <f>IF(F2065="","",SUMIF(Supplier,Waste_Input!E2065,TotalSampleWeight))</f>
        <v/>
      </c>
      <c r="H2065" s="150" t="str">
        <f t="shared" si="426"/>
        <v/>
      </c>
      <c r="I2065" s="150" t="str">
        <f t="shared" si="427"/>
        <v/>
      </c>
      <c r="J2065" s="150" t="str">
        <f t="shared" si="428"/>
        <v/>
      </c>
      <c r="K2065" s="150" t="str">
        <f t="shared" si="429"/>
        <v/>
      </c>
      <c r="L2065" s="150" t="str">
        <f t="shared" si="430"/>
        <v/>
      </c>
      <c r="M2065" s="150" t="str">
        <f t="shared" si="431"/>
        <v/>
      </c>
      <c r="N2065" s="172" t="str">
        <f t="shared" si="432"/>
        <v/>
      </c>
      <c r="O2065" s="150" t="str">
        <f t="shared" si="433"/>
        <v/>
      </c>
      <c r="P2065" s="151" t="str">
        <f t="shared" si="434"/>
        <v/>
      </c>
      <c r="Q2065" s="150" t="str">
        <f t="shared" si="424"/>
        <v/>
      </c>
      <c r="R2065" s="126" t="str">
        <f t="array" ref="R2065">IF(AND(ISTEXT(E2065),D2065="TR"),_xlfn.STDEV.S(IF(Supplier=E2065,Target)),"")</f>
        <v/>
      </c>
      <c r="S2065" s="143" t="e">
        <f t="shared" si="435"/>
        <v>#VALUE!</v>
      </c>
      <c r="T2065" s="146" t="e">
        <f t="shared" si="436"/>
        <v>#VALUE!</v>
      </c>
    </row>
    <row r="2066" spans="1:20" x14ac:dyDescent="0.2">
      <c r="A2066" s="14"/>
      <c r="B2066" s="14"/>
      <c r="C2066" s="14"/>
      <c r="D2066" s="14"/>
      <c r="E2066" s="14"/>
      <c r="F2066" s="149" t="str">
        <f t="shared" si="425"/>
        <v/>
      </c>
      <c r="G2066" s="148" t="str">
        <f>IF(F2066="","",SUMIF(Supplier,Waste_Input!E2066,TotalSampleWeight))</f>
        <v/>
      </c>
      <c r="H2066" s="150" t="str">
        <f t="shared" si="426"/>
        <v/>
      </c>
      <c r="I2066" s="150" t="str">
        <f t="shared" si="427"/>
        <v/>
      </c>
      <c r="J2066" s="150" t="str">
        <f t="shared" si="428"/>
        <v/>
      </c>
      <c r="K2066" s="150" t="str">
        <f t="shared" si="429"/>
        <v/>
      </c>
      <c r="L2066" s="150" t="str">
        <f t="shared" si="430"/>
        <v/>
      </c>
      <c r="M2066" s="150" t="str">
        <f t="shared" si="431"/>
        <v/>
      </c>
      <c r="N2066" s="172" t="str">
        <f t="shared" si="432"/>
        <v/>
      </c>
      <c r="O2066" s="150" t="str">
        <f t="shared" si="433"/>
        <v/>
      </c>
      <c r="P2066" s="151" t="str">
        <f t="shared" si="434"/>
        <v/>
      </c>
      <c r="Q2066" s="150" t="str">
        <f t="shared" si="424"/>
        <v/>
      </c>
      <c r="R2066" s="126" t="str">
        <f t="array" ref="R2066">IF(AND(ISTEXT(E2066),D2066="TR"),_xlfn.STDEV.S(IF(Supplier=E2066,Target)),"")</f>
        <v/>
      </c>
      <c r="S2066" s="143" t="e">
        <f t="shared" si="435"/>
        <v>#VALUE!</v>
      </c>
      <c r="T2066" s="146" t="e">
        <f t="shared" si="436"/>
        <v>#VALUE!</v>
      </c>
    </row>
    <row r="2067" spans="1:20" x14ac:dyDescent="0.2">
      <c r="A2067" s="14"/>
      <c r="B2067" s="14"/>
      <c r="C2067" s="14"/>
      <c r="D2067" s="14"/>
      <c r="E2067" s="14"/>
      <c r="F2067" s="149" t="str">
        <f t="shared" si="425"/>
        <v/>
      </c>
      <c r="G2067" s="148" t="str">
        <f>IF(F2067="","",SUMIF(Supplier,Waste_Input!E2067,TotalSampleWeight))</f>
        <v/>
      </c>
      <c r="H2067" s="150" t="str">
        <f t="shared" si="426"/>
        <v/>
      </c>
      <c r="I2067" s="150" t="str">
        <f t="shared" si="427"/>
        <v/>
      </c>
      <c r="J2067" s="150" t="str">
        <f t="shared" si="428"/>
        <v/>
      </c>
      <c r="K2067" s="150" t="str">
        <f t="shared" si="429"/>
        <v/>
      </c>
      <c r="L2067" s="150" t="str">
        <f t="shared" si="430"/>
        <v/>
      </c>
      <c r="M2067" s="150" t="str">
        <f t="shared" si="431"/>
        <v/>
      </c>
      <c r="N2067" s="172" t="str">
        <f t="shared" si="432"/>
        <v/>
      </c>
      <c r="O2067" s="150" t="str">
        <f t="shared" si="433"/>
        <v/>
      </c>
      <c r="P2067" s="151" t="str">
        <f t="shared" si="434"/>
        <v/>
      </c>
      <c r="Q2067" s="150" t="str">
        <f t="shared" si="424"/>
        <v/>
      </c>
      <c r="R2067" s="126" t="str">
        <f t="array" ref="R2067">IF(AND(ISTEXT(E2067),D2067="TR"),_xlfn.STDEV.S(IF(Supplier=E2067,Target)),"")</f>
        <v/>
      </c>
      <c r="S2067" s="143" t="e">
        <f t="shared" si="435"/>
        <v>#VALUE!</v>
      </c>
      <c r="T2067" s="146" t="e">
        <f t="shared" si="436"/>
        <v>#VALUE!</v>
      </c>
    </row>
    <row r="2068" spans="1:20" x14ac:dyDescent="0.2">
      <c r="A2068" s="14"/>
      <c r="B2068" s="14"/>
      <c r="C2068" s="14"/>
      <c r="D2068" s="14"/>
      <c r="E2068" s="14"/>
      <c r="F2068" s="149" t="str">
        <f t="shared" si="425"/>
        <v/>
      </c>
      <c r="G2068" s="148" t="str">
        <f>IF(F2068="","",SUMIF(Supplier,Waste_Input!E2068,TotalSampleWeight))</f>
        <v/>
      </c>
      <c r="H2068" s="150" t="str">
        <f t="shared" si="426"/>
        <v/>
      </c>
      <c r="I2068" s="150" t="str">
        <f t="shared" si="427"/>
        <v/>
      </c>
      <c r="J2068" s="150" t="str">
        <f t="shared" si="428"/>
        <v/>
      </c>
      <c r="K2068" s="150" t="str">
        <f t="shared" si="429"/>
        <v/>
      </c>
      <c r="L2068" s="150" t="str">
        <f t="shared" si="430"/>
        <v/>
      </c>
      <c r="M2068" s="150" t="str">
        <f t="shared" si="431"/>
        <v/>
      </c>
      <c r="N2068" s="172" t="str">
        <f t="shared" si="432"/>
        <v/>
      </c>
      <c r="O2068" s="150" t="str">
        <f t="shared" si="433"/>
        <v/>
      </c>
      <c r="P2068" s="151" t="str">
        <f t="shared" si="434"/>
        <v/>
      </c>
      <c r="Q2068" s="150" t="str">
        <f t="shared" si="424"/>
        <v/>
      </c>
      <c r="R2068" s="126" t="str">
        <f t="array" ref="R2068">IF(AND(ISTEXT(E2068),D2068="TR"),_xlfn.STDEV.S(IF(Supplier=E2068,Target)),"")</f>
        <v/>
      </c>
      <c r="S2068" s="143" t="e">
        <f t="shared" si="435"/>
        <v>#VALUE!</v>
      </c>
      <c r="T2068" s="146" t="e">
        <f t="shared" si="436"/>
        <v>#VALUE!</v>
      </c>
    </row>
    <row r="2069" spans="1:20" x14ac:dyDescent="0.2">
      <c r="A2069" s="14"/>
      <c r="B2069" s="14"/>
      <c r="C2069" s="14"/>
      <c r="D2069" s="14"/>
      <c r="E2069" s="14"/>
      <c r="F2069" s="149" t="str">
        <f t="shared" si="425"/>
        <v/>
      </c>
      <c r="G2069" s="148" t="str">
        <f>IF(F2069="","",SUMIF(Supplier,Waste_Input!E2069,TotalSampleWeight))</f>
        <v/>
      </c>
      <c r="H2069" s="150" t="str">
        <f t="shared" si="426"/>
        <v/>
      </c>
      <c r="I2069" s="150" t="str">
        <f t="shared" si="427"/>
        <v/>
      </c>
      <c r="J2069" s="150" t="str">
        <f t="shared" si="428"/>
        <v/>
      </c>
      <c r="K2069" s="150" t="str">
        <f t="shared" si="429"/>
        <v/>
      </c>
      <c r="L2069" s="150" t="str">
        <f t="shared" si="430"/>
        <v/>
      </c>
      <c r="M2069" s="150" t="str">
        <f t="shared" si="431"/>
        <v/>
      </c>
      <c r="N2069" s="172" t="str">
        <f t="shared" si="432"/>
        <v/>
      </c>
      <c r="O2069" s="150" t="str">
        <f t="shared" si="433"/>
        <v/>
      </c>
      <c r="P2069" s="151" t="str">
        <f t="shared" si="434"/>
        <v/>
      </c>
      <c r="Q2069" s="150" t="str">
        <f t="shared" si="424"/>
        <v/>
      </c>
      <c r="R2069" s="126" t="str">
        <f t="array" ref="R2069">IF(AND(ISTEXT(E2069),D2069="TR"),_xlfn.STDEV.S(IF(Supplier=E2069,Target)),"")</f>
        <v/>
      </c>
      <c r="S2069" s="143" t="e">
        <f t="shared" si="435"/>
        <v>#VALUE!</v>
      </c>
      <c r="T2069" s="146" t="e">
        <f t="shared" si="436"/>
        <v>#VALUE!</v>
      </c>
    </row>
    <row r="2070" spans="1:20" x14ac:dyDescent="0.2">
      <c r="A2070" s="14"/>
      <c r="B2070" s="14"/>
      <c r="C2070" s="14"/>
      <c r="D2070" s="14"/>
      <c r="E2070" s="14"/>
      <c r="F2070" s="149" t="str">
        <f t="shared" si="425"/>
        <v/>
      </c>
      <c r="G2070" s="148" t="str">
        <f>IF(F2070="","",SUMIF(Supplier,Waste_Input!E2070,TotalSampleWeight))</f>
        <v/>
      </c>
      <c r="H2070" s="150" t="str">
        <f t="shared" si="426"/>
        <v/>
      </c>
      <c r="I2070" s="150" t="str">
        <f t="shared" si="427"/>
        <v/>
      </c>
      <c r="J2070" s="150" t="str">
        <f t="shared" si="428"/>
        <v/>
      </c>
      <c r="K2070" s="150" t="str">
        <f t="shared" si="429"/>
        <v/>
      </c>
      <c r="L2070" s="150" t="str">
        <f t="shared" si="430"/>
        <v/>
      </c>
      <c r="M2070" s="150" t="str">
        <f t="shared" si="431"/>
        <v/>
      </c>
      <c r="N2070" s="172" t="str">
        <f t="shared" si="432"/>
        <v/>
      </c>
      <c r="O2070" s="150" t="str">
        <f t="shared" si="433"/>
        <v/>
      </c>
      <c r="P2070" s="151" t="str">
        <f t="shared" si="434"/>
        <v/>
      </c>
      <c r="Q2070" s="150" t="str">
        <f t="shared" si="424"/>
        <v/>
      </c>
      <c r="R2070" s="126" t="str">
        <f t="array" ref="R2070">IF(AND(ISTEXT(E2070),D2070="TR"),_xlfn.STDEV.S(IF(Supplier=E2070,Target)),"")</f>
        <v/>
      </c>
      <c r="S2070" s="143" t="e">
        <f t="shared" si="435"/>
        <v>#VALUE!</v>
      </c>
      <c r="T2070" s="146" t="e">
        <f t="shared" si="436"/>
        <v>#VALUE!</v>
      </c>
    </row>
    <row r="2071" spans="1:20" x14ac:dyDescent="0.2">
      <c r="A2071" s="14"/>
      <c r="B2071" s="14"/>
      <c r="C2071" s="14"/>
      <c r="D2071" s="14"/>
      <c r="E2071" s="14"/>
      <c r="F2071" s="149" t="str">
        <f t="shared" si="425"/>
        <v/>
      </c>
      <c r="G2071" s="148" t="str">
        <f>IF(F2071="","",SUMIF(Supplier,Waste_Input!E2071,TotalSampleWeight))</f>
        <v/>
      </c>
      <c r="H2071" s="150" t="str">
        <f t="shared" si="426"/>
        <v/>
      </c>
      <c r="I2071" s="150" t="str">
        <f t="shared" si="427"/>
        <v/>
      </c>
      <c r="J2071" s="150" t="str">
        <f t="shared" si="428"/>
        <v/>
      </c>
      <c r="K2071" s="150" t="str">
        <f t="shared" si="429"/>
        <v/>
      </c>
      <c r="L2071" s="150" t="str">
        <f t="shared" si="430"/>
        <v/>
      </c>
      <c r="M2071" s="150" t="str">
        <f t="shared" si="431"/>
        <v/>
      </c>
      <c r="N2071" s="172" t="str">
        <f t="shared" si="432"/>
        <v/>
      </c>
      <c r="O2071" s="150" t="str">
        <f t="shared" si="433"/>
        <v/>
      </c>
      <c r="P2071" s="151" t="str">
        <f t="shared" si="434"/>
        <v/>
      </c>
      <c r="Q2071" s="150" t="str">
        <f t="shared" si="424"/>
        <v/>
      </c>
      <c r="R2071" s="126" t="str">
        <f t="array" ref="R2071">IF(AND(ISTEXT(E2071),D2071="TR"),_xlfn.STDEV.S(IF(Supplier=E2071,Target)),"")</f>
        <v/>
      </c>
      <c r="S2071" s="143" t="e">
        <f t="shared" si="435"/>
        <v>#VALUE!</v>
      </c>
      <c r="T2071" s="146" t="e">
        <f t="shared" si="436"/>
        <v>#VALUE!</v>
      </c>
    </row>
    <row r="2072" spans="1:20" x14ac:dyDescent="0.2">
      <c r="A2072" s="14"/>
      <c r="B2072" s="14"/>
      <c r="C2072" s="14"/>
      <c r="D2072" s="14"/>
      <c r="E2072" s="14"/>
      <c r="F2072" s="149" t="str">
        <f t="shared" si="425"/>
        <v/>
      </c>
      <c r="G2072" s="148" t="str">
        <f>IF(F2072="","",SUMIF(Supplier,Waste_Input!E2072,TotalSampleWeight))</f>
        <v/>
      </c>
      <c r="H2072" s="150" t="str">
        <f t="shared" si="426"/>
        <v/>
      </c>
      <c r="I2072" s="150" t="str">
        <f t="shared" si="427"/>
        <v/>
      </c>
      <c r="J2072" s="150" t="str">
        <f t="shared" si="428"/>
        <v/>
      </c>
      <c r="K2072" s="150" t="str">
        <f t="shared" si="429"/>
        <v/>
      </c>
      <c r="L2072" s="150" t="str">
        <f t="shared" si="430"/>
        <v/>
      </c>
      <c r="M2072" s="150" t="str">
        <f t="shared" si="431"/>
        <v/>
      </c>
      <c r="N2072" s="172" t="str">
        <f t="shared" si="432"/>
        <v/>
      </c>
      <c r="O2072" s="150" t="str">
        <f t="shared" si="433"/>
        <v/>
      </c>
      <c r="P2072" s="151" t="str">
        <f t="shared" si="434"/>
        <v/>
      </c>
      <c r="Q2072" s="150" t="str">
        <f t="shared" si="424"/>
        <v/>
      </c>
      <c r="R2072" s="126" t="str">
        <f t="array" ref="R2072">IF(AND(ISTEXT(E2072),D2072="TR"),_xlfn.STDEV.S(IF(Supplier=E2072,Target)),"")</f>
        <v/>
      </c>
      <c r="S2072" s="143" t="e">
        <f t="shared" si="435"/>
        <v>#VALUE!</v>
      </c>
      <c r="T2072" s="146" t="e">
        <f t="shared" si="436"/>
        <v>#VALUE!</v>
      </c>
    </row>
    <row r="2073" spans="1:20" x14ac:dyDescent="0.2">
      <c r="A2073" s="14"/>
      <c r="B2073" s="14"/>
      <c r="C2073" s="14"/>
      <c r="D2073" s="14"/>
      <c r="E2073" s="14"/>
      <c r="F2073" s="149" t="str">
        <f t="shared" si="425"/>
        <v/>
      </c>
      <c r="G2073" s="148" t="str">
        <f>IF(F2073="","",SUMIF(Supplier,Waste_Input!E2073,TotalSampleWeight))</f>
        <v/>
      </c>
      <c r="H2073" s="150" t="str">
        <f t="shared" si="426"/>
        <v/>
      </c>
      <c r="I2073" s="150" t="str">
        <f t="shared" si="427"/>
        <v/>
      </c>
      <c r="J2073" s="150" t="str">
        <f t="shared" si="428"/>
        <v/>
      </c>
      <c r="K2073" s="150" t="str">
        <f t="shared" si="429"/>
        <v/>
      </c>
      <c r="L2073" s="150" t="str">
        <f t="shared" si="430"/>
        <v/>
      </c>
      <c r="M2073" s="150" t="str">
        <f t="shared" si="431"/>
        <v/>
      </c>
      <c r="N2073" s="172" t="str">
        <f t="shared" si="432"/>
        <v/>
      </c>
      <c r="O2073" s="150" t="str">
        <f t="shared" si="433"/>
        <v/>
      </c>
      <c r="P2073" s="151" t="str">
        <f t="shared" si="434"/>
        <v/>
      </c>
      <c r="Q2073" s="150" t="str">
        <f t="shared" si="424"/>
        <v/>
      </c>
      <c r="R2073" s="126" t="str">
        <f t="array" ref="R2073">IF(AND(ISTEXT(E2073),D2073="TR"),_xlfn.STDEV.S(IF(Supplier=E2073,Target)),"")</f>
        <v/>
      </c>
      <c r="S2073" s="143" t="e">
        <f t="shared" si="435"/>
        <v>#VALUE!</v>
      </c>
      <c r="T2073" s="146" t="e">
        <f t="shared" si="436"/>
        <v>#VALUE!</v>
      </c>
    </row>
    <row r="2074" spans="1:20" x14ac:dyDescent="0.2">
      <c r="A2074" s="14"/>
      <c r="B2074" s="14"/>
      <c r="C2074" s="14"/>
      <c r="D2074" s="14"/>
      <c r="E2074" s="14"/>
      <c r="F2074" s="149" t="str">
        <f t="shared" si="425"/>
        <v/>
      </c>
      <c r="G2074" s="148" t="str">
        <f>IF(F2074="","",SUMIF(Supplier,Waste_Input!E2074,TotalSampleWeight))</f>
        <v/>
      </c>
      <c r="H2074" s="150" t="str">
        <f t="shared" si="426"/>
        <v/>
      </c>
      <c r="I2074" s="150" t="str">
        <f t="shared" si="427"/>
        <v/>
      </c>
      <c r="J2074" s="150" t="str">
        <f t="shared" si="428"/>
        <v/>
      </c>
      <c r="K2074" s="150" t="str">
        <f t="shared" si="429"/>
        <v/>
      </c>
      <c r="L2074" s="150" t="str">
        <f t="shared" si="430"/>
        <v/>
      </c>
      <c r="M2074" s="150" t="str">
        <f t="shared" si="431"/>
        <v/>
      </c>
      <c r="N2074" s="172" t="str">
        <f t="shared" si="432"/>
        <v/>
      </c>
      <c r="O2074" s="150" t="str">
        <f t="shared" si="433"/>
        <v/>
      </c>
      <c r="P2074" s="151" t="str">
        <f t="shared" si="434"/>
        <v/>
      </c>
      <c r="Q2074" s="150" t="str">
        <f t="shared" si="424"/>
        <v/>
      </c>
      <c r="R2074" s="126" t="str">
        <f t="array" ref="R2074">IF(AND(ISTEXT(E2074),D2074="TR"),_xlfn.STDEV.S(IF(Supplier=E2074,Target)),"")</f>
        <v/>
      </c>
      <c r="S2074" s="143" t="e">
        <f t="shared" si="435"/>
        <v>#VALUE!</v>
      </c>
      <c r="T2074" s="146" t="e">
        <f t="shared" si="436"/>
        <v>#VALUE!</v>
      </c>
    </row>
    <row r="2075" spans="1:20" x14ac:dyDescent="0.2">
      <c r="A2075" s="14"/>
      <c r="B2075" s="14"/>
      <c r="C2075" s="14"/>
      <c r="D2075" s="14"/>
      <c r="E2075" s="14"/>
      <c r="F2075" s="149" t="str">
        <f t="shared" si="425"/>
        <v/>
      </c>
      <c r="G2075" s="148" t="str">
        <f>IF(F2075="","",SUMIF(Supplier,Waste_Input!E2075,TotalSampleWeight))</f>
        <v/>
      </c>
      <c r="H2075" s="150" t="str">
        <f t="shared" si="426"/>
        <v/>
      </c>
      <c r="I2075" s="150" t="str">
        <f t="shared" si="427"/>
        <v/>
      </c>
      <c r="J2075" s="150" t="str">
        <f t="shared" si="428"/>
        <v/>
      </c>
      <c r="K2075" s="150" t="str">
        <f t="shared" si="429"/>
        <v/>
      </c>
      <c r="L2075" s="150" t="str">
        <f t="shared" si="430"/>
        <v/>
      </c>
      <c r="M2075" s="150" t="str">
        <f t="shared" si="431"/>
        <v/>
      </c>
      <c r="N2075" s="172" t="str">
        <f t="shared" si="432"/>
        <v/>
      </c>
      <c r="O2075" s="150" t="str">
        <f t="shared" si="433"/>
        <v/>
      </c>
      <c r="P2075" s="151" t="str">
        <f t="shared" si="434"/>
        <v/>
      </c>
      <c r="Q2075" s="150" t="str">
        <f t="shared" si="424"/>
        <v/>
      </c>
      <c r="R2075" s="126" t="str">
        <f t="array" ref="R2075">IF(AND(ISTEXT(E2075),D2075="TR"),_xlfn.STDEV.S(IF(Supplier=E2075,Target)),"")</f>
        <v/>
      </c>
      <c r="S2075" s="143" t="e">
        <f t="shared" si="435"/>
        <v>#VALUE!</v>
      </c>
      <c r="T2075" s="146" t="e">
        <f t="shared" si="436"/>
        <v>#VALUE!</v>
      </c>
    </row>
    <row r="2076" spans="1:20" x14ac:dyDescent="0.2">
      <c r="A2076" s="14"/>
      <c r="B2076" s="14"/>
      <c r="C2076" s="14"/>
      <c r="D2076" s="14"/>
      <c r="E2076" s="14"/>
      <c r="F2076" s="149" t="str">
        <f t="shared" si="425"/>
        <v/>
      </c>
      <c r="G2076" s="148" t="str">
        <f>IF(F2076="","",SUMIF(Supplier,Waste_Input!E2076,TotalSampleWeight))</f>
        <v/>
      </c>
      <c r="H2076" s="150" t="str">
        <f t="shared" si="426"/>
        <v/>
      </c>
      <c r="I2076" s="150" t="str">
        <f t="shared" si="427"/>
        <v/>
      </c>
      <c r="J2076" s="150" t="str">
        <f t="shared" si="428"/>
        <v/>
      </c>
      <c r="K2076" s="150" t="str">
        <f t="shared" si="429"/>
        <v/>
      </c>
      <c r="L2076" s="150" t="str">
        <f t="shared" si="430"/>
        <v/>
      </c>
      <c r="M2076" s="150" t="str">
        <f t="shared" si="431"/>
        <v/>
      </c>
      <c r="N2076" s="172" t="str">
        <f t="shared" si="432"/>
        <v/>
      </c>
      <c r="O2076" s="150" t="str">
        <f t="shared" si="433"/>
        <v/>
      </c>
      <c r="P2076" s="151" t="str">
        <f t="shared" si="434"/>
        <v/>
      </c>
      <c r="Q2076" s="150" t="str">
        <f t="shared" si="424"/>
        <v/>
      </c>
      <c r="R2076" s="126" t="str">
        <f t="array" ref="R2076">IF(AND(ISTEXT(E2076),D2076="TR"),_xlfn.STDEV.S(IF(Supplier=E2076,Target)),"")</f>
        <v/>
      </c>
      <c r="S2076" s="143" t="e">
        <f t="shared" si="435"/>
        <v>#VALUE!</v>
      </c>
      <c r="T2076" s="146" t="e">
        <f t="shared" si="436"/>
        <v>#VALUE!</v>
      </c>
    </row>
    <row r="2077" spans="1:20" x14ac:dyDescent="0.2">
      <c r="A2077" s="14"/>
      <c r="B2077" s="14"/>
      <c r="C2077" s="14"/>
      <c r="D2077" s="14"/>
      <c r="E2077" s="14"/>
      <c r="F2077" s="149" t="str">
        <f t="shared" si="425"/>
        <v/>
      </c>
      <c r="G2077" s="148" t="str">
        <f>IF(F2077="","",SUMIF(Supplier,Waste_Input!E2077,TotalSampleWeight))</f>
        <v/>
      </c>
      <c r="H2077" s="150" t="str">
        <f t="shared" si="426"/>
        <v/>
      </c>
      <c r="I2077" s="150" t="str">
        <f t="shared" si="427"/>
        <v/>
      </c>
      <c r="J2077" s="150" t="str">
        <f t="shared" si="428"/>
        <v/>
      </c>
      <c r="K2077" s="150" t="str">
        <f t="shared" si="429"/>
        <v/>
      </c>
      <c r="L2077" s="150" t="str">
        <f t="shared" si="430"/>
        <v/>
      </c>
      <c r="M2077" s="150" t="str">
        <f t="shared" si="431"/>
        <v/>
      </c>
      <c r="N2077" s="172" t="str">
        <f t="shared" si="432"/>
        <v/>
      </c>
      <c r="O2077" s="150" t="str">
        <f t="shared" si="433"/>
        <v/>
      </c>
      <c r="P2077" s="151" t="str">
        <f t="shared" si="434"/>
        <v/>
      </c>
      <c r="Q2077" s="150" t="str">
        <f t="shared" si="424"/>
        <v/>
      </c>
      <c r="R2077" s="126" t="str">
        <f t="array" ref="R2077">IF(AND(ISTEXT(E2077),D2077="TR"),_xlfn.STDEV.S(IF(Supplier=E2077,Target)),"")</f>
        <v/>
      </c>
      <c r="S2077" s="143" t="e">
        <f t="shared" si="435"/>
        <v>#VALUE!</v>
      </c>
      <c r="T2077" s="146" t="e">
        <f t="shared" si="436"/>
        <v>#VALUE!</v>
      </c>
    </row>
    <row r="2078" spans="1:20" x14ac:dyDescent="0.2">
      <c r="A2078" s="14"/>
      <c r="B2078" s="14"/>
      <c r="C2078" s="14"/>
      <c r="D2078" s="14"/>
      <c r="E2078" s="14"/>
      <c r="F2078" s="149" t="str">
        <f t="shared" si="425"/>
        <v/>
      </c>
      <c r="G2078" s="148" t="str">
        <f>IF(F2078="","",SUMIF(Supplier,Waste_Input!E2078,TotalSampleWeight))</f>
        <v/>
      </c>
      <c r="H2078" s="150" t="str">
        <f t="shared" si="426"/>
        <v/>
      </c>
      <c r="I2078" s="150" t="str">
        <f t="shared" si="427"/>
        <v/>
      </c>
      <c r="J2078" s="150" t="str">
        <f t="shared" si="428"/>
        <v/>
      </c>
      <c r="K2078" s="150" t="str">
        <f t="shared" si="429"/>
        <v/>
      </c>
      <c r="L2078" s="150" t="str">
        <f t="shared" si="430"/>
        <v/>
      </c>
      <c r="M2078" s="150" t="str">
        <f t="shared" si="431"/>
        <v/>
      </c>
      <c r="N2078" s="172" t="str">
        <f t="shared" si="432"/>
        <v/>
      </c>
      <c r="O2078" s="150" t="str">
        <f t="shared" si="433"/>
        <v/>
      </c>
      <c r="P2078" s="151" t="str">
        <f t="shared" si="434"/>
        <v/>
      </c>
      <c r="Q2078" s="150" t="str">
        <f t="shared" si="424"/>
        <v/>
      </c>
      <c r="R2078" s="126" t="str">
        <f t="array" ref="R2078">IF(AND(ISTEXT(E2078),D2078="TR"),_xlfn.STDEV.S(IF(Supplier=E2078,Target)),"")</f>
        <v/>
      </c>
      <c r="S2078" s="143" t="e">
        <f t="shared" si="435"/>
        <v>#VALUE!</v>
      </c>
      <c r="T2078" s="146" t="e">
        <f t="shared" si="436"/>
        <v>#VALUE!</v>
      </c>
    </row>
    <row r="2079" spans="1:20" x14ac:dyDescent="0.2">
      <c r="A2079" s="14"/>
      <c r="B2079" s="14"/>
      <c r="C2079" s="14"/>
      <c r="D2079" s="14"/>
      <c r="E2079" s="14"/>
      <c r="F2079" s="149" t="str">
        <f t="shared" si="425"/>
        <v/>
      </c>
      <c r="G2079" s="148" t="str">
        <f>IF(F2079="","",SUMIF(Supplier,Waste_Input!E2079,TotalSampleWeight))</f>
        <v/>
      </c>
      <c r="H2079" s="150" t="str">
        <f t="shared" si="426"/>
        <v/>
      </c>
      <c r="I2079" s="150" t="str">
        <f t="shared" si="427"/>
        <v/>
      </c>
      <c r="J2079" s="150" t="str">
        <f t="shared" si="428"/>
        <v/>
      </c>
      <c r="K2079" s="150" t="str">
        <f t="shared" si="429"/>
        <v/>
      </c>
      <c r="L2079" s="150" t="str">
        <f t="shared" si="430"/>
        <v/>
      </c>
      <c r="M2079" s="150" t="str">
        <f t="shared" si="431"/>
        <v/>
      </c>
      <c r="N2079" s="172" t="str">
        <f t="shared" si="432"/>
        <v/>
      </c>
      <c r="O2079" s="150" t="str">
        <f t="shared" si="433"/>
        <v/>
      </c>
      <c r="P2079" s="151" t="str">
        <f t="shared" si="434"/>
        <v/>
      </c>
      <c r="Q2079" s="150" t="str">
        <f t="shared" si="424"/>
        <v/>
      </c>
      <c r="R2079" s="126" t="str">
        <f t="array" ref="R2079">IF(AND(ISTEXT(E2079),D2079="TR"),_xlfn.STDEV.S(IF(Supplier=E2079,Target)),"")</f>
        <v/>
      </c>
      <c r="S2079" s="143" t="e">
        <f t="shared" si="435"/>
        <v>#VALUE!</v>
      </c>
      <c r="T2079" s="146" t="e">
        <f t="shared" si="436"/>
        <v>#VALUE!</v>
      </c>
    </row>
    <row r="2080" spans="1:20" x14ac:dyDescent="0.2">
      <c r="A2080" s="14"/>
      <c r="B2080" s="14"/>
      <c r="C2080" s="14"/>
      <c r="D2080" s="14"/>
      <c r="E2080" s="14"/>
      <c r="F2080" s="149" t="str">
        <f t="shared" si="425"/>
        <v/>
      </c>
      <c r="G2080" s="148" t="str">
        <f>IF(F2080="","",SUMIF(Supplier,Waste_Input!E2080,TotalSampleWeight))</f>
        <v/>
      </c>
      <c r="H2080" s="150" t="str">
        <f t="shared" si="426"/>
        <v/>
      </c>
      <c r="I2080" s="150" t="str">
        <f t="shared" si="427"/>
        <v/>
      </c>
      <c r="J2080" s="150" t="str">
        <f t="shared" si="428"/>
        <v/>
      </c>
      <c r="K2080" s="150" t="str">
        <f t="shared" si="429"/>
        <v/>
      </c>
      <c r="L2080" s="150" t="str">
        <f t="shared" si="430"/>
        <v/>
      </c>
      <c r="M2080" s="150" t="str">
        <f t="shared" si="431"/>
        <v/>
      </c>
      <c r="N2080" s="172" t="str">
        <f t="shared" si="432"/>
        <v/>
      </c>
      <c r="O2080" s="150" t="str">
        <f t="shared" si="433"/>
        <v/>
      </c>
      <c r="P2080" s="151" t="str">
        <f t="shared" si="434"/>
        <v/>
      </c>
      <c r="Q2080" s="150" t="str">
        <f t="shared" si="424"/>
        <v/>
      </c>
      <c r="R2080" s="126" t="str">
        <f t="array" ref="R2080">IF(AND(ISTEXT(E2080),D2080="TR"),_xlfn.STDEV.S(IF(Supplier=E2080,Target)),"")</f>
        <v/>
      </c>
      <c r="S2080" s="143" t="e">
        <f t="shared" si="435"/>
        <v>#VALUE!</v>
      </c>
      <c r="T2080" s="146" t="e">
        <f t="shared" si="436"/>
        <v>#VALUE!</v>
      </c>
    </row>
    <row r="2081" spans="1:20" x14ac:dyDescent="0.2">
      <c r="A2081" s="14"/>
      <c r="B2081" s="14"/>
      <c r="C2081" s="14"/>
      <c r="D2081" s="14"/>
      <c r="E2081" s="14"/>
      <c r="F2081" s="149" t="str">
        <f t="shared" si="425"/>
        <v/>
      </c>
      <c r="G2081" s="148" t="str">
        <f>IF(F2081="","",SUMIF(Supplier,Waste_Input!E2081,TotalSampleWeight))</f>
        <v/>
      </c>
      <c r="H2081" s="150" t="str">
        <f t="shared" si="426"/>
        <v/>
      </c>
      <c r="I2081" s="150" t="str">
        <f t="shared" si="427"/>
        <v/>
      </c>
      <c r="J2081" s="150" t="str">
        <f t="shared" si="428"/>
        <v/>
      </c>
      <c r="K2081" s="150" t="str">
        <f t="shared" si="429"/>
        <v/>
      </c>
      <c r="L2081" s="150" t="str">
        <f t="shared" si="430"/>
        <v/>
      </c>
      <c r="M2081" s="150" t="str">
        <f t="shared" si="431"/>
        <v/>
      </c>
      <c r="N2081" s="172" t="str">
        <f t="shared" si="432"/>
        <v/>
      </c>
      <c r="O2081" s="150" t="str">
        <f t="shared" si="433"/>
        <v/>
      </c>
      <c r="P2081" s="151" t="str">
        <f t="shared" si="434"/>
        <v/>
      </c>
      <c r="Q2081" s="150" t="str">
        <f t="shared" si="424"/>
        <v/>
      </c>
      <c r="R2081" s="126" t="str">
        <f t="array" ref="R2081">IF(AND(ISTEXT(E2081),D2081="TR"),_xlfn.STDEV.S(IF(Supplier=E2081,Target)),"")</f>
        <v/>
      </c>
      <c r="S2081" s="143" t="e">
        <f t="shared" si="435"/>
        <v>#VALUE!</v>
      </c>
      <c r="T2081" s="146" t="e">
        <f t="shared" si="436"/>
        <v>#VALUE!</v>
      </c>
    </row>
    <row r="2082" spans="1:20" x14ac:dyDescent="0.2">
      <c r="A2082" s="14"/>
      <c r="B2082" s="14"/>
      <c r="C2082" s="14"/>
      <c r="D2082" s="14"/>
      <c r="E2082" s="14"/>
      <c r="F2082" s="149" t="str">
        <f t="shared" si="425"/>
        <v/>
      </c>
      <c r="G2082" s="148" t="str">
        <f>IF(F2082="","",SUMIF(Supplier,Waste_Input!E2082,TotalSampleWeight))</f>
        <v/>
      </c>
      <c r="H2082" s="150" t="str">
        <f t="shared" si="426"/>
        <v/>
      </c>
      <c r="I2082" s="150" t="str">
        <f t="shared" si="427"/>
        <v/>
      </c>
      <c r="J2082" s="150" t="str">
        <f t="shared" si="428"/>
        <v/>
      </c>
      <c r="K2082" s="150" t="str">
        <f t="shared" si="429"/>
        <v/>
      </c>
      <c r="L2082" s="150" t="str">
        <f t="shared" si="430"/>
        <v/>
      </c>
      <c r="M2082" s="150" t="str">
        <f t="shared" si="431"/>
        <v/>
      </c>
      <c r="N2082" s="172" t="str">
        <f t="shared" si="432"/>
        <v/>
      </c>
      <c r="O2082" s="150" t="str">
        <f t="shared" si="433"/>
        <v/>
      </c>
      <c r="P2082" s="151" t="str">
        <f t="shared" si="434"/>
        <v/>
      </c>
      <c r="Q2082" s="150" t="str">
        <f t="shared" si="424"/>
        <v/>
      </c>
      <c r="R2082" s="126" t="str">
        <f t="array" ref="R2082">IF(AND(ISTEXT(E2082),D2082="TR"),_xlfn.STDEV.S(IF(Supplier=E2082,Target)),"")</f>
        <v/>
      </c>
      <c r="S2082" s="143" t="e">
        <f t="shared" si="435"/>
        <v>#VALUE!</v>
      </c>
      <c r="T2082" s="146" t="e">
        <f t="shared" si="436"/>
        <v>#VALUE!</v>
      </c>
    </row>
    <row r="2083" spans="1:20" x14ac:dyDescent="0.2">
      <c r="A2083" s="14"/>
      <c r="B2083" s="14"/>
      <c r="C2083" s="14"/>
      <c r="D2083" s="14"/>
      <c r="E2083" s="14"/>
      <c r="F2083" s="149" t="str">
        <f t="shared" si="425"/>
        <v/>
      </c>
      <c r="G2083" s="148" t="str">
        <f>IF(F2083="","",SUMIF(Supplier,Waste_Input!E2083,TotalSampleWeight))</f>
        <v/>
      </c>
      <c r="H2083" s="150" t="str">
        <f t="shared" si="426"/>
        <v/>
      </c>
      <c r="I2083" s="150" t="str">
        <f t="shared" si="427"/>
        <v/>
      </c>
      <c r="J2083" s="150" t="str">
        <f t="shared" si="428"/>
        <v/>
      </c>
      <c r="K2083" s="150" t="str">
        <f t="shared" si="429"/>
        <v/>
      </c>
      <c r="L2083" s="150" t="str">
        <f t="shared" si="430"/>
        <v/>
      </c>
      <c r="M2083" s="150" t="str">
        <f t="shared" si="431"/>
        <v/>
      </c>
      <c r="N2083" s="172" t="str">
        <f t="shared" si="432"/>
        <v/>
      </c>
      <c r="O2083" s="150" t="str">
        <f t="shared" si="433"/>
        <v/>
      </c>
      <c r="P2083" s="151" t="str">
        <f t="shared" si="434"/>
        <v/>
      </c>
      <c r="Q2083" s="150" t="str">
        <f t="shared" si="424"/>
        <v/>
      </c>
      <c r="R2083" s="126" t="str">
        <f t="array" ref="R2083">IF(AND(ISTEXT(E2083),D2083="TR"),_xlfn.STDEV.S(IF(Supplier=E2083,Target)),"")</f>
        <v/>
      </c>
      <c r="S2083" s="143" t="e">
        <f t="shared" si="435"/>
        <v>#VALUE!</v>
      </c>
      <c r="T2083" s="146" t="e">
        <f t="shared" si="436"/>
        <v>#VALUE!</v>
      </c>
    </row>
    <row r="2084" spans="1:20" x14ac:dyDescent="0.2">
      <c r="A2084" s="14"/>
      <c r="B2084" s="14"/>
      <c r="C2084" s="14"/>
      <c r="D2084" s="14"/>
      <c r="E2084" s="14"/>
      <c r="F2084" s="149" t="str">
        <f t="shared" si="425"/>
        <v/>
      </c>
      <c r="G2084" s="148" t="str">
        <f>IF(F2084="","",SUMIF(Supplier,Waste_Input!E2084,TotalSampleWeight))</f>
        <v/>
      </c>
      <c r="H2084" s="150" t="str">
        <f t="shared" si="426"/>
        <v/>
      </c>
      <c r="I2084" s="150" t="str">
        <f t="shared" si="427"/>
        <v/>
      </c>
      <c r="J2084" s="150" t="str">
        <f t="shared" si="428"/>
        <v/>
      </c>
      <c r="K2084" s="150" t="str">
        <f t="shared" si="429"/>
        <v/>
      </c>
      <c r="L2084" s="150" t="str">
        <f t="shared" si="430"/>
        <v/>
      </c>
      <c r="M2084" s="150" t="str">
        <f t="shared" si="431"/>
        <v/>
      </c>
      <c r="N2084" s="172" t="str">
        <f t="shared" si="432"/>
        <v/>
      </c>
      <c r="O2084" s="150" t="str">
        <f t="shared" si="433"/>
        <v/>
      </c>
      <c r="P2084" s="151" t="str">
        <f t="shared" si="434"/>
        <v/>
      </c>
      <c r="Q2084" s="150" t="str">
        <f t="shared" si="424"/>
        <v/>
      </c>
      <c r="R2084" s="126" t="str">
        <f t="array" ref="R2084">IF(AND(ISTEXT(E2084),D2084="TR"),_xlfn.STDEV.S(IF(Supplier=E2084,Target)),"")</f>
        <v/>
      </c>
      <c r="S2084" s="143" t="e">
        <f t="shared" si="435"/>
        <v>#VALUE!</v>
      </c>
      <c r="T2084" s="146" t="e">
        <f t="shared" si="436"/>
        <v>#VALUE!</v>
      </c>
    </row>
    <row r="2085" spans="1:20" x14ac:dyDescent="0.2">
      <c r="A2085" s="14"/>
      <c r="B2085" s="14"/>
      <c r="C2085" s="14"/>
      <c r="D2085" s="14"/>
      <c r="E2085" s="14"/>
      <c r="F2085" s="149" t="str">
        <f t="shared" si="425"/>
        <v/>
      </c>
      <c r="G2085" s="148" t="str">
        <f>IF(F2085="","",SUMIF(Supplier,Waste_Input!E2085,TotalSampleWeight))</f>
        <v/>
      </c>
      <c r="H2085" s="150" t="str">
        <f t="shared" si="426"/>
        <v/>
      </c>
      <c r="I2085" s="150" t="str">
        <f t="shared" si="427"/>
        <v/>
      </c>
      <c r="J2085" s="150" t="str">
        <f t="shared" si="428"/>
        <v/>
      </c>
      <c r="K2085" s="150" t="str">
        <f t="shared" si="429"/>
        <v/>
      </c>
      <c r="L2085" s="150" t="str">
        <f t="shared" si="430"/>
        <v/>
      </c>
      <c r="M2085" s="150" t="str">
        <f t="shared" si="431"/>
        <v/>
      </c>
      <c r="N2085" s="172" t="str">
        <f t="shared" si="432"/>
        <v/>
      </c>
      <c r="O2085" s="150" t="str">
        <f t="shared" si="433"/>
        <v/>
      </c>
      <c r="P2085" s="151" t="str">
        <f t="shared" si="434"/>
        <v/>
      </c>
      <c r="Q2085" s="150" t="str">
        <f t="shared" si="424"/>
        <v/>
      </c>
      <c r="R2085" s="126" t="str">
        <f t="array" ref="R2085">IF(AND(ISTEXT(E2085),D2085="TR"),_xlfn.STDEV.S(IF(Supplier=E2085,Target)),"")</f>
        <v/>
      </c>
      <c r="S2085" s="143" t="e">
        <f t="shared" si="435"/>
        <v>#VALUE!</v>
      </c>
      <c r="T2085" s="146" t="e">
        <f t="shared" si="436"/>
        <v>#VALUE!</v>
      </c>
    </row>
    <row r="2086" spans="1:20" x14ac:dyDescent="0.2">
      <c r="A2086" s="14"/>
      <c r="B2086" s="14"/>
      <c r="C2086" s="14"/>
      <c r="D2086" s="14"/>
      <c r="E2086" s="14"/>
      <c r="F2086" s="149" t="str">
        <f t="shared" si="425"/>
        <v/>
      </c>
      <c r="G2086" s="148" t="str">
        <f>IF(F2086="","",SUMIF(Supplier,Waste_Input!E2086,TotalSampleWeight))</f>
        <v/>
      </c>
      <c r="H2086" s="150" t="str">
        <f t="shared" si="426"/>
        <v/>
      </c>
      <c r="I2086" s="150" t="str">
        <f t="shared" si="427"/>
        <v/>
      </c>
      <c r="J2086" s="150" t="str">
        <f t="shared" si="428"/>
        <v/>
      </c>
      <c r="K2086" s="150" t="str">
        <f t="shared" si="429"/>
        <v/>
      </c>
      <c r="L2086" s="150" t="str">
        <f t="shared" si="430"/>
        <v/>
      </c>
      <c r="M2086" s="150" t="str">
        <f t="shared" si="431"/>
        <v/>
      </c>
      <c r="N2086" s="172" t="str">
        <f t="shared" si="432"/>
        <v/>
      </c>
      <c r="O2086" s="150" t="str">
        <f t="shared" si="433"/>
        <v/>
      </c>
      <c r="P2086" s="151" t="str">
        <f t="shared" si="434"/>
        <v/>
      </c>
      <c r="Q2086" s="150" t="str">
        <f t="shared" si="424"/>
        <v/>
      </c>
      <c r="R2086" s="126" t="str">
        <f t="array" ref="R2086">IF(AND(ISTEXT(E2086),D2086="TR"),_xlfn.STDEV.S(IF(Supplier=E2086,Target)),"")</f>
        <v/>
      </c>
      <c r="S2086" s="143" t="e">
        <f t="shared" si="435"/>
        <v>#VALUE!</v>
      </c>
      <c r="T2086" s="146" t="e">
        <f t="shared" si="436"/>
        <v>#VALUE!</v>
      </c>
    </row>
    <row r="2087" spans="1:20" x14ac:dyDescent="0.2">
      <c r="A2087" s="14"/>
      <c r="B2087" s="14"/>
      <c r="C2087" s="14"/>
      <c r="D2087" s="14"/>
      <c r="E2087" s="14"/>
      <c r="F2087" s="149" t="str">
        <f t="shared" si="425"/>
        <v/>
      </c>
      <c r="G2087" s="148" t="str">
        <f>IF(F2087="","",SUMIF(Supplier,Waste_Input!E2087,TotalSampleWeight))</f>
        <v/>
      </c>
      <c r="H2087" s="150" t="str">
        <f t="shared" si="426"/>
        <v/>
      </c>
      <c r="I2087" s="150" t="str">
        <f t="shared" si="427"/>
        <v/>
      </c>
      <c r="J2087" s="150" t="str">
        <f t="shared" si="428"/>
        <v/>
      </c>
      <c r="K2087" s="150" t="str">
        <f t="shared" si="429"/>
        <v/>
      </c>
      <c r="L2087" s="150" t="str">
        <f t="shared" si="430"/>
        <v/>
      </c>
      <c r="M2087" s="150" t="str">
        <f t="shared" si="431"/>
        <v/>
      </c>
      <c r="N2087" s="172" t="str">
        <f t="shared" si="432"/>
        <v/>
      </c>
      <c r="O2087" s="150" t="str">
        <f t="shared" si="433"/>
        <v/>
      </c>
      <c r="P2087" s="151" t="str">
        <f t="shared" si="434"/>
        <v/>
      </c>
      <c r="Q2087" s="150" t="str">
        <f t="shared" si="424"/>
        <v/>
      </c>
      <c r="R2087" s="126" t="str">
        <f t="array" ref="R2087">IF(AND(ISTEXT(E2087),D2087="TR"),_xlfn.STDEV.S(IF(Supplier=E2087,Target)),"")</f>
        <v/>
      </c>
      <c r="S2087" s="143" t="e">
        <f t="shared" si="435"/>
        <v>#VALUE!</v>
      </c>
      <c r="T2087" s="146" t="e">
        <f t="shared" si="436"/>
        <v>#VALUE!</v>
      </c>
    </row>
    <row r="2088" spans="1:20" x14ac:dyDescent="0.2">
      <c r="A2088" s="14"/>
      <c r="B2088" s="14"/>
      <c r="C2088" s="14"/>
      <c r="D2088" s="14"/>
      <c r="E2088" s="14"/>
      <c r="F2088" s="149" t="str">
        <f t="shared" si="425"/>
        <v/>
      </c>
      <c r="G2088" s="148" t="str">
        <f>IF(F2088="","",SUMIF(Supplier,Waste_Input!E2088,TotalSampleWeight))</f>
        <v/>
      </c>
      <c r="H2088" s="150" t="str">
        <f t="shared" si="426"/>
        <v/>
      </c>
      <c r="I2088" s="150" t="str">
        <f t="shared" si="427"/>
        <v/>
      </c>
      <c r="J2088" s="150" t="str">
        <f t="shared" si="428"/>
        <v/>
      </c>
      <c r="K2088" s="150" t="str">
        <f t="shared" si="429"/>
        <v/>
      </c>
      <c r="L2088" s="150" t="str">
        <f t="shared" si="430"/>
        <v/>
      </c>
      <c r="M2088" s="150" t="str">
        <f t="shared" si="431"/>
        <v/>
      </c>
      <c r="N2088" s="172" t="str">
        <f t="shared" si="432"/>
        <v/>
      </c>
      <c r="O2088" s="150" t="str">
        <f t="shared" si="433"/>
        <v/>
      </c>
      <c r="P2088" s="151" t="str">
        <f t="shared" si="434"/>
        <v/>
      </c>
      <c r="Q2088" s="150" t="str">
        <f t="shared" si="424"/>
        <v/>
      </c>
      <c r="R2088" s="126" t="str">
        <f t="array" ref="R2088">IF(AND(ISTEXT(E2088),D2088="TR"),_xlfn.STDEV.S(IF(Supplier=E2088,Target)),"")</f>
        <v/>
      </c>
      <c r="S2088" s="143" t="e">
        <f t="shared" si="435"/>
        <v>#VALUE!</v>
      </c>
      <c r="T2088" s="146" t="e">
        <f t="shared" si="436"/>
        <v>#VALUE!</v>
      </c>
    </row>
    <row r="2089" spans="1:20" x14ac:dyDescent="0.2">
      <c r="A2089" s="14"/>
      <c r="B2089" s="14"/>
      <c r="C2089" s="14"/>
      <c r="D2089" s="14"/>
      <c r="E2089" s="14"/>
      <c r="F2089" s="149" t="str">
        <f t="shared" si="425"/>
        <v/>
      </c>
      <c r="G2089" s="148" t="str">
        <f>IF(F2089="","",SUMIF(Supplier,Waste_Input!E2089,TotalSampleWeight))</f>
        <v/>
      </c>
      <c r="H2089" s="150" t="str">
        <f t="shared" si="426"/>
        <v/>
      </c>
      <c r="I2089" s="150" t="str">
        <f t="shared" si="427"/>
        <v/>
      </c>
      <c r="J2089" s="150" t="str">
        <f t="shared" si="428"/>
        <v/>
      </c>
      <c r="K2089" s="150" t="str">
        <f t="shared" si="429"/>
        <v/>
      </c>
      <c r="L2089" s="150" t="str">
        <f t="shared" si="430"/>
        <v/>
      </c>
      <c r="M2089" s="150" t="str">
        <f t="shared" si="431"/>
        <v/>
      </c>
      <c r="N2089" s="172" t="str">
        <f t="shared" si="432"/>
        <v/>
      </c>
      <c r="O2089" s="150" t="str">
        <f t="shared" si="433"/>
        <v/>
      </c>
      <c r="P2089" s="151" t="str">
        <f t="shared" si="434"/>
        <v/>
      </c>
      <c r="Q2089" s="150" t="str">
        <f t="shared" si="424"/>
        <v/>
      </c>
      <c r="R2089" s="126" t="str">
        <f t="array" ref="R2089">IF(AND(ISTEXT(E2089),D2089="TR"),_xlfn.STDEV.S(IF(Supplier=E2089,Target)),"")</f>
        <v/>
      </c>
      <c r="S2089" s="143" t="e">
        <f t="shared" si="435"/>
        <v>#VALUE!</v>
      </c>
      <c r="T2089" s="146" t="e">
        <f t="shared" si="436"/>
        <v>#VALUE!</v>
      </c>
    </row>
    <row r="2090" spans="1:20" x14ac:dyDescent="0.2">
      <c r="A2090" s="14"/>
      <c r="B2090" s="14"/>
      <c r="C2090" s="14"/>
      <c r="D2090" s="14"/>
      <c r="E2090" s="14"/>
      <c r="F2090" s="149" t="str">
        <f t="shared" si="425"/>
        <v/>
      </c>
      <c r="G2090" s="148" t="str">
        <f>IF(F2090="","",SUMIF(Supplier,Waste_Input!E2090,TotalSampleWeight))</f>
        <v/>
      </c>
      <c r="H2090" s="150" t="str">
        <f t="shared" si="426"/>
        <v/>
      </c>
      <c r="I2090" s="150" t="str">
        <f t="shared" si="427"/>
        <v/>
      </c>
      <c r="J2090" s="150" t="str">
        <f t="shared" si="428"/>
        <v/>
      </c>
      <c r="K2090" s="150" t="str">
        <f t="shared" si="429"/>
        <v/>
      </c>
      <c r="L2090" s="150" t="str">
        <f t="shared" si="430"/>
        <v/>
      </c>
      <c r="M2090" s="150" t="str">
        <f t="shared" si="431"/>
        <v/>
      </c>
      <c r="N2090" s="172" t="str">
        <f t="shared" si="432"/>
        <v/>
      </c>
      <c r="O2090" s="150" t="str">
        <f t="shared" si="433"/>
        <v/>
      </c>
      <c r="P2090" s="151" t="str">
        <f t="shared" si="434"/>
        <v/>
      </c>
      <c r="Q2090" s="150" t="str">
        <f t="shared" si="424"/>
        <v/>
      </c>
      <c r="R2090" s="126" t="str">
        <f t="array" ref="R2090">IF(AND(ISTEXT(E2090),D2090="TR"),_xlfn.STDEV.S(IF(Supplier=E2090,Target)),"")</f>
        <v/>
      </c>
      <c r="S2090" s="143" t="e">
        <f t="shared" si="435"/>
        <v>#VALUE!</v>
      </c>
      <c r="T2090" s="146" t="e">
        <f t="shared" si="436"/>
        <v>#VALUE!</v>
      </c>
    </row>
    <row r="2091" spans="1:20" x14ac:dyDescent="0.2">
      <c r="A2091" s="14"/>
      <c r="B2091" s="14"/>
      <c r="C2091" s="14"/>
      <c r="D2091" s="14"/>
      <c r="E2091" s="14"/>
      <c r="F2091" s="149" t="str">
        <f t="shared" si="425"/>
        <v/>
      </c>
      <c r="G2091" s="148" t="str">
        <f>IF(F2091="","",SUMIF(Supplier,Waste_Input!E2091,TotalSampleWeight))</f>
        <v/>
      </c>
      <c r="H2091" s="150" t="str">
        <f t="shared" si="426"/>
        <v/>
      </c>
      <c r="I2091" s="150" t="str">
        <f t="shared" si="427"/>
        <v/>
      </c>
      <c r="J2091" s="150" t="str">
        <f t="shared" si="428"/>
        <v/>
      </c>
      <c r="K2091" s="150" t="str">
        <f t="shared" si="429"/>
        <v/>
      </c>
      <c r="L2091" s="150" t="str">
        <f t="shared" si="430"/>
        <v/>
      </c>
      <c r="M2091" s="150" t="str">
        <f t="shared" si="431"/>
        <v/>
      </c>
      <c r="N2091" s="172" t="str">
        <f t="shared" si="432"/>
        <v/>
      </c>
      <c r="O2091" s="150" t="str">
        <f t="shared" si="433"/>
        <v/>
      </c>
      <c r="P2091" s="151" t="str">
        <f t="shared" si="434"/>
        <v/>
      </c>
      <c r="Q2091" s="150" t="str">
        <f t="shared" si="424"/>
        <v/>
      </c>
      <c r="R2091" s="126" t="str">
        <f t="array" ref="R2091">IF(AND(ISTEXT(E2091),D2091="TR"),_xlfn.STDEV.S(IF(Supplier=E2091,Target)),"")</f>
        <v/>
      </c>
      <c r="S2091" s="143" t="e">
        <f t="shared" si="435"/>
        <v>#VALUE!</v>
      </c>
      <c r="T2091" s="146" t="e">
        <f t="shared" si="436"/>
        <v>#VALUE!</v>
      </c>
    </row>
    <row r="2092" spans="1:20" x14ac:dyDescent="0.2">
      <c r="A2092" s="14"/>
      <c r="B2092" s="14"/>
      <c r="C2092" s="14"/>
      <c r="D2092" s="14"/>
      <c r="E2092" s="14"/>
      <c r="F2092" s="149" t="str">
        <f t="shared" si="425"/>
        <v/>
      </c>
      <c r="G2092" s="148" t="str">
        <f>IF(F2092="","",SUMIF(Supplier,Waste_Input!E2092,TotalSampleWeight))</f>
        <v/>
      </c>
      <c r="H2092" s="150" t="str">
        <f t="shared" si="426"/>
        <v/>
      </c>
      <c r="I2092" s="150" t="str">
        <f t="shared" si="427"/>
        <v/>
      </c>
      <c r="J2092" s="150" t="str">
        <f t="shared" si="428"/>
        <v/>
      </c>
      <c r="K2092" s="150" t="str">
        <f t="shared" si="429"/>
        <v/>
      </c>
      <c r="L2092" s="150" t="str">
        <f t="shared" si="430"/>
        <v/>
      </c>
      <c r="M2092" s="150" t="str">
        <f t="shared" si="431"/>
        <v/>
      </c>
      <c r="N2092" s="172" t="str">
        <f t="shared" si="432"/>
        <v/>
      </c>
      <c r="O2092" s="150" t="str">
        <f t="shared" si="433"/>
        <v/>
      </c>
      <c r="P2092" s="151" t="str">
        <f t="shared" si="434"/>
        <v/>
      </c>
      <c r="Q2092" s="150" t="str">
        <f t="shared" si="424"/>
        <v/>
      </c>
      <c r="R2092" s="126" t="str">
        <f t="array" ref="R2092">IF(AND(ISTEXT(E2092),D2092="TR"),_xlfn.STDEV.S(IF(Supplier=E2092,Target)),"")</f>
        <v/>
      </c>
      <c r="S2092" s="143" t="e">
        <f t="shared" si="435"/>
        <v>#VALUE!</v>
      </c>
      <c r="T2092" s="146" t="e">
        <f t="shared" si="436"/>
        <v>#VALUE!</v>
      </c>
    </row>
    <row r="2093" spans="1:20" x14ac:dyDescent="0.2">
      <c r="A2093" s="14"/>
      <c r="B2093" s="14"/>
      <c r="C2093" s="14"/>
      <c r="D2093" s="14"/>
      <c r="E2093" s="14"/>
      <c r="F2093" s="149" t="str">
        <f t="shared" si="425"/>
        <v/>
      </c>
      <c r="G2093" s="148" t="str">
        <f>IF(F2093="","",SUMIF(Supplier,Waste_Input!E2093,TotalSampleWeight))</f>
        <v/>
      </c>
      <c r="H2093" s="150" t="str">
        <f t="shared" si="426"/>
        <v/>
      </c>
      <c r="I2093" s="150" t="str">
        <f t="shared" si="427"/>
        <v/>
      </c>
      <c r="J2093" s="150" t="str">
        <f t="shared" si="428"/>
        <v/>
      </c>
      <c r="K2093" s="150" t="str">
        <f t="shared" si="429"/>
        <v/>
      </c>
      <c r="L2093" s="150" t="str">
        <f t="shared" si="430"/>
        <v/>
      </c>
      <c r="M2093" s="150" t="str">
        <f t="shared" si="431"/>
        <v/>
      </c>
      <c r="N2093" s="172" t="str">
        <f t="shared" si="432"/>
        <v/>
      </c>
      <c r="O2093" s="150" t="str">
        <f t="shared" si="433"/>
        <v/>
      </c>
      <c r="P2093" s="151" t="str">
        <f t="shared" si="434"/>
        <v/>
      </c>
      <c r="Q2093" s="150" t="str">
        <f t="shared" si="424"/>
        <v/>
      </c>
      <c r="R2093" s="126" t="str">
        <f t="array" ref="R2093">IF(AND(ISTEXT(E2093),D2093="TR"),_xlfn.STDEV.S(IF(Supplier=E2093,Target)),"")</f>
        <v/>
      </c>
      <c r="S2093" s="143" t="e">
        <f t="shared" si="435"/>
        <v>#VALUE!</v>
      </c>
      <c r="T2093" s="146" t="e">
        <f t="shared" si="436"/>
        <v>#VALUE!</v>
      </c>
    </row>
    <row r="2094" spans="1:20" x14ac:dyDescent="0.2">
      <c r="A2094" s="14"/>
      <c r="B2094" s="14"/>
      <c r="C2094" s="14"/>
      <c r="D2094" s="14"/>
      <c r="E2094" s="14"/>
      <c r="F2094" s="149" t="str">
        <f t="shared" si="425"/>
        <v/>
      </c>
      <c r="G2094" s="148" t="str">
        <f>IF(F2094="","",SUMIF(Supplier,Waste_Input!E2094,TotalSampleWeight))</f>
        <v/>
      </c>
      <c r="H2094" s="150" t="str">
        <f t="shared" si="426"/>
        <v/>
      </c>
      <c r="I2094" s="150" t="str">
        <f t="shared" si="427"/>
        <v/>
      </c>
      <c r="J2094" s="150" t="str">
        <f t="shared" si="428"/>
        <v/>
      </c>
      <c r="K2094" s="150" t="str">
        <f t="shared" si="429"/>
        <v/>
      </c>
      <c r="L2094" s="150" t="str">
        <f t="shared" si="430"/>
        <v/>
      </c>
      <c r="M2094" s="150" t="str">
        <f t="shared" si="431"/>
        <v/>
      </c>
      <c r="N2094" s="172" t="str">
        <f t="shared" si="432"/>
        <v/>
      </c>
      <c r="O2094" s="150" t="str">
        <f t="shared" si="433"/>
        <v/>
      </c>
      <c r="P2094" s="151" t="str">
        <f t="shared" si="434"/>
        <v/>
      </c>
      <c r="Q2094" s="150" t="str">
        <f t="shared" si="424"/>
        <v/>
      </c>
      <c r="R2094" s="126" t="str">
        <f t="array" ref="R2094">IF(AND(ISTEXT(E2094),D2094="TR"),_xlfn.STDEV.S(IF(Supplier=E2094,Target)),"")</f>
        <v/>
      </c>
      <c r="S2094" s="143" t="e">
        <f t="shared" si="435"/>
        <v>#VALUE!</v>
      </c>
      <c r="T2094" s="146" t="e">
        <f t="shared" si="436"/>
        <v>#VALUE!</v>
      </c>
    </row>
    <row r="2095" spans="1:20" x14ac:dyDescent="0.2">
      <c r="A2095" s="14"/>
      <c r="B2095" s="14"/>
      <c r="C2095" s="14"/>
      <c r="D2095" s="14"/>
      <c r="E2095" s="14"/>
      <c r="F2095" s="149" t="str">
        <f t="shared" si="425"/>
        <v/>
      </c>
      <c r="G2095" s="148" t="str">
        <f>IF(F2095="","",SUMIF(Supplier,Waste_Input!E2095,TotalSampleWeight))</f>
        <v/>
      </c>
      <c r="H2095" s="150" t="str">
        <f t="shared" si="426"/>
        <v/>
      </c>
      <c r="I2095" s="150" t="str">
        <f t="shared" si="427"/>
        <v/>
      </c>
      <c r="J2095" s="150" t="str">
        <f t="shared" si="428"/>
        <v/>
      </c>
      <c r="K2095" s="150" t="str">
        <f t="shared" si="429"/>
        <v/>
      </c>
      <c r="L2095" s="150" t="str">
        <f t="shared" si="430"/>
        <v/>
      </c>
      <c r="M2095" s="150" t="str">
        <f t="shared" si="431"/>
        <v/>
      </c>
      <c r="N2095" s="172" t="str">
        <f t="shared" si="432"/>
        <v/>
      </c>
      <c r="O2095" s="150" t="str">
        <f t="shared" si="433"/>
        <v/>
      </c>
      <c r="P2095" s="151" t="str">
        <f t="shared" si="434"/>
        <v/>
      </c>
      <c r="Q2095" s="150" t="str">
        <f t="shared" si="424"/>
        <v/>
      </c>
      <c r="R2095" s="126" t="str">
        <f t="array" ref="R2095">IF(AND(ISTEXT(E2095),D2095="TR"),_xlfn.STDEV.S(IF(Supplier=E2095,Target)),"")</f>
        <v/>
      </c>
      <c r="S2095" s="143" t="e">
        <f t="shared" si="435"/>
        <v>#VALUE!</v>
      </c>
      <c r="T2095" s="146" t="e">
        <f t="shared" si="436"/>
        <v>#VALUE!</v>
      </c>
    </row>
    <row r="2096" spans="1:20" x14ac:dyDescent="0.2">
      <c r="A2096" s="14"/>
      <c r="B2096" s="14"/>
      <c r="C2096" s="14"/>
      <c r="D2096" s="14"/>
      <c r="E2096" s="14"/>
      <c r="F2096" s="149" t="str">
        <f t="shared" si="425"/>
        <v/>
      </c>
      <c r="G2096" s="148" t="str">
        <f>IF(F2096="","",SUMIF(Supplier,Waste_Input!E2096,TotalSampleWeight))</f>
        <v/>
      </c>
      <c r="H2096" s="150" t="str">
        <f t="shared" si="426"/>
        <v/>
      </c>
      <c r="I2096" s="150" t="str">
        <f t="shared" si="427"/>
        <v/>
      </c>
      <c r="J2096" s="150" t="str">
        <f t="shared" si="428"/>
        <v/>
      </c>
      <c r="K2096" s="150" t="str">
        <f t="shared" si="429"/>
        <v/>
      </c>
      <c r="L2096" s="150" t="str">
        <f t="shared" si="430"/>
        <v/>
      </c>
      <c r="M2096" s="150" t="str">
        <f t="shared" si="431"/>
        <v/>
      </c>
      <c r="N2096" s="172" t="str">
        <f t="shared" si="432"/>
        <v/>
      </c>
      <c r="O2096" s="150" t="str">
        <f t="shared" si="433"/>
        <v/>
      </c>
      <c r="P2096" s="151" t="str">
        <f t="shared" si="434"/>
        <v/>
      </c>
      <c r="Q2096" s="150" t="str">
        <f t="shared" si="424"/>
        <v/>
      </c>
      <c r="R2096" s="126" t="str">
        <f t="array" ref="R2096">IF(AND(ISTEXT(E2096),D2096="TR"),_xlfn.STDEV.S(IF(Supplier=E2096,Target)),"")</f>
        <v/>
      </c>
      <c r="S2096" s="143" t="e">
        <f t="shared" si="435"/>
        <v>#VALUE!</v>
      </c>
      <c r="T2096" s="146" t="e">
        <f t="shared" si="436"/>
        <v>#VALUE!</v>
      </c>
    </row>
    <row r="2097" spans="1:20" x14ac:dyDescent="0.2">
      <c r="A2097" s="14"/>
      <c r="B2097" s="14"/>
      <c r="C2097" s="14"/>
      <c r="D2097" s="14"/>
      <c r="E2097" s="14"/>
      <c r="F2097" s="149" t="str">
        <f t="shared" si="425"/>
        <v/>
      </c>
      <c r="G2097" s="148" t="str">
        <f>IF(F2097="","",SUMIF(Supplier,Waste_Input!E2097,TotalSampleWeight))</f>
        <v/>
      </c>
      <c r="H2097" s="150" t="str">
        <f t="shared" si="426"/>
        <v/>
      </c>
      <c r="I2097" s="150" t="str">
        <f t="shared" si="427"/>
        <v/>
      </c>
      <c r="J2097" s="150" t="str">
        <f t="shared" si="428"/>
        <v/>
      </c>
      <c r="K2097" s="150" t="str">
        <f t="shared" si="429"/>
        <v/>
      </c>
      <c r="L2097" s="150" t="str">
        <f t="shared" si="430"/>
        <v/>
      </c>
      <c r="M2097" s="150" t="str">
        <f t="shared" si="431"/>
        <v/>
      </c>
      <c r="N2097" s="172" t="str">
        <f t="shared" si="432"/>
        <v/>
      </c>
      <c r="O2097" s="150" t="str">
        <f t="shared" si="433"/>
        <v/>
      </c>
      <c r="P2097" s="151" t="str">
        <f t="shared" si="434"/>
        <v/>
      </c>
      <c r="Q2097" s="150" t="str">
        <f t="shared" si="424"/>
        <v/>
      </c>
      <c r="R2097" s="126" t="str">
        <f t="array" ref="R2097">IF(AND(ISTEXT(E2097),D2097="TR"),_xlfn.STDEV.S(IF(Supplier=E2097,Target)),"")</f>
        <v/>
      </c>
      <c r="S2097" s="143" t="e">
        <f t="shared" si="435"/>
        <v>#VALUE!</v>
      </c>
      <c r="T2097" s="146" t="e">
        <f t="shared" si="436"/>
        <v>#VALUE!</v>
      </c>
    </row>
    <row r="2098" spans="1:20" x14ac:dyDescent="0.2">
      <c r="A2098" s="14"/>
      <c r="B2098" s="14"/>
      <c r="C2098" s="14"/>
      <c r="D2098" s="14"/>
      <c r="E2098" s="14"/>
      <c r="F2098" s="149" t="str">
        <f t="shared" si="425"/>
        <v/>
      </c>
      <c r="G2098" s="148" t="str">
        <f>IF(F2098="","",SUMIF(Supplier,Waste_Input!E2098,TotalSampleWeight))</f>
        <v/>
      </c>
      <c r="H2098" s="150" t="str">
        <f t="shared" si="426"/>
        <v/>
      </c>
      <c r="I2098" s="150" t="str">
        <f t="shared" si="427"/>
        <v/>
      </c>
      <c r="J2098" s="150" t="str">
        <f t="shared" si="428"/>
        <v/>
      </c>
      <c r="K2098" s="150" t="str">
        <f t="shared" si="429"/>
        <v/>
      </c>
      <c r="L2098" s="150" t="str">
        <f t="shared" si="430"/>
        <v/>
      </c>
      <c r="M2098" s="150" t="str">
        <f t="shared" si="431"/>
        <v/>
      </c>
      <c r="N2098" s="172" t="str">
        <f t="shared" si="432"/>
        <v/>
      </c>
      <c r="O2098" s="150" t="str">
        <f t="shared" si="433"/>
        <v/>
      </c>
      <c r="P2098" s="151" t="str">
        <f t="shared" si="434"/>
        <v/>
      </c>
      <c r="Q2098" s="150" t="str">
        <f t="shared" si="424"/>
        <v/>
      </c>
      <c r="R2098" s="126" t="str">
        <f t="array" ref="R2098">IF(AND(ISTEXT(E2098),D2098="TR"),_xlfn.STDEV.S(IF(Supplier=E2098,Target)),"")</f>
        <v/>
      </c>
      <c r="S2098" s="143" t="e">
        <f t="shared" si="435"/>
        <v>#VALUE!</v>
      </c>
      <c r="T2098" s="146" t="e">
        <f t="shared" si="436"/>
        <v>#VALUE!</v>
      </c>
    </row>
    <row r="2099" spans="1:20" x14ac:dyDescent="0.2">
      <c r="A2099" s="14"/>
      <c r="B2099" s="14"/>
      <c r="C2099" s="14"/>
      <c r="D2099" s="14"/>
      <c r="E2099" s="14"/>
      <c r="F2099" s="149" t="str">
        <f t="shared" si="425"/>
        <v/>
      </c>
      <c r="G2099" s="148" t="str">
        <f>IF(F2099="","",SUMIF(Supplier,Waste_Input!E2099,TotalSampleWeight))</f>
        <v/>
      </c>
      <c r="H2099" s="150" t="str">
        <f t="shared" si="426"/>
        <v/>
      </c>
      <c r="I2099" s="150" t="str">
        <f t="shared" si="427"/>
        <v/>
      </c>
      <c r="J2099" s="150" t="str">
        <f t="shared" si="428"/>
        <v/>
      </c>
      <c r="K2099" s="150" t="str">
        <f t="shared" si="429"/>
        <v/>
      </c>
      <c r="L2099" s="150" t="str">
        <f t="shared" si="430"/>
        <v/>
      </c>
      <c r="M2099" s="150" t="str">
        <f t="shared" si="431"/>
        <v/>
      </c>
      <c r="N2099" s="172" t="str">
        <f t="shared" si="432"/>
        <v/>
      </c>
      <c r="O2099" s="150" t="str">
        <f t="shared" si="433"/>
        <v/>
      </c>
      <c r="P2099" s="151" t="str">
        <f t="shared" si="434"/>
        <v/>
      </c>
      <c r="Q2099" s="150" t="str">
        <f t="shared" si="424"/>
        <v/>
      </c>
      <c r="R2099" s="126" t="str">
        <f t="array" ref="R2099">IF(AND(ISTEXT(E2099),D2099="TR"),_xlfn.STDEV.S(IF(Supplier=E2099,Target)),"")</f>
        <v/>
      </c>
      <c r="S2099" s="143" t="e">
        <f t="shared" si="435"/>
        <v>#VALUE!</v>
      </c>
      <c r="T2099" s="146" t="e">
        <f t="shared" si="436"/>
        <v>#VALUE!</v>
      </c>
    </row>
    <row r="2100" spans="1:20" x14ac:dyDescent="0.2">
      <c r="A2100" s="14"/>
      <c r="B2100" s="14"/>
      <c r="C2100" s="14"/>
      <c r="D2100" s="14"/>
      <c r="E2100" s="14"/>
      <c r="F2100" s="149" t="str">
        <f t="shared" si="425"/>
        <v/>
      </c>
      <c r="G2100" s="148" t="str">
        <f>IF(F2100="","",SUMIF(Supplier,Waste_Input!E2100,TotalSampleWeight))</f>
        <v/>
      </c>
      <c r="H2100" s="150" t="str">
        <f t="shared" si="426"/>
        <v/>
      </c>
      <c r="I2100" s="150" t="str">
        <f t="shared" si="427"/>
        <v/>
      </c>
      <c r="J2100" s="150" t="str">
        <f t="shared" si="428"/>
        <v/>
      </c>
      <c r="K2100" s="150" t="str">
        <f t="shared" si="429"/>
        <v/>
      </c>
      <c r="L2100" s="150" t="str">
        <f t="shared" si="430"/>
        <v/>
      </c>
      <c r="M2100" s="150" t="str">
        <f t="shared" si="431"/>
        <v/>
      </c>
      <c r="N2100" s="172" t="str">
        <f t="shared" si="432"/>
        <v/>
      </c>
      <c r="O2100" s="150" t="str">
        <f t="shared" si="433"/>
        <v/>
      </c>
      <c r="P2100" s="151" t="str">
        <f t="shared" si="434"/>
        <v/>
      </c>
      <c r="Q2100" s="150" t="str">
        <f t="shared" si="424"/>
        <v/>
      </c>
      <c r="R2100" s="126" t="str">
        <f t="array" ref="R2100">IF(AND(ISTEXT(E2100),D2100="TR"),_xlfn.STDEV.S(IF(Supplier=E2100,Target)),"")</f>
        <v/>
      </c>
      <c r="S2100" s="143" t="e">
        <f t="shared" si="435"/>
        <v>#VALUE!</v>
      </c>
      <c r="T2100" s="146" t="e">
        <f t="shared" si="436"/>
        <v>#VALUE!</v>
      </c>
    </row>
    <row r="2101" spans="1:20" x14ac:dyDescent="0.2">
      <c r="A2101" s="14"/>
      <c r="B2101" s="14"/>
      <c r="C2101" s="14"/>
      <c r="D2101" s="14"/>
      <c r="E2101" s="14"/>
      <c r="F2101" s="149" t="str">
        <f t="shared" si="425"/>
        <v/>
      </c>
      <c r="G2101" s="148" t="str">
        <f>IF(F2101="","",SUMIF(Supplier,Waste_Input!E2101,TotalSampleWeight))</f>
        <v/>
      </c>
      <c r="H2101" s="150" t="str">
        <f t="shared" si="426"/>
        <v/>
      </c>
      <c r="I2101" s="150" t="str">
        <f t="shared" si="427"/>
        <v/>
      </c>
      <c r="J2101" s="150" t="str">
        <f t="shared" si="428"/>
        <v/>
      </c>
      <c r="K2101" s="150" t="str">
        <f t="shared" si="429"/>
        <v/>
      </c>
      <c r="L2101" s="150" t="str">
        <f t="shared" si="430"/>
        <v/>
      </c>
      <c r="M2101" s="150" t="str">
        <f t="shared" si="431"/>
        <v/>
      </c>
      <c r="N2101" s="172" t="str">
        <f t="shared" si="432"/>
        <v/>
      </c>
      <c r="O2101" s="150" t="str">
        <f t="shared" si="433"/>
        <v/>
      </c>
      <c r="P2101" s="151" t="str">
        <f t="shared" si="434"/>
        <v/>
      </c>
      <c r="Q2101" s="150" t="str">
        <f t="shared" si="424"/>
        <v/>
      </c>
      <c r="R2101" s="126" t="str">
        <f t="array" ref="R2101">IF(AND(ISTEXT(E2101),D2101="TR"),_xlfn.STDEV.S(IF(Supplier=E2101,Target)),"")</f>
        <v/>
      </c>
      <c r="S2101" s="143" t="e">
        <f t="shared" si="435"/>
        <v>#VALUE!</v>
      </c>
      <c r="T2101" s="146" t="e">
        <f t="shared" si="436"/>
        <v>#VALUE!</v>
      </c>
    </row>
    <row r="2102" spans="1:20" x14ac:dyDescent="0.2">
      <c r="A2102" s="14"/>
      <c r="B2102" s="14"/>
      <c r="C2102" s="14"/>
      <c r="D2102" s="14"/>
      <c r="E2102" s="14"/>
      <c r="F2102" s="149" t="str">
        <f t="shared" si="425"/>
        <v/>
      </c>
      <c r="G2102" s="148" t="str">
        <f>IF(F2102="","",SUMIF(Supplier,Waste_Input!E2102,TotalSampleWeight))</f>
        <v/>
      </c>
      <c r="H2102" s="150" t="str">
        <f t="shared" si="426"/>
        <v/>
      </c>
      <c r="I2102" s="150" t="str">
        <f t="shared" si="427"/>
        <v/>
      </c>
      <c r="J2102" s="150" t="str">
        <f t="shared" si="428"/>
        <v/>
      </c>
      <c r="K2102" s="150" t="str">
        <f t="shared" si="429"/>
        <v/>
      </c>
      <c r="L2102" s="150" t="str">
        <f t="shared" si="430"/>
        <v/>
      </c>
      <c r="M2102" s="150" t="str">
        <f t="shared" si="431"/>
        <v/>
      </c>
      <c r="N2102" s="172" t="str">
        <f t="shared" si="432"/>
        <v/>
      </c>
      <c r="O2102" s="150" t="str">
        <f t="shared" si="433"/>
        <v/>
      </c>
      <c r="P2102" s="151" t="str">
        <f t="shared" si="434"/>
        <v/>
      </c>
      <c r="Q2102" s="150" t="str">
        <f t="shared" si="424"/>
        <v/>
      </c>
      <c r="R2102" s="126" t="str">
        <f t="array" ref="R2102">IF(AND(ISTEXT(E2102),D2102="TR"),_xlfn.STDEV.S(IF(Supplier=E2102,Target)),"")</f>
        <v/>
      </c>
      <c r="S2102" s="143" t="e">
        <f t="shared" si="435"/>
        <v>#VALUE!</v>
      </c>
      <c r="T2102" s="146" t="e">
        <f t="shared" si="436"/>
        <v>#VALUE!</v>
      </c>
    </row>
    <row r="2103" spans="1:20" x14ac:dyDescent="0.2">
      <c r="A2103" s="14"/>
      <c r="B2103" s="14"/>
      <c r="C2103" s="14"/>
      <c r="D2103" s="14"/>
      <c r="E2103" s="14"/>
      <c r="F2103" s="149" t="str">
        <f t="shared" si="425"/>
        <v/>
      </c>
      <c r="G2103" s="148" t="str">
        <f>IF(F2103="","",SUMIF(Supplier,Waste_Input!E2103,TotalSampleWeight))</f>
        <v/>
      </c>
      <c r="H2103" s="150" t="str">
        <f t="shared" si="426"/>
        <v/>
      </c>
      <c r="I2103" s="150" t="str">
        <f t="shared" si="427"/>
        <v/>
      </c>
      <c r="J2103" s="150" t="str">
        <f t="shared" si="428"/>
        <v/>
      </c>
      <c r="K2103" s="150" t="str">
        <f t="shared" si="429"/>
        <v/>
      </c>
      <c r="L2103" s="150" t="str">
        <f t="shared" si="430"/>
        <v/>
      </c>
      <c r="M2103" s="150" t="str">
        <f t="shared" si="431"/>
        <v/>
      </c>
      <c r="N2103" s="172" t="str">
        <f t="shared" si="432"/>
        <v/>
      </c>
      <c r="O2103" s="150" t="str">
        <f t="shared" si="433"/>
        <v/>
      </c>
      <c r="P2103" s="151" t="str">
        <f t="shared" si="434"/>
        <v/>
      </c>
      <c r="Q2103" s="150" t="str">
        <f t="shared" si="424"/>
        <v/>
      </c>
      <c r="R2103" s="126" t="str">
        <f t="array" ref="R2103">IF(AND(ISTEXT(E2103),D2103="TR"),_xlfn.STDEV.S(IF(Supplier=E2103,Target)),"")</f>
        <v/>
      </c>
      <c r="S2103" s="143" t="e">
        <f t="shared" si="435"/>
        <v>#VALUE!</v>
      </c>
      <c r="T2103" s="146" t="e">
        <f t="shared" si="436"/>
        <v>#VALUE!</v>
      </c>
    </row>
    <row r="2104" spans="1:20" x14ac:dyDescent="0.2">
      <c r="A2104" s="14"/>
      <c r="B2104" s="14"/>
      <c r="C2104" s="14"/>
      <c r="D2104" s="14"/>
      <c r="E2104" s="14"/>
      <c r="F2104" s="149" t="str">
        <f t="shared" si="425"/>
        <v/>
      </c>
      <c r="G2104" s="148" t="str">
        <f>IF(F2104="","",SUMIF(Supplier,Waste_Input!E2104,TotalSampleWeight))</f>
        <v/>
      </c>
      <c r="H2104" s="150" t="str">
        <f t="shared" si="426"/>
        <v/>
      </c>
      <c r="I2104" s="150" t="str">
        <f t="shared" si="427"/>
        <v/>
      </c>
      <c r="J2104" s="150" t="str">
        <f t="shared" si="428"/>
        <v/>
      </c>
      <c r="K2104" s="150" t="str">
        <f t="shared" si="429"/>
        <v/>
      </c>
      <c r="L2104" s="150" t="str">
        <f t="shared" si="430"/>
        <v/>
      </c>
      <c r="M2104" s="150" t="str">
        <f t="shared" si="431"/>
        <v/>
      </c>
      <c r="N2104" s="172" t="str">
        <f t="shared" si="432"/>
        <v/>
      </c>
      <c r="O2104" s="150" t="str">
        <f t="shared" si="433"/>
        <v/>
      </c>
      <c r="P2104" s="151" t="str">
        <f t="shared" si="434"/>
        <v/>
      </c>
      <c r="Q2104" s="150" t="str">
        <f t="shared" si="424"/>
        <v/>
      </c>
      <c r="R2104" s="126" t="str">
        <f t="array" ref="R2104">IF(AND(ISTEXT(E2104),D2104="TR"),_xlfn.STDEV.S(IF(Supplier=E2104,Target)),"")</f>
        <v/>
      </c>
      <c r="S2104" s="143" t="e">
        <f t="shared" si="435"/>
        <v>#VALUE!</v>
      </c>
      <c r="T2104" s="146" t="e">
        <f t="shared" si="436"/>
        <v>#VALUE!</v>
      </c>
    </row>
    <row r="2105" spans="1:20" x14ac:dyDescent="0.2">
      <c r="A2105" s="14"/>
      <c r="B2105" s="14"/>
      <c r="C2105" s="14"/>
      <c r="D2105" s="14"/>
      <c r="E2105" s="14"/>
      <c r="F2105" s="149" t="str">
        <f t="shared" si="425"/>
        <v/>
      </c>
      <c r="G2105" s="148" t="str">
        <f>IF(F2105="","",SUMIF(Supplier,Waste_Input!E2105,TotalSampleWeight))</f>
        <v/>
      </c>
      <c r="H2105" s="150" t="str">
        <f t="shared" si="426"/>
        <v/>
      </c>
      <c r="I2105" s="150" t="str">
        <f t="shared" si="427"/>
        <v/>
      </c>
      <c r="J2105" s="150" t="str">
        <f t="shared" si="428"/>
        <v/>
      </c>
      <c r="K2105" s="150" t="str">
        <f t="shared" si="429"/>
        <v/>
      </c>
      <c r="L2105" s="150" t="str">
        <f t="shared" si="430"/>
        <v/>
      </c>
      <c r="M2105" s="150" t="str">
        <f t="shared" si="431"/>
        <v/>
      </c>
      <c r="N2105" s="172" t="str">
        <f t="shared" si="432"/>
        <v/>
      </c>
      <c r="O2105" s="150" t="str">
        <f t="shared" si="433"/>
        <v/>
      </c>
      <c r="P2105" s="151" t="str">
        <f t="shared" si="434"/>
        <v/>
      </c>
      <c r="Q2105" s="150" t="str">
        <f t="shared" si="424"/>
        <v/>
      </c>
      <c r="R2105" s="126" t="str">
        <f t="array" ref="R2105">IF(AND(ISTEXT(E2105),D2105="TR"),_xlfn.STDEV.S(IF(Supplier=E2105,Target)),"")</f>
        <v/>
      </c>
      <c r="S2105" s="143" t="e">
        <f t="shared" si="435"/>
        <v>#VALUE!</v>
      </c>
      <c r="T2105" s="146" t="e">
        <f t="shared" si="436"/>
        <v>#VALUE!</v>
      </c>
    </row>
    <row r="2106" spans="1:20" x14ac:dyDescent="0.2">
      <c r="A2106" s="14"/>
      <c r="B2106" s="14"/>
      <c r="C2106" s="14"/>
      <c r="D2106" s="14"/>
      <c r="E2106" s="14"/>
      <c r="F2106" s="149" t="str">
        <f t="shared" si="425"/>
        <v/>
      </c>
      <c r="G2106" s="148" t="str">
        <f>IF(F2106="","",SUMIF(Supplier,Waste_Input!E2106,TotalSampleWeight))</f>
        <v/>
      </c>
      <c r="H2106" s="150" t="str">
        <f t="shared" si="426"/>
        <v/>
      </c>
      <c r="I2106" s="150" t="str">
        <f t="shared" si="427"/>
        <v/>
      </c>
      <c r="J2106" s="150" t="str">
        <f t="shared" si="428"/>
        <v/>
      </c>
      <c r="K2106" s="150" t="str">
        <f t="shared" si="429"/>
        <v/>
      </c>
      <c r="L2106" s="150" t="str">
        <f t="shared" si="430"/>
        <v/>
      </c>
      <c r="M2106" s="150" t="str">
        <f t="shared" si="431"/>
        <v/>
      </c>
      <c r="N2106" s="172" t="str">
        <f t="shared" si="432"/>
        <v/>
      </c>
      <c r="O2106" s="150" t="str">
        <f t="shared" si="433"/>
        <v/>
      </c>
      <c r="P2106" s="151" t="str">
        <f t="shared" si="434"/>
        <v/>
      </c>
      <c r="Q2106" s="150" t="str">
        <f t="shared" si="424"/>
        <v/>
      </c>
      <c r="R2106" s="126" t="str">
        <f t="array" ref="R2106">IF(AND(ISTEXT(E2106),D2106="TR"),_xlfn.STDEV.S(IF(Supplier=E2106,Target)),"")</f>
        <v/>
      </c>
      <c r="S2106" s="143" t="e">
        <f t="shared" si="435"/>
        <v>#VALUE!</v>
      </c>
      <c r="T2106" s="146" t="e">
        <f t="shared" si="436"/>
        <v>#VALUE!</v>
      </c>
    </row>
    <row r="2107" spans="1:20" x14ac:dyDescent="0.2">
      <c r="A2107" s="14"/>
      <c r="B2107" s="14"/>
      <c r="C2107" s="14"/>
      <c r="D2107" s="14"/>
      <c r="E2107" s="14"/>
      <c r="F2107" s="149" t="str">
        <f t="shared" si="425"/>
        <v/>
      </c>
      <c r="G2107" s="148" t="str">
        <f>IF(F2107="","",SUMIF(Supplier,Waste_Input!E2107,TotalSampleWeight))</f>
        <v/>
      </c>
      <c r="H2107" s="150" t="str">
        <f t="shared" si="426"/>
        <v/>
      </c>
      <c r="I2107" s="150" t="str">
        <f t="shared" si="427"/>
        <v/>
      </c>
      <c r="J2107" s="150" t="str">
        <f t="shared" si="428"/>
        <v/>
      </c>
      <c r="K2107" s="150" t="str">
        <f t="shared" si="429"/>
        <v/>
      </c>
      <c r="L2107" s="150" t="str">
        <f t="shared" si="430"/>
        <v/>
      </c>
      <c r="M2107" s="150" t="str">
        <f t="shared" si="431"/>
        <v/>
      </c>
      <c r="N2107" s="172" t="str">
        <f t="shared" si="432"/>
        <v/>
      </c>
      <c r="O2107" s="150" t="str">
        <f t="shared" si="433"/>
        <v/>
      </c>
      <c r="P2107" s="151" t="str">
        <f t="shared" si="434"/>
        <v/>
      </c>
      <c r="Q2107" s="150" t="str">
        <f t="shared" si="424"/>
        <v/>
      </c>
      <c r="R2107" s="126" t="str">
        <f t="array" ref="R2107">IF(AND(ISTEXT(E2107),D2107="TR"),_xlfn.STDEV.S(IF(Supplier=E2107,Target)),"")</f>
        <v/>
      </c>
      <c r="S2107" s="143" t="e">
        <f t="shared" si="435"/>
        <v>#VALUE!</v>
      </c>
      <c r="T2107" s="146" t="e">
        <f t="shared" si="436"/>
        <v>#VALUE!</v>
      </c>
    </row>
    <row r="2108" spans="1:20" x14ac:dyDescent="0.2">
      <c r="A2108" s="14"/>
      <c r="B2108" s="14"/>
      <c r="C2108" s="14"/>
      <c r="D2108" s="14"/>
      <c r="E2108" s="14"/>
      <c r="F2108" s="149" t="str">
        <f t="shared" si="425"/>
        <v/>
      </c>
      <c r="G2108" s="148" t="str">
        <f>IF(F2108="","",SUMIF(Supplier,Waste_Input!E2108,TotalSampleWeight))</f>
        <v/>
      </c>
      <c r="H2108" s="150" t="str">
        <f t="shared" si="426"/>
        <v/>
      </c>
      <c r="I2108" s="150" t="str">
        <f t="shared" si="427"/>
        <v/>
      </c>
      <c r="J2108" s="150" t="str">
        <f t="shared" si="428"/>
        <v/>
      </c>
      <c r="K2108" s="150" t="str">
        <f t="shared" si="429"/>
        <v/>
      </c>
      <c r="L2108" s="150" t="str">
        <f t="shared" si="430"/>
        <v/>
      </c>
      <c r="M2108" s="150" t="str">
        <f t="shared" si="431"/>
        <v/>
      </c>
      <c r="N2108" s="172" t="str">
        <f t="shared" si="432"/>
        <v/>
      </c>
      <c r="O2108" s="150" t="str">
        <f t="shared" si="433"/>
        <v/>
      </c>
      <c r="P2108" s="151" t="str">
        <f t="shared" si="434"/>
        <v/>
      </c>
      <c r="Q2108" s="150" t="str">
        <f t="shared" si="424"/>
        <v/>
      </c>
      <c r="R2108" s="126" t="str">
        <f t="array" ref="R2108">IF(AND(ISTEXT(E2108),D2108="TR"),_xlfn.STDEV.S(IF(Supplier=E2108,Target)),"")</f>
        <v/>
      </c>
      <c r="S2108" s="143" t="e">
        <f t="shared" si="435"/>
        <v>#VALUE!</v>
      </c>
      <c r="T2108" s="146" t="e">
        <f t="shared" si="436"/>
        <v>#VALUE!</v>
      </c>
    </row>
    <row r="2109" spans="1:20" x14ac:dyDescent="0.2">
      <c r="A2109" s="14"/>
      <c r="B2109" s="14"/>
      <c r="C2109" s="14"/>
      <c r="D2109" s="14"/>
      <c r="E2109" s="14"/>
      <c r="F2109" s="149" t="str">
        <f t="shared" si="425"/>
        <v/>
      </c>
      <c r="G2109" s="148" t="str">
        <f>IF(F2109="","",SUMIF(Supplier,Waste_Input!E2109,TotalSampleWeight))</f>
        <v/>
      </c>
      <c r="H2109" s="150" t="str">
        <f t="shared" si="426"/>
        <v/>
      </c>
      <c r="I2109" s="150" t="str">
        <f t="shared" si="427"/>
        <v/>
      </c>
      <c r="J2109" s="150" t="str">
        <f t="shared" si="428"/>
        <v/>
      </c>
      <c r="K2109" s="150" t="str">
        <f t="shared" si="429"/>
        <v/>
      </c>
      <c r="L2109" s="150" t="str">
        <f t="shared" si="430"/>
        <v/>
      </c>
      <c r="M2109" s="150" t="str">
        <f t="shared" si="431"/>
        <v/>
      </c>
      <c r="N2109" s="172" t="str">
        <f t="shared" si="432"/>
        <v/>
      </c>
      <c r="O2109" s="150" t="str">
        <f t="shared" si="433"/>
        <v/>
      </c>
      <c r="P2109" s="151" t="str">
        <f t="shared" si="434"/>
        <v/>
      </c>
      <c r="Q2109" s="150" t="str">
        <f t="shared" si="424"/>
        <v/>
      </c>
      <c r="R2109" s="126" t="str">
        <f t="array" ref="R2109">IF(AND(ISTEXT(E2109),D2109="TR"),_xlfn.STDEV.S(IF(Supplier=E2109,Target)),"")</f>
        <v/>
      </c>
      <c r="S2109" s="143" t="e">
        <f t="shared" si="435"/>
        <v>#VALUE!</v>
      </c>
      <c r="T2109" s="146" t="e">
        <f t="shared" si="436"/>
        <v>#VALUE!</v>
      </c>
    </row>
    <row r="2110" spans="1:20" x14ac:dyDescent="0.2">
      <c r="A2110" s="14"/>
      <c r="B2110" s="14"/>
      <c r="C2110" s="14"/>
      <c r="D2110" s="14"/>
      <c r="E2110" s="14"/>
      <c r="F2110" s="149" t="str">
        <f t="shared" si="425"/>
        <v/>
      </c>
      <c r="G2110" s="148" t="str">
        <f>IF(F2110="","",SUMIF(Supplier,Waste_Input!E2110,TotalSampleWeight))</f>
        <v/>
      </c>
      <c r="H2110" s="150" t="str">
        <f t="shared" si="426"/>
        <v/>
      </c>
      <c r="I2110" s="150" t="str">
        <f t="shared" si="427"/>
        <v/>
      </c>
      <c r="J2110" s="150" t="str">
        <f t="shared" si="428"/>
        <v/>
      </c>
      <c r="K2110" s="150" t="str">
        <f t="shared" si="429"/>
        <v/>
      </c>
      <c r="L2110" s="150" t="str">
        <f t="shared" si="430"/>
        <v/>
      </c>
      <c r="M2110" s="150" t="str">
        <f t="shared" si="431"/>
        <v/>
      </c>
      <c r="N2110" s="172" t="str">
        <f t="shared" si="432"/>
        <v/>
      </c>
      <c r="O2110" s="150" t="str">
        <f t="shared" si="433"/>
        <v/>
      </c>
      <c r="P2110" s="151" t="str">
        <f t="shared" si="434"/>
        <v/>
      </c>
      <c r="Q2110" s="150" t="str">
        <f t="shared" si="424"/>
        <v/>
      </c>
      <c r="R2110" s="126" t="str">
        <f t="array" ref="R2110">IF(AND(ISTEXT(E2110),D2110="TR"),_xlfn.STDEV.S(IF(Supplier=E2110,Target)),"")</f>
        <v/>
      </c>
      <c r="S2110" s="143" t="e">
        <f t="shared" si="435"/>
        <v>#VALUE!</v>
      </c>
      <c r="T2110" s="146" t="e">
        <f t="shared" si="436"/>
        <v>#VALUE!</v>
      </c>
    </row>
    <row r="2111" spans="1:20" x14ac:dyDescent="0.2">
      <c r="A2111" s="14"/>
      <c r="B2111" s="14"/>
      <c r="C2111" s="14"/>
      <c r="D2111" s="14"/>
      <c r="E2111" s="14"/>
      <c r="F2111" s="149" t="str">
        <f t="shared" si="425"/>
        <v/>
      </c>
      <c r="G2111" s="148" t="str">
        <f>IF(F2111="","",SUMIF(Supplier,Waste_Input!E2111,TotalSampleWeight))</f>
        <v/>
      </c>
      <c r="H2111" s="150" t="str">
        <f t="shared" si="426"/>
        <v/>
      </c>
      <c r="I2111" s="150" t="str">
        <f t="shared" si="427"/>
        <v/>
      </c>
      <c r="J2111" s="150" t="str">
        <f t="shared" si="428"/>
        <v/>
      </c>
      <c r="K2111" s="150" t="str">
        <f t="shared" si="429"/>
        <v/>
      </c>
      <c r="L2111" s="150" t="str">
        <f t="shared" si="430"/>
        <v/>
      </c>
      <c r="M2111" s="150" t="str">
        <f t="shared" si="431"/>
        <v/>
      </c>
      <c r="N2111" s="172" t="str">
        <f t="shared" si="432"/>
        <v/>
      </c>
      <c r="O2111" s="150" t="str">
        <f t="shared" si="433"/>
        <v/>
      </c>
      <c r="P2111" s="151" t="str">
        <f t="shared" si="434"/>
        <v/>
      </c>
      <c r="Q2111" s="150" t="str">
        <f t="shared" si="424"/>
        <v/>
      </c>
      <c r="R2111" s="126" t="str">
        <f t="array" ref="R2111">IF(AND(ISTEXT(E2111),D2111="TR"),_xlfn.STDEV.S(IF(Supplier=E2111,Target)),"")</f>
        <v/>
      </c>
      <c r="S2111" s="143" t="e">
        <f t="shared" si="435"/>
        <v>#VALUE!</v>
      </c>
      <c r="T2111" s="146" t="e">
        <f t="shared" si="436"/>
        <v>#VALUE!</v>
      </c>
    </row>
    <row r="2112" spans="1:20" x14ac:dyDescent="0.2">
      <c r="A2112" s="14"/>
      <c r="B2112" s="14"/>
      <c r="C2112" s="14"/>
      <c r="D2112" s="14"/>
      <c r="E2112" s="14"/>
      <c r="F2112" s="149" t="str">
        <f t="shared" si="425"/>
        <v/>
      </c>
      <c r="G2112" s="148" t="str">
        <f>IF(F2112="","",SUMIF(Supplier,Waste_Input!E2112,TotalSampleWeight))</f>
        <v/>
      </c>
      <c r="H2112" s="150" t="str">
        <f t="shared" si="426"/>
        <v/>
      </c>
      <c r="I2112" s="150" t="str">
        <f t="shared" si="427"/>
        <v/>
      </c>
      <c r="J2112" s="150" t="str">
        <f t="shared" si="428"/>
        <v/>
      </c>
      <c r="K2112" s="150" t="str">
        <f t="shared" si="429"/>
        <v/>
      </c>
      <c r="L2112" s="150" t="str">
        <f t="shared" si="430"/>
        <v/>
      </c>
      <c r="M2112" s="150" t="str">
        <f t="shared" si="431"/>
        <v/>
      </c>
      <c r="N2112" s="172" t="str">
        <f t="shared" si="432"/>
        <v/>
      </c>
      <c r="O2112" s="150" t="str">
        <f t="shared" si="433"/>
        <v/>
      </c>
      <c r="P2112" s="151" t="str">
        <f t="shared" si="434"/>
        <v/>
      </c>
      <c r="Q2112" s="150" t="str">
        <f t="shared" si="424"/>
        <v/>
      </c>
      <c r="R2112" s="126" t="str">
        <f t="array" ref="R2112">IF(AND(ISTEXT(E2112),D2112="TR"),_xlfn.STDEV.S(IF(Supplier=E2112,Target)),"")</f>
        <v/>
      </c>
      <c r="S2112" s="143" t="e">
        <f t="shared" si="435"/>
        <v>#VALUE!</v>
      </c>
      <c r="T2112" s="146" t="e">
        <f t="shared" si="436"/>
        <v>#VALUE!</v>
      </c>
    </row>
    <row r="2113" spans="1:20" x14ac:dyDescent="0.2">
      <c r="A2113" s="14"/>
      <c r="B2113" s="14"/>
      <c r="C2113" s="14"/>
      <c r="D2113" s="14"/>
      <c r="E2113" s="14"/>
      <c r="F2113" s="149" t="str">
        <f t="shared" si="425"/>
        <v/>
      </c>
      <c r="G2113" s="148" t="str">
        <f>IF(F2113="","",SUMIF(Supplier,Waste_Input!E2113,TotalSampleWeight))</f>
        <v/>
      </c>
      <c r="H2113" s="150" t="str">
        <f t="shared" si="426"/>
        <v/>
      </c>
      <c r="I2113" s="150" t="str">
        <f t="shared" si="427"/>
        <v/>
      </c>
      <c r="J2113" s="150" t="str">
        <f t="shared" si="428"/>
        <v/>
      </c>
      <c r="K2113" s="150" t="str">
        <f t="shared" si="429"/>
        <v/>
      </c>
      <c r="L2113" s="150" t="str">
        <f t="shared" si="430"/>
        <v/>
      </c>
      <c r="M2113" s="150" t="str">
        <f t="shared" si="431"/>
        <v/>
      </c>
      <c r="N2113" s="172" t="str">
        <f t="shared" si="432"/>
        <v/>
      </c>
      <c r="O2113" s="150" t="str">
        <f t="shared" si="433"/>
        <v/>
      </c>
      <c r="P2113" s="151" t="str">
        <f t="shared" si="434"/>
        <v/>
      </c>
      <c r="Q2113" s="150" t="str">
        <f t="shared" si="424"/>
        <v/>
      </c>
      <c r="R2113" s="126" t="str">
        <f t="array" ref="R2113">IF(AND(ISTEXT(E2113),D2113="TR"),_xlfn.STDEV.S(IF(Supplier=E2113,Target)),"")</f>
        <v/>
      </c>
      <c r="S2113" s="143" t="e">
        <f t="shared" si="435"/>
        <v>#VALUE!</v>
      </c>
      <c r="T2113" s="146" t="e">
        <f t="shared" si="436"/>
        <v>#VALUE!</v>
      </c>
    </row>
    <row r="2114" spans="1:20" x14ac:dyDescent="0.2">
      <c r="A2114" s="14"/>
      <c r="B2114" s="14"/>
      <c r="C2114" s="14"/>
      <c r="D2114" s="14"/>
      <c r="E2114" s="14"/>
      <c r="F2114" s="149" t="str">
        <f t="shared" si="425"/>
        <v/>
      </c>
      <c r="G2114" s="148" t="str">
        <f>IF(F2114="","",SUMIF(Supplier,Waste_Input!E2114,TotalSampleWeight))</f>
        <v/>
      </c>
      <c r="H2114" s="150" t="str">
        <f t="shared" si="426"/>
        <v/>
      </c>
      <c r="I2114" s="150" t="str">
        <f t="shared" si="427"/>
        <v/>
      </c>
      <c r="J2114" s="150" t="str">
        <f t="shared" si="428"/>
        <v/>
      </c>
      <c r="K2114" s="150" t="str">
        <f t="shared" si="429"/>
        <v/>
      </c>
      <c r="L2114" s="150" t="str">
        <f t="shared" si="430"/>
        <v/>
      </c>
      <c r="M2114" s="150" t="str">
        <f t="shared" si="431"/>
        <v/>
      </c>
      <c r="N2114" s="172" t="str">
        <f t="shared" si="432"/>
        <v/>
      </c>
      <c r="O2114" s="150" t="str">
        <f t="shared" si="433"/>
        <v/>
      </c>
      <c r="P2114" s="151" t="str">
        <f t="shared" si="434"/>
        <v/>
      </c>
      <c r="Q2114" s="150" t="str">
        <f t="shared" ref="Q2114:Q2177" si="437">IFERROR(IF(AND(ISTEXT(E2114),D2114="TR"),AVERAGEIF(Supplier,E2114,Fragments),""),"")</f>
        <v/>
      </c>
      <c r="R2114" s="126" t="str">
        <f t="array" ref="R2114">IF(AND(ISTEXT(E2114),D2114="TR"),_xlfn.STDEV.S(IF(Supplier=E2114,Target)),"")</f>
        <v/>
      </c>
      <c r="S2114" s="143" t="e">
        <f t="shared" si="435"/>
        <v>#VALUE!</v>
      </c>
      <c r="T2114" s="146" t="e">
        <f t="shared" si="436"/>
        <v>#VALUE!</v>
      </c>
    </row>
    <row r="2115" spans="1:20" x14ac:dyDescent="0.2">
      <c r="A2115" s="14"/>
      <c r="B2115" s="14"/>
      <c r="C2115" s="14"/>
      <c r="D2115" s="14"/>
      <c r="E2115" s="14"/>
      <c r="F2115" s="149" t="str">
        <f t="shared" ref="F2115:F2178" si="438">IF(AND(ISTEXT(E2115),D2115="TR"),COUNTIF(Supplier,"*"&amp;E2115&amp;"*"),"")</f>
        <v/>
      </c>
      <c r="G2115" s="148" t="str">
        <f>IF(F2115="","",SUMIF(Supplier,Waste_Input!E2115,TotalSampleWeight))</f>
        <v/>
      </c>
      <c r="H2115" s="150" t="str">
        <f t="shared" ref="H2115:H2178" si="439">IFERROR(IF(AND(ISTEXT(E2115),D2115="TR"),AVERAGEIF(Supplier,E2115,Plastic),""),"")</f>
        <v/>
      </c>
      <c r="I2115" s="150" t="str">
        <f t="shared" ref="I2115:I2178" si="440">IFERROR(IF(AND(ISTEXT(E2115),D2115="TR"),AVERAGEIF(Supplier,E2115,Glass),""),"")</f>
        <v/>
      </c>
      <c r="J2115" s="150" t="str">
        <f t="shared" ref="J2115:J2178" si="441">IFERROR(IF(AND(ISTEXT(E2115),D2115="TR"),AVERAGEIF(Supplier,E2115,Paper),""),"")</f>
        <v/>
      </c>
      <c r="K2115" s="150" t="str">
        <f t="shared" ref="K2115:K2178" si="442">IFERROR(IF(AND(ISTEXT(E2115),D2115="TR"),AVERAGEIF(Supplier,E2115,Cardboard),""),"")</f>
        <v/>
      </c>
      <c r="L2115" s="150" t="str">
        <f t="shared" ref="L2115:L2178" si="443">IFERROR(IF(AND(ISTEXT(E2115),D2115="TR"),AVERAGEIF(Supplier,E2115,Metals),""),"")</f>
        <v/>
      </c>
      <c r="M2115" s="150" t="str">
        <f t="shared" ref="M2115:M2178" si="444">IFERROR(IF(AND(ISTEXT(E2115),D2115="TR"),AVERAGEIF(Supplier,E2115,Target),""),"")</f>
        <v/>
      </c>
      <c r="N2115" s="172" t="str">
        <f t="shared" ref="N2115:N2178" si="445">IFERROR(R2115,"")</f>
        <v/>
      </c>
      <c r="O2115" s="150" t="str">
        <f t="shared" ref="O2115:O2178" si="446">IFERROR(IF(AND(ISTEXT(E2115),D2115="TR"), AVERAGEIF(Supplier,E2115,NonTarget),""),"")</f>
        <v/>
      </c>
      <c r="P2115" s="151" t="str">
        <f t="shared" ref="P2115:P2178" si="447">IFERROR(IF(AND(ISTEXT(E2115),D2115="TR"),AVERAGEIF(Supplier,E2115,NonRecycable),""),"")</f>
        <v/>
      </c>
      <c r="Q2115" s="150" t="str">
        <f t="shared" si="437"/>
        <v/>
      </c>
      <c r="R2115" s="126" t="str">
        <f t="array" ref="R2115">IF(AND(ISTEXT(E2115),D2115="TR"),_xlfn.STDEV.S(IF(Supplier=E2115,Target)),"")</f>
        <v/>
      </c>
      <c r="S2115" s="143" t="e">
        <f t="shared" ref="S2115:S2178" si="448">F2115-ROUNDDOWN(C2115/125,0)</f>
        <v>#VALUE!</v>
      </c>
      <c r="T2115" s="146" t="e">
        <f t="shared" ref="T2115:T2178" si="449">G2115/F2115</f>
        <v>#VALUE!</v>
      </c>
    </row>
    <row r="2116" spans="1:20" x14ac:dyDescent="0.2">
      <c r="A2116" s="14"/>
      <c r="B2116" s="14"/>
      <c r="C2116" s="14"/>
      <c r="D2116" s="14"/>
      <c r="E2116" s="14"/>
      <c r="F2116" s="149" t="str">
        <f t="shared" si="438"/>
        <v/>
      </c>
      <c r="G2116" s="148" t="str">
        <f>IF(F2116="","",SUMIF(Supplier,Waste_Input!E2116,TotalSampleWeight))</f>
        <v/>
      </c>
      <c r="H2116" s="150" t="str">
        <f t="shared" si="439"/>
        <v/>
      </c>
      <c r="I2116" s="150" t="str">
        <f t="shared" si="440"/>
        <v/>
      </c>
      <c r="J2116" s="150" t="str">
        <f t="shared" si="441"/>
        <v/>
      </c>
      <c r="K2116" s="150" t="str">
        <f t="shared" si="442"/>
        <v/>
      </c>
      <c r="L2116" s="150" t="str">
        <f t="shared" si="443"/>
        <v/>
      </c>
      <c r="M2116" s="150" t="str">
        <f t="shared" si="444"/>
        <v/>
      </c>
      <c r="N2116" s="172" t="str">
        <f t="shared" si="445"/>
        <v/>
      </c>
      <c r="O2116" s="150" t="str">
        <f t="shared" si="446"/>
        <v/>
      </c>
      <c r="P2116" s="151" t="str">
        <f t="shared" si="447"/>
        <v/>
      </c>
      <c r="Q2116" s="150" t="str">
        <f t="shared" si="437"/>
        <v/>
      </c>
      <c r="R2116" s="126" t="str">
        <f t="array" ref="R2116">IF(AND(ISTEXT(E2116),D2116="TR"),_xlfn.STDEV.S(IF(Supplier=E2116,Target)),"")</f>
        <v/>
      </c>
      <c r="S2116" s="143" t="e">
        <f t="shared" si="448"/>
        <v>#VALUE!</v>
      </c>
      <c r="T2116" s="146" t="e">
        <f t="shared" si="449"/>
        <v>#VALUE!</v>
      </c>
    </row>
    <row r="2117" spans="1:20" x14ac:dyDescent="0.2">
      <c r="A2117" s="14"/>
      <c r="B2117" s="14"/>
      <c r="C2117" s="14"/>
      <c r="D2117" s="14"/>
      <c r="E2117" s="14"/>
      <c r="F2117" s="149" t="str">
        <f t="shared" si="438"/>
        <v/>
      </c>
      <c r="G2117" s="148" t="str">
        <f>IF(F2117="","",SUMIF(Supplier,Waste_Input!E2117,TotalSampleWeight))</f>
        <v/>
      </c>
      <c r="H2117" s="150" t="str">
        <f t="shared" si="439"/>
        <v/>
      </c>
      <c r="I2117" s="150" t="str">
        <f t="shared" si="440"/>
        <v/>
      </c>
      <c r="J2117" s="150" t="str">
        <f t="shared" si="441"/>
        <v/>
      </c>
      <c r="K2117" s="150" t="str">
        <f t="shared" si="442"/>
        <v/>
      </c>
      <c r="L2117" s="150" t="str">
        <f t="shared" si="443"/>
        <v/>
      </c>
      <c r="M2117" s="150" t="str">
        <f t="shared" si="444"/>
        <v/>
      </c>
      <c r="N2117" s="172" t="str">
        <f t="shared" si="445"/>
        <v/>
      </c>
      <c r="O2117" s="150" t="str">
        <f t="shared" si="446"/>
        <v/>
      </c>
      <c r="P2117" s="151" t="str">
        <f t="shared" si="447"/>
        <v/>
      </c>
      <c r="Q2117" s="150" t="str">
        <f t="shared" si="437"/>
        <v/>
      </c>
      <c r="R2117" s="126" t="str">
        <f t="array" ref="R2117">IF(AND(ISTEXT(E2117),D2117="TR"),_xlfn.STDEV.S(IF(Supplier=E2117,Target)),"")</f>
        <v/>
      </c>
      <c r="S2117" s="143" t="e">
        <f t="shared" si="448"/>
        <v>#VALUE!</v>
      </c>
      <c r="T2117" s="146" t="e">
        <f t="shared" si="449"/>
        <v>#VALUE!</v>
      </c>
    </row>
    <row r="2118" spans="1:20" x14ac:dyDescent="0.2">
      <c r="A2118" s="14"/>
      <c r="B2118" s="14"/>
      <c r="C2118" s="14"/>
      <c r="D2118" s="14"/>
      <c r="E2118" s="14"/>
      <c r="F2118" s="149" t="str">
        <f t="shared" si="438"/>
        <v/>
      </c>
      <c r="G2118" s="148" t="str">
        <f>IF(F2118="","",SUMIF(Supplier,Waste_Input!E2118,TotalSampleWeight))</f>
        <v/>
      </c>
      <c r="H2118" s="150" t="str">
        <f t="shared" si="439"/>
        <v/>
      </c>
      <c r="I2118" s="150" t="str">
        <f t="shared" si="440"/>
        <v/>
      </c>
      <c r="J2118" s="150" t="str">
        <f t="shared" si="441"/>
        <v/>
      </c>
      <c r="K2118" s="150" t="str">
        <f t="shared" si="442"/>
        <v/>
      </c>
      <c r="L2118" s="150" t="str">
        <f t="shared" si="443"/>
        <v/>
      </c>
      <c r="M2118" s="150" t="str">
        <f t="shared" si="444"/>
        <v/>
      </c>
      <c r="N2118" s="172" t="str">
        <f t="shared" si="445"/>
        <v/>
      </c>
      <c r="O2118" s="150" t="str">
        <f t="shared" si="446"/>
        <v/>
      </c>
      <c r="P2118" s="151" t="str">
        <f t="shared" si="447"/>
        <v/>
      </c>
      <c r="Q2118" s="150" t="str">
        <f t="shared" si="437"/>
        <v/>
      </c>
      <c r="R2118" s="126" t="str">
        <f t="array" ref="R2118">IF(AND(ISTEXT(E2118),D2118="TR"),_xlfn.STDEV.S(IF(Supplier=E2118,Target)),"")</f>
        <v/>
      </c>
      <c r="S2118" s="143" t="e">
        <f t="shared" si="448"/>
        <v>#VALUE!</v>
      </c>
      <c r="T2118" s="146" t="e">
        <f t="shared" si="449"/>
        <v>#VALUE!</v>
      </c>
    </row>
    <row r="2119" spans="1:20" x14ac:dyDescent="0.2">
      <c r="A2119" s="14"/>
      <c r="B2119" s="14"/>
      <c r="C2119" s="14"/>
      <c r="D2119" s="14"/>
      <c r="E2119" s="14"/>
      <c r="F2119" s="149" t="str">
        <f t="shared" si="438"/>
        <v/>
      </c>
      <c r="G2119" s="148" t="str">
        <f>IF(F2119="","",SUMIF(Supplier,Waste_Input!E2119,TotalSampleWeight))</f>
        <v/>
      </c>
      <c r="H2119" s="150" t="str">
        <f t="shared" si="439"/>
        <v/>
      </c>
      <c r="I2119" s="150" t="str">
        <f t="shared" si="440"/>
        <v/>
      </c>
      <c r="J2119" s="150" t="str">
        <f t="shared" si="441"/>
        <v/>
      </c>
      <c r="K2119" s="150" t="str">
        <f t="shared" si="442"/>
        <v/>
      </c>
      <c r="L2119" s="150" t="str">
        <f t="shared" si="443"/>
        <v/>
      </c>
      <c r="M2119" s="150" t="str">
        <f t="shared" si="444"/>
        <v/>
      </c>
      <c r="N2119" s="172" t="str">
        <f t="shared" si="445"/>
        <v/>
      </c>
      <c r="O2119" s="150" t="str">
        <f t="shared" si="446"/>
        <v/>
      </c>
      <c r="P2119" s="151" t="str">
        <f t="shared" si="447"/>
        <v/>
      </c>
      <c r="Q2119" s="150" t="str">
        <f t="shared" si="437"/>
        <v/>
      </c>
      <c r="R2119" s="126" t="str">
        <f t="array" ref="R2119">IF(AND(ISTEXT(E2119),D2119="TR"),_xlfn.STDEV.S(IF(Supplier=E2119,Target)),"")</f>
        <v/>
      </c>
      <c r="S2119" s="143" t="e">
        <f t="shared" si="448"/>
        <v>#VALUE!</v>
      </c>
      <c r="T2119" s="146" t="e">
        <f t="shared" si="449"/>
        <v>#VALUE!</v>
      </c>
    </row>
    <row r="2120" spans="1:20" x14ac:dyDescent="0.2">
      <c r="A2120" s="14"/>
      <c r="B2120" s="14"/>
      <c r="C2120" s="14"/>
      <c r="D2120" s="14"/>
      <c r="E2120" s="14"/>
      <c r="F2120" s="149" t="str">
        <f t="shared" si="438"/>
        <v/>
      </c>
      <c r="G2120" s="148" t="str">
        <f>IF(F2120="","",SUMIF(Supplier,Waste_Input!E2120,TotalSampleWeight))</f>
        <v/>
      </c>
      <c r="H2120" s="150" t="str">
        <f t="shared" si="439"/>
        <v/>
      </c>
      <c r="I2120" s="150" t="str">
        <f t="shared" si="440"/>
        <v/>
      </c>
      <c r="J2120" s="150" t="str">
        <f t="shared" si="441"/>
        <v/>
      </c>
      <c r="K2120" s="150" t="str">
        <f t="shared" si="442"/>
        <v/>
      </c>
      <c r="L2120" s="150" t="str">
        <f t="shared" si="443"/>
        <v/>
      </c>
      <c r="M2120" s="150" t="str">
        <f t="shared" si="444"/>
        <v/>
      </c>
      <c r="N2120" s="172" t="str">
        <f t="shared" si="445"/>
        <v/>
      </c>
      <c r="O2120" s="150" t="str">
        <f t="shared" si="446"/>
        <v/>
      </c>
      <c r="P2120" s="151" t="str">
        <f t="shared" si="447"/>
        <v/>
      </c>
      <c r="Q2120" s="150" t="str">
        <f t="shared" si="437"/>
        <v/>
      </c>
      <c r="R2120" s="126" t="str">
        <f t="array" ref="R2120">IF(AND(ISTEXT(E2120),D2120="TR"),_xlfn.STDEV.S(IF(Supplier=E2120,Target)),"")</f>
        <v/>
      </c>
      <c r="S2120" s="143" t="e">
        <f t="shared" si="448"/>
        <v>#VALUE!</v>
      </c>
      <c r="T2120" s="146" t="e">
        <f t="shared" si="449"/>
        <v>#VALUE!</v>
      </c>
    </row>
    <row r="2121" spans="1:20" x14ac:dyDescent="0.2">
      <c r="A2121" s="14"/>
      <c r="B2121" s="14"/>
      <c r="C2121" s="14"/>
      <c r="D2121" s="14"/>
      <c r="E2121" s="14"/>
      <c r="F2121" s="149" t="str">
        <f t="shared" si="438"/>
        <v/>
      </c>
      <c r="G2121" s="148" t="str">
        <f>IF(F2121="","",SUMIF(Supplier,Waste_Input!E2121,TotalSampleWeight))</f>
        <v/>
      </c>
      <c r="H2121" s="150" t="str">
        <f t="shared" si="439"/>
        <v/>
      </c>
      <c r="I2121" s="150" t="str">
        <f t="shared" si="440"/>
        <v/>
      </c>
      <c r="J2121" s="150" t="str">
        <f t="shared" si="441"/>
        <v/>
      </c>
      <c r="K2121" s="150" t="str">
        <f t="shared" si="442"/>
        <v/>
      </c>
      <c r="L2121" s="150" t="str">
        <f t="shared" si="443"/>
        <v/>
      </c>
      <c r="M2121" s="150" t="str">
        <f t="shared" si="444"/>
        <v/>
      </c>
      <c r="N2121" s="172" t="str">
        <f t="shared" si="445"/>
        <v/>
      </c>
      <c r="O2121" s="150" t="str">
        <f t="shared" si="446"/>
        <v/>
      </c>
      <c r="P2121" s="151" t="str">
        <f t="shared" si="447"/>
        <v/>
      </c>
      <c r="Q2121" s="150" t="str">
        <f t="shared" si="437"/>
        <v/>
      </c>
      <c r="R2121" s="126" t="str">
        <f t="array" ref="R2121">IF(AND(ISTEXT(E2121),D2121="TR"),_xlfn.STDEV.S(IF(Supplier=E2121,Target)),"")</f>
        <v/>
      </c>
      <c r="S2121" s="143" t="e">
        <f t="shared" si="448"/>
        <v>#VALUE!</v>
      </c>
      <c r="T2121" s="146" t="e">
        <f t="shared" si="449"/>
        <v>#VALUE!</v>
      </c>
    </row>
    <row r="2122" spans="1:20" x14ac:dyDescent="0.2">
      <c r="A2122" s="14"/>
      <c r="B2122" s="14"/>
      <c r="C2122" s="14"/>
      <c r="D2122" s="14"/>
      <c r="E2122" s="14"/>
      <c r="F2122" s="149" t="str">
        <f t="shared" si="438"/>
        <v/>
      </c>
      <c r="G2122" s="148" t="str">
        <f>IF(F2122="","",SUMIF(Supplier,Waste_Input!E2122,TotalSampleWeight))</f>
        <v/>
      </c>
      <c r="H2122" s="150" t="str">
        <f t="shared" si="439"/>
        <v/>
      </c>
      <c r="I2122" s="150" t="str">
        <f t="shared" si="440"/>
        <v/>
      </c>
      <c r="J2122" s="150" t="str">
        <f t="shared" si="441"/>
        <v/>
      </c>
      <c r="K2122" s="150" t="str">
        <f t="shared" si="442"/>
        <v/>
      </c>
      <c r="L2122" s="150" t="str">
        <f t="shared" si="443"/>
        <v/>
      </c>
      <c r="M2122" s="150" t="str">
        <f t="shared" si="444"/>
        <v/>
      </c>
      <c r="N2122" s="172" t="str">
        <f t="shared" si="445"/>
        <v/>
      </c>
      <c r="O2122" s="150" t="str">
        <f t="shared" si="446"/>
        <v/>
      </c>
      <c r="P2122" s="151" t="str">
        <f t="shared" si="447"/>
        <v/>
      </c>
      <c r="Q2122" s="150" t="str">
        <f t="shared" si="437"/>
        <v/>
      </c>
      <c r="R2122" s="126" t="str">
        <f t="array" ref="R2122">IF(AND(ISTEXT(E2122),D2122="TR"),_xlfn.STDEV.S(IF(Supplier=E2122,Target)),"")</f>
        <v/>
      </c>
      <c r="S2122" s="143" t="e">
        <f t="shared" si="448"/>
        <v>#VALUE!</v>
      </c>
      <c r="T2122" s="146" t="e">
        <f t="shared" si="449"/>
        <v>#VALUE!</v>
      </c>
    </row>
    <row r="2123" spans="1:20" x14ac:dyDescent="0.2">
      <c r="A2123" s="14"/>
      <c r="B2123" s="14"/>
      <c r="C2123" s="14"/>
      <c r="D2123" s="14"/>
      <c r="E2123" s="14"/>
      <c r="F2123" s="149" t="str">
        <f t="shared" si="438"/>
        <v/>
      </c>
      <c r="G2123" s="148" t="str">
        <f>IF(F2123="","",SUMIF(Supplier,Waste_Input!E2123,TotalSampleWeight))</f>
        <v/>
      </c>
      <c r="H2123" s="150" t="str">
        <f t="shared" si="439"/>
        <v/>
      </c>
      <c r="I2123" s="150" t="str">
        <f t="shared" si="440"/>
        <v/>
      </c>
      <c r="J2123" s="150" t="str">
        <f t="shared" si="441"/>
        <v/>
      </c>
      <c r="K2123" s="150" t="str">
        <f t="shared" si="442"/>
        <v/>
      </c>
      <c r="L2123" s="150" t="str">
        <f t="shared" si="443"/>
        <v/>
      </c>
      <c r="M2123" s="150" t="str">
        <f t="shared" si="444"/>
        <v/>
      </c>
      <c r="N2123" s="172" t="str">
        <f t="shared" si="445"/>
        <v/>
      </c>
      <c r="O2123" s="150" t="str">
        <f t="shared" si="446"/>
        <v/>
      </c>
      <c r="P2123" s="151" t="str">
        <f t="shared" si="447"/>
        <v/>
      </c>
      <c r="Q2123" s="150" t="str">
        <f t="shared" si="437"/>
        <v/>
      </c>
      <c r="R2123" s="126" t="str">
        <f t="array" ref="R2123">IF(AND(ISTEXT(E2123),D2123="TR"),_xlfn.STDEV.S(IF(Supplier=E2123,Target)),"")</f>
        <v/>
      </c>
      <c r="S2123" s="143" t="e">
        <f t="shared" si="448"/>
        <v>#VALUE!</v>
      </c>
      <c r="T2123" s="146" t="e">
        <f t="shared" si="449"/>
        <v>#VALUE!</v>
      </c>
    </row>
    <row r="2124" spans="1:20" x14ac:dyDescent="0.2">
      <c r="A2124" s="14"/>
      <c r="B2124" s="14"/>
      <c r="C2124" s="14"/>
      <c r="D2124" s="14"/>
      <c r="E2124" s="14"/>
      <c r="F2124" s="149" t="str">
        <f t="shared" si="438"/>
        <v/>
      </c>
      <c r="G2124" s="148" t="str">
        <f>IF(F2124="","",SUMIF(Supplier,Waste_Input!E2124,TotalSampleWeight))</f>
        <v/>
      </c>
      <c r="H2124" s="150" t="str">
        <f t="shared" si="439"/>
        <v/>
      </c>
      <c r="I2124" s="150" t="str">
        <f t="shared" si="440"/>
        <v/>
      </c>
      <c r="J2124" s="150" t="str">
        <f t="shared" si="441"/>
        <v/>
      </c>
      <c r="K2124" s="150" t="str">
        <f t="shared" si="442"/>
        <v/>
      </c>
      <c r="L2124" s="150" t="str">
        <f t="shared" si="443"/>
        <v/>
      </c>
      <c r="M2124" s="150" t="str">
        <f t="shared" si="444"/>
        <v/>
      </c>
      <c r="N2124" s="172" t="str">
        <f t="shared" si="445"/>
        <v/>
      </c>
      <c r="O2124" s="150" t="str">
        <f t="shared" si="446"/>
        <v/>
      </c>
      <c r="P2124" s="151" t="str">
        <f t="shared" si="447"/>
        <v/>
      </c>
      <c r="Q2124" s="150" t="str">
        <f t="shared" si="437"/>
        <v/>
      </c>
      <c r="R2124" s="126" t="str">
        <f t="array" ref="R2124">IF(AND(ISTEXT(E2124),D2124="TR"),_xlfn.STDEV.S(IF(Supplier=E2124,Target)),"")</f>
        <v/>
      </c>
      <c r="S2124" s="143" t="e">
        <f t="shared" si="448"/>
        <v>#VALUE!</v>
      </c>
      <c r="T2124" s="146" t="e">
        <f t="shared" si="449"/>
        <v>#VALUE!</v>
      </c>
    </row>
    <row r="2125" spans="1:20" x14ac:dyDescent="0.2">
      <c r="A2125" s="14"/>
      <c r="B2125" s="14"/>
      <c r="C2125" s="14"/>
      <c r="D2125" s="14"/>
      <c r="E2125" s="14"/>
      <c r="F2125" s="149" t="str">
        <f t="shared" si="438"/>
        <v/>
      </c>
      <c r="G2125" s="148" t="str">
        <f>IF(F2125="","",SUMIF(Supplier,Waste_Input!E2125,TotalSampleWeight))</f>
        <v/>
      </c>
      <c r="H2125" s="150" t="str">
        <f t="shared" si="439"/>
        <v/>
      </c>
      <c r="I2125" s="150" t="str">
        <f t="shared" si="440"/>
        <v/>
      </c>
      <c r="J2125" s="150" t="str">
        <f t="shared" si="441"/>
        <v/>
      </c>
      <c r="K2125" s="150" t="str">
        <f t="shared" si="442"/>
        <v/>
      </c>
      <c r="L2125" s="150" t="str">
        <f t="shared" si="443"/>
        <v/>
      </c>
      <c r="M2125" s="150" t="str">
        <f t="shared" si="444"/>
        <v/>
      </c>
      <c r="N2125" s="172" t="str">
        <f t="shared" si="445"/>
        <v/>
      </c>
      <c r="O2125" s="150" t="str">
        <f t="shared" si="446"/>
        <v/>
      </c>
      <c r="P2125" s="151" t="str">
        <f t="shared" si="447"/>
        <v/>
      </c>
      <c r="Q2125" s="150" t="str">
        <f t="shared" si="437"/>
        <v/>
      </c>
      <c r="R2125" s="126" t="str">
        <f t="array" ref="R2125">IF(AND(ISTEXT(E2125),D2125="TR"),_xlfn.STDEV.S(IF(Supplier=E2125,Target)),"")</f>
        <v/>
      </c>
      <c r="S2125" s="143" t="e">
        <f t="shared" si="448"/>
        <v>#VALUE!</v>
      </c>
      <c r="T2125" s="146" t="e">
        <f t="shared" si="449"/>
        <v>#VALUE!</v>
      </c>
    </row>
    <row r="2126" spans="1:20" x14ac:dyDescent="0.2">
      <c r="A2126" s="14"/>
      <c r="B2126" s="14"/>
      <c r="C2126" s="14"/>
      <c r="D2126" s="14"/>
      <c r="E2126" s="14"/>
      <c r="F2126" s="149" t="str">
        <f t="shared" si="438"/>
        <v/>
      </c>
      <c r="G2126" s="148" t="str">
        <f>IF(F2126="","",SUMIF(Supplier,Waste_Input!E2126,TotalSampleWeight))</f>
        <v/>
      </c>
      <c r="H2126" s="150" t="str">
        <f t="shared" si="439"/>
        <v/>
      </c>
      <c r="I2126" s="150" t="str">
        <f t="shared" si="440"/>
        <v/>
      </c>
      <c r="J2126" s="150" t="str">
        <f t="shared" si="441"/>
        <v/>
      </c>
      <c r="K2126" s="150" t="str">
        <f t="shared" si="442"/>
        <v/>
      </c>
      <c r="L2126" s="150" t="str">
        <f t="shared" si="443"/>
        <v/>
      </c>
      <c r="M2126" s="150" t="str">
        <f t="shared" si="444"/>
        <v/>
      </c>
      <c r="N2126" s="172" t="str">
        <f t="shared" si="445"/>
        <v/>
      </c>
      <c r="O2126" s="150" t="str">
        <f t="shared" si="446"/>
        <v/>
      </c>
      <c r="P2126" s="151" t="str">
        <f t="shared" si="447"/>
        <v/>
      </c>
      <c r="Q2126" s="150" t="str">
        <f t="shared" si="437"/>
        <v/>
      </c>
      <c r="R2126" s="126" t="str">
        <f t="array" ref="R2126">IF(AND(ISTEXT(E2126),D2126="TR"),_xlfn.STDEV.S(IF(Supplier=E2126,Target)),"")</f>
        <v/>
      </c>
      <c r="S2126" s="143" t="e">
        <f t="shared" si="448"/>
        <v>#VALUE!</v>
      </c>
      <c r="T2126" s="146" t="e">
        <f t="shared" si="449"/>
        <v>#VALUE!</v>
      </c>
    </row>
    <row r="2127" spans="1:20" x14ac:dyDescent="0.2">
      <c r="A2127" s="14"/>
      <c r="B2127" s="14"/>
      <c r="C2127" s="14"/>
      <c r="D2127" s="14"/>
      <c r="E2127" s="14"/>
      <c r="F2127" s="149" t="str">
        <f t="shared" si="438"/>
        <v/>
      </c>
      <c r="G2127" s="148" t="str">
        <f>IF(F2127="","",SUMIF(Supplier,Waste_Input!E2127,TotalSampleWeight))</f>
        <v/>
      </c>
      <c r="H2127" s="150" t="str">
        <f t="shared" si="439"/>
        <v/>
      </c>
      <c r="I2127" s="150" t="str">
        <f t="shared" si="440"/>
        <v/>
      </c>
      <c r="J2127" s="150" t="str">
        <f t="shared" si="441"/>
        <v/>
      </c>
      <c r="K2127" s="150" t="str">
        <f t="shared" si="442"/>
        <v/>
      </c>
      <c r="L2127" s="150" t="str">
        <f t="shared" si="443"/>
        <v/>
      </c>
      <c r="M2127" s="150" t="str">
        <f t="shared" si="444"/>
        <v/>
      </c>
      <c r="N2127" s="172" t="str">
        <f t="shared" si="445"/>
        <v/>
      </c>
      <c r="O2127" s="150" t="str">
        <f t="shared" si="446"/>
        <v/>
      </c>
      <c r="P2127" s="151" t="str">
        <f t="shared" si="447"/>
        <v/>
      </c>
      <c r="Q2127" s="150" t="str">
        <f t="shared" si="437"/>
        <v/>
      </c>
      <c r="R2127" s="126" t="str">
        <f t="array" ref="R2127">IF(AND(ISTEXT(E2127),D2127="TR"),_xlfn.STDEV.S(IF(Supplier=E2127,Target)),"")</f>
        <v/>
      </c>
      <c r="S2127" s="143" t="e">
        <f t="shared" si="448"/>
        <v>#VALUE!</v>
      </c>
      <c r="T2127" s="146" t="e">
        <f t="shared" si="449"/>
        <v>#VALUE!</v>
      </c>
    </row>
    <row r="2128" spans="1:20" x14ac:dyDescent="0.2">
      <c r="A2128" s="14"/>
      <c r="B2128" s="14"/>
      <c r="C2128" s="14"/>
      <c r="D2128" s="14"/>
      <c r="E2128" s="14"/>
      <c r="F2128" s="149" t="str">
        <f t="shared" si="438"/>
        <v/>
      </c>
      <c r="G2128" s="148" t="str">
        <f>IF(F2128="","",SUMIF(Supplier,Waste_Input!E2128,TotalSampleWeight))</f>
        <v/>
      </c>
      <c r="H2128" s="150" t="str">
        <f t="shared" si="439"/>
        <v/>
      </c>
      <c r="I2128" s="150" t="str">
        <f t="shared" si="440"/>
        <v/>
      </c>
      <c r="J2128" s="150" t="str">
        <f t="shared" si="441"/>
        <v/>
      </c>
      <c r="K2128" s="150" t="str">
        <f t="shared" si="442"/>
        <v/>
      </c>
      <c r="L2128" s="150" t="str">
        <f t="shared" si="443"/>
        <v/>
      </c>
      <c r="M2128" s="150" t="str">
        <f t="shared" si="444"/>
        <v/>
      </c>
      <c r="N2128" s="172" t="str">
        <f t="shared" si="445"/>
        <v/>
      </c>
      <c r="O2128" s="150" t="str">
        <f t="shared" si="446"/>
        <v/>
      </c>
      <c r="P2128" s="151" t="str">
        <f t="shared" si="447"/>
        <v/>
      </c>
      <c r="Q2128" s="150" t="str">
        <f t="shared" si="437"/>
        <v/>
      </c>
      <c r="R2128" s="126" t="str">
        <f t="array" ref="R2128">IF(AND(ISTEXT(E2128),D2128="TR"),_xlfn.STDEV.S(IF(Supplier=E2128,Target)),"")</f>
        <v/>
      </c>
      <c r="S2128" s="143" t="e">
        <f t="shared" si="448"/>
        <v>#VALUE!</v>
      </c>
      <c r="T2128" s="146" t="e">
        <f t="shared" si="449"/>
        <v>#VALUE!</v>
      </c>
    </row>
    <row r="2129" spans="1:20" x14ac:dyDescent="0.2">
      <c r="A2129" s="14"/>
      <c r="B2129" s="14"/>
      <c r="C2129" s="14"/>
      <c r="D2129" s="14"/>
      <c r="E2129" s="14"/>
      <c r="F2129" s="149" t="str">
        <f t="shared" si="438"/>
        <v/>
      </c>
      <c r="G2129" s="148" t="str">
        <f>IF(F2129="","",SUMIF(Supplier,Waste_Input!E2129,TotalSampleWeight))</f>
        <v/>
      </c>
      <c r="H2129" s="150" t="str">
        <f t="shared" si="439"/>
        <v/>
      </c>
      <c r="I2129" s="150" t="str">
        <f t="shared" si="440"/>
        <v/>
      </c>
      <c r="J2129" s="150" t="str">
        <f t="shared" si="441"/>
        <v/>
      </c>
      <c r="K2129" s="150" t="str">
        <f t="shared" si="442"/>
        <v/>
      </c>
      <c r="L2129" s="150" t="str">
        <f t="shared" si="443"/>
        <v/>
      </c>
      <c r="M2129" s="150" t="str">
        <f t="shared" si="444"/>
        <v/>
      </c>
      <c r="N2129" s="172" t="str">
        <f t="shared" si="445"/>
        <v/>
      </c>
      <c r="O2129" s="150" t="str">
        <f t="shared" si="446"/>
        <v/>
      </c>
      <c r="P2129" s="151" t="str">
        <f t="shared" si="447"/>
        <v/>
      </c>
      <c r="Q2129" s="150" t="str">
        <f t="shared" si="437"/>
        <v/>
      </c>
      <c r="R2129" s="126" t="str">
        <f t="array" ref="R2129">IF(AND(ISTEXT(E2129),D2129="TR"),_xlfn.STDEV.S(IF(Supplier=E2129,Target)),"")</f>
        <v/>
      </c>
      <c r="S2129" s="143" t="e">
        <f t="shared" si="448"/>
        <v>#VALUE!</v>
      </c>
      <c r="T2129" s="146" t="e">
        <f t="shared" si="449"/>
        <v>#VALUE!</v>
      </c>
    </row>
    <row r="2130" spans="1:20" x14ac:dyDescent="0.2">
      <c r="A2130" s="14"/>
      <c r="B2130" s="14"/>
      <c r="C2130" s="14"/>
      <c r="D2130" s="14"/>
      <c r="E2130" s="14"/>
      <c r="F2130" s="149" t="str">
        <f t="shared" si="438"/>
        <v/>
      </c>
      <c r="G2130" s="148" t="str">
        <f>IF(F2130="","",SUMIF(Supplier,Waste_Input!E2130,TotalSampleWeight))</f>
        <v/>
      </c>
      <c r="H2130" s="150" t="str">
        <f t="shared" si="439"/>
        <v/>
      </c>
      <c r="I2130" s="150" t="str">
        <f t="shared" si="440"/>
        <v/>
      </c>
      <c r="J2130" s="150" t="str">
        <f t="shared" si="441"/>
        <v/>
      </c>
      <c r="K2130" s="150" t="str">
        <f t="shared" si="442"/>
        <v/>
      </c>
      <c r="L2130" s="150" t="str">
        <f t="shared" si="443"/>
        <v/>
      </c>
      <c r="M2130" s="150" t="str">
        <f t="shared" si="444"/>
        <v/>
      </c>
      <c r="N2130" s="172" t="str">
        <f t="shared" si="445"/>
        <v/>
      </c>
      <c r="O2130" s="150" t="str">
        <f t="shared" si="446"/>
        <v/>
      </c>
      <c r="P2130" s="151" t="str">
        <f t="shared" si="447"/>
        <v/>
      </c>
      <c r="Q2130" s="150" t="str">
        <f t="shared" si="437"/>
        <v/>
      </c>
      <c r="R2130" s="126" t="str">
        <f t="array" ref="R2130">IF(AND(ISTEXT(E2130),D2130="TR"),_xlfn.STDEV.S(IF(Supplier=E2130,Target)),"")</f>
        <v/>
      </c>
      <c r="S2130" s="143" t="e">
        <f t="shared" si="448"/>
        <v>#VALUE!</v>
      </c>
      <c r="T2130" s="146" t="e">
        <f t="shared" si="449"/>
        <v>#VALUE!</v>
      </c>
    </row>
    <row r="2131" spans="1:20" x14ac:dyDescent="0.2">
      <c r="A2131" s="14"/>
      <c r="B2131" s="14"/>
      <c r="C2131" s="14"/>
      <c r="D2131" s="14"/>
      <c r="E2131" s="14"/>
      <c r="F2131" s="149" t="str">
        <f t="shared" si="438"/>
        <v/>
      </c>
      <c r="G2131" s="148" t="str">
        <f>IF(F2131="","",SUMIF(Supplier,Waste_Input!E2131,TotalSampleWeight))</f>
        <v/>
      </c>
      <c r="H2131" s="150" t="str">
        <f t="shared" si="439"/>
        <v/>
      </c>
      <c r="I2131" s="150" t="str">
        <f t="shared" si="440"/>
        <v/>
      </c>
      <c r="J2131" s="150" t="str">
        <f t="shared" si="441"/>
        <v/>
      </c>
      <c r="K2131" s="150" t="str">
        <f t="shared" si="442"/>
        <v/>
      </c>
      <c r="L2131" s="150" t="str">
        <f t="shared" si="443"/>
        <v/>
      </c>
      <c r="M2131" s="150" t="str">
        <f t="shared" si="444"/>
        <v/>
      </c>
      <c r="N2131" s="172" t="str">
        <f t="shared" si="445"/>
        <v/>
      </c>
      <c r="O2131" s="150" t="str">
        <f t="shared" si="446"/>
        <v/>
      </c>
      <c r="P2131" s="151" t="str">
        <f t="shared" si="447"/>
        <v/>
      </c>
      <c r="Q2131" s="150" t="str">
        <f t="shared" si="437"/>
        <v/>
      </c>
      <c r="R2131" s="126" t="str">
        <f t="array" ref="R2131">IF(AND(ISTEXT(E2131),D2131="TR"),_xlfn.STDEV.S(IF(Supplier=E2131,Target)),"")</f>
        <v/>
      </c>
      <c r="S2131" s="143" t="e">
        <f t="shared" si="448"/>
        <v>#VALUE!</v>
      </c>
      <c r="T2131" s="146" t="e">
        <f t="shared" si="449"/>
        <v>#VALUE!</v>
      </c>
    </row>
    <row r="2132" spans="1:20" x14ac:dyDescent="0.2">
      <c r="A2132" s="14"/>
      <c r="B2132" s="14"/>
      <c r="C2132" s="14"/>
      <c r="D2132" s="14"/>
      <c r="E2132" s="14"/>
      <c r="F2132" s="149" t="str">
        <f t="shared" si="438"/>
        <v/>
      </c>
      <c r="G2132" s="148" t="str">
        <f>IF(F2132="","",SUMIF(Supplier,Waste_Input!E2132,TotalSampleWeight))</f>
        <v/>
      </c>
      <c r="H2132" s="150" t="str">
        <f t="shared" si="439"/>
        <v/>
      </c>
      <c r="I2132" s="150" t="str">
        <f t="shared" si="440"/>
        <v/>
      </c>
      <c r="J2132" s="150" t="str">
        <f t="shared" si="441"/>
        <v/>
      </c>
      <c r="K2132" s="150" t="str">
        <f t="shared" si="442"/>
        <v/>
      </c>
      <c r="L2132" s="150" t="str">
        <f t="shared" si="443"/>
        <v/>
      </c>
      <c r="M2132" s="150" t="str">
        <f t="shared" si="444"/>
        <v/>
      </c>
      <c r="N2132" s="172" t="str">
        <f t="shared" si="445"/>
        <v/>
      </c>
      <c r="O2132" s="150" t="str">
        <f t="shared" si="446"/>
        <v/>
      </c>
      <c r="P2132" s="151" t="str">
        <f t="shared" si="447"/>
        <v/>
      </c>
      <c r="Q2132" s="150" t="str">
        <f t="shared" si="437"/>
        <v/>
      </c>
      <c r="R2132" s="126" t="str">
        <f t="array" ref="R2132">IF(AND(ISTEXT(E2132),D2132="TR"),_xlfn.STDEV.S(IF(Supplier=E2132,Target)),"")</f>
        <v/>
      </c>
      <c r="S2132" s="143" t="e">
        <f t="shared" si="448"/>
        <v>#VALUE!</v>
      </c>
      <c r="T2132" s="146" t="e">
        <f t="shared" si="449"/>
        <v>#VALUE!</v>
      </c>
    </row>
    <row r="2133" spans="1:20" x14ac:dyDescent="0.2">
      <c r="A2133" s="14"/>
      <c r="B2133" s="14"/>
      <c r="C2133" s="14"/>
      <c r="D2133" s="14"/>
      <c r="E2133" s="14"/>
      <c r="F2133" s="149" t="str">
        <f t="shared" si="438"/>
        <v/>
      </c>
      <c r="G2133" s="148" t="str">
        <f>IF(F2133="","",SUMIF(Supplier,Waste_Input!E2133,TotalSampleWeight))</f>
        <v/>
      </c>
      <c r="H2133" s="150" t="str">
        <f t="shared" si="439"/>
        <v/>
      </c>
      <c r="I2133" s="150" t="str">
        <f t="shared" si="440"/>
        <v/>
      </c>
      <c r="J2133" s="150" t="str">
        <f t="shared" si="441"/>
        <v/>
      </c>
      <c r="K2133" s="150" t="str">
        <f t="shared" si="442"/>
        <v/>
      </c>
      <c r="L2133" s="150" t="str">
        <f t="shared" si="443"/>
        <v/>
      </c>
      <c r="M2133" s="150" t="str">
        <f t="shared" si="444"/>
        <v/>
      </c>
      <c r="N2133" s="172" t="str">
        <f t="shared" si="445"/>
        <v/>
      </c>
      <c r="O2133" s="150" t="str">
        <f t="shared" si="446"/>
        <v/>
      </c>
      <c r="P2133" s="151" t="str">
        <f t="shared" si="447"/>
        <v/>
      </c>
      <c r="Q2133" s="150" t="str">
        <f t="shared" si="437"/>
        <v/>
      </c>
      <c r="R2133" s="126" t="str">
        <f t="array" ref="R2133">IF(AND(ISTEXT(E2133),D2133="TR"),_xlfn.STDEV.S(IF(Supplier=E2133,Target)),"")</f>
        <v/>
      </c>
      <c r="S2133" s="143" t="e">
        <f t="shared" si="448"/>
        <v>#VALUE!</v>
      </c>
      <c r="T2133" s="146" t="e">
        <f t="shared" si="449"/>
        <v>#VALUE!</v>
      </c>
    </row>
    <row r="2134" spans="1:20" x14ac:dyDescent="0.2">
      <c r="A2134" s="14"/>
      <c r="B2134" s="14"/>
      <c r="C2134" s="14"/>
      <c r="D2134" s="14"/>
      <c r="E2134" s="14"/>
      <c r="F2134" s="149" t="str">
        <f t="shared" si="438"/>
        <v/>
      </c>
      <c r="G2134" s="148" t="str">
        <f>IF(F2134="","",SUMIF(Supplier,Waste_Input!E2134,TotalSampleWeight))</f>
        <v/>
      </c>
      <c r="H2134" s="150" t="str">
        <f t="shared" si="439"/>
        <v/>
      </c>
      <c r="I2134" s="150" t="str">
        <f t="shared" si="440"/>
        <v/>
      </c>
      <c r="J2134" s="150" t="str">
        <f t="shared" si="441"/>
        <v/>
      </c>
      <c r="K2134" s="150" t="str">
        <f t="shared" si="442"/>
        <v/>
      </c>
      <c r="L2134" s="150" t="str">
        <f t="shared" si="443"/>
        <v/>
      </c>
      <c r="M2134" s="150" t="str">
        <f t="shared" si="444"/>
        <v/>
      </c>
      <c r="N2134" s="172" t="str">
        <f t="shared" si="445"/>
        <v/>
      </c>
      <c r="O2134" s="150" t="str">
        <f t="shared" si="446"/>
        <v/>
      </c>
      <c r="P2134" s="151" t="str">
        <f t="shared" si="447"/>
        <v/>
      </c>
      <c r="Q2134" s="150" t="str">
        <f t="shared" si="437"/>
        <v/>
      </c>
      <c r="R2134" s="126" t="str">
        <f t="array" ref="R2134">IF(AND(ISTEXT(E2134),D2134="TR"),_xlfn.STDEV.S(IF(Supplier=E2134,Target)),"")</f>
        <v/>
      </c>
      <c r="S2134" s="143" t="e">
        <f t="shared" si="448"/>
        <v>#VALUE!</v>
      </c>
      <c r="T2134" s="146" t="e">
        <f t="shared" si="449"/>
        <v>#VALUE!</v>
      </c>
    </row>
    <row r="2135" spans="1:20" x14ac:dyDescent="0.2">
      <c r="A2135" s="14"/>
      <c r="B2135" s="14"/>
      <c r="C2135" s="14"/>
      <c r="D2135" s="14"/>
      <c r="E2135" s="14"/>
      <c r="F2135" s="149" t="str">
        <f t="shared" si="438"/>
        <v/>
      </c>
      <c r="G2135" s="148" t="str">
        <f>IF(F2135="","",SUMIF(Supplier,Waste_Input!E2135,TotalSampleWeight))</f>
        <v/>
      </c>
      <c r="H2135" s="150" t="str">
        <f t="shared" si="439"/>
        <v/>
      </c>
      <c r="I2135" s="150" t="str">
        <f t="shared" si="440"/>
        <v/>
      </c>
      <c r="J2135" s="150" t="str">
        <f t="shared" si="441"/>
        <v/>
      </c>
      <c r="K2135" s="150" t="str">
        <f t="shared" si="442"/>
        <v/>
      </c>
      <c r="L2135" s="150" t="str">
        <f t="shared" si="443"/>
        <v/>
      </c>
      <c r="M2135" s="150" t="str">
        <f t="shared" si="444"/>
        <v/>
      </c>
      <c r="N2135" s="172" t="str">
        <f t="shared" si="445"/>
        <v/>
      </c>
      <c r="O2135" s="150" t="str">
        <f t="shared" si="446"/>
        <v/>
      </c>
      <c r="P2135" s="151" t="str">
        <f t="shared" si="447"/>
        <v/>
      </c>
      <c r="Q2135" s="150" t="str">
        <f t="shared" si="437"/>
        <v/>
      </c>
      <c r="R2135" s="126" t="str">
        <f t="array" ref="R2135">IF(AND(ISTEXT(E2135),D2135="TR"),_xlfn.STDEV.S(IF(Supplier=E2135,Target)),"")</f>
        <v/>
      </c>
      <c r="S2135" s="143" t="e">
        <f t="shared" si="448"/>
        <v>#VALUE!</v>
      </c>
      <c r="T2135" s="146" t="e">
        <f t="shared" si="449"/>
        <v>#VALUE!</v>
      </c>
    </row>
    <row r="2136" spans="1:20" x14ac:dyDescent="0.2">
      <c r="A2136" s="14"/>
      <c r="B2136" s="14"/>
      <c r="C2136" s="14"/>
      <c r="D2136" s="14"/>
      <c r="E2136" s="14"/>
      <c r="F2136" s="149" t="str">
        <f t="shared" si="438"/>
        <v/>
      </c>
      <c r="G2136" s="148" t="str">
        <f>IF(F2136="","",SUMIF(Supplier,Waste_Input!E2136,TotalSampleWeight))</f>
        <v/>
      </c>
      <c r="H2136" s="150" t="str">
        <f t="shared" si="439"/>
        <v/>
      </c>
      <c r="I2136" s="150" t="str">
        <f t="shared" si="440"/>
        <v/>
      </c>
      <c r="J2136" s="150" t="str">
        <f t="shared" si="441"/>
        <v/>
      </c>
      <c r="K2136" s="150" t="str">
        <f t="shared" si="442"/>
        <v/>
      </c>
      <c r="L2136" s="150" t="str">
        <f t="shared" si="443"/>
        <v/>
      </c>
      <c r="M2136" s="150" t="str">
        <f t="shared" si="444"/>
        <v/>
      </c>
      <c r="N2136" s="172" t="str">
        <f t="shared" si="445"/>
        <v/>
      </c>
      <c r="O2136" s="150" t="str">
        <f t="shared" si="446"/>
        <v/>
      </c>
      <c r="P2136" s="151" t="str">
        <f t="shared" si="447"/>
        <v/>
      </c>
      <c r="Q2136" s="150" t="str">
        <f t="shared" si="437"/>
        <v/>
      </c>
      <c r="R2136" s="126" t="str">
        <f t="array" ref="R2136">IF(AND(ISTEXT(E2136),D2136="TR"),_xlfn.STDEV.S(IF(Supplier=E2136,Target)),"")</f>
        <v/>
      </c>
      <c r="S2136" s="143" t="e">
        <f t="shared" si="448"/>
        <v>#VALUE!</v>
      </c>
      <c r="T2136" s="146" t="e">
        <f t="shared" si="449"/>
        <v>#VALUE!</v>
      </c>
    </row>
    <row r="2137" spans="1:20" x14ac:dyDescent="0.2">
      <c r="A2137" s="14"/>
      <c r="B2137" s="14"/>
      <c r="C2137" s="14"/>
      <c r="D2137" s="14"/>
      <c r="E2137" s="14"/>
      <c r="F2137" s="149" t="str">
        <f t="shared" si="438"/>
        <v/>
      </c>
      <c r="G2137" s="148" t="str">
        <f>IF(F2137="","",SUMIF(Supplier,Waste_Input!E2137,TotalSampleWeight))</f>
        <v/>
      </c>
      <c r="H2137" s="150" t="str">
        <f t="shared" si="439"/>
        <v/>
      </c>
      <c r="I2137" s="150" t="str">
        <f t="shared" si="440"/>
        <v/>
      </c>
      <c r="J2137" s="150" t="str">
        <f t="shared" si="441"/>
        <v/>
      </c>
      <c r="K2137" s="150" t="str">
        <f t="shared" si="442"/>
        <v/>
      </c>
      <c r="L2137" s="150" t="str">
        <f t="shared" si="443"/>
        <v/>
      </c>
      <c r="M2137" s="150" t="str">
        <f t="shared" si="444"/>
        <v/>
      </c>
      <c r="N2137" s="172" t="str">
        <f t="shared" si="445"/>
        <v/>
      </c>
      <c r="O2137" s="150" t="str">
        <f t="shared" si="446"/>
        <v/>
      </c>
      <c r="P2137" s="151" t="str">
        <f t="shared" si="447"/>
        <v/>
      </c>
      <c r="Q2137" s="150" t="str">
        <f t="shared" si="437"/>
        <v/>
      </c>
      <c r="R2137" s="126" t="str">
        <f t="array" ref="R2137">IF(AND(ISTEXT(E2137),D2137="TR"),_xlfn.STDEV.S(IF(Supplier=E2137,Target)),"")</f>
        <v/>
      </c>
      <c r="S2137" s="143" t="e">
        <f t="shared" si="448"/>
        <v>#VALUE!</v>
      </c>
      <c r="T2137" s="146" t="e">
        <f t="shared" si="449"/>
        <v>#VALUE!</v>
      </c>
    </row>
    <row r="2138" spans="1:20" x14ac:dyDescent="0.2">
      <c r="A2138" s="14"/>
      <c r="B2138" s="14"/>
      <c r="C2138" s="14"/>
      <c r="D2138" s="14"/>
      <c r="E2138" s="14"/>
      <c r="F2138" s="149" t="str">
        <f t="shared" si="438"/>
        <v/>
      </c>
      <c r="G2138" s="148" t="str">
        <f>IF(F2138="","",SUMIF(Supplier,Waste_Input!E2138,TotalSampleWeight))</f>
        <v/>
      </c>
      <c r="H2138" s="150" t="str">
        <f t="shared" si="439"/>
        <v/>
      </c>
      <c r="I2138" s="150" t="str">
        <f t="shared" si="440"/>
        <v/>
      </c>
      <c r="J2138" s="150" t="str">
        <f t="shared" si="441"/>
        <v/>
      </c>
      <c r="K2138" s="150" t="str">
        <f t="shared" si="442"/>
        <v/>
      </c>
      <c r="L2138" s="150" t="str">
        <f t="shared" si="443"/>
        <v/>
      </c>
      <c r="M2138" s="150" t="str">
        <f t="shared" si="444"/>
        <v/>
      </c>
      <c r="N2138" s="172" t="str">
        <f t="shared" si="445"/>
        <v/>
      </c>
      <c r="O2138" s="150" t="str">
        <f t="shared" si="446"/>
        <v/>
      </c>
      <c r="P2138" s="151" t="str">
        <f t="shared" si="447"/>
        <v/>
      </c>
      <c r="Q2138" s="150" t="str">
        <f t="shared" si="437"/>
        <v/>
      </c>
      <c r="R2138" s="126" t="str">
        <f t="array" ref="R2138">IF(AND(ISTEXT(E2138),D2138="TR"),_xlfn.STDEV.S(IF(Supplier=E2138,Target)),"")</f>
        <v/>
      </c>
      <c r="S2138" s="143" t="e">
        <f t="shared" si="448"/>
        <v>#VALUE!</v>
      </c>
      <c r="T2138" s="146" t="e">
        <f t="shared" si="449"/>
        <v>#VALUE!</v>
      </c>
    </row>
    <row r="2139" spans="1:20" x14ac:dyDescent="0.2">
      <c r="A2139" s="14"/>
      <c r="B2139" s="14"/>
      <c r="C2139" s="14"/>
      <c r="D2139" s="14"/>
      <c r="E2139" s="14"/>
      <c r="F2139" s="149" t="str">
        <f t="shared" si="438"/>
        <v/>
      </c>
      <c r="G2139" s="148" t="str">
        <f>IF(F2139="","",SUMIF(Supplier,Waste_Input!E2139,TotalSampleWeight))</f>
        <v/>
      </c>
      <c r="H2139" s="150" t="str">
        <f t="shared" si="439"/>
        <v/>
      </c>
      <c r="I2139" s="150" t="str">
        <f t="shared" si="440"/>
        <v/>
      </c>
      <c r="J2139" s="150" t="str">
        <f t="shared" si="441"/>
        <v/>
      </c>
      <c r="K2139" s="150" t="str">
        <f t="shared" si="442"/>
        <v/>
      </c>
      <c r="L2139" s="150" t="str">
        <f t="shared" si="443"/>
        <v/>
      </c>
      <c r="M2139" s="150" t="str">
        <f t="shared" si="444"/>
        <v/>
      </c>
      <c r="N2139" s="172" t="str">
        <f t="shared" si="445"/>
        <v/>
      </c>
      <c r="O2139" s="150" t="str">
        <f t="shared" si="446"/>
        <v/>
      </c>
      <c r="P2139" s="151" t="str">
        <f t="shared" si="447"/>
        <v/>
      </c>
      <c r="Q2139" s="150" t="str">
        <f t="shared" si="437"/>
        <v/>
      </c>
      <c r="R2139" s="126" t="str">
        <f t="array" ref="R2139">IF(AND(ISTEXT(E2139),D2139="TR"),_xlfn.STDEV.S(IF(Supplier=E2139,Target)),"")</f>
        <v/>
      </c>
      <c r="S2139" s="143" t="e">
        <f t="shared" si="448"/>
        <v>#VALUE!</v>
      </c>
      <c r="T2139" s="146" t="e">
        <f t="shared" si="449"/>
        <v>#VALUE!</v>
      </c>
    </row>
    <row r="2140" spans="1:20" x14ac:dyDescent="0.2">
      <c r="A2140" s="14"/>
      <c r="B2140" s="14"/>
      <c r="C2140" s="14"/>
      <c r="D2140" s="14"/>
      <c r="E2140" s="14"/>
      <c r="F2140" s="149" t="str">
        <f t="shared" si="438"/>
        <v/>
      </c>
      <c r="G2140" s="148" t="str">
        <f>IF(F2140="","",SUMIF(Supplier,Waste_Input!E2140,TotalSampleWeight))</f>
        <v/>
      </c>
      <c r="H2140" s="150" t="str">
        <f t="shared" si="439"/>
        <v/>
      </c>
      <c r="I2140" s="150" t="str">
        <f t="shared" si="440"/>
        <v/>
      </c>
      <c r="J2140" s="150" t="str">
        <f t="shared" si="441"/>
        <v/>
      </c>
      <c r="K2140" s="150" t="str">
        <f t="shared" si="442"/>
        <v/>
      </c>
      <c r="L2140" s="150" t="str">
        <f t="shared" si="443"/>
        <v/>
      </c>
      <c r="M2140" s="150" t="str">
        <f t="shared" si="444"/>
        <v/>
      </c>
      <c r="N2140" s="172" t="str">
        <f t="shared" si="445"/>
        <v/>
      </c>
      <c r="O2140" s="150" t="str">
        <f t="shared" si="446"/>
        <v/>
      </c>
      <c r="P2140" s="151" t="str">
        <f t="shared" si="447"/>
        <v/>
      </c>
      <c r="Q2140" s="150" t="str">
        <f t="shared" si="437"/>
        <v/>
      </c>
      <c r="R2140" s="126" t="str">
        <f t="array" ref="R2140">IF(AND(ISTEXT(E2140),D2140="TR"),_xlfn.STDEV.S(IF(Supplier=E2140,Target)),"")</f>
        <v/>
      </c>
      <c r="S2140" s="143" t="e">
        <f t="shared" si="448"/>
        <v>#VALUE!</v>
      </c>
      <c r="T2140" s="146" t="e">
        <f t="shared" si="449"/>
        <v>#VALUE!</v>
      </c>
    </row>
    <row r="2141" spans="1:20" x14ac:dyDescent="0.2">
      <c r="A2141" s="14"/>
      <c r="B2141" s="14"/>
      <c r="C2141" s="14"/>
      <c r="D2141" s="14"/>
      <c r="E2141" s="14"/>
      <c r="F2141" s="149" t="str">
        <f t="shared" si="438"/>
        <v/>
      </c>
      <c r="G2141" s="148" t="str">
        <f>IF(F2141="","",SUMIF(Supplier,Waste_Input!E2141,TotalSampleWeight))</f>
        <v/>
      </c>
      <c r="H2141" s="150" t="str">
        <f t="shared" si="439"/>
        <v/>
      </c>
      <c r="I2141" s="150" t="str">
        <f t="shared" si="440"/>
        <v/>
      </c>
      <c r="J2141" s="150" t="str">
        <f t="shared" si="441"/>
        <v/>
      </c>
      <c r="K2141" s="150" t="str">
        <f t="shared" si="442"/>
        <v/>
      </c>
      <c r="L2141" s="150" t="str">
        <f t="shared" si="443"/>
        <v/>
      </c>
      <c r="M2141" s="150" t="str">
        <f t="shared" si="444"/>
        <v/>
      </c>
      <c r="N2141" s="172" t="str">
        <f t="shared" si="445"/>
        <v/>
      </c>
      <c r="O2141" s="150" t="str">
        <f t="shared" si="446"/>
        <v/>
      </c>
      <c r="P2141" s="151" t="str">
        <f t="shared" si="447"/>
        <v/>
      </c>
      <c r="Q2141" s="150" t="str">
        <f t="shared" si="437"/>
        <v/>
      </c>
      <c r="R2141" s="126" t="str">
        <f t="array" ref="R2141">IF(AND(ISTEXT(E2141),D2141="TR"),_xlfn.STDEV.S(IF(Supplier=E2141,Target)),"")</f>
        <v/>
      </c>
      <c r="S2141" s="143" t="e">
        <f t="shared" si="448"/>
        <v>#VALUE!</v>
      </c>
      <c r="T2141" s="146" t="e">
        <f t="shared" si="449"/>
        <v>#VALUE!</v>
      </c>
    </row>
    <row r="2142" spans="1:20" x14ac:dyDescent="0.2">
      <c r="A2142" s="14"/>
      <c r="B2142" s="14"/>
      <c r="C2142" s="14"/>
      <c r="D2142" s="14"/>
      <c r="E2142" s="14"/>
      <c r="F2142" s="149" t="str">
        <f t="shared" si="438"/>
        <v/>
      </c>
      <c r="G2142" s="148" t="str">
        <f>IF(F2142="","",SUMIF(Supplier,Waste_Input!E2142,TotalSampleWeight))</f>
        <v/>
      </c>
      <c r="H2142" s="150" t="str">
        <f t="shared" si="439"/>
        <v/>
      </c>
      <c r="I2142" s="150" t="str">
        <f t="shared" si="440"/>
        <v/>
      </c>
      <c r="J2142" s="150" t="str">
        <f t="shared" si="441"/>
        <v/>
      </c>
      <c r="K2142" s="150" t="str">
        <f t="shared" si="442"/>
        <v/>
      </c>
      <c r="L2142" s="150" t="str">
        <f t="shared" si="443"/>
        <v/>
      </c>
      <c r="M2142" s="150" t="str">
        <f t="shared" si="444"/>
        <v/>
      </c>
      <c r="N2142" s="172" t="str">
        <f t="shared" si="445"/>
        <v/>
      </c>
      <c r="O2142" s="150" t="str">
        <f t="shared" si="446"/>
        <v/>
      </c>
      <c r="P2142" s="151" t="str">
        <f t="shared" si="447"/>
        <v/>
      </c>
      <c r="Q2142" s="150" t="str">
        <f t="shared" si="437"/>
        <v/>
      </c>
      <c r="R2142" s="126" t="str">
        <f t="array" ref="R2142">IF(AND(ISTEXT(E2142),D2142="TR"),_xlfn.STDEV.S(IF(Supplier=E2142,Target)),"")</f>
        <v/>
      </c>
      <c r="S2142" s="143" t="e">
        <f t="shared" si="448"/>
        <v>#VALUE!</v>
      </c>
      <c r="T2142" s="146" t="e">
        <f t="shared" si="449"/>
        <v>#VALUE!</v>
      </c>
    </row>
    <row r="2143" spans="1:20" x14ac:dyDescent="0.2">
      <c r="A2143" s="14"/>
      <c r="B2143" s="14"/>
      <c r="C2143" s="14"/>
      <c r="D2143" s="14"/>
      <c r="E2143" s="14"/>
      <c r="F2143" s="149" t="str">
        <f t="shared" si="438"/>
        <v/>
      </c>
      <c r="G2143" s="148" t="str">
        <f>IF(F2143="","",SUMIF(Supplier,Waste_Input!E2143,TotalSampleWeight))</f>
        <v/>
      </c>
      <c r="H2143" s="150" t="str">
        <f t="shared" si="439"/>
        <v/>
      </c>
      <c r="I2143" s="150" t="str">
        <f t="shared" si="440"/>
        <v/>
      </c>
      <c r="J2143" s="150" t="str">
        <f t="shared" si="441"/>
        <v/>
      </c>
      <c r="K2143" s="150" t="str">
        <f t="shared" si="442"/>
        <v/>
      </c>
      <c r="L2143" s="150" t="str">
        <f t="shared" si="443"/>
        <v/>
      </c>
      <c r="M2143" s="150" t="str">
        <f t="shared" si="444"/>
        <v/>
      </c>
      <c r="N2143" s="172" t="str">
        <f t="shared" si="445"/>
        <v/>
      </c>
      <c r="O2143" s="150" t="str">
        <f t="shared" si="446"/>
        <v/>
      </c>
      <c r="P2143" s="151" t="str">
        <f t="shared" si="447"/>
        <v/>
      </c>
      <c r="Q2143" s="150" t="str">
        <f t="shared" si="437"/>
        <v/>
      </c>
      <c r="R2143" s="126" t="str">
        <f t="array" ref="R2143">IF(AND(ISTEXT(E2143),D2143="TR"),_xlfn.STDEV.S(IF(Supplier=E2143,Target)),"")</f>
        <v/>
      </c>
      <c r="S2143" s="143" t="e">
        <f t="shared" si="448"/>
        <v>#VALUE!</v>
      </c>
      <c r="T2143" s="146" t="e">
        <f t="shared" si="449"/>
        <v>#VALUE!</v>
      </c>
    </row>
    <row r="2144" spans="1:20" x14ac:dyDescent="0.2">
      <c r="A2144" s="14"/>
      <c r="B2144" s="14"/>
      <c r="C2144" s="14"/>
      <c r="D2144" s="14"/>
      <c r="E2144" s="14"/>
      <c r="F2144" s="149" t="str">
        <f t="shared" si="438"/>
        <v/>
      </c>
      <c r="G2144" s="148" t="str">
        <f>IF(F2144="","",SUMIF(Supplier,Waste_Input!E2144,TotalSampleWeight))</f>
        <v/>
      </c>
      <c r="H2144" s="150" t="str">
        <f t="shared" si="439"/>
        <v/>
      </c>
      <c r="I2144" s="150" t="str">
        <f t="shared" si="440"/>
        <v/>
      </c>
      <c r="J2144" s="150" t="str">
        <f t="shared" si="441"/>
        <v/>
      </c>
      <c r="K2144" s="150" t="str">
        <f t="shared" si="442"/>
        <v/>
      </c>
      <c r="L2144" s="150" t="str">
        <f t="shared" si="443"/>
        <v/>
      </c>
      <c r="M2144" s="150" t="str">
        <f t="shared" si="444"/>
        <v/>
      </c>
      <c r="N2144" s="172" t="str">
        <f t="shared" si="445"/>
        <v/>
      </c>
      <c r="O2144" s="150" t="str">
        <f t="shared" si="446"/>
        <v/>
      </c>
      <c r="P2144" s="151" t="str">
        <f t="shared" si="447"/>
        <v/>
      </c>
      <c r="Q2144" s="150" t="str">
        <f t="shared" si="437"/>
        <v/>
      </c>
      <c r="R2144" s="126" t="str">
        <f t="array" ref="R2144">IF(AND(ISTEXT(E2144),D2144="TR"),_xlfn.STDEV.S(IF(Supplier=E2144,Target)),"")</f>
        <v/>
      </c>
      <c r="S2144" s="143" t="e">
        <f t="shared" si="448"/>
        <v>#VALUE!</v>
      </c>
      <c r="T2144" s="146" t="e">
        <f t="shared" si="449"/>
        <v>#VALUE!</v>
      </c>
    </row>
    <row r="2145" spans="1:20" x14ac:dyDescent="0.2">
      <c r="A2145" s="14"/>
      <c r="B2145" s="14"/>
      <c r="C2145" s="14"/>
      <c r="D2145" s="14"/>
      <c r="E2145" s="14"/>
      <c r="F2145" s="149" t="str">
        <f t="shared" si="438"/>
        <v/>
      </c>
      <c r="G2145" s="148" t="str">
        <f>IF(F2145="","",SUMIF(Supplier,Waste_Input!E2145,TotalSampleWeight))</f>
        <v/>
      </c>
      <c r="H2145" s="150" t="str">
        <f t="shared" si="439"/>
        <v/>
      </c>
      <c r="I2145" s="150" t="str">
        <f t="shared" si="440"/>
        <v/>
      </c>
      <c r="J2145" s="150" t="str">
        <f t="shared" si="441"/>
        <v/>
      </c>
      <c r="K2145" s="150" t="str">
        <f t="shared" si="442"/>
        <v/>
      </c>
      <c r="L2145" s="150" t="str">
        <f t="shared" si="443"/>
        <v/>
      </c>
      <c r="M2145" s="150" t="str">
        <f t="shared" si="444"/>
        <v/>
      </c>
      <c r="N2145" s="172" t="str">
        <f t="shared" si="445"/>
        <v/>
      </c>
      <c r="O2145" s="150" t="str">
        <f t="shared" si="446"/>
        <v/>
      </c>
      <c r="P2145" s="151" t="str">
        <f t="shared" si="447"/>
        <v/>
      </c>
      <c r="Q2145" s="150" t="str">
        <f t="shared" si="437"/>
        <v/>
      </c>
      <c r="R2145" s="126" t="str">
        <f t="array" ref="R2145">IF(AND(ISTEXT(E2145),D2145="TR"),_xlfn.STDEV.S(IF(Supplier=E2145,Target)),"")</f>
        <v/>
      </c>
      <c r="S2145" s="143" t="e">
        <f t="shared" si="448"/>
        <v>#VALUE!</v>
      </c>
      <c r="T2145" s="146" t="e">
        <f t="shared" si="449"/>
        <v>#VALUE!</v>
      </c>
    </row>
    <row r="2146" spans="1:20" x14ac:dyDescent="0.2">
      <c r="A2146" s="14"/>
      <c r="B2146" s="14"/>
      <c r="C2146" s="14"/>
      <c r="D2146" s="14"/>
      <c r="E2146" s="14"/>
      <c r="F2146" s="149" t="str">
        <f t="shared" si="438"/>
        <v/>
      </c>
      <c r="G2146" s="148" t="str">
        <f>IF(F2146="","",SUMIF(Supplier,Waste_Input!E2146,TotalSampleWeight))</f>
        <v/>
      </c>
      <c r="H2146" s="150" t="str">
        <f t="shared" si="439"/>
        <v/>
      </c>
      <c r="I2146" s="150" t="str">
        <f t="shared" si="440"/>
        <v/>
      </c>
      <c r="J2146" s="150" t="str">
        <f t="shared" si="441"/>
        <v/>
      </c>
      <c r="K2146" s="150" t="str">
        <f t="shared" si="442"/>
        <v/>
      </c>
      <c r="L2146" s="150" t="str">
        <f t="shared" si="443"/>
        <v/>
      </c>
      <c r="M2146" s="150" t="str">
        <f t="shared" si="444"/>
        <v/>
      </c>
      <c r="N2146" s="172" t="str">
        <f t="shared" si="445"/>
        <v/>
      </c>
      <c r="O2146" s="150" t="str">
        <f t="shared" si="446"/>
        <v/>
      </c>
      <c r="P2146" s="151" t="str">
        <f t="shared" si="447"/>
        <v/>
      </c>
      <c r="Q2146" s="150" t="str">
        <f t="shared" si="437"/>
        <v/>
      </c>
      <c r="R2146" s="126" t="str">
        <f t="array" ref="R2146">IF(AND(ISTEXT(E2146),D2146="TR"),_xlfn.STDEV.S(IF(Supplier=E2146,Target)),"")</f>
        <v/>
      </c>
      <c r="S2146" s="143" t="e">
        <f t="shared" si="448"/>
        <v>#VALUE!</v>
      </c>
      <c r="T2146" s="146" t="e">
        <f t="shared" si="449"/>
        <v>#VALUE!</v>
      </c>
    </row>
    <row r="2147" spans="1:20" x14ac:dyDescent="0.2">
      <c r="A2147" s="14"/>
      <c r="B2147" s="14"/>
      <c r="C2147" s="14"/>
      <c r="D2147" s="14"/>
      <c r="E2147" s="14"/>
      <c r="F2147" s="149" t="str">
        <f t="shared" si="438"/>
        <v/>
      </c>
      <c r="G2147" s="148" t="str">
        <f>IF(F2147="","",SUMIF(Supplier,Waste_Input!E2147,TotalSampleWeight))</f>
        <v/>
      </c>
      <c r="H2147" s="150" t="str">
        <f t="shared" si="439"/>
        <v/>
      </c>
      <c r="I2147" s="150" t="str">
        <f t="shared" si="440"/>
        <v/>
      </c>
      <c r="J2147" s="150" t="str">
        <f t="shared" si="441"/>
        <v/>
      </c>
      <c r="K2147" s="150" t="str">
        <f t="shared" si="442"/>
        <v/>
      </c>
      <c r="L2147" s="150" t="str">
        <f t="shared" si="443"/>
        <v/>
      </c>
      <c r="M2147" s="150" t="str">
        <f t="shared" si="444"/>
        <v/>
      </c>
      <c r="N2147" s="172" t="str">
        <f t="shared" si="445"/>
        <v/>
      </c>
      <c r="O2147" s="150" t="str">
        <f t="shared" si="446"/>
        <v/>
      </c>
      <c r="P2147" s="151" t="str">
        <f t="shared" si="447"/>
        <v/>
      </c>
      <c r="Q2147" s="150" t="str">
        <f t="shared" si="437"/>
        <v/>
      </c>
      <c r="R2147" s="126" t="str">
        <f t="array" ref="R2147">IF(AND(ISTEXT(E2147),D2147="TR"),_xlfn.STDEV.S(IF(Supplier=E2147,Target)),"")</f>
        <v/>
      </c>
      <c r="S2147" s="143" t="e">
        <f t="shared" si="448"/>
        <v>#VALUE!</v>
      </c>
      <c r="T2147" s="146" t="e">
        <f t="shared" si="449"/>
        <v>#VALUE!</v>
      </c>
    </row>
    <row r="2148" spans="1:20" x14ac:dyDescent="0.2">
      <c r="A2148" s="14"/>
      <c r="B2148" s="14"/>
      <c r="C2148" s="14"/>
      <c r="D2148" s="14"/>
      <c r="E2148" s="14"/>
      <c r="F2148" s="149" t="str">
        <f t="shared" si="438"/>
        <v/>
      </c>
      <c r="G2148" s="148" t="str">
        <f>IF(F2148="","",SUMIF(Supplier,Waste_Input!E2148,TotalSampleWeight))</f>
        <v/>
      </c>
      <c r="H2148" s="150" t="str">
        <f t="shared" si="439"/>
        <v/>
      </c>
      <c r="I2148" s="150" t="str">
        <f t="shared" si="440"/>
        <v/>
      </c>
      <c r="J2148" s="150" t="str">
        <f t="shared" si="441"/>
        <v/>
      </c>
      <c r="K2148" s="150" t="str">
        <f t="shared" si="442"/>
        <v/>
      </c>
      <c r="L2148" s="150" t="str">
        <f t="shared" si="443"/>
        <v/>
      </c>
      <c r="M2148" s="150" t="str">
        <f t="shared" si="444"/>
        <v/>
      </c>
      <c r="N2148" s="172" t="str">
        <f t="shared" si="445"/>
        <v/>
      </c>
      <c r="O2148" s="150" t="str">
        <f t="shared" si="446"/>
        <v/>
      </c>
      <c r="P2148" s="151" t="str">
        <f t="shared" si="447"/>
        <v/>
      </c>
      <c r="Q2148" s="150" t="str">
        <f t="shared" si="437"/>
        <v/>
      </c>
      <c r="R2148" s="126" t="str">
        <f t="array" ref="R2148">IF(AND(ISTEXT(E2148),D2148="TR"),_xlfn.STDEV.S(IF(Supplier=E2148,Target)),"")</f>
        <v/>
      </c>
      <c r="S2148" s="143" t="e">
        <f t="shared" si="448"/>
        <v>#VALUE!</v>
      </c>
      <c r="T2148" s="146" t="e">
        <f t="shared" si="449"/>
        <v>#VALUE!</v>
      </c>
    </row>
    <row r="2149" spans="1:20" x14ac:dyDescent="0.2">
      <c r="A2149" s="14"/>
      <c r="B2149" s="14"/>
      <c r="C2149" s="14"/>
      <c r="D2149" s="14"/>
      <c r="E2149" s="14"/>
      <c r="F2149" s="149" t="str">
        <f t="shared" si="438"/>
        <v/>
      </c>
      <c r="G2149" s="148" t="str">
        <f>IF(F2149="","",SUMIF(Supplier,Waste_Input!E2149,TotalSampleWeight))</f>
        <v/>
      </c>
      <c r="H2149" s="150" t="str">
        <f t="shared" si="439"/>
        <v/>
      </c>
      <c r="I2149" s="150" t="str">
        <f t="shared" si="440"/>
        <v/>
      </c>
      <c r="J2149" s="150" t="str">
        <f t="shared" si="441"/>
        <v/>
      </c>
      <c r="K2149" s="150" t="str">
        <f t="shared" si="442"/>
        <v/>
      </c>
      <c r="L2149" s="150" t="str">
        <f t="shared" si="443"/>
        <v/>
      </c>
      <c r="M2149" s="150" t="str">
        <f t="shared" si="444"/>
        <v/>
      </c>
      <c r="N2149" s="172" t="str">
        <f t="shared" si="445"/>
        <v/>
      </c>
      <c r="O2149" s="150" t="str">
        <f t="shared" si="446"/>
        <v/>
      </c>
      <c r="P2149" s="151" t="str">
        <f t="shared" si="447"/>
        <v/>
      </c>
      <c r="Q2149" s="150" t="str">
        <f t="shared" si="437"/>
        <v/>
      </c>
      <c r="R2149" s="126" t="str">
        <f t="array" ref="R2149">IF(AND(ISTEXT(E2149),D2149="TR"),_xlfn.STDEV.S(IF(Supplier=E2149,Target)),"")</f>
        <v/>
      </c>
      <c r="S2149" s="143" t="e">
        <f t="shared" si="448"/>
        <v>#VALUE!</v>
      </c>
      <c r="T2149" s="146" t="e">
        <f t="shared" si="449"/>
        <v>#VALUE!</v>
      </c>
    </row>
    <row r="2150" spans="1:20" x14ac:dyDescent="0.2">
      <c r="A2150" s="14"/>
      <c r="B2150" s="14"/>
      <c r="C2150" s="14"/>
      <c r="D2150" s="14"/>
      <c r="E2150" s="14"/>
      <c r="F2150" s="149" t="str">
        <f t="shared" si="438"/>
        <v/>
      </c>
      <c r="G2150" s="148" t="str">
        <f>IF(F2150="","",SUMIF(Supplier,Waste_Input!E2150,TotalSampleWeight))</f>
        <v/>
      </c>
      <c r="H2150" s="150" t="str">
        <f t="shared" si="439"/>
        <v/>
      </c>
      <c r="I2150" s="150" t="str">
        <f t="shared" si="440"/>
        <v/>
      </c>
      <c r="J2150" s="150" t="str">
        <f t="shared" si="441"/>
        <v/>
      </c>
      <c r="K2150" s="150" t="str">
        <f t="shared" si="442"/>
        <v/>
      </c>
      <c r="L2150" s="150" t="str">
        <f t="shared" si="443"/>
        <v/>
      </c>
      <c r="M2150" s="150" t="str">
        <f t="shared" si="444"/>
        <v/>
      </c>
      <c r="N2150" s="172" t="str">
        <f t="shared" si="445"/>
        <v/>
      </c>
      <c r="O2150" s="150" t="str">
        <f t="shared" si="446"/>
        <v/>
      </c>
      <c r="P2150" s="151" t="str">
        <f t="shared" si="447"/>
        <v/>
      </c>
      <c r="Q2150" s="150" t="str">
        <f t="shared" si="437"/>
        <v/>
      </c>
      <c r="R2150" s="126" t="str">
        <f t="array" ref="R2150">IF(AND(ISTEXT(E2150),D2150="TR"),_xlfn.STDEV.S(IF(Supplier=E2150,Target)),"")</f>
        <v/>
      </c>
      <c r="S2150" s="143" t="e">
        <f t="shared" si="448"/>
        <v>#VALUE!</v>
      </c>
      <c r="T2150" s="146" t="e">
        <f t="shared" si="449"/>
        <v>#VALUE!</v>
      </c>
    </row>
    <row r="2151" spans="1:20" x14ac:dyDescent="0.2">
      <c r="A2151" s="14"/>
      <c r="B2151" s="14"/>
      <c r="C2151" s="14"/>
      <c r="D2151" s="14"/>
      <c r="E2151" s="14"/>
      <c r="F2151" s="149" t="str">
        <f t="shared" si="438"/>
        <v/>
      </c>
      <c r="G2151" s="148" t="str">
        <f>IF(F2151="","",SUMIF(Supplier,Waste_Input!E2151,TotalSampleWeight))</f>
        <v/>
      </c>
      <c r="H2151" s="150" t="str">
        <f t="shared" si="439"/>
        <v/>
      </c>
      <c r="I2151" s="150" t="str">
        <f t="shared" si="440"/>
        <v/>
      </c>
      <c r="J2151" s="150" t="str">
        <f t="shared" si="441"/>
        <v/>
      </c>
      <c r="K2151" s="150" t="str">
        <f t="shared" si="442"/>
        <v/>
      </c>
      <c r="L2151" s="150" t="str">
        <f t="shared" si="443"/>
        <v/>
      </c>
      <c r="M2151" s="150" t="str">
        <f t="shared" si="444"/>
        <v/>
      </c>
      <c r="N2151" s="172" t="str">
        <f t="shared" si="445"/>
        <v/>
      </c>
      <c r="O2151" s="150" t="str">
        <f t="shared" si="446"/>
        <v/>
      </c>
      <c r="P2151" s="151" t="str">
        <f t="shared" si="447"/>
        <v/>
      </c>
      <c r="Q2151" s="150" t="str">
        <f t="shared" si="437"/>
        <v/>
      </c>
      <c r="R2151" s="126" t="str">
        <f t="array" ref="R2151">IF(AND(ISTEXT(E2151),D2151="TR"),_xlfn.STDEV.S(IF(Supplier=E2151,Target)),"")</f>
        <v/>
      </c>
      <c r="S2151" s="143" t="e">
        <f t="shared" si="448"/>
        <v>#VALUE!</v>
      </c>
      <c r="T2151" s="146" t="e">
        <f t="shared" si="449"/>
        <v>#VALUE!</v>
      </c>
    </row>
    <row r="2152" spans="1:20" x14ac:dyDescent="0.2">
      <c r="A2152" s="14"/>
      <c r="B2152" s="14"/>
      <c r="C2152" s="14"/>
      <c r="D2152" s="14"/>
      <c r="E2152" s="14"/>
      <c r="F2152" s="149" t="str">
        <f t="shared" si="438"/>
        <v/>
      </c>
      <c r="G2152" s="148" t="str">
        <f>IF(F2152="","",SUMIF(Supplier,Waste_Input!E2152,TotalSampleWeight))</f>
        <v/>
      </c>
      <c r="H2152" s="150" t="str">
        <f t="shared" si="439"/>
        <v/>
      </c>
      <c r="I2152" s="150" t="str">
        <f t="shared" si="440"/>
        <v/>
      </c>
      <c r="J2152" s="150" t="str">
        <f t="shared" si="441"/>
        <v/>
      </c>
      <c r="K2152" s="150" t="str">
        <f t="shared" si="442"/>
        <v/>
      </c>
      <c r="L2152" s="150" t="str">
        <f t="shared" si="443"/>
        <v/>
      </c>
      <c r="M2152" s="150" t="str">
        <f t="shared" si="444"/>
        <v/>
      </c>
      <c r="N2152" s="172" t="str">
        <f t="shared" si="445"/>
        <v/>
      </c>
      <c r="O2152" s="150" t="str">
        <f t="shared" si="446"/>
        <v/>
      </c>
      <c r="P2152" s="151" t="str">
        <f t="shared" si="447"/>
        <v/>
      </c>
      <c r="Q2152" s="150" t="str">
        <f t="shared" si="437"/>
        <v/>
      </c>
      <c r="R2152" s="126" t="str">
        <f t="array" ref="R2152">IF(AND(ISTEXT(E2152),D2152="TR"),_xlfn.STDEV.S(IF(Supplier=E2152,Target)),"")</f>
        <v/>
      </c>
      <c r="S2152" s="143" t="e">
        <f t="shared" si="448"/>
        <v>#VALUE!</v>
      </c>
      <c r="T2152" s="146" t="e">
        <f t="shared" si="449"/>
        <v>#VALUE!</v>
      </c>
    </row>
    <row r="2153" spans="1:20" x14ac:dyDescent="0.2">
      <c r="A2153" s="14"/>
      <c r="B2153" s="14"/>
      <c r="C2153" s="14"/>
      <c r="D2153" s="14"/>
      <c r="E2153" s="14"/>
      <c r="F2153" s="149" t="str">
        <f t="shared" si="438"/>
        <v/>
      </c>
      <c r="G2153" s="148" t="str">
        <f>IF(F2153="","",SUMIF(Supplier,Waste_Input!E2153,TotalSampleWeight))</f>
        <v/>
      </c>
      <c r="H2153" s="150" t="str">
        <f t="shared" si="439"/>
        <v/>
      </c>
      <c r="I2153" s="150" t="str">
        <f t="shared" si="440"/>
        <v/>
      </c>
      <c r="J2153" s="150" t="str">
        <f t="shared" si="441"/>
        <v/>
      </c>
      <c r="K2153" s="150" t="str">
        <f t="shared" si="442"/>
        <v/>
      </c>
      <c r="L2153" s="150" t="str">
        <f t="shared" si="443"/>
        <v/>
      </c>
      <c r="M2153" s="150" t="str">
        <f t="shared" si="444"/>
        <v/>
      </c>
      <c r="N2153" s="172" t="str">
        <f t="shared" si="445"/>
        <v/>
      </c>
      <c r="O2153" s="150" t="str">
        <f t="shared" si="446"/>
        <v/>
      </c>
      <c r="P2153" s="151" t="str">
        <f t="shared" si="447"/>
        <v/>
      </c>
      <c r="Q2153" s="150" t="str">
        <f t="shared" si="437"/>
        <v/>
      </c>
      <c r="R2153" s="126" t="str">
        <f t="array" ref="R2153">IF(AND(ISTEXT(E2153),D2153="TR"),_xlfn.STDEV.S(IF(Supplier=E2153,Target)),"")</f>
        <v/>
      </c>
      <c r="S2153" s="143" t="e">
        <f t="shared" si="448"/>
        <v>#VALUE!</v>
      </c>
      <c r="T2153" s="146" t="e">
        <f t="shared" si="449"/>
        <v>#VALUE!</v>
      </c>
    </row>
    <row r="2154" spans="1:20" x14ac:dyDescent="0.2">
      <c r="A2154" s="14"/>
      <c r="B2154" s="14"/>
      <c r="C2154" s="14"/>
      <c r="D2154" s="14"/>
      <c r="E2154" s="14"/>
      <c r="F2154" s="149" t="str">
        <f t="shared" si="438"/>
        <v/>
      </c>
      <c r="G2154" s="148" t="str">
        <f>IF(F2154="","",SUMIF(Supplier,Waste_Input!E2154,TotalSampleWeight))</f>
        <v/>
      </c>
      <c r="H2154" s="150" t="str">
        <f t="shared" si="439"/>
        <v/>
      </c>
      <c r="I2154" s="150" t="str">
        <f t="shared" si="440"/>
        <v/>
      </c>
      <c r="J2154" s="150" t="str">
        <f t="shared" si="441"/>
        <v/>
      </c>
      <c r="K2154" s="150" t="str">
        <f t="shared" si="442"/>
        <v/>
      </c>
      <c r="L2154" s="150" t="str">
        <f t="shared" si="443"/>
        <v/>
      </c>
      <c r="M2154" s="150" t="str">
        <f t="shared" si="444"/>
        <v/>
      </c>
      <c r="N2154" s="172" t="str">
        <f t="shared" si="445"/>
        <v/>
      </c>
      <c r="O2154" s="150" t="str">
        <f t="shared" si="446"/>
        <v/>
      </c>
      <c r="P2154" s="151" t="str">
        <f t="shared" si="447"/>
        <v/>
      </c>
      <c r="Q2154" s="150" t="str">
        <f t="shared" si="437"/>
        <v/>
      </c>
      <c r="R2154" s="126" t="str">
        <f t="array" ref="R2154">IF(AND(ISTEXT(E2154),D2154="TR"),_xlfn.STDEV.S(IF(Supplier=E2154,Target)),"")</f>
        <v/>
      </c>
      <c r="S2154" s="143" t="e">
        <f t="shared" si="448"/>
        <v>#VALUE!</v>
      </c>
      <c r="T2154" s="146" t="e">
        <f t="shared" si="449"/>
        <v>#VALUE!</v>
      </c>
    </row>
    <row r="2155" spans="1:20" x14ac:dyDescent="0.2">
      <c r="A2155" s="14"/>
      <c r="B2155" s="14"/>
      <c r="C2155" s="14"/>
      <c r="D2155" s="14"/>
      <c r="E2155" s="14"/>
      <c r="F2155" s="149" t="str">
        <f t="shared" si="438"/>
        <v/>
      </c>
      <c r="G2155" s="148" t="str">
        <f>IF(F2155="","",SUMIF(Supplier,Waste_Input!E2155,TotalSampleWeight))</f>
        <v/>
      </c>
      <c r="H2155" s="150" t="str">
        <f t="shared" si="439"/>
        <v/>
      </c>
      <c r="I2155" s="150" t="str">
        <f t="shared" si="440"/>
        <v/>
      </c>
      <c r="J2155" s="150" t="str">
        <f t="shared" si="441"/>
        <v/>
      </c>
      <c r="K2155" s="150" t="str">
        <f t="shared" si="442"/>
        <v/>
      </c>
      <c r="L2155" s="150" t="str">
        <f t="shared" si="443"/>
        <v/>
      </c>
      <c r="M2155" s="150" t="str">
        <f t="shared" si="444"/>
        <v/>
      </c>
      <c r="N2155" s="172" t="str">
        <f t="shared" si="445"/>
        <v/>
      </c>
      <c r="O2155" s="150" t="str">
        <f t="shared" si="446"/>
        <v/>
      </c>
      <c r="P2155" s="151" t="str">
        <f t="shared" si="447"/>
        <v/>
      </c>
      <c r="Q2155" s="150" t="str">
        <f t="shared" si="437"/>
        <v/>
      </c>
      <c r="R2155" s="126" t="str">
        <f t="array" ref="R2155">IF(AND(ISTEXT(E2155),D2155="TR"),_xlfn.STDEV.S(IF(Supplier=E2155,Target)),"")</f>
        <v/>
      </c>
      <c r="S2155" s="143" t="e">
        <f t="shared" si="448"/>
        <v>#VALUE!</v>
      </c>
      <c r="T2155" s="146" t="e">
        <f t="shared" si="449"/>
        <v>#VALUE!</v>
      </c>
    </row>
    <row r="2156" spans="1:20" x14ac:dyDescent="0.2">
      <c r="A2156" s="14"/>
      <c r="B2156" s="14"/>
      <c r="C2156" s="14"/>
      <c r="D2156" s="14"/>
      <c r="E2156" s="14"/>
      <c r="F2156" s="149" t="str">
        <f t="shared" si="438"/>
        <v/>
      </c>
      <c r="G2156" s="148" t="str">
        <f>IF(F2156="","",SUMIF(Supplier,Waste_Input!E2156,TotalSampleWeight))</f>
        <v/>
      </c>
      <c r="H2156" s="150" t="str">
        <f t="shared" si="439"/>
        <v/>
      </c>
      <c r="I2156" s="150" t="str">
        <f t="shared" si="440"/>
        <v/>
      </c>
      <c r="J2156" s="150" t="str">
        <f t="shared" si="441"/>
        <v/>
      </c>
      <c r="K2156" s="150" t="str">
        <f t="shared" si="442"/>
        <v/>
      </c>
      <c r="L2156" s="150" t="str">
        <f t="shared" si="443"/>
        <v/>
      </c>
      <c r="M2156" s="150" t="str">
        <f t="shared" si="444"/>
        <v/>
      </c>
      <c r="N2156" s="172" t="str">
        <f t="shared" si="445"/>
        <v/>
      </c>
      <c r="O2156" s="150" t="str">
        <f t="shared" si="446"/>
        <v/>
      </c>
      <c r="P2156" s="151" t="str">
        <f t="shared" si="447"/>
        <v/>
      </c>
      <c r="Q2156" s="150" t="str">
        <f t="shared" si="437"/>
        <v/>
      </c>
      <c r="R2156" s="126" t="str">
        <f t="array" ref="R2156">IF(AND(ISTEXT(E2156),D2156="TR"),_xlfn.STDEV.S(IF(Supplier=E2156,Target)),"")</f>
        <v/>
      </c>
      <c r="S2156" s="143" t="e">
        <f t="shared" si="448"/>
        <v>#VALUE!</v>
      </c>
      <c r="T2156" s="146" t="e">
        <f t="shared" si="449"/>
        <v>#VALUE!</v>
      </c>
    </row>
    <row r="2157" spans="1:20" x14ac:dyDescent="0.2">
      <c r="A2157" s="14"/>
      <c r="B2157" s="14"/>
      <c r="C2157" s="14"/>
      <c r="D2157" s="14"/>
      <c r="E2157" s="14"/>
      <c r="F2157" s="149" t="str">
        <f t="shared" si="438"/>
        <v/>
      </c>
      <c r="G2157" s="148" t="str">
        <f>IF(F2157="","",SUMIF(Supplier,Waste_Input!E2157,TotalSampleWeight))</f>
        <v/>
      </c>
      <c r="H2157" s="150" t="str">
        <f t="shared" si="439"/>
        <v/>
      </c>
      <c r="I2157" s="150" t="str">
        <f t="shared" si="440"/>
        <v/>
      </c>
      <c r="J2157" s="150" t="str">
        <f t="shared" si="441"/>
        <v/>
      </c>
      <c r="K2157" s="150" t="str">
        <f t="shared" si="442"/>
        <v/>
      </c>
      <c r="L2157" s="150" t="str">
        <f t="shared" si="443"/>
        <v/>
      </c>
      <c r="M2157" s="150" t="str">
        <f t="shared" si="444"/>
        <v/>
      </c>
      <c r="N2157" s="172" t="str">
        <f t="shared" si="445"/>
        <v/>
      </c>
      <c r="O2157" s="150" t="str">
        <f t="shared" si="446"/>
        <v/>
      </c>
      <c r="P2157" s="151" t="str">
        <f t="shared" si="447"/>
        <v/>
      </c>
      <c r="Q2157" s="150" t="str">
        <f t="shared" si="437"/>
        <v/>
      </c>
      <c r="R2157" s="126" t="str">
        <f t="array" ref="R2157">IF(AND(ISTEXT(E2157),D2157="TR"),_xlfn.STDEV.S(IF(Supplier=E2157,Target)),"")</f>
        <v/>
      </c>
      <c r="S2157" s="143" t="e">
        <f t="shared" si="448"/>
        <v>#VALUE!</v>
      </c>
      <c r="T2157" s="146" t="e">
        <f t="shared" si="449"/>
        <v>#VALUE!</v>
      </c>
    </row>
    <row r="2158" spans="1:20" x14ac:dyDescent="0.2">
      <c r="A2158" s="14"/>
      <c r="B2158" s="14"/>
      <c r="C2158" s="14"/>
      <c r="D2158" s="14"/>
      <c r="E2158" s="14"/>
      <c r="F2158" s="149" t="str">
        <f t="shared" si="438"/>
        <v/>
      </c>
      <c r="G2158" s="148" t="str">
        <f>IF(F2158="","",SUMIF(Supplier,Waste_Input!E2158,TotalSampleWeight))</f>
        <v/>
      </c>
      <c r="H2158" s="150" t="str">
        <f t="shared" si="439"/>
        <v/>
      </c>
      <c r="I2158" s="150" t="str">
        <f t="shared" si="440"/>
        <v/>
      </c>
      <c r="J2158" s="150" t="str">
        <f t="shared" si="441"/>
        <v/>
      </c>
      <c r="K2158" s="150" t="str">
        <f t="shared" si="442"/>
        <v/>
      </c>
      <c r="L2158" s="150" t="str">
        <f t="shared" si="443"/>
        <v/>
      </c>
      <c r="M2158" s="150" t="str">
        <f t="shared" si="444"/>
        <v/>
      </c>
      <c r="N2158" s="172" t="str">
        <f t="shared" si="445"/>
        <v/>
      </c>
      <c r="O2158" s="150" t="str">
        <f t="shared" si="446"/>
        <v/>
      </c>
      <c r="P2158" s="151" t="str">
        <f t="shared" si="447"/>
        <v/>
      </c>
      <c r="Q2158" s="150" t="str">
        <f t="shared" si="437"/>
        <v/>
      </c>
      <c r="R2158" s="126" t="str">
        <f t="array" ref="R2158">IF(AND(ISTEXT(E2158),D2158="TR"),_xlfn.STDEV.S(IF(Supplier=E2158,Target)),"")</f>
        <v/>
      </c>
      <c r="S2158" s="143" t="e">
        <f t="shared" si="448"/>
        <v>#VALUE!</v>
      </c>
      <c r="T2158" s="146" t="e">
        <f t="shared" si="449"/>
        <v>#VALUE!</v>
      </c>
    </row>
    <row r="2159" spans="1:20" x14ac:dyDescent="0.2">
      <c r="A2159" s="14"/>
      <c r="B2159" s="14"/>
      <c r="C2159" s="14"/>
      <c r="D2159" s="14"/>
      <c r="E2159" s="14"/>
      <c r="F2159" s="149" t="str">
        <f t="shared" si="438"/>
        <v/>
      </c>
      <c r="G2159" s="148" t="str">
        <f>IF(F2159="","",SUMIF(Supplier,Waste_Input!E2159,TotalSampleWeight))</f>
        <v/>
      </c>
      <c r="H2159" s="150" t="str">
        <f t="shared" si="439"/>
        <v/>
      </c>
      <c r="I2159" s="150" t="str">
        <f t="shared" si="440"/>
        <v/>
      </c>
      <c r="J2159" s="150" t="str">
        <f t="shared" si="441"/>
        <v/>
      </c>
      <c r="K2159" s="150" t="str">
        <f t="shared" si="442"/>
        <v/>
      </c>
      <c r="L2159" s="150" t="str">
        <f t="shared" si="443"/>
        <v/>
      </c>
      <c r="M2159" s="150" t="str">
        <f t="shared" si="444"/>
        <v/>
      </c>
      <c r="N2159" s="172" t="str">
        <f t="shared" si="445"/>
        <v/>
      </c>
      <c r="O2159" s="150" t="str">
        <f t="shared" si="446"/>
        <v/>
      </c>
      <c r="P2159" s="151" t="str">
        <f t="shared" si="447"/>
        <v/>
      </c>
      <c r="Q2159" s="150" t="str">
        <f t="shared" si="437"/>
        <v/>
      </c>
      <c r="R2159" s="126" t="str">
        <f t="array" ref="R2159">IF(AND(ISTEXT(E2159),D2159="TR"),_xlfn.STDEV.S(IF(Supplier=E2159,Target)),"")</f>
        <v/>
      </c>
      <c r="S2159" s="143" t="e">
        <f t="shared" si="448"/>
        <v>#VALUE!</v>
      </c>
      <c r="T2159" s="146" t="e">
        <f t="shared" si="449"/>
        <v>#VALUE!</v>
      </c>
    </row>
    <row r="2160" spans="1:20" x14ac:dyDescent="0.2">
      <c r="A2160" s="14"/>
      <c r="B2160" s="14"/>
      <c r="C2160" s="14"/>
      <c r="D2160" s="14"/>
      <c r="E2160" s="14"/>
      <c r="F2160" s="149" t="str">
        <f t="shared" si="438"/>
        <v/>
      </c>
      <c r="G2160" s="148" t="str">
        <f>IF(F2160="","",SUMIF(Supplier,Waste_Input!E2160,TotalSampleWeight))</f>
        <v/>
      </c>
      <c r="H2160" s="150" t="str">
        <f t="shared" si="439"/>
        <v/>
      </c>
      <c r="I2160" s="150" t="str">
        <f t="shared" si="440"/>
        <v/>
      </c>
      <c r="J2160" s="150" t="str">
        <f t="shared" si="441"/>
        <v/>
      </c>
      <c r="K2160" s="150" t="str">
        <f t="shared" si="442"/>
        <v/>
      </c>
      <c r="L2160" s="150" t="str">
        <f t="shared" si="443"/>
        <v/>
      </c>
      <c r="M2160" s="150" t="str">
        <f t="shared" si="444"/>
        <v/>
      </c>
      <c r="N2160" s="172" t="str">
        <f t="shared" si="445"/>
        <v/>
      </c>
      <c r="O2160" s="150" t="str">
        <f t="shared" si="446"/>
        <v/>
      </c>
      <c r="P2160" s="151" t="str">
        <f t="shared" si="447"/>
        <v/>
      </c>
      <c r="Q2160" s="150" t="str">
        <f t="shared" si="437"/>
        <v/>
      </c>
      <c r="R2160" s="126" t="str">
        <f t="array" ref="R2160">IF(AND(ISTEXT(E2160),D2160="TR"),_xlfn.STDEV.S(IF(Supplier=E2160,Target)),"")</f>
        <v/>
      </c>
      <c r="S2160" s="143" t="e">
        <f t="shared" si="448"/>
        <v>#VALUE!</v>
      </c>
      <c r="T2160" s="146" t="e">
        <f t="shared" si="449"/>
        <v>#VALUE!</v>
      </c>
    </row>
    <row r="2161" spans="1:20" x14ac:dyDescent="0.2">
      <c r="A2161" s="14"/>
      <c r="B2161" s="14"/>
      <c r="C2161" s="14"/>
      <c r="D2161" s="14"/>
      <c r="E2161" s="14"/>
      <c r="F2161" s="149" t="str">
        <f t="shared" si="438"/>
        <v/>
      </c>
      <c r="G2161" s="148" t="str">
        <f>IF(F2161="","",SUMIF(Supplier,Waste_Input!E2161,TotalSampleWeight))</f>
        <v/>
      </c>
      <c r="H2161" s="150" t="str">
        <f t="shared" si="439"/>
        <v/>
      </c>
      <c r="I2161" s="150" t="str">
        <f t="shared" si="440"/>
        <v/>
      </c>
      <c r="J2161" s="150" t="str">
        <f t="shared" si="441"/>
        <v/>
      </c>
      <c r="K2161" s="150" t="str">
        <f t="shared" si="442"/>
        <v/>
      </c>
      <c r="L2161" s="150" t="str">
        <f t="shared" si="443"/>
        <v/>
      </c>
      <c r="M2161" s="150" t="str">
        <f t="shared" si="444"/>
        <v/>
      </c>
      <c r="N2161" s="172" t="str">
        <f t="shared" si="445"/>
        <v/>
      </c>
      <c r="O2161" s="150" t="str">
        <f t="shared" si="446"/>
        <v/>
      </c>
      <c r="P2161" s="151" t="str">
        <f t="shared" si="447"/>
        <v/>
      </c>
      <c r="Q2161" s="150" t="str">
        <f t="shared" si="437"/>
        <v/>
      </c>
      <c r="R2161" s="126" t="str">
        <f t="array" ref="R2161">IF(AND(ISTEXT(E2161),D2161="TR"),_xlfn.STDEV.S(IF(Supplier=E2161,Target)),"")</f>
        <v/>
      </c>
      <c r="S2161" s="143" t="e">
        <f t="shared" si="448"/>
        <v>#VALUE!</v>
      </c>
      <c r="T2161" s="146" t="e">
        <f t="shared" si="449"/>
        <v>#VALUE!</v>
      </c>
    </row>
    <row r="2162" spans="1:20" x14ac:dyDescent="0.2">
      <c r="A2162" s="14"/>
      <c r="B2162" s="14"/>
      <c r="C2162" s="14"/>
      <c r="D2162" s="14"/>
      <c r="E2162" s="14"/>
      <c r="F2162" s="149" t="str">
        <f t="shared" si="438"/>
        <v/>
      </c>
      <c r="G2162" s="148" t="str">
        <f>IF(F2162="","",SUMIF(Supplier,Waste_Input!E2162,TotalSampleWeight))</f>
        <v/>
      </c>
      <c r="H2162" s="150" t="str">
        <f t="shared" si="439"/>
        <v/>
      </c>
      <c r="I2162" s="150" t="str">
        <f t="shared" si="440"/>
        <v/>
      </c>
      <c r="J2162" s="150" t="str">
        <f t="shared" si="441"/>
        <v/>
      </c>
      <c r="K2162" s="150" t="str">
        <f t="shared" si="442"/>
        <v/>
      </c>
      <c r="L2162" s="150" t="str">
        <f t="shared" si="443"/>
        <v/>
      </c>
      <c r="M2162" s="150" t="str">
        <f t="shared" si="444"/>
        <v/>
      </c>
      <c r="N2162" s="172" t="str">
        <f t="shared" si="445"/>
        <v/>
      </c>
      <c r="O2162" s="150" t="str">
        <f t="shared" si="446"/>
        <v/>
      </c>
      <c r="P2162" s="151" t="str">
        <f t="shared" si="447"/>
        <v/>
      </c>
      <c r="Q2162" s="150" t="str">
        <f t="shared" si="437"/>
        <v/>
      </c>
      <c r="R2162" s="126" t="str">
        <f t="array" ref="R2162">IF(AND(ISTEXT(E2162),D2162="TR"),_xlfn.STDEV.S(IF(Supplier=E2162,Target)),"")</f>
        <v/>
      </c>
      <c r="S2162" s="143" t="e">
        <f t="shared" si="448"/>
        <v>#VALUE!</v>
      </c>
      <c r="T2162" s="146" t="e">
        <f t="shared" si="449"/>
        <v>#VALUE!</v>
      </c>
    </row>
    <row r="2163" spans="1:20" x14ac:dyDescent="0.2">
      <c r="A2163" s="14"/>
      <c r="B2163" s="14"/>
      <c r="C2163" s="14"/>
      <c r="D2163" s="14"/>
      <c r="E2163" s="14"/>
      <c r="F2163" s="149" t="str">
        <f t="shared" si="438"/>
        <v/>
      </c>
      <c r="G2163" s="148" t="str">
        <f>IF(F2163="","",SUMIF(Supplier,Waste_Input!E2163,TotalSampleWeight))</f>
        <v/>
      </c>
      <c r="H2163" s="150" t="str">
        <f t="shared" si="439"/>
        <v/>
      </c>
      <c r="I2163" s="150" t="str">
        <f t="shared" si="440"/>
        <v/>
      </c>
      <c r="J2163" s="150" t="str">
        <f t="shared" si="441"/>
        <v/>
      </c>
      <c r="K2163" s="150" t="str">
        <f t="shared" si="442"/>
        <v/>
      </c>
      <c r="L2163" s="150" t="str">
        <f t="shared" si="443"/>
        <v/>
      </c>
      <c r="M2163" s="150" t="str">
        <f t="shared" si="444"/>
        <v/>
      </c>
      <c r="N2163" s="172" t="str">
        <f t="shared" si="445"/>
        <v/>
      </c>
      <c r="O2163" s="150" t="str">
        <f t="shared" si="446"/>
        <v/>
      </c>
      <c r="P2163" s="151" t="str">
        <f t="shared" si="447"/>
        <v/>
      </c>
      <c r="Q2163" s="150" t="str">
        <f t="shared" si="437"/>
        <v/>
      </c>
      <c r="R2163" s="126" t="str">
        <f t="array" ref="R2163">IF(AND(ISTEXT(E2163),D2163="TR"),_xlfn.STDEV.S(IF(Supplier=E2163,Target)),"")</f>
        <v/>
      </c>
      <c r="S2163" s="143" t="e">
        <f t="shared" si="448"/>
        <v>#VALUE!</v>
      </c>
      <c r="T2163" s="146" t="e">
        <f t="shared" si="449"/>
        <v>#VALUE!</v>
      </c>
    </row>
    <row r="2164" spans="1:20" x14ac:dyDescent="0.2">
      <c r="A2164" s="14"/>
      <c r="B2164" s="14"/>
      <c r="C2164" s="14"/>
      <c r="D2164" s="14"/>
      <c r="E2164" s="14"/>
      <c r="F2164" s="149" t="str">
        <f t="shared" si="438"/>
        <v/>
      </c>
      <c r="G2164" s="148" t="str">
        <f>IF(F2164="","",SUMIF(Supplier,Waste_Input!E2164,TotalSampleWeight))</f>
        <v/>
      </c>
      <c r="H2164" s="150" t="str">
        <f t="shared" si="439"/>
        <v/>
      </c>
      <c r="I2164" s="150" t="str">
        <f t="shared" si="440"/>
        <v/>
      </c>
      <c r="J2164" s="150" t="str">
        <f t="shared" si="441"/>
        <v/>
      </c>
      <c r="K2164" s="150" t="str">
        <f t="shared" si="442"/>
        <v/>
      </c>
      <c r="L2164" s="150" t="str">
        <f t="shared" si="443"/>
        <v/>
      </c>
      <c r="M2164" s="150" t="str">
        <f t="shared" si="444"/>
        <v/>
      </c>
      <c r="N2164" s="172" t="str">
        <f t="shared" si="445"/>
        <v/>
      </c>
      <c r="O2164" s="150" t="str">
        <f t="shared" si="446"/>
        <v/>
      </c>
      <c r="P2164" s="151" t="str">
        <f t="shared" si="447"/>
        <v/>
      </c>
      <c r="Q2164" s="150" t="str">
        <f t="shared" si="437"/>
        <v/>
      </c>
      <c r="R2164" s="126" t="str">
        <f t="array" ref="R2164">IF(AND(ISTEXT(E2164),D2164="TR"),_xlfn.STDEV.S(IF(Supplier=E2164,Target)),"")</f>
        <v/>
      </c>
      <c r="S2164" s="143" t="e">
        <f t="shared" si="448"/>
        <v>#VALUE!</v>
      </c>
      <c r="T2164" s="146" t="e">
        <f t="shared" si="449"/>
        <v>#VALUE!</v>
      </c>
    </row>
    <row r="2165" spans="1:20" x14ac:dyDescent="0.2">
      <c r="A2165" s="14"/>
      <c r="B2165" s="14"/>
      <c r="C2165" s="14"/>
      <c r="D2165" s="14"/>
      <c r="E2165" s="14"/>
      <c r="F2165" s="149" t="str">
        <f t="shared" si="438"/>
        <v/>
      </c>
      <c r="G2165" s="148" t="str">
        <f>IF(F2165="","",SUMIF(Supplier,Waste_Input!E2165,TotalSampleWeight))</f>
        <v/>
      </c>
      <c r="H2165" s="150" t="str">
        <f t="shared" si="439"/>
        <v/>
      </c>
      <c r="I2165" s="150" t="str">
        <f t="shared" si="440"/>
        <v/>
      </c>
      <c r="J2165" s="150" t="str">
        <f t="shared" si="441"/>
        <v/>
      </c>
      <c r="K2165" s="150" t="str">
        <f t="shared" si="442"/>
        <v/>
      </c>
      <c r="L2165" s="150" t="str">
        <f t="shared" si="443"/>
        <v/>
      </c>
      <c r="M2165" s="150" t="str">
        <f t="shared" si="444"/>
        <v/>
      </c>
      <c r="N2165" s="172" t="str">
        <f t="shared" si="445"/>
        <v/>
      </c>
      <c r="O2165" s="150" t="str">
        <f t="shared" si="446"/>
        <v/>
      </c>
      <c r="P2165" s="151" t="str">
        <f t="shared" si="447"/>
        <v/>
      </c>
      <c r="Q2165" s="150" t="str">
        <f t="shared" si="437"/>
        <v/>
      </c>
      <c r="R2165" s="126" t="str">
        <f t="array" ref="R2165">IF(AND(ISTEXT(E2165),D2165="TR"),_xlfn.STDEV.S(IF(Supplier=E2165,Target)),"")</f>
        <v/>
      </c>
      <c r="S2165" s="143" t="e">
        <f t="shared" si="448"/>
        <v>#VALUE!</v>
      </c>
      <c r="T2165" s="146" t="e">
        <f t="shared" si="449"/>
        <v>#VALUE!</v>
      </c>
    </row>
    <row r="2166" spans="1:20" x14ac:dyDescent="0.2">
      <c r="A2166" s="14"/>
      <c r="B2166" s="14"/>
      <c r="C2166" s="14"/>
      <c r="D2166" s="14"/>
      <c r="E2166" s="14"/>
      <c r="F2166" s="149" t="str">
        <f t="shared" si="438"/>
        <v/>
      </c>
      <c r="G2166" s="148" t="str">
        <f>IF(F2166="","",SUMIF(Supplier,Waste_Input!E2166,TotalSampleWeight))</f>
        <v/>
      </c>
      <c r="H2166" s="150" t="str">
        <f t="shared" si="439"/>
        <v/>
      </c>
      <c r="I2166" s="150" t="str">
        <f t="shared" si="440"/>
        <v/>
      </c>
      <c r="J2166" s="150" t="str">
        <f t="shared" si="441"/>
        <v/>
      </c>
      <c r="K2166" s="150" t="str">
        <f t="shared" si="442"/>
        <v/>
      </c>
      <c r="L2166" s="150" t="str">
        <f t="shared" si="443"/>
        <v/>
      </c>
      <c r="M2166" s="150" t="str">
        <f t="shared" si="444"/>
        <v/>
      </c>
      <c r="N2166" s="172" t="str">
        <f t="shared" si="445"/>
        <v/>
      </c>
      <c r="O2166" s="150" t="str">
        <f t="shared" si="446"/>
        <v/>
      </c>
      <c r="P2166" s="151" t="str">
        <f t="shared" si="447"/>
        <v/>
      </c>
      <c r="Q2166" s="150" t="str">
        <f t="shared" si="437"/>
        <v/>
      </c>
      <c r="R2166" s="126" t="str">
        <f t="array" ref="R2166">IF(AND(ISTEXT(E2166),D2166="TR"),_xlfn.STDEV.S(IF(Supplier=E2166,Target)),"")</f>
        <v/>
      </c>
      <c r="S2166" s="143" t="e">
        <f t="shared" si="448"/>
        <v>#VALUE!</v>
      </c>
      <c r="T2166" s="146" t="e">
        <f t="shared" si="449"/>
        <v>#VALUE!</v>
      </c>
    </row>
    <row r="2167" spans="1:20" x14ac:dyDescent="0.2">
      <c r="A2167" s="14"/>
      <c r="B2167" s="14"/>
      <c r="C2167" s="14"/>
      <c r="D2167" s="14"/>
      <c r="E2167" s="14"/>
      <c r="F2167" s="149" t="str">
        <f t="shared" si="438"/>
        <v/>
      </c>
      <c r="G2167" s="148" t="str">
        <f>IF(F2167="","",SUMIF(Supplier,Waste_Input!E2167,TotalSampleWeight))</f>
        <v/>
      </c>
      <c r="H2167" s="150" t="str">
        <f t="shared" si="439"/>
        <v/>
      </c>
      <c r="I2167" s="150" t="str">
        <f t="shared" si="440"/>
        <v/>
      </c>
      <c r="J2167" s="150" t="str">
        <f t="shared" si="441"/>
        <v/>
      </c>
      <c r="K2167" s="150" t="str">
        <f t="shared" si="442"/>
        <v/>
      </c>
      <c r="L2167" s="150" t="str">
        <f t="shared" si="443"/>
        <v/>
      </c>
      <c r="M2167" s="150" t="str">
        <f t="shared" si="444"/>
        <v/>
      </c>
      <c r="N2167" s="172" t="str">
        <f t="shared" si="445"/>
        <v/>
      </c>
      <c r="O2167" s="150" t="str">
        <f t="shared" si="446"/>
        <v/>
      </c>
      <c r="P2167" s="151" t="str">
        <f t="shared" si="447"/>
        <v/>
      </c>
      <c r="Q2167" s="150" t="str">
        <f t="shared" si="437"/>
        <v/>
      </c>
      <c r="R2167" s="126" t="str">
        <f t="array" ref="R2167">IF(AND(ISTEXT(E2167),D2167="TR"),_xlfn.STDEV.S(IF(Supplier=E2167,Target)),"")</f>
        <v/>
      </c>
      <c r="S2167" s="143" t="e">
        <f t="shared" si="448"/>
        <v>#VALUE!</v>
      </c>
      <c r="T2167" s="146" t="e">
        <f t="shared" si="449"/>
        <v>#VALUE!</v>
      </c>
    </row>
    <row r="2168" spans="1:20" x14ac:dyDescent="0.2">
      <c r="A2168" s="14"/>
      <c r="B2168" s="14"/>
      <c r="C2168" s="14"/>
      <c r="D2168" s="14"/>
      <c r="E2168" s="14"/>
      <c r="F2168" s="149" t="str">
        <f t="shared" si="438"/>
        <v/>
      </c>
      <c r="G2168" s="148" t="str">
        <f>IF(F2168="","",SUMIF(Supplier,Waste_Input!E2168,TotalSampleWeight))</f>
        <v/>
      </c>
      <c r="H2168" s="150" t="str">
        <f t="shared" si="439"/>
        <v/>
      </c>
      <c r="I2168" s="150" t="str">
        <f t="shared" si="440"/>
        <v/>
      </c>
      <c r="J2168" s="150" t="str">
        <f t="shared" si="441"/>
        <v/>
      </c>
      <c r="K2168" s="150" t="str">
        <f t="shared" si="442"/>
        <v/>
      </c>
      <c r="L2168" s="150" t="str">
        <f t="shared" si="443"/>
        <v/>
      </c>
      <c r="M2168" s="150" t="str">
        <f t="shared" si="444"/>
        <v/>
      </c>
      <c r="N2168" s="172" t="str">
        <f t="shared" si="445"/>
        <v/>
      </c>
      <c r="O2168" s="150" t="str">
        <f t="shared" si="446"/>
        <v/>
      </c>
      <c r="P2168" s="151" t="str">
        <f t="shared" si="447"/>
        <v/>
      </c>
      <c r="Q2168" s="150" t="str">
        <f t="shared" si="437"/>
        <v/>
      </c>
      <c r="R2168" s="126" t="str">
        <f t="array" ref="R2168">IF(AND(ISTEXT(E2168),D2168="TR"),_xlfn.STDEV.S(IF(Supplier=E2168,Target)),"")</f>
        <v/>
      </c>
      <c r="S2168" s="143" t="e">
        <f t="shared" si="448"/>
        <v>#VALUE!</v>
      </c>
      <c r="T2168" s="146" t="e">
        <f t="shared" si="449"/>
        <v>#VALUE!</v>
      </c>
    </row>
    <row r="2169" spans="1:20" x14ac:dyDescent="0.2">
      <c r="A2169" s="14"/>
      <c r="B2169" s="14"/>
      <c r="C2169" s="14"/>
      <c r="D2169" s="14"/>
      <c r="E2169" s="14"/>
      <c r="F2169" s="149" t="str">
        <f t="shared" si="438"/>
        <v/>
      </c>
      <c r="G2169" s="148" t="str">
        <f>IF(F2169="","",SUMIF(Supplier,Waste_Input!E2169,TotalSampleWeight))</f>
        <v/>
      </c>
      <c r="H2169" s="150" t="str">
        <f t="shared" si="439"/>
        <v/>
      </c>
      <c r="I2169" s="150" t="str">
        <f t="shared" si="440"/>
        <v/>
      </c>
      <c r="J2169" s="150" t="str">
        <f t="shared" si="441"/>
        <v/>
      </c>
      <c r="K2169" s="150" t="str">
        <f t="shared" si="442"/>
        <v/>
      </c>
      <c r="L2169" s="150" t="str">
        <f t="shared" si="443"/>
        <v/>
      </c>
      <c r="M2169" s="150" t="str">
        <f t="shared" si="444"/>
        <v/>
      </c>
      <c r="N2169" s="172" t="str">
        <f t="shared" si="445"/>
        <v/>
      </c>
      <c r="O2169" s="150" t="str">
        <f t="shared" si="446"/>
        <v/>
      </c>
      <c r="P2169" s="151" t="str">
        <f t="shared" si="447"/>
        <v/>
      </c>
      <c r="Q2169" s="150" t="str">
        <f t="shared" si="437"/>
        <v/>
      </c>
      <c r="R2169" s="126" t="str">
        <f t="array" ref="R2169">IF(AND(ISTEXT(E2169),D2169="TR"),_xlfn.STDEV.S(IF(Supplier=E2169,Target)),"")</f>
        <v/>
      </c>
      <c r="S2169" s="143" t="e">
        <f t="shared" si="448"/>
        <v>#VALUE!</v>
      </c>
      <c r="T2169" s="146" t="e">
        <f t="shared" si="449"/>
        <v>#VALUE!</v>
      </c>
    </row>
    <row r="2170" spans="1:20" x14ac:dyDescent="0.2">
      <c r="A2170" s="14"/>
      <c r="B2170" s="14"/>
      <c r="C2170" s="14"/>
      <c r="D2170" s="14"/>
      <c r="E2170" s="14"/>
      <c r="F2170" s="149" t="str">
        <f t="shared" si="438"/>
        <v/>
      </c>
      <c r="G2170" s="148" t="str">
        <f>IF(F2170="","",SUMIF(Supplier,Waste_Input!E2170,TotalSampleWeight))</f>
        <v/>
      </c>
      <c r="H2170" s="150" t="str">
        <f t="shared" si="439"/>
        <v/>
      </c>
      <c r="I2170" s="150" t="str">
        <f t="shared" si="440"/>
        <v/>
      </c>
      <c r="J2170" s="150" t="str">
        <f t="shared" si="441"/>
        <v/>
      </c>
      <c r="K2170" s="150" t="str">
        <f t="shared" si="442"/>
        <v/>
      </c>
      <c r="L2170" s="150" t="str">
        <f t="shared" si="443"/>
        <v/>
      </c>
      <c r="M2170" s="150" t="str">
        <f t="shared" si="444"/>
        <v/>
      </c>
      <c r="N2170" s="172" t="str">
        <f t="shared" si="445"/>
        <v/>
      </c>
      <c r="O2170" s="150" t="str">
        <f t="shared" si="446"/>
        <v/>
      </c>
      <c r="P2170" s="151" t="str">
        <f t="shared" si="447"/>
        <v/>
      </c>
      <c r="Q2170" s="150" t="str">
        <f t="shared" si="437"/>
        <v/>
      </c>
      <c r="R2170" s="126" t="str">
        <f t="array" ref="R2170">IF(AND(ISTEXT(E2170),D2170="TR"),_xlfn.STDEV.S(IF(Supplier=E2170,Target)),"")</f>
        <v/>
      </c>
      <c r="S2170" s="143" t="e">
        <f t="shared" si="448"/>
        <v>#VALUE!</v>
      </c>
      <c r="T2170" s="146" t="e">
        <f t="shared" si="449"/>
        <v>#VALUE!</v>
      </c>
    </row>
    <row r="2171" spans="1:20" x14ac:dyDescent="0.2">
      <c r="A2171" s="14"/>
      <c r="B2171" s="14"/>
      <c r="C2171" s="14"/>
      <c r="D2171" s="14"/>
      <c r="E2171" s="14"/>
      <c r="F2171" s="149" t="str">
        <f t="shared" si="438"/>
        <v/>
      </c>
      <c r="G2171" s="148" t="str">
        <f>IF(F2171="","",SUMIF(Supplier,Waste_Input!E2171,TotalSampleWeight))</f>
        <v/>
      </c>
      <c r="H2171" s="150" t="str">
        <f t="shared" si="439"/>
        <v/>
      </c>
      <c r="I2171" s="150" t="str">
        <f t="shared" si="440"/>
        <v/>
      </c>
      <c r="J2171" s="150" t="str">
        <f t="shared" si="441"/>
        <v/>
      </c>
      <c r="K2171" s="150" t="str">
        <f t="shared" si="442"/>
        <v/>
      </c>
      <c r="L2171" s="150" t="str">
        <f t="shared" si="443"/>
        <v/>
      </c>
      <c r="M2171" s="150" t="str">
        <f t="shared" si="444"/>
        <v/>
      </c>
      <c r="N2171" s="172" t="str">
        <f t="shared" si="445"/>
        <v/>
      </c>
      <c r="O2171" s="150" t="str">
        <f t="shared" si="446"/>
        <v/>
      </c>
      <c r="P2171" s="151" t="str">
        <f t="shared" si="447"/>
        <v/>
      </c>
      <c r="Q2171" s="150" t="str">
        <f t="shared" si="437"/>
        <v/>
      </c>
      <c r="R2171" s="126" t="str">
        <f t="array" ref="R2171">IF(AND(ISTEXT(E2171),D2171="TR"),_xlfn.STDEV.S(IF(Supplier=E2171,Target)),"")</f>
        <v/>
      </c>
      <c r="S2171" s="143" t="e">
        <f t="shared" si="448"/>
        <v>#VALUE!</v>
      </c>
      <c r="T2171" s="146" t="e">
        <f t="shared" si="449"/>
        <v>#VALUE!</v>
      </c>
    </row>
    <row r="2172" spans="1:20" x14ac:dyDescent="0.2">
      <c r="A2172" s="14"/>
      <c r="B2172" s="14"/>
      <c r="C2172" s="14"/>
      <c r="D2172" s="14"/>
      <c r="E2172" s="14"/>
      <c r="F2172" s="149" t="str">
        <f t="shared" si="438"/>
        <v/>
      </c>
      <c r="G2172" s="148" t="str">
        <f>IF(F2172="","",SUMIF(Supplier,Waste_Input!E2172,TotalSampleWeight))</f>
        <v/>
      </c>
      <c r="H2172" s="150" t="str">
        <f t="shared" si="439"/>
        <v/>
      </c>
      <c r="I2172" s="150" t="str">
        <f t="shared" si="440"/>
        <v/>
      </c>
      <c r="J2172" s="150" t="str">
        <f t="shared" si="441"/>
        <v/>
      </c>
      <c r="K2172" s="150" t="str">
        <f t="shared" si="442"/>
        <v/>
      </c>
      <c r="L2172" s="150" t="str">
        <f t="shared" si="443"/>
        <v/>
      </c>
      <c r="M2172" s="150" t="str">
        <f t="shared" si="444"/>
        <v/>
      </c>
      <c r="N2172" s="172" t="str">
        <f t="shared" si="445"/>
        <v/>
      </c>
      <c r="O2172" s="150" t="str">
        <f t="shared" si="446"/>
        <v/>
      </c>
      <c r="P2172" s="151" t="str">
        <f t="shared" si="447"/>
        <v/>
      </c>
      <c r="Q2172" s="150" t="str">
        <f t="shared" si="437"/>
        <v/>
      </c>
      <c r="R2172" s="126" t="str">
        <f t="array" ref="R2172">IF(AND(ISTEXT(E2172),D2172="TR"),_xlfn.STDEV.S(IF(Supplier=E2172,Target)),"")</f>
        <v/>
      </c>
      <c r="S2172" s="143" t="e">
        <f t="shared" si="448"/>
        <v>#VALUE!</v>
      </c>
      <c r="T2172" s="146" t="e">
        <f t="shared" si="449"/>
        <v>#VALUE!</v>
      </c>
    </row>
    <row r="2173" spans="1:20" x14ac:dyDescent="0.2">
      <c r="A2173" s="14"/>
      <c r="B2173" s="14"/>
      <c r="C2173" s="14"/>
      <c r="D2173" s="14"/>
      <c r="E2173" s="14"/>
      <c r="F2173" s="149" t="str">
        <f t="shared" si="438"/>
        <v/>
      </c>
      <c r="G2173" s="148" t="str">
        <f>IF(F2173="","",SUMIF(Supplier,Waste_Input!E2173,TotalSampleWeight))</f>
        <v/>
      </c>
      <c r="H2173" s="150" t="str">
        <f t="shared" si="439"/>
        <v/>
      </c>
      <c r="I2173" s="150" t="str">
        <f t="shared" si="440"/>
        <v/>
      </c>
      <c r="J2173" s="150" t="str">
        <f t="shared" si="441"/>
        <v/>
      </c>
      <c r="K2173" s="150" t="str">
        <f t="shared" si="442"/>
        <v/>
      </c>
      <c r="L2173" s="150" t="str">
        <f t="shared" si="443"/>
        <v/>
      </c>
      <c r="M2173" s="150" t="str">
        <f t="shared" si="444"/>
        <v/>
      </c>
      <c r="N2173" s="172" t="str">
        <f t="shared" si="445"/>
        <v/>
      </c>
      <c r="O2173" s="150" t="str">
        <f t="shared" si="446"/>
        <v/>
      </c>
      <c r="P2173" s="151" t="str">
        <f t="shared" si="447"/>
        <v/>
      </c>
      <c r="Q2173" s="150" t="str">
        <f t="shared" si="437"/>
        <v/>
      </c>
      <c r="R2173" s="126" t="str">
        <f t="array" ref="R2173">IF(AND(ISTEXT(E2173),D2173="TR"),_xlfn.STDEV.S(IF(Supplier=E2173,Target)),"")</f>
        <v/>
      </c>
      <c r="S2173" s="143" t="e">
        <f t="shared" si="448"/>
        <v>#VALUE!</v>
      </c>
      <c r="T2173" s="146" t="e">
        <f t="shared" si="449"/>
        <v>#VALUE!</v>
      </c>
    </row>
    <row r="2174" spans="1:20" x14ac:dyDescent="0.2">
      <c r="A2174" s="14"/>
      <c r="B2174" s="14"/>
      <c r="C2174" s="14"/>
      <c r="D2174" s="14"/>
      <c r="E2174" s="14"/>
      <c r="F2174" s="149" t="str">
        <f t="shared" si="438"/>
        <v/>
      </c>
      <c r="G2174" s="148" t="str">
        <f>IF(F2174="","",SUMIF(Supplier,Waste_Input!E2174,TotalSampleWeight))</f>
        <v/>
      </c>
      <c r="H2174" s="150" t="str">
        <f t="shared" si="439"/>
        <v/>
      </c>
      <c r="I2174" s="150" t="str">
        <f t="shared" si="440"/>
        <v/>
      </c>
      <c r="J2174" s="150" t="str">
        <f t="shared" si="441"/>
        <v/>
      </c>
      <c r="K2174" s="150" t="str">
        <f t="shared" si="442"/>
        <v/>
      </c>
      <c r="L2174" s="150" t="str">
        <f t="shared" si="443"/>
        <v/>
      </c>
      <c r="M2174" s="150" t="str">
        <f t="shared" si="444"/>
        <v/>
      </c>
      <c r="N2174" s="172" t="str">
        <f t="shared" si="445"/>
        <v/>
      </c>
      <c r="O2174" s="150" t="str">
        <f t="shared" si="446"/>
        <v/>
      </c>
      <c r="P2174" s="151" t="str">
        <f t="shared" si="447"/>
        <v/>
      </c>
      <c r="Q2174" s="150" t="str">
        <f t="shared" si="437"/>
        <v/>
      </c>
      <c r="R2174" s="126" t="str">
        <f t="array" ref="R2174">IF(AND(ISTEXT(E2174),D2174="TR"),_xlfn.STDEV.S(IF(Supplier=E2174,Target)),"")</f>
        <v/>
      </c>
      <c r="S2174" s="143" t="e">
        <f t="shared" si="448"/>
        <v>#VALUE!</v>
      </c>
      <c r="T2174" s="146" t="e">
        <f t="shared" si="449"/>
        <v>#VALUE!</v>
      </c>
    </row>
    <row r="2175" spans="1:20" x14ac:dyDescent="0.2">
      <c r="A2175" s="14"/>
      <c r="B2175" s="14"/>
      <c r="C2175" s="14"/>
      <c r="D2175" s="14"/>
      <c r="E2175" s="14"/>
      <c r="F2175" s="149" t="str">
        <f t="shared" si="438"/>
        <v/>
      </c>
      <c r="G2175" s="148" t="str">
        <f>IF(F2175="","",SUMIF(Supplier,Waste_Input!E2175,TotalSampleWeight))</f>
        <v/>
      </c>
      <c r="H2175" s="150" t="str">
        <f t="shared" si="439"/>
        <v/>
      </c>
      <c r="I2175" s="150" t="str">
        <f t="shared" si="440"/>
        <v/>
      </c>
      <c r="J2175" s="150" t="str">
        <f t="shared" si="441"/>
        <v/>
      </c>
      <c r="K2175" s="150" t="str">
        <f t="shared" si="442"/>
        <v/>
      </c>
      <c r="L2175" s="150" t="str">
        <f t="shared" si="443"/>
        <v/>
      </c>
      <c r="M2175" s="150" t="str">
        <f t="shared" si="444"/>
        <v/>
      </c>
      <c r="N2175" s="172" t="str">
        <f t="shared" si="445"/>
        <v/>
      </c>
      <c r="O2175" s="150" t="str">
        <f t="shared" si="446"/>
        <v/>
      </c>
      <c r="P2175" s="151" t="str">
        <f t="shared" si="447"/>
        <v/>
      </c>
      <c r="Q2175" s="150" t="str">
        <f t="shared" si="437"/>
        <v/>
      </c>
      <c r="R2175" s="126" t="str">
        <f t="array" ref="R2175">IF(AND(ISTEXT(E2175),D2175="TR"),_xlfn.STDEV.S(IF(Supplier=E2175,Target)),"")</f>
        <v/>
      </c>
      <c r="S2175" s="143" t="e">
        <f t="shared" si="448"/>
        <v>#VALUE!</v>
      </c>
      <c r="T2175" s="146" t="e">
        <f t="shared" si="449"/>
        <v>#VALUE!</v>
      </c>
    </row>
    <row r="2176" spans="1:20" x14ac:dyDescent="0.2">
      <c r="A2176" s="14"/>
      <c r="B2176" s="14"/>
      <c r="C2176" s="14"/>
      <c r="D2176" s="14"/>
      <c r="E2176" s="14"/>
      <c r="F2176" s="149" t="str">
        <f t="shared" si="438"/>
        <v/>
      </c>
      <c r="G2176" s="148" t="str">
        <f>IF(F2176="","",SUMIF(Supplier,Waste_Input!E2176,TotalSampleWeight))</f>
        <v/>
      </c>
      <c r="H2176" s="150" t="str">
        <f t="shared" si="439"/>
        <v/>
      </c>
      <c r="I2176" s="150" t="str">
        <f t="shared" si="440"/>
        <v/>
      </c>
      <c r="J2176" s="150" t="str">
        <f t="shared" si="441"/>
        <v/>
      </c>
      <c r="K2176" s="150" t="str">
        <f t="shared" si="442"/>
        <v/>
      </c>
      <c r="L2176" s="150" t="str">
        <f t="shared" si="443"/>
        <v/>
      </c>
      <c r="M2176" s="150" t="str">
        <f t="shared" si="444"/>
        <v/>
      </c>
      <c r="N2176" s="172" t="str">
        <f t="shared" si="445"/>
        <v/>
      </c>
      <c r="O2176" s="150" t="str">
        <f t="shared" si="446"/>
        <v/>
      </c>
      <c r="P2176" s="151" t="str">
        <f t="shared" si="447"/>
        <v/>
      </c>
      <c r="Q2176" s="150" t="str">
        <f t="shared" si="437"/>
        <v/>
      </c>
      <c r="R2176" s="126" t="str">
        <f t="array" ref="R2176">IF(AND(ISTEXT(E2176),D2176="TR"),_xlfn.STDEV.S(IF(Supplier=E2176,Target)),"")</f>
        <v/>
      </c>
      <c r="S2176" s="143" t="e">
        <f t="shared" si="448"/>
        <v>#VALUE!</v>
      </c>
      <c r="T2176" s="146" t="e">
        <f t="shared" si="449"/>
        <v>#VALUE!</v>
      </c>
    </row>
    <row r="2177" spans="1:20" x14ac:dyDescent="0.2">
      <c r="A2177" s="14"/>
      <c r="B2177" s="14"/>
      <c r="C2177" s="14"/>
      <c r="D2177" s="14"/>
      <c r="E2177" s="14"/>
      <c r="F2177" s="149" t="str">
        <f t="shared" si="438"/>
        <v/>
      </c>
      <c r="G2177" s="148" t="str">
        <f>IF(F2177="","",SUMIF(Supplier,Waste_Input!E2177,TotalSampleWeight))</f>
        <v/>
      </c>
      <c r="H2177" s="150" t="str">
        <f t="shared" si="439"/>
        <v/>
      </c>
      <c r="I2177" s="150" t="str">
        <f t="shared" si="440"/>
        <v/>
      </c>
      <c r="J2177" s="150" t="str">
        <f t="shared" si="441"/>
        <v/>
      </c>
      <c r="K2177" s="150" t="str">
        <f t="shared" si="442"/>
        <v/>
      </c>
      <c r="L2177" s="150" t="str">
        <f t="shared" si="443"/>
        <v/>
      </c>
      <c r="M2177" s="150" t="str">
        <f t="shared" si="444"/>
        <v/>
      </c>
      <c r="N2177" s="172" t="str">
        <f t="shared" si="445"/>
        <v/>
      </c>
      <c r="O2177" s="150" t="str">
        <f t="shared" si="446"/>
        <v/>
      </c>
      <c r="P2177" s="151" t="str">
        <f t="shared" si="447"/>
        <v/>
      </c>
      <c r="Q2177" s="150" t="str">
        <f t="shared" si="437"/>
        <v/>
      </c>
      <c r="R2177" s="126" t="str">
        <f t="array" ref="R2177">IF(AND(ISTEXT(E2177),D2177="TR"),_xlfn.STDEV.S(IF(Supplier=E2177,Target)),"")</f>
        <v/>
      </c>
      <c r="S2177" s="143" t="e">
        <f t="shared" si="448"/>
        <v>#VALUE!</v>
      </c>
      <c r="T2177" s="146" t="e">
        <f t="shared" si="449"/>
        <v>#VALUE!</v>
      </c>
    </row>
    <row r="2178" spans="1:20" x14ac:dyDescent="0.2">
      <c r="A2178" s="14"/>
      <c r="B2178" s="14"/>
      <c r="C2178" s="14"/>
      <c r="D2178" s="14"/>
      <c r="E2178" s="14"/>
      <c r="F2178" s="149" t="str">
        <f t="shared" si="438"/>
        <v/>
      </c>
      <c r="G2178" s="148" t="str">
        <f>IF(F2178="","",SUMIF(Supplier,Waste_Input!E2178,TotalSampleWeight))</f>
        <v/>
      </c>
      <c r="H2178" s="150" t="str">
        <f t="shared" si="439"/>
        <v/>
      </c>
      <c r="I2178" s="150" t="str">
        <f t="shared" si="440"/>
        <v/>
      </c>
      <c r="J2178" s="150" t="str">
        <f t="shared" si="441"/>
        <v/>
      </c>
      <c r="K2178" s="150" t="str">
        <f t="shared" si="442"/>
        <v/>
      </c>
      <c r="L2178" s="150" t="str">
        <f t="shared" si="443"/>
        <v/>
      </c>
      <c r="M2178" s="150" t="str">
        <f t="shared" si="444"/>
        <v/>
      </c>
      <c r="N2178" s="172" t="str">
        <f t="shared" si="445"/>
        <v/>
      </c>
      <c r="O2178" s="150" t="str">
        <f t="shared" si="446"/>
        <v/>
      </c>
      <c r="P2178" s="151" t="str">
        <f t="shared" si="447"/>
        <v/>
      </c>
      <c r="Q2178" s="150" t="str">
        <f t="shared" ref="Q2178:Q2241" si="450">IFERROR(IF(AND(ISTEXT(E2178),D2178="TR"),AVERAGEIF(Supplier,E2178,Fragments),""),"")</f>
        <v/>
      </c>
      <c r="R2178" s="126" t="str">
        <f t="array" ref="R2178">IF(AND(ISTEXT(E2178),D2178="TR"),_xlfn.STDEV.S(IF(Supplier=E2178,Target)),"")</f>
        <v/>
      </c>
      <c r="S2178" s="143" t="e">
        <f t="shared" si="448"/>
        <v>#VALUE!</v>
      </c>
      <c r="T2178" s="146" t="e">
        <f t="shared" si="449"/>
        <v>#VALUE!</v>
      </c>
    </row>
    <row r="2179" spans="1:20" x14ac:dyDescent="0.2">
      <c r="A2179" s="14"/>
      <c r="B2179" s="14"/>
      <c r="C2179" s="14"/>
      <c r="D2179" s="14"/>
      <c r="E2179" s="14"/>
      <c r="F2179" s="149" t="str">
        <f t="shared" ref="F2179:F2242" si="451">IF(AND(ISTEXT(E2179),D2179="TR"),COUNTIF(Supplier,"*"&amp;E2179&amp;"*"),"")</f>
        <v/>
      </c>
      <c r="G2179" s="148" t="str">
        <f>IF(F2179="","",SUMIF(Supplier,Waste_Input!E2179,TotalSampleWeight))</f>
        <v/>
      </c>
      <c r="H2179" s="150" t="str">
        <f t="shared" ref="H2179:H2242" si="452">IFERROR(IF(AND(ISTEXT(E2179),D2179="TR"),AVERAGEIF(Supplier,E2179,Plastic),""),"")</f>
        <v/>
      </c>
      <c r="I2179" s="150" t="str">
        <f t="shared" ref="I2179:I2242" si="453">IFERROR(IF(AND(ISTEXT(E2179),D2179="TR"),AVERAGEIF(Supplier,E2179,Glass),""),"")</f>
        <v/>
      </c>
      <c r="J2179" s="150" t="str">
        <f t="shared" ref="J2179:J2242" si="454">IFERROR(IF(AND(ISTEXT(E2179),D2179="TR"),AVERAGEIF(Supplier,E2179,Paper),""),"")</f>
        <v/>
      </c>
      <c r="K2179" s="150" t="str">
        <f t="shared" ref="K2179:K2242" si="455">IFERROR(IF(AND(ISTEXT(E2179),D2179="TR"),AVERAGEIF(Supplier,E2179,Cardboard),""),"")</f>
        <v/>
      </c>
      <c r="L2179" s="150" t="str">
        <f t="shared" ref="L2179:L2242" si="456">IFERROR(IF(AND(ISTEXT(E2179),D2179="TR"),AVERAGEIF(Supplier,E2179,Metals),""),"")</f>
        <v/>
      </c>
      <c r="M2179" s="150" t="str">
        <f t="shared" ref="M2179:M2242" si="457">IFERROR(IF(AND(ISTEXT(E2179),D2179="TR"),AVERAGEIF(Supplier,E2179,Target),""),"")</f>
        <v/>
      </c>
      <c r="N2179" s="172" t="str">
        <f t="shared" ref="N2179:N2242" si="458">IFERROR(R2179,"")</f>
        <v/>
      </c>
      <c r="O2179" s="150" t="str">
        <f t="shared" ref="O2179:O2242" si="459">IFERROR(IF(AND(ISTEXT(E2179),D2179="TR"), AVERAGEIF(Supplier,E2179,NonTarget),""),"")</f>
        <v/>
      </c>
      <c r="P2179" s="151" t="str">
        <f t="shared" ref="P2179:P2242" si="460">IFERROR(IF(AND(ISTEXT(E2179),D2179="TR"),AVERAGEIF(Supplier,E2179,NonRecycable),""),"")</f>
        <v/>
      </c>
      <c r="Q2179" s="150" t="str">
        <f t="shared" si="450"/>
        <v/>
      </c>
      <c r="R2179" s="126" t="str">
        <f t="array" ref="R2179">IF(AND(ISTEXT(E2179),D2179="TR"),_xlfn.STDEV.S(IF(Supplier=E2179,Target)),"")</f>
        <v/>
      </c>
      <c r="S2179" s="143" t="e">
        <f t="shared" ref="S2179:S2242" si="461">F2179-ROUNDDOWN(C2179/125,0)</f>
        <v>#VALUE!</v>
      </c>
      <c r="T2179" s="146" t="e">
        <f t="shared" ref="T2179:T2242" si="462">G2179/F2179</f>
        <v>#VALUE!</v>
      </c>
    </row>
    <row r="2180" spans="1:20" x14ac:dyDescent="0.2">
      <c r="A2180" s="14"/>
      <c r="B2180" s="14"/>
      <c r="C2180" s="14"/>
      <c r="D2180" s="14"/>
      <c r="E2180" s="14"/>
      <c r="F2180" s="149" t="str">
        <f t="shared" si="451"/>
        <v/>
      </c>
      <c r="G2180" s="148" t="str">
        <f>IF(F2180="","",SUMIF(Supplier,Waste_Input!E2180,TotalSampleWeight))</f>
        <v/>
      </c>
      <c r="H2180" s="150" t="str">
        <f t="shared" si="452"/>
        <v/>
      </c>
      <c r="I2180" s="150" t="str">
        <f t="shared" si="453"/>
        <v/>
      </c>
      <c r="J2180" s="150" t="str">
        <f t="shared" si="454"/>
        <v/>
      </c>
      <c r="K2180" s="150" t="str">
        <f t="shared" si="455"/>
        <v/>
      </c>
      <c r="L2180" s="150" t="str">
        <f t="shared" si="456"/>
        <v/>
      </c>
      <c r="M2180" s="150" t="str">
        <f t="shared" si="457"/>
        <v/>
      </c>
      <c r="N2180" s="172" t="str">
        <f t="shared" si="458"/>
        <v/>
      </c>
      <c r="O2180" s="150" t="str">
        <f t="shared" si="459"/>
        <v/>
      </c>
      <c r="P2180" s="151" t="str">
        <f t="shared" si="460"/>
        <v/>
      </c>
      <c r="Q2180" s="150" t="str">
        <f t="shared" si="450"/>
        <v/>
      </c>
      <c r="R2180" s="126" t="str">
        <f t="array" ref="R2180">IF(AND(ISTEXT(E2180),D2180="TR"),_xlfn.STDEV.S(IF(Supplier=E2180,Target)),"")</f>
        <v/>
      </c>
      <c r="S2180" s="143" t="e">
        <f t="shared" si="461"/>
        <v>#VALUE!</v>
      </c>
      <c r="T2180" s="146" t="e">
        <f t="shared" si="462"/>
        <v>#VALUE!</v>
      </c>
    </row>
    <row r="2181" spans="1:20" x14ac:dyDescent="0.2">
      <c r="A2181" s="14"/>
      <c r="B2181" s="14"/>
      <c r="C2181" s="14"/>
      <c r="D2181" s="14"/>
      <c r="E2181" s="14"/>
      <c r="F2181" s="149" t="str">
        <f t="shared" si="451"/>
        <v/>
      </c>
      <c r="G2181" s="148" t="str">
        <f>IF(F2181="","",SUMIF(Supplier,Waste_Input!E2181,TotalSampleWeight))</f>
        <v/>
      </c>
      <c r="H2181" s="150" t="str">
        <f t="shared" si="452"/>
        <v/>
      </c>
      <c r="I2181" s="150" t="str">
        <f t="shared" si="453"/>
        <v/>
      </c>
      <c r="J2181" s="150" t="str">
        <f t="shared" si="454"/>
        <v/>
      </c>
      <c r="K2181" s="150" t="str">
        <f t="shared" si="455"/>
        <v/>
      </c>
      <c r="L2181" s="150" t="str">
        <f t="shared" si="456"/>
        <v/>
      </c>
      <c r="M2181" s="150" t="str">
        <f t="shared" si="457"/>
        <v/>
      </c>
      <c r="N2181" s="172" t="str">
        <f t="shared" si="458"/>
        <v/>
      </c>
      <c r="O2181" s="150" t="str">
        <f t="shared" si="459"/>
        <v/>
      </c>
      <c r="P2181" s="151" t="str">
        <f t="shared" si="460"/>
        <v/>
      </c>
      <c r="Q2181" s="150" t="str">
        <f t="shared" si="450"/>
        <v/>
      </c>
      <c r="R2181" s="126" t="str">
        <f t="array" ref="R2181">IF(AND(ISTEXT(E2181),D2181="TR"),_xlfn.STDEV.S(IF(Supplier=E2181,Target)),"")</f>
        <v/>
      </c>
      <c r="S2181" s="143" t="e">
        <f t="shared" si="461"/>
        <v>#VALUE!</v>
      </c>
      <c r="T2181" s="146" t="e">
        <f t="shared" si="462"/>
        <v>#VALUE!</v>
      </c>
    </row>
    <row r="2182" spans="1:20" x14ac:dyDescent="0.2">
      <c r="A2182" s="14"/>
      <c r="B2182" s="14"/>
      <c r="C2182" s="14"/>
      <c r="D2182" s="14"/>
      <c r="E2182" s="14"/>
      <c r="F2182" s="149" t="str">
        <f t="shared" si="451"/>
        <v/>
      </c>
      <c r="G2182" s="148" t="str">
        <f>IF(F2182="","",SUMIF(Supplier,Waste_Input!E2182,TotalSampleWeight))</f>
        <v/>
      </c>
      <c r="H2182" s="150" t="str">
        <f t="shared" si="452"/>
        <v/>
      </c>
      <c r="I2182" s="150" t="str">
        <f t="shared" si="453"/>
        <v/>
      </c>
      <c r="J2182" s="150" t="str">
        <f t="shared" si="454"/>
        <v/>
      </c>
      <c r="K2182" s="150" t="str">
        <f t="shared" si="455"/>
        <v/>
      </c>
      <c r="L2182" s="150" t="str">
        <f t="shared" si="456"/>
        <v/>
      </c>
      <c r="M2182" s="150" t="str">
        <f t="shared" si="457"/>
        <v/>
      </c>
      <c r="N2182" s="172" t="str">
        <f t="shared" si="458"/>
        <v/>
      </c>
      <c r="O2182" s="150" t="str">
        <f t="shared" si="459"/>
        <v/>
      </c>
      <c r="P2182" s="151" t="str">
        <f t="shared" si="460"/>
        <v/>
      </c>
      <c r="Q2182" s="150" t="str">
        <f t="shared" si="450"/>
        <v/>
      </c>
      <c r="R2182" s="126" t="str">
        <f t="array" ref="R2182">IF(AND(ISTEXT(E2182),D2182="TR"),_xlfn.STDEV.S(IF(Supplier=E2182,Target)),"")</f>
        <v/>
      </c>
      <c r="S2182" s="143" t="e">
        <f t="shared" si="461"/>
        <v>#VALUE!</v>
      </c>
      <c r="T2182" s="146" t="e">
        <f t="shared" si="462"/>
        <v>#VALUE!</v>
      </c>
    </row>
    <row r="2183" spans="1:20" x14ac:dyDescent="0.2">
      <c r="A2183" s="14"/>
      <c r="B2183" s="14"/>
      <c r="C2183" s="14"/>
      <c r="D2183" s="14"/>
      <c r="E2183" s="14"/>
      <c r="F2183" s="149" t="str">
        <f t="shared" si="451"/>
        <v/>
      </c>
      <c r="G2183" s="148" t="str">
        <f>IF(F2183="","",SUMIF(Supplier,Waste_Input!E2183,TotalSampleWeight))</f>
        <v/>
      </c>
      <c r="H2183" s="150" t="str">
        <f t="shared" si="452"/>
        <v/>
      </c>
      <c r="I2183" s="150" t="str">
        <f t="shared" si="453"/>
        <v/>
      </c>
      <c r="J2183" s="150" t="str">
        <f t="shared" si="454"/>
        <v/>
      </c>
      <c r="K2183" s="150" t="str">
        <f t="shared" si="455"/>
        <v/>
      </c>
      <c r="L2183" s="150" t="str">
        <f t="shared" si="456"/>
        <v/>
      </c>
      <c r="M2183" s="150" t="str">
        <f t="shared" si="457"/>
        <v/>
      </c>
      <c r="N2183" s="172" t="str">
        <f t="shared" si="458"/>
        <v/>
      </c>
      <c r="O2183" s="150" t="str">
        <f t="shared" si="459"/>
        <v/>
      </c>
      <c r="P2183" s="151" t="str">
        <f t="shared" si="460"/>
        <v/>
      </c>
      <c r="Q2183" s="150" t="str">
        <f t="shared" si="450"/>
        <v/>
      </c>
      <c r="R2183" s="126" t="str">
        <f t="array" ref="R2183">IF(AND(ISTEXT(E2183),D2183="TR"),_xlfn.STDEV.S(IF(Supplier=E2183,Target)),"")</f>
        <v/>
      </c>
      <c r="S2183" s="143" t="e">
        <f t="shared" si="461"/>
        <v>#VALUE!</v>
      </c>
      <c r="T2183" s="146" t="e">
        <f t="shared" si="462"/>
        <v>#VALUE!</v>
      </c>
    </row>
    <row r="2184" spans="1:20" x14ac:dyDescent="0.2">
      <c r="A2184" s="14"/>
      <c r="B2184" s="14"/>
      <c r="C2184" s="14"/>
      <c r="D2184" s="14"/>
      <c r="E2184" s="14"/>
      <c r="F2184" s="149" t="str">
        <f t="shared" si="451"/>
        <v/>
      </c>
      <c r="G2184" s="148" t="str">
        <f>IF(F2184="","",SUMIF(Supplier,Waste_Input!E2184,TotalSampleWeight))</f>
        <v/>
      </c>
      <c r="H2184" s="150" t="str">
        <f t="shared" si="452"/>
        <v/>
      </c>
      <c r="I2184" s="150" t="str">
        <f t="shared" si="453"/>
        <v/>
      </c>
      <c r="J2184" s="150" t="str">
        <f t="shared" si="454"/>
        <v/>
      </c>
      <c r="K2184" s="150" t="str">
        <f t="shared" si="455"/>
        <v/>
      </c>
      <c r="L2184" s="150" t="str">
        <f t="shared" si="456"/>
        <v/>
      </c>
      <c r="M2184" s="150" t="str">
        <f t="shared" si="457"/>
        <v/>
      </c>
      <c r="N2184" s="172" t="str">
        <f t="shared" si="458"/>
        <v/>
      </c>
      <c r="O2184" s="150" t="str">
        <f t="shared" si="459"/>
        <v/>
      </c>
      <c r="P2184" s="151" t="str">
        <f t="shared" si="460"/>
        <v/>
      </c>
      <c r="Q2184" s="150" t="str">
        <f t="shared" si="450"/>
        <v/>
      </c>
      <c r="R2184" s="126" t="str">
        <f t="array" ref="R2184">IF(AND(ISTEXT(E2184),D2184="TR"),_xlfn.STDEV.S(IF(Supplier=E2184,Target)),"")</f>
        <v/>
      </c>
      <c r="S2184" s="143" t="e">
        <f t="shared" si="461"/>
        <v>#VALUE!</v>
      </c>
      <c r="T2184" s="146" t="e">
        <f t="shared" si="462"/>
        <v>#VALUE!</v>
      </c>
    </row>
    <row r="2185" spans="1:20" x14ac:dyDescent="0.2">
      <c r="A2185" s="14"/>
      <c r="B2185" s="14"/>
      <c r="C2185" s="14"/>
      <c r="D2185" s="14"/>
      <c r="E2185" s="14"/>
      <c r="F2185" s="149" t="str">
        <f t="shared" si="451"/>
        <v/>
      </c>
      <c r="G2185" s="148" t="str">
        <f>IF(F2185="","",SUMIF(Supplier,Waste_Input!E2185,TotalSampleWeight))</f>
        <v/>
      </c>
      <c r="H2185" s="150" t="str">
        <f t="shared" si="452"/>
        <v/>
      </c>
      <c r="I2185" s="150" t="str">
        <f t="shared" si="453"/>
        <v/>
      </c>
      <c r="J2185" s="150" t="str">
        <f t="shared" si="454"/>
        <v/>
      </c>
      <c r="K2185" s="150" t="str">
        <f t="shared" si="455"/>
        <v/>
      </c>
      <c r="L2185" s="150" t="str">
        <f t="shared" si="456"/>
        <v/>
      </c>
      <c r="M2185" s="150" t="str">
        <f t="shared" si="457"/>
        <v/>
      </c>
      <c r="N2185" s="172" t="str">
        <f t="shared" si="458"/>
        <v/>
      </c>
      <c r="O2185" s="150" t="str">
        <f t="shared" si="459"/>
        <v/>
      </c>
      <c r="P2185" s="151" t="str">
        <f t="shared" si="460"/>
        <v/>
      </c>
      <c r="Q2185" s="150" t="str">
        <f t="shared" si="450"/>
        <v/>
      </c>
      <c r="R2185" s="126" t="str">
        <f t="array" ref="R2185">IF(AND(ISTEXT(E2185),D2185="TR"),_xlfn.STDEV.S(IF(Supplier=E2185,Target)),"")</f>
        <v/>
      </c>
      <c r="S2185" s="143" t="e">
        <f t="shared" si="461"/>
        <v>#VALUE!</v>
      </c>
      <c r="T2185" s="146" t="e">
        <f t="shared" si="462"/>
        <v>#VALUE!</v>
      </c>
    </row>
    <row r="2186" spans="1:20" x14ac:dyDescent="0.2">
      <c r="A2186" s="14"/>
      <c r="B2186" s="14"/>
      <c r="C2186" s="14"/>
      <c r="D2186" s="14"/>
      <c r="E2186" s="14"/>
      <c r="F2186" s="149" t="str">
        <f t="shared" si="451"/>
        <v/>
      </c>
      <c r="G2186" s="148" t="str">
        <f>IF(F2186="","",SUMIF(Supplier,Waste_Input!E2186,TotalSampleWeight))</f>
        <v/>
      </c>
      <c r="H2186" s="150" t="str">
        <f t="shared" si="452"/>
        <v/>
      </c>
      <c r="I2186" s="150" t="str">
        <f t="shared" si="453"/>
        <v/>
      </c>
      <c r="J2186" s="150" t="str">
        <f t="shared" si="454"/>
        <v/>
      </c>
      <c r="K2186" s="150" t="str">
        <f t="shared" si="455"/>
        <v/>
      </c>
      <c r="L2186" s="150" t="str">
        <f t="shared" si="456"/>
        <v/>
      </c>
      <c r="M2186" s="150" t="str">
        <f t="shared" si="457"/>
        <v/>
      </c>
      <c r="N2186" s="172" t="str">
        <f t="shared" si="458"/>
        <v/>
      </c>
      <c r="O2186" s="150" t="str">
        <f t="shared" si="459"/>
        <v/>
      </c>
      <c r="P2186" s="151" t="str">
        <f t="shared" si="460"/>
        <v/>
      </c>
      <c r="Q2186" s="150" t="str">
        <f t="shared" si="450"/>
        <v/>
      </c>
      <c r="R2186" s="126" t="str">
        <f t="array" ref="R2186">IF(AND(ISTEXT(E2186),D2186="TR"),_xlfn.STDEV.S(IF(Supplier=E2186,Target)),"")</f>
        <v/>
      </c>
      <c r="S2186" s="143" t="e">
        <f t="shared" si="461"/>
        <v>#VALUE!</v>
      </c>
      <c r="T2186" s="146" t="e">
        <f t="shared" si="462"/>
        <v>#VALUE!</v>
      </c>
    </row>
    <row r="2187" spans="1:20" x14ac:dyDescent="0.2">
      <c r="A2187" s="14"/>
      <c r="B2187" s="14"/>
      <c r="C2187" s="14"/>
      <c r="D2187" s="14"/>
      <c r="E2187" s="14"/>
      <c r="F2187" s="149" t="str">
        <f t="shared" si="451"/>
        <v/>
      </c>
      <c r="G2187" s="148" t="str">
        <f>IF(F2187="","",SUMIF(Supplier,Waste_Input!E2187,TotalSampleWeight))</f>
        <v/>
      </c>
      <c r="H2187" s="150" t="str">
        <f t="shared" si="452"/>
        <v/>
      </c>
      <c r="I2187" s="150" t="str">
        <f t="shared" si="453"/>
        <v/>
      </c>
      <c r="J2187" s="150" t="str">
        <f t="shared" si="454"/>
        <v/>
      </c>
      <c r="K2187" s="150" t="str">
        <f t="shared" si="455"/>
        <v/>
      </c>
      <c r="L2187" s="150" t="str">
        <f t="shared" si="456"/>
        <v/>
      </c>
      <c r="M2187" s="150" t="str">
        <f t="shared" si="457"/>
        <v/>
      </c>
      <c r="N2187" s="172" t="str">
        <f t="shared" si="458"/>
        <v/>
      </c>
      <c r="O2187" s="150" t="str">
        <f t="shared" si="459"/>
        <v/>
      </c>
      <c r="P2187" s="151" t="str">
        <f t="shared" si="460"/>
        <v/>
      </c>
      <c r="Q2187" s="150" t="str">
        <f t="shared" si="450"/>
        <v/>
      </c>
      <c r="R2187" s="126" t="str">
        <f t="array" ref="R2187">IF(AND(ISTEXT(E2187),D2187="TR"),_xlfn.STDEV.S(IF(Supplier=E2187,Target)),"")</f>
        <v/>
      </c>
      <c r="S2187" s="143" t="e">
        <f t="shared" si="461"/>
        <v>#VALUE!</v>
      </c>
      <c r="T2187" s="146" t="e">
        <f t="shared" si="462"/>
        <v>#VALUE!</v>
      </c>
    </row>
    <row r="2188" spans="1:20" x14ac:dyDescent="0.2">
      <c r="A2188" s="14"/>
      <c r="B2188" s="14"/>
      <c r="C2188" s="14"/>
      <c r="D2188" s="14"/>
      <c r="E2188" s="14"/>
      <c r="F2188" s="149" t="str">
        <f t="shared" si="451"/>
        <v/>
      </c>
      <c r="G2188" s="148" t="str">
        <f>IF(F2188="","",SUMIF(Supplier,Waste_Input!E2188,TotalSampleWeight))</f>
        <v/>
      </c>
      <c r="H2188" s="150" t="str">
        <f t="shared" si="452"/>
        <v/>
      </c>
      <c r="I2188" s="150" t="str">
        <f t="shared" si="453"/>
        <v/>
      </c>
      <c r="J2188" s="150" t="str">
        <f t="shared" si="454"/>
        <v/>
      </c>
      <c r="K2188" s="150" t="str">
        <f t="shared" si="455"/>
        <v/>
      </c>
      <c r="L2188" s="150" t="str">
        <f t="shared" si="456"/>
        <v/>
      </c>
      <c r="M2188" s="150" t="str">
        <f t="shared" si="457"/>
        <v/>
      </c>
      <c r="N2188" s="172" t="str">
        <f t="shared" si="458"/>
        <v/>
      </c>
      <c r="O2188" s="150" t="str">
        <f t="shared" si="459"/>
        <v/>
      </c>
      <c r="P2188" s="151" t="str">
        <f t="shared" si="460"/>
        <v/>
      </c>
      <c r="Q2188" s="150" t="str">
        <f t="shared" si="450"/>
        <v/>
      </c>
      <c r="R2188" s="126" t="str">
        <f t="array" ref="R2188">IF(AND(ISTEXT(E2188),D2188="TR"),_xlfn.STDEV.S(IF(Supplier=E2188,Target)),"")</f>
        <v/>
      </c>
      <c r="S2188" s="143" t="e">
        <f t="shared" si="461"/>
        <v>#VALUE!</v>
      </c>
      <c r="T2188" s="146" t="e">
        <f t="shared" si="462"/>
        <v>#VALUE!</v>
      </c>
    </row>
    <row r="2189" spans="1:20" x14ac:dyDescent="0.2">
      <c r="A2189" s="14"/>
      <c r="B2189" s="14"/>
      <c r="C2189" s="14"/>
      <c r="D2189" s="14"/>
      <c r="E2189" s="14"/>
      <c r="F2189" s="149" t="str">
        <f t="shared" si="451"/>
        <v/>
      </c>
      <c r="G2189" s="148" t="str">
        <f>IF(F2189="","",SUMIF(Supplier,Waste_Input!E2189,TotalSampleWeight))</f>
        <v/>
      </c>
      <c r="H2189" s="150" t="str">
        <f t="shared" si="452"/>
        <v/>
      </c>
      <c r="I2189" s="150" t="str">
        <f t="shared" si="453"/>
        <v/>
      </c>
      <c r="J2189" s="150" t="str">
        <f t="shared" si="454"/>
        <v/>
      </c>
      <c r="K2189" s="150" t="str">
        <f t="shared" si="455"/>
        <v/>
      </c>
      <c r="L2189" s="150" t="str">
        <f t="shared" si="456"/>
        <v/>
      </c>
      <c r="M2189" s="150" t="str">
        <f t="shared" si="457"/>
        <v/>
      </c>
      <c r="N2189" s="172" t="str">
        <f t="shared" si="458"/>
        <v/>
      </c>
      <c r="O2189" s="150" t="str">
        <f t="shared" si="459"/>
        <v/>
      </c>
      <c r="P2189" s="151" t="str">
        <f t="shared" si="460"/>
        <v/>
      </c>
      <c r="Q2189" s="150" t="str">
        <f t="shared" si="450"/>
        <v/>
      </c>
      <c r="R2189" s="126" t="str">
        <f t="array" ref="R2189">IF(AND(ISTEXT(E2189),D2189="TR"),_xlfn.STDEV.S(IF(Supplier=E2189,Target)),"")</f>
        <v/>
      </c>
      <c r="S2189" s="143" t="e">
        <f t="shared" si="461"/>
        <v>#VALUE!</v>
      </c>
      <c r="T2189" s="146" t="e">
        <f t="shared" si="462"/>
        <v>#VALUE!</v>
      </c>
    </row>
    <row r="2190" spans="1:20" x14ac:dyDescent="0.2">
      <c r="A2190" s="14"/>
      <c r="B2190" s="14"/>
      <c r="C2190" s="14"/>
      <c r="D2190" s="14"/>
      <c r="E2190" s="14"/>
      <c r="F2190" s="149" t="str">
        <f t="shared" si="451"/>
        <v/>
      </c>
      <c r="G2190" s="148" t="str">
        <f>IF(F2190="","",SUMIF(Supplier,Waste_Input!E2190,TotalSampleWeight))</f>
        <v/>
      </c>
      <c r="H2190" s="150" t="str">
        <f t="shared" si="452"/>
        <v/>
      </c>
      <c r="I2190" s="150" t="str">
        <f t="shared" si="453"/>
        <v/>
      </c>
      <c r="J2190" s="150" t="str">
        <f t="shared" si="454"/>
        <v/>
      </c>
      <c r="K2190" s="150" t="str">
        <f t="shared" si="455"/>
        <v/>
      </c>
      <c r="L2190" s="150" t="str">
        <f t="shared" si="456"/>
        <v/>
      </c>
      <c r="M2190" s="150" t="str">
        <f t="shared" si="457"/>
        <v/>
      </c>
      <c r="N2190" s="172" t="str">
        <f t="shared" si="458"/>
        <v/>
      </c>
      <c r="O2190" s="150" t="str">
        <f t="shared" si="459"/>
        <v/>
      </c>
      <c r="P2190" s="151" t="str">
        <f t="shared" si="460"/>
        <v/>
      </c>
      <c r="Q2190" s="150" t="str">
        <f t="shared" si="450"/>
        <v/>
      </c>
      <c r="R2190" s="126" t="str">
        <f t="array" ref="R2190">IF(AND(ISTEXT(E2190),D2190="TR"),_xlfn.STDEV.S(IF(Supplier=E2190,Target)),"")</f>
        <v/>
      </c>
      <c r="S2190" s="143" t="e">
        <f t="shared" si="461"/>
        <v>#VALUE!</v>
      </c>
      <c r="T2190" s="146" t="e">
        <f t="shared" si="462"/>
        <v>#VALUE!</v>
      </c>
    </row>
    <row r="2191" spans="1:20" x14ac:dyDescent="0.2">
      <c r="A2191" s="14"/>
      <c r="B2191" s="14"/>
      <c r="C2191" s="14"/>
      <c r="D2191" s="14"/>
      <c r="E2191" s="14"/>
      <c r="F2191" s="149" t="str">
        <f t="shared" si="451"/>
        <v/>
      </c>
      <c r="G2191" s="148" t="str">
        <f>IF(F2191="","",SUMIF(Supplier,Waste_Input!E2191,TotalSampleWeight))</f>
        <v/>
      </c>
      <c r="H2191" s="150" t="str">
        <f t="shared" si="452"/>
        <v/>
      </c>
      <c r="I2191" s="150" t="str">
        <f t="shared" si="453"/>
        <v/>
      </c>
      <c r="J2191" s="150" t="str">
        <f t="shared" si="454"/>
        <v/>
      </c>
      <c r="K2191" s="150" t="str">
        <f t="shared" si="455"/>
        <v/>
      </c>
      <c r="L2191" s="150" t="str">
        <f t="shared" si="456"/>
        <v/>
      </c>
      <c r="M2191" s="150" t="str">
        <f t="shared" si="457"/>
        <v/>
      </c>
      <c r="N2191" s="172" t="str">
        <f t="shared" si="458"/>
        <v/>
      </c>
      <c r="O2191" s="150" t="str">
        <f t="shared" si="459"/>
        <v/>
      </c>
      <c r="P2191" s="151" t="str">
        <f t="shared" si="460"/>
        <v/>
      </c>
      <c r="Q2191" s="150" t="str">
        <f t="shared" si="450"/>
        <v/>
      </c>
      <c r="R2191" s="126" t="str">
        <f t="array" ref="R2191">IF(AND(ISTEXT(E2191),D2191="TR"),_xlfn.STDEV.S(IF(Supplier=E2191,Target)),"")</f>
        <v/>
      </c>
      <c r="S2191" s="143" t="e">
        <f t="shared" si="461"/>
        <v>#VALUE!</v>
      </c>
      <c r="T2191" s="146" t="e">
        <f t="shared" si="462"/>
        <v>#VALUE!</v>
      </c>
    </row>
    <row r="2192" spans="1:20" x14ac:dyDescent="0.2">
      <c r="A2192" s="14"/>
      <c r="B2192" s="14"/>
      <c r="C2192" s="14"/>
      <c r="D2192" s="14"/>
      <c r="E2192" s="14"/>
      <c r="F2192" s="149" t="str">
        <f t="shared" si="451"/>
        <v/>
      </c>
      <c r="G2192" s="148" t="str">
        <f>IF(F2192="","",SUMIF(Supplier,Waste_Input!E2192,TotalSampleWeight))</f>
        <v/>
      </c>
      <c r="H2192" s="150" t="str">
        <f t="shared" si="452"/>
        <v/>
      </c>
      <c r="I2192" s="150" t="str">
        <f t="shared" si="453"/>
        <v/>
      </c>
      <c r="J2192" s="150" t="str">
        <f t="shared" si="454"/>
        <v/>
      </c>
      <c r="K2192" s="150" t="str">
        <f t="shared" si="455"/>
        <v/>
      </c>
      <c r="L2192" s="150" t="str">
        <f t="shared" si="456"/>
        <v/>
      </c>
      <c r="M2192" s="150" t="str">
        <f t="shared" si="457"/>
        <v/>
      </c>
      <c r="N2192" s="172" t="str">
        <f t="shared" si="458"/>
        <v/>
      </c>
      <c r="O2192" s="150" t="str">
        <f t="shared" si="459"/>
        <v/>
      </c>
      <c r="P2192" s="151" t="str">
        <f t="shared" si="460"/>
        <v/>
      </c>
      <c r="Q2192" s="150" t="str">
        <f t="shared" si="450"/>
        <v/>
      </c>
      <c r="R2192" s="126" t="str">
        <f t="array" ref="R2192">IF(AND(ISTEXT(E2192),D2192="TR"),_xlfn.STDEV.S(IF(Supplier=E2192,Target)),"")</f>
        <v/>
      </c>
      <c r="S2192" s="143" t="e">
        <f t="shared" si="461"/>
        <v>#VALUE!</v>
      </c>
      <c r="T2192" s="146" t="e">
        <f t="shared" si="462"/>
        <v>#VALUE!</v>
      </c>
    </row>
    <row r="2193" spans="1:20" x14ac:dyDescent="0.2">
      <c r="A2193" s="14"/>
      <c r="B2193" s="14"/>
      <c r="C2193" s="14"/>
      <c r="D2193" s="14"/>
      <c r="E2193" s="14"/>
      <c r="F2193" s="149" t="str">
        <f t="shared" si="451"/>
        <v/>
      </c>
      <c r="G2193" s="148" t="str">
        <f>IF(F2193="","",SUMIF(Supplier,Waste_Input!E2193,TotalSampleWeight))</f>
        <v/>
      </c>
      <c r="H2193" s="150" t="str">
        <f t="shared" si="452"/>
        <v/>
      </c>
      <c r="I2193" s="150" t="str">
        <f t="shared" si="453"/>
        <v/>
      </c>
      <c r="J2193" s="150" t="str">
        <f t="shared" si="454"/>
        <v/>
      </c>
      <c r="K2193" s="150" t="str">
        <f t="shared" si="455"/>
        <v/>
      </c>
      <c r="L2193" s="150" t="str">
        <f t="shared" si="456"/>
        <v/>
      </c>
      <c r="M2193" s="150" t="str">
        <f t="shared" si="457"/>
        <v/>
      </c>
      <c r="N2193" s="172" t="str">
        <f t="shared" si="458"/>
        <v/>
      </c>
      <c r="O2193" s="150" t="str">
        <f t="shared" si="459"/>
        <v/>
      </c>
      <c r="P2193" s="151" t="str">
        <f t="shared" si="460"/>
        <v/>
      </c>
      <c r="Q2193" s="150" t="str">
        <f t="shared" si="450"/>
        <v/>
      </c>
      <c r="R2193" s="126" t="str">
        <f t="array" ref="R2193">IF(AND(ISTEXT(E2193),D2193="TR"),_xlfn.STDEV.S(IF(Supplier=E2193,Target)),"")</f>
        <v/>
      </c>
      <c r="S2193" s="143" t="e">
        <f t="shared" si="461"/>
        <v>#VALUE!</v>
      </c>
      <c r="T2193" s="146" t="e">
        <f t="shared" si="462"/>
        <v>#VALUE!</v>
      </c>
    </row>
    <row r="2194" spans="1:20" x14ac:dyDescent="0.2">
      <c r="A2194" s="14"/>
      <c r="B2194" s="14"/>
      <c r="C2194" s="14"/>
      <c r="D2194" s="14"/>
      <c r="E2194" s="14"/>
      <c r="F2194" s="149" t="str">
        <f t="shared" si="451"/>
        <v/>
      </c>
      <c r="G2194" s="148" t="str">
        <f>IF(F2194="","",SUMIF(Supplier,Waste_Input!E2194,TotalSampleWeight))</f>
        <v/>
      </c>
      <c r="H2194" s="150" t="str">
        <f t="shared" si="452"/>
        <v/>
      </c>
      <c r="I2194" s="150" t="str">
        <f t="shared" si="453"/>
        <v/>
      </c>
      <c r="J2194" s="150" t="str">
        <f t="shared" si="454"/>
        <v/>
      </c>
      <c r="K2194" s="150" t="str">
        <f t="shared" si="455"/>
        <v/>
      </c>
      <c r="L2194" s="150" t="str">
        <f t="shared" si="456"/>
        <v/>
      </c>
      <c r="M2194" s="150" t="str">
        <f t="shared" si="457"/>
        <v/>
      </c>
      <c r="N2194" s="172" t="str">
        <f t="shared" si="458"/>
        <v/>
      </c>
      <c r="O2194" s="150" t="str">
        <f t="shared" si="459"/>
        <v/>
      </c>
      <c r="P2194" s="151" t="str">
        <f t="shared" si="460"/>
        <v/>
      </c>
      <c r="Q2194" s="150" t="str">
        <f t="shared" si="450"/>
        <v/>
      </c>
      <c r="R2194" s="126" t="str">
        <f t="array" ref="R2194">IF(AND(ISTEXT(E2194),D2194="TR"),_xlfn.STDEV.S(IF(Supplier=E2194,Target)),"")</f>
        <v/>
      </c>
      <c r="S2194" s="143" t="e">
        <f t="shared" si="461"/>
        <v>#VALUE!</v>
      </c>
      <c r="T2194" s="146" t="e">
        <f t="shared" si="462"/>
        <v>#VALUE!</v>
      </c>
    </row>
    <row r="2195" spans="1:20" x14ac:dyDescent="0.2">
      <c r="A2195" s="14"/>
      <c r="B2195" s="14"/>
      <c r="C2195" s="14"/>
      <c r="D2195" s="14"/>
      <c r="E2195" s="14"/>
      <c r="F2195" s="149" t="str">
        <f t="shared" si="451"/>
        <v/>
      </c>
      <c r="G2195" s="148" t="str">
        <f>IF(F2195="","",SUMIF(Supplier,Waste_Input!E2195,TotalSampleWeight))</f>
        <v/>
      </c>
      <c r="H2195" s="150" t="str">
        <f t="shared" si="452"/>
        <v/>
      </c>
      <c r="I2195" s="150" t="str">
        <f t="shared" si="453"/>
        <v/>
      </c>
      <c r="J2195" s="150" t="str">
        <f t="shared" si="454"/>
        <v/>
      </c>
      <c r="K2195" s="150" t="str">
        <f t="shared" si="455"/>
        <v/>
      </c>
      <c r="L2195" s="150" t="str">
        <f t="shared" si="456"/>
        <v/>
      </c>
      <c r="M2195" s="150" t="str">
        <f t="shared" si="457"/>
        <v/>
      </c>
      <c r="N2195" s="172" t="str">
        <f t="shared" si="458"/>
        <v/>
      </c>
      <c r="O2195" s="150" t="str">
        <f t="shared" si="459"/>
        <v/>
      </c>
      <c r="P2195" s="151" t="str">
        <f t="shared" si="460"/>
        <v/>
      </c>
      <c r="Q2195" s="150" t="str">
        <f t="shared" si="450"/>
        <v/>
      </c>
      <c r="R2195" s="126" t="str">
        <f t="array" ref="R2195">IF(AND(ISTEXT(E2195),D2195="TR"),_xlfn.STDEV.S(IF(Supplier=E2195,Target)),"")</f>
        <v/>
      </c>
      <c r="S2195" s="143" t="e">
        <f t="shared" si="461"/>
        <v>#VALUE!</v>
      </c>
      <c r="T2195" s="146" t="e">
        <f t="shared" si="462"/>
        <v>#VALUE!</v>
      </c>
    </row>
    <row r="2196" spans="1:20" x14ac:dyDescent="0.2">
      <c r="A2196" s="14"/>
      <c r="B2196" s="14"/>
      <c r="C2196" s="14"/>
      <c r="D2196" s="14"/>
      <c r="E2196" s="14"/>
      <c r="F2196" s="149" t="str">
        <f t="shared" si="451"/>
        <v/>
      </c>
      <c r="G2196" s="148" t="str">
        <f>IF(F2196="","",SUMIF(Supplier,Waste_Input!E2196,TotalSampleWeight))</f>
        <v/>
      </c>
      <c r="H2196" s="150" t="str">
        <f t="shared" si="452"/>
        <v/>
      </c>
      <c r="I2196" s="150" t="str">
        <f t="shared" si="453"/>
        <v/>
      </c>
      <c r="J2196" s="150" t="str">
        <f t="shared" si="454"/>
        <v/>
      </c>
      <c r="K2196" s="150" t="str">
        <f t="shared" si="455"/>
        <v/>
      </c>
      <c r="L2196" s="150" t="str">
        <f t="shared" si="456"/>
        <v/>
      </c>
      <c r="M2196" s="150" t="str">
        <f t="shared" si="457"/>
        <v/>
      </c>
      <c r="N2196" s="172" t="str">
        <f t="shared" si="458"/>
        <v/>
      </c>
      <c r="O2196" s="150" t="str">
        <f t="shared" si="459"/>
        <v/>
      </c>
      <c r="P2196" s="151" t="str">
        <f t="shared" si="460"/>
        <v/>
      </c>
      <c r="Q2196" s="150" t="str">
        <f t="shared" si="450"/>
        <v/>
      </c>
      <c r="R2196" s="126" t="str">
        <f t="array" ref="R2196">IF(AND(ISTEXT(E2196),D2196="TR"),_xlfn.STDEV.S(IF(Supplier=E2196,Target)),"")</f>
        <v/>
      </c>
      <c r="S2196" s="143" t="e">
        <f t="shared" si="461"/>
        <v>#VALUE!</v>
      </c>
      <c r="T2196" s="146" t="e">
        <f t="shared" si="462"/>
        <v>#VALUE!</v>
      </c>
    </row>
    <row r="2197" spans="1:20" x14ac:dyDescent="0.2">
      <c r="A2197" s="14"/>
      <c r="B2197" s="14"/>
      <c r="C2197" s="14"/>
      <c r="D2197" s="14"/>
      <c r="E2197" s="14"/>
      <c r="F2197" s="149" t="str">
        <f t="shared" si="451"/>
        <v/>
      </c>
      <c r="G2197" s="148" t="str">
        <f>IF(F2197="","",SUMIF(Supplier,Waste_Input!E2197,TotalSampleWeight))</f>
        <v/>
      </c>
      <c r="H2197" s="150" t="str">
        <f t="shared" si="452"/>
        <v/>
      </c>
      <c r="I2197" s="150" t="str">
        <f t="shared" si="453"/>
        <v/>
      </c>
      <c r="J2197" s="150" t="str">
        <f t="shared" si="454"/>
        <v/>
      </c>
      <c r="K2197" s="150" t="str">
        <f t="shared" si="455"/>
        <v/>
      </c>
      <c r="L2197" s="150" t="str">
        <f t="shared" si="456"/>
        <v/>
      </c>
      <c r="M2197" s="150" t="str">
        <f t="shared" si="457"/>
        <v/>
      </c>
      <c r="N2197" s="172" t="str">
        <f t="shared" si="458"/>
        <v/>
      </c>
      <c r="O2197" s="150" t="str">
        <f t="shared" si="459"/>
        <v/>
      </c>
      <c r="P2197" s="151" t="str">
        <f t="shared" si="460"/>
        <v/>
      </c>
      <c r="Q2197" s="150" t="str">
        <f t="shared" si="450"/>
        <v/>
      </c>
      <c r="R2197" s="126" t="str">
        <f t="array" ref="R2197">IF(AND(ISTEXT(E2197),D2197="TR"),_xlfn.STDEV.S(IF(Supplier=E2197,Target)),"")</f>
        <v/>
      </c>
      <c r="S2197" s="143" t="e">
        <f t="shared" si="461"/>
        <v>#VALUE!</v>
      </c>
      <c r="T2197" s="146" t="e">
        <f t="shared" si="462"/>
        <v>#VALUE!</v>
      </c>
    </row>
    <row r="2198" spans="1:20" x14ac:dyDescent="0.2">
      <c r="A2198" s="14"/>
      <c r="B2198" s="14"/>
      <c r="C2198" s="14"/>
      <c r="D2198" s="14"/>
      <c r="E2198" s="14"/>
      <c r="F2198" s="149" t="str">
        <f t="shared" si="451"/>
        <v/>
      </c>
      <c r="G2198" s="148" t="str">
        <f>IF(F2198="","",SUMIF(Supplier,Waste_Input!E2198,TotalSampleWeight))</f>
        <v/>
      </c>
      <c r="H2198" s="150" t="str">
        <f t="shared" si="452"/>
        <v/>
      </c>
      <c r="I2198" s="150" t="str">
        <f t="shared" si="453"/>
        <v/>
      </c>
      <c r="J2198" s="150" t="str">
        <f t="shared" si="454"/>
        <v/>
      </c>
      <c r="K2198" s="150" t="str">
        <f t="shared" si="455"/>
        <v/>
      </c>
      <c r="L2198" s="150" t="str">
        <f t="shared" si="456"/>
        <v/>
      </c>
      <c r="M2198" s="150" t="str">
        <f t="shared" si="457"/>
        <v/>
      </c>
      <c r="N2198" s="172" t="str">
        <f t="shared" si="458"/>
        <v/>
      </c>
      <c r="O2198" s="150" t="str">
        <f t="shared" si="459"/>
        <v/>
      </c>
      <c r="P2198" s="151" t="str">
        <f t="shared" si="460"/>
        <v/>
      </c>
      <c r="Q2198" s="150" t="str">
        <f t="shared" si="450"/>
        <v/>
      </c>
      <c r="R2198" s="126" t="str">
        <f t="array" ref="R2198">IF(AND(ISTEXT(E2198),D2198="TR"),_xlfn.STDEV.S(IF(Supplier=E2198,Target)),"")</f>
        <v/>
      </c>
      <c r="S2198" s="143" t="e">
        <f t="shared" si="461"/>
        <v>#VALUE!</v>
      </c>
      <c r="T2198" s="146" t="e">
        <f t="shared" si="462"/>
        <v>#VALUE!</v>
      </c>
    </row>
    <row r="2199" spans="1:20" x14ac:dyDescent="0.2">
      <c r="A2199" s="14"/>
      <c r="B2199" s="14"/>
      <c r="C2199" s="14"/>
      <c r="D2199" s="14"/>
      <c r="E2199" s="14"/>
      <c r="F2199" s="149" t="str">
        <f t="shared" si="451"/>
        <v/>
      </c>
      <c r="G2199" s="148" t="str">
        <f>IF(F2199="","",SUMIF(Supplier,Waste_Input!E2199,TotalSampleWeight))</f>
        <v/>
      </c>
      <c r="H2199" s="150" t="str">
        <f t="shared" si="452"/>
        <v/>
      </c>
      <c r="I2199" s="150" t="str">
        <f t="shared" si="453"/>
        <v/>
      </c>
      <c r="J2199" s="150" t="str">
        <f t="shared" si="454"/>
        <v/>
      </c>
      <c r="K2199" s="150" t="str">
        <f t="shared" si="455"/>
        <v/>
      </c>
      <c r="L2199" s="150" t="str">
        <f t="shared" si="456"/>
        <v/>
      </c>
      <c r="M2199" s="150" t="str">
        <f t="shared" si="457"/>
        <v/>
      </c>
      <c r="N2199" s="172" t="str">
        <f t="shared" si="458"/>
        <v/>
      </c>
      <c r="O2199" s="150" t="str">
        <f t="shared" si="459"/>
        <v/>
      </c>
      <c r="P2199" s="151" t="str">
        <f t="shared" si="460"/>
        <v/>
      </c>
      <c r="Q2199" s="150" t="str">
        <f t="shared" si="450"/>
        <v/>
      </c>
      <c r="R2199" s="126" t="str">
        <f t="array" ref="R2199">IF(AND(ISTEXT(E2199),D2199="TR"),_xlfn.STDEV.S(IF(Supplier=E2199,Target)),"")</f>
        <v/>
      </c>
      <c r="S2199" s="143" t="e">
        <f t="shared" si="461"/>
        <v>#VALUE!</v>
      </c>
      <c r="T2199" s="146" t="e">
        <f t="shared" si="462"/>
        <v>#VALUE!</v>
      </c>
    </row>
    <row r="2200" spans="1:20" x14ac:dyDescent="0.2">
      <c r="A2200" s="14"/>
      <c r="B2200" s="14"/>
      <c r="C2200" s="14"/>
      <c r="D2200" s="14"/>
      <c r="E2200" s="14"/>
      <c r="F2200" s="149" t="str">
        <f t="shared" si="451"/>
        <v/>
      </c>
      <c r="G2200" s="148" t="str">
        <f>IF(F2200="","",SUMIF(Supplier,Waste_Input!E2200,TotalSampleWeight))</f>
        <v/>
      </c>
      <c r="H2200" s="150" t="str">
        <f t="shared" si="452"/>
        <v/>
      </c>
      <c r="I2200" s="150" t="str">
        <f t="shared" si="453"/>
        <v/>
      </c>
      <c r="J2200" s="150" t="str">
        <f t="shared" si="454"/>
        <v/>
      </c>
      <c r="K2200" s="150" t="str">
        <f t="shared" si="455"/>
        <v/>
      </c>
      <c r="L2200" s="150" t="str">
        <f t="shared" si="456"/>
        <v/>
      </c>
      <c r="M2200" s="150" t="str">
        <f t="shared" si="457"/>
        <v/>
      </c>
      <c r="N2200" s="172" t="str">
        <f t="shared" si="458"/>
        <v/>
      </c>
      <c r="O2200" s="150" t="str">
        <f t="shared" si="459"/>
        <v/>
      </c>
      <c r="P2200" s="151" t="str">
        <f t="shared" si="460"/>
        <v/>
      </c>
      <c r="Q2200" s="150" t="str">
        <f t="shared" si="450"/>
        <v/>
      </c>
      <c r="R2200" s="126" t="str">
        <f t="array" ref="R2200">IF(AND(ISTEXT(E2200),D2200="TR"),_xlfn.STDEV.S(IF(Supplier=E2200,Target)),"")</f>
        <v/>
      </c>
      <c r="S2200" s="143" t="e">
        <f t="shared" si="461"/>
        <v>#VALUE!</v>
      </c>
      <c r="T2200" s="146" t="e">
        <f t="shared" si="462"/>
        <v>#VALUE!</v>
      </c>
    </row>
    <row r="2201" spans="1:20" x14ac:dyDescent="0.2">
      <c r="A2201" s="14"/>
      <c r="B2201" s="14"/>
      <c r="C2201" s="14"/>
      <c r="D2201" s="14"/>
      <c r="E2201" s="14"/>
      <c r="F2201" s="149" t="str">
        <f t="shared" si="451"/>
        <v/>
      </c>
      <c r="G2201" s="148" t="str">
        <f>IF(F2201="","",SUMIF(Supplier,Waste_Input!E2201,TotalSampleWeight))</f>
        <v/>
      </c>
      <c r="H2201" s="150" t="str">
        <f t="shared" si="452"/>
        <v/>
      </c>
      <c r="I2201" s="150" t="str">
        <f t="shared" si="453"/>
        <v/>
      </c>
      <c r="J2201" s="150" t="str">
        <f t="shared" si="454"/>
        <v/>
      </c>
      <c r="K2201" s="150" t="str">
        <f t="shared" si="455"/>
        <v/>
      </c>
      <c r="L2201" s="150" t="str">
        <f t="shared" si="456"/>
        <v/>
      </c>
      <c r="M2201" s="150" t="str">
        <f t="shared" si="457"/>
        <v/>
      </c>
      <c r="N2201" s="172" t="str">
        <f t="shared" si="458"/>
        <v/>
      </c>
      <c r="O2201" s="150" t="str">
        <f t="shared" si="459"/>
        <v/>
      </c>
      <c r="P2201" s="151" t="str">
        <f t="shared" si="460"/>
        <v/>
      </c>
      <c r="Q2201" s="150" t="str">
        <f t="shared" si="450"/>
        <v/>
      </c>
      <c r="R2201" s="126" t="str">
        <f t="array" ref="R2201">IF(AND(ISTEXT(E2201),D2201="TR"),_xlfn.STDEV.S(IF(Supplier=E2201,Target)),"")</f>
        <v/>
      </c>
      <c r="S2201" s="143" t="e">
        <f t="shared" si="461"/>
        <v>#VALUE!</v>
      </c>
      <c r="T2201" s="146" t="e">
        <f t="shared" si="462"/>
        <v>#VALUE!</v>
      </c>
    </row>
    <row r="2202" spans="1:20" x14ac:dyDescent="0.2">
      <c r="A2202" s="14"/>
      <c r="B2202" s="14"/>
      <c r="C2202" s="14"/>
      <c r="D2202" s="14"/>
      <c r="E2202" s="14"/>
      <c r="F2202" s="149" t="str">
        <f t="shared" si="451"/>
        <v/>
      </c>
      <c r="G2202" s="148" t="str">
        <f>IF(F2202="","",SUMIF(Supplier,Waste_Input!E2202,TotalSampleWeight))</f>
        <v/>
      </c>
      <c r="H2202" s="150" t="str">
        <f t="shared" si="452"/>
        <v/>
      </c>
      <c r="I2202" s="150" t="str">
        <f t="shared" si="453"/>
        <v/>
      </c>
      <c r="J2202" s="150" t="str">
        <f t="shared" si="454"/>
        <v/>
      </c>
      <c r="K2202" s="150" t="str">
        <f t="shared" si="455"/>
        <v/>
      </c>
      <c r="L2202" s="150" t="str">
        <f t="shared" si="456"/>
        <v/>
      </c>
      <c r="M2202" s="150" t="str">
        <f t="shared" si="457"/>
        <v/>
      </c>
      <c r="N2202" s="172" t="str">
        <f t="shared" si="458"/>
        <v/>
      </c>
      <c r="O2202" s="150" t="str">
        <f t="shared" si="459"/>
        <v/>
      </c>
      <c r="P2202" s="151" t="str">
        <f t="shared" si="460"/>
        <v/>
      </c>
      <c r="Q2202" s="150" t="str">
        <f t="shared" si="450"/>
        <v/>
      </c>
      <c r="R2202" s="126" t="str">
        <f t="array" ref="R2202">IF(AND(ISTEXT(E2202),D2202="TR"),_xlfn.STDEV.S(IF(Supplier=E2202,Target)),"")</f>
        <v/>
      </c>
      <c r="S2202" s="143" t="e">
        <f t="shared" si="461"/>
        <v>#VALUE!</v>
      </c>
      <c r="T2202" s="146" t="e">
        <f t="shared" si="462"/>
        <v>#VALUE!</v>
      </c>
    </row>
    <row r="2203" spans="1:20" x14ac:dyDescent="0.2">
      <c r="A2203" s="14"/>
      <c r="B2203" s="14"/>
      <c r="C2203" s="14"/>
      <c r="D2203" s="14"/>
      <c r="E2203" s="14"/>
      <c r="F2203" s="149" t="str">
        <f t="shared" si="451"/>
        <v/>
      </c>
      <c r="G2203" s="148" t="str">
        <f>IF(F2203="","",SUMIF(Supplier,Waste_Input!E2203,TotalSampleWeight))</f>
        <v/>
      </c>
      <c r="H2203" s="150" t="str">
        <f t="shared" si="452"/>
        <v/>
      </c>
      <c r="I2203" s="150" t="str">
        <f t="shared" si="453"/>
        <v/>
      </c>
      <c r="J2203" s="150" t="str">
        <f t="shared" si="454"/>
        <v/>
      </c>
      <c r="K2203" s="150" t="str">
        <f t="shared" si="455"/>
        <v/>
      </c>
      <c r="L2203" s="150" t="str">
        <f t="shared" si="456"/>
        <v/>
      </c>
      <c r="M2203" s="150" t="str">
        <f t="shared" si="457"/>
        <v/>
      </c>
      <c r="N2203" s="172" t="str">
        <f t="shared" si="458"/>
        <v/>
      </c>
      <c r="O2203" s="150" t="str">
        <f t="shared" si="459"/>
        <v/>
      </c>
      <c r="P2203" s="151" t="str">
        <f t="shared" si="460"/>
        <v/>
      </c>
      <c r="Q2203" s="150" t="str">
        <f t="shared" si="450"/>
        <v/>
      </c>
      <c r="R2203" s="126" t="str">
        <f t="array" ref="R2203">IF(AND(ISTEXT(E2203),D2203="TR"),_xlfn.STDEV.S(IF(Supplier=E2203,Target)),"")</f>
        <v/>
      </c>
      <c r="S2203" s="143" t="e">
        <f t="shared" si="461"/>
        <v>#VALUE!</v>
      </c>
      <c r="T2203" s="146" t="e">
        <f t="shared" si="462"/>
        <v>#VALUE!</v>
      </c>
    </row>
    <row r="2204" spans="1:20" x14ac:dyDescent="0.2">
      <c r="A2204" s="14"/>
      <c r="B2204" s="14"/>
      <c r="C2204" s="14"/>
      <c r="D2204" s="14"/>
      <c r="E2204" s="14"/>
      <c r="F2204" s="149" t="str">
        <f t="shared" si="451"/>
        <v/>
      </c>
      <c r="G2204" s="148" t="str">
        <f>IF(F2204="","",SUMIF(Supplier,Waste_Input!E2204,TotalSampleWeight))</f>
        <v/>
      </c>
      <c r="H2204" s="150" t="str">
        <f t="shared" si="452"/>
        <v/>
      </c>
      <c r="I2204" s="150" t="str">
        <f t="shared" si="453"/>
        <v/>
      </c>
      <c r="J2204" s="150" t="str">
        <f t="shared" si="454"/>
        <v/>
      </c>
      <c r="K2204" s="150" t="str">
        <f t="shared" si="455"/>
        <v/>
      </c>
      <c r="L2204" s="150" t="str">
        <f t="shared" si="456"/>
        <v/>
      </c>
      <c r="M2204" s="150" t="str">
        <f t="shared" si="457"/>
        <v/>
      </c>
      <c r="N2204" s="172" t="str">
        <f t="shared" si="458"/>
        <v/>
      </c>
      <c r="O2204" s="150" t="str">
        <f t="shared" si="459"/>
        <v/>
      </c>
      <c r="P2204" s="151" t="str">
        <f t="shared" si="460"/>
        <v/>
      </c>
      <c r="Q2204" s="150" t="str">
        <f t="shared" si="450"/>
        <v/>
      </c>
      <c r="R2204" s="126" t="str">
        <f t="array" ref="R2204">IF(AND(ISTEXT(E2204),D2204="TR"),_xlfn.STDEV.S(IF(Supplier=E2204,Target)),"")</f>
        <v/>
      </c>
      <c r="S2204" s="143" t="e">
        <f t="shared" si="461"/>
        <v>#VALUE!</v>
      </c>
      <c r="T2204" s="146" t="e">
        <f t="shared" si="462"/>
        <v>#VALUE!</v>
      </c>
    </row>
    <row r="2205" spans="1:20" x14ac:dyDescent="0.2">
      <c r="A2205" s="14"/>
      <c r="B2205" s="14"/>
      <c r="C2205" s="14"/>
      <c r="D2205" s="14"/>
      <c r="E2205" s="14"/>
      <c r="F2205" s="149" t="str">
        <f t="shared" si="451"/>
        <v/>
      </c>
      <c r="G2205" s="148" t="str">
        <f>IF(F2205="","",SUMIF(Supplier,Waste_Input!E2205,TotalSampleWeight))</f>
        <v/>
      </c>
      <c r="H2205" s="150" t="str">
        <f t="shared" si="452"/>
        <v/>
      </c>
      <c r="I2205" s="150" t="str">
        <f t="shared" si="453"/>
        <v/>
      </c>
      <c r="J2205" s="150" t="str">
        <f t="shared" si="454"/>
        <v/>
      </c>
      <c r="K2205" s="150" t="str">
        <f t="shared" si="455"/>
        <v/>
      </c>
      <c r="L2205" s="150" t="str">
        <f t="shared" si="456"/>
        <v/>
      </c>
      <c r="M2205" s="150" t="str">
        <f t="shared" si="457"/>
        <v/>
      </c>
      <c r="N2205" s="172" t="str">
        <f t="shared" si="458"/>
        <v/>
      </c>
      <c r="O2205" s="150" t="str">
        <f t="shared" si="459"/>
        <v/>
      </c>
      <c r="P2205" s="151" t="str">
        <f t="shared" si="460"/>
        <v/>
      </c>
      <c r="Q2205" s="150" t="str">
        <f t="shared" si="450"/>
        <v/>
      </c>
      <c r="R2205" s="126" t="str">
        <f t="array" ref="R2205">IF(AND(ISTEXT(E2205),D2205="TR"),_xlfn.STDEV.S(IF(Supplier=E2205,Target)),"")</f>
        <v/>
      </c>
      <c r="S2205" s="143" t="e">
        <f t="shared" si="461"/>
        <v>#VALUE!</v>
      </c>
      <c r="T2205" s="146" t="e">
        <f t="shared" si="462"/>
        <v>#VALUE!</v>
      </c>
    </row>
    <row r="2206" spans="1:20" x14ac:dyDescent="0.2">
      <c r="A2206" s="14"/>
      <c r="B2206" s="14"/>
      <c r="C2206" s="14"/>
      <c r="D2206" s="14"/>
      <c r="E2206" s="14"/>
      <c r="F2206" s="149" t="str">
        <f t="shared" si="451"/>
        <v/>
      </c>
      <c r="G2206" s="148" t="str">
        <f>IF(F2206="","",SUMIF(Supplier,Waste_Input!E2206,TotalSampleWeight))</f>
        <v/>
      </c>
      <c r="H2206" s="150" t="str">
        <f t="shared" si="452"/>
        <v/>
      </c>
      <c r="I2206" s="150" t="str">
        <f t="shared" si="453"/>
        <v/>
      </c>
      <c r="J2206" s="150" t="str">
        <f t="shared" si="454"/>
        <v/>
      </c>
      <c r="K2206" s="150" t="str">
        <f t="shared" si="455"/>
        <v/>
      </c>
      <c r="L2206" s="150" t="str">
        <f t="shared" si="456"/>
        <v/>
      </c>
      <c r="M2206" s="150" t="str">
        <f t="shared" si="457"/>
        <v/>
      </c>
      <c r="N2206" s="172" t="str">
        <f t="shared" si="458"/>
        <v/>
      </c>
      <c r="O2206" s="150" t="str">
        <f t="shared" si="459"/>
        <v/>
      </c>
      <c r="P2206" s="151" t="str">
        <f t="shared" si="460"/>
        <v/>
      </c>
      <c r="Q2206" s="150" t="str">
        <f t="shared" si="450"/>
        <v/>
      </c>
      <c r="R2206" s="126" t="str">
        <f t="array" ref="R2206">IF(AND(ISTEXT(E2206),D2206="TR"),_xlfn.STDEV.S(IF(Supplier=E2206,Target)),"")</f>
        <v/>
      </c>
      <c r="S2206" s="143" t="e">
        <f t="shared" si="461"/>
        <v>#VALUE!</v>
      </c>
      <c r="T2206" s="146" t="e">
        <f t="shared" si="462"/>
        <v>#VALUE!</v>
      </c>
    </row>
    <row r="2207" spans="1:20" x14ac:dyDescent="0.2">
      <c r="A2207" s="14"/>
      <c r="B2207" s="14"/>
      <c r="C2207" s="14"/>
      <c r="D2207" s="14"/>
      <c r="E2207" s="14"/>
      <c r="F2207" s="149" t="str">
        <f t="shared" si="451"/>
        <v/>
      </c>
      <c r="G2207" s="148" t="str">
        <f>IF(F2207="","",SUMIF(Supplier,Waste_Input!E2207,TotalSampleWeight))</f>
        <v/>
      </c>
      <c r="H2207" s="150" t="str">
        <f t="shared" si="452"/>
        <v/>
      </c>
      <c r="I2207" s="150" t="str">
        <f t="shared" si="453"/>
        <v/>
      </c>
      <c r="J2207" s="150" t="str">
        <f t="shared" si="454"/>
        <v/>
      </c>
      <c r="K2207" s="150" t="str">
        <f t="shared" si="455"/>
        <v/>
      </c>
      <c r="L2207" s="150" t="str">
        <f t="shared" si="456"/>
        <v/>
      </c>
      <c r="M2207" s="150" t="str">
        <f t="shared" si="457"/>
        <v/>
      </c>
      <c r="N2207" s="172" t="str">
        <f t="shared" si="458"/>
        <v/>
      </c>
      <c r="O2207" s="150" t="str">
        <f t="shared" si="459"/>
        <v/>
      </c>
      <c r="P2207" s="151" t="str">
        <f t="shared" si="460"/>
        <v/>
      </c>
      <c r="Q2207" s="150" t="str">
        <f t="shared" si="450"/>
        <v/>
      </c>
      <c r="R2207" s="126" t="str">
        <f t="array" ref="R2207">IF(AND(ISTEXT(E2207),D2207="TR"),_xlfn.STDEV.S(IF(Supplier=E2207,Target)),"")</f>
        <v/>
      </c>
      <c r="S2207" s="143" t="e">
        <f t="shared" si="461"/>
        <v>#VALUE!</v>
      </c>
      <c r="T2207" s="146" t="e">
        <f t="shared" si="462"/>
        <v>#VALUE!</v>
      </c>
    </row>
    <row r="2208" spans="1:20" x14ac:dyDescent="0.2">
      <c r="A2208" s="14"/>
      <c r="B2208" s="14"/>
      <c r="C2208" s="14"/>
      <c r="D2208" s="14"/>
      <c r="E2208" s="14"/>
      <c r="F2208" s="149" t="str">
        <f t="shared" si="451"/>
        <v/>
      </c>
      <c r="G2208" s="148" t="str">
        <f>IF(F2208="","",SUMIF(Supplier,Waste_Input!E2208,TotalSampleWeight))</f>
        <v/>
      </c>
      <c r="H2208" s="150" t="str">
        <f t="shared" si="452"/>
        <v/>
      </c>
      <c r="I2208" s="150" t="str">
        <f t="shared" si="453"/>
        <v/>
      </c>
      <c r="J2208" s="150" t="str">
        <f t="shared" si="454"/>
        <v/>
      </c>
      <c r="K2208" s="150" t="str">
        <f t="shared" si="455"/>
        <v/>
      </c>
      <c r="L2208" s="150" t="str">
        <f t="shared" si="456"/>
        <v/>
      </c>
      <c r="M2208" s="150" t="str">
        <f t="shared" si="457"/>
        <v/>
      </c>
      <c r="N2208" s="172" t="str">
        <f t="shared" si="458"/>
        <v/>
      </c>
      <c r="O2208" s="150" t="str">
        <f t="shared" si="459"/>
        <v/>
      </c>
      <c r="P2208" s="151" t="str">
        <f t="shared" si="460"/>
        <v/>
      </c>
      <c r="Q2208" s="150" t="str">
        <f t="shared" si="450"/>
        <v/>
      </c>
      <c r="R2208" s="126" t="str">
        <f t="array" ref="R2208">IF(AND(ISTEXT(E2208),D2208="TR"),_xlfn.STDEV.S(IF(Supplier=E2208,Target)),"")</f>
        <v/>
      </c>
      <c r="S2208" s="143" t="e">
        <f t="shared" si="461"/>
        <v>#VALUE!</v>
      </c>
      <c r="T2208" s="146" t="e">
        <f t="shared" si="462"/>
        <v>#VALUE!</v>
      </c>
    </row>
    <row r="2209" spans="1:20" x14ac:dyDescent="0.2">
      <c r="A2209" s="14"/>
      <c r="B2209" s="14"/>
      <c r="C2209" s="14"/>
      <c r="D2209" s="14"/>
      <c r="E2209" s="14"/>
      <c r="F2209" s="149" t="str">
        <f t="shared" si="451"/>
        <v/>
      </c>
      <c r="G2209" s="148" t="str">
        <f>IF(F2209="","",SUMIF(Supplier,Waste_Input!E2209,TotalSampleWeight))</f>
        <v/>
      </c>
      <c r="H2209" s="150" t="str">
        <f t="shared" si="452"/>
        <v/>
      </c>
      <c r="I2209" s="150" t="str">
        <f t="shared" si="453"/>
        <v/>
      </c>
      <c r="J2209" s="150" t="str">
        <f t="shared" si="454"/>
        <v/>
      </c>
      <c r="K2209" s="150" t="str">
        <f t="shared" si="455"/>
        <v/>
      </c>
      <c r="L2209" s="150" t="str">
        <f t="shared" si="456"/>
        <v/>
      </c>
      <c r="M2209" s="150" t="str">
        <f t="shared" si="457"/>
        <v/>
      </c>
      <c r="N2209" s="172" t="str">
        <f t="shared" si="458"/>
        <v/>
      </c>
      <c r="O2209" s="150" t="str">
        <f t="shared" si="459"/>
        <v/>
      </c>
      <c r="P2209" s="151" t="str">
        <f t="shared" si="460"/>
        <v/>
      </c>
      <c r="Q2209" s="150" t="str">
        <f t="shared" si="450"/>
        <v/>
      </c>
      <c r="R2209" s="126" t="str">
        <f t="array" ref="R2209">IF(AND(ISTEXT(E2209),D2209="TR"),_xlfn.STDEV.S(IF(Supplier=E2209,Target)),"")</f>
        <v/>
      </c>
      <c r="S2209" s="143" t="e">
        <f t="shared" si="461"/>
        <v>#VALUE!</v>
      </c>
      <c r="T2209" s="146" t="e">
        <f t="shared" si="462"/>
        <v>#VALUE!</v>
      </c>
    </row>
    <row r="2210" spans="1:20" x14ac:dyDescent="0.2">
      <c r="A2210" s="14"/>
      <c r="B2210" s="14"/>
      <c r="C2210" s="14"/>
      <c r="D2210" s="14"/>
      <c r="E2210" s="14"/>
      <c r="F2210" s="149" t="str">
        <f t="shared" si="451"/>
        <v/>
      </c>
      <c r="G2210" s="148" t="str">
        <f>IF(F2210="","",SUMIF(Supplier,Waste_Input!E2210,TotalSampleWeight))</f>
        <v/>
      </c>
      <c r="H2210" s="150" t="str">
        <f t="shared" si="452"/>
        <v/>
      </c>
      <c r="I2210" s="150" t="str">
        <f t="shared" si="453"/>
        <v/>
      </c>
      <c r="J2210" s="150" t="str">
        <f t="shared" si="454"/>
        <v/>
      </c>
      <c r="K2210" s="150" t="str">
        <f t="shared" si="455"/>
        <v/>
      </c>
      <c r="L2210" s="150" t="str">
        <f t="shared" si="456"/>
        <v/>
      </c>
      <c r="M2210" s="150" t="str">
        <f t="shared" si="457"/>
        <v/>
      </c>
      <c r="N2210" s="172" t="str">
        <f t="shared" si="458"/>
        <v/>
      </c>
      <c r="O2210" s="150" t="str">
        <f t="shared" si="459"/>
        <v/>
      </c>
      <c r="P2210" s="151" t="str">
        <f t="shared" si="460"/>
        <v/>
      </c>
      <c r="Q2210" s="150" t="str">
        <f t="shared" si="450"/>
        <v/>
      </c>
      <c r="R2210" s="126" t="str">
        <f t="array" ref="R2210">IF(AND(ISTEXT(E2210),D2210="TR"),_xlfn.STDEV.S(IF(Supplier=E2210,Target)),"")</f>
        <v/>
      </c>
      <c r="S2210" s="143" t="e">
        <f t="shared" si="461"/>
        <v>#VALUE!</v>
      </c>
      <c r="T2210" s="146" t="e">
        <f t="shared" si="462"/>
        <v>#VALUE!</v>
      </c>
    </row>
    <row r="2211" spans="1:20" x14ac:dyDescent="0.2">
      <c r="A2211" s="14"/>
      <c r="B2211" s="14"/>
      <c r="C2211" s="14"/>
      <c r="D2211" s="14"/>
      <c r="E2211" s="14"/>
      <c r="F2211" s="149" t="str">
        <f t="shared" si="451"/>
        <v/>
      </c>
      <c r="G2211" s="148" t="str">
        <f>IF(F2211="","",SUMIF(Supplier,Waste_Input!E2211,TotalSampleWeight))</f>
        <v/>
      </c>
      <c r="H2211" s="150" t="str">
        <f t="shared" si="452"/>
        <v/>
      </c>
      <c r="I2211" s="150" t="str">
        <f t="shared" si="453"/>
        <v/>
      </c>
      <c r="J2211" s="150" t="str">
        <f t="shared" si="454"/>
        <v/>
      </c>
      <c r="K2211" s="150" t="str">
        <f t="shared" si="455"/>
        <v/>
      </c>
      <c r="L2211" s="150" t="str">
        <f t="shared" si="456"/>
        <v/>
      </c>
      <c r="M2211" s="150" t="str">
        <f t="shared" si="457"/>
        <v/>
      </c>
      <c r="N2211" s="172" t="str">
        <f t="shared" si="458"/>
        <v/>
      </c>
      <c r="O2211" s="150" t="str">
        <f t="shared" si="459"/>
        <v/>
      </c>
      <c r="P2211" s="151" t="str">
        <f t="shared" si="460"/>
        <v/>
      </c>
      <c r="Q2211" s="150" t="str">
        <f t="shared" si="450"/>
        <v/>
      </c>
      <c r="R2211" s="126" t="str">
        <f t="array" ref="R2211">IF(AND(ISTEXT(E2211),D2211="TR"),_xlfn.STDEV.S(IF(Supplier=E2211,Target)),"")</f>
        <v/>
      </c>
      <c r="S2211" s="143" t="e">
        <f t="shared" si="461"/>
        <v>#VALUE!</v>
      </c>
      <c r="T2211" s="146" t="e">
        <f t="shared" si="462"/>
        <v>#VALUE!</v>
      </c>
    </row>
    <row r="2212" spans="1:20" x14ac:dyDescent="0.2">
      <c r="A2212" s="14"/>
      <c r="B2212" s="14"/>
      <c r="C2212" s="14"/>
      <c r="D2212" s="14"/>
      <c r="E2212" s="14"/>
      <c r="F2212" s="149" t="str">
        <f t="shared" si="451"/>
        <v/>
      </c>
      <c r="G2212" s="148" t="str">
        <f>IF(F2212="","",SUMIF(Supplier,Waste_Input!E2212,TotalSampleWeight))</f>
        <v/>
      </c>
      <c r="H2212" s="150" t="str">
        <f t="shared" si="452"/>
        <v/>
      </c>
      <c r="I2212" s="150" t="str">
        <f t="shared" si="453"/>
        <v/>
      </c>
      <c r="J2212" s="150" t="str">
        <f t="shared" si="454"/>
        <v/>
      </c>
      <c r="K2212" s="150" t="str">
        <f t="shared" si="455"/>
        <v/>
      </c>
      <c r="L2212" s="150" t="str">
        <f t="shared" si="456"/>
        <v/>
      </c>
      <c r="M2212" s="150" t="str">
        <f t="shared" si="457"/>
        <v/>
      </c>
      <c r="N2212" s="172" t="str">
        <f t="shared" si="458"/>
        <v/>
      </c>
      <c r="O2212" s="150" t="str">
        <f t="shared" si="459"/>
        <v/>
      </c>
      <c r="P2212" s="151" t="str">
        <f t="shared" si="460"/>
        <v/>
      </c>
      <c r="Q2212" s="150" t="str">
        <f t="shared" si="450"/>
        <v/>
      </c>
      <c r="R2212" s="126" t="str">
        <f t="array" ref="R2212">IF(AND(ISTEXT(E2212),D2212="TR"),_xlfn.STDEV.S(IF(Supplier=E2212,Target)),"")</f>
        <v/>
      </c>
      <c r="S2212" s="143" t="e">
        <f t="shared" si="461"/>
        <v>#VALUE!</v>
      </c>
      <c r="T2212" s="146" t="e">
        <f t="shared" si="462"/>
        <v>#VALUE!</v>
      </c>
    </row>
    <row r="2213" spans="1:20" x14ac:dyDescent="0.2">
      <c r="A2213" s="14"/>
      <c r="B2213" s="14"/>
      <c r="C2213" s="14"/>
      <c r="D2213" s="14"/>
      <c r="E2213" s="14"/>
      <c r="F2213" s="149" t="str">
        <f t="shared" si="451"/>
        <v/>
      </c>
      <c r="G2213" s="148" t="str">
        <f>IF(F2213="","",SUMIF(Supplier,Waste_Input!E2213,TotalSampleWeight))</f>
        <v/>
      </c>
      <c r="H2213" s="150" t="str">
        <f t="shared" si="452"/>
        <v/>
      </c>
      <c r="I2213" s="150" t="str">
        <f t="shared" si="453"/>
        <v/>
      </c>
      <c r="J2213" s="150" t="str">
        <f t="shared" si="454"/>
        <v/>
      </c>
      <c r="K2213" s="150" t="str">
        <f t="shared" si="455"/>
        <v/>
      </c>
      <c r="L2213" s="150" t="str">
        <f t="shared" si="456"/>
        <v/>
      </c>
      <c r="M2213" s="150" t="str">
        <f t="shared" si="457"/>
        <v/>
      </c>
      <c r="N2213" s="172" t="str">
        <f t="shared" si="458"/>
        <v/>
      </c>
      <c r="O2213" s="150" t="str">
        <f t="shared" si="459"/>
        <v/>
      </c>
      <c r="P2213" s="151" t="str">
        <f t="shared" si="460"/>
        <v/>
      </c>
      <c r="Q2213" s="150" t="str">
        <f t="shared" si="450"/>
        <v/>
      </c>
      <c r="R2213" s="126" t="str">
        <f t="array" ref="R2213">IF(AND(ISTEXT(E2213),D2213="TR"),_xlfn.STDEV.S(IF(Supplier=E2213,Target)),"")</f>
        <v/>
      </c>
      <c r="S2213" s="143" t="e">
        <f t="shared" si="461"/>
        <v>#VALUE!</v>
      </c>
      <c r="T2213" s="146" t="e">
        <f t="shared" si="462"/>
        <v>#VALUE!</v>
      </c>
    </row>
    <row r="2214" spans="1:20" x14ac:dyDescent="0.2">
      <c r="A2214" s="14"/>
      <c r="B2214" s="14"/>
      <c r="C2214" s="14"/>
      <c r="D2214" s="14"/>
      <c r="E2214" s="14"/>
      <c r="F2214" s="149" t="str">
        <f t="shared" si="451"/>
        <v/>
      </c>
      <c r="G2214" s="148" t="str">
        <f>IF(F2214="","",SUMIF(Supplier,Waste_Input!E2214,TotalSampleWeight))</f>
        <v/>
      </c>
      <c r="H2214" s="150" t="str">
        <f t="shared" si="452"/>
        <v/>
      </c>
      <c r="I2214" s="150" t="str">
        <f t="shared" si="453"/>
        <v/>
      </c>
      <c r="J2214" s="150" t="str">
        <f t="shared" si="454"/>
        <v/>
      </c>
      <c r="K2214" s="150" t="str">
        <f t="shared" si="455"/>
        <v/>
      </c>
      <c r="L2214" s="150" t="str">
        <f t="shared" si="456"/>
        <v/>
      </c>
      <c r="M2214" s="150" t="str">
        <f t="shared" si="457"/>
        <v/>
      </c>
      <c r="N2214" s="172" t="str">
        <f t="shared" si="458"/>
        <v/>
      </c>
      <c r="O2214" s="150" t="str">
        <f t="shared" si="459"/>
        <v/>
      </c>
      <c r="P2214" s="151" t="str">
        <f t="shared" si="460"/>
        <v/>
      </c>
      <c r="Q2214" s="150" t="str">
        <f t="shared" si="450"/>
        <v/>
      </c>
      <c r="R2214" s="126" t="str">
        <f t="array" ref="R2214">IF(AND(ISTEXT(E2214),D2214="TR"),_xlfn.STDEV.S(IF(Supplier=E2214,Target)),"")</f>
        <v/>
      </c>
      <c r="S2214" s="143" t="e">
        <f t="shared" si="461"/>
        <v>#VALUE!</v>
      </c>
      <c r="T2214" s="146" t="e">
        <f t="shared" si="462"/>
        <v>#VALUE!</v>
      </c>
    </row>
    <row r="2215" spans="1:20" x14ac:dyDescent="0.2">
      <c r="A2215" s="14"/>
      <c r="B2215" s="14"/>
      <c r="C2215" s="14"/>
      <c r="D2215" s="14"/>
      <c r="E2215" s="14"/>
      <c r="F2215" s="149" t="str">
        <f t="shared" si="451"/>
        <v/>
      </c>
      <c r="G2215" s="148" t="str">
        <f>IF(F2215="","",SUMIF(Supplier,Waste_Input!E2215,TotalSampleWeight))</f>
        <v/>
      </c>
      <c r="H2215" s="150" t="str">
        <f t="shared" si="452"/>
        <v/>
      </c>
      <c r="I2215" s="150" t="str">
        <f t="shared" si="453"/>
        <v/>
      </c>
      <c r="J2215" s="150" t="str">
        <f t="shared" si="454"/>
        <v/>
      </c>
      <c r="K2215" s="150" t="str">
        <f t="shared" si="455"/>
        <v/>
      </c>
      <c r="L2215" s="150" t="str">
        <f t="shared" si="456"/>
        <v/>
      </c>
      <c r="M2215" s="150" t="str">
        <f t="shared" si="457"/>
        <v/>
      </c>
      <c r="N2215" s="172" t="str">
        <f t="shared" si="458"/>
        <v/>
      </c>
      <c r="O2215" s="150" t="str">
        <f t="shared" si="459"/>
        <v/>
      </c>
      <c r="P2215" s="151" t="str">
        <f t="shared" si="460"/>
        <v/>
      </c>
      <c r="Q2215" s="150" t="str">
        <f t="shared" si="450"/>
        <v/>
      </c>
      <c r="R2215" s="126" t="str">
        <f t="array" ref="R2215">IF(AND(ISTEXT(E2215),D2215="TR"),_xlfn.STDEV.S(IF(Supplier=E2215,Target)),"")</f>
        <v/>
      </c>
      <c r="S2215" s="143" t="e">
        <f t="shared" si="461"/>
        <v>#VALUE!</v>
      </c>
      <c r="T2215" s="146" t="e">
        <f t="shared" si="462"/>
        <v>#VALUE!</v>
      </c>
    </row>
    <row r="2216" spans="1:20" x14ac:dyDescent="0.2">
      <c r="A2216" s="14"/>
      <c r="B2216" s="14"/>
      <c r="C2216" s="14"/>
      <c r="D2216" s="14"/>
      <c r="E2216" s="14"/>
      <c r="F2216" s="149" t="str">
        <f t="shared" si="451"/>
        <v/>
      </c>
      <c r="G2216" s="148" t="str">
        <f>IF(F2216="","",SUMIF(Supplier,Waste_Input!E2216,TotalSampleWeight))</f>
        <v/>
      </c>
      <c r="H2216" s="150" t="str">
        <f t="shared" si="452"/>
        <v/>
      </c>
      <c r="I2216" s="150" t="str">
        <f t="shared" si="453"/>
        <v/>
      </c>
      <c r="J2216" s="150" t="str">
        <f t="shared" si="454"/>
        <v/>
      </c>
      <c r="K2216" s="150" t="str">
        <f t="shared" si="455"/>
        <v/>
      </c>
      <c r="L2216" s="150" t="str">
        <f t="shared" si="456"/>
        <v/>
      </c>
      <c r="M2216" s="150" t="str">
        <f t="shared" si="457"/>
        <v/>
      </c>
      <c r="N2216" s="172" t="str">
        <f t="shared" si="458"/>
        <v/>
      </c>
      <c r="O2216" s="150" t="str">
        <f t="shared" si="459"/>
        <v/>
      </c>
      <c r="P2216" s="151" t="str">
        <f t="shared" si="460"/>
        <v/>
      </c>
      <c r="Q2216" s="150" t="str">
        <f t="shared" si="450"/>
        <v/>
      </c>
      <c r="R2216" s="126" t="str">
        <f t="array" ref="R2216">IF(AND(ISTEXT(E2216),D2216="TR"),_xlfn.STDEV.S(IF(Supplier=E2216,Target)),"")</f>
        <v/>
      </c>
      <c r="S2216" s="143" t="e">
        <f t="shared" si="461"/>
        <v>#VALUE!</v>
      </c>
      <c r="T2216" s="146" t="e">
        <f t="shared" si="462"/>
        <v>#VALUE!</v>
      </c>
    </row>
    <row r="2217" spans="1:20" x14ac:dyDescent="0.2">
      <c r="A2217" s="14"/>
      <c r="B2217" s="14"/>
      <c r="C2217" s="14"/>
      <c r="D2217" s="14"/>
      <c r="E2217" s="14"/>
      <c r="F2217" s="149" t="str">
        <f t="shared" si="451"/>
        <v/>
      </c>
      <c r="G2217" s="148" t="str">
        <f>IF(F2217="","",SUMIF(Supplier,Waste_Input!E2217,TotalSampleWeight))</f>
        <v/>
      </c>
      <c r="H2217" s="150" t="str">
        <f t="shared" si="452"/>
        <v/>
      </c>
      <c r="I2217" s="150" t="str">
        <f t="shared" si="453"/>
        <v/>
      </c>
      <c r="J2217" s="150" t="str">
        <f t="shared" si="454"/>
        <v/>
      </c>
      <c r="K2217" s="150" t="str">
        <f t="shared" si="455"/>
        <v/>
      </c>
      <c r="L2217" s="150" t="str">
        <f t="shared" si="456"/>
        <v/>
      </c>
      <c r="M2217" s="150" t="str">
        <f t="shared" si="457"/>
        <v/>
      </c>
      <c r="N2217" s="172" t="str">
        <f t="shared" si="458"/>
        <v/>
      </c>
      <c r="O2217" s="150" t="str">
        <f t="shared" si="459"/>
        <v/>
      </c>
      <c r="P2217" s="151" t="str">
        <f t="shared" si="460"/>
        <v/>
      </c>
      <c r="Q2217" s="150" t="str">
        <f t="shared" si="450"/>
        <v/>
      </c>
      <c r="R2217" s="126" t="str">
        <f t="array" ref="R2217">IF(AND(ISTEXT(E2217),D2217="TR"),_xlfn.STDEV.S(IF(Supplier=E2217,Target)),"")</f>
        <v/>
      </c>
      <c r="S2217" s="143" t="e">
        <f t="shared" si="461"/>
        <v>#VALUE!</v>
      </c>
      <c r="T2217" s="146" t="e">
        <f t="shared" si="462"/>
        <v>#VALUE!</v>
      </c>
    </row>
    <row r="2218" spans="1:20" x14ac:dyDescent="0.2">
      <c r="A2218" s="14"/>
      <c r="B2218" s="14"/>
      <c r="C2218" s="14"/>
      <c r="D2218" s="14"/>
      <c r="E2218" s="14"/>
      <c r="F2218" s="149" t="str">
        <f t="shared" si="451"/>
        <v/>
      </c>
      <c r="G2218" s="148" t="str">
        <f>IF(F2218="","",SUMIF(Supplier,Waste_Input!E2218,TotalSampleWeight))</f>
        <v/>
      </c>
      <c r="H2218" s="150" t="str">
        <f t="shared" si="452"/>
        <v/>
      </c>
      <c r="I2218" s="150" t="str">
        <f t="shared" si="453"/>
        <v/>
      </c>
      <c r="J2218" s="150" t="str">
        <f t="shared" si="454"/>
        <v/>
      </c>
      <c r="K2218" s="150" t="str">
        <f t="shared" si="455"/>
        <v/>
      </c>
      <c r="L2218" s="150" t="str">
        <f t="shared" si="456"/>
        <v/>
      </c>
      <c r="M2218" s="150" t="str">
        <f t="shared" si="457"/>
        <v/>
      </c>
      <c r="N2218" s="172" t="str">
        <f t="shared" si="458"/>
        <v/>
      </c>
      <c r="O2218" s="150" t="str">
        <f t="shared" si="459"/>
        <v/>
      </c>
      <c r="P2218" s="151" t="str">
        <f t="shared" si="460"/>
        <v/>
      </c>
      <c r="Q2218" s="150" t="str">
        <f t="shared" si="450"/>
        <v/>
      </c>
      <c r="R2218" s="126" t="str">
        <f t="array" ref="R2218">IF(AND(ISTEXT(E2218),D2218="TR"),_xlfn.STDEV.S(IF(Supplier=E2218,Target)),"")</f>
        <v/>
      </c>
      <c r="S2218" s="143" t="e">
        <f t="shared" si="461"/>
        <v>#VALUE!</v>
      </c>
      <c r="T2218" s="146" t="e">
        <f t="shared" si="462"/>
        <v>#VALUE!</v>
      </c>
    </row>
    <row r="2219" spans="1:20" x14ac:dyDescent="0.2">
      <c r="A2219" s="14"/>
      <c r="B2219" s="14"/>
      <c r="C2219" s="14"/>
      <c r="D2219" s="14"/>
      <c r="E2219" s="14"/>
      <c r="F2219" s="149" t="str">
        <f t="shared" si="451"/>
        <v/>
      </c>
      <c r="G2219" s="148" t="str">
        <f>IF(F2219="","",SUMIF(Supplier,Waste_Input!E2219,TotalSampleWeight))</f>
        <v/>
      </c>
      <c r="H2219" s="150" t="str">
        <f t="shared" si="452"/>
        <v/>
      </c>
      <c r="I2219" s="150" t="str">
        <f t="shared" si="453"/>
        <v/>
      </c>
      <c r="J2219" s="150" t="str">
        <f t="shared" si="454"/>
        <v/>
      </c>
      <c r="K2219" s="150" t="str">
        <f t="shared" si="455"/>
        <v/>
      </c>
      <c r="L2219" s="150" t="str">
        <f t="shared" si="456"/>
        <v/>
      </c>
      <c r="M2219" s="150" t="str">
        <f t="shared" si="457"/>
        <v/>
      </c>
      <c r="N2219" s="172" t="str">
        <f t="shared" si="458"/>
        <v/>
      </c>
      <c r="O2219" s="150" t="str">
        <f t="shared" si="459"/>
        <v/>
      </c>
      <c r="P2219" s="151" t="str">
        <f t="shared" si="460"/>
        <v/>
      </c>
      <c r="Q2219" s="150" t="str">
        <f t="shared" si="450"/>
        <v/>
      </c>
      <c r="R2219" s="126" t="str">
        <f t="array" ref="R2219">IF(AND(ISTEXT(E2219),D2219="TR"),_xlfn.STDEV.S(IF(Supplier=E2219,Target)),"")</f>
        <v/>
      </c>
      <c r="S2219" s="143" t="e">
        <f t="shared" si="461"/>
        <v>#VALUE!</v>
      </c>
      <c r="T2219" s="146" t="e">
        <f t="shared" si="462"/>
        <v>#VALUE!</v>
      </c>
    </row>
    <row r="2220" spans="1:20" x14ac:dyDescent="0.2">
      <c r="A2220" s="14"/>
      <c r="B2220" s="14"/>
      <c r="C2220" s="14"/>
      <c r="D2220" s="14"/>
      <c r="E2220" s="14"/>
      <c r="F2220" s="149" t="str">
        <f t="shared" si="451"/>
        <v/>
      </c>
      <c r="G2220" s="148" t="str">
        <f>IF(F2220="","",SUMIF(Supplier,Waste_Input!E2220,TotalSampleWeight))</f>
        <v/>
      </c>
      <c r="H2220" s="150" t="str">
        <f t="shared" si="452"/>
        <v/>
      </c>
      <c r="I2220" s="150" t="str">
        <f t="shared" si="453"/>
        <v/>
      </c>
      <c r="J2220" s="150" t="str">
        <f t="shared" si="454"/>
        <v/>
      </c>
      <c r="K2220" s="150" t="str">
        <f t="shared" si="455"/>
        <v/>
      </c>
      <c r="L2220" s="150" t="str">
        <f t="shared" si="456"/>
        <v/>
      </c>
      <c r="M2220" s="150" t="str">
        <f t="shared" si="457"/>
        <v/>
      </c>
      <c r="N2220" s="172" t="str">
        <f t="shared" si="458"/>
        <v/>
      </c>
      <c r="O2220" s="150" t="str">
        <f t="shared" si="459"/>
        <v/>
      </c>
      <c r="P2220" s="151" t="str">
        <f t="shared" si="460"/>
        <v/>
      </c>
      <c r="Q2220" s="150" t="str">
        <f t="shared" si="450"/>
        <v/>
      </c>
      <c r="R2220" s="126" t="str">
        <f t="array" ref="R2220">IF(AND(ISTEXT(E2220),D2220="TR"),_xlfn.STDEV.S(IF(Supplier=E2220,Target)),"")</f>
        <v/>
      </c>
      <c r="S2220" s="143" t="e">
        <f t="shared" si="461"/>
        <v>#VALUE!</v>
      </c>
      <c r="T2220" s="146" t="e">
        <f t="shared" si="462"/>
        <v>#VALUE!</v>
      </c>
    </row>
    <row r="2221" spans="1:20" x14ac:dyDescent="0.2">
      <c r="A2221" s="14"/>
      <c r="B2221" s="14"/>
      <c r="C2221" s="14"/>
      <c r="D2221" s="14"/>
      <c r="E2221" s="14"/>
      <c r="F2221" s="149" t="str">
        <f t="shared" si="451"/>
        <v/>
      </c>
      <c r="G2221" s="148" t="str">
        <f>IF(F2221="","",SUMIF(Supplier,Waste_Input!E2221,TotalSampleWeight))</f>
        <v/>
      </c>
      <c r="H2221" s="150" t="str">
        <f t="shared" si="452"/>
        <v/>
      </c>
      <c r="I2221" s="150" t="str">
        <f t="shared" si="453"/>
        <v/>
      </c>
      <c r="J2221" s="150" t="str">
        <f t="shared" si="454"/>
        <v/>
      </c>
      <c r="K2221" s="150" t="str">
        <f t="shared" si="455"/>
        <v/>
      </c>
      <c r="L2221" s="150" t="str">
        <f t="shared" si="456"/>
        <v/>
      </c>
      <c r="M2221" s="150" t="str">
        <f t="shared" si="457"/>
        <v/>
      </c>
      <c r="N2221" s="172" t="str">
        <f t="shared" si="458"/>
        <v/>
      </c>
      <c r="O2221" s="150" t="str">
        <f t="shared" si="459"/>
        <v/>
      </c>
      <c r="P2221" s="151" t="str">
        <f t="shared" si="460"/>
        <v/>
      </c>
      <c r="Q2221" s="150" t="str">
        <f t="shared" si="450"/>
        <v/>
      </c>
      <c r="R2221" s="126" t="str">
        <f t="array" ref="R2221">IF(AND(ISTEXT(E2221),D2221="TR"),_xlfn.STDEV.S(IF(Supplier=E2221,Target)),"")</f>
        <v/>
      </c>
      <c r="S2221" s="143" t="e">
        <f t="shared" si="461"/>
        <v>#VALUE!</v>
      </c>
      <c r="T2221" s="146" t="e">
        <f t="shared" si="462"/>
        <v>#VALUE!</v>
      </c>
    </row>
    <row r="2222" spans="1:20" x14ac:dyDescent="0.2">
      <c r="A2222" s="14"/>
      <c r="B2222" s="14"/>
      <c r="C2222" s="14"/>
      <c r="D2222" s="14"/>
      <c r="E2222" s="14"/>
      <c r="F2222" s="149" t="str">
        <f t="shared" si="451"/>
        <v/>
      </c>
      <c r="G2222" s="148" t="str">
        <f>IF(F2222="","",SUMIF(Supplier,Waste_Input!E2222,TotalSampleWeight))</f>
        <v/>
      </c>
      <c r="H2222" s="150" t="str">
        <f t="shared" si="452"/>
        <v/>
      </c>
      <c r="I2222" s="150" t="str">
        <f t="shared" si="453"/>
        <v/>
      </c>
      <c r="J2222" s="150" t="str">
        <f t="shared" si="454"/>
        <v/>
      </c>
      <c r="K2222" s="150" t="str">
        <f t="shared" si="455"/>
        <v/>
      </c>
      <c r="L2222" s="150" t="str">
        <f t="shared" si="456"/>
        <v/>
      </c>
      <c r="M2222" s="150" t="str">
        <f t="shared" si="457"/>
        <v/>
      </c>
      <c r="N2222" s="172" t="str">
        <f t="shared" si="458"/>
        <v/>
      </c>
      <c r="O2222" s="150" t="str">
        <f t="shared" si="459"/>
        <v/>
      </c>
      <c r="P2222" s="151" t="str">
        <f t="shared" si="460"/>
        <v/>
      </c>
      <c r="Q2222" s="150" t="str">
        <f t="shared" si="450"/>
        <v/>
      </c>
      <c r="R2222" s="126" t="str">
        <f t="array" ref="R2222">IF(AND(ISTEXT(E2222),D2222="TR"),_xlfn.STDEV.S(IF(Supplier=E2222,Target)),"")</f>
        <v/>
      </c>
      <c r="S2222" s="143" t="e">
        <f t="shared" si="461"/>
        <v>#VALUE!</v>
      </c>
      <c r="T2222" s="146" t="e">
        <f t="shared" si="462"/>
        <v>#VALUE!</v>
      </c>
    </row>
    <row r="2223" spans="1:20" x14ac:dyDescent="0.2">
      <c r="A2223" s="14"/>
      <c r="B2223" s="14"/>
      <c r="C2223" s="14"/>
      <c r="D2223" s="14"/>
      <c r="E2223" s="14"/>
      <c r="F2223" s="149" t="str">
        <f t="shared" si="451"/>
        <v/>
      </c>
      <c r="G2223" s="148" t="str">
        <f>IF(F2223="","",SUMIF(Supplier,Waste_Input!E2223,TotalSampleWeight))</f>
        <v/>
      </c>
      <c r="H2223" s="150" t="str">
        <f t="shared" si="452"/>
        <v/>
      </c>
      <c r="I2223" s="150" t="str">
        <f t="shared" si="453"/>
        <v/>
      </c>
      <c r="J2223" s="150" t="str">
        <f t="shared" si="454"/>
        <v/>
      </c>
      <c r="K2223" s="150" t="str">
        <f t="shared" si="455"/>
        <v/>
      </c>
      <c r="L2223" s="150" t="str">
        <f t="shared" si="456"/>
        <v/>
      </c>
      <c r="M2223" s="150" t="str">
        <f t="shared" si="457"/>
        <v/>
      </c>
      <c r="N2223" s="172" t="str">
        <f t="shared" si="458"/>
        <v/>
      </c>
      <c r="O2223" s="150" t="str">
        <f t="shared" si="459"/>
        <v/>
      </c>
      <c r="P2223" s="151" t="str">
        <f t="shared" si="460"/>
        <v/>
      </c>
      <c r="Q2223" s="150" t="str">
        <f t="shared" si="450"/>
        <v/>
      </c>
      <c r="R2223" s="126" t="str">
        <f t="array" ref="R2223">IF(AND(ISTEXT(E2223),D2223="TR"),_xlfn.STDEV.S(IF(Supplier=E2223,Target)),"")</f>
        <v/>
      </c>
      <c r="S2223" s="143" t="e">
        <f t="shared" si="461"/>
        <v>#VALUE!</v>
      </c>
      <c r="T2223" s="146" t="e">
        <f t="shared" si="462"/>
        <v>#VALUE!</v>
      </c>
    </row>
    <row r="2224" spans="1:20" x14ac:dyDescent="0.2">
      <c r="A2224" s="14"/>
      <c r="B2224" s="14"/>
      <c r="C2224" s="14"/>
      <c r="D2224" s="14"/>
      <c r="E2224" s="14"/>
      <c r="F2224" s="149" t="str">
        <f t="shared" si="451"/>
        <v/>
      </c>
      <c r="G2224" s="148" t="str">
        <f>IF(F2224="","",SUMIF(Supplier,Waste_Input!E2224,TotalSampleWeight))</f>
        <v/>
      </c>
      <c r="H2224" s="150" t="str">
        <f t="shared" si="452"/>
        <v/>
      </c>
      <c r="I2224" s="150" t="str">
        <f t="shared" si="453"/>
        <v/>
      </c>
      <c r="J2224" s="150" t="str">
        <f t="shared" si="454"/>
        <v/>
      </c>
      <c r="K2224" s="150" t="str">
        <f t="shared" si="455"/>
        <v/>
      </c>
      <c r="L2224" s="150" t="str">
        <f t="shared" si="456"/>
        <v/>
      </c>
      <c r="M2224" s="150" t="str">
        <f t="shared" si="457"/>
        <v/>
      </c>
      <c r="N2224" s="172" t="str">
        <f t="shared" si="458"/>
        <v/>
      </c>
      <c r="O2224" s="150" t="str">
        <f t="shared" si="459"/>
        <v/>
      </c>
      <c r="P2224" s="151" t="str">
        <f t="shared" si="460"/>
        <v/>
      </c>
      <c r="Q2224" s="150" t="str">
        <f t="shared" si="450"/>
        <v/>
      </c>
      <c r="R2224" s="126" t="str">
        <f t="array" ref="R2224">IF(AND(ISTEXT(E2224),D2224="TR"),_xlfn.STDEV.S(IF(Supplier=E2224,Target)),"")</f>
        <v/>
      </c>
      <c r="S2224" s="143" t="e">
        <f t="shared" si="461"/>
        <v>#VALUE!</v>
      </c>
      <c r="T2224" s="146" t="e">
        <f t="shared" si="462"/>
        <v>#VALUE!</v>
      </c>
    </row>
    <row r="2225" spans="1:20" x14ac:dyDescent="0.2">
      <c r="A2225" s="14"/>
      <c r="B2225" s="14"/>
      <c r="C2225" s="14"/>
      <c r="D2225" s="14"/>
      <c r="E2225" s="14"/>
      <c r="F2225" s="149" t="str">
        <f t="shared" si="451"/>
        <v/>
      </c>
      <c r="G2225" s="148" t="str">
        <f>IF(F2225="","",SUMIF(Supplier,Waste_Input!E2225,TotalSampleWeight))</f>
        <v/>
      </c>
      <c r="H2225" s="150" t="str">
        <f t="shared" si="452"/>
        <v/>
      </c>
      <c r="I2225" s="150" t="str">
        <f t="shared" si="453"/>
        <v/>
      </c>
      <c r="J2225" s="150" t="str">
        <f t="shared" si="454"/>
        <v/>
      </c>
      <c r="K2225" s="150" t="str">
        <f t="shared" si="455"/>
        <v/>
      </c>
      <c r="L2225" s="150" t="str">
        <f t="shared" si="456"/>
        <v/>
      </c>
      <c r="M2225" s="150" t="str">
        <f t="shared" si="457"/>
        <v/>
      </c>
      <c r="N2225" s="172" t="str">
        <f t="shared" si="458"/>
        <v/>
      </c>
      <c r="O2225" s="150" t="str">
        <f t="shared" si="459"/>
        <v/>
      </c>
      <c r="P2225" s="151" t="str">
        <f t="shared" si="460"/>
        <v/>
      </c>
      <c r="Q2225" s="150" t="str">
        <f t="shared" si="450"/>
        <v/>
      </c>
      <c r="R2225" s="126" t="str">
        <f t="array" ref="R2225">IF(AND(ISTEXT(E2225),D2225="TR"),_xlfn.STDEV.S(IF(Supplier=E2225,Target)),"")</f>
        <v/>
      </c>
      <c r="S2225" s="143" t="e">
        <f t="shared" si="461"/>
        <v>#VALUE!</v>
      </c>
      <c r="T2225" s="146" t="e">
        <f t="shared" si="462"/>
        <v>#VALUE!</v>
      </c>
    </row>
    <row r="2226" spans="1:20" x14ac:dyDescent="0.2">
      <c r="A2226" s="14"/>
      <c r="B2226" s="14"/>
      <c r="C2226" s="14"/>
      <c r="D2226" s="14"/>
      <c r="E2226" s="14"/>
      <c r="F2226" s="149" t="str">
        <f t="shared" si="451"/>
        <v/>
      </c>
      <c r="G2226" s="148" t="str">
        <f>IF(F2226="","",SUMIF(Supplier,Waste_Input!E2226,TotalSampleWeight))</f>
        <v/>
      </c>
      <c r="H2226" s="150" t="str">
        <f t="shared" si="452"/>
        <v/>
      </c>
      <c r="I2226" s="150" t="str">
        <f t="shared" si="453"/>
        <v/>
      </c>
      <c r="J2226" s="150" t="str">
        <f t="shared" si="454"/>
        <v/>
      </c>
      <c r="K2226" s="150" t="str">
        <f t="shared" si="455"/>
        <v/>
      </c>
      <c r="L2226" s="150" t="str">
        <f t="shared" si="456"/>
        <v/>
      </c>
      <c r="M2226" s="150" t="str">
        <f t="shared" si="457"/>
        <v/>
      </c>
      <c r="N2226" s="172" t="str">
        <f t="shared" si="458"/>
        <v/>
      </c>
      <c r="O2226" s="150" t="str">
        <f t="shared" si="459"/>
        <v/>
      </c>
      <c r="P2226" s="151" t="str">
        <f t="shared" si="460"/>
        <v/>
      </c>
      <c r="Q2226" s="150" t="str">
        <f t="shared" si="450"/>
        <v/>
      </c>
      <c r="R2226" s="126" t="str">
        <f t="array" ref="R2226">IF(AND(ISTEXT(E2226),D2226="TR"),_xlfn.STDEV.S(IF(Supplier=E2226,Target)),"")</f>
        <v/>
      </c>
      <c r="S2226" s="143" t="e">
        <f t="shared" si="461"/>
        <v>#VALUE!</v>
      </c>
      <c r="T2226" s="146" t="e">
        <f t="shared" si="462"/>
        <v>#VALUE!</v>
      </c>
    </row>
    <row r="2227" spans="1:20" x14ac:dyDescent="0.2">
      <c r="A2227" s="14"/>
      <c r="B2227" s="14"/>
      <c r="C2227" s="14"/>
      <c r="D2227" s="14"/>
      <c r="E2227" s="14"/>
      <c r="F2227" s="149" t="str">
        <f t="shared" si="451"/>
        <v/>
      </c>
      <c r="G2227" s="148" t="str">
        <f>IF(F2227="","",SUMIF(Supplier,Waste_Input!E2227,TotalSampleWeight))</f>
        <v/>
      </c>
      <c r="H2227" s="150" t="str">
        <f t="shared" si="452"/>
        <v/>
      </c>
      <c r="I2227" s="150" t="str">
        <f t="shared" si="453"/>
        <v/>
      </c>
      <c r="J2227" s="150" t="str">
        <f t="shared" si="454"/>
        <v/>
      </c>
      <c r="K2227" s="150" t="str">
        <f t="shared" si="455"/>
        <v/>
      </c>
      <c r="L2227" s="150" t="str">
        <f t="shared" si="456"/>
        <v/>
      </c>
      <c r="M2227" s="150" t="str">
        <f t="shared" si="457"/>
        <v/>
      </c>
      <c r="N2227" s="172" t="str">
        <f t="shared" si="458"/>
        <v/>
      </c>
      <c r="O2227" s="150" t="str">
        <f t="shared" si="459"/>
        <v/>
      </c>
      <c r="P2227" s="151" t="str">
        <f t="shared" si="460"/>
        <v/>
      </c>
      <c r="Q2227" s="150" t="str">
        <f t="shared" si="450"/>
        <v/>
      </c>
      <c r="R2227" s="126" t="str">
        <f t="array" ref="R2227">IF(AND(ISTEXT(E2227),D2227="TR"),_xlfn.STDEV.S(IF(Supplier=E2227,Target)),"")</f>
        <v/>
      </c>
      <c r="S2227" s="143" t="e">
        <f t="shared" si="461"/>
        <v>#VALUE!</v>
      </c>
      <c r="T2227" s="146" t="e">
        <f t="shared" si="462"/>
        <v>#VALUE!</v>
      </c>
    </row>
    <row r="2228" spans="1:20" x14ac:dyDescent="0.2">
      <c r="A2228" s="14"/>
      <c r="B2228" s="14"/>
      <c r="C2228" s="14"/>
      <c r="D2228" s="14"/>
      <c r="E2228" s="14"/>
      <c r="F2228" s="149" t="str">
        <f t="shared" si="451"/>
        <v/>
      </c>
      <c r="G2228" s="148" t="str">
        <f>IF(F2228="","",SUMIF(Supplier,Waste_Input!E2228,TotalSampleWeight))</f>
        <v/>
      </c>
      <c r="H2228" s="150" t="str">
        <f t="shared" si="452"/>
        <v/>
      </c>
      <c r="I2228" s="150" t="str">
        <f t="shared" si="453"/>
        <v/>
      </c>
      <c r="J2228" s="150" t="str">
        <f t="shared" si="454"/>
        <v/>
      </c>
      <c r="K2228" s="150" t="str">
        <f t="shared" si="455"/>
        <v/>
      </c>
      <c r="L2228" s="150" t="str">
        <f t="shared" si="456"/>
        <v/>
      </c>
      <c r="M2228" s="150" t="str">
        <f t="shared" si="457"/>
        <v/>
      </c>
      <c r="N2228" s="172" t="str">
        <f t="shared" si="458"/>
        <v/>
      </c>
      <c r="O2228" s="150" t="str">
        <f t="shared" si="459"/>
        <v/>
      </c>
      <c r="P2228" s="151" t="str">
        <f t="shared" si="460"/>
        <v/>
      </c>
      <c r="Q2228" s="150" t="str">
        <f t="shared" si="450"/>
        <v/>
      </c>
      <c r="R2228" s="126" t="str">
        <f t="array" ref="R2228">IF(AND(ISTEXT(E2228),D2228="TR"),_xlfn.STDEV.S(IF(Supplier=E2228,Target)),"")</f>
        <v/>
      </c>
      <c r="S2228" s="143" t="e">
        <f t="shared" si="461"/>
        <v>#VALUE!</v>
      </c>
      <c r="T2228" s="146" t="e">
        <f t="shared" si="462"/>
        <v>#VALUE!</v>
      </c>
    </row>
    <row r="2229" spans="1:20" x14ac:dyDescent="0.2">
      <c r="A2229" s="14"/>
      <c r="B2229" s="14"/>
      <c r="C2229" s="14"/>
      <c r="D2229" s="14"/>
      <c r="E2229" s="14"/>
      <c r="F2229" s="149" t="str">
        <f t="shared" si="451"/>
        <v/>
      </c>
      <c r="G2229" s="148" t="str">
        <f>IF(F2229="","",SUMIF(Supplier,Waste_Input!E2229,TotalSampleWeight))</f>
        <v/>
      </c>
      <c r="H2229" s="150" t="str">
        <f t="shared" si="452"/>
        <v/>
      </c>
      <c r="I2229" s="150" t="str">
        <f t="shared" si="453"/>
        <v/>
      </c>
      <c r="J2229" s="150" t="str">
        <f t="shared" si="454"/>
        <v/>
      </c>
      <c r="K2229" s="150" t="str">
        <f t="shared" si="455"/>
        <v/>
      </c>
      <c r="L2229" s="150" t="str">
        <f t="shared" si="456"/>
        <v/>
      </c>
      <c r="M2229" s="150" t="str">
        <f t="shared" si="457"/>
        <v/>
      </c>
      <c r="N2229" s="172" t="str">
        <f t="shared" si="458"/>
        <v/>
      </c>
      <c r="O2229" s="150" t="str">
        <f t="shared" si="459"/>
        <v/>
      </c>
      <c r="P2229" s="151" t="str">
        <f t="shared" si="460"/>
        <v/>
      </c>
      <c r="Q2229" s="150" t="str">
        <f t="shared" si="450"/>
        <v/>
      </c>
      <c r="R2229" s="126" t="str">
        <f t="array" ref="R2229">IF(AND(ISTEXT(E2229),D2229="TR"),_xlfn.STDEV.S(IF(Supplier=E2229,Target)),"")</f>
        <v/>
      </c>
      <c r="S2229" s="143" t="e">
        <f t="shared" si="461"/>
        <v>#VALUE!</v>
      </c>
      <c r="T2229" s="146" t="e">
        <f t="shared" si="462"/>
        <v>#VALUE!</v>
      </c>
    </row>
    <row r="2230" spans="1:20" x14ac:dyDescent="0.2">
      <c r="A2230" s="14"/>
      <c r="B2230" s="14"/>
      <c r="C2230" s="14"/>
      <c r="D2230" s="14"/>
      <c r="E2230" s="14"/>
      <c r="F2230" s="149" t="str">
        <f t="shared" si="451"/>
        <v/>
      </c>
      <c r="G2230" s="148" t="str">
        <f>IF(F2230="","",SUMIF(Supplier,Waste_Input!E2230,TotalSampleWeight))</f>
        <v/>
      </c>
      <c r="H2230" s="150" t="str">
        <f t="shared" si="452"/>
        <v/>
      </c>
      <c r="I2230" s="150" t="str">
        <f t="shared" si="453"/>
        <v/>
      </c>
      <c r="J2230" s="150" t="str">
        <f t="shared" si="454"/>
        <v/>
      </c>
      <c r="K2230" s="150" t="str">
        <f t="shared" si="455"/>
        <v/>
      </c>
      <c r="L2230" s="150" t="str">
        <f t="shared" si="456"/>
        <v/>
      </c>
      <c r="M2230" s="150" t="str">
        <f t="shared" si="457"/>
        <v/>
      </c>
      <c r="N2230" s="172" t="str">
        <f t="shared" si="458"/>
        <v/>
      </c>
      <c r="O2230" s="150" t="str">
        <f t="shared" si="459"/>
        <v/>
      </c>
      <c r="P2230" s="151" t="str">
        <f t="shared" si="460"/>
        <v/>
      </c>
      <c r="Q2230" s="150" t="str">
        <f t="shared" si="450"/>
        <v/>
      </c>
      <c r="R2230" s="126" t="str">
        <f t="array" ref="R2230">IF(AND(ISTEXT(E2230),D2230="TR"),_xlfn.STDEV.S(IF(Supplier=E2230,Target)),"")</f>
        <v/>
      </c>
      <c r="S2230" s="143" t="e">
        <f t="shared" si="461"/>
        <v>#VALUE!</v>
      </c>
      <c r="T2230" s="146" t="e">
        <f t="shared" si="462"/>
        <v>#VALUE!</v>
      </c>
    </row>
    <row r="2231" spans="1:20" x14ac:dyDescent="0.2">
      <c r="A2231" s="14"/>
      <c r="B2231" s="14"/>
      <c r="C2231" s="14"/>
      <c r="D2231" s="14"/>
      <c r="E2231" s="14"/>
      <c r="F2231" s="149" t="str">
        <f t="shared" si="451"/>
        <v/>
      </c>
      <c r="G2231" s="148" t="str">
        <f>IF(F2231="","",SUMIF(Supplier,Waste_Input!E2231,TotalSampleWeight))</f>
        <v/>
      </c>
      <c r="H2231" s="150" t="str">
        <f t="shared" si="452"/>
        <v/>
      </c>
      <c r="I2231" s="150" t="str">
        <f t="shared" si="453"/>
        <v/>
      </c>
      <c r="J2231" s="150" t="str">
        <f t="shared" si="454"/>
        <v/>
      </c>
      <c r="K2231" s="150" t="str">
        <f t="shared" si="455"/>
        <v/>
      </c>
      <c r="L2231" s="150" t="str">
        <f t="shared" si="456"/>
        <v/>
      </c>
      <c r="M2231" s="150" t="str">
        <f t="shared" si="457"/>
        <v/>
      </c>
      <c r="N2231" s="172" t="str">
        <f t="shared" si="458"/>
        <v/>
      </c>
      <c r="O2231" s="150" t="str">
        <f t="shared" si="459"/>
        <v/>
      </c>
      <c r="P2231" s="151" t="str">
        <f t="shared" si="460"/>
        <v/>
      </c>
      <c r="Q2231" s="150" t="str">
        <f t="shared" si="450"/>
        <v/>
      </c>
      <c r="R2231" s="126" t="str">
        <f t="array" ref="R2231">IF(AND(ISTEXT(E2231),D2231="TR"),_xlfn.STDEV.S(IF(Supplier=E2231,Target)),"")</f>
        <v/>
      </c>
      <c r="S2231" s="143" t="e">
        <f t="shared" si="461"/>
        <v>#VALUE!</v>
      </c>
      <c r="T2231" s="146" t="e">
        <f t="shared" si="462"/>
        <v>#VALUE!</v>
      </c>
    </row>
    <row r="2232" spans="1:20" x14ac:dyDescent="0.2">
      <c r="A2232" s="14"/>
      <c r="B2232" s="14"/>
      <c r="C2232" s="14"/>
      <c r="D2232" s="14"/>
      <c r="E2232" s="14"/>
      <c r="F2232" s="149" t="str">
        <f t="shared" si="451"/>
        <v/>
      </c>
      <c r="G2232" s="148" t="str">
        <f>IF(F2232="","",SUMIF(Supplier,Waste_Input!E2232,TotalSampleWeight))</f>
        <v/>
      </c>
      <c r="H2232" s="150" t="str">
        <f t="shared" si="452"/>
        <v/>
      </c>
      <c r="I2232" s="150" t="str">
        <f t="shared" si="453"/>
        <v/>
      </c>
      <c r="J2232" s="150" t="str">
        <f t="shared" si="454"/>
        <v/>
      </c>
      <c r="K2232" s="150" t="str">
        <f t="shared" si="455"/>
        <v/>
      </c>
      <c r="L2232" s="150" t="str">
        <f t="shared" si="456"/>
        <v/>
      </c>
      <c r="M2232" s="150" t="str">
        <f t="shared" si="457"/>
        <v/>
      </c>
      <c r="N2232" s="172" t="str">
        <f t="shared" si="458"/>
        <v/>
      </c>
      <c r="O2232" s="150" t="str">
        <f t="shared" si="459"/>
        <v/>
      </c>
      <c r="P2232" s="151" t="str">
        <f t="shared" si="460"/>
        <v/>
      </c>
      <c r="Q2232" s="150" t="str">
        <f t="shared" si="450"/>
        <v/>
      </c>
      <c r="R2232" s="126" t="str">
        <f t="array" ref="R2232">IF(AND(ISTEXT(E2232),D2232="TR"),_xlfn.STDEV.S(IF(Supplier=E2232,Target)),"")</f>
        <v/>
      </c>
      <c r="S2232" s="143" t="e">
        <f t="shared" si="461"/>
        <v>#VALUE!</v>
      </c>
      <c r="T2232" s="146" t="e">
        <f t="shared" si="462"/>
        <v>#VALUE!</v>
      </c>
    </row>
    <row r="2233" spans="1:20" x14ac:dyDescent="0.2">
      <c r="A2233" s="14"/>
      <c r="B2233" s="14"/>
      <c r="C2233" s="14"/>
      <c r="D2233" s="14"/>
      <c r="E2233" s="14"/>
      <c r="F2233" s="149" t="str">
        <f t="shared" si="451"/>
        <v/>
      </c>
      <c r="G2233" s="148" t="str">
        <f>IF(F2233="","",SUMIF(Supplier,Waste_Input!E2233,TotalSampleWeight))</f>
        <v/>
      </c>
      <c r="H2233" s="150" t="str">
        <f t="shared" si="452"/>
        <v/>
      </c>
      <c r="I2233" s="150" t="str">
        <f t="shared" si="453"/>
        <v/>
      </c>
      <c r="J2233" s="150" t="str">
        <f t="shared" si="454"/>
        <v/>
      </c>
      <c r="K2233" s="150" t="str">
        <f t="shared" si="455"/>
        <v/>
      </c>
      <c r="L2233" s="150" t="str">
        <f t="shared" si="456"/>
        <v/>
      </c>
      <c r="M2233" s="150" t="str">
        <f t="shared" si="457"/>
        <v/>
      </c>
      <c r="N2233" s="172" t="str">
        <f t="shared" si="458"/>
        <v/>
      </c>
      <c r="O2233" s="150" t="str">
        <f t="shared" si="459"/>
        <v/>
      </c>
      <c r="P2233" s="151" t="str">
        <f t="shared" si="460"/>
        <v/>
      </c>
      <c r="Q2233" s="150" t="str">
        <f t="shared" si="450"/>
        <v/>
      </c>
      <c r="R2233" s="126" t="str">
        <f t="array" ref="R2233">IF(AND(ISTEXT(E2233),D2233="TR"),_xlfn.STDEV.S(IF(Supplier=E2233,Target)),"")</f>
        <v/>
      </c>
      <c r="S2233" s="143" t="e">
        <f t="shared" si="461"/>
        <v>#VALUE!</v>
      </c>
      <c r="T2233" s="146" t="e">
        <f t="shared" si="462"/>
        <v>#VALUE!</v>
      </c>
    </row>
    <row r="2234" spans="1:20" x14ac:dyDescent="0.2">
      <c r="A2234" s="14"/>
      <c r="B2234" s="14"/>
      <c r="C2234" s="14"/>
      <c r="D2234" s="14"/>
      <c r="E2234" s="14"/>
      <c r="F2234" s="149" t="str">
        <f t="shared" si="451"/>
        <v/>
      </c>
      <c r="G2234" s="148" t="str">
        <f>IF(F2234="","",SUMIF(Supplier,Waste_Input!E2234,TotalSampleWeight))</f>
        <v/>
      </c>
      <c r="H2234" s="150" t="str">
        <f t="shared" si="452"/>
        <v/>
      </c>
      <c r="I2234" s="150" t="str">
        <f t="shared" si="453"/>
        <v/>
      </c>
      <c r="J2234" s="150" t="str">
        <f t="shared" si="454"/>
        <v/>
      </c>
      <c r="K2234" s="150" t="str">
        <f t="shared" si="455"/>
        <v/>
      </c>
      <c r="L2234" s="150" t="str">
        <f t="shared" si="456"/>
        <v/>
      </c>
      <c r="M2234" s="150" t="str">
        <f t="shared" si="457"/>
        <v/>
      </c>
      <c r="N2234" s="172" t="str">
        <f t="shared" si="458"/>
        <v/>
      </c>
      <c r="O2234" s="150" t="str">
        <f t="shared" si="459"/>
        <v/>
      </c>
      <c r="P2234" s="151" t="str">
        <f t="shared" si="460"/>
        <v/>
      </c>
      <c r="Q2234" s="150" t="str">
        <f t="shared" si="450"/>
        <v/>
      </c>
      <c r="R2234" s="126" t="str">
        <f t="array" ref="R2234">IF(AND(ISTEXT(E2234),D2234="TR"),_xlfn.STDEV.S(IF(Supplier=E2234,Target)),"")</f>
        <v/>
      </c>
      <c r="S2234" s="143" t="e">
        <f t="shared" si="461"/>
        <v>#VALUE!</v>
      </c>
      <c r="T2234" s="146" t="e">
        <f t="shared" si="462"/>
        <v>#VALUE!</v>
      </c>
    </row>
    <row r="2235" spans="1:20" x14ac:dyDescent="0.2">
      <c r="A2235" s="14"/>
      <c r="B2235" s="14"/>
      <c r="C2235" s="14"/>
      <c r="D2235" s="14"/>
      <c r="E2235" s="14"/>
      <c r="F2235" s="149" t="str">
        <f t="shared" si="451"/>
        <v/>
      </c>
      <c r="G2235" s="148" t="str">
        <f>IF(F2235="","",SUMIF(Supplier,Waste_Input!E2235,TotalSampleWeight))</f>
        <v/>
      </c>
      <c r="H2235" s="150" t="str">
        <f t="shared" si="452"/>
        <v/>
      </c>
      <c r="I2235" s="150" t="str">
        <f t="shared" si="453"/>
        <v/>
      </c>
      <c r="J2235" s="150" t="str">
        <f t="shared" si="454"/>
        <v/>
      </c>
      <c r="K2235" s="150" t="str">
        <f t="shared" si="455"/>
        <v/>
      </c>
      <c r="L2235" s="150" t="str">
        <f t="shared" si="456"/>
        <v/>
      </c>
      <c r="M2235" s="150" t="str">
        <f t="shared" si="457"/>
        <v/>
      </c>
      <c r="N2235" s="172" t="str">
        <f t="shared" si="458"/>
        <v/>
      </c>
      <c r="O2235" s="150" t="str">
        <f t="shared" si="459"/>
        <v/>
      </c>
      <c r="P2235" s="151" t="str">
        <f t="shared" si="460"/>
        <v/>
      </c>
      <c r="Q2235" s="150" t="str">
        <f t="shared" si="450"/>
        <v/>
      </c>
      <c r="R2235" s="126" t="str">
        <f t="array" ref="R2235">IF(AND(ISTEXT(E2235),D2235="TR"),_xlfn.STDEV.S(IF(Supplier=E2235,Target)),"")</f>
        <v/>
      </c>
      <c r="S2235" s="143" t="e">
        <f t="shared" si="461"/>
        <v>#VALUE!</v>
      </c>
      <c r="T2235" s="146" t="e">
        <f t="shared" si="462"/>
        <v>#VALUE!</v>
      </c>
    </row>
    <row r="2236" spans="1:20" x14ac:dyDescent="0.2">
      <c r="A2236" s="14"/>
      <c r="B2236" s="14"/>
      <c r="C2236" s="14"/>
      <c r="D2236" s="14"/>
      <c r="E2236" s="14"/>
      <c r="F2236" s="149" t="str">
        <f t="shared" si="451"/>
        <v/>
      </c>
      <c r="G2236" s="148" t="str">
        <f>IF(F2236="","",SUMIF(Supplier,Waste_Input!E2236,TotalSampleWeight))</f>
        <v/>
      </c>
      <c r="H2236" s="150" t="str">
        <f t="shared" si="452"/>
        <v/>
      </c>
      <c r="I2236" s="150" t="str">
        <f t="shared" si="453"/>
        <v/>
      </c>
      <c r="J2236" s="150" t="str">
        <f t="shared" si="454"/>
        <v/>
      </c>
      <c r="K2236" s="150" t="str">
        <f t="shared" si="455"/>
        <v/>
      </c>
      <c r="L2236" s="150" t="str">
        <f t="shared" si="456"/>
        <v/>
      </c>
      <c r="M2236" s="150" t="str">
        <f t="shared" si="457"/>
        <v/>
      </c>
      <c r="N2236" s="172" t="str">
        <f t="shared" si="458"/>
        <v/>
      </c>
      <c r="O2236" s="150" t="str">
        <f t="shared" si="459"/>
        <v/>
      </c>
      <c r="P2236" s="151" t="str">
        <f t="shared" si="460"/>
        <v/>
      </c>
      <c r="Q2236" s="150" t="str">
        <f t="shared" si="450"/>
        <v/>
      </c>
      <c r="R2236" s="126" t="str">
        <f t="array" ref="R2236">IF(AND(ISTEXT(E2236),D2236="TR"),_xlfn.STDEV.S(IF(Supplier=E2236,Target)),"")</f>
        <v/>
      </c>
      <c r="S2236" s="143" t="e">
        <f t="shared" si="461"/>
        <v>#VALUE!</v>
      </c>
      <c r="T2236" s="146" t="e">
        <f t="shared" si="462"/>
        <v>#VALUE!</v>
      </c>
    </row>
    <row r="2237" spans="1:20" x14ac:dyDescent="0.2">
      <c r="A2237" s="14"/>
      <c r="B2237" s="14"/>
      <c r="C2237" s="14"/>
      <c r="D2237" s="14"/>
      <c r="E2237" s="14"/>
      <c r="F2237" s="149" t="str">
        <f t="shared" si="451"/>
        <v/>
      </c>
      <c r="G2237" s="148" t="str">
        <f>IF(F2237="","",SUMIF(Supplier,Waste_Input!E2237,TotalSampleWeight))</f>
        <v/>
      </c>
      <c r="H2237" s="150" t="str">
        <f t="shared" si="452"/>
        <v/>
      </c>
      <c r="I2237" s="150" t="str">
        <f t="shared" si="453"/>
        <v/>
      </c>
      <c r="J2237" s="150" t="str">
        <f t="shared" si="454"/>
        <v/>
      </c>
      <c r="K2237" s="150" t="str">
        <f t="shared" si="455"/>
        <v/>
      </c>
      <c r="L2237" s="150" t="str">
        <f t="shared" si="456"/>
        <v/>
      </c>
      <c r="M2237" s="150" t="str">
        <f t="shared" si="457"/>
        <v/>
      </c>
      <c r="N2237" s="172" t="str">
        <f t="shared" si="458"/>
        <v/>
      </c>
      <c r="O2237" s="150" t="str">
        <f t="shared" si="459"/>
        <v/>
      </c>
      <c r="P2237" s="151" t="str">
        <f t="shared" si="460"/>
        <v/>
      </c>
      <c r="Q2237" s="150" t="str">
        <f t="shared" si="450"/>
        <v/>
      </c>
      <c r="R2237" s="126" t="str">
        <f t="array" ref="R2237">IF(AND(ISTEXT(E2237),D2237="TR"),_xlfn.STDEV.S(IF(Supplier=E2237,Target)),"")</f>
        <v/>
      </c>
      <c r="S2237" s="143" t="e">
        <f t="shared" si="461"/>
        <v>#VALUE!</v>
      </c>
      <c r="T2237" s="146" t="e">
        <f t="shared" si="462"/>
        <v>#VALUE!</v>
      </c>
    </row>
    <row r="2238" spans="1:20" x14ac:dyDescent="0.2">
      <c r="A2238" s="14"/>
      <c r="B2238" s="14"/>
      <c r="C2238" s="14"/>
      <c r="D2238" s="14"/>
      <c r="E2238" s="14"/>
      <c r="F2238" s="149" t="str">
        <f t="shared" si="451"/>
        <v/>
      </c>
      <c r="G2238" s="148" t="str">
        <f>IF(F2238="","",SUMIF(Supplier,Waste_Input!E2238,TotalSampleWeight))</f>
        <v/>
      </c>
      <c r="H2238" s="150" t="str">
        <f t="shared" si="452"/>
        <v/>
      </c>
      <c r="I2238" s="150" t="str">
        <f t="shared" si="453"/>
        <v/>
      </c>
      <c r="J2238" s="150" t="str">
        <f t="shared" si="454"/>
        <v/>
      </c>
      <c r="K2238" s="150" t="str">
        <f t="shared" si="455"/>
        <v/>
      </c>
      <c r="L2238" s="150" t="str">
        <f t="shared" si="456"/>
        <v/>
      </c>
      <c r="M2238" s="150" t="str">
        <f t="shared" si="457"/>
        <v/>
      </c>
      <c r="N2238" s="172" t="str">
        <f t="shared" si="458"/>
        <v/>
      </c>
      <c r="O2238" s="150" t="str">
        <f t="shared" si="459"/>
        <v/>
      </c>
      <c r="P2238" s="151" t="str">
        <f t="shared" si="460"/>
        <v/>
      </c>
      <c r="Q2238" s="150" t="str">
        <f t="shared" si="450"/>
        <v/>
      </c>
      <c r="R2238" s="126" t="str">
        <f t="array" ref="R2238">IF(AND(ISTEXT(E2238),D2238="TR"),_xlfn.STDEV.S(IF(Supplier=E2238,Target)),"")</f>
        <v/>
      </c>
      <c r="S2238" s="143" t="e">
        <f t="shared" si="461"/>
        <v>#VALUE!</v>
      </c>
      <c r="T2238" s="146" t="e">
        <f t="shared" si="462"/>
        <v>#VALUE!</v>
      </c>
    </row>
    <row r="2239" spans="1:20" x14ac:dyDescent="0.2">
      <c r="A2239" s="14"/>
      <c r="B2239" s="14"/>
      <c r="C2239" s="14"/>
      <c r="D2239" s="14"/>
      <c r="E2239" s="14"/>
      <c r="F2239" s="149" t="str">
        <f t="shared" si="451"/>
        <v/>
      </c>
      <c r="G2239" s="148" t="str">
        <f>IF(F2239="","",SUMIF(Supplier,Waste_Input!E2239,TotalSampleWeight))</f>
        <v/>
      </c>
      <c r="H2239" s="150" t="str">
        <f t="shared" si="452"/>
        <v/>
      </c>
      <c r="I2239" s="150" t="str">
        <f t="shared" si="453"/>
        <v/>
      </c>
      <c r="J2239" s="150" t="str">
        <f t="shared" si="454"/>
        <v/>
      </c>
      <c r="K2239" s="150" t="str">
        <f t="shared" si="455"/>
        <v/>
      </c>
      <c r="L2239" s="150" t="str">
        <f t="shared" si="456"/>
        <v/>
      </c>
      <c r="M2239" s="150" t="str">
        <f t="shared" si="457"/>
        <v/>
      </c>
      <c r="N2239" s="172" t="str">
        <f t="shared" si="458"/>
        <v/>
      </c>
      <c r="O2239" s="150" t="str">
        <f t="shared" si="459"/>
        <v/>
      </c>
      <c r="P2239" s="151" t="str">
        <f t="shared" si="460"/>
        <v/>
      </c>
      <c r="Q2239" s="150" t="str">
        <f t="shared" si="450"/>
        <v/>
      </c>
      <c r="R2239" s="126" t="str">
        <f t="array" ref="R2239">IF(AND(ISTEXT(E2239),D2239="TR"),_xlfn.STDEV.S(IF(Supplier=E2239,Target)),"")</f>
        <v/>
      </c>
      <c r="S2239" s="143" t="e">
        <f t="shared" si="461"/>
        <v>#VALUE!</v>
      </c>
      <c r="T2239" s="146" t="e">
        <f t="shared" si="462"/>
        <v>#VALUE!</v>
      </c>
    </row>
    <row r="2240" spans="1:20" x14ac:dyDescent="0.2">
      <c r="A2240" s="14"/>
      <c r="B2240" s="14"/>
      <c r="C2240" s="14"/>
      <c r="D2240" s="14"/>
      <c r="E2240" s="14"/>
      <c r="F2240" s="149" t="str">
        <f t="shared" si="451"/>
        <v/>
      </c>
      <c r="G2240" s="148" t="str">
        <f>IF(F2240="","",SUMIF(Supplier,Waste_Input!E2240,TotalSampleWeight))</f>
        <v/>
      </c>
      <c r="H2240" s="150" t="str">
        <f t="shared" si="452"/>
        <v/>
      </c>
      <c r="I2240" s="150" t="str">
        <f t="shared" si="453"/>
        <v/>
      </c>
      <c r="J2240" s="150" t="str">
        <f t="shared" si="454"/>
        <v/>
      </c>
      <c r="K2240" s="150" t="str">
        <f t="shared" si="455"/>
        <v/>
      </c>
      <c r="L2240" s="150" t="str">
        <f t="shared" si="456"/>
        <v/>
      </c>
      <c r="M2240" s="150" t="str">
        <f t="shared" si="457"/>
        <v/>
      </c>
      <c r="N2240" s="172" t="str">
        <f t="shared" si="458"/>
        <v/>
      </c>
      <c r="O2240" s="150" t="str">
        <f t="shared" si="459"/>
        <v/>
      </c>
      <c r="P2240" s="151" t="str">
        <f t="shared" si="460"/>
        <v/>
      </c>
      <c r="Q2240" s="150" t="str">
        <f t="shared" si="450"/>
        <v/>
      </c>
      <c r="R2240" s="126" t="str">
        <f t="array" ref="R2240">IF(AND(ISTEXT(E2240),D2240="TR"),_xlfn.STDEV.S(IF(Supplier=E2240,Target)),"")</f>
        <v/>
      </c>
      <c r="S2240" s="143" t="e">
        <f t="shared" si="461"/>
        <v>#VALUE!</v>
      </c>
      <c r="T2240" s="146" t="e">
        <f t="shared" si="462"/>
        <v>#VALUE!</v>
      </c>
    </row>
    <row r="2241" spans="1:20" x14ac:dyDescent="0.2">
      <c r="A2241" s="14"/>
      <c r="B2241" s="14"/>
      <c r="C2241" s="14"/>
      <c r="D2241" s="14"/>
      <c r="E2241" s="14"/>
      <c r="F2241" s="149" t="str">
        <f t="shared" si="451"/>
        <v/>
      </c>
      <c r="G2241" s="148" t="str">
        <f>IF(F2241="","",SUMIF(Supplier,Waste_Input!E2241,TotalSampleWeight))</f>
        <v/>
      </c>
      <c r="H2241" s="150" t="str">
        <f t="shared" si="452"/>
        <v/>
      </c>
      <c r="I2241" s="150" t="str">
        <f t="shared" si="453"/>
        <v/>
      </c>
      <c r="J2241" s="150" t="str">
        <f t="shared" si="454"/>
        <v/>
      </c>
      <c r="K2241" s="150" t="str">
        <f t="shared" si="455"/>
        <v/>
      </c>
      <c r="L2241" s="150" t="str">
        <f t="shared" si="456"/>
        <v/>
      </c>
      <c r="M2241" s="150" t="str">
        <f t="shared" si="457"/>
        <v/>
      </c>
      <c r="N2241" s="172" t="str">
        <f t="shared" si="458"/>
        <v/>
      </c>
      <c r="O2241" s="150" t="str">
        <f t="shared" si="459"/>
        <v/>
      </c>
      <c r="P2241" s="151" t="str">
        <f t="shared" si="460"/>
        <v/>
      </c>
      <c r="Q2241" s="150" t="str">
        <f t="shared" si="450"/>
        <v/>
      </c>
      <c r="R2241" s="126" t="str">
        <f t="array" ref="R2241">IF(AND(ISTEXT(E2241),D2241="TR"),_xlfn.STDEV.S(IF(Supplier=E2241,Target)),"")</f>
        <v/>
      </c>
      <c r="S2241" s="143" t="e">
        <f t="shared" si="461"/>
        <v>#VALUE!</v>
      </c>
      <c r="T2241" s="146" t="e">
        <f t="shared" si="462"/>
        <v>#VALUE!</v>
      </c>
    </row>
    <row r="2242" spans="1:20" x14ac:dyDescent="0.2">
      <c r="A2242" s="14"/>
      <c r="B2242" s="14"/>
      <c r="C2242" s="14"/>
      <c r="D2242" s="14"/>
      <c r="E2242" s="14"/>
      <c r="F2242" s="149" t="str">
        <f t="shared" si="451"/>
        <v/>
      </c>
      <c r="G2242" s="148" t="str">
        <f>IF(F2242="","",SUMIF(Supplier,Waste_Input!E2242,TotalSampleWeight))</f>
        <v/>
      </c>
      <c r="H2242" s="150" t="str">
        <f t="shared" si="452"/>
        <v/>
      </c>
      <c r="I2242" s="150" t="str">
        <f t="shared" si="453"/>
        <v/>
      </c>
      <c r="J2242" s="150" t="str">
        <f t="shared" si="454"/>
        <v/>
      </c>
      <c r="K2242" s="150" t="str">
        <f t="shared" si="455"/>
        <v/>
      </c>
      <c r="L2242" s="150" t="str">
        <f t="shared" si="456"/>
        <v/>
      </c>
      <c r="M2242" s="150" t="str">
        <f t="shared" si="457"/>
        <v/>
      </c>
      <c r="N2242" s="172" t="str">
        <f t="shared" si="458"/>
        <v/>
      </c>
      <c r="O2242" s="150" t="str">
        <f t="shared" si="459"/>
        <v/>
      </c>
      <c r="P2242" s="151" t="str">
        <f t="shared" si="460"/>
        <v/>
      </c>
      <c r="Q2242" s="150" t="str">
        <f t="shared" ref="Q2242:Q2305" si="463">IFERROR(IF(AND(ISTEXT(E2242),D2242="TR"),AVERAGEIF(Supplier,E2242,Fragments),""),"")</f>
        <v/>
      </c>
      <c r="R2242" s="126" t="str">
        <f t="array" ref="R2242">IF(AND(ISTEXT(E2242),D2242="TR"),_xlfn.STDEV.S(IF(Supplier=E2242,Target)),"")</f>
        <v/>
      </c>
      <c r="S2242" s="143" t="e">
        <f t="shared" si="461"/>
        <v>#VALUE!</v>
      </c>
      <c r="T2242" s="146" t="e">
        <f t="shared" si="462"/>
        <v>#VALUE!</v>
      </c>
    </row>
    <row r="2243" spans="1:20" x14ac:dyDescent="0.2">
      <c r="A2243" s="14"/>
      <c r="B2243" s="14"/>
      <c r="C2243" s="14"/>
      <c r="D2243" s="14"/>
      <c r="E2243" s="14"/>
      <c r="F2243" s="149" t="str">
        <f t="shared" ref="F2243:F2306" si="464">IF(AND(ISTEXT(E2243),D2243="TR"),COUNTIF(Supplier,"*"&amp;E2243&amp;"*"),"")</f>
        <v/>
      </c>
      <c r="G2243" s="148" t="str">
        <f>IF(F2243="","",SUMIF(Supplier,Waste_Input!E2243,TotalSampleWeight))</f>
        <v/>
      </c>
      <c r="H2243" s="150" t="str">
        <f t="shared" ref="H2243:H2306" si="465">IFERROR(IF(AND(ISTEXT(E2243),D2243="TR"),AVERAGEIF(Supplier,E2243,Plastic),""),"")</f>
        <v/>
      </c>
      <c r="I2243" s="150" t="str">
        <f t="shared" ref="I2243:I2306" si="466">IFERROR(IF(AND(ISTEXT(E2243),D2243="TR"),AVERAGEIF(Supplier,E2243,Glass),""),"")</f>
        <v/>
      </c>
      <c r="J2243" s="150" t="str">
        <f t="shared" ref="J2243:J2306" si="467">IFERROR(IF(AND(ISTEXT(E2243),D2243="TR"),AVERAGEIF(Supplier,E2243,Paper),""),"")</f>
        <v/>
      </c>
      <c r="K2243" s="150" t="str">
        <f t="shared" ref="K2243:K2306" si="468">IFERROR(IF(AND(ISTEXT(E2243),D2243="TR"),AVERAGEIF(Supplier,E2243,Cardboard),""),"")</f>
        <v/>
      </c>
      <c r="L2243" s="150" t="str">
        <f t="shared" ref="L2243:L2306" si="469">IFERROR(IF(AND(ISTEXT(E2243),D2243="TR"),AVERAGEIF(Supplier,E2243,Metals),""),"")</f>
        <v/>
      </c>
      <c r="M2243" s="150" t="str">
        <f t="shared" ref="M2243:M2306" si="470">IFERROR(IF(AND(ISTEXT(E2243),D2243="TR"),AVERAGEIF(Supplier,E2243,Target),""),"")</f>
        <v/>
      </c>
      <c r="N2243" s="172" t="str">
        <f t="shared" ref="N2243:N2306" si="471">IFERROR(R2243,"")</f>
        <v/>
      </c>
      <c r="O2243" s="150" t="str">
        <f t="shared" ref="O2243:O2306" si="472">IFERROR(IF(AND(ISTEXT(E2243),D2243="TR"), AVERAGEIF(Supplier,E2243,NonTarget),""),"")</f>
        <v/>
      </c>
      <c r="P2243" s="151" t="str">
        <f t="shared" ref="P2243:P2306" si="473">IFERROR(IF(AND(ISTEXT(E2243),D2243="TR"),AVERAGEIF(Supplier,E2243,NonRecycable),""),"")</f>
        <v/>
      </c>
      <c r="Q2243" s="150" t="str">
        <f t="shared" si="463"/>
        <v/>
      </c>
      <c r="R2243" s="126" t="str">
        <f t="array" ref="R2243">IF(AND(ISTEXT(E2243),D2243="TR"),_xlfn.STDEV.S(IF(Supplier=E2243,Target)),"")</f>
        <v/>
      </c>
      <c r="S2243" s="143" t="e">
        <f t="shared" ref="S2243:S2306" si="474">F2243-ROUNDDOWN(C2243/125,0)</f>
        <v>#VALUE!</v>
      </c>
      <c r="T2243" s="146" t="e">
        <f t="shared" ref="T2243:T2306" si="475">G2243/F2243</f>
        <v>#VALUE!</v>
      </c>
    </row>
    <row r="2244" spans="1:20" x14ac:dyDescent="0.2">
      <c r="A2244" s="14"/>
      <c r="B2244" s="14"/>
      <c r="C2244" s="14"/>
      <c r="D2244" s="14"/>
      <c r="E2244" s="14"/>
      <c r="F2244" s="149" t="str">
        <f t="shared" si="464"/>
        <v/>
      </c>
      <c r="G2244" s="148" t="str">
        <f>IF(F2244="","",SUMIF(Supplier,Waste_Input!E2244,TotalSampleWeight))</f>
        <v/>
      </c>
      <c r="H2244" s="150" t="str">
        <f t="shared" si="465"/>
        <v/>
      </c>
      <c r="I2244" s="150" t="str">
        <f t="shared" si="466"/>
        <v/>
      </c>
      <c r="J2244" s="150" t="str">
        <f t="shared" si="467"/>
        <v/>
      </c>
      <c r="K2244" s="150" t="str">
        <f t="shared" si="468"/>
        <v/>
      </c>
      <c r="L2244" s="150" t="str">
        <f t="shared" si="469"/>
        <v/>
      </c>
      <c r="M2244" s="150" t="str">
        <f t="shared" si="470"/>
        <v/>
      </c>
      <c r="N2244" s="172" t="str">
        <f t="shared" si="471"/>
        <v/>
      </c>
      <c r="O2244" s="150" t="str">
        <f t="shared" si="472"/>
        <v/>
      </c>
      <c r="P2244" s="151" t="str">
        <f t="shared" si="473"/>
        <v/>
      </c>
      <c r="Q2244" s="150" t="str">
        <f t="shared" si="463"/>
        <v/>
      </c>
      <c r="R2244" s="126" t="str">
        <f t="array" ref="R2244">IF(AND(ISTEXT(E2244),D2244="TR"),_xlfn.STDEV.S(IF(Supplier=E2244,Target)),"")</f>
        <v/>
      </c>
      <c r="S2244" s="143" t="e">
        <f t="shared" si="474"/>
        <v>#VALUE!</v>
      </c>
      <c r="T2244" s="146" t="e">
        <f t="shared" si="475"/>
        <v>#VALUE!</v>
      </c>
    </row>
    <row r="2245" spans="1:20" x14ac:dyDescent="0.2">
      <c r="A2245" s="14"/>
      <c r="B2245" s="14"/>
      <c r="C2245" s="14"/>
      <c r="D2245" s="14"/>
      <c r="E2245" s="14"/>
      <c r="F2245" s="149" t="str">
        <f t="shared" si="464"/>
        <v/>
      </c>
      <c r="G2245" s="148" t="str">
        <f>IF(F2245="","",SUMIF(Supplier,Waste_Input!E2245,TotalSampleWeight))</f>
        <v/>
      </c>
      <c r="H2245" s="150" t="str">
        <f t="shared" si="465"/>
        <v/>
      </c>
      <c r="I2245" s="150" t="str">
        <f t="shared" si="466"/>
        <v/>
      </c>
      <c r="J2245" s="150" t="str">
        <f t="shared" si="467"/>
        <v/>
      </c>
      <c r="K2245" s="150" t="str">
        <f t="shared" si="468"/>
        <v/>
      </c>
      <c r="L2245" s="150" t="str">
        <f t="shared" si="469"/>
        <v/>
      </c>
      <c r="M2245" s="150" t="str">
        <f t="shared" si="470"/>
        <v/>
      </c>
      <c r="N2245" s="172" t="str">
        <f t="shared" si="471"/>
        <v/>
      </c>
      <c r="O2245" s="150" t="str">
        <f t="shared" si="472"/>
        <v/>
      </c>
      <c r="P2245" s="151" t="str">
        <f t="shared" si="473"/>
        <v/>
      </c>
      <c r="Q2245" s="150" t="str">
        <f t="shared" si="463"/>
        <v/>
      </c>
      <c r="R2245" s="126" t="str">
        <f t="array" ref="R2245">IF(AND(ISTEXT(E2245),D2245="TR"),_xlfn.STDEV.S(IF(Supplier=E2245,Target)),"")</f>
        <v/>
      </c>
      <c r="S2245" s="143" t="e">
        <f t="shared" si="474"/>
        <v>#VALUE!</v>
      </c>
      <c r="T2245" s="146" t="e">
        <f t="shared" si="475"/>
        <v>#VALUE!</v>
      </c>
    </row>
    <row r="2246" spans="1:20" x14ac:dyDescent="0.2">
      <c r="A2246" s="14"/>
      <c r="B2246" s="14"/>
      <c r="C2246" s="14"/>
      <c r="D2246" s="14"/>
      <c r="E2246" s="14"/>
      <c r="F2246" s="149" t="str">
        <f t="shared" si="464"/>
        <v/>
      </c>
      <c r="G2246" s="148" t="str">
        <f>IF(F2246="","",SUMIF(Supplier,Waste_Input!E2246,TotalSampleWeight))</f>
        <v/>
      </c>
      <c r="H2246" s="150" t="str">
        <f t="shared" si="465"/>
        <v/>
      </c>
      <c r="I2246" s="150" t="str">
        <f t="shared" si="466"/>
        <v/>
      </c>
      <c r="J2246" s="150" t="str">
        <f t="shared" si="467"/>
        <v/>
      </c>
      <c r="K2246" s="150" t="str">
        <f t="shared" si="468"/>
        <v/>
      </c>
      <c r="L2246" s="150" t="str">
        <f t="shared" si="469"/>
        <v/>
      </c>
      <c r="M2246" s="150" t="str">
        <f t="shared" si="470"/>
        <v/>
      </c>
      <c r="N2246" s="172" t="str">
        <f t="shared" si="471"/>
        <v/>
      </c>
      <c r="O2246" s="150" t="str">
        <f t="shared" si="472"/>
        <v/>
      </c>
      <c r="P2246" s="151" t="str">
        <f t="shared" si="473"/>
        <v/>
      </c>
      <c r="Q2246" s="150" t="str">
        <f t="shared" si="463"/>
        <v/>
      </c>
      <c r="R2246" s="126" t="str">
        <f t="array" ref="R2246">IF(AND(ISTEXT(E2246),D2246="TR"),_xlfn.STDEV.S(IF(Supplier=E2246,Target)),"")</f>
        <v/>
      </c>
      <c r="S2246" s="143" t="e">
        <f t="shared" si="474"/>
        <v>#VALUE!</v>
      </c>
      <c r="T2246" s="146" t="e">
        <f t="shared" si="475"/>
        <v>#VALUE!</v>
      </c>
    </row>
    <row r="2247" spans="1:20" x14ac:dyDescent="0.2">
      <c r="A2247" s="14"/>
      <c r="B2247" s="14"/>
      <c r="C2247" s="14"/>
      <c r="D2247" s="14"/>
      <c r="E2247" s="14"/>
      <c r="F2247" s="149" t="str">
        <f t="shared" si="464"/>
        <v/>
      </c>
      <c r="G2247" s="148" t="str">
        <f>IF(F2247="","",SUMIF(Supplier,Waste_Input!E2247,TotalSampleWeight))</f>
        <v/>
      </c>
      <c r="H2247" s="150" t="str">
        <f t="shared" si="465"/>
        <v/>
      </c>
      <c r="I2247" s="150" t="str">
        <f t="shared" si="466"/>
        <v/>
      </c>
      <c r="J2247" s="150" t="str">
        <f t="shared" si="467"/>
        <v/>
      </c>
      <c r="K2247" s="150" t="str">
        <f t="shared" si="468"/>
        <v/>
      </c>
      <c r="L2247" s="150" t="str">
        <f t="shared" si="469"/>
        <v/>
      </c>
      <c r="M2247" s="150" t="str">
        <f t="shared" si="470"/>
        <v/>
      </c>
      <c r="N2247" s="172" t="str">
        <f t="shared" si="471"/>
        <v/>
      </c>
      <c r="O2247" s="150" t="str">
        <f t="shared" si="472"/>
        <v/>
      </c>
      <c r="P2247" s="151" t="str">
        <f t="shared" si="473"/>
        <v/>
      </c>
      <c r="Q2247" s="150" t="str">
        <f t="shared" si="463"/>
        <v/>
      </c>
      <c r="R2247" s="126" t="str">
        <f t="array" ref="R2247">IF(AND(ISTEXT(E2247),D2247="TR"),_xlfn.STDEV.S(IF(Supplier=E2247,Target)),"")</f>
        <v/>
      </c>
      <c r="S2247" s="143" t="e">
        <f t="shared" si="474"/>
        <v>#VALUE!</v>
      </c>
      <c r="T2247" s="146" t="e">
        <f t="shared" si="475"/>
        <v>#VALUE!</v>
      </c>
    </row>
    <row r="2248" spans="1:20" x14ac:dyDescent="0.2">
      <c r="A2248" s="14"/>
      <c r="B2248" s="14"/>
      <c r="C2248" s="14"/>
      <c r="D2248" s="14"/>
      <c r="E2248" s="14"/>
      <c r="F2248" s="149" t="str">
        <f t="shared" si="464"/>
        <v/>
      </c>
      <c r="G2248" s="148" t="str">
        <f>IF(F2248="","",SUMIF(Supplier,Waste_Input!E2248,TotalSampleWeight))</f>
        <v/>
      </c>
      <c r="H2248" s="150" t="str">
        <f t="shared" si="465"/>
        <v/>
      </c>
      <c r="I2248" s="150" t="str">
        <f t="shared" si="466"/>
        <v/>
      </c>
      <c r="J2248" s="150" t="str">
        <f t="shared" si="467"/>
        <v/>
      </c>
      <c r="K2248" s="150" t="str">
        <f t="shared" si="468"/>
        <v/>
      </c>
      <c r="L2248" s="150" t="str">
        <f t="shared" si="469"/>
        <v/>
      </c>
      <c r="M2248" s="150" t="str">
        <f t="shared" si="470"/>
        <v/>
      </c>
      <c r="N2248" s="172" t="str">
        <f t="shared" si="471"/>
        <v/>
      </c>
      <c r="O2248" s="150" t="str">
        <f t="shared" si="472"/>
        <v/>
      </c>
      <c r="P2248" s="151" t="str">
        <f t="shared" si="473"/>
        <v/>
      </c>
      <c r="Q2248" s="150" t="str">
        <f t="shared" si="463"/>
        <v/>
      </c>
      <c r="R2248" s="126" t="str">
        <f t="array" ref="R2248">IF(AND(ISTEXT(E2248),D2248="TR"),_xlfn.STDEV.S(IF(Supplier=E2248,Target)),"")</f>
        <v/>
      </c>
      <c r="S2248" s="143" t="e">
        <f t="shared" si="474"/>
        <v>#VALUE!</v>
      </c>
      <c r="T2248" s="146" t="e">
        <f t="shared" si="475"/>
        <v>#VALUE!</v>
      </c>
    </row>
    <row r="2249" spans="1:20" x14ac:dyDescent="0.2">
      <c r="A2249" s="14"/>
      <c r="B2249" s="14"/>
      <c r="C2249" s="14"/>
      <c r="D2249" s="14"/>
      <c r="E2249" s="14"/>
      <c r="F2249" s="149" t="str">
        <f t="shared" si="464"/>
        <v/>
      </c>
      <c r="G2249" s="148" t="str">
        <f>IF(F2249="","",SUMIF(Supplier,Waste_Input!E2249,TotalSampleWeight))</f>
        <v/>
      </c>
      <c r="H2249" s="150" t="str">
        <f t="shared" si="465"/>
        <v/>
      </c>
      <c r="I2249" s="150" t="str">
        <f t="shared" si="466"/>
        <v/>
      </c>
      <c r="J2249" s="150" t="str">
        <f t="shared" si="467"/>
        <v/>
      </c>
      <c r="K2249" s="150" t="str">
        <f t="shared" si="468"/>
        <v/>
      </c>
      <c r="L2249" s="150" t="str">
        <f t="shared" si="469"/>
        <v/>
      </c>
      <c r="M2249" s="150" t="str">
        <f t="shared" si="470"/>
        <v/>
      </c>
      <c r="N2249" s="172" t="str">
        <f t="shared" si="471"/>
        <v/>
      </c>
      <c r="O2249" s="150" t="str">
        <f t="shared" si="472"/>
        <v/>
      </c>
      <c r="P2249" s="151" t="str">
        <f t="shared" si="473"/>
        <v/>
      </c>
      <c r="Q2249" s="150" t="str">
        <f t="shared" si="463"/>
        <v/>
      </c>
      <c r="R2249" s="126" t="str">
        <f t="array" ref="R2249">IF(AND(ISTEXT(E2249),D2249="TR"),_xlfn.STDEV.S(IF(Supplier=E2249,Target)),"")</f>
        <v/>
      </c>
      <c r="S2249" s="143" t="e">
        <f t="shared" si="474"/>
        <v>#VALUE!</v>
      </c>
      <c r="T2249" s="146" t="e">
        <f t="shared" si="475"/>
        <v>#VALUE!</v>
      </c>
    </row>
    <row r="2250" spans="1:20" x14ac:dyDescent="0.2">
      <c r="A2250" s="14"/>
      <c r="B2250" s="14"/>
      <c r="C2250" s="14"/>
      <c r="D2250" s="14"/>
      <c r="E2250" s="14"/>
      <c r="F2250" s="149" t="str">
        <f t="shared" si="464"/>
        <v/>
      </c>
      <c r="G2250" s="148" t="str">
        <f>IF(F2250="","",SUMIF(Supplier,Waste_Input!E2250,TotalSampleWeight))</f>
        <v/>
      </c>
      <c r="H2250" s="150" t="str">
        <f t="shared" si="465"/>
        <v/>
      </c>
      <c r="I2250" s="150" t="str">
        <f t="shared" si="466"/>
        <v/>
      </c>
      <c r="J2250" s="150" t="str">
        <f t="shared" si="467"/>
        <v/>
      </c>
      <c r="K2250" s="150" t="str">
        <f t="shared" si="468"/>
        <v/>
      </c>
      <c r="L2250" s="150" t="str">
        <f t="shared" si="469"/>
        <v/>
      </c>
      <c r="M2250" s="150" t="str">
        <f t="shared" si="470"/>
        <v/>
      </c>
      <c r="N2250" s="172" t="str">
        <f t="shared" si="471"/>
        <v/>
      </c>
      <c r="O2250" s="150" t="str">
        <f t="shared" si="472"/>
        <v/>
      </c>
      <c r="P2250" s="151" t="str">
        <f t="shared" si="473"/>
        <v/>
      </c>
      <c r="Q2250" s="150" t="str">
        <f t="shared" si="463"/>
        <v/>
      </c>
      <c r="R2250" s="126" t="str">
        <f t="array" ref="R2250">IF(AND(ISTEXT(E2250),D2250="TR"),_xlfn.STDEV.S(IF(Supplier=E2250,Target)),"")</f>
        <v/>
      </c>
      <c r="S2250" s="143" t="e">
        <f t="shared" si="474"/>
        <v>#VALUE!</v>
      </c>
      <c r="T2250" s="146" t="e">
        <f t="shared" si="475"/>
        <v>#VALUE!</v>
      </c>
    </row>
    <row r="2251" spans="1:20" x14ac:dyDescent="0.2">
      <c r="A2251" s="14"/>
      <c r="B2251" s="14"/>
      <c r="C2251" s="14"/>
      <c r="D2251" s="14"/>
      <c r="E2251" s="14"/>
      <c r="F2251" s="149" t="str">
        <f t="shared" si="464"/>
        <v/>
      </c>
      <c r="G2251" s="148" t="str">
        <f>IF(F2251="","",SUMIF(Supplier,Waste_Input!E2251,TotalSampleWeight))</f>
        <v/>
      </c>
      <c r="H2251" s="150" t="str">
        <f t="shared" si="465"/>
        <v/>
      </c>
      <c r="I2251" s="150" t="str">
        <f t="shared" si="466"/>
        <v/>
      </c>
      <c r="J2251" s="150" t="str">
        <f t="shared" si="467"/>
        <v/>
      </c>
      <c r="K2251" s="150" t="str">
        <f t="shared" si="468"/>
        <v/>
      </c>
      <c r="L2251" s="150" t="str">
        <f t="shared" si="469"/>
        <v/>
      </c>
      <c r="M2251" s="150" t="str">
        <f t="shared" si="470"/>
        <v/>
      </c>
      <c r="N2251" s="172" t="str">
        <f t="shared" si="471"/>
        <v/>
      </c>
      <c r="O2251" s="150" t="str">
        <f t="shared" si="472"/>
        <v/>
      </c>
      <c r="P2251" s="151" t="str">
        <f t="shared" si="473"/>
        <v/>
      </c>
      <c r="Q2251" s="150" t="str">
        <f t="shared" si="463"/>
        <v/>
      </c>
      <c r="R2251" s="126" t="str">
        <f t="array" ref="R2251">IF(AND(ISTEXT(E2251),D2251="TR"),_xlfn.STDEV.S(IF(Supplier=E2251,Target)),"")</f>
        <v/>
      </c>
      <c r="S2251" s="143" t="e">
        <f t="shared" si="474"/>
        <v>#VALUE!</v>
      </c>
      <c r="T2251" s="146" t="e">
        <f t="shared" si="475"/>
        <v>#VALUE!</v>
      </c>
    </row>
    <row r="2252" spans="1:20" x14ac:dyDescent="0.2">
      <c r="A2252" s="14"/>
      <c r="B2252" s="14"/>
      <c r="C2252" s="14"/>
      <c r="D2252" s="14"/>
      <c r="E2252" s="14"/>
      <c r="F2252" s="149" t="str">
        <f t="shared" si="464"/>
        <v/>
      </c>
      <c r="G2252" s="148" t="str">
        <f>IF(F2252="","",SUMIF(Supplier,Waste_Input!E2252,TotalSampleWeight))</f>
        <v/>
      </c>
      <c r="H2252" s="150" t="str">
        <f t="shared" si="465"/>
        <v/>
      </c>
      <c r="I2252" s="150" t="str">
        <f t="shared" si="466"/>
        <v/>
      </c>
      <c r="J2252" s="150" t="str">
        <f t="shared" si="467"/>
        <v/>
      </c>
      <c r="K2252" s="150" t="str">
        <f t="shared" si="468"/>
        <v/>
      </c>
      <c r="L2252" s="150" t="str">
        <f t="shared" si="469"/>
        <v/>
      </c>
      <c r="M2252" s="150" t="str">
        <f t="shared" si="470"/>
        <v/>
      </c>
      <c r="N2252" s="172" t="str">
        <f t="shared" si="471"/>
        <v/>
      </c>
      <c r="O2252" s="150" t="str">
        <f t="shared" si="472"/>
        <v/>
      </c>
      <c r="P2252" s="151" t="str">
        <f t="shared" si="473"/>
        <v/>
      </c>
      <c r="Q2252" s="150" t="str">
        <f t="shared" si="463"/>
        <v/>
      </c>
      <c r="R2252" s="126" t="str">
        <f t="array" ref="R2252">IF(AND(ISTEXT(E2252),D2252="TR"),_xlfn.STDEV.S(IF(Supplier=E2252,Target)),"")</f>
        <v/>
      </c>
      <c r="S2252" s="143" t="e">
        <f t="shared" si="474"/>
        <v>#VALUE!</v>
      </c>
      <c r="T2252" s="146" t="e">
        <f t="shared" si="475"/>
        <v>#VALUE!</v>
      </c>
    </row>
    <row r="2253" spans="1:20" x14ac:dyDescent="0.2">
      <c r="A2253" s="14"/>
      <c r="B2253" s="14"/>
      <c r="C2253" s="14"/>
      <c r="D2253" s="14"/>
      <c r="E2253" s="14"/>
      <c r="F2253" s="149" t="str">
        <f t="shared" si="464"/>
        <v/>
      </c>
      <c r="G2253" s="148" t="str">
        <f>IF(F2253="","",SUMIF(Supplier,Waste_Input!E2253,TotalSampleWeight))</f>
        <v/>
      </c>
      <c r="H2253" s="150" t="str">
        <f t="shared" si="465"/>
        <v/>
      </c>
      <c r="I2253" s="150" t="str">
        <f t="shared" si="466"/>
        <v/>
      </c>
      <c r="J2253" s="150" t="str">
        <f t="shared" si="467"/>
        <v/>
      </c>
      <c r="K2253" s="150" t="str">
        <f t="shared" si="468"/>
        <v/>
      </c>
      <c r="L2253" s="150" t="str">
        <f t="shared" si="469"/>
        <v/>
      </c>
      <c r="M2253" s="150" t="str">
        <f t="shared" si="470"/>
        <v/>
      </c>
      <c r="N2253" s="172" t="str">
        <f t="shared" si="471"/>
        <v/>
      </c>
      <c r="O2253" s="150" t="str">
        <f t="shared" si="472"/>
        <v/>
      </c>
      <c r="P2253" s="151" t="str">
        <f t="shared" si="473"/>
        <v/>
      </c>
      <c r="Q2253" s="150" t="str">
        <f t="shared" si="463"/>
        <v/>
      </c>
      <c r="R2253" s="126" t="str">
        <f t="array" ref="R2253">IF(AND(ISTEXT(E2253),D2253="TR"),_xlfn.STDEV.S(IF(Supplier=E2253,Target)),"")</f>
        <v/>
      </c>
      <c r="S2253" s="143" t="e">
        <f t="shared" si="474"/>
        <v>#VALUE!</v>
      </c>
      <c r="T2253" s="146" t="e">
        <f t="shared" si="475"/>
        <v>#VALUE!</v>
      </c>
    </row>
    <row r="2254" spans="1:20" x14ac:dyDescent="0.2">
      <c r="A2254" s="14"/>
      <c r="B2254" s="14"/>
      <c r="C2254" s="14"/>
      <c r="D2254" s="14"/>
      <c r="E2254" s="14"/>
      <c r="F2254" s="149" t="str">
        <f t="shared" si="464"/>
        <v/>
      </c>
      <c r="G2254" s="148" t="str">
        <f>IF(F2254="","",SUMIF(Supplier,Waste_Input!E2254,TotalSampleWeight))</f>
        <v/>
      </c>
      <c r="H2254" s="150" t="str">
        <f t="shared" si="465"/>
        <v/>
      </c>
      <c r="I2254" s="150" t="str">
        <f t="shared" si="466"/>
        <v/>
      </c>
      <c r="J2254" s="150" t="str">
        <f t="shared" si="467"/>
        <v/>
      </c>
      <c r="K2254" s="150" t="str">
        <f t="shared" si="468"/>
        <v/>
      </c>
      <c r="L2254" s="150" t="str">
        <f t="shared" si="469"/>
        <v/>
      </c>
      <c r="M2254" s="150" t="str">
        <f t="shared" si="470"/>
        <v/>
      </c>
      <c r="N2254" s="172" t="str">
        <f t="shared" si="471"/>
        <v/>
      </c>
      <c r="O2254" s="150" t="str">
        <f t="shared" si="472"/>
        <v/>
      </c>
      <c r="P2254" s="151" t="str">
        <f t="shared" si="473"/>
        <v/>
      </c>
      <c r="Q2254" s="150" t="str">
        <f t="shared" si="463"/>
        <v/>
      </c>
      <c r="R2254" s="126" t="str">
        <f t="array" ref="R2254">IF(AND(ISTEXT(E2254),D2254="TR"),_xlfn.STDEV.S(IF(Supplier=E2254,Target)),"")</f>
        <v/>
      </c>
      <c r="S2254" s="143" t="e">
        <f t="shared" si="474"/>
        <v>#VALUE!</v>
      </c>
      <c r="T2254" s="146" t="e">
        <f t="shared" si="475"/>
        <v>#VALUE!</v>
      </c>
    </row>
    <row r="2255" spans="1:20" x14ac:dyDescent="0.2">
      <c r="A2255" s="14"/>
      <c r="B2255" s="14"/>
      <c r="C2255" s="14"/>
      <c r="D2255" s="14"/>
      <c r="E2255" s="14"/>
      <c r="F2255" s="149" t="str">
        <f t="shared" si="464"/>
        <v/>
      </c>
      <c r="G2255" s="148" t="str">
        <f>IF(F2255="","",SUMIF(Supplier,Waste_Input!E2255,TotalSampleWeight))</f>
        <v/>
      </c>
      <c r="H2255" s="150" t="str">
        <f t="shared" si="465"/>
        <v/>
      </c>
      <c r="I2255" s="150" t="str">
        <f t="shared" si="466"/>
        <v/>
      </c>
      <c r="J2255" s="150" t="str">
        <f t="shared" si="467"/>
        <v/>
      </c>
      <c r="K2255" s="150" t="str">
        <f t="shared" si="468"/>
        <v/>
      </c>
      <c r="L2255" s="150" t="str">
        <f t="shared" si="469"/>
        <v/>
      </c>
      <c r="M2255" s="150" t="str">
        <f t="shared" si="470"/>
        <v/>
      </c>
      <c r="N2255" s="172" t="str">
        <f t="shared" si="471"/>
        <v/>
      </c>
      <c r="O2255" s="150" t="str">
        <f t="shared" si="472"/>
        <v/>
      </c>
      <c r="P2255" s="151" t="str">
        <f t="shared" si="473"/>
        <v/>
      </c>
      <c r="Q2255" s="150" t="str">
        <f t="shared" si="463"/>
        <v/>
      </c>
      <c r="R2255" s="126" t="str">
        <f t="array" ref="R2255">IF(AND(ISTEXT(E2255),D2255="TR"),_xlfn.STDEV.S(IF(Supplier=E2255,Target)),"")</f>
        <v/>
      </c>
      <c r="S2255" s="143" t="e">
        <f t="shared" si="474"/>
        <v>#VALUE!</v>
      </c>
      <c r="T2255" s="146" t="e">
        <f t="shared" si="475"/>
        <v>#VALUE!</v>
      </c>
    </row>
    <row r="2256" spans="1:20" x14ac:dyDescent="0.2">
      <c r="A2256" s="14"/>
      <c r="B2256" s="14"/>
      <c r="C2256" s="14"/>
      <c r="D2256" s="14"/>
      <c r="E2256" s="14"/>
      <c r="F2256" s="149" t="str">
        <f t="shared" si="464"/>
        <v/>
      </c>
      <c r="G2256" s="148" t="str">
        <f>IF(F2256="","",SUMIF(Supplier,Waste_Input!E2256,TotalSampleWeight))</f>
        <v/>
      </c>
      <c r="H2256" s="150" t="str">
        <f t="shared" si="465"/>
        <v/>
      </c>
      <c r="I2256" s="150" t="str">
        <f t="shared" si="466"/>
        <v/>
      </c>
      <c r="J2256" s="150" t="str">
        <f t="shared" si="467"/>
        <v/>
      </c>
      <c r="K2256" s="150" t="str">
        <f t="shared" si="468"/>
        <v/>
      </c>
      <c r="L2256" s="150" t="str">
        <f t="shared" si="469"/>
        <v/>
      </c>
      <c r="M2256" s="150" t="str">
        <f t="shared" si="470"/>
        <v/>
      </c>
      <c r="N2256" s="172" t="str">
        <f t="shared" si="471"/>
        <v/>
      </c>
      <c r="O2256" s="150" t="str">
        <f t="shared" si="472"/>
        <v/>
      </c>
      <c r="P2256" s="151" t="str">
        <f t="shared" si="473"/>
        <v/>
      </c>
      <c r="Q2256" s="150" t="str">
        <f t="shared" si="463"/>
        <v/>
      </c>
      <c r="R2256" s="126" t="str">
        <f t="array" ref="R2256">IF(AND(ISTEXT(E2256),D2256="TR"),_xlfn.STDEV.S(IF(Supplier=E2256,Target)),"")</f>
        <v/>
      </c>
      <c r="S2256" s="143" t="e">
        <f t="shared" si="474"/>
        <v>#VALUE!</v>
      </c>
      <c r="T2256" s="146" t="e">
        <f t="shared" si="475"/>
        <v>#VALUE!</v>
      </c>
    </row>
    <row r="2257" spans="1:20" x14ac:dyDescent="0.2">
      <c r="A2257" s="14"/>
      <c r="B2257" s="14"/>
      <c r="C2257" s="14"/>
      <c r="D2257" s="14"/>
      <c r="E2257" s="14"/>
      <c r="F2257" s="149" t="str">
        <f t="shared" si="464"/>
        <v/>
      </c>
      <c r="G2257" s="148" t="str">
        <f>IF(F2257="","",SUMIF(Supplier,Waste_Input!E2257,TotalSampleWeight))</f>
        <v/>
      </c>
      <c r="H2257" s="150" t="str">
        <f t="shared" si="465"/>
        <v/>
      </c>
      <c r="I2257" s="150" t="str">
        <f t="shared" si="466"/>
        <v/>
      </c>
      <c r="J2257" s="150" t="str">
        <f t="shared" si="467"/>
        <v/>
      </c>
      <c r="K2257" s="150" t="str">
        <f t="shared" si="468"/>
        <v/>
      </c>
      <c r="L2257" s="150" t="str">
        <f t="shared" si="469"/>
        <v/>
      </c>
      <c r="M2257" s="150" t="str">
        <f t="shared" si="470"/>
        <v/>
      </c>
      <c r="N2257" s="172" t="str">
        <f t="shared" si="471"/>
        <v/>
      </c>
      <c r="O2257" s="150" t="str">
        <f t="shared" si="472"/>
        <v/>
      </c>
      <c r="P2257" s="151" t="str">
        <f t="shared" si="473"/>
        <v/>
      </c>
      <c r="Q2257" s="150" t="str">
        <f t="shared" si="463"/>
        <v/>
      </c>
      <c r="R2257" s="126" t="str">
        <f t="array" ref="R2257">IF(AND(ISTEXT(E2257),D2257="TR"),_xlfn.STDEV.S(IF(Supplier=E2257,Target)),"")</f>
        <v/>
      </c>
      <c r="S2257" s="143" t="e">
        <f t="shared" si="474"/>
        <v>#VALUE!</v>
      </c>
      <c r="T2257" s="146" t="e">
        <f t="shared" si="475"/>
        <v>#VALUE!</v>
      </c>
    </row>
    <row r="2258" spans="1:20" x14ac:dyDescent="0.2">
      <c r="A2258" s="14"/>
      <c r="B2258" s="14"/>
      <c r="C2258" s="14"/>
      <c r="D2258" s="14"/>
      <c r="E2258" s="14"/>
      <c r="F2258" s="149" t="str">
        <f t="shared" si="464"/>
        <v/>
      </c>
      <c r="G2258" s="148" t="str">
        <f>IF(F2258="","",SUMIF(Supplier,Waste_Input!E2258,TotalSampleWeight))</f>
        <v/>
      </c>
      <c r="H2258" s="150" t="str">
        <f t="shared" si="465"/>
        <v/>
      </c>
      <c r="I2258" s="150" t="str">
        <f t="shared" si="466"/>
        <v/>
      </c>
      <c r="J2258" s="150" t="str">
        <f t="shared" si="467"/>
        <v/>
      </c>
      <c r="K2258" s="150" t="str">
        <f t="shared" si="468"/>
        <v/>
      </c>
      <c r="L2258" s="150" t="str">
        <f t="shared" si="469"/>
        <v/>
      </c>
      <c r="M2258" s="150" t="str">
        <f t="shared" si="470"/>
        <v/>
      </c>
      <c r="N2258" s="172" t="str">
        <f t="shared" si="471"/>
        <v/>
      </c>
      <c r="O2258" s="150" t="str">
        <f t="shared" si="472"/>
        <v/>
      </c>
      <c r="P2258" s="151" t="str">
        <f t="shared" si="473"/>
        <v/>
      </c>
      <c r="Q2258" s="150" t="str">
        <f t="shared" si="463"/>
        <v/>
      </c>
      <c r="R2258" s="126" t="str">
        <f t="array" ref="R2258">IF(AND(ISTEXT(E2258),D2258="TR"),_xlfn.STDEV.S(IF(Supplier=E2258,Target)),"")</f>
        <v/>
      </c>
      <c r="S2258" s="143" t="e">
        <f t="shared" si="474"/>
        <v>#VALUE!</v>
      </c>
      <c r="T2258" s="146" t="e">
        <f t="shared" si="475"/>
        <v>#VALUE!</v>
      </c>
    </row>
    <row r="2259" spans="1:20" x14ac:dyDescent="0.2">
      <c r="A2259" s="14"/>
      <c r="B2259" s="14"/>
      <c r="C2259" s="14"/>
      <c r="D2259" s="14"/>
      <c r="E2259" s="14"/>
      <c r="F2259" s="149" t="str">
        <f t="shared" si="464"/>
        <v/>
      </c>
      <c r="G2259" s="148" t="str">
        <f>IF(F2259="","",SUMIF(Supplier,Waste_Input!E2259,TotalSampleWeight))</f>
        <v/>
      </c>
      <c r="H2259" s="150" t="str">
        <f t="shared" si="465"/>
        <v/>
      </c>
      <c r="I2259" s="150" t="str">
        <f t="shared" si="466"/>
        <v/>
      </c>
      <c r="J2259" s="150" t="str">
        <f t="shared" si="467"/>
        <v/>
      </c>
      <c r="K2259" s="150" t="str">
        <f t="shared" si="468"/>
        <v/>
      </c>
      <c r="L2259" s="150" t="str">
        <f t="shared" si="469"/>
        <v/>
      </c>
      <c r="M2259" s="150" t="str">
        <f t="shared" si="470"/>
        <v/>
      </c>
      <c r="N2259" s="172" t="str">
        <f t="shared" si="471"/>
        <v/>
      </c>
      <c r="O2259" s="150" t="str">
        <f t="shared" si="472"/>
        <v/>
      </c>
      <c r="P2259" s="151" t="str">
        <f t="shared" si="473"/>
        <v/>
      </c>
      <c r="Q2259" s="150" t="str">
        <f t="shared" si="463"/>
        <v/>
      </c>
      <c r="R2259" s="126" t="str">
        <f t="array" ref="R2259">IF(AND(ISTEXT(E2259),D2259="TR"),_xlfn.STDEV.S(IF(Supplier=E2259,Target)),"")</f>
        <v/>
      </c>
      <c r="S2259" s="143" t="e">
        <f t="shared" si="474"/>
        <v>#VALUE!</v>
      </c>
      <c r="T2259" s="146" t="e">
        <f t="shared" si="475"/>
        <v>#VALUE!</v>
      </c>
    </row>
    <row r="2260" spans="1:20" x14ac:dyDescent="0.2">
      <c r="A2260" s="14"/>
      <c r="B2260" s="14"/>
      <c r="C2260" s="14"/>
      <c r="D2260" s="14"/>
      <c r="E2260" s="14"/>
      <c r="F2260" s="149" t="str">
        <f t="shared" si="464"/>
        <v/>
      </c>
      <c r="G2260" s="148" t="str">
        <f>IF(F2260="","",SUMIF(Supplier,Waste_Input!E2260,TotalSampleWeight))</f>
        <v/>
      </c>
      <c r="H2260" s="150" t="str">
        <f t="shared" si="465"/>
        <v/>
      </c>
      <c r="I2260" s="150" t="str">
        <f t="shared" si="466"/>
        <v/>
      </c>
      <c r="J2260" s="150" t="str">
        <f t="shared" si="467"/>
        <v/>
      </c>
      <c r="K2260" s="150" t="str">
        <f t="shared" si="468"/>
        <v/>
      </c>
      <c r="L2260" s="150" t="str">
        <f t="shared" si="469"/>
        <v/>
      </c>
      <c r="M2260" s="150" t="str">
        <f t="shared" si="470"/>
        <v/>
      </c>
      <c r="N2260" s="172" t="str">
        <f t="shared" si="471"/>
        <v/>
      </c>
      <c r="O2260" s="150" t="str">
        <f t="shared" si="472"/>
        <v/>
      </c>
      <c r="P2260" s="151" t="str">
        <f t="shared" si="473"/>
        <v/>
      </c>
      <c r="Q2260" s="150" t="str">
        <f t="shared" si="463"/>
        <v/>
      </c>
      <c r="R2260" s="126" t="str">
        <f t="array" ref="R2260">IF(AND(ISTEXT(E2260),D2260="TR"),_xlfn.STDEV.S(IF(Supplier=E2260,Target)),"")</f>
        <v/>
      </c>
      <c r="S2260" s="143" t="e">
        <f t="shared" si="474"/>
        <v>#VALUE!</v>
      </c>
      <c r="T2260" s="146" t="e">
        <f t="shared" si="475"/>
        <v>#VALUE!</v>
      </c>
    </row>
    <row r="2261" spans="1:20" x14ac:dyDescent="0.2">
      <c r="A2261" s="14"/>
      <c r="B2261" s="14"/>
      <c r="C2261" s="14"/>
      <c r="D2261" s="14"/>
      <c r="E2261" s="14"/>
      <c r="F2261" s="149" t="str">
        <f t="shared" si="464"/>
        <v/>
      </c>
      <c r="G2261" s="148" t="str">
        <f>IF(F2261="","",SUMIF(Supplier,Waste_Input!E2261,TotalSampleWeight))</f>
        <v/>
      </c>
      <c r="H2261" s="150" t="str">
        <f t="shared" si="465"/>
        <v/>
      </c>
      <c r="I2261" s="150" t="str">
        <f t="shared" si="466"/>
        <v/>
      </c>
      <c r="J2261" s="150" t="str">
        <f t="shared" si="467"/>
        <v/>
      </c>
      <c r="K2261" s="150" t="str">
        <f t="shared" si="468"/>
        <v/>
      </c>
      <c r="L2261" s="150" t="str">
        <f t="shared" si="469"/>
        <v/>
      </c>
      <c r="M2261" s="150" t="str">
        <f t="shared" si="470"/>
        <v/>
      </c>
      <c r="N2261" s="172" t="str">
        <f t="shared" si="471"/>
        <v/>
      </c>
      <c r="O2261" s="150" t="str">
        <f t="shared" si="472"/>
        <v/>
      </c>
      <c r="P2261" s="151" t="str">
        <f t="shared" si="473"/>
        <v/>
      </c>
      <c r="Q2261" s="150" t="str">
        <f t="shared" si="463"/>
        <v/>
      </c>
      <c r="R2261" s="126" t="str">
        <f t="array" ref="R2261">IF(AND(ISTEXT(E2261),D2261="TR"),_xlfn.STDEV.S(IF(Supplier=E2261,Target)),"")</f>
        <v/>
      </c>
      <c r="S2261" s="143" t="e">
        <f t="shared" si="474"/>
        <v>#VALUE!</v>
      </c>
      <c r="T2261" s="146" t="e">
        <f t="shared" si="475"/>
        <v>#VALUE!</v>
      </c>
    </row>
    <row r="2262" spans="1:20" x14ac:dyDescent="0.2">
      <c r="A2262" s="14"/>
      <c r="B2262" s="14"/>
      <c r="C2262" s="14"/>
      <c r="D2262" s="14"/>
      <c r="E2262" s="14"/>
      <c r="F2262" s="149" t="str">
        <f t="shared" si="464"/>
        <v/>
      </c>
      <c r="G2262" s="148" t="str">
        <f>IF(F2262="","",SUMIF(Supplier,Waste_Input!E2262,TotalSampleWeight))</f>
        <v/>
      </c>
      <c r="H2262" s="150" t="str">
        <f t="shared" si="465"/>
        <v/>
      </c>
      <c r="I2262" s="150" t="str">
        <f t="shared" si="466"/>
        <v/>
      </c>
      <c r="J2262" s="150" t="str">
        <f t="shared" si="467"/>
        <v/>
      </c>
      <c r="K2262" s="150" t="str">
        <f t="shared" si="468"/>
        <v/>
      </c>
      <c r="L2262" s="150" t="str">
        <f t="shared" si="469"/>
        <v/>
      </c>
      <c r="M2262" s="150" t="str">
        <f t="shared" si="470"/>
        <v/>
      </c>
      <c r="N2262" s="172" t="str">
        <f t="shared" si="471"/>
        <v/>
      </c>
      <c r="O2262" s="150" t="str">
        <f t="shared" si="472"/>
        <v/>
      </c>
      <c r="P2262" s="151" t="str">
        <f t="shared" si="473"/>
        <v/>
      </c>
      <c r="Q2262" s="150" t="str">
        <f t="shared" si="463"/>
        <v/>
      </c>
      <c r="R2262" s="126" t="str">
        <f t="array" ref="R2262">IF(AND(ISTEXT(E2262),D2262="TR"),_xlfn.STDEV.S(IF(Supplier=E2262,Target)),"")</f>
        <v/>
      </c>
      <c r="S2262" s="143" t="e">
        <f t="shared" si="474"/>
        <v>#VALUE!</v>
      </c>
      <c r="T2262" s="146" t="e">
        <f t="shared" si="475"/>
        <v>#VALUE!</v>
      </c>
    </row>
    <row r="2263" spans="1:20" x14ac:dyDescent="0.2">
      <c r="A2263" s="14"/>
      <c r="B2263" s="14"/>
      <c r="C2263" s="14"/>
      <c r="D2263" s="14"/>
      <c r="E2263" s="14"/>
      <c r="F2263" s="149" t="str">
        <f t="shared" si="464"/>
        <v/>
      </c>
      <c r="G2263" s="148" t="str">
        <f>IF(F2263="","",SUMIF(Supplier,Waste_Input!E2263,TotalSampleWeight))</f>
        <v/>
      </c>
      <c r="H2263" s="150" t="str">
        <f t="shared" si="465"/>
        <v/>
      </c>
      <c r="I2263" s="150" t="str">
        <f t="shared" si="466"/>
        <v/>
      </c>
      <c r="J2263" s="150" t="str">
        <f t="shared" si="467"/>
        <v/>
      </c>
      <c r="K2263" s="150" t="str">
        <f t="shared" si="468"/>
        <v/>
      </c>
      <c r="L2263" s="150" t="str">
        <f t="shared" si="469"/>
        <v/>
      </c>
      <c r="M2263" s="150" t="str">
        <f t="shared" si="470"/>
        <v/>
      </c>
      <c r="N2263" s="172" t="str">
        <f t="shared" si="471"/>
        <v/>
      </c>
      <c r="O2263" s="150" t="str">
        <f t="shared" si="472"/>
        <v/>
      </c>
      <c r="P2263" s="151" t="str">
        <f t="shared" si="473"/>
        <v/>
      </c>
      <c r="Q2263" s="150" t="str">
        <f t="shared" si="463"/>
        <v/>
      </c>
      <c r="R2263" s="126" t="str">
        <f t="array" ref="R2263">IF(AND(ISTEXT(E2263),D2263="TR"),_xlfn.STDEV.S(IF(Supplier=E2263,Target)),"")</f>
        <v/>
      </c>
      <c r="S2263" s="143" t="e">
        <f t="shared" si="474"/>
        <v>#VALUE!</v>
      </c>
      <c r="T2263" s="146" t="e">
        <f t="shared" si="475"/>
        <v>#VALUE!</v>
      </c>
    </row>
    <row r="2264" spans="1:20" x14ac:dyDescent="0.2">
      <c r="A2264" s="14"/>
      <c r="B2264" s="14"/>
      <c r="C2264" s="14"/>
      <c r="D2264" s="14"/>
      <c r="E2264" s="14"/>
      <c r="F2264" s="149" t="str">
        <f t="shared" si="464"/>
        <v/>
      </c>
      <c r="G2264" s="148" t="str">
        <f>IF(F2264="","",SUMIF(Supplier,Waste_Input!E2264,TotalSampleWeight))</f>
        <v/>
      </c>
      <c r="H2264" s="150" t="str">
        <f t="shared" si="465"/>
        <v/>
      </c>
      <c r="I2264" s="150" t="str">
        <f t="shared" si="466"/>
        <v/>
      </c>
      <c r="J2264" s="150" t="str">
        <f t="shared" si="467"/>
        <v/>
      </c>
      <c r="K2264" s="150" t="str">
        <f t="shared" si="468"/>
        <v/>
      </c>
      <c r="L2264" s="150" t="str">
        <f t="shared" si="469"/>
        <v/>
      </c>
      <c r="M2264" s="150" t="str">
        <f t="shared" si="470"/>
        <v/>
      </c>
      <c r="N2264" s="172" t="str">
        <f t="shared" si="471"/>
        <v/>
      </c>
      <c r="O2264" s="150" t="str">
        <f t="shared" si="472"/>
        <v/>
      </c>
      <c r="P2264" s="151" t="str">
        <f t="shared" si="473"/>
        <v/>
      </c>
      <c r="Q2264" s="150" t="str">
        <f t="shared" si="463"/>
        <v/>
      </c>
      <c r="R2264" s="126" t="str">
        <f t="array" ref="R2264">IF(AND(ISTEXT(E2264),D2264="TR"),_xlfn.STDEV.S(IF(Supplier=E2264,Target)),"")</f>
        <v/>
      </c>
      <c r="S2264" s="143" t="e">
        <f t="shared" si="474"/>
        <v>#VALUE!</v>
      </c>
      <c r="T2264" s="146" t="e">
        <f t="shared" si="475"/>
        <v>#VALUE!</v>
      </c>
    </row>
    <row r="2265" spans="1:20" x14ac:dyDescent="0.2">
      <c r="A2265" s="14"/>
      <c r="B2265" s="14"/>
      <c r="C2265" s="14"/>
      <c r="D2265" s="14"/>
      <c r="E2265" s="14"/>
      <c r="F2265" s="149" t="str">
        <f t="shared" si="464"/>
        <v/>
      </c>
      <c r="G2265" s="148" t="str">
        <f>IF(F2265="","",SUMIF(Supplier,Waste_Input!E2265,TotalSampleWeight))</f>
        <v/>
      </c>
      <c r="H2265" s="150" t="str">
        <f t="shared" si="465"/>
        <v/>
      </c>
      <c r="I2265" s="150" t="str">
        <f t="shared" si="466"/>
        <v/>
      </c>
      <c r="J2265" s="150" t="str">
        <f t="shared" si="467"/>
        <v/>
      </c>
      <c r="K2265" s="150" t="str">
        <f t="shared" si="468"/>
        <v/>
      </c>
      <c r="L2265" s="150" t="str">
        <f t="shared" si="469"/>
        <v/>
      </c>
      <c r="M2265" s="150" t="str">
        <f t="shared" si="470"/>
        <v/>
      </c>
      <c r="N2265" s="172" t="str">
        <f t="shared" si="471"/>
        <v/>
      </c>
      <c r="O2265" s="150" t="str">
        <f t="shared" si="472"/>
        <v/>
      </c>
      <c r="P2265" s="151" t="str">
        <f t="shared" si="473"/>
        <v/>
      </c>
      <c r="Q2265" s="150" t="str">
        <f t="shared" si="463"/>
        <v/>
      </c>
      <c r="R2265" s="126" t="str">
        <f t="array" ref="R2265">IF(AND(ISTEXT(E2265),D2265="TR"),_xlfn.STDEV.S(IF(Supplier=E2265,Target)),"")</f>
        <v/>
      </c>
      <c r="S2265" s="143" t="e">
        <f t="shared" si="474"/>
        <v>#VALUE!</v>
      </c>
      <c r="T2265" s="146" t="e">
        <f t="shared" si="475"/>
        <v>#VALUE!</v>
      </c>
    </row>
    <row r="2266" spans="1:20" x14ac:dyDescent="0.2">
      <c r="A2266" s="14"/>
      <c r="B2266" s="14"/>
      <c r="C2266" s="14"/>
      <c r="D2266" s="14"/>
      <c r="E2266" s="14"/>
      <c r="F2266" s="149" t="str">
        <f t="shared" si="464"/>
        <v/>
      </c>
      <c r="G2266" s="148" t="str">
        <f>IF(F2266="","",SUMIF(Supplier,Waste_Input!E2266,TotalSampleWeight))</f>
        <v/>
      </c>
      <c r="H2266" s="150" t="str">
        <f t="shared" si="465"/>
        <v/>
      </c>
      <c r="I2266" s="150" t="str">
        <f t="shared" si="466"/>
        <v/>
      </c>
      <c r="J2266" s="150" t="str">
        <f t="shared" si="467"/>
        <v/>
      </c>
      <c r="K2266" s="150" t="str">
        <f t="shared" si="468"/>
        <v/>
      </c>
      <c r="L2266" s="150" t="str">
        <f t="shared" si="469"/>
        <v/>
      </c>
      <c r="M2266" s="150" t="str">
        <f t="shared" si="470"/>
        <v/>
      </c>
      <c r="N2266" s="172" t="str">
        <f t="shared" si="471"/>
        <v/>
      </c>
      <c r="O2266" s="150" t="str">
        <f t="shared" si="472"/>
        <v/>
      </c>
      <c r="P2266" s="151" t="str">
        <f t="shared" si="473"/>
        <v/>
      </c>
      <c r="Q2266" s="150" t="str">
        <f t="shared" si="463"/>
        <v/>
      </c>
      <c r="R2266" s="126" t="str">
        <f t="array" ref="R2266">IF(AND(ISTEXT(E2266),D2266="TR"),_xlfn.STDEV.S(IF(Supplier=E2266,Target)),"")</f>
        <v/>
      </c>
      <c r="S2266" s="143" t="e">
        <f t="shared" si="474"/>
        <v>#VALUE!</v>
      </c>
      <c r="T2266" s="146" t="e">
        <f t="shared" si="475"/>
        <v>#VALUE!</v>
      </c>
    </row>
    <row r="2267" spans="1:20" x14ac:dyDescent="0.2">
      <c r="A2267" s="14"/>
      <c r="B2267" s="14"/>
      <c r="C2267" s="14"/>
      <c r="D2267" s="14"/>
      <c r="E2267" s="14"/>
      <c r="F2267" s="149" t="str">
        <f t="shared" si="464"/>
        <v/>
      </c>
      <c r="G2267" s="148" t="str">
        <f>IF(F2267="","",SUMIF(Supplier,Waste_Input!E2267,TotalSampleWeight))</f>
        <v/>
      </c>
      <c r="H2267" s="150" t="str">
        <f t="shared" si="465"/>
        <v/>
      </c>
      <c r="I2267" s="150" t="str">
        <f t="shared" si="466"/>
        <v/>
      </c>
      <c r="J2267" s="150" t="str">
        <f t="shared" si="467"/>
        <v/>
      </c>
      <c r="K2267" s="150" t="str">
        <f t="shared" si="468"/>
        <v/>
      </c>
      <c r="L2267" s="150" t="str">
        <f t="shared" si="469"/>
        <v/>
      </c>
      <c r="M2267" s="150" t="str">
        <f t="shared" si="470"/>
        <v/>
      </c>
      <c r="N2267" s="172" t="str">
        <f t="shared" si="471"/>
        <v/>
      </c>
      <c r="O2267" s="150" t="str">
        <f t="shared" si="472"/>
        <v/>
      </c>
      <c r="P2267" s="151" t="str">
        <f t="shared" si="473"/>
        <v/>
      </c>
      <c r="Q2267" s="150" t="str">
        <f t="shared" si="463"/>
        <v/>
      </c>
      <c r="R2267" s="126" t="str">
        <f t="array" ref="R2267">IF(AND(ISTEXT(E2267),D2267="TR"),_xlfn.STDEV.S(IF(Supplier=E2267,Target)),"")</f>
        <v/>
      </c>
      <c r="S2267" s="143" t="e">
        <f t="shared" si="474"/>
        <v>#VALUE!</v>
      </c>
      <c r="T2267" s="146" t="e">
        <f t="shared" si="475"/>
        <v>#VALUE!</v>
      </c>
    </row>
    <row r="2268" spans="1:20" x14ac:dyDescent="0.2">
      <c r="A2268" s="14"/>
      <c r="B2268" s="14"/>
      <c r="C2268" s="14"/>
      <c r="D2268" s="14"/>
      <c r="E2268" s="14"/>
      <c r="F2268" s="149" t="str">
        <f t="shared" si="464"/>
        <v/>
      </c>
      <c r="G2268" s="148" t="str">
        <f>IF(F2268="","",SUMIF(Supplier,Waste_Input!E2268,TotalSampleWeight))</f>
        <v/>
      </c>
      <c r="H2268" s="150" t="str">
        <f t="shared" si="465"/>
        <v/>
      </c>
      <c r="I2268" s="150" t="str">
        <f t="shared" si="466"/>
        <v/>
      </c>
      <c r="J2268" s="150" t="str">
        <f t="shared" si="467"/>
        <v/>
      </c>
      <c r="K2268" s="150" t="str">
        <f t="shared" si="468"/>
        <v/>
      </c>
      <c r="L2268" s="150" t="str">
        <f t="shared" si="469"/>
        <v/>
      </c>
      <c r="M2268" s="150" t="str">
        <f t="shared" si="470"/>
        <v/>
      </c>
      <c r="N2268" s="172" t="str">
        <f t="shared" si="471"/>
        <v/>
      </c>
      <c r="O2268" s="150" t="str">
        <f t="shared" si="472"/>
        <v/>
      </c>
      <c r="P2268" s="151" t="str">
        <f t="shared" si="473"/>
        <v/>
      </c>
      <c r="Q2268" s="150" t="str">
        <f t="shared" si="463"/>
        <v/>
      </c>
      <c r="R2268" s="126" t="str">
        <f t="array" ref="R2268">IF(AND(ISTEXT(E2268),D2268="TR"),_xlfn.STDEV.S(IF(Supplier=E2268,Target)),"")</f>
        <v/>
      </c>
      <c r="S2268" s="143" t="e">
        <f t="shared" si="474"/>
        <v>#VALUE!</v>
      </c>
      <c r="T2268" s="146" t="e">
        <f t="shared" si="475"/>
        <v>#VALUE!</v>
      </c>
    </row>
    <row r="2269" spans="1:20" x14ac:dyDescent="0.2">
      <c r="A2269" s="14"/>
      <c r="B2269" s="14"/>
      <c r="C2269" s="14"/>
      <c r="D2269" s="14"/>
      <c r="E2269" s="14"/>
      <c r="F2269" s="149" t="str">
        <f t="shared" si="464"/>
        <v/>
      </c>
      <c r="G2269" s="148" t="str">
        <f>IF(F2269="","",SUMIF(Supplier,Waste_Input!E2269,TotalSampleWeight))</f>
        <v/>
      </c>
      <c r="H2269" s="150" t="str">
        <f t="shared" si="465"/>
        <v/>
      </c>
      <c r="I2269" s="150" t="str">
        <f t="shared" si="466"/>
        <v/>
      </c>
      <c r="J2269" s="150" t="str">
        <f t="shared" si="467"/>
        <v/>
      </c>
      <c r="K2269" s="150" t="str">
        <f t="shared" si="468"/>
        <v/>
      </c>
      <c r="L2269" s="150" t="str">
        <f t="shared" si="469"/>
        <v/>
      </c>
      <c r="M2269" s="150" t="str">
        <f t="shared" si="470"/>
        <v/>
      </c>
      <c r="N2269" s="172" t="str">
        <f t="shared" si="471"/>
        <v/>
      </c>
      <c r="O2269" s="150" t="str">
        <f t="shared" si="472"/>
        <v/>
      </c>
      <c r="P2269" s="151" t="str">
        <f t="shared" si="473"/>
        <v/>
      </c>
      <c r="Q2269" s="150" t="str">
        <f t="shared" si="463"/>
        <v/>
      </c>
      <c r="R2269" s="126" t="str">
        <f t="array" ref="R2269">IF(AND(ISTEXT(E2269),D2269="TR"),_xlfn.STDEV.S(IF(Supplier=E2269,Target)),"")</f>
        <v/>
      </c>
      <c r="S2269" s="143" t="e">
        <f t="shared" si="474"/>
        <v>#VALUE!</v>
      </c>
      <c r="T2269" s="146" t="e">
        <f t="shared" si="475"/>
        <v>#VALUE!</v>
      </c>
    </row>
    <row r="2270" spans="1:20" x14ac:dyDescent="0.2">
      <c r="A2270" s="14"/>
      <c r="B2270" s="14"/>
      <c r="C2270" s="14"/>
      <c r="D2270" s="14"/>
      <c r="E2270" s="14"/>
      <c r="F2270" s="149" t="str">
        <f t="shared" si="464"/>
        <v/>
      </c>
      <c r="G2270" s="148" t="str">
        <f>IF(F2270="","",SUMIF(Supplier,Waste_Input!E2270,TotalSampleWeight))</f>
        <v/>
      </c>
      <c r="H2270" s="150" t="str">
        <f t="shared" si="465"/>
        <v/>
      </c>
      <c r="I2270" s="150" t="str">
        <f t="shared" si="466"/>
        <v/>
      </c>
      <c r="J2270" s="150" t="str">
        <f t="shared" si="467"/>
        <v/>
      </c>
      <c r="K2270" s="150" t="str">
        <f t="shared" si="468"/>
        <v/>
      </c>
      <c r="L2270" s="150" t="str">
        <f t="shared" si="469"/>
        <v/>
      </c>
      <c r="M2270" s="150" t="str">
        <f t="shared" si="470"/>
        <v/>
      </c>
      <c r="N2270" s="172" t="str">
        <f t="shared" si="471"/>
        <v/>
      </c>
      <c r="O2270" s="150" t="str">
        <f t="shared" si="472"/>
        <v/>
      </c>
      <c r="P2270" s="151" t="str">
        <f t="shared" si="473"/>
        <v/>
      </c>
      <c r="Q2270" s="150" t="str">
        <f t="shared" si="463"/>
        <v/>
      </c>
      <c r="R2270" s="126" t="str">
        <f t="array" ref="R2270">IF(AND(ISTEXT(E2270),D2270="TR"),_xlfn.STDEV.S(IF(Supplier=E2270,Target)),"")</f>
        <v/>
      </c>
      <c r="S2270" s="143" t="e">
        <f t="shared" si="474"/>
        <v>#VALUE!</v>
      </c>
      <c r="T2270" s="146" t="e">
        <f t="shared" si="475"/>
        <v>#VALUE!</v>
      </c>
    </row>
    <row r="2271" spans="1:20" x14ac:dyDescent="0.2">
      <c r="A2271" s="14"/>
      <c r="B2271" s="14"/>
      <c r="C2271" s="14"/>
      <c r="D2271" s="14"/>
      <c r="E2271" s="14"/>
      <c r="F2271" s="149" t="str">
        <f t="shared" si="464"/>
        <v/>
      </c>
      <c r="G2271" s="148" t="str">
        <f>IF(F2271="","",SUMIF(Supplier,Waste_Input!E2271,TotalSampleWeight))</f>
        <v/>
      </c>
      <c r="H2271" s="150" t="str">
        <f t="shared" si="465"/>
        <v/>
      </c>
      <c r="I2271" s="150" t="str">
        <f t="shared" si="466"/>
        <v/>
      </c>
      <c r="J2271" s="150" t="str">
        <f t="shared" si="467"/>
        <v/>
      </c>
      <c r="K2271" s="150" t="str">
        <f t="shared" si="468"/>
        <v/>
      </c>
      <c r="L2271" s="150" t="str">
        <f t="shared" si="469"/>
        <v/>
      </c>
      <c r="M2271" s="150" t="str">
        <f t="shared" si="470"/>
        <v/>
      </c>
      <c r="N2271" s="172" t="str">
        <f t="shared" si="471"/>
        <v/>
      </c>
      <c r="O2271" s="150" t="str">
        <f t="shared" si="472"/>
        <v/>
      </c>
      <c r="P2271" s="151" t="str">
        <f t="shared" si="473"/>
        <v/>
      </c>
      <c r="Q2271" s="150" t="str">
        <f t="shared" si="463"/>
        <v/>
      </c>
      <c r="R2271" s="126" t="str">
        <f t="array" ref="R2271">IF(AND(ISTEXT(E2271),D2271="TR"),_xlfn.STDEV.S(IF(Supplier=E2271,Target)),"")</f>
        <v/>
      </c>
      <c r="S2271" s="143" t="e">
        <f t="shared" si="474"/>
        <v>#VALUE!</v>
      </c>
      <c r="T2271" s="146" t="e">
        <f t="shared" si="475"/>
        <v>#VALUE!</v>
      </c>
    </row>
    <row r="2272" spans="1:20" x14ac:dyDescent="0.2">
      <c r="A2272" s="14"/>
      <c r="B2272" s="14"/>
      <c r="C2272" s="14"/>
      <c r="D2272" s="14"/>
      <c r="E2272" s="14"/>
      <c r="F2272" s="149" t="str">
        <f t="shared" si="464"/>
        <v/>
      </c>
      <c r="G2272" s="148" t="str">
        <f>IF(F2272="","",SUMIF(Supplier,Waste_Input!E2272,TotalSampleWeight))</f>
        <v/>
      </c>
      <c r="H2272" s="150" t="str">
        <f t="shared" si="465"/>
        <v/>
      </c>
      <c r="I2272" s="150" t="str">
        <f t="shared" si="466"/>
        <v/>
      </c>
      <c r="J2272" s="150" t="str">
        <f t="shared" si="467"/>
        <v/>
      </c>
      <c r="K2272" s="150" t="str">
        <f t="shared" si="468"/>
        <v/>
      </c>
      <c r="L2272" s="150" t="str">
        <f t="shared" si="469"/>
        <v/>
      </c>
      <c r="M2272" s="150" t="str">
        <f t="shared" si="470"/>
        <v/>
      </c>
      <c r="N2272" s="172" t="str">
        <f t="shared" si="471"/>
        <v/>
      </c>
      <c r="O2272" s="150" t="str">
        <f t="shared" si="472"/>
        <v/>
      </c>
      <c r="P2272" s="151" t="str">
        <f t="shared" si="473"/>
        <v/>
      </c>
      <c r="Q2272" s="150" t="str">
        <f t="shared" si="463"/>
        <v/>
      </c>
      <c r="R2272" s="126" t="str">
        <f t="array" ref="R2272">IF(AND(ISTEXT(E2272),D2272="TR"),_xlfn.STDEV.S(IF(Supplier=E2272,Target)),"")</f>
        <v/>
      </c>
      <c r="S2272" s="143" t="e">
        <f t="shared" si="474"/>
        <v>#VALUE!</v>
      </c>
      <c r="T2272" s="146" t="e">
        <f t="shared" si="475"/>
        <v>#VALUE!</v>
      </c>
    </row>
    <row r="2273" spans="1:20" x14ac:dyDescent="0.2">
      <c r="A2273" s="14"/>
      <c r="B2273" s="14"/>
      <c r="C2273" s="14"/>
      <c r="D2273" s="14"/>
      <c r="E2273" s="14"/>
      <c r="F2273" s="149" t="str">
        <f t="shared" si="464"/>
        <v/>
      </c>
      <c r="G2273" s="148" t="str">
        <f>IF(F2273="","",SUMIF(Supplier,Waste_Input!E2273,TotalSampleWeight))</f>
        <v/>
      </c>
      <c r="H2273" s="150" t="str">
        <f t="shared" si="465"/>
        <v/>
      </c>
      <c r="I2273" s="150" t="str">
        <f t="shared" si="466"/>
        <v/>
      </c>
      <c r="J2273" s="150" t="str">
        <f t="shared" si="467"/>
        <v/>
      </c>
      <c r="K2273" s="150" t="str">
        <f t="shared" si="468"/>
        <v/>
      </c>
      <c r="L2273" s="150" t="str">
        <f t="shared" si="469"/>
        <v/>
      </c>
      <c r="M2273" s="150" t="str">
        <f t="shared" si="470"/>
        <v/>
      </c>
      <c r="N2273" s="172" t="str">
        <f t="shared" si="471"/>
        <v/>
      </c>
      <c r="O2273" s="150" t="str">
        <f t="shared" si="472"/>
        <v/>
      </c>
      <c r="P2273" s="151" t="str">
        <f t="shared" si="473"/>
        <v/>
      </c>
      <c r="Q2273" s="150" t="str">
        <f t="shared" si="463"/>
        <v/>
      </c>
      <c r="R2273" s="126" t="str">
        <f t="array" ref="R2273">IF(AND(ISTEXT(E2273),D2273="TR"),_xlfn.STDEV.S(IF(Supplier=E2273,Target)),"")</f>
        <v/>
      </c>
      <c r="S2273" s="143" t="e">
        <f t="shared" si="474"/>
        <v>#VALUE!</v>
      </c>
      <c r="T2273" s="146" t="e">
        <f t="shared" si="475"/>
        <v>#VALUE!</v>
      </c>
    </row>
    <row r="2274" spans="1:20" x14ac:dyDescent="0.2">
      <c r="A2274" s="14"/>
      <c r="B2274" s="14"/>
      <c r="C2274" s="14"/>
      <c r="D2274" s="14"/>
      <c r="E2274" s="14"/>
      <c r="F2274" s="149" t="str">
        <f t="shared" si="464"/>
        <v/>
      </c>
      <c r="G2274" s="148" t="str">
        <f>IF(F2274="","",SUMIF(Supplier,Waste_Input!E2274,TotalSampleWeight))</f>
        <v/>
      </c>
      <c r="H2274" s="150" t="str">
        <f t="shared" si="465"/>
        <v/>
      </c>
      <c r="I2274" s="150" t="str">
        <f t="shared" si="466"/>
        <v/>
      </c>
      <c r="J2274" s="150" t="str">
        <f t="shared" si="467"/>
        <v/>
      </c>
      <c r="K2274" s="150" t="str">
        <f t="shared" si="468"/>
        <v/>
      </c>
      <c r="L2274" s="150" t="str">
        <f t="shared" si="469"/>
        <v/>
      </c>
      <c r="M2274" s="150" t="str">
        <f t="shared" si="470"/>
        <v/>
      </c>
      <c r="N2274" s="172" t="str">
        <f t="shared" si="471"/>
        <v/>
      </c>
      <c r="O2274" s="150" t="str">
        <f t="shared" si="472"/>
        <v/>
      </c>
      <c r="P2274" s="151" t="str">
        <f t="shared" si="473"/>
        <v/>
      </c>
      <c r="Q2274" s="150" t="str">
        <f t="shared" si="463"/>
        <v/>
      </c>
      <c r="R2274" s="126" t="str">
        <f t="array" ref="R2274">IF(AND(ISTEXT(E2274),D2274="TR"),_xlfn.STDEV.S(IF(Supplier=E2274,Target)),"")</f>
        <v/>
      </c>
      <c r="S2274" s="143" t="e">
        <f t="shared" si="474"/>
        <v>#VALUE!</v>
      </c>
      <c r="T2274" s="146" t="e">
        <f t="shared" si="475"/>
        <v>#VALUE!</v>
      </c>
    </row>
    <row r="2275" spans="1:20" x14ac:dyDescent="0.2">
      <c r="A2275" s="14"/>
      <c r="B2275" s="14"/>
      <c r="C2275" s="14"/>
      <c r="D2275" s="14"/>
      <c r="E2275" s="14"/>
      <c r="F2275" s="149" t="str">
        <f t="shared" si="464"/>
        <v/>
      </c>
      <c r="G2275" s="148" t="str">
        <f>IF(F2275="","",SUMIF(Supplier,Waste_Input!E2275,TotalSampleWeight))</f>
        <v/>
      </c>
      <c r="H2275" s="150" t="str">
        <f t="shared" si="465"/>
        <v/>
      </c>
      <c r="I2275" s="150" t="str">
        <f t="shared" si="466"/>
        <v/>
      </c>
      <c r="J2275" s="150" t="str">
        <f t="shared" si="467"/>
        <v/>
      </c>
      <c r="K2275" s="150" t="str">
        <f t="shared" si="468"/>
        <v/>
      </c>
      <c r="L2275" s="150" t="str">
        <f t="shared" si="469"/>
        <v/>
      </c>
      <c r="M2275" s="150" t="str">
        <f t="shared" si="470"/>
        <v/>
      </c>
      <c r="N2275" s="172" t="str">
        <f t="shared" si="471"/>
        <v/>
      </c>
      <c r="O2275" s="150" t="str">
        <f t="shared" si="472"/>
        <v/>
      </c>
      <c r="P2275" s="151" t="str">
        <f t="shared" si="473"/>
        <v/>
      </c>
      <c r="Q2275" s="150" t="str">
        <f t="shared" si="463"/>
        <v/>
      </c>
      <c r="R2275" s="126" t="str">
        <f t="array" ref="R2275">IF(AND(ISTEXT(E2275),D2275="TR"),_xlfn.STDEV.S(IF(Supplier=E2275,Target)),"")</f>
        <v/>
      </c>
      <c r="S2275" s="143" t="e">
        <f t="shared" si="474"/>
        <v>#VALUE!</v>
      </c>
      <c r="T2275" s="146" t="e">
        <f t="shared" si="475"/>
        <v>#VALUE!</v>
      </c>
    </row>
    <row r="2276" spans="1:20" x14ac:dyDescent="0.2">
      <c r="A2276" s="14"/>
      <c r="B2276" s="14"/>
      <c r="C2276" s="14"/>
      <c r="D2276" s="14"/>
      <c r="E2276" s="14"/>
      <c r="F2276" s="149" t="str">
        <f t="shared" si="464"/>
        <v/>
      </c>
      <c r="G2276" s="148" t="str">
        <f>IF(F2276="","",SUMIF(Supplier,Waste_Input!E2276,TotalSampleWeight))</f>
        <v/>
      </c>
      <c r="H2276" s="150" t="str">
        <f t="shared" si="465"/>
        <v/>
      </c>
      <c r="I2276" s="150" t="str">
        <f t="shared" si="466"/>
        <v/>
      </c>
      <c r="J2276" s="150" t="str">
        <f t="shared" si="467"/>
        <v/>
      </c>
      <c r="K2276" s="150" t="str">
        <f t="shared" si="468"/>
        <v/>
      </c>
      <c r="L2276" s="150" t="str">
        <f t="shared" si="469"/>
        <v/>
      </c>
      <c r="M2276" s="150" t="str">
        <f t="shared" si="470"/>
        <v/>
      </c>
      <c r="N2276" s="172" t="str">
        <f t="shared" si="471"/>
        <v/>
      </c>
      <c r="O2276" s="150" t="str">
        <f t="shared" si="472"/>
        <v/>
      </c>
      <c r="P2276" s="151" t="str">
        <f t="shared" si="473"/>
        <v/>
      </c>
      <c r="Q2276" s="150" t="str">
        <f t="shared" si="463"/>
        <v/>
      </c>
      <c r="R2276" s="126" t="str">
        <f t="array" ref="R2276">IF(AND(ISTEXT(E2276),D2276="TR"),_xlfn.STDEV.S(IF(Supplier=E2276,Target)),"")</f>
        <v/>
      </c>
      <c r="S2276" s="143" t="e">
        <f t="shared" si="474"/>
        <v>#VALUE!</v>
      </c>
      <c r="T2276" s="146" t="e">
        <f t="shared" si="475"/>
        <v>#VALUE!</v>
      </c>
    </row>
    <row r="2277" spans="1:20" x14ac:dyDescent="0.2">
      <c r="A2277" s="14"/>
      <c r="B2277" s="14"/>
      <c r="C2277" s="14"/>
      <c r="D2277" s="14"/>
      <c r="E2277" s="14"/>
      <c r="F2277" s="149" t="str">
        <f t="shared" si="464"/>
        <v/>
      </c>
      <c r="G2277" s="148" t="str">
        <f>IF(F2277="","",SUMIF(Supplier,Waste_Input!E2277,TotalSampleWeight))</f>
        <v/>
      </c>
      <c r="H2277" s="150" t="str">
        <f t="shared" si="465"/>
        <v/>
      </c>
      <c r="I2277" s="150" t="str">
        <f t="shared" si="466"/>
        <v/>
      </c>
      <c r="J2277" s="150" t="str">
        <f t="shared" si="467"/>
        <v/>
      </c>
      <c r="K2277" s="150" t="str">
        <f t="shared" si="468"/>
        <v/>
      </c>
      <c r="L2277" s="150" t="str">
        <f t="shared" si="469"/>
        <v/>
      </c>
      <c r="M2277" s="150" t="str">
        <f t="shared" si="470"/>
        <v/>
      </c>
      <c r="N2277" s="172" t="str">
        <f t="shared" si="471"/>
        <v/>
      </c>
      <c r="O2277" s="150" t="str">
        <f t="shared" si="472"/>
        <v/>
      </c>
      <c r="P2277" s="151" t="str">
        <f t="shared" si="473"/>
        <v/>
      </c>
      <c r="Q2277" s="150" t="str">
        <f t="shared" si="463"/>
        <v/>
      </c>
      <c r="R2277" s="126" t="str">
        <f t="array" ref="R2277">IF(AND(ISTEXT(E2277),D2277="TR"),_xlfn.STDEV.S(IF(Supplier=E2277,Target)),"")</f>
        <v/>
      </c>
      <c r="S2277" s="143" t="e">
        <f t="shared" si="474"/>
        <v>#VALUE!</v>
      </c>
      <c r="T2277" s="146" t="e">
        <f t="shared" si="475"/>
        <v>#VALUE!</v>
      </c>
    </row>
    <row r="2278" spans="1:20" x14ac:dyDescent="0.2">
      <c r="A2278" s="14"/>
      <c r="B2278" s="14"/>
      <c r="C2278" s="14"/>
      <c r="D2278" s="14"/>
      <c r="E2278" s="14"/>
      <c r="F2278" s="149" t="str">
        <f t="shared" si="464"/>
        <v/>
      </c>
      <c r="G2278" s="148" t="str">
        <f>IF(F2278="","",SUMIF(Supplier,Waste_Input!E2278,TotalSampleWeight))</f>
        <v/>
      </c>
      <c r="H2278" s="150" t="str">
        <f t="shared" si="465"/>
        <v/>
      </c>
      <c r="I2278" s="150" t="str">
        <f t="shared" si="466"/>
        <v/>
      </c>
      <c r="J2278" s="150" t="str">
        <f t="shared" si="467"/>
        <v/>
      </c>
      <c r="K2278" s="150" t="str">
        <f t="shared" si="468"/>
        <v/>
      </c>
      <c r="L2278" s="150" t="str">
        <f t="shared" si="469"/>
        <v/>
      </c>
      <c r="M2278" s="150" t="str">
        <f t="shared" si="470"/>
        <v/>
      </c>
      <c r="N2278" s="172" t="str">
        <f t="shared" si="471"/>
        <v/>
      </c>
      <c r="O2278" s="150" t="str">
        <f t="shared" si="472"/>
        <v/>
      </c>
      <c r="P2278" s="151" t="str">
        <f t="shared" si="473"/>
        <v/>
      </c>
      <c r="Q2278" s="150" t="str">
        <f t="shared" si="463"/>
        <v/>
      </c>
      <c r="R2278" s="126" t="str">
        <f t="array" ref="R2278">IF(AND(ISTEXT(E2278),D2278="TR"),_xlfn.STDEV.S(IF(Supplier=E2278,Target)),"")</f>
        <v/>
      </c>
      <c r="S2278" s="143" t="e">
        <f t="shared" si="474"/>
        <v>#VALUE!</v>
      </c>
      <c r="T2278" s="146" t="e">
        <f t="shared" si="475"/>
        <v>#VALUE!</v>
      </c>
    </row>
    <row r="2279" spans="1:20" x14ac:dyDescent="0.2">
      <c r="A2279" s="14"/>
      <c r="B2279" s="14"/>
      <c r="C2279" s="14"/>
      <c r="D2279" s="14"/>
      <c r="E2279" s="14"/>
      <c r="F2279" s="149" t="str">
        <f t="shared" si="464"/>
        <v/>
      </c>
      <c r="G2279" s="148" t="str">
        <f>IF(F2279="","",SUMIF(Supplier,Waste_Input!E2279,TotalSampleWeight))</f>
        <v/>
      </c>
      <c r="H2279" s="150" t="str">
        <f t="shared" si="465"/>
        <v/>
      </c>
      <c r="I2279" s="150" t="str">
        <f t="shared" si="466"/>
        <v/>
      </c>
      <c r="J2279" s="150" t="str">
        <f t="shared" si="467"/>
        <v/>
      </c>
      <c r="K2279" s="150" t="str">
        <f t="shared" si="468"/>
        <v/>
      </c>
      <c r="L2279" s="150" t="str">
        <f t="shared" si="469"/>
        <v/>
      </c>
      <c r="M2279" s="150" t="str">
        <f t="shared" si="470"/>
        <v/>
      </c>
      <c r="N2279" s="172" t="str">
        <f t="shared" si="471"/>
        <v/>
      </c>
      <c r="O2279" s="150" t="str">
        <f t="shared" si="472"/>
        <v/>
      </c>
      <c r="P2279" s="151" t="str">
        <f t="shared" si="473"/>
        <v/>
      </c>
      <c r="Q2279" s="150" t="str">
        <f t="shared" si="463"/>
        <v/>
      </c>
      <c r="R2279" s="126" t="str">
        <f t="array" ref="R2279">IF(AND(ISTEXT(E2279),D2279="TR"),_xlfn.STDEV.S(IF(Supplier=E2279,Target)),"")</f>
        <v/>
      </c>
      <c r="S2279" s="143" t="e">
        <f t="shared" si="474"/>
        <v>#VALUE!</v>
      </c>
      <c r="T2279" s="146" t="e">
        <f t="shared" si="475"/>
        <v>#VALUE!</v>
      </c>
    </row>
    <row r="2280" spans="1:20" x14ac:dyDescent="0.2">
      <c r="A2280" s="14"/>
      <c r="B2280" s="14"/>
      <c r="C2280" s="14"/>
      <c r="D2280" s="14"/>
      <c r="E2280" s="14"/>
      <c r="F2280" s="149" t="str">
        <f t="shared" si="464"/>
        <v/>
      </c>
      <c r="G2280" s="148" t="str">
        <f>IF(F2280="","",SUMIF(Supplier,Waste_Input!E2280,TotalSampleWeight))</f>
        <v/>
      </c>
      <c r="H2280" s="150" t="str">
        <f t="shared" si="465"/>
        <v/>
      </c>
      <c r="I2280" s="150" t="str">
        <f t="shared" si="466"/>
        <v/>
      </c>
      <c r="J2280" s="150" t="str">
        <f t="shared" si="467"/>
        <v/>
      </c>
      <c r="K2280" s="150" t="str">
        <f t="shared" si="468"/>
        <v/>
      </c>
      <c r="L2280" s="150" t="str">
        <f t="shared" si="469"/>
        <v/>
      </c>
      <c r="M2280" s="150" t="str">
        <f t="shared" si="470"/>
        <v/>
      </c>
      <c r="N2280" s="172" t="str">
        <f t="shared" si="471"/>
        <v/>
      </c>
      <c r="O2280" s="150" t="str">
        <f t="shared" si="472"/>
        <v/>
      </c>
      <c r="P2280" s="151" t="str">
        <f t="shared" si="473"/>
        <v/>
      </c>
      <c r="Q2280" s="150" t="str">
        <f t="shared" si="463"/>
        <v/>
      </c>
      <c r="R2280" s="126" t="str">
        <f t="array" ref="R2280">IF(AND(ISTEXT(E2280),D2280="TR"),_xlfn.STDEV.S(IF(Supplier=E2280,Target)),"")</f>
        <v/>
      </c>
      <c r="S2280" s="143" t="e">
        <f t="shared" si="474"/>
        <v>#VALUE!</v>
      </c>
      <c r="T2280" s="146" t="e">
        <f t="shared" si="475"/>
        <v>#VALUE!</v>
      </c>
    </row>
    <row r="2281" spans="1:20" x14ac:dyDescent="0.2">
      <c r="A2281" s="14"/>
      <c r="B2281" s="14"/>
      <c r="C2281" s="14"/>
      <c r="D2281" s="14"/>
      <c r="E2281" s="14"/>
      <c r="F2281" s="149" t="str">
        <f t="shared" si="464"/>
        <v/>
      </c>
      <c r="G2281" s="148" t="str">
        <f>IF(F2281="","",SUMIF(Supplier,Waste_Input!E2281,TotalSampleWeight))</f>
        <v/>
      </c>
      <c r="H2281" s="150" t="str">
        <f t="shared" si="465"/>
        <v/>
      </c>
      <c r="I2281" s="150" t="str">
        <f t="shared" si="466"/>
        <v/>
      </c>
      <c r="J2281" s="150" t="str">
        <f t="shared" si="467"/>
        <v/>
      </c>
      <c r="K2281" s="150" t="str">
        <f t="shared" si="468"/>
        <v/>
      </c>
      <c r="L2281" s="150" t="str">
        <f t="shared" si="469"/>
        <v/>
      </c>
      <c r="M2281" s="150" t="str">
        <f t="shared" si="470"/>
        <v/>
      </c>
      <c r="N2281" s="172" t="str">
        <f t="shared" si="471"/>
        <v/>
      </c>
      <c r="O2281" s="150" t="str">
        <f t="shared" si="472"/>
        <v/>
      </c>
      <c r="P2281" s="151" t="str">
        <f t="shared" si="473"/>
        <v/>
      </c>
      <c r="Q2281" s="150" t="str">
        <f t="shared" si="463"/>
        <v/>
      </c>
      <c r="R2281" s="126" t="str">
        <f t="array" ref="R2281">IF(AND(ISTEXT(E2281),D2281="TR"),_xlfn.STDEV.S(IF(Supplier=E2281,Target)),"")</f>
        <v/>
      </c>
      <c r="S2281" s="143" t="e">
        <f t="shared" si="474"/>
        <v>#VALUE!</v>
      </c>
      <c r="T2281" s="146" t="e">
        <f t="shared" si="475"/>
        <v>#VALUE!</v>
      </c>
    </row>
    <row r="2282" spans="1:20" x14ac:dyDescent="0.2">
      <c r="A2282" s="14"/>
      <c r="B2282" s="14"/>
      <c r="C2282" s="14"/>
      <c r="D2282" s="14"/>
      <c r="E2282" s="14"/>
      <c r="F2282" s="149" t="str">
        <f t="shared" si="464"/>
        <v/>
      </c>
      <c r="G2282" s="148" t="str">
        <f>IF(F2282="","",SUMIF(Supplier,Waste_Input!E2282,TotalSampleWeight))</f>
        <v/>
      </c>
      <c r="H2282" s="150" t="str">
        <f t="shared" si="465"/>
        <v/>
      </c>
      <c r="I2282" s="150" t="str">
        <f t="shared" si="466"/>
        <v/>
      </c>
      <c r="J2282" s="150" t="str">
        <f t="shared" si="467"/>
        <v/>
      </c>
      <c r="K2282" s="150" t="str">
        <f t="shared" si="468"/>
        <v/>
      </c>
      <c r="L2282" s="150" t="str">
        <f t="shared" si="469"/>
        <v/>
      </c>
      <c r="M2282" s="150" t="str">
        <f t="shared" si="470"/>
        <v/>
      </c>
      <c r="N2282" s="172" t="str">
        <f t="shared" si="471"/>
        <v/>
      </c>
      <c r="O2282" s="150" t="str">
        <f t="shared" si="472"/>
        <v/>
      </c>
      <c r="P2282" s="151" t="str">
        <f t="shared" si="473"/>
        <v/>
      </c>
      <c r="Q2282" s="150" t="str">
        <f t="shared" si="463"/>
        <v/>
      </c>
      <c r="R2282" s="126" t="str">
        <f t="array" ref="R2282">IF(AND(ISTEXT(E2282),D2282="TR"),_xlfn.STDEV.S(IF(Supplier=E2282,Target)),"")</f>
        <v/>
      </c>
      <c r="S2282" s="143" t="e">
        <f t="shared" si="474"/>
        <v>#VALUE!</v>
      </c>
      <c r="T2282" s="146" t="e">
        <f t="shared" si="475"/>
        <v>#VALUE!</v>
      </c>
    </row>
    <row r="2283" spans="1:20" x14ac:dyDescent="0.2">
      <c r="A2283" s="14"/>
      <c r="B2283" s="14"/>
      <c r="C2283" s="14"/>
      <c r="D2283" s="14"/>
      <c r="E2283" s="14"/>
      <c r="F2283" s="149" t="str">
        <f t="shared" si="464"/>
        <v/>
      </c>
      <c r="G2283" s="148" t="str">
        <f>IF(F2283="","",SUMIF(Supplier,Waste_Input!E2283,TotalSampleWeight))</f>
        <v/>
      </c>
      <c r="H2283" s="150" t="str">
        <f t="shared" si="465"/>
        <v/>
      </c>
      <c r="I2283" s="150" t="str">
        <f t="shared" si="466"/>
        <v/>
      </c>
      <c r="J2283" s="150" t="str">
        <f t="shared" si="467"/>
        <v/>
      </c>
      <c r="K2283" s="150" t="str">
        <f t="shared" si="468"/>
        <v/>
      </c>
      <c r="L2283" s="150" t="str">
        <f t="shared" si="469"/>
        <v/>
      </c>
      <c r="M2283" s="150" t="str">
        <f t="shared" si="470"/>
        <v/>
      </c>
      <c r="N2283" s="172" t="str">
        <f t="shared" si="471"/>
        <v/>
      </c>
      <c r="O2283" s="150" t="str">
        <f t="shared" si="472"/>
        <v/>
      </c>
      <c r="P2283" s="151" t="str">
        <f t="shared" si="473"/>
        <v/>
      </c>
      <c r="Q2283" s="150" t="str">
        <f t="shared" si="463"/>
        <v/>
      </c>
      <c r="R2283" s="126" t="str">
        <f t="array" ref="R2283">IF(AND(ISTEXT(E2283),D2283="TR"),_xlfn.STDEV.S(IF(Supplier=E2283,Target)),"")</f>
        <v/>
      </c>
      <c r="S2283" s="143" t="e">
        <f t="shared" si="474"/>
        <v>#VALUE!</v>
      </c>
      <c r="T2283" s="146" t="e">
        <f t="shared" si="475"/>
        <v>#VALUE!</v>
      </c>
    </row>
    <row r="2284" spans="1:20" x14ac:dyDescent="0.2">
      <c r="A2284" s="14"/>
      <c r="B2284" s="14"/>
      <c r="C2284" s="14"/>
      <c r="D2284" s="14"/>
      <c r="E2284" s="14"/>
      <c r="F2284" s="149" t="str">
        <f t="shared" si="464"/>
        <v/>
      </c>
      <c r="G2284" s="148" t="str">
        <f>IF(F2284="","",SUMIF(Supplier,Waste_Input!E2284,TotalSampleWeight))</f>
        <v/>
      </c>
      <c r="H2284" s="150" t="str">
        <f t="shared" si="465"/>
        <v/>
      </c>
      <c r="I2284" s="150" t="str">
        <f t="shared" si="466"/>
        <v/>
      </c>
      <c r="J2284" s="150" t="str">
        <f t="shared" si="467"/>
        <v/>
      </c>
      <c r="K2284" s="150" t="str">
        <f t="shared" si="468"/>
        <v/>
      </c>
      <c r="L2284" s="150" t="str">
        <f t="shared" si="469"/>
        <v/>
      </c>
      <c r="M2284" s="150" t="str">
        <f t="shared" si="470"/>
        <v/>
      </c>
      <c r="N2284" s="172" t="str">
        <f t="shared" si="471"/>
        <v/>
      </c>
      <c r="O2284" s="150" t="str">
        <f t="shared" si="472"/>
        <v/>
      </c>
      <c r="P2284" s="151" t="str">
        <f t="shared" si="473"/>
        <v/>
      </c>
      <c r="Q2284" s="150" t="str">
        <f t="shared" si="463"/>
        <v/>
      </c>
      <c r="R2284" s="126" t="str">
        <f t="array" ref="R2284">IF(AND(ISTEXT(E2284),D2284="TR"),_xlfn.STDEV.S(IF(Supplier=E2284,Target)),"")</f>
        <v/>
      </c>
      <c r="S2284" s="143" t="e">
        <f t="shared" si="474"/>
        <v>#VALUE!</v>
      </c>
      <c r="T2284" s="146" t="e">
        <f t="shared" si="475"/>
        <v>#VALUE!</v>
      </c>
    </row>
    <row r="2285" spans="1:20" x14ac:dyDescent="0.2">
      <c r="A2285" s="14"/>
      <c r="B2285" s="14"/>
      <c r="C2285" s="14"/>
      <c r="D2285" s="14"/>
      <c r="E2285" s="14"/>
      <c r="F2285" s="149" t="str">
        <f t="shared" si="464"/>
        <v/>
      </c>
      <c r="G2285" s="148" t="str">
        <f>IF(F2285="","",SUMIF(Supplier,Waste_Input!E2285,TotalSampleWeight))</f>
        <v/>
      </c>
      <c r="H2285" s="150" t="str">
        <f t="shared" si="465"/>
        <v/>
      </c>
      <c r="I2285" s="150" t="str">
        <f t="shared" si="466"/>
        <v/>
      </c>
      <c r="J2285" s="150" t="str">
        <f t="shared" si="467"/>
        <v/>
      </c>
      <c r="K2285" s="150" t="str">
        <f t="shared" si="468"/>
        <v/>
      </c>
      <c r="L2285" s="150" t="str">
        <f t="shared" si="469"/>
        <v/>
      </c>
      <c r="M2285" s="150" t="str">
        <f t="shared" si="470"/>
        <v/>
      </c>
      <c r="N2285" s="172" t="str">
        <f t="shared" si="471"/>
        <v/>
      </c>
      <c r="O2285" s="150" t="str">
        <f t="shared" si="472"/>
        <v/>
      </c>
      <c r="P2285" s="151" t="str">
        <f t="shared" si="473"/>
        <v/>
      </c>
      <c r="Q2285" s="150" t="str">
        <f t="shared" si="463"/>
        <v/>
      </c>
      <c r="R2285" s="126" t="str">
        <f t="array" ref="R2285">IF(AND(ISTEXT(E2285),D2285="TR"),_xlfn.STDEV.S(IF(Supplier=E2285,Target)),"")</f>
        <v/>
      </c>
      <c r="S2285" s="143" t="e">
        <f t="shared" si="474"/>
        <v>#VALUE!</v>
      </c>
      <c r="T2285" s="146" t="e">
        <f t="shared" si="475"/>
        <v>#VALUE!</v>
      </c>
    </row>
    <row r="2286" spans="1:20" x14ac:dyDescent="0.2">
      <c r="A2286" s="14"/>
      <c r="B2286" s="14"/>
      <c r="C2286" s="14"/>
      <c r="D2286" s="14"/>
      <c r="E2286" s="14"/>
      <c r="F2286" s="149" t="str">
        <f t="shared" si="464"/>
        <v/>
      </c>
      <c r="G2286" s="148" t="str">
        <f>IF(F2286="","",SUMIF(Supplier,Waste_Input!E2286,TotalSampleWeight))</f>
        <v/>
      </c>
      <c r="H2286" s="150" t="str">
        <f t="shared" si="465"/>
        <v/>
      </c>
      <c r="I2286" s="150" t="str">
        <f t="shared" si="466"/>
        <v/>
      </c>
      <c r="J2286" s="150" t="str">
        <f t="shared" si="467"/>
        <v/>
      </c>
      <c r="K2286" s="150" t="str">
        <f t="shared" si="468"/>
        <v/>
      </c>
      <c r="L2286" s="150" t="str">
        <f t="shared" si="469"/>
        <v/>
      </c>
      <c r="M2286" s="150" t="str">
        <f t="shared" si="470"/>
        <v/>
      </c>
      <c r="N2286" s="172" t="str">
        <f t="shared" si="471"/>
        <v/>
      </c>
      <c r="O2286" s="150" t="str">
        <f t="shared" si="472"/>
        <v/>
      </c>
      <c r="P2286" s="151" t="str">
        <f t="shared" si="473"/>
        <v/>
      </c>
      <c r="Q2286" s="150" t="str">
        <f t="shared" si="463"/>
        <v/>
      </c>
      <c r="R2286" s="126" t="str">
        <f t="array" ref="R2286">IF(AND(ISTEXT(E2286),D2286="TR"),_xlfn.STDEV.S(IF(Supplier=E2286,Target)),"")</f>
        <v/>
      </c>
      <c r="S2286" s="143" t="e">
        <f t="shared" si="474"/>
        <v>#VALUE!</v>
      </c>
      <c r="T2286" s="146" t="e">
        <f t="shared" si="475"/>
        <v>#VALUE!</v>
      </c>
    </row>
    <row r="2287" spans="1:20" x14ac:dyDescent="0.2">
      <c r="A2287" s="14"/>
      <c r="B2287" s="14"/>
      <c r="C2287" s="14"/>
      <c r="D2287" s="14"/>
      <c r="E2287" s="14"/>
      <c r="F2287" s="149" t="str">
        <f t="shared" si="464"/>
        <v/>
      </c>
      <c r="G2287" s="148" t="str">
        <f>IF(F2287="","",SUMIF(Supplier,Waste_Input!E2287,TotalSampleWeight))</f>
        <v/>
      </c>
      <c r="H2287" s="150" t="str">
        <f t="shared" si="465"/>
        <v/>
      </c>
      <c r="I2287" s="150" t="str">
        <f t="shared" si="466"/>
        <v/>
      </c>
      <c r="J2287" s="150" t="str">
        <f t="shared" si="467"/>
        <v/>
      </c>
      <c r="K2287" s="150" t="str">
        <f t="shared" si="468"/>
        <v/>
      </c>
      <c r="L2287" s="150" t="str">
        <f t="shared" si="469"/>
        <v/>
      </c>
      <c r="M2287" s="150" t="str">
        <f t="shared" si="470"/>
        <v/>
      </c>
      <c r="N2287" s="172" t="str">
        <f t="shared" si="471"/>
        <v/>
      </c>
      <c r="O2287" s="150" t="str">
        <f t="shared" si="472"/>
        <v/>
      </c>
      <c r="P2287" s="151" t="str">
        <f t="shared" si="473"/>
        <v/>
      </c>
      <c r="Q2287" s="150" t="str">
        <f t="shared" si="463"/>
        <v/>
      </c>
      <c r="R2287" s="126" t="str">
        <f t="array" ref="R2287">IF(AND(ISTEXT(E2287),D2287="TR"),_xlfn.STDEV.S(IF(Supplier=E2287,Target)),"")</f>
        <v/>
      </c>
      <c r="S2287" s="143" t="e">
        <f t="shared" si="474"/>
        <v>#VALUE!</v>
      </c>
      <c r="T2287" s="146" t="e">
        <f t="shared" si="475"/>
        <v>#VALUE!</v>
      </c>
    </row>
    <row r="2288" spans="1:20" x14ac:dyDescent="0.2">
      <c r="A2288" s="14"/>
      <c r="B2288" s="14"/>
      <c r="C2288" s="14"/>
      <c r="D2288" s="14"/>
      <c r="E2288" s="14"/>
      <c r="F2288" s="149" t="str">
        <f t="shared" si="464"/>
        <v/>
      </c>
      <c r="G2288" s="148" t="str">
        <f>IF(F2288="","",SUMIF(Supplier,Waste_Input!E2288,TotalSampleWeight))</f>
        <v/>
      </c>
      <c r="H2288" s="150" t="str">
        <f t="shared" si="465"/>
        <v/>
      </c>
      <c r="I2288" s="150" t="str">
        <f t="shared" si="466"/>
        <v/>
      </c>
      <c r="J2288" s="150" t="str">
        <f t="shared" si="467"/>
        <v/>
      </c>
      <c r="K2288" s="150" t="str">
        <f t="shared" si="468"/>
        <v/>
      </c>
      <c r="L2288" s="150" t="str">
        <f t="shared" si="469"/>
        <v/>
      </c>
      <c r="M2288" s="150" t="str">
        <f t="shared" si="470"/>
        <v/>
      </c>
      <c r="N2288" s="172" t="str">
        <f t="shared" si="471"/>
        <v/>
      </c>
      <c r="O2288" s="150" t="str">
        <f t="shared" si="472"/>
        <v/>
      </c>
      <c r="P2288" s="151" t="str">
        <f t="shared" si="473"/>
        <v/>
      </c>
      <c r="Q2288" s="150" t="str">
        <f t="shared" si="463"/>
        <v/>
      </c>
      <c r="R2288" s="126" t="str">
        <f t="array" ref="R2288">IF(AND(ISTEXT(E2288),D2288="TR"),_xlfn.STDEV.S(IF(Supplier=E2288,Target)),"")</f>
        <v/>
      </c>
      <c r="S2288" s="143" t="e">
        <f t="shared" si="474"/>
        <v>#VALUE!</v>
      </c>
      <c r="T2288" s="146" t="e">
        <f t="shared" si="475"/>
        <v>#VALUE!</v>
      </c>
    </row>
    <row r="2289" spans="1:20" x14ac:dyDescent="0.2">
      <c r="A2289" s="14"/>
      <c r="B2289" s="14"/>
      <c r="C2289" s="14"/>
      <c r="D2289" s="14"/>
      <c r="E2289" s="14"/>
      <c r="F2289" s="149" t="str">
        <f t="shared" si="464"/>
        <v/>
      </c>
      <c r="G2289" s="148" t="str">
        <f>IF(F2289="","",SUMIF(Supplier,Waste_Input!E2289,TotalSampleWeight))</f>
        <v/>
      </c>
      <c r="H2289" s="150" t="str">
        <f t="shared" si="465"/>
        <v/>
      </c>
      <c r="I2289" s="150" t="str">
        <f t="shared" si="466"/>
        <v/>
      </c>
      <c r="J2289" s="150" t="str">
        <f t="shared" si="467"/>
        <v/>
      </c>
      <c r="K2289" s="150" t="str">
        <f t="shared" si="468"/>
        <v/>
      </c>
      <c r="L2289" s="150" t="str">
        <f t="shared" si="469"/>
        <v/>
      </c>
      <c r="M2289" s="150" t="str">
        <f t="shared" si="470"/>
        <v/>
      </c>
      <c r="N2289" s="172" t="str">
        <f t="shared" si="471"/>
        <v/>
      </c>
      <c r="O2289" s="150" t="str">
        <f t="shared" si="472"/>
        <v/>
      </c>
      <c r="P2289" s="151" t="str">
        <f t="shared" si="473"/>
        <v/>
      </c>
      <c r="Q2289" s="150" t="str">
        <f t="shared" si="463"/>
        <v/>
      </c>
      <c r="R2289" s="126" t="str">
        <f t="array" ref="R2289">IF(AND(ISTEXT(E2289),D2289="TR"),_xlfn.STDEV.S(IF(Supplier=E2289,Target)),"")</f>
        <v/>
      </c>
      <c r="S2289" s="143" t="e">
        <f t="shared" si="474"/>
        <v>#VALUE!</v>
      </c>
      <c r="T2289" s="146" t="e">
        <f t="shared" si="475"/>
        <v>#VALUE!</v>
      </c>
    </row>
    <row r="2290" spans="1:20" x14ac:dyDescent="0.2">
      <c r="A2290" s="14"/>
      <c r="B2290" s="14"/>
      <c r="C2290" s="14"/>
      <c r="D2290" s="14"/>
      <c r="E2290" s="14"/>
      <c r="F2290" s="149" t="str">
        <f t="shared" si="464"/>
        <v/>
      </c>
      <c r="G2290" s="148" t="str">
        <f>IF(F2290="","",SUMIF(Supplier,Waste_Input!E2290,TotalSampleWeight))</f>
        <v/>
      </c>
      <c r="H2290" s="150" t="str">
        <f t="shared" si="465"/>
        <v/>
      </c>
      <c r="I2290" s="150" t="str">
        <f t="shared" si="466"/>
        <v/>
      </c>
      <c r="J2290" s="150" t="str">
        <f t="shared" si="467"/>
        <v/>
      </c>
      <c r="K2290" s="150" t="str">
        <f t="shared" si="468"/>
        <v/>
      </c>
      <c r="L2290" s="150" t="str">
        <f t="shared" si="469"/>
        <v/>
      </c>
      <c r="M2290" s="150" t="str">
        <f t="shared" si="470"/>
        <v/>
      </c>
      <c r="N2290" s="172" t="str">
        <f t="shared" si="471"/>
        <v/>
      </c>
      <c r="O2290" s="150" t="str">
        <f t="shared" si="472"/>
        <v/>
      </c>
      <c r="P2290" s="151" t="str">
        <f t="shared" si="473"/>
        <v/>
      </c>
      <c r="Q2290" s="150" t="str">
        <f t="shared" si="463"/>
        <v/>
      </c>
      <c r="R2290" s="126" t="str">
        <f t="array" ref="R2290">IF(AND(ISTEXT(E2290),D2290="TR"),_xlfn.STDEV.S(IF(Supplier=E2290,Target)),"")</f>
        <v/>
      </c>
      <c r="S2290" s="143" t="e">
        <f t="shared" si="474"/>
        <v>#VALUE!</v>
      </c>
      <c r="T2290" s="146" t="e">
        <f t="shared" si="475"/>
        <v>#VALUE!</v>
      </c>
    </row>
    <row r="2291" spans="1:20" x14ac:dyDescent="0.2">
      <c r="A2291" s="14"/>
      <c r="B2291" s="14"/>
      <c r="C2291" s="14"/>
      <c r="D2291" s="14"/>
      <c r="E2291" s="14"/>
      <c r="F2291" s="149" t="str">
        <f t="shared" si="464"/>
        <v/>
      </c>
      <c r="G2291" s="148" t="str">
        <f>IF(F2291="","",SUMIF(Supplier,Waste_Input!E2291,TotalSampleWeight))</f>
        <v/>
      </c>
      <c r="H2291" s="150" t="str">
        <f t="shared" si="465"/>
        <v/>
      </c>
      <c r="I2291" s="150" t="str">
        <f t="shared" si="466"/>
        <v/>
      </c>
      <c r="J2291" s="150" t="str">
        <f t="shared" si="467"/>
        <v/>
      </c>
      <c r="K2291" s="150" t="str">
        <f t="shared" si="468"/>
        <v/>
      </c>
      <c r="L2291" s="150" t="str">
        <f t="shared" si="469"/>
        <v/>
      </c>
      <c r="M2291" s="150" t="str">
        <f t="shared" si="470"/>
        <v/>
      </c>
      <c r="N2291" s="172" t="str">
        <f t="shared" si="471"/>
        <v/>
      </c>
      <c r="O2291" s="150" t="str">
        <f t="shared" si="472"/>
        <v/>
      </c>
      <c r="P2291" s="151" t="str">
        <f t="shared" si="473"/>
        <v/>
      </c>
      <c r="Q2291" s="150" t="str">
        <f t="shared" si="463"/>
        <v/>
      </c>
      <c r="R2291" s="126" t="str">
        <f t="array" ref="R2291">IF(AND(ISTEXT(E2291),D2291="TR"),_xlfn.STDEV.S(IF(Supplier=E2291,Target)),"")</f>
        <v/>
      </c>
      <c r="S2291" s="143" t="e">
        <f t="shared" si="474"/>
        <v>#VALUE!</v>
      </c>
      <c r="T2291" s="146" t="e">
        <f t="shared" si="475"/>
        <v>#VALUE!</v>
      </c>
    </row>
    <row r="2292" spans="1:20" x14ac:dyDescent="0.2">
      <c r="A2292" s="14"/>
      <c r="B2292" s="14"/>
      <c r="C2292" s="14"/>
      <c r="D2292" s="14"/>
      <c r="E2292" s="14"/>
      <c r="F2292" s="149" t="str">
        <f t="shared" si="464"/>
        <v/>
      </c>
      <c r="G2292" s="148" t="str">
        <f>IF(F2292="","",SUMIF(Supplier,Waste_Input!E2292,TotalSampleWeight))</f>
        <v/>
      </c>
      <c r="H2292" s="150" t="str">
        <f t="shared" si="465"/>
        <v/>
      </c>
      <c r="I2292" s="150" t="str">
        <f t="shared" si="466"/>
        <v/>
      </c>
      <c r="J2292" s="150" t="str">
        <f t="shared" si="467"/>
        <v/>
      </c>
      <c r="K2292" s="150" t="str">
        <f t="shared" si="468"/>
        <v/>
      </c>
      <c r="L2292" s="150" t="str">
        <f t="shared" si="469"/>
        <v/>
      </c>
      <c r="M2292" s="150" t="str">
        <f t="shared" si="470"/>
        <v/>
      </c>
      <c r="N2292" s="172" t="str">
        <f t="shared" si="471"/>
        <v/>
      </c>
      <c r="O2292" s="150" t="str">
        <f t="shared" si="472"/>
        <v/>
      </c>
      <c r="P2292" s="151" t="str">
        <f t="shared" si="473"/>
        <v/>
      </c>
      <c r="Q2292" s="150" t="str">
        <f t="shared" si="463"/>
        <v/>
      </c>
      <c r="R2292" s="126" t="str">
        <f t="array" ref="R2292">IF(AND(ISTEXT(E2292),D2292="TR"),_xlfn.STDEV.S(IF(Supplier=E2292,Target)),"")</f>
        <v/>
      </c>
      <c r="S2292" s="143" t="e">
        <f t="shared" si="474"/>
        <v>#VALUE!</v>
      </c>
      <c r="T2292" s="146" t="e">
        <f t="shared" si="475"/>
        <v>#VALUE!</v>
      </c>
    </row>
    <row r="2293" spans="1:20" x14ac:dyDescent="0.2">
      <c r="A2293" s="14"/>
      <c r="B2293" s="14"/>
      <c r="C2293" s="14"/>
      <c r="D2293" s="14"/>
      <c r="E2293" s="14"/>
      <c r="F2293" s="149" t="str">
        <f t="shared" si="464"/>
        <v/>
      </c>
      <c r="G2293" s="148" t="str">
        <f>IF(F2293="","",SUMIF(Supplier,Waste_Input!E2293,TotalSampleWeight))</f>
        <v/>
      </c>
      <c r="H2293" s="150" t="str">
        <f t="shared" si="465"/>
        <v/>
      </c>
      <c r="I2293" s="150" t="str">
        <f t="shared" si="466"/>
        <v/>
      </c>
      <c r="J2293" s="150" t="str">
        <f t="shared" si="467"/>
        <v/>
      </c>
      <c r="K2293" s="150" t="str">
        <f t="shared" si="468"/>
        <v/>
      </c>
      <c r="L2293" s="150" t="str">
        <f t="shared" si="469"/>
        <v/>
      </c>
      <c r="M2293" s="150" t="str">
        <f t="shared" si="470"/>
        <v/>
      </c>
      <c r="N2293" s="172" t="str">
        <f t="shared" si="471"/>
        <v/>
      </c>
      <c r="O2293" s="150" t="str">
        <f t="shared" si="472"/>
        <v/>
      </c>
      <c r="P2293" s="151" t="str">
        <f t="shared" si="473"/>
        <v/>
      </c>
      <c r="Q2293" s="150" t="str">
        <f t="shared" si="463"/>
        <v/>
      </c>
      <c r="R2293" s="126" t="str">
        <f t="array" ref="R2293">IF(AND(ISTEXT(E2293),D2293="TR"),_xlfn.STDEV.S(IF(Supplier=E2293,Target)),"")</f>
        <v/>
      </c>
      <c r="S2293" s="143" t="e">
        <f t="shared" si="474"/>
        <v>#VALUE!</v>
      </c>
      <c r="T2293" s="146" t="e">
        <f t="shared" si="475"/>
        <v>#VALUE!</v>
      </c>
    </row>
    <row r="2294" spans="1:20" x14ac:dyDescent="0.2">
      <c r="A2294" s="14"/>
      <c r="B2294" s="14"/>
      <c r="C2294" s="14"/>
      <c r="D2294" s="14"/>
      <c r="E2294" s="14"/>
      <c r="F2294" s="149" t="str">
        <f t="shared" si="464"/>
        <v/>
      </c>
      <c r="G2294" s="148" t="str">
        <f>IF(F2294="","",SUMIF(Supplier,Waste_Input!E2294,TotalSampleWeight))</f>
        <v/>
      </c>
      <c r="H2294" s="150" t="str">
        <f t="shared" si="465"/>
        <v/>
      </c>
      <c r="I2294" s="150" t="str">
        <f t="shared" si="466"/>
        <v/>
      </c>
      <c r="J2294" s="150" t="str">
        <f t="shared" si="467"/>
        <v/>
      </c>
      <c r="K2294" s="150" t="str">
        <f t="shared" si="468"/>
        <v/>
      </c>
      <c r="L2294" s="150" t="str">
        <f t="shared" si="469"/>
        <v/>
      </c>
      <c r="M2294" s="150" t="str">
        <f t="shared" si="470"/>
        <v/>
      </c>
      <c r="N2294" s="172" t="str">
        <f t="shared" si="471"/>
        <v/>
      </c>
      <c r="O2294" s="150" t="str">
        <f t="shared" si="472"/>
        <v/>
      </c>
      <c r="P2294" s="151" t="str">
        <f t="shared" si="473"/>
        <v/>
      </c>
      <c r="Q2294" s="150" t="str">
        <f t="shared" si="463"/>
        <v/>
      </c>
      <c r="R2294" s="126" t="str">
        <f t="array" ref="R2294">IF(AND(ISTEXT(E2294),D2294="TR"),_xlfn.STDEV.S(IF(Supplier=E2294,Target)),"")</f>
        <v/>
      </c>
      <c r="S2294" s="143" t="e">
        <f t="shared" si="474"/>
        <v>#VALUE!</v>
      </c>
      <c r="T2294" s="146" t="e">
        <f t="shared" si="475"/>
        <v>#VALUE!</v>
      </c>
    </row>
    <row r="2295" spans="1:20" x14ac:dyDescent="0.2">
      <c r="A2295" s="14"/>
      <c r="B2295" s="14"/>
      <c r="C2295" s="14"/>
      <c r="D2295" s="14"/>
      <c r="E2295" s="14"/>
      <c r="F2295" s="149" t="str">
        <f t="shared" si="464"/>
        <v/>
      </c>
      <c r="G2295" s="148" t="str">
        <f>IF(F2295="","",SUMIF(Supplier,Waste_Input!E2295,TotalSampleWeight))</f>
        <v/>
      </c>
      <c r="H2295" s="150" t="str">
        <f t="shared" si="465"/>
        <v/>
      </c>
      <c r="I2295" s="150" t="str">
        <f t="shared" si="466"/>
        <v/>
      </c>
      <c r="J2295" s="150" t="str">
        <f t="shared" si="467"/>
        <v/>
      </c>
      <c r="K2295" s="150" t="str">
        <f t="shared" si="468"/>
        <v/>
      </c>
      <c r="L2295" s="150" t="str">
        <f t="shared" si="469"/>
        <v/>
      </c>
      <c r="M2295" s="150" t="str">
        <f t="shared" si="470"/>
        <v/>
      </c>
      <c r="N2295" s="172" t="str">
        <f t="shared" si="471"/>
        <v/>
      </c>
      <c r="O2295" s="150" t="str">
        <f t="shared" si="472"/>
        <v/>
      </c>
      <c r="P2295" s="151" t="str">
        <f t="shared" si="473"/>
        <v/>
      </c>
      <c r="Q2295" s="150" t="str">
        <f t="shared" si="463"/>
        <v/>
      </c>
      <c r="R2295" s="126" t="str">
        <f t="array" ref="R2295">IF(AND(ISTEXT(E2295),D2295="TR"),_xlfn.STDEV.S(IF(Supplier=E2295,Target)),"")</f>
        <v/>
      </c>
      <c r="S2295" s="143" t="e">
        <f t="shared" si="474"/>
        <v>#VALUE!</v>
      </c>
      <c r="T2295" s="146" t="e">
        <f t="shared" si="475"/>
        <v>#VALUE!</v>
      </c>
    </row>
    <row r="2296" spans="1:20" x14ac:dyDescent="0.2">
      <c r="A2296" s="14"/>
      <c r="B2296" s="14"/>
      <c r="C2296" s="14"/>
      <c r="D2296" s="14"/>
      <c r="E2296" s="14"/>
      <c r="F2296" s="149" t="str">
        <f t="shared" si="464"/>
        <v/>
      </c>
      <c r="G2296" s="148" t="str">
        <f>IF(F2296="","",SUMIF(Supplier,Waste_Input!E2296,TotalSampleWeight))</f>
        <v/>
      </c>
      <c r="H2296" s="150" t="str">
        <f t="shared" si="465"/>
        <v/>
      </c>
      <c r="I2296" s="150" t="str">
        <f t="shared" si="466"/>
        <v/>
      </c>
      <c r="J2296" s="150" t="str">
        <f t="shared" si="467"/>
        <v/>
      </c>
      <c r="K2296" s="150" t="str">
        <f t="shared" si="468"/>
        <v/>
      </c>
      <c r="L2296" s="150" t="str">
        <f t="shared" si="469"/>
        <v/>
      </c>
      <c r="M2296" s="150" t="str">
        <f t="shared" si="470"/>
        <v/>
      </c>
      <c r="N2296" s="172" t="str">
        <f t="shared" si="471"/>
        <v/>
      </c>
      <c r="O2296" s="150" t="str">
        <f t="shared" si="472"/>
        <v/>
      </c>
      <c r="P2296" s="151" t="str">
        <f t="shared" si="473"/>
        <v/>
      </c>
      <c r="Q2296" s="150" t="str">
        <f t="shared" si="463"/>
        <v/>
      </c>
      <c r="R2296" s="126" t="str">
        <f t="array" ref="R2296">IF(AND(ISTEXT(E2296),D2296="TR"),_xlfn.STDEV.S(IF(Supplier=E2296,Target)),"")</f>
        <v/>
      </c>
      <c r="S2296" s="143" t="e">
        <f t="shared" si="474"/>
        <v>#VALUE!</v>
      </c>
      <c r="T2296" s="146" t="e">
        <f t="shared" si="475"/>
        <v>#VALUE!</v>
      </c>
    </row>
    <row r="2297" spans="1:20" x14ac:dyDescent="0.2">
      <c r="A2297" s="14"/>
      <c r="B2297" s="14"/>
      <c r="C2297" s="14"/>
      <c r="D2297" s="14"/>
      <c r="E2297" s="14"/>
      <c r="F2297" s="149" t="str">
        <f t="shared" si="464"/>
        <v/>
      </c>
      <c r="G2297" s="148" t="str">
        <f>IF(F2297="","",SUMIF(Supplier,Waste_Input!E2297,TotalSampleWeight))</f>
        <v/>
      </c>
      <c r="H2297" s="150" t="str">
        <f t="shared" si="465"/>
        <v/>
      </c>
      <c r="I2297" s="150" t="str">
        <f t="shared" si="466"/>
        <v/>
      </c>
      <c r="J2297" s="150" t="str">
        <f t="shared" si="467"/>
        <v/>
      </c>
      <c r="K2297" s="150" t="str">
        <f t="shared" si="468"/>
        <v/>
      </c>
      <c r="L2297" s="150" t="str">
        <f t="shared" si="469"/>
        <v/>
      </c>
      <c r="M2297" s="150" t="str">
        <f t="shared" si="470"/>
        <v/>
      </c>
      <c r="N2297" s="172" t="str">
        <f t="shared" si="471"/>
        <v/>
      </c>
      <c r="O2297" s="150" t="str">
        <f t="shared" si="472"/>
        <v/>
      </c>
      <c r="P2297" s="151" t="str">
        <f t="shared" si="473"/>
        <v/>
      </c>
      <c r="Q2297" s="150" t="str">
        <f t="shared" si="463"/>
        <v/>
      </c>
      <c r="R2297" s="126" t="str">
        <f t="array" ref="R2297">IF(AND(ISTEXT(E2297),D2297="TR"),_xlfn.STDEV.S(IF(Supplier=E2297,Target)),"")</f>
        <v/>
      </c>
      <c r="S2297" s="143" t="e">
        <f t="shared" si="474"/>
        <v>#VALUE!</v>
      </c>
      <c r="T2297" s="146" t="e">
        <f t="shared" si="475"/>
        <v>#VALUE!</v>
      </c>
    </row>
    <row r="2298" spans="1:20" x14ac:dyDescent="0.2">
      <c r="A2298" s="14"/>
      <c r="B2298" s="14"/>
      <c r="C2298" s="14"/>
      <c r="D2298" s="14"/>
      <c r="E2298" s="14"/>
      <c r="F2298" s="149" t="str">
        <f t="shared" si="464"/>
        <v/>
      </c>
      <c r="G2298" s="148" t="str">
        <f>IF(F2298="","",SUMIF(Supplier,Waste_Input!E2298,TotalSampleWeight))</f>
        <v/>
      </c>
      <c r="H2298" s="150" t="str">
        <f t="shared" si="465"/>
        <v/>
      </c>
      <c r="I2298" s="150" t="str">
        <f t="shared" si="466"/>
        <v/>
      </c>
      <c r="J2298" s="150" t="str">
        <f t="shared" si="467"/>
        <v/>
      </c>
      <c r="K2298" s="150" t="str">
        <f t="shared" si="468"/>
        <v/>
      </c>
      <c r="L2298" s="150" t="str">
        <f t="shared" si="469"/>
        <v/>
      </c>
      <c r="M2298" s="150" t="str">
        <f t="shared" si="470"/>
        <v/>
      </c>
      <c r="N2298" s="172" t="str">
        <f t="shared" si="471"/>
        <v/>
      </c>
      <c r="O2298" s="150" t="str">
        <f t="shared" si="472"/>
        <v/>
      </c>
      <c r="P2298" s="151" t="str">
        <f t="shared" si="473"/>
        <v/>
      </c>
      <c r="Q2298" s="150" t="str">
        <f t="shared" si="463"/>
        <v/>
      </c>
      <c r="R2298" s="126" t="str">
        <f t="array" ref="R2298">IF(AND(ISTEXT(E2298),D2298="TR"),_xlfn.STDEV.S(IF(Supplier=E2298,Target)),"")</f>
        <v/>
      </c>
      <c r="S2298" s="143" t="e">
        <f t="shared" si="474"/>
        <v>#VALUE!</v>
      </c>
      <c r="T2298" s="146" t="e">
        <f t="shared" si="475"/>
        <v>#VALUE!</v>
      </c>
    </row>
    <row r="2299" spans="1:20" x14ac:dyDescent="0.2">
      <c r="A2299" s="14"/>
      <c r="B2299" s="14"/>
      <c r="C2299" s="14"/>
      <c r="D2299" s="14"/>
      <c r="E2299" s="14"/>
      <c r="F2299" s="149" t="str">
        <f t="shared" si="464"/>
        <v/>
      </c>
      <c r="G2299" s="148" t="str">
        <f>IF(F2299="","",SUMIF(Supplier,Waste_Input!E2299,TotalSampleWeight))</f>
        <v/>
      </c>
      <c r="H2299" s="150" t="str">
        <f t="shared" si="465"/>
        <v/>
      </c>
      <c r="I2299" s="150" t="str">
        <f t="shared" si="466"/>
        <v/>
      </c>
      <c r="J2299" s="150" t="str">
        <f t="shared" si="467"/>
        <v/>
      </c>
      <c r="K2299" s="150" t="str">
        <f t="shared" si="468"/>
        <v/>
      </c>
      <c r="L2299" s="150" t="str">
        <f t="shared" si="469"/>
        <v/>
      </c>
      <c r="M2299" s="150" t="str">
        <f t="shared" si="470"/>
        <v/>
      </c>
      <c r="N2299" s="172" t="str">
        <f t="shared" si="471"/>
        <v/>
      </c>
      <c r="O2299" s="150" t="str">
        <f t="shared" si="472"/>
        <v/>
      </c>
      <c r="P2299" s="151" t="str">
        <f t="shared" si="473"/>
        <v/>
      </c>
      <c r="Q2299" s="150" t="str">
        <f t="shared" si="463"/>
        <v/>
      </c>
      <c r="R2299" s="126" t="str">
        <f t="array" ref="R2299">IF(AND(ISTEXT(E2299),D2299="TR"),_xlfn.STDEV.S(IF(Supplier=E2299,Target)),"")</f>
        <v/>
      </c>
      <c r="S2299" s="143" t="e">
        <f t="shared" si="474"/>
        <v>#VALUE!</v>
      </c>
      <c r="T2299" s="146" t="e">
        <f t="shared" si="475"/>
        <v>#VALUE!</v>
      </c>
    </row>
    <row r="2300" spans="1:20" x14ac:dyDescent="0.2">
      <c r="A2300" s="14"/>
      <c r="B2300" s="14"/>
      <c r="C2300" s="14"/>
      <c r="D2300" s="14"/>
      <c r="E2300" s="14"/>
      <c r="F2300" s="149" t="str">
        <f t="shared" si="464"/>
        <v/>
      </c>
      <c r="G2300" s="148" t="str">
        <f>IF(F2300="","",SUMIF(Supplier,Waste_Input!E2300,TotalSampleWeight))</f>
        <v/>
      </c>
      <c r="H2300" s="150" t="str">
        <f t="shared" si="465"/>
        <v/>
      </c>
      <c r="I2300" s="150" t="str">
        <f t="shared" si="466"/>
        <v/>
      </c>
      <c r="J2300" s="150" t="str">
        <f t="shared" si="467"/>
        <v/>
      </c>
      <c r="K2300" s="150" t="str">
        <f t="shared" si="468"/>
        <v/>
      </c>
      <c r="L2300" s="150" t="str">
        <f t="shared" si="469"/>
        <v/>
      </c>
      <c r="M2300" s="150" t="str">
        <f t="shared" si="470"/>
        <v/>
      </c>
      <c r="N2300" s="172" t="str">
        <f t="shared" si="471"/>
        <v/>
      </c>
      <c r="O2300" s="150" t="str">
        <f t="shared" si="472"/>
        <v/>
      </c>
      <c r="P2300" s="151" t="str">
        <f t="shared" si="473"/>
        <v/>
      </c>
      <c r="Q2300" s="150" t="str">
        <f t="shared" si="463"/>
        <v/>
      </c>
      <c r="R2300" s="126" t="str">
        <f t="array" ref="R2300">IF(AND(ISTEXT(E2300),D2300="TR"),_xlfn.STDEV.S(IF(Supplier=E2300,Target)),"")</f>
        <v/>
      </c>
      <c r="S2300" s="143" t="e">
        <f t="shared" si="474"/>
        <v>#VALUE!</v>
      </c>
      <c r="T2300" s="146" t="e">
        <f t="shared" si="475"/>
        <v>#VALUE!</v>
      </c>
    </row>
    <row r="2301" spans="1:20" x14ac:dyDescent="0.2">
      <c r="A2301" s="14"/>
      <c r="B2301" s="14"/>
      <c r="C2301" s="14"/>
      <c r="D2301" s="14"/>
      <c r="E2301" s="14"/>
      <c r="F2301" s="149" t="str">
        <f t="shared" si="464"/>
        <v/>
      </c>
      <c r="G2301" s="148" t="str">
        <f>IF(F2301="","",SUMIF(Supplier,Waste_Input!E2301,TotalSampleWeight))</f>
        <v/>
      </c>
      <c r="H2301" s="150" t="str">
        <f t="shared" si="465"/>
        <v/>
      </c>
      <c r="I2301" s="150" t="str">
        <f t="shared" si="466"/>
        <v/>
      </c>
      <c r="J2301" s="150" t="str">
        <f t="shared" si="467"/>
        <v/>
      </c>
      <c r="K2301" s="150" t="str">
        <f t="shared" si="468"/>
        <v/>
      </c>
      <c r="L2301" s="150" t="str">
        <f t="shared" si="469"/>
        <v/>
      </c>
      <c r="M2301" s="150" t="str">
        <f t="shared" si="470"/>
        <v/>
      </c>
      <c r="N2301" s="172" t="str">
        <f t="shared" si="471"/>
        <v/>
      </c>
      <c r="O2301" s="150" t="str">
        <f t="shared" si="472"/>
        <v/>
      </c>
      <c r="P2301" s="151" t="str">
        <f t="shared" si="473"/>
        <v/>
      </c>
      <c r="Q2301" s="150" t="str">
        <f t="shared" si="463"/>
        <v/>
      </c>
      <c r="R2301" s="126" t="str">
        <f t="array" ref="R2301">IF(AND(ISTEXT(E2301),D2301="TR"),_xlfn.STDEV.S(IF(Supplier=E2301,Target)),"")</f>
        <v/>
      </c>
      <c r="S2301" s="143" t="e">
        <f t="shared" si="474"/>
        <v>#VALUE!</v>
      </c>
      <c r="T2301" s="146" t="e">
        <f t="shared" si="475"/>
        <v>#VALUE!</v>
      </c>
    </row>
    <row r="2302" spans="1:20" x14ac:dyDescent="0.2">
      <c r="A2302" s="14"/>
      <c r="B2302" s="14"/>
      <c r="C2302" s="14"/>
      <c r="D2302" s="14"/>
      <c r="E2302" s="14"/>
      <c r="F2302" s="149" t="str">
        <f t="shared" si="464"/>
        <v/>
      </c>
      <c r="G2302" s="148" t="str">
        <f>IF(F2302="","",SUMIF(Supplier,Waste_Input!E2302,TotalSampleWeight))</f>
        <v/>
      </c>
      <c r="H2302" s="150" t="str">
        <f t="shared" si="465"/>
        <v/>
      </c>
      <c r="I2302" s="150" t="str">
        <f t="shared" si="466"/>
        <v/>
      </c>
      <c r="J2302" s="150" t="str">
        <f t="shared" si="467"/>
        <v/>
      </c>
      <c r="K2302" s="150" t="str">
        <f t="shared" si="468"/>
        <v/>
      </c>
      <c r="L2302" s="150" t="str">
        <f t="shared" si="469"/>
        <v/>
      </c>
      <c r="M2302" s="150" t="str">
        <f t="shared" si="470"/>
        <v/>
      </c>
      <c r="N2302" s="172" t="str">
        <f t="shared" si="471"/>
        <v/>
      </c>
      <c r="O2302" s="150" t="str">
        <f t="shared" si="472"/>
        <v/>
      </c>
      <c r="P2302" s="151" t="str">
        <f t="shared" si="473"/>
        <v/>
      </c>
      <c r="Q2302" s="150" t="str">
        <f t="shared" si="463"/>
        <v/>
      </c>
      <c r="R2302" s="126" t="str">
        <f t="array" ref="R2302">IF(AND(ISTEXT(E2302),D2302="TR"),_xlfn.STDEV.S(IF(Supplier=E2302,Target)),"")</f>
        <v/>
      </c>
      <c r="S2302" s="143" t="e">
        <f t="shared" si="474"/>
        <v>#VALUE!</v>
      </c>
      <c r="T2302" s="146" t="e">
        <f t="shared" si="475"/>
        <v>#VALUE!</v>
      </c>
    </row>
    <row r="2303" spans="1:20" x14ac:dyDescent="0.2">
      <c r="A2303" s="14"/>
      <c r="B2303" s="14"/>
      <c r="C2303" s="14"/>
      <c r="D2303" s="14"/>
      <c r="E2303" s="14"/>
      <c r="F2303" s="149" t="str">
        <f t="shared" si="464"/>
        <v/>
      </c>
      <c r="G2303" s="148" t="str">
        <f>IF(F2303="","",SUMIF(Supplier,Waste_Input!E2303,TotalSampleWeight))</f>
        <v/>
      </c>
      <c r="H2303" s="150" t="str">
        <f t="shared" si="465"/>
        <v/>
      </c>
      <c r="I2303" s="150" t="str">
        <f t="shared" si="466"/>
        <v/>
      </c>
      <c r="J2303" s="150" t="str">
        <f t="shared" si="467"/>
        <v/>
      </c>
      <c r="K2303" s="150" t="str">
        <f t="shared" si="468"/>
        <v/>
      </c>
      <c r="L2303" s="150" t="str">
        <f t="shared" si="469"/>
        <v/>
      </c>
      <c r="M2303" s="150" t="str">
        <f t="shared" si="470"/>
        <v/>
      </c>
      <c r="N2303" s="172" t="str">
        <f t="shared" si="471"/>
        <v/>
      </c>
      <c r="O2303" s="150" t="str">
        <f t="shared" si="472"/>
        <v/>
      </c>
      <c r="P2303" s="151" t="str">
        <f t="shared" si="473"/>
        <v/>
      </c>
      <c r="Q2303" s="150" t="str">
        <f t="shared" si="463"/>
        <v/>
      </c>
      <c r="R2303" s="126" t="str">
        <f t="array" ref="R2303">IF(AND(ISTEXT(E2303),D2303="TR"),_xlfn.STDEV.S(IF(Supplier=E2303,Target)),"")</f>
        <v/>
      </c>
      <c r="S2303" s="143" t="e">
        <f t="shared" si="474"/>
        <v>#VALUE!</v>
      </c>
      <c r="T2303" s="146" t="e">
        <f t="shared" si="475"/>
        <v>#VALUE!</v>
      </c>
    </row>
    <row r="2304" spans="1:20" x14ac:dyDescent="0.2">
      <c r="A2304" s="14"/>
      <c r="B2304" s="14"/>
      <c r="C2304" s="14"/>
      <c r="D2304" s="14"/>
      <c r="E2304" s="14"/>
      <c r="F2304" s="149" t="str">
        <f t="shared" si="464"/>
        <v/>
      </c>
      <c r="G2304" s="148" t="str">
        <f>IF(F2304="","",SUMIF(Supplier,Waste_Input!E2304,TotalSampleWeight))</f>
        <v/>
      </c>
      <c r="H2304" s="150" t="str">
        <f t="shared" si="465"/>
        <v/>
      </c>
      <c r="I2304" s="150" t="str">
        <f t="shared" si="466"/>
        <v/>
      </c>
      <c r="J2304" s="150" t="str">
        <f t="shared" si="467"/>
        <v/>
      </c>
      <c r="K2304" s="150" t="str">
        <f t="shared" si="468"/>
        <v/>
      </c>
      <c r="L2304" s="150" t="str">
        <f t="shared" si="469"/>
        <v/>
      </c>
      <c r="M2304" s="150" t="str">
        <f t="shared" si="470"/>
        <v/>
      </c>
      <c r="N2304" s="172" t="str">
        <f t="shared" si="471"/>
        <v/>
      </c>
      <c r="O2304" s="150" t="str">
        <f t="shared" si="472"/>
        <v/>
      </c>
      <c r="P2304" s="151" t="str">
        <f t="shared" si="473"/>
        <v/>
      </c>
      <c r="Q2304" s="150" t="str">
        <f t="shared" si="463"/>
        <v/>
      </c>
      <c r="R2304" s="126" t="str">
        <f t="array" ref="R2304">IF(AND(ISTEXT(E2304),D2304="TR"),_xlfn.STDEV.S(IF(Supplier=E2304,Target)),"")</f>
        <v/>
      </c>
      <c r="S2304" s="143" t="e">
        <f t="shared" si="474"/>
        <v>#VALUE!</v>
      </c>
      <c r="T2304" s="146" t="e">
        <f t="shared" si="475"/>
        <v>#VALUE!</v>
      </c>
    </row>
    <row r="2305" spans="1:20" x14ac:dyDescent="0.2">
      <c r="A2305" s="14"/>
      <c r="B2305" s="14"/>
      <c r="C2305" s="14"/>
      <c r="D2305" s="14"/>
      <c r="E2305" s="14"/>
      <c r="F2305" s="149" t="str">
        <f t="shared" si="464"/>
        <v/>
      </c>
      <c r="G2305" s="148" t="str">
        <f>IF(F2305="","",SUMIF(Supplier,Waste_Input!E2305,TotalSampleWeight))</f>
        <v/>
      </c>
      <c r="H2305" s="150" t="str">
        <f t="shared" si="465"/>
        <v/>
      </c>
      <c r="I2305" s="150" t="str">
        <f t="shared" si="466"/>
        <v/>
      </c>
      <c r="J2305" s="150" t="str">
        <f t="shared" si="467"/>
        <v/>
      </c>
      <c r="K2305" s="150" t="str">
        <f t="shared" si="468"/>
        <v/>
      </c>
      <c r="L2305" s="150" t="str">
        <f t="shared" si="469"/>
        <v/>
      </c>
      <c r="M2305" s="150" t="str">
        <f t="shared" si="470"/>
        <v/>
      </c>
      <c r="N2305" s="172" t="str">
        <f t="shared" si="471"/>
        <v/>
      </c>
      <c r="O2305" s="150" t="str">
        <f t="shared" si="472"/>
        <v/>
      </c>
      <c r="P2305" s="151" t="str">
        <f t="shared" si="473"/>
        <v/>
      </c>
      <c r="Q2305" s="150" t="str">
        <f t="shared" si="463"/>
        <v/>
      </c>
      <c r="R2305" s="126" t="str">
        <f t="array" ref="R2305">IF(AND(ISTEXT(E2305),D2305="TR"),_xlfn.STDEV.S(IF(Supplier=E2305,Target)),"")</f>
        <v/>
      </c>
      <c r="S2305" s="143" t="e">
        <f t="shared" si="474"/>
        <v>#VALUE!</v>
      </c>
      <c r="T2305" s="146" t="e">
        <f t="shared" si="475"/>
        <v>#VALUE!</v>
      </c>
    </row>
    <row r="2306" spans="1:20" x14ac:dyDescent="0.2">
      <c r="A2306" s="14"/>
      <c r="B2306" s="14"/>
      <c r="C2306" s="14"/>
      <c r="D2306" s="14"/>
      <c r="E2306" s="14"/>
      <c r="F2306" s="149" t="str">
        <f t="shared" si="464"/>
        <v/>
      </c>
      <c r="G2306" s="148" t="str">
        <f>IF(F2306="","",SUMIF(Supplier,Waste_Input!E2306,TotalSampleWeight))</f>
        <v/>
      </c>
      <c r="H2306" s="150" t="str">
        <f t="shared" si="465"/>
        <v/>
      </c>
      <c r="I2306" s="150" t="str">
        <f t="shared" si="466"/>
        <v/>
      </c>
      <c r="J2306" s="150" t="str">
        <f t="shared" si="467"/>
        <v/>
      </c>
      <c r="K2306" s="150" t="str">
        <f t="shared" si="468"/>
        <v/>
      </c>
      <c r="L2306" s="150" t="str">
        <f t="shared" si="469"/>
        <v/>
      </c>
      <c r="M2306" s="150" t="str">
        <f t="shared" si="470"/>
        <v/>
      </c>
      <c r="N2306" s="172" t="str">
        <f t="shared" si="471"/>
        <v/>
      </c>
      <c r="O2306" s="150" t="str">
        <f t="shared" si="472"/>
        <v/>
      </c>
      <c r="P2306" s="151" t="str">
        <f t="shared" si="473"/>
        <v/>
      </c>
      <c r="Q2306" s="150" t="str">
        <f t="shared" ref="Q2306:Q2369" si="476">IFERROR(IF(AND(ISTEXT(E2306),D2306="TR"),AVERAGEIF(Supplier,E2306,Fragments),""),"")</f>
        <v/>
      </c>
      <c r="R2306" s="126" t="str">
        <f t="array" ref="R2306">IF(AND(ISTEXT(E2306),D2306="TR"),_xlfn.STDEV.S(IF(Supplier=E2306,Target)),"")</f>
        <v/>
      </c>
      <c r="S2306" s="143" t="e">
        <f t="shared" si="474"/>
        <v>#VALUE!</v>
      </c>
      <c r="T2306" s="146" t="e">
        <f t="shared" si="475"/>
        <v>#VALUE!</v>
      </c>
    </row>
    <row r="2307" spans="1:20" x14ac:dyDescent="0.2">
      <c r="A2307" s="14"/>
      <c r="B2307" s="14"/>
      <c r="C2307" s="14"/>
      <c r="D2307" s="14"/>
      <c r="E2307" s="14"/>
      <c r="F2307" s="149" t="str">
        <f t="shared" ref="F2307:F2370" si="477">IF(AND(ISTEXT(E2307),D2307="TR"),COUNTIF(Supplier,"*"&amp;E2307&amp;"*"),"")</f>
        <v/>
      </c>
      <c r="G2307" s="148" t="str">
        <f>IF(F2307="","",SUMIF(Supplier,Waste_Input!E2307,TotalSampleWeight))</f>
        <v/>
      </c>
      <c r="H2307" s="150" t="str">
        <f t="shared" ref="H2307:H2370" si="478">IFERROR(IF(AND(ISTEXT(E2307),D2307="TR"),AVERAGEIF(Supplier,E2307,Plastic),""),"")</f>
        <v/>
      </c>
      <c r="I2307" s="150" t="str">
        <f t="shared" ref="I2307:I2370" si="479">IFERROR(IF(AND(ISTEXT(E2307),D2307="TR"),AVERAGEIF(Supplier,E2307,Glass),""),"")</f>
        <v/>
      </c>
      <c r="J2307" s="150" t="str">
        <f t="shared" ref="J2307:J2370" si="480">IFERROR(IF(AND(ISTEXT(E2307),D2307="TR"),AVERAGEIF(Supplier,E2307,Paper),""),"")</f>
        <v/>
      </c>
      <c r="K2307" s="150" t="str">
        <f t="shared" ref="K2307:K2370" si="481">IFERROR(IF(AND(ISTEXT(E2307),D2307="TR"),AVERAGEIF(Supplier,E2307,Cardboard),""),"")</f>
        <v/>
      </c>
      <c r="L2307" s="150" t="str">
        <f t="shared" ref="L2307:L2370" si="482">IFERROR(IF(AND(ISTEXT(E2307),D2307="TR"),AVERAGEIF(Supplier,E2307,Metals),""),"")</f>
        <v/>
      </c>
      <c r="M2307" s="150" t="str">
        <f t="shared" ref="M2307:M2370" si="483">IFERROR(IF(AND(ISTEXT(E2307),D2307="TR"),AVERAGEIF(Supplier,E2307,Target),""),"")</f>
        <v/>
      </c>
      <c r="N2307" s="172" t="str">
        <f t="shared" ref="N2307:N2370" si="484">IFERROR(R2307,"")</f>
        <v/>
      </c>
      <c r="O2307" s="150" t="str">
        <f t="shared" ref="O2307:O2370" si="485">IFERROR(IF(AND(ISTEXT(E2307),D2307="TR"), AVERAGEIF(Supplier,E2307,NonTarget),""),"")</f>
        <v/>
      </c>
      <c r="P2307" s="151" t="str">
        <f t="shared" ref="P2307:P2370" si="486">IFERROR(IF(AND(ISTEXT(E2307),D2307="TR"),AVERAGEIF(Supplier,E2307,NonRecycable),""),"")</f>
        <v/>
      </c>
      <c r="Q2307" s="150" t="str">
        <f t="shared" si="476"/>
        <v/>
      </c>
      <c r="R2307" s="126" t="str">
        <f t="array" ref="R2307">IF(AND(ISTEXT(E2307),D2307="TR"),_xlfn.STDEV.S(IF(Supplier=E2307,Target)),"")</f>
        <v/>
      </c>
      <c r="S2307" s="143" t="e">
        <f t="shared" ref="S2307:S2370" si="487">F2307-ROUNDDOWN(C2307/125,0)</f>
        <v>#VALUE!</v>
      </c>
      <c r="T2307" s="146" t="e">
        <f t="shared" ref="T2307:T2370" si="488">G2307/F2307</f>
        <v>#VALUE!</v>
      </c>
    </row>
    <row r="2308" spans="1:20" x14ac:dyDescent="0.2">
      <c r="A2308" s="14"/>
      <c r="B2308" s="14"/>
      <c r="C2308" s="14"/>
      <c r="D2308" s="14"/>
      <c r="E2308" s="14"/>
      <c r="F2308" s="149" t="str">
        <f t="shared" si="477"/>
        <v/>
      </c>
      <c r="G2308" s="148" t="str">
        <f>IF(F2308="","",SUMIF(Supplier,Waste_Input!E2308,TotalSampleWeight))</f>
        <v/>
      </c>
      <c r="H2308" s="150" t="str">
        <f t="shared" si="478"/>
        <v/>
      </c>
      <c r="I2308" s="150" t="str">
        <f t="shared" si="479"/>
        <v/>
      </c>
      <c r="J2308" s="150" t="str">
        <f t="shared" si="480"/>
        <v/>
      </c>
      <c r="K2308" s="150" t="str">
        <f t="shared" si="481"/>
        <v/>
      </c>
      <c r="L2308" s="150" t="str">
        <f t="shared" si="482"/>
        <v/>
      </c>
      <c r="M2308" s="150" t="str">
        <f t="shared" si="483"/>
        <v/>
      </c>
      <c r="N2308" s="172" t="str">
        <f t="shared" si="484"/>
        <v/>
      </c>
      <c r="O2308" s="150" t="str">
        <f t="shared" si="485"/>
        <v/>
      </c>
      <c r="P2308" s="151" t="str">
        <f t="shared" si="486"/>
        <v/>
      </c>
      <c r="Q2308" s="150" t="str">
        <f t="shared" si="476"/>
        <v/>
      </c>
      <c r="R2308" s="126" t="str">
        <f t="array" ref="R2308">IF(AND(ISTEXT(E2308),D2308="TR"),_xlfn.STDEV.S(IF(Supplier=E2308,Target)),"")</f>
        <v/>
      </c>
      <c r="S2308" s="143" t="e">
        <f t="shared" si="487"/>
        <v>#VALUE!</v>
      </c>
      <c r="T2308" s="146" t="e">
        <f t="shared" si="488"/>
        <v>#VALUE!</v>
      </c>
    </row>
    <row r="2309" spans="1:20" x14ac:dyDescent="0.2">
      <c r="A2309" s="14"/>
      <c r="B2309" s="14"/>
      <c r="C2309" s="14"/>
      <c r="D2309" s="14"/>
      <c r="E2309" s="14"/>
      <c r="F2309" s="149" t="str">
        <f t="shared" si="477"/>
        <v/>
      </c>
      <c r="G2309" s="148" t="str">
        <f>IF(F2309="","",SUMIF(Supplier,Waste_Input!E2309,TotalSampleWeight))</f>
        <v/>
      </c>
      <c r="H2309" s="150" t="str">
        <f t="shared" si="478"/>
        <v/>
      </c>
      <c r="I2309" s="150" t="str">
        <f t="shared" si="479"/>
        <v/>
      </c>
      <c r="J2309" s="150" t="str">
        <f t="shared" si="480"/>
        <v/>
      </c>
      <c r="K2309" s="150" t="str">
        <f t="shared" si="481"/>
        <v/>
      </c>
      <c r="L2309" s="150" t="str">
        <f t="shared" si="482"/>
        <v/>
      </c>
      <c r="M2309" s="150" t="str">
        <f t="shared" si="483"/>
        <v/>
      </c>
      <c r="N2309" s="172" t="str">
        <f t="shared" si="484"/>
        <v/>
      </c>
      <c r="O2309" s="150" t="str">
        <f t="shared" si="485"/>
        <v/>
      </c>
      <c r="P2309" s="151" t="str">
        <f t="shared" si="486"/>
        <v/>
      </c>
      <c r="Q2309" s="150" t="str">
        <f t="shared" si="476"/>
        <v/>
      </c>
      <c r="R2309" s="126" t="str">
        <f t="array" ref="R2309">IF(AND(ISTEXT(E2309),D2309="TR"),_xlfn.STDEV.S(IF(Supplier=E2309,Target)),"")</f>
        <v/>
      </c>
      <c r="S2309" s="143" t="e">
        <f t="shared" si="487"/>
        <v>#VALUE!</v>
      </c>
      <c r="T2309" s="146" t="e">
        <f t="shared" si="488"/>
        <v>#VALUE!</v>
      </c>
    </row>
    <row r="2310" spans="1:20" x14ac:dyDescent="0.2">
      <c r="A2310" s="14"/>
      <c r="B2310" s="14"/>
      <c r="C2310" s="14"/>
      <c r="D2310" s="14"/>
      <c r="E2310" s="14"/>
      <c r="F2310" s="149" t="str">
        <f t="shared" si="477"/>
        <v/>
      </c>
      <c r="G2310" s="148" t="str">
        <f>IF(F2310="","",SUMIF(Supplier,Waste_Input!E2310,TotalSampleWeight))</f>
        <v/>
      </c>
      <c r="H2310" s="150" t="str">
        <f t="shared" si="478"/>
        <v/>
      </c>
      <c r="I2310" s="150" t="str">
        <f t="shared" si="479"/>
        <v/>
      </c>
      <c r="J2310" s="150" t="str">
        <f t="shared" si="480"/>
        <v/>
      </c>
      <c r="K2310" s="150" t="str">
        <f t="shared" si="481"/>
        <v/>
      </c>
      <c r="L2310" s="150" t="str">
        <f t="shared" si="482"/>
        <v/>
      </c>
      <c r="M2310" s="150" t="str">
        <f t="shared" si="483"/>
        <v/>
      </c>
      <c r="N2310" s="172" t="str">
        <f t="shared" si="484"/>
        <v/>
      </c>
      <c r="O2310" s="150" t="str">
        <f t="shared" si="485"/>
        <v/>
      </c>
      <c r="P2310" s="151" t="str">
        <f t="shared" si="486"/>
        <v/>
      </c>
      <c r="Q2310" s="150" t="str">
        <f t="shared" si="476"/>
        <v/>
      </c>
      <c r="R2310" s="126" t="str">
        <f t="array" ref="R2310">IF(AND(ISTEXT(E2310),D2310="TR"),_xlfn.STDEV.S(IF(Supplier=E2310,Target)),"")</f>
        <v/>
      </c>
      <c r="S2310" s="143" t="e">
        <f t="shared" si="487"/>
        <v>#VALUE!</v>
      </c>
      <c r="T2310" s="146" t="e">
        <f t="shared" si="488"/>
        <v>#VALUE!</v>
      </c>
    </row>
    <row r="2311" spans="1:20" x14ac:dyDescent="0.2">
      <c r="A2311" s="14"/>
      <c r="B2311" s="14"/>
      <c r="C2311" s="14"/>
      <c r="D2311" s="14"/>
      <c r="E2311" s="14"/>
      <c r="F2311" s="149" t="str">
        <f t="shared" si="477"/>
        <v/>
      </c>
      <c r="G2311" s="148" t="str">
        <f>IF(F2311="","",SUMIF(Supplier,Waste_Input!E2311,TotalSampleWeight))</f>
        <v/>
      </c>
      <c r="H2311" s="150" t="str">
        <f t="shared" si="478"/>
        <v/>
      </c>
      <c r="I2311" s="150" t="str">
        <f t="shared" si="479"/>
        <v/>
      </c>
      <c r="J2311" s="150" t="str">
        <f t="shared" si="480"/>
        <v/>
      </c>
      <c r="K2311" s="150" t="str">
        <f t="shared" si="481"/>
        <v/>
      </c>
      <c r="L2311" s="150" t="str">
        <f t="shared" si="482"/>
        <v/>
      </c>
      <c r="M2311" s="150" t="str">
        <f t="shared" si="483"/>
        <v/>
      </c>
      <c r="N2311" s="172" t="str">
        <f t="shared" si="484"/>
        <v/>
      </c>
      <c r="O2311" s="150" t="str">
        <f t="shared" si="485"/>
        <v/>
      </c>
      <c r="P2311" s="151" t="str">
        <f t="shared" si="486"/>
        <v/>
      </c>
      <c r="Q2311" s="150" t="str">
        <f t="shared" si="476"/>
        <v/>
      </c>
      <c r="R2311" s="126" t="str">
        <f t="array" ref="R2311">IF(AND(ISTEXT(E2311),D2311="TR"),_xlfn.STDEV.S(IF(Supplier=E2311,Target)),"")</f>
        <v/>
      </c>
      <c r="S2311" s="143" t="e">
        <f t="shared" si="487"/>
        <v>#VALUE!</v>
      </c>
      <c r="T2311" s="146" t="e">
        <f t="shared" si="488"/>
        <v>#VALUE!</v>
      </c>
    </row>
    <row r="2312" spans="1:20" x14ac:dyDescent="0.2">
      <c r="A2312" s="14"/>
      <c r="B2312" s="14"/>
      <c r="C2312" s="14"/>
      <c r="D2312" s="14"/>
      <c r="E2312" s="14"/>
      <c r="F2312" s="149" t="str">
        <f t="shared" si="477"/>
        <v/>
      </c>
      <c r="G2312" s="148" t="str">
        <f>IF(F2312="","",SUMIF(Supplier,Waste_Input!E2312,TotalSampleWeight))</f>
        <v/>
      </c>
      <c r="H2312" s="150" t="str">
        <f t="shared" si="478"/>
        <v/>
      </c>
      <c r="I2312" s="150" t="str">
        <f t="shared" si="479"/>
        <v/>
      </c>
      <c r="J2312" s="150" t="str">
        <f t="shared" si="480"/>
        <v/>
      </c>
      <c r="K2312" s="150" t="str">
        <f t="shared" si="481"/>
        <v/>
      </c>
      <c r="L2312" s="150" t="str">
        <f t="shared" si="482"/>
        <v/>
      </c>
      <c r="M2312" s="150" t="str">
        <f t="shared" si="483"/>
        <v/>
      </c>
      <c r="N2312" s="172" t="str">
        <f t="shared" si="484"/>
        <v/>
      </c>
      <c r="O2312" s="150" t="str">
        <f t="shared" si="485"/>
        <v/>
      </c>
      <c r="P2312" s="151" t="str">
        <f t="shared" si="486"/>
        <v/>
      </c>
      <c r="Q2312" s="150" t="str">
        <f t="shared" si="476"/>
        <v/>
      </c>
      <c r="R2312" s="126" t="str">
        <f t="array" ref="R2312">IF(AND(ISTEXT(E2312),D2312="TR"),_xlfn.STDEV.S(IF(Supplier=E2312,Target)),"")</f>
        <v/>
      </c>
      <c r="S2312" s="143" t="e">
        <f t="shared" si="487"/>
        <v>#VALUE!</v>
      </c>
      <c r="T2312" s="146" t="e">
        <f t="shared" si="488"/>
        <v>#VALUE!</v>
      </c>
    </row>
    <row r="2313" spans="1:20" x14ac:dyDescent="0.2">
      <c r="A2313" s="14"/>
      <c r="B2313" s="14"/>
      <c r="C2313" s="14"/>
      <c r="D2313" s="14"/>
      <c r="E2313" s="14"/>
      <c r="F2313" s="149" t="str">
        <f t="shared" si="477"/>
        <v/>
      </c>
      <c r="G2313" s="148" t="str">
        <f>IF(F2313="","",SUMIF(Supplier,Waste_Input!E2313,TotalSampleWeight))</f>
        <v/>
      </c>
      <c r="H2313" s="150" t="str">
        <f t="shared" si="478"/>
        <v/>
      </c>
      <c r="I2313" s="150" t="str">
        <f t="shared" si="479"/>
        <v/>
      </c>
      <c r="J2313" s="150" t="str">
        <f t="shared" si="480"/>
        <v/>
      </c>
      <c r="K2313" s="150" t="str">
        <f t="shared" si="481"/>
        <v/>
      </c>
      <c r="L2313" s="150" t="str">
        <f t="shared" si="482"/>
        <v/>
      </c>
      <c r="M2313" s="150" t="str">
        <f t="shared" si="483"/>
        <v/>
      </c>
      <c r="N2313" s="172" t="str">
        <f t="shared" si="484"/>
        <v/>
      </c>
      <c r="O2313" s="150" t="str">
        <f t="shared" si="485"/>
        <v/>
      </c>
      <c r="P2313" s="151" t="str">
        <f t="shared" si="486"/>
        <v/>
      </c>
      <c r="Q2313" s="150" t="str">
        <f t="shared" si="476"/>
        <v/>
      </c>
      <c r="R2313" s="126" t="str">
        <f t="array" ref="R2313">IF(AND(ISTEXT(E2313),D2313="TR"),_xlfn.STDEV.S(IF(Supplier=E2313,Target)),"")</f>
        <v/>
      </c>
      <c r="S2313" s="143" t="e">
        <f t="shared" si="487"/>
        <v>#VALUE!</v>
      </c>
      <c r="T2313" s="146" t="e">
        <f t="shared" si="488"/>
        <v>#VALUE!</v>
      </c>
    </row>
    <row r="2314" spans="1:20" x14ac:dyDescent="0.2">
      <c r="A2314" s="14"/>
      <c r="B2314" s="14"/>
      <c r="C2314" s="14"/>
      <c r="D2314" s="14"/>
      <c r="E2314" s="14"/>
      <c r="F2314" s="149" t="str">
        <f t="shared" si="477"/>
        <v/>
      </c>
      <c r="G2314" s="148" t="str">
        <f>IF(F2314="","",SUMIF(Supplier,Waste_Input!E2314,TotalSampleWeight))</f>
        <v/>
      </c>
      <c r="H2314" s="150" t="str">
        <f t="shared" si="478"/>
        <v/>
      </c>
      <c r="I2314" s="150" t="str">
        <f t="shared" si="479"/>
        <v/>
      </c>
      <c r="J2314" s="150" t="str">
        <f t="shared" si="480"/>
        <v/>
      </c>
      <c r="K2314" s="150" t="str">
        <f t="shared" si="481"/>
        <v/>
      </c>
      <c r="L2314" s="150" t="str">
        <f t="shared" si="482"/>
        <v/>
      </c>
      <c r="M2314" s="150" t="str">
        <f t="shared" si="483"/>
        <v/>
      </c>
      <c r="N2314" s="172" t="str">
        <f t="shared" si="484"/>
        <v/>
      </c>
      <c r="O2314" s="150" t="str">
        <f t="shared" si="485"/>
        <v/>
      </c>
      <c r="P2314" s="151" t="str">
        <f t="shared" si="486"/>
        <v/>
      </c>
      <c r="Q2314" s="150" t="str">
        <f t="shared" si="476"/>
        <v/>
      </c>
      <c r="R2314" s="126" t="str">
        <f t="array" ref="R2314">IF(AND(ISTEXT(E2314),D2314="TR"),_xlfn.STDEV.S(IF(Supplier=E2314,Target)),"")</f>
        <v/>
      </c>
      <c r="S2314" s="143" t="e">
        <f t="shared" si="487"/>
        <v>#VALUE!</v>
      </c>
      <c r="T2314" s="146" t="e">
        <f t="shared" si="488"/>
        <v>#VALUE!</v>
      </c>
    </row>
    <row r="2315" spans="1:20" x14ac:dyDescent="0.2">
      <c r="A2315" s="14"/>
      <c r="B2315" s="14"/>
      <c r="C2315" s="14"/>
      <c r="D2315" s="14"/>
      <c r="E2315" s="14"/>
      <c r="F2315" s="149" t="str">
        <f t="shared" si="477"/>
        <v/>
      </c>
      <c r="G2315" s="148" t="str">
        <f>IF(F2315="","",SUMIF(Supplier,Waste_Input!E2315,TotalSampleWeight))</f>
        <v/>
      </c>
      <c r="H2315" s="150" t="str">
        <f t="shared" si="478"/>
        <v/>
      </c>
      <c r="I2315" s="150" t="str">
        <f t="shared" si="479"/>
        <v/>
      </c>
      <c r="J2315" s="150" t="str">
        <f t="shared" si="480"/>
        <v/>
      </c>
      <c r="K2315" s="150" t="str">
        <f t="shared" si="481"/>
        <v/>
      </c>
      <c r="L2315" s="150" t="str">
        <f t="shared" si="482"/>
        <v/>
      </c>
      <c r="M2315" s="150" t="str">
        <f t="shared" si="483"/>
        <v/>
      </c>
      <c r="N2315" s="172" t="str">
        <f t="shared" si="484"/>
        <v/>
      </c>
      <c r="O2315" s="150" t="str">
        <f t="shared" si="485"/>
        <v/>
      </c>
      <c r="P2315" s="151" t="str">
        <f t="shared" si="486"/>
        <v/>
      </c>
      <c r="Q2315" s="150" t="str">
        <f t="shared" si="476"/>
        <v/>
      </c>
      <c r="R2315" s="126" t="str">
        <f t="array" ref="R2315">IF(AND(ISTEXT(E2315),D2315="TR"),_xlfn.STDEV.S(IF(Supplier=E2315,Target)),"")</f>
        <v/>
      </c>
      <c r="S2315" s="143" t="e">
        <f t="shared" si="487"/>
        <v>#VALUE!</v>
      </c>
      <c r="T2315" s="146" t="e">
        <f t="shared" si="488"/>
        <v>#VALUE!</v>
      </c>
    </row>
    <row r="2316" spans="1:20" x14ac:dyDescent="0.2">
      <c r="A2316" s="14"/>
      <c r="B2316" s="14"/>
      <c r="C2316" s="14"/>
      <c r="D2316" s="14"/>
      <c r="E2316" s="14"/>
      <c r="F2316" s="149" t="str">
        <f t="shared" si="477"/>
        <v/>
      </c>
      <c r="G2316" s="148" t="str">
        <f>IF(F2316="","",SUMIF(Supplier,Waste_Input!E2316,TotalSampleWeight))</f>
        <v/>
      </c>
      <c r="H2316" s="150" t="str">
        <f t="shared" si="478"/>
        <v/>
      </c>
      <c r="I2316" s="150" t="str">
        <f t="shared" si="479"/>
        <v/>
      </c>
      <c r="J2316" s="150" t="str">
        <f t="shared" si="480"/>
        <v/>
      </c>
      <c r="K2316" s="150" t="str">
        <f t="shared" si="481"/>
        <v/>
      </c>
      <c r="L2316" s="150" t="str">
        <f t="shared" si="482"/>
        <v/>
      </c>
      <c r="M2316" s="150" t="str">
        <f t="shared" si="483"/>
        <v/>
      </c>
      <c r="N2316" s="172" t="str">
        <f t="shared" si="484"/>
        <v/>
      </c>
      <c r="O2316" s="150" t="str">
        <f t="shared" si="485"/>
        <v/>
      </c>
      <c r="P2316" s="151" t="str">
        <f t="shared" si="486"/>
        <v/>
      </c>
      <c r="Q2316" s="150" t="str">
        <f t="shared" si="476"/>
        <v/>
      </c>
      <c r="R2316" s="126" t="str">
        <f t="array" ref="R2316">IF(AND(ISTEXT(E2316),D2316="TR"),_xlfn.STDEV.S(IF(Supplier=E2316,Target)),"")</f>
        <v/>
      </c>
      <c r="S2316" s="143" t="e">
        <f t="shared" si="487"/>
        <v>#VALUE!</v>
      </c>
      <c r="T2316" s="146" t="e">
        <f t="shared" si="488"/>
        <v>#VALUE!</v>
      </c>
    </row>
    <row r="2317" spans="1:20" x14ac:dyDescent="0.2">
      <c r="A2317" s="14"/>
      <c r="B2317" s="14"/>
      <c r="C2317" s="14"/>
      <c r="D2317" s="14"/>
      <c r="E2317" s="14"/>
      <c r="F2317" s="149" t="str">
        <f t="shared" si="477"/>
        <v/>
      </c>
      <c r="G2317" s="148" t="str">
        <f>IF(F2317="","",SUMIF(Supplier,Waste_Input!E2317,TotalSampleWeight))</f>
        <v/>
      </c>
      <c r="H2317" s="150" t="str">
        <f t="shared" si="478"/>
        <v/>
      </c>
      <c r="I2317" s="150" t="str">
        <f t="shared" si="479"/>
        <v/>
      </c>
      <c r="J2317" s="150" t="str">
        <f t="shared" si="480"/>
        <v/>
      </c>
      <c r="K2317" s="150" t="str">
        <f t="shared" si="481"/>
        <v/>
      </c>
      <c r="L2317" s="150" t="str">
        <f t="shared" si="482"/>
        <v/>
      </c>
      <c r="M2317" s="150" t="str">
        <f t="shared" si="483"/>
        <v/>
      </c>
      <c r="N2317" s="172" t="str">
        <f t="shared" si="484"/>
        <v/>
      </c>
      <c r="O2317" s="150" t="str">
        <f t="shared" si="485"/>
        <v/>
      </c>
      <c r="P2317" s="151" t="str">
        <f t="shared" si="486"/>
        <v/>
      </c>
      <c r="Q2317" s="150" t="str">
        <f t="shared" si="476"/>
        <v/>
      </c>
      <c r="R2317" s="126" t="str">
        <f t="array" ref="R2317">IF(AND(ISTEXT(E2317),D2317="TR"),_xlfn.STDEV.S(IF(Supplier=E2317,Target)),"")</f>
        <v/>
      </c>
      <c r="S2317" s="143" t="e">
        <f t="shared" si="487"/>
        <v>#VALUE!</v>
      </c>
      <c r="T2317" s="146" t="e">
        <f t="shared" si="488"/>
        <v>#VALUE!</v>
      </c>
    </row>
    <row r="2318" spans="1:20" x14ac:dyDescent="0.2">
      <c r="A2318" s="14"/>
      <c r="B2318" s="14"/>
      <c r="C2318" s="14"/>
      <c r="D2318" s="14"/>
      <c r="E2318" s="14"/>
      <c r="F2318" s="149" t="str">
        <f t="shared" si="477"/>
        <v/>
      </c>
      <c r="G2318" s="148" t="str">
        <f>IF(F2318="","",SUMIF(Supplier,Waste_Input!E2318,TotalSampleWeight))</f>
        <v/>
      </c>
      <c r="H2318" s="150" t="str">
        <f t="shared" si="478"/>
        <v/>
      </c>
      <c r="I2318" s="150" t="str">
        <f t="shared" si="479"/>
        <v/>
      </c>
      <c r="J2318" s="150" t="str">
        <f t="shared" si="480"/>
        <v/>
      </c>
      <c r="K2318" s="150" t="str">
        <f t="shared" si="481"/>
        <v/>
      </c>
      <c r="L2318" s="150" t="str">
        <f t="shared" si="482"/>
        <v/>
      </c>
      <c r="M2318" s="150" t="str">
        <f t="shared" si="483"/>
        <v/>
      </c>
      <c r="N2318" s="172" t="str">
        <f t="shared" si="484"/>
        <v/>
      </c>
      <c r="O2318" s="150" t="str">
        <f t="shared" si="485"/>
        <v/>
      </c>
      <c r="P2318" s="151" t="str">
        <f t="shared" si="486"/>
        <v/>
      </c>
      <c r="Q2318" s="150" t="str">
        <f t="shared" si="476"/>
        <v/>
      </c>
      <c r="R2318" s="126" t="str">
        <f t="array" ref="R2318">IF(AND(ISTEXT(E2318),D2318="TR"),_xlfn.STDEV.S(IF(Supplier=E2318,Target)),"")</f>
        <v/>
      </c>
      <c r="S2318" s="143" t="e">
        <f t="shared" si="487"/>
        <v>#VALUE!</v>
      </c>
      <c r="T2318" s="146" t="e">
        <f t="shared" si="488"/>
        <v>#VALUE!</v>
      </c>
    </row>
    <row r="2319" spans="1:20" x14ac:dyDescent="0.2">
      <c r="A2319" s="14"/>
      <c r="B2319" s="14"/>
      <c r="C2319" s="14"/>
      <c r="D2319" s="14"/>
      <c r="E2319" s="14"/>
      <c r="F2319" s="149" t="str">
        <f t="shared" si="477"/>
        <v/>
      </c>
      <c r="G2319" s="148" t="str">
        <f>IF(F2319="","",SUMIF(Supplier,Waste_Input!E2319,TotalSampleWeight))</f>
        <v/>
      </c>
      <c r="H2319" s="150" t="str">
        <f t="shared" si="478"/>
        <v/>
      </c>
      <c r="I2319" s="150" t="str">
        <f t="shared" si="479"/>
        <v/>
      </c>
      <c r="J2319" s="150" t="str">
        <f t="shared" si="480"/>
        <v/>
      </c>
      <c r="K2319" s="150" t="str">
        <f t="shared" si="481"/>
        <v/>
      </c>
      <c r="L2319" s="150" t="str">
        <f t="shared" si="482"/>
        <v/>
      </c>
      <c r="M2319" s="150" t="str">
        <f t="shared" si="483"/>
        <v/>
      </c>
      <c r="N2319" s="172" t="str">
        <f t="shared" si="484"/>
        <v/>
      </c>
      <c r="O2319" s="150" t="str">
        <f t="shared" si="485"/>
        <v/>
      </c>
      <c r="P2319" s="151" t="str">
        <f t="shared" si="486"/>
        <v/>
      </c>
      <c r="Q2319" s="150" t="str">
        <f t="shared" si="476"/>
        <v/>
      </c>
      <c r="R2319" s="126" t="str">
        <f t="array" ref="R2319">IF(AND(ISTEXT(E2319),D2319="TR"),_xlfn.STDEV.S(IF(Supplier=E2319,Target)),"")</f>
        <v/>
      </c>
      <c r="S2319" s="143" t="e">
        <f t="shared" si="487"/>
        <v>#VALUE!</v>
      </c>
      <c r="T2319" s="146" t="e">
        <f t="shared" si="488"/>
        <v>#VALUE!</v>
      </c>
    </row>
    <row r="2320" spans="1:20" x14ac:dyDescent="0.2">
      <c r="A2320" s="14"/>
      <c r="B2320" s="14"/>
      <c r="C2320" s="14"/>
      <c r="D2320" s="14"/>
      <c r="E2320" s="14"/>
      <c r="F2320" s="149" t="str">
        <f t="shared" si="477"/>
        <v/>
      </c>
      <c r="G2320" s="148" t="str">
        <f>IF(F2320="","",SUMIF(Supplier,Waste_Input!E2320,TotalSampleWeight))</f>
        <v/>
      </c>
      <c r="H2320" s="150" t="str">
        <f t="shared" si="478"/>
        <v/>
      </c>
      <c r="I2320" s="150" t="str">
        <f t="shared" si="479"/>
        <v/>
      </c>
      <c r="J2320" s="150" t="str">
        <f t="shared" si="480"/>
        <v/>
      </c>
      <c r="K2320" s="150" t="str">
        <f t="shared" si="481"/>
        <v/>
      </c>
      <c r="L2320" s="150" t="str">
        <f t="shared" si="482"/>
        <v/>
      </c>
      <c r="M2320" s="150" t="str">
        <f t="shared" si="483"/>
        <v/>
      </c>
      <c r="N2320" s="172" t="str">
        <f t="shared" si="484"/>
        <v/>
      </c>
      <c r="O2320" s="150" t="str">
        <f t="shared" si="485"/>
        <v/>
      </c>
      <c r="P2320" s="151" t="str">
        <f t="shared" si="486"/>
        <v/>
      </c>
      <c r="Q2320" s="150" t="str">
        <f t="shared" si="476"/>
        <v/>
      </c>
      <c r="R2320" s="126" t="str">
        <f t="array" ref="R2320">IF(AND(ISTEXT(E2320),D2320="TR"),_xlfn.STDEV.S(IF(Supplier=E2320,Target)),"")</f>
        <v/>
      </c>
      <c r="S2320" s="143" t="e">
        <f t="shared" si="487"/>
        <v>#VALUE!</v>
      </c>
      <c r="T2320" s="146" t="e">
        <f t="shared" si="488"/>
        <v>#VALUE!</v>
      </c>
    </row>
    <row r="2321" spans="1:20" x14ac:dyDescent="0.2">
      <c r="A2321" s="14"/>
      <c r="B2321" s="14"/>
      <c r="C2321" s="14"/>
      <c r="D2321" s="14"/>
      <c r="E2321" s="14"/>
      <c r="F2321" s="149" t="str">
        <f t="shared" si="477"/>
        <v/>
      </c>
      <c r="G2321" s="148" t="str">
        <f>IF(F2321="","",SUMIF(Supplier,Waste_Input!E2321,TotalSampleWeight))</f>
        <v/>
      </c>
      <c r="H2321" s="150" t="str">
        <f t="shared" si="478"/>
        <v/>
      </c>
      <c r="I2321" s="150" t="str">
        <f t="shared" si="479"/>
        <v/>
      </c>
      <c r="J2321" s="150" t="str">
        <f t="shared" si="480"/>
        <v/>
      </c>
      <c r="K2321" s="150" t="str">
        <f t="shared" si="481"/>
        <v/>
      </c>
      <c r="L2321" s="150" t="str">
        <f t="shared" si="482"/>
        <v/>
      </c>
      <c r="M2321" s="150" t="str">
        <f t="shared" si="483"/>
        <v/>
      </c>
      <c r="N2321" s="172" t="str">
        <f t="shared" si="484"/>
        <v/>
      </c>
      <c r="O2321" s="150" t="str">
        <f t="shared" si="485"/>
        <v/>
      </c>
      <c r="P2321" s="151" t="str">
        <f t="shared" si="486"/>
        <v/>
      </c>
      <c r="Q2321" s="150" t="str">
        <f t="shared" si="476"/>
        <v/>
      </c>
      <c r="R2321" s="126" t="str">
        <f t="array" ref="R2321">IF(AND(ISTEXT(E2321),D2321="TR"),_xlfn.STDEV.S(IF(Supplier=E2321,Target)),"")</f>
        <v/>
      </c>
      <c r="S2321" s="143" t="e">
        <f t="shared" si="487"/>
        <v>#VALUE!</v>
      </c>
      <c r="T2321" s="146" t="e">
        <f t="shared" si="488"/>
        <v>#VALUE!</v>
      </c>
    </row>
    <row r="2322" spans="1:20" x14ac:dyDescent="0.2">
      <c r="A2322" s="14"/>
      <c r="B2322" s="14"/>
      <c r="C2322" s="14"/>
      <c r="D2322" s="14"/>
      <c r="E2322" s="14"/>
      <c r="F2322" s="149" t="str">
        <f t="shared" si="477"/>
        <v/>
      </c>
      <c r="G2322" s="148" t="str">
        <f>IF(F2322="","",SUMIF(Supplier,Waste_Input!E2322,TotalSampleWeight))</f>
        <v/>
      </c>
      <c r="H2322" s="150" t="str">
        <f t="shared" si="478"/>
        <v/>
      </c>
      <c r="I2322" s="150" t="str">
        <f t="shared" si="479"/>
        <v/>
      </c>
      <c r="J2322" s="150" t="str">
        <f t="shared" si="480"/>
        <v/>
      </c>
      <c r="K2322" s="150" t="str">
        <f t="shared" si="481"/>
        <v/>
      </c>
      <c r="L2322" s="150" t="str">
        <f t="shared" si="482"/>
        <v/>
      </c>
      <c r="M2322" s="150" t="str">
        <f t="shared" si="483"/>
        <v/>
      </c>
      <c r="N2322" s="172" t="str">
        <f t="shared" si="484"/>
        <v/>
      </c>
      <c r="O2322" s="150" t="str">
        <f t="shared" si="485"/>
        <v/>
      </c>
      <c r="P2322" s="151" t="str">
        <f t="shared" si="486"/>
        <v/>
      </c>
      <c r="Q2322" s="150" t="str">
        <f t="shared" si="476"/>
        <v/>
      </c>
      <c r="R2322" s="126" t="str">
        <f t="array" ref="R2322">IF(AND(ISTEXT(E2322),D2322="TR"),_xlfn.STDEV.S(IF(Supplier=E2322,Target)),"")</f>
        <v/>
      </c>
      <c r="S2322" s="143" t="e">
        <f t="shared" si="487"/>
        <v>#VALUE!</v>
      </c>
      <c r="T2322" s="146" t="e">
        <f t="shared" si="488"/>
        <v>#VALUE!</v>
      </c>
    </row>
    <row r="2323" spans="1:20" x14ac:dyDescent="0.2">
      <c r="A2323" s="14"/>
      <c r="B2323" s="14"/>
      <c r="C2323" s="14"/>
      <c r="D2323" s="14"/>
      <c r="E2323" s="14"/>
      <c r="F2323" s="149" t="str">
        <f t="shared" si="477"/>
        <v/>
      </c>
      <c r="G2323" s="148" t="str">
        <f>IF(F2323="","",SUMIF(Supplier,Waste_Input!E2323,TotalSampleWeight))</f>
        <v/>
      </c>
      <c r="H2323" s="150" t="str">
        <f t="shared" si="478"/>
        <v/>
      </c>
      <c r="I2323" s="150" t="str">
        <f t="shared" si="479"/>
        <v/>
      </c>
      <c r="J2323" s="150" t="str">
        <f t="shared" si="480"/>
        <v/>
      </c>
      <c r="K2323" s="150" t="str">
        <f t="shared" si="481"/>
        <v/>
      </c>
      <c r="L2323" s="150" t="str">
        <f t="shared" si="482"/>
        <v/>
      </c>
      <c r="M2323" s="150" t="str">
        <f t="shared" si="483"/>
        <v/>
      </c>
      <c r="N2323" s="172" t="str">
        <f t="shared" si="484"/>
        <v/>
      </c>
      <c r="O2323" s="150" t="str">
        <f t="shared" si="485"/>
        <v/>
      </c>
      <c r="P2323" s="151" t="str">
        <f t="shared" si="486"/>
        <v/>
      </c>
      <c r="Q2323" s="150" t="str">
        <f t="shared" si="476"/>
        <v/>
      </c>
      <c r="R2323" s="126" t="str">
        <f t="array" ref="R2323">IF(AND(ISTEXT(E2323),D2323="TR"),_xlfn.STDEV.S(IF(Supplier=E2323,Target)),"")</f>
        <v/>
      </c>
      <c r="S2323" s="143" t="e">
        <f t="shared" si="487"/>
        <v>#VALUE!</v>
      </c>
      <c r="T2323" s="146" t="e">
        <f t="shared" si="488"/>
        <v>#VALUE!</v>
      </c>
    </row>
    <row r="2324" spans="1:20" x14ac:dyDescent="0.2">
      <c r="A2324" s="14"/>
      <c r="B2324" s="14"/>
      <c r="C2324" s="14"/>
      <c r="D2324" s="14"/>
      <c r="E2324" s="14"/>
      <c r="F2324" s="149" t="str">
        <f t="shared" si="477"/>
        <v/>
      </c>
      <c r="G2324" s="148" t="str">
        <f>IF(F2324="","",SUMIF(Supplier,Waste_Input!E2324,TotalSampleWeight))</f>
        <v/>
      </c>
      <c r="H2324" s="150" t="str">
        <f t="shared" si="478"/>
        <v/>
      </c>
      <c r="I2324" s="150" t="str">
        <f t="shared" si="479"/>
        <v/>
      </c>
      <c r="J2324" s="150" t="str">
        <f t="shared" si="480"/>
        <v/>
      </c>
      <c r="K2324" s="150" t="str">
        <f t="shared" si="481"/>
        <v/>
      </c>
      <c r="L2324" s="150" t="str">
        <f t="shared" si="482"/>
        <v/>
      </c>
      <c r="M2324" s="150" t="str">
        <f t="shared" si="483"/>
        <v/>
      </c>
      <c r="N2324" s="172" t="str">
        <f t="shared" si="484"/>
        <v/>
      </c>
      <c r="O2324" s="150" t="str">
        <f t="shared" si="485"/>
        <v/>
      </c>
      <c r="P2324" s="151" t="str">
        <f t="shared" si="486"/>
        <v/>
      </c>
      <c r="Q2324" s="150" t="str">
        <f t="shared" si="476"/>
        <v/>
      </c>
      <c r="R2324" s="126" t="str">
        <f t="array" ref="R2324">IF(AND(ISTEXT(E2324),D2324="TR"),_xlfn.STDEV.S(IF(Supplier=E2324,Target)),"")</f>
        <v/>
      </c>
      <c r="S2324" s="143" t="e">
        <f t="shared" si="487"/>
        <v>#VALUE!</v>
      </c>
      <c r="T2324" s="146" t="e">
        <f t="shared" si="488"/>
        <v>#VALUE!</v>
      </c>
    </row>
    <row r="2325" spans="1:20" x14ac:dyDescent="0.2">
      <c r="A2325" s="14"/>
      <c r="B2325" s="14"/>
      <c r="C2325" s="14"/>
      <c r="D2325" s="14"/>
      <c r="E2325" s="14"/>
      <c r="F2325" s="149" t="str">
        <f t="shared" si="477"/>
        <v/>
      </c>
      <c r="G2325" s="148" t="str">
        <f>IF(F2325="","",SUMIF(Supplier,Waste_Input!E2325,TotalSampleWeight))</f>
        <v/>
      </c>
      <c r="H2325" s="150" t="str">
        <f t="shared" si="478"/>
        <v/>
      </c>
      <c r="I2325" s="150" t="str">
        <f t="shared" si="479"/>
        <v/>
      </c>
      <c r="J2325" s="150" t="str">
        <f t="shared" si="480"/>
        <v/>
      </c>
      <c r="K2325" s="150" t="str">
        <f t="shared" si="481"/>
        <v/>
      </c>
      <c r="L2325" s="150" t="str">
        <f t="shared" si="482"/>
        <v/>
      </c>
      <c r="M2325" s="150" t="str">
        <f t="shared" si="483"/>
        <v/>
      </c>
      <c r="N2325" s="172" t="str">
        <f t="shared" si="484"/>
        <v/>
      </c>
      <c r="O2325" s="150" t="str">
        <f t="shared" si="485"/>
        <v/>
      </c>
      <c r="P2325" s="151" t="str">
        <f t="shared" si="486"/>
        <v/>
      </c>
      <c r="Q2325" s="150" t="str">
        <f t="shared" si="476"/>
        <v/>
      </c>
      <c r="R2325" s="126" t="str">
        <f t="array" ref="R2325">IF(AND(ISTEXT(E2325),D2325="TR"),_xlfn.STDEV.S(IF(Supplier=E2325,Target)),"")</f>
        <v/>
      </c>
      <c r="S2325" s="143" t="e">
        <f t="shared" si="487"/>
        <v>#VALUE!</v>
      </c>
      <c r="T2325" s="146" t="e">
        <f t="shared" si="488"/>
        <v>#VALUE!</v>
      </c>
    </row>
    <row r="2326" spans="1:20" x14ac:dyDescent="0.2">
      <c r="A2326" s="14"/>
      <c r="B2326" s="14"/>
      <c r="C2326" s="14"/>
      <c r="D2326" s="14"/>
      <c r="E2326" s="14"/>
      <c r="F2326" s="149" t="str">
        <f t="shared" si="477"/>
        <v/>
      </c>
      <c r="G2326" s="148" t="str">
        <f>IF(F2326="","",SUMIF(Supplier,Waste_Input!E2326,TotalSampleWeight))</f>
        <v/>
      </c>
      <c r="H2326" s="150" t="str">
        <f t="shared" si="478"/>
        <v/>
      </c>
      <c r="I2326" s="150" t="str">
        <f t="shared" si="479"/>
        <v/>
      </c>
      <c r="J2326" s="150" t="str">
        <f t="shared" si="480"/>
        <v/>
      </c>
      <c r="K2326" s="150" t="str">
        <f t="shared" si="481"/>
        <v/>
      </c>
      <c r="L2326" s="150" t="str">
        <f t="shared" si="482"/>
        <v/>
      </c>
      <c r="M2326" s="150" t="str">
        <f t="shared" si="483"/>
        <v/>
      </c>
      <c r="N2326" s="172" t="str">
        <f t="shared" si="484"/>
        <v/>
      </c>
      <c r="O2326" s="150" t="str">
        <f t="shared" si="485"/>
        <v/>
      </c>
      <c r="P2326" s="151" t="str">
        <f t="shared" si="486"/>
        <v/>
      </c>
      <c r="Q2326" s="150" t="str">
        <f t="shared" si="476"/>
        <v/>
      </c>
      <c r="R2326" s="126" t="str">
        <f t="array" ref="R2326">IF(AND(ISTEXT(E2326),D2326="TR"),_xlfn.STDEV.S(IF(Supplier=E2326,Target)),"")</f>
        <v/>
      </c>
      <c r="S2326" s="143" t="e">
        <f t="shared" si="487"/>
        <v>#VALUE!</v>
      </c>
      <c r="T2326" s="146" t="e">
        <f t="shared" si="488"/>
        <v>#VALUE!</v>
      </c>
    </row>
    <row r="2327" spans="1:20" x14ac:dyDescent="0.2">
      <c r="A2327" s="14"/>
      <c r="B2327" s="14"/>
      <c r="C2327" s="14"/>
      <c r="D2327" s="14"/>
      <c r="E2327" s="14"/>
      <c r="F2327" s="149" t="str">
        <f t="shared" si="477"/>
        <v/>
      </c>
      <c r="G2327" s="148" t="str">
        <f>IF(F2327="","",SUMIF(Supplier,Waste_Input!E2327,TotalSampleWeight))</f>
        <v/>
      </c>
      <c r="H2327" s="150" t="str">
        <f t="shared" si="478"/>
        <v/>
      </c>
      <c r="I2327" s="150" t="str">
        <f t="shared" si="479"/>
        <v/>
      </c>
      <c r="J2327" s="150" t="str">
        <f t="shared" si="480"/>
        <v/>
      </c>
      <c r="K2327" s="150" t="str">
        <f t="shared" si="481"/>
        <v/>
      </c>
      <c r="L2327" s="150" t="str">
        <f t="shared" si="482"/>
        <v/>
      </c>
      <c r="M2327" s="150" t="str">
        <f t="shared" si="483"/>
        <v/>
      </c>
      <c r="N2327" s="172" t="str">
        <f t="shared" si="484"/>
        <v/>
      </c>
      <c r="O2327" s="150" t="str">
        <f t="shared" si="485"/>
        <v/>
      </c>
      <c r="P2327" s="151" t="str">
        <f t="shared" si="486"/>
        <v/>
      </c>
      <c r="Q2327" s="150" t="str">
        <f t="shared" si="476"/>
        <v/>
      </c>
      <c r="R2327" s="126" t="str">
        <f t="array" ref="R2327">IF(AND(ISTEXT(E2327),D2327="TR"),_xlfn.STDEV.S(IF(Supplier=E2327,Target)),"")</f>
        <v/>
      </c>
      <c r="S2327" s="143" t="e">
        <f t="shared" si="487"/>
        <v>#VALUE!</v>
      </c>
      <c r="T2327" s="146" t="e">
        <f t="shared" si="488"/>
        <v>#VALUE!</v>
      </c>
    </row>
    <row r="2328" spans="1:20" x14ac:dyDescent="0.2">
      <c r="A2328" s="14"/>
      <c r="B2328" s="14"/>
      <c r="C2328" s="14"/>
      <c r="D2328" s="14"/>
      <c r="E2328" s="14"/>
      <c r="F2328" s="149" t="str">
        <f t="shared" si="477"/>
        <v/>
      </c>
      <c r="G2328" s="148" t="str">
        <f>IF(F2328="","",SUMIF(Supplier,Waste_Input!E2328,TotalSampleWeight))</f>
        <v/>
      </c>
      <c r="H2328" s="150" t="str">
        <f t="shared" si="478"/>
        <v/>
      </c>
      <c r="I2328" s="150" t="str">
        <f t="shared" si="479"/>
        <v/>
      </c>
      <c r="J2328" s="150" t="str">
        <f t="shared" si="480"/>
        <v/>
      </c>
      <c r="K2328" s="150" t="str">
        <f t="shared" si="481"/>
        <v/>
      </c>
      <c r="L2328" s="150" t="str">
        <f t="shared" si="482"/>
        <v/>
      </c>
      <c r="M2328" s="150" t="str">
        <f t="shared" si="483"/>
        <v/>
      </c>
      <c r="N2328" s="172" t="str">
        <f t="shared" si="484"/>
        <v/>
      </c>
      <c r="O2328" s="150" t="str">
        <f t="shared" si="485"/>
        <v/>
      </c>
      <c r="P2328" s="151" t="str">
        <f t="shared" si="486"/>
        <v/>
      </c>
      <c r="Q2328" s="150" t="str">
        <f t="shared" si="476"/>
        <v/>
      </c>
      <c r="R2328" s="126" t="str">
        <f t="array" ref="R2328">IF(AND(ISTEXT(E2328),D2328="TR"),_xlfn.STDEV.S(IF(Supplier=E2328,Target)),"")</f>
        <v/>
      </c>
      <c r="S2328" s="143" t="e">
        <f t="shared" si="487"/>
        <v>#VALUE!</v>
      </c>
      <c r="T2328" s="146" t="e">
        <f t="shared" si="488"/>
        <v>#VALUE!</v>
      </c>
    </row>
    <row r="2329" spans="1:20" x14ac:dyDescent="0.2">
      <c r="A2329" s="14"/>
      <c r="B2329" s="14"/>
      <c r="C2329" s="14"/>
      <c r="D2329" s="14"/>
      <c r="E2329" s="14"/>
      <c r="F2329" s="149" t="str">
        <f t="shared" si="477"/>
        <v/>
      </c>
      <c r="G2329" s="148" t="str">
        <f>IF(F2329="","",SUMIF(Supplier,Waste_Input!E2329,TotalSampleWeight))</f>
        <v/>
      </c>
      <c r="H2329" s="150" t="str">
        <f t="shared" si="478"/>
        <v/>
      </c>
      <c r="I2329" s="150" t="str">
        <f t="shared" si="479"/>
        <v/>
      </c>
      <c r="J2329" s="150" t="str">
        <f t="shared" si="480"/>
        <v/>
      </c>
      <c r="K2329" s="150" t="str">
        <f t="shared" si="481"/>
        <v/>
      </c>
      <c r="L2329" s="150" t="str">
        <f t="shared" si="482"/>
        <v/>
      </c>
      <c r="M2329" s="150" t="str">
        <f t="shared" si="483"/>
        <v/>
      </c>
      <c r="N2329" s="172" t="str">
        <f t="shared" si="484"/>
        <v/>
      </c>
      <c r="O2329" s="150" t="str">
        <f t="shared" si="485"/>
        <v/>
      </c>
      <c r="P2329" s="151" t="str">
        <f t="shared" si="486"/>
        <v/>
      </c>
      <c r="Q2329" s="150" t="str">
        <f t="shared" si="476"/>
        <v/>
      </c>
      <c r="R2329" s="126" t="str">
        <f t="array" ref="R2329">IF(AND(ISTEXT(E2329),D2329="TR"),_xlfn.STDEV.S(IF(Supplier=E2329,Target)),"")</f>
        <v/>
      </c>
      <c r="S2329" s="143" t="e">
        <f t="shared" si="487"/>
        <v>#VALUE!</v>
      </c>
      <c r="T2329" s="146" t="e">
        <f t="shared" si="488"/>
        <v>#VALUE!</v>
      </c>
    </row>
    <row r="2330" spans="1:20" x14ac:dyDescent="0.2">
      <c r="A2330" s="14"/>
      <c r="B2330" s="14"/>
      <c r="C2330" s="14"/>
      <c r="D2330" s="14"/>
      <c r="E2330" s="14"/>
      <c r="F2330" s="149" t="str">
        <f t="shared" si="477"/>
        <v/>
      </c>
      <c r="G2330" s="148" t="str">
        <f>IF(F2330="","",SUMIF(Supplier,Waste_Input!E2330,TotalSampleWeight))</f>
        <v/>
      </c>
      <c r="H2330" s="150" t="str">
        <f t="shared" si="478"/>
        <v/>
      </c>
      <c r="I2330" s="150" t="str">
        <f t="shared" si="479"/>
        <v/>
      </c>
      <c r="J2330" s="150" t="str">
        <f t="shared" si="480"/>
        <v/>
      </c>
      <c r="K2330" s="150" t="str">
        <f t="shared" si="481"/>
        <v/>
      </c>
      <c r="L2330" s="150" t="str">
        <f t="shared" si="482"/>
        <v/>
      </c>
      <c r="M2330" s="150" t="str">
        <f t="shared" si="483"/>
        <v/>
      </c>
      <c r="N2330" s="172" t="str">
        <f t="shared" si="484"/>
        <v/>
      </c>
      <c r="O2330" s="150" t="str">
        <f t="shared" si="485"/>
        <v/>
      </c>
      <c r="P2330" s="151" t="str">
        <f t="shared" si="486"/>
        <v/>
      </c>
      <c r="Q2330" s="150" t="str">
        <f t="shared" si="476"/>
        <v/>
      </c>
      <c r="R2330" s="126" t="str">
        <f t="array" ref="R2330">IF(AND(ISTEXT(E2330),D2330="TR"),_xlfn.STDEV.S(IF(Supplier=E2330,Target)),"")</f>
        <v/>
      </c>
      <c r="S2330" s="143" t="e">
        <f t="shared" si="487"/>
        <v>#VALUE!</v>
      </c>
      <c r="T2330" s="146" t="e">
        <f t="shared" si="488"/>
        <v>#VALUE!</v>
      </c>
    </row>
    <row r="2331" spans="1:20" x14ac:dyDescent="0.2">
      <c r="A2331" s="14"/>
      <c r="B2331" s="14"/>
      <c r="C2331" s="14"/>
      <c r="D2331" s="14"/>
      <c r="E2331" s="14"/>
      <c r="F2331" s="149" t="str">
        <f t="shared" si="477"/>
        <v/>
      </c>
      <c r="G2331" s="148" t="str">
        <f>IF(F2331="","",SUMIF(Supplier,Waste_Input!E2331,TotalSampleWeight))</f>
        <v/>
      </c>
      <c r="H2331" s="150" t="str">
        <f t="shared" si="478"/>
        <v/>
      </c>
      <c r="I2331" s="150" t="str">
        <f t="shared" si="479"/>
        <v/>
      </c>
      <c r="J2331" s="150" t="str">
        <f t="shared" si="480"/>
        <v/>
      </c>
      <c r="K2331" s="150" t="str">
        <f t="shared" si="481"/>
        <v/>
      </c>
      <c r="L2331" s="150" t="str">
        <f t="shared" si="482"/>
        <v/>
      </c>
      <c r="M2331" s="150" t="str">
        <f t="shared" si="483"/>
        <v/>
      </c>
      <c r="N2331" s="172" t="str">
        <f t="shared" si="484"/>
        <v/>
      </c>
      <c r="O2331" s="150" t="str">
        <f t="shared" si="485"/>
        <v/>
      </c>
      <c r="P2331" s="151" t="str">
        <f t="shared" si="486"/>
        <v/>
      </c>
      <c r="Q2331" s="150" t="str">
        <f t="shared" si="476"/>
        <v/>
      </c>
      <c r="R2331" s="126" t="str">
        <f t="array" ref="R2331">IF(AND(ISTEXT(E2331),D2331="TR"),_xlfn.STDEV.S(IF(Supplier=E2331,Target)),"")</f>
        <v/>
      </c>
      <c r="S2331" s="143" t="e">
        <f t="shared" si="487"/>
        <v>#VALUE!</v>
      </c>
      <c r="T2331" s="146" t="e">
        <f t="shared" si="488"/>
        <v>#VALUE!</v>
      </c>
    </row>
    <row r="2332" spans="1:20" x14ac:dyDescent="0.2">
      <c r="A2332" s="14"/>
      <c r="B2332" s="14"/>
      <c r="C2332" s="14"/>
      <c r="D2332" s="14"/>
      <c r="E2332" s="14"/>
      <c r="F2332" s="149" t="str">
        <f t="shared" si="477"/>
        <v/>
      </c>
      <c r="G2332" s="148" t="str">
        <f>IF(F2332="","",SUMIF(Supplier,Waste_Input!E2332,TotalSampleWeight))</f>
        <v/>
      </c>
      <c r="H2332" s="150" t="str">
        <f t="shared" si="478"/>
        <v/>
      </c>
      <c r="I2332" s="150" t="str">
        <f t="shared" si="479"/>
        <v/>
      </c>
      <c r="J2332" s="150" t="str">
        <f t="shared" si="480"/>
        <v/>
      </c>
      <c r="K2332" s="150" t="str">
        <f t="shared" si="481"/>
        <v/>
      </c>
      <c r="L2332" s="150" t="str">
        <f t="shared" si="482"/>
        <v/>
      </c>
      <c r="M2332" s="150" t="str">
        <f t="shared" si="483"/>
        <v/>
      </c>
      <c r="N2332" s="172" t="str">
        <f t="shared" si="484"/>
        <v/>
      </c>
      <c r="O2332" s="150" t="str">
        <f t="shared" si="485"/>
        <v/>
      </c>
      <c r="P2332" s="151" t="str">
        <f t="shared" si="486"/>
        <v/>
      </c>
      <c r="Q2332" s="150" t="str">
        <f t="shared" si="476"/>
        <v/>
      </c>
      <c r="R2332" s="126" t="str">
        <f t="array" ref="R2332">IF(AND(ISTEXT(E2332),D2332="TR"),_xlfn.STDEV.S(IF(Supplier=E2332,Target)),"")</f>
        <v/>
      </c>
      <c r="S2332" s="143" t="e">
        <f t="shared" si="487"/>
        <v>#VALUE!</v>
      </c>
      <c r="T2332" s="146" t="e">
        <f t="shared" si="488"/>
        <v>#VALUE!</v>
      </c>
    </row>
    <row r="2333" spans="1:20" x14ac:dyDescent="0.2">
      <c r="A2333" s="14"/>
      <c r="B2333" s="14"/>
      <c r="C2333" s="14"/>
      <c r="D2333" s="14"/>
      <c r="E2333" s="14"/>
      <c r="F2333" s="149" t="str">
        <f t="shared" si="477"/>
        <v/>
      </c>
      <c r="G2333" s="148" t="str">
        <f>IF(F2333="","",SUMIF(Supplier,Waste_Input!E2333,TotalSampleWeight))</f>
        <v/>
      </c>
      <c r="H2333" s="150" t="str">
        <f t="shared" si="478"/>
        <v/>
      </c>
      <c r="I2333" s="150" t="str">
        <f t="shared" si="479"/>
        <v/>
      </c>
      <c r="J2333" s="150" t="str">
        <f t="shared" si="480"/>
        <v/>
      </c>
      <c r="K2333" s="150" t="str">
        <f t="shared" si="481"/>
        <v/>
      </c>
      <c r="L2333" s="150" t="str">
        <f t="shared" si="482"/>
        <v/>
      </c>
      <c r="M2333" s="150" t="str">
        <f t="shared" si="483"/>
        <v/>
      </c>
      <c r="N2333" s="172" t="str">
        <f t="shared" si="484"/>
        <v/>
      </c>
      <c r="O2333" s="150" t="str">
        <f t="shared" si="485"/>
        <v/>
      </c>
      <c r="P2333" s="151" t="str">
        <f t="shared" si="486"/>
        <v/>
      </c>
      <c r="Q2333" s="150" t="str">
        <f t="shared" si="476"/>
        <v/>
      </c>
      <c r="R2333" s="126" t="str">
        <f t="array" ref="R2333">IF(AND(ISTEXT(E2333),D2333="TR"),_xlfn.STDEV.S(IF(Supplier=E2333,Target)),"")</f>
        <v/>
      </c>
      <c r="S2333" s="143" t="e">
        <f t="shared" si="487"/>
        <v>#VALUE!</v>
      </c>
      <c r="T2333" s="146" t="e">
        <f t="shared" si="488"/>
        <v>#VALUE!</v>
      </c>
    </row>
    <row r="2334" spans="1:20" x14ac:dyDescent="0.2">
      <c r="A2334" s="14"/>
      <c r="B2334" s="14"/>
      <c r="C2334" s="14"/>
      <c r="D2334" s="14"/>
      <c r="E2334" s="14"/>
      <c r="F2334" s="149" t="str">
        <f t="shared" si="477"/>
        <v/>
      </c>
      <c r="G2334" s="148" t="str">
        <f>IF(F2334="","",SUMIF(Supplier,Waste_Input!E2334,TotalSampleWeight))</f>
        <v/>
      </c>
      <c r="H2334" s="150" t="str">
        <f t="shared" si="478"/>
        <v/>
      </c>
      <c r="I2334" s="150" t="str">
        <f t="shared" si="479"/>
        <v/>
      </c>
      <c r="J2334" s="150" t="str">
        <f t="shared" si="480"/>
        <v/>
      </c>
      <c r="K2334" s="150" t="str">
        <f t="shared" si="481"/>
        <v/>
      </c>
      <c r="L2334" s="150" t="str">
        <f t="shared" si="482"/>
        <v/>
      </c>
      <c r="M2334" s="150" t="str">
        <f t="shared" si="483"/>
        <v/>
      </c>
      <c r="N2334" s="172" t="str">
        <f t="shared" si="484"/>
        <v/>
      </c>
      <c r="O2334" s="150" t="str">
        <f t="shared" si="485"/>
        <v/>
      </c>
      <c r="P2334" s="151" t="str">
        <f t="shared" si="486"/>
        <v/>
      </c>
      <c r="Q2334" s="150" t="str">
        <f t="shared" si="476"/>
        <v/>
      </c>
      <c r="R2334" s="126" t="str">
        <f t="array" ref="R2334">IF(AND(ISTEXT(E2334),D2334="TR"),_xlfn.STDEV.S(IF(Supplier=E2334,Target)),"")</f>
        <v/>
      </c>
      <c r="S2334" s="143" t="e">
        <f t="shared" si="487"/>
        <v>#VALUE!</v>
      </c>
      <c r="T2334" s="146" t="e">
        <f t="shared" si="488"/>
        <v>#VALUE!</v>
      </c>
    </row>
    <row r="2335" spans="1:20" x14ac:dyDescent="0.2">
      <c r="A2335" s="14"/>
      <c r="B2335" s="14"/>
      <c r="C2335" s="14"/>
      <c r="D2335" s="14"/>
      <c r="E2335" s="14"/>
      <c r="F2335" s="149" t="str">
        <f t="shared" si="477"/>
        <v/>
      </c>
      <c r="G2335" s="148" t="str">
        <f>IF(F2335="","",SUMIF(Supplier,Waste_Input!E2335,TotalSampleWeight))</f>
        <v/>
      </c>
      <c r="H2335" s="150" t="str">
        <f t="shared" si="478"/>
        <v/>
      </c>
      <c r="I2335" s="150" t="str">
        <f t="shared" si="479"/>
        <v/>
      </c>
      <c r="J2335" s="150" t="str">
        <f t="shared" si="480"/>
        <v/>
      </c>
      <c r="K2335" s="150" t="str">
        <f t="shared" si="481"/>
        <v/>
      </c>
      <c r="L2335" s="150" t="str">
        <f t="shared" si="482"/>
        <v/>
      </c>
      <c r="M2335" s="150" t="str">
        <f t="shared" si="483"/>
        <v/>
      </c>
      <c r="N2335" s="172" t="str">
        <f t="shared" si="484"/>
        <v/>
      </c>
      <c r="O2335" s="150" t="str">
        <f t="shared" si="485"/>
        <v/>
      </c>
      <c r="P2335" s="151" t="str">
        <f t="shared" si="486"/>
        <v/>
      </c>
      <c r="Q2335" s="150" t="str">
        <f t="shared" si="476"/>
        <v/>
      </c>
      <c r="R2335" s="126" t="str">
        <f t="array" ref="R2335">IF(AND(ISTEXT(E2335),D2335="TR"),_xlfn.STDEV.S(IF(Supplier=E2335,Target)),"")</f>
        <v/>
      </c>
      <c r="S2335" s="143" t="e">
        <f t="shared" si="487"/>
        <v>#VALUE!</v>
      </c>
      <c r="T2335" s="146" t="e">
        <f t="shared" si="488"/>
        <v>#VALUE!</v>
      </c>
    </row>
    <row r="2336" spans="1:20" x14ac:dyDescent="0.2">
      <c r="A2336" s="14"/>
      <c r="B2336" s="14"/>
      <c r="C2336" s="14"/>
      <c r="D2336" s="14"/>
      <c r="E2336" s="14"/>
      <c r="F2336" s="149" t="str">
        <f t="shared" si="477"/>
        <v/>
      </c>
      <c r="G2336" s="148" t="str">
        <f>IF(F2336="","",SUMIF(Supplier,Waste_Input!E2336,TotalSampleWeight))</f>
        <v/>
      </c>
      <c r="H2336" s="150" t="str">
        <f t="shared" si="478"/>
        <v/>
      </c>
      <c r="I2336" s="150" t="str">
        <f t="shared" si="479"/>
        <v/>
      </c>
      <c r="J2336" s="150" t="str">
        <f t="shared" si="480"/>
        <v/>
      </c>
      <c r="K2336" s="150" t="str">
        <f t="shared" si="481"/>
        <v/>
      </c>
      <c r="L2336" s="150" t="str">
        <f t="shared" si="482"/>
        <v/>
      </c>
      <c r="M2336" s="150" t="str">
        <f t="shared" si="483"/>
        <v/>
      </c>
      <c r="N2336" s="172" t="str">
        <f t="shared" si="484"/>
        <v/>
      </c>
      <c r="O2336" s="150" t="str">
        <f t="shared" si="485"/>
        <v/>
      </c>
      <c r="P2336" s="151" t="str">
        <f t="shared" si="486"/>
        <v/>
      </c>
      <c r="Q2336" s="150" t="str">
        <f t="shared" si="476"/>
        <v/>
      </c>
      <c r="R2336" s="126" t="str">
        <f t="array" ref="R2336">IF(AND(ISTEXT(E2336),D2336="TR"),_xlfn.STDEV.S(IF(Supplier=E2336,Target)),"")</f>
        <v/>
      </c>
      <c r="S2336" s="143" t="e">
        <f t="shared" si="487"/>
        <v>#VALUE!</v>
      </c>
      <c r="T2336" s="146" t="e">
        <f t="shared" si="488"/>
        <v>#VALUE!</v>
      </c>
    </row>
    <row r="2337" spans="1:20" x14ac:dyDescent="0.2">
      <c r="A2337" s="14"/>
      <c r="B2337" s="14"/>
      <c r="C2337" s="14"/>
      <c r="D2337" s="14"/>
      <c r="E2337" s="14"/>
      <c r="F2337" s="149" t="str">
        <f t="shared" si="477"/>
        <v/>
      </c>
      <c r="G2337" s="148" t="str">
        <f>IF(F2337="","",SUMIF(Supplier,Waste_Input!E2337,TotalSampleWeight))</f>
        <v/>
      </c>
      <c r="H2337" s="150" t="str">
        <f t="shared" si="478"/>
        <v/>
      </c>
      <c r="I2337" s="150" t="str">
        <f t="shared" si="479"/>
        <v/>
      </c>
      <c r="J2337" s="150" t="str">
        <f t="shared" si="480"/>
        <v/>
      </c>
      <c r="K2337" s="150" t="str">
        <f t="shared" si="481"/>
        <v/>
      </c>
      <c r="L2337" s="150" t="str">
        <f t="shared" si="482"/>
        <v/>
      </c>
      <c r="M2337" s="150" t="str">
        <f t="shared" si="483"/>
        <v/>
      </c>
      <c r="N2337" s="172" t="str">
        <f t="shared" si="484"/>
        <v/>
      </c>
      <c r="O2337" s="150" t="str">
        <f t="shared" si="485"/>
        <v/>
      </c>
      <c r="P2337" s="151" t="str">
        <f t="shared" si="486"/>
        <v/>
      </c>
      <c r="Q2337" s="150" t="str">
        <f t="shared" si="476"/>
        <v/>
      </c>
      <c r="R2337" s="126" t="str">
        <f t="array" ref="R2337">IF(AND(ISTEXT(E2337),D2337="TR"),_xlfn.STDEV.S(IF(Supplier=E2337,Target)),"")</f>
        <v/>
      </c>
      <c r="S2337" s="143" t="e">
        <f t="shared" si="487"/>
        <v>#VALUE!</v>
      </c>
      <c r="T2337" s="146" t="e">
        <f t="shared" si="488"/>
        <v>#VALUE!</v>
      </c>
    </row>
    <row r="2338" spans="1:20" x14ac:dyDescent="0.2">
      <c r="A2338" s="14"/>
      <c r="B2338" s="14"/>
      <c r="C2338" s="14"/>
      <c r="D2338" s="14"/>
      <c r="E2338" s="14"/>
      <c r="F2338" s="149" t="str">
        <f t="shared" si="477"/>
        <v/>
      </c>
      <c r="G2338" s="148" t="str">
        <f>IF(F2338="","",SUMIF(Supplier,Waste_Input!E2338,TotalSampleWeight))</f>
        <v/>
      </c>
      <c r="H2338" s="150" t="str">
        <f t="shared" si="478"/>
        <v/>
      </c>
      <c r="I2338" s="150" t="str">
        <f t="shared" si="479"/>
        <v/>
      </c>
      <c r="J2338" s="150" t="str">
        <f t="shared" si="480"/>
        <v/>
      </c>
      <c r="K2338" s="150" t="str">
        <f t="shared" si="481"/>
        <v/>
      </c>
      <c r="L2338" s="150" t="str">
        <f t="shared" si="482"/>
        <v/>
      </c>
      <c r="M2338" s="150" t="str">
        <f t="shared" si="483"/>
        <v/>
      </c>
      <c r="N2338" s="172" t="str">
        <f t="shared" si="484"/>
        <v/>
      </c>
      <c r="O2338" s="150" t="str">
        <f t="shared" si="485"/>
        <v/>
      </c>
      <c r="P2338" s="151" t="str">
        <f t="shared" si="486"/>
        <v/>
      </c>
      <c r="Q2338" s="150" t="str">
        <f t="shared" si="476"/>
        <v/>
      </c>
      <c r="R2338" s="126" t="str">
        <f t="array" ref="R2338">IF(AND(ISTEXT(E2338),D2338="TR"),_xlfn.STDEV.S(IF(Supplier=E2338,Target)),"")</f>
        <v/>
      </c>
      <c r="S2338" s="143" t="e">
        <f t="shared" si="487"/>
        <v>#VALUE!</v>
      </c>
      <c r="T2338" s="146" t="e">
        <f t="shared" si="488"/>
        <v>#VALUE!</v>
      </c>
    </row>
    <row r="2339" spans="1:20" x14ac:dyDescent="0.2">
      <c r="A2339" s="14"/>
      <c r="B2339" s="14"/>
      <c r="C2339" s="14"/>
      <c r="D2339" s="14"/>
      <c r="E2339" s="14"/>
      <c r="F2339" s="149" t="str">
        <f t="shared" si="477"/>
        <v/>
      </c>
      <c r="G2339" s="148" t="str">
        <f>IF(F2339="","",SUMIF(Supplier,Waste_Input!E2339,TotalSampleWeight))</f>
        <v/>
      </c>
      <c r="H2339" s="150" t="str">
        <f t="shared" si="478"/>
        <v/>
      </c>
      <c r="I2339" s="150" t="str">
        <f t="shared" si="479"/>
        <v/>
      </c>
      <c r="J2339" s="150" t="str">
        <f t="shared" si="480"/>
        <v/>
      </c>
      <c r="K2339" s="150" t="str">
        <f t="shared" si="481"/>
        <v/>
      </c>
      <c r="L2339" s="150" t="str">
        <f t="shared" si="482"/>
        <v/>
      </c>
      <c r="M2339" s="150" t="str">
        <f t="shared" si="483"/>
        <v/>
      </c>
      <c r="N2339" s="172" t="str">
        <f t="shared" si="484"/>
        <v/>
      </c>
      <c r="O2339" s="150" t="str">
        <f t="shared" si="485"/>
        <v/>
      </c>
      <c r="P2339" s="151" t="str">
        <f t="shared" si="486"/>
        <v/>
      </c>
      <c r="Q2339" s="150" t="str">
        <f t="shared" si="476"/>
        <v/>
      </c>
      <c r="R2339" s="126" t="str">
        <f t="array" ref="R2339">IF(AND(ISTEXT(E2339),D2339="TR"),_xlfn.STDEV.S(IF(Supplier=E2339,Target)),"")</f>
        <v/>
      </c>
      <c r="S2339" s="143" t="e">
        <f t="shared" si="487"/>
        <v>#VALUE!</v>
      </c>
      <c r="T2339" s="146" t="e">
        <f t="shared" si="488"/>
        <v>#VALUE!</v>
      </c>
    </row>
    <row r="2340" spans="1:20" x14ac:dyDescent="0.2">
      <c r="A2340" s="14"/>
      <c r="B2340" s="14"/>
      <c r="C2340" s="14"/>
      <c r="D2340" s="14"/>
      <c r="E2340" s="14"/>
      <c r="F2340" s="149" t="str">
        <f t="shared" si="477"/>
        <v/>
      </c>
      <c r="G2340" s="148" t="str">
        <f>IF(F2340="","",SUMIF(Supplier,Waste_Input!E2340,TotalSampleWeight))</f>
        <v/>
      </c>
      <c r="H2340" s="150" t="str">
        <f t="shared" si="478"/>
        <v/>
      </c>
      <c r="I2340" s="150" t="str">
        <f t="shared" si="479"/>
        <v/>
      </c>
      <c r="J2340" s="150" t="str">
        <f t="shared" si="480"/>
        <v/>
      </c>
      <c r="K2340" s="150" t="str">
        <f t="shared" si="481"/>
        <v/>
      </c>
      <c r="L2340" s="150" t="str">
        <f t="shared" si="482"/>
        <v/>
      </c>
      <c r="M2340" s="150" t="str">
        <f t="shared" si="483"/>
        <v/>
      </c>
      <c r="N2340" s="172" t="str">
        <f t="shared" si="484"/>
        <v/>
      </c>
      <c r="O2340" s="150" t="str">
        <f t="shared" si="485"/>
        <v/>
      </c>
      <c r="P2340" s="151" t="str">
        <f t="shared" si="486"/>
        <v/>
      </c>
      <c r="Q2340" s="150" t="str">
        <f t="shared" si="476"/>
        <v/>
      </c>
      <c r="R2340" s="126" t="str">
        <f t="array" ref="R2340">IF(AND(ISTEXT(E2340),D2340="TR"),_xlfn.STDEV.S(IF(Supplier=E2340,Target)),"")</f>
        <v/>
      </c>
      <c r="S2340" s="143" t="e">
        <f t="shared" si="487"/>
        <v>#VALUE!</v>
      </c>
      <c r="T2340" s="146" t="e">
        <f t="shared" si="488"/>
        <v>#VALUE!</v>
      </c>
    </row>
    <row r="2341" spans="1:20" x14ac:dyDescent="0.2">
      <c r="A2341" s="14"/>
      <c r="B2341" s="14"/>
      <c r="C2341" s="14"/>
      <c r="D2341" s="14"/>
      <c r="E2341" s="14"/>
      <c r="F2341" s="149" t="str">
        <f t="shared" si="477"/>
        <v/>
      </c>
      <c r="G2341" s="148" t="str">
        <f>IF(F2341="","",SUMIF(Supplier,Waste_Input!E2341,TotalSampleWeight))</f>
        <v/>
      </c>
      <c r="H2341" s="150" t="str">
        <f t="shared" si="478"/>
        <v/>
      </c>
      <c r="I2341" s="150" t="str">
        <f t="shared" si="479"/>
        <v/>
      </c>
      <c r="J2341" s="150" t="str">
        <f t="shared" si="480"/>
        <v/>
      </c>
      <c r="K2341" s="150" t="str">
        <f t="shared" si="481"/>
        <v/>
      </c>
      <c r="L2341" s="150" t="str">
        <f t="shared" si="482"/>
        <v/>
      </c>
      <c r="M2341" s="150" t="str">
        <f t="shared" si="483"/>
        <v/>
      </c>
      <c r="N2341" s="172" t="str">
        <f t="shared" si="484"/>
        <v/>
      </c>
      <c r="O2341" s="150" t="str">
        <f t="shared" si="485"/>
        <v/>
      </c>
      <c r="P2341" s="151" t="str">
        <f t="shared" si="486"/>
        <v/>
      </c>
      <c r="Q2341" s="150" t="str">
        <f t="shared" si="476"/>
        <v/>
      </c>
      <c r="R2341" s="126" t="str">
        <f t="array" ref="R2341">IF(AND(ISTEXT(E2341),D2341="TR"),_xlfn.STDEV.S(IF(Supplier=E2341,Target)),"")</f>
        <v/>
      </c>
      <c r="S2341" s="143" t="e">
        <f t="shared" si="487"/>
        <v>#VALUE!</v>
      </c>
      <c r="T2341" s="146" t="e">
        <f t="shared" si="488"/>
        <v>#VALUE!</v>
      </c>
    </row>
    <row r="2342" spans="1:20" x14ac:dyDescent="0.2">
      <c r="A2342" s="14"/>
      <c r="B2342" s="14"/>
      <c r="C2342" s="14"/>
      <c r="D2342" s="14"/>
      <c r="E2342" s="14"/>
      <c r="F2342" s="149" t="str">
        <f t="shared" si="477"/>
        <v/>
      </c>
      <c r="G2342" s="148" t="str">
        <f>IF(F2342="","",SUMIF(Supplier,Waste_Input!E2342,TotalSampleWeight))</f>
        <v/>
      </c>
      <c r="H2342" s="150" t="str">
        <f t="shared" si="478"/>
        <v/>
      </c>
      <c r="I2342" s="150" t="str">
        <f t="shared" si="479"/>
        <v/>
      </c>
      <c r="J2342" s="150" t="str">
        <f t="shared" si="480"/>
        <v/>
      </c>
      <c r="K2342" s="150" t="str">
        <f t="shared" si="481"/>
        <v/>
      </c>
      <c r="L2342" s="150" t="str">
        <f t="shared" si="482"/>
        <v/>
      </c>
      <c r="M2342" s="150" t="str">
        <f t="shared" si="483"/>
        <v/>
      </c>
      <c r="N2342" s="172" t="str">
        <f t="shared" si="484"/>
        <v/>
      </c>
      <c r="O2342" s="150" t="str">
        <f t="shared" si="485"/>
        <v/>
      </c>
      <c r="P2342" s="151" t="str">
        <f t="shared" si="486"/>
        <v/>
      </c>
      <c r="Q2342" s="150" t="str">
        <f t="shared" si="476"/>
        <v/>
      </c>
      <c r="R2342" s="126" t="str">
        <f t="array" ref="R2342">IF(AND(ISTEXT(E2342),D2342="TR"),_xlfn.STDEV.S(IF(Supplier=E2342,Target)),"")</f>
        <v/>
      </c>
      <c r="S2342" s="143" t="e">
        <f t="shared" si="487"/>
        <v>#VALUE!</v>
      </c>
      <c r="T2342" s="146" t="e">
        <f t="shared" si="488"/>
        <v>#VALUE!</v>
      </c>
    </row>
    <row r="2343" spans="1:20" x14ac:dyDescent="0.2">
      <c r="A2343" s="14"/>
      <c r="B2343" s="14"/>
      <c r="C2343" s="14"/>
      <c r="D2343" s="14"/>
      <c r="E2343" s="14"/>
      <c r="F2343" s="149" t="str">
        <f t="shared" si="477"/>
        <v/>
      </c>
      <c r="G2343" s="148" t="str">
        <f>IF(F2343="","",SUMIF(Supplier,Waste_Input!E2343,TotalSampleWeight))</f>
        <v/>
      </c>
      <c r="H2343" s="150" t="str">
        <f t="shared" si="478"/>
        <v/>
      </c>
      <c r="I2343" s="150" t="str">
        <f t="shared" si="479"/>
        <v/>
      </c>
      <c r="J2343" s="150" t="str">
        <f t="shared" si="480"/>
        <v/>
      </c>
      <c r="K2343" s="150" t="str">
        <f t="shared" si="481"/>
        <v/>
      </c>
      <c r="L2343" s="150" t="str">
        <f t="shared" si="482"/>
        <v/>
      </c>
      <c r="M2343" s="150" t="str">
        <f t="shared" si="483"/>
        <v/>
      </c>
      <c r="N2343" s="172" t="str">
        <f t="shared" si="484"/>
        <v/>
      </c>
      <c r="O2343" s="150" t="str">
        <f t="shared" si="485"/>
        <v/>
      </c>
      <c r="P2343" s="151" t="str">
        <f t="shared" si="486"/>
        <v/>
      </c>
      <c r="Q2343" s="150" t="str">
        <f t="shared" si="476"/>
        <v/>
      </c>
      <c r="R2343" s="126" t="str">
        <f t="array" ref="R2343">IF(AND(ISTEXT(E2343),D2343="TR"),_xlfn.STDEV.S(IF(Supplier=E2343,Target)),"")</f>
        <v/>
      </c>
      <c r="S2343" s="143" t="e">
        <f t="shared" si="487"/>
        <v>#VALUE!</v>
      </c>
      <c r="T2343" s="146" t="e">
        <f t="shared" si="488"/>
        <v>#VALUE!</v>
      </c>
    </row>
    <row r="2344" spans="1:20" x14ac:dyDescent="0.2">
      <c r="A2344" s="14"/>
      <c r="B2344" s="14"/>
      <c r="C2344" s="14"/>
      <c r="D2344" s="14"/>
      <c r="E2344" s="14"/>
      <c r="F2344" s="149" t="str">
        <f t="shared" si="477"/>
        <v/>
      </c>
      <c r="G2344" s="148" t="str">
        <f>IF(F2344="","",SUMIF(Supplier,Waste_Input!E2344,TotalSampleWeight))</f>
        <v/>
      </c>
      <c r="H2344" s="150" t="str">
        <f t="shared" si="478"/>
        <v/>
      </c>
      <c r="I2344" s="150" t="str">
        <f t="shared" si="479"/>
        <v/>
      </c>
      <c r="J2344" s="150" t="str">
        <f t="shared" si="480"/>
        <v/>
      </c>
      <c r="K2344" s="150" t="str">
        <f t="shared" si="481"/>
        <v/>
      </c>
      <c r="L2344" s="150" t="str">
        <f t="shared" si="482"/>
        <v/>
      </c>
      <c r="M2344" s="150" t="str">
        <f t="shared" si="483"/>
        <v/>
      </c>
      <c r="N2344" s="172" t="str">
        <f t="shared" si="484"/>
        <v/>
      </c>
      <c r="O2344" s="150" t="str">
        <f t="shared" si="485"/>
        <v/>
      </c>
      <c r="P2344" s="151" t="str">
        <f t="shared" si="486"/>
        <v/>
      </c>
      <c r="Q2344" s="150" t="str">
        <f t="shared" si="476"/>
        <v/>
      </c>
      <c r="R2344" s="126" t="str">
        <f t="array" ref="R2344">IF(AND(ISTEXT(E2344),D2344="TR"),_xlfn.STDEV.S(IF(Supplier=E2344,Target)),"")</f>
        <v/>
      </c>
      <c r="S2344" s="143" t="e">
        <f t="shared" si="487"/>
        <v>#VALUE!</v>
      </c>
      <c r="T2344" s="146" t="e">
        <f t="shared" si="488"/>
        <v>#VALUE!</v>
      </c>
    </row>
    <row r="2345" spans="1:20" x14ac:dyDescent="0.2">
      <c r="A2345" s="14"/>
      <c r="B2345" s="14"/>
      <c r="C2345" s="14"/>
      <c r="D2345" s="14"/>
      <c r="E2345" s="14"/>
      <c r="F2345" s="149" t="str">
        <f t="shared" si="477"/>
        <v/>
      </c>
      <c r="G2345" s="148" t="str">
        <f>IF(F2345="","",SUMIF(Supplier,Waste_Input!E2345,TotalSampleWeight))</f>
        <v/>
      </c>
      <c r="H2345" s="150" t="str">
        <f t="shared" si="478"/>
        <v/>
      </c>
      <c r="I2345" s="150" t="str">
        <f t="shared" si="479"/>
        <v/>
      </c>
      <c r="J2345" s="150" t="str">
        <f t="shared" si="480"/>
        <v/>
      </c>
      <c r="K2345" s="150" t="str">
        <f t="shared" si="481"/>
        <v/>
      </c>
      <c r="L2345" s="150" t="str">
        <f t="shared" si="482"/>
        <v/>
      </c>
      <c r="M2345" s="150" t="str">
        <f t="shared" si="483"/>
        <v/>
      </c>
      <c r="N2345" s="172" t="str">
        <f t="shared" si="484"/>
        <v/>
      </c>
      <c r="O2345" s="150" t="str">
        <f t="shared" si="485"/>
        <v/>
      </c>
      <c r="P2345" s="151" t="str">
        <f t="shared" si="486"/>
        <v/>
      </c>
      <c r="Q2345" s="150" t="str">
        <f t="shared" si="476"/>
        <v/>
      </c>
      <c r="R2345" s="126" t="str">
        <f t="array" ref="R2345">IF(AND(ISTEXT(E2345),D2345="TR"),_xlfn.STDEV.S(IF(Supplier=E2345,Target)),"")</f>
        <v/>
      </c>
      <c r="S2345" s="143" t="e">
        <f t="shared" si="487"/>
        <v>#VALUE!</v>
      </c>
      <c r="T2345" s="146" t="e">
        <f t="shared" si="488"/>
        <v>#VALUE!</v>
      </c>
    </row>
    <row r="2346" spans="1:20" x14ac:dyDescent="0.2">
      <c r="A2346" s="14"/>
      <c r="B2346" s="14"/>
      <c r="C2346" s="14"/>
      <c r="D2346" s="14"/>
      <c r="E2346" s="14"/>
      <c r="F2346" s="149" t="str">
        <f t="shared" si="477"/>
        <v/>
      </c>
      <c r="G2346" s="148" t="str">
        <f>IF(F2346="","",SUMIF(Supplier,Waste_Input!E2346,TotalSampleWeight))</f>
        <v/>
      </c>
      <c r="H2346" s="150" t="str">
        <f t="shared" si="478"/>
        <v/>
      </c>
      <c r="I2346" s="150" t="str">
        <f t="shared" si="479"/>
        <v/>
      </c>
      <c r="J2346" s="150" t="str">
        <f t="shared" si="480"/>
        <v/>
      </c>
      <c r="K2346" s="150" t="str">
        <f t="shared" si="481"/>
        <v/>
      </c>
      <c r="L2346" s="150" t="str">
        <f t="shared" si="482"/>
        <v/>
      </c>
      <c r="M2346" s="150" t="str">
        <f t="shared" si="483"/>
        <v/>
      </c>
      <c r="N2346" s="172" t="str">
        <f t="shared" si="484"/>
        <v/>
      </c>
      <c r="O2346" s="150" t="str">
        <f t="shared" si="485"/>
        <v/>
      </c>
      <c r="P2346" s="151" t="str">
        <f t="shared" si="486"/>
        <v/>
      </c>
      <c r="Q2346" s="150" t="str">
        <f t="shared" si="476"/>
        <v/>
      </c>
      <c r="R2346" s="126" t="str">
        <f t="array" ref="R2346">IF(AND(ISTEXT(E2346),D2346="TR"),_xlfn.STDEV.S(IF(Supplier=E2346,Target)),"")</f>
        <v/>
      </c>
      <c r="S2346" s="143" t="e">
        <f t="shared" si="487"/>
        <v>#VALUE!</v>
      </c>
      <c r="T2346" s="146" t="e">
        <f t="shared" si="488"/>
        <v>#VALUE!</v>
      </c>
    </row>
    <row r="2347" spans="1:20" x14ac:dyDescent="0.2">
      <c r="A2347" s="14"/>
      <c r="B2347" s="14"/>
      <c r="C2347" s="14"/>
      <c r="D2347" s="14"/>
      <c r="E2347" s="14"/>
      <c r="F2347" s="149" t="str">
        <f t="shared" si="477"/>
        <v/>
      </c>
      <c r="G2347" s="148" t="str">
        <f>IF(F2347="","",SUMIF(Supplier,Waste_Input!E2347,TotalSampleWeight))</f>
        <v/>
      </c>
      <c r="H2347" s="150" t="str">
        <f t="shared" si="478"/>
        <v/>
      </c>
      <c r="I2347" s="150" t="str">
        <f t="shared" si="479"/>
        <v/>
      </c>
      <c r="J2347" s="150" t="str">
        <f t="shared" si="480"/>
        <v/>
      </c>
      <c r="K2347" s="150" t="str">
        <f t="shared" si="481"/>
        <v/>
      </c>
      <c r="L2347" s="150" t="str">
        <f t="shared" si="482"/>
        <v/>
      </c>
      <c r="M2347" s="150" t="str">
        <f t="shared" si="483"/>
        <v/>
      </c>
      <c r="N2347" s="172" t="str">
        <f t="shared" si="484"/>
        <v/>
      </c>
      <c r="O2347" s="150" t="str">
        <f t="shared" si="485"/>
        <v/>
      </c>
      <c r="P2347" s="151" t="str">
        <f t="shared" si="486"/>
        <v/>
      </c>
      <c r="Q2347" s="150" t="str">
        <f t="shared" si="476"/>
        <v/>
      </c>
      <c r="R2347" s="126" t="str">
        <f t="array" ref="R2347">IF(AND(ISTEXT(E2347),D2347="TR"),_xlfn.STDEV.S(IF(Supplier=E2347,Target)),"")</f>
        <v/>
      </c>
      <c r="S2347" s="143" t="e">
        <f t="shared" si="487"/>
        <v>#VALUE!</v>
      </c>
      <c r="T2347" s="146" t="e">
        <f t="shared" si="488"/>
        <v>#VALUE!</v>
      </c>
    </row>
    <row r="2348" spans="1:20" x14ac:dyDescent="0.2">
      <c r="A2348" s="14"/>
      <c r="B2348" s="14"/>
      <c r="C2348" s="14"/>
      <c r="D2348" s="14"/>
      <c r="E2348" s="14"/>
      <c r="F2348" s="149" t="str">
        <f t="shared" si="477"/>
        <v/>
      </c>
      <c r="G2348" s="148" t="str">
        <f>IF(F2348="","",SUMIF(Supplier,Waste_Input!E2348,TotalSampleWeight))</f>
        <v/>
      </c>
      <c r="H2348" s="150" t="str">
        <f t="shared" si="478"/>
        <v/>
      </c>
      <c r="I2348" s="150" t="str">
        <f t="shared" si="479"/>
        <v/>
      </c>
      <c r="J2348" s="150" t="str">
        <f t="shared" si="480"/>
        <v/>
      </c>
      <c r="K2348" s="150" t="str">
        <f t="shared" si="481"/>
        <v/>
      </c>
      <c r="L2348" s="150" t="str">
        <f t="shared" si="482"/>
        <v/>
      </c>
      <c r="M2348" s="150" t="str">
        <f t="shared" si="483"/>
        <v/>
      </c>
      <c r="N2348" s="172" t="str">
        <f t="shared" si="484"/>
        <v/>
      </c>
      <c r="O2348" s="150" t="str">
        <f t="shared" si="485"/>
        <v/>
      </c>
      <c r="P2348" s="151" t="str">
        <f t="shared" si="486"/>
        <v/>
      </c>
      <c r="Q2348" s="150" t="str">
        <f t="shared" si="476"/>
        <v/>
      </c>
      <c r="R2348" s="126" t="str">
        <f t="array" ref="R2348">IF(AND(ISTEXT(E2348),D2348="TR"),_xlfn.STDEV.S(IF(Supplier=E2348,Target)),"")</f>
        <v/>
      </c>
      <c r="S2348" s="143" t="e">
        <f t="shared" si="487"/>
        <v>#VALUE!</v>
      </c>
      <c r="T2348" s="146" t="e">
        <f t="shared" si="488"/>
        <v>#VALUE!</v>
      </c>
    </row>
    <row r="2349" spans="1:20" x14ac:dyDescent="0.2">
      <c r="A2349" s="14"/>
      <c r="B2349" s="14"/>
      <c r="C2349" s="14"/>
      <c r="D2349" s="14"/>
      <c r="E2349" s="14"/>
      <c r="F2349" s="149" t="str">
        <f t="shared" si="477"/>
        <v/>
      </c>
      <c r="G2349" s="148" t="str">
        <f>IF(F2349="","",SUMIF(Supplier,Waste_Input!E2349,TotalSampleWeight))</f>
        <v/>
      </c>
      <c r="H2349" s="150" t="str">
        <f t="shared" si="478"/>
        <v/>
      </c>
      <c r="I2349" s="150" t="str">
        <f t="shared" si="479"/>
        <v/>
      </c>
      <c r="J2349" s="150" t="str">
        <f t="shared" si="480"/>
        <v/>
      </c>
      <c r="K2349" s="150" t="str">
        <f t="shared" si="481"/>
        <v/>
      </c>
      <c r="L2349" s="150" t="str">
        <f t="shared" si="482"/>
        <v/>
      </c>
      <c r="M2349" s="150" t="str">
        <f t="shared" si="483"/>
        <v/>
      </c>
      <c r="N2349" s="172" t="str">
        <f t="shared" si="484"/>
        <v/>
      </c>
      <c r="O2349" s="150" t="str">
        <f t="shared" si="485"/>
        <v/>
      </c>
      <c r="P2349" s="151" t="str">
        <f t="shared" si="486"/>
        <v/>
      </c>
      <c r="Q2349" s="150" t="str">
        <f t="shared" si="476"/>
        <v/>
      </c>
      <c r="R2349" s="126" t="str">
        <f t="array" ref="R2349">IF(AND(ISTEXT(E2349),D2349="TR"),_xlfn.STDEV.S(IF(Supplier=E2349,Target)),"")</f>
        <v/>
      </c>
      <c r="S2349" s="143" t="e">
        <f t="shared" si="487"/>
        <v>#VALUE!</v>
      </c>
      <c r="T2349" s="146" t="e">
        <f t="shared" si="488"/>
        <v>#VALUE!</v>
      </c>
    </row>
    <row r="2350" spans="1:20" x14ac:dyDescent="0.2">
      <c r="A2350" s="14"/>
      <c r="B2350" s="14"/>
      <c r="C2350" s="14"/>
      <c r="D2350" s="14"/>
      <c r="E2350" s="14"/>
      <c r="F2350" s="149" t="str">
        <f t="shared" si="477"/>
        <v/>
      </c>
      <c r="G2350" s="148" t="str">
        <f>IF(F2350="","",SUMIF(Supplier,Waste_Input!E2350,TotalSampleWeight))</f>
        <v/>
      </c>
      <c r="H2350" s="150" t="str">
        <f t="shared" si="478"/>
        <v/>
      </c>
      <c r="I2350" s="150" t="str">
        <f t="shared" si="479"/>
        <v/>
      </c>
      <c r="J2350" s="150" t="str">
        <f t="shared" si="480"/>
        <v/>
      </c>
      <c r="K2350" s="150" t="str">
        <f t="shared" si="481"/>
        <v/>
      </c>
      <c r="L2350" s="150" t="str">
        <f t="shared" si="482"/>
        <v/>
      </c>
      <c r="M2350" s="150" t="str">
        <f t="shared" si="483"/>
        <v/>
      </c>
      <c r="N2350" s="172" t="str">
        <f t="shared" si="484"/>
        <v/>
      </c>
      <c r="O2350" s="150" t="str">
        <f t="shared" si="485"/>
        <v/>
      </c>
      <c r="P2350" s="151" t="str">
        <f t="shared" si="486"/>
        <v/>
      </c>
      <c r="Q2350" s="150" t="str">
        <f t="shared" si="476"/>
        <v/>
      </c>
      <c r="R2350" s="126" t="str">
        <f t="array" ref="R2350">IF(AND(ISTEXT(E2350),D2350="TR"),_xlfn.STDEV.S(IF(Supplier=E2350,Target)),"")</f>
        <v/>
      </c>
      <c r="S2350" s="143" t="e">
        <f t="shared" si="487"/>
        <v>#VALUE!</v>
      </c>
      <c r="T2350" s="146" t="e">
        <f t="shared" si="488"/>
        <v>#VALUE!</v>
      </c>
    </row>
    <row r="2351" spans="1:20" x14ac:dyDescent="0.2">
      <c r="A2351" s="14"/>
      <c r="B2351" s="14"/>
      <c r="C2351" s="14"/>
      <c r="D2351" s="14"/>
      <c r="E2351" s="14"/>
      <c r="F2351" s="149" t="str">
        <f t="shared" si="477"/>
        <v/>
      </c>
      <c r="G2351" s="148" t="str">
        <f>IF(F2351="","",SUMIF(Supplier,Waste_Input!E2351,TotalSampleWeight))</f>
        <v/>
      </c>
      <c r="H2351" s="150" t="str">
        <f t="shared" si="478"/>
        <v/>
      </c>
      <c r="I2351" s="150" t="str">
        <f t="shared" si="479"/>
        <v/>
      </c>
      <c r="J2351" s="150" t="str">
        <f t="shared" si="480"/>
        <v/>
      </c>
      <c r="K2351" s="150" t="str">
        <f t="shared" si="481"/>
        <v/>
      </c>
      <c r="L2351" s="150" t="str">
        <f t="shared" si="482"/>
        <v/>
      </c>
      <c r="M2351" s="150" t="str">
        <f t="shared" si="483"/>
        <v/>
      </c>
      <c r="N2351" s="172" t="str">
        <f t="shared" si="484"/>
        <v/>
      </c>
      <c r="O2351" s="150" t="str">
        <f t="shared" si="485"/>
        <v/>
      </c>
      <c r="P2351" s="151" t="str">
        <f t="shared" si="486"/>
        <v/>
      </c>
      <c r="Q2351" s="150" t="str">
        <f t="shared" si="476"/>
        <v/>
      </c>
      <c r="R2351" s="126" t="str">
        <f t="array" ref="R2351">IF(AND(ISTEXT(E2351),D2351="TR"),_xlfn.STDEV.S(IF(Supplier=E2351,Target)),"")</f>
        <v/>
      </c>
      <c r="S2351" s="143" t="e">
        <f t="shared" si="487"/>
        <v>#VALUE!</v>
      </c>
      <c r="T2351" s="146" t="e">
        <f t="shared" si="488"/>
        <v>#VALUE!</v>
      </c>
    </row>
    <row r="2352" spans="1:20" x14ac:dyDescent="0.2">
      <c r="A2352" s="14"/>
      <c r="B2352" s="14"/>
      <c r="C2352" s="14"/>
      <c r="D2352" s="14"/>
      <c r="E2352" s="14"/>
      <c r="F2352" s="149" t="str">
        <f t="shared" si="477"/>
        <v/>
      </c>
      <c r="G2352" s="148" t="str">
        <f>IF(F2352="","",SUMIF(Supplier,Waste_Input!E2352,TotalSampleWeight))</f>
        <v/>
      </c>
      <c r="H2352" s="150" t="str">
        <f t="shared" si="478"/>
        <v/>
      </c>
      <c r="I2352" s="150" t="str">
        <f t="shared" si="479"/>
        <v/>
      </c>
      <c r="J2352" s="150" t="str">
        <f t="shared" si="480"/>
        <v/>
      </c>
      <c r="K2352" s="150" t="str">
        <f t="shared" si="481"/>
        <v/>
      </c>
      <c r="L2352" s="150" t="str">
        <f t="shared" si="482"/>
        <v/>
      </c>
      <c r="M2352" s="150" t="str">
        <f t="shared" si="483"/>
        <v/>
      </c>
      <c r="N2352" s="172" t="str">
        <f t="shared" si="484"/>
        <v/>
      </c>
      <c r="O2352" s="150" t="str">
        <f t="shared" si="485"/>
        <v/>
      </c>
      <c r="P2352" s="151" t="str">
        <f t="shared" si="486"/>
        <v/>
      </c>
      <c r="Q2352" s="150" t="str">
        <f t="shared" si="476"/>
        <v/>
      </c>
      <c r="R2352" s="126" t="str">
        <f t="array" ref="R2352">IF(AND(ISTEXT(E2352),D2352="TR"),_xlfn.STDEV.S(IF(Supplier=E2352,Target)),"")</f>
        <v/>
      </c>
      <c r="S2352" s="143" t="e">
        <f t="shared" si="487"/>
        <v>#VALUE!</v>
      </c>
      <c r="T2352" s="146" t="e">
        <f t="shared" si="488"/>
        <v>#VALUE!</v>
      </c>
    </row>
    <row r="2353" spans="1:20" x14ac:dyDescent="0.2">
      <c r="A2353" s="14"/>
      <c r="B2353" s="14"/>
      <c r="C2353" s="14"/>
      <c r="D2353" s="14"/>
      <c r="E2353" s="14"/>
      <c r="F2353" s="149" t="str">
        <f t="shared" si="477"/>
        <v/>
      </c>
      <c r="G2353" s="148" t="str">
        <f>IF(F2353="","",SUMIF(Supplier,Waste_Input!E2353,TotalSampleWeight))</f>
        <v/>
      </c>
      <c r="H2353" s="150" t="str">
        <f t="shared" si="478"/>
        <v/>
      </c>
      <c r="I2353" s="150" t="str">
        <f t="shared" si="479"/>
        <v/>
      </c>
      <c r="J2353" s="150" t="str">
        <f t="shared" si="480"/>
        <v/>
      </c>
      <c r="K2353" s="150" t="str">
        <f t="shared" si="481"/>
        <v/>
      </c>
      <c r="L2353" s="150" t="str">
        <f t="shared" si="482"/>
        <v/>
      </c>
      <c r="M2353" s="150" t="str">
        <f t="shared" si="483"/>
        <v/>
      </c>
      <c r="N2353" s="172" t="str">
        <f t="shared" si="484"/>
        <v/>
      </c>
      <c r="O2353" s="150" t="str">
        <f t="shared" si="485"/>
        <v/>
      </c>
      <c r="P2353" s="151" t="str">
        <f t="shared" si="486"/>
        <v/>
      </c>
      <c r="Q2353" s="150" t="str">
        <f t="shared" si="476"/>
        <v/>
      </c>
      <c r="R2353" s="126" t="str">
        <f t="array" ref="R2353">IF(AND(ISTEXT(E2353),D2353="TR"),_xlfn.STDEV.S(IF(Supplier=E2353,Target)),"")</f>
        <v/>
      </c>
      <c r="S2353" s="143" t="e">
        <f t="shared" si="487"/>
        <v>#VALUE!</v>
      </c>
      <c r="T2353" s="146" t="e">
        <f t="shared" si="488"/>
        <v>#VALUE!</v>
      </c>
    </row>
    <row r="2354" spans="1:20" x14ac:dyDescent="0.2">
      <c r="A2354" s="14"/>
      <c r="B2354" s="14"/>
      <c r="C2354" s="14"/>
      <c r="D2354" s="14"/>
      <c r="E2354" s="14"/>
      <c r="F2354" s="149" t="str">
        <f t="shared" si="477"/>
        <v/>
      </c>
      <c r="G2354" s="148" t="str">
        <f>IF(F2354="","",SUMIF(Supplier,Waste_Input!E2354,TotalSampleWeight))</f>
        <v/>
      </c>
      <c r="H2354" s="150" t="str">
        <f t="shared" si="478"/>
        <v/>
      </c>
      <c r="I2354" s="150" t="str">
        <f t="shared" si="479"/>
        <v/>
      </c>
      <c r="J2354" s="150" t="str">
        <f t="shared" si="480"/>
        <v/>
      </c>
      <c r="K2354" s="150" t="str">
        <f t="shared" si="481"/>
        <v/>
      </c>
      <c r="L2354" s="150" t="str">
        <f t="shared" si="482"/>
        <v/>
      </c>
      <c r="M2354" s="150" t="str">
        <f t="shared" si="483"/>
        <v/>
      </c>
      <c r="N2354" s="172" t="str">
        <f t="shared" si="484"/>
        <v/>
      </c>
      <c r="O2354" s="150" t="str">
        <f t="shared" si="485"/>
        <v/>
      </c>
      <c r="P2354" s="151" t="str">
        <f t="shared" si="486"/>
        <v/>
      </c>
      <c r="Q2354" s="150" t="str">
        <f t="shared" si="476"/>
        <v/>
      </c>
      <c r="R2354" s="126" t="str">
        <f t="array" ref="R2354">IF(AND(ISTEXT(E2354),D2354="TR"),_xlfn.STDEV.S(IF(Supplier=E2354,Target)),"")</f>
        <v/>
      </c>
      <c r="S2354" s="143" t="e">
        <f t="shared" si="487"/>
        <v>#VALUE!</v>
      </c>
      <c r="T2354" s="146" t="e">
        <f t="shared" si="488"/>
        <v>#VALUE!</v>
      </c>
    </row>
    <row r="2355" spans="1:20" x14ac:dyDescent="0.2">
      <c r="A2355" s="14"/>
      <c r="B2355" s="14"/>
      <c r="C2355" s="14"/>
      <c r="D2355" s="14"/>
      <c r="E2355" s="14"/>
      <c r="F2355" s="149" t="str">
        <f t="shared" si="477"/>
        <v/>
      </c>
      <c r="G2355" s="148" t="str">
        <f>IF(F2355="","",SUMIF(Supplier,Waste_Input!E2355,TotalSampleWeight))</f>
        <v/>
      </c>
      <c r="H2355" s="150" t="str">
        <f t="shared" si="478"/>
        <v/>
      </c>
      <c r="I2355" s="150" t="str">
        <f t="shared" si="479"/>
        <v/>
      </c>
      <c r="J2355" s="150" t="str">
        <f t="shared" si="480"/>
        <v/>
      </c>
      <c r="K2355" s="150" t="str">
        <f t="shared" si="481"/>
        <v/>
      </c>
      <c r="L2355" s="150" t="str">
        <f t="shared" si="482"/>
        <v/>
      </c>
      <c r="M2355" s="150" t="str">
        <f t="shared" si="483"/>
        <v/>
      </c>
      <c r="N2355" s="172" t="str">
        <f t="shared" si="484"/>
        <v/>
      </c>
      <c r="O2355" s="150" t="str">
        <f t="shared" si="485"/>
        <v/>
      </c>
      <c r="P2355" s="151" t="str">
        <f t="shared" si="486"/>
        <v/>
      </c>
      <c r="Q2355" s="150" t="str">
        <f t="shared" si="476"/>
        <v/>
      </c>
      <c r="R2355" s="126" t="str">
        <f t="array" ref="R2355">IF(AND(ISTEXT(E2355),D2355="TR"),_xlfn.STDEV.S(IF(Supplier=E2355,Target)),"")</f>
        <v/>
      </c>
      <c r="S2355" s="143" t="e">
        <f t="shared" si="487"/>
        <v>#VALUE!</v>
      </c>
      <c r="T2355" s="146" t="e">
        <f t="shared" si="488"/>
        <v>#VALUE!</v>
      </c>
    </row>
    <row r="2356" spans="1:20" x14ac:dyDescent="0.2">
      <c r="A2356" s="14"/>
      <c r="B2356" s="14"/>
      <c r="C2356" s="14"/>
      <c r="D2356" s="14"/>
      <c r="E2356" s="14"/>
      <c r="F2356" s="149" t="str">
        <f t="shared" si="477"/>
        <v/>
      </c>
      <c r="G2356" s="148" t="str">
        <f>IF(F2356="","",SUMIF(Supplier,Waste_Input!E2356,TotalSampleWeight))</f>
        <v/>
      </c>
      <c r="H2356" s="150" t="str">
        <f t="shared" si="478"/>
        <v/>
      </c>
      <c r="I2356" s="150" t="str">
        <f t="shared" si="479"/>
        <v/>
      </c>
      <c r="J2356" s="150" t="str">
        <f t="shared" si="480"/>
        <v/>
      </c>
      <c r="K2356" s="150" t="str">
        <f t="shared" si="481"/>
        <v/>
      </c>
      <c r="L2356" s="150" t="str">
        <f t="shared" si="482"/>
        <v/>
      </c>
      <c r="M2356" s="150" t="str">
        <f t="shared" si="483"/>
        <v/>
      </c>
      <c r="N2356" s="172" t="str">
        <f t="shared" si="484"/>
        <v/>
      </c>
      <c r="O2356" s="150" t="str">
        <f t="shared" si="485"/>
        <v/>
      </c>
      <c r="P2356" s="151" t="str">
        <f t="shared" si="486"/>
        <v/>
      </c>
      <c r="Q2356" s="150" t="str">
        <f t="shared" si="476"/>
        <v/>
      </c>
      <c r="R2356" s="126" t="str">
        <f t="array" ref="R2356">IF(AND(ISTEXT(E2356),D2356="TR"),_xlfn.STDEV.S(IF(Supplier=E2356,Target)),"")</f>
        <v/>
      </c>
      <c r="S2356" s="143" t="e">
        <f t="shared" si="487"/>
        <v>#VALUE!</v>
      </c>
      <c r="T2356" s="146" t="e">
        <f t="shared" si="488"/>
        <v>#VALUE!</v>
      </c>
    </row>
    <row r="2357" spans="1:20" x14ac:dyDescent="0.2">
      <c r="A2357" s="14"/>
      <c r="B2357" s="14"/>
      <c r="C2357" s="14"/>
      <c r="D2357" s="14"/>
      <c r="E2357" s="14"/>
      <c r="F2357" s="149" t="str">
        <f t="shared" si="477"/>
        <v/>
      </c>
      <c r="G2357" s="148" t="str">
        <f>IF(F2357="","",SUMIF(Supplier,Waste_Input!E2357,TotalSampleWeight))</f>
        <v/>
      </c>
      <c r="H2357" s="150" t="str">
        <f t="shared" si="478"/>
        <v/>
      </c>
      <c r="I2357" s="150" t="str">
        <f t="shared" si="479"/>
        <v/>
      </c>
      <c r="J2357" s="150" t="str">
        <f t="shared" si="480"/>
        <v/>
      </c>
      <c r="K2357" s="150" t="str">
        <f t="shared" si="481"/>
        <v/>
      </c>
      <c r="L2357" s="150" t="str">
        <f t="shared" si="482"/>
        <v/>
      </c>
      <c r="M2357" s="150" t="str">
        <f t="shared" si="483"/>
        <v/>
      </c>
      <c r="N2357" s="172" t="str">
        <f t="shared" si="484"/>
        <v/>
      </c>
      <c r="O2357" s="150" t="str">
        <f t="shared" si="485"/>
        <v/>
      </c>
      <c r="P2357" s="151" t="str">
        <f t="shared" si="486"/>
        <v/>
      </c>
      <c r="Q2357" s="150" t="str">
        <f t="shared" si="476"/>
        <v/>
      </c>
      <c r="R2357" s="126" t="str">
        <f t="array" ref="R2357">IF(AND(ISTEXT(E2357),D2357="TR"),_xlfn.STDEV.S(IF(Supplier=E2357,Target)),"")</f>
        <v/>
      </c>
      <c r="S2357" s="143" t="e">
        <f t="shared" si="487"/>
        <v>#VALUE!</v>
      </c>
      <c r="T2357" s="146" t="e">
        <f t="shared" si="488"/>
        <v>#VALUE!</v>
      </c>
    </row>
    <row r="2358" spans="1:20" x14ac:dyDescent="0.2">
      <c r="A2358" s="14"/>
      <c r="B2358" s="14"/>
      <c r="C2358" s="14"/>
      <c r="D2358" s="14"/>
      <c r="E2358" s="14"/>
      <c r="F2358" s="149" t="str">
        <f t="shared" si="477"/>
        <v/>
      </c>
      <c r="G2358" s="148" t="str">
        <f>IF(F2358="","",SUMIF(Supplier,Waste_Input!E2358,TotalSampleWeight))</f>
        <v/>
      </c>
      <c r="H2358" s="150" t="str">
        <f t="shared" si="478"/>
        <v/>
      </c>
      <c r="I2358" s="150" t="str">
        <f t="shared" si="479"/>
        <v/>
      </c>
      <c r="J2358" s="150" t="str">
        <f t="shared" si="480"/>
        <v/>
      </c>
      <c r="K2358" s="150" t="str">
        <f t="shared" si="481"/>
        <v/>
      </c>
      <c r="L2358" s="150" t="str">
        <f t="shared" si="482"/>
        <v/>
      </c>
      <c r="M2358" s="150" t="str">
        <f t="shared" si="483"/>
        <v/>
      </c>
      <c r="N2358" s="172" t="str">
        <f t="shared" si="484"/>
        <v/>
      </c>
      <c r="O2358" s="150" t="str">
        <f t="shared" si="485"/>
        <v/>
      </c>
      <c r="P2358" s="151" t="str">
        <f t="shared" si="486"/>
        <v/>
      </c>
      <c r="Q2358" s="150" t="str">
        <f t="shared" si="476"/>
        <v/>
      </c>
      <c r="R2358" s="126" t="str">
        <f t="array" ref="R2358">IF(AND(ISTEXT(E2358),D2358="TR"),_xlfn.STDEV.S(IF(Supplier=E2358,Target)),"")</f>
        <v/>
      </c>
      <c r="S2358" s="143" t="e">
        <f t="shared" si="487"/>
        <v>#VALUE!</v>
      </c>
      <c r="T2358" s="146" t="e">
        <f t="shared" si="488"/>
        <v>#VALUE!</v>
      </c>
    </row>
    <row r="2359" spans="1:20" x14ac:dyDescent="0.2">
      <c r="A2359" s="14"/>
      <c r="B2359" s="14"/>
      <c r="C2359" s="14"/>
      <c r="D2359" s="14"/>
      <c r="E2359" s="14"/>
      <c r="F2359" s="149" t="str">
        <f t="shared" si="477"/>
        <v/>
      </c>
      <c r="G2359" s="148" t="str">
        <f>IF(F2359="","",SUMIF(Supplier,Waste_Input!E2359,TotalSampleWeight))</f>
        <v/>
      </c>
      <c r="H2359" s="150" t="str">
        <f t="shared" si="478"/>
        <v/>
      </c>
      <c r="I2359" s="150" t="str">
        <f t="shared" si="479"/>
        <v/>
      </c>
      <c r="J2359" s="150" t="str">
        <f t="shared" si="480"/>
        <v/>
      </c>
      <c r="K2359" s="150" t="str">
        <f t="shared" si="481"/>
        <v/>
      </c>
      <c r="L2359" s="150" t="str">
        <f t="shared" si="482"/>
        <v/>
      </c>
      <c r="M2359" s="150" t="str">
        <f t="shared" si="483"/>
        <v/>
      </c>
      <c r="N2359" s="172" t="str">
        <f t="shared" si="484"/>
        <v/>
      </c>
      <c r="O2359" s="150" t="str">
        <f t="shared" si="485"/>
        <v/>
      </c>
      <c r="P2359" s="151" t="str">
        <f t="shared" si="486"/>
        <v/>
      </c>
      <c r="Q2359" s="150" t="str">
        <f t="shared" si="476"/>
        <v/>
      </c>
      <c r="R2359" s="126" t="str">
        <f t="array" ref="R2359">IF(AND(ISTEXT(E2359),D2359="TR"),_xlfn.STDEV.S(IF(Supplier=E2359,Target)),"")</f>
        <v/>
      </c>
      <c r="S2359" s="143" t="e">
        <f t="shared" si="487"/>
        <v>#VALUE!</v>
      </c>
      <c r="T2359" s="146" t="e">
        <f t="shared" si="488"/>
        <v>#VALUE!</v>
      </c>
    </row>
    <row r="2360" spans="1:20" x14ac:dyDescent="0.2">
      <c r="A2360" s="14"/>
      <c r="B2360" s="14"/>
      <c r="C2360" s="14"/>
      <c r="D2360" s="14"/>
      <c r="E2360" s="14"/>
      <c r="F2360" s="149" t="str">
        <f t="shared" si="477"/>
        <v/>
      </c>
      <c r="G2360" s="148" t="str">
        <f>IF(F2360="","",SUMIF(Supplier,Waste_Input!E2360,TotalSampleWeight))</f>
        <v/>
      </c>
      <c r="H2360" s="150" t="str">
        <f t="shared" si="478"/>
        <v/>
      </c>
      <c r="I2360" s="150" t="str">
        <f t="shared" si="479"/>
        <v/>
      </c>
      <c r="J2360" s="150" t="str">
        <f t="shared" si="480"/>
        <v/>
      </c>
      <c r="K2360" s="150" t="str">
        <f t="shared" si="481"/>
        <v/>
      </c>
      <c r="L2360" s="150" t="str">
        <f t="shared" si="482"/>
        <v/>
      </c>
      <c r="M2360" s="150" t="str">
        <f t="shared" si="483"/>
        <v/>
      </c>
      <c r="N2360" s="172" t="str">
        <f t="shared" si="484"/>
        <v/>
      </c>
      <c r="O2360" s="150" t="str">
        <f t="shared" si="485"/>
        <v/>
      </c>
      <c r="P2360" s="151" t="str">
        <f t="shared" si="486"/>
        <v/>
      </c>
      <c r="Q2360" s="150" t="str">
        <f t="shared" si="476"/>
        <v/>
      </c>
      <c r="R2360" s="126" t="str">
        <f t="array" ref="R2360">IF(AND(ISTEXT(E2360),D2360="TR"),_xlfn.STDEV.S(IF(Supplier=E2360,Target)),"")</f>
        <v/>
      </c>
      <c r="S2360" s="143" t="e">
        <f t="shared" si="487"/>
        <v>#VALUE!</v>
      </c>
      <c r="T2360" s="146" t="e">
        <f t="shared" si="488"/>
        <v>#VALUE!</v>
      </c>
    </row>
    <row r="2361" spans="1:20" x14ac:dyDescent="0.2">
      <c r="A2361" s="14"/>
      <c r="B2361" s="14"/>
      <c r="C2361" s="14"/>
      <c r="D2361" s="14"/>
      <c r="E2361" s="14"/>
      <c r="F2361" s="149" t="str">
        <f t="shared" si="477"/>
        <v/>
      </c>
      <c r="G2361" s="148" t="str">
        <f>IF(F2361="","",SUMIF(Supplier,Waste_Input!E2361,TotalSampleWeight))</f>
        <v/>
      </c>
      <c r="H2361" s="150" t="str">
        <f t="shared" si="478"/>
        <v/>
      </c>
      <c r="I2361" s="150" t="str">
        <f t="shared" si="479"/>
        <v/>
      </c>
      <c r="J2361" s="150" t="str">
        <f t="shared" si="480"/>
        <v/>
      </c>
      <c r="K2361" s="150" t="str">
        <f t="shared" si="481"/>
        <v/>
      </c>
      <c r="L2361" s="150" t="str">
        <f t="shared" si="482"/>
        <v/>
      </c>
      <c r="M2361" s="150" t="str">
        <f t="shared" si="483"/>
        <v/>
      </c>
      <c r="N2361" s="172" t="str">
        <f t="shared" si="484"/>
        <v/>
      </c>
      <c r="O2361" s="150" t="str">
        <f t="shared" si="485"/>
        <v/>
      </c>
      <c r="P2361" s="151" t="str">
        <f t="shared" si="486"/>
        <v/>
      </c>
      <c r="Q2361" s="150" t="str">
        <f t="shared" si="476"/>
        <v/>
      </c>
      <c r="R2361" s="126" t="str">
        <f t="array" ref="R2361">IF(AND(ISTEXT(E2361),D2361="TR"),_xlfn.STDEV.S(IF(Supplier=E2361,Target)),"")</f>
        <v/>
      </c>
      <c r="S2361" s="143" t="e">
        <f t="shared" si="487"/>
        <v>#VALUE!</v>
      </c>
      <c r="T2361" s="146" t="e">
        <f t="shared" si="488"/>
        <v>#VALUE!</v>
      </c>
    </row>
    <row r="2362" spans="1:20" x14ac:dyDescent="0.2">
      <c r="A2362" s="14"/>
      <c r="B2362" s="14"/>
      <c r="C2362" s="14"/>
      <c r="D2362" s="14"/>
      <c r="E2362" s="14"/>
      <c r="F2362" s="149" t="str">
        <f t="shared" si="477"/>
        <v/>
      </c>
      <c r="G2362" s="148" t="str">
        <f>IF(F2362="","",SUMIF(Supplier,Waste_Input!E2362,TotalSampleWeight))</f>
        <v/>
      </c>
      <c r="H2362" s="150" t="str">
        <f t="shared" si="478"/>
        <v/>
      </c>
      <c r="I2362" s="150" t="str">
        <f t="shared" si="479"/>
        <v/>
      </c>
      <c r="J2362" s="150" t="str">
        <f t="shared" si="480"/>
        <v/>
      </c>
      <c r="K2362" s="150" t="str">
        <f t="shared" si="481"/>
        <v/>
      </c>
      <c r="L2362" s="150" t="str">
        <f t="shared" si="482"/>
        <v/>
      </c>
      <c r="M2362" s="150" t="str">
        <f t="shared" si="483"/>
        <v/>
      </c>
      <c r="N2362" s="172" t="str">
        <f t="shared" si="484"/>
        <v/>
      </c>
      <c r="O2362" s="150" t="str">
        <f t="shared" si="485"/>
        <v/>
      </c>
      <c r="P2362" s="151" t="str">
        <f t="shared" si="486"/>
        <v/>
      </c>
      <c r="Q2362" s="150" t="str">
        <f t="shared" si="476"/>
        <v/>
      </c>
      <c r="R2362" s="126" t="str">
        <f t="array" ref="R2362">IF(AND(ISTEXT(E2362),D2362="TR"),_xlfn.STDEV.S(IF(Supplier=E2362,Target)),"")</f>
        <v/>
      </c>
      <c r="S2362" s="143" t="e">
        <f t="shared" si="487"/>
        <v>#VALUE!</v>
      </c>
      <c r="T2362" s="146" t="e">
        <f t="shared" si="488"/>
        <v>#VALUE!</v>
      </c>
    </row>
    <row r="2363" spans="1:20" x14ac:dyDescent="0.2">
      <c r="A2363" s="14"/>
      <c r="B2363" s="14"/>
      <c r="C2363" s="14"/>
      <c r="D2363" s="14"/>
      <c r="E2363" s="14"/>
      <c r="F2363" s="149" t="str">
        <f t="shared" si="477"/>
        <v/>
      </c>
      <c r="G2363" s="148" t="str">
        <f>IF(F2363="","",SUMIF(Supplier,Waste_Input!E2363,TotalSampleWeight))</f>
        <v/>
      </c>
      <c r="H2363" s="150" t="str">
        <f t="shared" si="478"/>
        <v/>
      </c>
      <c r="I2363" s="150" t="str">
        <f t="shared" si="479"/>
        <v/>
      </c>
      <c r="J2363" s="150" t="str">
        <f t="shared" si="480"/>
        <v/>
      </c>
      <c r="K2363" s="150" t="str">
        <f t="shared" si="481"/>
        <v/>
      </c>
      <c r="L2363" s="150" t="str">
        <f t="shared" si="482"/>
        <v/>
      </c>
      <c r="M2363" s="150" t="str">
        <f t="shared" si="483"/>
        <v/>
      </c>
      <c r="N2363" s="172" t="str">
        <f t="shared" si="484"/>
        <v/>
      </c>
      <c r="O2363" s="150" t="str">
        <f t="shared" si="485"/>
        <v/>
      </c>
      <c r="P2363" s="151" t="str">
        <f t="shared" si="486"/>
        <v/>
      </c>
      <c r="Q2363" s="150" t="str">
        <f t="shared" si="476"/>
        <v/>
      </c>
      <c r="R2363" s="126" t="str">
        <f t="array" ref="R2363">IF(AND(ISTEXT(E2363),D2363="TR"),_xlfn.STDEV.S(IF(Supplier=E2363,Target)),"")</f>
        <v/>
      </c>
      <c r="S2363" s="143" t="e">
        <f t="shared" si="487"/>
        <v>#VALUE!</v>
      </c>
      <c r="T2363" s="146" t="e">
        <f t="shared" si="488"/>
        <v>#VALUE!</v>
      </c>
    </row>
    <row r="2364" spans="1:20" x14ac:dyDescent="0.2">
      <c r="A2364" s="14"/>
      <c r="B2364" s="14"/>
      <c r="C2364" s="14"/>
      <c r="D2364" s="14"/>
      <c r="E2364" s="14"/>
      <c r="F2364" s="149" t="str">
        <f t="shared" si="477"/>
        <v/>
      </c>
      <c r="G2364" s="148" t="str">
        <f>IF(F2364="","",SUMIF(Supplier,Waste_Input!E2364,TotalSampleWeight))</f>
        <v/>
      </c>
      <c r="H2364" s="150" t="str">
        <f t="shared" si="478"/>
        <v/>
      </c>
      <c r="I2364" s="150" t="str">
        <f t="shared" si="479"/>
        <v/>
      </c>
      <c r="J2364" s="150" t="str">
        <f t="shared" si="480"/>
        <v/>
      </c>
      <c r="K2364" s="150" t="str">
        <f t="shared" si="481"/>
        <v/>
      </c>
      <c r="L2364" s="150" t="str">
        <f t="shared" si="482"/>
        <v/>
      </c>
      <c r="M2364" s="150" t="str">
        <f t="shared" si="483"/>
        <v/>
      </c>
      <c r="N2364" s="172" t="str">
        <f t="shared" si="484"/>
        <v/>
      </c>
      <c r="O2364" s="150" t="str">
        <f t="shared" si="485"/>
        <v/>
      </c>
      <c r="P2364" s="151" t="str">
        <f t="shared" si="486"/>
        <v/>
      </c>
      <c r="Q2364" s="150" t="str">
        <f t="shared" si="476"/>
        <v/>
      </c>
      <c r="R2364" s="126" t="str">
        <f t="array" ref="R2364">IF(AND(ISTEXT(E2364),D2364="TR"),_xlfn.STDEV.S(IF(Supplier=E2364,Target)),"")</f>
        <v/>
      </c>
      <c r="S2364" s="143" t="e">
        <f t="shared" si="487"/>
        <v>#VALUE!</v>
      </c>
      <c r="T2364" s="146" t="e">
        <f t="shared" si="488"/>
        <v>#VALUE!</v>
      </c>
    </row>
    <row r="2365" spans="1:20" x14ac:dyDescent="0.2">
      <c r="A2365" s="14"/>
      <c r="B2365" s="14"/>
      <c r="C2365" s="14"/>
      <c r="D2365" s="14"/>
      <c r="E2365" s="14"/>
      <c r="F2365" s="149" t="str">
        <f t="shared" si="477"/>
        <v/>
      </c>
      <c r="G2365" s="148" t="str">
        <f>IF(F2365="","",SUMIF(Supplier,Waste_Input!E2365,TotalSampleWeight))</f>
        <v/>
      </c>
      <c r="H2365" s="150" t="str">
        <f t="shared" si="478"/>
        <v/>
      </c>
      <c r="I2365" s="150" t="str">
        <f t="shared" si="479"/>
        <v/>
      </c>
      <c r="J2365" s="150" t="str">
        <f t="shared" si="480"/>
        <v/>
      </c>
      <c r="K2365" s="150" t="str">
        <f t="shared" si="481"/>
        <v/>
      </c>
      <c r="L2365" s="150" t="str">
        <f t="shared" si="482"/>
        <v/>
      </c>
      <c r="M2365" s="150" t="str">
        <f t="shared" si="483"/>
        <v/>
      </c>
      <c r="N2365" s="172" t="str">
        <f t="shared" si="484"/>
        <v/>
      </c>
      <c r="O2365" s="150" t="str">
        <f t="shared" si="485"/>
        <v/>
      </c>
      <c r="P2365" s="151" t="str">
        <f t="shared" si="486"/>
        <v/>
      </c>
      <c r="Q2365" s="150" t="str">
        <f t="shared" si="476"/>
        <v/>
      </c>
      <c r="R2365" s="126" t="str">
        <f t="array" ref="R2365">IF(AND(ISTEXT(E2365),D2365="TR"),_xlfn.STDEV.S(IF(Supplier=E2365,Target)),"")</f>
        <v/>
      </c>
      <c r="S2365" s="143" t="e">
        <f t="shared" si="487"/>
        <v>#VALUE!</v>
      </c>
      <c r="T2365" s="146" t="e">
        <f t="shared" si="488"/>
        <v>#VALUE!</v>
      </c>
    </row>
    <row r="2366" spans="1:20" x14ac:dyDescent="0.2">
      <c r="A2366" s="14"/>
      <c r="B2366" s="14"/>
      <c r="C2366" s="14"/>
      <c r="D2366" s="14"/>
      <c r="E2366" s="14"/>
      <c r="F2366" s="149" t="str">
        <f t="shared" si="477"/>
        <v/>
      </c>
      <c r="G2366" s="148" t="str">
        <f>IF(F2366="","",SUMIF(Supplier,Waste_Input!E2366,TotalSampleWeight))</f>
        <v/>
      </c>
      <c r="H2366" s="150" t="str">
        <f t="shared" si="478"/>
        <v/>
      </c>
      <c r="I2366" s="150" t="str">
        <f t="shared" si="479"/>
        <v/>
      </c>
      <c r="J2366" s="150" t="str">
        <f t="shared" si="480"/>
        <v/>
      </c>
      <c r="K2366" s="150" t="str">
        <f t="shared" si="481"/>
        <v/>
      </c>
      <c r="L2366" s="150" t="str">
        <f t="shared" si="482"/>
        <v/>
      </c>
      <c r="M2366" s="150" t="str">
        <f t="shared" si="483"/>
        <v/>
      </c>
      <c r="N2366" s="172" t="str">
        <f t="shared" si="484"/>
        <v/>
      </c>
      <c r="O2366" s="150" t="str">
        <f t="shared" si="485"/>
        <v/>
      </c>
      <c r="P2366" s="151" t="str">
        <f t="shared" si="486"/>
        <v/>
      </c>
      <c r="Q2366" s="150" t="str">
        <f t="shared" si="476"/>
        <v/>
      </c>
      <c r="R2366" s="126" t="str">
        <f t="array" ref="R2366">IF(AND(ISTEXT(E2366),D2366="TR"),_xlfn.STDEV.S(IF(Supplier=E2366,Target)),"")</f>
        <v/>
      </c>
      <c r="S2366" s="143" t="e">
        <f t="shared" si="487"/>
        <v>#VALUE!</v>
      </c>
      <c r="T2366" s="146" t="e">
        <f t="shared" si="488"/>
        <v>#VALUE!</v>
      </c>
    </row>
    <row r="2367" spans="1:20" x14ac:dyDescent="0.2">
      <c r="A2367" s="14"/>
      <c r="B2367" s="14"/>
      <c r="C2367" s="14"/>
      <c r="D2367" s="14"/>
      <c r="E2367" s="14"/>
      <c r="F2367" s="149" t="str">
        <f t="shared" si="477"/>
        <v/>
      </c>
      <c r="G2367" s="148" t="str">
        <f>IF(F2367="","",SUMIF(Supplier,Waste_Input!E2367,TotalSampleWeight))</f>
        <v/>
      </c>
      <c r="H2367" s="150" t="str">
        <f t="shared" si="478"/>
        <v/>
      </c>
      <c r="I2367" s="150" t="str">
        <f t="shared" si="479"/>
        <v/>
      </c>
      <c r="J2367" s="150" t="str">
        <f t="shared" si="480"/>
        <v/>
      </c>
      <c r="K2367" s="150" t="str">
        <f t="shared" si="481"/>
        <v/>
      </c>
      <c r="L2367" s="150" t="str">
        <f t="shared" si="482"/>
        <v/>
      </c>
      <c r="M2367" s="150" t="str">
        <f t="shared" si="483"/>
        <v/>
      </c>
      <c r="N2367" s="172" t="str">
        <f t="shared" si="484"/>
        <v/>
      </c>
      <c r="O2367" s="150" t="str">
        <f t="shared" si="485"/>
        <v/>
      </c>
      <c r="P2367" s="151" t="str">
        <f t="shared" si="486"/>
        <v/>
      </c>
      <c r="Q2367" s="150" t="str">
        <f t="shared" si="476"/>
        <v/>
      </c>
      <c r="R2367" s="126" t="str">
        <f t="array" ref="R2367">IF(AND(ISTEXT(E2367),D2367="TR"),_xlfn.STDEV.S(IF(Supplier=E2367,Target)),"")</f>
        <v/>
      </c>
      <c r="S2367" s="143" t="e">
        <f t="shared" si="487"/>
        <v>#VALUE!</v>
      </c>
      <c r="T2367" s="146" t="e">
        <f t="shared" si="488"/>
        <v>#VALUE!</v>
      </c>
    </row>
    <row r="2368" spans="1:20" x14ac:dyDescent="0.2">
      <c r="A2368" s="14"/>
      <c r="B2368" s="14"/>
      <c r="C2368" s="14"/>
      <c r="D2368" s="14"/>
      <c r="E2368" s="14"/>
      <c r="F2368" s="149" t="str">
        <f t="shared" si="477"/>
        <v/>
      </c>
      <c r="G2368" s="148" t="str">
        <f>IF(F2368="","",SUMIF(Supplier,Waste_Input!E2368,TotalSampleWeight))</f>
        <v/>
      </c>
      <c r="H2368" s="150" t="str">
        <f t="shared" si="478"/>
        <v/>
      </c>
      <c r="I2368" s="150" t="str">
        <f t="shared" si="479"/>
        <v/>
      </c>
      <c r="J2368" s="150" t="str">
        <f t="shared" si="480"/>
        <v/>
      </c>
      <c r="K2368" s="150" t="str">
        <f t="shared" si="481"/>
        <v/>
      </c>
      <c r="L2368" s="150" t="str">
        <f t="shared" si="482"/>
        <v/>
      </c>
      <c r="M2368" s="150" t="str">
        <f t="shared" si="483"/>
        <v/>
      </c>
      <c r="N2368" s="172" t="str">
        <f t="shared" si="484"/>
        <v/>
      </c>
      <c r="O2368" s="150" t="str">
        <f t="shared" si="485"/>
        <v/>
      </c>
      <c r="P2368" s="151" t="str">
        <f t="shared" si="486"/>
        <v/>
      </c>
      <c r="Q2368" s="150" t="str">
        <f t="shared" si="476"/>
        <v/>
      </c>
      <c r="R2368" s="126" t="str">
        <f t="array" ref="R2368">IF(AND(ISTEXT(E2368),D2368="TR"),_xlfn.STDEV.S(IF(Supplier=E2368,Target)),"")</f>
        <v/>
      </c>
      <c r="S2368" s="143" t="e">
        <f t="shared" si="487"/>
        <v>#VALUE!</v>
      </c>
      <c r="T2368" s="146" t="e">
        <f t="shared" si="488"/>
        <v>#VALUE!</v>
      </c>
    </row>
    <row r="2369" spans="1:20" x14ac:dyDescent="0.2">
      <c r="A2369" s="14"/>
      <c r="B2369" s="14"/>
      <c r="C2369" s="14"/>
      <c r="D2369" s="14"/>
      <c r="E2369" s="14"/>
      <c r="F2369" s="149" t="str">
        <f t="shared" si="477"/>
        <v/>
      </c>
      <c r="G2369" s="148" t="str">
        <f>IF(F2369="","",SUMIF(Supplier,Waste_Input!E2369,TotalSampleWeight))</f>
        <v/>
      </c>
      <c r="H2369" s="150" t="str">
        <f t="shared" si="478"/>
        <v/>
      </c>
      <c r="I2369" s="150" t="str">
        <f t="shared" si="479"/>
        <v/>
      </c>
      <c r="J2369" s="150" t="str">
        <f t="shared" si="480"/>
        <v/>
      </c>
      <c r="K2369" s="150" t="str">
        <f t="shared" si="481"/>
        <v/>
      </c>
      <c r="L2369" s="150" t="str">
        <f t="shared" si="482"/>
        <v/>
      </c>
      <c r="M2369" s="150" t="str">
        <f t="shared" si="483"/>
        <v/>
      </c>
      <c r="N2369" s="172" t="str">
        <f t="shared" si="484"/>
        <v/>
      </c>
      <c r="O2369" s="150" t="str">
        <f t="shared" si="485"/>
        <v/>
      </c>
      <c r="P2369" s="151" t="str">
        <f t="shared" si="486"/>
        <v/>
      </c>
      <c r="Q2369" s="150" t="str">
        <f t="shared" si="476"/>
        <v/>
      </c>
      <c r="R2369" s="126" t="str">
        <f t="array" ref="R2369">IF(AND(ISTEXT(E2369),D2369="TR"),_xlfn.STDEV.S(IF(Supplier=E2369,Target)),"")</f>
        <v/>
      </c>
      <c r="S2369" s="143" t="e">
        <f t="shared" si="487"/>
        <v>#VALUE!</v>
      </c>
      <c r="T2369" s="146" t="e">
        <f t="shared" si="488"/>
        <v>#VALUE!</v>
      </c>
    </row>
    <row r="2370" spans="1:20" x14ac:dyDescent="0.2">
      <c r="A2370" s="14"/>
      <c r="B2370" s="14"/>
      <c r="C2370" s="14"/>
      <c r="D2370" s="14"/>
      <c r="E2370" s="14"/>
      <c r="F2370" s="149" t="str">
        <f t="shared" si="477"/>
        <v/>
      </c>
      <c r="G2370" s="148" t="str">
        <f>IF(F2370="","",SUMIF(Supplier,Waste_Input!E2370,TotalSampleWeight))</f>
        <v/>
      </c>
      <c r="H2370" s="150" t="str">
        <f t="shared" si="478"/>
        <v/>
      </c>
      <c r="I2370" s="150" t="str">
        <f t="shared" si="479"/>
        <v/>
      </c>
      <c r="J2370" s="150" t="str">
        <f t="shared" si="480"/>
        <v/>
      </c>
      <c r="K2370" s="150" t="str">
        <f t="shared" si="481"/>
        <v/>
      </c>
      <c r="L2370" s="150" t="str">
        <f t="shared" si="482"/>
        <v/>
      </c>
      <c r="M2370" s="150" t="str">
        <f t="shared" si="483"/>
        <v/>
      </c>
      <c r="N2370" s="172" t="str">
        <f t="shared" si="484"/>
        <v/>
      </c>
      <c r="O2370" s="150" t="str">
        <f t="shared" si="485"/>
        <v/>
      </c>
      <c r="P2370" s="151" t="str">
        <f t="shared" si="486"/>
        <v/>
      </c>
      <c r="Q2370" s="150" t="str">
        <f t="shared" ref="Q2370:Q2433" si="489">IFERROR(IF(AND(ISTEXT(E2370),D2370="TR"),AVERAGEIF(Supplier,E2370,Fragments),""),"")</f>
        <v/>
      </c>
      <c r="R2370" s="126" t="str">
        <f t="array" ref="R2370">IF(AND(ISTEXT(E2370),D2370="TR"),_xlfn.STDEV.S(IF(Supplier=E2370,Target)),"")</f>
        <v/>
      </c>
      <c r="S2370" s="143" t="e">
        <f t="shared" si="487"/>
        <v>#VALUE!</v>
      </c>
      <c r="T2370" s="146" t="e">
        <f t="shared" si="488"/>
        <v>#VALUE!</v>
      </c>
    </row>
    <row r="2371" spans="1:20" x14ac:dyDescent="0.2">
      <c r="A2371" s="14"/>
      <c r="B2371" s="14"/>
      <c r="C2371" s="14"/>
      <c r="D2371" s="14"/>
      <c r="E2371" s="14"/>
      <c r="F2371" s="149" t="str">
        <f t="shared" ref="F2371:F2434" si="490">IF(AND(ISTEXT(E2371),D2371="TR"),COUNTIF(Supplier,"*"&amp;E2371&amp;"*"),"")</f>
        <v/>
      </c>
      <c r="G2371" s="148" t="str">
        <f>IF(F2371="","",SUMIF(Supplier,Waste_Input!E2371,TotalSampleWeight))</f>
        <v/>
      </c>
      <c r="H2371" s="150" t="str">
        <f t="shared" ref="H2371:H2434" si="491">IFERROR(IF(AND(ISTEXT(E2371),D2371="TR"),AVERAGEIF(Supplier,E2371,Plastic),""),"")</f>
        <v/>
      </c>
      <c r="I2371" s="150" t="str">
        <f t="shared" ref="I2371:I2434" si="492">IFERROR(IF(AND(ISTEXT(E2371),D2371="TR"),AVERAGEIF(Supplier,E2371,Glass),""),"")</f>
        <v/>
      </c>
      <c r="J2371" s="150" t="str">
        <f t="shared" ref="J2371:J2434" si="493">IFERROR(IF(AND(ISTEXT(E2371),D2371="TR"),AVERAGEIF(Supplier,E2371,Paper),""),"")</f>
        <v/>
      </c>
      <c r="K2371" s="150" t="str">
        <f t="shared" ref="K2371:K2434" si="494">IFERROR(IF(AND(ISTEXT(E2371),D2371="TR"),AVERAGEIF(Supplier,E2371,Cardboard),""),"")</f>
        <v/>
      </c>
      <c r="L2371" s="150" t="str">
        <f t="shared" ref="L2371:L2434" si="495">IFERROR(IF(AND(ISTEXT(E2371),D2371="TR"),AVERAGEIF(Supplier,E2371,Metals),""),"")</f>
        <v/>
      </c>
      <c r="M2371" s="150" t="str">
        <f t="shared" ref="M2371:M2434" si="496">IFERROR(IF(AND(ISTEXT(E2371),D2371="TR"),AVERAGEIF(Supplier,E2371,Target),""),"")</f>
        <v/>
      </c>
      <c r="N2371" s="172" t="str">
        <f t="shared" ref="N2371:N2434" si="497">IFERROR(R2371,"")</f>
        <v/>
      </c>
      <c r="O2371" s="150" t="str">
        <f t="shared" ref="O2371:O2434" si="498">IFERROR(IF(AND(ISTEXT(E2371),D2371="TR"), AVERAGEIF(Supplier,E2371,NonTarget),""),"")</f>
        <v/>
      </c>
      <c r="P2371" s="151" t="str">
        <f t="shared" ref="P2371:P2434" si="499">IFERROR(IF(AND(ISTEXT(E2371),D2371="TR"),AVERAGEIF(Supplier,E2371,NonRecycable),""),"")</f>
        <v/>
      </c>
      <c r="Q2371" s="150" t="str">
        <f t="shared" si="489"/>
        <v/>
      </c>
      <c r="R2371" s="126" t="str">
        <f t="array" ref="R2371">IF(AND(ISTEXT(E2371),D2371="TR"),_xlfn.STDEV.S(IF(Supplier=E2371,Target)),"")</f>
        <v/>
      </c>
      <c r="S2371" s="143" t="e">
        <f t="shared" ref="S2371:S2434" si="500">F2371-ROUNDDOWN(C2371/125,0)</f>
        <v>#VALUE!</v>
      </c>
      <c r="T2371" s="146" t="e">
        <f t="shared" ref="T2371:T2434" si="501">G2371/F2371</f>
        <v>#VALUE!</v>
      </c>
    </row>
    <row r="2372" spans="1:20" x14ac:dyDescent="0.2">
      <c r="A2372" s="14"/>
      <c r="B2372" s="14"/>
      <c r="C2372" s="14"/>
      <c r="D2372" s="14"/>
      <c r="E2372" s="14"/>
      <c r="F2372" s="149" t="str">
        <f t="shared" si="490"/>
        <v/>
      </c>
      <c r="G2372" s="148" t="str">
        <f>IF(F2372="","",SUMIF(Supplier,Waste_Input!E2372,TotalSampleWeight))</f>
        <v/>
      </c>
      <c r="H2372" s="150" t="str">
        <f t="shared" si="491"/>
        <v/>
      </c>
      <c r="I2372" s="150" t="str">
        <f t="shared" si="492"/>
        <v/>
      </c>
      <c r="J2372" s="150" t="str">
        <f t="shared" si="493"/>
        <v/>
      </c>
      <c r="K2372" s="150" t="str">
        <f t="shared" si="494"/>
        <v/>
      </c>
      <c r="L2372" s="150" t="str">
        <f t="shared" si="495"/>
        <v/>
      </c>
      <c r="M2372" s="150" t="str">
        <f t="shared" si="496"/>
        <v/>
      </c>
      <c r="N2372" s="172" t="str">
        <f t="shared" si="497"/>
        <v/>
      </c>
      <c r="O2372" s="150" t="str">
        <f t="shared" si="498"/>
        <v/>
      </c>
      <c r="P2372" s="151" t="str">
        <f t="shared" si="499"/>
        <v/>
      </c>
      <c r="Q2372" s="150" t="str">
        <f t="shared" si="489"/>
        <v/>
      </c>
      <c r="R2372" s="126" t="str">
        <f t="array" ref="R2372">IF(AND(ISTEXT(E2372),D2372="TR"),_xlfn.STDEV.S(IF(Supplier=E2372,Target)),"")</f>
        <v/>
      </c>
      <c r="S2372" s="143" t="e">
        <f t="shared" si="500"/>
        <v>#VALUE!</v>
      </c>
      <c r="T2372" s="146" t="e">
        <f t="shared" si="501"/>
        <v>#VALUE!</v>
      </c>
    </row>
    <row r="2373" spans="1:20" x14ac:dyDescent="0.2">
      <c r="A2373" s="14"/>
      <c r="B2373" s="14"/>
      <c r="C2373" s="14"/>
      <c r="D2373" s="14"/>
      <c r="E2373" s="14"/>
      <c r="F2373" s="149" t="str">
        <f t="shared" si="490"/>
        <v/>
      </c>
      <c r="G2373" s="148" t="str">
        <f>IF(F2373="","",SUMIF(Supplier,Waste_Input!E2373,TotalSampleWeight))</f>
        <v/>
      </c>
      <c r="H2373" s="150" t="str">
        <f t="shared" si="491"/>
        <v/>
      </c>
      <c r="I2373" s="150" t="str">
        <f t="shared" si="492"/>
        <v/>
      </c>
      <c r="J2373" s="150" t="str">
        <f t="shared" si="493"/>
        <v/>
      </c>
      <c r="K2373" s="150" t="str">
        <f t="shared" si="494"/>
        <v/>
      </c>
      <c r="L2373" s="150" t="str">
        <f t="shared" si="495"/>
        <v/>
      </c>
      <c r="M2373" s="150" t="str">
        <f t="shared" si="496"/>
        <v/>
      </c>
      <c r="N2373" s="172" t="str">
        <f t="shared" si="497"/>
        <v/>
      </c>
      <c r="O2373" s="150" t="str">
        <f t="shared" si="498"/>
        <v/>
      </c>
      <c r="P2373" s="151" t="str">
        <f t="shared" si="499"/>
        <v/>
      </c>
      <c r="Q2373" s="150" t="str">
        <f t="shared" si="489"/>
        <v/>
      </c>
      <c r="R2373" s="126" t="str">
        <f t="array" ref="R2373">IF(AND(ISTEXT(E2373),D2373="TR"),_xlfn.STDEV.S(IF(Supplier=E2373,Target)),"")</f>
        <v/>
      </c>
      <c r="S2373" s="143" t="e">
        <f t="shared" si="500"/>
        <v>#VALUE!</v>
      </c>
      <c r="T2373" s="146" t="e">
        <f t="shared" si="501"/>
        <v>#VALUE!</v>
      </c>
    </row>
    <row r="2374" spans="1:20" x14ac:dyDescent="0.2">
      <c r="A2374" s="14"/>
      <c r="B2374" s="14"/>
      <c r="C2374" s="14"/>
      <c r="D2374" s="14"/>
      <c r="E2374" s="14"/>
      <c r="F2374" s="149" t="str">
        <f t="shared" si="490"/>
        <v/>
      </c>
      <c r="G2374" s="148" t="str">
        <f>IF(F2374="","",SUMIF(Supplier,Waste_Input!E2374,TotalSampleWeight))</f>
        <v/>
      </c>
      <c r="H2374" s="150" t="str">
        <f t="shared" si="491"/>
        <v/>
      </c>
      <c r="I2374" s="150" t="str">
        <f t="shared" si="492"/>
        <v/>
      </c>
      <c r="J2374" s="150" t="str">
        <f t="shared" si="493"/>
        <v/>
      </c>
      <c r="K2374" s="150" t="str">
        <f t="shared" si="494"/>
        <v/>
      </c>
      <c r="L2374" s="150" t="str">
        <f t="shared" si="495"/>
        <v/>
      </c>
      <c r="M2374" s="150" t="str">
        <f t="shared" si="496"/>
        <v/>
      </c>
      <c r="N2374" s="172" t="str">
        <f t="shared" si="497"/>
        <v/>
      </c>
      <c r="O2374" s="150" t="str">
        <f t="shared" si="498"/>
        <v/>
      </c>
      <c r="P2374" s="151" t="str">
        <f t="shared" si="499"/>
        <v/>
      </c>
      <c r="Q2374" s="150" t="str">
        <f t="shared" si="489"/>
        <v/>
      </c>
      <c r="R2374" s="126" t="str">
        <f t="array" ref="R2374">IF(AND(ISTEXT(E2374),D2374="TR"),_xlfn.STDEV.S(IF(Supplier=E2374,Target)),"")</f>
        <v/>
      </c>
      <c r="S2374" s="143" t="e">
        <f t="shared" si="500"/>
        <v>#VALUE!</v>
      </c>
      <c r="T2374" s="146" t="e">
        <f t="shared" si="501"/>
        <v>#VALUE!</v>
      </c>
    </row>
    <row r="2375" spans="1:20" x14ac:dyDescent="0.2">
      <c r="A2375" s="14"/>
      <c r="B2375" s="14"/>
      <c r="C2375" s="14"/>
      <c r="D2375" s="14"/>
      <c r="E2375" s="14"/>
      <c r="F2375" s="149" t="str">
        <f t="shared" si="490"/>
        <v/>
      </c>
      <c r="G2375" s="148" t="str">
        <f>IF(F2375="","",SUMIF(Supplier,Waste_Input!E2375,TotalSampleWeight))</f>
        <v/>
      </c>
      <c r="H2375" s="150" t="str">
        <f t="shared" si="491"/>
        <v/>
      </c>
      <c r="I2375" s="150" t="str">
        <f t="shared" si="492"/>
        <v/>
      </c>
      <c r="J2375" s="150" t="str">
        <f t="shared" si="493"/>
        <v/>
      </c>
      <c r="K2375" s="150" t="str">
        <f t="shared" si="494"/>
        <v/>
      </c>
      <c r="L2375" s="150" t="str">
        <f t="shared" si="495"/>
        <v/>
      </c>
      <c r="M2375" s="150" t="str">
        <f t="shared" si="496"/>
        <v/>
      </c>
      <c r="N2375" s="172" t="str">
        <f t="shared" si="497"/>
        <v/>
      </c>
      <c r="O2375" s="150" t="str">
        <f t="shared" si="498"/>
        <v/>
      </c>
      <c r="P2375" s="151" t="str">
        <f t="shared" si="499"/>
        <v/>
      </c>
      <c r="Q2375" s="150" t="str">
        <f t="shared" si="489"/>
        <v/>
      </c>
      <c r="R2375" s="126" t="str">
        <f t="array" ref="R2375">IF(AND(ISTEXT(E2375),D2375="TR"),_xlfn.STDEV.S(IF(Supplier=E2375,Target)),"")</f>
        <v/>
      </c>
      <c r="S2375" s="143" t="e">
        <f t="shared" si="500"/>
        <v>#VALUE!</v>
      </c>
      <c r="T2375" s="146" t="e">
        <f t="shared" si="501"/>
        <v>#VALUE!</v>
      </c>
    </row>
    <row r="2376" spans="1:20" x14ac:dyDescent="0.2">
      <c r="A2376" s="14"/>
      <c r="B2376" s="14"/>
      <c r="C2376" s="14"/>
      <c r="D2376" s="14"/>
      <c r="E2376" s="14"/>
      <c r="F2376" s="149" t="str">
        <f t="shared" si="490"/>
        <v/>
      </c>
      <c r="G2376" s="148" t="str">
        <f>IF(F2376="","",SUMIF(Supplier,Waste_Input!E2376,TotalSampleWeight))</f>
        <v/>
      </c>
      <c r="H2376" s="150" t="str">
        <f t="shared" si="491"/>
        <v/>
      </c>
      <c r="I2376" s="150" t="str">
        <f t="shared" si="492"/>
        <v/>
      </c>
      <c r="J2376" s="150" t="str">
        <f t="shared" si="493"/>
        <v/>
      </c>
      <c r="K2376" s="150" t="str">
        <f t="shared" si="494"/>
        <v/>
      </c>
      <c r="L2376" s="150" t="str">
        <f t="shared" si="495"/>
        <v/>
      </c>
      <c r="M2376" s="150" t="str">
        <f t="shared" si="496"/>
        <v/>
      </c>
      <c r="N2376" s="172" t="str">
        <f t="shared" si="497"/>
        <v/>
      </c>
      <c r="O2376" s="150" t="str">
        <f t="shared" si="498"/>
        <v/>
      </c>
      <c r="P2376" s="151" t="str">
        <f t="shared" si="499"/>
        <v/>
      </c>
      <c r="Q2376" s="150" t="str">
        <f t="shared" si="489"/>
        <v/>
      </c>
      <c r="R2376" s="126" t="str">
        <f t="array" ref="R2376">IF(AND(ISTEXT(E2376),D2376="TR"),_xlfn.STDEV.S(IF(Supplier=E2376,Target)),"")</f>
        <v/>
      </c>
      <c r="S2376" s="143" t="e">
        <f t="shared" si="500"/>
        <v>#VALUE!</v>
      </c>
      <c r="T2376" s="146" t="e">
        <f t="shared" si="501"/>
        <v>#VALUE!</v>
      </c>
    </row>
    <row r="2377" spans="1:20" x14ac:dyDescent="0.2">
      <c r="A2377" s="14"/>
      <c r="B2377" s="14"/>
      <c r="C2377" s="14"/>
      <c r="D2377" s="14"/>
      <c r="E2377" s="14"/>
      <c r="F2377" s="149" t="str">
        <f t="shared" si="490"/>
        <v/>
      </c>
      <c r="G2377" s="148" t="str">
        <f>IF(F2377="","",SUMIF(Supplier,Waste_Input!E2377,TotalSampleWeight))</f>
        <v/>
      </c>
      <c r="H2377" s="150" t="str">
        <f t="shared" si="491"/>
        <v/>
      </c>
      <c r="I2377" s="150" t="str">
        <f t="shared" si="492"/>
        <v/>
      </c>
      <c r="J2377" s="150" t="str">
        <f t="shared" si="493"/>
        <v/>
      </c>
      <c r="K2377" s="150" t="str">
        <f t="shared" si="494"/>
        <v/>
      </c>
      <c r="L2377" s="150" t="str">
        <f t="shared" si="495"/>
        <v/>
      </c>
      <c r="M2377" s="150" t="str">
        <f t="shared" si="496"/>
        <v/>
      </c>
      <c r="N2377" s="172" t="str">
        <f t="shared" si="497"/>
        <v/>
      </c>
      <c r="O2377" s="150" t="str">
        <f t="shared" si="498"/>
        <v/>
      </c>
      <c r="P2377" s="151" t="str">
        <f t="shared" si="499"/>
        <v/>
      </c>
      <c r="Q2377" s="150" t="str">
        <f t="shared" si="489"/>
        <v/>
      </c>
      <c r="R2377" s="126" t="str">
        <f t="array" ref="R2377">IF(AND(ISTEXT(E2377),D2377="TR"),_xlfn.STDEV.S(IF(Supplier=E2377,Target)),"")</f>
        <v/>
      </c>
      <c r="S2377" s="143" t="e">
        <f t="shared" si="500"/>
        <v>#VALUE!</v>
      </c>
      <c r="T2377" s="146" t="e">
        <f t="shared" si="501"/>
        <v>#VALUE!</v>
      </c>
    </row>
    <row r="2378" spans="1:20" x14ac:dyDescent="0.2">
      <c r="A2378" s="14"/>
      <c r="B2378" s="14"/>
      <c r="C2378" s="14"/>
      <c r="D2378" s="14"/>
      <c r="E2378" s="14"/>
      <c r="F2378" s="149" t="str">
        <f t="shared" si="490"/>
        <v/>
      </c>
      <c r="G2378" s="148" t="str">
        <f>IF(F2378="","",SUMIF(Supplier,Waste_Input!E2378,TotalSampleWeight))</f>
        <v/>
      </c>
      <c r="H2378" s="150" t="str">
        <f t="shared" si="491"/>
        <v/>
      </c>
      <c r="I2378" s="150" t="str">
        <f t="shared" si="492"/>
        <v/>
      </c>
      <c r="J2378" s="150" t="str">
        <f t="shared" si="493"/>
        <v/>
      </c>
      <c r="K2378" s="150" t="str">
        <f t="shared" si="494"/>
        <v/>
      </c>
      <c r="L2378" s="150" t="str">
        <f t="shared" si="495"/>
        <v/>
      </c>
      <c r="M2378" s="150" t="str">
        <f t="shared" si="496"/>
        <v/>
      </c>
      <c r="N2378" s="172" t="str">
        <f t="shared" si="497"/>
        <v/>
      </c>
      <c r="O2378" s="150" t="str">
        <f t="shared" si="498"/>
        <v/>
      </c>
      <c r="P2378" s="151" t="str">
        <f t="shared" si="499"/>
        <v/>
      </c>
      <c r="Q2378" s="150" t="str">
        <f t="shared" si="489"/>
        <v/>
      </c>
      <c r="R2378" s="126" t="str">
        <f t="array" ref="R2378">IF(AND(ISTEXT(E2378),D2378="TR"),_xlfn.STDEV.S(IF(Supplier=E2378,Target)),"")</f>
        <v/>
      </c>
      <c r="S2378" s="143" t="e">
        <f t="shared" si="500"/>
        <v>#VALUE!</v>
      </c>
      <c r="T2378" s="146" t="e">
        <f t="shared" si="501"/>
        <v>#VALUE!</v>
      </c>
    </row>
    <row r="2379" spans="1:20" x14ac:dyDescent="0.2">
      <c r="A2379" s="14"/>
      <c r="B2379" s="14"/>
      <c r="C2379" s="14"/>
      <c r="D2379" s="14"/>
      <c r="E2379" s="14"/>
      <c r="F2379" s="149" t="str">
        <f t="shared" si="490"/>
        <v/>
      </c>
      <c r="G2379" s="148" t="str">
        <f>IF(F2379="","",SUMIF(Supplier,Waste_Input!E2379,TotalSampleWeight))</f>
        <v/>
      </c>
      <c r="H2379" s="150" t="str">
        <f t="shared" si="491"/>
        <v/>
      </c>
      <c r="I2379" s="150" t="str">
        <f t="shared" si="492"/>
        <v/>
      </c>
      <c r="J2379" s="150" t="str">
        <f t="shared" si="493"/>
        <v/>
      </c>
      <c r="K2379" s="150" t="str">
        <f t="shared" si="494"/>
        <v/>
      </c>
      <c r="L2379" s="150" t="str">
        <f t="shared" si="495"/>
        <v/>
      </c>
      <c r="M2379" s="150" t="str">
        <f t="shared" si="496"/>
        <v/>
      </c>
      <c r="N2379" s="172" t="str">
        <f t="shared" si="497"/>
        <v/>
      </c>
      <c r="O2379" s="150" t="str">
        <f t="shared" si="498"/>
        <v/>
      </c>
      <c r="P2379" s="151" t="str">
        <f t="shared" si="499"/>
        <v/>
      </c>
      <c r="Q2379" s="150" t="str">
        <f t="shared" si="489"/>
        <v/>
      </c>
      <c r="R2379" s="126" t="str">
        <f t="array" ref="R2379">IF(AND(ISTEXT(E2379),D2379="TR"),_xlfn.STDEV.S(IF(Supplier=E2379,Target)),"")</f>
        <v/>
      </c>
      <c r="S2379" s="143" t="e">
        <f t="shared" si="500"/>
        <v>#VALUE!</v>
      </c>
      <c r="T2379" s="146" t="e">
        <f t="shared" si="501"/>
        <v>#VALUE!</v>
      </c>
    </row>
    <row r="2380" spans="1:20" x14ac:dyDescent="0.2">
      <c r="A2380" s="14"/>
      <c r="B2380" s="14"/>
      <c r="C2380" s="14"/>
      <c r="D2380" s="14"/>
      <c r="E2380" s="14"/>
      <c r="F2380" s="149" t="str">
        <f t="shared" si="490"/>
        <v/>
      </c>
      <c r="G2380" s="148" t="str">
        <f>IF(F2380="","",SUMIF(Supplier,Waste_Input!E2380,TotalSampleWeight))</f>
        <v/>
      </c>
      <c r="H2380" s="150" t="str">
        <f t="shared" si="491"/>
        <v/>
      </c>
      <c r="I2380" s="150" t="str">
        <f t="shared" si="492"/>
        <v/>
      </c>
      <c r="J2380" s="150" t="str">
        <f t="shared" si="493"/>
        <v/>
      </c>
      <c r="K2380" s="150" t="str">
        <f t="shared" si="494"/>
        <v/>
      </c>
      <c r="L2380" s="150" t="str">
        <f t="shared" si="495"/>
        <v/>
      </c>
      <c r="M2380" s="150" t="str">
        <f t="shared" si="496"/>
        <v/>
      </c>
      <c r="N2380" s="172" t="str">
        <f t="shared" si="497"/>
        <v/>
      </c>
      <c r="O2380" s="150" t="str">
        <f t="shared" si="498"/>
        <v/>
      </c>
      <c r="P2380" s="151" t="str">
        <f t="shared" si="499"/>
        <v/>
      </c>
      <c r="Q2380" s="150" t="str">
        <f t="shared" si="489"/>
        <v/>
      </c>
      <c r="R2380" s="126" t="str">
        <f t="array" ref="R2380">IF(AND(ISTEXT(E2380),D2380="TR"),_xlfn.STDEV.S(IF(Supplier=E2380,Target)),"")</f>
        <v/>
      </c>
      <c r="S2380" s="143" t="e">
        <f t="shared" si="500"/>
        <v>#VALUE!</v>
      </c>
      <c r="T2380" s="146" t="e">
        <f t="shared" si="501"/>
        <v>#VALUE!</v>
      </c>
    </row>
    <row r="2381" spans="1:20" x14ac:dyDescent="0.2">
      <c r="A2381" s="14"/>
      <c r="B2381" s="14"/>
      <c r="C2381" s="14"/>
      <c r="D2381" s="14"/>
      <c r="E2381" s="14"/>
      <c r="F2381" s="149" t="str">
        <f t="shared" si="490"/>
        <v/>
      </c>
      <c r="G2381" s="148" t="str">
        <f>IF(F2381="","",SUMIF(Supplier,Waste_Input!E2381,TotalSampleWeight))</f>
        <v/>
      </c>
      <c r="H2381" s="150" t="str">
        <f t="shared" si="491"/>
        <v/>
      </c>
      <c r="I2381" s="150" t="str">
        <f t="shared" si="492"/>
        <v/>
      </c>
      <c r="J2381" s="150" t="str">
        <f t="shared" si="493"/>
        <v/>
      </c>
      <c r="K2381" s="150" t="str">
        <f t="shared" si="494"/>
        <v/>
      </c>
      <c r="L2381" s="150" t="str">
        <f t="shared" si="495"/>
        <v/>
      </c>
      <c r="M2381" s="150" t="str">
        <f t="shared" si="496"/>
        <v/>
      </c>
      <c r="N2381" s="172" t="str">
        <f t="shared" si="497"/>
        <v/>
      </c>
      <c r="O2381" s="150" t="str">
        <f t="shared" si="498"/>
        <v/>
      </c>
      <c r="P2381" s="151" t="str">
        <f t="shared" si="499"/>
        <v/>
      </c>
      <c r="Q2381" s="150" t="str">
        <f t="shared" si="489"/>
        <v/>
      </c>
      <c r="R2381" s="126" t="str">
        <f t="array" ref="R2381">IF(AND(ISTEXT(E2381),D2381="TR"),_xlfn.STDEV.S(IF(Supplier=E2381,Target)),"")</f>
        <v/>
      </c>
      <c r="S2381" s="143" t="e">
        <f t="shared" si="500"/>
        <v>#VALUE!</v>
      </c>
      <c r="T2381" s="146" t="e">
        <f t="shared" si="501"/>
        <v>#VALUE!</v>
      </c>
    </row>
    <row r="2382" spans="1:20" x14ac:dyDescent="0.2">
      <c r="A2382" s="14"/>
      <c r="B2382" s="14"/>
      <c r="C2382" s="14"/>
      <c r="D2382" s="14"/>
      <c r="E2382" s="14"/>
      <c r="F2382" s="149" t="str">
        <f t="shared" si="490"/>
        <v/>
      </c>
      <c r="G2382" s="148" t="str">
        <f>IF(F2382="","",SUMIF(Supplier,Waste_Input!E2382,TotalSampleWeight))</f>
        <v/>
      </c>
      <c r="H2382" s="150" t="str">
        <f t="shared" si="491"/>
        <v/>
      </c>
      <c r="I2382" s="150" t="str">
        <f t="shared" si="492"/>
        <v/>
      </c>
      <c r="J2382" s="150" t="str">
        <f t="shared" si="493"/>
        <v/>
      </c>
      <c r="K2382" s="150" t="str">
        <f t="shared" si="494"/>
        <v/>
      </c>
      <c r="L2382" s="150" t="str">
        <f t="shared" si="495"/>
        <v/>
      </c>
      <c r="M2382" s="150" t="str">
        <f t="shared" si="496"/>
        <v/>
      </c>
      <c r="N2382" s="172" t="str">
        <f t="shared" si="497"/>
        <v/>
      </c>
      <c r="O2382" s="150" t="str">
        <f t="shared" si="498"/>
        <v/>
      </c>
      <c r="P2382" s="151" t="str">
        <f t="shared" si="499"/>
        <v/>
      </c>
      <c r="Q2382" s="150" t="str">
        <f t="shared" si="489"/>
        <v/>
      </c>
      <c r="R2382" s="126" t="str">
        <f t="array" ref="R2382">IF(AND(ISTEXT(E2382),D2382="TR"),_xlfn.STDEV.S(IF(Supplier=E2382,Target)),"")</f>
        <v/>
      </c>
      <c r="S2382" s="143" t="e">
        <f t="shared" si="500"/>
        <v>#VALUE!</v>
      </c>
      <c r="T2382" s="146" t="e">
        <f t="shared" si="501"/>
        <v>#VALUE!</v>
      </c>
    </row>
    <row r="2383" spans="1:20" x14ac:dyDescent="0.2">
      <c r="A2383" s="14"/>
      <c r="B2383" s="14"/>
      <c r="C2383" s="14"/>
      <c r="D2383" s="14"/>
      <c r="E2383" s="14"/>
      <c r="F2383" s="149" t="str">
        <f t="shared" si="490"/>
        <v/>
      </c>
      <c r="G2383" s="148" t="str">
        <f>IF(F2383="","",SUMIF(Supplier,Waste_Input!E2383,TotalSampleWeight))</f>
        <v/>
      </c>
      <c r="H2383" s="150" t="str">
        <f t="shared" si="491"/>
        <v/>
      </c>
      <c r="I2383" s="150" t="str">
        <f t="shared" si="492"/>
        <v/>
      </c>
      <c r="J2383" s="150" t="str">
        <f t="shared" si="493"/>
        <v/>
      </c>
      <c r="K2383" s="150" t="str">
        <f t="shared" si="494"/>
        <v/>
      </c>
      <c r="L2383" s="150" t="str">
        <f t="shared" si="495"/>
        <v/>
      </c>
      <c r="M2383" s="150" t="str">
        <f t="shared" si="496"/>
        <v/>
      </c>
      <c r="N2383" s="172" t="str">
        <f t="shared" si="497"/>
        <v/>
      </c>
      <c r="O2383" s="150" t="str">
        <f t="shared" si="498"/>
        <v/>
      </c>
      <c r="P2383" s="151" t="str">
        <f t="shared" si="499"/>
        <v/>
      </c>
      <c r="Q2383" s="150" t="str">
        <f t="shared" si="489"/>
        <v/>
      </c>
      <c r="R2383" s="126" t="str">
        <f t="array" ref="R2383">IF(AND(ISTEXT(E2383),D2383="TR"),_xlfn.STDEV.S(IF(Supplier=E2383,Target)),"")</f>
        <v/>
      </c>
      <c r="S2383" s="143" t="e">
        <f t="shared" si="500"/>
        <v>#VALUE!</v>
      </c>
      <c r="T2383" s="146" t="e">
        <f t="shared" si="501"/>
        <v>#VALUE!</v>
      </c>
    </row>
    <row r="2384" spans="1:20" x14ac:dyDescent="0.2">
      <c r="A2384" s="14"/>
      <c r="B2384" s="14"/>
      <c r="C2384" s="14"/>
      <c r="D2384" s="14"/>
      <c r="E2384" s="14"/>
      <c r="F2384" s="149" t="str">
        <f t="shared" si="490"/>
        <v/>
      </c>
      <c r="G2384" s="148" t="str">
        <f>IF(F2384="","",SUMIF(Supplier,Waste_Input!E2384,TotalSampleWeight))</f>
        <v/>
      </c>
      <c r="H2384" s="150" t="str">
        <f t="shared" si="491"/>
        <v/>
      </c>
      <c r="I2384" s="150" t="str">
        <f t="shared" si="492"/>
        <v/>
      </c>
      <c r="J2384" s="150" t="str">
        <f t="shared" si="493"/>
        <v/>
      </c>
      <c r="K2384" s="150" t="str">
        <f t="shared" si="494"/>
        <v/>
      </c>
      <c r="L2384" s="150" t="str">
        <f t="shared" si="495"/>
        <v/>
      </c>
      <c r="M2384" s="150" t="str">
        <f t="shared" si="496"/>
        <v/>
      </c>
      <c r="N2384" s="172" t="str">
        <f t="shared" si="497"/>
        <v/>
      </c>
      <c r="O2384" s="150" t="str">
        <f t="shared" si="498"/>
        <v/>
      </c>
      <c r="P2384" s="151" t="str">
        <f t="shared" si="499"/>
        <v/>
      </c>
      <c r="Q2384" s="150" t="str">
        <f t="shared" si="489"/>
        <v/>
      </c>
      <c r="R2384" s="126" t="str">
        <f t="array" ref="R2384">IF(AND(ISTEXT(E2384),D2384="TR"),_xlfn.STDEV.S(IF(Supplier=E2384,Target)),"")</f>
        <v/>
      </c>
      <c r="S2384" s="143" t="e">
        <f t="shared" si="500"/>
        <v>#VALUE!</v>
      </c>
      <c r="T2384" s="146" t="e">
        <f t="shared" si="501"/>
        <v>#VALUE!</v>
      </c>
    </row>
    <row r="2385" spans="1:20" x14ac:dyDescent="0.2">
      <c r="A2385" s="14"/>
      <c r="B2385" s="14"/>
      <c r="C2385" s="14"/>
      <c r="D2385" s="14"/>
      <c r="E2385" s="14"/>
      <c r="F2385" s="149" t="str">
        <f t="shared" si="490"/>
        <v/>
      </c>
      <c r="G2385" s="148" t="str">
        <f>IF(F2385="","",SUMIF(Supplier,Waste_Input!E2385,TotalSampleWeight))</f>
        <v/>
      </c>
      <c r="H2385" s="150" t="str">
        <f t="shared" si="491"/>
        <v/>
      </c>
      <c r="I2385" s="150" t="str">
        <f t="shared" si="492"/>
        <v/>
      </c>
      <c r="J2385" s="150" t="str">
        <f t="shared" si="493"/>
        <v/>
      </c>
      <c r="K2385" s="150" t="str">
        <f t="shared" si="494"/>
        <v/>
      </c>
      <c r="L2385" s="150" t="str">
        <f t="shared" si="495"/>
        <v/>
      </c>
      <c r="M2385" s="150" t="str">
        <f t="shared" si="496"/>
        <v/>
      </c>
      <c r="N2385" s="172" t="str">
        <f t="shared" si="497"/>
        <v/>
      </c>
      <c r="O2385" s="150" t="str">
        <f t="shared" si="498"/>
        <v/>
      </c>
      <c r="P2385" s="151" t="str">
        <f t="shared" si="499"/>
        <v/>
      </c>
      <c r="Q2385" s="150" t="str">
        <f t="shared" si="489"/>
        <v/>
      </c>
      <c r="R2385" s="126" t="str">
        <f t="array" ref="R2385">IF(AND(ISTEXT(E2385),D2385="TR"),_xlfn.STDEV.S(IF(Supplier=E2385,Target)),"")</f>
        <v/>
      </c>
      <c r="S2385" s="143" t="e">
        <f t="shared" si="500"/>
        <v>#VALUE!</v>
      </c>
      <c r="T2385" s="146" t="e">
        <f t="shared" si="501"/>
        <v>#VALUE!</v>
      </c>
    </row>
    <row r="2386" spans="1:20" x14ac:dyDescent="0.2">
      <c r="A2386" s="14"/>
      <c r="B2386" s="14"/>
      <c r="C2386" s="14"/>
      <c r="D2386" s="14"/>
      <c r="E2386" s="14"/>
      <c r="F2386" s="149" t="str">
        <f t="shared" si="490"/>
        <v/>
      </c>
      <c r="G2386" s="148" t="str">
        <f>IF(F2386="","",SUMIF(Supplier,Waste_Input!E2386,TotalSampleWeight))</f>
        <v/>
      </c>
      <c r="H2386" s="150" t="str">
        <f t="shared" si="491"/>
        <v/>
      </c>
      <c r="I2386" s="150" t="str">
        <f t="shared" si="492"/>
        <v/>
      </c>
      <c r="J2386" s="150" t="str">
        <f t="shared" si="493"/>
        <v/>
      </c>
      <c r="K2386" s="150" t="str">
        <f t="shared" si="494"/>
        <v/>
      </c>
      <c r="L2386" s="150" t="str">
        <f t="shared" si="495"/>
        <v/>
      </c>
      <c r="M2386" s="150" t="str">
        <f t="shared" si="496"/>
        <v/>
      </c>
      <c r="N2386" s="172" t="str">
        <f t="shared" si="497"/>
        <v/>
      </c>
      <c r="O2386" s="150" t="str">
        <f t="shared" si="498"/>
        <v/>
      </c>
      <c r="P2386" s="151" t="str">
        <f t="shared" si="499"/>
        <v/>
      </c>
      <c r="Q2386" s="150" t="str">
        <f t="shared" si="489"/>
        <v/>
      </c>
      <c r="R2386" s="126" t="str">
        <f t="array" ref="R2386">IF(AND(ISTEXT(E2386),D2386="TR"),_xlfn.STDEV.S(IF(Supplier=E2386,Target)),"")</f>
        <v/>
      </c>
      <c r="S2386" s="143" t="e">
        <f t="shared" si="500"/>
        <v>#VALUE!</v>
      </c>
      <c r="T2386" s="146" t="e">
        <f t="shared" si="501"/>
        <v>#VALUE!</v>
      </c>
    </row>
    <row r="2387" spans="1:20" x14ac:dyDescent="0.2">
      <c r="A2387" s="14"/>
      <c r="B2387" s="14"/>
      <c r="C2387" s="14"/>
      <c r="D2387" s="14"/>
      <c r="E2387" s="14"/>
      <c r="F2387" s="149" t="str">
        <f t="shared" si="490"/>
        <v/>
      </c>
      <c r="G2387" s="148" t="str">
        <f>IF(F2387="","",SUMIF(Supplier,Waste_Input!E2387,TotalSampleWeight))</f>
        <v/>
      </c>
      <c r="H2387" s="150" t="str">
        <f t="shared" si="491"/>
        <v/>
      </c>
      <c r="I2387" s="150" t="str">
        <f t="shared" si="492"/>
        <v/>
      </c>
      <c r="J2387" s="150" t="str">
        <f t="shared" si="493"/>
        <v/>
      </c>
      <c r="K2387" s="150" t="str">
        <f t="shared" si="494"/>
        <v/>
      </c>
      <c r="L2387" s="150" t="str">
        <f t="shared" si="495"/>
        <v/>
      </c>
      <c r="M2387" s="150" t="str">
        <f t="shared" si="496"/>
        <v/>
      </c>
      <c r="N2387" s="172" t="str">
        <f t="shared" si="497"/>
        <v/>
      </c>
      <c r="O2387" s="150" t="str">
        <f t="shared" si="498"/>
        <v/>
      </c>
      <c r="P2387" s="151" t="str">
        <f t="shared" si="499"/>
        <v/>
      </c>
      <c r="Q2387" s="150" t="str">
        <f t="shared" si="489"/>
        <v/>
      </c>
      <c r="R2387" s="126" t="str">
        <f t="array" ref="R2387">IF(AND(ISTEXT(E2387),D2387="TR"),_xlfn.STDEV.S(IF(Supplier=E2387,Target)),"")</f>
        <v/>
      </c>
      <c r="S2387" s="143" t="e">
        <f t="shared" si="500"/>
        <v>#VALUE!</v>
      </c>
      <c r="T2387" s="146" t="e">
        <f t="shared" si="501"/>
        <v>#VALUE!</v>
      </c>
    </row>
    <row r="2388" spans="1:20" x14ac:dyDescent="0.2">
      <c r="A2388" s="14"/>
      <c r="B2388" s="14"/>
      <c r="C2388" s="14"/>
      <c r="D2388" s="14"/>
      <c r="E2388" s="14"/>
      <c r="F2388" s="149" t="str">
        <f t="shared" si="490"/>
        <v/>
      </c>
      <c r="G2388" s="148" t="str">
        <f>IF(F2388="","",SUMIF(Supplier,Waste_Input!E2388,TotalSampleWeight))</f>
        <v/>
      </c>
      <c r="H2388" s="150" t="str">
        <f t="shared" si="491"/>
        <v/>
      </c>
      <c r="I2388" s="150" t="str">
        <f t="shared" si="492"/>
        <v/>
      </c>
      <c r="J2388" s="150" t="str">
        <f t="shared" si="493"/>
        <v/>
      </c>
      <c r="K2388" s="150" t="str">
        <f t="shared" si="494"/>
        <v/>
      </c>
      <c r="L2388" s="150" t="str">
        <f t="shared" si="495"/>
        <v/>
      </c>
      <c r="M2388" s="150" t="str">
        <f t="shared" si="496"/>
        <v/>
      </c>
      <c r="N2388" s="172" t="str">
        <f t="shared" si="497"/>
        <v/>
      </c>
      <c r="O2388" s="150" t="str">
        <f t="shared" si="498"/>
        <v/>
      </c>
      <c r="P2388" s="151" t="str">
        <f t="shared" si="499"/>
        <v/>
      </c>
      <c r="Q2388" s="150" t="str">
        <f t="shared" si="489"/>
        <v/>
      </c>
      <c r="R2388" s="126" t="str">
        <f t="array" ref="R2388">IF(AND(ISTEXT(E2388),D2388="TR"),_xlfn.STDEV.S(IF(Supplier=E2388,Target)),"")</f>
        <v/>
      </c>
      <c r="S2388" s="143" t="e">
        <f t="shared" si="500"/>
        <v>#VALUE!</v>
      </c>
      <c r="T2388" s="146" t="e">
        <f t="shared" si="501"/>
        <v>#VALUE!</v>
      </c>
    </row>
    <row r="2389" spans="1:20" x14ac:dyDescent="0.2">
      <c r="A2389" s="14"/>
      <c r="B2389" s="14"/>
      <c r="C2389" s="14"/>
      <c r="D2389" s="14"/>
      <c r="E2389" s="14"/>
      <c r="F2389" s="149" t="str">
        <f t="shared" si="490"/>
        <v/>
      </c>
      <c r="G2389" s="148" t="str">
        <f>IF(F2389="","",SUMIF(Supplier,Waste_Input!E2389,TotalSampleWeight))</f>
        <v/>
      </c>
      <c r="H2389" s="150" t="str">
        <f t="shared" si="491"/>
        <v/>
      </c>
      <c r="I2389" s="150" t="str">
        <f t="shared" si="492"/>
        <v/>
      </c>
      <c r="J2389" s="150" t="str">
        <f t="shared" si="493"/>
        <v/>
      </c>
      <c r="K2389" s="150" t="str">
        <f t="shared" si="494"/>
        <v/>
      </c>
      <c r="L2389" s="150" t="str">
        <f t="shared" si="495"/>
        <v/>
      </c>
      <c r="M2389" s="150" t="str">
        <f t="shared" si="496"/>
        <v/>
      </c>
      <c r="N2389" s="172" t="str">
        <f t="shared" si="497"/>
        <v/>
      </c>
      <c r="O2389" s="150" t="str">
        <f t="shared" si="498"/>
        <v/>
      </c>
      <c r="P2389" s="151" t="str">
        <f t="shared" si="499"/>
        <v/>
      </c>
      <c r="Q2389" s="150" t="str">
        <f t="shared" si="489"/>
        <v/>
      </c>
      <c r="R2389" s="126" t="str">
        <f t="array" ref="R2389">IF(AND(ISTEXT(E2389),D2389="TR"),_xlfn.STDEV.S(IF(Supplier=E2389,Target)),"")</f>
        <v/>
      </c>
      <c r="S2389" s="143" t="e">
        <f t="shared" si="500"/>
        <v>#VALUE!</v>
      </c>
      <c r="T2389" s="146" t="e">
        <f t="shared" si="501"/>
        <v>#VALUE!</v>
      </c>
    </row>
    <row r="2390" spans="1:20" x14ac:dyDescent="0.2">
      <c r="A2390" s="14"/>
      <c r="B2390" s="14"/>
      <c r="C2390" s="14"/>
      <c r="D2390" s="14"/>
      <c r="E2390" s="14"/>
      <c r="F2390" s="149" t="str">
        <f t="shared" si="490"/>
        <v/>
      </c>
      <c r="G2390" s="148" t="str">
        <f>IF(F2390="","",SUMIF(Supplier,Waste_Input!E2390,TotalSampleWeight))</f>
        <v/>
      </c>
      <c r="H2390" s="150" t="str">
        <f t="shared" si="491"/>
        <v/>
      </c>
      <c r="I2390" s="150" t="str">
        <f t="shared" si="492"/>
        <v/>
      </c>
      <c r="J2390" s="150" t="str">
        <f t="shared" si="493"/>
        <v/>
      </c>
      <c r="K2390" s="150" t="str">
        <f t="shared" si="494"/>
        <v/>
      </c>
      <c r="L2390" s="150" t="str">
        <f t="shared" si="495"/>
        <v/>
      </c>
      <c r="M2390" s="150" t="str">
        <f t="shared" si="496"/>
        <v/>
      </c>
      <c r="N2390" s="172" t="str">
        <f t="shared" si="497"/>
        <v/>
      </c>
      <c r="O2390" s="150" t="str">
        <f t="shared" si="498"/>
        <v/>
      </c>
      <c r="P2390" s="151" t="str">
        <f t="shared" si="499"/>
        <v/>
      </c>
      <c r="Q2390" s="150" t="str">
        <f t="shared" si="489"/>
        <v/>
      </c>
      <c r="R2390" s="126" t="str">
        <f t="array" ref="R2390">IF(AND(ISTEXT(E2390),D2390="TR"),_xlfn.STDEV.S(IF(Supplier=E2390,Target)),"")</f>
        <v/>
      </c>
      <c r="S2390" s="143" t="e">
        <f t="shared" si="500"/>
        <v>#VALUE!</v>
      </c>
      <c r="T2390" s="146" t="e">
        <f t="shared" si="501"/>
        <v>#VALUE!</v>
      </c>
    </row>
    <row r="2391" spans="1:20" x14ac:dyDescent="0.2">
      <c r="A2391" s="14"/>
      <c r="B2391" s="14"/>
      <c r="C2391" s="14"/>
      <c r="D2391" s="14"/>
      <c r="E2391" s="14"/>
      <c r="F2391" s="149" t="str">
        <f t="shared" si="490"/>
        <v/>
      </c>
      <c r="G2391" s="148" t="str">
        <f>IF(F2391="","",SUMIF(Supplier,Waste_Input!E2391,TotalSampleWeight))</f>
        <v/>
      </c>
      <c r="H2391" s="150" t="str">
        <f t="shared" si="491"/>
        <v/>
      </c>
      <c r="I2391" s="150" t="str">
        <f t="shared" si="492"/>
        <v/>
      </c>
      <c r="J2391" s="150" t="str">
        <f t="shared" si="493"/>
        <v/>
      </c>
      <c r="K2391" s="150" t="str">
        <f t="shared" si="494"/>
        <v/>
      </c>
      <c r="L2391" s="150" t="str">
        <f t="shared" si="495"/>
        <v/>
      </c>
      <c r="M2391" s="150" t="str">
        <f t="shared" si="496"/>
        <v/>
      </c>
      <c r="N2391" s="172" t="str">
        <f t="shared" si="497"/>
        <v/>
      </c>
      <c r="O2391" s="150" t="str">
        <f t="shared" si="498"/>
        <v/>
      </c>
      <c r="P2391" s="151" t="str">
        <f t="shared" si="499"/>
        <v/>
      </c>
      <c r="Q2391" s="150" t="str">
        <f t="shared" si="489"/>
        <v/>
      </c>
      <c r="R2391" s="126" t="str">
        <f t="array" ref="R2391">IF(AND(ISTEXT(E2391),D2391="TR"),_xlfn.STDEV.S(IF(Supplier=E2391,Target)),"")</f>
        <v/>
      </c>
      <c r="S2391" s="143" t="e">
        <f t="shared" si="500"/>
        <v>#VALUE!</v>
      </c>
      <c r="T2391" s="146" t="e">
        <f t="shared" si="501"/>
        <v>#VALUE!</v>
      </c>
    </row>
    <row r="2392" spans="1:20" x14ac:dyDescent="0.2">
      <c r="A2392" s="14"/>
      <c r="B2392" s="14"/>
      <c r="C2392" s="14"/>
      <c r="D2392" s="14"/>
      <c r="E2392" s="14"/>
      <c r="F2392" s="149" t="str">
        <f t="shared" si="490"/>
        <v/>
      </c>
      <c r="G2392" s="148" t="str">
        <f>IF(F2392="","",SUMIF(Supplier,Waste_Input!E2392,TotalSampleWeight))</f>
        <v/>
      </c>
      <c r="H2392" s="150" t="str">
        <f t="shared" si="491"/>
        <v/>
      </c>
      <c r="I2392" s="150" t="str">
        <f t="shared" si="492"/>
        <v/>
      </c>
      <c r="J2392" s="150" t="str">
        <f t="shared" si="493"/>
        <v/>
      </c>
      <c r="K2392" s="150" t="str">
        <f t="shared" si="494"/>
        <v/>
      </c>
      <c r="L2392" s="150" t="str">
        <f t="shared" si="495"/>
        <v/>
      </c>
      <c r="M2392" s="150" t="str">
        <f t="shared" si="496"/>
        <v/>
      </c>
      <c r="N2392" s="172" t="str">
        <f t="shared" si="497"/>
        <v/>
      </c>
      <c r="O2392" s="150" t="str">
        <f t="shared" si="498"/>
        <v/>
      </c>
      <c r="P2392" s="151" t="str">
        <f t="shared" si="499"/>
        <v/>
      </c>
      <c r="Q2392" s="150" t="str">
        <f t="shared" si="489"/>
        <v/>
      </c>
      <c r="R2392" s="126" t="str">
        <f t="array" ref="R2392">IF(AND(ISTEXT(E2392),D2392="TR"),_xlfn.STDEV.S(IF(Supplier=E2392,Target)),"")</f>
        <v/>
      </c>
      <c r="S2392" s="143" t="e">
        <f t="shared" si="500"/>
        <v>#VALUE!</v>
      </c>
      <c r="T2392" s="146" t="e">
        <f t="shared" si="501"/>
        <v>#VALUE!</v>
      </c>
    </row>
    <row r="2393" spans="1:20" x14ac:dyDescent="0.2">
      <c r="A2393" s="14"/>
      <c r="B2393" s="14"/>
      <c r="C2393" s="14"/>
      <c r="D2393" s="14"/>
      <c r="E2393" s="14"/>
      <c r="F2393" s="149" t="str">
        <f t="shared" si="490"/>
        <v/>
      </c>
      <c r="G2393" s="148" t="str">
        <f>IF(F2393="","",SUMIF(Supplier,Waste_Input!E2393,TotalSampleWeight))</f>
        <v/>
      </c>
      <c r="H2393" s="150" t="str">
        <f t="shared" si="491"/>
        <v/>
      </c>
      <c r="I2393" s="150" t="str">
        <f t="shared" si="492"/>
        <v/>
      </c>
      <c r="J2393" s="150" t="str">
        <f t="shared" si="493"/>
        <v/>
      </c>
      <c r="K2393" s="150" t="str">
        <f t="shared" si="494"/>
        <v/>
      </c>
      <c r="L2393" s="150" t="str">
        <f t="shared" si="495"/>
        <v/>
      </c>
      <c r="M2393" s="150" t="str">
        <f t="shared" si="496"/>
        <v/>
      </c>
      <c r="N2393" s="172" t="str">
        <f t="shared" si="497"/>
        <v/>
      </c>
      <c r="O2393" s="150" t="str">
        <f t="shared" si="498"/>
        <v/>
      </c>
      <c r="P2393" s="151" t="str">
        <f t="shared" si="499"/>
        <v/>
      </c>
      <c r="Q2393" s="150" t="str">
        <f t="shared" si="489"/>
        <v/>
      </c>
      <c r="R2393" s="126" t="str">
        <f t="array" ref="R2393">IF(AND(ISTEXT(E2393),D2393="TR"),_xlfn.STDEV.S(IF(Supplier=E2393,Target)),"")</f>
        <v/>
      </c>
      <c r="S2393" s="143" t="e">
        <f t="shared" si="500"/>
        <v>#VALUE!</v>
      </c>
      <c r="T2393" s="146" t="e">
        <f t="shared" si="501"/>
        <v>#VALUE!</v>
      </c>
    </row>
    <row r="2394" spans="1:20" x14ac:dyDescent="0.2">
      <c r="A2394" s="14"/>
      <c r="B2394" s="14"/>
      <c r="C2394" s="14"/>
      <c r="D2394" s="14"/>
      <c r="E2394" s="14"/>
      <c r="F2394" s="149" t="str">
        <f t="shared" si="490"/>
        <v/>
      </c>
      <c r="G2394" s="148" t="str">
        <f>IF(F2394="","",SUMIF(Supplier,Waste_Input!E2394,TotalSampleWeight))</f>
        <v/>
      </c>
      <c r="H2394" s="150" t="str">
        <f t="shared" si="491"/>
        <v/>
      </c>
      <c r="I2394" s="150" t="str">
        <f t="shared" si="492"/>
        <v/>
      </c>
      <c r="J2394" s="150" t="str">
        <f t="shared" si="493"/>
        <v/>
      </c>
      <c r="K2394" s="150" t="str">
        <f t="shared" si="494"/>
        <v/>
      </c>
      <c r="L2394" s="150" t="str">
        <f t="shared" si="495"/>
        <v/>
      </c>
      <c r="M2394" s="150" t="str">
        <f t="shared" si="496"/>
        <v/>
      </c>
      <c r="N2394" s="172" t="str">
        <f t="shared" si="497"/>
        <v/>
      </c>
      <c r="O2394" s="150" t="str">
        <f t="shared" si="498"/>
        <v/>
      </c>
      <c r="P2394" s="151" t="str">
        <f t="shared" si="499"/>
        <v/>
      </c>
      <c r="Q2394" s="150" t="str">
        <f t="shared" si="489"/>
        <v/>
      </c>
      <c r="R2394" s="126" t="str">
        <f t="array" ref="R2394">IF(AND(ISTEXT(E2394),D2394="TR"),_xlfn.STDEV.S(IF(Supplier=E2394,Target)),"")</f>
        <v/>
      </c>
      <c r="S2394" s="143" t="e">
        <f t="shared" si="500"/>
        <v>#VALUE!</v>
      </c>
      <c r="T2394" s="146" t="e">
        <f t="shared" si="501"/>
        <v>#VALUE!</v>
      </c>
    </row>
    <row r="2395" spans="1:20" x14ac:dyDescent="0.2">
      <c r="A2395" s="14"/>
      <c r="B2395" s="14"/>
      <c r="C2395" s="14"/>
      <c r="D2395" s="14"/>
      <c r="E2395" s="14"/>
      <c r="F2395" s="149" t="str">
        <f t="shared" si="490"/>
        <v/>
      </c>
      <c r="G2395" s="148" t="str">
        <f>IF(F2395="","",SUMIF(Supplier,Waste_Input!E2395,TotalSampleWeight))</f>
        <v/>
      </c>
      <c r="H2395" s="150" t="str">
        <f t="shared" si="491"/>
        <v/>
      </c>
      <c r="I2395" s="150" t="str">
        <f t="shared" si="492"/>
        <v/>
      </c>
      <c r="J2395" s="150" t="str">
        <f t="shared" si="493"/>
        <v/>
      </c>
      <c r="K2395" s="150" t="str">
        <f t="shared" si="494"/>
        <v/>
      </c>
      <c r="L2395" s="150" t="str">
        <f t="shared" si="495"/>
        <v/>
      </c>
      <c r="M2395" s="150" t="str">
        <f t="shared" si="496"/>
        <v/>
      </c>
      <c r="N2395" s="172" t="str">
        <f t="shared" si="497"/>
        <v/>
      </c>
      <c r="O2395" s="150" t="str">
        <f t="shared" si="498"/>
        <v/>
      </c>
      <c r="P2395" s="151" t="str">
        <f t="shared" si="499"/>
        <v/>
      </c>
      <c r="Q2395" s="150" t="str">
        <f t="shared" si="489"/>
        <v/>
      </c>
      <c r="R2395" s="126" t="str">
        <f t="array" ref="R2395">IF(AND(ISTEXT(E2395),D2395="TR"),_xlfn.STDEV.S(IF(Supplier=E2395,Target)),"")</f>
        <v/>
      </c>
      <c r="S2395" s="143" t="e">
        <f t="shared" si="500"/>
        <v>#VALUE!</v>
      </c>
      <c r="T2395" s="146" t="e">
        <f t="shared" si="501"/>
        <v>#VALUE!</v>
      </c>
    </row>
    <row r="2396" spans="1:20" x14ac:dyDescent="0.2">
      <c r="A2396" s="14"/>
      <c r="B2396" s="14"/>
      <c r="C2396" s="14"/>
      <c r="D2396" s="14"/>
      <c r="E2396" s="14"/>
      <c r="F2396" s="149" t="str">
        <f t="shared" si="490"/>
        <v/>
      </c>
      <c r="G2396" s="148" t="str">
        <f>IF(F2396="","",SUMIF(Supplier,Waste_Input!E2396,TotalSampleWeight))</f>
        <v/>
      </c>
      <c r="H2396" s="150" t="str">
        <f t="shared" si="491"/>
        <v/>
      </c>
      <c r="I2396" s="150" t="str">
        <f t="shared" si="492"/>
        <v/>
      </c>
      <c r="J2396" s="150" t="str">
        <f t="shared" si="493"/>
        <v/>
      </c>
      <c r="K2396" s="150" t="str">
        <f t="shared" si="494"/>
        <v/>
      </c>
      <c r="L2396" s="150" t="str">
        <f t="shared" si="495"/>
        <v/>
      </c>
      <c r="M2396" s="150" t="str">
        <f t="shared" si="496"/>
        <v/>
      </c>
      <c r="N2396" s="172" t="str">
        <f t="shared" si="497"/>
        <v/>
      </c>
      <c r="O2396" s="150" t="str">
        <f t="shared" si="498"/>
        <v/>
      </c>
      <c r="P2396" s="151" t="str">
        <f t="shared" si="499"/>
        <v/>
      </c>
      <c r="Q2396" s="150" t="str">
        <f t="shared" si="489"/>
        <v/>
      </c>
      <c r="R2396" s="126" t="str">
        <f t="array" ref="R2396">IF(AND(ISTEXT(E2396),D2396="TR"),_xlfn.STDEV.S(IF(Supplier=E2396,Target)),"")</f>
        <v/>
      </c>
      <c r="S2396" s="143" t="e">
        <f t="shared" si="500"/>
        <v>#VALUE!</v>
      </c>
      <c r="T2396" s="146" t="e">
        <f t="shared" si="501"/>
        <v>#VALUE!</v>
      </c>
    </row>
    <row r="2397" spans="1:20" x14ac:dyDescent="0.2">
      <c r="A2397" s="14"/>
      <c r="B2397" s="14"/>
      <c r="C2397" s="14"/>
      <c r="D2397" s="14"/>
      <c r="E2397" s="14"/>
      <c r="F2397" s="149" t="str">
        <f t="shared" si="490"/>
        <v/>
      </c>
      <c r="G2397" s="148" t="str">
        <f>IF(F2397="","",SUMIF(Supplier,Waste_Input!E2397,TotalSampleWeight))</f>
        <v/>
      </c>
      <c r="H2397" s="150" t="str">
        <f t="shared" si="491"/>
        <v/>
      </c>
      <c r="I2397" s="150" t="str">
        <f t="shared" si="492"/>
        <v/>
      </c>
      <c r="J2397" s="150" t="str">
        <f t="shared" si="493"/>
        <v/>
      </c>
      <c r="K2397" s="150" t="str">
        <f t="shared" si="494"/>
        <v/>
      </c>
      <c r="L2397" s="150" t="str">
        <f t="shared" si="495"/>
        <v/>
      </c>
      <c r="M2397" s="150" t="str">
        <f t="shared" si="496"/>
        <v/>
      </c>
      <c r="N2397" s="172" t="str">
        <f t="shared" si="497"/>
        <v/>
      </c>
      <c r="O2397" s="150" t="str">
        <f t="shared" si="498"/>
        <v/>
      </c>
      <c r="P2397" s="151" t="str">
        <f t="shared" si="499"/>
        <v/>
      </c>
      <c r="Q2397" s="150" t="str">
        <f t="shared" si="489"/>
        <v/>
      </c>
      <c r="R2397" s="126" t="str">
        <f t="array" ref="R2397">IF(AND(ISTEXT(E2397),D2397="TR"),_xlfn.STDEV.S(IF(Supplier=E2397,Target)),"")</f>
        <v/>
      </c>
      <c r="S2397" s="143" t="e">
        <f t="shared" si="500"/>
        <v>#VALUE!</v>
      </c>
      <c r="T2397" s="146" t="e">
        <f t="shared" si="501"/>
        <v>#VALUE!</v>
      </c>
    </row>
    <row r="2398" spans="1:20" x14ac:dyDescent="0.2">
      <c r="A2398" s="14"/>
      <c r="B2398" s="14"/>
      <c r="C2398" s="14"/>
      <c r="D2398" s="14"/>
      <c r="E2398" s="14"/>
      <c r="F2398" s="149" t="str">
        <f t="shared" si="490"/>
        <v/>
      </c>
      <c r="G2398" s="148" t="str">
        <f>IF(F2398="","",SUMIF(Supplier,Waste_Input!E2398,TotalSampleWeight))</f>
        <v/>
      </c>
      <c r="H2398" s="150" t="str">
        <f t="shared" si="491"/>
        <v/>
      </c>
      <c r="I2398" s="150" t="str">
        <f t="shared" si="492"/>
        <v/>
      </c>
      <c r="J2398" s="150" t="str">
        <f t="shared" si="493"/>
        <v/>
      </c>
      <c r="K2398" s="150" t="str">
        <f t="shared" si="494"/>
        <v/>
      </c>
      <c r="L2398" s="150" t="str">
        <f t="shared" si="495"/>
        <v/>
      </c>
      <c r="M2398" s="150" t="str">
        <f t="shared" si="496"/>
        <v/>
      </c>
      <c r="N2398" s="172" t="str">
        <f t="shared" si="497"/>
        <v/>
      </c>
      <c r="O2398" s="150" t="str">
        <f t="shared" si="498"/>
        <v/>
      </c>
      <c r="P2398" s="151" t="str">
        <f t="shared" si="499"/>
        <v/>
      </c>
      <c r="Q2398" s="150" t="str">
        <f t="shared" si="489"/>
        <v/>
      </c>
      <c r="R2398" s="126" t="str">
        <f t="array" ref="R2398">IF(AND(ISTEXT(E2398),D2398="TR"),_xlfn.STDEV.S(IF(Supplier=E2398,Target)),"")</f>
        <v/>
      </c>
      <c r="S2398" s="143" t="e">
        <f t="shared" si="500"/>
        <v>#VALUE!</v>
      </c>
      <c r="T2398" s="146" t="e">
        <f t="shared" si="501"/>
        <v>#VALUE!</v>
      </c>
    </row>
    <row r="2399" spans="1:20" x14ac:dyDescent="0.2">
      <c r="A2399" s="14"/>
      <c r="B2399" s="14"/>
      <c r="C2399" s="14"/>
      <c r="D2399" s="14"/>
      <c r="E2399" s="14"/>
      <c r="F2399" s="149" t="str">
        <f t="shared" si="490"/>
        <v/>
      </c>
      <c r="G2399" s="148" t="str">
        <f>IF(F2399="","",SUMIF(Supplier,Waste_Input!E2399,TotalSampleWeight))</f>
        <v/>
      </c>
      <c r="H2399" s="150" t="str">
        <f t="shared" si="491"/>
        <v/>
      </c>
      <c r="I2399" s="150" t="str">
        <f t="shared" si="492"/>
        <v/>
      </c>
      <c r="J2399" s="150" t="str">
        <f t="shared" si="493"/>
        <v/>
      </c>
      <c r="K2399" s="150" t="str">
        <f t="shared" si="494"/>
        <v/>
      </c>
      <c r="L2399" s="150" t="str">
        <f t="shared" si="495"/>
        <v/>
      </c>
      <c r="M2399" s="150" t="str">
        <f t="shared" si="496"/>
        <v/>
      </c>
      <c r="N2399" s="172" t="str">
        <f t="shared" si="497"/>
        <v/>
      </c>
      <c r="O2399" s="150" t="str">
        <f t="shared" si="498"/>
        <v/>
      </c>
      <c r="P2399" s="151" t="str">
        <f t="shared" si="499"/>
        <v/>
      </c>
      <c r="Q2399" s="150" t="str">
        <f t="shared" si="489"/>
        <v/>
      </c>
      <c r="R2399" s="126" t="str">
        <f t="array" ref="R2399">IF(AND(ISTEXT(E2399),D2399="TR"),_xlfn.STDEV.S(IF(Supplier=E2399,Target)),"")</f>
        <v/>
      </c>
      <c r="S2399" s="143" t="e">
        <f t="shared" si="500"/>
        <v>#VALUE!</v>
      </c>
      <c r="T2399" s="146" t="e">
        <f t="shared" si="501"/>
        <v>#VALUE!</v>
      </c>
    </row>
    <row r="2400" spans="1:20" x14ac:dyDescent="0.2">
      <c r="A2400" s="14"/>
      <c r="B2400" s="14"/>
      <c r="C2400" s="14"/>
      <c r="D2400" s="14"/>
      <c r="E2400" s="14"/>
      <c r="F2400" s="149" t="str">
        <f t="shared" si="490"/>
        <v/>
      </c>
      <c r="G2400" s="148" t="str">
        <f>IF(F2400="","",SUMIF(Supplier,Waste_Input!E2400,TotalSampleWeight))</f>
        <v/>
      </c>
      <c r="H2400" s="150" t="str">
        <f t="shared" si="491"/>
        <v/>
      </c>
      <c r="I2400" s="150" t="str">
        <f t="shared" si="492"/>
        <v/>
      </c>
      <c r="J2400" s="150" t="str">
        <f t="shared" si="493"/>
        <v/>
      </c>
      <c r="K2400" s="150" t="str">
        <f t="shared" si="494"/>
        <v/>
      </c>
      <c r="L2400" s="150" t="str">
        <f t="shared" si="495"/>
        <v/>
      </c>
      <c r="M2400" s="150" t="str">
        <f t="shared" si="496"/>
        <v/>
      </c>
      <c r="N2400" s="172" t="str">
        <f t="shared" si="497"/>
        <v/>
      </c>
      <c r="O2400" s="150" t="str">
        <f t="shared" si="498"/>
        <v/>
      </c>
      <c r="P2400" s="151" t="str">
        <f t="shared" si="499"/>
        <v/>
      </c>
      <c r="Q2400" s="150" t="str">
        <f t="shared" si="489"/>
        <v/>
      </c>
      <c r="R2400" s="126" t="str">
        <f t="array" ref="R2400">IF(AND(ISTEXT(E2400),D2400="TR"),_xlfn.STDEV.S(IF(Supplier=E2400,Target)),"")</f>
        <v/>
      </c>
      <c r="S2400" s="143" t="e">
        <f t="shared" si="500"/>
        <v>#VALUE!</v>
      </c>
      <c r="T2400" s="146" t="e">
        <f t="shared" si="501"/>
        <v>#VALUE!</v>
      </c>
    </row>
    <row r="2401" spans="1:20" x14ac:dyDescent="0.2">
      <c r="A2401" s="14"/>
      <c r="B2401" s="14"/>
      <c r="C2401" s="14"/>
      <c r="D2401" s="14"/>
      <c r="E2401" s="14"/>
      <c r="F2401" s="149" t="str">
        <f t="shared" si="490"/>
        <v/>
      </c>
      <c r="G2401" s="148" t="str">
        <f>IF(F2401="","",SUMIF(Supplier,Waste_Input!E2401,TotalSampleWeight))</f>
        <v/>
      </c>
      <c r="H2401" s="150" t="str">
        <f t="shared" si="491"/>
        <v/>
      </c>
      <c r="I2401" s="150" t="str">
        <f t="shared" si="492"/>
        <v/>
      </c>
      <c r="J2401" s="150" t="str">
        <f t="shared" si="493"/>
        <v/>
      </c>
      <c r="K2401" s="150" t="str">
        <f t="shared" si="494"/>
        <v/>
      </c>
      <c r="L2401" s="150" t="str">
        <f t="shared" si="495"/>
        <v/>
      </c>
      <c r="M2401" s="150" t="str">
        <f t="shared" si="496"/>
        <v/>
      </c>
      <c r="N2401" s="172" t="str">
        <f t="shared" si="497"/>
        <v/>
      </c>
      <c r="O2401" s="150" t="str">
        <f t="shared" si="498"/>
        <v/>
      </c>
      <c r="P2401" s="151" t="str">
        <f t="shared" si="499"/>
        <v/>
      </c>
      <c r="Q2401" s="150" t="str">
        <f t="shared" si="489"/>
        <v/>
      </c>
      <c r="R2401" s="126" t="str">
        <f t="array" ref="R2401">IF(AND(ISTEXT(E2401),D2401="TR"),_xlfn.STDEV.S(IF(Supplier=E2401,Target)),"")</f>
        <v/>
      </c>
      <c r="S2401" s="143" t="e">
        <f t="shared" si="500"/>
        <v>#VALUE!</v>
      </c>
      <c r="T2401" s="146" t="e">
        <f t="shared" si="501"/>
        <v>#VALUE!</v>
      </c>
    </row>
    <row r="2402" spans="1:20" x14ac:dyDescent="0.2">
      <c r="A2402" s="14"/>
      <c r="B2402" s="14"/>
      <c r="C2402" s="14"/>
      <c r="D2402" s="14"/>
      <c r="E2402" s="14"/>
      <c r="F2402" s="149" t="str">
        <f t="shared" si="490"/>
        <v/>
      </c>
      <c r="G2402" s="148" t="str">
        <f>IF(F2402="","",SUMIF(Supplier,Waste_Input!E2402,TotalSampleWeight))</f>
        <v/>
      </c>
      <c r="H2402" s="150" t="str">
        <f t="shared" si="491"/>
        <v/>
      </c>
      <c r="I2402" s="150" t="str">
        <f t="shared" si="492"/>
        <v/>
      </c>
      <c r="J2402" s="150" t="str">
        <f t="shared" si="493"/>
        <v/>
      </c>
      <c r="K2402" s="150" t="str">
        <f t="shared" si="494"/>
        <v/>
      </c>
      <c r="L2402" s="150" t="str">
        <f t="shared" si="495"/>
        <v/>
      </c>
      <c r="M2402" s="150" t="str">
        <f t="shared" si="496"/>
        <v/>
      </c>
      <c r="N2402" s="172" t="str">
        <f t="shared" si="497"/>
        <v/>
      </c>
      <c r="O2402" s="150" t="str">
        <f t="shared" si="498"/>
        <v/>
      </c>
      <c r="P2402" s="151" t="str">
        <f t="shared" si="499"/>
        <v/>
      </c>
      <c r="Q2402" s="150" t="str">
        <f t="shared" si="489"/>
        <v/>
      </c>
      <c r="R2402" s="126" t="str">
        <f t="array" ref="R2402">IF(AND(ISTEXT(E2402),D2402="TR"),_xlfn.STDEV.S(IF(Supplier=E2402,Target)),"")</f>
        <v/>
      </c>
      <c r="S2402" s="143" t="e">
        <f t="shared" si="500"/>
        <v>#VALUE!</v>
      </c>
      <c r="T2402" s="146" t="e">
        <f t="shared" si="501"/>
        <v>#VALUE!</v>
      </c>
    </row>
    <row r="2403" spans="1:20" x14ac:dyDescent="0.2">
      <c r="A2403" s="14"/>
      <c r="B2403" s="14"/>
      <c r="C2403" s="14"/>
      <c r="D2403" s="14"/>
      <c r="E2403" s="14"/>
      <c r="F2403" s="149" t="str">
        <f t="shared" si="490"/>
        <v/>
      </c>
      <c r="G2403" s="148" t="str">
        <f>IF(F2403="","",SUMIF(Supplier,Waste_Input!E2403,TotalSampleWeight))</f>
        <v/>
      </c>
      <c r="H2403" s="150" t="str">
        <f t="shared" si="491"/>
        <v/>
      </c>
      <c r="I2403" s="150" t="str">
        <f t="shared" si="492"/>
        <v/>
      </c>
      <c r="J2403" s="150" t="str">
        <f t="shared" si="493"/>
        <v/>
      </c>
      <c r="K2403" s="150" t="str">
        <f t="shared" si="494"/>
        <v/>
      </c>
      <c r="L2403" s="150" t="str">
        <f t="shared" si="495"/>
        <v/>
      </c>
      <c r="M2403" s="150" t="str">
        <f t="shared" si="496"/>
        <v/>
      </c>
      <c r="N2403" s="172" t="str">
        <f t="shared" si="497"/>
        <v/>
      </c>
      <c r="O2403" s="150" t="str">
        <f t="shared" si="498"/>
        <v/>
      </c>
      <c r="P2403" s="151" t="str">
        <f t="shared" si="499"/>
        <v/>
      </c>
      <c r="Q2403" s="150" t="str">
        <f t="shared" si="489"/>
        <v/>
      </c>
      <c r="R2403" s="126" t="str">
        <f t="array" ref="R2403">IF(AND(ISTEXT(E2403),D2403="TR"),_xlfn.STDEV.S(IF(Supplier=E2403,Target)),"")</f>
        <v/>
      </c>
      <c r="S2403" s="143" t="e">
        <f t="shared" si="500"/>
        <v>#VALUE!</v>
      </c>
      <c r="T2403" s="146" t="e">
        <f t="shared" si="501"/>
        <v>#VALUE!</v>
      </c>
    </row>
    <row r="2404" spans="1:20" x14ac:dyDescent="0.2">
      <c r="A2404" s="14"/>
      <c r="B2404" s="14"/>
      <c r="C2404" s="14"/>
      <c r="D2404" s="14"/>
      <c r="E2404" s="14"/>
      <c r="F2404" s="149" t="str">
        <f t="shared" si="490"/>
        <v/>
      </c>
      <c r="G2404" s="148" t="str">
        <f>IF(F2404="","",SUMIF(Supplier,Waste_Input!E2404,TotalSampleWeight))</f>
        <v/>
      </c>
      <c r="H2404" s="150" t="str">
        <f t="shared" si="491"/>
        <v/>
      </c>
      <c r="I2404" s="150" t="str">
        <f t="shared" si="492"/>
        <v/>
      </c>
      <c r="J2404" s="150" t="str">
        <f t="shared" si="493"/>
        <v/>
      </c>
      <c r="K2404" s="150" t="str">
        <f t="shared" si="494"/>
        <v/>
      </c>
      <c r="L2404" s="150" t="str">
        <f t="shared" si="495"/>
        <v/>
      </c>
      <c r="M2404" s="150" t="str">
        <f t="shared" si="496"/>
        <v/>
      </c>
      <c r="N2404" s="172" t="str">
        <f t="shared" si="497"/>
        <v/>
      </c>
      <c r="O2404" s="150" t="str">
        <f t="shared" si="498"/>
        <v/>
      </c>
      <c r="P2404" s="151" t="str">
        <f t="shared" si="499"/>
        <v/>
      </c>
      <c r="Q2404" s="150" t="str">
        <f t="shared" si="489"/>
        <v/>
      </c>
      <c r="R2404" s="126" t="str">
        <f t="array" ref="R2404">IF(AND(ISTEXT(E2404),D2404="TR"),_xlfn.STDEV.S(IF(Supplier=E2404,Target)),"")</f>
        <v/>
      </c>
      <c r="S2404" s="143" t="e">
        <f t="shared" si="500"/>
        <v>#VALUE!</v>
      </c>
      <c r="T2404" s="146" t="e">
        <f t="shared" si="501"/>
        <v>#VALUE!</v>
      </c>
    </row>
    <row r="2405" spans="1:20" x14ac:dyDescent="0.2">
      <c r="A2405" s="14"/>
      <c r="B2405" s="14"/>
      <c r="C2405" s="14"/>
      <c r="D2405" s="14"/>
      <c r="E2405" s="14"/>
      <c r="F2405" s="149" t="str">
        <f t="shared" si="490"/>
        <v/>
      </c>
      <c r="G2405" s="148" t="str">
        <f>IF(F2405="","",SUMIF(Supplier,Waste_Input!E2405,TotalSampleWeight))</f>
        <v/>
      </c>
      <c r="H2405" s="150" t="str">
        <f t="shared" si="491"/>
        <v/>
      </c>
      <c r="I2405" s="150" t="str">
        <f t="shared" si="492"/>
        <v/>
      </c>
      <c r="J2405" s="150" t="str">
        <f t="shared" si="493"/>
        <v/>
      </c>
      <c r="K2405" s="150" t="str">
        <f t="shared" si="494"/>
        <v/>
      </c>
      <c r="L2405" s="150" t="str">
        <f t="shared" si="495"/>
        <v/>
      </c>
      <c r="M2405" s="150" t="str">
        <f t="shared" si="496"/>
        <v/>
      </c>
      <c r="N2405" s="172" t="str">
        <f t="shared" si="497"/>
        <v/>
      </c>
      <c r="O2405" s="150" t="str">
        <f t="shared" si="498"/>
        <v/>
      </c>
      <c r="P2405" s="151" t="str">
        <f t="shared" si="499"/>
        <v/>
      </c>
      <c r="Q2405" s="150" t="str">
        <f t="shared" si="489"/>
        <v/>
      </c>
      <c r="R2405" s="126" t="str">
        <f t="array" ref="R2405">IF(AND(ISTEXT(E2405),D2405="TR"),_xlfn.STDEV.S(IF(Supplier=E2405,Target)),"")</f>
        <v/>
      </c>
      <c r="S2405" s="143" t="e">
        <f t="shared" si="500"/>
        <v>#VALUE!</v>
      </c>
      <c r="T2405" s="146" t="e">
        <f t="shared" si="501"/>
        <v>#VALUE!</v>
      </c>
    </row>
    <row r="2406" spans="1:20" x14ac:dyDescent="0.2">
      <c r="A2406" s="14"/>
      <c r="B2406" s="14"/>
      <c r="C2406" s="14"/>
      <c r="D2406" s="14"/>
      <c r="E2406" s="14"/>
      <c r="F2406" s="149" t="str">
        <f t="shared" si="490"/>
        <v/>
      </c>
      <c r="G2406" s="148" t="str">
        <f>IF(F2406="","",SUMIF(Supplier,Waste_Input!E2406,TotalSampleWeight))</f>
        <v/>
      </c>
      <c r="H2406" s="150" t="str">
        <f t="shared" si="491"/>
        <v/>
      </c>
      <c r="I2406" s="150" t="str">
        <f t="shared" si="492"/>
        <v/>
      </c>
      <c r="J2406" s="150" t="str">
        <f t="shared" si="493"/>
        <v/>
      </c>
      <c r="K2406" s="150" t="str">
        <f t="shared" si="494"/>
        <v/>
      </c>
      <c r="L2406" s="150" t="str">
        <f t="shared" si="495"/>
        <v/>
      </c>
      <c r="M2406" s="150" t="str">
        <f t="shared" si="496"/>
        <v/>
      </c>
      <c r="N2406" s="172" t="str">
        <f t="shared" si="497"/>
        <v/>
      </c>
      <c r="O2406" s="150" t="str">
        <f t="shared" si="498"/>
        <v/>
      </c>
      <c r="P2406" s="151" t="str">
        <f t="shared" si="499"/>
        <v/>
      </c>
      <c r="Q2406" s="150" t="str">
        <f t="shared" si="489"/>
        <v/>
      </c>
      <c r="R2406" s="126" t="str">
        <f t="array" ref="R2406">IF(AND(ISTEXT(E2406),D2406="TR"),_xlfn.STDEV.S(IF(Supplier=E2406,Target)),"")</f>
        <v/>
      </c>
      <c r="S2406" s="143" t="e">
        <f t="shared" si="500"/>
        <v>#VALUE!</v>
      </c>
      <c r="T2406" s="146" t="e">
        <f t="shared" si="501"/>
        <v>#VALUE!</v>
      </c>
    </row>
    <row r="2407" spans="1:20" x14ac:dyDescent="0.2">
      <c r="A2407" s="14"/>
      <c r="B2407" s="14"/>
      <c r="C2407" s="14"/>
      <c r="D2407" s="14"/>
      <c r="E2407" s="14"/>
      <c r="F2407" s="149" t="str">
        <f t="shared" si="490"/>
        <v/>
      </c>
      <c r="G2407" s="148" t="str">
        <f>IF(F2407="","",SUMIF(Supplier,Waste_Input!E2407,TotalSampleWeight))</f>
        <v/>
      </c>
      <c r="H2407" s="150" t="str">
        <f t="shared" si="491"/>
        <v/>
      </c>
      <c r="I2407" s="150" t="str">
        <f t="shared" si="492"/>
        <v/>
      </c>
      <c r="J2407" s="150" t="str">
        <f t="shared" si="493"/>
        <v/>
      </c>
      <c r="K2407" s="150" t="str">
        <f t="shared" si="494"/>
        <v/>
      </c>
      <c r="L2407" s="150" t="str">
        <f t="shared" si="495"/>
        <v/>
      </c>
      <c r="M2407" s="150" t="str">
        <f t="shared" si="496"/>
        <v/>
      </c>
      <c r="N2407" s="172" t="str">
        <f t="shared" si="497"/>
        <v/>
      </c>
      <c r="O2407" s="150" t="str">
        <f t="shared" si="498"/>
        <v/>
      </c>
      <c r="P2407" s="151" t="str">
        <f t="shared" si="499"/>
        <v/>
      </c>
      <c r="Q2407" s="150" t="str">
        <f t="shared" si="489"/>
        <v/>
      </c>
      <c r="R2407" s="126" t="str">
        <f t="array" ref="R2407">IF(AND(ISTEXT(E2407),D2407="TR"),_xlfn.STDEV.S(IF(Supplier=E2407,Target)),"")</f>
        <v/>
      </c>
      <c r="S2407" s="143" t="e">
        <f t="shared" si="500"/>
        <v>#VALUE!</v>
      </c>
      <c r="T2407" s="146" t="e">
        <f t="shared" si="501"/>
        <v>#VALUE!</v>
      </c>
    </row>
    <row r="2408" spans="1:20" x14ac:dyDescent="0.2">
      <c r="A2408" s="14"/>
      <c r="B2408" s="14"/>
      <c r="C2408" s="14"/>
      <c r="D2408" s="14"/>
      <c r="E2408" s="14"/>
      <c r="F2408" s="149" t="str">
        <f t="shared" si="490"/>
        <v/>
      </c>
      <c r="G2408" s="148" t="str">
        <f>IF(F2408="","",SUMIF(Supplier,Waste_Input!E2408,TotalSampleWeight))</f>
        <v/>
      </c>
      <c r="H2408" s="150" t="str">
        <f t="shared" si="491"/>
        <v/>
      </c>
      <c r="I2408" s="150" t="str">
        <f t="shared" si="492"/>
        <v/>
      </c>
      <c r="J2408" s="150" t="str">
        <f t="shared" si="493"/>
        <v/>
      </c>
      <c r="K2408" s="150" t="str">
        <f t="shared" si="494"/>
        <v/>
      </c>
      <c r="L2408" s="150" t="str">
        <f t="shared" si="495"/>
        <v/>
      </c>
      <c r="M2408" s="150" t="str">
        <f t="shared" si="496"/>
        <v/>
      </c>
      <c r="N2408" s="172" t="str">
        <f t="shared" si="497"/>
        <v/>
      </c>
      <c r="O2408" s="150" t="str">
        <f t="shared" si="498"/>
        <v/>
      </c>
      <c r="P2408" s="151" t="str">
        <f t="shared" si="499"/>
        <v/>
      </c>
      <c r="Q2408" s="150" t="str">
        <f t="shared" si="489"/>
        <v/>
      </c>
      <c r="R2408" s="126" t="str">
        <f t="array" ref="R2408">IF(AND(ISTEXT(E2408),D2408="TR"),_xlfn.STDEV.S(IF(Supplier=E2408,Target)),"")</f>
        <v/>
      </c>
      <c r="S2408" s="143" t="e">
        <f t="shared" si="500"/>
        <v>#VALUE!</v>
      </c>
      <c r="T2408" s="146" t="e">
        <f t="shared" si="501"/>
        <v>#VALUE!</v>
      </c>
    </row>
    <row r="2409" spans="1:20" x14ac:dyDescent="0.2">
      <c r="A2409" s="14"/>
      <c r="B2409" s="14"/>
      <c r="C2409" s="14"/>
      <c r="D2409" s="14"/>
      <c r="E2409" s="14"/>
      <c r="F2409" s="149" t="str">
        <f t="shared" si="490"/>
        <v/>
      </c>
      <c r="G2409" s="148" t="str">
        <f>IF(F2409="","",SUMIF(Supplier,Waste_Input!E2409,TotalSampleWeight))</f>
        <v/>
      </c>
      <c r="H2409" s="150" t="str">
        <f t="shared" si="491"/>
        <v/>
      </c>
      <c r="I2409" s="150" t="str">
        <f t="shared" si="492"/>
        <v/>
      </c>
      <c r="J2409" s="150" t="str">
        <f t="shared" si="493"/>
        <v/>
      </c>
      <c r="K2409" s="150" t="str">
        <f t="shared" si="494"/>
        <v/>
      </c>
      <c r="L2409" s="150" t="str">
        <f t="shared" si="495"/>
        <v/>
      </c>
      <c r="M2409" s="150" t="str">
        <f t="shared" si="496"/>
        <v/>
      </c>
      <c r="N2409" s="172" t="str">
        <f t="shared" si="497"/>
        <v/>
      </c>
      <c r="O2409" s="150" t="str">
        <f t="shared" si="498"/>
        <v/>
      </c>
      <c r="P2409" s="151" t="str">
        <f t="shared" si="499"/>
        <v/>
      </c>
      <c r="Q2409" s="150" t="str">
        <f t="shared" si="489"/>
        <v/>
      </c>
      <c r="R2409" s="126" t="str">
        <f t="array" ref="R2409">IF(AND(ISTEXT(E2409),D2409="TR"),_xlfn.STDEV.S(IF(Supplier=E2409,Target)),"")</f>
        <v/>
      </c>
      <c r="S2409" s="143" t="e">
        <f t="shared" si="500"/>
        <v>#VALUE!</v>
      </c>
      <c r="T2409" s="146" t="e">
        <f t="shared" si="501"/>
        <v>#VALUE!</v>
      </c>
    </row>
    <row r="2410" spans="1:20" x14ac:dyDescent="0.2">
      <c r="A2410" s="14"/>
      <c r="B2410" s="14"/>
      <c r="C2410" s="14"/>
      <c r="D2410" s="14"/>
      <c r="E2410" s="14"/>
      <c r="F2410" s="149" t="str">
        <f t="shared" si="490"/>
        <v/>
      </c>
      <c r="G2410" s="148" t="str">
        <f>IF(F2410="","",SUMIF(Supplier,Waste_Input!E2410,TotalSampleWeight))</f>
        <v/>
      </c>
      <c r="H2410" s="150" t="str">
        <f t="shared" si="491"/>
        <v/>
      </c>
      <c r="I2410" s="150" t="str">
        <f t="shared" si="492"/>
        <v/>
      </c>
      <c r="J2410" s="150" t="str">
        <f t="shared" si="493"/>
        <v/>
      </c>
      <c r="K2410" s="150" t="str">
        <f t="shared" si="494"/>
        <v/>
      </c>
      <c r="L2410" s="150" t="str">
        <f t="shared" si="495"/>
        <v/>
      </c>
      <c r="M2410" s="150" t="str">
        <f t="shared" si="496"/>
        <v/>
      </c>
      <c r="N2410" s="172" t="str">
        <f t="shared" si="497"/>
        <v/>
      </c>
      <c r="O2410" s="150" t="str">
        <f t="shared" si="498"/>
        <v/>
      </c>
      <c r="P2410" s="151" t="str">
        <f t="shared" si="499"/>
        <v/>
      </c>
      <c r="Q2410" s="150" t="str">
        <f t="shared" si="489"/>
        <v/>
      </c>
      <c r="R2410" s="126" t="str">
        <f t="array" ref="R2410">IF(AND(ISTEXT(E2410),D2410="TR"),_xlfn.STDEV.S(IF(Supplier=E2410,Target)),"")</f>
        <v/>
      </c>
      <c r="S2410" s="143" t="e">
        <f t="shared" si="500"/>
        <v>#VALUE!</v>
      </c>
      <c r="T2410" s="146" t="e">
        <f t="shared" si="501"/>
        <v>#VALUE!</v>
      </c>
    </row>
    <row r="2411" spans="1:20" x14ac:dyDescent="0.2">
      <c r="A2411" s="14"/>
      <c r="B2411" s="14"/>
      <c r="C2411" s="14"/>
      <c r="D2411" s="14"/>
      <c r="E2411" s="14"/>
      <c r="F2411" s="149" t="str">
        <f t="shared" si="490"/>
        <v/>
      </c>
      <c r="G2411" s="148" t="str">
        <f>IF(F2411="","",SUMIF(Supplier,Waste_Input!E2411,TotalSampleWeight))</f>
        <v/>
      </c>
      <c r="H2411" s="150" t="str">
        <f t="shared" si="491"/>
        <v/>
      </c>
      <c r="I2411" s="150" t="str">
        <f t="shared" si="492"/>
        <v/>
      </c>
      <c r="J2411" s="150" t="str">
        <f t="shared" si="493"/>
        <v/>
      </c>
      <c r="K2411" s="150" t="str">
        <f t="shared" si="494"/>
        <v/>
      </c>
      <c r="L2411" s="150" t="str">
        <f t="shared" si="495"/>
        <v/>
      </c>
      <c r="M2411" s="150" t="str">
        <f t="shared" si="496"/>
        <v/>
      </c>
      <c r="N2411" s="172" t="str">
        <f t="shared" si="497"/>
        <v/>
      </c>
      <c r="O2411" s="150" t="str">
        <f t="shared" si="498"/>
        <v/>
      </c>
      <c r="P2411" s="151" t="str">
        <f t="shared" si="499"/>
        <v/>
      </c>
      <c r="Q2411" s="150" t="str">
        <f t="shared" si="489"/>
        <v/>
      </c>
      <c r="R2411" s="126" t="str">
        <f t="array" ref="R2411">IF(AND(ISTEXT(E2411),D2411="TR"),_xlfn.STDEV.S(IF(Supplier=E2411,Target)),"")</f>
        <v/>
      </c>
      <c r="S2411" s="143" t="e">
        <f t="shared" si="500"/>
        <v>#VALUE!</v>
      </c>
      <c r="T2411" s="146" t="e">
        <f t="shared" si="501"/>
        <v>#VALUE!</v>
      </c>
    </row>
    <row r="2412" spans="1:20" x14ac:dyDescent="0.2">
      <c r="A2412" s="14"/>
      <c r="B2412" s="14"/>
      <c r="C2412" s="14"/>
      <c r="D2412" s="14"/>
      <c r="E2412" s="14"/>
      <c r="F2412" s="149" t="str">
        <f t="shared" si="490"/>
        <v/>
      </c>
      <c r="G2412" s="148" t="str">
        <f>IF(F2412="","",SUMIF(Supplier,Waste_Input!E2412,TotalSampleWeight))</f>
        <v/>
      </c>
      <c r="H2412" s="150" t="str">
        <f t="shared" si="491"/>
        <v/>
      </c>
      <c r="I2412" s="150" t="str">
        <f t="shared" si="492"/>
        <v/>
      </c>
      <c r="J2412" s="150" t="str">
        <f t="shared" si="493"/>
        <v/>
      </c>
      <c r="K2412" s="150" t="str">
        <f t="shared" si="494"/>
        <v/>
      </c>
      <c r="L2412" s="150" t="str">
        <f t="shared" si="495"/>
        <v/>
      </c>
      <c r="M2412" s="150" t="str">
        <f t="shared" si="496"/>
        <v/>
      </c>
      <c r="N2412" s="172" t="str">
        <f t="shared" si="497"/>
        <v/>
      </c>
      <c r="O2412" s="150" t="str">
        <f t="shared" si="498"/>
        <v/>
      </c>
      <c r="P2412" s="151" t="str">
        <f t="shared" si="499"/>
        <v/>
      </c>
      <c r="Q2412" s="150" t="str">
        <f t="shared" si="489"/>
        <v/>
      </c>
      <c r="R2412" s="126" t="str">
        <f t="array" ref="R2412">IF(AND(ISTEXT(E2412),D2412="TR"),_xlfn.STDEV.S(IF(Supplier=E2412,Target)),"")</f>
        <v/>
      </c>
      <c r="S2412" s="143" t="e">
        <f t="shared" si="500"/>
        <v>#VALUE!</v>
      </c>
      <c r="T2412" s="146" t="e">
        <f t="shared" si="501"/>
        <v>#VALUE!</v>
      </c>
    </row>
    <row r="2413" spans="1:20" x14ac:dyDescent="0.2">
      <c r="A2413" s="14"/>
      <c r="B2413" s="14"/>
      <c r="C2413" s="14"/>
      <c r="D2413" s="14"/>
      <c r="E2413" s="14"/>
      <c r="F2413" s="149" t="str">
        <f t="shared" si="490"/>
        <v/>
      </c>
      <c r="G2413" s="148" t="str">
        <f>IF(F2413="","",SUMIF(Supplier,Waste_Input!E2413,TotalSampleWeight))</f>
        <v/>
      </c>
      <c r="H2413" s="150" t="str">
        <f t="shared" si="491"/>
        <v/>
      </c>
      <c r="I2413" s="150" t="str">
        <f t="shared" si="492"/>
        <v/>
      </c>
      <c r="J2413" s="150" t="str">
        <f t="shared" si="493"/>
        <v/>
      </c>
      <c r="K2413" s="150" t="str">
        <f t="shared" si="494"/>
        <v/>
      </c>
      <c r="L2413" s="150" t="str">
        <f t="shared" si="495"/>
        <v/>
      </c>
      <c r="M2413" s="150" t="str">
        <f t="shared" si="496"/>
        <v/>
      </c>
      <c r="N2413" s="172" t="str">
        <f t="shared" si="497"/>
        <v/>
      </c>
      <c r="O2413" s="150" t="str">
        <f t="shared" si="498"/>
        <v/>
      </c>
      <c r="P2413" s="151" t="str">
        <f t="shared" si="499"/>
        <v/>
      </c>
      <c r="Q2413" s="150" t="str">
        <f t="shared" si="489"/>
        <v/>
      </c>
      <c r="R2413" s="126" t="str">
        <f t="array" ref="R2413">IF(AND(ISTEXT(E2413),D2413="TR"),_xlfn.STDEV.S(IF(Supplier=E2413,Target)),"")</f>
        <v/>
      </c>
      <c r="S2413" s="143" t="e">
        <f t="shared" si="500"/>
        <v>#VALUE!</v>
      </c>
      <c r="T2413" s="146" t="e">
        <f t="shared" si="501"/>
        <v>#VALUE!</v>
      </c>
    </row>
    <row r="2414" spans="1:20" x14ac:dyDescent="0.2">
      <c r="A2414" s="14"/>
      <c r="B2414" s="14"/>
      <c r="C2414" s="14"/>
      <c r="D2414" s="14"/>
      <c r="E2414" s="14"/>
      <c r="F2414" s="149" t="str">
        <f t="shared" si="490"/>
        <v/>
      </c>
      <c r="G2414" s="148" t="str">
        <f>IF(F2414="","",SUMIF(Supplier,Waste_Input!E2414,TotalSampleWeight))</f>
        <v/>
      </c>
      <c r="H2414" s="150" t="str">
        <f t="shared" si="491"/>
        <v/>
      </c>
      <c r="I2414" s="150" t="str">
        <f t="shared" si="492"/>
        <v/>
      </c>
      <c r="J2414" s="150" t="str">
        <f t="shared" si="493"/>
        <v/>
      </c>
      <c r="K2414" s="150" t="str">
        <f t="shared" si="494"/>
        <v/>
      </c>
      <c r="L2414" s="150" t="str">
        <f t="shared" si="495"/>
        <v/>
      </c>
      <c r="M2414" s="150" t="str">
        <f t="shared" si="496"/>
        <v/>
      </c>
      <c r="N2414" s="172" t="str">
        <f t="shared" si="497"/>
        <v/>
      </c>
      <c r="O2414" s="150" t="str">
        <f t="shared" si="498"/>
        <v/>
      </c>
      <c r="P2414" s="151" t="str">
        <f t="shared" si="499"/>
        <v/>
      </c>
      <c r="Q2414" s="150" t="str">
        <f t="shared" si="489"/>
        <v/>
      </c>
      <c r="R2414" s="126" t="str">
        <f t="array" ref="R2414">IF(AND(ISTEXT(E2414),D2414="TR"),_xlfn.STDEV.S(IF(Supplier=E2414,Target)),"")</f>
        <v/>
      </c>
      <c r="S2414" s="143" t="e">
        <f t="shared" si="500"/>
        <v>#VALUE!</v>
      </c>
      <c r="T2414" s="146" t="e">
        <f t="shared" si="501"/>
        <v>#VALUE!</v>
      </c>
    </row>
    <row r="2415" spans="1:20" x14ac:dyDescent="0.2">
      <c r="A2415" s="14"/>
      <c r="B2415" s="14"/>
      <c r="C2415" s="14"/>
      <c r="D2415" s="14"/>
      <c r="E2415" s="14"/>
      <c r="F2415" s="149" t="str">
        <f t="shared" si="490"/>
        <v/>
      </c>
      <c r="G2415" s="148" t="str">
        <f>IF(F2415="","",SUMIF(Supplier,Waste_Input!E2415,TotalSampleWeight))</f>
        <v/>
      </c>
      <c r="H2415" s="150" t="str">
        <f t="shared" si="491"/>
        <v/>
      </c>
      <c r="I2415" s="150" t="str">
        <f t="shared" si="492"/>
        <v/>
      </c>
      <c r="J2415" s="150" t="str">
        <f t="shared" si="493"/>
        <v/>
      </c>
      <c r="K2415" s="150" t="str">
        <f t="shared" si="494"/>
        <v/>
      </c>
      <c r="L2415" s="150" t="str">
        <f t="shared" si="495"/>
        <v/>
      </c>
      <c r="M2415" s="150" t="str">
        <f t="shared" si="496"/>
        <v/>
      </c>
      <c r="N2415" s="172" t="str">
        <f t="shared" si="497"/>
        <v/>
      </c>
      <c r="O2415" s="150" t="str">
        <f t="shared" si="498"/>
        <v/>
      </c>
      <c r="P2415" s="151" t="str">
        <f t="shared" si="499"/>
        <v/>
      </c>
      <c r="Q2415" s="150" t="str">
        <f t="shared" si="489"/>
        <v/>
      </c>
      <c r="R2415" s="126" t="str">
        <f t="array" ref="R2415">IF(AND(ISTEXT(E2415),D2415="TR"),_xlfn.STDEV.S(IF(Supplier=E2415,Target)),"")</f>
        <v/>
      </c>
      <c r="S2415" s="143" t="e">
        <f t="shared" si="500"/>
        <v>#VALUE!</v>
      </c>
      <c r="T2415" s="146" t="e">
        <f t="shared" si="501"/>
        <v>#VALUE!</v>
      </c>
    </row>
    <row r="2416" spans="1:20" x14ac:dyDescent="0.2">
      <c r="A2416" s="14"/>
      <c r="B2416" s="14"/>
      <c r="C2416" s="14"/>
      <c r="D2416" s="14"/>
      <c r="E2416" s="14"/>
      <c r="F2416" s="149" t="str">
        <f t="shared" si="490"/>
        <v/>
      </c>
      <c r="G2416" s="148" t="str">
        <f>IF(F2416="","",SUMIF(Supplier,Waste_Input!E2416,TotalSampleWeight))</f>
        <v/>
      </c>
      <c r="H2416" s="150" t="str">
        <f t="shared" si="491"/>
        <v/>
      </c>
      <c r="I2416" s="150" t="str">
        <f t="shared" si="492"/>
        <v/>
      </c>
      <c r="J2416" s="150" t="str">
        <f t="shared" si="493"/>
        <v/>
      </c>
      <c r="K2416" s="150" t="str">
        <f t="shared" si="494"/>
        <v/>
      </c>
      <c r="L2416" s="150" t="str">
        <f t="shared" si="495"/>
        <v/>
      </c>
      <c r="M2416" s="150" t="str">
        <f t="shared" si="496"/>
        <v/>
      </c>
      <c r="N2416" s="172" t="str">
        <f t="shared" si="497"/>
        <v/>
      </c>
      <c r="O2416" s="150" t="str">
        <f t="shared" si="498"/>
        <v/>
      </c>
      <c r="P2416" s="151" t="str">
        <f t="shared" si="499"/>
        <v/>
      </c>
      <c r="Q2416" s="150" t="str">
        <f t="shared" si="489"/>
        <v/>
      </c>
      <c r="R2416" s="126" t="str">
        <f t="array" ref="R2416">IF(AND(ISTEXT(E2416),D2416="TR"),_xlfn.STDEV.S(IF(Supplier=E2416,Target)),"")</f>
        <v/>
      </c>
      <c r="S2416" s="143" t="e">
        <f t="shared" si="500"/>
        <v>#VALUE!</v>
      </c>
      <c r="T2416" s="146" t="e">
        <f t="shared" si="501"/>
        <v>#VALUE!</v>
      </c>
    </row>
    <row r="2417" spans="1:20" x14ac:dyDescent="0.2">
      <c r="A2417" s="14"/>
      <c r="B2417" s="14"/>
      <c r="C2417" s="14"/>
      <c r="D2417" s="14"/>
      <c r="E2417" s="14"/>
      <c r="F2417" s="149" t="str">
        <f t="shared" si="490"/>
        <v/>
      </c>
      <c r="G2417" s="148" t="str">
        <f>IF(F2417="","",SUMIF(Supplier,Waste_Input!E2417,TotalSampleWeight))</f>
        <v/>
      </c>
      <c r="H2417" s="150" t="str">
        <f t="shared" si="491"/>
        <v/>
      </c>
      <c r="I2417" s="150" t="str">
        <f t="shared" si="492"/>
        <v/>
      </c>
      <c r="J2417" s="150" t="str">
        <f t="shared" si="493"/>
        <v/>
      </c>
      <c r="K2417" s="150" t="str">
        <f t="shared" si="494"/>
        <v/>
      </c>
      <c r="L2417" s="150" t="str">
        <f t="shared" si="495"/>
        <v/>
      </c>
      <c r="M2417" s="150" t="str">
        <f t="shared" si="496"/>
        <v/>
      </c>
      <c r="N2417" s="172" t="str">
        <f t="shared" si="497"/>
        <v/>
      </c>
      <c r="O2417" s="150" t="str">
        <f t="shared" si="498"/>
        <v/>
      </c>
      <c r="P2417" s="151" t="str">
        <f t="shared" si="499"/>
        <v/>
      </c>
      <c r="Q2417" s="150" t="str">
        <f t="shared" si="489"/>
        <v/>
      </c>
      <c r="R2417" s="126" t="str">
        <f t="array" ref="R2417">IF(AND(ISTEXT(E2417),D2417="TR"),_xlfn.STDEV.S(IF(Supplier=E2417,Target)),"")</f>
        <v/>
      </c>
      <c r="S2417" s="143" t="e">
        <f t="shared" si="500"/>
        <v>#VALUE!</v>
      </c>
      <c r="T2417" s="146" t="e">
        <f t="shared" si="501"/>
        <v>#VALUE!</v>
      </c>
    </row>
    <row r="2418" spans="1:20" x14ac:dyDescent="0.2">
      <c r="A2418" s="14"/>
      <c r="B2418" s="14"/>
      <c r="C2418" s="14"/>
      <c r="D2418" s="14"/>
      <c r="E2418" s="14"/>
      <c r="F2418" s="149" t="str">
        <f t="shared" si="490"/>
        <v/>
      </c>
      <c r="G2418" s="148" t="str">
        <f>IF(F2418="","",SUMIF(Supplier,Waste_Input!E2418,TotalSampleWeight))</f>
        <v/>
      </c>
      <c r="H2418" s="150" t="str">
        <f t="shared" si="491"/>
        <v/>
      </c>
      <c r="I2418" s="150" t="str">
        <f t="shared" si="492"/>
        <v/>
      </c>
      <c r="J2418" s="150" t="str">
        <f t="shared" si="493"/>
        <v/>
      </c>
      <c r="K2418" s="150" t="str">
        <f t="shared" si="494"/>
        <v/>
      </c>
      <c r="L2418" s="150" t="str">
        <f t="shared" si="495"/>
        <v/>
      </c>
      <c r="M2418" s="150" t="str">
        <f t="shared" si="496"/>
        <v/>
      </c>
      <c r="N2418" s="172" t="str">
        <f t="shared" si="497"/>
        <v/>
      </c>
      <c r="O2418" s="150" t="str">
        <f t="shared" si="498"/>
        <v/>
      </c>
      <c r="P2418" s="151" t="str">
        <f t="shared" si="499"/>
        <v/>
      </c>
      <c r="Q2418" s="150" t="str">
        <f t="shared" si="489"/>
        <v/>
      </c>
      <c r="R2418" s="126" t="str">
        <f t="array" ref="R2418">IF(AND(ISTEXT(E2418),D2418="TR"),_xlfn.STDEV.S(IF(Supplier=E2418,Target)),"")</f>
        <v/>
      </c>
      <c r="S2418" s="143" t="e">
        <f t="shared" si="500"/>
        <v>#VALUE!</v>
      </c>
      <c r="T2418" s="146" t="e">
        <f t="shared" si="501"/>
        <v>#VALUE!</v>
      </c>
    </row>
    <row r="2419" spans="1:20" x14ac:dyDescent="0.2">
      <c r="A2419" s="14"/>
      <c r="B2419" s="14"/>
      <c r="C2419" s="14"/>
      <c r="D2419" s="14"/>
      <c r="E2419" s="14"/>
      <c r="F2419" s="149" t="str">
        <f t="shared" si="490"/>
        <v/>
      </c>
      <c r="G2419" s="148" t="str">
        <f>IF(F2419="","",SUMIF(Supplier,Waste_Input!E2419,TotalSampleWeight))</f>
        <v/>
      </c>
      <c r="H2419" s="150" t="str">
        <f t="shared" si="491"/>
        <v/>
      </c>
      <c r="I2419" s="150" t="str">
        <f t="shared" si="492"/>
        <v/>
      </c>
      <c r="J2419" s="150" t="str">
        <f t="shared" si="493"/>
        <v/>
      </c>
      <c r="K2419" s="150" t="str">
        <f t="shared" si="494"/>
        <v/>
      </c>
      <c r="L2419" s="150" t="str">
        <f t="shared" si="495"/>
        <v/>
      </c>
      <c r="M2419" s="150" t="str">
        <f t="shared" si="496"/>
        <v/>
      </c>
      <c r="N2419" s="172" t="str">
        <f t="shared" si="497"/>
        <v/>
      </c>
      <c r="O2419" s="150" t="str">
        <f t="shared" si="498"/>
        <v/>
      </c>
      <c r="P2419" s="151" t="str">
        <f t="shared" si="499"/>
        <v/>
      </c>
      <c r="Q2419" s="150" t="str">
        <f t="shared" si="489"/>
        <v/>
      </c>
      <c r="R2419" s="126" t="str">
        <f t="array" ref="R2419">IF(AND(ISTEXT(E2419),D2419="TR"),_xlfn.STDEV.S(IF(Supplier=E2419,Target)),"")</f>
        <v/>
      </c>
      <c r="S2419" s="143" t="e">
        <f t="shared" si="500"/>
        <v>#VALUE!</v>
      </c>
      <c r="T2419" s="146" t="e">
        <f t="shared" si="501"/>
        <v>#VALUE!</v>
      </c>
    </row>
    <row r="2420" spans="1:20" x14ac:dyDescent="0.2">
      <c r="A2420" s="14"/>
      <c r="B2420" s="14"/>
      <c r="C2420" s="14"/>
      <c r="D2420" s="14"/>
      <c r="E2420" s="14"/>
      <c r="F2420" s="149" t="str">
        <f t="shared" si="490"/>
        <v/>
      </c>
      <c r="G2420" s="148" t="str">
        <f>IF(F2420="","",SUMIF(Supplier,Waste_Input!E2420,TotalSampleWeight))</f>
        <v/>
      </c>
      <c r="H2420" s="150" t="str">
        <f t="shared" si="491"/>
        <v/>
      </c>
      <c r="I2420" s="150" t="str">
        <f t="shared" si="492"/>
        <v/>
      </c>
      <c r="J2420" s="150" t="str">
        <f t="shared" si="493"/>
        <v/>
      </c>
      <c r="K2420" s="150" t="str">
        <f t="shared" si="494"/>
        <v/>
      </c>
      <c r="L2420" s="150" t="str">
        <f t="shared" si="495"/>
        <v/>
      </c>
      <c r="M2420" s="150" t="str">
        <f t="shared" si="496"/>
        <v/>
      </c>
      <c r="N2420" s="172" t="str">
        <f t="shared" si="497"/>
        <v/>
      </c>
      <c r="O2420" s="150" t="str">
        <f t="shared" si="498"/>
        <v/>
      </c>
      <c r="P2420" s="151" t="str">
        <f t="shared" si="499"/>
        <v/>
      </c>
      <c r="Q2420" s="150" t="str">
        <f t="shared" si="489"/>
        <v/>
      </c>
      <c r="R2420" s="126" t="str">
        <f t="array" ref="R2420">IF(AND(ISTEXT(E2420),D2420="TR"),_xlfn.STDEV.S(IF(Supplier=E2420,Target)),"")</f>
        <v/>
      </c>
      <c r="S2420" s="143" t="e">
        <f t="shared" si="500"/>
        <v>#VALUE!</v>
      </c>
      <c r="T2420" s="146" t="e">
        <f t="shared" si="501"/>
        <v>#VALUE!</v>
      </c>
    </row>
    <row r="2421" spans="1:20" x14ac:dyDescent="0.2">
      <c r="A2421" s="14"/>
      <c r="B2421" s="14"/>
      <c r="C2421" s="14"/>
      <c r="D2421" s="14"/>
      <c r="E2421" s="14"/>
      <c r="F2421" s="149" t="str">
        <f t="shared" si="490"/>
        <v/>
      </c>
      <c r="G2421" s="148" t="str">
        <f>IF(F2421="","",SUMIF(Supplier,Waste_Input!E2421,TotalSampleWeight))</f>
        <v/>
      </c>
      <c r="H2421" s="150" t="str">
        <f t="shared" si="491"/>
        <v/>
      </c>
      <c r="I2421" s="150" t="str">
        <f t="shared" si="492"/>
        <v/>
      </c>
      <c r="J2421" s="150" t="str">
        <f t="shared" si="493"/>
        <v/>
      </c>
      <c r="K2421" s="150" t="str">
        <f t="shared" si="494"/>
        <v/>
      </c>
      <c r="L2421" s="150" t="str">
        <f t="shared" si="495"/>
        <v/>
      </c>
      <c r="M2421" s="150" t="str">
        <f t="shared" si="496"/>
        <v/>
      </c>
      <c r="N2421" s="172" t="str">
        <f t="shared" si="497"/>
        <v/>
      </c>
      <c r="O2421" s="150" t="str">
        <f t="shared" si="498"/>
        <v/>
      </c>
      <c r="P2421" s="151" t="str">
        <f t="shared" si="499"/>
        <v/>
      </c>
      <c r="Q2421" s="150" t="str">
        <f t="shared" si="489"/>
        <v/>
      </c>
      <c r="R2421" s="126" t="str">
        <f t="array" ref="R2421">IF(AND(ISTEXT(E2421),D2421="TR"),_xlfn.STDEV.S(IF(Supplier=E2421,Target)),"")</f>
        <v/>
      </c>
      <c r="S2421" s="143" t="e">
        <f t="shared" si="500"/>
        <v>#VALUE!</v>
      </c>
      <c r="T2421" s="146" t="e">
        <f t="shared" si="501"/>
        <v>#VALUE!</v>
      </c>
    </row>
    <row r="2422" spans="1:20" x14ac:dyDescent="0.2">
      <c r="A2422" s="14"/>
      <c r="B2422" s="14"/>
      <c r="C2422" s="14"/>
      <c r="D2422" s="14"/>
      <c r="E2422" s="14"/>
      <c r="F2422" s="149" t="str">
        <f t="shared" si="490"/>
        <v/>
      </c>
      <c r="G2422" s="148" t="str">
        <f>IF(F2422="","",SUMIF(Supplier,Waste_Input!E2422,TotalSampleWeight))</f>
        <v/>
      </c>
      <c r="H2422" s="150" t="str">
        <f t="shared" si="491"/>
        <v/>
      </c>
      <c r="I2422" s="150" t="str">
        <f t="shared" si="492"/>
        <v/>
      </c>
      <c r="J2422" s="150" t="str">
        <f t="shared" si="493"/>
        <v/>
      </c>
      <c r="K2422" s="150" t="str">
        <f t="shared" si="494"/>
        <v/>
      </c>
      <c r="L2422" s="150" t="str">
        <f t="shared" si="495"/>
        <v/>
      </c>
      <c r="M2422" s="150" t="str">
        <f t="shared" si="496"/>
        <v/>
      </c>
      <c r="N2422" s="172" t="str">
        <f t="shared" si="497"/>
        <v/>
      </c>
      <c r="O2422" s="150" t="str">
        <f t="shared" si="498"/>
        <v/>
      </c>
      <c r="P2422" s="151" t="str">
        <f t="shared" si="499"/>
        <v/>
      </c>
      <c r="Q2422" s="150" t="str">
        <f t="shared" si="489"/>
        <v/>
      </c>
      <c r="R2422" s="126" t="str">
        <f t="array" ref="R2422">IF(AND(ISTEXT(E2422),D2422="TR"),_xlfn.STDEV.S(IF(Supplier=E2422,Target)),"")</f>
        <v/>
      </c>
      <c r="S2422" s="143" t="e">
        <f t="shared" si="500"/>
        <v>#VALUE!</v>
      </c>
      <c r="T2422" s="146" t="e">
        <f t="shared" si="501"/>
        <v>#VALUE!</v>
      </c>
    </row>
    <row r="2423" spans="1:20" x14ac:dyDescent="0.2">
      <c r="A2423" s="14"/>
      <c r="B2423" s="14"/>
      <c r="C2423" s="14"/>
      <c r="D2423" s="14"/>
      <c r="E2423" s="14"/>
      <c r="F2423" s="149" t="str">
        <f t="shared" si="490"/>
        <v/>
      </c>
      <c r="G2423" s="148" t="str">
        <f>IF(F2423="","",SUMIF(Supplier,Waste_Input!E2423,TotalSampleWeight))</f>
        <v/>
      </c>
      <c r="H2423" s="150" t="str">
        <f t="shared" si="491"/>
        <v/>
      </c>
      <c r="I2423" s="150" t="str">
        <f t="shared" si="492"/>
        <v/>
      </c>
      <c r="J2423" s="150" t="str">
        <f t="shared" si="493"/>
        <v/>
      </c>
      <c r="K2423" s="150" t="str">
        <f t="shared" si="494"/>
        <v/>
      </c>
      <c r="L2423" s="150" t="str">
        <f t="shared" si="495"/>
        <v/>
      </c>
      <c r="M2423" s="150" t="str">
        <f t="shared" si="496"/>
        <v/>
      </c>
      <c r="N2423" s="172" t="str">
        <f t="shared" si="497"/>
        <v/>
      </c>
      <c r="O2423" s="150" t="str">
        <f t="shared" si="498"/>
        <v/>
      </c>
      <c r="P2423" s="151" t="str">
        <f t="shared" si="499"/>
        <v/>
      </c>
      <c r="Q2423" s="150" t="str">
        <f t="shared" si="489"/>
        <v/>
      </c>
      <c r="R2423" s="126" t="str">
        <f t="array" ref="R2423">IF(AND(ISTEXT(E2423),D2423="TR"),_xlfn.STDEV.S(IF(Supplier=E2423,Target)),"")</f>
        <v/>
      </c>
      <c r="S2423" s="143" t="e">
        <f t="shared" si="500"/>
        <v>#VALUE!</v>
      </c>
      <c r="T2423" s="146" t="e">
        <f t="shared" si="501"/>
        <v>#VALUE!</v>
      </c>
    </row>
    <row r="2424" spans="1:20" x14ac:dyDescent="0.2">
      <c r="A2424" s="14"/>
      <c r="B2424" s="14"/>
      <c r="C2424" s="14"/>
      <c r="D2424" s="14"/>
      <c r="E2424" s="14"/>
      <c r="F2424" s="149" t="str">
        <f t="shared" si="490"/>
        <v/>
      </c>
      <c r="G2424" s="148" t="str">
        <f>IF(F2424="","",SUMIF(Supplier,Waste_Input!E2424,TotalSampleWeight))</f>
        <v/>
      </c>
      <c r="H2424" s="150" t="str">
        <f t="shared" si="491"/>
        <v/>
      </c>
      <c r="I2424" s="150" t="str">
        <f t="shared" si="492"/>
        <v/>
      </c>
      <c r="J2424" s="150" t="str">
        <f t="shared" si="493"/>
        <v/>
      </c>
      <c r="K2424" s="150" t="str">
        <f t="shared" si="494"/>
        <v/>
      </c>
      <c r="L2424" s="150" t="str">
        <f t="shared" si="495"/>
        <v/>
      </c>
      <c r="M2424" s="150" t="str">
        <f t="shared" si="496"/>
        <v/>
      </c>
      <c r="N2424" s="172" t="str">
        <f t="shared" si="497"/>
        <v/>
      </c>
      <c r="O2424" s="150" t="str">
        <f t="shared" si="498"/>
        <v/>
      </c>
      <c r="P2424" s="151" t="str">
        <f t="shared" si="499"/>
        <v/>
      </c>
      <c r="Q2424" s="150" t="str">
        <f t="shared" si="489"/>
        <v/>
      </c>
      <c r="R2424" s="126" t="str">
        <f t="array" ref="R2424">IF(AND(ISTEXT(E2424),D2424="TR"),_xlfn.STDEV.S(IF(Supplier=E2424,Target)),"")</f>
        <v/>
      </c>
      <c r="S2424" s="143" t="e">
        <f t="shared" si="500"/>
        <v>#VALUE!</v>
      </c>
      <c r="T2424" s="146" t="e">
        <f t="shared" si="501"/>
        <v>#VALUE!</v>
      </c>
    </row>
    <row r="2425" spans="1:20" x14ac:dyDescent="0.2">
      <c r="A2425" s="14"/>
      <c r="B2425" s="14"/>
      <c r="C2425" s="14"/>
      <c r="D2425" s="14"/>
      <c r="E2425" s="14"/>
      <c r="F2425" s="149" t="str">
        <f t="shared" si="490"/>
        <v/>
      </c>
      <c r="G2425" s="148" t="str">
        <f>IF(F2425="","",SUMIF(Supplier,Waste_Input!E2425,TotalSampleWeight))</f>
        <v/>
      </c>
      <c r="H2425" s="150" t="str">
        <f t="shared" si="491"/>
        <v/>
      </c>
      <c r="I2425" s="150" t="str">
        <f t="shared" si="492"/>
        <v/>
      </c>
      <c r="J2425" s="150" t="str">
        <f t="shared" si="493"/>
        <v/>
      </c>
      <c r="K2425" s="150" t="str">
        <f t="shared" si="494"/>
        <v/>
      </c>
      <c r="L2425" s="150" t="str">
        <f t="shared" si="495"/>
        <v/>
      </c>
      <c r="M2425" s="150" t="str">
        <f t="shared" si="496"/>
        <v/>
      </c>
      <c r="N2425" s="172" t="str">
        <f t="shared" si="497"/>
        <v/>
      </c>
      <c r="O2425" s="150" t="str">
        <f t="shared" si="498"/>
        <v/>
      </c>
      <c r="P2425" s="151" t="str">
        <f t="shared" si="499"/>
        <v/>
      </c>
      <c r="Q2425" s="150" t="str">
        <f t="shared" si="489"/>
        <v/>
      </c>
      <c r="R2425" s="126" t="str">
        <f t="array" ref="R2425">IF(AND(ISTEXT(E2425),D2425="TR"),_xlfn.STDEV.S(IF(Supplier=E2425,Target)),"")</f>
        <v/>
      </c>
      <c r="S2425" s="143" t="e">
        <f t="shared" si="500"/>
        <v>#VALUE!</v>
      </c>
      <c r="T2425" s="146" t="e">
        <f t="shared" si="501"/>
        <v>#VALUE!</v>
      </c>
    </row>
    <row r="2426" spans="1:20" x14ac:dyDescent="0.2">
      <c r="A2426" s="14"/>
      <c r="B2426" s="14"/>
      <c r="C2426" s="14"/>
      <c r="D2426" s="14"/>
      <c r="E2426" s="14"/>
      <c r="F2426" s="149" t="str">
        <f t="shared" si="490"/>
        <v/>
      </c>
      <c r="G2426" s="148" t="str">
        <f>IF(F2426="","",SUMIF(Supplier,Waste_Input!E2426,TotalSampleWeight))</f>
        <v/>
      </c>
      <c r="H2426" s="150" t="str">
        <f t="shared" si="491"/>
        <v/>
      </c>
      <c r="I2426" s="150" t="str">
        <f t="shared" si="492"/>
        <v/>
      </c>
      <c r="J2426" s="150" t="str">
        <f t="shared" si="493"/>
        <v/>
      </c>
      <c r="K2426" s="150" t="str">
        <f t="shared" si="494"/>
        <v/>
      </c>
      <c r="L2426" s="150" t="str">
        <f t="shared" si="495"/>
        <v/>
      </c>
      <c r="M2426" s="150" t="str">
        <f t="shared" si="496"/>
        <v/>
      </c>
      <c r="N2426" s="172" t="str">
        <f t="shared" si="497"/>
        <v/>
      </c>
      <c r="O2426" s="150" t="str">
        <f t="shared" si="498"/>
        <v/>
      </c>
      <c r="P2426" s="151" t="str">
        <f t="shared" si="499"/>
        <v/>
      </c>
      <c r="Q2426" s="150" t="str">
        <f t="shared" si="489"/>
        <v/>
      </c>
      <c r="R2426" s="126" t="str">
        <f t="array" ref="R2426">IF(AND(ISTEXT(E2426),D2426="TR"),_xlfn.STDEV.S(IF(Supplier=E2426,Target)),"")</f>
        <v/>
      </c>
      <c r="S2426" s="143" t="e">
        <f t="shared" si="500"/>
        <v>#VALUE!</v>
      </c>
      <c r="T2426" s="146" t="e">
        <f t="shared" si="501"/>
        <v>#VALUE!</v>
      </c>
    </row>
    <row r="2427" spans="1:20" x14ac:dyDescent="0.2">
      <c r="A2427" s="14"/>
      <c r="B2427" s="14"/>
      <c r="C2427" s="14"/>
      <c r="D2427" s="14"/>
      <c r="E2427" s="14"/>
      <c r="F2427" s="149" t="str">
        <f t="shared" si="490"/>
        <v/>
      </c>
      <c r="G2427" s="148" t="str">
        <f>IF(F2427="","",SUMIF(Supplier,Waste_Input!E2427,TotalSampleWeight))</f>
        <v/>
      </c>
      <c r="H2427" s="150" t="str">
        <f t="shared" si="491"/>
        <v/>
      </c>
      <c r="I2427" s="150" t="str">
        <f t="shared" si="492"/>
        <v/>
      </c>
      <c r="J2427" s="150" t="str">
        <f t="shared" si="493"/>
        <v/>
      </c>
      <c r="K2427" s="150" t="str">
        <f t="shared" si="494"/>
        <v/>
      </c>
      <c r="L2427" s="150" t="str">
        <f t="shared" si="495"/>
        <v/>
      </c>
      <c r="M2427" s="150" t="str">
        <f t="shared" si="496"/>
        <v/>
      </c>
      <c r="N2427" s="172" t="str">
        <f t="shared" si="497"/>
        <v/>
      </c>
      <c r="O2427" s="150" t="str">
        <f t="shared" si="498"/>
        <v/>
      </c>
      <c r="P2427" s="151" t="str">
        <f t="shared" si="499"/>
        <v/>
      </c>
      <c r="Q2427" s="150" t="str">
        <f t="shared" si="489"/>
        <v/>
      </c>
      <c r="R2427" s="126" t="str">
        <f t="array" ref="R2427">IF(AND(ISTEXT(E2427),D2427="TR"),_xlfn.STDEV.S(IF(Supplier=E2427,Target)),"")</f>
        <v/>
      </c>
      <c r="S2427" s="143" t="e">
        <f t="shared" si="500"/>
        <v>#VALUE!</v>
      </c>
      <c r="T2427" s="146" t="e">
        <f t="shared" si="501"/>
        <v>#VALUE!</v>
      </c>
    </row>
    <row r="2428" spans="1:20" x14ac:dyDescent="0.2">
      <c r="A2428" s="14"/>
      <c r="B2428" s="14"/>
      <c r="C2428" s="14"/>
      <c r="D2428" s="14"/>
      <c r="E2428" s="14"/>
      <c r="F2428" s="149" t="str">
        <f t="shared" si="490"/>
        <v/>
      </c>
      <c r="G2428" s="148" t="str">
        <f>IF(F2428="","",SUMIF(Supplier,Waste_Input!E2428,TotalSampleWeight))</f>
        <v/>
      </c>
      <c r="H2428" s="150" t="str">
        <f t="shared" si="491"/>
        <v/>
      </c>
      <c r="I2428" s="150" t="str">
        <f t="shared" si="492"/>
        <v/>
      </c>
      <c r="J2428" s="150" t="str">
        <f t="shared" si="493"/>
        <v/>
      </c>
      <c r="K2428" s="150" t="str">
        <f t="shared" si="494"/>
        <v/>
      </c>
      <c r="L2428" s="150" t="str">
        <f t="shared" si="495"/>
        <v/>
      </c>
      <c r="M2428" s="150" t="str">
        <f t="shared" si="496"/>
        <v/>
      </c>
      <c r="N2428" s="172" t="str">
        <f t="shared" si="497"/>
        <v/>
      </c>
      <c r="O2428" s="150" t="str">
        <f t="shared" si="498"/>
        <v/>
      </c>
      <c r="P2428" s="151" t="str">
        <f t="shared" si="499"/>
        <v/>
      </c>
      <c r="Q2428" s="150" t="str">
        <f t="shared" si="489"/>
        <v/>
      </c>
      <c r="R2428" s="126" t="str">
        <f t="array" ref="R2428">IF(AND(ISTEXT(E2428),D2428="TR"),_xlfn.STDEV.S(IF(Supplier=E2428,Target)),"")</f>
        <v/>
      </c>
      <c r="S2428" s="143" t="e">
        <f t="shared" si="500"/>
        <v>#VALUE!</v>
      </c>
      <c r="T2428" s="146" t="e">
        <f t="shared" si="501"/>
        <v>#VALUE!</v>
      </c>
    </row>
    <row r="2429" spans="1:20" x14ac:dyDescent="0.2">
      <c r="A2429" s="14"/>
      <c r="B2429" s="14"/>
      <c r="C2429" s="14"/>
      <c r="D2429" s="14"/>
      <c r="E2429" s="14"/>
      <c r="F2429" s="149" t="str">
        <f t="shared" si="490"/>
        <v/>
      </c>
      <c r="G2429" s="148" t="str">
        <f>IF(F2429="","",SUMIF(Supplier,Waste_Input!E2429,TotalSampleWeight))</f>
        <v/>
      </c>
      <c r="H2429" s="150" t="str">
        <f t="shared" si="491"/>
        <v/>
      </c>
      <c r="I2429" s="150" t="str">
        <f t="shared" si="492"/>
        <v/>
      </c>
      <c r="J2429" s="150" t="str">
        <f t="shared" si="493"/>
        <v/>
      </c>
      <c r="K2429" s="150" t="str">
        <f t="shared" si="494"/>
        <v/>
      </c>
      <c r="L2429" s="150" t="str">
        <f t="shared" si="495"/>
        <v/>
      </c>
      <c r="M2429" s="150" t="str">
        <f t="shared" si="496"/>
        <v/>
      </c>
      <c r="N2429" s="172" t="str">
        <f t="shared" si="497"/>
        <v/>
      </c>
      <c r="O2429" s="150" t="str">
        <f t="shared" si="498"/>
        <v/>
      </c>
      <c r="P2429" s="151" t="str">
        <f t="shared" si="499"/>
        <v/>
      </c>
      <c r="Q2429" s="150" t="str">
        <f t="shared" si="489"/>
        <v/>
      </c>
      <c r="R2429" s="126" t="str">
        <f t="array" ref="R2429">IF(AND(ISTEXT(E2429),D2429="TR"),_xlfn.STDEV.S(IF(Supplier=E2429,Target)),"")</f>
        <v/>
      </c>
      <c r="S2429" s="143" t="e">
        <f t="shared" si="500"/>
        <v>#VALUE!</v>
      </c>
      <c r="T2429" s="146" t="e">
        <f t="shared" si="501"/>
        <v>#VALUE!</v>
      </c>
    </row>
    <row r="2430" spans="1:20" x14ac:dyDescent="0.2">
      <c r="A2430" s="14"/>
      <c r="B2430" s="14"/>
      <c r="C2430" s="14"/>
      <c r="D2430" s="14"/>
      <c r="E2430" s="14"/>
      <c r="F2430" s="149" t="str">
        <f t="shared" si="490"/>
        <v/>
      </c>
      <c r="G2430" s="148" t="str">
        <f>IF(F2430="","",SUMIF(Supplier,Waste_Input!E2430,TotalSampleWeight))</f>
        <v/>
      </c>
      <c r="H2430" s="150" t="str">
        <f t="shared" si="491"/>
        <v/>
      </c>
      <c r="I2430" s="150" t="str">
        <f t="shared" si="492"/>
        <v/>
      </c>
      <c r="J2430" s="150" t="str">
        <f t="shared" si="493"/>
        <v/>
      </c>
      <c r="K2430" s="150" t="str">
        <f t="shared" si="494"/>
        <v/>
      </c>
      <c r="L2430" s="150" t="str">
        <f t="shared" si="495"/>
        <v/>
      </c>
      <c r="M2430" s="150" t="str">
        <f t="shared" si="496"/>
        <v/>
      </c>
      <c r="N2430" s="172" t="str">
        <f t="shared" si="497"/>
        <v/>
      </c>
      <c r="O2430" s="150" t="str">
        <f t="shared" si="498"/>
        <v/>
      </c>
      <c r="P2430" s="151" t="str">
        <f t="shared" si="499"/>
        <v/>
      </c>
      <c r="Q2430" s="150" t="str">
        <f t="shared" si="489"/>
        <v/>
      </c>
      <c r="R2430" s="126" t="str">
        <f t="array" ref="R2430">IF(AND(ISTEXT(E2430),D2430="TR"),_xlfn.STDEV.S(IF(Supplier=E2430,Target)),"")</f>
        <v/>
      </c>
      <c r="S2430" s="143" t="e">
        <f t="shared" si="500"/>
        <v>#VALUE!</v>
      </c>
      <c r="T2430" s="146" t="e">
        <f t="shared" si="501"/>
        <v>#VALUE!</v>
      </c>
    </row>
    <row r="2431" spans="1:20" x14ac:dyDescent="0.2">
      <c r="A2431" s="14"/>
      <c r="B2431" s="14"/>
      <c r="C2431" s="14"/>
      <c r="D2431" s="14"/>
      <c r="E2431" s="14"/>
      <c r="F2431" s="149" t="str">
        <f t="shared" si="490"/>
        <v/>
      </c>
      <c r="G2431" s="148" t="str">
        <f>IF(F2431="","",SUMIF(Supplier,Waste_Input!E2431,TotalSampleWeight))</f>
        <v/>
      </c>
      <c r="H2431" s="150" t="str">
        <f t="shared" si="491"/>
        <v/>
      </c>
      <c r="I2431" s="150" t="str">
        <f t="shared" si="492"/>
        <v/>
      </c>
      <c r="J2431" s="150" t="str">
        <f t="shared" si="493"/>
        <v/>
      </c>
      <c r="K2431" s="150" t="str">
        <f t="shared" si="494"/>
        <v/>
      </c>
      <c r="L2431" s="150" t="str">
        <f t="shared" si="495"/>
        <v/>
      </c>
      <c r="M2431" s="150" t="str">
        <f t="shared" si="496"/>
        <v/>
      </c>
      <c r="N2431" s="172" t="str">
        <f t="shared" si="497"/>
        <v/>
      </c>
      <c r="O2431" s="150" t="str">
        <f t="shared" si="498"/>
        <v/>
      </c>
      <c r="P2431" s="151" t="str">
        <f t="shared" si="499"/>
        <v/>
      </c>
      <c r="Q2431" s="150" t="str">
        <f t="shared" si="489"/>
        <v/>
      </c>
      <c r="R2431" s="126" t="str">
        <f t="array" ref="R2431">IF(AND(ISTEXT(E2431),D2431="TR"),_xlfn.STDEV.S(IF(Supplier=E2431,Target)),"")</f>
        <v/>
      </c>
      <c r="S2431" s="143" t="e">
        <f t="shared" si="500"/>
        <v>#VALUE!</v>
      </c>
      <c r="T2431" s="146" t="e">
        <f t="shared" si="501"/>
        <v>#VALUE!</v>
      </c>
    </row>
    <row r="2432" spans="1:20" x14ac:dyDescent="0.2">
      <c r="A2432" s="14"/>
      <c r="B2432" s="14"/>
      <c r="C2432" s="14"/>
      <c r="D2432" s="14"/>
      <c r="E2432" s="14"/>
      <c r="F2432" s="149" t="str">
        <f t="shared" si="490"/>
        <v/>
      </c>
      <c r="G2432" s="148" t="str">
        <f>IF(F2432="","",SUMIF(Supplier,Waste_Input!E2432,TotalSampleWeight))</f>
        <v/>
      </c>
      <c r="H2432" s="150" t="str">
        <f t="shared" si="491"/>
        <v/>
      </c>
      <c r="I2432" s="150" t="str">
        <f t="shared" si="492"/>
        <v/>
      </c>
      <c r="J2432" s="150" t="str">
        <f t="shared" si="493"/>
        <v/>
      </c>
      <c r="K2432" s="150" t="str">
        <f t="shared" si="494"/>
        <v/>
      </c>
      <c r="L2432" s="150" t="str">
        <f t="shared" si="495"/>
        <v/>
      </c>
      <c r="M2432" s="150" t="str">
        <f t="shared" si="496"/>
        <v/>
      </c>
      <c r="N2432" s="172" t="str">
        <f t="shared" si="497"/>
        <v/>
      </c>
      <c r="O2432" s="150" t="str">
        <f t="shared" si="498"/>
        <v/>
      </c>
      <c r="P2432" s="151" t="str">
        <f t="shared" si="499"/>
        <v/>
      </c>
      <c r="Q2432" s="150" t="str">
        <f t="shared" si="489"/>
        <v/>
      </c>
      <c r="R2432" s="126" t="str">
        <f t="array" ref="R2432">IF(AND(ISTEXT(E2432),D2432="TR"),_xlfn.STDEV.S(IF(Supplier=E2432,Target)),"")</f>
        <v/>
      </c>
      <c r="S2432" s="143" t="e">
        <f t="shared" si="500"/>
        <v>#VALUE!</v>
      </c>
      <c r="T2432" s="146" t="e">
        <f t="shared" si="501"/>
        <v>#VALUE!</v>
      </c>
    </row>
    <row r="2433" spans="1:20" x14ac:dyDescent="0.2">
      <c r="A2433" s="14"/>
      <c r="B2433" s="14"/>
      <c r="C2433" s="14"/>
      <c r="D2433" s="14"/>
      <c r="E2433" s="14"/>
      <c r="F2433" s="149" t="str">
        <f t="shared" si="490"/>
        <v/>
      </c>
      <c r="G2433" s="148" t="str">
        <f>IF(F2433="","",SUMIF(Supplier,Waste_Input!E2433,TotalSampleWeight))</f>
        <v/>
      </c>
      <c r="H2433" s="150" t="str">
        <f t="shared" si="491"/>
        <v/>
      </c>
      <c r="I2433" s="150" t="str">
        <f t="shared" si="492"/>
        <v/>
      </c>
      <c r="J2433" s="150" t="str">
        <f t="shared" si="493"/>
        <v/>
      </c>
      <c r="K2433" s="150" t="str">
        <f t="shared" si="494"/>
        <v/>
      </c>
      <c r="L2433" s="150" t="str">
        <f t="shared" si="495"/>
        <v/>
      </c>
      <c r="M2433" s="150" t="str">
        <f t="shared" si="496"/>
        <v/>
      </c>
      <c r="N2433" s="172" t="str">
        <f t="shared" si="497"/>
        <v/>
      </c>
      <c r="O2433" s="150" t="str">
        <f t="shared" si="498"/>
        <v/>
      </c>
      <c r="P2433" s="151" t="str">
        <f t="shared" si="499"/>
        <v/>
      </c>
      <c r="Q2433" s="150" t="str">
        <f t="shared" si="489"/>
        <v/>
      </c>
      <c r="R2433" s="126" t="str">
        <f t="array" ref="R2433">IF(AND(ISTEXT(E2433),D2433="TR"),_xlfn.STDEV.S(IF(Supplier=E2433,Target)),"")</f>
        <v/>
      </c>
      <c r="S2433" s="143" t="e">
        <f t="shared" si="500"/>
        <v>#VALUE!</v>
      </c>
      <c r="T2433" s="146" t="e">
        <f t="shared" si="501"/>
        <v>#VALUE!</v>
      </c>
    </row>
    <row r="2434" spans="1:20" x14ac:dyDescent="0.2">
      <c r="A2434" s="14"/>
      <c r="B2434" s="14"/>
      <c r="C2434" s="14"/>
      <c r="D2434" s="14"/>
      <c r="E2434" s="14"/>
      <c r="F2434" s="149" t="str">
        <f t="shared" si="490"/>
        <v/>
      </c>
      <c r="G2434" s="148" t="str">
        <f>IF(F2434="","",SUMIF(Supplier,Waste_Input!E2434,TotalSampleWeight))</f>
        <v/>
      </c>
      <c r="H2434" s="150" t="str">
        <f t="shared" si="491"/>
        <v/>
      </c>
      <c r="I2434" s="150" t="str">
        <f t="shared" si="492"/>
        <v/>
      </c>
      <c r="J2434" s="150" t="str">
        <f t="shared" si="493"/>
        <v/>
      </c>
      <c r="K2434" s="150" t="str">
        <f t="shared" si="494"/>
        <v/>
      </c>
      <c r="L2434" s="150" t="str">
        <f t="shared" si="495"/>
        <v/>
      </c>
      <c r="M2434" s="150" t="str">
        <f t="shared" si="496"/>
        <v/>
      </c>
      <c r="N2434" s="172" t="str">
        <f t="shared" si="497"/>
        <v/>
      </c>
      <c r="O2434" s="150" t="str">
        <f t="shared" si="498"/>
        <v/>
      </c>
      <c r="P2434" s="151" t="str">
        <f t="shared" si="499"/>
        <v/>
      </c>
      <c r="Q2434" s="150" t="str">
        <f t="shared" ref="Q2434:Q2497" si="502">IFERROR(IF(AND(ISTEXT(E2434),D2434="TR"),AVERAGEIF(Supplier,E2434,Fragments),""),"")</f>
        <v/>
      </c>
      <c r="R2434" s="126" t="str">
        <f t="array" ref="R2434">IF(AND(ISTEXT(E2434),D2434="TR"),_xlfn.STDEV.S(IF(Supplier=E2434,Target)),"")</f>
        <v/>
      </c>
      <c r="S2434" s="143" t="e">
        <f t="shared" si="500"/>
        <v>#VALUE!</v>
      </c>
      <c r="T2434" s="146" t="e">
        <f t="shared" si="501"/>
        <v>#VALUE!</v>
      </c>
    </row>
    <row r="2435" spans="1:20" x14ac:dyDescent="0.2">
      <c r="A2435" s="14"/>
      <c r="B2435" s="14"/>
      <c r="C2435" s="14"/>
      <c r="D2435" s="14"/>
      <c r="E2435" s="14"/>
      <c r="F2435" s="149" t="str">
        <f t="shared" ref="F2435:F2498" si="503">IF(AND(ISTEXT(E2435),D2435="TR"),COUNTIF(Supplier,"*"&amp;E2435&amp;"*"),"")</f>
        <v/>
      </c>
      <c r="G2435" s="148" t="str">
        <f>IF(F2435="","",SUMIF(Supplier,Waste_Input!E2435,TotalSampleWeight))</f>
        <v/>
      </c>
      <c r="H2435" s="150" t="str">
        <f t="shared" ref="H2435:H2498" si="504">IFERROR(IF(AND(ISTEXT(E2435),D2435="TR"),AVERAGEIF(Supplier,E2435,Plastic),""),"")</f>
        <v/>
      </c>
      <c r="I2435" s="150" t="str">
        <f t="shared" ref="I2435:I2498" si="505">IFERROR(IF(AND(ISTEXT(E2435),D2435="TR"),AVERAGEIF(Supplier,E2435,Glass),""),"")</f>
        <v/>
      </c>
      <c r="J2435" s="150" t="str">
        <f t="shared" ref="J2435:J2498" si="506">IFERROR(IF(AND(ISTEXT(E2435),D2435="TR"),AVERAGEIF(Supplier,E2435,Paper),""),"")</f>
        <v/>
      </c>
      <c r="K2435" s="150" t="str">
        <f t="shared" ref="K2435:K2498" si="507">IFERROR(IF(AND(ISTEXT(E2435),D2435="TR"),AVERAGEIF(Supplier,E2435,Cardboard),""),"")</f>
        <v/>
      </c>
      <c r="L2435" s="150" t="str">
        <f t="shared" ref="L2435:L2498" si="508">IFERROR(IF(AND(ISTEXT(E2435),D2435="TR"),AVERAGEIF(Supplier,E2435,Metals),""),"")</f>
        <v/>
      </c>
      <c r="M2435" s="150" t="str">
        <f t="shared" ref="M2435:M2498" si="509">IFERROR(IF(AND(ISTEXT(E2435),D2435="TR"),AVERAGEIF(Supplier,E2435,Target),""),"")</f>
        <v/>
      </c>
      <c r="N2435" s="172" t="str">
        <f t="shared" ref="N2435:N2498" si="510">IFERROR(R2435,"")</f>
        <v/>
      </c>
      <c r="O2435" s="150" t="str">
        <f t="shared" ref="O2435:O2498" si="511">IFERROR(IF(AND(ISTEXT(E2435),D2435="TR"), AVERAGEIF(Supplier,E2435,NonTarget),""),"")</f>
        <v/>
      </c>
      <c r="P2435" s="151" t="str">
        <f t="shared" ref="P2435:P2498" si="512">IFERROR(IF(AND(ISTEXT(E2435),D2435="TR"),AVERAGEIF(Supplier,E2435,NonRecycable),""),"")</f>
        <v/>
      </c>
      <c r="Q2435" s="150" t="str">
        <f t="shared" si="502"/>
        <v/>
      </c>
      <c r="R2435" s="126" t="str">
        <f t="array" ref="R2435">IF(AND(ISTEXT(E2435),D2435="TR"),_xlfn.STDEV.S(IF(Supplier=E2435,Target)),"")</f>
        <v/>
      </c>
      <c r="S2435" s="143" t="e">
        <f t="shared" ref="S2435:S2498" si="513">F2435-ROUNDDOWN(C2435/125,0)</f>
        <v>#VALUE!</v>
      </c>
      <c r="T2435" s="146" t="e">
        <f t="shared" ref="T2435:T2498" si="514">G2435/F2435</f>
        <v>#VALUE!</v>
      </c>
    </row>
    <row r="2436" spans="1:20" x14ac:dyDescent="0.2">
      <c r="A2436" s="14"/>
      <c r="B2436" s="14"/>
      <c r="C2436" s="14"/>
      <c r="D2436" s="14"/>
      <c r="E2436" s="14"/>
      <c r="F2436" s="149" t="str">
        <f t="shared" si="503"/>
        <v/>
      </c>
      <c r="G2436" s="148" t="str">
        <f>IF(F2436="","",SUMIF(Supplier,Waste_Input!E2436,TotalSampleWeight))</f>
        <v/>
      </c>
      <c r="H2436" s="150" t="str">
        <f t="shared" si="504"/>
        <v/>
      </c>
      <c r="I2436" s="150" t="str">
        <f t="shared" si="505"/>
        <v/>
      </c>
      <c r="J2436" s="150" t="str">
        <f t="shared" si="506"/>
        <v/>
      </c>
      <c r="K2436" s="150" t="str">
        <f t="shared" si="507"/>
        <v/>
      </c>
      <c r="L2436" s="150" t="str">
        <f t="shared" si="508"/>
        <v/>
      </c>
      <c r="M2436" s="150" t="str">
        <f t="shared" si="509"/>
        <v/>
      </c>
      <c r="N2436" s="172" t="str">
        <f t="shared" si="510"/>
        <v/>
      </c>
      <c r="O2436" s="150" t="str">
        <f t="shared" si="511"/>
        <v/>
      </c>
      <c r="P2436" s="151" t="str">
        <f t="shared" si="512"/>
        <v/>
      </c>
      <c r="Q2436" s="150" t="str">
        <f t="shared" si="502"/>
        <v/>
      </c>
      <c r="R2436" s="126" t="str">
        <f t="array" ref="R2436">IF(AND(ISTEXT(E2436),D2436="TR"),_xlfn.STDEV.S(IF(Supplier=E2436,Target)),"")</f>
        <v/>
      </c>
      <c r="S2436" s="143" t="e">
        <f t="shared" si="513"/>
        <v>#VALUE!</v>
      </c>
      <c r="T2436" s="146" t="e">
        <f t="shared" si="514"/>
        <v>#VALUE!</v>
      </c>
    </row>
    <row r="2437" spans="1:20" x14ac:dyDescent="0.2">
      <c r="A2437" s="14"/>
      <c r="B2437" s="14"/>
      <c r="C2437" s="14"/>
      <c r="D2437" s="14"/>
      <c r="E2437" s="14"/>
      <c r="F2437" s="149" t="str">
        <f t="shared" si="503"/>
        <v/>
      </c>
      <c r="G2437" s="148" t="str">
        <f>IF(F2437="","",SUMIF(Supplier,Waste_Input!E2437,TotalSampleWeight))</f>
        <v/>
      </c>
      <c r="H2437" s="150" t="str">
        <f t="shared" si="504"/>
        <v/>
      </c>
      <c r="I2437" s="150" t="str">
        <f t="shared" si="505"/>
        <v/>
      </c>
      <c r="J2437" s="150" t="str">
        <f t="shared" si="506"/>
        <v/>
      </c>
      <c r="K2437" s="150" t="str">
        <f t="shared" si="507"/>
        <v/>
      </c>
      <c r="L2437" s="150" t="str">
        <f t="shared" si="508"/>
        <v/>
      </c>
      <c r="M2437" s="150" t="str">
        <f t="shared" si="509"/>
        <v/>
      </c>
      <c r="N2437" s="172" t="str">
        <f t="shared" si="510"/>
        <v/>
      </c>
      <c r="O2437" s="150" t="str">
        <f t="shared" si="511"/>
        <v/>
      </c>
      <c r="P2437" s="151" t="str">
        <f t="shared" si="512"/>
        <v/>
      </c>
      <c r="Q2437" s="150" t="str">
        <f t="shared" si="502"/>
        <v/>
      </c>
      <c r="R2437" s="126" t="str">
        <f t="array" ref="R2437">IF(AND(ISTEXT(E2437),D2437="TR"),_xlfn.STDEV.S(IF(Supplier=E2437,Target)),"")</f>
        <v/>
      </c>
      <c r="S2437" s="143" t="e">
        <f t="shared" si="513"/>
        <v>#VALUE!</v>
      </c>
      <c r="T2437" s="146" t="e">
        <f t="shared" si="514"/>
        <v>#VALUE!</v>
      </c>
    </row>
    <row r="2438" spans="1:20" x14ac:dyDescent="0.2">
      <c r="A2438" s="14"/>
      <c r="B2438" s="14"/>
      <c r="C2438" s="14"/>
      <c r="D2438" s="14"/>
      <c r="E2438" s="14"/>
      <c r="F2438" s="149" t="str">
        <f t="shared" si="503"/>
        <v/>
      </c>
      <c r="G2438" s="148" t="str">
        <f>IF(F2438="","",SUMIF(Supplier,Waste_Input!E2438,TotalSampleWeight))</f>
        <v/>
      </c>
      <c r="H2438" s="150" t="str">
        <f t="shared" si="504"/>
        <v/>
      </c>
      <c r="I2438" s="150" t="str">
        <f t="shared" si="505"/>
        <v/>
      </c>
      <c r="J2438" s="150" t="str">
        <f t="shared" si="506"/>
        <v/>
      </c>
      <c r="K2438" s="150" t="str">
        <f t="shared" si="507"/>
        <v/>
      </c>
      <c r="L2438" s="150" t="str">
        <f t="shared" si="508"/>
        <v/>
      </c>
      <c r="M2438" s="150" t="str">
        <f t="shared" si="509"/>
        <v/>
      </c>
      <c r="N2438" s="172" t="str">
        <f t="shared" si="510"/>
        <v/>
      </c>
      <c r="O2438" s="150" t="str">
        <f t="shared" si="511"/>
        <v/>
      </c>
      <c r="P2438" s="151" t="str">
        <f t="shared" si="512"/>
        <v/>
      </c>
      <c r="Q2438" s="150" t="str">
        <f t="shared" si="502"/>
        <v/>
      </c>
      <c r="R2438" s="126" t="str">
        <f t="array" ref="R2438">IF(AND(ISTEXT(E2438),D2438="TR"),_xlfn.STDEV.S(IF(Supplier=E2438,Target)),"")</f>
        <v/>
      </c>
      <c r="S2438" s="143" t="e">
        <f t="shared" si="513"/>
        <v>#VALUE!</v>
      </c>
      <c r="T2438" s="146" t="e">
        <f t="shared" si="514"/>
        <v>#VALUE!</v>
      </c>
    </row>
    <row r="2439" spans="1:20" x14ac:dyDescent="0.2">
      <c r="A2439" s="14"/>
      <c r="B2439" s="14"/>
      <c r="C2439" s="14"/>
      <c r="D2439" s="14"/>
      <c r="E2439" s="14"/>
      <c r="F2439" s="149" t="str">
        <f t="shared" si="503"/>
        <v/>
      </c>
      <c r="G2439" s="148" t="str">
        <f>IF(F2439="","",SUMIF(Supplier,Waste_Input!E2439,TotalSampleWeight))</f>
        <v/>
      </c>
      <c r="H2439" s="150" t="str">
        <f t="shared" si="504"/>
        <v/>
      </c>
      <c r="I2439" s="150" t="str">
        <f t="shared" si="505"/>
        <v/>
      </c>
      <c r="J2439" s="150" t="str">
        <f t="shared" si="506"/>
        <v/>
      </c>
      <c r="K2439" s="150" t="str">
        <f t="shared" si="507"/>
        <v/>
      </c>
      <c r="L2439" s="150" t="str">
        <f t="shared" si="508"/>
        <v/>
      </c>
      <c r="M2439" s="150" t="str">
        <f t="shared" si="509"/>
        <v/>
      </c>
      <c r="N2439" s="172" t="str">
        <f t="shared" si="510"/>
        <v/>
      </c>
      <c r="O2439" s="150" t="str">
        <f t="shared" si="511"/>
        <v/>
      </c>
      <c r="P2439" s="151" t="str">
        <f t="shared" si="512"/>
        <v/>
      </c>
      <c r="Q2439" s="150" t="str">
        <f t="shared" si="502"/>
        <v/>
      </c>
      <c r="R2439" s="126" t="str">
        <f t="array" ref="R2439">IF(AND(ISTEXT(E2439),D2439="TR"),_xlfn.STDEV.S(IF(Supplier=E2439,Target)),"")</f>
        <v/>
      </c>
      <c r="S2439" s="143" t="e">
        <f t="shared" si="513"/>
        <v>#VALUE!</v>
      </c>
      <c r="T2439" s="146" t="e">
        <f t="shared" si="514"/>
        <v>#VALUE!</v>
      </c>
    </row>
    <row r="2440" spans="1:20" x14ac:dyDescent="0.2">
      <c r="A2440" s="14"/>
      <c r="B2440" s="14"/>
      <c r="C2440" s="14"/>
      <c r="D2440" s="14"/>
      <c r="E2440" s="14"/>
      <c r="F2440" s="149" t="str">
        <f t="shared" si="503"/>
        <v/>
      </c>
      <c r="G2440" s="148" t="str">
        <f>IF(F2440="","",SUMIF(Supplier,Waste_Input!E2440,TotalSampleWeight))</f>
        <v/>
      </c>
      <c r="H2440" s="150" t="str">
        <f t="shared" si="504"/>
        <v/>
      </c>
      <c r="I2440" s="150" t="str">
        <f t="shared" si="505"/>
        <v/>
      </c>
      <c r="J2440" s="150" t="str">
        <f t="shared" si="506"/>
        <v/>
      </c>
      <c r="K2440" s="150" t="str">
        <f t="shared" si="507"/>
        <v/>
      </c>
      <c r="L2440" s="150" t="str">
        <f t="shared" si="508"/>
        <v/>
      </c>
      <c r="M2440" s="150" t="str">
        <f t="shared" si="509"/>
        <v/>
      </c>
      <c r="N2440" s="172" t="str">
        <f t="shared" si="510"/>
        <v/>
      </c>
      <c r="O2440" s="150" t="str">
        <f t="shared" si="511"/>
        <v/>
      </c>
      <c r="P2440" s="151" t="str">
        <f t="shared" si="512"/>
        <v/>
      </c>
      <c r="Q2440" s="150" t="str">
        <f t="shared" si="502"/>
        <v/>
      </c>
      <c r="R2440" s="126" t="str">
        <f t="array" ref="R2440">IF(AND(ISTEXT(E2440),D2440="TR"),_xlfn.STDEV.S(IF(Supplier=E2440,Target)),"")</f>
        <v/>
      </c>
      <c r="S2440" s="143" t="e">
        <f t="shared" si="513"/>
        <v>#VALUE!</v>
      </c>
      <c r="T2440" s="146" t="e">
        <f t="shared" si="514"/>
        <v>#VALUE!</v>
      </c>
    </row>
    <row r="2441" spans="1:20" x14ac:dyDescent="0.2">
      <c r="A2441" s="14"/>
      <c r="B2441" s="14"/>
      <c r="C2441" s="14"/>
      <c r="D2441" s="14"/>
      <c r="E2441" s="14"/>
      <c r="F2441" s="149" t="str">
        <f t="shared" si="503"/>
        <v/>
      </c>
      <c r="G2441" s="148" t="str">
        <f>IF(F2441="","",SUMIF(Supplier,Waste_Input!E2441,TotalSampleWeight))</f>
        <v/>
      </c>
      <c r="H2441" s="150" t="str">
        <f t="shared" si="504"/>
        <v/>
      </c>
      <c r="I2441" s="150" t="str">
        <f t="shared" si="505"/>
        <v/>
      </c>
      <c r="J2441" s="150" t="str">
        <f t="shared" si="506"/>
        <v/>
      </c>
      <c r="K2441" s="150" t="str">
        <f t="shared" si="507"/>
        <v/>
      </c>
      <c r="L2441" s="150" t="str">
        <f t="shared" si="508"/>
        <v/>
      </c>
      <c r="M2441" s="150" t="str">
        <f t="shared" si="509"/>
        <v/>
      </c>
      <c r="N2441" s="172" t="str">
        <f t="shared" si="510"/>
        <v/>
      </c>
      <c r="O2441" s="150" t="str">
        <f t="shared" si="511"/>
        <v/>
      </c>
      <c r="P2441" s="151" t="str">
        <f t="shared" si="512"/>
        <v/>
      </c>
      <c r="Q2441" s="150" t="str">
        <f t="shared" si="502"/>
        <v/>
      </c>
      <c r="R2441" s="126" t="str">
        <f t="array" ref="R2441">IF(AND(ISTEXT(E2441),D2441="TR"),_xlfn.STDEV.S(IF(Supplier=E2441,Target)),"")</f>
        <v/>
      </c>
      <c r="S2441" s="143" t="e">
        <f t="shared" si="513"/>
        <v>#VALUE!</v>
      </c>
      <c r="T2441" s="146" t="e">
        <f t="shared" si="514"/>
        <v>#VALUE!</v>
      </c>
    </row>
    <row r="2442" spans="1:20" x14ac:dyDescent="0.2">
      <c r="A2442" s="14"/>
      <c r="B2442" s="14"/>
      <c r="C2442" s="14"/>
      <c r="D2442" s="14"/>
      <c r="E2442" s="14"/>
      <c r="F2442" s="149" t="str">
        <f t="shared" si="503"/>
        <v/>
      </c>
      <c r="G2442" s="148" t="str">
        <f>IF(F2442="","",SUMIF(Supplier,Waste_Input!E2442,TotalSampleWeight))</f>
        <v/>
      </c>
      <c r="H2442" s="150" t="str">
        <f t="shared" si="504"/>
        <v/>
      </c>
      <c r="I2442" s="150" t="str">
        <f t="shared" si="505"/>
        <v/>
      </c>
      <c r="J2442" s="150" t="str">
        <f t="shared" si="506"/>
        <v/>
      </c>
      <c r="K2442" s="150" t="str">
        <f t="shared" si="507"/>
        <v/>
      </c>
      <c r="L2442" s="150" t="str">
        <f t="shared" si="508"/>
        <v/>
      </c>
      <c r="M2442" s="150" t="str">
        <f t="shared" si="509"/>
        <v/>
      </c>
      <c r="N2442" s="172" t="str">
        <f t="shared" si="510"/>
        <v/>
      </c>
      <c r="O2442" s="150" t="str">
        <f t="shared" si="511"/>
        <v/>
      </c>
      <c r="P2442" s="151" t="str">
        <f t="shared" si="512"/>
        <v/>
      </c>
      <c r="Q2442" s="150" t="str">
        <f t="shared" si="502"/>
        <v/>
      </c>
      <c r="R2442" s="126" t="str">
        <f t="array" ref="R2442">IF(AND(ISTEXT(E2442),D2442="TR"),_xlfn.STDEV.S(IF(Supplier=E2442,Target)),"")</f>
        <v/>
      </c>
      <c r="S2442" s="143" t="e">
        <f t="shared" si="513"/>
        <v>#VALUE!</v>
      </c>
      <c r="T2442" s="146" t="e">
        <f t="shared" si="514"/>
        <v>#VALUE!</v>
      </c>
    </row>
    <row r="2443" spans="1:20" x14ac:dyDescent="0.2">
      <c r="A2443" s="14"/>
      <c r="B2443" s="14"/>
      <c r="C2443" s="14"/>
      <c r="D2443" s="14"/>
      <c r="E2443" s="14"/>
      <c r="F2443" s="149" t="str">
        <f t="shared" si="503"/>
        <v/>
      </c>
      <c r="G2443" s="148" t="str">
        <f>IF(F2443="","",SUMIF(Supplier,Waste_Input!E2443,TotalSampleWeight))</f>
        <v/>
      </c>
      <c r="H2443" s="150" t="str">
        <f t="shared" si="504"/>
        <v/>
      </c>
      <c r="I2443" s="150" t="str">
        <f t="shared" si="505"/>
        <v/>
      </c>
      <c r="J2443" s="150" t="str">
        <f t="shared" si="506"/>
        <v/>
      </c>
      <c r="K2443" s="150" t="str">
        <f t="shared" si="507"/>
        <v/>
      </c>
      <c r="L2443" s="150" t="str">
        <f t="shared" si="508"/>
        <v/>
      </c>
      <c r="M2443" s="150" t="str">
        <f t="shared" si="509"/>
        <v/>
      </c>
      <c r="N2443" s="172" t="str">
        <f t="shared" si="510"/>
        <v/>
      </c>
      <c r="O2443" s="150" t="str">
        <f t="shared" si="511"/>
        <v/>
      </c>
      <c r="P2443" s="151" t="str">
        <f t="shared" si="512"/>
        <v/>
      </c>
      <c r="Q2443" s="150" t="str">
        <f t="shared" si="502"/>
        <v/>
      </c>
      <c r="R2443" s="126" t="str">
        <f t="array" ref="R2443">IF(AND(ISTEXT(E2443),D2443="TR"),_xlfn.STDEV.S(IF(Supplier=E2443,Target)),"")</f>
        <v/>
      </c>
      <c r="S2443" s="143" t="e">
        <f t="shared" si="513"/>
        <v>#VALUE!</v>
      </c>
      <c r="T2443" s="146" t="e">
        <f t="shared" si="514"/>
        <v>#VALUE!</v>
      </c>
    </row>
    <row r="2444" spans="1:20" x14ac:dyDescent="0.2">
      <c r="A2444" s="14"/>
      <c r="B2444" s="14"/>
      <c r="C2444" s="14"/>
      <c r="D2444" s="14"/>
      <c r="E2444" s="14"/>
      <c r="F2444" s="149" t="str">
        <f t="shared" si="503"/>
        <v/>
      </c>
      <c r="G2444" s="148" t="str">
        <f>IF(F2444="","",SUMIF(Supplier,Waste_Input!E2444,TotalSampleWeight))</f>
        <v/>
      </c>
      <c r="H2444" s="150" t="str">
        <f t="shared" si="504"/>
        <v/>
      </c>
      <c r="I2444" s="150" t="str">
        <f t="shared" si="505"/>
        <v/>
      </c>
      <c r="J2444" s="150" t="str">
        <f t="shared" si="506"/>
        <v/>
      </c>
      <c r="K2444" s="150" t="str">
        <f t="shared" si="507"/>
        <v/>
      </c>
      <c r="L2444" s="150" t="str">
        <f t="shared" si="508"/>
        <v/>
      </c>
      <c r="M2444" s="150" t="str">
        <f t="shared" si="509"/>
        <v/>
      </c>
      <c r="N2444" s="172" t="str">
        <f t="shared" si="510"/>
        <v/>
      </c>
      <c r="O2444" s="150" t="str">
        <f t="shared" si="511"/>
        <v/>
      </c>
      <c r="P2444" s="151" t="str">
        <f t="shared" si="512"/>
        <v/>
      </c>
      <c r="Q2444" s="150" t="str">
        <f t="shared" si="502"/>
        <v/>
      </c>
      <c r="R2444" s="126" t="str">
        <f t="array" ref="R2444">IF(AND(ISTEXT(E2444),D2444="TR"),_xlfn.STDEV.S(IF(Supplier=E2444,Target)),"")</f>
        <v/>
      </c>
      <c r="S2444" s="143" t="e">
        <f t="shared" si="513"/>
        <v>#VALUE!</v>
      </c>
      <c r="T2444" s="146" t="e">
        <f t="shared" si="514"/>
        <v>#VALUE!</v>
      </c>
    </row>
    <row r="2445" spans="1:20" x14ac:dyDescent="0.2">
      <c r="A2445" s="14"/>
      <c r="B2445" s="14"/>
      <c r="C2445" s="14"/>
      <c r="D2445" s="14"/>
      <c r="E2445" s="14"/>
      <c r="F2445" s="149" t="str">
        <f t="shared" si="503"/>
        <v/>
      </c>
      <c r="G2445" s="148" t="str">
        <f>IF(F2445="","",SUMIF(Supplier,Waste_Input!E2445,TotalSampleWeight))</f>
        <v/>
      </c>
      <c r="H2445" s="150" t="str">
        <f t="shared" si="504"/>
        <v/>
      </c>
      <c r="I2445" s="150" t="str">
        <f t="shared" si="505"/>
        <v/>
      </c>
      <c r="J2445" s="150" t="str">
        <f t="shared" si="506"/>
        <v/>
      </c>
      <c r="K2445" s="150" t="str">
        <f t="shared" si="507"/>
        <v/>
      </c>
      <c r="L2445" s="150" t="str">
        <f t="shared" si="508"/>
        <v/>
      </c>
      <c r="M2445" s="150" t="str">
        <f t="shared" si="509"/>
        <v/>
      </c>
      <c r="N2445" s="172" t="str">
        <f t="shared" si="510"/>
        <v/>
      </c>
      <c r="O2445" s="150" t="str">
        <f t="shared" si="511"/>
        <v/>
      </c>
      <c r="P2445" s="151" t="str">
        <f t="shared" si="512"/>
        <v/>
      </c>
      <c r="Q2445" s="150" t="str">
        <f t="shared" si="502"/>
        <v/>
      </c>
      <c r="R2445" s="126" t="str">
        <f t="array" ref="R2445">IF(AND(ISTEXT(E2445),D2445="TR"),_xlfn.STDEV.S(IF(Supplier=E2445,Target)),"")</f>
        <v/>
      </c>
      <c r="S2445" s="143" t="e">
        <f t="shared" si="513"/>
        <v>#VALUE!</v>
      </c>
      <c r="T2445" s="146" t="e">
        <f t="shared" si="514"/>
        <v>#VALUE!</v>
      </c>
    </row>
    <row r="2446" spans="1:20" x14ac:dyDescent="0.2">
      <c r="A2446" s="14"/>
      <c r="B2446" s="14"/>
      <c r="C2446" s="14"/>
      <c r="D2446" s="14"/>
      <c r="E2446" s="14"/>
      <c r="F2446" s="149" t="str">
        <f t="shared" si="503"/>
        <v/>
      </c>
      <c r="G2446" s="148" t="str">
        <f>IF(F2446="","",SUMIF(Supplier,Waste_Input!E2446,TotalSampleWeight))</f>
        <v/>
      </c>
      <c r="H2446" s="150" t="str">
        <f t="shared" si="504"/>
        <v/>
      </c>
      <c r="I2446" s="150" t="str">
        <f t="shared" si="505"/>
        <v/>
      </c>
      <c r="J2446" s="150" t="str">
        <f t="shared" si="506"/>
        <v/>
      </c>
      <c r="K2446" s="150" t="str">
        <f t="shared" si="507"/>
        <v/>
      </c>
      <c r="L2446" s="150" t="str">
        <f t="shared" si="508"/>
        <v/>
      </c>
      <c r="M2446" s="150" t="str">
        <f t="shared" si="509"/>
        <v/>
      </c>
      <c r="N2446" s="172" t="str">
        <f t="shared" si="510"/>
        <v/>
      </c>
      <c r="O2446" s="150" t="str">
        <f t="shared" si="511"/>
        <v/>
      </c>
      <c r="P2446" s="151" t="str">
        <f t="shared" si="512"/>
        <v/>
      </c>
      <c r="Q2446" s="150" t="str">
        <f t="shared" si="502"/>
        <v/>
      </c>
      <c r="R2446" s="126" t="str">
        <f t="array" ref="R2446">IF(AND(ISTEXT(E2446),D2446="TR"),_xlfn.STDEV.S(IF(Supplier=E2446,Target)),"")</f>
        <v/>
      </c>
      <c r="S2446" s="143" t="e">
        <f t="shared" si="513"/>
        <v>#VALUE!</v>
      </c>
      <c r="T2446" s="146" t="e">
        <f t="shared" si="514"/>
        <v>#VALUE!</v>
      </c>
    </row>
    <row r="2447" spans="1:20" x14ac:dyDescent="0.2">
      <c r="A2447" s="14"/>
      <c r="B2447" s="14"/>
      <c r="C2447" s="14"/>
      <c r="D2447" s="14"/>
      <c r="E2447" s="14"/>
      <c r="F2447" s="149" t="str">
        <f t="shared" si="503"/>
        <v/>
      </c>
      <c r="G2447" s="148" t="str">
        <f>IF(F2447="","",SUMIF(Supplier,Waste_Input!E2447,TotalSampleWeight))</f>
        <v/>
      </c>
      <c r="H2447" s="150" t="str">
        <f t="shared" si="504"/>
        <v/>
      </c>
      <c r="I2447" s="150" t="str">
        <f t="shared" si="505"/>
        <v/>
      </c>
      <c r="J2447" s="150" t="str">
        <f t="shared" si="506"/>
        <v/>
      </c>
      <c r="K2447" s="150" t="str">
        <f t="shared" si="507"/>
        <v/>
      </c>
      <c r="L2447" s="150" t="str">
        <f t="shared" si="508"/>
        <v/>
      </c>
      <c r="M2447" s="150" t="str">
        <f t="shared" si="509"/>
        <v/>
      </c>
      <c r="N2447" s="172" t="str">
        <f t="shared" si="510"/>
        <v/>
      </c>
      <c r="O2447" s="150" t="str">
        <f t="shared" si="511"/>
        <v/>
      </c>
      <c r="P2447" s="151" t="str">
        <f t="shared" si="512"/>
        <v/>
      </c>
      <c r="Q2447" s="150" t="str">
        <f t="shared" si="502"/>
        <v/>
      </c>
      <c r="R2447" s="126" t="str">
        <f t="array" ref="R2447">IF(AND(ISTEXT(E2447),D2447="TR"),_xlfn.STDEV.S(IF(Supplier=E2447,Target)),"")</f>
        <v/>
      </c>
      <c r="S2447" s="143" t="e">
        <f t="shared" si="513"/>
        <v>#VALUE!</v>
      </c>
      <c r="T2447" s="146" t="e">
        <f t="shared" si="514"/>
        <v>#VALUE!</v>
      </c>
    </row>
    <row r="2448" spans="1:20" x14ac:dyDescent="0.2">
      <c r="A2448" s="14"/>
      <c r="B2448" s="14"/>
      <c r="C2448" s="14"/>
      <c r="D2448" s="14"/>
      <c r="E2448" s="14"/>
      <c r="F2448" s="149" t="str">
        <f t="shared" si="503"/>
        <v/>
      </c>
      <c r="G2448" s="148" t="str">
        <f>IF(F2448="","",SUMIF(Supplier,Waste_Input!E2448,TotalSampleWeight))</f>
        <v/>
      </c>
      <c r="H2448" s="150" t="str">
        <f t="shared" si="504"/>
        <v/>
      </c>
      <c r="I2448" s="150" t="str">
        <f t="shared" si="505"/>
        <v/>
      </c>
      <c r="J2448" s="150" t="str">
        <f t="shared" si="506"/>
        <v/>
      </c>
      <c r="K2448" s="150" t="str">
        <f t="shared" si="507"/>
        <v/>
      </c>
      <c r="L2448" s="150" t="str">
        <f t="shared" si="508"/>
        <v/>
      </c>
      <c r="M2448" s="150" t="str">
        <f t="shared" si="509"/>
        <v/>
      </c>
      <c r="N2448" s="172" t="str">
        <f t="shared" si="510"/>
        <v/>
      </c>
      <c r="O2448" s="150" t="str">
        <f t="shared" si="511"/>
        <v/>
      </c>
      <c r="P2448" s="151" t="str">
        <f t="shared" si="512"/>
        <v/>
      </c>
      <c r="Q2448" s="150" t="str">
        <f t="shared" si="502"/>
        <v/>
      </c>
      <c r="R2448" s="126" t="str">
        <f t="array" ref="R2448">IF(AND(ISTEXT(E2448),D2448="TR"),_xlfn.STDEV.S(IF(Supplier=E2448,Target)),"")</f>
        <v/>
      </c>
      <c r="S2448" s="143" t="e">
        <f t="shared" si="513"/>
        <v>#VALUE!</v>
      </c>
      <c r="T2448" s="146" t="e">
        <f t="shared" si="514"/>
        <v>#VALUE!</v>
      </c>
    </row>
    <row r="2449" spans="1:20" x14ac:dyDescent="0.2">
      <c r="A2449" s="14"/>
      <c r="B2449" s="14"/>
      <c r="C2449" s="14"/>
      <c r="D2449" s="14"/>
      <c r="E2449" s="14"/>
      <c r="F2449" s="149" t="str">
        <f t="shared" si="503"/>
        <v/>
      </c>
      <c r="G2449" s="148" t="str">
        <f>IF(F2449="","",SUMIF(Supplier,Waste_Input!E2449,TotalSampleWeight))</f>
        <v/>
      </c>
      <c r="H2449" s="150" t="str">
        <f t="shared" si="504"/>
        <v/>
      </c>
      <c r="I2449" s="150" t="str">
        <f t="shared" si="505"/>
        <v/>
      </c>
      <c r="J2449" s="150" t="str">
        <f t="shared" si="506"/>
        <v/>
      </c>
      <c r="K2449" s="150" t="str">
        <f t="shared" si="507"/>
        <v/>
      </c>
      <c r="L2449" s="150" t="str">
        <f t="shared" si="508"/>
        <v/>
      </c>
      <c r="M2449" s="150" t="str">
        <f t="shared" si="509"/>
        <v/>
      </c>
      <c r="N2449" s="172" t="str">
        <f t="shared" si="510"/>
        <v/>
      </c>
      <c r="O2449" s="150" t="str">
        <f t="shared" si="511"/>
        <v/>
      </c>
      <c r="P2449" s="151" t="str">
        <f t="shared" si="512"/>
        <v/>
      </c>
      <c r="Q2449" s="150" t="str">
        <f t="shared" si="502"/>
        <v/>
      </c>
      <c r="R2449" s="126" t="str">
        <f t="array" ref="R2449">IF(AND(ISTEXT(E2449),D2449="TR"),_xlfn.STDEV.S(IF(Supplier=E2449,Target)),"")</f>
        <v/>
      </c>
      <c r="S2449" s="143" t="e">
        <f t="shared" si="513"/>
        <v>#VALUE!</v>
      </c>
      <c r="T2449" s="146" t="e">
        <f t="shared" si="514"/>
        <v>#VALUE!</v>
      </c>
    </row>
    <row r="2450" spans="1:20" x14ac:dyDescent="0.2">
      <c r="A2450" s="14"/>
      <c r="B2450" s="14"/>
      <c r="C2450" s="14"/>
      <c r="D2450" s="14"/>
      <c r="E2450" s="14"/>
      <c r="F2450" s="149" t="str">
        <f t="shared" si="503"/>
        <v/>
      </c>
      <c r="G2450" s="148" t="str">
        <f>IF(F2450="","",SUMIF(Supplier,Waste_Input!E2450,TotalSampleWeight))</f>
        <v/>
      </c>
      <c r="H2450" s="150" t="str">
        <f t="shared" si="504"/>
        <v/>
      </c>
      <c r="I2450" s="150" t="str">
        <f t="shared" si="505"/>
        <v/>
      </c>
      <c r="J2450" s="150" t="str">
        <f t="shared" si="506"/>
        <v/>
      </c>
      <c r="K2450" s="150" t="str">
        <f t="shared" si="507"/>
        <v/>
      </c>
      <c r="L2450" s="150" t="str">
        <f t="shared" si="508"/>
        <v/>
      </c>
      <c r="M2450" s="150" t="str">
        <f t="shared" si="509"/>
        <v/>
      </c>
      <c r="N2450" s="172" t="str">
        <f t="shared" si="510"/>
        <v/>
      </c>
      <c r="O2450" s="150" t="str">
        <f t="shared" si="511"/>
        <v/>
      </c>
      <c r="P2450" s="151" t="str">
        <f t="shared" si="512"/>
        <v/>
      </c>
      <c r="Q2450" s="150" t="str">
        <f t="shared" si="502"/>
        <v/>
      </c>
      <c r="R2450" s="126" t="str">
        <f t="array" ref="R2450">IF(AND(ISTEXT(E2450),D2450="TR"),_xlfn.STDEV.S(IF(Supplier=E2450,Target)),"")</f>
        <v/>
      </c>
      <c r="S2450" s="143" t="e">
        <f t="shared" si="513"/>
        <v>#VALUE!</v>
      </c>
      <c r="T2450" s="146" t="e">
        <f t="shared" si="514"/>
        <v>#VALUE!</v>
      </c>
    </row>
    <row r="2451" spans="1:20" x14ac:dyDescent="0.2">
      <c r="A2451" s="14"/>
      <c r="B2451" s="14"/>
      <c r="C2451" s="14"/>
      <c r="D2451" s="14"/>
      <c r="E2451" s="14"/>
      <c r="F2451" s="149" t="str">
        <f t="shared" si="503"/>
        <v/>
      </c>
      <c r="G2451" s="148" t="str">
        <f>IF(F2451="","",SUMIF(Supplier,Waste_Input!E2451,TotalSampleWeight))</f>
        <v/>
      </c>
      <c r="H2451" s="150" t="str">
        <f t="shared" si="504"/>
        <v/>
      </c>
      <c r="I2451" s="150" t="str">
        <f t="shared" si="505"/>
        <v/>
      </c>
      <c r="J2451" s="150" t="str">
        <f t="shared" si="506"/>
        <v/>
      </c>
      <c r="K2451" s="150" t="str">
        <f t="shared" si="507"/>
        <v/>
      </c>
      <c r="L2451" s="150" t="str">
        <f t="shared" si="508"/>
        <v/>
      </c>
      <c r="M2451" s="150" t="str">
        <f t="shared" si="509"/>
        <v/>
      </c>
      <c r="N2451" s="172" t="str">
        <f t="shared" si="510"/>
        <v/>
      </c>
      <c r="O2451" s="150" t="str">
        <f t="shared" si="511"/>
        <v/>
      </c>
      <c r="P2451" s="151" t="str">
        <f t="shared" si="512"/>
        <v/>
      </c>
      <c r="Q2451" s="150" t="str">
        <f t="shared" si="502"/>
        <v/>
      </c>
      <c r="R2451" s="126" t="str">
        <f t="array" ref="R2451">IF(AND(ISTEXT(E2451),D2451="TR"),_xlfn.STDEV.S(IF(Supplier=E2451,Target)),"")</f>
        <v/>
      </c>
      <c r="S2451" s="143" t="e">
        <f t="shared" si="513"/>
        <v>#VALUE!</v>
      </c>
      <c r="T2451" s="146" t="e">
        <f t="shared" si="514"/>
        <v>#VALUE!</v>
      </c>
    </row>
    <row r="2452" spans="1:20" x14ac:dyDescent="0.2">
      <c r="A2452" s="14"/>
      <c r="B2452" s="14"/>
      <c r="C2452" s="14"/>
      <c r="D2452" s="14"/>
      <c r="E2452" s="14"/>
      <c r="F2452" s="149" t="str">
        <f t="shared" si="503"/>
        <v/>
      </c>
      <c r="G2452" s="148" t="str">
        <f>IF(F2452="","",SUMIF(Supplier,Waste_Input!E2452,TotalSampleWeight))</f>
        <v/>
      </c>
      <c r="H2452" s="150" t="str">
        <f t="shared" si="504"/>
        <v/>
      </c>
      <c r="I2452" s="150" t="str">
        <f t="shared" si="505"/>
        <v/>
      </c>
      <c r="J2452" s="150" t="str">
        <f t="shared" si="506"/>
        <v/>
      </c>
      <c r="K2452" s="150" t="str">
        <f t="shared" si="507"/>
        <v/>
      </c>
      <c r="L2452" s="150" t="str">
        <f t="shared" si="508"/>
        <v/>
      </c>
      <c r="M2452" s="150" t="str">
        <f t="shared" si="509"/>
        <v/>
      </c>
      <c r="N2452" s="172" t="str">
        <f t="shared" si="510"/>
        <v/>
      </c>
      <c r="O2452" s="150" t="str">
        <f t="shared" si="511"/>
        <v/>
      </c>
      <c r="P2452" s="151" t="str">
        <f t="shared" si="512"/>
        <v/>
      </c>
      <c r="Q2452" s="150" t="str">
        <f t="shared" si="502"/>
        <v/>
      </c>
      <c r="R2452" s="126" t="str">
        <f t="array" ref="R2452">IF(AND(ISTEXT(E2452),D2452="TR"),_xlfn.STDEV.S(IF(Supplier=E2452,Target)),"")</f>
        <v/>
      </c>
      <c r="S2452" s="143" t="e">
        <f t="shared" si="513"/>
        <v>#VALUE!</v>
      </c>
      <c r="T2452" s="146" t="e">
        <f t="shared" si="514"/>
        <v>#VALUE!</v>
      </c>
    </row>
    <row r="2453" spans="1:20" x14ac:dyDescent="0.2">
      <c r="A2453" s="14"/>
      <c r="B2453" s="14"/>
      <c r="C2453" s="14"/>
      <c r="D2453" s="14"/>
      <c r="E2453" s="14"/>
      <c r="F2453" s="149" t="str">
        <f t="shared" si="503"/>
        <v/>
      </c>
      <c r="G2453" s="148" t="str">
        <f>IF(F2453="","",SUMIF(Supplier,Waste_Input!E2453,TotalSampleWeight))</f>
        <v/>
      </c>
      <c r="H2453" s="150" t="str">
        <f t="shared" si="504"/>
        <v/>
      </c>
      <c r="I2453" s="150" t="str">
        <f t="shared" si="505"/>
        <v/>
      </c>
      <c r="J2453" s="150" t="str">
        <f t="shared" si="506"/>
        <v/>
      </c>
      <c r="K2453" s="150" t="str">
        <f t="shared" si="507"/>
        <v/>
      </c>
      <c r="L2453" s="150" t="str">
        <f t="shared" si="508"/>
        <v/>
      </c>
      <c r="M2453" s="150" t="str">
        <f t="shared" si="509"/>
        <v/>
      </c>
      <c r="N2453" s="172" t="str">
        <f t="shared" si="510"/>
        <v/>
      </c>
      <c r="O2453" s="150" t="str">
        <f t="shared" si="511"/>
        <v/>
      </c>
      <c r="P2453" s="151" t="str">
        <f t="shared" si="512"/>
        <v/>
      </c>
      <c r="Q2453" s="150" t="str">
        <f t="shared" si="502"/>
        <v/>
      </c>
      <c r="R2453" s="126" t="str">
        <f t="array" ref="R2453">IF(AND(ISTEXT(E2453),D2453="TR"),_xlfn.STDEV.S(IF(Supplier=E2453,Target)),"")</f>
        <v/>
      </c>
      <c r="S2453" s="143" t="e">
        <f t="shared" si="513"/>
        <v>#VALUE!</v>
      </c>
      <c r="T2453" s="146" t="e">
        <f t="shared" si="514"/>
        <v>#VALUE!</v>
      </c>
    </row>
    <row r="2454" spans="1:20" x14ac:dyDescent="0.2">
      <c r="A2454" s="14"/>
      <c r="B2454" s="14"/>
      <c r="C2454" s="14"/>
      <c r="D2454" s="14"/>
      <c r="E2454" s="14"/>
      <c r="F2454" s="149" t="str">
        <f t="shared" si="503"/>
        <v/>
      </c>
      <c r="G2454" s="148" t="str">
        <f>IF(F2454="","",SUMIF(Supplier,Waste_Input!E2454,TotalSampleWeight))</f>
        <v/>
      </c>
      <c r="H2454" s="150" t="str">
        <f t="shared" si="504"/>
        <v/>
      </c>
      <c r="I2454" s="150" t="str">
        <f t="shared" si="505"/>
        <v/>
      </c>
      <c r="J2454" s="150" t="str">
        <f t="shared" si="506"/>
        <v/>
      </c>
      <c r="K2454" s="150" t="str">
        <f t="shared" si="507"/>
        <v/>
      </c>
      <c r="L2454" s="150" t="str">
        <f t="shared" si="508"/>
        <v/>
      </c>
      <c r="M2454" s="150" t="str">
        <f t="shared" si="509"/>
        <v/>
      </c>
      <c r="N2454" s="172" t="str">
        <f t="shared" si="510"/>
        <v/>
      </c>
      <c r="O2454" s="150" t="str">
        <f t="shared" si="511"/>
        <v/>
      </c>
      <c r="P2454" s="151" t="str">
        <f t="shared" si="512"/>
        <v/>
      </c>
      <c r="Q2454" s="150" t="str">
        <f t="shared" si="502"/>
        <v/>
      </c>
      <c r="R2454" s="126" t="str">
        <f t="array" ref="R2454">IF(AND(ISTEXT(E2454),D2454="TR"),_xlfn.STDEV.S(IF(Supplier=E2454,Target)),"")</f>
        <v/>
      </c>
      <c r="S2454" s="143" t="e">
        <f t="shared" si="513"/>
        <v>#VALUE!</v>
      </c>
      <c r="T2454" s="146" t="e">
        <f t="shared" si="514"/>
        <v>#VALUE!</v>
      </c>
    </row>
    <row r="2455" spans="1:20" x14ac:dyDescent="0.2">
      <c r="A2455" s="14"/>
      <c r="B2455" s="14"/>
      <c r="C2455" s="14"/>
      <c r="D2455" s="14"/>
      <c r="E2455" s="14"/>
      <c r="F2455" s="149" t="str">
        <f t="shared" si="503"/>
        <v/>
      </c>
      <c r="G2455" s="148" t="str">
        <f>IF(F2455="","",SUMIF(Supplier,Waste_Input!E2455,TotalSampleWeight))</f>
        <v/>
      </c>
      <c r="H2455" s="150" t="str">
        <f t="shared" si="504"/>
        <v/>
      </c>
      <c r="I2455" s="150" t="str">
        <f t="shared" si="505"/>
        <v/>
      </c>
      <c r="J2455" s="150" t="str">
        <f t="shared" si="506"/>
        <v/>
      </c>
      <c r="K2455" s="150" t="str">
        <f t="shared" si="507"/>
        <v/>
      </c>
      <c r="L2455" s="150" t="str">
        <f t="shared" si="508"/>
        <v/>
      </c>
      <c r="M2455" s="150" t="str">
        <f t="shared" si="509"/>
        <v/>
      </c>
      <c r="N2455" s="172" t="str">
        <f t="shared" si="510"/>
        <v/>
      </c>
      <c r="O2455" s="150" t="str">
        <f t="shared" si="511"/>
        <v/>
      </c>
      <c r="P2455" s="151" t="str">
        <f t="shared" si="512"/>
        <v/>
      </c>
      <c r="Q2455" s="150" t="str">
        <f t="shared" si="502"/>
        <v/>
      </c>
      <c r="R2455" s="126" t="str">
        <f t="array" ref="R2455">IF(AND(ISTEXT(E2455),D2455="TR"),_xlfn.STDEV.S(IF(Supplier=E2455,Target)),"")</f>
        <v/>
      </c>
      <c r="S2455" s="143" t="e">
        <f t="shared" si="513"/>
        <v>#VALUE!</v>
      </c>
      <c r="T2455" s="146" t="e">
        <f t="shared" si="514"/>
        <v>#VALUE!</v>
      </c>
    </row>
    <row r="2456" spans="1:20" x14ac:dyDescent="0.2">
      <c r="A2456" s="14"/>
      <c r="B2456" s="14"/>
      <c r="C2456" s="14"/>
      <c r="D2456" s="14"/>
      <c r="E2456" s="14"/>
      <c r="F2456" s="149" t="str">
        <f t="shared" si="503"/>
        <v/>
      </c>
      <c r="G2456" s="148" t="str">
        <f>IF(F2456="","",SUMIF(Supplier,Waste_Input!E2456,TotalSampleWeight))</f>
        <v/>
      </c>
      <c r="H2456" s="150" t="str">
        <f t="shared" si="504"/>
        <v/>
      </c>
      <c r="I2456" s="150" t="str">
        <f t="shared" si="505"/>
        <v/>
      </c>
      <c r="J2456" s="150" t="str">
        <f t="shared" si="506"/>
        <v/>
      </c>
      <c r="K2456" s="150" t="str">
        <f t="shared" si="507"/>
        <v/>
      </c>
      <c r="L2456" s="150" t="str">
        <f t="shared" si="508"/>
        <v/>
      </c>
      <c r="M2456" s="150" t="str">
        <f t="shared" si="509"/>
        <v/>
      </c>
      <c r="N2456" s="172" t="str">
        <f t="shared" si="510"/>
        <v/>
      </c>
      <c r="O2456" s="150" t="str">
        <f t="shared" si="511"/>
        <v/>
      </c>
      <c r="P2456" s="151" t="str">
        <f t="shared" si="512"/>
        <v/>
      </c>
      <c r="Q2456" s="150" t="str">
        <f t="shared" si="502"/>
        <v/>
      </c>
      <c r="R2456" s="126" t="str">
        <f t="array" ref="R2456">IF(AND(ISTEXT(E2456),D2456="TR"),_xlfn.STDEV.S(IF(Supplier=E2456,Target)),"")</f>
        <v/>
      </c>
      <c r="S2456" s="143" t="e">
        <f t="shared" si="513"/>
        <v>#VALUE!</v>
      </c>
      <c r="T2456" s="146" t="e">
        <f t="shared" si="514"/>
        <v>#VALUE!</v>
      </c>
    </row>
    <row r="2457" spans="1:20" x14ac:dyDescent="0.2">
      <c r="A2457" s="14"/>
      <c r="B2457" s="14"/>
      <c r="C2457" s="14"/>
      <c r="D2457" s="14"/>
      <c r="E2457" s="14"/>
      <c r="F2457" s="149" t="str">
        <f t="shared" si="503"/>
        <v/>
      </c>
      <c r="G2457" s="148" t="str">
        <f>IF(F2457="","",SUMIF(Supplier,Waste_Input!E2457,TotalSampleWeight))</f>
        <v/>
      </c>
      <c r="H2457" s="150" t="str">
        <f t="shared" si="504"/>
        <v/>
      </c>
      <c r="I2457" s="150" t="str">
        <f t="shared" si="505"/>
        <v/>
      </c>
      <c r="J2457" s="150" t="str">
        <f t="shared" si="506"/>
        <v/>
      </c>
      <c r="K2457" s="150" t="str">
        <f t="shared" si="507"/>
        <v/>
      </c>
      <c r="L2457" s="150" t="str">
        <f t="shared" si="508"/>
        <v/>
      </c>
      <c r="M2457" s="150" t="str">
        <f t="shared" si="509"/>
        <v/>
      </c>
      <c r="N2457" s="172" t="str">
        <f t="shared" si="510"/>
        <v/>
      </c>
      <c r="O2457" s="150" t="str">
        <f t="shared" si="511"/>
        <v/>
      </c>
      <c r="P2457" s="151" t="str">
        <f t="shared" si="512"/>
        <v/>
      </c>
      <c r="Q2457" s="150" t="str">
        <f t="shared" si="502"/>
        <v/>
      </c>
      <c r="R2457" s="126" t="str">
        <f t="array" ref="R2457">IF(AND(ISTEXT(E2457),D2457="TR"),_xlfn.STDEV.S(IF(Supplier=E2457,Target)),"")</f>
        <v/>
      </c>
      <c r="S2457" s="143" t="e">
        <f t="shared" si="513"/>
        <v>#VALUE!</v>
      </c>
      <c r="T2457" s="146" t="e">
        <f t="shared" si="514"/>
        <v>#VALUE!</v>
      </c>
    </row>
    <row r="2458" spans="1:20" x14ac:dyDescent="0.2">
      <c r="A2458" s="14"/>
      <c r="B2458" s="14"/>
      <c r="C2458" s="14"/>
      <c r="D2458" s="14"/>
      <c r="E2458" s="14"/>
      <c r="F2458" s="149" t="str">
        <f t="shared" si="503"/>
        <v/>
      </c>
      <c r="G2458" s="148" t="str">
        <f>IF(F2458="","",SUMIF(Supplier,Waste_Input!E2458,TotalSampleWeight))</f>
        <v/>
      </c>
      <c r="H2458" s="150" t="str">
        <f t="shared" si="504"/>
        <v/>
      </c>
      <c r="I2458" s="150" t="str">
        <f t="shared" si="505"/>
        <v/>
      </c>
      <c r="J2458" s="150" t="str">
        <f t="shared" si="506"/>
        <v/>
      </c>
      <c r="K2458" s="150" t="str">
        <f t="shared" si="507"/>
        <v/>
      </c>
      <c r="L2458" s="150" t="str">
        <f t="shared" si="508"/>
        <v/>
      </c>
      <c r="M2458" s="150" t="str">
        <f t="shared" si="509"/>
        <v/>
      </c>
      <c r="N2458" s="172" t="str">
        <f t="shared" si="510"/>
        <v/>
      </c>
      <c r="O2458" s="150" t="str">
        <f t="shared" si="511"/>
        <v/>
      </c>
      <c r="P2458" s="151" t="str">
        <f t="shared" si="512"/>
        <v/>
      </c>
      <c r="Q2458" s="150" t="str">
        <f t="shared" si="502"/>
        <v/>
      </c>
      <c r="R2458" s="126" t="str">
        <f t="array" ref="R2458">IF(AND(ISTEXT(E2458),D2458="TR"),_xlfn.STDEV.S(IF(Supplier=E2458,Target)),"")</f>
        <v/>
      </c>
      <c r="S2458" s="143" t="e">
        <f t="shared" si="513"/>
        <v>#VALUE!</v>
      </c>
      <c r="T2458" s="146" t="e">
        <f t="shared" si="514"/>
        <v>#VALUE!</v>
      </c>
    </row>
    <row r="2459" spans="1:20" x14ac:dyDescent="0.2">
      <c r="A2459" s="14"/>
      <c r="B2459" s="14"/>
      <c r="C2459" s="14"/>
      <c r="D2459" s="14"/>
      <c r="E2459" s="14"/>
      <c r="F2459" s="149" t="str">
        <f t="shared" si="503"/>
        <v/>
      </c>
      <c r="G2459" s="148" t="str">
        <f>IF(F2459="","",SUMIF(Supplier,Waste_Input!E2459,TotalSampleWeight))</f>
        <v/>
      </c>
      <c r="H2459" s="150" t="str">
        <f t="shared" si="504"/>
        <v/>
      </c>
      <c r="I2459" s="150" t="str">
        <f t="shared" si="505"/>
        <v/>
      </c>
      <c r="J2459" s="150" t="str">
        <f t="shared" si="506"/>
        <v/>
      </c>
      <c r="K2459" s="150" t="str">
        <f t="shared" si="507"/>
        <v/>
      </c>
      <c r="L2459" s="150" t="str">
        <f t="shared" si="508"/>
        <v/>
      </c>
      <c r="M2459" s="150" t="str">
        <f t="shared" si="509"/>
        <v/>
      </c>
      <c r="N2459" s="172" t="str">
        <f t="shared" si="510"/>
        <v/>
      </c>
      <c r="O2459" s="150" t="str">
        <f t="shared" si="511"/>
        <v/>
      </c>
      <c r="P2459" s="151" t="str">
        <f t="shared" si="512"/>
        <v/>
      </c>
      <c r="Q2459" s="150" t="str">
        <f t="shared" si="502"/>
        <v/>
      </c>
      <c r="R2459" s="126" t="str">
        <f t="array" ref="R2459">IF(AND(ISTEXT(E2459),D2459="TR"),_xlfn.STDEV.S(IF(Supplier=E2459,Target)),"")</f>
        <v/>
      </c>
      <c r="S2459" s="143" t="e">
        <f t="shared" si="513"/>
        <v>#VALUE!</v>
      </c>
      <c r="T2459" s="146" t="e">
        <f t="shared" si="514"/>
        <v>#VALUE!</v>
      </c>
    </row>
    <row r="2460" spans="1:20" x14ac:dyDescent="0.2">
      <c r="A2460" s="14"/>
      <c r="B2460" s="14"/>
      <c r="C2460" s="14"/>
      <c r="D2460" s="14"/>
      <c r="E2460" s="14"/>
      <c r="F2460" s="149" t="str">
        <f t="shared" si="503"/>
        <v/>
      </c>
      <c r="G2460" s="148" t="str">
        <f>IF(F2460="","",SUMIF(Supplier,Waste_Input!E2460,TotalSampleWeight))</f>
        <v/>
      </c>
      <c r="H2460" s="150" t="str">
        <f t="shared" si="504"/>
        <v/>
      </c>
      <c r="I2460" s="150" t="str">
        <f t="shared" si="505"/>
        <v/>
      </c>
      <c r="J2460" s="150" t="str">
        <f t="shared" si="506"/>
        <v/>
      </c>
      <c r="K2460" s="150" t="str">
        <f t="shared" si="507"/>
        <v/>
      </c>
      <c r="L2460" s="150" t="str">
        <f t="shared" si="508"/>
        <v/>
      </c>
      <c r="M2460" s="150" t="str">
        <f t="shared" si="509"/>
        <v/>
      </c>
      <c r="N2460" s="172" t="str">
        <f t="shared" si="510"/>
        <v/>
      </c>
      <c r="O2460" s="150" t="str">
        <f t="shared" si="511"/>
        <v/>
      </c>
      <c r="P2460" s="151" t="str">
        <f t="shared" si="512"/>
        <v/>
      </c>
      <c r="Q2460" s="150" t="str">
        <f t="shared" si="502"/>
        <v/>
      </c>
      <c r="R2460" s="126" t="str">
        <f t="array" ref="R2460">IF(AND(ISTEXT(E2460),D2460="TR"),_xlfn.STDEV.S(IF(Supplier=E2460,Target)),"")</f>
        <v/>
      </c>
      <c r="S2460" s="143" t="e">
        <f t="shared" si="513"/>
        <v>#VALUE!</v>
      </c>
      <c r="T2460" s="146" t="e">
        <f t="shared" si="514"/>
        <v>#VALUE!</v>
      </c>
    </row>
    <row r="2461" spans="1:20" x14ac:dyDescent="0.2">
      <c r="A2461" s="14"/>
      <c r="B2461" s="14"/>
      <c r="C2461" s="14"/>
      <c r="D2461" s="14"/>
      <c r="E2461" s="14"/>
      <c r="F2461" s="149" t="str">
        <f t="shared" si="503"/>
        <v/>
      </c>
      <c r="G2461" s="148" t="str">
        <f>IF(F2461="","",SUMIF(Supplier,Waste_Input!E2461,TotalSampleWeight))</f>
        <v/>
      </c>
      <c r="H2461" s="150" t="str">
        <f t="shared" si="504"/>
        <v/>
      </c>
      <c r="I2461" s="150" t="str">
        <f t="shared" si="505"/>
        <v/>
      </c>
      <c r="J2461" s="150" t="str">
        <f t="shared" si="506"/>
        <v/>
      </c>
      <c r="K2461" s="150" t="str">
        <f t="shared" si="507"/>
        <v/>
      </c>
      <c r="L2461" s="150" t="str">
        <f t="shared" si="508"/>
        <v/>
      </c>
      <c r="M2461" s="150" t="str">
        <f t="shared" si="509"/>
        <v/>
      </c>
      <c r="N2461" s="172" t="str">
        <f t="shared" si="510"/>
        <v/>
      </c>
      <c r="O2461" s="150" t="str">
        <f t="shared" si="511"/>
        <v/>
      </c>
      <c r="P2461" s="151" t="str">
        <f t="shared" si="512"/>
        <v/>
      </c>
      <c r="Q2461" s="150" t="str">
        <f t="shared" si="502"/>
        <v/>
      </c>
      <c r="R2461" s="126" t="str">
        <f t="array" ref="R2461">IF(AND(ISTEXT(E2461),D2461="TR"),_xlfn.STDEV.S(IF(Supplier=E2461,Target)),"")</f>
        <v/>
      </c>
      <c r="S2461" s="143" t="e">
        <f t="shared" si="513"/>
        <v>#VALUE!</v>
      </c>
      <c r="T2461" s="146" t="e">
        <f t="shared" si="514"/>
        <v>#VALUE!</v>
      </c>
    </row>
    <row r="2462" spans="1:20" x14ac:dyDescent="0.2">
      <c r="A2462" s="14"/>
      <c r="B2462" s="14"/>
      <c r="C2462" s="14"/>
      <c r="D2462" s="14"/>
      <c r="E2462" s="14"/>
      <c r="F2462" s="149" t="str">
        <f t="shared" si="503"/>
        <v/>
      </c>
      <c r="G2462" s="148" t="str">
        <f>IF(F2462="","",SUMIF(Supplier,Waste_Input!E2462,TotalSampleWeight))</f>
        <v/>
      </c>
      <c r="H2462" s="150" t="str">
        <f t="shared" si="504"/>
        <v/>
      </c>
      <c r="I2462" s="150" t="str">
        <f t="shared" si="505"/>
        <v/>
      </c>
      <c r="J2462" s="150" t="str">
        <f t="shared" si="506"/>
        <v/>
      </c>
      <c r="K2462" s="150" t="str">
        <f t="shared" si="507"/>
        <v/>
      </c>
      <c r="L2462" s="150" t="str">
        <f t="shared" si="508"/>
        <v/>
      </c>
      <c r="M2462" s="150" t="str">
        <f t="shared" si="509"/>
        <v/>
      </c>
      <c r="N2462" s="172" t="str">
        <f t="shared" si="510"/>
        <v/>
      </c>
      <c r="O2462" s="150" t="str">
        <f t="shared" si="511"/>
        <v/>
      </c>
      <c r="P2462" s="151" t="str">
        <f t="shared" si="512"/>
        <v/>
      </c>
      <c r="Q2462" s="150" t="str">
        <f t="shared" si="502"/>
        <v/>
      </c>
      <c r="R2462" s="126" t="str">
        <f t="array" ref="R2462">IF(AND(ISTEXT(E2462),D2462="TR"),_xlfn.STDEV.S(IF(Supplier=E2462,Target)),"")</f>
        <v/>
      </c>
      <c r="S2462" s="143" t="e">
        <f t="shared" si="513"/>
        <v>#VALUE!</v>
      </c>
      <c r="T2462" s="146" t="e">
        <f t="shared" si="514"/>
        <v>#VALUE!</v>
      </c>
    </row>
    <row r="2463" spans="1:20" x14ac:dyDescent="0.2">
      <c r="A2463" s="14"/>
      <c r="B2463" s="14"/>
      <c r="C2463" s="14"/>
      <c r="D2463" s="14"/>
      <c r="E2463" s="14"/>
      <c r="F2463" s="149" t="str">
        <f t="shared" si="503"/>
        <v/>
      </c>
      <c r="G2463" s="148" t="str">
        <f>IF(F2463="","",SUMIF(Supplier,Waste_Input!E2463,TotalSampleWeight))</f>
        <v/>
      </c>
      <c r="H2463" s="150" t="str">
        <f t="shared" si="504"/>
        <v/>
      </c>
      <c r="I2463" s="150" t="str">
        <f t="shared" si="505"/>
        <v/>
      </c>
      <c r="J2463" s="150" t="str">
        <f t="shared" si="506"/>
        <v/>
      </c>
      <c r="K2463" s="150" t="str">
        <f t="shared" si="507"/>
        <v/>
      </c>
      <c r="L2463" s="150" t="str">
        <f t="shared" si="508"/>
        <v/>
      </c>
      <c r="M2463" s="150" t="str">
        <f t="shared" si="509"/>
        <v/>
      </c>
      <c r="N2463" s="172" t="str">
        <f t="shared" si="510"/>
        <v/>
      </c>
      <c r="O2463" s="150" t="str">
        <f t="shared" si="511"/>
        <v/>
      </c>
      <c r="P2463" s="151" t="str">
        <f t="shared" si="512"/>
        <v/>
      </c>
      <c r="Q2463" s="150" t="str">
        <f t="shared" si="502"/>
        <v/>
      </c>
      <c r="R2463" s="126" t="str">
        <f t="array" ref="R2463">IF(AND(ISTEXT(E2463),D2463="TR"),_xlfn.STDEV.S(IF(Supplier=E2463,Target)),"")</f>
        <v/>
      </c>
      <c r="S2463" s="143" t="e">
        <f t="shared" si="513"/>
        <v>#VALUE!</v>
      </c>
      <c r="T2463" s="146" t="e">
        <f t="shared" si="514"/>
        <v>#VALUE!</v>
      </c>
    </row>
    <row r="2464" spans="1:20" x14ac:dyDescent="0.2">
      <c r="A2464" s="14"/>
      <c r="B2464" s="14"/>
      <c r="C2464" s="14"/>
      <c r="D2464" s="14"/>
      <c r="E2464" s="14"/>
      <c r="F2464" s="149" t="str">
        <f t="shared" si="503"/>
        <v/>
      </c>
      <c r="G2464" s="148" t="str">
        <f>IF(F2464="","",SUMIF(Supplier,Waste_Input!E2464,TotalSampleWeight))</f>
        <v/>
      </c>
      <c r="H2464" s="150" t="str">
        <f t="shared" si="504"/>
        <v/>
      </c>
      <c r="I2464" s="150" t="str">
        <f t="shared" si="505"/>
        <v/>
      </c>
      <c r="J2464" s="150" t="str">
        <f t="shared" si="506"/>
        <v/>
      </c>
      <c r="K2464" s="150" t="str">
        <f t="shared" si="507"/>
        <v/>
      </c>
      <c r="L2464" s="150" t="str">
        <f t="shared" si="508"/>
        <v/>
      </c>
      <c r="M2464" s="150" t="str">
        <f t="shared" si="509"/>
        <v/>
      </c>
      <c r="N2464" s="172" t="str">
        <f t="shared" si="510"/>
        <v/>
      </c>
      <c r="O2464" s="150" t="str">
        <f t="shared" si="511"/>
        <v/>
      </c>
      <c r="P2464" s="151" t="str">
        <f t="shared" si="512"/>
        <v/>
      </c>
      <c r="Q2464" s="150" t="str">
        <f t="shared" si="502"/>
        <v/>
      </c>
      <c r="R2464" s="126" t="str">
        <f t="array" ref="R2464">IF(AND(ISTEXT(E2464),D2464="TR"),_xlfn.STDEV.S(IF(Supplier=E2464,Target)),"")</f>
        <v/>
      </c>
      <c r="S2464" s="143" t="e">
        <f t="shared" si="513"/>
        <v>#VALUE!</v>
      </c>
      <c r="T2464" s="146" t="e">
        <f t="shared" si="514"/>
        <v>#VALUE!</v>
      </c>
    </row>
    <row r="2465" spans="1:20" x14ac:dyDescent="0.2">
      <c r="A2465" s="14"/>
      <c r="B2465" s="14"/>
      <c r="C2465" s="14"/>
      <c r="D2465" s="14"/>
      <c r="E2465" s="14"/>
      <c r="F2465" s="149" t="str">
        <f t="shared" si="503"/>
        <v/>
      </c>
      <c r="G2465" s="148" t="str">
        <f>IF(F2465="","",SUMIF(Supplier,Waste_Input!E2465,TotalSampleWeight))</f>
        <v/>
      </c>
      <c r="H2465" s="150" t="str">
        <f t="shared" si="504"/>
        <v/>
      </c>
      <c r="I2465" s="150" t="str">
        <f t="shared" si="505"/>
        <v/>
      </c>
      <c r="J2465" s="150" t="str">
        <f t="shared" si="506"/>
        <v/>
      </c>
      <c r="K2465" s="150" t="str">
        <f t="shared" si="507"/>
        <v/>
      </c>
      <c r="L2465" s="150" t="str">
        <f t="shared" si="508"/>
        <v/>
      </c>
      <c r="M2465" s="150" t="str">
        <f t="shared" si="509"/>
        <v/>
      </c>
      <c r="N2465" s="172" t="str">
        <f t="shared" si="510"/>
        <v/>
      </c>
      <c r="O2465" s="150" t="str">
        <f t="shared" si="511"/>
        <v/>
      </c>
      <c r="P2465" s="151" t="str">
        <f t="shared" si="512"/>
        <v/>
      </c>
      <c r="Q2465" s="150" t="str">
        <f t="shared" si="502"/>
        <v/>
      </c>
      <c r="R2465" s="126" t="str">
        <f t="array" ref="R2465">IF(AND(ISTEXT(E2465),D2465="TR"),_xlfn.STDEV.S(IF(Supplier=E2465,Target)),"")</f>
        <v/>
      </c>
      <c r="S2465" s="143" t="e">
        <f t="shared" si="513"/>
        <v>#VALUE!</v>
      </c>
      <c r="T2465" s="146" t="e">
        <f t="shared" si="514"/>
        <v>#VALUE!</v>
      </c>
    </row>
    <row r="2466" spans="1:20" x14ac:dyDescent="0.2">
      <c r="A2466" s="14"/>
      <c r="B2466" s="14"/>
      <c r="C2466" s="14"/>
      <c r="D2466" s="14"/>
      <c r="E2466" s="14"/>
      <c r="F2466" s="149" t="str">
        <f t="shared" si="503"/>
        <v/>
      </c>
      <c r="G2466" s="148" t="str">
        <f>IF(F2466="","",SUMIF(Supplier,Waste_Input!E2466,TotalSampleWeight))</f>
        <v/>
      </c>
      <c r="H2466" s="150" t="str">
        <f t="shared" si="504"/>
        <v/>
      </c>
      <c r="I2466" s="150" t="str">
        <f t="shared" si="505"/>
        <v/>
      </c>
      <c r="J2466" s="150" t="str">
        <f t="shared" si="506"/>
        <v/>
      </c>
      <c r="K2466" s="150" t="str">
        <f t="shared" si="507"/>
        <v/>
      </c>
      <c r="L2466" s="150" t="str">
        <f t="shared" si="508"/>
        <v/>
      </c>
      <c r="M2466" s="150" t="str">
        <f t="shared" si="509"/>
        <v/>
      </c>
      <c r="N2466" s="172" t="str">
        <f t="shared" si="510"/>
        <v/>
      </c>
      <c r="O2466" s="150" t="str">
        <f t="shared" si="511"/>
        <v/>
      </c>
      <c r="P2466" s="151" t="str">
        <f t="shared" si="512"/>
        <v/>
      </c>
      <c r="Q2466" s="150" t="str">
        <f t="shared" si="502"/>
        <v/>
      </c>
      <c r="R2466" s="126" t="str">
        <f t="array" ref="R2466">IF(AND(ISTEXT(E2466),D2466="TR"),_xlfn.STDEV.S(IF(Supplier=E2466,Target)),"")</f>
        <v/>
      </c>
      <c r="S2466" s="143" t="e">
        <f t="shared" si="513"/>
        <v>#VALUE!</v>
      </c>
      <c r="T2466" s="146" t="e">
        <f t="shared" si="514"/>
        <v>#VALUE!</v>
      </c>
    </row>
    <row r="2467" spans="1:20" x14ac:dyDescent="0.2">
      <c r="A2467" s="14"/>
      <c r="B2467" s="14"/>
      <c r="C2467" s="14"/>
      <c r="D2467" s="14"/>
      <c r="E2467" s="14"/>
      <c r="F2467" s="149" t="str">
        <f t="shared" si="503"/>
        <v/>
      </c>
      <c r="G2467" s="148" t="str">
        <f>IF(F2467="","",SUMIF(Supplier,Waste_Input!E2467,TotalSampleWeight))</f>
        <v/>
      </c>
      <c r="H2467" s="150" t="str">
        <f t="shared" si="504"/>
        <v/>
      </c>
      <c r="I2467" s="150" t="str">
        <f t="shared" si="505"/>
        <v/>
      </c>
      <c r="J2467" s="150" t="str">
        <f t="shared" si="506"/>
        <v/>
      </c>
      <c r="K2467" s="150" t="str">
        <f t="shared" si="507"/>
        <v/>
      </c>
      <c r="L2467" s="150" t="str">
        <f t="shared" si="508"/>
        <v/>
      </c>
      <c r="M2467" s="150" t="str">
        <f t="shared" si="509"/>
        <v/>
      </c>
      <c r="N2467" s="172" t="str">
        <f t="shared" si="510"/>
        <v/>
      </c>
      <c r="O2467" s="150" t="str">
        <f t="shared" si="511"/>
        <v/>
      </c>
      <c r="P2467" s="151" t="str">
        <f t="shared" si="512"/>
        <v/>
      </c>
      <c r="Q2467" s="150" t="str">
        <f t="shared" si="502"/>
        <v/>
      </c>
      <c r="R2467" s="126" t="str">
        <f t="array" ref="R2467">IF(AND(ISTEXT(E2467),D2467="TR"),_xlfn.STDEV.S(IF(Supplier=E2467,Target)),"")</f>
        <v/>
      </c>
      <c r="S2467" s="143" t="e">
        <f t="shared" si="513"/>
        <v>#VALUE!</v>
      </c>
      <c r="T2467" s="146" t="e">
        <f t="shared" si="514"/>
        <v>#VALUE!</v>
      </c>
    </row>
    <row r="2468" spans="1:20" x14ac:dyDescent="0.2">
      <c r="A2468" s="14"/>
      <c r="B2468" s="14"/>
      <c r="C2468" s="14"/>
      <c r="D2468" s="14"/>
      <c r="E2468" s="14"/>
      <c r="F2468" s="149" t="str">
        <f t="shared" si="503"/>
        <v/>
      </c>
      <c r="G2468" s="148" t="str">
        <f>IF(F2468="","",SUMIF(Supplier,Waste_Input!E2468,TotalSampleWeight))</f>
        <v/>
      </c>
      <c r="H2468" s="150" t="str">
        <f t="shared" si="504"/>
        <v/>
      </c>
      <c r="I2468" s="150" t="str">
        <f t="shared" si="505"/>
        <v/>
      </c>
      <c r="J2468" s="150" t="str">
        <f t="shared" si="506"/>
        <v/>
      </c>
      <c r="K2468" s="150" t="str">
        <f t="shared" si="507"/>
        <v/>
      </c>
      <c r="L2468" s="150" t="str">
        <f t="shared" si="508"/>
        <v/>
      </c>
      <c r="M2468" s="150" t="str">
        <f t="shared" si="509"/>
        <v/>
      </c>
      <c r="N2468" s="172" t="str">
        <f t="shared" si="510"/>
        <v/>
      </c>
      <c r="O2468" s="150" t="str">
        <f t="shared" si="511"/>
        <v/>
      </c>
      <c r="P2468" s="151" t="str">
        <f t="shared" si="512"/>
        <v/>
      </c>
      <c r="Q2468" s="150" t="str">
        <f t="shared" si="502"/>
        <v/>
      </c>
      <c r="R2468" s="126" t="str">
        <f t="array" ref="R2468">IF(AND(ISTEXT(E2468),D2468="TR"),_xlfn.STDEV.S(IF(Supplier=E2468,Target)),"")</f>
        <v/>
      </c>
      <c r="S2468" s="143" t="e">
        <f t="shared" si="513"/>
        <v>#VALUE!</v>
      </c>
      <c r="T2468" s="146" t="e">
        <f t="shared" si="514"/>
        <v>#VALUE!</v>
      </c>
    </row>
    <row r="2469" spans="1:20" x14ac:dyDescent="0.2">
      <c r="A2469" s="14"/>
      <c r="B2469" s="14"/>
      <c r="C2469" s="14"/>
      <c r="D2469" s="14"/>
      <c r="E2469" s="14"/>
      <c r="F2469" s="149" t="str">
        <f t="shared" si="503"/>
        <v/>
      </c>
      <c r="G2469" s="148" t="str">
        <f>IF(F2469="","",SUMIF(Supplier,Waste_Input!E2469,TotalSampleWeight))</f>
        <v/>
      </c>
      <c r="H2469" s="150" t="str">
        <f t="shared" si="504"/>
        <v/>
      </c>
      <c r="I2469" s="150" t="str">
        <f t="shared" si="505"/>
        <v/>
      </c>
      <c r="J2469" s="150" t="str">
        <f t="shared" si="506"/>
        <v/>
      </c>
      <c r="K2469" s="150" t="str">
        <f t="shared" si="507"/>
        <v/>
      </c>
      <c r="L2469" s="150" t="str">
        <f t="shared" si="508"/>
        <v/>
      </c>
      <c r="M2469" s="150" t="str">
        <f t="shared" si="509"/>
        <v/>
      </c>
      <c r="N2469" s="172" t="str">
        <f t="shared" si="510"/>
        <v/>
      </c>
      <c r="O2469" s="150" t="str">
        <f t="shared" si="511"/>
        <v/>
      </c>
      <c r="P2469" s="151" t="str">
        <f t="shared" si="512"/>
        <v/>
      </c>
      <c r="Q2469" s="150" t="str">
        <f t="shared" si="502"/>
        <v/>
      </c>
      <c r="R2469" s="126" t="str">
        <f t="array" ref="R2469">IF(AND(ISTEXT(E2469),D2469="TR"),_xlfn.STDEV.S(IF(Supplier=E2469,Target)),"")</f>
        <v/>
      </c>
      <c r="S2469" s="143" t="e">
        <f t="shared" si="513"/>
        <v>#VALUE!</v>
      </c>
      <c r="T2469" s="146" t="e">
        <f t="shared" si="514"/>
        <v>#VALUE!</v>
      </c>
    </row>
    <row r="2470" spans="1:20" x14ac:dyDescent="0.2">
      <c r="A2470" s="14"/>
      <c r="B2470" s="14"/>
      <c r="C2470" s="14"/>
      <c r="D2470" s="14"/>
      <c r="E2470" s="14"/>
      <c r="F2470" s="149" t="str">
        <f t="shared" si="503"/>
        <v/>
      </c>
      <c r="G2470" s="148" t="str">
        <f>IF(F2470="","",SUMIF(Supplier,Waste_Input!E2470,TotalSampleWeight))</f>
        <v/>
      </c>
      <c r="H2470" s="150" t="str">
        <f t="shared" si="504"/>
        <v/>
      </c>
      <c r="I2470" s="150" t="str">
        <f t="shared" si="505"/>
        <v/>
      </c>
      <c r="J2470" s="150" t="str">
        <f t="shared" si="506"/>
        <v/>
      </c>
      <c r="K2470" s="150" t="str">
        <f t="shared" si="507"/>
        <v/>
      </c>
      <c r="L2470" s="150" t="str">
        <f t="shared" si="508"/>
        <v/>
      </c>
      <c r="M2470" s="150" t="str">
        <f t="shared" si="509"/>
        <v/>
      </c>
      <c r="N2470" s="172" t="str">
        <f t="shared" si="510"/>
        <v/>
      </c>
      <c r="O2470" s="150" t="str">
        <f t="shared" si="511"/>
        <v/>
      </c>
      <c r="P2470" s="151" t="str">
        <f t="shared" si="512"/>
        <v/>
      </c>
      <c r="Q2470" s="150" t="str">
        <f t="shared" si="502"/>
        <v/>
      </c>
      <c r="R2470" s="126" t="str">
        <f t="array" ref="R2470">IF(AND(ISTEXT(E2470),D2470="TR"),_xlfn.STDEV.S(IF(Supplier=E2470,Target)),"")</f>
        <v/>
      </c>
      <c r="S2470" s="143" t="e">
        <f t="shared" si="513"/>
        <v>#VALUE!</v>
      </c>
      <c r="T2470" s="146" t="e">
        <f t="shared" si="514"/>
        <v>#VALUE!</v>
      </c>
    </row>
    <row r="2471" spans="1:20" x14ac:dyDescent="0.2">
      <c r="A2471" s="14"/>
      <c r="B2471" s="14"/>
      <c r="C2471" s="14"/>
      <c r="D2471" s="14"/>
      <c r="E2471" s="14"/>
      <c r="F2471" s="149" t="str">
        <f t="shared" si="503"/>
        <v/>
      </c>
      <c r="G2471" s="148" t="str">
        <f>IF(F2471="","",SUMIF(Supplier,Waste_Input!E2471,TotalSampleWeight))</f>
        <v/>
      </c>
      <c r="H2471" s="150" t="str">
        <f t="shared" si="504"/>
        <v/>
      </c>
      <c r="I2471" s="150" t="str">
        <f t="shared" si="505"/>
        <v/>
      </c>
      <c r="J2471" s="150" t="str">
        <f t="shared" si="506"/>
        <v/>
      </c>
      <c r="K2471" s="150" t="str">
        <f t="shared" si="507"/>
        <v/>
      </c>
      <c r="L2471" s="150" t="str">
        <f t="shared" si="508"/>
        <v/>
      </c>
      <c r="M2471" s="150" t="str">
        <f t="shared" si="509"/>
        <v/>
      </c>
      <c r="N2471" s="172" t="str">
        <f t="shared" si="510"/>
        <v/>
      </c>
      <c r="O2471" s="150" t="str">
        <f t="shared" si="511"/>
        <v/>
      </c>
      <c r="P2471" s="151" t="str">
        <f t="shared" si="512"/>
        <v/>
      </c>
      <c r="Q2471" s="150" t="str">
        <f t="shared" si="502"/>
        <v/>
      </c>
      <c r="R2471" s="126" t="str">
        <f t="array" ref="R2471">IF(AND(ISTEXT(E2471),D2471="TR"),_xlfn.STDEV.S(IF(Supplier=E2471,Target)),"")</f>
        <v/>
      </c>
      <c r="S2471" s="143" t="e">
        <f t="shared" si="513"/>
        <v>#VALUE!</v>
      </c>
      <c r="T2471" s="146" t="e">
        <f t="shared" si="514"/>
        <v>#VALUE!</v>
      </c>
    </row>
    <row r="2472" spans="1:20" x14ac:dyDescent="0.2">
      <c r="A2472" s="14"/>
      <c r="B2472" s="14"/>
      <c r="C2472" s="14"/>
      <c r="D2472" s="14"/>
      <c r="E2472" s="14"/>
      <c r="F2472" s="149" t="str">
        <f t="shared" si="503"/>
        <v/>
      </c>
      <c r="G2472" s="148" t="str">
        <f>IF(F2472="","",SUMIF(Supplier,Waste_Input!E2472,TotalSampleWeight))</f>
        <v/>
      </c>
      <c r="H2472" s="150" t="str">
        <f t="shared" si="504"/>
        <v/>
      </c>
      <c r="I2472" s="150" t="str">
        <f t="shared" si="505"/>
        <v/>
      </c>
      <c r="J2472" s="150" t="str">
        <f t="shared" si="506"/>
        <v/>
      </c>
      <c r="K2472" s="150" t="str">
        <f t="shared" si="507"/>
        <v/>
      </c>
      <c r="L2472" s="150" t="str">
        <f t="shared" si="508"/>
        <v/>
      </c>
      <c r="M2472" s="150" t="str">
        <f t="shared" si="509"/>
        <v/>
      </c>
      <c r="N2472" s="172" t="str">
        <f t="shared" si="510"/>
        <v/>
      </c>
      <c r="O2472" s="150" t="str">
        <f t="shared" si="511"/>
        <v/>
      </c>
      <c r="P2472" s="151" t="str">
        <f t="shared" si="512"/>
        <v/>
      </c>
      <c r="Q2472" s="150" t="str">
        <f t="shared" si="502"/>
        <v/>
      </c>
      <c r="R2472" s="126" t="str">
        <f t="array" ref="R2472">IF(AND(ISTEXT(E2472),D2472="TR"),_xlfn.STDEV.S(IF(Supplier=E2472,Target)),"")</f>
        <v/>
      </c>
      <c r="S2472" s="143" t="e">
        <f t="shared" si="513"/>
        <v>#VALUE!</v>
      </c>
      <c r="T2472" s="146" t="e">
        <f t="shared" si="514"/>
        <v>#VALUE!</v>
      </c>
    </row>
    <row r="2473" spans="1:20" x14ac:dyDescent="0.2">
      <c r="A2473" s="14"/>
      <c r="B2473" s="14"/>
      <c r="C2473" s="14"/>
      <c r="D2473" s="14"/>
      <c r="E2473" s="14"/>
      <c r="F2473" s="149" t="str">
        <f t="shared" si="503"/>
        <v/>
      </c>
      <c r="G2473" s="148" t="str">
        <f>IF(F2473="","",SUMIF(Supplier,Waste_Input!E2473,TotalSampleWeight))</f>
        <v/>
      </c>
      <c r="H2473" s="150" t="str">
        <f t="shared" si="504"/>
        <v/>
      </c>
      <c r="I2473" s="150" t="str">
        <f t="shared" si="505"/>
        <v/>
      </c>
      <c r="J2473" s="150" t="str">
        <f t="shared" si="506"/>
        <v/>
      </c>
      <c r="K2473" s="150" t="str">
        <f t="shared" si="507"/>
        <v/>
      </c>
      <c r="L2473" s="150" t="str">
        <f t="shared" si="508"/>
        <v/>
      </c>
      <c r="M2473" s="150" t="str">
        <f t="shared" si="509"/>
        <v/>
      </c>
      <c r="N2473" s="172" t="str">
        <f t="shared" si="510"/>
        <v/>
      </c>
      <c r="O2473" s="150" t="str">
        <f t="shared" si="511"/>
        <v/>
      </c>
      <c r="P2473" s="151" t="str">
        <f t="shared" si="512"/>
        <v/>
      </c>
      <c r="Q2473" s="150" t="str">
        <f t="shared" si="502"/>
        <v/>
      </c>
      <c r="R2473" s="126" t="str">
        <f t="array" ref="R2473">IF(AND(ISTEXT(E2473),D2473="TR"),_xlfn.STDEV.S(IF(Supplier=E2473,Target)),"")</f>
        <v/>
      </c>
      <c r="S2473" s="143" t="e">
        <f t="shared" si="513"/>
        <v>#VALUE!</v>
      </c>
      <c r="T2473" s="146" t="e">
        <f t="shared" si="514"/>
        <v>#VALUE!</v>
      </c>
    </row>
    <row r="2474" spans="1:20" x14ac:dyDescent="0.2">
      <c r="A2474" s="14"/>
      <c r="B2474" s="14"/>
      <c r="C2474" s="14"/>
      <c r="D2474" s="14"/>
      <c r="E2474" s="14"/>
      <c r="F2474" s="149" t="str">
        <f t="shared" si="503"/>
        <v/>
      </c>
      <c r="G2474" s="148" t="str">
        <f>IF(F2474="","",SUMIF(Supplier,Waste_Input!E2474,TotalSampleWeight))</f>
        <v/>
      </c>
      <c r="H2474" s="150" t="str">
        <f t="shared" si="504"/>
        <v/>
      </c>
      <c r="I2474" s="150" t="str">
        <f t="shared" si="505"/>
        <v/>
      </c>
      <c r="J2474" s="150" t="str">
        <f t="shared" si="506"/>
        <v/>
      </c>
      <c r="K2474" s="150" t="str">
        <f t="shared" si="507"/>
        <v/>
      </c>
      <c r="L2474" s="150" t="str">
        <f t="shared" si="508"/>
        <v/>
      </c>
      <c r="M2474" s="150" t="str">
        <f t="shared" si="509"/>
        <v/>
      </c>
      <c r="N2474" s="172" t="str">
        <f t="shared" si="510"/>
        <v/>
      </c>
      <c r="O2474" s="150" t="str">
        <f t="shared" si="511"/>
        <v/>
      </c>
      <c r="P2474" s="151" t="str">
        <f t="shared" si="512"/>
        <v/>
      </c>
      <c r="Q2474" s="150" t="str">
        <f t="shared" si="502"/>
        <v/>
      </c>
      <c r="R2474" s="126" t="str">
        <f t="array" ref="R2474">IF(AND(ISTEXT(E2474),D2474="TR"),_xlfn.STDEV.S(IF(Supplier=E2474,Target)),"")</f>
        <v/>
      </c>
      <c r="S2474" s="143" t="e">
        <f t="shared" si="513"/>
        <v>#VALUE!</v>
      </c>
      <c r="T2474" s="146" t="e">
        <f t="shared" si="514"/>
        <v>#VALUE!</v>
      </c>
    </row>
    <row r="2475" spans="1:20" x14ac:dyDescent="0.2">
      <c r="A2475" s="14"/>
      <c r="B2475" s="14"/>
      <c r="C2475" s="14"/>
      <c r="D2475" s="14"/>
      <c r="E2475" s="14"/>
      <c r="F2475" s="149" t="str">
        <f t="shared" si="503"/>
        <v/>
      </c>
      <c r="G2475" s="148" t="str">
        <f>IF(F2475="","",SUMIF(Supplier,Waste_Input!E2475,TotalSampleWeight))</f>
        <v/>
      </c>
      <c r="H2475" s="150" t="str">
        <f t="shared" si="504"/>
        <v/>
      </c>
      <c r="I2475" s="150" t="str">
        <f t="shared" si="505"/>
        <v/>
      </c>
      <c r="J2475" s="150" t="str">
        <f t="shared" si="506"/>
        <v/>
      </c>
      <c r="K2475" s="150" t="str">
        <f t="shared" si="507"/>
        <v/>
      </c>
      <c r="L2475" s="150" t="str">
        <f t="shared" si="508"/>
        <v/>
      </c>
      <c r="M2475" s="150" t="str">
        <f t="shared" si="509"/>
        <v/>
      </c>
      <c r="N2475" s="172" t="str">
        <f t="shared" si="510"/>
        <v/>
      </c>
      <c r="O2475" s="150" t="str">
        <f t="shared" si="511"/>
        <v/>
      </c>
      <c r="P2475" s="151" t="str">
        <f t="shared" si="512"/>
        <v/>
      </c>
      <c r="Q2475" s="150" t="str">
        <f t="shared" si="502"/>
        <v/>
      </c>
      <c r="R2475" s="126" t="str">
        <f t="array" ref="R2475">IF(AND(ISTEXT(E2475),D2475="TR"),_xlfn.STDEV.S(IF(Supplier=E2475,Target)),"")</f>
        <v/>
      </c>
      <c r="S2475" s="143" t="e">
        <f t="shared" si="513"/>
        <v>#VALUE!</v>
      </c>
      <c r="T2475" s="146" t="e">
        <f t="shared" si="514"/>
        <v>#VALUE!</v>
      </c>
    </row>
    <row r="2476" spans="1:20" x14ac:dyDescent="0.2">
      <c r="A2476" s="14"/>
      <c r="B2476" s="14"/>
      <c r="C2476" s="14"/>
      <c r="D2476" s="14"/>
      <c r="E2476" s="14"/>
      <c r="F2476" s="149" t="str">
        <f t="shared" si="503"/>
        <v/>
      </c>
      <c r="G2476" s="148" t="str">
        <f>IF(F2476="","",SUMIF(Supplier,Waste_Input!E2476,TotalSampleWeight))</f>
        <v/>
      </c>
      <c r="H2476" s="150" t="str">
        <f t="shared" si="504"/>
        <v/>
      </c>
      <c r="I2476" s="150" t="str">
        <f t="shared" si="505"/>
        <v/>
      </c>
      <c r="J2476" s="150" t="str">
        <f t="shared" si="506"/>
        <v/>
      </c>
      <c r="K2476" s="150" t="str">
        <f t="shared" si="507"/>
        <v/>
      </c>
      <c r="L2476" s="150" t="str">
        <f t="shared" si="508"/>
        <v/>
      </c>
      <c r="M2476" s="150" t="str">
        <f t="shared" si="509"/>
        <v/>
      </c>
      <c r="N2476" s="172" t="str">
        <f t="shared" si="510"/>
        <v/>
      </c>
      <c r="O2476" s="150" t="str">
        <f t="shared" si="511"/>
        <v/>
      </c>
      <c r="P2476" s="151" t="str">
        <f t="shared" si="512"/>
        <v/>
      </c>
      <c r="Q2476" s="150" t="str">
        <f t="shared" si="502"/>
        <v/>
      </c>
      <c r="R2476" s="126" t="str">
        <f t="array" ref="R2476">IF(AND(ISTEXT(E2476),D2476="TR"),_xlfn.STDEV.S(IF(Supplier=E2476,Target)),"")</f>
        <v/>
      </c>
      <c r="S2476" s="143" t="e">
        <f t="shared" si="513"/>
        <v>#VALUE!</v>
      </c>
      <c r="T2476" s="146" t="e">
        <f t="shared" si="514"/>
        <v>#VALUE!</v>
      </c>
    </row>
    <row r="2477" spans="1:20" x14ac:dyDescent="0.2">
      <c r="A2477" s="14"/>
      <c r="B2477" s="14"/>
      <c r="C2477" s="14"/>
      <c r="D2477" s="14"/>
      <c r="E2477" s="14"/>
      <c r="F2477" s="149" t="str">
        <f t="shared" si="503"/>
        <v/>
      </c>
      <c r="G2477" s="148" t="str">
        <f>IF(F2477="","",SUMIF(Supplier,Waste_Input!E2477,TotalSampleWeight))</f>
        <v/>
      </c>
      <c r="H2477" s="150" t="str">
        <f t="shared" si="504"/>
        <v/>
      </c>
      <c r="I2477" s="150" t="str">
        <f t="shared" si="505"/>
        <v/>
      </c>
      <c r="J2477" s="150" t="str">
        <f t="shared" si="506"/>
        <v/>
      </c>
      <c r="K2477" s="150" t="str">
        <f t="shared" si="507"/>
        <v/>
      </c>
      <c r="L2477" s="150" t="str">
        <f t="shared" si="508"/>
        <v/>
      </c>
      <c r="M2477" s="150" t="str">
        <f t="shared" si="509"/>
        <v/>
      </c>
      <c r="N2477" s="172" t="str">
        <f t="shared" si="510"/>
        <v/>
      </c>
      <c r="O2477" s="150" t="str">
        <f t="shared" si="511"/>
        <v/>
      </c>
      <c r="P2477" s="151" t="str">
        <f t="shared" si="512"/>
        <v/>
      </c>
      <c r="Q2477" s="150" t="str">
        <f t="shared" si="502"/>
        <v/>
      </c>
      <c r="R2477" s="126" t="str">
        <f t="array" ref="R2477">IF(AND(ISTEXT(E2477),D2477="TR"),_xlfn.STDEV.S(IF(Supplier=E2477,Target)),"")</f>
        <v/>
      </c>
      <c r="S2477" s="143" t="e">
        <f t="shared" si="513"/>
        <v>#VALUE!</v>
      </c>
      <c r="T2477" s="146" t="e">
        <f t="shared" si="514"/>
        <v>#VALUE!</v>
      </c>
    </row>
    <row r="2478" spans="1:20" x14ac:dyDescent="0.2">
      <c r="A2478" s="14"/>
      <c r="B2478" s="14"/>
      <c r="C2478" s="14"/>
      <c r="D2478" s="14"/>
      <c r="E2478" s="14"/>
      <c r="F2478" s="149" t="str">
        <f t="shared" si="503"/>
        <v/>
      </c>
      <c r="G2478" s="148" t="str">
        <f>IF(F2478="","",SUMIF(Supplier,Waste_Input!E2478,TotalSampleWeight))</f>
        <v/>
      </c>
      <c r="H2478" s="150" t="str">
        <f t="shared" si="504"/>
        <v/>
      </c>
      <c r="I2478" s="150" t="str">
        <f t="shared" si="505"/>
        <v/>
      </c>
      <c r="J2478" s="150" t="str">
        <f t="shared" si="506"/>
        <v/>
      </c>
      <c r="K2478" s="150" t="str">
        <f t="shared" si="507"/>
        <v/>
      </c>
      <c r="L2478" s="150" t="str">
        <f t="shared" si="508"/>
        <v/>
      </c>
      <c r="M2478" s="150" t="str">
        <f t="shared" si="509"/>
        <v/>
      </c>
      <c r="N2478" s="172" t="str">
        <f t="shared" si="510"/>
        <v/>
      </c>
      <c r="O2478" s="150" t="str">
        <f t="shared" si="511"/>
        <v/>
      </c>
      <c r="P2478" s="151" t="str">
        <f t="shared" si="512"/>
        <v/>
      </c>
      <c r="Q2478" s="150" t="str">
        <f t="shared" si="502"/>
        <v/>
      </c>
      <c r="R2478" s="126" t="str">
        <f t="array" ref="R2478">IF(AND(ISTEXT(E2478),D2478="TR"),_xlfn.STDEV.S(IF(Supplier=E2478,Target)),"")</f>
        <v/>
      </c>
      <c r="S2478" s="143" t="e">
        <f t="shared" si="513"/>
        <v>#VALUE!</v>
      </c>
      <c r="T2478" s="146" t="e">
        <f t="shared" si="514"/>
        <v>#VALUE!</v>
      </c>
    </row>
    <row r="2479" spans="1:20" x14ac:dyDescent="0.2">
      <c r="A2479" s="14"/>
      <c r="B2479" s="14"/>
      <c r="C2479" s="14"/>
      <c r="D2479" s="14"/>
      <c r="E2479" s="14"/>
      <c r="F2479" s="149" t="str">
        <f t="shared" si="503"/>
        <v/>
      </c>
      <c r="G2479" s="148" t="str">
        <f>IF(F2479="","",SUMIF(Supplier,Waste_Input!E2479,TotalSampleWeight))</f>
        <v/>
      </c>
      <c r="H2479" s="150" t="str">
        <f t="shared" si="504"/>
        <v/>
      </c>
      <c r="I2479" s="150" t="str">
        <f t="shared" si="505"/>
        <v/>
      </c>
      <c r="J2479" s="150" t="str">
        <f t="shared" si="506"/>
        <v/>
      </c>
      <c r="K2479" s="150" t="str">
        <f t="shared" si="507"/>
        <v/>
      </c>
      <c r="L2479" s="150" t="str">
        <f t="shared" si="508"/>
        <v/>
      </c>
      <c r="M2479" s="150" t="str">
        <f t="shared" si="509"/>
        <v/>
      </c>
      <c r="N2479" s="172" t="str">
        <f t="shared" si="510"/>
        <v/>
      </c>
      <c r="O2479" s="150" t="str">
        <f t="shared" si="511"/>
        <v/>
      </c>
      <c r="P2479" s="151" t="str">
        <f t="shared" si="512"/>
        <v/>
      </c>
      <c r="Q2479" s="150" t="str">
        <f t="shared" si="502"/>
        <v/>
      </c>
      <c r="R2479" s="126" t="str">
        <f t="array" ref="R2479">IF(AND(ISTEXT(E2479),D2479="TR"),_xlfn.STDEV.S(IF(Supplier=E2479,Target)),"")</f>
        <v/>
      </c>
      <c r="S2479" s="143" t="e">
        <f t="shared" si="513"/>
        <v>#VALUE!</v>
      </c>
      <c r="T2479" s="146" t="e">
        <f t="shared" si="514"/>
        <v>#VALUE!</v>
      </c>
    </row>
    <row r="2480" spans="1:20" x14ac:dyDescent="0.2">
      <c r="A2480" s="14"/>
      <c r="B2480" s="14"/>
      <c r="C2480" s="14"/>
      <c r="D2480" s="14"/>
      <c r="E2480" s="14"/>
      <c r="F2480" s="149" t="str">
        <f t="shared" si="503"/>
        <v/>
      </c>
      <c r="G2480" s="148" t="str">
        <f>IF(F2480="","",SUMIF(Supplier,Waste_Input!E2480,TotalSampleWeight))</f>
        <v/>
      </c>
      <c r="H2480" s="150" t="str">
        <f t="shared" si="504"/>
        <v/>
      </c>
      <c r="I2480" s="150" t="str">
        <f t="shared" si="505"/>
        <v/>
      </c>
      <c r="J2480" s="150" t="str">
        <f t="shared" si="506"/>
        <v/>
      </c>
      <c r="K2480" s="150" t="str">
        <f t="shared" si="507"/>
        <v/>
      </c>
      <c r="L2480" s="150" t="str">
        <f t="shared" si="508"/>
        <v/>
      </c>
      <c r="M2480" s="150" t="str">
        <f t="shared" si="509"/>
        <v/>
      </c>
      <c r="N2480" s="172" t="str">
        <f t="shared" si="510"/>
        <v/>
      </c>
      <c r="O2480" s="150" t="str">
        <f t="shared" si="511"/>
        <v/>
      </c>
      <c r="P2480" s="151" t="str">
        <f t="shared" si="512"/>
        <v/>
      </c>
      <c r="Q2480" s="150" t="str">
        <f t="shared" si="502"/>
        <v/>
      </c>
      <c r="R2480" s="126" t="str">
        <f t="array" ref="R2480">IF(AND(ISTEXT(E2480),D2480="TR"),_xlfn.STDEV.S(IF(Supplier=E2480,Target)),"")</f>
        <v/>
      </c>
      <c r="S2480" s="143" t="e">
        <f t="shared" si="513"/>
        <v>#VALUE!</v>
      </c>
      <c r="T2480" s="146" t="e">
        <f t="shared" si="514"/>
        <v>#VALUE!</v>
      </c>
    </row>
    <row r="2481" spans="1:20" x14ac:dyDescent="0.2">
      <c r="A2481" s="14"/>
      <c r="B2481" s="14"/>
      <c r="C2481" s="14"/>
      <c r="D2481" s="14"/>
      <c r="E2481" s="14"/>
      <c r="F2481" s="149" t="str">
        <f t="shared" si="503"/>
        <v/>
      </c>
      <c r="G2481" s="148" t="str">
        <f>IF(F2481="","",SUMIF(Supplier,Waste_Input!E2481,TotalSampleWeight))</f>
        <v/>
      </c>
      <c r="H2481" s="150" t="str">
        <f t="shared" si="504"/>
        <v/>
      </c>
      <c r="I2481" s="150" t="str">
        <f t="shared" si="505"/>
        <v/>
      </c>
      <c r="J2481" s="150" t="str">
        <f t="shared" si="506"/>
        <v/>
      </c>
      <c r="K2481" s="150" t="str">
        <f t="shared" si="507"/>
        <v/>
      </c>
      <c r="L2481" s="150" t="str">
        <f t="shared" si="508"/>
        <v/>
      </c>
      <c r="M2481" s="150" t="str">
        <f t="shared" si="509"/>
        <v/>
      </c>
      <c r="N2481" s="172" t="str">
        <f t="shared" si="510"/>
        <v/>
      </c>
      <c r="O2481" s="150" t="str">
        <f t="shared" si="511"/>
        <v/>
      </c>
      <c r="P2481" s="151" t="str">
        <f t="shared" si="512"/>
        <v/>
      </c>
      <c r="Q2481" s="150" t="str">
        <f t="shared" si="502"/>
        <v/>
      </c>
      <c r="R2481" s="126" t="str">
        <f t="array" ref="R2481">IF(AND(ISTEXT(E2481),D2481="TR"),_xlfn.STDEV.S(IF(Supplier=E2481,Target)),"")</f>
        <v/>
      </c>
      <c r="S2481" s="143" t="e">
        <f t="shared" si="513"/>
        <v>#VALUE!</v>
      </c>
      <c r="T2481" s="146" t="e">
        <f t="shared" si="514"/>
        <v>#VALUE!</v>
      </c>
    </row>
    <row r="2482" spans="1:20" x14ac:dyDescent="0.2">
      <c r="A2482" s="14"/>
      <c r="B2482" s="14"/>
      <c r="C2482" s="14"/>
      <c r="D2482" s="14"/>
      <c r="E2482" s="14"/>
      <c r="F2482" s="149" t="str">
        <f t="shared" si="503"/>
        <v/>
      </c>
      <c r="G2482" s="148" t="str">
        <f>IF(F2482="","",SUMIF(Supplier,Waste_Input!E2482,TotalSampleWeight))</f>
        <v/>
      </c>
      <c r="H2482" s="150" t="str">
        <f t="shared" si="504"/>
        <v/>
      </c>
      <c r="I2482" s="150" t="str">
        <f t="shared" si="505"/>
        <v/>
      </c>
      <c r="J2482" s="150" t="str">
        <f t="shared" si="506"/>
        <v/>
      </c>
      <c r="K2482" s="150" t="str">
        <f t="shared" si="507"/>
        <v/>
      </c>
      <c r="L2482" s="150" t="str">
        <f t="shared" si="508"/>
        <v/>
      </c>
      <c r="M2482" s="150" t="str">
        <f t="shared" si="509"/>
        <v/>
      </c>
      <c r="N2482" s="172" t="str">
        <f t="shared" si="510"/>
        <v/>
      </c>
      <c r="O2482" s="150" t="str">
        <f t="shared" si="511"/>
        <v/>
      </c>
      <c r="P2482" s="151" t="str">
        <f t="shared" si="512"/>
        <v/>
      </c>
      <c r="Q2482" s="150" t="str">
        <f t="shared" si="502"/>
        <v/>
      </c>
      <c r="R2482" s="126" t="str">
        <f t="array" ref="R2482">IF(AND(ISTEXT(E2482),D2482="TR"),_xlfn.STDEV.S(IF(Supplier=E2482,Target)),"")</f>
        <v/>
      </c>
      <c r="S2482" s="143" t="e">
        <f t="shared" si="513"/>
        <v>#VALUE!</v>
      </c>
      <c r="T2482" s="146" t="e">
        <f t="shared" si="514"/>
        <v>#VALUE!</v>
      </c>
    </row>
    <row r="2483" spans="1:20" x14ac:dyDescent="0.2">
      <c r="A2483" s="14"/>
      <c r="B2483" s="14"/>
      <c r="C2483" s="14"/>
      <c r="D2483" s="14"/>
      <c r="E2483" s="14"/>
      <c r="F2483" s="149" t="str">
        <f t="shared" si="503"/>
        <v/>
      </c>
      <c r="G2483" s="148" t="str">
        <f>IF(F2483="","",SUMIF(Supplier,Waste_Input!E2483,TotalSampleWeight))</f>
        <v/>
      </c>
      <c r="H2483" s="150" t="str">
        <f t="shared" si="504"/>
        <v/>
      </c>
      <c r="I2483" s="150" t="str">
        <f t="shared" si="505"/>
        <v/>
      </c>
      <c r="J2483" s="150" t="str">
        <f t="shared" si="506"/>
        <v/>
      </c>
      <c r="K2483" s="150" t="str">
        <f t="shared" si="507"/>
        <v/>
      </c>
      <c r="L2483" s="150" t="str">
        <f t="shared" si="508"/>
        <v/>
      </c>
      <c r="M2483" s="150" t="str">
        <f t="shared" si="509"/>
        <v/>
      </c>
      <c r="N2483" s="172" t="str">
        <f t="shared" si="510"/>
        <v/>
      </c>
      <c r="O2483" s="150" t="str">
        <f t="shared" si="511"/>
        <v/>
      </c>
      <c r="P2483" s="151" t="str">
        <f t="shared" si="512"/>
        <v/>
      </c>
      <c r="Q2483" s="150" t="str">
        <f t="shared" si="502"/>
        <v/>
      </c>
      <c r="R2483" s="126" t="str">
        <f t="array" ref="R2483">IF(AND(ISTEXT(E2483),D2483="TR"),_xlfn.STDEV.S(IF(Supplier=E2483,Target)),"")</f>
        <v/>
      </c>
      <c r="S2483" s="143" t="e">
        <f t="shared" si="513"/>
        <v>#VALUE!</v>
      </c>
      <c r="T2483" s="146" t="e">
        <f t="shared" si="514"/>
        <v>#VALUE!</v>
      </c>
    </row>
    <row r="2484" spans="1:20" x14ac:dyDescent="0.2">
      <c r="A2484" s="14"/>
      <c r="B2484" s="14"/>
      <c r="C2484" s="14"/>
      <c r="D2484" s="14"/>
      <c r="E2484" s="14"/>
      <c r="F2484" s="149" t="str">
        <f t="shared" si="503"/>
        <v/>
      </c>
      <c r="G2484" s="148" t="str">
        <f>IF(F2484="","",SUMIF(Supplier,Waste_Input!E2484,TotalSampleWeight))</f>
        <v/>
      </c>
      <c r="H2484" s="150" t="str">
        <f t="shared" si="504"/>
        <v/>
      </c>
      <c r="I2484" s="150" t="str">
        <f t="shared" si="505"/>
        <v/>
      </c>
      <c r="J2484" s="150" t="str">
        <f t="shared" si="506"/>
        <v/>
      </c>
      <c r="K2484" s="150" t="str">
        <f t="shared" si="507"/>
        <v/>
      </c>
      <c r="L2484" s="150" t="str">
        <f t="shared" si="508"/>
        <v/>
      </c>
      <c r="M2484" s="150" t="str">
        <f t="shared" si="509"/>
        <v/>
      </c>
      <c r="N2484" s="172" t="str">
        <f t="shared" si="510"/>
        <v/>
      </c>
      <c r="O2484" s="150" t="str">
        <f t="shared" si="511"/>
        <v/>
      </c>
      <c r="P2484" s="151" t="str">
        <f t="shared" si="512"/>
        <v/>
      </c>
      <c r="Q2484" s="150" t="str">
        <f t="shared" si="502"/>
        <v/>
      </c>
      <c r="R2484" s="126" t="str">
        <f t="array" ref="R2484">IF(AND(ISTEXT(E2484),D2484="TR"),_xlfn.STDEV.S(IF(Supplier=E2484,Target)),"")</f>
        <v/>
      </c>
      <c r="S2484" s="143" t="e">
        <f t="shared" si="513"/>
        <v>#VALUE!</v>
      </c>
      <c r="T2484" s="146" t="e">
        <f t="shared" si="514"/>
        <v>#VALUE!</v>
      </c>
    </row>
    <row r="2485" spans="1:20" x14ac:dyDescent="0.2">
      <c r="A2485" s="14"/>
      <c r="B2485" s="14"/>
      <c r="C2485" s="14"/>
      <c r="D2485" s="14"/>
      <c r="E2485" s="14"/>
      <c r="F2485" s="149" t="str">
        <f t="shared" si="503"/>
        <v/>
      </c>
      <c r="G2485" s="148" t="str">
        <f>IF(F2485="","",SUMIF(Supplier,Waste_Input!E2485,TotalSampleWeight))</f>
        <v/>
      </c>
      <c r="H2485" s="150" t="str">
        <f t="shared" si="504"/>
        <v/>
      </c>
      <c r="I2485" s="150" t="str">
        <f t="shared" si="505"/>
        <v/>
      </c>
      <c r="J2485" s="150" t="str">
        <f t="shared" si="506"/>
        <v/>
      </c>
      <c r="K2485" s="150" t="str">
        <f t="shared" si="507"/>
        <v/>
      </c>
      <c r="L2485" s="150" t="str">
        <f t="shared" si="508"/>
        <v/>
      </c>
      <c r="M2485" s="150" t="str">
        <f t="shared" si="509"/>
        <v/>
      </c>
      <c r="N2485" s="172" t="str">
        <f t="shared" si="510"/>
        <v/>
      </c>
      <c r="O2485" s="150" t="str">
        <f t="shared" si="511"/>
        <v/>
      </c>
      <c r="P2485" s="151" t="str">
        <f t="shared" si="512"/>
        <v/>
      </c>
      <c r="Q2485" s="150" t="str">
        <f t="shared" si="502"/>
        <v/>
      </c>
      <c r="R2485" s="126" t="str">
        <f t="array" ref="R2485">IF(AND(ISTEXT(E2485),D2485="TR"),_xlfn.STDEV.S(IF(Supplier=E2485,Target)),"")</f>
        <v/>
      </c>
      <c r="S2485" s="143" t="e">
        <f t="shared" si="513"/>
        <v>#VALUE!</v>
      </c>
      <c r="T2485" s="146" t="e">
        <f t="shared" si="514"/>
        <v>#VALUE!</v>
      </c>
    </row>
    <row r="2486" spans="1:20" x14ac:dyDescent="0.2">
      <c r="A2486" s="14"/>
      <c r="B2486" s="14"/>
      <c r="C2486" s="14"/>
      <c r="D2486" s="14"/>
      <c r="E2486" s="14"/>
      <c r="F2486" s="149" t="str">
        <f t="shared" si="503"/>
        <v/>
      </c>
      <c r="G2486" s="148" t="str">
        <f>IF(F2486="","",SUMIF(Supplier,Waste_Input!E2486,TotalSampleWeight))</f>
        <v/>
      </c>
      <c r="H2486" s="150" t="str">
        <f t="shared" si="504"/>
        <v/>
      </c>
      <c r="I2486" s="150" t="str">
        <f t="shared" si="505"/>
        <v/>
      </c>
      <c r="J2486" s="150" t="str">
        <f t="shared" si="506"/>
        <v/>
      </c>
      <c r="K2486" s="150" t="str">
        <f t="shared" si="507"/>
        <v/>
      </c>
      <c r="L2486" s="150" t="str">
        <f t="shared" si="508"/>
        <v/>
      </c>
      <c r="M2486" s="150" t="str">
        <f t="shared" si="509"/>
        <v/>
      </c>
      <c r="N2486" s="172" t="str">
        <f t="shared" si="510"/>
        <v/>
      </c>
      <c r="O2486" s="150" t="str">
        <f t="shared" si="511"/>
        <v/>
      </c>
      <c r="P2486" s="151" t="str">
        <f t="shared" si="512"/>
        <v/>
      </c>
      <c r="Q2486" s="150" t="str">
        <f t="shared" si="502"/>
        <v/>
      </c>
      <c r="R2486" s="126" t="str">
        <f t="array" ref="R2486">IF(AND(ISTEXT(E2486),D2486="TR"),_xlfn.STDEV.S(IF(Supplier=E2486,Target)),"")</f>
        <v/>
      </c>
      <c r="S2486" s="143" t="e">
        <f t="shared" si="513"/>
        <v>#VALUE!</v>
      </c>
      <c r="T2486" s="146" t="e">
        <f t="shared" si="514"/>
        <v>#VALUE!</v>
      </c>
    </row>
    <row r="2487" spans="1:20" x14ac:dyDescent="0.2">
      <c r="A2487" s="14"/>
      <c r="B2487" s="14"/>
      <c r="C2487" s="14"/>
      <c r="D2487" s="14"/>
      <c r="E2487" s="14"/>
      <c r="F2487" s="149" t="str">
        <f t="shared" si="503"/>
        <v/>
      </c>
      <c r="G2487" s="148" t="str">
        <f>IF(F2487="","",SUMIF(Supplier,Waste_Input!E2487,TotalSampleWeight))</f>
        <v/>
      </c>
      <c r="H2487" s="150" t="str">
        <f t="shared" si="504"/>
        <v/>
      </c>
      <c r="I2487" s="150" t="str">
        <f t="shared" si="505"/>
        <v/>
      </c>
      <c r="J2487" s="150" t="str">
        <f t="shared" si="506"/>
        <v/>
      </c>
      <c r="K2487" s="150" t="str">
        <f t="shared" si="507"/>
        <v/>
      </c>
      <c r="L2487" s="150" t="str">
        <f t="shared" si="508"/>
        <v/>
      </c>
      <c r="M2487" s="150" t="str">
        <f t="shared" si="509"/>
        <v/>
      </c>
      <c r="N2487" s="172" t="str">
        <f t="shared" si="510"/>
        <v/>
      </c>
      <c r="O2487" s="150" t="str">
        <f t="shared" si="511"/>
        <v/>
      </c>
      <c r="P2487" s="151" t="str">
        <f t="shared" si="512"/>
        <v/>
      </c>
      <c r="Q2487" s="150" t="str">
        <f t="shared" si="502"/>
        <v/>
      </c>
      <c r="R2487" s="126" t="str">
        <f t="array" ref="R2487">IF(AND(ISTEXT(E2487),D2487="TR"),_xlfn.STDEV.S(IF(Supplier=E2487,Target)),"")</f>
        <v/>
      </c>
      <c r="S2487" s="143" t="e">
        <f t="shared" si="513"/>
        <v>#VALUE!</v>
      </c>
      <c r="T2487" s="146" t="e">
        <f t="shared" si="514"/>
        <v>#VALUE!</v>
      </c>
    </row>
    <row r="2488" spans="1:20" x14ac:dyDescent="0.2">
      <c r="A2488" s="14"/>
      <c r="B2488" s="14"/>
      <c r="C2488" s="14"/>
      <c r="D2488" s="14"/>
      <c r="E2488" s="14"/>
      <c r="F2488" s="149" t="str">
        <f t="shared" si="503"/>
        <v/>
      </c>
      <c r="G2488" s="148" t="str">
        <f>IF(F2488="","",SUMIF(Supplier,Waste_Input!E2488,TotalSampleWeight))</f>
        <v/>
      </c>
      <c r="H2488" s="150" t="str">
        <f t="shared" si="504"/>
        <v/>
      </c>
      <c r="I2488" s="150" t="str">
        <f t="shared" si="505"/>
        <v/>
      </c>
      <c r="J2488" s="150" t="str">
        <f t="shared" si="506"/>
        <v/>
      </c>
      <c r="K2488" s="150" t="str">
        <f t="shared" si="507"/>
        <v/>
      </c>
      <c r="L2488" s="150" t="str">
        <f t="shared" si="508"/>
        <v/>
      </c>
      <c r="M2488" s="150" t="str">
        <f t="shared" si="509"/>
        <v/>
      </c>
      <c r="N2488" s="172" t="str">
        <f t="shared" si="510"/>
        <v/>
      </c>
      <c r="O2488" s="150" t="str">
        <f t="shared" si="511"/>
        <v/>
      </c>
      <c r="P2488" s="151" t="str">
        <f t="shared" si="512"/>
        <v/>
      </c>
      <c r="Q2488" s="150" t="str">
        <f t="shared" si="502"/>
        <v/>
      </c>
      <c r="R2488" s="126" t="str">
        <f t="array" ref="R2488">IF(AND(ISTEXT(E2488),D2488="TR"),_xlfn.STDEV.S(IF(Supplier=E2488,Target)),"")</f>
        <v/>
      </c>
      <c r="S2488" s="143" t="e">
        <f t="shared" si="513"/>
        <v>#VALUE!</v>
      </c>
      <c r="T2488" s="146" t="e">
        <f t="shared" si="514"/>
        <v>#VALUE!</v>
      </c>
    </row>
    <row r="2489" spans="1:20" x14ac:dyDescent="0.2">
      <c r="A2489" s="14"/>
      <c r="B2489" s="14"/>
      <c r="C2489" s="14"/>
      <c r="D2489" s="14"/>
      <c r="E2489" s="14"/>
      <c r="F2489" s="149" t="str">
        <f t="shared" si="503"/>
        <v/>
      </c>
      <c r="G2489" s="148" t="str">
        <f>IF(F2489="","",SUMIF(Supplier,Waste_Input!E2489,TotalSampleWeight))</f>
        <v/>
      </c>
      <c r="H2489" s="150" t="str">
        <f t="shared" si="504"/>
        <v/>
      </c>
      <c r="I2489" s="150" t="str">
        <f t="shared" si="505"/>
        <v/>
      </c>
      <c r="J2489" s="150" t="str">
        <f t="shared" si="506"/>
        <v/>
      </c>
      <c r="K2489" s="150" t="str">
        <f t="shared" si="507"/>
        <v/>
      </c>
      <c r="L2489" s="150" t="str">
        <f t="shared" si="508"/>
        <v/>
      </c>
      <c r="M2489" s="150" t="str">
        <f t="shared" si="509"/>
        <v/>
      </c>
      <c r="N2489" s="172" t="str">
        <f t="shared" si="510"/>
        <v/>
      </c>
      <c r="O2489" s="150" t="str">
        <f t="shared" si="511"/>
        <v/>
      </c>
      <c r="P2489" s="151" t="str">
        <f t="shared" si="512"/>
        <v/>
      </c>
      <c r="Q2489" s="150" t="str">
        <f t="shared" si="502"/>
        <v/>
      </c>
      <c r="R2489" s="126" t="str">
        <f t="array" ref="R2489">IF(AND(ISTEXT(E2489),D2489="TR"),_xlfn.STDEV.S(IF(Supplier=E2489,Target)),"")</f>
        <v/>
      </c>
      <c r="S2489" s="143" t="e">
        <f t="shared" si="513"/>
        <v>#VALUE!</v>
      </c>
      <c r="T2489" s="146" t="e">
        <f t="shared" si="514"/>
        <v>#VALUE!</v>
      </c>
    </row>
    <row r="2490" spans="1:20" x14ac:dyDescent="0.2">
      <c r="A2490" s="14"/>
      <c r="B2490" s="14"/>
      <c r="C2490" s="14"/>
      <c r="D2490" s="14"/>
      <c r="E2490" s="14"/>
      <c r="F2490" s="149" t="str">
        <f t="shared" si="503"/>
        <v/>
      </c>
      <c r="G2490" s="148" t="str">
        <f>IF(F2490="","",SUMIF(Supplier,Waste_Input!E2490,TotalSampleWeight))</f>
        <v/>
      </c>
      <c r="H2490" s="150" t="str">
        <f t="shared" si="504"/>
        <v/>
      </c>
      <c r="I2490" s="150" t="str">
        <f t="shared" si="505"/>
        <v/>
      </c>
      <c r="J2490" s="150" t="str">
        <f t="shared" si="506"/>
        <v/>
      </c>
      <c r="K2490" s="150" t="str">
        <f t="shared" si="507"/>
        <v/>
      </c>
      <c r="L2490" s="150" t="str">
        <f t="shared" si="508"/>
        <v/>
      </c>
      <c r="M2490" s="150" t="str">
        <f t="shared" si="509"/>
        <v/>
      </c>
      <c r="N2490" s="172" t="str">
        <f t="shared" si="510"/>
        <v/>
      </c>
      <c r="O2490" s="150" t="str">
        <f t="shared" si="511"/>
        <v/>
      </c>
      <c r="P2490" s="151" t="str">
        <f t="shared" si="512"/>
        <v/>
      </c>
      <c r="Q2490" s="150" t="str">
        <f t="shared" si="502"/>
        <v/>
      </c>
      <c r="R2490" s="126" t="str">
        <f t="array" ref="R2490">IF(AND(ISTEXT(E2490),D2490="TR"),_xlfn.STDEV.S(IF(Supplier=E2490,Target)),"")</f>
        <v/>
      </c>
      <c r="S2490" s="143" t="e">
        <f t="shared" si="513"/>
        <v>#VALUE!</v>
      </c>
      <c r="T2490" s="146" t="e">
        <f t="shared" si="514"/>
        <v>#VALUE!</v>
      </c>
    </row>
    <row r="2491" spans="1:20" x14ac:dyDescent="0.2">
      <c r="A2491" s="14"/>
      <c r="B2491" s="14"/>
      <c r="C2491" s="14"/>
      <c r="D2491" s="14"/>
      <c r="E2491" s="14"/>
      <c r="F2491" s="149" t="str">
        <f t="shared" si="503"/>
        <v/>
      </c>
      <c r="G2491" s="148" t="str">
        <f>IF(F2491="","",SUMIF(Supplier,Waste_Input!E2491,TotalSampleWeight))</f>
        <v/>
      </c>
      <c r="H2491" s="150" t="str">
        <f t="shared" si="504"/>
        <v/>
      </c>
      <c r="I2491" s="150" t="str">
        <f t="shared" si="505"/>
        <v/>
      </c>
      <c r="J2491" s="150" t="str">
        <f t="shared" si="506"/>
        <v/>
      </c>
      <c r="K2491" s="150" t="str">
        <f t="shared" si="507"/>
        <v/>
      </c>
      <c r="L2491" s="150" t="str">
        <f t="shared" si="508"/>
        <v/>
      </c>
      <c r="M2491" s="150" t="str">
        <f t="shared" si="509"/>
        <v/>
      </c>
      <c r="N2491" s="172" t="str">
        <f t="shared" si="510"/>
        <v/>
      </c>
      <c r="O2491" s="150" t="str">
        <f t="shared" si="511"/>
        <v/>
      </c>
      <c r="P2491" s="151" t="str">
        <f t="shared" si="512"/>
        <v/>
      </c>
      <c r="Q2491" s="150" t="str">
        <f t="shared" si="502"/>
        <v/>
      </c>
      <c r="R2491" s="126" t="str">
        <f t="array" ref="R2491">IF(AND(ISTEXT(E2491),D2491="TR"),_xlfn.STDEV.S(IF(Supplier=E2491,Target)),"")</f>
        <v/>
      </c>
      <c r="S2491" s="143" t="e">
        <f t="shared" si="513"/>
        <v>#VALUE!</v>
      </c>
      <c r="T2491" s="146" t="e">
        <f t="shared" si="514"/>
        <v>#VALUE!</v>
      </c>
    </row>
    <row r="2492" spans="1:20" x14ac:dyDescent="0.2">
      <c r="A2492" s="14"/>
      <c r="B2492" s="14"/>
      <c r="C2492" s="14"/>
      <c r="D2492" s="14"/>
      <c r="E2492" s="14"/>
      <c r="F2492" s="149" t="str">
        <f t="shared" si="503"/>
        <v/>
      </c>
      <c r="G2492" s="148" t="str">
        <f>IF(F2492="","",SUMIF(Supplier,Waste_Input!E2492,TotalSampleWeight))</f>
        <v/>
      </c>
      <c r="H2492" s="150" t="str">
        <f t="shared" si="504"/>
        <v/>
      </c>
      <c r="I2492" s="150" t="str">
        <f t="shared" si="505"/>
        <v/>
      </c>
      <c r="J2492" s="150" t="str">
        <f t="shared" si="506"/>
        <v/>
      </c>
      <c r="K2492" s="150" t="str">
        <f t="shared" si="507"/>
        <v/>
      </c>
      <c r="L2492" s="150" t="str">
        <f t="shared" si="508"/>
        <v/>
      </c>
      <c r="M2492" s="150" t="str">
        <f t="shared" si="509"/>
        <v/>
      </c>
      <c r="N2492" s="172" t="str">
        <f t="shared" si="510"/>
        <v/>
      </c>
      <c r="O2492" s="150" t="str">
        <f t="shared" si="511"/>
        <v/>
      </c>
      <c r="P2492" s="151" t="str">
        <f t="shared" si="512"/>
        <v/>
      </c>
      <c r="Q2492" s="150" t="str">
        <f t="shared" si="502"/>
        <v/>
      </c>
      <c r="R2492" s="126" t="str">
        <f t="array" ref="R2492">IF(AND(ISTEXT(E2492),D2492="TR"),_xlfn.STDEV.S(IF(Supplier=E2492,Target)),"")</f>
        <v/>
      </c>
      <c r="S2492" s="143" t="e">
        <f t="shared" si="513"/>
        <v>#VALUE!</v>
      </c>
      <c r="T2492" s="146" t="e">
        <f t="shared" si="514"/>
        <v>#VALUE!</v>
      </c>
    </row>
    <row r="2493" spans="1:20" x14ac:dyDescent="0.2">
      <c r="A2493" s="14"/>
      <c r="B2493" s="14"/>
      <c r="C2493" s="14"/>
      <c r="D2493" s="14"/>
      <c r="E2493" s="14"/>
      <c r="F2493" s="149" t="str">
        <f t="shared" si="503"/>
        <v/>
      </c>
      <c r="G2493" s="148" t="str">
        <f>IF(F2493="","",SUMIF(Supplier,Waste_Input!E2493,TotalSampleWeight))</f>
        <v/>
      </c>
      <c r="H2493" s="150" t="str">
        <f t="shared" si="504"/>
        <v/>
      </c>
      <c r="I2493" s="150" t="str">
        <f t="shared" si="505"/>
        <v/>
      </c>
      <c r="J2493" s="150" t="str">
        <f t="shared" si="506"/>
        <v/>
      </c>
      <c r="K2493" s="150" t="str">
        <f t="shared" si="507"/>
        <v/>
      </c>
      <c r="L2493" s="150" t="str">
        <f t="shared" si="508"/>
        <v/>
      </c>
      <c r="M2493" s="150" t="str">
        <f t="shared" si="509"/>
        <v/>
      </c>
      <c r="N2493" s="172" t="str">
        <f t="shared" si="510"/>
        <v/>
      </c>
      <c r="O2493" s="150" t="str">
        <f t="shared" si="511"/>
        <v/>
      </c>
      <c r="P2493" s="151" t="str">
        <f t="shared" si="512"/>
        <v/>
      </c>
      <c r="Q2493" s="150" t="str">
        <f t="shared" si="502"/>
        <v/>
      </c>
      <c r="R2493" s="126" t="str">
        <f t="array" ref="R2493">IF(AND(ISTEXT(E2493),D2493="TR"),_xlfn.STDEV.S(IF(Supplier=E2493,Target)),"")</f>
        <v/>
      </c>
      <c r="S2493" s="143" t="e">
        <f t="shared" si="513"/>
        <v>#VALUE!</v>
      </c>
      <c r="T2493" s="146" t="e">
        <f t="shared" si="514"/>
        <v>#VALUE!</v>
      </c>
    </row>
    <row r="2494" spans="1:20" x14ac:dyDescent="0.2">
      <c r="A2494" s="14"/>
      <c r="B2494" s="14"/>
      <c r="C2494" s="14"/>
      <c r="D2494" s="14"/>
      <c r="E2494" s="14"/>
      <c r="F2494" s="149" t="str">
        <f t="shared" si="503"/>
        <v/>
      </c>
      <c r="G2494" s="148" t="str">
        <f>IF(F2494="","",SUMIF(Supplier,Waste_Input!E2494,TotalSampleWeight))</f>
        <v/>
      </c>
      <c r="H2494" s="150" t="str">
        <f t="shared" si="504"/>
        <v/>
      </c>
      <c r="I2494" s="150" t="str">
        <f t="shared" si="505"/>
        <v/>
      </c>
      <c r="J2494" s="150" t="str">
        <f t="shared" si="506"/>
        <v/>
      </c>
      <c r="K2494" s="150" t="str">
        <f t="shared" si="507"/>
        <v/>
      </c>
      <c r="L2494" s="150" t="str">
        <f t="shared" si="508"/>
        <v/>
      </c>
      <c r="M2494" s="150" t="str">
        <f t="shared" si="509"/>
        <v/>
      </c>
      <c r="N2494" s="172" t="str">
        <f t="shared" si="510"/>
        <v/>
      </c>
      <c r="O2494" s="150" t="str">
        <f t="shared" si="511"/>
        <v/>
      </c>
      <c r="P2494" s="151" t="str">
        <f t="shared" si="512"/>
        <v/>
      </c>
      <c r="Q2494" s="150" t="str">
        <f t="shared" si="502"/>
        <v/>
      </c>
      <c r="R2494" s="126" t="str">
        <f t="array" ref="R2494">IF(AND(ISTEXT(E2494),D2494="TR"),_xlfn.STDEV.S(IF(Supplier=E2494,Target)),"")</f>
        <v/>
      </c>
      <c r="S2494" s="143" t="e">
        <f t="shared" si="513"/>
        <v>#VALUE!</v>
      </c>
      <c r="T2494" s="146" t="e">
        <f t="shared" si="514"/>
        <v>#VALUE!</v>
      </c>
    </row>
    <row r="2495" spans="1:20" x14ac:dyDescent="0.2">
      <c r="A2495" s="14"/>
      <c r="B2495" s="14"/>
      <c r="C2495" s="14"/>
      <c r="D2495" s="14"/>
      <c r="E2495" s="14"/>
      <c r="F2495" s="149" t="str">
        <f t="shared" si="503"/>
        <v/>
      </c>
      <c r="G2495" s="148" t="str">
        <f>IF(F2495="","",SUMIF(Supplier,Waste_Input!E2495,TotalSampleWeight))</f>
        <v/>
      </c>
      <c r="H2495" s="150" t="str">
        <f t="shared" si="504"/>
        <v/>
      </c>
      <c r="I2495" s="150" t="str">
        <f t="shared" si="505"/>
        <v/>
      </c>
      <c r="J2495" s="150" t="str">
        <f t="shared" si="506"/>
        <v/>
      </c>
      <c r="K2495" s="150" t="str">
        <f t="shared" si="507"/>
        <v/>
      </c>
      <c r="L2495" s="150" t="str">
        <f t="shared" si="508"/>
        <v/>
      </c>
      <c r="M2495" s="150" t="str">
        <f t="shared" si="509"/>
        <v/>
      </c>
      <c r="N2495" s="172" t="str">
        <f t="shared" si="510"/>
        <v/>
      </c>
      <c r="O2495" s="150" t="str">
        <f t="shared" si="511"/>
        <v/>
      </c>
      <c r="P2495" s="151" t="str">
        <f t="shared" si="512"/>
        <v/>
      </c>
      <c r="Q2495" s="150" t="str">
        <f t="shared" si="502"/>
        <v/>
      </c>
      <c r="R2495" s="126" t="str">
        <f t="array" ref="R2495">IF(AND(ISTEXT(E2495),D2495="TR"),_xlfn.STDEV.S(IF(Supplier=E2495,Target)),"")</f>
        <v/>
      </c>
      <c r="S2495" s="143" t="e">
        <f t="shared" si="513"/>
        <v>#VALUE!</v>
      </c>
      <c r="T2495" s="146" t="e">
        <f t="shared" si="514"/>
        <v>#VALUE!</v>
      </c>
    </row>
    <row r="2496" spans="1:20" x14ac:dyDescent="0.2">
      <c r="A2496" s="14"/>
      <c r="B2496" s="14"/>
      <c r="C2496" s="14"/>
      <c r="D2496" s="14"/>
      <c r="E2496" s="14"/>
      <c r="F2496" s="149" t="str">
        <f t="shared" si="503"/>
        <v/>
      </c>
      <c r="G2496" s="148" t="str">
        <f>IF(F2496="","",SUMIF(Supplier,Waste_Input!E2496,TotalSampleWeight))</f>
        <v/>
      </c>
      <c r="H2496" s="150" t="str">
        <f t="shared" si="504"/>
        <v/>
      </c>
      <c r="I2496" s="150" t="str">
        <f t="shared" si="505"/>
        <v/>
      </c>
      <c r="J2496" s="150" t="str">
        <f t="shared" si="506"/>
        <v/>
      </c>
      <c r="K2496" s="150" t="str">
        <f t="shared" si="507"/>
        <v/>
      </c>
      <c r="L2496" s="150" t="str">
        <f t="shared" si="508"/>
        <v/>
      </c>
      <c r="M2496" s="150" t="str">
        <f t="shared" si="509"/>
        <v/>
      </c>
      <c r="N2496" s="172" t="str">
        <f t="shared" si="510"/>
        <v/>
      </c>
      <c r="O2496" s="150" t="str">
        <f t="shared" si="511"/>
        <v/>
      </c>
      <c r="P2496" s="151" t="str">
        <f t="shared" si="512"/>
        <v/>
      </c>
      <c r="Q2496" s="150" t="str">
        <f t="shared" si="502"/>
        <v/>
      </c>
      <c r="R2496" s="126" t="str">
        <f t="array" ref="R2496">IF(AND(ISTEXT(E2496),D2496="TR"),_xlfn.STDEV.S(IF(Supplier=E2496,Target)),"")</f>
        <v/>
      </c>
      <c r="S2496" s="143" t="e">
        <f t="shared" si="513"/>
        <v>#VALUE!</v>
      </c>
      <c r="T2496" s="146" t="e">
        <f t="shared" si="514"/>
        <v>#VALUE!</v>
      </c>
    </row>
    <row r="2497" spans="1:20" x14ac:dyDescent="0.2">
      <c r="A2497" s="14"/>
      <c r="B2497" s="14"/>
      <c r="C2497" s="14"/>
      <c r="D2497" s="14"/>
      <c r="E2497" s="14"/>
      <c r="F2497" s="149" t="str">
        <f t="shared" si="503"/>
        <v/>
      </c>
      <c r="G2497" s="148" t="str">
        <f>IF(F2497="","",SUMIF(Supplier,Waste_Input!E2497,TotalSampleWeight))</f>
        <v/>
      </c>
      <c r="H2497" s="150" t="str">
        <f t="shared" si="504"/>
        <v/>
      </c>
      <c r="I2497" s="150" t="str">
        <f t="shared" si="505"/>
        <v/>
      </c>
      <c r="J2497" s="150" t="str">
        <f t="shared" si="506"/>
        <v/>
      </c>
      <c r="K2497" s="150" t="str">
        <f t="shared" si="507"/>
        <v/>
      </c>
      <c r="L2497" s="150" t="str">
        <f t="shared" si="508"/>
        <v/>
      </c>
      <c r="M2497" s="150" t="str">
        <f t="shared" si="509"/>
        <v/>
      </c>
      <c r="N2497" s="172" t="str">
        <f t="shared" si="510"/>
        <v/>
      </c>
      <c r="O2497" s="150" t="str">
        <f t="shared" si="511"/>
        <v/>
      </c>
      <c r="P2497" s="151" t="str">
        <f t="shared" si="512"/>
        <v/>
      </c>
      <c r="Q2497" s="150" t="str">
        <f t="shared" si="502"/>
        <v/>
      </c>
      <c r="R2497" s="126" t="str">
        <f t="array" ref="R2497">IF(AND(ISTEXT(E2497),D2497="TR"),_xlfn.STDEV.S(IF(Supplier=E2497,Target)),"")</f>
        <v/>
      </c>
      <c r="S2497" s="143" t="e">
        <f t="shared" si="513"/>
        <v>#VALUE!</v>
      </c>
      <c r="T2497" s="146" t="e">
        <f t="shared" si="514"/>
        <v>#VALUE!</v>
      </c>
    </row>
    <row r="2498" spans="1:20" x14ac:dyDescent="0.2">
      <c r="A2498" s="14"/>
      <c r="B2498" s="14"/>
      <c r="C2498" s="14"/>
      <c r="D2498" s="14"/>
      <c r="E2498" s="14"/>
      <c r="F2498" s="149" t="str">
        <f t="shared" si="503"/>
        <v/>
      </c>
      <c r="G2498" s="148" t="str">
        <f>IF(F2498="","",SUMIF(Supplier,Waste_Input!E2498,TotalSampleWeight))</f>
        <v/>
      </c>
      <c r="H2498" s="150" t="str">
        <f t="shared" si="504"/>
        <v/>
      </c>
      <c r="I2498" s="150" t="str">
        <f t="shared" si="505"/>
        <v/>
      </c>
      <c r="J2498" s="150" t="str">
        <f t="shared" si="506"/>
        <v/>
      </c>
      <c r="K2498" s="150" t="str">
        <f t="shared" si="507"/>
        <v/>
      </c>
      <c r="L2498" s="150" t="str">
        <f t="shared" si="508"/>
        <v/>
      </c>
      <c r="M2498" s="150" t="str">
        <f t="shared" si="509"/>
        <v/>
      </c>
      <c r="N2498" s="172" t="str">
        <f t="shared" si="510"/>
        <v/>
      </c>
      <c r="O2498" s="150" t="str">
        <f t="shared" si="511"/>
        <v/>
      </c>
      <c r="P2498" s="151" t="str">
        <f t="shared" si="512"/>
        <v/>
      </c>
      <c r="Q2498" s="150" t="str">
        <f t="shared" ref="Q2498:Q2561" si="515">IFERROR(IF(AND(ISTEXT(E2498),D2498="TR"),AVERAGEIF(Supplier,E2498,Fragments),""),"")</f>
        <v/>
      </c>
      <c r="R2498" s="126" t="str">
        <f t="array" ref="R2498">IF(AND(ISTEXT(E2498),D2498="TR"),_xlfn.STDEV.S(IF(Supplier=E2498,Target)),"")</f>
        <v/>
      </c>
      <c r="S2498" s="143" t="e">
        <f t="shared" si="513"/>
        <v>#VALUE!</v>
      </c>
      <c r="T2498" s="146" t="e">
        <f t="shared" si="514"/>
        <v>#VALUE!</v>
      </c>
    </row>
    <row r="2499" spans="1:20" x14ac:dyDescent="0.2">
      <c r="A2499" s="14"/>
      <c r="B2499" s="14"/>
      <c r="C2499" s="14"/>
      <c r="D2499" s="14"/>
      <c r="E2499" s="14"/>
      <c r="F2499" s="149" t="str">
        <f t="shared" ref="F2499:F2562" si="516">IF(AND(ISTEXT(E2499),D2499="TR"),COUNTIF(Supplier,"*"&amp;E2499&amp;"*"),"")</f>
        <v/>
      </c>
      <c r="G2499" s="148" t="str">
        <f>IF(F2499="","",SUMIF(Supplier,Waste_Input!E2499,TotalSampleWeight))</f>
        <v/>
      </c>
      <c r="H2499" s="150" t="str">
        <f t="shared" ref="H2499:H2562" si="517">IFERROR(IF(AND(ISTEXT(E2499),D2499="TR"),AVERAGEIF(Supplier,E2499,Plastic),""),"")</f>
        <v/>
      </c>
      <c r="I2499" s="150" t="str">
        <f t="shared" ref="I2499:I2562" si="518">IFERROR(IF(AND(ISTEXT(E2499),D2499="TR"),AVERAGEIF(Supplier,E2499,Glass),""),"")</f>
        <v/>
      </c>
      <c r="J2499" s="150" t="str">
        <f t="shared" ref="J2499:J2562" si="519">IFERROR(IF(AND(ISTEXT(E2499),D2499="TR"),AVERAGEIF(Supplier,E2499,Paper),""),"")</f>
        <v/>
      </c>
      <c r="K2499" s="150" t="str">
        <f t="shared" ref="K2499:K2562" si="520">IFERROR(IF(AND(ISTEXT(E2499),D2499="TR"),AVERAGEIF(Supplier,E2499,Cardboard),""),"")</f>
        <v/>
      </c>
      <c r="L2499" s="150" t="str">
        <f t="shared" ref="L2499:L2562" si="521">IFERROR(IF(AND(ISTEXT(E2499),D2499="TR"),AVERAGEIF(Supplier,E2499,Metals),""),"")</f>
        <v/>
      </c>
      <c r="M2499" s="150" t="str">
        <f t="shared" ref="M2499:M2562" si="522">IFERROR(IF(AND(ISTEXT(E2499),D2499="TR"),AVERAGEIF(Supplier,E2499,Target),""),"")</f>
        <v/>
      </c>
      <c r="N2499" s="172" t="str">
        <f t="shared" ref="N2499:N2562" si="523">IFERROR(R2499,"")</f>
        <v/>
      </c>
      <c r="O2499" s="150" t="str">
        <f t="shared" ref="O2499:O2562" si="524">IFERROR(IF(AND(ISTEXT(E2499),D2499="TR"), AVERAGEIF(Supplier,E2499,NonTarget),""),"")</f>
        <v/>
      </c>
      <c r="P2499" s="151" t="str">
        <f t="shared" ref="P2499:P2562" si="525">IFERROR(IF(AND(ISTEXT(E2499),D2499="TR"),AVERAGEIF(Supplier,E2499,NonRecycable),""),"")</f>
        <v/>
      </c>
      <c r="Q2499" s="150" t="str">
        <f t="shared" si="515"/>
        <v/>
      </c>
      <c r="R2499" s="126" t="str">
        <f t="array" ref="R2499">IF(AND(ISTEXT(E2499),D2499="TR"),_xlfn.STDEV.S(IF(Supplier=E2499,Target)),"")</f>
        <v/>
      </c>
      <c r="S2499" s="143" t="e">
        <f t="shared" ref="S2499:S2562" si="526">F2499-ROUNDDOWN(C2499/125,0)</f>
        <v>#VALUE!</v>
      </c>
      <c r="T2499" s="146" t="e">
        <f t="shared" ref="T2499:T2562" si="527">G2499/F2499</f>
        <v>#VALUE!</v>
      </c>
    </row>
    <row r="2500" spans="1:20" x14ac:dyDescent="0.2">
      <c r="A2500" s="14"/>
      <c r="B2500" s="14"/>
      <c r="C2500" s="14"/>
      <c r="D2500" s="14"/>
      <c r="E2500" s="14"/>
      <c r="F2500" s="149" t="str">
        <f t="shared" si="516"/>
        <v/>
      </c>
      <c r="G2500" s="148" t="str">
        <f>IF(F2500="","",SUMIF(Supplier,Waste_Input!E2500,TotalSampleWeight))</f>
        <v/>
      </c>
      <c r="H2500" s="150" t="str">
        <f t="shared" si="517"/>
        <v/>
      </c>
      <c r="I2500" s="150" t="str">
        <f t="shared" si="518"/>
        <v/>
      </c>
      <c r="J2500" s="150" t="str">
        <f t="shared" si="519"/>
        <v/>
      </c>
      <c r="K2500" s="150" t="str">
        <f t="shared" si="520"/>
        <v/>
      </c>
      <c r="L2500" s="150" t="str">
        <f t="shared" si="521"/>
        <v/>
      </c>
      <c r="M2500" s="150" t="str">
        <f t="shared" si="522"/>
        <v/>
      </c>
      <c r="N2500" s="172" t="str">
        <f t="shared" si="523"/>
        <v/>
      </c>
      <c r="O2500" s="150" t="str">
        <f t="shared" si="524"/>
        <v/>
      </c>
      <c r="P2500" s="151" t="str">
        <f t="shared" si="525"/>
        <v/>
      </c>
      <c r="Q2500" s="150" t="str">
        <f t="shared" si="515"/>
        <v/>
      </c>
      <c r="R2500" s="126" t="str">
        <f t="array" ref="R2500">IF(AND(ISTEXT(E2500),D2500="TR"),_xlfn.STDEV.S(IF(Supplier=E2500,Target)),"")</f>
        <v/>
      </c>
      <c r="S2500" s="143" t="e">
        <f t="shared" si="526"/>
        <v>#VALUE!</v>
      </c>
      <c r="T2500" s="146" t="e">
        <f t="shared" si="527"/>
        <v>#VALUE!</v>
      </c>
    </row>
    <row r="2501" spans="1:20" x14ac:dyDescent="0.2">
      <c r="A2501" s="14"/>
      <c r="B2501" s="14"/>
      <c r="C2501" s="14"/>
      <c r="D2501" s="14"/>
      <c r="E2501" s="14"/>
      <c r="F2501" s="149" t="str">
        <f t="shared" si="516"/>
        <v/>
      </c>
      <c r="G2501" s="148" t="str">
        <f>IF(F2501="","",SUMIF(Supplier,Waste_Input!E2501,TotalSampleWeight))</f>
        <v/>
      </c>
      <c r="H2501" s="150" t="str">
        <f t="shared" si="517"/>
        <v/>
      </c>
      <c r="I2501" s="150" t="str">
        <f t="shared" si="518"/>
        <v/>
      </c>
      <c r="J2501" s="150" t="str">
        <f t="shared" si="519"/>
        <v/>
      </c>
      <c r="K2501" s="150" t="str">
        <f t="shared" si="520"/>
        <v/>
      </c>
      <c r="L2501" s="150" t="str">
        <f t="shared" si="521"/>
        <v/>
      </c>
      <c r="M2501" s="150" t="str">
        <f t="shared" si="522"/>
        <v/>
      </c>
      <c r="N2501" s="172" t="str">
        <f t="shared" si="523"/>
        <v/>
      </c>
      <c r="O2501" s="150" t="str">
        <f t="shared" si="524"/>
        <v/>
      </c>
      <c r="P2501" s="151" t="str">
        <f t="shared" si="525"/>
        <v/>
      </c>
      <c r="Q2501" s="150" t="str">
        <f t="shared" si="515"/>
        <v/>
      </c>
      <c r="R2501" s="126" t="str">
        <f t="array" ref="R2501">IF(AND(ISTEXT(E2501),D2501="TR"),_xlfn.STDEV.S(IF(Supplier=E2501,Target)),"")</f>
        <v/>
      </c>
      <c r="S2501" s="143" t="e">
        <f t="shared" si="526"/>
        <v>#VALUE!</v>
      </c>
      <c r="T2501" s="146" t="e">
        <f t="shared" si="527"/>
        <v>#VALUE!</v>
      </c>
    </row>
    <row r="2502" spans="1:20" x14ac:dyDescent="0.2">
      <c r="A2502" s="14"/>
      <c r="B2502" s="14"/>
      <c r="C2502" s="14"/>
      <c r="D2502" s="14"/>
      <c r="E2502" s="14"/>
      <c r="F2502" s="149" t="str">
        <f t="shared" si="516"/>
        <v/>
      </c>
      <c r="G2502" s="148" t="str">
        <f>IF(F2502="","",SUMIF(Supplier,Waste_Input!E2502,TotalSampleWeight))</f>
        <v/>
      </c>
      <c r="H2502" s="150" t="str">
        <f t="shared" si="517"/>
        <v/>
      </c>
      <c r="I2502" s="150" t="str">
        <f t="shared" si="518"/>
        <v/>
      </c>
      <c r="J2502" s="150" t="str">
        <f t="shared" si="519"/>
        <v/>
      </c>
      <c r="K2502" s="150" t="str">
        <f t="shared" si="520"/>
        <v/>
      </c>
      <c r="L2502" s="150" t="str">
        <f t="shared" si="521"/>
        <v/>
      </c>
      <c r="M2502" s="150" t="str">
        <f t="shared" si="522"/>
        <v/>
      </c>
      <c r="N2502" s="172" t="str">
        <f t="shared" si="523"/>
        <v/>
      </c>
      <c r="O2502" s="150" t="str">
        <f t="shared" si="524"/>
        <v/>
      </c>
      <c r="P2502" s="151" t="str">
        <f t="shared" si="525"/>
        <v/>
      </c>
      <c r="Q2502" s="150" t="str">
        <f t="shared" si="515"/>
        <v/>
      </c>
      <c r="R2502" s="126" t="str">
        <f t="array" ref="R2502">IF(AND(ISTEXT(E2502),D2502="TR"),_xlfn.STDEV.S(IF(Supplier=E2502,Target)),"")</f>
        <v/>
      </c>
      <c r="S2502" s="143" t="e">
        <f t="shared" si="526"/>
        <v>#VALUE!</v>
      </c>
      <c r="T2502" s="146" t="e">
        <f t="shared" si="527"/>
        <v>#VALUE!</v>
      </c>
    </row>
    <row r="2503" spans="1:20" x14ac:dyDescent="0.2">
      <c r="A2503" s="14"/>
      <c r="B2503" s="14"/>
      <c r="C2503" s="14"/>
      <c r="D2503" s="14"/>
      <c r="E2503" s="14"/>
      <c r="F2503" s="149" t="str">
        <f t="shared" si="516"/>
        <v/>
      </c>
      <c r="G2503" s="148" t="str">
        <f>IF(F2503="","",SUMIF(Supplier,Waste_Input!E2503,TotalSampleWeight))</f>
        <v/>
      </c>
      <c r="H2503" s="150" t="str">
        <f t="shared" si="517"/>
        <v/>
      </c>
      <c r="I2503" s="150" t="str">
        <f t="shared" si="518"/>
        <v/>
      </c>
      <c r="J2503" s="150" t="str">
        <f t="shared" si="519"/>
        <v/>
      </c>
      <c r="K2503" s="150" t="str">
        <f t="shared" si="520"/>
        <v/>
      </c>
      <c r="L2503" s="150" t="str">
        <f t="shared" si="521"/>
        <v/>
      </c>
      <c r="M2503" s="150" t="str">
        <f t="shared" si="522"/>
        <v/>
      </c>
      <c r="N2503" s="172" t="str">
        <f t="shared" si="523"/>
        <v/>
      </c>
      <c r="O2503" s="150" t="str">
        <f t="shared" si="524"/>
        <v/>
      </c>
      <c r="P2503" s="151" t="str">
        <f t="shared" si="525"/>
        <v/>
      </c>
      <c r="Q2503" s="150" t="str">
        <f t="shared" si="515"/>
        <v/>
      </c>
      <c r="R2503" s="126" t="str">
        <f t="array" ref="R2503">IF(AND(ISTEXT(E2503),D2503="TR"),_xlfn.STDEV.S(IF(Supplier=E2503,Target)),"")</f>
        <v/>
      </c>
      <c r="S2503" s="143" t="e">
        <f t="shared" si="526"/>
        <v>#VALUE!</v>
      </c>
      <c r="T2503" s="146" t="e">
        <f t="shared" si="527"/>
        <v>#VALUE!</v>
      </c>
    </row>
    <row r="2504" spans="1:20" x14ac:dyDescent="0.2">
      <c r="A2504" s="14"/>
      <c r="B2504" s="14"/>
      <c r="C2504" s="14"/>
      <c r="D2504" s="14"/>
      <c r="E2504" s="14"/>
      <c r="F2504" s="149" t="str">
        <f t="shared" si="516"/>
        <v/>
      </c>
      <c r="G2504" s="148" t="str">
        <f>IF(F2504="","",SUMIF(Supplier,Waste_Input!E2504,TotalSampleWeight))</f>
        <v/>
      </c>
      <c r="H2504" s="150" t="str">
        <f t="shared" si="517"/>
        <v/>
      </c>
      <c r="I2504" s="150" t="str">
        <f t="shared" si="518"/>
        <v/>
      </c>
      <c r="J2504" s="150" t="str">
        <f t="shared" si="519"/>
        <v/>
      </c>
      <c r="K2504" s="150" t="str">
        <f t="shared" si="520"/>
        <v/>
      </c>
      <c r="L2504" s="150" t="str">
        <f t="shared" si="521"/>
        <v/>
      </c>
      <c r="M2504" s="150" t="str">
        <f t="shared" si="522"/>
        <v/>
      </c>
      <c r="N2504" s="172" t="str">
        <f t="shared" si="523"/>
        <v/>
      </c>
      <c r="O2504" s="150" t="str">
        <f t="shared" si="524"/>
        <v/>
      </c>
      <c r="P2504" s="151" t="str">
        <f t="shared" si="525"/>
        <v/>
      </c>
      <c r="Q2504" s="150" t="str">
        <f t="shared" si="515"/>
        <v/>
      </c>
      <c r="R2504" s="126" t="str">
        <f t="array" ref="R2504">IF(AND(ISTEXT(E2504),D2504="TR"),_xlfn.STDEV.S(IF(Supplier=E2504,Target)),"")</f>
        <v/>
      </c>
      <c r="S2504" s="143" t="e">
        <f t="shared" si="526"/>
        <v>#VALUE!</v>
      </c>
      <c r="T2504" s="146" t="e">
        <f t="shared" si="527"/>
        <v>#VALUE!</v>
      </c>
    </row>
    <row r="2505" spans="1:20" x14ac:dyDescent="0.2">
      <c r="A2505" s="14"/>
      <c r="B2505" s="14"/>
      <c r="C2505" s="14"/>
      <c r="D2505" s="14"/>
      <c r="E2505" s="14"/>
      <c r="F2505" s="149" t="str">
        <f t="shared" si="516"/>
        <v/>
      </c>
      <c r="G2505" s="148" t="str">
        <f>IF(F2505="","",SUMIF(Supplier,Waste_Input!E2505,TotalSampleWeight))</f>
        <v/>
      </c>
      <c r="H2505" s="150" t="str">
        <f t="shared" si="517"/>
        <v/>
      </c>
      <c r="I2505" s="150" t="str">
        <f t="shared" si="518"/>
        <v/>
      </c>
      <c r="J2505" s="150" t="str">
        <f t="shared" si="519"/>
        <v/>
      </c>
      <c r="K2505" s="150" t="str">
        <f t="shared" si="520"/>
        <v/>
      </c>
      <c r="L2505" s="150" t="str">
        <f t="shared" si="521"/>
        <v/>
      </c>
      <c r="M2505" s="150" t="str">
        <f t="shared" si="522"/>
        <v/>
      </c>
      <c r="N2505" s="172" t="str">
        <f t="shared" si="523"/>
        <v/>
      </c>
      <c r="O2505" s="150" t="str">
        <f t="shared" si="524"/>
        <v/>
      </c>
      <c r="P2505" s="151" t="str">
        <f t="shared" si="525"/>
        <v/>
      </c>
      <c r="Q2505" s="150" t="str">
        <f t="shared" si="515"/>
        <v/>
      </c>
      <c r="R2505" s="126" t="str">
        <f t="array" ref="R2505">IF(AND(ISTEXT(E2505),D2505="TR"),_xlfn.STDEV.S(IF(Supplier=E2505,Target)),"")</f>
        <v/>
      </c>
      <c r="S2505" s="143" t="e">
        <f t="shared" si="526"/>
        <v>#VALUE!</v>
      </c>
      <c r="T2505" s="146" t="e">
        <f t="shared" si="527"/>
        <v>#VALUE!</v>
      </c>
    </row>
    <row r="2506" spans="1:20" x14ac:dyDescent="0.2">
      <c r="A2506" s="14"/>
      <c r="B2506" s="14"/>
      <c r="C2506" s="14"/>
      <c r="D2506" s="14"/>
      <c r="E2506" s="14"/>
      <c r="F2506" s="149" t="str">
        <f t="shared" si="516"/>
        <v/>
      </c>
      <c r="G2506" s="148" t="str">
        <f>IF(F2506="","",SUMIF(Supplier,Waste_Input!E2506,TotalSampleWeight))</f>
        <v/>
      </c>
      <c r="H2506" s="150" t="str">
        <f t="shared" si="517"/>
        <v/>
      </c>
      <c r="I2506" s="150" t="str">
        <f t="shared" si="518"/>
        <v/>
      </c>
      <c r="J2506" s="150" t="str">
        <f t="shared" si="519"/>
        <v/>
      </c>
      <c r="K2506" s="150" t="str">
        <f t="shared" si="520"/>
        <v/>
      </c>
      <c r="L2506" s="150" t="str">
        <f t="shared" si="521"/>
        <v/>
      </c>
      <c r="M2506" s="150" t="str">
        <f t="shared" si="522"/>
        <v/>
      </c>
      <c r="N2506" s="172" t="str">
        <f t="shared" si="523"/>
        <v/>
      </c>
      <c r="O2506" s="150" t="str">
        <f t="shared" si="524"/>
        <v/>
      </c>
      <c r="P2506" s="151" t="str">
        <f t="shared" si="525"/>
        <v/>
      </c>
      <c r="Q2506" s="150" t="str">
        <f t="shared" si="515"/>
        <v/>
      </c>
      <c r="R2506" s="126" t="str">
        <f t="array" ref="R2506">IF(AND(ISTEXT(E2506),D2506="TR"),_xlfn.STDEV.S(IF(Supplier=E2506,Target)),"")</f>
        <v/>
      </c>
      <c r="S2506" s="143" t="e">
        <f t="shared" si="526"/>
        <v>#VALUE!</v>
      </c>
      <c r="T2506" s="146" t="e">
        <f t="shared" si="527"/>
        <v>#VALUE!</v>
      </c>
    </row>
    <row r="2507" spans="1:20" x14ac:dyDescent="0.2">
      <c r="A2507" s="14"/>
      <c r="B2507" s="14"/>
      <c r="C2507" s="14"/>
      <c r="D2507" s="14"/>
      <c r="E2507" s="14"/>
      <c r="F2507" s="149" t="str">
        <f t="shared" si="516"/>
        <v/>
      </c>
      <c r="G2507" s="148" t="str">
        <f>IF(F2507="","",SUMIF(Supplier,Waste_Input!E2507,TotalSampleWeight))</f>
        <v/>
      </c>
      <c r="H2507" s="150" t="str">
        <f t="shared" si="517"/>
        <v/>
      </c>
      <c r="I2507" s="150" t="str">
        <f t="shared" si="518"/>
        <v/>
      </c>
      <c r="J2507" s="150" t="str">
        <f t="shared" si="519"/>
        <v/>
      </c>
      <c r="K2507" s="150" t="str">
        <f t="shared" si="520"/>
        <v/>
      </c>
      <c r="L2507" s="150" t="str">
        <f t="shared" si="521"/>
        <v/>
      </c>
      <c r="M2507" s="150" t="str">
        <f t="shared" si="522"/>
        <v/>
      </c>
      <c r="N2507" s="172" t="str">
        <f t="shared" si="523"/>
        <v/>
      </c>
      <c r="O2507" s="150" t="str">
        <f t="shared" si="524"/>
        <v/>
      </c>
      <c r="P2507" s="151" t="str">
        <f t="shared" si="525"/>
        <v/>
      </c>
      <c r="Q2507" s="150" t="str">
        <f t="shared" si="515"/>
        <v/>
      </c>
      <c r="R2507" s="126" t="str">
        <f t="array" ref="R2507">IF(AND(ISTEXT(E2507),D2507="TR"),_xlfn.STDEV.S(IF(Supplier=E2507,Target)),"")</f>
        <v/>
      </c>
      <c r="S2507" s="143" t="e">
        <f t="shared" si="526"/>
        <v>#VALUE!</v>
      </c>
      <c r="T2507" s="146" t="e">
        <f t="shared" si="527"/>
        <v>#VALUE!</v>
      </c>
    </row>
    <row r="2508" spans="1:20" x14ac:dyDescent="0.2">
      <c r="A2508" s="14"/>
      <c r="B2508" s="14"/>
      <c r="C2508" s="14"/>
      <c r="D2508" s="14"/>
      <c r="E2508" s="14"/>
      <c r="F2508" s="149" t="str">
        <f t="shared" si="516"/>
        <v/>
      </c>
      <c r="G2508" s="148" t="str">
        <f>IF(F2508="","",SUMIF(Supplier,Waste_Input!E2508,TotalSampleWeight))</f>
        <v/>
      </c>
      <c r="H2508" s="150" t="str">
        <f t="shared" si="517"/>
        <v/>
      </c>
      <c r="I2508" s="150" t="str">
        <f t="shared" si="518"/>
        <v/>
      </c>
      <c r="J2508" s="150" t="str">
        <f t="shared" si="519"/>
        <v/>
      </c>
      <c r="K2508" s="150" t="str">
        <f t="shared" si="520"/>
        <v/>
      </c>
      <c r="L2508" s="150" t="str">
        <f t="shared" si="521"/>
        <v/>
      </c>
      <c r="M2508" s="150" t="str">
        <f t="shared" si="522"/>
        <v/>
      </c>
      <c r="N2508" s="172" t="str">
        <f t="shared" si="523"/>
        <v/>
      </c>
      <c r="O2508" s="150" t="str">
        <f t="shared" si="524"/>
        <v/>
      </c>
      <c r="P2508" s="151" t="str">
        <f t="shared" si="525"/>
        <v/>
      </c>
      <c r="Q2508" s="150" t="str">
        <f t="shared" si="515"/>
        <v/>
      </c>
      <c r="R2508" s="126" t="str">
        <f t="array" ref="R2508">IF(AND(ISTEXT(E2508),D2508="TR"),_xlfn.STDEV.S(IF(Supplier=E2508,Target)),"")</f>
        <v/>
      </c>
      <c r="S2508" s="143" t="e">
        <f t="shared" si="526"/>
        <v>#VALUE!</v>
      </c>
      <c r="T2508" s="146" t="e">
        <f t="shared" si="527"/>
        <v>#VALUE!</v>
      </c>
    </row>
    <row r="2509" spans="1:20" x14ac:dyDescent="0.2">
      <c r="A2509" s="14"/>
      <c r="B2509" s="14"/>
      <c r="C2509" s="14"/>
      <c r="D2509" s="14"/>
      <c r="E2509" s="14"/>
      <c r="F2509" s="149" t="str">
        <f t="shared" si="516"/>
        <v/>
      </c>
      <c r="G2509" s="148" t="str">
        <f>IF(F2509="","",SUMIF(Supplier,Waste_Input!E2509,TotalSampleWeight))</f>
        <v/>
      </c>
      <c r="H2509" s="150" t="str">
        <f t="shared" si="517"/>
        <v/>
      </c>
      <c r="I2509" s="150" t="str">
        <f t="shared" si="518"/>
        <v/>
      </c>
      <c r="J2509" s="150" t="str">
        <f t="shared" si="519"/>
        <v/>
      </c>
      <c r="K2509" s="150" t="str">
        <f t="shared" si="520"/>
        <v/>
      </c>
      <c r="L2509" s="150" t="str">
        <f t="shared" si="521"/>
        <v/>
      </c>
      <c r="M2509" s="150" t="str">
        <f t="shared" si="522"/>
        <v/>
      </c>
      <c r="N2509" s="172" t="str">
        <f t="shared" si="523"/>
        <v/>
      </c>
      <c r="O2509" s="150" t="str">
        <f t="shared" si="524"/>
        <v/>
      </c>
      <c r="P2509" s="151" t="str">
        <f t="shared" si="525"/>
        <v/>
      </c>
      <c r="Q2509" s="150" t="str">
        <f t="shared" si="515"/>
        <v/>
      </c>
      <c r="R2509" s="126" t="str">
        <f t="array" ref="R2509">IF(AND(ISTEXT(E2509),D2509="TR"),_xlfn.STDEV.S(IF(Supplier=E2509,Target)),"")</f>
        <v/>
      </c>
      <c r="S2509" s="143" t="e">
        <f t="shared" si="526"/>
        <v>#VALUE!</v>
      </c>
      <c r="T2509" s="146" t="e">
        <f t="shared" si="527"/>
        <v>#VALUE!</v>
      </c>
    </row>
    <row r="2510" spans="1:20" x14ac:dyDescent="0.2">
      <c r="A2510" s="14"/>
      <c r="B2510" s="14"/>
      <c r="C2510" s="14"/>
      <c r="D2510" s="14"/>
      <c r="E2510" s="14"/>
      <c r="F2510" s="149" t="str">
        <f t="shared" si="516"/>
        <v/>
      </c>
      <c r="G2510" s="148" t="str">
        <f>IF(F2510="","",SUMIF(Supplier,Waste_Input!E2510,TotalSampleWeight))</f>
        <v/>
      </c>
      <c r="H2510" s="150" t="str">
        <f t="shared" si="517"/>
        <v/>
      </c>
      <c r="I2510" s="150" t="str">
        <f t="shared" si="518"/>
        <v/>
      </c>
      <c r="J2510" s="150" t="str">
        <f t="shared" si="519"/>
        <v/>
      </c>
      <c r="K2510" s="150" t="str">
        <f t="shared" si="520"/>
        <v/>
      </c>
      <c r="L2510" s="150" t="str">
        <f t="shared" si="521"/>
        <v/>
      </c>
      <c r="M2510" s="150" t="str">
        <f t="shared" si="522"/>
        <v/>
      </c>
      <c r="N2510" s="172" t="str">
        <f t="shared" si="523"/>
        <v/>
      </c>
      <c r="O2510" s="150" t="str">
        <f t="shared" si="524"/>
        <v/>
      </c>
      <c r="P2510" s="151" t="str">
        <f t="shared" si="525"/>
        <v/>
      </c>
      <c r="Q2510" s="150" t="str">
        <f t="shared" si="515"/>
        <v/>
      </c>
      <c r="R2510" s="126" t="str">
        <f t="array" ref="R2510">IF(AND(ISTEXT(E2510),D2510="TR"),_xlfn.STDEV.S(IF(Supplier=E2510,Target)),"")</f>
        <v/>
      </c>
      <c r="S2510" s="143" t="e">
        <f t="shared" si="526"/>
        <v>#VALUE!</v>
      </c>
      <c r="T2510" s="146" t="e">
        <f t="shared" si="527"/>
        <v>#VALUE!</v>
      </c>
    </row>
    <row r="2511" spans="1:20" x14ac:dyDescent="0.2">
      <c r="A2511" s="14"/>
      <c r="B2511" s="14"/>
      <c r="C2511" s="14"/>
      <c r="D2511" s="14"/>
      <c r="E2511" s="14"/>
      <c r="F2511" s="149" t="str">
        <f t="shared" si="516"/>
        <v/>
      </c>
      <c r="G2511" s="148" t="str">
        <f>IF(F2511="","",SUMIF(Supplier,Waste_Input!E2511,TotalSampleWeight))</f>
        <v/>
      </c>
      <c r="H2511" s="150" t="str">
        <f t="shared" si="517"/>
        <v/>
      </c>
      <c r="I2511" s="150" t="str">
        <f t="shared" si="518"/>
        <v/>
      </c>
      <c r="J2511" s="150" t="str">
        <f t="shared" si="519"/>
        <v/>
      </c>
      <c r="K2511" s="150" t="str">
        <f t="shared" si="520"/>
        <v/>
      </c>
      <c r="L2511" s="150" t="str">
        <f t="shared" si="521"/>
        <v/>
      </c>
      <c r="M2511" s="150" t="str">
        <f t="shared" si="522"/>
        <v/>
      </c>
      <c r="N2511" s="172" t="str">
        <f t="shared" si="523"/>
        <v/>
      </c>
      <c r="O2511" s="150" t="str">
        <f t="shared" si="524"/>
        <v/>
      </c>
      <c r="P2511" s="151" t="str">
        <f t="shared" si="525"/>
        <v/>
      </c>
      <c r="Q2511" s="150" t="str">
        <f t="shared" si="515"/>
        <v/>
      </c>
      <c r="R2511" s="126" t="str">
        <f t="array" ref="R2511">IF(AND(ISTEXT(E2511),D2511="TR"),_xlfn.STDEV.S(IF(Supplier=E2511,Target)),"")</f>
        <v/>
      </c>
      <c r="S2511" s="143" t="e">
        <f t="shared" si="526"/>
        <v>#VALUE!</v>
      </c>
      <c r="T2511" s="146" t="e">
        <f t="shared" si="527"/>
        <v>#VALUE!</v>
      </c>
    </row>
    <row r="2512" spans="1:20" x14ac:dyDescent="0.2">
      <c r="A2512" s="14"/>
      <c r="B2512" s="14"/>
      <c r="C2512" s="14"/>
      <c r="D2512" s="14"/>
      <c r="E2512" s="14"/>
      <c r="F2512" s="149" t="str">
        <f t="shared" si="516"/>
        <v/>
      </c>
      <c r="G2512" s="148" t="str">
        <f>IF(F2512="","",SUMIF(Supplier,Waste_Input!E2512,TotalSampleWeight))</f>
        <v/>
      </c>
      <c r="H2512" s="150" t="str">
        <f t="shared" si="517"/>
        <v/>
      </c>
      <c r="I2512" s="150" t="str">
        <f t="shared" si="518"/>
        <v/>
      </c>
      <c r="J2512" s="150" t="str">
        <f t="shared" si="519"/>
        <v/>
      </c>
      <c r="K2512" s="150" t="str">
        <f t="shared" si="520"/>
        <v/>
      </c>
      <c r="L2512" s="150" t="str">
        <f t="shared" si="521"/>
        <v/>
      </c>
      <c r="M2512" s="150" t="str">
        <f t="shared" si="522"/>
        <v/>
      </c>
      <c r="N2512" s="172" t="str">
        <f t="shared" si="523"/>
        <v/>
      </c>
      <c r="O2512" s="150" t="str">
        <f t="shared" si="524"/>
        <v/>
      </c>
      <c r="P2512" s="151" t="str">
        <f t="shared" si="525"/>
        <v/>
      </c>
      <c r="Q2512" s="150" t="str">
        <f t="shared" si="515"/>
        <v/>
      </c>
      <c r="R2512" s="126" t="str">
        <f t="array" ref="R2512">IF(AND(ISTEXT(E2512),D2512="TR"),_xlfn.STDEV.S(IF(Supplier=E2512,Target)),"")</f>
        <v/>
      </c>
      <c r="S2512" s="143" t="e">
        <f t="shared" si="526"/>
        <v>#VALUE!</v>
      </c>
      <c r="T2512" s="146" t="e">
        <f t="shared" si="527"/>
        <v>#VALUE!</v>
      </c>
    </row>
    <row r="2513" spans="1:20" x14ac:dyDescent="0.2">
      <c r="A2513" s="14"/>
      <c r="B2513" s="14"/>
      <c r="C2513" s="14"/>
      <c r="D2513" s="14"/>
      <c r="E2513" s="14"/>
      <c r="F2513" s="149" t="str">
        <f t="shared" si="516"/>
        <v/>
      </c>
      <c r="G2513" s="148" t="str">
        <f>IF(F2513="","",SUMIF(Supplier,Waste_Input!E2513,TotalSampleWeight))</f>
        <v/>
      </c>
      <c r="H2513" s="150" t="str">
        <f t="shared" si="517"/>
        <v/>
      </c>
      <c r="I2513" s="150" t="str">
        <f t="shared" si="518"/>
        <v/>
      </c>
      <c r="J2513" s="150" t="str">
        <f t="shared" si="519"/>
        <v/>
      </c>
      <c r="K2513" s="150" t="str">
        <f t="shared" si="520"/>
        <v/>
      </c>
      <c r="L2513" s="150" t="str">
        <f t="shared" si="521"/>
        <v/>
      </c>
      <c r="M2513" s="150" t="str">
        <f t="shared" si="522"/>
        <v/>
      </c>
      <c r="N2513" s="172" t="str">
        <f t="shared" si="523"/>
        <v/>
      </c>
      <c r="O2513" s="150" t="str">
        <f t="shared" si="524"/>
        <v/>
      </c>
      <c r="P2513" s="151" t="str">
        <f t="shared" si="525"/>
        <v/>
      </c>
      <c r="Q2513" s="150" t="str">
        <f t="shared" si="515"/>
        <v/>
      </c>
      <c r="R2513" s="126" t="str">
        <f t="array" ref="R2513">IF(AND(ISTEXT(E2513),D2513="TR"),_xlfn.STDEV.S(IF(Supplier=E2513,Target)),"")</f>
        <v/>
      </c>
      <c r="S2513" s="143" t="e">
        <f t="shared" si="526"/>
        <v>#VALUE!</v>
      </c>
      <c r="T2513" s="146" t="e">
        <f t="shared" si="527"/>
        <v>#VALUE!</v>
      </c>
    </row>
    <row r="2514" spans="1:20" x14ac:dyDescent="0.2">
      <c r="A2514" s="14"/>
      <c r="B2514" s="14"/>
      <c r="C2514" s="14"/>
      <c r="D2514" s="14"/>
      <c r="E2514" s="14"/>
      <c r="F2514" s="149" t="str">
        <f t="shared" si="516"/>
        <v/>
      </c>
      <c r="G2514" s="148" t="str">
        <f>IF(F2514="","",SUMIF(Supplier,Waste_Input!E2514,TotalSampleWeight))</f>
        <v/>
      </c>
      <c r="H2514" s="150" t="str">
        <f t="shared" si="517"/>
        <v/>
      </c>
      <c r="I2514" s="150" t="str">
        <f t="shared" si="518"/>
        <v/>
      </c>
      <c r="J2514" s="150" t="str">
        <f t="shared" si="519"/>
        <v/>
      </c>
      <c r="K2514" s="150" t="str">
        <f t="shared" si="520"/>
        <v/>
      </c>
      <c r="L2514" s="150" t="str">
        <f t="shared" si="521"/>
        <v/>
      </c>
      <c r="M2514" s="150" t="str">
        <f t="shared" si="522"/>
        <v/>
      </c>
      <c r="N2514" s="172" t="str">
        <f t="shared" si="523"/>
        <v/>
      </c>
      <c r="O2514" s="150" t="str">
        <f t="shared" si="524"/>
        <v/>
      </c>
      <c r="P2514" s="151" t="str">
        <f t="shared" si="525"/>
        <v/>
      </c>
      <c r="Q2514" s="150" t="str">
        <f t="shared" si="515"/>
        <v/>
      </c>
      <c r="R2514" s="126" t="str">
        <f t="array" ref="R2514">IF(AND(ISTEXT(E2514),D2514="TR"),_xlfn.STDEV.S(IF(Supplier=E2514,Target)),"")</f>
        <v/>
      </c>
      <c r="S2514" s="143" t="e">
        <f t="shared" si="526"/>
        <v>#VALUE!</v>
      </c>
      <c r="T2514" s="146" t="e">
        <f t="shared" si="527"/>
        <v>#VALUE!</v>
      </c>
    </row>
    <row r="2515" spans="1:20" x14ac:dyDescent="0.2">
      <c r="A2515" s="14"/>
      <c r="B2515" s="14"/>
      <c r="C2515" s="14"/>
      <c r="D2515" s="14"/>
      <c r="E2515" s="14"/>
      <c r="F2515" s="149" t="str">
        <f t="shared" si="516"/>
        <v/>
      </c>
      <c r="G2515" s="148" t="str">
        <f>IF(F2515="","",SUMIF(Supplier,Waste_Input!E2515,TotalSampleWeight))</f>
        <v/>
      </c>
      <c r="H2515" s="150" t="str">
        <f t="shared" si="517"/>
        <v/>
      </c>
      <c r="I2515" s="150" t="str">
        <f t="shared" si="518"/>
        <v/>
      </c>
      <c r="J2515" s="150" t="str">
        <f t="shared" si="519"/>
        <v/>
      </c>
      <c r="K2515" s="150" t="str">
        <f t="shared" si="520"/>
        <v/>
      </c>
      <c r="L2515" s="150" t="str">
        <f t="shared" si="521"/>
        <v/>
      </c>
      <c r="M2515" s="150" t="str">
        <f t="shared" si="522"/>
        <v/>
      </c>
      <c r="N2515" s="172" t="str">
        <f t="shared" si="523"/>
        <v/>
      </c>
      <c r="O2515" s="150" t="str">
        <f t="shared" si="524"/>
        <v/>
      </c>
      <c r="P2515" s="151" t="str">
        <f t="shared" si="525"/>
        <v/>
      </c>
      <c r="Q2515" s="150" t="str">
        <f t="shared" si="515"/>
        <v/>
      </c>
      <c r="R2515" s="126" t="str">
        <f t="array" ref="R2515">IF(AND(ISTEXT(E2515),D2515="TR"),_xlfn.STDEV.S(IF(Supplier=E2515,Target)),"")</f>
        <v/>
      </c>
      <c r="S2515" s="143" t="e">
        <f t="shared" si="526"/>
        <v>#VALUE!</v>
      </c>
      <c r="T2515" s="146" t="e">
        <f t="shared" si="527"/>
        <v>#VALUE!</v>
      </c>
    </row>
    <row r="2516" spans="1:20" x14ac:dyDescent="0.2">
      <c r="A2516" s="14"/>
      <c r="B2516" s="14"/>
      <c r="C2516" s="14"/>
      <c r="D2516" s="14"/>
      <c r="E2516" s="14"/>
      <c r="F2516" s="149" t="str">
        <f t="shared" si="516"/>
        <v/>
      </c>
      <c r="G2516" s="148" t="str">
        <f>IF(F2516="","",SUMIF(Supplier,Waste_Input!E2516,TotalSampleWeight))</f>
        <v/>
      </c>
      <c r="H2516" s="150" t="str">
        <f t="shared" si="517"/>
        <v/>
      </c>
      <c r="I2516" s="150" t="str">
        <f t="shared" si="518"/>
        <v/>
      </c>
      <c r="J2516" s="150" t="str">
        <f t="shared" si="519"/>
        <v/>
      </c>
      <c r="K2516" s="150" t="str">
        <f t="shared" si="520"/>
        <v/>
      </c>
      <c r="L2516" s="150" t="str">
        <f t="shared" si="521"/>
        <v/>
      </c>
      <c r="M2516" s="150" t="str">
        <f t="shared" si="522"/>
        <v/>
      </c>
      <c r="N2516" s="172" t="str">
        <f t="shared" si="523"/>
        <v/>
      </c>
      <c r="O2516" s="150" t="str">
        <f t="shared" si="524"/>
        <v/>
      </c>
      <c r="P2516" s="151" t="str">
        <f t="shared" si="525"/>
        <v/>
      </c>
      <c r="Q2516" s="150" t="str">
        <f t="shared" si="515"/>
        <v/>
      </c>
      <c r="R2516" s="126" t="str">
        <f t="array" ref="R2516">IF(AND(ISTEXT(E2516),D2516="TR"),_xlfn.STDEV.S(IF(Supplier=E2516,Target)),"")</f>
        <v/>
      </c>
      <c r="S2516" s="143" t="e">
        <f t="shared" si="526"/>
        <v>#VALUE!</v>
      </c>
      <c r="T2516" s="146" t="e">
        <f t="shared" si="527"/>
        <v>#VALUE!</v>
      </c>
    </row>
    <row r="2517" spans="1:20" x14ac:dyDescent="0.2">
      <c r="A2517" s="14"/>
      <c r="B2517" s="14"/>
      <c r="C2517" s="14"/>
      <c r="D2517" s="14"/>
      <c r="E2517" s="14"/>
      <c r="F2517" s="149" t="str">
        <f t="shared" si="516"/>
        <v/>
      </c>
      <c r="G2517" s="148" t="str">
        <f>IF(F2517="","",SUMIF(Supplier,Waste_Input!E2517,TotalSampleWeight))</f>
        <v/>
      </c>
      <c r="H2517" s="150" t="str">
        <f t="shared" si="517"/>
        <v/>
      </c>
      <c r="I2517" s="150" t="str">
        <f t="shared" si="518"/>
        <v/>
      </c>
      <c r="J2517" s="150" t="str">
        <f t="shared" si="519"/>
        <v/>
      </c>
      <c r="K2517" s="150" t="str">
        <f t="shared" si="520"/>
        <v/>
      </c>
      <c r="L2517" s="150" t="str">
        <f t="shared" si="521"/>
        <v/>
      </c>
      <c r="M2517" s="150" t="str">
        <f t="shared" si="522"/>
        <v/>
      </c>
      <c r="N2517" s="172" t="str">
        <f t="shared" si="523"/>
        <v/>
      </c>
      <c r="O2517" s="150" t="str">
        <f t="shared" si="524"/>
        <v/>
      </c>
      <c r="P2517" s="151" t="str">
        <f t="shared" si="525"/>
        <v/>
      </c>
      <c r="Q2517" s="150" t="str">
        <f t="shared" si="515"/>
        <v/>
      </c>
      <c r="R2517" s="126" t="str">
        <f t="array" ref="R2517">IF(AND(ISTEXT(E2517),D2517="TR"),_xlfn.STDEV.S(IF(Supplier=E2517,Target)),"")</f>
        <v/>
      </c>
      <c r="S2517" s="143" t="e">
        <f t="shared" si="526"/>
        <v>#VALUE!</v>
      </c>
      <c r="T2517" s="146" t="e">
        <f t="shared" si="527"/>
        <v>#VALUE!</v>
      </c>
    </row>
    <row r="2518" spans="1:20" x14ac:dyDescent="0.2">
      <c r="A2518" s="14"/>
      <c r="B2518" s="14"/>
      <c r="C2518" s="14"/>
      <c r="D2518" s="14"/>
      <c r="E2518" s="14"/>
      <c r="F2518" s="149" t="str">
        <f t="shared" si="516"/>
        <v/>
      </c>
      <c r="G2518" s="148" t="str">
        <f>IF(F2518="","",SUMIF(Supplier,Waste_Input!E2518,TotalSampleWeight))</f>
        <v/>
      </c>
      <c r="H2518" s="150" t="str">
        <f t="shared" si="517"/>
        <v/>
      </c>
      <c r="I2518" s="150" t="str">
        <f t="shared" si="518"/>
        <v/>
      </c>
      <c r="J2518" s="150" t="str">
        <f t="shared" si="519"/>
        <v/>
      </c>
      <c r="K2518" s="150" t="str">
        <f t="shared" si="520"/>
        <v/>
      </c>
      <c r="L2518" s="150" t="str">
        <f t="shared" si="521"/>
        <v/>
      </c>
      <c r="M2518" s="150" t="str">
        <f t="shared" si="522"/>
        <v/>
      </c>
      <c r="N2518" s="172" t="str">
        <f t="shared" si="523"/>
        <v/>
      </c>
      <c r="O2518" s="150" t="str">
        <f t="shared" si="524"/>
        <v/>
      </c>
      <c r="P2518" s="151" t="str">
        <f t="shared" si="525"/>
        <v/>
      </c>
      <c r="Q2518" s="150" t="str">
        <f t="shared" si="515"/>
        <v/>
      </c>
      <c r="R2518" s="126" t="str">
        <f t="array" ref="R2518">IF(AND(ISTEXT(E2518),D2518="TR"),_xlfn.STDEV.S(IF(Supplier=E2518,Target)),"")</f>
        <v/>
      </c>
      <c r="S2518" s="143" t="e">
        <f t="shared" si="526"/>
        <v>#VALUE!</v>
      </c>
      <c r="T2518" s="146" t="e">
        <f t="shared" si="527"/>
        <v>#VALUE!</v>
      </c>
    </row>
    <row r="2519" spans="1:20" x14ac:dyDescent="0.2">
      <c r="A2519" s="14"/>
      <c r="B2519" s="14"/>
      <c r="C2519" s="14"/>
      <c r="D2519" s="14"/>
      <c r="E2519" s="14"/>
      <c r="F2519" s="149" t="str">
        <f t="shared" si="516"/>
        <v/>
      </c>
      <c r="G2519" s="148" t="str">
        <f>IF(F2519="","",SUMIF(Supplier,Waste_Input!E2519,TotalSampleWeight))</f>
        <v/>
      </c>
      <c r="H2519" s="150" t="str">
        <f t="shared" si="517"/>
        <v/>
      </c>
      <c r="I2519" s="150" t="str">
        <f t="shared" si="518"/>
        <v/>
      </c>
      <c r="J2519" s="150" t="str">
        <f t="shared" si="519"/>
        <v/>
      </c>
      <c r="K2519" s="150" t="str">
        <f t="shared" si="520"/>
        <v/>
      </c>
      <c r="L2519" s="150" t="str">
        <f t="shared" si="521"/>
        <v/>
      </c>
      <c r="M2519" s="150" t="str">
        <f t="shared" si="522"/>
        <v/>
      </c>
      <c r="N2519" s="172" t="str">
        <f t="shared" si="523"/>
        <v/>
      </c>
      <c r="O2519" s="150" t="str">
        <f t="shared" si="524"/>
        <v/>
      </c>
      <c r="P2519" s="151" t="str">
        <f t="shared" si="525"/>
        <v/>
      </c>
      <c r="Q2519" s="150" t="str">
        <f t="shared" si="515"/>
        <v/>
      </c>
      <c r="R2519" s="126" t="str">
        <f t="array" ref="R2519">IF(AND(ISTEXT(E2519),D2519="TR"),_xlfn.STDEV.S(IF(Supplier=E2519,Target)),"")</f>
        <v/>
      </c>
      <c r="S2519" s="143" t="e">
        <f t="shared" si="526"/>
        <v>#VALUE!</v>
      </c>
      <c r="T2519" s="146" t="e">
        <f t="shared" si="527"/>
        <v>#VALUE!</v>
      </c>
    </row>
    <row r="2520" spans="1:20" x14ac:dyDescent="0.2">
      <c r="A2520" s="14"/>
      <c r="B2520" s="14"/>
      <c r="C2520" s="14"/>
      <c r="D2520" s="14"/>
      <c r="E2520" s="14"/>
      <c r="F2520" s="149" t="str">
        <f t="shared" si="516"/>
        <v/>
      </c>
      <c r="G2520" s="148" t="str">
        <f>IF(F2520="","",SUMIF(Supplier,Waste_Input!E2520,TotalSampleWeight))</f>
        <v/>
      </c>
      <c r="H2520" s="150" t="str">
        <f t="shared" si="517"/>
        <v/>
      </c>
      <c r="I2520" s="150" t="str">
        <f t="shared" si="518"/>
        <v/>
      </c>
      <c r="J2520" s="150" t="str">
        <f t="shared" si="519"/>
        <v/>
      </c>
      <c r="K2520" s="150" t="str">
        <f t="shared" si="520"/>
        <v/>
      </c>
      <c r="L2520" s="150" t="str">
        <f t="shared" si="521"/>
        <v/>
      </c>
      <c r="M2520" s="150" t="str">
        <f t="shared" si="522"/>
        <v/>
      </c>
      <c r="N2520" s="172" t="str">
        <f t="shared" si="523"/>
        <v/>
      </c>
      <c r="O2520" s="150" t="str">
        <f t="shared" si="524"/>
        <v/>
      </c>
      <c r="P2520" s="151" t="str">
        <f t="shared" si="525"/>
        <v/>
      </c>
      <c r="Q2520" s="150" t="str">
        <f t="shared" si="515"/>
        <v/>
      </c>
      <c r="R2520" s="126" t="str">
        <f t="array" ref="R2520">IF(AND(ISTEXT(E2520),D2520="TR"),_xlfn.STDEV.S(IF(Supplier=E2520,Target)),"")</f>
        <v/>
      </c>
      <c r="S2520" s="143" t="e">
        <f t="shared" si="526"/>
        <v>#VALUE!</v>
      </c>
      <c r="T2520" s="146" t="e">
        <f t="shared" si="527"/>
        <v>#VALUE!</v>
      </c>
    </row>
    <row r="2521" spans="1:20" x14ac:dyDescent="0.2">
      <c r="A2521" s="14"/>
      <c r="B2521" s="14"/>
      <c r="C2521" s="14"/>
      <c r="D2521" s="14"/>
      <c r="E2521" s="14"/>
      <c r="F2521" s="149" t="str">
        <f t="shared" si="516"/>
        <v/>
      </c>
      <c r="G2521" s="148" t="str">
        <f>IF(F2521="","",SUMIF(Supplier,Waste_Input!E2521,TotalSampleWeight))</f>
        <v/>
      </c>
      <c r="H2521" s="150" t="str">
        <f t="shared" si="517"/>
        <v/>
      </c>
      <c r="I2521" s="150" t="str">
        <f t="shared" si="518"/>
        <v/>
      </c>
      <c r="J2521" s="150" t="str">
        <f t="shared" si="519"/>
        <v/>
      </c>
      <c r="K2521" s="150" t="str">
        <f t="shared" si="520"/>
        <v/>
      </c>
      <c r="L2521" s="150" t="str">
        <f t="shared" si="521"/>
        <v/>
      </c>
      <c r="M2521" s="150" t="str">
        <f t="shared" si="522"/>
        <v/>
      </c>
      <c r="N2521" s="172" t="str">
        <f t="shared" si="523"/>
        <v/>
      </c>
      <c r="O2521" s="150" t="str">
        <f t="shared" si="524"/>
        <v/>
      </c>
      <c r="P2521" s="151" t="str">
        <f t="shared" si="525"/>
        <v/>
      </c>
      <c r="Q2521" s="150" t="str">
        <f t="shared" si="515"/>
        <v/>
      </c>
      <c r="R2521" s="126" t="str">
        <f t="array" ref="R2521">IF(AND(ISTEXT(E2521),D2521="TR"),_xlfn.STDEV.S(IF(Supplier=E2521,Target)),"")</f>
        <v/>
      </c>
      <c r="S2521" s="143" t="e">
        <f t="shared" si="526"/>
        <v>#VALUE!</v>
      </c>
      <c r="T2521" s="146" t="e">
        <f t="shared" si="527"/>
        <v>#VALUE!</v>
      </c>
    </row>
    <row r="2522" spans="1:20" x14ac:dyDescent="0.2">
      <c r="A2522" s="14"/>
      <c r="B2522" s="14"/>
      <c r="C2522" s="14"/>
      <c r="D2522" s="14"/>
      <c r="E2522" s="14"/>
      <c r="F2522" s="149" t="str">
        <f t="shared" si="516"/>
        <v/>
      </c>
      <c r="G2522" s="148" t="str">
        <f>IF(F2522="","",SUMIF(Supplier,Waste_Input!E2522,TotalSampleWeight))</f>
        <v/>
      </c>
      <c r="H2522" s="150" t="str">
        <f t="shared" si="517"/>
        <v/>
      </c>
      <c r="I2522" s="150" t="str">
        <f t="shared" si="518"/>
        <v/>
      </c>
      <c r="J2522" s="150" t="str">
        <f t="shared" si="519"/>
        <v/>
      </c>
      <c r="K2522" s="150" t="str">
        <f t="shared" si="520"/>
        <v/>
      </c>
      <c r="L2522" s="150" t="str">
        <f t="shared" si="521"/>
        <v/>
      </c>
      <c r="M2522" s="150" t="str">
        <f t="shared" si="522"/>
        <v/>
      </c>
      <c r="N2522" s="172" t="str">
        <f t="shared" si="523"/>
        <v/>
      </c>
      <c r="O2522" s="150" t="str">
        <f t="shared" si="524"/>
        <v/>
      </c>
      <c r="P2522" s="151" t="str">
        <f t="shared" si="525"/>
        <v/>
      </c>
      <c r="Q2522" s="150" t="str">
        <f t="shared" si="515"/>
        <v/>
      </c>
      <c r="R2522" s="126" t="str">
        <f t="array" ref="R2522">IF(AND(ISTEXT(E2522),D2522="TR"),_xlfn.STDEV.S(IF(Supplier=E2522,Target)),"")</f>
        <v/>
      </c>
      <c r="S2522" s="143" t="e">
        <f t="shared" si="526"/>
        <v>#VALUE!</v>
      </c>
      <c r="T2522" s="146" t="e">
        <f t="shared" si="527"/>
        <v>#VALUE!</v>
      </c>
    </row>
    <row r="2523" spans="1:20" x14ac:dyDescent="0.2">
      <c r="A2523" s="14"/>
      <c r="B2523" s="14"/>
      <c r="C2523" s="14"/>
      <c r="D2523" s="14"/>
      <c r="E2523" s="14"/>
      <c r="F2523" s="149" t="str">
        <f t="shared" si="516"/>
        <v/>
      </c>
      <c r="G2523" s="148" t="str">
        <f>IF(F2523="","",SUMIF(Supplier,Waste_Input!E2523,TotalSampleWeight))</f>
        <v/>
      </c>
      <c r="H2523" s="150" t="str">
        <f t="shared" si="517"/>
        <v/>
      </c>
      <c r="I2523" s="150" t="str">
        <f t="shared" si="518"/>
        <v/>
      </c>
      <c r="J2523" s="150" t="str">
        <f t="shared" si="519"/>
        <v/>
      </c>
      <c r="K2523" s="150" t="str">
        <f t="shared" si="520"/>
        <v/>
      </c>
      <c r="L2523" s="150" t="str">
        <f t="shared" si="521"/>
        <v/>
      </c>
      <c r="M2523" s="150" t="str">
        <f t="shared" si="522"/>
        <v/>
      </c>
      <c r="N2523" s="172" t="str">
        <f t="shared" si="523"/>
        <v/>
      </c>
      <c r="O2523" s="150" t="str">
        <f t="shared" si="524"/>
        <v/>
      </c>
      <c r="P2523" s="151" t="str">
        <f t="shared" si="525"/>
        <v/>
      </c>
      <c r="Q2523" s="150" t="str">
        <f t="shared" si="515"/>
        <v/>
      </c>
      <c r="R2523" s="126" t="str">
        <f t="array" ref="R2523">IF(AND(ISTEXT(E2523),D2523="TR"),_xlfn.STDEV.S(IF(Supplier=E2523,Target)),"")</f>
        <v/>
      </c>
      <c r="S2523" s="143" t="e">
        <f t="shared" si="526"/>
        <v>#VALUE!</v>
      </c>
      <c r="T2523" s="146" t="e">
        <f t="shared" si="527"/>
        <v>#VALUE!</v>
      </c>
    </row>
    <row r="2524" spans="1:20" x14ac:dyDescent="0.2">
      <c r="A2524" s="14"/>
      <c r="B2524" s="14"/>
      <c r="C2524" s="14"/>
      <c r="D2524" s="14"/>
      <c r="E2524" s="14"/>
      <c r="F2524" s="149" t="str">
        <f t="shared" si="516"/>
        <v/>
      </c>
      <c r="G2524" s="148" t="str">
        <f>IF(F2524="","",SUMIF(Supplier,Waste_Input!E2524,TotalSampleWeight))</f>
        <v/>
      </c>
      <c r="H2524" s="150" t="str">
        <f t="shared" si="517"/>
        <v/>
      </c>
      <c r="I2524" s="150" t="str">
        <f t="shared" si="518"/>
        <v/>
      </c>
      <c r="J2524" s="150" t="str">
        <f t="shared" si="519"/>
        <v/>
      </c>
      <c r="K2524" s="150" t="str">
        <f t="shared" si="520"/>
        <v/>
      </c>
      <c r="L2524" s="150" t="str">
        <f t="shared" si="521"/>
        <v/>
      </c>
      <c r="M2524" s="150" t="str">
        <f t="shared" si="522"/>
        <v/>
      </c>
      <c r="N2524" s="172" t="str">
        <f t="shared" si="523"/>
        <v/>
      </c>
      <c r="O2524" s="150" t="str">
        <f t="shared" si="524"/>
        <v/>
      </c>
      <c r="P2524" s="151" t="str">
        <f t="shared" si="525"/>
        <v/>
      </c>
      <c r="Q2524" s="150" t="str">
        <f t="shared" si="515"/>
        <v/>
      </c>
      <c r="R2524" s="126" t="str">
        <f t="array" ref="R2524">IF(AND(ISTEXT(E2524),D2524="TR"),_xlfn.STDEV.S(IF(Supplier=E2524,Target)),"")</f>
        <v/>
      </c>
      <c r="S2524" s="143" t="e">
        <f t="shared" si="526"/>
        <v>#VALUE!</v>
      </c>
      <c r="T2524" s="146" t="e">
        <f t="shared" si="527"/>
        <v>#VALUE!</v>
      </c>
    </row>
    <row r="2525" spans="1:20" x14ac:dyDescent="0.2">
      <c r="A2525" s="14"/>
      <c r="B2525" s="14"/>
      <c r="C2525" s="14"/>
      <c r="D2525" s="14"/>
      <c r="E2525" s="14"/>
      <c r="F2525" s="149" t="str">
        <f t="shared" si="516"/>
        <v/>
      </c>
      <c r="G2525" s="148" t="str">
        <f>IF(F2525="","",SUMIF(Supplier,Waste_Input!E2525,TotalSampleWeight))</f>
        <v/>
      </c>
      <c r="H2525" s="150" t="str">
        <f t="shared" si="517"/>
        <v/>
      </c>
      <c r="I2525" s="150" t="str">
        <f t="shared" si="518"/>
        <v/>
      </c>
      <c r="J2525" s="150" t="str">
        <f t="shared" si="519"/>
        <v/>
      </c>
      <c r="K2525" s="150" t="str">
        <f t="shared" si="520"/>
        <v/>
      </c>
      <c r="L2525" s="150" t="str">
        <f t="shared" si="521"/>
        <v/>
      </c>
      <c r="M2525" s="150" t="str">
        <f t="shared" si="522"/>
        <v/>
      </c>
      <c r="N2525" s="172" t="str">
        <f t="shared" si="523"/>
        <v/>
      </c>
      <c r="O2525" s="150" t="str">
        <f t="shared" si="524"/>
        <v/>
      </c>
      <c r="P2525" s="151" t="str">
        <f t="shared" si="525"/>
        <v/>
      </c>
      <c r="Q2525" s="150" t="str">
        <f t="shared" si="515"/>
        <v/>
      </c>
      <c r="R2525" s="126" t="str">
        <f t="array" ref="R2525">IF(AND(ISTEXT(E2525),D2525="TR"),_xlfn.STDEV.S(IF(Supplier=E2525,Target)),"")</f>
        <v/>
      </c>
      <c r="S2525" s="143" t="e">
        <f t="shared" si="526"/>
        <v>#VALUE!</v>
      </c>
      <c r="T2525" s="146" t="e">
        <f t="shared" si="527"/>
        <v>#VALUE!</v>
      </c>
    </row>
    <row r="2526" spans="1:20" x14ac:dyDescent="0.2">
      <c r="A2526" s="14"/>
      <c r="B2526" s="14"/>
      <c r="C2526" s="14"/>
      <c r="D2526" s="14"/>
      <c r="E2526" s="14"/>
      <c r="F2526" s="149" t="str">
        <f t="shared" si="516"/>
        <v/>
      </c>
      <c r="G2526" s="148" t="str">
        <f>IF(F2526="","",SUMIF(Supplier,Waste_Input!E2526,TotalSampleWeight))</f>
        <v/>
      </c>
      <c r="H2526" s="150" t="str">
        <f t="shared" si="517"/>
        <v/>
      </c>
      <c r="I2526" s="150" t="str">
        <f t="shared" si="518"/>
        <v/>
      </c>
      <c r="J2526" s="150" t="str">
        <f t="shared" si="519"/>
        <v/>
      </c>
      <c r="K2526" s="150" t="str">
        <f t="shared" si="520"/>
        <v/>
      </c>
      <c r="L2526" s="150" t="str">
        <f t="shared" si="521"/>
        <v/>
      </c>
      <c r="M2526" s="150" t="str">
        <f t="shared" si="522"/>
        <v/>
      </c>
      <c r="N2526" s="172" t="str">
        <f t="shared" si="523"/>
        <v/>
      </c>
      <c r="O2526" s="150" t="str">
        <f t="shared" si="524"/>
        <v/>
      </c>
      <c r="P2526" s="151" t="str">
        <f t="shared" si="525"/>
        <v/>
      </c>
      <c r="Q2526" s="150" t="str">
        <f t="shared" si="515"/>
        <v/>
      </c>
      <c r="R2526" s="126" t="str">
        <f t="array" ref="R2526">IF(AND(ISTEXT(E2526),D2526="TR"),_xlfn.STDEV.S(IF(Supplier=E2526,Target)),"")</f>
        <v/>
      </c>
      <c r="S2526" s="143" t="e">
        <f t="shared" si="526"/>
        <v>#VALUE!</v>
      </c>
      <c r="T2526" s="146" t="e">
        <f t="shared" si="527"/>
        <v>#VALUE!</v>
      </c>
    </row>
    <row r="2527" spans="1:20" x14ac:dyDescent="0.2">
      <c r="A2527" s="14"/>
      <c r="B2527" s="14"/>
      <c r="C2527" s="14"/>
      <c r="D2527" s="14"/>
      <c r="E2527" s="14"/>
      <c r="F2527" s="149" t="str">
        <f t="shared" si="516"/>
        <v/>
      </c>
      <c r="G2527" s="148" t="str">
        <f>IF(F2527="","",SUMIF(Supplier,Waste_Input!E2527,TotalSampleWeight))</f>
        <v/>
      </c>
      <c r="H2527" s="150" t="str">
        <f t="shared" si="517"/>
        <v/>
      </c>
      <c r="I2527" s="150" t="str">
        <f t="shared" si="518"/>
        <v/>
      </c>
      <c r="J2527" s="150" t="str">
        <f t="shared" si="519"/>
        <v/>
      </c>
      <c r="K2527" s="150" t="str">
        <f t="shared" si="520"/>
        <v/>
      </c>
      <c r="L2527" s="150" t="str">
        <f t="shared" si="521"/>
        <v/>
      </c>
      <c r="M2527" s="150" t="str">
        <f t="shared" si="522"/>
        <v/>
      </c>
      <c r="N2527" s="172" t="str">
        <f t="shared" si="523"/>
        <v/>
      </c>
      <c r="O2527" s="150" t="str">
        <f t="shared" si="524"/>
        <v/>
      </c>
      <c r="P2527" s="151" t="str">
        <f t="shared" si="525"/>
        <v/>
      </c>
      <c r="Q2527" s="150" t="str">
        <f t="shared" si="515"/>
        <v/>
      </c>
      <c r="R2527" s="126" t="str">
        <f t="array" ref="R2527">IF(AND(ISTEXT(E2527),D2527="TR"),_xlfn.STDEV.S(IF(Supplier=E2527,Target)),"")</f>
        <v/>
      </c>
      <c r="S2527" s="143" t="e">
        <f t="shared" si="526"/>
        <v>#VALUE!</v>
      </c>
      <c r="T2527" s="146" t="e">
        <f t="shared" si="527"/>
        <v>#VALUE!</v>
      </c>
    </row>
    <row r="2528" spans="1:20" x14ac:dyDescent="0.2">
      <c r="A2528" s="14"/>
      <c r="B2528" s="14"/>
      <c r="C2528" s="14"/>
      <c r="D2528" s="14"/>
      <c r="E2528" s="14"/>
      <c r="F2528" s="149" t="str">
        <f t="shared" si="516"/>
        <v/>
      </c>
      <c r="G2528" s="148" t="str">
        <f>IF(F2528="","",SUMIF(Supplier,Waste_Input!E2528,TotalSampleWeight))</f>
        <v/>
      </c>
      <c r="H2528" s="150" t="str">
        <f t="shared" si="517"/>
        <v/>
      </c>
      <c r="I2528" s="150" t="str">
        <f t="shared" si="518"/>
        <v/>
      </c>
      <c r="J2528" s="150" t="str">
        <f t="shared" si="519"/>
        <v/>
      </c>
      <c r="K2528" s="150" t="str">
        <f t="shared" si="520"/>
        <v/>
      </c>
      <c r="L2528" s="150" t="str">
        <f t="shared" si="521"/>
        <v/>
      </c>
      <c r="M2528" s="150" t="str">
        <f t="shared" si="522"/>
        <v/>
      </c>
      <c r="N2528" s="172" t="str">
        <f t="shared" si="523"/>
        <v/>
      </c>
      <c r="O2528" s="150" t="str">
        <f t="shared" si="524"/>
        <v/>
      </c>
      <c r="P2528" s="151" t="str">
        <f t="shared" si="525"/>
        <v/>
      </c>
      <c r="Q2528" s="150" t="str">
        <f t="shared" si="515"/>
        <v/>
      </c>
      <c r="R2528" s="126" t="str">
        <f t="array" ref="R2528">IF(AND(ISTEXT(E2528),D2528="TR"),_xlfn.STDEV.S(IF(Supplier=E2528,Target)),"")</f>
        <v/>
      </c>
      <c r="S2528" s="143" t="e">
        <f t="shared" si="526"/>
        <v>#VALUE!</v>
      </c>
      <c r="T2528" s="146" t="e">
        <f t="shared" si="527"/>
        <v>#VALUE!</v>
      </c>
    </row>
    <row r="2529" spans="1:20" x14ac:dyDescent="0.2">
      <c r="A2529" s="14"/>
      <c r="B2529" s="14"/>
      <c r="C2529" s="14"/>
      <c r="D2529" s="14"/>
      <c r="E2529" s="14"/>
      <c r="F2529" s="149" t="str">
        <f t="shared" si="516"/>
        <v/>
      </c>
      <c r="G2529" s="148" t="str">
        <f>IF(F2529="","",SUMIF(Supplier,Waste_Input!E2529,TotalSampleWeight))</f>
        <v/>
      </c>
      <c r="H2529" s="150" t="str">
        <f t="shared" si="517"/>
        <v/>
      </c>
      <c r="I2529" s="150" t="str">
        <f t="shared" si="518"/>
        <v/>
      </c>
      <c r="J2529" s="150" t="str">
        <f t="shared" si="519"/>
        <v/>
      </c>
      <c r="K2529" s="150" t="str">
        <f t="shared" si="520"/>
        <v/>
      </c>
      <c r="L2529" s="150" t="str">
        <f t="shared" si="521"/>
        <v/>
      </c>
      <c r="M2529" s="150" t="str">
        <f t="shared" si="522"/>
        <v/>
      </c>
      <c r="N2529" s="172" t="str">
        <f t="shared" si="523"/>
        <v/>
      </c>
      <c r="O2529" s="150" t="str">
        <f t="shared" si="524"/>
        <v/>
      </c>
      <c r="P2529" s="151" t="str">
        <f t="shared" si="525"/>
        <v/>
      </c>
      <c r="Q2529" s="150" t="str">
        <f t="shared" si="515"/>
        <v/>
      </c>
      <c r="R2529" s="126" t="str">
        <f t="array" ref="R2529">IF(AND(ISTEXT(E2529),D2529="TR"),_xlfn.STDEV.S(IF(Supplier=E2529,Target)),"")</f>
        <v/>
      </c>
      <c r="S2529" s="143" t="e">
        <f t="shared" si="526"/>
        <v>#VALUE!</v>
      </c>
      <c r="T2529" s="146" t="e">
        <f t="shared" si="527"/>
        <v>#VALUE!</v>
      </c>
    </row>
    <row r="2530" spans="1:20" x14ac:dyDescent="0.2">
      <c r="A2530" s="14"/>
      <c r="B2530" s="14"/>
      <c r="C2530" s="14"/>
      <c r="D2530" s="14"/>
      <c r="E2530" s="14"/>
      <c r="F2530" s="149" t="str">
        <f t="shared" si="516"/>
        <v/>
      </c>
      <c r="G2530" s="148" t="str">
        <f>IF(F2530="","",SUMIF(Supplier,Waste_Input!E2530,TotalSampleWeight))</f>
        <v/>
      </c>
      <c r="H2530" s="150" t="str">
        <f t="shared" si="517"/>
        <v/>
      </c>
      <c r="I2530" s="150" t="str">
        <f t="shared" si="518"/>
        <v/>
      </c>
      <c r="J2530" s="150" t="str">
        <f t="shared" si="519"/>
        <v/>
      </c>
      <c r="K2530" s="150" t="str">
        <f t="shared" si="520"/>
        <v/>
      </c>
      <c r="L2530" s="150" t="str">
        <f t="shared" si="521"/>
        <v/>
      </c>
      <c r="M2530" s="150" t="str">
        <f t="shared" si="522"/>
        <v/>
      </c>
      <c r="N2530" s="172" t="str">
        <f t="shared" si="523"/>
        <v/>
      </c>
      <c r="O2530" s="150" t="str">
        <f t="shared" si="524"/>
        <v/>
      </c>
      <c r="P2530" s="151" t="str">
        <f t="shared" si="525"/>
        <v/>
      </c>
      <c r="Q2530" s="150" t="str">
        <f t="shared" si="515"/>
        <v/>
      </c>
      <c r="R2530" s="126" t="str">
        <f t="array" ref="R2530">IF(AND(ISTEXT(E2530),D2530="TR"),_xlfn.STDEV.S(IF(Supplier=E2530,Target)),"")</f>
        <v/>
      </c>
      <c r="S2530" s="143" t="e">
        <f t="shared" si="526"/>
        <v>#VALUE!</v>
      </c>
      <c r="T2530" s="146" t="e">
        <f t="shared" si="527"/>
        <v>#VALUE!</v>
      </c>
    </row>
    <row r="2531" spans="1:20" x14ac:dyDescent="0.2">
      <c r="A2531" s="14"/>
      <c r="B2531" s="14"/>
      <c r="C2531" s="14"/>
      <c r="D2531" s="14"/>
      <c r="E2531" s="14"/>
      <c r="F2531" s="149" t="str">
        <f t="shared" si="516"/>
        <v/>
      </c>
      <c r="G2531" s="148" t="str">
        <f>IF(F2531="","",SUMIF(Supplier,Waste_Input!E2531,TotalSampleWeight))</f>
        <v/>
      </c>
      <c r="H2531" s="150" t="str">
        <f t="shared" si="517"/>
        <v/>
      </c>
      <c r="I2531" s="150" t="str">
        <f t="shared" si="518"/>
        <v/>
      </c>
      <c r="J2531" s="150" t="str">
        <f t="shared" si="519"/>
        <v/>
      </c>
      <c r="K2531" s="150" t="str">
        <f t="shared" si="520"/>
        <v/>
      </c>
      <c r="L2531" s="150" t="str">
        <f t="shared" si="521"/>
        <v/>
      </c>
      <c r="M2531" s="150" t="str">
        <f t="shared" si="522"/>
        <v/>
      </c>
      <c r="N2531" s="172" t="str">
        <f t="shared" si="523"/>
        <v/>
      </c>
      <c r="O2531" s="150" t="str">
        <f t="shared" si="524"/>
        <v/>
      </c>
      <c r="P2531" s="151" t="str">
        <f t="shared" si="525"/>
        <v/>
      </c>
      <c r="Q2531" s="150" t="str">
        <f t="shared" si="515"/>
        <v/>
      </c>
      <c r="R2531" s="126" t="str">
        <f t="array" ref="R2531">IF(AND(ISTEXT(E2531),D2531="TR"),_xlfn.STDEV.S(IF(Supplier=E2531,Target)),"")</f>
        <v/>
      </c>
      <c r="S2531" s="143" t="e">
        <f t="shared" si="526"/>
        <v>#VALUE!</v>
      </c>
      <c r="T2531" s="146" t="e">
        <f t="shared" si="527"/>
        <v>#VALUE!</v>
      </c>
    </row>
    <row r="2532" spans="1:20" x14ac:dyDescent="0.2">
      <c r="A2532" s="14"/>
      <c r="B2532" s="14"/>
      <c r="C2532" s="14"/>
      <c r="D2532" s="14"/>
      <c r="E2532" s="14"/>
      <c r="F2532" s="149" t="str">
        <f t="shared" si="516"/>
        <v/>
      </c>
      <c r="G2532" s="148" t="str">
        <f>IF(F2532="","",SUMIF(Supplier,Waste_Input!E2532,TotalSampleWeight))</f>
        <v/>
      </c>
      <c r="H2532" s="150" t="str">
        <f t="shared" si="517"/>
        <v/>
      </c>
      <c r="I2532" s="150" t="str">
        <f t="shared" si="518"/>
        <v/>
      </c>
      <c r="J2532" s="150" t="str">
        <f t="shared" si="519"/>
        <v/>
      </c>
      <c r="K2532" s="150" t="str">
        <f t="shared" si="520"/>
        <v/>
      </c>
      <c r="L2532" s="150" t="str">
        <f t="shared" si="521"/>
        <v/>
      </c>
      <c r="M2532" s="150" t="str">
        <f t="shared" si="522"/>
        <v/>
      </c>
      <c r="N2532" s="172" t="str">
        <f t="shared" si="523"/>
        <v/>
      </c>
      <c r="O2532" s="150" t="str">
        <f t="shared" si="524"/>
        <v/>
      </c>
      <c r="P2532" s="151" t="str">
        <f t="shared" si="525"/>
        <v/>
      </c>
      <c r="Q2532" s="150" t="str">
        <f t="shared" si="515"/>
        <v/>
      </c>
      <c r="R2532" s="126" t="str">
        <f t="array" ref="R2532">IF(AND(ISTEXT(E2532),D2532="TR"),_xlfn.STDEV.S(IF(Supplier=E2532,Target)),"")</f>
        <v/>
      </c>
      <c r="S2532" s="143" t="e">
        <f t="shared" si="526"/>
        <v>#VALUE!</v>
      </c>
      <c r="T2532" s="146" t="e">
        <f t="shared" si="527"/>
        <v>#VALUE!</v>
      </c>
    </row>
    <row r="2533" spans="1:20" x14ac:dyDescent="0.2">
      <c r="A2533" s="14"/>
      <c r="B2533" s="14"/>
      <c r="C2533" s="14"/>
      <c r="D2533" s="14"/>
      <c r="E2533" s="14"/>
      <c r="F2533" s="149" t="str">
        <f t="shared" si="516"/>
        <v/>
      </c>
      <c r="G2533" s="148" t="str">
        <f>IF(F2533="","",SUMIF(Supplier,Waste_Input!E2533,TotalSampleWeight))</f>
        <v/>
      </c>
      <c r="H2533" s="150" t="str">
        <f t="shared" si="517"/>
        <v/>
      </c>
      <c r="I2533" s="150" t="str">
        <f t="shared" si="518"/>
        <v/>
      </c>
      <c r="J2533" s="150" t="str">
        <f t="shared" si="519"/>
        <v/>
      </c>
      <c r="K2533" s="150" t="str">
        <f t="shared" si="520"/>
        <v/>
      </c>
      <c r="L2533" s="150" t="str">
        <f t="shared" si="521"/>
        <v/>
      </c>
      <c r="M2533" s="150" t="str">
        <f t="shared" si="522"/>
        <v/>
      </c>
      <c r="N2533" s="172" t="str">
        <f t="shared" si="523"/>
        <v/>
      </c>
      <c r="O2533" s="150" t="str">
        <f t="shared" si="524"/>
        <v/>
      </c>
      <c r="P2533" s="151" t="str">
        <f t="shared" si="525"/>
        <v/>
      </c>
      <c r="Q2533" s="150" t="str">
        <f t="shared" si="515"/>
        <v/>
      </c>
      <c r="R2533" s="126" t="str">
        <f t="array" ref="R2533">IF(AND(ISTEXT(E2533),D2533="TR"),_xlfn.STDEV.S(IF(Supplier=E2533,Target)),"")</f>
        <v/>
      </c>
      <c r="S2533" s="143" t="e">
        <f t="shared" si="526"/>
        <v>#VALUE!</v>
      </c>
      <c r="T2533" s="146" t="e">
        <f t="shared" si="527"/>
        <v>#VALUE!</v>
      </c>
    </row>
    <row r="2534" spans="1:20" x14ac:dyDescent="0.2">
      <c r="A2534" s="14"/>
      <c r="B2534" s="14"/>
      <c r="C2534" s="14"/>
      <c r="D2534" s="14"/>
      <c r="E2534" s="14"/>
      <c r="F2534" s="149" t="str">
        <f t="shared" si="516"/>
        <v/>
      </c>
      <c r="G2534" s="148" t="str">
        <f>IF(F2534="","",SUMIF(Supplier,Waste_Input!E2534,TotalSampleWeight))</f>
        <v/>
      </c>
      <c r="H2534" s="150" t="str">
        <f t="shared" si="517"/>
        <v/>
      </c>
      <c r="I2534" s="150" t="str">
        <f t="shared" si="518"/>
        <v/>
      </c>
      <c r="J2534" s="150" t="str">
        <f t="shared" si="519"/>
        <v/>
      </c>
      <c r="K2534" s="150" t="str">
        <f t="shared" si="520"/>
        <v/>
      </c>
      <c r="L2534" s="150" t="str">
        <f t="shared" si="521"/>
        <v/>
      </c>
      <c r="M2534" s="150" t="str">
        <f t="shared" si="522"/>
        <v/>
      </c>
      <c r="N2534" s="172" t="str">
        <f t="shared" si="523"/>
        <v/>
      </c>
      <c r="O2534" s="150" t="str">
        <f t="shared" si="524"/>
        <v/>
      </c>
      <c r="P2534" s="151" t="str">
        <f t="shared" si="525"/>
        <v/>
      </c>
      <c r="Q2534" s="150" t="str">
        <f t="shared" si="515"/>
        <v/>
      </c>
      <c r="R2534" s="126" t="str">
        <f t="array" ref="R2534">IF(AND(ISTEXT(E2534),D2534="TR"),_xlfn.STDEV.S(IF(Supplier=E2534,Target)),"")</f>
        <v/>
      </c>
      <c r="S2534" s="143" t="e">
        <f t="shared" si="526"/>
        <v>#VALUE!</v>
      </c>
      <c r="T2534" s="146" t="e">
        <f t="shared" si="527"/>
        <v>#VALUE!</v>
      </c>
    </row>
    <row r="2535" spans="1:20" x14ac:dyDescent="0.2">
      <c r="A2535" s="14"/>
      <c r="B2535" s="14"/>
      <c r="C2535" s="14"/>
      <c r="D2535" s="14"/>
      <c r="E2535" s="14"/>
      <c r="F2535" s="149" t="str">
        <f t="shared" si="516"/>
        <v/>
      </c>
      <c r="G2535" s="148" t="str">
        <f>IF(F2535="","",SUMIF(Supplier,Waste_Input!E2535,TotalSampleWeight))</f>
        <v/>
      </c>
      <c r="H2535" s="150" t="str">
        <f t="shared" si="517"/>
        <v/>
      </c>
      <c r="I2535" s="150" t="str">
        <f t="shared" si="518"/>
        <v/>
      </c>
      <c r="J2535" s="150" t="str">
        <f t="shared" si="519"/>
        <v/>
      </c>
      <c r="K2535" s="150" t="str">
        <f t="shared" si="520"/>
        <v/>
      </c>
      <c r="L2535" s="150" t="str">
        <f t="shared" si="521"/>
        <v/>
      </c>
      <c r="M2535" s="150" t="str">
        <f t="shared" si="522"/>
        <v/>
      </c>
      <c r="N2535" s="172" t="str">
        <f t="shared" si="523"/>
        <v/>
      </c>
      <c r="O2535" s="150" t="str">
        <f t="shared" si="524"/>
        <v/>
      </c>
      <c r="P2535" s="151" t="str">
        <f t="shared" si="525"/>
        <v/>
      </c>
      <c r="Q2535" s="150" t="str">
        <f t="shared" si="515"/>
        <v/>
      </c>
      <c r="R2535" s="126" t="str">
        <f t="array" ref="R2535">IF(AND(ISTEXT(E2535),D2535="TR"),_xlfn.STDEV.S(IF(Supplier=E2535,Target)),"")</f>
        <v/>
      </c>
      <c r="S2535" s="143" t="e">
        <f t="shared" si="526"/>
        <v>#VALUE!</v>
      </c>
      <c r="T2535" s="146" t="e">
        <f t="shared" si="527"/>
        <v>#VALUE!</v>
      </c>
    </row>
    <row r="2536" spans="1:20" x14ac:dyDescent="0.2">
      <c r="A2536" s="14"/>
      <c r="B2536" s="14"/>
      <c r="C2536" s="14"/>
      <c r="D2536" s="14"/>
      <c r="E2536" s="14"/>
      <c r="F2536" s="149" t="str">
        <f t="shared" si="516"/>
        <v/>
      </c>
      <c r="G2536" s="148" t="str">
        <f>IF(F2536="","",SUMIF(Supplier,Waste_Input!E2536,TotalSampleWeight))</f>
        <v/>
      </c>
      <c r="H2536" s="150" t="str">
        <f t="shared" si="517"/>
        <v/>
      </c>
      <c r="I2536" s="150" t="str">
        <f t="shared" si="518"/>
        <v/>
      </c>
      <c r="J2536" s="150" t="str">
        <f t="shared" si="519"/>
        <v/>
      </c>
      <c r="K2536" s="150" t="str">
        <f t="shared" si="520"/>
        <v/>
      </c>
      <c r="L2536" s="150" t="str">
        <f t="shared" si="521"/>
        <v/>
      </c>
      <c r="M2536" s="150" t="str">
        <f t="shared" si="522"/>
        <v/>
      </c>
      <c r="N2536" s="172" t="str">
        <f t="shared" si="523"/>
        <v/>
      </c>
      <c r="O2536" s="150" t="str">
        <f t="shared" si="524"/>
        <v/>
      </c>
      <c r="P2536" s="151" t="str">
        <f t="shared" si="525"/>
        <v/>
      </c>
      <c r="Q2536" s="150" t="str">
        <f t="shared" si="515"/>
        <v/>
      </c>
      <c r="R2536" s="126" t="str">
        <f t="array" ref="R2536">IF(AND(ISTEXT(E2536),D2536="TR"),_xlfn.STDEV.S(IF(Supplier=E2536,Target)),"")</f>
        <v/>
      </c>
      <c r="S2536" s="143" t="e">
        <f t="shared" si="526"/>
        <v>#VALUE!</v>
      </c>
      <c r="T2536" s="146" t="e">
        <f t="shared" si="527"/>
        <v>#VALUE!</v>
      </c>
    </row>
    <row r="2537" spans="1:20" x14ac:dyDescent="0.2">
      <c r="A2537" s="14"/>
      <c r="B2537" s="14"/>
      <c r="C2537" s="14"/>
      <c r="D2537" s="14"/>
      <c r="E2537" s="14"/>
      <c r="F2537" s="149" t="str">
        <f t="shared" si="516"/>
        <v/>
      </c>
      <c r="G2537" s="148" t="str">
        <f>IF(F2537="","",SUMIF(Supplier,Waste_Input!E2537,TotalSampleWeight))</f>
        <v/>
      </c>
      <c r="H2537" s="150" t="str">
        <f t="shared" si="517"/>
        <v/>
      </c>
      <c r="I2537" s="150" t="str">
        <f t="shared" si="518"/>
        <v/>
      </c>
      <c r="J2537" s="150" t="str">
        <f t="shared" si="519"/>
        <v/>
      </c>
      <c r="K2537" s="150" t="str">
        <f t="shared" si="520"/>
        <v/>
      </c>
      <c r="L2537" s="150" t="str">
        <f t="shared" si="521"/>
        <v/>
      </c>
      <c r="M2537" s="150" t="str">
        <f t="shared" si="522"/>
        <v/>
      </c>
      <c r="N2537" s="172" t="str">
        <f t="shared" si="523"/>
        <v/>
      </c>
      <c r="O2537" s="150" t="str">
        <f t="shared" si="524"/>
        <v/>
      </c>
      <c r="P2537" s="151" t="str">
        <f t="shared" si="525"/>
        <v/>
      </c>
      <c r="Q2537" s="150" t="str">
        <f t="shared" si="515"/>
        <v/>
      </c>
      <c r="R2537" s="126" t="str">
        <f t="array" ref="R2537">IF(AND(ISTEXT(E2537),D2537="TR"),_xlfn.STDEV.S(IF(Supplier=E2537,Target)),"")</f>
        <v/>
      </c>
      <c r="S2537" s="143" t="e">
        <f t="shared" si="526"/>
        <v>#VALUE!</v>
      </c>
      <c r="T2537" s="146" t="e">
        <f t="shared" si="527"/>
        <v>#VALUE!</v>
      </c>
    </row>
    <row r="2538" spans="1:20" x14ac:dyDescent="0.2">
      <c r="A2538" s="14"/>
      <c r="B2538" s="14"/>
      <c r="C2538" s="14"/>
      <c r="D2538" s="14"/>
      <c r="E2538" s="14"/>
      <c r="F2538" s="149" t="str">
        <f t="shared" si="516"/>
        <v/>
      </c>
      <c r="G2538" s="148" t="str">
        <f>IF(F2538="","",SUMIF(Supplier,Waste_Input!E2538,TotalSampleWeight))</f>
        <v/>
      </c>
      <c r="H2538" s="150" t="str">
        <f t="shared" si="517"/>
        <v/>
      </c>
      <c r="I2538" s="150" t="str">
        <f t="shared" si="518"/>
        <v/>
      </c>
      <c r="J2538" s="150" t="str">
        <f t="shared" si="519"/>
        <v/>
      </c>
      <c r="K2538" s="150" t="str">
        <f t="shared" si="520"/>
        <v/>
      </c>
      <c r="L2538" s="150" t="str">
        <f t="shared" si="521"/>
        <v/>
      </c>
      <c r="M2538" s="150" t="str">
        <f t="shared" si="522"/>
        <v/>
      </c>
      <c r="N2538" s="172" t="str">
        <f t="shared" si="523"/>
        <v/>
      </c>
      <c r="O2538" s="150" t="str">
        <f t="shared" si="524"/>
        <v/>
      </c>
      <c r="P2538" s="151" t="str">
        <f t="shared" si="525"/>
        <v/>
      </c>
      <c r="Q2538" s="150" t="str">
        <f t="shared" si="515"/>
        <v/>
      </c>
      <c r="R2538" s="126" t="str">
        <f t="array" ref="R2538">IF(AND(ISTEXT(E2538),D2538="TR"),_xlfn.STDEV.S(IF(Supplier=E2538,Target)),"")</f>
        <v/>
      </c>
      <c r="S2538" s="143" t="e">
        <f t="shared" si="526"/>
        <v>#VALUE!</v>
      </c>
      <c r="T2538" s="146" t="e">
        <f t="shared" si="527"/>
        <v>#VALUE!</v>
      </c>
    </row>
    <row r="2539" spans="1:20" x14ac:dyDescent="0.2">
      <c r="A2539" s="14"/>
      <c r="B2539" s="14"/>
      <c r="C2539" s="14"/>
      <c r="D2539" s="14"/>
      <c r="E2539" s="14"/>
      <c r="F2539" s="149" t="str">
        <f t="shared" si="516"/>
        <v/>
      </c>
      <c r="G2539" s="148" t="str">
        <f>IF(F2539="","",SUMIF(Supplier,Waste_Input!E2539,TotalSampleWeight))</f>
        <v/>
      </c>
      <c r="H2539" s="150" t="str">
        <f t="shared" si="517"/>
        <v/>
      </c>
      <c r="I2539" s="150" t="str">
        <f t="shared" si="518"/>
        <v/>
      </c>
      <c r="J2539" s="150" t="str">
        <f t="shared" si="519"/>
        <v/>
      </c>
      <c r="K2539" s="150" t="str">
        <f t="shared" si="520"/>
        <v/>
      </c>
      <c r="L2539" s="150" t="str">
        <f t="shared" si="521"/>
        <v/>
      </c>
      <c r="M2539" s="150" t="str">
        <f t="shared" si="522"/>
        <v/>
      </c>
      <c r="N2539" s="172" t="str">
        <f t="shared" si="523"/>
        <v/>
      </c>
      <c r="O2539" s="150" t="str">
        <f t="shared" si="524"/>
        <v/>
      </c>
      <c r="P2539" s="151" t="str">
        <f t="shared" si="525"/>
        <v/>
      </c>
      <c r="Q2539" s="150" t="str">
        <f t="shared" si="515"/>
        <v/>
      </c>
      <c r="R2539" s="126" t="str">
        <f t="array" ref="R2539">IF(AND(ISTEXT(E2539),D2539="TR"),_xlfn.STDEV.S(IF(Supplier=E2539,Target)),"")</f>
        <v/>
      </c>
      <c r="S2539" s="143" t="e">
        <f t="shared" si="526"/>
        <v>#VALUE!</v>
      </c>
      <c r="T2539" s="146" t="e">
        <f t="shared" si="527"/>
        <v>#VALUE!</v>
      </c>
    </row>
    <row r="2540" spans="1:20" x14ac:dyDescent="0.2">
      <c r="A2540" s="14"/>
      <c r="B2540" s="14"/>
      <c r="C2540" s="14"/>
      <c r="D2540" s="14"/>
      <c r="E2540" s="14"/>
      <c r="F2540" s="149" t="str">
        <f t="shared" si="516"/>
        <v/>
      </c>
      <c r="G2540" s="148" t="str">
        <f>IF(F2540="","",SUMIF(Supplier,Waste_Input!E2540,TotalSampleWeight))</f>
        <v/>
      </c>
      <c r="H2540" s="150" t="str">
        <f t="shared" si="517"/>
        <v/>
      </c>
      <c r="I2540" s="150" t="str">
        <f t="shared" si="518"/>
        <v/>
      </c>
      <c r="J2540" s="150" t="str">
        <f t="shared" si="519"/>
        <v/>
      </c>
      <c r="K2540" s="150" t="str">
        <f t="shared" si="520"/>
        <v/>
      </c>
      <c r="L2540" s="150" t="str">
        <f t="shared" si="521"/>
        <v/>
      </c>
      <c r="M2540" s="150" t="str">
        <f t="shared" si="522"/>
        <v/>
      </c>
      <c r="N2540" s="172" t="str">
        <f t="shared" si="523"/>
        <v/>
      </c>
      <c r="O2540" s="150" t="str">
        <f t="shared" si="524"/>
        <v/>
      </c>
      <c r="P2540" s="151" t="str">
        <f t="shared" si="525"/>
        <v/>
      </c>
      <c r="Q2540" s="150" t="str">
        <f t="shared" si="515"/>
        <v/>
      </c>
      <c r="R2540" s="126" t="str">
        <f t="array" ref="R2540">IF(AND(ISTEXT(E2540),D2540="TR"),_xlfn.STDEV.S(IF(Supplier=E2540,Target)),"")</f>
        <v/>
      </c>
      <c r="S2540" s="143" t="e">
        <f t="shared" si="526"/>
        <v>#VALUE!</v>
      </c>
      <c r="T2540" s="146" t="e">
        <f t="shared" si="527"/>
        <v>#VALUE!</v>
      </c>
    </row>
    <row r="2541" spans="1:20" x14ac:dyDescent="0.2">
      <c r="A2541" s="14"/>
      <c r="B2541" s="14"/>
      <c r="C2541" s="14"/>
      <c r="D2541" s="14"/>
      <c r="E2541" s="14"/>
      <c r="F2541" s="149" t="str">
        <f t="shared" si="516"/>
        <v/>
      </c>
      <c r="G2541" s="148" t="str">
        <f>IF(F2541="","",SUMIF(Supplier,Waste_Input!E2541,TotalSampleWeight))</f>
        <v/>
      </c>
      <c r="H2541" s="150" t="str">
        <f t="shared" si="517"/>
        <v/>
      </c>
      <c r="I2541" s="150" t="str">
        <f t="shared" si="518"/>
        <v/>
      </c>
      <c r="J2541" s="150" t="str">
        <f t="shared" si="519"/>
        <v/>
      </c>
      <c r="K2541" s="150" t="str">
        <f t="shared" si="520"/>
        <v/>
      </c>
      <c r="L2541" s="150" t="str">
        <f t="shared" si="521"/>
        <v/>
      </c>
      <c r="M2541" s="150" t="str">
        <f t="shared" si="522"/>
        <v/>
      </c>
      <c r="N2541" s="172" t="str">
        <f t="shared" si="523"/>
        <v/>
      </c>
      <c r="O2541" s="150" t="str">
        <f t="shared" si="524"/>
        <v/>
      </c>
      <c r="P2541" s="151" t="str">
        <f t="shared" si="525"/>
        <v/>
      </c>
      <c r="Q2541" s="150" t="str">
        <f t="shared" si="515"/>
        <v/>
      </c>
      <c r="R2541" s="126" t="str">
        <f t="array" ref="R2541">IF(AND(ISTEXT(E2541),D2541="TR"),_xlfn.STDEV.S(IF(Supplier=E2541,Target)),"")</f>
        <v/>
      </c>
      <c r="S2541" s="143" t="e">
        <f t="shared" si="526"/>
        <v>#VALUE!</v>
      </c>
      <c r="T2541" s="146" t="e">
        <f t="shared" si="527"/>
        <v>#VALUE!</v>
      </c>
    </row>
    <row r="2542" spans="1:20" x14ac:dyDescent="0.2">
      <c r="A2542" s="14"/>
      <c r="B2542" s="14"/>
      <c r="C2542" s="14"/>
      <c r="D2542" s="14"/>
      <c r="E2542" s="14"/>
      <c r="F2542" s="149" t="str">
        <f t="shared" si="516"/>
        <v/>
      </c>
      <c r="G2542" s="148" t="str">
        <f>IF(F2542="","",SUMIF(Supplier,Waste_Input!E2542,TotalSampleWeight))</f>
        <v/>
      </c>
      <c r="H2542" s="150" t="str">
        <f t="shared" si="517"/>
        <v/>
      </c>
      <c r="I2542" s="150" t="str">
        <f t="shared" si="518"/>
        <v/>
      </c>
      <c r="J2542" s="150" t="str">
        <f t="shared" si="519"/>
        <v/>
      </c>
      <c r="K2542" s="150" t="str">
        <f t="shared" si="520"/>
        <v/>
      </c>
      <c r="L2542" s="150" t="str">
        <f t="shared" si="521"/>
        <v/>
      </c>
      <c r="M2542" s="150" t="str">
        <f t="shared" si="522"/>
        <v/>
      </c>
      <c r="N2542" s="172" t="str">
        <f t="shared" si="523"/>
        <v/>
      </c>
      <c r="O2542" s="150" t="str">
        <f t="shared" si="524"/>
        <v/>
      </c>
      <c r="P2542" s="151" t="str">
        <f t="shared" si="525"/>
        <v/>
      </c>
      <c r="Q2542" s="150" t="str">
        <f t="shared" si="515"/>
        <v/>
      </c>
      <c r="R2542" s="126" t="str">
        <f t="array" ref="R2542">IF(AND(ISTEXT(E2542),D2542="TR"),_xlfn.STDEV.S(IF(Supplier=E2542,Target)),"")</f>
        <v/>
      </c>
      <c r="S2542" s="143" t="e">
        <f t="shared" si="526"/>
        <v>#VALUE!</v>
      </c>
      <c r="T2542" s="146" t="e">
        <f t="shared" si="527"/>
        <v>#VALUE!</v>
      </c>
    </row>
    <row r="2543" spans="1:20" x14ac:dyDescent="0.2">
      <c r="A2543" s="14"/>
      <c r="B2543" s="14"/>
      <c r="C2543" s="14"/>
      <c r="D2543" s="14"/>
      <c r="E2543" s="14"/>
      <c r="F2543" s="149" t="str">
        <f t="shared" si="516"/>
        <v/>
      </c>
      <c r="G2543" s="148" t="str">
        <f>IF(F2543="","",SUMIF(Supplier,Waste_Input!E2543,TotalSampleWeight))</f>
        <v/>
      </c>
      <c r="H2543" s="150" t="str">
        <f t="shared" si="517"/>
        <v/>
      </c>
      <c r="I2543" s="150" t="str">
        <f t="shared" si="518"/>
        <v/>
      </c>
      <c r="J2543" s="150" t="str">
        <f t="shared" si="519"/>
        <v/>
      </c>
      <c r="K2543" s="150" t="str">
        <f t="shared" si="520"/>
        <v/>
      </c>
      <c r="L2543" s="150" t="str">
        <f t="shared" si="521"/>
        <v/>
      </c>
      <c r="M2543" s="150" t="str">
        <f t="shared" si="522"/>
        <v/>
      </c>
      <c r="N2543" s="172" t="str">
        <f t="shared" si="523"/>
        <v/>
      </c>
      <c r="O2543" s="150" t="str">
        <f t="shared" si="524"/>
        <v/>
      </c>
      <c r="P2543" s="151" t="str">
        <f t="shared" si="525"/>
        <v/>
      </c>
      <c r="Q2543" s="150" t="str">
        <f t="shared" si="515"/>
        <v/>
      </c>
      <c r="R2543" s="126" t="str">
        <f t="array" ref="R2543">IF(AND(ISTEXT(E2543),D2543="TR"),_xlfn.STDEV.S(IF(Supplier=E2543,Target)),"")</f>
        <v/>
      </c>
      <c r="S2543" s="143" t="e">
        <f t="shared" si="526"/>
        <v>#VALUE!</v>
      </c>
      <c r="T2543" s="146" t="e">
        <f t="shared" si="527"/>
        <v>#VALUE!</v>
      </c>
    </row>
    <row r="2544" spans="1:20" x14ac:dyDescent="0.2">
      <c r="A2544" s="14"/>
      <c r="B2544" s="14"/>
      <c r="C2544" s="14"/>
      <c r="D2544" s="14"/>
      <c r="E2544" s="14"/>
      <c r="F2544" s="149" t="str">
        <f t="shared" si="516"/>
        <v/>
      </c>
      <c r="G2544" s="148" t="str">
        <f>IF(F2544="","",SUMIF(Supplier,Waste_Input!E2544,TotalSampleWeight))</f>
        <v/>
      </c>
      <c r="H2544" s="150" t="str">
        <f t="shared" si="517"/>
        <v/>
      </c>
      <c r="I2544" s="150" t="str">
        <f t="shared" si="518"/>
        <v/>
      </c>
      <c r="J2544" s="150" t="str">
        <f t="shared" si="519"/>
        <v/>
      </c>
      <c r="K2544" s="150" t="str">
        <f t="shared" si="520"/>
        <v/>
      </c>
      <c r="L2544" s="150" t="str">
        <f t="shared" si="521"/>
        <v/>
      </c>
      <c r="M2544" s="150" t="str">
        <f t="shared" si="522"/>
        <v/>
      </c>
      <c r="N2544" s="172" t="str">
        <f t="shared" si="523"/>
        <v/>
      </c>
      <c r="O2544" s="150" t="str">
        <f t="shared" si="524"/>
        <v/>
      </c>
      <c r="P2544" s="151" t="str">
        <f t="shared" si="525"/>
        <v/>
      </c>
      <c r="Q2544" s="150" t="str">
        <f t="shared" si="515"/>
        <v/>
      </c>
      <c r="R2544" s="126" t="str">
        <f t="array" ref="R2544">IF(AND(ISTEXT(E2544),D2544="TR"),_xlfn.STDEV.S(IF(Supplier=E2544,Target)),"")</f>
        <v/>
      </c>
      <c r="S2544" s="143" t="e">
        <f t="shared" si="526"/>
        <v>#VALUE!</v>
      </c>
      <c r="T2544" s="146" t="e">
        <f t="shared" si="527"/>
        <v>#VALUE!</v>
      </c>
    </row>
    <row r="2545" spans="1:20" x14ac:dyDescent="0.2">
      <c r="A2545" s="14"/>
      <c r="B2545" s="14"/>
      <c r="C2545" s="14"/>
      <c r="D2545" s="14"/>
      <c r="E2545" s="14"/>
      <c r="F2545" s="149" t="str">
        <f t="shared" si="516"/>
        <v/>
      </c>
      <c r="G2545" s="148" t="str">
        <f>IF(F2545="","",SUMIF(Supplier,Waste_Input!E2545,TotalSampleWeight))</f>
        <v/>
      </c>
      <c r="H2545" s="150" t="str">
        <f t="shared" si="517"/>
        <v/>
      </c>
      <c r="I2545" s="150" t="str">
        <f t="shared" si="518"/>
        <v/>
      </c>
      <c r="J2545" s="150" t="str">
        <f t="shared" si="519"/>
        <v/>
      </c>
      <c r="K2545" s="150" t="str">
        <f t="shared" si="520"/>
        <v/>
      </c>
      <c r="L2545" s="150" t="str">
        <f t="shared" si="521"/>
        <v/>
      </c>
      <c r="M2545" s="150" t="str">
        <f t="shared" si="522"/>
        <v/>
      </c>
      <c r="N2545" s="172" t="str">
        <f t="shared" si="523"/>
        <v/>
      </c>
      <c r="O2545" s="150" t="str">
        <f t="shared" si="524"/>
        <v/>
      </c>
      <c r="P2545" s="151" t="str">
        <f t="shared" si="525"/>
        <v/>
      </c>
      <c r="Q2545" s="150" t="str">
        <f t="shared" si="515"/>
        <v/>
      </c>
      <c r="R2545" s="126" t="str">
        <f t="array" ref="R2545">IF(AND(ISTEXT(E2545),D2545="TR"),_xlfn.STDEV.S(IF(Supplier=E2545,Target)),"")</f>
        <v/>
      </c>
      <c r="S2545" s="143" t="e">
        <f t="shared" si="526"/>
        <v>#VALUE!</v>
      </c>
      <c r="T2545" s="146" t="e">
        <f t="shared" si="527"/>
        <v>#VALUE!</v>
      </c>
    </row>
    <row r="2546" spans="1:20" x14ac:dyDescent="0.2">
      <c r="A2546" s="14"/>
      <c r="B2546" s="14"/>
      <c r="C2546" s="14"/>
      <c r="D2546" s="14"/>
      <c r="E2546" s="14"/>
      <c r="F2546" s="149" t="str">
        <f t="shared" si="516"/>
        <v/>
      </c>
      <c r="G2546" s="148" t="str">
        <f>IF(F2546="","",SUMIF(Supplier,Waste_Input!E2546,TotalSampleWeight))</f>
        <v/>
      </c>
      <c r="H2546" s="150" t="str">
        <f t="shared" si="517"/>
        <v/>
      </c>
      <c r="I2546" s="150" t="str">
        <f t="shared" si="518"/>
        <v/>
      </c>
      <c r="J2546" s="150" t="str">
        <f t="shared" si="519"/>
        <v/>
      </c>
      <c r="K2546" s="150" t="str">
        <f t="shared" si="520"/>
        <v/>
      </c>
      <c r="L2546" s="150" t="str">
        <f t="shared" si="521"/>
        <v/>
      </c>
      <c r="M2546" s="150" t="str">
        <f t="shared" si="522"/>
        <v/>
      </c>
      <c r="N2546" s="172" t="str">
        <f t="shared" si="523"/>
        <v/>
      </c>
      <c r="O2546" s="150" t="str">
        <f t="shared" si="524"/>
        <v/>
      </c>
      <c r="P2546" s="151" t="str">
        <f t="shared" si="525"/>
        <v/>
      </c>
      <c r="Q2546" s="150" t="str">
        <f t="shared" si="515"/>
        <v/>
      </c>
      <c r="R2546" s="126" t="str">
        <f t="array" ref="R2546">IF(AND(ISTEXT(E2546),D2546="TR"),_xlfn.STDEV.S(IF(Supplier=E2546,Target)),"")</f>
        <v/>
      </c>
      <c r="S2546" s="143" t="e">
        <f t="shared" si="526"/>
        <v>#VALUE!</v>
      </c>
      <c r="T2546" s="146" t="e">
        <f t="shared" si="527"/>
        <v>#VALUE!</v>
      </c>
    </row>
    <row r="2547" spans="1:20" x14ac:dyDescent="0.2">
      <c r="A2547" s="14"/>
      <c r="B2547" s="14"/>
      <c r="C2547" s="14"/>
      <c r="D2547" s="14"/>
      <c r="E2547" s="14"/>
      <c r="F2547" s="149" t="str">
        <f t="shared" si="516"/>
        <v/>
      </c>
      <c r="G2547" s="148" t="str">
        <f>IF(F2547="","",SUMIF(Supplier,Waste_Input!E2547,TotalSampleWeight))</f>
        <v/>
      </c>
      <c r="H2547" s="150" t="str">
        <f t="shared" si="517"/>
        <v/>
      </c>
      <c r="I2547" s="150" t="str">
        <f t="shared" si="518"/>
        <v/>
      </c>
      <c r="J2547" s="150" t="str">
        <f t="shared" si="519"/>
        <v/>
      </c>
      <c r="K2547" s="150" t="str">
        <f t="shared" si="520"/>
        <v/>
      </c>
      <c r="L2547" s="150" t="str">
        <f t="shared" si="521"/>
        <v/>
      </c>
      <c r="M2547" s="150" t="str">
        <f t="shared" si="522"/>
        <v/>
      </c>
      <c r="N2547" s="172" t="str">
        <f t="shared" si="523"/>
        <v/>
      </c>
      <c r="O2547" s="150" t="str">
        <f t="shared" si="524"/>
        <v/>
      </c>
      <c r="P2547" s="151" t="str">
        <f t="shared" si="525"/>
        <v/>
      </c>
      <c r="Q2547" s="150" t="str">
        <f t="shared" si="515"/>
        <v/>
      </c>
      <c r="R2547" s="126" t="str">
        <f t="array" ref="R2547">IF(AND(ISTEXT(E2547),D2547="TR"),_xlfn.STDEV.S(IF(Supplier=E2547,Target)),"")</f>
        <v/>
      </c>
      <c r="S2547" s="143" t="e">
        <f t="shared" si="526"/>
        <v>#VALUE!</v>
      </c>
      <c r="T2547" s="146" t="e">
        <f t="shared" si="527"/>
        <v>#VALUE!</v>
      </c>
    </row>
    <row r="2548" spans="1:20" x14ac:dyDescent="0.2">
      <c r="A2548" s="14"/>
      <c r="B2548" s="14"/>
      <c r="C2548" s="14"/>
      <c r="D2548" s="14"/>
      <c r="E2548" s="14"/>
      <c r="F2548" s="149" t="str">
        <f t="shared" si="516"/>
        <v/>
      </c>
      <c r="G2548" s="148" t="str">
        <f>IF(F2548="","",SUMIF(Supplier,Waste_Input!E2548,TotalSampleWeight))</f>
        <v/>
      </c>
      <c r="H2548" s="150" t="str">
        <f t="shared" si="517"/>
        <v/>
      </c>
      <c r="I2548" s="150" t="str">
        <f t="shared" si="518"/>
        <v/>
      </c>
      <c r="J2548" s="150" t="str">
        <f t="shared" si="519"/>
        <v/>
      </c>
      <c r="K2548" s="150" t="str">
        <f t="shared" si="520"/>
        <v/>
      </c>
      <c r="L2548" s="150" t="str">
        <f t="shared" si="521"/>
        <v/>
      </c>
      <c r="M2548" s="150" t="str">
        <f t="shared" si="522"/>
        <v/>
      </c>
      <c r="N2548" s="172" t="str">
        <f t="shared" si="523"/>
        <v/>
      </c>
      <c r="O2548" s="150" t="str">
        <f t="shared" si="524"/>
        <v/>
      </c>
      <c r="P2548" s="151" t="str">
        <f t="shared" si="525"/>
        <v/>
      </c>
      <c r="Q2548" s="150" t="str">
        <f t="shared" si="515"/>
        <v/>
      </c>
      <c r="R2548" s="126" t="str">
        <f t="array" ref="R2548">IF(AND(ISTEXT(E2548),D2548="TR"),_xlfn.STDEV.S(IF(Supplier=E2548,Target)),"")</f>
        <v/>
      </c>
      <c r="S2548" s="143" t="e">
        <f t="shared" si="526"/>
        <v>#VALUE!</v>
      </c>
      <c r="T2548" s="146" t="e">
        <f t="shared" si="527"/>
        <v>#VALUE!</v>
      </c>
    </row>
    <row r="2549" spans="1:20" x14ac:dyDescent="0.2">
      <c r="A2549" s="14"/>
      <c r="B2549" s="14"/>
      <c r="C2549" s="14"/>
      <c r="D2549" s="14"/>
      <c r="E2549" s="14"/>
      <c r="F2549" s="149" t="str">
        <f t="shared" si="516"/>
        <v/>
      </c>
      <c r="G2549" s="148" t="str">
        <f>IF(F2549="","",SUMIF(Supplier,Waste_Input!E2549,TotalSampleWeight))</f>
        <v/>
      </c>
      <c r="H2549" s="150" t="str">
        <f t="shared" si="517"/>
        <v/>
      </c>
      <c r="I2549" s="150" t="str">
        <f t="shared" si="518"/>
        <v/>
      </c>
      <c r="J2549" s="150" t="str">
        <f t="shared" si="519"/>
        <v/>
      </c>
      <c r="K2549" s="150" t="str">
        <f t="shared" si="520"/>
        <v/>
      </c>
      <c r="L2549" s="150" t="str">
        <f t="shared" si="521"/>
        <v/>
      </c>
      <c r="M2549" s="150" t="str">
        <f t="shared" si="522"/>
        <v/>
      </c>
      <c r="N2549" s="172" t="str">
        <f t="shared" si="523"/>
        <v/>
      </c>
      <c r="O2549" s="150" t="str">
        <f t="shared" si="524"/>
        <v/>
      </c>
      <c r="P2549" s="151" t="str">
        <f t="shared" si="525"/>
        <v/>
      </c>
      <c r="Q2549" s="150" t="str">
        <f t="shared" si="515"/>
        <v/>
      </c>
      <c r="R2549" s="126" t="str">
        <f t="array" ref="R2549">IF(AND(ISTEXT(E2549),D2549="TR"),_xlfn.STDEV.S(IF(Supplier=E2549,Target)),"")</f>
        <v/>
      </c>
      <c r="S2549" s="143" t="e">
        <f t="shared" si="526"/>
        <v>#VALUE!</v>
      </c>
      <c r="T2549" s="146" t="e">
        <f t="shared" si="527"/>
        <v>#VALUE!</v>
      </c>
    </row>
    <row r="2550" spans="1:20" x14ac:dyDescent="0.2">
      <c r="A2550" s="14"/>
      <c r="B2550" s="14"/>
      <c r="C2550" s="14"/>
      <c r="D2550" s="14"/>
      <c r="E2550" s="14"/>
      <c r="F2550" s="149" t="str">
        <f t="shared" si="516"/>
        <v/>
      </c>
      <c r="G2550" s="148" t="str">
        <f>IF(F2550="","",SUMIF(Supplier,Waste_Input!E2550,TotalSampleWeight))</f>
        <v/>
      </c>
      <c r="H2550" s="150" t="str">
        <f t="shared" si="517"/>
        <v/>
      </c>
      <c r="I2550" s="150" t="str">
        <f t="shared" si="518"/>
        <v/>
      </c>
      <c r="J2550" s="150" t="str">
        <f t="shared" si="519"/>
        <v/>
      </c>
      <c r="K2550" s="150" t="str">
        <f t="shared" si="520"/>
        <v/>
      </c>
      <c r="L2550" s="150" t="str">
        <f t="shared" si="521"/>
        <v/>
      </c>
      <c r="M2550" s="150" t="str">
        <f t="shared" si="522"/>
        <v/>
      </c>
      <c r="N2550" s="172" t="str">
        <f t="shared" si="523"/>
        <v/>
      </c>
      <c r="O2550" s="150" t="str">
        <f t="shared" si="524"/>
        <v/>
      </c>
      <c r="P2550" s="151" t="str">
        <f t="shared" si="525"/>
        <v/>
      </c>
      <c r="Q2550" s="150" t="str">
        <f t="shared" si="515"/>
        <v/>
      </c>
      <c r="R2550" s="126" t="str">
        <f t="array" ref="R2550">IF(AND(ISTEXT(E2550),D2550="TR"),_xlfn.STDEV.S(IF(Supplier=E2550,Target)),"")</f>
        <v/>
      </c>
      <c r="S2550" s="143" t="e">
        <f t="shared" si="526"/>
        <v>#VALUE!</v>
      </c>
      <c r="T2550" s="146" t="e">
        <f t="shared" si="527"/>
        <v>#VALUE!</v>
      </c>
    </row>
    <row r="2551" spans="1:20" x14ac:dyDescent="0.2">
      <c r="A2551" s="14"/>
      <c r="B2551" s="14"/>
      <c r="C2551" s="14"/>
      <c r="D2551" s="14"/>
      <c r="E2551" s="14"/>
      <c r="F2551" s="149" t="str">
        <f t="shared" si="516"/>
        <v/>
      </c>
      <c r="G2551" s="148" t="str">
        <f>IF(F2551="","",SUMIF(Supplier,Waste_Input!E2551,TotalSampleWeight))</f>
        <v/>
      </c>
      <c r="H2551" s="150" t="str">
        <f t="shared" si="517"/>
        <v/>
      </c>
      <c r="I2551" s="150" t="str">
        <f t="shared" si="518"/>
        <v/>
      </c>
      <c r="J2551" s="150" t="str">
        <f t="shared" si="519"/>
        <v/>
      </c>
      <c r="K2551" s="150" t="str">
        <f t="shared" si="520"/>
        <v/>
      </c>
      <c r="L2551" s="150" t="str">
        <f t="shared" si="521"/>
        <v/>
      </c>
      <c r="M2551" s="150" t="str">
        <f t="shared" si="522"/>
        <v/>
      </c>
      <c r="N2551" s="172" t="str">
        <f t="shared" si="523"/>
        <v/>
      </c>
      <c r="O2551" s="150" t="str">
        <f t="shared" si="524"/>
        <v/>
      </c>
      <c r="P2551" s="151" t="str">
        <f t="shared" si="525"/>
        <v/>
      </c>
      <c r="Q2551" s="150" t="str">
        <f t="shared" si="515"/>
        <v/>
      </c>
      <c r="R2551" s="126" t="str">
        <f t="array" ref="R2551">IF(AND(ISTEXT(E2551),D2551="TR"),_xlfn.STDEV.S(IF(Supplier=E2551,Target)),"")</f>
        <v/>
      </c>
      <c r="S2551" s="143" t="e">
        <f t="shared" si="526"/>
        <v>#VALUE!</v>
      </c>
      <c r="T2551" s="146" t="e">
        <f t="shared" si="527"/>
        <v>#VALUE!</v>
      </c>
    </row>
    <row r="2552" spans="1:20" x14ac:dyDescent="0.2">
      <c r="A2552" s="14"/>
      <c r="B2552" s="14"/>
      <c r="C2552" s="14"/>
      <c r="D2552" s="14"/>
      <c r="E2552" s="14"/>
      <c r="F2552" s="149" t="str">
        <f t="shared" si="516"/>
        <v/>
      </c>
      <c r="G2552" s="148" t="str">
        <f>IF(F2552="","",SUMIF(Supplier,Waste_Input!E2552,TotalSampleWeight))</f>
        <v/>
      </c>
      <c r="H2552" s="150" t="str">
        <f t="shared" si="517"/>
        <v/>
      </c>
      <c r="I2552" s="150" t="str">
        <f t="shared" si="518"/>
        <v/>
      </c>
      <c r="J2552" s="150" t="str">
        <f t="shared" si="519"/>
        <v/>
      </c>
      <c r="K2552" s="150" t="str">
        <f t="shared" si="520"/>
        <v/>
      </c>
      <c r="L2552" s="150" t="str">
        <f t="shared" si="521"/>
        <v/>
      </c>
      <c r="M2552" s="150" t="str">
        <f t="shared" si="522"/>
        <v/>
      </c>
      <c r="N2552" s="172" t="str">
        <f t="shared" si="523"/>
        <v/>
      </c>
      <c r="O2552" s="150" t="str">
        <f t="shared" si="524"/>
        <v/>
      </c>
      <c r="P2552" s="151" t="str">
        <f t="shared" si="525"/>
        <v/>
      </c>
      <c r="Q2552" s="150" t="str">
        <f t="shared" si="515"/>
        <v/>
      </c>
      <c r="R2552" s="126" t="str">
        <f t="array" ref="R2552">IF(AND(ISTEXT(E2552),D2552="TR"),_xlfn.STDEV.S(IF(Supplier=E2552,Target)),"")</f>
        <v/>
      </c>
      <c r="S2552" s="143" t="e">
        <f t="shared" si="526"/>
        <v>#VALUE!</v>
      </c>
      <c r="T2552" s="146" t="e">
        <f t="shared" si="527"/>
        <v>#VALUE!</v>
      </c>
    </row>
    <row r="2553" spans="1:20" x14ac:dyDescent="0.2">
      <c r="A2553" s="14"/>
      <c r="B2553" s="14"/>
      <c r="C2553" s="14"/>
      <c r="D2553" s="14"/>
      <c r="E2553" s="14"/>
      <c r="F2553" s="149" t="str">
        <f t="shared" si="516"/>
        <v/>
      </c>
      <c r="G2553" s="148" t="str">
        <f>IF(F2553="","",SUMIF(Supplier,Waste_Input!E2553,TotalSampleWeight))</f>
        <v/>
      </c>
      <c r="H2553" s="150" t="str">
        <f t="shared" si="517"/>
        <v/>
      </c>
      <c r="I2553" s="150" t="str">
        <f t="shared" si="518"/>
        <v/>
      </c>
      <c r="J2553" s="150" t="str">
        <f t="shared" si="519"/>
        <v/>
      </c>
      <c r="K2553" s="150" t="str">
        <f t="shared" si="520"/>
        <v/>
      </c>
      <c r="L2553" s="150" t="str">
        <f t="shared" si="521"/>
        <v/>
      </c>
      <c r="M2553" s="150" t="str">
        <f t="shared" si="522"/>
        <v/>
      </c>
      <c r="N2553" s="172" t="str">
        <f t="shared" si="523"/>
        <v/>
      </c>
      <c r="O2553" s="150" t="str">
        <f t="shared" si="524"/>
        <v/>
      </c>
      <c r="P2553" s="151" t="str">
        <f t="shared" si="525"/>
        <v/>
      </c>
      <c r="Q2553" s="150" t="str">
        <f t="shared" si="515"/>
        <v/>
      </c>
      <c r="R2553" s="126" t="str">
        <f t="array" ref="R2553">IF(AND(ISTEXT(E2553),D2553="TR"),_xlfn.STDEV.S(IF(Supplier=E2553,Target)),"")</f>
        <v/>
      </c>
      <c r="S2553" s="143" t="e">
        <f t="shared" si="526"/>
        <v>#VALUE!</v>
      </c>
      <c r="T2553" s="146" t="e">
        <f t="shared" si="527"/>
        <v>#VALUE!</v>
      </c>
    </row>
    <row r="2554" spans="1:20" x14ac:dyDescent="0.2">
      <c r="A2554" s="14"/>
      <c r="B2554" s="14"/>
      <c r="C2554" s="14"/>
      <c r="D2554" s="14"/>
      <c r="E2554" s="14"/>
      <c r="F2554" s="149" t="str">
        <f t="shared" si="516"/>
        <v/>
      </c>
      <c r="G2554" s="148" t="str">
        <f>IF(F2554="","",SUMIF(Supplier,Waste_Input!E2554,TotalSampleWeight))</f>
        <v/>
      </c>
      <c r="H2554" s="150" t="str">
        <f t="shared" si="517"/>
        <v/>
      </c>
      <c r="I2554" s="150" t="str">
        <f t="shared" si="518"/>
        <v/>
      </c>
      <c r="J2554" s="150" t="str">
        <f t="shared" si="519"/>
        <v/>
      </c>
      <c r="K2554" s="150" t="str">
        <f t="shared" si="520"/>
        <v/>
      </c>
      <c r="L2554" s="150" t="str">
        <f t="shared" si="521"/>
        <v/>
      </c>
      <c r="M2554" s="150" t="str">
        <f t="shared" si="522"/>
        <v/>
      </c>
      <c r="N2554" s="172" t="str">
        <f t="shared" si="523"/>
        <v/>
      </c>
      <c r="O2554" s="150" t="str">
        <f t="shared" si="524"/>
        <v/>
      </c>
      <c r="P2554" s="151" t="str">
        <f t="shared" si="525"/>
        <v/>
      </c>
      <c r="Q2554" s="150" t="str">
        <f t="shared" si="515"/>
        <v/>
      </c>
      <c r="R2554" s="126" t="str">
        <f t="array" ref="R2554">IF(AND(ISTEXT(E2554),D2554="TR"),_xlfn.STDEV.S(IF(Supplier=E2554,Target)),"")</f>
        <v/>
      </c>
      <c r="S2554" s="143" t="e">
        <f t="shared" si="526"/>
        <v>#VALUE!</v>
      </c>
      <c r="T2554" s="146" t="e">
        <f t="shared" si="527"/>
        <v>#VALUE!</v>
      </c>
    </row>
    <row r="2555" spans="1:20" x14ac:dyDescent="0.2">
      <c r="A2555" s="14"/>
      <c r="B2555" s="14"/>
      <c r="C2555" s="14"/>
      <c r="D2555" s="14"/>
      <c r="E2555" s="14"/>
      <c r="F2555" s="149" t="str">
        <f t="shared" si="516"/>
        <v/>
      </c>
      <c r="G2555" s="148" t="str">
        <f>IF(F2555="","",SUMIF(Supplier,Waste_Input!E2555,TotalSampleWeight))</f>
        <v/>
      </c>
      <c r="H2555" s="150" t="str">
        <f t="shared" si="517"/>
        <v/>
      </c>
      <c r="I2555" s="150" t="str">
        <f t="shared" si="518"/>
        <v/>
      </c>
      <c r="J2555" s="150" t="str">
        <f t="shared" si="519"/>
        <v/>
      </c>
      <c r="K2555" s="150" t="str">
        <f t="shared" si="520"/>
        <v/>
      </c>
      <c r="L2555" s="150" t="str">
        <f t="shared" si="521"/>
        <v/>
      </c>
      <c r="M2555" s="150" t="str">
        <f t="shared" si="522"/>
        <v/>
      </c>
      <c r="N2555" s="172" t="str">
        <f t="shared" si="523"/>
        <v/>
      </c>
      <c r="O2555" s="150" t="str">
        <f t="shared" si="524"/>
        <v/>
      </c>
      <c r="P2555" s="151" t="str">
        <f t="shared" si="525"/>
        <v/>
      </c>
      <c r="Q2555" s="150" t="str">
        <f t="shared" si="515"/>
        <v/>
      </c>
      <c r="R2555" s="126" t="str">
        <f t="array" ref="R2555">IF(AND(ISTEXT(E2555),D2555="TR"),_xlfn.STDEV.S(IF(Supplier=E2555,Target)),"")</f>
        <v/>
      </c>
      <c r="S2555" s="143" t="e">
        <f t="shared" si="526"/>
        <v>#VALUE!</v>
      </c>
      <c r="T2555" s="146" t="e">
        <f t="shared" si="527"/>
        <v>#VALUE!</v>
      </c>
    </row>
    <row r="2556" spans="1:20" x14ac:dyDescent="0.2">
      <c r="A2556" s="14"/>
      <c r="B2556" s="14"/>
      <c r="C2556" s="14"/>
      <c r="D2556" s="14"/>
      <c r="E2556" s="14"/>
      <c r="F2556" s="149" t="str">
        <f t="shared" si="516"/>
        <v/>
      </c>
      <c r="G2556" s="148" t="str">
        <f>IF(F2556="","",SUMIF(Supplier,Waste_Input!E2556,TotalSampleWeight))</f>
        <v/>
      </c>
      <c r="H2556" s="150" t="str">
        <f t="shared" si="517"/>
        <v/>
      </c>
      <c r="I2556" s="150" t="str">
        <f t="shared" si="518"/>
        <v/>
      </c>
      <c r="J2556" s="150" t="str">
        <f t="shared" si="519"/>
        <v/>
      </c>
      <c r="K2556" s="150" t="str">
        <f t="shared" si="520"/>
        <v/>
      </c>
      <c r="L2556" s="150" t="str">
        <f t="shared" si="521"/>
        <v/>
      </c>
      <c r="M2556" s="150" t="str">
        <f t="shared" si="522"/>
        <v/>
      </c>
      <c r="N2556" s="172" t="str">
        <f t="shared" si="523"/>
        <v/>
      </c>
      <c r="O2556" s="150" t="str">
        <f t="shared" si="524"/>
        <v/>
      </c>
      <c r="P2556" s="151" t="str">
        <f t="shared" si="525"/>
        <v/>
      </c>
      <c r="Q2556" s="150" t="str">
        <f t="shared" si="515"/>
        <v/>
      </c>
      <c r="R2556" s="126" t="str">
        <f t="array" ref="R2556">IF(AND(ISTEXT(E2556),D2556="TR"),_xlfn.STDEV.S(IF(Supplier=E2556,Target)),"")</f>
        <v/>
      </c>
      <c r="S2556" s="143" t="e">
        <f t="shared" si="526"/>
        <v>#VALUE!</v>
      </c>
      <c r="T2556" s="146" t="e">
        <f t="shared" si="527"/>
        <v>#VALUE!</v>
      </c>
    </row>
    <row r="2557" spans="1:20" x14ac:dyDescent="0.2">
      <c r="A2557" s="14"/>
      <c r="B2557" s="14"/>
      <c r="C2557" s="14"/>
      <c r="D2557" s="14"/>
      <c r="E2557" s="14"/>
      <c r="F2557" s="149" t="str">
        <f t="shared" si="516"/>
        <v/>
      </c>
      <c r="G2557" s="148" t="str">
        <f>IF(F2557="","",SUMIF(Supplier,Waste_Input!E2557,TotalSampleWeight))</f>
        <v/>
      </c>
      <c r="H2557" s="150" t="str">
        <f t="shared" si="517"/>
        <v/>
      </c>
      <c r="I2557" s="150" t="str">
        <f t="shared" si="518"/>
        <v/>
      </c>
      <c r="J2557" s="150" t="str">
        <f t="shared" si="519"/>
        <v/>
      </c>
      <c r="K2557" s="150" t="str">
        <f t="shared" si="520"/>
        <v/>
      </c>
      <c r="L2557" s="150" t="str">
        <f t="shared" si="521"/>
        <v/>
      </c>
      <c r="M2557" s="150" t="str">
        <f t="shared" si="522"/>
        <v/>
      </c>
      <c r="N2557" s="172" t="str">
        <f t="shared" si="523"/>
        <v/>
      </c>
      <c r="O2557" s="150" t="str">
        <f t="shared" si="524"/>
        <v/>
      </c>
      <c r="P2557" s="151" t="str">
        <f t="shared" si="525"/>
        <v/>
      </c>
      <c r="Q2557" s="150" t="str">
        <f t="shared" si="515"/>
        <v/>
      </c>
      <c r="R2557" s="126" t="str">
        <f t="array" ref="R2557">IF(AND(ISTEXT(E2557),D2557="TR"),_xlfn.STDEV.S(IF(Supplier=E2557,Target)),"")</f>
        <v/>
      </c>
      <c r="S2557" s="143" t="e">
        <f t="shared" si="526"/>
        <v>#VALUE!</v>
      </c>
      <c r="T2557" s="146" t="e">
        <f t="shared" si="527"/>
        <v>#VALUE!</v>
      </c>
    </row>
    <row r="2558" spans="1:20" x14ac:dyDescent="0.2">
      <c r="A2558" s="14"/>
      <c r="B2558" s="14"/>
      <c r="C2558" s="14"/>
      <c r="D2558" s="14"/>
      <c r="E2558" s="14"/>
      <c r="F2558" s="149" t="str">
        <f t="shared" si="516"/>
        <v/>
      </c>
      <c r="G2558" s="148" t="str">
        <f>IF(F2558="","",SUMIF(Supplier,Waste_Input!E2558,TotalSampleWeight))</f>
        <v/>
      </c>
      <c r="H2558" s="150" t="str">
        <f t="shared" si="517"/>
        <v/>
      </c>
      <c r="I2558" s="150" t="str">
        <f t="shared" si="518"/>
        <v/>
      </c>
      <c r="J2558" s="150" t="str">
        <f t="shared" si="519"/>
        <v/>
      </c>
      <c r="K2558" s="150" t="str">
        <f t="shared" si="520"/>
        <v/>
      </c>
      <c r="L2558" s="150" t="str">
        <f t="shared" si="521"/>
        <v/>
      </c>
      <c r="M2558" s="150" t="str">
        <f t="shared" si="522"/>
        <v/>
      </c>
      <c r="N2558" s="172" t="str">
        <f t="shared" si="523"/>
        <v/>
      </c>
      <c r="O2558" s="150" t="str">
        <f t="shared" si="524"/>
        <v/>
      </c>
      <c r="P2558" s="151" t="str">
        <f t="shared" si="525"/>
        <v/>
      </c>
      <c r="Q2558" s="150" t="str">
        <f t="shared" si="515"/>
        <v/>
      </c>
      <c r="R2558" s="126" t="str">
        <f t="array" ref="R2558">IF(AND(ISTEXT(E2558),D2558="TR"),_xlfn.STDEV.S(IF(Supplier=E2558,Target)),"")</f>
        <v/>
      </c>
      <c r="S2558" s="143" t="e">
        <f t="shared" si="526"/>
        <v>#VALUE!</v>
      </c>
      <c r="T2558" s="146" t="e">
        <f t="shared" si="527"/>
        <v>#VALUE!</v>
      </c>
    </row>
    <row r="2559" spans="1:20" x14ac:dyDescent="0.2">
      <c r="A2559" s="14"/>
      <c r="B2559" s="14"/>
      <c r="C2559" s="14"/>
      <c r="D2559" s="14"/>
      <c r="E2559" s="14"/>
      <c r="F2559" s="149" t="str">
        <f t="shared" si="516"/>
        <v/>
      </c>
      <c r="G2559" s="148" t="str">
        <f>IF(F2559="","",SUMIF(Supplier,Waste_Input!E2559,TotalSampleWeight))</f>
        <v/>
      </c>
      <c r="H2559" s="150" t="str">
        <f t="shared" si="517"/>
        <v/>
      </c>
      <c r="I2559" s="150" t="str">
        <f t="shared" si="518"/>
        <v/>
      </c>
      <c r="J2559" s="150" t="str">
        <f t="shared" si="519"/>
        <v/>
      </c>
      <c r="K2559" s="150" t="str">
        <f t="shared" si="520"/>
        <v/>
      </c>
      <c r="L2559" s="150" t="str">
        <f t="shared" si="521"/>
        <v/>
      </c>
      <c r="M2559" s="150" t="str">
        <f t="shared" si="522"/>
        <v/>
      </c>
      <c r="N2559" s="172" t="str">
        <f t="shared" si="523"/>
        <v/>
      </c>
      <c r="O2559" s="150" t="str">
        <f t="shared" si="524"/>
        <v/>
      </c>
      <c r="P2559" s="151" t="str">
        <f t="shared" si="525"/>
        <v/>
      </c>
      <c r="Q2559" s="150" t="str">
        <f t="shared" si="515"/>
        <v/>
      </c>
      <c r="R2559" s="126" t="str">
        <f t="array" ref="R2559">IF(AND(ISTEXT(E2559),D2559="TR"),_xlfn.STDEV.S(IF(Supplier=E2559,Target)),"")</f>
        <v/>
      </c>
      <c r="S2559" s="143" t="e">
        <f t="shared" si="526"/>
        <v>#VALUE!</v>
      </c>
      <c r="T2559" s="146" t="e">
        <f t="shared" si="527"/>
        <v>#VALUE!</v>
      </c>
    </row>
    <row r="2560" spans="1:20" x14ac:dyDescent="0.2">
      <c r="A2560" s="14"/>
      <c r="B2560" s="14"/>
      <c r="C2560" s="14"/>
      <c r="D2560" s="14"/>
      <c r="E2560" s="14"/>
      <c r="F2560" s="149" t="str">
        <f t="shared" si="516"/>
        <v/>
      </c>
      <c r="G2560" s="148" t="str">
        <f>IF(F2560="","",SUMIF(Supplier,Waste_Input!E2560,TotalSampleWeight))</f>
        <v/>
      </c>
      <c r="H2560" s="150" t="str">
        <f t="shared" si="517"/>
        <v/>
      </c>
      <c r="I2560" s="150" t="str">
        <f t="shared" si="518"/>
        <v/>
      </c>
      <c r="J2560" s="150" t="str">
        <f t="shared" si="519"/>
        <v/>
      </c>
      <c r="K2560" s="150" t="str">
        <f t="shared" si="520"/>
        <v/>
      </c>
      <c r="L2560" s="150" t="str">
        <f t="shared" si="521"/>
        <v/>
      </c>
      <c r="M2560" s="150" t="str">
        <f t="shared" si="522"/>
        <v/>
      </c>
      <c r="N2560" s="172" t="str">
        <f t="shared" si="523"/>
        <v/>
      </c>
      <c r="O2560" s="150" t="str">
        <f t="shared" si="524"/>
        <v/>
      </c>
      <c r="P2560" s="151" t="str">
        <f t="shared" si="525"/>
        <v/>
      </c>
      <c r="Q2560" s="150" t="str">
        <f t="shared" si="515"/>
        <v/>
      </c>
      <c r="R2560" s="126" t="str">
        <f t="array" ref="R2560">IF(AND(ISTEXT(E2560),D2560="TR"),_xlfn.STDEV.S(IF(Supplier=E2560,Target)),"")</f>
        <v/>
      </c>
      <c r="S2560" s="143" t="e">
        <f t="shared" si="526"/>
        <v>#VALUE!</v>
      </c>
      <c r="T2560" s="146" t="e">
        <f t="shared" si="527"/>
        <v>#VALUE!</v>
      </c>
    </row>
    <row r="2561" spans="1:20" x14ac:dyDescent="0.2">
      <c r="A2561" s="14"/>
      <c r="B2561" s="14"/>
      <c r="C2561" s="14"/>
      <c r="D2561" s="14"/>
      <c r="E2561" s="14"/>
      <c r="F2561" s="149" t="str">
        <f t="shared" si="516"/>
        <v/>
      </c>
      <c r="G2561" s="148" t="str">
        <f>IF(F2561="","",SUMIF(Supplier,Waste_Input!E2561,TotalSampleWeight))</f>
        <v/>
      </c>
      <c r="H2561" s="150" t="str">
        <f t="shared" si="517"/>
        <v/>
      </c>
      <c r="I2561" s="150" t="str">
        <f t="shared" si="518"/>
        <v/>
      </c>
      <c r="J2561" s="150" t="str">
        <f t="shared" si="519"/>
        <v/>
      </c>
      <c r="K2561" s="150" t="str">
        <f t="shared" si="520"/>
        <v/>
      </c>
      <c r="L2561" s="150" t="str">
        <f t="shared" si="521"/>
        <v/>
      </c>
      <c r="M2561" s="150" t="str">
        <f t="shared" si="522"/>
        <v/>
      </c>
      <c r="N2561" s="172" t="str">
        <f t="shared" si="523"/>
        <v/>
      </c>
      <c r="O2561" s="150" t="str">
        <f t="shared" si="524"/>
        <v/>
      </c>
      <c r="P2561" s="151" t="str">
        <f t="shared" si="525"/>
        <v/>
      </c>
      <c r="Q2561" s="150" t="str">
        <f t="shared" si="515"/>
        <v/>
      </c>
      <c r="R2561" s="126" t="str">
        <f t="array" ref="R2561">IF(AND(ISTEXT(E2561),D2561="TR"),_xlfn.STDEV.S(IF(Supplier=E2561,Target)),"")</f>
        <v/>
      </c>
      <c r="S2561" s="143" t="e">
        <f t="shared" si="526"/>
        <v>#VALUE!</v>
      </c>
      <c r="T2561" s="146" t="e">
        <f t="shared" si="527"/>
        <v>#VALUE!</v>
      </c>
    </row>
    <row r="2562" spans="1:20" x14ac:dyDescent="0.2">
      <c r="A2562" s="14"/>
      <c r="B2562" s="14"/>
      <c r="C2562" s="14"/>
      <c r="D2562" s="14"/>
      <c r="E2562" s="14"/>
      <c r="F2562" s="149" t="str">
        <f t="shared" si="516"/>
        <v/>
      </c>
      <c r="G2562" s="148" t="str">
        <f>IF(F2562="","",SUMIF(Supplier,Waste_Input!E2562,TotalSampleWeight))</f>
        <v/>
      </c>
      <c r="H2562" s="150" t="str">
        <f t="shared" si="517"/>
        <v/>
      </c>
      <c r="I2562" s="150" t="str">
        <f t="shared" si="518"/>
        <v/>
      </c>
      <c r="J2562" s="150" t="str">
        <f t="shared" si="519"/>
        <v/>
      </c>
      <c r="K2562" s="150" t="str">
        <f t="shared" si="520"/>
        <v/>
      </c>
      <c r="L2562" s="150" t="str">
        <f t="shared" si="521"/>
        <v/>
      </c>
      <c r="M2562" s="150" t="str">
        <f t="shared" si="522"/>
        <v/>
      </c>
      <c r="N2562" s="172" t="str">
        <f t="shared" si="523"/>
        <v/>
      </c>
      <c r="O2562" s="150" t="str">
        <f t="shared" si="524"/>
        <v/>
      </c>
      <c r="P2562" s="151" t="str">
        <f t="shared" si="525"/>
        <v/>
      </c>
      <c r="Q2562" s="150" t="str">
        <f t="shared" ref="Q2562:Q2625" si="528">IFERROR(IF(AND(ISTEXT(E2562),D2562="TR"),AVERAGEIF(Supplier,E2562,Fragments),""),"")</f>
        <v/>
      </c>
      <c r="R2562" s="126" t="str">
        <f t="array" ref="R2562">IF(AND(ISTEXT(E2562),D2562="TR"),_xlfn.STDEV.S(IF(Supplier=E2562,Target)),"")</f>
        <v/>
      </c>
      <c r="S2562" s="143" t="e">
        <f t="shared" si="526"/>
        <v>#VALUE!</v>
      </c>
      <c r="T2562" s="146" t="e">
        <f t="shared" si="527"/>
        <v>#VALUE!</v>
      </c>
    </row>
    <row r="2563" spans="1:20" x14ac:dyDescent="0.2">
      <c r="A2563" s="14"/>
      <c r="B2563" s="14"/>
      <c r="C2563" s="14"/>
      <c r="D2563" s="14"/>
      <c r="E2563" s="14"/>
      <c r="F2563" s="149" t="str">
        <f t="shared" ref="F2563:F2626" si="529">IF(AND(ISTEXT(E2563),D2563="TR"),COUNTIF(Supplier,"*"&amp;E2563&amp;"*"),"")</f>
        <v/>
      </c>
      <c r="G2563" s="148" t="str">
        <f>IF(F2563="","",SUMIF(Supplier,Waste_Input!E2563,TotalSampleWeight))</f>
        <v/>
      </c>
      <c r="H2563" s="150" t="str">
        <f t="shared" ref="H2563:H2626" si="530">IFERROR(IF(AND(ISTEXT(E2563),D2563="TR"),AVERAGEIF(Supplier,E2563,Plastic),""),"")</f>
        <v/>
      </c>
      <c r="I2563" s="150" t="str">
        <f t="shared" ref="I2563:I2626" si="531">IFERROR(IF(AND(ISTEXT(E2563),D2563="TR"),AVERAGEIF(Supplier,E2563,Glass),""),"")</f>
        <v/>
      </c>
      <c r="J2563" s="150" t="str">
        <f t="shared" ref="J2563:J2626" si="532">IFERROR(IF(AND(ISTEXT(E2563),D2563="TR"),AVERAGEIF(Supplier,E2563,Paper),""),"")</f>
        <v/>
      </c>
      <c r="K2563" s="150" t="str">
        <f t="shared" ref="K2563:K2626" si="533">IFERROR(IF(AND(ISTEXT(E2563),D2563="TR"),AVERAGEIF(Supplier,E2563,Cardboard),""),"")</f>
        <v/>
      </c>
      <c r="L2563" s="150" t="str">
        <f t="shared" ref="L2563:L2626" si="534">IFERROR(IF(AND(ISTEXT(E2563),D2563="TR"),AVERAGEIF(Supplier,E2563,Metals),""),"")</f>
        <v/>
      </c>
      <c r="M2563" s="150" t="str">
        <f t="shared" ref="M2563:M2626" si="535">IFERROR(IF(AND(ISTEXT(E2563),D2563="TR"),AVERAGEIF(Supplier,E2563,Target),""),"")</f>
        <v/>
      </c>
      <c r="N2563" s="172" t="str">
        <f t="shared" ref="N2563:N2626" si="536">IFERROR(R2563,"")</f>
        <v/>
      </c>
      <c r="O2563" s="150" t="str">
        <f t="shared" ref="O2563:O2626" si="537">IFERROR(IF(AND(ISTEXT(E2563),D2563="TR"), AVERAGEIF(Supplier,E2563,NonTarget),""),"")</f>
        <v/>
      </c>
      <c r="P2563" s="151" t="str">
        <f t="shared" ref="P2563:P2626" si="538">IFERROR(IF(AND(ISTEXT(E2563),D2563="TR"),AVERAGEIF(Supplier,E2563,NonRecycable),""),"")</f>
        <v/>
      </c>
      <c r="Q2563" s="150" t="str">
        <f t="shared" si="528"/>
        <v/>
      </c>
      <c r="R2563" s="126" t="str">
        <f t="array" ref="R2563">IF(AND(ISTEXT(E2563),D2563="TR"),_xlfn.STDEV.S(IF(Supplier=E2563,Target)),"")</f>
        <v/>
      </c>
      <c r="S2563" s="143" t="e">
        <f t="shared" ref="S2563:S2626" si="539">F2563-ROUNDDOWN(C2563/125,0)</f>
        <v>#VALUE!</v>
      </c>
      <c r="T2563" s="146" t="e">
        <f t="shared" ref="T2563:T2626" si="540">G2563/F2563</f>
        <v>#VALUE!</v>
      </c>
    </row>
    <row r="2564" spans="1:20" x14ac:dyDescent="0.2">
      <c r="A2564" s="14"/>
      <c r="B2564" s="14"/>
      <c r="C2564" s="14"/>
      <c r="D2564" s="14"/>
      <c r="E2564" s="14"/>
      <c r="F2564" s="149" t="str">
        <f t="shared" si="529"/>
        <v/>
      </c>
      <c r="G2564" s="148" t="str">
        <f>IF(F2564="","",SUMIF(Supplier,Waste_Input!E2564,TotalSampleWeight))</f>
        <v/>
      </c>
      <c r="H2564" s="150" t="str">
        <f t="shared" si="530"/>
        <v/>
      </c>
      <c r="I2564" s="150" t="str">
        <f t="shared" si="531"/>
        <v/>
      </c>
      <c r="J2564" s="150" t="str">
        <f t="shared" si="532"/>
        <v/>
      </c>
      <c r="K2564" s="150" t="str">
        <f t="shared" si="533"/>
        <v/>
      </c>
      <c r="L2564" s="150" t="str">
        <f t="shared" si="534"/>
        <v/>
      </c>
      <c r="M2564" s="150" t="str">
        <f t="shared" si="535"/>
        <v/>
      </c>
      <c r="N2564" s="172" t="str">
        <f t="shared" si="536"/>
        <v/>
      </c>
      <c r="O2564" s="150" t="str">
        <f t="shared" si="537"/>
        <v/>
      </c>
      <c r="P2564" s="151" t="str">
        <f t="shared" si="538"/>
        <v/>
      </c>
      <c r="Q2564" s="150" t="str">
        <f t="shared" si="528"/>
        <v/>
      </c>
      <c r="R2564" s="126" t="str">
        <f t="array" ref="R2564">IF(AND(ISTEXT(E2564),D2564="TR"),_xlfn.STDEV.S(IF(Supplier=E2564,Target)),"")</f>
        <v/>
      </c>
      <c r="S2564" s="143" t="e">
        <f t="shared" si="539"/>
        <v>#VALUE!</v>
      </c>
      <c r="T2564" s="146" t="e">
        <f t="shared" si="540"/>
        <v>#VALUE!</v>
      </c>
    </row>
    <row r="2565" spans="1:20" x14ac:dyDescent="0.2">
      <c r="A2565" s="14"/>
      <c r="B2565" s="14"/>
      <c r="C2565" s="14"/>
      <c r="D2565" s="14"/>
      <c r="E2565" s="14"/>
      <c r="F2565" s="149" t="str">
        <f t="shared" si="529"/>
        <v/>
      </c>
      <c r="G2565" s="148" t="str">
        <f>IF(F2565="","",SUMIF(Supplier,Waste_Input!E2565,TotalSampleWeight))</f>
        <v/>
      </c>
      <c r="H2565" s="150" t="str">
        <f t="shared" si="530"/>
        <v/>
      </c>
      <c r="I2565" s="150" t="str">
        <f t="shared" si="531"/>
        <v/>
      </c>
      <c r="J2565" s="150" t="str">
        <f t="shared" si="532"/>
        <v/>
      </c>
      <c r="K2565" s="150" t="str">
        <f t="shared" si="533"/>
        <v/>
      </c>
      <c r="L2565" s="150" t="str">
        <f t="shared" si="534"/>
        <v/>
      </c>
      <c r="M2565" s="150" t="str">
        <f t="shared" si="535"/>
        <v/>
      </c>
      <c r="N2565" s="172" t="str">
        <f t="shared" si="536"/>
        <v/>
      </c>
      <c r="O2565" s="150" t="str">
        <f t="shared" si="537"/>
        <v/>
      </c>
      <c r="P2565" s="151" t="str">
        <f t="shared" si="538"/>
        <v/>
      </c>
      <c r="Q2565" s="150" t="str">
        <f t="shared" si="528"/>
        <v/>
      </c>
      <c r="R2565" s="126" t="str">
        <f t="array" ref="R2565">IF(AND(ISTEXT(E2565),D2565="TR"),_xlfn.STDEV.S(IF(Supplier=E2565,Target)),"")</f>
        <v/>
      </c>
      <c r="S2565" s="143" t="e">
        <f t="shared" si="539"/>
        <v>#VALUE!</v>
      </c>
      <c r="T2565" s="146" t="e">
        <f t="shared" si="540"/>
        <v>#VALUE!</v>
      </c>
    </row>
    <row r="2566" spans="1:20" x14ac:dyDescent="0.2">
      <c r="A2566" s="14"/>
      <c r="B2566" s="14"/>
      <c r="C2566" s="14"/>
      <c r="D2566" s="14"/>
      <c r="E2566" s="14"/>
      <c r="F2566" s="149" t="str">
        <f t="shared" si="529"/>
        <v/>
      </c>
      <c r="G2566" s="148" t="str">
        <f>IF(F2566="","",SUMIF(Supplier,Waste_Input!E2566,TotalSampleWeight))</f>
        <v/>
      </c>
      <c r="H2566" s="150" t="str">
        <f t="shared" si="530"/>
        <v/>
      </c>
      <c r="I2566" s="150" t="str">
        <f t="shared" si="531"/>
        <v/>
      </c>
      <c r="J2566" s="150" t="str">
        <f t="shared" si="532"/>
        <v/>
      </c>
      <c r="K2566" s="150" t="str">
        <f t="shared" si="533"/>
        <v/>
      </c>
      <c r="L2566" s="150" t="str">
        <f t="shared" si="534"/>
        <v/>
      </c>
      <c r="M2566" s="150" t="str">
        <f t="shared" si="535"/>
        <v/>
      </c>
      <c r="N2566" s="172" t="str">
        <f t="shared" si="536"/>
        <v/>
      </c>
      <c r="O2566" s="150" t="str">
        <f t="shared" si="537"/>
        <v/>
      </c>
      <c r="P2566" s="151" t="str">
        <f t="shared" si="538"/>
        <v/>
      </c>
      <c r="Q2566" s="150" t="str">
        <f t="shared" si="528"/>
        <v/>
      </c>
      <c r="R2566" s="126" t="str">
        <f t="array" ref="R2566">IF(AND(ISTEXT(E2566),D2566="TR"),_xlfn.STDEV.S(IF(Supplier=E2566,Target)),"")</f>
        <v/>
      </c>
      <c r="S2566" s="143" t="e">
        <f t="shared" si="539"/>
        <v>#VALUE!</v>
      </c>
      <c r="T2566" s="146" t="e">
        <f t="shared" si="540"/>
        <v>#VALUE!</v>
      </c>
    </row>
    <row r="2567" spans="1:20" x14ac:dyDescent="0.2">
      <c r="A2567" s="14"/>
      <c r="B2567" s="14"/>
      <c r="C2567" s="14"/>
      <c r="D2567" s="14"/>
      <c r="E2567" s="14"/>
      <c r="F2567" s="149" t="str">
        <f t="shared" si="529"/>
        <v/>
      </c>
      <c r="G2567" s="148" t="str">
        <f>IF(F2567="","",SUMIF(Supplier,Waste_Input!E2567,TotalSampleWeight))</f>
        <v/>
      </c>
      <c r="H2567" s="150" t="str">
        <f t="shared" si="530"/>
        <v/>
      </c>
      <c r="I2567" s="150" t="str">
        <f t="shared" si="531"/>
        <v/>
      </c>
      <c r="J2567" s="150" t="str">
        <f t="shared" si="532"/>
        <v/>
      </c>
      <c r="K2567" s="150" t="str">
        <f t="shared" si="533"/>
        <v/>
      </c>
      <c r="L2567" s="150" t="str">
        <f t="shared" si="534"/>
        <v/>
      </c>
      <c r="M2567" s="150" t="str">
        <f t="shared" si="535"/>
        <v/>
      </c>
      <c r="N2567" s="172" t="str">
        <f t="shared" si="536"/>
        <v/>
      </c>
      <c r="O2567" s="150" t="str">
        <f t="shared" si="537"/>
        <v/>
      </c>
      <c r="P2567" s="151" t="str">
        <f t="shared" si="538"/>
        <v/>
      </c>
      <c r="Q2567" s="150" t="str">
        <f t="shared" si="528"/>
        <v/>
      </c>
      <c r="R2567" s="126" t="str">
        <f t="array" ref="R2567">IF(AND(ISTEXT(E2567),D2567="TR"),_xlfn.STDEV.S(IF(Supplier=E2567,Target)),"")</f>
        <v/>
      </c>
      <c r="S2567" s="143" t="e">
        <f t="shared" si="539"/>
        <v>#VALUE!</v>
      </c>
      <c r="T2567" s="146" t="e">
        <f t="shared" si="540"/>
        <v>#VALUE!</v>
      </c>
    </row>
    <row r="2568" spans="1:20" x14ac:dyDescent="0.2">
      <c r="A2568" s="14"/>
      <c r="B2568" s="14"/>
      <c r="C2568" s="14"/>
      <c r="D2568" s="14"/>
      <c r="E2568" s="14"/>
      <c r="F2568" s="149" t="str">
        <f t="shared" si="529"/>
        <v/>
      </c>
      <c r="G2568" s="148" t="str">
        <f>IF(F2568="","",SUMIF(Supplier,Waste_Input!E2568,TotalSampleWeight))</f>
        <v/>
      </c>
      <c r="H2568" s="150" t="str">
        <f t="shared" si="530"/>
        <v/>
      </c>
      <c r="I2568" s="150" t="str">
        <f t="shared" si="531"/>
        <v/>
      </c>
      <c r="J2568" s="150" t="str">
        <f t="shared" si="532"/>
        <v/>
      </c>
      <c r="K2568" s="150" t="str">
        <f t="shared" si="533"/>
        <v/>
      </c>
      <c r="L2568" s="150" t="str">
        <f t="shared" si="534"/>
        <v/>
      </c>
      <c r="M2568" s="150" t="str">
        <f t="shared" si="535"/>
        <v/>
      </c>
      <c r="N2568" s="172" t="str">
        <f t="shared" si="536"/>
        <v/>
      </c>
      <c r="O2568" s="150" t="str">
        <f t="shared" si="537"/>
        <v/>
      </c>
      <c r="P2568" s="151" t="str">
        <f t="shared" si="538"/>
        <v/>
      </c>
      <c r="Q2568" s="150" t="str">
        <f t="shared" si="528"/>
        <v/>
      </c>
      <c r="R2568" s="126" t="str">
        <f t="array" ref="R2568">IF(AND(ISTEXT(E2568),D2568="TR"),_xlfn.STDEV.S(IF(Supplier=E2568,Target)),"")</f>
        <v/>
      </c>
      <c r="S2568" s="143" t="e">
        <f t="shared" si="539"/>
        <v>#VALUE!</v>
      </c>
      <c r="T2568" s="146" t="e">
        <f t="shared" si="540"/>
        <v>#VALUE!</v>
      </c>
    </row>
    <row r="2569" spans="1:20" x14ac:dyDescent="0.2">
      <c r="A2569" s="14"/>
      <c r="B2569" s="14"/>
      <c r="C2569" s="14"/>
      <c r="D2569" s="14"/>
      <c r="E2569" s="14"/>
      <c r="F2569" s="149" t="str">
        <f t="shared" si="529"/>
        <v/>
      </c>
      <c r="G2569" s="148" t="str">
        <f>IF(F2569="","",SUMIF(Supplier,Waste_Input!E2569,TotalSampleWeight))</f>
        <v/>
      </c>
      <c r="H2569" s="150" t="str">
        <f t="shared" si="530"/>
        <v/>
      </c>
      <c r="I2569" s="150" t="str">
        <f t="shared" si="531"/>
        <v/>
      </c>
      <c r="J2569" s="150" t="str">
        <f t="shared" si="532"/>
        <v/>
      </c>
      <c r="K2569" s="150" t="str">
        <f t="shared" si="533"/>
        <v/>
      </c>
      <c r="L2569" s="150" t="str">
        <f t="shared" si="534"/>
        <v/>
      </c>
      <c r="M2569" s="150" t="str">
        <f t="shared" si="535"/>
        <v/>
      </c>
      <c r="N2569" s="172" t="str">
        <f t="shared" si="536"/>
        <v/>
      </c>
      <c r="O2569" s="150" t="str">
        <f t="shared" si="537"/>
        <v/>
      </c>
      <c r="P2569" s="151" t="str">
        <f t="shared" si="538"/>
        <v/>
      </c>
      <c r="Q2569" s="150" t="str">
        <f t="shared" si="528"/>
        <v/>
      </c>
      <c r="R2569" s="126" t="str">
        <f t="array" ref="R2569">IF(AND(ISTEXT(E2569),D2569="TR"),_xlfn.STDEV.S(IF(Supplier=E2569,Target)),"")</f>
        <v/>
      </c>
      <c r="S2569" s="143" t="e">
        <f t="shared" si="539"/>
        <v>#VALUE!</v>
      </c>
      <c r="T2569" s="146" t="e">
        <f t="shared" si="540"/>
        <v>#VALUE!</v>
      </c>
    </row>
    <row r="2570" spans="1:20" x14ac:dyDescent="0.2">
      <c r="A2570" s="14"/>
      <c r="B2570" s="14"/>
      <c r="C2570" s="14"/>
      <c r="D2570" s="14"/>
      <c r="E2570" s="14"/>
      <c r="F2570" s="149" t="str">
        <f t="shared" si="529"/>
        <v/>
      </c>
      <c r="G2570" s="148" t="str">
        <f>IF(F2570="","",SUMIF(Supplier,Waste_Input!E2570,TotalSampleWeight))</f>
        <v/>
      </c>
      <c r="H2570" s="150" t="str">
        <f t="shared" si="530"/>
        <v/>
      </c>
      <c r="I2570" s="150" t="str">
        <f t="shared" si="531"/>
        <v/>
      </c>
      <c r="J2570" s="150" t="str">
        <f t="shared" si="532"/>
        <v/>
      </c>
      <c r="K2570" s="150" t="str">
        <f t="shared" si="533"/>
        <v/>
      </c>
      <c r="L2570" s="150" t="str">
        <f t="shared" si="534"/>
        <v/>
      </c>
      <c r="M2570" s="150" t="str">
        <f t="shared" si="535"/>
        <v/>
      </c>
      <c r="N2570" s="172" t="str">
        <f t="shared" si="536"/>
        <v/>
      </c>
      <c r="O2570" s="150" t="str">
        <f t="shared" si="537"/>
        <v/>
      </c>
      <c r="P2570" s="151" t="str">
        <f t="shared" si="538"/>
        <v/>
      </c>
      <c r="Q2570" s="150" t="str">
        <f t="shared" si="528"/>
        <v/>
      </c>
      <c r="R2570" s="126" t="str">
        <f t="array" ref="R2570">IF(AND(ISTEXT(E2570),D2570="TR"),_xlfn.STDEV.S(IF(Supplier=E2570,Target)),"")</f>
        <v/>
      </c>
      <c r="S2570" s="143" t="e">
        <f t="shared" si="539"/>
        <v>#VALUE!</v>
      </c>
      <c r="T2570" s="146" t="e">
        <f t="shared" si="540"/>
        <v>#VALUE!</v>
      </c>
    </row>
    <row r="2571" spans="1:20" x14ac:dyDescent="0.2">
      <c r="A2571" s="14"/>
      <c r="B2571" s="14"/>
      <c r="C2571" s="14"/>
      <c r="D2571" s="14"/>
      <c r="E2571" s="14"/>
      <c r="F2571" s="149" t="str">
        <f t="shared" si="529"/>
        <v/>
      </c>
      <c r="G2571" s="148" t="str">
        <f>IF(F2571="","",SUMIF(Supplier,Waste_Input!E2571,TotalSampleWeight))</f>
        <v/>
      </c>
      <c r="H2571" s="150" t="str">
        <f t="shared" si="530"/>
        <v/>
      </c>
      <c r="I2571" s="150" t="str">
        <f t="shared" si="531"/>
        <v/>
      </c>
      <c r="J2571" s="150" t="str">
        <f t="shared" si="532"/>
        <v/>
      </c>
      <c r="K2571" s="150" t="str">
        <f t="shared" si="533"/>
        <v/>
      </c>
      <c r="L2571" s="150" t="str">
        <f t="shared" si="534"/>
        <v/>
      </c>
      <c r="M2571" s="150" t="str">
        <f t="shared" si="535"/>
        <v/>
      </c>
      <c r="N2571" s="172" t="str">
        <f t="shared" si="536"/>
        <v/>
      </c>
      <c r="O2571" s="150" t="str">
        <f t="shared" si="537"/>
        <v/>
      </c>
      <c r="P2571" s="151" t="str">
        <f t="shared" si="538"/>
        <v/>
      </c>
      <c r="Q2571" s="150" t="str">
        <f t="shared" si="528"/>
        <v/>
      </c>
      <c r="R2571" s="126" t="str">
        <f t="array" ref="R2571">IF(AND(ISTEXT(E2571),D2571="TR"),_xlfn.STDEV.S(IF(Supplier=E2571,Target)),"")</f>
        <v/>
      </c>
      <c r="S2571" s="143" t="e">
        <f t="shared" si="539"/>
        <v>#VALUE!</v>
      </c>
      <c r="T2571" s="146" t="e">
        <f t="shared" si="540"/>
        <v>#VALUE!</v>
      </c>
    </row>
    <row r="2572" spans="1:20" x14ac:dyDescent="0.2">
      <c r="A2572" s="14"/>
      <c r="B2572" s="14"/>
      <c r="C2572" s="14"/>
      <c r="D2572" s="14"/>
      <c r="E2572" s="14"/>
      <c r="F2572" s="149" t="str">
        <f t="shared" si="529"/>
        <v/>
      </c>
      <c r="G2572" s="148" t="str">
        <f>IF(F2572="","",SUMIF(Supplier,Waste_Input!E2572,TotalSampleWeight))</f>
        <v/>
      </c>
      <c r="H2572" s="150" t="str">
        <f t="shared" si="530"/>
        <v/>
      </c>
      <c r="I2572" s="150" t="str">
        <f t="shared" si="531"/>
        <v/>
      </c>
      <c r="J2572" s="150" t="str">
        <f t="shared" si="532"/>
        <v/>
      </c>
      <c r="K2572" s="150" t="str">
        <f t="shared" si="533"/>
        <v/>
      </c>
      <c r="L2572" s="150" t="str">
        <f t="shared" si="534"/>
        <v/>
      </c>
      <c r="M2572" s="150" t="str">
        <f t="shared" si="535"/>
        <v/>
      </c>
      <c r="N2572" s="172" t="str">
        <f t="shared" si="536"/>
        <v/>
      </c>
      <c r="O2572" s="150" t="str">
        <f t="shared" si="537"/>
        <v/>
      </c>
      <c r="P2572" s="151" t="str">
        <f t="shared" si="538"/>
        <v/>
      </c>
      <c r="Q2572" s="150" t="str">
        <f t="shared" si="528"/>
        <v/>
      </c>
      <c r="R2572" s="126" t="str">
        <f t="array" ref="R2572">IF(AND(ISTEXT(E2572),D2572="TR"),_xlfn.STDEV.S(IF(Supplier=E2572,Target)),"")</f>
        <v/>
      </c>
      <c r="S2572" s="143" t="e">
        <f t="shared" si="539"/>
        <v>#VALUE!</v>
      </c>
      <c r="T2572" s="146" t="e">
        <f t="shared" si="540"/>
        <v>#VALUE!</v>
      </c>
    </row>
    <row r="2573" spans="1:20" x14ac:dyDescent="0.2">
      <c r="A2573" s="14"/>
      <c r="B2573" s="14"/>
      <c r="C2573" s="14"/>
      <c r="D2573" s="14"/>
      <c r="E2573" s="14"/>
      <c r="F2573" s="149" t="str">
        <f t="shared" si="529"/>
        <v/>
      </c>
      <c r="G2573" s="148" t="str">
        <f>IF(F2573="","",SUMIF(Supplier,Waste_Input!E2573,TotalSampleWeight))</f>
        <v/>
      </c>
      <c r="H2573" s="150" t="str">
        <f t="shared" si="530"/>
        <v/>
      </c>
      <c r="I2573" s="150" t="str">
        <f t="shared" si="531"/>
        <v/>
      </c>
      <c r="J2573" s="150" t="str">
        <f t="shared" si="532"/>
        <v/>
      </c>
      <c r="K2573" s="150" t="str">
        <f t="shared" si="533"/>
        <v/>
      </c>
      <c r="L2573" s="150" t="str">
        <f t="shared" si="534"/>
        <v/>
      </c>
      <c r="M2573" s="150" t="str">
        <f t="shared" si="535"/>
        <v/>
      </c>
      <c r="N2573" s="172" t="str">
        <f t="shared" si="536"/>
        <v/>
      </c>
      <c r="O2573" s="150" t="str">
        <f t="shared" si="537"/>
        <v/>
      </c>
      <c r="P2573" s="151" t="str">
        <f t="shared" si="538"/>
        <v/>
      </c>
      <c r="Q2573" s="150" t="str">
        <f t="shared" si="528"/>
        <v/>
      </c>
      <c r="R2573" s="126" t="str">
        <f t="array" ref="R2573">IF(AND(ISTEXT(E2573),D2573="TR"),_xlfn.STDEV.S(IF(Supplier=E2573,Target)),"")</f>
        <v/>
      </c>
      <c r="S2573" s="143" t="e">
        <f t="shared" si="539"/>
        <v>#VALUE!</v>
      </c>
      <c r="T2573" s="146" t="e">
        <f t="shared" si="540"/>
        <v>#VALUE!</v>
      </c>
    </row>
    <row r="2574" spans="1:20" x14ac:dyDescent="0.2">
      <c r="A2574" s="14"/>
      <c r="B2574" s="14"/>
      <c r="C2574" s="14"/>
      <c r="D2574" s="14"/>
      <c r="E2574" s="14"/>
      <c r="F2574" s="149" t="str">
        <f t="shared" si="529"/>
        <v/>
      </c>
      <c r="G2574" s="148" t="str">
        <f>IF(F2574="","",SUMIF(Supplier,Waste_Input!E2574,TotalSampleWeight))</f>
        <v/>
      </c>
      <c r="H2574" s="150" t="str">
        <f t="shared" si="530"/>
        <v/>
      </c>
      <c r="I2574" s="150" t="str">
        <f t="shared" si="531"/>
        <v/>
      </c>
      <c r="J2574" s="150" t="str">
        <f t="shared" si="532"/>
        <v/>
      </c>
      <c r="K2574" s="150" t="str">
        <f t="shared" si="533"/>
        <v/>
      </c>
      <c r="L2574" s="150" t="str">
        <f t="shared" si="534"/>
        <v/>
      </c>
      <c r="M2574" s="150" t="str">
        <f t="shared" si="535"/>
        <v/>
      </c>
      <c r="N2574" s="172" t="str">
        <f t="shared" si="536"/>
        <v/>
      </c>
      <c r="O2574" s="150" t="str">
        <f t="shared" si="537"/>
        <v/>
      </c>
      <c r="P2574" s="151" t="str">
        <f t="shared" si="538"/>
        <v/>
      </c>
      <c r="Q2574" s="150" t="str">
        <f t="shared" si="528"/>
        <v/>
      </c>
      <c r="R2574" s="126" t="str">
        <f t="array" ref="R2574">IF(AND(ISTEXT(E2574),D2574="TR"),_xlfn.STDEV.S(IF(Supplier=E2574,Target)),"")</f>
        <v/>
      </c>
      <c r="S2574" s="143" t="e">
        <f t="shared" si="539"/>
        <v>#VALUE!</v>
      </c>
      <c r="T2574" s="146" t="e">
        <f t="shared" si="540"/>
        <v>#VALUE!</v>
      </c>
    </row>
    <row r="2575" spans="1:20" x14ac:dyDescent="0.2">
      <c r="A2575" s="14"/>
      <c r="B2575" s="14"/>
      <c r="C2575" s="14"/>
      <c r="D2575" s="14"/>
      <c r="E2575" s="14"/>
      <c r="F2575" s="149" t="str">
        <f t="shared" si="529"/>
        <v/>
      </c>
      <c r="G2575" s="148" t="str">
        <f>IF(F2575="","",SUMIF(Supplier,Waste_Input!E2575,TotalSampleWeight))</f>
        <v/>
      </c>
      <c r="H2575" s="150" t="str">
        <f t="shared" si="530"/>
        <v/>
      </c>
      <c r="I2575" s="150" t="str">
        <f t="shared" si="531"/>
        <v/>
      </c>
      <c r="J2575" s="150" t="str">
        <f t="shared" si="532"/>
        <v/>
      </c>
      <c r="K2575" s="150" t="str">
        <f t="shared" si="533"/>
        <v/>
      </c>
      <c r="L2575" s="150" t="str">
        <f t="shared" si="534"/>
        <v/>
      </c>
      <c r="M2575" s="150" t="str">
        <f t="shared" si="535"/>
        <v/>
      </c>
      <c r="N2575" s="172" t="str">
        <f t="shared" si="536"/>
        <v/>
      </c>
      <c r="O2575" s="150" t="str">
        <f t="shared" si="537"/>
        <v/>
      </c>
      <c r="P2575" s="151" t="str">
        <f t="shared" si="538"/>
        <v/>
      </c>
      <c r="Q2575" s="150" t="str">
        <f t="shared" si="528"/>
        <v/>
      </c>
      <c r="R2575" s="126" t="str">
        <f t="array" ref="R2575">IF(AND(ISTEXT(E2575),D2575="TR"),_xlfn.STDEV.S(IF(Supplier=E2575,Target)),"")</f>
        <v/>
      </c>
      <c r="S2575" s="143" t="e">
        <f t="shared" si="539"/>
        <v>#VALUE!</v>
      </c>
      <c r="T2575" s="146" t="e">
        <f t="shared" si="540"/>
        <v>#VALUE!</v>
      </c>
    </row>
    <row r="2576" spans="1:20" x14ac:dyDescent="0.2">
      <c r="A2576" s="14"/>
      <c r="B2576" s="14"/>
      <c r="C2576" s="14"/>
      <c r="D2576" s="14"/>
      <c r="E2576" s="14"/>
      <c r="F2576" s="149" t="str">
        <f t="shared" si="529"/>
        <v/>
      </c>
      <c r="G2576" s="148" t="str">
        <f>IF(F2576="","",SUMIF(Supplier,Waste_Input!E2576,TotalSampleWeight))</f>
        <v/>
      </c>
      <c r="H2576" s="150" t="str">
        <f t="shared" si="530"/>
        <v/>
      </c>
      <c r="I2576" s="150" t="str">
        <f t="shared" si="531"/>
        <v/>
      </c>
      <c r="J2576" s="150" t="str">
        <f t="shared" si="532"/>
        <v/>
      </c>
      <c r="K2576" s="150" t="str">
        <f t="shared" si="533"/>
        <v/>
      </c>
      <c r="L2576" s="150" t="str">
        <f t="shared" si="534"/>
        <v/>
      </c>
      <c r="M2576" s="150" t="str">
        <f t="shared" si="535"/>
        <v/>
      </c>
      <c r="N2576" s="172" t="str">
        <f t="shared" si="536"/>
        <v/>
      </c>
      <c r="O2576" s="150" t="str">
        <f t="shared" si="537"/>
        <v/>
      </c>
      <c r="P2576" s="151" t="str">
        <f t="shared" si="538"/>
        <v/>
      </c>
      <c r="Q2576" s="150" t="str">
        <f t="shared" si="528"/>
        <v/>
      </c>
      <c r="R2576" s="126" t="str">
        <f t="array" ref="R2576">IF(AND(ISTEXT(E2576),D2576="TR"),_xlfn.STDEV.S(IF(Supplier=E2576,Target)),"")</f>
        <v/>
      </c>
      <c r="S2576" s="143" t="e">
        <f t="shared" si="539"/>
        <v>#VALUE!</v>
      </c>
      <c r="T2576" s="146" t="e">
        <f t="shared" si="540"/>
        <v>#VALUE!</v>
      </c>
    </row>
    <row r="2577" spans="1:20" x14ac:dyDescent="0.2">
      <c r="A2577" s="14"/>
      <c r="B2577" s="14"/>
      <c r="C2577" s="14"/>
      <c r="D2577" s="14"/>
      <c r="E2577" s="14"/>
      <c r="F2577" s="149" t="str">
        <f t="shared" si="529"/>
        <v/>
      </c>
      <c r="G2577" s="148" t="str">
        <f>IF(F2577="","",SUMIF(Supplier,Waste_Input!E2577,TotalSampleWeight))</f>
        <v/>
      </c>
      <c r="H2577" s="150" t="str">
        <f t="shared" si="530"/>
        <v/>
      </c>
      <c r="I2577" s="150" t="str">
        <f t="shared" si="531"/>
        <v/>
      </c>
      <c r="J2577" s="150" t="str">
        <f t="shared" si="532"/>
        <v/>
      </c>
      <c r="K2577" s="150" t="str">
        <f t="shared" si="533"/>
        <v/>
      </c>
      <c r="L2577" s="150" t="str">
        <f t="shared" si="534"/>
        <v/>
      </c>
      <c r="M2577" s="150" t="str">
        <f t="shared" si="535"/>
        <v/>
      </c>
      <c r="N2577" s="172" t="str">
        <f t="shared" si="536"/>
        <v/>
      </c>
      <c r="O2577" s="150" t="str">
        <f t="shared" si="537"/>
        <v/>
      </c>
      <c r="P2577" s="151" t="str">
        <f t="shared" si="538"/>
        <v/>
      </c>
      <c r="Q2577" s="150" t="str">
        <f t="shared" si="528"/>
        <v/>
      </c>
      <c r="R2577" s="126" t="str">
        <f t="array" ref="R2577">IF(AND(ISTEXT(E2577),D2577="TR"),_xlfn.STDEV.S(IF(Supplier=E2577,Target)),"")</f>
        <v/>
      </c>
      <c r="S2577" s="143" t="e">
        <f t="shared" si="539"/>
        <v>#VALUE!</v>
      </c>
      <c r="T2577" s="146" t="e">
        <f t="shared" si="540"/>
        <v>#VALUE!</v>
      </c>
    </row>
    <row r="2578" spans="1:20" x14ac:dyDescent="0.2">
      <c r="A2578" s="14"/>
      <c r="B2578" s="14"/>
      <c r="C2578" s="14"/>
      <c r="D2578" s="14"/>
      <c r="E2578" s="14"/>
      <c r="F2578" s="149" t="str">
        <f t="shared" si="529"/>
        <v/>
      </c>
      <c r="G2578" s="148" t="str">
        <f>IF(F2578="","",SUMIF(Supplier,Waste_Input!E2578,TotalSampleWeight))</f>
        <v/>
      </c>
      <c r="H2578" s="150" t="str">
        <f t="shared" si="530"/>
        <v/>
      </c>
      <c r="I2578" s="150" t="str">
        <f t="shared" si="531"/>
        <v/>
      </c>
      <c r="J2578" s="150" t="str">
        <f t="shared" si="532"/>
        <v/>
      </c>
      <c r="K2578" s="150" t="str">
        <f t="shared" si="533"/>
        <v/>
      </c>
      <c r="L2578" s="150" t="str">
        <f t="shared" si="534"/>
        <v/>
      </c>
      <c r="M2578" s="150" t="str">
        <f t="shared" si="535"/>
        <v/>
      </c>
      <c r="N2578" s="172" t="str">
        <f t="shared" si="536"/>
        <v/>
      </c>
      <c r="O2578" s="150" t="str">
        <f t="shared" si="537"/>
        <v/>
      </c>
      <c r="P2578" s="151" t="str">
        <f t="shared" si="538"/>
        <v/>
      </c>
      <c r="Q2578" s="150" t="str">
        <f t="shared" si="528"/>
        <v/>
      </c>
      <c r="R2578" s="126" t="str">
        <f t="array" ref="R2578">IF(AND(ISTEXT(E2578),D2578="TR"),_xlfn.STDEV.S(IF(Supplier=E2578,Target)),"")</f>
        <v/>
      </c>
      <c r="S2578" s="143" t="e">
        <f t="shared" si="539"/>
        <v>#VALUE!</v>
      </c>
      <c r="T2578" s="146" t="e">
        <f t="shared" si="540"/>
        <v>#VALUE!</v>
      </c>
    </row>
    <row r="2579" spans="1:20" x14ac:dyDescent="0.2">
      <c r="A2579" s="14"/>
      <c r="B2579" s="14"/>
      <c r="C2579" s="14"/>
      <c r="D2579" s="14"/>
      <c r="E2579" s="14"/>
      <c r="F2579" s="149" t="str">
        <f t="shared" si="529"/>
        <v/>
      </c>
      <c r="G2579" s="148" t="str">
        <f>IF(F2579="","",SUMIF(Supplier,Waste_Input!E2579,TotalSampleWeight))</f>
        <v/>
      </c>
      <c r="H2579" s="150" t="str">
        <f t="shared" si="530"/>
        <v/>
      </c>
      <c r="I2579" s="150" t="str">
        <f t="shared" si="531"/>
        <v/>
      </c>
      <c r="J2579" s="150" t="str">
        <f t="shared" si="532"/>
        <v/>
      </c>
      <c r="K2579" s="150" t="str">
        <f t="shared" si="533"/>
        <v/>
      </c>
      <c r="L2579" s="150" t="str">
        <f t="shared" si="534"/>
        <v/>
      </c>
      <c r="M2579" s="150" t="str">
        <f t="shared" si="535"/>
        <v/>
      </c>
      <c r="N2579" s="172" t="str">
        <f t="shared" si="536"/>
        <v/>
      </c>
      <c r="O2579" s="150" t="str">
        <f t="shared" si="537"/>
        <v/>
      </c>
      <c r="P2579" s="151" t="str">
        <f t="shared" si="538"/>
        <v/>
      </c>
      <c r="Q2579" s="150" t="str">
        <f t="shared" si="528"/>
        <v/>
      </c>
      <c r="R2579" s="126" t="str">
        <f t="array" ref="R2579">IF(AND(ISTEXT(E2579),D2579="TR"),_xlfn.STDEV.S(IF(Supplier=E2579,Target)),"")</f>
        <v/>
      </c>
      <c r="S2579" s="143" t="e">
        <f t="shared" si="539"/>
        <v>#VALUE!</v>
      </c>
      <c r="T2579" s="146" t="e">
        <f t="shared" si="540"/>
        <v>#VALUE!</v>
      </c>
    </row>
    <row r="2580" spans="1:20" x14ac:dyDescent="0.2">
      <c r="A2580" s="14"/>
      <c r="B2580" s="14"/>
      <c r="C2580" s="14"/>
      <c r="D2580" s="14"/>
      <c r="E2580" s="14"/>
      <c r="F2580" s="149" t="str">
        <f t="shared" si="529"/>
        <v/>
      </c>
      <c r="G2580" s="148" t="str">
        <f>IF(F2580="","",SUMIF(Supplier,Waste_Input!E2580,TotalSampleWeight))</f>
        <v/>
      </c>
      <c r="H2580" s="150" t="str">
        <f t="shared" si="530"/>
        <v/>
      </c>
      <c r="I2580" s="150" t="str">
        <f t="shared" si="531"/>
        <v/>
      </c>
      <c r="J2580" s="150" t="str">
        <f t="shared" si="532"/>
        <v/>
      </c>
      <c r="K2580" s="150" t="str">
        <f t="shared" si="533"/>
        <v/>
      </c>
      <c r="L2580" s="150" t="str">
        <f t="shared" si="534"/>
        <v/>
      </c>
      <c r="M2580" s="150" t="str">
        <f t="shared" si="535"/>
        <v/>
      </c>
      <c r="N2580" s="172" t="str">
        <f t="shared" si="536"/>
        <v/>
      </c>
      <c r="O2580" s="150" t="str">
        <f t="shared" si="537"/>
        <v/>
      </c>
      <c r="P2580" s="151" t="str">
        <f t="shared" si="538"/>
        <v/>
      </c>
      <c r="Q2580" s="150" t="str">
        <f t="shared" si="528"/>
        <v/>
      </c>
      <c r="R2580" s="126" t="str">
        <f t="array" ref="R2580">IF(AND(ISTEXT(E2580),D2580="TR"),_xlfn.STDEV.S(IF(Supplier=E2580,Target)),"")</f>
        <v/>
      </c>
      <c r="S2580" s="143" t="e">
        <f t="shared" si="539"/>
        <v>#VALUE!</v>
      </c>
      <c r="T2580" s="146" t="e">
        <f t="shared" si="540"/>
        <v>#VALUE!</v>
      </c>
    </row>
    <row r="2581" spans="1:20" x14ac:dyDescent="0.2">
      <c r="A2581" s="14"/>
      <c r="B2581" s="14"/>
      <c r="C2581" s="14"/>
      <c r="D2581" s="14"/>
      <c r="E2581" s="14"/>
      <c r="F2581" s="149" t="str">
        <f t="shared" si="529"/>
        <v/>
      </c>
      <c r="G2581" s="148" t="str">
        <f>IF(F2581="","",SUMIF(Supplier,Waste_Input!E2581,TotalSampleWeight))</f>
        <v/>
      </c>
      <c r="H2581" s="150" t="str">
        <f t="shared" si="530"/>
        <v/>
      </c>
      <c r="I2581" s="150" t="str">
        <f t="shared" si="531"/>
        <v/>
      </c>
      <c r="J2581" s="150" t="str">
        <f t="shared" si="532"/>
        <v/>
      </c>
      <c r="K2581" s="150" t="str">
        <f t="shared" si="533"/>
        <v/>
      </c>
      <c r="L2581" s="150" t="str">
        <f t="shared" si="534"/>
        <v/>
      </c>
      <c r="M2581" s="150" t="str">
        <f t="shared" si="535"/>
        <v/>
      </c>
      <c r="N2581" s="172" t="str">
        <f t="shared" si="536"/>
        <v/>
      </c>
      <c r="O2581" s="150" t="str">
        <f t="shared" si="537"/>
        <v/>
      </c>
      <c r="P2581" s="151" t="str">
        <f t="shared" si="538"/>
        <v/>
      </c>
      <c r="Q2581" s="150" t="str">
        <f t="shared" si="528"/>
        <v/>
      </c>
      <c r="R2581" s="126" t="str">
        <f t="array" ref="R2581">IF(AND(ISTEXT(E2581),D2581="TR"),_xlfn.STDEV.S(IF(Supplier=E2581,Target)),"")</f>
        <v/>
      </c>
      <c r="S2581" s="143" t="e">
        <f t="shared" si="539"/>
        <v>#VALUE!</v>
      </c>
      <c r="T2581" s="146" t="e">
        <f t="shared" si="540"/>
        <v>#VALUE!</v>
      </c>
    </row>
    <row r="2582" spans="1:20" x14ac:dyDescent="0.2">
      <c r="A2582" s="14"/>
      <c r="B2582" s="14"/>
      <c r="C2582" s="14"/>
      <c r="D2582" s="14"/>
      <c r="E2582" s="14"/>
      <c r="F2582" s="149" t="str">
        <f t="shared" si="529"/>
        <v/>
      </c>
      <c r="G2582" s="148" t="str">
        <f>IF(F2582="","",SUMIF(Supplier,Waste_Input!E2582,TotalSampleWeight))</f>
        <v/>
      </c>
      <c r="H2582" s="150" t="str">
        <f t="shared" si="530"/>
        <v/>
      </c>
      <c r="I2582" s="150" t="str">
        <f t="shared" si="531"/>
        <v/>
      </c>
      <c r="J2582" s="150" t="str">
        <f t="shared" si="532"/>
        <v/>
      </c>
      <c r="K2582" s="150" t="str">
        <f t="shared" si="533"/>
        <v/>
      </c>
      <c r="L2582" s="150" t="str">
        <f t="shared" si="534"/>
        <v/>
      </c>
      <c r="M2582" s="150" t="str">
        <f t="shared" si="535"/>
        <v/>
      </c>
      <c r="N2582" s="172" t="str">
        <f t="shared" si="536"/>
        <v/>
      </c>
      <c r="O2582" s="150" t="str">
        <f t="shared" si="537"/>
        <v/>
      </c>
      <c r="P2582" s="151" t="str">
        <f t="shared" si="538"/>
        <v/>
      </c>
      <c r="Q2582" s="150" t="str">
        <f t="shared" si="528"/>
        <v/>
      </c>
      <c r="R2582" s="126" t="str">
        <f t="array" ref="R2582">IF(AND(ISTEXT(E2582),D2582="TR"),_xlfn.STDEV.S(IF(Supplier=E2582,Target)),"")</f>
        <v/>
      </c>
      <c r="S2582" s="143" t="e">
        <f t="shared" si="539"/>
        <v>#VALUE!</v>
      </c>
      <c r="T2582" s="146" t="e">
        <f t="shared" si="540"/>
        <v>#VALUE!</v>
      </c>
    </row>
    <row r="2583" spans="1:20" x14ac:dyDescent="0.2">
      <c r="A2583" s="14"/>
      <c r="B2583" s="14"/>
      <c r="C2583" s="14"/>
      <c r="D2583" s="14"/>
      <c r="E2583" s="14"/>
      <c r="F2583" s="149" t="str">
        <f t="shared" si="529"/>
        <v/>
      </c>
      <c r="G2583" s="148" t="str">
        <f>IF(F2583="","",SUMIF(Supplier,Waste_Input!E2583,TotalSampleWeight))</f>
        <v/>
      </c>
      <c r="H2583" s="150" t="str">
        <f t="shared" si="530"/>
        <v/>
      </c>
      <c r="I2583" s="150" t="str">
        <f t="shared" si="531"/>
        <v/>
      </c>
      <c r="J2583" s="150" t="str">
        <f t="shared" si="532"/>
        <v/>
      </c>
      <c r="K2583" s="150" t="str">
        <f t="shared" si="533"/>
        <v/>
      </c>
      <c r="L2583" s="150" t="str">
        <f t="shared" si="534"/>
        <v/>
      </c>
      <c r="M2583" s="150" t="str">
        <f t="shared" si="535"/>
        <v/>
      </c>
      <c r="N2583" s="172" t="str">
        <f t="shared" si="536"/>
        <v/>
      </c>
      <c r="O2583" s="150" t="str">
        <f t="shared" si="537"/>
        <v/>
      </c>
      <c r="P2583" s="151" t="str">
        <f t="shared" si="538"/>
        <v/>
      </c>
      <c r="Q2583" s="150" t="str">
        <f t="shared" si="528"/>
        <v/>
      </c>
      <c r="R2583" s="126" t="str">
        <f t="array" ref="R2583">IF(AND(ISTEXT(E2583),D2583="TR"),_xlfn.STDEV.S(IF(Supplier=E2583,Target)),"")</f>
        <v/>
      </c>
      <c r="S2583" s="143" t="e">
        <f t="shared" si="539"/>
        <v>#VALUE!</v>
      </c>
      <c r="T2583" s="146" t="e">
        <f t="shared" si="540"/>
        <v>#VALUE!</v>
      </c>
    </row>
    <row r="2584" spans="1:20" x14ac:dyDescent="0.2">
      <c r="A2584" s="14"/>
      <c r="B2584" s="14"/>
      <c r="C2584" s="14"/>
      <c r="D2584" s="14"/>
      <c r="E2584" s="14"/>
      <c r="F2584" s="149" t="str">
        <f t="shared" si="529"/>
        <v/>
      </c>
      <c r="G2584" s="148" t="str">
        <f>IF(F2584="","",SUMIF(Supplier,Waste_Input!E2584,TotalSampleWeight))</f>
        <v/>
      </c>
      <c r="H2584" s="150" t="str">
        <f t="shared" si="530"/>
        <v/>
      </c>
      <c r="I2584" s="150" t="str">
        <f t="shared" si="531"/>
        <v/>
      </c>
      <c r="J2584" s="150" t="str">
        <f t="shared" si="532"/>
        <v/>
      </c>
      <c r="K2584" s="150" t="str">
        <f t="shared" si="533"/>
        <v/>
      </c>
      <c r="L2584" s="150" t="str">
        <f t="shared" si="534"/>
        <v/>
      </c>
      <c r="M2584" s="150" t="str">
        <f t="shared" si="535"/>
        <v/>
      </c>
      <c r="N2584" s="172" t="str">
        <f t="shared" si="536"/>
        <v/>
      </c>
      <c r="O2584" s="150" t="str">
        <f t="shared" si="537"/>
        <v/>
      </c>
      <c r="P2584" s="151" t="str">
        <f t="shared" si="538"/>
        <v/>
      </c>
      <c r="Q2584" s="150" t="str">
        <f t="shared" si="528"/>
        <v/>
      </c>
      <c r="R2584" s="126" t="str">
        <f t="array" ref="R2584">IF(AND(ISTEXT(E2584),D2584="TR"),_xlfn.STDEV.S(IF(Supplier=E2584,Target)),"")</f>
        <v/>
      </c>
      <c r="S2584" s="143" t="e">
        <f t="shared" si="539"/>
        <v>#VALUE!</v>
      </c>
      <c r="T2584" s="146" t="e">
        <f t="shared" si="540"/>
        <v>#VALUE!</v>
      </c>
    </row>
    <row r="2585" spans="1:20" x14ac:dyDescent="0.2">
      <c r="A2585" s="14"/>
      <c r="B2585" s="14"/>
      <c r="C2585" s="14"/>
      <c r="D2585" s="14"/>
      <c r="E2585" s="14"/>
      <c r="F2585" s="149" t="str">
        <f t="shared" si="529"/>
        <v/>
      </c>
      <c r="G2585" s="148" t="str">
        <f>IF(F2585="","",SUMIF(Supplier,Waste_Input!E2585,TotalSampleWeight))</f>
        <v/>
      </c>
      <c r="H2585" s="150" t="str">
        <f t="shared" si="530"/>
        <v/>
      </c>
      <c r="I2585" s="150" t="str">
        <f t="shared" si="531"/>
        <v/>
      </c>
      <c r="J2585" s="150" t="str">
        <f t="shared" si="532"/>
        <v/>
      </c>
      <c r="K2585" s="150" t="str">
        <f t="shared" si="533"/>
        <v/>
      </c>
      <c r="L2585" s="150" t="str">
        <f t="shared" si="534"/>
        <v/>
      </c>
      <c r="M2585" s="150" t="str">
        <f t="shared" si="535"/>
        <v/>
      </c>
      <c r="N2585" s="172" t="str">
        <f t="shared" si="536"/>
        <v/>
      </c>
      <c r="O2585" s="150" t="str">
        <f t="shared" si="537"/>
        <v/>
      </c>
      <c r="P2585" s="151" t="str">
        <f t="shared" si="538"/>
        <v/>
      </c>
      <c r="Q2585" s="150" t="str">
        <f t="shared" si="528"/>
        <v/>
      </c>
      <c r="R2585" s="126" t="str">
        <f t="array" ref="R2585">IF(AND(ISTEXT(E2585),D2585="TR"),_xlfn.STDEV.S(IF(Supplier=E2585,Target)),"")</f>
        <v/>
      </c>
      <c r="S2585" s="143" t="e">
        <f t="shared" si="539"/>
        <v>#VALUE!</v>
      </c>
      <c r="T2585" s="146" t="e">
        <f t="shared" si="540"/>
        <v>#VALUE!</v>
      </c>
    </row>
    <row r="2586" spans="1:20" x14ac:dyDescent="0.2">
      <c r="A2586" s="14"/>
      <c r="B2586" s="14"/>
      <c r="C2586" s="14"/>
      <c r="D2586" s="14"/>
      <c r="E2586" s="14"/>
      <c r="F2586" s="149" t="str">
        <f t="shared" si="529"/>
        <v/>
      </c>
      <c r="G2586" s="148" t="str">
        <f>IF(F2586="","",SUMIF(Supplier,Waste_Input!E2586,TotalSampleWeight))</f>
        <v/>
      </c>
      <c r="H2586" s="150" t="str">
        <f t="shared" si="530"/>
        <v/>
      </c>
      <c r="I2586" s="150" t="str">
        <f t="shared" si="531"/>
        <v/>
      </c>
      <c r="J2586" s="150" t="str">
        <f t="shared" si="532"/>
        <v/>
      </c>
      <c r="K2586" s="150" t="str">
        <f t="shared" si="533"/>
        <v/>
      </c>
      <c r="L2586" s="150" t="str">
        <f t="shared" si="534"/>
        <v/>
      </c>
      <c r="M2586" s="150" t="str">
        <f t="shared" si="535"/>
        <v/>
      </c>
      <c r="N2586" s="172" t="str">
        <f t="shared" si="536"/>
        <v/>
      </c>
      <c r="O2586" s="150" t="str">
        <f t="shared" si="537"/>
        <v/>
      </c>
      <c r="P2586" s="151" t="str">
        <f t="shared" si="538"/>
        <v/>
      </c>
      <c r="Q2586" s="150" t="str">
        <f t="shared" si="528"/>
        <v/>
      </c>
      <c r="R2586" s="126" t="str">
        <f t="array" ref="R2586">IF(AND(ISTEXT(E2586),D2586="TR"),_xlfn.STDEV.S(IF(Supplier=E2586,Target)),"")</f>
        <v/>
      </c>
      <c r="S2586" s="143" t="e">
        <f t="shared" si="539"/>
        <v>#VALUE!</v>
      </c>
      <c r="T2586" s="146" t="e">
        <f t="shared" si="540"/>
        <v>#VALUE!</v>
      </c>
    </row>
    <row r="2587" spans="1:20" x14ac:dyDescent="0.2">
      <c r="A2587" s="14"/>
      <c r="B2587" s="14"/>
      <c r="C2587" s="14"/>
      <c r="D2587" s="14"/>
      <c r="E2587" s="14"/>
      <c r="F2587" s="149" t="str">
        <f t="shared" si="529"/>
        <v/>
      </c>
      <c r="G2587" s="148" t="str">
        <f>IF(F2587="","",SUMIF(Supplier,Waste_Input!E2587,TotalSampleWeight))</f>
        <v/>
      </c>
      <c r="H2587" s="150" t="str">
        <f t="shared" si="530"/>
        <v/>
      </c>
      <c r="I2587" s="150" t="str">
        <f t="shared" si="531"/>
        <v/>
      </c>
      <c r="J2587" s="150" t="str">
        <f t="shared" si="532"/>
        <v/>
      </c>
      <c r="K2587" s="150" t="str">
        <f t="shared" si="533"/>
        <v/>
      </c>
      <c r="L2587" s="150" t="str">
        <f t="shared" si="534"/>
        <v/>
      </c>
      <c r="M2587" s="150" t="str">
        <f t="shared" si="535"/>
        <v/>
      </c>
      <c r="N2587" s="172" t="str">
        <f t="shared" si="536"/>
        <v/>
      </c>
      <c r="O2587" s="150" t="str">
        <f t="shared" si="537"/>
        <v/>
      </c>
      <c r="P2587" s="151" t="str">
        <f t="shared" si="538"/>
        <v/>
      </c>
      <c r="Q2587" s="150" t="str">
        <f t="shared" si="528"/>
        <v/>
      </c>
      <c r="R2587" s="126" t="str">
        <f t="array" ref="R2587">IF(AND(ISTEXT(E2587),D2587="TR"),_xlfn.STDEV.S(IF(Supplier=E2587,Target)),"")</f>
        <v/>
      </c>
      <c r="S2587" s="143" t="e">
        <f t="shared" si="539"/>
        <v>#VALUE!</v>
      </c>
      <c r="T2587" s="146" t="e">
        <f t="shared" si="540"/>
        <v>#VALUE!</v>
      </c>
    </row>
    <row r="2588" spans="1:20" x14ac:dyDescent="0.2">
      <c r="A2588" s="14"/>
      <c r="B2588" s="14"/>
      <c r="C2588" s="14"/>
      <c r="D2588" s="14"/>
      <c r="E2588" s="14"/>
      <c r="F2588" s="149" t="str">
        <f t="shared" si="529"/>
        <v/>
      </c>
      <c r="G2588" s="148" t="str">
        <f>IF(F2588="","",SUMIF(Supplier,Waste_Input!E2588,TotalSampleWeight))</f>
        <v/>
      </c>
      <c r="H2588" s="150" t="str">
        <f t="shared" si="530"/>
        <v/>
      </c>
      <c r="I2588" s="150" t="str">
        <f t="shared" si="531"/>
        <v/>
      </c>
      <c r="J2588" s="150" t="str">
        <f t="shared" si="532"/>
        <v/>
      </c>
      <c r="K2588" s="150" t="str">
        <f t="shared" si="533"/>
        <v/>
      </c>
      <c r="L2588" s="150" t="str">
        <f t="shared" si="534"/>
        <v/>
      </c>
      <c r="M2588" s="150" t="str">
        <f t="shared" si="535"/>
        <v/>
      </c>
      <c r="N2588" s="172" t="str">
        <f t="shared" si="536"/>
        <v/>
      </c>
      <c r="O2588" s="150" t="str">
        <f t="shared" si="537"/>
        <v/>
      </c>
      <c r="P2588" s="151" t="str">
        <f t="shared" si="538"/>
        <v/>
      </c>
      <c r="Q2588" s="150" t="str">
        <f t="shared" si="528"/>
        <v/>
      </c>
      <c r="R2588" s="126" t="str">
        <f t="array" ref="R2588">IF(AND(ISTEXT(E2588),D2588="TR"),_xlfn.STDEV.S(IF(Supplier=E2588,Target)),"")</f>
        <v/>
      </c>
      <c r="S2588" s="143" t="e">
        <f t="shared" si="539"/>
        <v>#VALUE!</v>
      </c>
      <c r="T2588" s="146" t="e">
        <f t="shared" si="540"/>
        <v>#VALUE!</v>
      </c>
    </row>
    <row r="2589" spans="1:20" x14ac:dyDescent="0.2">
      <c r="A2589" s="14"/>
      <c r="B2589" s="14"/>
      <c r="C2589" s="14"/>
      <c r="D2589" s="14"/>
      <c r="E2589" s="14"/>
      <c r="F2589" s="149" t="str">
        <f t="shared" si="529"/>
        <v/>
      </c>
      <c r="G2589" s="148" t="str">
        <f>IF(F2589="","",SUMIF(Supplier,Waste_Input!E2589,TotalSampleWeight))</f>
        <v/>
      </c>
      <c r="H2589" s="150" t="str">
        <f t="shared" si="530"/>
        <v/>
      </c>
      <c r="I2589" s="150" t="str">
        <f t="shared" si="531"/>
        <v/>
      </c>
      <c r="J2589" s="150" t="str">
        <f t="shared" si="532"/>
        <v/>
      </c>
      <c r="K2589" s="150" t="str">
        <f t="shared" si="533"/>
        <v/>
      </c>
      <c r="L2589" s="150" t="str">
        <f t="shared" si="534"/>
        <v/>
      </c>
      <c r="M2589" s="150" t="str">
        <f t="shared" si="535"/>
        <v/>
      </c>
      <c r="N2589" s="172" t="str">
        <f t="shared" si="536"/>
        <v/>
      </c>
      <c r="O2589" s="150" t="str">
        <f t="shared" si="537"/>
        <v/>
      </c>
      <c r="P2589" s="151" t="str">
        <f t="shared" si="538"/>
        <v/>
      </c>
      <c r="Q2589" s="150" t="str">
        <f t="shared" si="528"/>
        <v/>
      </c>
      <c r="R2589" s="126" t="str">
        <f t="array" ref="R2589">IF(AND(ISTEXT(E2589),D2589="TR"),_xlfn.STDEV.S(IF(Supplier=E2589,Target)),"")</f>
        <v/>
      </c>
      <c r="S2589" s="143" t="e">
        <f t="shared" si="539"/>
        <v>#VALUE!</v>
      </c>
      <c r="T2589" s="146" t="e">
        <f t="shared" si="540"/>
        <v>#VALUE!</v>
      </c>
    </row>
    <row r="2590" spans="1:20" x14ac:dyDescent="0.2">
      <c r="A2590" s="14"/>
      <c r="B2590" s="14"/>
      <c r="C2590" s="14"/>
      <c r="D2590" s="14"/>
      <c r="E2590" s="14"/>
      <c r="F2590" s="149" t="str">
        <f t="shared" si="529"/>
        <v/>
      </c>
      <c r="G2590" s="148" t="str">
        <f>IF(F2590="","",SUMIF(Supplier,Waste_Input!E2590,TotalSampleWeight))</f>
        <v/>
      </c>
      <c r="H2590" s="150" t="str">
        <f t="shared" si="530"/>
        <v/>
      </c>
      <c r="I2590" s="150" t="str">
        <f t="shared" si="531"/>
        <v/>
      </c>
      <c r="J2590" s="150" t="str">
        <f t="shared" si="532"/>
        <v/>
      </c>
      <c r="K2590" s="150" t="str">
        <f t="shared" si="533"/>
        <v/>
      </c>
      <c r="L2590" s="150" t="str">
        <f t="shared" si="534"/>
        <v/>
      </c>
      <c r="M2590" s="150" t="str">
        <f t="shared" si="535"/>
        <v/>
      </c>
      <c r="N2590" s="172" t="str">
        <f t="shared" si="536"/>
        <v/>
      </c>
      <c r="O2590" s="150" t="str">
        <f t="shared" si="537"/>
        <v/>
      </c>
      <c r="P2590" s="151" t="str">
        <f t="shared" si="538"/>
        <v/>
      </c>
      <c r="Q2590" s="150" t="str">
        <f t="shared" si="528"/>
        <v/>
      </c>
      <c r="R2590" s="126" t="str">
        <f t="array" ref="R2590">IF(AND(ISTEXT(E2590),D2590="TR"),_xlfn.STDEV.S(IF(Supplier=E2590,Target)),"")</f>
        <v/>
      </c>
      <c r="S2590" s="143" t="e">
        <f t="shared" si="539"/>
        <v>#VALUE!</v>
      </c>
      <c r="T2590" s="146" t="e">
        <f t="shared" si="540"/>
        <v>#VALUE!</v>
      </c>
    </row>
    <row r="2591" spans="1:20" x14ac:dyDescent="0.2">
      <c r="A2591" s="14"/>
      <c r="B2591" s="14"/>
      <c r="C2591" s="14"/>
      <c r="D2591" s="14"/>
      <c r="E2591" s="14"/>
      <c r="F2591" s="149" t="str">
        <f t="shared" si="529"/>
        <v/>
      </c>
      <c r="G2591" s="148" t="str">
        <f>IF(F2591="","",SUMIF(Supplier,Waste_Input!E2591,TotalSampleWeight))</f>
        <v/>
      </c>
      <c r="H2591" s="150" t="str">
        <f t="shared" si="530"/>
        <v/>
      </c>
      <c r="I2591" s="150" t="str">
        <f t="shared" si="531"/>
        <v/>
      </c>
      <c r="J2591" s="150" t="str">
        <f t="shared" si="532"/>
        <v/>
      </c>
      <c r="K2591" s="150" t="str">
        <f t="shared" si="533"/>
        <v/>
      </c>
      <c r="L2591" s="150" t="str">
        <f t="shared" si="534"/>
        <v/>
      </c>
      <c r="M2591" s="150" t="str">
        <f t="shared" si="535"/>
        <v/>
      </c>
      <c r="N2591" s="172" t="str">
        <f t="shared" si="536"/>
        <v/>
      </c>
      <c r="O2591" s="150" t="str">
        <f t="shared" si="537"/>
        <v/>
      </c>
      <c r="P2591" s="151" t="str">
        <f t="shared" si="538"/>
        <v/>
      </c>
      <c r="Q2591" s="150" t="str">
        <f t="shared" si="528"/>
        <v/>
      </c>
      <c r="R2591" s="126" t="str">
        <f t="array" ref="R2591">IF(AND(ISTEXT(E2591),D2591="TR"),_xlfn.STDEV.S(IF(Supplier=E2591,Target)),"")</f>
        <v/>
      </c>
      <c r="S2591" s="143" t="e">
        <f t="shared" si="539"/>
        <v>#VALUE!</v>
      </c>
      <c r="T2591" s="146" t="e">
        <f t="shared" si="540"/>
        <v>#VALUE!</v>
      </c>
    </row>
    <row r="2592" spans="1:20" x14ac:dyDescent="0.2">
      <c r="A2592" s="14"/>
      <c r="B2592" s="14"/>
      <c r="C2592" s="14"/>
      <c r="D2592" s="14"/>
      <c r="E2592" s="14"/>
      <c r="F2592" s="149" t="str">
        <f t="shared" si="529"/>
        <v/>
      </c>
      <c r="G2592" s="148" t="str">
        <f>IF(F2592="","",SUMIF(Supplier,Waste_Input!E2592,TotalSampleWeight))</f>
        <v/>
      </c>
      <c r="H2592" s="150" t="str">
        <f t="shared" si="530"/>
        <v/>
      </c>
      <c r="I2592" s="150" t="str">
        <f t="shared" si="531"/>
        <v/>
      </c>
      <c r="J2592" s="150" t="str">
        <f t="shared" si="532"/>
        <v/>
      </c>
      <c r="K2592" s="150" t="str">
        <f t="shared" si="533"/>
        <v/>
      </c>
      <c r="L2592" s="150" t="str">
        <f t="shared" si="534"/>
        <v/>
      </c>
      <c r="M2592" s="150" t="str">
        <f t="shared" si="535"/>
        <v/>
      </c>
      <c r="N2592" s="172" t="str">
        <f t="shared" si="536"/>
        <v/>
      </c>
      <c r="O2592" s="150" t="str">
        <f t="shared" si="537"/>
        <v/>
      </c>
      <c r="P2592" s="151" t="str">
        <f t="shared" si="538"/>
        <v/>
      </c>
      <c r="Q2592" s="150" t="str">
        <f t="shared" si="528"/>
        <v/>
      </c>
      <c r="R2592" s="126" t="str">
        <f t="array" ref="R2592">IF(AND(ISTEXT(E2592),D2592="TR"),_xlfn.STDEV.S(IF(Supplier=E2592,Target)),"")</f>
        <v/>
      </c>
      <c r="S2592" s="143" t="e">
        <f t="shared" si="539"/>
        <v>#VALUE!</v>
      </c>
      <c r="T2592" s="146" t="e">
        <f t="shared" si="540"/>
        <v>#VALUE!</v>
      </c>
    </row>
    <row r="2593" spans="1:20" x14ac:dyDescent="0.2">
      <c r="A2593" s="14"/>
      <c r="B2593" s="14"/>
      <c r="C2593" s="14"/>
      <c r="D2593" s="14"/>
      <c r="E2593" s="14"/>
      <c r="F2593" s="149" t="str">
        <f t="shared" si="529"/>
        <v/>
      </c>
      <c r="G2593" s="148" t="str">
        <f>IF(F2593="","",SUMIF(Supplier,Waste_Input!E2593,TotalSampleWeight))</f>
        <v/>
      </c>
      <c r="H2593" s="150" t="str">
        <f t="shared" si="530"/>
        <v/>
      </c>
      <c r="I2593" s="150" t="str">
        <f t="shared" si="531"/>
        <v/>
      </c>
      <c r="J2593" s="150" t="str">
        <f t="shared" si="532"/>
        <v/>
      </c>
      <c r="K2593" s="150" t="str">
        <f t="shared" si="533"/>
        <v/>
      </c>
      <c r="L2593" s="150" t="str">
        <f t="shared" si="534"/>
        <v/>
      </c>
      <c r="M2593" s="150" t="str">
        <f t="shared" si="535"/>
        <v/>
      </c>
      <c r="N2593" s="172" t="str">
        <f t="shared" si="536"/>
        <v/>
      </c>
      <c r="O2593" s="150" t="str">
        <f t="shared" si="537"/>
        <v/>
      </c>
      <c r="P2593" s="151" t="str">
        <f t="shared" si="538"/>
        <v/>
      </c>
      <c r="Q2593" s="150" t="str">
        <f t="shared" si="528"/>
        <v/>
      </c>
      <c r="R2593" s="126" t="str">
        <f t="array" ref="R2593">IF(AND(ISTEXT(E2593),D2593="TR"),_xlfn.STDEV.S(IF(Supplier=E2593,Target)),"")</f>
        <v/>
      </c>
      <c r="S2593" s="143" t="e">
        <f t="shared" si="539"/>
        <v>#VALUE!</v>
      </c>
      <c r="T2593" s="146" t="e">
        <f t="shared" si="540"/>
        <v>#VALUE!</v>
      </c>
    </row>
    <row r="2594" spans="1:20" x14ac:dyDescent="0.2">
      <c r="A2594" s="14"/>
      <c r="B2594" s="14"/>
      <c r="C2594" s="14"/>
      <c r="D2594" s="14"/>
      <c r="E2594" s="14"/>
      <c r="F2594" s="149" t="str">
        <f t="shared" si="529"/>
        <v/>
      </c>
      <c r="G2594" s="148" t="str">
        <f>IF(F2594="","",SUMIF(Supplier,Waste_Input!E2594,TotalSampleWeight))</f>
        <v/>
      </c>
      <c r="H2594" s="150" t="str">
        <f t="shared" si="530"/>
        <v/>
      </c>
      <c r="I2594" s="150" t="str">
        <f t="shared" si="531"/>
        <v/>
      </c>
      <c r="J2594" s="150" t="str">
        <f t="shared" si="532"/>
        <v/>
      </c>
      <c r="K2594" s="150" t="str">
        <f t="shared" si="533"/>
        <v/>
      </c>
      <c r="L2594" s="150" t="str">
        <f t="shared" si="534"/>
        <v/>
      </c>
      <c r="M2594" s="150" t="str">
        <f t="shared" si="535"/>
        <v/>
      </c>
      <c r="N2594" s="172" t="str">
        <f t="shared" si="536"/>
        <v/>
      </c>
      <c r="O2594" s="150" t="str">
        <f t="shared" si="537"/>
        <v/>
      </c>
      <c r="P2594" s="151" t="str">
        <f t="shared" si="538"/>
        <v/>
      </c>
      <c r="Q2594" s="150" t="str">
        <f t="shared" si="528"/>
        <v/>
      </c>
      <c r="R2594" s="126" t="str">
        <f t="array" ref="R2594">IF(AND(ISTEXT(E2594),D2594="TR"),_xlfn.STDEV.S(IF(Supplier=E2594,Target)),"")</f>
        <v/>
      </c>
      <c r="S2594" s="143" t="e">
        <f t="shared" si="539"/>
        <v>#VALUE!</v>
      </c>
      <c r="T2594" s="146" t="e">
        <f t="shared" si="540"/>
        <v>#VALUE!</v>
      </c>
    </row>
    <row r="2595" spans="1:20" x14ac:dyDescent="0.2">
      <c r="A2595" s="14"/>
      <c r="B2595" s="14"/>
      <c r="C2595" s="14"/>
      <c r="D2595" s="14"/>
      <c r="E2595" s="14"/>
      <c r="F2595" s="149" t="str">
        <f t="shared" si="529"/>
        <v/>
      </c>
      <c r="G2595" s="148" t="str">
        <f>IF(F2595="","",SUMIF(Supplier,Waste_Input!E2595,TotalSampleWeight))</f>
        <v/>
      </c>
      <c r="H2595" s="150" t="str">
        <f t="shared" si="530"/>
        <v/>
      </c>
      <c r="I2595" s="150" t="str">
        <f t="shared" si="531"/>
        <v/>
      </c>
      <c r="J2595" s="150" t="str">
        <f t="shared" si="532"/>
        <v/>
      </c>
      <c r="K2595" s="150" t="str">
        <f t="shared" si="533"/>
        <v/>
      </c>
      <c r="L2595" s="150" t="str">
        <f t="shared" si="534"/>
        <v/>
      </c>
      <c r="M2595" s="150" t="str">
        <f t="shared" si="535"/>
        <v/>
      </c>
      <c r="N2595" s="172" t="str">
        <f t="shared" si="536"/>
        <v/>
      </c>
      <c r="O2595" s="150" t="str">
        <f t="shared" si="537"/>
        <v/>
      </c>
      <c r="P2595" s="151" t="str">
        <f t="shared" si="538"/>
        <v/>
      </c>
      <c r="Q2595" s="150" t="str">
        <f t="shared" si="528"/>
        <v/>
      </c>
      <c r="R2595" s="126" t="str">
        <f t="array" ref="R2595">IF(AND(ISTEXT(E2595),D2595="TR"),_xlfn.STDEV.S(IF(Supplier=E2595,Target)),"")</f>
        <v/>
      </c>
      <c r="S2595" s="143" t="e">
        <f t="shared" si="539"/>
        <v>#VALUE!</v>
      </c>
      <c r="T2595" s="146" t="e">
        <f t="shared" si="540"/>
        <v>#VALUE!</v>
      </c>
    </row>
    <row r="2596" spans="1:20" x14ac:dyDescent="0.2">
      <c r="A2596" s="14"/>
      <c r="B2596" s="14"/>
      <c r="C2596" s="14"/>
      <c r="D2596" s="14"/>
      <c r="E2596" s="14"/>
      <c r="F2596" s="149" t="str">
        <f t="shared" si="529"/>
        <v/>
      </c>
      <c r="G2596" s="148" t="str">
        <f>IF(F2596="","",SUMIF(Supplier,Waste_Input!E2596,TotalSampleWeight))</f>
        <v/>
      </c>
      <c r="H2596" s="150" t="str">
        <f t="shared" si="530"/>
        <v/>
      </c>
      <c r="I2596" s="150" t="str">
        <f t="shared" si="531"/>
        <v/>
      </c>
      <c r="J2596" s="150" t="str">
        <f t="shared" si="532"/>
        <v/>
      </c>
      <c r="K2596" s="150" t="str">
        <f t="shared" si="533"/>
        <v/>
      </c>
      <c r="L2596" s="150" t="str">
        <f t="shared" si="534"/>
        <v/>
      </c>
      <c r="M2596" s="150" t="str">
        <f t="shared" si="535"/>
        <v/>
      </c>
      <c r="N2596" s="172" t="str">
        <f t="shared" si="536"/>
        <v/>
      </c>
      <c r="O2596" s="150" t="str">
        <f t="shared" si="537"/>
        <v/>
      </c>
      <c r="P2596" s="151" t="str">
        <f t="shared" si="538"/>
        <v/>
      </c>
      <c r="Q2596" s="150" t="str">
        <f t="shared" si="528"/>
        <v/>
      </c>
      <c r="R2596" s="126" t="str">
        <f t="array" ref="R2596">IF(AND(ISTEXT(E2596),D2596="TR"),_xlfn.STDEV.S(IF(Supplier=E2596,Target)),"")</f>
        <v/>
      </c>
      <c r="S2596" s="143" t="e">
        <f t="shared" si="539"/>
        <v>#VALUE!</v>
      </c>
      <c r="T2596" s="146" t="e">
        <f t="shared" si="540"/>
        <v>#VALUE!</v>
      </c>
    </row>
    <row r="2597" spans="1:20" x14ac:dyDescent="0.2">
      <c r="A2597" s="14"/>
      <c r="B2597" s="14"/>
      <c r="C2597" s="14"/>
      <c r="D2597" s="14"/>
      <c r="E2597" s="14"/>
      <c r="F2597" s="149" t="str">
        <f t="shared" si="529"/>
        <v/>
      </c>
      <c r="G2597" s="148" t="str">
        <f>IF(F2597="","",SUMIF(Supplier,Waste_Input!E2597,TotalSampleWeight))</f>
        <v/>
      </c>
      <c r="H2597" s="150" t="str">
        <f t="shared" si="530"/>
        <v/>
      </c>
      <c r="I2597" s="150" t="str">
        <f t="shared" si="531"/>
        <v/>
      </c>
      <c r="J2597" s="150" t="str">
        <f t="shared" si="532"/>
        <v/>
      </c>
      <c r="K2597" s="150" t="str">
        <f t="shared" si="533"/>
        <v/>
      </c>
      <c r="L2597" s="150" t="str">
        <f t="shared" si="534"/>
        <v/>
      </c>
      <c r="M2597" s="150" t="str">
        <f t="shared" si="535"/>
        <v/>
      </c>
      <c r="N2597" s="172" t="str">
        <f t="shared" si="536"/>
        <v/>
      </c>
      <c r="O2597" s="150" t="str">
        <f t="shared" si="537"/>
        <v/>
      </c>
      <c r="P2597" s="151" t="str">
        <f t="shared" si="538"/>
        <v/>
      </c>
      <c r="Q2597" s="150" t="str">
        <f t="shared" si="528"/>
        <v/>
      </c>
      <c r="R2597" s="126" t="str">
        <f t="array" ref="R2597">IF(AND(ISTEXT(E2597),D2597="TR"),_xlfn.STDEV.S(IF(Supplier=E2597,Target)),"")</f>
        <v/>
      </c>
      <c r="S2597" s="143" t="e">
        <f t="shared" si="539"/>
        <v>#VALUE!</v>
      </c>
      <c r="T2597" s="146" t="e">
        <f t="shared" si="540"/>
        <v>#VALUE!</v>
      </c>
    </row>
    <row r="2598" spans="1:20" x14ac:dyDescent="0.2">
      <c r="A2598" s="14"/>
      <c r="B2598" s="14"/>
      <c r="C2598" s="14"/>
      <c r="D2598" s="14"/>
      <c r="E2598" s="14"/>
      <c r="F2598" s="149" t="str">
        <f t="shared" si="529"/>
        <v/>
      </c>
      <c r="G2598" s="148" t="str">
        <f>IF(F2598="","",SUMIF(Supplier,Waste_Input!E2598,TotalSampleWeight))</f>
        <v/>
      </c>
      <c r="H2598" s="150" t="str">
        <f t="shared" si="530"/>
        <v/>
      </c>
      <c r="I2598" s="150" t="str">
        <f t="shared" si="531"/>
        <v/>
      </c>
      <c r="J2598" s="150" t="str">
        <f t="shared" si="532"/>
        <v/>
      </c>
      <c r="K2598" s="150" t="str">
        <f t="shared" si="533"/>
        <v/>
      </c>
      <c r="L2598" s="150" t="str">
        <f t="shared" si="534"/>
        <v/>
      </c>
      <c r="M2598" s="150" t="str">
        <f t="shared" si="535"/>
        <v/>
      </c>
      <c r="N2598" s="172" t="str">
        <f t="shared" si="536"/>
        <v/>
      </c>
      <c r="O2598" s="150" t="str">
        <f t="shared" si="537"/>
        <v/>
      </c>
      <c r="P2598" s="151" t="str">
        <f t="shared" si="538"/>
        <v/>
      </c>
      <c r="Q2598" s="150" t="str">
        <f t="shared" si="528"/>
        <v/>
      </c>
      <c r="R2598" s="126" t="str">
        <f t="array" ref="R2598">IF(AND(ISTEXT(E2598),D2598="TR"),_xlfn.STDEV.S(IF(Supplier=E2598,Target)),"")</f>
        <v/>
      </c>
      <c r="S2598" s="143" t="e">
        <f t="shared" si="539"/>
        <v>#VALUE!</v>
      </c>
      <c r="T2598" s="146" t="e">
        <f t="shared" si="540"/>
        <v>#VALUE!</v>
      </c>
    </row>
    <row r="2599" spans="1:20" x14ac:dyDescent="0.2">
      <c r="A2599" s="14"/>
      <c r="B2599" s="14"/>
      <c r="C2599" s="14"/>
      <c r="D2599" s="14"/>
      <c r="E2599" s="14"/>
      <c r="F2599" s="149" t="str">
        <f t="shared" si="529"/>
        <v/>
      </c>
      <c r="G2599" s="148" t="str">
        <f>IF(F2599="","",SUMIF(Supplier,Waste_Input!E2599,TotalSampleWeight))</f>
        <v/>
      </c>
      <c r="H2599" s="150" t="str">
        <f t="shared" si="530"/>
        <v/>
      </c>
      <c r="I2599" s="150" t="str">
        <f t="shared" si="531"/>
        <v/>
      </c>
      <c r="J2599" s="150" t="str">
        <f t="shared" si="532"/>
        <v/>
      </c>
      <c r="K2599" s="150" t="str">
        <f t="shared" si="533"/>
        <v/>
      </c>
      <c r="L2599" s="150" t="str">
        <f t="shared" si="534"/>
        <v/>
      </c>
      <c r="M2599" s="150" t="str">
        <f t="shared" si="535"/>
        <v/>
      </c>
      <c r="N2599" s="172" t="str">
        <f t="shared" si="536"/>
        <v/>
      </c>
      <c r="O2599" s="150" t="str">
        <f t="shared" si="537"/>
        <v/>
      </c>
      <c r="P2599" s="151" t="str">
        <f t="shared" si="538"/>
        <v/>
      </c>
      <c r="Q2599" s="150" t="str">
        <f t="shared" si="528"/>
        <v/>
      </c>
      <c r="R2599" s="126" t="str">
        <f t="array" ref="R2599">IF(AND(ISTEXT(E2599),D2599="TR"),_xlfn.STDEV.S(IF(Supplier=E2599,Target)),"")</f>
        <v/>
      </c>
      <c r="S2599" s="143" t="e">
        <f t="shared" si="539"/>
        <v>#VALUE!</v>
      </c>
      <c r="T2599" s="146" t="e">
        <f t="shared" si="540"/>
        <v>#VALUE!</v>
      </c>
    </row>
    <row r="2600" spans="1:20" x14ac:dyDescent="0.2">
      <c r="A2600" s="14"/>
      <c r="B2600" s="14"/>
      <c r="C2600" s="14"/>
      <c r="D2600" s="14"/>
      <c r="E2600" s="14"/>
      <c r="F2600" s="149" t="str">
        <f t="shared" si="529"/>
        <v/>
      </c>
      <c r="G2600" s="148" t="str">
        <f>IF(F2600="","",SUMIF(Supplier,Waste_Input!E2600,TotalSampleWeight))</f>
        <v/>
      </c>
      <c r="H2600" s="150" t="str">
        <f t="shared" si="530"/>
        <v/>
      </c>
      <c r="I2600" s="150" t="str">
        <f t="shared" si="531"/>
        <v/>
      </c>
      <c r="J2600" s="150" t="str">
        <f t="shared" si="532"/>
        <v/>
      </c>
      <c r="K2600" s="150" t="str">
        <f t="shared" si="533"/>
        <v/>
      </c>
      <c r="L2600" s="150" t="str">
        <f t="shared" si="534"/>
        <v/>
      </c>
      <c r="M2600" s="150" t="str">
        <f t="shared" si="535"/>
        <v/>
      </c>
      <c r="N2600" s="172" t="str">
        <f t="shared" si="536"/>
        <v/>
      </c>
      <c r="O2600" s="150" t="str">
        <f t="shared" si="537"/>
        <v/>
      </c>
      <c r="P2600" s="151" t="str">
        <f t="shared" si="538"/>
        <v/>
      </c>
      <c r="Q2600" s="150" t="str">
        <f t="shared" si="528"/>
        <v/>
      </c>
      <c r="R2600" s="126" t="str">
        <f t="array" ref="R2600">IF(AND(ISTEXT(E2600),D2600="TR"),_xlfn.STDEV.S(IF(Supplier=E2600,Target)),"")</f>
        <v/>
      </c>
      <c r="S2600" s="143" t="e">
        <f t="shared" si="539"/>
        <v>#VALUE!</v>
      </c>
      <c r="T2600" s="146" t="e">
        <f t="shared" si="540"/>
        <v>#VALUE!</v>
      </c>
    </row>
    <row r="2601" spans="1:20" x14ac:dyDescent="0.2">
      <c r="A2601" s="14"/>
      <c r="B2601" s="14"/>
      <c r="C2601" s="14"/>
      <c r="D2601" s="14"/>
      <c r="E2601" s="14"/>
      <c r="F2601" s="149" t="str">
        <f t="shared" si="529"/>
        <v/>
      </c>
      <c r="G2601" s="148" t="str">
        <f>IF(F2601="","",SUMIF(Supplier,Waste_Input!E2601,TotalSampleWeight))</f>
        <v/>
      </c>
      <c r="H2601" s="150" t="str">
        <f t="shared" si="530"/>
        <v/>
      </c>
      <c r="I2601" s="150" t="str">
        <f t="shared" si="531"/>
        <v/>
      </c>
      <c r="J2601" s="150" t="str">
        <f t="shared" si="532"/>
        <v/>
      </c>
      <c r="K2601" s="150" t="str">
        <f t="shared" si="533"/>
        <v/>
      </c>
      <c r="L2601" s="150" t="str">
        <f t="shared" si="534"/>
        <v/>
      </c>
      <c r="M2601" s="150" t="str">
        <f t="shared" si="535"/>
        <v/>
      </c>
      <c r="N2601" s="172" t="str">
        <f t="shared" si="536"/>
        <v/>
      </c>
      <c r="O2601" s="150" t="str">
        <f t="shared" si="537"/>
        <v/>
      </c>
      <c r="P2601" s="151" t="str">
        <f t="shared" si="538"/>
        <v/>
      </c>
      <c r="Q2601" s="150" t="str">
        <f t="shared" si="528"/>
        <v/>
      </c>
      <c r="R2601" s="126" t="str">
        <f t="array" ref="R2601">IF(AND(ISTEXT(E2601),D2601="TR"),_xlfn.STDEV.S(IF(Supplier=E2601,Target)),"")</f>
        <v/>
      </c>
      <c r="S2601" s="143" t="e">
        <f t="shared" si="539"/>
        <v>#VALUE!</v>
      </c>
      <c r="T2601" s="146" t="e">
        <f t="shared" si="540"/>
        <v>#VALUE!</v>
      </c>
    </row>
    <row r="2602" spans="1:20" x14ac:dyDescent="0.2">
      <c r="A2602" s="14"/>
      <c r="B2602" s="14"/>
      <c r="C2602" s="14"/>
      <c r="D2602" s="14"/>
      <c r="E2602" s="14"/>
      <c r="F2602" s="149" t="str">
        <f t="shared" si="529"/>
        <v/>
      </c>
      <c r="G2602" s="148" t="str">
        <f>IF(F2602="","",SUMIF(Supplier,Waste_Input!E2602,TotalSampleWeight))</f>
        <v/>
      </c>
      <c r="H2602" s="150" t="str">
        <f t="shared" si="530"/>
        <v/>
      </c>
      <c r="I2602" s="150" t="str">
        <f t="shared" si="531"/>
        <v/>
      </c>
      <c r="J2602" s="150" t="str">
        <f t="shared" si="532"/>
        <v/>
      </c>
      <c r="K2602" s="150" t="str">
        <f t="shared" si="533"/>
        <v/>
      </c>
      <c r="L2602" s="150" t="str">
        <f t="shared" si="534"/>
        <v/>
      </c>
      <c r="M2602" s="150" t="str">
        <f t="shared" si="535"/>
        <v/>
      </c>
      <c r="N2602" s="172" t="str">
        <f t="shared" si="536"/>
        <v/>
      </c>
      <c r="O2602" s="150" t="str">
        <f t="shared" si="537"/>
        <v/>
      </c>
      <c r="P2602" s="151" t="str">
        <f t="shared" si="538"/>
        <v/>
      </c>
      <c r="Q2602" s="150" t="str">
        <f t="shared" si="528"/>
        <v/>
      </c>
      <c r="R2602" s="126" t="str">
        <f t="array" ref="R2602">IF(AND(ISTEXT(E2602),D2602="TR"),_xlfn.STDEV.S(IF(Supplier=E2602,Target)),"")</f>
        <v/>
      </c>
      <c r="S2602" s="143" t="e">
        <f t="shared" si="539"/>
        <v>#VALUE!</v>
      </c>
      <c r="T2602" s="146" t="e">
        <f t="shared" si="540"/>
        <v>#VALUE!</v>
      </c>
    </row>
    <row r="2603" spans="1:20" x14ac:dyDescent="0.2">
      <c r="A2603" s="14"/>
      <c r="B2603" s="14"/>
      <c r="C2603" s="14"/>
      <c r="D2603" s="14"/>
      <c r="E2603" s="14"/>
      <c r="F2603" s="149" t="str">
        <f t="shared" si="529"/>
        <v/>
      </c>
      <c r="G2603" s="148" t="str">
        <f>IF(F2603="","",SUMIF(Supplier,Waste_Input!E2603,TotalSampleWeight))</f>
        <v/>
      </c>
      <c r="H2603" s="150" t="str">
        <f t="shared" si="530"/>
        <v/>
      </c>
      <c r="I2603" s="150" t="str">
        <f t="shared" si="531"/>
        <v/>
      </c>
      <c r="J2603" s="150" t="str">
        <f t="shared" si="532"/>
        <v/>
      </c>
      <c r="K2603" s="150" t="str">
        <f t="shared" si="533"/>
        <v/>
      </c>
      <c r="L2603" s="150" t="str">
        <f t="shared" si="534"/>
        <v/>
      </c>
      <c r="M2603" s="150" t="str">
        <f t="shared" si="535"/>
        <v/>
      </c>
      <c r="N2603" s="172" t="str">
        <f t="shared" si="536"/>
        <v/>
      </c>
      <c r="O2603" s="150" t="str">
        <f t="shared" si="537"/>
        <v/>
      </c>
      <c r="P2603" s="151" t="str">
        <f t="shared" si="538"/>
        <v/>
      </c>
      <c r="Q2603" s="150" t="str">
        <f t="shared" si="528"/>
        <v/>
      </c>
      <c r="R2603" s="126" t="str">
        <f t="array" ref="R2603">IF(AND(ISTEXT(E2603),D2603="TR"),_xlfn.STDEV.S(IF(Supplier=E2603,Target)),"")</f>
        <v/>
      </c>
      <c r="S2603" s="143" t="e">
        <f t="shared" si="539"/>
        <v>#VALUE!</v>
      </c>
      <c r="T2603" s="146" t="e">
        <f t="shared" si="540"/>
        <v>#VALUE!</v>
      </c>
    </row>
    <row r="2604" spans="1:20" x14ac:dyDescent="0.2">
      <c r="A2604" s="14"/>
      <c r="B2604" s="14"/>
      <c r="C2604" s="14"/>
      <c r="D2604" s="14"/>
      <c r="E2604" s="14"/>
      <c r="F2604" s="149" t="str">
        <f t="shared" si="529"/>
        <v/>
      </c>
      <c r="G2604" s="148" t="str">
        <f>IF(F2604="","",SUMIF(Supplier,Waste_Input!E2604,TotalSampleWeight))</f>
        <v/>
      </c>
      <c r="H2604" s="150" t="str">
        <f t="shared" si="530"/>
        <v/>
      </c>
      <c r="I2604" s="150" t="str">
        <f t="shared" si="531"/>
        <v/>
      </c>
      <c r="J2604" s="150" t="str">
        <f t="shared" si="532"/>
        <v/>
      </c>
      <c r="K2604" s="150" t="str">
        <f t="shared" si="533"/>
        <v/>
      </c>
      <c r="L2604" s="150" t="str">
        <f t="shared" si="534"/>
        <v/>
      </c>
      <c r="M2604" s="150" t="str">
        <f t="shared" si="535"/>
        <v/>
      </c>
      <c r="N2604" s="172" t="str">
        <f t="shared" si="536"/>
        <v/>
      </c>
      <c r="O2604" s="150" t="str">
        <f t="shared" si="537"/>
        <v/>
      </c>
      <c r="P2604" s="151" t="str">
        <f t="shared" si="538"/>
        <v/>
      </c>
      <c r="Q2604" s="150" t="str">
        <f t="shared" si="528"/>
        <v/>
      </c>
      <c r="R2604" s="126" t="str">
        <f t="array" ref="R2604">IF(AND(ISTEXT(E2604),D2604="TR"),_xlfn.STDEV.S(IF(Supplier=E2604,Target)),"")</f>
        <v/>
      </c>
      <c r="S2604" s="143" t="e">
        <f t="shared" si="539"/>
        <v>#VALUE!</v>
      </c>
      <c r="T2604" s="146" t="e">
        <f t="shared" si="540"/>
        <v>#VALUE!</v>
      </c>
    </row>
    <row r="2605" spans="1:20" x14ac:dyDescent="0.2">
      <c r="A2605" s="14"/>
      <c r="B2605" s="14"/>
      <c r="C2605" s="14"/>
      <c r="D2605" s="14"/>
      <c r="E2605" s="14"/>
      <c r="F2605" s="149" t="str">
        <f t="shared" si="529"/>
        <v/>
      </c>
      <c r="G2605" s="148" t="str">
        <f>IF(F2605="","",SUMIF(Supplier,Waste_Input!E2605,TotalSampleWeight))</f>
        <v/>
      </c>
      <c r="H2605" s="150" t="str">
        <f t="shared" si="530"/>
        <v/>
      </c>
      <c r="I2605" s="150" t="str">
        <f t="shared" si="531"/>
        <v/>
      </c>
      <c r="J2605" s="150" t="str">
        <f t="shared" si="532"/>
        <v/>
      </c>
      <c r="K2605" s="150" t="str">
        <f t="shared" si="533"/>
        <v/>
      </c>
      <c r="L2605" s="150" t="str">
        <f t="shared" si="534"/>
        <v/>
      </c>
      <c r="M2605" s="150" t="str">
        <f t="shared" si="535"/>
        <v/>
      </c>
      <c r="N2605" s="172" t="str">
        <f t="shared" si="536"/>
        <v/>
      </c>
      <c r="O2605" s="150" t="str">
        <f t="shared" si="537"/>
        <v/>
      </c>
      <c r="P2605" s="151" t="str">
        <f t="shared" si="538"/>
        <v/>
      </c>
      <c r="Q2605" s="150" t="str">
        <f t="shared" si="528"/>
        <v/>
      </c>
      <c r="R2605" s="126" t="str">
        <f t="array" ref="R2605">IF(AND(ISTEXT(E2605),D2605="TR"),_xlfn.STDEV.S(IF(Supplier=E2605,Target)),"")</f>
        <v/>
      </c>
      <c r="S2605" s="143" t="e">
        <f t="shared" si="539"/>
        <v>#VALUE!</v>
      </c>
      <c r="T2605" s="146" t="e">
        <f t="shared" si="540"/>
        <v>#VALUE!</v>
      </c>
    </row>
    <row r="2606" spans="1:20" x14ac:dyDescent="0.2">
      <c r="A2606" s="14"/>
      <c r="B2606" s="14"/>
      <c r="C2606" s="14"/>
      <c r="D2606" s="14"/>
      <c r="E2606" s="14"/>
      <c r="F2606" s="149" t="str">
        <f t="shared" si="529"/>
        <v/>
      </c>
      <c r="G2606" s="148" t="str">
        <f>IF(F2606="","",SUMIF(Supplier,Waste_Input!E2606,TotalSampleWeight))</f>
        <v/>
      </c>
      <c r="H2606" s="150" t="str">
        <f t="shared" si="530"/>
        <v/>
      </c>
      <c r="I2606" s="150" t="str">
        <f t="shared" si="531"/>
        <v/>
      </c>
      <c r="J2606" s="150" t="str">
        <f t="shared" si="532"/>
        <v/>
      </c>
      <c r="K2606" s="150" t="str">
        <f t="shared" si="533"/>
        <v/>
      </c>
      <c r="L2606" s="150" t="str">
        <f t="shared" si="534"/>
        <v/>
      </c>
      <c r="M2606" s="150" t="str">
        <f t="shared" si="535"/>
        <v/>
      </c>
      <c r="N2606" s="172" t="str">
        <f t="shared" si="536"/>
        <v/>
      </c>
      <c r="O2606" s="150" t="str">
        <f t="shared" si="537"/>
        <v/>
      </c>
      <c r="P2606" s="151" t="str">
        <f t="shared" si="538"/>
        <v/>
      </c>
      <c r="Q2606" s="150" t="str">
        <f t="shared" si="528"/>
        <v/>
      </c>
      <c r="R2606" s="126" t="str">
        <f t="array" ref="R2606">IF(AND(ISTEXT(E2606),D2606="TR"),_xlfn.STDEV.S(IF(Supplier=E2606,Target)),"")</f>
        <v/>
      </c>
      <c r="S2606" s="143" t="e">
        <f t="shared" si="539"/>
        <v>#VALUE!</v>
      </c>
      <c r="T2606" s="146" t="e">
        <f t="shared" si="540"/>
        <v>#VALUE!</v>
      </c>
    </row>
    <row r="2607" spans="1:20" x14ac:dyDescent="0.2">
      <c r="A2607" s="14"/>
      <c r="B2607" s="14"/>
      <c r="C2607" s="14"/>
      <c r="D2607" s="14"/>
      <c r="E2607" s="14"/>
      <c r="F2607" s="149" t="str">
        <f t="shared" si="529"/>
        <v/>
      </c>
      <c r="G2607" s="148" t="str">
        <f>IF(F2607="","",SUMIF(Supplier,Waste_Input!E2607,TotalSampleWeight))</f>
        <v/>
      </c>
      <c r="H2607" s="150" t="str">
        <f t="shared" si="530"/>
        <v/>
      </c>
      <c r="I2607" s="150" t="str">
        <f t="shared" si="531"/>
        <v/>
      </c>
      <c r="J2607" s="150" t="str">
        <f t="shared" si="532"/>
        <v/>
      </c>
      <c r="K2607" s="150" t="str">
        <f t="shared" si="533"/>
        <v/>
      </c>
      <c r="L2607" s="150" t="str">
        <f t="shared" si="534"/>
        <v/>
      </c>
      <c r="M2607" s="150" t="str">
        <f t="shared" si="535"/>
        <v/>
      </c>
      <c r="N2607" s="172" t="str">
        <f t="shared" si="536"/>
        <v/>
      </c>
      <c r="O2607" s="150" t="str">
        <f t="shared" si="537"/>
        <v/>
      </c>
      <c r="P2607" s="151" t="str">
        <f t="shared" si="538"/>
        <v/>
      </c>
      <c r="Q2607" s="150" t="str">
        <f t="shared" si="528"/>
        <v/>
      </c>
      <c r="R2607" s="126" t="str">
        <f t="array" ref="R2607">IF(AND(ISTEXT(E2607),D2607="TR"),_xlfn.STDEV.S(IF(Supplier=E2607,Target)),"")</f>
        <v/>
      </c>
      <c r="S2607" s="143" t="e">
        <f t="shared" si="539"/>
        <v>#VALUE!</v>
      </c>
      <c r="T2607" s="146" t="e">
        <f t="shared" si="540"/>
        <v>#VALUE!</v>
      </c>
    </row>
    <row r="2608" spans="1:20" x14ac:dyDescent="0.2">
      <c r="A2608" s="14"/>
      <c r="B2608" s="14"/>
      <c r="C2608" s="14"/>
      <c r="D2608" s="14"/>
      <c r="E2608" s="14"/>
      <c r="F2608" s="149" t="str">
        <f t="shared" si="529"/>
        <v/>
      </c>
      <c r="G2608" s="148" t="str">
        <f>IF(F2608="","",SUMIF(Supplier,Waste_Input!E2608,TotalSampleWeight))</f>
        <v/>
      </c>
      <c r="H2608" s="150" t="str">
        <f t="shared" si="530"/>
        <v/>
      </c>
      <c r="I2608" s="150" t="str">
        <f t="shared" si="531"/>
        <v/>
      </c>
      <c r="J2608" s="150" t="str">
        <f t="shared" si="532"/>
        <v/>
      </c>
      <c r="K2608" s="150" t="str">
        <f t="shared" si="533"/>
        <v/>
      </c>
      <c r="L2608" s="150" t="str">
        <f t="shared" si="534"/>
        <v/>
      </c>
      <c r="M2608" s="150" t="str">
        <f t="shared" si="535"/>
        <v/>
      </c>
      <c r="N2608" s="172" t="str">
        <f t="shared" si="536"/>
        <v/>
      </c>
      <c r="O2608" s="150" t="str">
        <f t="shared" si="537"/>
        <v/>
      </c>
      <c r="P2608" s="151" t="str">
        <f t="shared" si="538"/>
        <v/>
      </c>
      <c r="Q2608" s="150" t="str">
        <f t="shared" si="528"/>
        <v/>
      </c>
      <c r="R2608" s="126" t="str">
        <f t="array" ref="R2608">IF(AND(ISTEXT(E2608),D2608="TR"),_xlfn.STDEV.S(IF(Supplier=E2608,Target)),"")</f>
        <v/>
      </c>
      <c r="S2608" s="143" t="e">
        <f t="shared" si="539"/>
        <v>#VALUE!</v>
      </c>
      <c r="T2608" s="146" t="e">
        <f t="shared" si="540"/>
        <v>#VALUE!</v>
      </c>
    </row>
    <row r="2609" spans="1:20" x14ac:dyDescent="0.2">
      <c r="A2609" s="14"/>
      <c r="B2609" s="14"/>
      <c r="C2609" s="14"/>
      <c r="D2609" s="14"/>
      <c r="E2609" s="14"/>
      <c r="F2609" s="149" t="str">
        <f t="shared" si="529"/>
        <v/>
      </c>
      <c r="G2609" s="148" t="str">
        <f>IF(F2609="","",SUMIF(Supplier,Waste_Input!E2609,TotalSampleWeight))</f>
        <v/>
      </c>
      <c r="H2609" s="150" t="str">
        <f t="shared" si="530"/>
        <v/>
      </c>
      <c r="I2609" s="150" t="str">
        <f t="shared" si="531"/>
        <v/>
      </c>
      <c r="J2609" s="150" t="str">
        <f t="shared" si="532"/>
        <v/>
      </c>
      <c r="K2609" s="150" t="str">
        <f t="shared" si="533"/>
        <v/>
      </c>
      <c r="L2609" s="150" t="str">
        <f t="shared" si="534"/>
        <v/>
      </c>
      <c r="M2609" s="150" t="str">
        <f t="shared" si="535"/>
        <v/>
      </c>
      <c r="N2609" s="172" t="str">
        <f t="shared" si="536"/>
        <v/>
      </c>
      <c r="O2609" s="150" t="str">
        <f t="shared" si="537"/>
        <v/>
      </c>
      <c r="P2609" s="151" t="str">
        <f t="shared" si="538"/>
        <v/>
      </c>
      <c r="Q2609" s="150" t="str">
        <f t="shared" si="528"/>
        <v/>
      </c>
      <c r="R2609" s="126" t="str">
        <f t="array" ref="R2609">IF(AND(ISTEXT(E2609),D2609="TR"),_xlfn.STDEV.S(IF(Supplier=E2609,Target)),"")</f>
        <v/>
      </c>
      <c r="S2609" s="143" t="e">
        <f t="shared" si="539"/>
        <v>#VALUE!</v>
      </c>
      <c r="T2609" s="146" t="e">
        <f t="shared" si="540"/>
        <v>#VALUE!</v>
      </c>
    </row>
    <row r="2610" spans="1:20" x14ac:dyDescent="0.2">
      <c r="A2610" s="14"/>
      <c r="B2610" s="14"/>
      <c r="C2610" s="14"/>
      <c r="D2610" s="14"/>
      <c r="E2610" s="14"/>
      <c r="F2610" s="149" t="str">
        <f t="shared" si="529"/>
        <v/>
      </c>
      <c r="G2610" s="148" t="str">
        <f>IF(F2610="","",SUMIF(Supplier,Waste_Input!E2610,TotalSampleWeight))</f>
        <v/>
      </c>
      <c r="H2610" s="150" t="str">
        <f t="shared" si="530"/>
        <v/>
      </c>
      <c r="I2610" s="150" t="str">
        <f t="shared" si="531"/>
        <v/>
      </c>
      <c r="J2610" s="150" t="str">
        <f t="shared" si="532"/>
        <v/>
      </c>
      <c r="K2610" s="150" t="str">
        <f t="shared" si="533"/>
        <v/>
      </c>
      <c r="L2610" s="150" t="str">
        <f t="shared" si="534"/>
        <v/>
      </c>
      <c r="M2610" s="150" t="str">
        <f t="shared" si="535"/>
        <v/>
      </c>
      <c r="N2610" s="172" t="str">
        <f t="shared" si="536"/>
        <v/>
      </c>
      <c r="O2610" s="150" t="str">
        <f t="shared" si="537"/>
        <v/>
      </c>
      <c r="P2610" s="151" t="str">
        <f t="shared" si="538"/>
        <v/>
      </c>
      <c r="Q2610" s="150" t="str">
        <f t="shared" si="528"/>
        <v/>
      </c>
      <c r="R2610" s="126" t="str">
        <f t="array" ref="R2610">IF(AND(ISTEXT(E2610),D2610="TR"),_xlfn.STDEV.S(IF(Supplier=E2610,Target)),"")</f>
        <v/>
      </c>
      <c r="S2610" s="143" t="e">
        <f t="shared" si="539"/>
        <v>#VALUE!</v>
      </c>
      <c r="T2610" s="146" t="e">
        <f t="shared" si="540"/>
        <v>#VALUE!</v>
      </c>
    </row>
    <row r="2611" spans="1:20" x14ac:dyDescent="0.2">
      <c r="A2611" s="14"/>
      <c r="B2611" s="14"/>
      <c r="C2611" s="14"/>
      <c r="D2611" s="14"/>
      <c r="E2611" s="14"/>
      <c r="F2611" s="149" t="str">
        <f t="shared" si="529"/>
        <v/>
      </c>
      <c r="G2611" s="148" t="str">
        <f>IF(F2611="","",SUMIF(Supplier,Waste_Input!E2611,TotalSampleWeight))</f>
        <v/>
      </c>
      <c r="H2611" s="150" t="str">
        <f t="shared" si="530"/>
        <v/>
      </c>
      <c r="I2611" s="150" t="str">
        <f t="shared" si="531"/>
        <v/>
      </c>
      <c r="J2611" s="150" t="str">
        <f t="shared" si="532"/>
        <v/>
      </c>
      <c r="K2611" s="150" t="str">
        <f t="shared" si="533"/>
        <v/>
      </c>
      <c r="L2611" s="150" t="str">
        <f t="shared" si="534"/>
        <v/>
      </c>
      <c r="M2611" s="150" t="str">
        <f t="shared" si="535"/>
        <v/>
      </c>
      <c r="N2611" s="172" t="str">
        <f t="shared" si="536"/>
        <v/>
      </c>
      <c r="O2611" s="150" t="str">
        <f t="shared" si="537"/>
        <v/>
      </c>
      <c r="P2611" s="151" t="str">
        <f t="shared" si="538"/>
        <v/>
      </c>
      <c r="Q2611" s="150" t="str">
        <f t="shared" si="528"/>
        <v/>
      </c>
      <c r="R2611" s="126" t="str">
        <f t="array" ref="R2611">IF(AND(ISTEXT(E2611),D2611="TR"),_xlfn.STDEV.S(IF(Supplier=E2611,Target)),"")</f>
        <v/>
      </c>
      <c r="S2611" s="143" t="e">
        <f t="shared" si="539"/>
        <v>#VALUE!</v>
      </c>
      <c r="T2611" s="146" t="e">
        <f t="shared" si="540"/>
        <v>#VALUE!</v>
      </c>
    </row>
    <row r="2612" spans="1:20" x14ac:dyDescent="0.2">
      <c r="A2612" s="14"/>
      <c r="B2612" s="14"/>
      <c r="C2612" s="14"/>
      <c r="D2612" s="14"/>
      <c r="E2612" s="14"/>
      <c r="F2612" s="149" t="str">
        <f t="shared" si="529"/>
        <v/>
      </c>
      <c r="G2612" s="148" t="str">
        <f>IF(F2612="","",SUMIF(Supplier,Waste_Input!E2612,TotalSampleWeight))</f>
        <v/>
      </c>
      <c r="H2612" s="150" t="str">
        <f t="shared" si="530"/>
        <v/>
      </c>
      <c r="I2612" s="150" t="str">
        <f t="shared" si="531"/>
        <v/>
      </c>
      <c r="J2612" s="150" t="str">
        <f t="shared" si="532"/>
        <v/>
      </c>
      <c r="K2612" s="150" t="str">
        <f t="shared" si="533"/>
        <v/>
      </c>
      <c r="L2612" s="150" t="str">
        <f t="shared" si="534"/>
        <v/>
      </c>
      <c r="M2612" s="150" t="str">
        <f t="shared" si="535"/>
        <v/>
      </c>
      <c r="N2612" s="172" t="str">
        <f t="shared" si="536"/>
        <v/>
      </c>
      <c r="O2612" s="150" t="str">
        <f t="shared" si="537"/>
        <v/>
      </c>
      <c r="P2612" s="151" t="str">
        <f t="shared" si="538"/>
        <v/>
      </c>
      <c r="Q2612" s="150" t="str">
        <f t="shared" si="528"/>
        <v/>
      </c>
      <c r="R2612" s="126" t="str">
        <f t="array" ref="R2612">IF(AND(ISTEXT(E2612),D2612="TR"),_xlfn.STDEV.S(IF(Supplier=E2612,Target)),"")</f>
        <v/>
      </c>
      <c r="S2612" s="143" t="e">
        <f t="shared" si="539"/>
        <v>#VALUE!</v>
      </c>
      <c r="T2612" s="146" t="e">
        <f t="shared" si="540"/>
        <v>#VALUE!</v>
      </c>
    </row>
    <row r="2613" spans="1:20" x14ac:dyDescent="0.2">
      <c r="A2613" s="14"/>
      <c r="B2613" s="14"/>
      <c r="C2613" s="14"/>
      <c r="D2613" s="14"/>
      <c r="E2613" s="14"/>
      <c r="F2613" s="149" t="str">
        <f t="shared" si="529"/>
        <v/>
      </c>
      <c r="G2613" s="148" t="str">
        <f>IF(F2613="","",SUMIF(Supplier,Waste_Input!E2613,TotalSampleWeight))</f>
        <v/>
      </c>
      <c r="H2613" s="150" t="str">
        <f t="shared" si="530"/>
        <v/>
      </c>
      <c r="I2613" s="150" t="str">
        <f t="shared" si="531"/>
        <v/>
      </c>
      <c r="J2613" s="150" t="str">
        <f t="shared" si="532"/>
        <v/>
      </c>
      <c r="K2613" s="150" t="str">
        <f t="shared" si="533"/>
        <v/>
      </c>
      <c r="L2613" s="150" t="str">
        <f t="shared" si="534"/>
        <v/>
      </c>
      <c r="M2613" s="150" t="str">
        <f t="shared" si="535"/>
        <v/>
      </c>
      <c r="N2613" s="172" t="str">
        <f t="shared" si="536"/>
        <v/>
      </c>
      <c r="O2613" s="150" t="str">
        <f t="shared" si="537"/>
        <v/>
      </c>
      <c r="P2613" s="151" t="str">
        <f t="shared" si="538"/>
        <v/>
      </c>
      <c r="Q2613" s="150" t="str">
        <f t="shared" si="528"/>
        <v/>
      </c>
      <c r="R2613" s="126" t="str">
        <f t="array" ref="R2613">IF(AND(ISTEXT(E2613),D2613="TR"),_xlfn.STDEV.S(IF(Supplier=E2613,Target)),"")</f>
        <v/>
      </c>
      <c r="S2613" s="143" t="e">
        <f t="shared" si="539"/>
        <v>#VALUE!</v>
      </c>
      <c r="T2613" s="146" t="e">
        <f t="shared" si="540"/>
        <v>#VALUE!</v>
      </c>
    </row>
    <row r="2614" spans="1:20" x14ac:dyDescent="0.2">
      <c r="A2614" s="14"/>
      <c r="B2614" s="14"/>
      <c r="C2614" s="14"/>
      <c r="D2614" s="14"/>
      <c r="E2614" s="14"/>
      <c r="F2614" s="149" t="str">
        <f t="shared" si="529"/>
        <v/>
      </c>
      <c r="G2614" s="148" t="str">
        <f>IF(F2614="","",SUMIF(Supplier,Waste_Input!E2614,TotalSampleWeight))</f>
        <v/>
      </c>
      <c r="H2614" s="150" t="str">
        <f t="shared" si="530"/>
        <v/>
      </c>
      <c r="I2614" s="150" t="str">
        <f t="shared" si="531"/>
        <v/>
      </c>
      <c r="J2614" s="150" t="str">
        <f t="shared" si="532"/>
        <v/>
      </c>
      <c r="K2614" s="150" t="str">
        <f t="shared" si="533"/>
        <v/>
      </c>
      <c r="L2614" s="150" t="str">
        <f t="shared" si="534"/>
        <v/>
      </c>
      <c r="M2614" s="150" t="str">
        <f t="shared" si="535"/>
        <v/>
      </c>
      <c r="N2614" s="172" t="str">
        <f t="shared" si="536"/>
        <v/>
      </c>
      <c r="O2614" s="150" t="str">
        <f t="shared" si="537"/>
        <v/>
      </c>
      <c r="P2614" s="151" t="str">
        <f t="shared" si="538"/>
        <v/>
      </c>
      <c r="Q2614" s="150" t="str">
        <f t="shared" si="528"/>
        <v/>
      </c>
      <c r="R2614" s="126" t="str">
        <f t="array" ref="R2614">IF(AND(ISTEXT(E2614),D2614="TR"),_xlfn.STDEV.S(IF(Supplier=E2614,Target)),"")</f>
        <v/>
      </c>
      <c r="S2614" s="143" t="e">
        <f t="shared" si="539"/>
        <v>#VALUE!</v>
      </c>
      <c r="T2614" s="146" t="e">
        <f t="shared" si="540"/>
        <v>#VALUE!</v>
      </c>
    </row>
    <row r="2615" spans="1:20" x14ac:dyDescent="0.2">
      <c r="A2615" s="14"/>
      <c r="B2615" s="14"/>
      <c r="C2615" s="14"/>
      <c r="D2615" s="14"/>
      <c r="E2615" s="14"/>
      <c r="F2615" s="149" t="str">
        <f t="shared" si="529"/>
        <v/>
      </c>
      <c r="G2615" s="148" t="str">
        <f>IF(F2615="","",SUMIF(Supplier,Waste_Input!E2615,TotalSampleWeight))</f>
        <v/>
      </c>
      <c r="H2615" s="150" t="str">
        <f t="shared" si="530"/>
        <v/>
      </c>
      <c r="I2615" s="150" t="str">
        <f t="shared" si="531"/>
        <v/>
      </c>
      <c r="J2615" s="150" t="str">
        <f t="shared" si="532"/>
        <v/>
      </c>
      <c r="K2615" s="150" t="str">
        <f t="shared" si="533"/>
        <v/>
      </c>
      <c r="L2615" s="150" t="str">
        <f t="shared" si="534"/>
        <v/>
      </c>
      <c r="M2615" s="150" t="str">
        <f t="shared" si="535"/>
        <v/>
      </c>
      <c r="N2615" s="172" t="str">
        <f t="shared" si="536"/>
        <v/>
      </c>
      <c r="O2615" s="150" t="str">
        <f t="shared" si="537"/>
        <v/>
      </c>
      <c r="P2615" s="151" t="str">
        <f t="shared" si="538"/>
        <v/>
      </c>
      <c r="Q2615" s="150" t="str">
        <f t="shared" si="528"/>
        <v/>
      </c>
      <c r="R2615" s="126" t="str">
        <f t="array" ref="R2615">IF(AND(ISTEXT(E2615),D2615="TR"),_xlfn.STDEV.S(IF(Supplier=E2615,Target)),"")</f>
        <v/>
      </c>
      <c r="S2615" s="143" t="e">
        <f t="shared" si="539"/>
        <v>#VALUE!</v>
      </c>
      <c r="T2615" s="146" t="e">
        <f t="shared" si="540"/>
        <v>#VALUE!</v>
      </c>
    </row>
    <row r="2616" spans="1:20" x14ac:dyDescent="0.2">
      <c r="A2616" s="14"/>
      <c r="B2616" s="14"/>
      <c r="C2616" s="14"/>
      <c r="D2616" s="14"/>
      <c r="E2616" s="14"/>
      <c r="F2616" s="149" t="str">
        <f t="shared" si="529"/>
        <v/>
      </c>
      <c r="G2616" s="148" t="str">
        <f>IF(F2616="","",SUMIF(Supplier,Waste_Input!E2616,TotalSampleWeight))</f>
        <v/>
      </c>
      <c r="H2616" s="150" t="str">
        <f t="shared" si="530"/>
        <v/>
      </c>
      <c r="I2616" s="150" t="str">
        <f t="shared" si="531"/>
        <v/>
      </c>
      <c r="J2616" s="150" t="str">
        <f t="shared" si="532"/>
        <v/>
      </c>
      <c r="K2616" s="150" t="str">
        <f t="shared" si="533"/>
        <v/>
      </c>
      <c r="L2616" s="150" t="str">
        <f t="shared" si="534"/>
        <v/>
      </c>
      <c r="M2616" s="150" t="str">
        <f t="shared" si="535"/>
        <v/>
      </c>
      <c r="N2616" s="172" t="str">
        <f t="shared" si="536"/>
        <v/>
      </c>
      <c r="O2616" s="150" t="str">
        <f t="shared" si="537"/>
        <v/>
      </c>
      <c r="P2616" s="151" t="str">
        <f t="shared" si="538"/>
        <v/>
      </c>
      <c r="Q2616" s="150" t="str">
        <f t="shared" si="528"/>
        <v/>
      </c>
      <c r="R2616" s="126" t="str">
        <f t="array" ref="R2616">IF(AND(ISTEXT(E2616),D2616="TR"),_xlfn.STDEV.S(IF(Supplier=E2616,Target)),"")</f>
        <v/>
      </c>
      <c r="S2616" s="143" t="e">
        <f t="shared" si="539"/>
        <v>#VALUE!</v>
      </c>
      <c r="T2616" s="146" t="e">
        <f t="shared" si="540"/>
        <v>#VALUE!</v>
      </c>
    </row>
    <row r="2617" spans="1:20" x14ac:dyDescent="0.2">
      <c r="A2617" s="14"/>
      <c r="B2617" s="14"/>
      <c r="C2617" s="14"/>
      <c r="D2617" s="14"/>
      <c r="E2617" s="14"/>
      <c r="F2617" s="149" t="str">
        <f t="shared" si="529"/>
        <v/>
      </c>
      <c r="G2617" s="148" t="str">
        <f>IF(F2617="","",SUMIF(Supplier,Waste_Input!E2617,TotalSampleWeight))</f>
        <v/>
      </c>
      <c r="H2617" s="150" t="str">
        <f t="shared" si="530"/>
        <v/>
      </c>
      <c r="I2617" s="150" t="str">
        <f t="shared" si="531"/>
        <v/>
      </c>
      <c r="J2617" s="150" t="str">
        <f t="shared" si="532"/>
        <v/>
      </c>
      <c r="K2617" s="150" t="str">
        <f t="shared" si="533"/>
        <v/>
      </c>
      <c r="L2617" s="150" t="str">
        <f t="shared" si="534"/>
        <v/>
      </c>
      <c r="M2617" s="150" t="str">
        <f t="shared" si="535"/>
        <v/>
      </c>
      <c r="N2617" s="172" t="str">
        <f t="shared" si="536"/>
        <v/>
      </c>
      <c r="O2617" s="150" t="str">
        <f t="shared" si="537"/>
        <v/>
      </c>
      <c r="P2617" s="151" t="str">
        <f t="shared" si="538"/>
        <v/>
      </c>
      <c r="Q2617" s="150" t="str">
        <f t="shared" si="528"/>
        <v/>
      </c>
      <c r="R2617" s="126" t="str">
        <f t="array" ref="R2617">IF(AND(ISTEXT(E2617),D2617="TR"),_xlfn.STDEV.S(IF(Supplier=E2617,Target)),"")</f>
        <v/>
      </c>
      <c r="S2617" s="143" t="e">
        <f t="shared" si="539"/>
        <v>#VALUE!</v>
      </c>
      <c r="T2617" s="146" t="e">
        <f t="shared" si="540"/>
        <v>#VALUE!</v>
      </c>
    </row>
    <row r="2618" spans="1:20" x14ac:dyDescent="0.2">
      <c r="A2618" s="14"/>
      <c r="B2618" s="14"/>
      <c r="C2618" s="14"/>
      <c r="D2618" s="14"/>
      <c r="E2618" s="14"/>
      <c r="F2618" s="149" t="str">
        <f t="shared" si="529"/>
        <v/>
      </c>
      <c r="G2618" s="148" t="str">
        <f>IF(F2618="","",SUMIF(Supplier,Waste_Input!E2618,TotalSampleWeight))</f>
        <v/>
      </c>
      <c r="H2618" s="150" t="str">
        <f t="shared" si="530"/>
        <v/>
      </c>
      <c r="I2618" s="150" t="str">
        <f t="shared" si="531"/>
        <v/>
      </c>
      <c r="J2618" s="150" t="str">
        <f t="shared" si="532"/>
        <v/>
      </c>
      <c r="K2618" s="150" t="str">
        <f t="shared" si="533"/>
        <v/>
      </c>
      <c r="L2618" s="150" t="str">
        <f t="shared" si="534"/>
        <v/>
      </c>
      <c r="M2618" s="150" t="str">
        <f t="shared" si="535"/>
        <v/>
      </c>
      <c r="N2618" s="172" t="str">
        <f t="shared" si="536"/>
        <v/>
      </c>
      <c r="O2618" s="150" t="str">
        <f t="shared" si="537"/>
        <v/>
      </c>
      <c r="P2618" s="151" t="str">
        <f t="shared" si="538"/>
        <v/>
      </c>
      <c r="Q2618" s="150" t="str">
        <f t="shared" si="528"/>
        <v/>
      </c>
      <c r="R2618" s="126" t="str">
        <f t="array" ref="R2618">IF(AND(ISTEXT(E2618),D2618="TR"),_xlfn.STDEV.S(IF(Supplier=E2618,Target)),"")</f>
        <v/>
      </c>
      <c r="S2618" s="143" t="e">
        <f t="shared" si="539"/>
        <v>#VALUE!</v>
      </c>
      <c r="T2618" s="146" t="e">
        <f t="shared" si="540"/>
        <v>#VALUE!</v>
      </c>
    </row>
    <row r="2619" spans="1:20" x14ac:dyDescent="0.2">
      <c r="A2619" s="14"/>
      <c r="B2619" s="14"/>
      <c r="C2619" s="14"/>
      <c r="D2619" s="14"/>
      <c r="E2619" s="14"/>
      <c r="F2619" s="149" t="str">
        <f t="shared" si="529"/>
        <v/>
      </c>
      <c r="G2619" s="148" t="str">
        <f>IF(F2619="","",SUMIF(Supplier,Waste_Input!E2619,TotalSampleWeight))</f>
        <v/>
      </c>
      <c r="H2619" s="150" t="str">
        <f t="shared" si="530"/>
        <v/>
      </c>
      <c r="I2619" s="150" t="str">
        <f t="shared" si="531"/>
        <v/>
      </c>
      <c r="J2619" s="150" t="str">
        <f t="shared" si="532"/>
        <v/>
      </c>
      <c r="K2619" s="150" t="str">
        <f t="shared" si="533"/>
        <v/>
      </c>
      <c r="L2619" s="150" t="str">
        <f t="shared" si="534"/>
        <v/>
      </c>
      <c r="M2619" s="150" t="str">
        <f t="shared" si="535"/>
        <v/>
      </c>
      <c r="N2619" s="172" t="str">
        <f t="shared" si="536"/>
        <v/>
      </c>
      <c r="O2619" s="150" t="str">
        <f t="shared" si="537"/>
        <v/>
      </c>
      <c r="P2619" s="151" t="str">
        <f t="shared" si="538"/>
        <v/>
      </c>
      <c r="Q2619" s="150" t="str">
        <f t="shared" si="528"/>
        <v/>
      </c>
      <c r="R2619" s="126" t="str">
        <f t="array" ref="R2619">IF(AND(ISTEXT(E2619),D2619="TR"),_xlfn.STDEV.S(IF(Supplier=E2619,Target)),"")</f>
        <v/>
      </c>
      <c r="S2619" s="143" t="e">
        <f t="shared" si="539"/>
        <v>#VALUE!</v>
      </c>
      <c r="T2619" s="146" t="e">
        <f t="shared" si="540"/>
        <v>#VALUE!</v>
      </c>
    </row>
    <row r="2620" spans="1:20" x14ac:dyDescent="0.2">
      <c r="A2620" s="14"/>
      <c r="B2620" s="14"/>
      <c r="C2620" s="14"/>
      <c r="D2620" s="14"/>
      <c r="E2620" s="14"/>
      <c r="F2620" s="149" t="str">
        <f t="shared" si="529"/>
        <v/>
      </c>
      <c r="G2620" s="148" t="str">
        <f>IF(F2620="","",SUMIF(Supplier,Waste_Input!E2620,TotalSampleWeight))</f>
        <v/>
      </c>
      <c r="H2620" s="150" t="str">
        <f t="shared" si="530"/>
        <v/>
      </c>
      <c r="I2620" s="150" t="str">
        <f t="shared" si="531"/>
        <v/>
      </c>
      <c r="J2620" s="150" t="str">
        <f t="shared" si="532"/>
        <v/>
      </c>
      <c r="K2620" s="150" t="str">
        <f t="shared" si="533"/>
        <v/>
      </c>
      <c r="L2620" s="150" t="str">
        <f t="shared" si="534"/>
        <v/>
      </c>
      <c r="M2620" s="150" t="str">
        <f t="shared" si="535"/>
        <v/>
      </c>
      <c r="N2620" s="172" t="str">
        <f t="shared" si="536"/>
        <v/>
      </c>
      <c r="O2620" s="150" t="str">
        <f t="shared" si="537"/>
        <v/>
      </c>
      <c r="P2620" s="151" t="str">
        <f t="shared" si="538"/>
        <v/>
      </c>
      <c r="Q2620" s="150" t="str">
        <f t="shared" si="528"/>
        <v/>
      </c>
      <c r="R2620" s="126" t="str">
        <f t="array" ref="R2620">IF(AND(ISTEXT(E2620),D2620="TR"),_xlfn.STDEV.S(IF(Supplier=E2620,Target)),"")</f>
        <v/>
      </c>
      <c r="S2620" s="143" t="e">
        <f t="shared" si="539"/>
        <v>#VALUE!</v>
      </c>
      <c r="T2620" s="146" t="e">
        <f t="shared" si="540"/>
        <v>#VALUE!</v>
      </c>
    </row>
    <row r="2621" spans="1:20" x14ac:dyDescent="0.2">
      <c r="A2621" s="14"/>
      <c r="B2621" s="14"/>
      <c r="C2621" s="14"/>
      <c r="D2621" s="14"/>
      <c r="E2621" s="14"/>
      <c r="F2621" s="149" t="str">
        <f t="shared" si="529"/>
        <v/>
      </c>
      <c r="G2621" s="148" t="str">
        <f>IF(F2621="","",SUMIF(Supplier,Waste_Input!E2621,TotalSampleWeight))</f>
        <v/>
      </c>
      <c r="H2621" s="150" t="str">
        <f t="shared" si="530"/>
        <v/>
      </c>
      <c r="I2621" s="150" t="str">
        <f t="shared" si="531"/>
        <v/>
      </c>
      <c r="J2621" s="150" t="str">
        <f t="shared" si="532"/>
        <v/>
      </c>
      <c r="K2621" s="150" t="str">
        <f t="shared" si="533"/>
        <v/>
      </c>
      <c r="L2621" s="150" t="str">
        <f t="shared" si="534"/>
        <v/>
      </c>
      <c r="M2621" s="150" t="str">
        <f t="shared" si="535"/>
        <v/>
      </c>
      <c r="N2621" s="172" t="str">
        <f t="shared" si="536"/>
        <v/>
      </c>
      <c r="O2621" s="150" t="str">
        <f t="shared" si="537"/>
        <v/>
      </c>
      <c r="P2621" s="151" t="str">
        <f t="shared" si="538"/>
        <v/>
      </c>
      <c r="Q2621" s="150" t="str">
        <f t="shared" si="528"/>
        <v/>
      </c>
      <c r="R2621" s="126" t="str">
        <f t="array" ref="R2621">IF(AND(ISTEXT(E2621),D2621="TR"),_xlfn.STDEV.S(IF(Supplier=E2621,Target)),"")</f>
        <v/>
      </c>
      <c r="S2621" s="143" t="e">
        <f t="shared" si="539"/>
        <v>#VALUE!</v>
      </c>
      <c r="T2621" s="146" t="e">
        <f t="shared" si="540"/>
        <v>#VALUE!</v>
      </c>
    </row>
    <row r="2622" spans="1:20" x14ac:dyDescent="0.2">
      <c r="A2622" s="14"/>
      <c r="B2622" s="14"/>
      <c r="C2622" s="14"/>
      <c r="D2622" s="14"/>
      <c r="E2622" s="14"/>
      <c r="F2622" s="149" t="str">
        <f t="shared" si="529"/>
        <v/>
      </c>
      <c r="G2622" s="148" t="str">
        <f>IF(F2622="","",SUMIF(Supplier,Waste_Input!E2622,TotalSampleWeight))</f>
        <v/>
      </c>
      <c r="H2622" s="150" t="str">
        <f t="shared" si="530"/>
        <v/>
      </c>
      <c r="I2622" s="150" t="str">
        <f t="shared" si="531"/>
        <v/>
      </c>
      <c r="J2622" s="150" t="str">
        <f t="shared" si="532"/>
        <v/>
      </c>
      <c r="K2622" s="150" t="str">
        <f t="shared" si="533"/>
        <v/>
      </c>
      <c r="L2622" s="150" t="str">
        <f t="shared" si="534"/>
        <v/>
      </c>
      <c r="M2622" s="150" t="str">
        <f t="shared" si="535"/>
        <v/>
      </c>
      <c r="N2622" s="172" t="str">
        <f t="shared" si="536"/>
        <v/>
      </c>
      <c r="O2622" s="150" t="str">
        <f t="shared" si="537"/>
        <v/>
      </c>
      <c r="P2622" s="151" t="str">
        <f t="shared" si="538"/>
        <v/>
      </c>
      <c r="Q2622" s="150" t="str">
        <f t="shared" si="528"/>
        <v/>
      </c>
      <c r="R2622" s="126" t="str">
        <f t="array" ref="R2622">IF(AND(ISTEXT(E2622),D2622="TR"),_xlfn.STDEV.S(IF(Supplier=E2622,Target)),"")</f>
        <v/>
      </c>
      <c r="S2622" s="143" t="e">
        <f t="shared" si="539"/>
        <v>#VALUE!</v>
      </c>
      <c r="T2622" s="146" t="e">
        <f t="shared" si="540"/>
        <v>#VALUE!</v>
      </c>
    </row>
    <row r="2623" spans="1:20" x14ac:dyDescent="0.2">
      <c r="A2623" s="14"/>
      <c r="B2623" s="14"/>
      <c r="C2623" s="14"/>
      <c r="D2623" s="14"/>
      <c r="E2623" s="14"/>
      <c r="F2623" s="149" t="str">
        <f t="shared" si="529"/>
        <v/>
      </c>
      <c r="G2623" s="148" t="str">
        <f>IF(F2623="","",SUMIF(Supplier,Waste_Input!E2623,TotalSampleWeight))</f>
        <v/>
      </c>
      <c r="H2623" s="150" t="str">
        <f t="shared" si="530"/>
        <v/>
      </c>
      <c r="I2623" s="150" t="str">
        <f t="shared" si="531"/>
        <v/>
      </c>
      <c r="J2623" s="150" t="str">
        <f t="shared" si="532"/>
        <v/>
      </c>
      <c r="K2623" s="150" t="str">
        <f t="shared" si="533"/>
        <v/>
      </c>
      <c r="L2623" s="150" t="str">
        <f t="shared" si="534"/>
        <v/>
      </c>
      <c r="M2623" s="150" t="str">
        <f t="shared" si="535"/>
        <v/>
      </c>
      <c r="N2623" s="172" t="str">
        <f t="shared" si="536"/>
        <v/>
      </c>
      <c r="O2623" s="150" t="str">
        <f t="shared" si="537"/>
        <v/>
      </c>
      <c r="P2623" s="151" t="str">
        <f t="shared" si="538"/>
        <v/>
      </c>
      <c r="Q2623" s="150" t="str">
        <f t="shared" si="528"/>
        <v/>
      </c>
      <c r="R2623" s="126" t="str">
        <f t="array" ref="R2623">IF(AND(ISTEXT(E2623),D2623="TR"),_xlfn.STDEV.S(IF(Supplier=E2623,Target)),"")</f>
        <v/>
      </c>
      <c r="S2623" s="143" t="e">
        <f t="shared" si="539"/>
        <v>#VALUE!</v>
      </c>
      <c r="T2623" s="146" t="e">
        <f t="shared" si="540"/>
        <v>#VALUE!</v>
      </c>
    </row>
    <row r="2624" spans="1:20" x14ac:dyDescent="0.2">
      <c r="A2624" s="14"/>
      <c r="B2624" s="14"/>
      <c r="C2624" s="14"/>
      <c r="D2624" s="14"/>
      <c r="E2624" s="14"/>
      <c r="F2624" s="149" t="str">
        <f t="shared" si="529"/>
        <v/>
      </c>
      <c r="G2624" s="148" t="str">
        <f>IF(F2624="","",SUMIF(Supplier,Waste_Input!E2624,TotalSampleWeight))</f>
        <v/>
      </c>
      <c r="H2624" s="150" t="str">
        <f t="shared" si="530"/>
        <v/>
      </c>
      <c r="I2624" s="150" t="str">
        <f t="shared" si="531"/>
        <v/>
      </c>
      <c r="J2624" s="150" t="str">
        <f t="shared" si="532"/>
        <v/>
      </c>
      <c r="K2624" s="150" t="str">
        <f t="shared" si="533"/>
        <v/>
      </c>
      <c r="L2624" s="150" t="str">
        <f t="shared" si="534"/>
        <v/>
      </c>
      <c r="M2624" s="150" t="str">
        <f t="shared" si="535"/>
        <v/>
      </c>
      <c r="N2624" s="172" t="str">
        <f t="shared" si="536"/>
        <v/>
      </c>
      <c r="O2624" s="150" t="str">
        <f t="shared" si="537"/>
        <v/>
      </c>
      <c r="P2624" s="151" t="str">
        <f t="shared" si="538"/>
        <v/>
      </c>
      <c r="Q2624" s="150" t="str">
        <f t="shared" si="528"/>
        <v/>
      </c>
      <c r="R2624" s="126" t="str">
        <f t="array" ref="R2624">IF(AND(ISTEXT(E2624),D2624="TR"),_xlfn.STDEV.S(IF(Supplier=E2624,Target)),"")</f>
        <v/>
      </c>
      <c r="S2624" s="143" t="e">
        <f t="shared" si="539"/>
        <v>#VALUE!</v>
      </c>
      <c r="T2624" s="146" t="e">
        <f t="shared" si="540"/>
        <v>#VALUE!</v>
      </c>
    </row>
    <row r="2625" spans="1:20" x14ac:dyDescent="0.2">
      <c r="A2625" s="14"/>
      <c r="B2625" s="14"/>
      <c r="C2625" s="14"/>
      <c r="D2625" s="14"/>
      <c r="E2625" s="14"/>
      <c r="F2625" s="149" t="str">
        <f t="shared" si="529"/>
        <v/>
      </c>
      <c r="G2625" s="148" t="str">
        <f>IF(F2625="","",SUMIF(Supplier,Waste_Input!E2625,TotalSampleWeight))</f>
        <v/>
      </c>
      <c r="H2625" s="150" t="str">
        <f t="shared" si="530"/>
        <v/>
      </c>
      <c r="I2625" s="150" t="str">
        <f t="shared" si="531"/>
        <v/>
      </c>
      <c r="J2625" s="150" t="str">
        <f t="shared" si="532"/>
        <v/>
      </c>
      <c r="K2625" s="150" t="str">
        <f t="shared" si="533"/>
        <v/>
      </c>
      <c r="L2625" s="150" t="str">
        <f t="shared" si="534"/>
        <v/>
      </c>
      <c r="M2625" s="150" t="str">
        <f t="shared" si="535"/>
        <v/>
      </c>
      <c r="N2625" s="172" t="str">
        <f t="shared" si="536"/>
        <v/>
      </c>
      <c r="O2625" s="150" t="str">
        <f t="shared" si="537"/>
        <v/>
      </c>
      <c r="P2625" s="151" t="str">
        <f t="shared" si="538"/>
        <v/>
      </c>
      <c r="Q2625" s="150" t="str">
        <f t="shared" si="528"/>
        <v/>
      </c>
      <c r="R2625" s="126" t="str">
        <f t="array" ref="R2625">IF(AND(ISTEXT(E2625),D2625="TR"),_xlfn.STDEV.S(IF(Supplier=E2625,Target)),"")</f>
        <v/>
      </c>
      <c r="S2625" s="143" t="e">
        <f t="shared" si="539"/>
        <v>#VALUE!</v>
      </c>
      <c r="T2625" s="146" t="e">
        <f t="shared" si="540"/>
        <v>#VALUE!</v>
      </c>
    </row>
    <row r="2626" spans="1:20" x14ac:dyDescent="0.2">
      <c r="A2626" s="14"/>
      <c r="B2626" s="14"/>
      <c r="C2626" s="14"/>
      <c r="D2626" s="14"/>
      <c r="E2626" s="14"/>
      <c r="F2626" s="149" t="str">
        <f t="shared" si="529"/>
        <v/>
      </c>
      <c r="G2626" s="148" t="str">
        <f>IF(F2626="","",SUMIF(Supplier,Waste_Input!E2626,TotalSampleWeight))</f>
        <v/>
      </c>
      <c r="H2626" s="150" t="str">
        <f t="shared" si="530"/>
        <v/>
      </c>
      <c r="I2626" s="150" t="str">
        <f t="shared" si="531"/>
        <v/>
      </c>
      <c r="J2626" s="150" t="str">
        <f t="shared" si="532"/>
        <v/>
      </c>
      <c r="K2626" s="150" t="str">
        <f t="shared" si="533"/>
        <v/>
      </c>
      <c r="L2626" s="150" t="str">
        <f t="shared" si="534"/>
        <v/>
      </c>
      <c r="M2626" s="150" t="str">
        <f t="shared" si="535"/>
        <v/>
      </c>
      <c r="N2626" s="172" t="str">
        <f t="shared" si="536"/>
        <v/>
      </c>
      <c r="O2626" s="150" t="str">
        <f t="shared" si="537"/>
        <v/>
      </c>
      <c r="P2626" s="151" t="str">
        <f t="shared" si="538"/>
        <v/>
      </c>
      <c r="Q2626" s="150" t="str">
        <f t="shared" ref="Q2626:Q2689" si="541">IFERROR(IF(AND(ISTEXT(E2626),D2626="TR"),AVERAGEIF(Supplier,E2626,Fragments),""),"")</f>
        <v/>
      </c>
      <c r="R2626" s="126" t="str">
        <f t="array" ref="R2626">IF(AND(ISTEXT(E2626),D2626="TR"),_xlfn.STDEV.S(IF(Supplier=E2626,Target)),"")</f>
        <v/>
      </c>
      <c r="S2626" s="143" t="e">
        <f t="shared" si="539"/>
        <v>#VALUE!</v>
      </c>
      <c r="T2626" s="146" t="e">
        <f t="shared" si="540"/>
        <v>#VALUE!</v>
      </c>
    </row>
    <row r="2627" spans="1:20" x14ac:dyDescent="0.2">
      <c r="A2627" s="14"/>
      <c r="B2627" s="14"/>
      <c r="C2627" s="14"/>
      <c r="D2627" s="14"/>
      <c r="E2627" s="14"/>
      <c r="F2627" s="149" t="str">
        <f t="shared" ref="F2627:F2690" si="542">IF(AND(ISTEXT(E2627),D2627="TR"),COUNTIF(Supplier,"*"&amp;E2627&amp;"*"),"")</f>
        <v/>
      </c>
      <c r="G2627" s="148" t="str">
        <f>IF(F2627="","",SUMIF(Supplier,Waste_Input!E2627,TotalSampleWeight))</f>
        <v/>
      </c>
      <c r="H2627" s="150" t="str">
        <f t="shared" ref="H2627:H2690" si="543">IFERROR(IF(AND(ISTEXT(E2627),D2627="TR"),AVERAGEIF(Supplier,E2627,Plastic),""),"")</f>
        <v/>
      </c>
      <c r="I2627" s="150" t="str">
        <f t="shared" ref="I2627:I2690" si="544">IFERROR(IF(AND(ISTEXT(E2627),D2627="TR"),AVERAGEIF(Supplier,E2627,Glass),""),"")</f>
        <v/>
      </c>
      <c r="J2627" s="150" t="str">
        <f t="shared" ref="J2627:J2690" si="545">IFERROR(IF(AND(ISTEXT(E2627),D2627="TR"),AVERAGEIF(Supplier,E2627,Paper),""),"")</f>
        <v/>
      </c>
      <c r="K2627" s="150" t="str">
        <f t="shared" ref="K2627:K2690" si="546">IFERROR(IF(AND(ISTEXT(E2627),D2627="TR"),AVERAGEIF(Supplier,E2627,Cardboard),""),"")</f>
        <v/>
      </c>
      <c r="L2627" s="150" t="str">
        <f t="shared" ref="L2627:L2690" si="547">IFERROR(IF(AND(ISTEXT(E2627),D2627="TR"),AVERAGEIF(Supplier,E2627,Metals),""),"")</f>
        <v/>
      </c>
      <c r="M2627" s="150" t="str">
        <f t="shared" ref="M2627:M2690" si="548">IFERROR(IF(AND(ISTEXT(E2627),D2627="TR"),AVERAGEIF(Supplier,E2627,Target),""),"")</f>
        <v/>
      </c>
      <c r="N2627" s="172" t="str">
        <f t="shared" ref="N2627:N2690" si="549">IFERROR(R2627,"")</f>
        <v/>
      </c>
      <c r="O2627" s="150" t="str">
        <f t="shared" ref="O2627:O2690" si="550">IFERROR(IF(AND(ISTEXT(E2627),D2627="TR"), AVERAGEIF(Supplier,E2627,NonTarget),""),"")</f>
        <v/>
      </c>
      <c r="P2627" s="151" t="str">
        <f t="shared" ref="P2627:P2690" si="551">IFERROR(IF(AND(ISTEXT(E2627),D2627="TR"),AVERAGEIF(Supplier,E2627,NonRecycable),""),"")</f>
        <v/>
      </c>
      <c r="Q2627" s="150" t="str">
        <f t="shared" si="541"/>
        <v/>
      </c>
      <c r="R2627" s="126" t="str">
        <f t="array" ref="R2627">IF(AND(ISTEXT(E2627),D2627="TR"),_xlfn.STDEV.S(IF(Supplier=E2627,Target)),"")</f>
        <v/>
      </c>
      <c r="S2627" s="143" t="e">
        <f t="shared" ref="S2627:S2690" si="552">F2627-ROUNDDOWN(C2627/125,0)</f>
        <v>#VALUE!</v>
      </c>
      <c r="T2627" s="146" t="e">
        <f t="shared" ref="T2627:T2690" si="553">G2627/F2627</f>
        <v>#VALUE!</v>
      </c>
    </row>
    <row r="2628" spans="1:20" x14ac:dyDescent="0.2">
      <c r="A2628" s="14"/>
      <c r="B2628" s="14"/>
      <c r="C2628" s="14"/>
      <c r="D2628" s="14"/>
      <c r="E2628" s="14"/>
      <c r="F2628" s="149" t="str">
        <f t="shared" si="542"/>
        <v/>
      </c>
      <c r="G2628" s="148" t="str">
        <f>IF(F2628="","",SUMIF(Supplier,Waste_Input!E2628,TotalSampleWeight))</f>
        <v/>
      </c>
      <c r="H2628" s="150" t="str">
        <f t="shared" si="543"/>
        <v/>
      </c>
      <c r="I2628" s="150" t="str">
        <f t="shared" si="544"/>
        <v/>
      </c>
      <c r="J2628" s="150" t="str">
        <f t="shared" si="545"/>
        <v/>
      </c>
      <c r="K2628" s="150" t="str">
        <f t="shared" si="546"/>
        <v/>
      </c>
      <c r="L2628" s="150" t="str">
        <f t="shared" si="547"/>
        <v/>
      </c>
      <c r="M2628" s="150" t="str">
        <f t="shared" si="548"/>
        <v/>
      </c>
      <c r="N2628" s="172" t="str">
        <f t="shared" si="549"/>
        <v/>
      </c>
      <c r="O2628" s="150" t="str">
        <f t="shared" si="550"/>
        <v/>
      </c>
      <c r="P2628" s="151" t="str">
        <f t="shared" si="551"/>
        <v/>
      </c>
      <c r="Q2628" s="150" t="str">
        <f t="shared" si="541"/>
        <v/>
      </c>
      <c r="R2628" s="126" t="str">
        <f t="array" ref="R2628">IF(AND(ISTEXT(E2628),D2628="TR"),_xlfn.STDEV.S(IF(Supplier=E2628,Target)),"")</f>
        <v/>
      </c>
      <c r="S2628" s="143" t="e">
        <f t="shared" si="552"/>
        <v>#VALUE!</v>
      </c>
      <c r="T2628" s="146" t="e">
        <f t="shared" si="553"/>
        <v>#VALUE!</v>
      </c>
    </row>
    <row r="2629" spans="1:20" x14ac:dyDescent="0.2">
      <c r="A2629" s="14"/>
      <c r="B2629" s="14"/>
      <c r="C2629" s="14"/>
      <c r="D2629" s="14"/>
      <c r="E2629" s="14"/>
      <c r="F2629" s="149" t="str">
        <f t="shared" si="542"/>
        <v/>
      </c>
      <c r="G2629" s="148" t="str">
        <f>IF(F2629="","",SUMIF(Supplier,Waste_Input!E2629,TotalSampleWeight))</f>
        <v/>
      </c>
      <c r="H2629" s="150" t="str">
        <f t="shared" si="543"/>
        <v/>
      </c>
      <c r="I2629" s="150" t="str">
        <f t="shared" si="544"/>
        <v/>
      </c>
      <c r="J2629" s="150" t="str">
        <f t="shared" si="545"/>
        <v/>
      </c>
      <c r="K2629" s="150" t="str">
        <f t="shared" si="546"/>
        <v/>
      </c>
      <c r="L2629" s="150" t="str">
        <f t="shared" si="547"/>
        <v/>
      </c>
      <c r="M2629" s="150" t="str">
        <f t="shared" si="548"/>
        <v/>
      </c>
      <c r="N2629" s="172" t="str">
        <f t="shared" si="549"/>
        <v/>
      </c>
      <c r="O2629" s="150" t="str">
        <f t="shared" si="550"/>
        <v/>
      </c>
      <c r="P2629" s="151" t="str">
        <f t="shared" si="551"/>
        <v/>
      </c>
      <c r="Q2629" s="150" t="str">
        <f t="shared" si="541"/>
        <v/>
      </c>
      <c r="R2629" s="126" t="str">
        <f t="array" ref="R2629">IF(AND(ISTEXT(E2629),D2629="TR"),_xlfn.STDEV.S(IF(Supplier=E2629,Target)),"")</f>
        <v/>
      </c>
      <c r="S2629" s="143" t="e">
        <f t="shared" si="552"/>
        <v>#VALUE!</v>
      </c>
      <c r="T2629" s="146" t="e">
        <f t="shared" si="553"/>
        <v>#VALUE!</v>
      </c>
    </row>
    <row r="2630" spans="1:20" x14ac:dyDescent="0.2">
      <c r="A2630" s="14"/>
      <c r="B2630" s="14"/>
      <c r="C2630" s="14"/>
      <c r="D2630" s="14"/>
      <c r="E2630" s="14"/>
      <c r="F2630" s="149" t="str">
        <f t="shared" si="542"/>
        <v/>
      </c>
      <c r="G2630" s="148" t="str">
        <f>IF(F2630="","",SUMIF(Supplier,Waste_Input!E2630,TotalSampleWeight))</f>
        <v/>
      </c>
      <c r="H2630" s="150" t="str">
        <f t="shared" si="543"/>
        <v/>
      </c>
      <c r="I2630" s="150" t="str">
        <f t="shared" si="544"/>
        <v/>
      </c>
      <c r="J2630" s="150" t="str">
        <f t="shared" si="545"/>
        <v/>
      </c>
      <c r="K2630" s="150" t="str">
        <f t="shared" si="546"/>
        <v/>
      </c>
      <c r="L2630" s="150" t="str">
        <f t="shared" si="547"/>
        <v/>
      </c>
      <c r="M2630" s="150" t="str">
        <f t="shared" si="548"/>
        <v/>
      </c>
      <c r="N2630" s="172" t="str">
        <f t="shared" si="549"/>
        <v/>
      </c>
      <c r="O2630" s="150" t="str">
        <f t="shared" si="550"/>
        <v/>
      </c>
      <c r="P2630" s="151" t="str">
        <f t="shared" si="551"/>
        <v/>
      </c>
      <c r="Q2630" s="150" t="str">
        <f t="shared" si="541"/>
        <v/>
      </c>
      <c r="R2630" s="126" t="str">
        <f t="array" ref="R2630">IF(AND(ISTEXT(E2630),D2630="TR"),_xlfn.STDEV.S(IF(Supplier=E2630,Target)),"")</f>
        <v/>
      </c>
      <c r="S2630" s="143" t="e">
        <f t="shared" si="552"/>
        <v>#VALUE!</v>
      </c>
      <c r="T2630" s="146" t="e">
        <f t="shared" si="553"/>
        <v>#VALUE!</v>
      </c>
    </row>
    <row r="2631" spans="1:20" x14ac:dyDescent="0.2">
      <c r="A2631" s="14"/>
      <c r="B2631" s="14"/>
      <c r="C2631" s="14"/>
      <c r="D2631" s="14"/>
      <c r="E2631" s="14"/>
      <c r="F2631" s="149" t="str">
        <f t="shared" si="542"/>
        <v/>
      </c>
      <c r="G2631" s="148" t="str">
        <f>IF(F2631="","",SUMIF(Supplier,Waste_Input!E2631,TotalSampleWeight))</f>
        <v/>
      </c>
      <c r="H2631" s="150" t="str">
        <f t="shared" si="543"/>
        <v/>
      </c>
      <c r="I2631" s="150" t="str">
        <f t="shared" si="544"/>
        <v/>
      </c>
      <c r="J2631" s="150" t="str">
        <f t="shared" si="545"/>
        <v/>
      </c>
      <c r="K2631" s="150" t="str">
        <f t="shared" si="546"/>
        <v/>
      </c>
      <c r="L2631" s="150" t="str">
        <f t="shared" si="547"/>
        <v/>
      </c>
      <c r="M2631" s="150" t="str">
        <f t="shared" si="548"/>
        <v/>
      </c>
      <c r="N2631" s="172" t="str">
        <f t="shared" si="549"/>
        <v/>
      </c>
      <c r="O2631" s="150" t="str">
        <f t="shared" si="550"/>
        <v/>
      </c>
      <c r="P2631" s="151" t="str">
        <f t="shared" si="551"/>
        <v/>
      </c>
      <c r="Q2631" s="150" t="str">
        <f t="shared" si="541"/>
        <v/>
      </c>
      <c r="R2631" s="126" t="str">
        <f t="array" ref="R2631">IF(AND(ISTEXT(E2631),D2631="TR"),_xlfn.STDEV.S(IF(Supplier=E2631,Target)),"")</f>
        <v/>
      </c>
      <c r="S2631" s="143" t="e">
        <f t="shared" si="552"/>
        <v>#VALUE!</v>
      </c>
      <c r="T2631" s="146" t="e">
        <f t="shared" si="553"/>
        <v>#VALUE!</v>
      </c>
    </row>
    <row r="2632" spans="1:20" x14ac:dyDescent="0.2">
      <c r="A2632" s="14"/>
      <c r="B2632" s="14"/>
      <c r="C2632" s="14"/>
      <c r="D2632" s="14"/>
      <c r="E2632" s="14"/>
      <c r="F2632" s="149" t="str">
        <f t="shared" si="542"/>
        <v/>
      </c>
      <c r="G2632" s="148" t="str">
        <f>IF(F2632="","",SUMIF(Supplier,Waste_Input!E2632,TotalSampleWeight))</f>
        <v/>
      </c>
      <c r="H2632" s="150" t="str">
        <f t="shared" si="543"/>
        <v/>
      </c>
      <c r="I2632" s="150" t="str">
        <f t="shared" si="544"/>
        <v/>
      </c>
      <c r="J2632" s="150" t="str">
        <f t="shared" si="545"/>
        <v/>
      </c>
      <c r="K2632" s="150" t="str">
        <f t="shared" si="546"/>
        <v/>
      </c>
      <c r="L2632" s="150" t="str">
        <f t="shared" si="547"/>
        <v/>
      </c>
      <c r="M2632" s="150" t="str">
        <f t="shared" si="548"/>
        <v/>
      </c>
      <c r="N2632" s="172" t="str">
        <f t="shared" si="549"/>
        <v/>
      </c>
      <c r="O2632" s="150" t="str">
        <f t="shared" si="550"/>
        <v/>
      </c>
      <c r="P2632" s="151" t="str">
        <f t="shared" si="551"/>
        <v/>
      </c>
      <c r="Q2632" s="150" t="str">
        <f t="shared" si="541"/>
        <v/>
      </c>
      <c r="R2632" s="126" t="str">
        <f t="array" ref="R2632">IF(AND(ISTEXT(E2632),D2632="TR"),_xlfn.STDEV.S(IF(Supplier=E2632,Target)),"")</f>
        <v/>
      </c>
      <c r="S2632" s="143" t="e">
        <f t="shared" si="552"/>
        <v>#VALUE!</v>
      </c>
      <c r="T2632" s="146" t="e">
        <f t="shared" si="553"/>
        <v>#VALUE!</v>
      </c>
    </row>
    <row r="2633" spans="1:20" x14ac:dyDescent="0.2">
      <c r="A2633" s="14"/>
      <c r="B2633" s="14"/>
      <c r="C2633" s="14"/>
      <c r="D2633" s="14"/>
      <c r="E2633" s="14"/>
      <c r="F2633" s="149" t="str">
        <f t="shared" si="542"/>
        <v/>
      </c>
      <c r="G2633" s="148" t="str">
        <f>IF(F2633="","",SUMIF(Supplier,Waste_Input!E2633,TotalSampleWeight))</f>
        <v/>
      </c>
      <c r="H2633" s="150" t="str">
        <f t="shared" si="543"/>
        <v/>
      </c>
      <c r="I2633" s="150" t="str">
        <f t="shared" si="544"/>
        <v/>
      </c>
      <c r="J2633" s="150" t="str">
        <f t="shared" si="545"/>
        <v/>
      </c>
      <c r="K2633" s="150" t="str">
        <f t="shared" si="546"/>
        <v/>
      </c>
      <c r="L2633" s="150" t="str">
        <f t="shared" si="547"/>
        <v/>
      </c>
      <c r="M2633" s="150" t="str">
        <f t="shared" si="548"/>
        <v/>
      </c>
      <c r="N2633" s="172" t="str">
        <f t="shared" si="549"/>
        <v/>
      </c>
      <c r="O2633" s="150" t="str">
        <f t="shared" si="550"/>
        <v/>
      </c>
      <c r="P2633" s="151" t="str">
        <f t="shared" si="551"/>
        <v/>
      </c>
      <c r="Q2633" s="150" t="str">
        <f t="shared" si="541"/>
        <v/>
      </c>
      <c r="R2633" s="126" t="str">
        <f t="array" ref="R2633">IF(AND(ISTEXT(E2633),D2633="TR"),_xlfn.STDEV.S(IF(Supplier=E2633,Target)),"")</f>
        <v/>
      </c>
      <c r="S2633" s="143" t="e">
        <f t="shared" si="552"/>
        <v>#VALUE!</v>
      </c>
      <c r="T2633" s="146" t="e">
        <f t="shared" si="553"/>
        <v>#VALUE!</v>
      </c>
    </row>
    <row r="2634" spans="1:20" x14ac:dyDescent="0.2">
      <c r="A2634" s="14"/>
      <c r="B2634" s="14"/>
      <c r="C2634" s="14"/>
      <c r="D2634" s="14"/>
      <c r="E2634" s="14"/>
      <c r="F2634" s="149" t="str">
        <f t="shared" si="542"/>
        <v/>
      </c>
      <c r="G2634" s="148" t="str">
        <f>IF(F2634="","",SUMIF(Supplier,Waste_Input!E2634,TotalSampleWeight))</f>
        <v/>
      </c>
      <c r="H2634" s="150" t="str">
        <f t="shared" si="543"/>
        <v/>
      </c>
      <c r="I2634" s="150" t="str">
        <f t="shared" si="544"/>
        <v/>
      </c>
      <c r="J2634" s="150" t="str">
        <f t="shared" si="545"/>
        <v/>
      </c>
      <c r="K2634" s="150" t="str">
        <f t="shared" si="546"/>
        <v/>
      </c>
      <c r="L2634" s="150" t="str">
        <f t="shared" si="547"/>
        <v/>
      </c>
      <c r="M2634" s="150" t="str">
        <f t="shared" si="548"/>
        <v/>
      </c>
      <c r="N2634" s="172" t="str">
        <f t="shared" si="549"/>
        <v/>
      </c>
      <c r="O2634" s="150" t="str">
        <f t="shared" si="550"/>
        <v/>
      </c>
      <c r="P2634" s="151" t="str">
        <f t="shared" si="551"/>
        <v/>
      </c>
      <c r="Q2634" s="150" t="str">
        <f t="shared" si="541"/>
        <v/>
      </c>
      <c r="R2634" s="126" t="str">
        <f t="array" ref="R2634">IF(AND(ISTEXT(E2634),D2634="TR"),_xlfn.STDEV.S(IF(Supplier=E2634,Target)),"")</f>
        <v/>
      </c>
      <c r="S2634" s="143" t="e">
        <f t="shared" si="552"/>
        <v>#VALUE!</v>
      </c>
      <c r="T2634" s="146" t="e">
        <f t="shared" si="553"/>
        <v>#VALUE!</v>
      </c>
    </row>
    <row r="2635" spans="1:20" x14ac:dyDescent="0.2">
      <c r="A2635" s="14"/>
      <c r="B2635" s="14"/>
      <c r="C2635" s="14"/>
      <c r="D2635" s="14"/>
      <c r="E2635" s="14"/>
      <c r="F2635" s="149" t="str">
        <f t="shared" si="542"/>
        <v/>
      </c>
      <c r="G2635" s="148" t="str">
        <f>IF(F2635="","",SUMIF(Supplier,Waste_Input!E2635,TotalSampleWeight))</f>
        <v/>
      </c>
      <c r="H2635" s="150" t="str">
        <f t="shared" si="543"/>
        <v/>
      </c>
      <c r="I2635" s="150" t="str">
        <f t="shared" si="544"/>
        <v/>
      </c>
      <c r="J2635" s="150" t="str">
        <f t="shared" si="545"/>
        <v/>
      </c>
      <c r="K2635" s="150" t="str">
        <f t="shared" si="546"/>
        <v/>
      </c>
      <c r="L2635" s="150" t="str">
        <f t="shared" si="547"/>
        <v/>
      </c>
      <c r="M2635" s="150" t="str">
        <f t="shared" si="548"/>
        <v/>
      </c>
      <c r="N2635" s="172" t="str">
        <f t="shared" si="549"/>
        <v/>
      </c>
      <c r="O2635" s="150" t="str">
        <f t="shared" si="550"/>
        <v/>
      </c>
      <c r="P2635" s="151" t="str">
        <f t="shared" si="551"/>
        <v/>
      </c>
      <c r="Q2635" s="150" t="str">
        <f t="shared" si="541"/>
        <v/>
      </c>
      <c r="R2635" s="126" t="str">
        <f t="array" ref="R2635">IF(AND(ISTEXT(E2635),D2635="TR"),_xlfn.STDEV.S(IF(Supplier=E2635,Target)),"")</f>
        <v/>
      </c>
      <c r="S2635" s="143" t="e">
        <f t="shared" si="552"/>
        <v>#VALUE!</v>
      </c>
      <c r="T2635" s="146" t="e">
        <f t="shared" si="553"/>
        <v>#VALUE!</v>
      </c>
    </row>
    <row r="2636" spans="1:20" x14ac:dyDescent="0.2">
      <c r="A2636" s="14"/>
      <c r="B2636" s="14"/>
      <c r="C2636" s="14"/>
      <c r="D2636" s="14"/>
      <c r="E2636" s="14"/>
      <c r="F2636" s="149" t="str">
        <f t="shared" si="542"/>
        <v/>
      </c>
      <c r="G2636" s="148" t="str">
        <f>IF(F2636="","",SUMIF(Supplier,Waste_Input!E2636,TotalSampleWeight))</f>
        <v/>
      </c>
      <c r="H2636" s="150" t="str">
        <f t="shared" si="543"/>
        <v/>
      </c>
      <c r="I2636" s="150" t="str">
        <f t="shared" si="544"/>
        <v/>
      </c>
      <c r="J2636" s="150" t="str">
        <f t="shared" si="545"/>
        <v/>
      </c>
      <c r="K2636" s="150" t="str">
        <f t="shared" si="546"/>
        <v/>
      </c>
      <c r="L2636" s="150" t="str">
        <f t="shared" si="547"/>
        <v/>
      </c>
      <c r="M2636" s="150" t="str">
        <f t="shared" si="548"/>
        <v/>
      </c>
      <c r="N2636" s="172" t="str">
        <f t="shared" si="549"/>
        <v/>
      </c>
      <c r="O2636" s="150" t="str">
        <f t="shared" si="550"/>
        <v/>
      </c>
      <c r="P2636" s="151" t="str">
        <f t="shared" si="551"/>
        <v/>
      </c>
      <c r="Q2636" s="150" t="str">
        <f t="shared" si="541"/>
        <v/>
      </c>
      <c r="R2636" s="126" t="str">
        <f t="array" ref="R2636">IF(AND(ISTEXT(E2636),D2636="TR"),_xlfn.STDEV.S(IF(Supplier=E2636,Target)),"")</f>
        <v/>
      </c>
      <c r="S2636" s="143" t="e">
        <f t="shared" si="552"/>
        <v>#VALUE!</v>
      </c>
      <c r="T2636" s="146" t="e">
        <f t="shared" si="553"/>
        <v>#VALUE!</v>
      </c>
    </row>
    <row r="2637" spans="1:20" x14ac:dyDescent="0.2">
      <c r="A2637" s="14"/>
      <c r="B2637" s="14"/>
      <c r="C2637" s="14"/>
      <c r="D2637" s="14"/>
      <c r="E2637" s="14"/>
      <c r="F2637" s="149" t="str">
        <f t="shared" si="542"/>
        <v/>
      </c>
      <c r="G2637" s="148" t="str">
        <f>IF(F2637="","",SUMIF(Supplier,Waste_Input!E2637,TotalSampleWeight))</f>
        <v/>
      </c>
      <c r="H2637" s="150" t="str">
        <f t="shared" si="543"/>
        <v/>
      </c>
      <c r="I2637" s="150" t="str">
        <f t="shared" si="544"/>
        <v/>
      </c>
      <c r="J2637" s="150" t="str">
        <f t="shared" si="545"/>
        <v/>
      </c>
      <c r="K2637" s="150" t="str">
        <f t="shared" si="546"/>
        <v/>
      </c>
      <c r="L2637" s="150" t="str">
        <f t="shared" si="547"/>
        <v/>
      </c>
      <c r="M2637" s="150" t="str">
        <f t="shared" si="548"/>
        <v/>
      </c>
      <c r="N2637" s="172" t="str">
        <f t="shared" si="549"/>
        <v/>
      </c>
      <c r="O2637" s="150" t="str">
        <f t="shared" si="550"/>
        <v/>
      </c>
      <c r="P2637" s="151" t="str">
        <f t="shared" si="551"/>
        <v/>
      </c>
      <c r="Q2637" s="150" t="str">
        <f t="shared" si="541"/>
        <v/>
      </c>
      <c r="R2637" s="126" t="str">
        <f t="array" ref="R2637">IF(AND(ISTEXT(E2637),D2637="TR"),_xlfn.STDEV.S(IF(Supplier=E2637,Target)),"")</f>
        <v/>
      </c>
      <c r="S2637" s="143" t="e">
        <f t="shared" si="552"/>
        <v>#VALUE!</v>
      </c>
      <c r="T2637" s="146" t="e">
        <f t="shared" si="553"/>
        <v>#VALUE!</v>
      </c>
    </row>
    <row r="2638" spans="1:20" x14ac:dyDescent="0.2">
      <c r="A2638" s="14"/>
      <c r="B2638" s="14"/>
      <c r="C2638" s="14"/>
      <c r="D2638" s="14"/>
      <c r="E2638" s="14"/>
      <c r="F2638" s="149" t="str">
        <f t="shared" si="542"/>
        <v/>
      </c>
      <c r="G2638" s="148" t="str">
        <f>IF(F2638="","",SUMIF(Supplier,Waste_Input!E2638,TotalSampleWeight))</f>
        <v/>
      </c>
      <c r="H2638" s="150" t="str">
        <f t="shared" si="543"/>
        <v/>
      </c>
      <c r="I2638" s="150" t="str">
        <f t="shared" si="544"/>
        <v/>
      </c>
      <c r="J2638" s="150" t="str">
        <f t="shared" si="545"/>
        <v/>
      </c>
      <c r="K2638" s="150" t="str">
        <f t="shared" si="546"/>
        <v/>
      </c>
      <c r="L2638" s="150" t="str">
        <f t="shared" si="547"/>
        <v/>
      </c>
      <c r="M2638" s="150" t="str">
        <f t="shared" si="548"/>
        <v/>
      </c>
      <c r="N2638" s="172" t="str">
        <f t="shared" si="549"/>
        <v/>
      </c>
      <c r="O2638" s="150" t="str">
        <f t="shared" si="550"/>
        <v/>
      </c>
      <c r="P2638" s="151" t="str">
        <f t="shared" si="551"/>
        <v/>
      </c>
      <c r="Q2638" s="150" t="str">
        <f t="shared" si="541"/>
        <v/>
      </c>
      <c r="R2638" s="126" t="str">
        <f t="array" ref="R2638">IF(AND(ISTEXT(E2638),D2638="TR"),_xlfn.STDEV.S(IF(Supplier=E2638,Target)),"")</f>
        <v/>
      </c>
      <c r="S2638" s="143" t="e">
        <f t="shared" si="552"/>
        <v>#VALUE!</v>
      </c>
      <c r="T2638" s="146" t="e">
        <f t="shared" si="553"/>
        <v>#VALUE!</v>
      </c>
    </row>
    <row r="2639" spans="1:20" x14ac:dyDescent="0.2">
      <c r="A2639" s="14"/>
      <c r="B2639" s="14"/>
      <c r="C2639" s="14"/>
      <c r="D2639" s="14"/>
      <c r="E2639" s="14"/>
      <c r="F2639" s="149" t="str">
        <f t="shared" si="542"/>
        <v/>
      </c>
      <c r="G2639" s="148" t="str">
        <f>IF(F2639="","",SUMIF(Supplier,Waste_Input!E2639,TotalSampleWeight))</f>
        <v/>
      </c>
      <c r="H2639" s="150" t="str">
        <f t="shared" si="543"/>
        <v/>
      </c>
      <c r="I2639" s="150" t="str">
        <f t="shared" si="544"/>
        <v/>
      </c>
      <c r="J2639" s="150" t="str">
        <f t="shared" si="545"/>
        <v/>
      </c>
      <c r="K2639" s="150" t="str">
        <f t="shared" si="546"/>
        <v/>
      </c>
      <c r="L2639" s="150" t="str">
        <f t="shared" si="547"/>
        <v/>
      </c>
      <c r="M2639" s="150" t="str">
        <f t="shared" si="548"/>
        <v/>
      </c>
      <c r="N2639" s="172" t="str">
        <f t="shared" si="549"/>
        <v/>
      </c>
      <c r="O2639" s="150" t="str">
        <f t="shared" si="550"/>
        <v/>
      </c>
      <c r="P2639" s="151" t="str">
        <f t="shared" si="551"/>
        <v/>
      </c>
      <c r="Q2639" s="150" t="str">
        <f t="shared" si="541"/>
        <v/>
      </c>
      <c r="R2639" s="126" t="str">
        <f t="array" ref="R2639">IF(AND(ISTEXT(E2639),D2639="TR"),_xlfn.STDEV.S(IF(Supplier=E2639,Target)),"")</f>
        <v/>
      </c>
      <c r="S2639" s="143" t="e">
        <f t="shared" si="552"/>
        <v>#VALUE!</v>
      </c>
      <c r="T2639" s="146" t="e">
        <f t="shared" si="553"/>
        <v>#VALUE!</v>
      </c>
    </row>
    <row r="2640" spans="1:20" x14ac:dyDescent="0.2">
      <c r="A2640" s="14"/>
      <c r="B2640" s="14"/>
      <c r="C2640" s="14"/>
      <c r="D2640" s="14"/>
      <c r="E2640" s="14"/>
      <c r="F2640" s="149" t="str">
        <f t="shared" si="542"/>
        <v/>
      </c>
      <c r="G2640" s="148" t="str">
        <f>IF(F2640="","",SUMIF(Supplier,Waste_Input!E2640,TotalSampleWeight))</f>
        <v/>
      </c>
      <c r="H2640" s="150" t="str">
        <f t="shared" si="543"/>
        <v/>
      </c>
      <c r="I2640" s="150" t="str">
        <f t="shared" si="544"/>
        <v/>
      </c>
      <c r="J2640" s="150" t="str">
        <f t="shared" si="545"/>
        <v/>
      </c>
      <c r="K2640" s="150" t="str">
        <f t="shared" si="546"/>
        <v/>
      </c>
      <c r="L2640" s="150" t="str">
        <f t="shared" si="547"/>
        <v/>
      </c>
      <c r="M2640" s="150" t="str">
        <f t="shared" si="548"/>
        <v/>
      </c>
      <c r="N2640" s="172" t="str">
        <f t="shared" si="549"/>
        <v/>
      </c>
      <c r="O2640" s="150" t="str">
        <f t="shared" si="550"/>
        <v/>
      </c>
      <c r="P2640" s="151" t="str">
        <f t="shared" si="551"/>
        <v/>
      </c>
      <c r="Q2640" s="150" t="str">
        <f t="shared" si="541"/>
        <v/>
      </c>
      <c r="R2640" s="126" t="str">
        <f t="array" ref="R2640">IF(AND(ISTEXT(E2640),D2640="TR"),_xlfn.STDEV.S(IF(Supplier=E2640,Target)),"")</f>
        <v/>
      </c>
      <c r="S2640" s="143" t="e">
        <f t="shared" si="552"/>
        <v>#VALUE!</v>
      </c>
      <c r="T2640" s="146" t="e">
        <f t="shared" si="553"/>
        <v>#VALUE!</v>
      </c>
    </row>
    <row r="2641" spans="1:20" x14ac:dyDescent="0.2">
      <c r="A2641" s="14"/>
      <c r="B2641" s="14"/>
      <c r="C2641" s="14"/>
      <c r="D2641" s="14"/>
      <c r="E2641" s="14"/>
      <c r="F2641" s="149" t="str">
        <f t="shared" si="542"/>
        <v/>
      </c>
      <c r="G2641" s="148" t="str">
        <f>IF(F2641="","",SUMIF(Supplier,Waste_Input!E2641,TotalSampleWeight))</f>
        <v/>
      </c>
      <c r="H2641" s="150" t="str">
        <f t="shared" si="543"/>
        <v/>
      </c>
      <c r="I2641" s="150" t="str">
        <f t="shared" si="544"/>
        <v/>
      </c>
      <c r="J2641" s="150" t="str">
        <f t="shared" si="545"/>
        <v/>
      </c>
      <c r="K2641" s="150" t="str">
        <f t="shared" si="546"/>
        <v/>
      </c>
      <c r="L2641" s="150" t="str">
        <f t="shared" si="547"/>
        <v/>
      </c>
      <c r="M2641" s="150" t="str">
        <f t="shared" si="548"/>
        <v/>
      </c>
      <c r="N2641" s="172" t="str">
        <f t="shared" si="549"/>
        <v/>
      </c>
      <c r="O2641" s="150" t="str">
        <f t="shared" si="550"/>
        <v/>
      </c>
      <c r="P2641" s="151" t="str">
        <f t="shared" si="551"/>
        <v/>
      </c>
      <c r="Q2641" s="150" t="str">
        <f t="shared" si="541"/>
        <v/>
      </c>
      <c r="R2641" s="126" t="str">
        <f t="array" ref="R2641">IF(AND(ISTEXT(E2641),D2641="TR"),_xlfn.STDEV.S(IF(Supplier=E2641,Target)),"")</f>
        <v/>
      </c>
      <c r="S2641" s="143" t="e">
        <f t="shared" si="552"/>
        <v>#VALUE!</v>
      </c>
      <c r="T2641" s="146" t="e">
        <f t="shared" si="553"/>
        <v>#VALUE!</v>
      </c>
    </row>
    <row r="2642" spans="1:20" x14ac:dyDescent="0.2">
      <c r="A2642" s="14"/>
      <c r="B2642" s="14"/>
      <c r="C2642" s="14"/>
      <c r="D2642" s="14"/>
      <c r="E2642" s="14"/>
      <c r="F2642" s="149" t="str">
        <f t="shared" si="542"/>
        <v/>
      </c>
      <c r="G2642" s="148" t="str">
        <f>IF(F2642="","",SUMIF(Supplier,Waste_Input!E2642,TotalSampleWeight))</f>
        <v/>
      </c>
      <c r="H2642" s="150" t="str">
        <f t="shared" si="543"/>
        <v/>
      </c>
      <c r="I2642" s="150" t="str">
        <f t="shared" si="544"/>
        <v/>
      </c>
      <c r="J2642" s="150" t="str">
        <f t="shared" si="545"/>
        <v/>
      </c>
      <c r="K2642" s="150" t="str">
        <f t="shared" si="546"/>
        <v/>
      </c>
      <c r="L2642" s="150" t="str">
        <f t="shared" si="547"/>
        <v/>
      </c>
      <c r="M2642" s="150" t="str">
        <f t="shared" si="548"/>
        <v/>
      </c>
      <c r="N2642" s="172" t="str">
        <f t="shared" si="549"/>
        <v/>
      </c>
      <c r="O2642" s="150" t="str">
        <f t="shared" si="550"/>
        <v/>
      </c>
      <c r="P2642" s="151" t="str">
        <f t="shared" si="551"/>
        <v/>
      </c>
      <c r="Q2642" s="150" t="str">
        <f t="shared" si="541"/>
        <v/>
      </c>
      <c r="R2642" s="126" t="str">
        <f t="array" ref="R2642">IF(AND(ISTEXT(E2642),D2642="TR"),_xlfn.STDEV.S(IF(Supplier=E2642,Target)),"")</f>
        <v/>
      </c>
      <c r="S2642" s="143" t="e">
        <f t="shared" si="552"/>
        <v>#VALUE!</v>
      </c>
      <c r="T2642" s="146" t="e">
        <f t="shared" si="553"/>
        <v>#VALUE!</v>
      </c>
    </row>
    <row r="2643" spans="1:20" x14ac:dyDescent="0.2">
      <c r="A2643" s="14"/>
      <c r="B2643" s="14"/>
      <c r="C2643" s="14"/>
      <c r="D2643" s="14"/>
      <c r="E2643" s="14"/>
      <c r="F2643" s="149" t="str">
        <f t="shared" si="542"/>
        <v/>
      </c>
      <c r="G2643" s="148" t="str">
        <f>IF(F2643="","",SUMIF(Supplier,Waste_Input!E2643,TotalSampleWeight))</f>
        <v/>
      </c>
      <c r="H2643" s="150" t="str">
        <f t="shared" si="543"/>
        <v/>
      </c>
      <c r="I2643" s="150" t="str">
        <f t="shared" si="544"/>
        <v/>
      </c>
      <c r="J2643" s="150" t="str">
        <f t="shared" si="545"/>
        <v/>
      </c>
      <c r="K2643" s="150" t="str">
        <f t="shared" si="546"/>
        <v/>
      </c>
      <c r="L2643" s="150" t="str">
        <f t="shared" si="547"/>
        <v/>
      </c>
      <c r="M2643" s="150" t="str">
        <f t="shared" si="548"/>
        <v/>
      </c>
      <c r="N2643" s="172" t="str">
        <f t="shared" si="549"/>
        <v/>
      </c>
      <c r="O2643" s="150" t="str">
        <f t="shared" si="550"/>
        <v/>
      </c>
      <c r="P2643" s="151" t="str">
        <f t="shared" si="551"/>
        <v/>
      </c>
      <c r="Q2643" s="150" t="str">
        <f t="shared" si="541"/>
        <v/>
      </c>
      <c r="R2643" s="126" t="str">
        <f t="array" ref="R2643">IF(AND(ISTEXT(E2643),D2643="TR"),_xlfn.STDEV.S(IF(Supplier=E2643,Target)),"")</f>
        <v/>
      </c>
      <c r="S2643" s="143" t="e">
        <f t="shared" si="552"/>
        <v>#VALUE!</v>
      </c>
      <c r="T2643" s="146" t="e">
        <f t="shared" si="553"/>
        <v>#VALUE!</v>
      </c>
    </row>
    <row r="2644" spans="1:20" x14ac:dyDescent="0.2">
      <c r="A2644" s="14"/>
      <c r="B2644" s="14"/>
      <c r="C2644" s="14"/>
      <c r="D2644" s="14"/>
      <c r="E2644" s="14"/>
      <c r="F2644" s="149" t="str">
        <f t="shared" si="542"/>
        <v/>
      </c>
      <c r="G2644" s="148" t="str">
        <f>IF(F2644="","",SUMIF(Supplier,Waste_Input!E2644,TotalSampleWeight))</f>
        <v/>
      </c>
      <c r="H2644" s="150" t="str">
        <f t="shared" si="543"/>
        <v/>
      </c>
      <c r="I2644" s="150" t="str">
        <f t="shared" si="544"/>
        <v/>
      </c>
      <c r="J2644" s="150" t="str">
        <f t="shared" si="545"/>
        <v/>
      </c>
      <c r="K2644" s="150" t="str">
        <f t="shared" si="546"/>
        <v/>
      </c>
      <c r="L2644" s="150" t="str">
        <f t="shared" si="547"/>
        <v/>
      </c>
      <c r="M2644" s="150" t="str">
        <f t="shared" si="548"/>
        <v/>
      </c>
      <c r="N2644" s="172" t="str">
        <f t="shared" si="549"/>
        <v/>
      </c>
      <c r="O2644" s="150" t="str">
        <f t="shared" si="550"/>
        <v/>
      </c>
      <c r="P2644" s="151" t="str">
        <f t="shared" si="551"/>
        <v/>
      </c>
      <c r="Q2644" s="150" t="str">
        <f t="shared" si="541"/>
        <v/>
      </c>
      <c r="R2644" s="126" t="str">
        <f t="array" ref="R2644">IF(AND(ISTEXT(E2644),D2644="TR"),_xlfn.STDEV.S(IF(Supplier=E2644,Target)),"")</f>
        <v/>
      </c>
      <c r="S2644" s="143" t="e">
        <f t="shared" si="552"/>
        <v>#VALUE!</v>
      </c>
      <c r="T2644" s="146" t="e">
        <f t="shared" si="553"/>
        <v>#VALUE!</v>
      </c>
    </row>
    <row r="2645" spans="1:20" x14ac:dyDescent="0.2">
      <c r="A2645" s="14"/>
      <c r="B2645" s="14"/>
      <c r="C2645" s="14"/>
      <c r="D2645" s="14"/>
      <c r="E2645" s="14"/>
      <c r="F2645" s="149" t="str">
        <f t="shared" si="542"/>
        <v/>
      </c>
      <c r="G2645" s="148" t="str">
        <f>IF(F2645="","",SUMIF(Supplier,Waste_Input!E2645,TotalSampleWeight))</f>
        <v/>
      </c>
      <c r="H2645" s="150" t="str">
        <f t="shared" si="543"/>
        <v/>
      </c>
      <c r="I2645" s="150" t="str">
        <f t="shared" si="544"/>
        <v/>
      </c>
      <c r="J2645" s="150" t="str">
        <f t="shared" si="545"/>
        <v/>
      </c>
      <c r="K2645" s="150" t="str">
        <f t="shared" si="546"/>
        <v/>
      </c>
      <c r="L2645" s="150" t="str">
        <f t="shared" si="547"/>
        <v/>
      </c>
      <c r="M2645" s="150" t="str">
        <f t="shared" si="548"/>
        <v/>
      </c>
      <c r="N2645" s="172" t="str">
        <f t="shared" si="549"/>
        <v/>
      </c>
      <c r="O2645" s="150" t="str">
        <f t="shared" si="550"/>
        <v/>
      </c>
      <c r="P2645" s="151" t="str">
        <f t="shared" si="551"/>
        <v/>
      </c>
      <c r="Q2645" s="150" t="str">
        <f t="shared" si="541"/>
        <v/>
      </c>
      <c r="R2645" s="126" t="str">
        <f t="array" ref="R2645">IF(AND(ISTEXT(E2645),D2645="TR"),_xlfn.STDEV.S(IF(Supplier=E2645,Target)),"")</f>
        <v/>
      </c>
      <c r="S2645" s="143" t="e">
        <f t="shared" si="552"/>
        <v>#VALUE!</v>
      </c>
      <c r="T2645" s="146" t="e">
        <f t="shared" si="553"/>
        <v>#VALUE!</v>
      </c>
    </row>
    <row r="2646" spans="1:20" x14ac:dyDescent="0.2">
      <c r="A2646" s="14"/>
      <c r="B2646" s="14"/>
      <c r="C2646" s="14"/>
      <c r="D2646" s="14"/>
      <c r="E2646" s="14"/>
      <c r="F2646" s="149" t="str">
        <f t="shared" si="542"/>
        <v/>
      </c>
      <c r="G2646" s="148" t="str">
        <f>IF(F2646="","",SUMIF(Supplier,Waste_Input!E2646,TotalSampleWeight))</f>
        <v/>
      </c>
      <c r="H2646" s="150" t="str">
        <f t="shared" si="543"/>
        <v/>
      </c>
      <c r="I2646" s="150" t="str">
        <f t="shared" si="544"/>
        <v/>
      </c>
      <c r="J2646" s="150" t="str">
        <f t="shared" si="545"/>
        <v/>
      </c>
      <c r="K2646" s="150" t="str">
        <f t="shared" si="546"/>
        <v/>
      </c>
      <c r="L2646" s="150" t="str">
        <f t="shared" si="547"/>
        <v/>
      </c>
      <c r="M2646" s="150" t="str">
        <f t="shared" si="548"/>
        <v/>
      </c>
      <c r="N2646" s="172" t="str">
        <f t="shared" si="549"/>
        <v/>
      </c>
      <c r="O2646" s="150" t="str">
        <f t="shared" si="550"/>
        <v/>
      </c>
      <c r="P2646" s="151" t="str">
        <f t="shared" si="551"/>
        <v/>
      </c>
      <c r="Q2646" s="150" t="str">
        <f t="shared" si="541"/>
        <v/>
      </c>
      <c r="R2646" s="126" t="str">
        <f t="array" ref="R2646">IF(AND(ISTEXT(E2646),D2646="TR"),_xlfn.STDEV.S(IF(Supplier=E2646,Target)),"")</f>
        <v/>
      </c>
      <c r="S2646" s="143" t="e">
        <f t="shared" si="552"/>
        <v>#VALUE!</v>
      </c>
      <c r="T2646" s="146" t="e">
        <f t="shared" si="553"/>
        <v>#VALUE!</v>
      </c>
    </row>
    <row r="2647" spans="1:20" x14ac:dyDescent="0.2">
      <c r="A2647" s="14"/>
      <c r="B2647" s="14"/>
      <c r="C2647" s="14"/>
      <c r="D2647" s="14"/>
      <c r="E2647" s="14"/>
      <c r="F2647" s="149" t="str">
        <f t="shared" si="542"/>
        <v/>
      </c>
      <c r="G2647" s="148" t="str">
        <f>IF(F2647="","",SUMIF(Supplier,Waste_Input!E2647,TotalSampleWeight))</f>
        <v/>
      </c>
      <c r="H2647" s="150" t="str">
        <f t="shared" si="543"/>
        <v/>
      </c>
      <c r="I2647" s="150" t="str">
        <f t="shared" si="544"/>
        <v/>
      </c>
      <c r="J2647" s="150" t="str">
        <f t="shared" si="545"/>
        <v/>
      </c>
      <c r="K2647" s="150" t="str">
        <f t="shared" si="546"/>
        <v/>
      </c>
      <c r="L2647" s="150" t="str">
        <f t="shared" si="547"/>
        <v/>
      </c>
      <c r="M2647" s="150" t="str">
        <f t="shared" si="548"/>
        <v/>
      </c>
      <c r="N2647" s="172" t="str">
        <f t="shared" si="549"/>
        <v/>
      </c>
      <c r="O2647" s="150" t="str">
        <f t="shared" si="550"/>
        <v/>
      </c>
      <c r="P2647" s="151" t="str">
        <f t="shared" si="551"/>
        <v/>
      </c>
      <c r="Q2647" s="150" t="str">
        <f t="shared" si="541"/>
        <v/>
      </c>
      <c r="R2647" s="126" t="str">
        <f t="array" ref="R2647">IF(AND(ISTEXT(E2647),D2647="TR"),_xlfn.STDEV.S(IF(Supplier=E2647,Target)),"")</f>
        <v/>
      </c>
      <c r="S2647" s="143" t="e">
        <f t="shared" si="552"/>
        <v>#VALUE!</v>
      </c>
      <c r="T2647" s="146" t="e">
        <f t="shared" si="553"/>
        <v>#VALUE!</v>
      </c>
    </row>
    <row r="2648" spans="1:20" x14ac:dyDescent="0.2">
      <c r="A2648" s="14"/>
      <c r="B2648" s="14"/>
      <c r="C2648" s="14"/>
      <c r="D2648" s="14"/>
      <c r="E2648" s="14"/>
      <c r="F2648" s="149" t="str">
        <f t="shared" si="542"/>
        <v/>
      </c>
      <c r="G2648" s="148" t="str">
        <f>IF(F2648="","",SUMIF(Supplier,Waste_Input!E2648,TotalSampleWeight))</f>
        <v/>
      </c>
      <c r="H2648" s="150" t="str">
        <f t="shared" si="543"/>
        <v/>
      </c>
      <c r="I2648" s="150" t="str">
        <f t="shared" si="544"/>
        <v/>
      </c>
      <c r="J2648" s="150" t="str">
        <f t="shared" si="545"/>
        <v/>
      </c>
      <c r="K2648" s="150" t="str">
        <f t="shared" si="546"/>
        <v/>
      </c>
      <c r="L2648" s="150" t="str">
        <f t="shared" si="547"/>
        <v/>
      </c>
      <c r="M2648" s="150" t="str">
        <f t="shared" si="548"/>
        <v/>
      </c>
      <c r="N2648" s="172" t="str">
        <f t="shared" si="549"/>
        <v/>
      </c>
      <c r="O2648" s="150" t="str">
        <f t="shared" si="550"/>
        <v/>
      </c>
      <c r="P2648" s="151" t="str">
        <f t="shared" si="551"/>
        <v/>
      </c>
      <c r="Q2648" s="150" t="str">
        <f t="shared" si="541"/>
        <v/>
      </c>
      <c r="R2648" s="126" t="str">
        <f t="array" ref="R2648">IF(AND(ISTEXT(E2648),D2648="TR"),_xlfn.STDEV.S(IF(Supplier=E2648,Target)),"")</f>
        <v/>
      </c>
      <c r="S2648" s="143" t="e">
        <f t="shared" si="552"/>
        <v>#VALUE!</v>
      </c>
      <c r="T2648" s="146" t="e">
        <f t="shared" si="553"/>
        <v>#VALUE!</v>
      </c>
    </row>
    <row r="2649" spans="1:20" x14ac:dyDescent="0.2">
      <c r="A2649" s="14"/>
      <c r="B2649" s="14"/>
      <c r="C2649" s="14"/>
      <c r="D2649" s="14"/>
      <c r="E2649" s="14"/>
      <c r="F2649" s="149" t="str">
        <f t="shared" si="542"/>
        <v/>
      </c>
      <c r="G2649" s="148" t="str">
        <f>IF(F2649="","",SUMIF(Supplier,Waste_Input!E2649,TotalSampleWeight))</f>
        <v/>
      </c>
      <c r="H2649" s="150" t="str">
        <f t="shared" si="543"/>
        <v/>
      </c>
      <c r="I2649" s="150" t="str">
        <f t="shared" si="544"/>
        <v/>
      </c>
      <c r="J2649" s="150" t="str">
        <f t="shared" si="545"/>
        <v/>
      </c>
      <c r="K2649" s="150" t="str">
        <f t="shared" si="546"/>
        <v/>
      </c>
      <c r="L2649" s="150" t="str">
        <f t="shared" si="547"/>
        <v/>
      </c>
      <c r="M2649" s="150" t="str">
        <f t="shared" si="548"/>
        <v/>
      </c>
      <c r="N2649" s="172" t="str">
        <f t="shared" si="549"/>
        <v/>
      </c>
      <c r="O2649" s="150" t="str">
        <f t="shared" si="550"/>
        <v/>
      </c>
      <c r="P2649" s="151" t="str">
        <f t="shared" si="551"/>
        <v/>
      </c>
      <c r="Q2649" s="150" t="str">
        <f t="shared" si="541"/>
        <v/>
      </c>
      <c r="R2649" s="126" t="str">
        <f t="array" ref="R2649">IF(AND(ISTEXT(E2649),D2649="TR"),_xlfn.STDEV.S(IF(Supplier=E2649,Target)),"")</f>
        <v/>
      </c>
      <c r="S2649" s="143" t="e">
        <f t="shared" si="552"/>
        <v>#VALUE!</v>
      </c>
      <c r="T2649" s="146" t="e">
        <f t="shared" si="553"/>
        <v>#VALUE!</v>
      </c>
    </row>
    <row r="2650" spans="1:20" x14ac:dyDescent="0.2">
      <c r="A2650" s="14"/>
      <c r="B2650" s="14"/>
      <c r="C2650" s="14"/>
      <c r="D2650" s="14"/>
      <c r="E2650" s="14"/>
      <c r="F2650" s="149" t="str">
        <f t="shared" si="542"/>
        <v/>
      </c>
      <c r="G2650" s="148" t="str">
        <f>IF(F2650="","",SUMIF(Supplier,Waste_Input!E2650,TotalSampleWeight))</f>
        <v/>
      </c>
      <c r="H2650" s="150" t="str">
        <f t="shared" si="543"/>
        <v/>
      </c>
      <c r="I2650" s="150" t="str">
        <f t="shared" si="544"/>
        <v/>
      </c>
      <c r="J2650" s="150" t="str">
        <f t="shared" si="545"/>
        <v/>
      </c>
      <c r="K2650" s="150" t="str">
        <f t="shared" si="546"/>
        <v/>
      </c>
      <c r="L2650" s="150" t="str">
        <f t="shared" si="547"/>
        <v/>
      </c>
      <c r="M2650" s="150" t="str">
        <f t="shared" si="548"/>
        <v/>
      </c>
      <c r="N2650" s="172" t="str">
        <f t="shared" si="549"/>
        <v/>
      </c>
      <c r="O2650" s="150" t="str">
        <f t="shared" si="550"/>
        <v/>
      </c>
      <c r="P2650" s="151" t="str">
        <f t="shared" si="551"/>
        <v/>
      </c>
      <c r="Q2650" s="150" t="str">
        <f t="shared" si="541"/>
        <v/>
      </c>
      <c r="R2650" s="126" t="str">
        <f t="array" ref="R2650">IF(AND(ISTEXT(E2650),D2650="TR"),_xlfn.STDEV.S(IF(Supplier=E2650,Target)),"")</f>
        <v/>
      </c>
      <c r="S2650" s="143" t="e">
        <f t="shared" si="552"/>
        <v>#VALUE!</v>
      </c>
      <c r="T2650" s="146" t="e">
        <f t="shared" si="553"/>
        <v>#VALUE!</v>
      </c>
    </row>
    <row r="2651" spans="1:20" x14ac:dyDescent="0.2">
      <c r="A2651" s="14"/>
      <c r="B2651" s="14"/>
      <c r="C2651" s="14"/>
      <c r="D2651" s="14"/>
      <c r="E2651" s="14"/>
      <c r="F2651" s="149" t="str">
        <f t="shared" si="542"/>
        <v/>
      </c>
      <c r="G2651" s="148" t="str">
        <f>IF(F2651="","",SUMIF(Supplier,Waste_Input!E2651,TotalSampleWeight))</f>
        <v/>
      </c>
      <c r="H2651" s="150" t="str">
        <f t="shared" si="543"/>
        <v/>
      </c>
      <c r="I2651" s="150" t="str">
        <f t="shared" si="544"/>
        <v/>
      </c>
      <c r="J2651" s="150" t="str">
        <f t="shared" si="545"/>
        <v/>
      </c>
      <c r="K2651" s="150" t="str">
        <f t="shared" si="546"/>
        <v/>
      </c>
      <c r="L2651" s="150" t="str">
        <f t="shared" si="547"/>
        <v/>
      </c>
      <c r="M2651" s="150" t="str">
        <f t="shared" si="548"/>
        <v/>
      </c>
      <c r="N2651" s="172" t="str">
        <f t="shared" si="549"/>
        <v/>
      </c>
      <c r="O2651" s="150" t="str">
        <f t="shared" si="550"/>
        <v/>
      </c>
      <c r="P2651" s="151" t="str">
        <f t="shared" si="551"/>
        <v/>
      </c>
      <c r="Q2651" s="150" t="str">
        <f t="shared" si="541"/>
        <v/>
      </c>
      <c r="R2651" s="126" t="str">
        <f t="array" ref="R2651">IF(AND(ISTEXT(E2651),D2651="TR"),_xlfn.STDEV.S(IF(Supplier=E2651,Target)),"")</f>
        <v/>
      </c>
      <c r="S2651" s="143" t="e">
        <f t="shared" si="552"/>
        <v>#VALUE!</v>
      </c>
      <c r="T2651" s="146" t="e">
        <f t="shared" si="553"/>
        <v>#VALUE!</v>
      </c>
    </row>
    <row r="2652" spans="1:20" x14ac:dyDescent="0.2">
      <c r="A2652" s="14"/>
      <c r="B2652" s="14"/>
      <c r="C2652" s="14"/>
      <c r="D2652" s="14"/>
      <c r="E2652" s="14"/>
      <c r="F2652" s="149" t="str">
        <f t="shared" si="542"/>
        <v/>
      </c>
      <c r="G2652" s="148" t="str">
        <f>IF(F2652="","",SUMIF(Supplier,Waste_Input!E2652,TotalSampleWeight))</f>
        <v/>
      </c>
      <c r="H2652" s="150" t="str">
        <f t="shared" si="543"/>
        <v/>
      </c>
      <c r="I2652" s="150" t="str">
        <f t="shared" si="544"/>
        <v/>
      </c>
      <c r="J2652" s="150" t="str">
        <f t="shared" si="545"/>
        <v/>
      </c>
      <c r="K2652" s="150" t="str">
        <f t="shared" si="546"/>
        <v/>
      </c>
      <c r="L2652" s="150" t="str">
        <f t="shared" si="547"/>
        <v/>
      </c>
      <c r="M2652" s="150" t="str">
        <f t="shared" si="548"/>
        <v/>
      </c>
      <c r="N2652" s="172" t="str">
        <f t="shared" si="549"/>
        <v/>
      </c>
      <c r="O2652" s="150" t="str">
        <f t="shared" si="550"/>
        <v/>
      </c>
      <c r="P2652" s="151" t="str">
        <f t="shared" si="551"/>
        <v/>
      </c>
      <c r="Q2652" s="150" t="str">
        <f t="shared" si="541"/>
        <v/>
      </c>
      <c r="R2652" s="126" t="str">
        <f t="array" ref="R2652">IF(AND(ISTEXT(E2652),D2652="TR"),_xlfn.STDEV.S(IF(Supplier=E2652,Target)),"")</f>
        <v/>
      </c>
      <c r="S2652" s="143" t="e">
        <f t="shared" si="552"/>
        <v>#VALUE!</v>
      </c>
      <c r="T2652" s="146" t="e">
        <f t="shared" si="553"/>
        <v>#VALUE!</v>
      </c>
    </row>
    <row r="2653" spans="1:20" x14ac:dyDescent="0.2">
      <c r="A2653" s="14"/>
      <c r="B2653" s="14"/>
      <c r="C2653" s="14"/>
      <c r="D2653" s="14"/>
      <c r="E2653" s="14"/>
      <c r="F2653" s="149" t="str">
        <f t="shared" si="542"/>
        <v/>
      </c>
      <c r="G2653" s="148" t="str">
        <f>IF(F2653="","",SUMIF(Supplier,Waste_Input!E2653,TotalSampleWeight))</f>
        <v/>
      </c>
      <c r="H2653" s="150" t="str">
        <f t="shared" si="543"/>
        <v/>
      </c>
      <c r="I2653" s="150" t="str">
        <f t="shared" si="544"/>
        <v/>
      </c>
      <c r="J2653" s="150" t="str">
        <f t="shared" si="545"/>
        <v/>
      </c>
      <c r="K2653" s="150" t="str">
        <f t="shared" si="546"/>
        <v/>
      </c>
      <c r="L2653" s="150" t="str">
        <f t="shared" si="547"/>
        <v/>
      </c>
      <c r="M2653" s="150" t="str">
        <f t="shared" si="548"/>
        <v/>
      </c>
      <c r="N2653" s="172" t="str">
        <f t="shared" si="549"/>
        <v/>
      </c>
      <c r="O2653" s="150" t="str">
        <f t="shared" si="550"/>
        <v/>
      </c>
      <c r="P2653" s="151" t="str">
        <f t="shared" si="551"/>
        <v/>
      </c>
      <c r="Q2653" s="150" t="str">
        <f t="shared" si="541"/>
        <v/>
      </c>
      <c r="R2653" s="126" t="str">
        <f t="array" ref="R2653">IF(AND(ISTEXT(E2653),D2653="TR"),_xlfn.STDEV.S(IF(Supplier=E2653,Target)),"")</f>
        <v/>
      </c>
      <c r="S2653" s="143" t="e">
        <f t="shared" si="552"/>
        <v>#VALUE!</v>
      </c>
      <c r="T2653" s="146" t="e">
        <f t="shared" si="553"/>
        <v>#VALUE!</v>
      </c>
    </row>
    <row r="2654" spans="1:20" x14ac:dyDescent="0.2">
      <c r="A2654" s="14"/>
      <c r="B2654" s="14"/>
      <c r="C2654" s="14"/>
      <c r="D2654" s="14"/>
      <c r="E2654" s="14"/>
      <c r="F2654" s="149" t="str">
        <f t="shared" si="542"/>
        <v/>
      </c>
      <c r="G2654" s="148" t="str">
        <f>IF(F2654="","",SUMIF(Supplier,Waste_Input!E2654,TotalSampleWeight))</f>
        <v/>
      </c>
      <c r="H2654" s="150" t="str">
        <f t="shared" si="543"/>
        <v/>
      </c>
      <c r="I2654" s="150" t="str">
        <f t="shared" si="544"/>
        <v/>
      </c>
      <c r="J2654" s="150" t="str">
        <f t="shared" si="545"/>
        <v/>
      </c>
      <c r="K2654" s="150" t="str">
        <f t="shared" si="546"/>
        <v/>
      </c>
      <c r="L2654" s="150" t="str">
        <f t="shared" si="547"/>
        <v/>
      </c>
      <c r="M2654" s="150" t="str">
        <f t="shared" si="548"/>
        <v/>
      </c>
      <c r="N2654" s="172" t="str">
        <f t="shared" si="549"/>
        <v/>
      </c>
      <c r="O2654" s="150" t="str">
        <f t="shared" si="550"/>
        <v/>
      </c>
      <c r="P2654" s="151" t="str">
        <f t="shared" si="551"/>
        <v/>
      </c>
      <c r="Q2654" s="150" t="str">
        <f t="shared" si="541"/>
        <v/>
      </c>
      <c r="R2654" s="126" t="str">
        <f t="array" ref="R2654">IF(AND(ISTEXT(E2654),D2654="TR"),_xlfn.STDEV.S(IF(Supplier=E2654,Target)),"")</f>
        <v/>
      </c>
      <c r="S2654" s="143" t="e">
        <f t="shared" si="552"/>
        <v>#VALUE!</v>
      </c>
      <c r="T2654" s="146" t="e">
        <f t="shared" si="553"/>
        <v>#VALUE!</v>
      </c>
    </row>
    <row r="2655" spans="1:20" x14ac:dyDescent="0.2">
      <c r="A2655" s="14"/>
      <c r="B2655" s="14"/>
      <c r="C2655" s="14"/>
      <c r="D2655" s="14"/>
      <c r="E2655" s="14"/>
      <c r="F2655" s="149" t="str">
        <f t="shared" si="542"/>
        <v/>
      </c>
      <c r="G2655" s="148" t="str">
        <f>IF(F2655="","",SUMIF(Supplier,Waste_Input!E2655,TotalSampleWeight))</f>
        <v/>
      </c>
      <c r="H2655" s="150" t="str">
        <f t="shared" si="543"/>
        <v/>
      </c>
      <c r="I2655" s="150" t="str">
        <f t="shared" si="544"/>
        <v/>
      </c>
      <c r="J2655" s="150" t="str">
        <f t="shared" si="545"/>
        <v/>
      </c>
      <c r="K2655" s="150" t="str">
        <f t="shared" si="546"/>
        <v/>
      </c>
      <c r="L2655" s="150" t="str">
        <f t="shared" si="547"/>
        <v/>
      </c>
      <c r="M2655" s="150" t="str">
        <f t="shared" si="548"/>
        <v/>
      </c>
      <c r="N2655" s="172" t="str">
        <f t="shared" si="549"/>
        <v/>
      </c>
      <c r="O2655" s="150" t="str">
        <f t="shared" si="550"/>
        <v/>
      </c>
      <c r="P2655" s="151" t="str">
        <f t="shared" si="551"/>
        <v/>
      </c>
      <c r="Q2655" s="150" t="str">
        <f t="shared" si="541"/>
        <v/>
      </c>
      <c r="R2655" s="126" t="str">
        <f t="array" ref="R2655">IF(AND(ISTEXT(E2655),D2655="TR"),_xlfn.STDEV.S(IF(Supplier=E2655,Target)),"")</f>
        <v/>
      </c>
      <c r="S2655" s="143" t="e">
        <f t="shared" si="552"/>
        <v>#VALUE!</v>
      </c>
      <c r="T2655" s="146" t="e">
        <f t="shared" si="553"/>
        <v>#VALUE!</v>
      </c>
    </row>
    <row r="2656" spans="1:20" x14ac:dyDescent="0.2">
      <c r="A2656" s="14"/>
      <c r="B2656" s="14"/>
      <c r="C2656" s="14"/>
      <c r="D2656" s="14"/>
      <c r="E2656" s="14"/>
      <c r="F2656" s="149" t="str">
        <f t="shared" si="542"/>
        <v/>
      </c>
      <c r="G2656" s="148" t="str">
        <f>IF(F2656="","",SUMIF(Supplier,Waste_Input!E2656,TotalSampleWeight))</f>
        <v/>
      </c>
      <c r="H2656" s="150" t="str">
        <f t="shared" si="543"/>
        <v/>
      </c>
      <c r="I2656" s="150" t="str">
        <f t="shared" si="544"/>
        <v/>
      </c>
      <c r="J2656" s="150" t="str">
        <f t="shared" si="545"/>
        <v/>
      </c>
      <c r="K2656" s="150" t="str">
        <f t="shared" si="546"/>
        <v/>
      </c>
      <c r="L2656" s="150" t="str">
        <f t="shared" si="547"/>
        <v/>
      </c>
      <c r="M2656" s="150" t="str">
        <f t="shared" si="548"/>
        <v/>
      </c>
      <c r="N2656" s="172" t="str">
        <f t="shared" si="549"/>
        <v/>
      </c>
      <c r="O2656" s="150" t="str">
        <f t="shared" si="550"/>
        <v/>
      </c>
      <c r="P2656" s="151" t="str">
        <f t="shared" si="551"/>
        <v/>
      </c>
      <c r="Q2656" s="150" t="str">
        <f t="shared" si="541"/>
        <v/>
      </c>
      <c r="R2656" s="126" t="str">
        <f t="array" ref="R2656">IF(AND(ISTEXT(E2656),D2656="TR"),_xlfn.STDEV.S(IF(Supplier=E2656,Target)),"")</f>
        <v/>
      </c>
      <c r="S2656" s="143" t="e">
        <f t="shared" si="552"/>
        <v>#VALUE!</v>
      </c>
      <c r="T2656" s="146" t="e">
        <f t="shared" si="553"/>
        <v>#VALUE!</v>
      </c>
    </row>
    <row r="2657" spans="1:20" x14ac:dyDescent="0.2">
      <c r="A2657" s="14"/>
      <c r="B2657" s="14"/>
      <c r="C2657" s="14"/>
      <c r="D2657" s="14"/>
      <c r="E2657" s="14"/>
      <c r="F2657" s="149" t="str">
        <f t="shared" si="542"/>
        <v/>
      </c>
      <c r="G2657" s="148" t="str">
        <f>IF(F2657="","",SUMIF(Supplier,Waste_Input!E2657,TotalSampleWeight))</f>
        <v/>
      </c>
      <c r="H2657" s="150" t="str">
        <f t="shared" si="543"/>
        <v/>
      </c>
      <c r="I2657" s="150" t="str">
        <f t="shared" si="544"/>
        <v/>
      </c>
      <c r="J2657" s="150" t="str">
        <f t="shared" si="545"/>
        <v/>
      </c>
      <c r="K2657" s="150" t="str">
        <f t="shared" si="546"/>
        <v/>
      </c>
      <c r="L2657" s="150" t="str">
        <f t="shared" si="547"/>
        <v/>
      </c>
      <c r="M2657" s="150" t="str">
        <f t="shared" si="548"/>
        <v/>
      </c>
      <c r="N2657" s="172" t="str">
        <f t="shared" si="549"/>
        <v/>
      </c>
      <c r="O2657" s="150" t="str">
        <f t="shared" si="550"/>
        <v/>
      </c>
      <c r="P2657" s="151" t="str">
        <f t="shared" si="551"/>
        <v/>
      </c>
      <c r="Q2657" s="150" t="str">
        <f t="shared" si="541"/>
        <v/>
      </c>
      <c r="R2657" s="126" t="str">
        <f t="array" ref="R2657">IF(AND(ISTEXT(E2657),D2657="TR"),_xlfn.STDEV.S(IF(Supplier=E2657,Target)),"")</f>
        <v/>
      </c>
      <c r="S2657" s="143" t="e">
        <f t="shared" si="552"/>
        <v>#VALUE!</v>
      </c>
      <c r="T2657" s="146" t="e">
        <f t="shared" si="553"/>
        <v>#VALUE!</v>
      </c>
    </row>
    <row r="2658" spans="1:20" x14ac:dyDescent="0.2">
      <c r="A2658" s="14"/>
      <c r="B2658" s="14"/>
      <c r="C2658" s="14"/>
      <c r="D2658" s="14"/>
      <c r="E2658" s="14"/>
      <c r="F2658" s="149" t="str">
        <f t="shared" si="542"/>
        <v/>
      </c>
      <c r="G2658" s="148" t="str">
        <f>IF(F2658="","",SUMIF(Supplier,Waste_Input!E2658,TotalSampleWeight))</f>
        <v/>
      </c>
      <c r="H2658" s="150" t="str">
        <f t="shared" si="543"/>
        <v/>
      </c>
      <c r="I2658" s="150" t="str">
        <f t="shared" si="544"/>
        <v/>
      </c>
      <c r="J2658" s="150" t="str">
        <f t="shared" si="545"/>
        <v/>
      </c>
      <c r="K2658" s="150" t="str">
        <f t="shared" si="546"/>
        <v/>
      </c>
      <c r="L2658" s="150" t="str">
        <f t="shared" si="547"/>
        <v/>
      </c>
      <c r="M2658" s="150" t="str">
        <f t="shared" si="548"/>
        <v/>
      </c>
      <c r="N2658" s="172" t="str">
        <f t="shared" si="549"/>
        <v/>
      </c>
      <c r="O2658" s="150" t="str">
        <f t="shared" si="550"/>
        <v/>
      </c>
      <c r="P2658" s="151" t="str">
        <f t="shared" si="551"/>
        <v/>
      </c>
      <c r="Q2658" s="150" t="str">
        <f t="shared" si="541"/>
        <v/>
      </c>
      <c r="R2658" s="126" t="str">
        <f t="array" ref="R2658">IF(AND(ISTEXT(E2658),D2658="TR"),_xlfn.STDEV.S(IF(Supplier=E2658,Target)),"")</f>
        <v/>
      </c>
      <c r="S2658" s="143" t="e">
        <f t="shared" si="552"/>
        <v>#VALUE!</v>
      </c>
      <c r="T2658" s="146" t="e">
        <f t="shared" si="553"/>
        <v>#VALUE!</v>
      </c>
    </row>
    <row r="2659" spans="1:20" x14ac:dyDescent="0.2">
      <c r="A2659" s="14"/>
      <c r="B2659" s="14"/>
      <c r="C2659" s="14"/>
      <c r="D2659" s="14"/>
      <c r="E2659" s="14"/>
      <c r="F2659" s="149" t="str">
        <f t="shared" si="542"/>
        <v/>
      </c>
      <c r="G2659" s="148" t="str">
        <f>IF(F2659="","",SUMIF(Supplier,Waste_Input!E2659,TotalSampleWeight))</f>
        <v/>
      </c>
      <c r="H2659" s="150" t="str">
        <f t="shared" si="543"/>
        <v/>
      </c>
      <c r="I2659" s="150" t="str">
        <f t="shared" si="544"/>
        <v/>
      </c>
      <c r="J2659" s="150" t="str">
        <f t="shared" si="545"/>
        <v/>
      </c>
      <c r="K2659" s="150" t="str">
        <f t="shared" si="546"/>
        <v/>
      </c>
      <c r="L2659" s="150" t="str">
        <f t="shared" si="547"/>
        <v/>
      </c>
      <c r="M2659" s="150" t="str">
        <f t="shared" si="548"/>
        <v/>
      </c>
      <c r="N2659" s="172" t="str">
        <f t="shared" si="549"/>
        <v/>
      </c>
      <c r="O2659" s="150" t="str">
        <f t="shared" si="550"/>
        <v/>
      </c>
      <c r="P2659" s="151" t="str">
        <f t="shared" si="551"/>
        <v/>
      </c>
      <c r="Q2659" s="150" t="str">
        <f t="shared" si="541"/>
        <v/>
      </c>
      <c r="R2659" s="126" t="str">
        <f t="array" ref="R2659">IF(AND(ISTEXT(E2659),D2659="TR"),_xlfn.STDEV.S(IF(Supplier=E2659,Target)),"")</f>
        <v/>
      </c>
      <c r="S2659" s="143" t="e">
        <f t="shared" si="552"/>
        <v>#VALUE!</v>
      </c>
      <c r="T2659" s="146" t="e">
        <f t="shared" si="553"/>
        <v>#VALUE!</v>
      </c>
    </row>
    <row r="2660" spans="1:20" x14ac:dyDescent="0.2">
      <c r="A2660" s="14"/>
      <c r="B2660" s="14"/>
      <c r="C2660" s="14"/>
      <c r="D2660" s="14"/>
      <c r="E2660" s="14"/>
      <c r="F2660" s="149" t="str">
        <f t="shared" si="542"/>
        <v/>
      </c>
      <c r="G2660" s="148" t="str">
        <f>IF(F2660="","",SUMIF(Supplier,Waste_Input!E2660,TotalSampleWeight))</f>
        <v/>
      </c>
      <c r="H2660" s="150" t="str">
        <f t="shared" si="543"/>
        <v/>
      </c>
      <c r="I2660" s="150" t="str">
        <f t="shared" si="544"/>
        <v/>
      </c>
      <c r="J2660" s="150" t="str">
        <f t="shared" si="545"/>
        <v/>
      </c>
      <c r="K2660" s="150" t="str">
        <f t="shared" si="546"/>
        <v/>
      </c>
      <c r="L2660" s="150" t="str">
        <f t="shared" si="547"/>
        <v/>
      </c>
      <c r="M2660" s="150" t="str">
        <f t="shared" si="548"/>
        <v/>
      </c>
      <c r="N2660" s="172" t="str">
        <f t="shared" si="549"/>
        <v/>
      </c>
      <c r="O2660" s="150" t="str">
        <f t="shared" si="550"/>
        <v/>
      </c>
      <c r="P2660" s="151" t="str">
        <f t="shared" si="551"/>
        <v/>
      </c>
      <c r="Q2660" s="150" t="str">
        <f t="shared" si="541"/>
        <v/>
      </c>
      <c r="R2660" s="126" t="str">
        <f t="array" ref="R2660">IF(AND(ISTEXT(E2660),D2660="TR"),_xlfn.STDEV.S(IF(Supplier=E2660,Target)),"")</f>
        <v/>
      </c>
      <c r="S2660" s="143" t="e">
        <f t="shared" si="552"/>
        <v>#VALUE!</v>
      </c>
      <c r="T2660" s="146" t="e">
        <f t="shared" si="553"/>
        <v>#VALUE!</v>
      </c>
    </row>
    <row r="2661" spans="1:20" x14ac:dyDescent="0.2">
      <c r="A2661" s="14"/>
      <c r="B2661" s="14"/>
      <c r="C2661" s="14"/>
      <c r="D2661" s="14"/>
      <c r="E2661" s="14"/>
      <c r="F2661" s="149" t="str">
        <f t="shared" si="542"/>
        <v/>
      </c>
      <c r="G2661" s="148" t="str">
        <f>IF(F2661="","",SUMIF(Supplier,Waste_Input!E2661,TotalSampleWeight))</f>
        <v/>
      </c>
      <c r="H2661" s="150" t="str">
        <f t="shared" si="543"/>
        <v/>
      </c>
      <c r="I2661" s="150" t="str">
        <f t="shared" si="544"/>
        <v/>
      </c>
      <c r="J2661" s="150" t="str">
        <f t="shared" si="545"/>
        <v/>
      </c>
      <c r="K2661" s="150" t="str">
        <f t="shared" si="546"/>
        <v/>
      </c>
      <c r="L2661" s="150" t="str">
        <f t="shared" si="547"/>
        <v/>
      </c>
      <c r="M2661" s="150" t="str">
        <f t="shared" si="548"/>
        <v/>
      </c>
      <c r="N2661" s="172" t="str">
        <f t="shared" si="549"/>
        <v/>
      </c>
      <c r="O2661" s="150" t="str">
        <f t="shared" si="550"/>
        <v/>
      </c>
      <c r="P2661" s="151" t="str">
        <f t="shared" si="551"/>
        <v/>
      </c>
      <c r="Q2661" s="150" t="str">
        <f t="shared" si="541"/>
        <v/>
      </c>
      <c r="R2661" s="126" t="str">
        <f t="array" ref="R2661">IF(AND(ISTEXT(E2661),D2661="TR"),_xlfn.STDEV.S(IF(Supplier=E2661,Target)),"")</f>
        <v/>
      </c>
      <c r="S2661" s="143" t="e">
        <f t="shared" si="552"/>
        <v>#VALUE!</v>
      </c>
      <c r="T2661" s="146" t="e">
        <f t="shared" si="553"/>
        <v>#VALUE!</v>
      </c>
    </row>
    <row r="2662" spans="1:20" x14ac:dyDescent="0.2">
      <c r="A2662" s="14"/>
      <c r="B2662" s="14"/>
      <c r="C2662" s="14"/>
      <c r="D2662" s="14"/>
      <c r="E2662" s="14"/>
      <c r="F2662" s="149" t="str">
        <f t="shared" si="542"/>
        <v/>
      </c>
      <c r="G2662" s="148" t="str">
        <f>IF(F2662="","",SUMIF(Supplier,Waste_Input!E2662,TotalSampleWeight))</f>
        <v/>
      </c>
      <c r="H2662" s="150" t="str">
        <f t="shared" si="543"/>
        <v/>
      </c>
      <c r="I2662" s="150" t="str">
        <f t="shared" si="544"/>
        <v/>
      </c>
      <c r="J2662" s="150" t="str">
        <f t="shared" si="545"/>
        <v/>
      </c>
      <c r="K2662" s="150" t="str">
        <f t="shared" si="546"/>
        <v/>
      </c>
      <c r="L2662" s="150" t="str">
        <f t="shared" si="547"/>
        <v/>
      </c>
      <c r="M2662" s="150" t="str">
        <f t="shared" si="548"/>
        <v/>
      </c>
      <c r="N2662" s="172" t="str">
        <f t="shared" si="549"/>
        <v/>
      </c>
      <c r="O2662" s="150" t="str">
        <f t="shared" si="550"/>
        <v/>
      </c>
      <c r="P2662" s="151" t="str">
        <f t="shared" si="551"/>
        <v/>
      </c>
      <c r="Q2662" s="150" t="str">
        <f t="shared" si="541"/>
        <v/>
      </c>
      <c r="R2662" s="126" t="str">
        <f t="array" ref="R2662">IF(AND(ISTEXT(E2662),D2662="TR"),_xlfn.STDEV.S(IF(Supplier=E2662,Target)),"")</f>
        <v/>
      </c>
      <c r="S2662" s="143" t="e">
        <f t="shared" si="552"/>
        <v>#VALUE!</v>
      </c>
      <c r="T2662" s="146" t="e">
        <f t="shared" si="553"/>
        <v>#VALUE!</v>
      </c>
    </row>
    <row r="2663" spans="1:20" x14ac:dyDescent="0.2">
      <c r="A2663" s="14"/>
      <c r="B2663" s="14"/>
      <c r="C2663" s="14"/>
      <c r="D2663" s="14"/>
      <c r="E2663" s="14"/>
      <c r="F2663" s="149" t="str">
        <f t="shared" si="542"/>
        <v/>
      </c>
      <c r="G2663" s="148" t="str">
        <f>IF(F2663="","",SUMIF(Supplier,Waste_Input!E2663,TotalSampleWeight))</f>
        <v/>
      </c>
      <c r="H2663" s="150" t="str">
        <f t="shared" si="543"/>
        <v/>
      </c>
      <c r="I2663" s="150" t="str">
        <f t="shared" si="544"/>
        <v/>
      </c>
      <c r="J2663" s="150" t="str">
        <f t="shared" si="545"/>
        <v/>
      </c>
      <c r="K2663" s="150" t="str">
        <f t="shared" si="546"/>
        <v/>
      </c>
      <c r="L2663" s="150" t="str">
        <f t="shared" si="547"/>
        <v/>
      </c>
      <c r="M2663" s="150" t="str">
        <f t="shared" si="548"/>
        <v/>
      </c>
      <c r="N2663" s="172" t="str">
        <f t="shared" si="549"/>
        <v/>
      </c>
      <c r="O2663" s="150" t="str">
        <f t="shared" si="550"/>
        <v/>
      </c>
      <c r="P2663" s="151" t="str">
        <f t="shared" si="551"/>
        <v/>
      </c>
      <c r="Q2663" s="150" t="str">
        <f t="shared" si="541"/>
        <v/>
      </c>
      <c r="R2663" s="126" t="str">
        <f t="array" ref="R2663">IF(AND(ISTEXT(E2663),D2663="TR"),_xlfn.STDEV.S(IF(Supplier=E2663,Target)),"")</f>
        <v/>
      </c>
      <c r="S2663" s="143" t="e">
        <f t="shared" si="552"/>
        <v>#VALUE!</v>
      </c>
      <c r="T2663" s="146" t="e">
        <f t="shared" si="553"/>
        <v>#VALUE!</v>
      </c>
    </row>
    <row r="2664" spans="1:20" x14ac:dyDescent="0.2">
      <c r="A2664" s="14"/>
      <c r="B2664" s="14"/>
      <c r="C2664" s="14"/>
      <c r="D2664" s="14"/>
      <c r="E2664" s="14"/>
      <c r="F2664" s="149" t="str">
        <f t="shared" si="542"/>
        <v/>
      </c>
      <c r="G2664" s="148" t="str">
        <f>IF(F2664="","",SUMIF(Supplier,Waste_Input!E2664,TotalSampleWeight))</f>
        <v/>
      </c>
      <c r="H2664" s="150" t="str">
        <f t="shared" si="543"/>
        <v/>
      </c>
      <c r="I2664" s="150" t="str">
        <f t="shared" si="544"/>
        <v/>
      </c>
      <c r="J2664" s="150" t="str">
        <f t="shared" si="545"/>
        <v/>
      </c>
      <c r="K2664" s="150" t="str">
        <f t="shared" si="546"/>
        <v/>
      </c>
      <c r="L2664" s="150" t="str">
        <f t="shared" si="547"/>
        <v/>
      </c>
      <c r="M2664" s="150" t="str">
        <f t="shared" si="548"/>
        <v/>
      </c>
      <c r="N2664" s="172" t="str">
        <f t="shared" si="549"/>
        <v/>
      </c>
      <c r="O2664" s="150" t="str">
        <f t="shared" si="550"/>
        <v/>
      </c>
      <c r="P2664" s="151" t="str">
        <f t="shared" si="551"/>
        <v/>
      </c>
      <c r="Q2664" s="150" t="str">
        <f t="shared" si="541"/>
        <v/>
      </c>
      <c r="R2664" s="126" t="str">
        <f t="array" ref="R2664">IF(AND(ISTEXT(E2664),D2664="TR"),_xlfn.STDEV.S(IF(Supplier=E2664,Target)),"")</f>
        <v/>
      </c>
      <c r="S2664" s="143" t="e">
        <f t="shared" si="552"/>
        <v>#VALUE!</v>
      </c>
      <c r="T2664" s="146" t="e">
        <f t="shared" si="553"/>
        <v>#VALUE!</v>
      </c>
    </row>
    <row r="2665" spans="1:20" x14ac:dyDescent="0.2">
      <c r="A2665" s="14"/>
      <c r="B2665" s="14"/>
      <c r="C2665" s="14"/>
      <c r="D2665" s="14"/>
      <c r="E2665" s="14"/>
      <c r="F2665" s="149" t="str">
        <f t="shared" si="542"/>
        <v/>
      </c>
      <c r="G2665" s="148" t="str">
        <f>IF(F2665="","",SUMIF(Supplier,Waste_Input!E2665,TotalSampleWeight))</f>
        <v/>
      </c>
      <c r="H2665" s="150" t="str">
        <f t="shared" si="543"/>
        <v/>
      </c>
      <c r="I2665" s="150" t="str">
        <f t="shared" si="544"/>
        <v/>
      </c>
      <c r="J2665" s="150" t="str">
        <f t="shared" si="545"/>
        <v/>
      </c>
      <c r="K2665" s="150" t="str">
        <f t="shared" si="546"/>
        <v/>
      </c>
      <c r="L2665" s="150" t="str">
        <f t="shared" si="547"/>
        <v/>
      </c>
      <c r="M2665" s="150" t="str">
        <f t="shared" si="548"/>
        <v/>
      </c>
      <c r="N2665" s="172" t="str">
        <f t="shared" si="549"/>
        <v/>
      </c>
      <c r="O2665" s="150" t="str">
        <f t="shared" si="550"/>
        <v/>
      </c>
      <c r="P2665" s="151" t="str">
        <f t="shared" si="551"/>
        <v/>
      </c>
      <c r="Q2665" s="150" t="str">
        <f t="shared" si="541"/>
        <v/>
      </c>
      <c r="R2665" s="126" t="str">
        <f t="array" ref="R2665">IF(AND(ISTEXT(E2665),D2665="TR"),_xlfn.STDEV.S(IF(Supplier=E2665,Target)),"")</f>
        <v/>
      </c>
      <c r="S2665" s="143" t="e">
        <f t="shared" si="552"/>
        <v>#VALUE!</v>
      </c>
      <c r="T2665" s="146" t="e">
        <f t="shared" si="553"/>
        <v>#VALUE!</v>
      </c>
    </row>
    <row r="2666" spans="1:20" x14ac:dyDescent="0.2">
      <c r="A2666" s="14"/>
      <c r="B2666" s="14"/>
      <c r="C2666" s="14"/>
      <c r="D2666" s="14"/>
      <c r="E2666" s="14"/>
      <c r="F2666" s="149" t="str">
        <f t="shared" si="542"/>
        <v/>
      </c>
      <c r="G2666" s="148" t="str">
        <f>IF(F2666="","",SUMIF(Supplier,Waste_Input!E2666,TotalSampleWeight))</f>
        <v/>
      </c>
      <c r="H2666" s="150" t="str">
        <f t="shared" si="543"/>
        <v/>
      </c>
      <c r="I2666" s="150" t="str">
        <f t="shared" si="544"/>
        <v/>
      </c>
      <c r="J2666" s="150" t="str">
        <f t="shared" si="545"/>
        <v/>
      </c>
      <c r="K2666" s="150" t="str">
        <f t="shared" si="546"/>
        <v/>
      </c>
      <c r="L2666" s="150" t="str">
        <f t="shared" si="547"/>
        <v/>
      </c>
      <c r="M2666" s="150" t="str">
        <f t="shared" si="548"/>
        <v/>
      </c>
      <c r="N2666" s="172" t="str">
        <f t="shared" si="549"/>
        <v/>
      </c>
      <c r="O2666" s="150" t="str">
        <f t="shared" si="550"/>
        <v/>
      </c>
      <c r="P2666" s="151" t="str">
        <f t="shared" si="551"/>
        <v/>
      </c>
      <c r="Q2666" s="150" t="str">
        <f t="shared" si="541"/>
        <v/>
      </c>
      <c r="R2666" s="126" t="str">
        <f t="array" ref="R2666">IF(AND(ISTEXT(E2666),D2666="TR"),_xlfn.STDEV.S(IF(Supplier=E2666,Target)),"")</f>
        <v/>
      </c>
      <c r="S2666" s="143" t="e">
        <f t="shared" si="552"/>
        <v>#VALUE!</v>
      </c>
      <c r="T2666" s="146" t="e">
        <f t="shared" si="553"/>
        <v>#VALUE!</v>
      </c>
    </row>
    <row r="2667" spans="1:20" x14ac:dyDescent="0.2">
      <c r="A2667" s="14"/>
      <c r="B2667" s="14"/>
      <c r="C2667" s="14"/>
      <c r="D2667" s="14"/>
      <c r="E2667" s="14"/>
      <c r="F2667" s="149" t="str">
        <f t="shared" si="542"/>
        <v/>
      </c>
      <c r="G2667" s="148" t="str">
        <f>IF(F2667="","",SUMIF(Supplier,Waste_Input!E2667,TotalSampleWeight))</f>
        <v/>
      </c>
      <c r="H2667" s="150" t="str">
        <f t="shared" si="543"/>
        <v/>
      </c>
      <c r="I2667" s="150" t="str">
        <f t="shared" si="544"/>
        <v/>
      </c>
      <c r="J2667" s="150" t="str">
        <f t="shared" si="545"/>
        <v/>
      </c>
      <c r="K2667" s="150" t="str">
        <f t="shared" si="546"/>
        <v/>
      </c>
      <c r="L2667" s="150" t="str">
        <f t="shared" si="547"/>
        <v/>
      </c>
      <c r="M2667" s="150" t="str">
        <f t="shared" si="548"/>
        <v/>
      </c>
      <c r="N2667" s="172" t="str">
        <f t="shared" si="549"/>
        <v/>
      </c>
      <c r="O2667" s="150" t="str">
        <f t="shared" si="550"/>
        <v/>
      </c>
      <c r="P2667" s="151" t="str">
        <f t="shared" si="551"/>
        <v/>
      </c>
      <c r="Q2667" s="150" t="str">
        <f t="shared" si="541"/>
        <v/>
      </c>
      <c r="R2667" s="126" t="str">
        <f t="array" ref="R2667">IF(AND(ISTEXT(E2667),D2667="TR"),_xlfn.STDEV.S(IF(Supplier=E2667,Target)),"")</f>
        <v/>
      </c>
      <c r="S2667" s="143" t="e">
        <f t="shared" si="552"/>
        <v>#VALUE!</v>
      </c>
      <c r="T2667" s="146" t="e">
        <f t="shared" si="553"/>
        <v>#VALUE!</v>
      </c>
    </row>
    <row r="2668" spans="1:20" x14ac:dyDescent="0.2">
      <c r="A2668" s="14"/>
      <c r="B2668" s="14"/>
      <c r="C2668" s="14"/>
      <c r="D2668" s="14"/>
      <c r="E2668" s="14"/>
      <c r="F2668" s="149" t="str">
        <f t="shared" si="542"/>
        <v/>
      </c>
      <c r="G2668" s="148" t="str">
        <f>IF(F2668="","",SUMIF(Supplier,Waste_Input!E2668,TotalSampleWeight))</f>
        <v/>
      </c>
      <c r="H2668" s="150" t="str">
        <f t="shared" si="543"/>
        <v/>
      </c>
      <c r="I2668" s="150" t="str">
        <f t="shared" si="544"/>
        <v/>
      </c>
      <c r="J2668" s="150" t="str">
        <f t="shared" si="545"/>
        <v/>
      </c>
      <c r="K2668" s="150" t="str">
        <f t="shared" si="546"/>
        <v/>
      </c>
      <c r="L2668" s="150" t="str">
        <f t="shared" si="547"/>
        <v/>
      </c>
      <c r="M2668" s="150" t="str">
        <f t="shared" si="548"/>
        <v/>
      </c>
      <c r="N2668" s="172" t="str">
        <f t="shared" si="549"/>
        <v/>
      </c>
      <c r="O2668" s="150" t="str">
        <f t="shared" si="550"/>
        <v/>
      </c>
      <c r="P2668" s="151" t="str">
        <f t="shared" si="551"/>
        <v/>
      </c>
      <c r="Q2668" s="150" t="str">
        <f t="shared" si="541"/>
        <v/>
      </c>
      <c r="R2668" s="126" t="str">
        <f t="array" ref="R2668">IF(AND(ISTEXT(E2668),D2668="TR"),_xlfn.STDEV.S(IF(Supplier=E2668,Target)),"")</f>
        <v/>
      </c>
      <c r="S2668" s="143" t="e">
        <f t="shared" si="552"/>
        <v>#VALUE!</v>
      </c>
      <c r="T2668" s="146" t="e">
        <f t="shared" si="553"/>
        <v>#VALUE!</v>
      </c>
    </row>
    <row r="2669" spans="1:20" x14ac:dyDescent="0.2">
      <c r="A2669" s="14"/>
      <c r="B2669" s="14"/>
      <c r="C2669" s="14"/>
      <c r="D2669" s="14"/>
      <c r="E2669" s="14"/>
      <c r="F2669" s="149" t="str">
        <f t="shared" si="542"/>
        <v/>
      </c>
      <c r="G2669" s="148" t="str">
        <f>IF(F2669="","",SUMIF(Supplier,Waste_Input!E2669,TotalSampleWeight))</f>
        <v/>
      </c>
      <c r="H2669" s="150" t="str">
        <f t="shared" si="543"/>
        <v/>
      </c>
      <c r="I2669" s="150" t="str">
        <f t="shared" si="544"/>
        <v/>
      </c>
      <c r="J2669" s="150" t="str">
        <f t="shared" si="545"/>
        <v/>
      </c>
      <c r="K2669" s="150" t="str">
        <f t="shared" si="546"/>
        <v/>
      </c>
      <c r="L2669" s="150" t="str">
        <f t="shared" si="547"/>
        <v/>
      </c>
      <c r="M2669" s="150" t="str">
        <f t="shared" si="548"/>
        <v/>
      </c>
      <c r="N2669" s="172" t="str">
        <f t="shared" si="549"/>
        <v/>
      </c>
      <c r="O2669" s="150" t="str">
        <f t="shared" si="550"/>
        <v/>
      </c>
      <c r="P2669" s="151" t="str">
        <f t="shared" si="551"/>
        <v/>
      </c>
      <c r="Q2669" s="150" t="str">
        <f t="shared" si="541"/>
        <v/>
      </c>
      <c r="R2669" s="126" t="str">
        <f t="array" ref="R2669">IF(AND(ISTEXT(E2669),D2669="TR"),_xlfn.STDEV.S(IF(Supplier=E2669,Target)),"")</f>
        <v/>
      </c>
      <c r="S2669" s="143" t="e">
        <f t="shared" si="552"/>
        <v>#VALUE!</v>
      </c>
      <c r="T2669" s="146" t="e">
        <f t="shared" si="553"/>
        <v>#VALUE!</v>
      </c>
    </row>
    <row r="2670" spans="1:20" x14ac:dyDescent="0.2">
      <c r="A2670" s="14"/>
      <c r="B2670" s="14"/>
      <c r="C2670" s="14"/>
      <c r="D2670" s="14"/>
      <c r="E2670" s="14"/>
      <c r="F2670" s="149" t="str">
        <f t="shared" si="542"/>
        <v/>
      </c>
      <c r="G2670" s="148" t="str">
        <f>IF(F2670="","",SUMIF(Supplier,Waste_Input!E2670,TotalSampleWeight))</f>
        <v/>
      </c>
      <c r="H2670" s="150" t="str">
        <f t="shared" si="543"/>
        <v/>
      </c>
      <c r="I2670" s="150" t="str">
        <f t="shared" si="544"/>
        <v/>
      </c>
      <c r="J2670" s="150" t="str">
        <f t="shared" si="545"/>
        <v/>
      </c>
      <c r="K2670" s="150" t="str">
        <f t="shared" si="546"/>
        <v/>
      </c>
      <c r="L2670" s="150" t="str">
        <f t="shared" si="547"/>
        <v/>
      </c>
      <c r="M2670" s="150" t="str">
        <f t="shared" si="548"/>
        <v/>
      </c>
      <c r="N2670" s="172" t="str">
        <f t="shared" si="549"/>
        <v/>
      </c>
      <c r="O2670" s="150" t="str">
        <f t="shared" si="550"/>
        <v/>
      </c>
      <c r="P2670" s="151" t="str">
        <f t="shared" si="551"/>
        <v/>
      </c>
      <c r="Q2670" s="150" t="str">
        <f t="shared" si="541"/>
        <v/>
      </c>
      <c r="R2670" s="126" t="str">
        <f t="array" ref="R2670">IF(AND(ISTEXT(E2670),D2670="TR"),_xlfn.STDEV.S(IF(Supplier=E2670,Target)),"")</f>
        <v/>
      </c>
      <c r="S2670" s="143" t="e">
        <f t="shared" si="552"/>
        <v>#VALUE!</v>
      </c>
      <c r="T2670" s="146" t="e">
        <f t="shared" si="553"/>
        <v>#VALUE!</v>
      </c>
    </row>
    <row r="2671" spans="1:20" x14ac:dyDescent="0.2">
      <c r="A2671" s="14"/>
      <c r="B2671" s="14"/>
      <c r="C2671" s="14"/>
      <c r="D2671" s="14"/>
      <c r="E2671" s="14"/>
      <c r="F2671" s="149" t="str">
        <f t="shared" si="542"/>
        <v/>
      </c>
      <c r="G2671" s="148" t="str">
        <f>IF(F2671="","",SUMIF(Supplier,Waste_Input!E2671,TotalSampleWeight))</f>
        <v/>
      </c>
      <c r="H2671" s="150" t="str">
        <f t="shared" si="543"/>
        <v/>
      </c>
      <c r="I2671" s="150" t="str">
        <f t="shared" si="544"/>
        <v/>
      </c>
      <c r="J2671" s="150" t="str">
        <f t="shared" si="545"/>
        <v/>
      </c>
      <c r="K2671" s="150" t="str">
        <f t="shared" si="546"/>
        <v/>
      </c>
      <c r="L2671" s="150" t="str">
        <f t="shared" si="547"/>
        <v/>
      </c>
      <c r="M2671" s="150" t="str">
        <f t="shared" si="548"/>
        <v/>
      </c>
      <c r="N2671" s="172" t="str">
        <f t="shared" si="549"/>
        <v/>
      </c>
      <c r="O2671" s="150" t="str">
        <f t="shared" si="550"/>
        <v/>
      </c>
      <c r="P2671" s="151" t="str">
        <f t="shared" si="551"/>
        <v/>
      </c>
      <c r="Q2671" s="150" t="str">
        <f t="shared" si="541"/>
        <v/>
      </c>
      <c r="R2671" s="126" t="str">
        <f t="array" ref="R2671">IF(AND(ISTEXT(E2671),D2671="TR"),_xlfn.STDEV.S(IF(Supplier=E2671,Target)),"")</f>
        <v/>
      </c>
      <c r="S2671" s="143" t="e">
        <f t="shared" si="552"/>
        <v>#VALUE!</v>
      </c>
      <c r="T2671" s="146" t="e">
        <f t="shared" si="553"/>
        <v>#VALUE!</v>
      </c>
    </row>
    <row r="2672" spans="1:20" x14ac:dyDescent="0.2">
      <c r="A2672" s="14"/>
      <c r="B2672" s="14"/>
      <c r="C2672" s="14"/>
      <c r="D2672" s="14"/>
      <c r="E2672" s="14"/>
      <c r="F2672" s="149" t="str">
        <f t="shared" si="542"/>
        <v/>
      </c>
      <c r="G2672" s="148" t="str">
        <f>IF(F2672="","",SUMIF(Supplier,Waste_Input!E2672,TotalSampleWeight))</f>
        <v/>
      </c>
      <c r="H2672" s="150" t="str">
        <f t="shared" si="543"/>
        <v/>
      </c>
      <c r="I2672" s="150" t="str">
        <f t="shared" si="544"/>
        <v/>
      </c>
      <c r="J2672" s="150" t="str">
        <f t="shared" si="545"/>
        <v/>
      </c>
      <c r="K2672" s="150" t="str">
        <f t="shared" si="546"/>
        <v/>
      </c>
      <c r="L2672" s="150" t="str">
        <f t="shared" si="547"/>
        <v/>
      </c>
      <c r="M2672" s="150" t="str">
        <f t="shared" si="548"/>
        <v/>
      </c>
      <c r="N2672" s="172" t="str">
        <f t="shared" si="549"/>
        <v/>
      </c>
      <c r="O2672" s="150" t="str">
        <f t="shared" si="550"/>
        <v/>
      </c>
      <c r="P2672" s="151" t="str">
        <f t="shared" si="551"/>
        <v/>
      </c>
      <c r="Q2672" s="150" t="str">
        <f t="shared" si="541"/>
        <v/>
      </c>
      <c r="R2672" s="126" t="str">
        <f t="array" ref="R2672">IF(AND(ISTEXT(E2672),D2672="TR"),_xlfn.STDEV.S(IF(Supplier=E2672,Target)),"")</f>
        <v/>
      </c>
      <c r="S2672" s="143" t="e">
        <f t="shared" si="552"/>
        <v>#VALUE!</v>
      </c>
      <c r="T2672" s="146" t="e">
        <f t="shared" si="553"/>
        <v>#VALUE!</v>
      </c>
    </row>
    <row r="2673" spans="1:20" x14ac:dyDescent="0.2">
      <c r="A2673" s="14"/>
      <c r="B2673" s="14"/>
      <c r="C2673" s="14"/>
      <c r="D2673" s="14"/>
      <c r="E2673" s="14"/>
      <c r="F2673" s="149" t="str">
        <f t="shared" si="542"/>
        <v/>
      </c>
      <c r="G2673" s="148" t="str">
        <f>IF(F2673="","",SUMIF(Supplier,Waste_Input!E2673,TotalSampleWeight))</f>
        <v/>
      </c>
      <c r="H2673" s="150" t="str">
        <f t="shared" si="543"/>
        <v/>
      </c>
      <c r="I2673" s="150" t="str">
        <f t="shared" si="544"/>
        <v/>
      </c>
      <c r="J2673" s="150" t="str">
        <f t="shared" si="545"/>
        <v/>
      </c>
      <c r="K2673" s="150" t="str">
        <f t="shared" si="546"/>
        <v/>
      </c>
      <c r="L2673" s="150" t="str">
        <f t="shared" si="547"/>
        <v/>
      </c>
      <c r="M2673" s="150" t="str">
        <f t="shared" si="548"/>
        <v/>
      </c>
      <c r="N2673" s="172" t="str">
        <f t="shared" si="549"/>
        <v/>
      </c>
      <c r="O2673" s="150" t="str">
        <f t="shared" si="550"/>
        <v/>
      </c>
      <c r="P2673" s="151" t="str">
        <f t="shared" si="551"/>
        <v/>
      </c>
      <c r="Q2673" s="150" t="str">
        <f t="shared" si="541"/>
        <v/>
      </c>
      <c r="R2673" s="126" t="str">
        <f t="array" ref="R2673">IF(AND(ISTEXT(E2673),D2673="TR"),_xlfn.STDEV.S(IF(Supplier=E2673,Target)),"")</f>
        <v/>
      </c>
      <c r="S2673" s="143" t="e">
        <f t="shared" si="552"/>
        <v>#VALUE!</v>
      </c>
      <c r="T2673" s="146" t="e">
        <f t="shared" si="553"/>
        <v>#VALUE!</v>
      </c>
    </row>
    <row r="2674" spans="1:20" x14ac:dyDescent="0.2">
      <c r="A2674" s="14"/>
      <c r="B2674" s="14"/>
      <c r="C2674" s="14"/>
      <c r="D2674" s="14"/>
      <c r="E2674" s="14"/>
      <c r="F2674" s="149" t="str">
        <f t="shared" si="542"/>
        <v/>
      </c>
      <c r="G2674" s="148" t="str">
        <f>IF(F2674="","",SUMIF(Supplier,Waste_Input!E2674,TotalSampleWeight))</f>
        <v/>
      </c>
      <c r="H2674" s="150" t="str">
        <f t="shared" si="543"/>
        <v/>
      </c>
      <c r="I2674" s="150" t="str">
        <f t="shared" si="544"/>
        <v/>
      </c>
      <c r="J2674" s="150" t="str">
        <f t="shared" si="545"/>
        <v/>
      </c>
      <c r="K2674" s="150" t="str">
        <f t="shared" si="546"/>
        <v/>
      </c>
      <c r="L2674" s="150" t="str">
        <f t="shared" si="547"/>
        <v/>
      </c>
      <c r="M2674" s="150" t="str">
        <f t="shared" si="548"/>
        <v/>
      </c>
      <c r="N2674" s="172" t="str">
        <f t="shared" si="549"/>
        <v/>
      </c>
      <c r="O2674" s="150" t="str">
        <f t="shared" si="550"/>
        <v/>
      </c>
      <c r="P2674" s="151" t="str">
        <f t="shared" si="551"/>
        <v/>
      </c>
      <c r="Q2674" s="150" t="str">
        <f t="shared" si="541"/>
        <v/>
      </c>
      <c r="R2674" s="126" t="str">
        <f t="array" ref="R2674">IF(AND(ISTEXT(E2674),D2674="TR"),_xlfn.STDEV.S(IF(Supplier=E2674,Target)),"")</f>
        <v/>
      </c>
      <c r="S2674" s="143" t="e">
        <f t="shared" si="552"/>
        <v>#VALUE!</v>
      </c>
      <c r="T2674" s="146" t="e">
        <f t="shared" si="553"/>
        <v>#VALUE!</v>
      </c>
    </row>
    <row r="2675" spans="1:20" x14ac:dyDescent="0.2">
      <c r="A2675" s="14"/>
      <c r="B2675" s="14"/>
      <c r="C2675" s="14"/>
      <c r="D2675" s="14"/>
      <c r="E2675" s="14"/>
      <c r="F2675" s="149" t="str">
        <f t="shared" si="542"/>
        <v/>
      </c>
      <c r="G2675" s="148" t="str">
        <f>IF(F2675="","",SUMIF(Supplier,Waste_Input!E2675,TotalSampleWeight))</f>
        <v/>
      </c>
      <c r="H2675" s="150" t="str">
        <f t="shared" si="543"/>
        <v/>
      </c>
      <c r="I2675" s="150" t="str">
        <f t="shared" si="544"/>
        <v/>
      </c>
      <c r="J2675" s="150" t="str">
        <f t="shared" si="545"/>
        <v/>
      </c>
      <c r="K2675" s="150" t="str">
        <f t="shared" si="546"/>
        <v/>
      </c>
      <c r="L2675" s="150" t="str">
        <f t="shared" si="547"/>
        <v/>
      </c>
      <c r="M2675" s="150" t="str">
        <f t="shared" si="548"/>
        <v/>
      </c>
      <c r="N2675" s="172" t="str">
        <f t="shared" si="549"/>
        <v/>
      </c>
      <c r="O2675" s="150" t="str">
        <f t="shared" si="550"/>
        <v/>
      </c>
      <c r="P2675" s="151" t="str">
        <f t="shared" si="551"/>
        <v/>
      </c>
      <c r="Q2675" s="150" t="str">
        <f t="shared" si="541"/>
        <v/>
      </c>
      <c r="R2675" s="126" t="str">
        <f t="array" ref="R2675">IF(AND(ISTEXT(E2675),D2675="TR"),_xlfn.STDEV.S(IF(Supplier=E2675,Target)),"")</f>
        <v/>
      </c>
      <c r="S2675" s="143" t="e">
        <f t="shared" si="552"/>
        <v>#VALUE!</v>
      </c>
      <c r="T2675" s="146" t="e">
        <f t="shared" si="553"/>
        <v>#VALUE!</v>
      </c>
    </row>
    <row r="2676" spans="1:20" x14ac:dyDescent="0.2">
      <c r="A2676" s="14"/>
      <c r="B2676" s="14"/>
      <c r="C2676" s="14"/>
      <c r="D2676" s="14"/>
      <c r="E2676" s="14"/>
      <c r="F2676" s="149" t="str">
        <f t="shared" si="542"/>
        <v/>
      </c>
      <c r="G2676" s="148" t="str">
        <f>IF(F2676="","",SUMIF(Supplier,Waste_Input!E2676,TotalSampleWeight))</f>
        <v/>
      </c>
      <c r="H2676" s="150" t="str">
        <f t="shared" si="543"/>
        <v/>
      </c>
      <c r="I2676" s="150" t="str">
        <f t="shared" si="544"/>
        <v/>
      </c>
      <c r="J2676" s="150" t="str">
        <f t="shared" si="545"/>
        <v/>
      </c>
      <c r="K2676" s="150" t="str">
        <f t="shared" si="546"/>
        <v/>
      </c>
      <c r="L2676" s="150" t="str">
        <f t="shared" si="547"/>
        <v/>
      </c>
      <c r="M2676" s="150" t="str">
        <f t="shared" si="548"/>
        <v/>
      </c>
      <c r="N2676" s="172" t="str">
        <f t="shared" si="549"/>
        <v/>
      </c>
      <c r="O2676" s="150" t="str">
        <f t="shared" si="550"/>
        <v/>
      </c>
      <c r="P2676" s="151" t="str">
        <f t="shared" si="551"/>
        <v/>
      </c>
      <c r="Q2676" s="150" t="str">
        <f t="shared" si="541"/>
        <v/>
      </c>
      <c r="R2676" s="126" t="str">
        <f t="array" ref="R2676">IF(AND(ISTEXT(E2676),D2676="TR"),_xlfn.STDEV.S(IF(Supplier=E2676,Target)),"")</f>
        <v/>
      </c>
      <c r="S2676" s="143" t="e">
        <f t="shared" si="552"/>
        <v>#VALUE!</v>
      </c>
      <c r="T2676" s="146" t="e">
        <f t="shared" si="553"/>
        <v>#VALUE!</v>
      </c>
    </row>
    <row r="2677" spans="1:20" x14ac:dyDescent="0.2">
      <c r="A2677" s="14"/>
      <c r="B2677" s="14"/>
      <c r="C2677" s="14"/>
      <c r="D2677" s="14"/>
      <c r="E2677" s="14"/>
      <c r="F2677" s="149" t="str">
        <f t="shared" si="542"/>
        <v/>
      </c>
      <c r="G2677" s="148" t="str">
        <f>IF(F2677="","",SUMIF(Supplier,Waste_Input!E2677,TotalSampleWeight))</f>
        <v/>
      </c>
      <c r="H2677" s="150" t="str">
        <f t="shared" si="543"/>
        <v/>
      </c>
      <c r="I2677" s="150" t="str">
        <f t="shared" si="544"/>
        <v/>
      </c>
      <c r="J2677" s="150" t="str">
        <f t="shared" si="545"/>
        <v/>
      </c>
      <c r="K2677" s="150" t="str">
        <f t="shared" si="546"/>
        <v/>
      </c>
      <c r="L2677" s="150" t="str">
        <f t="shared" si="547"/>
        <v/>
      </c>
      <c r="M2677" s="150" t="str">
        <f t="shared" si="548"/>
        <v/>
      </c>
      <c r="N2677" s="172" t="str">
        <f t="shared" si="549"/>
        <v/>
      </c>
      <c r="O2677" s="150" t="str">
        <f t="shared" si="550"/>
        <v/>
      </c>
      <c r="P2677" s="151" t="str">
        <f t="shared" si="551"/>
        <v/>
      </c>
      <c r="Q2677" s="150" t="str">
        <f t="shared" si="541"/>
        <v/>
      </c>
      <c r="R2677" s="126" t="str">
        <f t="array" ref="R2677">IF(AND(ISTEXT(E2677),D2677="TR"),_xlfn.STDEV.S(IF(Supplier=E2677,Target)),"")</f>
        <v/>
      </c>
      <c r="S2677" s="143" t="e">
        <f t="shared" si="552"/>
        <v>#VALUE!</v>
      </c>
      <c r="T2677" s="146" t="e">
        <f t="shared" si="553"/>
        <v>#VALUE!</v>
      </c>
    </row>
    <row r="2678" spans="1:20" x14ac:dyDescent="0.2">
      <c r="A2678" s="14"/>
      <c r="B2678" s="14"/>
      <c r="C2678" s="14"/>
      <c r="D2678" s="14"/>
      <c r="E2678" s="14"/>
      <c r="F2678" s="149" t="str">
        <f t="shared" si="542"/>
        <v/>
      </c>
      <c r="G2678" s="148" t="str">
        <f>IF(F2678="","",SUMIF(Supplier,Waste_Input!E2678,TotalSampleWeight))</f>
        <v/>
      </c>
      <c r="H2678" s="150" t="str">
        <f t="shared" si="543"/>
        <v/>
      </c>
      <c r="I2678" s="150" t="str">
        <f t="shared" si="544"/>
        <v/>
      </c>
      <c r="J2678" s="150" t="str">
        <f t="shared" si="545"/>
        <v/>
      </c>
      <c r="K2678" s="150" t="str">
        <f t="shared" si="546"/>
        <v/>
      </c>
      <c r="L2678" s="150" t="str">
        <f t="shared" si="547"/>
        <v/>
      </c>
      <c r="M2678" s="150" t="str">
        <f t="shared" si="548"/>
        <v/>
      </c>
      <c r="N2678" s="172" t="str">
        <f t="shared" si="549"/>
        <v/>
      </c>
      <c r="O2678" s="150" t="str">
        <f t="shared" si="550"/>
        <v/>
      </c>
      <c r="P2678" s="151" t="str">
        <f t="shared" si="551"/>
        <v/>
      </c>
      <c r="Q2678" s="150" t="str">
        <f t="shared" si="541"/>
        <v/>
      </c>
      <c r="R2678" s="126" t="str">
        <f t="array" ref="R2678">IF(AND(ISTEXT(E2678),D2678="TR"),_xlfn.STDEV.S(IF(Supplier=E2678,Target)),"")</f>
        <v/>
      </c>
      <c r="S2678" s="143" t="e">
        <f t="shared" si="552"/>
        <v>#VALUE!</v>
      </c>
      <c r="T2678" s="146" t="e">
        <f t="shared" si="553"/>
        <v>#VALUE!</v>
      </c>
    </row>
    <row r="2679" spans="1:20" x14ac:dyDescent="0.2">
      <c r="A2679" s="14"/>
      <c r="B2679" s="14"/>
      <c r="C2679" s="14"/>
      <c r="D2679" s="14"/>
      <c r="E2679" s="14"/>
      <c r="F2679" s="149" t="str">
        <f t="shared" si="542"/>
        <v/>
      </c>
      <c r="G2679" s="148" t="str">
        <f>IF(F2679="","",SUMIF(Supplier,Waste_Input!E2679,TotalSampleWeight))</f>
        <v/>
      </c>
      <c r="H2679" s="150" t="str">
        <f t="shared" si="543"/>
        <v/>
      </c>
      <c r="I2679" s="150" t="str">
        <f t="shared" si="544"/>
        <v/>
      </c>
      <c r="J2679" s="150" t="str">
        <f t="shared" si="545"/>
        <v/>
      </c>
      <c r="K2679" s="150" t="str">
        <f t="shared" si="546"/>
        <v/>
      </c>
      <c r="L2679" s="150" t="str">
        <f t="shared" si="547"/>
        <v/>
      </c>
      <c r="M2679" s="150" t="str">
        <f t="shared" si="548"/>
        <v/>
      </c>
      <c r="N2679" s="172" t="str">
        <f t="shared" si="549"/>
        <v/>
      </c>
      <c r="O2679" s="150" t="str">
        <f t="shared" si="550"/>
        <v/>
      </c>
      <c r="P2679" s="151" t="str">
        <f t="shared" si="551"/>
        <v/>
      </c>
      <c r="Q2679" s="150" t="str">
        <f t="shared" si="541"/>
        <v/>
      </c>
      <c r="R2679" s="126" t="str">
        <f t="array" ref="R2679">IF(AND(ISTEXT(E2679),D2679="TR"),_xlfn.STDEV.S(IF(Supplier=E2679,Target)),"")</f>
        <v/>
      </c>
      <c r="S2679" s="143" t="e">
        <f t="shared" si="552"/>
        <v>#VALUE!</v>
      </c>
      <c r="T2679" s="146" t="e">
        <f t="shared" si="553"/>
        <v>#VALUE!</v>
      </c>
    </row>
    <row r="2680" spans="1:20" x14ac:dyDescent="0.2">
      <c r="A2680" s="14"/>
      <c r="B2680" s="14"/>
      <c r="C2680" s="14"/>
      <c r="D2680" s="14"/>
      <c r="E2680" s="14"/>
      <c r="F2680" s="149" t="str">
        <f t="shared" si="542"/>
        <v/>
      </c>
      <c r="G2680" s="148" t="str">
        <f>IF(F2680="","",SUMIF(Supplier,Waste_Input!E2680,TotalSampleWeight))</f>
        <v/>
      </c>
      <c r="H2680" s="150" t="str">
        <f t="shared" si="543"/>
        <v/>
      </c>
      <c r="I2680" s="150" t="str">
        <f t="shared" si="544"/>
        <v/>
      </c>
      <c r="J2680" s="150" t="str">
        <f t="shared" si="545"/>
        <v/>
      </c>
      <c r="K2680" s="150" t="str">
        <f t="shared" si="546"/>
        <v/>
      </c>
      <c r="L2680" s="150" t="str">
        <f t="shared" si="547"/>
        <v/>
      </c>
      <c r="M2680" s="150" t="str">
        <f t="shared" si="548"/>
        <v/>
      </c>
      <c r="N2680" s="172" t="str">
        <f t="shared" si="549"/>
        <v/>
      </c>
      <c r="O2680" s="150" t="str">
        <f t="shared" si="550"/>
        <v/>
      </c>
      <c r="P2680" s="151" t="str">
        <f t="shared" si="551"/>
        <v/>
      </c>
      <c r="Q2680" s="150" t="str">
        <f t="shared" si="541"/>
        <v/>
      </c>
      <c r="R2680" s="126" t="str">
        <f t="array" ref="R2680">IF(AND(ISTEXT(E2680),D2680="TR"),_xlfn.STDEV.S(IF(Supplier=E2680,Target)),"")</f>
        <v/>
      </c>
      <c r="S2680" s="143" t="e">
        <f t="shared" si="552"/>
        <v>#VALUE!</v>
      </c>
      <c r="T2680" s="146" t="e">
        <f t="shared" si="553"/>
        <v>#VALUE!</v>
      </c>
    </row>
    <row r="2681" spans="1:20" x14ac:dyDescent="0.2">
      <c r="A2681" s="14"/>
      <c r="B2681" s="14"/>
      <c r="C2681" s="14"/>
      <c r="D2681" s="14"/>
      <c r="E2681" s="14"/>
      <c r="F2681" s="149" t="str">
        <f t="shared" si="542"/>
        <v/>
      </c>
      <c r="G2681" s="148" t="str">
        <f>IF(F2681="","",SUMIF(Supplier,Waste_Input!E2681,TotalSampleWeight))</f>
        <v/>
      </c>
      <c r="H2681" s="150" t="str">
        <f t="shared" si="543"/>
        <v/>
      </c>
      <c r="I2681" s="150" t="str">
        <f t="shared" si="544"/>
        <v/>
      </c>
      <c r="J2681" s="150" t="str">
        <f t="shared" si="545"/>
        <v/>
      </c>
      <c r="K2681" s="150" t="str">
        <f t="shared" si="546"/>
        <v/>
      </c>
      <c r="L2681" s="150" t="str">
        <f t="shared" si="547"/>
        <v/>
      </c>
      <c r="M2681" s="150" t="str">
        <f t="shared" si="548"/>
        <v/>
      </c>
      <c r="N2681" s="172" t="str">
        <f t="shared" si="549"/>
        <v/>
      </c>
      <c r="O2681" s="150" t="str">
        <f t="shared" si="550"/>
        <v/>
      </c>
      <c r="P2681" s="151" t="str">
        <f t="shared" si="551"/>
        <v/>
      </c>
      <c r="Q2681" s="150" t="str">
        <f t="shared" si="541"/>
        <v/>
      </c>
      <c r="R2681" s="126" t="str">
        <f t="array" ref="R2681">IF(AND(ISTEXT(E2681),D2681="TR"),_xlfn.STDEV.S(IF(Supplier=E2681,Target)),"")</f>
        <v/>
      </c>
      <c r="S2681" s="143" t="e">
        <f t="shared" si="552"/>
        <v>#VALUE!</v>
      </c>
      <c r="T2681" s="146" t="e">
        <f t="shared" si="553"/>
        <v>#VALUE!</v>
      </c>
    </row>
    <row r="2682" spans="1:20" x14ac:dyDescent="0.2">
      <c r="A2682" s="14"/>
      <c r="B2682" s="14"/>
      <c r="C2682" s="14"/>
      <c r="D2682" s="14"/>
      <c r="E2682" s="14"/>
      <c r="F2682" s="149" t="str">
        <f t="shared" si="542"/>
        <v/>
      </c>
      <c r="G2682" s="148" t="str">
        <f>IF(F2682="","",SUMIF(Supplier,Waste_Input!E2682,TotalSampleWeight))</f>
        <v/>
      </c>
      <c r="H2682" s="150" t="str">
        <f t="shared" si="543"/>
        <v/>
      </c>
      <c r="I2682" s="150" t="str">
        <f t="shared" si="544"/>
        <v/>
      </c>
      <c r="J2682" s="150" t="str">
        <f t="shared" si="545"/>
        <v/>
      </c>
      <c r="K2682" s="150" t="str">
        <f t="shared" si="546"/>
        <v/>
      </c>
      <c r="L2682" s="150" t="str">
        <f t="shared" si="547"/>
        <v/>
      </c>
      <c r="M2682" s="150" t="str">
        <f t="shared" si="548"/>
        <v/>
      </c>
      <c r="N2682" s="172" t="str">
        <f t="shared" si="549"/>
        <v/>
      </c>
      <c r="O2682" s="150" t="str">
        <f t="shared" si="550"/>
        <v/>
      </c>
      <c r="P2682" s="151" t="str">
        <f t="shared" si="551"/>
        <v/>
      </c>
      <c r="Q2682" s="150" t="str">
        <f t="shared" si="541"/>
        <v/>
      </c>
      <c r="R2682" s="126" t="str">
        <f t="array" ref="R2682">IF(AND(ISTEXT(E2682),D2682="TR"),_xlfn.STDEV.S(IF(Supplier=E2682,Target)),"")</f>
        <v/>
      </c>
      <c r="S2682" s="143" t="e">
        <f t="shared" si="552"/>
        <v>#VALUE!</v>
      </c>
      <c r="T2682" s="146" t="e">
        <f t="shared" si="553"/>
        <v>#VALUE!</v>
      </c>
    </row>
    <row r="2683" spans="1:20" x14ac:dyDescent="0.2">
      <c r="A2683" s="14"/>
      <c r="B2683" s="14"/>
      <c r="C2683" s="14"/>
      <c r="D2683" s="14"/>
      <c r="E2683" s="14"/>
      <c r="F2683" s="149" t="str">
        <f t="shared" si="542"/>
        <v/>
      </c>
      <c r="G2683" s="148" t="str">
        <f>IF(F2683="","",SUMIF(Supplier,Waste_Input!E2683,TotalSampleWeight))</f>
        <v/>
      </c>
      <c r="H2683" s="150" t="str">
        <f t="shared" si="543"/>
        <v/>
      </c>
      <c r="I2683" s="150" t="str">
        <f t="shared" si="544"/>
        <v/>
      </c>
      <c r="J2683" s="150" t="str">
        <f t="shared" si="545"/>
        <v/>
      </c>
      <c r="K2683" s="150" t="str">
        <f t="shared" si="546"/>
        <v/>
      </c>
      <c r="L2683" s="150" t="str">
        <f t="shared" si="547"/>
        <v/>
      </c>
      <c r="M2683" s="150" t="str">
        <f t="shared" si="548"/>
        <v/>
      </c>
      <c r="N2683" s="172" t="str">
        <f t="shared" si="549"/>
        <v/>
      </c>
      <c r="O2683" s="150" t="str">
        <f t="shared" si="550"/>
        <v/>
      </c>
      <c r="P2683" s="151" t="str">
        <f t="shared" si="551"/>
        <v/>
      </c>
      <c r="Q2683" s="150" t="str">
        <f t="shared" si="541"/>
        <v/>
      </c>
      <c r="R2683" s="126" t="str">
        <f t="array" ref="R2683">IF(AND(ISTEXT(E2683),D2683="TR"),_xlfn.STDEV.S(IF(Supplier=E2683,Target)),"")</f>
        <v/>
      </c>
      <c r="S2683" s="143" t="e">
        <f t="shared" si="552"/>
        <v>#VALUE!</v>
      </c>
      <c r="T2683" s="146" t="e">
        <f t="shared" si="553"/>
        <v>#VALUE!</v>
      </c>
    </row>
    <row r="2684" spans="1:20" x14ac:dyDescent="0.2">
      <c r="A2684" s="14"/>
      <c r="B2684" s="14"/>
      <c r="C2684" s="14"/>
      <c r="D2684" s="14"/>
      <c r="E2684" s="14"/>
      <c r="F2684" s="149" t="str">
        <f t="shared" si="542"/>
        <v/>
      </c>
      <c r="G2684" s="148" t="str">
        <f>IF(F2684="","",SUMIF(Supplier,Waste_Input!E2684,TotalSampleWeight))</f>
        <v/>
      </c>
      <c r="H2684" s="150" t="str">
        <f t="shared" si="543"/>
        <v/>
      </c>
      <c r="I2684" s="150" t="str">
        <f t="shared" si="544"/>
        <v/>
      </c>
      <c r="J2684" s="150" t="str">
        <f t="shared" si="545"/>
        <v/>
      </c>
      <c r="K2684" s="150" t="str">
        <f t="shared" si="546"/>
        <v/>
      </c>
      <c r="L2684" s="150" t="str">
        <f t="shared" si="547"/>
        <v/>
      </c>
      <c r="M2684" s="150" t="str">
        <f t="shared" si="548"/>
        <v/>
      </c>
      <c r="N2684" s="172" t="str">
        <f t="shared" si="549"/>
        <v/>
      </c>
      <c r="O2684" s="150" t="str">
        <f t="shared" si="550"/>
        <v/>
      </c>
      <c r="P2684" s="151" t="str">
        <f t="shared" si="551"/>
        <v/>
      </c>
      <c r="Q2684" s="150" t="str">
        <f t="shared" si="541"/>
        <v/>
      </c>
      <c r="R2684" s="126" t="str">
        <f t="array" ref="R2684">IF(AND(ISTEXT(E2684),D2684="TR"),_xlfn.STDEV.S(IF(Supplier=E2684,Target)),"")</f>
        <v/>
      </c>
      <c r="S2684" s="143" t="e">
        <f t="shared" si="552"/>
        <v>#VALUE!</v>
      </c>
      <c r="T2684" s="146" t="e">
        <f t="shared" si="553"/>
        <v>#VALUE!</v>
      </c>
    </row>
    <row r="2685" spans="1:20" x14ac:dyDescent="0.2">
      <c r="A2685" s="14"/>
      <c r="B2685" s="14"/>
      <c r="C2685" s="14"/>
      <c r="D2685" s="14"/>
      <c r="E2685" s="14"/>
      <c r="F2685" s="149" t="str">
        <f t="shared" si="542"/>
        <v/>
      </c>
      <c r="G2685" s="148" t="str">
        <f>IF(F2685="","",SUMIF(Supplier,Waste_Input!E2685,TotalSampleWeight))</f>
        <v/>
      </c>
      <c r="H2685" s="150" t="str">
        <f t="shared" si="543"/>
        <v/>
      </c>
      <c r="I2685" s="150" t="str">
        <f t="shared" si="544"/>
        <v/>
      </c>
      <c r="J2685" s="150" t="str">
        <f t="shared" si="545"/>
        <v/>
      </c>
      <c r="K2685" s="150" t="str">
        <f t="shared" si="546"/>
        <v/>
      </c>
      <c r="L2685" s="150" t="str">
        <f t="shared" si="547"/>
        <v/>
      </c>
      <c r="M2685" s="150" t="str">
        <f t="shared" si="548"/>
        <v/>
      </c>
      <c r="N2685" s="172" t="str">
        <f t="shared" si="549"/>
        <v/>
      </c>
      <c r="O2685" s="150" t="str">
        <f t="shared" si="550"/>
        <v/>
      </c>
      <c r="P2685" s="151" t="str">
        <f t="shared" si="551"/>
        <v/>
      </c>
      <c r="Q2685" s="150" t="str">
        <f t="shared" si="541"/>
        <v/>
      </c>
      <c r="R2685" s="126" t="str">
        <f t="array" ref="R2685">IF(AND(ISTEXT(E2685),D2685="TR"),_xlfn.STDEV.S(IF(Supplier=E2685,Target)),"")</f>
        <v/>
      </c>
      <c r="S2685" s="143" t="e">
        <f t="shared" si="552"/>
        <v>#VALUE!</v>
      </c>
      <c r="T2685" s="146" t="e">
        <f t="shared" si="553"/>
        <v>#VALUE!</v>
      </c>
    </row>
    <row r="2686" spans="1:20" x14ac:dyDescent="0.2">
      <c r="A2686" s="14"/>
      <c r="B2686" s="14"/>
      <c r="C2686" s="14"/>
      <c r="D2686" s="14"/>
      <c r="E2686" s="14"/>
      <c r="F2686" s="149" t="str">
        <f t="shared" si="542"/>
        <v/>
      </c>
      <c r="G2686" s="148" t="str">
        <f>IF(F2686="","",SUMIF(Supplier,Waste_Input!E2686,TotalSampleWeight))</f>
        <v/>
      </c>
      <c r="H2686" s="150" t="str">
        <f t="shared" si="543"/>
        <v/>
      </c>
      <c r="I2686" s="150" t="str">
        <f t="shared" si="544"/>
        <v/>
      </c>
      <c r="J2686" s="150" t="str">
        <f t="shared" si="545"/>
        <v/>
      </c>
      <c r="K2686" s="150" t="str">
        <f t="shared" si="546"/>
        <v/>
      </c>
      <c r="L2686" s="150" t="str">
        <f t="shared" si="547"/>
        <v/>
      </c>
      <c r="M2686" s="150" t="str">
        <f t="shared" si="548"/>
        <v/>
      </c>
      <c r="N2686" s="172" t="str">
        <f t="shared" si="549"/>
        <v/>
      </c>
      <c r="O2686" s="150" t="str">
        <f t="shared" si="550"/>
        <v/>
      </c>
      <c r="P2686" s="151" t="str">
        <f t="shared" si="551"/>
        <v/>
      </c>
      <c r="Q2686" s="150" t="str">
        <f t="shared" si="541"/>
        <v/>
      </c>
      <c r="R2686" s="126" t="str">
        <f t="array" ref="R2686">IF(AND(ISTEXT(E2686),D2686="TR"),_xlfn.STDEV.S(IF(Supplier=E2686,Target)),"")</f>
        <v/>
      </c>
      <c r="S2686" s="143" t="e">
        <f t="shared" si="552"/>
        <v>#VALUE!</v>
      </c>
      <c r="T2686" s="146" t="e">
        <f t="shared" si="553"/>
        <v>#VALUE!</v>
      </c>
    </row>
    <row r="2687" spans="1:20" x14ac:dyDescent="0.2">
      <c r="A2687" s="14"/>
      <c r="B2687" s="14"/>
      <c r="C2687" s="14"/>
      <c r="D2687" s="14"/>
      <c r="E2687" s="14"/>
      <c r="F2687" s="149" t="str">
        <f t="shared" si="542"/>
        <v/>
      </c>
      <c r="G2687" s="148" t="str">
        <f>IF(F2687="","",SUMIF(Supplier,Waste_Input!E2687,TotalSampleWeight))</f>
        <v/>
      </c>
      <c r="H2687" s="150" t="str">
        <f t="shared" si="543"/>
        <v/>
      </c>
      <c r="I2687" s="150" t="str">
        <f t="shared" si="544"/>
        <v/>
      </c>
      <c r="J2687" s="150" t="str">
        <f t="shared" si="545"/>
        <v/>
      </c>
      <c r="K2687" s="150" t="str">
        <f t="shared" si="546"/>
        <v/>
      </c>
      <c r="L2687" s="150" t="str">
        <f t="shared" si="547"/>
        <v/>
      </c>
      <c r="M2687" s="150" t="str">
        <f t="shared" si="548"/>
        <v/>
      </c>
      <c r="N2687" s="172" t="str">
        <f t="shared" si="549"/>
        <v/>
      </c>
      <c r="O2687" s="150" t="str">
        <f t="shared" si="550"/>
        <v/>
      </c>
      <c r="P2687" s="151" t="str">
        <f t="shared" si="551"/>
        <v/>
      </c>
      <c r="Q2687" s="150" t="str">
        <f t="shared" si="541"/>
        <v/>
      </c>
      <c r="R2687" s="126" t="str">
        <f t="array" ref="R2687">IF(AND(ISTEXT(E2687),D2687="TR"),_xlfn.STDEV.S(IF(Supplier=E2687,Target)),"")</f>
        <v/>
      </c>
      <c r="S2687" s="143" t="e">
        <f t="shared" si="552"/>
        <v>#VALUE!</v>
      </c>
      <c r="T2687" s="146" t="e">
        <f t="shared" si="553"/>
        <v>#VALUE!</v>
      </c>
    </row>
    <row r="2688" spans="1:20" x14ac:dyDescent="0.2">
      <c r="A2688" s="14"/>
      <c r="B2688" s="14"/>
      <c r="C2688" s="14"/>
      <c r="D2688" s="14"/>
      <c r="E2688" s="14"/>
      <c r="F2688" s="149" t="str">
        <f t="shared" si="542"/>
        <v/>
      </c>
      <c r="G2688" s="148" t="str">
        <f>IF(F2688="","",SUMIF(Supplier,Waste_Input!E2688,TotalSampleWeight))</f>
        <v/>
      </c>
      <c r="H2688" s="150" t="str">
        <f t="shared" si="543"/>
        <v/>
      </c>
      <c r="I2688" s="150" t="str">
        <f t="shared" si="544"/>
        <v/>
      </c>
      <c r="J2688" s="150" t="str">
        <f t="shared" si="545"/>
        <v/>
      </c>
      <c r="K2688" s="150" t="str">
        <f t="shared" si="546"/>
        <v/>
      </c>
      <c r="L2688" s="150" t="str">
        <f t="shared" si="547"/>
        <v/>
      </c>
      <c r="M2688" s="150" t="str">
        <f t="shared" si="548"/>
        <v/>
      </c>
      <c r="N2688" s="172" t="str">
        <f t="shared" si="549"/>
        <v/>
      </c>
      <c r="O2688" s="150" t="str">
        <f t="shared" si="550"/>
        <v/>
      </c>
      <c r="P2688" s="151" t="str">
        <f t="shared" si="551"/>
        <v/>
      </c>
      <c r="Q2688" s="150" t="str">
        <f t="shared" si="541"/>
        <v/>
      </c>
      <c r="R2688" s="126" t="str">
        <f t="array" ref="R2688">IF(AND(ISTEXT(E2688),D2688="TR"),_xlfn.STDEV.S(IF(Supplier=E2688,Target)),"")</f>
        <v/>
      </c>
      <c r="S2688" s="143" t="e">
        <f t="shared" si="552"/>
        <v>#VALUE!</v>
      </c>
      <c r="T2688" s="146" t="e">
        <f t="shared" si="553"/>
        <v>#VALUE!</v>
      </c>
    </row>
    <row r="2689" spans="1:20" x14ac:dyDescent="0.2">
      <c r="A2689" s="14"/>
      <c r="B2689" s="14"/>
      <c r="C2689" s="14"/>
      <c r="D2689" s="14"/>
      <c r="E2689" s="14"/>
      <c r="F2689" s="149" t="str">
        <f t="shared" si="542"/>
        <v/>
      </c>
      <c r="G2689" s="148" t="str">
        <f>IF(F2689="","",SUMIF(Supplier,Waste_Input!E2689,TotalSampleWeight))</f>
        <v/>
      </c>
      <c r="H2689" s="150" t="str">
        <f t="shared" si="543"/>
        <v/>
      </c>
      <c r="I2689" s="150" t="str">
        <f t="shared" si="544"/>
        <v/>
      </c>
      <c r="J2689" s="150" t="str">
        <f t="shared" si="545"/>
        <v/>
      </c>
      <c r="K2689" s="150" t="str">
        <f t="shared" si="546"/>
        <v/>
      </c>
      <c r="L2689" s="150" t="str">
        <f t="shared" si="547"/>
        <v/>
      </c>
      <c r="M2689" s="150" t="str">
        <f t="shared" si="548"/>
        <v/>
      </c>
      <c r="N2689" s="172" t="str">
        <f t="shared" si="549"/>
        <v/>
      </c>
      <c r="O2689" s="150" t="str">
        <f t="shared" si="550"/>
        <v/>
      </c>
      <c r="P2689" s="151" t="str">
        <f t="shared" si="551"/>
        <v/>
      </c>
      <c r="Q2689" s="150" t="str">
        <f t="shared" si="541"/>
        <v/>
      </c>
      <c r="R2689" s="126" t="str">
        <f t="array" ref="R2689">IF(AND(ISTEXT(E2689),D2689="TR"),_xlfn.STDEV.S(IF(Supplier=E2689,Target)),"")</f>
        <v/>
      </c>
      <c r="S2689" s="143" t="e">
        <f t="shared" si="552"/>
        <v>#VALUE!</v>
      </c>
      <c r="T2689" s="146" t="e">
        <f t="shared" si="553"/>
        <v>#VALUE!</v>
      </c>
    </row>
    <row r="2690" spans="1:20" x14ac:dyDescent="0.2">
      <c r="A2690" s="14"/>
      <c r="B2690" s="14"/>
      <c r="C2690" s="14"/>
      <c r="D2690" s="14"/>
      <c r="E2690" s="14"/>
      <c r="F2690" s="149" t="str">
        <f t="shared" si="542"/>
        <v/>
      </c>
      <c r="G2690" s="148" t="str">
        <f>IF(F2690="","",SUMIF(Supplier,Waste_Input!E2690,TotalSampleWeight))</f>
        <v/>
      </c>
      <c r="H2690" s="150" t="str">
        <f t="shared" si="543"/>
        <v/>
      </c>
      <c r="I2690" s="150" t="str">
        <f t="shared" si="544"/>
        <v/>
      </c>
      <c r="J2690" s="150" t="str">
        <f t="shared" si="545"/>
        <v/>
      </c>
      <c r="K2690" s="150" t="str">
        <f t="shared" si="546"/>
        <v/>
      </c>
      <c r="L2690" s="150" t="str">
        <f t="shared" si="547"/>
        <v/>
      </c>
      <c r="M2690" s="150" t="str">
        <f t="shared" si="548"/>
        <v/>
      </c>
      <c r="N2690" s="172" t="str">
        <f t="shared" si="549"/>
        <v/>
      </c>
      <c r="O2690" s="150" t="str">
        <f t="shared" si="550"/>
        <v/>
      </c>
      <c r="P2690" s="151" t="str">
        <f t="shared" si="551"/>
        <v/>
      </c>
      <c r="Q2690" s="150" t="str">
        <f t="shared" ref="Q2690:Q2753" si="554">IFERROR(IF(AND(ISTEXT(E2690),D2690="TR"),AVERAGEIF(Supplier,E2690,Fragments),""),"")</f>
        <v/>
      </c>
      <c r="R2690" s="126" t="str">
        <f t="array" ref="R2690">IF(AND(ISTEXT(E2690),D2690="TR"),_xlfn.STDEV.S(IF(Supplier=E2690,Target)),"")</f>
        <v/>
      </c>
      <c r="S2690" s="143" t="e">
        <f t="shared" si="552"/>
        <v>#VALUE!</v>
      </c>
      <c r="T2690" s="146" t="e">
        <f t="shared" si="553"/>
        <v>#VALUE!</v>
      </c>
    </row>
    <row r="2691" spans="1:20" x14ac:dyDescent="0.2">
      <c r="A2691" s="14"/>
      <c r="B2691" s="14"/>
      <c r="C2691" s="14"/>
      <c r="D2691" s="14"/>
      <c r="E2691" s="14"/>
      <c r="F2691" s="149" t="str">
        <f t="shared" ref="F2691:F2754" si="555">IF(AND(ISTEXT(E2691),D2691="TR"),COUNTIF(Supplier,"*"&amp;E2691&amp;"*"),"")</f>
        <v/>
      </c>
      <c r="G2691" s="148" t="str">
        <f>IF(F2691="","",SUMIF(Supplier,Waste_Input!E2691,TotalSampleWeight))</f>
        <v/>
      </c>
      <c r="H2691" s="150" t="str">
        <f t="shared" ref="H2691:H2754" si="556">IFERROR(IF(AND(ISTEXT(E2691),D2691="TR"),AVERAGEIF(Supplier,E2691,Plastic),""),"")</f>
        <v/>
      </c>
      <c r="I2691" s="150" t="str">
        <f t="shared" ref="I2691:I2754" si="557">IFERROR(IF(AND(ISTEXT(E2691),D2691="TR"),AVERAGEIF(Supplier,E2691,Glass),""),"")</f>
        <v/>
      </c>
      <c r="J2691" s="150" t="str">
        <f t="shared" ref="J2691:J2754" si="558">IFERROR(IF(AND(ISTEXT(E2691),D2691="TR"),AVERAGEIF(Supplier,E2691,Paper),""),"")</f>
        <v/>
      </c>
      <c r="K2691" s="150" t="str">
        <f t="shared" ref="K2691:K2754" si="559">IFERROR(IF(AND(ISTEXT(E2691),D2691="TR"),AVERAGEIF(Supplier,E2691,Cardboard),""),"")</f>
        <v/>
      </c>
      <c r="L2691" s="150" t="str">
        <f t="shared" ref="L2691:L2754" si="560">IFERROR(IF(AND(ISTEXT(E2691),D2691="TR"),AVERAGEIF(Supplier,E2691,Metals),""),"")</f>
        <v/>
      </c>
      <c r="M2691" s="150" t="str">
        <f t="shared" ref="M2691:M2754" si="561">IFERROR(IF(AND(ISTEXT(E2691),D2691="TR"),AVERAGEIF(Supplier,E2691,Target),""),"")</f>
        <v/>
      </c>
      <c r="N2691" s="172" t="str">
        <f t="shared" ref="N2691:N2754" si="562">IFERROR(R2691,"")</f>
        <v/>
      </c>
      <c r="O2691" s="150" t="str">
        <f t="shared" ref="O2691:O2754" si="563">IFERROR(IF(AND(ISTEXT(E2691),D2691="TR"), AVERAGEIF(Supplier,E2691,NonTarget),""),"")</f>
        <v/>
      </c>
      <c r="P2691" s="151" t="str">
        <f t="shared" ref="P2691:P2754" si="564">IFERROR(IF(AND(ISTEXT(E2691),D2691="TR"),AVERAGEIF(Supplier,E2691,NonRecycable),""),"")</f>
        <v/>
      </c>
      <c r="Q2691" s="150" t="str">
        <f t="shared" si="554"/>
        <v/>
      </c>
      <c r="R2691" s="126" t="str">
        <f t="array" ref="R2691">IF(AND(ISTEXT(E2691),D2691="TR"),_xlfn.STDEV.S(IF(Supplier=E2691,Target)),"")</f>
        <v/>
      </c>
      <c r="S2691" s="143" t="e">
        <f t="shared" ref="S2691:S2754" si="565">F2691-ROUNDDOWN(C2691/125,0)</f>
        <v>#VALUE!</v>
      </c>
      <c r="T2691" s="146" t="e">
        <f t="shared" ref="T2691:T2754" si="566">G2691/F2691</f>
        <v>#VALUE!</v>
      </c>
    </row>
    <row r="2692" spans="1:20" x14ac:dyDescent="0.2">
      <c r="A2692" s="14"/>
      <c r="B2692" s="14"/>
      <c r="C2692" s="14"/>
      <c r="D2692" s="14"/>
      <c r="E2692" s="14"/>
      <c r="F2692" s="149" t="str">
        <f t="shared" si="555"/>
        <v/>
      </c>
      <c r="G2692" s="148" t="str">
        <f>IF(F2692="","",SUMIF(Supplier,Waste_Input!E2692,TotalSampleWeight))</f>
        <v/>
      </c>
      <c r="H2692" s="150" t="str">
        <f t="shared" si="556"/>
        <v/>
      </c>
      <c r="I2692" s="150" t="str">
        <f t="shared" si="557"/>
        <v/>
      </c>
      <c r="J2692" s="150" t="str">
        <f t="shared" si="558"/>
        <v/>
      </c>
      <c r="K2692" s="150" t="str">
        <f t="shared" si="559"/>
        <v/>
      </c>
      <c r="L2692" s="150" t="str">
        <f t="shared" si="560"/>
        <v/>
      </c>
      <c r="M2692" s="150" t="str">
        <f t="shared" si="561"/>
        <v/>
      </c>
      <c r="N2692" s="172" t="str">
        <f t="shared" si="562"/>
        <v/>
      </c>
      <c r="O2692" s="150" t="str">
        <f t="shared" si="563"/>
        <v/>
      </c>
      <c r="P2692" s="151" t="str">
        <f t="shared" si="564"/>
        <v/>
      </c>
      <c r="Q2692" s="150" t="str">
        <f t="shared" si="554"/>
        <v/>
      </c>
      <c r="R2692" s="126" t="str">
        <f t="array" ref="R2692">IF(AND(ISTEXT(E2692),D2692="TR"),_xlfn.STDEV.S(IF(Supplier=E2692,Target)),"")</f>
        <v/>
      </c>
      <c r="S2692" s="143" t="e">
        <f t="shared" si="565"/>
        <v>#VALUE!</v>
      </c>
      <c r="T2692" s="146" t="e">
        <f t="shared" si="566"/>
        <v>#VALUE!</v>
      </c>
    </row>
    <row r="2693" spans="1:20" x14ac:dyDescent="0.2">
      <c r="A2693" s="14"/>
      <c r="B2693" s="14"/>
      <c r="C2693" s="14"/>
      <c r="D2693" s="14"/>
      <c r="E2693" s="14"/>
      <c r="F2693" s="149" t="str">
        <f t="shared" si="555"/>
        <v/>
      </c>
      <c r="G2693" s="148" t="str">
        <f>IF(F2693="","",SUMIF(Supplier,Waste_Input!E2693,TotalSampleWeight))</f>
        <v/>
      </c>
      <c r="H2693" s="150" t="str">
        <f t="shared" si="556"/>
        <v/>
      </c>
      <c r="I2693" s="150" t="str">
        <f t="shared" si="557"/>
        <v/>
      </c>
      <c r="J2693" s="150" t="str">
        <f t="shared" si="558"/>
        <v/>
      </c>
      <c r="K2693" s="150" t="str">
        <f t="shared" si="559"/>
        <v/>
      </c>
      <c r="L2693" s="150" t="str">
        <f t="shared" si="560"/>
        <v/>
      </c>
      <c r="M2693" s="150" t="str">
        <f t="shared" si="561"/>
        <v/>
      </c>
      <c r="N2693" s="172" t="str">
        <f t="shared" si="562"/>
        <v/>
      </c>
      <c r="O2693" s="150" t="str">
        <f t="shared" si="563"/>
        <v/>
      </c>
      <c r="P2693" s="151" t="str">
        <f t="shared" si="564"/>
        <v/>
      </c>
      <c r="Q2693" s="150" t="str">
        <f t="shared" si="554"/>
        <v/>
      </c>
      <c r="R2693" s="126" t="str">
        <f t="array" ref="R2693">IF(AND(ISTEXT(E2693),D2693="TR"),_xlfn.STDEV.S(IF(Supplier=E2693,Target)),"")</f>
        <v/>
      </c>
      <c r="S2693" s="143" t="e">
        <f t="shared" si="565"/>
        <v>#VALUE!</v>
      </c>
      <c r="T2693" s="146" t="e">
        <f t="shared" si="566"/>
        <v>#VALUE!</v>
      </c>
    </row>
    <row r="2694" spans="1:20" x14ac:dyDescent="0.2">
      <c r="A2694" s="14"/>
      <c r="B2694" s="14"/>
      <c r="C2694" s="14"/>
      <c r="D2694" s="14"/>
      <c r="E2694" s="14"/>
      <c r="F2694" s="149" t="str">
        <f t="shared" si="555"/>
        <v/>
      </c>
      <c r="G2694" s="148" t="str">
        <f>IF(F2694="","",SUMIF(Supplier,Waste_Input!E2694,TotalSampleWeight))</f>
        <v/>
      </c>
      <c r="H2694" s="150" t="str">
        <f t="shared" si="556"/>
        <v/>
      </c>
      <c r="I2694" s="150" t="str">
        <f t="shared" si="557"/>
        <v/>
      </c>
      <c r="J2694" s="150" t="str">
        <f t="shared" si="558"/>
        <v/>
      </c>
      <c r="K2694" s="150" t="str">
        <f t="shared" si="559"/>
        <v/>
      </c>
      <c r="L2694" s="150" t="str">
        <f t="shared" si="560"/>
        <v/>
      </c>
      <c r="M2694" s="150" t="str">
        <f t="shared" si="561"/>
        <v/>
      </c>
      <c r="N2694" s="172" t="str">
        <f t="shared" si="562"/>
        <v/>
      </c>
      <c r="O2694" s="150" t="str">
        <f t="shared" si="563"/>
        <v/>
      </c>
      <c r="P2694" s="151" t="str">
        <f t="shared" si="564"/>
        <v/>
      </c>
      <c r="Q2694" s="150" t="str">
        <f t="shared" si="554"/>
        <v/>
      </c>
      <c r="R2694" s="126" t="str">
        <f t="array" ref="R2694">IF(AND(ISTEXT(E2694),D2694="TR"),_xlfn.STDEV.S(IF(Supplier=E2694,Target)),"")</f>
        <v/>
      </c>
      <c r="S2694" s="143" t="e">
        <f t="shared" si="565"/>
        <v>#VALUE!</v>
      </c>
      <c r="T2694" s="146" t="e">
        <f t="shared" si="566"/>
        <v>#VALUE!</v>
      </c>
    </row>
    <row r="2695" spans="1:20" x14ac:dyDescent="0.2">
      <c r="A2695" s="14"/>
      <c r="B2695" s="14"/>
      <c r="C2695" s="14"/>
      <c r="D2695" s="14"/>
      <c r="E2695" s="14"/>
      <c r="F2695" s="149" t="str">
        <f t="shared" si="555"/>
        <v/>
      </c>
      <c r="G2695" s="148" t="str">
        <f>IF(F2695="","",SUMIF(Supplier,Waste_Input!E2695,TotalSampleWeight))</f>
        <v/>
      </c>
      <c r="H2695" s="150" t="str">
        <f t="shared" si="556"/>
        <v/>
      </c>
      <c r="I2695" s="150" t="str">
        <f t="shared" si="557"/>
        <v/>
      </c>
      <c r="J2695" s="150" t="str">
        <f t="shared" si="558"/>
        <v/>
      </c>
      <c r="K2695" s="150" t="str">
        <f t="shared" si="559"/>
        <v/>
      </c>
      <c r="L2695" s="150" t="str">
        <f t="shared" si="560"/>
        <v/>
      </c>
      <c r="M2695" s="150" t="str">
        <f t="shared" si="561"/>
        <v/>
      </c>
      <c r="N2695" s="172" t="str">
        <f t="shared" si="562"/>
        <v/>
      </c>
      <c r="O2695" s="150" t="str">
        <f t="shared" si="563"/>
        <v/>
      </c>
      <c r="P2695" s="151" t="str">
        <f t="shared" si="564"/>
        <v/>
      </c>
      <c r="Q2695" s="150" t="str">
        <f t="shared" si="554"/>
        <v/>
      </c>
      <c r="R2695" s="126" t="str">
        <f t="array" ref="R2695">IF(AND(ISTEXT(E2695),D2695="TR"),_xlfn.STDEV.S(IF(Supplier=E2695,Target)),"")</f>
        <v/>
      </c>
      <c r="S2695" s="143" t="e">
        <f t="shared" si="565"/>
        <v>#VALUE!</v>
      </c>
      <c r="T2695" s="146" t="e">
        <f t="shared" si="566"/>
        <v>#VALUE!</v>
      </c>
    </row>
    <row r="2696" spans="1:20" x14ac:dyDescent="0.2">
      <c r="A2696" s="14"/>
      <c r="B2696" s="14"/>
      <c r="C2696" s="14"/>
      <c r="D2696" s="14"/>
      <c r="E2696" s="14"/>
      <c r="F2696" s="149" t="str">
        <f t="shared" si="555"/>
        <v/>
      </c>
      <c r="G2696" s="148" t="str">
        <f>IF(F2696="","",SUMIF(Supplier,Waste_Input!E2696,TotalSampleWeight))</f>
        <v/>
      </c>
      <c r="H2696" s="150" t="str">
        <f t="shared" si="556"/>
        <v/>
      </c>
      <c r="I2696" s="150" t="str">
        <f t="shared" si="557"/>
        <v/>
      </c>
      <c r="J2696" s="150" t="str">
        <f t="shared" si="558"/>
        <v/>
      </c>
      <c r="K2696" s="150" t="str">
        <f t="shared" si="559"/>
        <v/>
      </c>
      <c r="L2696" s="150" t="str">
        <f t="shared" si="560"/>
        <v/>
      </c>
      <c r="M2696" s="150" t="str">
        <f t="shared" si="561"/>
        <v/>
      </c>
      <c r="N2696" s="172" t="str">
        <f t="shared" si="562"/>
        <v/>
      </c>
      <c r="O2696" s="150" t="str">
        <f t="shared" si="563"/>
        <v/>
      </c>
      <c r="P2696" s="151" t="str">
        <f t="shared" si="564"/>
        <v/>
      </c>
      <c r="Q2696" s="150" t="str">
        <f t="shared" si="554"/>
        <v/>
      </c>
      <c r="R2696" s="126" t="str">
        <f t="array" ref="R2696">IF(AND(ISTEXT(E2696),D2696="TR"),_xlfn.STDEV.S(IF(Supplier=E2696,Target)),"")</f>
        <v/>
      </c>
      <c r="S2696" s="143" t="e">
        <f t="shared" si="565"/>
        <v>#VALUE!</v>
      </c>
      <c r="T2696" s="146" t="e">
        <f t="shared" si="566"/>
        <v>#VALUE!</v>
      </c>
    </row>
    <row r="2697" spans="1:20" x14ac:dyDescent="0.2">
      <c r="A2697" s="14"/>
      <c r="B2697" s="14"/>
      <c r="C2697" s="14"/>
      <c r="D2697" s="14"/>
      <c r="E2697" s="14"/>
      <c r="F2697" s="149" t="str">
        <f t="shared" si="555"/>
        <v/>
      </c>
      <c r="G2697" s="148" t="str">
        <f>IF(F2697="","",SUMIF(Supplier,Waste_Input!E2697,TotalSampleWeight))</f>
        <v/>
      </c>
      <c r="H2697" s="150" t="str">
        <f t="shared" si="556"/>
        <v/>
      </c>
      <c r="I2697" s="150" t="str">
        <f t="shared" si="557"/>
        <v/>
      </c>
      <c r="J2697" s="150" t="str">
        <f t="shared" si="558"/>
        <v/>
      </c>
      <c r="K2697" s="150" t="str">
        <f t="shared" si="559"/>
        <v/>
      </c>
      <c r="L2697" s="150" t="str">
        <f t="shared" si="560"/>
        <v/>
      </c>
      <c r="M2697" s="150" t="str">
        <f t="shared" si="561"/>
        <v/>
      </c>
      <c r="N2697" s="172" t="str">
        <f t="shared" si="562"/>
        <v/>
      </c>
      <c r="O2697" s="150" t="str">
        <f t="shared" si="563"/>
        <v/>
      </c>
      <c r="P2697" s="151" t="str">
        <f t="shared" si="564"/>
        <v/>
      </c>
      <c r="Q2697" s="150" t="str">
        <f t="shared" si="554"/>
        <v/>
      </c>
      <c r="R2697" s="126" t="str">
        <f t="array" ref="R2697">IF(AND(ISTEXT(E2697),D2697="TR"),_xlfn.STDEV.S(IF(Supplier=E2697,Target)),"")</f>
        <v/>
      </c>
      <c r="S2697" s="143" t="e">
        <f t="shared" si="565"/>
        <v>#VALUE!</v>
      </c>
      <c r="T2697" s="146" t="e">
        <f t="shared" si="566"/>
        <v>#VALUE!</v>
      </c>
    </row>
    <row r="2698" spans="1:20" x14ac:dyDescent="0.2">
      <c r="A2698" s="14"/>
      <c r="B2698" s="14"/>
      <c r="C2698" s="14"/>
      <c r="D2698" s="14"/>
      <c r="E2698" s="14"/>
      <c r="F2698" s="149" t="str">
        <f t="shared" si="555"/>
        <v/>
      </c>
      <c r="G2698" s="148" t="str">
        <f>IF(F2698="","",SUMIF(Supplier,Waste_Input!E2698,TotalSampleWeight))</f>
        <v/>
      </c>
      <c r="H2698" s="150" t="str">
        <f t="shared" si="556"/>
        <v/>
      </c>
      <c r="I2698" s="150" t="str">
        <f t="shared" si="557"/>
        <v/>
      </c>
      <c r="J2698" s="150" t="str">
        <f t="shared" si="558"/>
        <v/>
      </c>
      <c r="K2698" s="150" t="str">
        <f t="shared" si="559"/>
        <v/>
      </c>
      <c r="L2698" s="150" t="str">
        <f t="shared" si="560"/>
        <v/>
      </c>
      <c r="M2698" s="150" t="str">
        <f t="shared" si="561"/>
        <v/>
      </c>
      <c r="N2698" s="172" t="str">
        <f t="shared" si="562"/>
        <v/>
      </c>
      <c r="O2698" s="150" t="str">
        <f t="shared" si="563"/>
        <v/>
      </c>
      <c r="P2698" s="151" t="str">
        <f t="shared" si="564"/>
        <v/>
      </c>
      <c r="Q2698" s="150" t="str">
        <f t="shared" si="554"/>
        <v/>
      </c>
      <c r="R2698" s="126" t="str">
        <f t="array" ref="R2698">IF(AND(ISTEXT(E2698),D2698="TR"),_xlfn.STDEV.S(IF(Supplier=E2698,Target)),"")</f>
        <v/>
      </c>
      <c r="S2698" s="143" t="e">
        <f t="shared" si="565"/>
        <v>#VALUE!</v>
      </c>
      <c r="T2698" s="146" t="e">
        <f t="shared" si="566"/>
        <v>#VALUE!</v>
      </c>
    </row>
    <row r="2699" spans="1:20" x14ac:dyDescent="0.2">
      <c r="A2699" s="14"/>
      <c r="B2699" s="14"/>
      <c r="C2699" s="14"/>
      <c r="D2699" s="14"/>
      <c r="E2699" s="14"/>
      <c r="F2699" s="149" t="str">
        <f t="shared" si="555"/>
        <v/>
      </c>
      <c r="G2699" s="148" t="str">
        <f>IF(F2699="","",SUMIF(Supplier,Waste_Input!E2699,TotalSampleWeight))</f>
        <v/>
      </c>
      <c r="H2699" s="150" t="str">
        <f t="shared" si="556"/>
        <v/>
      </c>
      <c r="I2699" s="150" t="str">
        <f t="shared" si="557"/>
        <v/>
      </c>
      <c r="J2699" s="150" t="str">
        <f t="shared" si="558"/>
        <v/>
      </c>
      <c r="K2699" s="150" t="str">
        <f t="shared" si="559"/>
        <v/>
      </c>
      <c r="L2699" s="150" t="str">
        <f t="shared" si="560"/>
        <v/>
      </c>
      <c r="M2699" s="150" t="str">
        <f t="shared" si="561"/>
        <v/>
      </c>
      <c r="N2699" s="172" t="str">
        <f t="shared" si="562"/>
        <v/>
      </c>
      <c r="O2699" s="150" t="str">
        <f t="shared" si="563"/>
        <v/>
      </c>
      <c r="P2699" s="151" t="str">
        <f t="shared" si="564"/>
        <v/>
      </c>
      <c r="Q2699" s="150" t="str">
        <f t="shared" si="554"/>
        <v/>
      </c>
      <c r="R2699" s="126" t="str">
        <f t="array" ref="R2699">IF(AND(ISTEXT(E2699),D2699="TR"),_xlfn.STDEV.S(IF(Supplier=E2699,Target)),"")</f>
        <v/>
      </c>
      <c r="S2699" s="143" t="e">
        <f t="shared" si="565"/>
        <v>#VALUE!</v>
      </c>
      <c r="T2699" s="146" t="e">
        <f t="shared" si="566"/>
        <v>#VALUE!</v>
      </c>
    </row>
    <row r="2700" spans="1:20" x14ac:dyDescent="0.2">
      <c r="A2700" s="14"/>
      <c r="B2700" s="14"/>
      <c r="C2700" s="14"/>
      <c r="D2700" s="14"/>
      <c r="E2700" s="14"/>
      <c r="F2700" s="149" t="str">
        <f t="shared" si="555"/>
        <v/>
      </c>
      <c r="G2700" s="148" t="str">
        <f>IF(F2700="","",SUMIF(Supplier,Waste_Input!E2700,TotalSampleWeight))</f>
        <v/>
      </c>
      <c r="H2700" s="150" t="str">
        <f t="shared" si="556"/>
        <v/>
      </c>
      <c r="I2700" s="150" t="str">
        <f t="shared" si="557"/>
        <v/>
      </c>
      <c r="J2700" s="150" t="str">
        <f t="shared" si="558"/>
        <v/>
      </c>
      <c r="K2700" s="150" t="str">
        <f t="shared" si="559"/>
        <v/>
      </c>
      <c r="L2700" s="150" t="str">
        <f t="shared" si="560"/>
        <v/>
      </c>
      <c r="M2700" s="150" t="str">
        <f t="shared" si="561"/>
        <v/>
      </c>
      <c r="N2700" s="172" t="str">
        <f t="shared" si="562"/>
        <v/>
      </c>
      <c r="O2700" s="150" t="str">
        <f t="shared" si="563"/>
        <v/>
      </c>
      <c r="P2700" s="151" t="str">
        <f t="shared" si="564"/>
        <v/>
      </c>
      <c r="Q2700" s="150" t="str">
        <f t="shared" si="554"/>
        <v/>
      </c>
      <c r="R2700" s="126" t="str">
        <f t="array" ref="R2700">IF(AND(ISTEXT(E2700),D2700="TR"),_xlfn.STDEV.S(IF(Supplier=E2700,Target)),"")</f>
        <v/>
      </c>
      <c r="S2700" s="143" t="e">
        <f t="shared" si="565"/>
        <v>#VALUE!</v>
      </c>
      <c r="T2700" s="146" t="e">
        <f t="shared" si="566"/>
        <v>#VALUE!</v>
      </c>
    </row>
    <row r="2701" spans="1:20" x14ac:dyDescent="0.2">
      <c r="A2701" s="14"/>
      <c r="B2701" s="14"/>
      <c r="C2701" s="14"/>
      <c r="D2701" s="14"/>
      <c r="E2701" s="14"/>
      <c r="F2701" s="149" t="str">
        <f t="shared" si="555"/>
        <v/>
      </c>
      <c r="G2701" s="148" t="str">
        <f>IF(F2701="","",SUMIF(Supplier,Waste_Input!E2701,TotalSampleWeight))</f>
        <v/>
      </c>
      <c r="H2701" s="150" t="str">
        <f t="shared" si="556"/>
        <v/>
      </c>
      <c r="I2701" s="150" t="str">
        <f t="shared" si="557"/>
        <v/>
      </c>
      <c r="J2701" s="150" t="str">
        <f t="shared" si="558"/>
        <v/>
      </c>
      <c r="K2701" s="150" t="str">
        <f t="shared" si="559"/>
        <v/>
      </c>
      <c r="L2701" s="150" t="str">
        <f t="shared" si="560"/>
        <v/>
      </c>
      <c r="M2701" s="150" t="str">
        <f t="shared" si="561"/>
        <v/>
      </c>
      <c r="N2701" s="172" t="str">
        <f t="shared" si="562"/>
        <v/>
      </c>
      <c r="O2701" s="150" t="str">
        <f t="shared" si="563"/>
        <v/>
      </c>
      <c r="P2701" s="151" t="str">
        <f t="shared" si="564"/>
        <v/>
      </c>
      <c r="Q2701" s="150" t="str">
        <f t="shared" si="554"/>
        <v/>
      </c>
      <c r="R2701" s="126" t="str">
        <f t="array" ref="R2701">IF(AND(ISTEXT(E2701),D2701="TR"),_xlfn.STDEV.S(IF(Supplier=E2701,Target)),"")</f>
        <v/>
      </c>
      <c r="S2701" s="143" t="e">
        <f t="shared" si="565"/>
        <v>#VALUE!</v>
      </c>
      <c r="T2701" s="146" t="e">
        <f t="shared" si="566"/>
        <v>#VALUE!</v>
      </c>
    </row>
    <row r="2702" spans="1:20" x14ac:dyDescent="0.2">
      <c r="A2702" s="14"/>
      <c r="B2702" s="14"/>
      <c r="C2702" s="14"/>
      <c r="D2702" s="14"/>
      <c r="E2702" s="14"/>
      <c r="F2702" s="149" t="str">
        <f t="shared" si="555"/>
        <v/>
      </c>
      <c r="G2702" s="148" t="str">
        <f>IF(F2702="","",SUMIF(Supplier,Waste_Input!E2702,TotalSampleWeight))</f>
        <v/>
      </c>
      <c r="H2702" s="150" t="str">
        <f t="shared" si="556"/>
        <v/>
      </c>
      <c r="I2702" s="150" t="str">
        <f t="shared" si="557"/>
        <v/>
      </c>
      <c r="J2702" s="150" t="str">
        <f t="shared" si="558"/>
        <v/>
      </c>
      <c r="K2702" s="150" t="str">
        <f t="shared" si="559"/>
        <v/>
      </c>
      <c r="L2702" s="150" t="str">
        <f t="shared" si="560"/>
        <v/>
      </c>
      <c r="M2702" s="150" t="str">
        <f t="shared" si="561"/>
        <v/>
      </c>
      <c r="N2702" s="172" t="str">
        <f t="shared" si="562"/>
        <v/>
      </c>
      <c r="O2702" s="150" t="str">
        <f t="shared" si="563"/>
        <v/>
      </c>
      <c r="P2702" s="151" t="str">
        <f t="shared" si="564"/>
        <v/>
      </c>
      <c r="Q2702" s="150" t="str">
        <f t="shared" si="554"/>
        <v/>
      </c>
      <c r="R2702" s="126" t="str">
        <f t="array" ref="R2702">IF(AND(ISTEXT(E2702),D2702="TR"),_xlfn.STDEV.S(IF(Supplier=E2702,Target)),"")</f>
        <v/>
      </c>
      <c r="S2702" s="143" t="e">
        <f t="shared" si="565"/>
        <v>#VALUE!</v>
      </c>
      <c r="T2702" s="146" t="e">
        <f t="shared" si="566"/>
        <v>#VALUE!</v>
      </c>
    </row>
    <row r="2703" spans="1:20" x14ac:dyDescent="0.2">
      <c r="A2703" s="14"/>
      <c r="B2703" s="14"/>
      <c r="C2703" s="14"/>
      <c r="D2703" s="14"/>
      <c r="E2703" s="14"/>
      <c r="F2703" s="149" t="str">
        <f t="shared" si="555"/>
        <v/>
      </c>
      <c r="G2703" s="148" t="str">
        <f>IF(F2703="","",SUMIF(Supplier,Waste_Input!E2703,TotalSampleWeight))</f>
        <v/>
      </c>
      <c r="H2703" s="150" t="str">
        <f t="shared" si="556"/>
        <v/>
      </c>
      <c r="I2703" s="150" t="str">
        <f t="shared" si="557"/>
        <v/>
      </c>
      <c r="J2703" s="150" t="str">
        <f t="shared" si="558"/>
        <v/>
      </c>
      <c r="K2703" s="150" t="str">
        <f t="shared" si="559"/>
        <v/>
      </c>
      <c r="L2703" s="150" t="str">
        <f t="shared" si="560"/>
        <v/>
      </c>
      <c r="M2703" s="150" t="str">
        <f t="shared" si="561"/>
        <v/>
      </c>
      <c r="N2703" s="172" t="str">
        <f t="shared" si="562"/>
        <v/>
      </c>
      <c r="O2703" s="150" t="str">
        <f t="shared" si="563"/>
        <v/>
      </c>
      <c r="P2703" s="151" t="str">
        <f t="shared" si="564"/>
        <v/>
      </c>
      <c r="Q2703" s="150" t="str">
        <f t="shared" si="554"/>
        <v/>
      </c>
      <c r="R2703" s="126" t="str">
        <f t="array" ref="R2703">IF(AND(ISTEXT(E2703),D2703="TR"),_xlfn.STDEV.S(IF(Supplier=E2703,Target)),"")</f>
        <v/>
      </c>
      <c r="S2703" s="143" t="e">
        <f t="shared" si="565"/>
        <v>#VALUE!</v>
      </c>
      <c r="T2703" s="146" t="e">
        <f t="shared" si="566"/>
        <v>#VALUE!</v>
      </c>
    </row>
    <row r="2704" spans="1:20" x14ac:dyDescent="0.2">
      <c r="A2704" s="14"/>
      <c r="B2704" s="14"/>
      <c r="C2704" s="14"/>
      <c r="D2704" s="14"/>
      <c r="E2704" s="14"/>
      <c r="F2704" s="149" t="str">
        <f t="shared" si="555"/>
        <v/>
      </c>
      <c r="G2704" s="148" t="str">
        <f>IF(F2704="","",SUMIF(Supplier,Waste_Input!E2704,TotalSampleWeight))</f>
        <v/>
      </c>
      <c r="H2704" s="150" t="str">
        <f t="shared" si="556"/>
        <v/>
      </c>
      <c r="I2704" s="150" t="str">
        <f t="shared" si="557"/>
        <v/>
      </c>
      <c r="J2704" s="150" t="str">
        <f t="shared" si="558"/>
        <v/>
      </c>
      <c r="K2704" s="150" t="str">
        <f t="shared" si="559"/>
        <v/>
      </c>
      <c r="L2704" s="150" t="str">
        <f t="shared" si="560"/>
        <v/>
      </c>
      <c r="M2704" s="150" t="str">
        <f t="shared" si="561"/>
        <v/>
      </c>
      <c r="N2704" s="172" t="str">
        <f t="shared" si="562"/>
        <v/>
      </c>
      <c r="O2704" s="150" t="str">
        <f t="shared" si="563"/>
        <v/>
      </c>
      <c r="P2704" s="151" t="str">
        <f t="shared" si="564"/>
        <v/>
      </c>
      <c r="Q2704" s="150" t="str">
        <f t="shared" si="554"/>
        <v/>
      </c>
      <c r="R2704" s="126" t="str">
        <f t="array" ref="R2704">IF(AND(ISTEXT(E2704),D2704="TR"),_xlfn.STDEV.S(IF(Supplier=E2704,Target)),"")</f>
        <v/>
      </c>
      <c r="S2704" s="143" t="e">
        <f t="shared" si="565"/>
        <v>#VALUE!</v>
      </c>
      <c r="T2704" s="146" t="e">
        <f t="shared" si="566"/>
        <v>#VALUE!</v>
      </c>
    </row>
    <row r="2705" spans="1:20" x14ac:dyDescent="0.2">
      <c r="A2705" s="14"/>
      <c r="B2705" s="14"/>
      <c r="C2705" s="14"/>
      <c r="D2705" s="14"/>
      <c r="E2705" s="14"/>
      <c r="F2705" s="149" t="str">
        <f t="shared" si="555"/>
        <v/>
      </c>
      <c r="G2705" s="148" t="str">
        <f>IF(F2705="","",SUMIF(Supplier,Waste_Input!E2705,TotalSampleWeight))</f>
        <v/>
      </c>
      <c r="H2705" s="150" t="str">
        <f t="shared" si="556"/>
        <v/>
      </c>
      <c r="I2705" s="150" t="str">
        <f t="shared" si="557"/>
        <v/>
      </c>
      <c r="J2705" s="150" t="str">
        <f t="shared" si="558"/>
        <v/>
      </c>
      <c r="K2705" s="150" t="str">
        <f t="shared" si="559"/>
        <v/>
      </c>
      <c r="L2705" s="150" t="str">
        <f t="shared" si="560"/>
        <v/>
      </c>
      <c r="M2705" s="150" t="str">
        <f t="shared" si="561"/>
        <v/>
      </c>
      <c r="N2705" s="172" t="str">
        <f t="shared" si="562"/>
        <v/>
      </c>
      <c r="O2705" s="150" t="str">
        <f t="shared" si="563"/>
        <v/>
      </c>
      <c r="P2705" s="151" t="str">
        <f t="shared" si="564"/>
        <v/>
      </c>
      <c r="Q2705" s="150" t="str">
        <f t="shared" si="554"/>
        <v/>
      </c>
      <c r="R2705" s="126" t="str">
        <f t="array" ref="R2705">IF(AND(ISTEXT(E2705),D2705="TR"),_xlfn.STDEV.S(IF(Supplier=E2705,Target)),"")</f>
        <v/>
      </c>
      <c r="S2705" s="143" t="e">
        <f t="shared" si="565"/>
        <v>#VALUE!</v>
      </c>
      <c r="T2705" s="146" t="e">
        <f t="shared" si="566"/>
        <v>#VALUE!</v>
      </c>
    </row>
    <row r="2706" spans="1:20" x14ac:dyDescent="0.2">
      <c r="A2706" s="14"/>
      <c r="B2706" s="14"/>
      <c r="C2706" s="14"/>
      <c r="D2706" s="14"/>
      <c r="E2706" s="14"/>
      <c r="F2706" s="149" t="str">
        <f t="shared" si="555"/>
        <v/>
      </c>
      <c r="G2706" s="148" t="str">
        <f>IF(F2706="","",SUMIF(Supplier,Waste_Input!E2706,TotalSampleWeight))</f>
        <v/>
      </c>
      <c r="H2706" s="150" t="str">
        <f t="shared" si="556"/>
        <v/>
      </c>
      <c r="I2706" s="150" t="str">
        <f t="shared" si="557"/>
        <v/>
      </c>
      <c r="J2706" s="150" t="str">
        <f t="shared" si="558"/>
        <v/>
      </c>
      <c r="K2706" s="150" t="str">
        <f t="shared" si="559"/>
        <v/>
      </c>
      <c r="L2706" s="150" t="str">
        <f t="shared" si="560"/>
        <v/>
      </c>
      <c r="M2706" s="150" t="str">
        <f t="shared" si="561"/>
        <v/>
      </c>
      <c r="N2706" s="172" t="str">
        <f t="shared" si="562"/>
        <v/>
      </c>
      <c r="O2706" s="150" t="str">
        <f t="shared" si="563"/>
        <v/>
      </c>
      <c r="P2706" s="151" t="str">
        <f t="shared" si="564"/>
        <v/>
      </c>
      <c r="Q2706" s="150" t="str">
        <f t="shared" si="554"/>
        <v/>
      </c>
      <c r="R2706" s="126" t="str">
        <f t="array" ref="R2706">IF(AND(ISTEXT(E2706),D2706="TR"),_xlfn.STDEV.S(IF(Supplier=E2706,Target)),"")</f>
        <v/>
      </c>
      <c r="S2706" s="143" t="e">
        <f t="shared" si="565"/>
        <v>#VALUE!</v>
      </c>
      <c r="T2706" s="146" t="e">
        <f t="shared" si="566"/>
        <v>#VALUE!</v>
      </c>
    </row>
    <row r="2707" spans="1:20" x14ac:dyDescent="0.2">
      <c r="A2707" s="14"/>
      <c r="B2707" s="14"/>
      <c r="C2707" s="14"/>
      <c r="D2707" s="14"/>
      <c r="E2707" s="14"/>
      <c r="F2707" s="149" t="str">
        <f t="shared" si="555"/>
        <v/>
      </c>
      <c r="G2707" s="148" t="str">
        <f>IF(F2707="","",SUMIF(Supplier,Waste_Input!E2707,TotalSampleWeight))</f>
        <v/>
      </c>
      <c r="H2707" s="150" t="str">
        <f t="shared" si="556"/>
        <v/>
      </c>
      <c r="I2707" s="150" t="str">
        <f t="shared" si="557"/>
        <v/>
      </c>
      <c r="J2707" s="150" t="str">
        <f t="shared" si="558"/>
        <v/>
      </c>
      <c r="K2707" s="150" t="str">
        <f t="shared" si="559"/>
        <v/>
      </c>
      <c r="L2707" s="150" t="str">
        <f t="shared" si="560"/>
        <v/>
      </c>
      <c r="M2707" s="150" t="str">
        <f t="shared" si="561"/>
        <v/>
      </c>
      <c r="N2707" s="172" t="str">
        <f t="shared" si="562"/>
        <v/>
      </c>
      <c r="O2707" s="150" t="str">
        <f t="shared" si="563"/>
        <v/>
      </c>
      <c r="P2707" s="151" t="str">
        <f t="shared" si="564"/>
        <v/>
      </c>
      <c r="Q2707" s="150" t="str">
        <f t="shared" si="554"/>
        <v/>
      </c>
      <c r="R2707" s="126" t="str">
        <f t="array" ref="R2707">IF(AND(ISTEXT(E2707),D2707="TR"),_xlfn.STDEV.S(IF(Supplier=E2707,Target)),"")</f>
        <v/>
      </c>
      <c r="S2707" s="143" t="e">
        <f t="shared" si="565"/>
        <v>#VALUE!</v>
      </c>
      <c r="T2707" s="146" t="e">
        <f t="shared" si="566"/>
        <v>#VALUE!</v>
      </c>
    </row>
    <row r="2708" spans="1:20" x14ac:dyDescent="0.2">
      <c r="A2708" s="14"/>
      <c r="B2708" s="14"/>
      <c r="C2708" s="14"/>
      <c r="D2708" s="14"/>
      <c r="E2708" s="14"/>
      <c r="F2708" s="149" t="str">
        <f t="shared" si="555"/>
        <v/>
      </c>
      <c r="G2708" s="148" t="str">
        <f>IF(F2708="","",SUMIF(Supplier,Waste_Input!E2708,TotalSampleWeight))</f>
        <v/>
      </c>
      <c r="H2708" s="150" t="str">
        <f t="shared" si="556"/>
        <v/>
      </c>
      <c r="I2708" s="150" t="str">
        <f t="shared" si="557"/>
        <v/>
      </c>
      <c r="J2708" s="150" t="str">
        <f t="shared" si="558"/>
        <v/>
      </c>
      <c r="K2708" s="150" t="str">
        <f t="shared" si="559"/>
        <v/>
      </c>
      <c r="L2708" s="150" t="str">
        <f t="shared" si="560"/>
        <v/>
      </c>
      <c r="M2708" s="150" t="str">
        <f t="shared" si="561"/>
        <v/>
      </c>
      <c r="N2708" s="172" t="str">
        <f t="shared" si="562"/>
        <v/>
      </c>
      <c r="O2708" s="150" t="str">
        <f t="shared" si="563"/>
        <v/>
      </c>
      <c r="P2708" s="151" t="str">
        <f t="shared" si="564"/>
        <v/>
      </c>
      <c r="Q2708" s="150" t="str">
        <f t="shared" si="554"/>
        <v/>
      </c>
      <c r="R2708" s="126" t="str">
        <f t="array" ref="R2708">IF(AND(ISTEXT(E2708),D2708="TR"),_xlfn.STDEV.S(IF(Supplier=E2708,Target)),"")</f>
        <v/>
      </c>
      <c r="S2708" s="143" t="e">
        <f t="shared" si="565"/>
        <v>#VALUE!</v>
      </c>
      <c r="T2708" s="146" t="e">
        <f t="shared" si="566"/>
        <v>#VALUE!</v>
      </c>
    </row>
    <row r="2709" spans="1:20" x14ac:dyDescent="0.2">
      <c r="A2709" s="14"/>
      <c r="B2709" s="14"/>
      <c r="C2709" s="14"/>
      <c r="D2709" s="14"/>
      <c r="E2709" s="14"/>
      <c r="F2709" s="149" t="str">
        <f t="shared" si="555"/>
        <v/>
      </c>
      <c r="G2709" s="148" t="str">
        <f>IF(F2709="","",SUMIF(Supplier,Waste_Input!E2709,TotalSampleWeight))</f>
        <v/>
      </c>
      <c r="H2709" s="150" t="str">
        <f t="shared" si="556"/>
        <v/>
      </c>
      <c r="I2709" s="150" t="str">
        <f t="shared" si="557"/>
        <v/>
      </c>
      <c r="J2709" s="150" t="str">
        <f t="shared" si="558"/>
        <v/>
      </c>
      <c r="K2709" s="150" t="str">
        <f t="shared" si="559"/>
        <v/>
      </c>
      <c r="L2709" s="150" t="str">
        <f t="shared" si="560"/>
        <v/>
      </c>
      <c r="M2709" s="150" t="str">
        <f t="shared" si="561"/>
        <v/>
      </c>
      <c r="N2709" s="172" t="str">
        <f t="shared" si="562"/>
        <v/>
      </c>
      <c r="O2709" s="150" t="str">
        <f t="shared" si="563"/>
        <v/>
      </c>
      <c r="P2709" s="151" t="str">
        <f t="shared" si="564"/>
        <v/>
      </c>
      <c r="Q2709" s="150" t="str">
        <f t="shared" si="554"/>
        <v/>
      </c>
      <c r="R2709" s="126" t="str">
        <f t="array" ref="R2709">IF(AND(ISTEXT(E2709),D2709="TR"),_xlfn.STDEV.S(IF(Supplier=E2709,Target)),"")</f>
        <v/>
      </c>
      <c r="S2709" s="143" t="e">
        <f t="shared" si="565"/>
        <v>#VALUE!</v>
      </c>
      <c r="T2709" s="146" t="e">
        <f t="shared" si="566"/>
        <v>#VALUE!</v>
      </c>
    </row>
    <row r="2710" spans="1:20" x14ac:dyDescent="0.2">
      <c r="A2710" s="14"/>
      <c r="B2710" s="14"/>
      <c r="C2710" s="14"/>
      <c r="D2710" s="14"/>
      <c r="E2710" s="14"/>
      <c r="F2710" s="149" t="str">
        <f t="shared" si="555"/>
        <v/>
      </c>
      <c r="G2710" s="148" t="str">
        <f>IF(F2710="","",SUMIF(Supplier,Waste_Input!E2710,TotalSampleWeight))</f>
        <v/>
      </c>
      <c r="H2710" s="150" t="str">
        <f t="shared" si="556"/>
        <v/>
      </c>
      <c r="I2710" s="150" t="str">
        <f t="shared" si="557"/>
        <v/>
      </c>
      <c r="J2710" s="150" t="str">
        <f t="shared" si="558"/>
        <v/>
      </c>
      <c r="K2710" s="150" t="str">
        <f t="shared" si="559"/>
        <v/>
      </c>
      <c r="L2710" s="150" t="str">
        <f t="shared" si="560"/>
        <v/>
      </c>
      <c r="M2710" s="150" t="str">
        <f t="shared" si="561"/>
        <v/>
      </c>
      <c r="N2710" s="172" t="str">
        <f t="shared" si="562"/>
        <v/>
      </c>
      <c r="O2710" s="150" t="str">
        <f t="shared" si="563"/>
        <v/>
      </c>
      <c r="P2710" s="151" t="str">
        <f t="shared" si="564"/>
        <v/>
      </c>
      <c r="Q2710" s="150" t="str">
        <f t="shared" si="554"/>
        <v/>
      </c>
      <c r="R2710" s="126" t="str">
        <f t="array" ref="R2710">IF(AND(ISTEXT(E2710),D2710="TR"),_xlfn.STDEV.S(IF(Supplier=E2710,Target)),"")</f>
        <v/>
      </c>
      <c r="S2710" s="143" t="e">
        <f t="shared" si="565"/>
        <v>#VALUE!</v>
      </c>
      <c r="T2710" s="146" t="e">
        <f t="shared" si="566"/>
        <v>#VALUE!</v>
      </c>
    </row>
    <row r="2711" spans="1:20" x14ac:dyDescent="0.2">
      <c r="A2711" s="14"/>
      <c r="B2711" s="14"/>
      <c r="C2711" s="14"/>
      <c r="D2711" s="14"/>
      <c r="E2711" s="14"/>
      <c r="F2711" s="149" t="str">
        <f t="shared" si="555"/>
        <v/>
      </c>
      <c r="G2711" s="148" t="str">
        <f>IF(F2711="","",SUMIF(Supplier,Waste_Input!E2711,TotalSampleWeight))</f>
        <v/>
      </c>
      <c r="H2711" s="150" t="str">
        <f t="shared" si="556"/>
        <v/>
      </c>
      <c r="I2711" s="150" t="str">
        <f t="shared" si="557"/>
        <v/>
      </c>
      <c r="J2711" s="150" t="str">
        <f t="shared" si="558"/>
        <v/>
      </c>
      <c r="K2711" s="150" t="str">
        <f t="shared" si="559"/>
        <v/>
      </c>
      <c r="L2711" s="150" t="str">
        <f t="shared" si="560"/>
        <v/>
      </c>
      <c r="M2711" s="150" t="str">
        <f t="shared" si="561"/>
        <v/>
      </c>
      <c r="N2711" s="172" t="str">
        <f t="shared" si="562"/>
        <v/>
      </c>
      <c r="O2711" s="150" t="str">
        <f t="shared" si="563"/>
        <v/>
      </c>
      <c r="P2711" s="151" t="str">
        <f t="shared" si="564"/>
        <v/>
      </c>
      <c r="Q2711" s="150" t="str">
        <f t="shared" si="554"/>
        <v/>
      </c>
      <c r="R2711" s="126" t="str">
        <f t="array" ref="R2711">IF(AND(ISTEXT(E2711),D2711="TR"),_xlfn.STDEV.S(IF(Supplier=E2711,Target)),"")</f>
        <v/>
      </c>
      <c r="S2711" s="143" t="e">
        <f t="shared" si="565"/>
        <v>#VALUE!</v>
      </c>
      <c r="T2711" s="146" t="e">
        <f t="shared" si="566"/>
        <v>#VALUE!</v>
      </c>
    </row>
    <row r="2712" spans="1:20" x14ac:dyDescent="0.2">
      <c r="A2712" s="14"/>
      <c r="B2712" s="14"/>
      <c r="C2712" s="14"/>
      <c r="D2712" s="14"/>
      <c r="E2712" s="14"/>
      <c r="F2712" s="149" t="str">
        <f t="shared" si="555"/>
        <v/>
      </c>
      <c r="G2712" s="148" t="str">
        <f>IF(F2712="","",SUMIF(Supplier,Waste_Input!E2712,TotalSampleWeight))</f>
        <v/>
      </c>
      <c r="H2712" s="150" t="str">
        <f t="shared" si="556"/>
        <v/>
      </c>
      <c r="I2712" s="150" t="str">
        <f t="shared" si="557"/>
        <v/>
      </c>
      <c r="J2712" s="150" t="str">
        <f t="shared" si="558"/>
        <v/>
      </c>
      <c r="K2712" s="150" t="str">
        <f t="shared" si="559"/>
        <v/>
      </c>
      <c r="L2712" s="150" t="str">
        <f t="shared" si="560"/>
        <v/>
      </c>
      <c r="M2712" s="150" t="str">
        <f t="shared" si="561"/>
        <v/>
      </c>
      <c r="N2712" s="172" t="str">
        <f t="shared" si="562"/>
        <v/>
      </c>
      <c r="O2712" s="150" t="str">
        <f t="shared" si="563"/>
        <v/>
      </c>
      <c r="P2712" s="151" t="str">
        <f t="shared" si="564"/>
        <v/>
      </c>
      <c r="Q2712" s="150" t="str">
        <f t="shared" si="554"/>
        <v/>
      </c>
      <c r="R2712" s="126" t="str">
        <f t="array" ref="R2712">IF(AND(ISTEXT(E2712),D2712="TR"),_xlfn.STDEV.S(IF(Supplier=E2712,Target)),"")</f>
        <v/>
      </c>
      <c r="S2712" s="143" t="e">
        <f t="shared" si="565"/>
        <v>#VALUE!</v>
      </c>
      <c r="T2712" s="146" t="e">
        <f t="shared" si="566"/>
        <v>#VALUE!</v>
      </c>
    </row>
    <row r="2713" spans="1:20" x14ac:dyDescent="0.2">
      <c r="A2713" s="14"/>
      <c r="B2713" s="14"/>
      <c r="C2713" s="14"/>
      <c r="D2713" s="14"/>
      <c r="E2713" s="14"/>
      <c r="F2713" s="149" t="str">
        <f t="shared" si="555"/>
        <v/>
      </c>
      <c r="G2713" s="148" t="str">
        <f>IF(F2713="","",SUMIF(Supplier,Waste_Input!E2713,TotalSampleWeight))</f>
        <v/>
      </c>
      <c r="H2713" s="150" t="str">
        <f t="shared" si="556"/>
        <v/>
      </c>
      <c r="I2713" s="150" t="str">
        <f t="shared" si="557"/>
        <v/>
      </c>
      <c r="J2713" s="150" t="str">
        <f t="shared" si="558"/>
        <v/>
      </c>
      <c r="K2713" s="150" t="str">
        <f t="shared" si="559"/>
        <v/>
      </c>
      <c r="L2713" s="150" t="str">
        <f t="shared" si="560"/>
        <v/>
      </c>
      <c r="M2713" s="150" t="str">
        <f t="shared" si="561"/>
        <v/>
      </c>
      <c r="N2713" s="172" t="str">
        <f t="shared" si="562"/>
        <v/>
      </c>
      <c r="O2713" s="150" t="str">
        <f t="shared" si="563"/>
        <v/>
      </c>
      <c r="P2713" s="151" t="str">
        <f t="shared" si="564"/>
        <v/>
      </c>
      <c r="Q2713" s="150" t="str">
        <f t="shared" si="554"/>
        <v/>
      </c>
      <c r="R2713" s="126" t="str">
        <f t="array" ref="R2713">IF(AND(ISTEXT(E2713),D2713="TR"),_xlfn.STDEV.S(IF(Supplier=E2713,Target)),"")</f>
        <v/>
      </c>
      <c r="S2713" s="143" t="e">
        <f t="shared" si="565"/>
        <v>#VALUE!</v>
      </c>
      <c r="T2713" s="146" t="e">
        <f t="shared" si="566"/>
        <v>#VALUE!</v>
      </c>
    </row>
    <row r="2714" spans="1:20" x14ac:dyDescent="0.2">
      <c r="A2714" s="14"/>
      <c r="B2714" s="14"/>
      <c r="C2714" s="14"/>
      <c r="D2714" s="14"/>
      <c r="E2714" s="14"/>
      <c r="F2714" s="149" t="str">
        <f t="shared" si="555"/>
        <v/>
      </c>
      <c r="G2714" s="148" t="str">
        <f>IF(F2714="","",SUMIF(Supplier,Waste_Input!E2714,TotalSampleWeight))</f>
        <v/>
      </c>
      <c r="H2714" s="150" t="str">
        <f t="shared" si="556"/>
        <v/>
      </c>
      <c r="I2714" s="150" t="str">
        <f t="shared" si="557"/>
        <v/>
      </c>
      <c r="J2714" s="150" t="str">
        <f t="shared" si="558"/>
        <v/>
      </c>
      <c r="K2714" s="150" t="str">
        <f t="shared" si="559"/>
        <v/>
      </c>
      <c r="L2714" s="150" t="str">
        <f t="shared" si="560"/>
        <v/>
      </c>
      <c r="M2714" s="150" t="str">
        <f t="shared" si="561"/>
        <v/>
      </c>
      <c r="N2714" s="172" t="str">
        <f t="shared" si="562"/>
        <v/>
      </c>
      <c r="O2714" s="150" t="str">
        <f t="shared" si="563"/>
        <v/>
      </c>
      <c r="P2714" s="151" t="str">
        <f t="shared" si="564"/>
        <v/>
      </c>
      <c r="Q2714" s="150" t="str">
        <f t="shared" si="554"/>
        <v/>
      </c>
      <c r="R2714" s="126" t="str">
        <f t="array" ref="R2714">IF(AND(ISTEXT(E2714),D2714="TR"),_xlfn.STDEV.S(IF(Supplier=E2714,Target)),"")</f>
        <v/>
      </c>
      <c r="S2714" s="143" t="e">
        <f t="shared" si="565"/>
        <v>#VALUE!</v>
      </c>
      <c r="T2714" s="146" t="e">
        <f t="shared" si="566"/>
        <v>#VALUE!</v>
      </c>
    </row>
    <row r="2715" spans="1:20" x14ac:dyDescent="0.2">
      <c r="A2715" s="14"/>
      <c r="B2715" s="14"/>
      <c r="C2715" s="14"/>
      <c r="D2715" s="14"/>
      <c r="E2715" s="14"/>
      <c r="F2715" s="149" t="str">
        <f t="shared" si="555"/>
        <v/>
      </c>
      <c r="G2715" s="148" t="str">
        <f>IF(F2715="","",SUMIF(Supplier,Waste_Input!E2715,TotalSampleWeight))</f>
        <v/>
      </c>
      <c r="H2715" s="150" t="str">
        <f t="shared" si="556"/>
        <v/>
      </c>
      <c r="I2715" s="150" t="str">
        <f t="shared" si="557"/>
        <v/>
      </c>
      <c r="J2715" s="150" t="str">
        <f t="shared" si="558"/>
        <v/>
      </c>
      <c r="K2715" s="150" t="str">
        <f t="shared" si="559"/>
        <v/>
      </c>
      <c r="L2715" s="150" t="str">
        <f t="shared" si="560"/>
        <v/>
      </c>
      <c r="M2715" s="150" t="str">
        <f t="shared" si="561"/>
        <v/>
      </c>
      <c r="N2715" s="172" t="str">
        <f t="shared" si="562"/>
        <v/>
      </c>
      <c r="O2715" s="150" t="str">
        <f t="shared" si="563"/>
        <v/>
      </c>
      <c r="P2715" s="151" t="str">
        <f t="shared" si="564"/>
        <v/>
      </c>
      <c r="Q2715" s="150" t="str">
        <f t="shared" si="554"/>
        <v/>
      </c>
      <c r="R2715" s="126" t="str">
        <f t="array" ref="R2715">IF(AND(ISTEXT(E2715),D2715="TR"),_xlfn.STDEV.S(IF(Supplier=E2715,Target)),"")</f>
        <v/>
      </c>
      <c r="S2715" s="143" t="e">
        <f t="shared" si="565"/>
        <v>#VALUE!</v>
      </c>
      <c r="T2715" s="146" t="e">
        <f t="shared" si="566"/>
        <v>#VALUE!</v>
      </c>
    </row>
    <row r="2716" spans="1:20" x14ac:dyDescent="0.2">
      <c r="A2716" s="14"/>
      <c r="B2716" s="14"/>
      <c r="C2716" s="14"/>
      <c r="D2716" s="14"/>
      <c r="E2716" s="14"/>
      <c r="F2716" s="149" t="str">
        <f t="shared" si="555"/>
        <v/>
      </c>
      <c r="G2716" s="148" t="str">
        <f>IF(F2716="","",SUMIF(Supplier,Waste_Input!E2716,TotalSampleWeight))</f>
        <v/>
      </c>
      <c r="H2716" s="150" t="str">
        <f t="shared" si="556"/>
        <v/>
      </c>
      <c r="I2716" s="150" t="str">
        <f t="shared" si="557"/>
        <v/>
      </c>
      <c r="J2716" s="150" t="str">
        <f t="shared" si="558"/>
        <v/>
      </c>
      <c r="K2716" s="150" t="str">
        <f t="shared" si="559"/>
        <v/>
      </c>
      <c r="L2716" s="150" t="str">
        <f t="shared" si="560"/>
        <v/>
      </c>
      <c r="M2716" s="150" t="str">
        <f t="shared" si="561"/>
        <v/>
      </c>
      <c r="N2716" s="172" t="str">
        <f t="shared" si="562"/>
        <v/>
      </c>
      <c r="O2716" s="150" t="str">
        <f t="shared" si="563"/>
        <v/>
      </c>
      <c r="P2716" s="151" t="str">
        <f t="shared" si="564"/>
        <v/>
      </c>
      <c r="Q2716" s="150" t="str">
        <f t="shared" si="554"/>
        <v/>
      </c>
      <c r="R2716" s="126" t="str">
        <f t="array" ref="R2716">IF(AND(ISTEXT(E2716),D2716="TR"),_xlfn.STDEV.S(IF(Supplier=E2716,Target)),"")</f>
        <v/>
      </c>
      <c r="S2716" s="143" t="e">
        <f t="shared" si="565"/>
        <v>#VALUE!</v>
      </c>
      <c r="T2716" s="146" t="e">
        <f t="shared" si="566"/>
        <v>#VALUE!</v>
      </c>
    </row>
    <row r="2717" spans="1:20" x14ac:dyDescent="0.2">
      <c r="A2717" s="14"/>
      <c r="B2717" s="14"/>
      <c r="C2717" s="14"/>
      <c r="D2717" s="14"/>
      <c r="E2717" s="14"/>
      <c r="F2717" s="149" t="str">
        <f t="shared" si="555"/>
        <v/>
      </c>
      <c r="G2717" s="148" t="str">
        <f>IF(F2717="","",SUMIF(Supplier,Waste_Input!E2717,TotalSampleWeight))</f>
        <v/>
      </c>
      <c r="H2717" s="150" t="str">
        <f t="shared" si="556"/>
        <v/>
      </c>
      <c r="I2717" s="150" t="str">
        <f t="shared" si="557"/>
        <v/>
      </c>
      <c r="J2717" s="150" t="str">
        <f t="shared" si="558"/>
        <v/>
      </c>
      <c r="K2717" s="150" t="str">
        <f t="shared" si="559"/>
        <v/>
      </c>
      <c r="L2717" s="150" t="str">
        <f t="shared" si="560"/>
        <v/>
      </c>
      <c r="M2717" s="150" t="str">
        <f t="shared" si="561"/>
        <v/>
      </c>
      <c r="N2717" s="172" t="str">
        <f t="shared" si="562"/>
        <v/>
      </c>
      <c r="O2717" s="150" t="str">
        <f t="shared" si="563"/>
        <v/>
      </c>
      <c r="P2717" s="151" t="str">
        <f t="shared" si="564"/>
        <v/>
      </c>
      <c r="Q2717" s="150" t="str">
        <f t="shared" si="554"/>
        <v/>
      </c>
      <c r="R2717" s="126" t="str">
        <f t="array" ref="R2717">IF(AND(ISTEXT(E2717),D2717="TR"),_xlfn.STDEV.S(IF(Supplier=E2717,Target)),"")</f>
        <v/>
      </c>
      <c r="S2717" s="143" t="e">
        <f t="shared" si="565"/>
        <v>#VALUE!</v>
      </c>
      <c r="T2717" s="146" t="e">
        <f t="shared" si="566"/>
        <v>#VALUE!</v>
      </c>
    </row>
    <row r="2718" spans="1:20" x14ac:dyDescent="0.2">
      <c r="A2718" s="14"/>
      <c r="B2718" s="14"/>
      <c r="C2718" s="14"/>
      <c r="D2718" s="14"/>
      <c r="E2718" s="14"/>
      <c r="F2718" s="149" t="str">
        <f t="shared" si="555"/>
        <v/>
      </c>
      <c r="G2718" s="148" t="str">
        <f>IF(F2718="","",SUMIF(Supplier,Waste_Input!E2718,TotalSampleWeight))</f>
        <v/>
      </c>
      <c r="H2718" s="150" t="str">
        <f t="shared" si="556"/>
        <v/>
      </c>
      <c r="I2718" s="150" t="str">
        <f t="shared" si="557"/>
        <v/>
      </c>
      <c r="J2718" s="150" t="str">
        <f t="shared" si="558"/>
        <v/>
      </c>
      <c r="K2718" s="150" t="str">
        <f t="shared" si="559"/>
        <v/>
      </c>
      <c r="L2718" s="150" t="str">
        <f t="shared" si="560"/>
        <v/>
      </c>
      <c r="M2718" s="150" t="str">
        <f t="shared" si="561"/>
        <v/>
      </c>
      <c r="N2718" s="172" t="str">
        <f t="shared" si="562"/>
        <v/>
      </c>
      <c r="O2718" s="150" t="str">
        <f t="shared" si="563"/>
        <v/>
      </c>
      <c r="P2718" s="151" t="str">
        <f t="shared" si="564"/>
        <v/>
      </c>
      <c r="Q2718" s="150" t="str">
        <f t="shared" si="554"/>
        <v/>
      </c>
      <c r="R2718" s="126" t="str">
        <f t="array" ref="R2718">IF(AND(ISTEXT(E2718),D2718="TR"),_xlfn.STDEV.S(IF(Supplier=E2718,Target)),"")</f>
        <v/>
      </c>
      <c r="S2718" s="143" t="e">
        <f t="shared" si="565"/>
        <v>#VALUE!</v>
      </c>
      <c r="T2718" s="146" t="e">
        <f t="shared" si="566"/>
        <v>#VALUE!</v>
      </c>
    </row>
    <row r="2719" spans="1:20" x14ac:dyDescent="0.2">
      <c r="A2719" s="14"/>
      <c r="B2719" s="14"/>
      <c r="C2719" s="14"/>
      <c r="D2719" s="14"/>
      <c r="E2719" s="14"/>
      <c r="F2719" s="149" t="str">
        <f t="shared" si="555"/>
        <v/>
      </c>
      <c r="G2719" s="148" t="str">
        <f>IF(F2719="","",SUMIF(Supplier,Waste_Input!E2719,TotalSampleWeight))</f>
        <v/>
      </c>
      <c r="H2719" s="150" t="str">
        <f t="shared" si="556"/>
        <v/>
      </c>
      <c r="I2719" s="150" t="str">
        <f t="shared" si="557"/>
        <v/>
      </c>
      <c r="J2719" s="150" t="str">
        <f t="shared" si="558"/>
        <v/>
      </c>
      <c r="K2719" s="150" t="str">
        <f t="shared" si="559"/>
        <v/>
      </c>
      <c r="L2719" s="150" t="str">
        <f t="shared" si="560"/>
        <v/>
      </c>
      <c r="M2719" s="150" t="str">
        <f t="shared" si="561"/>
        <v/>
      </c>
      <c r="N2719" s="172" t="str">
        <f t="shared" si="562"/>
        <v/>
      </c>
      <c r="O2719" s="150" t="str">
        <f t="shared" si="563"/>
        <v/>
      </c>
      <c r="P2719" s="151" t="str">
        <f t="shared" si="564"/>
        <v/>
      </c>
      <c r="Q2719" s="150" t="str">
        <f t="shared" si="554"/>
        <v/>
      </c>
      <c r="R2719" s="126" t="str">
        <f t="array" ref="R2719">IF(AND(ISTEXT(E2719),D2719="TR"),_xlfn.STDEV.S(IF(Supplier=E2719,Target)),"")</f>
        <v/>
      </c>
      <c r="S2719" s="143" t="e">
        <f t="shared" si="565"/>
        <v>#VALUE!</v>
      </c>
      <c r="T2719" s="146" t="e">
        <f t="shared" si="566"/>
        <v>#VALUE!</v>
      </c>
    </row>
    <row r="2720" spans="1:20" x14ac:dyDescent="0.2">
      <c r="A2720" s="14"/>
      <c r="B2720" s="14"/>
      <c r="C2720" s="14"/>
      <c r="D2720" s="14"/>
      <c r="E2720" s="14"/>
      <c r="F2720" s="149" t="str">
        <f t="shared" si="555"/>
        <v/>
      </c>
      <c r="G2720" s="148" t="str">
        <f>IF(F2720="","",SUMIF(Supplier,Waste_Input!E2720,TotalSampleWeight))</f>
        <v/>
      </c>
      <c r="H2720" s="150" t="str">
        <f t="shared" si="556"/>
        <v/>
      </c>
      <c r="I2720" s="150" t="str">
        <f t="shared" si="557"/>
        <v/>
      </c>
      <c r="J2720" s="150" t="str">
        <f t="shared" si="558"/>
        <v/>
      </c>
      <c r="K2720" s="150" t="str">
        <f t="shared" si="559"/>
        <v/>
      </c>
      <c r="L2720" s="150" t="str">
        <f t="shared" si="560"/>
        <v/>
      </c>
      <c r="M2720" s="150" t="str">
        <f t="shared" si="561"/>
        <v/>
      </c>
      <c r="N2720" s="172" t="str">
        <f t="shared" si="562"/>
        <v/>
      </c>
      <c r="O2720" s="150" t="str">
        <f t="shared" si="563"/>
        <v/>
      </c>
      <c r="P2720" s="151" t="str">
        <f t="shared" si="564"/>
        <v/>
      </c>
      <c r="Q2720" s="150" t="str">
        <f t="shared" si="554"/>
        <v/>
      </c>
      <c r="R2720" s="126" t="str">
        <f t="array" ref="R2720">IF(AND(ISTEXT(E2720),D2720="TR"),_xlfn.STDEV.S(IF(Supplier=E2720,Target)),"")</f>
        <v/>
      </c>
      <c r="S2720" s="143" t="e">
        <f t="shared" si="565"/>
        <v>#VALUE!</v>
      </c>
      <c r="T2720" s="146" t="e">
        <f t="shared" si="566"/>
        <v>#VALUE!</v>
      </c>
    </row>
    <row r="2721" spans="1:20" x14ac:dyDescent="0.2">
      <c r="A2721" s="14"/>
      <c r="B2721" s="14"/>
      <c r="C2721" s="14"/>
      <c r="D2721" s="14"/>
      <c r="E2721" s="14"/>
      <c r="F2721" s="149" t="str">
        <f t="shared" si="555"/>
        <v/>
      </c>
      <c r="G2721" s="148" t="str">
        <f>IF(F2721="","",SUMIF(Supplier,Waste_Input!E2721,TotalSampleWeight))</f>
        <v/>
      </c>
      <c r="H2721" s="150" t="str">
        <f t="shared" si="556"/>
        <v/>
      </c>
      <c r="I2721" s="150" t="str">
        <f t="shared" si="557"/>
        <v/>
      </c>
      <c r="J2721" s="150" t="str">
        <f t="shared" si="558"/>
        <v/>
      </c>
      <c r="K2721" s="150" t="str">
        <f t="shared" si="559"/>
        <v/>
      </c>
      <c r="L2721" s="150" t="str">
        <f t="shared" si="560"/>
        <v/>
      </c>
      <c r="M2721" s="150" t="str">
        <f t="shared" si="561"/>
        <v/>
      </c>
      <c r="N2721" s="172" t="str">
        <f t="shared" si="562"/>
        <v/>
      </c>
      <c r="O2721" s="150" t="str">
        <f t="shared" si="563"/>
        <v/>
      </c>
      <c r="P2721" s="151" t="str">
        <f t="shared" si="564"/>
        <v/>
      </c>
      <c r="Q2721" s="150" t="str">
        <f t="shared" si="554"/>
        <v/>
      </c>
      <c r="R2721" s="126" t="str">
        <f t="array" ref="R2721">IF(AND(ISTEXT(E2721),D2721="TR"),_xlfn.STDEV.S(IF(Supplier=E2721,Target)),"")</f>
        <v/>
      </c>
      <c r="S2721" s="143" t="e">
        <f t="shared" si="565"/>
        <v>#VALUE!</v>
      </c>
      <c r="T2721" s="146" t="e">
        <f t="shared" si="566"/>
        <v>#VALUE!</v>
      </c>
    </row>
    <row r="2722" spans="1:20" x14ac:dyDescent="0.2">
      <c r="A2722" s="14"/>
      <c r="B2722" s="14"/>
      <c r="C2722" s="14"/>
      <c r="D2722" s="14"/>
      <c r="E2722" s="14"/>
      <c r="F2722" s="149" t="str">
        <f t="shared" si="555"/>
        <v/>
      </c>
      <c r="G2722" s="148" t="str">
        <f>IF(F2722="","",SUMIF(Supplier,Waste_Input!E2722,TotalSampleWeight))</f>
        <v/>
      </c>
      <c r="H2722" s="150" t="str">
        <f t="shared" si="556"/>
        <v/>
      </c>
      <c r="I2722" s="150" t="str">
        <f t="shared" si="557"/>
        <v/>
      </c>
      <c r="J2722" s="150" t="str">
        <f t="shared" si="558"/>
        <v/>
      </c>
      <c r="K2722" s="150" t="str">
        <f t="shared" si="559"/>
        <v/>
      </c>
      <c r="L2722" s="150" t="str">
        <f t="shared" si="560"/>
        <v/>
      </c>
      <c r="M2722" s="150" t="str">
        <f t="shared" si="561"/>
        <v/>
      </c>
      <c r="N2722" s="172" t="str">
        <f t="shared" si="562"/>
        <v/>
      </c>
      <c r="O2722" s="150" t="str">
        <f t="shared" si="563"/>
        <v/>
      </c>
      <c r="P2722" s="151" t="str">
        <f t="shared" si="564"/>
        <v/>
      </c>
      <c r="Q2722" s="150" t="str">
        <f t="shared" si="554"/>
        <v/>
      </c>
      <c r="R2722" s="126" t="str">
        <f t="array" ref="R2722">IF(AND(ISTEXT(E2722),D2722="TR"),_xlfn.STDEV.S(IF(Supplier=E2722,Target)),"")</f>
        <v/>
      </c>
      <c r="S2722" s="143" t="e">
        <f t="shared" si="565"/>
        <v>#VALUE!</v>
      </c>
      <c r="T2722" s="146" t="e">
        <f t="shared" si="566"/>
        <v>#VALUE!</v>
      </c>
    </row>
    <row r="2723" spans="1:20" x14ac:dyDescent="0.2">
      <c r="A2723" s="14"/>
      <c r="B2723" s="14"/>
      <c r="C2723" s="14"/>
      <c r="D2723" s="14"/>
      <c r="E2723" s="14"/>
      <c r="F2723" s="149" t="str">
        <f t="shared" si="555"/>
        <v/>
      </c>
      <c r="G2723" s="148" t="str">
        <f>IF(F2723="","",SUMIF(Supplier,Waste_Input!E2723,TotalSampleWeight))</f>
        <v/>
      </c>
      <c r="H2723" s="150" t="str">
        <f t="shared" si="556"/>
        <v/>
      </c>
      <c r="I2723" s="150" t="str">
        <f t="shared" si="557"/>
        <v/>
      </c>
      <c r="J2723" s="150" t="str">
        <f t="shared" si="558"/>
        <v/>
      </c>
      <c r="K2723" s="150" t="str">
        <f t="shared" si="559"/>
        <v/>
      </c>
      <c r="L2723" s="150" t="str">
        <f t="shared" si="560"/>
        <v/>
      </c>
      <c r="M2723" s="150" t="str">
        <f t="shared" si="561"/>
        <v/>
      </c>
      <c r="N2723" s="172" t="str">
        <f t="shared" si="562"/>
        <v/>
      </c>
      <c r="O2723" s="150" t="str">
        <f t="shared" si="563"/>
        <v/>
      </c>
      <c r="P2723" s="151" t="str">
        <f t="shared" si="564"/>
        <v/>
      </c>
      <c r="Q2723" s="150" t="str">
        <f t="shared" si="554"/>
        <v/>
      </c>
      <c r="R2723" s="126" t="str">
        <f t="array" ref="R2723">IF(AND(ISTEXT(E2723),D2723="TR"),_xlfn.STDEV.S(IF(Supplier=E2723,Target)),"")</f>
        <v/>
      </c>
      <c r="S2723" s="143" t="e">
        <f t="shared" si="565"/>
        <v>#VALUE!</v>
      </c>
      <c r="T2723" s="146" t="e">
        <f t="shared" si="566"/>
        <v>#VALUE!</v>
      </c>
    </row>
    <row r="2724" spans="1:20" x14ac:dyDescent="0.2">
      <c r="A2724" s="14"/>
      <c r="B2724" s="14"/>
      <c r="C2724" s="14"/>
      <c r="D2724" s="14"/>
      <c r="E2724" s="14"/>
      <c r="F2724" s="149" t="str">
        <f t="shared" si="555"/>
        <v/>
      </c>
      <c r="G2724" s="148" t="str">
        <f>IF(F2724="","",SUMIF(Supplier,Waste_Input!E2724,TotalSampleWeight))</f>
        <v/>
      </c>
      <c r="H2724" s="150" t="str">
        <f t="shared" si="556"/>
        <v/>
      </c>
      <c r="I2724" s="150" t="str">
        <f t="shared" si="557"/>
        <v/>
      </c>
      <c r="J2724" s="150" t="str">
        <f t="shared" si="558"/>
        <v/>
      </c>
      <c r="K2724" s="150" t="str">
        <f t="shared" si="559"/>
        <v/>
      </c>
      <c r="L2724" s="150" t="str">
        <f t="shared" si="560"/>
        <v/>
      </c>
      <c r="M2724" s="150" t="str">
        <f t="shared" si="561"/>
        <v/>
      </c>
      <c r="N2724" s="172" t="str">
        <f t="shared" si="562"/>
        <v/>
      </c>
      <c r="O2724" s="150" t="str">
        <f t="shared" si="563"/>
        <v/>
      </c>
      <c r="P2724" s="151" t="str">
        <f t="shared" si="564"/>
        <v/>
      </c>
      <c r="Q2724" s="150" t="str">
        <f t="shared" si="554"/>
        <v/>
      </c>
      <c r="R2724" s="126" t="str">
        <f t="array" ref="R2724">IF(AND(ISTEXT(E2724),D2724="TR"),_xlfn.STDEV.S(IF(Supplier=E2724,Target)),"")</f>
        <v/>
      </c>
      <c r="S2724" s="143" t="e">
        <f t="shared" si="565"/>
        <v>#VALUE!</v>
      </c>
      <c r="T2724" s="146" t="e">
        <f t="shared" si="566"/>
        <v>#VALUE!</v>
      </c>
    </row>
    <row r="2725" spans="1:20" x14ac:dyDescent="0.2">
      <c r="A2725" s="14"/>
      <c r="B2725" s="14"/>
      <c r="C2725" s="14"/>
      <c r="D2725" s="14"/>
      <c r="E2725" s="14"/>
      <c r="F2725" s="149" t="str">
        <f t="shared" si="555"/>
        <v/>
      </c>
      <c r="G2725" s="148" t="str">
        <f>IF(F2725="","",SUMIF(Supplier,Waste_Input!E2725,TotalSampleWeight))</f>
        <v/>
      </c>
      <c r="H2725" s="150" t="str">
        <f t="shared" si="556"/>
        <v/>
      </c>
      <c r="I2725" s="150" t="str">
        <f t="shared" si="557"/>
        <v/>
      </c>
      <c r="J2725" s="150" t="str">
        <f t="shared" si="558"/>
        <v/>
      </c>
      <c r="K2725" s="150" t="str">
        <f t="shared" si="559"/>
        <v/>
      </c>
      <c r="L2725" s="150" t="str">
        <f t="shared" si="560"/>
        <v/>
      </c>
      <c r="M2725" s="150" t="str">
        <f t="shared" si="561"/>
        <v/>
      </c>
      <c r="N2725" s="172" t="str">
        <f t="shared" si="562"/>
        <v/>
      </c>
      <c r="O2725" s="150" t="str">
        <f t="shared" si="563"/>
        <v/>
      </c>
      <c r="P2725" s="151" t="str">
        <f t="shared" si="564"/>
        <v/>
      </c>
      <c r="Q2725" s="150" t="str">
        <f t="shared" si="554"/>
        <v/>
      </c>
      <c r="R2725" s="126" t="str">
        <f t="array" ref="R2725">IF(AND(ISTEXT(E2725),D2725="TR"),_xlfn.STDEV.S(IF(Supplier=E2725,Target)),"")</f>
        <v/>
      </c>
      <c r="S2725" s="143" t="e">
        <f t="shared" si="565"/>
        <v>#VALUE!</v>
      </c>
      <c r="T2725" s="146" t="e">
        <f t="shared" si="566"/>
        <v>#VALUE!</v>
      </c>
    </row>
    <row r="2726" spans="1:20" x14ac:dyDescent="0.2">
      <c r="A2726" s="14"/>
      <c r="B2726" s="14"/>
      <c r="C2726" s="14"/>
      <c r="D2726" s="14"/>
      <c r="E2726" s="14"/>
      <c r="F2726" s="149" t="str">
        <f t="shared" si="555"/>
        <v/>
      </c>
      <c r="G2726" s="148" t="str">
        <f>IF(F2726="","",SUMIF(Supplier,Waste_Input!E2726,TotalSampleWeight))</f>
        <v/>
      </c>
      <c r="H2726" s="150" t="str">
        <f t="shared" si="556"/>
        <v/>
      </c>
      <c r="I2726" s="150" t="str">
        <f t="shared" si="557"/>
        <v/>
      </c>
      <c r="J2726" s="150" t="str">
        <f t="shared" si="558"/>
        <v/>
      </c>
      <c r="K2726" s="150" t="str">
        <f t="shared" si="559"/>
        <v/>
      </c>
      <c r="L2726" s="150" t="str">
        <f t="shared" si="560"/>
        <v/>
      </c>
      <c r="M2726" s="150" t="str">
        <f t="shared" si="561"/>
        <v/>
      </c>
      <c r="N2726" s="172" t="str">
        <f t="shared" si="562"/>
        <v/>
      </c>
      <c r="O2726" s="150" t="str">
        <f t="shared" si="563"/>
        <v/>
      </c>
      <c r="P2726" s="151" t="str">
        <f t="shared" si="564"/>
        <v/>
      </c>
      <c r="Q2726" s="150" t="str">
        <f t="shared" si="554"/>
        <v/>
      </c>
      <c r="R2726" s="126" t="str">
        <f t="array" ref="R2726">IF(AND(ISTEXT(E2726),D2726="TR"),_xlfn.STDEV.S(IF(Supplier=E2726,Target)),"")</f>
        <v/>
      </c>
      <c r="S2726" s="143" t="e">
        <f t="shared" si="565"/>
        <v>#VALUE!</v>
      </c>
      <c r="T2726" s="146" t="e">
        <f t="shared" si="566"/>
        <v>#VALUE!</v>
      </c>
    </row>
    <row r="2727" spans="1:20" x14ac:dyDescent="0.2">
      <c r="A2727" s="14"/>
      <c r="B2727" s="14"/>
      <c r="C2727" s="14"/>
      <c r="D2727" s="14"/>
      <c r="E2727" s="14"/>
      <c r="F2727" s="149" t="str">
        <f t="shared" si="555"/>
        <v/>
      </c>
      <c r="G2727" s="148" t="str">
        <f>IF(F2727="","",SUMIF(Supplier,Waste_Input!E2727,TotalSampleWeight))</f>
        <v/>
      </c>
      <c r="H2727" s="150" t="str">
        <f t="shared" si="556"/>
        <v/>
      </c>
      <c r="I2727" s="150" t="str">
        <f t="shared" si="557"/>
        <v/>
      </c>
      <c r="J2727" s="150" t="str">
        <f t="shared" si="558"/>
        <v/>
      </c>
      <c r="K2727" s="150" t="str">
        <f t="shared" si="559"/>
        <v/>
      </c>
      <c r="L2727" s="150" t="str">
        <f t="shared" si="560"/>
        <v/>
      </c>
      <c r="M2727" s="150" t="str">
        <f t="shared" si="561"/>
        <v/>
      </c>
      <c r="N2727" s="172" t="str">
        <f t="shared" si="562"/>
        <v/>
      </c>
      <c r="O2727" s="150" t="str">
        <f t="shared" si="563"/>
        <v/>
      </c>
      <c r="P2727" s="151" t="str">
        <f t="shared" si="564"/>
        <v/>
      </c>
      <c r="Q2727" s="150" t="str">
        <f t="shared" si="554"/>
        <v/>
      </c>
      <c r="R2727" s="126" t="str">
        <f t="array" ref="R2727">IF(AND(ISTEXT(E2727),D2727="TR"),_xlfn.STDEV.S(IF(Supplier=E2727,Target)),"")</f>
        <v/>
      </c>
      <c r="S2727" s="143" t="e">
        <f t="shared" si="565"/>
        <v>#VALUE!</v>
      </c>
      <c r="T2727" s="146" t="e">
        <f t="shared" si="566"/>
        <v>#VALUE!</v>
      </c>
    </row>
    <row r="2728" spans="1:20" x14ac:dyDescent="0.2">
      <c r="A2728" s="14"/>
      <c r="B2728" s="14"/>
      <c r="C2728" s="14"/>
      <c r="D2728" s="14"/>
      <c r="E2728" s="14"/>
      <c r="F2728" s="149" t="str">
        <f t="shared" si="555"/>
        <v/>
      </c>
      <c r="G2728" s="148" t="str">
        <f>IF(F2728="","",SUMIF(Supplier,Waste_Input!E2728,TotalSampleWeight))</f>
        <v/>
      </c>
      <c r="H2728" s="150" t="str">
        <f t="shared" si="556"/>
        <v/>
      </c>
      <c r="I2728" s="150" t="str">
        <f t="shared" si="557"/>
        <v/>
      </c>
      <c r="J2728" s="150" t="str">
        <f t="shared" si="558"/>
        <v/>
      </c>
      <c r="K2728" s="150" t="str">
        <f t="shared" si="559"/>
        <v/>
      </c>
      <c r="L2728" s="150" t="str">
        <f t="shared" si="560"/>
        <v/>
      </c>
      <c r="M2728" s="150" t="str">
        <f t="shared" si="561"/>
        <v/>
      </c>
      <c r="N2728" s="172" t="str">
        <f t="shared" si="562"/>
        <v/>
      </c>
      <c r="O2728" s="150" t="str">
        <f t="shared" si="563"/>
        <v/>
      </c>
      <c r="P2728" s="151" t="str">
        <f t="shared" si="564"/>
        <v/>
      </c>
      <c r="Q2728" s="150" t="str">
        <f t="shared" si="554"/>
        <v/>
      </c>
      <c r="R2728" s="126" t="str">
        <f t="array" ref="R2728">IF(AND(ISTEXT(E2728),D2728="TR"),_xlfn.STDEV.S(IF(Supplier=E2728,Target)),"")</f>
        <v/>
      </c>
      <c r="S2728" s="143" t="e">
        <f t="shared" si="565"/>
        <v>#VALUE!</v>
      </c>
      <c r="T2728" s="146" t="e">
        <f t="shared" si="566"/>
        <v>#VALUE!</v>
      </c>
    </row>
    <row r="2729" spans="1:20" x14ac:dyDescent="0.2">
      <c r="A2729" s="14"/>
      <c r="B2729" s="14"/>
      <c r="C2729" s="14"/>
      <c r="D2729" s="14"/>
      <c r="E2729" s="14"/>
      <c r="F2729" s="149" t="str">
        <f t="shared" si="555"/>
        <v/>
      </c>
      <c r="G2729" s="148" t="str">
        <f>IF(F2729="","",SUMIF(Supplier,Waste_Input!E2729,TotalSampleWeight))</f>
        <v/>
      </c>
      <c r="H2729" s="150" t="str">
        <f t="shared" si="556"/>
        <v/>
      </c>
      <c r="I2729" s="150" t="str">
        <f t="shared" si="557"/>
        <v/>
      </c>
      <c r="J2729" s="150" t="str">
        <f t="shared" si="558"/>
        <v/>
      </c>
      <c r="K2729" s="150" t="str">
        <f t="shared" si="559"/>
        <v/>
      </c>
      <c r="L2729" s="150" t="str">
        <f t="shared" si="560"/>
        <v/>
      </c>
      <c r="M2729" s="150" t="str">
        <f t="shared" si="561"/>
        <v/>
      </c>
      <c r="N2729" s="172" t="str">
        <f t="shared" si="562"/>
        <v/>
      </c>
      <c r="O2729" s="150" t="str">
        <f t="shared" si="563"/>
        <v/>
      </c>
      <c r="P2729" s="151" t="str">
        <f t="shared" si="564"/>
        <v/>
      </c>
      <c r="Q2729" s="150" t="str">
        <f t="shared" si="554"/>
        <v/>
      </c>
      <c r="R2729" s="126" t="str">
        <f t="array" ref="R2729">IF(AND(ISTEXT(E2729),D2729="TR"),_xlfn.STDEV.S(IF(Supplier=E2729,Target)),"")</f>
        <v/>
      </c>
      <c r="S2729" s="143" t="e">
        <f t="shared" si="565"/>
        <v>#VALUE!</v>
      </c>
      <c r="T2729" s="146" t="e">
        <f t="shared" si="566"/>
        <v>#VALUE!</v>
      </c>
    </row>
    <row r="2730" spans="1:20" x14ac:dyDescent="0.2">
      <c r="A2730" s="14"/>
      <c r="B2730" s="14"/>
      <c r="C2730" s="14"/>
      <c r="D2730" s="14"/>
      <c r="E2730" s="14"/>
      <c r="F2730" s="149" t="str">
        <f t="shared" si="555"/>
        <v/>
      </c>
      <c r="G2730" s="148" t="str">
        <f>IF(F2730="","",SUMIF(Supplier,Waste_Input!E2730,TotalSampleWeight))</f>
        <v/>
      </c>
      <c r="H2730" s="150" t="str">
        <f t="shared" si="556"/>
        <v/>
      </c>
      <c r="I2730" s="150" t="str">
        <f t="shared" si="557"/>
        <v/>
      </c>
      <c r="J2730" s="150" t="str">
        <f t="shared" si="558"/>
        <v/>
      </c>
      <c r="K2730" s="150" t="str">
        <f t="shared" si="559"/>
        <v/>
      </c>
      <c r="L2730" s="150" t="str">
        <f t="shared" si="560"/>
        <v/>
      </c>
      <c r="M2730" s="150" t="str">
        <f t="shared" si="561"/>
        <v/>
      </c>
      <c r="N2730" s="172" t="str">
        <f t="shared" si="562"/>
        <v/>
      </c>
      <c r="O2730" s="150" t="str">
        <f t="shared" si="563"/>
        <v/>
      </c>
      <c r="P2730" s="151" t="str">
        <f t="shared" si="564"/>
        <v/>
      </c>
      <c r="Q2730" s="150" t="str">
        <f t="shared" si="554"/>
        <v/>
      </c>
      <c r="R2730" s="126" t="str">
        <f t="array" ref="R2730">IF(AND(ISTEXT(E2730),D2730="TR"),_xlfn.STDEV.S(IF(Supplier=E2730,Target)),"")</f>
        <v/>
      </c>
      <c r="S2730" s="143" t="e">
        <f t="shared" si="565"/>
        <v>#VALUE!</v>
      </c>
      <c r="T2730" s="146" t="e">
        <f t="shared" si="566"/>
        <v>#VALUE!</v>
      </c>
    </row>
    <row r="2731" spans="1:20" x14ac:dyDescent="0.2">
      <c r="A2731" s="14"/>
      <c r="B2731" s="14"/>
      <c r="C2731" s="14"/>
      <c r="D2731" s="14"/>
      <c r="E2731" s="14"/>
      <c r="F2731" s="149" t="str">
        <f t="shared" si="555"/>
        <v/>
      </c>
      <c r="G2731" s="148" t="str">
        <f>IF(F2731="","",SUMIF(Supplier,Waste_Input!E2731,TotalSampleWeight))</f>
        <v/>
      </c>
      <c r="H2731" s="150" t="str">
        <f t="shared" si="556"/>
        <v/>
      </c>
      <c r="I2731" s="150" t="str">
        <f t="shared" si="557"/>
        <v/>
      </c>
      <c r="J2731" s="150" t="str">
        <f t="shared" si="558"/>
        <v/>
      </c>
      <c r="K2731" s="150" t="str">
        <f t="shared" si="559"/>
        <v/>
      </c>
      <c r="L2731" s="150" t="str">
        <f t="shared" si="560"/>
        <v/>
      </c>
      <c r="M2731" s="150" t="str">
        <f t="shared" si="561"/>
        <v/>
      </c>
      <c r="N2731" s="172" t="str">
        <f t="shared" si="562"/>
        <v/>
      </c>
      <c r="O2731" s="150" t="str">
        <f t="shared" si="563"/>
        <v/>
      </c>
      <c r="P2731" s="151" t="str">
        <f t="shared" si="564"/>
        <v/>
      </c>
      <c r="Q2731" s="150" t="str">
        <f t="shared" si="554"/>
        <v/>
      </c>
      <c r="R2731" s="126" t="str">
        <f t="array" ref="R2731">IF(AND(ISTEXT(E2731),D2731="TR"),_xlfn.STDEV.S(IF(Supplier=E2731,Target)),"")</f>
        <v/>
      </c>
      <c r="S2731" s="143" t="e">
        <f t="shared" si="565"/>
        <v>#VALUE!</v>
      </c>
      <c r="T2731" s="146" t="e">
        <f t="shared" si="566"/>
        <v>#VALUE!</v>
      </c>
    </row>
    <row r="2732" spans="1:20" x14ac:dyDescent="0.2">
      <c r="A2732" s="14"/>
      <c r="B2732" s="14"/>
      <c r="C2732" s="14"/>
      <c r="D2732" s="14"/>
      <c r="E2732" s="14"/>
      <c r="F2732" s="149" t="str">
        <f t="shared" si="555"/>
        <v/>
      </c>
      <c r="G2732" s="148" t="str">
        <f>IF(F2732="","",SUMIF(Supplier,Waste_Input!E2732,TotalSampleWeight))</f>
        <v/>
      </c>
      <c r="H2732" s="150" t="str">
        <f t="shared" si="556"/>
        <v/>
      </c>
      <c r="I2732" s="150" t="str">
        <f t="shared" si="557"/>
        <v/>
      </c>
      <c r="J2732" s="150" t="str">
        <f t="shared" si="558"/>
        <v/>
      </c>
      <c r="K2732" s="150" t="str">
        <f t="shared" si="559"/>
        <v/>
      </c>
      <c r="L2732" s="150" t="str">
        <f t="shared" si="560"/>
        <v/>
      </c>
      <c r="M2732" s="150" t="str">
        <f t="shared" si="561"/>
        <v/>
      </c>
      <c r="N2732" s="172" t="str">
        <f t="shared" si="562"/>
        <v/>
      </c>
      <c r="O2732" s="150" t="str">
        <f t="shared" si="563"/>
        <v/>
      </c>
      <c r="P2732" s="151" t="str">
        <f t="shared" si="564"/>
        <v/>
      </c>
      <c r="Q2732" s="150" t="str">
        <f t="shared" si="554"/>
        <v/>
      </c>
      <c r="R2732" s="126" t="str">
        <f t="array" ref="R2732">IF(AND(ISTEXT(E2732),D2732="TR"),_xlfn.STDEV.S(IF(Supplier=E2732,Target)),"")</f>
        <v/>
      </c>
      <c r="S2732" s="143" t="e">
        <f t="shared" si="565"/>
        <v>#VALUE!</v>
      </c>
      <c r="T2732" s="146" t="e">
        <f t="shared" si="566"/>
        <v>#VALUE!</v>
      </c>
    </row>
    <row r="2733" spans="1:20" x14ac:dyDescent="0.2">
      <c r="A2733" s="14"/>
      <c r="B2733" s="14"/>
      <c r="C2733" s="14"/>
      <c r="D2733" s="14"/>
      <c r="E2733" s="14"/>
      <c r="F2733" s="149" t="str">
        <f t="shared" si="555"/>
        <v/>
      </c>
      <c r="G2733" s="148" t="str">
        <f>IF(F2733="","",SUMIF(Supplier,Waste_Input!E2733,TotalSampleWeight))</f>
        <v/>
      </c>
      <c r="H2733" s="150" t="str">
        <f t="shared" si="556"/>
        <v/>
      </c>
      <c r="I2733" s="150" t="str">
        <f t="shared" si="557"/>
        <v/>
      </c>
      <c r="J2733" s="150" t="str">
        <f t="shared" si="558"/>
        <v/>
      </c>
      <c r="K2733" s="150" t="str">
        <f t="shared" si="559"/>
        <v/>
      </c>
      <c r="L2733" s="150" t="str">
        <f t="shared" si="560"/>
        <v/>
      </c>
      <c r="M2733" s="150" t="str">
        <f t="shared" si="561"/>
        <v/>
      </c>
      <c r="N2733" s="172" t="str">
        <f t="shared" si="562"/>
        <v/>
      </c>
      <c r="O2733" s="150" t="str">
        <f t="shared" si="563"/>
        <v/>
      </c>
      <c r="P2733" s="151" t="str">
        <f t="shared" si="564"/>
        <v/>
      </c>
      <c r="Q2733" s="150" t="str">
        <f t="shared" si="554"/>
        <v/>
      </c>
      <c r="R2733" s="126" t="str">
        <f t="array" ref="R2733">IF(AND(ISTEXT(E2733),D2733="TR"),_xlfn.STDEV.S(IF(Supplier=E2733,Target)),"")</f>
        <v/>
      </c>
      <c r="S2733" s="143" t="e">
        <f t="shared" si="565"/>
        <v>#VALUE!</v>
      </c>
      <c r="T2733" s="146" t="e">
        <f t="shared" si="566"/>
        <v>#VALUE!</v>
      </c>
    </row>
    <row r="2734" spans="1:20" x14ac:dyDescent="0.2">
      <c r="A2734" s="14"/>
      <c r="B2734" s="14"/>
      <c r="C2734" s="14"/>
      <c r="D2734" s="14"/>
      <c r="E2734" s="14"/>
      <c r="F2734" s="149" t="str">
        <f t="shared" si="555"/>
        <v/>
      </c>
      <c r="G2734" s="148" t="str">
        <f>IF(F2734="","",SUMIF(Supplier,Waste_Input!E2734,TotalSampleWeight))</f>
        <v/>
      </c>
      <c r="H2734" s="150" t="str">
        <f t="shared" si="556"/>
        <v/>
      </c>
      <c r="I2734" s="150" t="str">
        <f t="shared" si="557"/>
        <v/>
      </c>
      <c r="J2734" s="150" t="str">
        <f t="shared" si="558"/>
        <v/>
      </c>
      <c r="K2734" s="150" t="str">
        <f t="shared" si="559"/>
        <v/>
      </c>
      <c r="L2734" s="150" t="str">
        <f t="shared" si="560"/>
        <v/>
      </c>
      <c r="M2734" s="150" t="str">
        <f t="shared" si="561"/>
        <v/>
      </c>
      <c r="N2734" s="172" t="str">
        <f t="shared" si="562"/>
        <v/>
      </c>
      <c r="O2734" s="150" t="str">
        <f t="shared" si="563"/>
        <v/>
      </c>
      <c r="P2734" s="151" t="str">
        <f t="shared" si="564"/>
        <v/>
      </c>
      <c r="Q2734" s="150" t="str">
        <f t="shared" si="554"/>
        <v/>
      </c>
      <c r="R2734" s="126" t="str">
        <f t="array" ref="R2734">IF(AND(ISTEXT(E2734),D2734="TR"),_xlfn.STDEV.S(IF(Supplier=E2734,Target)),"")</f>
        <v/>
      </c>
      <c r="S2734" s="143" t="e">
        <f t="shared" si="565"/>
        <v>#VALUE!</v>
      </c>
      <c r="T2734" s="146" t="e">
        <f t="shared" si="566"/>
        <v>#VALUE!</v>
      </c>
    </row>
    <row r="2735" spans="1:20" x14ac:dyDescent="0.2">
      <c r="A2735" s="14"/>
      <c r="B2735" s="14"/>
      <c r="C2735" s="14"/>
      <c r="D2735" s="14"/>
      <c r="E2735" s="14"/>
      <c r="F2735" s="149" t="str">
        <f t="shared" si="555"/>
        <v/>
      </c>
      <c r="G2735" s="148" t="str">
        <f>IF(F2735="","",SUMIF(Supplier,Waste_Input!E2735,TotalSampleWeight))</f>
        <v/>
      </c>
      <c r="H2735" s="150" t="str">
        <f t="shared" si="556"/>
        <v/>
      </c>
      <c r="I2735" s="150" t="str">
        <f t="shared" si="557"/>
        <v/>
      </c>
      <c r="J2735" s="150" t="str">
        <f t="shared" si="558"/>
        <v/>
      </c>
      <c r="K2735" s="150" t="str">
        <f t="shared" si="559"/>
        <v/>
      </c>
      <c r="L2735" s="150" t="str">
        <f t="shared" si="560"/>
        <v/>
      </c>
      <c r="M2735" s="150" t="str">
        <f t="shared" si="561"/>
        <v/>
      </c>
      <c r="N2735" s="172" t="str">
        <f t="shared" si="562"/>
        <v/>
      </c>
      <c r="O2735" s="150" t="str">
        <f t="shared" si="563"/>
        <v/>
      </c>
      <c r="P2735" s="151" t="str">
        <f t="shared" si="564"/>
        <v/>
      </c>
      <c r="Q2735" s="150" t="str">
        <f t="shared" si="554"/>
        <v/>
      </c>
      <c r="R2735" s="126" t="str">
        <f t="array" ref="R2735">IF(AND(ISTEXT(E2735),D2735="TR"),_xlfn.STDEV.S(IF(Supplier=E2735,Target)),"")</f>
        <v/>
      </c>
      <c r="S2735" s="143" t="e">
        <f t="shared" si="565"/>
        <v>#VALUE!</v>
      </c>
      <c r="T2735" s="146" t="e">
        <f t="shared" si="566"/>
        <v>#VALUE!</v>
      </c>
    </row>
    <row r="2736" spans="1:20" x14ac:dyDescent="0.2">
      <c r="A2736" s="14"/>
      <c r="B2736" s="14"/>
      <c r="C2736" s="14"/>
      <c r="D2736" s="14"/>
      <c r="E2736" s="14"/>
      <c r="F2736" s="149" t="str">
        <f t="shared" si="555"/>
        <v/>
      </c>
      <c r="G2736" s="148" t="str">
        <f>IF(F2736="","",SUMIF(Supplier,Waste_Input!E2736,TotalSampleWeight))</f>
        <v/>
      </c>
      <c r="H2736" s="150" t="str">
        <f t="shared" si="556"/>
        <v/>
      </c>
      <c r="I2736" s="150" t="str">
        <f t="shared" si="557"/>
        <v/>
      </c>
      <c r="J2736" s="150" t="str">
        <f t="shared" si="558"/>
        <v/>
      </c>
      <c r="K2736" s="150" t="str">
        <f t="shared" si="559"/>
        <v/>
      </c>
      <c r="L2736" s="150" t="str">
        <f t="shared" si="560"/>
        <v/>
      </c>
      <c r="M2736" s="150" t="str">
        <f t="shared" si="561"/>
        <v/>
      </c>
      <c r="N2736" s="172" t="str">
        <f t="shared" si="562"/>
        <v/>
      </c>
      <c r="O2736" s="150" t="str">
        <f t="shared" si="563"/>
        <v/>
      </c>
      <c r="P2736" s="151" t="str">
        <f t="shared" si="564"/>
        <v/>
      </c>
      <c r="Q2736" s="150" t="str">
        <f t="shared" si="554"/>
        <v/>
      </c>
      <c r="R2736" s="126" t="str">
        <f t="array" ref="R2736">IF(AND(ISTEXT(E2736),D2736="TR"),_xlfn.STDEV.S(IF(Supplier=E2736,Target)),"")</f>
        <v/>
      </c>
      <c r="S2736" s="143" t="e">
        <f t="shared" si="565"/>
        <v>#VALUE!</v>
      </c>
      <c r="T2736" s="146" t="e">
        <f t="shared" si="566"/>
        <v>#VALUE!</v>
      </c>
    </row>
    <row r="2737" spans="1:20" x14ac:dyDescent="0.2">
      <c r="A2737" s="14"/>
      <c r="B2737" s="14"/>
      <c r="C2737" s="14"/>
      <c r="D2737" s="14"/>
      <c r="E2737" s="14"/>
      <c r="F2737" s="149" t="str">
        <f t="shared" si="555"/>
        <v/>
      </c>
      <c r="G2737" s="148" t="str">
        <f>IF(F2737="","",SUMIF(Supplier,Waste_Input!E2737,TotalSampleWeight))</f>
        <v/>
      </c>
      <c r="H2737" s="150" t="str">
        <f t="shared" si="556"/>
        <v/>
      </c>
      <c r="I2737" s="150" t="str">
        <f t="shared" si="557"/>
        <v/>
      </c>
      <c r="J2737" s="150" t="str">
        <f t="shared" si="558"/>
        <v/>
      </c>
      <c r="K2737" s="150" t="str">
        <f t="shared" si="559"/>
        <v/>
      </c>
      <c r="L2737" s="150" t="str">
        <f t="shared" si="560"/>
        <v/>
      </c>
      <c r="M2737" s="150" t="str">
        <f t="shared" si="561"/>
        <v/>
      </c>
      <c r="N2737" s="172" t="str">
        <f t="shared" si="562"/>
        <v/>
      </c>
      <c r="O2737" s="150" t="str">
        <f t="shared" si="563"/>
        <v/>
      </c>
      <c r="P2737" s="151" t="str">
        <f t="shared" si="564"/>
        <v/>
      </c>
      <c r="Q2737" s="150" t="str">
        <f t="shared" si="554"/>
        <v/>
      </c>
      <c r="R2737" s="126" t="str">
        <f t="array" ref="R2737">IF(AND(ISTEXT(E2737),D2737="TR"),_xlfn.STDEV.S(IF(Supplier=E2737,Target)),"")</f>
        <v/>
      </c>
      <c r="S2737" s="143" t="e">
        <f t="shared" si="565"/>
        <v>#VALUE!</v>
      </c>
      <c r="T2737" s="146" t="e">
        <f t="shared" si="566"/>
        <v>#VALUE!</v>
      </c>
    </row>
    <row r="2738" spans="1:20" x14ac:dyDescent="0.2">
      <c r="A2738" s="14"/>
      <c r="B2738" s="14"/>
      <c r="C2738" s="14"/>
      <c r="D2738" s="14"/>
      <c r="E2738" s="14"/>
      <c r="F2738" s="149" t="str">
        <f t="shared" si="555"/>
        <v/>
      </c>
      <c r="G2738" s="148" t="str">
        <f>IF(F2738="","",SUMIF(Supplier,Waste_Input!E2738,TotalSampleWeight))</f>
        <v/>
      </c>
      <c r="H2738" s="150" t="str">
        <f t="shared" si="556"/>
        <v/>
      </c>
      <c r="I2738" s="150" t="str">
        <f t="shared" si="557"/>
        <v/>
      </c>
      <c r="J2738" s="150" t="str">
        <f t="shared" si="558"/>
        <v/>
      </c>
      <c r="K2738" s="150" t="str">
        <f t="shared" si="559"/>
        <v/>
      </c>
      <c r="L2738" s="150" t="str">
        <f t="shared" si="560"/>
        <v/>
      </c>
      <c r="M2738" s="150" t="str">
        <f t="shared" si="561"/>
        <v/>
      </c>
      <c r="N2738" s="172" t="str">
        <f t="shared" si="562"/>
        <v/>
      </c>
      <c r="O2738" s="150" t="str">
        <f t="shared" si="563"/>
        <v/>
      </c>
      <c r="P2738" s="151" t="str">
        <f t="shared" si="564"/>
        <v/>
      </c>
      <c r="Q2738" s="150" t="str">
        <f t="shared" si="554"/>
        <v/>
      </c>
      <c r="R2738" s="126" t="str">
        <f t="array" ref="R2738">IF(AND(ISTEXT(E2738),D2738="TR"),_xlfn.STDEV.S(IF(Supplier=E2738,Target)),"")</f>
        <v/>
      </c>
      <c r="S2738" s="143" t="e">
        <f t="shared" si="565"/>
        <v>#VALUE!</v>
      </c>
      <c r="T2738" s="146" t="e">
        <f t="shared" si="566"/>
        <v>#VALUE!</v>
      </c>
    </row>
    <row r="2739" spans="1:20" x14ac:dyDescent="0.2">
      <c r="A2739" s="14"/>
      <c r="B2739" s="14"/>
      <c r="C2739" s="14"/>
      <c r="D2739" s="14"/>
      <c r="E2739" s="14"/>
      <c r="F2739" s="149" t="str">
        <f t="shared" si="555"/>
        <v/>
      </c>
      <c r="G2739" s="148" t="str">
        <f>IF(F2739="","",SUMIF(Supplier,Waste_Input!E2739,TotalSampleWeight))</f>
        <v/>
      </c>
      <c r="H2739" s="150" t="str">
        <f t="shared" si="556"/>
        <v/>
      </c>
      <c r="I2739" s="150" t="str">
        <f t="shared" si="557"/>
        <v/>
      </c>
      <c r="J2739" s="150" t="str">
        <f t="shared" si="558"/>
        <v/>
      </c>
      <c r="K2739" s="150" t="str">
        <f t="shared" si="559"/>
        <v/>
      </c>
      <c r="L2739" s="150" t="str">
        <f t="shared" si="560"/>
        <v/>
      </c>
      <c r="M2739" s="150" t="str">
        <f t="shared" si="561"/>
        <v/>
      </c>
      <c r="N2739" s="172" t="str">
        <f t="shared" si="562"/>
        <v/>
      </c>
      <c r="O2739" s="150" t="str">
        <f t="shared" si="563"/>
        <v/>
      </c>
      <c r="P2739" s="151" t="str">
        <f t="shared" si="564"/>
        <v/>
      </c>
      <c r="Q2739" s="150" t="str">
        <f t="shared" si="554"/>
        <v/>
      </c>
      <c r="R2739" s="126" t="str">
        <f t="array" ref="R2739">IF(AND(ISTEXT(E2739),D2739="TR"),_xlfn.STDEV.S(IF(Supplier=E2739,Target)),"")</f>
        <v/>
      </c>
      <c r="S2739" s="143" t="e">
        <f t="shared" si="565"/>
        <v>#VALUE!</v>
      </c>
      <c r="T2739" s="146" t="e">
        <f t="shared" si="566"/>
        <v>#VALUE!</v>
      </c>
    </row>
    <row r="2740" spans="1:20" x14ac:dyDescent="0.2">
      <c r="A2740" s="14"/>
      <c r="B2740" s="14"/>
      <c r="C2740" s="14"/>
      <c r="D2740" s="14"/>
      <c r="E2740" s="14"/>
      <c r="F2740" s="149" t="str">
        <f t="shared" si="555"/>
        <v/>
      </c>
      <c r="G2740" s="148" t="str">
        <f>IF(F2740="","",SUMIF(Supplier,Waste_Input!E2740,TotalSampleWeight))</f>
        <v/>
      </c>
      <c r="H2740" s="150" t="str">
        <f t="shared" si="556"/>
        <v/>
      </c>
      <c r="I2740" s="150" t="str">
        <f t="shared" si="557"/>
        <v/>
      </c>
      <c r="J2740" s="150" t="str">
        <f t="shared" si="558"/>
        <v/>
      </c>
      <c r="K2740" s="150" t="str">
        <f t="shared" si="559"/>
        <v/>
      </c>
      <c r="L2740" s="150" t="str">
        <f t="shared" si="560"/>
        <v/>
      </c>
      <c r="M2740" s="150" t="str">
        <f t="shared" si="561"/>
        <v/>
      </c>
      <c r="N2740" s="172" t="str">
        <f t="shared" si="562"/>
        <v/>
      </c>
      <c r="O2740" s="150" t="str">
        <f t="shared" si="563"/>
        <v/>
      </c>
      <c r="P2740" s="151" t="str">
        <f t="shared" si="564"/>
        <v/>
      </c>
      <c r="Q2740" s="150" t="str">
        <f t="shared" si="554"/>
        <v/>
      </c>
      <c r="R2740" s="126" t="str">
        <f t="array" ref="R2740">IF(AND(ISTEXT(E2740),D2740="TR"),_xlfn.STDEV.S(IF(Supplier=E2740,Target)),"")</f>
        <v/>
      </c>
      <c r="S2740" s="143" t="e">
        <f t="shared" si="565"/>
        <v>#VALUE!</v>
      </c>
      <c r="T2740" s="146" t="e">
        <f t="shared" si="566"/>
        <v>#VALUE!</v>
      </c>
    </row>
    <row r="2741" spans="1:20" x14ac:dyDescent="0.2">
      <c r="A2741" s="14"/>
      <c r="B2741" s="14"/>
      <c r="C2741" s="14"/>
      <c r="D2741" s="14"/>
      <c r="E2741" s="14"/>
      <c r="F2741" s="149" t="str">
        <f t="shared" si="555"/>
        <v/>
      </c>
      <c r="G2741" s="148" t="str">
        <f>IF(F2741="","",SUMIF(Supplier,Waste_Input!E2741,TotalSampleWeight))</f>
        <v/>
      </c>
      <c r="H2741" s="150" t="str">
        <f t="shared" si="556"/>
        <v/>
      </c>
      <c r="I2741" s="150" t="str">
        <f t="shared" si="557"/>
        <v/>
      </c>
      <c r="J2741" s="150" t="str">
        <f t="shared" si="558"/>
        <v/>
      </c>
      <c r="K2741" s="150" t="str">
        <f t="shared" si="559"/>
        <v/>
      </c>
      <c r="L2741" s="150" t="str">
        <f t="shared" si="560"/>
        <v/>
      </c>
      <c r="M2741" s="150" t="str">
        <f t="shared" si="561"/>
        <v/>
      </c>
      <c r="N2741" s="172" t="str">
        <f t="shared" si="562"/>
        <v/>
      </c>
      <c r="O2741" s="150" t="str">
        <f t="shared" si="563"/>
        <v/>
      </c>
      <c r="P2741" s="151" t="str">
        <f t="shared" si="564"/>
        <v/>
      </c>
      <c r="Q2741" s="150" t="str">
        <f t="shared" si="554"/>
        <v/>
      </c>
      <c r="R2741" s="126" t="str">
        <f t="array" ref="R2741">IF(AND(ISTEXT(E2741),D2741="TR"),_xlfn.STDEV.S(IF(Supplier=E2741,Target)),"")</f>
        <v/>
      </c>
      <c r="S2741" s="143" t="e">
        <f t="shared" si="565"/>
        <v>#VALUE!</v>
      </c>
      <c r="T2741" s="146" t="e">
        <f t="shared" si="566"/>
        <v>#VALUE!</v>
      </c>
    </row>
    <row r="2742" spans="1:20" x14ac:dyDescent="0.2">
      <c r="A2742" s="14"/>
      <c r="B2742" s="14"/>
      <c r="C2742" s="14"/>
      <c r="D2742" s="14"/>
      <c r="E2742" s="14"/>
      <c r="F2742" s="149" t="str">
        <f t="shared" si="555"/>
        <v/>
      </c>
      <c r="G2742" s="148" t="str">
        <f>IF(F2742="","",SUMIF(Supplier,Waste_Input!E2742,TotalSampleWeight))</f>
        <v/>
      </c>
      <c r="H2742" s="150" t="str">
        <f t="shared" si="556"/>
        <v/>
      </c>
      <c r="I2742" s="150" t="str">
        <f t="shared" si="557"/>
        <v/>
      </c>
      <c r="J2742" s="150" t="str">
        <f t="shared" si="558"/>
        <v/>
      </c>
      <c r="K2742" s="150" t="str">
        <f t="shared" si="559"/>
        <v/>
      </c>
      <c r="L2742" s="150" t="str">
        <f t="shared" si="560"/>
        <v/>
      </c>
      <c r="M2742" s="150" t="str">
        <f t="shared" si="561"/>
        <v/>
      </c>
      <c r="N2742" s="172" t="str">
        <f t="shared" si="562"/>
        <v/>
      </c>
      <c r="O2742" s="150" t="str">
        <f t="shared" si="563"/>
        <v/>
      </c>
      <c r="P2742" s="151" t="str">
        <f t="shared" si="564"/>
        <v/>
      </c>
      <c r="Q2742" s="150" t="str">
        <f t="shared" si="554"/>
        <v/>
      </c>
      <c r="R2742" s="126" t="str">
        <f t="array" ref="R2742">IF(AND(ISTEXT(E2742),D2742="TR"),_xlfn.STDEV.S(IF(Supplier=E2742,Target)),"")</f>
        <v/>
      </c>
      <c r="S2742" s="143" t="e">
        <f t="shared" si="565"/>
        <v>#VALUE!</v>
      </c>
      <c r="T2742" s="146" t="e">
        <f t="shared" si="566"/>
        <v>#VALUE!</v>
      </c>
    </row>
    <row r="2743" spans="1:20" x14ac:dyDescent="0.2">
      <c r="A2743" s="14"/>
      <c r="B2743" s="14"/>
      <c r="C2743" s="14"/>
      <c r="D2743" s="14"/>
      <c r="E2743" s="14"/>
      <c r="F2743" s="149" t="str">
        <f t="shared" si="555"/>
        <v/>
      </c>
      <c r="G2743" s="148" t="str">
        <f>IF(F2743="","",SUMIF(Supplier,Waste_Input!E2743,TotalSampleWeight))</f>
        <v/>
      </c>
      <c r="H2743" s="150" t="str">
        <f t="shared" si="556"/>
        <v/>
      </c>
      <c r="I2743" s="150" t="str">
        <f t="shared" si="557"/>
        <v/>
      </c>
      <c r="J2743" s="150" t="str">
        <f t="shared" si="558"/>
        <v/>
      </c>
      <c r="K2743" s="150" t="str">
        <f t="shared" si="559"/>
        <v/>
      </c>
      <c r="L2743" s="150" t="str">
        <f t="shared" si="560"/>
        <v/>
      </c>
      <c r="M2743" s="150" t="str">
        <f t="shared" si="561"/>
        <v/>
      </c>
      <c r="N2743" s="172" t="str">
        <f t="shared" si="562"/>
        <v/>
      </c>
      <c r="O2743" s="150" t="str">
        <f t="shared" si="563"/>
        <v/>
      </c>
      <c r="P2743" s="151" t="str">
        <f t="shared" si="564"/>
        <v/>
      </c>
      <c r="Q2743" s="150" t="str">
        <f t="shared" si="554"/>
        <v/>
      </c>
      <c r="R2743" s="126" t="str">
        <f t="array" ref="R2743">IF(AND(ISTEXT(E2743),D2743="TR"),_xlfn.STDEV.S(IF(Supplier=E2743,Target)),"")</f>
        <v/>
      </c>
      <c r="S2743" s="143" t="e">
        <f t="shared" si="565"/>
        <v>#VALUE!</v>
      </c>
      <c r="T2743" s="146" t="e">
        <f t="shared" si="566"/>
        <v>#VALUE!</v>
      </c>
    </row>
    <row r="2744" spans="1:20" x14ac:dyDescent="0.2">
      <c r="A2744" s="14"/>
      <c r="B2744" s="14"/>
      <c r="C2744" s="14"/>
      <c r="D2744" s="14"/>
      <c r="E2744" s="14"/>
      <c r="F2744" s="149" t="str">
        <f t="shared" si="555"/>
        <v/>
      </c>
      <c r="G2744" s="148" t="str">
        <f>IF(F2744="","",SUMIF(Supplier,Waste_Input!E2744,TotalSampleWeight))</f>
        <v/>
      </c>
      <c r="H2744" s="150" t="str">
        <f t="shared" si="556"/>
        <v/>
      </c>
      <c r="I2744" s="150" t="str">
        <f t="shared" si="557"/>
        <v/>
      </c>
      <c r="J2744" s="150" t="str">
        <f t="shared" si="558"/>
        <v/>
      </c>
      <c r="K2744" s="150" t="str">
        <f t="shared" si="559"/>
        <v/>
      </c>
      <c r="L2744" s="150" t="str">
        <f t="shared" si="560"/>
        <v/>
      </c>
      <c r="M2744" s="150" t="str">
        <f t="shared" si="561"/>
        <v/>
      </c>
      <c r="N2744" s="172" t="str">
        <f t="shared" si="562"/>
        <v/>
      </c>
      <c r="O2744" s="150" t="str">
        <f t="shared" si="563"/>
        <v/>
      </c>
      <c r="P2744" s="151" t="str">
        <f t="shared" si="564"/>
        <v/>
      </c>
      <c r="Q2744" s="150" t="str">
        <f t="shared" si="554"/>
        <v/>
      </c>
      <c r="R2744" s="126" t="str">
        <f t="array" ref="R2744">IF(AND(ISTEXT(E2744),D2744="TR"),_xlfn.STDEV.S(IF(Supplier=E2744,Target)),"")</f>
        <v/>
      </c>
      <c r="S2744" s="143" t="e">
        <f t="shared" si="565"/>
        <v>#VALUE!</v>
      </c>
      <c r="T2744" s="146" t="e">
        <f t="shared" si="566"/>
        <v>#VALUE!</v>
      </c>
    </row>
    <row r="2745" spans="1:20" x14ac:dyDescent="0.2">
      <c r="A2745" s="14"/>
      <c r="B2745" s="14"/>
      <c r="C2745" s="14"/>
      <c r="D2745" s="14"/>
      <c r="E2745" s="14"/>
      <c r="F2745" s="149" t="str">
        <f t="shared" si="555"/>
        <v/>
      </c>
      <c r="G2745" s="148" t="str">
        <f>IF(F2745="","",SUMIF(Supplier,Waste_Input!E2745,TotalSampleWeight))</f>
        <v/>
      </c>
      <c r="H2745" s="150" t="str">
        <f t="shared" si="556"/>
        <v/>
      </c>
      <c r="I2745" s="150" t="str">
        <f t="shared" si="557"/>
        <v/>
      </c>
      <c r="J2745" s="150" t="str">
        <f t="shared" si="558"/>
        <v/>
      </c>
      <c r="K2745" s="150" t="str">
        <f t="shared" si="559"/>
        <v/>
      </c>
      <c r="L2745" s="150" t="str">
        <f t="shared" si="560"/>
        <v/>
      </c>
      <c r="M2745" s="150" t="str">
        <f t="shared" si="561"/>
        <v/>
      </c>
      <c r="N2745" s="172" t="str">
        <f t="shared" si="562"/>
        <v/>
      </c>
      <c r="O2745" s="150" t="str">
        <f t="shared" si="563"/>
        <v/>
      </c>
      <c r="P2745" s="151" t="str">
        <f t="shared" si="564"/>
        <v/>
      </c>
      <c r="Q2745" s="150" t="str">
        <f t="shared" si="554"/>
        <v/>
      </c>
      <c r="R2745" s="126" t="str">
        <f t="array" ref="R2745">IF(AND(ISTEXT(E2745),D2745="TR"),_xlfn.STDEV.S(IF(Supplier=E2745,Target)),"")</f>
        <v/>
      </c>
      <c r="S2745" s="143" t="e">
        <f t="shared" si="565"/>
        <v>#VALUE!</v>
      </c>
      <c r="T2745" s="146" t="e">
        <f t="shared" si="566"/>
        <v>#VALUE!</v>
      </c>
    </row>
    <row r="2746" spans="1:20" x14ac:dyDescent="0.2">
      <c r="A2746" s="14"/>
      <c r="B2746" s="14"/>
      <c r="C2746" s="14"/>
      <c r="D2746" s="14"/>
      <c r="E2746" s="14"/>
      <c r="F2746" s="149" t="str">
        <f t="shared" si="555"/>
        <v/>
      </c>
      <c r="G2746" s="148" t="str">
        <f>IF(F2746="","",SUMIF(Supplier,Waste_Input!E2746,TotalSampleWeight))</f>
        <v/>
      </c>
      <c r="H2746" s="150" t="str">
        <f t="shared" si="556"/>
        <v/>
      </c>
      <c r="I2746" s="150" t="str">
        <f t="shared" si="557"/>
        <v/>
      </c>
      <c r="J2746" s="150" t="str">
        <f t="shared" si="558"/>
        <v/>
      </c>
      <c r="K2746" s="150" t="str">
        <f t="shared" si="559"/>
        <v/>
      </c>
      <c r="L2746" s="150" t="str">
        <f t="shared" si="560"/>
        <v/>
      </c>
      <c r="M2746" s="150" t="str">
        <f t="shared" si="561"/>
        <v/>
      </c>
      <c r="N2746" s="172" t="str">
        <f t="shared" si="562"/>
        <v/>
      </c>
      <c r="O2746" s="150" t="str">
        <f t="shared" si="563"/>
        <v/>
      </c>
      <c r="P2746" s="151" t="str">
        <f t="shared" si="564"/>
        <v/>
      </c>
      <c r="Q2746" s="150" t="str">
        <f t="shared" si="554"/>
        <v/>
      </c>
      <c r="R2746" s="126" t="str">
        <f t="array" ref="R2746">IF(AND(ISTEXT(E2746),D2746="TR"),_xlfn.STDEV.S(IF(Supplier=E2746,Target)),"")</f>
        <v/>
      </c>
      <c r="S2746" s="143" t="e">
        <f t="shared" si="565"/>
        <v>#VALUE!</v>
      </c>
      <c r="T2746" s="146" t="e">
        <f t="shared" si="566"/>
        <v>#VALUE!</v>
      </c>
    </row>
    <row r="2747" spans="1:20" x14ac:dyDescent="0.2">
      <c r="A2747" s="14"/>
      <c r="B2747" s="14"/>
      <c r="C2747" s="14"/>
      <c r="D2747" s="14"/>
      <c r="E2747" s="14"/>
      <c r="F2747" s="149" t="str">
        <f t="shared" si="555"/>
        <v/>
      </c>
      <c r="G2747" s="148" t="str">
        <f>IF(F2747="","",SUMIF(Supplier,Waste_Input!E2747,TotalSampleWeight))</f>
        <v/>
      </c>
      <c r="H2747" s="150" t="str">
        <f t="shared" si="556"/>
        <v/>
      </c>
      <c r="I2747" s="150" t="str">
        <f t="shared" si="557"/>
        <v/>
      </c>
      <c r="J2747" s="150" t="str">
        <f t="shared" si="558"/>
        <v/>
      </c>
      <c r="K2747" s="150" t="str">
        <f t="shared" si="559"/>
        <v/>
      </c>
      <c r="L2747" s="150" t="str">
        <f t="shared" si="560"/>
        <v/>
      </c>
      <c r="M2747" s="150" t="str">
        <f t="shared" si="561"/>
        <v/>
      </c>
      <c r="N2747" s="172" t="str">
        <f t="shared" si="562"/>
        <v/>
      </c>
      <c r="O2747" s="150" t="str">
        <f t="shared" si="563"/>
        <v/>
      </c>
      <c r="P2747" s="151" t="str">
        <f t="shared" si="564"/>
        <v/>
      </c>
      <c r="Q2747" s="150" t="str">
        <f t="shared" si="554"/>
        <v/>
      </c>
      <c r="R2747" s="126" t="str">
        <f t="array" ref="R2747">IF(AND(ISTEXT(E2747),D2747="TR"),_xlfn.STDEV.S(IF(Supplier=E2747,Target)),"")</f>
        <v/>
      </c>
      <c r="S2747" s="143" t="e">
        <f t="shared" si="565"/>
        <v>#VALUE!</v>
      </c>
      <c r="T2747" s="146" t="e">
        <f t="shared" si="566"/>
        <v>#VALUE!</v>
      </c>
    </row>
    <row r="2748" spans="1:20" x14ac:dyDescent="0.2">
      <c r="A2748" s="14"/>
      <c r="B2748" s="14"/>
      <c r="C2748" s="14"/>
      <c r="D2748" s="14"/>
      <c r="E2748" s="14"/>
      <c r="F2748" s="149" t="str">
        <f t="shared" si="555"/>
        <v/>
      </c>
      <c r="G2748" s="148" t="str">
        <f>IF(F2748="","",SUMIF(Supplier,Waste_Input!E2748,TotalSampleWeight))</f>
        <v/>
      </c>
      <c r="H2748" s="150" t="str">
        <f t="shared" si="556"/>
        <v/>
      </c>
      <c r="I2748" s="150" t="str">
        <f t="shared" si="557"/>
        <v/>
      </c>
      <c r="J2748" s="150" t="str">
        <f t="shared" si="558"/>
        <v/>
      </c>
      <c r="K2748" s="150" t="str">
        <f t="shared" si="559"/>
        <v/>
      </c>
      <c r="L2748" s="150" t="str">
        <f t="shared" si="560"/>
        <v/>
      </c>
      <c r="M2748" s="150" t="str">
        <f t="shared" si="561"/>
        <v/>
      </c>
      <c r="N2748" s="172" t="str">
        <f t="shared" si="562"/>
        <v/>
      </c>
      <c r="O2748" s="150" t="str">
        <f t="shared" si="563"/>
        <v/>
      </c>
      <c r="P2748" s="151" t="str">
        <f t="shared" si="564"/>
        <v/>
      </c>
      <c r="Q2748" s="150" t="str">
        <f t="shared" si="554"/>
        <v/>
      </c>
      <c r="R2748" s="126" t="str">
        <f t="array" ref="R2748">IF(AND(ISTEXT(E2748),D2748="TR"),_xlfn.STDEV.S(IF(Supplier=E2748,Target)),"")</f>
        <v/>
      </c>
      <c r="S2748" s="143" t="e">
        <f t="shared" si="565"/>
        <v>#VALUE!</v>
      </c>
      <c r="T2748" s="146" t="e">
        <f t="shared" si="566"/>
        <v>#VALUE!</v>
      </c>
    </row>
    <row r="2749" spans="1:20" x14ac:dyDescent="0.2">
      <c r="A2749" s="14"/>
      <c r="B2749" s="14"/>
      <c r="C2749" s="14"/>
      <c r="D2749" s="14"/>
      <c r="E2749" s="14"/>
      <c r="F2749" s="149" t="str">
        <f t="shared" si="555"/>
        <v/>
      </c>
      <c r="G2749" s="148" t="str">
        <f>IF(F2749="","",SUMIF(Supplier,Waste_Input!E2749,TotalSampleWeight))</f>
        <v/>
      </c>
      <c r="H2749" s="150" t="str">
        <f t="shared" si="556"/>
        <v/>
      </c>
      <c r="I2749" s="150" t="str">
        <f t="shared" si="557"/>
        <v/>
      </c>
      <c r="J2749" s="150" t="str">
        <f t="shared" si="558"/>
        <v/>
      </c>
      <c r="K2749" s="150" t="str">
        <f t="shared" si="559"/>
        <v/>
      </c>
      <c r="L2749" s="150" t="str">
        <f t="shared" si="560"/>
        <v/>
      </c>
      <c r="M2749" s="150" t="str">
        <f t="shared" si="561"/>
        <v/>
      </c>
      <c r="N2749" s="172" t="str">
        <f t="shared" si="562"/>
        <v/>
      </c>
      <c r="O2749" s="150" t="str">
        <f t="shared" si="563"/>
        <v/>
      </c>
      <c r="P2749" s="151" t="str">
        <f t="shared" si="564"/>
        <v/>
      </c>
      <c r="Q2749" s="150" t="str">
        <f t="shared" si="554"/>
        <v/>
      </c>
      <c r="R2749" s="126" t="str">
        <f t="array" ref="R2749">IF(AND(ISTEXT(E2749),D2749="TR"),_xlfn.STDEV.S(IF(Supplier=E2749,Target)),"")</f>
        <v/>
      </c>
      <c r="S2749" s="143" t="e">
        <f t="shared" si="565"/>
        <v>#VALUE!</v>
      </c>
      <c r="T2749" s="146" t="e">
        <f t="shared" si="566"/>
        <v>#VALUE!</v>
      </c>
    </row>
    <row r="2750" spans="1:20" x14ac:dyDescent="0.2">
      <c r="A2750" s="14"/>
      <c r="B2750" s="14"/>
      <c r="C2750" s="14"/>
      <c r="D2750" s="14"/>
      <c r="E2750" s="14"/>
      <c r="F2750" s="149" t="str">
        <f t="shared" si="555"/>
        <v/>
      </c>
      <c r="G2750" s="148" t="str">
        <f>IF(F2750="","",SUMIF(Supplier,Waste_Input!E2750,TotalSampleWeight))</f>
        <v/>
      </c>
      <c r="H2750" s="150" t="str">
        <f t="shared" si="556"/>
        <v/>
      </c>
      <c r="I2750" s="150" t="str">
        <f t="shared" si="557"/>
        <v/>
      </c>
      <c r="J2750" s="150" t="str">
        <f t="shared" si="558"/>
        <v/>
      </c>
      <c r="K2750" s="150" t="str">
        <f t="shared" si="559"/>
        <v/>
      </c>
      <c r="L2750" s="150" t="str">
        <f t="shared" si="560"/>
        <v/>
      </c>
      <c r="M2750" s="150" t="str">
        <f t="shared" si="561"/>
        <v/>
      </c>
      <c r="N2750" s="172" t="str">
        <f t="shared" si="562"/>
        <v/>
      </c>
      <c r="O2750" s="150" t="str">
        <f t="shared" si="563"/>
        <v/>
      </c>
      <c r="P2750" s="151" t="str">
        <f t="shared" si="564"/>
        <v/>
      </c>
      <c r="Q2750" s="150" t="str">
        <f t="shared" si="554"/>
        <v/>
      </c>
      <c r="R2750" s="126" t="str">
        <f t="array" ref="R2750">IF(AND(ISTEXT(E2750),D2750="TR"),_xlfn.STDEV.S(IF(Supplier=E2750,Target)),"")</f>
        <v/>
      </c>
      <c r="S2750" s="143" t="e">
        <f t="shared" si="565"/>
        <v>#VALUE!</v>
      </c>
      <c r="T2750" s="146" t="e">
        <f t="shared" si="566"/>
        <v>#VALUE!</v>
      </c>
    </row>
    <row r="2751" spans="1:20" x14ac:dyDescent="0.2">
      <c r="A2751" s="14"/>
      <c r="B2751" s="14"/>
      <c r="C2751" s="14"/>
      <c r="D2751" s="14"/>
      <c r="E2751" s="14"/>
      <c r="F2751" s="149" t="str">
        <f t="shared" si="555"/>
        <v/>
      </c>
      <c r="G2751" s="148" t="str">
        <f>IF(F2751="","",SUMIF(Supplier,Waste_Input!E2751,TotalSampleWeight))</f>
        <v/>
      </c>
      <c r="H2751" s="150" t="str">
        <f t="shared" si="556"/>
        <v/>
      </c>
      <c r="I2751" s="150" t="str">
        <f t="shared" si="557"/>
        <v/>
      </c>
      <c r="J2751" s="150" t="str">
        <f t="shared" si="558"/>
        <v/>
      </c>
      <c r="K2751" s="150" t="str">
        <f t="shared" si="559"/>
        <v/>
      </c>
      <c r="L2751" s="150" t="str">
        <f t="shared" si="560"/>
        <v/>
      </c>
      <c r="M2751" s="150" t="str">
        <f t="shared" si="561"/>
        <v/>
      </c>
      <c r="N2751" s="172" t="str">
        <f t="shared" si="562"/>
        <v/>
      </c>
      <c r="O2751" s="150" t="str">
        <f t="shared" si="563"/>
        <v/>
      </c>
      <c r="P2751" s="151" t="str">
        <f t="shared" si="564"/>
        <v/>
      </c>
      <c r="Q2751" s="150" t="str">
        <f t="shared" si="554"/>
        <v/>
      </c>
      <c r="R2751" s="126" t="str">
        <f t="array" ref="R2751">IF(AND(ISTEXT(E2751),D2751="TR"),_xlfn.STDEV.S(IF(Supplier=E2751,Target)),"")</f>
        <v/>
      </c>
      <c r="S2751" s="143" t="e">
        <f t="shared" si="565"/>
        <v>#VALUE!</v>
      </c>
      <c r="T2751" s="146" t="e">
        <f t="shared" si="566"/>
        <v>#VALUE!</v>
      </c>
    </row>
    <row r="2752" spans="1:20" x14ac:dyDescent="0.2">
      <c r="A2752" s="14"/>
      <c r="B2752" s="14"/>
      <c r="C2752" s="14"/>
      <c r="D2752" s="14"/>
      <c r="E2752" s="14"/>
      <c r="F2752" s="149" t="str">
        <f t="shared" si="555"/>
        <v/>
      </c>
      <c r="G2752" s="148" t="str">
        <f>IF(F2752="","",SUMIF(Supplier,Waste_Input!E2752,TotalSampleWeight))</f>
        <v/>
      </c>
      <c r="H2752" s="150" t="str">
        <f t="shared" si="556"/>
        <v/>
      </c>
      <c r="I2752" s="150" t="str">
        <f t="shared" si="557"/>
        <v/>
      </c>
      <c r="J2752" s="150" t="str">
        <f t="shared" si="558"/>
        <v/>
      </c>
      <c r="K2752" s="150" t="str">
        <f t="shared" si="559"/>
        <v/>
      </c>
      <c r="L2752" s="150" t="str">
        <f t="shared" si="560"/>
        <v/>
      </c>
      <c r="M2752" s="150" t="str">
        <f t="shared" si="561"/>
        <v/>
      </c>
      <c r="N2752" s="172" t="str">
        <f t="shared" si="562"/>
        <v/>
      </c>
      <c r="O2752" s="150" t="str">
        <f t="shared" si="563"/>
        <v/>
      </c>
      <c r="P2752" s="151" t="str">
        <f t="shared" si="564"/>
        <v/>
      </c>
      <c r="Q2752" s="150" t="str">
        <f t="shared" si="554"/>
        <v/>
      </c>
      <c r="R2752" s="126" t="str">
        <f t="array" ref="R2752">IF(AND(ISTEXT(E2752),D2752="TR"),_xlfn.STDEV.S(IF(Supplier=E2752,Target)),"")</f>
        <v/>
      </c>
      <c r="S2752" s="143" t="e">
        <f t="shared" si="565"/>
        <v>#VALUE!</v>
      </c>
      <c r="T2752" s="146" t="e">
        <f t="shared" si="566"/>
        <v>#VALUE!</v>
      </c>
    </row>
    <row r="2753" spans="1:20" x14ac:dyDescent="0.2">
      <c r="A2753" s="14"/>
      <c r="B2753" s="14"/>
      <c r="C2753" s="14"/>
      <c r="D2753" s="14"/>
      <c r="E2753" s="14"/>
      <c r="F2753" s="149" t="str">
        <f t="shared" si="555"/>
        <v/>
      </c>
      <c r="G2753" s="148" t="str">
        <f>IF(F2753="","",SUMIF(Supplier,Waste_Input!E2753,TotalSampleWeight))</f>
        <v/>
      </c>
      <c r="H2753" s="150" t="str">
        <f t="shared" si="556"/>
        <v/>
      </c>
      <c r="I2753" s="150" t="str">
        <f t="shared" si="557"/>
        <v/>
      </c>
      <c r="J2753" s="150" t="str">
        <f t="shared" si="558"/>
        <v/>
      </c>
      <c r="K2753" s="150" t="str">
        <f t="shared" si="559"/>
        <v/>
      </c>
      <c r="L2753" s="150" t="str">
        <f t="shared" si="560"/>
        <v/>
      </c>
      <c r="M2753" s="150" t="str">
        <f t="shared" si="561"/>
        <v/>
      </c>
      <c r="N2753" s="172" t="str">
        <f t="shared" si="562"/>
        <v/>
      </c>
      <c r="O2753" s="150" t="str">
        <f t="shared" si="563"/>
        <v/>
      </c>
      <c r="P2753" s="151" t="str">
        <f t="shared" si="564"/>
        <v/>
      </c>
      <c r="Q2753" s="150" t="str">
        <f t="shared" si="554"/>
        <v/>
      </c>
      <c r="R2753" s="126" t="str">
        <f t="array" ref="R2753">IF(AND(ISTEXT(E2753),D2753="TR"),_xlfn.STDEV.S(IF(Supplier=E2753,Target)),"")</f>
        <v/>
      </c>
      <c r="S2753" s="143" t="e">
        <f t="shared" si="565"/>
        <v>#VALUE!</v>
      </c>
      <c r="T2753" s="146" t="e">
        <f t="shared" si="566"/>
        <v>#VALUE!</v>
      </c>
    </row>
    <row r="2754" spans="1:20" x14ac:dyDescent="0.2">
      <c r="A2754" s="14"/>
      <c r="B2754" s="14"/>
      <c r="C2754" s="14"/>
      <c r="D2754" s="14"/>
      <c r="E2754" s="14"/>
      <c r="F2754" s="149" t="str">
        <f t="shared" si="555"/>
        <v/>
      </c>
      <c r="G2754" s="148" t="str">
        <f>IF(F2754="","",SUMIF(Supplier,Waste_Input!E2754,TotalSampleWeight))</f>
        <v/>
      </c>
      <c r="H2754" s="150" t="str">
        <f t="shared" si="556"/>
        <v/>
      </c>
      <c r="I2754" s="150" t="str">
        <f t="shared" si="557"/>
        <v/>
      </c>
      <c r="J2754" s="150" t="str">
        <f t="shared" si="558"/>
        <v/>
      </c>
      <c r="K2754" s="150" t="str">
        <f t="shared" si="559"/>
        <v/>
      </c>
      <c r="L2754" s="150" t="str">
        <f t="shared" si="560"/>
        <v/>
      </c>
      <c r="M2754" s="150" t="str">
        <f t="shared" si="561"/>
        <v/>
      </c>
      <c r="N2754" s="172" t="str">
        <f t="shared" si="562"/>
        <v/>
      </c>
      <c r="O2754" s="150" t="str">
        <f t="shared" si="563"/>
        <v/>
      </c>
      <c r="P2754" s="151" t="str">
        <f t="shared" si="564"/>
        <v/>
      </c>
      <c r="Q2754" s="150" t="str">
        <f t="shared" ref="Q2754:Q2817" si="567">IFERROR(IF(AND(ISTEXT(E2754),D2754="TR"),AVERAGEIF(Supplier,E2754,Fragments),""),"")</f>
        <v/>
      </c>
      <c r="R2754" s="126" t="str">
        <f t="array" ref="R2754">IF(AND(ISTEXT(E2754),D2754="TR"),_xlfn.STDEV.S(IF(Supplier=E2754,Target)),"")</f>
        <v/>
      </c>
      <c r="S2754" s="143" t="e">
        <f t="shared" si="565"/>
        <v>#VALUE!</v>
      </c>
      <c r="T2754" s="146" t="e">
        <f t="shared" si="566"/>
        <v>#VALUE!</v>
      </c>
    </row>
    <row r="2755" spans="1:20" x14ac:dyDescent="0.2">
      <c r="A2755" s="14"/>
      <c r="B2755" s="14"/>
      <c r="C2755" s="14"/>
      <c r="D2755" s="14"/>
      <c r="E2755" s="14"/>
      <c r="F2755" s="149" t="str">
        <f t="shared" ref="F2755:F2818" si="568">IF(AND(ISTEXT(E2755),D2755="TR"),COUNTIF(Supplier,"*"&amp;E2755&amp;"*"),"")</f>
        <v/>
      </c>
      <c r="G2755" s="148" t="str">
        <f>IF(F2755="","",SUMIF(Supplier,Waste_Input!E2755,TotalSampleWeight))</f>
        <v/>
      </c>
      <c r="H2755" s="150" t="str">
        <f t="shared" ref="H2755:H2818" si="569">IFERROR(IF(AND(ISTEXT(E2755),D2755="TR"),AVERAGEIF(Supplier,E2755,Plastic),""),"")</f>
        <v/>
      </c>
      <c r="I2755" s="150" t="str">
        <f t="shared" ref="I2755:I2818" si="570">IFERROR(IF(AND(ISTEXT(E2755),D2755="TR"),AVERAGEIF(Supplier,E2755,Glass),""),"")</f>
        <v/>
      </c>
      <c r="J2755" s="150" t="str">
        <f t="shared" ref="J2755:J2818" si="571">IFERROR(IF(AND(ISTEXT(E2755),D2755="TR"),AVERAGEIF(Supplier,E2755,Paper),""),"")</f>
        <v/>
      </c>
      <c r="K2755" s="150" t="str">
        <f t="shared" ref="K2755:K2818" si="572">IFERROR(IF(AND(ISTEXT(E2755),D2755="TR"),AVERAGEIF(Supplier,E2755,Cardboard),""),"")</f>
        <v/>
      </c>
      <c r="L2755" s="150" t="str">
        <f t="shared" ref="L2755:L2818" si="573">IFERROR(IF(AND(ISTEXT(E2755),D2755="TR"),AVERAGEIF(Supplier,E2755,Metals),""),"")</f>
        <v/>
      </c>
      <c r="M2755" s="150" t="str">
        <f t="shared" ref="M2755:M2818" si="574">IFERROR(IF(AND(ISTEXT(E2755),D2755="TR"),AVERAGEIF(Supplier,E2755,Target),""),"")</f>
        <v/>
      </c>
      <c r="N2755" s="172" t="str">
        <f t="shared" ref="N2755:N2818" si="575">IFERROR(R2755,"")</f>
        <v/>
      </c>
      <c r="O2755" s="150" t="str">
        <f t="shared" ref="O2755:O2818" si="576">IFERROR(IF(AND(ISTEXT(E2755),D2755="TR"), AVERAGEIF(Supplier,E2755,NonTarget),""),"")</f>
        <v/>
      </c>
      <c r="P2755" s="151" t="str">
        <f t="shared" ref="P2755:P2818" si="577">IFERROR(IF(AND(ISTEXT(E2755),D2755="TR"),AVERAGEIF(Supplier,E2755,NonRecycable),""),"")</f>
        <v/>
      </c>
      <c r="Q2755" s="150" t="str">
        <f t="shared" si="567"/>
        <v/>
      </c>
      <c r="R2755" s="126" t="str">
        <f t="array" ref="R2755">IF(AND(ISTEXT(E2755),D2755="TR"),_xlfn.STDEV.S(IF(Supplier=E2755,Target)),"")</f>
        <v/>
      </c>
      <c r="S2755" s="143" t="e">
        <f t="shared" ref="S2755:S2818" si="578">F2755-ROUNDDOWN(C2755/125,0)</f>
        <v>#VALUE!</v>
      </c>
      <c r="T2755" s="146" t="e">
        <f t="shared" ref="T2755:T2818" si="579">G2755/F2755</f>
        <v>#VALUE!</v>
      </c>
    </row>
    <row r="2756" spans="1:20" x14ac:dyDescent="0.2">
      <c r="A2756" s="14"/>
      <c r="B2756" s="14"/>
      <c r="C2756" s="14"/>
      <c r="D2756" s="14"/>
      <c r="E2756" s="14"/>
      <c r="F2756" s="149" t="str">
        <f t="shared" si="568"/>
        <v/>
      </c>
      <c r="G2756" s="148" t="str">
        <f>IF(F2756="","",SUMIF(Supplier,Waste_Input!E2756,TotalSampleWeight))</f>
        <v/>
      </c>
      <c r="H2756" s="150" t="str">
        <f t="shared" si="569"/>
        <v/>
      </c>
      <c r="I2756" s="150" t="str">
        <f t="shared" si="570"/>
        <v/>
      </c>
      <c r="J2756" s="150" t="str">
        <f t="shared" si="571"/>
        <v/>
      </c>
      <c r="K2756" s="150" t="str">
        <f t="shared" si="572"/>
        <v/>
      </c>
      <c r="L2756" s="150" t="str">
        <f t="shared" si="573"/>
        <v/>
      </c>
      <c r="M2756" s="150" t="str">
        <f t="shared" si="574"/>
        <v/>
      </c>
      <c r="N2756" s="172" t="str">
        <f t="shared" si="575"/>
        <v/>
      </c>
      <c r="O2756" s="150" t="str">
        <f t="shared" si="576"/>
        <v/>
      </c>
      <c r="P2756" s="151" t="str">
        <f t="shared" si="577"/>
        <v/>
      </c>
      <c r="Q2756" s="150" t="str">
        <f t="shared" si="567"/>
        <v/>
      </c>
      <c r="R2756" s="126" t="str">
        <f t="array" ref="R2756">IF(AND(ISTEXT(E2756),D2756="TR"),_xlfn.STDEV.S(IF(Supplier=E2756,Target)),"")</f>
        <v/>
      </c>
      <c r="S2756" s="143" t="e">
        <f t="shared" si="578"/>
        <v>#VALUE!</v>
      </c>
      <c r="T2756" s="146" t="e">
        <f t="shared" si="579"/>
        <v>#VALUE!</v>
      </c>
    </row>
    <row r="2757" spans="1:20" x14ac:dyDescent="0.2">
      <c r="A2757" s="14"/>
      <c r="B2757" s="14"/>
      <c r="C2757" s="14"/>
      <c r="D2757" s="14"/>
      <c r="E2757" s="14"/>
      <c r="F2757" s="149" t="str">
        <f t="shared" si="568"/>
        <v/>
      </c>
      <c r="G2757" s="148" t="str">
        <f>IF(F2757="","",SUMIF(Supplier,Waste_Input!E2757,TotalSampleWeight))</f>
        <v/>
      </c>
      <c r="H2757" s="150" t="str">
        <f t="shared" si="569"/>
        <v/>
      </c>
      <c r="I2757" s="150" t="str">
        <f t="shared" si="570"/>
        <v/>
      </c>
      <c r="J2757" s="150" t="str">
        <f t="shared" si="571"/>
        <v/>
      </c>
      <c r="K2757" s="150" t="str">
        <f t="shared" si="572"/>
        <v/>
      </c>
      <c r="L2757" s="150" t="str">
        <f t="shared" si="573"/>
        <v/>
      </c>
      <c r="M2757" s="150" t="str">
        <f t="shared" si="574"/>
        <v/>
      </c>
      <c r="N2757" s="172" t="str">
        <f t="shared" si="575"/>
        <v/>
      </c>
      <c r="O2757" s="150" t="str">
        <f t="shared" si="576"/>
        <v/>
      </c>
      <c r="P2757" s="151" t="str">
        <f t="shared" si="577"/>
        <v/>
      </c>
      <c r="Q2757" s="150" t="str">
        <f t="shared" si="567"/>
        <v/>
      </c>
      <c r="R2757" s="126" t="str">
        <f t="array" ref="R2757">IF(AND(ISTEXT(E2757),D2757="TR"),_xlfn.STDEV.S(IF(Supplier=E2757,Target)),"")</f>
        <v/>
      </c>
      <c r="S2757" s="143" t="e">
        <f t="shared" si="578"/>
        <v>#VALUE!</v>
      </c>
      <c r="T2757" s="146" t="e">
        <f t="shared" si="579"/>
        <v>#VALUE!</v>
      </c>
    </row>
    <row r="2758" spans="1:20" x14ac:dyDescent="0.2">
      <c r="A2758" s="14"/>
      <c r="B2758" s="14"/>
      <c r="C2758" s="14"/>
      <c r="D2758" s="14"/>
      <c r="E2758" s="14"/>
      <c r="F2758" s="149" t="str">
        <f t="shared" si="568"/>
        <v/>
      </c>
      <c r="G2758" s="148" t="str">
        <f>IF(F2758="","",SUMIF(Supplier,Waste_Input!E2758,TotalSampleWeight))</f>
        <v/>
      </c>
      <c r="H2758" s="150" t="str">
        <f t="shared" si="569"/>
        <v/>
      </c>
      <c r="I2758" s="150" t="str">
        <f t="shared" si="570"/>
        <v/>
      </c>
      <c r="J2758" s="150" t="str">
        <f t="shared" si="571"/>
        <v/>
      </c>
      <c r="K2758" s="150" t="str">
        <f t="shared" si="572"/>
        <v/>
      </c>
      <c r="L2758" s="150" t="str">
        <f t="shared" si="573"/>
        <v/>
      </c>
      <c r="M2758" s="150" t="str">
        <f t="shared" si="574"/>
        <v/>
      </c>
      <c r="N2758" s="172" t="str">
        <f t="shared" si="575"/>
        <v/>
      </c>
      <c r="O2758" s="150" t="str">
        <f t="shared" si="576"/>
        <v/>
      </c>
      <c r="P2758" s="151" t="str">
        <f t="shared" si="577"/>
        <v/>
      </c>
      <c r="Q2758" s="150" t="str">
        <f t="shared" si="567"/>
        <v/>
      </c>
      <c r="R2758" s="126" t="str">
        <f t="array" ref="R2758">IF(AND(ISTEXT(E2758),D2758="TR"),_xlfn.STDEV.S(IF(Supplier=E2758,Target)),"")</f>
        <v/>
      </c>
      <c r="S2758" s="143" t="e">
        <f t="shared" si="578"/>
        <v>#VALUE!</v>
      </c>
      <c r="T2758" s="146" t="e">
        <f t="shared" si="579"/>
        <v>#VALUE!</v>
      </c>
    </row>
    <row r="2759" spans="1:20" x14ac:dyDescent="0.2">
      <c r="A2759" s="14"/>
      <c r="B2759" s="14"/>
      <c r="C2759" s="14"/>
      <c r="D2759" s="14"/>
      <c r="E2759" s="14"/>
      <c r="F2759" s="149" t="str">
        <f t="shared" si="568"/>
        <v/>
      </c>
      <c r="G2759" s="148" t="str">
        <f>IF(F2759="","",SUMIF(Supplier,Waste_Input!E2759,TotalSampleWeight))</f>
        <v/>
      </c>
      <c r="H2759" s="150" t="str">
        <f t="shared" si="569"/>
        <v/>
      </c>
      <c r="I2759" s="150" t="str">
        <f t="shared" si="570"/>
        <v/>
      </c>
      <c r="J2759" s="150" t="str">
        <f t="shared" si="571"/>
        <v/>
      </c>
      <c r="K2759" s="150" t="str">
        <f t="shared" si="572"/>
        <v/>
      </c>
      <c r="L2759" s="150" t="str">
        <f t="shared" si="573"/>
        <v/>
      </c>
      <c r="M2759" s="150" t="str">
        <f t="shared" si="574"/>
        <v/>
      </c>
      <c r="N2759" s="172" t="str">
        <f t="shared" si="575"/>
        <v/>
      </c>
      <c r="O2759" s="150" t="str">
        <f t="shared" si="576"/>
        <v/>
      </c>
      <c r="P2759" s="151" t="str">
        <f t="shared" si="577"/>
        <v/>
      </c>
      <c r="Q2759" s="150" t="str">
        <f t="shared" si="567"/>
        <v/>
      </c>
      <c r="R2759" s="126" t="str">
        <f t="array" ref="R2759">IF(AND(ISTEXT(E2759),D2759="TR"),_xlfn.STDEV.S(IF(Supplier=E2759,Target)),"")</f>
        <v/>
      </c>
      <c r="S2759" s="143" t="e">
        <f t="shared" si="578"/>
        <v>#VALUE!</v>
      </c>
      <c r="T2759" s="146" t="e">
        <f t="shared" si="579"/>
        <v>#VALUE!</v>
      </c>
    </row>
    <row r="2760" spans="1:20" x14ac:dyDescent="0.2">
      <c r="A2760" s="14"/>
      <c r="B2760" s="14"/>
      <c r="C2760" s="14"/>
      <c r="D2760" s="14"/>
      <c r="E2760" s="14"/>
      <c r="F2760" s="149" t="str">
        <f t="shared" si="568"/>
        <v/>
      </c>
      <c r="G2760" s="148" t="str">
        <f>IF(F2760="","",SUMIF(Supplier,Waste_Input!E2760,TotalSampleWeight))</f>
        <v/>
      </c>
      <c r="H2760" s="150" t="str">
        <f t="shared" si="569"/>
        <v/>
      </c>
      <c r="I2760" s="150" t="str">
        <f t="shared" si="570"/>
        <v/>
      </c>
      <c r="J2760" s="150" t="str">
        <f t="shared" si="571"/>
        <v/>
      </c>
      <c r="K2760" s="150" t="str">
        <f t="shared" si="572"/>
        <v/>
      </c>
      <c r="L2760" s="150" t="str">
        <f t="shared" si="573"/>
        <v/>
      </c>
      <c r="M2760" s="150" t="str">
        <f t="shared" si="574"/>
        <v/>
      </c>
      <c r="N2760" s="172" t="str">
        <f t="shared" si="575"/>
        <v/>
      </c>
      <c r="O2760" s="150" t="str">
        <f t="shared" si="576"/>
        <v/>
      </c>
      <c r="P2760" s="151" t="str">
        <f t="shared" si="577"/>
        <v/>
      </c>
      <c r="Q2760" s="150" t="str">
        <f t="shared" si="567"/>
        <v/>
      </c>
      <c r="R2760" s="126" t="str">
        <f t="array" ref="R2760">IF(AND(ISTEXT(E2760),D2760="TR"),_xlfn.STDEV.S(IF(Supplier=E2760,Target)),"")</f>
        <v/>
      </c>
      <c r="S2760" s="143" t="e">
        <f t="shared" si="578"/>
        <v>#VALUE!</v>
      </c>
      <c r="T2760" s="146" t="e">
        <f t="shared" si="579"/>
        <v>#VALUE!</v>
      </c>
    </row>
    <row r="2761" spans="1:20" x14ac:dyDescent="0.2">
      <c r="A2761" s="14"/>
      <c r="B2761" s="14"/>
      <c r="C2761" s="14"/>
      <c r="D2761" s="14"/>
      <c r="E2761" s="14"/>
      <c r="F2761" s="149" t="str">
        <f t="shared" si="568"/>
        <v/>
      </c>
      <c r="G2761" s="148" t="str">
        <f>IF(F2761="","",SUMIF(Supplier,Waste_Input!E2761,TotalSampleWeight))</f>
        <v/>
      </c>
      <c r="H2761" s="150" t="str">
        <f t="shared" si="569"/>
        <v/>
      </c>
      <c r="I2761" s="150" t="str">
        <f t="shared" si="570"/>
        <v/>
      </c>
      <c r="J2761" s="150" t="str">
        <f t="shared" si="571"/>
        <v/>
      </c>
      <c r="K2761" s="150" t="str">
        <f t="shared" si="572"/>
        <v/>
      </c>
      <c r="L2761" s="150" t="str">
        <f t="shared" si="573"/>
        <v/>
      </c>
      <c r="M2761" s="150" t="str">
        <f t="shared" si="574"/>
        <v/>
      </c>
      <c r="N2761" s="172" t="str">
        <f t="shared" si="575"/>
        <v/>
      </c>
      <c r="O2761" s="150" t="str">
        <f t="shared" si="576"/>
        <v/>
      </c>
      <c r="P2761" s="151" t="str">
        <f t="shared" si="577"/>
        <v/>
      </c>
      <c r="Q2761" s="150" t="str">
        <f t="shared" si="567"/>
        <v/>
      </c>
      <c r="R2761" s="126" t="str">
        <f t="array" ref="R2761">IF(AND(ISTEXT(E2761),D2761="TR"),_xlfn.STDEV.S(IF(Supplier=E2761,Target)),"")</f>
        <v/>
      </c>
      <c r="S2761" s="143" t="e">
        <f t="shared" si="578"/>
        <v>#VALUE!</v>
      </c>
      <c r="T2761" s="146" t="e">
        <f t="shared" si="579"/>
        <v>#VALUE!</v>
      </c>
    </row>
    <row r="2762" spans="1:20" x14ac:dyDescent="0.2">
      <c r="A2762" s="14"/>
      <c r="B2762" s="14"/>
      <c r="C2762" s="14"/>
      <c r="D2762" s="14"/>
      <c r="E2762" s="14"/>
      <c r="F2762" s="149" t="str">
        <f t="shared" si="568"/>
        <v/>
      </c>
      <c r="G2762" s="148" t="str">
        <f>IF(F2762="","",SUMIF(Supplier,Waste_Input!E2762,TotalSampleWeight))</f>
        <v/>
      </c>
      <c r="H2762" s="150" t="str">
        <f t="shared" si="569"/>
        <v/>
      </c>
      <c r="I2762" s="150" t="str">
        <f t="shared" si="570"/>
        <v/>
      </c>
      <c r="J2762" s="150" t="str">
        <f t="shared" si="571"/>
        <v/>
      </c>
      <c r="K2762" s="150" t="str">
        <f t="shared" si="572"/>
        <v/>
      </c>
      <c r="L2762" s="150" t="str">
        <f t="shared" si="573"/>
        <v/>
      </c>
      <c r="M2762" s="150" t="str">
        <f t="shared" si="574"/>
        <v/>
      </c>
      <c r="N2762" s="172" t="str">
        <f t="shared" si="575"/>
        <v/>
      </c>
      <c r="O2762" s="150" t="str">
        <f t="shared" si="576"/>
        <v/>
      </c>
      <c r="P2762" s="151" t="str">
        <f t="shared" si="577"/>
        <v/>
      </c>
      <c r="Q2762" s="150" t="str">
        <f t="shared" si="567"/>
        <v/>
      </c>
      <c r="R2762" s="126" t="str">
        <f t="array" ref="R2762">IF(AND(ISTEXT(E2762),D2762="TR"),_xlfn.STDEV.S(IF(Supplier=E2762,Target)),"")</f>
        <v/>
      </c>
      <c r="S2762" s="143" t="e">
        <f t="shared" si="578"/>
        <v>#VALUE!</v>
      </c>
      <c r="T2762" s="146" t="e">
        <f t="shared" si="579"/>
        <v>#VALUE!</v>
      </c>
    </row>
    <row r="2763" spans="1:20" x14ac:dyDescent="0.2">
      <c r="A2763" s="14"/>
      <c r="B2763" s="14"/>
      <c r="C2763" s="14"/>
      <c r="D2763" s="14"/>
      <c r="E2763" s="14"/>
      <c r="F2763" s="149" t="str">
        <f t="shared" si="568"/>
        <v/>
      </c>
      <c r="G2763" s="148" t="str">
        <f>IF(F2763="","",SUMIF(Supplier,Waste_Input!E2763,TotalSampleWeight))</f>
        <v/>
      </c>
      <c r="H2763" s="150" t="str">
        <f t="shared" si="569"/>
        <v/>
      </c>
      <c r="I2763" s="150" t="str">
        <f t="shared" si="570"/>
        <v/>
      </c>
      <c r="J2763" s="150" t="str">
        <f t="shared" si="571"/>
        <v/>
      </c>
      <c r="K2763" s="150" t="str">
        <f t="shared" si="572"/>
        <v/>
      </c>
      <c r="L2763" s="150" t="str">
        <f t="shared" si="573"/>
        <v/>
      </c>
      <c r="M2763" s="150" t="str">
        <f t="shared" si="574"/>
        <v/>
      </c>
      <c r="N2763" s="172" t="str">
        <f t="shared" si="575"/>
        <v/>
      </c>
      <c r="O2763" s="150" t="str">
        <f t="shared" si="576"/>
        <v/>
      </c>
      <c r="P2763" s="151" t="str">
        <f t="shared" si="577"/>
        <v/>
      </c>
      <c r="Q2763" s="150" t="str">
        <f t="shared" si="567"/>
        <v/>
      </c>
      <c r="R2763" s="126" t="str">
        <f t="array" ref="R2763">IF(AND(ISTEXT(E2763),D2763="TR"),_xlfn.STDEV.S(IF(Supplier=E2763,Target)),"")</f>
        <v/>
      </c>
      <c r="S2763" s="143" t="e">
        <f t="shared" si="578"/>
        <v>#VALUE!</v>
      </c>
      <c r="T2763" s="146" t="e">
        <f t="shared" si="579"/>
        <v>#VALUE!</v>
      </c>
    </row>
    <row r="2764" spans="1:20" x14ac:dyDescent="0.2">
      <c r="A2764" s="14"/>
      <c r="B2764" s="14"/>
      <c r="C2764" s="14"/>
      <c r="D2764" s="14"/>
      <c r="E2764" s="14"/>
      <c r="F2764" s="149" t="str">
        <f t="shared" si="568"/>
        <v/>
      </c>
      <c r="G2764" s="148" t="str">
        <f>IF(F2764="","",SUMIF(Supplier,Waste_Input!E2764,TotalSampleWeight))</f>
        <v/>
      </c>
      <c r="H2764" s="150" t="str">
        <f t="shared" si="569"/>
        <v/>
      </c>
      <c r="I2764" s="150" t="str">
        <f t="shared" si="570"/>
        <v/>
      </c>
      <c r="J2764" s="150" t="str">
        <f t="shared" si="571"/>
        <v/>
      </c>
      <c r="K2764" s="150" t="str">
        <f t="shared" si="572"/>
        <v/>
      </c>
      <c r="L2764" s="150" t="str">
        <f t="shared" si="573"/>
        <v/>
      </c>
      <c r="M2764" s="150" t="str">
        <f t="shared" si="574"/>
        <v/>
      </c>
      <c r="N2764" s="172" t="str">
        <f t="shared" si="575"/>
        <v/>
      </c>
      <c r="O2764" s="150" t="str">
        <f t="shared" si="576"/>
        <v/>
      </c>
      <c r="P2764" s="151" t="str">
        <f t="shared" si="577"/>
        <v/>
      </c>
      <c r="Q2764" s="150" t="str">
        <f t="shared" si="567"/>
        <v/>
      </c>
      <c r="R2764" s="126" t="str">
        <f t="array" ref="R2764">IF(AND(ISTEXT(E2764),D2764="TR"),_xlfn.STDEV.S(IF(Supplier=E2764,Target)),"")</f>
        <v/>
      </c>
      <c r="S2764" s="143" t="e">
        <f t="shared" si="578"/>
        <v>#VALUE!</v>
      </c>
      <c r="T2764" s="146" t="e">
        <f t="shared" si="579"/>
        <v>#VALUE!</v>
      </c>
    </row>
    <row r="2765" spans="1:20" x14ac:dyDescent="0.2">
      <c r="A2765" s="14"/>
      <c r="B2765" s="14"/>
      <c r="C2765" s="14"/>
      <c r="D2765" s="14"/>
      <c r="E2765" s="14"/>
      <c r="F2765" s="149" t="str">
        <f t="shared" si="568"/>
        <v/>
      </c>
      <c r="G2765" s="148" t="str">
        <f>IF(F2765="","",SUMIF(Supplier,Waste_Input!E2765,TotalSampleWeight))</f>
        <v/>
      </c>
      <c r="H2765" s="150" t="str">
        <f t="shared" si="569"/>
        <v/>
      </c>
      <c r="I2765" s="150" t="str">
        <f t="shared" si="570"/>
        <v/>
      </c>
      <c r="J2765" s="150" t="str">
        <f t="shared" si="571"/>
        <v/>
      </c>
      <c r="K2765" s="150" t="str">
        <f t="shared" si="572"/>
        <v/>
      </c>
      <c r="L2765" s="150" t="str">
        <f t="shared" si="573"/>
        <v/>
      </c>
      <c r="M2765" s="150" t="str">
        <f t="shared" si="574"/>
        <v/>
      </c>
      <c r="N2765" s="172" t="str">
        <f t="shared" si="575"/>
        <v/>
      </c>
      <c r="O2765" s="150" t="str">
        <f t="shared" si="576"/>
        <v/>
      </c>
      <c r="P2765" s="151" t="str">
        <f t="shared" si="577"/>
        <v/>
      </c>
      <c r="Q2765" s="150" t="str">
        <f t="shared" si="567"/>
        <v/>
      </c>
      <c r="R2765" s="126" t="str">
        <f t="array" ref="R2765">IF(AND(ISTEXT(E2765),D2765="TR"),_xlfn.STDEV.S(IF(Supplier=E2765,Target)),"")</f>
        <v/>
      </c>
      <c r="S2765" s="143" t="e">
        <f t="shared" si="578"/>
        <v>#VALUE!</v>
      </c>
      <c r="T2765" s="146" t="e">
        <f t="shared" si="579"/>
        <v>#VALUE!</v>
      </c>
    </row>
    <row r="2766" spans="1:20" x14ac:dyDescent="0.2">
      <c r="A2766" s="14"/>
      <c r="B2766" s="14"/>
      <c r="C2766" s="14"/>
      <c r="D2766" s="14"/>
      <c r="E2766" s="14"/>
      <c r="F2766" s="149" t="str">
        <f t="shared" si="568"/>
        <v/>
      </c>
      <c r="G2766" s="148" t="str">
        <f>IF(F2766="","",SUMIF(Supplier,Waste_Input!E2766,TotalSampleWeight))</f>
        <v/>
      </c>
      <c r="H2766" s="150" t="str">
        <f t="shared" si="569"/>
        <v/>
      </c>
      <c r="I2766" s="150" t="str">
        <f t="shared" si="570"/>
        <v/>
      </c>
      <c r="J2766" s="150" t="str">
        <f t="shared" si="571"/>
        <v/>
      </c>
      <c r="K2766" s="150" t="str">
        <f t="shared" si="572"/>
        <v/>
      </c>
      <c r="L2766" s="150" t="str">
        <f t="shared" si="573"/>
        <v/>
      </c>
      <c r="M2766" s="150" t="str">
        <f t="shared" si="574"/>
        <v/>
      </c>
      <c r="N2766" s="172" t="str">
        <f t="shared" si="575"/>
        <v/>
      </c>
      <c r="O2766" s="150" t="str">
        <f t="shared" si="576"/>
        <v/>
      </c>
      <c r="P2766" s="151" t="str">
        <f t="shared" si="577"/>
        <v/>
      </c>
      <c r="Q2766" s="150" t="str">
        <f t="shared" si="567"/>
        <v/>
      </c>
      <c r="R2766" s="126" t="str">
        <f t="array" ref="R2766">IF(AND(ISTEXT(E2766),D2766="TR"),_xlfn.STDEV.S(IF(Supplier=E2766,Target)),"")</f>
        <v/>
      </c>
      <c r="S2766" s="143" t="e">
        <f t="shared" si="578"/>
        <v>#VALUE!</v>
      </c>
      <c r="T2766" s="146" t="e">
        <f t="shared" si="579"/>
        <v>#VALUE!</v>
      </c>
    </row>
    <row r="2767" spans="1:20" x14ac:dyDescent="0.2">
      <c r="A2767" s="14"/>
      <c r="B2767" s="14"/>
      <c r="C2767" s="14"/>
      <c r="D2767" s="14"/>
      <c r="E2767" s="14"/>
      <c r="F2767" s="149" t="str">
        <f t="shared" si="568"/>
        <v/>
      </c>
      <c r="G2767" s="148" t="str">
        <f>IF(F2767="","",SUMIF(Supplier,Waste_Input!E2767,TotalSampleWeight))</f>
        <v/>
      </c>
      <c r="H2767" s="150" t="str">
        <f t="shared" si="569"/>
        <v/>
      </c>
      <c r="I2767" s="150" t="str">
        <f t="shared" si="570"/>
        <v/>
      </c>
      <c r="J2767" s="150" t="str">
        <f t="shared" si="571"/>
        <v/>
      </c>
      <c r="K2767" s="150" t="str">
        <f t="shared" si="572"/>
        <v/>
      </c>
      <c r="L2767" s="150" t="str">
        <f t="shared" si="573"/>
        <v/>
      </c>
      <c r="M2767" s="150" t="str">
        <f t="shared" si="574"/>
        <v/>
      </c>
      <c r="N2767" s="172" t="str">
        <f t="shared" si="575"/>
        <v/>
      </c>
      <c r="O2767" s="150" t="str">
        <f t="shared" si="576"/>
        <v/>
      </c>
      <c r="P2767" s="151" t="str">
        <f t="shared" si="577"/>
        <v/>
      </c>
      <c r="Q2767" s="150" t="str">
        <f t="shared" si="567"/>
        <v/>
      </c>
      <c r="R2767" s="126" t="str">
        <f t="array" ref="R2767">IF(AND(ISTEXT(E2767),D2767="TR"),_xlfn.STDEV.S(IF(Supplier=E2767,Target)),"")</f>
        <v/>
      </c>
      <c r="S2767" s="143" t="e">
        <f t="shared" si="578"/>
        <v>#VALUE!</v>
      </c>
      <c r="T2767" s="146" t="e">
        <f t="shared" si="579"/>
        <v>#VALUE!</v>
      </c>
    </row>
    <row r="2768" spans="1:20" x14ac:dyDescent="0.2">
      <c r="A2768" s="14"/>
      <c r="B2768" s="14"/>
      <c r="C2768" s="14"/>
      <c r="D2768" s="14"/>
      <c r="E2768" s="14"/>
      <c r="F2768" s="149" t="str">
        <f t="shared" si="568"/>
        <v/>
      </c>
      <c r="G2768" s="148" t="str">
        <f>IF(F2768="","",SUMIF(Supplier,Waste_Input!E2768,TotalSampleWeight))</f>
        <v/>
      </c>
      <c r="H2768" s="150" t="str">
        <f t="shared" si="569"/>
        <v/>
      </c>
      <c r="I2768" s="150" t="str">
        <f t="shared" si="570"/>
        <v/>
      </c>
      <c r="J2768" s="150" t="str">
        <f t="shared" si="571"/>
        <v/>
      </c>
      <c r="K2768" s="150" t="str">
        <f t="shared" si="572"/>
        <v/>
      </c>
      <c r="L2768" s="150" t="str">
        <f t="shared" si="573"/>
        <v/>
      </c>
      <c r="M2768" s="150" t="str">
        <f t="shared" si="574"/>
        <v/>
      </c>
      <c r="N2768" s="172" t="str">
        <f t="shared" si="575"/>
        <v/>
      </c>
      <c r="O2768" s="150" t="str">
        <f t="shared" si="576"/>
        <v/>
      </c>
      <c r="P2768" s="151" t="str">
        <f t="shared" si="577"/>
        <v/>
      </c>
      <c r="Q2768" s="150" t="str">
        <f t="shared" si="567"/>
        <v/>
      </c>
      <c r="R2768" s="126" t="str">
        <f t="array" ref="R2768">IF(AND(ISTEXT(E2768),D2768="TR"),_xlfn.STDEV.S(IF(Supplier=E2768,Target)),"")</f>
        <v/>
      </c>
      <c r="S2768" s="143" t="e">
        <f t="shared" si="578"/>
        <v>#VALUE!</v>
      </c>
      <c r="T2768" s="146" t="e">
        <f t="shared" si="579"/>
        <v>#VALUE!</v>
      </c>
    </row>
    <row r="2769" spans="1:20" x14ac:dyDescent="0.2">
      <c r="A2769" s="14"/>
      <c r="B2769" s="14"/>
      <c r="C2769" s="14"/>
      <c r="D2769" s="14"/>
      <c r="E2769" s="14"/>
      <c r="F2769" s="149" t="str">
        <f t="shared" si="568"/>
        <v/>
      </c>
      <c r="G2769" s="148" t="str">
        <f>IF(F2769="","",SUMIF(Supplier,Waste_Input!E2769,TotalSampleWeight))</f>
        <v/>
      </c>
      <c r="H2769" s="150" t="str">
        <f t="shared" si="569"/>
        <v/>
      </c>
      <c r="I2769" s="150" t="str">
        <f t="shared" si="570"/>
        <v/>
      </c>
      <c r="J2769" s="150" t="str">
        <f t="shared" si="571"/>
        <v/>
      </c>
      <c r="K2769" s="150" t="str">
        <f t="shared" si="572"/>
        <v/>
      </c>
      <c r="L2769" s="150" t="str">
        <f t="shared" si="573"/>
        <v/>
      </c>
      <c r="M2769" s="150" t="str">
        <f t="shared" si="574"/>
        <v/>
      </c>
      <c r="N2769" s="172" t="str">
        <f t="shared" si="575"/>
        <v/>
      </c>
      <c r="O2769" s="150" t="str">
        <f t="shared" si="576"/>
        <v/>
      </c>
      <c r="P2769" s="151" t="str">
        <f t="shared" si="577"/>
        <v/>
      </c>
      <c r="Q2769" s="150" t="str">
        <f t="shared" si="567"/>
        <v/>
      </c>
      <c r="R2769" s="126" t="str">
        <f t="array" ref="R2769">IF(AND(ISTEXT(E2769),D2769="TR"),_xlfn.STDEV.S(IF(Supplier=E2769,Target)),"")</f>
        <v/>
      </c>
      <c r="S2769" s="143" t="e">
        <f t="shared" si="578"/>
        <v>#VALUE!</v>
      </c>
      <c r="T2769" s="146" t="e">
        <f t="shared" si="579"/>
        <v>#VALUE!</v>
      </c>
    </row>
    <row r="2770" spans="1:20" x14ac:dyDescent="0.2">
      <c r="A2770" s="14"/>
      <c r="B2770" s="14"/>
      <c r="C2770" s="14"/>
      <c r="D2770" s="14"/>
      <c r="E2770" s="14"/>
      <c r="F2770" s="149" t="str">
        <f t="shared" si="568"/>
        <v/>
      </c>
      <c r="G2770" s="148" t="str">
        <f>IF(F2770="","",SUMIF(Supplier,Waste_Input!E2770,TotalSampleWeight))</f>
        <v/>
      </c>
      <c r="H2770" s="150" t="str">
        <f t="shared" si="569"/>
        <v/>
      </c>
      <c r="I2770" s="150" t="str">
        <f t="shared" si="570"/>
        <v/>
      </c>
      <c r="J2770" s="150" t="str">
        <f t="shared" si="571"/>
        <v/>
      </c>
      <c r="K2770" s="150" t="str">
        <f t="shared" si="572"/>
        <v/>
      </c>
      <c r="L2770" s="150" t="str">
        <f t="shared" si="573"/>
        <v/>
      </c>
      <c r="M2770" s="150" t="str">
        <f t="shared" si="574"/>
        <v/>
      </c>
      <c r="N2770" s="172" t="str">
        <f t="shared" si="575"/>
        <v/>
      </c>
      <c r="O2770" s="150" t="str">
        <f t="shared" si="576"/>
        <v/>
      </c>
      <c r="P2770" s="151" t="str">
        <f t="shared" si="577"/>
        <v/>
      </c>
      <c r="Q2770" s="150" t="str">
        <f t="shared" si="567"/>
        <v/>
      </c>
      <c r="R2770" s="126" t="str">
        <f t="array" ref="R2770">IF(AND(ISTEXT(E2770),D2770="TR"),_xlfn.STDEV.S(IF(Supplier=E2770,Target)),"")</f>
        <v/>
      </c>
      <c r="S2770" s="143" t="e">
        <f t="shared" si="578"/>
        <v>#VALUE!</v>
      </c>
      <c r="T2770" s="146" t="e">
        <f t="shared" si="579"/>
        <v>#VALUE!</v>
      </c>
    </row>
    <row r="2771" spans="1:20" x14ac:dyDescent="0.2">
      <c r="A2771" s="14"/>
      <c r="B2771" s="14"/>
      <c r="C2771" s="14"/>
      <c r="D2771" s="14"/>
      <c r="E2771" s="14"/>
      <c r="F2771" s="149" t="str">
        <f t="shared" si="568"/>
        <v/>
      </c>
      <c r="G2771" s="148" t="str">
        <f>IF(F2771="","",SUMIF(Supplier,Waste_Input!E2771,TotalSampleWeight))</f>
        <v/>
      </c>
      <c r="H2771" s="150" t="str">
        <f t="shared" si="569"/>
        <v/>
      </c>
      <c r="I2771" s="150" t="str">
        <f t="shared" si="570"/>
        <v/>
      </c>
      <c r="J2771" s="150" t="str">
        <f t="shared" si="571"/>
        <v/>
      </c>
      <c r="K2771" s="150" t="str">
        <f t="shared" si="572"/>
        <v/>
      </c>
      <c r="L2771" s="150" t="str">
        <f t="shared" si="573"/>
        <v/>
      </c>
      <c r="M2771" s="150" t="str">
        <f t="shared" si="574"/>
        <v/>
      </c>
      <c r="N2771" s="172" t="str">
        <f t="shared" si="575"/>
        <v/>
      </c>
      <c r="O2771" s="150" t="str">
        <f t="shared" si="576"/>
        <v/>
      </c>
      <c r="P2771" s="151" t="str">
        <f t="shared" si="577"/>
        <v/>
      </c>
      <c r="Q2771" s="150" t="str">
        <f t="shared" si="567"/>
        <v/>
      </c>
      <c r="R2771" s="126" t="str">
        <f t="array" ref="R2771">IF(AND(ISTEXT(E2771),D2771="TR"),_xlfn.STDEV.S(IF(Supplier=E2771,Target)),"")</f>
        <v/>
      </c>
      <c r="S2771" s="143" t="e">
        <f t="shared" si="578"/>
        <v>#VALUE!</v>
      </c>
      <c r="T2771" s="146" t="e">
        <f t="shared" si="579"/>
        <v>#VALUE!</v>
      </c>
    </row>
    <row r="2772" spans="1:20" x14ac:dyDescent="0.2">
      <c r="A2772" s="14"/>
      <c r="B2772" s="14"/>
      <c r="C2772" s="14"/>
      <c r="D2772" s="14"/>
      <c r="E2772" s="14"/>
      <c r="F2772" s="149" t="str">
        <f t="shared" si="568"/>
        <v/>
      </c>
      <c r="G2772" s="148" t="str">
        <f>IF(F2772="","",SUMIF(Supplier,Waste_Input!E2772,TotalSampleWeight))</f>
        <v/>
      </c>
      <c r="H2772" s="150" t="str">
        <f t="shared" si="569"/>
        <v/>
      </c>
      <c r="I2772" s="150" t="str">
        <f t="shared" si="570"/>
        <v/>
      </c>
      <c r="J2772" s="150" t="str">
        <f t="shared" si="571"/>
        <v/>
      </c>
      <c r="K2772" s="150" t="str">
        <f t="shared" si="572"/>
        <v/>
      </c>
      <c r="L2772" s="150" t="str">
        <f t="shared" si="573"/>
        <v/>
      </c>
      <c r="M2772" s="150" t="str">
        <f t="shared" si="574"/>
        <v/>
      </c>
      <c r="N2772" s="172" t="str">
        <f t="shared" si="575"/>
        <v/>
      </c>
      <c r="O2772" s="150" t="str">
        <f t="shared" si="576"/>
        <v/>
      </c>
      <c r="P2772" s="151" t="str">
        <f t="shared" si="577"/>
        <v/>
      </c>
      <c r="Q2772" s="150" t="str">
        <f t="shared" si="567"/>
        <v/>
      </c>
      <c r="R2772" s="126" t="str">
        <f t="array" ref="R2772">IF(AND(ISTEXT(E2772),D2772="TR"),_xlfn.STDEV.S(IF(Supplier=E2772,Target)),"")</f>
        <v/>
      </c>
      <c r="S2772" s="143" t="e">
        <f t="shared" si="578"/>
        <v>#VALUE!</v>
      </c>
      <c r="T2772" s="146" t="e">
        <f t="shared" si="579"/>
        <v>#VALUE!</v>
      </c>
    </row>
    <row r="2773" spans="1:20" x14ac:dyDescent="0.2">
      <c r="A2773" s="14"/>
      <c r="B2773" s="14"/>
      <c r="C2773" s="14"/>
      <c r="D2773" s="14"/>
      <c r="E2773" s="14"/>
      <c r="F2773" s="149" t="str">
        <f t="shared" si="568"/>
        <v/>
      </c>
      <c r="G2773" s="148" t="str">
        <f>IF(F2773="","",SUMIF(Supplier,Waste_Input!E2773,TotalSampleWeight))</f>
        <v/>
      </c>
      <c r="H2773" s="150" t="str">
        <f t="shared" si="569"/>
        <v/>
      </c>
      <c r="I2773" s="150" t="str">
        <f t="shared" si="570"/>
        <v/>
      </c>
      <c r="J2773" s="150" t="str">
        <f t="shared" si="571"/>
        <v/>
      </c>
      <c r="K2773" s="150" t="str">
        <f t="shared" si="572"/>
        <v/>
      </c>
      <c r="L2773" s="150" t="str">
        <f t="shared" si="573"/>
        <v/>
      </c>
      <c r="M2773" s="150" t="str">
        <f t="shared" si="574"/>
        <v/>
      </c>
      <c r="N2773" s="172" t="str">
        <f t="shared" si="575"/>
        <v/>
      </c>
      <c r="O2773" s="150" t="str">
        <f t="shared" si="576"/>
        <v/>
      </c>
      <c r="P2773" s="151" t="str">
        <f t="shared" si="577"/>
        <v/>
      </c>
      <c r="Q2773" s="150" t="str">
        <f t="shared" si="567"/>
        <v/>
      </c>
      <c r="R2773" s="126" t="str">
        <f t="array" ref="R2773">IF(AND(ISTEXT(E2773),D2773="TR"),_xlfn.STDEV.S(IF(Supplier=E2773,Target)),"")</f>
        <v/>
      </c>
      <c r="S2773" s="143" t="e">
        <f t="shared" si="578"/>
        <v>#VALUE!</v>
      </c>
      <c r="T2773" s="146" t="e">
        <f t="shared" si="579"/>
        <v>#VALUE!</v>
      </c>
    </row>
    <row r="2774" spans="1:20" x14ac:dyDescent="0.2">
      <c r="A2774" s="14"/>
      <c r="B2774" s="14"/>
      <c r="C2774" s="14"/>
      <c r="D2774" s="14"/>
      <c r="E2774" s="14"/>
      <c r="F2774" s="149" t="str">
        <f t="shared" si="568"/>
        <v/>
      </c>
      <c r="G2774" s="148" t="str">
        <f>IF(F2774="","",SUMIF(Supplier,Waste_Input!E2774,TotalSampleWeight))</f>
        <v/>
      </c>
      <c r="H2774" s="150" t="str">
        <f t="shared" si="569"/>
        <v/>
      </c>
      <c r="I2774" s="150" t="str">
        <f t="shared" si="570"/>
        <v/>
      </c>
      <c r="J2774" s="150" t="str">
        <f t="shared" si="571"/>
        <v/>
      </c>
      <c r="K2774" s="150" t="str">
        <f t="shared" si="572"/>
        <v/>
      </c>
      <c r="L2774" s="150" t="str">
        <f t="shared" si="573"/>
        <v/>
      </c>
      <c r="M2774" s="150" t="str">
        <f t="shared" si="574"/>
        <v/>
      </c>
      <c r="N2774" s="172" t="str">
        <f t="shared" si="575"/>
        <v/>
      </c>
      <c r="O2774" s="150" t="str">
        <f t="shared" si="576"/>
        <v/>
      </c>
      <c r="P2774" s="151" t="str">
        <f t="shared" si="577"/>
        <v/>
      </c>
      <c r="Q2774" s="150" t="str">
        <f t="shared" si="567"/>
        <v/>
      </c>
      <c r="R2774" s="126" t="str">
        <f t="array" ref="R2774">IF(AND(ISTEXT(E2774),D2774="TR"),_xlfn.STDEV.S(IF(Supplier=E2774,Target)),"")</f>
        <v/>
      </c>
      <c r="S2774" s="143" t="e">
        <f t="shared" si="578"/>
        <v>#VALUE!</v>
      </c>
      <c r="T2774" s="146" t="e">
        <f t="shared" si="579"/>
        <v>#VALUE!</v>
      </c>
    </row>
    <row r="2775" spans="1:20" x14ac:dyDescent="0.2">
      <c r="A2775" s="14"/>
      <c r="B2775" s="14"/>
      <c r="C2775" s="14"/>
      <c r="D2775" s="14"/>
      <c r="E2775" s="14"/>
      <c r="F2775" s="149" t="str">
        <f t="shared" si="568"/>
        <v/>
      </c>
      <c r="G2775" s="148" t="str">
        <f>IF(F2775="","",SUMIF(Supplier,Waste_Input!E2775,TotalSampleWeight))</f>
        <v/>
      </c>
      <c r="H2775" s="150" t="str">
        <f t="shared" si="569"/>
        <v/>
      </c>
      <c r="I2775" s="150" t="str">
        <f t="shared" si="570"/>
        <v/>
      </c>
      <c r="J2775" s="150" t="str">
        <f t="shared" si="571"/>
        <v/>
      </c>
      <c r="K2775" s="150" t="str">
        <f t="shared" si="572"/>
        <v/>
      </c>
      <c r="L2775" s="150" t="str">
        <f t="shared" si="573"/>
        <v/>
      </c>
      <c r="M2775" s="150" t="str">
        <f t="shared" si="574"/>
        <v/>
      </c>
      <c r="N2775" s="172" t="str">
        <f t="shared" si="575"/>
        <v/>
      </c>
      <c r="O2775" s="150" t="str">
        <f t="shared" si="576"/>
        <v/>
      </c>
      <c r="P2775" s="151" t="str">
        <f t="shared" si="577"/>
        <v/>
      </c>
      <c r="Q2775" s="150" t="str">
        <f t="shared" si="567"/>
        <v/>
      </c>
      <c r="R2775" s="126" t="str">
        <f t="array" ref="R2775">IF(AND(ISTEXT(E2775),D2775="TR"),_xlfn.STDEV.S(IF(Supplier=E2775,Target)),"")</f>
        <v/>
      </c>
      <c r="S2775" s="143" t="e">
        <f t="shared" si="578"/>
        <v>#VALUE!</v>
      </c>
      <c r="T2775" s="146" t="e">
        <f t="shared" si="579"/>
        <v>#VALUE!</v>
      </c>
    </row>
    <row r="2776" spans="1:20" x14ac:dyDescent="0.2">
      <c r="A2776" s="14"/>
      <c r="B2776" s="14"/>
      <c r="C2776" s="14"/>
      <c r="D2776" s="14"/>
      <c r="E2776" s="14"/>
      <c r="F2776" s="149" t="str">
        <f t="shared" si="568"/>
        <v/>
      </c>
      <c r="G2776" s="148" t="str">
        <f>IF(F2776="","",SUMIF(Supplier,Waste_Input!E2776,TotalSampleWeight))</f>
        <v/>
      </c>
      <c r="H2776" s="150" t="str">
        <f t="shared" si="569"/>
        <v/>
      </c>
      <c r="I2776" s="150" t="str">
        <f t="shared" si="570"/>
        <v/>
      </c>
      <c r="J2776" s="150" t="str">
        <f t="shared" si="571"/>
        <v/>
      </c>
      <c r="K2776" s="150" t="str">
        <f t="shared" si="572"/>
        <v/>
      </c>
      <c r="L2776" s="150" t="str">
        <f t="shared" si="573"/>
        <v/>
      </c>
      <c r="M2776" s="150" t="str">
        <f t="shared" si="574"/>
        <v/>
      </c>
      <c r="N2776" s="172" t="str">
        <f t="shared" si="575"/>
        <v/>
      </c>
      <c r="O2776" s="150" t="str">
        <f t="shared" si="576"/>
        <v/>
      </c>
      <c r="P2776" s="151" t="str">
        <f t="shared" si="577"/>
        <v/>
      </c>
      <c r="Q2776" s="150" t="str">
        <f t="shared" si="567"/>
        <v/>
      </c>
      <c r="R2776" s="126" t="str">
        <f t="array" ref="R2776">IF(AND(ISTEXT(E2776),D2776="TR"),_xlfn.STDEV.S(IF(Supplier=E2776,Target)),"")</f>
        <v/>
      </c>
      <c r="S2776" s="143" t="e">
        <f t="shared" si="578"/>
        <v>#VALUE!</v>
      </c>
      <c r="T2776" s="146" t="e">
        <f t="shared" si="579"/>
        <v>#VALUE!</v>
      </c>
    </row>
    <row r="2777" spans="1:20" x14ac:dyDescent="0.2">
      <c r="A2777" s="14"/>
      <c r="B2777" s="14"/>
      <c r="C2777" s="14"/>
      <c r="D2777" s="14"/>
      <c r="E2777" s="14"/>
      <c r="F2777" s="149" t="str">
        <f t="shared" si="568"/>
        <v/>
      </c>
      <c r="G2777" s="148" t="str">
        <f>IF(F2777="","",SUMIF(Supplier,Waste_Input!E2777,TotalSampleWeight))</f>
        <v/>
      </c>
      <c r="H2777" s="150" t="str">
        <f t="shared" si="569"/>
        <v/>
      </c>
      <c r="I2777" s="150" t="str">
        <f t="shared" si="570"/>
        <v/>
      </c>
      <c r="J2777" s="150" t="str">
        <f t="shared" si="571"/>
        <v/>
      </c>
      <c r="K2777" s="150" t="str">
        <f t="shared" si="572"/>
        <v/>
      </c>
      <c r="L2777" s="150" t="str">
        <f t="shared" si="573"/>
        <v/>
      </c>
      <c r="M2777" s="150" t="str">
        <f t="shared" si="574"/>
        <v/>
      </c>
      <c r="N2777" s="172" t="str">
        <f t="shared" si="575"/>
        <v/>
      </c>
      <c r="O2777" s="150" t="str">
        <f t="shared" si="576"/>
        <v/>
      </c>
      <c r="P2777" s="151" t="str">
        <f t="shared" si="577"/>
        <v/>
      </c>
      <c r="Q2777" s="150" t="str">
        <f t="shared" si="567"/>
        <v/>
      </c>
      <c r="R2777" s="126" t="str">
        <f t="array" ref="R2777">IF(AND(ISTEXT(E2777),D2777="TR"),_xlfn.STDEV.S(IF(Supplier=E2777,Target)),"")</f>
        <v/>
      </c>
      <c r="S2777" s="143" t="e">
        <f t="shared" si="578"/>
        <v>#VALUE!</v>
      </c>
      <c r="T2777" s="146" t="e">
        <f t="shared" si="579"/>
        <v>#VALUE!</v>
      </c>
    </row>
    <row r="2778" spans="1:20" x14ac:dyDescent="0.2">
      <c r="A2778" s="14"/>
      <c r="B2778" s="14"/>
      <c r="C2778" s="14"/>
      <c r="D2778" s="14"/>
      <c r="E2778" s="14"/>
      <c r="F2778" s="149" t="str">
        <f t="shared" si="568"/>
        <v/>
      </c>
      <c r="G2778" s="148" t="str">
        <f>IF(F2778="","",SUMIF(Supplier,Waste_Input!E2778,TotalSampleWeight))</f>
        <v/>
      </c>
      <c r="H2778" s="150" t="str">
        <f t="shared" si="569"/>
        <v/>
      </c>
      <c r="I2778" s="150" t="str">
        <f t="shared" si="570"/>
        <v/>
      </c>
      <c r="J2778" s="150" t="str">
        <f t="shared" si="571"/>
        <v/>
      </c>
      <c r="K2778" s="150" t="str">
        <f t="shared" si="572"/>
        <v/>
      </c>
      <c r="L2778" s="150" t="str">
        <f t="shared" si="573"/>
        <v/>
      </c>
      <c r="M2778" s="150" t="str">
        <f t="shared" si="574"/>
        <v/>
      </c>
      <c r="N2778" s="172" t="str">
        <f t="shared" si="575"/>
        <v/>
      </c>
      <c r="O2778" s="150" t="str">
        <f t="shared" si="576"/>
        <v/>
      </c>
      <c r="P2778" s="151" t="str">
        <f t="shared" si="577"/>
        <v/>
      </c>
      <c r="Q2778" s="150" t="str">
        <f t="shared" si="567"/>
        <v/>
      </c>
      <c r="R2778" s="126" t="str">
        <f t="array" ref="R2778">IF(AND(ISTEXT(E2778),D2778="TR"),_xlfn.STDEV.S(IF(Supplier=E2778,Target)),"")</f>
        <v/>
      </c>
      <c r="S2778" s="143" t="e">
        <f t="shared" si="578"/>
        <v>#VALUE!</v>
      </c>
      <c r="T2778" s="146" t="e">
        <f t="shared" si="579"/>
        <v>#VALUE!</v>
      </c>
    </row>
    <row r="2779" spans="1:20" x14ac:dyDescent="0.2">
      <c r="A2779" s="14"/>
      <c r="B2779" s="14"/>
      <c r="C2779" s="14"/>
      <c r="D2779" s="14"/>
      <c r="E2779" s="14"/>
      <c r="F2779" s="149" t="str">
        <f t="shared" si="568"/>
        <v/>
      </c>
      <c r="G2779" s="148" t="str">
        <f>IF(F2779="","",SUMIF(Supplier,Waste_Input!E2779,TotalSampleWeight))</f>
        <v/>
      </c>
      <c r="H2779" s="150" t="str">
        <f t="shared" si="569"/>
        <v/>
      </c>
      <c r="I2779" s="150" t="str">
        <f t="shared" si="570"/>
        <v/>
      </c>
      <c r="J2779" s="150" t="str">
        <f t="shared" si="571"/>
        <v/>
      </c>
      <c r="K2779" s="150" t="str">
        <f t="shared" si="572"/>
        <v/>
      </c>
      <c r="L2779" s="150" t="str">
        <f t="shared" si="573"/>
        <v/>
      </c>
      <c r="M2779" s="150" t="str">
        <f t="shared" si="574"/>
        <v/>
      </c>
      <c r="N2779" s="172" t="str">
        <f t="shared" si="575"/>
        <v/>
      </c>
      <c r="O2779" s="150" t="str">
        <f t="shared" si="576"/>
        <v/>
      </c>
      <c r="P2779" s="151" t="str">
        <f t="shared" si="577"/>
        <v/>
      </c>
      <c r="Q2779" s="150" t="str">
        <f t="shared" si="567"/>
        <v/>
      </c>
      <c r="R2779" s="126" t="str">
        <f t="array" ref="R2779">IF(AND(ISTEXT(E2779),D2779="TR"),_xlfn.STDEV.S(IF(Supplier=E2779,Target)),"")</f>
        <v/>
      </c>
      <c r="S2779" s="143" t="e">
        <f t="shared" si="578"/>
        <v>#VALUE!</v>
      </c>
      <c r="T2779" s="146" t="e">
        <f t="shared" si="579"/>
        <v>#VALUE!</v>
      </c>
    </row>
    <row r="2780" spans="1:20" x14ac:dyDescent="0.2">
      <c r="A2780" s="14"/>
      <c r="B2780" s="14"/>
      <c r="C2780" s="14"/>
      <c r="D2780" s="14"/>
      <c r="E2780" s="14"/>
      <c r="F2780" s="149" t="str">
        <f t="shared" si="568"/>
        <v/>
      </c>
      <c r="G2780" s="148" t="str">
        <f>IF(F2780="","",SUMIF(Supplier,Waste_Input!E2780,TotalSampleWeight))</f>
        <v/>
      </c>
      <c r="H2780" s="150" t="str">
        <f t="shared" si="569"/>
        <v/>
      </c>
      <c r="I2780" s="150" t="str">
        <f t="shared" si="570"/>
        <v/>
      </c>
      <c r="J2780" s="150" t="str">
        <f t="shared" si="571"/>
        <v/>
      </c>
      <c r="K2780" s="150" t="str">
        <f t="shared" si="572"/>
        <v/>
      </c>
      <c r="L2780" s="150" t="str">
        <f t="shared" si="573"/>
        <v/>
      </c>
      <c r="M2780" s="150" t="str">
        <f t="shared" si="574"/>
        <v/>
      </c>
      <c r="N2780" s="172" t="str">
        <f t="shared" si="575"/>
        <v/>
      </c>
      <c r="O2780" s="150" t="str">
        <f t="shared" si="576"/>
        <v/>
      </c>
      <c r="P2780" s="151" t="str">
        <f t="shared" si="577"/>
        <v/>
      </c>
      <c r="Q2780" s="150" t="str">
        <f t="shared" si="567"/>
        <v/>
      </c>
      <c r="R2780" s="126" t="str">
        <f t="array" ref="R2780">IF(AND(ISTEXT(E2780),D2780="TR"),_xlfn.STDEV.S(IF(Supplier=E2780,Target)),"")</f>
        <v/>
      </c>
      <c r="S2780" s="143" t="e">
        <f t="shared" si="578"/>
        <v>#VALUE!</v>
      </c>
      <c r="T2780" s="146" t="e">
        <f t="shared" si="579"/>
        <v>#VALUE!</v>
      </c>
    </row>
    <row r="2781" spans="1:20" x14ac:dyDescent="0.2">
      <c r="A2781" s="14"/>
      <c r="B2781" s="14"/>
      <c r="C2781" s="14"/>
      <c r="D2781" s="14"/>
      <c r="E2781" s="14"/>
      <c r="F2781" s="149" t="str">
        <f t="shared" si="568"/>
        <v/>
      </c>
      <c r="G2781" s="148" t="str">
        <f>IF(F2781="","",SUMIF(Supplier,Waste_Input!E2781,TotalSampleWeight))</f>
        <v/>
      </c>
      <c r="H2781" s="150" t="str">
        <f t="shared" si="569"/>
        <v/>
      </c>
      <c r="I2781" s="150" t="str">
        <f t="shared" si="570"/>
        <v/>
      </c>
      <c r="J2781" s="150" t="str">
        <f t="shared" si="571"/>
        <v/>
      </c>
      <c r="K2781" s="150" t="str">
        <f t="shared" si="572"/>
        <v/>
      </c>
      <c r="L2781" s="150" t="str">
        <f t="shared" si="573"/>
        <v/>
      </c>
      <c r="M2781" s="150" t="str">
        <f t="shared" si="574"/>
        <v/>
      </c>
      <c r="N2781" s="172" t="str">
        <f t="shared" si="575"/>
        <v/>
      </c>
      <c r="O2781" s="150" t="str">
        <f t="shared" si="576"/>
        <v/>
      </c>
      <c r="P2781" s="151" t="str">
        <f t="shared" si="577"/>
        <v/>
      </c>
      <c r="Q2781" s="150" t="str">
        <f t="shared" si="567"/>
        <v/>
      </c>
      <c r="R2781" s="126" t="str">
        <f t="array" ref="R2781">IF(AND(ISTEXT(E2781),D2781="TR"),_xlfn.STDEV.S(IF(Supplier=E2781,Target)),"")</f>
        <v/>
      </c>
      <c r="S2781" s="143" t="e">
        <f t="shared" si="578"/>
        <v>#VALUE!</v>
      </c>
      <c r="T2781" s="146" t="e">
        <f t="shared" si="579"/>
        <v>#VALUE!</v>
      </c>
    </row>
    <row r="2782" spans="1:20" x14ac:dyDescent="0.2">
      <c r="A2782" s="14"/>
      <c r="B2782" s="14"/>
      <c r="C2782" s="14"/>
      <c r="D2782" s="14"/>
      <c r="E2782" s="14"/>
      <c r="F2782" s="149" t="str">
        <f t="shared" si="568"/>
        <v/>
      </c>
      <c r="G2782" s="148" t="str">
        <f>IF(F2782="","",SUMIF(Supplier,Waste_Input!E2782,TotalSampleWeight))</f>
        <v/>
      </c>
      <c r="H2782" s="150" t="str">
        <f t="shared" si="569"/>
        <v/>
      </c>
      <c r="I2782" s="150" t="str">
        <f t="shared" si="570"/>
        <v/>
      </c>
      <c r="J2782" s="150" t="str">
        <f t="shared" si="571"/>
        <v/>
      </c>
      <c r="K2782" s="150" t="str">
        <f t="shared" si="572"/>
        <v/>
      </c>
      <c r="L2782" s="150" t="str">
        <f t="shared" si="573"/>
        <v/>
      </c>
      <c r="M2782" s="150" t="str">
        <f t="shared" si="574"/>
        <v/>
      </c>
      <c r="N2782" s="172" t="str">
        <f t="shared" si="575"/>
        <v/>
      </c>
      <c r="O2782" s="150" t="str">
        <f t="shared" si="576"/>
        <v/>
      </c>
      <c r="P2782" s="151" t="str">
        <f t="shared" si="577"/>
        <v/>
      </c>
      <c r="Q2782" s="150" t="str">
        <f t="shared" si="567"/>
        <v/>
      </c>
      <c r="R2782" s="126" t="str">
        <f t="array" ref="R2782">IF(AND(ISTEXT(E2782),D2782="TR"),_xlfn.STDEV.S(IF(Supplier=E2782,Target)),"")</f>
        <v/>
      </c>
      <c r="S2782" s="143" t="e">
        <f t="shared" si="578"/>
        <v>#VALUE!</v>
      </c>
      <c r="T2782" s="146" t="e">
        <f t="shared" si="579"/>
        <v>#VALUE!</v>
      </c>
    </row>
    <row r="2783" spans="1:20" x14ac:dyDescent="0.2">
      <c r="A2783" s="14"/>
      <c r="B2783" s="14"/>
      <c r="C2783" s="14"/>
      <c r="D2783" s="14"/>
      <c r="E2783" s="14"/>
      <c r="F2783" s="149" t="str">
        <f t="shared" si="568"/>
        <v/>
      </c>
      <c r="G2783" s="148" t="str">
        <f>IF(F2783="","",SUMIF(Supplier,Waste_Input!E2783,TotalSampleWeight))</f>
        <v/>
      </c>
      <c r="H2783" s="150" t="str">
        <f t="shared" si="569"/>
        <v/>
      </c>
      <c r="I2783" s="150" t="str">
        <f t="shared" si="570"/>
        <v/>
      </c>
      <c r="J2783" s="150" t="str">
        <f t="shared" si="571"/>
        <v/>
      </c>
      <c r="K2783" s="150" t="str">
        <f t="shared" si="572"/>
        <v/>
      </c>
      <c r="L2783" s="150" t="str">
        <f t="shared" si="573"/>
        <v/>
      </c>
      <c r="M2783" s="150" t="str">
        <f t="shared" si="574"/>
        <v/>
      </c>
      <c r="N2783" s="172" t="str">
        <f t="shared" si="575"/>
        <v/>
      </c>
      <c r="O2783" s="150" t="str">
        <f t="shared" si="576"/>
        <v/>
      </c>
      <c r="P2783" s="151" t="str">
        <f t="shared" si="577"/>
        <v/>
      </c>
      <c r="Q2783" s="150" t="str">
        <f t="shared" si="567"/>
        <v/>
      </c>
      <c r="R2783" s="126" t="str">
        <f t="array" ref="R2783">IF(AND(ISTEXT(E2783),D2783="TR"),_xlfn.STDEV.S(IF(Supplier=E2783,Target)),"")</f>
        <v/>
      </c>
      <c r="S2783" s="143" t="e">
        <f t="shared" si="578"/>
        <v>#VALUE!</v>
      </c>
      <c r="T2783" s="146" t="e">
        <f t="shared" si="579"/>
        <v>#VALUE!</v>
      </c>
    </row>
    <row r="2784" spans="1:20" x14ac:dyDescent="0.2">
      <c r="A2784" s="14"/>
      <c r="B2784" s="14"/>
      <c r="C2784" s="14"/>
      <c r="D2784" s="14"/>
      <c r="E2784" s="14"/>
      <c r="F2784" s="149" t="str">
        <f t="shared" si="568"/>
        <v/>
      </c>
      <c r="G2784" s="148" t="str">
        <f>IF(F2784="","",SUMIF(Supplier,Waste_Input!E2784,TotalSampleWeight))</f>
        <v/>
      </c>
      <c r="H2784" s="150" t="str">
        <f t="shared" si="569"/>
        <v/>
      </c>
      <c r="I2784" s="150" t="str">
        <f t="shared" si="570"/>
        <v/>
      </c>
      <c r="J2784" s="150" t="str">
        <f t="shared" si="571"/>
        <v/>
      </c>
      <c r="K2784" s="150" t="str">
        <f t="shared" si="572"/>
        <v/>
      </c>
      <c r="L2784" s="150" t="str">
        <f t="shared" si="573"/>
        <v/>
      </c>
      <c r="M2784" s="150" t="str">
        <f t="shared" si="574"/>
        <v/>
      </c>
      <c r="N2784" s="172" t="str">
        <f t="shared" si="575"/>
        <v/>
      </c>
      <c r="O2784" s="150" t="str">
        <f t="shared" si="576"/>
        <v/>
      </c>
      <c r="P2784" s="151" t="str">
        <f t="shared" si="577"/>
        <v/>
      </c>
      <c r="Q2784" s="150" t="str">
        <f t="shared" si="567"/>
        <v/>
      </c>
      <c r="R2784" s="126" t="str">
        <f t="array" ref="R2784">IF(AND(ISTEXT(E2784),D2784="TR"),_xlfn.STDEV.S(IF(Supplier=E2784,Target)),"")</f>
        <v/>
      </c>
      <c r="S2784" s="143" t="e">
        <f t="shared" si="578"/>
        <v>#VALUE!</v>
      </c>
      <c r="T2784" s="146" t="e">
        <f t="shared" si="579"/>
        <v>#VALUE!</v>
      </c>
    </row>
    <row r="2785" spans="1:20" x14ac:dyDescent="0.2">
      <c r="A2785" s="14"/>
      <c r="B2785" s="14"/>
      <c r="C2785" s="14"/>
      <c r="D2785" s="14"/>
      <c r="E2785" s="14"/>
      <c r="F2785" s="149" t="str">
        <f t="shared" si="568"/>
        <v/>
      </c>
      <c r="G2785" s="148" t="str">
        <f>IF(F2785="","",SUMIF(Supplier,Waste_Input!E2785,TotalSampleWeight))</f>
        <v/>
      </c>
      <c r="H2785" s="150" t="str">
        <f t="shared" si="569"/>
        <v/>
      </c>
      <c r="I2785" s="150" t="str">
        <f t="shared" si="570"/>
        <v/>
      </c>
      <c r="J2785" s="150" t="str">
        <f t="shared" si="571"/>
        <v/>
      </c>
      <c r="K2785" s="150" t="str">
        <f t="shared" si="572"/>
        <v/>
      </c>
      <c r="L2785" s="150" t="str">
        <f t="shared" si="573"/>
        <v/>
      </c>
      <c r="M2785" s="150" t="str">
        <f t="shared" si="574"/>
        <v/>
      </c>
      <c r="N2785" s="172" t="str">
        <f t="shared" si="575"/>
        <v/>
      </c>
      <c r="O2785" s="150" t="str">
        <f t="shared" si="576"/>
        <v/>
      </c>
      <c r="P2785" s="151" t="str">
        <f t="shared" si="577"/>
        <v/>
      </c>
      <c r="Q2785" s="150" t="str">
        <f t="shared" si="567"/>
        <v/>
      </c>
      <c r="R2785" s="126" t="str">
        <f t="array" ref="R2785">IF(AND(ISTEXT(E2785),D2785="TR"),_xlfn.STDEV.S(IF(Supplier=E2785,Target)),"")</f>
        <v/>
      </c>
      <c r="S2785" s="143" t="e">
        <f t="shared" si="578"/>
        <v>#VALUE!</v>
      </c>
      <c r="T2785" s="146" t="e">
        <f t="shared" si="579"/>
        <v>#VALUE!</v>
      </c>
    </row>
    <row r="2786" spans="1:20" x14ac:dyDescent="0.2">
      <c r="A2786" s="14"/>
      <c r="B2786" s="14"/>
      <c r="C2786" s="14"/>
      <c r="D2786" s="14"/>
      <c r="E2786" s="14"/>
      <c r="F2786" s="149" t="str">
        <f t="shared" si="568"/>
        <v/>
      </c>
      <c r="G2786" s="148" t="str">
        <f>IF(F2786="","",SUMIF(Supplier,Waste_Input!E2786,TotalSampleWeight))</f>
        <v/>
      </c>
      <c r="H2786" s="150" t="str">
        <f t="shared" si="569"/>
        <v/>
      </c>
      <c r="I2786" s="150" t="str">
        <f t="shared" si="570"/>
        <v/>
      </c>
      <c r="J2786" s="150" t="str">
        <f t="shared" si="571"/>
        <v/>
      </c>
      <c r="K2786" s="150" t="str">
        <f t="shared" si="572"/>
        <v/>
      </c>
      <c r="L2786" s="150" t="str">
        <f t="shared" si="573"/>
        <v/>
      </c>
      <c r="M2786" s="150" t="str">
        <f t="shared" si="574"/>
        <v/>
      </c>
      <c r="N2786" s="172" t="str">
        <f t="shared" si="575"/>
        <v/>
      </c>
      <c r="O2786" s="150" t="str">
        <f t="shared" si="576"/>
        <v/>
      </c>
      <c r="P2786" s="151" t="str">
        <f t="shared" si="577"/>
        <v/>
      </c>
      <c r="Q2786" s="150" t="str">
        <f t="shared" si="567"/>
        <v/>
      </c>
      <c r="R2786" s="126" t="str">
        <f t="array" ref="R2786">IF(AND(ISTEXT(E2786),D2786="TR"),_xlfn.STDEV.S(IF(Supplier=E2786,Target)),"")</f>
        <v/>
      </c>
      <c r="S2786" s="143" t="e">
        <f t="shared" si="578"/>
        <v>#VALUE!</v>
      </c>
      <c r="T2786" s="146" t="e">
        <f t="shared" si="579"/>
        <v>#VALUE!</v>
      </c>
    </row>
    <row r="2787" spans="1:20" x14ac:dyDescent="0.2">
      <c r="A2787" s="14"/>
      <c r="B2787" s="14"/>
      <c r="C2787" s="14"/>
      <c r="D2787" s="14"/>
      <c r="E2787" s="14"/>
      <c r="F2787" s="149" t="str">
        <f t="shared" si="568"/>
        <v/>
      </c>
      <c r="G2787" s="148" t="str">
        <f>IF(F2787="","",SUMIF(Supplier,Waste_Input!E2787,TotalSampleWeight))</f>
        <v/>
      </c>
      <c r="H2787" s="150" t="str">
        <f t="shared" si="569"/>
        <v/>
      </c>
      <c r="I2787" s="150" t="str">
        <f t="shared" si="570"/>
        <v/>
      </c>
      <c r="J2787" s="150" t="str">
        <f t="shared" si="571"/>
        <v/>
      </c>
      <c r="K2787" s="150" t="str">
        <f t="shared" si="572"/>
        <v/>
      </c>
      <c r="L2787" s="150" t="str">
        <f t="shared" si="573"/>
        <v/>
      </c>
      <c r="M2787" s="150" t="str">
        <f t="shared" si="574"/>
        <v/>
      </c>
      <c r="N2787" s="172" t="str">
        <f t="shared" si="575"/>
        <v/>
      </c>
      <c r="O2787" s="150" t="str">
        <f t="shared" si="576"/>
        <v/>
      </c>
      <c r="P2787" s="151" t="str">
        <f t="shared" si="577"/>
        <v/>
      </c>
      <c r="Q2787" s="150" t="str">
        <f t="shared" si="567"/>
        <v/>
      </c>
      <c r="R2787" s="126" t="str">
        <f t="array" ref="R2787">IF(AND(ISTEXT(E2787),D2787="TR"),_xlfn.STDEV.S(IF(Supplier=E2787,Target)),"")</f>
        <v/>
      </c>
      <c r="S2787" s="143" t="e">
        <f t="shared" si="578"/>
        <v>#VALUE!</v>
      </c>
      <c r="T2787" s="146" t="e">
        <f t="shared" si="579"/>
        <v>#VALUE!</v>
      </c>
    </row>
    <row r="2788" spans="1:20" x14ac:dyDescent="0.2">
      <c r="A2788" s="14"/>
      <c r="B2788" s="14"/>
      <c r="C2788" s="14"/>
      <c r="D2788" s="14"/>
      <c r="E2788" s="14"/>
      <c r="F2788" s="149" t="str">
        <f t="shared" si="568"/>
        <v/>
      </c>
      <c r="G2788" s="148" t="str">
        <f>IF(F2788="","",SUMIF(Supplier,Waste_Input!E2788,TotalSampleWeight))</f>
        <v/>
      </c>
      <c r="H2788" s="150" t="str">
        <f t="shared" si="569"/>
        <v/>
      </c>
      <c r="I2788" s="150" t="str">
        <f t="shared" si="570"/>
        <v/>
      </c>
      <c r="J2788" s="150" t="str">
        <f t="shared" si="571"/>
        <v/>
      </c>
      <c r="K2788" s="150" t="str">
        <f t="shared" si="572"/>
        <v/>
      </c>
      <c r="L2788" s="150" t="str">
        <f t="shared" si="573"/>
        <v/>
      </c>
      <c r="M2788" s="150" t="str">
        <f t="shared" si="574"/>
        <v/>
      </c>
      <c r="N2788" s="172" t="str">
        <f t="shared" si="575"/>
        <v/>
      </c>
      <c r="O2788" s="150" t="str">
        <f t="shared" si="576"/>
        <v/>
      </c>
      <c r="P2788" s="151" t="str">
        <f t="shared" si="577"/>
        <v/>
      </c>
      <c r="Q2788" s="150" t="str">
        <f t="shared" si="567"/>
        <v/>
      </c>
      <c r="R2788" s="126" t="str">
        <f t="array" ref="R2788">IF(AND(ISTEXT(E2788),D2788="TR"),_xlfn.STDEV.S(IF(Supplier=E2788,Target)),"")</f>
        <v/>
      </c>
      <c r="S2788" s="143" t="e">
        <f t="shared" si="578"/>
        <v>#VALUE!</v>
      </c>
      <c r="T2788" s="146" t="e">
        <f t="shared" si="579"/>
        <v>#VALUE!</v>
      </c>
    </row>
    <row r="2789" spans="1:20" x14ac:dyDescent="0.2">
      <c r="A2789" s="14"/>
      <c r="B2789" s="14"/>
      <c r="C2789" s="14"/>
      <c r="D2789" s="14"/>
      <c r="E2789" s="14"/>
      <c r="F2789" s="149" t="str">
        <f t="shared" si="568"/>
        <v/>
      </c>
      <c r="G2789" s="148" t="str">
        <f>IF(F2789="","",SUMIF(Supplier,Waste_Input!E2789,TotalSampleWeight))</f>
        <v/>
      </c>
      <c r="H2789" s="150" t="str">
        <f t="shared" si="569"/>
        <v/>
      </c>
      <c r="I2789" s="150" t="str">
        <f t="shared" si="570"/>
        <v/>
      </c>
      <c r="J2789" s="150" t="str">
        <f t="shared" si="571"/>
        <v/>
      </c>
      <c r="K2789" s="150" t="str">
        <f t="shared" si="572"/>
        <v/>
      </c>
      <c r="L2789" s="150" t="str">
        <f t="shared" si="573"/>
        <v/>
      </c>
      <c r="M2789" s="150" t="str">
        <f t="shared" si="574"/>
        <v/>
      </c>
      <c r="N2789" s="172" t="str">
        <f t="shared" si="575"/>
        <v/>
      </c>
      <c r="O2789" s="150" t="str">
        <f t="shared" si="576"/>
        <v/>
      </c>
      <c r="P2789" s="151" t="str">
        <f t="shared" si="577"/>
        <v/>
      </c>
      <c r="Q2789" s="150" t="str">
        <f t="shared" si="567"/>
        <v/>
      </c>
      <c r="R2789" s="126" t="str">
        <f t="array" ref="R2789">IF(AND(ISTEXT(E2789),D2789="TR"),_xlfn.STDEV.S(IF(Supplier=E2789,Target)),"")</f>
        <v/>
      </c>
      <c r="S2789" s="143" t="e">
        <f t="shared" si="578"/>
        <v>#VALUE!</v>
      </c>
      <c r="T2789" s="146" t="e">
        <f t="shared" si="579"/>
        <v>#VALUE!</v>
      </c>
    </row>
    <row r="2790" spans="1:20" x14ac:dyDescent="0.2">
      <c r="A2790" s="14"/>
      <c r="B2790" s="14"/>
      <c r="C2790" s="14"/>
      <c r="D2790" s="14"/>
      <c r="E2790" s="14"/>
      <c r="F2790" s="149" t="str">
        <f t="shared" si="568"/>
        <v/>
      </c>
      <c r="G2790" s="148" t="str">
        <f>IF(F2790="","",SUMIF(Supplier,Waste_Input!E2790,TotalSampleWeight))</f>
        <v/>
      </c>
      <c r="H2790" s="150" t="str">
        <f t="shared" si="569"/>
        <v/>
      </c>
      <c r="I2790" s="150" t="str">
        <f t="shared" si="570"/>
        <v/>
      </c>
      <c r="J2790" s="150" t="str">
        <f t="shared" si="571"/>
        <v/>
      </c>
      <c r="K2790" s="150" t="str">
        <f t="shared" si="572"/>
        <v/>
      </c>
      <c r="L2790" s="150" t="str">
        <f t="shared" si="573"/>
        <v/>
      </c>
      <c r="M2790" s="150" t="str">
        <f t="shared" si="574"/>
        <v/>
      </c>
      <c r="N2790" s="172" t="str">
        <f t="shared" si="575"/>
        <v/>
      </c>
      <c r="O2790" s="150" t="str">
        <f t="shared" si="576"/>
        <v/>
      </c>
      <c r="P2790" s="151" t="str">
        <f t="shared" si="577"/>
        <v/>
      </c>
      <c r="Q2790" s="150" t="str">
        <f t="shared" si="567"/>
        <v/>
      </c>
      <c r="R2790" s="126" t="str">
        <f t="array" ref="R2790">IF(AND(ISTEXT(E2790),D2790="TR"),_xlfn.STDEV.S(IF(Supplier=E2790,Target)),"")</f>
        <v/>
      </c>
      <c r="S2790" s="143" t="e">
        <f t="shared" si="578"/>
        <v>#VALUE!</v>
      </c>
      <c r="T2790" s="146" t="e">
        <f t="shared" si="579"/>
        <v>#VALUE!</v>
      </c>
    </row>
    <row r="2791" spans="1:20" x14ac:dyDescent="0.2">
      <c r="A2791" s="14"/>
      <c r="B2791" s="14"/>
      <c r="C2791" s="14"/>
      <c r="D2791" s="14"/>
      <c r="E2791" s="14"/>
      <c r="F2791" s="149" t="str">
        <f t="shared" si="568"/>
        <v/>
      </c>
      <c r="G2791" s="148" t="str">
        <f>IF(F2791="","",SUMIF(Supplier,Waste_Input!E2791,TotalSampleWeight))</f>
        <v/>
      </c>
      <c r="H2791" s="150" t="str">
        <f t="shared" si="569"/>
        <v/>
      </c>
      <c r="I2791" s="150" t="str">
        <f t="shared" si="570"/>
        <v/>
      </c>
      <c r="J2791" s="150" t="str">
        <f t="shared" si="571"/>
        <v/>
      </c>
      <c r="K2791" s="150" t="str">
        <f t="shared" si="572"/>
        <v/>
      </c>
      <c r="L2791" s="150" t="str">
        <f t="shared" si="573"/>
        <v/>
      </c>
      <c r="M2791" s="150" t="str">
        <f t="shared" si="574"/>
        <v/>
      </c>
      <c r="N2791" s="172" t="str">
        <f t="shared" si="575"/>
        <v/>
      </c>
      <c r="O2791" s="150" t="str">
        <f t="shared" si="576"/>
        <v/>
      </c>
      <c r="P2791" s="151" t="str">
        <f t="shared" si="577"/>
        <v/>
      </c>
      <c r="Q2791" s="150" t="str">
        <f t="shared" si="567"/>
        <v/>
      </c>
      <c r="R2791" s="126" t="str">
        <f t="array" ref="R2791">IF(AND(ISTEXT(E2791),D2791="TR"),_xlfn.STDEV.S(IF(Supplier=E2791,Target)),"")</f>
        <v/>
      </c>
      <c r="S2791" s="143" t="e">
        <f t="shared" si="578"/>
        <v>#VALUE!</v>
      </c>
      <c r="T2791" s="146" t="e">
        <f t="shared" si="579"/>
        <v>#VALUE!</v>
      </c>
    </row>
    <row r="2792" spans="1:20" x14ac:dyDescent="0.2">
      <c r="A2792" s="14"/>
      <c r="B2792" s="14"/>
      <c r="C2792" s="14"/>
      <c r="D2792" s="14"/>
      <c r="E2792" s="14"/>
      <c r="F2792" s="149" t="str">
        <f t="shared" si="568"/>
        <v/>
      </c>
      <c r="G2792" s="148" t="str">
        <f>IF(F2792="","",SUMIF(Supplier,Waste_Input!E2792,TotalSampleWeight))</f>
        <v/>
      </c>
      <c r="H2792" s="150" t="str">
        <f t="shared" si="569"/>
        <v/>
      </c>
      <c r="I2792" s="150" t="str">
        <f t="shared" si="570"/>
        <v/>
      </c>
      <c r="J2792" s="150" t="str">
        <f t="shared" si="571"/>
        <v/>
      </c>
      <c r="K2792" s="150" t="str">
        <f t="shared" si="572"/>
        <v/>
      </c>
      <c r="L2792" s="150" t="str">
        <f t="shared" si="573"/>
        <v/>
      </c>
      <c r="M2792" s="150" t="str">
        <f t="shared" si="574"/>
        <v/>
      </c>
      <c r="N2792" s="172" t="str">
        <f t="shared" si="575"/>
        <v/>
      </c>
      <c r="O2792" s="150" t="str">
        <f t="shared" si="576"/>
        <v/>
      </c>
      <c r="P2792" s="151" t="str">
        <f t="shared" si="577"/>
        <v/>
      </c>
      <c r="Q2792" s="150" t="str">
        <f t="shared" si="567"/>
        <v/>
      </c>
      <c r="R2792" s="126" t="str">
        <f t="array" ref="R2792">IF(AND(ISTEXT(E2792),D2792="TR"),_xlfn.STDEV.S(IF(Supplier=E2792,Target)),"")</f>
        <v/>
      </c>
      <c r="S2792" s="143" t="e">
        <f t="shared" si="578"/>
        <v>#VALUE!</v>
      </c>
      <c r="T2792" s="146" t="e">
        <f t="shared" si="579"/>
        <v>#VALUE!</v>
      </c>
    </row>
    <row r="2793" spans="1:20" x14ac:dyDescent="0.2">
      <c r="A2793" s="14"/>
      <c r="B2793" s="14"/>
      <c r="C2793" s="14"/>
      <c r="D2793" s="14"/>
      <c r="E2793" s="14"/>
      <c r="F2793" s="149" t="str">
        <f t="shared" si="568"/>
        <v/>
      </c>
      <c r="G2793" s="148" t="str">
        <f>IF(F2793="","",SUMIF(Supplier,Waste_Input!E2793,TotalSampleWeight))</f>
        <v/>
      </c>
      <c r="H2793" s="150" t="str">
        <f t="shared" si="569"/>
        <v/>
      </c>
      <c r="I2793" s="150" t="str">
        <f t="shared" si="570"/>
        <v/>
      </c>
      <c r="J2793" s="150" t="str">
        <f t="shared" si="571"/>
        <v/>
      </c>
      <c r="K2793" s="150" t="str">
        <f t="shared" si="572"/>
        <v/>
      </c>
      <c r="L2793" s="150" t="str">
        <f t="shared" si="573"/>
        <v/>
      </c>
      <c r="M2793" s="150" t="str">
        <f t="shared" si="574"/>
        <v/>
      </c>
      <c r="N2793" s="172" t="str">
        <f t="shared" si="575"/>
        <v/>
      </c>
      <c r="O2793" s="150" t="str">
        <f t="shared" si="576"/>
        <v/>
      </c>
      <c r="P2793" s="151" t="str">
        <f t="shared" si="577"/>
        <v/>
      </c>
      <c r="Q2793" s="150" t="str">
        <f t="shared" si="567"/>
        <v/>
      </c>
      <c r="R2793" s="126" t="str">
        <f t="array" ref="R2793">IF(AND(ISTEXT(E2793),D2793="TR"),_xlfn.STDEV.S(IF(Supplier=E2793,Target)),"")</f>
        <v/>
      </c>
      <c r="S2793" s="143" t="e">
        <f t="shared" si="578"/>
        <v>#VALUE!</v>
      </c>
      <c r="T2793" s="146" t="e">
        <f t="shared" si="579"/>
        <v>#VALUE!</v>
      </c>
    </row>
    <row r="2794" spans="1:20" x14ac:dyDescent="0.2">
      <c r="A2794" s="14"/>
      <c r="B2794" s="14"/>
      <c r="C2794" s="14"/>
      <c r="D2794" s="14"/>
      <c r="E2794" s="14"/>
      <c r="F2794" s="149" t="str">
        <f t="shared" si="568"/>
        <v/>
      </c>
      <c r="G2794" s="148" t="str">
        <f>IF(F2794="","",SUMIF(Supplier,Waste_Input!E2794,TotalSampleWeight))</f>
        <v/>
      </c>
      <c r="H2794" s="150" t="str">
        <f t="shared" si="569"/>
        <v/>
      </c>
      <c r="I2794" s="150" t="str">
        <f t="shared" si="570"/>
        <v/>
      </c>
      <c r="J2794" s="150" t="str">
        <f t="shared" si="571"/>
        <v/>
      </c>
      <c r="K2794" s="150" t="str">
        <f t="shared" si="572"/>
        <v/>
      </c>
      <c r="L2794" s="150" t="str">
        <f t="shared" si="573"/>
        <v/>
      </c>
      <c r="M2794" s="150" t="str">
        <f t="shared" si="574"/>
        <v/>
      </c>
      <c r="N2794" s="172" t="str">
        <f t="shared" si="575"/>
        <v/>
      </c>
      <c r="O2794" s="150" t="str">
        <f t="shared" si="576"/>
        <v/>
      </c>
      <c r="P2794" s="151" t="str">
        <f t="shared" si="577"/>
        <v/>
      </c>
      <c r="Q2794" s="150" t="str">
        <f t="shared" si="567"/>
        <v/>
      </c>
      <c r="R2794" s="126" t="str">
        <f t="array" ref="R2794">IF(AND(ISTEXT(E2794),D2794="TR"),_xlfn.STDEV.S(IF(Supplier=E2794,Target)),"")</f>
        <v/>
      </c>
      <c r="S2794" s="143" t="e">
        <f t="shared" si="578"/>
        <v>#VALUE!</v>
      </c>
      <c r="T2794" s="146" t="e">
        <f t="shared" si="579"/>
        <v>#VALUE!</v>
      </c>
    </row>
    <row r="2795" spans="1:20" x14ac:dyDescent="0.2">
      <c r="A2795" s="14"/>
      <c r="B2795" s="14"/>
      <c r="C2795" s="14"/>
      <c r="D2795" s="14"/>
      <c r="E2795" s="14"/>
      <c r="F2795" s="149" t="str">
        <f t="shared" si="568"/>
        <v/>
      </c>
      <c r="G2795" s="148" t="str">
        <f>IF(F2795="","",SUMIF(Supplier,Waste_Input!E2795,TotalSampleWeight))</f>
        <v/>
      </c>
      <c r="H2795" s="150" t="str">
        <f t="shared" si="569"/>
        <v/>
      </c>
      <c r="I2795" s="150" t="str">
        <f t="shared" si="570"/>
        <v/>
      </c>
      <c r="J2795" s="150" t="str">
        <f t="shared" si="571"/>
        <v/>
      </c>
      <c r="K2795" s="150" t="str">
        <f t="shared" si="572"/>
        <v/>
      </c>
      <c r="L2795" s="150" t="str">
        <f t="shared" si="573"/>
        <v/>
      </c>
      <c r="M2795" s="150" t="str">
        <f t="shared" si="574"/>
        <v/>
      </c>
      <c r="N2795" s="172" t="str">
        <f t="shared" si="575"/>
        <v/>
      </c>
      <c r="O2795" s="150" t="str">
        <f t="shared" si="576"/>
        <v/>
      </c>
      <c r="P2795" s="151" t="str">
        <f t="shared" si="577"/>
        <v/>
      </c>
      <c r="Q2795" s="150" t="str">
        <f t="shared" si="567"/>
        <v/>
      </c>
      <c r="R2795" s="126" t="str">
        <f t="array" ref="R2795">IF(AND(ISTEXT(E2795),D2795="TR"),_xlfn.STDEV.S(IF(Supplier=E2795,Target)),"")</f>
        <v/>
      </c>
      <c r="S2795" s="143" t="e">
        <f t="shared" si="578"/>
        <v>#VALUE!</v>
      </c>
      <c r="T2795" s="146" t="e">
        <f t="shared" si="579"/>
        <v>#VALUE!</v>
      </c>
    </row>
    <row r="2796" spans="1:20" x14ac:dyDescent="0.2">
      <c r="A2796" s="14"/>
      <c r="B2796" s="14"/>
      <c r="C2796" s="14"/>
      <c r="D2796" s="14"/>
      <c r="E2796" s="14"/>
      <c r="F2796" s="149" t="str">
        <f t="shared" si="568"/>
        <v/>
      </c>
      <c r="G2796" s="148" t="str">
        <f>IF(F2796="","",SUMIF(Supplier,Waste_Input!E2796,TotalSampleWeight))</f>
        <v/>
      </c>
      <c r="H2796" s="150" t="str">
        <f t="shared" si="569"/>
        <v/>
      </c>
      <c r="I2796" s="150" t="str">
        <f t="shared" si="570"/>
        <v/>
      </c>
      <c r="J2796" s="150" t="str">
        <f t="shared" si="571"/>
        <v/>
      </c>
      <c r="K2796" s="150" t="str">
        <f t="shared" si="572"/>
        <v/>
      </c>
      <c r="L2796" s="150" t="str">
        <f t="shared" si="573"/>
        <v/>
      </c>
      <c r="M2796" s="150" t="str">
        <f t="shared" si="574"/>
        <v/>
      </c>
      <c r="N2796" s="172" t="str">
        <f t="shared" si="575"/>
        <v/>
      </c>
      <c r="O2796" s="150" t="str">
        <f t="shared" si="576"/>
        <v/>
      </c>
      <c r="P2796" s="151" t="str">
        <f t="shared" si="577"/>
        <v/>
      </c>
      <c r="Q2796" s="150" t="str">
        <f t="shared" si="567"/>
        <v/>
      </c>
      <c r="R2796" s="126" t="str">
        <f t="array" ref="R2796">IF(AND(ISTEXT(E2796),D2796="TR"),_xlfn.STDEV.S(IF(Supplier=E2796,Target)),"")</f>
        <v/>
      </c>
      <c r="S2796" s="143" t="e">
        <f t="shared" si="578"/>
        <v>#VALUE!</v>
      </c>
      <c r="T2796" s="146" t="e">
        <f t="shared" si="579"/>
        <v>#VALUE!</v>
      </c>
    </row>
    <row r="2797" spans="1:20" x14ac:dyDescent="0.2">
      <c r="A2797" s="14"/>
      <c r="B2797" s="14"/>
      <c r="C2797" s="14"/>
      <c r="D2797" s="14"/>
      <c r="E2797" s="14"/>
      <c r="F2797" s="149" t="str">
        <f t="shared" si="568"/>
        <v/>
      </c>
      <c r="G2797" s="148" t="str">
        <f>IF(F2797="","",SUMIF(Supplier,Waste_Input!E2797,TotalSampleWeight))</f>
        <v/>
      </c>
      <c r="H2797" s="150" t="str">
        <f t="shared" si="569"/>
        <v/>
      </c>
      <c r="I2797" s="150" t="str">
        <f t="shared" si="570"/>
        <v/>
      </c>
      <c r="J2797" s="150" t="str">
        <f t="shared" si="571"/>
        <v/>
      </c>
      <c r="K2797" s="150" t="str">
        <f t="shared" si="572"/>
        <v/>
      </c>
      <c r="L2797" s="150" t="str">
        <f t="shared" si="573"/>
        <v/>
      </c>
      <c r="M2797" s="150" t="str">
        <f t="shared" si="574"/>
        <v/>
      </c>
      <c r="N2797" s="172" t="str">
        <f t="shared" si="575"/>
        <v/>
      </c>
      <c r="O2797" s="150" t="str">
        <f t="shared" si="576"/>
        <v/>
      </c>
      <c r="P2797" s="151" t="str">
        <f t="shared" si="577"/>
        <v/>
      </c>
      <c r="Q2797" s="150" t="str">
        <f t="shared" si="567"/>
        <v/>
      </c>
      <c r="R2797" s="126" t="str">
        <f t="array" ref="R2797">IF(AND(ISTEXT(E2797),D2797="TR"),_xlfn.STDEV.S(IF(Supplier=E2797,Target)),"")</f>
        <v/>
      </c>
      <c r="S2797" s="143" t="e">
        <f t="shared" si="578"/>
        <v>#VALUE!</v>
      </c>
      <c r="T2797" s="146" t="e">
        <f t="shared" si="579"/>
        <v>#VALUE!</v>
      </c>
    </row>
    <row r="2798" spans="1:20" x14ac:dyDescent="0.2">
      <c r="A2798" s="14"/>
      <c r="B2798" s="14"/>
      <c r="C2798" s="14"/>
      <c r="D2798" s="14"/>
      <c r="E2798" s="14"/>
      <c r="F2798" s="149" t="str">
        <f t="shared" si="568"/>
        <v/>
      </c>
      <c r="G2798" s="148" t="str">
        <f>IF(F2798="","",SUMIF(Supplier,Waste_Input!E2798,TotalSampleWeight))</f>
        <v/>
      </c>
      <c r="H2798" s="150" t="str">
        <f t="shared" si="569"/>
        <v/>
      </c>
      <c r="I2798" s="150" t="str">
        <f t="shared" si="570"/>
        <v/>
      </c>
      <c r="J2798" s="150" t="str">
        <f t="shared" si="571"/>
        <v/>
      </c>
      <c r="K2798" s="150" t="str">
        <f t="shared" si="572"/>
        <v/>
      </c>
      <c r="L2798" s="150" t="str">
        <f t="shared" si="573"/>
        <v/>
      </c>
      <c r="M2798" s="150" t="str">
        <f t="shared" si="574"/>
        <v/>
      </c>
      <c r="N2798" s="172" t="str">
        <f t="shared" si="575"/>
        <v/>
      </c>
      <c r="O2798" s="150" t="str">
        <f t="shared" si="576"/>
        <v/>
      </c>
      <c r="P2798" s="151" t="str">
        <f t="shared" si="577"/>
        <v/>
      </c>
      <c r="Q2798" s="150" t="str">
        <f t="shared" si="567"/>
        <v/>
      </c>
      <c r="R2798" s="126" t="str">
        <f t="array" ref="R2798">IF(AND(ISTEXT(E2798),D2798="TR"),_xlfn.STDEV.S(IF(Supplier=E2798,Target)),"")</f>
        <v/>
      </c>
      <c r="S2798" s="143" t="e">
        <f t="shared" si="578"/>
        <v>#VALUE!</v>
      </c>
      <c r="T2798" s="146" t="e">
        <f t="shared" si="579"/>
        <v>#VALUE!</v>
      </c>
    </row>
    <row r="2799" spans="1:20" x14ac:dyDescent="0.2">
      <c r="A2799" s="14"/>
      <c r="B2799" s="14"/>
      <c r="C2799" s="14"/>
      <c r="D2799" s="14"/>
      <c r="E2799" s="14"/>
      <c r="F2799" s="149" t="str">
        <f t="shared" si="568"/>
        <v/>
      </c>
      <c r="G2799" s="148" t="str">
        <f>IF(F2799="","",SUMIF(Supplier,Waste_Input!E2799,TotalSampleWeight))</f>
        <v/>
      </c>
      <c r="H2799" s="150" t="str">
        <f t="shared" si="569"/>
        <v/>
      </c>
      <c r="I2799" s="150" t="str">
        <f t="shared" si="570"/>
        <v/>
      </c>
      <c r="J2799" s="150" t="str">
        <f t="shared" si="571"/>
        <v/>
      </c>
      <c r="K2799" s="150" t="str">
        <f t="shared" si="572"/>
        <v/>
      </c>
      <c r="L2799" s="150" t="str">
        <f t="shared" si="573"/>
        <v/>
      </c>
      <c r="M2799" s="150" t="str">
        <f t="shared" si="574"/>
        <v/>
      </c>
      <c r="N2799" s="172" t="str">
        <f t="shared" si="575"/>
        <v/>
      </c>
      <c r="O2799" s="150" t="str">
        <f t="shared" si="576"/>
        <v/>
      </c>
      <c r="P2799" s="151" t="str">
        <f t="shared" si="577"/>
        <v/>
      </c>
      <c r="Q2799" s="150" t="str">
        <f t="shared" si="567"/>
        <v/>
      </c>
      <c r="R2799" s="126" t="str">
        <f t="array" ref="R2799">IF(AND(ISTEXT(E2799),D2799="TR"),_xlfn.STDEV.S(IF(Supplier=E2799,Target)),"")</f>
        <v/>
      </c>
      <c r="S2799" s="143" t="e">
        <f t="shared" si="578"/>
        <v>#VALUE!</v>
      </c>
      <c r="T2799" s="146" t="e">
        <f t="shared" si="579"/>
        <v>#VALUE!</v>
      </c>
    </row>
    <row r="2800" spans="1:20" x14ac:dyDescent="0.2">
      <c r="A2800" s="14"/>
      <c r="B2800" s="14"/>
      <c r="C2800" s="14"/>
      <c r="D2800" s="14"/>
      <c r="E2800" s="14"/>
      <c r="F2800" s="149" t="str">
        <f t="shared" si="568"/>
        <v/>
      </c>
      <c r="G2800" s="148" t="str">
        <f>IF(F2800="","",SUMIF(Supplier,Waste_Input!E2800,TotalSampleWeight))</f>
        <v/>
      </c>
      <c r="H2800" s="150" t="str">
        <f t="shared" si="569"/>
        <v/>
      </c>
      <c r="I2800" s="150" t="str">
        <f t="shared" si="570"/>
        <v/>
      </c>
      <c r="J2800" s="150" t="str">
        <f t="shared" si="571"/>
        <v/>
      </c>
      <c r="K2800" s="150" t="str">
        <f t="shared" si="572"/>
        <v/>
      </c>
      <c r="L2800" s="150" t="str">
        <f t="shared" si="573"/>
        <v/>
      </c>
      <c r="M2800" s="150" t="str">
        <f t="shared" si="574"/>
        <v/>
      </c>
      <c r="N2800" s="172" t="str">
        <f t="shared" si="575"/>
        <v/>
      </c>
      <c r="O2800" s="150" t="str">
        <f t="shared" si="576"/>
        <v/>
      </c>
      <c r="P2800" s="151" t="str">
        <f t="shared" si="577"/>
        <v/>
      </c>
      <c r="Q2800" s="150" t="str">
        <f t="shared" si="567"/>
        <v/>
      </c>
      <c r="R2800" s="126" t="str">
        <f t="array" ref="R2800">IF(AND(ISTEXT(E2800),D2800="TR"),_xlfn.STDEV.S(IF(Supplier=E2800,Target)),"")</f>
        <v/>
      </c>
      <c r="S2800" s="143" t="e">
        <f t="shared" si="578"/>
        <v>#VALUE!</v>
      </c>
      <c r="T2800" s="146" t="e">
        <f t="shared" si="579"/>
        <v>#VALUE!</v>
      </c>
    </row>
    <row r="2801" spans="1:20" x14ac:dyDescent="0.2">
      <c r="A2801" s="14"/>
      <c r="B2801" s="14"/>
      <c r="C2801" s="14"/>
      <c r="D2801" s="14"/>
      <c r="E2801" s="14"/>
      <c r="F2801" s="149" t="str">
        <f t="shared" si="568"/>
        <v/>
      </c>
      <c r="G2801" s="148" t="str">
        <f>IF(F2801="","",SUMIF(Supplier,Waste_Input!E2801,TotalSampleWeight))</f>
        <v/>
      </c>
      <c r="H2801" s="150" t="str">
        <f t="shared" si="569"/>
        <v/>
      </c>
      <c r="I2801" s="150" t="str">
        <f t="shared" si="570"/>
        <v/>
      </c>
      <c r="J2801" s="150" t="str">
        <f t="shared" si="571"/>
        <v/>
      </c>
      <c r="K2801" s="150" t="str">
        <f t="shared" si="572"/>
        <v/>
      </c>
      <c r="L2801" s="150" t="str">
        <f t="shared" si="573"/>
        <v/>
      </c>
      <c r="M2801" s="150" t="str">
        <f t="shared" si="574"/>
        <v/>
      </c>
      <c r="N2801" s="172" t="str">
        <f t="shared" si="575"/>
        <v/>
      </c>
      <c r="O2801" s="150" t="str">
        <f t="shared" si="576"/>
        <v/>
      </c>
      <c r="P2801" s="151" t="str">
        <f t="shared" si="577"/>
        <v/>
      </c>
      <c r="Q2801" s="150" t="str">
        <f t="shared" si="567"/>
        <v/>
      </c>
      <c r="R2801" s="126" t="str">
        <f t="array" ref="R2801">IF(AND(ISTEXT(E2801),D2801="TR"),_xlfn.STDEV.S(IF(Supplier=E2801,Target)),"")</f>
        <v/>
      </c>
      <c r="S2801" s="143" t="e">
        <f t="shared" si="578"/>
        <v>#VALUE!</v>
      </c>
      <c r="T2801" s="146" t="e">
        <f t="shared" si="579"/>
        <v>#VALUE!</v>
      </c>
    </row>
    <row r="2802" spans="1:20" x14ac:dyDescent="0.2">
      <c r="A2802" s="14"/>
      <c r="B2802" s="14"/>
      <c r="C2802" s="14"/>
      <c r="D2802" s="14"/>
      <c r="E2802" s="14"/>
      <c r="F2802" s="149" t="str">
        <f t="shared" si="568"/>
        <v/>
      </c>
      <c r="G2802" s="148" t="str">
        <f>IF(F2802="","",SUMIF(Supplier,Waste_Input!E2802,TotalSampleWeight))</f>
        <v/>
      </c>
      <c r="H2802" s="150" t="str">
        <f t="shared" si="569"/>
        <v/>
      </c>
      <c r="I2802" s="150" t="str">
        <f t="shared" si="570"/>
        <v/>
      </c>
      <c r="J2802" s="150" t="str">
        <f t="shared" si="571"/>
        <v/>
      </c>
      <c r="K2802" s="150" t="str">
        <f t="shared" si="572"/>
        <v/>
      </c>
      <c r="L2802" s="150" t="str">
        <f t="shared" si="573"/>
        <v/>
      </c>
      <c r="M2802" s="150" t="str">
        <f t="shared" si="574"/>
        <v/>
      </c>
      <c r="N2802" s="172" t="str">
        <f t="shared" si="575"/>
        <v/>
      </c>
      <c r="O2802" s="150" t="str">
        <f t="shared" si="576"/>
        <v/>
      </c>
      <c r="P2802" s="151" t="str">
        <f t="shared" si="577"/>
        <v/>
      </c>
      <c r="Q2802" s="150" t="str">
        <f t="shared" si="567"/>
        <v/>
      </c>
      <c r="R2802" s="126" t="str">
        <f t="array" ref="R2802">IF(AND(ISTEXT(E2802),D2802="TR"),_xlfn.STDEV.S(IF(Supplier=E2802,Target)),"")</f>
        <v/>
      </c>
      <c r="S2802" s="143" t="e">
        <f t="shared" si="578"/>
        <v>#VALUE!</v>
      </c>
      <c r="T2802" s="146" t="e">
        <f t="shared" si="579"/>
        <v>#VALUE!</v>
      </c>
    </row>
    <row r="2803" spans="1:20" x14ac:dyDescent="0.2">
      <c r="A2803" s="14"/>
      <c r="B2803" s="14"/>
      <c r="C2803" s="14"/>
      <c r="D2803" s="14"/>
      <c r="E2803" s="14"/>
      <c r="F2803" s="149" t="str">
        <f t="shared" si="568"/>
        <v/>
      </c>
      <c r="G2803" s="148" t="str">
        <f>IF(F2803="","",SUMIF(Supplier,Waste_Input!E2803,TotalSampleWeight))</f>
        <v/>
      </c>
      <c r="H2803" s="150" t="str">
        <f t="shared" si="569"/>
        <v/>
      </c>
      <c r="I2803" s="150" t="str">
        <f t="shared" si="570"/>
        <v/>
      </c>
      <c r="J2803" s="150" t="str">
        <f t="shared" si="571"/>
        <v/>
      </c>
      <c r="K2803" s="150" t="str">
        <f t="shared" si="572"/>
        <v/>
      </c>
      <c r="L2803" s="150" t="str">
        <f t="shared" si="573"/>
        <v/>
      </c>
      <c r="M2803" s="150" t="str">
        <f t="shared" si="574"/>
        <v/>
      </c>
      <c r="N2803" s="172" t="str">
        <f t="shared" si="575"/>
        <v/>
      </c>
      <c r="O2803" s="150" t="str">
        <f t="shared" si="576"/>
        <v/>
      </c>
      <c r="P2803" s="151" t="str">
        <f t="shared" si="577"/>
        <v/>
      </c>
      <c r="Q2803" s="150" t="str">
        <f t="shared" si="567"/>
        <v/>
      </c>
      <c r="R2803" s="126" t="str">
        <f t="array" ref="R2803">IF(AND(ISTEXT(E2803),D2803="TR"),_xlfn.STDEV.S(IF(Supplier=E2803,Target)),"")</f>
        <v/>
      </c>
      <c r="S2803" s="143" t="e">
        <f t="shared" si="578"/>
        <v>#VALUE!</v>
      </c>
      <c r="T2803" s="146" t="e">
        <f t="shared" si="579"/>
        <v>#VALUE!</v>
      </c>
    </row>
    <row r="2804" spans="1:20" x14ac:dyDescent="0.2">
      <c r="A2804" s="14"/>
      <c r="B2804" s="14"/>
      <c r="C2804" s="14"/>
      <c r="D2804" s="14"/>
      <c r="E2804" s="14"/>
      <c r="F2804" s="149" t="str">
        <f t="shared" si="568"/>
        <v/>
      </c>
      <c r="G2804" s="148" t="str">
        <f>IF(F2804="","",SUMIF(Supplier,Waste_Input!E2804,TotalSampleWeight))</f>
        <v/>
      </c>
      <c r="H2804" s="150" t="str">
        <f t="shared" si="569"/>
        <v/>
      </c>
      <c r="I2804" s="150" t="str">
        <f t="shared" si="570"/>
        <v/>
      </c>
      <c r="J2804" s="150" t="str">
        <f t="shared" si="571"/>
        <v/>
      </c>
      <c r="K2804" s="150" t="str">
        <f t="shared" si="572"/>
        <v/>
      </c>
      <c r="L2804" s="150" t="str">
        <f t="shared" si="573"/>
        <v/>
      </c>
      <c r="M2804" s="150" t="str">
        <f t="shared" si="574"/>
        <v/>
      </c>
      <c r="N2804" s="172" t="str">
        <f t="shared" si="575"/>
        <v/>
      </c>
      <c r="O2804" s="150" t="str">
        <f t="shared" si="576"/>
        <v/>
      </c>
      <c r="P2804" s="151" t="str">
        <f t="shared" si="577"/>
        <v/>
      </c>
      <c r="Q2804" s="150" t="str">
        <f t="shared" si="567"/>
        <v/>
      </c>
      <c r="R2804" s="126" t="str">
        <f t="array" ref="R2804">IF(AND(ISTEXT(E2804),D2804="TR"),_xlfn.STDEV.S(IF(Supplier=E2804,Target)),"")</f>
        <v/>
      </c>
      <c r="S2804" s="143" t="e">
        <f t="shared" si="578"/>
        <v>#VALUE!</v>
      </c>
      <c r="T2804" s="146" t="e">
        <f t="shared" si="579"/>
        <v>#VALUE!</v>
      </c>
    </row>
    <row r="2805" spans="1:20" x14ac:dyDescent="0.2">
      <c r="A2805" s="14"/>
      <c r="B2805" s="14"/>
      <c r="C2805" s="14"/>
      <c r="D2805" s="14"/>
      <c r="E2805" s="14"/>
      <c r="F2805" s="149" t="str">
        <f t="shared" si="568"/>
        <v/>
      </c>
      <c r="G2805" s="148" t="str">
        <f>IF(F2805="","",SUMIF(Supplier,Waste_Input!E2805,TotalSampleWeight))</f>
        <v/>
      </c>
      <c r="H2805" s="150" t="str">
        <f t="shared" si="569"/>
        <v/>
      </c>
      <c r="I2805" s="150" t="str">
        <f t="shared" si="570"/>
        <v/>
      </c>
      <c r="J2805" s="150" t="str">
        <f t="shared" si="571"/>
        <v/>
      </c>
      <c r="K2805" s="150" t="str">
        <f t="shared" si="572"/>
        <v/>
      </c>
      <c r="L2805" s="150" t="str">
        <f t="shared" si="573"/>
        <v/>
      </c>
      <c r="M2805" s="150" t="str">
        <f t="shared" si="574"/>
        <v/>
      </c>
      <c r="N2805" s="172" t="str">
        <f t="shared" si="575"/>
        <v/>
      </c>
      <c r="O2805" s="150" t="str">
        <f t="shared" si="576"/>
        <v/>
      </c>
      <c r="P2805" s="151" t="str">
        <f t="shared" si="577"/>
        <v/>
      </c>
      <c r="Q2805" s="150" t="str">
        <f t="shared" si="567"/>
        <v/>
      </c>
      <c r="R2805" s="126" t="str">
        <f t="array" ref="R2805">IF(AND(ISTEXT(E2805),D2805="TR"),_xlfn.STDEV.S(IF(Supplier=E2805,Target)),"")</f>
        <v/>
      </c>
      <c r="S2805" s="143" t="e">
        <f t="shared" si="578"/>
        <v>#VALUE!</v>
      </c>
      <c r="T2805" s="146" t="e">
        <f t="shared" si="579"/>
        <v>#VALUE!</v>
      </c>
    </row>
    <row r="2806" spans="1:20" x14ac:dyDescent="0.2">
      <c r="A2806" s="14"/>
      <c r="B2806" s="14"/>
      <c r="C2806" s="14"/>
      <c r="D2806" s="14"/>
      <c r="E2806" s="14"/>
      <c r="F2806" s="149" t="str">
        <f t="shared" si="568"/>
        <v/>
      </c>
      <c r="G2806" s="148" t="str">
        <f>IF(F2806="","",SUMIF(Supplier,Waste_Input!E2806,TotalSampleWeight))</f>
        <v/>
      </c>
      <c r="H2806" s="150" t="str">
        <f t="shared" si="569"/>
        <v/>
      </c>
      <c r="I2806" s="150" t="str">
        <f t="shared" si="570"/>
        <v/>
      </c>
      <c r="J2806" s="150" t="str">
        <f t="shared" si="571"/>
        <v/>
      </c>
      <c r="K2806" s="150" t="str">
        <f t="shared" si="572"/>
        <v/>
      </c>
      <c r="L2806" s="150" t="str">
        <f t="shared" si="573"/>
        <v/>
      </c>
      <c r="M2806" s="150" t="str">
        <f t="shared" si="574"/>
        <v/>
      </c>
      <c r="N2806" s="172" t="str">
        <f t="shared" si="575"/>
        <v/>
      </c>
      <c r="O2806" s="150" t="str">
        <f t="shared" si="576"/>
        <v/>
      </c>
      <c r="P2806" s="151" t="str">
        <f t="shared" si="577"/>
        <v/>
      </c>
      <c r="Q2806" s="150" t="str">
        <f t="shared" si="567"/>
        <v/>
      </c>
      <c r="R2806" s="126" t="str">
        <f t="array" ref="R2806">IF(AND(ISTEXT(E2806),D2806="TR"),_xlfn.STDEV.S(IF(Supplier=E2806,Target)),"")</f>
        <v/>
      </c>
      <c r="S2806" s="143" t="e">
        <f t="shared" si="578"/>
        <v>#VALUE!</v>
      </c>
      <c r="T2806" s="146" t="e">
        <f t="shared" si="579"/>
        <v>#VALUE!</v>
      </c>
    </row>
    <row r="2807" spans="1:20" x14ac:dyDescent="0.2">
      <c r="A2807" s="14"/>
      <c r="B2807" s="14"/>
      <c r="C2807" s="14"/>
      <c r="D2807" s="14"/>
      <c r="E2807" s="14"/>
      <c r="F2807" s="149" t="str">
        <f t="shared" si="568"/>
        <v/>
      </c>
      <c r="G2807" s="148" t="str">
        <f>IF(F2807="","",SUMIF(Supplier,Waste_Input!E2807,TotalSampleWeight))</f>
        <v/>
      </c>
      <c r="H2807" s="150" t="str">
        <f t="shared" si="569"/>
        <v/>
      </c>
      <c r="I2807" s="150" t="str">
        <f t="shared" si="570"/>
        <v/>
      </c>
      <c r="J2807" s="150" t="str">
        <f t="shared" si="571"/>
        <v/>
      </c>
      <c r="K2807" s="150" t="str">
        <f t="shared" si="572"/>
        <v/>
      </c>
      <c r="L2807" s="150" t="str">
        <f t="shared" si="573"/>
        <v/>
      </c>
      <c r="M2807" s="150" t="str">
        <f t="shared" si="574"/>
        <v/>
      </c>
      <c r="N2807" s="172" t="str">
        <f t="shared" si="575"/>
        <v/>
      </c>
      <c r="O2807" s="150" t="str">
        <f t="shared" si="576"/>
        <v/>
      </c>
      <c r="P2807" s="151" t="str">
        <f t="shared" si="577"/>
        <v/>
      </c>
      <c r="Q2807" s="150" t="str">
        <f t="shared" si="567"/>
        <v/>
      </c>
      <c r="R2807" s="126" t="str">
        <f t="array" ref="R2807">IF(AND(ISTEXT(E2807),D2807="TR"),_xlfn.STDEV.S(IF(Supplier=E2807,Target)),"")</f>
        <v/>
      </c>
      <c r="S2807" s="143" t="e">
        <f t="shared" si="578"/>
        <v>#VALUE!</v>
      </c>
      <c r="T2807" s="146" t="e">
        <f t="shared" si="579"/>
        <v>#VALUE!</v>
      </c>
    </row>
    <row r="2808" spans="1:20" x14ac:dyDescent="0.2">
      <c r="A2808" s="14"/>
      <c r="B2808" s="14"/>
      <c r="C2808" s="14"/>
      <c r="D2808" s="14"/>
      <c r="E2808" s="14"/>
      <c r="F2808" s="149" t="str">
        <f t="shared" si="568"/>
        <v/>
      </c>
      <c r="G2808" s="148" t="str">
        <f>IF(F2808="","",SUMIF(Supplier,Waste_Input!E2808,TotalSampleWeight))</f>
        <v/>
      </c>
      <c r="H2808" s="150" t="str">
        <f t="shared" si="569"/>
        <v/>
      </c>
      <c r="I2808" s="150" t="str">
        <f t="shared" si="570"/>
        <v/>
      </c>
      <c r="J2808" s="150" t="str">
        <f t="shared" si="571"/>
        <v/>
      </c>
      <c r="K2808" s="150" t="str">
        <f t="shared" si="572"/>
        <v/>
      </c>
      <c r="L2808" s="150" t="str">
        <f t="shared" si="573"/>
        <v/>
      </c>
      <c r="M2808" s="150" t="str">
        <f t="shared" si="574"/>
        <v/>
      </c>
      <c r="N2808" s="172" t="str">
        <f t="shared" si="575"/>
        <v/>
      </c>
      <c r="O2808" s="150" t="str">
        <f t="shared" si="576"/>
        <v/>
      </c>
      <c r="P2808" s="151" t="str">
        <f t="shared" si="577"/>
        <v/>
      </c>
      <c r="Q2808" s="150" t="str">
        <f t="shared" si="567"/>
        <v/>
      </c>
      <c r="R2808" s="126" t="str">
        <f t="array" ref="R2808">IF(AND(ISTEXT(E2808),D2808="TR"),_xlfn.STDEV.S(IF(Supplier=E2808,Target)),"")</f>
        <v/>
      </c>
      <c r="S2808" s="143" t="e">
        <f t="shared" si="578"/>
        <v>#VALUE!</v>
      </c>
      <c r="T2808" s="146" t="e">
        <f t="shared" si="579"/>
        <v>#VALUE!</v>
      </c>
    </row>
    <row r="2809" spans="1:20" x14ac:dyDescent="0.2">
      <c r="A2809" s="14"/>
      <c r="B2809" s="14"/>
      <c r="C2809" s="14"/>
      <c r="D2809" s="14"/>
      <c r="E2809" s="14"/>
      <c r="F2809" s="149" t="str">
        <f t="shared" si="568"/>
        <v/>
      </c>
      <c r="G2809" s="148" t="str">
        <f>IF(F2809="","",SUMIF(Supplier,Waste_Input!E2809,TotalSampleWeight))</f>
        <v/>
      </c>
      <c r="H2809" s="150" t="str">
        <f t="shared" si="569"/>
        <v/>
      </c>
      <c r="I2809" s="150" t="str">
        <f t="shared" si="570"/>
        <v/>
      </c>
      <c r="J2809" s="150" t="str">
        <f t="shared" si="571"/>
        <v/>
      </c>
      <c r="K2809" s="150" t="str">
        <f t="shared" si="572"/>
        <v/>
      </c>
      <c r="L2809" s="150" t="str">
        <f t="shared" si="573"/>
        <v/>
      </c>
      <c r="M2809" s="150" t="str">
        <f t="shared" si="574"/>
        <v/>
      </c>
      <c r="N2809" s="172" t="str">
        <f t="shared" si="575"/>
        <v/>
      </c>
      <c r="O2809" s="150" t="str">
        <f t="shared" si="576"/>
        <v/>
      </c>
      <c r="P2809" s="151" t="str">
        <f t="shared" si="577"/>
        <v/>
      </c>
      <c r="Q2809" s="150" t="str">
        <f t="shared" si="567"/>
        <v/>
      </c>
      <c r="R2809" s="126" t="str">
        <f t="array" ref="R2809">IF(AND(ISTEXT(E2809),D2809="TR"),_xlfn.STDEV.S(IF(Supplier=E2809,Target)),"")</f>
        <v/>
      </c>
      <c r="S2809" s="143" t="e">
        <f t="shared" si="578"/>
        <v>#VALUE!</v>
      </c>
      <c r="T2809" s="146" t="e">
        <f t="shared" si="579"/>
        <v>#VALUE!</v>
      </c>
    </row>
    <row r="2810" spans="1:20" x14ac:dyDescent="0.2">
      <c r="A2810" s="14"/>
      <c r="B2810" s="14"/>
      <c r="C2810" s="14"/>
      <c r="D2810" s="14"/>
      <c r="E2810" s="14"/>
      <c r="F2810" s="149" t="str">
        <f t="shared" si="568"/>
        <v/>
      </c>
      <c r="G2810" s="148" t="str">
        <f>IF(F2810="","",SUMIF(Supplier,Waste_Input!E2810,TotalSampleWeight))</f>
        <v/>
      </c>
      <c r="H2810" s="150" t="str">
        <f t="shared" si="569"/>
        <v/>
      </c>
      <c r="I2810" s="150" t="str">
        <f t="shared" si="570"/>
        <v/>
      </c>
      <c r="J2810" s="150" t="str">
        <f t="shared" si="571"/>
        <v/>
      </c>
      <c r="K2810" s="150" t="str">
        <f t="shared" si="572"/>
        <v/>
      </c>
      <c r="L2810" s="150" t="str">
        <f t="shared" si="573"/>
        <v/>
      </c>
      <c r="M2810" s="150" t="str">
        <f t="shared" si="574"/>
        <v/>
      </c>
      <c r="N2810" s="172" t="str">
        <f t="shared" si="575"/>
        <v/>
      </c>
      <c r="O2810" s="150" t="str">
        <f t="shared" si="576"/>
        <v/>
      </c>
      <c r="P2810" s="151" t="str">
        <f t="shared" si="577"/>
        <v/>
      </c>
      <c r="Q2810" s="150" t="str">
        <f t="shared" si="567"/>
        <v/>
      </c>
      <c r="R2810" s="126" t="str">
        <f t="array" ref="R2810">IF(AND(ISTEXT(E2810),D2810="TR"),_xlfn.STDEV.S(IF(Supplier=E2810,Target)),"")</f>
        <v/>
      </c>
      <c r="S2810" s="143" t="e">
        <f t="shared" si="578"/>
        <v>#VALUE!</v>
      </c>
      <c r="T2810" s="146" t="e">
        <f t="shared" si="579"/>
        <v>#VALUE!</v>
      </c>
    </row>
    <row r="2811" spans="1:20" x14ac:dyDescent="0.2">
      <c r="A2811" s="14"/>
      <c r="B2811" s="14"/>
      <c r="C2811" s="14"/>
      <c r="D2811" s="14"/>
      <c r="E2811" s="14"/>
      <c r="F2811" s="149" t="str">
        <f t="shared" si="568"/>
        <v/>
      </c>
      <c r="G2811" s="148" t="str">
        <f>IF(F2811="","",SUMIF(Supplier,Waste_Input!E2811,TotalSampleWeight))</f>
        <v/>
      </c>
      <c r="H2811" s="150" t="str">
        <f t="shared" si="569"/>
        <v/>
      </c>
      <c r="I2811" s="150" t="str">
        <f t="shared" si="570"/>
        <v/>
      </c>
      <c r="J2811" s="150" t="str">
        <f t="shared" si="571"/>
        <v/>
      </c>
      <c r="K2811" s="150" t="str">
        <f t="shared" si="572"/>
        <v/>
      </c>
      <c r="L2811" s="150" t="str">
        <f t="shared" si="573"/>
        <v/>
      </c>
      <c r="M2811" s="150" t="str">
        <f t="shared" si="574"/>
        <v/>
      </c>
      <c r="N2811" s="172" t="str">
        <f t="shared" si="575"/>
        <v/>
      </c>
      <c r="O2811" s="150" t="str">
        <f t="shared" si="576"/>
        <v/>
      </c>
      <c r="P2811" s="151" t="str">
        <f t="shared" si="577"/>
        <v/>
      </c>
      <c r="Q2811" s="150" t="str">
        <f t="shared" si="567"/>
        <v/>
      </c>
      <c r="R2811" s="126" t="str">
        <f t="array" ref="R2811">IF(AND(ISTEXT(E2811),D2811="TR"),_xlfn.STDEV.S(IF(Supplier=E2811,Target)),"")</f>
        <v/>
      </c>
      <c r="S2811" s="143" t="e">
        <f t="shared" si="578"/>
        <v>#VALUE!</v>
      </c>
      <c r="T2811" s="146" t="e">
        <f t="shared" si="579"/>
        <v>#VALUE!</v>
      </c>
    </row>
    <row r="2812" spans="1:20" x14ac:dyDescent="0.2">
      <c r="A2812" s="14"/>
      <c r="B2812" s="14"/>
      <c r="C2812" s="14"/>
      <c r="D2812" s="14"/>
      <c r="E2812" s="14"/>
      <c r="F2812" s="149" t="str">
        <f t="shared" si="568"/>
        <v/>
      </c>
      <c r="G2812" s="148" t="str">
        <f>IF(F2812="","",SUMIF(Supplier,Waste_Input!E2812,TotalSampleWeight))</f>
        <v/>
      </c>
      <c r="H2812" s="150" t="str">
        <f t="shared" si="569"/>
        <v/>
      </c>
      <c r="I2812" s="150" t="str">
        <f t="shared" si="570"/>
        <v/>
      </c>
      <c r="J2812" s="150" t="str">
        <f t="shared" si="571"/>
        <v/>
      </c>
      <c r="K2812" s="150" t="str">
        <f t="shared" si="572"/>
        <v/>
      </c>
      <c r="L2812" s="150" t="str">
        <f t="shared" si="573"/>
        <v/>
      </c>
      <c r="M2812" s="150" t="str">
        <f t="shared" si="574"/>
        <v/>
      </c>
      <c r="N2812" s="172" t="str">
        <f t="shared" si="575"/>
        <v/>
      </c>
      <c r="O2812" s="150" t="str">
        <f t="shared" si="576"/>
        <v/>
      </c>
      <c r="P2812" s="151" t="str">
        <f t="shared" si="577"/>
        <v/>
      </c>
      <c r="Q2812" s="150" t="str">
        <f t="shared" si="567"/>
        <v/>
      </c>
      <c r="R2812" s="126" t="str">
        <f t="array" ref="R2812">IF(AND(ISTEXT(E2812),D2812="TR"),_xlfn.STDEV.S(IF(Supplier=E2812,Target)),"")</f>
        <v/>
      </c>
      <c r="S2812" s="143" t="e">
        <f t="shared" si="578"/>
        <v>#VALUE!</v>
      </c>
      <c r="T2812" s="146" t="e">
        <f t="shared" si="579"/>
        <v>#VALUE!</v>
      </c>
    </row>
    <row r="2813" spans="1:20" x14ac:dyDescent="0.2">
      <c r="A2813" s="14"/>
      <c r="B2813" s="14"/>
      <c r="C2813" s="14"/>
      <c r="D2813" s="14"/>
      <c r="E2813" s="14"/>
      <c r="F2813" s="149" t="str">
        <f t="shared" si="568"/>
        <v/>
      </c>
      <c r="G2813" s="148" t="str">
        <f>IF(F2813="","",SUMIF(Supplier,Waste_Input!E2813,TotalSampleWeight))</f>
        <v/>
      </c>
      <c r="H2813" s="150" t="str">
        <f t="shared" si="569"/>
        <v/>
      </c>
      <c r="I2813" s="150" t="str">
        <f t="shared" si="570"/>
        <v/>
      </c>
      <c r="J2813" s="150" t="str">
        <f t="shared" si="571"/>
        <v/>
      </c>
      <c r="K2813" s="150" t="str">
        <f t="shared" si="572"/>
        <v/>
      </c>
      <c r="L2813" s="150" t="str">
        <f t="shared" si="573"/>
        <v/>
      </c>
      <c r="M2813" s="150" t="str">
        <f t="shared" si="574"/>
        <v/>
      </c>
      <c r="N2813" s="172" t="str">
        <f t="shared" si="575"/>
        <v/>
      </c>
      <c r="O2813" s="150" t="str">
        <f t="shared" si="576"/>
        <v/>
      </c>
      <c r="P2813" s="151" t="str">
        <f t="shared" si="577"/>
        <v/>
      </c>
      <c r="Q2813" s="150" t="str">
        <f t="shared" si="567"/>
        <v/>
      </c>
      <c r="R2813" s="126" t="str">
        <f t="array" ref="R2813">IF(AND(ISTEXT(E2813),D2813="TR"),_xlfn.STDEV.S(IF(Supplier=E2813,Target)),"")</f>
        <v/>
      </c>
      <c r="S2813" s="143" t="e">
        <f t="shared" si="578"/>
        <v>#VALUE!</v>
      </c>
      <c r="T2813" s="146" t="e">
        <f t="shared" si="579"/>
        <v>#VALUE!</v>
      </c>
    </row>
    <row r="2814" spans="1:20" x14ac:dyDescent="0.2">
      <c r="A2814" s="14"/>
      <c r="B2814" s="14"/>
      <c r="C2814" s="14"/>
      <c r="D2814" s="14"/>
      <c r="E2814" s="14"/>
      <c r="F2814" s="149" t="str">
        <f t="shared" si="568"/>
        <v/>
      </c>
      <c r="G2814" s="148" t="str">
        <f>IF(F2814="","",SUMIF(Supplier,Waste_Input!E2814,TotalSampleWeight))</f>
        <v/>
      </c>
      <c r="H2814" s="150" t="str">
        <f t="shared" si="569"/>
        <v/>
      </c>
      <c r="I2814" s="150" t="str">
        <f t="shared" si="570"/>
        <v/>
      </c>
      <c r="J2814" s="150" t="str">
        <f t="shared" si="571"/>
        <v/>
      </c>
      <c r="K2814" s="150" t="str">
        <f t="shared" si="572"/>
        <v/>
      </c>
      <c r="L2814" s="150" t="str">
        <f t="shared" si="573"/>
        <v/>
      </c>
      <c r="M2814" s="150" t="str">
        <f t="shared" si="574"/>
        <v/>
      </c>
      <c r="N2814" s="172" t="str">
        <f t="shared" si="575"/>
        <v/>
      </c>
      <c r="O2814" s="150" t="str">
        <f t="shared" si="576"/>
        <v/>
      </c>
      <c r="P2814" s="151" t="str">
        <f t="shared" si="577"/>
        <v/>
      </c>
      <c r="Q2814" s="150" t="str">
        <f t="shared" si="567"/>
        <v/>
      </c>
      <c r="R2814" s="126" t="str">
        <f t="array" ref="R2814">IF(AND(ISTEXT(E2814),D2814="TR"),_xlfn.STDEV.S(IF(Supplier=E2814,Target)),"")</f>
        <v/>
      </c>
      <c r="S2814" s="143" t="e">
        <f t="shared" si="578"/>
        <v>#VALUE!</v>
      </c>
      <c r="T2814" s="146" t="e">
        <f t="shared" si="579"/>
        <v>#VALUE!</v>
      </c>
    </row>
    <row r="2815" spans="1:20" x14ac:dyDescent="0.2">
      <c r="A2815" s="14"/>
      <c r="B2815" s="14"/>
      <c r="C2815" s="14"/>
      <c r="D2815" s="14"/>
      <c r="E2815" s="14"/>
      <c r="F2815" s="149" t="str">
        <f t="shared" si="568"/>
        <v/>
      </c>
      <c r="G2815" s="148" t="str">
        <f>IF(F2815="","",SUMIF(Supplier,Waste_Input!E2815,TotalSampleWeight))</f>
        <v/>
      </c>
      <c r="H2815" s="150" t="str">
        <f t="shared" si="569"/>
        <v/>
      </c>
      <c r="I2815" s="150" t="str">
        <f t="shared" si="570"/>
        <v/>
      </c>
      <c r="J2815" s="150" t="str">
        <f t="shared" si="571"/>
        <v/>
      </c>
      <c r="K2815" s="150" t="str">
        <f t="shared" si="572"/>
        <v/>
      </c>
      <c r="L2815" s="150" t="str">
        <f t="shared" si="573"/>
        <v/>
      </c>
      <c r="M2815" s="150" t="str">
        <f t="shared" si="574"/>
        <v/>
      </c>
      <c r="N2815" s="172" t="str">
        <f t="shared" si="575"/>
        <v/>
      </c>
      <c r="O2815" s="150" t="str">
        <f t="shared" si="576"/>
        <v/>
      </c>
      <c r="P2815" s="151" t="str">
        <f t="shared" si="577"/>
        <v/>
      </c>
      <c r="Q2815" s="150" t="str">
        <f t="shared" si="567"/>
        <v/>
      </c>
      <c r="R2815" s="126" t="str">
        <f t="array" ref="R2815">IF(AND(ISTEXT(E2815),D2815="TR"),_xlfn.STDEV.S(IF(Supplier=E2815,Target)),"")</f>
        <v/>
      </c>
      <c r="S2815" s="143" t="e">
        <f t="shared" si="578"/>
        <v>#VALUE!</v>
      </c>
      <c r="T2815" s="146" t="e">
        <f t="shared" si="579"/>
        <v>#VALUE!</v>
      </c>
    </row>
    <row r="2816" spans="1:20" x14ac:dyDescent="0.2">
      <c r="A2816" s="14"/>
      <c r="B2816" s="14"/>
      <c r="C2816" s="14"/>
      <c r="D2816" s="14"/>
      <c r="E2816" s="14"/>
      <c r="F2816" s="149" t="str">
        <f t="shared" si="568"/>
        <v/>
      </c>
      <c r="G2816" s="148" t="str">
        <f>IF(F2816="","",SUMIF(Supplier,Waste_Input!E2816,TotalSampleWeight))</f>
        <v/>
      </c>
      <c r="H2816" s="150" t="str">
        <f t="shared" si="569"/>
        <v/>
      </c>
      <c r="I2816" s="150" t="str">
        <f t="shared" si="570"/>
        <v/>
      </c>
      <c r="J2816" s="150" t="str">
        <f t="shared" si="571"/>
        <v/>
      </c>
      <c r="K2816" s="150" t="str">
        <f t="shared" si="572"/>
        <v/>
      </c>
      <c r="L2816" s="150" t="str">
        <f t="shared" si="573"/>
        <v/>
      </c>
      <c r="M2816" s="150" t="str">
        <f t="shared" si="574"/>
        <v/>
      </c>
      <c r="N2816" s="172" t="str">
        <f t="shared" si="575"/>
        <v/>
      </c>
      <c r="O2816" s="150" t="str">
        <f t="shared" si="576"/>
        <v/>
      </c>
      <c r="P2816" s="151" t="str">
        <f t="shared" si="577"/>
        <v/>
      </c>
      <c r="Q2816" s="150" t="str">
        <f t="shared" si="567"/>
        <v/>
      </c>
      <c r="R2816" s="126" t="str">
        <f t="array" ref="R2816">IF(AND(ISTEXT(E2816),D2816="TR"),_xlfn.STDEV.S(IF(Supplier=E2816,Target)),"")</f>
        <v/>
      </c>
      <c r="S2816" s="143" t="e">
        <f t="shared" si="578"/>
        <v>#VALUE!</v>
      </c>
      <c r="T2816" s="146" t="e">
        <f t="shared" si="579"/>
        <v>#VALUE!</v>
      </c>
    </row>
    <row r="2817" spans="1:20" x14ac:dyDescent="0.2">
      <c r="A2817" s="14"/>
      <c r="B2817" s="14"/>
      <c r="C2817" s="14"/>
      <c r="D2817" s="14"/>
      <c r="E2817" s="14"/>
      <c r="F2817" s="149" t="str">
        <f t="shared" si="568"/>
        <v/>
      </c>
      <c r="G2817" s="148" t="str">
        <f>IF(F2817="","",SUMIF(Supplier,Waste_Input!E2817,TotalSampleWeight))</f>
        <v/>
      </c>
      <c r="H2817" s="150" t="str">
        <f t="shared" si="569"/>
        <v/>
      </c>
      <c r="I2817" s="150" t="str">
        <f t="shared" si="570"/>
        <v/>
      </c>
      <c r="J2817" s="150" t="str">
        <f t="shared" si="571"/>
        <v/>
      </c>
      <c r="K2817" s="150" t="str">
        <f t="shared" si="572"/>
        <v/>
      </c>
      <c r="L2817" s="150" t="str">
        <f t="shared" si="573"/>
        <v/>
      </c>
      <c r="M2817" s="150" t="str">
        <f t="shared" si="574"/>
        <v/>
      </c>
      <c r="N2817" s="172" t="str">
        <f t="shared" si="575"/>
        <v/>
      </c>
      <c r="O2817" s="150" t="str">
        <f t="shared" si="576"/>
        <v/>
      </c>
      <c r="P2817" s="151" t="str">
        <f t="shared" si="577"/>
        <v/>
      </c>
      <c r="Q2817" s="150" t="str">
        <f t="shared" si="567"/>
        <v/>
      </c>
      <c r="R2817" s="126" t="str">
        <f t="array" ref="R2817">IF(AND(ISTEXT(E2817),D2817="TR"),_xlfn.STDEV.S(IF(Supplier=E2817,Target)),"")</f>
        <v/>
      </c>
      <c r="S2817" s="143" t="e">
        <f t="shared" si="578"/>
        <v>#VALUE!</v>
      </c>
      <c r="T2817" s="146" t="e">
        <f t="shared" si="579"/>
        <v>#VALUE!</v>
      </c>
    </row>
    <row r="2818" spans="1:20" x14ac:dyDescent="0.2">
      <c r="A2818" s="14"/>
      <c r="B2818" s="14"/>
      <c r="C2818" s="14"/>
      <c r="D2818" s="14"/>
      <c r="E2818" s="14"/>
      <c r="F2818" s="149" t="str">
        <f t="shared" si="568"/>
        <v/>
      </c>
      <c r="G2818" s="148" t="str">
        <f>IF(F2818="","",SUMIF(Supplier,Waste_Input!E2818,TotalSampleWeight))</f>
        <v/>
      </c>
      <c r="H2818" s="150" t="str">
        <f t="shared" si="569"/>
        <v/>
      </c>
      <c r="I2818" s="150" t="str">
        <f t="shared" si="570"/>
        <v/>
      </c>
      <c r="J2818" s="150" t="str">
        <f t="shared" si="571"/>
        <v/>
      </c>
      <c r="K2818" s="150" t="str">
        <f t="shared" si="572"/>
        <v/>
      </c>
      <c r="L2818" s="150" t="str">
        <f t="shared" si="573"/>
        <v/>
      </c>
      <c r="M2818" s="150" t="str">
        <f t="shared" si="574"/>
        <v/>
      </c>
      <c r="N2818" s="172" t="str">
        <f t="shared" si="575"/>
        <v/>
      </c>
      <c r="O2818" s="150" t="str">
        <f t="shared" si="576"/>
        <v/>
      </c>
      <c r="P2818" s="151" t="str">
        <f t="shared" si="577"/>
        <v/>
      </c>
      <c r="Q2818" s="150" t="str">
        <f t="shared" ref="Q2818:Q2881" si="580">IFERROR(IF(AND(ISTEXT(E2818),D2818="TR"),AVERAGEIF(Supplier,E2818,Fragments),""),"")</f>
        <v/>
      </c>
      <c r="R2818" s="126" t="str">
        <f t="array" ref="R2818">IF(AND(ISTEXT(E2818),D2818="TR"),_xlfn.STDEV.S(IF(Supplier=E2818,Target)),"")</f>
        <v/>
      </c>
      <c r="S2818" s="143" t="e">
        <f t="shared" si="578"/>
        <v>#VALUE!</v>
      </c>
      <c r="T2818" s="146" t="e">
        <f t="shared" si="579"/>
        <v>#VALUE!</v>
      </c>
    </row>
    <row r="2819" spans="1:20" x14ac:dyDescent="0.2">
      <c r="A2819" s="14"/>
      <c r="B2819" s="14"/>
      <c r="C2819" s="14"/>
      <c r="D2819" s="14"/>
      <c r="E2819" s="14"/>
      <c r="F2819" s="149" t="str">
        <f t="shared" ref="F2819:F2882" si="581">IF(AND(ISTEXT(E2819),D2819="TR"),COUNTIF(Supplier,"*"&amp;E2819&amp;"*"),"")</f>
        <v/>
      </c>
      <c r="G2819" s="148" t="str">
        <f>IF(F2819="","",SUMIF(Supplier,Waste_Input!E2819,TotalSampleWeight))</f>
        <v/>
      </c>
      <c r="H2819" s="150" t="str">
        <f t="shared" ref="H2819:H2882" si="582">IFERROR(IF(AND(ISTEXT(E2819),D2819="TR"),AVERAGEIF(Supplier,E2819,Plastic),""),"")</f>
        <v/>
      </c>
      <c r="I2819" s="150" t="str">
        <f t="shared" ref="I2819:I2882" si="583">IFERROR(IF(AND(ISTEXT(E2819),D2819="TR"),AVERAGEIF(Supplier,E2819,Glass),""),"")</f>
        <v/>
      </c>
      <c r="J2819" s="150" t="str">
        <f t="shared" ref="J2819:J2882" si="584">IFERROR(IF(AND(ISTEXT(E2819),D2819="TR"),AVERAGEIF(Supplier,E2819,Paper),""),"")</f>
        <v/>
      </c>
      <c r="K2819" s="150" t="str">
        <f t="shared" ref="K2819:K2882" si="585">IFERROR(IF(AND(ISTEXT(E2819),D2819="TR"),AVERAGEIF(Supplier,E2819,Cardboard),""),"")</f>
        <v/>
      </c>
      <c r="L2819" s="150" t="str">
        <f t="shared" ref="L2819:L2882" si="586">IFERROR(IF(AND(ISTEXT(E2819),D2819="TR"),AVERAGEIF(Supplier,E2819,Metals),""),"")</f>
        <v/>
      </c>
      <c r="M2819" s="150" t="str">
        <f t="shared" ref="M2819:M2882" si="587">IFERROR(IF(AND(ISTEXT(E2819),D2819="TR"),AVERAGEIF(Supplier,E2819,Target),""),"")</f>
        <v/>
      </c>
      <c r="N2819" s="172" t="str">
        <f t="shared" ref="N2819:N2882" si="588">IFERROR(R2819,"")</f>
        <v/>
      </c>
      <c r="O2819" s="150" t="str">
        <f t="shared" ref="O2819:O2882" si="589">IFERROR(IF(AND(ISTEXT(E2819),D2819="TR"), AVERAGEIF(Supplier,E2819,NonTarget),""),"")</f>
        <v/>
      </c>
      <c r="P2819" s="151" t="str">
        <f t="shared" ref="P2819:P2882" si="590">IFERROR(IF(AND(ISTEXT(E2819),D2819="TR"),AVERAGEIF(Supplier,E2819,NonRecycable),""),"")</f>
        <v/>
      </c>
      <c r="Q2819" s="150" t="str">
        <f t="shared" si="580"/>
        <v/>
      </c>
      <c r="R2819" s="126" t="str">
        <f t="array" ref="R2819">IF(AND(ISTEXT(E2819),D2819="TR"),_xlfn.STDEV.S(IF(Supplier=E2819,Target)),"")</f>
        <v/>
      </c>
      <c r="S2819" s="143" t="e">
        <f t="shared" ref="S2819:S2882" si="591">F2819-ROUNDDOWN(C2819/125,0)</f>
        <v>#VALUE!</v>
      </c>
      <c r="T2819" s="146" t="e">
        <f t="shared" ref="T2819:T2882" si="592">G2819/F2819</f>
        <v>#VALUE!</v>
      </c>
    </row>
    <row r="2820" spans="1:20" x14ac:dyDescent="0.2">
      <c r="A2820" s="14"/>
      <c r="B2820" s="14"/>
      <c r="C2820" s="14"/>
      <c r="D2820" s="14"/>
      <c r="E2820" s="14"/>
      <c r="F2820" s="149" t="str">
        <f t="shared" si="581"/>
        <v/>
      </c>
      <c r="G2820" s="148" t="str">
        <f>IF(F2820="","",SUMIF(Supplier,Waste_Input!E2820,TotalSampleWeight))</f>
        <v/>
      </c>
      <c r="H2820" s="150" t="str">
        <f t="shared" si="582"/>
        <v/>
      </c>
      <c r="I2820" s="150" t="str">
        <f t="shared" si="583"/>
        <v/>
      </c>
      <c r="J2820" s="150" t="str">
        <f t="shared" si="584"/>
        <v/>
      </c>
      <c r="K2820" s="150" t="str">
        <f t="shared" si="585"/>
        <v/>
      </c>
      <c r="L2820" s="150" t="str">
        <f t="shared" si="586"/>
        <v/>
      </c>
      <c r="M2820" s="150" t="str">
        <f t="shared" si="587"/>
        <v/>
      </c>
      <c r="N2820" s="172" t="str">
        <f t="shared" si="588"/>
        <v/>
      </c>
      <c r="O2820" s="150" t="str">
        <f t="shared" si="589"/>
        <v/>
      </c>
      <c r="P2820" s="151" t="str">
        <f t="shared" si="590"/>
        <v/>
      </c>
      <c r="Q2820" s="150" t="str">
        <f t="shared" si="580"/>
        <v/>
      </c>
      <c r="R2820" s="126" t="str">
        <f t="array" ref="R2820">IF(AND(ISTEXT(E2820),D2820="TR"),_xlfn.STDEV.S(IF(Supplier=E2820,Target)),"")</f>
        <v/>
      </c>
      <c r="S2820" s="143" t="e">
        <f t="shared" si="591"/>
        <v>#VALUE!</v>
      </c>
      <c r="T2820" s="146" t="e">
        <f t="shared" si="592"/>
        <v>#VALUE!</v>
      </c>
    </row>
    <row r="2821" spans="1:20" x14ac:dyDescent="0.2">
      <c r="A2821" s="14"/>
      <c r="B2821" s="14"/>
      <c r="C2821" s="14"/>
      <c r="D2821" s="14"/>
      <c r="E2821" s="14"/>
      <c r="F2821" s="149" t="str">
        <f t="shared" si="581"/>
        <v/>
      </c>
      <c r="G2821" s="148" t="str">
        <f>IF(F2821="","",SUMIF(Supplier,Waste_Input!E2821,TotalSampleWeight))</f>
        <v/>
      </c>
      <c r="H2821" s="150" t="str">
        <f t="shared" si="582"/>
        <v/>
      </c>
      <c r="I2821" s="150" t="str">
        <f t="shared" si="583"/>
        <v/>
      </c>
      <c r="J2821" s="150" t="str">
        <f t="shared" si="584"/>
        <v/>
      </c>
      <c r="K2821" s="150" t="str">
        <f t="shared" si="585"/>
        <v/>
      </c>
      <c r="L2821" s="150" t="str">
        <f t="shared" si="586"/>
        <v/>
      </c>
      <c r="M2821" s="150" t="str">
        <f t="shared" si="587"/>
        <v/>
      </c>
      <c r="N2821" s="172" t="str">
        <f t="shared" si="588"/>
        <v/>
      </c>
      <c r="O2821" s="150" t="str">
        <f t="shared" si="589"/>
        <v/>
      </c>
      <c r="P2821" s="151" t="str">
        <f t="shared" si="590"/>
        <v/>
      </c>
      <c r="Q2821" s="150" t="str">
        <f t="shared" si="580"/>
        <v/>
      </c>
      <c r="R2821" s="126" t="str">
        <f t="array" ref="R2821">IF(AND(ISTEXT(E2821),D2821="TR"),_xlfn.STDEV.S(IF(Supplier=E2821,Target)),"")</f>
        <v/>
      </c>
      <c r="S2821" s="143" t="e">
        <f t="shared" si="591"/>
        <v>#VALUE!</v>
      </c>
      <c r="T2821" s="146" t="e">
        <f t="shared" si="592"/>
        <v>#VALUE!</v>
      </c>
    </row>
    <row r="2822" spans="1:20" x14ac:dyDescent="0.2">
      <c r="A2822" s="14"/>
      <c r="B2822" s="14"/>
      <c r="C2822" s="14"/>
      <c r="D2822" s="14"/>
      <c r="E2822" s="14"/>
      <c r="F2822" s="149" t="str">
        <f t="shared" si="581"/>
        <v/>
      </c>
      <c r="G2822" s="148" t="str">
        <f>IF(F2822="","",SUMIF(Supplier,Waste_Input!E2822,TotalSampleWeight))</f>
        <v/>
      </c>
      <c r="H2822" s="150" t="str">
        <f t="shared" si="582"/>
        <v/>
      </c>
      <c r="I2822" s="150" t="str">
        <f t="shared" si="583"/>
        <v/>
      </c>
      <c r="J2822" s="150" t="str">
        <f t="shared" si="584"/>
        <v/>
      </c>
      <c r="K2822" s="150" t="str">
        <f t="shared" si="585"/>
        <v/>
      </c>
      <c r="L2822" s="150" t="str">
        <f t="shared" si="586"/>
        <v/>
      </c>
      <c r="M2822" s="150" t="str">
        <f t="shared" si="587"/>
        <v/>
      </c>
      <c r="N2822" s="172" t="str">
        <f t="shared" si="588"/>
        <v/>
      </c>
      <c r="O2822" s="150" t="str">
        <f t="shared" si="589"/>
        <v/>
      </c>
      <c r="P2822" s="151" t="str">
        <f t="shared" si="590"/>
        <v/>
      </c>
      <c r="Q2822" s="150" t="str">
        <f t="shared" si="580"/>
        <v/>
      </c>
      <c r="R2822" s="126" t="str">
        <f t="array" ref="R2822">IF(AND(ISTEXT(E2822),D2822="TR"),_xlfn.STDEV.S(IF(Supplier=E2822,Target)),"")</f>
        <v/>
      </c>
      <c r="S2822" s="143" t="e">
        <f t="shared" si="591"/>
        <v>#VALUE!</v>
      </c>
      <c r="T2822" s="146" t="e">
        <f t="shared" si="592"/>
        <v>#VALUE!</v>
      </c>
    </row>
    <row r="2823" spans="1:20" x14ac:dyDescent="0.2">
      <c r="A2823" s="14"/>
      <c r="B2823" s="14"/>
      <c r="C2823" s="14"/>
      <c r="D2823" s="14"/>
      <c r="E2823" s="14"/>
      <c r="F2823" s="149" t="str">
        <f t="shared" si="581"/>
        <v/>
      </c>
      <c r="G2823" s="148" t="str">
        <f>IF(F2823="","",SUMIF(Supplier,Waste_Input!E2823,TotalSampleWeight))</f>
        <v/>
      </c>
      <c r="H2823" s="150" t="str">
        <f t="shared" si="582"/>
        <v/>
      </c>
      <c r="I2823" s="150" t="str">
        <f t="shared" si="583"/>
        <v/>
      </c>
      <c r="J2823" s="150" t="str">
        <f t="shared" si="584"/>
        <v/>
      </c>
      <c r="K2823" s="150" t="str">
        <f t="shared" si="585"/>
        <v/>
      </c>
      <c r="L2823" s="150" t="str">
        <f t="shared" si="586"/>
        <v/>
      </c>
      <c r="M2823" s="150" t="str">
        <f t="shared" si="587"/>
        <v/>
      </c>
      <c r="N2823" s="172" t="str">
        <f t="shared" si="588"/>
        <v/>
      </c>
      <c r="O2823" s="150" t="str">
        <f t="shared" si="589"/>
        <v/>
      </c>
      <c r="P2823" s="151" t="str">
        <f t="shared" si="590"/>
        <v/>
      </c>
      <c r="Q2823" s="150" t="str">
        <f t="shared" si="580"/>
        <v/>
      </c>
      <c r="R2823" s="126" t="str">
        <f t="array" ref="R2823">IF(AND(ISTEXT(E2823),D2823="TR"),_xlfn.STDEV.S(IF(Supplier=E2823,Target)),"")</f>
        <v/>
      </c>
      <c r="S2823" s="143" t="e">
        <f t="shared" si="591"/>
        <v>#VALUE!</v>
      </c>
      <c r="T2823" s="146" t="e">
        <f t="shared" si="592"/>
        <v>#VALUE!</v>
      </c>
    </row>
    <row r="2824" spans="1:20" x14ac:dyDescent="0.2">
      <c r="A2824" s="14"/>
      <c r="B2824" s="14"/>
      <c r="C2824" s="14"/>
      <c r="D2824" s="14"/>
      <c r="E2824" s="14"/>
      <c r="F2824" s="149" t="str">
        <f t="shared" si="581"/>
        <v/>
      </c>
      <c r="G2824" s="148" t="str">
        <f>IF(F2824="","",SUMIF(Supplier,Waste_Input!E2824,TotalSampleWeight))</f>
        <v/>
      </c>
      <c r="H2824" s="150" t="str">
        <f t="shared" si="582"/>
        <v/>
      </c>
      <c r="I2824" s="150" t="str">
        <f t="shared" si="583"/>
        <v/>
      </c>
      <c r="J2824" s="150" t="str">
        <f t="shared" si="584"/>
        <v/>
      </c>
      <c r="K2824" s="150" t="str">
        <f t="shared" si="585"/>
        <v/>
      </c>
      <c r="L2824" s="150" t="str">
        <f t="shared" si="586"/>
        <v/>
      </c>
      <c r="M2824" s="150" t="str">
        <f t="shared" si="587"/>
        <v/>
      </c>
      <c r="N2824" s="172" t="str">
        <f t="shared" si="588"/>
        <v/>
      </c>
      <c r="O2824" s="150" t="str">
        <f t="shared" si="589"/>
        <v/>
      </c>
      <c r="P2824" s="151" t="str">
        <f t="shared" si="590"/>
        <v/>
      </c>
      <c r="Q2824" s="150" t="str">
        <f t="shared" si="580"/>
        <v/>
      </c>
      <c r="R2824" s="126" t="str">
        <f t="array" ref="R2824">IF(AND(ISTEXT(E2824),D2824="TR"),_xlfn.STDEV.S(IF(Supplier=E2824,Target)),"")</f>
        <v/>
      </c>
      <c r="S2824" s="143" t="e">
        <f t="shared" si="591"/>
        <v>#VALUE!</v>
      </c>
      <c r="T2824" s="146" t="e">
        <f t="shared" si="592"/>
        <v>#VALUE!</v>
      </c>
    </row>
    <row r="2825" spans="1:20" x14ac:dyDescent="0.2">
      <c r="A2825" s="14"/>
      <c r="B2825" s="14"/>
      <c r="C2825" s="14"/>
      <c r="D2825" s="14"/>
      <c r="E2825" s="14"/>
      <c r="F2825" s="149" t="str">
        <f t="shared" si="581"/>
        <v/>
      </c>
      <c r="G2825" s="148" t="str">
        <f>IF(F2825="","",SUMIF(Supplier,Waste_Input!E2825,TotalSampleWeight))</f>
        <v/>
      </c>
      <c r="H2825" s="150" t="str">
        <f t="shared" si="582"/>
        <v/>
      </c>
      <c r="I2825" s="150" t="str">
        <f t="shared" si="583"/>
        <v/>
      </c>
      <c r="J2825" s="150" t="str">
        <f t="shared" si="584"/>
        <v/>
      </c>
      <c r="K2825" s="150" t="str">
        <f t="shared" si="585"/>
        <v/>
      </c>
      <c r="L2825" s="150" t="str">
        <f t="shared" si="586"/>
        <v/>
      </c>
      <c r="M2825" s="150" t="str">
        <f t="shared" si="587"/>
        <v/>
      </c>
      <c r="N2825" s="172" t="str">
        <f t="shared" si="588"/>
        <v/>
      </c>
      <c r="O2825" s="150" t="str">
        <f t="shared" si="589"/>
        <v/>
      </c>
      <c r="P2825" s="151" t="str">
        <f t="shared" si="590"/>
        <v/>
      </c>
      <c r="Q2825" s="150" t="str">
        <f t="shared" si="580"/>
        <v/>
      </c>
      <c r="R2825" s="126" t="str">
        <f t="array" ref="R2825">IF(AND(ISTEXT(E2825),D2825="TR"),_xlfn.STDEV.S(IF(Supplier=E2825,Target)),"")</f>
        <v/>
      </c>
      <c r="S2825" s="143" t="e">
        <f t="shared" si="591"/>
        <v>#VALUE!</v>
      </c>
      <c r="T2825" s="146" t="e">
        <f t="shared" si="592"/>
        <v>#VALUE!</v>
      </c>
    </row>
    <row r="2826" spans="1:20" x14ac:dyDescent="0.2">
      <c r="A2826" s="14"/>
      <c r="B2826" s="14"/>
      <c r="C2826" s="14"/>
      <c r="D2826" s="14"/>
      <c r="E2826" s="14"/>
      <c r="F2826" s="149" t="str">
        <f t="shared" si="581"/>
        <v/>
      </c>
      <c r="G2826" s="148" t="str">
        <f>IF(F2826="","",SUMIF(Supplier,Waste_Input!E2826,TotalSampleWeight))</f>
        <v/>
      </c>
      <c r="H2826" s="150" t="str">
        <f t="shared" si="582"/>
        <v/>
      </c>
      <c r="I2826" s="150" t="str">
        <f t="shared" si="583"/>
        <v/>
      </c>
      <c r="J2826" s="150" t="str">
        <f t="shared" si="584"/>
        <v/>
      </c>
      <c r="K2826" s="150" t="str">
        <f t="shared" si="585"/>
        <v/>
      </c>
      <c r="L2826" s="150" t="str">
        <f t="shared" si="586"/>
        <v/>
      </c>
      <c r="M2826" s="150" t="str">
        <f t="shared" si="587"/>
        <v/>
      </c>
      <c r="N2826" s="172" t="str">
        <f t="shared" si="588"/>
        <v/>
      </c>
      <c r="O2826" s="150" t="str">
        <f t="shared" si="589"/>
        <v/>
      </c>
      <c r="P2826" s="151" t="str">
        <f t="shared" si="590"/>
        <v/>
      </c>
      <c r="Q2826" s="150" t="str">
        <f t="shared" si="580"/>
        <v/>
      </c>
      <c r="R2826" s="126" t="str">
        <f t="array" ref="R2826">IF(AND(ISTEXT(E2826),D2826="TR"),_xlfn.STDEV.S(IF(Supplier=E2826,Target)),"")</f>
        <v/>
      </c>
      <c r="S2826" s="143" t="e">
        <f t="shared" si="591"/>
        <v>#VALUE!</v>
      </c>
      <c r="T2826" s="146" t="e">
        <f t="shared" si="592"/>
        <v>#VALUE!</v>
      </c>
    </row>
    <row r="2827" spans="1:20" x14ac:dyDescent="0.2">
      <c r="A2827" s="14"/>
      <c r="B2827" s="14"/>
      <c r="C2827" s="14"/>
      <c r="D2827" s="14"/>
      <c r="E2827" s="14"/>
      <c r="F2827" s="149" t="str">
        <f t="shared" si="581"/>
        <v/>
      </c>
      <c r="G2827" s="148" t="str">
        <f>IF(F2827="","",SUMIF(Supplier,Waste_Input!E2827,TotalSampleWeight))</f>
        <v/>
      </c>
      <c r="H2827" s="150" t="str">
        <f t="shared" si="582"/>
        <v/>
      </c>
      <c r="I2827" s="150" t="str">
        <f t="shared" si="583"/>
        <v/>
      </c>
      <c r="J2827" s="150" t="str">
        <f t="shared" si="584"/>
        <v/>
      </c>
      <c r="K2827" s="150" t="str">
        <f t="shared" si="585"/>
        <v/>
      </c>
      <c r="L2827" s="150" t="str">
        <f t="shared" si="586"/>
        <v/>
      </c>
      <c r="M2827" s="150" t="str">
        <f t="shared" si="587"/>
        <v/>
      </c>
      <c r="N2827" s="172" t="str">
        <f t="shared" si="588"/>
        <v/>
      </c>
      <c r="O2827" s="150" t="str">
        <f t="shared" si="589"/>
        <v/>
      </c>
      <c r="P2827" s="151" t="str">
        <f t="shared" si="590"/>
        <v/>
      </c>
      <c r="Q2827" s="150" t="str">
        <f t="shared" si="580"/>
        <v/>
      </c>
      <c r="R2827" s="126" t="str">
        <f t="array" ref="R2827">IF(AND(ISTEXT(E2827),D2827="TR"),_xlfn.STDEV.S(IF(Supplier=E2827,Target)),"")</f>
        <v/>
      </c>
      <c r="S2827" s="143" t="e">
        <f t="shared" si="591"/>
        <v>#VALUE!</v>
      </c>
      <c r="T2827" s="146" t="e">
        <f t="shared" si="592"/>
        <v>#VALUE!</v>
      </c>
    </row>
    <row r="2828" spans="1:20" x14ac:dyDescent="0.2">
      <c r="A2828" s="14"/>
      <c r="B2828" s="14"/>
      <c r="C2828" s="14"/>
      <c r="D2828" s="14"/>
      <c r="E2828" s="14"/>
      <c r="F2828" s="149" t="str">
        <f t="shared" si="581"/>
        <v/>
      </c>
      <c r="G2828" s="148" t="str">
        <f>IF(F2828="","",SUMIF(Supplier,Waste_Input!E2828,TotalSampleWeight))</f>
        <v/>
      </c>
      <c r="H2828" s="150" t="str">
        <f t="shared" si="582"/>
        <v/>
      </c>
      <c r="I2828" s="150" t="str">
        <f t="shared" si="583"/>
        <v/>
      </c>
      <c r="J2828" s="150" t="str">
        <f t="shared" si="584"/>
        <v/>
      </c>
      <c r="K2828" s="150" t="str">
        <f t="shared" si="585"/>
        <v/>
      </c>
      <c r="L2828" s="150" t="str">
        <f t="shared" si="586"/>
        <v/>
      </c>
      <c r="M2828" s="150" t="str">
        <f t="shared" si="587"/>
        <v/>
      </c>
      <c r="N2828" s="172" t="str">
        <f t="shared" si="588"/>
        <v/>
      </c>
      <c r="O2828" s="150" t="str">
        <f t="shared" si="589"/>
        <v/>
      </c>
      <c r="P2828" s="151" t="str">
        <f t="shared" si="590"/>
        <v/>
      </c>
      <c r="Q2828" s="150" t="str">
        <f t="shared" si="580"/>
        <v/>
      </c>
      <c r="R2828" s="126" t="str">
        <f t="array" ref="R2828">IF(AND(ISTEXT(E2828),D2828="TR"),_xlfn.STDEV.S(IF(Supplier=E2828,Target)),"")</f>
        <v/>
      </c>
      <c r="S2828" s="143" t="e">
        <f t="shared" si="591"/>
        <v>#VALUE!</v>
      </c>
      <c r="T2828" s="146" t="e">
        <f t="shared" si="592"/>
        <v>#VALUE!</v>
      </c>
    </row>
    <row r="2829" spans="1:20" x14ac:dyDescent="0.2">
      <c r="A2829" s="14"/>
      <c r="B2829" s="14"/>
      <c r="C2829" s="14"/>
      <c r="D2829" s="14"/>
      <c r="E2829" s="14"/>
      <c r="F2829" s="149" t="str">
        <f t="shared" si="581"/>
        <v/>
      </c>
      <c r="G2829" s="148" t="str">
        <f>IF(F2829="","",SUMIF(Supplier,Waste_Input!E2829,TotalSampleWeight))</f>
        <v/>
      </c>
      <c r="H2829" s="150" t="str">
        <f t="shared" si="582"/>
        <v/>
      </c>
      <c r="I2829" s="150" t="str">
        <f t="shared" si="583"/>
        <v/>
      </c>
      <c r="J2829" s="150" t="str">
        <f t="shared" si="584"/>
        <v/>
      </c>
      <c r="K2829" s="150" t="str">
        <f t="shared" si="585"/>
        <v/>
      </c>
      <c r="L2829" s="150" t="str">
        <f t="shared" si="586"/>
        <v/>
      </c>
      <c r="M2829" s="150" t="str">
        <f t="shared" si="587"/>
        <v/>
      </c>
      <c r="N2829" s="172" t="str">
        <f t="shared" si="588"/>
        <v/>
      </c>
      <c r="O2829" s="150" t="str">
        <f t="shared" si="589"/>
        <v/>
      </c>
      <c r="P2829" s="151" t="str">
        <f t="shared" si="590"/>
        <v/>
      </c>
      <c r="Q2829" s="150" t="str">
        <f t="shared" si="580"/>
        <v/>
      </c>
      <c r="R2829" s="126" t="str">
        <f t="array" ref="R2829">IF(AND(ISTEXT(E2829),D2829="TR"),_xlfn.STDEV.S(IF(Supplier=E2829,Target)),"")</f>
        <v/>
      </c>
      <c r="S2829" s="143" t="e">
        <f t="shared" si="591"/>
        <v>#VALUE!</v>
      </c>
      <c r="T2829" s="146" t="e">
        <f t="shared" si="592"/>
        <v>#VALUE!</v>
      </c>
    </row>
    <row r="2830" spans="1:20" x14ac:dyDescent="0.2">
      <c r="A2830" s="14"/>
      <c r="B2830" s="14"/>
      <c r="C2830" s="14"/>
      <c r="D2830" s="14"/>
      <c r="E2830" s="14"/>
      <c r="F2830" s="149" t="str">
        <f t="shared" si="581"/>
        <v/>
      </c>
      <c r="G2830" s="148" t="str">
        <f>IF(F2830="","",SUMIF(Supplier,Waste_Input!E2830,TotalSampleWeight))</f>
        <v/>
      </c>
      <c r="H2830" s="150" t="str">
        <f t="shared" si="582"/>
        <v/>
      </c>
      <c r="I2830" s="150" t="str">
        <f t="shared" si="583"/>
        <v/>
      </c>
      <c r="J2830" s="150" t="str">
        <f t="shared" si="584"/>
        <v/>
      </c>
      <c r="K2830" s="150" t="str">
        <f t="shared" si="585"/>
        <v/>
      </c>
      <c r="L2830" s="150" t="str">
        <f t="shared" si="586"/>
        <v/>
      </c>
      <c r="M2830" s="150" t="str">
        <f t="shared" si="587"/>
        <v/>
      </c>
      <c r="N2830" s="172" t="str">
        <f t="shared" si="588"/>
        <v/>
      </c>
      <c r="O2830" s="150" t="str">
        <f t="shared" si="589"/>
        <v/>
      </c>
      <c r="P2830" s="151" t="str">
        <f t="shared" si="590"/>
        <v/>
      </c>
      <c r="Q2830" s="150" t="str">
        <f t="shared" si="580"/>
        <v/>
      </c>
      <c r="R2830" s="126" t="str">
        <f t="array" ref="R2830">IF(AND(ISTEXT(E2830),D2830="TR"),_xlfn.STDEV.S(IF(Supplier=E2830,Target)),"")</f>
        <v/>
      </c>
      <c r="S2830" s="143" t="e">
        <f t="shared" si="591"/>
        <v>#VALUE!</v>
      </c>
      <c r="T2830" s="146" t="e">
        <f t="shared" si="592"/>
        <v>#VALUE!</v>
      </c>
    </row>
    <row r="2831" spans="1:20" x14ac:dyDescent="0.2">
      <c r="A2831" s="14"/>
      <c r="B2831" s="14"/>
      <c r="C2831" s="14"/>
      <c r="D2831" s="14"/>
      <c r="E2831" s="14"/>
      <c r="F2831" s="149" t="str">
        <f t="shared" si="581"/>
        <v/>
      </c>
      <c r="G2831" s="148" t="str">
        <f>IF(F2831="","",SUMIF(Supplier,Waste_Input!E2831,TotalSampleWeight))</f>
        <v/>
      </c>
      <c r="H2831" s="150" t="str">
        <f t="shared" si="582"/>
        <v/>
      </c>
      <c r="I2831" s="150" t="str">
        <f t="shared" si="583"/>
        <v/>
      </c>
      <c r="J2831" s="150" t="str">
        <f t="shared" si="584"/>
        <v/>
      </c>
      <c r="K2831" s="150" t="str">
        <f t="shared" si="585"/>
        <v/>
      </c>
      <c r="L2831" s="150" t="str">
        <f t="shared" si="586"/>
        <v/>
      </c>
      <c r="M2831" s="150" t="str">
        <f t="shared" si="587"/>
        <v/>
      </c>
      <c r="N2831" s="172" t="str">
        <f t="shared" si="588"/>
        <v/>
      </c>
      <c r="O2831" s="150" t="str">
        <f t="shared" si="589"/>
        <v/>
      </c>
      <c r="P2831" s="151" t="str">
        <f t="shared" si="590"/>
        <v/>
      </c>
      <c r="Q2831" s="150" t="str">
        <f t="shared" si="580"/>
        <v/>
      </c>
      <c r="R2831" s="126" t="str">
        <f t="array" ref="R2831">IF(AND(ISTEXT(E2831),D2831="TR"),_xlfn.STDEV.S(IF(Supplier=E2831,Target)),"")</f>
        <v/>
      </c>
      <c r="S2831" s="143" t="e">
        <f t="shared" si="591"/>
        <v>#VALUE!</v>
      </c>
      <c r="T2831" s="146" t="e">
        <f t="shared" si="592"/>
        <v>#VALUE!</v>
      </c>
    </row>
    <row r="2832" spans="1:20" x14ac:dyDescent="0.2">
      <c r="A2832" s="14"/>
      <c r="B2832" s="14"/>
      <c r="C2832" s="14"/>
      <c r="D2832" s="14"/>
      <c r="E2832" s="14"/>
      <c r="F2832" s="149" t="str">
        <f t="shared" si="581"/>
        <v/>
      </c>
      <c r="G2832" s="148" t="str">
        <f>IF(F2832="","",SUMIF(Supplier,Waste_Input!E2832,TotalSampleWeight))</f>
        <v/>
      </c>
      <c r="H2832" s="150" t="str">
        <f t="shared" si="582"/>
        <v/>
      </c>
      <c r="I2832" s="150" t="str">
        <f t="shared" si="583"/>
        <v/>
      </c>
      <c r="J2832" s="150" t="str">
        <f t="shared" si="584"/>
        <v/>
      </c>
      <c r="K2832" s="150" t="str">
        <f t="shared" si="585"/>
        <v/>
      </c>
      <c r="L2832" s="150" t="str">
        <f t="shared" si="586"/>
        <v/>
      </c>
      <c r="M2832" s="150" t="str">
        <f t="shared" si="587"/>
        <v/>
      </c>
      <c r="N2832" s="172" t="str">
        <f t="shared" si="588"/>
        <v/>
      </c>
      <c r="O2832" s="150" t="str">
        <f t="shared" si="589"/>
        <v/>
      </c>
      <c r="P2832" s="151" t="str">
        <f t="shared" si="590"/>
        <v/>
      </c>
      <c r="Q2832" s="150" t="str">
        <f t="shared" si="580"/>
        <v/>
      </c>
      <c r="R2832" s="126" t="str">
        <f t="array" ref="R2832">IF(AND(ISTEXT(E2832),D2832="TR"),_xlfn.STDEV.S(IF(Supplier=E2832,Target)),"")</f>
        <v/>
      </c>
      <c r="S2832" s="143" t="e">
        <f t="shared" si="591"/>
        <v>#VALUE!</v>
      </c>
      <c r="T2832" s="146" t="e">
        <f t="shared" si="592"/>
        <v>#VALUE!</v>
      </c>
    </row>
    <row r="2833" spans="1:20" x14ac:dyDescent="0.2">
      <c r="A2833" s="14"/>
      <c r="B2833" s="14"/>
      <c r="C2833" s="14"/>
      <c r="D2833" s="14"/>
      <c r="E2833" s="14"/>
      <c r="F2833" s="149" t="str">
        <f t="shared" si="581"/>
        <v/>
      </c>
      <c r="G2833" s="148" t="str">
        <f>IF(F2833="","",SUMIF(Supplier,Waste_Input!E2833,TotalSampleWeight))</f>
        <v/>
      </c>
      <c r="H2833" s="150" t="str">
        <f t="shared" si="582"/>
        <v/>
      </c>
      <c r="I2833" s="150" t="str">
        <f t="shared" si="583"/>
        <v/>
      </c>
      <c r="J2833" s="150" t="str">
        <f t="shared" si="584"/>
        <v/>
      </c>
      <c r="K2833" s="150" t="str">
        <f t="shared" si="585"/>
        <v/>
      </c>
      <c r="L2833" s="150" t="str">
        <f t="shared" si="586"/>
        <v/>
      </c>
      <c r="M2833" s="150" t="str">
        <f t="shared" si="587"/>
        <v/>
      </c>
      <c r="N2833" s="172" t="str">
        <f t="shared" si="588"/>
        <v/>
      </c>
      <c r="O2833" s="150" t="str">
        <f t="shared" si="589"/>
        <v/>
      </c>
      <c r="P2833" s="151" t="str">
        <f t="shared" si="590"/>
        <v/>
      </c>
      <c r="Q2833" s="150" t="str">
        <f t="shared" si="580"/>
        <v/>
      </c>
      <c r="R2833" s="126" t="str">
        <f t="array" ref="R2833">IF(AND(ISTEXT(E2833),D2833="TR"),_xlfn.STDEV.S(IF(Supplier=E2833,Target)),"")</f>
        <v/>
      </c>
      <c r="S2833" s="143" t="e">
        <f t="shared" si="591"/>
        <v>#VALUE!</v>
      </c>
      <c r="T2833" s="146" t="e">
        <f t="shared" si="592"/>
        <v>#VALUE!</v>
      </c>
    </row>
    <row r="2834" spans="1:20" x14ac:dyDescent="0.2">
      <c r="A2834" s="14"/>
      <c r="B2834" s="14"/>
      <c r="C2834" s="14"/>
      <c r="D2834" s="14"/>
      <c r="E2834" s="14"/>
      <c r="F2834" s="149" t="str">
        <f t="shared" si="581"/>
        <v/>
      </c>
      <c r="G2834" s="148" t="str">
        <f>IF(F2834="","",SUMIF(Supplier,Waste_Input!E2834,TotalSampleWeight))</f>
        <v/>
      </c>
      <c r="H2834" s="150" t="str">
        <f t="shared" si="582"/>
        <v/>
      </c>
      <c r="I2834" s="150" t="str">
        <f t="shared" si="583"/>
        <v/>
      </c>
      <c r="J2834" s="150" t="str">
        <f t="shared" si="584"/>
        <v/>
      </c>
      <c r="K2834" s="150" t="str">
        <f t="shared" si="585"/>
        <v/>
      </c>
      <c r="L2834" s="150" t="str">
        <f t="shared" si="586"/>
        <v/>
      </c>
      <c r="M2834" s="150" t="str">
        <f t="shared" si="587"/>
        <v/>
      </c>
      <c r="N2834" s="172" t="str">
        <f t="shared" si="588"/>
        <v/>
      </c>
      <c r="O2834" s="150" t="str">
        <f t="shared" si="589"/>
        <v/>
      </c>
      <c r="P2834" s="151" t="str">
        <f t="shared" si="590"/>
        <v/>
      </c>
      <c r="Q2834" s="150" t="str">
        <f t="shared" si="580"/>
        <v/>
      </c>
      <c r="R2834" s="126" t="str">
        <f t="array" ref="R2834">IF(AND(ISTEXT(E2834),D2834="TR"),_xlfn.STDEV.S(IF(Supplier=E2834,Target)),"")</f>
        <v/>
      </c>
      <c r="S2834" s="143" t="e">
        <f t="shared" si="591"/>
        <v>#VALUE!</v>
      </c>
      <c r="T2834" s="146" t="e">
        <f t="shared" si="592"/>
        <v>#VALUE!</v>
      </c>
    </row>
    <row r="2835" spans="1:20" x14ac:dyDescent="0.2">
      <c r="A2835" s="14"/>
      <c r="B2835" s="14"/>
      <c r="C2835" s="14"/>
      <c r="D2835" s="14"/>
      <c r="E2835" s="14"/>
      <c r="F2835" s="149" t="str">
        <f t="shared" si="581"/>
        <v/>
      </c>
      <c r="G2835" s="148" t="str">
        <f>IF(F2835="","",SUMIF(Supplier,Waste_Input!E2835,TotalSampleWeight))</f>
        <v/>
      </c>
      <c r="H2835" s="150" t="str">
        <f t="shared" si="582"/>
        <v/>
      </c>
      <c r="I2835" s="150" t="str">
        <f t="shared" si="583"/>
        <v/>
      </c>
      <c r="J2835" s="150" t="str">
        <f t="shared" si="584"/>
        <v/>
      </c>
      <c r="K2835" s="150" t="str">
        <f t="shared" si="585"/>
        <v/>
      </c>
      <c r="L2835" s="150" t="str">
        <f t="shared" si="586"/>
        <v/>
      </c>
      <c r="M2835" s="150" t="str">
        <f t="shared" si="587"/>
        <v/>
      </c>
      <c r="N2835" s="172" t="str">
        <f t="shared" si="588"/>
        <v/>
      </c>
      <c r="O2835" s="150" t="str">
        <f t="shared" si="589"/>
        <v/>
      </c>
      <c r="P2835" s="151" t="str">
        <f t="shared" si="590"/>
        <v/>
      </c>
      <c r="Q2835" s="150" t="str">
        <f t="shared" si="580"/>
        <v/>
      </c>
      <c r="R2835" s="126" t="str">
        <f t="array" ref="R2835">IF(AND(ISTEXT(E2835),D2835="TR"),_xlfn.STDEV.S(IF(Supplier=E2835,Target)),"")</f>
        <v/>
      </c>
      <c r="S2835" s="143" t="e">
        <f t="shared" si="591"/>
        <v>#VALUE!</v>
      </c>
      <c r="T2835" s="146" t="e">
        <f t="shared" si="592"/>
        <v>#VALUE!</v>
      </c>
    </row>
    <row r="2836" spans="1:20" x14ac:dyDescent="0.2">
      <c r="A2836" s="14"/>
      <c r="B2836" s="14"/>
      <c r="C2836" s="14"/>
      <c r="D2836" s="14"/>
      <c r="E2836" s="14"/>
      <c r="F2836" s="149" t="str">
        <f t="shared" si="581"/>
        <v/>
      </c>
      <c r="G2836" s="148" t="str">
        <f>IF(F2836="","",SUMIF(Supplier,Waste_Input!E2836,TotalSampleWeight))</f>
        <v/>
      </c>
      <c r="H2836" s="150" t="str">
        <f t="shared" si="582"/>
        <v/>
      </c>
      <c r="I2836" s="150" t="str">
        <f t="shared" si="583"/>
        <v/>
      </c>
      <c r="J2836" s="150" t="str">
        <f t="shared" si="584"/>
        <v/>
      </c>
      <c r="K2836" s="150" t="str">
        <f t="shared" si="585"/>
        <v/>
      </c>
      <c r="L2836" s="150" t="str">
        <f t="shared" si="586"/>
        <v/>
      </c>
      <c r="M2836" s="150" t="str">
        <f t="shared" si="587"/>
        <v/>
      </c>
      <c r="N2836" s="172" t="str">
        <f t="shared" si="588"/>
        <v/>
      </c>
      <c r="O2836" s="150" t="str">
        <f t="shared" si="589"/>
        <v/>
      </c>
      <c r="P2836" s="151" t="str">
        <f t="shared" si="590"/>
        <v/>
      </c>
      <c r="Q2836" s="150" t="str">
        <f t="shared" si="580"/>
        <v/>
      </c>
      <c r="R2836" s="126" t="str">
        <f t="array" ref="R2836">IF(AND(ISTEXT(E2836),D2836="TR"),_xlfn.STDEV.S(IF(Supplier=E2836,Target)),"")</f>
        <v/>
      </c>
      <c r="S2836" s="143" t="e">
        <f t="shared" si="591"/>
        <v>#VALUE!</v>
      </c>
      <c r="T2836" s="146" t="e">
        <f t="shared" si="592"/>
        <v>#VALUE!</v>
      </c>
    </row>
    <row r="2837" spans="1:20" x14ac:dyDescent="0.2">
      <c r="A2837" s="14"/>
      <c r="B2837" s="14"/>
      <c r="C2837" s="14"/>
      <c r="D2837" s="14"/>
      <c r="E2837" s="14"/>
      <c r="F2837" s="149" t="str">
        <f t="shared" si="581"/>
        <v/>
      </c>
      <c r="G2837" s="148" t="str">
        <f>IF(F2837="","",SUMIF(Supplier,Waste_Input!E2837,TotalSampleWeight))</f>
        <v/>
      </c>
      <c r="H2837" s="150" t="str">
        <f t="shared" si="582"/>
        <v/>
      </c>
      <c r="I2837" s="150" t="str">
        <f t="shared" si="583"/>
        <v/>
      </c>
      <c r="J2837" s="150" t="str">
        <f t="shared" si="584"/>
        <v/>
      </c>
      <c r="K2837" s="150" t="str">
        <f t="shared" si="585"/>
        <v/>
      </c>
      <c r="L2837" s="150" t="str">
        <f t="shared" si="586"/>
        <v/>
      </c>
      <c r="M2837" s="150" t="str">
        <f t="shared" si="587"/>
        <v/>
      </c>
      <c r="N2837" s="172" t="str">
        <f t="shared" si="588"/>
        <v/>
      </c>
      <c r="O2837" s="150" t="str">
        <f t="shared" si="589"/>
        <v/>
      </c>
      <c r="P2837" s="151" t="str">
        <f t="shared" si="590"/>
        <v/>
      </c>
      <c r="Q2837" s="150" t="str">
        <f t="shared" si="580"/>
        <v/>
      </c>
      <c r="R2837" s="126" t="str">
        <f t="array" ref="R2837">IF(AND(ISTEXT(E2837),D2837="TR"),_xlfn.STDEV.S(IF(Supplier=E2837,Target)),"")</f>
        <v/>
      </c>
      <c r="S2837" s="143" t="e">
        <f t="shared" si="591"/>
        <v>#VALUE!</v>
      </c>
      <c r="T2837" s="146" t="e">
        <f t="shared" si="592"/>
        <v>#VALUE!</v>
      </c>
    </row>
    <row r="2838" spans="1:20" x14ac:dyDescent="0.2">
      <c r="A2838" s="14"/>
      <c r="B2838" s="14"/>
      <c r="C2838" s="14"/>
      <c r="D2838" s="14"/>
      <c r="E2838" s="14"/>
      <c r="F2838" s="149" t="str">
        <f t="shared" si="581"/>
        <v/>
      </c>
      <c r="G2838" s="148" t="str">
        <f>IF(F2838="","",SUMIF(Supplier,Waste_Input!E2838,TotalSampleWeight))</f>
        <v/>
      </c>
      <c r="H2838" s="150" t="str">
        <f t="shared" si="582"/>
        <v/>
      </c>
      <c r="I2838" s="150" t="str">
        <f t="shared" si="583"/>
        <v/>
      </c>
      <c r="J2838" s="150" t="str">
        <f t="shared" si="584"/>
        <v/>
      </c>
      <c r="K2838" s="150" t="str">
        <f t="shared" si="585"/>
        <v/>
      </c>
      <c r="L2838" s="150" t="str">
        <f t="shared" si="586"/>
        <v/>
      </c>
      <c r="M2838" s="150" t="str">
        <f t="shared" si="587"/>
        <v/>
      </c>
      <c r="N2838" s="172" t="str">
        <f t="shared" si="588"/>
        <v/>
      </c>
      <c r="O2838" s="150" t="str">
        <f t="shared" si="589"/>
        <v/>
      </c>
      <c r="P2838" s="151" t="str">
        <f t="shared" si="590"/>
        <v/>
      </c>
      <c r="Q2838" s="150" t="str">
        <f t="shared" si="580"/>
        <v/>
      </c>
      <c r="R2838" s="126" t="str">
        <f t="array" ref="R2838">IF(AND(ISTEXT(E2838),D2838="TR"),_xlfn.STDEV.S(IF(Supplier=E2838,Target)),"")</f>
        <v/>
      </c>
      <c r="S2838" s="143" t="e">
        <f t="shared" si="591"/>
        <v>#VALUE!</v>
      </c>
      <c r="T2838" s="146" t="e">
        <f t="shared" si="592"/>
        <v>#VALUE!</v>
      </c>
    </row>
    <row r="2839" spans="1:20" x14ac:dyDescent="0.2">
      <c r="A2839" s="14"/>
      <c r="B2839" s="14"/>
      <c r="C2839" s="14"/>
      <c r="D2839" s="14"/>
      <c r="E2839" s="14"/>
      <c r="F2839" s="149" t="str">
        <f t="shared" si="581"/>
        <v/>
      </c>
      <c r="G2839" s="148" t="str">
        <f>IF(F2839="","",SUMIF(Supplier,Waste_Input!E2839,TotalSampleWeight))</f>
        <v/>
      </c>
      <c r="H2839" s="150" t="str">
        <f t="shared" si="582"/>
        <v/>
      </c>
      <c r="I2839" s="150" t="str">
        <f t="shared" si="583"/>
        <v/>
      </c>
      <c r="J2839" s="150" t="str">
        <f t="shared" si="584"/>
        <v/>
      </c>
      <c r="K2839" s="150" t="str">
        <f t="shared" si="585"/>
        <v/>
      </c>
      <c r="L2839" s="150" t="str">
        <f t="shared" si="586"/>
        <v/>
      </c>
      <c r="M2839" s="150" t="str">
        <f t="shared" si="587"/>
        <v/>
      </c>
      <c r="N2839" s="172" t="str">
        <f t="shared" si="588"/>
        <v/>
      </c>
      <c r="O2839" s="150" t="str">
        <f t="shared" si="589"/>
        <v/>
      </c>
      <c r="P2839" s="151" t="str">
        <f t="shared" si="590"/>
        <v/>
      </c>
      <c r="Q2839" s="150" t="str">
        <f t="shared" si="580"/>
        <v/>
      </c>
      <c r="R2839" s="126" t="str">
        <f t="array" ref="R2839">IF(AND(ISTEXT(E2839),D2839="TR"),_xlfn.STDEV.S(IF(Supplier=E2839,Target)),"")</f>
        <v/>
      </c>
      <c r="S2839" s="143" t="e">
        <f t="shared" si="591"/>
        <v>#VALUE!</v>
      </c>
      <c r="T2839" s="146" t="e">
        <f t="shared" si="592"/>
        <v>#VALUE!</v>
      </c>
    </row>
    <row r="2840" spans="1:20" x14ac:dyDescent="0.2">
      <c r="A2840" s="14"/>
      <c r="B2840" s="14"/>
      <c r="C2840" s="14"/>
      <c r="D2840" s="14"/>
      <c r="E2840" s="14"/>
      <c r="F2840" s="149" t="str">
        <f t="shared" si="581"/>
        <v/>
      </c>
      <c r="G2840" s="148" t="str">
        <f>IF(F2840="","",SUMIF(Supplier,Waste_Input!E2840,TotalSampleWeight))</f>
        <v/>
      </c>
      <c r="H2840" s="150" t="str">
        <f t="shared" si="582"/>
        <v/>
      </c>
      <c r="I2840" s="150" t="str">
        <f t="shared" si="583"/>
        <v/>
      </c>
      <c r="J2840" s="150" t="str">
        <f t="shared" si="584"/>
        <v/>
      </c>
      <c r="K2840" s="150" t="str">
        <f t="shared" si="585"/>
        <v/>
      </c>
      <c r="L2840" s="150" t="str">
        <f t="shared" si="586"/>
        <v/>
      </c>
      <c r="M2840" s="150" t="str">
        <f t="shared" si="587"/>
        <v/>
      </c>
      <c r="N2840" s="172" t="str">
        <f t="shared" si="588"/>
        <v/>
      </c>
      <c r="O2840" s="150" t="str">
        <f t="shared" si="589"/>
        <v/>
      </c>
      <c r="P2840" s="151" t="str">
        <f t="shared" si="590"/>
        <v/>
      </c>
      <c r="Q2840" s="150" t="str">
        <f t="shared" si="580"/>
        <v/>
      </c>
      <c r="R2840" s="126" t="str">
        <f t="array" ref="R2840">IF(AND(ISTEXT(E2840),D2840="TR"),_xlfn.STDEV.S(IF(Supplier=E2840,Target)),"")</f>
        <v/>
      </c>
      <c r="S2840" s="143" t="e">
        <f t="shared" si="591"/>
        <v>#VALUE!</v>
      </c>
      <c r="T2840" s="146" t="e">
        <f t="shared" si="592"/>
        <v>#VALUE!</v>
      </c>
    </row>
    <row r="2841" spans="1:20" x14ac:dyDescent="0.2">
      <c r="A2841" s="14"/>
      <c r="B2841" s="14"/>
      <c r="C2841" s="14"/>
      <c r="D2841" s="14"/>
      <c r="E2841" s="14"/>
      <c r="F2841" s="149" t="str">
        <f t="shared" si="581"/>
        <v/>
      </c>
      <c r="G2841" s="148" t="str">
        <f>IF(F2841="","",SUMIF(Supplier,Waste_Input!E2841,TotalSampleWeight))</f>
        <v/>
      </c>
      <c r="H2841" s="150" t="str">
        <f t="shared" si="582"/>
        <v/>
      </c>
      <c r="I2841" s="150" t="str">
        <f t="shared" si="583"/>
        <v/>
      </c>
      <c r="J2841" s="150" t="str">
        <f t="shared" si="584"/>
        <v/>
      </c>
      <c r="K2841" s="150" t="str">
        <f t="shared" si="585"/>
        <v/>
      </c>
      <c r="L2841" s="150" t="str">
        <f t="shared" si="586"/>
        <v/>
      </c>
      <c r="M2841" s="150" t="str">
        <f t="shared" si="587"/>
        <v/>
      </c>
      <c r="N2841" s="172" t="str">
        <f t="shared" si="588"/>
        <v/>
      </c>
      <c r="O2841" s="150" t="str">
        <f t="shared" si="589"/>
        <v/>
      </c>
      <c r="P2841" s="151" t="str">
        <f t="shared" si="590"/>
        <v/>
      </c>
      <c r="Q2841" s="150" t="str">
        <f t="shared" si="580"/>
        <v/>
      </c>
      <c r="R2841" s="126" t="str">
        <f t="array" ref="R2841">IF(AND(ISTEXT(E2841),D2841="TR"),_xlfn.STDEV.S(IF(Supplier=E2841,Target)),"")</f>
        <v/>
      </c>
      <c r="S2841" s="143" t="e">
        <f t="shared" si="591"/>
        <v>#VALUE!</v>
      </c>
      <c r="T2841" s="146" t="e">
        <f t="shared" si="592"/>
        <v>#VALUE!</v>
      </c>
    </row>
    <row r="2842" spans="1:20" x14ac:dyDescent="0.2">
      <c r="A2842" s="14"/>
      <c r="B2842" s="14"/>
      <c r="C2842" s="14"/>
      <c r="D2842" s="14"/>
      <c r="E2842" s="14"/>
      <c r="F2842" s="149" t="str">
        <f t="shared" si="581"/>
        <v/>
      </c>
      <c r="G2842" s="148" t="str">
        <f>IF(F2842="","",SUMIF(Supplier,Waste_Input!E2842,TotalSampleWeight))</f>
        <v/>
      </c>
      <c r="H2842" s="150" t="str">
        <f t="shared" si="582"/>
        <v/>
      </c>
      <c r="I2842" s="150" t="str">
        <f t="shared" si="583"/>
        <v/>
      </c>
      <c r="J2842" s="150" t="str">
        <f t="shared" si="584"/>
        <v/>
      </c>
      <c r="K2842" s="150" t="str">
        <f t="shared" si="585"/>
        <v/>
      </c>
      <c r="L2842" s="150" t="str">
        <f t="shared" si="586"/>
        <v/>
      </c>
      <c r="M2842" s="150" t="str">
        <f t="shared" si="587"/>
        <v/>
      </c>
      <c r="N2842" s="172" t="str">
        <f t="shared" si="588"/>
        <v/>
      </c>
      <c r="O2842" s="150" t="str">
        <f t="shared" si="589"/>
        <v/>
      </c>
      <c r="P2842" s="151" t="str">
        <f t="shared" si="590"/>
        <v/>
      </c>
      <c r="Q2842" s="150" t="str">
        <f t="shared" si="580"/>
        <v/>
      </c>
      <c r="R2842" s="126" t="str">
        <f t="array" ref="R2842">IF(AND(ISTEXT(E2842),D2842="TR"),_xlfn.STDEV.S(IF(Supplier=E2842,Target)),"")</f>
        <v/>
      </c>
      <c r="S2842" s="143" t="e">
        <f t="shared" si="591"/>
        <v>#VALUE!</v>
      </c>
      <c r="T2842" s="146" t="e">
        <f t="shared" si="592"/>
        <v>#VALUE!</v>
      </c>
    </row>
    <row r="2843" spans="1:20" x14ac:dyDescent="0.2">
      <c r="A2843" s="14"/>
      <c r="B2843" s="14"/>
      <c r="C2843" s="14"/>
      <c r="D2843" s="14"/>
      <c r="E2843" s="14"/>
      <c r="F2843" s="149" t="str">
        <f t="shared" si="581"/>
        <v/>
      </c>
      <c r="G2843" s="148" t="str">
        <f>IF(F2843="","",SUMIF(Supplier,Waste_Input!E2843,TotalSampleWeight))</f>
        <v/>
      </c>
      <c r="H2843" s="150" t="str">
        <f t="shared" si="582"/>
        <v/>
      </c>
      <c r="I2843" s="150" t="str">
        <f t="shared" si="583"/>
        <v/>
      </c>
      <c r="J2843" s="150" t="str">
        <f t="shared" si="584"/>
        <v/>
      </c>
      <c r="K2843" s="150" t="str">
        <f t="shared" si="585"/>
        <v/>
      </c>
      <c r="L2843" s="150" t="str">
        <f t="shared" si="586"/>
        <v/>
      </c>
      <c r="M2843" s="150" t="str">
        <f t="shared" si="587"/>
        <v/>
      </c>
      <c r="N2843" s="172" t="str">
        <f t="shared" si="588"/>
        <v/>
      </c>
      <c r="O2843" s="150" t="str">
        <f t="shared" si="589"/>
        <v/>
      </c>
      <c r="P2843" s="151" t="str">
        <f t="shared" si="590"/>
        <v/>
      </c>
      <c r="Q2843" s="150" t="str">
        <f t="shared" si="580"/>
        <v/>
      </c>
      <c r="R2843" s="126" t="str">
        <f t="array" ref="R2843">IF(AND(ISTEXT(E2843),D2843="TR"),_xlfn.STDEV.S(IF(Supplier=E2843,Target)),"")</f>
        <v/>
      </c>
      <c r="S2843" s="143" t="e">
        <f t="shared" si="591"/>
        <v>#VALUE!</v>
      </c>
      <c r="T2843" s="146" t="e">
        <f t="shared" si="592"/>
        <v>#VALUE!</v>
      </c>
    </row>
    <row r="2844" spans="1:20" x14ac:dyDescent="0.2">
      <c r="A2844" s="14"/>
      <c r="B2844" s="14"/>
      <c r="C2844" s="14"/>
      <c r="D2844" s="14"/>
      <c r="E2844" s="14"/>
      <c r="F2844" s="149" t="str">
        <f t="shared" si="581"/>
        <v/>
      </c>
      <c r="G2844" s="148" t="str">
        <f>IF(F2844="","",SUMIF(Supplier,Waste_Input!E2844,TotalSampleWeight))</f>
        <v/>
      </c>
      <c r="H2844" s="150" t="str">
        <f t="shared" si="582"/>
        <v/>
      </c>
      <c r="I2844" s="150" t="str">
        <f t="shared" si="583"/>
        <v/>
      </c>
      <c r="J2844" s="150" t="str">
        <f t="shared" si="584"/>
        <v/>
      </c>
      <c r="K2844" s="150" t="str">
        <f t="shared" si="585"/>
        <v/>
      </c>
      <c r="L2844" s="150" t="str">
        <f t="shared" si="586"/>
        <v/>
      </c>
      <c r="M2844" s="150" t="str">
        <f t="shared" si="587"/>
        <v/>
      </c>
      <c r="N2844" s="172" t="str">
        <f t="shared" si="588"/>
        <v/>
      </c>
      <c r="O2844" s="150" t="str">
        <f t="shared" si="589"/>
        <v/>
      </c>
      <c r="P2844" s="151" t="str">
        <f t="shared" si="590"/>
        <v/>
      </c>
      <c r="Q2844" s="150" t="str">
        <f t="shared" si="580"/>
        <v/>
      </c>
      <c r="R2844" s="126" t="str">
        <f t="array" ref="R2844">IF(AND(ISTEXT(E2844),D2844="TR"),_xlfn.STDEV.S(IF(Supplier=E2844,Target)),"")</f>
        <v/>
      </c>
      <c r="S2844" s="143" t="e">
        <f t="shared" si="591"/>
        <v>#VALUE!</v>
      </c>
      <c r="T2844" s="146" t="e">
        <f t="shared" si="592"/>
        <v>#VALUE!</v>
      </c>
    </row>
    <row r="2845" spans="1:20" x14ac:dyDescent="0.2">
      <c r="A2845" s="14"/>
      <c r="B2845" s="14"/>
      <c r="C2845" s="14"/>
      <c r="D2845" s="14"/>
      <c r="E2845" s="14"/>
      <c r="F2845" s="149" t="str">
        <f t="shared" si="581"/>
        <v/>
      </c>
      <c r="G2845" s="148" t="str">
        <f>IF(F2845="","",SUMIF(Supplier,Waste_Input!E2845,TotalSampleWeight))</f>
        <v/>
      </c>
      <c r="H2845" s="150" t="str">
        <f t="shared" si="582"/>
        <v/>
      </c>
      <c r="I2845" s="150" t="str">
        <f t="shared" si="583"/>
        <v/>
      </c>
      <c r="J2845" s="150" t="str">
        <f t="shared" si="584"/>
        <v/>
      </c>
      <c r="K2845" s="150" t="str">
        <f t="shared" si="585"/>
        <v/>
      </c>
      <c r="L2845" s="150" t="str">
        <f t="shared" si="586"/>
        <v/>
      </c>
      <c r="M2845" s="150" t="str">
        <f t="shared" si="587"/>
        <v/>
      </c>
      <c r="N2845" s="172" t="str">
        <f t="shared" si="588"/>
        <v/>
      </c>
      <c r="O2845" s="150" t="str">
        <f t="shared" si="589"/>
        <v/>
      </c>
      <c r="P2845" s="151" t="str">
        <f t="shared" si="590"/>
        <v/>
      </c>
      <c r="Q2845" s="150" t="str">
        <f t="shared" si="580"/>
        <v/>
      </c>
      <c r="R2845" s="126" t="str">
        <f t="array" ref="R2845">IF(AND(ISTEXT(E2845),D2845="TR"),_xlfn.STDEV.S(IF(Supplier=E2845,Target)),"")</f>
        <v/>
      </c>
      <c r="S2845" s="143" t="e">
        <f t="shared" si="591"/>
        <v>#VALUE!</v>
      </c>
      <c r="T2845" s="146" t="e">
        <f t="shared" si="592"/>
        <v>#VALUE!</v>
      </c>
    </row>
    <row r="2846" spans="1:20" x14ac:dyDescent="0.2">
      <c r="A2846" s="14"/>
      <c r="B2846" s="14"/>
      <c r="C2846" s="14"/>
      <c r="D2846" s="14"/>
      <c r="E2846" s="14"/>
      <c r="F2846" s="149" t="str">
        <f t="shared" si="581"/>
        <v/>
      </c>
      <c r="G2846" s="148" t="str">
        <f>IF(F2846="","",SUMIF(Supplier,Waste_Input!E2846,TotalSampleWeight))</f>
        <v/>
      </c>
      <c r="H2846" s="150" t="str">
        <f t="shared" si="582"/>
        <v/>
      </c>
      <c r="I2846" s="150" t="str">
        <f t="shared" si="583"/>
        <v/>
      </c>
      <c r="J2846" s="150" t="str">
        <f t="shared" si="584"/>
        <v/>
      </c>
      <c r="K2846" s="150" t="str">
        <f t="shared" si="585"/>
        <v/>
      </c>
      <c r="L2846" s="150" t="str">
        <f t="shared" si="586"/>
        <v/>
      </c>
      <c r="M2846" s="150" t="str">
        <f t="shared" si="587"/>
        <v/>
      </c>
      <c r="N2846" s="172" t="str">
        <f t="shared" si="588"/>
        <v/>
      </c>
      <c r="O2846" s="150" t="str">
        <f t="shared" si="589"/>
        <v/>
      </c>
      <c r="P2846" s="151" t="str">
        <f t="shared" si="590"/>
        <v/>
      </c>
      <c r="Q2846" s="150" t="str">
        <f t="shared" si="580"/>
        <v/>
      </c>
      <c r="R2846" s="126" t="str">
        <f t="array" ref="R2846">IF(AND(ISTEXT(E2846),D2846="TR"),_xlfn.STDEV.S(IF(Supplier=E2846,Target)),"")</f>
        <v/>
      </c>
      <c r="S2846" s="143" t="e">
        <f t="shared" si="591"/>
        <v>#VALUE!</v>
      </c>
      <c r="T2846" s="146" t="e">
        <f t="shared" si="592"/>
        <v>#VALUE!</v>
      </c>
    </row>
    <row r="2847" spans="1:20" x14ac:dyDescent="0.2">
      <c r="A2847" s="14"/>
      <c r="B2847" s="14"/>
      <c r="C2847" s="14"/>
      <c r="D2847" s="14"/>
      <c r="E2847" s="14"/>
      <c r="F2847" s="149" t="str">
        <f t="shared" si="581"/>
        <v/>
      </c>
      <c r="G2847" s="148" t="str">
        <f>IF(F2847="","",SUMIF(Supplier,Waste_Input!E2847,TotalSampleWeight))</f>
        <v/>
      </c>
      <c r="H2847" s="150" t="str">
        <f t="shared" si="582"/>
        <v/>
      </c>
      <c r="I2847" s="150" t="str">
        <f t="shared" si="583"/>
        <v/>
      </c>
      <c r="J2847" s="150" t="str">
        <f t="shared" si="584"/>
        <v/>
      </c>
      <c r="K2847" s="150" t="str">
        <f t="shared" si="585"/>
        <v/>
      </c>
      <c r="L2847" s="150" t="str">
        <f t="shared" si="586"/>
        <v/>
      </c>
      <c r="M2847" s="150" t="str">
        <f t="shared" si="587"/>
        <v/>
      </c>
      <c r="N2847" s="172" t="str">
        <f t="shared" si="588"/>
        <v/>
      </c>
      <c r="O2847" s="150" t="str">
        <f t="shared" si="589"/>
        <v/>
      </c>
      <c r="P2847" s="151" t="str">
        <f t="shared" si="590"/>
        <v/>
      </c>
      <c r="Q2847" s="150" t="str">
        <f t="shared" si="580"/>
        <v/>
      </c>
      <c r="R2847" s="126" t="str">
        <f t="array" ref="R2847">IF(AND(ISTEXT(E2847),D2847="TR"),_xlfn.STDEV.S(IF(Supplier=E2847,Target)),"")</f>
        <v/>
      </c>
      <c r="S2847" s="143" t="e">
        <f t="shared" si="591"/>
        <v>#VALUE!</v>
      </c>
      <c r="T2847" s="146" t="e">
        <f t="shared" si="592"/>
        <v>#VALUE!</v>
      </c>
    </row>
    <row r="2848" spans="1:20" x14ac:dyDescent="0.2">
      <c r="A2848" s="14"/>
      <c r="B2848" s="14"/>
      <c r="C2848" s="14"/>
      <c r="D2848" s="14"/>
      <c r="E2848" s="14"/>
      <c r="F2848" s="149" t="str">
        <f t="shared" si="581"/>
        <v/>
      </c>
      <c r="G2848" s="148" t="str">
        <f>IF(F2848="","",SUMIF(Supplier,Waste_Input!E2848,TotalSampleWeight))</f>
        <v/>
      </c>
      <c r="H2848" s="150" t="str">
        <f t="shared" si="582"/>
        <v/>
      </c>
      <c r="I2848" s="150" t="str">
        <f t="shared" si="583"/>
        <v/>
      </c>
      <c r="J2848" s="150" t="str">
        <f t="shared" si="584"/>
        <v/>
      </c>
      <c r="K2848" s="150" t="str">
        <f t="shared" si="585"/>
        <v/>
      </c>
      <c r="L2848" s="150" t="str">
        <f t="shared" si="586"/>
        <v/>
      </c>
      <c r="M2848" s="150" t="str">
        <f t="shared" si="587"/>
        <v/>
      </c>
      <c r="N2848" s="172" t="str">
        <f t="shared" si="588"/>
        <v/>
      </c>
      <c r="O2848" s="150" t="str">
        <f t="shared" si="589"/>
        <v/>
      </c>
      <c r="P2848" s="151" t="str">
        <f t="shared" si="590"/>
        <v/>
      </c>
      <c r="Q2848" s="150" t="str">
        <f t="shared" si="580"/>
        <v/>
      </c>
      <c r="R2848" s="126" t="str">
        <f t="array" ref="R2848">IF(AND(ISTEXT(E2848),D2848="TR"),_xlfn.STDEV.S(IF(Supplier=E2848,Target)),"")</f>
        <v/>
      </c>
      <c r="S2848" s="143" t="e">
        <f t="shared" si="591"/>
        <v>#VALUE!</v>
      </c>
      <c r="T2848" s="146" t="e">
        <f t="shared" si="592"/>
        <v>#VALUE!</v>
      </c>
    </row>
    <row r="2849" spans="1:20" x14ac:dyDescent="0.2">
      <c r="A2849" s="14"/>
      <c r="B2849" s="14"/>
      <c r="C2849" s="14"/>
      <c r="D2849" s="14"/>
      <c r="E2849" s="14"/>
      <c r="F2849" s="149" t="str">
        <f t="shared" si="581"/>
        <v/>
      </c>
      <c r="G2849" s="148" t="str">
        <f>IF(F2849="","",SUMIF(Supplier,Waste_Input!E2849,TotalSampleWeight))</f>
        <v/>
      </c>
      <c r="H2849" s="150" t="str">
        <f t="shared" si="582"/>
        <v/>
      </c>
      <c r="I2849" s="150" t="str">
        <f t="shared" si="583"/>
        <v/>
      </c>
      <c r="J2849" s="150" t="str">
        <f t="shared" si="584"/>
        <v/>
      </c>
      <c r="K2849" s="150" t="str">
        <f t="shared" si="585"/>
        <v/>
      </c>
      <c r="L2849" s="150" t="str">
        <f t="shared" si="586"/>
        <v/>
      </c>
      <c r="M2849" s="150" t="str">
        <f t="shared" si="587"/>
        <v/>
      </c>
      <c r="N2849" s="172" t="str">
        <f t="shared" si="588"/>
        <v/>
      </c>
      <c r="O2849" s="150" t="str">
        <f t="shared" si="589"/>
        <v/>
      </c>
      <c r="P2849" s="151" t="str">
        <f t="shared" si="590"/>
        <v/>
      </c>
      <c r="Q2849" s="150" t="str">
        <f t="shared" si="580"/>
        <v/>
      </c>
      <c r="R2849" s="126" t="str">
        <f t="array" ref="R2849">IF(AND(ISTEXT(E2849),D2849="TR"),_xlfn.STDEV.S(IF(Supplier=E2849,Target)),"")</f>
        <v/>
      </c>
      <c r="S2849" s="143" t="e">
        <f t="shared" si="591"/>
        <v>#VALUE!</v>
      </c>
      <c r="T2849" s="146" t="e">
        <f t="shared" si="592"/>
        <v>#VALUE!</v>
      </c>
    </row>
    <row r="2850" spans="1:20" x14ac:dyDescent="0.2">
      <c r="A2850" s="14"/>
      <c r="B2850" s="14"/>
      <c r="C2850" s="14"/>
      <c r="D2850" s="14"/>
      <c r="E2850" s="14"/>
      <c r="F2850" s="149" t="str">
        <f t="shared" si="581"/>
        <v/>
      </c>
      <c r="G2850" s="148" t="str">
        <f>IF(F2850="","",SUMIF(Supplier,Waste_Input!E2850,TotalSampleWeight))</f>
        <v/>
      </c>
      <c r="H2850" s="150" t="str">
        <f t="shared" si="582"/>
        <v/>
      </c>
      <c r="I2850" s="150" t="str">
        <f t="shared" si="583"/>
        <v/>
      </c>
      <c r="J2850" s="150" t="str">
        <f t="shared" si="584"/>
        <v/>
      </c>
      <c r="K2850" s="150" t="str">
        <f t="shared" si="585"/>
        <v/>
      </c>
      <c r="L2850" s="150" t="str">
        <f t="shared" si="586"/>
        <v/>
      </c>
      <c r="M2850" s="150" t="str">
        <f t="shared" si="587"/>
        <v/>
      </c>
      <c r="N2850" s="172" t="str">
        <f t="shared" si="588"/>
        <v/>
      </c>
      <c r="O2850" s="150" t="str">
        <f t="shared" si="589"/>
        <v/>
      </c>
      <c r="P2850" s="151" t="str">
        <f t="shared" si="590"/>
        <v/>
      </c>
      <c r="Q2850" s="150" t="str">
        <f t="shared" si="580"/>
        <v/>
      </c>
      <c r="R2850" s="126" t="str">
        <f t="array" ref="R2850">IF(AND(ISTEXT(E2850),D2850="TR"),_xlfn.STDEV.S(IF(Supplier=E2850,Target)),"")</f>
        <v/>
      </c>
      <c r="S2850" s="143" t="e">
        <f t="shared" si="591"/>
        <v>#VALUE!</v>
      </c>
      <c r="T2850" s="146" t="e">
        <f t="shared" si="592"/>
        <v>#VALUE!</v>
      </c>
    </row>
    <row r="2851" spans="1:20" x14ac:dyDescent="0.2">
      <c r="A2851" s="14"/>
      <c r="B2851" s="14"/>
      <c r="C2851" s="14"/>
      <c r="D2851" s="14"/>
      <c r="E2851" s="14"/>
      <c r="F2851" s="149" t="str">
        <f t="shared" si="581"/>
        <v/>
      </c>
      <c r="G2851" s="148" t="str">
        <f>IF(F2851="","",SUMIF(Supplier,Waste_Input!E2851,TotalSampleWeight))</f>
        <v/>
      </c>
      <c r="H2851" s="150" t="str">
        <f t="shared" si="582"/>
        <v/>
      </c>
      <c r="I2851" s="150" t="str">
        <f t="shared" si="583"/>
        <v/>
      </c>
      <c r="J2851" s="150" t="str">
        <f t="shared" si="584"/>
        <v/>
      </c>
      <c r="K2851" s="150" t="str">
        <f t="shared" si="585"/>
        <v/>
      </c>
      <c r="L2851" s="150" t="str">
        <f t="shared" si="586"/>
        <v/>
      </c>
      <c r="M2851" s="150" t="str">
        <f t="shared" si="587"/>
        <v/>
      </c>
      <c r="N2851" s="172" t="str">
        <f t="shared" si="588"/>
        <v/>
      </c>
      <c r="O2851" s="150" t="str">
        <f t="shared" si="589"/>
        <v/>
      </c>
      <c r="P2851" s="151" t="str">
        <f t="shared" si="590"/>
        <v/>
      </c>
      <c r="Q2851" s="150" t="str">
        <f t="shared" si="580"/>
        <v/>
      </c>
      <c r="R2851" s="126" t="str">
        <f t="array" ref="R2851">IF(AND(ISTEXT(E2851),D2851="TR"),_xlfn.STDEV.S(IF(Supplier=E2851,Target)),"")</f>
        <v/>
      </c>
      <c r="S2851" s="143" t="e">
        <f t="shared" si="591"/>
        <v>#VALUE!</v>
      </c>
      <c r="T2851" s="146" t="e">
        <f t="shared" si="592"/>
        <v>#VALUE!</v>
      </c>
    </row>
    <row r="2852" spans="1:20" x14ac:dyDescent="0.2">
      <c r="A2852" s="14"/>
      <c r="B2852" s="14"/>
      <c r="C2852" s="14"/>
      <c r="D2852" s="14"/>
      <c r="E2852" s="14"/>
      <c r="F2852" s="149" t="str">
        <f t="shared" si="581"/>
        <v/>
      </c>
      <c r="G2852" s="148" t="str">
        <f>IF(F2852="","",SUMIF(Supplier,Waste_Input!E2852,TotalSampleWeight))</f>
        <v/>
      </c>
      <c r="H2852" s="150" t="str">
        <f t="shared" si="582"/>
        <v/>
      </c>
      <c r="I2852" s="150" t="str">
        <f t="shared" si="583"/>
        <v/>
      </c>
      <c r="J2852" s="150" t="str">
        <f t="shared" si="584"/>
        <v/>
      </c>
      <c r="K2852" s="150" t="str">
        <f t="shared" si="585"/>
        <v/>
      </c>
      <c r="L2852" s="150" t="str">
        <f t="shared" si="586"/>
        <v/>
      </c>
      <c r="M2852" s="150" t="str">
        <f t="shared" si="587"/>
        <v/>
      </c>
      <c r="N2852" s="172" t="str">
        <f t="shared" si="588"/>
        <v/>
      </c>
      <c r="O2852" s="150" t="str">
        <f t="shared" si="589"/>
        <v/>
      </c>
      <c r="P2852" s="151" t="str">
        <f t="shared" si="590"/>
        <v/>
      </c>
      <c r="Q2852" s="150" t="str">
        <f t="shared" si="580"/>
        <v/>
      </c>
      <c r="R2852" s="126" t="str">
        <f t="array" ref="R2852">IF(AND(ISTEXT(E2852),D2852="TR"),_xlfn.STDEV.S(IF(Supplier=E2852,Target)),"")</f>
        <v/>
      </c>
      <c r="S2852" s="143" t="e">
        <f t="shared" si="591"/>
        <v>#VALUE!</v>
      </c>
      <c r="T2852" s="146" t="e">
        <f t="shared" si="592"/>
        <v>#VALUE!</v>
      </c>
    </row>
    <row r="2853" spans="1:20" x14ac:dyDescent="0.2">
      <c r="A2853" s="14"/>
      <c r="B2853" s="14"/>
      <c r="C2853" s="14"/>
      <c r="D2853" s="14"/>
      <c r="E2853" s="14"/>
      <c r="F2853" s="149" t="str">
        <f t="shared" si="581"/>
        <v/>
      </c>
      <c r="G2853" s="148" t="str">
        <f>IF(F2853="","",SUMIF(Supplier,Waste_Input!E2853,TotalSampleWeight))</f>
        <v/>
      </c>
      <c r="H2853" s="150" t="str">
        <f t="shared" si="582"/>
        <v/>
      </c>
      <c r="I2853" s="150" t="str">
        <f t="shared" si="583"/>
        <v/>
      </c>
      <c r="J2853" s="150" t="str">
        <f t="shared" si="584"/>
        <v/>
      </c>
      <c r="K2853" s="150" t="str">
        <f t="shared" si="585"/>
        <v/>
      </c>
      <c r="L2853" s="150" t="str">
        <f t="shared" si="586"/>
        <v/>
      </c>
      <c r="M2853" s="150" t="str">
        <f t="shared" si="587"/>
        <v/>
      </c>
      <c r="N2853" s="172" t="str">
        <f t="shared" si="588"/>
        <v/>
      </c>
      <c r="O2853" s="150" t="str">
        <f t="shared" si="589"/>
        <v/>
      </c>
      <c r="P2853" s="151" t="str">
        <f t="shared" si="590"/>
        <v/>
      </c>
      <c r="Q2853" s="150" t="str">
        <f t="shared" si="580"/>
        <v/>
      </c>
      <c r="R2853" s="126" t="str">
        <f t="array" ref="R2853">IF(AND(ISTEXT(E2853),D2853="TR"),_xlfn.STDEV.S(IF(Supplier=E2853,Target)),"")</f>
        <v/>
      </c>
      <c r="S2853" s="143" t="e">
        <f t="shared" si="591"/>
        <v>#VALUE!</v>
      </c>
      <c r="T2853" s="146" t="e">
        <f t="shared" si="592"/>
        <v>#VALUE!</v>
      </c>
    </row>
    <row r="2854" spans="1:20" x14ac:dyDescent="0.2">
      <c r="A2854" s="14"/>
      <c r="B2854" s="14"/>
      <c r="C2854" s="14"/>
      <c r="D2854" s="14"/>
      <c r="E2854" s="14"/>
      <c r="F2854" s="149" t="str">
        <f t="shared" si="581"/>
        <v/>
      </c>
      <c r="G2854" s="148" t="str">
        <f>IF(F2854="","",SUMIF(Supplier,Waste_Input!E2854,TotalSampleWeight))</f>
        <v/>
      </c>
      <c r="H2854" s="150" t="str">
        <f t="shared" si="582"/>
        <v/>
      </c>
      <c r="I2854" s="150" t="str">
        <f t="shared" si="583"/>
        <v/>
      </c>
      <c r="J2854" s="150" t="str">
        <f t="shared" si="584"/>
        <v/>
      </c>
      <c r="K2854" s="150" t="str">
        <f t="shared" si="585"/>
        <v/>
      </c>
      <c r="L2854" s="150" t="str">
        <f t="shared" si="586"/>
        <v/>
      </c>
      <c r="M2854" s="150" t="str">
        <f t="shared" si="587"/>
        <v/>
      </c>
      <c r="N2854" s="172" t="str">
        <f t="shared" si="588"/>
        <v/>
      </c>
      <c r="O2854" s="150" t="str">
        <f t="shared" si="589"/>
        <v/>
      </c>
      <c r="P2854" s="151" t="str">
        <f t="shared" si="590"/>
        <v/>
      </c>
      <c r="Q2854" s="150" t="str">
        <f t="shared" si="580"/>
        <v/>
      </c>
      <c r="R2854" s="126" t="str">
        <f t="array" ref="R2854">IF(AND(ISTEXT(E2854),D2854="TR"),_xlfn.STDEV.S(IF(Supplier=E2854,Target)),"")</f>
        <v/>
      </c>
      <c r="S2854" s="143" t="e">
        <f t="shared" si="591"/>
        <v>#VALUE!</v>
      </c>
      <c r="T2854" s="146" t="e">
        <f t="shared" si="592"/>
        <v>#VALUE!</v>
      </c>
    </row>
    <row r="2855" spans="1:20" x14ac:dyDescent="0.2">
      <c r="A2855" s="14"/>
      <c r="B2855" s="14"/>
      <c r="C2855" s="14"/>
      <c r="D2855" s="14"/>
      <c r="E2855" s="14"/>
      <c r="F2855" s="149" t="str">
        <f t="shared" si="581"/>
        <v/>
      </c>
      <c r="G2855" s="148" t="str">
        <f>IF(F2855="","",SUMIF(Supplier,Waste_Input!E2855,TotalSampleWeight))</f>
        <v/>
      </c>
      <c r="H2855" s="150" t="str">
        <f t="shared" si="582"/>
        <v/>
      </c>
      <c r="I2855" s="150" t="str">
        <f t="shared" si="583"/>
        <v/>
      </c>
      <c r="J2855" s="150" t="str">
        <f t="shared" si="584"/>
        <v/>
      </c>
      <c r="K2855" s="150" t="str">
        <f t="shared" si="585"/>
        <v/>
      </c>
      <c r="L2855" s="150" t="str">
        <f t="shared" si="586"/>
        <v/>
      </c>
      <c r="M2855" s="150" t="str">
        <f t="shared" si="587"/>
        <v/>
      </c>
      <c r="N2855" s="172" t="str">
        <f t="shared" si="588"/>
        <v/>
      </c>
      <c r="O2855" s="150" t="str">
        <f t="shared" si="589"/>
        <v/>
      </c>
      <c r="P2855" s="151" t="str">
        <f t="shared" si="590"/>
        <v/>
      </c>
      <c r="Q2855" s="150" t="str">
        <f t="shared" si="580"/>
        <v/>
      </c>
      <c r="R2855" s="126" t="str">
        <f t="array" ref="R2855">IF(AND(ISTEXT(E2855),D2855="TR"),_xlfn.STDEV.S(IF(Supplier=E2855,Target)),"")</f>
        <v/>
      </c>
      <c r="S2855" s="143" t="e">
        <f t="shared" si="591"/>
        <v>#VALUE!</v>
      </c>
      <c r="T2855" s="146" t="e">
        <f t="shared" si="592"/>
        <v>#VALUE!</v>
      </c>
    </row>
    <row r="2856" spans="1:20" x14ac:dyDescent="0.2">
      <c r="A2856" s="14"/>
      <c r="B2856" s="14"/>
      <c r="C2856" s="14"/>
      <c r="D2856" s="14"/>
      <c r="E2856" s="14"/>
      <c r="F2856" s="149" t="str">
        <f t="shared" si="581"/>
        <v/>
      </c>
      <c r="G2856" s="148" t="str">
        <f>IF(F2856="","",SUMIF(Supplier,Waste_Input!E2856,TotalSampleWeight))</f>
        <v/>
      </c>
      <c r="H2856" s="150" t="str">
        <f t="shared" si="582"/>
        <v/>
      </c>
      <c r="I2856" s="150" t="str">
        <f t="shared" si="583"/>
        <v/>
      </c>
      <c r="J2856" s="150" t="str">
        <f t="shared" si="584"/>
        <v/>
      </c>
      <c r="K2856" s="150" t="str">
        <f t="shared" si="585"/>
        <v/>
      </c>
      <c r="L2856" s="150" t="str">
        <f t="shared" si="586"/>
        <v/>
      </c>
      <c r="M2856" s="150" t="str">
        <f t="shared" si="587"/>
        <v/>
      </c>
      <c r="N2856" s="172" t="str">
        <f t="shared" si="588"/>
        <v/>
      </c>
      <c r="O2856" s="150" t="str">
        <f t="shared" si="589"/>
        <v/>
      </c>
      <c r="P2856" s="151" t="str">
        <f t="shared" si="590"/>
        <v/>
      </c>
      <c r="Q2856" s="150" t="str">
        <f t="shared" si="580"/>
        <v/>
      </c>
      <c r="R2856" s="126" t="str">
        <f t="array" ref="R2856">IF(AND(ISTEXT(E2856),D2856="TR"),_xlfn.STDEV.S(IF(Supplier=E2856,Target)),"")</f>
        <v/>
      </c>
      <c r="S2856" s="143" t="e">
        <f t="shared" si="591"/>
        <v>#VALUE!</v>
      </c>
      <c r="T2856" s="146" t="e">
        <f t="shared" si="592"/>
        <v>#VALUE!</v>
      </c>
    </row>
    <row r="2857" spans="1:20" x14ac:dyDescent="0.2">
      <c r="A2857" s="14"/>
      <c r="B2857" s="14"/>
      <c r="C2857" s="14"/>
      <c r="D2857" s="14"/>
      <c r="E2857" s="14"/>
      <c r="F2857" s="149" t="str">
        <f t="shared" si="581"/>
        <v/>
      </c>
      <c r="G2857" s="148" t="str">
        <f>IF(F2857="","",SUMIF(Supplier,Waste_Input!E2857,TotalSampleWeight))</f>
        <v/>
      </c>
      <c r="H2857" s="150" t="str">
        <f t="shared" si="582"/>
        <v/>
      </c>
      <c r="I2857" s="150" t="str">
        <f t="shared" si="583"/>
        <v/>
      </c>
      <c r="J2857" s="150" t="str">
        <f t="shared" si="584"/>
        <v/>
      </c>
      <c r="K2857" s="150" t="str">
        <f t="shared" si="585"/>
        <v/>
      </c>
      <c r="L2857" s="150" t="str">
        <f t="shared" si="586"/>
        <v/>
      </c>
      <c r="M2857" s="150" t="str">
        <f t="shared" si="587"/>
        <v/>
      </c>
      <c r="N2857" s="172" t="str">
        <f t="shared" si="588"/>
        <v/>
      </c>
      <c r="O2857" s="150" t="str">
        <f t="shared" si="589"/>
        <v/>
      </c>
      <c r="P2857" s="151" t="str">
        <f t="shared" si="590"/>
        <v/>
      </c>
      <c r="Q2857" s="150" t="str">
        <f t="shared" si="580"/>
        <v/>
      </c>
      <c r="R2857" s="126" t="str">
        <f t="array" ref="R2857">IF(AND(ISTEXT(E2857),D2857="TR"),_xlfn.STDEV.S(IF(Supplier=E2857,Target)),"")</f>
        <v/>
      </c>
      <c r="S2857" s="143" t="e">
        <f t="shared" si="591"/>
        <v>#VALUE!</v>
      </c>
      <c r="T2857" s="146" t="e">
        <f t="shared" si="592"/>
        <v>#VALUE!</v>
      </c>
    </row>
    <row r="2858" spans="1:20" x14ac:dyDescent="0.2">
      <c r="A2858" s="14"/>
      <c r="B2858" s="14"/>
      <c r="C2858" s="14"/>
      <c r="D2858" s="14"/>
      <c r="E2858" s="14"/>
      <c r="F2858" s="149" t="str">
        <f t="shared" si="581"/>
        <v/>
      </c>
      <c r="G2858" s="148" t="str">
        <f>IF(F2858="","",SUMIF(Supplier,Waste_Input!E2858,TotalSampleWeight))</f>
        <v/>
      </c>
      <c r="H2858" s="150" t="str">
        <f t="shared" si="582"/>
        <v/>
      </c>
      <c r="I2858" s="150" t="str">
        <f t="shared" si="583"/>
        <v/>
      </c>
      <c r="J2858" s="150" t="str">
        <f t="shared" si="584"/>
        <v/>
      </c>
      <c r="K2858" s="150" t="str">
        <f t="shared" si="585"/>
        <v/>
      </c>
      <c r="L2858" s="150" t="str">
        <f t="shared" si="586"/>
        <v/>
      </c>
      <c r="M2858" s="150" t="str">
        <f t="shared" si="587"/>
        <v/>
      </c>
      <c r="N2858" s="172" t="str">
        <f t="shared" si="588"/>
        <v/>
      </c>
      <c r="O2858" s="150" t="str">
        <f t="shared" si="589"/>
        <v/>
      </c>
      <c r="P2858" s="151" t="str">
        <f t="shared" si="590"/>
        <v/>
      </c>
      <c r="Q2858" s="150" t="str">
        <f t="shared" si="580"/>
        <v/>
      </c>
      <c r="R2858" s="126" t="str">
        <f t="array" ref="R2858">IF(AND(ISTEXT(E2858),D2858="TR"),_xlfn.STDEV.S(IF(Supplier=E2858,Target)),"")</f>
        <v/>
      </c>
      <c r="S2858" s="143" t="e">
        <f t="shared" si="591"/>
        <v>#VALUE!</v>
      </c>
      <c r="T2858" s="146" t="e">
        <f t="shared" si="592"/>
        <v>#VALUE!</v>
      </c>
    </row>
    <row r="2859" spans="1:20" x14ac:dyDescent="0.2">
      <c r="A2859" s="14"/>
      <c r="B2859" s="14"/>
      <c r="C2859" s="14"/>
      <c r="D2859" s="14"/>
      <c r="E2859" s="14"/>
      <c r="F2859" s="149" t="str">
        <f t="shared" si="581"/>
        <v/>
      </c>
      <c r="G2859" s="148" t="str">
        <f>IF(F2859="","",SUMIF(Supplier,Waste_Input!E2859,TotalSampleWeight))</f>
        <v/>
      </c>
      <c r="H2859" s="150" t="str">
        <f t="shared" si="582"/>
        <v/>
      </c>
      <c r="I2859" s="150" t="str">
        <f t="shared" si="583"/>
        <v/>
      </c>
      <c r="J2859" s="150" t="str">
        <f t="shared" si="584"/>
        <v/>
      </c>
      <c r="K2859" s="150" t="str">
        <f t="shared" si="585"/>
        <v/>
      </c>
      <c r="L2859" s="150" t="str">
        <f t="shared" si="586"/>
        <v/>
      </c>
      <c r="M2859" s="150" t="str">
        <f t="shared" si="587"/>
        <v/>
      </c>
      <c r="N2859" s="172" t="str">
        <f t="shared" si="588"/>
        <v/>
      </c>
      <c r="O2859" s="150" t="str">
        <f t="shared" si="589"/>
        <v/>
      </c>
      <c r="P2859" s="151" t="str">
        <f t="shared" si="590"/>
        <v/>
      </c>
      <c r="Q2859" s="150" t="str">
        <f t="shared" si="580"/>
        <v/>
      </c>
      <c r="R2859" s="126" t="str">
        <f t="array" ref="R2859">IF(AND(ISTEXT(E2859),D2859="TR"),_xlfn.STDEV.S(IF(Supplier=E2859,Target)),"")</f>
        <v/>
      </c>
      <c r="S2859" s="143" t="e">
        <f t="shared" si="591"/>
        <v>#VALUE!</v>
      </c>
      <c r="T2859" s="146" t="e">
        <f t="shared" si="592"/>
        <v>#VALUE!</v>
      </c>
    </row>
    <row r="2860" spans="1:20" x14ac:dyDescent="0.2">
      <c r="A2860" s="14"/>
      <c r="B2860" s="14"/>
      <c r="C2860" s="14"/>
      <c r="D2860" s="14"/>
      <c r="E2860" s="14"/>
      <c r="F2860" s="149" t="str">
        <f t="shared" si="581"/>
        <v/>
      </c>
      <c r="G2860" s="148" t="str">
        <f>IF(F2860="","",SUMIF(Supplier,Waste_Input!E2860,TotalSampleWeight))</f>
        <v/>
      </c>
      <c r="H2860" s="150" t="str">
        <f t="shared" si="582"/>
        <v/>
      </c>
      <c r="I2860" s="150" t="str">
        <f t="shared" si="583"/>
        <v/>
      </c>
      <c r="J2860" s="150" t="str">
        <f t="shared" si="584"/>
        <v/>
      </c>
      <c r="K2860" s="150" t="str">
        <f t="shared" si="585"/>
        <v/>
      </c>
      <c r="L2860" s="150" t="str">
        <f t="shared" si="586"/>
        <v/>
      </c>
      <c r="M2860" s="150" t="str">
        <f t="shared" si="587"/>
        <v/>
      </c>
      <c r="N2860" s="172" t="str">
        <f t="shared" si="588"/>
        <v/>
      </c>
      <c r="O2860" s="150" t="str">
        <f t="shared" si="589"/>
        <v/>
      </c>
      <c r="P2860" s="151" t="str">
        <f t="shared" si="590"/>
        <v/>
      </c>
      <c r="Q2860" s="150" t="str">
        <f t="shared" si="580"/>
        <v/>
      </c>
      <c r="R2860" s="126" t="str">
        <f t="array" ref="R2860">IF(AND(ISTEXT(E2860),D2860="TR"),_xlfn.STDEV.S(IF(Supplier=E2860,Target)),"")</f>
        <v/>
      </c>
      <c r="S2860" s="143" t="e">
        <f t="shared" si="591"/>
        <v>#VALUE!</v>
      </c>
      <c r="T2860" s="146" t="e">
        <f t="shared" si="592"/>
        <v>#VALUE!</v>
      </c>
    </row>
    <row r="2861" spans="1:20" x14ac:dyDescent="0.2">
      <c r="A2861" s="14"/>
      <c r="B2861" s="14"/>
      <c r="C2861" s="14"/>
      <c r="D2861" s="14"/>
      <c r="E2861" s="14"/>
      <c r="F2861" s="149" t="str">
        <f t="shared" si="581"/>
        <v/>
      </c>
      <c r="G2861" s="148" t="str">
        <f>IF(F2861="","",SUMIF(Supplier,Waste_Input!E2861,TotalSampleWeight))</f>
        <v/>
      </c>
      <c r="H2861" s="150" t="str">
        <f t="shared" si="582"/>
        <v/>
      </c>
      <c r="I2861" s="150" t="str">
        <f t="shared" si="583"/>
        <v/>
      </c>
      <c r="J2861" s="150" t="str">
        <f t="shared" si="584"/>
        <v/>
      </c>
      <c r="K2861" s="150" t="str">
        <f t="shared" si="585"/>
        <v/>
      </c>
      <c r="L2861" s="150" t="str">
        <f t="shared" si="586"/>
        <v/>
      </c>
      <c r="M2861" s="150" t="str">
        <f t="shared" si="587"/>
        <v/>
      </c>
      <c r="N2861" s="172" t="str">
        <f t="shared" si="588"/>
        <v/>
      </c>
      <c r="O2861" s="150" t="str">
        <f t="shared" si="589"/>
        <v/>
      </c>
      <c r="P2861" s="151" t="str">
        <f t="shared" si="590"/>
        <v/>
      </c>
      <c r="Q2861" s="150" t="str">
        <f t="shared" si="580"/>
        <v/>
      </c>
      <c r="R2861" s="126" t="str">
        <f t="array" ref="R2861">IF(AND(ISTEXT(E2861),D2861="TR"),_xlfn.STDEV.S(IF(Supplier=E2861,Target)),"")</f>
        <v/>
      </c>
      <c r="S2861" s="143" t="e">
        <f t="shared" si="591"/>
        <v>#VALUE!</v>
      </c>
      <c r="T2861" s="146" t="e">
        <f t="shared" si="592"/>
        <v>#VALUE!</v>
      </c>
    </row>
    <row r="2862" spans="1:20" x14ac:dyDescent="0.2">
      <c r="A2862" s="14"/>
      <c r="B2862" s="14"/>
      <c r="C2862" s="14"/>
      <c r="D2862" s="14"/>
      <c r="E2862" s="14"/>
      <c r="F2862" s="149" t="str">
        <f t="shared" si="581"/>
        <v/>
      </c>
      <c r="G2862" s="148" t="str">
        <f>IF(F2862="","",SUMIF(Supplier,Waste_Input!E2862,TotalSampleWeight))</f>
        <v/>
      </c>
      <c r="H2862" s="150" t="str">
        <f t="shared" si="582"/>
        <v/>
      </c>
      <c r="I2862" s="150" t="str">
        <f t="shared" si="583"/>
        <v/>
      </c>
      <c r="J2862" s="150" t="str">
        <f t="shared" si="584"/>
        <v/>
      </c>
      <c r="K2862" s="150" t="str">
        <f t="shared" si="585"/>
        <v/>
      </c>
      <c r="L2862" s="150" t="str">
        <f t="shared" si="586"/>
        <v/>
      </c>
      <c r="M2862" s="150" t="str">
        <f t="shared" si="587"/>
        <v/>
      </c>
      <c r="N2862" s="172" t="str">
        <f t="shared" si="588"/>
        <v/>
      </c>
      <c r="O2862" s="150" t="str">
        <f t="shared" si="589"/>
        <v/>
      </c>
      <c r="P2862" s="151" t="str">
        <f t="shared" si="590"/>
        <v/>
      </c>
      <c r="Q2862" s="150" t="str">
        <f t="shared" si="580"/>
        <v/>
      </c>
      <c r="R2862" s="126" t="str">
        <f t="array" ref="R2862">IF(AND(ISTEXT(E2862),D2862="TR"),_xlfn.STDEV.S(IF(Supplier=E2862,Target)),"")</f>
        <v/>
      </c>
      <c r="S2862" s="143" t="e">
        <f t="shared" si="591"/>
        <v>#VALUE!</v>
      </c>
      <c r="T2862" s="146" t="e">
        <f t="shared" si="592"/>
        <v>#VALUE!</v>
      </c>
    </row>
    <row r="2863" spans="1:20" x14ac:dyDescent="0.2">
      <c r="A2863" s="14"/>
      <c r="B2863" s="14"/>
      <c r="C2863" s="14"/>
      <c r="D2863" s="14"/>
      <c r="E2863" s="14"/>
      <c r="F2863" s="149" t="str">
        <f t="shared" si="581"/>
        <v/>
      </c>
      <c r="G2863" s="148" t="str">
        <f>IF(F2863="","",SUMIF(Supplier,Waste_Input!E2863,TotalSampleWeight))</f>
        <v/>
      </c>
      <c r="H2863" s="150" t="str">
        <f t="shared" si="582"/>
        <v/>
      </c>
      <c r="I2863" s="150" t="str">
        <f t="shared" si="583"/>
        <v/>
      </c>
      <c r="J2863" s="150" t="str">
        <f t="shared" si="584"/>
        <v/>
      </c>
      <c r="K2863" s="150" t="str">
        <f t="shared" si="585"/>
        <v/>
      </c>
      <c r="L2863" s="150" t="str">
        <f t="shared" si="586"/>
        <v/>
      </c>
      <c r="M2863" s="150" t="str">
        <f t="shared" si="587"/>
        <v/>
      </c>
      <c r="N2863" s="172" t="str">
        <f t="shared" si="588"/>
        <v/>
      </c>
      <c r="O2863" s="150" t="str">
        <f t="shared" si="589"/>
        <v/>
      </c>
      <c r="P2863" s="151" t="str">
        <f t="shared" si="590"/>
        <v/>
      </c>
      <c r="Q2863" s="150" t="str">
        <f t="shared" si="580"/>
        <v/>
      </c>
      <c r="R2863" s="126" t="str">
        <f t="array" ref="R2863">IF(AND(ISTEXT(E2863),D2863="TR"),_xlfn.STDEV.S(IF(Supplier=E2863,Target)),"")</f>
        <v/>
      </c>
      <c r="S2863" s="143" t="e">
        <f t="shared" si="591"/>
        <v>#VALUE!</v>
      </c>
      <c r="T2863" s="146" t="e">
        <f t="shared" si="592"/>
        <v>#VALUE!</v>
      </c>
    </row>
    <row r="2864" spans="1:20" x14ac:dyDescent="0.2">
      <c r="A2864" s="14"/>
      <c r="B2864" s="14"/>
      <c r="C2864" s="14"/>
      <c r="D2864" s="14"/>
      <c r="E2864" s="14"/>
      <c r="F2864" s="149" t="str">
        <f t="shared" si="581"/>
        <v/>
      </c>
      <c r="G2864" s="148" t="str">
        <f>IF(F2864="","",SUMIF(Supplier,Waste_Input!E2864,TotalSampleWeight))</f>
        <v/>
      </c>
      <c r="H2864" s="150" t="str">
        <f t="shared" si="582"/>
        <v/>
      </c>
      <c r="I2864" s="150" t="str">
        <f t="shared" si="583"/>
        <v/>
      </c>
      <c r="J2864" s="150" t="str">
        <f t="shared" si="584"/>
        <v/>
      </c>
      <c r="K2864" s="150" t="str">
        <f t="shared" si="585"/>
        <v/>
      </c>
      <c r="L2864" s="150" t="str">
        <f t="shared" si="586"/>
        <v/>
      </c>
      <c r="M2864" s="150" t="str">
        <f t="shared" si="587"/>
        <v/>
      </c>
      <c r="N2864" s="172" t="str">
        <f t="shared" si="588"/>
        <v/>
      </c>
      <c r="O2864" s="150" t="str">
        <f t="shared" si="589"/>
        <v/>
      </c>
      <c r="P2864" s="151" t="str">
        <f t="shared" si="590"/>
        <v/>
      </c>
      <c r="Q2864" s="150" t="str">
        <f t="shared" si="580"/>
        <v/>
      </c>
      <c r="R2864" s="126" t="str">
        <f t="array" ref="R2864">IF(AND(ISTEXT(E2864),D2864="TR"),_xlfn.STDEV.S(IF(Supplier=E2864,Target)),"")</f>
        <v/>
      </c>
      <c r="S2864" s="143" t="e">
        <f t="shared" si="591"/>
        <v>#VALUE!</v>
      </c>
      <c r="T2864" s="146" t="e">
        <f t="shared" si="592"/>
        <v>#VALUE!</v>
      </c>
    </row>
    <row r="2865" spans="1:20" x14ac:dyDescent="0.2">
      <c r="A2865" s="14"/>
      <c r="B2865" s="14"/>
      <c r="C2865" s="14"/>
      <c r="D2865" s="14"/>
      <c r="E2865" s="14"/>
      <c r="F2865" s="149" t="str">
        <f t="shared" si="581"/>
        <v/>
      </c>
      <c r="G2865" s="148" t="str">
        <f>IF(F2865="","",SUMIF(Supplier,Waste_Input!E2865,TotalSampleWeight))</f>
        <v/>
      </c>
      <c r="H2865" s="150" t="str">
        <f t="shared" si="582"/>
        <v/>
      </c>
      <c r="I2865" s="150" t="str">
        <f t="shared" si="583"/>
        <v/>
      </c>
      <c r="J2865" s="150" t="str">
        <f t="shared" si="584"/>
        <v/>
      </c>
      <c r="K2865" s="150" t="str">
        <f t="shared" si="585"/>
        <v/>
      </c>
      <c r="L2865" s="150" t="str">
        <f t="shared" si="586"/>
        <v/>
      </c>
      <c r="M2865" s="150" t="str">
        <f t="shared" si="587"/>
        <v/>
      </c>
      <c r="N2865" s="172" t="str">
        <f t="shared" si="588"/>
        <v/>
      </c>
      <c r="O2865" s="150" t="str">
        <f t="shared" si="589"/>
        <v/>
      </c>
      <c r="P2865" s="151" t="str">
        <f t="shared" si="590"/>
        <v/>
      </c>
      <c r="Q2865" s="150" t="str">
        <f t="shared" si="580"/>
        <v/>
      </c>
      <c r="R2865" s="126" t="str">
        <f t="array" ref="R2865">IF(AND(ISTEXT(E2865),D2865="TR"),_xlfn.STDEV.S(IF(Supplier=E2865,Target)),"")</f>
        <v/>
      </c>
      <c r="S2865" s="143" t="e">
        <f t="shared" si="591"/>
        <v>#VALUE!</v>
      </c>
      <c r="T2865" s="146" t="e">
        <f t="shared" si="592"/>
        <v>#VALUE!</v>
      </c>
    </row>
    <row r="2866" spans="1:20" x14ac:dyDescent="0.2">
      <c r="A2866" s="14"/>
      <c r="B2866" s="14"/>
      <c r="C2866" s="14"/>
      <c r="D2866" s="14"/>
      <c r="E2866" s="14"/>
      <c r="F2866" s="149" t="str">
        <f t="shared" si="581"/>
        <v/>
      </c>
      <c r="G2866" s="148" t="str">
        <f>IF(F2866="","",SUMIF(Supplier,Waste_Input!E2866,TotalSampleWeight))</f>
        <v/>
      </c>
      <c r="H2866" s="150" t="str">
        <f t="shared" si="582"/>
        <v/>
      </c>
      <c r="I2866" s="150" t="str">
        <f t="shared" si="583"/>
        <v/>
      </c>
      <c r="J2866" s="150" t="str">
        <f t="shared" si="584"/>
        <v/>
      </c>
      <c r="K2866" s="150" t="str">
        <f t="shared" si="585"/>
        <v/>
      </c>
      <c r="L2866" s="150" t="str">
        <f t="shared" si="586"/>
        <v/>
      </c>
      <c r="M2866" s="150" t="str">
        <f t="shared" si="587"/>
        <v/>
      </c>
      <c r="N2866" s="172" t="str">
        <f t="shared" si="588"/>
        <v/>
      </c>
      <c r="O2866" s="150" t="str">
        <f t="shared" si="589"/>
        <v/>
      </c>
      <c r="P2866" s="151" t="str">
        <f t="shared" si="590"/>
        <v/>
      </c>
      <c r="Q2866" s="150" t="str">
        <f t="shared" si="580"/>
        <v/>
      </c>
      <c r="R2866" s="126" t="str">
        <f t="array" ref="R2866">IF(AND(ISTEXT(E2866),D2866="TR"),_xlfn.STDEV.S(IF(Supplier=E2866,Target)),"")</f>
        <v/>
      </c>
      <c r="S2866" s="143" t="e">
        <f t="shared" si="591"/>
        <v>#VALUE!</v>
      </c>
      <c r="T2866" s="146" t="e">
        <f t="shared" si="592"/>
        <v>#VALUE!</v>
      </c>
    </row>
    <row r="2867" spans="1:20" x14ac:dyDescent="0.2">
      <c r="A2867" s="14"/>
      <c r="B2867" s="14"/>
      <c r="C2867" s="14"/>
      <c r="D2867" s="14"/>
      <c r="E2867" s="14"/>
      <c r="F2867" s="149" t="str">
        <f t="shared" si="581"/>
        <v/>
      </c>
      <c r="G2867" s="148" t="str">
        <f>IF(F2867="","",SUMIF(Supplier,Waste_Input!E2867,TotalSampleWeight))</f>
        <v/>
      </c>
      <c r="H2867" s="150" t="str">
        <f t="shared" si="582"/>
        <v/>
      </c>
      <c r="I2867" s="150" t="str">
        <f t="shared" si="583"/>
        <v/>
      </c>
      <c r="J2867" s="150" t="str">
        <f t="shared" si="584"/>
        <v/>
      </c>
      <c r="K2867" s="150" t="str">
        <f t="shared" si="585"/>
        <v/>
      </c>
      <c r="L2867" s="150" t="str">
        <f t="shared" si="586"/>
        <v/>
      </c>
      <c r="M2867" s="150" t="str">
        <f t="shared" si="587"/>
        <v/>
      </c>
      <c r="N2867" s="172" t="str">
        <f t="shared" si="588"/>
        <v/>
      </c>
      <c r="O2867" s="150" t="str">
        <f t="shared" si="589"/>
        <v/>
      </c>
      <c r="P2867" s="151" t="str">
        <f t="shared" si="590"/>
        <v/>
      </c>
      <c r="Q2867" s="150" t="str">
        <f t="shared" si="580"/>
        <v/>
      </c>
      <c r="R2867" s="126" t="str">
        <f t="array" ref="R2867">IF(AND(ISTEXT(E2867),D2867="TR"),_xlfn.STDEV.S(IF(Supplier=E2867,Target)),"")</f>
        <v/>
      </c>
      <c r="S2867" s="143" t="e">
        <f t="shared" si="591"/>
        <v>#VALUE!</v>
      </c>
      <c r="T2867" s="146" t="e">
        <f t="shared" si="592"/>
        <v>#VALUE!</v>
      </c>
    </row>
    <row r="2868" spans="1:20" x14ac:dyDescent="0.2">
      <c r="A2868" s="14"/>
      <c r="B2868" s="14"/>
      <c r="C2868" s="14"/>
      <c r="D2868" s="14"/>
      <c r="E2868" s="14"/>
      <c r="F2868" s="149" t="str">
        <f t="shared" si="581"/>
        <v/>
      </c>
      <c r="G2868" s="148" t="str">
        <f>IF(F2868="","",SUMIF(Supplier,Waste_Input!E2868,TotalSampleWeight))</f>
        <v/>
      </c>
      <c r="H2868" s="150" t="str">
        <f t="shared" si="582"/>
        <v/>
      </c>
      <c r="I2868" s="150" t="str">
        <f t="shared" si="583"/>
        <v/>
      </c>
      <c r="J2868" s="150" t="str">
        <f t="shared" si="584"/>
        <v/>
      </c>
      <c r="K2868" s="150" t="str">
        <f t="shared" si="585"/>
        <v/>
      </c>
      <c r="L2868" s="150" t="str">
        <f t="shared" si="586"/>
        <v/>
      </c>
      <c r="M2868" s="150" t="str">
        <f t="shared" si="587"/>
        <v/>
      </c>
      <c r="N2868" s="172" t="str">
        <f t="shared" si="588"/>
        <v/>
      </c>
      <c r="O2868" s="150" t="str">
        <f t="shared" si="589"/>
        <v/>
      </c>
      <c r="P2868" s="151" t="str">
        <f t="shared" si="590"/>
        <v/>
      </c>
      <c r="Q2868" s="150" t="str">
        <f t="shared" si="580"/>
        <v/>
      </c>
      <c r="R2868" s="126" t="str">
        <f t="array" ref="R2868">IF(AND(ISTEXT(E2868),D2868="TR"),_xlfn.STDEV.S(IF(Supplier=E2868,Target)),"")</f>
        <v/>
      </c>
      <c r="S2868" s="143" t="e">
        <f t="shared" si="591"/>
        <v>#VALUE!</v>
      </c>
      <c r="T2868" s="146" t="e">
        <f t="shared" si="592"/>
        <v>#VALUE!</v>
      </c>
    </row>
    <row r="2869" spans="1:20" x14ac:dyDescent="0.2">
      <c r="A2869" s="14"/>
      <c r="B2869" s="14"/>
      <c r="C2869" s="14"/>
      <c r="D2869" s="14"/>
      <c r="E2869" s="14"/>
      <c r="F2869" s="149" t="str">
        <f t="shared" si="581"/>
        <v/>
      </c>
      <c r="G2869" s="148" t="str">
        <f>IF(F2869="","",SUMIF(Supplier,Waste_Input!E2869,TotalSampleWeight))</f>
        <v/>
      </c>
      <c r="H2869" s="150" t="str">
        <f t="shared" si="582"/>
        <v/>
      </c>
      <c r="I2869" s="150" t="str">
        <f t="shared" si="583"/>
        <v/>
      </c>
      <c r="J2869" s="150" t="str">
        <f t="shared" si="584"/>
        <v/>
      </c>
      <c r="K2869" s="150" t="str">
        <f t="shared" si="585"/>
        <v/>
      </c>
      <c r="L2869" s="150" t="str">
        <f t="shared" si="586"/>
        <v/>
      </c>
      <c r="M2869" s="150" t="str">
        <f t="shared" si="587"/>
        <v/>
      </c>
      <c r="N2869" s="172" t="str">
        <f t="shared" si="588"/>
        <v/>
      </c>
      <c r="O2869" s="150" t="str">
        <f t="shared" si="589"/>
        <v/>
      </c>
      <c r="P2869" s="151" t="str">
        <f t="shared" si="590"/>
        <v/>
      </c>
      <c r="Q2869" s="150" t="str">
        <f t="shared" si="580"/>
        <v/>
      </c>
      <c r="R2869" s="126" t="str">
        <f t="array" ref="R2869">IF(AND(ISTEXT(E2869),D2869="TR"),_xlfn.STDEV.S(IF(Supplier=E2869,Target)),"")</f>
        <v/>
      </c>
      <c r="S2869" s="143" t="e">
        <f t="shared" si="591"/>
        <v>#VALUE!</v>
      </c>
      <c r="T2869" s="146" t="e">
        <f t="shared" si="592"/>
        <v>#VALUE!</v>
      </c>
    </row>
    <row r="2870" spans="1:20" x14ac:dyDescent="0.2">
      <c r="A2870" s="14"/>
      <c r="B2870" s="14"/>
      <c r="C2870" s="14"/>
      <c r="D2870" s="14"/>
      <c r="E2870" s="14"/>
      <c r="F2870" s="149" t="str">
        <f t="shared" si="581"/>
        <v/>
      </c>
      <c r="G2870" s="148" t="str">
        <f>IF(F2870="","",SUMIF(Supplier,Waste_Input!E2870,TotalSampleWeight))</f>
        <v/>
      </c>
      <c r="H2870" s="150" t="str">
        <f t="shared" si="582"/>
        <v/>
      </c>
      <c r="I2870" s="150" t="str">
        <f t="shared" si="583"/>
        <v/>
      </c>
      <c r="J2870" s="150" t="str">
        <f t="shared" si="584"/>
        <v/>
      </c>
      <c r="K2870" s="150" t="str">
        <f t="shared" si="585"/>
        <v/>
      </c>
      <c r="L2870" s="150" t="str">
        <f t="shared" si="586"/>
        <v/>
      </c>
      <c r="M2870" s="150" t="str">
        <f t="shared" si="587"/>
        <v/>
      </c>
      <c r="N2870" s="172" t="str">
        <f t="shared" si="588"/>
        <v/>
      </c>
      <c r="O2870" s="150" t="str">
        <f t="shared" si="589"/>
        <v/>
      </c>
      <c r="P2870" s="151" t="str">
        <f t="shared" si="590"/>
        <v/>
      </c>
      <c r="Q2870" s="150" t="str">
        <f t="shared" si="580"/>
        <v/>
      </c>
      <c r="R2870" s="126" t="str">
        <f t="array" ref="R2870">IF(AND(ISTEXT(E2870),D2870="TR"),_xlfn.STDEV.S(IF(Supplier=E2870,Target)),"")</f>
        <v/>
      </c>
      <c r="S2870" s="143" t="e">
        <f t="shared" si="591"/>
        <v>#VALUE!</v>
      </c>
      <c r="T2870" s="146" t="e">
        <f t="shared" si="592"/>
        <v>#VALUE!</v>
      </c>
    </row>
    <row r="2871" spans="1:20" x14ac:dyDescent="0.2">
      <c r="A2871" s="14"/>
      <c r="B2871" s="14"/>
      <c r="C2871" s="14"/>
      <c r="D2871" s="14"/>
      <c r="E2871" s="14"/>
      <c r="F2871" s="149" t="str">
        <f t="shared" si="581"/>
        <v/>
      </c>
      <c r="G2871" s="148" t="str">
        <f>IF(F2871="","",SUMIF(Supplier,Waste_Input!E2871,TotalSampleWeight))</f>
        <v/>
      </c>
      <c r="H2871" s="150" t="str">
        <f t="shared" si="582"/>
        <v/>
      </c>
      <c r="I2871" s="150" t="str">
        <f t="shared" si="583"/>
        <v/>
      </c>
      <c r="J2871" s="150" t="str">
        <f t="shared" si="584"/>
        <v/>
      </c>
      <c r="K2871" s="150" t="str">
        <f t="shared" si="585"/>
        <v/>
      </c>
      <c r="L2871" s="150" t="str">
        <f t="shared" si="586"/>
        <v/>
      </c>
      <c r="M2871" s="150" t="str">
        <f t="shared" si="587"/>
        <v/>
      </c>
      <c r="N2871" s="172" t="str">
        <f t="shared" si="588"/>
        <v/>
      </c>
      <c r="O2871" s="150" t="str">
        <f t="shared" si="589"/>
        <v/>
      </c>
      <c r="P2871" s="151" t="str">
        <f t="shared" si="590"/>
        <v/>
      </c>
      <c r="Q2871" s="150" t="str">
        <f t="shared" si="580"/>
        <v/>
      </c>
      <c r="R2871" s="126" t="str">
        <f t="array" ref="R2871">IF(AND(ISTEXT(E2871),D2871="TR"),_xlfn.STDEV.S(IF(Supplier=E2871,Target)),"")</f>
        <v/>
      </c>
      <c r="S2871" s="143" t="e">
        <f t="shared" si="591"/>
        <v>#VALUE!</v>
      </c>
      <c r="T2871" s="146" t="e">
        <f t="shared" si="592"/>
        <v>#VALUE!</v>
      </c>
    </row>
    <row r="2872" spans="1:20" x14ac:dyDescent="0.2">
      <c r="A2872" s="14"/>
      <c r="B2872" s="14"/>
      <c r="C2872" s="14"/>
      <c r="D2872" s="14"/>
      <c r="E2872" s="14"/>
      <c r="F2872" s="149" t="str">
        <f t="shared" si="581"/>
        <v/>
      </c>
      <c r="G2872" s="148" t="str">
        <f>IF(F2872="","",SUMIF(Supplier,Waste_Input!E2872,TotalSampleWeight))</f>
        <v/>
      </c>
      <c r="H2872" s="150" t="str">
        <f t="shared" si="582"/>
        <v/>
      </c>
      <c r="I2872" s="150" t="str">
        <f t="shared" si="583"/>
        <v/>
      </c>
      <c r="J2872" s="150" t="str">
        <f t="shared" si="584"/>
        <v/>
      </c>
      <c r="K2872" s="150" t="str">
        <f t="shared" si="585"/>
        <v/>
      </c>
      <c r="L2872" s="150" t="str">
        <f t="shared" si="586"/>
        <v/>
      </c>
      <c r="M2872" s="150" t="str">
        <f t="shared" si="587"/>
        <v/>
      </c>
      <c r="N2872" s="172" t="str">
        <f t="shared" si="588"/>
        <v/>
      </c>
      <c r="O2872" s="150" t="str">
        <f t="shared" si="589"/>
        <v/>
      </c>
      <c r="P2872" s="151" t="str">
        <f t="shared" si="590"/>
        <v/>
      </c>
      <c r="Q2872" s="150" t="str">
        <f t="shared" si="580"/>
        <v/>
      </c>
      <c r="R2872" s="126" t="str">
        <f t="array" ref="R2872">IF(AND(ISTEXT(E2872),D2872="TR"),_xlfn.STDEV.S(IF(Supplier=E2872,Target)),"")</f>
        <v/>
      </c>
      <c r="S2872" s="143" t="e">
        <f t="shared" si="591"/>
        <v>#VALUE!</v>
      </c>
      <c r="T2872" s="146" t="e">
        <f t="shared" si="592"/>
        <v>#VALUE!</v>
      </c>
    </row>
    <row r="2873" spans="1:20" x14ac:dyDescent="0.2">
      <c r="A2873" s="14"/>
      <c r="B2873" s="14"/>
      <c r="C2873" s="14"/>
      <c r="D2873" s="14"/>
      <c r="E2873" s="14"/>
      <c r="F2873" s="149" t="str">
        <f t="shared" si="581"/>
        <v/>
      </c>
      <c r="G2873" s="148" t="str">
        <f>IF(F2873="","",SUMIF(Supplier,Waste_Input!E2873,TotalSampleWeight))</f>
        <v/>
      </c>
      <c r="H2873" s="150" t="str">
        <f t="shared" si="582"/>
        <v/>
      </c>
      <c r="I2873" s="150" t="str">
        <f t="shared" si="583"/>
        <v/>
      </c>
      <c r="J2873" s="150" t="str">
        <f t="shared" si="584"/>
        <v/>
      </c>
      <c r="K2873" s="150" t="str">
        <f t="shared" si="585"/>
        <v/>
      </c>
      <c r="L2873" s="150" t="str">
        <f t="shared" si="586"/>
        <v/>
      </c>
      <c r="M2873" s="150" t="str">
        <f t="shared" si="587"/>
        <v/>
      </c>
      <c r="N2873" s="172" t="str">
        <f t="shared" si="588"/>
        <v/>
      </c>
      <c r="O2873" s="150" t="str">
        <f t="shared" si="589"/>
        <v/>
      </c>
      <c r="P2873" s="151" t="str">
        <f t="shared" si="590"/>
        <v/>
      </c>
      <c r="Q2873" s="150" t="str">
        <f t="shared" si="580"/>
        <v/>
      </c>
      <c r="R2873" s="126" t="str">
        <f t="array" ref="R2873">IF(AND(ISTEXT(E2873),D2873="TR"),_xlfn.STDEV.S(IF(Supplier=E2873,Target)),"")</f>
        <v/>
      </c>
      <c r="S2873" s="143" t="e">
        <f t="shared" si="591"/>
        <v>#VALUE!</v>
      </c>
      <c r="T2873" s="146" t="e">
        <f t="shared" si="592"/>
        <v>#VALUE!</v>
      </c>
    </row>
    <row r="2874" spans="1:20" x14ac:dyDescent="0.2">
      <c r="A2874" s="14"/>
      <c r="B2874" s="14"/>
      <c r="C2874" s="14"/>
      <c r="D2874" s="14"/>
      <c r="E2874" s="14"/>
      <c r="F2874" s="149" t="str">
        <f t="shared" si="581"/>
        <v/>
      </c>
      <c r="G2874" s="148" t="str">
        <f>IF(F2874="","",SUMIF(Supplier,Waste_Input!E2874,TotalSampleWeight))</f>
        <v/>
      </c>
      <c r="H2874" s="150" t="str">
        <f t="shared" si="582"/>
        <v/>
      </c>
      <c r="I2874" s="150" t="str">
        <f t="shared" si="583"/>
        <v/>
      </c>
      <c r="J2874" s="150" t="str">
        <f t="shared" si="584"/>
        <v/>
      </c>
      <c r="K2874" s="150" t="str">
        <f t="shared" si="585"/>
        <v/>
      </c>
      <c r="L2874" s="150" t="str">
        <f t="shared" si="586"/>
        <v/>
      </c>
      <c r="M2874" s="150" t="str">
        <f t="shared" si="587"/>
        <v/>
      </c>
      <c r="N2874" s="172" t="str">
        <f t="shared" si="588"/>
        <v/>
      </c>
      <c r="O2874" s="150" t="str">
        <f t="shared" si="589"/>
        <v/>
      </c>
      <c r="P2874" s="151" t="str">
        <f t="shared" si="590"/>
        <v/>
      </c>
      <c r="Q2874" s="150" t="str">
        <f t="shared" si="580"/>
        <v/>
      </c>
      <c r="R2874" s="126" t="str">
        <f t="array" ref="R2874">IF(AND(ISTEXT(E2874),D2874="TR"),_xlfn.STDEV.S(IF(Supplier=E2874,Target)),"")</f>
        <v/>
      </c>
      <c r="S2874" s="143" t="e">
        <f t="shared" si="591"/>
        <v>#VALUE!</v>
      </c>
      <c r="T2874" s="146" t="e">
        <f t="shared" si="592"/>
        <v>#VALUE!</v>
      </c>
    </row>
    <row r="2875" spans="1:20" x14ac:dyDescent="0.2">
      <c r="A2875" s="14"/>
      <c r="B2875" s="14"/>
      <c r="C2875" s="14"/>
      <c r="D2875" s="14"/>
      <c r="E2875" s="14"/>
      <c r="F2875" s="149" t="str">
        <f t="shared" si="581"/>
        <v/>
      </c>
      <c r="G2875" s="148" t="str">
        <f>IF(F2875="","",SUMIF(Supplier,Waste_Input!E2875,TotalSampleWeight))</f>
        <v/>
      </c>
      <c r="H2875" s="150" t="str">
        <f t="shared" si="582"/>
        <v/>
      </c>
      <c r="I2875" s="150" t="str">
        <f t="shared" si="583"/>
        <v/>
      </c>
      <c r="J2875" s="150" t="str">
        <f t="shared" si="584"/>
        <v/>
      </c>
      <c r="K2875" s="150" t="str">
        <f t="shared" si="585"/>
        <v/>
      </c>
      <c r="L2875" s="150" t="str">
        <f t="shared" si="586"/>
        <v/>
      </c>
      <c r="M2875" s="150" t="str">
        <f t="shared" si="587"/>
        <v/>
      </c>
      <c r="N2875" s="172" t="str">
        <f t="shared" si="588"/>
        <v/>
      </c>
      <c r="O2875" s="150" t="str">
        <f t="shared" si="589"/>
        <v/>
      </c>
      <c r="P2875" s="151" t="str">
        <f t="shared" si="590"/>
        <v/>
      </c>
      <c r="Q2875" s="150" t="str">
        <f t="shared" si="580"/>
        <v/>
      </c>
      <c r="R2875" s="126" t="str">
        <f t="array" ref="R2875">IF(AND(ISTEXT(E2875),D2875="TR"),_xlfn.STDEV.S(IF(Supplier=E2875,Target)),"")</f>
        <v/>
      </c>
      <c r="S2875" s="143" t="e">
        <f t="shared" si="591"/>
        <v>#VALUE!</v>
      </c>
      <c r="T2875" s="146" t="e">
        <f t="shared" si="592"/>
        <v>#VALUE!</v>
      </c>
    </row>
    <row r="2876" spans="1:20" x14ac:dyDescent="0.2">
      <c r="A2876" s="14"/>
      <c r="B2876" s="14"/>
      <c r="C2876" s="14"/>
      <c r="D2876" s="14"/>
      <c r="E2876" s="14"/>
      <c r="F2876" s="149" t="str">
        <f t="shared" si="581"/>
        <v/>
      </c>
      <c r="G2876" s="148" t="str">
        <f>IF(F2876="","",SUMIF(Supplier,Waste_Input!E2876,TotalSampleWeight))</f>
        <v/>
      </c>
      <c r="H2876" s="150" t="str">
        <f t="shared" si="582"/>
        <v/>
      </c>
      <c r="I2876" s="150" t="str">
        <f t="shared" si="583"/>
        <v/>
      </c>
      <c r="J2876" s="150" t="str">
        <f t="shared" si="584"/>
        <v/>
      </c>
      <c r="K2876" s="150" t="str">
        <f t="shared" si="585"/>
        <v/>
      </c>
      <c r="L2876" s="150" t="str">
        <f t="shared" si="586"/>
        <v/>
      </c>
      <c r="M2876" s="150" t="str">
        <f t="shared" si="587"/>
        <v/>
      </c>
      <c r="N2876" s="172" t="str">
        <f t="shared" si="588"/>
        <v/>
      </c>
      <c r="O2876" s="150" t="str">
        <f t="shared" si="589"/>
        <v/>
      </c>
      <c r="P2876" s="151" t="str">
        <f t="shared" si="590"/>
        <v/>
      </c>
      <c r="Q2876" s="150" t="str">
        <f t="shared" si="580"/>
        <v/>
      </c>
      <c r="R2876" s="126" t="str">
        <f t="array" ref="R2876">IF(AND(ISTEXT(E2876),D2876="TR"),_xlfn.STDEV.S(IF(Supplier=E2876,Target)),"")</f>
        <v/>
      </c>
      <c r="S2876" s="143" t="e">
        <f t="shared" si="591"/>
        <v>#VALUE!</v>
      </c>
      <c r="T2876" s="146" t="e">
        <f t="shared" si="592"/>
        <v>#VALUE!</v>
      </c>
    </row>
    <row r="2877" spans="1:20" x14ac:dyDescent="0.2">
      <c r="A2877" s="14"/>
      <c r="B2877" s="14"/>
      <c r="C2877" s="14"/>
      <c r="D2877" s="14"/>
      <c r="E2877" s="14"/>
      <c r="F2877" s="149" t="str">
        <f t="shared" si="581"/>
        <v/>
      </c>
      <c r="G2877" s="148" t="str">
        <f>IF(F2877="","",SUMIF(Supplier,Waste_Input!E2877,TotalSampleWeight))</f>
        <v/>
      </c>
      <c r="H2877" s="150" t="str">
        <f t="shared" si="582"/>
        <v/>
      </c>
      <c r="I2877" s="150" t="str">
        <f t="shared" si="583"/>
        <v/>
      </c>
      <c r="J2877" s="150" t="str">
        <f t="shared" si="584"/>
        <v/>
      </c>
      <c r="K2877" s="150" t="str">
        <f t="shared" si="585"/>
        <v/>
      </c>
      <c r="L2877" s="150" t="str">
        <f t="shared" si="586"/>
        <v/>
      </c>
      <c r="M2877" s="150" t="str">
        <f t="shared" si="587"/>
        <v/>
      </c>
      <c r="N2877" s="172" t="str">
        <f t="shared" si="588"/>
        <v/>
      </c>
      <c r="O2877" s="150" t="str">
        <f t="shared" si="589"/>
        <v/>
      </c>
      <c r="P2877" s="151" t="str">
        <f t="shared" si="590"/>
        <v/>
      </c>
      <c r="Q2877" s="150" t="str">
        <f t="shared" si="580"/>
        <v/>
      </c>
      <c r="R2877" s="126" t="str">
        <f t="array" ref="R2877">IF(AND(ISTEXT(E2877),D2877="TR"),_xlfn.STDEV.S(IF(Supplier=E2877,Target)),"")</f>
        <v/>
      </c>
      <c r="S2877" s="143" t="e">
        <f t="shared" si="591"/>
        <v>#VALUE!</v>
      </c>
      <c r="T2877" s="146" t="e">
        <f t="shared" si="592"/>
        <v>#VALUE!</v>
      </c>
    </row>
    <row r="2878" spans="1:20" x14ac:dyDescent="0.2">
      <c r="A2878" s="14"/>
      <c r="B2878" s="14"/>
      <c r="C2878" s="14"/>
      <c r="D2878" s="14"/>
      <c r="E2878" s="14"/>
      <c r="F2878" s="149" t="str">
        <f t="shared" si="581"/>
        <v/>
      </c>
      <c r="G2878" s="148" t="str">
        <f>IF(F2878="","",SUMIF(Supplier,Waste_Input!E2878,TotalSampleWeight))</f>
        <v/>
      </c>
      <c r="H2878" s="150" t="str">
        <f t="shared" si="582"/>
        <v/>
      </c>
      <c r="I2878" s="150" t="str">
        <f t="shared" si="583"/>
        <v/>
      </c>
      <c r="J2878" s="150" t="str">
        <f t="shared" si="584"/>
        <v/>
      </c>
      <c r="K2878" s="150" t="str">
        <f t="shared" si="585"/>
        <v/>
      </c>
      <c r="L2878" s="150" t="str">
        <f t="shared" si="586"/>
        <v/>
      </c>
      <c r="M2878" s="150" t="str">
        <f t="shared" si="587"/>
        <v/>
      </c>
      <c r="N2878" s="172" t="str">
        <f t="shared" si="588"/>
        <v/>
      </c>
      <c r="O2878" s="150" t="str">
        <f t="shared" si="589"/>
        <v/>
      </c>
      <c r="P2878" s="151" t="str">
        <f t="shared" si="590"/>
        <v/>
      </c>
      <c r="Q2878" s="150" t="str">
        <f t="shared" si="580"/>
        <v/>
      </c>
      <c r="R2878" s="126" t="str">
        <f t="array" ref="R2878">IF(AND(ISTEXT(E2878),D2878="TR"),_xlfn.STDEV.S(IF(Supplier=E2878,Target)),"")</f>
        <v/>
      </c>
      <c r="S2878" s="143" t="e">
        <f t="shared" si="591"/>
        <v>#VALUE!</v>
      </c>
      <c r="T2878" s="146" t="e">
        <f t="shared" si="592"/>
        <v>#VALUE!</v>
      </c>
    </row>
    <row r="2879" spans="1:20" x14ac:dyDescent="0.2">
      <c r="A2879" s="14"/>
      <c r="B2879" s="14"/>
      <c r="C2879" s="14"/>
      <c r="D2879" s="14"/>
      <c r="E2879" s="14"/>
      <c r="F2879" s="149" t="str">
        <f t="shared" si="581"/>
        <v/>
      </c>
      <c r="G2879" s="148" t="str">
        <f>IF(F2879="","",SUMIF(Supplier,Waste_Input!E2879,TotalSampleWeight))</f>
        <v/>
      </c>
      <c r="H2879" s="150" t="str">
        <f t="shared" si="582"/>
        <v/>
      </c>
      <c r="I2879" s="150" t="str">
        <f t="shared" si="583"/>
        <v/>
      </c>
      <c r="J2879" s="150" t="str">
        <f t="shared" si="584"/>
        <v/>
      </c>
      <c r="K2879" s="150" t="str">
        <f t="shared" si="585"/>
        <v/>
      </c>
      <c r="L2879" s="150" t="str">
        <f t="shared" si="586"/>
        <v/>
      </c>
      <c r="M2879" s="150" t="str">
        <f t="shared" si="587"/>
        <v/>
      </c>
      <c r="N2879" s="172" t="str">
        <f t="shared" si="588"/>
        <v/>
      </c>
      <c r="O2879" s="150" t="str">
        <f t="shared" si="589"/>
        <v/>
      </c>
      <c r="P2879" s="151" t="str">
        <f t="shared" si="590"/>
        <v/>
      </c>
      <c r="Q2879" s="150" t="str">
        <f t="shared" si="580"/>
        <v/>
      </c>
      <c r="R2879" s="126" t="str">
        <f t="array" ref="R2879">IF(AND(ISTEXT(E2879),D2879="TR"),_xlfn.STDEV.S(IF(Supplier=E2879,Target)),"")</f>
        <v/>
      </c>
      <c r="S2879" s="143" t="e">
        <f t="shared" si="591"/>
        <v>#VALUE!</v>
      </c>
      <c r="T2879" s="146" t="e">
        <f t="shared" si="592"/>
        <v>#VALUE!</v>
      </c>
    </row>
    <row r="2880" spans="1:20" x14ac:dyDescent="0.2">
      <c r="A2880" s="14"/>
      <c r="B2880" s="14"/>
      <c r="C2880" s="14"/>
      <c r="D2880" s="14"/>
      <c r="E2880" s="14"/>
      <c r="F2880" s="149" t="str">
        <f t="shared" si="581"/>
        <v/>
      </c>
      <c r="G2880" s="148" t="str">
        <f>IF(F2880="","",SUMIF(Supplier,Waste_Input!E2880,TotalSampleWeight))</f>
        <v/>
      </c>
      <c r="H2880" s="150" t="str">
        <f t="shared" si="582"/>
        <v/>
      </c>
      <c r="I2880" s="150" t="str">
        <f t="shared" si="583"/>
        <v/>
      </c>
      <c r="J2880" s="150" t="str">
        <f t="shared" si="584"/>
        <v/>
      </c>
      <c r="K2880" s="150" t="str">
        <f t="shared" si="585"/>
        <v/>
      </c>
      <c r="L2880" s="150" t="str">
        <f t="shared" si="586"/>
        <v/>
      </c>
      <c r="M2880" s="150" t="str">
        <f t="shared" si="587"/>
        <v/>
      </c>
      <c r="N2880" s="172" t="str">
        <f t="shared" si="588"/>
        <v/>
      </c>
      <c r="O2880" s="150" t="str">
        <f t="shared" si="589"/>
        <v/>
      </c>
      <c r="P2880" s="151" t="str">
        <f t="shared" si="590"/>
        <v/>
      </c>
      <c r="Q2880" s="150" t="str">
        <f t="shared" si="580"/>
        <v/>
      </c>
      <c r="R2880" s="126" t="str">
        <f t="array" ref="R2880">IF(AND(ISTEXT(E2880),D2880="TR"),_xlfn.STDEV.S(IF(Supplier=E2880,Target)),"")</f>
        <v/>
      </c>
      <c r="S2880" s="143" t="e">
        <f t="shared" si="591"/>
        <v>#VALUE!</v>
      </c>
      <c r="T2880" s="146" t="e">
        <f t="shared" si="592"/>
        <v>#VALUE!</v>
      </c>
    </row>
    <row r="2881" spans="1:20" x14ac:dyDescent="0.2">
      <c r="A2881" s="14"/>
      <c r="B2881" s="14"/>
      <c r="C2881" s="14"/>
      <c r="D2881" s="14"/>
      <c r="E2881" s="14"/>
      <c r="F2881" s="149" t="str">
        <f t="shared" si="581"/>
        <v/>
      </c>
      <c r="G2881" s="148" t="str">
        <f>IF(F2881="","",SUMIF(Supplier,Waste_Input!E2881,TotalSampleWeight))</f>
        <v/>
      </c>
      <c r="H2881" s="150" t="str">
        <f t="shared" si="582"/>
        <v/>
      </c>
      <c r="I2881" s="150" t="str">
        <f t="shared" si="583"/>
        <v/>
      </c>
      <c r="J2881" s="150" t="str">
        <f t="shared" si="584"/>
        <v/>
      </c>
      <c r="K2881" s="150" t="str">
        <f t="shared" si="585"/>
        <v/>
      </c>
      <c r="L2881" s="150" t="str">
        <f t="shared" si="586"/>
        <v/>
      </c>
      <c r="M2881" s="150" t="str">
        <f t="shared" si="587"/>
        <v/>
      </c>
      <c r="N2881" s="172" t="str">
        <f t="shared" si="588"/>
        <v/>
      </c>
      <c r="O2881" s="150" t="str">
        <f t="shared" si="589"/>
        <v/>
      </c>
      <c r="P2881" s="151" t="str">
        <f t="shared" si="590"/>
        <v/>
      </c>
      <c r="Q2881" s="150" t="str">
        <f t="shared" si="580"/>
        <v/>
      </c>
      <c r="R2881" s="126" t="str">
        <f t="array" ref="R2881">IF(AND(ISTEXT(E2881),D2881="TR"),_xlfn.STDEV.S(IF(Supplier=E2881,Target)),"")</f>
        <v/>
      </c>
      <c r="S2881" s="143" t="e">
        <f t="shared" si="591"/>
        <v>#VALUE!</v>
      </c>
      <c r="T2881" s="146" t="e">
        <f t="shared" si="592"/>
        <v>#VALUE!</v>
      </c>
    </row>
    <row r="2882" spans="1:20" x14ac:dyDescent="0.2">
      <c r="A2882" s="14"/>
      <c r="B2882" s="14"/>
      <c r="C2882" s="14"/>
      <c r="D2882" s="14"/>
      <c r="E2882" s="14"/>
      <c r="F2882" s="149" t="str">
        <f t="shared" si="581"/>
        <v/>
      </c>
      <c r="G2882" s="148" t="str">
        <f>IF(F2882="","",SUMIF(Supplier,Waste_Input!E2882,TotalSampleWeight))</f>
        <v/>
      </c>
      <c r="H2882" s="150" t="str">
        <f t="shared" si="582"/>
        <v/>
      </c>
      <c r="I2882" s="150" t="str">
        <f t="shared" si="583"/>
        <v/>
      </c>
      <c r="J2882" s="150" t="str">
        <f t="shared" si="584"/>
        <v/>
      </c>
      <c r="K2882" s="150" t="str">
        <f t="shared" si="585"/>
        <v/>
      </c>
      <c r="L2882" s="150" t="str">
        <f t="shared" si="586"/>
        <v/>
      </c>
      <c r="M2882" s="150" t="str">
        <f t="shared" si="587"/>
        <v/>
      </c>
      <c r="N2882" s="172" t="str">
        <f t="shared" si="588"/>
        <v/>
      </c>
      <c r="O2882" s="150" t="str">
        <f t="shared" si="589"/>
        <v/>
      </c>
      <c r="P2882" s="151" t="str">
        <f t="shared" si="590"/>
        <v/>
      </c>
      <c r="Q2882" s="150" t="str">
        <f t="shared" ref="Q2882:Q2945" si="593">IFERROR(IF(AND(ISTEXT(E2882),D2882="TR"),AVERAGEIF(Supplier,E2882,Fragments),""),"")</f>
        <v/>
      </c>
      <c r="R2882" s="126" t="str">
        <f t="array" ref="R2882">IF(AND(ISTEXT(E2882),D2882="TR"),_xlfn.STDEV.S(IF(Supplier=E2882,Target)),"")</f>
        <v/>
      </c>
      <c r="S2882" s="143" t="e">
        <f t="shared" si="591"/>
        <v>#VALUE!</v>
      </c>
      <c r="T2882" s="146" t="e">
        <f t="shared" si="592"/>
        <v>#VALUE!</v>
      </c>
    </row>
    <row r="2883" spans="1:20" x14ac:dyDescent="0.2">
      <c r="A2883" s="14"/>
      <c r="B2883" s="14"/>
      <c r="C2883" s="14"/>
      <c r="D2883" s="14"/>
      <c r="E2883" s="14"/>
      <c r="F2883" s="149" t="str">
        <f t="shared" ref="F2883:F2946" si="594">IF(AND(ISTEXT(E2883),D2883="TR"),COUNTIF(Supplier,"*"&amp;E2883&amp;"*"),"")</f>
        <v/>
      </c>
      <c r="G2883" s="148" t="str">
        <f>IF(F2883="","",SUMIF(Supplier,Waste_Input!E2883,TotalSampleWeight))</f>
        <v/>
      </c>
      <c r="H2883" s="150" t="str">
        <f t="shared" ref="H2883:H2946" si="595">IFERROR(IF(AND(ISTEXT(E2883),D2883="TR"),AVERAGEIF(Supplier,E2883,Plastic),""),"")</f>
        <v/>
      </c>
      <c r="I2883" s="150" t="str">
        <f t="shared" ref="I2883:I2946" si="596">IFERROR(IF(AND(ISTEXT(E2883),D2883="TR"),AVERAGEIF(Supplier,E2883,Glass),""),"")</f>
        <v/>
      </c>
      <c r="J2883" s="150" t="str">
        <f t="shared" ref="J2883:J2946" si="597">IFERROR(IF(AND(ISTEXT(E2883),D2883="TR"),AVERAGEIF(Supplier,E2883,Paper),""),"")</f>
        <v/>
      </c>
      <c r="K2883" s="150" t="str">
        <f t="shared" ref="K2883:K2946" si="598">IFERROR(IF(AND(ISTEXT(E2883),D2883="TR"),AVERAGEIF(Supplier,E2883,Cardboard),""),"")</f>
        <v/>
      </c>
      <c r="L2883" s="150" t="str">
        <f t="shared" ref="L2883:L2946" si="599">IFERROR(IF(AND(ISTEXT(E2883),D2883="TR"),AVERAGEIF(Supplier,E2883,Metals),""),"")</f>
        <v/>
      </c>
      <c r="M2883" s="150" t="str">
        <f t="shared" ref="M2883:M2946" si="600">IFERROR(IF(AND(ISTEXT(E2883),D2883="TR"),AVERAGEIF(Supplier,E2883,Target),""),"")</f>
        <v/>
      </c>
      <c r="N2883" s="172" t="str">
        <f t="shared" ref="N2883:N2946" si="601">IFERROR(R2883,"")</f>
        <v/>
      </c>
      <c r="O2883" s="150" t="str">
        <f t="shared" ref="O2883:O2946" si="602">IFERROR(IF(AND(ISTEXT(E2883),D2883="TR"), AVERAGEIF(Supplier,E2883,NonTarget),""),"")</f>
        <v/>
      </c>
      <c r="P2883" s="151" t="str">
        <f t="shared" ref="P2883:P2946" si="603">IFERROR(IF(AND(ISTEXT(E2883),D2883="TR"),AVERAGEIF(Supplier,E2883,NonRecycable),""),"")</f>
        <v/>
      </c>
      <c r="Q2883" s="150" t="str">
        <f t="shared" si="593"/>
        <v/>
      </c>
      <c r="R2883" s="126" t="str">
        <f t="array" ref="R2883">IF(AND(ISTEXT(E2883),D2883="TR"),_xlfn.STDEV.S(IF(Supplier=E2883,Target)),"")</f>
        <v/>
      </c>
      <c r="S2883" s="143" t="e">
        <f t="shared" ref="S2883:S2946" si="604">F2883-ROUNDDOWN(C2883/125,0)</f>
        <v>#VALUE!</v>
      </c>
      <c r="T2883" s="146" t="e">
        <f t="shared" ref="T2883:T2946" si="605">G2883/F2883</f>
        <v>#VALUE!</v>
      </c>
    </row>
    <row r="2884" spans="1:20" x14ac:dyDescent="0.2">
      <c r="A2884" s="14"/>
      <c r="B2884" s="14"/>
      <c r="C2884" s="14"/>
      <c r="D2884" s="14"/>
      <c r="E2884" s="14"/>
      <c r="F2884" s="149" t="str">
        <f t="shared" si="594"/>
        <v/>
      </c>
      <c r="G2884" s="148" t="str">
        <f>IF(F2884="","",SUMIF(Supplier,Waste_Input!E2884,TotalSampleWeight))</f>
        <v/>
      </c>
      <c r="H2884" s="150" t="str">
        <f t="shared" si="595"/>
        <v/>
      </c>
      <c r="I2884" s="150" t="str">
        <f t="shared" si="596"/>
        <v/>
      </c>
      <c r="J2884" s="150" t="str">
        <f t="shared" si="597"/>
        <v/>
      </c>
      <c r="K2884" s="150" t="str">
        <f t="shared" si="598"/>
        <v/>
      </c>
      <c r="L2884" s="150" t="str">
        <f t="shared" si="599"/>
        <v/>
      </c>
      <c r="M2884" s="150" t="str">
        <f t="shared" si="600"/>
        <v/>
      </c>
      <c r="N2884" s="172" t="str">
        <f t="shared" si="601"/>
        <v/>
      </c>
      <c r="O2884" s="150" t="str">
        <f t="shared" si="602"/>
        <v/>
      </c>
      <c r="P2884" s="151" t="str">
        <f t="shared" si="603"/>
        <v/>
      </c>
      <c r="Q2884" s="150" t="str">
        <f t="shared" si="593"/>
        <v/>
      </c>
      <c r="R2884" s="126" t="str">
        <f t="array" ref="R2884">IF(AND(ISTEXT(E2884),D2884="TR"),_xlfn.STDEV.S(IF(Supplier=E2884,Target)),"")</f>
        <v/>
      </c>
      <c r="S2884" s="143" t="e">
        <f t="shared" si="604"/>
        <v>#VALUE!</v>
      </c>
      <c r="T2884" s="146" t="e">
        <f t="shared" si="605"/>
        <v>#VALUE!</v>
      </c>
    </row>
    <row r="2885" spans="1:20" x14ac:dyDescent="0.2">
      <c r="A2885" s="14"/>
      <c r="B2885" s="14"/>
      <c r="C2885" s="14"/>
      <c r="D2885" s="14"/>
      <c r="E2885" s="14"/>
      <c r="F2885" s="149" t="str">
        <f t="shared" si="594"/>
        <v/>
      </c>
      <c r="G2885" s="148" t="str">
        <f>IF(F2885="","",SUMIF(Supplier,Waste_Input!E2885,TotalSampleWeight))</f>
        <v/>
      </c>
      <c r="H2885" s="150" t="str">
        <f t="shared" si="595"/>
        <v/>
      </c>
      <c r="I2885" s="150" t="str">
        <f t="shared" si="596"/>
        <v/>
      </c>
      <c r="J2885" s="150" t="str">
        <f t="shared" si="597"/>
        <v/>
      </c>
      <c r="K2885" s="150" t="str">
        <f t="shared" si="598"/>
        <v/>
      </c>
      <c r="L2885" s="150" t="str">
        <f t="shared" si="599"/>
        <v/>
      </c>
      <c r="M2885" s="150" t="str">
        <f t="shared" si="600"/>
        <v/>
      </c>
      <c r="N2885" s="172" t="str">
        <f t="shared" si="601"/>
        <v/>
      </c>
      <c r="O2885" s="150" t="str">
        <f t="shared" si="602"/>
        <v/>
      </c>
      <c r="P2885" s="151" t="str">
        <f t="shared" si="603"/>
        <v/>
      </c>
      <c r="Q2885" s="150" t="str">
        <f t="shared" si="593"/>
        <v/>
      </c>
      <c r="R2885" s="126" t="str">
        <f t="array" ref="R2885">IF(AND(ISTEXT(E2885),D2885="TR"),_xlfn.STDEV.S(IF(Supplier=E2885,Target)),"")</f>
        <v/>
      </c>
      <c r="S2885" s="143" t="e">
        <f t="shared" si="604"/>
        <v>#VALUE!</v>
      </c>
      <c r="T2885" s="146" t="e">
        <f t="shared" si="605"/>
        <v>#VALUE!</v>
      </c>
    </row>
    <row r="2886" spans="1:20" x14ac:dyDescent="0.2">
      <c r="A2886" s="14"/>
      <c r="B2886" s="14"/>
      <c r="C2886" s="14"/>
      <c r="D2886" s="14"/>
      <c r="E2886" s="14"/>
      <c r="F2886" s="149" t="str">
        <f t="shared" si="594"/>
        <v/>
      </c>
      <c r="G2886" s="148" t="str">
        <f>IF(F2886="","",SUMIF(Supplier,Waste_Input!E2886,TotalSampleWeight))</f>
        <v/>
      </c>
      <c r="H2886" s="150" t="str">
        <f t="shared" si="595"/>
        <v/>
      </c>
      <c r="I2886" s="150" t="str">
        <f t="shared" si="596"/>
        <v/>
      </c>
      <c r="J2886" s="150" t="str">
        <f t="shared" si="597"/>
        <v/>
      </c>
      <c r="K2886" s="150" t="str">
        <f t="shared" si="598"/>
        <v/>
      </c>
      <c r="L2886" s="150" t="str">
        <f t="shared" si="599"/>
        <v/>
      </c>
      <c r="M2886" s="150" t="str">
        <f t="shared" si="600"/>
        <v/>
      </c>
      <c r="N2886" s="172" t="str">
        <f t="shared" si="601"/>
        <v/>
      </c>
      <c r="O2886" s="150" t="str">
        <f t="shared" si="602"/>
        <v/>
      </c>
      <c r="P2886" s="151" t="str">
        <f t="shared" si="603"/>
        <v/>
      </c>
      <c r="Q2886" s="150" t="str">
        <f t="shared" si="593"/>
        <v/>
      </c>
      <c r="R2886" s="126" t="str">
        <f t="array" ref="R2886">IF(AND(ISTEXT(E2886),D2886="TR"),_xlfn.STDEV.S(IF(Supplier=E2886,Target)),"")</f>
        <v/>
      </c>
      <c r="S2886" s="143" t="e">
        <f t="shared" si="604"/>
        <v>#VALUE!</v>
      </c>
      <c r="T2886" s="146" t="e">
        <f t="shared" si="605"/>
        <v>#VALUE!</v>
      </c>
    </row>
    <row r="2887" spans="1:20" x14ac:dyDescent="0.2">
      <c r="A2887" s="14"/>
      <c r="B2887" s="14"/>
      <c r="C2887" s="14"/>
      <c r="D2887" s="14"/>
      <c r="E2887" s="14"/>
      <c r="F2887" s="149" t="str">
        <f t="shared" si="594"/>
        <v/>
      </c>
      <c r="G2887" s="148" t="str">
        <f>IF(F2887="","",SUMIF(Supplier,Waste_Input!E2887,TotalSampleWeight))</f>
        <v/>
      </c>
      <c r="H2887" s="150" t="str">
        <f t="shared" si="595"/>
        <v/>
      </c>
      <c r="I2887" s="150" t="str">
        <f t="shared" si="596"/>
        <v/>
      </c>
      <c r="J2887" s="150" t="str">
        <f t="shared" si="597"/>
        <v/>
      </c>
      <c r="K2887" s="150" t="str">
        <f t="shared" si="598"/>
        <v/>
      </c>
      <c r="L2887" s="150" t="str">
        <f t="shared" si="599"/>
        <v/>
      </c>
      <c r="M2887" s="150" t="str">
        <f t="shared" si="600"/>
        <v/>
      </c>
      <c r="N2887" s="172" t="str">
        <f t="shared" si="601"/>
        <v/>
      </c>
      <c r="O2887" s="150" t="str">
        <f t="shared" si="602"/>
        <v/>
      </c>
      <c r="P2887" s="151" t="str">
        <f t="shared" si="603"/>
        <v/>
      </c>
      <c r="Q2887" s="150" t="str">
        <f t="shared" si="593"/>
        <v/>
      </c>
      <c r="R2887" s="126" t="str">
        <f t="array" ref="R2887">IF(AND(ISTEXT(E2887),D2887="TR"),_xlfn.STDEV.S(IF(Supplier=E2887,Target)),"")</f>
        <v/>
      </c>
      <c r="S2887" s="143" t="e">
        <f t="shared" si="604"/>
        <v>#VALUE!</v>
      </c>
      <c r="T2887" s="146" t="e">
        <f t="shared" si="605"/>
        <v>#VALUE!</v>
      </c>
    </row>
    <row r="2888" spans="1:20" x14ac:dyDescent="0.2">
      <c r="A2888" s="14"/>
      <c r="B2888" s="14"/>
      <c r="C2888" s="14"/>
      <c r="D2888" s="14"/>
      <c r="E2888" s="14"/>
      <c r="F2888" s="149" t="str">
        <f t="shared" si="594"/>
        <v/>
      </c>
      <c r="G2888" s="148" t="str">
        <f>IF(F2888="","",SUMIF(Supplier,Waste_Input!E2888,TotalSampleWeight))</f>
        <v/>
      </c>
      <c r="H2888" s="150" t="str">
        <f t="shared" si="595"/>
        <v/>
      </c>
      <c r="I2888" s="150" t="str">
        <f t="shared" si="596"/>
        <v/>
      </c>
      <c r="J2888" s="150" t="str">
        <f t="shared" si="597"/>
        <v/>
      </c>
      <c r="K2888" s="150" t="str">
        <f t="shared" si="598"/>
        <v/>
      </c>
      <c r="L2888" s="150" t="str">
        <f t="shared" si="599"/>
        <v/>
      </c>
      <c r="M2888" s="150" t="str">
        <f t="shared" si="600"/>
        <v/>
      </c>
      <c r="N2888" s="172" t="str">
        <f t="shared" si="601"/>
        <v/>
      </c>
      <c r="O2888" s="150" t="str">
        <f t="shared" si="602"/>
        <v/>
      </c>
      <c r="P2888" s="151" t="str">
        <f t="shared" si="603"/>
        <v/>
      </c>
      <c r="Q2888" s="150" t="str">
        <f t="shared" si="593"/>
        <v/>
      </c>
      <c r="R2888" s="126" t="str">
        <f t="array" ref="R2888">IF(AND(ISTEXT(E2888),D2888="TR"),_xlfn.STDEV.S(IF(Supplier=E2888,Target)),"")</f>
        <v/>
      </c>
      <c r="S2888" s="143" t="e">
        <f t="shared" si="604"/>
        <v>#VALUE!</v>
      </c>
      <c r="T2888" s="146" t="e">
        <f t="shared" si="605"/>
        <v>#VALUE!</v>
      </c>
    </row>
    <row r="2889" spans="1:20" x14ac:dyDescent="0.2">
      <c r="A2889" s="14"/>
      <c r="B2889" s="14"/>
      <c r="C2889" s="14"/>
      <c r="D2889" s="14"/>
      <c r="E2889" s="14"/>
      <c r="F2889" s="149" t="str">
        <f t="shared" si="594"/>
        <v/>
      </c>
      <c r="G2889" s="148" t="str">
        <f>IF(F2889="","",SUMIF(Supplier,Waste_Input!E2889,TotalSampleWeight))</f>
        <v/>
      </c>
      <c r="H2889" s="150" t="str">
        <f t="shared" si="595"/>
        <v/>
      </c>
      <c r="I2889" s="150" t="str">
        <f t="shared" si="596"/>
        <v/>
      </c>
      <c r="J2889" s="150" t="str">
        <f t="shared" si="597"/>
        <v/>
      </c>
      <c r="K2889" s="150" t="str">
        <f t="shared" si="598"/>
        <v/>
      </c>
      <c r="L2889" s="150" t="str">
        <f t="shared" si="599"/>
        <v/>
      </c>
      <c r="M2889" s="150" t="str">
        <f t="shared" si="600"/>
        <v/>
      </c>
      <c r="N2889" s="172" t="str">
        <f t="shared" si="601"/>
        <v/>
      </c>
      <c r="O2889" s="150" t="str">
        <f t="shared" si="602"/>
        <v/>
      </c>
      <c r="P2889" s="151" t="str">
        <f t="shared" si="603"/>
        <v/>
      </c>
      <c r="Q2889" s="150" t="str">
        <f t="shared" si="593"/>
        <v/>
      </c>
      <c r="R2889" s="126" t="str">
        <f t="array" ref="R2889">IF(AND(ISTEXT(E2889),D2889="TR"),_xlfn.STDEV.S(IF(Supplier=E2889,Target)),"")</f>
        <v/>
      </c>
      <c r="S2889" s="143" t="e">
        <f t="shared" si="604"/>
        <v>#VALUE!</v>
      </c>
      <c r="T2889" s="146" t="e">
        <f t="shared" si="605"/>
        <v>#VALUE!</v>
      </c>
    </row>
    <row r="2890" spans="1:20" x14ac:dyDescent="0.2">
      <c r="A2890" s="14"/>
      <c r="B2890" s="14"/>
      <c r="C2890" s="14"/>
      <c r="D2890" s="14"/>
      <c r="E2890" s="14"/>
      <c r="F2890" s="149" t="str">
        <f t="shared" si="594"/>
        <v/>
      </c>
      <c r="G2890" s="148" t="str">
        <f>IF(F2890="","",SUMIF(Supplier,Waste_Input!E2890,TotalSampleWeight))</f>
        <v/>
      </c>
      <c r="H2890" s="150" t="str">
        <f t="shared" si="595"/>
        <v/>
      </c>
      <c r="I2890" s="150" t="str">
        <f t="shared" si="596"/>
        <v/>
      </c>
      <c r="J2890" s="150" t="str">
        <f t="shared" si="597"/>
        <v/>
      </c>
      <c r="K2890" s="150" t="str">
        <f t="shared" si="598"/>
        <v/>
      </c>
      <c r="L2890" s="150" t="str">
        <f t="shared" si="599"/>
        <v/>
      </c>
      <c r="M2890" s="150" t="str">
        <f t="shared" si="600"/>
        <v/>
      </c>
      <c r="N2890" s="172" t="str">
        <f t="shared" si="601"/>
        <v/>
      </c>
      <c r="O2890" s="150" t="str">
        <f t="shared" si="602"/>
        <v/>
      </c>
      <c r="P2890" s="151" t="str">
        <f t="shared" si="603"/>
        <v/>
      </c>
      <c r="Q2890" s="150" t="str">
        <f t="shared" si="593"/>
        <v/>
      </c>
      <c r="R2890" s="126" t="str">
        <f t="array" ref="R2890">IF(AND(ISTEXT(E2890),D2890="TR"),_xlfn.STDEV.S(IF(Supplier=E2890,Target)),"")</f>
        <v/>
      </c>
      <c r="S2890" s="143" t="e">
        <f t="shared" si="604"/>
        <v>#VALUE!</v>
      </c>
      <c r="T2890" s="146" t="e">
        <f t="shared" si="605"/>
        <v>#VALUE!</v>
      </c>
    </row>
    <row r="2891" spans="1:20" x14ac:dyDescent="0.2">
      <c r="A2891" s="14"/>
      <c r="B2891" s="14"/>
      <c r="C2891" s="14"/>
      <c r="D2891" s="14"/>
      <c r="E2891" s="14"/>
      <c r="F2891" s="149" t="str">
        <f t="shared" si="594"/>
        <v/>
      </c>
      <c r="G2891" s="148" t="str">
        <f>IF(F2891="","",SUMIF(Supplier,Waste_Input!E2891,TotalSampleWeight))</f>
        <v/>
      </c>
      <c r="H2891" s="150" t="str">
        <f t="shared" si="595"/>
        <v/>
      </c>
      <c r="I2891" s="150" t="str">
        <f t="shared" si="596"/>
        <v/>
      </c>
      <c r="J2891" s="150" t="str">
        <f t="shared" si="597"/>
        <v/>
      </c>
      <c r="K2891" s="150" t="str">
        <f t="shared" si="598"/>
        <v/>
      </c>
      <c r="L2891" s="150" t="str">
        <f t="shared" si="599"/>
        <v/>
      </c>
      <c r="M2891" s="150" t="str">
        <f t="shared" si="600"/>
        <v/>
      </c>
      <c r="N2891" s="172" t="str">
        <f t="shared" si="601"/>
        <v/>
      </c>
      <c r="O2891" s="150" t="str">
        <f t="shared" si="602"/>
        <v/>
      </c>
      <c r="P2891" s="151" t="str">
        <f t="shared" si="603"/>
        <v/>
      </c>
      <c r="Q2891" s="150" t="str">
        <f t="shared" si="593"/>
        <v/>
      </c>
      <c r="R2891" s="126" t="str">
        <f t="array" ref="R2891">IF(AND(ISTEXT(E2891),D2891="TR"),_xlfn.STDEV.S(IF(Supplier=E2891,Target)),"")</f>
        <v/>
      </c>
      <c r="S2891" s="143" t="e">
        <f t="shared" si="604"/>
        <v>#VALUE!</v>
      </c>
      <c r="T2891" s="146" t="e">
        <f t="shared" si="605"/>
        <v>#VALUE!</v>
      </c>
    </row>
    <row r="2892" spans="1:20" x14ac:dyDescent="0.2">
      <c r="A2892" s="14"/>
      <c r="B2892" s="14"/>
      <c r="C2892" s="14"/>
      <c r="D2892" s="14"/>
      <c r="E2892" s="14"/>
      <c r="F2892" s="149" t="str">
        <f t="shared" si="594"/>
        <v/>
      </c>
      <c r="G2892" s="148" t="str">
        <f>IF(F2892="","",SUMIF(Supplier,Waste_Input!E2892,TotalSampleWeight))</f>
        <v/>
      </c>
      <c r="H2892" s="150" t="str">
        <f t="shared" si="595"/>
        <v/>
      </c>
      <c r="I2892" s="150" t="str">
        <f t="shared" si="596"/>
        <v/>
      </c>
      <c r="J2892" s="150" t="str">
        <f t="shared" si="597"/>
        <v/>
      </c>
      <c r="K2892" s="150" t="str">
        <f t="shared" si="598"/>
        <v/>
      </c>
      <c r="L2892" s="150" t="str">
        <f t="shared" si="599"/>
        <v/>
      </c>
      <c r="M2892" s="150" t="str">
        <f t="shared" si="600"/>
        <v/>
      </c>
      <c r="N2892" s="172" t="str">
        <f t="shared" si="601"/>
        <v/>
      </c>
      <c r="O2892" s="150" t="str">
        <f t="shared" si="602"/>
        <v/>
      </c>
      <c r="P2892" s="151" t="str">
        <f t="shared" si="603"/>
        <v/>
      </c>
      <c r="Q2892" s="150" t="str">
        <f t="shared" si="593"/>
        <v/>
      </c>
      <c r="R2892" s="126" t="str">
        <f t="array" ref="R2892">IF(AND(ISTEXT(E2892),D2892="TR"),_xlfn.STDEV.S(IF(Supplier=E2892,Target)),"")</f>
        <v/>
      </c>
      <c r="S2892" s="143" t="e">
        <f t="shared" si="604"/>
        <v>#VALUE!</v>
      </c>
      <c r="T2892" s="146" t="e">
        <f t="shared" si="605"/>
        <v>#VALUE!</v>
      </c>
    </row>
    <row r="2893" spans="1:20" x14ac:dyDescent="0.2">
      <c r="A2893" s="14"/>
      <c r="B2893" s="14"/>
      <c r="C2893" s="14"/>
      <c r="D2893" s="14"/>
      <c r="E2893" s="14"/>
      <c r="F2893" s="149" t="str">
        <f t="shared" si="594"/>
        <v/>
      </c>
      <c r="G2893" s="148" t="str">
        <f>IF(F2893="","",SUMIF(Supplier,Waste_Input!E2893,TotalSampleWeight))</f>
        <v/>
      </c>
      <c r="H2893" s="150" t="str">
        <f t="shared" si="595"/>
        <v/>
      </c>
      <c r="I2893" s="150" t="str">
        <f t="shared" si="596"/>
        <v/>
      </c>
      <c r="J2893" s="150" t="str">
        <f t="shared" si="597"/>
        <v/>
      </c>
      <c r="K2893" s="150" t="str">
        <f t="shared" si="598"/>
        <v/>
      </c>
      <c r="L2893" s="150" t="str">
        <f t="shared" si="599"/>
        <v/>
      </c>
      <c r="M2893" s="150" t="str">
        <f t="shared" si="600"/>
        <v/>
      </c>
      <c r="N2893" s="172" t="str">
        <f t="shared" si="601"/>
        <v/>
      </c>
      <c r="O2893" s="150" t="str">
        <f t="shared" si="602"/>
        <v/>
      </c>
      <c r="P2893" s="151" t="str">
        <f t="shared" si="603"/>
        <v/>
      </c>
      <c r="Q2893" s="150" t="str">
        <f t="shared" si="593"/>
        <v/>
      </c>
      <c r="R2893" s="126" t="str">
        <f t="array" ref="R2893">IF(AND(ISTEXT(E2893),D2893="TR"),_xlfn.STDEV.S(IF(Supplier=E2893,Target)),"")</f>
        <v/>
      </c>
      <c r="S2893" s="143" t="e">
        <f t="shared" si="604"/>
        <v>#VALUE!</v>
      </c>
      <c r="T2893" s="146" t="e">
        <f t="shared" si="605"/>
        <v>#VALUE!</v>
      </c>
    </row>
    <row r="2894" spans="1:20" x14ac:dyDescent="0.2">
      <c r="A2894" s="14"/>
      <c r="B2894" s="14"/>
      <c r="C2894" s="14"/>
      <c r="D2894" s="14"/>
      <c r="E2894" s="14"/>
      <c r="F2894" s="149" t="str">
        <f t="shared" si="594"/>
        <v/>
      </c>
      <c r="G2894" s="148" t="str">
        <f>IF(F2894="","",SUMIF(Supplier,Waste_Input!E2894,TotalSampleWeight))</f>
        <v/>
      </c>
      <c r="H2894" s="150" t="str">
        <f t="shared" si="595"/>
        <v/>
      </c>
      <c r="I2894" s="150" t="str">
        <f t="shared" si="596"/>
        <v/>
      </c>
      <c r="J2894" s="150" t="str">
        <f t="shared" si="597"/>
        <v/>
      </c>
      <c r="K2894" s="150" t="str">
        <f t="shared" si="598"/>
        <v/>
      </c>
      <c r="L2894" s="150" t="str">
        <f t="shared" si="599"/>
        <v/>
      </c>
      <c r="M2894" s="150" t="str">
        <f t="shared" si="600"/>
        <v/>
      </c>
      <c r="N2894" s="172" t="str">
        <f t="shared" si="601"/>
        <v/>
      </c>
      <c r="O2894" s="150" t="str">
        <f t="shared" si="602"/>
        <v/>
      </c>
      <c r="P2894" s="151" t="str">
        <f t="shared" si="603"/>
        <v/>
      </c>
      <c r="Q2894" s="150" t="str">
        <f t="shared" si="593"/>
        <v/>
      </c>
      <c r="R2894" s="126" t="str">
        <f t="array" ref="R2894">IF(AND(ISTEXT(E2894),D2894="TR"),_xlfn.STDEV.S(IF(Supplier=E2894,Target)),"")</f>
        <v/>
      </c>
      <c r="S2894" s="143" t="e">
        <f t="shared" si="604"/>
        <v>#VALUE!</v>
      </c>
      <c r="T2894" s="146" t="e">
        <f t="shared" si="605"/>
        <v>#VALUE!</v>
      </c>
    </row>
    <row r="2895" spans="1:20" x14ac:dyDescent="0.2">
      <c r="A2895" s="14"/>
      <c r="B2895" s="14"/>
      <c r="C2895" s="14"/>
      <c r="D2895" s="14"/>
      <c r="E2895" s="14"/>
      <c r="F2895" s="149" t="str">
        <f t="shared" si="594"/>
        <v/>
      </c>
      <c r="G2895" s="148" t="str">
        <f>IF(F2895="","",SUMIF(Supplier,Waste_Input!E2895,TotalSampleWeight))</f>
        <v/>
      </c>
      <c r="H2895" s="150" t="str">
        <f t="shared" si="595"/>
        <v/>
      </c>
      <c r="I2895" s="150" t="str">
        <f t="shared" si="596"/>
        <v/>
      </c>
      <c r="J2895" s="150" t="str">
        <f t="shared" si="597"/>
        <v/>
      </c>
      <c r="K2895" s="150" t="str">
        <f t="shared" si="598"/>
        <v/>
      </c>
      <c r="L2895" s="150" t="str">
        <f t="shared" si="599"/>
        <v/>
      </c>
      <c r="M2895" s="150" t="str">
        <f t="shared" si="600"/>
        <v/>
      </c>
      <c r="N2895" s="172" t="str">
        <f t="shared" si="601"/>
        <v/>
      </c>
      <c r="O2895" s="150" t="str">
        <f t="shared" si="602"/>
        <v/>
      </c>
      <c r="P2895" s="151" t="str">
        <f t="shared" si="603"/>
        <v/>
      </c>
      <c r="Q2895" s="150" t="str">
        <f t="shared" si="593"/>
        <v/>
      </c>
      <c r="R2895" s="126" t="str">
        <f t="array" ref="R2895">IF(AND(ISTEXT(E2895),D2895="TR"),_xlfn.STDEV.S(IF(Supplier=E2895,Target)),"")</f>
        <v/>
      </c>
      <c r="S2895" s="143" t="e">
        <f t="shared" si="604"/>
        <v>#VALUE!</v>
      </c>
      <c r="T2895" s="146" t="e">
        <f t="shared" si="605"/>
        <v>#VALUE!</v>
      </c>
    </row>
    <row r="2896" spans="1:20" x14ac:dyDescent="0.2">
      <c r="A2896" s="14"/>
      <c r="B2896" s="14"/>
      <c r="C2896" s="14"/>
      <c r="D2896" s="14"/>
      <c r="E2896" s="14"/>
      <c r="F2896" s="149" t="str">
        <f t="shared" si="594"/>
        <v/>
      </c>
      <c r="G2896" s="148" t="str">
        <f>IF(F2896="","",SUMIF(Supplier,Waste_Input!E2896,TotalSampleWeight))</f>
        <v/>
      </c>
      <c r="H2896" s="150" t="str">
        <f t="shared" si="595"/>
        <v/>
      </c>
      <c r="I2896" s="150" t="str">
        <f t="shared" si="596"/>
        <v/>
      </c>
      <c r="J2896" s="150" t="str">
        <f t="shared" si="597"/>
        <v/>
      </c>
      <c r="K2896" s="150" t="str">
        <f t="shared" si="598"/>
        <v/>
      </c>
      <c r="L2896" s="150" t="str">
        <f t="shared" si="599"/>
        <v/>
      </c>
      <c r="M2896" s="150" t="str">
        <f t="shared" si="600"/>
        <v/>
      </c>
      <c r="N2896" s="172" t="str">
        <f t="shared" si="601"/>
        <v/>
      </c>
      <c r="O2896" s="150" t="str">
        <f t="shared" si="602"/>
        <v/>
      </c>
      <c r="P2896" s="151" t="str">
        <f t="shared" si="603"/>
        <v/>
      </c>
      <c r="Q2896" s="150" t="str">
        <f t="shared" si="593"/>
        <v/>
      </c>
      <c r="R2896" s="126" t="str">
        <f t="array" ref="R2896">IF(AND(ISTEXT(E2896),D2896="TR"),_xlfn.STDEV.S(IF(Supplier=E2896,Target)),"")</f>
        <v/>
      </c>
      <c r="S2896" s="143" t="e">
        <f t="shared" si="604"/>
        <v>#VALUE!</v>
      </c>
      <c r="T2896" s="146" t="e">
        <f t="shared" si="605"/>
        <v>#VALUE!</v>
      </c>
    </row>
    <row r="2897" spans="1:20" x14ac:dyDescent="0.2">
      <c r="A2897" s="14"/>
      <c r="B2897" s="14"/>
      <c r="C2897" s="14"/>
      <c r="D2897" s="14"/>
      <c r="E2897" s="14"/>
      <c r="F2897" s="149" t="str">
        <f t="shared" si="594"/>
        <v/>
      </c>
      <c r="G2897" s="148" t="str">
        <f>IF(F2897="","",SUMIF(Supplier,Waste_Input!E2897,TotalSampleWeight))</f>
        <v/>
      </c>
      <c r="H2897" s="150" t="str">
        <f t="shared" si="595"/>
        <v/>
      </c>
      <c r="I2897" s="150" t="str">
        <f t="shared" si="596"/>
        <v/>
      </c>
      <c r="J2897" s="150" t="str">
        <f t="shared" si="597"/>
        <v/>
      </c>
      <c r="K2897" s="150" t="str">
        <f t="shared" si="598"/>
        <v/>
      </c>
      <c r="L2897" s="150" t="str">
        <f t="shared" si="599"/>
        <v/>
      </c>
      <c r="M2897" s="150" t="str">
        <f t="shared" si="600"/>
        <v/>
      </c>
      <c r="N2897" s="172" t="str">
        <f t="shared" si="601"/>
        <v/>
      </c>
      <c r="O2897" s="150" t="str">
        <f t="shared" si="602"/>
        <v/>
      </c>
      <c r="P2897" s="151" t="str">
        <f t="shared" si="603"/>
        <v/>
      </c>
      <c r="Q2897" s="150" t="str">
        <f t="shared" si="593"/>
        <v/>
      </c>
      <c r="R2897" s="126" t="str">
        <f t="array" ref="R2897">IF(AND(ISTEXT(E2897),D2897="TR"),_xlfn.STDEV.S(IF(Supplier=E2897,Target)),"")</f>
        <v/>
      </c>
      <c r="S2897" s="143" t="e">
        <f t="shared" si="604"/>
        <v>#VALUE!</v>
      </c>
      <c r="T2897" s="146" t="e">
        <f t="shared" si="605"/>
        <v>#VALUE!</v>
      </c>
    </row>
    <row r="2898" spans="1:20" x14ac:dyDescent="0.2">
      <c r="A2898" s="14"/>
      <c r="B2898" s="14"/>
      <c r="C2898" s="14"/>
      <c r="D2898" s="14"/>
      <c r="E2898" s="14"/>
      <c r="F2898" s="149" t="str">
        <f t="shared" si="594"/>
        <v/>
      </c>
      <c r="G2898" s="148" t="str">
        <f>IF(F2898="","",SUMIF(Supplier,Waste_Input!E2898,TotalSampleWeight))</f>
        <v/>
      </c>
      <c r="H2898" s="150" t="str">
        <f t="shared" si="595"/>
        <v/>
      </c>
      <c r="I2898" s="150" t="str">
        <f t="shared" si="596"/>
        <v/>
      </c>
      <c r="J2898" s="150" t="str">
        <f t="shared" si="597"/>
        <v/>
      </c>
      <c r="K2898" s="150" t="str">
        <f t="shared" si="598"/>
        <v/>
      </c>
      <c r="L2898" s="150" t="str">
        <f t="shared" si="599"/>
        <v/>
      </c>
      <c r="M2898" s="150" t="str">
        <f t="shared" si="600"/>
        <v/>
      </c>
      <c r="N2898" s="172" t="str">
        <f t="shared" si="601"/>
        <v/>
      </c>
      <c r="O2898" s="150" t="str">
        <f t="shared" si="602"/>
        <v/>
      </c>
      <c r="P2898" s="151" t="str">
        <f t="shared" si="603"/>
        <v/>
      </c>
      <c r="Q2898" s="150" t="str">
        <f t="shared" si="593"/>
        <v/>
      </c>
      <c r="R2898" s="126" t="str">
        <f t="array" ref="R2898">IF(AND(ISTEXT(E2898),D2898="TR"),_xlfn.STDEV.S(IF(Supplier=E2898,Target)),"")</f>
        <v/>
      </c>
      <c r="S2898" s="143" t="e">
        <f t="shared" si="604"/>
        <v>#VALUE!</v>
      </c>
      <c r="T2898" s="146" t="e">
        <f t="shared" si="605"/>
        <v>#VALUE!</v>
      </c>
    </row>
    <row r="2899" spans="1:20" x14ac:dyDescent="0.2">
      <c r="A2899" s="14"/>
      <c r="B2899" s="14"/>
      <c r="C2899" s="14"/>
      <c r="D2899" s="14"/>
      <c r="E2899" s="14"/>
      <c r="F2899" s="149" t="str">
        <f t="shared" si="594"/>
        <v/>
      </c>
      <c r="G2899" s="148" t="str">
        <f>IF(F2899="","",SUMIF(Supplier,Waste_Input!E2899,TotalSampleWeight))</f>
        <v/>
      </c>
      <c r="H2899" s="150" t="str">
        <f t="shared" si="595"/>
        <v/>
      </c>
      <c r="I2899" s="150" t="str">
        <f t="shared" si="596"/>
        <v/>
      </c>
      <c r="J2899" s="150" t="str">
        <f t="shared" si="597"/>
        <v/>
      </c>
      <c r="K2899" s="150" t="str">
        <f t="shared" si="598"/>
        <v/>
      </c>
      <c r="L2899" s="150" t="str">
        <f t="shared" si="599"/>
        <v/>
      </c>
      <c r="M2899" s="150" t="str">
        <f t="shared" si="600"/>
        <v/>
      </c>
      <c r="N2899" s="172" t="str">
        <f t="shared" si="601"/>
        <v/>
      </c>
      <c r="O2899" s="150" t="str">
        <f t="shared" si="602"/>
        <v/>
      </c>
      <c r="P2899" s="151" t="str">
        <f t="shared" si="603"/>
        <v/>
      </c>
      <c r="Q2899" s="150" t="str">
        <f t="shared" si="593"/>
        <v/>
      </c>
      <c r="R2899" s="126" t="str">
        <f t="array" ref="R2899">IF(AND(ISTEXT(E2899),D2899="TR"),_xlfn.STDEV.S(IF(Supplier=E2899,Target)),"")</f>
        <v/>
      </c>
      <c r="S2899" s="143" t="e">
        <f t="shared" si="604"/>
        <v>#VALUE!</v>
      </c>
      <c r="T2899" s="146" t="e">
        <f t="shared" si="605"/>
        <v>#VALUE!</v>
      </c>
    </row>
    <row r="2900" spans="1:20" x14ac:dyDescent="0.2">
      <c r="A2900" s="14"/>
      <c r="B2900" s="14"/>
      <c r="C2900" s="14"/>
      <c r="D2900" s="14"/>
      <c r="E2900" s="14"/>
      <c r="F2900" s="149" t="str">
        <f t="shared" si="594"/>
        <v/>
      </c>
      <c r="G2900" s="148" t="str">
        <f>IF(F2900="","",SUMIF(Supplier,Waste_Input!E2900,TotalSampleWeight))</f>
        <v/>
      </c>
      <c r="H2900" s="150" t="str">
        <f t="shared" si="595"/>
        <v/>
      </c>
      <c r="I2900" s="150" t="str">
        <f t="shared" si="596"/>
        <v/>
      </c>
      <c r="J2900" s="150" t="str">
        <f t="shared" si="597"/>
        <v/>
      </c>
      <c r="K2900" s="150" t="str">
        <f t="shared" si="598"/>
        <v/>
      </c>
      <c r="L2900" s="150" t="str">
        <f t="shared" si="599"/>
        <v/>
      </c>
      <c r="M2900" s="150" t="str">
        <f t="shared" si="600"/>
        <v/>
      </c>
      <c r="N2900" s="172" t="str">
        <f t="shared" si="601"/>
        <v/>
      </c>
      <c r="O2900" s="150" t="str">
        <f t="shared" si="602"/>
        <v/>
      </c>
      <c r="P2900" s="151" t="str">
        <f t="shared" si="603"/>
        <v/>
      </c>
      <c r="Q2900" s="150" t="str">
        <f t="shared" si="593"/>
        <v/>
      </c>
      <c r="R2900" s="126" t="str">
        <f t="array" ref="R2900">IF(AND(ISTEXT(E2900),D2900="TR"),_xlfn.STDEV.S(IF(Supplier=E2900,Target)),"")</f>
        <v/>
      </c>
      <c r="S2900" s="143" t="e">
        <f t="shared" si="604"/>
        <v>#VALUE!</v>
      </c>
      <c r="T2900" s="146" t="e">
        <f t="shared" si="605"/>
        <v>#VALUE!</v>
      </c>
    </row>
    <row r="2901" spans="1:20" x14ac:dyDescent="0.2">
      <c r="A2901" s="14"/>
      <c r="B2901" s="14"/>
      <c r="C2901" s="14"/>
      <c r="D2901" s="14"/>
      <c r="E2901" s="14"/>
      <c r="F2901" s="149" t="str">
        <f t="shared" si="594"/>
        <v/>
      </c>
      <c r="G2901" s="148" t="str">
        <f>IF(F2901="","",SUMIF(Supplier,Waste_Input!E2901,TotalSampleWeight))</f>
        <v/>
      </c>
      <c r="H2901" s="150" t="str">
        <f t="shared" si="595"/>
        <v/>
      </c>
      <c r="I2901" s="150" t="str">
        <f t="shared" si="596"/>
        <v/>
      </c>
      <c r="J2901" s="150" t="str">
        <f t="shared" si="597"/>
        <v/>
      </c>
      <c r="K2901" s="150" t="str">
        <f t="shared" si="598"/>
        <v/>
      </c>
      <c r="L2901" s="150" t="str">
        <f t="shared" si="599"/>
        <v/>
      </c>
      <c r="M2901" s="150" t="str">
        <f t="shared" si="600"/>
        <v/>
      </c>
      <c r="N2901" s="172" t="str">
        <f t="shared" si="601"/>
        <v/>
      </c>
      <c r="O2901" s="150" t="str">
        <f t="shared" si="602"/>
        <v/>
      </c>
      <c r="P2901" s="151" t="str">
        <f t="shared" si="603"/>
        <v/>
      </c>
      <c r="Q2901" s="150" t="str">
        <f t="shared" si="593"/>
        <v/>
      </c>
      <c r="R2901" s="126" t="str">
        <f t="array" ref="R2901">IF(AND(ISTEXT(E2901),D2901="TR"),_xlfn.STDEV.S(IF(Supplier=E2901,Target)),"")</f>
        <v/>
      </c>
      <c r="S2901" s="143" t="e">
        <f t="shared" si="604"/>
        <v>#VALUE!</v>
      </c>
      <c r="T2901" s="146" t="e">
        <f t="shared" si="605"/>
        <v>#VALUE!</v>
      </c>
    </row>
    <row r="2902" spans="1:20" x14ac:dyDescent="0.2">
      <c r="A2902" s="14"/>
      <c r="B2902" s="14"/>
      <c r="C2902" s="14"/>
      <c r="D2902" s="14"/>
      <c r="E2902" s="14"/>
      <c r="F2902" s="149" t="str">
        <f t="shared" si="594"/>
        <v/>
      </c>
      <c r="G2902" s="148" t="str">
        <f>IF(F2902="","",SUMIF(Supplier,Waste_Input!E2902,TotalSampleWeight))</f>
        <v/>
      </c>
      <c r="H2902" s="150" t="str">
        <f t="shared" si="595"/>
        <v/>
      </c>
      <c r="I2902" s="150" t="str">
        <f t="shared" si="596"/>
        <v/>
      </c>
      <c r="J2902" s="150" t="str">
        <f t="shared" si="597"/>
        <v/>
      </c>
      <c r="K2902" s="150" t="str">
        <f t="shared" si="598"/>
        <v/>
      </c>
      <c r="L2902" s="150" t="str">
        <f t="shared" si="599"/>
        <v/>
      </c>
      <c r="M2902" s="150" t="str">
        <f t="shared" si="600"/>
        <v/>
      </c>
      <c r="N2902" s="172" t="str">
        <f t="shared" si="601"/>
        <v/>
      </c>
      <c r="O2902" s="150" t="str">
        <f t="shared" si="602"/>
        <v/>
      </c>
      <c r="P2902" s="151" t="str">
        <f t="shared" si="603"/>
        <v/>
      </c>
      <c r="Q2902" s="150" t="str">
        <f t="shared" si="593"/>
        <v/>
      </c>
      <c r="R2902" s="126" t="str">
        <f t="array" ref="R2902">IF(AND(ISTEXT(E2902),D2902="TR"),_xlfn.STDEV.S(IF(Supplier=E2902,Target)),"")</f>
        <v/>
      </c>
      <c r="S2902" s="143" t="e">
        <f t="shared" si="604"/>
        <v>#VALUE!</v>
      </c>
      <c r="T2902" s="146" t="e">
        <f t="shared" si="605"/>
        <v>#VALUE!</v>
      </c>
    </row>
    <row r="2903" spans="1:20" x14ac:dyDescent="0.2">
      <c r="A2903" s="14"/>
      <c r="B2903" s="14"/>
      <c r="C2903" s="14"/>
      <c r="D2903" s="14"/>
      <c r="E2903" s="14"/>
      <c r="F2903" s="149" t="str">
        <f t="shared" si="594"/>
        <v/>
      </c>
      <c r="G2903" s="148" t="str">
        <f>IF(F2903="","",SUMIF(Supplier,Waste_Input!E2903,TotalSampleWeight))</f>
        <v/>
      </c>
      <c r="H2903" s="150" t="str">
        <f t="shared" si="595"/>
        <v/>
      </c>
      <c r="I2903" s="150" t="str">
        <f t="shared" si="596"/>
        <v/>
      </c>
      <c r="J2903" s="150" t="str">
        <f t="shared" si="597"/>
        <v/>
      </c>
      <c r="K2903" s="150" t="str">
        <f t="shared" si="598"/>
        <v/>
      </c>
      <c r="L2903" s="150" t="str">
        <f t="shared" si="599"/>
        <v/>
      </c>
      <c r="M2903" s="150" t="str">
        <f t="shared" si="600"/>
        <v/>
      </c>
      <c r="N2903" s="172" t="str">
        <f t="shared" si="601"/>
        <v/>
      </c>
      <c r="O2903" s="150" t="str">
        <f t="shared" si="602"/>
        <v/>
      </c>
      <c r="P2903" s="151" t="str">
        <f t="shared" si="603"/>
        <v/>
      </c>
      <c r="Q2903" s="150" t="str">
        <f t="shared" si="593"/>
        <v/>
      </c>
      <c r="R2903" s="126" t="str">
        <f t="array" ref="R2903">IF(AND(ISTEXT(E2903),D2903="TR"),_xlfn.STDEV.S(IF(Supplier=E2903,Target)),"")</f>
        <v/>
      </c>
      <c r="S2903" s="143" t="e">
        <f t="shared" si="604"/>
        <v>#VALUE!</v>
      </c>
      <c r="T2903" s="146" t="e">
        <f t="shared" si="605"/>
        <v>#VALUE!</v>
      </c>
    </row>
    <row r="2904" spans="1:20" x14ac:dyDescent="0.2">
      <c r="A2904" s="14"/>
      <c r="B2904" s="14"/>
      <c r="C2904" s="14"/>
      <c r="D2904" s="14"/>
      <c r="E2904" s="14"/>
      <c r="F2904" s="149" t="str">
        <f t="shared" si="594"/>
        <v/>
      </c>
      <c r="G2904" s="148" t="str">
        <f>IF(F2904="","",SUMIF(Supplier,Waste_Input!E2904,TotalSampleWeight))</f>
        <v/>
      </c>
      <c r="H2904" s="150" t="str">
        <f t="shared" si="595"/>
        <v/>
      </c>
      <c r="I2904" s="150" t="str">
        <f t="shared" si="596"/>
        <v/>
      </c>
      <c r="J2904" s="150" t="str">
        <f t="shared" si="597"/>
        <v/>
      </c>
      <c r="K2904" s="150" t="str">
        <f t="shared" si="598"/>
        <v/>
      </c>
      <c r="L2904" s="150" t="str">
        <f t="shared" si="599"/>
        <v/>
      </c>
      <c r="M2904" s="150" t="str">
        <f t="shared" si="600"/>
        <v/>
      </c>
      <c r="N2904" s="172" t="str">
        <f t="shared" si="601"/>
        <v/>
      </c>
      <c r="O2904" s="150" t="str">
        <f t="shared" si="602"/>
        <v/>
      </c>
      <c r="P2904" s="151" t="str">
        <f t="shared" si="603"/>
        <v/>
      </c>
      <c r="Q2904" s="150" t="str">
        <f t="shared" si="593"/>
        <v/>
      </c>
      <c r="R2904" s="126" t="str">
        <f t="array" ref="R2904">IF(AND(ISTEXT(E2904),D2904="TR"),_xlfn.STDEV.S(IF(Supplier=E2904,Target)),"")</f>
        <v/>
      </c>
      <c r="S2904" s="143" t="e">
        <f t="shared" si="604"/>
        <v>#VALUE!</v>
      </c>
      <c r="T2904" s="146" t="e">
        <f t="shared" si="605"/>
        <v>#VALUE!</v>
      </c>
    </row>
    <row r="2905" spans="1:20" x14ac:dyDescent="0.2">
      <c r="A2905" s="14"/>
      <c r="B2905" s="14"/>
      <c r="C2905" s="14"/>
      <c r="D2905" s="14"/>
      <c r="E2905" s="14"/>
      <c r="F2905" s="149" t="str">
        <f t="shared" si="594"/>
        <v/>
      </c>
      <c r="G2905" s="148" t="str">
        <f>IF(F2905="","",SUMIF(Supplier,Waste_Input!E2905,TotalSampleWeight))</f>
        <v/>
      </c>
      <c r="H2905" s="150" t="str">
        <f t="shared" si="595"/>
        <v/>
      </c>
      <c r="I2905" s="150" t="str">
        <f t="shared" si="596"/>
        <v/>
      </c>
      <c r="J2905" s="150" t="str">
        <f t="shared" si="597"/>
        <v/>
      </c>
      <c r="K2905" s="150" t="str">
        <f t="shared" si="598"/>
        <v/>
      </c>
      <c r="L2905" s="150" t="str">
        <f t="shared" si="599"/>
        <v/>
      </c>
      <c r="M2905" s="150" t="str">
        <f t="shared" si="600"/>
        <v/>
      </c>
      <c r="N2905" s="172" t="str">
        <f t="shared" si="601"/>
        <v/>
      </c>
      <c r="O2905" s="150" t="str">
        <f t="shared" si="602"/>
        <v/>
      </c>
      <c r="P2905" s="151" t="str">
        <f t="shared" si="603"/>
        <v/>
      </c>
      <c r="Q2905" s="150" t="str">
        <f t="shared" si="593"/>
        <v/>
      </c>
      <c r="R2905" s="126" t="str">
        <f t="array" ref="R2905">IF(AND(ISTEXT(E2905),D2905="TR"),_xlfn.STDEV.S(IF(Supplier=E2905,Target)),"")</f>
        <v/>
      </c>
      <c r="S2905" s="143" t="e">
        <f t="shared" si="604"/>
        <v>#VALUE!</v>
      </c>
      <c r="T2905" s="146" t="e">
        <f t="shared" si="605"/>
        <v>#VALUE!</v>
      </c>
    </row>
    <row r="2906" spans="1:20" x14ac:dyDescent="0.2">
      <c r="A2906" s="14"/>
      <c r="B2906" s="14"/>
      <c r="C2906" s="14"/>
      <c r="D2906" s="14"/>
      <c r="E2906" s="14"/>
      <c r="F2906" s="149" t="str">
        <f t="shared" si="594"/>
        <v/>
      </c>
      <c r="G2906" s="148" t="str">
        <f>IF(F2906="","",SUMIF(Supplier,Waste_Input!E2906,TotalSampleWeight))</f>
        <v/>
      </c>
      <c r="H2906" s="150" t="str">
        <f t="shared" si="595"/>
        <v/>
      </c>
      <c r="I2906" s="150" t="str">
        <f t="shared" si="596"/>
        <v/>
      </c>
      <c r="J2906" s="150" t="str">
        <f t="shared" si="597"/>
        <v/>
      </c>
      <c r="K2906" s="150" t="str">
        <f t="shared" si="598"/>
        <v/>
      </c>
      <c r="L2906" s="150" t="str">
        <f t="shared" si="599"/>
        <v/>
      </c>
      <c r="M2906" s="150" t="str">
        <f t="shared" si="600"/>
        <v/>
      </c>
      <c r="N2906" s="172" t="str">
        <f t="shared" si="601"/>
        <v/>
      </c>
      <c r="O2906" s="150" t="str">
        <f t="shared" si="602"/>
        <v/>
      </c>
      <c r="P2906" s="151" t="str">
        <f t="shared" si="603"/>
        <v/>
      </c>
      <c r="Q2906" s="150" t="str">
        <f t="shared" si="593"/>
        <v/>
      </c>
      <c r="R2906" s="126" t="str">
        <f t="array" ref="R2906">IF(AND(ISTEXT(E2906),D2906="TR"),_xlfn.STDEV.S(IF(Supplier=E2906,Target)),"")</f>
        <v/>
      </c>
      <c r="S2906" s="143" t="e">
        <f t="shared" si="604"/>
        <v>#VALUE!</v>
      </c>
      <c r="T2906" s="146" t="e">
        <f t="shared" si="605"/>
        <v>#VALUE!</v>
      </c>
    </row>
    <row r="2907" spans="1:20" x14ac:dyDescent="0.2">
      <c r="A2907" s="14"/>
      <c r="B2907" s="14"/>
      <c r="C2907" s="14"/>
      <c r="D2907" s="14"/>
      <c r="E2907" s="14"/>
      <c r="F2907" s="149" t="str">
        <f t="shared" si="594"/>
        <v/>
      </c>
      <c r="G2907" s="148" t="str">
        <f>IF(F2907="","",SUMIF(Supplier,Waste_Input!E2907,TotalSampleWeight))</f>
        <v/>
      </c>
      <c r="H2907" s="150" t="str">
        <f t="shared" si="595"/>
        <v/>
      </c>
      <c r="I2907" s="150" t="str">
        <f t="shared" si="596"/>
        <v/>
      </c>
      <c r="J2907" s="150" t="str">
        <f t="shared" si="597"/>
        <v/>
      </c>
      <c r="K2907" s="150" t="str">
        <f t="shared" si="598"/>
        <v/>
      </c>
      <c r="L2907" s="150" t="str">
        <f t="shared" si="599"/>
        <v/>
      </c>
      <c r="M2907" s="150" t="str">
        <f t="shared" si="600"/>
        <v/>
      </c>
      <c r="N2907" s="172" t="str">
        <f t="shared" si="601"/>
        <v/>
      </c>
      <c r="O2907" s="150" t="str">
        <f t="shared" si="602"/>
        <v/>
      </c>
      <c r="P2907" s="151" t="str">
        <f t="shared" si="603"/>
        <v/>
      </c>
      <c r="Q2907" s="150" t="str">
        <f t="shared" si="593"/>
        <v/>
      </c>
      <c r="R2907" s="126" t="str">
        <f t="array" ref="R2907">IF(AND(ISTEXT(E2907),D2907="TR"),_xlfn.STDEV.S(IF(Supplier=E2907,Target)),"")</f>
        <v/>
      </c>
      <c r="S2907" s="143" t="e">
        <f t="shared" si="604"/>
        <v>#VALUE!</v>
      </c>
      <c r="T2907" s="146" t="e">
        <f t="shared" si="605"/>
        <v>#VALUE!</v>
      </c>
    </row>
    <row r="2908" spans="1:20" x14ac:dyDescent="0.2">
      <c r="A2908" s="14"/>
      <c r="B2908" s="14"/>
      <c r="C2908" s="14"/>
      <c r="D2908" s="14"/>
      <c r="E2908" s="14"/>
      <c r="F2908" s="149" t="str">
        <f t="shared" si="594"/>
        <v/>
      </c>
      <c r="G2908" s="148" t="str">
        <f>IF(F2908="","",SUMIF(Supplier,Waste_Input!E2908,TotalSampleWeight))</f>
        <v/>
      </c>
      <c r="H2908" s="150" t="str">
        <f t="shared" si="595"/>
        <v/>
      </c>
      <c r="I2908" s="150" t="str">
        <f t="shared" si="596"/>
        <v/>
      </c>
      <c r="J2908" s="150" t="str">
        <f t="shared" si="597"/>
        <v/>
      </c>
      <c r="K2908" s="150" t="str">
        <f t="shared" si="598"/>
        <v/>
      </c>
      <c r="L2908" s="150" t="str">
        <f t="shared" si="599"/>
        <v/>
      </c>
      <c r="M2908" s="150" t="str">
        <f t="shared" si="600"/>
        <v/>
      </c>
      <c r="N2908" s="172" t="str">
        <f t="shared" si="601"/>
        <v/>
      </c>
      <c r="O2908" s="150" t="str">
        <f t="shared" si="602"/>
        <v/>
      </c>
      <c r="P2908" s="151" t="str">
        <f t="shared" si="603"/>
        <v/>
      </c>
      <c r="Q2908" s="150" t="str">
        <f t="shared" si="593"/>
        <v/>
      </c>
      <c r="R2908" s="126" t="str">
        <f t="array" ref="R2908">IF(AND(ISTEXT(E2908),D2908="TR"),_xlfn.STDEV.S(IF(Supplier=E2908,Target)),"")</f>
        <v/>
      </c>
      <c r="S2908" s="143" t="e">
        <f t="shared" si="604"/>
        <v>#VALUE!</v>
      </c>
      <c r="T2908" s="146" t="e">
        <f t="shared" si="605"/>
        <v>#VALUE!</v>
      </c>
    </row>
    <row r="2909" spans="1:20" x14ac:dyDescent="0.2">
      <c r="A2909" s="14"/>
      <c r="B2909" s="14"/>
      <c r="C2909" s="14"/>
      <c r="D2909" s="14"/>
      <c r="E2909" s="14"/>
      <c r="F2909" s="149" t="str">
        <f t="shared" si="594"/>
        <v/>
      </c>
      <c r="G2909" s="148" t="str">
        <f>IF(F2909="","",SUMIF(Supplier,Waste_Input!E2909,TotalSampleWeight))</f>
        <v/>
      </c>
      <c r="H2909" s="150" t="str">
        <f t="shared" si="595"/>
        <v/>
      </c>
      <c r="I2909" s="150" t="str">
        <f t="shared" si="596"/>
        <v/>
      </c>
      <c r="J2909" s="150" t="str">
        <f t="shared" si="597"/>
        <v/>
      </c>
      <c r="K2909" s="150" t="str">
        <f t="shared" si="598"/>
        <v/>
      </c>
      <c r="L2909" s="150" t="str">
        <f t="shared" si="599"/>
        <v/>
      </c>
      <c r="M2909" s="150" t="str">
        <f t="shared" si="600"/>
        <v/>
      </c>
      <c r="N2909" s="172" t="str">
        <f t="shared" si="601"/>
        <v/>
      </c>
      <c r="O2909" s="150" t="str">
        <f t="shared" si="602"/>
        <v/>
      </c>
      <c r="P2909" s="151" t="str">
        <f t="shared" si="603"/>
        <v/>
      </c>
      <c r="Q2909" s="150" t="str">
        <f t="shared" si="593"/>
        <v/>
      </c>
      <c r="R2909" s="126" t="str">
        <f t="array" ref="R2909">IF(AND(ISTEXT(E2909),D2909="TR"),_xlfn.STDEV.S(IF(Supplier=E2909,Target)),"")</f>
        <v/>
      </c>
      <c r="S2909" s="143" t="e">
        <f t="shared" si="604"/>
        <v>#VALUE!</v>
      </c>
      <c r="T2909" s="146" t="e">
        <f t="shared" si="605"/>
        <v>#VALUE!</v>
      </c>
    </row>
    <row r="2910" spans="1:20" x14ac:dyDescent="0.2">
      <c r="A2910" s="14"/>
      <c r="B2910" s="14"/>
      <c r="C2910" s="14"/>
      <c r="D2910" s="14"/>
      <c r="E2910" s="14"/>
      <c r="F2910" s="149" t="str">
        <f t="shared" si="594"/>
        <v/>
      </c>
      <c r="G2910" s="148" t="str">
        <f>IF(F2910="","",SUMIF(Supplier,Waste_Input!E2910,TotalSampleWeight))</f>
        <v/>
      </c>
      <c r="H2910" s="150" t="str">
        <f t="shared" si="595"/>
        <v/>
      </c>
      <c r="I2910" s="150" t="str">
        <f t="shared" si="596"/>
        <v/>
      </c>
      <c r="J2910" s="150" t="str">
        <f t="shared" si="597"/>
        <v/>
      </c>
      <c r="K2910" s="150" t="str">
        <f t="shared" si="598"/>
        <v/>
      </c>
      <c r="L2910" s="150" t="str">
        <f t="shared" si="599"/>
        <v/>
      </c>
      <c r="M2910" s="150" t="str">
        <f t="shared" si="600"/>
        <v/>
      </c>
      <c r="N2910" s="172" t="str">
        <f t="shared" si="601"/>
        <v/>
      </c>
      <c r="O2910" s="150" t="str">
        <f t="shared" si="602"/>
        <v/>
      </c>
      <c r="P2910" s="151" t="str">
        <f t="shared" si="603"/>
        <v/>
      </c>
      <c r="Q2910" s="150" t="str">
        <f t="shared" si="593"/>
        <v/>
      </c>
      <c r="R2910" s="126" t="str">
        <f t="array" ref="R2910">IF(AND(ISTEXT(E2910),D2910="TR"),_xlfn.STDEV.S(IF(Supplier=E2910,Target)),"")</f>
        <v/>
      </c>
      <c r="S2910" s="143" t="e">
        <f t="shared" si="604"/>
        <v>#VALUE!</v>
      </c>
      <c r="T2910" s="146" t="e">
        <f t="shared" si="605"/>
        <v>#VALUE!</v>
      </c>
    </row>
    <row r="2911" spans="1:20" x14ac:dyDescent="0.2">
      <c r="A2911" s="14"/>
      <c r="B2911" s="14"/>
      <c r="C2911" s="14"/>
      <c r="D2911" s="14"/>
      <c r="E2911" s="14"/>
      <c r="F2911" s="149" t="str">
        <f t="shared" si="594"/>
        <v/>
      </c>
      <c r="G2911" s="148" t="str">
        <f>IF(F2911="","",SUMIF(Supplier,Waste_Input!E2911,TotalSampleWeight))</f>
        <v/>
      </c>
      <c r="H2911" s="150" t="str">
        <f t="shared" si="595"/>
        <v/>
      </c>
      <c r="I2911" s="150" t="str">
        <f t="shared" si="596"/>
        <v/>
      </c>
      <c r="J2911" s="150" t="str">
        <f t="shared" si="597"/>
        <v/>
      </c>
      <c r="K2911" s="150" t="str">
        <f t="shared" si="598"/>
        <v/>
      </c>
      <c r="L2911" s="150" t="str">
        <f t="shared" si="599"/>
        <v/>
      </c>
      <c r="M2911" s="150" t="str">
        <f t="shared" si="600"/>
        <v/>
      </c>
      <c r="N2911" s="172" t="str">
        <f t="shared" si="601"/>
        <v/>
      </c>
      <c r="O2911" s="150" t="str">
        <f t="shared" si="602"/>
        <v/>
      </c>
      <c r="P2911" s="151" t="str">
        <f t="shared" si="603"/>
        <v/>
      </c>
      <c r="Q2911" s="150" t="str">
        <f t="shared" si="593"/>
        <v/>
      </c>
      <c r="R2911" s="126" t="str">
        <f t="array" ref="R2911">IF(AND(ISTEXT(E2911),D2911="TR"),_xlfn.STDEV.S(IF(Supplier=E2911,Target)),"")</f>
        <v/>
      </c>
      <c r="S2911" s="143" t="e">
        <f t="shared" si="604"/>
        <v>#VALUE!</v>
      </c>
      <c r="T2911" s="146" t="e">
        <f t="shared" si="605"/>
        <v>#VALUE!</v>
      </c>
    </row>
    <row r="2912" spans="1:20" x14ac:dyDescent="0.2">
      <c r="A2912" s="14"/>
      <c r="B2912" s="14"/>
      <c r="C2912" s="14"/>
      <c r="D2912" s="14"/>
      <c r="E2912" s="14"/>
      <c r="F2912" s="149" t="str">
        <f t="shared" si="594"/>
        <v/>
      </c>
      <c r="G2912" s="148" t="str">
        <f>IF(F2912="","",SUMIF(Supplier,Waste_Input!E2912,TotalSampleWeight))</f>
        <v/>
      </c>
      <c r="H2912" s="150" t="str">
        <f t="shared" si="595"/>
        <v/>
      </c>
      <c r="I2912" s="150" t="str">
        <f t="shared" si="596"/>
        <v/>
      </c>
      <c r="J2912" s="150" t="str">
        <f t="shared" si="597"/>
        <v/>
      </c>
      <c r="K2912" s="150" t="str">
        <f t="shared" si="598"/>
        <v/>
      </c>
      <c r="L2912" s="150" t="str">
        <f t="shared" si="599"/>
        <v/>
      </c>
      <c r="M2912" s="150" t="str">
        <f t="shared" si="600"/>
        <v/>
      </c>
      <c r="N2912" s="172" t="str">
        <f t="shared" si="601"/>
        <v/>
      </c>
      <c r="O2912" s="150" t="str">
        <f t="shared" si="602"/>
        <v/>
      </c>
      <c r="P2912" s="151" t="str">
        <f t="shared" si="603"/>
        <v/>
      </c>
      <c r="Q2912" s="150" t="str">
        <f t="shared" si="593"/>
        <v/>
      </c>
      <c r="R2912" s="126" t="str">
        <f t="array" ref="R2912">IF(AND(ISTEXT(E2912),D2912="TR"),_xlfn.STDEV.S(IF(Supplier=E2912,Target)),"")</f>
        <v/>
      </c>
      <c r="S2912" s="143" t="e">
        <f t="shared" si="604"/>
        <v>#VALUE!</v>
      </c>
      <c r="T2912" s="146" t="e">
        <f t="shared" si="605"/>
        <v>#VALUE!</v>
      </c>
    </row>
    <row r="2913" spans="1:20" x14ac:dyDescent="0.2">
      <c r="A2913" s="14"/>
      <c r="B2913" s="14"/>
      <c r="C2913" s="14"/>
      <c r="D2913" s="14"/>
      <c r="E2913" s="14"/>
      <c r="F2913" s="149" t="str">
        <f t="shared" si="594"/>
        <v/>
      </c>
      <c r="G2913" s="148" t="str">
        <f>IF(F2913="","",SUMIF(Supplier,Waste_Input!E2913,TotalSampleWeight))</f>
        <v/>
      </c>
      <c r="H2913" s="150" t="str">
        <f t="shared" si="595"/>
        <v/>
      </c>
      <c r="I2913" s="150" t="str">
        <f t="shared" si="596"/>
        <v/>
      </c>
      <c r="J2913" s="150" t="str">
        <f t="shared" si="597"/>
        <v/>
      </c>
      <c r="K2913" s="150" t="str">
        <f t="shared" si="598"/>
        <v/>
      </c>
      <c r="L2913" s="150" t="str">
        <f t="shared" si="599"/>
        <v/>
      </c>
      <c r="M2913" s="150" t="str">
        <f t="shared" si="600"/>
        <v/>
      </c>
      <c r="N2913" s="172" t="str">
        <f t="shared" si="601"/>
        <v/>
      </c>
      <c r="O2913" s="150" t="str">
        <f t="shared" si="602"/>
        <v/>
      </c>
      <c r="P2913" s="151" t="str">
        <f t="shared" si="603"/>
        <v/>
      </c>
      <c r="Q2913" s="150" t="str">
        <f t="shared" si="593"/>
        <v/>
      </c>
      <c r="R2913" s="126" t="str">
        <f t="array" ref="R2913">IF(AND(ISTEXT(E2913),D2913="TR"),_xlfn.STDEV.S(IF(Supplier=E2913,Target)),"")</f>
        <v/>
      </c>
      <c r="S2913" s="143" t="e">
        <f t="shared" si="604"/>
        <v>#VALUE!</v>
      </c>
      <c r="T2913" s="146" t="e">
        <f t="shared" si="605"/>
        <v>#VALUE!</v>
      </c>
    </row>
    <row r="2914" spans="1:20" x14ac:dyDescent="0.2">
      <c r="A2914" s="14"/>
      <c r="B2914" s="14"/>
      <c r="C2914" s="14"/>
      <c r="D2914" s="14"/>
      <c r="E2914" s="14"/>
      <c r="F2914" s="149" t="str">
        <f t="shared" si="594"/>
        <v/>
      </c>
      <c r="G2914" s="148" t="str">
        <f>IF(F2914="","",SUMIF(Supplier,Waste_Input!E2914,TotalSampleWeight))</f>
        <v/>
      </c>
      <c r="H2914" s="150" t="str">
        <f t="shared" si="595"/>
        <v/>
      </c>
      <c r="I2914" s="150" t="str">
        <f t="shared" si="596"/>
        <v/>
      </c>
      <c r="J2914" s="150" t="str">
        <f t="shared" si="597"/>
        <v/>
      </c>
      <c r="K2914" s="150" t="str">
        <f t="shared" si="598"/>
        <v/>
      </c>
      <c r="L2914" s="150" t="str">
        <f t="shared" si="599"/>
        <v/>
      </c>
      <c r="M2914" s="150" t="str">
        <f t="shared" si="600"/>
        <v/>
      </c>
      <c r="N2914" s="172" t="str">
        <f t="shared" si="601"/>
        <v/>
      </c>
      <c r="O2914" s="150" t="str">
        <f t="shared" si="602"/>
        <v/>
      </c>
      <c r="P2914" s="151" t="str">
        <f t="shared" si="603"/>
        <v/>
      </c>
      <c r="Q2914" s="150" t="str">
        <f t="shared" si="593"/>
        <v/>
      </c>
      <c r="R2914" s="126" t="str">
        <f t="array" ref="R2914">IF(AND(ISTEXT(E2914),D2914="TR"),_xlfn.STDEV.S(IF(Supplier=E2914,Target)),"")</f>
        <v/>
      </c>
      <c r="S2914" s="143" t="e">
        <f t="shared" si="604"/>
        <v>#VALUE!</v>
      </c>
      <c r="T2914" s="146" t="e">
        <f t="shared" si="605"/>
        <v>#VALUE!</v>
      </c>
    </row>
    <row r="2915" spans="1:20" x14ac:dyDescent="0.2">
      <c r="A2915" s="14"/>
      <c r="B2915" s="14"/>
      <c r="C2915" s="14"/>
      <c r="D2915" s="14"/>
      <c r="E2915" s="14"/>
      <c r="F2915" s="149" t="str">
        <f t="shared" si="594"/>
        <v/>
      </c>
      <c r="G2915" s="148" t="str">
        <f>IF(F2915="","",SUMIF(Supplier,Waste_Input!E2915,TotalSampleWeight))</f>
        <v/>
      </c>
      <c r="H2915" s="150" t="str">
        <f t="shared" si="595"/>
        <v/>
      </c>
      <c r="I2915" s="150" t="str">
        <f t="shared" si="596"/>
        <v/>
      </c>
      <c r="J2915" s="150" t="str">
        <f t="shared" si="597"/>
        <v/>
      </c>
      <c r="K2915" s="150" t="str">
        <f t="shared" si="598"/>
        <v/>
      </c>
      <c r="L2915" s="150" t="str">
        <f t="shared" si="599"/>
        <v/>
      </c>
      <c r="M2915" s="150" t="str">
        <f t="shared" si="600"/>
        <v/>
      </c>
      <c r="N2915" s="172" t="str">
        <f t="shared" si="601"/>
        <v/>
      </c>
      <c r="O2915" s="150" t="str">
        <f t="shared" si="602"/>
        <v/>
      </c>
      <c r="P2915" s="151" t="str">
        <f t="shared" si="603"/>
        <v/>
      </c>
      <c r="Q2915" s="150" t="str">
        <f t="shared" si="593"/>
        <v/>
      </c>
      <c r="R2915" s="126" t="str">
        <f t="array" ref="R2915">IF(AND(ISTEXT(E2915),D2915="TR"),_xlfn.STDEV.S(IF(Supplier=E2915,Target)),"")</f>
        <v/>
      </c>
      <c r="S2915" s="143" t="e">
        <f t="shared" si="604"/>
        <v>#VALUE!</v>
      </c>
      <c r="T2915" s="146" t="e">
        <f t="shared" si="605"/>
        <v>#VALUE!</v>
      </c>
    </row>
    <row r="2916" spans="1:20" x14ac:dyDescent="0.2">
      <c r="A2916" s="14"/>
      <c r="B2916" s="14"/>
      <c r="C2916" s="14"/>
      <c r="D2916" s="14"/>
      <c r="E2916" s="14"/>
      <c r="F2916" s="149" t="str">
        <f t="shared" si="594"/>
        <v/>
      </c>
      <c r="G2916" s="148" t="str">
        <f>IF(F2916="","",SUMIF(Supplier,Waste_Input!E2916,TotalSampleWeight))</f>
        <v/>
      </c>
      <c r="H2916" s="150" t="str">
        <f t="shared" si="595"/>
        <v/>
      </c>
      <c r="I2916" s="150" t="str">
        <f t="shared" si="596"/>
        <v/>
      </c>
      <c r="J2916" s="150" t="str">
        <f t="shared" si="597"/>
        <v/>
      </c>
      <c r="K2916" s="150" t="str">
        <f t="shared" si="598"/>
        <v/>
      </c>
      <c r="L2916" s="150" t="str">
        <f t="shared" si="599"/>
        <v/>
      </c>
      <c r="M2916" s="150" t="str">
        <f t="shared" si="600"/>
        <v/>
      </c>
      <c r="N2916" s="172" t="str">
        <f t="shared" si="601"/>
        <v/>
      </c>
      <c r="O2916" s="150" t="str">
        <f t="shared" si="602"/>
        <v/>
      </c>
      <c r="P2916" s="151" t="str">
        <f t="shared" si="603"/>
        <v/>
      </c>
      <c r="Q2916" s="150" t="str">
        <f t="shared" si="593"/>
        <v/>
      </c>
      <c r="R2916" s="126" t="str">
        <f t="array" ref="R2916">IF(AND(ISTEXT(E2916),D2916="TR"),_xlfn.STDEV.S(IF(Supplier=E2916,Target)),"")</f>
        <v/>
      </c>
      <c r="S2916" s="143" t="e">
        <f t="shared" si="604"/>
        <v>#VALUE!</v>
      </c>
      <c r="T2916" s="146" t="e">
        <f t="shared" si="605"/>
        <v>#VALUE!</v>
      </c>
    </row>
    <row r="2917" spans="1:20" x14ac:dyDescent="0.2">
      <c r="A2917" s="14"/>
      <c r="B2917" s="14"/>
      <c r="C2917" s="14"/>
      <c r="D2917" s="14"/>
      <c r="E2917" s="14"/>
      <c r="F2917" s="149" t="str">
        <f t="shared" si="594"/>
        <v/>
      </c>
      <c r="G2917" s="148" t="str">
        <f>IF(F2917="","",SUMIF(Supplier,Waste_Input!E2917,TotalSampleWeight))</f>
        <v/>
      </c>
      <c r="H2917" s="150" t="str">
        <f t="shared" si="595"/>
        <v/>
      </c>
      <c r="I2917" s="150" t="str">
        <f t="shared" si="596"/>
        <v/>
      </c>
      <c r="J2917" s="150" t="str">
        <f t="shared" si="597"/>
        <v/>
      </c>
      <c r="K2917" s="150" t="str">
        <f t="shared" si="598"/>
        <v/>
      </c>
      <c r="L2917" s="150" t="str">
        <f t="shared" si="599"/>
        <v/>
      </c>
      <c r="M2917" s="150" t="str">
        <f t="shared" si="600"/>
        <v/>
      </c>
      <c r="N2917" s="172" t="str">
        <f t="shared" si="601"/>
        <v/>
      </c>
      <c r="O2917" s="150" t="str">
        <f t="shared" si="602"/>
        <v/>
      </c>
      <c r="P2917" s="151" t="str">
        <f t="shared" si="603"/>
        <v/>
      </c>
      <c r="Q2917" s="150" t="str">
        <f t="shared" si="593"/>
        <v/>
      </c>
      <c r="R2917" s="126" t="str">
        <f t="array" ref="R2917">IF(AND(ISTEXT(E2917),D2917="TR"),_xlfn.STDEV.S(IF(Supplier=E2917,Target)),"")</f>
        <v/>
      </c>
      <c r="S2917" s="143" t="e">
        <f t="shared" si="604"/>
        <v>#VALUE!</v>
      </c>
      <c r="T2917" s="146" t="e">
        <f t="shared" si="605"/>
        <v>#VALUE!</v>
      </c>
    </row>
    <row r="2918" spans="1:20" x14ac:dyDescent="0.2">
      <c r="A2918" s="14"/>
      <c r="B2918" s="14"/>
      <c r="C2918" s="14"/>
      <c r="D2918" s="14"/>
      <c r="E2918" s="14"/>
      <c r="F2918" s="149" t="str">
        <f t="shared" si="594"/>
        <v/>
      </c>
      <c r="G2918" s="148" t="str">
        <f>IF(F2918="","",SUMIF(Supplier,Waste_Input!E2918,TotalSampleWeight))</f>
        <v/>
      </c>
      <c r="H2918" s="150" t="str">
        <f t="shared" si="595"/>
        <v/>
      </c>
      <c r="I2918" s="150" t="str">
        <f t="shared" si="596"/>
        <v/>
      </c>
      <c r="J2918" s="150" t="str">
        <f t="shared" si="597"/>
        <v/>
      </c>
      <c r="K2918" s="150" t="str">
        <f t="shared" si="598"/>
        <v/>
      </c>
      <c r="L2918" s="150" t="str">
        <f t="shared" si="599"/>
        <v/>
      </c>
      <c r="M2918" s="150" t="str">
        <f t="shared" si="600"/>
        <v/>
      </c>
      <c r="N2918" s="172" t="str">
        <f t="shared" si="601"/>
        <v/>
      </c>
      <c r="O2918" s="150" t="str">
        <f t="shared" si="602"/>
        <v/>
      </c>
      <c r="P2918" s="151" t="str">
        <f t="shared" si="603"/>
        <v/>
      </c>
      <c r="Q2918" s="150" t="str">
        <f t="shared" si="593"/>
        <v/>
      </c>
      <c r="R2918" s="126" t="str">
        <f t="array" ref="R2918">IF(AND(ISTEXT(E2918),D2918="TR"),_xlfn.STDEV.S(IF(Supplier=E2918,Target)),"")</f>
        <v/>
      </c>
      <c r="S2918" s="143" t="e">
        <f t="shared" si="604"/>
        <v>#VALUE!</v>
      </c>
      <c r="T2918" s="146" t="e">
        <f t="shared" si="605"/>
        <v>#VALUE!</v>
      </c>
    </row>
    <row r="2919" spans="1:20" x14ac:dyDescent="0.2">
      <c r="A2919" s="14"/>
      <c r="B2919" s="14"/>
      <c r="C2919" s="14"/>
      <c r="D2919" s="14"/>
      <c r="E2919" s="14"/>
      <c r="F2919" s="149" t="str">
        <f t="shared" si="594"/>
        <v/>
      </c>
      <c r="G2919" s="148" t="str">
        <f>IF(F2919="","",SUMIF(Supplier,Waste_Input!E2919,TotalSampleWeight))</f>
        <v/>
      </c>
      <c r="H2919" s="150" t="str">
        <f t="shared" si="595"/>
        <v/>
      </c>
      <c r="I2919" s="150" t="str">
        <f t="shared" si="596"/>
        <v/>
      </c>
      <c r="J2919" s="150" t="str">
        <f t="shared" si="597"/>
        <v/>
      </c>
      <c r="K2919" s="150" t="str">
        <f t="shared" si="598"/>
        <v/>
      </c>
      <c r="L2919" s="150" t="str">
        <f t="shared" si="599"/>
        <v/>
      </c>
      <c r="M2919" s="150" t="str">
        <f t="shared" si="600"/>
        <v/>
      </c>
      <c r="N2919" s="172" t="str">
        <f t="shared" si="601"/>
        <v/>
      </c>
      <c r="O2919" s="150" t="str">
        <f t="shared" si="602"/>
        <v/>
      </c>
      <c r="P2919" s="151" t="str">
        <f t="shared" si="603"/>
        <v/>
      </c>
      <c r="Q2919" s="150" t="str">
        <f t="shared" si="593"/>
        <v/>
      </c>
      <c r="R2919" s="126" t="str">
        <f t="array" ref="R2919">IF(AND(ISTEXT(E2919),D2919="TR"),_xlfn.STDEV.S(IF(Supplier=E2919,Target)),"")</f>
        <v/>
      </c>
      <c r="S2919" s="143" t="e">
        <f t="shared" si="604"/>
        <v>#VALUE!</v>
      </c>
      <c r="T2919" s="146" t="e">
        <f t="shared" si="605"/>
        <v>#VALUE!</v>
      </c>
    </row>
    <row r="2920" spans="1:20" x14ac:dyDescent="0.2">
      <c r="A2920" s="14"/>
      <c r="B2920" s="14"/>
      <c r="C2920" s="14"/>
      <c r="D2920" s="14"/>
      <c r="E2920" s="14"/>
      <c r="F2920" s="149" t="str">
        <f t="shared" si="594"/>
        <v/>
      </c>
      <c r="G2920" s="148" t="str">
        <f>IF(F2920="","",SUMIF(Supplier,Waste_Input!E2920,TotalSampleWeight))</f>
        <v/>
      </c>
      <c r="H2920" s="150" t="str">
        <f t="shared" si="595"/>
        <v/>
      </c>
      <c r="I2920" s="150" t="str">
        <f t="shared" si="596"/>
        <v/>
      </c>
      <c r="J2920" s="150" t="str">
        <f t="shared" si="597"/>
        <v/>
      </c>
      <c r="K2920" s="150" t="str">
        <f t="shared" si="598"/>
        <v/>
      </c>
      <c r="L2920" s="150" t="str">
        <f t="shared" si="599"/>
        <v/>
      </c>
      <c r="M2920" s="150" t="str">
        <f t="shared" si="600"/>
        <v/>
      </c>
      <c r="N2920" s="172" t="str">
        <f t="shared" si="601"/>
        <v/>
      </c>
      <c r="O2920" s="150" t="str">
        <f t="shared" si="602"/>
        <v/>
      </c>
      <c r="P2920" s="151" t="str">
        <f t="shared" si="603"/>
        <v/>
      </c>
      <c r="Q2920" s="150" t="str">
        <f t="shared" si="593"/>
        <v/>
      </c>
      <c r="R2920" s="126" t="str">
        <f t="array" ref="R2920">IF(AND(ISTEXT(E2920),D2920="TR"),_xlfn.STDEV.S(IF(Supplier=E2920,Target)),"")</f>
        <v/>
      </c>
      <c r="S2920" s="143" t="e">
        <f t="shared" si="604"/>
        <v>#VALUE!</v>
      </c>
      <c r="T2920" s="146" t="e">
        <f t="shared" si="605"/>
        <v>#VALUE!</v>
      </c>
    </row>
    <row r="2921" spans="1:20" x14ac:dyDescent="0.2">
      <c r="A2921" s="14"/>
      <c r="B2921" s="14"/>
      <c r="C2921" s="14"/>
      <c r="D2921" s="14"/>
      <c r="E2921" s="14"/>
      <c r="F2921" s="149" t="str">
        <f t="shared" si="594"/>
        <v/>
      </c>
      <c r="G2921" s="148" t="str">
        <f>IF(F2921="","",SUMIF(Supplier,Waste_Input!E2921,TotalSampleWeight))</f>
        <v/>
      </c>
      <c r="H2921" s="150" t="str">
        <f t="shared" si="595"/>
        <v/>
      </c>
      <c r="I2921" s="150" t="str">
        <f t="shared" si="596"/>
        <v/>
      </c>
      <c r="J2921" s="150" t="str">
        <f t="shared" si="597"/>
        <v/>
      </c>
      <c r="K2921" s="150" t="str">
        <f t="shared" si="598"/>
        <v/>
      </c>
      <c r="L2921" s="150" t="str">
        <f t="shared" si="599"/>
        <v/>
      </c>
      <c r="M2921" s="150" t="str">
        <f t="shared" si="600"/>
        <v/>
      </c>
      <c r="N2921" s="172" t="str">
        <f t="shared" si="601"/>
        <v/>
      </c>
      <c r="O2921" s="150" t="str">
        <f t="shared" si="602"/>
        <v/>
      </c>
      <c r="P2921" s="151" t="str">
        <f t="shared" si="603"/>
        <v/>
      </c>
      <c r="Q2921" s="150" t="str">
        <f t="shared" si="593"/>
        <v/>
      </c>
      <c r="R2921" s="126" t="str">
        <f t="array" ref="R2921">IF(AND(ISTEXT(E2921),D2921="TR"),_xlfn.STDEV.S(IF(Supplier=E2921,Target)),"")</f>
        <v/>
      </c>
      <c r="S2921" s="143" t="e">
        <f t="shared" si="604"/>
        <v>#VALUE!</v>
      </c>
      <c r="T2921" s="146" t="e">
        <f t="shared" si="605"/>
        <v>#VALUE!</v>
      </c>
    </row>
    <row r="2922" spans="1:20" x14ac:dyDescent="0.2">
      <c r="A2922" s="14"/>
      <c r="B2922" s="14"/>
      <c r="C2922" s="14"/>
      <c r="D2922" s="14"/>
      <c r="E2922" s="14"/>
      <c r="F2922" s="149" t="str">
        <f t="shared" si="594"/>
        <v/>
      </c>
      <c r="G2922" s="148" t="str">
        <f>IF(F2922="","",SUMIF(Supplier,Waste_Input!E2922,TotalSampleWeight))</f>
        <v/>
      </c>
      <c r="H2922" s="150" t="str">
        <f t="shared" si="595"/>
        <v/>
      </c>
      <c r="I2922" s="150" t="str">
        <f t="shared" si="596"/>
        <v/>
      </c>
      <c r="J2922" s="150" t="str">
        <f t="shared" si="597"/>
        <v/>
      </c>
      <c r="K2922" s="150" t="str">
        <f t="shared" si="598"/>
        <v/>
      </c>
      <c r="L2922" s="150" t="str">
        <f t="shared" si="599"/>
        <v/>
      </c>
      <c r="M2922" s="150" t="str">
        <f t="shared" si="600"/>
        <v/>
      </c>
      <c r="N2922" s="172" t="str">
        <f t="shared" si="601"/>
        <v/>
      </c>
      <c r="O2922" s="150" t="str">
        <f t="shared" si="602"/>
        <v/>
      </c>
      <c r="P2922" s="151" t="str">
        <f t="shared" si="603"/>
        <v/>
      </c>
      <c r="Q2922" s="150" t="str">
        <f t="shared" si="593"/>
        <v/>
      </c>
      <c r="R2922" s="126" t="str">
        <f t="array" ref="R2922">IF(AND(ISTEXT(E2922),D2922="TR"),_xlfn.STDEV.S(IF(Supplier=E2922,Target)),"")</f>
        <v/>
      </c>
      <c r="S2922" s="143" t="e">
        <f t="shared" si="604"/>
        <v>#VALUE!</v>
      </c>
      <c r="T2922" s="146" t="e">
        <f t="shared" si="605"/>
        <v>#VALUE!</v>
      </c>
    </row>
    <row r="2923" spans="1:20" x14ac:dyDescent="0.2">
      <c r="A2923" s="14"/>
      <c r="B2923" s="14"/>
      <c r="C2923" s="14"/>
      <c r="D2923" s="14"/>
      <c r="E2923" s="14"/>
      <c r="F2923" s="149" t="str">
        <f t="shared" si="594"/>
        <v/>
      </c>
      <c r="G2923" s="148" t="str">
        <f>IF(F2923="","",SUMIF(Supplier,Waste_Input!E2923,TotalSampleWeight))</f>
        <v/>
      </c>
      <c r="H2923" s="150" t="str">
        <f t="shared" si="595"/>
        <v/>
      </c>
      <c r="I2923" s="150" t="str">
        <f t="shared" si="596"/>
        <v/>
      </c>
      <c r="J2923" s="150" t="str">
        <f t="shared" si="597"/>
        <v/>
      </c>
      <c r="K2923" s="150" t="str">
        <f t="shared" si="598"/>
        <v/>
      </c>
      <c r="L2923" s="150" t="str">
        <f t="shared" si="599"/>
        <v/>
      </c>
      <c r="M2923" s="150" t="str">
        <f t="shared" si="600"/>
        <v/>
      </c>
      <c r="N2923" s="172" t="str">
        <f t="shared" si="601"/>
        <v/>
      </c>
      <c r="O2923" s="150" t="str">
        <f t="shared" si="602"/>
        <v/>
      </c>
      <c r="P2923" s="151" t="str">
        <f t="shared" si="603"/>
        <v/>
      </c>
      <c r="Q2923" s="150" t="str">
        <f t="shared" si="593"/>
        <v/>
      </c>
      <c r="R2923" s="126" t="str">
        <f t="array" ref="R2923">IF(AND(ISTEXT(E2923),D2923="TR"),_xlfn.STDEV.S(IF(Supplier=E2923,Target)),"")</f>
        <v/>
      </c>
      <c r="S2923" s="143" t="e">
        <f t="shared" si="604"/>
        <v>#VALUE!</v>
      </c>
      <c r="T2923" s="146" t="e">
        <f t="shared" si="605"/>
        <v>#VALUE!</v>
      </c>
    </row>
    <row r="2924" spans="1:20" x14ac:dyDescent="0.2">
      <c r="A2924" s="14"/>
      <c r="B2924" s="14"/>
      <c r="C2924" s="14"/>
      <c r="D2924" s="14"/>
      <c r="E2924" s="14"/>
      <c r="F2924" s="149" t="str">
        <f t="shared" si="594"/>
        <v/>
      </c>
      <c r="G2924" s="148" t="str">
        <f>IF(F2924="","",SUMIF(Supplier,Waste_Input!E2924,TotalSampleWeight))</f>
        <v/>
      </c>
      <c r="H2924" s="150" t="str">
        <f t="shared" si="595"/>
        <v/>
      </c>
      <c r="I2924" s="150" t="str">
        <f t="shared" si="596"/>
        <v/>
      </c>
      <c r="J2924" s="150" t="str">
        <f t="shared" si="597"/>
        <v/>
      </c>
      <c r="K2924" s="150" t="str">
        <f t="shared" si="598"/>
        <v/>
      </c>
      <c r="L2924" s="150" t="str">
        <f t="shared" si="599"/>
        <v/>
      </c>
      <c r="M2924" s="150" t="str">
        <f t="shared" si="600"/>
        <v/>
      </c>
      <c r="N2924" s="172" t="str">
        <f t="shared" si="601"/>
        <v/>
      </c>
      <c r="O2924" s="150" t="str">
        <f t="shared" si="602"/>
        <v/>
      </c>
      <c r="P2924" s="151" t="str">
        <f t="shared" si="603"/>
        <v/>
      </c>
      <c r="Q2924" s="150" t="str">
        <f t="shared" si="593"/>
        <v/>
      </c>
      <c r="R2924" s="126" t="str">
        <f t="array" ref="R2924">IF(AND(ISTEXT(E2924),D2924="TR"),_xlfn.STDEV.S(IF(Supplier=E2924,Target)),"")</f>
        <v/>
      </c>
      <c r="S2924" s="143" t="e">
        <f t="shared" si="604"/>
        <v>#VALUE!</v>
      </c>
      <c r="T2924" s="146" t="e">
        <f t="shared" si="605"/>
        <v>#VALUE!</v>
      </c>
    </row>
    <row r="2925" spans="1:20" x14ac:dyDescent="0.2">
      <c r="A2925" s="14"/>
      <c r="B2925" s="14"/>
      <c r="C2925" s="14"/>
      <c r="D2925" s="14"/>
      <c r="E2925" s="14"/>
      <c r="F2925" s="149" t="str">
        <f t="shared" si="594"/>
        <v/>
      </c>
      <c r="G2925" s="148" t="str">
        <f>IF(F2925="","",SUMIF(Supplier,Waste_Input!E2925,TotalSampleWeight))</f>
        <v/>
      </c>
      <c r="H2925" s="150" t="str">
        <f t="shared" si="595"/>
        <v/>
      </c>
      <c r="I2925" s="150" t="str">
        <f t="shared" si="596"/>
        <v/>
      </c>
      <c r="J2925" s="150" t="str">
        <f t="shared" si="597"/>
        <v/>
      </c>
      <c r="K2925" s="150" t="str">
        <f t="shared" si="598"/>
        <v/>
      </c>
      <c r="L2925" s="150" t="str">
        <f t="shared" si="599"/>
        <v/>
      </c>
      <c r="M2925" s="150" t="str">
        <f t="shared" si="600"/>
        <v/>
      </c>
      <c r="N2925" s="172" t="str">
        <f t="shared" si="601"/>
        <v/>
      </c>
      <c r="O2925" s="150" t="str">
        <f t="shared" si="602"/>
        <v/>
      </c>
      <c r="P2925" s="151" t="str">
        <f t="shared" si="603"/>
        <v/>
      </c>
      <c r="Q2925" s="150" t="str">
        <f t="shared" si="593"/>
        <v/>
      </c>
      <c r="R2925" s="126" t="str">
        <f t="array" ref="R2925">IF(AND(ISTEXT(E2925),D2925="TR"),_xlfn.STDEV.S(IF(Supplier=E2925,Target)),"")</f>
        <v/>
      </c>
      <c r="S2925" s="143" t="e">
        <f t="shared" si="604"/>
        <v>#VALUE!</v>
      </c>
      <c r="T2925" s="146" t="e">
        <f t="shared" si="605"/>
        <v>#VALUE!</v>
      </c>
    </row>
    <row r="2926" spans="1:20" x14ac:dyDescent="0.2">
      <c r="A2926" s="14"/>
      <c r="B2926" s="14"/>
      <c r="C2926" s="14"/>
      <c r="D2926" s="14"/>
      <c r="E2926" s="14"/>
      <c r="F2926" s="149" t="str">
        <f t="shared" si="594"/>
        <v/>
      </c>
      <c r="G2926" s="148" t="str">
        <f>IF(F2926="","",SUMIF(Supplier,Waste_Input!E2926,TotalSampleWeight))</f>
        <v/>
      </c>
      <c r="H2926" s="150" t="str">
        <f t="shared" si="595"/>
        <v/>
      </c>
      <c r="I2926" s="150" t="str">
        <f t="shared" si="596"/>
        <v/>
      </c>
      <c r="J2926" s="150" t="str">
        <f t="shared" si="597"/>
        <v/>
      </c>
      <c r="K2926" s="150" t="str">
        <f t="shared" si="598"/>
        <v/>
      </c>
      <c r="L2926" s="150" t="str">
        <f t="shared" si="599"/>
        <v/>
      </c>
      <c r="M2926" s="150" t="str">
        <f t="shared" si="600"/>
        <v/>
      </c>
      <c r="N2926" s="172" t="str">
        <f t="shared" si="601"/>
        <v/>
      </c>
      <c r="O2926" s="150" t="str">
        <f t="shared" si="602"/>
        <v/>
      </c>
      <c r="P2926" s="151" t="str">
        <f t="shared" si="603"/>
        <v/>
      </c>
      <c r="Q2926" s="150" t="str">
        <f t="shared" si="593"/>
        <v/>
      </c>
      <c r="R2926" s="126" t="str">
        <f t="array" ref="R2926">IF(AND(ISTEXT(E2926),D2926="TR"),_xlfn.STDEV.S(IF(Supplier=E2926,Target)),"")</f>
        <v/>
      </c>
      <c r="S2926" s="143" t="e">
        <f t="shared" si="604"/>
        <v>#VALUE!</v>
      </c>
      <c r="T2926" s="146" t="e">
        <f t="shared" si="605"/>
        <v>#VALUE!</v>
      </c>
    </row>
    <row r="2927" spans="1:20" x14ac:dyDescent="0.2">
      <c r="A2927" s="14"/>
      <c r="B2927" s="14"/>
      <c r="C2927" s="14"/>
      <c r="D2927" s="14"/>
      <c r="E2927" s="14"/>
      <c r="F2927" s="149" t="str">
        <f t="shared" si="594"/>
        <v/>
      </c>
      <c r="G2927" s="148" t="str">
        <f>IF(F2927="","",SUMIF(Supplier,Waste_Input!E2927,TotalSampleWeight))</f>
        <v/>
      </c>
      <c r="H2927" s="150" t="str">
        <f t="shared" si="595"/>
        <v/>
      </c>
      <c r="I2927" s="150" t="str">
        <f t="shared" si="596"/>
        <v/>
      </c>
      <c r="J2927" s="150" t="str">
        <f t="shared" si="597"/>
        <v/>
      </c>
      <c r="K2927" s="150" t="str">
        <f t="shared" si="598"/>
        <v/>
      </c>
      <c r="L2927" s="150" t="str">
        <f t="shared" si="599"/>
        <v/>
      </c>
      <c r="M2927" s="150" t="str">
        <f t="shared" si="600"/>
        <v/>
      </c>
      <c r="N2927" s="172" t="str">
        <f t="shared" si="601"/>
        <v/>
      </c>
      <c r="O2927" s="150" t="str">
        <f t="shared" si="602"/>
        <v/>
      </c>
      <c r="P2927" s="151" t="str">
        <f t="shared" si="603"/>
        <v/>
      </c>
      <c r="Q2927" s="150" t="str">
        <f t="shared" si="593"/>
        <v/>
      </c>
      <c r="R2927" s="126" t="str">
        <f t="array" ref="R2927">IF(AND(ISTEXT(E2927),D2927="TR"),_xlfn.STDEV.S(IF(Supplier=E2927,Target)),"")</f>
        <v/>
      </c>
      <c r="S2927" s="143" t="e">
        <f t="shared" si="604"/>
        <v>#VALUE!</v>
      </c>
      <c r="T2927" s="146" t="e">
        <f t="shared" si="605"/>
        <v>#VALUE!</v>
      </c>
    </row>
    <row r="2928" spans="1:20" x14ac:dyDescent="0.2">
      <c r="A2928" s="14"/>
      <c r="B2928" s="14"/>
      <c r="C2928" s="14"/>
      <c r="D2928" s="14"/>
      <c r="E2928" s="14"/>
      <c r="F2928" s="149" t="str">
        <f t="shared" si="594"/>
        <v/>
      </c>
      <c r="G2928" s="148" t="str">
        <f>IF(F2928="","",SUMIF(Supplier,Waste_Input!E2928,TotalSampleWeight))</f>
        <v/>
      </c>
      <c r="H2928" s="150" t="str">
        <f t="shared" si="595"/>
        <v/>
      </c>
      <c r="I2928" s="150" t="str">
        <f t="shared" si="596"/>
        <v/>
      </c>
      <c r="J2928" s="150" t="str">
        <f t="shared" si="597"/>
        <v/>
      </c>
      <c r="K2928" s="150" t="str">
        <f t="shared" si="598"/>
        <v/>
      </c>
      <c r="L2928" s="150" t="str">
        <f t="shared" si="599"/>
        <v/>
      </c>
      <c r="M2928" s="150" t="str">
        <f t="shared" si="600"/>
        <v/>
      </c>
      <c r="N2928" s="172" t="str">
        <f t="shared" si="601"/>
        <v/>
      </c>
      <c r="O2928" s="150" t="str">
        <f t="shared" si="602"/>
        <v/>
      </c>
      <c r="P2928" s="151" t="str">
        <f t="shared" si="603"/>
        <v/>
      </c>
      <c r="Q2928" s="150" t="str">
        <f t="shared" si="593"/>
        <v/>
      </c>
      <c r="R2928" s="126" t="str">
        <f t="array" ref="R2928">IF(AND(ISTEXT(E2928),D2928="TR"),_xlfn.STDEV.S(IF(Supplier=E2928,Target)),"")</f>
        <v/>
      </c>
      <c r="S2928" s="143" t="e">
        <f t="shared" si="604"/>
        <v>#VALUE!</v>
      </c>
      <c r="T2928" s="146" t="e">
        <f t="shared" si="605"/>
        <v>#VALUE!</v>
      </c>
    </row>
    <row r="2929" spans="1:20" x14ac:dyDescent="0.2">
      <c r="A2929" s="14"/>
      <c r="B2929" s="14"/>
      <c r="C2929" s="14"/>
      <c r="D2929" s="14"/>
      <c r="E2929" s="14"/>
      <c r="F2929" s="149" t="str">
        <f t="shared" si="594"/>
        <v/>
      </c>
      <c r="G2929" s="148" t="str">
        <f>IF(F2929="","",SUMIF(Supplier,Waste_Input!E2929,TotalSampleWeight))</f>
        <v/>
      </c>
      <c r="H2929" s="150" t="str">
        <f t="shared" si="595"/>
        <v/>
      </c>
      <c r="I2929" s="150" t="str">
        <f t="shared" si="596"/>
        <v/>
      </c>
      <c r="J2929" s="150" t="str">
        <f t="shared" si="597"/>
        <v/>
      </c>
      <c r="K2929" s="150" t="str">
        <f t="shared" si="598"/>
        <v/>
      </c>
      <c r="L2929" s="150" t="str">
        <f t="shared" si="599"/>
        <v/>
      </c>
      <c r="M2929" s="150" t="str">
        <f t="shared" si="600"/>
        <v/>
      </c>
      <c r="N2929" s="172" t="str">
        <f t="shared" si="601"/>
        <v/>
      </c>
      <c r="O2929" s="150" t="str">
        <f t="shared" si="602"/>
        <v/>
      </c>
      <c r="P2929" s="151" t="str">
        <f t="shared" si="603"/>
        <v/>
      </c>
      <c r="Q2929" s="150" t="str">
        <f t="shared" si="593"/>
        <v/>
      </c>
      <c r="R2929" s="126" t="str">
        <f t="array" ref="R2929">IF(AND(ISTEXT(E2929),D2929="TR"),_xlfn.STDEV.S(IF(Supplier=E2929,Target)),"")</f>
        <v/>
      </c>
      <c r="S2929" s="143" t="e">
        <f t="shared" si="604"/>
        <v>#VALUE!</v>
      </c>
      <c r="T2929" s="146" t="e">
        <f t="shared" si="605"/>
        <v>#VALUE!</v>
      </c>
    </row>
    <row r="2930" spans="1:20" x14ac:dyDescent="0.2">
      <c r="A2930" s="14"/>
      <c r="B2930" s="14"/>
      <c r="C2930" s="14"/>
      <c r="D2930" s="14"/>
      <c r="E2930" s="14"/>
      <c r="F2930" s="149" t="str">
        <f t="shared" si="594"/>
        <v/>
      </c>
      <c r="G2930" s="148" t="str">
        <f>IF(F2930="","",SUMIF(Supplier,Waste_Input!E2930,TotalSampleWeight))</f>
        <v/>
      </c>
      <c r="H2930" s="150" t="str">
        <f t="shared" si="595"/>
        <v/>
      </c>
      <c r="I2930" s="150" t="str">
        <f t="shared" si="596"/>
        <v/>
      </c>
      <c r="J2930" s="150" t="str">
        <f t="shared" si="597"/>
        <v/>
      </c>
      <c r="K2930" s="150" t="str">
        <f t="shared" si="598"/>
        <v/>
      </c>
      <c r="L2930" s="150" t="str">
        <f t="shared" si="599"/>
        <v/>
      </c>
      <c r="M2930" s="150" t="str">
        <f t="shared" si="600"/>
        <v/>
      </c>
      <c r="N2930" s="172" t="str">
        <f t="shared" si="601"/>
        <v/>
      </c>
      <c r="O2930" s="150" t="str">
        <f t="shared" si="602"/>
        <v/>
      </c>
      <c r="P2930" s="151" t="str">
        <f t="shared" si="603"/>
        <v/>
      </c>
      <c r="Q2930" s="150" t="str">
        <f t="shared" si="593"/>
        <v/>
      </c>
      <c r="R2930" s="126" t="str">
        <f t="array" ref="R2930">IF(AND(ISTEXT(E2930),D2930="TR"),_xlfn.STDEV.S(IF(Supplier=E2930,Target)),"")</f>
        <v/>
      </c>
      <c r="S2930" s="143" t="e">
        <f t="shared" si="604"/>
        <v>#VALUE!</v>
      </c>
      <c r="T2930" s="146" t="e">
        <f t="shared" si="605"/>
        <v>#VALUE!</v>
      </c>
    </row>
    <row r="2931" spans="1:20" x14ac:dyDescent="0.2">
      <c r="A2931" s="14"/>
      <c r="B2931" s="14"/>
      <c r="C2931" s="14"/>
      <c r="D2931" s="14"/>
      <c r="E2931" s="14"/>
      <c r="F2931" s="149" t="str">
        <f t="shared" si="594"/>
        <v/>
      </c>
      <c r="G2931" s="148" t="str">
        <f>IF(F2931="","",SUMIF(Supplier,Waste_Input!E2931,TotalSampleWeight))</f>
        <v/>
      </c>
      <c r="H2931" s="150" t="str">
        <f t="shared" si="595"/>
        <v/>
      </c>
      <c r="I2931" s="150" t="str">
        <f t="shared" si="596"/>
        <v/>
      </c>
      <c r="J2931" s="150" t="str">
        <f t="shared" si="597"/>
        <v/>
      </c>
      <c r="K2931" s="150" t="str">
        <f t="shared" si="598"/>
        <v/>
      </c>
      <c r="L2931" s="150" t="str">
        <f t="shared" si="599"/>
        <v/>
      </c>
      <c r="M2931" s="150" t="str">
        <f t="shared" si="600"/>
        <v/>
      </c>
      <c r="N2931" s="172" t="str">
        <f t="shared" si="601"/>
        <v/>
      </c>
      <c r="O2931" s="150" t="str">
        <f t="shared" si="602"/>
        <v/>
      </c>
      <c r="P2931" s="151" t="str">
        <f t="shared" si="603"/>
        <v/>
      </c>
      <c r="Q2931" s="150" t="str">
        <f t="shared" si="593"/>
        <v/>
      </c>
      <c r="R2931" s="126" t="str">
        <f t="array" ref="R2931">IF(AND(ISTEXT(E2931),D2931="TR"),_xlfn.STDEV.S(IF(Supplier=E2931,Target)),"")</f>
        <v/>
      </c>
      <c r="S2931" s="143" t="e">
        <f t="shared" si="604"/>
        <v>#VALUE!</v>
      </c>
      <c r="T2931" s="146" t="e">
        <f t="shared" si="605"/>
        <v>#VALUE!</v>
      </c>
    </row>
    <row r="2932" spans="1:20" x14ac:dyDescent="0.2">
      <c r="A2932" s="14"/>
      <c r="B2932" s="14"/>
      <c r="C2932" s="14"/>
      <c r="D2932" s="14"/>
      <c r="E2932" s="14"/>
      <c r="F2932" s="149" t="str">
        <f t="shared" si="594"/>
        <v/>
      </c>
      <c r="G2932" s="148" t="str">
        <f>IF(F2932="","",SUMIF(Supplier,Waste_Input!E2932,TotalSampleWeight))</f>
        <v/>
      </c>
      <c r="H2932" s="150" t="str">
        <f t="shared" si="595"/>
        <v/>
      </c>
      <c r="I2932" s="150" t="str">
        <f t="shared" si="596"/>
        <v/>
      </c>
      <c r="J2932" s="150" t="str">
        <f t="shared" si="597"/>
        <v/>
      </c>
      <c r="K2932" s="150" t="str">
        <f t="shared" si="598"/>
        <v/>
      </c>
      <c r="L2932" s="150" t="str">
        <f t="shared" si="599"/>
        <v/>
      </c>
      <c r="M2932" s="150" t="str">
        <f t="shared" si="600"/>
        <v/>
      </c>
      <c r="N2932" s="172" t="str">
        <f t="shared" si="601"/>
        <v/>
      </c>
      <c r="O2932" s="150" t="str">
        <f t="shared" si="602"/>
        <v/>
      </c>
      <c r="P2932" s="151" t="str">
        <f t="shared" si="603"/>
        <v/>
      </c>
      <c r="Q2932" s="150" t="str">
        <f t="shared" si="593"/>
        <v/>
      </c>
      <c r="R2932" s="126" t="str">
        <f t="array" ref="R2932">IF(AND(ISTEXT(E2932),D2932="TR"),_xlfn.STDEV.S(IF(Supplier=E2932,Target)),"")</f>
        <v/>
      </c>
      <c r="S2932" s="143" t="e">
        <f t="shared" si="604"/>
        <v>#VALUE!</v>
      </c>
      <c r="T2932" s="146" t="e">
        <f t="shared" si="605"/>
        <v>#VALUE!</v>
      </c>
    </row>
    <row r="2933" spans="1:20" x14ac:dyDescent="0.2">
      <c r="A2933" s="14"/>
      <c r="B2933" s="14"/>
      <c r="C2933" s="14"/>
      <c r="D2933" s="14"/>
      <c r="E2933" s="14"/>
      <c r="F2933" s="149" t="str">
        <f t="shared" si="594"/>
        <v/>
      </c>
      <c r="G2933" s="148" t="str">
        <f>IF(F2933="","",SUMIF(Supplier,Waste_Input!E2933,TotalSampleWeight))</f>
        <v/>
      </c>
      <c r="H2933" s="150" t="str">
        <f t="shared" si="595"/>
        <v/>
      </c>
      <c r="I2933" s="150" t="str">
        <f t="shared" si="596"/>
        <v/>
      </c>
      <c r="J2933" s="150" t="str">
        <f t="shared" si="597"/>
        <v/>
      </c>
      <c r="K2933" s="150" t="str">
        <f t="shared" si="598"/>
        <v/>
      </c>
      <c r="L2933" s="150" t="str">
        <f t="shared" si="599"/>
        <v/>
      </c>
      <c r="M2933" s="150" t="str">
        <f t="shared" si="600"/>
        <v/>
      </c>
      <c r="N2933" s="172" t="str">
        <f t="shared" si="601"/>
        <v/>
      </c>
      <c r="O2933" s="150" t="str">
        <f t="shared" si="602"/>
        <v/>
      </c>
      <c r="P2933" s="151" t="str">
        <f t="shared" si="603"/>
        <v/>
      </c>
      <c r="Q2933" s="150" t="str">
        <f t="shared" si="593"/>
        <v/>
      </c>
      <c r="R2933" s="126" t="str">
        <f t="array" ref="R2933">IF(AND(ISTEXT(E2933),D2933="TR"),_xlfn.STDEV.S(IF(Supplier=E2933,Target)),"")</f>
        <v/>
      </c>
      <c r="S2933" s="143" t="e">
        <f t="shared" si="604"/>
        <v>#VALUE!</v>
      </c>
      <c r="T2933" s="146" t="e">
        <f t="shared" si="605"/>
        <v>#VALUE!</v>
      </c>
    </row>
    <row r="2934" spans="1:20" x14ac:dyDescent="0.2">
      <c r="A2934" s="14"/>
      <c r="B2934" s="14"/>
      <c r="C2934" s="14"/>
      <c r="D2934" s="14"/>
      <c r="E2934" s="14"/>
      <c r="F2934" s="149" t="str">
        <f t="shared" si="594"/>
        <v/>
      </c>
      <c r="G2934" s="148" t="str">
        <f>IF(F2934="","",SUMIF(Supplier,Waste_Input!E2934,TotalSampleWeight))</f>
        <v/>
      </c>
      <c r="H2934" s="150" t="str">
        <f t="shared" si="595"/>
        <v/>
      </c>
      <c r="I2934" s="150" t="str">
        <f t="shared" si="596"/>
        <v/>
      </c>
      <c r="J2934" s="150" t="str">
        <f t="shared" si="597"/>
        <v/>
      </c>
      <c r="K2934" s="150" t="str">
        <f t="shared" si="598"/>
        <v/>
      </c>
      <c r="L2934" s="150" t="str">
        <f t="shared" si="599"/>
        <v/>
      </c>
      <c r="M2934" s="150" t="str">
        <f t="shared" si="600"/>
        <v/>
      </c>
      <c r="N2934" s="172" t="str">
        <f t="shared" si="601"/>
        <v/>
      </c>
      <c r="O2934" s="150" t="str">
        <f t="shared" si="602"/>
        <v/>
      </c>
      <c r="P2934" s="151" t="str">
        <f t="shared" si="603"/>
        <v/>
      </c>
      <c r="Q2934" s="150" t="str">
        <f t="shared" si="593"/>
        <v/>
      </c>
      <c r="R2934" s="126" t="str">
        <f t="array" ref="R2934">IF(AND(ISTEXT(E2934),D2934="TR"),_xlfn.STDEV.S(IF(Supplier=E2934,Target)),"")</f>
        <v/>
      </c>
      <c r="S2934" s="143" t="e">
        <f t="shared" si="604"/>
        <v>#VALUE!</v>
      </c>
      <c r="T2934" s="146" t="e">
        <f t="shared" si="605"/>
        <v>#VALUE!</v>
      </c>
    </row>
    <row r="2935" spans="1:20" x14ac:dyDescent="0.2">
      <c r="A2935" s="14"/>
      <c r="B2935" s="14"/>
      <c r="C2935" s="14"/>
      <c r="D2935" s="14"/>
      <c r="E2935" s="14"/>
      <c r="F2935" s="149" t="str">
        <f t="shared" si="594"/>
        <v/>
      </c>
      <c r="G2935" s="148" t="str">
        <f>IF(F2935="","",SUMIF(Supplier,Waste_Input!E2935,TotalSampleWeight))</f>
        <v/>
      </c>
      <c r="H2935" s="150" t="str">
        <f t="shared" si="595"/>
        <v/>
      </c>
      <c r="I2935" s="150" t="str">
        <f t="shared" si="596"/>
        <v/>
      </c>
      <c r="J2935" s="150" t="str">
        <f t="shared" si="597"/>
        <v/>
      </c>
      <c r="K2935" s="150" t="str">
        <f t="shared" si="598"/>
        <v/>
      </c>
      <c r="L2935" s="150" t="str">
        <f t="shared" si="599"/>
        <v/>
      </c>
      <c r="M2935" s="150" t="str">
        <f t="shared" si="600"/>
        <v/>
      </c>
      <c r="N2935" s="172" t="str">
        <f t="shared" si="601"/>
        <v/>
      </c>
      <c r="O2935" s="150" t="str">
        <f t="shared" si="602"/>
        <v/>
      </c>
      <c r="P2935" s="151" t="str">
        <f t="shared" si="603"/>
        <v/>
      </c>
      <c r="Q2935" s="150" t="str">
        <f t="shared" si="593"/>
        <v/>
      </c>
      <c r="R2935" s="126" t="str">
        <f t="array" ref="R2935">IF(AND(ISTEXT(E2935),D2935="TR"),_xlfn.STDEV.S(IF(Supplier=E2935,Target)),"")</f>
        <v/>
      </c>
      <c r="S2935" s="143" t="e">
        <f t="shared" si="604"/>
        <v>#VALUE!</v>
      </c>
      <c r="T2935" s="146" t="e">
        <f t="shared" si="605"/>
        <v>#VALUE!</v>
      </c>
    </row>
    <row r="2936" spans="1:20" x14ac:dyDescent="0.2">
      <c r="A2936" s="14"/>
      <c r="B2936" s="14"/>
      <c r="C2936" s="14"/>
      <c r="D2936" s="14"/>
      <c r="E2936" s="14"/>
      <c r="F2936" s="149" t="str">
        <f t="shared" si="594"/>
        <v/>
      </c>
      <c r="G2936" s="148" t="str">
        <f>IF(F2936="","",SUMIF(Supplier,Waste_Input!E2936,TotalSampleWeight))</f>
        <v/>
      </c>
      <c r="H2936" s="150" t="str">
        <f t="shared" si="595"/>
        <v/>
      </c>
      <c r="I2936" s="150" t="str">
        <f t="shared" si="596"/>
        <v/>
      </c>
      <c r="J2936" s="150" t="str">
        <f t="shared" si="597"/>
        <v/>
      </c>
      <c r="K2936" s="150" t="str">
        <f t="shared" si="598"/>
        <v/>
      </c>
      <c r="L2936" s="150" t="str">
        <f t="shared" si="599"/>
        <v/>
      </c>
      <c r="M2936" s="150" t="str">
        <f t="shared" si="600"/>
        <v/>
      </c>
      <c r="N2936" s="172" t="str">
        <f t="shared" si="601"/>
        <v/>
      </c>
      <c r="O2936" s="150" t="str">
        <f t="shared" si="602"/>
        <v/>
      </c>
      <c r="P2936" s="151" t="str">
        <f t="shared" si="603"/>
        <v/>
      </c>
      <c r="Q2936" s="150" t="str">
        <f t="shared" si="593"/>
        <v/>
      </c>
      <c r="R2936" s="126" t="str">
        <f t="array" ref="R2936">IF(AND(ISTEXT(E2936),D2936="TR"),_xlfn.STDEV.S(IF(Supplier=E2936,Target)),"")</f>
        <v/>
      </c>
      <c r="S2936" s="143" t="e">
        <f t="shared" si="604"/>
        <v>#VALUE!</v>
      </c>
      <c r="T2936" s="146" t="e">
        <f t="shared" si="605"/>
        <v>#VALUE!</v>
      </c>
    </row>
    <row r="2937" spans="1:20" x14ac:dyDescent="0.2">
      <c r="A2937" s="14"/>
      <c r="B2937" s="14"/>
      <c r="C2937" s="14"/>
      <c r="D2937" s="14"/>
      <c r="E2937" s="14"/>
      <c r="F2937" s="149" t="str">
        <f t="shared" si="594"/>
        <v/>
      </c>
      <c r="G2937" s="148" t="str">
        <f>IF(F2937="","",SUMIF(Supplier,Waste_Input!E2937,TotalSampleWeight))</f>
        <v/>
      </c>
      <c r="H2937" s="150" t="str">
        <f t="shared" si="595"/>
        <v/>
      </c>
      <c r="I2937" s="150" t="str">
        <f t="shared" si="596"/>
        <v/>
      </c>
      <c r="J2937" s="150" t="str">
        <f t="shared" si="597"/>
        <v/>
      </c>
      <c r="K2937" s="150" t="str">
        <f t="shared" si="598"/>
        <v/>
      </c>
      <c r="L2937" s="150" t="str">
        <f t="shared" si="599"/>
        <v/>
      </c>
      <c r="M2937" s="150" t="str">
        <f t="shared" si="600"/>
        <v/>
      </c>
      <c r="N2937" s="172" t="str">
        <f t="shared" si="601"/>
        <v/>
      </c>
      <c r="O2937" s="150" t="str">
        <f t="shared" si="602"/>
        <v/>
      </c>
      <c r="P2937" s="151" t="str">
        <f t="shared" si="603"/>
        <v/>
      </c>
      <c r="Q2937" s="150" t="str">
        <f t="shared" si="593"/>
        <v/>
      </c>
      <c r="R2937" s="126" t="str">
        <f t="array" ref="R2937">IF(AND(ISTEXT(E2937),D2937="TR"),_xlfn.STDEV.S(IF(Supplier=E2937,Target)),"")</f>
        <v/>
      </c>
      <c r="S2937" s="143" t="e">
        <f t="shared" si="604"/>
        <v>#VALUE!</v>
      </c>
      <c r="T2937" s="146" t="e">
        <f t="shared" si="605"/>
        <v>#VALUE!</v>
      </c>
    </row>
    <row r="2938" spans="1:20" x14ac:dyDescent="0.2">
      <c r="A2938" s="14"/>
      <c r="B2938" s="14"/>
      <c r="C2938" s="14"/>
      <c r="D2938" s="14"/>
      <c r="E2938" s="14"/>
      <c r="F2938" s="149" t="str">
        <f t="shared" si="594"/>
        <v/>
      </c>
      <c r="G2938" s="148" t="str">
        <f>IF(F2938="","",SUMIF(Supplier,Waste_Input!E2938,TotalSampleWeight))</f>
        <v/>
      </c>
      <c r="H2938" s="150" t="str">
        <f t="shared" si="595"/>
        <v/>
      </c>
      <c r="I2938" s="150" t="str">
        <f t="shared" si="596"/>
        <v/>
      </c>
      <c r="J2938" s="150" t="str">
        <f t="shared" si="597"/>
        <v/>
      </c>
      <c r="K2938" s="150" t="str">
        <f t="shared" si="598"/>
        <v/>
      </c>
      <c r="L2938" s="150" t="str">
        <f t="shared" si="599"/>
        <v/>
      </c>
      <c r="M2938" s="150" t="str">
        <f t="shared" si="600"/>
        <v/>
      </c>
      <c r="N2938" s="172" t="str">
        <f t="shared" si="601"/>
        <v/>
      </c>
      <c r="O2938" s="150" t="str">
        <f t="shared" si="602"/>
        <v/>
      </c>
      <c r="P2938" s="151" t="str">
        <f t="shared" si="603"/>
        <v/>
      </c>
      <c r="Q2938" s="150" t="str">
        <f t="shared" si="593"/>
        <v/>
      </c>
      <c r="R2938" s="126" t="str">
        <f t="array" ref="R2938">IF(AND(ISTEXT(E2938),D2938="TR"),_xlfn.STDEV.S(IF(Supplier=E2938,Target)),"")</f>
        <v/>
      </c>
      <c r="S2938" s="143" t="e">
        <f t="shared" si="604"/>
        <v>#VALUE!</v>
      </c>
      <c r="T2938" s="146" t="e">
        <f t="shared" si="605"/>
        <v>#VALUE!</v>
      </c>
    </row>
    <row r="2939" spans="1:20" x14ac:dyDescent="0.2">
      <c r="A2939" s="14"/>
      <c r="B2939" s="14"/>
      <c r="C2939" s="14"/>
      <c r="D2939" s="14"/>
      <c r="E2939" s="14"/>
      <c r="F2939" s="149" t="str">
        <f t="shared" si="594"/>
        <v/>
      </c>
      <c r="G2939" s="148" t="str">
        <f>IF(F2939="","",SUMIF(Supplier,Waste_Input!E2939,TotalSampleWeight))</f>
        <v/>
      </c>
      <c r="H2939" s="150" t="str">
        <f t="shared" si="595"/>
        <v/>
      </c>
      <c r="I2939" s="150" t="str">
        <f t="shared" si="596"/>
        <v/>
      </c>
      <c r="J2939" s="150" t="str">
        <f t="shared" si="597"/>
        <v/>
      </c>
      <c r="K2939" s="150" t="str">
        <f t="shared" si="598"/>
        <v/>
      </c>
      <c r="L2939" s="150" t="str">
        <f t="shared" si="599"/>
        <v/>
      </c>
      <c r="M2939" s="150" t="str">
        <f t="shared" si="600"/>
        <v/>
      </c>
      <c r="N2939" s="172" t="str">
        <f t="shared" si="601"/>
        <v/>
      </c>
      <c r="O2939" s="150" t="str">
        <f t="shared" si="602"/>
        <v/>
      </c>
      <c r="P2939" s="151" t="str">
        <f t="shared" si="603"/>
        <v/>
      </c>
      <c r="Q2939" s="150" t="str">
        <f t="shared" si="593"/>
        <v/>
      </c>
      <c r="R2939" s="126" t="str">
        <f t="array" ref="R2939">IF(AND(ISTEXT(E2939),D2939="TR"),_xlfn.STDEV.S(IF(Supplier=E2939,Target)),"")</f>
        <v/>
      </c>
      <c r="S2939" s="143" t="e">
        <f t="shared" si="604"/>
        <v>#VALUE!</v>
      </c>
      <c r="T2939" s="146" t="e">
        <f t="shared" si="605"/>
        <v>#VALUE!</v>
      </c>
    </row>
    <row r="2940" spans="1:20" x14ac:dyDescent="0.2">
      <c r="A2940" s="14"/>
      <c r="B2940" s="14"/>
      <c r="C2940" s="14"/>
      <c r="D2940" s="14"/>
      <c r="E2940" s="14"/>
      <c r="F2940" s="149" t="str">
        <f t="shared" si="594"/>
        <v/>
      </c>
      <c r="G2940" s="148" t="str">
        <f>IF(F2940="","",SUMIF(Supplier,Waste_Input!E2940,TotalSampleWeight))</f>
        <v/>
      </c>
      <c r="H2940" s="150" t="str">
        <f t="shared" si="595"/>
        <v/>
      </c>
      <c r="I2940" s="150" t="str">
        <f t="shared" si="596"/>
        <v/>
      </c>
      <c r="J2940" s="150" t="str">
        <f t="shared" si="597"/>
        <v/>
      </c>
      <c r="K2940" s="150" t="str">
        <f t="shared" si="598"/>
        <v/>
      </c>
      <c r="L2940" s="150" t="str">
        <f t="shared" si="599"/>
        <v/>
      </c>
      <c r="M2940" s="150" t="str">
        <f t="shared" si="600"/>
        <v/>
      </c>
      <c r="N2940" s="172" t="str">
        <f t="shared" si="601"/>
        <v/>
      </c>
      <c r="O2940" s="150" t="str">
        <f t="shared" si="602"/>
        <v/>
      </c>
      <c r="P2940" s="151" t="str">
        <f t="shared" si="603"/>
        <v/>
      </c>
      <c r="Q2940" s="150" t="str">
        <f t="shared" si="593"/>
        <v/>
      </c>
      <c r="R2940" s="126" t="str">
        <f t="array" ref="R2940">IF(AND(ISTEXT(E2940),D2940="TR"),_xlfn.STDEV.S(IF(Supplier=E2940,Target)),"")</f>
        <v/>
      </c>
      <c r="S2940" s="143" t="e">
        <f t="shared" si="604"/>
        <v>#VALUE!</v>
      </c>
      <c r="T2940" s="146" t="e">
        <f t="shared" si="605"/>
        <v>#VALUE!</v>
      </c>
    </row>
    <row r="2941" spans="1:20" x14ac:dyDescent="0.2">
      <c r="A2941" s="14"/>
      <c r="B2941" s="14"/>
      <c r="C2941" s="14"/>
      <c r="D2941" s="14"/>
      <c r="E2941" s="14"/>
      <c r="F2941" s="149" t="str">
        <f t="shared" si="594"/>
        <v/>
      </c>
      <c r="G2941" s="148" t="str">
        <f>IF(F2941="","",SUMIF(Supplier,Waste_Input!E2941,TotalSampleWeight))</f>
        <v/>
      </c>
      <c r="H2941" s="150" t="str">
        <f t="shared" si="595"/>
        <v/>
      </c>
      <c r="I2941" s="150" t="str">
        <f t="shared" si="596"/>
        <v/>
      </c>
      <c r="J2941" s="150" t="str">
        <f t="shared" si="597"/>
        <v/>
      </c>
      <c r="K2941" s="150" t="str">
        <f t="shared" si="598"/>
        <v/>
      </c>
      <c r="L2941" s="150" t="str">
        <f t="shared" si="599"/>
        <v/>
      </c>
      <c r="M2941" s="150" t="str">
        <f t="shared" si="600"/>
        <v/>
      </c>
      <c r="N2941" s="172" t="str">
        <f t="shared" si="601"/>
        <v/>
      </c>
      <c r="O2941" s="150" t="str">
        <f t="shared" si="602"/>
        <v/>
      </c>
      <c r="P2941" s="151" t="str">
        <f t="shared" si="603"/>
        <v/>
      </c>
      <c r="Q2941" s="150" t="str">
        <f t="shared" si="593"/>
        <v/>
      </c>
      <c r="R2941" s="126" t="str">
        <f t="array" ref="R2941">IF(AND(ISTEXT(E2941),D2941="TR"),_xlfn.STDEV.S(IF(Supplier=E2941,Target)),"")</f>
        <v/>
      </c>
      <c r="S2941" s="143" t="e">
        <f t="shared" si="604"/>
        <v>#VALUE!</v>
      </c>
      <c r="T2941" s="146" t="e">
        <f t="shared" si="605"/>
        <v>#VALUE!</v>
      </c>
    </row>
    <row r="2942" spans="1:20" x14ac:dyDescent="0.2">
      <c r="A2942" s="14"/>
      <c r="B2942" s="14"/>
      <c r="C2942" s="14"/>
      <c r="D2942" s="14"/>
      <c r="E2942" s="14"/>
      <c r="F2942" s="149" t="str">
        <f t="shared" si="594"/>
        <v/>
      </c>
      <c r="G2942" s="148" t="str">
        <f>IF(F2942="","",SUMIF(Supplier,Waste_Input!E2942,TotalSampleWeight))</f>
        <v/>
      </c>
      <c r="H2942" s="150" t="str">
        <f t="shared" si="595"/>
        <v/>
      </c>
      <c r="I2942" s="150" t="str">
        <f t="shared" si="596"/>
        <v/>
      </c>
      <c r="J2942" s="150" t="str">
        <f t="shared" si="597"/>
        <v/>
      </c>
      <c r="K2942" s="150" t="str">
        <f t="shared" si="598"/>
        <v/>
      </c>
      <c r="L2942" s="150" t="str">
        <f t="shared" si="599"/>
        <v/>
      </c>
      <c r="M2942" s="150" t="str">
        <f t="shared" si="600"/>
        <v/>
      </c>
      <c r="N2942" s="172" t="str">
        <f t="shared" si="601"/>
        <v/>
      </c>
      <c r="O2942" s="150" t="str">
        <f t="shared" si="602"/>
        <v/>
      </c>
      <c r="P2942" s="151" t="str">
        <f t="shared" si="603"/>
        <v/>
      </c>
      <c r="Q2942" s="150" t="str">
        <f t="shared" si="593"/>
        <v/>
      </c>
      <c r="R2942" s="126" t="str">
        <f t="array" ref="R2942">IF(AND(ISTEXT(E2942),D2942="TR"),_xlfn.STDEV.S(IF(Supplier=E2942,Target)),"")</f>
        <v/>
      </c>
      <c r="S2942" s="143" t="e">
        <f t="shared" si="604"/>
        <v>#VALUE!</v>
      </c>
      <c r="T2942" s="146" t="e">
        <f t="shared" si="605"/>
        <v>#VALUE!</v>
      </c>
    </row>
    <row r="2943" spans="1:20" x14ac:dyDescent="0.2">
      <c r="A2943" s="14"/>
      <c r="B2943" s="14"/>
      <c r="C2943" s="14"/>
      <c r="D2943" s="14"/>
      <c r="E2943" s="14"/>
      <c r="F2943" s="149" t="str">
        <f t="shared" si="594"/>
        <v/>
      </c>
      <c r="G2943" s="148" t="str">
        <f>IF(F2943="","",SUMIF(Supplier,Waste_Input!E2943,TotalSampleWeight))</f>
        <v/>
      </c>
      <c r="H2943" s="150" t="str">
        <f t="shared" si="595"/>
        <v/>
      </c>
      <c r="I2943" s="150" t="str">
        <f t="shared" si="596"/>
        <v/>
      </c>
      <c r="J2943" s="150" t="str">
        <f t="shared" si="597"/>
        <v/>
      </c>
      <c r="K2943" s="150" t="str">
        <f t="shared" si="598"/>
        <v/>
      </c>
      <c r="L2943" s="150" t="str">
        <f t="shared" si="599"/>
        <v/>
      </c>
      <c r="M2943" s="150" t="str">
        <f t="shared" si="600"/>
        <v/>
      </c>
      <c r="N2943" s="172" t="str">
        <f t="shared" si="601"/>
        <v/>
      </c>
      <c r="O2943" s="150" t="str">
        <f t="shared" si="602"/>
        <v/>
      </c>
      <c r="P2943" s="151" t="str">
        <f t="shared" si="603"/>
        <v/>
      </c>
      <c r="Q2943" s="150" t="str">
        <f t="shared" si="593"/>
        <v/>
      </c>
      <c r="R2943" s="126" t="str">
        <f t="array" ref="R2943">IF(AND(ISTEXT(E2943),D2943="TR"),_xlfn.STDEV.S(IF(Supplier=E2943,Target)),"")</f>
        <v/>
      </c>
      <c r="S2943" s="143" t="e">
        <f t="shared" si="604"/>
        <v>#VALUE!</v>
      </c>
      <c r="T2943" s="146" t="e">
        <f t="shared" si="605"/>
        <v>#VALUE!</v>
      </c>
    </row>
    <row r="2944" spans="1:20" x14ac:dyDescent="0.2">
      <c r="A2944" s="14"/>
      <c r="B2944" s="14"/>
      <c r="C2944" s="14"/>
      <c r="D2944" s="14"/>
      <c r="E2944" s="14"/>
      <c r="F2944" s="149" t="str">
        <f t="shared" si="594"/>
        <v/>
      </c>
      <c r="G2944" s="148" t="str">
        <f>IF(F2944="","",SUMIF(Supplier,Waste_Input!E2944,TotalSampleWeight))</f>
        <v/>
      </c>
      <c r="H2944" s="150" t="str">
        <f t="shared" si="595"/>
        <v/>
      </c>
      <c r="I2944" s="150" t="str">
        <f t="shared" si="596"/>
        <v/>
      </c>
      <c r="J2944" s="150" t="str">
        <f t="shared" si="597"/>
        <v/>
      </c>
      <c r="K2944" s="150" t="str">
        <f t="shared" si="598"/>
        <v/>
      </c>
      <c r="L2944" s="150" t="str">
        <f t="shared" si="599"/>
        <v/>
      </c>
      <c r="M2944" s="150" t="str">
        <f t="shared" si="600"/>
        <v/>
      </c>
      <c r="N2944" s="172" t="str">
        <f t="shared" si="601"/>
        <v/>
      </c>
      <c r="O2944" s="150" t="str">
        <f t="shared" si="602"/>
        <v/>
      </c>
      <c r="P2944" s="151" t="str">
        <f t="shared" si="603"/>
        <v/>
      </c>
      <c r="Q2944" s="150" t="str">
        <f t="shared" si="593"/>
        <v/>
      </c>
      <c r="R2944" s="126" t="str">
        <f t="array" ref="R2944">IF(AND(ISTEXT(E2944),D2944="TR"),_xlfn.STDEV.S(IF(Supplier=E2944,Target)),"")</f>
        <v/>
      </c>
      <c r="S2944" s="143" t="e">
        <f t="shared" si="604"/>
        <v>#VALUE!</v>
      </c>
      <c r="T2944" s="146" t="e">
        <f t="shared" si="605"/>
        <v>#VALUE!</v>
      </c>
    </row>
    <row r="2945" spans="1:20" x14ac:dyDescent="0.2">
      <c r="A2945" s="14"/>
      <c r="B2945" s="14"/>
      <c r="C2945" s="14"/>
      <c r="D2945" s="14"/>
      <c r="E2945" s="14"/>
      <c r="F2945" s="149" t="str">
        <f t="shared" si="594"/>
        <v/>
      </c>
      <c r="G2945" s="148" t="str">
        <f>IF(F2945="","",SUMIF(Supplier,Waste_Input!E2945,TotalSampleWeight))</f>
        <v/>
      </c>
      <c r="H2945" s="150" t="str">
        <f t="shared" si="595"/>
        <v/>
      </c>
      <c r="I2945" s="150" t="str">
        <f t="shared" si="596"/>
        <v/>
      </c>
      <c r="J2945" s="150" t="str">
        <f t="shared" si="597"/>
        <v/>
      </c>
      <c r="K2945" s="150" t="str">
        <f t="shared" si="598"/>
        <v/>
      </c>
      <c r="L2945" s="150" t="str">
        <f t="shared" si="599"/>
        <v/>
      </c>
      <c r="M2945" s="150" t="str">
        <f t="shared" si="600"/>
        <v/>
      </c>
      <c r="N2945" s="172" t="str">
        <f t="shared" si="601"/>
        <v/>
      </c>
      <c r="O2945" s="150" t="str">
        <f t="shared" si="602"/>
        <v/>
      </c>
      <c r="P2945" s="151" t="str">
        <f t="shared" si="603"/>
        <v/>
      </c>
      <c r="Q2945" s="150" t="str">
        <f t="shared" si="593"/>
        <v/>
      </c>
      <c r="R2945" s="126" t="str">
        <f t="array" ref="R2945">IF(AND(ISTEXT(E2945),D2945="TR"),_xlfn.STDEV.S(IF(Supplier=E2945,Target)),"")</f>
        <v/>
      </c>
      <c r="S2945" s="143" t="e">
        <f t="shared" si="604"/>
        <v>#VALUE!</v>
      </c>
      <c r="T2945" s="146" t="e">
        <f t="shared" si="605"/>
        <v>#VALUE!</v>
      </c>
    </row>
    <row r="2946" spans="1:20" x14ac:dyDescent="0.2">
      <c r="A2946" s="14"/>
      <c r="B2946" s="14"/>
      <c r="C2946" s="14"/>
      <c r="D2946" s="14"/>
      <c r="E2946" s="14"/>
      <c r="F2946" s="149" t="str">
        <f t="shared" si="594"/>
        <v/>
      </c>
      <c r="G2946" s="148" t="str">
        <f>IF(F2946="","",SUMIF(Supplier,Waste_Input!E2946,TotalSampleWeight))</f>
        <v/>
      </c>
      <c r="H2946" s="150" t="str">
        <f t="shared" si="595"/>
        <v/>
      </c>
      <c r="I2946" s="150" t="str">
        <f t="shared" si="596"/>
        <v/>
      </c>
      <c r="J2946" s="150" t="str">
        <f t="shared" si="597"/>
        <v/>
      </c>
      <c r="K2946" s="150" t="str">
        <f t="shared" si="598"/>
        <v/>
      </c>
      <c r="L2946" s="150" t="str">
        <f t="shared" si="599"/>
        <v/>
      </c>
      <c r="M2946" s="150" t="str">
        <f t="shared" si="600"/>
        <v/>
      </c>
      <c r="N2946" s="172" t="str">
        <f t="shared" si="601"/>
        <v/>
      </c>
      <c r="O2946" s="150" t="str">
        <f t="shared" si="602"/>
        <v/>
      </c>
      <c r="P2946" s="151" t="str">
        <f t="shared" si="603"/>
        <v/>
      </c>
      <c r="Q2946" s="150" t="str">
        <f t="shared" ref="Q2946:Q2997" si="606">IFERROR(IF(AND(ISTEXT(E2946),D2946="TR"),AVERAGEIF(Supplier,E2946,Fragments),""),"")</f>
        <v/>
      </c>
      <c r="R2946" s="126" t="str">
        <f t="array" ref="R2946">IF(AND(ISTEXT(E2946),D2946="TR"),_xlfn.STDEV.S(IF(Supplier=E2946,Target)),"")</f>
        <v/>
      </c>
      <c r="S2946" s="143" t="e">
        <f t="shared" si="604"/>
        <v>#VALUE!</v>
      </c>
      <c r="T2946" s="146" t="e">
        <f t="shared" si="605"/>
        <v>#VALUE!</v>
      </c>
    </row>
    <row r="2947" spans="1:20" x14ac:dyDescent="0.2">
      <c r="A2947" s="14"/>
      <c r="B2947" s="14"/>
      <c r="C2947" s="14"/>
      <c r="D2947" s="14"/>
      <c r="E2947" s="14"/>
      <c r="F2947" s="149" t="str">
        <f t="shared" ref="F2947:F2997" si="607">IF(AND(ISTEXT(E2947),D2947="TR"),COUNTIF(Supplier,"*"&amp;E2947&amp;"*"),"")</f>
        <v/>
      </c>
      <c r="G2947" s="148" t="str">
        <f>IF(F2947="","",SUMIF(Supplier,Waste_Input!E2947,TotalSampleWeight))</f>
        <v/>
      </c>
      <c r="H2947" s="150" t="str">
        <f t="shared" ref="H2947:H2997" si="608">IFERROR(IF(AND(ISTEXT(E2947),D2947="TR"),AVERAGEIF(Supplier,E2947,Plastic),""),"")</f>
        <v/>
      </c>
      <c r="I2947" s="150" t="str">
        <f t="shared" ref="I2947:I2997" si="609">IFERROR(IF(AND(ISTEXT(E2947),D2947="TR"),AVERAGEIF(Supplier,E2947,Glass),""),"")</f>
        <v/>
      </c>
      <c r="J2947" s="150" t="str">
        <f t="shared" ref="J2947:J2997" si="610">IFERROR(IF(AND(ISTEXT(E2947),D2947="TR"),AVERAGEIF(Supplier,E2947,Paper),""),"")</f>
        <v/>
      </c>
      <c r="K2947" s="150" t="str">
        <f t="shared" ref="K2947:K2997" si="611">IFERROR(IF(AND(ISTEXT(E2947),D2947="TR"),AVERAGEIF(Supplier,E2947,Cardboard),""),"")</f>
        <v/>
      </c>
      <c r="L2947" s="150" t="str">
        <f t="shared" ref="L2947:L2997" si="612">IFERROR(IF(AND(ISTEXT(E2947),D2947="TR"),AVERAGEIF(Supplier,E2947,Metals),""),"")</f>
        <v/>
      </c>
      <c r="M2947" s="150" t="str">
        <f t="shared" ref="M2947:M2997" si="613">IFERROR(IF(AND(ISTEXT(E2947),D2947="TR"),AVERAGEIF(Supplier,E2947,Target),""),"")</f>
        <v/>
      </c>
      <c r="N2947" s="172" t="str">
        <f t="shared" ref="N2947:N2997" si="614">IFERROR(R2947,"")</f>
        <v/>
      </c>
      <c r="O2947" s="150" t="str">
        <f t="shared" ref="O2947:O2997" si="615">IFERROR(IF(AND(ISTEXT(E2947),D2947="TR"), AVERAGEIF(Supplier,E2947,NonTarget),""),"")</f>
        <v/>
      </c>
      <c r="P2947" s="151" t="str">
        <f t="shared" ref="P2947:P2997" si="616">IFERROR(IF(AND(ISTEXT(E2947),D2947="TR"),AVERAGEIF(Supplier,E2947,NonRecycable),""),"")</f>
        <v/>
      </c>
      <c r="Q2947" s="150" t="str">
        <f t="shared" si="606"/>
        <v/>
      </c>
      <c r="R2947" s="126" t="str">
        <f t="array" ref="R2947">IF(AND(ISTEXT(E2947),D2947="TR"),_xlfn.STDEV.S(IF(Supplier=E2947,Target)),"")</f>
        <v/>
      </c>
      <c r="S2947" s="143" t="e">
        <f t="shared" ref="S2947:S2997" si="617">F2947-ROUNDDOWN(C2947/125,0)</f>
        <v>#VALUE!</v>
      </c>
      <c r="T2947" s="146" t="e">
        <f t="shared" ref="T2947:T2997" si="618">G2947/F2947</f>
        <v>#VALUE!</v>
      </c>
    </row>
    <row r="2948" spans="1:20" x14ac:dyDescent="0.2">
      <c r="A2948" s="14"/>
      <c r="B2948" s="14"/>
      <c r="C2948" s="14"/>
      <c r="D2948" s="14"/>
      <c r="E2948" s="14"/>
      <c r="F2948" s="149" t="str">
        <f t="shared" si="607"/>
        <v/>
      </c>
      <c r="G2948" s="148" t="str">
        <f>IF(F2948="","",SUMIF(Supplier,Waste_Input!E2948,TotalSampleWeight))</f>
        <v/>
      </c>
      <c r="H2948" s="150" t="str">
        <f t="shared" si="608"/>
        <v/>
      </c>
      <c r="I2948" s="150" t="str">
        <f t="shared" si="609"/>
        <v/>
      </c>
      <c r="J2948" s="150" t="str">
        <f t="shared" si="610"/>
        <v/>
      </c>
      <c r="K2948" s="150" t="str">
        <f t="shared" si="611"/>
        <v/>
      </c>
      <c r="L2948" s="150" t="str">
        <f t="shared" si="612"/>
        <v/>
      </c>
      <c r="M2948" s="150" t="str">
        <f t="shared" si="613"/>
        <v/>
      </c>
      <c r="N2948" s="172" t="str">
        <f t="shared" si="614"/>
        <v/>
      </c>
      <c r="O2948" s="150" t="str">
        <f t="shared" si="615"/>
        <v/>
      </c>
      <c r="P2948" s="151" t="str">
        <f t="shared" si="616"/>
        <v/>
      </c>
      <c r="Q2948" s="150" t="str">
        <f t="shared" si="606"/>
        <v/>
      </c>
      <c r="R2948" s="126" t="str">
        <f t="array" ref="R2948">IF(AND(ISTEXT(E2948),D2948="TR"),_xlfn.STDEV.S(IF(Supplier=E2948,Target)),"")</f>
        <v/>
      </c>
      <c r="S2948" s="143" t="e">
        <f t="shared" si="617"/>
        <v>#VALUE!</v>
      </c>
      <c r="T2948" s="146" t="e">
        <f t="shared" si="618"/>
        <v>#VALUE!</v>
      </c>
    </row>
    <row r="2949" spans="1:20" x14ac:dyDescent="0.2">
      <c r="A2949" s="14"/>
      <c r="B2949" s="38"/>
      <c r="C2949" s="14"/>
      <c r="D2949" s="14"/>
      <c r="E2949" s="14"/>
      <c r="F2949" s="149" t="str">
        <f t="shared" si="607"/>
        <v/>
      </c>
      <c r="G2949" s="148" t="str">
        <f>IF(F2949="","",SUMIF(Supplier,Waste_Input!E2949,TotalSampleWeight))</f>
        <v/>
      </c>
      <c r="H2949" s="150" t="str">
        <f t="shared" si="608"/>
        <v/>
      </c>
      <c r="I2949" s="150" t="str">
        <f t="shared" si="609"/>
        <v/>
      </c>
      <c r="J2949" s="150" t="str">
        <f t="shared" si="610"/>
        <v/>
      </c>
      <c r="K2949" s="150" t="str">
        <f t="shared" si="611"/>
        <v/>
      </c>
      <c r="L2949" s="150" t="str">
        <f t="shared" si="612"/>
        <v/>
      </c>
      <c r="M2949" s="150" t="str">
        <f t="shared" si="613"/>
        <v/>
      </c>
      <c r="N2949" s="172" t="str">
        <f t="shared" si="614"/>
        <v/>
      </c>
      <c r="O2949" s="150" t="str">
        <f t="shared" si="615"/>
        <v/>
      </c>
      <c r="P2949" s="151" t="str">
        <f t="shared" si="616"/>
        <v/>
      </c>
      <c r="Q2949" s="150" t="str">
        <f t="shared" si="606"/>
        <v/>
      </c>
      <c r="R2949" s="126" t="str">
        <f t="array" ref="R2949">IF(AND(ISTEXT(E2949),D2949="TR"),_xlfn.STDEV.S(IF(Supplier=E2949,Target)),"")</f>
        <v/>
      </c>
      <c r="S2949" s="143" t="e">
        <f t="shared" si="617"/>
        <v>#VALUE!</v>
      </c>
      <c r="T2949" s="146" t="e">
        <f t="shared" si="618"/>
        <v>#VALUE!</v>
      </c>
    </row>
    <row r="2950" spans="1:20" x14ac:dyDescent="0.2">
      <c r="A2950" s="14"/>
      <c r="B2950" s="14"/>
      <c r="C2950" s="14"/>
      <c r="D2950" s="14"/>
      <c r="E2950" s="14"/>
      <c r="F2950" s="149" t="str">
        <f t="shared" si="607"/>
        <v/>
      </c>
      <c r="G2950" s="148" t="str">
        <f>IF(F2950="","",SUMIF(Supplier,Waste_Input!E2950,TotalSampleWeight))</f>
        <v/>
      </c>
      <c r="H2950" s="150" t="str">
        <f t="shared" si="608"/>
        <v/>
      </c>
      <c r="I2950" s="150" t="str">
        <f t="shared" si="609"/>
        <v/>
      </c>
      <c r="J2950" s="150" t="str">
        <f t="shared" si="610"/>
        <v/>
      </c>
      <c r="K2950" s="150" t="str">
        <f t="shared" si="611"/>
        <v/>
      </c>
      <c r="L2950" s="150" t="str">
        <f t="shared" si="612"/>
        <v/>
      </c>
      <c r="M2950" s="150" t="str">
        <f t="shared" si="613"/>
        <v/>
      </c>
      <c r="N2950" s="172" t="str">
        <f t="shared" si="614"/>
        <v/>
      </c>
      <c r="O2950" s="150" t="str">
        <f t="shared" si="615"/>
        <v/>
      </c>
      <c r="P2950" s="151" t="str">
        <f t="shared" si="616"/>
        <v/>
      </c>
      <c r="Q2950" s="150" t="str">
        <f t="shared" si="606"/>
        <v/>
      </c>
      <c r="R2950" s="126" t="str">
        <f t="array" ref="R2950">IF(AND(ISTEXT(E2950),D2950="TR"),_xlfn.STDEV.S(IF(Supplier=E2950,Target)),"")</f>
        <v/>
      </c>
      <c r="S2950" s="143" t="e">
        <f t="shared" si="617"/>
        <v>#VALUE!</v>
      </c>
      <c r="T2950" s="146" t="e">
        <f t="shared" si="618"/>
        <v>#VALUE!</v>
      </c>
    </row>
    <row r="2951" spans="1:20" x14ac:dyDescent="0.2">
      <c r="A2951" s="14"/>
      <c r="B2951" s="14"/>
      <c r="C2951" s="14"/>
      <c r="D2951" s="14"/>
      <c r="E2951" s="14"/>
      <c r="F2951" s="149" t="str">
        <f t="shared" si="607"/>
        <v/>
      </c>
      <c r="G2951" s="148" t="str">
        <f>IF(F2951="","",SUMIF(Supplier,Waste_Input!E2951,TotalSampleWeight))</f>
        <v/>
      </c>
      <c r="H2951" s="150" t="str">
        <f t="shared" si="608"/>
        <v/>
      </c>
      <c r="I2951" s="150" t="str">
        <f t="shared" si="609"/>
        <v/>
      </c>
      <c r="J2951" s="150" t="str">
        <f t="shared" si="610"/>
        <v/>
      </c>
      <c r="K2951" s="150" t="str">
        <f t="shared" si="611"/>
        <v/>
      </c>
      <c r="L2951" s="150" t="str">
        <f t="shared" si="612"/>
        <v/>
      </c>
      <c r="M2951" s="150" t="str">
        <f t="shared" si="613"/>
        <v/>
      </c>
      <c r="N2951" s="172" t="str">
        <f t="shared" si="614"/>
        <v/>
      </c>
      <c r="O2951" s="150" t="str">
        <f t="shared" si="615"/>
        <v/>
      </c>
      <c r="P2951" s="151" t="str">
        <f t="shared" si="616"/>
        <v/>
      </c>
      <c r="Q2951" s="150" t="str">
        <f t="shared" si="606"/>
        <v/>
      </c>
      <c r="R2951" s="126" t="str">
        <f t="array" ref="R2951">IF(AND(ISTEXT(E2951),D2951="TR"),_xlfn.STDEV.S(IF(Supplier=E2951,Target)),"")</f>
        <v/>
      </c>
      <c r="S2951" s="143" t="e">
        <f t="shared" si="617"/>
        <v>#VALUE!</v>
      </c>
      <c r="T2951" s="146" t="e">
        <f t="shared" si="618"/>
        <v>#VALUE!</v>
      </c>
    </row>
    <row r="2952" spans="1:20" x14ac:dyDescent="0.2">
      <c r="A2952" s="14"/>
      <c r="B2952" s="14"/>
      <c r="C2952" s="14"/>
      <c r="D2952" s="14"/>
      <c r="E2952" s="14"/>
      <c r="F2952" s="149" t="str">
        <f t="shared" si="607"/>
        <v/>
      </c>
      <c r="G2952" s="148" t="str">
        <f>IF(F2952="","",SUMIF(Supplier,Waste_Input!E2952,TotalSampleWeight))</f>
        <v/>
      </c>
      <c r="H2952" s="150" t="str">
        <f t="shared" si="608"/>
        <v/>
      </c>
      <c r="I2952" s="150" t="str">
        <f t="shared" si="609"/>
        <v/>
      </c>
      <c r="J2952" s="150" t="str">
        <f t="shared" si="610"/>
        <v/>
      </c>
      <c r="K2952" s="150" t="str">
        <f t="shared" si="611"/>
        <v/>
      </c>
      <c r="L2952" s="150" t="str">
        <f t="shared" si="612"/>
        <v/>
      </c>
      <c r="M2952" s="150" t="str">
        <f t="shared" si="613"/>
        <v/>
      </c>
      <c r="N2952" s="172" t="str">
        <f t="shared" si="614"/>
        <v/>
      </c>
      <c r="O2952" s="150" t="str">
        <f t="shared" si="615"/>
        <v/>
      </c>
      <c r="P2952" s="151" t="str">
        <f t="shared" si="616"/>
        <v/>
      </c>
      <c r="Q2952" s="150" t="str">
        <f t="shared" si="606"/>
        <v/>
      </c>
      <c r="R2952" s="126" t="str">
        <f t="array" ref="R2952">IF(AND(ISTEXT(E2952),D2952="TR"),_xlfn.STDEV.S(IF(Supplier=E2952,Target)),"")</f>
        <v/>
      </c>
      <c r="S2952" s="143" t="e">
        <f t="shared" si="617"/>
        <v>#VALUE!</v>
      </c>
      <c r="T2952" s="146" t="e">
        <f t="shared" si="618"/>
        <v>#VALUE!</v>
      </c>
    </row>
    <row r="2953" spans="1:20" x14ac:dyDescent="0.2">
      <c r="A2953" s="14"/>
      <c r="B2953" s="14"/>
      <c r="C2953" s="14"/>
      <c r="D2953" s="14"/>
      <c r="E2953" s="14"/>
      <c r="F2953" s="149" t="str">
        <f t="shared" si="607"/>
        <v/>
      </c>
      <c r="G2953" s="148" t="str">
        <f>IF(F2953="","",SUMIF(Supplier,Waste_Input!E2953,TotalSampleWeight))</f>
        <v/>
      </c>
      <c r="H2953" s="150" t="str">
        <f t="shared" si="608"/>
        <v/>
      </c>
      <c r="I2953" s="150" t="str">
        <f t="shared" si="609"/>
        <v/>
      </c>
      <c r="J2953" s="150" t="str">
        <f t="shared" si="610"/>
        <v/>
      </c>
      <c r="K2953" s="150" t="str">
        <f t="shared" si="611"/>
        <v/>
      </c>
      <c r="L2953" s="150" t="str">
        <f t="shared" si="612"/>
        <v/>
      </c>
      <c r="M2953" s="150" t="str">
        <f t="shared" si="613"/>
        <v/>
      </c>
      <c r="N2953" s="172" t="str">
        <f t="shared" si="614"/>
        <v/>
      </c>
      <c r="O2953" s="150" t="str">
        <f t="shared" si="615"/>
        <v/>
      </c>
      <c r="P2953" s="151" t="str">
        <f t="shared" si="616"/>
        <v/>
      </c>
      <c r="Q2953" s="150" t="str">
        <f t="shared" si="606"/>
        <v/>
      </c>
      <c r="R2953" s="126" t="str">
        <f t="array" ref="R2953">IF(AND(ISTEXT(E2953),D2953="TR"),_xlfn.STDEV.S(IF(Supplier=E2953,Target)),"")</f>
        <v/>
      </c>
      <c r="S2953" s="143" t="e">
        <f t="shared" si="617"/>
        <v>#VALUE!</v>
      </c>
      <c r="T2953" s="146" t="e">
        <f t="shared" si="618"/>
        <v>#VALUE!</v>
      </c>
    </row>
    <row r="2954" spans="1:20" x14ac:dyDescent="0.2">
      <c r="A2954" s="14"/>
      <c r="B2954" s="14"/>
      <c r="C2954" s="14"/>
      <c r="D2954" s="14"/>
      <c r="E2954" s="14"/>
      <c r="F2954" s="149" t="str">
        <f t="shared" si="607"/>
        <v/>
      </c>
      <c r="G2954" s="148" t="str">
        <f>IF(F2954="","",SUMIF(Supplier,Waste_Input!E2954,TotalSampleWeight))</f>
        <v/>
      </c>
      <c r="H2954" s="150" t="str">
        <f t="shared" si="608"/>
        <v/>
      </c>
      <c r="I2954" s="150" t="str">
        <f t="shared" si="609"/>
        <v/>
      </c>
      <c r="J2954" s="150" t="str">
        <f t="shared" si="610"/>
        <v/>
      </c>
      <c r="K2954" s="150" t="str">
        <f t="shared" si="611"/>
        <v/>
      </c>
      <c r="L2954" s="150" t="str">
        <f t="shared" si="612"/>
        <v/>
      </c>
      <c r="M2954" s="150" t="str">
        <f t="shared" si="613"/>
        <v/>
      </c>
      <c r="N2954" s="172" t="str">
        <f t="shared" si="614"/>
        <v/>
      </c>
      <c r="O2954" s="150" t="str">
        <f t="shared" si="615"/>
        <v/>
      </c>
      <c r="P2954" s="151" t="str">
        <f t="shared" si="616"/>
        <v/>
      </c>
      <c r="Q2954" s="150" t="str">
        <f t="shared" si="606"/>
        <v/>
      </c>
      <c r="R2954" s="126" t="str">
        <f t="array" ref="R2954">IF(AND(ISTEXT(E2954),D2954="TR"),_xlfn.STDEV.S(IF(Supplier=E2954,Target)),"")</f>
        <v/>
      </c>
      <c r="S2954" s="143" t="e">
        <f t="shared" si="617"/>
        <v>#VALUE!</v>
      </c>
      <c r="T2954" s="146" t="e">
        <f t="shared" si="618"/>
        <v>#VALUE!</v>
      </c>
    </row>
    <row r="2955" spans="1:20" x14ac:dyDescent="0.2">
      <c r="A2955" s="14"/>
      <c r="B2955" s="14"/>
      <c r="C2955" s="14"/>
      <c r="D2955" s="14"/>
      <c r="E2955" s="14"/>
      <c r="F2955" s="149" t="str">
        <f t="shared" si="607"/>
        <v/>
      </c>
      <c r="G2955" s="148" t="str">
        <f>IF(F2955="","",SUMIF(Supplier,Waste_Input!E2955,TotalSampleWeight))</f>
        <v/>
      </c>
      <c r="H2955" s="150" t="str">
        <f t="shared" si="608"/>
        <v/>
      </c>
      <c r="I2955" s="150" t="str">
        <f t="shared" si="609"/>
        <v/>
      </c>
      <c r="J2955" s="150" t="str">
        <f t="shared" si="610"/>
        <v/>
      </c>
      <c r="K2955" s="150" t="str">
        <f t="shared" si="611"/>
        <v/>
      </c>
      <c r="L2955" s="150" t="str">
        <f t="shared" si="612"/>
        <v/>
      </c>
      <c r="M2955" s="150" t="str">
        <f t="shared" si="613"/>
        <v/>
      </c>
      <c r="N2955" s="172" t="str">
        <f t="shared" si="614"/>
        <v/>
      </c>
      <c r="O2955" s="150" t="str">
        <f t="shared" si="615"/>
        <v/>
      </c>
      <c r="P2955" s="151" t="str">
        <f t="shared" si="616"/>
        <v/>
      </c>
      <c r="Q2955" s="150" t="str">
        <f t="shared" si="606"/>
        <v/>
      </c>
      <c r="R2955" s="126" t="str">
        <f t="array" ref="R2955">IF(AND(ISTEXT(E2955),D2955="TR"),_xlfn.STDEV.S(IF(Supplier=E2955,Target)),"")</f>
        <v/>
      </c>
      <c r="S2955" s="143" t="e">
        <f t="shared" si="617"/>
        <v>#VALUE!</v>
      </c>
      <c r="T2955" s="146" t="e">
        <f t="shared" si="618"/>
        <v>#VALUE!</v>
      </c>
    </row>
    <row r="2956" spans="1:20" x14ac:dyDescent="0.2">
      <c r="A2956" s="14"/>
      <c r="B2956" s="14"/>
      <c r="C2956" s="14"/>
      <c r="D2956" s="14"/>
      <c r="E2956" s="14"/>
      <c r="F2956" s="149" t="str">
        <f t="shared" si="607"/>
        <v/>
      </c>
      <c r="G2956" s="148" t="str">
        <f>IF(F2956="","",SUMIF(Supplier,Waste_Input!E2956,TotalSampleWeight))</f>
        <v/>
      </c>
      <c r="H2956" s="150" t="str">
        <f t="shared" si="608"/>
        <v/>
      </c>
      <c r="I2956" s="150" t="str">
        <f t="shared" si="609"/>
        <v/>
      </c>
      <c r="J2956" s="150" t="str">
        <f t="shared" si="610"/>
        <v/>
      </c>
      <c r="K2956" s="150" t="str">
        <f t="shared" si="611"/>
        <v/>
      </c>
      <c r="L2956" s="150" t="str">
        <f t="shared" si="612"/>
        <v/>
      </c>
      <c r="M2956" s="150" t="str">
        <f t="shared" si="613"/>
        <v/>
      </c>
      <c r="N2956" s="172" t="str">
        <f t="shared" si="614"/>
        <v/>
      </c>
      <c r="O2956" s="150" t="str">
        <f t="shared" si="615"/>
        <v/>
      </c>
      <c r="P2956" s="151" t="str">
        <f t="shared" si="616"/>
        <v/>
      </c>
      <c r="Q2956" s="150" t="str">
        <f t="shared" si="606"/>
        <v/>
      </c>
      <c r="R2956" s="126" t="str">
        <f t="array" ref="R2956">IF(AND(ISTEXT(E2956),D2956="TR"),_xlfn.STDEV.S(IF(Supplier=E2956,Target)),"")</f>
        <v/>
      </c>
      <c r="S2956" s="143" t="e">
        <f t="shared" si="617"/>
        <v>#VALUE!</v>
      </c>
      <c r="T2956" s="146" t="e">
        <f t="shared" si="618"/>
        <v>#VALUE!</v>
      </c>
    </row>
    <row r="2957" spans="1:20" x14ac:dyDescent="0.2">
      <c r="A2957" s="14"/>
      <c r="B2957" s="14"/>
      <c r="C2957" s="14"/>
      <c r="D2957" s="14"/>
      <c r="E2957" s="14"/>
      <c r="F2957" s="149" t="str">
        <f t="shared" si="607"/>
        <v/>
      </c>
      <c r="G2957" s="148" t="str">
        <f>IF(F2957="","",SUMIF(Supplier,Waste_Input!E2957,TotalSampleWeight))</f>
        <v/>
      </c>
      <c r="H2957" s="150" t="str">
        <f t="shared" si="608"/>
        <v/>
      </c>
      <c r="I2957" s="150" t="str">
        <f t="shared" si="609"/>
        <v/>
      </c>
      <c r="J2957" s="150" t="str">
        <f t="shared" si="610"/>
        <v/>
      </c>
      <c r="K2957" s="150" t="str">
        <f t="shared" si="611"/>
        <v/>
      </c>
      <c r="L2957" s="150" t="str">
        <f t="shared" si="612"/>
        <v/>
      </c>
      <c r="M2957" s="150" t="str">
        <f t="shared" si="613"/>
        <v/>
      </c>
      <c r="N2957" s="172" t="str">
        <f t="shared" si="614"/>
        <v/>
      </c>
      <c r="O2957" s="150" t="str">
        <f t="shared" si="615"/>
        <v/>
      </c>
      <c r="P2957" s="151" t="str">
        <f t="shared" si="616"/>
        <v/>
      </c>
      <c r="Q2957" s="150" t="str">
        <f t="shared" si="606"/>
        <v/>
      </c>
      <c r="R2957" s="126" t="str">
        <f t="array" ref="R2957">IF(AND(ISTEXT(E2957),D2957="TR"),_xlfn.STDEV.S(IF(Supplier=E2957,Target)),"")</f>
        <v/>
      </c>
      <c r="S2957" s="143" t="e">
        <f t="shared" si="617"/>
        <v>#VALUE!</v>
      </c>
      <c r="T2957" s="146" t="e">
        <f t="shared" si="618"/>
        <v>#VALUE!</v>
      </c>
    </row>
    <row r="2958" spans="1:20" x14ac:dyDescent="0.2">
      <c r="A2958" s="14"/>
      <c r="B2958" s="14"/>
      <c r="C2958" s="14"/>
      <c r="D2958" s="14"/>
      <c r="E2958" s="14"/>
      <c r="F2958" s="149" t="str">
        <f t="shared" si="607"/>
        <v/>
      </c>
      <c r="G2958" s="148" t="str">
        <f>IF(F2958="","",SUMIF(Supplier,Waste_Input!E2958,TotalSampleWeight))</f>
        <v/>
      </c>
      <c r="H2958" s="150" t="str">
        <f t="shared" si="608"/>
        <v/>
      </c>
      <c r="I2958" s="150" t="str">
        <f t="shared" si="609"/>
        <v/>
      </c>
      <c r="J2958" s="150" t="str">
        <f t="shared" si="610"/>
        <v/>
      </c>
      <c r="K2958" s="150" t="str">
        <f t="shared" si="611"/>
        <v/>
      </c>
      <c r="L2958" s="150" t="str">
        <f t="shared" si="612"/>
        <v/>
      </c>
      <c r="M2958" s="150" t="str">
        <f t="shared" si="613"/>
        <v/>
      </c>
      <c r="N2958" s="172" t="str">
        <f t="shared" si="614"/>
        <v/>
      </c>
      <c r="O2958" s="150" t="str">
        <f t="shared" si="615"/>
        <v/>
      </c>
      <c r="P2958" s="151" t="str">
        <f t="shared" si="616"/>
        <v/>
      </c>
      <c r="Q2958" s="150" t="str">
        <f t="shared" si="606"/>
        <v/>
      </c>
      <c r="R2958" s="126" t="str">
        <f t="array" ref="R2958">IF(AND(ISTEXT(E2958),D2958="TR"),_xlfn.STDEV.S(IF(Supplier=E2958,Target)),"")</f>
        <v/>
      </c>
      <c r="S2958" s="143" t="e">
        <f t="shared" si="617"/>
        <v>#VALUE!</v>
      </c>
      <c r="T2958" s="146" t="e">
        <f t="shared" si="618"/>
        <v>#VALUE!</v>
      </c>
    </row>
    <row r="2959" spans="1:20" x14ac:dyDescent="0.2">
      <c r="A2959" s="14"/>
      <c r="B2959" s="14"/>
      <c r="C2959" s="14"/>
      <c r="D2959" s="14"/>
      <c r="E2959" s="14"/>
      <c r="F2959" s="149" t="str">
        <f t="shared" si="607"/>
        <v/>
      </c>
      <c r="G2959" s="148" t="str">
        <f>IF(F2959="","",SUMIF(Supplier,Waste_Input!E2959,TotalSampleWeight))</f>
        <v/>
      </c>
      <c r="H2959" s="150" t="str">
        <f t="shared" si="608"/>
        <v/>
      </c>
      <c r="I2959" s="150" t="str">
        <f t="shared" si="609"/>
        <v/>
      </c>
      <c r="J2959" s="150" t="str">
        <f t="shared" si="610"/>
        <v/>
      </c>
      <c r="K2959" s="150" t="str">
        <f t="shared" si="611"/>
        <v/>
      </c>
      <c r="L2959" s="150" t="str">
        <f t="shared" si="612"/>
        <v/>
      </c>
      <c r="M2959" s="150" t="str">
        <f t="shared" si="613"/>
        <v/>
      </c>
      <c r="N2959" s="172" t="str">
        <f t="shared" si="614"/>
        <v/>
      </c>
      <c r="O2959" s="150" t="str">
        <f t="shared" si="615"/>
        <v/>
      </c>
      <c r="P2959" s="151" t="str">
        <f t="shared" si="616"/>
        <v/>
      </c>
      <c r="Q2959" s="150" t="str">
        <f t="shared" si="606"/>
        <v/>
      </c>
      <c r="R2959" s="126" t="str">
        <f t="array" ref="R2959">IF(AND(ISTEXT(E2959),D2959="TR"),_xlfn.STDEV.S(IF(Supplier=E2959,Target)),"")</f>
        <v/>
      </c>
      <c r="S2959" s="143" t="e">
        <f t="shared" si="617"/>
        <v>#VALUE!</v>
      </c>
      <c r="T2959" s="146" t="e">
        <f t="shared" si="618"/>
        <v>#VALUE!</v>
      </c>
    </row>
    <row r="2960" spans="1:20" x14ac:dyDescent="0.2">
      <c r="A2960" s="14"/>
      <c r="B2960" s="14"/>
      <c r="C2960" s="14"/>
      <c r="D2960" s="14"/>
      <c r="E2960" s="14"/>
      <c r="F2960" s="149" t="str">
        <f t="shared" si="607"/>
        <v/>
      </c>
      <c r="G2960" s="148" t="str">
        <f>IF(F2960="","",SUMIF(Supplier,Waste_Input!E2960,TotalSampleWeight))</f>
        <v/>
      </c>
      <c r="H2960" s="150" t="str">
        <f t="shared" si="608"/>
        <v/>
      </c>
      <c r="I2960" s="150" t="str">
        <f t="shared" si="609"/>
        <v/>
      </c>
      <c r="J2960" s="150" t="str">
        <f t="shared" si="610"/>
        <v/>
      </c>
      <c r="K2960" s="150" t="str">
        <f t="shared" si="611"/>
        <v/>
      </c>
      <c r="L2960" s="150" t="str">
        <f t="shared" si="612"/>
        <v/>
      </c>
      <c r="M2960" s="150" t="str">
        <f t="shared" si="613"/>
        <v/>
      </c>
      <c r="N2960" s="172" t="str">
        <f t="shared" si="614"/>
        <v/>
      </c>
      <c r="O2960" s="150" t="str">
        <f t="shared" si="615"/>
        <v/>
      </c>
      <c r="P2960" s="151" t="str">
        <f t="shared" si="616"/>
        <v/>
      </c>
      <c r="Q2960" s="150" t="str">
        <f t="shared" si="606"/>
        <v/>
      </c>
      <c r="R2960" s="126" t="str">
        <f t="array" ref="R2960">IF(AND(ISTEXT(E2960),D2960="TR"),_xlfn.STDEV.S(IF(Supplier=E2960,Target)),"")</f>
        <v/>
      </c>
      <c r="S2960" s="143" t="e">
        <f t="shared" si="617"/>
        <v>#VALUE!</v>
      </c>
      <c r="T2960" s="146" t="e">
        <f t="shared" si="618"/>
        <v>#VALUE!</v>
      </c>
    </row>
    <row r="2961" spans="1:20" x14ac:dyDescent="0.2">
      <c r="A2961" s="14"/>
      <c r="B2961" s="14"/>
      <c r="C2961" s="14"/>
      <c r="D2961" s="14"/>
      <c r="E2961" s="14"/>
      <c r="F2961" s="149" t="str">
        <f t="shared" si="607"/>
        <v/>
      </c>
      <c r="G2961" s="148" t="str">
        <f>IF(F2961="","",SUMIF(Supplier,Waste_Input!E2961,TotalSampleWeight))</f>
        <v/>
      </c>
      <c r="H2961" s="150" t="str">
        <f t="shared" si="608"/>
        <v/>
      </c>
      <c r="I2961" s="150" t="str">
        <f t="shared" si="609"/>
        <v/>
      </c>
      <c r="J2961" s="150" t="str">
        <f t="shared" si="610"/>
        <v/>
      </c>
      <c r="K2961" s="150" t="str">
        <f t="shared" si="611"/>
        <v/>
      </c>
      <c r="L2961" s="150" t="str">
        <f t="shared" si="612"/>
        <v/>
      </c>
      <c r="M2961" s="150" t="str">
        <f t="shared" si="613"/>
        <v/>
      </c>
      <c r="N2961" s="172" t="str">
        <f t="shared" si="614"/>
        <v/>
      </c>
      <c r="O2961" s="150" t="str">
        <f t="shared" si="615"/>
        <v/>
      </c>
      <c r="P2961" s="151" t="str">
        <f t="shared" si="616"/>
        <v/>
      </c>
      <c r="Q2961" s="150" t="str">
        <f t="shared" si="606"/>
        <v/>
      </c>
      <c r="R2961" s="126" t="str">
        <f t="array" ref="R2961">IF(AND(ISTEXT(E2961),D2961="TR"),_xlfn.STDEV.S(IF(Supplier=E2961,Target)),"")</f>
        <v/>
      </c>
      <c r="S2961" s="143" t="e">
        <f t="shared" si="617"/>
        <v>#VALUE!</v>
      </c>
      <c r="T2961" s="146" t="e">
        <f t="shared" si="618"/>
        <v>#VALUE!</v>
      </c>
    </row>
    <row r="2962" spans="1:20" x14ac:dyDescent="0.2">
      <c r="A2962" s="14"/>
      <c r="B2962" s="14"/>
      <c r="C2962" s="14"/>
      <c r="D2962" s="14"/>
      <c r="E2962" s="14"/>
      <c r="F2962" s="149" t="str">
        <f t="shared" si="607"/>
        <v/>
      </c>
      <c r="G2962" s="148" t="str">
        <f>IF(F2962="","",SUMIF(Supplier,Waste_Input!E2962,TotalSampleWeight))</f>
        <v/>
      </c>
      <c r="H2962" s="150" t="str">
        <f t="shared" si="608"/>
        <v/>
      </c>
      <c r="I2962" s="150" t="str">
        <f t="shared" si="609"/>
        <v/>
      </c>
      <c r="J2962" s="150" t="str">
        <f t="shared" si="610"/>
        <v/>
      </c>
      <c r="K2962" s="150" t="str">
        <f t="shared" si="611"/>
        <v/>
      </c>
      <c r="L2962" s="150" t="str">
        <f t="shared" si="612"/>
        <v/>
      </c>
      <c r="M2962" s="150" t="str">
        <f t="shared" si="613"/>
        <v/>
      </c>
      <c r="N2962" s="172" t="str">
        <f t="shared" si="614"/>
        <v/>
      </c>
      <c r="O2962" s="150" t="str">
        <f t="shared" si="615"/>
        <v/>
      </c>
      <c r="P2962" s="151" t="str">
        <f t="shared" si="616"/>
        <v/>
      </c>
      <c r="Q2962" s="150" t="str">
        <f t="shared" si="606"/>
        <v/>
      </c>
      <c r="R2962" s="126" t="str">
        <f t="array" ref="R2962">IF(AND(ISTEXT(E2962),D2962="TR"),_xlfn.STDEV.S(IF(Supplier=E2962,Target)),"")</f>
        <v/>
      </c>
      <c r="S2962" s="143" t="e">
        <f t="shared" si="617"/>
        <v>#VALUE!</v>
      </c>
      <c r="T2962" s="146" t="e">
        <f t="shared" si="618"/>
        <v>#VALUE!</v>
      </c>
    </row>
    <row r="2963" spans="1:20" x14ac:dyDescent="0.2">
      <c r="A2963" s="14"/>
      <c r="B2963" s="14"/>
      <c r="C2963" s="14"/>
      <c r="D2963" s="14"/>
      <c r="E2963" s="14"/>
      <c r="F2963" s="149" t="str">
        <f t="shared" si="607"/>
        <v/>
      </c>
      <c r="G2963" s="148" t="str">
        <f>IF(F2963="","",SUMIF(Supplier,Waste_Input!E2963,TotalSampleWeight))</f>
        <v/>
      </c>
      <c r="H2963" s="150" t="str">
        <f t="shared" si="608"/>
        <v/>
      </c>
      <c r="I2963" s="150" t="str">
        <f t="shared" si="609"/>
        <v/>
      </c>
      <c r="J2963" s="150" t="str">
        <f t="shared" si="610"/>
        <v/>
      </c>
      <c r="K2963" s="150" t="str">
        <f t="shared" si="611"/>
        <v/>
      </c>
      <c r="L2963" s="150" t="str">
        <f t="shared" si="612"/>
        <v/>
      </c>
      <c r="M2963" s="150" t="str">
        <f t="shared" si="613"/>
        <v/>
      </c>
      <c r="N2963" s="172" t="str">
        <f t="shared" si="614"/>
        <v/>
      </c>
      <c r="O2963" s="150" t="str">
        <f t="shared" si="615"/>
        <v/>
      </c>
      <c r="P2963" s="151" t="str">
        <f t="shared" si="616"/>
        <v/>
      </c>
      <c r="Q2963" s="150" t="str">
        <f t="shared" si="606"/>
        <v/>
      </c>
      <c r="R2963" s="126" t="str">
        <f t="array" ref="R2963">IF(AND(ISTEXT(E2963),D2963="TR"),_xlfn.STDEV.S(IF(Supplier=E2963,Target)),"")</f>
        <v/>
      </c>
      <c r="S2963" s="143" t="e">
        <f t="shared" si="617"/>
        <v>#VALUE!</v>
      </c>
      <c r="T2963" s="146" t="e">
        <f t="shared" si="618"/>
        <v>#VALUE!</v>
      </c>
    </row>
    <row r="2964" spans="1:20" x14ac:dyDescent="0.2">
      <c r="A2964" s="14"/>
      <c r="B2964" s="14"/>
      <c r="C2964" s="14"/>
      <c r="D2964" s="14"/>
      <c r="E2964" s="14"/>
      <c r="F2964" s="149" t="str">
        <f t="shared" si="607"/>
        <v/>
      </c>
      <c r="G2964" s="148" t="str">
        <f>IF(F2964="","",SUMIF(Supplier,Waste_Input!E2964,TotalSampleWeight))</f>
        <v/>
      </c>
      <c r="H2964" s="150" t="str">
        <f t="shared" si="608"/>
        <v/>
      </c>
      <c r="I2964" s="150" t="str">
        <f t="shared" si="609"/>
        <v/>
      </c>
      <c r="J2964" s="150" t="str">
        <f t="shared" si="610"/>
        <v/>
      </c>
      <c r="K2964" s="150" t="str">
        <f t="shared" si="611"/>
        <v/>
      </c>
      <c r="L2964" s="150" t="str">
        <f t="shared" si="612"/>
        <v/>
      </c>
      <c r="M2964" s="150" t="str">
        <f t="shared" si="613"/>
        <v/>
      </c>
      <c r="N2964" s="172" t="str">
        <f t="shared" si="614"/>
        <v/>
      </c>
      <c r="O2964" s="150" t="str">
        <f t="shared" si="615"/>
        <v/>
      </c>
      <c r="P2964" s="151" t="str">
        <f t="shared" si="616"/>
        <v/>
      </c>
      <c r="Q2964" s="150" t="str">
        <f t="shared" si="606"/>
        <v/>
      </c>
      <c r="R2964" s="126" t="str">
        <f t="array" ref="R2964">IF(AND(ISTEXT(E2964),D2964="TR"),_xlfn.STDEV.S(IF(Supplier=E2964,Target)),"")</f>
        <v/>
      </c>
      <c r="S2964" s="143" t="e">
        <f t="shared" si="617"/>
        <v>#VALUE!</v>
      </c>
      <c r="T2964" s="146" t="e">
        <f t="shared" si="618"/>
        <v>#VALUE!</v>
      </c>
    </row>
    <row r="2965" spans="1:20" x14ac:dyDescent="0.2">
      <c r="A2965" s="14"/>
      <c r="B2965" s="14"/>
      <c r="C2965" s="14"/>
      <c r="D2965" s="14"/>
      <c r="E2965" s="14"/>
      <c r="F2965" s="149" t="str">
        <f t="shared" si="607"/>
        <v/>
      </c>
      <c r="G2965" s="148" t="str">
        <f>IF(F2965="","",SUMIF(Supplier,Waste_Input!E2965,TotalSampleWeight))</f>
        <v/>
      </c>
      <c r="H2965" s="150" t="str">
        <f t="shared" si="608"/>
        <v/>
      </c>
      <c r="I2965" s="150" t="str">
        <f t="shared" si="609"/>
        <v/>
      </c>
      <c r="J2965" s="150" t="str">
        <f t="shared" si="610"/>
        <v/>
      </c>
      <c r="K2965" s="150" t="str">
        <f t="shared" si="611"/>
        <v/>
      </c>
      <c r="L2965" s="150" t="str">
        <f t="shared" si="612"/>
        <v/>
      </c>
      <c r="M2965" s="150" t="str">
        <f t="shared" si="613"/>
        <v/>
      </c>
      <c r="N2965" s="172" t="str">
        <f t="shared" si="614"/>
        <v/>
      </c>
      <c r="O2965" s="150" t="str">
        <f t="shared" si="615"/>
        <v/>
      </c>
      <c r="P2965" s="151" t="str">
        <f t="shared" si="616"/>
        <v/>
      </c>
      <c r="Q2965" s="150" t="str">
        <f t="shared" si="606"/>
        <v/>
      </c>
      <c r="R2965" s="126" t="str">
        <f t="array" ref="R2965">IF(AND(ISTEXT(E2965),D2965="TR"),_xlfn.STDEV.S(IF(Supplier=E2965,Target)),"")</f>
        <v/>
      </c>
      <c r="S2965" s="143" t="e">
        <f t="shared" si="617"/>
        <v>#VALUE!</v>
      </c>
      <c r="T2965" s="146" t="e">
        <f t="shared" si="618"/>
        <v>#VALUE!</v>
      </c>
    </row>
    <row r="2966" spans="1:20" x14ac:dyDescent="0.2">
      <c r="A2966" s="14"/>
      <c r="B2966" s="14"/>
      <c r="C2966" s="14"/>
      <c r="D2966" s="14"/>
      <c r="E2966" s="14"/>
      <c r="F2966" s="149" t="str">
        <f t="shared" si="607"/>
        <v/>
      </c>
      <c r="G2966" s="148" t="str">
        <f>IF(F2966="","",SUMIF(Supplier,Waste_Input!E2966,TotalSampleWeight))</f>
        <v/>
      </c>
      <c r="H2966" s="150" t="str">
        <f t="shared" si="608"/>
        <v/>
      </c>
      <c r="I2966" s="150" t="str">
        <f t="shared" si="609"/>
        <v/>
      </c>
      <c r="J2966" s="150" t="str">
        <f t="shared" si="610"/>
        <v/>
      </c>
      <c r="K2966" s="150" t="str">
        <f t="shared" si="611"/>
        <v/>
      </c>
      <c r="L2966" s="150" t="str">
        <f t="shared" si="612"/>
        <v/>
      </c>
      <c r="M2966" s="150" t="str">
        <f t="shared" si="613"/>
        <v/>
      </c>
      <c r="N2966" s="172" t="str">
        <f t="shared" si="614"/>
        <v/>
      </c>
      <c r="O2966" s="150" t="str">
        <f t="shared" si="615"/>
        <v/>
      </c>
      <c r="P2966" s="151" t="str">
        <f t="shared" si="616"/>
        <v/>
      </c>
      <c r="Q2966" s="150" t="str">
        <f t="shared" si="606"/>
        <v/>
      </c>
      <c r="R2966" s="126" t="str">
        <f t="array" ref="R2966">IF(AND(ISTEXT(E2966),D2966="TR"),_xlfn.STDEV.S(IF(Supplier=E2966,Target)),"")</f>
        <v/>
      </c>
      <c r="S2966" s="143" t="e">
        <f t="shared" si="617"/>
        <v>#VALUE!</v>
      </c>
      <c r="T2966" s="146" t="e">
        <f t="shared" si="618"/>
        <v>#VALUE!</v>
      </c>
    </row>
    <row r="2967" spans="1:20" x14ac:dyDescent="0.2">
      <c r="A2967" s="14"/>
      <c r="B2967" s="14"/>
      <c r="C2967" s="14"/>
      <c r="D2967" s="14"/>
      <c r="E2967" s="14"/>
      <c r="F2967" s="149" t="str">
        <f t="shared" si="607"/>
        <v/>
      </c>
      <c r="G2967" s="148" t="str">
        <f>IF(F2967="","",SUMIF(Supplier,Waste_Input!E2967,TotalSampleWeight))</f>
        <v/>
      </c>
      <c r="H2967" s="150" t="str">
        <f t="shared" si="608"/>
        <v/>
      </c>
      <c r="I2967" s="150" t="str">
        <f t="shared" si="609"/>
        <v/>
      </c>
      <c r="J2967" s="150" t="str">
        <f t="shared" si="610"/>
        <v/>
      </c>
      <c r="K2967" s="150" t="str">
        <f t="shared" si="611"/>
        <v/>
      </c>
      <c r="L2967" s="150" t="str">
        <f t="shared" si="612"/>
        <v/>
      </c>
      <c r="M2967" s="150" t="str">
        <f t="shared" si="613"/>
        <v/>
      </c>
      <c r="N2967" s="172" t="str">
        <f t="shared" si="614"/>
        <v/>
      </c>
      <c r="O2967" s="150" t="str">
        <f t="shared" si="615"/>
        <v/>
      </c>
      <c r="P2967" s="151" t="str">
        <f t="shared" si="616"/>
        <v/>
      </c>
      <c r="Q2967" s="150" t="str">
        <f t="shared" si="606"/>
        <v/>
      </c>
      <c r="R2967" s="126" t="str">
        <f t="array" ref="R2967">IF(AND(ISTEXT(E2967),D2967="TR"),_xlfn.STDEV.S(IF(Supplier=E2967,Target)),"")</f>
        <v/>
      </c>
      <c r="S2967" s="143" t="e">
        <f t="shared" si="617"/>
        <v>#VALUE!</v>
      </c>
      <c r="T2967" s="146" t="e">
        <f t="shared" si="618"/>
        <v>#VALUE!</v>
      </c>
    </row>
    <row r="2968" spans="1:20" x14ac:dyDescent="0.2">
      <c r="A2968" s="14"/>
      <c r="B2968" s="14"/>
      <c r="C2968" s="14"/>
      <c r="D2968" s="14"/>
      <c r="E2968" s="14"/>
      <c r="F2968" s="149" t="str">
        <f t="shared" si="607"/>
        <v/>
      </c>
      <c r="G2968" s="148" t="str">
        <f>IF(F2968="","",SUMIF(Supplier,Waste_Input!E2968,TotalSampleWeight))</f>
        <v/>
      </c>
      <c r="H2968" s="150" t="str">
        <f t="shared" si="608"/>
        <v/>
      </c>
      <c r="I2968" s="150" t="str">
        <f t="shared" si="609"/>
        <v/>
      </c>
      <c r="J2968" s="150" t="str">
        <f t="shared" si="610"/>
        <v/>
      </c>
      <c r="K2968" s="150" t="str">
        <f t="shared" si="611"/>
        <v/>
      </c>
      <c r="L2968" s="150" t="str">
        <f t="shared" si="612"/>
        <v/>
      </c>
      <c r="M2968" s="150" t="str">
        <f t="shared" si="613"/>
        <v/>
      </c>
      <c r="N2968" s="172" t="str">
        <f t="shared" si="614"/>
        <v/>
      </c>
      <c r="O2968" s="150" t="str">
        <f t="shared" si="615"/>
        <v/>
      </c>
      <c r="P2968" s="151" t="str">
        <f t="shared" si="616"/>
        <v/>
      </c>
      <c r="Q2968" s="150" t="str">
        <f t="shared" si="606"/>
        <v/>
      </c>
      <c r="R2968" s="126" t="str">
        <f t="array" ref="R2968">IF(AND(ISTEXT(E2968),D2968="TR"),_xlfn.STDEV.S(IF(Supplier=E2968,Target)),"")</f>
        <v/>
      </c>
      <c r="S2968" s="143" t="e">
        <f t="shared" si="617"/>
        <v>#VALUE!</v>
      </c>
      <c r="T2968" s="146" t="e">
        <f t="shared" si="618"/>
        <v>#VALUE!</v>
      </c>
    </row>
    <row r="2969" spans="1:20" x14ac:dyDescent="0.2">
      <c r="A2969" s="14"/>
      <c r="B2969" s="14"/>
      <c r="C2969" s="14"/>
      <c r="D2969" s="14"/>
      <c r="E2969" s="14"/>
      <c r="F2969" s="149" t="str">
        <f t="shared" si="607"/>
        <v/>
      </c>
      <c r="G2969" s="148" t="str">
        <f>IF(F2969="","",SUMIF(Supplier,Waste_Input!E2969,TotalSampleWeight))</f>
        <v/>
      </c>
      <c r="H2969" s="150" t="str">
        <f t="shared" si="608"/>
        <v/>
      </c>
      <c r="I2969" s="150" t="str">
        <f t="shared" si="609"/>
        <v/>
      </c>
      <c r="J2969" s="150" t="str">
        <f t="shared" si="610"/>
        <v/>
      </c>
      <c r="K2969" s="150" t="str">
        <f t="shared" si="611"/>
        <v/>
      </c>
      <c r="L2969" s="150" t="str">
        <f t="shared" si="612"/>
        <v/>
      </c>
      <c r="M2969" s="150" t="str">
        <f t="shared" si="613"/>
        <v/>
      </c>
      <c r="N2969" s="172" t="str">
        <f t="shared" si="614"/>
        <v/>
      </c>
      <c r="O2969" s="150" t="str">
        <f t="shared" si="615"/>
        <v/>
      </c>
      <c r="P2969" s="151" t="str">
        <f t="shared" si="616"/>
        <v/>
      </c>
      <c r="Q2969" s="150" t="str">
        <f t="shared" si="606"/>
        <v/>
      </c>
      <c r="R2969" s="126" t="str">
        <f t="array" ref="R2969">IF(AND(ISTEXT(E2969),D2969="TR"),_xlfn.STDEV.S(IF(Supplier=E2969,Target)),"")</f>
        <v/>
      </c>
      <c r="S2969" s="143" t="e">
        <f t="shared" si="617"/>
        <v>#VALUE!</v>
      </c>
      <c r="T2969" s="146" t="e">
        <f t="shared" si="618"/>
        <v>#VALUE!</v>
      </c>
    </row>
    <row r="2970" spans="1:20" x14ac:dyDescent="0.2">
      <c r="A2970" s="14"/>
      <c r="B2970" s="14"/>
      <c r="C2970" s="14"/>
      <c r="D2970" s="14"/>
      <c r="E2970" s="14"/>
      <c r="F2970" s="149" t="str">
        <f t="shared" si="607"/>
        <v/>
      </c>
      <c r="G2970" s="148" t="str">
        <f>IF(F2970="","",SUMIF(Supplier,Waste_Input!E2970,TotalSampleWeight))</f>
        <v/>
      </c>
      <c r="H2970" s="150" t="str">
        <f t="shared" si="608"/>
        <v/>
      </c>
      <c r="I2970" s="150" t="str">
        <f t="shared" si="609"/>
        <v/>
      </c>
      <c r="J2970" s="150" t="str">
        <f t="shared" si="610"/>
        <v/>
      </c>
      <c r="K2970" s="150" t="str">
        <f t="shared" si="611"/>
        <v/>
      </c>
      <c r="L2970" s="150" t="str">
        <f t="shared" si="612"/>
        <v/>
      </c>
      <c r="M2970" s="150" t="str">
        <f t="shared" si="613"/>
        <v/>
      </c>
      <c r="N2970" s="172" t="str">
        <f t="shared" si="614"/>
        <v/>
      </c>
      <c r="O2970" s="150" t="str">
        <f t="shared" si="615"/>
        <v/>
      </c>
      <c r="P2970" s="151" t="str">
        <f t="shared" si="616"/>
        <v/>
      </c>
      <c r="Q2970" s="150" t="str">
        <f t="shared" si="606"/>
        <v/>
      </c>
      <c r="R2970" s="126" t="str">
        <f t="array" ref="R2970">IF(AND(ISTEXT(E2970),D2970="TR"),_xlfn.STDEV.S(IF(Supplier=E2970,Target)),"")</f>
        <v/>
      </c>
      <c r="S2970" s="143" t="e">
        <f t="shared" si="617"/>
        <v>#VALUE!</v>
      </c>
      <c r="T2970" s="146" t="e">
        <f t="shared" si="618"/>
        <v>#VALUE!</v>
      </c>
    </row>
    <row r="2971" spans="1:20" x14ac:dyDescent="0.2">
      <c r="A2971" s="14"/>
      <c r="B2971" s="14"/>
      <c r="C2971" s="14"/>
      <c r="D2971" s="14"/>
      <c r="E2971" s="14"/>
      <c r="F2971" s="149" t="str">
        <f t="shared" si="607"/>
        <v/>
      </c>
      <c r="G2971" s="148" t="str">
        <f>IF(F2971="","",SUMIF(Supplier,Waste_Input!E2971,TotalSampleWeight))</f>
        <v/>
      </c>
      <c r="H2971" s="150" t="str">
        <f t="shared" si="608"/>
        <v/>
      </c>
      <c r="I2971" s="150" t="str">
        <f t="shared" si="609"/>
        <v/>
      </c>
      <c r="J2971" s="150" t="str">
        <f t="shared" si="610"/>
        <v/>
      </c>
      <c r="K2971" s="150" t="str">
        <f t="shared" si="611"/>
        <v/>
      </c>
      <c r="L2971" s="150" t="str">
        <f t="shared" si="612"/>
        <v/>
      </c>
      <c r="M2971" s="150" t="str">
        <f t="shared" si="613"/>
        <v/>
      </c>
      <c r="N2971" s="172" t="str">
        <f t="shared" si="614"/>
        <v/>
      </c>
      <c r="O2971" s="150" t="str">
        <f t="shared" si="615"/>
        <v/>
      </c>
      <c r="P2971" s="151" t="str">
        <f t="shared" si="616"/>
        <v/>
      </c>
      <c r="Q2971" s="150" t="str">
        <f t="shared" si="606"/>
        <v/>
      </c>
      <c r="R2971" s="126" t="str">
        <f t="array" ref="R2971">IF(AND(ISTEXT(E2971),D2971="TR"),_xlfn.STDEV.S(IF(Supplier=E2971,Target)),"")</f>
        <v/>
      </c>
      <c r="S2971" s="143" t="e">
        <f t="shared" si="617"/>
        <v>#VALUE!</v>
      </c>
      <c r="T2971" s="146" t="e">
        <f t="shared" si="618"/>
        <v>#VALUE!</v>
      </c>
    </row>
    <row r="2972" spans="1:20" x14ac:dyDescent="0.2">
      <c r="A2972" s="14"/>
      <c r="B2972" s="14"/>
      <c r="C2972" s="14"/>
      <c r="D2972" s="14"/>
      <c r="E2972" s="14"/>
      <c r="F2972" s="149" t="str">
        <f t="shared" si="607"/>
        <v/>
      </c>
      <c r="G2972" s="148" t="str">
        <f>IF(F2972="","",SUMIF(Supplier,Waste_Input!E2972,TotalSampleWeight))</f>
        <v/>
      </c>
      <c r="H2972" s="150" t="str">
        <f t="shared" si="608"/>
        <v/>
      </c>
      <c r="I2972" s="150" t="str">
        <f t="shared" si="609"/>
        <v/>
      </c>
      <c r="J2972" s="150" t="str">
        <f t="shared" si="610"/>
        <v/>
      </c>
      <c r="K2972" s="150" t="str">
        <f t="shared" si="611"/>
        <v/>
      </c>
      <c r="L2972" s="150" t="str">
        <f t="shared" si="612"/>
        <v/>
      </c>
      <c r="M2972" s="150" t="str">
        <f t="shared" si="613"/>
        <v/>
      </c>
      <c r="N2972" s="172" t="str">
        <f t="shared" si="614"/>
        <v/>
      </c>
      <c r="O2972" s="150" t="str">
        <f t="shared" si="615"/>
        <v/>
      </c>
      <c r="P2972" s="151" t="str">
        <f t="shared" si="616"/>
        <v/>
      </c>
      <c r="Q2972" s="150" t="str">
        <f t="shared" si="606"/>
        <v/>
      </c>
      <c r="R2972" s="126" t="str">
        <f t="array" ref="R2972">IF(AND(ISTEXT(E2972),D2972="TR"),_xlfn.STDEV.S(IF(Supplier=E2972,Target)),"")</f>
        <v/>
      </c>
      <c r="S2972" s="143" t="e">
        <f t="shared" si="617"/>
        <v>#VALUE!</v>
      </c>
      <c r="T2972" s="146" t="e">
        <f t="shared" si="618"/>
        <v>#VALUE!</v>
      </c>
    </row>
    <row r="2973" spans="1:20" x14ac:dyDescent="0.2">
      <c r="A2973" s="14"/>
      <c r="B2973" s="14"/>
      <c r="C2973" s="14"/>
      <c r="D2973" s="14"/>
      <c r="E2973" s="14"/>
      <c r="F2973" s="149" t="str">
        <f t="shared" si="607"/>
        <v/>
      </c>
      <c r="G2973" s="148" t="str">
        <f>IF(F2973="","",SUMIF(Supplier,Waste_Input!E2973,TotalSampleWeight))</f>
        <v/>
      </c>
      <c r="H2973" s="150" t="str">
        <f t="shared" si="608"/>
        <v/>
      </c>
      <c r="I2973" s="150" t="str">
        <f t="shared" si="609"/>
        <v/>
      </c>
      <c r="J2973" s="150" t="str">
        <f t="shared" si="610"/>
        <v/>
      </c>
      <c r="K2973" s="150" t="str">
        <f t="shared" si="611"/>
        <v/>
      </c>
      <c r="L2973" s="150" t="str">
        <f t="shared" si="612"/>
        <v/>
      </c>
      <c r="M2973" s="150" t="str">
        <f t="shared" si="613"/>
        <v/>
      </c>
      <c r="N2973" s="172" t="str">
        <f t="shared" si="614"/>
        <v/>
      </c>
      <c r="O2973" s="150" t="str">
        <f t="shared" si="615"/>
        <v/>
      </c>
      <c r="P2973" s="151" t="str">
        <f t="shared" si="616"/>
        <v/>
      </c>
      <c r="Q2973" s="150" t="str">
        <f t="shared" si="606"/>
        <v/>
      </c>
      <c r="R2973" s="126" t="str">
        <f t="array" ref="R2973">IF(AND(ISTEXT(E2973),D2973="TR"),_xlfn.STDEV.S(IF(Supplier=E2973,Target)),"")</f>
        <v/>
      </c>
      <c r="S2973" s="143" t="e">
        <f t="shared" si="617"/>
        <v>#VALUE!</v>
      </c>
      <c r="T2973" s="146" t="e">
        <f t="shared" si="618"/>
        <v>#VALUE!</v>
      </c>
    </row>
    <row r="2974" spans="1:20" x14ac:dyDescent="0.2">
      <c r="A2974" s="14"/>
      <c r="B2974" s="14"/>
      <c r="C2974" s="14"/>
      <c r="D2974" s="14"/>
      <c r="E2974" s="14"/>
      <c r="F2974" s="149" t="str">
        <f t="shared" si="607"/>
        <v/>
      </c>
      <c r="G2974" s="148" t="str">
        <f>IF(F2974="","",SUMIF(Supplier,Waste_Input!E2974,TotalSampleWeight))</f>
        <v/>
      </c>
      <c r="H2974" s="150" t="str">
        <f t="shared" si="608"/>
        <v/>
      </c>
      <c r="I2974" s="150" t="str">
        <f t="shared" si="609"/>
        <v/>
      </c>
      <c r="J2974" s="150" t="str">
        <f t="shared" si="610"/>
        <v/>
      </c>
      <c r="K2974" s="150" t="str">
        <f t="shared" si="611"/>
        <v/>
      </c>
      <c r="L2974" s="150" t="str">
        <f t="shared" si="612"/>
        <v/>
      </c>
      <c r="M2974" s="150" t="str">
        <f t="shared" si="613"/>
        <v/>
      </c>
      <c r="N2974" s="172" t="str">
        <f t="shared" si="614"/>
        <v/>
      </c>
      <c r="O2974" s="150" t="str">
        <f t="shared" si="615"/>
        <v/>
      </c>
      <c r="P2974" s="151" t="str">
        <f t="shared" si="616"/>
        <v/>
      </c>
      <c r="Q2974" s="150" t="str">
        <f t="shared" si="606"/>
        <v/>
      </c>
      <c r="R2974" s="126" t="str">
        <f t="array" ref="R2974">IF(AND(ISTEXT(E2974),D2974="TR"),_xlfn.STDEV.S(IF(Supplier=E2974,Target)),"")</f>
        <v/>
      </c>
      <c r="S2974" s="143" t="e">
        <f t="shared" si="617"/>
        <v>#VALUE!</v>
      </c>
      <c r="T2974" s="146" t="e">
        <f t="shared" si="618"/>
        <v>#VALUE!</v>
      </c>
    </row>
    <row r="2975" spans="1:20" x14ac:dyDescent="0.2">
      <c r="A2975" s="14"/>
      <c r="B2975" s="14"/>
      <c r="C2975" s="14"/>
      <c r="D2975" s="14"/>
      <c r="E2975" s="14"/>
      <c r="F2975" s="149" t="str">
        <f t="shared" si="607"/>
        <v/>
      </c>
      <c r="G2975" s="148" t="str">
        <f>IF(F2975="","",SUMIF(Supplier,Waste_Input!E2975,TotalSampleWeight))</f>
        <v/>
      </c>
      <c r="H2975" s="150" t="str">
        <f t="shared" si="608"/>
        <v/>
      </c>
      <c r="I2975" s="150" t="str">
        <f t="shared" si="609"/>
        <v/>
      </c>
      <c r="J2975" s="150" t="str">
        <f t="shared" si="610"/>
        <v/>
      </c>
      <c r="K2975" s="150" t="str">
        <f t="shared" si="611"/>
        <v/>
      </c>
      <c r="L2975" s="150" t="str">
        <f t="shared" si="612"/>
        <v/>
      </c>
      <c r="M2975" s="150" t="str">
        <f t="shared" si="613"/>
        <v/>
      </c>
      <c r="N2975" s="172" t="str">
        <f t="shared" si="614"/>
        <v/>
      </c>
      <c r="O2975" s="150" t="str">
        <f t="shared" si="615"/>
        <v/>
      </c>
      <c r="P2975" s="151" t="str">
        <f t="shared" si="616"/>
        <v/>
      </c>
      <c r="Q2975" s="150" t="str">
        <f t="shared" si="606"/>
        <v/>
      </c>
      <c r="R2975" s="126" t="str">
        <f t="array" ref="R2975">IF(AND(ISTEXT(E2975),D2975="TR"),_xlfn.STDEV.S(IF(Supplier=E2975,Target)),"")</f>
        <v/>
      </c>
      <c r="S2975" s="143" t="e">
        <f t="shared" si="617"/>
        <v>#VALUE!</v>
      </c>
      <c r="T2975" s="146" t="e">
        <f t="shared" si="618"/>
        <v>#VALUE!</v>
      </c>
    </row>
    <row r="2976" spans="1:20" x14ac:dyDescent="0.2">
      <c r="A2976" s="14"/>
      <c r="B2976" s="14"/>
      <c r="C2976" s="14"/>
      <c r="D2976" s="14"/>
      <c r="E2976" s="14"/>
      <c r="F2976" s="149" t="str">
        <f t="shared" si="607"/>
        <v/>
      </c>
      <c r="G2976" s="148" t="str">
        <f>IF(F2976="","",SUMIF(Supplier,Waste_Input!E2976,TotalSampleWeight))</f>
        <v/>
      </c>
      <c r="H2976" s="150" t="str">
        <f t="shared" si="608"/>
        <v/>
      </c>
      <c r="I2976" s="150" t="str">
        <f t="shared" si="609"/>
        <v/>
      </c>
      <c r="J2976" s="150" t="str">
        <f t="shared" si="610"/>
        <v/>
      </c>
      <c r="K2976" s="150" t="str">
        <f t="shared" si="611"/>
        <v/>
      </c>
      <c r="L2976" s="150" t="str">
        <f t="shared" si="612"/>
        <v/>
      </c>
      <c r="M2976" s="150" t="str">
        <f t="shared" si="613"/>
        <v/>
      </c>
      <c r="N2976" s="172" t="str">
        <f t="shared" si="614"/>
        <v/>
      </c>
      <c r="O2976" s="150" t="str">
        <f t="shared" si="615"/>
        <v/>
      </c>
      <c r="P2976" s="151" t="str">
        <f t="shared" si="616"/>
        <v/>
      </c>
      <c r="Q2976" s="150" t="str">
        <f t="shared" si="606"/>
        <v/>
      </c>
      <c r="R2976" s="126" t="str">
        <f t="array" ref="R2976">IF(AND(ISTEXT(E2976),D2976="TR"),_xlfn.STDEV.S(IF(Supplier=E2976,Target)),"")</f>
        <v/>
      </c>
      <c r="S2976" s="143" t="e">
        <f t="shared" si="617"/>
        <v>#VALUE!</v>
      </c>
      <c r="T2976" s="146" t="e">
        <f t="shared" si="618"/>
        <v>#VALUE!</v>
      </c>
    </row>
    <row r="2977" spans="1:20" x14ac:dyDescent="0.2">
      <c r="A2977" s="14"/>
      <c r="B2977" s="14"/>
      <c r="C2977" s="14"/>
      <c r="D2977" s="14"/>
      <c r="E2977" s="14"/>
      <c r="F2977" s="149" t="str">
        <f t="shared" si="607"/>
        <v/>
      </c>
      <c r="G2977" s="148" t="str">
        <f>IF(F2977="","",SUMIF(Supplier,Waste_Input!E2977,TotalSampleWeight))</f>
        <v/>
      </c>
      <c r="H2977" s="150" t="str">
        <f t="shared" si="608"/>
        <v/>
      </c>
      <c r="I2977" s="150" t="str">
        <f t="shared" si="609"/>
        <v/>
      </c>
      <c r="J2977" s="150" t="str">
        <f t="shared" si="610"/>
        <v/>
      </c>
      <c r="K2977" s="150" t="str">
        <f t="shared" si="611"/>
        <v/>
      </c>
      <c r="L2977" s="150" t="str">
        <f t="shared" si="612"/>
        <v/>
      </c>
      <c r="M2977" s="150" t="str">
        <f t="shared" si="613"/>
        <v/>
      </c>
      <c r="N2977" s="172" t="str">
        <f t="shared" si="614"/>
        <v/>
      </c>
      <c r="O2977" s="150" t="str">
        <f t="shared" si="615"/>
        <v/>
      </c>
      <c r="P2977" s="151" t="str">
        <f t="shared" si="616"/>
        <v/>
      </c>
      <c r="Q2977" s="150" t="str">
        <f t="shared" si="606"/>
        <v/>
      </c>
      <c r="R2977" s="126" t="str">
        <f t="array" ref="R2977">IF(AND(ISTEXT(E2977),D2977="TR"),_xlfn.STDEV.S(IF(Supplier=E2977,Target)),"")</f>
        <v/>
      </c>
      <c r="S2977" s="143" t="e">
        <f t="shared" si="617"/>
        <v>#VALUE!</v>
      </c>
      <c r="T2977" s="146" t="e">
        <f t="shared" si="618"/>
        <v>#VALUE!</v>
      </c>
    </row>
    <row r="2978" spans="1:20" x14ac:dyDescent="0.2">
      <c r="A2978" s="14"/>
      <c r="B2978" s="14"/>
      <c r="C2978" s="14"/>
      <c r="D2978" s="14"/>
      <c r="E2978" s="14"/>
      <c r="F2978" s="149" t="str">
        <f t="shared" si="607"/>
        <v/>
      </c>
      <c r="G2978" s="148" t="str">
        <f>IF(F2978="","",SUMIF(Supplier,Waste_Input!E2978,TotalSampleWeight))</f>
        <v/>
      </c>
      <c r="H2978" s="150" t="str">
        <f t="shared" si="608"/>
        <v/>
      </c>
      <c r="I2978" s="150" t="str">
        <f t="shared" si="609"/>
        <v/>
      </c>
      <c r="J2978" s="150" t="str">
        <f t="shared" si="610"/>
        <v/>
      </c>
      <c r="K2978" s="150" t="str">
        <f t="shared" si="611"/>
        <v/>
      </c>
      <c r="L2978" s="150" t="str">
        <f t="shared" si="612"/>
        <v/>
      </c>
      <c r="M2978" s="150" t="str">
        <f t="shared" si="613"/>
        <v/>
      </c>
      <c r="N2978" s="172" t="str">
        <f t="shared" si="614"/>
        <v/>
      </c>
      <c r="O2978" s="150" t="str">
        <f t="shared" si="615"/>
        <v/>
      </c>
      <c r="P2978" s="151" t="str">
        <f t="shared" si="616"/>
        <v/>
      </c>
      <c r="Q2978" s="150" t="str">
        <f t="shared" si="606"/>
        <v/>
      </c>
      <c r="R2978" s="126" t="str">
        <f t="array" ref="R2978">IF(AND(ISTEXT(E2978),D2978="TR"),_xlfn.STDEV.S(IF(Supplier=E2978,Target)),"")</f>
        <v/>
      </c>
      <c r="S2978" s="143" t="e">
        <f t="shared" si="617"/>
        <v>#VALUE!</v>
      </c>
      <c r="T2978" s="146" t="e">
        <f t="shared" si="618"/>
        <v>#VALUE!</v>
      </c>
    </row>
    <row r="2979" spans="1:20" x14ac:dyDescent="0.2">
      <c r="A2979" s="14"/>
      <c r="B2979" s="14"/>
      <c r="C2979" s="14"/>
      <c r="D2979" s="14"/>
      <c r="E2979" s="14"/>
      <c r="F2979" s="149" t="str">
        <f t="shared" si="607"/>
        <v/>
      </c>
      <c r="G2979" s="148" t="str">
        <f>IF(F2979="","",SUMIF(Supplier,Waste_Input!E2979,TotalSampleWeight))</f>
        <v/>
      </c>
      <c r="H2979" s="150" t="str">
        <f t="shared" si="608"/>
        <v/>
      </c>
      <c r="I2979" s="150" t="str">
        <f t="shared" si="609"/>
        <v/>
      </c>
      <c r="J2979" s="150" t="str">
        <f t="shared" si="610"/>
        <v/>
      </c>
      <c r="K2979" s="150" t="str">
        <f t="shared" si="611"/>
        <v/>
      </c>
      <c r="L2979" s="150" t="str">
        <f t="shared" si="612"/>
        <v/>
      </c>
      <c r="M2979" s="150" t="str">
        <f t="shared" si="613"/>
        <v/>
      </c>
      <c r="N2979" s="172" t="str">
        <f t="shared" si="614"/>
        <v/>
      </c>
      <c r="O2979" s="150" t="str">
        <f t="shared" si="615"/>
        <v/>
      </c>
      <c r="P2979" s="151" t="str">
        <f t="shared" si="616"/>
        <v/>
      </c>
      <c r="Q2979" s="150" t="str">
        <f t="shared" si="606"/>
        <v/>
      </c>
      <c r="R2979" s="126" t="str">
        <f t="array" ref="R2979">IF(AND(ISTEXT(E2979),D2979="TR"),_xlfn.STDEV.S(IF(Supplier=E2979,Target)),"")</f>
        <v/>
      </c>
      <c r="S2979" s="143" t="e">
        <f t="shared" si="617"/>
        <v>#VALUE!</v>
      </c>
      <c r="T2979" s="146" t="e">
        <f t="shared" si="618"/>
        <v>#VALUE!</v>
      </c>
    </row>
    <row r="2980" spans="1:20" x14ac:dyDescent="0.2">
      <c r="A2980" s="14"/>
      <c r="B2980" s="14"/>
      <c r="C2980" s="14"/>
      <c r="D2980" s="14"/>
      <c r="E2980" s="14"/>
      <c r="F2980" s="149" t="str">
        <f t="shared" si="607"/>
        <v/>
      </c>
      <c r="G2980" s="148" t="str">
        <f>IF(F2980="","",SUMIF(Supplier,Waste_Input!E2980,TotalSampleWeight))</f>
        <v/>
      </c>
      <c r="H2980" s="150" t="str">
        <f t="shared" si="608"/>
        <v/>
      </c>
      <c r="I2980" s="150" t="str">
        <f t="shared" si="609"/>
        <v/>
      </c>
      <c r="J2980" s="150" t="str">
        <f t="shared" si="610"/>
        <v/>
      </c>
      <c r="K2980" s="150" t="str">
        <f t="shared" si="611"/>
        <v/>
      </c>
      <c r="L2980" s="150" t="str">
        <f t="shared" si="612"/>
        <v/>
      </c>
      <c r="M2980" s="150" t="str">
        <f t="shared" si="613"/>
        <v/>
      </c>
      <c r="N2980" s="172" t="str">
        <f t="shared" si="614"/>
        <v/>
      </c>
      <c r="O2980" s="150" t="str">
        <f t="shared" si="615"/>
        <v/>
      </c>
      <c r="P2980" s="151" t="str">
        <f t="shared" si="616"/>
        <v/>
      </c>
      <c r="Q2980" s="150" t="str">
        <f t="shared" si="606"/>
        <v/>
      </c>
      <c r="R2980" s="126" t="str">
        <f t="array" ref="R2980">IF(AND(ISTEXT(E2980),D2980="TR"),_xlfn.STDEV.S(IF(Supplier=E2980,Target)),"")</f>
        <v/>
      </c>
      <c r="S2980" s="143" t="e">
        <f t="shared" si="617"/>
        <v>#VALUE!</v>
      </c>
      <c r="T2980" s="146" t="e">
        <f t="shared" si="618"/>
        <v>#VALUE!</v>
      </c>
    </row>
    <row r="2981" spans="1:20" x14ac:dyDescent="0.2">
      <c r="A2981" s="14"/>
      <c r="B2981" s="14"/>
      <c r="C2981" s="14"/>
      <c r="D2981" s="14"/>
      <c r="E2981" s="14"/>
      <c r="F2981" s="149" t="str">
        <f t="shared" si="607"/>
        <v/>
      </c>
      <c r="G2981" s="148" t="str">
        <f>IF(F2981="","",SUMIF(Supplier,Waste_Input!E2981,TotalSampleWeight))</f>
        <v/>
      </c>
      <c r="H2981" s="150" t="str">
        <f t="shared" si="608"/>
        <v/>
      </c>
      <c r="I2981" s="150" t="str">
        <f t="shared" si="609"/>
        <v/>
      </c>
      <c r="J2981" s="150" t="str">
        <f t="shared" si="610"/>
        <v/>
      </c>
      <c r="K2981" s="150" t="str">
        <f t="shared" si="611"/>
        <v/>
      </c>
      <c r="L2981" s="150" t="str">
        <f t="shared" si="612"/>
        <v/>
      </c>
      <c r="M2981" s="150" t="str">
        <f t="shared" si="613"/>
        <v/>
      </c>
      <c r="N2981" s="172" t="str">
        <f t="shared" si="614"/>
        <v/>
      </c>
      <c r="O2981" s="150" t="str">
        <f t="shared" si="615"/>
        <v/>
      </c>
      <c r="P2981" s="151" t="str">
        <f t="shared" si="616"/>
        <v/>
      </c>
      <c r="Q2981" s="150" t="str">
        <f t="shared" si="606"/>
        <v/>
      </c>
      <c r="R2981" s="126" t="str">
        <f t="array" ref="R2981">IF(AND(ISTEXT(E2981),D2981="TR"),_xlfn.STDEV.S(IF(Supplier=E2981,Target)),"")</f>
        <v/>
      </c>
      <c r="S2981" s="143" t="e">
        <f t="shared" si="617"/>
        <v>#VALUE!</v>
      </c>
      <c r="T2981" s="146" t="e">
        <f t="shared" si="618"/>
        <v>#VALUE!</v>
      </c>
    </row>
    <row r="2982" spans="1:20" x14ac:dyDescent="0.2">
      <c r="A2982" s="14"/>
      <c r="B2982" s="14"/>
      <c r="C2982" s="14"/>
      <c r="D2982" s="14"/>
      <c r="E2982" s="14"/>
      <c r="F2982" s="149" t="str">
        <f t="shared" si="607"/>
        <v/>
      </c>
      <c r="G2982" s="148" t="str">
        <f>IF(F2982="","",SUMIF(Supplier,Waste_Input!E2982,TotalSampleWeight))</f>
        <v/>
      </c>
      <c r="H2982" s="150" t="str">
        <f t="shared" si="608"/>
        <v/>
      </c>
      <c r="I2982" s="150" t="str">
        <f t="shared" si="609"/>
        <v/>
      </c>
      <c r="J2982" s="150" t="str">
        <f t="shared" si="610"/>
        <v/>
      </c>
      <c r="K2982" s="150" t="str">
        <f t="shared" si="611"/>
        <v/>
      </c>
      <c r="L2982" s="150" t="str">
        <f t="shared" si="612"/>
        <v/>
      </c>
      <c r="M2982" s="150" t="str">
        <f t="shared" si="613"/>
        <v/>
      </c>
      <c r="N2982" s="172" t="str">
        <f t="shared" si="614"/>
        <v/>
      </c>
      <c r="O2982" s="150" t="str">
        <f t="shared" si="615"/>
        <v/>
      </c>
      <c r="P2982" s="151" t="str">
        <f t="shared" si="616"/>
        <v/>
      </c>
      <c r="Q2982" s="150" t="str">
        <f t="shared" si="606"/>
        <v/>
      </c>
      <c r="R2982" s="126" t="str">
        <f t="array" ref="R2982">IF(AND(ISTEXT(E2982),D2982="TR"),_xlfn.STDEV.S(IF(Supplier=E2982,Target)),"")</f>
        <v/>
      </c>
      <c r="S2982" s="143" t="e">
        <f t="shared" si="617"/>
        <v>#VALUE!</v>
      </c>
      <c r="T2982" s="146" t="e">
        <f t="shared" si="618"/>
        <v>#VALUE!</v>
      </c>
    </row>
    <row r="2983" spans="1:20" x14ac:dyDescent="0.2">
      <c r="A2983" s="14"/>
      <c r="B2983" s="14"/>
      <c r="C2983" s="14"/>
      <c r="D2983" s="14"/>
      <c r="E2983" s="14"/>
      <c r="F2983" s="149" t="str">
        <f t="shared" si="607"/>
        <v/>
      </c>
      <c r="G2983" s="148" t="str">
        <f>IF(F2983="","",SUMIF(Supplier,Waste_Input!E2983,TotalSampleWeight))</f>
        <v/>
      </c>
      <c r="H2983" s="150" t="str">
        <f t="shared" si="608"/>
        <v/>
      </c>
      <c r="I2983" s="150" t="str">
        <f t="shared" si="609"/>
        <v/>
      </c>
      <c r="J2983" s="150" t="str">
        <f t="shared" si="610"/>
        <v/>
      </c>
      <c r="K2983" s="150" t="str">
        <f t="shared" si="611"/>
        <v/>
      </c>
      <c r="L2983" s="150" t="str">
        <f t="shared" si="612"/>
        <v/>
      </c>
      <c r="M2983" s="150" t="str">
        <f t="shared" si="613"/>
        <v/>
      </c>
      <c r="N2983" s="172" t="str">
        <f t="shared" si="614"/>
        <v/>
      </c>
      <c r="O2983" s="150" t="str">
        <f t="shared" si="615"/>
        <v/>
      </c>
      <c r="P2983" s="151" t="str">
        <f t="shared" si="616"/>
        <v/>
      </c>
      <c r="Q2983" s="150" t="str">
        <f t="shared" si="606"/>
        <v/>
      </c>
      <c r="R2983" s="126" t="str">
        <f t="array" ref="R2983">IF(AND(ISTEXT(E2983),D2983="TR"),_xlfn.STDEV.S(IF(Supplier=E2983,Target)),"")</f>
        <v/>
      </c>
      <c r="S2983" s="143" t="e">
        <f t="shared" si="617"/>
        <v>#VALUE!</v>
      </c>
      <c r="T2983" s="146" t="e">
        <f t="shared" si="618"/>
        <v>#VALUE!</v>
      </c>
    </row>
    <row r="2984" spans="1:20" x14ac:dyDescent="0.2">
      <c r="A2984" s="14"/>
      <c r="B2984" s="14"/>
      <c r="C2984" s="14"/>
      <c r="D2984" s="14"/>
      <c r="E2984" s="14"/>
      <c r="F2984" s="149" t="str">
        <f t="shared" si="607"/>
        <v/>
      </c>
      <c r="G2984" s="148" t="str">
        <f>IF(F2984="","",SUMIF(Supplier,Waste_Input!E2984,TotalSampleWeight))</f>
        <v/>
      </c>
      <c r="H2984" s="150" t="str">
        <f t="shared" si="608"/>
        <v/>
      </c>
      <c r="I2984" s="150" t="str">
        <f t="shared" si="609"/>
        <v/>
      </c>
      <c r="J2984" s="150" t="str">
        <f t="shared" si="610"/>
        <v/>
      </c>
      <c r="K2984" s="150" t="str">
        <f t="shared" si="611"/>
        <v/>
      </c>
      <c r="L2984" s="150" t="str">
        <f t="shared" si="612"/>
        <v/>
      </c>
      <c r="M2984" s="150" t="str">
        <f t="shared" si="613"/>
        <v/>
      </c>
      <c r="N2984" s="172" t="str">
        <f t="shared" si="614"/>
        <v/>
      </c>
      <c r="O2984" s="150" t="str">
        <f t="shared" si="615"/>
        <v/>
      </c>
      <c r="P2984" s="151" t="str">
        <f t="shared" si="616"/>
        <v/>
      </c>
      <c r="Q2984" s="150" t="str">
        <f t="shared" si="606"/>
        <v/>
      </c>
      <c r="R2984" s="126" t="str">
        <f t="array" ref="R2984">IF(AND(ISTEXT(E2984),D2984="TR"),_xlfn.STDEV.S(IF(Supplier=E2984,Target)),"")</f>
        <v/>
      </c>
      <c r="S2984" s="143" t="e">
        <f t="shared" si="617"/>
        <v>#VALUE!</v>
      </c>
      <c r="T2984" s="146" t="e">
        <f t="shared" si="618"/>
        <v>#VALUE!</v>
      </c>
    </row>
    <row r="2985" spans="1:20" x14ac:dyDescent="0.2">
      <c r="A2985" s="14"/>
      <c r="B2985" s="14"/>
      <c r="C2985" s="14"/>
      <c r="D2985" s="14"/>
      <c r="E2985" s="14"/>
      <c r="F2985" s="149" t="str">
        <f t="shared" si="607"/>
        <v/>
      </c>
      <c r="G2985" s="148" t="str">
        <f>IF(F2985="","",SUMIF(Supplier,Waste_Input!E2985,TotalSampleWeight))</f>
        <v/>
      </c>
      <c r="H2985" s="150" t="str">
        <f t="shared" si="608"/>
        <v/>
      </c>
      <c r="I2985" s="150" t="str">
        <f t="shared" si="609"/>
        <v/>
      </c>
      <c r="J2985" s="150" t="str">
        <f t="shared" si="610"/>
        <v/>
      </c>
      <c r="K2985" s="150" t="str">
        <f t="shared" si="611"/>
        <v/>
      </c>
      <c r="L2985" s="150" t="str">
        <f t="shared" si="612"/>
        <v/>
      </c>
      <c r="M2985" s="150" t="str">
        <f t="shared" si="613"/>
        <v/>
      </c>
      <c r="N2985" s="172" t="str">
        <f t="shared" si="614"/>
        <v/>
      </c>
      <c r="O2985" s="150" t="str">
        <f t="shared" si="615"/>
        <v/>
      </c>
      <c r="P2985" s="151" t="str">
        <f t="shared" si="616"/>
        <v/>
      </c>
      <c r="Q2985" s="150" t="str">
        <f t="shared" si="606"/>
        <v/>
      </c>
      <c r="R2985" s="126" t="str">
        <f t="array" ref="R2985">IF(AND(ISTEXT(E2985),D2985="TR"),_xlfn.STDEV.S(IF(Supplier=E2985,Target)),"")</f>
        <v/>
      </c>
      <c r="S2985" s="143" t="e">
        <f t="shared" si="617"/>
        <v>#VALUE!</v>
      </c>
      <c r="T2985" s="146" t="e">
        <f t="shared" si="618"/>
        <v>#VALUE!</v>
      </c>
    </row>
    <row r="2986" spans="1:20" x14ac:dyDescent="0.2">
      <c r="A2986" s="14"/>
      <c r="B2986" s="14"/>
      <c r="C2986" s="14"/>
      <c r="D2986" s="14"/>
      <c r="E2986" s="14"/>
      <c r="F2986" s="149" t="str">
        <f t="shared" si="607"/>
        <v/>
      </c>
      <c r="G2986" s="148" t="str">
        <f>IF(F2986="","",SUMIF(Supplier,Waste_Input!E2986,TotalSampleWeight))</f>
        <v/>
      </c>
      <c r="H2986" s="150" t="str">
        <f t="shared" si="608"/>
        <v/>
      </c>
      <c r="I2986" s="150" t="str">
        <f t="shared" si="609"/>
        <v/>
      </c>
      <c r="J2986" s="150" t="str">
        <f t="shared" si="610"/>
        <v/>
      </c>
      <c r="K2986" s="150" t="str">
        <f t="shared" si="611"/>
        <v/>
      </c>
      <c r="L2986" s="150" t="str">
        <f t="shared" si="612"/>
        <v/>
      </c>
      <c r="M2986" s="150" t="str">
        <f t="shared" si="613"/>
        <v/>
      </c>
      <c r="N2986" s="172" t="str">
        <f t="shared" si="614"/>
        <v/>
      </c>
      <c r="O2986" s="150" t="str">
        <f t="shared" si="615"/>
        <v/>
      </c>
      <c r="P2986" s="151" t="str">
        <f t="shared" si="616"/>
        <v/>
      </c>
      <c r="Q2986" s="150" t="str">
        <f t="shared" si="606"/>
        <v/>
      </c>
      <c r="R2986" s="126" t="str">
        <f t="array" ref="R2986">IF(AND(ISTEXT(E2986),D2986="TR"),_xlfn.STDEV.S(IF(Supplier=E2986,Target)),"")</f>
        <v/>
      </c>
      <c r="S2986" s="143" t="e">
        <f t="shared" si="617"/>
        <v>#VALUE!</v>
      </c>
      <c r="T2986" s="146" t="e">
        <f t="shared" si="618"/>
        <v>#VALUE!</v>
      </c>
    </row>
    <row r="2987" spans="1:20" x14ac:dyDescent="0.2">
      <c r="A2987" s="14"/>
      <c r="B2987" s="14"/>
      <c r="C2987" s="14"/>
      <c r="D2987" s="14"/>
      <c r="E2987" s="14"/>
      <c r="F2987" s="149" t="str">
        <f t="shared" si="607"/>
        <v/>
      </c>
      <c r="G2987" s="148" t="str">
        <f>IF(F2987="","",SUMIF(Supplier,Waste_Input!E2987,TotalSampleWeight))</f>
        <v/>
      </c>
      <c r="H2987" s="150" t="str">
        <f t="shared" si="608"/>
        <v/>
      </c>
      <c r="I2987" s="150" t="str">
        <f t="shared" si="609"/>
        <v/>
      </c>
      <c r="J2987" s="150" t="str">
        <f t="shared" si="610"/>
        <v/>
      </c>
      <c r="K2987" s="150" t="str">
        <f t="shared" si="611"/>
        <v/>
      </c>
      <c r="L2987" s="150" t="str">
        <f t="shared" si="612"/>
        <v/>
      </c>
      <c r="M2987" s="150" t="str">
        <f t="shared" si="613"/>
        <v/>
      </c>
      <c r="N2987" s="172" t="str">
        <f t="shared" si="614"/>
        <v/>
      </c>
      <c r="O2987" s="150" t="str">
        <f t="shared" si="615"/>
        <v/>
      </c>
      <c r="P2987" s="151" t="str">
        <f t="shared" si="616"/>
        <v/>
      </c>
      <c r="Q2987" s="150" t="str">
        <f t="shared" si="606"/>
        <v/>
      </c>
      <c r="R2987" s="126" t="str">
        <f t="array" ref="R2987">IF(AND(ISTEXT(E2987),D2987="TR"),_xlfn.STDEV.S(IF(Supplier=E2987,Target)),"")</f>
        <v/>
      </c>
      <c r="S2987" s="143" t="e">
        <f t="shared" si="617"/>
        <v>#VALUE!</v>
      </c>
      <c r="T2987" s="146" t="e">
        <f t="shared" si="618"/>
        <v>#VALUE!</v>
      </c>
    </row>
    <row r="2988" spans="1:20" x14ac:dyDescent="0.2">
      <c r="A2988" s="14"/>
      <c r="B2988" s="14"/>
      <c r="C2988" s="14"/>
      <c r="D2988" s="14"/>
      <c r="E2988" s="14"/>
      <c r="F2988" s="149" t="str">
        <f t="shared" si="607"/>
        <v/>
      </c>
      <c r="G2988" s="148" t="str">
        <f>IF(F2988="","",SUMIF(Supplier,Waste_Input!E2988,TotalSampleWeight))</f>
        <v/>
      </c>
      <c r="H2988" s="150" t="str">
        <f t="shared" si="608"/>
        <v/>
      </c>
      <c r="I2988" s="150" t="str">
        <f t="shared" si="609"/>
        <v/>
      </c>
      <c r="J2988" s="150" t="str">
        <f t="shared" si="610"/>
        <v/>
      </c>
      <c r="K2988" s="150" t="str">
        <f t="shared" si="611"/>
        <v/>
      </c>
      <c r="L2988" s="150" t="str">
        <f t="shared" si="612"/>
        <v/>
      </c>
      <c r="M2988" s="150" t="str">
        <f t="shared" si="613"/>
        <v/>
      </c>
      <c r="N2988" s="172" t="str">
        <f t="shared" si="614"/>
        <v/>
      </c>
      <c r="O2988" s="150" t="str">
        <f t="shared" si="615"/>
        <v/>
      </c>
      <c r="P2988" s="151" t="str">
        <f t="shared" si="616"/>
        <v/>
      </c>
      <c r="Q2988" s="150" t="str">
        <f t="shared" si="606"/>
        <v/>
      </c>
      <c r="R2988" s="126" t="str">
        <f t="array" ref="R2988">IF(AND(ISTEXT(E2988),D2988="TR"),_xlfn.STDEV.S(IF(Supplier=E2988,Target)),"")</f>
        <v/>
      </c>
      <c r="S2988" s="143" t="e">
        <f t="shared" si="617"/>
        <v>#VALUE!</v>
      </c>
      <c r="T2988" s="146" t="e">
        <f t="shared" si="618"/>
        <v>#VALUE!</v>
      </c>
    </row>
    <row r="2989" spans="1:20" x14ac:dyDescent="0.2">
      <c r="A2989" s="14"/>
      <c r="B2989" s="14"/>
      <c r="C2989" s="14"/>
      <c r="D2989" s="14"/>
      <c r="E2989" s="14"/>
      <c r="F2989" s="149" t="str">
        <f t="shared" si="607"/>
        <v/>
      </c>
      <c r="G2989" s="148" t="str">
        <f>IF(F2989="","",SUMIF(Supplier,Waste_Input!E2989,TotalSampleWeight))</f>
        <v/>
      </c>
      <c r="H2989" s="150" t="str">
        <f t="shared" si="608"/>
        <v/>
      </c>
      <c r="I2989" s="150" t="str">
        <f t="shared" si="609"/>
        <v/>
      </c>
      <c r="J2989" s="150" t="str">
        <f t="shared" si="610"/>
        <v/>
      </c>
      <c r="K2989" s="150" t="str">
        <f t="shared" si="611"/>
        <v/>
      </c>
      <c r="L2989" s="150" t="str">
        <f t="shared" si="612"/>
        <v/>
      </c>
      <c r="M2989" s="150" t="str">
        <f t="shared" si="613"/>
        <v/>
      </c>
      <c r="N2989" s="172" t="str">
        <f t="shared" si="614"/>
        <v/>
      </c>
      <c r="O2989" s="150" t="str">
        <f t="shared" si="615"/>
        <v/>
      </c>
      <c r="P2989" s="151" t="str">
        <f t="shared" si="616"/>
        <v/>
      </c>
      <c r="Q2989" s="150" t="str">
        <f t="shared" si="606"/>
        <v/>
      </c>
      <c r="R2989" s="126" t="str">
        <f t="array" ref="R2989">IF(AND(ISTEXT(E2989),D2989="TR"),_xlfn.STDEV.S(IF(Supplier=E2989,Target)),"")</f>
        <v/>
      </c>
      <c r="S2989" s="143" t="e">
        <f t="shared" si="617"/>
        <v>#VALUE!</v>
      </c>
      <c r="T2989" s="146" t="e">
        <f t="shared" si="618"/>
        <v>#VALUE!</v>
      </c>
    </row>
    <row r="2990" spans="1:20" x14ac:dyDescent="0.2">
      <c r="A2990" s="14"/>
      <c r="B2990" s="14"/>
      <c r="C2990" s="14"/>
      <c r="D2990" s="14"/>
      <c r="E2990" s="14"/>
      <c r="F2990" s="149" t="str">
        <f t="shared" si="607"/>
        <v/>
      </c>
      <c r="G2990" s="148" t="str">
        <f>IF(F2990="","",SUMIF(Supplier,Waste_Input!E2990,TotalSampleWeight))</f>
        <v/>
      </c>
      <c r="H2990" s="150" t="str">
        <f t="shared" si="608"/>
        <v/>
      </c>
      <c r="I2990" s="150" t="str">
        <f t="shared" si="609"/>
        <v/>
      </c>
      <c r="J2990" s="150" t="str">
        <f t="shared" si="610"/>
        <v/>
      </c>
      <c r="K2990" s="150" t="str">
        <f t="shared" si="611"/>
        <v/>
      </c>
      <c r="L2990" s="150" t="str">
        <f t="shared" si="612"/>
        <v/>
      </c>
      <c r="M2990" s="150" t="str">
        <f t="shared" si="613"/>
        <v/>
      </c>
      <c r="N2990" s="172" t="str">
        <f t="shared" si="614"/>
        <v/>
      </c>
      <c r="O2990" s="150" t="str">
        <f t="shared" si="615"/>
        <v/>
      </c>
      <c r="P2990" s="151" t="str">
        <f t="shared" si="616"/>
        <v/>
      </c>
      <c r="Q2990" s="150" t="str">
        <f t="shared" si="606"/>
        <v/>
      </c>
      <c r="R2990" s="126" t="str">
        <f t="array" ref="R2990">IF(AND(ISTEXT(E2990),D2990="TR"),_xlfn.STDEV.S(IF(Supplier=E2990,Target)),"")</f>
        <v/>
      </c>
      <c r="S2990" s="143" t="e">
        <f t="shared" si="617"/>
        <v>#VALUE!</v>
      </c>
      <c r="T2990" s="146" t="e">
        <f t="shared" si="618"/>
        <v>#VALUE!</v>
      </c>
    </row>
    <row r="2991" spans="1:20" x14ac:dyDescent="0.2">
      <c r="A2991" s="14"/>
      <c r="B2991" s="14"/>
      <c r="C2991" s="14"/>
      <c r="D2991" s="14"/>
      <c r="E2991" s="14"/>
      <c r="F2991" s="149" t="str">
        <f t="shared" si="607"/>
        <v/>
      </c>
      <c r="G2991" s="148" t="str">
        <f>IF(F2991="","",SUMIF(Supplier,Waste_Input!E2991,TotalSampleWeight))</f>
        <v/>
      </c>
      <c r="H2991" s="150" t="str">
        <f t="shared" si="608"/>
        <v/>
      </c>
      <c r="I2991" s="150" t="str">
        <f t="shared" si="609"/>
        <v/>
      </c>
      <c r="J2991" s="150" t="str">
        <f t="shared" si="610"/>
        <v/>
      </c>
      <c r="K2991" s="150" t="str">
        <f t="shared" si="611"/>
        <v/>
      </c>
      <c r="L2991" s="150" t="str">
        <f t="shared" si="612"/>
        <v/>
      </c>
      <c r="M2991" s="150" t="str">
        <f t="shared" si="613"/>
        <v/>
      </c>
      <c r="N2991" s="172" t="str">
        <f t="shared" si="614"/>
        <v/>
      </c>
      <c r="O2991" s="150" t="str">
        <f t="shared" si="615"/>
        <v/>
      </c>
      <c r="P2991" s="151" t="str">
        <f t="shared" si="616"/>
        <v/>
      </c>
      <c r="Q2991" s="150" t="str">
        <f t="shared" si="606"/>
        <v/>
      </c>
      <c r="R2991" s="126" t="str">
        <f t="array" ref="R2991">IF(AND(ISTEXT(E2991),D2991="TR"),_xlfn.STDEV.S(IF(Supplier=E2991,Target)),"")</f>
        <v/>
      </c>
      <c r="S2991" s="143" t="e">
        <f t="shared" si="617"/>
        <v>#VALUE!</v>
      </c>
      <c r="T2991" s="146" t="e">
        <f t="shared" si="618"/>
        <v>#VALUE!</v>
      </c>
    </row>
    <row r="2992" spans="1:20" x14ac:dyDescent="0.2">
      <c r="A2992" s="14"/>
      <c r="B2992" s="14"/>
      <c r="C2992" s="14"/>
      <c r="D2992" s="14"/>
      <c r="E2992" s="14"/>
      <c r="F2992" s="149" t="str">
        <f t="shared" si="607"/>
        <v/>
      </c>
      <c r="G2992" s="148" t="str">
        <f>IF(F2992="","",SUMIF(Supplier,Waste_Input!E2992,TotalSampleWeight))</f>
        <v/>
      </c>
      <c r="H2992" s="150" t="str">
        <f t="shared" si="608"/>
        <v/>
      </c>
      <c r="I2992" s="150" t="str">
        <f t="shared" si="609"/>
        <v/>
      </c>
      <c r="J2992" s="150" t="str">
        <f t="shared" si="610"/>
        <v/>
      </c>
      <c r="K2992" s="150" t="str">
        <f t="shared" si="611"/>
        <v/>
      </c>
      <c r="L2992" s="150" t="str">
        <f t="shared" si="612"/>
        <v/>
      </c>
      <c r="M2992" s="150" t="str">
        <f t="shared" si="613"/>
        <v/>
      </c>
      <c r="N2992" s="172" t="str">
        <f t="shared" si="614"/>
        <v/>
      </c>
      <c r="O2992" s="150" t="str">
        <f t="shared" si="615"/>
        <v/>
      </c>
      <c r="P2992" s="151" t="str">
        <f t="shared" si="616"/>
        <v/>
      </c>
      <c r="Q2992" s="150" t="str">
        <f t="shared" si="606"/>
        <v/>
      </c>
      <c r="R2992" s="126" t="str">
        <f t="array" ref="R2992">IF(AND(ISTEXT(E2992),D2992="TR"),_xlfn.STDEV.S(IF(Supplier=E2992,Target)),"")</f>
        <v/>
      </c>
      <c r="S2992" s="143" t="e">
        <f t="shared" si="617"/>
        <v>#VALUE!</v>
      </c>
      <c r="T2992" s="146" t="e">
        <f t="shared" si="618"/>
        <v>#VALUE!</v>
      </c>
    </row>
    <row r="2993" spans="1:20" x14ac:dyDescent="0.2">
      <c r="A2993" s="14"/>
      <c r="B2993" s="14"/>
      <c r="C2993" s="14"/>
      <c r="D2993" s="14"/>
      <c r="E2993" s="14"/>
      <c r="F2993" s="149" t="str">
        <f t="shared" si="607"/>
        <v/>
      </c>
      <c r="G2993" s="148" t="str">
        <f>IF(F2993="","",SUMIF(Supplier,Waste_Input!E2993,TotalSampleWeight))</f>
        <v/>
      </c>
      <c r="H2993" s="150" t="str">
        <f t="shared" si="608"/>
        <v/>
      </c>
      <c r="I2993" s="150" t="str">
        <f t="shared" si="609"/>
        <v/>
      </c>
      <c r="J2993" s="150" t="str">
        <f t="shared" si="610"/>
        <v/>
      </c>
      <c r="K2993" s="150" t="str">
        <f t="shared" si="611"/>
        <v/>
      </c>
      <c r="L2993" s="150" t="str">
        <f t="shared" si="612"/>
        <v/>
      </c>
      <c r="M2993" s="150" t="str">
        <f t="shared" si="613"/>
        <v/>
      </c>
      <c r="N2993" s="172" t="str">
        <f t="shared" si="614"/>
        <v/>
      </c>
      <c r="O2993" s="150" t="str">
        <f t="shared" si="615"/>
        <v/>
      </c>
      <c r="P2993" s="151" t="str">
        <f t="shared" si="616"/>
        <v/>
      </c>
      <c r="Q2993" s="150" t="str">
        <f t="shared" si="606"/>
        <v/>
      </c>
      <c r="R2993" s="126" t="str">
        <f t="array" ref="R2993">IF(AND(ISTEXT(E2993),D2993="TR"),_xlfn.STDEV.S(IF(Supplier=E2993,Target)),"")</f>
        <v/>
      </c>
      <c r="S2993" s="143" t="e">
        <f t="shared" si="617"/>
        <v>#VALUE!</v>
      </c>
      <c r="T2993" s="146" t="e">
        <f t="shared" si="618"/>
        <v>#VALUE!</v>
      </c>
    </row>
    <row r="2994" spans="1:20" x14ac:dyDescent="0.2">
      <c r="A2994" s="14"/>
      <c r="B2994" s="14"/>
      <c r="C2994" s="14"/>
      <c r="D2994" s="14"/>
      <c r="E2994" s="14"/>
      <c r="F2994" s="149" t="str">
        <f t="shared" si="607"/>
        <v/>
      </c>
      <c r="G2994" s="148" t="str">
        <f>IF(F2994="","",SUMIF(Supplier,Waste_Input!E2994,TotalSampleWeight))</f>
        <v/>
      </c>
      <c r="H2994" s="150" t="str">
        <f t="shared" si="608"/>
        <v/>
      </c>
      <c r="I2994" s="150" t="str">
        <f t="shared" si="609"/>
        <v/>
      </c>
      <c r="J2994" s="150" t="str">
        <f t="shared" si="610"/>
        <v/>
      </c>
      <c r="K2994" s="150" t="str">
        <f t="shared" si="611"/>
        <v/>
      </c>
      <c r="L2994" s="150" t="str">
        <f t="shared" si="612"/>
        <v/>
      </c>
      <c r="M2994" s="150" t="str">
        <f t="shared" si="613"/>
        <v/>
      </c>
      <c r="N2994" s="172" t="str">
        <f t="shared" si="614"/>
        <v/>
      </c>
      <c r="O2994" s="150" t="str">
        <f t="shared" si="615"/>
        <v/>
      </c>
      <c r="P2994" s="151" t="str">
        <f t="shared" si="616"/>
        <v/>
      </c>
      <c r="Q2994" s="150" t="str">
        <f t="shared" si="606"/>
        <v/>
      </c>
      <c r="R2994" s="126" t="str">
        <f t="array" ref="R2994">IF(AND(ISTEXT(E2994),D2994="TR"),_xlfn.STDEV.S(IF(Supplier=E2994,Target)),"")</f>
        <v/>
      </c>
      <c r="S2994" s="143" t="e">
        <f t="shared" si="617"/>
        <v>#VALUE!</v>
      </c>
      <c r="T2994" s="146" t="e">
        <f t="shared" si="618"/>
        <v>#VALUE!</v>
      </c>
    </row>
    <row r="2995" spans="1:20" x14ac:dyDescent="0.2">
      <c r="A2995" s="14"/>
      <c r="B2995" s="14"/>
      <c r="C2995" s="14"/>
      <c r="D2995" s="14"/>
      <c r="E2995" s="14"/>
      <c r="F2995" s="149" t="str">
        <f t="shared" si="607"/>
        <v/>
      </c>
      <c r="G2995" s="148" t="str">
        <f>IF(F2995="","",SUMIF(Supplier,Waste_Input!E2995,TotalSampleWeight))</f>
        <v/>
      </c>
      <c r="H2995" s="150" t="str">
        <f t="shared" si="608"/>
        <v/>
      </c>
      <c r="I2995" s="150" t="str">
        <f t="shared" si="609"/>
        <v/>
      </c>
      <c r="J2995" s="150" t="str">
        <f t="shared" si="610"/>
        <v/>
      </c>
      <c r="K2995" s="150" t="str">
        <f t="shared" si="611"/>
        <v/>
      </c>
      <c r="L2995" s="150" t="str">
        <f t="shared" si="612"/>
        <v/>
      </c>
      <c r="M2995" s="150" t="str">
        <f t="shared" si="613"/>
        <v/>
      </c>
      <c r="N2995" s="172" t="str">
        <f t="shared" si="614"/>
        <v/>
      </c>
      <c r="O2995" s="150" t="str">
        <f t="shared" si="615"/>
        <v/>
      </c>
      <c r="P2995" s="151" t="str">
        <f t="shared" si="616"/>
        <v/>
      </c>
      <c r="Q2995" s="150" t="str">
        <f t="shared" si="606"/>
        <v/>
      </c>
      <c r="R2995" s="126" t="str">
        <f t="array" ref="R2995">IF(AND(ISTEXT(E2995),D2995="TR"),_xlfn.STDEV.S(IF(Supplier=E2995,Target)),"")</f>
        <v/>
      </c>
      <c r="S2995" s="143" t="e">
        <f t="shared" si="617"/>
        <v>#VALUE!</v>
      </c>
      <c r="T2995" s="146" t="e">
        <f t="shared" si="618"/>
        <v>#VALUE!</v>
      </c>
    </row>
    <row r="2996" spans="1:20" x14ac:dyDescent="0.2">
      <c r="A2996" s="14"/>
      <c r="B2996" s="14"/>
      <c r="C2996" s="14"/>
      <c r="D2996" s="14"/>
      <c r="E2996" s="14"/>
      <c r="F2996" s="149" t="str">
        <f t="shared" si="607"/>
        <v/>
      </c>
      <c r="G2996" s="148" t="str">
        <f>IF(F2996="","",SUMIF(Supplier,Waste_Input!E2996,TotalSampleWeight))</f>
        <v/>
      </c>
      <c r="H2996" s="150" t="str">
        <f t="shared" si="608"/>
        <v/>
      </c>
      <c r="I2996" s="150" t="str">
        <f t="shared" si="609"/>
        <v/>
      </c>
      <c r="J2996" s="150" t="str">
        <f t="shared" si="610"/>
        <v/>
      </c>
      <c r="K2996" s="150" t="str">
        <f t="shared" si="611"/>
        <v/>
      </c>
      <c r="L2996" s="150" t="str">
        <f t="shared" si="612"/>
        <v/>
      </c>
      <c r="M2996" s="150" t="str">
        <f t="shared" si="613"/>
        <v/>
      </c>
      <c r="N2996" s="172" t="str">
        <f t="shared" si="614"/>
        <v/>
      </c>
      <c r="O2996" s="150" t="str">
        <f t="shared" si="615"/>
        <v/>
      </c>
      <c r="P2996" s="151" t="str">
        <f t="shared" si="616"/>
        <v/>
      </c>
      <c r="Q2996" s="150" t="str">
        <f t="shared" si="606"/>
        <v/>
      </c>
      <c r="R2996" s="126" t="str">
        <f t="array" ref="R2996">IF(AND(ISTEXT(E2996),D2996="TR"),_xlfn.STDEV.S(IF(Supplier=E2996,Target)),"")</f>
        <v/>
      </c>
      <c r="S2996" s="143" t="e">
        <f t="shared" si="617"/>
        <v>#VALUE!</v>
      </c>
      <c r="T2996" s="146" t="e">
        <f t="shared" si="618"/>
        <v>#VALUE!</v>
      </c>
    </row>
    <row r="2997" spans="1:20" x14ac:dyDescent="0.2">
      <c r="A2997" s="14"/>
      <c r="B2997" s="14"/>
      <c r="C2997" s="14"/>
      <c r="D2997" s="14"/>
      <c r="E2997" s="14"/>
      <c r="F2997" s="149" t="str">
        <f t="shared" si="607"/>
        <v/>
      </c>
      <c r="G2997" s="148" t="str">
        <f>IF(F2997="","",SUMIF(Supplier,Waste_Input!E2997,TotalSampleWeight))</f>
        <v/>
      </c>
      <c r="H2997" s="150" t="str">
        <f t="shared" si="608"/>
        <v/>
      </c>
      <c r="I2997" s="150" t="str">
        <f t="shared" si="609"/>
        <v/>
      </c>
      <c r="J2997" s="150" t="str">
        <f t="shared" si="610"/>
        <v/>
      </c>
      <c r="K2997" s="150" t="str">
        <f t="shared" si="611"/>
        <v/>
      </c>
      <c r="L2997" s="150" t="str">
        <f t="shared" si="612"/>
        <v/>
      </c>
      <c r="M2997" s="150" t="str">
        <f t="shared" si="613"/>
        <v/>
      </c>
      <c r="N2997" s="172" t="str">
        <f t="shared" si="614"/>
        <v/>
      </c>
      <c r="O2997" s="150" t="str">
        <f t="shared" si="615"/>
        <v/>
      </c>
      <c r="P2997" s="158" t="str">
        <f t="shared" si="616"/>
        <v/>
      </c>
      <c r="Q2997" s="150" t="str">
        <f t="shared" si="606"/>
        <v/>
      </c>
      <c r="R2997" s="126" t="str">
        <f t="array" ref="R2997">IF(AND(ISTEXT(E2997),D2997="TR"),_xlfn.STDEV.S(IF(Supplier=E2997,Target)),"")</f>
        <v/>
      </c>
      <c r="S2997" s="143" t="e">
        <f t="shared" si="617"/>
        <v>#VALUE!</v>
      </c>
      <c r="T2997" s="146" t="e">
        <f t="shared" si="618"/>
        <v>#VALUE!</v>
      </c>
    </row>
    <row r="2998" spans="1:20" x14ac:dyDescent="0.2">
      <c r="P2998" s="159"/>
    </row>
    <row r="2999" spans="1:20" x14ac:dyDescent="0.2">
      <c r="P2999" s="54"/>
    </row>
    <row r="3000" spans="1:20" x14ac:dyDescent="0.2">
      <c r="P3000" s="54"/>
    </row>
    <row r="3001" spans="1:20" x14ac:dyDescent="0.2">
      <c r="P3001" s="54"/>
    </row>
    <row r="3002" spans="1:20" x14ac:dyDescent="0.2">
      <c r="P3002" s="54"/>
    </row>
    <row r="3003" spans="1:20" x14ac:dyDescent="0.2">
      <c r="P3003" s="54"/>
    </row>
    <row r="3004" spans="1:20" x14ac:dyDescent="0.2">
      <c r="P3004" s="54"/>
    </row>
    <row r="3005" spans="1:20" x14ac:dyDescent="0.2">
      <c r="P3005" s="54"/>
    </row>
    <row r="3006" spans="1:20" x14ac:dyDescent="0.2">
      <c r="P3006" s="54"/>
    </row>
    <row r="3007" spans="1:20" x14ac:dyDescent="0.2">
      <c r="P3007" s="54"/>
    </row>
    <row r="3008" spans="1:20" x14ac:dyDescent="0.2">
      <c r="P3008" s="54"/>
    </row>
    <row r="3009" spans="16:16" x14ac:dyDescent="0.2">
      <c r="P3009" s="54"/>
    </row>
    <row r="3010" spans="16:16" x14ac:dyDescent="0.2">
      <c r="P3010" s="54"/>
    </row>
    <row r="3011" spans="16:16" x14ac:dyDescent="0.2">
      <c r="P3011" s="54"/>
    </row>
    <row r="3012" spans="16:16" x14ac:dyDescent="0.2">
      <c r="P3012" s="54"/>
    </row>
    <row r="3013" spans="16:16" x14ac:dyDescent="0.2">
      <c r="P3013" s="54"/>
    </row>
    <row r="3014" spans="16:16" x14ac:dyDescent="0.2">
      <c r="P3014" s="54"/>
    </row>
    <row r="3015" spans="16:16" x14ac:dyDescent="0.2">
      <c r="P3015" s="54"/>
    </row>
    <row r="3016" spans="16:16" x14ac:dyDescent="0.2">
      <c r="P3016" s="54"/>
    </row>
    <row r="3017" spans="16:16" x14ac:dyDescent="0.2">
      <c r="P3017" s="54"/>
    </row>
    <row r="3018" spans="16:16" x14ac:dyDescent="0.2">
      <c r="P3018" s="54"/>
    </row>
    <row r="3019" spans="16:16" x14ac:dyDescent="0.2">
      <c r="P3019" s="54"/>
    </row>
    <row r="3020" spans="16:16" x14ac:dyDescent="0.2">
      <c r="P3020" s="54"/>
    </row>
    <row r="3021" spans="16:16" x14ac:dyDescent="0.2">
      <c r="P3021" s="54"/>
    </row>
    <row r="3022" spans="16:16" x14ac:dyDescent="0.2">
      <c r="P3022" s="54"/>
    </row>
    <row r="3023" spans="16:16" x14ac:dyDescent="0.2">
      <c r="P3023" s="54"/>
    </row>
    <row r="3024" spans="16:16" x14ac:dyDescent="0.2">
      <c r="P3024" s="54"/>
    </row>
    <row r="3025" spans="16:16" x14ac:dyDescent="0.2">
      <c r="P3025" s="54"/>
    </row>
    <row r="3026" spans="16:16" x14ac:dyDescent="0.2">
      <c r="P3026" s="54"/>
    </row>
    <row r="3027" spans="16:16" x14ac:dyDescent="0.2">
      <c r="P3027" s="54"/>
    </row>
    <row r="3028" spans="16:16" x14ac:dyDescent="0.2">
      <c r="P3028" s="54"/>
    </row>
    <row r="3029" spans="16:16" x14ac:dyDescent="0.2">
      <c r="P3029" s="54"/>
    </row>
    <row r="3030" spans="16:16" x14ac:dyDescent="0.2">
      <c r="P3030" s="54"/>
    </row>
    <row r="3031" spans="16:16" x14ac:dyDescent="0.2">
      <c r="P3031" s="54"/>
    </row>
    <row r="3032" spans="16:16" x14ac:dyDescent="0.2">
      <c r="P3032" s="54"/>
    </row>
    <row r="3033" spans="16:16" x14ac:dyDescent="0.2">
      <c r="P3033" s="54"/>
    </row>
    <row r="3034" spans="16:16" x14ac:dyDescent="0.2">
      <c r="P3034" s="54"/>
    </row>
    <row r="3035" spans="16:16" x14ac:dyDescent="0.2">
      <c r="P3035" s="54"/>
    </row>
    <row r="3036" spans="16:16" x14ac:dyDescent="0.2">
      <c r="P3036" s="54"/>
    </row>
    <row r="3037" spans="16:16" x14ac:dyDescent="0.2">
      <c r="P3037" s="54"/>
    </row>
    <row r="3038" spans="16:16" x14ac:dyDescent="0.2">
      <c r="P3038" s="54"/>
    </row>
    <row r="3039" spans="16:16" x14ac:dyDescent="0.2">
      <c r="P3039" s="54"/>
    </row>
    <row r="3040" spans="16:16" x14ac:dyDescent="0.2">
      <c r="P3040" s="54"/>
    </row>
    <row r="3041" spans="16:16" x14ac:dyDescent="0.2">
      <c r="P3041" s="54"/>
    </row>
    <row r="3042" spans="16:16" x14ac:dyDescent="0.2">
      <c r="P3042" s="54"/>
    </row>
    <row r="3043" spans="16:16" x14ac:dyDescent="0.2">
      <c r="P3043" s="54"/>
    </row>
    <row r="3044" spans="16:16" x14ac:dyDescent="0.2">
      <c r="P3044" s="54"/>
    </row>
    <row r="3045" spans="16:16" x14ac:dyDescent="0.2">
      <c r="P3045" s="54"/>
    </row>
    <row r="3046" spans="16:16" x14ac:dyDescent="0.2">
      <c r="P3046" s="54"/>
    </row>
    <row r="3047" spans="16:16" x14ac:dyDescent="0.2">
      <c r="P3047" s="54"/>
    </row>
    <row r="3048" spans="16:16" x14ac:dyDescent="0.2">
      <c r="P3048" s="54"/>
    </row>
    <row r="3049" spans="16:16" x14ac:dyDescent="0.2">
      <c r="P3049" s="54"/>
    </row>
    <row r="3050" spans="16:16" x14ac:dyDescent="0.2">
      <c r="P3050" s="54"/>
    </row>
    <row r="3051" spans="16:16" x14ac:dyDescent="0.2">
      <c r="P3051" s="54"/>
    </row>
    <row r="3052" spans="16:16" x14ac:dyDescent="0.2">
      <c r="P3052" s="54"/>
    </row>
    <row r="3053" spans="16:16" x14ac:dyDescent="0.2">
      <c r="P3053" s="54"/>
    </row>
    <row r="3054" spans="16:16" x14ac:dyDescent="0.2">
      <c r="P3054" s="54"/>
    </row>
    <row r="3055" spans="16:16" x14ac:dyDescent="0.2">
      <c r="P3055" s="54"/>
    </row>
    <row r="3056" spans="16:16" x14ac:dyDescent="0.2">
      <c r="P3056" s="54"/>
    </row>
    <row r="3057" spans="16:16" x14ac:dyDescent="0.2">
      <c r="P3057" s="54"/>
    </row>
    <row r="3058" spans="16:16" x14ac:dyDescent="0.2">
      <c r="P3058" s="54"/>
    </row>
    <row r="3059" spans="16:16" x14ac:dyDescent="0.2">
      <c r="P3059" s="54"/>
    </row>
    <row r="3060" spans="16:16" x14ac:dyDescent="0.2">
      <c r="P3060" s="54"/>
    </row>
    <row r="3061" spans="16:16" x14ac:dyDescent="0.2">
      <c r="P3061" s="54"/>
    </row>
    <row r="3062" spans="16:16" x14ac:dyDescent="0.2">
      <c r="P3062" s="54"/>
    </row>
    <row r="3063" spans="16:16" x14ac:dyDescent="0.2">
      <c r="P3063" s="54"/>
    </row>
    <row r="3064" spans="16:16" x14ac:dyDescent="0.2">
      <c r="P3064" s="54"/>
    </row>
    <row r="3065" spans="16:16" x14ac:dyDescent="0.2">
      <c r="P3065" s="54"/>
    </row>
    <row r="3066" spans="16:16" x14ac:dyDescent="0.2">
      <c r="P3066" s="54"/>
    </row>
    <row r="3067" spans="16:16" x14ac:dyDescent="0.2">
      <c r="P3067" s="54"/>
    </row>
    <row r="3068" spans="16:16" x14ac:dyDescent="0.2">
      <c r="P3068" s="54"/>
    </row>
    <row r="3069" spans="16:16" x14ac:dyDescent="0.2">
      <c r="P3069" s="54"/>
    </row>
    <row r="3070" spans="16:16" x14ac:dyDescent="0.2">
      <c r="P3070" s="54"/>
    </row>
    <row r="3071" spans="16:16" x14ac:dyDescent="0.2">
      <c r="P3071" s="54"/>
    </row>
    <row r="3072" spans="16:16" x14ac:dyDescent="0.2">
      <c r="P3072" s="54"/>
    </row>
    <row r="3073" spans="16:16" x14ac:dyDescent="0.2">
      <c r="P3073" s="54"/>
    </row>
    <row r="3074" spans="16:16" x14ac:dyDescent="0.2">
      <c r="P3074" s="54"/>
    </row>
    <row r="3075" spans="16:16" x14ac:dyDescent="0.2">
      <c r="P3075" s="54"/>
    </row>
    <row r="3076" spans="16:16" x14ac:dyDescent="0.2">
      <c r="P3076" s="54"/>
    </row>
    <row r="3077" spans="16:16" x14ac:dyDescent="0.2">
      <c r="P3077" s="54"/>
    </row>
    <row r="3078" spans="16:16" x14ac:dyDescent="0.2">
      <c r="P3078" s="54"/>
    </row>
    <row r="3079" spans="16:16" x14ac:dyDescent="0.2">
      <c r="P3079" s="54"/>
    </row>
    <row r="3080" spans="16:16" x14ac:dyDescent="0.2">
      <c r="P3080" s="54"/>
    </row>
    <row r="3081" spans="16:16" x14ac:dyDescent="0.2">
      <c r="P3081" s="54"/>
    </row>
    <row r="3082" spans="16:16" x14ac:dyDescent="0.2">
      <c r="P3082" s="54"/>
    </row>
    <row r="3083" spans="16:16" x14ac:dyDescent="0.2">
      <c r="P3083" s="54"/>
    </row>
    <row r="3084" spans="16:16" x14ac:dyDescent="0.2">
      <c r="P3084" s="54"/>
    </row>
    <row r="3085" spans="16:16" x14ac:dyDescent="0.2">
      <c r="P3085" s="54"/>
    </row>
    <row r="3086" spans="16:16" x14ac:dyDescent="0.2">
      <c r="P3086" s="54"/>
    </row>
    <row r="3087" spans="16:16" x14ac:dyDescent="0.2">
      <c r="P3087" s="54"/>
    </row>
    <row r="3088" spans="16:16" x14ac:dyDescent="0.2">
      <c r="P3088" s="54"/>
    </row>
    <row r="3089" spans="16:16" x14ac:dyDescent="0.2">
      <c r="P3089" s="54"/>
    </row>
    <row r="3090" spans="16:16" x14ac:dyDescent="0.2">
      <c r="P3090" s="54"/>
    </row>
    <row r="3091" spans="16:16" x14ac:dyDescent="0.2">
      <c r="P3091" s="54"/>
    </row>
    <row r="3092" spans="16:16" x14ac:dyDescent="0.2">
      <c r="P3092" s="54"/>
    </row>
    <row r="3093" spans="16:16" x14ac:dyDescent="0.2">
      <c r="P3093" s="54"/>
    </row>
    <row r="3094" spans="16:16" x14ac:dyDescent="0.2">
      <c r="P3094" s="54"/>
    </row>
    <row r="3095" spans="16:16" x14ac:dyDescent="0.2">
      <c r="P3095" s="54"/>
    </row>
    <row r="3096" spans="16:16" x14ac:dyDescent="0.2">
      <c r="P3096" s="54"/>
    </row>
    <row r="3097" spans="16:16" x14ac:dyDescent="0.2">
      <c r="P3097" s="54"/>
    </row>
    <row r="3098" spans="16:16" x14ac:dyDescent="0.2">
      <c r="P3098" s="54"/>
    </row>
    <row r="3099" spans="16:16" x14ac:dyDescent="0.2">
      <c r="P3099" s="54"/>
    </row>
    <row r="3100" spans="16:16" x14ac:dyDescent="0.2">
      <c r="P3100" s="54"/>
    </row>
    <row r="3101" spans="16:16" x14ac:dyDescent="0.2">
      <c r="P3101" s="54"/>
    </row>
    <row r="3102" spans="16:16" x14ac:dyDescent="0.2">
      <c r="P3102" s="54"/>
    </row>
    <row r="3103" spans="16:16" x14ac:dyDescent="0.2">
      <c r="P3103" s="54"/>
    </row>
    <row r="3104" spans="16:16" x14ac:dyDescent="0.2">
      <c r="P3104" s="54"/>
    </row>
    <row r="3105" spans="16:16" x14ac:dyDescent="0.2">
      <c r="P3105" s="54"/>
    </row>
    <row r="3106" spans="16:16" x14ac:dyDescent="0.2">
      <c r="P3106" s="54"/>
    </row>
    <row r="3107" spans="16:16" x14ac:dyDescent="0.2">
      <c r="P3107" s="54"/>
    </row>
    <row r="3108" spans="16:16" x14ac:dyDescent="0.2">
      <c r="P3108" s="54"/>
    </row>
    <row r="3109" spans="16:16" x14ac:dyDescent="0.2">
      <c r="P3109" s="54"/>
    </row>
    <row r="3110" spans="16:16" x14ac:dyDescent="0.2">
      <c r="P3110" s="54"/>
    </row>
    <row r="3111" spans="16:16" x14ac:dyDescent="0.2">
      <c r="P3111" s="54"/>
    </row>
    <row r="3112" spans="16:16" x14ac:dyDescent="0.2">
      <c r="P3112" s="54"/>
    </row>
    <row r="3113" spans="16:16" x14ac:dyDescent="0.2">
      <c r="P3113" s="54"/>
    </row>
    <row r="3114" spans="16:16" x14ac:dyDescent="0.2">
      <c r="P3114" s="54"/>
    </row>
    <row r="3115" spans="16:16" x14ac:dyDescent="0.2">
      <c r="P3115" s="54"/>
    </row>
    <row r="3116" spans="16:16" x14ac:dyDescent="0.2">
      <c r="P3116" s="54"/>
    </row>
    <row r="3117" spans="16:16" x14ac:dyDescent="0.2">
      <c r="P3117" s="54"/>
    </row>
    <row r="3118" spans="16:16" x14ac:dyDescent="0.2">
      <c r="P3118" s="54"/>
    </row>
    <row r="3119" spans="16:16" x14ac:dyDescent="0.2">
      <c r="P3119" s="54"/>
    </row>
    <row r="3120" spans="16:16" x14ac:dyDescent="0.2">
      <c r="P3120" s="54"/>
    </row>
    <row r="3121" spans="16:16" x14ac:dyDescent="0.2">
      <c r="P3121" s="54"/>
    </row>
    <row r="3122" spans="16:16" x14ac:dyDescent="0.2">
      <c r="P3122" s="54"/>
    </row>
    <row r="3123" spans="16:16" x14ac:dyDescent="0.2">
      <c r="P3123" s="54"/>
    </row>
    <row r="3124" spans="16:16" x14ac:dyDescent="0.2">
      <c r="P3124" s="54"/>
    </row>
    <row r="3125" spans="16:16" x14ac:dyDescent="0.2">
      <c r="P3125" s="54"/>
    </row>
    <row r="3126" spans="16:16" x14ac:dyDescent="0.2">
      <c r="P3126" s="54"/>
    </row>
    <row r="3127" spans="16:16" x14ac:dyDescent="0.2">
      <c r="P3127" s="54"/>
    </row>
    <row r="3128" spans="16:16" x14ac:dyDescent="0.2">
      <c r="P3128" s="54"/>
    </row>
    <row r="3129" spans="16:16" x14ac:dyDescent="0.2">
      <c r="P3129" s="54"/>
    </row>
    <row r="3130" spans="16:16" x14ac:dyDescent="0.2">
      <c r="P3130" s="54"/>
    </row>
    <row r="3131" spans="16:16" x14ac:dyDescent="0.2">
      <c r="P3131" s="54"/>
    </row>
    <row r="3132" spans="16:16" x14ac:dyDescent="0.2">
      <c r="P3132" s="54"/>
    </row>
    <row r="3133" spans="16:16" x14ac:dyDescent="0.2">
      <c r="P3133" s="54"/>
    </row>
    <row r="3134" spans="16:16" x14ac:dyDescent="0.2">
      <c r="P3134" s="54"/>
    </row>
    <row r="3135" spans="16:16" x14ac:dyDescent="0.2">
      <c r="P3135" s="54"/>
    </row>
    <row r="3136" spans="16:16" x14ac:dyDescent="0.2">
      <c r="P3136" s="54"/>
    </row>
    <row r="3137" spans="16:16" x14ac:dyDescent="0.2">
      <c r="P3137" s="54"/>
    </row>
    <row r="3138" spans="16:16" x14ac:dyDescent="0.2">
      <c r="P3138" s="54"/>
    </row>
    <row r="3139" spans="16:16" x14ac:dyDescent="0.2">
      <c r="P3139" s="54"/>
    </row>
    <row r="3140" spans="16:16" x14ac:dyDescent="0.2">
      <c r="P3140" s="54"/>
    </row>
    <row r="3141" spans="16:16" x14ac:dyDescent="0.2">
      <c r="P3141" s="54"/>
    </row>
    <row r="3142" spans="16:16" x14ac:dyDescent="0.2">
      <c r="P3142" s="54"/>
    </row>
    <row r="3143" spans="16:16" x14ac:dyDescent="0.2">
      <c r="P3143" s="54"/>
    </row>
    <row r="3144" spans="16:16" x14ac:dyDescent="0.2">
      <c r="P3144" s="54"/>
    </row>
    <row r="3145" spans="16:16" x14ac:dyDescent="0.2">
      <c r="P3145" s="54"/>
    </row>
    <row r="3146" spans="16:16" x14ac:dyDescent="0.2">
      <c r="P3146" s="54"/>
    </row>
    <row r="3147" spans="16:16" x14ac:dyDescent="0.2">
      <c r="P3147" s="54"/>
    </row>
    <row r="3148" spans="16:16" x14ac:dyDescent="0.2">
      <c r="P3148" s="54"/>
    </row>
    <row r="3149" spans="16:16" x14ac:dyDescent="0.2">
      <c r="P3149" s="54"/>
    </row>
    <row r="3150" spans="16:16" x14ac:dyDescent="0.2">
      <c r="P3150" s="54"/>
    </row>
    <row r="3151" spans="16:16" x14ac:dyDescent="0.2">
      <c r="P3151" s="54"/>
    </row>
    <row r="3152" spans="16:16" x14ac:dyDescent="0.2">
      <c r="P3152" s="54"/>
    </row>
    <row r="3153" spans="16:16" x14ac:dyDescent="0.2">
      <c r="P3153" s="54"/>
    </row>
    <row r="3154" spans="16:16" x14ac:dyDescent="0.2">
      <c r="P3154" s="54"/>
    </row>
    <row r="3155" spans="16:16" x14ac:dyDescent="0.2">
      <c r="P3155" s="54"/>
    </row>
    <row r="3156" spans="16:16" x14ac:dyDescent="0.2">
      <c r="P3156" s="54"/>
    </row>
    <row r="3157" spans="16:16" x14ac:dyDescent="0.2">
      <c r="P3157" s="54"/>
    </row>
    <row r="3158" spans="16:16" x14ac:dyDescent="0.2">
      <c r="P3158" s="54"/>
    </row>
    <row r="3159" spans="16:16" x14ac:dyDescent="0.2">
      <c r="P3159" s="54"/>
    </row>
    <row r="3160" spans="16:16" x14ac:dyDescent="0.2">
      <c r="P3160" s="54"/>
    </row>
    <row r="3161" spans="16:16" x14ac:dyDescent="0.2">
      <c r="P3161" s="54"/>
    </row>
    <row r="3162" spans="16:16" x14ac:dyDescent="0.2">
      <c r="P3162" s="54"/>
    </row>
    <row r="3163" spans="16:16" x14ac:dyDescent="0.2">
      <c r="P3163" s="54"/>
    </row>
    <row r="3164" spans="16:16" x14ac:dyDescent="0.2">
      <c r="P3164" s="54"/>
    </row>
    <row r="3165" spans="16:16" x14ac:dyDescent="0.2">
      <c r="P3165" s="54"/>
    </row>
    <row r="3166" spans="16:16" x14ac:dyDescent="0.2">
      <c r="P3166" s="54"/>
    </row>
    <row r="3167" spans="16:16" x14ac:dyDescent="0.2">
      <c r="P3167" s="54"/>
    </row>
    <row r="3168" spans="16:16" x14ac:dyDescent="0.2">
      <c r="P3168" s="54"/>
    </row>
    <row r="3169" spans="16:16" x14ac:dyDescent="0.2">
      <c r="P3169" s="54"/>
    </row>
    <row r="3170" spans="16:16" x14ac:dyDescent="0.2">
      <c r="P3170" s="54"/>
    </row>
    <row r="3171" spans="16:16" x14ac:dyDescent="0.2">
      <c r="P3171" s="54"/>
    </row>
    <row r="3172" spans="16:16" x14ac:dyDescent="0.2">
      <c r="P3172" s="54"/>
    </row>
    <row r="3173" spans="16:16" x14ac:dyDescent="0.2">
      <c r="P3173" s="54"/>
    </row>
    <row r="3174" spans="16:16" x14ac:dyDescent="0.2">
      <c r="P3174" s="54"/>
    </row>
    <row r="3175" spans="16:16" x14ac:dyDescent="0.2">
      <c r="P3175" s="54"/>
    </row>
    <row r="3176" spans="16:16" x14ac:dyDescent="0.2">
      <c r="P3176" s="54"/>
    </row>
    <row r="3177" spans="16:16" x14ac:dyDescent="0.2">
      <c r="P3177" s="54"/>
    </row>
    <row r="3178" spans="16:16" x14ac:dyDescent="0.2">
      <c r="P3178" s="54"/>
    </row>
    <row r="3179" spans="16:16" x14ac:dyDescent="0.2">
      <c r="P3179" s="54"/>
    </row>
    <row r="3180" spans="16:16" x14ac:dyDescent="0.2">
      <c r="P3180" s="54"/>
    </row>
    <row r="3181" spans="16:16" x14ac:dyDescent="0.2">
      <c r="P3181" s="54"/>
    </row>
    <row r="3182" spans="16:16" x14ac:dyDescent="0.2">
      <c r="P3182" s="54"/>
    </row>
    <row r="3183" spans="16:16" x14ac:dyDescent="0.2">
      <c r="P3183" s="54"/>
    </row>
    <row r="3184" spans="16:16" x14ac:dyDescent="0.2">
      <c r="P3184" s="54"/>
    </row>
    <row r="3185" spans="16:16" x14ac:dyDescent="0.2">
      <c r="P3185" s="54"/>
    </row>
    <row r="3186" spans="16:16" x14ac:dyDescent="0.2">
      <c r="P3186" s="54"/>
    </row>
    <row r="3187" spans="16:16" x14ac:dyDescent="0.2">
      <c r="P3187" s="54"/>
    </row>
    <row r="3188" spans="16:16" x14ac:dyDescent="0.2">
      <c r="P3188" s="54"/>
    </row>
    <row r="3189" spans="16:16" x14ac:dyDescent="0.2">
      <c r="P3189" s="54"/>
    </row>
    <row r="3190" spans="16:16" x14ac:dyDescent="0.2">
      <c r="P3190" s="54"/>
    </row>
    <row r="3191" spans="16:16" x14ac:dyDescent="0.2">
      <c r="P3191" s="54"/>
    </row>
    <row r="3192" spans="16:16" x14ac:dyDescent="0.2">
      <c r="P3192" s="54"/>
    </row>
    <row r="3193" spans="16:16" x14ac:dyDescent="0.2">
      <c r="P3193" s="54"/>
    </row>
    <row r="3194" spans="16:16" x14ac:dyDescent="0.2">
      <c r="P3194" s="54"/>
    </row>
    <row r="3195" spans="16:16" x14ac:dyDescent="0.2">
      <c r="P3195" s="54"/>
    </row>
    <row r="3196" spans="16:16" x14ac:dyDescent="0.2">
      <c r="P3196" s="54"/>
    </row>
    <row r="3197" spans="16:16" x14ac:dyDescent="0.2">
      <c r="P3197" s="54"/>
    </row>
    <row r="3198" spans="16:16" x14ac:dyDescent="0.2">
      <c r="P3198" s="54"/>
    </row>
    <row r="3199" spans="16:16" x14ac:dyDescent="0.2">
      <c r="P3199" s="54"/>
    </row>
    <row r="3200" spans="16:16" x14ac:dyDescent="0.2">
      <c r="P3200" s="54"/>
    </row>
    <row r="3201" spans="16:16" x14ac:dyDescent="0.2">
      <c r="P3201" s="54"/>
    </row>
    <row r="3202" spans="16:16" x14ac:dyDescent="0.2">
      <c r="P3202" s="54"/>
    </row>
    <row r="3203" spans="16:16" x14ac:dyDescent="0.2">
      <c r="P3203" s="54"/>
    </row>
    <row r="3204" spans="16:16" x14ac:dyDescent="0.2">
      <c r="P3204" s="54"/>
    </row>
    <row r="3205" spans="16:16" x14ac:dyDescent="0.2">
      <c r="P3205" s="54"/>
    </row>
    <row r="3206" spans="16:16" x14ac:dyDescent="0.2">
      <c r="P3206" s="54"/>
    </row>
    <row r="3207" spans="16:16" x14ac:dyDescent="0.2">
      <c r="P3207" s="54"/>
    </row>
    <row r="3208" spans="16:16" x14ac:dyDescent="0.2">
      <c r="P3208" s="54"/>
    </row>
    <row r="3209" spans="16:16" x14ac:dyDescent="0.2">
      <c r="P3209" s="54"/>
    </row>
    <row r="3210" spans="16:16" x14ac:dyDescent="0.2">
      <c r="P3210" s="54"/>
    </row>
    <row r="3211" spans="16:16" x14ac:dyDescent="0.2">
      <c r="P3211" s="54"/>
    </row>
    <row r="3212" spans="16:16" x14ac:dyDescent="0.2">
      <c r="P3212" s="54"/>
    </row>
    <row r="3213" spans="16:16" x14ac:dyDescent="0.2">
      <c r="P3213" s="54"/>
    </row>
    <row r="3214" spans="16:16" x14ac:dyDescent="0.2">
      <c r="P3214" s="54"/>
    </row>
    <row r="3215" spans="16:16" x14ac:dyDescent="0.2">
      <c r="P3215" s="54"/>
    </row>
    <row r="3216" spans="16:16" x14ac:dyDescent="0.2">
      <c r="P3216" s="54"/>
    </row>
    <row r="3217" spans="16:16" x14ac:dyDescent="0.2">
      <c r="P3217" s="54"/>
    </row>
    <row r="3218" spans="16:16" x14ac:dyDescent="0.2">
      <c r="P3218" s="54"/>
    </row>
    <row r="3219" spans="16:16" x14ac:dyDescent="0.2">
      <c r="P3219" s="54"/>
    </row>
    <row r="3220" spans="16:16" x14ac:dyDescent="0.2">
      <c r="P3220" s="54"/>
    </row>
    <row r="3221" spans="16:16" x14ac:dyDescent="0.2">
      <c r="P3221" s="54"/>
    </row>
    <row r="3222" spans="16:16" x14ac:dyDescent="0.2">
      <c r="P3222" s="54"/>
    </row>
    <row r="3223" spans="16:16" x14ac:dyDescent="0.2">
      <c r="P3223" s="54"/>
    </row>
    <row r="3224" spans="16:16" x14ac:dyDescent="0.2">
      <c r="P3224" s="54"/>
    </row>
    <row r="3225" spans="16:16" x14ac:dyDescent="0.2">
      <c r="P3225" s="54"/>
    </row>
    <row r="3226" spans="16:16" x14ac:dyDescent="0.2">
      <c r="P3226" s="54"/>
    </row>
    <row r="3227" spans="16:16" x14ac:dyDescent="0.2">
      <c r="P3227" s="54"/>
    </row>
    <row r="3228" spans="16:16" x14ac:dyDescent="0.2">
      <c r="P3228" s="54"/>
    </row>
    <row r="3229" spans="16:16" x14ac:dyDescent="0.2">
      <c r="P3229" s="54"/>
    </row>
    <row r="3230" spans="16:16" x14ac:dyDescent="0.2">
      <c r="P3230" s="54"/>
    </row>
    <row r="3231" spans="16:16" x14ac:dyDescent="0.2">
      <c r="P3231" s="54"/>
    </row>
    <row r="3232" spans="16:16" x14ac:dyDescent="0.2">
      <c r="P3232" s="54"/>
    </row>
    <row r="3233" spans="16:16" x14ac:dyDescent="0.2">
      <c r="P3233" s="54"/>
    </row>
    <row r="3234" spans="16:16" x14ac:dyDescent="0.2">
      <c r="P3234" s="54"/>
    </row>
    <row r="3235" spans="16:16" x14ac:dyDescent="0.2">
      <c r="P3235" s="54"/>
    </row>
    <row r="3236" spans="16:16" x14ac:dyDescent="0.2">
      <c r="P3236" s="54"/>
    </row>
    <row r="3237" spans="16:16" x14ac:dyDescent="0.2">
      <c r="P3237" s="54"/>
    </row>
    <row r="3238" spans="16:16" x14ac:dyDescent="0.2">
      <c r="P3238" s="54"/>
    </row>
    <row r="3239" spans="16:16" x14ac:dyDescent="0.2">
      <c r="P3239" s="54"/>
    </row>
    <row r="3240" spans="16:16" x14ac:dyDescent="0.2">
      <c r="P3240" s="54"/>
    </row>
    <row r="3241" spans="16:16" x14ac:dyDescent="0.2">
      <c r="P3241" s="54"/>
    </row>
    <row r="3242" spans="16:16" x14ac:dyDescent="0.2">
      <c r="P3242" s="54"/>
    </row>
    <row r="3243" spans="16:16" x14ac:dyDescent="0.2">
      <c r="P3243" s="54"/>
    </row>
    <row r="3244" spans="16:16" x14ac:dyDescent="0.2">
      <c r="P3244" s="54"/>
    </row>
    <row r="3245" spans="16:16" x14ac:dyDescent="0.2">
      <c r="P3245" s="54"/>
    </row>
    <row r="3246" spans="16:16" x14ac:dyDescent="0.2">
      <c r="P3246" s="54"/>
    </row>
    <row r="3247" spans="16:16" x14ac:dyDescent="0.2">
      <c r="P3247" s="54"/>
    </row>
    <row r="3248" spans="16:16" x14ac:dyDescent="0.2">
      <c r="P3248" s="54"/>
    </row>
    <row r="3249" spans="16:16" x14ac:dyDescent="0.2">
      <c r="P3249" s="54"/>
    </row>
    <row r="3250" spans="16:16" x14ac:dyDescent="0.2">
      <c r="P3250" s="54"/>
    </row>
    <row r="3251" spans="16:16" x14ac:dyDescent="0.2">
      <c r="P3251" s="54"/>
    </row>
    <row r="3252" spans="16:16" x14ac:dyDescent="0.2">
      <c r="P3252" s="54"/>
    </row>
    <row r="3253" spans="16:16" x14ac:dyDescent="0.2">
      <c r="P3253" s="54"/>
    </row>
    <row r="3254" spans="16:16" x14ac:dyDescent="0.2">
      <c r="P3254" s="54"/>
    </row>
    <row r="3255" spans="16:16" x14ac:dyDescent="0.2">
      <c r="P3255" s="54"/>
    </row>
    <row r="3256" spans="16:16" x14ac:dyDescent="0.2">
      <c r="P3256" s="54"/>
    </row>
    <row r="3257" spans="16:16" x14ac:dyDescent="0.2">
      <c r="P3257" s="54"/>
    </row>
    <row r="3258" spans="16:16" x14ac:dyDescent="0.2">
      <c r="P3258" s="54"/>
    </row>
    <row r="3259" spans="16:16" x14ac:dyDescent="0.2">
      <c r="P3259" s="54"/>
    </row>
    <row r="3260" spans="16:16" x14ac:dyDescent="0.2">
      <c r="P3260" s="54"/>
    </row>
    <row r="3261" spans="16:16" x14ac:dyDescent="0.2">
      <c r="P3261" s="54"/>
    </row>
    <row r="3262" spans="16:16" x14ac:dyDescent="0.2">
      <c r="P3262" s="54"/>
    </row>
    <row r="3263" spans="16:16" x14ac:dyDescent="0.2">
      <c r="P3263" s="54"/>
    </row>
    <row r="3264" spans="16:16" x14ac:dyDescent="0.2">
      <c r="P3264" s="54"/>
    </row>
    <row r="3265" spans="16:16" x14ac:dyDescent="0.2">
      <c r="P3265" s="54"/>
    </row>
    <row r="3266" spans="16:16" x14ac:dyDescent="0.2">
      <c r="P3266" s="54"/>
    </row>
    <row r="3267" spans="16:16" x14ac:dyDescent="0.2">
      <c r="P3267" s="54"/>
    </row>
    <row r="3268" spans="16:16" x14ac:dyDescent="0.2">
      <c r="P3268" s="54"/>
    </row>
    <row r="3269" spans="16:16" x14ac:dyDescent="0.2">
      <c r="P3269" s="54"/>
    </row>
    <row r="3270" spans="16:16" x14ac:dyDescent="0.2">
      <c r="P3270" s="54"/>
    </row>
    <row r="3271" spans="16:16" x14ac:dyDescent="0.2">
      <c r="P3271" s="54"/>
    </row>
    <row r="3272" spans="16:16" x14ac:dyDescent="0.2">
      <c r="P3272" s="54"/>
    </row>
    <row r="3273" spans="16:16" x14ac:dyDescent="0.2">
      <c r="P3273" s="54"/>
    </row>
    <row r="3274" spans="16:16" x14ac:dyDescent="0.2">
      <c r="P3274" s="54"/>
    </row>
    <row r="3275" spans="16:16" x14ac:dyDescent="0.2">
      <c r="P3275" s="54"/>
    </row>
    <row r="3276" spans="16:16" x14ac:dyDescent="0.2">
      <c r="P3276" s="54"/>
    </row>
    <row r="3277" spans="16:16" x14ac:dyDescent="0.2">
      <c r="P3277" s="54"/>
    </row>
    <row r="3278" spans="16:16" x14ac:dyDescent="0.2">
      <c r="P3278" s="54"/>
    </row>
    <row r="3279" spans="16:16" x14ac:dyDescent="0.2">
      <c r="P3279" s="54"/>
    </row>
    <row r="3280" spans="16:16" x14ac:dyDescent="0.2">
      <c r="P3280" s="54"/>
    </row>
    <row r="3281" spans="16:16" x14ac:dyDescent="0.2">
      <c r="P3281" s="54"/>
    </row>
    <row r="3282" spans="16:16" x14ac:dyDescent="0.2">
      <c r="P3282" s="54"/>
    </row>
    <row r="3283" spans="16:16" x14ac:dyDescent="0.2">
      <c r="P3283" s="54"/>
    </row>
    <row r="3284" spans="16:16" x14ac:dyDescent="0.2">
      <c r="P3284" s="54"/>
    </row>
    <row r="3285" spans="16:16" x14ac:dyDescent="0.2">
      <c r="P3285" s="54"/>
    </row>
    <row r="3286" spans="16:16" x14ac:dyDescent="0.2">
      <c r="P3286" s="54"/>
    </row>
    <row r="3287" spans="16:16" x14ac:dyDescent="0.2">
      <c r="P3287" s="54"/>
    </row>
    <row r="3288" spans="16:16" x14ac:dyDescent="0.2">
      <c r="P3288" s="54"/>
    </row>
    <row r="3289" spans="16:16" x14ac:dyDescent="0.2">
      <c r="P3289" s="54"/>
    </row>
    <row r="3290" spans="16:16" x14ac:dyDescent="0.2">
      <c r="P3290" s="54"/>
    </row>
    <row r="3291" spans="16:16" x14ac:dyDescent="0.2">
      <c r="P3291" s="54"/>
    </row>
    <row r="3292" spans="16:16" x14ac:dyDescent="0.2">
      <c r="P3292" s="54"/>
    </row>
    <row r="3293" spans="16:16" x14ac:dyDescent="0.2">
      <c r="P3293" s="54"/>
    </row>
    <row r="3294" spans="16:16" x14ac:dyDescent="0.2">
      <c r="P3294" s="54"/>
    </row>
    <row r="3295" spans="16:16" x14ac:dyDescent="0.2">
      <c r="P3295" s="54"/>
    </row>
    <row r="3296" spans="16:16" x14ac:dyDescent="0.2">
      <c r="P3296" s="54"/>
    </row>
    <row r="3297" spans="16:16" x14ac:dyDescent="0.2">
      <c r="P3297" s="54"/>
    </row>
    <row r="3298" spans="16:16" x14ac:dyDescent="0.2">
      <c r="P3298" s="54"/>
    </row>
    <row r="3299" spans="16:16" x14ac:dyDescent="0.2">
      <c r="P3299" s="54"/>
    </row>
    <row r="3300" spans="16:16" x14ac:dyDescent="0.2">
      <c r="P3300" s="54"/>
    </row>
    <row r="3301" spans="16:16" x14ac:dyDescent="0.2">
      <c r="P3301" s="54"/>
    </row>
    <row r="3302" spans="16:16" x14ac:dyDescent="0.2">
      <c r="P3302" s="54"/>
    </row>
    <row r="3303" spans="16:16" x14ac:dyDescent="0.2">
      <c r="P3303" s="54"/>
    </row>
    <row r="3304" spans="16:16" x14ac:dyDescent="0.2">
      <c r="P3304" s="54"/>
    </row>
    <row r="3305" spans="16:16" x14ac:dyDescent="0.2">
      <c r="P3305" s="54"/>
    </row>
    <row r="3306" spans="16:16" x14ac:dyDescent="0.2">
      <c r="P3306" s="54"/>
    </row>
    <row r="3307" spans="16:16" x14ac:dyDescent="0.2">
      <c r="P3307" s="54"/>
    </row>
    <row r="3308" spans="16:16" x14ac:dyDescent="0.2">
      <c r="P3308" s="54"/>
    </row>
    <row r="3309" spans="16:16" x14ac:dyDescent="0.2">
      <c r="P3309" s="54"/>
    </row>
    <row r="3310" spans="16:16" x14ac:dyDescent="0.2">
      <c r="P3310" s="54"/>
    </row>
    <row r="3311" spans="16:16" x14ac:dyDescent="0.2">
      <c r="P3311" s="54"/>
    </row>
    <row r="3312" spans="16:16" x14ac:dyDescent="0.2">
      <c r="P3312" s="54"/>
    </row>
    <row r="3313" spans="16:16" x14ac:dyDescent="0.2">
      <c r="P3313" s="54"/>
    </row>
    <row r="3314" spans="16:16" x14ac:dyDescent="0.2">
      <c r="P3314" s="54"/>
    </row>
    <row r="3315" spans="16:16" x14ac:dyDescent="0.2">
      <c r="P3315" s="54"/>
    </row>
    <row r="3316" spans="16:16" x14ac:dyDescent="0.2">
      <c r="P3316" s="54"/>
    </row>
  </sheetData>
  <sheetProtection password="F74E" sheet="1" objects="1" scenarios="1" selectLockedCells="1"/>
  <dataConsolidate/>
  <phoneticPr fontId="3" type="noConversion"/>
  <dataValidations xWindow="160" yWindow="338" count="3">
    <dataValidation type="decimal" operator="greaterThan" allowBlank="1" showInputMessage="1" showErrorMessage="1" sqref="C2:C1048576">
      <formula1>-1</formula1>
    </dataValidation>
    <dataValidation operator="greaterThan" allowBlank="1" showInputMessage="1" showErrorMessage="1" sqref="C1"/>
    <dataValidation type="list" allowBlank="1" showInputMessage="1" showErrorMessage="1" errorTitle="Management Method" error="Not a valid code - please see guidance notes" promptTitle="Management method" prompt="Please select a management method from the drop down list" sqref="D2:D2997">
      <formula1>ManMethB</formula1>
    </dataValidation>
  </dataValidations>
  <printOptions gridLines="1"/>
  <pageMargins left="0.74803149606299213" right="0.74803149606299213" top="0.98425196850393704" bottom="0.98425196850393704" header="0.51181102362204722" footer="0.51181102362204722"/>
  <pageSetup paperSize="8" scale="87" fitToHeight="2" orientation="landscape" r:id="rId1"/>
  <headerFooter alignWithMargins="0">
    <oddHeader>&amp;A</oddHeader>
  </headerFooter>
  <legacyDrawing r:id="rId2"/>
  <extLst>
    <ext xmlns:x14="http://schemas.microsoft.com/office/spreadsheetml/2009/9/main" uri="{CCE6A557-97BC-4b89-ADB6-D9C93CAAB3DF}">
      <x14:dataValidations xmlns:xm="http://schemas.microsoft.com/office/excel/2006/main" xWindow="160" yWindow="338" count="2">
        <x14:dataValidation type="list" showInputMessage="1" showErrorMessage="1" promptTitle="EWC code" prompt="Please select an EWC code from the drop down list">
          <x14:formula1>
            <xm:f>'Form Data'!$A$2:$A$858</xm:f>
          </x14:formula1>
          <xm:sqref>A2:A2997</xm:sqref>
        </x14:dataValidation>
        <x14:dataValidation type="list" allowBlank="1" showInputMessage="1" showErrorMessage="1" errorTitle="Not a valid entry " error="Please select from the drop down List. If the supplier is not available please enter details in the Supplier_Buyer tab." promptTitle="Supplier Details " prompt="Please select from the drop down list. If supplier is not available please enter the details in the Supplier_Details tab">
          <x14:formula1>
            <xm:f>OFFSET(Supplier_Details!$A$2:$A$1999,0,0,COUNTA(Supplier_Details!$A:$A)-1,1)</xm:f>
          </x14:formula1>
          <xm:sqref>E2:E2997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T2000"/>
  <sheetViews>
    <sheetView showGridLines="0" topLeftCell="C1" zoomScaleNormal="100" workbookViewId="0">
      <pane ySplit="1" topLeftCell="A2" activePane="bottomLeft" state="frozen"/>
      <selection pane="bottomLeft" activeCell="A2" sqref="A2:G3"/>
    </sheetView>
  </sheetViews>
  <sheetFormatPr defaultColWidth="9.140625" defaultRowHeight="12.75" x14ac:dyDescent="0.2"/>
  <cols>
    <col min="1" max="1" width="18.5703125" style="16" bestFit="1" customWidth="1"/>
    <col min="2" max="2" width="23.85546875" style="16" customWidth="1"/>
    <col min="3" max="3" width="22.140625" style="16" customWidth="1"/>
    <col min="4" max="4" width="20.7109375" style="16" customWidth="1"/>
    <col min="5" max="6" width="22.28515625" style="16" customWidth="1"/>
    <col min="7" max="7" width="16.28515625" customWidth="1"/>
    <col min="8" max="8" width="21" style="16" customWidth="1"/>
    <col min="9" max="9" width="24.85546875" style="49" customWidth="1"/>
    <col min="10" max="10" width="23.85546875" style="49" customWidth="1"/>
    <col min="11" max="11" width="14.85546875" style="16" customWidth="1"/>
    <col min="12" max="12" width="16.85546875" style="16" customWidth="1"/>
    <col min="13" max="13" width="20" style="16" customWidth="1"/>
    <col min="14" max="14" width="0" style="16" hidden="1" customWidth="1"/>
    <col min="15" max="15" width="22.140625" style="16" hidden="1" customWidth="1"/>
    <col min="16" max="16" width="23.85546875" style="16" hidden="1" customWidth="1"/>
    <col min="17" max="17" width="30.7109375" style="16" hidden="1" customWidth="1"/>
    <col min="18" max="18" width="20.28515625" style="16" hidden="1" customWidth="1"/>
    <col min="19" max="19" width="13.7109375" style="16" hidden="1" customWidth="1"/>
    <col min="20" max="20" width="0" style="16" hidden="1" customWidth="1"/>
    <col min="21" max="16384" width="9.140625" style="16"/>
  </cols>
  <sheetData>
    <row r="1" spans="1:20" s="17" customFormat="1" ht="55.5" customHeight="1" x14ac:dyDescent="0.2">
      <c r="A1" s="52" t="s">
        <v>1042</v>
      </c>
      <c r="B1" s="52" t="s">
        <v>1029</v>
      </c>
      <c r="C1" s="52" t="s">
        <v>1004</v>
      </c>
      <c r="D1" s="52" t="s">
        <v>1122</v>
      </c>
      <c r="E1" s="52" t="s">
        <v>1123</v>
      </c>
      <c r="F1" s="52" t="s">
        <v>1124</v>
      </c>
      <c r="G1" s="63" t="s">
        <v>1121</v>
      </c>
      <c r="H1" s="124" t="s">
        <v>1085</v>
      </c>
      <c r="I1" s="124" t="s">
        <v>1086</v>
      </c>
      <c r="J1" s="124" t="s">
        <v>1087</v>
      </c>
      <c r="K1" s="125" t="s">
        <v>1005</v>
      </c>
      <c r="L1" s="125" t="s">
        <v>1006</v>
      </c>
      <c r="M1" s="125" t="s">
        <v>1008</v>
      </c>
      <c r="N1" s="116" t="s">
        <v>1104</v>
      </c>
      <c r="O1" s="57" t="s">
        <v>1026</v>
      </c>
      <c r="P1" s="57" t="s">
        <v>1019</v>
      </c>
      <c r="Q1" s="57" t="s">
        <v>1027</v>
      </c>
      <c r="R1" s="116" t="s">
        <v>1145</v>
      </c>
      <c r="S1" s="142" t="s">
        <v>1136</v>
      </c>
      <c r="T1" s="142" t="s">
        <v>1143</v>
      </c>
    </row>
    <row r="2" spans="1:20" s="17" customFormat="1" x14ac:dyDescent="0.2">
      <c r="A2" s="171"/>
      <c r="B2" s="51"/>
      <c r="C2" s="50"/>
      <c r="D2" s="51"/>
      <c r="E2" s="50"/>
      <c r="F2" s="50"/>
      <c r="G2" s="14"/>
      <c r="H2" s="163" t="str">
        <f t="shared" ref="H2" si="0">IFERROR(G2*(D2/(D2+E2+F2)),"")</f>
        <v/>
      </c>
      <c r="I2" s="163" t="str">
        <f t="shared" ref="I2" si="1">IFERROR(G2*(E2/(D2+E2+F2)),"")</f>
        <v/>
      </c>
      <c r="J2" s="163" t="str">
        <f t="shared" ref="J2" si="2">IFERROR(G2*(F2/(D2+E2+F2)),"")</f>
        <v/>
      </c>
      <c r="K2" s="141" t="str">
        <f>IFERROR(D2+H2,"")</f>
        <v/>
      </c>
      <c r="L2" s="141" t="str">
        <f>IFERROR(E2+I2,"")</f>
        <v/>
      </c>
      <c r="M2" s="141" t="str">
        <f>IFERROR(J2+F2,"")</f>
        <v/>
      </c>
      <c r="N2" s="15" t="e">
        <f>K2+L2+M2</f>
        <v>#VALUE!</v>
      </c>
      <c r="O2" s="58" t="e">
        <f>K2/N2</f>
        <v>#VALUE!</v>
      </c>
      <c r="P2" s="58" t="e">
        <f>L2/N2</f>
        <v>#VALUE!</v>
      </c>
      <c r="Q2" s="58" t="e">
        <f>M2/N2</f>
        <v>#VALUE!</v>
      </c>
      <c r="R2" s="160" t="e">
        <f>G2/N2</f>
        <v>#VALUE!</v>
      </c>
      <c r="S2" s="161" t="e">
        <f>C2-N2</f>
        <v>#VALUE!</v>
      </c>
      <c r="T2" s="162" t="e">
        <f>S2/C2*100</f>
        <v>#VALUE!</v>
      </c>
    </row>
    <row r="3" spans="1:20" s="17" customFormat="1" x14ac:dyDescent="0.2">
      <c r="A3" s="153"/>
      <c r="B3" s="51"/>
      <c r="C3" s="50"/>
      <c r="D3" s="50"/>
      <c r="E3" s="50"/>
      <c r="F3" s="50"/>
      <c r="G3" s="14"/>
      <c r="H3" s="163" t="str">
        <f t="shared" ref="H3:H66" si="3">IFERROR(G3*(D3/(D3+E3+F3)),"")</f>
        <v/>
      </c>
      <c r="I3" s="163" t="str">
        <f t="shared" ref="I3:I66" si="4">IFERROR(G3*(E3/(D3+E3+F3)),"")</f>
        <v/>
      </c>
      <c r="J3" s="163" t="str">
        <f t="shared" ref="J3:J66" si="5">IFERROR(G3*(F3/(D3+E3+F3)),"")</f>
        <v/>
      </c>
      <c r="K3" s="141" t="str">
        <f t="shared" ref="K3:K66" si="6">IFERROR(D3+H3,"")</f>
        <v/>
      </c>
      <c r="L3" s="141" t="str">
        <f t="shared" ref="L3:L66" si="7">IFERROR(E3+I3,"")</f>
        <v/>
      </c>
      <c r="M3" s="141" t="str">
        <f t="shared" ref="M3:M66" si="8">IFERROR(J3+F3,"")</f>
        <v/>
      </c>
      <c r="N3" s="15" t="e">
        <f t="shared" ref="N3:N66" si="9">K3+L3+M3</f>
        <v>#VALUE!</v>
      </c>
      <c r="O3" s="58" t="e">
        <f t="shared" ref="O3:O66" si="10">K3/N3</f>
        <v>#VALUE!</v>
      </c>
      <c r="P3" s="58" t="e">
        <f t="shared" ref="P3:P66" si="11">L3/N3</f>
        <v>#VALUE!</v>
      </c>
      <c r="Q3" s="58" t="e">
        <f t="shared" ref="Q3:Q66" si="12">M3/N3</f>
        <v>#VALUE!</v>
      </c>
      <c r="R3" s="160" t="e">
        <f t="shared" ref="R3:R66" si="13">G3/N3</f>
        <v>#VALUE!</v>
      </c>
      <c r="S3" s="161" t="e">
        <f t="shared" ref="S3:S66" si="14">C3-N3</f>
        <v>#VALUE!</v>
      </c>
      <c r="T3" s="162" t="e">
        <f t="shared" ref="T3:T66" si="15">S3/C3*100</f>
        <v>#VALUE!</v>
      </c>
    </row>
    <row r="4" spans="1:20" s="17" customFormat="1" x14ac:dyDescent="0.2">
      <c r="A4" s="153"/>
      <c r="B4" s="51"/>
      <c r="C4" s="50"/>
      <c r="D4" s="50"/>
      <c r="E4" s="50"/>
      <c r="F4" s="50"/>
      <c r="G4" s="14"/>
      <c r="H4" s="163" t="str">
        <f t="shared" si="3"/>
        <v/>
      </c>
      <c r="I4" s="163" t="str">
        <f t="shared" si="4"/>
        <v/>
      </c>
      <c r="J4" s="163" t="str">
        <f t="shared" si="5"/>
        <v/>
      </c>
      <c r="K4" s="141" t="str">
        <f t="shared" si="6"/>
        <v/>
      </c>
      <c r="L4" s="141" t="str">
        <f t="shared" si="7"/>
        <v/>
      </c>
      <c r="M4" s="141" t="str">
        <f t="shared" si="8"/>
        <v/>
      </c>
      <c r="N4" s="15" t="e">
        <f t="shared" si="9"/>
        <v>#VALUE!</v>
      </c>
      <c r="O4" s="58" t="e">
        <f t="shared" si="10"/>
        <v>#VALUE!</v>
      </c>
      <c r="P4" s="58" t="e">
        <f t="shared" si="11"/>
        <v>#VALUE!</v>
      </c>
      <c r="Q4" s="58" t="e">
        <f t="shared" si="12"/>
        <v>#VALUE!</v>
      </c>
      <c r="R4" s="160" t="e">
        <f t="shared" si="13"/>
        <v>#VALUE!</v>
      </c>
      <c r="S4" s="161" t="e">
        <f t="shared" si="14"/>
        <v>#VALUE!</v>
      </c>
      <c r="T4" s="162" t="e">
        <f t="shared" si="15"/>
        <v>#VALUE!</v>
      </c>
    </row>
    <row r="5" spans="1:20" s="17" customFormat="1" x14ac:dyDescent="0.2">
      <c r="A5" s="153"/>
      <c r="B5" s="51"/>
      <c r="C5" s="50"/>
      <c r="D5" s="50"/>
      <c r="E5" s="50"/>
      <c r="F5" s="50"/>
      <c r="G5" s="14"/>
      <c r="H5" s="163" t="str">
        <f t="shared" si="3"/>
        <v/>
      </c>
      <c r="I5" s="163" t="str">
        <f t="shared" si="4"/>
        <v/>
      </c>
      <c r="J5" s="163" t="str">
        <f t="shared" si="5"/>
        <v/>
      </c>
      <c r="K5" s="141" t="str">
        <f t="shared" si="6"/>
        <v/>
      </c>
      <c r="L5" s="141" t="str">
        <f t="shared" si="7"/>
        <v/>
      </c>
      <c r="M5" s="141" t="str">
        <f t="shared" si="8"/>
        <v/>
      </c>
      <c r="N5" s="15" t="e">
        <f t="shared" si="9"/>
        <v>#VALUE!</v>
      </c>
      <c r="O5" s="58" t="e">
        <f t="shared" si="10"/>
        <v>#VALUE!</v>
      </c>
      <c r="P5" s="58" t="e">
        <f t="shared" si="11"/>
        <v>#VALUE!</v>
      </c>
      <c r="Q5" s="58" t="e">
        <f t="shared" si="12"/>
        <v>#VALUE!</v>
      </c>
      <c r="R5" s="160" t="e">
        <f t="shared" si="13"/>
        <v>#VALUE!</v>
      </c>
      <c r="S5" s="161" t="e">
        <f t="shared" si="14"/>
        <v>#VALUE!</v>
      </c>
      <c r="T5" s="162" t="e">
        <f t="shared" si="15"/>
        <v>#VALUE!</v>
      </c>
    </row>
    <row r="6" spans="1:20" s="17" customFormat="1" x14ac:dyDescent="0.2">
      <c r="A6" s="153"/>
      <c r="B6" s="51"/>
      <c r="C6" s="50"/>
      <c r="D6" s="50"/>
      <c r="E6" s="50"/>
      <c r="F6" s="50"/>
      <c r="G6" s="14"/>
      <c r="H6" s="163" t="str">
        <f t="shared" si="3"/>
        <v/>
      </c>
      <c r="I6" s="163" t="str">
        <f t="shared" si="4"/>
        <v/>
      </c>
      <c r="J6" s="163" t="str">
        <f t="shared" si="5"/>
        <v/>
      </c>
      <c r="K6" s="141" t="str">
        <f t="shared" si="6"/>
        <v/>
      </c>
      <c r="L6" s="141" t="str">
        <f t="shared" si="7"/>
        <v/>
      </c>
      <c r="M6" s="141" t="str">
        <f t="shared" si="8"/>
        <v/>
      </c>
      <c r="N6" s="15" t="e">
        <f t="shared" si="9"/>
        <v>#VALUE!</v>
      </c>
      <c r="O6" s="58" t="e">
        <f t="shared" si="10"/>
        <v>#VALUE!</v>
      </c>
      <c r="P6" s="58" t="e">
        <f t="shared" si="11"/>
        <v>#VALUE!</v>
      </c>
      <c r="Q6" s="58" t="e">
        <f t="shared" si="12"/>
        <v>#VALUE!</v>
      </c>
      <c r="R6" s="160" t="e">
        <f t="shared" si="13"/>
        <v>#VALUE!</v>
      </c>
      <c r="S6" s="161" t="e">
        <f t="shared" si="14"/>
        <v>#VALUE!</v>
      </c>
      <c r="T6" s="162" t="e">
        <f t="shared" si="15"/>
        <v>#VALUE!</v>
      </c>
    </row>
    <row r="7" spans="1:20" s="17" customFormat="1" x14ac:dyDescent="0.2">
      <c r="A7" s="153"/>
      <c r="B7" s="51"/>
      <c r="C7" s="50"/>
      <c r="D7" s="50"/>
      <c r="E7" s="50"/>
      <c r="F7" s="50"/>
      <c r="G7" s="14"/>
      <c r="H7" s="163" t="str">
        <f t="shared" si="3"/>
        <v/>
      </c>
      <c r="I7" s="163" t="str">
        <f t="shared" si="4"/>
        <v/>
      </c>
      <c r="J7" s="163" t="str">
        <f t="shared" si="5"/>
        <v/>
      </c>
      <c r="K7" s="141" t="str">
        <f t="shared" si="6"/>
        <v/>
      </c>
      <c r="L7" s="141" t="str">
        <f t="shared" si="7"/>
        <v/>
      </c>
      <c r="M7" s="141" t="str">
        <f t="shared" si="8"/>
        <v/>
      </c>
      <c r="N7" s="15" t="e">
        <f t="shared" si="9"/>
        <v>#VALUE!</v>
      </c>
      <c r="O7" s="58" t="e">
        <f t="shared" si="10"/>
        <v>#VALUE!</v>
      </c>
      <c r="P7" s="58" t="e">
        <f t="shared" si="11"/>
        <v>#VALUE!</v>
      </c>
      <c r="Q7" s="58" t="e">
        <f t="shared" si="12"/>
        <v>#VALUE!</v>
      </c>
      <c r="R7" s="160" t="e">
        <f t="shared" si="13"/>
        <v>#VALUE!</v>
      </c>
      <c r="S7" s="161" t="e">
        <f t="shared" si="14"/>
        <v>#VALUE!</v>
      </c>
      <c r="T7" s="162" t="e">
        <f t="shared" si="15"/>
        <v>#VALUE!</v>
      </c>
    </row>
    <row r="8" spans="1:20" s="17" customFormat="1" x14ac:dyDescent="0.2">
      <c r="A8" s="153"/>
      <c r="B8" s="51"/>
      <c r="C8" s="50"/>
      <c r="D8" s="50"/>
      <c r="E8" s="50"/>
      <c r="F8" s="50"/>
      <c r="G8" s="14"/>
      <c r="H8" s="163" t="str">
        <f t="shared" si="3"/>
        <v/>
      </c>
      <c r="I8" s="163" t="str">
        <f t="shared" si="4"/>
        <v/>
      </c>
      <c r="J8" s="163" t="str">
        <f t="shared" si="5"/>
        <v/>
      </c>
      <c r="K8" s="141" t="str">
        <f t="shared" si="6"/>
        <v/>
      </c>
      <c r="L8" s="141" t="str">
        <f t="shared" si="7"/>
        <v/>
      </c>
      <c r="M8" s="141" t="str">
        <f t="shared" si="8"/>
        <v/>
      </c>
      <c r="N8" s="15" t="e">
        <f t="shared" si="9"/>
        <v>#VALUE!</v>
      </c>
      <c r="O8" s="58" t="e">
        <f t="shared" si="10"/>
        <v>#VALUE!</v>
      </c>
      <c r="P8" s="58" t="e">
        <f t="shared" si="11"/>
        <v>#VALUE!</v>
      </c>
      <c r="Q8" s="58" t="e">
        <f t="shared" si="12"/>
        <v>#VALUE!</v>
      </c>
      <c r="R8" s="160" t="e">
        <f t="shared" si="13"/>
        <v>#VALUE!</v>
      </c>
      <c r="S8" s="161" t="e">
        <f t="shared" si="14"/>
        <v>#VALUE!</v>
      </c>
      <c r="T8" s="162" t="e">
        <f t="shared" si="15"/>
        <v>#VALUE!</v>
      </c>
    </row>
    <row r="9" spans="1:20" s="17" customFormat="1" x14ac:dyDescent="0.2">
      <c r="A9" s="153"/>
      <c r="B9" s="51"/>
      <c r="C9" s="50"/>
      <c r="D9" s="50"/>
      <c r="E9" s="50"/>
      <c r="F9" s="50"/>
      <c r="G9" s="14"/>
      <c r="H9" s="163" t="str">
        <f t="shared" si="3"/>
        <v/>
      </c>
      <c r="I9" s="163" t="str">
        <f t="shared" si="4"/>
        <v/>
      </c>
      <c r="J9" s="163" t="str">
        <f t="shared" si="5"/>
        <v/>
      </c>
      <c r="K9" s="141" t="str">
        <f t="shared" si="6"/>
        <v/>
      </c>
      <c r="L9" s="141" t="str">
        <f t="shared" si="7"/>
        <v/>
      </c>
      <c r="M9" s="141" t="str">
        <f t="shared" si="8"/>
        <v/>
      </c>
      <c r="N9" s="15" t="e">
        <f t="shared" si="9"/>
        <v>#VALUE!</v>
      </c>
      <c r="O9" s="58" t="e">
        <f t="shared" si="10"/>
        <v>#VALUE!</v>
      </c>
      <c r="P9" s="58" t="e">
        <f t="shared" si="11"/>
        <v>#VALUE!</v>
      </c>
      <c r="Q9" s="58" t="e">
        <f t="shared" si="12"/>
        <v>#VALUE!</v>
      </c>
      <c r="R9" s="160" t="e">
        <f t="shared" si="13"/>
        <v>#VALUE!</v>
      </c>
      <c r="S9" s="161" t="e">
        <f t="shared" si="14"/>
        <v>#VALUE!</v>
      </c>
      <c r="T9" s="162" t="e">
        <f t="shared" si="15"/>
        <v>#VALUE!</v>
      </c>
    </row>
    <row r="10" spans="1:20" s="17" customFormat="1" x14ac:dyDescent="0.2">
      <c r="A10" s="153"/>
      <c r="B10" s="51"/>
      <c r="C10" s="50"/>
      <c r="D10" s="50"/>
      <c r="E10" s="50"/>
      <c r="F10" s="50"/>
      <c r="G10" s="14"/>
      <c r="H10" s="163" t="str">
        <f t="shared" si="3"/>
        <v/>
      </c>
      <c r="I10" s="163" t="str">
        <f t="shared" si="4"/>
        <v/>
      </c>
      <c r="J10" s="163" t="str">
        <f t="shared" si="5"/>
        <v/>
      </c>
      <c r="K10" s="141" t="str">
        <f t="shared" si="6"/>
        <v/>
      </c>
      <c r="L10" s="141" t="str">
        <f t="shared" si="7"/>
        <v/>
      </c>
      <c r="M10" s="141" t="str">
        <f t="shared" si="8"/>
        <v/>
      </c>
      <c r="N10" s="15" t="e">
        <f t="shared" si="9"/>
        <v>#VALUE!</v>
      </c>
      <c r="O10" s="58" t="e">
        <f t="shared" si="10"/>
        <v>#VALUE!</v>
      </c>
      <c r="P10" s="58" t="e">
        <f t="shared" si="11"/>
        <v>#VALUE!</v>
      </c>
      <c r="Q10" s="58" t="e">
        <f t="shared" si="12"/>
        <v>#VALUE!</v>
      </c>
      <c r="R10" s="160" t="e">
        <f t="shared" si="13"/>
        <v>#VALUE!</v>
      </c>
      <c r="S10" s="161" t="e">
        <f t="shared" si="14"/>
        <v>#VALUE!</v>
      </c>
      <c r="T10" s="162" t="e">
        <f t="shared" si="15"/>
        <v>#VALUE!</v>
      </c>
    </row>
    <row r="11" spans="1:20" s="17" customFormat="1" x14ac:dyDescent="0.2">
      <c r="A11" s="153"/>
      <c r="B11" s="51"/>
      <c r="C11" s="50"/>
      <c r="D11" s="50"/>
      <c r="E11" s="50"/>
      <c r="F11" s="50"/>
      <c r="G11" s="14"/>
      <c r="H11" s="163" t="str">
        <f t="shared" si="3"/>
        <v/>
      </c>
      <c r="I11" s="163" t="str">
        <f t="shared" si="4"/>
        <v/>
      </c>
      <c r="J11" s="163" t="str">
        <f t="shared" si="5"/>
        <v/>
      </c>
      <c r="K11" s="141" t="str">
        <f t="shared" si="6"/>
        <v/>
      </c>
      <c r="L11" s="141" t="str">
        <f t="shared" si="7"/>
        <v/>
      </c>
      <c r="M11" s="141" t="str">
        <f t="shared" si="8"/>
        <v/>
      </c>
      <c r="N11" s="15" t="e">
        <f t="shared" si="9"/>
        <v>#VALUE!</v>
      </c>
      <c r="O11" s="58" t="e">
        <f t="shared" si="10"/>
        <v>#VALUE!</v>
      </c>
      <c r="P11" s="58" t="e">
        <f t="shared" si="11"/>
        <v>#VALUE!</v>
      </c>
      <c r="Q11" s="58" t="e">
        <f t="shared" si="12"/>
        <v>#VALUE!</v>
      </c>
      <c r="R11" s="160" t="e">
        <f t="shared" si="13"/>
        <v>#VALUE!</v>
      </c>
      <c r="S11" s="161" t="e">
        <f t="shared" si="14"/>
        <v>#VALUE!</v>
      </c>
      <c r="T11" s="162" t="e">
        <f t="shared" si="15"/>
        <v>#VALUE!</v>
      </c>
    </row>
    <row r="12" spans="1:20" s="17" customFormat="1" x14ac:dyDescent="0.2">
      <c r="A12" s="153"/>
      <c r="B12" s="51"/>
      <c r="C12" s="50"/>
      <c r="D12" s="50"/>
      <c r="E12" s="50"/>
      <c r="F12" s="50"/>
      <c r="G12" s="14"/>
      <c r="H12" s="163" t="str">
        <f t="shared" si="3"/>
        <v/>
      </c>
      <c r="I12" s="163" t="str">
        <f t="shared" si="4"/>
        <v/>
      </c>
      <c r="J12" s="163" t="str">
        <f t="shared" si="5"/>
        <v/>
      </c>
      <c r="K12" s="141" t="str">
        <f t="shared" si="6"/>
        <v/>
      </c>
      <c r="L12" s="141" t="str">
        <f t="shared" si="7"/>
        <v/>
      </c>
      <c r="M12" s="141" t="str">
        <f t="shared" si="8"/>
        <v/>
      </c>
      <c r="N12" s="15" t="e">
        <f t="shared" si="9"/>
        <v>#VALUE!</v>
      </c>
      <c r="O12" s="58" t="e">
        <f t="shared" si="10"/>
        <v>#VALUE!</v>
      </c>
      <c r="P12" s="58" t="e">
        <f t="shared" si="11"/>
        <v>#VALUE!</v>
      </c>
      <c r="Q12" s="58" t="e">
        <f t="shared" si="12"/>
        <v>#VALUE!</v>
      </c>
      <c r="R12" s="160" t="e">
        <f t="shared" si="13"/>
        <v>#VALUE!</v>
      </c>
      <c r="S12" s="161" t="e">
        <f t="shared" si="14"/>
        <v>#VALUE!</v>
      </c>
      <c r="T12" s="162" t="e">
        <f t="shared" si="15"/>
        <v>#VALUE!</v>
      </c>
    </row>
    <row r="13" spans="1:20" s="17" customFormat="1" x14ac:dyDescent="0.2">
      <c r="A13" s="153"/>
      <c r="B13" s="51"/>
      <c r="C13" s="50"/>
      <c r="D13" s="50"/>
      <c r="E13" s="50"/>
      <c r="F13" s="50"/>
      <c r="G13" s="14"/>
      <c r="H13" s="163" t="str">
        <f t="shared" si="3"/>
        <v/>
      </c>
      <c r="I13" s="163" t="str">
        <f t="shared" si="4"/>
        <v/>
      </c>
      <c r="J13" s="163" t="str">
        <f t="shared" si="5"/>
        <v/>
      </c>
      <c r="K13" s="141" t="str">
        <f t="shared" si="6"/>
        <v/>
      </c>
      <c r="L13" s="141" t="str">
        <f t="shared" si="7"/>
        <v/>
      </c>
      <c r="M13" s="141" t="str">
        <f t="shared" si="8"/>
        <v/>
      </c>
      <c r="N13" s="15" t="e">
        <f t="shared" si="9"/>
        <v>#VALUE!</v>
      </c>
      <c r="O13" s="58" t="e">
        <f t="shared" si="10"/>
        <v>#VALUE!</v>
      </c>
      <c r="P13" s="58" t="e">
        <f t="shared" si="11"/>
        <v>#VALUE!</v>
      </c>
      <c r="Q13" s="58" t="e">
        <f t="shared" si="12"/>
        <v>#VALUE!</v>
      </c>
      <c r="R13" s="160" t="e">
        <f t="shared" si="13"/>
        <v>#VALUE!</v>
      </c>
      <c r="S13" s="161" t="e">
        <f t="shared" si="14"/>
        <v>#VALUE!</v>
      </c>
      <c r="T13" s="162" t="e">
        <f t="shared" si="15"/>
        <v>#VALUE!</v>
      </c>
    </row>
    <row r="14" spans="1:20" s="17" customFormat="1" x14ac:dyDescent="0.2">
      <c r="A14" s="153"/>
      <c r="B14" s="51"/>
      <c r="C14" s="50"/>
      <c r="D14" s="50"/>
      <c r="E14" s="50"/>
      <c r="F14" s="50"/>
      <c r="G14" s="14"/>
      <c r="H14" s="163" t="str">
        <f t="shared" si="3"/>
        <v/>
      </c>
      <c r="I14" s="163" t="str">
        <f t="shared" si="4"/>
        <v/>
      </c>
      <c r="J14" s="163" t="str">
        <f t="shared" si="5"/>
        <v/>
      </c>
      <c r="K14" s="141" t="str">
        <f t="shared" si="6"/>
        <v/>
      </c>
      <c r="L14" s="141" t="str">
        <f t="shared" si="7"/>
        <v/>
      </c>
      <c r="M14" s="141" t="str">
        <f t="shared" si="8"/>
        <v/>
      </c>
      <c r="N14" s="15" t="e">
        <f t="shared" si="9"/>
        <v>#VALUE!</v>
      </c>
      <c r="O14" s="58" t="e">
        <f t="shared" si="10"/>
        <v>#VALUE!</v>
      </c>
      <c r="P14" s="58" t="e">
        <f t="shared" si="11"/>
        <v>#VALUE!</v>
      </c>
      <c r="Q14" s="58" t="e">
        <f t="shared" si="12"/>
        <v>#VALUE!</v>
      </c>
      <c r="R14" s="160" t="e">
        <f t="shared" si="13"/>
        <v>#VALUE!</v>
      </c>
      <c r="S14" s="161" t="e">
        <f t="shared" si="14"/>
        <v>#VALUE!</v>
      </c>
      <c r="T14" s="162" t="e">
        <f t="shared" si="15"/>
        <v>#VALUE!</v>
      </c>
    </row>
    <row r="15" spans="1:20" s="17" customFormat="1" x14ac:dyDescent="0.2">
      <c r="A15" s="153"/>
      <c r="B15" s="51"/>
      <c r="C15" s="50"/>
      <c r="D15" s="50"/>
      <c r="E15" s="50"/>
      <c r="F15" s="50"/>
      <c r="G15" s="14"/>
      <c r="H15" s="163" t="str">
        <f t="shared" si="3"/>
        <v/>
      </c>
      <c r="I15" s="163" t="str">
        <f t="shared" si="4"/>
        <v/>
      </c>
      <c r="J15" s="163" t="str">
        <f t="shared" si="5"/>
        <v/>
      </c>
      <c r="K15" s="141" t="str">
        <f t="shared" si="6"/>
        <v/>
      </c>
      <c r="L15" s="141" t="str">
        <f t="shared" si="7"/>
        <v/>
      </c>
      <c r="M15" s="141" t="str">
        <f t="shared" si="8"/>
        <v/>
      </c>
      <c r="N15" s="15" t="e">
        <f t="shared" si="9"/>
        <v>#VALUE!</v>
      </c>
      <c r="O15" s="58" t="e">
        <f t="shared" si="10"/>
        <v>#VALUE!</v>
      </c>
      <c r="P15" s="58" t="e">
        <f t="shared" si="11"/>
        <v>#VALUE!</v>
      </c>
      <c r="Q15" s="58" t="e">
        <f t="shared" si="12"/>
        <v>#VALUE!</v>
      </c>
      <c r="R15" s="160" t="e">
        <f t="shared" si="13"/>
        <v>#VALUE!</v>
      </c>
      <c r="S15" s="161" t="e">
        <f t="shared" si="14"/>
        <v>#VALUE!</v>
      </c>
      <c r="T15" s="162" t="e">
        <f t="shared" si="15"/>
        <v>#VALUE!</v>
      </c>
    </row>
    <row r="16" spans="1:20" s="17" customFormat="1" x14ac:dyDescent="0.2">
      <c r="A16" s="153"/>
      <c r="B16" s="51"/>
      <c r="C16" s="50"/>
      <c r="D16" s="50"/>
      <c r="E16" s="50"/>
      <c r="F16" s="50"/>
      <c r="G16" s="14"/>
      <c r="H16" s="163" t="str">
        <f t="shared" si="3"/>
        <v/>
      </c>
      <c r="I16" s="163" t="str">
        <f t="shared" si="4"/>
        <v/>
      </c>
      <c r="J16" s="163" t="str">
        <f t="shared" si="5"/>
        <v/>
      </c>
      <c r="K16" s="141" t="str">
        <f t="shared" si="6"/>
        <v/>
      </c>
      <c r="L16" s="141" t="str">
        <f t="shared" si="7"/>
        <v/>
      </c>
      <c r="M16" s="141" t="str">
        <f t="shared" si="8"/>
        <v/>
      </c>
      <c r="N16" s="15" t="e">
        <f t="shared" si="9"/>
        <v>#VALUE!</v>
      </c>
      <c r="O16" s="58" t="e">
        <f t="shared" si="10"/>
        <v>#VALUE!</v>
      </c>
      <c r="P16" s="58" t="e">
        <f t="shared" si="11"/>
        <v>#VALUE!</v>
      </c>
      <c r="Q16" s="58" t="e">
        <f t="shared" si="12"/>
        <v>#VALUE!</v>
      </c>
      <c r="R16" s="160" t="e">
        <f t="shared" si="13"/>
        <v>#VALUE!</v>
      </c>
      <c r="S16" s="161" t="e">
        <f t="shared" si="14"/>
        <v>#VALUE!</v>
      </c>
      <c r="T16" s="162" t="e">
        <f t="shared" si="15"/>
        <v>#VALUE!</v>
      </c>
    </row>
    <row r="17" spans="1:20" s="17" customFormat="1" x14ac:dyDescent="0.2">
      <c r="A17" s="153"/>
      <c r="B17" s="51"/>
      <c r="C17" s="50"/>
      <c r="D17" s="50"/>
      <c r="E17" s="50"/>
      <c r="F17" s="50"/>
      <c r="G17" s="14"/>
      <c r="H17" s="163" t="str">
        <f t="shared" si="3"/>
        <v/>
      </c>
      <c r="I17" s="163" t="str">
        <f t="shared" si="4"/>
        <v/>
      </c>
      <c r="J17" s="163" t="str">
        <f t="shared" si="5"/>
        <v/>
      </c>
      <c r="K17" s="141" t="str">
        <f t="shared" si="6"/>
        <v/>
      </c>
      <c r="L17" s="141" t="str">
        <f t="shared" si="7"/>
        <v/>
      </c>
      <c r="M17" s="141" t="str">
        <f t="shared" si="8"/>
        <v/>
      </c>
      <c r="N17" s="15" t="e">
        <f t="shared" si="9"/>
        <v>#VALUE!</v>
      </c>
      <c r="O17" s="58" t="e">
        <f t="shared" si="10"/>
        <v>#VALUE!</v>
      </c>
      <c r="P17" s="58" t="e">
        <f t="shared" si="11"/>
        <v>#VALUE!</v>
      </c>
      <c r="Q17" s="58" t="e">
        <f t="shared" si="12"/>
        <v>#VALUE!</v>
      </c>
      <c r="R17" s="160" t="e">
        <f t="shared" si="13"/>
        <v>#VALUE!</v>
      </c>
      <c r="S17" s="161" t="e">
        <f t="shared" si="14"/>
        <v>#VALUE!</v>
      </c>
      <c r="T17" s="162" t="e">
        <f t="shared" si="15"/>
        <v>#VALUE!</v>
      </c>
    </row>
    <row r="18" spans="1:20" s="17" customFormat="1" x14ac:dyDescent="0.2">
      <c r="A18" s="153"/>
      <c r="B18" s="51"/>
      <c r="C18" s="50"/>
      <c r="D18" s="50"/>
      <c r="E18" s="50"/>
      <c r="F18" s="50"/>
      <c r="G18" s="14"/>
      <c r="H18" s="163" t="str">
        <f t="shared" si="3"/>
        <v/>
      </c>
      <c r="I18" s="163" t="str">
        <f t="shared" si="4"/>
        <v/>
      </c>
      <c r="J18" s="163" t="str">
        <f t="shared" si="5"/>
        <v/>
      </c>
      <c r="K18" s="141" t="str">
        <f t="shared" si="6"/>
        <v/>
      </c>
      <c r="L18" s="141" t="str">
        <f t="shared" si="7"/>
        <v/>
      </c>
      <c r="M18" s="141" t="str">
        <f t="shared" si="8"/>
        <v/>
      </c>
      <c r="N18" s="15" t="e">
        <f t="shared" si="9"/>
        <v>#VALUE!</v>
      </c>
      <c r="O18" s="58" t="e">
        <f t="shared" si="10"/>
        <v>#VALUE!</v>
      </c>
      <c r="P18" s="58" t="e">
        <f t="shared" si="11"/>
        <v>#VALUE!</v>
      </c>
      <c r="Q18" s="58" t="e">
        <f t="shared" si="12"/>
        <v>#VALUE!</v>
      </c>
      <c r="R18" s="160" t="e">
        <f t="shared" si="13"/>
        <v>#VALUE!</v>
      </c>
      <c r="S18" s="161" t="e">
        <f t="shared" si="14"/>
        <v>#VALUE!</v>
      </c>
      <c r="T18" s="162" t="e">
        <f t="shared" si="15"/>
        <v>#VALUE!</v>
      </c>
    </row>
    <row r="19" spans="1:20" s="17" customFormat="1" x14ac:dyDescent="0.2">
      <c r="A19" s="153"/>
      <c r="B19" s="51"/>
      <c r="C19" s="50"/>
      <c r="D19" s="50"/>
      <c r="E19" s="50"/>
      <c r="F19" s="50"/>
      <c r="G19" s="14"/>
      <c r="H19" s="163" t="str">
        <f t="shared" si="3"/>
        <v/>
      </c>
      <c r="I19" s="163" t="str">
        <f t="shared" si="4"/>
        <v/>
      </c>
      <c r="J19" s="163" t="str">
        <f t="shared" si="5"/>
        <v/>
      </c>
      <c r="K19" s="141" t="str">
        <f t="shared" si="6"/>
        <v/>
      </c>
      <c r="L19" s="141" t="str">
        <f t="shared" si="7"/>
        <v/>
      </c>
      <c r="M19" s="141" t="str">
        <f t="shared" si="8"/>
        <v/>
      </c>
      <c r="N19" s="15" t="e">
        <f t="shared" si="9"/>
        <v>#VALUE!</v>
      </c>
      <c r="O19" s="58" t="e">
        <f t="shared" si="10"/>
        <v>#VALUE!</v>
      </c>
      <c r="P19" s="58" t="e">
        <f t="shared" si="11"/>
        <v>#VALUE!</v>
      </c>
      <c r="Q19" s="58" t="e">
        <f t="shared" si="12"/>
        <v>#VALUE!</v>
      </c>
      <c r="R19" s="160" t="e">
        <f t="shared" si="13"/>
        <v>#VALUE!</v>
      </c>
      <c r="S19" s="161" t="e">
        <f t="shared" si="14"/>
        <v>#VALUE!</v>
      </c>
      <c r="T19" s="162" t="e">
        <f t="shared" si="15"/>
        <v>#VALUE!</v>
      </c>
    </row>
    <row r="20" spans="1:20" s="17" customFormat="1" x14ac:dyDescent="0.2">
      <c r="A20" s="153"/>
      <c r="B20" s="51"/>
      <c r="C20" s="50"/>
      <c r="D20" s="50"/>
      <c r="E20" s="50"/>
      <c r="F20" s="50"/>
      <c r="G20" s="14"/>
      <c r="H20" s="163" t="str">
        <f t="shared" si="3"/>
        <v/>
      </c>
      <c r="I20" s="163" t="str">
        <f t="shared" si="4"/>
        <v/>
      </c>
      <c r="J20" s="163" t="str">
        <f t="shared" si="5"/>
        <v/>
      </c>
      <c r="K20" s="141" t="str">
        <f t="shared" si="6"/>
        <v/>
      </c>
      <c r="L20" s="141" t="str">
        <f t="shared" si="7"/>
        <v/>
      </c>
      <c r="M20" s="141" t="str">
        <f t="shared" si="8"/>
        <v/>
      </c>
      <c r="N20" s="15" t="e">
        <f t="shared" si="9"/>
        <v>#VALUE!</v>
      </c>
      <c r="O20" s="58" t="e">
        <f t="shared" si="10"/>
        <v>#VALUE!</v>
      </c>
      <c r="P20" s="58" t="e">
        <f t="shared" si="11"/>
        <v>#VALUE!</v>
      </c>
      <c r="Q20" s="58" t="e">
        <f t="shared" si="12"/>
        <v>#VALUE!</v>
      </c>
      <c r="R20" s="160" t="e">
        <f t="shared" si="13"/>
        <v>#VALUE!</v>
      </c>
      <c r="S20" s="161" t="e">
        <f t="shared" si="14"/>
        <v>#VALUE!</v>
      </c>
      <c r="T20" s="162" t="e">
        <f t="shared" si="15"/>
        <v>#VALUE!</v>
      </c>
    </row>
    <row r="21" spans="1:20" s="17" customFormat="1" x14ac:dyDescent="0.2">
      <c r="A21" s="153"/>
      <c r="B21" s="51"/>
      <c r="C21" s="50"/>
      <c r="D21" s="50"/>
      <c r="E21" s="50"/>
      <c r="F21" s="50"/>
      <c r="G21" s="14"/>
      <c r="H21" s="163" t="str">
        <f t="shared" si="3"/>
        <v/>
      </c>
      <c r="I21" s="163" t="str">
        <f t="shared" si="4"/>
        <v/>
      </c>
      <c r="J21" s="163" t="str">
        <f t="shared" si="5"/>
        <v/>
      </c>
      <c r="K21" s="141" t="str">
        <f t="shared" si="6"/>
        <v/>
      </c>
      <c r="L21" s="141" t="str">
        <f t="shared" si="7"/>
        <v/>
      </c>
      <c r="M21" s="141" t="str">
        <f t="shared" si="8"/>
        <v/>
      </c>
      <c r="N21" s="15" t="e">
        <f t="shared" si="9"/>
        <v>#VALUE!</v>
      </c>
      <c r="O21" s="58" t="e">
        <f t="shared" si="10"/>
        <v>#VALUE!</v>
      </c>
      <c r="P21" s="58" t="e">
        <f t="shared" si="11"/>
        <v>#VALUE!</v>
      </c>
      <c r="Q21" s="58" t="e">
        <f t="shared" si="12"/>
        <v>#VALUE!</v>
      </c>
      <c r="R21" s="160" t="e">
        <f t="shared" si="13"/>
        <v>#VALUE!</v>
      </c>
      <c r="S21" s="161" t="e">
        <f t="shared" si="14"/>
        <v>#VALUE!</v>
      </c>
      <c r="T21" s="162" t="e">
        <f t="shared" si="15"/>
        <v>#VALUE!</v>
      </c>
    </row>
    <row r="22" spans="1:20" s="17" customFormat="1" x14ac:dyDescent="0.2">
      <c r="A22" s="153"/>
      <c r="B22" s="51"/>
      <c r="C22" s="50"/>
      <c r="D22" s="50"/>
      <c r="E22" s="50"/>
      <c r="F22" s="50"/>
      <c r="G22" s="14"/>
      <c r="H22" s="163" t="str">
        <f t="shared" si="3"/>
        <v/>
      </c>
      <c r="I22" s="163" t="str">
        <f t="shared" si="4"/>
        <v/>
      </c>
      <c r="J22" s="163" t="str">
        <f t="shared" si="5"/>
        <v/>
      </c>
      <c r="K22" s="141" t="str">
        <f t="shared" si="6"/>
        <v/>
      </c>
      <c r="L22" s="141" t="str">
        <f t="shared" si="7"/>
        <v/>
      </c>
      <c r="M22" s="141" t="str">
        <f t="shared" si="8"/>
        <v/>
      </c>
      <c r="N22" s="15" t="e">
        <f t="shared" si="9"/>
        <v>#VALUE!</v>
      </c>
      <c r="O22" s="58" t="e">
        <f t="shared" si="10"/>
        <v>#VALUE!</v>
      </c>
      <c r="P22" s="58" t="e">
        <f t="shared" si="11"/>
        <v>#VALUE!</v>
      </c>
      <c r="Q22" s="58" t="e">
        <f t="shared" si="12"/>
        <v>#VALUE!</v>
      </c>
      <c r="R22" s="160" t="e">
        <f t="shared" si="13"/>
        <v>#VALUE!</v>
      </c>
      <c r="S22" s="161" t="e">
        <f t="shared" si="14"/>
        <v>#VALUE!</v>
      </c>
      <c r="T22" s="162" t="e">
        <f t="shared" si="15"/>
        <v>#VALUE!</v>
      </c>
    </row>
    <row r="23" spans="1:20" s="17" customFormat="1" x14ac:dyDescent="0.2">
      <c r="A23" s="153"/>
      <c r="B23" s="51"/>
      <c r="C23" s="50"/>
      <c r="D23" s="50"/>
      <c r="E23" s="50"/>
      <c r="F23" s="50"/>
      <c r="G23" s="14"/>
      <c r="H23" s="163" t="str">
        <f t="shared" si="3"/>
        <v/>
      </c>
      <c r="I23" s="163" t="str">
        <f t="shared" si="4"/>
        <v/>
      </c>
      <c r="J23" s="163" t="str">
        <f t="shared" si="5"/>
        <v/>
      </c>
      <c r="K23" s="141" t="str">
        <f t="shared" si="6"/>
        <v/>
      </c>
      <c r="L23" s="141" t="str">
        <f t="shared" si="7"/>
        <v/>
      </c>
      <c r="M23" s="141" t="str">
        <f t="shared" si="8"/>
        <v/>
      </c>
      <c r="N23" s="15" t="e">
        <f t="shared" si="9"/>
        <v>#VALUE!</v>
      </c>
      <c r="O23" s="58" t="e">
        <f t="shared" si="10"/>
        <v>#VALUE!</v>
      </c>
      <c r="P23" s="58" t="e">
        <f t="shared" si="11"/>
        <v>#VALUE!</v>
      </c>
      <c r="Q23" s="58" t="e">
        <f t="shared" si="12"/>
        <v>#VALUE!</v>
      </c>
      <c r="R23" s="160" t="e">
        <f t="shared" si="13"/>
        <v>#VALUE!</v>
      </c>
      <c r="S23" s="161" t="e">
        <f t="shared" si="14"/>
        <v>#VALUE!</v>
      </c>
      <c r="T23" s="162" t="e">
        <f t="shared" si="15"/>
        <v>#VALUE!</v>
      </c>
    </row>
    <row r="24" spans="1:20" s="17" customFormat="1" x14ac:dyDescent="0.2">
      <c r="A24" s="153"/>
      <c r="B24" s="51"/>
      <c r="C24" s="50"/>
      <c r="D24" s="50"/>
      <c r="E24" s="50"/>
      <c r="F24" s="50"/>
      <c r="G24" s="14"/>
      <c r="H24" s="163" t="str">
        <f t="shared" si="3"/>
        <v/>
      </c>
      <c r="I24" s="163" t="str">
        <f t="shared" si="4"/>
        <v/>
      </c>
      <c r="J24" s="163" t="str">
        <f t="shared" si="5"/>
        <v/>
      </c>
      <c r="K24" s="141" t="str">
        <f t="shared" si="6"/>
        <v/>
      </c>
      <c r="L24" s="141" t="str">
        <f t="shared" si="7"/>
        <v/>
      </c>
      <c r="M24" s="141" t="str">
        <f t="shared" si="8"/>
        <v/>
      </c>
      <c r="N24" s="15" t="e">
        <f t="shared" si="9"/>
        <v>#VALUE!</v>
      </c>
      <c r="O24" s="58" t="e">
        <f t="shared" si="10"/>
        <v>#VALUE!</v>
      </c>
      <c r="P24" s="58" t="e">
        <f t="shared" si="11"/>
        <v>#VALUE!</v>
      </c>
      <c r="Q24" s="58" t="e">
        <f t="shared" si="12"/>
        <v>#VALUE!</v>
      </c>
      <c r="R24" s="160" t="e">
        <f t="shared" si="13"/>
        <v>#VALUE!</v>
      </c>
      <c r="S24" s="161" t="e">
        <f t="shared" si="14"/>
        <v>#VALUE!</v>
      </c>
      <c r="T24" s="162" t="e">
        <f t="shared" si="15"/>
        <v>#VALUE!</v>
      </c>
    </row>
    <row r="25" spans="1:20" s="17" customFormat="1" x14ac:dyDescent="0.2">
      <c r="A25" s="153"/>
      <c r="B25" s="51"/>
      <c r="C25" s="50"/>
      <c r="D25" s="50"/>
      <c r="E25" s="50"/>
      <c r="F25" s="50"/>
      <c r="G25" s="14"/>
      <c r="H25" s="163" t="str">
        <f t="shared" si="3"/>
        <v/>
      </c>
      <c r="I25" s="163" t="str">
        <f t="shared" si="4"/>
        <v/>
      </c>
      <c r="J25" s="163" t="str">
        <f t="shared" si="5"/>
        <v/>
      </c>
      <c r="K25" s="141" t="str">
        <f t="shared" si="6"/>
        <v/>
      </c>
      <c r="L25" s="141" t="str">
        <f t="shared" si="7"/>
        <v/>
      </c>
      <c r="M25" s="141" t="str">
        <f t="shared" si="8"/>
        <v/>
      </c>
      <c r="N25" s="15" t="e">
        <f t="shared" si="9"/>
        <v>#VALUE!</v>
      </c>
      <c r="O25" s="58" t="e">
        <f t="shared" si="10"/>
        <v>#VALUE!</v>
      </c>
      <c r="P25" s="58" t="e">
        <f t="shared" si="11"/>
        <v>#VALUE!</v>
      </c>
      <c r="Q25" s="58" t="e">
        <f t="shared" si="12"/>
        <v>#VALUE!</v>
      </c>
      <c r="R25" s="160" t="e">
        <f t="shared" si="13"/>
        <v>#VALUE!</v>
      </c>
      <c r="S25" s="161" t="e">
        <f t="shared" si="14"/>
        <v>#VALUE!</v>
      </c>
      <c r="T25" s="162" t="e">
        <f t="shared" si="15"/>
        <v>#VALUE!</v>
      </c>
    </row>
    <row r="26" spans="1:20" s="17" customFormat="1" x14ac:dyDescent="0.2">
      <c r="A26" s="154"/>
      <c r="B26" s="51"/>
      <c r="C26" s="50"/>
      <c r="D26" s="50"/>
      <c r="E26" s="50"/>
      <c r="F26" s="50"/>
      <c r="G26" s="14"/>
      <c r="H26" s="163" t="str">
        <f t="shared" si="3"/>
        <v/>
      </c>
      <c r="I26" s="163" t="str">
        <f t="shared" si="4"/>
        <v/>
      </c>
      <c r="J26" s="163" t="str">
        <f t="shared" si="5"/>
        <v/>
      </c>
      <c r="K26" s="141" t="str">
        <f t="shared" si="6"/>
        <v/>
      </c>
      <c r="L26" s="141" t="str">
        <f t="shared" si="7"/>
        <v/>
      </c>
      <c r="M26" s="141" t="str">
        <f t="shared" si="8"/>
        <v/>
      </c>
      <c r="N26" s="15" t="e">
        <f t="shared" si="9"/>
        <v>#VALUE!</v>
      </c>
      <c r="O26" s="58" t="e">
        <f t="shared" si="10"/>
        <v>#VALUE!</v>
      </c>
      <c r="P26" s="58" t="e">
        <f t="shared" si="11"/>
        <v>#VALUE!</v>
      </c>
      <c r="Q26" s="58" t="e">
        <f t="shared" si="12"/>
        <v>#VALUE!</v>
      </c>
      <c r="R26" s="160" t="e">
        <f t="shared" si="13"/>
        <v>#VALUE!</v>
      </c>
      <c r="S26" s="161" t="e">
        <f t="shared" si="14"/>
        <v>#VALUE!</v>
      </c>
      <c r="T26" s="162" t="e">
        <f t="shared" si="15"/>
        <v>#VALUE!</v>
      </c>
    </row>
    <row r="27" spans="1:20" s="17" customFormat="1" x14ac:dyDescent="0.2">
      <c r="A27" s="154"/>
      <c r="B27" s="51"/>
      <c r="C27" s="50"/>
      <c r="D27" s="50"/>
      <c r="E27" s="50"/>
      <c r="F27" s="50"/>
      <c r="G27" s="14"/>
      <c r="H27" s="163" t="str">
        <f t="shared" si="3"/>
        <v/>
      </c>
      <c r="I27" s="163" t="str">
        <f t="shared" si="4"/>
        <v/>
      </c>
      <c r="J27" s="163" t="str">
        <f t="shared" si="5"/>
        <v/>
      </c>
      <c r="K27" s="141" t="str">
        <f t="shared" si="6"/>
        <v/>
      </c>
      <c r="L27" s="141" t="str">
        <f t="shared" si="7"/>
        <v/>
      </c>
      <c r="M27" s="141" t="str">
        <f t="shared" si="8"/>
        <v/>
      </c>
      <c r="N27" s="15" t="e">
        <f t="shared" si="9"/>
        <v>#VALUE!</v>
      </c>
      <c r="O27" s="58" t="e">
        <f t="shared" si="10"/>
        <v>#VALUE!</v>
      </c>
      <c r="P27" s="58" t="e">
        <f t="shared" si="11"/>
        <v>#VALUE!</v>
      </c>
      <c r="Q27" s="58" t="e">
        <f t="shared" si="12"/>
        <v>#VALUE!</v>
      </c>
      <c r="R27" s="160" t="e">
        <f t="shared" si="13"/>
        <v>#VALUE!</v>
      </c>
      <c r="S27" s="161" t="e">
        <f t="shared" si="14"/>
        <v>#VALUE!</v>
      </c>
      <c r="T27" s="162" t="e">
        <f t="shared" si="15"/>
        <v>#VALUE!</v>
      </c>
    </row>
    <row r="28" spans="1:20" s="17" customFormat="1" x14ac:dyDescent="0.2">
      <c r="A28" s="154"/>
      <c r="B28" s="51"/>
      <c r="C28" s="50"/>
      <c r="D28" s="50"/>
      <c r="E28" s="50"/>
      <c r="F28" s="50"/>
      <c r="G28" s="14"/>
      <c r="H28" s="163" t="str">
        <f t="shared" si="3"/>
        <v/>
      </c>
      <c r="I28" s="163" t="str">
        <f t="shared" si="4"/>
        <v/>
      </c>
      <c r="J28" s="163" t="str">
        <f t="shared" si="5"/>
        <v/>
      </c>
      <c r="K28" s="141" t="str">
        <f t="shared" si="6"/>
        <v/>
      </c>
      <c r="L28" s="141" t="str">
        <f t="shared" si="7"/>
        <v/>
      </c>
      <c r="M28" s="141" t="str">
        <f t="shared" si="8"/>
        <v/>
      </c>
      <c r="N28" s="15" t="e">
        <f t="shared" si="9"/>
        <v>#VALUE!</v>
      </c>
      <c r="O28" s="58" t="e">
        <f t="shared" si="10"/>
        <v>#VALUE!</v>
      </c>
      <c r="P28" s="58" t="e">
        <f t="shared" si="11"/>
        <v>#VALUE!</v>
      </c>
      <c r="Q28" s="58" t="e">
        <f t="shared" si="12"/>
        <v>#VALUE!</v>
      </c>
      <c r="R28" s="160" t="e">
        <f t="shared" si="13"/>
        <v>#VALUE!</v>
      </c>
      <c r="S28" s="161" t="e">
        <f t="shared" si="14"/>
        <v>#VALUE!</v>
      </c>
      <c r="T28" s="162" t="e">
        <f t="shared" si="15"/>
        <v>#VALUE!</v>
      </c>
    </row>
    <row r="29" spans="1:20" s="17" customFormat="1" x14ac:dyDescent="0.2">
      <c r="A29" s="154"/>
      <c r="B29" s="51"/>
      <c r="C29" s="50"/>
      <c r="D29" s="50"/>
      <c r="E29" s="50"/>
      <c r="F29" s="50"/>
      <c r="G29" s="14"/>
      <c r="H29" s="163" t="str">
        <f t="shared" si="3"/>
        <v/>
      </c>
      <c r="I29" s="163" t="str">
        <f t="shared" si="4"/>
        <v/>
      </c>
      <c r="J29" s="163" t="str">
        <f t="shared" si="5"/>
        <v/>
      </c>
      <c r="K29" s="141" t="str">
        <f t="shared" si="6"/>
        <v/>
      </c>
      <c r="L29" s="141" t="str">
        <f t="shared" si="7"/>
        <v/>
      </c>
      <c r="M29" s="141" t="str">
        <f t="shared" si="8"/>
        <v/>
      </c>
      <c r="N29" s="15" t="e">
        <f t="shared" si="9"/>
        <v>#VALUE!</v>
      </c>
      <c r="O29" s="58" t="e">
        <f t="shared" si="10"/>
        <v>#VALUE!</v>
      </c>
      <c r="P29" s="58" t="e">
        <f t="shared" si="11"/>
        <v>#VALUE!</v>
      </c>
      <c r="Q29" s="58" t="e">
        <f t="shared" si="12"/>
        <v>#VALUE!</v>
      </c>
      <c r="R29" s="160" t="e">
        <f t="shared" si="13"/>
        <v>#VALUE!</v>
      </c>
      <c r="S29" s="161" t="e">
        <f t="shared" si="14"/>
        <v>#VALUE!</v>
      </c>
      <c r="T29" s="162" t="e">
        <f t="shared" si="15"/>
        <v>#VALUE!</v>
      </c>
    </row>
    <row r="30" spans="1:20" s="17" customFormat="1" x14ac:dyDescent="0.2">
      <c r="A30" s="154"/>
      <c r="B30" s="51"/>
      <c r="C30" s="50"/>
      <c r="D30" s="50"/>
      <c r="E30" s="50"/>
      <c r="F30" s="50"/>
      <c r="G30" s="14"/>
      <c r="H30" s="163" t="str">
        <f t="shared" si="3"/>
        <v/>
      </c>
      <c r="I30" s="163" t="str">
        <f t="shared" si="4"/>
        <v/>
      </c>
      <c r="J30" s="163" t="str">
        <f t="shared" si="5"/>
        <v/>
      </c>
      <c r="K30" s="141" t="str">
        <f t="shared" si="6"/>
        <v/>
      </c>
      <c r="L30" s="141" t="str">
        <f t="shared" si="7"/>
        <v/>
      </c>
      <c r="M30" s="141" t="str">
        <f t="shared" si="8"/>
        <v/>
      </c>
      <c r="N30" s="15" t="e">
        <f t="shared" si="9"/>
        <v>#VALUE!</v>
      </c>
      <c r="O30" s="58" t="e">
        <f t="shared" si="10"/>
        <v>#VALUE!</v>
      </c>
      <c r="P30" s="58" t="e">
        <f t="shared" si="11"/>
        <v>#VALUE!</v>
      </c>
      <c r="Q30" s="58" t="e">
        <f t="shared" si="12"/>
        <v>#VALUE!</v>
      </c>
      <c r="R30" s="160" t="e">
        <f t="shared" si="13"/>
        <v>#VALUE!</v>
      </c>
      <c r="S30" s="161" t="e">
        <f t="shared" si="14"/>
        <v>#VALUE!</v>
      </c>
      <c r="T30" s="162" t="e">
        <f t="shared" si="15"/>
        <v>#VALUE!</v>
      </c>
    </row>
    <row r="31" spans="1:20" s="17" customFormat="1" x14ac:dyDescent="0.2">
      <c r="A31" s="154"/>
      <c r="B31" s="51"/>
      <c r="C31" s="50"/>
      <c r="D31" s="50"/>
      <c r="E31" s="50"/>
      <c r="F31" s="50"/>
      <c r="G31" s="14"/>
      <c r="H31" s="163" t="str">
        <f t="shared" si="3"/>
        <v/>
      </c>
      <c r="I31" s="163" t="str">
        <f t="shared" si="4"/>
        <v/>
      </c>
      <c r="J31" s="163" t="str">
        <f t="shared" si="5"/>
        <v/>
      </c>
      <c r="K31" s="141" t="str">
        <f t="shared" si="6"/>
        <v/>
      </c>
      <c r="L31" s="141" t="str">
        <f t="shared" si="7"/>
        <v/>
      </c>
      <c r="M31" s="141" t="str">
        <f t="shared" si="8"/>
        <v/>
      </c>
      <c r="N31" s="15" t="e">
        <f t="shared" si="9"/>
        <v>#VALUE!</v>
      </c>
      <c r="O31" s="58" t="e">
        <f t="shared" si="10"/>
        <v>#VALUE!</v>
      </c>
      <c r="P31" s="58" t="e">
        <f t="shared" si="11"/>
        <v>#VALUE!</v>
      </c>
      <c r="Q31" s="58" t="e">
        <f t="shared" si="12"/>
        <v>#VALUE!</v>
      </c>
      <c r="R31" s="160" t="e">
        <f t="shared" si="13"/>
        <v>#VALUE!</v>
      </c>
      <c r="S31" s="161" t="e">
        <f t="shared" si="14"/>
        <v>#VALUE!</v>
      </c>
      <c r="T31" s="162" t="e">
        <f t="shared" si="15"/>
        <v>#VALUE!</v>
      </c>
    </row>
    <row r="32" spans="1:20" s="17" customFormat="1" x14ac:dyDescent="0.2">
      <c r="A32" s="154"/>
      <c r="B32" s="51"/>
      <c r="C32" s="50"/>
      <c r="D32" s="50"/>
      <c r="E32" s="50"/>
      <c r="F32" s="50"/>
      <c r="G32" s="14"/>
      <c r="H32" s="163" t="str">
        <f t="shared" si="3"/>
        <v/>
      </c>
      <c r="I32" s="163" t="str">
        <f t="shared" si="4"/>
        <v/>
      </c>
      <c r="J32" s="163" t="str">
        <f t="shared" si="5"/>
        <v/>
      </c>
      <c r="K32" s="141" t="str">
        <f t="shared" si="6"/>
        <v/>
      </c>
      <c r="L32" s="141" t="str">
        <f t="shared" si="7"/>
        <v/>
      </c>
      <c r="M32" s="141" t="str">
        <f t="shared" si="8"/>
        <v/>
      </c>
      <c r="N32" s="15" t="e">
        <f t="shared" si="9"/>
        <v>#VALUE!</v>
      </c>
      <c r="O32" s="58" t="e">
        <f t="shared" si="10"/>
        <v>#VALUE!</v>
      </c>
      <c r="P32" s="58" t="e">
        <f t="shared" si="11"/>
        <v>#VALUE!</v>
      </c>
      <c r="Q32" s="58" t="e">
        <f t="shared" si="12"/>
        <v>#VALUE!</v>
      </c>
      <c r="R32" s="160" t="e">
        <f t="shared" si="13"/>
        <v>#VALUE!</v>
      </c>
      <c r="S32" s="161" t="e">
        <f t="shared" si="14"/>
        <v>#VALUE!</v>
      </c>
      <c r="T32" s="162" t="e">
        <f t="shared" si="15"/>
        <v>#VALUE!</v>
      </c>
    </row>
    <row r="33" spans="1:20" s="17" customFormat="1" x14ac:dyDescent="0.2">
      <c r="A33" s="154"/>
      <c r="B33" s="51"/>
      <c r="C33" s="50"/>
      <c r="D33" s="50"/>
      <c r="E33" s="50"/>
      <c r="F33" s="50"/>
      <c r="G33" s="14"/>
      <c r="H33" s="163" t="str">
        <f t="shared" si="3"/>
        <v/>
      </c>
      <c r="I33" s="163" t="str">
        <f t="shared" si="4"/>
        <v/>
      </c>
      <c r="J33" s="163" t="str">
        <f t="shared" si="5"/>
        <v/>
      </c>
      <c r="K33" s="141" t="str">
        <f t="shared" si="6"/>
        <v/>
      </c>
      <c r="L33" s="141" t="str">
        <f t="shared" si="7"/>
        <v/>
      </c>
      <c r="M33" s="141" t="str">
        <f t="shared" si="8"/>
        <v/>
      </c>
      <c r="N33" s="15" t="e">
        <f t="shared" si="9"/>
        <v>#VALUE!</v>
      </c>
      <c r="O33" s="58" t="e">
        <f t="shared" si="10"/>
        <v>#VALUE!</v>
      </c>
      <c r="P33" s="58" t="e">
        <f t="shared" si="11"/>
        <v>#VALUE!</v>
      </c>
      <c r="Q33" s="58" t="e">
        <f t="shared" si="12"/>
        <v>#VALUE!</v>
      </c>
      <c r="R33" s="160" t="e">
        <f t="shared" si="13"/>
        <v>#VALUE!</v>
      </c>
      <c r="S33" s="161" t="e">
        <f t="shared" si="14"/>
        <v>#VALUE!</v>
      </c>
      <c r="T33" s="162" t="e">
        <f t="shared" si="15"/>
        <v>#VALUE!</v>
      </c>
    </row>
    <row r="34" spans="1:20" s="17" customFormat="1" x14ac:dyDescent="0.2">
      <c r="A34" s="154"/>
      <c r="B34" s="51"/>
      <c r="C34" s="50"/>
      <c r="D34" s="50"/>
      <c r="E34" s="50"/>
      <c r="F34" s="50"/>
      <c r="G34" s="14"/>
      <c r="H34" s="163" t="str">
        <f t="shared" si="3"/>
        <v/>
      </c>
      <c r="I34" s="163" t="str">
        <f t="shared" si="4"/>
        <v/>
      </c>
      <c r="J34" s="163" t="str">
        <f t="shared" si="5"/>
        <v/>
      </c>
      <c r="K34" s="141" t="str">
        <f t="shared" si="6"/>
        <v/>
      </c>
      <c r="L34" s="141" t="str">
        <f t="shared" si="7"/>
        <v/>
      </c>
      <c r="M34" s="141" t="str">
        <f t="shared" si="8"/>
        <v/>
      </c>
      <c r="N34" s="15" t="e">
        <f t="shared" si="9"/>
        <v>#VALUE!</v>
      </c>
      <c r="O34" s="58" t="e">
        <f t="shared" si="10"/>
        <v>#VALUE!</v>
      </c>
      <c r="P34" s="58" t="e">
        <f t="shared" si="11"/>
        <v>#VALUE!</v>
      </c>
      <c r="Q34" s="58" t="e">
        <f t="shared" si="12"/>
        <v>#VALUE!</v>
      </c>
      <c r="R34" s="160" t="e">
        <f t="shared" si="13"/>
        <v>#VALUE!</v>
      </c>
      <c r="S34" s="161" t="e">
        <f t="shared" si="14"/>
        <v>#VALUE!</v>
      </c>
      <c r="T34" s="162" t="e">
        <f t="shared" si="15"/>
        <v>#VALUE!</v>
      </c>
    </row>
    <row r="35" spans="1:20" s="17" customFormat="1" x14ac:dyDescent="0.2">
      <c r="A35" s="154"/>
      <c r="B35" s="51"/>
      <c r="C35" s="50"/>
      <c r="D35" s="50"/>
      <c r="E35" s="50"/>
      <c r="F35" s="50"/>
      <c r="G35" s="14"/>
      <c r="H35" s="163" t="str">
        <f t="shared" si="3"/>
        <v/>
      </c>
      <c r="I35" s="163" t="str">
        <f t="shared" si="4"/>
        <v/>
      </c>
      <c r="J35" s="163" t="str">
        <f t="shared" si="5"/>
        <v/>
      </c>
      <c r="K35" s="141" t="str">
        <f t="shared" si="6"/>
        <v/>
      </c>
      <c r="L35" s="141" t="str">
        <f t="shared" si="7"/>
        <v/>
      </c>
      <c r="M35" s="141" t="str">
        <f t="shared" si="8"/>
        <v/>
      </c>
      <c r="N35" s="15" t="e">
        <f t="shared" si="9"/>
        <v>#VALUE!</v>
      </c>
      <c r="O35" s="58" t="e">
        <f t="shared" si="10"/>
        <v>#VALUE!</v>
      </c>
      <c r="P35" s="58" t="e">
        <f t="shared" si="11"/>
        <v>#VALUE!</v>
      </c>
      <c r="Q35" s="58" t="e">
        <f t="shared" si="12"/>
        <v>#VALUE!</v>
      </c>
      <c r="R35" s="160" t="e">
        <f t="shared" si="13"/>
        <v>#VALUE!</v>
      </c>
      <c r="S35" s="161" t="e">
        <f t="shared" si="14"/>
        <v>#VALUE!</v>
      </c>
      <c r="T35" s="162" t="e">
        <f t="shared" si="15"/>
        <v>#VALUE!</v>
      </c>
    </row>
    <row r="36" spans="1:20" s="17" customFormat="1" x14ac:dyDescent="0.2">
      <c r="A36" s="154"/>
      <c r="B36" s="51"/>
      <c r="C36" s="50"/>
      <c r="D36" s="50"/>
      <c r="E36" s="50"/>
      <c r="F36" s="50"/>
      <c r="G36" s="14"/>
      <c r="H36" s="163" t="str">
        <f t="shared" si="3"/>
        <v/>
      </c>
      <c r="I36" s="163" t="str">
        <f t="shared" si="4"/>
        <v/>
      </c>
      <c r="J36" s="163" t="str">
        <f t="shared" si="5"/>
        <v/>
      </c>
      <c r="K36" s="141" t="str">
        <f t="shared" si="6"/>
        <v/>
      </c>
      <c r="L36" s="141" t="str">
        <f t="shared" si="7"/>
        <v/>
      </c>
      <c r="M36" s="141" t="str">
        <f t="shared" si="8"/>
        <v/>
      </c>
      <c r="N36" s="15" t="e">
        <f t="shared" si="9"/>
        <v>#VALUE!</v>
      </c>
      <c r="O36" s="58" t="e">
        <f t="shared" si="10"/>
        <v>#VALUE!</v>
      </c>
      <c r="P36" s="58" t="e">
        <f t="shared" si="11"/>
        <v>#VALUE!</v>
      </c>
      <c r="Q36" s="58" t="e">
        <f t="shared" si="12"/>
        <v>#VALUE!</v>
      </c>
      <c r="R36" s="160" t="e">
        <f t="shared" si="13"/>
        <v>#VALUE!</v>
      </c>
      <c r="S36" s="161" t="e">
        <f t="shared" si="14"/>
        <v>#VALUE!</v>
      </c>
      <c r="T36" s="162" t="e">
        <f t="shared" si="15"/>
        <v>#VALUE!</v>
      </c>
    </row>
    <row r="37" spans="1:20" s="17" customFormat="1" x14ac:dyDescent="0.2">
      <c r="A37" s="154"/>
      <c r="B37" s="51"/>
      <c r="C37" s="50"/>
      <c r="D37" s="50"/>
      <c r="E37" s="50"/>
      <c r="F37" s="50"/>
      <c r="G37" s="14"/>
      <c r="H37" s="163" t="str">
        <f t="shared" si="3"/>
        <v/>
      </c>
      <c r="I37" s="163" t="str">
        <f t="shared" si="4"/>
        <v/>
      </c>
      <c r="J37" s="163" t="str">
        <f t="shared" si="5"/>
        <v/>
      </c>
      <c r="K37" s="141" t="str">
        <f t="shared" si="6"/>
        <v/>
      </c>
      <c r="L37" s="141" t="str">
        <f t="shared" si="7"/>
        <v/>
      </c>
      <c r="M37" s="141" t="str">
        <f t="shared" si="8"/>
        <v/>
      </c>
      <c r="N37" s="15" t="e">
        <f t="shared" si="9"/>
        <v>#VALUE!</v>
      </c>
      <c r="O37" s="58" t="e">
        <f t="shared" si="10"/>
        <v>#VALUE!</v>
      </c>
      <c r="P37" s="58" t="e">
        <f t="shared" si="11"/>
        <v>#VALUE!</v>
      </c>
      <c r="Q37" s="58" t="e">
        <f t="shared" si="12"/>
        <v>#VALUE!</v>
      </c>
      <c r="R37" s="160" t="e">
        <f t="shared" si="13"/>
        <v>#VALUE!</v>
      </c>
      <c r="S37" s="161" t="e">
        <f t="shared" si="14"/>
        <v>#VALUE!</v>
      </c>
      <c r="T37" s="162" t="e">
        <f t="shared" si="15"/>
        <v>#VALUE!</v>
      </c>
    </row>
    <row r="38" spans="1:20" s="17" customFormat="1" x14ac:dyDescent="0.2">
      <c r="A38" s="154"/>
      <c r="B38" s="51"/>
      <c r="C38" s="50"/>
      <c r="D38" s="50"/>
      <c r="E38" s="50"/>
      <c r="F38" s="50"/>
      <c r="G38" s="14"/>
      <c r="H38" s="163" t="str">
        <f t="shared" si="3"/>
        <v/>
      </c>
      <c r="I38" s="163" t="str">
        <f t="shared" si="4"/>
        <v/>
      </c>
      <c r="J38" s="163" t="str">
        <f t="shared" si="5"/>
        <v/>
      </c>
      <c r="K38" s="141" t="str">
        <f t="shared" si="6"/>
        <v/>
      </c>
      <c r="L38" s="141" t="str">
        <f t="shared" si="7"/>
        <v/>
      </c>
      <c r="M38" s="141" t="str">
        <f t="shared" si="8"/>
        <v/>
      </c>
      <c r="N38" s="15" t="e">
        <f t="shared" si="9"/>
        <v>#VALUE!</v>
      </c>
      <c r="O38" s="58" t="e">
        <f t="shared" si="10"/>
        <v>#VALUE!</v>
      </c>
      <c r="P38" s="58" t="e">
        <f t="shared" si="11"/>
        <v>#VALUE!</v>
      </c>
      <c r="Q38" s="58" t="e">
        <f t="shared" si="12"/>
        <v>#VALUE!</v>
      </c>
      <c r="R38" s="160" t="e">
        <f t="shared" si="13"/>
        <v>#VALUE!</v>
      </c>
      <c r="S38" s="161" t="e">
        <f t="shared" si="14"/>
        <v>#VALUE!</v>
      </c>
      <c r="T38" s="162" t="e">
        <f t="shared" si="15"/>
        <v>#VALUE!</v>
      </c>
    </row>
    <row r="39" spans="1:20" s="17" customFormat="1" x14ac:dyDescent="0.2">
      <c r="A39" s="154"/>
      <c r="B39" s="51"/>
      <c r="C39" s="50"/>
      <c r="D39" s="50"/>
      <c r="E39" s="50"/>
      <c r="F39" s="50"/>
      <c r="G39" s="14"/>
      <c r="H39" s="163" t="str">
        <f t="shared" si="3"/>
        <v/>
      </c>
      <c r="I39" s="163" t="str">
        <f t="shared" si="4"/>
        <v/>
      </c>
      <c r="J39" s="163" t="str">
        <f t="shared" si="5"/>
        <v/>
      </c>
      <c r="K39" s="141" t="str">
        <f t="shared" si="6"/>
        <v/>
      </c>
      <c r="L39" s="141" t="str">
        <f t="shared" si="7"/>
        <v/>
      </c>
      <c r="M39" s="141" t="str">
        <f t="shared" si="8"/>
        <v/>
      </c>
      <c r="N39" s="15" t="e">
        <f t="shared" si="9"/>
        <v>#VALUE!</v>
      </c>
      <c r="O39" s="58" t="e">
        <f t="shared" si="10"/>
        <v>#VALUE!</v>
      </c>
      <c r="P39" s="58" t="e">
        <f t="shared" si="11"/>
        <v>#VALUE!</v>
      </c>
      <c r="Q39" s="58" t="e">
        <f t="shared" si="12"/>
        <v>#VALUE!</v>
      </c>
      <c r="R39" s="160" t="e">
        <f t="shared" si="13"/>
        <v>#VALUE!</v>
      </c>
      <c r="S39" s="161" t="e">
        <f t="shared" si="14"/>
        <v>#VALUE!</v>
      </c>
      <c r="T39" s="162" t="e">
        <f t="shared" si="15"/>
        <v>#VALUE!</v>
      </c>
    </row>
    <row r="40" spans="1:20" s="17" customFormat="1" x14ac:dyDescent="0.2">
      <c r="A40" s="154"/>
      <c r="B40" s="51"/>
      <c r="C40" s="50"/>
      <c r="D40" s="50"/>
      <c r="E40" s="50"/>
      <c r="F40" s="50"/>
      <c r="G40" s="14"/>
      <c r="H40" s="163" t="str">
        <f t="shared" si="3"/>
        <v/>
      </c>
      <c r="I40" s="163" t="str">
        <f t="shared" si="4"/>
        <v/>
      </c>
      <c r="J40" s="163" t="str">
        <f t="shared" si="5"/>
        <v/>
      </c>
      <c r="K40" s="141" t="str">
        <f t="shared" si="6"/>
        <v/>
      </c>
      <c r="L40" s="141" t="str">
        <f t="shared" si="7"/>
        <v/>
      </c>
      <c r="M40" s="141" t="str">
        <f t="shared" si="8"/>
        <v/>
      </c>
      <c r="N40" s="15" t="e">
        <f t="shared" si="9"/>
        <v>#VALUE!</v>
      </c>
      <c r="O40" s="58" t="e">
        <f t="shared" si="10"/>
        <v>#VALUE!</v>
      </c>
      <c r="P40" s="58" t="e">
        <f t="shared" si="11"/>
        <v>#VALUE!</v>
      </c>
      <c r="Q40" s="58" t="e">
        <f t="shared" si="12"/>
        <v>#VALUE!</v>
      </c>
      <c r="R40" s="160" t="e">
        <f t="shared" si="13"/>
        <v>#VALUE!</v>
      </c>
      <c r="S40" s="161" t="e">
        <f t="shared" si="14"/>
        <v>#VALUE!</v>
      </c>
      <c r="T40" s="162" t="e">
        <f t="shared" si="15"/>
        <v>#VALUE!</v>
      </c>
    </row>
    <row r="41" spans="1:20" s="17" customFormat="1" x14ac:dyDescent="0.2">
      <c r="A41" s="154"/>
      <c r="B41" s="51"/>
      <c r="C41" s="50"/>
      <c r="D41" s="50"/>
      <c r="E41" s="50"/>
      <c r="F41" s="50"/>
      <c r="G41" s="14"/>
      <c r="H41" s="163" t="str">
        <f t="shared" si="3"/>
        <v/>
      </c>
      <c r="I41" s="163" t="str">
        <f t="shared" si="4"/>
        <v/>
      </c>
      <c r="J41" s="163" t="str">
        <f t="shared" si="5"/>
        <v/>
      </c>
      <c r="K41" s="141" t="str">
        <f t="shared" si="6"/>
        <v/>
      </c>
      <c r="L41" s="141" t="str">
        <f t="shared" si="7"/>
        <v/>
      </c>
      <c r="M41" s="141" t="str">
        <f t="shared" si="8"/>
        <v/>
      </c>
      <c r="N41" s="15" t="e">
        <f t="shared" si="9"/>
        <v>#VALUE!</v>
      </c>
      <c r="O41" s="58" t="e">
        <f t="shared" si="10"/>
        <v>#VALUE!</v>
      </c>
      <c r="P41" s="58" t="e">
        <f t="shared" si="11"/>
        <v>#VALUE!</v>
      </c>
      <c r="Q41" s="58" t="e">
        <f t="shared" si="12"/>
        <v>#VALUE!</v>
      </c>
      <c r="R41" s="160" t="e">
        <f t="shared" si="13"/>
        <v>#VALUE!</v>
      </c>
      <c r="S41" s="161" t="e">
        <f t="shared" si="14"/>
        <v>#VALUE!</v>
      </c>
      <c r="T41" s="162" t="e">
        <f t="shared" si="15"/>
        <v>#VALUE!</v>
      </c>
    </row>
    <row r="42" spans="1:20" s="17" customFormat="1" x14ac:dyDescent="0.2">
      <c r="A42" s="154"/>
      <c r="B42" s="51"/>
      <c r="C42" s="50"/>
      <c r="D42" s="50"/>
      <c r="E42" s="50"/>
      <c r="F42" s="50"/>
      <c r="G42" s="14"/>
      <c r="H42" s="163" t="str">
        <f t="shared" si="3"/>
        <v/>
      </c>
      <c r="I42" s="163" t="str">
        <f t="shared" si="4"/>
        <v/>
      </c>
      <c r="J42" s="163" t="str">
        <f t="shared" si="5"/>
        <v/>
      </c>
      <c r="K42" s="141" t="str">
        <f t="shared" si="6"/>
        <v/>
      </c>
      <c r="L42" s="141" t="str">
        <f t="shared" si="7"/>
        <v/>
      </c>
      <c r="M42" s="141" t="str">
        <f t="shared" si="8"/>
        <v/>
      </c>
      <c r="N42" s="15" t="e">
        <f t="shared" si="9"/>
        <v>#VALUE!</v>
      </c>
      <c r="O42" s="58" t="e">
        <f t="shared" si="10"/>
        <v>#VALUE!</v>
      </c>
      <c r="P42" s="58" t="e">
        <f t="shared" si="11"/>
        <v>#VALUE!</v>
      </c>
      <c r="Q42" s="58" t="e">
        <f t="shared" si="12"/>
        <v>#VALUE!</v>
      </c>
      <c r="R42" s="160" t="e">
        <f t="shared" si="13"/>
        <v>#VALUE!</v>
      </c>
      <c r="S42" s="161" t="e">
        <f t="shared" si="14"/>
        <v>#VALUE!</v>
      </c>
      <c r="T42" s="162" t="e">
        <f t="shared" si="15"/>
        <v>#VALUE!</v>
      </c>
    </row>
    <row r="43" spans="1:20" s="17" customFormat="1" x14ac:dyDescent="0.2">
      <c r="A43" s="154"/>
      <c r="B43" s="51"/>
      <c r="C43" s="50"/>
      <c r="D43" s="50"/>
      <c r="E43" s="50"/>
      <c r="F43" s="50"/>
      <c r="G43" s="14"/>
      <c r="H43" s="163" t="str">
        <f t="shared" si="3"/>
        <v/>
      </c>
      <c r="I43" s="163" t="str">
        <f t="shared" si="4"/>
        <v/>
      </c>
      <c r="J43" s="163" t="str">
        <f t="shared" si="5"/>
        <v/>
      </c>
      <c r="K43" s="141" t="str">
        <f t="shared" si="6"/>
        <v/>
      </c>
      <c r="L43" s="141" t="str">
        <f t="shared" si="7"/>
        <v/>
      </c>
      <c r="M43" s="141" t="str">
        <f t="shared" si="8"/>
        <v/>
      </c>
      <c r="N43" s="15" t="e">
        <f t="shared" si="9"/>
        <v>#VALUE!</v>
      </c>
      <c r="O43" s="58" t="e">
        <f t="shared" si="10"/>
        <v>#VALUE!</v>
      </c>
      <c r="P43" s="58" t="e">
        <f t="shared" si="11"/>
        <v>#VALUE!</v>
      </c>
      <c r="Q43" s="58" t="e">
        <f t="shared" si="12"/>
        <v>#VALUE!</v>
      </c>
      <c r="R43" s="160" t="e">
        <f t="shared" si="13"/>
        <v>#VALUE!</v>
      </c>
      <c r="S43" s="161" t="e">
        <f t="shared" si="14"/>
        <v>#VALUE!</v>
      </c>
      <c r="T43" s="162" t="e">
        <f t="shared" si="15"/>
        <v>#VALUE!</v>
      </c>
    </row>
    <row r="44" spans="1:20" s="17" customFormat="1" x14ac:dyDescent="0.2">
      <c r="A44" s="154"/>
      <c r="B44" s="51"/>
      <c r="C44" s="50"/>
      <c r="D44" s="50"/>
      <c r="E44" s="50"/>
      <c r="F44" s="50"/>
      <c r="G44" s="14"/>
      <c r="H44" s="163" t="str">
        <f t="shared" si="3"/>
        <v/>
      </c>
      <c r="I44" s="163" t="str">
        <f t="shared" si="4"/>
        <v/>
      </c>
      <c r="J44" s="163" t="str">
        <f t="shared" si="5"/>
        <v/>
      </c>
      <c r="K44" s="141" t="str">
        <f t="shared" si="6"/>
        <v/>
      </c>
      <c r="L44" s="141" t="str">
        <f t="shared" si="7"/>
        <v/>
      </c>
      <c r="M44" s="141" t="str">
        <f t="shared" si="8"/>
        <v/>
      </c>
      <c r="N44" s="15" t="e">
        <f t="shared" si="9"/>
        <v>#VALUE!</v>
      </c>
      <c r="O44" s="58" t="e">
        <f t="shared" si="10"/>
        <v>#VALUE!</v>
      </c>
      <c r="P44" s="58" t="e">
        <f t="shared" si="11"/>
        <v>#VALUE!</v>
      </c>
      <c r="Q44" s="58" t="e">
        <f t="shared" si="12"/>
        <v>#VALUE!</v>
      </c>
      <c r="R44" s="160" t="e">
        <f t="shared" si="13"/>
        <v>#VALUE!</v>
      </c>
      <c r="S44" s="161" t="e">
        <f t="shared" si="14"/>
        <v>#VALUE!</v>
      </c>
      <c r="T44" s="162" t="e">
        <f t="shared" si="15"/>
        <v>#VALUE!</v>
      </c>
    </row>
    <row r="45" spans="1:20" s="17" customFormat="1" x14ac:dyDescent="0.2">
      <c r="A45" s="154"/>
      <c r="B45" s="51"/>
      <c r="C45" s="50"/>
      <c r="D45" s="50"/>
      <c r="E45" s="50"/>
      <c r="F45" s="50"/>
      <c r="G45" s="14"/>
      <c r="H45" s="163" t="str">
        <f t="shared" si="3"/>
        <v/>
      </c>
      <c r="I45" s="163" t="str">
        <f t="shared" si="4"/>
        <v/>
      </c>
      <c r="J45" s="163" t="str">
        <f t="shared" si="5"/>
        <v/>
      </c>
      <c r="K45" s="141" t="str">
        <f t="shared" si="6"/>
        <v/>
      </c>
      <c r="L45" s="141" t="str">
        <f t="shared" si="7"/>
        <v/>
      </c>
      <c r="M45" s="141" t="str">
        <f t="shared" si="8"/>
        <v/>
      </c>
      <c r="N45" s="15" t="e">
        <f t="shared" si="9"/>
        <v>#VALUE!</v>
      </c>
      <c r="O45" s="58" t="e">
        <f t="shared" si="10"/>
        <v>#VALUE!</v>
      </c>
      <c r="P45" s="58" t="e">
        <f t="shared" si="11"/>
        <v>#VALUE!</v>
      </c>
      <c r="Q45" s="58" t="e">
        <f t="shared" si="12"/>
        <v>#VALUE!</v>
      </c>
      <c r="R45" s="160" t="e">
        <f t="shared" si="13"/>
        <v>#VALUE!</v>
      </c>
      <c r="S45" s="161" t="e">
        <f t="shared" si="14"/>
        <v>#VALUE!</v>
      </c>
      <c r="T45" s="162" t="e">
        <f t="shared" si="15"/>
        <v>#VALUE!</v>
      </c>
    </row>
    <row r="46" spans="1:20" s="17" customFormat="1" x14ac:dyDescent="0.2">
      <c r="A46" s="154"/>
      <c r="B46" s="51"/>
      <c r="C46" s="50"/>
      <c r="D46" s="50"/>
      <c r="E46" s="50"/>
      <c r="F46" s="50"/>
      <c r="G46" s="14"/>
      <c r="H46" s="163" t="str">
        <f t="shared" si="3"/>
        <v/>
      </c>
      <c r="I46" s="163" t="str">
        <f t="shared" si="4"/>
        <v/>
      </c>
      <c r="J46" s="163" t="str">
        <f t="shared" si="5"/>
        <v/>
      </c>
      <c r="K46" s="141" t="str">
        <f t="shared" si="6"/>
        <v/>
      </c>
      <c r="L46" s="141" t="str">
        <f t="shared" si="7"/>
        <v/>
      </c>
      <c r="M46" s="141" t="str">
        <f t="shared" si="8"/>
        <v/>
      </c>
      <c r="N46" s="15" t="e">
        <f t="shared" si="9"/>
        <v>#VALUE!</v>
      </c>
      <c r="O46" s="58" t="e">
        <f t="shared" si="10"/>
        <v>#VALUE!</v>
      </c>
      <c r="P46" s="58" t="e">
        <f t="shared" si="11"/>
        <v>#VALUE!</v>
      </c>
      <c r="Q46" s="58" t="e">
        <f t="shared" si="12"/>
        <v>#VALUE!</v>
      </c>
      <c r="R46" s="160" t="e">
        <f t="shared" si="13"/>
        <v>#VALUE!</v>
      </c>
      <c r="S46" s="161" t="e">
        <f t="shared" si="14"/>
        <v>#VALUE!</v>
      </c>
      <c r="T46" s="162" t="e">
        <f t="shared" si="15"/>
        <v>#VALUE!</v>
      </c>
    </row>
    <row r="47" spans="1:20" s="17" customFormat="1" x14ac:dyDescent="0.2">
      <c r="A47" s="154"/>
      <c r="B47" s="51"/>
      <c r="C47" s="50"/>
      <c r="D47" s="50"/>
      <c r="E47" s="50"/>
      <c r="F47" s="50"/>
      <c r="G47" s="14"/>
      <c r="H47" s="163" t="str">
        <f t="shared" si="3"/>
        <v/>
      </c>
      <c r="I47" s="163" t="str">
        <f t="shared" si="4"/>
        <v/>
      </c>
      <c r="J47" s="163" t="str">
        <f t="shared" si="5"/>
        <v/>
      </c>
      <c r="K47" s="141" t="str">
        <f t="shared" si="6"/>
        <v/>
      </c>
      <c r="L47" s="141" t="str">
        <f t="shared" si="7"/>
        <v/>
      </c>
      <c r="M47" s="141" t="str">
        <f t="shared" si="8"/>
        <v/>
      </c>
      <c r="N47" s="15" t="e">
        <f t="shared" si="9"/>
        <v>#VALUE!</v>
      </c>
      <c r="O47" s="58" t="e">
        <f t="shared" si="10"/>
        <v>#VALUE!</v>
      </c>
      <c r="P47" s="58" t="e">
        <f t="shared" si="11"/>
        <v>#VALUE!</v>
      </c>
      <c r="Q47" s="58" t="e">
        <f t="shared" si="12"/>
        <v>#VALUE!</v>
      </c>
      <c r="R47" s="160" t="e">
        <f t="shared" si="13"/>
        <v>#VALUE!</v>
      </c>
      <c r="S47" s="161" t="e">
        <f t="shared" si="14"/>
        <v>#VALUE!</v>
      </c>
      <c r="T47" s="162" t="e">
        <f t="shared" si="15"/>
        <v>#VALUE!</v>
      </c>
    </row>
    <row r="48" spans="1:20" s="17" customFormat="1" x14ac:dyDescent="0.2">
      <c r="A48" s="154"/>
      <c r="B48" s="51"/>
      <c r="C48" s="50"/>
      <c r="D48" s="50"/>
      <c r="E48" s="50"/>
      <c r="F48" s="50"/>
      <c r="G48" s="14"/>
      <c r="H48" s="163" t="str">
        <f t="shared" si="3"/>
        <v/>
      </c>
      <c r="I48" s="163" t="str">
        <f t="shared" si="4"/>
        <v/>
      </c>
      <c r="J48" s="163" t="str">
        <f t="shared" si="5"/>
        <v/>
      </c>
      <c r="K48" s="141" t="str">
        <f t="shared" si="6"/>
        <v/>
      </c>
      <c r="L48" s="141" t="str">
        <f t="shared" si="7"/>
        <v/>
      </c>
      <c r="M48" s="141" t="str">
        <f t="shared" si="8"/>
        <v/>
      </c>
      <c r="N48" s="15" t="e">
        <f t="shared" si="9"/>
        <v>#VALUE!</v>
      </c>
      <c r="O48" s="58" t="e">
        <f t="shared" si="10"/>
        <v>#VALUE!</v>
      </c>
      <c r="P48" s="58" t="e">
        <f t="shared" si="11"/>
        <v>#VALUE!</v>
      </c>
      <c r="Q48" s="58" t="e">
        <f t="shared" si="12"/>
        <v>#VALUE!</v>
      </c>
      <c r="R48" s="160" t="e">
        <f t="shared" si="13"/>
        <v>#VALUE!</v>
      </c>
      <c r="S48" s="161" t="e">
        <f t="shared" si="14"/>
        <v>#VALUE!</v>
      </c>
      <c r="T48" s="162" t="e">
        <f t="shared" si="15"/>
        <v>#VALUE!</v>
      </c>
    </row>
    <row r="49" spans="1:20" s="17" customFormat="1" x14ac:dyDescent="0.2">
      <c r="A49" s="154"/>
      <c r="B49" s="51"/>
      <c r="C49" s="50"/>
      <c r="D49" s="50"/>
      <c r="E49" s="50"/>
      <c r="F49" s="50"/>
      <c r="G49" s="14"/>
      <c r="H49" s="163" t="str">
        <f t="shared" si="3"/>
        <v/>
      </c>
      <c r="I49" s="163" t="str">
        <f t="shared" si="4"/>
        <v/>
      </c>
      <c r="J49" s="163" t="str">
        <f t="shared" si="5"/>
        <v/>
      </c>
      <c r="K49" s="141" t="str">
        <f t="shared" si="6"/>
        <v/>
      </c>
      <c r="L49" s="141" t="str">
        <f t="shared" si="7"/>
        <v/>
      </c>
      <c r="M49" s="141" t="str">
        <f t="shared" si="8"/>
        <v/>
      </c>
      <c r="N49" s="15" t="e">
        <f t="shared" si="9"/>
        <v>#VALUE!</v>
      </c>
      <c r="O49" s="58" t="e">
        <f t="shared" si="10"/>
        <v>#VALUE!</v>
      </c>
      <c r="P49" s="58" t="e">
        <f t="shared" si="11"/>
        <v>#VALUE!</v>
      </c>
      <c r="Q49" s="58" t="e">
        <f t="shared" si="12"/>
        <v>#VALUE!</v>
      </c>
      <c r="R49" s="160" t="e">
        <f t="shared" si="13"/>
        <v>#VALUE!</v>
      </c>
      <c r="S49" s="161" t="e">
        <f t="shared" si="14"/>
        <v>#VALUE!</v>
      </c>
      <c r="T49" s="162" t="e">
        <f t="shared" si="15"/>
        <v>#VALUE!</v>
      </c>
    </row>
    <row r="50" spans="1:20" s="17" customFormat="1" x14ac:dyDescent="0.2">
      <c r="A50" s="154"/>
      <c r="B50" s="51"/>
      <c r="C50" s="50"/>
      <c r="D50" s="50"/>
      <c r="E50" s="50"/>
      <c r="F50" s="50"/>
      <c r="G50" s="14"/>
      <c r="H50" s="163" t="str">
        <f t="shared" si="3"/>
        <v/>
      </c>
      <c r="I50" s="163" t="str">
        <f t="shared" si="4"/>
        <v/>
      </c>
      <c r="J50" s="163" t="str">
        <f t="shared" si="5"/>
        <v/>
      </c>
      <c r="K50" s="141" t="str">
        <f t="shared" si="6"/>
        <v/>
      </c>
      <c r="L50" s="141" t="str">
        <f t="shared" si="7"/>
        <v/>
      </c>
      <c r="M50" s="141" t="str">
        <f t="shared" si="8"/>
        <v/>
      </c>
      <c r="N50" s="15" t="e">
        <f t="shared" si="9"/>
        <v>#VALUE!</v>
      </c>
      <c r="O50" s="58" t="e">
        <f t="shared" si="10"/>
        <v>#VALUE!</v>
      </c>
      <c r="P50" s="58" t="e">
        <f t="shared" si="11"/>
        <v>#VALUE!</v>
      </c>
      <c r="Q50" s="58" t="e">
        <f t="shared" si="12"/>
        <v>#VALUE!</v>
      </c>
      <c r="R50" s="160" t="e">
        <f t="shared" si="13"/>
        <v>#VALUE!</v>
      </c>
      <c r="S50" s="161" t="e">
        <f t="shared" si="14"/>
        <v>#VALUE!</v>
      </c>
      <c r="T50" s="162" t="e">
        <f t="shared" si="15"/>
        <v>#VALUE!</v>
      </c>
    </row>
    <row r="51" spans="1:20" s="17" customFormat="1" x14ac:dyDescent="0.2">
      <c r="A51" s="154"/>
      <c r="B51" s="51"/>
      <c r="C51" s="50"/>
      <c r="D51" s="50"/>
      <c r="E51" s="50"/>
      <c r="F51" s="50"/>
      <c r="G51" s="14"/>
      <c r="H51" s="163" t="str">
        <f t="shared" si="3"/>
        <v/>
      </c>
      <c r="I51" s="163" t="str">
        <f t="shared" si="4"/>
        <v/>
      </c>
      <c r="J51" s="163" t="str">
        <f t="shared" si="5"/>
        <v/>
      </c>
      <c r="K51" s="141" t="str">
        <f t="shared" si="6"/>
        <v/>
      </c>
      <c r="L51" s="141" t="str">
        <f t="shared" si="7"/>
        <v/>
      </c>
      <c r="M51" s="141" t="str">
        <f t="shared" si="8"/>
        <v/>
      </c>
      <c r="N51" s="15" t="e">
        <f t="shared" si="9"/>
        <v>#VALUE!</v>
      </c>
      <c r="O51" s="58" t="e">
        <f t="shared" si="10"/>
        <v>#VALUE!</v>
      </c>
      <c r="P51" s="58" t="e">
        <f t="shared" si="11"/>
        <v>#VALUE!</v>
      </c>
      <c r="Q51" s="58" t="e">
        <f t="shared" si="12"/>
        <v>#VALUE!</v>
      </c>
      <c r="R51" s="160" t="e">
        <f t="shared" si="13"/>
        <v>#VALUE!</v>
      </c>
      <c r="S51" s="161" t="e">
        <f t="shared" si="14"/>
        <v>#VALUE!</v>
      </c>
      <c r="T51" s="162" t="e">
        <f t="shared" si="15"/>
        <v>#VALUE!</v>
      </c>
    </row>
    <row r="52" spans="1:20" s="17" customFormat="1" x14ac:dyDescent="0.2">
      <c r="A52" s="154"/>
      <c r="B52" s="51"/>
      <c r="C52" s="50"/>
      <c r="D52" s="50"/>
      <c r="E52" s="50"/>
      <c r="F52" s="50"/>
      <c r="G52" s="14"/>
      <c r="H52" s="163" t="str">
        <f t="shared" si="3"/>
        <v/>
      </c>
      <c r="I52" s="163" t="str">
        <f t="shared" si="4"/>
        <v/>
      </c>
      <c r="J52" s="163" t="str">
        <f t="shared" si="5"/>
        <v/>
      </c>
      <c r="K52" s="141" t="str">
        <f t="shared" si="6"/>
        <v/>
      </c>
      <c r="L52" s="141" t="str">
        <f t="shared" si="7"/>
        <v/>
      </c>
      <c r="M52" s="141" t="str">
        <f t="shared" si="8"/>
        <v/>
      </c>
      <c r="N52" s="15" t="e">
        <f t="shared" si="9"/>
        <v>#VALUE!</v>
      </c>
      <c r="O52" s="58" t="e">
        <f t="shared" si="10"/>
        <v>#VALUE!</v>
      </c>
      <c r="P52" s="58" t="e">
        <f t="shared" si="11"/>
        <v>#VALUE!</v>
      </c>
      <c r="Q52" s="58" t="e">
        <f t="shared" si="12"/>
        <v>#VALUE!</v>
      </c>
      <c r="R52" s="160" t="e">
        <f t="shared" si="13"/>
        <v>#VALUE!</v>
      </c>
      <c r="S52" s="161" t="e">
        <f t="shared" si="14"/>
        <v>#VALUE!</v>
      </c>
      <c r="T52" s="162" t="e">
        <f t="shared" si="15"/>
        <v>#VALUE!</v>
      </c>
    </row>
    <row r="53" spans="1:20" s="17" customFormat="1" x14ac:dyDescent="0.2">
      <c r="A53" s="154"/>
      <c r="B53" s="51"/>
      <c r="C53" s="50"/>
      <c r="D53" s="50"/>
      <c r="E53" s="50"/>
      <c r="F53" s="50"/>
      <c r="G53" s="14"/>
      <c r="H53" s="163" t="str">
        <f t="shared" si="3"/>
        <v/>
      </c>
      <c r="I53" s="163" t="str">
        <f t="shared" si="4"/>
        <v/>
      </c>
      <c r="J53" s="163" t="str">
        <f t="shared" si="5"/>
        <v/>
      </c>
      <c r="K53" s="141" t="str">
        <f t="shared" si="6"/>
        <v/>
      </c>
      <c r="L53" s="141" t="str">
        <f t="shared" si="7"/>
        <v/>
      </c>
      <c r="M53" s="141" t="str">
        <f t="shared" si="8"/>
        <v/>
      </c>
      <c r="N53" s="15" t="e">
        <f t="shared" si="9"/>
        <v>#VALUE!</v>
      </c>
      <c r="O53" s="58" t="e">
        <f t="shared" si="10"/>
        <v>#VALUE!</v>
      </c>
      <c r="P53" s="58" t="e">
        <f t="shared" si="11"/>
        <v>#VALUE!</v>
      </c>
      <c r="Q53" s="58" t="e">
        <f t="shared" si="12"/>
        <v>#VALUE!</v>
      </c>
      <c r="R53" s="160" t="e">
        <f t="shared" si="13"/>
        <v>#VALUE!</v>
      </c>
      <c r="S53" s="161" t="e">
        <f t="shared" si="14"/>
        <v>#VALUE!</v>
      </c>
      <c r="T53" s="162" t="e">
        <f t="shared" si="15"/>
        <v>#VALUE!</v>
      </c>
    </row>
    <row r="54" spans="1:20" s="17" customFormat="1" x14ac:dyDescent="0.2">
      <c r="A54" s="154"/>
      <c r="B54" s="51"/>
      <c r="C54" s="50"/>
      <c r="D54" s="50"/>
      <c r="E54" s="50"/>
      <c r="F54" s="50"/>
      <c r="G54" s="14"/>
      <c r="H54" s="163" t="str">
        <f t="shared" si="3"/>
        <v/>
      </c>
      <c r="I54" s="163" t="str">
        <f t="shared" si="4"/>
        <v/>
      </c>
      <c r="J54" s="163" t="str">
        <f t="shared" si="5"/>
        <v/>
      </c>
      <c r="K54" s="141" t="str">
        <f t="shared" si="6"/>
        <v/>
      </c>
      <c r="L54" s="141" t="str">
        <f t="shared" si="7"/>
        <v/>
      </c>
      <c r="M54" s="141" t="str">
        <f t="shared" si="8"/>
        <v/>
      </c>
      <c r="N54" s="15" t="e">
        <f t="shared" si="9"/>
        <v>#VALUE!</v>
      </c>
      <c r="O54" s="58" t="e">
        <f t="shared" si="10"/>
        <v>#VALUE!</v>
      </c>
      <c r="P54" s="58" t="e">
        <f t="shared" si="11"/>
        <v>#VALUE!</v>
      </c>
      <c r="Q54" s="58" t="e">
        <f t="shared" si="12"/>
        <v>#VALUE!</v>
      </c>
      <c r="R54" s="160" t="e">
        <f t="shared" si="13"/>
        <v>#VALUE!</v>
      </c>
      <c r="S54" s="161" t="e">
        <f t="shared" si="14"/>
        <v>#VALUE!</v>
      </c>
      <c r="T54" s="162" t="e">
        <f t="shared" si="15"/>
        <v>#VALUE!</v>
      </c>
    </row>
    <row r="55" spans="1:20" s="17" customFormat="1" x14ac:dyDescent="0.2">
      <c r="A55" s="154"/>
      <c r="B55" s="51"/>
      <c r="C55" s="50"/>
      <c r="D55" s="50"/>
      <c r="E55" s="50"/>
      <c r="F55" s="50"/>
      <c r="G55" s="14"/>
      <c r="H55" s="163" t="str">
        <f t="shared" si="3"/>
        <v/>
      </c>
      <c r="I55" s="163" t="str">
        <f t="shared" si="4"/>
        <v/>
      </c>
      <c r="J55" s="163" t="str">
        <f t="shared" si="5"/>
        <v/>
      </c>
      <c r="K55" s="141" t="str">
        <f t="shared" si="6"/>
        <v/>
      </c>
      <c r="L55" s="141" t="str">
        <f t="shared" si="7"/>
        <v/>
      </c>
      <c r="M55" s="141" t="str">
        <f t="shared" si="8"/>
        <v/>
      </c>
      <c r="N55" s="15" t="e">
        <f t="shared" si="9"/>
        <v>#VALUE!</v>
      </c>
      <c r="O55" s="58" t="e">
        <f t="shared" si="10"/>
        <v>#VALUE!</v>
      </c>
      <c r="P55" s="58" t="e">
        <f t="shared" si="11"/>
        <v>#VALUE!</v>
      </c>
      <c r="Q55" s="58" t="e">
        <f t="shared" si="12"/>
        <v>#VALUE!</v>
      </c>
      <c r="R55" s="160" t="e">
        <f t="shared" si="13"/>
        <v>#VALUE!</v>
      </c>
      <c r="S55" s="161" t="e">
        <f t="shared" si="14"/>
        <v>#VALUE!</v>
      </c>
      <c r="T55" s="162" t="e">
        <f t="shared" si="15"/>
        <v>#VALUE!</v>
      </c>
    </row>
    <row r="56" spans="1:20" s="17" customFormat="1" x14ac:dyDescent="0.2">
      <c r="A56" s="154"/>
      <c r="B56" s="51"/>
      <c r="C56" s="50"/>
      <c r="D56" s="50"/>
      <c r="E56" s="50"/>
      <c r="F56" s="50"/>
      <c r="G56" s="14"/>
      <c r="H56" s="163" t="str">
        <f t="shared" si="3"/>
        <v/>
      </c>
      <c r="I56" s="163" t="str">
        <f t="shared" si="4"/>
        <v/>
      </c>
      <c r="J56" s="163" t="str">
        <f t="shared" si="5"/>
        <v/>
      </c>
      <c r="K56" s="141" t="str">
        <f t="shared" si="6"/>
        <v/>
      </c>
      <c r="L56" s="141" t="str">
        <f t="shared" si="7"/>
        <v/>
      </c>
      <c r="M56" s="141" t="str">
        <f t="shared" si="8"/>
        <v/>
      </c>
      <c r="N56" s="15" t="e">
        <f t="shared" si="9"/>
        <v>#VALUE!</v>
      </c>
      <c r="O56" s="58" t="e">
        <f t="shared" si="10"/>
        <v>#VALUE!</v>
      </c>
      <c r="P56" s="58" t="e">
        <f t="shared" si="11"/>
        <v>#VALUE!</v>
      </c>
      <c r="Q56" s="58" t="e">
        <f t="shared" si="12"/>
        <v>#VALUE!</v>
      </c>
      <c r="R56" s="160" t="e">
        <f t="shared" si="13"/>
        <v>#VALUE!</v>
      </c>
      <c r="S56" s="161" t="e">
        <f t="shared" si="14"/>
        <v>#VALUE!</v>
      </c>
      <c r="T56" s="162" t="e">
        <f t="shared" si="15"/>
        <v>#VALUE!</v>
      </c>
    </row>
    <row r="57" spans="1:20" s="17" customFormat="1" x14ac:dyDescent="0.2">
      <c r="A57" s="154"/>
      <c r="B57" s="51"/>
      <c r="C57" s="50"/>
      <c r="D57" s="50"/>
      <c r="E57" s="50"/>
      <c r="F57" s="50"/>
      <c r="G57" s="14"/>
      <c r="H57" s="163" t="str">
        <f t="shared" si="3"/>
        <v/>
      </c>
      <c r="I57" s="163" t="str">
        <f t="shared" si="4"/>
        <v/>
      </c>
      <c r="J57" s="163" t="str">
        <f t="shared" si="5"/>
        <v/>
      </c>
      <c r="K57" s="141" t="str">
        <f t="shared" si="6"/>
        <v/>
      </c>
      <c r="L57" s="141" t="str">
        <f t="shared" si="7"/>
        <v/>
      </c>
      <c r="M57" s="141" t="str">
        <f t="shared" si="8"/>
        <v/>
      </c>
      <c r="N57" s="15" t="e">
        <f t="shared" si="9"/>
        <v>#VALUE!</v>
      </c>
      <c r="O57" s="58" t="e">
        <f t="shared" si="10"/>
        <v>#VALUE!</v>
      </c>
      <c r="P57" s="58" t="e">
        <f t="shared" si="11"/>
        <v>#VALUE!</v>
      </c>
      <c r="Q57" s="58" t="e">
        <f t="shared" si="12"/>
        <v>#VALUE!</v>
      </c>
      <c r="R57" s="160" t="e">
        <f t="shared" si="13"/>
        <v>#VALUE!</v>
      </c>
      <c r="S57" s="161" t="e">
        <f t="shared" si="14"/>
        <v>#VALUE!</v>
      </c>
      <c r="T57" s="162" t="e">
        <f t="shared" si="15"/>
        <v>#VALUE!</v>
      </c>
    </row>
    <row r="58" spans="1:20" s="17" customFormat="1" x14ac:dyDescent="0.2">
      <c r="A58" s="154"/>
      <c r="B58" s="51"/>
      <c r="C58" s="50"/>
      <c r="D58" s="50"/>
      <c r="E58" s="50"/>
      <c r="F58" s="50"/>
      <c r="G58" s="14"/>
      <c r="H58" s="163" t="str">
        <f t="shared" si="3"/>
        <v/>
      </c>
      <c r="I58" s="163" t="str">
        <f t="shared" si="4"/>
        <v/>
      </c>
      <c r="J58" s="163" t="str">
        <f t="shared" si="5"/>
        <v/>
      </c>
      <c r="K58" s="141" t="str">
        <f t="shared" si="6"/>
        <v/>
      </c>
      <c r="L58" s="141" t="str">
        <f t="shared" si="7"/>
        <v/>
      </c>
      <c r="M58" s="141" t="str">
        <f t="shared" si="8"/>
        <v/>
      </c>
      <c r="N58" s="15" t="e">
        <f t="shared" si="9"/>
        <v>#VALUE!</v>
      </c>
      <c r="O58" s="58" t="e">
        <f t="shared" si="10"/>
        <v>#VALUE!</v>
      </c>
      <c r="P58" s="58" t="e">
        <f t="shared" si="11"/>
        <v>#VALUE!</v>
      </c>
      <c r="Q58" s="58" t="e">
        <f t="shared" si="12"/>
        <v>#VALUE!</v>
      </c>
      <c r="R58" s="160" t="e">
        <f t="shared" si="13"/>
        <v>#VALUE!</v>
      </c>
      <c r="S58" s="161" t="e">
        <f t="shared" si="14"/>
        <v>#VALUE!</v>
      </c>
      <c r="T58" s="162" t="e">
        <f t="shared" si="15"/>
        <v>#VALUE!</v>
      </c>
    </row>
    <row r="59" spans="1:20" s="17" customFormat="1" x14ac:dyDescent="0.2">
      <c r="A59" s="154"/>
      <c r="B59" s="51"/>
      <c r="C59" s="50"/>
      <c r="D59" s="50"/>
      <c r="E59" s="50"/>
      <c r="F59" s="50"/>
      <c r="G59" s="14"/>
      <c r="H59" s="163" t="str">
        <f t="shared" si="3"/>
        <v/>
      </c>
      <c r="I59" s="163" t="str">
        <f t="shared" si="4"/>
        <v/>
      </c>
      <c r="J59" s="163" t="str">
        <f t="shared" si="5"/>
        <v/>
      </c>
      <c r="K59" s="141" t="str">
        <f t="shared" si="6"/>
        <v/>
      </c>
      <c r="L59" s="141" t="str">
        <f t="shared" si="7"/>
        <v/>
      </c>
      <c r="M59" s="141" t="str">
        <f t="shared" si="8"/>
        <v/>
      </c>
      <c r="N59" s="15" t="e">
        <f t="shared" si="9"/>
        <v>#VALUE!</v>
      </c>
      <c r="O59" s="58" t="e">
        <f t="shared" si="10"/>
        <v>#VALUE!</v>
      </c>
      <c r="P59" s="58" t="e">
        <f t="shared" si="11"/>
        <v>#VALUE!</v>
      </c>
      <c r="Q59" s="58" t="e">
        <f t="shared" si="12"/>
        <v>#VALUE!</v>
      </c>
      <c r="R59" s="160" t="e">
        <f t="shared" si="13"/>
        <v>#VALUE!</v>
      </c>
      <c r="S59" s="161" t="e">
        <f t="shared" si="14"/>
        <v>#VALUE!</v>
      </c>
      <c r="T59" s="162" t="e">
        <f t="shared" si="15"/>
        <v>#VALUE!</v>
      </c>
    </row>
    <row r="60" spans="1:20" s="17" customFormat="1" x14ac:dyDescent="0.2">
      <c r="A60" s="154"/>
      <c r="B60" s="51"/>
      <c r="C60" s="50"/>
      <c r="D60" s="50"/>
      <c r="E60" s="50"/>
      <c r="F60" s="50"/>
      <c r="G60" s="14"/>
      <c r="H60" s="163" t="str">
        <f t="shared" si="3"/>
        <v/>
      </c>
      <c r="I60" s="163" t="str">
        <f t="shared" si="4"/>
        <v/>
      </c>
      <c r="J60" s="163" t="str">
        <f t="shared" si="5"/>
        <v/>
      </c>
      <c r="K60" s="141" t="str">
        <f t="shared" si="6"/>
        <v/>
      </c>
      <c r="L60" s="141" t="str">
        <f t="shared" si="7"/>
        <v/>
      </c>
      <c r="M60" s="141" t="str">
        <f t="shared" si="8"/>
        <v/>
      </c>
      <c r="N60" s="15" t="e">
        <f t="shared" si="9"/>
        <v>#VALUE!</v>
      </c>
      <c r="O60" s="58" t="e">
        <f t="shared" si="10"/>
        <v>#VALUE!</v>
      </c>
      <c r="P60" s="58" t="e">
        <f t="shared" si="11"/>
        <v>#VALUE!</v>
      </c>
      <c r="Q60" s="58" t="e">
        <f t="shared" si="12"/>
        <v>#VALUE!</v>
      </c>
      <c r="R60" s="160" t="e">
        <f t="shared" si="13"/>
        <v>#VALUE!</v>
      </c>
      <c r="S60" s="161" t="e">
        <f t="shared" si="14"/>
        <v>#VALUE!</v>
      </c>
      <c r="T60" s="162" t="e">
        <f t="shared" si="15"/>
        <v>#VALUE!</v>
      </c>
    </row>
    <row r="61" spans="1:20" s="17" customFormat="1" x14ac:dyDescent="0.2">
      <c r="A61" s="154"/>
      <c r="B61" s="51"/>
      <c r="C61" s="50"/>
      <c r="D61" s="50"/>
      <c r="E61" s="50"/>
      <c r="F61" s="50"/>
      <c r="G61" s="14"/>
      <c r="H61" s="163" t="str">
        <f t="shared" si="3"/>
        <v/>
      </c>
      <c r="I61" s="163" t="str">
        <f t="shared" si="4"/>
        <v/>
      </c>
      <c r="J61" s="163" t="str">
        <f t="shared" si="5"/>
        <v/>
      </c>
      <c r="K61" s="141" t="str">
        <f t="shared" si="6"/>
        <v/>
      </c>
      <c r="L61" s="141" t="str">
        <f t="shared" si="7"/>
        <v/>
      </c>
      <c r="M61" s="141" t="str">
        <f t="shared" si="8"/>
        <v/>
      </c>
      <c r="N61" s="15" t="e">
        <f t="shared" si="9"/>
        <v>#VALUE!</v>
      </c>
      <c r="O61" s="58" t="e">
        <f t="shared" si="10"/>
        <v>#VALUE!</v>
      </c>
      <c r="P61" s="58" t="e">
        <f t="shared" si="11"/>
        <v>#VALUE!</v>
      </c>
      <c r="Q61" s="58" t="e">
        <f t="shared" si="12"/>
        <v>#VALUE!</v>
      </c>
      <c r="R61" s="160" t="e">
        <f t="shared" si="13"/>
        <v>#VALUE!</v>
      </c>
      <c r="S61" s="161" t="e">
        <f t="shared" si="14"/>
        <v>#VALUE!</v>
      </c>
      <c r="T61" s="162" t="e">
        <f t="shared" si="15"/>
        <v>#VALUE!</v>
      </c>
    </row>
    <row r="62" spans="1:20" s="17" customFormat="1" x14ac:dyDescent="0.2">
      <c r="A62" s="154"/>
      <c r="B62" s="51"/>
      <c r="C62" s="50"/>
      <c r="D62" s="50"/>
      <c r="E62" s="50"/>
      <c r="F62" s="50"/>
      <c r="G62" s="14"/>
      <c r="H62" s="163" t="str">
        <f t="shared" si="3"/>
        <v/>
      </c>
      <c r="I62" s="163" t="str">
        <f t="shared" si="4"/>
        <v/>
      </c>
      <c r="J62" s="163" t="str">
        <f t="shared" si="5"/>
        <v/>
      </c>
      <c r="K62" s="141" t="str">
        <f t="shared" si="6"/>
        <v/>
      </c>
      <c r="L62" s="141" t="str">
        <f t="shared" si="7"/>
        <v/>
      </c>
      <c r="M62" s="141" t="str">
        <f t="shared" si="8"/>
        <v/>
      </c>
      <c r="N62" s="15" t="e">
        <f t="shared" si="9"/>
        <v>#VALUE!</v>
      </c>
      <c r="O62" s="58" t="e">
        <f t="shared" si="10"/>
        <v>#VALUE!</v>
      </c>
      <c r="P62" s="58" t="e">
        <f t="shared" si="11"/>
        <v>#VALUE!</v>
      </c>
      <c r="Q62" s="58" t="e">
        <f t="shared" si="12"/>
        <v>#VALUE!</v>
      </c>
      <c r="R62" s="160" t="e">
        <f t="shared" si="13"/>
        <v>#VALUE!</v>
      </c>
      <c r="S62" s="161" t="e">
        <f t="shared" si="14"/>
        <v>#VALUE!</v>
      </c>
      <c r="T62" s="162" t="e">
        <f t="shared" si="15"/>
        <v>#VALUE!</v>
      </c>
    </row>
    <row r="63" spans="1:20" s="17" customFormat="1" x14ac:dyDescent="0.2">
      <c r="A63" s="154"/>
      <c r="B63" s="51"/>
      <c r="C63" s="50"/>
      <c r="D63" s="50"/>
      <c r="E63" s="50"/>
      <c r="F63" s="50"/>
      <c r="G63" s="14"/>
      <c r="H63" s="163" t="str">
        <f t="shared" si="3"/>
        <v/>
      </c>
      <c r="I63" s="163" t="str">
        <f t="shared" si="4"/>
        <v/>
      </c>
      <c r="J63" s="163" t="str">
        <f t="shared" si="5"/>
        <v/>
      </c>
      <c r="K63" s="141" t="str">
        <f t="shared" si="6"/>
        <v/>
      </c>
      <c r="L63" s="141" t="str">
        <f t="shared" si="7"/>
        <v/>
      </c>
      <c r="M63" s="141" t="str">
        <f t="shared" si="8"/>
        <v/>
      </c>
      <c r="N63" s="15" t="e">
        <f t="shared" si="9"/>
        <v>#VALUE!</v>
      </c>
      <c r="O63" s="58" t="e">
        <f t="shared" si="10"/>
        <v>#VALUE!</v>
      </c>
      <c r="P63" s="58" t="e">
        <f t="shared" si="11"/>
        <v>#VALUE!</v>
      </c>
      <c r="Q63" s="58" t="e">
        <f t="shared" si="12"/>
        <v>#VALUE!</v>
      </c>
      <c r="R63" s="160" t="e">
        <f t="shared" si="13"/>
        <v>#VALUE!</v>
      </c>
      <c r="S63" s="161" t="e">
        <f t="shared" si="14"/>
        <v>#VALUE!</v>
      </c>
      <c r="T63" s="162" t="e">
        <f t="shared" si="15"/>
        <v>#VALUE!</v>
      </c>
    </row>
    <row r="64" spans="1:20" s="17" customFormat="1" x14ac:dyDescent="0.2">
      <c r="A64" s="154"/>
      <c r="B64" s="51"/>
      <c r="C64" s="50"/>
      <c r="D64" s="50"/>
      <c r="E64" s="50"/>
      <c r="F64" s="50"/>
      <c r="G64" s="14"/>
      <c r="H64" s="163" t="str">
        <f t="shared" si="3"/>
        <v/>
      </c>
      <c r="I64" s="163" t="str">
        <f t="shared" si="4"/>
        <v/>
      </c>
      <c r="J64" s="163" t="str">
        <f t="shared" si="5"/>
        <v/>
      </c>
      <c r="K64" s="141" t="str">
        <f t="shared" si="6"/>
        <v/>
      </c>
      <c r="L64" s="141" t="str">
        <f t="shared" si="7"/>
        <v/>
      </c>
      <c r="M64" s="141" t="str">
        <f t="shared" si="8"/>
        <v/>
      </c>
      <c r="N64" s="15" t="e">
        <f t="shared" si="9"/>
        <v>#VALUE!</v>
      </c>
      <c r="O64" s="58" t="e">
        <f t="shared" si="10"/>
        <v>#VALUE!</v>
      </c>
      <c r="P64" s="58" t="e">
        <f t="shared" si="11"/>
        <v>#VALUE!</v>
      </c>
      <c r="Q64" s="58" t="e">
        <f t="shared" si="12"/>
        <v>#VALUE!</v>
      </c>
      <c r="R64" s="160" t="e">
        <f t="shared" si="13"/>
        <v>#VALUE!</v>
      </c>
      <c r="S64" s="161" t="e">
        <f t="shared" si="14"/>
        <v>#VALUE!</v>
      </c>
      <c r="T64" s="162" t="e">
        <f t="shared" si="15"/>
        <v>#VALUE!</v>
      </c>
    </row>
    <row r="65" spans="1:20" s="17" customFormat="1" x14ac:dyDescent="0.2">
      <c r="A65" s="154"/>
      <c r="B65" s="51"/>
      <c r="C65" s="50"/>
      <c r="D65" s="50"/>
      <c r="E65" s="50"/>
      <c r="F65" s="50"/>
      <c r="G65" s="14"/>
      <c r="H65" s="163" t="str">
        <f t="shared" si="3"/>
        <v/>
      </c>
      <c r="I65" s="163" t="str">
        <f t="shared" si="4"/>
        <v/>
      </c>
      <c r="J65" s="163" t="str">
        <f t="shared" si="5"/>
        <v/>
      </c>
      <c r="K65" s="141" t="str">
        <f t="shared" si="6"/>
        <v/>
      </c>
      <c r="L65" s="141" t="str">
        <f t="shared" si="7"/>
        <v/>
      </c>
      <c r="M65" s="141" t="str">
        <f t="shared" si="8"/>
        <v/>
      </c>
      <c r="N65" s="15" t="e">
        <f t="shared" si="9"/>
        <v>#VALUE!</v>
      </c>
      <c r="O65" s="58" t="e">
        <f t="shared" si="10"/>
        <v>#VALUE!</v>
      </c>
      <c r="P65" s="58" t="e">
        <f t="shared" si="11"/>
        <v>#VALUE!</v>
      </c>
      <c r="Q65" s="58" t="e">
        <f t="shared" si="12"/>
        <v>#VALUE!</v>
      </c>
      <c r="R65" s="160" t="e">
        <f t="shared" si="13"/>
        <v>#VALUE!</v>
      </c>
      <c r="S65" s="161" t="e">
        <f t="shared" si="14"/>
        <v>#VALUE!</v>
      </c>
      <c r="T65" s="162" t="e">
        <f t="shared" si="15"/>
        <v>#VALUE!</v>
      </c>
    </row>
    <row r="66" spans="1:20" s="17" customFormat="1" x14ac:dyDescent="0.2">
      <c r="A66" s="154"/>
      <c r="B66" s="51"/>
      <c r="C66" s="50"/>
      <c r="D66" s="50"/>
      <c r="E66" s="50"/>
      <c r="F66" s="50"/>
      <c r="G66" s="14"/>
      <c r="H66" s="163" t="str">
        <f t="shared" si="3"/>
        <v/>
      </c>
      <c r="I66" s="163" t="str">
        <f t="shared" si="4"/>
        <v/>
      </c>
      <c r="J66" s="163" t="str">
        <f t="shared" si="5"/>
        <v/>
      </c>
      <c r="K66" s="141" t="str">
        <f t="shared" si="6"/>
        <v/>
      </c>
      <c r="L66" s="141" t="str">
        <f t="shared" si="7"/>
        <v/>
      </c>
      <c r="M66" s="141" t="str">
        <f t="shared" si="8"/>
        <v/>
      </c>
      <c r="N66" s="15" t="e">
        <f t="shared" si="9"/>
        <v>#VALUE!</v>
      </c>
      <c r="O66" s="58" t="e">
        <f t="shared" si="10"/>
        <v>#VALUE!</v>
      </c>
      <c r="P66" s="58" t="e">
        <f t="shared" si="11"/>
        <v>#VALUE!</v>
      </c>
      <c r="Q66" s="58" t="e">
        <f t="shared" si="12"/>
        <v>#VALUE!</v>
      </c>
      <c r="R66" s="160" t="e">
        <f t="shared" si="13"/>
        <v>#VALUE!</v>
      </c>
      <c r="S66" s="161" t="e">
        <f t="shared" si="14"/>
        <v>#VALUE!</v>
      </c>
      <c r="T66" s="162" t="e">
        <f t="shared" si="15"/>
        <v>#VALUE!</v>
      </c>
    </row>
    <row r="67" spans="1:20" s="17" customFormat="1" x14ac:dyDescent="0.2">
      <c r="A67" s="154"/>
      <c r="B67" s="51"/>
      <c r="C67" s="50"/>
      <c r="D67" s="50"/>
      <c r="E67" s="50"/>
      <c r="F67" s="50"/>
      <c r="G67" s="14"/>
      <c r="H67" s="163" t="str">
        <f t="shared" ref="H67:H130" si="16">IFERROR(G67*(D67/(D67+E67+F67)),"")</f>
        <v/>
      </c>
      <c r="I67" s="163" t="str">
        <f t="shared" ref="I67:I130" si="17">IFERROR(G67*(E67/(D67+E67+F67)),"")</f>
        <v/>
      </c>
      <c r="J67" s="163" t="str">
        <f t="shared" ref="J67:J130" si="18">IFERROR(G67*(F67/(D67+E67+F67)),"")</f>
        <v/>
      </c>
      <c r="K67" s="141" t="str">
        <f t="shared" ref="K67:K130" si="19">IFERROR(D67+H67,"")</f>
        <v/>
      </c>
      <c r="L67" s="141" t="str">
        <f t="shared" ref="L67:L130" si="20">IFERROR(E67+I67,"")</f>
        <v/>
      </c>
      <c r="M67" s="141" t="str">
        <f t="shared" ref="M67:M130" si="21">IFERROR(J67+F67,"")</f>
        <v/>
      </c>
      <c r="N67" s="15" t="e">
        <f t="shared" ref="N67:N130" si="22">K67+L67+M67</f>
        <v>#VALUE!</v>
      </c>
      <c r="O67" s="58" t="e">
        <f t="shared" ref="O67:O130" si="23">K67/N67</f>
        <v>#VALUE!</v>
      </c>
      <c r="P67" s="58" t="e">
        <f t="shared" ref="P67:P130" si="24">L67/N67</f>
        <v>#VALUE!</v>
      </c>
      <c r="Q67" s="58" t="e">
        <f t="shared" ref="Q67:Q130" si="25">M67/N67</f>
        <v>#VALUE!</v>
      </c>
      <c r="R67" s="160" t="e">
        <f t="shared" ref="R67:R130" si="26">G67/N67</f>
        <v>#VALUE!</v>
      </c>
      <c r="S67" s="161" t="e">
        <f t="shared" ref="S67:S130" si="27">C67-N67</f>
        <v>#VALUE!</v>
      </c>
      <c r="T67" s="162" t="e">
        <f t="shared" ref="T67:T130" si="28">S67/C67*100</f>
        <v>#VALUE!</v>
      </c>
    </row>
    <row r="68" spans="1:20" s="17" customFormat="1" x14ac:dyDescent="0.2">
      <c r="A68" s="154"/>
      <c r="B68" s="51"/>
      <c r="C68" s="50"/>
      <c r="D68" s="50"/>
      <c r="E68" s="50"/>
      <c r="F68" s="50"/>
      <c r="G68" s="14"/>
      <c r="H68" s="163" t="str">
        <f t="shared" si="16"/>
        <v/>
      </c>
      <c r="I68" s="163" t="str">
        <f t="shared" si="17"/>
        <v/>
      </c>
      <c r="J68" s="163" t="str">
        <f t="shared" si="18"/>
        <v/>
      </c>
      <c r="K68" s="141" t="str">
        <f t="shared" si="19"/>
        <v/>
      </c>
      <c r="L68" s="141" t="str">
        <f t="shared" si="20"/>
        <v/>
      </c>
      <c r="M68" s="141" t="str">
        <f t="shared" si="21"/>
        <v/>
      </c>
      <c r="N68" s="15" t="e">
        <f t="shared" si="22"/>
        <v>#VALUE!</v>
      </c>
      <c r="O68" s="58" t="e">
        <f t="shared" si="23"/>
        <v>#VALUE!</v>
      </c>
      <c r="P68" s="58" t="e">
        <f t="shared" si="24"/>
        <v>#VALUE!</v>
      </c>
      <c r="Q68" s="58" t="e">
        <f t="shared" si="25"/>
        <v>#VALUE!</v>
      </c>
      <c r="R68" s="160" t="e">
        <f t="shared" si="26"/>
        <v>#VALUE!</v>
      </c>
      <c r="S68" s="161" t="e">
        <f t="shared" si="27"/>
        <v>#VALUE!</v>
      </c>
      <c r="T68" s="162" t="e">
        <f t="shared" si="28"/>
        <v>#VALUE!</v>
      </c>
    </row>
    <row r="69" spans="1:20" s="17" customFormat="1" x14ac:dyDescent="0.2">
      <c r="A69" s="154"/>
      <c r="B69" s="51"/>
      <c r="C69" s="50"/>
      <c r="D69" s="50"/>
      <c r="E69" s="50"/>
      <c r="F69" s="50"/>
      <c r="G69" s="14"/>
      <c r="H69" s="163" t="str">
        <f t="shared" si="16"/>
        <v/>
      </c>
      <c r="I69" s="163" t="str">
        <f t="shared" si="17"/>
        <v/>
      </c>
      <c r="J69" s="163" t="str">
        <f t="shared" si="18"/>
        <v/>
      </c>
      <c r="K69" s="141" t="str">
        <f t="shared" si="19"/>
        <v/>
      </c>
      <c r="L69" s="141" t="str">
        <f t="shared" si="20"/>
        <v/>
      </c>
      <c r="M69" s="141" t="str">
        <f t="shared" si="21"/>
        <v/>
      </c>
      <c r="N69" s="15" t="e">
        <f t="shared" si="22"/>
        <v>#VALUE!</v>
      </c>
      <c r="O69" s="58" t="e">
        <f t="shared" si="23"/>
        <v>#VALUE!</v>
      </c>
      <c r="P69" s="58" t="e">
        <f t="shared" si="24"/>
        <v>#VALUE!</v>
      </c>
      <c r="Q69" s="58" t="e">
        <f t="shared" si="25"/>
        <v>#VALUE!</v>
      </c>
      <c r="R69" s="160" t="e">
        <f t="shared" si="26"/>
        <v>#VALUE!</v>
      </c>
      <c r="S69" s="161" t="e">
        <f t="shared" si="27"/>
        <v>#VALUE!</v>
      </c>
      <c r="T69" s="162" t="e">
        <f t="shared" si="28"/>
        <v>#VALUE!</v>
      </c>
    </row>
    <row r="70" spans="1:20" s="17" customFormat="1" x14ac:dyDescent="0.2">
      <c r="A70" s="154"/>
      <c r="B70" s="51"/>
      <c r="C70" s="50"/>
      <c r="D70" s="50"/>
      <c r="E70" s="50"/>
      <c r="F70" s="50"/>
      <c r="G70" s="14"/>
      <c r="H70" s="163" t="str">
        <f t="shared" si="16"/>
        <v/>
      </c>
      <c r="I70" s="163" t="str">
        <f t="shared" si="17"/>
        <v/>
      </c>
      <c r="J70" s="163" t="str">
        <f t="shared" si="18"/>
        <v/>
      </c>
      <c r="K70" s="141" t="str">
        <f t="shared" si="19"/>
        <v/>
      </c>
      <c r="L70" s="141" t="str">
        <f t="shared" si="20"/>
        <v/>
      </c>
      <c r="M70" s="141" t="str">
        <f t="shared" si="21"/>
        <v/>
      </c>
      <c r="N70" s="15" t="e">
        <f t="shared" si="22"/>
        <v>#VALUE!</v>
      </c>
      <c r="O70" s="58" t="e">
        <f t="shared" si="23"/>
        <v>#VALUE!</v>
      </c>
      <c r="P70" s="58" t="e">
        <f t="shared" si="24"/>
        <v>#VALUE!</v>
      </c>
      <c r="Q70" s="58" t="e">
        <f t="shared" si="25"/>
        <v>#VALUE!</v>
      </c>
      <c r="R70" s="160" t="e">
        <f t="shared" si="26"/>
        <v>#VALUE!</v>
      </c>
      <c r="S70" s="161" t="e">
        <f t="shared" si="27"/>
        <v>#VALUE!</v>
      </c>
      <c r="T70" s="162" t="e">
        <f t="shared" si="28"/>
        <v>#VALUE!</v>
      </c>
    </row>
    <row r="71" spans="1:20" s="17" customFormat="1" x14ac:dyDescent="0.2">
      <c r="A71" s="154"/>
      <c r="B71" s="51"/>
      <c r="C71" s="50"/>
      <c r="D71" s="50"/>
      <c r="E71" s="50"/>
      <c r="F71" s="50"/>
      <c r="G71" s="14"/>
      <c r="H71" s="163" t="str">
        <f t="shared" si="16"/>
        <v/>
      </c>
      <c r="I71" s="163" t="str">
        <f t="shared" si="17"/>
        <v/>
      </c>
      <c r="J71" s="163" t="str">
        <f t="shared" si="18"/>
        <v/>
      </c>
      <c r="K71" s="141" t="str">
        <f t="shared" si="19"/>
        <v/>
      </c>
      <c r="L71" s="141" t="str">
        <f t="shared" si="20"/>
        <v/>
      </c>
      <c r="M71" s="141" t="str">
        <f t="shared" si="21"/>
        <v/>
      </c>
      <c r="N71" s="15" t="e">
        <f t="shared" si="22"/>
        <v>#VALUE!</v>
      </c>
      <c r="O71" s="58" t="e">
        <f t="shared" si="23"/>
        <v>#VALUE!</v>
      </c>
      <c r="P71" s="58" t="e">
        <f t="shared" si="24"/>
        <v>#VALUE!</v>
      </c>
      <c r="Q71" s="58" t="e">
        <f t="shared" si="25"/>
        <v>#VALUE!</v>
      </c>
      <c r="R71" s="160" t="e">
        <f t="shared" si="26"/>
        <v>#VALUE!</v>
      </c>
      <c r="S71" s="161" t="e">
        <f t="shared" si="27"/>
        <v>#VALUE!</v>
      </c>
      <c r="T71" s="162" t="e">
        <f t="shared" si="28"/>
        <v>#VALUE!</v>
      </c>
    </row>
    <row r="72" spans="1:20" s="17" customFormat="1" x14ac:dyDescent="0.2">
      <c r="A72" s="154"/>
      <c r="B72" s="51"/>
      <c r="C72" s="50"/>
      <c r="D72" s="50"/>
      <c r="E72" s="50"/>
      <c r="F72" s="50"/>
      <c r="G72" s="14"/>
      <c r="H72" s="163" t="str">
        <f t="shared" si="16"/>
        <v/>
      </c>
      <c r="I72" s="163" t="str">
        <f t="shared" si="17"/>
        <v/>
      </c>
      <c r="J72" s="163" t="str">
        <f t="shared" si="18"/>
        <v/>
      </c>
      <c r="K72" s="141" t="str">
        <f t="shared" si="19"/>
        <v/>
      </c>
      <c r="L72" s="141" t="str">
        <f t="shared" si="20"/>
        <v/>
      </c>
      <c r="M72" s="141" t="str">
        <f t="shared" si="21"/>
        <v/>
      </c>
      <c r="N72" s="15" t="e">
        <f t="shared" si="22"/>
        <v>#VALUE!</v>
      </c>
      <c r="O72" s="58" t="e">
        <f t="shared" si="23"/>
        <v>#VALUE!</v>
      </c>
      <c r="P72" s="58" t="e">
        <f t="shared" si="24"/>
        <v>#VALUE!</v>
      </c>
      <c r="Q72" s="58" t="e">
        <f t="shared" si="25"/>
        <v>#VALUE!</v>
      </c>
      <c r="R72" s="160" t="e">
        <f t="shared" si="26"/>
        <v>#VALUE!</v>
      </c>
      <c r="S72" s="161" t="e">
        <f t="shared" si="27"/>
        <v>#VALUE!</v>
      </c>
      <c r="T72" s="162" t="e">
        <f t="shared" si="28"/>
        <v>#VALUE!</v>
      </c>
    </row>
    <row r="73" spans="1:20" s="17" customFormat="1" x14ac:dyDescent="0.2">
      <c r="A73" s="154"/>
      <c r="B73" s="51"/>
      <c r="C73" s="50"/>
      <c r="D73" s="50"/>
      <c r="E73" s="50"/>
      <c r="F73" s="50"/>
      <c r="G73" s="14"/>
      <c r="H73" s="163" t="str">
        <f t="shared" si="16"/>
        <v/>
      </c>
      <c r="I73" s="163" t="str">
        <f t="shared" si="17"/>
        <v/>
      </c>
      <c r="J73" s="163" t="str">
        <f t="shared" si="18"/>
        <v/>
      </c>
      <c r="K73" s="141" t="str">
        <f t="shared" si="19"/>
        <v/>
      </c>
      <c r="L73" s="141" t="str">
        <f t="shared" si="20"/>
        <v/>
      </c>
      <c r="M73" s="141" t="str">
        <f t="shared" si="21"/>
        <v/>
      </c>
      <c r="N73" s="15" t="e">
        <f t="shared" si="22"/>
        <v>#VALUE!</v>
      </c>
      <c r="O73" s="58" t="e">
        <f t="shared" si="23"/>
        <v>#VALUE!</v>
      </c>
      <c r="P73" s="58" t="e">
        <f t="shared" si="24"/>
        <v>#VALUE!</v>
      </c>
      <c r="Q73" s="58" t="e">
        <f t="shared" si="25"/>
        <v>#VALUE!</v>
      </c>
      <c r="R73" s="160" t="e">
        <f t="shared" si="26"/>
        <v>#VALUE!</v>
      </c>
      <c r="S73" s="161" t="e">
        <f t="shared" si="27"/>
        <v>#VALUE!</v>
      </c>
      <c r="T73" s="162" t="e">
        <f t="shared" si="28"/>
        <v>#VALUE!</v>
      </c>
    </row>
    <row r="74" spans="1:20" s="17" customFormat="1" x14ac:dyDescent="0.2">
      <c r="A74" s="154"/>
      <c r="B74" s="51"/>
      <c r="C74" s="50"/>
      <c r="D74" s="50"/>
      <c r="E74" s="50"/>
      <c r="F74" s="50"/>
      <c r="G74" s="14"/>
      <c r="H74" s="163" t="str">
        <f t="shared" si="16"/>
        <v/>
      </c>
      <c r="I74" s="163" t="str">
        <f t="shared" si="17"/>
        <v/>
      </c>
      <c r="J74" s="163" t="str">
        <f t="shared" si="18"/>
        <v/>
      </c>
      <c r="K74" s="141" t="str">
        <f t="shared" si="19"/>
        <v/>
      </c>
      <c r="L74" s="141" t="str">
        <f t="shared" si="20"/>
        <v/>
      </c>
      <c r="M74" s="141" t="str">
        <f t="shared" si="21"/>
        <v/>
      </c>
      <c r="N74" s="15" t="e">
        <f t="shared" si="22"/>
        <v>#VALUE!</v>
      </c>
      <c r="O74" s="58" t="e">
        <f t="shared" si="23"/>
        <v>#VALUE!</v>
      </c>
      <c r="P74" s="58" t="e">
        <f t="shared" si="24"/>
        <v>#VALUE!</v>
      </c>
      <c r="Q74" s="58" t="e">
        <f t="shared" si="25"/>
        <v>#VALUE!</v>
      </c>
      <c r="R74" s="160" t="e">
        <f t="shared" si="26"/>
        <v>#VALUE!</v>
      </c>
      <c r="S74" s="161" t="e">
        <f t="shared" si="27"/>
        <v>#VALUE!</v>
      </c>
      <c r="T74" s="162" t="e">
        <f t="shared" si="28"/>
        <v>#VALUE!</v>
      </c>
    </row>
    <row r="75" spans="1:20" s="17" customFormat="1" x14ac:dyDescent="0.2">
      <c r="A75" s="154"/>
      <c r="B75" s="51"/>
      <c r="C75" s="50"/>
      <c r="D75" s="50"/>
      <c r="E75" s="50"/>
      <c r="F75" s="50"/>
      <c r="G75" s="14"/>
      <c r="H75" s="163" t="str">
        <f t="shared" si="16"/>
        <v/>
      </c>
      <c r="I75" s="163" t="str">
        <f t="shared" si="17"/>
        <v/>
      </c>
      <c r="J75" s="163" t="str">
        <f t="shared" si="18"/>
        <v/>
      </c>
      <c r="K75" s="141" t="str">
        <f t="shared" si="19"/>
        <v/>
      </c>
      <c r="L75" s="141" t="str">
        <f t="shared" si="20"/>
        <v/>
      </c>
      <c r="M75" s="141" t="str">
        <f t="shared" si="21"/>
        <v/>
      </c>
      <c r="N75" s="15" t="e">
        <f t="shared" si="22"/>
        <v>#VALUE!</v>
      </c>
      <c r="O75" s="58" t="e">
        <f t="shared" si="23"/>
        <v>#VALUE!</v>
      </c>
      <c r="P75" s="58" t="e">
        <f t="shared" si="24"/>
        <v>#VALUE!</v>
      </c>
      <c r="Q75" s="58" t="e">
        <f t="shared" si="25"/>
        <v>#VALUE!</v>
      </c>
      <c r="R75" s="160" t="e">
        <f t="shared" si="26"/>
        <v>#VALUE!</v>
      </c>
      <c r="S75" s="161" t="e">
        <f t="shared" si="27"/>
        <v>#VALUE!</v>
      </c>
      <c r="T75" s="162" t="e">
        <f t="shared" si="28"/>
        <v>#VALUE!</v>
      </c>
    </row>
    <row r="76" spans="1:20" s="17" customFormat="1" x14ac:dyDescent="0.2">
      <c r="A76" s="154"/>
      <c r="B76" s="51"/>
      <c r="C76" s="50"/>
      <c r="D76" s="50"/>
      <c r="E76" s="50"/>
      <c r="F76" s="50"/>
      <c r="G76" s="14"/>
      <c r="H76" s="163" t="str">
        <f t="shared" si="16"/>
        <v/>
      </c>
      <c r="I76" s="163" t="str">
        <f t="shared" si="17"/>
        <v/>
      </c>
      <c r="J76" s="163" t="str">
        <f t="shared" si="18"/>
        <v/>
      </c>
      <c r="K76" s="141" t="str">
        <f t="shared" si="19"/>
        <v/>
      </c>
      <c r="L76" s="141" t="str">
        <f t="shared" si="20"/>
        <v/>
      </c>
      <c r="M76" s="141" t="str">
        <f t="shared" si="21"/>
        <v/>
      </c>
      <c r="N76" s="15" t="e">
        <f t="shared" si="22"/>
        <v>#VALUE!</v>
      </c>
      <c r="O76" s="58" t="e">
        <f t="shared" si="23"/>
        <v>#VALUE!</v>
      </c>
      <c r="P76" s="58" t="e">
        <f t="shared" si="24"/>
        <v>#VALUE!</v>
      </c>
      <c r="Q76" s="58" t="e">
        <f t="shared" si="25"/>
        <v>#VALUE!</v>
      </c>
      <c r="R76" s="160" t="e">
        <f t="shared" si="26"/>
        <v>#VALUE!</v>
      </c>
      <c r="S76" s="161" t="e">
        <f t="shared" si="27"/>
        <v>#VALUE!</v>
      </c>
      <c r="T76" s="162" t="e">
        <f t="shared" si="28"/>
        <v>#VALUE!</v>
      </c>
    </row>
    <row r="77" spans="1:20" s="17" customFormat="1" x14ac:dyDescent="0.2">
      <c r="A77" s="154"/>
      <c r="B77" s="51"/>
      <c r="C77" s="50"/>
      <c r="D77" s="50"/>
      <c r="E77" s="50"/>
      <c r="F77" s="50"/>
      <c r="G77" s="14"/>
      <c r="H77" s="163" t="str">
        <f t="shared" si="16"/>
        <v/>
      </c>
      <c r="I77" s="163" t="str">
        <f t="shared" si="17"/>
        <v/>
      </c>
      <c r="J77" s="163" t="str">
        <f t="shared" si="18"/>
        <v/>
      </c>
      <c r="K77" s="141" t="str">
        <f t="shared" si="19"/>
        <v/>
      </c>
      <c r="L77" s="141" t="str">
        <f t="shared" si="20"/>
        <v/>
      </c>
      <c r="M77" s="141" t="str">
        <f t="shared" si="21"/>
        <v/>
      </c>
      <c r="N77" s="15" t="e">
        <f t="shared" si="22"/>
        <v>#VALUE!</v>
      </c>
      <c r="O77" s="58" t="e">
        <f t="shared" si="23"/>
        <v>#VALUE!</v>
      </c>
      <c r="P77" s="58" t="e">
        <f t="shared" si="24"/>
        <v>#VALUE!</v>
      </c>
      <c r="Q77" s="58" t="e">
        <f t="shared" si="25"/>
        <v>#VALUE!</v>
      </c>
      <c r="R77" s="160" t="e">
        <f t="shared" si="26"/>
        <v>#VALUE!</v>
      </c>
      <c r="S77" s="161" t="e">
        <f t="shared" si="27"/>
        <v>#VALUE!</v>
      </c>
      <c r="T77" s="162" t="e">
        <f t="shared" si="28"/>
        <v>#VALUE!</v>
      </c>
    </row>
    <row r="78" spans="1:20" s="17" customFormat="1" x14ac:dyDescent="0.2">
      <c r="A78" s="154"/>
      <c r="B78" s="51"/>
      <c r="C78" s="50"/>
      <c r="D78" s="50"/>
      <c r="E78" s="50"/>
      <c r="F78" s="50"/>
      <c r="G78" s="14"/>
      <c r="H78" s="163" t="str">
        <f t="shared" si="16"/>
        <v/>
      </c>
      <c r="I78" s="163" t="str">
        <f t="shared" si="17"/>
        <v/>
      </c>
      <c r="J78" s="163" t="str">
        <f t="shared" si="18"/>
        <v/>
      </c>
      <c r="K78" s="141" t="str">
        <f t="shared" si="19"/>
        <v/>
      </c>
      <c r="L78" s="141" t="str">
        <f t="shared" si="20"/>
        <v/>
      </c>
      <c r="M78" s="141" t="str">
        <f t="shared" si="21"/>
        <v/>
      </c>
      <c r="N78" s="15" t="e">
        <f t="shared" si="22"/>
        <v>#VALUE!</v>
      </c>
      <c r="O78" s="58" t="e">
        <f t="shared" si="23"/>
        <v>#VALUE!</v>
      </c>
      <c r="P78" s="58" t="e">
        <f t="shared" si="24"/>
        <v>#VALUE!</v>
      </c>
      <c r="Q78" s="58" t="e">
        <f t="shared" si="25"/>
        <v>#VALUE!</v>
      </c>
      <c r="R78" s="160" t="e">
        <f t="shared" si="26"/>
        <v>#VALUE!</v>
      </c>
      <c r="S78" s="161" t="e">
        <f t="shared" si="27"/>
        <v>#VALUE!</v>
      </c>
      <c r="T78" s="162" t="e">
        <f t="shared" si="28"/>
        <v>#VALUE!</v>
      </c>
    </row>
    <row r="79" spans="1:20" s="17" customFormat="1" x14ac:dyDescent="0.2">
      <c r="A79" s="154"/>
      <c r="B79" s="51"/>
      <c r="C79" s="50"/>
      <c r="D79" s="50"/>
      <c r="E79" s="50"/>
      <c r="F79" s="50"/>
      <c r="G79" s="14"/>
      <c r="H79" s="163" t="str">
        <f t="shared" si="16"/>
        <v/>
      </c>
      <c r="I79" s="163" t="str">
        <f t="shared" si="17"/>
        <v/>
      </c>
      <c r="J79" s="163" t="str">
        <f t="shared" si="18"/>
        <v/>
      </c>
      <c r="K79" s="141" t="str">
        <f t="shared" si="19"/>
        <v/>
      </c>
      <c r="L79" s="141" t="str">
        <f t="shared" si="20"/>
        <v/>
      </c>
      <c r="M79" s="141" t="str">
        <f t="shared" si="21"/>
        <v/>
      </c>
      <c r="N79" s="15" t="e">
        <f t="shared" si="22"/>
        <v>#VALUE!</v>
      </c>
      <c r="O79" s="58" t="e">
        <f t="shared" si="23"/>
        <v>#VALUE!</v>
      </c>
      <c r="P79" s="58" t="e">
        <f t="shared" si="24"/>
        <v>#VALUE!</v>
      </c>
      <c r="Q79" s="58" t="e">
        <f t="shared" si="25"/>
        <v>#VALUE!</v>
      </c>
      <c r="R79" s="160" t="e">
        <f t="shared" si="26"/>
        <v>#VALUE!</v>
      </c>
      <c r="S79" s="161" t="e">
        <f t="shared" si="27"/>
        <v>#VALUE!</v>
      </c>
      <c r="T79" s="162" t="e">
        <f t="shared" si="28"/>
        <v>#VALUE!</v>
      </c>
    </row>
    <row r="80" spans="1:20" s="17" customFormat="1" x14ac:dyDescent="0.2">
      <c r="A80" s="154"/>
      <c r="B80" s="51"/>
      <c r="C80" s="50"/>
      <c r="D80" s="50"/>
      <c r="E80" s="50"/>
      <c r="F80" s="50"/>
      <c r="G80" s="14"/>
      <c r="H80" s="163" t="str">
        <f t="shared" si="16"/>
        <v/>
      </c>
      <c r="I80" s="163" t="str">
        <f t="shared" si="17"/>
        <v/>
      </c>
      <c r="J80" s="163" t="str">
        <f t="shared" si="18"/>
        <v/>
      </c>
      <c r="K80" s="141" t="str">
        <f t="shared" si="19"/>
        <v/>
      </c>
      <c r="L80" s="141" t="str">
        <f t="shared" si="20"/>
        <v/>
      </c>
      <c r="M80" s="141" t="str">
        <f t="shared" si="21"/>
        <v/>
      </c>
      <c r="N80" s="15" t="e">
        <f t="shared" si="22"/>
        <v>#VALUE!</v>
      </c>
      <c r="O80" s="58" t="e">
        <f t="shared" si="23"/>
        <v>#VALUE!</v>
      </c>
      <c r="P80" s="58" t="e">
        <f t="shared" si="24"/>
        <v>#VALUE!</v>
      </c>
      <c r="Q80" s="58" t="e">
        <f t="shared" si="25"/>
        <v>#VALUE!</v>
      </c>
      <c r="R80" s="160" t="e">
        <f t="shared" si="26"/>
        <v>#VALUE!</v>
      </c>
      <c r="S80" s="161" t="e">
        <f t="shared" si="27"/>
        <v>#VALUE!</v>
      </c>
      <c r="T80" s="162" t="e">
        <f t="shared" si="28"/>
        <v>#VALUE!</v>
      </c>
    </row>
    <row r="81" spans="1:20" s="17" customFormat="1" x14ac:dyDescent="0.2">
      <c r="A81" s="154"/>
      <c r="B81" s="51"/>
      <c r="C81" s="50"/>
      <c r="D81" s="50"/>
      <c r="E81" s="50"/>
      <c r="F81" s="50"/>
      <c r="G81" s="14"/>
      <c r="H81" s="163" t="str">
        <f t="shared" si="16"/>
        <v/>
      </c>
      <c r="I81" s="163" t="str">
        <f t="shared" si="17"/>
        <v/>
      </c>
      <c r="J81" s="163" t="str">
        <f t="shared" si="18"/>
        <v/>
      </c>
      <c r="K81" s="141" t="str">
        <f t="shared" si="19"/>
        <v/>
      </c>
      <c r="L81" s="141" t="str">
        <f t="shared" si="20"/>
        <v/>
      </c>
      <c r="M81" s="141" t="str">
        <f t="shared" si="21"/>
        <v/>
      </c>
      <c r="N81" s="15" t="e">
        <f t="shared" si="22"/>
        <v>#VALUE!</v>
      </c>
      <c r="O81" s="58" t="e">
        <f t="shared" si="23"/>
        <v>#VALUE!</v>
      </c>
      <c r="P81" s="58" t="e">
        <f t="shared" si="24"/>
        <v>#VALUE!</v>
      </c>
      <c r="Q81" s="58" t="e">
        <f t="shared" si="25"/>
        <v>#VALUE!</v>
      </c>
      <c r="R81" s="160" t="e">
        <f t="shared" si="26"/>
        <v>#VALUE!</v>
      </c>
      <c r="S81" s="161" t="e">
        <f t="shared" si="27"/>
        <v>#VALUE!</v>
      </c>
      <c r="T81" s="162" t="e">
        <f t="shared" si="28"/>
        <v>#VALUE!</v>
      </c>
    </row>
    <row r="82" spans="1:20" s="17" customFormat="1" x14ac:dyDescent="0.2">
      <c r="A82" s="154"/>
      <c r="B82" s="51"/>
      <c r="C82" s="50"/>
      <c r="D82" s="50"/>
      <c r="E82" s="50"/>
      <c r="F82" s="50"/>
      <c r="G82" s="14"/>
      <c r="H82" s="163" t="str">
        <f t="shared" si="16"/>
        <v/>
      </c>
      <c r="I82" s="163" t="str">
        <f t="shared" si="17"/>
        <v/>
      </c>
      <c r="J82" s="163" t="str">
        <f t="shared" si="18"/>
        <v/>
      </c>
      <c r="K82" s="141" t="str">
        <f t="shared" si="19"/>
        <v/>
      </c>
      <c r="L82" s="141" t="str">
        <f t="shared" si="20"/>
        <v/>
      </c>
      <c r="M82" s="141" t="str">
        <f t="shared" si="21"/>
        <v/>
      </c>
      <c r="N82" s="15" t="e">
        <f t="shared" si="22"/>
        <v>#VALUE!</v>
      </c>
      <c r="O82" s="58" t="e">
        <f t="shared" si="23"/>
        <v>#VALUE!</v>
      </c>
      <c r="P82" s="58" t="e">
        <f t="shared" si="24"/>
        <v>#VALUE!</v>
      </c>
      <c r="Q82" s="58" t="e">
        <f t="shared" si="25"/>
        <v>#VALUE!</v>
      </c>
      <c r="R82" s="160" t="e">
        <f t="shared" si="26"/>
        <v>#VALUE!</v>
      </c>
      <c r="S82" s="161" t="e">
        <f t="shared" si="27"/>
        <v>#VALUE!</v>
      </c>
      <c r="T82" s="162" t="e">
        <f t="shared" si="28"/>
        <v>#VALUE!</v>
      </c>
    </row>
    <row r="83" spans="1:20" s="17" customFormat="1" x14ac:dyDescent="0.2">
      <c r="A83" s="154"/>
      <c r="B83" s="51"/>
      <c r="C83" s="50"/>
      <c r="D83" s="50"/>
      <c r="E83" s="50"/>
      <c r="F83" s="50"/>
      <c r="G83" s="14"/>
      <c r="H83" s="163" t="str">
        <f t="shared" si="16"/>
        <v/>
      </c>
      <c r="I83" s="163" t="str">
        <f t="shared" si="17"/>
        <v/>
      </c>
      <c r="J83" s="163" t="str">
        <f t="shared" si="18"/>
        <v/>
      </c>
      <c r="K83" s="141" t="str">
        <f t="shared" si="19"/>
        <v/>
      </c>
      <c r="L83" s="141" t="str">
        <f t="shared" si="20"/>
        <v/>
      </c>
      <c r="M83" s="141" t="str">
        <f t="shared" si="21"/>
        <v/>
      </c>
      <c r="N83" s="15" t="e">
        <f t="shared" si="22"/>
        <v>#VALUE!</v>
      </c>
      <c r="O83" s="58" t="e">
        <f t="shared" si="23"/>
        <v>#VALUE!</v>
      </c>
      <c r="P83" s="58" t="e">
        <f t="shared" si="24"/>
        <v>#VALUE!</v>
      </c>
      <c r="Q83" s="58" t="e">
        <f t="shared" si="25"/>
        <v>#VALUE!</v>
      </c>
      <c r="R83" s="160" t="e">
        <f t="shared" si="26"/>
        <v>#VALUE!</v>
      </c>
      <c r="S83" s="161" t="e">
        <f t="shared" si="27"/>
        <v>#VALUE!</v>
      </c>
      <c r="T83" s="162" t="e">
        <f t="shared" si="28"/>
        <v>#VALUE!</v>
      </c>
    </row>
    <row r="84" spans="1:20" s="17" customFormat="1" x14ac:dyDescent="0.2">
      <c r="A84" s="154"/>
      <c r="B84" s="51"/>
      <c r="C84" s="50"/>
      <c r="D84" s="50"/>
      <c r="E84" s="50"/>
      <c r="F84" s="50"/>
      <c r="G84" s="14"/>
      <c r="H84" s="163" t="str">
        <f t="shared" si="16"/>
        <v/>
      </c>
      <c r="I84" s="163" t="str">
        <f t="shared" si="17"/>
        <v/>
      </c>
      <c r="J84" s="163" t="str">
        <f t="shared" si="18"/>
        <v/>
      </c>
      <c r="K84" s="141" t="str">
        <f t="shared" si="19"/>
        <v/>
      </c>
      <c r="L84" s="141" t="str">
        <f t="shared" si="20"/>
        <v/>
      </c>
      <c r="M84" s="141" t="str">
        <f t="shared" si="21"/>
        <v/>
      </c>
      <c r="N84" s="15" t="e">
        <f t="shared" si="22"/>
        <v>#VALUE!</v>
      </c>
      <c r="O84" s="58" t="e">
        <f t="shared" si="23"/>
        <v>#VALUE!</v>
      </c>
      <c r="P84" s="58" t="e">
        <f t="shared" si="24"/>
        <v>#VALUE!</v>
      </c>
      <c r="Q84" s="58" t="e">
        <f t="shared" si="25"/>
        <v>#VALUE!</v>
      </c>
      <c r="R84" s="160" t="e">
        <f t="shared" si="26"/>
        <v>#VALUE!</v>
      </c>
      <c r="S84" s="161" t="e">
        <f t="shared" si="27"/>
        <v>#VALUE!</v>
      </c>
      <c r="T84" s="162" t="e">
        <f t="shared" si="28"/>
        <v>#VALUE!</v>
      </c>
    </row>
    <row r="85" spans="1:20" s="17" customFormat="1" x14ac:dyDescent="0.2">
      <c r="A85" s="154"/>
      <c r="B85" s="51"/>
      <c r="C85" s="50"/>
      <c r="D85" s="50"/>
      <c r="E85" s="50"/>
      <c r="F85" s="50"/>
      <c r="G85" s="14"/>
      <c r="H85" s="163" t="str">
        <f t="shared" si="16"/>
        <v/>
      </c>
      <c r="I85" s="163" t="str">
        <f t="shared" si="17"/>
        <v/>
      </c>
      <c r="J85" s="163" t="str">
        <f t="shared" si="18"/>
        <v/>
      </c>
      <c r="K85" s="141" t="str">
        <f t="shared" si="19"/>
        <v/>
      </c>
      <c r="L85" s="141" t="str">
        <f t="shared" si="20"/>
        <v/>
      </c>
      <c r="M85" s="141" t="str">
        <f t="shared" si="21"/>
        <v/>
      </c>
      <c r="N85" s="15" t="e">
        <f t="shared" si="22"/>
        <v>#VALUE!</v>
      </c>
      <c r="O85" s="58" t="e">
        <f t="shared" si="23"/>
        <v>#VALUE!</v>
      </c>
      <c r="P85" s="58" t="e">
        <f t="shared" si="24"/>
        <v>#VALUE!</v>
      </c>
      <c r="Q85" s="58" t="e">
        <f t="shared" si="25"/>
        <v>#VALUE!</v>
      </c>
      <c r="R85" s="160" t="e">
        <f t="shared" si="26"/>
        <v>#VALUE!</v>
      </c>
      <c r="S85" s="161" t="e">
        <f t="shared" si="27"/>
        <v>#VALUE!</v>
      </c>
      <c r="T85" s="162" t="e">
        <f t="shared" si="28"/>
        <v>#VALUE!</v>
      </c>
    </row>
    <row r="86" spans="1:20" s="17" customFormat="1" x14ac:dyDescent="0.2">
      <c r="A86" s="154"/>
      <c r="B86" s="51"/>
      <c r="C86" s="50"/>
      <c r="D86" s="50"/>
      <c r="E86" s="50"/>
      <c r="F86" s="50"/>
      <c r="G86" s="14"/>
      <c r="H86" s="163" t="str">
        <f t="shared" si="16"/>
        <v/>
      </c>
      <c r="I86" s="163" t="str">
        <f t="shared" si="17"/>
        <v/>
      </c>
      <c r="J86" s="163" t="str">
        <f t="shared" si="18"/>
        <v/>
      </c>
      <c r="K86" s="141" t="str">
        <f t="shared" si="19"/>
        <v/>
      </c>
      <c r="L86" s="141" t="str">
        <f t="shared" si="20"/>
        <v/>
      </c>
      <c r="M86" s="141" t="str">
        <f t="shared" si="21"/>
        <v/>
      </c>
      <c r="N86" s="15" t="e">
        <f t="shared" si="22"/>
        <v>#VALUE!</v>
      </c>
      <c r="O86" s="58" t="e">
        <f t="shared" si="23"/>
        <v>#VALUE!</v>
      </c>
      <c r="P86" s="58" t="e">
        <f t="shared" si="24"/>
        <v>#VALUE!</v>
      </c>
      <c r="Q86" s="58" t="e">
        <f t="shared" si="25"/>
        <v>#VALUE!</v>
      </c>
      <c r="R86" s="160" t="e">
        <f t="shared" si="26"/>
        <v>#VALUE!</v>
      </c>
      <c r="S86" s="161" t="e">
        <f t="shared" si="27"/>
        <v>#VALUE!</v>
      </c>
      <c r="T86" s="162" t="e">
        <f t="shared" si="28"/>
        <v>#VALUE!</v>
      </c>
    </row>
    <row r="87" spans="1:20" s="17" customFormat="1" x14ac:dyDescent="0.2">
      <c r="A87" s="154"/>
      <c r="B87" s="51"/>
      <c r="C87" s="50"/>
      <c r="D87" s="50"/>
      <c r="E87" s="50"/>
      <c r="F87" s="50"/>
      <c r="G87" s="14"/>
      <c r="H87" s="163" t="str">
        <f t="shared" si="16"/>
        <v/>
      </c>
      <c r="I87" s="163" t="str">
        <f t="shared" si="17"/>
        <v/>
      </c>
      <c r="J87" s="163" t="str">
        <f t="shared" si="18"/>
        <v/>
      </c>
      <c r="K87" s="141" t="str">
        <f t="shared" si="19"/>
        <v/>
      </c>
      <c r="L87" s="141" t="str">
        <f t="shared" si="20"/>
        <v/>
      </c>
      <c r="M87" s="141" t="str">
        <f t="shared" si="21"/>
        <v/>
      </c>
      <c r="N87" s="15" t="e">
        <f t="shared" si="22"/>
        <v>#VALUE!</v>
      </c>
      <c r="O87" s="58" t="e">
        <f t="shared" si="23"/>
        <v>#VALUE!</v>
      </c>
      <c r="P87" s="58" t="e">
        <f t="shared" si="24"/>
        <v>#VALUE!</v>
      </c>
      <c r="Q87" s="58" t="e">
        <f t="shared" si="25"/>
        <v>#VALUE!</v>
      </c>
      <c r="R87" s="160" t="e">
        <f t="shared" si="26"/>
        <v>#VALUE!</v>
      </c>
      <c r="S87" s="161" t="e">
        <f t="shared" si="27"/>
        <v>#VALUE!</v>
      </c>
      <c r="T87" s="162" t="e">
        <f t="shared" si="28"/>
        <v>#VALUE!</v>
      </c>
    </row>
    <row r="88" spans="1:20" s="17" customFormat="1" x14ac:dyDescent="0.2">
      <c r="A88" s="154"/>
      <c r="B88" s="51"/>
      <c r="C88" s="50"/>
      <c r="D88" s="50"/>
      <c r="E88" s="50"/>
      <c r="F88" s="50"/>
      <c r="G88" s="14"/>
      <c r="H88" s="163" t="str">
        <f t="shared" si="16"/>
        <v/>
      </c>
      <c r="I88" s="163" t="str">
        <f t="shared" si="17"/>
        <v/>
      </c>
      <c r="J88" s="163" t="str">
        <f t="shared" si="18"/>
        <v/>
      </c>
      <c r="K88" s="141" t="str">
        <f t="shared" si="19"/>
        <v/>
      </c>
      <c r="L88" s="141" t="str">
        <f t="shared" si="20"/>
        <v/>
      </c>
      <c r="M88" s="141" t="str">
        <f t="shared" si="21"/>
        <v/>
      </c>
      <c r="N88" s="15" t="e">
        <f t="shared" si="22"/>
        <v>#VALUE!</v>
      </c>
      <c r="O88" s="58" t="e">
        <f t="shared" si="23"/>
        <v>#VALUE!</v>
      </c>
      <c r="P88" s="58" t="e">
        <f t="shared" si="24"/>
        <v>#VALUE!</v>
      </c>
      <c r="Q88" s="58" t="e">
        <f t="shared" si="25"/>
        <v>#VALUE!</v>
      </c>
      <c r="R88" s="160" t="e">
        <f t="shared" si="26"/>
        <v>#VALUE!</v>
      </c>
      <c r="S88" s="161" t="e">
        <f t="shared" si="27"/>
        <v>#VALUE!</v>
      </c>
      <c r="T88" s="162" t="e">
        <f t="shared" si="28"/>
        <v>#VALUE!</v>
      </c>
    </row>
    <row r="89" spans="1:20" s="17" customFormat="1" x14ac:dyDescent="0.2">
      <c r="A89" s="154"/>
      <c r="B89" s="51"/>
      <c r="C89" s="50"/>
      <c r="D89" s="50"/>
      <c r="E89" s="50"/>
      <c r="F89" s="50"/>
      <c r="G89" s="14"/>
      <c r="H89" s="163" t="str">
        <f t="shared" si="16"/>
        <v/>
      </c>
      <c r="I89" s="163" t="str">
        <f t="shared" si="17"/>
        <v/>
      </c>
      <c r="J89" s="163" t="str">
        <f t="shared" si="18"/>
        <v/>
      </c>
      <c r="K89" s="141" t="str">
        <f t="shared" si="19"/>
        <v/>
      </c>
      <c r="L89" s="141" t="str">
        <f t="shared" si="20"/>
        <v/>
      </c>
      <c r="M89" s="141" t="str">
        <f t="shared" si="21"/>
        <v/>
      </c>
      <c r="N89" s="15" t="e">
        <f t="shared" si="22"/>
        <v>#VALUE!</v>
      </c>
      <c r="O89" s="58" t="e">
        <f t="shared" si="23"/>
        <v>#VALUE!</v>
      </c>
      <c r="P89" s="58" t="e">
        <f t="shared" si="24"/>
        <v>#VALUE!</v>
      </c>
      <c r="Q89" s="58" t="e">
        <f t="shared" si="25"/>
        <v>#VALUE!</v>
      </c>
      <c r="R89" s="160" t="e">
        <f t="shared" si="26"/>
        <v>#VALUE!</v>
      </c>
      <c r="S89" s="161" t="e">
        <f t="shared" si="27"/>
        <v>#VALUE!</v>
      </c>
      <c r="T89" s="162" t="e">
        <f t="shared" si="28"/>
        <v>#VALUE!</v>
      </c>
    </row>
    <row r="90" spans="1:20" s="17" customFormat="1" x14ac:dyDescent="0.2">
      <c r="A90" s="154"/>
      <c r="B90" s="51"/>
      <c r="C90" s="50"/>
      <c r="D90" s="50"/>
      <c r="E90" s="50"/>
      <c r="F90" s="50"/>
      <c r="G90" s="14"/>
      <c r="H90" s="163" t="str">
        <f t="shared" si="16"/>
        <v/>
      </c>
      <c r="I90" s="163" t="str">
        <f t="shared" si="17"/>
        <v/>
      </c>
      <c r="J90" s="163" t="str">
        <f t="shared" si="18"/>
        <v/>
      </c>
      <c r="K90" s="141" t="str">
        <f t="shared" si="19"/>
        <v/>
      </c>
      <c r="L90" s="141" t="str">
        <f t="shared" si="20"/>
        <v/>
      </c>
      <c r="M90" s="141" t="str">
        <f t="shared" si="21"/>
        <v/>
      </c>
      <c r="N90" s="15" t="e">
        <f t="shared" si="22"/>
        <v>#VALUE!</v>
      </c>
      <c r="O90" s="58" t="e">
        <f t="shared" si="23"/>
        <v>#VALUE!</v>
      </c>
      <c r="P90" s="58" t="e">
        <f t="shared" si="24"/>
        <v>#VALUE!</v>
      </c>
      <c r="Q90" s="58" t="e">
        <f t="shared" si="25"/>
        <v>#VALUE!</v>
      </c>
      <c r="R90" s="160" t="e">
        <f t="shared" si="26"/>
        <v>#VALUE!</v>
      </c>
      <c r="S90" s="161" t="e">
        <f t="shared" si="27"/>
        <v>#VALUE!</v>
      </c>
      <c r="T90" s="162" t="e">
        <f t="shared" si="28"/>
        <v>#VALUE!</v>
      </c>
    </row>
    <row r="91" spans="1:20" s="17" customFormat="1" x14ac:dyDescent="0.2">
      <c r="A91" s="154"/>
      <c r="B91" s="51"/>
      <c r="C91" s="50"/>
      <c r="D91" s="50"/>
      <c r="E91" s="50"/>
      <c r="F91" s="50"/>
      <c r="G91" s="14"/>
      <c r="H91" s="163" t="str">
        <f t="shared" si="16"/>
        <v/>
      </c>
      <c r="I91" s="163" t="str">
        <f t="shared" si="17"/>
        <v/>
      </c>
      <c r="J91" s="163" t="str">
        <f t="shared" si="18"/>
        <v/>
      </c>
      <c r="K91" s="141" t="str">
        <f t="shared" si="19"/>
        <v/>
      </c>
      <c r="L91" s="141" t="str">
        <f t="shared" si="20"/>
        <v/>
      </c>
      <c r="M91" s="141" t="str">
        <f t="shared" si="21"/>
        <v/>
      </c>
      <c r="N91" s="15" t="e">
        <f t="shared" si="22"/>
        <v>#VALUE!</v>
      </c>
      <c r="O91" s="58" t="e">
        <f t="shared" si="23"/>
        <v>#VALUE!</v>
      </c>
      <c r="P91" s="58" t="e">
        <f t="shared" si="24"/>
        <v>#VALUE!</v>
      </c>
      <c r="Q91" s="58" t="e">
        <f t="shared" si="25"/>
        <v>#VALUE!</v>
      </c>
      <c r="R91" s="160" t="e">
        <f t="shared" si="26"/>
        <v>#VALUE!</v>
      </c>
      <c r="S91" s="161" t="e">
        <f t="shared" si="27"/>
        <v>#VALUE!</v>
      </c>
      <c r="T91" s="162" t="e">
        <f t="shared" si="28"/>
        <v>#VALUE!</v>
      </c>
    </row>
    <row r="92" spans="1:20" s="17" customFormat="1" x14ac:dyDescent="0.2">
      <c r="A92" s="154"/>
      <c r="B92" s="51"/>
      <c r="C92" s="50"/>
      <c r="D92" s="50"/>
      <c r="E92" s="50"/>
      <c r="F92" s="50"/>
      <c r="G92" s="14"/>
      <c r="H92" s="163" t="str">
        <f t="shared" si="16"/>
        <v/>
      </c>
      <c r="I92" s="163" t="str">
        <f t="shared" si="17"/>
        <v/>
      </c>
      <c r="J92" s="163" t="str">
        <f t="shared" si="18"/>
        <v/>
      </c>
      <c r="K92" s="141" t="str">
        <f t="shared" si="19"/>
        <v/>
      </c>
      <c r="L92" s="141" t="str">
        <f t="shared" si="20"/>
        <v/>
      </c>
      <c r="M92" s="141" t="str">
        <f t="shared" si="21"/>
        <v/>
      </c>
      <c r="N92" s="15" t="e">
        <f t="shared" si="22"/>
        <v>#VALUE!</v>
      </c>
      <c r="O92" s="58" t="e">
        <f t="shared" si="23"/>
        <v>#VALUE!</v>
      </c>
      <c r="P92" s="58" t="e">
        <f t="shared" si="24"/>
        <v>#VALUE!</v>
      </c>
      <c r="Q92" s="58" t="e">
        <f t="shared" si="25"/>
        <v>#VALUE!</v>
      </c>
      <c r="R92" s="160" t="e">
        <f t="shared" si="26"/>
        <v>#VALUE!</v>
      </c>
      <c r="S92" s="161" t="e">
        <f t="shared" si="27"/>
        <v>#VALUE!</v>
      </c>
      <c r="T92" s="162" t="e">
        <f t="shared" si="28"/>
        <v>#VALUE!</v>
      </c>
    </row>
    <row r="93" spans="1:20" s="17" customFormat="1" x14ac:dyDescent="0.2">
      <c r="A93" s="154"/>
      <c r="B93" s="51"/>
      <c r="C93" s="50"/>
      <c r="D93" s="50"/>
      <c r="E93" s="50"/>
      <c r="F93" s="50"/>
      <c r="G93" s="14"/>
      <c r="H93" s="163" t="str">
        <f t="shared" si="16"/>
        <v/>
      </c>
      <c r="I93" s="163" t="str">
        <f t="shared" si="17"/>
        <v/>
      </c>
      <c r="J93" s="163" t="str">
        <f t="shared" si="18"/>
        <v/>
      </c>
      <c r="K93" s="141" t="str">
        <f t="shared" si="19"/>
        <v/>
      </c>
      <c r="L93" s="141" t="str">
        <f t="shared" si="20"/>
        <v/>
      </c>
      <c r="M93" s="141" t="str">
        <f t="shared" si="21"/>
        <v/>
      </c>
      <c r="N93" s="15" t="e">
        <f t="shared" si="22"/>
        <v>#VALUE!</v>
      </c>
      <c r="O93" s="58" t="e">
        <f t="shared" si="23"/>
        <v>#VALUE!</v>
      </c>
      <c r="P93" s="58" t="e">
        <f t="shared" si="24"/>
        <v>#VALUE!</v>
      </c>
      <c r="Q93" s="58" t="e">
        <f t="shared" si="25"/>
        <v>#VALUE!</v>
      </c>
      <c r="R93" s="160" t="e">
        <f t="shared" si="26"/>
        <v>#VALUE!</v>
      </c>
      <c r="S93" s="161" t="e">
        <f t="shared" si="27"/>
        <v>#VALUE!</v>
      </c>
      <c r="T93" s="162" t="e">
        <f t="shared" si="28"/>
        <v>#VALUE!</v>
      </c>
    </row>
    <row r="94" spans="1:20" s="17" customFormat="1" x14ac:dyDescent="0.2">
      <c r="A94" s="154"/>
      <c r="B94" s="51"/>
      <c r="C94" s="50"/>
      <c r="D94" s="50"/>
      <c r="E94" s="50"/>
      <c r="F94" s="50"/>
      <c r="G94" s="14"/>
      <c r="H94" s="163" t="str">
        <f t="shared" si="16"/>
        <v/>
      </c>
      <c r="I94" s="163" t="str">
        <f t="shared" si="17"/>
        <v/>
      </c>
      <c r="J94" s="163" t="str">
        <f t="shared" si="18"/>
        <v/>
      </c>
      <c r="K94" s="141" t="str">
        <f t="shared" si="19"/>
        <v/>
      </c>
      <c r="L94" s="141" t="str">
        <f t="shared" si="20"/>
        <v/>
      </c>
      <c r="M94" s="141" t="str">
        <f t="shared" si="21"/>
        <v/>
      </c>
      <c r="N94" s="15" t="e">
        <f t="shared" si="22"/>
        <v>#VALUE!</v>
      </c>
      <c r="O94" s="58" t="e">
        <f t="shared" si="23"/>
        <v>#VALUE!</v>
      </c>
      <c r="P94" s="58" t="e">
        <f t="shared" si="24"/>
        <v>#VALUE!</v>
      </c>
      <c r="Q94" s="58" t="e">
        <f t="shared" si="25"/>
        <v>#VALUE!</v>
      </c>
      <c r="R94" s="160" t="e">
        <f t="shared" si="26"/>
        <v>#VALUE!</v>
      </c>
      <c r="S94" s="161" t="e">
        <f t="shared" si="27"/>
        <v>#VALUE!</v>
      </c>
      <c r="T94" s="162" t="e">
        <f t="shared" si="28"/>
        <v>#VALUE!</v>
      </c>
    </row>
    <row r="95" spans="1:20" s="17" customFormat="1" x14ac:dyDescent="0.2">
      <c r="A95" s="154"/>
      <c r="B95" s="51"/>
      <c r="C95" s="50"/>
      <c r="D95" s="50"/>
      <c r="E95" s="50"/>
      <c r="F95" s="50"/>
      <c r="G95" s="14"/>
      <c r="H95" s="163" t="str">
        <f t="shared" si="16"/>
        <v/>
      </c>
      <c r="I95" s="163" t="str">
        <f t="shared" si="17"/>
        <v/>
      </c>
      <c r="J95" s="163" t="str">
        <f t="shared" si="18"/>
        <v/>
      </c>
      <c r="K95" s="141" t="str">
        <f t="shared" si="19"/>
        <v/>
      </c>
      <c r="L95" s="141" t="str">
        <f t="shared" si="20"/>
        <v/>
      </c>
      <c r="M95" s="141" t="str">
        <f t="shared" si="21"/>
        <v/>
      </c>
      <c r="N95" s="15" t="e">
        <f t="shared" si="22"/>
        <v>#VALUE!</v>
      </c>
      <c r="O95" s="58" t="e">
        <f t="shared" si="23"/>
        <v>#VALUE!</v>
      </c>
      <c r="P95" s="58" t="e">
        <f t="shared" si="24"/>
        <v>#VALUE!</v>
      </c>
      <c r="Q95" s="58" t="e">
        <f t="shared" si="25"/>
        <v>#VALUE!</v>
      </c>
      <c r="R95" s="160" t="e">
        <f t="shared" si="26"/>
        <v>#VALUE!</v>
      </c>
      <c r="S95" s="161" t="e">
        <f t="shared" si="27"/>
        <v>#VALUE!</v>
      </c>
      <c r="T95" s="162" t="e">
        <f t="shared" si="28"/>
        <v>#VALUE!</v>
      </c>
    </row>
    <row r="96" spans="1:20" s="17" customFormat="1" x14ac:dyDescent="0.2">
      <c r="A96" s="154"/>
      <c r="B96" s="51"/>
      <c r="C96" s="50"/>
      <c r="D96" s="50"/>
      <c r="E96" s="50"/>
      <c r="F96" s="50"/>
      <c r="G96" s="14"/>
      <c r="H96" s="163" t="str">
        <f t="shared" si="16"/>
        <v/>
      </c>
      <c r="I96" s="163" t="str">
        <f t="shared" si="17"/>
        <v/>
      </c>
      <c r="J96" s="163" t="str">
        <f t="shared" si="18"/>
        <v/>
      </c>
      <c r="K96" s="141" t="str">
        <f t="shared" si="19"/>
        <v/>
      </c>
      <c r="L96" s="141" t="str">
        <f t="shared" si="20"/>
        <v/>
      </c>
      <c r="M96" s="141" t="str">
        <f t="shared" si="21"/>
        <v/>
      </c>
      <c r="N96" s="15" t="e">
        <f t="shared" si="22"/>
        <v>#VALUE!</v>
      </c>
      <c r="O96" s="58" t="e">
        <f t="shared" si="23"/>
        <v>#VALUE!</v>
      </c>
      <c r="P96" s="58" t="e">
        <f t="shared" si="24"/>
        <v>#VALUE!</v>
      </c>
      <c r="Q96" s="58" t="e">
        <f t="shared" si="25"/>
        <v>#VALUE!</v>
      </c>
      <c r="R96" s="160" t="e">
        <f t="shared" si="26"/>
        <v>#VALUE!</v>
      </c>
      <c r="S96" s="161" t="e">
        <f t="shared" si="27"/>
        <v>#VALUE!</v>
      </c>
      <c r="T96" s="162" t="e">
        <f t="shared" si="28"/>
        <v>#VALUE!</v>
      </c>
    </row>
    <row r="97" spans="1:20" s="17" customFormat="1" x14ac:dyDescent="0.2">
      <c r="A97" s="154"/>
      <c r="B97" s="51"/>
      <c r="C97" s="50"/>
      <c r="D97" s="50"/>
      <c r="E97" s="50"/>
      <c r="F97" s="50"/>
      <c r="G97" s="14"/>
      <c r="H97" s="163" t="str">
        <f t="shared" si="16"/>
        <v/>
      </c>
      <c r="I97" s="163" t="str">
        <f t="shared" si="17"/>
        <v/>
      </c>
      <c r="J97" s="163" t="str">
        <f t="shared" si="18"/>
        <v/>
      </c>
      <c r="K97" s="141" t="str">
        <f t="shared" si="19"/>
        <v/>
      </c>
      <c r="L97" s="141" t="str">
        <f t="shared" si="20"/>
        <v/>
      </c>
      <c r="M97" s="141" t="str">
        <f t="shared" si="21"/>
        <v/>
      </c>
      <c r="N97" s="15" t="e">
        <f t="shared" si="22"/>
        <v>#VALUE!</v>
      </c>
      <c r="O97" s="58" t="e">
        <f t="shared" si="23"/>
        <v>#VALUE!</v>
      </c>
      <c r="P97" s="58" t="e">
        <f t="shared" si="24"/>
        <v>#VALUE!</v>
      </c>
      <c r="Q97" s="58" t="e">
        <f t="shared" si="25"/>
        <v>#VALUE!</v>
      </c>
      <c r="R97" s="160" t="e">
        <f t="shared" si="26"/>
        <v>#VALUE!</v>
      </c>
      <c r="S97" s="161" t="e">
        <f t="shared" si="27"/>
        <v>#VALUE!</v>
      </c>
      <c r="T97" s="162" t="e">
        <f t="shared" si="28"/>
        <v>#VALUE!</v>
      </c>
    </row>
    <row r="98" spans="1:20" s="17" customFormat="1" x14ac:dyDescent="0.2">
      <c r="A98" s="154"/>
      <c r="B98" s="51"/>
      <c r="C98" s="50"/>
      <c r="D98" s="50"/>
      <c r="E98" s="50"/>
      <c r="F98" s="50"/>
      <c r="G98" s="14"/>
      <c r="H98" s="163" t="str">
        <f t="shared" si="16"/>
        <v/>
      </c>
      <c r="I98" s="163" t="str">
        <f t="shared" si="17"/>
        <v/>
      </c>
      <c r="J98" s="163" t="str">
        <f t="shared" si="18"/>
        <v/>
      </c>
      <c r="K98" s="141" t="str">
        <f t="shared" si="19"/>
        <v/>
      </c>
      <c r="L98" s="141" t="str">
        <f t="shared" si="20"/>
        <v/>
      </c>
      <c r="M98" s="141" t="str">
        <f t="shared" si="21"/>
        <v/>
      </c>
      <c r="N98" s="15" t="e">
        <f t="shared" si="22"/>
        <v>#VALUE!</v>
      </c>
      <c r="O98" s="58" t="e">
        <f t="shared" si="23"/>
        <v>#VALUE!</v>
      </c>
      <c r="P98" s="58" t="e">
        <f t="shared" si="24"/>
        <v>#VALUE!</v>
      </c>
      <c r="Q98" s="58" t="e">
        <f t="shared" si="25"/>
        <v>#VALUE!</v>
      </c>
      <c r="R98" s="160" t="e">
        <f t="shared" si="26"/>
        <v>#VALUE!</v>
      </c>
      <c r="S98" s="161" t="e">
        <f t="shared" si="27"/>
        <v>#VALUE!</v>
      </c>
      <c r="T98" s="162" t="e">
        <f t="shared" si="28"/>
        <v>#VALUE!</v>
      </c>
    </row>
    <row r="99" spans="1:20" s="17" customFormat="1" x14ac:dyDescent="0.2">
      <c r="A99" s="154"/>
      <c r="B99" s="51"/>
      <c r="C99" s="50"/>
      <c r="D99" s="50"/>
      <c r="E99" s="50"/>
      <c r="F99" s="50"/>
      <c r="G99" s="14"/>
      <c r="H99" s="163" t="str">
        <f t="shared" si="16"/>
        <v/>
      </c>
      <c r="I99" s="163" t="str">
        <f t="shared" si="17"/>
        <v/>
      </c>
      <c r="J99" s="163" t="str">
        <f t="shared" si="18"/>
        <v/>
      </c>
      <c r="K99" s="141" t="str">
        <f t="shared" si="19"/>
        <v/>
      </c>
      <c r="L99" s="141" t="str">
        <f t="shared" si="20"/>
        <v/>
      </c>
      <c r="M99" s="141" t="str">
        <f t="shared" si="21"/>
        <v/>
      </c>
      <c r="N99" s="15" t="e">
        <f t="shared" si="22"/>
        <v>#VALUE!</v>
      </c>
      <c r="O99" s="58" t="e">
        <f t="shared" si="23"/>
        <v>#VALUE!</v>
      </c>
      <c r="P99" s="58" t="e">
        <f t="shared" si="24"/>
        <v>#VALUE!</v>
      </c>
      <c r="Q99" s="58" t="e">
        <f t="shared" si="25"/>
        <v>#VALUE!</v>
      </c>
      <c r="R99" s="160" t="e">
        <f t="shared" si="26"/>
        <v>#VALUE!</v>
      </c>
      <c r="S99" s="161" t="e">
        <f t="shared" si="27"/>
        <v>#VALUE!</v>
      </c>
      <c r="T99" s="162" t="e">
        <f t="shared" si="28"/>
        <v>#VALUE!</v>
      </c>
    </row>
    <row r="100" spans="1:20" s="17" customFormat="1" x14ac:dyDescent="0.2">
      <c r="A100" s="154"/>
      <c r="B100" s="51"/>
      <c r="C100" s="50"/>
      <c r="D100" s="50"/>
      <c r="E100" s="50"/>
      <c r="F100" s="50"/>
      <c r="G100" s="14"/>
      <c r="H100" s="163" t="str">
        <f t="shared" si="16"/>
        <v/>
      </c>
      <c r="I100" s="163" t="str">
        <f t="shared" si="17"/>
        <v/>
      </c>
      <c r="J100" s="163" t="str">
        <f t="shared" si="18"/>
        <v/>
      </c>
      <c r="K100" s="141" t="str">
        <f t="shared" si="19"/>
        <v/>
      </c>
      <c r="L100" s="141" t="str">
        <f t="shared" si="20"/>
        <v/>
      </c>
      <c r="M100" s="141" t="str">
        <f t="shared" si="21"/>
        <v/>
      </c>
      <c r="N100" s="15" t="e">
        <f t="shared" si="22"/>
        <v>#VALUE!</v>
      </c>
      <c r="O100" s="58" t="e">
        <f t="shared" si="23"/>
        <v>#VALUE!</v>
      </c>
      <c r="P100" s="58" t="e">
        <f t="shared" si="24"/>
        <v>#VALUE!</v>
      </c>
      <c r="Q100" s="58" t="e">
        <f t="shared" si="25"/>
        <v>#VALUE!</v>
      </c>
      <c r="R100" s="160" t="e">
        <f t="shared" si="26"/>
        <v>#VALUE!</v>
      </c>
      <c r="S100" s="161" t="e">
        <f t="shared" si="27"/>
        <v>#VALUE!</v>
      </c>
      <c r="T100" s="162" t="e">
        <f t="shared" si="28"/>
        <v>#VALUE!</v>
      </c>
    </row>
    <row r="101" spans="1:20" s="17" customFormat="1" x14ac:dyDescent="0.2">
      <c r="A101" s="154"/>
      <c r="B101" s="51"/>
      <c r="C101" s="50"/>
      <c r="D101" s="50"/>
      <c r="E101" s="50"/>
      <c r="F101" s="50"/>
      <c r="G101" s="14"/>
      <c r="H101" s="163" t="str">
        <f t="shared" si="16"/>
        <v/>
      </c>
      <c r="I101" s="163" t="str">
        <f t="shared" si="17"/>
        <v/>
      </c>
      <c r="J101" s="163" t="str">
        <f t="shared" si="18"/>
        <v/>
      </c>
      <c r="K101" s="141" t="str">
        <f t="shared" si="19"/>
        <v/>
      </c>
      <c r="L101" s="141" t="str">
        <f t="shared" si="20"/>
        <v/>
      </c>
      <c r="M101" s="141" t="str">
        <f t="shared" si="21"/>
        <v/>
      </c>
      <c r="N101" s="15" t="e">
        <f t="shared" si="22"/>
        <v>#VALUE!</v>
      </c>
      <c r="O101" s="58" t="e">
        <f t="shared" si="23"/>
        <v>#VALUE!</v>
      </c>
      <c r="P101" s="58" t="e">
        <f t="shared" si="24"/>
        <v>#VALUE!</v>
      </c>
      <c r="Q101" s="58" t="e">
        <f t="shared" si="25"/>
        <v>#VALUE!</v>
      </c>
      <c r="R101" s="160" t="e">
        <f t="shared" si="26"/>
        <v>#VALUE!</v>
      </c>
      <c r="S101" s="161" t="e">
        <f t="shared" si="27"/>
        <v>#VALUE!</v>
      </c>
      <c r="T101" s="162" t="e">
        <f t="shared" si="28"/>
        <v>#VALUE!</v>
      </c>
    </row>
    <row r="102" spans="1:20" s="17" customFormat="1" x14ac:dyDescent="0.2">
      <c r="A102" s="154"/>
      <c r="B102" s="51"/>
      <c r="C102" s="50"/>
      <c r="D102" s="50"/>
      <c r="E102" s="50"/>
      <c r="F102" s="50"/>
      <c r="G102" s="14"/>
      <c r="H102" s="163" t="str">
        <f t="shared" si="16"/>
        <v/>
      </c>
      <c r="I102" s="163" t="str">
        <f t="shared" si="17"/>
        <v/>
      </c>
      <c r="J102" s="163" t="str">
        <f t="shared" si="18"/>
        <v/>
      </c>
      <c r="K102" s="141" t="str">
        <f t="shared" si="19"/>
        <v/>
      </c>
      <c r="L102" s="141" t="str">
        <f t="shared" si="20"/>
        <v/>
      </c>
      <c r="M102" s="141" t="str">
        <f t="shared" si="21"/>
        <v/>
      </c>
      <c r="N102" s="15" t="e">
        <f t="shared" si="22"/>
        <v>#VALUE!</v>
      </c>
      <c r="O102" s="58" t="e">
        <f t="shared" si="23"/>
        <v>#VALUE!</v>
      </c>
      <c r="P102" s="58" t="e">
        <f t="shared" si="24"/>
        <v>#VALUE!</v>
      </c>
      <c r="Q102" s="58" t="e">
        <f t="shared" si="25"/>
        <v>#VALUE!</v>
      </c>
      <c r="R102" s="160" t="e">
        <f t="shared" si="26"/>
        <v>#VALUE!</v>
      </c>
      <c r="S102" s="161" t="e">
        <f t="shared" si="27"/>
        <v>#VALUE!</v>
      </c>
      <c r="T102" s="162" t="e">
        <f t="shared" si="28"/>
        <v>#VALUE!</v>
      </c>
    </row>
    <row r="103" spans="1:20" s="17" customFormat="1" x14ac:dyDescent="0.2">
      <c r="A103" s="154"/>
      <c r="B103" s="51"/>
      <c r="C103" s="50"/>
      <c r="D103" s="50"/>
      <c r="E103" s="50"/>
      <c r="F103" s="50"/>
      <c r="G103" s="14"/>
      <c r="H103" s="163" t="str">
        <f t="shared" si="16"/>
        <v/>
      </c>
      <c r="I103" s="163" t="str">
        <f t="shared" si="17"/>
        <v/>
      </c>
      <c r="J103" s="163" t="str">
        <f t="shared" si="18"/>
        <v/>
      </c>
      <c r="K103" s="141" t="str">
        <f t="shared" si="19"/>
        <v/>
      </c>
      <c r="L103" s="141" t="str">
        <f t="shared" si="20"/>
        <v/>
      </c>
      <c r="M103" s="141" t="str">
        <f t="shared" si="21"/>
        <v/>
      </c>
      <c r="N103" s="15" t="e">
        <f t="shared" si="22"/>
        <v>#VALUE!</v>
      </c>
      <c r="O103" s="58" t="e">
        <f t="shared" si="23"/>
        <v>#VALUE!</v>
      </c>
      <c r="P103" s="58" t="e">
        <f t="shared" si="24"/>
        <v>#VALUE!</v>
      </c>
      <c r="Q103" s="58" t="e">
        <f t="shared" si="25"/>
        <v>#VALUE!</v>
      </c>
      <c r="R103" s="160" t="e">
        <f t="shared" si="26"/>
        <v>#VALUE!</v>
      </c>
      <c r="S103" s="161" t="e">
        <f t="shared" si="27"/>
        <v>#VALUE!</v>
      </c>
      <c r="T103" s="162" t="e">
        <f t="shared" si="28"/>
        <v>#VALUE!</v>
      </c>
    </row>
    <row r="104" spans="1:20" s="17" customFormat="1" x14ac:dyDescent="0.2">
      <c r="A104" s="154"/>
      <c r="B104" s="51"/>
      <c r="C104" s="50"/>
      <c r="D104" s="50"/>
      <c r="E104" s="50"/>
      <c r="F104" s="50"/>
      <c r="G104" s="14"/>
      <c r="H104" s="163" t="str">
        <f t="shared" si="16"/>
        <v/>
      </c>
      <c r="I104" s="163" t="str">
        <f t="shared" si="17"/>
        <v/>
      </c>
      <c r="J104" s="163" t="str">
        <f t="shared" si="18"/>
        <v/>
      </c>
      <c r="K104" s="141" t="str">
        <f t="shared" si="19"/>
        <v/>
      </c>
      <c r="L104" s="141" t="str">
        <f t="shared" si="20"/>
        <v/>
      </c>
      <c r="M104" s="141" t="str">
        <f t="shared" si="21"/>
        <v/>
      </c>
      <c r="N104" s="15" t="e">
        <f t="shared" si="22"/>
        <v>#VALUE!</v>
      </c>
      <c r="O104" s="58" t="e">
        <f t="shared" si="23"/>
        <v>#VALUE!</v>
      </c>
      <c r="P104" s="58" t="e">
        <f t="shared" si="24"/>
        <v>#VALUE!</v>
      </c>
      <c r="Q104" s="58" t="e">
        <f t="shared" si="25"/>
        <v>#VALUE!</v>
      </c>
      <c r="R104" s="160" t="e">
        <f t="shared" si="26"/>
        <v>#VALUE!</v>
      </c>
      <c r="S104" s="161" t="e">
        <f t="shared" si="27"/>
        <v>#VALUE!</v>
      </c>
      <c r="T104" s="162" t="e">
        <f t="shared" si="28"/>
        <v>#VALUE!</v>
      </c>
    </row>
    <row r="105" spans="1:20" s="17" customFormat="1" x14ac:dyDescent="0.2">
      <c r="A105" s="154"/>
      <c r="B105" s="51"/>
      <c r="C105" s="50"/>
      <c r="D105" s="50"/>
      <c r="E105" s="50"/>
      <c r="F105" s="50"/>
      <c r="G105" s="14"/>
      <c r="H105" s="163" t="str">
        <f t="shared" si="16"/>
        <v/>
      </c>
      <c r="I105" s="163" t="str">
        <f t="shared" si="17"/>
        <v/>
      </c>
      <c r="J105" s="163" t="str">
        <f t="shared" si="18"/>
        <v/>
      </c>
      <c r="K105" s="141" t="str">
        <f t="shared" si="19"/>
        <v/>
      </c>
      <c r="L105" s="141" t="str">
        <f t="shared" si="20"/>
        <v/>
      </c>
      <c r="M105" s="141" t="str">
        <f t="shared" si="21"/>
        <v/>
      </c>
      <c r="N105" s="15" t="e">
        <f t="shared" si="22"/>
        <v>#VALUE!</v>
      </c>
      <c r="O105" s="58" t="e">
        <f t="shared" si="23"/>
        <v>#VALUE!</v>
      </c>
      <c r="P105" s="58" t="e">
        <f t="shared" si="24"/>
        <v>#VALUE!</v>
      </c>
      <c r="Q105" s="58" t="e">
        <f t="shared" si="25"/>
        <v>#VALUE!</v>
      </c>
      <c r="R105" s="160" t="e">
        <f t="shared" si="26"/>
        <v>#VALUE!</v>
      </c>
      <c r="S105" s="161" t="e">
        <f t="shared" si="27"/>
        <v>#VALUE!</v>
      </c>
      <c r="T105" s="162" t="e">
        <f t="shared" si="28"/>
        <v>#VALUE!</v>
      </c>
    </row>
    <row r="106" spans="1:20" s="17" customFormat="1" x14ac:dyDescent="0.2">
      <c r="A106" s="154"/>
      <c r="B106" s="51"/>
      <c r="C106" s="50"/>
      <c r="D106" s="50"/>
      <c r="E106" s="50"/>
      <c r="F106" s="50"/>
      <c r="G106" s="14"/>
      <c r="H106" s="163" t="str">
        <f t="shared" si="16"/>
        <v/>
      </c>
      <c r="I106" s="163" t="str">
        <f t="shared" si="17"/>
        <v/>
      </c>
      <c r="J106" s="163" t="str">
        <f t="shared" si="18"/>
        <v/>
      </c>
      <c r="K106" s="141" t="str">
        <f t="shared" si="19"/>
        <v/>
      </c>
      <c r="L106" s="141" t="str">
        <f t="shared" si="20"/>
        <v/>
      </c>
      <c r="M106" s="141" t="str">
        <f t="shared" si="21"/>
        <v/>
      </c>
      <c r="N106" s="15" t="e">
        <f t="shared" si="22"/>
        <v>#VALUE!</v>
      </c>
      <c r="O106" s="58" t="e">
        <f t="shared" si="23"/>
        <v>#VALUE!</v>
      </c>
      <c r="P106" s="58" t="e">
        <f t="shared" si="24"/>
        <v>#VALUE!</v>
      </c>
      <c r="Q106" s="58" t="e">
        <f t="shared" si="25"/>
        <v>#VALUE!</v>
      </c>
      <c r="R106" s="160" t="e">
        <f t="shared" si="26"/>
        <v>#VALUE!</v>
      </c>
      <c r="S106" s="161" t="e">
        <f t="shared" si="27"/>
        <v>#VALUE!</v>
      </c>
      <c r="T106" s="162" t="e">
        <f t="shared" si="28"/>
        <v>#VALUE!</v>
      </c>
    </row>
    <row r="107" spans="1:20" s="17" customFormat="1" x14ac:dyDescent="0.2">
      <c r="A107" s="154"/>
      <c r="B107" s="51"/>
      <c r="C107" s="50"/>
      <c r="D107" s="50"/>
      <c r="E107" s="50"/>
      <c r="F107" s="50"/>
      <c r="G107" s="14"/>
      <c r="H107" s="163" t="str">
        <f t="shared" si="16"/>
        <v/>
      </c>
      <c r="I107" s="163" t="str">
        <f t="shared" si="17"/>
        <v/>
      </c>
      <c r="J107" s="163" t="str">
        <f t="shared" si="18"/>
        <v/>
      </c>
      <c r="K107" s="141" t="str">
        <f t="shared" si="19"/>
        <v/>
      </c>
      <c r="L107" s="141" t="str">
        <f t="shared" si="20"/>
        <v/>
      </c>
      <c r="M107" s="141" t="str">
        <f t="shared" si="21"/>
        <v/>
      </c>
      <c r="N107" s="15" t="e">
        <f t="shared" si="22"/>
        <v>#VALUE!</v>
      </c>
      <c r="O107" s="58" t="e">
        <f t="shared" si="23"/>
        <v>#VALUE!</v>
      </c>
      <c r="P107" s="58" t="e">
        <f t="shared" si="24"/>
        <v>#VALUE!</v>
      </c>
      <c r="Q107" s="58" t="e">
        <f t="shared" si="25"/>
        <v>#VALUE!</v>
      </c>
      <c r="R107" s="160" t="e">
        <f t="shared" si="26"/>
        <v>#VALUE!</v>
      </c>
      <c r="S107" s="161" t="e">
        <f t="shared" si="27"/>
        <v>#VALUE!</v>
      </c>
      <c r="T107" s="162" t="e">
        <f t="shared" si="28"/>
        <v>#VALUE!</v>
      </c>
    </row>
    <row r="108" spans="1:20" s="17" customFormat="1" x14ac:dyDescent="0.2">
      <c r="A108" s="154"/>
      <c r="B108" s="51"/>
      <c r="C108" s="50"/>
      <c r="D108" s="50"/>
      <c r="E108" s="50"/>
      <c r="F108" s="50"/>
      <c r="G108" s="14"/>
      <c r="H108" s="163" t="str">
        <f t="shared" si="16"/>
        <v/>
      </c>
      <c r="I108" s="163" t="str">
        <f t="shared" si="17"/>
        <v/>
      </c>
      <c r="J108" s="163" t="str">
        <f t="shared" si="18"/>
        <v/>
      </c>
      <c r="K108" s="141" t="str">
        <f t="shared" si="19"/>
        <v/>
      </c>
      <c r="L108" s="141" t="str">
        <f t="shared" si="20"/>
        <v/>
      </c>
      <c r="M108" s="141" t="str">
        <f t="shared" si="21"/>
        <v/>
      </c>
      <c r="N108" s="15" t="e">
        <f t="shared" si="22"/>
        <v>#VALUE!</v>
      </c>
      <c r="O108" s="58" t="e">
        <f t="shared" si="23"/>
        <v>#VALUE!</v>
      </c>
      <c r="P108" s="58" t="e">
        <f t="shared" si="24"/>
        <v>#VALUE!</v>
      </c>
      <c r="Q108" s="58" t="e">
        <f t="shared" si="25"/>
        <v>#VALUE!</v>
      </c>
      <c r="R108" s="160" t="e">
        <f t="shared" si="26"/>
        <v>#VALUE!</v>
      </c>
      <c r="S108" s="161" t="e">
        <f t="shared" si="27"/>
        <v>#VALUE!</v>
      </c>
      <c r="T108" s="162" t="e">
        <f t="shared" si="28"/>
        <v>#VALUE!</v>
      </c>
    </row>
    <row r="109" spans="1:20" s="17" customFormat="1" x14ac:dyDescent="0.2">
      <c r="A109" s="154"/>
      <c r="B109" s="51"/>
      <c r="C109" s="50"/>
      <c r="D109" s="50"/>
      <c r="E109" s="50"/>
      <c r="F109" s="50"/>
      <c r="G109" s="14"/>
      <c r="H109" s="163" t="str">
        <f t="shared" si="16"/>
        <v/>
      </c>
      <c r="I109" s="163" t="str">
        <f t="shared" si="17"/>
        <v/>
      </c>
      <c r="J109" s="163" t="str">
        <f t="shared" si="18"/>
        <v/>
      </c>
      <c r="K109" s="141" t="str">
        <f t="shared" si="19"/>
        <v/>
      </c>
      <c r="L109" s="141" t="str">
        <f t="shared" si="20"/>
        <v/>
      </c>
      <c r="M109" s="141" t="str">
        <f t="shared" si="21"/>
        <v/>
      </c>
      <c r="N109" s="15" t="e">
        <f t="shared" si="22"/>
        <v>#VALUE!</v>
      </c>
      <c r="O109" s="58" t="e">
        <f t="shared" si="23"/>
        <v>#VALUE!</v>
      </c>
      <c r="P109" s="58" t="e">
        <f t="shared" si="24"/>
        <v>#VALUE!</v>
      </c>
      <c r="Q109" s="58" t="e">
        <f t="shared" si="25"/>
        <v>#VALUE!</v>
      </c>
      <c r="R109" s="160" t="e">
        <f t="shared" si="26"/>
        <v>#VALUE!</v>
      </c>
      <c r="S109" s="161" t="e">
        <f t="shared" si="27"/>
        <v>#VALUE!</v>
      </c>
      <c r="T109" s="162" t="e">
        <f t="shared" si="28"/>
        <v>#VALUE!</v>
      </c>
    </row>
    <row r="110" spans="1:20" s="17" customFormat="1" x14ac:dyDescent="0.2">
      <c r="A110" s="154"/>
      <c r="B110" s="51"/>
      <c r="C110" s="50"/>
      <c r="D110" s="50"/>
      <c r="E110" s="50"/>
      <c r="F110" s="50"/>
      <c r="G110" s="14"/>
      <c r="H110" s="163" t="str">
        <f t="shared" si="16"/>
        <v/>
      </c>
      <c r="I110" s="163" t="str">
        <f t="shared" si="17"/>
        <v/>
      </c>
      <c r="J110" s="163" t="str">
        <f t="shared" si="18"/>
        <v/>
      </c>
      <c r="K110" s="141" t="str">
        <f t="shared" si="19"/>
        <v/>
      </c>
      <c r="L110" s="141" t="str">
        <f t="shared" si="20"/>
        <v/>
      </c>
      <c r="M110" s="141" t="str">
        <f t="shared" si="21"/>
        <v/>
      </c>
      <c r="N110" s="15" t="e">
        <f t="shared" si="22"/>
        <v>#VALUE!</v>
      </c>
      <c r="O110" s="58" t="e">
        <f t="shared" si="23"/>
        <v>#VALUE!</v>
      </c>
      <c r="P110" s="58" t="e">
        <f t="shared" si="24"/>
        <v>#VALUE!</v>
      </c>
      <c r="Q110" s="58" t="e">
        <f t="shared" si="25"/>
        <v>#VALUE!</v>
      </c>
      <c r="R110" s="160" t="e">
        <f t="shared" si="26"/>
        <v>#VALUE!</v>
      </c>
      <c r="S110" s="161" t="e">
        <f t="shared" si="27"/>
        <v>#VALUE!</v>
      </c>
      <c r="T110" s="162" t="e">
        <f t="shared" si="28"/>
        <v>#VALUE!</v>
      </c>
    </row>
    <row r="111" spans="1:20" s="17" customFormat="1" x14ac:dyDescent="0.2">
      <c r="A111" s="154"/>
      <c r="B111" s="51"/>
      <c r="C111" s="50"/>
      <c r="D111" s="50"/>
      <c r="E111" s="50"/>
      <c r="F111" s="50"/>
      <c r="G111" s="14"/>
      <c r="H111" s="163" t="str">
        <f t="shared" si="16"/>
        <v/>
      </c>
      <c r="I111" s="163" t="str">
        <f t="shared" si="17"/>
        <v/>
      </c>
      <c r="J111" s="163" t="str">
        <f t="shared" si="18"/>
        <v/>
      </c>
      <c r="K111" s="141" t="str">
        <f t="shared" si="19"/>
        <v/>
      </c>
      <c r="L111" s="141" t="str">
        <f t="shared" si="20"/>
        <v/>
      </c>
      <c r="M111" s="141" t="str">
        <f t="shared" si="21"/>
        <v/>
      </c>
      <c r="N111" s="15" t="e">
        <f t="shared" si="22"/>
        <v>#VALUE!</v>
      </c>
      <c r="O111" s="58" t="e">
        <f t="shared" si="23"/>
        <v>#VALUE!</v>
      </c>
      <c r="P111" s="58" t="e">
        <f t="shared" si="24"/>
        <v>#VALUE!</v>
      </c>
      <c r="Q111" s="58" t="e">
        <f t="shared" si="25"/>
        <v>#VALUE!</v>
      </c>
      <c r="R111" s="160" t="e">
        <f t="shared" si="26"/>
        <v>#VALUE!</v>
      </c>
      <c r="S111" s="161" t="e">
        <f t="shared" si="27"/>
        <v>#VALUE!</v>
      </c>
      <c r="T111" s="162" t="e">
        <f t="shared" si="28"/>
        <v>#VALUE!</v>
      </c>
    </row>
    <row r="112" spans="1:20" s="17" customFormat="1" x14ac:dyDescent="0.2">
      <c r="A112" s="154"/>
      <c r="B112" s="51"/>
      <c r="C112" s="50"/>
      <c r="D112" s="50"/>
      <c r="E112" s="50"/>
      <c r="F112" s="50"/>
      <c r="G112" s="14"/>
      <c r="H112" s="163" t="str">
        <f t="shared" si="16"/>
        <v/>
      </c>
      <c r="I112" s="163" t="str">
        <f t="shared" si="17"/>
        <v/>
      </c>
      <c r="J112" s="163" t="str">
        <f t="shared" si="18"/>
        <v/>
      </c>
      <c r="K112" s="141" t="str">
        <f t="shared" si="19"/>
        <v/>
      </c>
      <c r="L112" s="141" t="str">
        <f t="shared" si="20"/>
        <v/>
      </c>
      <c r="M112" s="141" t="str">
        <f t="shared" si="21"/>
        <v/>
      </c>
      <c r="N112" s="15" t="e">
        <f t="shared" si="22"/>
        <v>#VALUE!</v>
      </c>
      <c r="O112" s="58" t="e">
        <f t="shared" si="23"/>
        <v>#VALUE!</v>
      </c>
      <c r="P112" s="58" t="e">
        <f t="shared" si="24"/>
        <v>#VALUE!</v>
      </c>
      <c r="Q112" s="58" t="e">
        <f t="shared" si="25"/>
        <v>#VALUE!</v>
      </c>
      <c r="R112" s="160" t="e">
        <f t="shared" si="26"/>
        <v>#VALUE!</v>
      </c>
      <c r="S112" s="161" t="e">
        <f t="shared" si="27"/>
        <v>#VALUE!</v>
      </c>
      <c r="T112" s="162" t="e">
        <f t="shared" si="28"/>
        <v>#VALUE!</v>
      </c>
    </row>
    <row r="113" spans="1:20" s="17" customFormat="1" x14ac:dyDescent="0.2">
      <c r="A113" s="154"/>
      <c r="B113" s="51"/>
      <c r="C113" s="50"/>
      <c r="D113" s="50"/>
      <c r="E113" s="50"/>
      <c r="F113" s="50"/>
      <c r="G113" s="14"/>
      <c r="H113" s="163" t="str">
        <f t="shared" si="16"/>
        <v/>
      </c>
      <c r="I113" s="163" t="str">
        <f t="shared" si="17"/>
        <v/>
      </c>
      <c r="J113" s="163" t="str">
        <f t="shared" si="18"/>
        <v/>
      </c>
      <c r="K113" s="141" t="str">
        <f t="shared" si="19"/>
        <v/>
      </c>
      <c r="L113" s="141" t="str">
        <f t="shared" si="20"/>
        <v/>
      </c>
      <c r="M113" s="141" t="str">
        <f t="shared" si="21"/>
        <v/>
      </c>
      <c r="N113" s="15" t="e">
        <f t="shared" si="22"/>
        <v>#VALUE!</v>
      </c>
      <c r="O113" s="58" t="e">
        <f t="shared" si="23"/>
        <v>#VALUE!</v>
      </c>
      <c r="P113" s="58" t="e">
        <f t="shared" si="24"/>
        <v>#VALUE!</v>
      </c>
      <c r="Q113" s="58" t="e">
        <f t="shared" si="25"/>
        <v>#VALUE!</v>
      </c>
      <c r="R113" s="160" t="e">
        <f t="shared" si="26"/>
        <v>#VALUE!</v>
      </c>
      <c r="S113" s="161" t="e">
        <f t="shared" si="27"/>
        <v>#VALUE!</v>
      </c>
      <c r="T113" s="162" t="e">
        <f t="shared" si="28"/>
        <v>#VALUE!</v>
      </c>
    </row>
    <row r="114" spans="1:20" s="17" customFormat="1" x14ac:dyDescent="0.2">
      <c r="A114" s="154"/>
      <c r="B114" s="51"/>
      <c r="C114" s="50"/>
      <c r="D114" s="50"/>
      <c r="E114" s="50"/>
      <c r="F114" s="50"/>
      <c r="G114" s="14"/>
      <c r="H114" s="163" t="str">
        <f t="shared" si="16"/>
        <v/>
      </c>
      <c r="I114" s="163" t="str">
        <f t="shared" si="17"/>
        <v/>
      </c>
      <c r="J114" s="163" t="str">
        <f t="shared" si="18"/>
        <v/>
      </c>
      <c r="K114" s="141" t="str">
        <f t="shared" si="19"/>
        <v/>
      </c>
      <c r="L114" s="141" t="str">
        <f t="shared" si="20"/>
        <v/>
      </c>
      <c r="M114" s="141" t="str">
        <f t="shared" si="21"/>
        <v/>
      </c>
      <c r="N114" s="15" t="e">
        <f t="shared" si="22"/>
        <v>#VALUE!</v>
      </c>
      <c r="O114" s="58" t="e">
        <f t="shared" si="23"/>
        <v>#VALUE!</v>
      </c>
      <c r="P114" s="58" t="e">
        <f t="shared" si="24"/>
        <v>#VALUE!</v>
      </c>
      <c r="Q114" s="58" t="e">
        <f t="shared" si="25"/>
        <v>#VALUE!</v>
      </c>
      <c r="R114" s="160" t="e">
        <f t="shared" si="26"/>
        <v>#VALUE!</v>
      </c>
      <c r="S114" s="161" t="e">
        <f t="shared" si="27"/>
        <v>#VALUE!</v>
      </c>
      <c r="T114" s="162" t="e">
        <f t="shared" si="28"/>
        <v>#VALUE!</v>
      </c>
    </row>
    <row r="115" spans="1:20" s="17" customFormat="1" x14ac:dyDescent="0.2">
      <c r="A115" s="154"/>
      <c r="B115" s="51"/>
      <c r="C115" s="50"/>
      <c r="D115" s="50"/>
      <c r="E115" s="50"/>
      <c r="F115" s="50"/>
      <c r="G115" s="14"/>
      <c r="H115" s="163" t="str">
        <f t="shared" si="16"/>
        <v/>
      </c>
      <c r="I115" s="163" t="str">
        <f t="shared" si="17"/>
        <v/>
      </c>
      <c r="J115" s="163" t="str">
        <f t="shared" si="18"/>
        <v/>
      </c>
      <c r="K115" s="141" t="str">
        <f t="shared" si="19"/>
        <v/>
      </c>
      <c r="L115" s="141" t="str">
        <f t="shared" si="20"/>
        <v/>
      </c>
      <c r="M115" s="141" t="str">
        <f t="shared" si="21"/>
        <v/>
      </c>
      <c r="N115" s="15" t="e">
        <f t="shared" si="22"/>
        <v>#VALUE!</v>
      </c>
      <c r="O115" s="58" t="e">
        <f t="shared" si="23"/>
        <v>#VALUE!</v>
      </c>
      <c r="P115" s="58" t="e">
        <f t="shared" si="24"/>
        <v>#VALUE!</v>
      </c>
      <c r="Q115" s="58" t="e">
        <f t="shared" si="25"/>
        <v>#VALUE!</v>
      </c>
      <c r="R115" s="160" t="e">
        <f t="shared" si="26"/>
        <v>#VALUE!</v>
      </c>
      <c r="S115" s="161" t="e">
        <f t="shared" si="27"/>
        <v>#VALUE!</v>
      </c>
      <c r="T115" s="162" t="e">
        <f t="shared" si="28"/>
        <v>#VALUE!</v>
      </c>
    </row>
    <row r="116" spans="1:20" s="17" customFormat="1" x14ac:dyDescent="0.2">
      <c r="A116" s="154"/>
      <c r="B116" s="51"/>
      <c r="C116" s="50"/>
      <c r="D116" s="50"/>
      <c r="E116" s="50"/>
      <c r="F116" s="50"/>
      <c r="G116" s="14"/>
      <c r="H116" s="163" t="str">
        <f t="shared" si="16"/>
        <v/>
      </c>
      <c r="I116" s="163" t="str">
        <f t="shared" si="17"/>
        <v/>
      </c>
      <c r="J116" s="163" t="str">
        <f t="shared" si="18"/>
        <v/>
      </c>
      <c r="K116" s="141" t="str">
        <f t="shared" si="19"/>
        <v/>
      </c>
      <c r="L116" s="141" t="str">
        <f t="shared" si="20"/>
        <v/>
      </c>
      <c r="M116" s="141" t="str">
        <f t="shared" si="21"/>
        <v/>
      </c>
      <c r="N116" s="15" t="e">
        <f t="shared" si="22"/>
        <v>#VALUE!</v>
      </c>
      <c r="O116" s="58" t="e">
        <f t="shared" si="23"/>
        <v>#VALUE!</v>
      </c>
      <c r="P116" s="58" t="e">
        <f t="shared" si="24"/>
        <v>#VALUE!</v>
      </c>
      <c r="Q116" s="58" t="e">
        <f t="shared" si="25"/>
        <v>#VALUE!</v>
      </c>
      <c r="R116" s="160" t="e">
        <f t="shared" si="26"/>
        <v>#VALUE!</v>
      </c>
      <c r="S116" s="161" t="e">
        <f t="shared" si="27"/>
        <v>#VALUE!</v>
      </c>
      <c r="T116" s="162" t="e">
        <f t="shared" si="28"/>
        <v>#VALUE!</v>
      </c>
    </row>
    <row r="117" spans="1:20" s="17" customFormat="1" x14ac:dyDescent="0.2">
      <c r="A117" s="154"/>
      <c r="B117" s="51"/>
      <c r="C117" s="50"/>
      <c r="D117" s="50"/>
      <c r="E117" s="50"/>
      <c r="F117" s="50"/>
      <c r="G117" s="14"/>
      <c r="H117" s="163" t="str">
        <f t="shared" si="16"/>
        <v/>
      </c>
      <c r="I117" s="163" t="str">
        <f t="shared" si="17"/>
        <v/>
      </c>
      <c r="J117" s="163" t="str">
        <f t="shared" si="18"/>
        <v/>
      </c>
      <c r="K117" s="141" t="str">
        <f t="shared" si="19"/>
        <v/>
      </c>
      <c r="L117" s="141" t="str">
        <f t="shared" si="20"/>
        <v/>
      </c>
      <c r="M117" s="141" t="str">
        <f t="shared" si="21"/>
        <v/>
      </c>
      <c r="N117" s="15" t="e">
        <f t="shared" si="22"/>
        <v>#VALUE!</v>
      </c>
      <c r="O117" s="58" t="e">
        <f t="shared" si="23"/>
        <v>#VALUE!</v>
      </c>
      <c r="P117" s="58" t="e">
        <f t="shared" si="24"/>
        <v>#VALUE!</v>
      </c>
      <c r="Q117" s="58" t="e">
        <f t="shared" si="25"/>
        <v>#VALUE!</v>
      </c>
      <c r="R117" s="160" t="e">
        <f t="shared" si="26"/>
        <v>#VALUE!</v>
      </c>
      <c r="S117" s="161" t="e">
        <f t="shared" si="27"/>
        <v>#VALUE!</v>
      </c>
      <c r="T117" s="162" t="e">
        <f t="shared" si="28"/>
        <v>#VALUE!</v>
      </c>
    </row>
    <row r="118" spans="1:20" s="17" customFormat="1" x14ac:dyDescent="0.2">
      <c r="A118" s="154"/>
      <c r="B118" s="51"/>
      <c r="C118" s="50"/>
      <c r="D118" s="50"/>
      <c r="E118" s="50"/>
      <c r="F118" s="50"/>
      <c r="G118" s="14"/>
      <c r="H118" s="163" t="str">
        <f t="shared" si="16"/>
        <v/>
      </c>
      <c r="I118" s="163" t="str">
        <f t="shared" si="17"/>
        <v/>
      </c>
      <c r="J118" s="163" t="str">
        <f t="shared" si="18"/>
        <v/>
      </c>
      <c r="K118" s="141" t="str">
        <f t="shared" si="19"/>
        <v/>
      </c>
      <c r="L118" s="141" t="str">
        <f t="shared" si="20"/>
        <v/>
      </c>
      <c r="M118" s="141" t="str">
        <f t="shared" si="21"/>
        <v/>
      </c>
      <c r="N118" s="15" t="e">
        <f t="shared" si="22"/>
        <v>#VALUE!</v>
      </c>
      <c r="O118" s="58" t="e">
        <f t="shared" si="23"/>
        <v>#VALUE!</v>
      </c>
      <c r="P118" s="58" t="e">
        <f t="shared" si="24"/>
        <v>#VALUE!</v>
      </c>
      <c r="Q118" s="58" t="e">
        <f t="shared" si="25"/>
        <v>#VALUE!</v>
      </c>
      <c r="R118" s="160" t="e">
        <f t="shared" si="26"/>
        <v>#VALUE!</v>
      </c>
      <c r="S118" s="161" t="e">
        <f t="shared" si="27"/>
        <v>#VALUE!</v>
      </c>
      <c r="T118" s="162" t="e">
        <f t="shared" si="28"/>
        <v>#VALUE!</v>
      </c>
    </row>
    <row r="119" spans="1:20" s="17" customFormat="1" x14ac:dyDescent="0.2">
      <c r="A119" s="154"/>
      <c r="B119" s="51"/>
      <c r="C119" s="50"/>
      <c r="D119" s="50"/>
      <c r="E119" s="50"/>
      <c r="F119" s="50"/>
      <c r="G119" s="14"/>
      <c r="H119" s="163" t="str">
        <f t="shared" si="16"/>
        <v/>
      </c>
      <c r="I119" s="163" t="str">
        <f t="shared" si="17"/>
        <v/>
      </c>
      <c r="J119" s="163" t="str">
        <f t="shared" si="18"/>
        <v/>
      </c>
      <c r="K119" s="141" t="str">
        <f t="shared" si="19"/>
        <v/>
      </c>
      <c r="L119" s="141" t="str">
        <f t="shared" si="20"/>
        <v/>
      </c>
      <c r="M119" s="141" t="str">
        <f t="shared" si="21"/>
        <v/>
      </c>
      <c r="N119" s="15" t="e">
        <f t="shared" si="22"/>
        <v>#VALUE!</v>
      </c>
      <c r="O119" s="58" t="e">
        <f t="shared" si="23"/>
        <v>#VALUE!</v>
      </c>
      <c r="P119" s="58" t="e">
        <f t="shared" si="24"/>
        <v>#VALUE!</v>
      </c>
      <c r="Q119" s="58" t="e">
        <f t="shared" si="25"/>
        <v>#VALUE!</v>
      </c>
      <c r="R119" s="160" t="e">
        <f t="shared" si="26"/>
        <v>#VALUE!</v>
      </c>
      <c r="S119" s="161" t="e">
        <f t="shared" si="27"/>
        <v>#VALUE!</v>
      </c>
      <c r="T119" s="162" t="e">
        <f t="shared" si="28"/>
        <v>#VALUE!</v>
      </c>
    </row>
    <row r="120" spans="1:20" s="17" customFormat="1" x14ac:dyDescent="0.2">
      <c r="A120" s="154"/>
      <c r="B120" s="51"/>
      <c r="C120" s="50"/>
      <c r="D120" s="50"/>
      <c r="E120" s="50"/>
      <c r="F120" s="50"/>
      <c r="G120" s="14"/>
      <c r="H120" s="163" t="str">
        <f t="shared" si="16"/>
        <v/>
      </c>
      <c r="I120" s="163" t="str">
        <f t="shared" si="17"/>
        <v/>
      </c>
      <c r="J120" s="163" t="str">
        <f t="shared" si="18"/>
        <v/>
      </c>
      <c r="K120" s="141" t="str">
        <f t="shared" si="19"/>
        <v/>
      </c>
      <c r="L120" s="141" t="str">
        <f t="shared" si="20"/>
        <v/>
      </c>
      <c r="M120" s="141" t="str">
        <f t="shared" si="21"/>
        <v/>
      </c>
      <c r="N120" s="15" t="e">
        <f t="shared" si="22"/>
        <v>#VALUE!</v>
      </c>
      <c r="O120" s="58" t="e">
        <f t="shared" si="23"/>
        <v>#VALUE!</v>
      </c>
      <c r="P120" s="58" t="e">
        <f t="shared" si="24"/>
        <v>#VALUE!</v>
      </c>
      <c r="Q120" s="58" t="e">
        <f t="shared" si="25"/>
        <v>#VALUE!</v>
      </c>
      <c r="R120" s="160" t="e">
        <f t="shared" si="26"/>
        <v>#VALUE!</v>
      </c>
      <c r="S120" s="161" t="e">
        <f t="shared" si="27"/>
        <v>#VALUE!</v>
      </c>
      <c r="T120" s="162" t="e">
        <f t="shared" si="28"/>
        <v>#VALUE!</v>
      </c>
    </row>
    <row r="121" spans="1:20" s="17" customFormat="1" x14ac:dyDescent="0.2">
      <c r="A121" s="154"/>
      <c r="B121" s="51"/>
      <c r="C121" s="50"/>
      <c r="D121" s="50"/>
      <c r="E121" s="50"/>
      <c r="F121" s="50"/>
      <c r="G121" s="14"/>
      <c r="H121" s="163" t="str">
        <f t="shared" si="16"/>
        <v/>
      </c>
      <c r="I121" s="163" t="str">
        <f t="shared" si="17"/>
        <v/>
      </c>
      <c r="J121" s="163" t="str">
        <f t="shared" si="18"/>
        <v/>
      </c>
      <c r="K121" s="141" t="str">
        <f t="shared" si="19"/>
        <v/>
      </c>
      <c r="L121" s="141" t="str">
        <f t="shared" si="20"/>
        <v/>
      </c>
      <c r="M121" s="141" t="str">
        <f t="shared" si="21"/>
        <v/>
      </c>
      <c r="N121" s="15" t="e">
        <f t="shared" si="22"/>
        <v>#VALUE!</v>
      </c>
      <c r="O121" s="58" t="e">
        <f t="shared" si="23"/>
        <v>#VALUE!</v>
      </c>
      <c r="P121" s="58" t="e">
        <f t="shared" si="24"/>
        <v>#VALUE!</v>
      </c>
      <c r="Q121" s="58" t="e">
        <f t="shared" si="25"/>
        <v>#VALUE!</v>
      </c>
      <c r="R121" s="160" t="e">
        <f t="shared" si="26"/>
        <v>#VALUE!</v>
      </c>
      <c r="S121" s="161" t="e">
        <f t="shared" si="27"/>
        <v>#VALUE!</v>
      </c>
      <c r="T121" s="162" t="e">
        <f t="shared" si="28"/>
        <v>#VALUE!</v>
      </c>
    </row>
    <row r="122" spans="1:20" s="17" customFormat="1" x14ac:dyDescent="0.2">
      <c r="A122" s="154"/>
      <c r="B122" s="51"/>
      <c r="C122" s="50"/>
      <c r="D122" s="50"/>
      <c r="E122" s="50"/>
      <c r="F122" s="50"/>
      <c r="G122" s="14"/>
      <c r="H122" s="163" t="str">
        <f t="shared" si="16"/>
        <v/>
      </c>
      <c r="I122" s="163" t="str">
        <f t="shared" si="17"/>
        <v/>
      </c>
      <c r="J122" s="163" t="str">
        <f t="shared" si="18"/>
        <v/>
      </c>
      <c r="K122" s="141" t="str">
        <f t="shared" si="19"/>
        <v/>
      </c>
      <c r="L122" s="141" t="str">
        <f t="shared" si="20"/>
        <v/>
      </c>
      <c r="M122" s="141" t="str">
        <f t="shared" si="21"/>
        <v/>
      </c>
      <c r="N122" s="15" t="e">
        <f t="shared" si="22"/>
        <v>#VALUE!</v>
      </c>
      <c r="O122" s="58" t="e">
        <f t="shared" si="23"/>
        <v>#VALUE!</v>
      </c>
      <c r="P122" s="58" t="e">
        <f t="shared" si="24"/>
        <v>#VALUE!</v>
      </c>
      <c r="Q122" s="58" t="e">
        <f t="shared" si="25"/>
        <v>#VALUE!</v>
      </c>
      <c r="R122" s="160" t="e">
        <f t="shared" si="26"/>
        <v>#VALUE!</v>
      </c>
      <c r="S122" s="161" t="e">
        <f t="shared" si="27"/>
        <v>#VALUE!</v>
      </c>
      <c r="T122" s="162" t="e">
        <f t="shared" si="28"/>
        <v>#VALUE!</v>
      </c>
    </row>
    <row r="123" spans="1:20" s="17" customFormat="1" x14ac:dyDescent="0.2">
      <c r="A123" s="154"/>
      <c r="B123" s="51"/>
      <c r="C123" s="50"/>
      <c r="D123" s="50"/>
      <c r="E123" s="50"/>
      <c r="F123" s="50"/>
      <c r="G123" s="14"/>
      <c r="H123" s="163" t="str">
        <f t="shared" si="16"/>
        <v/>
      </c>
      <c r="I123" s="163" t="str">
        <f t="shared" si="17"/>
        <v/>
      </c>
      <c r="J123" s="163" t="str">
        <f t="shared" si="18"/>
        <v/>
      </c>
      <c r="K123" s="141" t="str">
        <f t="shared" si="19"/>
        <v/>
      </c>
      <c r="L123" s="141" t="str">
        <f t="shared" si="20"/>
        <v/>
      </c>
      <c r="M123" s="141" t="str">
        <f t="shared" si="21"/>
        <v/>
      </c>
      <c r="N123" s="15" t="e">
        <f t="shared" si="22"/>
        <v>#VALUE!</v>
      </c>
      <c r="O123" s="58" t="e">
        <f t="shared" si="23"/>
        <v>#VALUE!</v>
      </c>
      <c r="P123" s="58" t="e">
        <f t="shared" si="24"/>
        <v>#VALUE!</v>
      </c>
      <c r="Q123" s="58" t="e">
        <f t="shared" si="25"/>
        <v>#VALUE!</v>
      </c>
      <c r="R123" s="160" t="e">
        <f t="shared" si="26"/>
        <v>#VALUE!</v>
      </c>
      <c r="S123" s="161" t="e">
        <f t="shared" si="27"/>
        <v>#VALUE!</v>
      </c>
      <c r="T123" s="162" t="e">
        <f t="shared" si="28"/>
        <v>#VALUE!</v>
      </c>
    </row>
    <row r="124" spans="1:20" s="17" customFormat="1" x14ac:dyDescent="0.2">
      <c r="A124" s="154"/>
      <c r="B124" s="51"/>
      <c r="C124" s="50"/>
      <c r="D124" s="50"/>
      <c r="E124" s="50"/>
      <c r="F124" s="50"/>
      <c r="G124" s="14"/>
      <c r="H124" s="163" t="str">
        <f t="shared" si="16"/>
        <v/>
      </c>
      <c r="I124" s="163" t="str">
        <f t="shared" si="17"/>
        <v/>
      </c>
      <c r="J124" s="163" t="str">
        <f t="shared" si="18"/>
        <v/>
      </c>
      <c r="K124" s="141" t="str">
        <f t="shared" si="19"/>
        <v/>
      </c>
      <c r="L124" s="141" t="str">
        <f t="shared" si="20"/>
        <v/>
      </c>
      <c r="M124" s="141" t="str">
        <f t="shared" si="21"/>
        <v/>
      </c>
      <c r="N124" s="15" t="e">
        <f t="shared" si="22"/>
        <v>#VALUE!</v>
      </c>
      <c r="O124" s="58" t="e">
        <f t="shared" si="23"/>
        <v>#VALUE!</v>
      </c>
      <c r="P124" s="58" t="e">
        <f t="shared" si="24"/>
        <v>#VALUE!</v>
      </c>
      <c r="Q124" s="58" t="e">
        <f t="shared" si="25"/>
        <v>#VALUE!</v>
      </c>
      <c r="R124" s="160" t="e">
        <f t="shared" si="26"/>
        <v>#VALUE!</v>
      </c>
      <c r="S124" s="161" t="e">
        <f t="shared" si="27"/>
        <v>#VALUE!</v>
      </c>
      <c r="T124" s="162" t="e">
        <f t="shared" si="28"/>
        <v>#VALUE!</v>
      </c>
    </row>
    <row r="125" spans="1:20" s="17" customFormat="1" x14ac:dyDescent="0.2">
      <c r="A125" s="154"/>
      <c r="B125" s="51"/>
      <c r="C125" s="50"/>
      <c r="D125" s="50"/>
      <c r="E125" s="50"/>
      <c r="F125" s="50"/>
      <c r="G125" s="14"/>
      <c r="H125" s="163" t="str">
        <f t="shared" si="16"/>
        <v/>
      </c>
      <c r="I125" s="163" t="str">
        <f t="shared" si="17"/>
        <v/>
      </c>
      <c r="J125" s="163" t="str">
        <f t="shared" si="18"/>
        <v/>
      </c>
      <c r="K125" s="141" t="str">
        <f t="shared" si="19"/>
        <v/>
      </c>
      <c r="L125" s="141" t="str">
        <f t="shared" si="20"/>
        <v/>
      </c>
      <c r="M125" s="141" t="str">
        <f t="shared" si="21"/>
        <v/>
      </c>
      <c r="N125" s="15" t="e">
        <f t="shared" si="22"/>
        <v>#VALUE!</v>
      </c>
      <c r="O125" s="58" t="e">
        <f t="shared" si="23"/>
        <v>#VALUE!</v>
      </c>
      <c r="P125" s="58" t="e">
        <f t="shared" si="24"/>
        <v>#VALUE!</v>
      </c>
      <c r="Q125" s="58" t="e">
        <f t="shared" si="25"/>
        <v>#VALUE!</v>
      </c>
      <c r="R125" s="160" t="e">
        <f t="shared" si="26"/>
        <v>#VALUE!</v>
      </c>
      <c r="S125" s="161" t="e">
        <f t="shared" si="27"/>
        <v>#VALUE!</v>
      </c>
      <c r="T125" s="162" t="e">
        <f t="shared" si="28"/>
        <v>#VALUE!</v>
      </c>
    </row>
    <row r="126" spans="1:20" s="17" customFormat="1" x14ac:dyDescent="0.2">
      <c r="A126" s="154"/>
      <c r="B126" s="51"/>
      <c r="C126" s="50"/>
      <c r="D126" s="50"/>
      <c r="E126" s="50"/>
      <c r="F126" s="50"/>
      <c r="G126" s="14"/>
      <c r="H126" s="163" t="str">
        <f t="shared" si="16"/>
        <v/>
      </c>
      <c r="I126" s="163" t="str">
        <f t="shared" si="17"/>
        <v/>
      </c>
      <c r="J126" s="163" t="str">
        <f t="shared" si="18"/>
        <v/>
      </c>
      <c r="K126" s="141" t="str">
        <f t="shared" si="19"/>
        <v/>
      </c>
      <c r="L126" s="141" t="str">
        <f t="shared" si="20"/>
        <v/>
      </c>
      <c r="M126" s="141" t="str">
        <f t="shared" si="21"/>
        <v/>
      </c>
      <c r="N126" s="15" t="e">
        <f t="shared" si="22"/>
        <v>#VALUE!</v>
      </c>
      <c r="O126" s="58" t="e">
        <f t="shared" si="23"/>
        <v>#VALUE!</v>
      </c>
      <c r="P126" s="58" t="e">
        <f t="shared" si="24"/>
        <v>#VALUE!</v>
      </c>
      <c r="Q126" s="58" t="e">
        <f t="shared" si="25"/>
        <v>#VALUE!</v>
      </c>
      <c r="R126" s="160" t="e">
        <f t="shared" si="26"/>
        <v>#VALUE!</v>
      </c>
      <c r="S126" s="161" t="e">
        <f t="shared" si="27"/>
        <v>#VALUE!</v>
      </c>
      <c r="T126" s="162" t="e">
        <f t="shared" si="28"/>
        <v>#VALUE!</v>
      </c>
    </row>
    <row r="127" spans="1:20" s="17" customFormat="1" x14ac:dyDescent="0.2">
      <c r="A127" s="154"/>
      <c r="B127" s="51"/>
      <c r="C127" s="50"/>
      <c r="D127" s="50"/>
      <c r="E127" s="50"/>
      <c r="F127" s="50"/>
      <c r="G127" s="14"/>
      <c r="H127" s="163" t="str">
        <f t="shared" si="16"/>
        <v/>
      </c>
      <c r="I127" s="163" t="str">
        <f t="shared" si="17"/>
        <v/>
      </c>
      <c r="J127" s="163" t="str">
        <f t="shared" si="18"/>
        <v/>
      </c>
      <c r="K127" s="141" t="str">
        <f t="shared" si="19"/>
        <v/>
      </c>
      <c r="L127" s="141" t="str">
        <f t="shared" si="20"/>
        <v/>
      </c>
      <c r="M127" s="141" t="str">
        <f t="shared" si="21"/>
        <v/>
      </c>
      <c r="N127" s="15" t="e">
        <f t="shared" si="22"/>
        <v>#VALUE!</v>
      </c>
      <c r="O127" s="58" t="e">
        <f t="shared" si="23"/>
        <v>#VALUE!</v>
      </c>
      <c r="P127" s="58" t="e">
        <f t="shared" si="24"/>
        <v>#VALUE!</v>
      </c>
      <c r="Q127" s="58" t="e">
        <f t="shared" si="25"/>
        <v>#VALUE!</v>
      </c>
      <c r="R127" s="160" t="e">
        <f t="shared" si="26"/>
        <v>#VALUE!</v>
      </c>
      <c r="S127" s="161" t="e">
        <f t="shared" si="27"/>
        <v>#VALUE!</v>
      </c>
      <c r="T127" s="162" t="e">
        <f t="shared" si="28"/>
        <v>#VALUE!</v>
      </c>
    </row>
    <row r="128" spans="1:20" s="17" customFormat="1" x14ac:dyDescent="0.2">
      <c r="A128" s="154"/>
      <c r="B128" s="51"/>
      <c r="C128" s="50"/>
      <c r="D128" s="50"/>
      <c r="E128" s="50"/>
      <c r="F128" s="50"/>
      <c r="G128" s="14"/>
      <c r="H128" s="163" t="str">
        <f t="shared" si="16"/>
        <v/>
      </c>
      <c r="I128" s="163" t="str">
        <f t="shared" si="17"/>
        <v/>
      </c>
      <c r="J128" s="163" t="str">
        <f t="shared" si="18"/>
        <v/>
      </c>
      <c r="K128" s="141" t="str">
        <f t="shared" si="19"/>
        <v/>
      </c>
      <c r="L128" s="141" t="str">
        <f t="shared" si="20"/>
        <v/>
      </c>
      <c r="M128" s="141" t="str">
        <f t="shared" si="21"/>
        <v/>
      </c>
      <c r="N128" s="15" t="e">
        <f t="shared" si="22"/>
        <v>#VALUE!</v>
      </c>
      <c r="O128" s="58" t="e">
        <f t="shared" si="23"/>
        <v>#VALUE!</v>
      </c>
      <c r="P128" s="58" t="e">
        <f t="shared" si="24"/>
        <v>#VALUE!</v>
      </c>
      <c r="Q128" s="58" t="e">
        <f t="shared" si="25"/>
        <v>#VALUE!</v>
      </c>
      <c r="R128" s="160" t="e">
        <f t="shared" si="26"/>
        <v>#VALUE!</v>
      </c>
      <c r="S128" s="161" t="e">
        <f t="shared" si="27"/>
        <v>#VALUE!</v>
      </c>
      <c r="T128" s="162" t="e">
        <f t="shared" si="28"/>
        <v>#VALUE!</v>
      </c>
    </row>
    <row r="129" spans="1:20" s="17" customFormat="1" x14ac:dyDescent="0.2">
      <c r="A129" s="154"/>
      <c r="B129" s="51"/>
      <c r="C129" s="50"/>
      <c r="D129" s="50"/>
      <c r="E129" s="50"/>
      <c r="F129" s="50"/>
      <c r="G129" s="14"/>
      <c r="H129" s="163" t="str">
        <f t="shared" si="16"/>
        <v/>
      </c>
      <c r="I129" s="163" t="str">
        <f t="shared" si="17"/>
        <v/>
      </c>
      <c r="J129" s="163" t="str">
        <f t="shared" si="18"/>
        <v/>
      </c>
      <c r="K129" s="141" t="str">
        <f t="shared" si="19"/>
        <v/>
      </c>
      <c r="L129" s="141" t="str">
        <f t="shared" si="20"/>
        <v/>
      </c>
      <c r="M129" s="141" t="str">
        <f t="shared" si="21"/>
        <v/>
      </c>
      <c r="N129" s="15" t="e">
        <f t="shared" si="22"/>
        <v>#VALUE!</v>
      </c>
      <c r="O129" s="58" t="e">
        <f t="shared" si="23"/>
        <v>#VALUE!</v>
      </c>
      <c r="P129" s="58" t="e">
        <f t="shared" si="24"/>
        <v>#VALUE!</v>
      </c>
      <c r="Q129" s="58" t="e">
        <f t="shared" si="25"/>
        <v>#VALUE!</v>
      </c>
      <c r="R129" s="160" t="e">
        <f t="shared" si="26"/>
        <v>#VALUE!</v>
      </c>
      <c r="S129" s="161" t="e">
        <f t="shared" si="27"/>
        <v>#VALUE!</v>
      </c>
      <c r="T129" s="162" t="e">
        <f t="shared" si="28"/>
        <v>#VALUE!</v>
      </c>
    </row>
    <row r="130" spans="1:20" s="17" customFormat="1" x14ac:dyDescent="0.2">
      <c r="A130" s="154"/>
      <c r="B130" s="51"/>
      <c r="C130" s="50"/>
      <c r="D130" s="50"/>
      <c r="E130" s="50"/>
      <c r="F130" s="50"/>
      <c r="G130" s="14"/>
      <c r="H130" s="163" t="str">
        <f t="shared" si="16"/>
        <v/>
      </c>
      <c r="I130" s="163" t="str">
        <f t="shared" si="17"/>
        <v/>
      </c>
      <c r="J130" s="163" t="str">
        <f t="shared" si="18"/>
        <v/>
      </c>
      <c r="K130" s="141" t="str">
        <f t="shared" si="19"/>
        <v/>
      </c>
      <c r="L130" s="141" t="str">
        <f t="shared" si="20"/>
        <v/>
      </c>
      <c r="M130" s="141" t="str">
        <f t="shared" si="21"/>
        <v/>
      </c>
      <c r="N130" s="15" t="e">
        <f t="shared" si="22"/>
        <v>#VALUE!</v>
      </c>
      <c r="O130" s="58" t="e">
        <f t="shared" si="23"/>
        <v>#VALUE!</v>
      </c>
      <c r="P130" s="58" t="e">
        <f t="shared" si="24"/>
        <v>#VALUE!</v>
      </c>
      <c r="Q130" s="58" t="e">
        <f t="shared" si="25"/>
        <v>#VALUE!</v>
      </c>
      <c r="R130" s="160" t="e">
        <f t="shared" si="26"/>
        <v>#VALUE!</v>
      </c>
      <c r="S130" s="161" t="e">
        <f t="shared" si="27"/>
        <v>#VALUE!</v>
      </c>
      <c r="T130" s="162" t="e">
        <f t="shared" si="28"/>
        <v>#VALUE!</v>
      </c>
    </row>
    <row r="131" spans="1:20" s="17" customFormat="1" x14ac:dyDescent="0.2">
      <c r="A131" s="154"/>
      <c r="B131" s="51"/>
      <c r="C131" s="50"/>
      <c r="D131" s="50"/>
      <c r="E131" s="50"/>
      <c r="F131" s="50"/>
      <c r="G131" s="14"/>
      <c r="H131" s="163" t="str">
        <f t="shared" ref="H131:H194" si="29">IFERROR(G131*(D131/(D131+E131+F131)),"")</f>
        <v/>
      </c>
      <c r="I131" s="163" t="str">
        <f t="shared" ref="I131:I194" si="30">IFERROR(G131*(E131/(D131+E131+F131)),"")</f>
        <v/>
      </c>
      <c r="J131" s="163" t="str">
        <f t="shared" ref="J131:J194" si="31">IFERROR(G131*(F131/(D131+E131+F131)),"")</f>
        <v/>
      </c>
      <c r="K131" s="141" t="str">
        <f t="shared" ref="K131:K194" si="32">IFERROR(D131+H131,"")</f>
        <v/>
      </c>
      <c r="L131" s="141" t="str">
        <f t="shared" ref="L131:L194" si="33">IFERROR(E131+I131,"")</f>
        <v/>
      </c>
      <c r="M131" s="141" t="str">
        <f t="shared" ref="M131:M194" si="34">IFERROR(J131+F131,"")</f>
        <v/>
      </c>
      <c r="N131" s="15" t="e">
        <f t="shared" ref="N131:N194" si="35">K131+L131+M131</f>
        <v>#VALUE!</v>
      </c>
      <c r="O131" s="58" t="e">
        <f t="shared" ref="O131:O194" si="36">K131/N131</f>
        <v>#VALUE!</v>
      </c>
      <c r="P131" s="58" t="e">
        <f t="shared" ref="P131:P194" si="37">L131/N131</f>
        <v>#VALUE!</v>
      </c>
      <c r="Q131" s="58" t="e">
        <f t="shared" ref="Q131:Q194" si="38">M131/N131</f>
        <v>#VALUE!</v>
      </c>
      <c r="R131" s="160" t="e">
        <f t="shared" ref="R131:R194" si="39">G131/N131</f>
        <v>#VALUE!</v>
      </c>
      <c r="S131" s="161" t="e">
        <f t="shared" ref="S131:S194" si="40">C131-N131</f>
        <v>#VALUE!</v>
      </c>
      <c r="T131" s="162" t="e">
        <f t="shared" ref="T131:T194" si="41">S131/C131*100</f>
        <v>#VALUE!</v>
      </c>
    </row>
    <row r="132" spans="1:20" s="17" customFormat="1" x14ac:dyDescent="0.2">
      <c r="A132" s="154"/>
      <c r="B132" s="51"/>
      <c r="C132" s="50"/>
      <c r="D132" s="50"/>
      <c r="E132" s="50"/>
      <c r="F132" s="50"/>
      <c r="G132" s="14"/>
      <c r="H132" s="163" t="str">
        <f t="shared" si="29"/>
        <v/>
      </c>
      <c r="I132" s="163" t="str">
        <f t="shared" si="30"/>
        <v/>
      </c>
      <c r="J132" s="163" t="str">
        <f t="shared" si="31"/>
        <v/>
      </c>
      <c r="K132" s="141" t="str">
        <f t="shared" si="32"/>
        <v/>
      </c>
      <c r="L132" s="141" t="str">
        <f t="shared" si="33"/>
        <v/>
      </c>
      <c r="M132" s="141" t="str">
        <f t="shared" si="34"/>
        <v/>
      </c>
      <c r="N132" s="15" t="e">
        <f t="shared" si="35"/>
        <v>#VALUE!</v>
      </c>
      <c r="O132" s="58" t="e">
        <f t="shared" si="36"/>
        <v>#VALUE!</v>
      </c>
      <c r="P132" s="58" t="e">
        <f t="shared" si="37"/>
        <v>#VALUE!</v>
      </c>
      <c r="Q132" s="58" t="e">
        <f t="shared" si="38"/>
        <v>#VALUE!</v>
      </c>
      <c r="R132" s="160" t="e">
        <f t="shared" si="39"/>
        <v>#VALUE!</v>
      </c>
      <c r="S132" s="161" t="e">
        <f t="shared" si="40"/>
        <v>#VALUE!</v>
      </c>
      <c r="T132" s="162" t="e">
        <f t="shared" si="41"/>
        <v>#VALUE!</v>
      </c>
    </row>
    <row r="133" spans="1:20" s="17" customFormat="1" x14ac:dyDescent="0.2">
      <c r="A133" s="154"/>
      <c r="B133" s="51"/>
      <c r="C133" s="50"/>
      <c r="D133" s="50"/>
      <c r="E133" s="50"/>
      <c r="F133" s="50"/>
      <c r="G133" s="14"/>
      <c r="H133" s="163" t="str">
        <f t="shared" si="29"/>
        <v/>
      </c>
      <c r="I133" s="163" t="str">
        <f t="shared" si="30"/>
        <v/>
      </c>
      <c r="J133" s="163" t="str">
        <f t="shared" si="31"/>
        <v/>
      </c>
      <c r="K133" s="141" t="str">
        <f t="shared" si="32"/>
        <v/>
      </c>
      <c r="L133" s="141" t="str">
        <f t="shared" si="33"/>
        <v/>
      </c>
      <c r="M133" s="141" t="str">
        <f t="shared" si="34"/>
        <v/>
      </c>
      <c r="N133" s="15" t="e">
        <f t="shared" si="35"/>
        <v>#VALUE!</v>
      </c>
      <c r="O133" s="58" t="e">
        <f t="shared" si="36"/>
        <v>#VALUE!</v>
      </c>
      <c r="P133" s="58" t="e">
        <f t="shared" si="37"/>
        <v>#VALUE!</v>
      </c>
      <c r="Q133" s="58" t="e">
        <f t="shared" si="38"/>
        <v>#VALUE!</v>
      </c>
      <c r="R133" s="160" t="e">
        <f t="shared" si="39"/>
        <v>#VALUE!</v>
      </c>
      <c r="S133" s="161" t="e">
        <f t="shared" si="40"/>
        <v>#VALUE!</v>
      </c>
      <c r="T133" s="162" t="e">
        <f t="shared" si="41"/>
        <v>#VALUE!</v>
      </c>
    </row>
    <row r="134" spans="1:20" s="17" customFormat="1" x14ac:dyDescent="0.2">
      <c r="A134" s="154"/>
      <c r="B134" s="51"/>
      <c r="C134" s="50"/>
      <c r="D134" s="50"/>
      <c r="E134" s="50"/>
      <c r="F134" s="50"/>
      <c r="G134" s="14"/>
      <c r="H134" s="163" t="str">
        <f t="shared" si="29"/>
        <v/>
      </c>
      <c r="I134" s="163" t="str">
        <f t="shared" si="30"/>
        <v/>
      </c>
      <c r="J134" s="163" t="str">
        <f t="shared" si="31"/>
        <v/>
      </c>
      <c r="K134" s="141" t="str">
        <f t="shared" si="32"/>
        <v/>
      </c>
      <c r="L134" s="141" t="str">
        <f t="shared" si="33"/>
        <v/>
      </c>
      <c r="M134" s="141" t="str">
        <f t="shared" si="34"/>
        <v/>
      </c>
      <c r="N134" s="15" t="e">
        <f t="shared" si="35"/>
        <v>#VALUE!</v>
      </c>
      <c r="O134" s="58" t="e">
        <f t="shared" si="36"/>
        <v>#VALUE!</v>
      </c>
      <c r="P134" s="58" t="e">
        <f t="shared" si="37"/>
        <v>#VALUE!</v>
      </c>
      <c r="Q134" s="58" t="e">
        <f t="shared" si="38"/>
        <v>#VALUE!</v>
      </c>
      <c r="R134" s="160" t="e">
        <f t="shared" si="39"/>
        <v>#VALUE!</v>
      </c>
      <c r="S134" s="161" t="e">
        <f t="shared" si="40"/>
        <v>#VALUE!</v>
      </c>
      <c r="T134" s="162" t="e">
        <f t="shared" si="41"/>
        <v>#VALUE!</v>
      </c>
    </row>
    <row r="135" spans="1:20" s="17" customFormat="1" x14ac:dyDescent="0.2">
      <c r="A135" s="154"/>
      <c r="B135" s="51"/>
      <c r="C135" s="50"/>
      <c r="D135" s="50"/>
      <c r="E135" s="50"/>
      <c r="F135" s="50"/>
      <c r="G135" s="14"/>
      <c r="H135" s="163" t="str">
        <f t="shared" si="29"/>
        <v/>
      </c>
      <c r="I135" s="163" t="str">
        <f t="shared" si="30"/>
        <v/>
      </c>
      <c r="J135" s="163" t="str">
        <f t="shared" si="31"/>
        <v/>
      </c>
      <c r="K135" s="141" t="str">
        <f t="shared" si="32"/>
        <v/>
      </c>
      <c r="L135" s="141" t="str">
        <f t="shared" si="33"/>
        <v/>
      </c>
      <c r="M135" s="141" t="str">
        <f t="shared" si="34"/>
        <v/>
      </c>
      <c r="N135" s="15" t="e">
        <f t="shared" si="35"/>
        <v>#VALUE!</v>
      </c>
      <c r="O135" s="58" t="e">
        <f t="shared" si="36"/>
        <v>#VALUE!</v>
      </c>
      <c r="P135" s="58" t="e">
        <f t="shared" si="37"/>
        <v>#VALUE!</v>
      </c>
      <c r="Q135" s="58" t="e">
        <f t="shared" si="38"/>
        <v>#VALUE!</v>
      </c>
      <c r="R135" s="160" t="e">
        <f t="shared" si="39"/>
        <v>#VALUE!</v>
      </c>
      <c r="S135" s="161" t="e">
        <f t="shared" si="40"/>
        <v>#VALUE!</v>
      </c>
      <c r="T135" s="162" t="e">
        <f t="shared" si="41"/>
        <v>#VALUE!</v>
      </c>
    </row>
    <row r="136" spans="1:20" s="17" customFormat="1" x14ac:dyDescent="0.2">
      <c r="A136" s="154"/>
      <c r="B136" s="51"/>
      <c r="C136" s="50"/>
      <c r="D136" s="50"/>
      <c r="E136" s="50"/>
      <c r="F136" s="50"/>
      <c r="G136" s="14"/>
      <c r="H136" s="163" t="str">
        <f t="shared" si="29"/>
        <v/>
      </c>
      <c r="I136" s="163" t="str">
        <f t="shared" si="30"/>
        <v/>
      </c>
      <c r="J136" s="163" t="str">
        <f t="shared" si="31"/>
        <v/>
      </c>
      <c r="K136" s="141" t="str">
        <f t="shared" si="32"/>
        <v/>
      </c>
      <c r="L136" s="141" t="str">
        <f t="shared" si="33"/>
        <v/>
      </c>
      <c r="M136" s="141" t="str">
        <f t="shared" si="34"/>
        <v/>
      </c>
      <c r="N136" s="15" t="e">
        <f t="shared" si="35"/>
        <v>#VALUE!</v>
      </c>
      <c r="O136" s="58" t="e">
        <f t="shared" si="36"/>
        <v>#VALUE!</v>
      </c>
      <c r="P136" s="58" t="e">
        <f t="shared" si="37"/>
        <v>#VALUE!</v>
      </c>
      <c r="Q136" s="58" t="e">
        <f t="shared" si="38"/>
        <v>#VALUE!</v>
      </c>
      <c r="R136" s="160" t="e">
        <f t="shared" si="39"/>
        <v>#VALUE!</v>
      </c>
      <c r="S136" s="161" t="e">
        <f t="shared" si="40"/>
        <v>#VALUE!</v>
      </c>
      <c r="T136" s="162" t="e">
        <f t="shared" si="41"/>
        <v>#VALUE!</v>
      </c>
    </row>
    <row r="137" spans="1:20" s="17" customFormat="1" x14ac:dyDescent="0.2">
      <c r="A137" s="154"/>
      <c r="B137" s="51"/>
      <c r="C137" s="50"/>
      <c r="D137" s="50"/>
      <c r="E137" s="50"/>
      <c r="F137" s="50"/>
      <c r="G137" s="14"/>
      <c r="H137" s="163" t="str">
        <f t="shared" si="29"/>
        <v/>
      </c>
      <c r="I137" s="163" t="str">
        <f t="shared" si="30"/>
        <v/>
      </c>
      <c r="J137" s="163" t="str">
        <f t="shared" si="31"/>
        <v/>
      </c>
      <c r="K137" s="141" t="str">
        <f t="shared" si="32"/>
        <v/>
      </c>
      <c r="L137" s="141" t="str">
        <f t="shared" si="33"/>
        <v/>
      </c>
      <c r="M137" s="141" t="str">
        <f t="shared" si="34"/>
        <v/>
      </c>
      <c r="N137" s="15" t="e">
        <f t="shared" si="35"/>
        <v>#VALUE!</v>
      </c>
      <c r="O137" s="58" t="e">
        <f t="shared" si="36"/>
        <v>#VALUE!</v>
      </c>
      <c r="P137" s="58" t="e">
        <f t="shared" si="37"/>
        <v>#VALUE!</v>
      </c>
      <c r="Q137" s="58" t="e">
        <f t="shared" si="38"/>
        <v>#VALUE!</v>
      </c>
      <c r="R137" s="160" t="e">
        <f t="shared" si="39"/>
        <v>#VALUE!</v>
      </c>
      <c r="S137" s="161" t="e">
        <f t="shared" si="40"/>
        <v>#VALUE!</v>
      </c>
      <c r="T137" s="162" t="e">
        <f t="shared" si="41"/>
        <v>#VALUE!</v>
      </c>
    </row>
    <row r="138" spans="1:20" s="17" customFormat="1" x14ac:dyDescent="0.2">
      <c r="A138" s="154"/>
      <c r="B138" s="51"/>
      <c r="C138" s="50"/>
      <c r="D138" s="50"/>
      <c r="E138" s="50"/>
      <c r="F138" s="50"/>
      <c r="G138" s="14"/>
      <c r="H138" s="163" t="str">
        <f t="shared" si="29"/>
        <v/>
      </c>
      <c r="I138" s="163" t="str">
        <f t="shared" si="30"/>
        <v/>
      </c>
      <c r="J138" s="163" t="str">
        <f t="shared" si="31"/>
        <v/>
      </c>
      <c r="K138" s="141" t="str">
        <f t="shared" si="32"/>
        <v/>
      </c>
      <c r="L138" s="141" t="str">
        <f t="shared" si="33"/>
        <v/>
      </c>
      <c r="M138" s="141" t="str">
        <f t="shared" si="34"/>
        <v/>
      </c>
      <c r="N138" s="15" t="e">
        <f t="shared" si="35"/>
        <v>#VALUE!</v>
      </c>
      <c r="O138" s="58" t="e">
        <f t="shared" si="36"/>
        <v>#VALUE!</v>
      </c>
      <c r="P138" s="58" t="e">
        <f t="shared" si="37"/>
        <v>#VALUE!</v>
      </c>
      <c r="Q138" s="58" t="e">
        <f t="shared" si="38"/>
        <v>#VALUE!</v>
      </c>
      <c r="R138" s="160" t="e">
        <f t="shared" si="39"/>
        <v>#VALUE!</v>
      </c>
      <c r="S138" s="161" t="e">
        <f t="shared" si="40"/>
        <v>#VALUE!</v>
      </c>
      <c r="T138" s="162" t="e">
        <f t="shared" si="41"/>
        <v>#VALUE!</v>
      </c>
    </row>
    <row r="139" spans="1:20" s="17" customFormat="1" x14ac:dyDescent="0.2">
      <c r="A139" s="154"/>
      <c r="B139" s="51"/>
      <c r="C139" s="50"/>
      <c r="D139" s="50"/>
      <c r="E139" s="50"/>
      <c r="F139" s="50"/>
      <c r="G139" s="14"/>
      <c r="H139" s="163" t="str">
        <f t="shared" si="29"/>
        <v/>
      </c>
      <c r="I139" s="163" t="str">
        <f t="shared" si="30"/>
        <v/>
      </c>
      <c r="J139" s="163" t="str">
        <f t="shared" si="31"/>
        <v/>
      </c>
      <c r="K139" s="141" t="str">
        <f t="shared" si="32"/>
        <v/>
      </c>
      <c r="L139" s="141" t="str">
        <f t="shared" si="33"/>
        <v/>
      </c>
      <c r="M139" s="141" t="str">
        <f t="shared" si="34"/>
        <v/>
      </c>
      <c r="N139" s="15" t="e">
        <f t="shared" si="35"/>
        <v>#VALUE!</v>
      </c>
      <c r="O139" s="58" t="e">
        <f t="shared" si="36"/>
        <v>#VALUE!</v>
      </c>
      <c r="P139" s="58" t="e">
        <f t="shared" si="37"/>
        <v>#VALUE!</v>
      </c>
      <c r="Q139" s="58" t="e">
        <f t="shared" si="38"/>
        <v>#VALUE!</v>
      </c>
      <c r="R139" s="160" t="e">
        <f t="shared" si="39"/>
        <v>#VALUE!</v>
      </c>
      <c r="S139" s="161" t="e">
        <f t="shared" si="40"/>
        <v>#VALUE!</v>
      </c>
      <c r="T139" s="162" t="e">
        <f t="shared" si="41"/>
        <v>#VALUE!</v>
      </c>
    </row>
    <row r="140" spans="1:20" s="17" customFormat="1" x14ac:dyDescent="0.2">
      <c r="A140" s="154"/>
      <c r="B140" s="51"/>
      <c r="C140" s="50"/>
      <c r="D140" s="50"/>
      <c r="E140" s="50"/>
      <c r="F140" s="50"/>
      <c r="G140" s="14"/>
      <c r="H140" s="163" t="str">
        <f t="shared" si="29"/>
        <v/>
      </c>
      <c r="I140" s="163" t="str">
        <f t="shared" si="30"/>
        <v/>
      </c>
      <c r="J140" s="163" t="str">
        <f t="shared" si="31"/>
        <v/>
      </c>
      <c r="K140" s="141" t="str">
        <f t="shared" si="32"/>
        <v/>
      </c>
      <c r="L140" s="141" t="str">
        <f t="shared" si="33"/>
        <v/>
      </c>
      <c r="M140" s="141" t="str">
        <f t="shared" si="34"/>
        <v/>
      </c>
      <c r="N140" s="15" t="e">
        <f t="shared" si="35"/>
        <v>#VALUE!</v>
      </c>
      <c r="O140" s="58" t="e">
        <f t="shared" si="36"/>
        <v>#VALUE!</v>
      </c>
      <c r="P140" s="58" t="e">
        <f t="shared" si="37"/>
        <v>#VALUE!</v>
      </c>
      <c r="Q140" s="58" t="e">
        <f t="shared" si="38"/>
        <v>#VALUE!</v>
      </c>
      <c r="R140" s="160" t="e">
        <f t="shared" si="39"/>
        <v>#VALUE!</v>
      </c>
      <c r="S140" s="161" t="e">
        <f t="shared" si="40"/>
        <v>#VALUE!</v>
      </c>
      <c r="T140" s="162" t="e">
        <f t="shared" si="41"/>
        <v>#VALUE!</v>
      </c>
    </row>
    <row r="141" spans="1:20" s="17" customFormat="1" x14ac:dyDescent="0.2">
      <c r="A141" s="154"/>
      <c r="B141" s="51"/>
      <c r="C141" s="50"/>
      <c r="D141" s="50"/>
      <c r="E141" s="50"/>
      <c r="F141" s="50"/>
      <c r="G141" s="14"/>
      <c r="H141" s="163" t="str">
        <f t="shared" si="29"/>
        <v/>
      </c>
      <c r="I141" s="163" t="str">
        <f t="shared" si="30"/>
        <v/>
      </c>
      <c r="J141" s="163" t="str">
        <f t="shared" si="31"/>
        <v/>
      </c>
      <c r="K141" s="141" t="str">
        <f t="shared" si="32"/>
        <v/>
      </c>
      <c r="L141" s="141" t="str">
        <f t="shared" si="33"/>
        <v/>
      </c>
      <c r="M141" s="141" t="str">
        <f t="shared" si="34"/>
        <v/>
      </c>
      <c r="N141" s="15" t="e">
        <f t="shared" si="35"/>
        <v>#VALUE!</v>
      </c>
      <c r="O141" s="58" t="e">
        <f t="shared" si="36"/>
        <v>#VALUE!</v>
      </c>
      <c r="P141" s="58" t="e">
        <f t="shared" si="37"/>
        <v>#VALUE!</v>
      </c>
      <c r="Q141" s="58" t="e">
        <f t="shared" si="38"/>
        <v>#VALUE!</v>
      </c>
      <c r="R141" s="160" t="e">
        <f t="shared" si="39"/>
        <v>#VALUE!</v>
      </c>
      <c r="S141" s="161" t="e">
        <f t="shared" si="40"/>
        <v>#VALUE!</v>
      </c>
      <c r="T141" s="162" t="e">
        <f t="shared" si="41"/>
        <v>#VALUE!</v>
      </c>
    </row>
    <row r="142" spans="1:20" s="17" customFormat="1" x14ac:dyDescent="0.2">
      <c r="A142" s="154"/>
      <c r="B142" s="51"/>
      <c r="C142" s="50"/>
      <c r="D142" s="50"/>
      <c r="E142" s="50"/>
      <c r="F142" s="50"/>
      <c r="G142" s="14"/>
      <c r="H142" s="163" t="str">
        <f t="shared" si="29"/>
        <v/>
      </c>
      <c r="I142" s="163" t="str">
        <f t="shared" si="30"/>
        <v/>
      </c>
      <c r="J142" s="163" t="str">
        <f t="shared" si="31"/>
        <v/>
      </c>
      <c r="K142" s="141" t="str">
        <f t="shared" si="32"/>
        <v/>
      </c>
      <c r="L142" s="141" t="str">
        <f t="shared" si="33"/>
        <v/>
      </c>
      <c r="M142" s="141" t="str">
        <f t="shared" si="34"/>
        <v/>
      </c>
      <c r="N142" s="15" t="e">
        <f t="shared" si="35"/>
        <v>#VALUE!</v>
      </c>
      <c r="O142" s="58" t="e">
        <f t="shared" si="36"/>
        <v>#VALUE!</v>
      </c>
      <c r="P142" s="58" t="e">
        <f t="shared" si="37"/>
        <v>#VALUE!</v>
      </c>
      <c r="Q142" s="58" t="e">
        <f t="shared" si="38"/>
        <v>#VALUE!</v>
      </c>
      <c r="R142" s="160" t="e">
        <f t="shared" si="39"/>
        <v>#VALUE!</v>
      </c>
      <c r="S142" s="161" t="e">
        <f t="shared" si="40"/>
        <v>#VALUE!</v>
      </c>
      <c r="T142" s="162" t="e">
        <f t="shared" si="41"/>
        <v>#VALUE!</v>
      </c>
    </row>
    <row r="143" spans="1:20" s="17" customFormat="1" x14ac:dyDescent="0.2">
      <c r="A143" s="154"/>
      <c r="B143" s="51"/>
      <c r="C143" s="50"/>
      <c r="D143" s="50"/>
      <c r="E143" s="50"/>
      <c r="F143" s="50"/>
      <c r="G143" s="14"/>
      <c r="H143" s="163" t="str">
        <f t="shared" si="29"/>
        <v/>
      </c>
      <c r="I143" s="163" t="str">
        <f t="shared" si="30"/>
        <v/>
      </c>
      <c r="J143" s="163" t="str">
        <f t="shared" si="31"/>
        <v/>
      </c>
      <c r="K143" s="141" t="str">
        <f t="shared" si="32"/>
        <v/>
      </c>
      <c r="L143" s="141" t="str">
        <f t="shared" si="33"/>
        <v/>
      </c>
      <c r="M143" s="141" t="str">
        <f t="shared" si="34"/>
        <v/>
      </c>
      <c r="N143" s="15" t="e">
        <f t="shared" si="35"/>
        <v>#VALUE!</v>
      </c>
      <c r="O143" s="58" t="e">
        <f t="shared" si="36"/>
        <v>#VALUE!</v>
      </c>
      <c r="P143" s="58" t="e">
        <f t="shared" si="37"/>
        <v>#VALUE!</v>
      </c>
      <c r="Q143" s="58" t="e">
        <f t="shared" si="38"/>
        <v>#VALUE!</v>
      </c>
      <c r="R143" s="160" t="e">
        <f t="shared" si="39"/>
        <v>#VALUE!</v>
      </c>
      <c r="S143" s="161" t="e">
        <f t="shared" si="40"/>
        <v>#VALUE!</v>
      </c>
      <c r="T143" s="162" t="e">
        <f t="shared" si="41"/>
        <v>#VALUE!</v>
      </c>
    </row>
    <row r="144" spans="1:20" s="17" customFormat="1" x14ac:dyDescent="0.2">
      <c r="A144" s="154"/>
      <c r="B144" s="51"/>
      <c r="C144" s="50"/>
      <c r="D144" s="50"/>
      <c r="E144" s="50"/>
      <c r="F144" s="50"/>
      <c r="G144" s="14"/>
      <c r="H144" s="163" t="str">
        <f t="shared" si="29"/>
        <v/>
      </c>
      <c r="I144" s="163" t="str">
        <f t="shared" si="30"/>
        <v/>
      </c>
      <c r="J144" s="163" t="str">
        <f t="shared" si="31"/>
        <v/>
      </c>
      <c r="K144" s="141" t="str">
        <f t="shared" si="32"/>
        <v/>
      </c>
      <c r="L144" s="141" t="str">
        <f t="shared" si="33"/>
        <v/>
      </c>
      <c r="M144" s="141" t="str">
        <f t="shared" si="34"/>
        <v/>
      </c>
      <c r="N144" s="15" t="e">
        <f t="shared" si="35"/>
        <v>#VALUE!</v>
      </c>
      <c r="O144" s="58" t="e">
        <f t="shared" si="36"/>
        <v>#VALUE!</v>
      </c>
      <c r="P144" s="58" t="e">
        <f t="shared" si="37"/>
        <v>#VALUE!</v>
      </c>
      <c r="Q144" s="58" t="e">
        <f t="shared" si="38"/>
        <v>#VALUE!</v>
      </c>
      <c r="R144" s="160" t="e">
        <f t="shared" si="39"/>
        <v>#VALUE!</v>
      </c>
      <c r="S144" s="161" t="e">
        <f t="shared" si="40"/>
        <v>#VALUE!</v>
      </c>
      <c r="T144" s="162" t="e">
        <f t="shared" si="41"/>
        <v>#VALUE!</v>
      </c>
    </row>
    <row r="145" spans="1:20" s="17" customFormat="1" x14ac:dyDescent="0.2">
      <c r="A145" s="154"/>
      <c r="B145" s="51"/>
      <c r="C145" s="50"/>
      <c r="D145" s="50"/>
      <c r="E145" s="50"/>
      <c r="F145" s="50"/>
      <c r="G145" s="14"/>
      <c r="H145" s="163" t="str">
        <f t="shared" si="29"/>
        <v/>
      </c>
      <c r="I145" s="163" t="str">
        <f t="shared" si="30"/>
        <v/>
      </c>
      <c r="J145" s="163" t="str">
        <f t="shared" si="31"/>
        <v/>
      </c>
      <c r="K145" s="141" t="str">
        <f t="shared" si="32"/>
        <v/>
      </c>
      <c r="L145" s="141" t="str">
        <f t="shared" si="33"/>
        <v/>
      </c>
      <c r="M145" s="141" t="str">
        <f t="shared" si="34"/>
        <v/>
      </c>
      <c r="N145" s="15" t="e">
        <f t="shared" si="35"/>
        <v>#VALUE!</v>
      </c>
      <c r="O145" s="58" t="e">
        <f t="shared" si="36"/>
        <v>#VALUE!</v>
      </c>
      <c r="P145" s="58" t="e">
        <f t="shared" si="37"/>
        <v>#VALUE!</v>
      </c>
      <c r="Q145" s="58" t="e">
        <f t="shared" si="38"/>
        <v>#VALUE!</v>
      </c>
      <c r="R145" s="160" t="e">
        <f t="shared" si="39"/>
        <v>#VALUE!</v>
      </c>
      <c r="S145" s="161" t="e">
        <f t="shared" si="40"/>
        <v>#VALUE!</v>
      </c>
      <c r="T145" s="162" t="e">
        <f t="shared" si="41"/>
        <v>#VALUE!</v>
      </c>
    </row>
    <row r="146" spans="1:20" s="17" customFormat="1" x14ac:dyDescent="0.2">
      <c r="A146" s="154"/>
      <c r="B146" s="51"/>
      <c r="C146" s="50"/>
      <c r="D146" s="50"/>
      <c r="E146" s="50"/>
      <c r="F146" s="50"/>
      <c r="G146" s="14"/>
      <c r="H146" s="163" t="str">
        <f t="shared" si="29"/>
        <v/>
      </c>
      <c r="I146" s="163" t="str">
        <f t="shared" si="30"/>
        <v/>
      </c>
      <c r="J146" s="163" t="str">
        <f t="shared" si="31"/>
        <v/>
      </c>
      <c r="K146" s="141" t="str">
        <f t="shared" si="32"/>
        <v/>
      </c>
      <c r="L146" s="141" t="str">
        <f t="shared" si="33"/>
        <v/>
      </c>
      <c r="M146" s="141" t="str">
        <f t="shared" si="34"/>
        <v/>
      </c>
      <c r="N146" s="15" t="e">
        <f t="shared" si="35"/>
        <v>#VALUE!</v>
      </c>
      <c r="O146" s="58" t="e">
        <f t="shared" si="36"/>
        <v>#VALUE!</v>
      </c>
      <c r="P146" s="58" t="e">
        <f t="shared" si="37"/>
        <v>#VALUE!</v>
      </c>
      <c r="Q146" s="58" t="e">
        <f t="shared" si="38"/>
        <v>#VALUE!</v>
      </c>
      <c r="R146" s="160" t="e">
        <f t="shared" si="39"/>
        <v>#VALUE!</v>
      </c>
      <c r="S146" s="161" t="e">
        <f t="shared" si="40"/>
        <v>#VALUE!</v>
      </c>
      <c r="T146" s="162" t="e">
        <f t="shared" si="41"/>
        <v>#VALUE!</v>
      </c>
    </row>
    <row r="147" spans="1:20" s="17" customFormat="1" x14ac:dyDescent="0.2">
      <c r="A147" s="154"/>
      <c r="B147" s="51"/>
      <c r="C147" s="50"/>
      <c r="D147" s="50"/>
      <c r="E147" s="50"/>
      <c r="F147" s="50"/>
      <c r="G147" s="14"/>
      <c r="H147" s="163" t="str">
        <f t="shared" si="29"/>
        <v/>
      </c>
      <c r="I147" s="163" t="str">
        <f t="shared" si="30"/>
        <v/>
      </c>
      <c r="J147" s="163" t="str">
        <f t="shared" si="31"/>
        <v/>
      </c>
      <c r="K147" s="141" t="str">
        <f t="shared" si="32"/>
        <v/>
      </c>
      <c r="L147" s="141" t="str">
        <f t="shared" si="33"/>
        <v/>
      </c>
      <c r="M147" s="141" t="str">
        <f t="shared" si="34"/>
        <v/>
      </c>
      <c r="N147" s="15" t="e">
        <f t="shared" si="35"/>
        <v>#VALUE!</v>
      </c>
      <c r="O147" s="58" t="e">
        <f t="shared" si="36"/>
        <v>#VALUE!</v>
      </c>
      <c r="P147" s="58" t="e">
        <f t="shared" si="37"/>
        <v>#VALUE!</v>
      </c>
      <c r="Q147" s="58" t="e">
        <f t="shared" si="38"/>
        <v>#VALUE!</v>
      </c>
      <c r="R147" s="160" t="e">
        <f t="shared" si="39"/>
        <v>#VALUE!</v>
      </c>
      <c r="S147" s="161" t="e">
        <f t="shared" si="40"/>
        <v>#VALUE!</v>
      </c>
      <c r="T147" s="162" t="e">
        <f t="shared" si="41"/>
        <v>#VALUE!</v>
      </c>
    </row>
    <row r="148" spans="1:20" s="17" customFormat="1" x14ac:dyDescent="0.2">
      <c r="A148" s="154"/>
      <c r="B148" s="51"/>
      <c r="C148" s="50"/>
      <c r="D148" s="50"/>
      <c r="E148" s="50"/>
      <c r="F148" s="50"/>
      <c r="G148" s="14"/>
      <c r="H148" s="163" t="str">
        <f t="shared" si="29"/>
        <v/>
      </c>
      <c r="I148" s="163" t="str">
        <f t="shared" si="30"/>
        <v/>
      </c>
      <c r="J148" s="163" t="str">
        <f t="shared" si="31"/>
        <v/>
      </c>
      <c r="K148" s="141" t="str">
        <f t="shared" si="32"/>
        <v/>
      </c>
      <c r="L148" s="141" t="str">
        <f t="shared" si="33"/>
        <v/>
      </c>
      <c r="M148" s="141" t="str">
        <f t="shared" si="34"/>
        <v/>
      </c>
      <c r="N148" s="15" t="e">
        <f t="shared" si="35"/>
        <v>#VALUE!</v>
      </c>
      <c r="O148" s="58" t="e">
        <f t="shared" si="36"/>
        <v>#VALUE!</v>
      </c>
      <c r="P148" s="58" t="e">
        <f t="shared" si="37"/>
        <v>#VALUE!</v>
      </c>
      <c r="Q148" s="58" t="e">
        <f t="shared" si="38"/>
        <v>#VALUE!</v>
      </c>
      <c r="R148" s="160" t="e">
        <f t="shared" si="39"/>
        <v>#VALUE!</v>
      </c>
      <c r="S148" s="161" t="e">
        <f t="shared" si="40"/>
        <v>#VALUE!</v>
      </c>
      <c r="T148" s="162" t="e">
        <f t="shared" si="41"/>
        <v>#VALUE!</v>
      </c>
    </row>
    <row r="149" spans="1:20" s="17" customFormat="1" x14ac:dyDescent="0.2">
      <c r="A149" s="154"/>
      <c r="B149" s="51"/>
      <c r="C149" s="50"/>
      <c r="D149" s="50"/>
      <c r="E149" s="50"/>
      <c r="F149" s="50"/>
      <c r="G149" s="14"/>
      <c r="H149" s="163" t="str">
        <f t="shared" si="29"/>
        <v/>
      </c>
      <c r="I149" s="163" t="str">
        <f t="shared" si="30"/>
        <v/>
      </c>
      <c r="J149" s="163" t="str">
        <f t="shared" si="31"/>
        <v/>
      </c>
      <c r="K149" s="141" t="str">
        <f t="shared" si="32"/>
        <v/>
      </c>
      <c r="L149" s="141" t="str">
        <f t="shared" si="33"/>
        <v/>
      </c>
      <c r="M149" s="141" t="str">
        <f t="shared" si="34"/>
        <v/>
      </c>
      <c r="N149" s="15" t="e">
        <f t="shared" si="35"/>
        <v>#VALUE!</v>
      </c>
      <c r="O149" s="58" t="e">
        <f t="shared" si="36"/>
        <v>#VALUE!</v>
      </c>
      <c r="P149" s="58" t="e">
        <f t="shared" si="37"/>
        <v>#VALUE!</v>
      </c>
      <c r="Q149" s="58" t="e">
        <f t="shared" si="38"/>
        <v>#VALUE!</v>
      </c>
      <c r="R149" s="160" t="e">
        <f t="shared" si="39"/>
        <v>#VALUE!</v>
      </c>
      <c r="S149" s="161" t="e">
        <f t="shared" si="40"/>
        <v>#VALUE!</v>
      </c>
      <c r="T149" s="162" t="e">
        <f t="shared" si="41"/>
        <v>#VALUE!</v>
      </c>
    </row>
    <row r="150" spans="1:20" s="17" customFormat="1" x14ac:dyDescent="0.2">
      <c r="A150" s="154"/>
      <c r="B150" s="51"/>
      <c r="C150" s="50"/>
      <c r="D150" s="50"/>
      <c r="E150" s="50"/>
      <c r="F150" s="50"/>
      <c r="G150" s="14"/>
      <c r="H150" s="163" t="str">
        <f t="shared" si="29"/>
        <v/>
      </c>
      <c r="I150" s="163" t="str">
        <f t="shared" si="30"/>
        <v/>
      </c>
      <c r="J150" s="163" t="str">
        <f t="shared" si="31"/>
        <v/>
      </c>
      <c r="K150" s="141" t="str">
        <f t="shared" si="32"/>
        <v/>
      </c>
      <c r="L150" s="141" t="str">
        <f t="shared" si="33"/>
        <v/>
      </c>
      <c r="M150" s="141" t="str">
        <f t="shared" si="34"/>
        <v/>
      </c>
      <c r="N150" s="15" t="e">
        <f t="shared" si="35"/>
        <v>#VALUE!</v>
      </c>
      <c r="O150" s="58" t="e">
        <f t="shared" si="36"/>
        <v>#VALUE!</v>
      </c>
      <c r="P150" s="58" t="e">
        <f t="shared" si="37"/>
        <v>#VALUE!</v>
      </c>
      <c r="Q150" s="58" t="e">
        <f t="shared" si="38"/>
        <v>#VALUE!</v>
      </c>
      <c r="R150" s="160" t="e">
        <f t="shared" si="39"/>
        <v>#VALUE!</v>
      </c>
      <c r="S150" s="161" t="e">
        <f t="shared" si="40"/>
        <v>#VALUE!</v>
      </c>
      <c r="T150" s="162" t="e">
        <f t="shared" si="41"/>
        <v>#VALUE!</v>
      </c>
    </row>
    <row r="151" spans="1:20" s="17" customFormat="1" x14ac:dyDescent="0.2">
      <c r="A151" s="154"/>
      <c r="B151" s="51"/>
      <c r="C151" s="50"/>
      <c r="D151" s="50"/>
      <c r="E151" s="50"/>
      <c r="F151" s="50"/>
      <c r="G151" s="14"/>
      <c r="H151" s="163" t="str">
        <f t="shared" si="29"/>
        <v/>
      </c>
      <c r="I151" s="163" t="str">
        <f t="shared" si="30"/>
        <v/>
      </c>
      <c r="J151" s="163" t="str">
        <f t="shared" si="31"/>
        <v/>
      </c>
      <c r="K151" s="141" t="str">
        <f t="shared" si="32"/>
        <v/>
      </c>
      <c r="L151" s="141" t="str">
        <f t="shared" si="33"/>
        <v/>
      </c>
      <c r="M151" s="141" t="str">
        <f t="shared" si="34"/>
        <v/>
      </c>
      <c r="N151" s="15" t="e">
        <f t="shared" si="35"/>
        <v>#VALUE!</v>
      </c>
      <c r="O151" s="58" t="e">
        <f t="shared" si="36"/>
        <v>#VALUE!</v>
      </c>
      <c r="P151" s="58" t="e">
        <f t="shared" si="37"/>
        <v>#VALUE!</v>
      </c>
      <c r="Q151" s="58" t="e">
        <f t="shared" si="38"/>
        <v>#VALUE!</v>
      </c>
      <c r="R151" s="160" t="e">
        <f t="shared" si="39"/>
        <v>#VALUE!</v>
      </c>
      <c r="S151" s="161" t="e">
        <f t="shared" si="40"/>
        <v>#VALUE!</v>
      </c>
      <c r="T151" s="162" t="e">
        <f t="shared" si="41"/>
        <v>#VALUE!</v>
      </c>
    </row>
    <row r="152" spans="1:20" s="17" customFormat="1" x14ac:dyDescent="0.2">
      <c r="A152" s="154"/>
      <c r="B152" s="51"/>
      <c r="C152" s="50"/>
      <c r="D152" s="50"/>
      <c r="E152" s="50"/>
      <c r="F152" s="50"/>
      <c r="G152" s="14"/>
      <c r="H152" s="163" t="str">
        <f t="shared" si="29"/>
        <v/>
      </c>
      <c r="I152" s="163" t="str">
        <f t="shared" si="30"/>
        <v/>
      </c>
      <c r="J152" s="163" t="str">
        <f t="shared" si="31"/>
        <v/>
      </c>
      <c r="K152" s="141" t="str">
        <f t="shared" si="32"/>
        <v/>
      </c>
      <c r="L152" s="141" t="str">
        <f t="shared" si="33"/>
        <v/>
      </c>
      <c r="M152" s="141" t="str">
        <f t="shared" si="34"/>
        <v/>
      </c>
      <c r="N152" s="15" t="e">
        <f t="shared" si="35"/>
        <v>#VALUE!</v>
      </c>
      <c r="O152" s="58" t="e">
        <f t="shared" si="36"/>
        <v>#VALUE!</v>
      </c>
      <c r="P152" s="58" t="e">
        <f t="shared" si="37"/>
        <v>#VALUE!</v>
      </c>
      <c r="Q152" s="58" t="e">
        <f t="shared" si="38"/>
        <v>#VALUE!</v>
      </c>
      <c r="R152" s="160" t="e">
        <f t="shared" si="39"/>
        <v>#VALUE!</v>
      </c>
      <c r="S152" s="161" t="e">
        <f t="shared" si="40"/>
        <v>#VALUE!</v>
      </c>
      <c r="T152" s="162" t="e">
        <f t="shared" si="41"/>
        <v>#VALUE!</v>
      </c>
    </row>
    <row r="153" spans="1:20" s="17" customFormat="1" x14ac:dyDescent="0.2">
      <c r="A153" s="154"/>
      <c r="B153" s="51"/>
      <c r="C153" s="50"/>
      <c r="D153" s="50"/>
      <c r="E153" s="50"/>
      <c r="F153" s="50"/>
      <c r="G153" s="14"/>
      <c r="H153" s="163" t="str">
        <f t="shared" si="29"/>
        <v/>
      </c>
      <c r="I153" s="163" t="str">
        <f t="shared" si="30"/>
        <v/>
      </c>
      <c r="J153" s="163" t="str">
        <f t="shared" si="31"/>
        <v/>
      </c>
      <c r="K153" s="141" t="str">
        <f t="shared" si="32"/>
        <v/>
      </c>
      <c r="L153" s="141" t="str">
        <f t="shared" si="33"/>
        <v/>
      </c>
      <c r="M153" s="141" t="str">
        <f t="shared" si="34"/>
        <v/>
      </c>
      <c r="N153" s="15" t="e">
        <f t="shared" si="35"/>
        <v>#VALUE!</v>
      </c>
      <c r="O153" s="58" t="e">
        <f t="shared" si="36"/>
        <v>#VALUE!</v>
      </c>
      <c r="P153" s="58" t="e">
        <f t="shared" si="37"/>
        <v>#VALUE!</v>
      </c>
      <c r="Q153" s="58" t="e">
        <f t="shared" si="38"/>
        <v>#VALUE!</v>
      </c>
      <c r="R153" s="160" t="e">
        <f t="shared" si="39"/>
        <v>#VALUE!</v>
      </c>
      <c r="S153" s="161" t="e">
        <f t="shared" si="40"/>
        <v>#VALUE!</v>
      </c>
      <c r="T153" s="162" t="e">
        <f t="shared" si="41"/>
        <v>#VALUE!</v>
      </c>
    </row>
    <row r="154" spans="1:20" s="17" customFormat="1" x14ac:dyDescent="0.2">
      <c r="A154" s="154"/>
      <c r="B154" s="51"/>
      <c r="C154" s="50"/>
      <c r="D154" s="50"/>
      <c r="E154" s="50"/>
      <c r="F154" s="50"/>
      <c r="G154" s="14"/>
      <c r="H154" s="163" t="str">
        <f t="shared" si="29"/>
        <v/>
      </c>
      <c r="I154" s="163" t="str">
        <f t="shared" si="30"/>
        <v/>
      </c>
      <c r="J154" s="163" t="str">
        <f t="shared" si="31"/>
        <v/>
      </c>
      <c r="K154" s="141" t="str">
        <f t="shared" si="32"/>
        <v/>
      </c>
      <c r="L154" s="141" t="str">
        <f t="shared" si="33"/>
        <v/>
      </c>
      <c r="M154" s="141" t="str">
        <f t="shared" si="34"/>
        <v/>
      </c>
      <c r="N154" s="15" t="e">
        <f t="shared" si="35"/>
        <v>#VALUE!</v>
      </c>
      <c r="O154" s="58" t="e">
        <f t="shared" si="36"/>
        <v>#VALUE!</v>
      </c>
      <c r="P154" s="58" t="e">
        <f t="shared" si="37"/>
        <v>#VALUE!</v>
      </c>
      <c r="Q154" s="58" t="e">
        <f t="shared" si="38"/>
        <v>#VALUE!</v>
      </c>
      <c r="R154" s="160" t="e">
        <f t="shared" si="39"/>
        <v>#VALUE!</v>
      </c>
      <c r="S154" s="161" t="e">
        <f t="shared" si="40"/>
        <v>#VALUE!</v>
      </c>
      <c r="T154" s="162" t="e">
        <f t="shared" si="41"/>
        <v>#VALUE!</v>
      </c>
    </row>
    <row r="155" spans="1:20" s="17" customFormat="1" x14ac:dyDescent="0.2">
      <c r="A155" s="154"/>
      <c r="B155" s="51"/>
      <c r="C155" s="50"/>
      <c r="D155" s="50"/>
      <c r="E155" s="50"/>
      <c r="F155" s="50"/>
      <c r="G155" s="14"/>
      <c r="H155" s="163" t="str">
        <f t="shared" si="29"/>
        <v/>
      </c>
      <c r="I155" s="163" t="str">
        <f t="shared" si="30"/>
        <v/>
      </c>
      <c r="J155" s="163" t="str">
        <f t="shared" si="31"/>
        <v/>
      </c>
      <c r="K155" s="141" t="str">
        <f t="shared" si="32"/>
        <v/>
      </c>
      <c r="L155" s="141" t="str">
        <f t="shared" si="33"/>
        <v/>
      </c>
      <c r="M155" s="141" t="str">
        <f t="shared" si="34"/>
        <v/>
      </c>
      <c r="N155" s="15" t="e">
        <f t="shared" si="35"/>
        <v>#VALUE!</v>
      </c>
      <c r="O155" s="58" t="e">
        <f t="shared" si="36"/>
        <v>#VALUE!</v>
      </c>
      <c r="P155" s="58" t="e">
        <f t="shared" si="37"/>
        <v>#VALUE!</v>
      </c>
      <c r="Q155" s="58" t="e">
        <f t="shared" si="38"/>
        <v>#VALUE!</v>
      </c>
      <c r="R155" s="160" t="e">
        <f t="shared" si="39"/>
        <v>#VALUE!</v>
      </c>
      <c r="S155" s="161" t="e">
        <f t="shared" si="40"/>
        <v>#VALUE!</v>
      </c>
      <c r="T155" s="162" t="e">
        <f t="shared" si="41"/>
        <v>#VALUE!</v>
      </c>
    </row>
    <row r="156" spans="1:20" s="17" customFormat="1" x14ac:dyDescent="0.2">
      <c r="A156" s="154"/>
      <c r="B156" s="51"/>
      <c r="C156" s="50"/>
      <c r="D156" s="50"/>
      <c r="E156" s="50"/>
      <c r="F156" s="50"/>
      <c r="G156" s="14"/>
      <c r="H156" s="163" t="str">
        <f t="shared" si="29"/>
        <v/>
      </c>
      <c r="I156" s="163" t="str">
        <f t="shared" si="30"/>
        <v/>
      </c>
      <c r="J156" s="163" t="str">
        <f t="shared" si="31"/>
        <v/>
      </c>
      <c r="K156" s="141" t="str">
        <f t="shared" si="32"/>
        <v/>
      </c>
      <c r="L156" s="141" t="str">
        <f t="shared" si="33"/>
        <v/>
      </c>
      <c r="M156" s="141" t="str">
        <f t="shared" si="34"/>
        <v/>
      </c>
      <c r="N156" s="15" t="e">
        <f t="shared" si="35"/>
        <v>#VALUE!</v>
      </c>
      <c r="O156" s="58" t="e">
        <f t="shared" si="36"/>
        <v>#VALUE!</v>
      </c>
      <c r="P156" s="58" t="e">
        <f t="shared" si="37"/>
        <v>#VALUE!</v>
      </c>
      <c r="Q156" s="58" t="e">
        <f t="shared" si="38"/>
        <v>#VALUE!</v>
      </c>
      <c r="R156" s="160" t="e">
        <f t="shared" si="39"/>
        <v>#VALUE!</v>
      </c>
      <c r="S156" s="161" t="e">
        <f t="shared" si="40"/>
        <v>#VALUE!</v>
      </c>
      <c r="T156" s="162" t="e">
        <f t="shared" si="41"/>
        <v>#VALUE!</v>
      </c>
    </row>
    <row r="157" spans="1:20" s="17" customFormat="1" x14ac:dyDescent="0.2">
      <c r="A157" s="154"/>
      <c r="B157" s="51"/>
      <c r="C157" s="50"/>
      <c r="D157" s="50"/>
      <c r="E157" s="50"/>
      <c r="F157" s="50"/>
      <c r="G157" s="14"/>
      <c r="H157" s="163" t="str">
        <f t="shared" si="29"/>
        <v/>
      </c>
      <c r="I157" s="163" t="str">
        <f t="shared" si="30"/>
        <v/>
      </c>
      <c r="J157" s="163" t="str">
        <f t="shared" si="31"/>
        <v/>
      </c>
      <c r="K157" s="141" t="str">
        <f t="shared" si="32"/>
        <v/>
      </c>
      <c r="L157" s="141" t="str">
        <f t="shared" si="33"/>
        <v/>
      </c>
      <c r="M157" s="141" t="str">
        <f t="shared" si="34"/>
        <v/>
      </c>
      <c r="N157" s="15" t="e">
        <f t="shared" si="35"/>
        <v>#VALUE!</v>
      </c>
      <c r="O157" s="58" t="e">
        <f t="shared" si="36"/>
        <v>#VALUE!</v>
      </c>
      <c r="P157" s="58" t="e">
        <f t="shared" si="37"/>
        <v>#VALUE!</v>
      </c>
      <c r="Q157" s="58" t="e">
        <f t="shared" si="38"/>
        <v>#VALUE!</v>
      </c>
      <c r="R157" s="160" t="e">
        <f t="shared" si="39"/>
        <v>#VALUE!</v>
      </c>
      <c r="S157" s="161" t="e">
        <f t="shared" si="40"/>
        <v>#VALUE!</v>
      </c>
      <c r="T157" s="162" t="e">
        <f t="shared" si="41"/>
        <v>#VALUE!</v>
      </c>
    </row>
    <row r="158" spans="1:20" s="17" customFormat="1" x14ac:dyDescent="0.2">
      <c r="A158" s="154"/>
      <c r="B158" s="51"/>
      <c r="C158" s="50"/>
      <c r="D158" s="50"/>
      <c r="E158" s="50"/>
      <c r="F158" s="50"/>
      <c r="G158" s="14"/>
      <c r="H158" s="163" t="str">
        <f t="shared" si="29"/>
        <v/>
      </c>
      <c r="I158" s="163" t="str">
        <f t="shared" si="30"/>
        <v/>
      </c>
      <c r="J158" s="163" t="str">
        <f t="shared" si="31"/>
        <v/>
      </c>
      <c r="K158" s="141" t="str">
        <f t="shared" si="32"/>
        <v/>
      </c>
      <c r="L158" s="141" t="str">
        <f t="shared" si="33"/>
        <v/>
      </c>
      <c r="M158" s="141" t="str">
        <f t="shared" si="34"/>
        <v/>
      </c>
      <c r="N158" s="15" t="e">
        <f t="shared" si="35"/>
        <v>#VALUE!</v>
      </c>
      <c r="O158" s="58" t="e">
        <f t="shared" si="36"/>
        <v>#VALUE!</v>
      </c>
      <c r="P158" s="58" t="e">
        <f t="shared" si="37"/>
        <v>#VALUE!</v>
      </c>
      <c r="Q158" s="58" t="e">
        <f t="shared" si="38"/>
        <v>#VALUE!</v>
      </c>
      <c r="R158" s="160" t="e">
        <f t="shared" si="39"/>
        <v>#VALUE!</v>
      </c>
      <c r="S158" s="161" t="e">
        <f t="shared" si="40"/>
        <v>#VALUE!</v>
      </c>
      <c r="T158" s="162" t="e">
        <f t="shared" si="41"/>
        <v>#VALUE!</v>
      </c>
    </row>
    <row r="159" spans="1:20" s="17" customFormat="1" x14ac:dyDescent="0.2">
      <c r="A159" s="154"/>
      <c r="B159" s="51"/>
      <c r="C159" s="50"/>
      <c r="D159" s="50"/>
      <c r="E159" s="50"/>
      <c r="F159" s="50"/>
      <c r="G159" s="14"/>
      <c r="H159" s="163" t="str">
        <f t="shared" si="29"/>
        <v/>
      </c>
      <c r="I159" s="163" t="str">
        <f t="shared" si="30"/>
        <v/>
      </c>
      <c r="J159" s="163" t="str">
        <f t="shared" si="31"/>
        <v/>
      </c>
      <c r="K159" s="141" t="str">
        <f t="shared" si="32"/>
        <v/>
      </c>
      <c r="L159" s="141" t="str">
        <f t="shared" si="33"/>
        <v/>
      </c>
      <c r="M159" s="141" t="str">
        <f t="shared" si="34"/>
        <v/>
      </c>
      <c r="N159" s="15" t="e">
        <f t="shared" si="35"/>
        <v>#VALUE!</v>
      </c>
      <c r="O159" s="58" t="e">
        <f t="shared" si="36"/>
        <v>#VALUE!</v>
      </c>
      <c r="P159" s="58" t="e">
        <f t="shared" si="37"/>
        <v>#VALUE!</v>
      </c>
      <c r="Q159" s="58" t="e">
        <f t="shared" si="38"/>
        <v>#VALUE!</v>
      </c>
      <c r="R159" s="160" t="e">
        <f t="shared" si="39"/>
        <v>#VALUE!</v>
      </c>
      <c r="S159" s="161" t="e">
        <f t="shared" si="40"/>
        <v>#VALUE!</v>
      </c>
      <c r="T159" s="162" t="e">
        <f t="shared" si="41"/>
        <v>#VALUE!</v>
      </c>
    </row>
    <row r="160" spans="1:20" s="17" customFormat="1" x14ac:dyDescent="0.2">
      <c r="A160" s="154"/>
      <c r="B160" s="51"/>
      <c r="C160" s="50"/>
      <c r="D160" s="50"/>
      <c r="E160" s="50"/>
      <c r="F160" s="50"/>
      <c r="G160" s="14"/>
      <c r="H160" s="163" t="str">
        <f t="shared" si="29"/>
        <v/>
      </c>
      <c r="I160" s="163" t="str">
        <f t="shared" si="30"/>
        <v/>
      </c>
      <c r="J160" s="163" t="str">
        <f t="shared" si="31"/>
        <v/>
      </c>
      <c r="K160" s="141" t="str">
        <f t="shared" si="32"/>
        <v/>
      </c>
      <c r="L160" s="141" t="str">
        <f t="shared" si="33"/>
        <v/>
      </c>
      <c r="M160" s="141" t="str">
        <f t="shared" si="34"/>
        <v/>
      </c>
      <c r="N160" s="15" t="e">
        <f t="shared" si="35"/>
        <v>#VALUE!</v>
      </c>
      <c r="O160" s="58" t="e">
        <f t="shared" si="36"/>
        <v>#VALUE!</v>
      </c>
      <c r="P160" s="58" t="e">
        <f t="shared" si="37"/>
        <v>#VALUE!</v>
      </c>
      <c r="Q160" s="58" t="e">
        <f t="shared" si="38"/>
        <v>#VALUE!</v>
      </c>
      <c r="R160" s="160" t="e">
        <f t="shared" si="39"/>
        <v>#VALUE!</v>
      </c>
      <c r="S160" s="161" t="e">
        <f t="shared" si="40"/>
        <v>#VALUE!</v>
      </c>
      <c r="T160" s="162" t="e">
        <f t="shared" si="41"/>
        <v>#VALUE!</v>
      </c>
    </row>
    <row r="161" spans="1:20" s="17" customFormat="1" x14ac:dyDescent="0.2">
      <c r="A161" s="154"/>
      <c r="B161" s="51"/>
      <c r="C161" s="50"/>
      <c r="D161" s="50"/>
      <c r="E161" s="50"/>
      <c r="F161" s="50"/>
      <c r="G161" s="14"/>
      <c r="H161" s="163" t="str">
        <f t="shared" si="29"/>
        <v/>
      </c>
      <c r="I161" s="163" t="str">
        <f t="shared" si="30"/>
        <v/>
      </c>
      <c r="J161" s="163" t="str">
        <f t="shared" si="31"/>
        <v/>
      </c>
      <c r="K161" s="141" t="str">
        <f t="shared" si="32"/>
        <v/>
      </c>
      <c r="L161" s="141" t="str">
        <f t="shared" si="33"/>
        <v/>
      </c>
      <c r="M161" s="141" t="str">
        <f t="shared" si="34"/>
        <v/>
      </c>
      <c r="N161" s="15" t="e">
        <f t="shared" si="35"/>
        <v>#VALUE!</v>
      </c>
      <c r="O161" s="58" t="e">
        <f t="shared" si="36"/>
        <v>#VALUE!</v>
      </c>
      <c r="P161" s="58" t="e">
        <f t="shared" si="37"/>
        <v>#VALUE!</v>
      </c>
      <c r="Q161" s="58" t="e">
        <f t="shared" si="38"/>
        <v>#VALUE!</v>
      </c>
      <c r="R161" s="160" t="e">
        <f t="shared" si="39"/>
        <v>#VALUE!</v>
      </c>
      <c r="S161" s="161" t="e">
        <f t="shared" si="40"/>
        <v>#VALUE!</v>
      </c>
      <c r="T161" s="162" t="e">
        <f t="shared" si="41"/>
        <v>#VALUE!</v>
      </c>
    </row>
    <row r="162" spans="1:20" s="17" customFormat="1" x14ac:dyDescent="0.2">
      <c r="A162" s="154"/>
      <c r="B162" s="51"/>
      <c r="C162" s="50"/>
      <c r="D162" s="50"/>
      <c r="E162" s="50"/>
      <c r="F162" s="50"/>
      <c r="G162" s="14"/>
      <c r="H162" s="163" t="str">
        <f t="shared" si="29"/>
        <v/>
      </c>
      <c r="I162" s="163" t="str">
        <f t="shared" si="30"/>
        <v/>
      </c>
      <c r="J162" s="163" t="str">
        <f t="shared" si="31"/>
        <v/>
      </c>
      <c r="K162" s="141" t="str">
        <f t="shared" si="32"/>
        <v/>
      </c>
      <c r="L162" s="141" t="str">
        <f t="shared" si="33"/>
        <v/>
      </c>
      <c r="M162" s="141" t="str">
        <f t="shared" si="34"/>
        <v/>
      </c>
      <c r="N162" s="15" t="e">
        <f t="shared" si="35"/>
        <v>#VALUE!</v>
      </c>
      <c r="O162" s="58" t="e">
        <f t="shared" si="36"/>
        <v>#VALUE!</v>
      </c>
      <c r="P162" s="58" t="e">
        <f t="shared" si="37"/>
        <v>#VALUE!</v>
      </c>
      <c r="Q162" s="58" t="e">
        <f t="shared" si="38"/>
        <v>#VALUE!</v>
      </c>
      <c r="R162" s="160" t="e">
        <f t="shared" si="39"/>
        <v>#VALUE!</v>
      </c>
      <c r="S162" s="161" t="e">
        <f t="shared" si="40"/>
        <v>#VALUE!</v>
      </c>
      <c r="T162" s="162" t="e">
        <f t="shared" si="41"/>
        <v>#VALUE!</v>
      </c>
    </row>
    <row r="163" spans="1:20" s="17" customFormat="1" x14ac:dyDescent="0.2">
      <c r="A163" s="154"/>
      <c r="B163" s="51"/>
      <c r="C163" s="50"/>
      <c r="D163" s="50"/>
      <c r="E163" s="50"/>
      <c r="F163" s="50"/>
      <c r="G163" s="14"/>
      <c r="H163" s="163" t="str">
        <f t="shared" si="29"/>
        <v/>
      </c>
      <c r="I163" s="163" t="str">
        <f t="shared" si="30"/>
        <v/>
      </c>
      <c r="J163" s="163" t="str">
        <f t="shared" si="31"/>
        <v/>
      </c>
      <c r="K163" s="141" t="str">
        <f t="shared" si="32"/>
        <v/>
      </c>
      <c r="L163" s="141" t="str">
        <f t="shared" si="33"/>
        <v/>
      </c>
      <c r="M163" s="141" t="str">
        <f t="shared" si="34"/>
        <v/>
      </c>
      <c r="N163" s="15" t="e">
        <f t="shared" si="35"/>
        <v>#VALUE!</v>
      </c>
      <c r="O163" s="58" t="e">
        <f t="shared" si="36"/>
        <v>#VALUE!</v>
      </c>
      <c r="P163" s="58" t="e">
        <f t="shared" si="37"/>
        <v>#VALUE!</v>
      </c>
      <c r="Q163" s="58" t="e">
        <f t="shared" si="38"/>
        <v>#VALUE!</v>
      </c>
      <c r="R163" s="160" t="e">
        <f t="shared" si="39"/>
        <v>#VALUE!</v>
      </c>
      <c r="S163" s="161" t="e">
        <f t="shared" si="40"/>
        <v>#VALUE!</v>
      </c>
      <c r="T163" s="162" t="e">
        <f t="shared" si="41"/>
        <v>#VALUE!</v>
      </c>
    </row>
    <row r="164" spans="1:20" s="17" customFormat="1" x14ac:dyDescent="0.2">
      <c r="A164" s="154"/>
      <c r="B164" s="51"/>
      <c r="C164" s="50"/>
      <c r="D164" s="50"/>
      <c r="E164" s="50"/>
      <c r="F164" s="50"/>
      <c r="G164" s="14"/>
      <c r="H164" s="163" t="str">
        <f t="shared" si="29"/>
        <v/>
      </c>
      <c r="I164" s="163" t="str">
        <f t="shared" si="30"/>
        <v/>
      </c>
      <c r="J164" s="163" t="str">
        <f t="shared" si="31"/>
        <v/>
      </c>
      <c r="K164" s="141" t="str">
        <f t="shared" si="32"/>
        <v/>
      </c>
      <c r="L164" s="141" t="str">
        <f t="shared" si="33"/>
        <v/>
      </c>
      <c r="M164" s="141" t="str">
        <f t="shared" si="34"/>
        <v/>
      </c>
      <c r="N164" s="15" t="e">
        <f t="shared" si="35"/>
        <v>#VALUE!</v>
      </c>
      <c r="O164" s="58" t="e">
        <f t="shared" si="36"/>
        <v>#VALUE!</v>
      </c>
      <c r="P164" s="58" t="e">
        <f t="shared" si="37"/>
        <v>#VALUE!</v>
      </c>
      <c r="Q164" s="58" t="e">
        <f t="shared" si="38"/>
        <v>#VALUE!</v>
      </c>
      <c r="R164" s="160" t="e">
        <f t="shared" si="39"/>
        <v>#VALUE!</v>
      </c>
      <c r="S164" s="161" t="e">
        <f t="shared" si="40"/>
        <v>#VALUE!</v>
      </c>
      <c r="T164" s="162" t="e">
        <f t="shared" si="41"/>
        <v>#VALUE!</v>
      </c>
    </row>
    <row r="165" spans="1:20" s="17" customFormat="1" x14ac:dyDescent="0.2">
      <c r="A165" s="154"/>
      <c r="B165" s="51"/>
      <c r="C165" s="50"/>
      <c r="D165" s="50"/>
      <c r="E165" s="50"/>
      <c r="F165" s="50"/>
      <c r="G165" s="14"/>
      <c r="H165" s="163" t="str">
        <f t="shared" si="29"/>
        <v/>
      </c>
      <c r="I165" s="163" t="str">
        <f t="shared" si="30"/>
        <v/>
      </c>
      <c r="J165" s="163" t="str">
        <f t="shared" si="31"/>
        <v/>
      </c>
      <c r="K165" s="141" t="str">
        <f t="shared" si="32"/>
        <v/>
      </c>
      <c r="L165" s="141" t="str">
        <f t="shared" si="33"/>
        <v/>
      </c>
      <c r="M165" s="141" t="str">
        <f t="shared" si="34"/>
        <v/>
      </c>
      <c r="N165" s="15" t="e">
        <f t="shared" si="35"/>
        <v>#VALUE!</v>
      </c>
      <c r="O165" s="58" t="e">
        <f t="shared" si="36"/>
        <v>#VALUE!</v>
      </c>
      <c r="P165" s="58" t="e">
        <f t="shared" si="37"/>
        <v>#VALUE!</v>
      </c>
      <c r="Q165" s="58" t="e">
        <f t="shared" si="38"/>
        <v>#VALUE!</v>
      </c>
      <c r="R165" s="160" t="e">
        <f t="shared" si="39"/>
        <v>#VALUE!</v>
      </c>
      <c r="S165" s="161" t="e">
        <f t="shared" si="40"/>
        <v>#VALUE!</v>
      </c>
      <c r="T165" s="162" t="e">
        <f t="shared" si="41"/>
        <v>#VALUE!</v>
      </c>
    </row>
    <row r="166" spans="1:20" s="17" customFormat="1" x14ac:dyDescent="0.2">
      <c r="A166" s="154"/>
      <c r="B166" s="51"/>
      <c r="C166" s="50"/>
      <c r="D166" s="50"/>
      <c r="E166" s="50"/>
      <c r="F166" s="50"/>
      <c r="G166" s="14"/>
      <c r="H166" s="163" t="str">
        <f t="shared" si="29"/>
        <v/>
      </c>
      <c r="I166" s="163" t="str">
        <f t="shared" si="30"/>
        <v/>
      </c>
      <c r="J166" s="163" t="str">
        <f t="shared" si="31"/>
        <v/>
      </c>
      <c r="K166" s="141" t="str">
        <f t="shared" si="32"/>
        <v/>
      </c>
      <c r="L166" s="141" t="str">
        <f t="shared" si="33"/>
        <v/>
      </c>
      <c r="M166" s="141" t="str">
        <f t="shared" si="34"/>
        <v/>
      </c>
      <c r="N166" s="15" t="e">
        <f t="shared" si="35"/>
        <v>#VALUE!</v>
      </c>
      <c r="O166" s="58" t="e">
        <f t="shared" si="36"/>
        <v>#VALUE!</v>
      </c>
      <c r="P166" s="58" t="e">
        <f t="shared" si="37"/>
        <v>#VALUE!</v>
      </c>
      <c r="Q166" s="58" t="e">
        <f t="shared" si="38"/>
        <v>#VALUE!</v>
      </c>
      <c r="R166" s="160" t="e">
        <f t="shared" si="39"/>
        <v>#VALUE!</v>
      </c>
      <c r="S166" s="161" t="e">
        <f t="shared" si="40"/>
        <v>#VALUE!</v>
      </c>
      <c r="T166" s="162" t="e">
        <f t="shared" si="41"/>
        <v>#VALUE!</v>
      </c>
    </row>
    <row r="167" spans="1:20" s="17" customFormat="1" x14ac:dyDescent="0.2">
      <c r="A167" s="154"/>
      <c r="B167" s="51"/>
      <c r="C167" s="50"/>
      <c r="D167" s="50"/>
      <c r="E167" s="50"/>
      <c r="F167" s="50"/>
      <c r="G167" s="14"/>
      <c r="H167" s="163" t="str">
        <f t="shared" si="29"/>
        <v/>
      </c>
      <c r="I167" s="163" t="str">
        <f t="shared" si="30"/>
        <v/>
      </c>
      <c r="J167" s="163" t="str">
        <f t="shared" si="31"/>
        <v/>
      </c>
      <c r="K167" s="141" t="str">
        <f t="shared" si="32"/>
        <v/>
      </c>
      <c r="L167" s="141" t="str">
        <f t="shared" si="33"/>
        <v/>
      </c>
      <c r="M167" s="141" t="str">
        <f t="shared" si="34"/>
        <v/>
      </c>
      <c r="N167" s="15" t="e">
        <f t="shared" si="35"/>
        <v>#VALUE!</v>
      </c>
      <c r="O167" s="58" t="e">
        <f t="shared" si="36"/>
        <v>#VALUE!</v>
      </c>
      <c r="P167" s="58" t="e">
        <f t="shared" si="37"/>
        <v>#VALUE!</v>
      </c>
      <c r="Q167" s="58" t="e">
        <f t="shared" si="38"/>
        <v>#VALUE!</v>
      </c>
      <c r="R167" s="160" t="e">
        <f t="shared" si="39"/>
        <v>#VALUE!</v>
      </c>
      <c r="S167" s="161" t="e">
        <f t="shared" si="40"/>
        <v>#VALUE!</v>
      </c>
      <c r="T167" s="162" t="e">
        <f t="shared" si="41"/>
        <v>#VALUE!</v>
      </c>
    </row>
    <row r="168" spans="1:20" s="17" customFormat="1" x14ac:dyDescent="0.2">
      <c r="A168" s="154"/>
      <c r="B168" s="51"/>
      <c r="C168" s="50"/>
      <c r="D168" s="50"/>
      <c r="E168" s="50"/>
      <c r="F168" s="50"/>
      <c r="G168" s="14"/>
      <c r="H168" s="163" t="str">
        <f t="shared" si="29"/>
        <v/>
      </c>
      <c r="I168" s="163" t="str">
        <f t="shared" si="30"/>
        <v/>
      </c>
      <c r="J168" s="163" t="str">
        <f t="shared" si="31"/>
        <v/>
      </c>
      <c r="K168" s="141" t="str">
        <f t="shared" si="32"/>
        <v/>
      </c>
      <c r="L168" s="141" t="str">
        <f t="shared" si="33"/>
        <v/>
      </c>
      <c r="M168" s="141" t="str">
        <f t="shared" si="34"/>
        <v/>
      </c>
      <c r="N168" s="15" t="e">
        <f t="shared" si="35"/>
        <v>#VALUE!</v>
      </c>
      <c r="O168" s="58" t="e">
        <f t="shared" si="36"/>
        <v>#VALUE!</v>
      </c>
      <c r="P168" s="58" t="e">
        <f t="shared" si="37"/>
        <v>#VALUE!</v>
      </c>
      <c r="Q168" s="58" t="e">
        <f t="shared" si="38"/>
        <v>#VALUE!</v>
      </c>
      <c r="R168" s="160" t="e">
        <f t="shared" si="39"/>
        <v>#VALUE!</v>
      </c>
      <c r="S168" s="161" t="e">
        <f t="shared" si="40"/>
        <v>#VALUE!</v>
      </c>
      <c r="T168" s="162" t="e">
        <f t="shared" si="41"/>
        <v>#VALUE!</v>
      </c>
    </row>
    <row r="169" spans="1:20" s="17" customFormat="1" x14ac:dyDescent="0.2">
      <c r="A169" s="154"/>
      <c r="B169" s="51"/>
      <c r="C169" s="50"/>
      <c r="D169" s="50"/>
      <c r="E169" s="50"/>
      <c r="F169" s="50"/>
      <c r="G169" s="14"/>
      <c r="H169" s="163" t="str">
        <f t="shared" si="29"/>
        <v/>
      </c>
      <c r="I169" s="163" t="str">
        <f t="shared" si="30"/>
        <v/>
      </c>
      <c r="J169" s="163" t="str">
        <f t="shared" si="31"/>
        <v/>
      </c>
      <c r="K169" s="141" t="str">
        <f t="shared" si="32"/>
        <v/>
      </c>
      <c r="L169" s="141" t="str">
        <f t="shared" si="33"/>
        <v/>
      </c>
      <c r="M169" s="141" t="str">
        <f t="shared" si="34"/>
        <v/>
      </c>
      <c r="N169" s="15" t="e">
        <f t="shared" si="35"/>
        <v>#VALUE!</v>
      </c>
      <c r="O169" s="58" t="e">
        <f t="shared" si="36"/>
        <v>#VALUE!</v>
      </c>
      <c r="P169" s="58" t="e">
        <f t="shared" si="37"/>
        <v>#VALUE!</v>
      </c>
      <c r="Q169" s="58" t="e">
        <f t="shared" si="38"/>
        <v>#VALUE!</v>
      </c>
      <c r="R169" s="160" t="e">
        <f t="shared" si="39"/>
        <v>#VALUE!</v>
      </c>
      <c r="S169" s="161" t="e">
        <f t="shared" si="40"/>
        <v>#VALUE!</v>
      </c>
      <c r="T169" s="162" t="e">
        <f t="shared" si="41"/>
        <v>#VALUE!</v>
      </c>
    </row>
    <row r="170" spans="1:20" s="17" customFormat="1" x14ac:dyDescent="0.2">
      <c r="A170" s="154"/>
      <c r="B170" s="51"/>
      <c r="C170" s="50"/>
      <c r="D170" s="50"/>
      <c r="E170" s="50"/>
      <c r="F170" s="50"/>
      <c r="G170" s="14"/>
      <c r="H170" s="163" t="str">
        <f t="shared" si="29"/>
        <v/>
      </c>
      <c r="I170" s="163" t="str">
        <f t="shared" si="30"/>
        <v/>
      </c>
      <c r="J170" s="163" t="str">
        <f t="shared" si="31"/>
        <v/>
      </c>
      <c r="K170" s="141" t="str">
        <f t="shared" si="32"/>
        <v/>
      </c>
      <c r="L170" s="141" t="str">
        <f t="shared" si="33"/>
        <v/>
      </c>
      <c r="M170" s="141" t="str">
        <f t="shared" si="34"/>
        <v/>
      </c>
      <c r="N170" s="15" t="e">
        <f t="shared" si="35"/>
        <v>#VALUE!</v>
      </c>
      <c r="O170" s="58" t="e">
        <f t="shared" si="36"/>
        <v>#VALUE!</v>
      </c>
      <c r="P170" s="58" t="e">
        <f t="shared" si="37"/>
        <v>#VALUE!</v>
      </c>
      <c r="Q170" s="58" t="e">
        <f t="shared" si="38"/>
        <v>#VALUE!</v>
      </c>
      <c r="R170" s="160" t="e">
        <f t="shared" si="39"/>
        <v>#VALUE!</v>
      </c>
      <c r="S170" s="161" t="e">
        <f t="shared" si="40"/>
        <v>#VALUE!</v>
      </c>
      <c r="T170" s="162" t="e">
        <f t="shared" si="41"/>
        <v>#VALUE!</v>
      </c>
    </row>
    <row r="171" spans="1:20" s="17" customFormat="1" x14ac:dyDescent="0.2">
      <c r="A171" s="154"/>
      <c r="B171" s="51"/>
      <c r="C171" s="50"/>
      <c r="D171" s="50"/>
      <c r="E171" s="50"/>
      <c r="F171" s="50"/>
      <c r="G171" s="14"/>
      <c r="H171" s="163" t="str">
        <f t="shared" si="29"/>
        <v/>
      </c>
      <c r="I171" s="163" t="str">
        <f t="shared" si="30"/>
        <v/>
      </c>
      <c r="J171" s="163" t="str">
        <f t="shared" si="31"/>
        <v/>
      </c>
      <c r="K171" s="141" t="str">
        <f t="shared" si="32"/>
        <v/>
      </c>
      <c r="L171" s="141" t="str">
        <f t="shared" si="33"/>
        <v/>
      </c>
      <c r="M171" s="141" t="str">
        <f t="shared" si="34"/>
        <v/>
      </c>
      <c r="N171" s="15" t="e">
        <f t="shared" si="35"/>
        <v>#VALUE!</v>
      </c>
      <c r="O171" s="58" t="e">
        <f t="shared" si="36"/>
        <v>#VALUE!</v>
      </c>
      <c r="P171" s="58" t="e">
        <f t="shared" si="37"/>
        <v>#VALUE!</v>
      </c>
      <c r="Q171" s="58" t="e">
        <f t="shared" si="38"/>
        <v>#VALUE!</v>
      </c>
      <c r="R171" s="160" t="e">
        <f t="shared" si="39"/>
        <v>#VALUE!</v>
      </c>
      <c r="S171" s="161" t="e">
        <f t="shared" si="40"/>
        <v>#VALUE!</v>
      </c>
      <c r="T171" s="162" t="e">
        <f t="shared" si="41"/>
        <v>#VALUE!</v>
      </c>
    </row>
    <row r="172" spans="1:20" s="17" customFormat="1" x14ac:dyDescent="0.2">
      <c r="A172" s="154"/>
      <c r="B172" s="51"/>
      <c r="C172" s="50"/>
      <c r="D172" s="50"/>
      <c r="E172" s="50"/>
      <c r="F172" s="50"/>
      <c r="G172" s="14"/>
      <c r="H172" s="163" t="str">
        <f t="shared" si="29"/>
        <v/>
      </c>
      <c r="I172" s="163" t="str">
        <f t="shared" si="30"/>
        <v/>
      </c>
      <c r="J172" s="163" t="str">
        <f t="shared" si="31"/>
        <v/>
      </c>
      <c r="K172" s="141" t="str">
        <f t="shared" si="32"/>
        <v/>
      </c>
      <c r="L172" s="141" t="str">
        <f t="shared" si="33"/>
        <v/>
      </c>
      <c r="M172" s="141" t="str">
        <f t="shared" si="34"/>
        <v/>
      </c>
      <c r="N172" s="15" t="e">
        <f t="shared" si="35"/>
        <v>#VALUE!</v>
      </c>
      <c r="O172" s="58" t="e">
        <f t="shared" si="36"/>
        <v>#VALUE!</v>
      </c>
      <c r="P172" s="58" t="e">
        <f t="shared" si="37"/>
        <v>#VALUE!</v>
      </c>
      <c r="Q172" s="58" t="e">
        <f t="shared" si="38"/>
        <v>#VALUE!</v>
      </c>
      <c r="R172" s="160" t="e">
        <f t="shared" si="39"/>
        <v>#VALUE!</v>
      </c>
      <c r="S172" s="161" t="e">
        <f t="shared" si="40"/>
        <v>#VALUE!</v>
      </c>
      <c r="T172" s="162" t="e">
        <f t="shared" si="41"/>
        <v>#VALUE!</v>
      </c>
    </row>
    <row r="173" spans="1:20" s="17" customFormat="1" x14ac:dyDescent="0.2">
      <c r="A173" s="154"/>
      <c r="B173" s="51"/>
      <c r="C173" s="50"/>
      <c r="D173" s="50"/>
      <c r="E173" s="50"/>
      <c r="F173" s="50"/>
      <c r="G173" s="14"/>
      <c r="H173" s="163" t="str">
        <f t="shared" si="29"/>
        <v/>
      </c>
      <c r="I173" s="163" t="str">
        <f t="shared" si="30"/>
        <v/>
      </c>
      <c r="J173" s="163" t="str">
        <f t="shared" si="31"/>
        <v/>
      </c>
      <c r="K173" s="141" t="str">
        <f t="shared" si="32"/>
        <v/>
      </c>
      <c r="L173" s="141" t="str">
        <f t="shared" si="33"/>
        <v/>
      </c>
      <c r="M173" s="141" t="str">
        <f t="shared" si="34"/>
        <v/>
      </c>
      <c r="N173" s="15" t="e">
        <f t="shared" si="35"/>
        <v>#VALUE!</v>
      </c>
      <c r="O173" s="58" t="e">
        <f t="shared" si="36"/>
        <v>#VALUE!</v>
      </c>
      <c r="P173" s="58" t="e">
        <f t="shared" si="37"/>
        <v>#VALUE!</v>
      </c>
      <c r="Q173" s="58" t="e">
        <f t="shared" si="38"/>
        <v>#VALUE!</v>
      </c>
      <c r="R173" s="160" t="e">
        <f t="shared" si="39"/>
        <v>#VALUE!</v>
      </c>
      <c r="S173" s="161" t="e">
        <f t="shared" si="40"/>
        <v>#VALUE!</v>
      </c>
      <c r="T173" s="162" t="e">
        <f t="shared" si="41"/>
        <v>#VALUE!</v>
      </c>
    </row>
    <row r="174" spans="1:20" s="17" customFormat="1" x14ac:dyDescent="0.2">
      <c r="A174" s="154"/>
      <c r="B174" s="51"/>
      <c r="C174" s="50"/>
      <c r="D174" s="50"/>
      <c r="E174" s="50"/>
      <c r="F174" s="50"/>
      <c r="G174" s="14"/>
      <c r="H174" s="163" t="str">
        <f t="shared" si="29"/>
        <v/>
      </c>
      <c r="I174" s="163" t="str">
        <f t="shared" si="30"/>
        <v/>
      </c>
      <c r="J174" s="163" t="str">
        <f t="shared" si="31"/>
        <v/>
      </c>
      <c r="K174" s="141" t="str">
        <f t="shared" si="32"/>
        <v/>
      </c>
      <c r="L174" s="141" t="str">
        <f t="shared" si="33"/>
        <v/>
      </c>
      <c r="M174" s="141" t="str">
        <f t="shared" si="34"/>
        <v/>
      </c>
      <c r="N174" s="15" t="e">
        <f t="shared" si="35"/>
        <v>#VALUE!</v>
      </c>
      <c r="O174" s="58" t="e">
        <f t="shared" si="36"/>
        <v>#VALUE!</v>
      </c>
      <c r="P174" s="58" t="e">
        <f t="shared" si="37"/>
        <v>#VALUE!</v>
      </c>
      <c r="Q174" s="58" t="e">
        <f t="shared" si="38"/>
        <v>#VALUE!</v>
      </c>
      <c r="R174" s="160" t="e">
        <f t="shared" si="39"/>
        <v>#VALUE!</v>
      </c>
      <c r="S174" s="161" t="e">
        <f t="shared" si="40"/>
        <v>#VALUE!</v>
      </c>
      <c r="T174" s="162" t="e">
        <f t="shared" si="41"/>
        <v>#VALUE!</v>
      </c>
    </row>
    <row r="175" spans="1:20" s="17" customFormat="1" x14ac:dyDescent="0.2">
      <c r="A175" s="154"/>
      <c r="B175" s="51"/>
      <c r="C175" s="50"/>
      <c r="D175" s="50"/>
      <c r="E175" s="50"/>
      <c r="F175" s="50"/>
      <c r="G175" s="14"/>
      <c r="H175" s="163" t="str">
        <f t="shared" si="29"/>
        <v/>
      </c>
      <c r="I175" s="163" t="str">
        <f t="shared" si="30"/>
        <v/>
      </c>
      <c r="J175" s="163" t="str">
        <f t="shared" si="31"/>
        <v/>
      </c>
      <c r="K175" s="141" t="str">
        <f t="shared" si="32"/>
        <v/>
      </c>
      <c r="L175" s="141" t="str">
        <f t="shared" si="33"/>
        <v/>
      </c>
      <c r="M175" s="141" t="str">
        <f t="shared" si="34"/>
        <v/>
      </c>
      <c r="N175" s="15" t="e">
        <f t="shared" si="35"/>
        <v>#VALUE!</v>
      </c>
      <c r="O175" s="58" t="e">
        <f t="shared" si="36"/>
        <v>#VALUE!</v>
      </c>
      <c r="P175" s="58" t="e">
        <f t="shared" si="37"/>
        <v>#VALUE!</v>
      </c>
      <c r="Q175" s="58" t="e">
        <f t="shared" si="38"/>
        <v>#VALUE!</v>
      </c>
      <c r="R175" s="160" t="e">
        <f t="shared" si="39"/>
        <v>#VALUE!</v>
      </c>
      <c r="S175" s="161" t="e">
        <f t="shared" si="40"/>
        <v>#VALUE!</v>
      </c>
      <c r="T175" s="162" t="e">
        <f t="shared" si="41"/>
        <v>#VALUE!</v>
      </c>
    </row>
    <row r="176" spans="1:20" s="17" customFormat="1" x14ac:dyDescent="0.2">
      <c r="A176" s="154"/>
      <c r="B176" s="51"/>
      <c r="C176" s="50"/>
      <c r="D176" s="50"/>
      <c r="E176" s="50"/>
      <c r="F176" s="50"/>
      <c r="G176" s="14"/>
      <c r="H176" s="163" t="str">
        <f t="shared" si="29"/>
        <v/>
      </c>
      <c r="I176" s="163" t="str">
        <f t="shared" si="30"/>
        <v/>
      </c>
      <c r="J176" s="163" t="str">
        <f t="shared" si="31"/>
        <v/>
      </c>
      <c r="K176" s="141" t="str">
        <f t="shared" si="32"/>
        <v/>
      </c>
      <c r="L176" s="141" t="str">
        <f t="shared" si="33"/>
        <v/>
      </c>
      <c r="M176" s="141" t="str">
        <f t="shared" si="34"/>
        <v/>
      </c>
      <c r="N176" s="15" t="e">
        <f t="shared" si="35"/>
        <v>#VALUE!</v>
      </c>
      <c r="O176" s="58" t="e">
        <f t="shared" si="36"/>
        <v>#VALUE!</v>
      </c>
      <c r="P176" s="58" t="e">
        <f t="shared" si="37"/>
        <v>#VALUE!</v>
      </c>
      <c r="Q176" s="58" t="e">
        <f t="shared" si="38"/>
        <v>#VALUE!</v>
      </c>
      <c r="R176" s="160" t="e">
        <f t="shared" si="39"/>
        <v>#VALUE!</v>
      </c>
      <c r="S176" s="161" t="e">
        <f t="shared" si="40"/>
        <v>#VALUE!</v>
      </c>
      <c r="T176" s="162" t="e">
        <f t="shared" si="41"/>
        <v>#VALUE!</v>
      </c>
    </row>
    <row r="177" spans="1:20" s="17" customFormat="1" x14ac:dyDescent="0.2">
      <c r="A177" s="154"/>
      <c r="B177" s="51"/>
      <c r="C177" s="50"/>
      <c r="D177" s="50"/>
      <c r="E177" s="50"/>
      <c r="F177" s="50"/>
      <c r="G177" s="14"/>
      <c r="H177" s="163" t="str">
        <f t="shared" si="29"/>
        <v/>
      </c>
      <c r="I177" s="163" t="str">
        <f t="shared" si="30"/>
        <v/>
      </c>
      <c r="J177" s="163" t="str">
        <f t="shared" si="31"/>
        <v/>
      </c>
      <c r="K177" s="141" t="str">
        <f t="shared" si="32"/>
        <v/>
      </c>
      <c r="L177" s="141" t="str">
        <f t="shared" si="33"/>
        <v/>
      </c>
      <c r="M177" s="141" t="str">
        <f t="shared" si="34"/>
        <v/>
      </c>
      <c r="N177" s="15" t="e">
        <f t="shared" si="35"/>
        <v>#VALUE!</v>
      </c>
      <c r="O177" s="58" t="e">
        <f t="shared" si="36"/>
        <v>#VALUE!</v>
      </c>
      <c r="P177" s="58" t="e">
        <f t="shared" si="37"/>
        <v>#VALUE!</v>
      </c>
      <c r="Q177" s="58" t="e">
        <f t="shared" si="38"/>
        <v>#VALUE!</v>
      </c>
      <c r="R177" s="160" t="e">
        <f t="shared" si="39"/>
        <v>#VALUE!</v>
      </c>
      <c r="S177" s="161" t="e">
        <f t="shared" si="40"/>
        <v>#VALUE!</v>
      </c>
      <c r="T177" s="162" t="e">
        <f t="shared" si="41"/>
        <v>#VALUE!</v>
      </c>
    </row>
    <row r="178" spans="1:20" s="17" customFormat="1" x14ac:dyDescent="0.2">
      <c r="A178" s="154"/>
      <c r="B178" s="51"/>
      <c r="C178" s="50"/>
      <c r="D178" s="50"/>
      <c r="E178" s="50"/>
      <c r="F178" s="50"/>
      <c r="G178" s="14"/>
      <c r="H178" s="163" t="str">
        <f t="shared" si="29"/>
        <v/>
      </c>
      <c r="I178" s="163" t="str">
        <f t="shared" si="30"/>
        <v/>
      </c>
      <c r="J178" s="163" t="str">
        <f t="shared" si="31"/>
        <v/>
      </c>
      <c r="K178" s="141" t="str">
        <f t="shared" si="32"/>
        <v/>
      </c>
      <c r="L178" s="141" t="str">
        <f t="shared" si="33"/>
        <v/>
      </c>
      <c r="M178" s="141" t="str">
        <f t="shared" si="34"/>
        <v/>
      </c>
      <c r="N178" s="15" t="e">
        <f t="shared" si="35"/>
        <v>#VALUE!</v>
      </c>
      <c r="O178" s="58" t="e">
        <f t="shared" si="36"/>
        <v>#VALUE!</v>
      </c>
      <c r="P178" s="58" t="e">
        <f t="shared" si="37"/>
        <v>#VALUE!</v>
      </c>
      <c r="Q178" s="58" t="e">
        <f t="shared" si="38"/>
        <v>#VALUE!</v>
      </c>
      <c r="R178" s="160" t="e">
        <f t="shared" si="39"/>
        <v>#VALUE!</v>
      </c>
      <c r="S178" s="161" t="e">
        <f t="shared" si="40"/>
        <v>#VALUE!</v>
      </c>
      <c r="T178" s="162" t="e">
        <f t="shared" si="41"/>
        <v>#VALUE!</v>
      </c>
    </row>
    <row r="179" spans="1:20" s="17" customFormat="1" x14ac:dyDescent="0.2">
      <c r="A179" s="154"/>
      <c r="B179" s="51"/>
      <c r="C179" s="50"/>
      <c r="D179" s="50"/>
      <c r="E179" s="50"/>
      <c r="F179" s="50"/>
      <c r="G179" s="14"/>
      <c r="H179" s="163" t="str">
        <f t="shared" si="29"/>
        <v/>
      </c>
      <c r="I179" s="163" t="str">
        <f t="shared" si="30"/>
        <v/>
      </c>
      <c r="J179" s="163" t="str">
        <f t="shared" si="31"/>
        <v/>
      </c>
      <c r="K179" s="141" t="str">
        <f t="shared" si="32"/>
        <v/>
      </c>
      <c r="L179" s="141" t="str">
        <f t="shared" si="33"/>
        <v/>
      </c>
      <c r="M179" s="141" t="str">
        <f t="shared" si="34"/>
        <v/>
      </c>
      <c r="N179" s="15" t="e">
        <f t="shared" si="35"/>
        <v>#VALUE!</v>
      </c>
      <c r="O179" s="58" t="e">
        <f t="shared" si="36"/>
        <v>#VALUE!</v>
      </c>
      <c r="P179" s="58" t="e">
        <f t="shared" si="37"/>
        <v>#VALUE!</v>
      </c>
      <c r="Q179" s="58" t="e">
        <f t="shared" si="38"/>
        <v>#VALUE!</v>
      </c>
      <c r="R179" s="160" t="e">
        <f t="shared" si="39"/>
        <v>#VALUE!</v>
      </c>
      <c r="S179" s="161" t="e">
        <f t="shared" si="40"/>
        <v>#VALUE!</v>
      </c>
      <c r="T179" s="162" t="e">
        <f t="shared" si="41"/>
        <v>#VALUE!</v>
      </c>
    </row>
    <row r="180" spans="1:20" s="17" customFormat="1" x14ac:dyDescent="0.2">
      <c r="A180" s="154"/>
      <c r="B180" s="51"/>
      <c r="C180" s="50"/>
      <c r="D180" s="50"/>
      <c r="E180" s="50"/>
      <c r="F180" s="50"/>
      <c r="G180" s="14"/>
      <c r="H180" s="163" t="str">
        <f t="shared" si="29"/>
        <v/>
      </c>
      <c r="I180" s="163" t="str">
        <f t="shared" si="30"/>
        <v/>
      </c>
      <c r="J180" s="163" t="str">
        <f t="shared" si="31"/>
        <v/>
      </c>
      <c r="K180" s="141" t="str">
        <f t="shared" si="32"/>
        <v/>
      </c>
      <c r="L180" s="141" t="str">
        <f t="shared" si="33"/>
        <v/>
      </c>
      <c r="M180" s="141" t="str">
        <f t="shared" si="34"/>
        <v/>
      </c>
      <c r="N180" s="15" t="e">
        <f t="shared" si="35"/>
        <v>#VALUE!</v>
      </c>
      <c r="O180" s="58" t="e">
        <f t="shared" si="36"/>
        <v>#VALUE!</v>
      </c>
      <c r="P180" s="58" t="e">
        <f t="shared" si="37"/>
        <v>#VALUE!</v>
      </c>
      <c r="Q180" s="58" t="e">
        <f t="shared" si="38"/>
        <v>#VALUE!</v>
      </c>
      <c r="R180" s="160" t="e">
        <f t="shared" si="39"/>
        <v>#VALUE!</v>
      </c>
      <c r="S180" s="161" t="e">
        <f t="shared" si="40"/>
        <v>#VALUE!</v>
      </c>
      <c r="T180" s="162" t="e">
        <f t="shared" si="41"/>
        <v>#VALUE!</v>
      </c>
    </row>
    <row r="181" spans="1:20" s="17" customFormat="1" x14ac:dyDescent="0.2">
      <c r="A181" s="154"/>
      <c r="B181" s="51"/>
      <c r="C181" s="50"/>
      <c r="D181" s="50"/>
      <c r="E181" s="50"/>
      <c r="F181" s="50"/>
      <c r="G181" s="14"/>
      <c r="H181" s="163" t="str">
        <f t="shared" si="29"/>
        <v/>
      </c>
      <c r="I181" s="163" t="str">
        <f t="shared" si="30"/>
        <v/>
      </c>
      <c r="J181" s="163" t="str">
        <f t="shared" si="31"/>
        <v/>
      </c>
      <c r="K181" s="141" t="str">
        <f t="shared" si="32"/>
        <v/>
      </c>
      <c r="L181" s="141" t="str">
        <f t="shared" si="33"/>
        <v/>
      </c>
      <c r="M181" s="141" t="str">
        <f t="shared" si="34"/>
        <v/>
      </c>
      <c r="N181" s="15" t="e">
        <f t="shared" si="35"/>
        <v>#VALUE!</v>
      </c>
      <c r="O181" s="58" t="e">
        <f t="shared" si="36"/>
        <v>#VALUE!</v>
      </c>
      <c r="P181" s="58" t="e">
        <f t="shared" si="37"/>
        <v>#VALUE!</v>
      </c>
      <c r="Q181" s="58" t="e">
        <f t="shared" si="38"/>
        <v>#VALUE!</v>
      </c>
      <c r="R181" s="160" t="e">
        <f t="shared" si="39"/>
        <v>#VALUE!</v>
      </c>
      <c r="S181" s="161" t="e">
        <f t="shared" si="40"/>
        <v>#VALUE!</v>
      </c>
      <c r="T181" s="162" t="e">
        <f t="shared" si="41"/>
        <v>#VALUE!</v>
      </c>
    </row>
    <row r="182" spans="1:20" s="17" customFormat="1" x14ac:dyDescent="0.2">
      <c r="A182" s="154"/>
      <c r="B182" s="51"/>
      <c r="C182" s="50"/>
      <c r="D182" s="50"/>
      <c r="E182" s="50"/>
      <c r="F182" s="50"/>
      <c r="G182" s="14"/>
      <c r="H182" s="163" t="str">
        <f t="shared" si="29"/>
        <v/>
      </c>
      <c r="I182" s="163" t="str">
        <f t="shared" si="30"/>
        <v/>
      </c>
      <c r="J182" s="163" t="str">
        <f t="shared" si="31"/>
        <v/>
      </c>
      <c r="K182" s="141" t="str">
        <f t="shared" si="32"/>
        <v/>
      </c>
      <c r="L182" s="141" t="str">
        <f t="shared" si="33"/>
        <v/>
      </c>
      <c r="M182" s="141" t="str">
        <f t="shared" si="34"/>
        <v/>
      </c>
      <c r="N182" s="15" t="e">
        <f t="shared" si="35"/>
        <v>#VALUE!</v>
      </c>
      <c r="O182" s="58" t="e">
        <f t="shared" si="36"/>
        <v>#VALUE!</v>
      </c>
      <c r="P182" s="58" t="e">
        <f t="shared" si="37"/>
        <v>#VALUE!</v>
      </c>
      <c r="Q182" s="58" t="e">
        <f t="shared" si="38"/>
        <v>#VALUE!</v>
      </c>
      <c r="R182" s="160" t="e">
        <f t="shared" si="39"/>
        <v>#VALUE!</v>
      </c>
      <c r="S182" s="161" t="e">
        <f t="shared" si="40"/>
        <v>#VALUE!</v>
      </c>
      <c r="T182" s="162" t="e">
        <f t="shared" si="41"/>
        <v>#VALUE!</v>
      </c>
    </row>
    <row r="183" spans="1:20" s="17" customFormat="1" x14ac:dyDescent="0.2">
      <c r="A183" s="154"/>
      <c r="B183" s="51"/>
      <c r="C183" s="50"/>
      <c r="D183" s="50"/>
      <c r="E183" s="50"/>
      <c r="F183" s="50"/>
      <c r="G183" s="14"/>
      <c r="H183" s="163" t="str">
        <f t="shared" si="29"/>
        <v/>
      </c>
      <c r="I183" s="163" t="str">
        <f t="shared" si="30"/>
        <v/>
      </c>
      <c r="J183" s="163" t="str">
        <f t="shared" si="31"/>
        <v/>
      </c>
      <c r="K183" s="141" t="str">
        <f t="shared" si="32"/>
        <v/>
      </c>
      <c r="L183" s="141" t="str">
        <f t="shared" si="33"/>
        <v/>
      </c>
      <c r="M183" s="141" t="str">
        <f t="shared" si="34"/>
        <v/>
      </c>
      <c r="N183" s="15" t="e">
        <f t="shared" si="35"/>
        <v>#VALUE!</v>
      </c>
      <c r="O183" s="58" t="e">
        <f t="shared" si="36"/>
        <v>#VALUE!</v>
      </c>
      <c r="P183" s="58" t="e">
        <f t="shared" si="37"/>
        <v>#VALUE!</v>
      </c>
      <c r="Q183" s="58" t="e">
        <f t="shared" si="38"/>
        <v>#VALUE!</v>
      </c>
      <c r="R183" s="160" t="e">
        <f t="shared" si="39"/>
        <v>#VALUE!</v>
      </c>
      <c r="S183" s="161" t="e">
        <f t="shared" si="40"/>
        <v>#VALUE!</v>
      </c>
      <c r="T183" s="162" t="e">
        <f t="shared" si="41"/>
        <v>#VALUE!</v>
      </c>
    </row>
    <row r="184" spans="1:20" s="17" customFormat="1" x14ac:dyDescent="0.2">
      <c r="A184" s="154"/>
      <c r="B184" s="51"/>
      <c r="C184" s="50"/>
      <c r="D184" s="50"/>
      <c r="E184" s="50"/>
      <c r="F184" s="50"/>
      <c r="G184" s="14"/>
      <c r="H184" s="163" t="str">
        <f t="shared" si="29"/>
        <v/>
      </c>
      <c r="I184" s="163" t="str">
        <f t="shared" si="30"/>
        <v/>
      </c>
      <c r="J184" s="163" t="str">
        <f t="shared" si="31"/>
        <v/>
      </c>
      <c r="K184" s="141" t="str">
        <f t="shared" si="32"/>
        <v/>
      </c>
      <c r="L184" s="141" t="str">
        <f t="shared" si="33"/>
        <v/>
      </c>
      <c r="M184" s="141" t="str">
        <f t="shared" si="34"/>
        <v/>
      </c>
      <c r="N184" s="15" t="e">
        <f t="shared" si="35"/>
        <v>#VALUE!</v>
      </c>
      <c r="O184" s="58" t="e">
        <f t="shared" si="36"/>
        <v>#VALUE!</v>
      </c>
      <c r="P184" s="58" t="e">
        <f t="shared" si="37"/>
        <v>#VALUE!</v>
      </c>
      <c r="Q184" s="58" t="e">
        <f t="shared" si="38"/>
        <v>#VALUE!</v>
      </c>
      <c r="R184" s="160" t="e">
        <f t="shared" si="39"/>
        <v>#VALUE!</v>
      </c>
      <c r="S184" s="161" t="e">
        <f t="shared" si="40"/>
        <v>#VALUE!</v>
      </c>
      <c r="T184" s="162" t="e">
        <f t="shared" si="41"/>
        <v>#VALUE!</v>
      </c>
    </row>
    <row r="185" spans="1:20" s="17" customFormat="1" x14ac:dyDescent="0.2">
      <c r="A185" s="154"/>
      <c r="B185" s="51"/>
      <c r="C185" s="50"/>
      <c r="D185" s="50"/>
      <c r="E185" s="50"/>
      <c r="F185" s="50"/>
      <c r="G185" s="14"/>
      <c r="H185" s="163" t="str">
        <f t="shared" si="29"/>
        <v/>
      </c>
      <c r="I185" s="163" t="str">
        <f t="shared" si="30"/>
        <v/>
      </c>
      <c r="J185" s="163" t="str">
        <f t="shared" si="31"/>
        <v/>
      </c>
      <c r="K185" s="141" t="str">
        <f t="shared" si="32"/>
        <v/>
      </c>
      <c r="L185" s="141" t="str">
        <f t="shared" si="33"/>
        <v/>
      </c>
      <c r="M185" s="141" t="str">
        <f t="shared" si="34"/>
        <v/>
      </c>
      <c r="N185" s="15" t="e">
        <f t="shared" si="35"/>
        <v>#VALUE!</v>
      </c>
      <c r="O185" s="58" t="e">
        <f t="shared" si="36"/>
        <v>#VALUE!</v>
      </c>
      <c r="P185" s="58" t="e">
        <f t="shared" si="37"/>
        <v>#VALUE!</v>
      </c>
      <c r="Q185" s="58" t="e">
        <f t="shared" si="38"/>
        <v>#VALUE!</v>
      </c>
      <c r="R185" s="160" t="e">
        <f t="shared" si="39"/>
        <v>#VALUE!</v>
      </c>
      <c r="S185" s="161" t="e">
        <f t="shared" si="40"/>
        <v>#VALUE!</v>
      </c>
      <c r="T185" s="162" t="e">
        <f t="shared" si="41"/>
        <v>#VALUE!</v>
      </c>
    </row>
    <row r="186" spans="1:20" s="17" customFormat="1" x14ac:dyDescent="0.2">
      <c r="A186" s="154"/>
      <c r="B186" s="51"/>
      <c r="C186" s="50"/>
      <c r="D186" s="50"/>
      <c r="E186" s="50"/>
      <c r="F186" s="50"/>
      <c r="G186" s="14"/>
      <c r="H186" s="163" t="str">
        <f t="shared" si="29"/>
        <v/>
      </c>
      <c r="I186" s="163" t="str">
        <f t="shared" si="30"/>
        <v/>
      </c>
      <c r="J186" s="163" t="str">
        <f t="shared" si="31"/>
        <v/>
      </c>
      <c r="K186" s="141" t="str">
        <f t="shared" si="32"/>
        <v/>
      </c>
      <c r="L186" s="141" t="str">
        <f t="shared" si="33"/>
        <v/>
      </c>
      <c r="M186" s="141" t="str">
        <f t="shared" si="34"/>
        <v/>
      </c>
      <c r="N186" s="15" t="e">
        <f t="shared" si="35"/>
        <v>#VALUE!</v>
      </c>
      <c r="O186" s="58" t="e">
        <f t="shared" si="36"/>
        <v>#VALUE!</v>
      </c>
      <c r="P186" s="58" t="e">
        <f t="shared" si="37"/>
        <v>#VALUE!</v>
      </c>
      <c r="Q186" s="58" t="e">
        <f t="shared" si="38"/>
        <v>#VALUE!</v>
      </c>
      <c r="R186" s="160" t="e">
        <f t="shared" si="39"/>
        <v>#VALUE!</v>
      </c>
      <c r="S186" s="161" t="e">
        <f t="shared" si="40"/>
        <v>#VALUE!</v>
      </c>
      <c r="T186" s="162" t="e">
        <f t="shared" si="41"/>
        <v>#VALUE!</v>
      </c>
    </row>
    <row r="187" spans="1:20" s="17" customFormat="1" x14ac:dyDescent="0.2">
      <c r="A187" s="154"/>
      <c r="B187" s="51"/>
      <c r="C187" s="50"/>
      <c r="D187" s="50"/>
      <c r="E187" s="50"/>
      <c r="F187" s="50"/>
      <c r="G187" s="14"/>
      <c r="H187" s="163" t="str">
        <f t="shared" si="29"/>
        <v/>
      </c>
      <c r="I187" s="163" t="str">
        <f t="shared" si="30"/>
        <v/>
      </c>
      <c r="J187" s="163" t="str">
        <f t="shared" si="31"/>
        <v/>
      </c>
      <c r="K187" s="141" t="str">
        <f t="shared" si="32"/>
        <v/>
      </c>
      <c r="L187" s="141" t="str">
        <f t="shared" si="33"/>
        <v/>
      </c>
      <c r="M187" s="141" t="str">
        <f t="shared" si="34"/>
        <v/>
      </c>
      <c r="N187" s="15" t="e">
        <f t="shared" si="35"/>
        <v>#VALUE!</v>
      </c>
      <c r="O187" s="58" t="e">
        <f t="shared" si="36"/>
        <v>#VALUE!</v>
      </c>
      <c r="P187" s="58" t="e">
        <f t="shared" si="37"/>
        <v>#VALUE!</v>
      </c>
      <c r="Q187" s="58" t="e">
        <f t="shared" si="38"/>
        <v>#VALUE!</v>
      </c>
      <c r="R187" s="160" t="e">
        <f t="shared" si="39"/>
        <v>#VALUE!</v>
      </c>
      <c r="S187" s="161" t="e">
        <f t="shared" si="40"/>
        <v>#VALUE!</v>
      </c>
      <c r="T187" s="162" t="e">
        <f t="shared" si="41"/>
        <v>#VALUE!</v>
      </c>
    </row>
    <row r="188" spans="1:20" s="17" customFormat="1" x14ac:dyDescent="0.2">
      <c r="A188" s="154"/>
      <c r="B188" s="51"/>
      <c r="C188" s="50"/>
      <c r="D188" s="50"/>
      <c r="E188" s="50"/>
      <c r="F188" s="50"/>
      <c r="G188" s="14"/>
      <c r="H188" s="163" t="str">
        <f t="shared" si="29"/>
        <v/>
      </c>
      <c r="I188" s="163" t="str">
        <f t="shared" si="30"/>
        <v/>
      </c>
      <c r="J188" s="163" t="str">
        <f t="shared" si="31"/>
        <v/>
      </c>
      <c r="K188" s="141" t="str">
        <f t="shared" si="32"/>
        <v/>
      </c>
      <c r="L188" s="141" t="str">
        <f t="shared" si="33"/>
        <v/>
      </c>
      <c r="M188" s="141" t="str">
        <f t="shared" si="34"/>
        <v/>
      </c>
      <c r="N188" s="15" t="e">
        <f t="shared" si="35"/>
        <v>#VALUE!</v>
      </c>
      <c r="O188" s="58" t="e">
        <f t="shared" si="36"/>
        <v>#VALUE!</v>
      </c>
      <c r="P188" s="58" t="e">
        <f t="shared" si="37"/>
        <v>#VALUE!</v>
      </c>
      <c r="Q188" s="58" t="e">
        <f t="shared" si="38"/>
        <v>#VALUE!</v>
      </c>
      <c r="R188" s="160" t="e">
        <f t="shared" si="39"/>
        <v>#VALUE!</v>
      </c>
      <c r="S188" s="161" t="e">
        <f t="shared" si="40"/>
        <v>#VALUE!</v>
      </c>
      <c r="T188" s="162" t="e">
        <f t="shared" si="41"/>
        <v>#VALUE!</v>
      </c>
    </row>
    <row r="189" spans="1:20" s="17" customFormat="1" x14ac:dyDescent="0.2">
      <c r="A189" s="154"/>
      <c r="B189" s="51"/>
      <c r="C189" s="50"/>
      <c r="D189" s="50"/>
      <c r="E189" s="50"/>
      <c r="F189" s="50"/>
      <c r="G189" s="14"/>
      <c r="H189" s="163" t="str">
        <f t="shared" si="29"/>
        <v/>
      </c>
      <c r="I189" s="163" t="str">
        <f t="shared" si="30"/>
        <v/>
      </c>
      <c r="J189" s="163" t="str">
        <f t="shared" si="31"/>
        <v/>
      </c>
      <c r="K189" s="141" t="str">
        <f t="shared" si="32"/>
        <v/>
      </c>
      <c r="L189" s="141" t="str">
        <f t="shared" si="33"/>
        <v/>
      </c>
      <c r="M189" s="141" t="str">
        <f t="shared" si="34"/>
        <v/>
      </c>
      <c r="N189" s="15" t="e">
        <f t="shared" si="35"/>
        <v>#VALUE!</v>
      </c>
      <c r="O189" s="58" t="e">
        <f t="shared" si="36"/>
        <v>#VALUE!</v>
      </c>
      <c r="P189" s="58" t="e">
        <f t="shared" si="37"/>
        <v>#VALUE!</v>
      </c>
      <c r="Q189" s="58" t="e">
        <f t="shared" si="38"/>
        <v>#VALUE!</v>
      </c>
      <c r="R189" s="160" t="e">
        <f t="shared" si="39"/>
        <v>#VALUE!</v>
      </c>
      <c r="S189" s="161" t="e">
        <f t="shared" si="40"/>
        <v>#VALUE!</v>
      </c>
      <c r="T189" s="162" t="e">
        <f t="shared" si="41"/>
        <v>#VALUE!</v>
      </c>
    </row>
    <row r="190" spans="1:20" s="17" customFormat="1" x14ac:dyDescent="0.2">
      <c r="A190" s="154"/>
      <c r="B190" s="51"/>
      <c r="C190" s="50"/>
      <c r="D190" s="50"/>
      <c r="E190" s="50"/>
      <c r="F190" s="50"/>
      <c r="G190" s="14"/>
      <c r="H190" s="163" t="str">
        <f t="shared" si="29"/>
        <v/>
      </c>
      <c r="I190" s="163" t="str">
        <f t="shared" si="30"/>
        <v/>
      </c>
      <c r="J190" s="163" t="str">
        <f t="shared" si="31"/>
        <v/>
      </c>
      <c r="K190" s="141" t="str">
        <f t="shared" si="32"/>
        <v/>
      </c>
      <c r="L190" s="141" t="str">
        <f t="shared" si="33"/>
        <v/>
      </c>
      <c r="M190" s="141" t="str">
        <f t="shared" si="34"/>
        <v/>
      </c>
      <c r="N190" s="15" t="e">
        <f t="shared" si="35"/>
        <v>#VALUE!</v>
      </c>
      <c r="O190" s="58" t="e">
        <f t="shared" si="36"/>
        <v>#VALUE!</v>
      </c>
      <c r="P190" s="58" t="e">
        <f t="shared" si="37"/>
        <v>#VALUE!</v>
      </c>
      <c r="Q190" s="58" t="e">
        <f t="shared" si="38"/>
        <v>#VALUE!</v>
      </c>
      <c r="R190" s="160" t="e">
        <f t="shared" si="39"/>
        <v>#VALUE!</v>
      </c>
      <c r="S190" s="161" t="e">
        <f t="shared" si="40"/>
        <v>#VALUE!</v>
      </c>
      <c r="T190" s="162" t="e">
        <f t="shared" si="41"/>
        <v>#VALUE!</v>
      </c>
    </row>
    <row r="191" spans="1:20" s="17" customFormat="1" x14ac:dyDescent="0.2">
      <c r="A191" s="154"/>
      <c r="B191" s="51"/>
      <c r="C191" s="50"/>
      <c r="D191" s="50"/>
      <c r="E191" s="50"/>
      <c r="F191" s="50"/>
      <c r="G191" s="14"/>
      <c r="H191" s="163" t="str">
        <f t="shared" si="29"/>
        <v/>
      </c>
      <c r="I191" s="163" t="str">
        <f t="shared" si="30"/>
        <v/>
      </c>
      <c r="J191" s="163" t="str">
        <f t="shared" si="31"/>
        <v/>
      </c>
      <c r="K191" s="141" t="str">
        <f t="shared" si="32"/>
        <v/>
      </c>
      <c r="L191" s="141" t="str">
        <f t="shared" si="33"/>
        <v/>
      </c>
      <c r="M191" s="141" t="str">
        <f t="shared" si="34"/>
        <v/>
      </c>
      <c r="N191" s="15" t="e">
        <f t="shared" si="35"/>
        <v>#VALUE!</v>
      </c>
      <c r="O191" s="58" t="e">
        <f t="shared" si="36"/>
        <v>#VALUE!</v>
      </c>
      <c r="P191" s="58" t="e">
        <f t="shared" si="37"/>
        <v>#VALUE!</v>
      </c>
      <c r="Q191" s="58" t="e">
        <f t="shared" si="38"/>
        <v>#VALUE!</v>
      </c>
      <c r="R191" s="160" t="e">
        <f t="shared" si="39"/>
        <v>#VALUE!</v>
      </c>
      <c r="S191" s="161" t="e">
        <f t="shared" si="40"/>
        <v>#VALUE!</v>
      </c>
      <c r="T191" s="162" t="e">
        <f t="shared" si="41"/>
        <v>#VALUE!</v>
      </c>
    </row>
    <row r="192" spans="1:20" s="17" customFormat="1" x14ac:dyDescent="0.2">
      <c r="A192" s="154"/>
      <c r="B192" s="51"/>
      <c r="C192" s="50"/>
      <c r="D192" s="50"/>
      <c r="E192" s="50"/>
      <c r="F192" s="50"/>
      <c r="G192" s="14"/>
      <c r="H192" s="163" t="str">
        <f t="shared" si="29"/>
        <v/>
      </c>
      <c r="I192" s="163" t="str">
        <f t="shared" si="30"/>
        <v/>
      </c>
      <c r="J192" s="163" t="str">
        <f t="shared" si="31"/>
        <v/>
      </c>
      <c r="K192" s="141" t="str">
        <f t="shared" si="32"/>
        <v/>
      </c>
      <c r="L192" s="141" t="str">
        <f t="shared" si="33"/>
        <v/>
      </c>
      <c r="M192" s="141" t="str">
        <f t="shared" si="34"/>
        <v/>
      </c>
      <c r="N192" s="15" t="e">
        <f t="shared" si="35"/>
        <v>#VALUE!</v>
      </c>
      <c r="O192" s="58" t="e">
        <f t="shared" si="36"/>
        <v>#VALUE!</v>
      </c>
      <c r="P192" s="58" t="e">
        <f t="shared" si="37"/>
        <v>#VALUE!</v>
      </c>
      <c r="Q192" s="58" t="e">
        <f t="shared" si="38"/>
        <v>#VALUE!</v>
      </c>
      <c r="R192" s="160" t="e">
        <f t="shared" si="39"/>
        <v>#VALUE!</v>
      </c>
      <c r="S192" s="161" t="e">
        <f t="shared" si="40"/>
        <v>#VALUE!</v>
      </c>
      <c r="T192" s="162" t="e">
        <f t="shared" si="41"/>
        <v>#VALUE!</v>
      </c>
    </row>
    <row r="193" spans="1:20" s="17" customFormat="1" x14ac:dyDescent="0.2">
      <c r="A193" s="154"/>
      <c r="B193" s="51"/>
      <c r="C193" s="50"/>
      <c r="D193" s="50"/>
      <c r="E193" s="50"/>
      <c r="F193" s="50"/>
      <c r="G193" s="14"/>
      <c r="H193" s="163" t="str">
        <f t="shared" si="29"/>
        <v/>
      </c>
      <c r="I193" s="163" t="str">
        <f t="shared" si="30"/>
        <v/>
      </c>
      <c r="J193" s="163" t="str">
        <f t="shared" si="31"/>
        <v/>
      </c>
      <c r="K193" s="141" t="str">
        <f t="shared" si="32"/>
        <v/>
      </c>
      <c r="L193" s="141" t="str">
        <f t="shared" si="33"/>
        <v/>
      </c>
      <c r="M193" s="141" t="str">
        <f t="shared" si="34"/>
        <v/>
      </c>
      <c r="N193" s="15" t="e">
        <f t="shared" si="35"/>
        <v>#VALUE!</v>
      </c>
      <c r="O193" s="58" t="e">
        <f t="shared" si="36"/>
        <v>#VALUE!</v>
      </c>
      <c r="P193" s="58" t="e">
        <f t="shared" si="37"/>
        <v>#VALUE!</v>
      </c>
      <c r="Q193" s="58" t="e">
        <f t="shared" si="38"/>
        <v>#VALUE!</v>
      </c>
      <c r="R193" s="160" t="e">
        <f t="shared" si="39"/>
        <v>#VALUE!</v>
      </c>
      <c r="S193" s="161" t="e">
        <f t="shared" si="40"/>
        <v>#VALUE!</v>
      </c>
      <c r="T193" s="162" t="e">
        <f t="shared" si="41"/>
        <v>#VALUE!</v>
      </c>
    </row>
    <row r="194" spans="1:20" s="17" customFormat="1" x14ac:dyDescent="0.2">
      <c r="A194" s="154"/>
      <c r="B194" s="51"/>
      <c r="C194" s="50"/>
      <c r="D194" s="50"/>
      <c r="E194" s="50"/>
      <c r="F194" s="50"/>
      <c r="G194" s="14"/>
      <c r="H194" s="163" t="str">
        <f t="shared" si="29"/>
        <v/>
      </c>
      <c r="I194" s="163" t="str">
        <f t="shared" si="30"/>
        <v/>
      </c>
      <c r="J194" s="163" t="str">
        <f t="shared" si="31"/>
        <v/>
      </c>
      <c r="K194" s="141" t="str">
        <f t="shared" si="32"/>
        <v/>
      </c>
      <c r="L194" s="141" t="str">
        <f t="shared" si="33"/>
        <v/>
      </c>
      <c r="M194" s="141" t="str">
        <f t="shared" si="34"/>
        <v/>
      </c>
      <c r="N194" s="15" t="e">
        <f t="shared" si="35"/>
        <v>#VALUE!</v>
      </c>
      <c r="O194" s="58" t="e">
        <f t="shared" si="36"/>
        <v>#VALUE!</v>
      </c>
      <c r="P194" s="58" t="e">
        <f t="shared" si="37"/>
        <v>#VALUE!</v>
      </c>
      <c r="Q194" s="58" t="e">
        <f t="shared" si="38"/>
        <v>#VALUE!</v>
      </c>
      <c r="R194" s="160" t="e">
        <f t="shared" si="39"/>
        <v>#VALUE!</v>
      </c>
      <c r="S194" s="161" t="e">
        <f t="shared" si="40"/>
        <v>#VALUE!</v>
      </c>
      <c r="T194" s="162" t="e">
        <f t="shared" si="41"/>
        <v>#VALUE!</v>
      </c>
    </row>
    <row r="195" spans="1:20" s="17" customFormat="1" x14ac:dyDescent="0.2">
      <c r="A195" s="154"/>
      <c r="B195" s="51"/>
      <c r="C195" s="50"/>
      <c r="D195" s="50"/>
      <c r="E195" s="50"/>
      <c r="F195" s="50"/>
      <c r="G195" s="14"/>
      <c r="H195" s="163" t="str">
        <f t="shared" ref="H195:H258" si="42">IFERROR(G195*(D195/(D195+E195+F195)),"")</f>
        <v/>
      </c>
      <c r="I195" s="163" t="str">
        <f t="shared" ref="I195:I258" si="43">IFERROR(G195*(E195/(D195+E195+F195)),"")</f>
        <v/>
      </c>
      <c r="J195" s="163" t="str">
        <f t="shared" ref="J195:J258" si="44">IFERROR(G195*(F195/(D195+E195+F195)),"")</f>
        <v/>
      </c>
      <c r="K195" s="141" t="str">
        <f t="shared" ref="K195:K258" si="45">IFERROR(D195+H195,"")</f>
        <v/>
      </c>
      <c r="L195" s="141" t="str">
        <f t="shared" ref="L195:L258" si="46">IFERROR(E195+I195,"")</f>
        <v/>
      </c>
      <c r="M195" s="141" t="str">
        <f t="shared" ref="M195:M258" si="47">IFERROR(J195+F195,"")</f>
        <v/>
      </c>
      <c r="N195" s="15" t="e">
        <f t="shared" ref="N195:N258" si="48">K195+L195+M195</f>
        <v>#VALUE!</v>
      </c>
      <c r="O195" s="58" t="e">
        <f t="shared" ref="O195:O258" si="49">K195/N195</f>
        <v>#VALUE!</v>
      </c>
      <c r="P195" s="58" t="e">
        <f t="shared" ref="P195:P258" si="50">L195/N195</f>
        <v>#VALUE!</v>
      </c>
      <c r="Q195" s="58" t="e">
        <f t="shared" ref="Q195:Q258" si="51">M195/N195</f>
        <v>#VALUE!</v>
      </c>
      <c r="R195" s="160" t="e">
        <f t="shared" ref="R195:R258" si="52">G195/N195</f>
        <v>#VALUE!</v>
      </c>
      <c r="S195" s="161" t="e">
        <f t="shared" ref="S195:S258" si="53">C195-N195</f>
        <v>#VALUE!</v>
      </c>
      <c r="T195" s="162" t="e">
        <f t="shared" ref="T195:T258" si="54">S195/C195*100</f>
        <v>#VALUE!</v>
      </c>
    </row>
    <row r="196" spans="1:20" s="17" customFormat="1" x14ac:dyDescent="0.2">
      <c r="A196" s="154"/>
      <c r="B196" s="51"/>
      <c r="C196" s="50"/>
      <c r="D196" s="50"/>
      <c r="E196" s="50"/>
      <c r="F196" s="50"/>
      <c r="G196" s="14"/>
      <c r="H196" s="163" t="str">
        <f t="shared" si="42"/>
        <v/>
      </c>
      <c r="I196" s="163" t="str">
        <f t="shared" si="43"/>
        <v/>
      </c>
      <c r="J196" s="163" t="str">
        <f t="shared" si="44"/>
        <v/>
      </c>
      <c r="K196" s="141" t="str">
        <f t="shared" si="45"/>
        <v/>
      </c>
      <c r="L196" s="141" t="str">
        <f t="shared" si="46"/>
        <v/>
      </c>
      <c r="M196" s="141" t="str">
        <f t="shared" si="47"/>
        <v/>
      </c>
      <c r="N196" s="15" t="e">
        <f t="shared" si="48"/>
        <v>#VALUE!</v>
      </c>
      <c r="O196" s="58" t="e">
        <f t="shared" si="49"/>
        <v>#VALUE!</v>
      </c>
      <c r="P196" s="58" t="e">
        <f t="shared" si="50"/>
        <v>#VALUE!</v>
      </c>
      <c r="Q196" s="58" t="e">
        <f t="shared" si="51"/>
        <v>#VALUE!</v>
      </c>
      <c r="R196" s="160" t="e">
        <f t="shared" si="52"/>
        <v>#VALUE!</v>
      </c>
      <c r="S196" s="161" t="e">
        <f t="shared" si="53"/>
        <v>#VALUE!</v>
      </c>
      <c r="T196" s="162" t="e">
        <f t="shared" si="54"/>
        <v>#VALUE!</v>
      </c>
    </row>
    <row r="197" spans="1:20" s="17" customFormat="1" x14ac:dyDescent="0.2">
      <c r="A197" s="154"/>
      <c r="B197" s="51"/>
      <c r="C197" s="50"/>
      <c r="D197" s="50"/>
      <c r="E197" s="50"/>
      <c r="F197" s="50"/>
      <c r="G197" s="14"/>
      <c r="H197" s="163" t="str">
        <f t="shared" si="42"/>
        <v/>
      </c>
      <c r="I197" s="163" t="str">
        <f t="shared" si="43"/>
        <v/>
      </c>
      <c r="J197" s="163" t="str">
        <f t="shared" si="44"/>
        <v/>
      </c>
      <c r="K197" s="141" t="str">
        <f t="shared" si="45"/>
        <v/>
      </c>
      <c r="L197" s="141" t="str">
        <f t="shared" si="46"/>
        <v/>
      </c>
      <c r="M197" s="141" t="str">
        <f t="shared" si="47"/>
        <v/>
      </c>
      <c r="N197" s="15" t="e">
        <f t="shared" si="48"/>
        <v>#VALUE!</v>
      </c>
      <c r="O197" s="58" t="e">
        <f t="shared" si="49"/>
        <v>#VALUE!</v>
      </c>
      <c r="P197" s="58" t="e">
        <f t="shared" si="50"/>
        <v>#VALUE!</v>
      </c>
      <c r="Q197" s="58" t="e">
        <f t="shared" si="51"/>
        <v>#VALUE!</v>
      </c>
      <c r="R197" s="160" t="e">
        <f t="shared" si="52"/>
        <v>#VALUE!</v>
      </c>
      <c r="S197" s="161" t="e">
        <f t="shared" si="53"/>
        <v>#VALUE!</v>
      </c>
      <c r="T197" s="162" t="e">
        <f t="shared" si="54"/>
        <v>#VALUE!</v>
      </c>
    </row>
    <row r="198" spans="1:20" s="17" customFormat="1" x14ac:dyDescent="0.2">
      <c r="A198" s="154"/>
      <c r="B198" s="51"/>
      <c r="C198" s="50"/>
      <c r="D198" s="50"/>
      <c r="E198" s="50"/>
      <c r="F198" s="50"/>
      <c r="G198" s="14"/>
      <c r="H198" s="163" t="str">
        <f t="shared" si="42"/>
        <v/>
      </c>
      <c r="I198" s="163" t="str">
        <f t="shared" si="43"/>
        <v/>
      </c>
      <c r="J198" s="163" t="str">
        <f t="shared" si="44"/>
        <v/>
      </c>
      <c r="K198" s="141" t="str">
        <f t="shared" si="45"/>
        <v/>
      </c>
      <c r="L198" s="141" t="str">
        <f t="shared" si="46"/>
        <v/>
      </c>
      <c r="M198" s="141" t="str">
        <f t="shared" si="47"/>
        <v/>
      </c>
      <c r="N198" s="15" t="e">
        <f t="shared" si="48"/>
        <v>#VALUE!</v>
      </c>
      <c r="O198" s="58" t="e">
        <f t="shared" si="49"/>
        <v>#VALUE!</v>
      </c>
      <c r="P198" s="58" t="e">
        <f t="shared" si="50"/>
        <v>#VALUE!</v>
      </c>
      <c r="Q198" s="58" t="e">
        <f t="shared" si="51"/>
        <v>#VALUE!</v>
      </c>
      <c r="R198" s="160" t="e">
        <f t="shared" si="52"/>
        <v>#VALUE!</v>
      </c>
      <c r="S198" s="161" t="e">
        <f t="shared" si="53"/>
        <v>#VALUE!</v>
      </c>
      <c r="T198" s="162" t="e">
        <f t="shared" si="54"/>
        <v>#VALUE!</v>
      </c>
    </row>
    <row r="199" spans="1:20" s="17" customFormat="1" x14ac:dyDescent="0.2">
      <c r="A199" s="154"/>
      <c r="B199" s="51"/>
      <c r="C199" s="50"/>
      <c r="D199" s="50"/>
      <c r="E199" s="50"/>
      <c r="F199" s="50"/>
      <c r="G199" s="14"/>
      <c r="H199" s="163" t="str">
        <f t="shared" si="42"/>
        <v/>
      </c>
      <c r="I199" s="163" t="str">
        <f t="shared" si="43"/>
        <v/>
      </c>
      <c r="J199" s="163" t="str">
        <f t="shared" si="44"/>
        <v/>
      </c>
      <c r="K199" s="141" t="str">
        <f t="shared" si="45"/>
        <v/>
      </c>
      <c r="L199" s="141" t="str">
        <f t="shared" si="46"/>
        <v/>
      </c>
      <c r="M199" s="141" t="str">
        <f t="shared" si="47"/>
        <v/>
      </c>
      <c r="N199" s="15" t="e">
        <f t="shared" si="48"/>
        <v>#VALUE!</v>
      </c>
      <c r="O199" s="58" t="e">
        <f t="shared" si="49"/>
        <v>#VALUE!</v>
      </c>
      <c r="P199" s="58" t="e">
        <f t="shared" si="50"/>
        <v>#VALUE!</v>
      </c>
      <c r="Q199" s="58" t="e">
        <f t="shared" si="51"/>
        <v>#VALUE!</v>
      </c>
      <c r="R199" s="160" t="e">
        <f t="shared" si="52"/>
        <v>#VALUE!</v>
      </c>
      <c r="S199" s="161" t="e">
        <f t="shared" si="53"/>
        <v>#VALUE!</v>
      </c>
      <c r="T199" s="162" t="e">
        <f t="shared" si="54"/>
        <v>#VALUE!</v>
      </c>
    </row>
    <row r="200" spans="1:20" s="17" customFormat="1" x14ac:dyDescent="0.2">
      <c r="A200" s="154"/>
      <c r="B200" s="51"/>
      <c r="C200" s="50"/>
      <c r="D200" s="50"/>
      <c r="E200" s="50"/>
      <c r="F200" s="50"/>
      <c r="G200" s="14"/>
      <c r="H200" s="163" t="str">
        <f t="shared" si="42"/>
        <v/>
      </c>
      <c r="I200" s="163" t="str">
        <f t="shared" si="43"/>
        <v/>
      </c>
      <c r="J200" s="163" t="str">
        <f t="shared" si="44"/>
        <v/>
      </c>
      <c r="K200" s="141" t="str">
        <f t="shared" si="45"/>
        <v/>
      </c>
      <c r="L200" s="141" t="str">
        <f t="shared" si="46"/>
        <v/>
      </c>
      <c r="M200" s="141" t="str">
        <f t="shared" si="47"/>
        <v/>
      </c>
      <c r="N200" s="15" t="e">
        <f t="shared" si="48"/>
        <v>#VALUE!</v>
      </c>
      <c r="O200" s="58" t="e">
        <f t="shared" si="49"/>
        <v>#VALUE!</v>
      </c>
      <c r="P200" s="58" t="e">
        <f t="shared" si="50"/>
        <v>#VALUE!</v>
      </c>
      <c r="Q200" s="58" t="e">
        <f t="shared" si="51"/>
        <v>#VALUE!</v>
      </c>
      <c r="R200" s="160" t="e">
        <f t="shared" si="52"/>
        <v>#VALUE!</v>
      </c>
      <c r="S200" s="161" t="e">
        <f t="shared" si="53"/>
        <v>#VALUE!</v>
      </c>
      <c r="T200" s="162" t="e">
        <f t="shared" si="54"/>
        <v>#VALUE!</v>
      </c>
    </row>
    <row r="201" spans="1:20" s="17" customFormat="1" x14ac:dyDescent="0.2">
      <c r="A201" s="154"/>
      <c r="B201" s="51"/>
      <c r="C201" s="50"/>
      <c r="D201" s="50"/>
      <c r="E201" s="50"/>
      <c r="F201" s="50"/>
      <c r="G201" s="14"/>
      <c r="H201" s="163" t="str">
        <f t="shared" si="42"/>
        <v/>
      </c>
      <c r="I201" s="163" t="str">
        <f t="shared" si="43"/>
        <v/>
      </c>
      <c r="J201" s="163" t="str">
        <f t="shared" si="44"/>
        <v/>
      </c>
      <c r="K201" s="141" t="str">
        <f t="shared" si="45"/>
        <v/>
      </c>
      <c r="L201" s="141" t="str">
        <f t="shared" si="46"/>
        <v/>
      </c>
      <c r="M201" s="141" t="str">
        <f t="shared" si="47"/>
        <v/>
      </c>
      <c r="N201" s="15" t="e">
        <f t="shared" si="48"/>
        <v>#VALUE!</v>
      </c>
      <c r="O201" s="58" t="e">
        <f t="shared" si="49"/>
        <v>#VALUE!</v>
      </c>
      <c r="P201" s="58" t="e">
        <f t="shared" si="50"/>
        <v>#VALUE!</v>
      </c>
      <c r="Q201" s="58" t="e">
        <f t="shared" si="51"/>
        <v>#VALUE!</v>
      </c>
      <c r="R201" s="160" t="e">
        <f t="shared" si="52"/>
        <v>#VALUE!</v>
      </c>
      <c r="S201" s="161" t="e">
        <f t="shared" si="53"/>
        <v>#VALUE!</v>
      </c>
      <c r="T201" s="162" t="e">
        <f t="shared" si="54"/>
        <v>#VALUE!</v>
      </c>
    </row>
    <row r="202" spans="1:20" s="17" customFormat="1" x14ac:dyDescent="0.2">
      <c r="A202" s="154"/>
      <c r="B202" s="51"/>
      <c r="C202" s="50"/>
      <c r="D202" s="50"/>
      <c r="E202" s="50"/>
      <c r="F202" s="50"/>
      <c r="G202" s="14"/>
      <c r="H202" s="163" t="str">
        <f t="shared" si="42"/>
        <v/>
      </c>
      <c r="I202" s="163" t="str">
        <f t="shared" si="43"/>
        <v/>
      </c>
      <c r="J202" s="163" t="str">
        <f t="shared" si="44"/>
        <v/>
      </c>
      <c r="K202" s="141" t="str">
        <f t="shared" si="45"/>
        <v/>
      </c>
      <c r="L202" s="141" t="str">
        <f t="shared" si="46"/>
        <v/>
      </c>
      <c r="M202" s="141" t="str">
        <f t="shared" si="47"/>
        <v/>
      </c>
      <c r="N202" s="15" t="e">
        <f t="shared" si="48"/>
        <v>#VALUE!</v>
      </c>
      <c r="O202" s="58" t="e">
        <f t="shared" si="49"/>
        <v>#VALUE!</v>
      </c>
      <c r="P202" s="58" t="e">
        <f t="shared" si="50"/>
        <v>#VALUE!</v>
      </c>
      <c r="Q202" s="58" t="e">
        <f t="shared" si="51"/>
        <v>#VALUE!</v>
      </c>
      <c r="R202" s="160" t="e">
        <f t="shared" si="52"/>
        <v>#VALUE!</v>
      </c>
      <c r="S202" s="161" t="e">
        <f t="shared" si="53"/>
        <v>#VALUE!</v>
      </c>
      <c r="T202" s="162" t="e">
        <f t="shared" si="54"/>
        <v>#VALUE!</v>
      </c>
    </row>
    <row r="203" spans="1:20" s="17" customFormat="1" x14ac:dyDescent="0.2">
      <c r="A203" s="154"/>
      <c r="B203" s="51"/>
      <c r="C203" s="50"/>
      <c r="D203" s="50"/>
      <c r="E203" s="50"/>
      <c r="F203" s="50"/>
      <c r="G203" s="14"/>
      <c r="H203" s="163" t="str">
        <f t="shared" si="42"/>
        <v/>
      </c>
      <c r="I203" s="163" t="str">
        <f t="shared" si="43"/>
        <v/>
      </c>
      <c r="J203" s="163" t="str">
        <f t="shared" si="44"/>
        <v/>
      </c>
      <c r="K203" s="141" t="str">
        <f t="shared" si="45"/>
        <v/>
      </c>
      <c r="L203" s="141" t="str">
        <f t="shared" si="46"/>
        <v/>
      </c>
      <c r="M203" s="141" t="str">
        <f t="shared" si="47"/>
        <v/>
      </c>
      <c r="N203" s="15" t="e">
        <f t="shared" si="48"/>
        <v>#VALUE!</v>
      </c>
      <c r="O203" s="58" t="e">
        <f t="shared" si="49"/>
        <v>#VALUE!</v>
      </c>
      <c r="P203" s="58" t="e">
        <f t="shared" si="50"/>
        <v>#VALUE!</v>
      </c>
      <c r="Q203" s="58" t="e">
        <f t="shared" si="51"/>
        <v>#VALUE!</v>
      </c>
      <c r="R203" s="160" t="e">
        <f t="shared" si="52"/>
        <v>#VALUE!</v>
      </c>
      <c r="S203" s="161" t="e">
        <f t="shared" si="53"/>
        <v>#VALUE!</v>
      </c>
      <c r="T203" s="162" t="e">
        <f t="shared" si="54"/>
        <v>#VALUE!</v>
      </c>
    </row>
    <row r="204" spans="1:20" s="17" customFormat="1" x14ac:dyDescent="0.2">
      <c r="A204" s="154"/>
      <c r="B204" s="51"/>
      <c r="C204" s="50"/>
      <c r="D204" s="50"/>
      <c r="E204" s="50"/>
      <c r="F204" s="50"/>
      <c r="G204" s="14"/>
      <c r="H204" s="163" t="str">
        <f t="shared" si="42"/>
        <v/>
      </c>
      <c r="I204" s="163" t="str">
        <f t="shared" si="43"/>
        <v/>
      </c>
      <c r="J204" s="163" t="str">
        <f t="shared" si="44"/>
        <v/>
      </c>
      <c r="K204" s="141" t="str">
        <f t="shared" si="45"/>
        <v/>
      </c>
      <c r="L204" s="141" t="str">
        <f t="shared" si="46"/>
        <v/>
      </c>
      <c r="M204" s="141" t="str">
        <f t="shared" si="47"/>
        <v/>
      </c>
      <c r="N204" s="15" t="e">
        <f t="shared" si="48"/>
        <v>#VALUE!</v>
      </c>
      <c r="O204" s="58" t="e">
        <f t="shared" si="49"/>
        <v>#VALUE!</v>
      </c>
      <c r="P204" s="58" t="e">
        <f t="shared" si="50"/>
        <v>#VALUE!</v>
      </c>
      <c r="Q204" s="58" t="e">
        <f t="shared" si="51"/>
        <v>#VALUE!</v>
      </c>
      <c r="R204" s="160" t="e">
        <f t="shared" si="52"/>
        <v>#VALUE!</v>
      </c>
      <c r="S204" s="161" t="e">
        <f t="shared" si="53"/>
        <v>#VALUE!</v>
      </c>
      <c r="T204" s="162" t="e">
        <f t="shared" si="54"/>
        <v>#VALUE!</v>
      </c>
    </row>
    <row r="205" spans="1:20" s="17" customFormat="1" x14ac:dyDescent="0.2">
      <c r="A205" s="154"/>
      <c r="B205" s="51"/>
      <c r="C205" s="50"/>
      <c r="D205" s="50"/>
      <c r="E205" s="50"/>
      <c r="F205" s="50"/>
      <c r="G205" s="14"/>
      <c r="H205" s="163" t="str">
        <f t="shared" si="42"/>
        <v/>
      </c>
      <c r="I205" s="163" t="str">
        <f t="shared" si="43"/>
        <v/>
      </c>
      <c r="J205" s="163" t="str">
        <f t="shared" si="44"/>
        <v/>
      </c>
      <c r="K205" s="141" t="str">
        <f t="shared" si="45"/>
        <v/>
      </c>
      <c r="L205" s="141" t="str">
        <f t="shared" si="46"/>
        <v/>
      </c>
      <c r="M205" s="141" t="str">
        <f t="shared" si="47"/>
        <v/>
      </c>
      <c r="N205" s="15" t="e">
        <f t="shared" si="48"/>
        <v>#VALUE!</v>
      </c>
      <c r="O205" s="58" t="e">
        <f t="shared" si="49"/>
        <v>#VALUE!</v>
      </c>
      <c r="P205" s="58" t="e">
        <f t="shared" si="50"/>
        <v>#VALUE!</v>
      </c>
      <c r="Q205" s="58" t="e">
        <f t="shared" si="51"/>
        <v>#VALUE!</v>
      </c>
      <c r="R205" s="160" t="e">
        <f t="shared" si="52"/>
        <v>#VALUE!</v>
      </c>
      <c r="S205" s="161" t="e">
        <f t="shared" si="53"/>
        <v>#VALUE!</v>
      </c>
      <c r="T205" s="162" t="e">
        <f t="shared" si="54"/>
        <v>#VALUE!</v>
      </c>
    </row>
    <row r="206" spans="1:20" s="17" customFormat="1" x14ac:dyDescent="0.2">
      <c r="A206" s="154"/>
      <c r="B206" s="51"/>
      <c r="C206" s="50"/>
      <c r="D206" s="50"/>
      <c r="E206" s="50"/>
      <c r="F206" s="50"/>
      <c r="G206" s="14"/>
      <c r="H206" s="163" t="str">
        <f t="shared" si="42"/>
        <v/>
      </c>
      <c r="I206" s="163" t="str">
        <f t="shared" si="43"/>
        <v/>
      </c>
      <c r="J206" s="163" t="str">
        <f t="shared" si="44"/>
        <v/>
      </c>
      <c r="K206" s="141" t="str">
        <f t="shared" si="45"/>
        <v/>
      </c>
      <c r="L206" s="141" t="str">
        <f t="shared" si="46"/>
        <v/>
      </c>
      <c r="M206" s="141" t="str">
        <f t="shared" si="47"/>
        <v/>
      </c>
      <c r="N206" s="15" t="e">
        <f t="shared" si="48"/>
        <v>#VALUE!</v>
      </c>
      <c r="O206" s="58" t="e">
        <f t="shared" si="49"/>
        <v>#VALUE!</v>
      </c>
      <c r="P206" s="58" t="e">
        <f t="shared" si="50"/>
        <v>#VALUE!</v>
      </c>
      <c r="Q206" s="58" t="e">
        <f t="shared" si="51"/>
        <v>#VALUE!</v>
      </c>
      <c r="R206" s="160" t="e">
        <f t="shared" si="52"/>
        <v>#VALUE!</v>
      </c>
      <c r="S206" s="161" t="e">
        <f t="shared" si="53"/>
        <v>#VALUE!</v>
      </c>
      <c r="T206" s="162" t="e">
        <f t="shared" si="54"/>
        <v>#VALUE!</v>
      </c>
    </row>
    <row r="207" spans="1:20" s="17" customFormat="1" x14ac:dyDescent="0.2">
      <c r="A207" s="154"/>
      <c r="B207" s="51"/>
      <c r="C207" s="50"/>
      <c r="D207" s="50"/>
      <c r="E207" s="50"/>
      <c r="F207" s="50"/>
      <c r="G207" s="14"/>
      <c r="H207" s="163" t="str">
        <f t="shared" si="42"/>
        <v/>
      </c>
      <c r="I207" s="163" t="str">
        <f t="shared" si="43"/>
        <v/>
      </c>
      <c r="J207" s="163" t="str">
        <f t="shared" si="44"/>
        <v/>
      </c>
      <c r="K207" s="141" t="str">
        <f t="shared" si="45"/>
        <v/>
      </c>
      <c r="L207" s="141" t="str">
        <f t="shared" si="46"/>
        <v/>
      </c>
      <c r="M207" s="141" t="str">
        <f t="shared" si="47"/>
        <v/>
      </c>
      <c r="N207" s="15" t="e">
        <f t="shared" si="48"/>
        <v>#VALUE!</v>
      </c>
      <c r="O207" s="58" t="e">
        <f t="shared" si="49"/>
        <v>#VALUE!</v>
      </c>
      <c r="P207" s="58" t="e">
        <f t="shared" si="50"/>
        <v>#VALUE!</v>
      </c>
      <c r="Q207" s="58" t="e">
        <f t="shared" si="51"/>
        <v>#VALUE!</v>
      </c>
      <c r="R207" s="160" t="e">
        <f t="shared" si="52"/>
        <v>#VALUE!</v>
      </c>
      <c r="S207" s="161" t="e">
        <f t="shared" si="53"/>
        <v>#VALUE!</v>
      </c>
      <c r="T207" s="162" t="e">
        <f t="shared" si="54"/>
        <v>#VALUE!</v>
      </c>
    </row>
    <row r="208" spans="1:20" s="17" customFormat="1" x14ac:dyDescent="0.2">
      <c r="A208" s="154"/>
      <c r="B208" s="51"/>
      <c r="C208" s="50"/>
      <c r="D208" s="50"/>
      <c r="E208" s="50"/>
      <c r="F208" s="50"/>
      <c r="G208" s="14"/>
      <c r="H208" s="163" t="str">
        <f t="shared" si="42"/>
        <v/>
      </c>
      <c r="I208" s="163" t="str">
        <f t="shared" si="43"/>
        <v/>
      </c>
      <c r="J208" s="163" t="str">
        <f t="shared" si="44"/>
        <v/>
      </c>
      <c r="K208" s="141" t="str">
        <f t="shared" si="45"/>
        <v/>
      </c>
      <c r="L208" s="141" t="str">
        <f t="shared" si="46"/>
        <v/>
      </c>
      <c r="M208" s="141" t="str">
        <f t="shared" si="47"/>
        <v/>
      </c>
      <c r="N208" s="15" t="e">
        <f t="shared" si="48"/>
        <v>#VALUE!</v>
      </c>
      <c r="O208" s="58" t="e">
        <f t="shared" si="49"/>
        <v>#VALUE!</v>
      </c>
      <c r="P208" s="58" t="e">
        <f t="shared" si="50"/>
        <v>#VALUE!</v>
      </c>
      <c r="Q208" s="58" t="e">
        <f t="shared" si="51"/>
        <v>#VALUE!</v>
      </c>
      <c r="R208" s="160" t="e">
        <f t="shared" si="52"/>
        <v>#VALUE!</v>
      </c>
      <c r="S208" s="161" t="e">
        <f t="shared" si="53"/>
        <v>#VALUE!</v>
      </c>
      <c r="T208" s="162" t="e">
        <f t="shared" si="54"/>
        <v>#VALUE!</v>
      </c>
    </row>
    <row r="209" spans="1:20" s="17" customFormat="1" x14ac:dyDescent="0.2">
      <c r="A209" s="154"/>
      <c r="B209" s="51"/>
      <c r="C209" s="50"/>
      <c r="D209" s="50"/>
      <c r="E209" s="50"/>
      <c r="F209" s="50"/>
      <c r="G209" s="14"/>
      <c r="H209" s="163" t="str">
        <f t="shared" si="42"/>
        <v/>
      </c>
      <c r="I209" s="163" t="str">
        <f t="shared" si="43"/>
        <v/>
      </c>
      <c r="J209" s="163" t="str">
        <f t="shared" si="44"/>
        <v/>
      </c>
      <c r="K209" s="141" t="str">
        <f t="shared" si="45"/>
        <v/>
      </c>
      <c r="L209" s="141" t="str">
        <f t="shared" si="46"/>
        <v/>
      </c>
      <c r="M209" s="141" t="str">
        <f t="shared" si="47"/>
        <v/>
      </c>
      <c r="N209" s="15" t="e">
        <f t="shared" si="48"/>
        <v>#VALUE!</v>
      </c>
      <c r="O209" s="58" t="e">
        <f t="shared" si="49"/>
        <v>#VALUE!</v>
      </c>
      <c r="P209" s="58" t="e">
        <f t="shared" si="50"/>
        <v>#VALUE!</v>
      </c>
      <c r="Q209" s="58" t="e">
        <f t="shared" si="51"/>
        <v>#VALUE!</v>
      </c>
      <c r="R209" s="160" t="e">
        <f t="shared" si="52"/>
        <v>#VALUE!</v>
      </c>
      <c r="S209" s="161" t="e">
        <f t="shared" si="53"/>
        <v>#VALUE!</v>
      </c>
      <c r="T209" s="162" t="e">
        <f t="shared" si="54"/>
        <v>#VALUE!</v>
      </c>
    </row>
    <row r="210" spans="1:20" s="17" customFormat="1" x14ac:dyDescent="0.2">
      <c r="A210" s="154"/>
      <c r="B210" s="51"/>
      <c r="C210" s="50"/>
      <c r="D210" s="50"/>
      <c r="E210" s="50"/>
      <c r="F210" s="50"/>
      <c r="G210" s="14"/>
      <c r="H210" s="163" t="str">
        <f t="shared" si="42"/>
        <v/>
      </c>
      <c r="I210" s="163" t="str">
        <f t="shared" si="43"/>
        <v/>
      </c>
      <c r="J210" s="163" t="str">
        <f t="shared" si="44"/>
        <v/>
      </c>
      <c r="K210" s="141" t="str">
        <f t="shared" si="45"/>
        <v/>
      </c>
      <c r="L210" s="141" t="str">
        <f t="shared" si="46"/>
        <v/>
      </c>
      <c r="M210" s="141" t="str">
        <f t="shared" si="47"/>
        <v/>
      </c>
      <c r="N210" s="15" t="e">
        <f t="shared" si="48"/>
        <v>#VALUE!</v>
      </c>
      <c r="O210" s="58" t="e">
        <f t="shared" si="49"/>
        <v>#VALUE!</v>
      </c>
      <c r="P210" s="58" t="e">
        <f t="shared" si="50"/>
        <v>#VALUE!</v>
      </c>
      <c r="Q210" s="58" t="e">
        <f t="shared" si="51"/>
        <v>#VALUE!</v>
      </c>
      <c r="R210" s="160" t="e">
        <f t="shared" si="52"/>
        <v>#VALUE!</v>
      </c>
      <c r="S210" s="161" t="e">
        <f t="shared" si="53"/>
        <v>#VALUE!</v>
      </c>
      <c r="T210" s="162" t="e">
        <f t="shared" si="54"/>
        <v>#VALUE!</v>
      </c>
    </row>
    <row r="211" spans="1:20" s="17" customFormat="1" x14ac:dyDescent="0.2">
      <c r="A211" s="154"/>
      <c r="B211" s="51"/>
      <c r="C211" s="50"/>
      <c r="D211" s="50"/>
      <c r="E211" s="50"/>
      <c r="F211" s="50"/>
      <c r="G211" s="14"/>
      <c r="H211" s="163" t="str">
        <f t="shared" si="42"/>
        <v/>
      </c>
      <c r="I211" s="163" t="str">
        <f t="shared" si="43"/>
        <v/>
      </c>
      <c r="J211" s="163" t="str">
        <f t="shared" si="44"/>
        <v/>
      </c>
      <c r="K211" s="141" t="str">
        <f t="shared" si="45"/>
        <v/>
      </c>
      <c r="L211" s="141" t="str">
        <f t="shared" si="46"/>
        <v/>
      </c>
      <c r="M211" s="141" t="str">
        <f t="shared" si="47"/>
        <v/>
      </c>
      <c r="N211" s="15" t="e">
        <f t="shared" si="48"/>
        <v>#VALUE!</v>
      </c>
      <c r="O211" s="58" t="e">
        <f t="shared" si="49"/>
        <v>#VALUE!</v>
      </c>
      <c r="P211" s="58" t="e">
        <f t="shared" si="50"/>
        <v>#VALUE!</v>
      </c>
      <c r="Q211" s="58" t="e">
        <f t="shared" si="51"/>
        <v>#VALUE!</v>
      </c>
      <c r="R211" s="160" t="e">
        <f t="shared" si="52"/>
        <v>#VALUE!</v>
      </c>
      <c r="S211" s="161" t="e">
        <f t="shared" si="53"/>
        <v>#VALUE!</v>
      </c>
      <c r="T211" s="162" t="e">
        <f t="shared" si="54"/>
        <v>#VALUE!</v>
      </c>
    </row>
    <row r="212" spans="1:20" s="17" customFormat="1" x14ac:dyDescent="0.2">
      <c r="A212" s="154"/>
      <c r="B212" s="51"/>
      <c r="C212" s="50"/>
      <c r="D212" s="50"/>
      <c r="E212" s="50"/>
      <c r="F212" s="50"/>
      <c r="G212" s="14"/>
      <c r="H212" s="163" t="str">
        <f t="shared" si="42"/>
        <v/>
      </c>
      <c r="I212" s="163" t="str">
        <f t="shared" si="43"/>
        <v/>
      </c>
      <c r="J212" s="163" t="str">
        <f t="shared" si="44"/>
        <v/>
      </c>
      <c r="K212" s="141" t="str">
        <f t="shared" si="45"/>
        <v/>
      </c>
      <c r="L212" s="141" t="str">
        <f t="shared" si="46"/>
        <v/>
      </c>
      <c r="M212" s="141" t="str">
        <f t="shared" si="47"/>
        <v/>
      </c>
      <c r="N212" s="15" t="e">
        <f t="shared" si="48"/>
        <v>#VALUE!</v>
      </c>
      <c r="O212" s="58" t="e">
        <f t="shared" si="49"/>
        <v>#VALUE!</v>
      </c>
      <c r="P212" s="58" t="e">
        <f t="shared" si="50"/>
        <v>#VALUE!</v>
      </c>
      <c r="Q212" s="58" t="e">
        <f t="shared" si="51"/>
        <v>#VALUE!</v>
      </c>
      <c r="R212" s="160" t="e">
        <f t="shared" si="52"/>
        <v>#VALUE!</v>
      </c>
      <c r="S212" s="161" t="e">
        <f t="shared" si="53"/>
        <v>#VALUE!</v>
      </c>
      <c r="T212" s="162" t="e">
        <f t="shared" si="54"/>
        <v>#VALUE!</v>
      </c>
    </row>
    <row r="213" spans="1:20" s="17" customFormat="1" x14ac:dyDescent="0.2">
      <c r="A213" s="154"/>
      <c r="B213" s="51"/>
      <c r="C213" s="50"/>
      <c r="D213" s="50"/>
      <c r="E213" s="50"/>
      <c r="F213" s="50"/>
      <c r="G213" s="14"/>
      <c r="H213" s="163" t="str">
        <f t="shared" si="42"/>
        <v/>
      </c>
      <c r="I213" s="163" t="str">
        <f t="shared" si="43"/>
        <v/>
      </c>
      <c r="J213" s="163" t="str">
        <f t="shared" si="44"/>
        <v/>
      </c>
      <c r="K213" s="141" t="str">
        <f t="shared" si="45"/>
        <v/>
      </c>
      <c r="L213" s="141" t="str">
        <f t="shared" si="46"/>
        <v/>
      </c>
      <c r="M213" s="141" t="str">
        <f t="shared" si="47"/>
        <v/>
      </c>
      <c r="N213" s="15" t="e">
        <f t="shared" si="48"/>
        <v>#VALUE!</v>
      </c>
      <c r="O213" s="58" t="e">
        <f t="shared" si="49"/>
        <v>#VALUE!</v>
      </c>
      <c r="P213" s="58" t="e">
        <f t="shared" si="50"/>
        <v>#VALUE!</v>
      </c>
      <c r="Q213" s="58" t="e">
        <f t="shared" si="51"/>
        <v>#VALUE!</v>
      </c>
      <c r="R213" s="160" t="e">
        <f t="shared" si="52"/>
        <v>#VALUE!</v>
      </c>
      <c r="S213" s="161" t="e">
        <f t="shared" si="53"/>
        <v>#VALUE!</v>
      </c>
      <c r="T213" s="162" t="e">
        <f t="shared" si="54"/>
        <v>#VALUE!</v>
      </c>
    </row>
    <row r="214" spans="1:20" s="17" customFormat="1" x14ac:dyDescent="0.2">
      <c r="A214" s="154"/>
      <c r="B214" s="51"/>
      <c r="C214" s="50"/>
      <c r="D214" s="50"/>
      <c r="E214" s="50"/>
      <c r="F214" s="50"/>
      <c r="G214" s="14"/>
      <c r="H214" s="163" t="str">
        <f t="shared" si="42"/>
        <v/>
      </c>
      <c r="I214" s="163" t="str">
        <f t="shared" si="43"/>
        <v/>
      </c>
      <c r="J214" s="163" t="str">
        <f t="shared" si="44"/>
        <v/>
      </c>
      <c r="K214" s="141" t="str">
        <f t="shared" si="45"/>
        <v/>
      </c>
      <c r="L214" s="141" t="str">
        <f t="shared" si="46"/>
        <v/>
      </c>
      <c r="M214" s="141" t="str">
        <f t="shared" si="47"/>
        <v/>
      </c>
      <c r="N214" s="15" t="e">
        <f t="shared" si="48"/>
        <v>#VALUE!</v>
      </c>
      <c r="O214" s="58" t="e">
        <f t="shared" si="49"/>
        <v>#VALUE!</v>
      </c>
      <c r="P214" s="58" t="e">
        <f t="shared" si="50"/>
        <v>#VALUE!</v>
      </c>
      <c r="Q214" s="58" t="e">
        <f t="shared" si="51"/>
        <v>#VALUE!</v>
      </c>
      <c r="R214" s="160" t="e">
        <f t="shared" si="52"/>
        <v>#VALUE!</v>
      </c>
      <c r="S214" s="161" t="e">
        <f t="shared" si="53"/>
        <v>#VALUE!</v>
      </c>
      <c r="T214" s="162" t="e">
        <f t="shared" si="54"/>
        <v>#VALUE!</v>
      </c>
    </row>
    <row r="215" spans="1:20" s="17" customFormat="1" x14ac:dyDescent="0.2">
      <c r="A215" s="154"/>
      <c r="B215" s="51"/>
      <c r="C215" s="50"/>
      <c r="D215" s="50"/>
      <c r="E215" s="50"/>
      <c r="F215" s="50"/>
      <c r="G215" s="14"/>
      <c r="H215" s="163" t="str">
        <f t="shared" si="42"/>
        <v/>
      </c>
      <c r="I215" s="163" t="str">
        <f t="shared" si="43"/>
        <v/>
      </c>
      <c r="J215" s="163" t="str">
        <f t="shared" si="44"/>
        <v/>
      </c>
      <c r="K215" s="141" t="str">
        <f t="shared" si="45"/>
        <v/>
      </c>
      <c r="L215" s="141" t="str">
        <f t="shared" si="46"/>
        <v/>
      </c>
      <c r="M215" s="141" t="str">
        <f t="shared" si="47"/>
        <v/>
      </c>
      <c r="N215" s="15" t="e">
        <f t="shared" si="48"/>
        <v>#VALUE!</v>
      </c>
      <c r="O215" s="58" t="e">
        <f t="shared" si="49"/>
        <v>#VALUE!</v>
      </c>
      <c r="P215" s="58" t="e">
        <f t="shared" si="50"/>
        <v>#VALUE!</v>
      </c>
      <c r="Q215" s="58" t="e">
        <f t="shared" si="51"/>
        <v>#VALUE!</v>
      </c>
      <c r="R215" s="160" t="e">
        <f t="shared" si="52"/>
        <v>#VALUE!</v>
      </c>
      <c r="S215" s="161" t="e">
        <f t="shared" si="53"/>
        <v>#VALUE!</v>
      </c>
      <c r="T215" s="162" t="e">
        <f t="shared" si="54"/>
        <v>#VALUE!</v>
      </c>
    </row>
    <row r="216" spans="1:20" s="17" customFormat="1" x14ac:dyDescent="0.2">
      <c r="A216" s="154"/>
      <c r="B216" s="51"/>
      <c r="C216" s="50"/>
      <c r="D216" s="50"/>
      <c r="E216" s="50"/>
      <c r="F216" s="50"/>
      <c r="G216" s="14"/>
      <c r="H216" s="163" t="str">
        <f t="shared" si="42"/>
        <v/>
      </c>
      <c r="I216" s="163" t="str">
        <f t="shared" si="43"/>
        <v/>
      </c>
      <c r="J216" s="163" t="str">
        <f t="shared" si="44"/>
        <v/>
      </c>
      <c r="K216" s="141" t="str">
        <f t="shared" si="45"/>
        <v/>
      </c>
      <c r="L216" s="141" t="str">
        <f t="shared" si="46"/>
        <v/>
      </c>
      <c r="M216" s="141" t="str">
        <f t="shared" si="47"/>
        <v/>
      </c>
      <c r="N216" s="15" t="e">
        <f t="shared" si="48"/>
        <v>#VALUE!</v>
      </c>
      <c r="O216" s="58" t="e">
        <f t="shared" si="49"/>
        <v>#VALUE!</v>
      </c>
      <c r="P216" s="58" t="e">
        <f t="shared" si="50"/>
        <v>#VALUE!</v>
      </c>
      <c r="Q216" s="58" t="e">
        <f t="shared" si="51"/>
        <v>#VALUE!</v>
      </c>
      <c r="R216" s="160" t="e">
        <f t="shared" si="52"/>
        <v>#VALUE!</v>
      </c>
      <c r="S216" s="161" t="e">
        <f t="shared" si="53"/>
        <v>#VALUE!</v>
      </c>
      <c r="T216" s="162" t="e">
        <f t="shared" si="54"/>
        <v>#VALUE!</v>
      </c>
    </row>
    <row r="217" spans="1:20" s="17" customFormat="1" x14ac:dyDescent="0.2">
      <c r="A217" s="154"/>
      <c r="B217" s="51"/>
      <c r="C217" s="50"/>
      <c r="D217" s="50"/>
      <c r="E217" s="50"/>
      <c r="F217" s="50"/>
      <c r="G217" s="14"/>
      <c r="H217" s="163" t="str">
        <f t="shared" si="42"/>
        <v/>
      </c>
      <c r="I217" s="163" t="str">
        <f t="shared" si="43"/>
        <v/>
      </c>
      <c r="J217" s="163" t="str">
        <f t="shared" si="44"/>
        <v/>
      </c>
      <c r="K217" s="141" t="str">
        <f t="shared" si="45"/>
        <v/>
      </c>
      <c r="L217" s="141" t="str">
        <f t="shared" si="46"/>
        <v/>
      </c>
      <c r="M217" s="141" t="str">
        <f t="shared" si="47"/>
        <v/>
      </c>
      <c r="N217" s="15" t="e">
        <f t="shared" si="48"/>
        <v>#VALUE!</v>
      </c>
      <c r="O217" s="58" t="e">
        <f t="shared" si="49"/>
        <v>#VALUE!</v>
      </c>
      <c r="P217" s="58" t="e">
        <f t="shared" si="50"/>
        <v>#VALUE!</v>
      </c>
      <c r="Q217" s="58" t="e">
        <f t="shared" si="51"/>
        <v>#VALUE!</v>
      </c>
      <c r="R217" s="160" t="e">
        <f t="shared" si="52"/>
        <v>#VALUE!</v>
      </c>
      <c r="S217" s="161" t="e">
        <f t="shared" si="53"/>
        <v>#VALUE!</v>
      </c>
      <c r="T217" s="162" t="e">
        <f t="shared" si="54"/>
        <v>#VALUE!</v>
      </c>
    </row>
    <row r="218" spans="1:20" s="17" customFormat="1" x14ac:dyDescent="0.2">
      <c r="A218" s="154"/>
      <c r="B218" s="51"/>
      <c r="C218" s="50"/>
      <c r="D218" s="50"/>
      <c r="E218" s="50"/>
      <c r="F218" s="50"/>
      <c r="G218" s="14"/>
      <c r="H218" s="163" t="str">
        <f t="shared" si="42"/>
        <v/>
      </c>
      <c r="I218" s="163" t="str">
        <f t="shared" si="43"/>
        <v/>
      </c>
      <c r="J218" s="163" t="str">
        <f t="shared" si="44"/>
        <v/>
      </c>
      <c r="K218" s="141" t="str">
        <f t="shared" si="45"/>
        <v/>
      </c>
      <c r="L218" s="141" t="str">
        <f t="shared" si="46"/>
        <v/>
      </c>
      <c r="M218" s="141" t="str">
        <f t="shared" si="47"/>
        <v/>
      </c>
      <c r="N218" s="15" t="e">
        <f t="shared" si="48"/>
        <v>#VALUE!</v>
      </c>
      <c r="O218" s="58" t="e">
        <f t="shared" si="49"/>
        <v>#VALUE!</v>
      </c>
      <c r="P218" s="58" t="e">
        <f t="shared" si="50"/>
        <v>#VALUE!</v>
      </c>
      <c r="Q218" s="58" t="e">
        <f t="shared" si="51"/>
        <v>#VALUE!</v>
      </c>
      <c r="R218" s="160" t="e">
        <f t="shared" si="52"/>
        <v>#VALUE!</v>
      </c>
      <c r="S218" s="161" t="e">
        <f t="shared" si="53"/>
        <v>#VALUE!</v>
      </c>
      <c r="T218" s="162" t="e">
        <f t="shared" si="54"/>
        <v>#VALUE!</v>
      </c>
    </row>
    <row r="219" spans="1:20" s="17" customFormat="1" x14ac:dyDescent="0.2">
      <c r="A219" s="154"/>
      <c r="B219" s="51"/>
      <c r="C219" s="50"/>
      <c r="D219" s="50"/>
      <c r="E219" s="50"/>
      <c r="F219" s="50"/>
      <c r="G219" s="14"/>
      <c r="H219" s="163" t="str">
        <f t="shared" si="42"/>
        <v/>
      </c>
      <c r="I219" s="163" t="str">
        <f t="shared" si="43"/>
        <v/>
      </c>
      <c r="J219" s="163" t="str">
        <f t="shared" si="44"/>
        <v/>
      </c>
      <c r="K219" s="141" t="str">
        <f t="shared" si="45"/>
        <v/>
      </c>
      <c r="L219" s="141" t="str">
        <f t="shared" si="46"/>
        <v/>
      </c>
      <c r="M219" s="141" t="str">
        <f t="shared" si="47"/>
        <v/>
      </c>
      <c r="N219" s="15" t="e">
        <f t="shared" si="48"/>
        <v>#VALUE!</v>
      </c>
      <c r="O219" s="58" t="e">
        <f t="shared" si="49"/>
        <v>#VALUE!</v>
      </c>
      <c r="P219" s="58" t="e">
        <f t="shared" si="50"/>
        <v>#VALUE!</v>
      </c>
      <c r="Q219" s="58" t="e">
        <f t="shared" si="51"/>
        <v>#VALUE!</v>
      </c>
      <c r="R219" s="160" t="e">
        <f t="shared" si="52"/>
        <v>#VALUE!</v>
      </c>
      <c r="S219" s="161" t="e">
        <f t="shared" si="53"/>
        <v>#VALUE!</v>
      </c>
      <c r="T219" s="162" t="e">
        <f t="shared" si="54"/>
        <v>#VALUE!</v>
      </c>
    </row>
    <row r="220" spans="1:20" s="17" customFormat="1" x14ac:dyDescent="0.2">
      <c r="A220" s="154"/>
      <c r="B220" s="51"/>
      <c r="C220" s="50"/>
      <c r="D220" s="50"/>
      <c r="E220" s="50"/>
      <c r="F220" s="50"/>
      <c r="G220" s="14"/>
      <c r="H220" s="163" t="str">
        <f t="shared" si="42"/>
        <v/>
      </c>
      <c r="I220" s="163" t="str">
        <f t="shared" si="43"/>
        <v/>
      </c>
      <c r="J220" s="163" t="str">
        <f t="shared" si="44"/>
        <v/>
      </c>
      <c r="K220" s="141" t="str">
        <f t="shared" si="45"/>
        <v/>
      </c>
      <c r="L220" s="141" t="str">
        <f t="shared" si="46"/>
        <v/>
      </c>
      <c r="M220" s="141" t="str">
        <f t="shared" si="47"/>
        <v/>
      </c>
      <c r="N220" s="15" t="e">
        <f t="shared" si="48"/>
        <v>#VALUE!</v>
      </c>
      <c r="O220" s="58" t="e">
        <f t="shared" si="49"/>
        <v>#VALUE!</v>
      </c>
      <c r="P220" s="58" t="e">
        <f t="shared" si="50"/>
        <v>#VALUE!</v>
      </c>
      <c r="Q220" s="58" t="e">
        <f t="shared" si="51"/>
        <v>#VALUE!</v>
      </c>
      <c r="R220" s="160" t="e">
        <f t="shared" si="52"/>
        <v>#VALUE!</v>
      </c>
      <c r="S220" s="161" t="e">
        <f t="shared" si="53"/>
        <v>#VALUE!</v>
      </c>
      <c r="T220" s="162" t="e">
        <f t="shared" si="54"/>
        <v>#VALUE!</v>
      </c>
    </row>
    <row r="221" spans="1:20" s="17" customFormat="1" x14ac:dyDescent="0.2">
      <c r="A221" s="154"/>
      <c r="B221" s="51"/>
      <c r="C221" s="50"/>
      <c r="D221" s="50"/>
      <c r="E221" s="50"/>
      <c r="F221" s="50"/>
      <c r="G221" s="14"/>
      <c r="H221" s="163" t="str">
        <f t="shared" si="42"/>
        <v/>
      </c>
      <c r="I221" s="163" t="str">
        <f t="shared" si="43"/>
        <v/>
      </c>
      <c r="J221" s="163" t="str">
        <f t="shared" si="44"/>
        <v/>
      </c>
      <c r="K221" s="141" t="str">
        <f t="shared" si="45"/>
        <v/>
      </c>
      <c r="L221" s="141" t="str">
        <f t="shared" si="46"/>
        <v/>
      </c>
      <c r="M221" s="141" t="str">
        <f t="shared" si="47"/>
        <v/>
      </c>
      <c r="N221" s="15" t="e">
        <f t="shared" si="48"/>
        <v>#VALUE!</v>
      </c>
      <c r="O221" s="58" t="e">
        <f t="shared" si="49"/>
        <v>#VALUE!</v>
      </c>
      <c r="P221" s="58" t="e">
        <f t="shared" si="50"/>
        <v>#VALUE!</v>
      </c>
      <c r="Q221" s="58" t="e">
        <f t="shared" si="51"/>
        <v>#VALUE!</v>
      </c>
      <c r="R221" s="160" t="e">
        <f t="shared" si="52"/>
        <v>#VALUE!</v>
      </c>
      <c r="S221" s="161" t="e">
        <f t="shared" si="53"/>
        <v>#VALUE!</v>
      </c>
      <c r="T221" s="162" t="e">
        <f t="shared" si="54"/>
        <v>#VALUE!</v>
      </c>
    </row>
    <row r="222" spans="1:20" s="17" customFormat="1" x14ac:dyDescent="0.2">
      <c r="A222" s="154"/>
      <c r="B222" s="51"/>
      <c r="C222" s="50"/>
      <c r="D222" s="50"/>
      <c r="E222" s="50"/>
      <c r="F222" s="50"/>
      <c r="G222" s="14"/>
      <c r="H222" s="163" t="str">
        <f t="shared" si="42"/>
        <v/>
      </c>
      <c r="I222" s="163" t="str">
        <f t="shared" si="43"/>
        <v/>
      </c>
      <c r="J222" s="163" t="str">
        <f t="shared" si="44"/>
        <v/>
      </c>
      <c r="K222" s="141" t="str">
        <f t="shared" si="45"/>
        <v/>
      </c>
      <c r="L222" s="141" t="str">
        <f t="shared" si="46"/>
        <v/>
      </c>
      <c r="M222" s="141" t="str">
        <f t="shared" si="47"/>
        <v/>
      </c>
      <c r="N222" s="15" t="e">
        <f t="shared" si="48"/>
        <v>#VALUE!</v>
      </c>
      <c r="O222" s="58" t="e">
        <f t="shared" si="49"/>
        <v>#VALUE!</v>
      </c>
      <c r="P222" s="58" t="e">
        <f t="shared" si="50"/>
        <v>#VALUE!</v>
      </c>
      <c r="Q222" s="58" t="e">
        <f t="shared" si="51"/>
        <v>#VALUE!</v>
      </c>
      <c r="R222" s="160" t="e">
        <f t="shared" si="52"/>
        <v>#VALUE!</v>
      </c>
      <c r="S222" s="161" t="e">
        <f t="shared" si="53"/>
        <v>#VALUE!</v>
      </c>
      <c r="T222" s="162" t="e">
        <f t="shared" si="54"/>
        <v>#VALUE!</v>
      </c>
    </row>
    <row r="223" spans="1:20" s="17" customFormat="1" x14ac:dyDescent="0.2">
      <c r="A223" s="154"/>
      <c r="B223" s="51"/>
      <c r="C223" s="50"/>
      <c r="D223" s="50"/>
      <c r="E223" s="50"/>
      <c r="F223" s="50"/>
      <c r="G223" s="14"/>
      <c r="H223" s="163" t="str">
        <f t="shared" si="42"/>
        <v/>
      </c>
      <c r="I223" s="163" t="str">
        <f t="shared" si="43"/>
        <v/>
      </c>
      <c r="J223" s="163" t="str">
        <f t="shared" si="44"/>
        <v/>
      </c>
      <c r="K223" s="141" t="str">
        <f t="shared" si="45"/>
        <v/>
      </c>
      <c r="L223" s="141" t="str">
        <f t="shared" si="46"/>
        <v/>
      </c>
      <c r="M223" s="141" t="str">
        <f t="shared" si="47"/>
        <v/>
      </c>
      <c r="N223" s="15" t="e">
        <f t="shared" si="48"/>
        <v>#VALUE!</v>
      </c>
      <c r="O223" s="58" t="e">
        <f t="shared" si="49"/>
        <v>#VALUE!</v>
      </c>
      <c r="P223" s="58" t="e">
        <f t="shared" si="50"/>
        <v>#VALUE!</v>
      </c>
      <c r="Q223" s="58" t="e">
        <f t="shared" si="51"/>
        <v>#VALUE!</v>
      </c>
      <c r="R223" s="160" t="e">
        <f t="shared" si="52"/>
        <v>#VALUE!</v>
      </c>
      <c r="S223" s="161" t="e">
        <f t="shared" si="53"/>
        <v>#VALUE!</v>
      </c>
      <c r="T223" s="162" t="e">
        <f t="shared" si="54"/>
        <v>#VALUE!</v>
      </c>
    </row>
    <row r="224" spans="1:20" s="17" customFormat="1" x14ac:dyDescent="0.2">
      <c r="A224" s="154"/>
      <c r="B224" s="51"/>
      <c r="C224" s="50"/>
      <c r="D224" s="50"/>
      <c r="E224" s="50"/>
      <c r="F224" s="50"/>
      <c r="G224" s="14"/>
      <c r="H224" s="163" t="str">
        <f t="shared" si="42"/>
        <v/>
      </c>
      <c r="I224" s="163" t="str">
        <f t="shared" si="43"/>
        <v/>
      </c>
      <c r="J224" s="163" t="str">
        <f t="shared" si="44"/>
        <v/>
      </c>
      <c r="K224" s="141" t="str">
        <f t="shared" si="45"/>
        <v/>
      </c>
      <c r="L224" s="141" t="str">
        <f t="shared" si="46"/>
        <v/>
      </c>
      <c r="M224" s="141" t="str">
        <f t="shared" si="47"/>
        <v/>
      </c>
      <c r="N224" s="15" t="e">
        <f t="shared" si="48"/>
        <v>#VALUE!</v>
      </c>
      <c r="O224" s="58" t="e">
        <f t="shared" si="49"/>
        <v>#VALUE!</v>
      </c>
      <c r="P224" s="58" t="e">
        <f t="shared" si="50"/>
        <v>#VALUE!</v>
      </c>
      <c r="Q224" s="58" t="e">
        <f t="shared" si="51"/>
        <v>#VALUE!</v>
      </c>
      <c r="R224" s="160" t="e">
        <f t="shared" si="52"/>
        <v>#VALUE!</v>
      </c>
      <c r="S224" s="161" t="e">
        <f t="shared" si="53"/>
        <v>#VALUE!</v>
      </c>
      <c r="T224" s="162" t="e">
        <f t="shared" si="54"/>
        <v>#VALUE!</v>
      </c>
    </row>
    <row r="225" spans="1:20" s="17" customFormat="1" x14ac:dyDescent="0.2">
      <c r="A225" s="154"/>
      <c r="B225" s="51"/>
      <c r="C225" s="50"/>
      <c r="D225" s="50"/>
      <c r="E225" s="50"/>
      <c r="F225" s="50"/>
      <c r="G225" s="14"/>
      <c r="H225" s="163" t="str">
        <f t="shared" si="42"/>
        <v/>
      </c>
      <c r="I225" s="163" t="str">
        <f t="shared" si="43"/>
        <v/>
      </c>
      <c r="J225" s="163" t="str">
        <f t="shared" si="44"/>
        <v/>
      </c>
      <c r="K225" s="141" t="str">
        <f t="shared" si="45"/>
        <v/>
      </c>
      <c r="L225" s="141" t="str">
        <f t="shared" si="46"/>
        <v/>
      </c>
      <c r="M225" s="141" t="str">
        <f t="shared" si="47"/>
        <v/>
      </c>
      <c r="N225" s="15" t="e">
        <f t="shared" si="48"/>
        <v>#VALUE!</v>
      </c>
      <c r="O225" s="58" t="e">
        <f t="shared" si="49"/>
        <v>#VALUE!</v>
      </c>
      <c r="P225" s="58" t="e">
        <f t="shared" si="50"/>
        <v>#VALUE!</v>
      </c>
      <c r="Q225" s="58" t="e">
        <f t="shared" si="51"/>
        <v>#VALUE!</v>
      </c>
      <c r="R225" s="160" t="e">
        <f t="shared" si="52"/>
        <v>#VALUE!</v>
      </c>
      <c r="S225" s="161" t="e">
        <f t="shared" si="53"/>
        <v>#VALUE!</v>
      </c>
      <c r="T225" s="162" t="e">
        <f t="shared" si="54"/>
        <v>#VALUE!</v>
      </c>
    </row>
    <row r="226" spans="1:20" s="17" customFormat="1" x14ac:dyDescent="0.2">
      <c r="A226" s="154"/>
      <c r="B226" s="51"/>
      <c r="C226" s="50"/>
      <c r="D226" s="50"/>
      <c r="E226" s="50"/>
      <c r="F226" s="50"/>
      <c r="G226" s="14"/>
      <c r="H226" s="163" t="str">
        <f t="shared" si="42"/>
        <v/>
      </c>
      <c r="I226" s="163" t="str">
        <f t="shared" si="43"/>
        <v/>
      </c>
      <c r="J226" s="163" t="str">
        <f t="shared" si="44"/>
        <v/>
      </c>
      <c r="K226" s="141" t="str">
        <f t="shared" si="45"/>
        <v/>
      </c>
      <c r="L226" s="141" t="str">
        <f t="shared" si="46"/>
        <v/>
      </c>
      <c r="M226" s="141" t="str">
        <f t="shared" si="47"/>
        <v/>
      </c>
      <c r="N226" s="15" t="e">
        <f t="shared" si="48"/>
        <v>#VALUE!</v>
      </c>
      <c r="O226" s="58" t="e">
        <f t="shared" si="49"/>
        <v>#VALUE!</v>
      </c>
      <c r="P226" s="58" t="e">
        <f t="shared" si="50"/>
        <v>#VALUE!</v>
      </c>
      <c r="Q226" s="58" t="e">
        <f t="shared" si="51"/>
        <v>#VALUE!</v>
      </c>
      <c r="R226" s="160" t="e">
        <f t="shared" si="52"/>
        <v>#VALUE!</v>
      </c>
      <c r="S226" s="161" t="e">
        <f t="shared" si="53"/>
        <v>#VALUE!</v>
      </c>
      <c r="T226" s="162" t="e">
        <f t="shared" si="54"/>
        <v>#VALUE!</v>
      </c>
    </row>
    <row r="227" spans="1:20" s="17" customFormat="1" x14ac:dyDescent="0.2">
      <c r="A227" s="154"/>
      <c r="B227" s="51"/>
      <c r="C227" s="50"/>
      <c r="D227" s="50"/>
      <c r="E227" s="50"/>
      <c r="F227" s="50"/>
      <c r="G227" s="14"/>
      <c r="H227" s="163" t="str">
        <f t="shared" si="42"/>
        <v/>
      </c>
      <c r="I227" s="163" t="str">
        <f t="shared" si="43"/>
        <v/>
      </c>
      <c r="J227" s="163" t="str">
        <f t="shared" si="44"/>
        <v/>
      </c>
      <c r="K227" s="141" t="str">
        <f t="shared" si="45"/>
        <v/>
      </c>
      <c r="L227" s="141" t="str">
        <f t="shared" si="46"/>
        <v/>
      </c>
      <c r="M227" s="141" t="str">
        <f t="shared" si="47"/>
        <v/>
      </c>
      <c r="N227" s="15" t="e">
        <f t="shared" si="48"/>
        <v>#VALUE!</v>
      </c>
      <c r="O227" s="58" t="e">
        <f t="shared" si="49"/>
        <v>#VALUE!</v>
      </c>
      <c r="P227" s="58" t="e">
        <f t="shared" si="50"/>
        <v>#VALUE!</v>
      </c>
      <c r="Q227" s="58" t="e">
        <f t="shared" si="51"/>
        <v>#VALUE!</v>
      </c>
      <c r="R227" s="160" t="e">
        <f t="shared" si="52"/>
        <v>#VALUE!</v>
      </c>
      <c r="S227" s="161" t="e">
        <f t="shared" si="53"/>
        <v>#VALUE!</v>
      </c>
      <c r="T227" s="162" t="e">
        <f t="shared" si="54"/>
        <v>#VALUE!</v>
      </c>
    </row>
    <row r="228" spans="1:20" s="17" customFormat="1" x14ac:dyDescent="0.2">
      <c r="A228" s="154"/>
      <c r="B228" s="51"/>
      <c r="C228" s="50"/>
      <c r="D228" s="50"/>
      <c r="E228" s="50"/>
      <c r="F228" s="50"/>
      <c r="G228" s="14"/>
      <c r="H228" s="163" t="str">
        <f t="shared" si="42"/>
        <v/>
      </c>
      <c r="I228" s="163" t="str">
        <f t="shared" si="43"/>
        <v/>
      </c>
      <c r="J228" s="163" t="str">
        <f t="shared" si="44"/>
        <v/>
      </c>
      <c r="K228" s="141" t="str">
        <f t="shared" si="45"/>
        <v/>
      </c>
      <c r="L228" s="141" t="str">
        <f t="shared" si="46"/>
        <v/>
      </c>
      <c r="M228" s="141" t="str">
        <f t="shared" si="47"/>
        <v/>
      </c>
      <c r="N228" s="15" t="e">
        <f t="shared" si="48"/>
        <v>#VALUE!</v>
      </c>
      <c r="O228" s="58" t="e">
        <f t="shared" si="49"/>
        <v>#VALUE!</v>
      </c>
      <c r="P228" s="58" t="e">
        <f t="shared" si="50"/>
        <v>#VALUE!</v>
      </c>
      <c r="Q228" s="58" t="e">
        <f t="shared" si="51"/>
        <v>#VALUE!</v>
      </c>
      <c r="R228" s="160" t="e">
        <f t="shared" si="52"/>
        <v>#VALUE!</v>
      </c>
      <c r="S228" s="161" t="e">
        <f t="shared" si="53"/>
        <v>#VALUE!</v>
      </c>
      <c r="T228" s="162" t="e">
        <f t="shared" si="54"/>
        <v>#VALUE!</v>
      </c>
    </row>
    <row r="229" spans="1:20" s="17" customFormat="1" x14ac:dyDescent="0.2">
      <c r="A229" s="154"/>
      <c r="B229" s="51"/>
      <c r="C229" s="50"/>
      <c r="D229" s="50"/>
      <c r="E229" s="50"/>
      <c r="F229" s="50"/>
      <c r="G229" s="14"/>
      <c r="H229" s="163" t="str">
        <f t="shared" si="42"/>
        <v/>
      </c>
      <c r="I229" s="163" t="str">
        <f t="shared" si="43"/>
        <v/>
      </c>
      <c r="J229" s="163" t="str">
        <f t="shared" si="44"/>
        <v/>
      </c>
      <c r="K229" s="141" t="str">
        <f t="shared" si="45"/>
        <v/>
      </c>
      <c r="L229" s="141" t="str">
        <f t="shared" si="46"/>
        <v/>
      </c>
      <c r="M229" s="141" t="str">
        <f t="shared" si="47"/>
        <v/>
      </c>
      <c r="N229" s="15" t="e">
        <f t="shared" si="48"/>
        <v>#VALUE!</v>
      </c>
      <c r="O229" s="58" t="e">
        <f t="shared" si="49"/>
        <v>#VALUE!</v>
      </c>
      <c r="P229" s="58" t="e">
        <f t="shared" si="50"/>
        <v>#VALUE!</v>
      </c>
      <c r="Q229" s="58" t="e">
        <f t="shared" si="51"/>
        <v>#VALUE!</v>
      </c>
      <c r="R229" s="160" t="e">
        <f t="shared" si="52"/>
        <v>#VALUE!</v>
      </c>
      <c r="S229" s="161" t="e">
        <f t="shared" si="53"/>
        <v>#VALUE!</v>
      </c>
      <c r="T229" s="162" t="e">
        <f t="shared" si="54"/>
        <v>#VALUE!</v>
      </c>
    </row>
    <row r="230" spans="1:20" s="17" customFormat="1" x14ac:dyDescent="0.2">
      <c r="A230" s="154"/>
      <c r="B230" s="51"/>
      <c r="C230" s="50"/>
      <c r="D230" s="50"/>
      <c r="E230" s="50"/>
      <c r="F230" s="50"/>
      <c r="G230" s="14"/>
      <c r="H230" s="163" t="str">
        <f t="shared" si="42"/>
        <v/>
      </c>
      <c r="I230" s="163" t="str">
        <f t="shared" si="43"/>
        <v/>
      </c>
      <c r="J230" s="163" t="str">
        <f t="shared" si="44"/>
        <v/>
      </c>
      <c r="K230" s="141" t="str">
        <f t="shared" si="45"/>
        <v/>
      </c>
      <c r="L230" s="141" t="str">
        <f t="shared" si="46"/>
        <v/>
      </c>
      <c r="M230" s="141" t="str">
        <f t="shared" si="47"/>
        <v/>
      </c>
      <c r="N230" s="15" t="e">
        <f t="shared" si="48"/>
        <v>#VALUE!</v>
      </c>
      <c r="O230" s="58" t="e">
        <f t="shared" si="49"/>
        <v>#VALUE!</v>
      </c>
      <c r="P230" s="58" t="e">
        <f t="shared" si="50"/>
        <v>#VALUE!</v>
      </c>
      <c r="Q230" s="58" t="e">
        <f t="shared" si="51"/>
        <v>#VALUE!</v>
      </c>
      <c r="R230" s="160" t="e">
        <f t="shared" si="52"/>
        <v>#VALUE!</v>
      </c>
      <c r="S230" s="161" t="e">
        <f t="shared" si="53"/>
        <v>#VALUE!</v>
      </c>
      <c r="T230" s="162" t="e">
        <f t="shared" si="54"/>
        <v>#VALUE!</v>
      </c>
    </row>
    <row r="231" spans="1:20" s="17" customFormat="1" x14ac:dyDescent="0.2">
      <c r="A231" s="154"/>
      <c r="B231" s="51"/>
      <c r="C231" s="50"/>
      <c r="D231" s="50"/>
      <c r="E231" s="50"/>
      <c r="F231" s="50"/>
      <c r="G231" s="14"/>
      <c r="H231" s="163" t="str">
        <f t="shared" si="42"/>
        <v/>
      </c>
      <c r="I231" s="163" t="str">
        <f t="shared" si="43"/>
        <v/>
      </c>
      <c r="J231" s="163" t="str">
        <f t="shared" si="44"/>
        <v/>
      </c>
      <c r="K231" s="141" t="str">
        <f t="shared" si="45"/>
        <v/>
      </c>
      <c r="L231" s="141" t="str">
        <f t="shared" si="46"/>
        <v/>
      </c>
      <c r="M231" s="141" t="str">
        <f t="shared" si="47"/>
        <v/>
      </c>
      <c r="N231" s="15" t="e">
        <f t="shared" si="48"/>
        <v>#VALUE!</v>
      </c>
      <c r="O231" s="58" t="e">
        <f t="shared" si="49"/>
        <v>#VALUE!</v>
      </c>
      <c r="P231" s="58" t="e">
        <f t="shared" si="50"/>
        <v>#VALUE!</v>
      </c>
      <c r="Q231" s="58" t="e">
        <f t="shared" si="51"/>
        <v>#VALUE!</v>
      </c>
      <c r="R231" s="160" t="e">
        <f t="shared" si="52"/>
        <v>#VALUE!</v>
      </c>
      <c r="S231" s="161" t="e">
        <f t="shared" si="53"/>
        <v>#VALUE!</v>
      </c>
      <c r="T231" s="162" t="e">
        <f t="shared" si="54"/>
        <v>#VALUE!</v>
      </c>
    </row>
    <row r="232" spans="1:20" s="17" customFormat="1" x14ac:dyDescent="0.2">
      <c r="A232" s="154"/>
      <c r="B232" s="51"/>
      <c r="C232" s="50"/>
      <c r="D232" s="50"/>
      <c r="E232" s="50"/>
      <c r="F232" s="50"/>
      <c r="G232" s="14"/>
      <c r="H232" s="163" t="str">
        <f t="shared" si="42"/>
        <v/>
      </c>
      <c r="I232" s="163" t="str">
        <f t="shared" si="43"/>
        <v/>
      </c>
      <c r="J232" s="163" t="str">
        <f t="shared" si="44"/>
        <v/>
      </c>
      <c r="K232" s="141" t="str">
        <f t="shared" si="45"/>
        <v/>
      </c>
      <c r="L232" s="141" t="str">
        <f t="shared" si="46"/>
        <v/>
      </c>
      <c r="M232" s="141" t="str">
        <f t="shared" si="47"/>
        <v/>
      </c>
      <c r="N232" s="15" t="e">
        <f t="shared" si="48"/>
        <v>#VALUE!</v>
      </c>
      <c r="O232" s="58" t="e">
        <f t="shared" si="49"/>
        <v>#VALUE!</v>
      </c>
      <c r="P232" s="58" t="e">
        <f t="shared" si="50"/>
        <v>#VALUE!</v>
      </c>
      <c r="Q232" s="58" t="e">
        <f t="shared" si="51"/>
        <v>#VALUE!</v>
      </c>
      <c r="R232" s="160" t="e">
        <f t="shared" si="52"/>
        <v>#VALUE!</v>
      </c>
      <c r="S232" s="161" t="e">
        <f t="shared" si="53"/>
        <v>#VALUE!</v>
      </c>
      <c r="T232" s="162" t="e">
        <f t="shared" si="54"/>
        <v>#VALUE!</v>
      </c>
    </row>
    <row r="233" spans="1:20" s="17" customFormat="1" x14ac:dyDescent="0.2">
      <c r="A233" s="154"/>
      <c r="B233" s="51"/>
      <c r="C233" s="50"/>
      <c r="D233" s="50"/>
      <c r="E233" s="50"/>
      <c r="F233" s="50"/>
      <c r="G233" s="14"/>
      <c r="H233" s="163" t="str">
        <f t="shared" si="42"/>
        <v/>
      </c>
      <c r="I233" s="163" t="str">
        <f t="shared" si="43"/>
        <v/>
      </c>
      <c r="J233" s="163" t="str">
        <f t="shared" si="44"/>
        <v/>
      </c>
      <c r="K233" s="141" t="str">
        <f t="shared" si="45"/>
        <v/>
      </c>
      <c r="L233" s="141" t="str">
        <f t="shared" si="46"/>
        <v/>
      </c>
      <c r="M233" s="141" t="str">
        <f t="shared" si="47"/>
        <v/>
      </c>
      <c r="N233" s="15" t="e">
        <f t="shared" si="48"/>
        <v>#VALUE!</v>
      </c>
      <c r="O233" s="58" t="e">
        <f t="shared" si="49"/>
        <v>#VALUE!</v>
      </c>
      <c r="P233" s="58" t="e">
        <f t="shared" si="50"/>
        <v>#VALUE!</v>
      </c>
      <c r="Q233" s="58" t="e">
        <f t="shared" si="51"/>
        <v>#VALUE!</v>
      </c>
      <c r="R233" s="160" t="e">
        <f t="shared" si="52"/>
        <v>#VALUE!</v>
      </c>
      <c r="S233" s="161" t="e">
        <f t="shared" si="53"/>
        <v>#VALUE!</v>
      </c>
      <c r="T233" s="162" t="e">
        <f t="shared" si="54"/>
        <v>#VALUE!</v>
      </c>
    </row>
    <row r="234" spans="1:20" s="17" customFormat="1" x14ac:dyDescent="0.2">
      <c r="A234" s="154"/>
      <c r="B234" s="51"/>
      <c r="C234" s="50"/>
      <c r="D234" s="50"/>
      <c r="E234" s="50"/>
      <c r="F234" s="50"/>
      <c r="G234" s="14"/>
      <c r="H234" s="163" t="str">
        <f t="shared" si="42"/>
        <v/>
      </c>
      <c r="I234" s="163" t="str">
        <f t="shared" si="43"/>
        <v/>
      </c>
      <c r="J234" s="163" t="str">
        <f t="shared" si="44"/>
        <v/>
      </c>
      <c r="K234" s="141" t="str">
        <f t="shared" si="45"/>
        <v/>
      </c>
      <c r="L234" s="141" t="str">
        <f t="shared" si="46"/>
        <v/>
      </c>
      <c r="M234" s="141" t="str">
        <f t="shared" si="47"/>
        <v/>
      </c>
      <c r="N234" s="15" t="e">
        <f t="shared" si="48"/>
        <v>#VALUE!</v>
      </c>
      <c r="O234" s="58" t="e">
        <f t="shared" si="49"/>
        <v>#VALUE!</v>
      </c>
      <c r="P234" s="58" t="e">
        <f t="shared" si="50"/>
        <v>#VALUE!</v>
      </c>
      <c r="Q234" s="58" t="e">
        <f t="shared" si="51"/>
        <v>#VALUE!</v>
      </c>
      <c r="R234" s="160" t="e">
        <f t="shared" si="52"/>
        <v>#VALUE!</v>
      </c>
      <c r="S234" s="161" t="e">
        <f t="shared" si="53"/>
        <v>#VALUE!</v>
      </c>
      <c r="T234" s="162" t="e">
        <f t="shared" si="54"/>
        <v>#VALUE!</v>
      </c>
    </row>
    <row r="235" spans="1:20" s="17" customFormat="1" x14ac:dyDescent="0.2">
      <c r="A235" s="154"/>
      <c r="B235" s="51"/>
      <c r="C235" s="50"/>
      <c r="D235" s="50"/>
      <c r="E235" s="50"/>
      <c r="F235" s="50"/>
      <c r="G235" s="14"/>
      <c r="H235" s="163" t="str">
        <f t="shared" si="42"/>
        <v/>
      </c>
      <c r="I235" s="163" t="str">
        <f t="shared" si="43"/>
        <v/>
      </c>
      <c r="J235" s="163" t="str">
        <f t="shared" si="44"/>
        <v/>
      </c>
      <c r="K235" s="141" t="str">
        <f t="shared" si="45"/>
        <v/>
      </c>
      <c r="L235" s="141" t="str">
        <f t="shared" si="46"/>
        <v/>
      </c>
      <c r="M235" s="141" t="str">
        <f t="shared" si="47"/>
        <v/>
      </c>
      <c r="N235" s="15" t="e">
        <f t="shared" si="48"/>
        <v>#VALUE!</v>
      </c>
      <c r="O235" s="58" t="e">
        <f t="shared" si="49"/>
        <v>#VALUE!</v>
      </c>
      <c r="P235" s="58" t="e">
        <f t="shared" si="50"/>
        <v>#VALUE!</v>
      </c>
      <c r="Q235" s="58" t="e">
        <f t="shared" si="51"/>
        <v>#VALUE!</v>
      </c>
      <c r="R235" s="160" t="e">
        <f t="shared" si="52"/>
        <v>#VALUE!</v>
      </c>
      <c r="S235" s="161" t="e">
        <f t="shared" si="53"/>
        <v>#VALUE!</v>
      </c>
      <c r="T235" s="162" t="e">
        <f t="shared" si="54"/>
        <v>#VALUE!</v>
      </c>
    </row>
    <row r="236" spans="1:20" s="17" customFormat="1" x14ac:dyDescent="0.2">
      <c r="A236" s="154"/>
      <c r="B236" s="51"/>
      <c r="C236" s="50"/>
      <c r="D236" s="50"/>
      <c r="E236" s="50"/>
      <c r="F236" s="50"/>
      <c r="G236" s="14"/>
      <c r="H236" s="163" t="str">
        <f t="shared" si="42"/>
        <v/>
      </c>
      <c r="I236" s="163" t="str">
        <f t="shared" si="43"/>
        <v/>
      </c>
      <c r="J236" s="163" t="str">
        <f t="shared" si="44"/>
        <v/>
      </c>
      <c r="K236" s="141" t="str">
        <f t="shared" si="45"/>
        <v/>
      </c>
      <c r="L236" s="141" t="str">
        <f t="shared" si="46"/>
        <v/>
      </c>
      <c r="M236" s="141" t="str">
        <f t="shared" si="47"/>
        <v/>
      </c>
      <c r="N236" s="15" t="e">
        <f t="shared" si="48"/>
        <v>#VALUE!</v>
      </c>
      <c r="O236" s="58" t="e">
        <f t="shared" si="49"/>
        <v>#VALUE!</v>
      </c>
      <c r="P236" s="58" t="e">
        <f t="shared" si="50"/>
        <v>#VALUE!</v>
      </c>
      <c r="Q236" s="58" t="e">
        <f t="shared" si="51"/>
        <v>#VALUE!</v>
      </c>
      <c r="R236" s="160" t="e">
        <f t="shared" si="52"/>
        <v>#VALUE!</v>
      </c>
      <c r="S236" s="161" t="e">
        <f t="shared" si="53"/>
        <v>#VALUE!</v>
      </c>
      <c r="T236" s="162" t="e">
        <f t="shared" si="54"/>
        <v>#VALUE!</v>
      </c>
    </row>
    <row r="237" spans="1:20" s="17" customFormat="1" x14ac:dyDescent="0.2">
      <c r="A237" s="154"/>
      <c r="B237" s="51"/>
      <c r="C237" s="50"/>
      <c r="D237" s="50"/>
      <c r="E237" s="50"/>
      <c r="F237" s="50"/>
      <c r="G237" s="14"/>
      <c r="H237" s="163" t="str">
        <f t="shared" si="42"/>
        <v/>
      </c>
      <c r="I237" s="163" t="str">
        <f t="shared" si="43"/>
        <v/>
      </c>
      <c r="J237" s="163" t="str">
        <f t="shared" si="44"/>
        <v/>
      </c>
      <c r="K237" s="141" t="str">
        <f t="shared" si="45"/>
        <v/>
      </c>
      <c r="L237" s="141" t="str">
        <f t="shared" si="46"/>
        <v/>
      </c>
      <c r="M237" s="141" t="str">
        <f t="shared" si="47"/>
        <v/>
      </c>
      <c r="N237" s="15" t="e">
        <f t="shared" si="48"/>
        <v>#VALUE!</v>
      </c>
      <c r="O237" s="58" t="e">
        <f t="shared" si="49"/>
        <v>#VALUE!</v>
      </c>
      <c r="P237" s="58" t="e">
        <f t="shared" si="50"/>
        <v>#VALUE!</v>
      </c>
      <c r="Q237" s="58" t="e">
        <f t="shared" si="51"/>
        <v>#VALUE!</v>
      </c>
      <c r="R237" s="160" t="e">
        <f t="shared" si="52"/>
        <v>#VALUE!</v>
      </c>
      <c r="S237" s="161" t="e">
        <f t="shared" si="53"/>
        <v>#VALUE!</v>
      </c>
      <c r="T237" s="162" t="e">
        <f t="shared" si="54"/>
        <v>#VALUE!</v>
      </c>
    </row>
    <row r="238" spans="1:20" s="17" customFormat="1" x14ac:dyDescent="0.2">
      <c r="A238" s="154"/>
      <c r="B238" s="51"/>
      <c r="C238" s="50"/>
      <c r="D238" s="50"/>
      <c r="E238" s="50"/>
      <c r="F238" s="50"/>
      <c r="G238" s="14"/>
      <c r="H238" s="163" t="str">
        <f t="shared" si="42"/>
        <v/>
      </c>
      <c r="I238" s="163" t="str">
        <f t="shared" si="43"/>
        <v/>
      </c>
      <c r="J238" s="163" t="str">
        <f t="shared" si="44"/>
        <v/>
      </c>
      <c r="K238" s="141" t="str">
        <f t="shared" si="45"/>
        <v/>
      </c>
      <c r="L238" s="141" t="str">
        <f t="shared" si="46"/>
        <v/>
      </c>
      <c r="M238" s="141" t="str">
        <f t="shared" si="47"/>
        <v/>
      </c>
      <c r="N238" s="15" t="e">
        <f t="shared" si="48"/>
        <v>#VALUE!</v>
      </c>
      <c r="O238" s="58" t="e">
        <f t="shared" si="49"/>
        <v>#VALUE!</v>
      </c>
      <c r="P238" s="58" t="e">
        <f t="shared" si="50"/>
        <v>#VALUE!</v>
      </c>
      <c r="Q238" s="58" t="e">
        <f t="shared" si="51"/>
        <v>#VALUE!</v>
      </c>
      <c r="R238" s="160" t="e">
        <f t="shared" si="52"/>
        <v>#VALUE!</v>
      </c>
      <c r="S238" s="161" t="e">
        <f t="shared" si="53"/>
        <v>#VALUE!</v>
      </c>
      <c r="T238" s="162" t="e">
        <f t="shared" si="54"/>
        <v>#VALUE!</v>
      </c>
    </row>
    <row r="239" spans="1:20" s="17" customFormat="1" x14ac:dyDescent="0.2">
      <c r="A239" s="154"/>
      <c r="B239" s="51"/>
      <c r="C239" s="50"/>
      <c r="D239" s="50"/>
      <c r="E239" s="50"/>
      <c r="F239" s="50"/>
      <c r="G239" s="14"/>
      <c r="H239" s="163" t="str">
        <f t="shared" si="42"/>
        <v/>
      </c>
      <c r="I239" s="163" t="str">
        <f t="shared" si="43"/>
        <v/>
      </c>
      <c r="J239" s="163" t="str">
        <f t="shared" si="44"/>
        <v/>
      </c>
      <c r="K239" s="141" t="str">
        <f t="shared" si="45"/>
        <v/>
      </c>
      <c r="L239" s="141" t="str">
        <f t="shared" si="46"/>
        <v/>
      </c>
      <c r="M239" s="141" t="str">
        <f t="shared" si="47"/>
        <v/>
      </c>
      <c r="N239" s="15" t="e">
        <f t="shared" si="48"/>
        <v>#VALUE!</v>
      </c>
      <c r="O239" s="58" t="e">
        <f t="shared" si="49"/>
        <v>#VALUE!</v>
      </c>
      <c r="P239" s="58" t="e">
        <f t="shared" si="50"/>
        <v>#VALUE!</v>
      </c>
      <c r="Q239" s="58" t="e">
        <f t="shared" si="51"/>
        <v>#VALUE!</v>
      </c>
      <c r="R239" s="160" t="e">
        <f t="shared" si="52"/>
        <v>#VALUE!</v>
      </c>
      <c r="S239" s="161" t="e">
        <f t="shared" si="53"/>
        <v>#VALUE!</v>
      </c>
      <c r="T239" s="162" t="e">
        <f t="shared" si="54"/>
        <v>#VALUE!</v>
      </c>
    </row>
    <row r="240" spans="1:20" s="17" customFormat="1" x14ac:dyDescent="0.2">
      <c r="A240" s="154"/>
      <c r="B240" s="51"/>
      <c r="C240" s="50"/>
      <c r="D240" s="50"/>
      <c r="E240" s="50"/>
      <c r="F240" s="50"/>
      <c r="G240" s="14"/>
      <c r="H240" s="163" t="str">
        <f t="shared" si="42"/>
        <v/>
      </c>
      <c r="I240" s="163" t="str">
        <f t="shared" si="43"/>
        <v/>
      </c>
      <c r="J240" s="163" t="str">
        <f t="shared" si="44"/>
        <v/>
      </c>
      <c r="K240" s="141" t="str">
        <f t="shared" si="45"/>
        <v/>
      </c>
      <c r="L240" s="141" t="str">
        <f t="shared" si="46"/>
        <v/>
      </c>
      <c r="M240" s="141" t="str">
        <f t="shared" si="47"/>
        <v/>
      </c>
      <c r="N240" s="15" t="e">
        <f t="shared" si="48"/>
        <v>#VALUE!</v>
      </c>
      <c r="O240" s="58" t="e">
        <f t="shared" si="49"/>
        <v>#VALUE!</v>
      </c>
      <c r="P240" s="58" t="e">
        <f t="shared" si="50"/>
        <v>#VALUE!</v>
      </c>
      <c r="Q240" s="58" t="e">
        <f t="shared" si="51"/>
        <v>#VALUE!</v>
      </c>
      <c r="R240" s="160" t="e">
        <f t="shared" si="52"/>
        <v>#VALUE!</v>
      </c>
      <c r="S240" s="161" t="e">
        <f t="shared" si="53"/>
        <v>#VALUE!</v>
      </c>
      <c r="T240" s="162" t="e">
        <f t="shared" si="54"/>
        <v>#VALUE!</v>
      </c>
    </row>
    <row r="241" spans="1:20" s="17" customFormat="1" x14ac:dyDescent="0.2">
      <c r="A241" s="154"/>
      <c r="B241" s="51"/>
      <c r="C241" s="50"/>
      <c r="D241" s="50"/>
      <c r="E241" s="50"/>
      <c r="F241" s="50"/>
      <c r="G241" s="14"/>
      <c r="H241" s="163" t="str">
        <f t="shared" si="42"/>
        <v/>
      </c>
      <c r="I241" s="163" t="str">
        <f t="shared" si="43"/>
        <v/>
      </c>
      <c r="J241" s="163" t="str">
        <f t="shared" si="44"/>
        <v/>
      </c>
      <c r="K241" s="141" t="str">
        <f t="shared" si="45"/>
        <v/>
      </c>
      <c r="L241" s="141" t="str">
        <f t="shared" si="46"/>
        <v/>
      </c>
      <c r="M241" s="141" t="str">
        <f t="shared" si="47"/>
        <v/>
      </c>
      <c r="N241" s="15" t="e">
        <f t="shared" si="48"/>
        <v>#VALUE!</v>
      </c>
      <c r="O241" s="58" t="e">
        <f t="shared" si="49"/>
        <v>#VALUE!</v>
      </c>
      <c r="P241" s="58" t="e">
        <f t="shared" si="50"/>
        <v>#VALUE!</v>
      </c>
      <c r="Q241" s="58" t="e">
        <f t="shared" si="51"/>
        <v>#VALUE!</v>
      </c>
      <c r="R241" s="160" t="e">
        <f t="shared" si="52"/>
        <v>#VALUE!</v>
      </c>
      <c r="S241" s="161" t="e">
        <f t="shared" si="53"/>
        <v>#VALUE!</v>
      </c>
      <c r="T241" s="162" t="e">
        <f t="shared" si="54"/>
        <v>#VALUE!</v>
      </c>
    </row>
    <row r="242" spans="1:20" s="17" customFormat="1" x14ac:dyDescent="0.2">
      <c r="A242" s="154"/>
      <c r="B242" s="51"/>
      <c r="C242" s="50"/>
      <c r="D242" s="50"/>
      <c r="E242" s="50"/>
      <c r="F242" s="50"/>
      <c r="G242" s="14"/>
      <c r="H242" s="163" t="str">
        <f t="shared" si="42"/>
        <v/>
      </c>
      <c r="I242" s="163" t="str">
        <f t="shared" si="43"/>
        <v/>
      </c>
      <c r="J242" s="163" t="str">
        <f t="shared" si="44"/>
        <v/>
      </c>
      <c r="K242" s="141" t="str">
        <f t="shared" si="45"/>
        <v/>
      </c>
      <c r="L242" s="141" t="str">
        <f t="shared" si="46"/>
        <v/>
      </c>
      <c r="M242" s="141" t="str">
        <f t="shared" si="47"/>
        <v/>
      </c>
      <c r="N242" s="15" t="e">
        <f t="shared" si="48"/>
        <v>#VALUE!</v>
      </c>
      <c r="O242" s="58" t="e">
        <f t="shared" si="49"/>
        <v>#VALUE!</v>
      </c>
      <c r="P242" s="58" t="e">
        <f t="shared" si="50"/>
        <v>#VALUE!</v>
      </c>
      <c r="Q242" s="58" t="e">
        <f t="shared" si="51"/>
        <v>#VALUE!</v>
      </c>
      <c r="R242" s="160" t="e">
        <f t="shared" si="52"/>
        <v>#VALUE!</v>
      </c>
      <c r="S242" s="161" t="e">
        <f t="shared" si="53"/>
        <v>#VALUE!</v>
      </c>
      <c r="T242" s="162" t="e">
        <f t="shared" si="54"/>
        <v>#VALUE!</v>
      </c>
    </row>
    <row r="243" spans="1:20" s="17" customFormat="1" x14ac:dyDescent="0.2">
      <c r="A243" s="154"/>
      <c r="B243" s="51"/>
      <c r="C243" s="50"/>
      <c r="D243" s="50"/>
      <c r="E243" s="50"/>
      <c r="F243" s="50"/>
      <c r="G243" s="14"/>
      <c r="H243" s="163" t="str">
        <f t="shared" si="42"/>
        <v/>
      </c>
      <c r="I243" s="163" t="str">
        <f t="shared" si="43"/>
        <v/>
      </c>
      <c r="J243" s="163" t="str">
        <f t="shared" si="44"/>
        <v/>
      </c>
      <c r="K243" s="141" t="str">
        <f t="shared" si="45"/>
        <v/>
      </c>
      <c r="L243" s="141" t="str">
        <f t="shared" si="46"/>
        <v/>
      </c>
      <c r="M243" s="141" t="str">
        <f t="shared" si="47"/>
        <v/>
      </c>
      <c r="N243" s="15" t="e">
        <f t="shared" si="48"/>
        <v>#VALUE!</v>
      </c>
      <c r="O243" s="58" t="e">
        <f t="shared" si="49"/>
        <v>#VALUE!</v>
      </c>
      <c r="P243" s="58" t="e">
        <f t="shared" si="50"/>
        <v>#VALUE!</v>
      </c>
      <c r="Q243" s="58" t="e">
        <f t="shared" si="51"/>
        <v>#VALUE!</v>
      </c>
      <c r="R243" s="160" t="e">
        <f t="shared" si="52"/>
        <v>#VALUE!</v>
      </c>
      <c r="S243" s="161" t="e">
        <f t="shared" si="53"/>
        <v>#VALUE!</v>
      </c>
      <c r="T243" s="162" t="e">
        <f t="shared" si="54"/>
        <v>#VALUE!</v>
      </c>
    </row>
    <row r="244" spans="1:20" s="17" customFormat="1" x14ac:dyDescent="0.2">
      <c r="A244" s="154"/>
      <c r="B244" s="51"/>
      <c r="C244" s="50"/>
      <c r="D244" s="50"/>
      <c r="E244" s="50"/>
      <c r="F244" s="50"/>
      <c r="G244" s="14"/>
      <c r="H244" s="163" t="str">
        <f t="shared" si="42"/>
        <v/>
      </c>
      <c r="I244" s="163" t="str">
        <f t="shared" si="43"/>
        <v/>
      </c>
      <c r="J244" s="163" t="str">
        <f t="shared" si="44"/>
        <v/>
      </c>
      <c r="K244" s="141" t="str">
        <f t="shared" si="45"/>
        <v/>
      </c>
      <c r="L244" s="141" t="str">
        <f t="shared" si="46"/>
        <v/>
      </c>
      <c r="M244" s="141" t="str">
        <f t="shared" si="47"/>
        <v/>
      </c>
      <c r="N244" s="15" t="e">
        <f t="shared" si="48"/>
        <v>#VALUE!</v>
      </c>
      <c r="O244" s="58" t="e">
        <f t="shared" si="49"/>
        <v>#VALUE!</v>
      </c>
      <c r="P244" s="58" t="e">
        <f t="shared" si="50"/>
        <v>#VALUE!</v>
      </c>
      <c r="Q244" s="58" t="e">
        <f t="shared" si="51"/>
        <v>#VALUE!</v>
      </c>
      <c r="R244" s="160" t="e">
        <f t="shared" si="52"/>
        <v>#VALUE!</v>
      </c>
      <c r="S244" s="161" t="e">
        <f t="shared" si="53"/>
        <v>#VALUE!</v>
      </c>
      <c r="T244" s="162" t="e">
        <f t="shared" si="54"/>
        <v>#VALUE!</v>
      </c>
    </row>
    <row r="245" spans="1:20" s="17" customFormat="1" x14ac:dyDescent="0.2">
      <c r="A245" s="154"/>
      <c r="B245" s="51"/>
      <c r="C245" s="50"/>
      <c r="D245" s="50"/>
      <c r="E245" s="50"/>
      <c r="F245" s="50"/>
      <c r="G245" s="14"/>
      <c r="H245" s="163" t="str">
        <f t="shared" si="42"/>
        <v/>
      </c>
      <c r="I245" s="163" t="str">
        <f t="shared" si="43"/>
        <v/>
      </c>
      <c r="J245" s="163" t="str">
        <f t="shared" si="44"/>
        <v/>
      </c>
      <c r="K245" s="141" t="str">
        <f t="shared" si="45"/>
        <v/>
      </c>
      <c r="L245" s="141" t="str">
        <f t="shared" si="46"/>
        <v/>
      </c>
      <c r="M245" s="141" t="str">
        <f t="shared" si="47"/>
        <v/>
      </c>
      <c r="N245" s="15" t="e">
        <f t="shared" si="48"/>
        <v>#VALUE!</v>
      </c>
      <c r="O245" s="58" t="e">
        <f t="shared" si="49"/>
        <v>#VALUE!</v>
      </c>
      <c r="P245" s="58" t="e">
        <f t="shared" si="50"/>
        <v>#VALUE!</v>
      </c>
      <c r="Q245" s="58" t="e">
        <f t="shared" si="51"/>
        <v>#VALUE!</v>
      </c>
      <c r="R245" s="160" t="e">
        <f t="shared" si="52"/>
        <v>#VALUE!</v>
      </c>
      <c r="S245" s="161" t="e">
        <f t="shared" si="53"/>
        <v>#VALUE!</v>
      </c>
      <c r="T245" s="162" t="e">
        <f t="shared" si="54"/>
        <v>#VALUE!</v>
      </c>
    </row>
    <row r="246" spans="1:20" s="17" customFormat="1" x14ac:dyDescent="0.2">
      <c r="A246" s="154"/>
      <c r="B246" s="51"/>
      <c r="C246" s="50"/>
      <c r="D246" s="50"/>
      <c r="E246" s="50"/>
      <c r="F246" s="50"/>
      <c r="G246" s="14"/>
      <c r="H246" s="163" t="str">
        <f t="shared" si="42"/>
        <v/>
      </c>
      <c r="I246" s="163" t="str">
        <f t="shared" si="43"/>
        <v/>
      </c>
      <c r="J246" s="163" t="str">
        <f t="shared" si="44"/>
        <v/>
      </c>
      <c r="K246" s="141" t="str">
        <f t="shared" si="45"/>
        <v/>
      </c>
      <c r="L246" s="141" t="str">
        <f t="shared" si="46"/>
        <v/>
      </c>
      <c r="M246" s="141" t="str">
        <f t="shared" si="47"/>
        <v/>
      </c>
      <c r="N246" s="15" t="e">
        <f t="shared" si="48"/>
        <v>#VALUE!</v>
      </c>
      <c r="O246" s="58" t="e">
        <f t="shared" si="49"/>
        <v>#VALUE!</v>
      </c>
      <c r="P246" s="58" t="e">
        <f t="shared" si="50"/>
        <v>#VALUE!</v>
      </c>
      <c r="Q246" s="58" t="e">
        <f t="shared" si="51"/>
        <v>#VALUE!</v>
      </c>
      <c r="R246" s="160" t="e">
        <f t="shared" si="52"/>
        <v>#VALUE!</v>
      </c>
      <c r="S246" s="161" t="e">
        <f t="shared" si="53"/>
        <v>#VALUE!</v>
      </c>
      <c r="T246" s="162" t="e">
        <f t="shared" si="54"/>
        <v>#VALUE!</v>
      </c>
    </row>
    <row r="247" spans="1:20" s="17" customFormat="1" x14ac:dyDescent="0.2">
      <c r="A247" s="154"/>
      <c r="B247" s="51"/>
      <c r="C247" s="50"/>
      <c r="D247" s="50"/>
      <c r="E247" s="50"/>
      <c r="F247" s="50"/>
      <c r="G247" s="14"/>
      <c r="H247" s="163" t="str">
        <f t="shared" si="42"/>
        <v/>
      </c>
      <c r="I247" s="163" t="str">
        <f t="shared" si="43"/>
        <v/>
      </c>
      <c r="J247" s="163" t="str">
        <f t="shared" si="44"/>
        <v/>
      </c>
      <c r="K247" s="141" t="str">
        <f t="shared" si="45"/>
        <v/>
      </c>
      <c r="L247" s="141" t="str">
        <f t="shared" si="46"/>
        <v/>
      </c>
      <c r="M247" s="141" t="str">
        <f t="shared" si="47"/>
        <v/>
      </c>
      <c r="N247" s="15" t="e">
        <f t="shared" si="48"/>
        <v>#VALUE!</v>
      </c>
      <c r="O247" s="58" t="e">
        <f t="shared" si="49"/>
        <v>#VALUE!</v>
      </c>
      <c r="P247" s="58" t="e">
        <f t="shared" si="50"/>
        <v>#VALUE!</v>
      </c>
      <c r="Q247" s="58" t="e">
        <f t="shared" si="51"/>
        <v>#VALUE!</v>
      </c>
      <c r="R247" s="160" t="e">
        <f t="shared" si="52"/>
        <v>#VALUE!</v>
      </c>
      <c r="S247" s="161" t="e">
        <f t="shared" si="53"/>
        <v>#VALUE!</v>
      </c>
      <c r="T247" s="162" t="e">
        <f t="shared" si="54"/>
        <v>#VALUE!</v>
      </c>
    </row>
    <row r="248" spans="1:20" s="17" customFormat="1" x14ac:dyDescent="0.2">
      <c r="A248" s="154"/>
      <c r="B248" s="51"/>
      <c r="C248" s="50"/>
      <c r="D248" s="50"/>
      <c r="E248" s="50"/>
      <c r="F248" s="50"/>
      <c r="G248" s="14"/>
      <c r="H248" s="163" t="str">
        <f t="shared" si="42"/>
        <v/>
      </c>
      <c r="I248" s="163" t="str">
        <f t="shared" si="43"/>
        <v/>
      </c>
      <c r="J248" s="163" t="str">
        <f t="shared" si="44"/>
        <v/>
      </c>
      <c r="K248" s="141" t="str">
        <f t="shared" si="45"/>
        <v/>
      </c>
      <c r="L248" s="141" t="str">
        <f t="shared" si="46"/>
        <v/>
      </c>
      <c r="M248" s="141" t="str">
        <f t="shared" si="47"/>
        <v/>
      </c>
      <c r="N248" s="15" t="e">
        <f t="shared" si="48"/>
        <v>#VALUE!</v>
      </c>
      <c r="O248" s="58" t="e">
        <f t="shared" si="49"/>
        <v>#VALUE!</v>
      </c>
      <c r="P248" s="58" t="e">
        <f t="shared" si="50"/>
        <v>#VALUE!</v>
      </c>
      <c r="Q248" s="58" t="e">
        <f t="shared" si="51"/>
        <v>#VALUE!</v>
      </c>
      <c r="R248" s="160" t="e">
        <f t="shared" si="52"/>
        <v>#VALUE!</v>
      </c>
      <c r="S248" s="161" t="e">
        <f t="shared" si="53"/>
        <v>#VALUE!</v>
      </c>
      <c r="T248" s="162" t="e">
        <f t="shared" si="54"/>
        <v>#VALUE!</v>
      </c>
    </row>
    <row r="249" spans="1:20" s="17" customFormat="1" x14ac:dyDescent="0.2">
      <c r="A249" s="154"/>
      <c r="B249" s="51"/>
      <c r="C249" s="50"/>
      <c r="D249" s="50"/>
      <c r="E249" s="50"/>
      <c r="F249" s="50"/>
      <c r="G249" s="14"/>
      <c r="H249" s="163" t="str">
        <f t="shared" si="42"/>
        <v/>
      </c>
      <c r="I249" s="163" t="str">
        <f t="shared" si="43"/>
        <v/>
      </c>
      <c r="J249" s="163" t="str">
        <f t="shared" si="44"/>
        <v/>
      </c>
      <c r="K249" s="141" t="str">
        <f t="shared" si="45"/>
        <v/>
      </c>
      <c r="L249" s="141" t="str">
        <f t="shared" si="46"/>
        <v/>
      </c>
      <c r="M249" s="141" t="str">
        <f t="shared" si="47"/>
        <v/>
      </c>
      <c r="N249" s="15" t="e">
        <f t="shared" si="48"/>
        <v>#VALUE!</v>
      </c>
      <c r="O249" s="58" t="e">
        <f t="shared" si="49"/>
        <v>#VALUE!</v>
      </c>
      <c r="P249" s="58" t="e">
        <f t="shared" si="50"/>
        <v>#VALUE!</v>
      </c>
      <c r="Q249" s="58" t="e">
        <f t="shared" si="51"/>
        <v>#VALUE!</v>
      </c>
      <c r="R249" s="160" t="e">
        <f t="shared" si="52"/>
        <v>#VALUE!</v>
      </c>
      <c r="S249" s="161" t="e">
        <f t="shared" si="53"/>
        <v>#VALUE!</v>
      </c>
      <c r="T249" s="162" t="e">
        <f t="shared" si="54"/>
        <v>#VALUE!</v>
      </c>
    </row>
    <row r="250" spans="1:20" s="17" customFormat="1" x14ac:dyDescent="0.2">
      <c r="A250" s="154"/>
      <c r="B250" s="51"/>
      <c r="C250" s="50"/>
      <c r="D250" s="50"/>
      <c r="E250" s="50"/>
      <c r="F250" s="50"/>
      <c r="G250" s="14"/>
      <c r="H250" s="163" t="str">
        <f t="shared" si="42"/>
        <v/>
      </c>
      <c r="I250" s="163" t="str">
        <f t="shared" si="43"/>
        <v/>
      </c>
      <c r="J250" s="163" t="str">
        <f t="shared" si="44"/>
        <v/>
      </c>
      <c r="K250" s="141" t="str">
        <f t="shared" si="45"/>
        <v/>
      </c>
      <c r="L250" s="141" t="str">
        <f t="shared" si="46"/>
        <v/>
      </c>
      <c r="M250" s="141" t="str">
        <f t="shared" si="47"/>
        <v/>
      </c>
      <c r="N250" s="15" t="e">
        <f t="shared" si="48"/>
        <v>#VALUE!</v>
      </c>
      <c r="O250" s="58" t="e">
        <f t="shared" si="49"/>
        <v>#VALUE!</v>
      </c>
      <c r="P250" s="58" t="e">
        <f t="shared" si="50"/>
        <v>#VALUE!</v>
      </c>
      <c r="Q250" s="58" t="e">
        <f t="shared" si="51"/>
        <v>#VALUE!</v>
      </c>
      <c r="R250" s="160" t="e">
        <f t="shared" si="52"/>
        <v>#VALUE!</v>
      </c>
      <c r="S250" s="161" t="e">
        <f t="shared" si="53"/>
        <v>#VALUE!</v>
      </c>
      <c r="T250" s="162" t="e">
        <f t="shared" si="54"/>
        <v>#VALUE!</v>
      </c>
    </row>
    <row r="251" spans="1:20" s="17" customFormat="1" x14ac:dyDescent="0.2">
      <c r="A251" s="154"/>
      <c r="B251" s="51"/>
      <c r="C251" s="50"/>
      <c r="D251" s="50"/>
      <c r="E251" s="50"/>
      <c r="F251" s="50"/>
      <c r="G251" s="14"/>
      <c r="H251" s="163" t="str">
        <f t="shared" si="42"/>
        <v/>
      </c>
      <c r="I251" s="163" t="str">
        <f t="shared" si="43"/>
        <v/>
      </c>
      <c r="J251" s="163" t="str">
        <f t="shared" si="44"/>
        <v/>
      </c>
      <c r="K251" s="141" t="str">
        <f t="shared" si="45"/>
        <v/>
      </c>
      <c r="L251" s="141" t="str">
        <f t="shared" si="46"/>
        <v/>
      </c>
      <c r="M251" s="141" t="str">
        <f t="shared" si="47"/>
        <v/>
      </c>
      <c r="N251" s="15" t="e">
        <f t="shared" si="48"/>
        <v>#VALUE!</v>
      </c>
      <c r="O251" s="58" t="e">
        <f t="shared" si="49"/>
        <v>#VALUE!</v>
      </c>
      <c r="P251" s="58" t="e">
        <f t="shared" si="50"/>
        <v>#VALUE!</v>
      </c>
      <c r="Q251" s="58" t="e">
        <f t="shared" si="51"/>
        <v>#VALUE!</v>
      </c>
      <c r="R251" s="160" t="e">
        <f t="shared" si="52"/>
        <v>#VALUE!</v>
      </c>
      <c r="S251" s="161" t="e">
        <f t="shared" si="53"/>
        <v>#VALUE!</v>
      </c>
      <c r="T251" s="162" t="e">
        <f t="shared" si="54"/>
        <v>#VALUE!</v>
      </c>
    </row>
    <row r="252" spans="1:20" s="17" customFormat="1" x14ac:dyDescent="0.2">
      <c r="A252" s="154"/>
      <c r="B252" s="51"/>
      <c r="C252" s="50"/>
      <c r="D252" s="50"/>
      <c r="E252" s="50"/>
      <c r="F252" s="50"/>
      <c r="G252" s="14"/>
      <c r="H252" s="163" t="str">
        <f t="shared" si="42"/>
        <v/>
      </c>
      <c r="I252" s="163" t="str">
        <f t="shared" si="43"/>
        <v/>
      </c>
      <c r="J252" s="163" t="str">
        <f t="shared" si="44"/>
        <v/>
      </c>
      <c r="K252" s="141" t="str">
        <f t="shared" si="45"/>
        <v/>
      </c>
      <c r="L252" s="141" t="str">
        <f t="shared" si="46"/>
        <v/>
      </c>
      <c r="M252" s="141" t="str">
        <f t="shared" si="47"/>
        <v/>
      </c>
      <c r="N252" s="15" t="e">
        <f t="shared" si="48"/>
        <v>#VALUE!</v>
      </c>
      <c r="O252" s="58" t="e">
        <f t="shared" si="49"/>
        <v>#VALUE!</v>
      </c>
      <c r="P252" s="58" t="e">
        <f t="shared" si="50"/>
        <v>#VALUE!</v>
      </c>
      <c r="Q252" s="58" t="e">
        <f t="shared" si="51"/>
        <v>#VALUE!</v>
      </c>
      <c r="R252" s="160" t="e">
        <f t="shared" si="52"/>
        <v>#VALUE!</v>
      </c>
      <c r="S252" s="161" t="e">
        <f t="shared" si="53"/>
        <v>#VALUE!</v>
      </c>
      <c r="T252" s="162" t="e">
        <f t="shared" si="54"/>
        <v>#VALUE!</v>
      </c>
    </row>
    <row r="253" spans="1:20" s="17" customFormat="1" x14ac:dyDescent="0.2">
      <c r="A253" s="154"/>
      <c r="B253" s="51"/>
      <c r="C253" s="50"/>
      <c r="D253" s="50"/>
      <c r="E253" s="50"/>
      <c r="F253" s="50"/>
      <c r="G253" s="14"/>
      <c r="H253" s="163" t="str">
        <f t="shared" si="42"/>
        <v/>
      </c>
      <c r="I253" s="163" t="str">
        <f t="shared" si="43"/>
        <v/>
      </c>
      <c r="J253" s="163" t="str">
        <f t="shared" si="44"/>
        <v/>
      </c>
      <c r="K253" s="141" t="str">
        <f t="shared" si="45"/>
        <v/>
      </c>
      <c r="L253" s="141" t="str">
        <f t="shared" si="46"/>
        <v/>
      </c>
      <c r="M253" s="141" t="str">
        <f t="shared" si="47"/>
        <v/>
      </c>
      <c r="N253" s="15" t="e">
        <f t="shared" si="48"/>
        <v>#VALUE!</v>
      </c>
      <c r="O253" s="58" t="e">
        <f t="shared" si="49"/>
        <v>#VALUE!</v>
      </c>
      <c r="P253" s="58" t="e">
        <f t="shared" si="50"/>
        <v>#VALUE!</v>
      </c>
      <c r="Q253" s="58" t="e">
        <f t="shared" si="51"/>
        <v>#VALUE!</v>
      </c>
      <c r="R253" s="160" t="e">
        <f t="shared" si="52"/>
        <v>#VALUE!</v>
      </c>
      <c r="S253" s="161" t="e">
        <f t="shared" si="53"/>
        <v>#VALUE!</v>
      </c>
      <c r="T253" s="162" t="e">
        <f t="shared" si="54"/>
        <v>#VALUE!</v>
      </c>
    </row>
    <row r="254" spans="1:20" s="17" customFormat="1" x14ac:dyDescent="0.2">
      <c r="A254" s="154"/>
      <c r="B254" s="51"/>
      <c r="C254" s="50"/>
      <c r="D254" s="50"/>
      <c r="E254" s="50"/>
      <c r="F254" s="50"/>
      <c r="G254" s="14"/>
      <c r="H254" s="163" t="str">
        <f t="shared" si="42"/>
        <v/>
      </c>
      <c r="I254" s="163" t="str">
        <f t="shared" si="43"/>
        <v/>
      </c>
      <c r="J254" s="163" t="str">
        <f t="shared" si="44"/>
        <v/>
      </c>
      <c r="K254" s="141" t="str">
        <f t="shared" si="45"/>
        <v/>
      </c>
      <c r="L254" s="141" t="str">
        <f t="shared" si="46"/>
        <v/>
      </c>
      <c r="M254" s="141" t="str">
        <f t="shared" si="47"/>
        <v/>
      </c>
      <c r="N254" s="15" t="e">
        <f t="shared" si="48"/>
        <v>#VALUE!</v>
      </c>
      <c r="O254" s="58" t="e">
        <f t="shared" si="49"/>
        <v>#VALUE!</v>
      </c>
      <c r="P254" s="58" t="e">
        <f t="shared" si="50"/>
        <v>#VALUE!</v>
      </c>
      <c r="Q254" s="58" t="e">
        <f t="shared" si="51"/>
        <v>#VALUE!</v>
      </c>
      <c r="R254" s="160" t="e">
        <f t="shared" si="52"/>
        <v>#VALUE!</v>
      </c>
      <c r="S254" s="161" t="e">
        <f t="shared" si="53"/>
        <v>#VALUE!</v>
      </c>
      <c r="T254" s="162" t="e">
        <f t="shared" si="54"/>
        <v>#VALUE!</v>
      </c>
    </row>
    <row r="255" spans="1:20" s="17" customFormat="1" x14ac:dyDescent="0.2">
      <c r="A255" s="154"/>
      <c r="B255" s="51"/>
      <c r="C255" s="50"/>
      <c r="D255" s="50"/>
      <c r="E255" s="50"/>
      <c r="F255" s="50"/>
      <c r="G255" s="14"/>
      <c r="H255" s="163" t="str">
        <f t="shared" si="42"/>
        <v/>
      </c>
      <c r="I255" s="163" t="str">
        <f t="shared" si="43"/>
        <v/>
      </c>
      <c r="J255" s="163" t="str">
        <f t="shared" si="44"/>
        <v/>
      </c>
      <c r="K255" s="141" t="str">
        <f t="shared" si="45"/>
        <v/>
      </c>
      <c r="L255" s="141" t="str">
        <f t="shared" si="46"/>
        <v/>
      </c>
      <c r="M255" s="141" t="str">
        <f t="shared" si="47"/>
        <v/>
      </c>
      <c r="N255" s="15" t="e">
        <f t="shared" si="48"/>
        <v>#VALUE!</v>
      </c>
      <c r="O255" s="58" t="e">
        <f t="shared" si="49"/>
        <v>#VALUE!</v>
      </c>
      <c r="P255" s="58" t="e">
        <f t="shared" si="50"/>
        <v>#VALUE!</v>
      </c>
      <c r="Q255" s="58" t="e">
        <f t="shared" si="51"/>
        <v>#VALUE!</v>
      </c>
      <c r="R255" s="160" t="e">
        <f t="shared" si="52"/>
        <v>#VALUE!</v>
      </c>
      <c r="S255" s="161" t="e">
        <f t="shared" si="53"/>
        <v>#VALUE!</v>
      </c>
      <c r="T255" s="162" t="e">
        <f t="shared" si="54"/>
        <v>#VALUE!</v>
      </c>
    </row>
    <row r="256" spans="1:20" s="17" customFormat="1" x14ac:dyDescent="0.2">
      <c r="A256" s="154"/>
      <c r="B256" s="51"/>
      <c r="C256" s="50"/>
      <c r="D256" s="50"/>
      <c r="E256" s="50"/>
      <c r="F256" s="50"/>
      <c r="G256" s="14"/>
      <c r="H256" s="163" t="str">
        <f t="shared" si="42"/>
        <v/>
      </c>
      <c r="I256" s="163" t="str">
        <f t="shared" si="43"/>
        <v/>
      </c>
      <c r="J256" s="163" t="str">
        <f t="shared" si="44"/>
        <v/>
      </c>
      <c r="K256" s="141" t="str">
        <f t="shared" si="45"/>
        <v/>
      </c>
      <c r="L256" s="141" t="str">
        <f t="shared" si="46"/>
        <v/>
      </c>
      <c r="M256" s="141" t="str">
        <f t="shared" si="47"/>
        <v/>
      </c>
      <c r="N256" s="15" t="e">
        <f t="shared" si="48"/>
        <v>#VALUE!</v>
      </c>
      <c r="O256" s="58" t="e">
        <f t="shared" si="49"/>
        <v>#VALUE!</v>
      </c>
      <c r="P256" s="58" t="e">
        <f t="shared" si="50"/>
        <v>#VALUE!</v>
      </c>
      <c r="Q256" s="58" t="e">
        <f t="shared" si="51"/>
        <v>#VALUE!</v>
      </c>
      <c r="R256" s="160" t="e">
        <f t="shared" si="52"/>
        <v>#VALUE!</v>
      </c>
      <c r="S256" s="161" t="e">
        <f t="shared" si="53"/>
        <v>#VALUE!</v>
      </c>
      <c r="T256" s="162" t="e">
        <f t="shared" si="54"/>
        <v>#VALUE!</v>
      </c>
    </row>
    <row r="257" spans="1:20" s="17" customFormat="1" x14ac:dyDescent="0.2">
      <c r="A257" s="154"/>
      <c r="B257" s="51"/>
      <c r="C257" s="50"/>
      <c r="D257" s="50"/>
      <c r="E257" s="50"/>
      <c r="F257" s="50"/>
      <c r="G257" s="14"/>
      <c r="H257" s="163" t="str">
        <f t="shared" si="42"/>
        <v/>
      </c>
      <c r="I257" s="163" t="str">
        <f t="shared" si="43"/>
        <v/>
      </c>
      <c r="J257" s="163" t="str">
        <f t="shared" si="44"/>
        <v/>
      </c>
      <c r="K257" s="141" t="str">
        <f t="shared" si="45"/>
        <v/>
      </c>
      <c r="L257" s="141" t="str">
        <f t="shared" si="46"/>
        <v/>
      </c>
      <c r="M257" s="141" t="str">
        <f t="shared" si="47"/>
        <v/>
      </c>
      <c r="N257" s="15" t="e">
        <f t="shared" si="48"/>
        <v>#VALUE!</v>
      </c>
      <c r="O257" s="58" t="e">
        <f t="shared" si="49"/>
        <v>#VALUE!</v>
      </c>
      <c r="P257" s="58" t="e">
        <f t="shared" si="50"/>
        <v>#VALUE!</v>
      </c>
      <c r="Q257" s="58" t="e">
        <f t="shared" si="51"/>
        <v>#VALUE!</v>
      </c>
      <c r="R257" s="160" t="e">
        <f t="shared" si="52"/>
        <v>#VALUE!</v>
      </c>
      <c r="S257" s="161" t="e">
        <f t="shared" si="53"/>
        <v>#VALUE!</v>
      </c>
      <c r="T257" s="162" t="e">
        <f t="shared" si="54"/>
        <v>#VALUE!</v>
      </c>
    </row>
    <row r="258" spans="1:20" s="17" customFormat="1" x14ac:dyDescent="0.2">
      <c r="A258" s="154"/>
      <c r="B258" s="51"/>
      <c r="C258" s="50"/>
      <c r="D258" s="50"/>
      <c r="E258" s="50"/>
      <c r="F258" s="50"/>
      <c r="G258" s="14"/>
      <c r="H258" s="163" t="str">
        <f t="shared" si="42"/>
        <v/>
      </c>
      <c r="I258" s="163" t="str">
        <f t="shared" si="43"/>
        <v/>
      </c>
      <c r="J258" s="163" t="str">
        <f t="shared" si="44"/>
        <v/>
      </c>
      <c r="K258" s="141" t="str">
        <f t="shared" si="45"/>
        <v/>
      </c>
      <c r="L258" s="141" t="str">
        <f t="shared" si="46"/>
        <v/>
      </c>
      <c r="M258" s="141" t="str">
        <f t="shared" si="47"/>
        <v/>
      </c>
      <c r="N258" s="15" t="e">
        <f t="shared" si="48"/>
        <v>#VALUE!</v>
      </c>
      <c r="O258" s="58" t="e">
        <f t="shared" si="49"/>
        <v>#VALUE!</v>
      </c>
      <c r="P258" s="58" t="e">
        <f t="shared" si="50"/>
        <v>#VALUE!</v>
      </c>
      <c r="Q258" s="58" t="e">
        <f t="shared" si="51"/>
        <v>#VALUE!</v>
      </c>
      <c r="R258" s="160" t="e">
        <f t="shared" si="52"/>
        <v>#VALUE!</v>
      </c>
      <c r="S258" s="161" t="e">
        <f t="shared" si="53"/>
        <v>#VALUE!</v>
      </c>
      <c r="T258" s="162" t="e">
        <f t="shared" si="54"/>
        <v>#VALUE!</v>
      </c>
    </row>
    <row r="259" spans="1:20" s="17" customFormat="1" x14ac:dyDescent="0.2">
      <c r="A259" s="154"/>
      <c r="B259" s="51"/>
      <c r="C259" s="50"/>
      <c r="D259" s="50"/>
      <c r="E259" s="50"/>
      <c r="F259" s="50"/>
      <c r="G259" s="14"/>
      <c r="H259" s="163" t="str">
        <f t="shared" ref="H259:H322" si="55">IFERROR(G259*(D259/(D259+E259+F259)),"")</f>
        <v/>
      </c>
      <c r="I259" s="163" t="str">
        <f t="shared" ref="I259:I322" si="56">IFERROR(G259*(E259/(D259+E259+F259)),"")</f>
        <v/>
      </c>
      <c r="J259" s="163" t="str">
        <f t="shared" ref="J259:J322" si="57">IFERROR(G259*(F259/(D259+E259+F259)),"")</f>
        <v/>
      </c>
      <c r="K259" s="141" t="str">
        <f t="shared" ref="K259:K322" si="58">IFERROR(D259+H259,"")</f>
        <v/>
      </c>
      <c r="L259" s="141" t="str">
        <f t="shared" ref="L259:L322" si="59">IFERROR(E259+I259,"")</f>
        <v/>
      </c>
      <c r="M259" s="141" t="str">
        <f t="shared" ref="M259:M322" si="60">IFERROR(J259+F259,"")</f>
        <v/>
      </c>
      <c r="N259" s="15" t="e">
        <f t="shared" ref="N259:N322" si="61">K259+L259+M259</f>
        <v>#VALUE!</v>
      </c>
      <c r="O259" s="58" t="e">
        <f t="shared" ref="O259:O322" si="62">K259/N259</f>
        <v>#VALUE!</v>
      </c>
      <c r="P259" s="58" t="e">
        <f t="shared" ref="P259:P322" si="63">L259/N259</f>
        <v>#VALUE!</v>
      </c>
      <c r="Q259" s="58" t="e">
        <f t="shared" ref="Q259:Q322" si="64">M259/N259</f>
        <v>#VALUE!</v>
      </c>
      <c r="R259" s="160" t="e">
        <f t="shared" ref="R259:R322" si="65">G259/N259</f>
        <v>#VALUE!</v>
      </c>
      <c r="S259" s="161" t="e">
        <f t="shared" ref="S259:S322" si="66">C259-N259</f>
        <v>#VALUE!</v>
      </c>
      <c r="T259" s="162" t="e">
        <f t="shared" ref="T259:T322" si="67">S259/C259*100</f>
        <v>#VALUE!</v>
      </c>
    </row>
    <row r="260" spans="1:20" s="17" customFormat="1" x14ac:dyDescent="0.2">
      <c r="A260" s="154"/>
      <c r="B260" s="51"/>
      <c r="C260" s="50"/>
      <c r="D260" s="50"/>
      <c r="E260" s="50"/>
      <c r="F260" s="50"/>
      <c r="G260" s="14"/>
      <c r="H260" s="163" t="str">
        <f t="shared" si="55"/>
        <v/>
      </c>
      <c r="I260" s="163" t="str">
        <f t="shared" si="56"/>
        <v/>
      </c>
      <c r="J260" s="163" t="str">
        <f t="shared" si="57"/>
        <v/>
      </c>
      <c r="K260" s="141" t="str">
        <f t="shared" si="58"/>
        <v/>
      </c>
      <c r="L260" s="141" t="str">
        <f t="shared" si="59"/>
        <v/>
      </c>
      <c r="M260" s="141" t="str">
        <f t="shared" si="60"/>
        <v/>
      </c>
      <c r="N260" s="15" t="e">
        <f t="shared" si="61"/>
        <v>#VALUE!</v>
      </c>
      <c r="O260" s="58" t="e">
        <f t="shared" si="62"/>
        <v>#VALUE!</v>
      </c>
      <c r="P260" s="58" t="e">
        <f t="shared" si="63"/>
        <v>#VALUE!</v>
      </c>
      <c r="Q260" s="58" t="e">
        <f t="shared" si="64"/>
        <v>#VALUE!</v>
      </c>
      <c r="R260" s="160" t="e">
        <f t="shared" si="65"/>
        <v>#VALUE!</v>
      </c>
      <c r="S260" s="161" t="e">
        <f t="shared" si="66"/>
        <v>#VALUE!</v>
      </c>
      <c r="T260" s="162" t="e">
        <f t="shared" si="67"/>
        <v>#VALUE!</v>
      </c>
    </row>
    <row r="261" spans="1:20" s="17" customFormat="1" x14ac:dyDescent="0.2">
      <c r="A261" s="154"/>
      <c r="B261" s="51"/>
      <c r="C261" s="50"/>
      <c r="D261" s="50"/>
      <c r="E261" s="50"/>
      <c r="F261" s="50"/>
      <c r="G261" s="14"/>
      <c r="H261" s="163" t="str">
        <f t="shared" si="55"/>
        <v/>
      </c>
      <c r="I261" s="163" t="str">
        <f t="shared" si="56"/>
        <v/>
      </c>
      <c r="J261" s="163" t="str">
        <f t="shared" si="57"/>
        <v/>
      </c>
      <c r="K261" s="141" t="str">
        <f t="shared" si="58"/>
        <v/>
      </c>
      <c r="L261" s="141" t="str">
        <f t="shared" si="59"/>
        <v/>
      </c>
      <c r="M261" s="141" t="str">
        <f t="shared" si="60"/>
        <v/>
      </c>
      <c r="N261" s="15" t="e">
        <f t="shared" si="61"/>
        <v>#VALUE!</v>
      </c>
      <c r="O261" s="58" t="e">
        <f t="shared" si="62"/>
        <v>#VALUE!</v>
      </c>
      <c r="P261" s="58" t="e">
        <f t="shared" si="63"/>
        <v>#VALUE!</v>
      </c>
      <c r="Q261" s="58" t="e">
        <f t="shared" si="64"/>
        <v>#VALUE!</v>
      </c>
      <c r="R261" s="160" t="e">
        <f t="shared" si="65"/>
        <v>#VALUE!</v>
      </c>
      <c r="S261" s="161" t="e">
        <f t="shared" si="66"/>
        <v>#VALUE!</v>
      </c>
      <c r="T261" s="162" t="e">
        <f t="shared" si="67"/>
        <v>#VALUE!</v>
      </c>
    </row>
    <row r="262" spans="1:20" s="17" customFormat="1" x14ac:dyDescent="0.2">
      <c r="A262" s="154"/>
      <c r="B262" s="51"/>
      <c r="C262" s="50"/>
      <c r="D262" s="50"/>
      <c r="E262" s="50"/>
      <c r="F262" s="50"/>
      <c r="G262" s="14"/>
      <c r="H262" s="163" t="str">
        <f t="shared" si="55"/>
        <v/>
      </c>
      <c r="I262" s="163" t="str">
        <f t="shared" si="56"/>
        <v/>
      </c>
      <c r="J262" s="163" t="str">
        <f t="shared" si="57"/>
        <v/>
      </c>
      <c r="K262" s="141" t="str">
        <f t="shared" si="58"/>
        <v/>
      </c>
      <c r="L262" s="141" t="str">
        <f t="shared" si="59"/>
        <v/>
      </c>
      <c r="M262" s="141" t="str">
        <f t="shared" si="60"/>
        <v/>
      </c>
      <c r="N262" s="15" t="e">
        <f t="shared" si="61"/>
        <v>#VALUE!</v>
      </c>
      <c r="O262" s="58" t="e">
        <f t="shared" si="62"/>
        <v>#VALUE!</v>
      </c>
      <c r="P262" s="58" t="e">
        <f t="shared" si="63"/>
        <v>#VALUE!</v>
      </c>
      <c r="Q262" s="58" t="e">
        <f t="shared" si="64"/>
        <v>#VALUE!</v>
      </c>
      <c r="R262" s="160" t="e">
        <f t="shared" si="65"/>
        <v>#VALUE!</v>
      </c>
      <c r="S262" s="161" t="e">
        <f t="shared" si="66"/>
        <v>#VALUE!</v>
      </c>
      <c r="T262" s="162" t="e">
        <f t="shared" si="67"/>
        <v>#VALUE!</v>
      </c>
    </row>
    <row r="263" spans="1:20" s="17" customFormat="1" x14ac:dyDescent="0.2">
      <c r="A263" s="154"/>
      <c r="B263" s="51"/>
      <c r="C263" s="50"/>
      <c r="D263" s="50"/>
      <c r="E263" s="50"/>
      <c r="F263" s="50"/>
      <c r="G263" s="14"/>
      <c r="H263" s="163" t="str">
        <f t="shared" si="55"/>
        <v/>
      </c>
      <c r="I263" s="163" t="str">
        <f t="shared" si="56"/>
        <v/>
      </c>
      <c r="J263" s="163" t="str">
        <f t="shared" si="57"/>
        <v/>
      </c>
      <c r="K263" s="141" t="str">
        <f t="shared" si="58"/>
        <v/>
      </c>
      <c r="L263" s="141" t="str">
        <f t="shared" si="59"/>
        <v/>
      </c>
      <c r="M263" s="141" t="str">
        <f t="shared" si="60"/>
        <v/>
      </c>
      <c r="N263" s="15" t="e">
        <f t="shared" si="61"/>
        <v>#VALUE!</v>
      </c>
      <c r="O263" s="58" t="e">
        <f t="shared" si="62"/>
        <v>#VALUE!</v>
      </c>
      <c r="P263" s="58" t="e">
        <f t="shared" si="63"/>
        <v>#VALUE!</v>
      </c>
      <c r="Q263" s="58" t="e">
        <f t="shared" si="64"/>
        <v>#VALUE!</v>
      </c>
      <c r="R263" s="160" t="e">
        <f t="shared" si="65"/>
        <v>#VALUE!</v>
      </c>
      <c r="S263" s="161" t="e">
        <f t="shared" si="66"/>
        <v>#VALUE!</v>
      </c>
      <c r="T263" s="162" t="e">
        <f t="shared" si="67"/>
        <v>#VALUE!</v>
      </c>
    </row>
    <row r="264" spans="1:20" s="17" customFormat="1" x14ac:dyDescent="0.2">
      <c r="A264" s="154"/>
      <c r="B264" s="51"/>
      <c r="C264" s="50"/>
      <c r="D264" s="50"/>
      <c r="E264" s="50"/>
      <c r="F264" s="50"/>
      <c r="G264" s="14"/>
      <c r="H264" s="163" t="str">
        <f t="shared" si="55"/>
        <v/>
      </c>
      <c r="I264" s="163" t="str">
        <f t="shared" si="56"/>
        <v/>
      </c>
      <c r="J264" s="163" t="str">
        <f t="shared" si="57"/>
        <v/>
      </c>
      <c r="K264" s="141" t="str">
        <f t="shared" si="58"/>
        <v/>
      </c>
      <c r="L264" s="141" t="str">
        <f t="shared" si="59"/>
        <v/>
      </c>
      <c r="M264" s="141" t="str">
        <f t="shared" si="60"/>
        <v/>
      </c>
      <c r="N264" s="15" t="e">
        <f t="shared" si="61"/>
        <v>#VALUE!</v>
      </c>
      <c r="O264" s="58" t="e">
        <f t="shared" si="62"/>
        <v>#VALUE!</v>
      </c>
      <c r="P264" s="58" t="e">
        <f t="shared" si="63"/>
        <v>#VALUE!</v>
      </c>
      <c r="Q264" s="58" t="e">
        <f t="shared" si="64"/>
        <v>#VALUE!</v>
      </c>
      <c r="R264" s="160" t="e">
        <f t="shared" si="65"/>
        <v>#VALUE!</v>
      </c>
      <c r="S264" s="161" t="e">
        <f t="shared" si="66"/>
        <v>#VALUE!</v>
      </c>
      <c r="T264" s="162" t="e">
        <f t="shared" si="67"/>
        <v>#VALUE!</v>
      </c>
    </row>
    <row r="265" spans="1:20" s="17" customFormat="1" x14ac:dyDescent="0.2">
      <c r="A265" s="154"/>
      <c r="B265" s="51"/>
      <c r="C265" s="50"/>
      <c r="D265" s="50"/>
      <c r="E265" s="50"/>
      <c r="F265" s="50"/>
      <c r="G265" s="14"/>
      <c r="H265" s="163" t="str">
        <f t="shared" si="55"/>
        <v/>
      </c>
      <c r="I265" s="163" t="str">
        <f t="shared" si="56"/>
        <v/>
      </c>
      <c r="J265" s="163" t="str">
        <f t="shared" si="57"/>
        <v/>
      </c>
      <c r="K265" s="141" t="str">
        <f t="shared" si="58"/>
        <v/>
      </c>
      <c r="L265" s="141" t="str">
        <f t="shared" si="59"/>
        <v/>
      </c>
      <c r="M265" s="141" t="str">
        <f t="shared" si="60"/>
        <v/>
      </c>
      <c r="N265" s="15" t="e">
        <f t="shared" si="61"/>
        <v>#VALUE!</v>
      </c>
      <c r="O265" s="58" t="e">
        <f t="shared" si="62"/>
        <v>#VALUE!</v>
      </c>
      <c r="P265" s="58" t="e">
        <f t="shared" si="63"/>
        <v>#VALUE!</v>
      </c>
      <c r="Q265" s="58" t="e">
        <f t="shared" si="64"/>
        <v>#VALUE!</v>
      </c>
      <c r="R265" s="160" t="e">
        <f t="shared" si="65"/>
        <v>#VALUE!</v>
      </c>
      <c r="S265" s="161" t="e">
        <f t="shared" si="66"/>
        <v>#VALUE!</v>
      </c>
      <c r="T265" s="162" t="e">
        <f t="shared" si="67"/>
        <v>#VALUE!</v>
      </c>
    </row>
    <row r="266" spans="1:20" s="17" customFormat="1" x14ac:dyDescent="0.2">
      <c r="A266" s="154"/>
      <c r="B266" s="51"/>
      <c r="C266" s="50"/>
      <c r="D266" s="50"/>
      <c r="E266" s="50"/>
      <c r="F266" s="50"/>
      <c r="G266" s="14"/>
      <c r="H266" s="163" t="str">
        <f t="shared" si="55"/>
        <v/>
      </c>
      <c r="I266" s="163" t="str">
        <f t="shared" si="56"/>
        <v/>
      </c>
      <c r="J266" s="163" t="str">
        <f t="shared" si="57"/>
        <v/>
      </c>
      <c r="K266" s="141" t="str">
        <f t="shared" si="58"/>
        <v/>
      </c>
      <c r="L266" s="141" t="str">
        <f t="shared" si="59"/>
        <v/>
      </c>
      <c r="M266" s="141" t="str">
        <f t="shared" si="60"/>
        <v/>
      </c>
      <c r="N266" s="15" t="e">
        <f t="shared" si="61"/>
        <v>#VALUE!</v>
      </c>
      <c r="O266" s="58" t="e">
        <f t="shared" si="62"/>
        <v>#VALUE!</v>
      </c>
      <c r="P266" s="58" t="e">
        <f t="shared" si="63"/>
        <v>#VALUE!</v>
      </c>
      <c r="Q266" s="58" t="e">
        <f t="shared" si="64"/>
        <v>#VALUE!</v>
      </c>
      <c r="R266" s="160" t="e">
        <f t="shared" si="65"/>
        <v>#VALUE!</v>
      </c>
      <c r="S266" s="161" t="e">
        <f t="shared" si="66"/>
        <v>#VALUE!</v>
      </c>
      <c r="T266" s="162" t="e">
        <f t="shared" si="67"/>
        <v>#VALUE!</v>
      </c>
    </row>
    <row r="267" spans="1:20" s="17" customFormat="1" x14ac:dyDescent="0.2">
      <c r="A267" s="154"/>
      <c r="B267" s="51"/>
      <c r="C267" s="50"/>
      <c r="D267" s="50"/>
      <c r="E267" s="50"/>
      <c r="F267" s="50"/>
      <c r="G267" s="14"/>
      <c r="H267" s="163" t="str">
        <f t="shared" si="55"/>
        <v/>
      </c>
      <c r="I267" s="163" t="str">
        <f t="shared" si="56"/>
        <v/>
      </c>
      <c r="J267" s="163" t="str">
        <f t="shared" si="57"/>
        <v/>
      </c>
      <c r="K267" s="141" t="str">
        <f t="shared" si="58"/>
        <v/>
      </c>
      <c r="L267" s="141" t="str">
        <f t="shared" si="59"/>
        <v/>
      </c>
      <c r="M267" s="141" t="str">
        <f t="shared" si="60"/>
        <v/>
      </c>
      <c r="N267" s="15" t="e">
        <f t="shared" si="61"/>
        <v>#VALUE!</v>
      </c>
      <c r="O267" s="58" t="e">
        <f t="shared" si="62"/>
        <v>#VALUE!</v>
      </c>
      <c r="P267" s="58" t="e">
        <f t="shared" si="63"/>
        <v>#VALUE!</v>
      </c>
      <c r="Q267" s="58" t="e">
        <f t="shared" si="64"/>
        <v>#VALUE!</v>
      </c>
      <c r="R267" s="160" t="e">
        <f t="shared" si="65"/>
        <v>#VALUE!</v>
      </c>
      <c r="S267" s="161" t="e">
        <f t="shared" si="66"/>
        <v>#VALUE!</v>
      </c>
      <c r="T267" s="162" t="e">
        <f t="shared" si="67"/>
        <v>#VALUE!</v>
      </c>
    </row>
    <row r="268" spans="1:20" s="17" customFormat="1" x14ac:dyDescent="0.2">
      <c r="A268" s="154"/>
      <c r="B268" s="51"/>
      <c r="C268" s="50"/>
      <c r="D268" s="50"/>
      <c r="E268" s="50"/>
      <c r="F268" s="50"/>
      <c r="G268" s="14"/>
      <c r="H268" s="163" t="str">
        <f t="shared" si="55"/>
        <v/>
      </c>
      <c r="I268" s="163" t="str">
        <f t="shared" si="56"/>
        <v/>
      </c>
      <c r="J268" s="163" t="str">
        <f t="shared" si="57"/>
        <v/>
      </c>
      <c r="K268" s="141" t="str">
        <f t="shared" si="58"/>
        <v/>
      </c>
      <c r="L268" s="141" t="str">
        <f t="shared" si="59"/>
        <v/>
      </c>
      <c r="M268" s="141" t="str">
        <f t="shared" si="60"/>
        <v/>
      </c>
      <c r="N268" s="15" t="e">
        <f t="shared" si="61"/>
        <v>#VALUE!</v>
      </c>
      <c r="O268" s="58" t="e">
        <f t="shared" si="62"/>
        <v>#VALUE!</v>
      </c>
      <c r="P268" s="58" t="e">
        <f t="shared" si="63"/>
        <v>#VALUE!</v>
      </c>
      <c r="Q268" s="58" t="e">
        <f t="shared" si="64"/>
        <v>#VALUE!</v>
      </c>
      <c r="R268" s="160" t="e">
        <f t="shared" si="65"/>
        <v>#VALUE!</v>
      </c>
      <c r="S268" s="161" t="e">
        <f t="shared" si="66"/>
        <v>#VALUE!</v>
      </c>
      <c r="T268" s="162" t="e">
        <f t="shared" si="67"/>
        <v>#VALUE!</v>
      </c>
    </row>
    <row r="269" spans="1:20" s="17" customFormat="1" x14ac:dyDescent="0.2">
      <c r="A269" s="154"/>
      <c r="B269" s="51"/>
      <c r="C269" s="50"/>
      <c r="D269" s="50"/>
      <c r="E269" s="50"/>
      <c r="F269" s="50"/>
      <c r="G269" s="14"/>
      <c r="H269" s="163" t="str">
        <f t="shared" si="55"/>
        <v/>
      </c>
      <c r="I269" s="163" t="str">
        <f t="shared" si="56"/>
        <v/>
      </c>
      <c r="J269" s="163" t="str">
        <f t="shared" si="57"/>
        <v/>
      </c>
      <c r="K269" s="141" t="str">
        <f t="shared" si="58"/>
        <v/>
      </c>
      <c r="L269" s="141" t="str">
        <f t="shared" si="59"/>
        <v/>
      </c>
      <c r="M269" s="141" t="str">
        <f t="shared" si="60"/>
        <v/>
      </c>
      <c r="N269" s="15" t="e">
        <f t="shared" si="61"/>
        <v>#VALUE!</v>
      </c>
      <c r="O269" s="58" t="e">
        <f t="shared" si="62"/>
        <v>#VALUE!</v>
      </c>
      <c r="P269" s="58" t="e">
        <f t="shared" si="63"/>
        <v>#VALUE!</v>
      </c>
      <c r="Q269" s="58" t="e">
        <f t="shared" si="64"/>
        <v>#VALUE!</v>
      </c>
      <c r="R269" s="160" t="e">
        <f t="shared" si="65"/>
        <v>#VALUE!</v>
      </c>
      <c r="S269" s="161" t="e">
        <f t="shared" si="66"/>
        <v>#VALUE!</v>
      </c>
      <c r="T269" s="162" t="e">
        <f t="shared" si="67"/>
        <v>#VALUE!</v>
      </c>
    </row>
    <row r="270" spans="1:20" s="17" customFormat="1" x14ac:dyDescent="0.2">
      <c r="A270" s="154"/>
      <c r="B270" s="51"/>
      <c r="C270" s="50"/>
      <c r="D270" s="50"/>
      <c r="E270" s="50"/>
      <c r="F270" s="50"/>
      <c r="G270" s="14"/>
      <c r="H270" s="163" t="str">
        <f t="shared" si="55"/>
        <v/>
      </c>
      <c r="I270" s="163" t="str">
        <f t="shared" si="56"/>
        <v/>
      </c>
      <c r="J270" s="163" t="str">
        <f t="shared" si="57"/>
        <v/>
      </c>
      <c r="K270" s="141" t="str">
        <f t="shared" si="58"/>
        <v/>
      </c>
      <c r="L270" s="141" t="str">
        <f t="shared" si="59"/>
        <v/>
      </c>
      <c r="M270" s="141" t="str">
        <f t="shared" si="60"/>
        <v/>
      </c>
      <c r="N270" s="15" t="e">
        <f t="shared" si="61"/>
        <v>#VALUE!</v>
      </c>
      <c r="O270" s="58" t="e">
        <f t="shared" si="62"/>
        <v>#VALUE!</v>
      </c>
      <c r="P270" s="58" t="e">
        <f t="shared" si="63"/>
        <v>#VALUE!</v>
      </c>
      <c r="Q270" s="58" t="e">
        <f t="shared" si="64"/>
        <v>#VALUE!</v>
      </c>
      <c r="R270" s="160" t="e">
        <f t="shared" si="65"/>
        <v>#VALUE!</v>
      </c>
      <c r="S270" s="161" t="e">
        <f t="shared" si="66"/>
        <v>#VALUE!</v>
      </c>
      <c r="T270" s="162" t="e">
        <f t="shared" si="67"/>
        <v>#VALUE!</v>
      </c>
    </row>
    <row r="271" spans="1:20" s="17" customFormat="1" x14ac:dyDescent="0.2">
      <c r="A271" s="154"/>
      <c r="B271" s="51"/>
      <c r="C271" s="50"/>
      <c r="D271" s="50"/>
      <c r="E271" s="50"/>
      <c r="F271" s="50"/>
      <c r="G271" s="14"/>
      <c r="H271" s="163" t="str">
        <f t="shared" si="55"/>
        <v/>
      </c>
      <c r="I271" s="163" t="str">
        <f t="shared" si="56"/>
        <v/>
      </c>
      <c r="J271" s="163" t="str">
        <f t="shared" si="57"/>
        <v/>
      </c>
      <c r="K271" s="141" t="str">
        <f t="shared" si="58"/>
        <v/>
      </c>
      <c r="L271" s="141" t="str">
        <f t="shared" si="59"/>
        <v/>
      </c>
      <c r="M271" s="141" t="str">
        <f t="shared" si="60"/>
        <v/>
      </c>
      <c r="N271" s="15" t="e">
        <f t="shared" si="61"/>
        <v>#VALUE!</v>
      </c>
      <c r="O271" s="58" t="e">
        <f t="shared" si="62"/>
        <v>#VALUE!</v>
      </c>
      <c r="P271" s="58" t="e">
        <f t="shared" si="63"/>
        <v>#VALUE!</v>
      </c>
      <c r="Q271" s="58" t="e">
        <f t="shared" si="64"/>
        <v>#VALUE!</v>
      </c>
      <c r="R271" s="160" t="e">
        <f t="shared" si="65"/>
        <v>#VALUE!</v>
      </c>
      <c r="S271" s="161" t="e">
        <f t="shared" si="66"/>
        <v>#VALUE!</v>
      </c>
      <c r="T271" s="162" t="e">
        <f t="shared" si="67"/>
        <v>#VALUE!</v>
      </c>
    </row>
    <row r="272" spans="1:20" s="17" customFormat="1" x14ac:dyDescent="0.2">
      <c r="A272" s="154"/>
      <c r="B272" s="51"/>
      <c r="C272" s="50"/>
      <c r="D272" s="50"/>
      <c r="E272" s="50"/>
      <c r="F272" s="50"/>
      <c r="G272" s="14"/>
      <c r="H272" s="163" t="str">
        <f t="shared" si="55"/>
        <v/>
      </c>
      <c r="I272" s="163" t="str">
        <f t="shared" si="56"/>
        <v/>
      </c>
      <c r="J272" s="163" t="str">
        <f t="shared" si="57"/>
        <v/>
      </c>
      <c r="K272" s="141" t="str">
        <f t="shared" si="58"/>
        <v/>
      </c>
      <c r="L272" s="141" t="str">
        <f t="shared" si="59"/>
        <v/>
      </c>
      <c r="M272" s="141" t="str">
        <f t="shared" si="60"/>
        <v/>
      </c>
      <c r="N272" s="15" t="e">
        <f t="shared" si="61"/>
        <v>#VALUE!</v>
      </c>
      <c r="O272" s="58" t="e">
        <f t="shared" si="62"/>
        <v>#VALUE!</v>
      </c>
      <c r="P272" s="58" t="e">
        <f t="shared" si="63"/>
        <v>#VALUE!</v>
      </c>
      <c r="Q272" s="58" t="e">
        <f t="shared" si="64"/>
        <v>#VALUE!</v>
      </c>
      <c r="R272" s="160" t="e">
        <f t="shared" si="65"/>
        <v>#VALUE!</v>
      </c>
      <c r="S272" s="161" t="e">
        <f t="shared" si="66"/>
        <v>#VALUE!</v>
      </c>
      <c r="T272" s="162" t="e">
        <f t="shared" si="67"/>
        <v>#VALUE!</v>
      </c>
    </row>
    <row r="273" spans="1:20" s="17" customFormat="1" x14ac:dyDescent="0.2">
      <c r="A273" s="154"/>
      <c r="B273" s="51"/>
      <c r="C273" s="50"/>
      <c r="D273" s="50"/>
      <c r="E273" s="50"/>
      <c r="F273" s="50"/>
      <c r="G273" s="14"/>
      <c r="H273" s="163" t="str">
        <f t="shared" si="55"/>
        <v/>
      </c>
      <c r="I273" s="163" t="str">
        <f t="shared" si="56"/>
        <v/>
      </c>
      <c r="J273" s="163" t="str">
        <f t="shared" si="57"/>
        <v/>
      </c>
      <c r="K273" s="141" t="str">
        <f t="shared" si="58"/>
        <v/>
      </c>
      <c r="L273" s="141" t="str">
        <f t="shared" si="59"/>
        <v/>
      </c>
      <c r="M273" s="141" t="str">
        <f t="shared" si="60"/>
        <v/>
      </c>
      <c r="N273" s="15" t="e">
        <f t="shared" si="61"/>
        <v>#VALUE!</v>
      </c>
      <c r="O273" s="58" t="e">
        <f t="shared" si="62"/>
        <v>#VALUE!</v>
      </c>
      <c r="P273" s="58" t="e">
        <f t="shared" si="63"/>
        <v>#VALUE!</v>
      </c>
      <c r="Q273" s="58" t="e">
        <f t="shared" si="64"/>
        <v>#VALUE!</v>
      </c>
      <c r="R273" s="160" t="e">
        <f t="shared" si="65"/>
        <v>#VALUE!</v>
      </c>
      <c r="S273" s="161" t="e">
        <f t="shared" si="66"/>
        <v>#VALUE!</v>
      </c>
      <c r="T273" s="162" t="e">
        <f t="shared" si="67"/>
        <v>#VALUE!</v>
      </c>
    </row>
    <row r="274" spans="1:20" s="17" customFormat="1" x14ac:dyDescent="0.2">
      <c r="A274" s="154"/>
      <c r="B274" s="51"/>
      <c r="C274" s="50"/>
      <c r="D274" s="50"/>
      <c r="E274" s="50"/>
      <c r="F274" s="50"/>
      <c r="G274" s="14"/>
      <c r="H274" s="163" t="str">
        <f t="shared" si="55"/>
        <v/>
      </c>
      <c r="I274" s="163" t="str">
        <f t="shared" si="56"/>
        <v/>
      </c>
      <c r="J274" s="163" t="str">
        <f t="shared" si="57"/>
        <v/>
      </c>
      <c r="K274" s="141" t="str">
        <f t="shared" si="58"/>
        <v/>
      </c>
      <c r="L274" s="141" t="str">
        <f t="shared" si="59"/>
        <v/>
      </c>
      <c r="M274" s="141" t="str">
        <f t="shared" si="60"/>
        <v/>
      </c>
      <c r="N274" s="15" t="e">
        <f t="shared" si="61"/>
        <v>#VALUE!</v>
      </c>
      <c r="O274" s="58" t="e">
        <f t="shared" si="62"/>
        <v>#VALUE!</v>
      </c>
      <c r="P274" s="58" t="e">
        <f t="shared" si="63"/>
        <v>#VALUE!</v>
      </c>
      <c r="Q274" s="58" t="e">
        <f t="shared" si="64"/>
        <v>#VALUE!</v>
      </c>
      <c r="R274" s="160" t="e">
        <f t="shared" si="65"/>
        <v>#VALUE!</v>
      </c>
      <c r="S274" s="161" t="e">
        <f t="shared" si="66"/>
        <v>#VALUE!</v>
      </c>
      <c r="T274" s="162" t="e">
        <f t="shared" si="67"/>
        <v>#VALUE!</v>
      </c>
    </row>
    <row r="275" spans="1:20" s="17" customFormat="1" x14ac:dyDescent="0.2">
      <c r="A275" s="154"/>
      <c r="B275" s="51"/>
      <c r="C275" s="50"/>
      <c r="D275" s="50"/>
      <c r="E275" s="50"/>
      <c r="F275" s="50"/>
      <c r="G275" s="14"/>
      <c r="H275" s="163" t="str">
        <f t="shared" si="55"/>
        <v/>
      </c>
      <c r="I275" s="163" t="str">
        <f t="shared" si="56"/>
        <v/>
      </c>
      <c r="J275" s="163" t="str">
        <f t="shared" si="57"/>
        <v/>
      </c>
      <c r="K275" s="141" t="str">
        <f t="shared" si="58"/>
        <v/>
      </c>
      <c r="L275" s="141" t="str">
        <f t="shared" si="59"/>
        <v/>
      </c>
      <c r="M275" s="141" t="str">
        <f t="shared" si="60"/>
        <v/>
      </c>
      <c r="N275" s="15" t="e">
        <f t="shared" si="61"/>
        <v>#VALUE!</v>
      </c>
      <c r="O275" s="58" t="e">
        <f t="shared" si="62"/>
        <v>#VALUE!</v>
      </c>
      <c r="P275" s="58" t="e">
        <f t="shared" si="63"/>
        <v>#VALUE!</v>
      </c>
      <c r="Q275" s="58" t="e">
        <f t="shared" si="64"/>
        <v>#VALUE!</v>
      </c>
      <c r="R275" s="160" t="e">
        <f t="shared" si="65"/>
        <v>#VALUE!</v>
      </c>
      <c r="S275" s="161" t="e">
        <f t="shared" si="66"/>
        <v>#VALUE!</v>
      </c>
      <c r="T275" s="162" t="e">
        <f t="shared" si="67"/>
        <v>#VALUE!</v>
      </c>
    </row>
    <row r="276" spans="1:20" s="17" customFormat="1" x14ac:dyDescent="0.2">
      <c r="A276" s="154"/>
      <c r="B276" s="51"/>
      <c r="C276" s="50"/>
      <c r="D276" s="50"/>
      <c r="E276" s="50"/>
      <c r="F276" s="50"/>
      <c r="G276" s="14"/>
      <c r="H276" s="163" t="str">
        <f t="shared" si="55"/>
        <v/>
      </c>
      <c r="I276" s="163" t="str">
        <f t="shared" si="56"/>
        <v/>
      </c>
      <c r="J276" s="163" t="str">
        <f t="shared" si="57"/>
        <v/>
      </c>
      <c r="K276" s="141" t="str">
        <f t="shared" si="58"/>
        <v/>
      </c>
      <c r="L276" s="141" t="str">
        <f t="shared" si="59"/>
        <v/>
      </c>
      <c r="M276" s="141" t="str">
        <f t="shared" si="60"/>
        <v/>
      </c>
      <c r="N276" s="15" t="e">
        <f t="shared" si="61"/>
        <v>#VALUE!</v>
      </c>
      <c r="O276" s="58" t="e">
        <f t="shared" si="62"/>
        <v>#VALUE!</v>
      </c>
      <c r="P276" s="58" t="e">
        <f t="shared" si="63"/>
        <v>#VALUE!</v>
      </c>
      <c r="Q276" s="58" t="e">
        <f t="shared" si="64"/>
        <v>#VALUE!</v>
      </c>
      <c r="R276" s="160" t="e">
        <f t="shared" si="65"/>
        <v>#VALUE!</v>
      </c>
      <c r="S276" s="161" t="e">
        <f t="shared" si="66"/>
        <v>#VALUE!</v>
      </c>
      <c r="T276" s="162" t="e">
        <f t="shared" si="67"/>
        <v>#VALUE!</v>
      </c>
    </row>
    <row r="277" spans="1:20" s="17" customFormat="1" x14ac:dyDescent="0.2">
      <c r="A277" s="154"/>
      <c r="B277" s="51"/>
      <c r="C277" s="50"/>
      <c r="D277" s="50"/>
      <c r="E277" s="50"/>
      <c r="F277" s="50"/>
      <c r="G277" s="14"/>
      <c r="H277" s="163" t="str">
        <f t="shared" si="55"/>
        <v/>
      </c>
      <c r="I277" s="163" t="str">
        <f t="shared" si="56"/>
        <v/>
      </c>
      <c r="J277" s="163" t="str">
        <f t="shared" si="57"/>
        <v/>
      </c>
      <c r="K277" s="141" t="str">
        <f t="shared" si="58"/>
        <v/>
      </c>
      <c r="L277" s="141" t="str">
        <f t="shared" si="59"/>
        <v/>
      </c>
      <c r="M277" s="141" t="str">
        <f t="shared" si="60"/>
        <v/>
      </c>
      <c r="N277" s="15" t="e">
        <f t="shared" si="61"/>
        <v>#VALUE!</v>
      </c>
      <c r="O277" s="58" t="e">
        <f t="shared" si="62"/>
        <v>#VALUE!</v>
      </c>
      <c r="P277" s="58" t="e">
        <f t="shared" si="63"/>
        <v>#VALUE!</v>
      </c>
      <c r="Q277" s="58" t="e">
        <f t="shared" si="64"/>
        <v>#VALUE!</v>
      </c>
      <c r="R277" s="160" t="e">
        <f t="shared" si="65"/>
        <v>#VALUE!</v>
      </c>
      <c r="S277" s="161" t="e">
        <f t="shared" si="66"/>
        <v>#VALUE!</v>
      </c>
      <c r="T277" s="162" t="e">
        <f t="shared" si="67"/>
        <v>#VALUE!</v>
      </c>
    </row>
    <row r="278" spans="1:20" s="17" customFormat="1" x14ac:dyDescent="0.2">
      <c r="A278" s="154"/>
      <c r="B278" s="51"/>
      <c r="C278" s="50"/>
      <c r="D278" s="50"/>
      <c r="E278" s="50"/>
      <c r="F278" s="50"/>
      <c r="G278" s="14"/>
      <c r="H278" s="163" t="str">
        <f t="shared" si="55"/>
        <v/>
      </c>
      <c r="I278" s="163" t="str">
        <f t="shared" si="56"/>
        <v/>
      </c>
      <c r="J278" s="163" t="str">
        <f t="shared" si="57"/>
        <v/>
      </c>
      <c r="K278" s="141" t="str">
        <f t="shared" si="58"/>
        <v/>
      </c>
      <c r="L278" s="141" t="str">
        <f t="shared" si="59"/>
        <v/>
      </c>
      <c r="M278" s="141" t="str">
        <f t="shared" si="60"/>
        <v/>
      </c>
      <c r="N278" s="15" t="e">
        <f t="shared" si="61"/>
        <v>#VALUE!</v>
      </c>
      <c r="O278" s="58" t="e">
        <f t="shared" si="62"/>
        <v>#VALUE!</v>
      </c>
      <c r="P278" s="58" t="e">
        <f t="shared" si="63"/>
        <v>#VALUE!</v>
      </c>
      <c r="Q278" s="58" t="e">
        <f t="shared" si="64"/>
        <v>#VALUE!</v>
      </c>
      <c r="R278" s="160" t="e">
        <f t="shared" si="65"/>
        <v>#VALUE!</v>
      </c>
      <c r="S278" s="161" t="e">
        <f t="shared" si="66"/>
        <v>#VALUE!</v>
      </c>
      <c r="T278" s="162" t="e">
        <f t="shared" si="67"/>
        <v>#VALUE!</v>
      </c>
    </row>
    <row r="279" spans="1:20" s="17" customFormat="1" x14ac:dyDescent="0.2">
      <c r="A279" s="154"/>
      <c r="B279" s="51"/>
      <c r="C279" s="50"/>
      <c r="D279" s="50"/>
      <c r="E279" s="50"/>
      <c r="F279" s="50"/>
      <c r="G279" s="14"/>
      <c r="H279" s="163" t="str">
        <f t="shared" si="55"/>
        <v/>
      </c>
      <c r="I279" s="163" t="str">
        <f t="shared" si="56"/>
        <v/>
      </c>
      <c r="J279" s="163" t="str">
        <f t="shared" si="57"/>
        <v/>
      </c>
      <c r="K279" s="141" t="str">
        <f t="shared" si="58"/>
        <v/>
      </c>
      <c r="L279" s="141" t="str">
        <f t="shared" si="59"/>
        <v/>
      </c>
      <c r="M279" s="141" t="str">
        <f t="shared" si="60"/>
        <v/>
      </c>
      <c r="N279" s="15" t="e">
        <f t="shared" si="61"/>
        <v>#VALUE!</v>
      </c>
      <c r="O279" s="58" t="e">
        <f t="shared" si="62"/>
        <v>#VALUE!</v>
      </c>
      <c r="P279" s="58" t="e">
        <f t="shared" si="63"/>
        <v>#VALUE!</v>
      </c>
      <c r="Q279" s="58" t="e">
        <f t="shared" si="64"/>
        <v>#VALUE!</v>
      </c>
      <c r="R279" s="160" t="e">
        <f t="shared" si="65"/>
        <v>#VALUE!</v>
      </c>
      <c r="S279" s="161" t="e">
        <f t="shared" si="66"/>
        <v>#VALUE!</v>
      </c>
      <c r="T279" s="162" t="e">
        <f t="shared" si="67"/>
        <v>#VALUE!</v>
      </c>
    </row>
    <row r="280" spans="1:20" s="17" customFormat="1" x14ac:dyDescent="0.2">
      <c r="A280" s="154"/>
      <c r="B280" s="51"/>
      <c r="C280" s="50"/>
      <c r="D280" s="50"/>
      <c r="E280" s="50"/>
      <c r="F280" s="50"/>
      <c r="G280" s="14"/>
      <c r="H280" s="163" t="str">
        <f t="shared" si="55"/>
        <v/>
      </c>
      <c r="I280" s="163" t="str">
        <f t="shared" si="56"/>
        <v/>
      </c>
      <c r="J280" s="163" t="str">
        <f t="shared" si="57"/>
        <v/>
      </c>
      <c r="K280" s="141" t="str">
        <f t="shared" si="58"/>
        <v/>
      </c>
      <c r="L280" s="141" t="str">
        <f t="shared" si="59"/>
        <v/>
      </c>
      <c r="M280" s="141" t="str">
        <f t="shared" si="60"/>
        <v/>
      </c>
      <c r="N280" s="15" t="e">
        <f t="shared" si="61"/>
        <v>#VALUE!</v>
      </c>
      <c r="O280" s="58" t="e">
        <f t="shared" si="62"/>
        <v>#VALUE!</v>
      </c>
      <c r="P280" s="58" t="e">
        <f t="shared" si="63"/>
        <v>#VALUE!</v>
      </c>
      <c r="Q280" s="58" t="e">
        <f t="shared" si="64"/>
        <v>#VALUE!</v>
      </c>
      <c r="R280" s="160" t="e">
        <f t="shared" si="65"/>
        <v>#VALUE!</v>
      </c>
      <c r="S280" s="161" t="e">
        <f t="shared" si="66"/>
        <v>#VALUE!</v>
      </c>
      <c r="T280" s="162" t="e">
        <f t="shared" si="67"/>
        <v>#VALUE!</v>
      </c>
    </row>
    <row r="281" spans="1:20" s="17" customFormat="1" x14ac:dyDescent="0.2">
      <c r="A281" s="154"/>
      <c r="B281" s="51"/>
      <c r="C281" s="50"/>
      <c r="D281" s="50"/>
      <c r="E281" s="50"/>
      <c r="F281" s="50"/>
      <c r="G281" s="14"/>
      <c r="H281" s="163" t="str">
        <f t="shared" si="55"/>
        <v/>
      </c>
      <c r="I281" s="163" t="str">
        <f t="shared" si="56"/>
        <v/>
      </c>
      <c r="J281" s="163" t="str">
        <f t="shared" si="57"/>
        <v/>
      </c>
      <c r="K281" s="141" t="str">
        <f t="shared" si="58"/>
        <v/>
      </c>
      <c r="L281" s="141" t="str">
        <f t="shared" si="59"/>
        <v/>
      </c>
      <c r="M281" s="141" t="str">
        <f t="shared" si="60"/>
        <v/>
      </c>
      <c r="N281" s="15" t="e">
        <f t="shared" si="61"/>
        <v>#VALUE!</v>
      </c>
      <c r="O281" s="58" t="e">
        <f t="shared" si="62"/>
        <v>#VALUE!</v>
      </c>
      <c r="P281" s="58" t="e">
        <f t="shared" si="63"/>
        <v>#VALUE!</v>
      </c>
      <c r="Q281" s="58" t="e">
        <f t="shared" si="64"/>
        <v>#VALUE!</v>
      </c>
      <c r="R281" s="160" t="e">
        <f t="shared" si="65"/>
        <v>#VALUE!</v>
      </c>
      <c r="S281" s="161" t="e">
        <f t="shared" si="66"/>
        <v>#VALUE!</v>
      </c>
      <c r="T281" s="162" t="e">
        <f t="shared" si="67"/>
        <v>#VALUE!</v>
      </c>
    </row>
    <row r="282" spans="1:20" s="17" customFormat="1" x14ac:dyDescent="0.2">
      <c r="A282" s="154"/>
      <c r="B282" s="51"/>
      <c r="C282" s="50"/>
      <c r="D282" s="50"/>
      <c r="E282" s="50"/>
      <c r="F282" s="50"/>
      <c r="G282" s="14"/>
      <c r="H282" s="163" t="str">
        <f t="shared" si="55"/>
        <v/>
      </c>
      <c r="I282" s="163" t="str">
        <f t="shared" si="56"/>
        <v/>
      </c>
      <c r="J282" s="163" t="str">
        <f t="shared" si="57"/>
        <v/>
      </c>
      <c r="K282" s="141" t="str">
        <f t="shared" si="58"/>
        <v/>
      </c>
      <c r="L282" s="141" t="str">
        <f t="shared" si="59"/>
        <v/>
      </c>
      <c r="M282" s="141" t="str">
        <f t="shared" si="60"/>
        <v/>
      </c>
      <c r="N282" s="15" t="e">
        <f t="shared" si="61"/>
        <v>#VALUE!</v>
      </c>
      <c r="O282" s="58" t="e">
        <f t="shared" si="62"/>
        <v>#VALUE!</v>
      </c>
      <c r="P282" s="58" t="e">
        <f t="shared" si="63"/>
        <v>#VALUE!</v>
      </c>
      <c r="Q282" s="58" t="e">
        <f t="shared" si="64"/>
        <v>#VALUE!</v>
      </c>
      <c r="R282" s="160" t="e">
        <f t="shared" si="65"/>
        <v>#VALUE!</v>
      </c>
      <c r="S282" s="161" t="e">
        <f t="shared" si="66"/>
        <v>#VALUE!</v>
      </c>
      <c r="T282" s="162" t="e">
        <f t="shared" si="67"/>
        <v>#VALUE!</v>
      </c>
    </row>
    <row r="283" spans="1:20" s="17" customFormat="1" x14ac:dyDescent="0.2">
      <c r="A283" s="154"/>
      <c r="B283" s="51"/>
      <c r="C283" s="50"/>
      <c r="D283" s="50"/>
      <c r="E283" s="50"/>
      <c r="F283" s="50"/>
      <c r="G283" s="14"/>
      <c r="H283" s="163" t="str">
        <f t="shared" si="55"/>
        <v/>
      </c>
      <c r="I283" s="163" t="str">
        <f t="shared" si="56"/>
        <v/>
      </c>
      <c r="J283" s="163" t="str">
        <f t="shared" si="57"/>
        <v/>
      </c>
      <c r="K283" s="141" t="str">
        <f t="shared" si="58"/>
        <v/>
      </c>
      <c r="L283" s="141" t="str">
        <f t="shared" si="59"/>
        <v/>
      </c>
      <c r="M283" s="141" t="str">
        <f t="shared" si="60"/>
        <v/>
      </c>
      <c r="N283" s="15" t="e">
        <f t="shared" si="61"/>
        <v>#VALUE!</v>
      </c>
      <c r="O283" s="58" t="e">
        <f t="shared" si="62"/>
        <v>#VALUE!</v>
      </c>
      <c r="P283" s="58" t="e">
        <f t="shared" si="63"/>
        <v>#VALUE!</v>
      </c>
      <c r="Q283" s="58" t="e">
        <f t="shared" si="64"/>
        <v>#VALUE!</v>
      </c>
      <c r="R283" s="160" t="e">
        <f t="shared" si="65"/>
        <v>#VALUE!</v>
      </c>
      <c r="S283" s="161" t="e">
        <f t="shared" si="66"/>
        <v>#VALUE!</v>
      </c>
      <c r="T283" s="162" t="e">
        <f t="shared" si="67"/>
        <v>#VALUE!</v>
      </c>
    </row>
    <row r="284" spans="1:20" s="17" customFormat="1" x14ac:dyDescent="0.2">
      <c r="A284" s="154"/>
      <c r="B284" s="51"/>
      <c r="C284" s="50"/>
      <c r="D284" s="50"/>
      <c r="E284" s="50"/>
      <c r="F284" s="50"/>
      <c r="G284" s="14"/>
      <c r="H284" s="163" t="str">
        <f t="shared" si="55"/>
        <v/>
      </c>
      <c r="I284" s="163" t="str">
        <f t="shared" si="56"/>
        <v/>
      </c>
      <c r="J284" s="163" t="str">
        <f t="shared" si="57"/>
        <v/>
      </c>
      <c r="K284" s="141" t="str">
        <f t="shared" si="58"/>
        <v/>
      </c>
      <c r="L284" s="141" t="str">
        <f t="shared" si="59"/>
        <v/>
      </c>
      <c r="M284" s="141" t="str">
        <f t="shared" si="60"/>
        <v/>
      </c>
      <c r="N284" s="15" t="e">
        <f t="shared" si="61"/>
        <v>#VALUE!</v>
      </c>
      <c r="O284" s="58" t="e">
        <f t="shared" si="62"/>
        <v>#VALUE!</v>
      </c>
      <c r="P284" s="58" t="e">
        <f t="shared" si="63"/>
        <v>#VALUE!</v>
      </c>
      <c r="Q284" s="58" t="e">
        <f t="shared" si="64"/>
        <v>#VALUE!</v>
      </c>
      <c r="R284" s="160" t="e">
        <f t="shared" si="65"/>
        <v>#VALUE!</v>
      </c>
      <c r="S284" s="161" t="e">
        <f t="shared" si="66"/>
        <v>#VALUE!</v>
      </c>
      <c r="T284" s="162" t="e">
        <f t="shared" si="67"/>
        <v>#VALUE!</v>
      </c>
    </row>
    <row r="285" spans="1:20" s="17" customFormat="1" x14ac:dyDescent="0.2">
      <c r="A285" s="154"/>
      <c r="B285" s="51"/>
      <c r="C285" s="50"/>
      <c r="D285" s="50"/>
      <c r="E285" s="50"/>
      <c r="F285" s="50"/>
      <c r="G285" s="14"/>
      <c r="H285" s="163" t="str">
        <f t="shared" si="55"/>
        <v/>
      </c>
      <c r="I285" s="163" t="str">
        <f t="shared" si="56"/>
        <v/>
      </c>
      <c r="J285" s="163" t="str">
        <f t="shared" si="57"/>
        <v/>
      </c>
      <c r="K285" s="141" t="str">
        <f t="shared" si="58"/>
        <v/>
      </c>
      <c r="L285" s="141" t="str">
        <f t="shared" si="59"/>
        <v/>
      </c>
      <c r="M285" s="141" t="str">
        <f t="shared" si="60"/>
        <v/>
      </c>
      <c r="N285" s="15" t="e">
        <f t="shared" si="61"/>
        <v>#VALUE!</v>
      </c>
      <c r="O285" s="58" t="e">
        <f t="shared" si="62"/>
        <v>#VALUE!</v>
      </c>
      <c r="P285" s="58" t="e">
        <f t="shared" si="63"/>
        <v>#VALUE!</v>
      </c>
      <c r="Q285" s="58" t="e">
        <f t="shared" si="64"/>
        <v>#VALUE!</v>
      </c>
      <c r="R285" s="160" t="e">
        <f t="shared" si="65"/>
        <v>#VALUE!</v>
      </c>
      <c r="S285" s="161" t="e">
        <f t="shared" si="66"/>
        <v>#VALUE!</v>
      </c>
      <c r="T285" s="162" t="e">
        <f t="shared" si="67"/>
        <v>#VALUE!</v>
      </c>
    </row>
    <row r="286" spans="1:20" s="17" customFormat="1" x14ac:dyDescent="0.2">
      <c r="A286" s="154"/>
      <c r="B286" s="51"/>
      <c r="C286" s="50"/>
      <c r="D286" s="50"/>
      <c r="E286" s="50"/>
      <c r="F286" s="50"/>
      <c r="G286" s="14"/>
      <c r="H286" s="163" t="str">
        <f t="shared" si="55"/>
        <v/>
      </c>
      <c r="I286" s="163" t="str">
        <f t="shared" si="56"/>
        <v/>
      </c>
      <c r="J286" s="163" t="str">
        <f t="shared" si="57"/>
        <v/>
      </c>
      <c r="K286" s="141" t="str">
        <f t="shared" si="58"/>
        <v/>
      </c>
      <c r="L286" s="141" t="str">
        <f t="shared" si="59"/>
        <v/>
      </c>
      <c r="M286" s="141" t="str">
        <f t="shared" si="60"/>
        <v/>
      </c>
      <c r="N286" s="15" t="e">
        <f t="shared" si="61"/>
        <v>#VALUE!</v>
      </c>
      <c r="O286" s="58" t="e">
        <f t="shared" si="62"/>
        <v>#VALUE!</v>
      </c>
      <c r="P286" s="58" t="e">
        <f t="shared" si="63"/>
        <v>#VALUE!</v>
      </c>
      <c r="Q286" s="58" t="e">
        <f t="shared" si="64"/>
        <v>#VALUE!</v>
      </c>
      <c r="R286" s="160" t="e">
        <f t="shared" si="65"/>
        <v>#VALUE!</v>
      </c>
      <c r="S286" s="161" t="e">
        <f t="shared" si="66"/>
        <v>#VALUE!</v>
      </c>
      <c r="T286" s="162" t="e">
        <f t="shared" si="67"/>
        <v>#VALUE!</v>
      </c>
    </row>
    <row r="287" spans="1:20" s="17" customFormat="1" x14ac:dyDescent="0.2">
      <c r="A287" s="154"/>
      <c r="B287" s="51"/>
      <c r="C287" s="50"/>
      <c r="D287" s="50"/>
      <c r="E287" s="50"/>
      <c r="F287" s="50"/>
      <c r="G287" s="14"/>
      <c r="H287" s="163" t="str">
        <f t="shared" si="55"/>
        <v/>
      </c>
      <c r="I287" s="163" t="str">
        <f t="shared" si="56"/>
        <v/>
      </c>
      <c r="J287" s="163" t="str">
        <f t="shared" si="57"/>
        <v/>
      </c>
      <c r="K287" s="141" t="str">
        <f t="shared" si="58"/>
        <v/>
      </c>
      <c r="L287" s="141" t="str">
        <f t="shared" si="59"/>
        <v/>
      </c>
      <c r="M287" s="141" t="str">
        <f t="shared" si="60"/>
        <v/>
      </c>
      <c r="N287" s="15" t="e">
        <f t="shared" si="61"/>
        <v>#VALUE!</v>
      </c>
      <c r="O287" s="58" t="e">
        <f t="shared" si="62"/>
        <v>#VALUE!</v>
      </c>
      <c r="P287" s="58" t="e">
        <f t="shared" si="63"/>
        <v>#VALUE!</v>
      </c>
      <c r="Q287" s="58" t="e">
        <f t="shared" si="64"/>
        <v>#VALUE!</v>
      </c>
      <c r="R287" s="160" t="e">
        <f t="shared" si="65"/>
        <v>#VALUE!</v>
      </c>
      <c r="S287" s="161" t="e">
        <f t="shared" si="66"/>
        <v>#VALUE!</v>
      </c>
      <c r="T287" s="162" t="e">
        <f t="shared" si="67"/>
        <v>#VALUE!</v>
      </c>
    </row>
    <row r="288" spans="1:20" s="17" customFormat="1" x14ac:dyDescent="0.2">
      <c r="A288" s="154"/>
      <c r="B288" s="51"/>
      <c r="C288" s="50"/>
      <c r="D288" s="50"/>
      <c r="E288" s="50"/>
      <c r="F288" s="50"/>
      <c r="G288" s="14"/>
      <c r="H288" s="163" t="str">
        <f t="shared" si="55"/>
        <v/>
      </c>
      <c r="I288" s="163" t="str">
        <f t="shared" si="56"/>
        <v/>
      </c>
      <c r="J288" s="163" t="str">
        <f t="shared" si="57"/>
        <v/>
      </c>
      <c r="K288" s="141" t="str">
        <f t="shared" si="58"/>
        <v/>
      </c>
      <c r="L288" s="141" t="str">
        <f t="shared" si="59"/>
        <v/>
      </c>
      <c r="M288" s="141" t="str">
        <f t="shared" si="60"/>
        <v/>
      </c>
      <c r="N288" s="15" t="e">
        <f t="shared" si="61"/>
        <v>#VALUE!</v>
      </c>
      <c r="O288" s="58" t="e">
        <f t="shared" si="62"/>
        <v>#VALUE!</v>
      </c>
      <c r="P288" s="58" t="e">
        <f t="shared" si="63"/>
        <v>#VALUE!</v>
      </c>
      <c r="Q288" s="58" t="e">
        <f t="shared" si="64"/>
        <v>#VALUE!</v>
      </c>
      <c r="R288" s="160" t="e">
        <f t="shared" si="65"/>
        <v>#VALUE!</v>
      </c>
      <c r="S288" s="161" t="e">
        <f t="shared" si="66"/>
        <v>#VALUE!</v>
      </c>
      <c r="T288" s="162" t="e">
        <f t="shared" si="67"/>
        <v>#VALUE!</v>
      </c>
    </row>
    <row r="289" spans="1:20" s="17" customFormat="1" x14ac:dyDescent="0.2">
      <c r="A289" s="154"/>
      <c r="B289" s="51"/>
      <c r="C289" s="50"/>
      <c r="D289" s="50"/>
      <c r="E289" s="50"/>
      <c r="F289" s="50"/>
      <c r="G289" s="14"/>
      <c r="H289" s="163" t="str">
        <f t="shared" si="55"/>
        <v/>
      </c>
      <c r="I289" s="163" t="str">
        <f t="shared" si="56"/>
        <v/>
      </c>
      <c r="J289" s="163" t="str">
        <f t="shared" si="57"/>
        <v/>
      </c>
      <c r="K289" s="141" t="str">
        <f t="shared" si="58"/>
        <v/>
      </c>
      <c r="L289" s="141" t="str">
        <f t="shared" si="59"/>
        <v/>
      </c>
      <c r="M289" s="141" t="str">
        <f t="shared" si="60"/>
        <v/>
      </c>
      <c r="N289" s="15" t="e">
        <f t="shared" si="61"/>
        <v>#VALUE!</v>
      </c>
      <c r="O289" s="58" t="e">
        <f t="shared" si="62"/>
        <v>#VALUE!</v>
      </c>
      <c r="P289" s="58" t="e">
        <f t="shared" si="63"/>
        <v>#VALUE!</v>
      </c>
      <c r="Q289" s="58" t="e">
        <f t="shared" si="64"/>
        <v>#VALUE!</v>
      </c>
      <c r="R289" s="160" t="e">
        <f t="shared" si="65"/>
        <v>#VALUE!</v>
      </c>
      <c r="S289" s="161" t="e">
        <f t="shared" si="66"/>
        <v>#VALUE!</v>
      </c>
      <c r="T289" s="162" t="e">
        <f t="shared" si="67"/>
        <v>#VALUE!</v>
      </c>
    </row>
    <row r="290" spans="1:20" s="17" customFormat="1" x14ac:dyDescent="0.2">
      <c r="A290" s="154"/>
      <c r="B290" s="51"/>
      <c r="C290" s="50"/>
      <c r="D290" s="50"/>
      <c r="E290" s="50"/>
      <c r="F290" s="50"/>
      <c r="G290" s="14"/>
      <c r="H290" s="163" t="str">
        <f t="shared" si="55"/>
        <v/>
      </c>
      <c r="I290" s="163" t="str">
        <f t="shared" si="56"/>
        <v/>
      </c>
      <c r="J290" s="163" t="str">
        <f t="shared" si="57"/>
        <v/>
      </c>
      <c r="K290" s="141" t="str">
        <f t="shared" si="58"/>
        <v/>
      </c>
      <c r="L290" s="141" t="str">
        <f t="shared" si="59"/>
        <v/>
      </c>
      <c r="M290" s="141" t="str">
        <f t="shared" si="60"/>
        <v/>
      </c>
      <c r="N290" s="15" t="e">
        <f t="shared" si="61"/>
        <v>#VALUE!</v>
      </c>
      <c r="O290" s="58" t="e">
        <f t="shared" si="62"/>
        <v>#VALUE!</v>
      </c>
      <c r="P290" s="58" t="e">
        <f t="shared" si="63"/>
        <v>#VALUE!</v>
      </c>
      <c r="Q290" s="58" t="e">
        <f t="shared" si="64"/>
        <v>#VALUE!</v>
      </c>
      <c r="R290" s="160" t="e">
        <f t="shared" si="65"/>
        <v>#VALUE!</v>
      </c>
      <c r="S290" s="161" t="e">
        <f t="shared" si="66"/>
        <v>#VALUE!</v>
      </c>
      <c r="T290" s="162" t="e">
        <f t="shared" si="67"/>
        <v>#VALUE!</v>
      </c>
    </row>
    <row r="291" spans="1:20" s="17" customFormat="1" x14ac:dyDescent="0.2">
      <c r="A291" s="154"/>
      <c r="B291" s="51"/>
      <c r="C291" s="50"/>
      <c r="D291" s="50"/>
      <c r="E291" s="50"/>
      <c r="F291" s="50"/>
      <c r="G291" s="14"/>
      <c r="H291" s="163" t="str">
        <f t="shared" si="55"/>
        <v/>
      </c>
      <c r="I291" s="163" t="str">
        <f t="shared" si="56"/>
        <v/>
      </c>
      <c r="J291" s="163" t="str">
        <f t="shared" si="57"/>
        <v/>
      </c>
      <c r="K291" s="141" t="str">
        <f t="shared" si="58"/>
        <v/>
      </c>
      <c r="L291" s="141" t="str">
        <f t="shared" si="59"/>
        <v/>
      </c>
      <c r="M291" s="141" t="str">
        <f t="shared" si="60"/>
        <v/>
      </c>
      <c r="N291" s="15" t="e">
        <f t="shared" si="61"/>
        <v>#VALUE!</v>
      </c>
      <c r="O291" s="58" t="e">
        <f t="shared" si="62"/>
        <v>#VALUE!</v>
      </c>
      <c r="P291" s="58" t="e">
        <f t="shared" si="63"/>
        <v>#VALUE!</v>
      </c>
      <c r="Q291" s="58" t="e">
        <f t="shared" si="64"/>
        <v>#VALUE!</v>
      </c>
      <c r="R291" s="160" t="e">
        <f t="shared" si="65"/>
        <v>#VALUE!</v>
      </c>
      <c r="S291" s="161" t="e">
        <f t="shared" si="66"/>
        <v>#VALUE!</v>
      </c>
      <c r="T291" s="162" t="e">
        <f t="shared" si="67"/>
        <v>#VALUE!</v>
      </c>
    </row>
    <row r="292" spans="1:20" s="17" customFormat="1" x14ac:dyDescent="0.2">
      <c r="A292" s="154"/>
      <c r="B292" s="51"/>
      <c r="C292" s="50"/>
      <c r="D292" s="50"/>
      <c r="E292" s="50"/>
      <c r="F292" s="50"/>
      <c r="G292" s="14"/>
      <c r="H292" s="163" t="str">
        <f t="shared" si="55"/>
        <v/>
      </c>
      <c r="I292" s="163" t="str">
        <f t="shared" si="56"/>
        <v/>
      </c>
      <c r="J292" s="163" t="str">
        <f t="shared" si="57"/>
        <v/>
      </c>
      <c r="K292" s="141" t="str">
        <f t="shared" si="58"/>
        <v/>
      </c>
      <c r="L292" s="141" t="str">
        <f t="shared" si="59"/>
        <v/>
      </c>
      <c r="M292" s="141" t="str">
        <f t="shared" si="60"/>
        <v/>
      </c>
      <c r="N292" s="15" t="e">
        <f t="shared" si="61"/>
        <v>#VALUE!</v>
      </c>
      <c r="O292" s="58" t="e">
        <f t="shared" si="62"/>
        <v>#VALUE!</v>
      </c>
      <c r="P292" s="58" t="e">
        <f t="shared" si="63"/>
        <v>#VALUE!</v>
      </c>
      <c r="Q292" s="58" t="e">
        <f t="shared" si="64"/>
        <v>#VALUE!</v>
      </c>
      <c r="R292" s="160" t="e">
        <f t="shared" si="65"/>
        <v>#VALUE!</v>
      </c>
      <c r="S292" s="161" t="e">
        <f t="shared" si="66"/>
        <v>#VALUE!</v>
      </c>
      <c r="T292" s="162" t="e">
        <f t="shared" si="67"/>
        <v>#VALUE!</v>
      </c>
    </row>
    <row r="293" spans="1:20" s="17" customFormat="1" x14ac:dyDescent="0.2">
      <c r="A293" s="154"/>
      <c r="B293" s="51"/>
      <c r="C293" s="50"/>
      <c r="D293" s="50"/>
      <c r="E293" s="50"/>
      <c r="F293" s="50"/>
      <c r="G293" s="14"/>
      <c r="H293" s="163" t="str">
        <f t="shared" si="55"/>
        <v/>
      </c>
      <c r="I293" s="163" t="str">
        <f t="shared" si="56"/>
        <v/>
      </c>
      <c r="J293" s="163" t="str">
        <f t="shared" si="57"/>
        <v/>
      </c>
      <c r="K293" s="141" t="str">
        <f t="shared" si="58"/>
        <v/>
      </c>
      <c r="L293" s="141" t="str">
        <f t="shared" si="59"/>
        <v/>
      </c>
      <c r="M293" s="141" t="str">
        <f t="shared" si="60"/>
        <v/>
      </c>
      <c r="N293" s="15" t="e">
        <f t="shared" si="61"/>
        <v>#VALUE!</v>
      </c>
      <c r="O293" s="58" t="e">
        <f t="shared" si="62"/>
        <v>#VALUE!</v>
      </c>
      <c r="P293" s="58" t="e">
        <f t="shared" si="63"/>
        <v>#VALUE!</v>
      </c>
      <c r="Q293" s="58" t="e">
        <f t="shared" si="64"/>
        <v>#VALUE!</v>
      </c>
      <c r="R293" s="160" t="e">
        <f t="shared" si="65"/>
        <v>#VALUE!</v>
      </c>
      <c r="S293" s="161" t="e">
        <f t="shared" si="66"/>
        <v>#VALUE!</v>
      </c>
      <c r="T293" s="162" t="e">
        <f t="shared" si="67"/>
        <v>#VALUE!</v>
      </c>
    </row>
    <row r="294" spans="1:20" s="17" customFormat="1" x14ac:dyDescent="0.2">
      <c r="A294" s="154"/>
      <c r="B294" s="51"/>
      <c r="C294" s="50"/>
      <c r="D294" s="50"/>
      <c r="E294" s="50"/>
      <c r="F294" s="50"/>
      <c r="G294" s="14"/>
      <c r="H294" s="163" t="str">
        <f t="shared" si="55"/>
        <v/>
      </c>
      <c r="I294" s="163" t="str">
        <f t="shared" si="56"/>
        <v/>
      </c>
      <c r="J294" s="163" t="str">
        <f t="shared" si="57"/>
        <v/>
      </c>
      <c r="K294" s="141" t="str">
        <f t="shared" si="58"/>
        <v/>
      </c>
      <c r="L294" s="141" t="str">
        <f t="shared" si="59"/>
        <v/>
      </c>
      <c r="M294" s="141" t="str">
        <f t="shared" si="60"/>
        <v/>
      </c>
      <c r="N294" s="15" t="e">
        <f t="shared" si="61"/>
        <v>#VALUE!</v>
      </c>
      <c r="O294" s="58" t="e">
        <f t="shared" si="62"/>
        <v>#VALUE!</v>
      </c>
      <c r="P294" s="58" t="e">
        <f t="shared" si="63"/>
        <v>#VALUE!</v>
      </c>
      <c r="Q294" s="58" t="e">
        <f t="shared" si="64"/>
        <v>#VALUE!</v>
      </c>
      <c r="R294" s="160" t="e">
        <f t="shared" si="65"/>
        <v>#VALUE!</v>
      </c>
      <c r="S294" s="161" t="e">
        <f t="shared" si="66"/>
        <v>#VALUE!</v>
      </c>
      <c r="T294" s="162" t="e">
        <f t="shared" si="67"/>
        <v>#VALUE!</v>
      </c>
    </row>
    <row r="295" spans="1:20" s="17" customFormat="1" x14ac:dyDescent="0.2">
      <c r="A295" s="154"/>
      <c r="B295" s="51"/>
      <c r="C295" s="50"/>
      <c r="D295" s="50"/>
      <c r="E295" s="50"/>
      <c r="F295" s="50"/>
      <c r="G295" s="14"/>
      <c r="H295" s="163" t="str">
        <f t="shared" si="55"/>
        <v/>
      </c>
      <c r="I295" s="163" t="str">
        <f t="shared" si="56"/>
        <v/>
      </c>
      <c r="J295" s="163" t="str">
        <f t="shared" si="57"/>
        <v/>
      </c>
      <c r="K295" s="141" t="str">
        <f t="shared" si="58"/>
        <v/>
      </c>
      <c r="L295" s="141" t="str">
        <f t="shared" si="59"/>
        <v/>
      </c>
      <c r="M295" s="141" t="str">
        <f t="shared" si="60"/>
        <v/>
      </c>
      <c r="N295" s="15" t="e">
        <f t="shared" si="61"/>
        <v>#VALUE!</v>
      </c>
      <c r="O295" s="58" t="e">
        <f t="shared" si="62"/>
        <v>#VALUE!</v>
      </c>
      <c r="P295" s="58" t="e">
        <f t="shared" si="63"/>
        <v>#VALUE!</v>
      </c>
      <c r="Q295" s="58" t="e">
        <f t="shared" si="64"/>
        <v>#VALUE!</v>
      </c>
      <c r="R295" s="160" t="e">
        <f t="shared" si="65"/>
        <v>#VALUE!</v>
      </c>
      <c r="S295" s="161" t="e">
        <f t="shared" si="66"/>
        <v>#VALUE!</v>
      </c>
      <c r="T295" s="162" t="e">
        <f t="shared" si="67"/>
        <v>#VALUE!</v>
      </c>
    </row>
    <row r="296" spans="1:20" s="17" customFormat="1" x14ac:dyDescent="0.2">
      <c r="A296" s="154"/>
      <c r="B296" s="51"/>
      <c r="C296" s="50"/>
      <c r="D296" s="50"/>
      <c r="E296" s="50"/>
      <c r="F296" s="50"/>
      <c r="G296" s="14"/>
      <c r="H296" s="163" t="str">
        <f t="shared" si="55"/>
        <v/>
      </c>
      <c r="I296" s="163" t="str">
        <f t="shared" si="56"/>
        <v/>
      </c>
      <c r="J296" s="163" t="str">
        <f t="shared" si="57"/>
        <v/>
      </c>
      <c r="K296" s="141" t="str">
        <f t="shared" si="58"/>
        <v/>
      </c>
      <c r="L296" s="141" t="str">
        <f t="shared" si="59"/>
        <v/>
      </c>
      <c r="M296" s="141" t="str">
        <f t="shared" si="60"/>
        <v/>
      </c>
      <c r="N296" s="15" t="e">
        <f t="shared" si="61"/>
        <v>#VALUE!</v>
      </c>
      <c r="O296" s="58" t="e">
        <f t="shared" si="62"/>
        <v>#VALUE!</v>
      </c>
      <c r="P296" s="58" t="e">
        <f t="shared" si="63"/>
        <v>#VALUE!</v>
      </c>
      <c r="Q296" s="58" t="e">
        <f t="shared" si="64"/>
        <v>#VALUE!</v>
      </c>
      <c r="R296" s="160" t="e">
        <f t="shared" si="65"/>
        <v>#VALUE!</v>
      </c>
      <c r="S296" s="161" t="e">
        <f t="shared" si="66"/>
        <v>#VALUE!</v>
      </c>
      <c r="T296" s="162" t="e">
        <f t="shared" si="67"/>
        <v>#VALUE!</v>
      </c>
    </row>
    <row r="297" spans="1:20" s="17" customFormat="1" x14ac:dyDescent="0.2">
      <c r="A297" s="154"/>
      <c r="B297" s="51"/>
      <c r="C297" s="50"/>
      <c r="D297" s="50"/>
      <c r="E297" s="50"/>
      <c r="F297" s="50"/>
      <c r="G297" s="14"/>
      <c r="H297" s="163" t="str">
        <f t="shared" si="55"/>
        <v/>
      </c>
      <c r="I297" s="163" t="str">
        <f t="shared" si="56"/>
        <v/>
      </c>
      <c r="J297" s="163" t="str">
        <f t="shared" si="57"/>
        <v/>
      </c>
      <c r="K297" s="141" t="str">
        <f t="shared" si="58"/>
        <v/>
      </c>
      <c r="L297" s="141" t="str">
        <f t="shared" si="59"/>
        <v/>
      </c>
      <c r="M297" s="141" t="str">
        <f t="shared" si="60"/>
        <v/>
      </c>
      <c r="N297" s="15" t="e">
        <f t="shared" si="61"/>
        <v>#VALUE!</v>
      </c>
      <c r="O297" s="58" t="e">
        <f t="shared" si="62"/>
        <v>#VALUE!</v>
      </c>
      <c r="P297" s="58" t="e">
        <f t="shared" si="63"/>
        <v>#VALUE!</v>
      </c>
      <c r="Q297" s="58" t="e">
        <f t="shared" si="64"/>
        <v>#VALUE!</v>
      </c>
      <c r="R297" s="160" t="e">
        <f t="shared" si="65"/>
        <v>#VALUE!</v>
      </c>
      <c r="S297" s="161" t="e">
        <f t="shared" si="66"/>
        <v>#VALUE!</v>
      </c>
      <c r="T297" s="162" t="e">
        <f t="shared" si="67"/>
        <v>#VALUE!</v>
      </c>
    </row>
    <row r="298" spans="1:20" s="17" customFormat="1" x14ac:dyDescent="0.2">
      <c r="A298" s="154"/>
      <c r="B298" s="51"/>
      <c r="C298" s="50"/>
      <c r="D298" s="50"/>
      <c r="E298" s="50"/>
      <c r="F298" s="50"/>
      <c r="G298" s="14"/>
      <c r="H298" s="163" t="str">
        <f t="shared" si="55"/>
        <v/>
      </c>
      <c r="I298" s="163" t="str">
        <f t="shared" si="56"/>
        <v/>
      </c>
      <c r="J298" s="163" t="str">
        <f t="shared" si="57"/>
        <v/>
      </c>
      <c r="K298" s="141" t="str">
        <f t="shared" si="58"/>
        <v/>
      </c>
      <c r="L298" s="141" t="str">
        <f t="shared" si="59"/>
        <v/>
      </c>
      <c r="M298" s="141" t="str">
        <f t="shared" si="60"/>
        <v/>
      </c>
      <c r="N298" s="15" t="e">
        <f t="shared" si="61"/>
        <v>#VALUE!</v>
      </c>
      <c r="O298" s="58" t="e">
        <f t="shared" si="62"/>
        <v>#VALUE!</v>
      </c>
      <c r="P298" s="58" t="e">
        <f t="shared" si="63"/>
        <v>#VALUE!</v>
      </c>
      <c r="Q298" s="58" t="e">
        <f t="shared" si="64"/>
        <v>#VALUE!</v>
      </c>
      <c r="R298" s="160" t="e">
        <f t="shared" si="65"/>
        <v>#VALUE!</v>
      </c>
      <c r="S298" s="161" t="e">
        <f t="shared" si="66"/>
        <v>#VALUE!</v>
      </c>
      <c r="T298" s="162" t="e">
        <f t="shared" si="67"/>
        <v>#VALUE!</v>
      </c>
    </row>
    <row r="299" spans="1:20" s="17" customFormat="1" x14ac:dyDescent="0.2">
      <c r="A299" s="154"/>
      <c r="B299" s="51"/>
      <c r="C299" s="50"/>
      <c r="D299" s="50"/>
      <c r="E299" s="50"/>
      <c r="F299" s="50"/>
      <c r="G299" s="14"/>
      <c r="H299" s="163" t="str">
        <f t="shared" si="55"/>
        <v/>
      </c>
      <c r="I299" s="163" t="str">
        <f t="shared" si="56"/>
        <v/>
      </c>
      <c r="J299" s="163" t="str">
        <f t="shared" si="57"/>
        <v/>
      </c>
      <c r="K299" s="141" t="str">
        <f t="shared" si="58"/>
        <v/>
      </c>
      <c r="L299" s="141" t="str">
        <f t="shared" si="59"/>
        <v/>
      </c>
      <c r="M299" s="141" t="str">
        <f t="shared" si="60"/>
        <v/>
      </c>
      <c r="N299" s="15" t="e">
        <f t="shared" si="61"/>
        <v>#VALUE!</v>
      </c>
      <c r="O299" s="58" t="e">
        <f t="shared" si="62"/>
        <v>#VALUE!</v>
      </c>
      <c r="P299" s="58" t="e">
        <f t="shared" si="63"/>
        <v>#VALUE!</v>
      </c>
      <c r="Q299" s="58" t="e">
        <f t="shared" si="64"/>
        <v>#VALUE!</v>
      </c>
      <c r="R299" s="160" t="e">
        <f t="shared" si="65"/>
        <v>#VALUE!</v>
      </c>
      <c r="S299" s="161" t="e">
        <f t="shared" si="66"/>
        <v>#VALUE!</v>
      </c>
      <c r="T299" s="162" t="e">
        <f t="shared" si="67"/>
        <v>#VALUE!</v>
      </c>
    </row>
    <row r="300" spans="1:20" s="17" customFormat="1" x14ac:dyDescent="0.2">
      <c r="A300" s="154"/>
      <c r="B300" s="51"/>
      <c r="C300" s="50"/>
      <c r="D300" s="50"/>
      <c r="E300" s="50"/>
      <c r="F300" s="50"/>
      <c r="G300" s="14"/>
      <c r="H300" s="163" t="str">
        <f t="shared" si="55"/>
        <v/>
      </c>
      <c r="I300" s="163" t="str">
        <f t="shared" si="56"/>
        <v/>
      </c>
      <c r="J300" s="163" t="str">
        <f t="shared" si="57"/>
        <v/>
      </c>
      <c r="K300" s="141" t="str">
        <f t="shared" si="58"/>
        <v/>
      </c>
      <c r="L300" s="141" t="str">
        <f t="shared" si="59"/>
        <v/>
      </c>
      <c r="M300" s="141" t="str">
        <f t="shared" si="60"/>
        <v/>
      </c>
      <c r="N300" s="15" t="e">
        <f t="shared" si="61"/>
        <v>#VALUE!</v>
      </c>
      <c r="O300" s="58" t="e">
        <f t="shared" si="62"/>
        <v>#VALUE!</v>
      </c>
      <c r="P300" s="58" t="e">
        <f t="shared" si="63"/>
        <v>#VALUE!</v>
      </c>
      <c r="Q300" s="58" t="e">
        <f t="shared" si="64"/>
        <v>#VALUE!</v>
      </c>
      <c r="R300" s="160" t="e">
        <f t="shared" si="65"/>
        <v>#VALUE!</v>
      </c>
      <c r="S300" s="161" t="e">
        <f t="shared" si="66"/>
        <v>#VALUE!</v>
      </c>
      <c r="T300" s="162" t="e">
        <f t="shared" si="67"/>
        <v>#VALUE!</v>
      </c>
    </row>
    <row r="301" spans="1:20" s="17" customFormat="1" x14ac:dyDescent="0.2">
      <c r="A301" s="154"/>
      <c r="B301" s="51"/>
      <c r="C301" s="50"/>
      <c r="D301" s="50"/>
      <c r="E301" s="50"/>
      <c r="F301" s="50"/>
      <c r="G301" s="14"/>
      <c r="H301" s="163" t="str">
        <f t="shared" si="55"/>
        <v/>
      </c>
      <c r="I301" s="163" t="str">
        <f t="shared" si="56"/>
        <v/>
      </c>
      <c r="J301" s="163" t="str">
        <f t="shared" si="57"/>
        <v/>
      </c>
      <c r="K301" s="141" t="str">
        <f t="shared" si="58"/>
        <v/>
      </c>
      <c r="L301" s="141" t="str">
        <f t="shared" si="59"/>
        <v/>
      </c>
      <c r="M301" s="141" t="str">
        <f t="shared" si="60"/>
        <v/>
      </c>
      <c r="N301" s="15" t="e">
        <f t="shared" si="61"/>
        <v>#VALUE!</v>
      </c>
      <c r="O301" s="58" t="e">
        <f t="shared" si="62"/>
        <v>#VALUE!</v>
      </c>
      <c r="P301" s="58" t="e">
        <f t="shared" si="63"/>
        <v>#VALUE!</v>
      </c>
      <c r="Q301" s="58" t="e">
        <f t="shared" si="64"/>
        <v>#VALUE!</v>
      </c>
      <c r="R301" s="160" t="e">
        <f t="shared" si="65"/>
        <v>#VALUE!</v>
      </c>
      <c r="S301" s="161" t="e">
        <f t="shared" si="66"/>
        <v>#VALUE!</v>
      </c>
      <c r="T301" s="162" t="e">
        <f t="shared" si="67"/>
        <v>#VALUE!</v>
      </c>
    </row>
    <row r="302" spans="1:20" s="17" customFormat="1" x14ac:dyDescent="0.2">
      <c r="A302" s="154"/>
      <c r="B302" s="51"/>
      <c r="C302" s="50"/>
      <c r="D302" s="50"/>
      <c r="E302" s="50"/>
      <c r="F302" s="50"/>
      <c r="G302" s="14"/>
      <c r="H302" s="163" t="str">
        <f t="shared" si="55"/>
        <v/>
      </c>
      <c r="I302" s="163" t="str">
        <f t="shared" si="56"/>
        <v/>
      </c>
      <c r="J302" s="163" t="str">
        <f t="shared" si="57"/>
        <v/>
      </c>
      <c r="K302" s="141" t="str">
        <f t="shared" si="58"/>
        <v/>
      </c>
      <c r="L302" s="141" t="str">
        <f t="shared" si="59"/>
        <v/>
      </c>
      <c r="M302" s="141" t="str">
        <f t="shared" si="60"/>
        <v/>
      </c>
      <c r="N302" s="15" t="e">
        <f t="shared" si="61"/>
        <v>#VALUE!</v>
      </c>
      <c r="O302" s="58" t="e">
        <f t="shared" si="62"/>
        <v>#VALUE!</v>
      </c>
      <c r="P302" s="58" t="e">
        <f t="shared" si="63"/>
        <v>#VALUE!</v>
      </c>
      <c r="Q302" s="58" t="e">
        <f t="shared" si="64"/>
        <v>#VALUE!</v>
      </c>
      <c r="R302" s="160" t="e">
        <f t="shared" si="65"/>
        <v>#VALUE!</v>
      </c>
      <c r="S302" s="161" t="e">
        <f t="shared" si="66"/>
        <v>#VALUE!</v>
      </c>
      <c r="T302" s="162" t="e">
        <f t="shared" si="67"/>
        <v>#VALUE!</v>
      </c>
    </row>
    <row r="303" spans="1:20" s="17" customFormat="1" x14ac:dyDescent="0.2">
      <c r="A303" s="154"/>
      <c r="B303" s="51"/>
      <c r="C303" s="50"/>
      <c r="D303" s="50"/>
      <c r="E303" s="50"/>
      <c r="F303" s="50"/>
      <c r="G303" s="14"/>
      <c r="H303" s="163" t="str">
        <f t="shared" si="55"/>
        <v/>
      </c>
      <c r="I303" s="163" t="str">
        <f t="shared" si="56"/>
        <v/>
      </c>
      <c r="J303" s="163" t="str">
        <f t="shared" si="57"/>
        <v/>
      </c>
      <c r="K303" s="141" t="str">
        <f t="shared" si="58"/>
        <v/>
      </c>
      <c r="L303" s="141" t="str">
        <f t="shared" si="59"/>
        <v/>
      </c>
      <c r="M303" s="141" t="str">
        <f t="shared" si="60"/>
        <v/>
      </c>
      <c r="N303" s="15" t="e">
        <f t="shared" si="61"/>
        <v>#VALUE!</v>
      </c>
      <c r="O303" s="58" t="e">
        <f t="shared" si="62"/>
        <v>#VALUE!</v>
      </c>
      <c r="P303" s="58" t="e">
        <f t="shared" si="63"/>
        <v>#VALUE!</v>
      </c>
      <c r="Q303" s="58" t="e">
        <f t="shared" si="64"/>
        <v>#VALUE!</v>
      </c>
      <c r="R303" s="160" t="e">
        <f t="shared" si="65"/>
        <v>#VALUE!</v>
      </c>
      <c r="S303" s="161" t="e">
        <f t="shared" si="66"/>
        <v>#VALUE!</v>
      </c>
      <c r="T303" s="162" t="e">
        <f t="shared" si="67"/>
        <v>#VALUE!</v>
      </c>
    </row>
    <row r="304" spans="1:20" s="17" customFormat="1" x14ac:dyDescent="0.2">
      <c r="A304" s="154"/>
      <c r="B304" s="51"/>
      <c r="C304" s="50"/>
      <c r="D304" s="50"/>
      <c r="E304" s="50"/>
      <c r="F304" s="50"/>
      <c r="G304" s="14"/>
      <c r="H304" s="163" t="str">
        <f t="shared" si="55"/>
        <v/>
      </c>
      <c r="I304" s="163" t="str">
        <f t="shared" si="56"/>
        <v/>
      </c>
      <c r="J304" s="163" t="str">
        <f t="shared" si="57"/>
        <v/>
      </c>
      <c r="K304" s="141" t="str">
        <f t="shared" si="58"/>
        <v/>
      </c>
      <c r="L304" s="141" t="str">
        <f t="shared" si="59"/>
        <v/>
      </c>
      <c r="M304" s="141" t="str">
        <f t="shared" si="60"/>
        <v/>
      </c>
      <c r="N304" s="15" t="e">
        <f t="shared" si="61"/>
        <v>#VALUE!</v>
      </c>
      <c r="O304" s="58" t="e">
        <f t="shared" si="62"/>
        <v>#VALUE!</v>
      </c>
      <c r="P304" s="58" t="e">
        <f t="shared" si="63"/>
        <v>#VALUE!</v>
      </c>
      <c r="Q304" s="58" t="e">
        <f t="shared" si="64"/>
        <v>#VALUE!</v>
      </c>
      <c r="R304" s="160" t="e">
        <f t="shared" si="65"/>
        <v>#VALUE!</v>
      </c>
      <c r="S304" s="161" t="e">
        <f t="shared" si="66"/>
        <v>#VALUE!</v>
      </c>
      <c r="T304" s="162" t="e">
        <f t="shared" si="67"/>
        <v>#VALUE!</v>
      </c>
    </row>
    <row r="305" spans="1:20" s="17" customFormat="1" x14ac:dyDescent="0.2">
      <c r="A305" s="154"/>
      <c r="B305" s="51"/>
      <c r="C305" s="50"/>
      <c r="D305" s="50"/>
      <c r="E305" s="50"/>
      <c r="F305" s="50"/>
      <c r="G305" s="14"/>
      <c r="H305" s="163" t="str">
        <f t="shared" si="55"/>
        <v/>
      </c>
      <c r="I305" s="163" t="str">
        <f t="shared" si="56"/>
        <v/>
      </c>
      <c r="J305" s="163" t="str">
        <f t="shared" si="57"/>
        <v/>
      </c>
      <c r="K305" s="141" t="str">
        <f t="shared" si="58"/>
        <v/>
      </c>
      <c r="L305" s="141" t="str">
        <f t="shared" si="59"/>
        <v/>
      </c>
      <c r="M305" s="141" t="str">
        <f t="shared" si="60"/>
        <v/>
      </c>
      <c r="N305" s="15" t="e">
        <f t="shared" si="61"/>
        <v>#VALUE!</v>
      </c>
      <c r="O305" s="58" t="e">
        <f t="shared" si="62"/>
        <v>#VALUE!</v>
      </c>
      <c r="P305" s="58" t="e">
        <f t="shared" si="63"/>
        <v>#VALUE!</v>
      </c>
      <c r="Q305" s="58" t="e">
        <f t="shared" si="64"/>
        <v>#VALUE!</v>
      </c>
      <c r="R305" s="160" t="e">
        <f t="shared" si="65"/>
        <v>#VALUE!</v>
      </c>
      <c r="S305" s="161" t="e">
        <f t="shared" si="66"/>
        <v>#VALUE!</v>
      </c>
      <c r="T305" s="162" t="e">
        <f t="shared" si="67"/>
        <v>#VALUE!</v>
      </c>
    </row>
    <row r="306" spans="1:20" s="17" customFormat="1" x14ac:dyDescent="0.2">
      <c r="A306" s="154"/>
      <c r="B306" s="51"/>
      <c r="C306" s="50"/>
      <c r="D306" s="50"/>
      <c r="E306" s="50"/>
      <c r="F306" s="50"/>
      <c r="G306" s="14"/>
      <c r="H306" s="163" t="str">
        <f t="shared" si="55"/>
        <v/>
      </c>
      <c r="I306" s="163" t="str">
        <f t="shared" si="56"/>
        <v/>
      </c>
      <c r="J306" s="163" t="str">
        <f t="shared" si="57"/>
        <v/>
      </c>
      <c r="K306" s="141" t="str">
        <f t="shared" si="58"/>
        <v/>
      </c>
      <c r="L306" s="141" t="str">
        <f t="shared" si="59"/>
        <v/>
      </c>
      <c r="M306" s="141" t="str">
        <f t="shared" si="60"/>
        <v/>
      </c>
      <c r="N306" s="15" t="e">
        <f t="shared" si="61"/>
        <v>#VALUE!</v>
      </c>
      <c r="O306" s="58" t="e">
        <f t="shared" si="62"/>
        <v>#VALUE!</v>
      </c>
      <c r="P306" s="58" t="e">
        <f t="shared" si="63"/>
        <v>#VALUE!</v>
      </c>
      <c r="Q306" s="58" t="e">
        <f t="shared" si="64"/>
        <v>#VALUE!</v>
      </c>
      <c r="R306" s="160" t="e">
        <f t="shared" si="65"/>
        <v>#VALUE!</v>
      </c>
      <c r="S306" s="161" t="e">
        <f t="shared" si="66"/>
        <v>#VALUE!</v>
      </c>
      <c r="T306" s="162" t="e">
        <f t="shared" si="67"/>
        <v>#VALUE!</v>
      </c>
    </row>
    <row r="307" spans="1:20" s="17" customFormat="1" x14ac:dyDescent="0.2">
      <c r="A307" s="154"/>
      <c r="B307" s="51"/>
      <c r="C307" s="50"/>
      <c r="D307" s="50"/>
      <c r="E307" s="50"/>
      <c r="F307" s="50"/>
      <c r="G307" s="14"/>
      <c r="H307" s="163" t="str">
        <f t="shared" si="55"/>
        <v/>
      </c>
      <c r="I307" s="163" t="str">
        <f t="shared" si="56"/>
        <v/>
      </c>
      <c r="J307" s="163" t="str">
        <f t="shared" si="57"/>
        <v/>
      </c>
      <c r="K307" s="141" t="str">
        <f t="shared" si="58"/>
        <v/>
      </c>
      <c r="L307" s="141" t="str">
        <f t="shared" si="59"/>
        <v/>
      </c>
      <c r="M307" s="141" t="str">
        <f t="shared" si="60"/>
        <v/>
      </c>
      <c r="N307" s="15" t="e">
        <f t="shared" si="61"/>
        <v>#VALUE!</v>
      </c>
      <c r="O307" s="58" t="e">
        <f t="shared" si="62"/>
        <v>#VALUE!</v>
      </c>
      <c r="P307" s="58" t="e">
        <f t="shared" si="63"/>
        <v>#VALUE!</v>
      </c>
      <c r="Q307" s="58" t="e">
        <f t="shared" si="64"/>
        <v>#VALUE!</v>
      </c>
      <c r="R307" s="160" t="e">
        <f t="shared" si="65"/>
        <v>#VALUE!</v>
      </c>
      <c r="S307" s="161" t="e">
        <f t="shared" si="66"/>
        <v>#VALUE!</v>
      </c>
      <c r="T307" s="162" t="e">
        <f t="shared" si="67"/>
        <v>#VALUE!</v>
      </c>
    </row>
    <row r="308" spans="1:20" s="17" customFormat="1" x14ac:dyDescent="0.2">
      <c r="A308" s="154"/>
      <c r="B308" s="51"/>
      <c r="C308" s="50"/>
      <c r="D308" s="50"/>
      <c r="E308" s="50"/>
      <c r="F308" s="50"/>
      <c r="G308" s="14"/>
      <c r="H308" s="163" t="str">
        <f t="shared" si="55"/>
        <v/>
      </c>
      <c r="I308" s="163" t="str">
        <f t="shared" si="56"/>
        <v/>
      </c>
      <c r="J308" s="163" t="str">
        <f t="shared" si="57"/>
        <v/>
      </c>
      <c r="K308" s="141" t="str">
        <f t="shared" si="58"/>
        <v/>
      </c>
      <c r="L308" s="141" t="str">
        <f t="shared" si="59"/>
        <v/>
      </c>
      <c r="M308" s="141" t="str">
        <f t="shared" si="60"/>
        <v/>
      </c>
      <c r="N308" s="15" t="e">
        <f t="shared" si="61"/>
        <v>#VALUE!</v>
      </c>
      <c r="O308" s="58" t="e">
        <f t="shared" si="62"/>
        <v>#VALUE!</v>
      </c>
      <c r="P308" s="58" t="e">
        <f t="shared" si="63"/>
        <v>#VALUE!</v>
      </c>
      <c r="Q308" s="58" t="e">
        <f t="shared" si="64"/>
        <v>#VALUE!</v>
      </c>
      <c r="R308" s="160" t="e">
        <f t="shared" si="65"/>
        <v>#VALUE!</v>
      </c>
      <c r="S308" s="161" t="e">
        <f t="shared" si="66"/>
        <v>#VALUE!</v>
      </c>
      <c r="T308" s="162" t="e">
        <f t="shared" si="67"/>
        <v>#VALUE!</v>
      </c>
    </row>
    <row r="309" spans="1:20" s="17" customFormat="1" x14ac:dyDescent="0.2">
      <c r="A309" s="154"/>
      <c r="B309" s="51"/>
      <c r="C309" s="50"/>
      <c r="D309" s="50"/>
      <c r="E309" s="50"/>
      <c r="F309" s="50"/>
      <c r="G309" s="14"/>
      <c r="H309" s="163" t="str">
        <f t="shared" si="55"/>
        <v/>
      </c>
      <c r="I309" s="163" t="str">
        <f t="shared" si="56"/>
        <v/>
      </c>
      <c r="J309" s="163" t="str">
        <f t="shared" si="57"/>
        <v/>
      </c>
      <c r="K309" s="141" t="str">
        <f t="shared" si="58"/>
        <v/>
      </c>
      <c r="L309" s="141" t="str">
        <f t="shared" si="59"/>
        <v/>
      </c>
      <c r="M309" s="141" t="str">
        <f t="shared" si="60"/>
        <v/>
      </c>
      <c r="N309" s="15" t="e">
        <f t="shared" si="61"/>
        <v>#VALUE!</v>
      </c>
      <c r="O309" s="58" t="e">
        <f t="shared" si="62"/>
        <v>#VALUE!</v>
      </c>
      <c r="P309" s="58" t="e">
        <f t="shared" si="63"/>
        <v>#VALUE!</v>
      </c>
      <c r="Q309" s="58" t="e">
        <f t="shared" si="64"/>
        <v>#VALUE!</v>
      </c>
      <c r="R309" s="160" t="e">
        <f t="shared" si="65"/>
        <v>#VALUE!</v>
      </c>
      <c r="S309" s="161" t="e">
        <f t="shared" si="66"/>
        <v>#VALUE!</v>
      </c>
      <c r="T309" s="162" t="e">
        <f t="shared" si="67"/>
        <v>#VALUE!</v>
      </c>
    </row>
    <row r="310" spans="1:20" s="17" customFormat="1" x14ac:dyDescent="0.2">
      <c r="A310" s="154"/>
      <c r="B310" s="51"/>
      <c r="C310" s="50"/>
      <c r="D310" s="50"/>
      <c r="E310" s="50"/>
      <c r="F310" s="50"/>
      <c r="G310" s="14"/>
      <c r="H310" s="163" t="str">
        <f t="shared" si="55"/>
        <v/>
      </c>
      <c r="I310" s="163" t="str">
        <f t="shared" si="56"/>
        <v/>
      </c>
      <c r="J310" s="163" t="str">
        <f t="shared" si="57"/>
        <v/>
      </c>
      <c r="K310" s="141" t="str">
        <f t="shared" si="58"/>
        <v/>
      </c>
      <c r="L310" s="141" t="str">
        <f t="shared" si="59"/>
        <v/>
      </c>
      <c r="M310" s="141" t="str">
        <f t="shared" si="60"/>
        <v/>
      </c>
      <c r="N310" s="15" t="e">
        <f t="shared" si="61"/>
        <v>#VALUE!</v>
      </c>
      <c r="O310" s="58" t="e">
        <f t="shared" si="62"/>
        <v>#VALUE!</v>
      </c>
      <c r="P310" s="58" t="e">
        <f t="shared" si="63"/>
        <v>#VALUE!</v>
      </c>
      <c r="Q310" s="58" t="e">
        <f t="shared" si="64"/>
        <v>#VALUE!</v>
      </c>
      <c r="R310" s="160" t="e">
        <f t="shared" si="65"/>
        <v>#VALUE!</v>
      </c>
      <c r="S310" s="161" t="e">
        <f t="shared" si="66"/>
        <v>#VALUE!</v>
      </c>
      <c r="T310" s="162" t="e">
        <f t="shared" si="67"/>
        <v>#VALUE!</v>
      </c>
    </row>
    <row r="311" spans="1:20" s="17" customFormat="1" x14ac:dyDescent="0.2">
      <c r="A311" s="154"/>
      <c r="B311" s="51"/>
      <c r="C311" s="50"/>
      <c r="D311" s="50"/>
      <c r="E311" s="50"/>
      <c r="F311" s="50"/>
      <c r="G311" s="14"/>
      <c r="H311" s="163" t="str">
        <f t="shared" si="55"/>
        <v/>
      </c>
      <c r="I311" s="163" t="str">
        <f t="shared" si="56"/>
        <v/>
      </c>
      <c r="J311" s="163" t="str">
        <f t="shared" si="57"/>
        <v/>
      </c>
      <c r="K311" s="141" t="str">
        <f t="shared" si="58"/>
        <v/>
      </c>
      <c r="L311" s="141" t="str">
        <f t="shared" si="59"/>
        <v/>
      </c>
      <c r="M311" s="141" t="str">
        <f t="shared" si="60"/>
        <v/>
      </c>
      <c r="N311" s="15" t="e">
        <f t="shared" si="61"/>
        <v>#VALUE!</v>
      </c>
      <c r="O311" s="58" t="e">
        <f t="shared" si="62"/>
        <v>#VALUE!</v>
      </c>
      <c r="P311" s="58" t="e">
        <f t="shared" si="63"/>
        <v>#VALUE!</v>
      </c>
      <c r="Q311" s="58" t="e">
        <f t="shared" si="64"/>
        <v>#VALUE!</v>
      </c>
      <c r="R311" s="160" t="e">
        <f t="shared" si="65"/>
        <v>#VALUE!</v>
      </c>
      <c r="S311" s="161" t="e">
        <f t="shared" si="66"/>
        <v>#VALUE!</v>
      </c>
      <c r="T311" s="162" t="e">
        <f t="shared" si="67"/>
        <v>#VALUE!</v>
      </c>
    </row>
    <row r="312" spans="1:20" s="17" customFormat="1" x14ac:dyDescent="0.2">
      <c r="A312" s="154"/>
      <c r="B312" s="51"/>
      <c r="C312" s="50"/>
      <c r="D312" s="50"/>
      <c r="E312" s="50"/>
      <c r="F312" s="50"/>
      <c r="G312" s="14"/>
      <c r="H312" s="163" t="str">
        <f t="shared" si="55"/>
        <v/>
      </c>
      <c r="I312" s="163" t="str">
        <f t="shared" si="56"/>
        <v/>
      </c>
      <c r="J312" s="163" t="str">
        <f t="shared" si="57"/>
        <v/>
      </c>
      <c r="K312" s="141" t="str">
        <f t="shared" si="58"/>
        <v/>
      </c>
      <c r="L312" s="141" t="str">
        <f t="shared" si="59"/>
        <v/>
      </c>
      <c r="M312" s="141" t="str">
        <f t="shared" si="60"/>
        <v/>
      </c>
      <c r="N312" s="15" t="e">
        <f t="shared" si="61"/>
        <v>#VALUE!</v>
      </c>
      <c r="O312" s="58" t="e">
        <f t="shared" si="62"/>
        <v>#VALUE!</v>
      </c>
      <c r="P312" s="58" t="e">
        <f t="shared" si="63"/>
        <v>#VALUE!</v>
      </c>
      <c r="Q312" s="58" t="e">
        <f t="shared" si="64"/>
        <v>#VALUE!</v>
      </c>
      <c r="R312" s="160" t="e">
        <f t="shared" si="65"/>
        <v>#VALUE!</v>
      </c>
      <c r="S312" s="161" t="e">
        <f t="shared" si="66"/>
        <v>#VALUE!</v>
      </c>
      <c r="T312" s="162" t="e">
        <f t="shared" si="67"/>
        <v>#VALUE!</v>
      </c>
    </row>
    <row r="313" spans="1:20" s="17" customFormat="1" x14ac:dyDescent="0.2">
      <c r="A313" s="154"/>
      <c r="B313" s="51"/>
      <c r="C313" s="50"/>
      <c r="D313" s="50"/>
      <c r="E313" s="50"/>
      <c r="F313" s="50"/>
      <c r="G313" s="14"/>
      <c r="H313" s="163" t="str">
        <f t="shared" si="55"/>
        <v/>
      </c>
      <c r="I313" s="163" t="str">
        <f t="shared" si="56"/>
        <v/>
      </c>
      <c r="J313" s="163" t="str">
        <f t="shared" si="57"/>
        <v/>
      </c>
      <c r="K313" s="141" t="str">
        <f t="shared" si="58"/>
        <v/>
      </c>
      <c r="L313" s="141" t="str">
        <f t="shared" si="59"/>
        <v/>
      </c>
      <c r="M313" s="141" t="str">
        <f t="shared" si="60"/>
        <v/>
      </c>
      <c r="N313" s="15" t="e">
        <f t="shared" si="61"/>
        <v>#VALUE!</v>
      </c>
      <c r="O313" s="58" t="e">
        <f t="shared" si="62"/>
        <v>#VALUE!</v>
      </c>
      <c r="P313" s="58" t="e">
        <f t="shared" si="63"/>
        <v>#VALUE!</v>
      </c>
      <c r="Q313" s="58" t="e">
        <f t="shared" si="64"/>
        <v>#VALUE!</v>
      </c>
      <c r="R313" s="160" t="e">
        <f t="shared" si="65"/>
        <v>#VALUE!</v>
      </c>
      <c r="S313" s="161" t="e">
        <f t="shared" si="66"/>
        <v>#VALUE!</v>
      </c>
      <c r="T313" s="162" t="e">
        <f t="shared" si="67"/>
        <v>#VALUE!</v>
      </c>
    </row>
    <row r="314" spans="1:20" s="17" customFormat="1" x14ac:dyDescent="0.2">
      <c r="A314" s="154"/>
      <c r="B314" s="51"/>
      <c r="C314" s="50"/>
      <c r="D314" s="50"/>
      <c r="E314" s="50"/>
      <c r="F314" s="50"/>
      <c r="G314" s="14"/>
      <c r="H314" s="163" t="str">
        <f t="shared" si="55"/>
        <v/>
      </c>
      <c r="I314" s="163" t="str">
        <f t="shared" si="56"/>
        <v/>
      </c>
      <c r="J314" s="163" t="str">
        <f t="shared" si="57"/>
        <v/>
      </c>
      <c r="K314" s="141" t="str">
        <f t="shared" si="58"/>
        <v/>
      </c>
      <c r="L314" s="141" t="str">
        <f t="shared" si="59"/>
        <v/>
      </c>
      <c r="M314" s="141" t="str">
        <f t="shared" si="60"/>
        <v/>
      </c>
      <c r="N314" s="15" t="e">
        <f t="shared" si="61"/>
        <v>#VALUE!</v>
      </c>
      <c r="O314" s="58" t="e">
        <f t="shared" si="62"/>
        <v>#VALUE!</v>
      </c>
      <c r="P314" s="58" t="e">
        <f t="shared" si="63"/>
        <v>#VALUE!</v>
      </c>
      <c r="Q314" s="58" t="e">
        <f t="shared" si="64"/>
        <v>#VALUE!</v>
      </c>
      <c r="R314" s="160" t="e">
        <f t="shared" si="65"/>
        <v>#VALUE!</v>
      </c>
      <c r="S314" s="161" t="e">
        <f t="shared" si="66"/>
        <v>#VALUE!</v>
      </c>
      <c r="T314" s="162" t="e">
        <f t="shared" si="67"/>
        <v>#VALUE!</v>
      </c>
    </row>
    <row r="315" spans="1:20" s="17" customFormat="1" x14ac:dyDescent="0.2">
      <c r="A315" s="154"/>
      <c r="B315" s="51"/>
      <c r="C315" s="50"/>
      <c r="D315" s="50"/>
      <c r="E315" s="50"/>
      <c r="F315" s="50"/>
      <c r="G315" s="14"/>
      <c r="H315" s="163" t="str">
        <f t="shared" si="55"/>
        <v/>
      </c>
      <c r="I315" s="163" t="str">
        <f t="shared" si="56"/>
        <v/>
      </c>
      <c r="J315" s="163" t="str">
        <f t="shared" si="57"/>
        <v/>
      </c>
      <c r="K315" s="141" t="str">
        <f t="shared" si="58"/>
        <v/>
      </c>
      <c r="L315" s="141" t="str">
        <f t="shared" si="59"/>
        <v/>
      </c>
      <c r="M315" s="141" t="str">
        <f t="shared" si="60"/>
        <v/>
      </c>
      <c r="N315" s="15" t="e">
        <f t="shared" si="61"/>
        <v>#VALUE!</v>
      </c>
      <c r="O315" s="58" t="e">
        <f t="shared" si="62"/>
        <v>#VALUE!</v>
      </c>
      <c r="P315" s="58" t="e">
        <f t="shared" si="63"/>
        <v>#VALUE!</v>
      </c>
      <c r="Q315" s="58" t="e">
        <f t="shared" si="64"/>
        <v>#VALUE!</v>
      </c>
      <c r="R315" s="160" t="e">
        <f t="shared" si="65"/>
        <v>#VALUE!</v>
      </c>
      <c r="S315" s="161" t="e">
        <f t="shared" si="66"/>
        <v>#VALUE!</v>
      </c>
      <c r="T315" s="162" t="e">
        <f t="shared" si="67"/>
        <v>#VALUE!</v>
      </c>
    </row>
    <row r="316" spans="1:20" s="17" customFormat="1" x14ac:dyDescent="0.2">
      <c r="A316" s="154"/>
      <c r="B316" s="51"/>
      <c r="C316" s="50"/>
      <c r="D316" s="50"/>
      <c r="E316" s="50"/>
      <c r="F316" s="50"/>
      <c r="G316" s="14"/>
      <c r="H316" s="163" t="str">
        <f t="shared" si="55"/>
        <v/>
      </c>
      <c r="I316" s="163" t="str">
        <f t="shared" si="56"/>
        <v/>
      </c>
      <c r="J316" s="163" t="str">
        <f t="shared" si="57"/>
        <v/>
      </c>
      <c r="K316" s="141" t="str">
        <f t="shared" si="58"/>
        <v/>
      </c>
      <c r="L316" s="141" t="str">
        <f t="shared" si="59"/>
        <v/>
      </c>
      <c r="M316" s="141" t="str">
        <f t="shared" si="60"/>
        <v/>
      </c>
      <c r="N316" s="15" t="e">
        <f t="shared" si="61"/>
        <v>#VALUE!</v>
      </c>
      <c r="O316" s="58" t="e">
        <f t="shared" si="62"/>
        <v>#VALUE!</v>
      </c>
      <c r="P316" s="58" t="e">
        <f t="shared" si="63"/>
        <v>#VALUE!</v>
      </c>
      <c r="Q316" s="58" t="e">
        <f t="shared" si="64"/>
        <v>#VALUE!</v>
      </c>
      <c r="R316" s="160" t="e">
        <f t="shared" si="65"/>
        <v>#VALUE!</v>
      </c>
      <c r="S316" s="161" t="e">
        <f t="shared" si="66"/>
        <v>#VALUE!</v>
      </c>
      <c r="T316" s="162" t="e">
        <f t="shared" si="67"/>
        <v>#VALUE!</v>
      </c>
    </row>
    <row r="317" spans="1:20" s="17" customFormat="1" x14ac:dyDescent="0.2">
      <c r="A317" s="154"/>
      <c r="B317" s="51"/>
      <c r="C317" s="50"/>
      <c r="D317" s="50"/>
      <c r="E317" s="50"/>
      <c r="F317" s="50"/>
      <c r="G317" s="14"/>
      <c r="H317" s="163" t="str">
        <f t="shared" si="55"/>
        <v/>
      </c>
      <c r="I317" s="163" t="str">
        <f t="shared" si="56"/>
        <v/>
      </c>
      <c r="J317" s="163" t="str">
        <f t="shared" si="57"/>
        <v/>
      </c>
      <c r="K317" s="141" t="str">
        <f t="shared" si="58"/>
        <v/>
      </c>
      <c r="L317" s="141" t="str">
        <f t="shared" si="59"/>
        <v/>
      </c>
      <c r="M317" s="141" t="str">
        <f t="shared" si="60"/>
        <v/>
      </c>
      <c r="N317" s="15" t="e">
        <f t="shared" si="61"/>
        <v>#VALUE!</v>
      </c>
      <c r="O317" s="58" t="e">
        <f t="shared" si="62"/>
        <v>#VALUE!</v>
      </c>
      <c r="P317" s="58" t="e">
        <f t="shared" si="63"/>
        <v>#VALUE!</v>
      </c>
      <c r="Q317" s="58" t="e">
        <f t="shared" si="64"/>
        <v>#VALUE!</v>
      </c>
      <c r="R317" s="160" t="e">
        <f t="shared" si="65"/>
        <v>#VALUE!</v>
      </c>
      <c r="S317" s="161" t="e">
        <f t="shared" si="66"/>
        <v>#VALUE!</v>
      </c>
      <c r="T317" s="162" t="e">
        <f t="shared" si="67"/>
        <v>#VALUE!</v>
      </c>
    </row>
    <row r="318" spans="1:20" s="17" customFormat="1" x14ac:dyDescent="0.2">
      <c r="A318" s="154"/>
      <c r="B318" s="51"/>
      <c r="C318" s="50"/>
      <c r="D318" s="50"/>
      <c r="E318" s="50"/>
      <c r="F318" s="50"/>
      <c r="G318" s="14"/>
      <c r="H318" s="163" t="str">
        <f t="shared" si="55"/>
        <v/>
      </c>
      <c r="I318" s="163" t="str">
        <f t="shared" si="56"/>
        <v/>
      </c>
      <c r="J318" s="163" t="str">
        <f t="shared" si="57"/>
        <v/>
      </c>
      <c r="K318" s="141" t="str">
        <f t="shared" si="58"/>
        <v/>
      </c>
      <c r="L318" s="141" t="str">
        <f t="shared" si="59"/>
        <v/>
      </c>
      <c r="M318" s="141" t="str">
        <f t="shared" si="60"/>
        <v/>
      </c>
      <c r="N318" s="15" t="e">
        <f t="shared" si="61"/>
        <v>#VALUE!</v>
      </c>
      <c r="O318" s="58" t="e">
        <f t="shared" si="62"/>
        <v>#VALUE!</v>
      </c>
      <c r="P318" s="58" t="e">
        <f t="shared" si="63"/>
        <v>#VALUE!</v>
      </c>
      <c r="Q318" s="58" t="e">
        <f t="shared" si="64"/>
        <v>#VALUE!</v>
      </c>
      <c r="R318" s="160" t="e">
        <f t="shared" si="65"/>
        <v>#VALUE!</v>
      </c>
      <c r="S318" s="161" t="e">
        <f t="shared" si="66"/>
        <v>#VALUE!</v>
      </c>
      <c r="T318" s="162" t="e">
        <f t="shared" si="67"/>
        <v>#VALUE!</v>
      </c>
    </row>
    <row r="319" spans="1:20" s="17" customFormat="1" x14ac:dyDescent="0.2">
      <c r="A319" s="154"/>
      <c r="B319" s="51"/>
      <c r="C319" s="50"/>
      <c r="D319" s="50"/>
      <c r="E319" s="50"/>
      <c r="F319" s="50"/>
      <c r="G319" s="14"/>
      <c r="H319" s="163" t="str">
        <f t="shared" si="55"/>
        <v/>
      </c>
      <c r="I319" s="163" t="str">
        <f t="shared" si="56"/>
        <v/>
      </c>
      <c r="J319" s="163" t="str">
        <f t="shared" si="57"/>
        <v/>
      </c>
      <c r="K319" s="141" t="str">
        <f t="shared" si="58"/>
        <v/>
      </c>
      <c r="L319" s="141" t="str">
        <f t="shared" si="59"/>
        <v/>
      </c>
      <c r="M319" s="141" t="str">
        <f t="shared" si="60"/>
        <v/>
      </c>
      <c r="N319" s="15" t="e">
        <f t="shared" si="61"/>
        <v>#VALUE!</v>
      </c>
      <c r="O319" s="58" t="e">
        <f t="shared" si="62"/>
        <v>#VALUE!</v>
      </c>
      <c r="P319" s="58" t="e">
        <f t="shared" si="63"/>
        <v>#VALUE!</v>
      </c>
      <c r="Q319" s="58" t="e">
        <f t="shared" si="64"/>
        <v>#VALUE!</v>
      </c>
      <c r="R319" s="160" t="e">
        <f t="shared" si="65"/>
        <v>#VALUE!</v>
      </c>
      <c r="S319" s="161" t="e">
        <f t="shared" si="66"/>
        <v>#VALUE!</v>
      </c>
      <c r="T319" s="162" t="e">
        <f t="shared" si="67"/>
        <v>#VALUE!</v>
      </c>
    </row>
    <row r="320" spans="1:20" s="17" customFormat="1" x14ac:dyDescent="0.2">
      <c r="A320" s="154"/>
      <c r="B320" s="51"/>
      <c r="C320" s="50"/>
      <c r="D320" s="50"/>
      <c r="E320" s="50"/>
      <c r="F320" s="50"/>
      <c r="G320" s="14"/>
      <c r="H320" s="163" t="str">
        <f t="shared" si="55"/>
        <v/>
      </c>
      <c r="I320" s="163" t="str">
        <f t="shared" si="56"/>
        <v/>
      </c>
      <c r="J320" s="163" t="str">
        <f t="shared" si="57"/>
        <v/>
      </c>
      <c r="K320" s="141" t="str">
        <f t="shared" si="58"/>
        <v/>
      </c>
      <c r="L320" s="141" t="str">
        <f t="shared" si="59"/>
        <v/>
      </c>
      <c r="M320" s="141" t="str">
        <f t="shared" si="60"/>
        <v/>
      </c>
      <c r="N320" s="15" t="e">
        <f t="shared" si="61"/>
        <v>#VALUE!</v>
      </c>
      <c r="O320" s="58" t="e">
        <f t="shared" si="62"/>
        <v>#VALUE!</v>
      </c>
      <c r="P320" s="58" t="e">
        <f t="shared" si="63"/>
        <v>#VALUE!</v>
      </c>
      <c r="Q320" s="58" t="e">
        <f t="shared" si="64"/>
        <v>#VALUE!</v>
      </c>
      <c r="R320" s="160" t="e">
        <f t="shared" si="65"/>
        <v>#VALUE!</v>
      </c>
      <c r="S320" s="161" t="e">
        <f t="shared" si="66"/>
        <v>#VALUE!</v>
      </c>
      <c r="T320" s="162" t="e">
        <f t="shared" si="67"/>
        <v>#VALUE!</v>
      </c>
    </row>
    <row r="321" spans="1:20" s="17" customFormat="1" x14ac:dyDescent="0.2">
      <c r="A321" s="154"/>
      <c r="B321" s="51"/>
      <c r="C321" s="50"/>
      <c r="D321" s="50"/>
      <c r="E321" s="50"/>
      <c r="F321" s="50"/>
      <c r="G321" s="14"/>
      <c r="H321" s="163" t="str">
        <f t="shared" si="55"/>
        <v/>
      </c>
      <c r="I321" s="163" t="str">
        <f t="shared" si="56"/>
        <v/>
      </c>
      <c r="J321" s="163" t="str">
        <f t="shared" si="57"/>
        <v/>
      </c>
      <c r="K321" s="141" t="str">
        <f t="shared" si="58"/>
        <v/>
      </c>
      <c r="L321" s="141" t="str">
        <f t="shared" si="59"/>
        <v/>
      </c>
      <c r="M321" s="141" t="str">
        <f t="shared" si="60"/>
        <v/>
      </c>
      <c r="N321" s="15" t="e">
        <f t="shared" si="61"/>
        <v>#VALUE!</v>
      </c>
      <c r="O321" s="58" t="e">
        <f t="shared" si="62"/>
        <v>#VALUE!</v>
      </c>
      <c r="P321" s="58" t="e">
        <f t="shared" si="63"/>
        <v>#VALUE!</v>
      </c>
      <c r="Q321" s="58" t="e">
        <f t="shared" si="64"/>
        <v>#VALUE!</v>
      </c>
      <c r="R321" s="160" t="e">
        <f t="shared" si="65"/>
        <v>#VALUE!</v>
      </c>
      <c r="S321" s="161" t="e">
        <f t="shared" si="66"/>
        <v>#VALUE!</v>
      </c>
      <c r="T321" s="162" t="e">
        <f t="shared" si="67"/>
        <v>#VALUE!</v>
      </c>
    </row>
    <row r="322" spans="1:20" s="17" customFormat="1" x14ac:dyDescent="0.2">
      <c r="A322" s="154"/>
      <c r="B322" s="51"/>
      <c r="C322" s="50"/>
      <c r="D322" s="50"/>
      <c r="E322" s="50"/>
      <c r="F322" s="50"/>
      <c r="G322" s="14"/>
      <c r="H322" s="163" t="str">
        <f t="shared" si="55"/>
        <v/>
      </c>
      <c r="I322" s="163" t="str">
        <f t="shared" si="56"/>
        <v/>
      </c>
      <c r="J322" s="163" t="str">
        <f t="shared" si="57"/>
        <v/>
      </c>
      <c r="K322" s="141" t="str">
        <f t="shared" si="58"/>
        <v/>
      </c>
      <c r="L322" s="141" t="str">
        <f t="shared" si="59"/>
        <v/>
      </c>
      <c r="M322" s="141" t="str">
        <f t="shared" si="60"/>
        <v/>
      </c>
      <c r="N322" s="15" t="e">
        <f t="shared" si="61"/>
        <v>#VALUE!</v>
      </c>
      <c r="O322" s="58" t="e">
        <f t="shared" si="62"/>
        <v>#VALUE!</v>
      </c>
      <c r="P322" s="58" t="e">
        <f t="shared" si="63"/>
        <v>#VALUE!</v>
      </c>
      <c r="Q322" s="58" t="e">
        <f t="shared" si="64"/>
        <v>#VALUE!</v>
      </c>
      <c r="R322" s="160" t="e">
        <f t="shared" si="65"/>
        <v>#VALUE!</v>
      </c>
      <c r="S322" s="161" t="e">
        <f t="shared" si="66"/>
        <v>#VALUE!</v>
      </c>
      <c r="T322" s="162" t="e">
        <f t="shared" si="67"/>
        <v>#VALUE!</v>
      </c>
    </row>
    <row r="323" spans="1:20" s="17" customFormat="1" x14ac:dyDescent="0.2">
      <c r="A323" s="154"/>
      <c r="B323" s="51"/>
      <c r="C323" s="50"/>
      <c r="D323" s="50"/>
      <c r="E323" s="50"/>
      <c r="F323" s="50"/>
      <c r="G323" s="14"/>
      <c r="H323" s="163" t="str">
        <f t="shared" ref="H323:H386" si="68">IFERROR(G323*(D323/(D323+E323+F323)),"")</f>
        <v/>
      </c>
      <c r="I323" s="163" t="str">
        <f t="shared" ref="I323:I386" si="69">IFERROR(G323*(E323/(D323+E323+F323)),"")</f>
        <v/>
      </c>
      <c r="J323" s="163" t="str">
        <f t="shared" ref="J323:J386" si="70">IFERROR(G323*(F323/(D323+E323+F323)),"")</f>
        <v/>
      </c>
      <c r="K323" s="141" t="str">
        <f t="shared" ref="K323:K386" si="71">IFERROR(D323+H323,"")</f>
        <v/>
      </c>
      <c r="L323" s="141" t="str">
        <f t="shared" ref="L323:L386" si="72">IFERROR(E323+I323,"")</f>
        <v/>
      </c>
      <c r="M323" s="141" t="str">
        <f t="shared" ref="M323:M386" si="73">IFERROR(J323+F323,"")</f>
        <v/>
      </c>
      <c r="N323" s="15" t="e">
        <f t="shared" ref="N323:N386" si="74">K323+L323+M323</f>
        <v>#VALUE!</v>
      </c>
      <c r="O323" s="58" t="e">
        <f t="shared" ref="O323:O386" si="75">K323/N323</f>
        <v>#VALUE!</v>
      </c>
      <c r="P323" s="58" t="e">
        <f t="shared" ref="P323:P386" si="76">L323/N323</f>
        <v>#VALUE!</v>
      </c>
      <c r="Q323" s="58" t="e">
        <f t="shared" ref="Q323:Q386" si="77">M323/N323</f>
        <v>#VALUE!</v>
      </c>
      <c r="R323" s="160" t="e">
        <f t="shared" ref="R323:R386" si="78">G323/N323</f>
        <v>#VALUE!</v>
      </c>
      <c r="S323" s="161" t="e">
        <f t="shared" ref="S323:S386" si="79">C323-N323</f>
        <v>#VALUE!</v>
      </c>
      <c r="T323" s="162" t="e">
        <f t="shared" ref="T323:T386" si="80">S323/C323*100</f>
        <v>#VALUE!</v>
      </c>
    </row>
    <row r="324" spans="1:20" s="17" customFormat="1" x14ac:dyDescent="0.2">
      <c r="A324" s="154"/>
      <c r="B324" s="51"/>
      <c r="C324" s="50"/>
      <c r="D324" s="50"/>
      <c r="E324" s="50"/>
      <c r="F324" s="50"/>
      <c r="G324" s="14"/>
      <c r="H324" s="163" t="str">
        <f t="shared" si="68"/>
        <v/>
      </c>
      <c r="I324" s="163" t="str">
        <f t="shared" si="69"/>
        <v/>
      </c>
      <c r="J324" s="163" t="str">
        <f t="shared" si="70"/>
        <v/>
      </c>
      <c r="K324" s="141" t="str">
        <f t="shared" si="71"/>
        <v/>
      </c>
      <c r="L324" s="141" t="str">
        <f t="shared" si="72"/>
        <v/>
      </c>
      <c r="M324" s="141" t="str">
        <f t="shared" si="73"/>
        <v/>
      </c>
      <c r="N324" s="15" t="e">
        <f t="shared" si="74"/>
        <v>#VALUE!</v>
      </c>
      <c r="O324" s="58" t="e">
        <f t="shared" si="75"/>
        <v>#VALUE!</v>
      </c>
      <c r="P324" s="58" t="e">
        <f t="shared" si="76"/>
        <v>#VALUE!</v>
      </c>
      <c r="Q324" s="58" t="e">
        <f t="shared" si="77"/>
        <v>#VALUE!</v>
      </c>
      <c r="R324" s="160" t="e">
        <f t="shared" si="78"/>
        <v>#VALUE!</v>
      </c>
      <c r="S324" s="161" t="e">
        <f t="shared" si="79"/>
        <v>#VALUE!</v>
      </c>
      <c r="T324" s="162" t="e">
        <f t="shared" si="80"/>
        <v>#VALUE!</v>
      </c>
    </row>
    <row r="325" spans="1:20" s="17" customFormat="1" x14ac:dyDescent="0.2">
      <c r="A325" s="154"/>
      <c r="B325" s="51"/>
      <c r="C325" s="50"/>
      <c r="D325" s="50"/>
      <c r="E325" s="50"/>
      <c r="F325" s="50"/>
      <c r="G325" s="14"/>
      <c r="H325" s="163" t="str">
        <f t="shared" si="68"/>
        <v/>
      </c>
      <c r="I325" s="163" t="str">
        <f t="shared" si="69"/>
        <v/>
      </c>
      <c r="J325" s="163" t="str">
        <f t="shared" si="70"/>
        <v/>
      </c>
      <c r="K325" s="141" t="str">
        <f t="shared" si="71"/>
        <v/>
      </c>
      <c r="L325" s="141" t="str">
        <f t="shared" si="72"/>
        <v/>
      </c>
      <c r="M325" s="141" t="str">
        <f t="shared" si="73"/>
        <v/>
      </c>
      <c r="N325" s="15" t="e">
        <f t="shared" si="74"/>
        <v>#VALUE!</v>
      </c>
      <c r="O325" s="58" t="e">
        <f t="shared" si="75"/>
        <v>#VALUE!</v>
      </c>
      <c r="P325" s="58" t="e">
        <f t="shared" si="76"/>
        <v>#VALUE!</v>
      </c>
      <c r="Q325" s="58" t="e">
        <f t="shared" si="77"/>
        <v>#VALUE!</v>
      </c>
      <c r="R325" s="160" t="e">
        <f t="shared" si="78"/>
        <v>#VALUE!</v>
      </c>
      <c r="S325" s="161" t="e">
        <f t="shared" si="79"/>
        <v>#VALUE!</v>
      </c>
      <c r="T325" s="162" t="e">
        <f t="shared" si="80"/>
        <v>#VALUE!</v>
      </c>
    </row>
    <row r="326" spans="1:20" s="17" customFormat="1" x14ac:dyDescent="0.2">
      <c r="A326" s="154"/>
      <c r="B326" s="51"/>
      <c r="C326" s="50"/>
      <c r="D326" s="50"/>
      <c r="E326" s="50"/>
      <c r="F326" s="50"/>
      <c r="G326" s="14"/>
      <c r="H326" s="163" t="str">
        <f t="shared" si="68"/>
        <v/>
      </c>
      <c r="I326" s="163" t="str">
        <f t="shared" si="69"/>
        <v/>
      </c>
      <c r="J326" s="163" t="str">
        <f t="shared" si="70"/>
        <v/>
      </c>
      <c r="K326" s="141" t="str">
        <f t="shared" si="71"/>
        <v/>
      </c>
      <c r="L326" s="141" t="str">
        <f t="shared" si="72"/>
        <v/>
      </c>
      <c r="M326" s="141" t="str">
        <f t="shared" si="73"/>
        <v/>
      </c>
      <c r="N326" s="15" t="e">
        <f t="shared" si="74"/>
        <v>#VALUE!</v>
      </c>
      <c r="O326" s="58" t="e">
        <f t="shared" si="75"/>
        <v>#VALUE!</v>
      </c>
      <c r="P326" s="58" t="e">
        <f t="shared" si="76"/>
        <v>#VALUE!</v>
      </c>
      <c r="Q326" s="58" t="e">
        <f t="shared" si="77"/>
        <v>#VALUE!</v>
      </c>
      <c r="R326" s="160" t="e">
        <f t="shared" si="78"/>
        <v>#VALUE!</v>
      </c>
      <c r="S326" s="161" t="e">
        <f t="shared" si="79"/>
        <v>#VALUE!</v>
      </c>
      <c r="T326" s="162" t="e">
        <f t="shared" si="80"/>
        <v>#VALUE!</v>
      </c>
    </row>
    <row r="327" spans="1:20" s="17" customFormat="1" x14ac:dyDescent="0.2">
      <c r="A327" s="154"/>
      <c r="B327" s="51"/>
      <c r="C327" s="50"/>
      <c r="D327" s="50"/>
      <c r="E327" s="50"/>
      <c r="F327" s="50"/>
      <c r="G327" s="14"/>
      <c r="H327" s="163" t="str">
        <f t="shared" si="68"/>
        <v/>
      </c>
      <c r="I327" s="163" t="str">
        <f t="shared" si="69"/>
        <v/>
      </c>
      <c r="J327" s="163" t="str">
        <f t="shared" si="70"/>
        <v/>
      </c>
      <c r="K327" s="141" t="str">
        <f t="shared" si="71"/>
        <v/>
      </c>
      <c r="L327" s="141" t="str">
        <f t="shared" si="72"/>
        <v/>
      </c>
      <c r="M327" s="141" t="str">
        <f t="shared" si="73"/>
        <v/>
      </c>
      <c r="N327" s="15" t="e">
        <f t="shared" si="74"/>
        <v>#VALUE!</v>
      </c>
      <c r="O327" s="58" t="e">
        <f t="shared" si="75"/>
        <v>#VALUE!</v>
      </c>
      <c r="P327" s="58" t="e">
        <f t="shared" si="76"/>
        <v>#VALUE!</v>
      </c>
      <c r="Q327" s="58" t="e">
        <f t="shared" si="77"/>
        <v>#VALUE!</v>
      </c>
      <c r="R327" s="160" t="e">
        <f t="shared" si="78"/>
        <v>#VALUE!</v>
      </c>
      <c r="S327" s="161" t="e">
        <f t="shared" si="79"/>
        <v>#VALUE!</v>
      </c>
      <c r="T327" s="162" t="e">
        <f t="shared" si="80"/>
        <v>#VALUE!</v>
      </c>
    </row>
    <row r="328" spans="1:20" s="17" customFormat="1" x14ac:dyDescent="0.2">
      <c r="A328" s="154"/>
      <c r="B328" s="51"/>
      <c r="C328" s="50"/>
      <c r="D328" s="50"/>
      <c r="E328" s="50"/>
      <c r="F328" s="50"/>
      <c r="G328" s="14"/>
      <c r="H328" s="163" t="str">
        <f t="shared" si="68"/>
        <v/>
      </c>
      <c r="I328" s="163" t="str">
        <f t="shared" si="69"/>
        <v/>
      </c>
      <c r="J328" s="163" t="str">
        <f t="shared" si="70"/>
        <v/>
      </c>
      <c r="K328" s="141" t="str">
        <f t="shared" si="71"/>
        <v/>
      </c>
      <c r="L328" s="141" t="str">
        <f t="shared" si="72"/>
        <v/>
      </c>
      <c r="M328" s="141" t="str">
        <f t="shared" si="73"/>
        <v/>
      </c>
      <c r="N328" s="15" t="e">
        <f t="shared" si="74"/>
        <v>#VALUE!</v>
      </c>
      <c r="O328" s="58" t="e">
        <f t="shared" si="75"/>
        <v>#VALUE!</v>
      </c>
      <c r="P328" s="58" t="e">
        <f t="shared" si="76"/>
        <v>#VALUE!</v>
      </c>
      <c r="Q328" s="58" t="e">
        <f t="shared" si="77"/>
        <v>#VALUE!</v>
      </c>
      <c r="R328" s="160" t="e">
        <f t="shared" si="78"/>
        <v>#VALUE!</v>
      </c>
      <c r="S328" s="161" t="e">
        <f t="shared" si="79"/>
        <v>#VALUE!</v>
      </c>
      <c r="T328" s="162" t="e">
        <f t="shared" si="80"/>
        <v>#VALUE!</v>
      </c>
    </row>
    <row r="329" spans="1:20" s="17" customFormat="1" x14ac:dyDescent="0.2">
      <c r="A329" s="154"/>
      <c r="B329" s="51"/>
      <c r="C329" s="50"/>
      <c r="D329" s="50"/>
      <c r="E329" s="50"/>
      <c r="F329" s="50"/>
      <c r="G329" s="14"/>
      <c r="H329" s="163" t="str">
        <f t="shared" si="68"/>
        <v/>
      </c>
      <c r="I329" s="163" t="str">
        <f t="shared" si="69"/>
        <v/>
      </c>
      <c r="J329" s="163" t="str">
        <f t="shared" si="70"/>
        <v/>
      </c>
      <c r="K329" s="141" t="str">
        <f t="shared" si="71"/>
        <v/>
      </c>
      <c r="L329" s="141" t="str">
        <f t="shared" si="72"/>
        <v/>
      </c>
      <c r="M329" s="141" t="str">
        <f t="shared" si="73"/>
        <v/>
      </c>
      <c r="N329" s="15" t="e">
        <f t="shared" si="74"/>
        <v>#VALUE!</v>
      </c>
      <c r="O329" s="58" t="e">
        <f t="shared" si="75"/>
        <v>#VALUE!</v>
      </c>
      <c r="P329" s="58" t="e">
        <f t="shared" si="76"/>
        <v>#VALUE!</v>
      </c>
      <c r="Q329" s="58" t="e">
        <f t="shared" si="77"/>
        <v>#VALUE!</v>
      </c>
      <c r="R329" s="160" t="e">
        <f t="shared" si="78"/>
        <v>#VALUE!</v>
      </c>
      <c r="S329" s="161" t="e">
        <f t="shared" si="79"/>
        <v>#VALUE!</v>
      </c>
      <c r="T329" s="162" t="e">
        <f t="shared" si="80"/>
        <v>#VALUE!</v>
      </c>
    </row>
    <row r="330" spans="1:20" s="17" customFormat="1" x14ac:dyDescent="0.2">
      <c r="A330" s="154"/>
      <c r="B330" s="51"/>
      <c r="C330" s="50"/>
      <c r="D330" s="50"/>
      <c r="E330" s="50"/>
      <c r="F330" s="50"/>
      <c r="G330" s="14"/>
      <c r="H330" s="163" t="str">
        <f t="shared" si="68"/>
        <v/>
      </c>
      <c r="I330" s="163" t="str">
        <f t="shared" si="69"/>
        <v/>
      </c>
      <c r="J330" s="163" t="str">
        <f t="shared" si="70"/>
        <v/>
      </c>
      <c r="K330" s="141" t="str">
        <f t="shared" si="71"/>
        <v/>
      </c>
      <c r="L330" s="141" t="str">
        <f t="shared" si="72"/>
        <v/>
      </c>
      <c r="M330" s="141" t="str">
        <f t="shared" si="73"/>
        <v/>
      </c>
      <c r="N330" s="15" t="e">
        <f t="shared" si="74"/>
        <v>#VALUE!</v>
      </c>
      <c r="O330" s="58" t="e">
        <f t="shared" si="75"/>
        <v>#VALUE!</v>
      </c>
      <c r="P330" s="58" t="e">
        <f t="shared" si="76"/>
        <v>#VALUE!</v>
      </c>
      <c r="Q330" s="58" t="e">
        <f t="shared" si="77"/>
        <v>#VALUE!</v>
      </c>
      <c r="R330" s="160" t="e">
        <f t="shared" si="78"/>
        <v>#VALUE!</v>
      </c>
      <c r="S330" s="161" t="e">
        <f t="shared" si="79"/>
        <v>#VALUE!</v>
      </c>
      <c r="T330" s="162" t="e">
        <f t="shared" si="80"/>
        <v>#VALUE!</v>
      </c>
    </row>
    <row r="331" spans="1:20" s="17" customFormat="1" x14ac:dyDescent="0.2">
      <c r="A331" s="154"/>
      <c r="B331" s="51"/>
      <c r="C331" s="50"/>
      <c r="D331" s="50"/>
      <c r="E331" s="50"/>
      <c r="F331" s="50"/>
      <c r="G331" s="14"/>
      <c r="H331" s="163" t="str">
        <f t="shared" si="68"/>
        <v/>
      </c>
      <c r="I331" s="163" t="str">
        <f t="shared" si="69"/>
        <v/>
      </c>
      <c r="J331" s="163" t="str">
        <f t="shared" si="70"/>
        <v/>
      </c>
      <c r="K331" s="141" t="str">
        <f t="shared" si="71"/>
        <v/>
      </c>
      <c r="L331" s="141" t="str">
        <f t="shared" si="72"/>
        <v/>
      </c>
      <c r="M331" s="141" t="str">
        <f t="shared" si="73"/>
        <v/>
      </c>
      <c r="N331" s="15" t="e">
        <f t="shared" si="74"/>
        <v>#VALUE!</v>
      </c>
      <c r="O331" s="58" t="e">
        <f t="shared" si="75"/>
        <v>#VALUE!</v>
      </c>
      <c r="P331" s="58" t="e">
        <f t="shared" si="76"/>
        <v>#VALUE!</v>
      </c>
      <c r="Q331" s="58" t="e">
        <f t="shared" si="77"/>
        <v>#VALUE!</v>
      </c>
      <c r="R331" s="160" t="e">
        <f t="shared" si="78"/>
        <v>#VALUE!</v>
      </c>
      <c r="S331" s="161" t="e">
        <f t="shared" si="79"/>
        <v>#VALUE!</v>
      </c>
      <c r="T331" s="162" t="e">
        <f t="shared" si="80"/>
        <v>#VALUE!</v>
      </c>
    </row>
    <row r="332" spans="1:20" s="17" customFormat="1" x14ac:dyDescent="0.2">
      <c r="A332" s="154"/>
      <c r="B332" s="51"/>
      <c r="C332" s="50"/>
      <c r="D332" s="50"/>
      <c r="E332" s="50"/>
      <c r="F332" s="50"/>
      <c r="G332" s="14"/>
      <c r="H332" s="163" t="str">
        <f t="shared" si="68"/>
        <v/>
      </c>
      <c r="I332" s="163" t="str">
        <f t="shared" si="69"/>
        <v/>
      </c>
      <c r="J332" s="163" t="str">
        <f t="shared" si="70"/>
        <v/>
      </c>
      <c r="K332" s="141" t="str">
        <f t="shared" si="71"/>
        <v/>
      </c>
      <c r="L332" s="141" t="str">
        <f t="shared" si="72"/>
        <v/>
      </c>
      <c r="M332" s="141" t="str">
        <f t="shared" si="73"/>
        <v/>
      </c>
      <c r="N332" s="15" t="e">
        <f t="shared" si="74"/>
        <v>#VALUE!</v>
      </c>
      <c r="O332" s="58" t="e">
        <f t="shared" si="75"/>
        <v>#VALUE!</v>
      </c>
      <c r="P332" s="58" t="e">
        <f t="shared" si="76"/>
        <v>#VALUE!</v>
      </c>
      <c r="Q332" s="58" t="e">
        <f t="shared" si="77"/>
        <v>#VALUE!</v>
      </c>
      <c r="R332" s="160" t="e">
        <f t="shared" si="78"/>
        <v>#VALUE!</v>
      </c>
      <c r="S332" s="161" t="e">
        <f t="shared" si="79"/>
        <v>#VALUE!</v>
      </c>
      <c r="T332" s="162" t="e">
        <f t="shared" si="80"/>
        <v>#VALUE!</v>
      </c>
    </row>
    <row r="333" spans="1:20" s="17" customFormat="1" x14ac:dyDescent="0.2">
      <c r="A333" s="154"/>
      <c r="B333" s="51"/>
      <c r="C333" s="50"/>
      <c r="D333" s="50"/>
      <c r="E333" s="50"/>
      <c r="F333" s="50"/>
      <c r="G333" s="14"/>
      <c r="H333" s="163" t="str">
        <f t="shared" si="68"/>
        <v/>
      </c>
      <c r="I333" s="163" t="str">
        <f t="shared" si="69"/>
        <v/>
      </c>
      <c r="J333" s="163" t="str">
        <f t="shared" si="70"/>
        <v/>
      </c>
      <c r="K333" s="141" t="str">
        <f t="shared" si="71"/>
        <v/>
      </c>
      <c r="L333" s="141" t="str">
        <f t="shared" si="72"/>
        <v/>
      </c>
      <c r="M333" s="141" t="str">
        <f t="shared" si="73"/>
        <v/>
      </c>
      <c r="N333" s="15" t="e">
        <f t="shared" si="74"/>
        <v>#VALUE!</v>
      </c>
      <c r="O333" s="58" t="e">
        <f t="shared" si="75"/>
        <v>#VALUE!</v>
      </c>
      <c r="P333" s="58" t="e">
        <f t="shared" si="76"/>
        <v>#VALUE!</v>
      </c>
      <c r="Q333" s="58" t="e">
        <f t="shared" si="77"/>
        <v>#VALUE!</v>
      </c>
      <c r="R333" s="160" t="e">
        <f t="shared" si="78"/>
        <v>#VALUE!</v>
      </c>
      <c r="S333" s="161" t="e">
        <f t="shared" si="79"/>
        <v>#VALUE!</v>
      </c>
      <c r="T333" s="162" t="e">
        <f t="shared" si="80"/>
        <v>#VALUE!</v>
      </c>
    </row>
    <row r="334" spans="1:20" s="17" customFormat="1" x14ac:dyDescent="0.2">
      <c r="A334" s="154"/>
      <c r="B334" s="51"/>
      <c r="C334" s="50"/>
      <c r="D334" s="50"/>
      <c r="E334" s="50"/>
      <c r="F334" s="50"/>
      <c r="G334" s="14"/>
      <c r="H334" s="163" t="str">
        <f t="shared" si="68"/>
        <v/>
      </c>
      <c r="I334" s="163" t="str">
        <f t="shared" si="69"/>
        <v/>
      </c>
      <c r="J334" s="163" t="str">
        <f t="shared" si="70"/>
        <v/>
      </c>
      <c r="K334" s="141" t="str">
        <f t="shared" si="71"/>
        <v/>
      </c>
      <c r="L334" s="141" t="str">
        <f t="shared" si="72"/>
        <v/>
      </c>
      <c r="M334" s="141" t="str">
        <f t="shared" si="73"/>
        <v/>
      </c>
      <c r="N334" s="15" t="e">
        <f t="shared" si="74"/>
        <v>#VALUE!</v>
      </c>
      <c r="O334" s="58" t="e">
        <f t="shared" si="75"/>
        <v>#VALUE!</v>
      </c>
      <c r="P334" s="58" t="e">
        <f t="shared" si="76"/>
        <v>#VALUE!</v>
      </c>
      <c r="Q334" s="58" t="e">
        <f t="shared" si="77"/>
        <v>#VALUE!</v>
      </c>
      <c r="R334" s="160" t="e">
        <f t="shared" si="78"/>
        <v>#VALUE!</v>
      </c>
      <c r="S334" s="161" t="e">
        <f t="shared" si="79"/>
        <v>#VALUE!</v>
      </c>
      <c r="T334" s="162" t="e">
        <f t="shared" si="80"/>
        <v>#VALUE!</v>
      </c>
    </row>
    <row r="335" spans="1:20" s="17" customFormat="1" x14ac:dyDescent="0.2">
      <c r="A335" s="154"/>
      <c r="B335" s="51"/>
      <c r="C335" s="50"/>
      <c r="D335" s="50"/>
      <c r="E335" s="50"/>
      <c r="F335" s="50"/>
      <c r="G335" s="14"/>
      <c r="H335" s="163" t="str">
        <f t="shared" si="68"/>
        <v/>
      </c>
      <c r="I335" s="163" t="str">
        <f t="shared" si="69"/>
        <v/>
      </c>
      <c r="J335" s="163" t="str">
        <f t="shared" si="70"/>
        <v/>
      </c>
      <c r="K335" s="141" t="str">
        <f t="shared" si="71"/>
        <v/>
      </c>
      <c r="L335" s="141" t="str">
        <f t="shared" si="72"/>
        <v/>
      </c>
      <c r="M335" s="141" t="str">
        <f t="shared" si="73"/>
        <v/>
      </c>
      <c r="N335" s="15" t="e">
        <f t="shared" si="74"/>
        <v>#VALUE!</v>
      </c>
      <c r="O335" s="58" t="e">
        <f t="shared" si="75"/>
        <v>#VALUE!</v>
      </c>
      <c r="P335" s="58" t="e">
        <f t="shared" si="76"/>
        <v>#VALUE!</v>
      </c>
      <c r="Q335" s="58" t="e">
        <f t="shared" si="77"/>
        <v>#VALUE!</v>
      </c>
      <c r="R335" s="160" t="e">
        <f t="shared" si="78"/>
        <v>#VALUE!</v>
      </c>
      <c r="S335" s="161" t="e">
        <f t="shared" si="79"/>
        <v>#VALUE!</v>
      </c>
      <c r="T335" s="162" t="e">
        <f t="shared" si="80"/>
        <v>#VALUE!</v>
      </c>
    </row>
    <row r="336" spans="1:20" s="17" customFormat="1" x14ac:dyDescent="0.2">
      <c r="A336" s="154"/>
      <c r="B336" s="51"/>
      <c r="C336" s="50"/>
      <c r="D336" s="50"/>
      <c r="E336" s="50"/>
      <c r="F336" s="50"/>
      <c r="G336" s="14"/>
      <c r="H336" s="163" t="str">
        <f t="shared" si="68"/>
        <v/>
      </c>
      <c r="I336" s="163" t="str">
        <f t="shared" si="69"/>
        <v/>
      </c>
      <c r="J336" s="163" t="str">
        <f t="shared" si="70"/>
        <v/>
      </c>
      <c r="K336" s="141" t="str">
        <f t="shared" si="71"/>
        <v/>
      </c>
      <c r="L336" s="141" t="str">
        <f t="shared" si="72"/>
        <v/>
      </c>
      <c r="M336" s="141" t="str">
        <f t="shared" si="73"/>
        <v/>
      </c>
      <c r="N336" s="15" t="e">
        <f t="shared" si="74"/>
        <v>#VALUE!</v>
      </c>
      <c r="O336" s="58" t="e">
        <f t="shared" si="75"/>
        <v>#VALUE!</v>
      </c>
      <c r="P336" s="58" t="e">
        <f t="shared" si="76"/>
        <v>#VALUE!</v>
      </c>
      <c r="Q336" s="58" t="e">
        <f t="shared" si="77"/>
        <v>#VALUE!</v>
      </c>
      <c r="R336" s="160" t="e">
        <f t="shared" si="78"/>
        <v>#VALUE!</v>
      </c>
      <c r="S336" s="161" t="e">
        <f t="shared" si="79"/>
        <v>#VALUE!</v>
      </c>
      <c r="T336" s="162" t="e">
        <f t="shared" si="80"/>
        <v>#VALUE!</v>
      </c>
    </row>
    <row r="337" spans="1:20" s="17" customFormat="1" x14ac:dyDescent="0.2">
      <c r="A337" s="154"/>
      <c r="B337" s="51"/>
      <c r="C337" s="50"/>
      <c r="D337" s="50"/>
      <c r="E337" s="50"/>
      <c r="F337" s="50"/>
      <c r="G337" s="14"/>
      <c r="H337" s="163" t="str">
        <f t="shared" si="68"/>
        <v/>
      </c>
      <c r="I337" s="163" t="str">
        <f t="shared" si="69"/>
        <v/>
      </c>
      <c r="J337" s="163" t="str">
        <f t="shared" si="70"/>
        <v/>
      </c>
      <c r="K337" s="141" t="str">
        <f t="shared" si="71"/>
        <v/>
      </c>
      <c r="L337" s="141" t="str">
        <f t="shared" si="72"/>
        <v/>
      </c>
      <c r="M337" s="141" t="str">
        <f t="shared" si="73"/>
        <v/>
      </c>
      <c r="N337" s="15" t="e">
        <f t="shared" si="74"/>
        <v>#VALUE!</v>
      </c>
      <c r="O337" s="58" t="e">
        <f t="shared" si="75"/>
        <v>#VALUE!</v>
      </c>
      <c r="P337" s="58" t="e">
        <f t="shared" si="76"/>
        <v>#VALUE!</v>
      </c>
      <c r="Q337" s="58" t="e">
        <f t="shared" si="77"/>
        <v>#VALUE!</v>
      </c>
      <c r="R337" s="160" t="e">
        <f t="shared" si="78"/>
        <v>#VALUE!</v>
      </c>
      <c r="S337" s="161" t="e">
        <f t="shared" si="79"/>
        <v>#VALUE!</v>
      </c>
      <c r="T337" s="162" t="e">
        <f t="shared" si="80"/>
        <v>#VALUE!</v>
      </c>
    </row>
    <row r="338" spans="1:20" s="17" customFormat="1" x14ac:dyDescent="0.2">
      <c r="A338" s="154"/>
      <c r="B338" s="51"/>
      <c r="C338" s="50"/>
      <c r="D338" s="50"/>
      <c r="E338" s="50"/>
      <c r="F338" s="50"/>
      <c r="G338" s="14"/>
      <c r="H338" s="163" t="str">
        <f t="shared" si="68"/>
        <v/>
      </c>
      <c r="I338" s="163" t="str">
        <f t="shared" si="69"/>
        <v/>
      </c>
      <c r="J338" s="163" t="str">
        <f t="shared" si="70"/>
        <v/>
      </c>
      <c r="K338" s="141" t="str">
        <f t="shared" si="71"/>
        <v/>
      </c>
      <c r="L338" s="141" t="str">
        <f t="shared" si="72"/>
        <v/>
      </c>
      <c r="M338" s="141" t="str">
        <f t="shared" si="73"/>
        <v/>
      </c>
      <c r="N338" s="15" t="e">
        <f t="shared" si="74"/>
        <v>#VALUE!</v>
      </c>
      <c r="O338" s="58" t="e">
        <f t="shared" si="75"/>
        <v>#VALUE!</v>
      </c>
      <c r="P338" s="58" t="e">
        <f t="shared" si="76"/>
        <v>#VALUE!</v>
      </c>
      <c r="Q338" s="58" t="e">
        <f t="shared" si="77"/>
        <v>#VALUE!</v>
      </c>
      <c r="R338" s="160" t="e">
        <f t="shared" si="78"/>
        <v>#VALUE!</v>
      </c>
      <c r="S338" s="161" t="e">
        <f t="shared" si="79"/>
        <v>#VALUE!</v>
      </c>
      <c r="T338" s="162" t="e">
        <f t="shared" si="80"/>
        <v>#VALUE!</v>
      </c>
    </row>
    <row r="339" spans="1:20" s="17" customFormat="1" x14ac:dyDescent="0.2">
      <c r="A339" s="154"/>
      <c r="B339" s="51"/>
      <c r="C339" s="50"/>
      <c r="D339" s="50"/>
      <c r="E339" s="50"/>
      <c r="F339" s="50"/>
      <c r="G339" s="14"/>
      <c r="H339" s="163" t="str">
        <f t="shared" si="68"/>
        <v/>
      </c>
      <c r="I339" s="163" t="str">
        <f t="shared" si="69"/>
        <v/>
      </c>
      <c r="J339" s="163" t="str">
        <f t="shared" si="70"/>
        <v/>
      </c>
      <c r="K339" s="141" t="str">
        <f t="shared" si="71"/>
        <v/>
      </c>
      <c r="L339" s="141" t="str">
        <f t="shared" si="72"/>
        <v/>
      </c>
      <c r="M339" s="141" t="str">
        <f t="shared" si="73"/>
        <v/>
      </c>
      <c r="N339" s="15" t="e">
        <f t="shared" si="74"/>
        <v>#VALUE!</v>
      </c>
      <c r="O339" s="58" t="e">
        <f t="shared" si="75"/>
        <v>#VALUE!</v>
      </c>
      <c r="P339" s="58" t="e">
        <f t="shared" si="76"/>
        <v>#VALUE!</v>
      </c>
      <c r="Q339" s="58" t="e">
        <f t="shared" si="77"/>
        <v>#VALUE!</v>
      </c>
      <c r="R339" s="160" t="e">
        <f t="shared" si="78"/>
        <v>#VALUE!</v>
      </c>
      <c r="S339" s="161" t="e">
        <f t="shared" si="79"/>
        <v>#VALUE!</v>
      </c>
      <c r="T339" s="162" t="e">
        <f t="shared" si="80"/>
        <v>#VALUE!</v>
      </c>
    </row>
    <row r="340" spans="1:20" s="17" customFormat="1" x14ac:dyDescent="0.2">
      <c r="A340" s="154"/>
      <c r="B340" s="51"/>
      <c r="C340" s="50"/>
      <c r="D340" s="50"/>
      <c r="E340" s="50"/>
      <c r="F340" s="50"/>
      <c r="G340" s="14"/>
      <c r="H340" s="163" t="str">
        <f t="shared" si="68"/>
        <v/>
      </c>
      <c r="I340" s="163" t="str">
        <f t="shared" si="69"/>
        <v/>
      </c>
      <c r="J340" s="163" t="str">
        <f t="shared" si="70"/>
        <v/>
      </c>
      <c r="K340" s="141" t="str">
        <f t="shared" si="71"/>
        <v/>
      </c>
      <c r="L340" s="141" t="str">
        <f t="shared" si="72"/>
        <v/>
      </c>
      <c r="M340" s="141" t="str">
        <f t="shared" si="73"/>
        <v/>
      </c>
      <c r="N340" s="15" t="e">
        <f t="shared" si="74"/>
        <v>#VALUE!</v>
      </c>
      <c r="O340" s="58" t="e">
        <f t="shared" si="75"/>
        <v>#VALUE!</v>
      </c>
      <c r="P340" s="58" t="e">
        <f t="shared" si="76"/>
        <v>#VALUE!</v>
      </c>
      <c r="Q340" s="58" t="e">
        <f t="shared" si="77"/>
        <v>#VALUE!</v>
      </c>
      <c r="R340" s="160" t="e">
        <f t="shared" si="78"/>
        <v>#VALUE!</v>
      </c>
      <c r="S340" s="161" t="e">
        <f t="shared" si="79"/>
        <v>#VALUE!</v>
      </c>
      <c r="T340" s="162" t="e">
        <f t="shared" si="80"/>
        <v>#VALUE!</v>
      </c>
    </row>
    <row r="341" spans="1:20" s="17" customFormat="1" x14ac:dyDescent="0.2">
      <c r="A341" s="154"/>
      <c r="B341" s="51"/>
      <c r="C341" s="50"/>
      <c r="D341" s="50"/>
      <c r="E341" s="50"/>
      <c r="F341" s="50"/>
      <c r="G341" s="14"/>
      <c r="H341" s="163" t="str">
        <f t="shared" si="68"/>
        <v/>
      </c>
      <c r="I341" s="163" t="str">
        <f t="shared" si="69"/>
        <v/>
      </c>
      <c r="J341" s="163" t="str">
        <f t="shared" si="70"/>
        <v/>
      </c>
      <c r="K341" s="141" t="str">
        <f t="shared" si="71"/>
        <v/>
      </c>
      <c r="L341" s="141" t="str">
        <f t="shared" si="72"/>
        <v/>
      </c>
      <c r="M341" s="141" t="str">
        <f t="shared" si="73"/>
        <v/>
      </c>
      <c r="N341" s="15" t="e">
        <f t="shared" si="74"/>
        <v>#VALUE!</v>
      </c>
      <c r="O341" s="58" t="e">
        <f t="shared" si="75"/>
        <v>#VALUE!</v>
      </c>
      <c r="P341" s="58" t="e">
        <f t="shared" si="76"/>
        <v>#VALUE!</v>
      </c>
      <c r="Q341" s="58" t="e">
        <f t="shared" si="77"/>
        <v>#VALUE!</v>
      </c>
      <c r="R341" s="160" t="e">
        <f t="shared" si="78"/>
        <v>#VALUE!</v>
      </c>
      <c r="S341" s="161" t="e">
        <f t="shared" si="79"/>
        <v>#VALUE!</v>
      </c>
      <c r="T341" s="162" t="e">
        <f t="shared" si="80"/>
        <v>#VALUE!</v>
      </c>
    </row>
    <row r="342" spans="1:20" s="17" customFormat="1" x14ac:dyDescent="0.2">
      <c r="A342" s="154"/>
      <c r="B342" s="51"/>
      <c r="C342" s="50"/>
      <c r="D342" s="50"/>
      <c r="E342" s="50"/>
      <c r="F342" s="50"/>
      <c r="G342" s="14"/>
      <c r="H342" s="163" t="str">
        <f t="shared" si="68"/>
        <v/>
      </c>
      <c r="I342" s="163" t="str">
        <f t="shared" si="69"/>
        <v/>
      </c>
      <c r="J342" s="163" t="str">
        <f t="shared" si="70"/>
        <v/>
      </c>
      <c r="K342" s="141" t="str">
        <f t="shared" si="71"/>
        <v/>
      </c>
      <c r="L342" s="141" t="str">
        <f t="shared" si="72"/>
        <v/>
      </c>
      <c r="M342" s="141" t="str">
        <f t="shared" si="73"/>
        <v/>
      </c>
      <c r="N342" s="15" t="e">
        <f t="shared" si="74"/>
        <v>#VALUE!</v>
      </c>
      <c r="O342" s="58" t="e">
        <f t="shared" si="75"/>
        <v>#VALUE!</v>
      </c>
      <c r="P342" s="58" t="e">
        <f t="shared" si="76"/>
        <v>#VALUE!</v>
      </c>
      <c r="Q342" s="58" t="e">
        <f t="shared" si="77"/>
        <v>#VALUE!</v>
      </c>
      <c r="R342" s="160" t="e">
        <f t="shared" si="78"/>
        <v>#VALUE!</v>
      </c>
      <c r="S342" s="161" t="e">
        <f t="shared" si="79"/>
        <v>#VALUE!</v>
      </c>
      <c r="T342" s="162" t="e">
        <f t="shared" si="80"/>
        <v>#VALUE!</v>
      </c>
    </row>
    <row r="343" spans="1:20" s="17" customFormat="1" x14ac:dyDescent="0.2">
      <c r="A343" s="154"/>
      <c r="B343" s="51"/>
      <c r="C343" s="50"/>
      <c r="D343" s="50"/>
      <c r="E343" s="50"/>
      <c r="F343" s="50"/>
      <c r="G343" s="14"/>
      <c r="H343" s="163" t="str">
        <f t="shared" si="68"/>
        <v/>
      </c>
      <c r="I343" s="163" t="str">
        <f t="shared" si="69"/>
        <v/>
      </c>
      <c r="J343" s="163" t="str">
        <f t="shared" si="70"/>
        <v/>
      </c>
      <c r="K343" s="141" t="str">
        <f t="shared" si="71"/>
        <v/>
      </c>
      <c r="L343" s="141" t="str">
        <f t="shared" si="72"/>
        <v/>
      </c>
      <c r="M343" s="141" t="str">
        <f t="shared" si="73"/>
        <v/>
      </c>
      <c r="N343" s="15" t="e">
        <f t="shared" si="74"/>
        <v>#VALUE!</v>
      </c>
      <c r="O343" s="58" t="e">
        <f t="shared" si="75"/>
        <v>#VALUE!</v>
      </c>
      <c r="P343" s="58" t="e">
        <f t="shared" si="76"/>
        <v>#VALUE!</v>
      </c>
      <c r="Q343" s="58" t="e">
        <f t="shared" si="77"/>
        <v>#VALUE!</v>
      </c>
      <c r="R343" s="160" t="e">
        <f t="shared" si="78"/>
        <v>#VALUE!</v>
      </c>
      <c r="S343" s="161" t="e">
        <f t="shared" si="79"/>
        <v>#VALUE!</v>
      </c>
      <c r="T343" s="162" t="e">
        <f t="shared" si="80"/>
        <v>#VALUE!</v>
      </c>
    </row>
    <row r="344" spans="1:20" s="17" customFormat="1" x14ac:dyDescent="0.2">
      <c r="A344" s="154"/>
      <c r="B344" s="51"/>
      <c r="C344" s="50"/>
      <c r="D344" s="50"/>
      <c r="E344" s="50"/>
      <c r="F344" s="50"/>
      <c r="G344" s="14"/>
      <c r="H344" s="163" t="str">
        <f t="shared" si="68"/>
        <v/>
      </c>
      <c r="I344" s="163" t="str">
        <f t="shared" si="69"/>
        <v/>
      </c>
      <c r="J344" s="163" t="str">
        <f t="shared" si="70"/>
        <v/>
      </c>
      <c r="K344" s="141" t="str">
        <f t="shared" si="71"/>
        <v/>
      </c>
      <c r="L344" s="141" t="str">
        <f t="shared" si="72"/>
        <v/>
      </c>
      <c r="M344" s="141" t="str">
        <f t="shared" si="73"/>
        <v/>
      </c>
      <c r="N344" s="15" t="e">
        <f t="shared" si="74"/>
        <v>#VALUE!</v>
      </c>
      <c r="O344" s="58" t="e">
        <f t="shared" si="75"/>
        <v>#VALUE!</v>
      </c>
      <c r="P344" s="58" t="e">
        <f t="shared" si="76"/>
        <v>#VALUE!</v>
      </c>
      <c r="Q344" s="58" t="e">
        <f t="shared" si="77"/>
        <v>#VALUE!</v>
      </c>
      <c r="R344" s="160" t="e">
        <f t="shared" si="78"/>
        <v>#VALUE!</v>
      </c>
      <c r="S344" s="161" t="e">
        <f t="shared" si="79"/>
        <v>#VALUE!</v>
      </c>
      <c r="T344" s="162" t="e">
        <f t="shared" si="80"/>
        <v>#VALUE!</v>
      </c>
    </row>
    <row r="345" spans="1:20" s="17" customFormat="1" x14ac:dyDescent="0.2">
      <c r="A345" s="154"/>
      <c r="B345" s="51"/>
      <c r="C345" s="50"/>
      <c r="D345" s="50"/>
      <c r="E345" s="50"/>
      <c r="F345" s="50"/>
      <c r="G345" s="14"/>
      <c r="H345" s="163" t="str">
        <f t="shared" si="68"/>
        <v/>
      </c>
      <c r="I345" s="163" t="str">
        <f t="shared" si="69"/>
        <v/>
      </c>
      <c r="J345" s="163" t="str">
        <f t="shared" si="70"/>
        <v/>
      </c>
      <c r="K345" s="141" t="str">
        <f t="shared" si="71"/>
        <v/>
      </c>
      <c r="L345" s="141" t="str">
        <f t="shared" si="72"/>
        <v/>
      </c>
      <c r="M345" s="141" t="str">
        <f t="shared" si="73"/>
        <v/>
      </c>
      <c r="N345" s="15" t="e">
        <f t="shared" si="74"/>
        <v>#VALUE!</v>
      </c>
      <c r="O345" s="58" t="e">
        <f t="shared" si="75"/>
        <v>#VALUE!</v>
      </c>
      <c r="P345" s="58" t="e">
        <f t="shared" si="76"/>
        <v>#VALUE!</v>
      </c>
      <c r="Q345" s="58" t="e">
        <f t="shared" si="77"/>
        <v>#VALUE!</v>
      </c>
      <c r="R345" s="160" t="e">
        <f t="shared" si="78"/>
        <v>#VALUE!</v>
      </c>
      <c r="S345" s="161" t="e">
        <f t="shared" si="79"/>
        <v>#VALUE!</v>
      </c>
      <c r="T345" s="162" t="e">
        <f t="shared" si="80"/>
        <v>#VALUE!</v>
      </c>
    </row>
    <row r="346" spans="1:20" s="17" customFormat="1" x14ac:dyDescent="0.2">
      <c r="A346" s="154"/>
      <c r="B346" s="51"/>
      <c r="C346" s="50"/>
      <c r="D346" s="50"/>
      <c r="E346" s="50"/>
      <c r="F346" s="50"/>
      <c r="G346" s="14"/>
      <c r="H346" s="163" t="str">
        <f t="shared" si="68"/>
        <v/>
      </c>
      <c r="I346" s="163" t="str">
        <f t="shared" si="69"/>
        <v/>
      </c>
      <c r="J346" s="163" t="str">
        <f t="shared" si="70"/>
        <v/>
      </c>
      <c r="K346" s="141" t="str">
        <f t="shared" si="71"/>
        <v/>
      </c>
      <c r="L346" s="141" t="str">
        <f t="shared" si="72"/>
        <v/>
      </c>
      <c r="M346" s="141" t="str">
        <f t="shared" si="73"/>
        <v/>
      </c>
      <c r="N346" s="15" t="e">
        <f t="shared" si="74"/>
        <v>#VALUE!</v>
      </c>
      <c r="O346" s="58" t="e">
        <f t="shared" si="75"/>
        <v>#VALUE!</v>
      </c>
      <c r="P346" s="58" t="e">
        <f t="shared" si="76"/>
        <v>#VALUE!</v>
      </c>
      <c r="Q346" s="58" t="e">
        <f t="shared" si="77"/>
        <v>#VALUE!</v>
      </c>
      <c r="R346" s="160" t="e">
        <f t="shared" si="78"/>
        <v>#VALUE!</v>
      </c>
      <c r="S346" s="161" t="e">
        <f t="shared" si="79"/>
        <v>#VALUE!</v>
      </c>
      <c r="T346" s="162" t="e">
        <f t="shared" si="80"/>
        <v>#VALUE!</v>
      </c>
    </row>
    <row r="347" spans="1:20" s="17" customFormat="1" x14ac:dyDescent="0.2">
      <c r="A347" s="154"/>
      <c r="B347" s="51"/>
      <c r="C347" s="50"/>
      <c r="D347" s="50"/>
      <c r="E347" s="50"/>
      <c r="F347" s="50"/>
      <c r="G347" s="14"/>
      <c r="H347" s="163" t="str">
        <f t="shared" si="68"/>
        <v/>
      </c>
      <c r="I347" s="163" t="str">
        <f t="shared" si="69"/>
        <v/>
      </c>
      <c r="J347" s="163" t="str">
        <f t="shared" si="70"/>
        <v/>
      </c>
      <c r="K347" s="141" t="str">
        <f t="shared" si="71"/>
        <v/>
      </c>
      <c r="L347" s="141" t="str">
        <f t="shared" si="72"/>
        <v/>
      </c>
      <c r="M347" s="141" t="str">
        <f t="shared" si="73"/>
        <v/>
      </c>
      <c r="N347" s="15" t="e">
        <f t="shared" si="74"/>
        <v>#VALUE!</v>
      </c>
      <c r="O347" s="58" t="e">
        <f t="shared" si="75"/>
        <v>#VALUE!</v>
      </c>
      <c r="P347" s="58" t="e">
        <f t="shared" si="76"/>
        <v>#VALUE!</v>
      </c>
      <c r="Q347" s="58" t="e">
        <f t="shared" si="77"/>
        <v>#VALUE!</v>
      </c>
      <c r="R347" s="160" t="e">
        <f t="shared" si="78"/>
        <v>#VALUE!</v>
      </c>
      <c r="S347" s="161" t="e">
        <f t="shared" si="79"/>
        <v>#VALUE!</v>
      </c>
      <c r="T347" s="162" t="e">
        <f t="shared" si="80"/>
        <v>#VALUE!</v>
      </c>
    </row>
    <row r="348" spans="1:20" s="17" customFormat="1" x14ac:dyDescent="0.2">
      <c r="A348" s="154"/>
      <c r="B348" s="51"/>
      <c r="C348" s="50"/>
      <c r="D348" s="50"/>
      <c r="E348" s="50"/>
      <c r="F348" s="50"/>
      <c r="G348" s="14"/>
      <c r="H348" s="163" t="str">
        <f t="shared" si="68"/>
        <v/>
      </c>
      <c r="I348" s="163" t="str">
        <f t="shared" si="69"/>
        <v/>
      </c>
      <c r="J348" s="163" t="str">
        <f t="shared" si="70"/>
        <v/>
      </c>
      <c r="K348" s="141" t="str">
        <f t="shared" si="71"/>
        <v/>
      </c>
      <c r="L348" s="141" t="str">
        <f t="shared" si="72"/>
        <v/>
      </c>
      <c r="M348" s="141" t="str">
        <f t="shared" si="73"/>
        <v/>
      </c>
      <c r="N348" s="15" t="e">
        <f t="shared" si="74"/>
        <v>#VALUE!</v>
      </c>
      <c r="O348" s="58" t="e">
        <f t="shared" si="75"/>
        <v>#VALUE!</v>
      </c>
      <c r="P348" s="58" t="e">
        <f t="shared" si="76"/>
        <v>#VALUE!</v>
      </c>
      <c r="Q348" s="58" t="e">
        <f t="shared" si="77"/>
        <v>#VALUE!</v>
      </c>
      <c r="R348" s="160" t="e">
        <f t="shared" si="78"/>
        <v>#VALUE!</v>
      </c>
      <c r="S348" s="161" t="e">
        <f t="shared" si="79"/>
        <v>#VALUE!</v>
      </c>
      <c r="T348" s="162" t="e">
        <f t="shared" si="80"/>
        <v>#VALUE!</v>
      </c>
    </row>
    <row r="349" spans="1:20" s="17" customFormat="1" x14ac:dyDescent="0.2">
      <c r="A349" s="154"/>
      <c r="B349" s="51"/>
      <c r="C349" s="50"/>
      <c r="D349" s="50"/>
      <c r="E349" s="50"/>
      <c r="F349" s="50"/>
      <c r="G349" s="14"/>
      <c r="H349" s="163" t="str">
        <f t="shared" si="68"/>
        <v/>
      </c>
      <c r="I349" s="163" t="str">
        <f t="shared" si="69"/>
        <v/>
      </c>
      <c r="J349" s="163" t="str">
        <f t="shared" si="70"/>
        <v/>
      </c>
      <c r="K349" s="141" t="str">
        <f t="shared" si="71"/>
        <v/>
      </c>
      <c r="L349" s="141" t="str">
        <f t="shared" si="72"/>
        <v/>
      </c>
      <c r="M349" s="141" t="str">
        <f t="shared" si="73"/>
        <v/>
      </c>
      <c r="N349" s="15" t="e">
        <f t="shared" si="74"/>
        <v>#VALUE!</v>
      </c>
      <c r="O349" s="58" t="e">
        <f t="shared" si="75"/>
        <v>#VALUE!</v>
      </c>
      <c r="P349" s="58" t="e">
        <f t="shared" si="76"/>
        <v>#VALUE!</v>
      </c>
      <c r="Q349" s="58" t="e">
        <f t="shared" si="77"/>
        <v>#VALUE!</v>
      </c>
      <c r="R349" s="160" t="e">
        <f t="shared" si="78"/>
        <v>#VALUE!</v>
      </c>
      <c r="S349" s="161" t="e">
        <f t="shared" si="79"/>
        <v>#VALUE!</v>
      </c>
      <c r="T349" s="162" t="e">
        <f t="shared" si="80"/>
        <v>#VALUE!</v>
      </c>
    </row>
    <row r="350" spans="1:20" s="17" customFormat="1" x14ac:dyDescent="0.2">
      <c r="A350" s="154"/>
      <c r="B350" s="51"/>
      <c r="C350" s="50"/>
      <c r="D350" s="50"/>
      <c r="E350" s="50"/>
      <c r="F350" s="50"/>
      <c r="G350" s="14"/>
      <c r="H350" s="163" t="str">
        <f t="shared" si="68"/>
        <v/>
      </c>
      <c r="I350" s="163" t="str">
        <f t="shared" si="69"/>
        <v/>
      </c>
      <c r="J350" s="163" t="str">
        <f t="shared" si="70"/>
        <v/>
      </c>
      <c r="K350" s="141" t="str">
        <f t="shared" si="71"/>
        <v/>
      </c>
      <c r="L350" s="141" t="str">
        <f t="shared" si="72"/>
        <v/>
      </c>
      <c r="M350" s="141" t="str">
        <f t="shared" si="73"/>
        <v/>
      </c>
      <c r="N350" s="15" t="e">
        <f t="shared" si="74"/>
        <v>#VALUE!</v>
      </c>
      <c r="O350" s="58" t="e">
        <f t="shared" si="75"/>
        <v>#VALUE!</v>
      </c>
      <c r="P350" s="58" t="e">
        <f t="shared" si="76"/>
        <v>#VALUE!</v>
      </c>
      <c r="Q350" s="58" t="e">
        <f t="shared" si="77"/>
        <v>#VALUE!</v>
      </c>
      <c r="R350" s="160" t="e">
        <f t="shared" si="78"/>
        <v>#VALUE!</v>
      </c>
      <c r="S350" s="161" t="e">
        <f t="shared" si="79"/>
        <v>#VALUE!</v>
      </c>
      <c r="T350" s="162" t="e">
        <f t="shared" si="80"/>
        <v>#VALUE!</v>
      </c>
    </row>
    <row r="351" spans="1:20" s="17" customFormat="1" x14ac:dyDescent="0.2">
      <c r="A351" s="154"/>
      <c r="B351" s="51"/>
      <c r="C351" s="50"/>
      <c r="D351" s="50"/>
      <c r="E351" s="50"/>
      <c r="F351" s="50"/>
      <c r="G351" s="14"/>
      <c r="H351" s="163" t="str">
        <f t="shared" si="68"/>
        <v/>
      </c>
      <c r="I351" s="163" t="str">
        <f t="shared" si="69"/>
        <v/>
      </c>
      <c r="J351" s="163" t="str">
        <f t="shared" si="70"/>
        <v/>
      </c>
      <c r="K351" s="141" t="str">
        <f t="shared" si="71"/>
        <v/>
      </c>
      <c r="L351" s="141" t="str">
        <f t="shared" si="72"/>
        <v/>
      </c>
      <c r="M351" s="141" t="str">
        <f t="shared" si="73"/>
        <v/>
      </c>
      <c r="N351" s="15" t="e">
        <f t="shared" si="74"/>
        <v>#VALUE!</v>
      </c>
      <c r="O351" s="58" t="e">
        <f t="shared" si="75"/>
        <v>#VALUE!</v>
      </c>
      <c r="P351" s="58" t="e">
        <f t="shared" si="76"/>
        <v>#VALUE!</v>
      </c>
      <c r="Q351" s="58" t="e">
        <f t="shared" si="77"/>
        <v>#VALUE!</v>
      </c>
      <c r="R351" s="160" t="e">
        <f t="shared" si="78"/>
        <v>#VALUE!</v>
      </c>
      <c r="S351" s="161" t="e">
        <f t="shared" si="79"/>
        <v>#VALUE!</v>
      </c>
      <c r="T351" s="162" t="e">
        <f t="shared" si="80"/>
        <v>#VALUE!</v>
      </c>
    </row>
    <row r="352" spans="1:20" s="17" customFormat="1" x14ac:dyDescent="0.2">
      <c r="A352" s="154"/>
      <c r="B352" s="51"/>
      <c r="C352" s="50"/>
      <c r="D352" s="50"/>
      <c r="E352" s="50"/>
      <c r="F352" s="50"/>
      <c r="G352" s="14"/>
      <c r="H352" s="163" t="str">
        <f t="shared" si="68"/>
        <v/>
      </c>
      <c r="I352" s="163" t="str">
        <f t="shared" si="69"/>
        <v/>
      </c>
      <c r="J352" s="163" t="str">
        <f t="shared" si="70"/>
        <v/>
      </c>
      <c r="K352" s="141" t="str">
        <f t="shared" si="71"/>
        <v/>
      </c>
      <c r="L352" s="141" t="str">
        <f t="shared" si="72"/>
        <v/>
      </c>
      <c r="M352" s="141" t="str">
        <f t="shared" si="73"/>
        <v/>
      </c>
      <c r="N352" s="15" t="e">
        <f t="shared" si="74"/>
        <v>#VALUE!</v>
      </c>
      <c r="O352" s="58" t="e">
        <f t="shared" si="75"/>
        <v>#VALUE!</v>
      </c>
      <c r="P352" s="58" t="e">
        <f t="shared" si="76"/>
        <v>#VALUE!</v>
      </c>
      <c r="Q352" s="58" t="e">
        <f t="shared" si="77"/>
        <v>#VALUE!</v>
      </c>
      <c r="R352" s="160" t="e">
        <f t="shared" si="78"/>
        <v>#VALUE!</v>
      </c>
      <c r="S352" s="161" t="e">
        <f t="shared" si="79"/>
        <v>#VALUE!</v>
      </c>
      <c r="T352" s="162" t="e">
        <f t="shared" si="80"/>
        <v>#VALUE!</v>
      </c>
    </row>
    <row r="353" spans="1:20" s="17" customFormat="1" x14ac:dyDescent="0.2">
      <c r="A353" s="154"/>
      <c r="B353" s="51"/>
      <c r="C353" s="50"/>
      <c r="D353" s="50"/>
      <c r="E353" s="50"/>
      <c r="F353" s="50"/>
      <c r="G353" s="14"/>
      <c r="H353" s="163" t="str">
        <f t="shared" si="68"/>
        <v/>
      </c>
      <c r="I353" s="163" t="str">
        <f t="shared" si="69"/>
        <v/>
      </c>
      <c r="J353" s="163" t="str">
        <f t="shared" si="70"/>
        <v/>
      </c>
      <c r="K353" s="141" t="str">
        <f t="shared" si="71"/>
        <v/>
      </c>
      <c r="L353" s="141" t="str">
        <f t="shared" si="72"/>
        <v/>
      </c>
      <c r="M353" s="141" t="str">
        <f t="shared" si="73"/>
        <v/>
      </c>
      <c r="N353" s="15" t="e">
        <f t="shared" si="74"/>
        <v>#VALUE!</v>
      </c>
      <c r="O353" s="58" t="e">
        <f t="shared" si="75"/>
        <v>#VALUE!</v>
      </c>
      <c r="P353" s="58" t="e">
        <f t="shared" si="76"/>
        <v>#VALUE!</v>
      </c>
      <c r="Q353" s="58" t="e">
        <f t="shared" si="77"/>
        <v>#VALUE!</v>
      </c>
      <c r="R353" s="160" t="e">
        <f t="shared" si="78"/>
        <v>#VALUE!</v>
      </c>
      <c r="S353" s="161" t="e">
        <f t="shared" si="79"/>
        <v>#VALUE!</v>
      </c>
      <c r="T353" s="162" t="e">
        <f t="shared" si="80"/>
        <v>#VALUE!</v>
      </c>
    </row>
    <row r="354" spans="1:20" s="17" customFormat="1" x14ac:dyDescent="0.2">
      <c r="A354" s="154"/>
      <c r="B354" s="51"/>
      <c r="C354" s="50"/>
      <c r="D354" s="50"/>
      <c r="E354" s="50"/>
      <c r="F354" s="50"/>
      <c r="G354" s="14"/>
      <c r="H354" s="163" t="str">
        <f t="shared" si="68"/>
        <v/>
      </c>
      <c r="I354" s="163" t="str">
        <f t="shared" si="69"/>
        <v/>
      </c>
      <c r="J354" s="163" t="str">
        <f t="shared" si="70"/>
        <v/>
      </c>
      <c r="K354" s="141" t="str">
        <f t="shared" si="71"/>
        <v/>
      </c>
      <c r="L354" s="141" t="str">
        <f t="shared" si="72"/>
        <v/>
      </c>
      <c r="M354" s="141" t="str">
        <f t="shared" si="73"/>
        <v/>
      </c>
      <c r="N354" s="15" t="e">
        <f t="shared" si="74"/>
        <v>#VALUE!</v>
      </c>
      <c r="O354" s="58" t="e">
        <f t="shared" si="75"/>
        <v>#VALUE!</v>
      </c>
      <c r="P354" s="58" t="e">
        <f t="shared" si="76"/>
        <v>#VALUE!</v>
      </c>
      <c r="Q354" s="58" t="e">
        <f t="shared" si="77"/>
        <v>#VALUE!</v>
      </c>
      <c r="R354" s="160" t="e">
        <f t="shared" si="78"/>
        <v>#VALUE!</v>
      </c>
      <c r="S354" s="161" t="e">
        <f t="shared" si="79"/>
        <v>#VALUE!</v>
      </c>
      <c r="T354" s="162" t="e">
        <f t="shared" si="80"/>
        <v>#VALUE!</v>
      </c>
    </row>
    <row r="355" spans="1:20" s="17" customFormat="1" x14ac:dyDescent="0.2">
      <c r="A355" s="154"/>
      <c r="B355" s="51"/>
      <c r="C355" s="50"/>
      <c r="D355" s="50"/>
      <c r="E355" s="50"/>
      <c r="F355" s="50"/>
      <c r="G355" s="14"/>
      <c r="H355" s="163" t="str">
        <f t="shared" si="68"/>
        <v/>
      </c>
      <c r="I355" s="163" t="str">
        <f t="shared" si="69"/>
        <v/>
      </c>
      <c r="J355" s="163" t="str">
        <f t="shared" si="70"/>
        <v/>
      </c>
      <c r="K355" s="141" t="str">
        <f t="shared" si="71"/>
        <v/>
      </c>
      <c r="L355" s="141" t="str">
        <f t="shared" si="72"/>
        <v/>
      </c>
      <c r="M355" s="141" t="str">
        <f t="shared" si="73"/>
        <v/>
      </c>
      <c r="N355" s="15" t="e">
        <f t="shared" si="74"/>
        <v>#VALUE!</v>
      </c>
      <c r="O355" s="58" t="e">
        <f t="shared" si="75"/>
        <v>#VALUE!</v>
      </c>
      <c r="P355" s="58" t="e">
        <f t="shared" si="76"/>
        <v>#VALUE!</v>
      </c>
      <c r="Q355" s="58" t="e">
        <f t="shared" si="77"/>
        <v>#VALUE!</v>
      </c>
      <c r="R355" s="160" t="e">
        <f t="shared" si="78"/>
        <v>#VALUE!</v>
      </c>
      <c r="S355" s="161" t="e">
        <f t="shared" si="79"/>
        <v>#VALUE!</v>
      </c>
      <c r="T355" s="162" t="e">
        <f t="shared" si="80"/>
        <v>#VALUE!</v>
      </c>
    </row>
    <row r="356" spans="1:20" s="17" customFormat="1" x14ac:dyDescent="0.2">
      <c r="A356" s="154"/>
      <c r="B356" s="51"/>
      <c r="C356" s="50"/>
      <c r="D356" s="50"/>
      <c r="E356" s="50"/>
      <c r="F356" s="50"/>
      <c r="G356" s="14"/>
      <c r="H356" s="163" t="str">
        <f t="shared" si="68"/>
        <v/>
      </c>
      <c r="I356" s="163" t="str">
        <f t="shared" si="69"/>
        <v/>
      </c>
      <c r="J356" s="163" t="str">
        <f t="shared" si="70"/>
        <v/>
      </c>
      <c r="K356" s="141" t="str">
        <f t="shared" si="71"/>
        <v/>
      </c>
      <c r="L356" s="141" t="str">
        <f t="shared" si="72"/>
        <v/>
      </c>
      <c r="M356" s="141" t="str">
        <f t="shared" si="73"/>
        <v/>
      </c>
      <c r="N356" s="15" t="e">
        <f t="shared" si="74"/>
        <v>#VALUE!</v>
      </c>
      <c r="O356" s="58" t="e">
        <f t="shared" si="75"/>
        <v>#VALUE!</v>
      </c>
      <c r="P356" s="58" t="e">
        <f t="shared" si="76"/>
        <v>#VALUE!</v>
      </c>
      <c r="Q356" s="58" t="e">
        <f t="shared" si="77"/>
        <v>#VALUE!</v>
      </c>
      <c r="R356" s="160" t="e">
        <f t="shared" si="78"/>
        <v>#VALUE!</v>
      </c>
      <c r="S356" s="161" t="e">
        <f t="shared" si="79"/>
        <v>#VALUE!</v>
      </c>
      <c r="T356" s="162" t="e">
        <f t="shared" si="80"/>
        <v>#VALUE!</v>
      </c>
    </row>
    <row r="357" spans="1:20" s="17" customFormat="1" x14ac:dyDescent="0.2">
      <c r="A357" s="154"/>
      <c r="B357" s="51"/>
      <c r="C357" s="50"/>
      <c r="D357" s="50"/>
      <c r="E357" s="50"/>
      <c r="F357" s="50"/>
      <c r="G357" s="14"/>
      <c r="H357" s="163" t="str">
        <f t="shared" si="68"/>
        <v/>
      </c>
      <c r="I357" s="163" t="str">
        <f t="shared" si="69"/>
        <v/>
      </c>
      <c r="J357" s="163" t="str">
        <f t="shared" si="70"/>
        <v/>
      </c>
      <c r="K357" s="141" t="str">
        <f t="shared" si="71"/>
        <v/>
      </c>
      <c r="L357" s="141" t="str">
        <f t="shared" si="72"/>
        <v/>
      </c>
      <c r="M357" s="141" t="str">
        <f t="shared" si="73"/>
        <v/>
      </c>
      <c r="N357" s="15" t="e">
        <f t="shared" si="74"/>
        <v>#VALUE!</v>
      </c>
      <c r="O357" s="58" t="e">
        <f t="shared" si="75"/>
        <v>#VALUE!</v>
      </c>
      <c r="P357" s="58" t="e">
        <f t="shared" si="76"/>
        <v>#VALUE!</v>
      </c>
      <c r="Q357" s="58" t="e">
        <f t="shared" si="77"/>
        <v>#VALUE!</v>
      </c>
      <c r="R357" s="160" t="e">
        <f t="shared" si="78"/>
        <v>#VALUE!</v>
      </c>
      <c r="S357" s="161" t="e">
        <f t="shared" si="79"/>
        <v>#VALUE!</v>
      </c>
      <c r="T357" s="162" t="e">
        <f t="shared" si="80"/>
        <v>#VALUE!</v>
      </c>
    </row>
    <row r="358" spans="1:20" s="17" customFormat="1" x14ac:dyDescent="0.2">
      <c r="A358" s="154"/>
      <c r="B358" s="51"/>
      <c r="C358" s="50"/>
      <c r="D358" s="50"/>
      <c r="E358" s="50"/>
      <c r="F358" s="50"/>
      <c r="G358" s="14"/>
      <c r="H358" s="163" t="str">
        <f t="shared" si="68"/>
        <v/>
      </c>
      <c r="I358" s="163" t="str">
        <f t="shared" si="69"/>
        <v/>
      </c>
      <c r="J358" s="163" t="str">
        <f t="shared" si="70"/>
        <v/>
      </c>
      <c r="K358" s="141" t="str">
        <f t="shared" si="71"/>
        <v/>
      </c>
      <c r="L358" s="141" t="str">
        <f t="shared" si="72"/>
        <v/>
      </c>
      <c r="M358" s="141" t="str">
        <f t="shared" si="73"/>
        <v/>
      </c>
      <c r="N358" s="15" t="e">
        <f t="shared" si="74"/>
        <v>#VALUE!</v>
      </c>
      <c r="O358" s="58" t="e">
        <f t="shared" si="75"/>
        <v>#VALUE!</v>
      </c>
      <c r="P358" s="58" t="e">
        <f t="shared" si="76"/>
        <v>#VALUE!</v>
      </c>
      <c r="Q358" s="58" t="e">
        <f t="shared" si="77"/>
        <v>#VALUE!</v>
      </c>
      <c r="R358" s="160" t="e">
        <f t="shared" si="78"/>
        <v>#VALUE!</v>
      </c>
      <c r="S358" s="161" t="e">
        <f t="shared" si="79"/>
        <v>#VALUE!</v>
      </c>
      <c r="T358" s="162" t="e">
        <f t="shared" si="80"/>
        <v>#VALUE!</v>
      </c>
    </row>
    <row r="359" spans="1:20" s="17" customFormat="1" x14ac:dyDescent="0.2">
      <c r="A359" s="154"/>
      <c r="B359" s="51"/>
      <c r="C359" s="50"/>
      <c r="D359" s="50"/>
      <c r="E359" s="50"/>
      <c r="F359" s="50"/>
      <c r="G359" s="14"/>
      <c r="H359" s="163" t="str">
        <f t="shared" si="68"/>
        <v/>
      </c>
      <c r="I359" s="163" t="str">
        <f t="shared" si="69"/>
        <v/>
      </c>
      <c r="J359" s="163" t="str">
        <f t="shared" si="70"/>
        <v/>
      </c>
      <c r="K359" s="141" t="str">
        <f t="shared" si="71"/>
        <v/>
      </c>
      <c r="L359" s="141" t="str">
        <f t="shared" si="72"/>
        <v/>
      </c>
      <c r="M359" s="141" t="str">
        <f t="shared" si="73"/>
        <v/>
      </c>
      <c r="N359" s="15" t="e">
        <f t="shared" si="74"/>
        <v>#VALUE!</v>
      </c>
      <c r="O359" s="58" t="e">
        <f t="shared" si="75"/>
        <v>#VALUE!</v>
      </c>
      <c r="P359" s="58" t="e">
        <f t="shared" si="76"/>
        <v>#VALUE!</v>
      </c>
      <c r="Q359" s="58" t="e">
        <f t="shared" si="77"/>
        <v>#VALUE!</v>
      </c>
      <c r="R359" s="160" t="e">
        <f t="shared" si="78"/>
        <v>#VALUE!</v>
      </c>
      <c r="S359" s="161" t="e">
        <f t="shared" si="79"/>
        <v>#VALUE!</v>
      </c>
      <c r="T359" s="162" t="e">
        <f t="shared" si="80"/>
        <v>#VALUE!</v>
      </c>
    </row>
    <row r="360" spans="1:20" s="17" customFormat="1" x14ac:dyDescent="0.2">
      <c r="A360" s="154"/>
      <c r="B360" s="51"/>
      <c r="C360" s="50"/>
      <c r="D360" s="50"/>
      <c r="E360" s="50"/>
      <c r="F360" s="50"/>
      <c r="G360" s="14"/>
      <c r="H360" s="163" t="str">
        <f t="shared" si="68"/>
        <v/>
      </c>
      <c r="I360" s="163" t="str">
        <f t="shared" si="69"/>
        <v/>
      </c>
      <c r="J360" s="163" t="str">
        <f t="shared" si="70"/>
        <v/>
      </c>
      <c r="K360" s="141" t="str">
        <f t="shared" si="71"/>
        <v/>
      </c>
      <c r="L360" s="141" t="str">
        <f t="shared" si="72"/>
        <v/>
      </c>
      <c r="M360" s="141" t="str">
        <f t="shared" si="73"/>
        <v/>
      </c>
      <c r="N360" s="15" t="e">
        <f t="shared" si="74"/>
        <v>#VALUE!</v>
      </c>
      <c r="O360" s="58" t="e">
        <f t="shared" si="75"/>
        <v>#VALUE!</v>
      </c>
      <c r="P360" s="58" t="e">
        <f t="shared" si="76"/>
        <v>#VALUE!</v>
      </c>
      <c r="Q360" s="58" t="e">
        <f t="shared" si="77"/>
        <v>#VALUE!</v>
      </c>
      <c r="R360" s="160" t="e">
        <f t="shared" si="78"/>
        <v>#VALUE!</v>
      </c>
      <c r="S360" s="161" t="e">
        <f t="shared" si="79"/>
        <v>#VALUE!</v>
      </c>
      <c r="T360" s="162" t="e">
        <f t="shared" si="80"/>
        <v>#VALUE!</v>
      </c>
    </row>
    <row r="361" spans="1:20" s="17" customFormat="1" x14ac:dyDescent="0.2">
      <c r="A361" s="154"/>
      <c r="B361" s="51"/>
      <c r="C361" s="50"/>
      <c r="D361" s="50"/>
      <c r="E361" s="50"/>
      <c r="F361" s="50"/>
      <c r="G361" s="14"/>
      <c r="H361" s="163" t="str">
        <f t="shared" si="68"/>
        <v/>
      </c>
      <c r="I361" s="163" t="str">
        <f t="shared" si="69"/>
        <v/>
      </c>
      <c r="J361" s="163" t="str">
        <f t="shared" si="70"/>
        <v/>
      </c>
      <c r="K361" s="141" t="str">
        <f t="shared" si="71"/>
        <v/>
      </c>
      <c r="L361" s="141" t="str">
        <f t="shared" si="72"/>
        <v/>
      </c>
      <c r="M361" s="141" t="str">
        <f t="shared" si="73"/>
        <v/>
      </c>
      <c r="N361" s="15" t="e">
        <f t="shared" si="74"/>
        <v>#VALUE!</v>
      </c>
      <c r="O361" s="58" t="e">
        <f t="shared" si="75"/>
        <v>#VALUE!</v>
      </c>
      <c r="P361" s="58" t="e">
        <f t="shared" si="76"/>
        <v>#VALUE!</v>
      </c>
      <c r="Q361" s="58" t="e">
        <f t="shared" si="77"/>
        <v>#VALUE!</v>
      </c>
      <c r="R361" s="160" t="e">
        <f t="shared" si="78"/>
        <v>#VALUE!</v>
      </c>
      <c r="S361" s="161" t="e">
        <f t="shared" si="79"/>
        <v>#VALUE!</v>
      </c>
      <c r="T361" s="162" t="e">
        <f t="shared" si="80"/>
        <v>#VALUE!</v>
      </c>
    </row>
    <row r="362" spans="1:20" s="17" customFormat="1" x14ac:dyDescent="0.2">
      <c r="A362" s="154"/>
      <c r="B362" s="51"/>
      <c r="C362" s="50"/>
      <c r="D362" s="50"/>
      <c r="E362" s="50"/>
      <c r="F362" s="50"/>
      <c r="G362" s="14"/>
      <c r="H362" s="163" t="str">
        <f t="shared" si="68"/>
        <v/>
      </c>
      <c r="I362" s="163" t="str">
        <f t="shared" si="69"/>
        <v/>
      </c>
      <c r="J362" s="163" t="str">
        <f t="shared" si="70"/>
        <v/>
      </c>
      <c r="K362" s="141" t="str">
        <f t="shared" si="71"/>
        <v/>
      </c>
      <c r="L362" s="141" t="str">
        <f t="shared" si="72"/>
        <v/>
      </c>
      <c r="M362" s="141" t="str">
        <f t="shared" si="73"/>
        <v/>
      </c>
      <c r="N362" s="15" t="e">
        <f t="shared" si="74"/>
        <v>#VALUE!</v>
      </c>
      <c r="O362" s="58" t="e">
        <f t="shared" si="75"/>
        <v>#VALUE!</v>
      </c>
      <c r="P362" s="58" t="e">
        <f t="shared" si="76"/>
        <v>#VALUE!</v>
      </c>
      <c r="Q362" s="58" t="e">
        <f t="shared" si="77"/>
        <v>#VALUE!</v>
      </c>
      <c r="R362" s="160" t="e">
        <f t="shared" si="78"/>
        <v>#VALUE!</v>
      </c>
      <c r="S362" s="161" t="e">
        <f t="shared" si="79"/>
        <v>#VALUE!</v>
      </c>
      <c r="T362" s="162" t="e">
        <f t="shared" si="80"/>
        <v>#VALUE!</v>
      </c>
    </row>
    <row r="363" spans="1:20" s="17" customFormat="1" x14ac:dyDescent="0.2">
      <c r="A363" s="154"/>
      <c r="B363" s="51"/>
      <c r="C363" s="50"/>
      <c r="D363" s="50"/>
      <c r="E363" s="50"/>
      <c r="F363" s="50"/>
      <c r="G363" s="14"/>
      <c r="H363" s="163" t="str">
        <f t="shared" si="68"/>
        <v/>
      </c>
      <c r="I363" s="163" t="str">
        <f t="shared" si="69"/>
        <v/>
      </c>
      <c r="J363" s="163" t="str">
        <f t="shared" si="70"/>
        <v/>
      </c>
      <c r="K363" s="141" t="str">
        <f t="shared" si="71"/>
        <v/>
      </c>
      <c r="L363" s="141" t="str">
        <f t="shared" si="72"/>
        <v/>
      </c>
      <c r="M363" s="141" t="str">
        <f t="shared" si="73"/>
        <v/>
      </c>
      <c r="N363" s="15" t="e">
        <f t="shared" si="74"/>
        <v>#VALUE!</v>
      </c>
      <c r="O363" s="58" t="e">
        <f t="shared" si="75"/>
        <v>#VALUE!</v>
      </c>
      <c r="P363" s="58" t="e">
        <f t="shared" si="76"/>
        <v>#VALUE!</v>
      </c>
      <c r="Q363" s="58" t="e">
        <f t="shared" si="77"/>
        <v>#VALUE!</v>
      </c>
      <c r="R363" s="160" t="e">
        <f t="shared" si="78"/>
        <v>#VALUE!</v>
      </c>
      <c r="S363" s="161" t="e">
        <f t="shared" si="79"/>
        <v>#VALUE!</v>
      </c>
      <c r="T363" s="162" t="e">
        <f t="shared" si="80"/>
        <v>#VALUE!</v>
      </c>
    </row>
    <row r="364" spans="1:20" s="17" customFormat="1" x14ac:dyDescent="0.2">
      <c r="A364" s="154"/>
      <c r="B364" s="51"/>
      <c r="C364" s="50"/>
      <c r="D364" s="50"/>
      <c r="E364" s="50"/>
      <c r="F364" s="50"/>
      <c r="G364" s="14"/>
      <c r="H364" s="163" t="str">
        <f t="shared" si="68"/>
        <v/>
      </c>
      <c r="I364" s="163" t="str">
        <f t="shared" si="69"/>
        <v/>
      </c>
      <c r="J364" s="163" t="str">
        <f t="shared" si="70"/>
        <v/>
      </c>
      <c r="K364" s="141" t="str">
        <f t="shared" si="71"/>
        <v/>
      </c>
      <c r="L364" s="141" t="str">
        <f t="shared" si="72"/>
        <v/>
      </c>
      <c r="M364" s="141" t="str">
        <f t="shared" si="73"/>
        <v/>
      </c>
      <c r="N364" s="15" t="e">
        <f t="shared" si="74"/>
        <v>#VALUE!</v>
      </c>
      <c r="O364" s="58" t="e">
        <f t="shared" si="75"/>
        <v>#VALUE!</v>
      </c>
      <c r="P364" s="58" t="e">
        <f t="shared" si="76"/>
        <v>#VALUE!</v>
      </c>
      <c r="Q364" s="58" t="e">
        <f t="shared" si="77"/>
        <v>#VALUE!</v>
      </c>
      <c r="R364" s="160" t="e">
        <f t="shared" si="78"/>
        <v>#VALUE!</v>
      </c>
      <c r="S364" s="161" t="e">
        <f t="shared" si="79"/>
        <v>#VALUE!</v>
      </c>
      <c r="T364" s="162" t="e">
        <f t="shared" si="80"/>
        <v>#VALUE!</v>
      </c>
    </row>
    <row r="365" spans="1:20" s="17" customFormat="1" x14ac:dyDescent="0.2">
      <c r="A365" s="154"/>
      <c r="B365" s="51"/>
      <c r="C365" s="50"/>
      <c r="D365" s="50"/>
      <c r="E365" s="50"/>
      <c r="F365" s="50"/>
      <c r="G365" s="14"/>
      <c r="H365" s="163" t="str">
        <f t="shared" si="68"/>
        <v/>
      </c>
      <c r="I365" s="163" t="str">
        <f t="shared" si="69"/>
        <v/>
      </c>
      <c r="J365" s="163" t="str">
        <f t="shared" si="70"/>
        <v/>
      </c>
      <c r="K365" s="141" t="str">
        <f t="shared" si="71"/>
        <v/>
      </c>
      <c r="L365" s="141" t="str">
        <f t="shared" si="72"/>
        <v/>
      </c>
      <c r="M365" s="141" t="str">
        <f t="shared" si="73"/>
        <v/>
      </c>
      <c r="N365" s="15" t="e">
        <f t="shared" si="74"/>
        <v>#VALUE!</v>
      </c>
      <c r="O365" s="58" t="e">
        <f t="shared" si="75"/>
        <v>#VALUE!</v>
      </c>
      <c r="P365" s="58" t="e">
        <f t="shared" si="76"/>
        <v>#VALUE!</v>
      </c>
      <c r="Q365" s="58" t="e">
        <f t="shared" si="77"/>
        <v>#VALUE!</v>
      </c>
      <c r="R365" s="160" t="e">
        <f t="shared" si="78"/>
        <v>#VALUE!</v>
      </c>
      <c r="S365" s="161" t="e">
        <f t="shared" si="79"/>
        <v>#VALUE!</v>
      </c>
      <c r="T365" s="162" t="e">
        <f t="shared" si="80"/>
        <v>#VALUE!</v>
      </c>
    </row>
    <row r="366" spans="1:20" s="17" customFormat="1" x14ac:dyDescent="0.2">
      <c r="A366" s="154"/>
      <c r="B366" s="51"/>
      <c r="C366" s="50"/>
      <c r="D366" s="50"/>
      <c r="E366" s="50"/>
      <c r="F366" s="50"/>
      <c r="G366" s="14"/>
      <c r="H366" s="163" t="str">
        <f t="shared" si="68"/>
        <v/>
      </c>
      <c r="I366" s="163" t="str">
        <f t="shared" si="69"/>
        <v/>
      </c>
      <c r="J366" s="163" t="str">
        <f t="shared" si="70"/>
        <v/>
      </c>
      <c r="K366" s="141" t="str">
        <f t="shared" si="71"/>
        <v/>
      </c>
      <c r="L366" s="141" t="str">
        <f t="shared" si="72"/>
        <v/>
      </c>
      <c r="M366" s="141" t="str">
        <f t="shared" si="73"/>
        <v/>
      </c>
      <c r="N366" s="15" t="e">
        <f t="shared" si="74"/>
        <v>#VALUE!</v>
      </c>
      <c r="O366" s="58" t="e">
        <f t="shared" si="75"/>
        <v>#VALUE!</v>
      </c>
      <c r="P366" s="58" t="e">
        <f t="shared" si="76"/>
        <v>#VALUE!</v>
      </c>
      <c r="Q366" s="58" t="e">
        <f t="shared" si="77"/>
        <v>#VALUE!</v>
      </c>
      <c r="R366" s="160" t="e">
        <f t="shared" si="78"/>
        <v>#VALUE!</v>
      </c>
      <c r="S366" s="161" t="e">
        <f t="shared" si="79"/>
        <v>#VALUE!</v>
      </c>
      <c r="T366" s="162" t="e">
        <f t="shared" si="80"/>
        <v>#VALUE!</v>
      </c>
    </row>
    <row r="367" spans="1:20" s="17" customFormat="1" x14ac:dyDescent="0.2">
      <c r="A367" s="154"/>
      <c r="B367" s="51"/>
      <c r="C367" s="50"/>
      <c r="D367" s="50"/>
      <c r="E367" s="50"/>
      <c r="F367" s="50"/>
      <c r="G367" s="14"/>
      <c r="H367" s="163" t="str">
        <f t="shared" si="68"/>
        <v/>
      </c>
      <c r="I367" s="163" t="str">
        <f t="shared" si="69"/>
        <v/>
      </c>
      <c r="J367" s="163" t="str">
        <f t="shared" si="70"/>
        <v/>
      </c>
      <c r="K367" s="141" t="str">
        <f t="shared" si="71"/>
        <v/>
      </c>
      <c r="L367" s="141" t="str">
        <f t="shared" si="72"/>
        <v/>
      </c>
      <c r="M367" s="141" t="str">
        <f t="shared" si="73"/>
        <v/>
      </c>
      <c r="N367" s="15" t="e">
        <f t="shared" si="74"/>
        <v>#VALUE!</v>
      </c>
      <c r="O367" s="58" t="e">
        <f t="shared" si="75"/>
        <v>#VALUE!</v>
      </c>
      <c r="P367" s="58" t="e">
        <f t="shared" si="76"/>
        <v>#VALUE!</v>
      </c>
      <c r="Q367" s="58" t="e">
        <f t="shared" si="77"/>
        <v>#VALUE!</v>
      </c>
      <c r="R367" s="160" t="e">
        <f t="shared" si="78"/>
        <v>#VALUE!</v>
      </c>
      <c r="S367" s="161" t="e">
        <f t="shared" si="79"/>
        <v>#VALUE!</v>
      </c>
      <c r="T367" s="162" t="e">
        <f t="shared" si="80"/>
        <v>#VALUE!</v>
      </c>
    </row>
    <row r="368" spans="1:20" s="17" customFormat="1" x14ac:dyDescent="0.2">
      <c r="A368" s="154"/>
      <c r="B368" s="51"/>
      <c r="C368" s="50"/>
      <c r="D368" s="50"/>
      <c r="E368" s="50"/>
      <c r="F368" s="50"/>
      <c r="G368" s="14"/>
      <c r="H368" s="163" t="str">
        <f t="shared" si="68"/>
        <v/>
      </c>
      <c r="I368" s="163" t="str">
        <f t="shared" si="69"/>
        <v/>
      </c>
      <c r="J368" s="163" t="str">
        <f t="shared" si="70"/>
        <v/>
      </c>
      <c r="K368" s="141" t="str">
        <f t="shared" si="71"/>
        <v/>
      </c>
      <c r="L368" s="141" t="str">
        <f t="shared" si="72"/>
        <v/>
      </c>
      <c r="M368" s="141" t="str">
        <f t="shared" si="73"/>
        <v/>
      </c>
      <c r="N368" s="15" t="e">
        <f t="shared" si="74"/>
        <v>#VALUE!</v>
      </c>
      <c r="O368" s="58" t="e">
        <f t="shared" si="75"/>
        <v>#VALUE!</v>
      </c>
      <c r="P368" s="58" t="e">
        <f t="shared" si="76"/>
        <v>#VALUE!</v>
      </c>
      <c r="Q368" s="58" t="e">
        <f t="shared" si="77"/>
        <v>#VALUE!</v>
      </c>
      <c r="R368" s="160" t="e">
        <f t="shared" si="78"/>
        <v>#VALUE!</v>
      </c>
      <c r="S368" s="161" t="e">
        <f t="shared" si="79"/>
        <v>#VALUE!</v>
      </c>
      <c r="T368" s="162" t="e">
        <f t="shared" si="80"/>
        <v>#VALUE!</v>
      </c>
    </row>
    <row r="369" spans="1:20" s="17" customFormat="1" x14ac:dyDescent="0.2">
      <c r="A369" s="154"/>
      <c r="B369" s="51"/>
      <c r="C369" s="50"/>
      <c r="D369" s="50"/>
      <c r="E369" s="50"/>
      <c r="F369" s="50"/>
      <c r="G369" s="14"/>
      <c r="H369" s="163" t="str">
        <f t="shared" si="68"/>
        <v/>
      </c>
      <c r="I369" s="163" t="str">
        <f t="shared" si="69"/>
        <v/>
      </c>
      <c r="J369" s="163" t="str">
        <f t="shared" si="70"/>
        <v/>
      </c>
      <c r="K369" s="141" t="str">
        <f t="shared" si="71"/>
        <v/>
      </c>
      <c r="L369" s="141" t="str">
        <f t="shared" si="72"/>
        <v/>
      </c>
      <c r="M369" s="141" t="str">
        <f t="shared" si="73"/>
        <v/>
      </c>
      <c r="N369" s="15" t="e">
        <f t="shared" si="74"/>
        <v>#VALUE!</v>
      </c>
      <c r="O369" s="58" t="e">
        <f t="shared" si="75"/>
        <v>#VALUE!</v>
      </c>
      <c r="P369" s="58" t="e">
        <f t="shared" si="76"/>
        <v>#VALUE!</v>
      </c>
      <c r="Q369" s="58" t="e">
        <f t="shared" si="77"/>
        <v>#VALUE!</v>
      </c>
      <c r="R369" s="160" t="e">
        <f t="shared" si="78"/>
        <v>#VALUE!</v>
      </c>
      <c r="S369" s="161" t="e">
        <f t="shared" si="79"/>
        <v>#VALUE!</v>
      </c>
      <c r="T369" s="162" t="e">
        <f t="shared" si="80"/>
        <v>#VALUE!</v>
      </c>
    </row>
    <row r="370" spans="1:20" s="17" customFormat="1" x14ac:dyDescent="0.2">
      <c r="A370" s="154"/>
      <c r="B370" s="51"/>
      <c r="C370" s="50"/>
      <c r="D370" s="50"/>
      <c r="E370" s="50"/>
      <c r="F370" s="50"/>
      <c r="G370" s="14"/>
      <c r="H370" s="163" t="str">
        <f t="shared" si="68"/>
        <v/>
      </c>
      <c r="I370" s="163" t="str">
        <f t="shared" si="69"/>
        <v/>
      </c>
      <c r="J370" s="163" t="str">
        <f t="shared" si="70"/>
        <v/>
      </c>
      <c r="K370" s="141" t="str">
        <f t="shared" si="71"/>
        <v/>
      </c>
      <c r="L370" s="141" t="str">
        <f t="shared" si="72"/>
        <v/>
      </c>
      <c r="M370" s="141" t="str">
        <f t="shared" si="73"/>
        <v/>
      </c>
      <c r="N370" s="15" t="e">
        <f t="shared" si="74"/>
        <v>#VALUE!</v>
      </c>
      <c r="O370" s="58" t="e">
        <f t="shared" si="75"/>
        <v>#VALUE!</v>
      </c>
      <c r="P370" s="58" t="e">
        <f t="shared" si="76"/>
        <v>#VALUE!</v>
      </c>
      <c r="Q370" s="58" t="e">
        <f t="shared" si="77"/>
        <v>#VALUE!</v>
      </c>
      <c r="R370" s="160" t="e">
        <f t="shared" si="78"/>
        <v>#VALUE!</v>
      </c>
      <c r="S370" s="161" t="e">
        <f t="shared" si="79"/>
        <v>#VALUE!</v>
      </c>
      <c r="T370" s="162" t="e">
        <f t="shared" si="80"/>
        <v>#VALUE!</v>
      </c>
    </row>
    <row r="371" spans="1:20" s="17" customFormat="1" x14ac:dyDescent="0.2">
      <c r="A371" s="154"/>
      <c r="B371" s="51"/>
      <c r="C371" s="50"/>
      <c r="D371" s="50"/>
      <c r="E371" s="50"/>
      <c r="F371" s="50"/>
      <c r="G371" s="14"/>
      <c r="H371" s="163" t="str">
        <f t="shared" si="68"/>
        <v/>
      </c>
      <c r="I371" s="163" t="str">
        <f t="shared" si="69"/>
        <v/>
      </c>
      <c r="J371" s="163" t="str">
        <f t="shared" si="70"/>
        <v/>
      </c>
      <c r="K371" s="141" t="str">
        <f t="shared" si="71"/>
        <v/>
      </c>
      <c r="L371" s="141" t="str">
        <f t="shared" si="72"/>
        <v/>
      </c>
      <c r="M371" s="141" t="str">
        <f t="shared" si="73"/>
        <v/>
      </c>
      <c r="N371" s="15" t="e">
        <f t="shared" si="74"/>
        <v>#VALUE!</v>
      </c>
      <c r="O371" s="58" t="e">
        <f t="shared" si="75"/>
        <v>#VALUE!</v>
      </c>
      <c r="P371" s="58" t="e">
        <f t="shared" si="76"/>
        <v>#VALUE!</v>
      </c>
      <c r="Q371" s="58" t="e">
        <f t="shared" si="77"/>
        <v>#VALUE!</v>
      </c>
      <c r="R371" s="160" t="e">
        <f t="shared" si="78"/>
        <v>#VALUE!</v>
      </c>
      <c r="S371" s="161" t="e">
        <f t="shared" si="79"/>
        <v>#VALUE!</v>
      </c>
      <c r="T371" s="162" t="e">
        <f t="shared" si="80"/>
        <v>#VALUE!</v>
      </c>
    </row>
    <row r="372" spans="1:20" s="17" customFormat="1" x14ac:dyDescent="0.2">
      <c r="A372" s="154"/>
      <c r="B372" s="51"/>
      <c r="C372" s="50"/>
      <c r="D372" s="50"/>
      <c r="E372" s="50"/>
      <c r="F372" s="50"/>
      <c r="G372" s="14"/>
      <c r="H372" s="163" t="str">
        <f t="shared" si="68"/>
        <v/>
      </c>
      <c r="I372" s="163" t="str">
        <f t="shared" si="69"/>
        <v/>
      </c>
      <c r="J372" s="163" t="str">
        <f t="shared" si="70"/>
        <v/>
      </c>
      <c r="K372" s="141" t="str">
        <f t="shared" si="71"/>
        <v/>
      </c>
      <c r="L372" s="141" t="str">
        <f t="shared" si="72"/>
        <v/>
      </c>
      <c r="M372" s="141" t="str">
        <f t="shared" si="73"/>
        <v/>
      </c>
      <c r="N372" s="15" t="e">
        <f t="shared" si="74"/>
        <v>#VALUE!</v>
      </c>
      <c r="O372" s="58" t="e">
        <f t="shared" si="75"/>
        <v>#VALUE!</v>
      </c>
      <c r="P372" s="58" t="e">
        <f t="shared" si="76"/>
        <v>#VALUE!</v>
      </c>
      <c r="Q372" s="58" t="e">
        <f t="shared" si="77"/>
        <v>#VALUE!</v>
      </c>
      <c r="R372" s="160" t="e">
        <f t="shared" si="78"/>
        <v>#VALUE!</v>
      </c>
      <c r="S372" s="161" t="e">
        <f t="shared" si="79"/>
        <v>#VALUE!</v>
      </c>
      <c r="T372" s="162" t="e">
        <f t="shared" si="80"/>
        <v>#VALUE!</v>
      </c>
    </row>
    <row r="373" spans="1:20" s="17" customFormat="1" x14ac:dyDescent="0.2">
      <c r="A373" s="154"/>
      <c r="B373" s="51"/>
      <c r="C373" s="50"/>
      <c r="D373" s="50"/>
      <c r="E373" s="50"/>
      <c r="F373" s="50"/>
      <c r="G373" s="14"/>
      <c r="H373" s="163" t="str">
        <f t="shared" si="68"/>
        <v/>
      </c>
      <c r="I373" s="163" t="str">
        <f t="shared" si="69"/>
        <v/>
      </c>
      <c r="J373" s="163" t="str">
        <f t="shared" si="70"/>
        <v/>
      </c>
      <c r="K373" s="141" t="str">
        <f t="shared" si="71"/>
        <v/>
      </c>
      <c r="L373" s="141" t="str">
        <f t="shared" si="72"/>
        <v/>
      </c>
      <c r="M373" s="141" t="str">
        <f t="shared" si="73"/>
        <v/>
      </c>
      <c r="N373" s="15" t="e">
        <f t="shared" si="74"/>
        <v>#VALUE!</v>
      </c>
      <c r="O373" s="58" t="e">
        <f t="shared" si="75"/>
        <v>#VALUE!</v>
      </c>
      <c r="P373" s="58" t="e">
        <f t="shared" si="76"/>
        <v>#VALUE!</v>
      </c>
      <c r="Q373" s="58" t="e">
        <f t="shared" si="77"/>
        <v>#VALUE!</v>
      </c>
      <c r="R373" s="160" t="e">
        <f t="shared" si="78"/>
        <v>#VALUE!</v>
      </c>
      <c r="S373" s="161" t="e">
        <f t="shared" si="79"/>
        <v>#VALUE!</v>
      </c>
      <c r="T373" s="162" t="e">
        <f t="shared" si="80"/>
        <v>#VALUE!</v>
      </c>
    </row>
    <row r="374" spans="1:20" s="17" customFormat="1" x14ac:dyDescent="0.2">
      <c r="A374" s="154"/>
      <c r="B374" s="51"/>
      <c r="C374" s="50"/>
      <c r="D374" s="50"/>
      <c r="E374" s="50"/>
      <c r="F374" s="50"/>
      <c r="G374" s="14"/>
      <c r="H374" s="163" t="str">
        <f t="shared" si="68"/>
        <v/>
      </c>
      <c r="I374" s="163" t="str">
        <f t="shared" si="69"/>
        <v/>
      </c>
      <c r="J374" s="163" t="str">
        <f t="shared" si="70"/>
        <v/>
      </c>
      <c r="K374" s="141" t="str">
        <f t="shared" si="71"/>
        <v/>
      </c>
      <c r="L374" s="141" t="str">
        <f t="shared" si="72"/>
        <v/>
      </c>
      <c r="M374" s="141" t="str">
        <f t="shared" si="73"/>
        <v/>
      </c>
      <c r="N374" s="15" t="e">
        <f t="shared" si="74"/>
        <v>#VALUE!</v>
      </c>
      <c r="O374" s="58" t="e">
        <f t="shared" si="75"/>
        <v>#VALUE!</v>
      </c>
      <c r="P374" s="58" t="e">
        <f t="shared" si="76"/>
        <v>#VALUE!</v>
      </c>
      <c r="Q374" s="58" t="e">
        <f t="shared" si="77"/>
        <v>#VALUE!</v>
      </c>
      <c r="R374" s="160" t="e">
        <f t="shared" si="78"/>
        <v>#VALUE!</v>
      </c>
      <c r="S374" s="161" t="e">
        <f t="shared" si="79"/>
        <v>#VALUE!</v>
      </c>
      <c r="T374" s="162" t="e">
        <f t="shared" si="80"/>
        <v>#VALUE!</v>
      </c>
    </row>
    <row r="375" spans="1:20" s="17" customFormat="1" x14ac:dyDescent="0.2">
      <c r="A375" s="154"/>
      <c r="B375" s="51"/>
      <c r="C375" s="50"/>
      <c r="D375" s="50"/>
      <c r="E375" s="50"/>
      <c r="F375" s="50"/>
      <c r="G375" s="14"/>
      <c r="H375" s="163" t="str">
        <f t="shared" si="68"/>
        <v/>
      </c>
      <c r="I375" s="163" t="str">
        <f t="shared" si="69"/>
        <v/>
      </c>
      <c r="J375" s="163" t="str">
        <f t="shared" si="70"/>
        <v/>
      </c>
      <c r="K375" s="141" t="str">
        <f t="shared" si="71"/>
        <v/>
      </c>
      <c r="L375" s="141" t="str">
        <f t="shared" si="72"/>
        <v/>
      </c>
      <c r="M375" s="141" t="str">
        <f t="shared" si="73"/>
        <v/>
      </c>
      <c r="N375" s="15" t="e">
        <f t="shared" si="74"/>
        <v>#VALUE!</v>
      </c>
      <c r="O375" s="58" t="e">
        <f t="shared" si="75"/>
        <v>#VALUE!</v>
      </c>
      <c r="P375" s="58" t="e">
        <f t="shared" si="76"/>
        <v>#VALUE!</v>
      </c>
      <c r="Q375" s="58" t="e">
        <f t="shared" si="77"/>
        <v>#VALUE!</v>
      </c>
      <c r="R375" s="160" t="e">
        <f t="shared" si="78"/>
        <v>#VALUE!</v>
      </c>
      <c r="S375" s="161" t="e">
        <f t="shared" si="79"/>
        <v>#VALUE!</v>
      </c>
      <c r="T375" s="162" t="e">
        <f t="shared" si="80"/>
        <v>#VALUE!</v>
      </c>
    </row>
    <row r="376" spans="1:20" s="17" customFormat="1" x14ac:dyDescent="0.2">
      <c r="A376" s="154"/>
      <c r="B376" s="51"/>
      <c r="C376" s="50"/>
      <c r="D376" s="50"/>
      <c r="E376" s="50"/>
      <c r="F376" s="50"/>
      <c r="G376" s="14"/>
      <c r="H376" s="163" t="str">
        <f t="shared" si="68"/>
        <v/>
      </c>
      <c r="I376" s="163" t="str">
        <f t="shared" si="69"/>
        <v/>
      </c>
      <c r="J376" s="163" t="str">
        <f t="shared" si="70"/>
        <v/>
      </c>
      <c r="K376" s="141" t="str">
        <f t="shared" si="71"/>
        <v/>
      </c>
      <c r="L376" s="141" t="str">
        <f t="shared" si="72"/>
        <v/>
      </c>
      <c r="M376" s="141" t="str">
        <f t="shared" si="73"/>
        <v/>
      </c>
      <c r="N376" s="15" t="e">
        <f t="shared" si="74"/>
        <v>#VALUE!</v>
      </c>
      <c r="O376" s="58" t="e">
        <f t="shared" si="75"/>
        <v>#VALUE!</v>
      </c>
      <c r="P376" s="58" t="e">
        <f t="shared" si="76"/>
        <v>#VALUE!</v>
      </c>
      <c r="Q376" s="58" t="e">
        <f t="shared" si="77"/>
        <v>#VALUE!</v>
      </c>
      <c r="R376" s="160" t="e">
        <f t="shared" si="78"/>
        <v>#VALUE!</v>
      </c>
      <c r="S376" s="161" t="e">
        <f t="shared" si="79"/>
        <v>#VALUE!</v>
      </c>
      <c r="T376" s="162" t="e">
        <f t="shared" si="80"/>
        <v>#VALUE!</v>
      </c>
    </row>
    <row r="377" spans="1:20" s="17" customFormat="1" x14ac:dyDescent="0.2">
      <c r="A377" s="154"/>
      <c r="B377" s="51"/>
      <c r="C377" s="50"/>
      <c r="D377" s="50"/>
      <c r="E377" s="50"/>
      <c r="F377" s="50"/>
      <c r="G377" s="14"/>
      <c r="H377" s="163" t="str">
        <f t="shared" si="68"/>
        <v/>
      </c>
      <c r="I377" s="163" t="str">
        <f t="shared" si="69"/>
        <v/>
      </c>
      <c r="J377" s="163" t="str">
        <f t="shared" si="70"/>
        <v/>
      </c>
      <c r="K377" s="141" t="str">
        <f t="shared" si="71"/>
        <v/>
      </c>
      <c r="L377" s="141" t="str">
        <f t="shared" si="72"/>
        <v/>
      </c>
      <c r="M377" s="141" t="str">
        <f t="shared" si="73"/>
        <v/>
      </c>
      <c r="N377" s="15" t="e">
        <f t="shared" si="74"/>
        <v>#VALUE!</v>
      </c>
      <c r="O377" s="58" t="e">
        <f t="shared" si="75"/>
        <v>#VALUE!</v>
      </c>
      <c r="P377" s="58" t="e">
        <f t="shared" si="76"/>
        <v>#VALUE!</v>
      </c>
      <c r="Q377" s="58" t="e">
        <f t="shared" si="77"/>
        <v>#VALUE!</v>
      </c>
      <c r="R377" s="160" t="e">
        <f t="shared" si="78"/>
        <v>#VALUE!</v>
      </c>
      <c r="S377" s="161" t="e">
        <f t="shared" si="79"/>
        <v>#VALUE!</v>
      </c>
      <c r="T377" s="162" t="e">
        <f t="shared" si="80"/>
        <v>#VALUE!</v>
      </c>
    </row>
    <row r="378" spans="1:20" s="17" customFormat="1" x14ac:dyDescent="0.2">
      <c r="A378" s="154"/>
      <c r="B378" s="51"/>
      <c r="C378" s="50"/>
      <c r="D378" s="50"/>
      <c r="E378" s="50"/>
      <c r="F378" s="50"/>
      <c r="G378" s="14"/>
      <c r="H378" s="163" t="str">
        <f t="shared" si="68"/>
        <v/>
      </c>
      <c r="I378" s="163" t="str">
        <f t="shared" si="69"/>
        <v/>
      </c>
      <c r="J378" s="163" t="str">
        <f t="shared" si="70"/>
        <v/>
      </c>
      <c r="K378" s="141" t="str">
        <f t="shared" si="71"/>
        <v/>
      </c>
      <c r="L378" s="141" t="str">
        <f t="shared" si="72"/>
        <v/>
      </c>
      <c r="M378" s="141" t="str">
        <f t="shared" si="73"/>
        <v/>
      </c>
      <c r="N378" s="15" t="e">
        <f t="shared" si="74"/>
        <v>#VALUE!</v>
      </c>
      <c r="O378" s="58" t="e">
        <f t="shared" si="75"/>
        <v>#VALUE!</v>
      </c>
      <c r="P378" s="58" t="e">
        <f t="shared" si="76"/>
        <v>#VALUE!</v>
      </c>
      <c r="Q378" s="58" t="e">
        <f t="shared" si="77"/>
        <v>#VALUE!</v>
      </c>
      <c r="R378" s="160" t="e">
        <f t="shared" si="78"/>
        <v>#VALUE!</v>
      </c>
      <c r="S378" s="161" t="e">
        <f t="shared" si="79"/>
        <v>#VALUE!</v>
      </c>
      <c r="T378" s="162" t="e">
        <f t="shared" si="80"/>
        <v>#VALUE!</v>
      </c>
    </row>
    <row r="379" spans="1:20" s="17" customFormat="1" x14ac:dyDescent="0.2">
      <c r="A379" s="154"/>
      <c r="B379" s="51"/>
      <c r="C379" s="50"/>
      <c r="D379" s="50"/>
      <c r="E379" s="50"/>
      <c r="F379" s="50"/>
      <c r="G379" s="14"/>
      <c r="H379" s="163" t="str">
        <f t="shared" si="68"/>
        <v/>
      </c>
      <c r="I379" s="163" t="str">
        <f t="shared" si="69"/>
        <v/>
      </c>
      <c r="J379" s="163" t="str">
        <f t="shared" si="70"/>
        <v/>
      </c>
      <c r="K379" s="141" t="str">
        <f t="shared" si="71"/>
        <v/>
      </c>
      <c r="L379" s="141" t="str">
        <f t="shared" si="72"/>
        <v/>
      </c>
      <c r="M379" s="141" t="str">
        <f t="shared" si="73"/>
        <v/>
      </c>
      <c r="N379" s="15" t="e">
        <f t="shared" si="74"/>
        <v>#VALUE!</v>
      </c>
      <c r="O379" s="58" t="e">
        <f t="shared" si="75"/>
        <v>#VALUE!</v>
      </c>
      <c r="P379" s="58" t="e">
        <f t="shared" si="76"/>
        <v>#VALUE!</v>
      </c>
      <c r="Q379" s="58" t="e">
        <f t="shared" si="77"/>
        <v>#VALUE!</v>
      </c>
      <c r="R379" s="160" t="e">
        <f t="shared" si="78"/>
        <v>#VALUE!</v>
      </c>
      <c r="S379" s="161" t="e">
        <f t="shared" si="79"/>
        <v>#VALUE!</v>
      </c>
      <c r="T379" s="162" t="e">
        <f t="shared" si="80"/>
        <v>#VALUE!</v>
      </c>
    </row>
    <row r="380" spans="1:20" s="17" customFormat="1" x14ac:dyDescent="0.2">
      <c r="A380" s="154"/>
      <c r="B380" s="51"/>
      <c r="C380" s="50"/>
      <c r="D380" s="50"/>
      <c r="E380" s="50"/>
      <c r="F380" s="50"/>
      <c r="G380" s="14"/>
      <c r="H380" s="163" t="str">
        <f t="shared" si="68"/>
        <v/>
      </c>
      <c r="I380" s="163" t="str">
        <f t="shared" si="69"/>
        <v/>
      </c>
      <c r="J380" s="163" t="str">
        <f t="shared" si="70"/>
        <v/>
      </c>
      <c r="K380" s="141" t="str">
        <f t="shared" si="71"/>
        <v/>
      </c>
      <c r="L380" s="141" t="str">
        <f t="shared" si="72"/>
        <v/>
      </c>
      <c r="M380" s="141" t="str">
        <f t="shared" si="73"/>
        <v/>
      </c>
      <c r="N380" s="15" t="e">
        <f t="shared" si="74"/>
        <v>#VALUE!</v>
      </c>
      <c r="O380" s="58" t="e">
        <f t="shared" si="75"/>
        <v>#VALUE!</v>
      </c>
      <c r="P380" s="58" t="e">
        <f t="shared" si="76"/>
        <v>#VALUE!</v>
      </c>
      <c r="Q380" s="58" t="e">
        <f t="shared" si="77"/>
        <v>#VALUE!</v>
      </c>
      <c r="R380" s="160" t="e">
        <f t="shared" si="78"/>
        <v>#VALUE!</v>
      </c>
      <c r="S380" s="161" t="e">
        <f t="shared" si="79"/>
        <v>#VALUE!</v>
      </c>
      <c r="T380" s="162" t="e">
        <f t="shared" si="80"/>
        <v>#VALUE!</v>
      </c>
    </row>
    <row r="381" spans="1:20" s="17" customFormat="1" x14ac:dyDescent="0.2">
      <c r="A381" s="154"/>
      <c r="B381" s="51"/>
      <c r="C381" s="50"/>
      <c r="D381" s="50"/>
      <c r="E381" s="50"/>
      <c r="F381" s="50"/>
      <c r="G381" s="14"/>
      <c r="H381" s="163" t="str">
        <f t="shared" si="68"/>
        <v/>
      </c>
      <c r="I381" s="163" t="str">
        <f t="shared" si="69"/>
        <v/>
      </c>
      <c r="J381" s="163" t="str">
        <f t="shared" si="70"/>
        <v/>
      </c>
      <c r="K381" s="141" t="str">
        <f t="shared" si="71"/>
        <v/>
      </c>
      <c r="L381" s="141" t="str">
        <f t="shared" si="72"/>
        <v/>
      </c>
      <c r="M381" s="141" t="str">
        <f t="shared" si="73"/>
        <v/>
      </c>
      <c r="N381" s="15" t="e">
        <f t="shared" si="74"/>
        <v>#VALUE!</v>
      </c>
      <c r="O381" s="58" t="e">
        <f t="shared" si="75"/>
        <v>#VALUE!</v>
      </c>
      <c r="P381" s="58" t="e">
        <f t="shared" si="76"/>
        <v>#VALUE!</v>
      </c>
      <c r="Q381" s="58" t="e">
        <f t="shared" si="77"/>
        <v>#VALUE!</v>
      </c>
      <c r="R381" s="160" t="e">
        <f t="shared" si="78"/>
        <v>#VALUE!</v>
      </c>
      <c r="S381" s="161" t="e">
        <f t="shared" si="79"/>
        <v>#VALUE!</v>
      </c>
      <c r="T381" s="162" t="e">
        <f t="shared" si="80"/>
        <v>#VALUE!</v>
      </c>
    </row>
    <row r="382" spans="1:20" s="17" customFormat="1" x14ac:dyDescent="0.2">
      <c r="A382" s="154"/>
      <c r="B382" s="51"/>
      <c r="C382" s="50"/>
      <c r="D382" s="50"/>
      <c r="E382" s="50"/>
      <c r="F382" s="50"/>
      <c r="G382" s="14"/>
      <c r="H382" s="163" t="str">
        <f t="shared" si="68"/>
        <v/>
      </c>
      <c r="I382" s="163" t="str">
        <f t="shared" si="69"/>
        <v/>
      </c>
      <c r="J382" s="163" t="str">
        <f t="shared" si="70"/>
        <v/>
      </c>
      <c r="K382" s="141" t="str">
        <f t="shared" si="71"/>
        <v/>
      </c>
      <c r="L382" s="141" t="str">
        <f t="shared" si="72"/>
        <v/>
      </c>
      <c r="M382" s="141" t="str">
        <f t="shared" si="73"/>
        <v/>
      </c>
      <c r="N382" s="15" t="e">
        <f t="shared" si="74"/>
        <v>#VALUE!</v>
      </c>
      <c r="O382" s="58" t="e">
        <f t="shared" si="75"/>
        <v>#VALUE!</v>
      </c>
      <c r="P382" s="58" t="e">
        <f t="shared" si="76"/>
        <v>#VALUE!</v>
      </c>
      <c r="Q382" s="58" t="e">
        <f t="shared" si="77"/>
        <v>#VALUE!</v>
      </c>
      <c r="R382" s="160" t="e">
        <f t="shared" si="78"/>
        <v>#VALUE!</v>
      </c>
      <c r="S382" s="161" t="e">
        <f t="shared" si="79"/>
        <v>#VALUE!</v>
      </c>
      <c r="T382" s="162" t="e">
        <f t="shared" si="80"/>
        <v>#VALUE!</v>
      </c>
    </row>
    <row r="383" spans="1:20" s="17" customFormat="1" x14ac:dyDescent="0.2">
      <c r="A383" s="154"/>
      <c r="B383" s="51"/>
      <c r="C383" s="50"/>
      <c r="D383" s="50"/>
      <c r="E383" s="50"/>
      <c r="F383" s="50"/>
      <c r="G383" s="14"/>
      <c r="H383" s="163" t="str">
        <f t="shared" si="68"/>
        <v/>
      </c>
      <c r="I383" s="163" t="str">
        <f t="shared" si="69"/>
        <v/>
      </c>
      <c r="J383" s="163" t="str">
        <f t="shared" si="70"/>
        <v/>
      </c>
      <c r="K383" s="141" t="str">
        <f t="shared" si="71"/>
        <v/>
      </c>
      <c r="L383" s="141" t="str">
        <f t="shared" si="72"/>
        <v/>
      </c>
      <c r="M383" s="141" t="str">
        <f t="shared" si="73"/>
        <v/>
      </c>
      <c r="N383" s="15" t="e">
        <f t="shared" si="74"/>
        <v>#VALUE!</v>
      </c>
      <c r="O383" s="58" t="e">
        <f t="shared" si="75"/>
        <v>#VALUE!</v>
      </c>
      <c r="P383" s="58" t="e">
        <f t="shared" si="76"/>
        <v>#VALUE!</v>
      </c>
      <c r="Q383" s="58" t="e">
        <f t="shared" si="77"/>
        <v>#VALUE!</v>
      </c>
      <c r="R383" s="160" t="e">
        <f t="shared" si="78"/>
        <v>#VALUE!</v>
      </c>
      <c r="S383" s="161" t="e">
        <f t="shared" si="79"/>
        <v>#VALUE!</v>
      </c>
      <c r="T383" s="162" t="e">
        <f t="shared" si="80"/>
        <v>#VALUE!</v>
      </c>
    </row>
    <row r="384" spans="1:20" s="17" customFormat="1" x14ac:dyDescent="0.2">
      <c r="A384" s="154"/>
      <c r="B384" s="51"/>
      <c r="C384" s="50"/>
      <c r="D384" s="50"/>
      <c r="E384" s="50"/>
      <c r="F384" s="50"/>
      <c r="G384" s="14"/>
      <c r="H384" s="163" t="str">
        <f t="shared" si="68"/>
        <v/>
      </c>
      <c r="I384" s="163" t="str">
        <f t="shared" si="69"/>
        <v/>
      </c>
      <c r="J384" s="163" t="str">
        <f t="shared" si="70"/>
        <v/>
      </c>
      <c r="K384" s="141" t="str">
        <f t="shared" si="71"/>
        <v/>
      </c>
      <c r="L384" s="141" t="str">
        <f t="shared" si="72"/>
        <v/>
      </c>
      <c r="M384" s="141" t="str">
        <f t="shared" si="73"/>
        <v/>
      </c>
      <c r="N384" s="15" t="e">
        <f t="shared" si="74"/>
        <v>#VALUE!</v>
      </c>
      <c r="O384" s="58" t="e">
        <f t="shared" si="75"/>
        <v>#VALUE!</v>
      </c>
      <c r="P384" s="58" t="e">
        <f t="shared" si="76"/>
        <v>#VALUE!</v>
      </c>
      <c r="Q384" s="58" t="e">
        <f t="shared" si="77"/>
        <v>#VALUE!</v>
      </c>
      <c r="R384" s="160" t="e">
        <f t="shared" si="78"/>
        <v>#VALUE!</v>
      </c>
      <c r="S384" s="161" t="e">
        <f t="shared" si="79"/>
        <v>#VALUE!</v>
      </c>
      <c r="T384" s="162" t="e">
        <f t="shared" si="80"/>
        <v>#VALUE!</v>
      </c>
    </row>
    <row r="385" spans="1:20" s="17" customFormat="1" x14ac:dyDescent="0.2">
      <c r="A385" s="154"/>
      <c r="B385" s="51"/>
      <c r="C385" s="50"/>
      <c r="D385" s="50"/>
      <c r="E385" s="50"/>
      <c r="F385" s="50"/>
      <c r="G385" s="14"/>
      <c r="H385" s="163" t="str">
        <f t="shared" si="68"/>
        <v/>
      </c>
      <c r="I385" s="163" t="str">
        <f t="shared" si="69"/>
        <v/>
      </c>
      <c r="J385" s="163" t="str">
        <f t="shared" si="70"/>
        <v/>
      </c>
      <c r="K385" s="141" t="str">
        <f t="shared" si="71"/>
        <v/>
      </c>
      <c r="L385" s="141" t="str">
        <f t="shared" si="72"/>
        <v/>
      </c>
      <c r="M385" s="141" t="str">
        <f t="shared" si="73"/>
        <v/>
      </c>
      <c r="N385" s="15" t="e">
        <f t="shared" si="74"/>
        <v>#VALUE!</v>
      </c>
      <c r="O385" s="58" t="e">
        <f t="shared" si="75"/>
        <v>#VALUE!</v>
      </c>
      <c r="P385" s="58" t="e">
        <f t="shared" si="76"/>
        <v>#VALUE!</v>
      </c>
      <c r="Q385" s="58" t="e">
        <f t="shared" si="77"/>
        <v>#VALUE!</v>
      </c>
      <c r="R385" s="160" t="e">
        <f t="shared" si="78"/>
        <v>#VALUE!</v>
      </c>
      <c r="S385" s="161" t="e">
        <f t="shared" si="79"/>
        <v>#VALUE!</v>
      </c>
      <c r="T385" s="162" t="e">
        <f t="shared" si="80"/>
        <v>#VALUE!</v>
      </c>
    </row>
    <row r="386" spans="1:20" s="17" customFormat="1" x14ac:dyDescent="0.2">
      <c r="A386" s="154"/>
      <c r="B386" s="51"/>
      <c r="C386" s="50"/>
      <c r="D386" s="50"/>
      <c r="E386" s="50"/>
      <c r="F386" s="50"/>
      <c r="G386" s="14"/>
      <c r="H386" s="163" t="str">
        <f t="shared" si="68"/>
        <v/>
      </c>
      <c r="I386" s="163" t="str">
        <f t="shared" si="69"/>
        <v/>
      </c>
      <c r="J386" s="163" t="str">
        <f t="shared" si="70"/>
        <v/>
      </c>
      <c r="K386" s="141" t="str">
        <f t="shared" si="71"/>
        <v/>
      </c>
      <c r="L386" s="141" t="str">
        <f t="shared" si="72"/>
        <v/>
      </c>
      <c r="M386" s="141" t="str">
        <f t="shared" si="73"/>
        <v/>
      </c>
      <c r="N386" s="15" t="e">
        <f t="shared" si="74"/>
        <v>#VALUE!</v>
      </c>
      <c r="O386" s="58" t="e">
        <f t="shared" si="75"/>
        <v>#VALUE!</v>
      </c>
      <c r="P386" s="58" t="e">
        <f t="shared" si="76"/>
        <v>#VALUE!</v>
      </c>
      <c r="Q386" s="58" t="e">
        <f t="shared" si="77"/>
        <v>#VALUE!</v>
      </c>
      <c r="R386" s="160" t="e">
        <f t="shared" si="78"/>
        <v>#VALUE!</v>
      </c>
      <c r="S386" s="161" t="e">
        <f t="shared" si="79"/>
        <v>#VALUE!</v>
      </c>
      <c r="T386" s="162" t="e">
        <f t="shared" si="80"/>
        <v>#VALUE!</v>
      </c>
    </row>
    <row r="387" spans="1:20" s="17" customFormat="1" x14ac:dyDescent="0.2">
      <c r="A387" s="154"/>
      <c r="B387" s="51"/>
      <c r="C387" s="50"/>
      <c r="D387" s="50"/>
      <c r="E387" s="50"/>
      <c r="F387" s="50"/>
      <c r="G387" s="14"/>
      <c r="H387" s="163" t="str">
        <f t="shared" ref="H387:H450" si="81">IFERROR(G387*(D387/(D387+E387+F387)),"")</f>
        <v/>
      </c>
      <c r="I387" s="163" t="str">
        <f t="shared" ref="I387:I450" si="82">IFERROR(G387*(E387/(D387+E387+F387)),"")</f>
        <v/>
      </c>
      <c r="J387" s="163" t="str">
        <f t="shared" ref="J387:J450" si="83">IFERROR(G387*(F387/(D387+E387+F387)),"")</f>
        <v/>
      </c>
      <c r="K387" s="141" t="str">
        <f t="shared" ref="K387:K450" si="84">IFERROR(D387+H387,"")</f>
        <v/>
      </c>
      <c r="L387" s="141" t="str">
        <f t="shared" ref="L387:L450" si="85">IFERROR(E387+I387,"")</f>
        <v/>
      </c>
      <c r="M387" s="141" t="str">
        <f t="shared" ref="M387:M450" si="86">IFERROR(J387+F387,"")</f>
        <v/>
      </c>
      <c r="N387" s="15" t="e">
        <f t="shared" ref="N387:N450" si="87">K387+L387+M387</f>
        <v>#VALUE!</v>
      </c>
      <c r="O387" s="58" t="e">
        <f t="shared" ref="O387:O450" si="88">K387/N387</f>
        <v>#VALUE!</v>
      </c>
      <c r="P387" s="58" t="e">
        <f t="shared" ref="P387:P450" si="89">L387/N387</f>
        <v>#VALUE!</v>
      </c>
      <c r="Q387" s="58" t="e">
        <f t="shared" ref="Q387:Q450" si="90">M387/N387</f>
        <v>#VALUE!</v>
      </c>
      <c r="R387" s="160" t="e">
        <f t="shared" ref="R387:R450" si="91">G387/N387</f>
        <v>#VALUE!</v>
      </c>
      <c r="S387" s="161" t="e">
        <f t="shared" ref="S387:S450" si="92">C387-N387</f>
        <v>#VALUE!</v>
      </c>
      <c r="T387" s="162" t="e">
        <f t="shared" ref="T387:T450" si="93">S387/C387*100</f>
        <v>#VALUE!</v>
      </c>
    </row>
    <row r="388" spans="1:20" s="17" customFormat="1" x14ac:dyDescent="0.2">
      <c r="A388" s="154"/>
      <c r="B388" s="51"/>
      <c r="C388" s="50"/>
      <c r="D388" s="50"/>
      <c r="E388" s="50"/>
      <c r="F388" s="50"/>
      <c r="G388" s="14"/>
      <c r="H388" s="163" t="str">
        <f t="shared" si="81"/>
        <v/>
      </c>
      <c r="I388" s="163" t="str">
        <f t="shared" si="82"/>
        <v/>
      </c>
      <c r="J388" s="163" t="str">
        <f t="shared" si="83"/>
        <v/>
      </c>
      <c r="K388" s="141" t="str">
        <f t="shared" si="84"/>
        <v/>
      </c>
      <c r="L388" s="141" t="str">
        <f t="shared" si="85"/>
        <v/>
      </c>
      <c r="M388" s="141" t="str">
        <f t="shared" si="86"/>
        <v/>
      </c>
      <c r="N388" s="15" t="e">
        <f t="shared" si="87"/>
        <v>#VALUE!</v>
      </c>
      <c r="O388" s="58" t="e">
        <f t="shared" si="88"/>
        <v>#VALUE!</v>
      </c>
      <c r="P388" s="58" t="e">
        <f t="shared" si="89"/>
        <v>#VALUE!</v>
      </c>
      <c r="Q388" s="58" t="e">
        <f t="shared" si="90"/>
        <v>#VALUE!</v>
      </c>
      <c r="R388" s="160" t="e">
        <f t="shared" si="91"/>
        <v>#VALUE!</v>
      </c>
      <c r="S388" s="161" t="e">
        <f t="shared" si="92"/>
        <v>#VALUE!</v>
      </c>
      <c r="T388" s="162" t="e">
        <f t="shared" si="93"/>
        <v>#VALUE!</v>
      </c>
    </row>
    <row r="389" spans="1:20" s="17" customFormat="1" x14ac:dyDescent="0.2">
      <c r="A389" s="154"/>
      <c r="B389" s="51"/>
      <c r="C389" s="50"/>
      <c r="D389" s="50"/>
      <c r="E389" s="50"/>
      <c r="F389" s="50"/>
      <c r="G389" s="14"/>
      <c r="H389" s="163" t="str">
        <f t="shared" si="81"/>
        <v/>
      </c>
      <c r="I389" s="163" t="str">
        <f t="shared" si="82"/>
        <v/>
      </c>
      <c r="J389" s="163" t="str">
        <f t="shared" si="83"/>
        <v/>
      </c>
      <c r="K389" s="141" t="str">
        <f t="shared" si="84"/>
        <v/>
      </c>
      <c r="L389" s="141" t="str">
        <f t="shared" si="85"/>
        <v/>
      </c>
      <c r="M389" s="141" t="str">
        <f t="shared" si="86"/>
        <v/>
      </c>
      <c r="N389" s="15" t="e">
        <f t="shared" si="87"/>
        <v>#VALUE!</v>
      </c>
      <c r="O389" s="58" t="e">
        <f t="shared" si="88"/>
        <v>#VALUE!</v>
      </c>
      <c r="P389" s="58" t="e">
        <f t="shared" si="89"/>
        <v>#VALUE!</v>
      </c>
      <c r="Q389" s="58" t="e">
        <f t="shared" si="90"/>
        <v>#VALUE!</v>
      </c>
      <c r="R389" s="160" t="e">
        <f t="shared" si="91"/>
        <v>#VALUE!</v>
      </c>
      <c r="S389" s="161" t="e">
        <f t="shared" si="92"/>
        <v>#VALUE!</v>
      </c>
      <c r="T389" s="162" t="e">
        <f t="shared" si="93"/>
        <v>#VALUE!</v>
      </c>
    </row>
    <row r="390" spans="1:20" s="17" customFormat="1" x14ac:dyDescent="0.2">
      <c r="A390" s="154"/>
      <c r="B390" s="51"/>
      <c r="C390" s="50"/>
      <c r="D390" s="50"/>
      <c r="E390" s="50"/>
      <c r="F390" s="50"/>
      <c r="G390" s="14"/>
      <c r="H390" s="163" t="str">
        <f t="shared" si="81"/>
        <v/>
      </c>
      <c r="I390" s="163" t="str">
        <f t="shared" si="82"/>
        <v/>
      </c>
      <c r="J390" s="163" t="str">
        <f t="shared" si="83"/>
        <v/>
      </c>
      <c r="K390" s="141" t="str">
        <f t="shared" si="84"/>
        <v/>
      </c>
      <c r="L390" s="141" t="str">
        <f t="shared" si="85"/>
        <v/>
      </c>
      <c r="M390" s="141" t="str">
        <f t="shared" si="86"/>
        <v/>
      </c>
      <c r="N390" s="15" t="e">
        <f t="shared" si="87"/>
        <v>#VALUE!</v>
      </c>
      <c r="O390" s="58" t="e">
        <f t="shared" si="88"/>
        <v>#VALUE!</v>
      </c>
      <c r="P390" s="58" t="e">
        <f t="shared" si="89"/>
        <v>#VALUE!</v>
      </c>
      <c r="Q390" s="58" t="e">
        <f t="shared" si="90"/>
        <v>#VALUE!</v>
      </c>
      <c r="R390" s="160" t="e">
        <f t="shared" si="91"/>
        <v>#VALUE!</v>
      </c>
      <c r="S390" s="161" t="e">
        <f t="shared" si="92"/>
        <v>#VALUE!</v>
      </c>
      <c r="T390" s="162" t="e">
        <f t="shared" si="93"/>
        <v>#VALUE!</v>
      </c>
    </row>
    <row r="391" spans="1:20" s="17" customFormat="1" x14ac:dyDescent="0.2">
      <c r="A391" s="154"/>
      <c r="B391" s="51"/>
      <c r="C391" s="50"/>
      <c r="D391" s="50"/>
      <c r="E391" s="50"/>
      <c r="F391" s="50"/>
      <c r="G391" s="14"/>
      <c r="H391" s="163" t="str">
        <f t="shared" si="81"/>
        <v/>
      </c>
      <c r="I391" s="163" t="str">
        <f t="shared" si="82"/>
        <v/>
      </c>
      <c r="J391" s="163" t="str">
        <f t="shared" si="83"/>
        <v/>
      </c>
      <c r="K391" s="141" t="str">
        <f t="shared" si="84"/>
        <v/>
      </c>
      <c r="L391" s="141" t="str">
        <f t="shared" si="85"/>
        <v/>
      </c>
      <c r="M391" s="141" t="str">
        <f t="shared" si="86"/>
        <v/>
      </c>
      <c r="N391" s="15" t="e">
        <f t="shared" si="87"/>
        <v>#VALUE!</v>
      </c>
      <c r="O391" s="58" t="e">
        <f t="shared" si="88"/>
        <v>#VALUE!</v>
      </c>
      <c r="P391" s="58" t="e">
        <f t="shared" si="89"/>
        <v>#VALUE!</v>
      </c>
      <c r="Q391" s="58" t="e">
        <f t="shared" si="90"/>
        <v>#VALUE!</v>
      </c>
      <c r="R391" s="160" t="e">
        <f t="shared" si="91"/>
        <v>#VALUE!</v>
      </c>
      <c r="S391" s="161" t="e">
        <f t="shared" si="92"/>
        <v>#VALUE!</v>
      </c>
      <c r="T391" s="162" t="e">
        <f t="shared" si="93"/>
        <v>#VALUE!</v>
      </c>
    </row>
    <row r="392" spans="1:20" s="17" customFormat="1" x14ac:dyDescent="0.2">
      <c r="A392" s="154"/>
      <c r="B392" s="51"/>
      <c r="C392" s="50"/>
      <c r="D392" s="50"/>
      <c r="E392" s="50"/>
      <c r="F392" s="50"/>
      <c r="G392" s="14"/>
      <c r="H392" s="163" t="str">
        <f t="shared" si="81"/>
        <v/>
      </c>
      <c r="I392" s="163" t="str">
        <f t="shared" si="82"/>
        <v/>
      </c>
      <c r="J392" s="163" t="str">
        <f t="shared" si="83"/>
        <v/>
      </c>
      <c r="K392" s="141" t="str">
        <f t="shared" si="84"/>
        <v/>
      </c>
      <c r="L392" s="141" t="str">
        <f t="shared" si="85"/>
        <v/>
      </c>
      <c r="M392" s="141" t="str">
        <f t="shared" si="86"/>
        <v/>
      </c>
      <c r="N392" s="15" t="e">
        <f t="shared" si="87"/>
        <v>#VALUE!</v>
      </c>
      <c r="O392" s="58" t="e">
        <f t="shared" si="88"/>
        <v>#VALUE!</v>
      </c>
      <c r="P392" s="58" t="e">
        <f t="shared" si="89"/>
        <v>#VALUE!</v>
      </c>
      <c r="Q392" s="58" t="e">
        <f t="shared" si="90"/>
        <v>#VALUE!</v>
      </c>
      <c r="R392" s="160" t="e">
        <f t="shared" si="91"/>
        <v>#VALUE!</v>
      </c>
      <c r="S392" s="161" t="e">
        <f t="shared" si="92"/>
        <v>#VALUE!</v>
      </c>
      <c r="T392" s="162" t="e">
        <f t="shared" si="93"/>
        <v>#VALUE!</v>
      </c>
    </row>
    <row r="393" spans="1:20" s="17" customFormat="1" x14ac:dyDescent="0.2">
      <c r="A393" s="154"/>
      <c r="B393" s="51"/>
      <c r="C393" s="50"/>
      <c r="D393" s="50"/>
      <c r="E393" s="50"/>
      <c r="F393" s="50"/>
      <c r="G393" s="14"/>
      <c r="H393" s="163" t="str">
        <f t="shared" si="81"/>
        <v/>
      </c>
      <c r="I393" s="163" t="str">
        <f t="shared" si="82"/>
        <v/>
      </c>
      <c r="J393" s="163" t="str">
        <f t="shared" si="83"/>
        <v/>
      </c>
      <c r="K393" s="141" t="str">
        <f t="shared" si="84"/>
        <v/>
      </c>
      <c r="L393" s="141" t="str">
        <f t="shared" si="85"/>
        <v/>
      </c>
      <c r="M393" s="141" t="str">
        <f t="shared" si="86"/>
        <v/>
      </c>
      <c r="N393" s="15" t="e">
        <f t="shared" si="87"/>
        <v>#VALUE!</v>
      </c>
      <c r="O393" s="58" t="e">
        <f t="shared" si="88"/>
        <v>#VALUE!</v>
      </c>
      <c r="P393" s="58" t="e">
        <f t="shared" si="89"/>
        <v>#VALUE!</v>
      </c>
      <c r="Q393" s="58" t="e">
        <f t="shared" si="90"/>
        <v>#VALUE!</v>
      </c>
      <c r="R393" s="160" t="e">
        <f t="shared" si="91"/>
        <v>#VALUE!</v>
      </c>
      <c r="S393" s="161" t="e">
        <f t="shared" si="92"/>
        <v>#VALUE!</v>
      </c>
      <c r="T393" s="162" t="e">
        <f t="shared" si="93"/>
        <v>#VALUE!</v>
      </c>
    </row>
    <row r="394" spans="1:20" s="17" customFormat="1" x14ac:dyDescent="0.2">
      <c r="A394" s="154"/>
      <c r="B394" s="51"/>
      <c r="C394" s="50"/>
      <c r="D394" s="50"/>
      <c r="E394" s="50"/>
      <c r="F394" s="50"/>
      <c r="G394" s="14"/>
      <c r="H394" s="163" t="str">
        <f t="shared" si="81"/>
        <v/>
      </c>
      <c r="I394" s="163" t="str">
        <f t="shared" si="82"/>
        <v/>
      </c>
      <c r="J394" s="163" t="str">
        <f t="shared" si="83"/>
        <v/>
      </c>
      <c r="K394" s="141" t="str">
        <f t="shared" si="84"/>
        <v/>
      </c>
      <c r="L394" s="141" t="str">
        <f t="shared" si="85"/>
        <v/>
      </c>
      <c r="M394" s="141" t="str">
        <f t="shared" si="86"/>
        <v/>
      </c>
      <c r="N394" s="15" t="e">
        <f t="shared" si="87"/>
        <v>#VALUE!</v>
      </c>
      <c r="O394" s="58" t="e">
        <f t="shared" si="88"/>
        <v>#VALUE!</v>
      </c>
      <c r="P394" s="58" t="e">
        <f t="shared" si="89"/>
        <v>#VALUE!</v>
      </c>
      <c r="Q394" s="58" t="e">
        <f t="shared" si="90"/>
        <v>#VALUE!</v>
      </c>
      <c r="R394" s="160" t="e">
        <f t="shared" si="91"/>
        <v>#VALUE!</v>
      </c>
      <c r="S394" s="161" t="e">
        <f t="shared" si="92"/>
        <v>#VALUE!</v>
      </c>
      <c r="T394" s="162" t="e">
        <f t="shared" si="93"/>
        <v>#VALUE!</v>
      </c>
    </row>
    <row r="395" spans="1:20" s="17" customFormat="1" x14ac:dyDescent="0.2">
      <c r="A395" s="154"/>
      <c r="B395" s="51"/>
      <c r="C395" s="50"/>
      <c r="D395" s="50"/>
      <c r="E395" s="50"/>
      <c r="F395" s="50"/>
      <c r="G395" s="14"/>
      <c r="H395" s="163" t="str">
        <f t="shared" si="81"/>
        <v/>
      </c>
      <c r="I395" s="163" t="str">
        <f t="shared" si="82"/>
        <v/>
      </c>
      <c r="J395" s="163" t="str">
        <f t="shared" si="83"/>
        <v/>
      </c>
      <c r="K395" s="141" t="str">
        <f t="shared" si="84"/>
        <v/>
      </c>
      <c r="L395" s="141" t="str">
        <f t="shared" si="85"/>
        <v/>
      </c>
      <c r="M395" s="141" t="str">
        <f t="shared" si="86"/>
        <v/>
      </c>
      <c r="N395" s="15" t="e">
        <f t="shared" si="87"/>
        <v>#VALUE!</v>
      </c>
      <c r="O395" s="58" t="e">
        <f t="shared" si="88"/>
        <v>#VALUE!</v>
      </c>
      <c r="P395" s="58" t="e">
        <f t="shared" si="89"/>
        <v>#VALUE!</v>
      </c>
      <c r="Q395" s="58" t="e">
        <f t="shared" si="90"/>
        <v>#VALUE!</v>
      </c>
      <c r="R395" s="160" t="e">
        <f t="shared" si="91"/>
        <v>#VALUE!</v>
      </c>
      <c r="S395" s="161" t="e">
        <f t="shared" si="92"/>
        <v>#VALUE!</v>
      </c>
      <c r="T395" s="162" t="e">
        <f t="shared" si="93"/>
        <v>#VALUE!</v>
      </c>
    </row>
    <row r="396" spans="1:20" s="17" customFormat="1" x14ac:dyDescent="0.2">
      <c r="A396" s="154"/>
      <c r="B396" s="51"/>
      <c r="C396" s="50"/>
      <c r="D396" s="50"/>
      <c r="E396" s="50"/>
      <c r="F396" s="50"/>
      <c r="G396" s="14"/>
      <c r="H396" s="163" t="str">
        <f t="shared" si="81"/>
        <v/>
      </c>
      <c r="I396" s="163" t="str">
        <f t="shared" si="82"/>
        <v/>
      </c>
      <c r="J396" s="163" t="str">
        <f t="shared" si="83"/>
        <v/>
      </c>
      <c r="K396" s="141" t="str">
        <f t="shared" si="84"/>
        <v/>
      </c>
      <c r="L396" s="141" t="str">
        <f t="shared" si="85"/>
        <v/>
      </c>
      <c r="M396" s="141" t="str">
        <f t="shared" si="86"/>
        <v/>
      </c>
      <c r="N396" s="15" t="e">
        <f t="shared" si="87"/>
        <v>#VALUE!</v>
      </c>
      <c r="O396" s="58" t="e">
        <f t="shared" si="88"/>
        <v>#VALUE!</v>
      </c>
      <c r="P396" s="58" t="e">
        <f t="shared" si="89"/>
        <v>#VALUE!</v>
      </c>
      <c r="Q396" s="58" t="e">
        <f t="shared" si="90"/>
        <v>#VALUE!</v>
      </c>
      <c r="R396" s="160" t="e">
        <f t="shared" si="91"/>
        <v>#VALUE!</v>
      </c>
      <c r="S396" s="161" t="e">
        <f t="shared" si="92"/>
        <v>#VALUE!</v>
      </c>
      <c r="T396" s="162" t="e">
        <f t="shared" si="93"/>
        <v>#VALUE!</v>
      </c>
    </row>
    <row r="397" spans="1:20" s="17" customFormat="1" x14ac:dyDescent="0.2">
      <c r="A397" s="154"/>
      <c r="B397" s="51"/>
      <c r="C397" s="50"/>
      <c r="D397" s="50"/>
      <c r="E397" s="50"/>
      <c r="F397" s="50"/>
      <c r="G397" s="14"/>
      <c r="H397" s="163" t="str">
        <f t="shared" si="81"/>
        <v/>
      </c>
      <c r="I397" s="163" t="str">
        <f t="shared" si="82"/>
        <v/>
      </c>
      <c r="J397" s="163" t="str">
        <f t="shared" si="83"/>
        <v/>
      </c>
      <c r="K397" s="141" t="str">
        <f t="shared" si="84"/>
        <v/>
      </c>
      <c r="L397" s="141" t="str">
        <f t="shared" si="85"/>
        <v/>
      </c>
      <c r="M397" s="141" t="str">
        <f t="shared" si="86"/>
        <v/>
      </c>
      <c r="N397" s="15" t="e">
        <f t="shared" si="87"/>
        <v>#VALUE!</v>
      </c>
      <c r="O397" s="58" t="e">
        <f t="shared" si="88"/>
        <v>#VALUE!</v>
      </c>
      <c r="P397" s="58" t="e">
        <f t="shared" si="89"/>
        <v>#VALUE!</v>
      </c>
      <c r="Q397" s="58" t="e">
        <f t="shared" si="90"/>
        <v>#VALUE!</v>
      </c>
      <c r="R397" s="160" t="e">
        <f t="shared" si="91"/>
        <v>#VALUE!</v>
      </c>
      <c r="S397" s="161" t="e">
        <f t="shared" si="92"/>
        <v>#VALUE!</v>
      </c>
      <c r="T397" s="162" t="e">
        <f t="shared" si="93"/>
        <v>#VALUE!</v>
      </c>
    </row>
    <row r="398" spans="1:20" s="17" customFormat="1" x14ac:dyDescent="0.2">
      <c r="A398" s="154"/>
      <c r="B398" s="51"/>
      <c r="C398" s="50"/>
      <c r="D398" s="50"/>
      <c r="E398" s="50"/>
      <c r="F398" s="50"/>
      <c r="G398" s="14"/>
      <c r="H398" s="163" t="str">
        <f t="shared" si="81"/>
        <v/>
      </c>
      <c r="I398" s="163" t="str">
        <f t="shared" si="82"/>
        <v/>
      </c>
      <c r="J398" s="163" t="str">
        <f t="shared" si="83"/>
        <v/>
      </c>
      <c r="K398" s="141" t="str">
        <f t="shared" si="84"/>
        <v/>
      </c>
      <c r="L398" s="141" t="str">
        <f t="shared" si="85"/>
        <v/>
      </c>
      <c r="M398" s="141" t="str">
        <f t="shared" si="86"/>
        <v/>
      </c>
      <c r="N398" s="15" t="e">
        <f t="shared" si="87"/>
        <v>#VALUE!</v>
      </c>
      <c r="O398" s="58" t="e">
        <f t="shared" si="88"/>
        <v>#VALUE!</v>
      </c>
      <c r="P398" s="58" t="e">
        <f t="shared" si="89"/>
        <v>#VALUE!</v>
      </c>
      <c r="Q398" s="58" t="e">
        <f t="shared" si="90"/>
        <v>#VALUE!</v>
      </c>
      <c r="R398" s="160" t="e">
        <f t="shared" si="91"/>
        <v>#VALUE!</v>
      </c>
      <c r="S398" s="161" t="e">
        <f t="shared" si="92"/>
        <v>#VALUE!</v>
      </c>
      <c r="T398" s="162" t="e">
        <f t="shared" si="93"/>
        <v>#VALUE!</v>
      </c>
    </row>
    <row r="399" spans="1:20" s="17" customFormat="1" x14ac:dyDescent="0.2">
      <c r="A399" s="154"/>
      <c r="B399" s="51"/>
      <c r="C399" s="50"/>
      <c r="D399" s="50"/>
      <c r="E399" s="50"/>
      <c r="F399" s="50"/>
      <c r="G399" s="14"/>
      <c r="H399" s="163" t="str">
        <f t="shared" si="81"/>
        <v/>
      </c>
      <c r="I399" s="163" t="str">
        <f t="shared" si="82"/>
        <v/>
      </c>
      <c r="J399" s="163" t="str">
        <f t="shared" si="83"/>
        <v/>
      </c>
      <c r="K399" s="141" t="str">
        <f t="shared" si="84"/>
        <v/>
      </c>
      <c r="L399" s="141" t="str">
        <f t="shared" si="85"/>
        <v/>
      </c>
      <c r="M399" s="141" t="str">
        <f t="shared" si="86"/>
        <v/>
      </c>
      <c r="N399" s="15" t="e">
        <f t="shared" si="87"/>
        <v>#VALUE!</v>
      </c>
      <c r="O399" s="58" t="e">
        <f t="shared" si="88"/>
        <v>#VALUE!</v>
      </c>
      <c r="P399" s="58" t="e">
        <f t="shared" si="89"/>
        <v>#VALUE!</v>
      </c>
      <c r="Q399" s="58" t="e">
        <f t="shared" si="90"/>
        <v>#VALUE!</v>
      </c>
      <c r="R399" s="160" t="e">
        <f t="shared" si="91"/>
        <v>#VALUE!</v>
      </c>
      <c r="S399" s="161" t="e">
        <f t="shared" si="92"/>
        <v>#VALUE!</v>
      </c>
      <c r="T399" s="162" t="e">
        <f t="shared" si="93"/>
        <v>#VALUE!</v>
      </c>
    </row>
    <row r="400" spans="1:20" s="17" customFormat="1" x14ac:dyDescent="0.2">
      <c r="A400" s="154"/>
      <c r="B400" s="51"/>
      <c r="C400" s="50"/>
      <c r="D400" s="50"/>
      <c r="E400" s="50"/>
      <c r="F400" s="50"/>
      <c r="G400" s="14"/>
      <c r="H400" s="163" t="str">
        <f t="shared" si="81"/>
        <v/>
      </c>
      <c r="I400" s="163" t="str">
        <f t="shared" si="82"/>
        <v/>
      </c>
      <c r="J400" s="163" t="str">
        <f t="shared" si="83"/>
        <v/>
      </c>
      <c r="K400" s="141" t="str">
        <f t="shared" si="84"/>
        <v/>
      </c>
      <c r="L400" s="141" t="str">
        <f t="shared" si="85"/>
        <v/>
      </c>
      <c r="M400" s="141" t="str">
        <f t="shared" si="86"/>
        <v/>
      </c>
      <c r="N400" s="15" t="e">
        <f t="shared" si="87"/>
        <v>#VALUE!</v>
      </c>
      <c r="O400" s="58" t="e">
        <f t="shared" si="88"/>
        <v>#VALUE!</v>
      </c>
      <c r="P400" s="58" t="e">
        <f t="shared" si="89"/>
        <v>#VALUE!</v>
      </c>
      <c r="Q400" s="58" t="e">
        <f t="shared" si="90"/>
        <v>#VALUE!</v>
      </c>
      <c r="R400" s="160" t="e">
        <f t="shared" si="91"/>
        <v>#VALUE!</v>
      </c>
      <c r="S400" s="161" t="e">
        <f t="shared" si="92"/>
        <v>#VALUE!</v>
      </c>
      <c r="T400" s="162" t="e">
        <f t="shared" si="93"/>
        <v>#VALUE!</v>
      </c>
    </row>
    <row r="401" spans="1:20" s="17" customFormat="1" x14ac:dyDescent="0.2">
      <c r="A401" s="154"/>
      <c r="B401" s="51"/>
      <c r="C401" s="50"/>
      <c r="D401" s="50"/>
      <c r="E401" s="50"/>
      <c r="F401" s="50"/>
      <c r="G401" s="14"/>
      <c r="H401" s="163" t="str">
        <f t="shared" si="81"/>
        <v/>
      </c>
      <c r="I401" s="163" t="str">
        <f t="shared" si="82"/>
        <v/>
      </c>
      <c r="J401" s="163" t="str">
        <f t="shared" si="83"/>
        <v/>
      </c>
      <c r="K401" s="141" t="str">
        <f t="shared" si="84"/>
        <v/>
      </c>
      <c r="L401" s="141" t="str">
        <f t="shared" si="85"/>
        <v/>
      </c>
      <c r="M401" s="141" t="str">
        <f t="shared" si="86"/>
        <v/>
      </c>
      <c r="N401" s="15" t="e">
        <f t="shared" si="87"/>
        <v>#VALUE!</v>
      </c>
      <c r="O401" s="58" t="e">
        <f t="shared" si="88"/>
        <v>#VALUE!</v>
      </c>
      <c r="P401" s="58" t="e">
        <f t="shared" si="89"/>
        <v>#VALUE!</v>
      </c>
      <c r="Q401" s="58" t="e">
        <f t="shared" si="90"/>
        <v>#VALUE!</v>
      </c>
      <c r="R401" s="160" t="e">
        <f t="shared" si="91"/>
        <v>#VALUE!</v>
      </c>
      <c r="S401" s="161" t="e">
        <f t="shared" si="92"/>
        <v>#VALUE!</v>
      </c>
      <c r="T401" s="162" t="e">
        <f t="shared" si="93"/>
        <v>#VALUE!</v>
      </c>
    </row>
    <row r="402" spans="1:20" s="17" customFormat="1" x14ac:dyDescent="0.2">
      <c r="A402" s="154"/>
      <c r="B402" s="51"/>
      <c r="C402" s="50"/>
      <c r="D402" s="50"/>
      <c r="E402" s="50"/>
      <c r="F402" s="50"/>
      <c r="G402" s="14"/>
      <c r="H402" s="163" t="str">
        <f t="shared" si="81"/>
        <v/>
      </c>
      <c r="I402" s="163" t="str">
        <f t="shared" si="82"/>
        <v/>
      </c>
      <c r="J402" s="163" t="str">
        <f t="shared" si="83"/>
        <v/>
      </c>
      <c r="K402" s="141" t="str">
        <f t="shared" si="84"/>
        <v/>
      </c>
      <c r="L402" s="141" t="str">
        <f t="shared" si="85"/>
        <v/>
      </c>
      <c r="M402" s="141" t="str">
        <f t="shared" si="86"/>
        <v/>
      </c>
      <c r="N402" s="15" t="e">
        <f t="shared" si="87"/>
        <v>#VALUE!</v>
      </c>
      <c r="O402" s="58" t="e">
        <f t="shared" si="88"/>
        <v>#VALUE!</v>
      </c>
      <c r="P402" s="58" t="e">
        <f t="shared" si="89"/>
        <v>#VALUE!</v>
      </c>
      <c r="Q402" s="58" t="e">
        <f t="shared" si="90"/>
        <v>#VALUE!</v>
      </c>
      <c r="R402" s="160" t="e">
        <f t="shared" si="91"/>
        <v>#VALUE!</v>
      </c>
      <c r="S402" s="161" t="e">
        <f t="shared" si="92"/>
        <v>#VALUE!</v>
      </c>
      <c r="T402" s="162" t="e">
        <f t="shared" si="93"/>
        <v>#VALUE!</v>
      </c>
    </row>
    <row r="403" spans="1:20" s="17" customFormat="1" x14ac:dyDescent="0.2">
      <c r="A403" s="154"/>
      <c r="B403" s="51"/>
      <c r="C403" s="50"/>
      <c r="D403" s="50"/>
      <c r="E403" s="50"/>
      <c r="F403" s="50"/>
      <c r="G403" s="14"/>
      <c r="H403" s="163" t="str">
        <f t="shared" si="81"/>
        <v/>
      </c>
      <c r="I403" s="163" t="str">
        <f t="shared" si="82"/>
        <v/>
      </c>
      <c r="J403" s="163" t="str">
        <f t="shared" si="83"/>
        <v/>
      </c>
      <c r="K403" s="141" t="str">
        <f t="shared" si="84"/>
        <v/>
      </c>
      <c r="L403" s="141" t="str">
        <f t="shared" si="85"/>
        <v/>
      </c>
      <c r="M403" s="141" t="str">
        <f t="shared" si="86"/>
        <v/>
      </c>
      <c r="N403" s="15" t="e">
        <f t="shared" si="87"/>
        <v>#VALUE!</v>
      </c>
      <c r="O403" s="58" t="e">
        <f t="shared" si="88"/>
        <v>#VALUE!</v>
      </c>
      <c r="P403" s="58" t="e">
        <f t="shared" si="89"/>
        <v>#VALUE!</v>
      </c>
      <c r="Q403" s="58" t="e">
        <f t="shared" si="90"/>
        <v>#VALUE!</v>
      </c>
      <c r="R403" s="160" t="e">
        <f t="shared" si="91"/>
        <v>#VALUE!</v>
      </c>
      <c r="S403" s="161" t="e">
        <f t="shared" si="92"/>
        <v>#VALUE!</v>
      </c>
      <c r="T403" s="162" t="e">
        <f t="shared" si="93"/>
        <v>#VALUE!</v>
      </c>
    </row>
    <row r="404" spans="1:20" s="17" customFormat="1" x14ac:dyDescent="0.2">
      <c r="A404" s="154"/>
      <c r="B404" s="51"/>
      <c r="C404" s="50"/>
      <c r="D404" s="50"/>
      <c r="E404" s="50"/>
      <c r="F404" s="50"/>
      <c r="G404" s="14"/>
      <c r="H404" s="163" t="str">
        <f t="shared" si="81"/>
        <v/>
      </c>
      <c r="I404" s="163" t="str">
        <f t="shared" si="82"/>
        <v/>
      </c>
      <c r="J404" s="163" t="str">
        <f t="shared" si="83"/>
        <v/>
      </c>
      <c r="K404" s="141" t="str">
        <f t="shared" si="84"/>
        <v/>
      </c>
      <c r="L404" s="141" t="str">
        <f t="shared" si="85"/>
        <v/>
      </c>
      <c r="M404" s="141" t="str">
        <f t="shared" si="86"/>
        <v/>
      </c>
      <c r="N404" s="15" t="e">
        <f t="shared" si="87"/>
        <v>#VALUE!</v>
      </c>
      <c r="O404" s="58" t="e">
        <f t="shared" si="88"/>
        <v>#VALUE!</v>
      </c>
      <c r="P404" s="58" t="e">
        <f t="shared" si="89"/>
        <v>#VALUE!</v>
      </c>
      <c r="Q404" s="58" t="e">
        <f t="shared" si="90"/>
        <v>#VALUE!</v>
      </c>
      <c r="R404" s="160" t="e">
        <f t="shared" si="91"/>
        <v>#VALUE!</v>
      </c>
      <c r="S404" s="161" t="e">
        <f t="shared" si="92"/>
        <v>#VALUE!</v>
      </c>
      <c r="T404" s="162" t="e">
        <f t="shared" si="93"/>
        <v>#VALUE!</v>
      </c>
    </row>
    <row r="405" spans="1:20" s="17" customFormat="1" x14ac:dyDescent="0.2">
      <c r="A405" s="154"/>
      <c r="B405" s="51"/>
      <c r="C405" s="50"/>
      <c r="D405" s="50"/>
      <c r="E405" s="50"/>
      <c r="F405" s="50"/>
      <c r="G405" s="14"/>
      <c r="H405" s="163" t="str">
        <f t="shared" si="81"/>
        <v/>
      </c>
      <c r="I405" s="163" t="str">
        <f t="shared" si="82"/>
        <v/>
      </c>
      <c r="J405" s="163" t="str">
        <f t="shared" si="83"/>
        <v/>
      </c>
      <c r="K405" s="141" t="str">
        <f t="shared" si="84"/>
        <v/>
      </c>
      <c r="L405" s="141" t="str">
        <f t="shared" si="85"/>
        <v/>
      </c>
      <c r="M405" s="141" t="str">
        <f t="shared" si="86"/>
        <v/>
      </c>
      <c r="N405" s="15" t="e">
        <f t="shared" si="87"/>
        <v>#VALUE!</v>
      </c>
      <c r="O405" s="58" t="e">
        <f t="shared" si="88"/>
        <v>#VALUE!</v>
      </c>
      <c r="P405" s="58" t="e">
        <f t="shared" si="89"/>
        <v>#VALUE!</v>
      </c>
      <c r="Q405" s="58" t="e">
        <f t="shared" si="90"/>
        <v>#VALUE!</v>
      </c>
      <c r="R405" s="160" t="e">
        <f t="shared" si="91"/>
        <v>#VALUE!</v>
      </c>
      <c r="S405" s="161" t="e">
        <f t="shared" si="92"/>
        <v>#VALUE!</v>
      </c>
      <c r="T405" s="162" t="e">
        <f t="shared" si="93"/>
        <v>#VALUE!</v>
      </c>
    </row>
    <row r="406" spans="1:20" s="17" customFormat="1" x14ac:dyDescent="0.2">
      <c r="A406" s="154"/>
      <c r="B406" s="51"/>
      <c r="C406" s="50"/>
      <c r="D406" s="50"/>
      <c r="E406" s="50"/>
      <c r="F406" s="50"/>
      <c r="G406" s="14"/>
      <c r="H406" s="163" t="str">
        <f t="shared" si="81"/>
        <v/>
      </c>
      <c r="I406" s="163" t="str">
        <f t="shared" si="82"/>
        <v/>
      </c>
      <c r="J406" s="163" t="str">
        <f t="shared" si="83"/>
        <v/>
      </c>
      <c r="K406" s="141" t="str">
        <f t="shared" si="84"/>
        <v/>
      </c>
      <c r="L406" s="141" t="str">
        <f t="shared" si="85"/>
        <v/>
      </c>
      <c r="M406" s="141" t="str">
        <f t="shared" si="86"/>
        <v/>
      </c>
      <c r="N406" s="15" t="e">
        <f t="shared" si="87"/>
        <v>#VALUE!</v>
      </c>
      <c r="O406" s="58" t="e">
        <f t="shared" si="88"/>
        <v>#VALUE!</v>
      </c>
      <c r="P406" s="58" t="e">
        <f t="shared" si="89"/>
        <v>#VALUE!</v>
      </c>
      <c r="Q406" s="58" t="e">
        <f t="shared" si="90"/>
        <v>#VALUE!</v>
      </c>
      <c r="R406" s="160" t="e">
        <f t="shared" si="91"/>
        <v>#VALUE!</v>
      </c>
      <c r="S406" s="161" t="e">
        <f t="shared" si="92"/>
        <v>#VALUE!</v>
      </c>
      <c r="T406" s="162" t="e">
        <f t="shared" si="93"/>
        <v>#VALUE!</v>
      </c>
    </row>
    <row r="407" spans="1:20" s="17" customFormat="1" x14ac:dyDescent="0.2">
      <c r="A407" s="154"/>
      <c r="B407" s="51"/>
      <c r="C407" s="50"/>
      <c r="D407" s="50"/>
      <c r="E407" s="50"/>
      <c r="F407" s="50"/>
      <c r="G407" s="14"/>
      <c r="H407" s="163" t="str">
        <f t="shared" si="81"/>
        <v/>
      </c>
      <c r="I407" s="163" t="str">
        <f t="shared" si="82"/>
        <v/>
      </c>
      <c r="J407" s="163" t="str">
        <f t="shared" si="83"/>
        <v/>
      </c>
      <c r="K407" s="141" t="str">
        <f t="shared" si="84"/>
        <v/>
      </c>
      <c r="L407" s="141" t="str">
        <f t="shared" si="85"/>
        <v/>
      </c>
      <c r="M407" s="141" t="str">
        <f t="shared" si="86"/>
        <v/>
      </c>
      <c r="N407" s="15" t="e">
        <f t="shared" si="87"/>
        <v>#VALUE!</v>
      </c>
      <c r="O407" s="58" t="e">
        <f t="shared" si="88"/>
        <v>#VALUE!</v>
      </c>
      <c r="P407" s="58" t="e">
        <f t="shared" si="89"/>
        <v>#VALUE!</v>
      </c>
      <c r="Q407" s="58" t="e">
        <f t="shared" si="90"/>
        <v>#VALUE!</v>
      </c>
      <c r="R407" s="160" t="e">
        <f t="shared" si="91"/>
        <v>#VALUE!</v>
      </c>
      <c r="S407" s="161" t="e">
        <f t="shared" si="92"/>
        <v>#VALUE!</v>
      </c>
      <c r="T407" s="162" t="e">
        <f t="shared" si="93"/>
        <v>#VALUE!</v>
      </c>
    </row>
    <row r="408" spans="1:20" s="17" customFormat="1" x14ac:dyDescent="0.2">
      <c r="A408" s="154"/>
      <c r="B408" s="51"/>
      <c r="C408" s="50"/>
      <c r="D408" s="50"/>
      <c r="E408" s="50"/>
      <c r="F408" s="50"/>
      <c r="G408" s="14"/>
      <c r="H408" s="163" t="str">
        <f t="shared" si="81"/>
        <v/>
      </c>
      <c r="I408" s="163" t="str">
        <f t="shared" si="82"/>
        <v/>
      </c>
      <c r="J408" s="163" t="str">
        <f t="shared" si="83"/>
        <v/>
      </c>
      <c r="K408" s="141" t="str">
        <f t="shared" si="84"/>
        <v/>
      </c>
      <c r="L408" s="141" t="str">
        <f t="shared" si="85"/>
        <v/>
      </c>
      <c r="M408" s="141" t="str">
        <f t="shared" si="86"/>
        <v/>
      </c>
      <c r="N408" s="15" t="e">
        <f t="shared" si="87"/>
        <v>#VALUE!</v>
      </c>
      <c r="O408" s="58" t="e">
        <f t="shared" si="88"/>
        <v>#VALUE!</v>
      </c>
      <c r="P408" s="58" t="e">
        <f t="shared" si="89"/>
        <v>#VALUE!</v>
      </c>
      <c r="Q408" s="58" t="e">
        <f t="shared" si="90"/>
        <v>#VALUE!</v>
      </c>
      <c r="R408" s="160" t="e">
        <f t="shared" si="91"/>
        <v>#VALUE!</v>
      </c>
      <c r="S408" s="161" t="e">
        <f t="shared" si="92"/>
        <v>#VALUE!</v>
      </c>
      <c r="T408" s="162" t="e">
        <f t="shared" si="93"/>
        <v>#VALUE!</v>
      </c>
    </row>
    <row r="409" spans="1:20" s="17" customFormat="1" x14ac:dyDescent="0.2">
      <c r="A409" s="154"/>
      <c r="B409" s="51"/>
      <c r="C409" s="50"/>
      <c r="D409" s="50"/>
      <c r="E409" s="50"/>
      <c r="F409" s="50"/>
      <c r="G409" s="14"/>
      <c r="H409" s="163" t="str">
        <f t="shared" si="81"/>
        <v/>
      </c>
      <c r="I409" s="163" t="str">
        <f t="shared" si="82"/>
        <v/>
      </c>
      <c r="J409" s="163" t="str">
        <f t="shared" si="83"/>
        <v/>
      </c>
      <c r="K409" s="141" t="str">
        <f t="shared" si="84"/>
        <v/>
      </c>
      <c r="L409" s="141" t="str">
        <f t="shared" si="85"/>
        <v/>
      </c>
      <c r="M409" s="141" t="str">
        <f t="shared" si="86"/>
        <v/>
      </c>
      <c r="N409" s="15" t="e">
        <f t="shared" si="87"/>
        <v>#VALUE!</v>
      </c>
      <c r="O409" s="58" t="e">
        <f t="shared" si="88"/>
        <v>#VALUE!</v>
      </c>
      <c r="P409" s="58" t="e">
        <f t="shared" si="89"/>
        <v>#VALUE!</v>
      </c>
      <c r="Q409" s="58" t="e">
        <f t="shared" si="90"/>
        <v>#VALUE!</v>
      </c>
      <c r="R409" s="160" t="e">
        <f t="shared" si="91"/>
        <v>#VALUE!</v>
      </c>
      <c r="S409" s="161" t="e">
        <f t="shared" si="92"/>
        <v>#VALUE!</v>
      </c>
      <c r="T409" s="162" t="e">
        <f t="shared" si="93"/>
        <v>#VALUE!</v>
      </c>
    </row>
    <row r="410" spans="1:20" s="17" customFormat="1" x14ac:dyDescent="0.2">
      <c r="A410" s="154"/>
      <c r="B410" s="51"/>
      <c r="C410" s="50"/>
      <c r="D410" s="50"/>
      <c r="E410" s="50"/>
      <c r="F410" s="50"/>
      <c r="G410" s="14"/>
      <c r="H410" s="163" t="str">
        <f t="shared" si="81"/>
        <v/>
      </c>
      <c r="I410" s="163" t="str">
        <f t="shared" si="82"/>
        <v/>
      </c>
      <c r="J410" s="163" t="str">
        <f t="shared" si="83"/>
        <v/>
      </c>
      <c r="K410" s="141" t="str">
        <f t="shared" si="84"/>
        <v/>
      </c>
      <c r="L410" s="141" t="str">
        <f t="shared" si="85"/>
        <v/>
      </c>
      <c r="M410" s="141" t="str">
        <f t="shared" si="86"/>
        <v/>
      </c>
      <c r="N410" s="15" t="e">
        <f t="shared" si="87"/>
        <v>#VALUE!</v>
      </c>
      <c r="O410" s="58" t="e">
        <f t="shared" si="88"/>
        <v>#VALUE!</v>
      </c>
      <c r="P410" s="58" t="e">
        <f t="shared" si="89"/>
        <v>#VALUE!</v>
      </c>
      <c r="Q410" s="58" t="e">
        <f t="shared" si="90"/>
        <v>#VALUE!</v>
      </c>
      <c r="R410" s="160" t="e">
        <f t="shared" si="91"/>
        <v>#VALUE!</v>
      </c>
      <c r="S410" s="161" t="e">
        <f t="shared" si="92"/>
        <v>#VALUE!</v>
      </c>
      <c r="T410" s="162" t="e">
        <f t="shared" si="93"/>
        <v>#VALUE!</v>
      </c>
    </row>
    <row r="411" spans="1:20" s="17" customFormat="1" x14ac:dyDescent="0.2">
      <c r="A411" s="154"/>
      <c r="B411" s="51"/>
      <c r="C411" s="50"/>
      <c r="D411" s="50"/>
      <c r="E411" s="50"/>
      <c r="F411" s="50"/>
      <c r="G411" s="14"/>
      <c r="H411" s="163" t="str">
        <f t="shared" si="81"/>
        <v/>
      </c>
      <c r="I411" s="163" t="str">
        <f t="shared" si="82"/>
        <v/>
      </c>
      <c r="J411" s="163" t="str">
        <f t="shared" si="83"/>
        <v/>
      </c>
      <c r="K411" s="141" t="str">
        <f t="shared" si="84"/>
        <v/>
      </c>
      <c r="L411" s="141" t="str">
        <f t="shared" si="85"/>
        <v/>
      </c>
      <c r="M411" s="141" t="str">
        <f t="shared" si="86"/>
        <v/>
      </c>
      <c r="N411" s="15" t="e">
        <f t="shared" si="87"/>
        <v>#VALUE!</v>
      </c>
      <c r="O411" s="58" t="e">
        <f t="shared" si="88"/>
        <v>#VALUE!</v>
      </c>
      <c r="P411" s="58" t="e">
        <f t="shared" si="89"/>
        <v>#VALUE!</v>
      </c>
      <c r="Q411" s="58" t="e">
        <f t="shared" si="90"/>
        <v>#VALUE!</v>
      </c>
      <c r="R411" s="160" t="e">
        <f t="shared" si="91"/>
        <v>#VALUE!</v>
      </c>
      <c r="S411" s="161" t="e">
        <f t="shared" si="92"/>
        <v>#VALUE!</v>
      </c>
      <c r="T411" s="162" t="e">
        <f t="shared" si="93"/>
        <v>#VALUE!</v>
      </c>
    </row>
    <row r="412" spans="1:20" s="17" customFormat="1" x14ac:dyDescent="0.2">
      <c r="A412" s="154"/>
      <c r="B412" s="51"/>
      <c r="C412" s="50"/>
      <c r="D412" s="50"/>
      <c r="E412" s="50"/>
      <c r="F412" s="50"/>
      <c r="G412" s="14"/>
      <c r="H412" s="163" t="str">
        <f t="shared" si="81"/>
        <v/>
      </c>
      <c r="I412" s="163" t="str">
        <f t="shared" si="82"/>
        <v/>
      </c>
      <c r="J412" s="163" t="str">
        <f t="shared" si="83"/>
        <v/>
      </c>
      <c r="K412" s="141" t="str">
        <f t="shared" si="84"/>
        <v/>
      </c>
      <c r="L412" s="141" t="str">
        <f t="shared" si="85"/>
        <v/>
      </c>
      <c r="M412" s="141" t="str">
        <f t="shared" si="86"/>
        <v/>
      </c>
      <c r="N412" s="15" t="e">
        <f t="shared" si="87"/>
        <v>#VALUE!</v>
      </c>
      <c r="O412" s="58" t="e">
        <f t="shared" si="88"/>
        <v>#VALUE!</v>
      </c>
      <c r="P412" s="58" t="e">
        <f t="shared" si="89"/>
        <v>#VALUE!</v>
      </c>
      <c r="Q412" s="58" t="e">
        <f t="shared" si="90"/>
        <v>#VALUE!</v>
      </c>
      <c r="R412" s="160" t="e">
        <f t="shared" si="91"/>
        <v>#VALUE!</v>
      </c>
      <c r="S412" s="161" t="e">
        <f t="shared" si="92"/>
        <v>#VALUE!</v>
      </c>
      <c r="T412" s="162" t="e">
        <f t="shared" si="93"/>
        <v>#VALUE!</v>
      </c>
    </row>
    <row r="413" spans="1:20" s="17" customFormat="1" x14ac:dyDescent="0.2">
      <c r="A413" s="154"/>
      <c r="B413" s="51"/>
      <c r="C413" s="50"/>
      <c r="D413" s="50"/>
      <c r="E413" s="50"/>
      <c r="F413" s="50"/>
      <c r="G413" s="14"/>
      <c r="H413" s="163" t="str">
        <f t="shared" si="81"/>
        <v/>
      </c>
      <c r="I413" s="163" t="str">
        <f t="shared" si="82"/>
        <v/>
      </c>
      <c r="J413" s="163" t="str">
        <f t="shared" si="83"/>
        <v/>
      </c>
      <c r="K413" s="141" t="str">
        <f t="shared" si="84"/>
        <v/>
      </c>
      <c r="L413" s="141" t="str">
        <f t="shared" si="85"/>
        <v/>
      </c>
      <c r="M413" s="141" t="str">
        <f t="shared" si="86"/>
        <v/>
      </c>
      <c r="N413" s="15" t="e">
        <f t="shared" si="87"/>
        <v>#VALUE!</v>
      </c>
      <c r="O413" s="58" t="e">
        <f t="shared" si="88"/>
        <v>#VALUE!</v>
      </c>
      <c r="P413" s="58" t="e">
        <f t="shared" si="89"/>
        <v>#VALUE!</v>
      </c>
      <c r="Q413" s="58" t="e">
        <f t="shared" si="90"/>
        <v>#VALUE!</v>
      </c>
      <c r="R413" s="160" t="e">
        <f t="shared" si="91"/>
        <v>#VALUE!</v>
      </c>
      <c r="S413" s="161" t="e">
        <f t="shared" si="92"/>
        <v>#VALUE!</v>
      </c>
      <c r="T413" s="162" t="e">
        <f t="shared" si="93"/>
        <v>#VALUE!</v>
      </c>
    </row>
    <row r="414" spans="1:20" s="17" customFormat="1" x14ac:dyDescent="0.2">
      <c r="A414" s="154"/>
      <c r="B414" s="51"/>
      <c r="C414" s="50"/>
      <c r="D414" s="50"/>
      <c r="E414" s="50"/>
      <c r="F414" s="50"/>
      <c r="G414" s="14"/>
      <c r="H414" s="163" t="str">
        <f t="shared" si="81"/>
        <v/>
      </c>
      <c r="I414" s="163" t="str">
        <f t="shared" si="82"/>
        <v/>
      </c>
      <c r="J414" s="163" t="str">
        <f t="shared" si="83"/>
        <v/>
      </c>
      <c r="K414" s="141" t="str">
        <f t="shared" si="84"/>
        <v/>
      </c>
      <c r="L414" s="141" t="str">
        <f t="shared" si="85"/>
        <v/>
      </c>
      <c r="M414" s="141" t="str">
        <f t="shared" si="86"/>
        <v/>
      </c>
      <c r="N414" s="15" t="e">
        <f t="shared" si="87"/>
        <v>#VALUE!</v>
      </c>
      <c r="O414" s="58" t="e">
        <f t="shared" si="88"/>
        <v>#VALUE!</v>
      </c>
      <c r="P414" s="58" t="e">
        <f t="shared" si="89"/>
        <v>#VALUE!</v>
      </c>
      <c r="Q414" s="58" t="e">
        <f t="shared" si="90"/>
        <v>#VALUE!</v>
      </c>
      <c r="R414" s="160" t="e">
        <f t="shared" si="91"/>
        <v>#VALUE!</v>
      </c>
      <c r="S414" s="161" t="e">
        <f t="shared" si="92"/>
        <v>#VALUE!</v>
      </c>
      <c r="T414" s="162" t="e">
        <f t="shared" si="93"/>
        <v>#VALUE!</v>
      </c>
    </row>
    <row r="415" spans="1:20" s="17" customFormat="1" x14ac:dyDescent="0.2">
      <c r="A415" s="154"/>
      <c r="B415" s="51"/>
      <c r="C415" s="50"/>
      <c r="D415" s="50"/>
      <c r="E415" s="50"/>
      <c r="F415" s="50"/>
      <c r="G415" s="14"/>
      <c r="H415" s="163" t="str">
        <f t="shared" si="81"/>
        <v/>
      </c>
      <c r="I415" s="163" t="str">
        <f t="shared" si="82"/>
        <v/>
      </c>
      <c r="J415" s="163" t="str">
        <f t="shared" si="83"/>
        <v/>
      </c>
      <c r="K415" s="141" t="str">
        <f t="shared" si="84"/>
        <v/>
      </c>
      <c r="L415" s="141" t="str">
        <f t="shared" si="85"/>
        <v/>
      </c>
      <c r="M415" s="141" t="str">
        <f t="shared" si="86"/>
        <v/>
      </c>
      <c r="N415" s="15" t="e">
        <f t="shared" si="87"/>
        <v>#VALUE!</v>
      </c>
      <c r="O415" s="58" t="e">
        <f t="shared" si="88"/>
        <v>#VALUE!</v>
      </c>
      <c r="P415" s="58" t="e">
        <f t="shared" si="89"/>
        <v>#VALUE!</v>
      </c>
      <c r="Q415" s="58" t="e">
        <f t="shared" si="90"/>
        <v>#VALUE!</v>
      </c>
      <c r="R415" s="160" t="e">
        <f t="shared" si="91"/>
        <v>#VALUE!</v>
      </c>
      <c r="S415" s="161" t="e">
        <f t="shared" si="92"/>
        <v>#VALUE!</v>
      </c>
      <c r="T415" s="162" t="e">
        <f t="shared" si="93"/>
        <v>#VALUE!</v>
      </c>
    </row>
    <row r="416" spans="1:20" s="17" customFormat="1" x14ac:dyDescent="0.2">
      <c r="A416" s="154"/>
      <c r="B416" s="51"/>
      <c r="C416" s="50"/>
      <c r="D416" s="50"/>
      <c r="E416" s="50"/>
      <c r="F416" s="50"/>
      <c r="G416" s="14"/>
      <c r="H416" s="163" t="str">
        <f t="shared" si="81"/>
        <v/>
      </c>
      <c r="I416" s="163" t="str">
        <f t="shared" si="82"/>
        <v/>
      </c>
      <c r="J416" s="163" t="str">
        <f t="shared" si="83"/>
        <v/>
      </c>
      <c r="K416" s="141" t="str">
        <f t="shared" si="84"/>
        <v/>
      </c>
      <c r="L416" s="141" t="str">
        <f t="shared" si="85"/>
        <v/>
      </c>
      <c r="M416" s="141" t="str">
        <f t="shared" si="86"/>
        <v/>
      </c>
      <c r="N416" s="15" t="e">
        <f t="shared" si="87"/>
        <v>#VALUE!</v>
      </c>
      <c r="O416" s="58" t="e">
        <f t="shared" si="88"/>
        <v>#VALUE!</v>
      </c>
      <c r="P416" s="58" t="e">
        <f t="shared" si="89"/>
        <v>#VALUE!</v>
      </c>
      <c r="Q416" s="58" t="e">
        <f t="shared" si="90"/>
        <v>#VALUE!</v>
      </c>
      <c r="R416" s="160" t="e">
        <f t="shared" si="91"/>
        <v>#VALUE!</v>
      </c>
      <c r="S416" s="161" t="e">
        <f t="shared" si="92"/>
        <v>#VALUE!</v>
      </c>
      <c r="T416" s="162" t="e">
        <f t="shared" si="93"/>
        <v>#VALUE!</v>
      </c>
    </row>
    <row r="417" spans="1:20" s="17" customFormat="1" x14ac:dyDescent="0.2">
      <c r="A417" s="154"/>
      <c r="B417" s="51"/>
      <c r="C417" s="50"/>
      <c r="D417" s="50"/>
      <c r="E417" s="50"/>
      <c r="F417" s="50"/>
      <c r="G417" s="14"/>
      <c r="H417" s="163" t="str">
        <f t="shared" si="81"/>
        <v/>
      </c>
      <c r="I417" s="163" t="str">
        <f t="shared" si="82"/>
        <v/>
      </c>
      <c r="J417" s="163" t="str">
        <f t="shared" si="83"/>
        <v/>
      </c>
      <c r="K417" s="141" t="str">
        <f t="shared" si="84"/>
        <v/>
      </c>
      <c r="L417" s="141" t="str">
        <f t="shared" si="85"/>
        <v/>
      </c>
      <c r="M417" s="141" t="str">
        <f t="shared" si="86"/>
        <v/>
      </c>
      <c r="N417" s="15" t="e">
        <f t="shared" si="87"/>
        <v>#VALUE!</v>
      </c>
      <c r="O417" s="58" t="e">
        <f t="shared" si="88"/>
        <v>#VALUE!</v>
      </c>
      <c r="P417" s="58" t="e">
        <f t="shared" si="89"/>
        <v>#VALUE!</v>
      </c>
      <c r="Q417" s="58" t="e">
        <f t="shared" si="90"/>
        <v>#VALUE!</v>
      </c>
      <c r="R417" s="160" t="e">
        <f t="shared" si="91"/>
        <v>#VALUE!</v>
      </c>
      <c r="S417" s="161" t="e">
        <f t="shared" si="92"/>
        <v>#VALUE!</v>
      </c>
      <c r="T417" s="162" t="e">
        <f t="shared" si="93"/>
        <v>#VALUE!</v>
      </c>
    </row>
    <row r="418" spans="1:20" s="17" customFormat="1" x14ac:dyDescent="0.2">
      <c r="A418" s="154"/>
      <c r="B418" s="51"/>
      <c r="C418" s="50"/>
      <c r="D418" s="50"/>
      <c r="E418" s="50"/>
      <c r="F418" s="50"/>
      <c r="G418" s="14"/>
      <c r="H418" s="163" t="str">
        <f t="shared" si="81"/>
        <v/>
      </c>
      <c r="I418" s="163" t="str">
        <f t="shared" si="82"/>
        <v/>
      </c>
      <c r="J418" s="163" t="str">
        <f t="shared" si="83"/>
        <v/>
      </c>
      <c r="K418" s="141" t="str">
        <f t="shared" si="84"/>
        <v/>
      </c>
      <c r="L418" s="141" t="str">
        <f t="shared" si="85"/>
        <v/>
      </c>
      <c r="M418" s="141" t="str">
        <f t="shared" si="86"/>
        <v/>
      </c>
      <c r="N418" s="15" t="e">
        <f t="shared" si="87"/>
        <v>#VALUE!</v>
      </c>
      <c r="O418" s="58" t="e">
        <f t="shared" si="88"/>
        <v>#VALUE!</v>
      </c>
      <c r="P418" s="58" t="e">
        <f t="shared" si="89"/>
        <v>#VALUE!</v>
      </c>
      <c r="Q418" s="58" t="e">
        <f t="shared" si="90"/>
        <v>#VALUE!</v>
      </c>
      <c r="R418" s="160" t="e">
        <f t="shared" si="91"/>
        <v>#VALUE!</v>
      </c>
      <c r="S418" s="161" t="e">
        <f t="shared" si="92"/>
        <v>#VALUE!</v>
      </c>
      <c r="T418" s="162" t="e">
        <f t="shared" si="93"/>
        <v>#VALUE!</v>
      </c>
    </row>
    <row r="419" spans="1:20" s="17" customFormat="1" x14ac:dyDescent="0.2">
      <c r="A419" s="154"/>
      <c r="B419" s="51"/>
      <c r="C419" s="50"/>
      <c r="D419" s="50"/>
      <c r="E419" s="50"/>
      <c r="F419" s="50"/>
      <c r="G419" s="14"/>
      <c r="H419" s="163" t="str">
        <f t="shared" si="81"/>
        <v/>
      </c>
      <c r="I419" s="163" t="str">
        <f t="shared" si="82"/>
        <v/>
      </c>
      <c r="J419" s="163" t="str">
        <f t="shared" si="83"/>
        <v/>
      </c>
      <c r="K419" s="141" t="str">
        <f t="shared" si="84"/>
        <v/>
      </c>
      <c r="L419" s="141" t="str">
        <f t="shared" si="85"/>
        <v/>
      </c>
      <c r="M419" s="141" t="str">
        <f t="shared" si="86"/>
        <v/>
      </c>
      <c r="N419" s="15" t="e">
        <f t="shared" si="87"/>
        <v>#VALUE!</v>
      </c>
      <c r="O419" s="58" t="e">
        <f t="shared" si="88"/>
        <v>#VALUE!</v>
      </c>
      <c r="P419" s="58" t="e">
        <f t="shared" si="89"/>
        <v>#VALUE!</v>
      </c>
      <c r="Q419" s="58" t="e">
        <f t="shared" si="90"/>
        <v>#VALUE!</v>
      </c>
      <c r="R419" s="160" t="e">
        <f t="shared" si="91"/>
        <v>#VALUE!</v>
      </c>
      <c r="S419" s="161" t="e">
        <f t="shared" si="92"/>
        <v>#VALUE!</v>
      </c>
      <c r="T419" s="162" t="e">
        <f t="shared" si="93"/>
        <v>#VALUE!</v>
      </c>
    </row>
    <row r="420" spans="1:20" s="17" customFormat="1" x14ac:dyDescent="0.2">
      <c r="A420" s="154"/>
      <c r="B420" s="51"/>
      <c r="C420" s="50"/>
      <c r="D420" s="50"/>
      <c r="E420" s="50"/>
      <c r="F420" s="50"/>
      <c r="G420" s="14"/>
      <c r="H420" s="163" t="str">
        <f t="shared" si="81"/>
        <v/>
      </c>
      <c r="I420" s="163" t="str">
        <f t="shared" si="82"/>
        <v/>
      </c>
      <c r="J420" s="163" t="str">
        <f t="shared" si="83"/>
        <v/>
      </c>
      <c r="K420" s="141" t="str">
        <f t="shared" si="84"/>
        <v/>
      </c>
      <c r="L420" s="141" t="str">
        <f t="shared" si="85"/>
        <v/>
      </c>
      <c r="M420" s="141" t="str">
        <f t="shared" si="86"/>
        <v/>
      </c>
      <c r="N420" s="15" t="e">
        <f t="shared" si="87"/>
        <v>#VALUE!</v>
      </c>
      <c r="O420" s="58" t="e">
        <f t="shared" si="88"/>
        <v>#VALUE!</v>
      </c>
      <c r="P420" s="58" t="e">
        <f t="shared" si="89"/>
        <v>#VALUE!</v>
      </c>
      <c r="Q420" s="58" t="e">
        <f t="shared" si="90"/>
        <v>#VALUE!</v>
      </c>
      <c r="R420" s="160" t="e">
        <f t="shared" si="91"/>
        <v>#VALUE!</v>
      </c>
      <c r="S420" s="161" t="e">
        <f t="shared" si="92"/>
        <v>#VALUE!</v>
      </c>
      <c r="T420" s="162" t="e">
        <f t="shared" si="93"/>
        <v>#VALUE!</v>
      </c>
    </row>
    <row r="421" spans="1:20" s="17" customFormat="1" x14ac:dyDescent="0.2">
      <c r="A421" s="154"/>
      <c r="B421" s="51"/>
      <c r="C421" s="50"/>
      <c r="D421" s="50"/>
      <c r="E421" s="50"/>
      <c r="F421" s="50"/>
      <c r="G421" s="14"/>
      <c r="H421" s="163" t="str">
        <f t="shared" si="81"/>
        <v/>
      </c>
      <c r="I421" s="163" t="str">
        <f t="shared" si="82"/>
        <v/>
      </c>
      <c r="J421" s="163" t="str">
        <f t="shared" si="83"/>
        <v/>
      </c>
      <c r="K421" s="141" t="str">
        <f t="shared" si="84"/>
        <v/>
      </c>
      <c r="L421" s="141" t="str">
        <f t="shared" si="85"/>
        <v/>
      </c>
      <c r="M421" s="141" t="str">
        <f t="shared" si="86"/>
        <v/>
      </c>
      <c r="N421" s="15" t="e">
        <f t="shared" si="87"/>
        <v>#VALUE!</v>
      </c>
      <c r="O421" s="58" t="e">
        <f t="shared" si="88"/>
        <v>#VALUE!</v>
      </c>
      <c r="P421" s="58" t="e">
        <f t="shared" si="89"/>
        <v>#VALUE!</v>
      </c>
      <c r="Q421" s="58" t="e">
        <f t="shared" si="90"/>
        <v>#VALUE!</v>
      </c>
      <c r="R421" s="160" t="e">
        <f t="shared" si="91"/>
        <v>#VALUE!</v>
      </c>
      <c r="S421" s="161" t="e">
        <f t="shared" si="92"/>
        <v>#VALUE!</v>
      </c>
      <c r="T421" s="162" t="e">
        <f t="shared" si="93"/>
        <v>#VALUE!</v>
      </c>
    </row>
    <row r="422" spans="1:20" s="17" customFormat="1" x14ac:dyDescent="0.2">
      <c r="A422" s="154"/>
      <c r="B422" s="51"/>
      <c r="C422" s="50"/>
      <c r="D422" s="50"/>
      <c r="E422" s="50"/>
      <c r="F422" s="50"/>
      <c r="G422" s="14"/>
      <c r="H422" s="163" t="str">
        <f t="shared" si="81"/>
        <v/>
      </c>
      <c r="I422" s="163" t="str">
        <f t="shared" si="82"/>
        <v/>
      </c>
      <c r="J422" s="163" t="str">
        <f t="shared" si="83"/>
        <v/>
      </c>
      <c r="K422" s="141" t="str">
        <f t="shared" si="84"/>
        <v/>
      </c>
      <c r="L422" s="141" t="str">
        <f t="shared" si="85"/>
        <v/>
      </c>
      <c r="M422" s="141" t="str">
        <f t="shared" si="86"/>
        <v/>
      </c>
      <c r="N422" s="15" t="e">
        <f t="shared" si="87"/>
        <v>#VALUE!</v>
      </c>
      <c r="O422" s="58" t="e">
        <f t="shared" si="88"/>
        <v>#VALUE!</v>
      </c>
      <c r="P422" s="58" t="e">
        <f t="shared" si="89"/>
        <v>#VALUE!</v>
      </c>
      <c r="Q422" s="58" t="e">
        <f t="shared" si="90"/>
        <v>#VALUE!</v>
      </c>
      <c r="R422" s="160" t="e">
        <f t="shared" si="91"/>
        <v>#VALUE!</v>
      </c>
      <c r="S422" s="161" t="e">
        <f t="shared" si="92"/>
        <v>#VALUE!</v>
      </c>
      <c r="T422" s="162" t="e">
        <f t="shared" si="93"/>
        <v>#VALUE!</v>
      </c>
    </row>
    <row r="423" spans="1:20" s="17" customFormat="1" x14ac:dyDescent="0.2">
      <c r="A423" s="154"/>
      <c r="B423" s="51"/>
      <c r="C423" s="50"/>
      <c r="D423" s="50"/>
      <c r="E423" s="50"/>
      <c r="F423" s="50"/>
      <c r="G423" s="14"/>
      <c r="H423" s="163" t="str">
        <f t="shared" si="81"/>
        <v/>
      </c>
      <c r="I423" s="163" t="str">
        <f t="shared" si="82"/>
        <v/>
      </c>
      <c r="J423" s="163" t="str">
        <f t="shared" si="83"/>
        <v/>
      </c>
      <c r="K423" s="141" t="str">
        <f t="shared" si="84"/>
        <v/>
      </c>
      <c r="L423" s="141" t="str">
        <f t="shared" si="85"/>
        <v/>
      </c>
      <c r="M423" s="141" t="str">
        <f t="shared" si="86"/>
        <v/>
      </c>
      <c r="N423" s="15" t="e">
        <f t="shared" si="87"/>
        <v>#VALUE!</v>
      </c>
      <c r="O423" s="58" t="e">
        <f t="shared" si="88"/>
        <v>#VALUE!</v>
      </c>
      <c r="P423" s="58" t="e">
        <f t="shared" si="89"/>
        <v>#VALUE!</v>
      </c>
      <c r="Q423" s="58" t="e">
        <f t="shared" si="90"/>
        <v>#VALUE!</v>
      </c>
      <c r="R423" s="160" t="e">
        <f t="shared" si="91"/>
        <v>#VALUE!</v>
      </c>
      <c r="S423" s="161" t="e">
        <f t="shared" si="92"/>
        <v>#VALUE!</v>
      </c>
      <c r="T423" s="162" t="e">
        <f t="shared" si="93"/>
        <v>#VALUE!</v>
      </c>
    </row>
    <row r="424" spans="1:20" s="17" customFormat="1" x14ac:dyDescent="0.2">
      <c r="A424" s="154"/>
      <c r="B424" s="51"/>
      <c r="C424" s="50"/>
      <c r="D424" s="50"/>
      <c r="E424" s="50"/>
      <c r="F424" s="50"/>
      <c r="G424" s="14"/>
      <c r="H424" s="163" t="str">
        <f t="shared" si="81"/>
        <v/>
      </c>
      <c r="I424" s="163" t="str">
        <f t="shared" si="82"/>
        <v/>
      </c>
      <c r="J424" s="163" t="str">
        <f t="shared" si="83"/>
        <v/>
      </c>
      <c r="K424" s="141" t="str">
        <f t="shared" si="84"/>
        <v/>
      </c>
      <c r="L424" s="141" t="str">
        <f t="shared" si="85"/>
        <v/>
      </c>
      <c r="M424" s="141" t="str">
        <f t="shared" si="86"/>
        <v/>
      </c>
      <c r="N424" s="15" t="e">
        <f t="shared" si="87"/>
        <v>#VALUE!</v>
      </c>
      <c r="O424" s="58" t="e">
        <f t="shared" si="88"/>
        <v>#VALUE!</v>
      </c>
      <c r="P424" s="58" t="e">
        <f t="shared" si="89"/>
        <v>#VALUE!</v>
      </c>
      <c r="Q424" s="58" t="e">
        <f t="shared" si="90"/>
        <v>#VALUE!</v>
      </c>
      <c r="R424" s="160" t="e">
        <f t="shared" si="91"/>
        <v>#VALUE!</v>
      </c>
      <c r="S424" s="161" t="e">
        <f t="shared" si="92"/>
        <v>#VALUE!</v>
      </c>
      <c r="T424" s="162" t="e">
        <f t="shared" si="93"/>
        <v>#VALUE!</v>
      </c>
    </row>
    <row r="425" spans="1:20" s="17" customFormat="1" x14ac:dyDescent="0.2">
      <c r="A425" s="154"/>
      <c r="B425" s="51"/>
      <c r="C425" s="50"/>
      <c r="D425" s="50"/>
      <c r="E425" s="50"/>
      <c r="F425" s="50"/>
      <c r="G425" s="14"/>
      <c r="H425" s="163" t="str">
        <f t="shared" si="81"/>
        <v/>
      </c>
      <c r="I425" s="163" t="str">
        <f t="shared" si="82"/>
        <v/>
      </c>
      <c r="J425" s="163" t="str">
        <f t="shared" si="83"/>
        <v/>
      </c>
      <c r="K425" s="141" t="str">
        <f t="shared" si="84"/>
        <v/>
      </c>
      <c r="L425" s="141" t="str">
        <f t="shared" si="85"/>
        <v/>
      </c>
      <c r="M425" s="141" t="str">
        <f t="shared" si="86"/>
        <v/>
      </c>
      <c r="N425" s="15" t="e">
        <f t="shared" si="87"/>
        <v>#VALUE!</v>
      </c>
      <c r="O425" s="58" t="e">
        <f t="shared" si="88"/>
        <v>#VALUE!</v>
      </c>
      <c r="P425" s="58" t="e">
        <f t="shared" si="89"/>
        <v>#VALUE!</v>
      </c>
      <c r="Q425" s="58" t="e">
        <f t="shared" si="90"/>
        <v>#VALUE!</v>
      </c>
      <c r="R425" s="160" t="e">
        <f t="shared" si="91"/>
        <v>#VALUE!</v>
      </c>
      <c r="S425" s="161" t="e">
        <f t="shared" si="92"/>
        <v>#VALUE!</v>
      </c>
      <c r="T425" s="162" t="e">
        <f t="shared" si="93"/>
        <v>#VALUE!</v>
      </c>
    </row>
    <row r="426" spans="1:20" s="17" customFormat="1" x14ac:dyDescent="0.2">
      <c r="A426" s="154"/>
      <c r="B426" s="51"/>
      <c r="C426" s="50"/>
      <c r="D426" s="50"/>
      <c r="E426" s="50"/>
      <c r="F426" s="50"/>
      <c r="G426" s="14"/>
      <c r="H426" s="163" t="str">
        <f t="shared" si="81"/>
        <v/>
      </c>
      <c r="I426" s="163" t="str">
        <f t="shared" si="82"/>
        <v/>
      </c>
      <c r="J426" s="163" t="str">
        <f t="shared" si="83"/>
        <v/>
      </c>
      <c r="K426" s="141" t="str">
        <f t="shared" si="84"/>
        <v/>
      </c>
      <c r="L426" s="141" t="str">
        <f t="shared" si="85"/>
        <v/>
      </c>
      <c r="M426" s="141" t="str">
        <f t="shared" si="86"/>
        <v/>
      </c>
      <c r="N426" s="15" t="e">
        <f t="shared" si="87"/>
        <v>#VALUE!</v>
      </c>
      <c r="O426" s="58" t="e">
        <f t="shared" si="88"/>
        <v>#VALUE!</v>
      </c>
      <c r="P426" s="58" t="e">
        <f t="shared" si="89"/>
        <v>#VALUE!</v>
      </c>
      <c r="Q426" s="58" t="e">
        <f t="shared" si="90"/>
        <v>#VALUE!</v>
      </c>
      <c r="R426" s="160" t="e">
        <f t="shared" si="91"/>
        <v>#VALUE!</v>
      </c>
      <c r="S426" s="161" t="e">
        <f t="shared" si="92"/>
        <v>#VALUE!</v>
      </c>
      <c r="T426" s="162" t="e">
        <f t="shared" si="93"/>
        <v>#VALUE!</v>
      </c>
    </row>
    <row r="427" spans="1:20" s="17" customFormat="1" x14ac:dyDescent="0.2">
      <c r="A427" s="154"/>
      <c r="B427" s="51"/>
      <c r="C427" s="50"/>
      <c r="D427" s="50"/>
      <c r="E427" s="50"/>
      <c r="F427" s="50"/>
      <c r="G427" s="14"/>
      <c r="H427" s="163" t="str">
        <f t="shared" si="81"/>
        <v/>
      </c>
      <c r="I427" s="163" t="str">
        <f t="shared" si="82"/>
        <v/>
      </c>
      <c r="J427" s="163" t="str">
        <f t="shared" si="83"/>
        <v/>
      </c>
      <c r="K427" s="141" t="str">
        <f t="shared" si="84"/>
        <v/>
      </c>
      <c r="L427" s="141" t="str">
        <f t="shared" si="85"/>
        <v/>
      </c>
      <c r="M427" s="141" t="str">
        <f t="shared" si="86"/>
        <v/>
      </c>
      <c r="N427" s="15" t="e">
        <f t="shared" si="87"/>
        <v>#VALUE!</v>
      </c>
      <c r="O427" s="58" t="e">
        <f t="shared" si="88"/>
        <v>#VALUE!</v>
      </c>
      <c r="P427" s="58" t="e">
        <f t="shared" si="89"/>
        <v>#VALUE!</v>
      </c>
      <c r="Q427" s="58" t="e">
        <f t="shared" si="90"/>
        <v>#VALUE!</v>
      </c>
      <c r="R427" s="160" t="e">
        <f t="shared" si="91"/>
        <v>#VALUE!</v>
      </c>
      <c r="S427" s="161" t="e">
        <f t="shared" si="92"/>
        <v>#VALUE!</v>
      </c>
      <c r="T427" s="162" t="e">
        <f t="shared" si="93"/>
        <v>#VALUE!</v>
      </c>
    </row>
    <row r="428" spans="1:20" s="17" customFormat="1" x14ac:dyDescent="0.2">
      <c r="A428" s="154"/>
      <c r="B428" s="51"/>
      <c r="C428" s="50"/>
      <c r="D428" s="50"/>
      <c r="E428" s="50"/>
      <c r="F428" s="50"/>
      <c r="G428" s="14"/>
      <c r="H428" s="163" t="str">
        <f t="shared" si="81"/>
        <v/>
      </c>
      <c r="I428" s="163" t="str">
        <f t="shared" si="82"/>
        <v/>
      </c>
      <c r="J428" s="163" t="str">
        <f t="shared" si="83"/>
        <v/>
      </c>
      <c r="K428" s="141" t="str">
        <f t="shared" si="84"/>
        <v/>
      </c>
      <c r="L428" s="141" t="str">
        <f t="shared" si="85"/>
        <v/>
      </c>
      <c r="M428" s="141" t="str">
        <f t="shared" si="86"/>
        <v/>
      </c>
      <c r="N428" s="15" t="e">
        <f t="shared" si="87"/>
        <v>#VALUE!</v>
      </c>
      <c r="O428" s="58" t="e">
        <f t="shared" si="88"/>
        <v>#VALUE!</v>
      </c>
      <c r="P428" s="58" t="e">
        <f t="shared" si="89"/>
        <v>#VALUE!</v>
      </c>
      <c r="Q428" s="58" t="e">
        <f t="shared" si="90"/>
        <v>#VALUE!</v>
      </c>
      <c r="R428" s="160" t="e">
        <f t="shared" si="91"/>
        <v>#VALUE!</v>
      </c>
      <c r="S428" s="161" t="e">
        <f t="shared" si="92"/>
        <v>#VALUE!</v>
      </c>
      <c r="T428" s="162" t="e">
        <f t="shared" si="93"/>
        <v>#VALUE!</v>
      </c>
    </row>
    <row r="429" spans="1:20" s="17" customFormat="1" x14ac:dyDescent="0.2">
      <c r="A429" s="154"/>
      <c r="B429" s="51"/>
      <c r="C429" s="50"/>
      <c r="D429" s="50"/>
      <c r="E429" s="50"/>
      <c r="F429" s="50"/>
      <c r="G429" s="14"/>
      <c r="H429" s="163" t="str">
        <f t="shared" si="81"/>
        <v/>
      </c>
      <c r="I429" s="163" t="str">
        <f t="shared" si="82"/>
        <v/>
      </c>
      <c r="J429" s="163" t="str">
        <f t="shared" si="83"/>
        <v/>
      </c>
      <c r="K429" s="141" t="str">
        <f t="shared" si="84"/>
        <v/>
      </c>
      <c r="L429" s="141" t="str">
        <f t="shared" si="85"/>
        <v/>
      </c>
      <c r="M429" s="141" t="str">
        <f t="shared" si="86"/>
        <v/>
      </c>
      <c r="N429" s="15" t="e">
        <f t="shared" si="87"/>
        <v>#VALUE!</v>
      </c>
      <c r="O429" s="58" t="e">
        <f t="shared" si="88"/>
        <v>#VALUE!</v>
      </c>
      <c r="P429" s="58" t="e">
        <f t="shared" si="89"/>
        <v>#VALUE!</v>
      </c>
      <c r="Q429" s="58" t="e">
        <f t="shared" si="90"/>
        <v>#VALUE!</v>
      </c>
      <c r="R429" s="160" t="e">
        <f t="shared" si="91"/>
        <v>#VALUE!</v>
      </c>
      <c r="S429" s="161" t="e">
        <f t="shared" si="92"/>
        <v>#VALUE!</v>
      </c>
      <c r="T429" s="162" t="e">
        <f t="shared" si="93"/>
        <v>#VALUE!</v>
      </c>
    </row>
    <row r="430" spans="1:20" s="17" customFormat="1" x14ac:dyDescent="0.2">
      <c r="A430" s="154"/>
      <c r="B430" s="51"/>
      <c r="C430" s="50"/>
      <c r="D430" s="50"/>
      <c r="E430" s="50"/>
      <c r="F430" s="50"/>
      <c r="G430" s="14"/>
      <c r="H430" s="163" t="str">
        <f t="shared" si="81"/>
        <v/>
      </c>
      <c r="I430" s="163" t="str">
        <f t="shared" si="82"/>
        <v/>
      </c>
      <c r="J430" s="163" t="str">
        <f t="shared" si="83"/>
        <v/>
      </c>
      <c r="K430" s="141" t="str">
        <f t="shared" si="84"/>
        <v/>
      </c>
      <c r="L430" s="141" t="str">
        <f t="shared" si="85"/>
        <v/>
      </c>
      <c r="M430" s="141" t="str">
        <f t="shared" si="86"/>
        <v/>
      </c>
      <c r="N430" s="15" t="e">
        <f t="shared" si="87"/>
        <v>#VALUE!</v>
      </c>
      <c r="O430" s="58" t="e">
        <f t="shared" si="88"/>
        <v>#VALUE!</v>
      </c>
      <c r="P430" s="58" t="e">
        <f t="shared" si="89"/>
        <v>#VALUE!</v>
      </c>
      <c r="Q430" s="58" t="e">
        <f t="shared" si="90"/>
        <v>#VALUE!</v>
      </c>
      <c r="R430" s="160" t="e">
        <f t="shared" si="91"/>
        <v>#VALUE!</v>
      </c>
      <c r="S430" s="161" t="e">
        <f t="shared" si="92"/>
        <v>#VALUE!</v>
      </c>
      <c r="T430" s="162" t="e">
        <f t="shared" si="93"/>
        <v>#VALUE!</v>
      </c>
    </row>
    <row r="431" spans="1:20" s="17" customFormat="1" x14ac:dyDescent="0.2">
      <c r="A431" s="154"/>
      <c r="B431" s="51"/>
      <c r="C431" s="50"/>
      <c r="D431" s="50"/>
      <c r="E431" s="50"/>
      <c r="F431" s="50"/>
      <c r="G431" s="14"/>
      <c r="H431" s="163" t="str">
        <f t="shared" si="81"/>
        <v/>
      </c>
      <c r="I431" s="163" t="str">
        <f t="shared" si="82"/>
        <v/>
      </c>
      <c r="J431" s="163" t="str">
        <f t="shared" si="83"/>
        <v/>
      </c>
      <c r="K431" s="141" t="str">
        <f t="shared" si="84"/>
        <v/>
      </c>
      <c r="L431" s="141" t="str">
        <f t="shared" si="85"/>
        <v/>
      </c>
      <c r="M431" s="141" t="str">
        <f t="shared" si="86"/>
        <v/>
      </c>
      <c r="N431" s="15" t="e">
        <f t="shared" si="87"/>
        <v>#VALUE!</v>
      </c>
      <c r="O431" s="58" t="e">
        <f t="shared" si="88"/>
        <v>#VALUE!</v>
      </c>
      <c r="P431" s="58" t="e">
        <f t="shared" si="89"/>
        <v>#VALUE!</v>
      </c>
      <c r="Q431" s="58" t="e">
        <f t="shared" si="90"/>
        <v>#VALUE!</v>
      </c>
      <c r="R431" s="160" t="e">
        <f t="shared" si="91"/>
        <v>#VALUE!</v>
      </c>
      <c r="S431" s="161" t="e">
        <f t="shared" si="92"/>
        <v>#VALUE!</v>
      </c>
      <c r="T431" s="162" t="e">
        <f t="shared" si="93"/>
        <v>#VALUE!</v>
      </c>
    </row>
    <row r="432" spans="1:20" s="17" customFormat="1" x14ac:dyDescent="0.2">
      <c r="A432" s="154"/>
      <c r="B432" s="51"/>
      <c r="C432" s="50"/>
      <c r="D432" s="50"/>
      <c r="E432" s="50"/>
      <c r="F432" s="50"/>
      <c r="G432" s="14"/>
      <c r="H432" s="163" t="str">
        <f t="shared" si="81"/>
        <v/>
      </c>
      <c r="I432" s="163" t="str">
        <f t="shared" si="82"/>
        <v/>
      </c>
      <c r="J432" s="163" t="str">
        <f t="shared" si="83"/>
        <v/>
      </c>
      <c r="K432" s="141" t="str">
        <f t="shared" si="84"/>
        <v/>
      </c>
      <c r="L432" s="141" t="str">
        <f t="shared" si="85"/>
        <v/>
      </c>
      <c r="M432" s="141" t="str">
        <f t="shared" si="86"/>
        <v/>
      </c>
      <c r="N432" s="15" t="e">
        <f t="shared" si="87"/>
        <v>#VALUE!</v>
      </c>
      <c r="O432" s="58" t="e">
        <f t="shared" si="88"/>
        <v>#VALUE!</v>
      </c>
      <c r="P432" s="58" t="e">
        <f t="shared" si="89"/>
        <v>#VALUE!</v>
      </c>
      <c r="Q432" s="58" t="e">
        <f t="shared" si="90"/>
        <v>#VALUE!</v>
      </c>
      <c r="R432" s="160" t="e">
        <f t="shared" si="91"/>
        <v>#VALUE!</v>
      </c>
      <c r="S432" s="161" t="e">
        <f t="shared" si="92"/>
        <v>#VALUE!</v>
      </c>
      <c r="T432" s="162" t="e">
        <f t="shared" si="93"/>
        <v>#VALUE!</v>
      </c>
    </row>
    <row r="433" spans="1:20" s="17" customFormat="1" x14ac:dyDescent="0.2">
      <c r="A433" s="154"/>
      <c r="B433" s="51"/>
      <c r="C433" s="50"/>
      <c r="D433" s="50"/>
      <c r="E433" s="50"/>
      <c r="F433" s="50"/>
      <c r="G433" s="14"/>
      <c r="H433" s="163" t="str">
        <f t="shared" si="81"/>
        <v/>
      </c>
      <c r="I433" s="163" t="str">
        <f t="shared" si="82"/>
        <v/>
      </c>
      <c r="J433" s="163" t="str">
        <f t="shared" si="83"/>
        <v/>
      </c>
      <c r="K433" s="141" t="str">
        <f t="shared" si="84"/>
        <v/>
      </c>
      <c r="L433" s="141" t="str">
        <f t="shared" si="85"/>
        <v/>
      </c>
      <c r="M433" s="141" t="str">
        <f t="shared" si="86"/>
        <v/>
      </c>
      <c r="N433" s="15" t="e">
        <f t="shared" si="87"/>
        <v>#VALUE!</v>
      </c>
      <c r="O433" s="58" t="e">
        <f t="shared" si="88"/>
        <v>#VALUE!</v>
      </c>
      <c r="P433" s="58" t="e">
        <f t="shared" si="89"/>
        <v>#VALUE!</v>
      </c>
      <c r="Q433" s="58" t="e">
        <f t="shared" si="90"/>
        <v>#VALUE!</v>
      </c>
      <c r="R433" s="160" t="e">
        <f t="shared" si="91"/>
        <v>#VALUE!</v>
      </c>
      <c r="S433" s="161" t="e">
        <f t="shared" si="92"/>
        <v>#VALUE!</v>
      </c>
      <c r="T433" s="162" t="e">
        <f t="shared" si="93"/>
        <v>#VALUE!</v>
      </c>
    </row>
    <row r="434" spans="1:20" s="17" customFormat="1" x14ac:dyDescent="0.2">
      <c r="A434" s="154"/>
      <c r="B434" s="51"/>
      <c r="C434" s="50"/>
      <c r="D434" s="50"/>
      <c r="E434" s="50"/>
      <c r="F434" s="50"/>
      <c r="G434" s="14"/>
      <c r="H434" s="163" t="str">
        <f t="shared" si="81"/>
        <v/>
      </c>
      <c r="I434" s="163" t="str">
        <f t="shared" si="82"/>
        <v/>
      </c>
      <c r="J434" s="163" t="str">
        <f t="shared" si="83"/>
        <v/>
      </c>
      <c r="K434" s="141" t="str">
        <f t="shared" si="84"/>
        <v/>
      </c>
      <c r="L434" s="141" t="str">
        <f t="shared" si="85"/>
        <v/>
      </c>
      <c r="M434" s="141" t="str">
        <f t="shared" si="86"/>
        <v/>
      </c>
      <c r="N434" s="15" t="e">
        <f t="shared" si="87"/>
        <v>#VALUE!</v>
      </c>
      <c r="O434" s="58" t="e">
        <f t="shared" si="88"/>
        <v>#VALUE!</v>
      </c>
      <c r="P434" s="58" t="e">
        <f t="shared" si="89"/>
        <v>#VALUE!</v>
      </c>
      <c r="Q434" s="58" t="e">
        <f t="shared" si="90"/>
        <v>#VALUE!</v>
      </c>
      <c r="R434" s="160" t="e">
        <f t="shared" si="91"/>
        <v>#VALUE!</v>
      </c>
      <c r="S434" s="161" t="e">
        <f t="shared" si="92"/>
        <v>#VALUE!</v>
      </c>
      <c r="T434" s="162" t="e">
        <f t="shared" si="93"/>
        <v>#VALUE!</v>
      </c>
    </row>
    <row r="435" spans="1:20" s="17" customFormat="1" x14ac:dyDescent="0.2">
      <c r="A435" s="154"/>
      <c r="B435" s="51"/>
      <c r="C435" s="50"/>
      <c r="D435" s="50"/>
      <c r="E435" s="50"/>
      <c r="F435" s="50"/>
      <c r="G435" s="14"/>
      <c r="H435" s="163" t="str">
        <f t="shared" si="81"/>
        <v/>
      </c>
      <c r="I435" s="163" t="str">
        <f t="shared" si="82"/>
        <v/>
      </c>
      <c r="J435" s="163" t="str">
        <f t="shared" si="83"/>
        <v/>
      </c>
      <c r="K435" s="141" t="str">
        <f t="shared" si="84"/>
        <v/>
      </c>
      <c r="L435" s="141" t="str">
        <f t="shared" si="85"/>
        <v/>
      </c>
      <c r="M435" s="141" t="str">
        <f t="shared" si="86"/>
        <v/>
      </c>
      <c r="N435" s="15" t="e">
        <f t="shared" si="87"/>
        <v>#VALUE!</v>
      </c>
      <c r="O435" s="58" t="e">
        <f t="shared" si="88"/>
        <v>#VALUE!</v>
      </c>
      <c r="P435" s="58" t="e">
        <f t="shared" si="89"/>
        <v>#VALUE!</v>
      </c>
      <c r="Q435" s="58" t="e">
        <f t="shared" si="90"/>
        <v>#VALUE!</v>
      </c>
      <c r="R435" s="160" t="e">
        <f t="shared" si="91"/>
        <v>#VALUE!</v>
      </c>
      <c r="S435" s="161" t="e">
        <f t="shared" si="92"/>
        <v>#VALUE!</v>
      </c>
      <c r="T435" s="162" t="e">
        <f t="shared" si="93"/>
        <v>#VALUE!</v>
      </c>
    </row>
    <row r="436" spans="1:20" s="17" customFormat="1" x14ac:dyDescent="0.2">
      <c r="A436" s="154"/>
      <c r="B436" s="51"/>
      <c r="C436" s="50"/>
      <c r="D436" s="50"/>
      <c r="E436" s="50"/>
      <c r="F436" s="50"/>
      <c r="G436" s="14"/>
      <c r="H436" s="163" t="str">
        <f t="shared" si="81"/>
        <v/>
      </c>
      <c r="I436" s="163" t="str">
        <f t="shared" si="82"/>
        <v/>
      </c>
      <c r="J436" s="163" t="str">
        <f t="shared" si="83"/>
        <v/>
      </c>
      <c r="K436" s="141" t="str">
        <f t="shared" si="84"/>
        <v/>
      </c>
      <c r="L436" s="141" t="str">
        <f t="shared" si="85"/>
        <v/>
      </c>
      <c r="M436" s="141" t="str">
        <f t="shared" si="86"/>
        <v/>
      </c>
      <c r="N436" s="15" t="e">
        <f t="shared" si="87"/>
        <v>#VALUE!</v>
      </c>
      <c r="O436" s="58" t="e">
        <f t="shared" si="88"/>
        <v>#VALUE!</v>
      </c>
      <c r="P436" s="58" t="e">
        <f t="shared" si="89"/>
        <v>#VALUE!</v>
      </c>
      <c r="Q436" s="58" t="e">
        <f t="shared" si="90"/>
        <v>#VALUE!</v>
      </c>
      <c r="R436" s="160" t="e">
        <f t="shared" si="91"/>
        <v>#VALUE!</v>
      </c>
      <c r="S436" s="161" t="e">
        <f t="shared" si="92"/>
        <v>#VALUE!</v>
      </c>
      <c r="T436" s="162" t="e">
        <f t="shared" si="93"/>
        <v>#VALUE!</v>
      </c>
    </row>
    <row r="437" spans="1:20" s="17" customFormat="1" x14ac:dyDescent="0.2">
      <c r="A437" s="154"/>
      <c r="B437" s="51"/>
      <c r="C437" s="50"/>
      <c r="D437" s="50"/>
      <c r="E437" s="50"/>
      <c r="F437" s="50"/>
      <c r="G437" s="14"/>
      <c r="H437" s="163" t="str">
        <f t="shared" si="81"/>
        <v/>
      </c>
      <c r="I437" s="163" t="str">
        <f t="shared" si="82"/>
        <v/>
      </c>
      <c r="J437" s="163" t="str">
        <f t="shared" si="83"/>
        <v/>
      </c>
      <c r="K437" s="141" t="str">
        <f t="shared" si="84"/>
        <v/>
      </c>
      <c r="L437" s="141" t="str">
        <f t="shared" si="85"/>
        <v/>
      </c>
      <c r="M437" s="141" t="str">
        <f t="shared" si="86"/>
        <v/>
      </c>
      <c r="N437" s="15" t="e">
        <f t="shared" si="87"/>
        <v>#VALUE!</v>
      </c>
      <c r="O437" s="58" t="e">
        <f t="shared" si="88"/>
        <v>#VALUE!</v>
      </c>
      <c r="P437" s="58" t="e">
        <f t="shared" si="89"/>
        <v>#VALUE!</v>
      </c>
      <c r="Q437" s="58" t="e">
        <f t="shared" si="90"/>
        <v>#VALUE!</v>
      </c>
      <c r="R437" s="160" t="e">
        <f t="shared" si="91"/>
        <v>#VALUE!</v>
      </c>
      <c r="S437" s="161" t="e">
        <f t="shared" si="92"/>
        <v>#VALUE!</v>
      </c>
      <c r="T437" s="162" t="e">
        <f t="shared" si="93"/>
        <v>#VALUE!</v>
      </c>
    </row>
    <row r="438" spans="1:20" s="17" customFormat="1" x14ac:dyDescent="0.2">
      <c r="A438" s="154"/>
      <c r="B438" s="51"/>
      <c r="C438" s="50"/>
      <c r="D438" s="50"/>
      <c r="E438" s="50"/>
      <c r="F438" s="50"/>
      <c r="G438" s="14"/>
      <c r="H438" s="163" t="str">
        <f t="shared" si="81"/>
        <v/>
      </c>
      <c r="I438" s="163" t="str">
        <f t="shared" si="82"/>
        <v/>
      </c>
      <c r="J438" s="163" t="str">
        <f t="shared" si="83"/>
        <v/>
      </c>
      <c r="K438" s="141" t="str">
        <f t="shared" si="84"/>
        <v/>
      </c>
      <c r="L438" s="141" t="str">
        <f t="shared" si="85"/>
        <v/>
      </c>
      <c r="M438" s="141" t="str">
        <f t="shared" si="86"/>
        <v/>
      </c>
      <c r="N438" s="15" t="e">
        <f t="shared" si="87"/>
        <v>#VALUE!</v>
      </c>
      <c r="O438" s="58" t="e">
        <f t="shared" si="88"/>
        <v>#VALUE!</v>
      </c>
      <c r="P438" s="58" t="e">
        <f t="shared" si="89"/>
        <v>#VALUE!</v>
      </c>
      <c r="Q438" s="58" t="e">
        <f t="shared" si="90"/>
        <v>#VALUE!</v>
      </c>
      <c r="R438" s="160" t="e">
        <f t="shared" si="91"/>
        <v>#VALUE!</v>
      </c>
      <c r="S438" s="161" t="e">
        <f t="shared" si="92"/>
        <v>#VALUE!</v>
      </c>
      <c r="T438" s="162" t="e">
        <f t="shared" si="93"/>
        <v>#VALUE!</v>
      </c>
    </row>
    <row r="439" spans="1:20" s="17" customFormat="1" x14ac:dyDescent="0.2">
      <c r="A439" s="154"/>
      <c r="B439" s="51"/>
      <c r="C439" s="50"/>
      <c r="D439" s="50"/>
      <c r="E439" s="50"/>
      <c r="F439" s="50"/>
      <c r="G439" s="14"/>
      <c r="H439" s="163" t="str">
        <f t="shared" si="81"/>
        <v/>
      </c>
      <c r="I439" s="163" t="str">
        <f t="shared" si="82"/>
        <v/>
      </c>
      <c r="J439" s="163" t="str">
        <f t="shared" si="83"/>
        <v/>
      </c>
      <c r="K439" s="141" t="str">
        <f t="shared" si="84"/>
        <v/>
      </c>
      <c r="L439" s="141" t="str">
        <f t="shared" si="85"/>
        <v/>
      </c>
      <c r="M439" s="141" t="str">
        <f t="shared" si="86"/>
        <v/>
      </c>
      <c r="N439" s="15" t="e">
        <f t="shared" si="87"/>
        <v>#VALUE!</v>
      </c>
      <c r="O439" s="58" t="e">
        <f t="shared" si="88"/>
        <v>#VALUE!</v>
      </c>
      <c r="P439" s="58" t="e">
        <f t="shared" si="89"/>
        <v>#VALUE!</v>
      </c>
      <c r="Q439" s="58" t="e">
        <f t="shared" si="90"/>
        <v>#VALUE!</v>
      </c>
      <c r="R439" s="160" t="e">
        <f t="shared" si="91"/>
        <v>#VALUE!</v>
      </c>
      <c r="S439" s="161" t="e">
        <f t="shared" si="92"/>
        <v>#VALUE!</v>
      </c>
      <c r="T439" s="162" t="e">
        <f t="shared" si="93"/>
        <v>#VALUE!</v>
      </c>
    </row>
    <row r="440" spans="1:20" s="17" customFormat="1" x14ac:dyDescent="0.2">
      <c r="A440" s="154"/>
      <c r="B440" s="51"/>
      <c r="C440" s="50"/>
      <c r="D440" s="50"/>
      <c r="E440" s="50"/>
      <c r="F440" s="50"/>
      <c r="G440" s="14"/>
      <c r="H440" s="163" t="str">
        <f t="shared" si="81"/>
        <v/>
      </c>
      <c r="I440" s="163" t="str">
        <f t="shared" si="82"/>
        <v/>
      </c>
      <c r="J440" s="163" t="str">
        <f t="shared" si="83"/>
        <v/>
      </c>
      <c r="K440" s="141" t="str">
        <f t="shared" si="84"/>
        <v/>
      </c>
      <c r="L440" s="141" t="str">
        <f t="shared" si="85"/>
        <v/>
      </c>
      <c r="M440" s="141" t="str">
        <f t="shared" si="86"/>
        <v/>
      </c>
      <c r="N440" s="15" t="e">
        <f t="shared" si="87"/>
        <v>#VALUE!</v>
      </c>
      <c r="O440" s="58" t="e">
        <f t="shared" si="88"/>
        <v>#VALUE!</v>
      </c>
      <c r="P440" s="58" t="e">
        <f t="shared" si="89"/>
        <v>#VALUE!</v>
      </c>
      <c r="Q440" s="58" t="e">
        <f t="shared" si="90"/>
        <v>#VALUE!</v>
      </c>
      <c r="R440" s="160" t="e">
        <f t="shared" si="91"/>
        <v>#VALUE!</v>
      </c>
      <c r="S440" s="161" t="e">
        <f t="shared" si="92"/>
        <v>#VALUE!</v>
      </c>
      <c r="T440" s="162" t="e">
        <f t="shared" si="93"/>
        <v>#VALUE!</v>
      </c>
    </row>
    <row r="441" spans="1:20" s="17" customFormat="1" x14ac:dyDescent="0.2">
      <c r="A441" s="154"/>
      <c r="B441" s="51"/>
      <c r="C441" s="50"/>
      <c r="D441" s="50"/>
      <c r="E441" s="50"/>
      <c r="F441" s="50"/>
      <c r="G441" s="14"/>
      <c r="H441" s="163" t="str">
        <f t="shared" si="81"/>
        <v/>
      </c>
      <c r="I441" s="163" t="str">
        <f t="shared" si="82"/>
        <v/>
      </c>
      <c r="J441" s="163" t="str">
        <f t="shared" si="83"/>
        <v/>
      </c>
      <c r="K441" s="141" t="str">
        <f t="shared" si="84"/>
        <v/>
      </c>
      <c r="L441" s="141" t="str">
        <f t="shared" si="85"/>
        <v/>
      </c>
      <c r="M441" s="141" t="str">
        <f t="shared" si="86"/>
        <v/>
      </c>
      <c r="N441" s="15" t="e">
        <f t="shared" si="87"/>
        <v>#VALUE!</v>
      </c>
      <c r="O441" s="58" t="e">
        <f t="shared" si="88"/>
        <v>#VALUE!</v>
      </c>
      <c r="P441" s="58" t="e">
        <f t="shared" si="89"/>
        <v>#VALUE!</v>
      </c>
      <c r="Q441" s="58" t="e">
        <f t="shared" si="90"/>
        <v>#VALUE!</v>
      </c>
      <c r="R441" s="160" t="e">
        <f t="shared" si="91"/>
        <v>#VALUE!</v>
      </c>
      <c r="S441" s="161" t="e">
        <f t="shared" si="92"/>
        <v>#VALUE!</v>
      </c>
      <c r="T441" s="162" t="e">
        <f t="shared" si="93"/>
        <v>#VALUE!</v>
      </c>
    </row>
    <row r="442" spans="1:20" s="17" customFormat="1" x14ac:dyDescent="0.2">
      <c r="A442" s="154"/>
      <c r="B442" s="51"/>
      <c r="C442" s="50"/>
      <c r="D442" s="50"/>
      <c r="E442" s="50"/>
      <c r="F442" s="50"/>
      <c r="G442" s="14"/>
      <c r="H442" s="163" t="str">
        <f t="shared" si="81"/>
        <v/>
      </c>
      <c r="I442" s="163" t="str">
        <f t="shared" si="82"/>
        <v/>
      </c>
      <c r="J442" s="163" t="str">
        <f t="shared" si="83"/>
        <v/>
      </c>
      <c r="K442" s="141" t="str">
        <f t="shared" si="84"/>
        <v/>
      </c>
      <c r="L442" s="141" t="str">
        <f t="shared" si="85"/>
        <v/>
      </c>
      <c r="M442" s="141" t="str">
        <f t="shared" si="86"/>
        <v/>
      </c>
      <c r="N442" s="15" t="e">
        <f t="shared" si="87"/>
        <v>#VALUE!</v>
      </c>
      <c r="O442" s="58" t="e">
        <f t="shared" si="88"/>
        <v>#VALUE!</v>
      </c>
      <c r="P442" s="58" t="e">
        <f t="shared" si="89"/>
        <v>#VALUE!</v>
      </c>
      <c r="Q442" s="58" t="e">
        <f t="shared" si="90"/>
        <v>#VALUE!</v>
      </c>
      <c r="R442" s="160" t="e">
        <f t="shared" si="91"/>
        <v>#VALUE!</v>
      </c>
      <c r="S442" s="161" t="e">
        <f t="shared" si="92"/>
        <v>#VALUE!</v>
      </c>
      <c r="T442" s="162" t="e">
        <f t="shared" si="93"/>
        <v>#VALUE!</v>
      </c>
    </row>
    <row r="443" spans="1:20" s="17" customFormat="1" x14ac:dyDescent="0.2">
      <c r="A443" s="154"/>
      <c r="B443" s="51"/>
      <c r="C443" s="50"/>
      <c r="D443" s="50"/>
      <c r="E443" s="50"/>
      <c r="F443" s="50"/>
      <c r="G443" s="14"/>
      <c r="H443" s="163" t="str">
        <f t="shared" si="81"/>
        <v/>
      </c>
      <c r="I443" s="163" t="str">
        <f t="shared" si="82"/>
        <v/>
      </c>
      <c r="J443" s="163" t="str">
        <f t="shared" si="83"/>
        <v/>
      </c>
      <c r="K443" s="141" t="str">
        <f t="shared" si="84"/>
        <v/>
      </c>
      <c r="L443" s="141" t="str">
        <f t="shared" si="85"/>
        <v/>
      </c>
      <c r="M443" s="141" t="str">
        <f t="shared" si="86"/>
        <v/>
      </c>
      <c r="N443" s="15" t="e">
        <f t="shared" si="87"/>
        <v>#VALUE!</v>
      </c>
      <c r="O443" s="58" t="e">
        <f t="shared" si="88"/>
        <v>#VALUE!</v>
      </c>
      <c r="P443" s="58" t="e">
        <f t="shared" si="89"/>
        <v>#VALUE!</v>
      </c>
      <c r="Q443" s="58" t="e">
        <f t="shared" si="90"/>
        <v>#VALUE!</v>
      </c>
      <c r="R443" s="160" t="e">
        <f t="shared" si="91"/>
        <v>#VALUE!</v>
      </c>
      <c r="S443" s="161" t="e">
        <f t="shared" si="92"/>
        <v>#VALUE!</v>
      </c>
      <c r="T443" s="162" t="e">
        <f t="shared" si="93"/>
        <v>#VALUE!</v>
      </c>
    </row>
    <row r="444" spans="1:20" s="17" customFormat="1" x14ac:dyDescent="0.2">
      <c r="A444" s="154"/>
      <c r="B444" s="51"/>
      <c r="C444" s="50"/>
      <c r="D444" s="50"/>
      <c r="E444" s="50"/>
      <c r="F444" s="50"/>
      <c r="G444" s="14"/>
      <c r="H444" s="163" t="str">
        <f t="shared" si="81"/>
        <v/>
      </c>
      <c r="I444" s="163" t="str">
        <f t="shared" si="82"/>
        <v/>
      </c>
      <c r="J444" s="163" t="str">
        <f t="shared" si="83"/>
        <v/>
      </c>
      <c r="K444" s="141" t="str">
        <f t="shared" si="84"/>
        <v/>
      </c>
      <c r="L444" s="141" t="str">
        <f t="shared" si="85"/>
        <v/>
      </c>
      <c r="M444" s="141" t="str">
        <f t="shared" si="86"/>
        <v/>
      </c>
      <c r="N444" s="15" t="e">
        <f t="shared" si="87"/>
        <v>#VALUE!</v>
      </c>
      <c r="O444" s="58" t="e">
        <f t="shared" si="88"/>
        <v>#VALUE!</v>
      </c>
      <c r="P444" s="58" t="e">
        <f t="shared" si="89"/>
        <v>#VALUE!</v>
      </c>
      <c r="Q444" s="58" t="e">
        <f t="shared" si="90"/>
        <v>#VALUE!</v>
      </c>
      <c r="R444" s="160" t="e">
        <f t="shared" si="91"/>
        <v>#VALUE!</v>
      </c>
      <c r="S444" s="161" t="e">
        <f t="shared" si="92"/>
        <v>#VALUE!</v>
      </c>
      <c r="T444" s="162" t="e">
        <f t="shared" si="93"/>
        <v>#VALUE!</v>
      </c>
    </row>
    <row r="445" spans="1:20" s="17" customFormat="1" x14ac:dyDescent="0.2">
      <c r="A445" s="154"/>
      <c r="B445" s="51"/>
      <c r="C445" s="50"/>
      <c r="D445" s="50"/>
      <c r="E445" s="50"/>
      <c r="F445" s="50"/>
      <c r="G445" s="14"/>
      <c r="H445" s="163" t="str">
        <f t="shared" si="81"/>
        <v/>
      </c>
      <c r="I445" s="163" t="str">
        <f t="shared" si="82"/>
        <v/>
      </c>
      <c r="J445" s="163" t="str">
        <f t="shared" si="83"/>
        <v/>
      </c>
      <c r="K445" s="141" t="str">
        <f t="shared" si="84"/>
        <v/>
      </c>
      <c r="L445" s="141" t="str">
        <f t="shared" si="85"/>
        <v/>
      </c>
      <c r="M445" s="141" t="str">
        <f t="shared" si="86"/>
        <v/>
      </c>
      <c r="N445" s="15" t="e">
        <f t="shared" si="87"/>
        <v>#VALUE!</v>
      </c>
      <c r="O445" s="58" t="e">
        <f t="shared" si="88"/>
        <v>#VALUE!</v>
      </c>
      <c r="P445" s="58" t="e">
        <f t="shared" si="89"/>
        <v>#VALUE!</v>
      </c>
      <c r="Q445" s="58" t="e">
        <f t="shared" si="90"/>
        <v>#VALUE!</v>
      </c>
      <c r="R445" s="160" t="e">
        <f t="shared" si="91"/>
        <v>#VALUE!</v>
      </c>
      <c r="S445" s="161" t="e">
        <f t="shared" si="92"/>
        <v>#VALUE!</v>
      </c>
      <c r="T445" s="162" t="e">
        <f t="shared" si="93"/>
        <v>#VALUE!</v>
      </c>
    </row>
    <row r="446" spans="1:20" s="17" customFormat="1" x14ac:dyDescent="0.2">
      <c r="A446" s="154"/>
      <c r="B446" s="51"/>
      <c r="C446" s="50"/>
      <c r="D446" s="50"/>
      <c r="E446" s="50"/>
      <c r="F446" s="50"/>
      <c r="G446" s="14"/>
      <c r="H446" s="163" t="str">
        <f t="shared" si="81"/>
        <v/>
      </c>
      <c r="I446" s="163" t="str">
        <f t="shared" si="82"/>
        <v/>
      </c>
      <c r="J446" s="163" t="str">
        <f t="shared" si="83"/>
        <v/>
      </c>
      <c r="K446" s="141" t="str">
        <f t="shared" si="84"/>
        <v/>
      </c>
      <c r="L446" s="141" t="str">
        <f t="shared" si="85"/>
        <v/>
      </c>
      <c r="M446" s="141" t="str">
        <f t="shared" si="86"/>
        <v/>
      </c>
      <c r="N446" s="15" t="e">
        <f t="shared" si="87"/>
        <v>#VALUE!</v>
      </c>
      <c r="O446" s="58" t="e">
        <f t="shared" si="88"/>
        <v>#VALUE!</v>
      </c>
      <c r="P446" s="58" t="e">
        <f t="shared" si="89"/>
        <v>#VALUE!</v>
      </c>
      <c r="Q446" s="58" t="e">
        <f t="shared" si="90"/>
        <v>#VALUE!</v>
      </c>
      <c r="R446" s="160" t="e">
        <f t="shared" si="91"/>
        <v>#VALUE!</v>
      </c>
      <c r="S446" s="161" t="e">
        <f t="shared" si="92"/>
        <v>#VALUE!</v>
      </c>
      <c r="T446" s="162" t="e">
        <f t="shared" si="93"/>
        <v>#VALUE!</v>
      </c>
    </row>
    <row r="447" spans="1:20" s="17" customFormat="1" x14ac:dyDescent="0.2">
      <c r="A447" s="154"/>
      <c r="B447" s="51"/>
      <c r="C447" s="50"/>
      <c r="D447" s="50"/>
      <c r="E447" s="50"/>
      <c r="F447" s="50"/>
      <c r="G447" s="14"/>
      <c r="H447" s="163" t="str">
        <f t="shared" si="81"/>
        <v/>
      </c>
      <c r="I447" s="163" t="str">
        <f t="shared" si="82"/>
        <v/>
      </c>
      <c r="J447" s="163" t="str">
        <f t="shared" si="83"/>
        <v/>
      </c>
      <c r="K447" s="141" t="str">
        <f t="shared" si="84"/>
        <v/>
      </c>
      <c r="L447" s="141" t="str">
        <f t="shared" si="85"/>
        <v/>
      </c>
      <c r="M447" s="141" t="str">
        <f t="shared" si="86"/>
        <v/>
      </c>
      <c r="N447" s="15" t="e">
        <f t="shared" si="87"/>
        <v>#VALUE!</v>
      </c>
      <c r="O447" s="58" t="e">
        <f t="shared" si="88"/>
        <v>#VALUE!</v>
      </c>
      <c r="P447" s="58" t="e">
        <f t="shared" si="89"/>
        <v>#VALUE!</v>
      </c>
      <c r="Q447" s="58" t="e">
        <f t="shared" si="90"/>
        <v>#VALUE!</v>
      </c>
      <c r="R447" s="160" t="e">
        <f t="shared" si="91"/>
        <v>#VALUE!</v>
      </c>
      <c r="S447" s="161" t="e">
        <f t="shared" si="92"/>
        <v>#VALUE!</v>
      </c>
      <c r="T447" s="162" t="e">
        <f t="shared" si="93"/>
        <v>#VALUE!</v>
      </c>
    </row>
    <row r="448" spans="1:20" s="17" customFormat="1" x14ac:dyDescent="0.2">
      <c r="A448" s="154"/>
      <c r="B448" s="51"/>
      <c r="C448" s="50"/>
      <c r="D448" s="50"/>
      <c r="E448" s="50"/>
      <c r="F448" s="50"/>
      <c r="G448" s="14"/>
      <c r="H448" s="163" t="str">
        <f t="shared" si="81"/>
        <v/>
      </c>
      <c r="I448" s="163" t="str">
        <f t="shared" si="82"/>
        <v/>
      </c>
      <c r="J448" s="163" t="str">
        <f t="shared" si="83"/>
        <v/>
      </c>
      <c r="K448" s="141" t="str">
        <f t="shared" si="84"/>
        <v/>
      </c>
      <c r="L448" s="141" t="str">
        <f t="shared" si="85"/>
        <v/>
      </c>
      <c r="M448" s="141" t="str">
        <f t="shared" si="86"/>
        <v/>
      </c>
      <c r="N448" s="15" t="e">
        <f t="shared" si="87"/>
        <v>#VALUE!</v>
      </c>
      <c r="O448" s="58" t="e">
        <f t="shared" si="88"/>
        <v>#VALUE!</v>
      </c>
      <c r="P448" s="58" t="e">
        <f t="shared" si="89"/>
        <v>#VALUE!</v>
      </c>
      <c r="Q448" s="58" t="e">
        <f t="shared" si="90"/>
        <v>#VALUE!</v>
      </c>
      <c r="R448" s="160" t="e">
        <f t="shared" si="91"/>
        <v>#VALUE!</v>
      </c>
      <c r="S448" s="161" t="e">
        <f t="shared" si="92"/>
        <v>#VALUE!</v>
      </c>
      <c r="T448" s="162" t="e">
        <f t="shared" si="93"/>
        <v>#VALUE!</v>
      </c>
    </row>
    <row r="449" spans="1:20" s="17" customFormat="1" x14ac:dyDescent="0.2">
      <c r="A449" s="154"/>
      <c r="B449" s="51"/>
      <c r="C449" s="50"/>
      <c r="D449" s="50"/>
      <c r="E449" s="50"/>
      <c r="F449" s="50"/>
      <c r="G449" s="14"/>
      <c r="H449" s="163" t="str">
        <f t="shared" si="81"/>
        <v/>
      </c>
      <c r="I449" s="163" t="str">
        <f t="shared" si="82"/>
        <v/>
      </c>
      <c r="J449" s="163" t="str">
        <f t="shared" si="83"/>
        <v/>
      </c>
      <c r="K449" s="141" t="str">
        <f t="shared" si="84"/>
        <v/>
      </c>
      <c r="L449" s="141" t="str">
        <f t="shared" si="85"/>
        <v/>
      </c>
      <c r="M449" s="141" t="str">
        <f t="shared" si="86"/>
        <v/>
      </c>
      <c r="N449" s="15" t="e">
        <f t="shared" si="87"/>
        <v>#VALUE!</v>
      </c>
      <c r="O449" s="58" t="e">
        <f t="shared" si="88"/>
        <v>#VALUE!</v>
      </c>
      <c r="P449" s="58" t="e">
        <f t="shared" si="89"/>
        <v>#VALUE!</v>
      </c>
      <c r="Q449" s="58" t="e">
        <f t="shared" si="90"/>
        <v>#VALUE!</v>
      </c>
      <c r="R449" s="160" t="e">
        <f t="shared" si="91"/>
        <v>#VALUE!</v>
      </c>
      <c r="S449" s="161" t="e">
        <f t="shared" si="92"/>
        <v>#VALUE!</v>
      </c>
      <c r="T449" s="162" t="e">
        <f t="shared" si="93"/>
        <v>#VALUE!</v>
      </c>
    </row>
    <row r="450" spans="1:20" s="17" customFormat="1" x14ac:dyDescent="0.2">
      <c r="A450" s="154"/>
      <c r="B450" s="51"/>
      <c r="C450" s="50"/>
      <c r="D450" s="50"/>
      <c r="E450" s="50"/>
      <c r="F450" s="50"/>
      <c r="G450" s="14"/>
      <c r="H450" s="163" t="str">
        <f t="shared" si="81"/>
        <v/>
      </c>
      <c r="I450" s="163" t="str">
        <f t="shared" si="82"/>
        <v/>
      </c>
      <c r="J450" s="163" t="str">
        <f t="shared" si="83"/>
        <v/>
      </c>
      <c r="K450" s="141" t="str">
        <f t="shared" si="84"/>
        <v/>
      </c>
      <c r="L450" s="141" t="str">
        <f t="shared" si="85"/>
        <v/>
      </c>
      <c r="M450" s="141" t="str">
        <f t="shared" si="86"/>
        <v/>
      </c>
      <c r="N450" s="15" t="e">
        <f t="shared" si="87"/>
        <v>#VALUE!</v>
      </c>
      <c r="O450" s="58" t="e">
        <f t="shared" si="88"/>
        <v>#VALUE!</v>
      </c>
      <c r="P450" s="58" t="e">
        <f t="shared" si="89"/>
        <v>#VALUE!</v>
      </c>
      <c r="Q450" s="58" t="e">
        <f t="shared" si="90"/>
        <v>#VALUE!</v>
      </c>
      <c r="R450" s="160" t="e">
        <f t="shared" si="91"/>
        <v>#VALUE!</v>
      </c>
      <c r="S450" s="161" t="e">
        <f t="shared" si="92"/>
        <v>#VALUE!</v>
      </c>
      <c r="T450" s="162" t="e">
        <f t="shared" si="93"/>
        <v>#VALUE!</v>
      </c>
    </row>
    <row r="451" spans="1:20" s="17" customFormat="1" x14ac:dyDescent="0.2">
      <c r="A451" s="154"/>
      <c r="B451" s="51"/>
      <c r="C451" s="50"/>
      <c r="D451" s="50"/>
      <c r="E451" s="50"/>
      <c r="F451" s="50"/>
      <c r="G451" s="14"/>
      <c r="H451" s="163" t="str">
        <f t="shared" ref="H451:H514" si="94">IFERROR(G451*(D451/(D451+E451+F451)),"")</f>
        <v/>
      </c>
      <c r="I451" s="163" t="str">
        <f t="shared" ref="I451:I514" si="95">IFERROR(G451*(E451/(D451+E451+F451)),"")</f>
        <v/>
      </c>
      <c r="J451" s="163" t="str">
        <f t="shared" ref="J451:J514" si="96">IFERROR(G451*(F451/(D451+E451+F451)),"")</f>
        <v/>
      </c>
      <c r="K451" s="141" t="str">
        <f t="shared" ref="K451:K514" si="97">IFERROR(D451+H451,"")</f>
        <v/>
      </c>
      <c r="L451" s="141" t="str">
        <f t="shared" ref="L451:L514" si="98">IFERROR(E451+I451,"")</f>
        <v/>
      </c>
      <c r="M451" s="141" t="str">
        <f t="shared" ref="M451:M514" si="99">IFERROR(J451+F451,"")</f>
        <v/>
      </c>
      <c r="N451" s="15" t="e">
        <f t="shared" ref="N451:N514" si="100">K451+L451+M451</f>
        <v>#VALUE!</v>
      </c>
      <c r="O451" s="58" t="e">
        <f t="shared" ref="O451:O514" si="101">K451/N451</f>
        <v>#VALUE!</v>
      </c>
      <c r="P451" s="58" t="e">
        <f t="shared" ref="P451:P514" si="102">L451/N451</f>
        <v>#VALUE!</v>
      </c>
      <c r="Q451" s="58" t="e">
        <f t="shared" ref="Q451:Q514" si="103">M451/N451</f>
        <v>#VALUE!</v>
      </c>
      <c r="R451" s="160" t="e">
        <f t="shared" ref="R451:R514" si="104">G451/N451</f>
        <v>#VALUE!</v>
      </c>
      <c r="S451" s="161" t="e">
        <f t="shared" ref="S451:S514" si="105">C451-N451</f>
        <v>#VALUE!</v>
      </c>
      <c r="T451" s="162" t="e">
        <f t="shared" ref="T451:T514" si="106">S451/C451*100</f>
        <v>#VALUE!</v>
      </c>
    </row>
    <row r="452" spans="1:20" s="17" customFormat="1" x14ac:dyDescent="0.2">
      <c r="A452" s="154"/>
      <c r="B452" s="51"/>
      <c r="C452" s="50"/>
      <c r="D452" s="50"/>
      <c r="E452" s="50"/>
      <c r="F452" s="50"/>
      <c r="G452" s="14"/>
      <c r="H452" s="163" t="str">
        <f t="shared" si="94"/>
        <v/>
      </c>
      <c r="I452" s="163" t="str">
        <f t="shared" si="95"/>
        <v/>
      </c>
      <c r="J452" s="163" t="str">
        <f t="shared" si="96"/>
        <v/>
      </c>
      <c r="K452" s="141" t="str">
        <f t="shared" si="97"/>
        <v/>
      </c>
      <c r="L452" s="141" t="str">
        <f t="shared" si="98"/>
        <v/>
      </c>
      <c r="M452" s="141" t="str">
        <f t="shared" si="99"/>
        <v/>
      </c>
      <c r="N452" s="15" t="e">
        <f t="shared" si="100"/>
        <v>#VALUE!</v>
      </c>
      <c r="O452" s="58" t="e">
        <f t="shared" si="101"/>
        <v>#VALUE!</v>
      </c>
      <c r="P452" s="58" t="e">
        <f t="shared" si="102"/>
        <v>#VALUE!</v>
      </c>
      <c r="Q452" s="58" t="e">
        <f t="shared" si="103"/>
        <v>#VALUE!</v>
      </c>
      <c r="R452" s="160" t="e">
        <f t="shared" si="104"/>
        <v>#VALUE!</v>
      </c>
      <c r="S452" s="161" t="e">
        <f t="shared" si="105"/>
        <v>#VALUE!</v>
      </c>
      <c r="T452" s="162" t="e">
        <f t="shared" si="106"/>
        <v>#VALUE!</v>
      </c>
    </row>
    <row r="453" spans="1:20" s="17" customFormat="1" x14ac:dyDescent="0.2">
      <c r="A453" s="154"/>
      <c r="B453" s="51"/>
      <c r="C453" s="50"/>
      <c r="D453" s="50"/>
      <c r="E453" s="50"/>
      <c r="F453" s="50"/>
      <c r="G453" s="14"/>
      <c r="H453" s="163" t="str">
        <f t="shared" si="94"/>
        <v/>
      </c>
      <c r="I453" s="163" t="str">
        <f t="shared" si="95"/>
        <v/>
      </c>
      <c r="J453" s="163" t="str">
        <f t="shared" si="96"/>
        <v/>
      </c>
      <c r="K453" s="141" t="str">
        <f t="shared" si="97"/>
        <v/>
      </c>
      <c r="L453" s="141" t="str">
        <f t="shared" si="98"/>
        <v/>
      </c>
      <c r="M453" s="141" t="str">
        <f t="shared" si="99"/>
        <v/>
      </c>
      <c r="N453" s="15" t="e">
        <f t="shared" si="100"/>
        <v>#VALUE!</v>
      </c>
      <c r="O453" s="58" t="e">
        <f t="shared" si="101"/>
        <v>#VALUE!</v>
      </c>
      <c r="P453" s="58" t="e">
        <f t="shared" si="102"/>
        <v>#VALUE!</v>
      </c>
      <c r="Q453" s="58" t="e">
        <f t="shared" si="103"/>
        <v>#VALUE!</v>
      </c>
      <c r="R453" s="160" t="e">
        <f t="shared" si="104"/>
        <v>#VALUE!</v>
      </c>
      <c r="S453" s="161" t="e">
        <f t="shared" si="105"/>
        <v>#VALUE!</v>
      </c>
      <c r="T453" s="162" t="e">
        <f t="shared" si="106"/>
        <v>#VALUE!</v>
      </c>
    </row>
    <row r="454" spans="1:20" s="17" customFormat="1" x14ac:dyDescent="0.2">
      <c r="A454" s="154"/>
      <c r="B454" s="51"/>
      <c r="C454" s="50"/>
      <c r="D454" s="50"/>
      <c r="E454" s="50"/>
      <c r="F454" s="50"/>
      <c r="G454" s="14"/>
      <c r="H454" s="163" t="str">
        <f t="shared" si="94"/>
        <v/>
      </c>
      <c r="I454" s="163" t="str">
        <f t="shared" si="95"/>
        <v/>
      </c>
      <c r="J454" s="163" t="str">
        <f t="shared" si="96"/>
        <v/>
      </c>
      <c r="K454" s="141" t="str">
        <f t="shared" si="97"/>
        <v/>
      </c>
      <c r="L454" s="141" t="str">
        <f t="shared" si="98"/>
        <v/>
      </c>
      <c r="M454" s="141" t="str">
        <f t="shared" si="99"/>
        <v/>
      </c>
      <c r="N454" s="15" t="e">
        <f t="shared" si="100"/>
        <v>#VALUE!</v>
      </c>
      <c r="O454" s="58" t="e">
        <f t="shared" si="101"/>
        <v>#VALUE!</v>
      </c>
      <c r="P454" s="58" t="e">
        <f t="shared" si="102"/>
        <v>#VALUE!</v>
      </c>
      <c r="Q454" s="58" t="e">
        <f t="shared" si="103"/>
        <v>#VALUE!</v>
      </c>
      <c r="R454" s="160" t="e">
        <f t="shared" si="104"/>
        <v>#VALUE!</v>
      </c>
      <c r="S454" s="161" t="e">
        <f t="shared" si="105"/>
        <v>#VALUE!</v>
      </c>
      <c r="T454" s="162" t="e">
        <f t="shared" si="106"/>
        <v>#VALUE!</v>
      </c>
    </row>
    <row r="455" spans="1:20" s="17" customFormat="1" x14ac:dyDescent="0.2">
      <c r="A455" s="154"/>
      <c r="B455" s="51"/>
      <c r="C455" s="50"/>
      <c r="D455" s="50"/>
      <c r="E455" s="50"/>
      <c r="F455" s="50"/>
      <c r="G455" s="14"/>
      <c r="H455" s="163" t="str">
        <f t="shared" si="94"/>
        <v/>
      </c>
      <c r="I455" s="163" t="str">
        <f t="shared" si="95"/>
        <v/>
      </c>
      <c r="J455" s="163" t="str">
        <f t="shared" si="96"/>
        <v/>
      </c>
      <c r="K455" s="141" t="str">
        <f t="shared" si="97"/>
        <v/>
      </c>
      <c r="L455" s="141" t="str">
        <f t="shared" si="98"/>
        <v/>
      </c>
      <c r="M455" s="141" t="str">
        <f t="shared" si="99"/>
        <v/>
      </c>
      <c r="N455" s="15" t="e">
        <f t="shared" si="100"/>
        <v>#VALUE!</v>
      </c>
      <c r="O455" s="58" t="e">
        <f t="shared" si="101"/>
        <v>#VALUE!</v>
      </c>
      <c r="P455" s="58" t="e">
        <f t="shared" si="102"/>
        <v>#VALUE!</v>
      </c>
      <c r="Q455" s="58" t="e">
        <f t="shared" si="103"/>
        <v>#VALUE!</v>
      </c>
      <c r="R455" s="160" t="e">
        <f t="shared" si="104"/>
        <v>#VALUE!</v>
      </c>
      <c r="S455" s="161" t="e">
        <f t="shared" si="105"/>
        <v>#VALUE!</v>
      </c>
      <c r="T455" s="162" t="e">
        <f t="shared" si="106"/>
        <v>#VALUE!</v>
      </c>
    </row>
    <row r="456" spans="1:20" s="17" customFormat="1" x14ac:dyDescent="0.2">
      <c r="A456" s="154"/>
      <c r="B456" s="51"/>
      <c r="C456" s="50"/>
      <c r="D456" s="50"/>
      <c r="E456" s="50"/>
      <c r="F456" s="50"/>
      <c r="G456" s="14"/>
      <c r="H456" s="163" t="str">
        <f t="shared" si="94"/>
        <v/>
      </c>
      <c r="I456" s="163" t="str">
        <f t="shared" si="95"/>
        <v/>
      </c>
      <c r="J456" s="163" t="str">
        <f t="shared" si="96"/>
        <v/>
      </c>
      <c r="K456" s="141" t="str">
        <f t="shared" si="97"/>
        <v/>
      </c>
      <c r="L456" s="141" t="str">
        <f t="shared" si="98"/>
        <v/>
      </c>
      <c r="M456" s="141" t="str">
        <f t="shared" si="99"/>
        <v/>
      </c>
      <c r="N456" s="15" t="e">
        <f t="shared" si="100"/>
        <v>#VALUE!</v>
      </c>
      <c r="O456" s="58" t="e">
        <f t="shared" si="101"/>
        <v>#VALUE!</v>
      </c>
      <c r="P456" s="58" t="e">
        <f t="shared" si="102"/>
        <v>#VALUE!</v>
      </c>
      <c r="Q456" s="58" t="e">
        <f t="shared" si="103"/>
        <v>#VALUE!</v>
      </c>
      <c r="R456" s="160" t="e">
        <f t="shared" si="104"/>
        <v>#VALUE!</v>
      </c>
      <c r="S456" s="161" t="e">
        <f t="shared" si="105"/>
        <v>#VALUE!</v>
      </c>
      <c r="T456" s="162" t="e">
        <f t="shared" si="106"/>
        <v>#VALUE!</v>
      </c>
    </row>
    <row r="457" spans="1:20" s="17" customFormat="1" x14ac:dyDescent="0.2">
      <c r="A457" s="154"/>
      <c r="B457" s="51"/>
      <c r="C457" s="50"/>
      <c r="D457" s="50"/>
      <c r="E457" s="50"/>
      <c r="F457" s="50"/>
      <c r="G457" s="14"/>
      <c r="H457" s="163" t="str">
        <f t="shared" si="94"/>
        <v/>
      </c>
      <c r="I457" s="163" t="str">
        <f t="shared" si="95"/>
        <v/>
      </c>
      <c r="J457" s="163" t="str">
        <f t="shared" si="96"/>
        <v/>
      </c>
      <c r="K457" s="141" t="str">
        <f t="shared" si="97"/>
        <v/>
      </c>
      <c r="L457" s="141" t="str">
        <f t="shared" si="98"/>
        <v/>
      </c>
      <c r="M457" s="141" t="str">
        <f t="shared" si="99"/>
        <v/>
      </c>
      <c r="N457" s="15" t="e">
        <f t="shared" si="100"/>
        <v>#VALUE!</v>
      </c>
      <c r="O457" s="58" t="e">
        <f t="shared" si="101"/>
        <v>#VALUE!</v>
      </c>
      <c r="P457" s="58" t="e">
        <f t="shared" si="102"/>
        <v>#VALUE!</v>
      </c>
      <c r="Q457" s="58" t="e">
        <f t="shared" si="103"/>
        <v>#VALUE!</v>
      </c>
      <c r="R457" s="160" t="e">
        <f t="shared" si="104"/>
        <v>#VALUE!</v>
      </c>
      <c r="S457" s="161" t="e">
        <f t="shared" si="105"/>
        <v>#VALUE!</v>
      </c>
      <c r="T457" s="162" t="e">
        <f t="shared" si="106"/>
        <v>#VALUE!</v>
      </c>
    </row>
    <row r="458" spans="1:20" s="17" customFormat="1" x14ac:dyDescent="0.2">
      <c r="A458" s="154"/>
      <c r="B458" s="51"/>
      <c r="C458" s="50"/>
      <c r="D458" s="50"/>
      <c r="E458" s="50"/>
      <c r="F458" s="50"/>
      <c r="G458" s="14"/>
      <c r="H458" s="163" t="str">
        <f t="shared" si="94"/>
        <v/>
      </c>
      <c r="I458" s="163" t="str">
        <f t="shared" si="95"/>
        <v/>
      </c>
      <c r="J458" s="163" t="str">
        <f t="shared" si="96"/>
        <v/>
      </c>
      <c r="K458" s="141" t="str">
        <f t="shared" si="97"/>
        <v/>
      </c>
      <c r="L458" s="141" t="str">
        <f t="shared" si="98"/>
        <v/>
      </c>
      <c r="M458" s="141" t="str">
        <f t="shared" si="99"/>
        <v/>
      </c>
      <c r="N458" s="15" t="e">
        <f t="shared" si="100"/>
        <v>#VALUE!</v>
      </c>
      <c r="O458" s="58" t="e">
        <f t="shared" si="101"/>
        <v>#VALUE!</v>
      </c>
      <c r="P458" s="58" t="e">
        <f t="shared" si="102"/>
        <v>#VALUE!</v>
      </c>
      <c r="Q458" s="58" t="e">
        <f t="shared" si="103"/>
        <v>#VALUE!</v>
      </c>
      <c r="R458" s="160" t="e">
        <f t="shared" si="104"/>
        <v>#VALUE!</v>
      </c>
      <c r="S458" s="161" t="e">
        <f t="shared" si="105"/>
        <v>#VALUE!</v>
      </c>
      <c r="T458" s="162" t="e">
        <f t="shared" si="106"/>
        <v>#VALUE!</v>
      </c>
    </row>
    <row r="459" spans="1:20" s="17" customFormat="1" x14ac:dyDescent="0.2">
      <c r="A459" s="154"/>
      <c r="B459" s="51"/>
      <c r="C459" s="50"/>
      <c r="D459" s="50"/>
      <c r="E459" s="50"/>
      <c r="F459" s="50"/>
      <c r="G459" s="14"/>
      <c r="H459" s="163" t="str">
        <f t="shared" si="94"/>
        <v/>
      </c>
      <c r="I459" s="163" t="str">
        <f t="shared" si="95"/>
        <v/>
      </c>
      <c r="J459" s="163" t="str">
        <f t="shared" si="96"/>
        <v/>
      </c>
      <c r="K459" s="141" t="str">
        <f t="shared" si="97"/>
        <v/>
      </c>
      <c r="L459" s="141" t="str">
        <f t="shared" si="98"/>
        <v/>
      </c>
      <c r="M459" s="141" t="str">
        <f t="shared" si="99"/>
        <v/>
      </c>
      <c r="N459" s="15" t="e">
        <f t="shared" si="100"/>
        <v>#VALUE!</v>
      </c>
      <c r="O459" s="58" t="e">
        <f t="shared" si="101"/>
        <v>#VALUE!</v>
      </c>
      <c r="P459" s="58" t="e">
        <f t="shared" si="102"/>
        <v>#VALUE!</v>
      </c>
      <c r="Q459" s="58" t="e">
        <f t="shared" si="103"/>
        <v>#VALUE!</v>
      </c>
      <c r="R459" s="160" t="e">
        <f t="shared" si="104"/>
        <v>#VALUE!</v>
      </c>
      <c r="S459" s="161" t="e">
        <f t="shared" si="105"/>
        <v>#VALUE!</v>
      </c>
      <c r="T459" s="162" t="e">
        <f t="shared" si="106"/>
        <v>#VALUE!</v>
      </c>
    </row>
    <row r="460" spans="1:20" s="17" customFormat="1" x14ac:dyDescent="0.2">
      <c r="A460" s="154"/>
      <c r="B460" s="51"/>
      <c r="C460" s="50"/>
      <c r="D460" s="50"/>
      <c r="E460" s="50"/>
      <c r="F460" s="50"/>
      <c r="G460" s="14"/>
      <c r="H460" s="163" t="str">
        <f t="shared" si="94"/>
        <v/>
      </c>
      <c r="I460" s="163" t="str">
        <f t="shared" si="95"/>
        <v/>
      </c>
      <c r="J460" s="163" t="str">
        <f t="shared" si="96"/>
        <v/>
      </c>
      <c r="K460" s="141" t="str">
        <f t="shared" si="97"/>
        <v/>
      </c>
      <c r="L460" s="141" t="str">
        <f t="shared" si="98"/>
        <v/>
      </c>
      <c r="M460" s="141" t="str">
        <f t="shared" si="99"/>
        <v/>
      </c>
      <c r="N460" s="15" t="e">
        <f t="shared" si="100"/>
        <v>#VALUE!</v>
      </c>
      <c r="O460" s="58" t="e">
        <f t="shared" si="101"/>
        <v>#VALUE!</v>
      </c>
      <c r="P460" s="58" t="e">
        <f t="shared" si="102"/>
        <v>#VALUE!</v>
      </c>
      <c r="Q460" s="58" t="e">
        <f t="shared" si="103"/>
        <v>#VALUE!</v>
      </c>
      <c r="R460" s="160" t="e">
        <f t="shared" si="104"/>
        <v>#VALUE!</v>
      </c>
      <c r="S460" s="161" t="e">
        <f t="shared" si="105"/>
        <v>#VALUE!</v>
      </c>
      <c r="T460" s="162" t="e">
        <f t="shared" si="106"/>
        <v>#VALUE!</v>
      </c>
    </row>
    <row r="461" spans="1:20" s="17" customFormat="1" x14ac:dyDescent="0.2">
      <c r="A461" s="154"/>
      <c r="B461" s="51"/>
      <c r="C461" s="50"/>
      <c r="D461" s="50"/>
      <c r="E461" s="50"/>
      <c r="F461" s="50"/>
      <c r="G461" s="14"/>
      <c r="H461" s="163" t="str">
        <f t="shared" si="94"/>
        <v/>
      </c>
      <c r="I461" s="163" t="str">
        <f t="shared" si="95"/>
        <v/>
      </c>
      <c r="J461" s="163" t="str">
        <f t="shared" si="96"/>
        <v/>
      </c>
      <c r="K461" s="141" t="str">
        <f t="shared" si="97"/>
        <v/>
      </c>
      <c r="L461" s="141" t="str">
        <f t="shared" si="98"/>
        <v/>
      </c>
      <c r="M461" s="141" t="str">
        <f t="shared" si="99"/>
        <v/>
      </c>
      <c r="N461" s="15" t="e">
        <f t="shared" si="100"/>
        <v>#VALUE!</v>
      </c>
      <c r="O461" s="58" t="e">
        <f t="shared" si="101"/>
        <v>#VALUE!</v>
      </c>
      <c r="P461" s="58" t="e">
        <f t="shared" si="102"/>
        <v>#VALUE!</v>
      </c>
      <c r="Q461" s="58" t="e">
        <f t="shared" si="103"/>
        <v>#VALUE!</v>
      </c>
      <c r="R461" s="160" t="e">
        <f t="shared" si="104"/>
        <v>#VALUE!</v>
      </c>
      <c r="S461" s="161" t="e">
        <f t="shared" si="105"/>
        <v>#VALUE!</v>
      </c>
      <c r="T461" s="162" t="e">
        <f t="shared" si="106"/>
        <v>#VALUE!</v>
      </c>
    </row>
    <row r="462" spans="1:20" s="17" customFormat="1" x14ac:dyDescent="0.2">
      <c r="A462" s="154"/>
      <c r="B462" s="51"/>
      <c r="C462" s="50"/>
      <c r="D462" s="50"/>
      <c r="E462" s="50"/>
      <c r="F462" s="50"/>
      <c r="G462" s="14"/>
      <c r="H462" s="163" t="str">
        <f t="shared" si="94"/>
        <v/>
      </c>
      <c r="I462" s="163" t="str">
        <f t="shared" si="95"/>
        <v/>
      </c>
      <c r="J462" s="163" t="str">
        <f t="shared" si="96"/>
        <v/>
      </c>
      <c r="K462" s="141" t="str">
        <f t="shared" si="97"/>
        <v/>
      </c>
      <c r="L462" s="141" t="str">
        <f t="shared" si="98"/>
        <v/>
      </c>
      <c r="M462" s="141" t="str">
        <f t="shared" si="99"/>
        <v/>
      </c>
      <c r="N462" s="15" t="e">
        <f t="shared" si="100"/>
        <v>#VALUE!</v>
      </c>
      <c r="O462" s="58" t="e">
        <f t="shared" si="101"/>
        <v>#VALUE!</v>
      </c>
      <c r="P462" s="58" t="e">
        <f t="shared" si="102"/>
        <v>#VALUE!</v>
      </c>
      <c r="Q462" s="58" t="e">
        <f t="shared" si="103"/>
        <v>#VALUE!</v>
      </c>
      <c r="R462" s="160" t="e">
        <f t="shared" si="104"/>
        <v>#VALUE!</v>
      </c>
      <c r="S462" s="161" t="e">
        <f t="shared" si="105"/>
        <v>#VALUE!</v>
      </c>
      <c r="T462" s="162" t="e">
        <f t="shared" si="106"/>
        <v>#VALUE!</v>
      </c>
    </row>
    <row r="463" spans="1:20" s="17" customFormat="1" x14ac:dyDescent="0.2">
      <c r="A463" s="154"/>
      <c r="B463" s="51"/>
      <c r="C463" s="50"/>
      <c r="D463" s="50"/>
      <c r="E463" s="50"/>
      <c r="F463" s="50"/>
      <c r="G463" s="14"/>
      <c r="H463" s="163" t="str">
        <f t="shared" si="94"/>
        <v/>
      </c>
      <c r="I463" s="163" t="str">
        <f t="shared" si="95"/>
        <v/>
      </c>
      <c r="J463" s="163" t="str">
        <f t="shared" si="96"/>
        <v/>
      </c>
      <c r="K463" s="141" t="str">
        <f t="shared" si="97"/>
        <v/>
      </c>
      <c r="L463" s="141" t="str">
        <f t="shared" si="98"/>
        <v/>
      </c>
      <c r="M463" s="141" t="str">
        <f t="shared" si="99"/>
        <v/>
      </c>
      <c r="N463" s="15" t="e">
        <f t="shared" si="100"/>
        <v>#VALUE!</v>
      </c>
      <c r="O463" s="58" t="e">
        <f t="shared" si="101"/>
        <v>#VALUE!</v>
      </c>
      <c r="P463" s="58" t="e">
        <f t="shared" si="102"/>
        <v>#VALUE!</v>
      </c>
      <c r="Q463" s="58" t="e">
        <f t="shared" si="103"/>
        <v>#VALUE!</v>
      </c>
      <c r="R463" s="160" t="e">
        <f t="shared" si="104"/>
        <v>#VALUE!</v>
      </c>
      <c r="S463" s="161" t="e">
        <f t="shared" si="105"/>
        <v>#VALUE!</v>
      </c>
      <c r="T463" s="162" t="e">
        <f t="shared" si="106"/>
        <v>#VALUE!</v>
      </c>
    </row>
    <row r="464" spans="1:20" s="17" customFormat="1" x14ac:dyDescent="0.2">
      <c r="A464" s="154"/>
      <c r="B464" s="51"/>
      <c r="C464" s="50"/>
      <c r="D464" s="50"/>
      <c r="E464" s="50"/>
      <c r="F464" s="50"/>
      <c r="G464" s="14"/>
      <c r="H464" s="163" t="str">
        <f t="shared" si="94"/>
        <v/>
      </c>
      <c r="I464" s="163" t="str">
        <f t="shared" si="95"/>
        <v/>
      </c>
      <c r="J464" s="163" t="str">
        <f t="shared" si="96"/>
        <v/>
      </c>
      <c r="K464" s="141" t="str">
        <f t="shared" si="97"/>
        <v/>
      </c>
      <c r="L464" s="141" t="str">
        <f t="shared" si="98"/>
        <v/>
      </c>
      <c r="M464" s="141" t="str">
        <f t="shared" si="99"/>
        <v/>
      </c>
      <c r="N464" s="15" t="e">
        <f t="shared" si="100"/>
        <v>#VALUE!</v>
      </c>
      <c r="O464" s="58" t="e">
        <f t="shared" si="101"/>
        <v>#VALUE!</v>
      </c>
      <c r="P464" s="58" t="e">
        <f t="shared" si="102"/>
        <v>#VALUE!</v>
      </c>
      <c r="Q464" s="58" t="e">
        <f t="shared" si="103"/>
        <v>#VALUE!</v>
      </c>
      <c r="R464" s="160" t="e">
        <f t="shared" si="104"/>
        <v>#VALUE!</v>
      </c>
      <c r="S464" s="161" t="e">
        <f t="shared" si="105"/>
        <v>#VALUE!</v>
      </c>
      <c r="T464" s="162" t="e">
        <f t="shared" si="106"/>
        <v>#VALUE!</v>
      </c>
    </row>
    <row r="465" spans="1:20" s="17" customFormat="1" x14ac:dyDescent="0.2">
      <c r="A465" s="154"/>
      <c r="B465" s="51"/>
      <c r="C465" s="50"/>
      <c r="D465" s="50"/>
      <c r="E465" s="50"/>
      <c r="F465" s="50"/>
      <c r="G465" s="14"/>
      <c r="H465" s="163" t="str">
        <f t="shared" si="94"/>
        <v/>
      </c>
      <c r="I465" s="163" t="str">
        <f t="shared" si="95"/>
        <v/>
      </c>
      <c r="J465" s="163" t="str">
        <f t="shared" si="96"/>
        <v/>
      </c>
      <c r="K465" s="141" t="str">
        <f t="shared" si="97"/>
        <v/>
      </c>
      <c r="L465" s="141" t="str">
        <f t="shared" si="98"/>
        <v/>
      </c>
      <c r="M465" s="141" t="str">
        <f t="shared" si="99"/>
        <v/>
      </c>
      <c r="N465" s="15" t="e">
        <f t="shared" si="100"/>
        <v>#VALUE!</v>
      </c>
      <c r="O465" s="58" t="e">
        <f t="shared" si="101"/>
        <v>#VALUE!</v>
      </c>
      <c r="P465" s="58" t="e">
        <f t="shared" si="102"/>
        <v>#VALUE!</v>
      </c>
      <c r="Q465" s="58" t="e">
        <f t="shared" si="103"/>
        <v>#VALUE!</v>
      </c>
      <c r="R465" s="160" t="e">
        <f t="shared" si="104"/>
        <v>#VALUE!</v>
      </c>
      <c r="S465" s="161" t="e">
        <f t="shared" si="105"/>
        <v>#VALUE!</v>
      </c>
      <c r="T465" s="162" t="e">
        <f t="shared" si="106"/>
        <v>#VALUE!</v>
      </c>
    </row>
    <row r="466" spans="1:20" s="17" customFormat="1" x14ac:dyDescent="0.2">
      <c r="A466" s="154"/>
      <c r="B466" s="51"/>
      <c r="C466" s="50"/>
      <c r="D466" s="50"/>
      <c r="E466" s="50"/>
      <c r="F466" s="50"/>
      <c r="G466" s="14"/>
      <c r="H466" s="163" t="str">
        <f t="shared" si="94"/>
        <v/>
      </c>
      <c r="I466" s="163" t="str">
        <f t="shared" si="95"/>
        <v/>
      </c>
      <c r="J466" s="163" t="str">
        <f t="shared" si="96"/>
        <v/>
      </c>
      <c r="K466" s="141" t="str">
        <f t="shared" si="97"/>
        <v/>
      </c>
      <c r="L466" s="141" t="str">
        <f t="shared" si="98"/>
        <v/>
      </c>
      <c r="M466" s="141" t="str">
        <f t="shared" si="99"/>
        <v/>
      </c>
      <c r="N466" s="15" t="e">
        <f t="shared" si="100"/>
        <v>#VALUE!</v>
      </c>
      <c r="O466" s="58" t="e">
        <f t="shared" si="101"/>
        <v>#VALUE!</v>
      </c>
      <c r="P466" s="58" t="e">
        <f t="shared" si="102"/>
        <v>#VALUE!</v>
      </c>
      <c r="Q466" s="58" t="e">
        <f t="shared" si="103"/>
        <v>#VALUE!</v>
      </c>
      <c r="R466" s="160" t="e">
        <f t="shared" si="104"/>
        <v>#VALUE!</v>
      </c>
      <c r="S466" s="161" t="e">
        <f t="shared" si="105"/>
        <v>#VALUE!</v>
      </c>
      <c r="T466" s="162" t="e">
        <f t="shared" si="106"/>
        <v>#VALUE!</v>
      </c>
    </row>
    <row r="467" spans="1:20" s="17" customFormat="1" x14ac:dyDescent="0.2">
      <c r="A467" s="154"/>
      <c r="B467" s="51"/>
      <c r="C467" s="50"/>
      <c r="D467" s="50"/>
      <c r="E467" s="50"/>
      <c r="F467" s="50"/>
      <c r="G467" s="14"/>
      <c r="H467" s="163" t="str">
        <f t="shared" si="94"/>
        <v/>
      </c>
      <c r="I467" s="163" t="str">
        <f t="shared" si="95"/>
        <v/>
      </c>
      <c r="J467" s="163" t="str">
        <f t="shared" si="96"/>
        <v/>
      </c>
      <c r="K467" s="141" t="str">
        <f t="shared" si="97"/>
        <v/>
      </c>
      <c r="L467" s="141" t="str">
        <f t="shared" si="98"/>
        <v/>
      </c>
      <c r="M467" s="141" t="str">
        <f t="shared" si="99"/>
        <v/>
      </c>
      <c r="N467" s="15" t="e">
        <f t="shared" si="100"/>
        <v>#VALUE!</v>
      </c>
      <c r="O467" s="58" t="e">
        <f t="shared" si="101"/>
        <v>#VALUE!</v>
      </c>
      <c r="P467" s="58" t="e">
        <f t="shared" si="102"/>
        <v>#VALUE!</v>
      </c>
      <c r="Q467" s="58" t="e">
        <f t="shared" si="103"/>
        <v>#VALUE!</v>
      </c>
      <c r="R467" s="160" t="e">
        <f t="shared" si="104"/>
        <v>#VALUE!</v>
      </c>
      <c r="S467" s="161" t="e">
        <f t="shared" si="105"/>
        <v>#VALUE!</v>
      </c>
      <c r="T467" s="162" t="e">
        <f t="shared" si="106"/>
        <v>#VALUE!</v>
      </c>
    </row>
    <row r="468" spans="1:20" s="17" customFormat="1" x14ac:dyDescent="0.2">
      <c r="A468" s="154"/>
      <c r="B468" s="51"/>
      <c r="C468" s="50"/>
      <c r="D468" s="50"/>
      <c r="E468" s="50"/>
      <c r="F468" s="50"/>
      <c r="G468" s="14"/>
      <c r="H468" s="163" t="str">
        <f t="shared" si="94"/>
        <v/>
      </c>
      <c r="I468" s="163" t="str">
        <f t="shared" si="95"/>
        <v/>
      </c>
      <c r="J468" s="163" t="str">
        <f t="shared" si="96"/>
        <v/>
      </c>
      <c r="K468" s="141" t="str">
        <f t="shared" si="97"/>
        <v/>
      </c>
      <c r="L468" s="141" t="str">
        <f t="shared" si="98"/>
        <v/>
      </c>
      <c r="M468" s="141" t="str">
        <f t="shared" si="99"/>
        <v/>
      </c>
      <c r="N468" s="15" t="e">
        <f t="shared" si="100"/>
        <v>#VALUE!</v>
      </c>
      <c r="O468" s="58" t="e">
        <f t="shared" si="101"/>
        <v>#VALUE!</v>
      </c>
      <c r="P468" s="58" t="e">
        <f t="shared" si="102"/>
        <v>#VALUE!</v>
      </c>
      <c r="Q468" s="58" t="e">
        <f t="shared" si="103"/>
        <v>#VALUE!</v>
      </c>
      <c r="R468" s="160" t="e">
        <f t="shared" si="104"/>
        <v>#VALUE!</v>
      </c>
      <c r="S468" s="161" t="e">
        <f t="shared" si="105"/>
        <v>#VALUE!</v>
      </c>
      <c r="T468" s="162" t="e">
        <f t="shared" si="106"/>
        <v>#VALUE!</v>
      </c>
    </row>
    <row r="469" spans="1:20" s="17" customFormat="1" x14ac:dyDescent="0.2">
      <c r="A469" s="154"/>
      <c r="B469" s="51"/>
      <c r="C469" s="50"/>
      <c r="D469" s="50"/>
      <c r="E469" s="50"/>
      <c r="F469" s="50"/>
      <c r="G469" s="14"/>
      <c r="H469" s="163" t="str">
        <f t="shared" si="94"/>
        <v/>
      </c>
      <c r="I469" s="163" t="str">
        <f t="shared" si="95"/>
        <v/>
      </c>
      <c r="J469" s="163" t="str">
        <f t="shared" si="96"/>
        <v/>
      </c>
      <c r="K469" s="141" t="str">
        <f t="shared" si="97"/>
        <v/>
      </c>
      <c r="L469" s="141" t="str">
        <f t="shared" si="98"/>
        <v/>
      </c>
      <c r="M469" s="141" t="str">
        <f t="shared" si="99"/>
        <v/>
      </c>
      <c r="N469" s="15" t="e">
        <f t="shared" si="100"/>
        <v>#VALUE!</v>
      </c>
      <c r="O469" s="58" t="e">
        <f t="shared" si="101"/>
        <v>#VALUE!</v>
      </c>
      <c r="P469" s="58" t="e">
        <f t="shared" si="102"/>
        <v>#VALUE!</v>
      </c>
      <c r="Q469" s="58" t="e">
        <f t="shared" si="103"/>
        <v>#VALUE!</v>
      </c>
      <c r="R469" s="160" t="e">
        <f t="shared" si="104"/>
        <v>#VALUE!</v>
      </c>
      <c r="S469" s="161" t="e">
        <f t="shared" si="105"/>
        <v>#VALUE!</v>
      </c>
      <c r="T469" s="162" t="e">
        <f t="shared" si="106"/>
        <v>#VALUE!</v>
      </c>
    </row>
    <row r="470" spans="1:20" s="17" customFormat="1" x14ac:dyDescent="0.2">
      <c r="A470" s="154"/>
      <c r="B470" s="51"/>
      <c r="C470" s="50"/>
      <c r="D470" s="50"/>
      <c r="E470" s="50"/>
      <c r="F470" s="50"/>
      <c r="G470" s="14"/>
      <c r="H470" s="163" t="str">
        <f t="shared" si="94"/>
        <v/>
      </c>
      <c r="I470" s="163" t="str">
        <f t="shared" si="95"/>
        <v/>
      </c>
      <c r="J470" s="163" t="str">
        <f t="shared" si="96"/>
        <v/>
      </c>
      <c r="K470" s="141" t="str">
        <f t="shared" si="97"/>
        <v/>
      </c>
      <c r="L470" s="141" t="str">
        <f t="shared" si="98"/>
        <v/>
      </c>
      <c r="M470" s="141" t="str">
        <f t="shared" si="99"/>
        <v/>
      </c>
      <c r="N470" s="15" t="e">
        <f t="shared" si="100"/>
        <v>#VALUE!</v>
      </c>
      <c r="O470" s="58" t="e">
        <f t="shared" si="101"/>
        <v>#VALUE!</v>
      </c>
      <c r="P470" s="58" t="e">
        <f t="shared" si="102"/>
        <v>#VALUE!</v>
      </c>
      <c r="Q470" s="58" t="e">
        <f t="shared" si="103"/>
        <v>#VALUE!</v>
      </c>
      <c r="R470" s="160" t="e">
        <f t="shared" si="104"/>
        <v>#VALUE!</v>
      </c>
      <c r="S470" s="161" t="e">
        <f t="shared" si="105"/>
        <v>#VALUE!</v>
      </c>
      <c r="T470" s="162" t="e">
        <f t="shared" si="106"/>
        <v>#VALUE!</v>
      </c>
    </row>
    <row r="471" spans="1:20" s="17" customFormat="1" x14ac:dyDescent="0.2">
      <c r="A471" s="154"/>
      <c r="B471" s="51"/>
      <c r="C471" s="50"/>
      <c r="D471" s="50"/>
      <c r="E471" s="50"/>
      <c r="F471" s="50"/>
      <c r="G471" s="14"/>
      <c r="H471" s="163" t="str">
        <f t="shared" si="94"/>
        <v/>
      </c>
      <c r="I471" s="163" t="str">
        <f t="shared" si="95"/>
        <v/>
      </c>
      <c r="J471" s="163" t="str">
        <f t="shared" si="96"/>
        <v/>
      </c>
      <c r="K471" s="141" t="str">
        <f t="shared" si="97"/>
        <v/>
      </c>
      <c r="L471" s="141" t="str">
        <f t="shared" si="98"/>
        <v/>
      </c>
      <c r="M471" s="141" t="str">
        <f t="shared" si="99"/>
        <v/>
      </c>
      <c r="N471" s="15" t="e">
        <f t="shared" si="100"/>
        <v>#VALUE!</v>
      </c>
      <c r="O471" s="58" t="e">
        <f t="shared" si="101"/>
        <v>#VALUE!</v>
      </c>
      <c r="P471" s="58" t="e">
        <f t="shared" si="102"/>
        <v>#VALUE!</v>
      </c>
      <c r="Q471" s="58" t="e">
        <f t="shared" si="103"/>
        <v>#VALUE!</v>
      </c>
      <c r="R471" s="160" t="e">
        <f t="shared" si="104"/>
        <v>#VALUE!</v>
      </c>
      <c r="S471" s="161" t="e">
        <f t="shared" si="105"/>
        <v>#VALUE!</v>
      </c>
      <c r="T471" s="162" t="e">
        <f t="shared" si="106"/>
        <v>#VALUE!</v>
      </c>
    </row>
    <row r="472" spans="1:20" s="17" customFormat="1" x14ac:dyDescent="0.2">
      <c r="A472" s="154"/>
      <c r="B472" s="51"/>
      <c r="C472" s="50"/>
      <c r="D472" s="50"/>
      <c r="E472" s="50"/>
      <c r="F472" s="50"/>
      <c r="G472" s="14"/>
      <c r="H472" s="163" t="str">
        <f t="shared" si="94"/>
        <v/>
      </c>
      <c r="I472" s="163" t="str">
        <f t="shared" si="95"/>
        <v/>
      </c>
      <c r="J472" s="163" t="str">
        <f t="shared" si="96"/>
        <v/>
      </c>
      <c r="K472" s="141" t="str">
        <f t="shared" si="97"/>
        <v/>
      </c>
      <c r="L472" s="141" t="str">
        <f t="shared" si="98"/>
        <v/>
      </c>
      <c r="M472" s="141" t="str">
        <f t="shared" si="99"/>
        <v/>
      </c>
      <c r="N472" s="15" t="e">
        <f t="shared" si="100"/>
        <v>#VALUE!</v>
      </c>
      <c r="O472" s="58" t="e">
        <f t="shared" si="101"/>
        <v>#VALUE!</v>
      </c>
      <c r="P472" s="58" t="e">
        <f t="shared" si="102"/>
        <v>#VALUE!</v>
      </c>
      <c r="Q472" s="58" t="e">
        <f t="shared" si="103"/>
        <v>#VALUE!</v>
      </c>
      <c r="R472" s="160" t="e">
        <f t="shared" si="104"/>
        <v>#VALUE!</v>
      </c>
      <c r="S472" s="161" t="e">
        <f t="shared" si="105"/>
        <v>#VALUE!</v>
      </c>
      <c r="T472" s="162" t="e">
        <f t="shared" si="106"/>
        <v>#VALUE!</v>
      </c>
    </row>
    <row r="473" spans="1:20" s="17" customFormat="1" x14ac:dyDescent="0.2">
      <c r="A473" s="154"/>
      <c r="B473" s="51"/>
      <c r="C473" s="50"/>
      <c r="D473" s="50"/>
      <c r="E473" s="50"/>
      <c r="F473" s="50"/>
      <c r="G473" s="14"/>
      <c r="H473" s="163" t="str">
        <f t="shared" si="94"/>
        <v/>
      </c>
      <c r="I473" s="163" t="str">
        <f t="shared" si="95"/>
        <v/>
      </c>
      <c r="J473" s="163" t="str">
        <f t="shared" si="96"/>
        <v/>
      </c>
      <c r="K473" s="141" t="str">
        <f t="shared" si="97"/>
        <v/>
      </c>
      <c r="L473" s="141" t="str">
        <f t="shared" si="98"/>
        <v/>
      </c>
      <c r="M473" s="141" t="str">
        <f t="shared" si="99"/>
        <v/>
      </c>
      <c r="N473" s="15" t="e">
        <f t="shared" si="100"/>
        <v>#VALUE!</v>
      </c>
      <c r="O473" s="58" t="e">
        <f t="shared" si="101"/>
        <v>#VALUE!</v>
      </c>
      <c r="P473" s="58" t="e">
        <f t="shared" si="102"/>
        <v>#VALUE!</v>
      </c>
      <c r="Q473" s="58" t="e">
        <f t="shared" si="103"/>
        <v>#VALUE!</v>
      </c>
      <c r="R473" s="160" t="e">
        <f t="shared" si="104"/>
        <v>#VALUE!</v>
      </c>
      <c r="S473" s="161" t="e">
        <f t="shared" si="105"/>
        <v>#VALUE!</v>
      </c>
      <c r="T473" s="162" t="e">
        <f t="shared" si="106"/>
        <v>#VALUE!</v>
      </c>
    </row>
    <row r="474" spans="1:20" s="17" customFormat="1" x14ac:dyDescent="0.2">
      <c r="A474" s="154"/>
      <c r="B474" s="51"/>
      <c r="C474" s="50"/>
      <c r="D474" s="50"/>
      <c r="E474" s="50"/>
      <c r="F474" s="50"/>
      <c r="G474" s="14"/>
      <c r="H474" s="163" t="str">
        <f t="shared" si="94"/>
        <v/>
      </c>
      <c r="I474" s="163" t="str">
        <f t="shared" si="95"/>
        <v/>
      </c>
      <c r="J474" s="163" t="str">
        <f t="shared" si="96"/>
        <v/>
      </c>
      <c r="K474" s="141" t="str">
        <f t="shared" si="97"/>
        <v/>
      </c>
      <c r="L474" s="141" t="str">
        <f t="shared" si="98"/>
        <v/>
      </c>
      <c r="M474" s="141" t="str">
        <f t="shared" si="99"/>
        <v/>
      </c>
      <c r="N474" s="15" t="e">
        <f t="shared" si="100"/>
        <v>#VALUE!</v>
      </c>
      <c r="O474" s="58" t="e">
        <f t="shared" si="101"/>
        <v>#VALUE!</v>
      </c>
      <c r="P474" s="58" t="e">
        <f t="shared" si="102"/>
        <v>#VALUE!</v>
      </c>
      <c r="Q474" s="58" t="e">
        <f t="shared" si="103"/>
        <v>#VALUE!</v>
      </c>
      <c r="R474" s="160" t="e">
        <f t="shared" si="104"/>
        <v>#VALUE!</v>
      </c>
      <c r="S474" s="161" t="e">
        <f t="shared" si="105"/>
        <v>#VALUE!</v>
      </c>
      <c r="T474" s="162" t="e">
        <f t="shared" si="106"/>
        <v>#VALUE!</v>
      </c>
    </row>
    <row r="475" spans="1:20" s="17" customFormat="1" x14ac:dyDescent="0.2">
      <c r="A475" s="154"/>
      <c r="B475" s="51"/>
      <c r="C475" s="50"/>
      <c r="D475" s="50"/>
      <c r="E475" s="50"/>
      <c r="F475" s="50"/>
      <c r="G475" s="14"/>
      <c r="H475" s="163" t="str">
        <f t="shared" si="94"/>
        <v/>
      </c>
      <c r="I475" s="163" t="str">
        <f t="shared" si="95"/>
        <v/>
      </c>
      <c r="J475" s="163" t="str">
        <f t="shared" si="96"/>
        <v/>
      </c>
      <c r="K475" s="141" t="str">
        <f t="shared" si="97"/>
        <v/>
      </c>
      <c r="L475" s="141" t="str">
        <f t="shared" si="98"/>
        <v/>
      </c>
      <c r="M475" s="141" t="str">
        <f t="shared" si="99"/>
        <v/>
      </c>
      <c r="N475" s="15" t="e">
        <f t="shared" si="100"/>
        <v>#VALUE!</v>
      </c>
      <c r="O475" s="58" t="e">
        <f t="shared" si="101"/>
        <v>#VALUE!</v>
      </c>
      <c r="P475" s="58" t="e">
        <f t="shared" si="102"/>
        <v>#VALUE!</v>
      </c>
      <c r="Q475" s="58" t="e">
        <f t="shared" si="103"/>
        <v>#VALUE!</v>
      </c>
      <c r="R475" s="160" t="e">
        <f t="shared" si="104"/>
        <v>#VALUE!</v>
      </c>
      <c r="S475" s="161" t="e">
        <f t="shared" si="105"/>
        <v>#VALUE!</v>
      </c>
      <c r="T475" s="162" t="e">
        <f t="shared" si="106"/>
        <v>#VALUE!</v>
      </c>
    </row>
    <row r="476" spans="1:20" s="17" customFormat="1" x14ac:dyDescent="0.2">
      <c r="A476" s="154"/>
      <c r="B476" s="51"/>
      <c r="C476" s="50"/>
      <c r="D476" s="50"/>
      <c r="E476" s="50"/>
      <c r="F476" s="50"/>
      <c r="G476" s="14"/>
      <c r="H476" s="163" t="str">
        <f t="shared" si="94"/>
        <v/>
      </c>
      <c r="I476" s="163" t="str">
        <f t="shared" si="95"/>
        <v/>
      </c>
      <c r="J476" s="163" t="str">
        <f t="shared" si="96"/>
        <v/>
      </c>
      <c r="K476" s="141" t="str">
        <f t="shared" si="97"/>
        <v/>
      </c>
      <c r="L476" s="141" t="str">
        <f t="shared" si="98"/>
        <v/>
      </c>
      <c r="M476" s="141" t="str">
        <f t="shared" si="99"/>
        <v/>
      </c>
      <c r="N476" s="15" t="e">
        <f t="shared" si="100"/>
        <v>#VALUE!</v>
      </c>
      <c r="O476" s="58" t="e">
        <f t="shared" si="101"/>
        <v>#VALUE!</v>
      </c>
      <c r="P476" s="58" t="e">
        <f t="shared" si="102"/>
        <v>#VALUE!</v>
      </c>
      <c r="Q476" s="58" t="e">
        <f t="shared" si="103"/>
        <v>#VALUE!</v>
      </c>
      <c r="R476" s="160" t="e">
        <f t="shared" si="104"/>
        <v>#VALUE!</v>
      </c>
      <c r="S476" s="161" t="e">
        <f t="shared" si="105"/>
        <v>#VALUE!</v>
      </c>
      <c r="T476" s="162" t="e">
        <f t="shared" si="106"/>
        <v>#VALUE!</v>
      </c>
    </row>
    <row r="477" spans="1:20" s="17" customFormat="1" x14ac:dyDescent="0.2">
      <c r="A477" s="154"/>
      <c r="B477" s="51"/>
      <c r="C477" s="50"/>
      <c r="D477" s="50"/>
      <c r="E477" s="50"/>
      <c r="F477" s="50"/>
      <c r="G477" s="14"/>
      <c r="H477" s="163" t="str">
        <f t="shared" si="94"/>
        <v/>
      </c>
      <c r="I477" s="163" t="str">
        <f t="shared" si="95"/>
        <v/>
      </c>
      <c r="J477" s="163" t="str">
        <f t="shared" si="96"/>
        <v/>
      </c>
      <c r="K477" s="141" t="str">
        <f t="shared" si="97"/>
        <v/>
      </c>
      <c r="L477" s="141" t="str">
        <f t="shared" si="98"/>
        <v/>
      </c>
      <c r="M477" s="141" t="str">
        <f t="shared" si="99"/>
        <v/>
      </c>
      <c r="N477" s="15" t="e">
        <f t="shared" si="100"/>
        <v>#VALUE!</v>
      </c>
      <c r="O477" s="58" t="e">
        <f t="shared" si="101"/>
        <v>#VALUE!</v>
      </c>
      <c r="P477" s="58" t="e">
        <f t="shared" si="102"/>
        <v>#VALUE!</v>
      </c>
      <c r="Q477" s="58" t="e">
        <f t="shared" si="103"/>
        <v>#VALUE!</v>
      </c>
      <c r="R477" s="160" t="e">
        <f t="shared" si="104"/>
        <v>#VALUE!</v>
      </c>
      <c r="S477" s="161" t="e">
        <f t="shared" si="105"/>
        <v>#VALUE!</v>
      </c>
      <c r="T477" s="162" t="e">
        <f t="shared" si="106"/>
        <v>#VALUE!</v>
      </c>
    </row>
    <row r="478" spans="1:20" s="17" customFormat="1" x14ac:dyDescent="0.2">
      <c r="A478" s="154"/>
      <c r="B478" s="51"/>
      <c r="C478" s="50"/>
      <c r="D478" s="50"/>
      <c r="E478" s="50"/>
      <c r="F478" s="50"/>
      <c r="G478" s="14"/>
      <c r="H478" s="163" t="str">
        <f t="shared" si="94"/>
        <v/>
      </c>
      <c r="I478" s="163" t="str">
        <f t="shared" si="95"/>
        <v/>
      </c>
      <c r="J478" s="163" t="str">
        <f t="shared" si="96"/>
        <v/>
      </c>
      <c r="K478" s="141" t="str">
        <f t="shared" si="97"/>
        <v/>
      </c>
      <c r="L478" s="141" t="str">
        <f t="shared" si="98"/>
        <v/>
      </c>
      <c r="M478" s="141" t="str">
        <f t="shared" si="99"/>
        <v/>
      </c>
      <c r="N478" s="15" t="e">
        <f t="shared" si="100"/>
        <v>#VALUE!</v>
      </c>
      <c r="O478" s="58" t="e">
        <f t="shared" si="101"/>
        <v>#VALUE!</v>
      </c>
      <c r="P478" s="58" t="e">
        <f t="shared" si="102"/>
        <v>#VALUE!</v>
      </c>
      <c r="Q478" s="58" t="e">
        <f t="shared" si="103"/>
        <v>#VALUE!</v>
      </c>
      <c r="R478" s="160" t="e">
        <f t="shared" si="104"/>
        <v>#VALUE!</v>
      </c>
      <c r="S478" s="161" t="e">
        <f t="shared" si="105"/>
        <v>#VALUE!</v>
      </c>
      <c r="T478" s="162" t="e">
        <f t="shared" si="106"/>
        <v>#VALUE!</v>
      </c>
    </row>
    <row r="479" spans="1:20" s="17" customFormat="1" x14ac:dyDescent="0.2">
      <c r="A479" s="154"/>
      <c r="B479" s="51"/>
      <c r="C479" s="50"/>
      <c r="D479" s="50"/>
      <c r="E479" s="50"/>
      <c r="F479" s="50"/>
      <c r="G479" s="14"/>
      <c r="H479" s="163" t="str">
        <f t="shared" si="94"/>
        <v/>
      </c>
      <c r="I479" s="163" t="str">
        <f t="shared" si="95"/>
        <v/>
      </c>
      <c r="J479" s="163" t="str">
        <f t="shared" si="96"/>
        <v/>
      </c>
      <c r="K479" s="141" t="str">
        <f t="shared" si="97"/>
        <v/>
      </c>
      <c r="L479" s="141" t="str">
        <f t="shared" si="98"/>
        <v/>
      </c>
      <c r="M479" s="141" t="str">
        <f t="shared" si="99"/>
        <v/>
      </c>
      <c r="N479" s="15" t="e">
        <f t="shared" si="100"/>
        <v>#VALUE!</v>
      </c>
      <c r="O479" s="58" t="e">
        <f t="shared" si="101"/>
        <v>#VALUE!</v>
      </c>
      <c r="P479" s="58" t="e">
        <f t="shared" si="102"/>
        <v>#VALUE!</v>
      </c>
      <c r="Q479" s="58" t="e">
        <f t="shared" si="103"/>
        <v>#VALUE!</v>
      </c>
      <c r="R479" s="160" t="e">
        <f t="shared" si="104"/>
        <v>#VALUE!</v>
      </c>
      <c r="S479" s="161" t="e">
        <f t="shared" si="105"/>
        <v>#VALUE!</v>
      </c>
      <c r="T479" s="162" t="e">
        <f t="shared" si="106"/>
        <v>#VALUE!</v>
      </c>
    </row>
    <row r="480" spans="1:20" s="17" customFormat="1" x14ac:dyDescent="0.2">
      <c r="A480" s="154"/>
      <c r="B480" s="51"/>
      <c r="C480" s="50"/>
      <c r="D480" s="50"/>
      <c r="E480" s="50"/>
      <c r="F480" s="50"/>
      <c r="G480" s="14"/>
      <c r="H480" s="163" t="str">
        <f t="shared" si="94"/>
        <v/>
      </c>
      <c r="I480" s="163" t="str">
        <f t="shared" si="95"/>
        <v/>
      </c>
      <c r="J480" s="163" t="str">
        <f t="shared" si="96"/>
        <v/>
      </c>
      <c r="K480" s="141" t="str">
        <f t="shared" si="97"/>
        <v/>
      </c>
      <c r="L480" s="141" t="str">
        <f t="shared" si="98"/>
        <v/>
      </c>
      <c r="M480" s="141" t="str">
        <f t="shared" si="99"/>
        <v/>
      </c>
      <c r="N480" s="15" t="e">
        <f t="shared" si="100"/>
        <v>#VALUE!</v>
      </c>
      <c r="O480" s="58" t="e">
        <f t="shared" si="101"/>
        <v>#VALUE!</v>
      </c>
      <c r="P480" s="58" t="e">
        <f t="shared" si="102"/>
        <v>#VALUE!</v>
      </c>
      <c r="Q480" s="58" t="e">
        <f t="shared" si="103"/>
        <v>#VALUE!</v>
      </c>
      <c r="R480" s="160" t="e">
        <f t="shared" si="104"/>
        <v>#VALUE!</v>
      </c>
      <c r="S480" s="161" t="e">
        <f t="shared" si="105"/>
        <v>#VALUE!</v>
      </c>
      <c r="T480" s="162" t="e">
        <f t="shared" si="106"/>
        <v>#VALUE!</v>
      </c>
    </row>
    <row r="481" spans="1:20" s="17" customFormat="1" x14ac:dyDescent="0.2">
      <c r="A481" s="154"/>
      <c r="B481" s="51"/>
      <c r="C481" s="50"/>
      <c r="D481" s="50"/>
      <c r="E481" s="50"/>
      <c r="F481" s="50"/>
      <c r="G481" s="14"/>
      <c r="H481" s="163" t="str">
        <f t="shared" si="94"/>
        <v/>
      </c>
      <c r="I481" s="163" t="str">
        <f t="shared" si="95"/>
        <v/>
      </c>
      <c r="J481" s="163" t="str">
        <f t="shared" si="96"/>
        <v/>
      </c>
      <c r="K481" s="141" t="str">
        <f t="shared" si="97"/>
        <v/>
      </c>
      <c r="L481" s="141" t="str">
        <f t="shared" si="98"/>
        <v/>
      </c>
      <c r="M481" s="141" t="str">
        <f t="shared" si="99"/>
        <v/>
      </c>
      <c r="N481" s="15" t="e">
        <f t="shared" si="100"/>
        <v>#VALUE!</v>
      </c>
      <c r="O481" s="58" t="e">
        <f t="shared" si="101"/>
        <v>#VALUE!</v>
      </c>
      <c r="P481" s="58" t="e">
        <f t="shared" si="102"/>
        <v>#VALUE!</v>
      </c>
      <c r="Q481" s="58" t="e">
        <f t="shared" si="103"/>
        <v>#VALUE!</v>
      </c>
      <c r="R481" s="160" t="e">
        <f t="shared" si="104"/>
        <v>#VALUE!</v>
      </c>
      <c r="S481" s="161" t="e">
        <f t="shared" si="105"/>
        <v>#VALUE!</v>
      </c>
      <c r="T481" s="162" t="e">
        <f t="shared" si="106"/>
        <v>#VALUE!</v>
      </c>
    </row>
    <row r="482" spans="1:20" s="17" customFormat="1" x14ac:dyDescent="0.2">
      <c r="A482" s="154"/>
      <c r="B482" s="51"/>
      <c r="C482" s="50"/>
      <c r="D482" s="50"/>
      <c r="E482" s="50"/>
      <c r="F482" s="50"/>
      <c r="G482" s="14"/>
      <c r="H482" s="163" t="str">
        <f t="shared" si="94"/>
        <v/>
      </c>
      <c r="I482" s="163" t="str">
        <f t="shared" si="95"/>
        <v/>
      </c>
      <c r="J482" s="163" t="str">
        <f t="shared" si="96"/>
        <v/>
      </c>
      <c r="K482" s="141" t="str">
        <f t="shared" si="97"/>
        <v/>
      </c>
      <c r="L482" s="141" t="str">
        <f t="shared" si="98"/>
        <v/>
      </c>
      <c r="M482" s="141" t="str">
        <f t="shared" si="99"/>
        <v/>
      </c>
      <c r="N482" s="15" t="e">
        <f t="shared" si="100"/>
        <v>#VALUE!</v>
      </c>
      <c r="O482" s="58" t="e">
        <f t="shared" si="101"/>
        <v>#VALUE!</v>
      </c>
      <c r="P482" s="58" t="e">
        <f t="shared" si="102"/>
        <v>#VALUE!</v>
      </c>
      <c r="Q482" s="58" t="e">
        <f t="shared" si="103"/>
        <v>#VALUE!</v>
      </c>
      <c r="R482" s="160" t="e">
        <f t="shared" si="104"/>
        <v>#VALUE!</v>
      </c>
      <c r="S482" s="161" t="e">
        <f t="shared" si="105"/>
        <v>#VALUE!</v>
      </c>
      <c r="T482" s="162" t="e">
        <f t="shared" si="106"/>
        <v>#VALUE!</v>
      </c>
    </row>
    <row r="483" spans="1:20" s="17" customFormat="1" x14ac:dyDescent="0.2">
      <c r="A483" s="154"/>
      <c r="B483" s="51"/>
      <c r="C483" s="50"/>
      <c r="D483" s="50"/>
      <c r="E483" s="50"/>
      <c r="F483" s="50"/>
      <c r="G483" s="14"/>
      <c r="H483" s="163" t="str">
        <f t="shared" si="94"/>
        <v/>
      </c>
      <c r="I483" s="163" t="str">
        <f t="shared" si="95"/>
        <v/>
      </c>
      <c r="J483" s="163" t="str">
        <f t="shared" si="96"/>
        <v/>
      </c>
      <c r="K483" s="141" t="str">
        <f t="shared" si="97"/>
        <v/>
      </c>
      <c r="L483" s="141" t="str">
        <f t="shared" si="98"/>
        <v/>
      </c>
      <c r="M483" s="141" t="str">
        <f t="shared" si="99"/>
        <v/>
      </c>
      <c r="N483" s="15" t="e">
        <f t="shared" si="100"/>
        <v>#VALUE!</v>
      </c>
      <c r="O483" s="58" t="e">
        <f t="shared" si="101"/>
        <v>#VALUE!</v>
      </c>
      <c r="P483" s="58" t="e">
        <f t="shared" si="102"/>
        <v>#VALUE!</v>
      </c>
      <c r="Q483" s="58" t="e">
        <f t="shared" si="103"/>
        <v>#VALUE!</v>
      </c>
      <c r="R483" s="160" t="e">
        <f t="shared" si="104"/>
        <v>#VALUE!</v>
      </c>
      <c r="S483" s="161" t="e">
        <f t="shared" si="105"/>
        <v>#VALUE!</v>
      </c>
      <c r="T483" s="162" t="e">
        <f t="shared" si="106"/>
        <v>#VALUE!</v>
      </c>
    </row>
    <row r="484" spans="1:20" s="17" customFormat="1" x14ac:dyDescent="0.2">
      <c r="A484" s="154"/>
      <c r="B484" s="51"/>
      <c r="C484" s="50"/>
      <c r="D484" s="50"/>
      <c r="E484" s="50"/>
      <c r="F484" s="50"/>
      <c r="G484" s="14"/>
      <c r="H484" s="163" t="str">
        <f t="shared" si="94"/>
        <v/>
      </c>
      <c r="I484" s="163" t="str">
        <f t="shared" si="95"/>
        <v/>
      </c>
      <c r="J484" s="163" t="str">
        <f t="shared" si="96"/>
        <v/>
      </c>
      <c r="K484" s="141" t="str">
        <f t="shared" si="97"/>
        <v/>
      </c>
      <c r="L484" s="141" t="str">
        <f t="shared" si="98"/>
        <v/>
      </c>
      <c r="M484" s="141" t="str">
        <f t="shared" si="99"/>
        <v/>
      </c>
      <c r="N484" s="15" t="e">
        <f t="shared" si="100"/>
        <v>#VALUE!</v>
      </c>
      <c r="O484" s="58" t="e">
        <f t="shared" si="101"/>
        <v>#VALUE!</v>
      </c>
      <c r="P484" s="58" t="e">
        <f t="shared" si="102"/>
        <v>#VALUE!</v>
      </c>
      <c r="Q484" s="58" t="e">
        <f t="shared" si="103"/>
        <v>#VALUE!</v>
      </c>
      <c r="R484" s="160" t="e">
        <f t="shared" si="104"/>
        <v>#VALUE!</v>
      </c>
      <c r="S484" s="161" t="e">
        <f t="shared" si="105"/>
        <v>#VALUE!</v>
      </c>
      <c r="T484" s="162" t="e">
        <f t="shared" si="106"/>
        <v>#VALUE!</v>
      </c>
    </row>
    <row r="485" spans="1:20" s="17" customFormat="1" x14ac:dyDescent="0.2">
      <c r="A485" s="154"/>
      <c r="B485" s="51"/>
      <c r="C485" s="50"/>
      <c r="D485" s="50"/>
      <c r="E485" s="50"/>
      <c r="F485" s="50"/>
      <c r="G485" s="14"/>
      <c r="H485" s="163" t="str">
        <f t="shared" si="94"/>
        <v/>
      </c>
      <c r="I485" s="163" t="str">
        <f t="shared" si="95"/>
        <v/>
      </c>
      <c r="J485" s="163" t="str">
        <f t="shared" si="96"/>
        <v/>
      </c>
      <c r="K485" s="141" t="str">
        <f t="shared" si="97"/>
        <v/>
      </c>
      <c r="L485" s="141" t="str">
        <f t="shared" si="98"/>
        <v/>
      </c>
      <c r="M485" s="141" t="str">
        <f t="shared" si="99"/>
        <v/>
      </c>
      <c r="N485" s="15" t="e">
        <f t="shared" si="100"/>
        <v>#VALUE!</v>
      </c>
      <c r="O485" s="58" t="e">
        <f t="shared" si="101"/>
        <v>#VALUE!</v>
      </c>
      <c r="P485" s="58" t="e">
        <f t="shared" si="102"/>
        <v>#VALUE!</v>
      </c>
      <c r="Q485" s="58" t="e">
        <f t="shared" si="103"/>
        <v>#VALUE!</v>
      </c>
      <c r="R485" s="160" t="e">
        <f t="shared" si="104"/>
        <v>#VALUE!</v>
      </c>
      <c r="S485" s="161" t="e">
        <f t="shared" si="105"/>
        <v>#VALUE!</v>
      </c>
      <c r="T485" s="162" t="e">
        <f t="shared" si="106"/>
        <v>#VALUE!</v>
      </c>
    </row>
    <row r="486" spans="1:20" s="17" customFormat="1" x14ac:dyDescent="0.2">
      <c r="A486" s="154"/>
      <c r="B486" s="51"/>
      <c r="C486" s="50"/>
      <c r="D486" s="50"/>
      <c r="E486" s="50"/>
      <c r="F486" s="50"/>
      <c r="G486" s="14"/>
      <c r="H486" s="163" t="str">
        <f t="shared" si="94"/>
        <v/>
      </c>
      <c r="I486" s="163" t="str">
        <f t="shared" si="95"/>
        <v/>
      </c>
      <c r="J486" s="163" t="str">
        <f t="shared" si="96"/>
        <v/>
      </c>
      <c r="K486" s="141" t="str">
        <f t="shared" si="97"/>
        <v/>
      </c>
      <c r="L486" s="141" t="str">
        <f t="shared" si="98"/>
        <v/>
      </c>
      <c r="M486" s="141" t="str">
        <f t="shared" si="99"/>
        <v/>
      </c>
      <c r="N486" s="15" t="e">
        <f t="shared" si="100"/>
        <v>#VALUE!</v>
      </c>
      <c r="O486" s="58" t="e">
        <f t="shared" si="101"/>
        <v>#VALUE!</v>
      </c>
      <c r="P486" s="58" t="e">
        <f t="shared" si="102"/>
        <v>#VALUE!</v>
      </c>
      <c r="Q486" s="58" t="e">
        <f t="shared" si="103"/>
        <v>#VALUE!</v>
      </c>
      <c r="R486" s="160" t="e">
        <f t="shared" si="104"/>
        <v>#VALUE!</v>
      </c>
      <c r="S486" s="161" t="e">
        <f t="shared" si="105"/>
        <v>#VALUE!</v>
      </c>
      <c r="T486" s="162" t="e">
        <f t="shared" si="106"/>
        <v>#VALUE!</v>
      </c>
    </row>
    <row r="487" spans="1:20" s="17" customFormat="1" x14ac:dyDescent="0.2">
      <c r="A487" s="154"/>
      <c r="B487" s="51"/>
      <c r="C487" s="50"/>
      <c r="D487" s="50"/>
      <c r="E487" s="50"/>
      <c r="F487" s="50"/>
      <c r="G487" s="14"/>
      <c r="H487" s="163" t="str">
        <f t="shared" si="94"/>
        <v/>
      </c>
      <c r="I487" s="163" t="str">
        <f t="shared" si="95"/>
        <v/>
      </c>
      <c r="J487" s="163" t="str">
        <f t="shared" si="96"/>
        <v/>
      </c>
      <c r="K487" s="141" t="str">
        <f t="shared" si="97"/>
        <v/>
      </c>
      <c r="L487" s="141" t="str">
        <f t="shared" si="98"/>
        <v/>
      </c>
      <c r="M487" s="141" t="str">
        <f t="shared" si="99"/>
        <v/>
      </c>
      <c r="N487" s="15" t="e">
        <f t="shared" si="100"/>
        <v>#VALUE!</v>
      </c>
      <c r="O487" s="58" t="e">
        <f t="shared" si="101"/>
        <v>#VALUE!</v>
      </c>
      <c r="P487" s="58" t="e">
        <f t="shared" si="102"/>
        <v>#VALUE!</v>
      </c>
      <c r="Q487" s="58" t="e">
        <f t="shared" si="103"/>
        <v>#VALUE!</v>
      </c>
      <c r="R487" s="160" t="e">
        <f t="shared" si="104"/>
        <v>#VALUE!</v>
      </c>
      <c r="S487" s="161" t="e">
        <f t="shared" si="105"/>
        <v>#VALUE!</v>
      </c>
      <c r="T487" s="162" t="e">
        <f t="shared" si="106"/>
        <v>#VALUE!</v>
      </c>
    </row>
    <row r="488" spans="1:20" s="17" customFormat="1" x14ac:dyDescent="0.2">
      <c r="A488" s="154"/>
      <c r="B488" s="51"/>
      <c r="C488" s="50"/>
      <c r="D488" s="50"/>
      <c r="E488" s="50"/>
      <c r="F488" s="50"/>
      <c r="G488" s="14"/>
      <c r="H488" s="163" t="str">
        <f t="shared" si="94"/>
        <v/>
      </c>
      <c r="I488" s="163" t="str">
        <f t="shared" si="95"/>
        <v/>
      </c>
      <c r="J488" s="163" t="str">
        <f t="shared" si="96"/>
        <v/>
      </c>
      <c r="K488" s="141" t="str">
        <f t="shared" si="97"/>
        <v/>
      </c>
      <c r="L488" s="141" t="str">
        <f t="shared" si="98"/>
        <v/>
      </c>
      <c r="M488" s="141" t="str">
        <f t="shared" si="99"/>
        <v/>
      </c>
      <c r="N488" s="15" t="e">
        <f t="shared" si="100"/>
        <v>#VALUE!</v>
      </c>
      <c r="O488" s="58" t="e">
        <f t="shared" si="101"/>
        <v>#VALUE!</v>
      </c>
      <c r="P488" s="58" t="e">
        <f t="shared" si="102"/>
        <v>#VALUE!</v>
      </c>
      <c r="Q488" s="58" t="e">
        <f t="shared" si="103"/>
        <v>#VALUE!</v>
      </c>
      <c r="R488" s="160" t="e">
        <f t="shared" si="104"/>
        <v>#VALUE!</v>
      </c>
      <c r="S488" s="161" t="e">
        <f t="shared" si="105"/>
        <v>#VALUE!</v>
      </c>
      <c r="T488" s="162" t="e">
        <f t="shared" si="106"/>
        <v>#VALUE!</v>
      </c>
    </row>
    <row r="489" spans="1:20" s="17" customFormat="1" x14ac:dyDescent="0.2">
      <c r="A489" s="154"/>
      <c r="B489" s="51"/>
      <c r="C489" s="50"/>
      <c r="D489" s="50"/>
      <c r="E489" s="50"/>
      <c r="F489" s="50"/>
      <c r="G489" s="14"/>
      <c r="H489" s="163" t="str">
        <f t="shared" si="94"/>
        <v/>
      </c>
      <c r="I489" s="163" t="str">
        <f t="shared" si="95"/>
        <v/>
      </c>
      <c r="J489" s="163" t="str">
        <f t="shared" si="96"/>
        <v/>
      </c>
      <c r="K489" s="141" t="str">
        <f t="shared" si="97"/>
        <v/>
      </c>
      <c r="L489" s="141" t="str">
        <f t="shared" si="98"/>
        <v/>
      </c>
      <c r="M489" s="141" t="str">
        <f t="shared" si="99"/>
        <v/>
      </c>
      <c r="N489" s="15" t="e">
        <f t="shared" si="100"/>
        <v>#VALUE!</v>
      </c>
      <c r="O489" s="58" t="e">
        <f t="shared" si="101"/>
        <v>#VALUE!</v>
      </c>
      <c r="P489" s="58" t="e">
        <f t="shared" si="102"/>
        <v>#VALUE!</v>
      </c>
      <c r="Q489" s="58" t="e">
        <f t="shared" si="103"/>
        <v>#VALUE!</v>
      </c>
      <c r="R489" s="160" t="e">
        <f t="shared" si="104"/>
        <v>#VALUE!</v>
      </c>
      <c r="S489" s="161" t="e">
        <f t="shared" si="105"/>
        <v>#VALUE!</v>
      </c>
      <c r="T489" s="162" t="e">
        <f t="shared" si="106"/>
        <v>#VALUE!</v>
      </c>
    </row>
    <row r="490" spans="1:20" s="17" customFormat="1" x14ac:dyDescent="0.2">
      <c r="A490" s="154"/>
      <c r="B490" s="51"/>
      <c r="C490" s="50"/>
      <c r="D490" s="50"/>
      <c r="E490" s="50"/>
      <c r="F490" s="50"/>
      <c r="G490" s="14"/>
      <c r="H490" s="163" t="str">
        <f t="shared" si="94"/>
        <v/>
      </c>
      <c r="I490" s="163" t="str">
        <f t="shared" si="95"/>
        <v/>
      </c>
      <c r="J490" s="163" t="str">
        <f t="shared" si="96"/>
        <v/>
      </c>
      <c r="K490" s="141" t="str">
        <f t="shared" si="97"/>
        <v/>
      </c>
      <c r="L490" s="141" t="str">
        <f t="shared" si="98"/>
        <v/>
      </c>
      <c r="M490" s="141" t="str">
        <f t="shared" si="99"/>
        <v/>
      </c>
      <c r="N490" s="15" t="e">
        <f t="shared" si="100"/>
        <v>#VALUE!</v>
      </c>
      <c r="O490" s="58" t="e">
        <f t="shared" si="101"/>
        <v>#VALUE!</v>
      </c>
      <c r="P490" s="58" t="e">
        <f t="shared" si="102"/>
        <v>#VALUE!</v>
      </c>
      <c r="Q490" s="58" t="e">
        <f t="shared" si="103"/>
        <v>#VALUE!</v>
      </c>
      <c r="R490" s="160" t="e">
        <f t="shared" si="104"/>
        <v>#VALUE!</v>
      </c>
      <c r="S490" s="161" t="e">
        <f t="shared" si="105"/>
        <v>#VALUE!</v>
      </c>
      <c r="T490" s="162" t="e">
        <f t="shared" si="106"/>
        <v>#VALUE!</v>
      </c>
    </row>
    <row r="491" spans="1:20" s="17" customFormat="1" x14ac:dyDescent="0.2">
      <c r="A491" s="154"/>
      <c r="B491" s="51"/>
      <c r="C491" s="50"/>
      <c r="D491" s="50"/>
      <c r="E491" s="50"/>
      <c r="F491" s="50"/>
      <c r="G491" s="14"/>
      <c r="H491" s="163" t="str">
        <f t="shared" si="94"/>
        <v/>
      </c>
      <c r="I491" s="163" t="str">
        <f t="shared" si="95"/>
        <v/>
      </c>
      <c r="J491" s="163" t="str">
        <f t="shared" si="96"/>
        <v/>
      </c>
      <c r="K491" s="141" t="str">
        <f t="shared" si="97"/>
        <v/>
      </c>
      <c r="L491" s="141" t="str">
        <f t="shared" si="98"/>
        <v/>
      </c>
      <c r="M491" s="141" t="str">
        <f t="shared" si="99"/>
        <v/>
      </c>
      <c r="N491" s="15" t="e">
        <f t="shared" si="100"/>
        <v>#VALUE!</v>
      </c>
      <c r="O491" s="58" t="e">
        <f t="shared" si="101"/>
        <v>#VALUE!</v>
      </c>
      <c r="P491" s="58" t="e">
        <f t="shared" si="102"/>
        <v>#VALUE!</v>
      </c>
      <c r="Q491" s="58" t="e">
        <f t="shared" si="103"/>
        <v>#VALUE!</v>
      </c>
      <c r="R491" s="160" t="e">
        <f t="shared" si="104"/>
        <v>#VALUE!</v>
      </c>
      <c r="S491" s="161" t="e">
        <f t="shared" si="105"/>
        <v>#VALUE!</v>
      </c>
      <c r="T491" s="162" t="e">
        <f t="shared" si="106"/>
        <v>#VALUE!</v>
      </c>
    </row>
    <row r="492" spans="1:20" s="17" customFormat="1" x14ac:dyDescent="0.2">
      <c r="A492" s="154"/>
      <c r="B492" s="51"/>
      <c r="C492" s="50"/>
      <c r="D492" s="50"/>
      <c r="E492" s="50"/>
      <c r="F492" s="50"/>
      <c r="G492" s="14"/>
      <c r="H492" s="163" t="str">
        <f t="shared" si="94"/>
        <v/>
      </c>
      <c r="I492" s="163" t="str">
        <f t="shared" si="95"/>
        <v/>
      </c>
      <c r="J492" s="163" t="str">
        <f t="shared" si="96"/>
        <v/>
      </c>
      <c r="K492" s="141" t="str">
        <f t="shared" si="97"/>
        <v/>
      </c>
      <c r="L492" s="141" t="str">
        <f t="shared" si="98"/>
        <v/>
      </c>
      <c r="M492" s="141" t="str">
        <f t="shared" si="99"/>
        <v/>
      </c>
      <c r="N492" s="15" t="e">
        <f t="shared" si="100"/>
        <v>#VALUE!</v>
      </c>
      <c r="O492" s="58" t="e">
        <f t="shared" si="101"/>
        <v>#VALUE!</v>
      </c>
      <c r="P492" s="58" t="e">
        <f t="shared" si="102"/>
        <v>#VALUE!</v>
      </c>
      <c r="Q492" s="58" t="e">
        <f t="shared" si="103"/>
        <v>#VALUE!</v>
      </c>
      <c r="R492" s="160" t="e">
        <f t="shared" si="104"/>
        <v>#VALUE!</v>
      </c>
      <c r="S492" s="161" t="e">
        <f t="shared" si="105"/>
        <v>#VALUE!</v>
      </c>
      <c r="T492" s="162" t="e">
        <f t="shared" si="106"/>
        <v>#VALUE!</v>
      </c>
    </row>
    <row r="493" spans="1:20" s="17" customFormat="1" x14ac:dyDescent="0.2">
      <c r="A493" s="154"/>
      <c r="B493" s="51"/>
      <c r="C493" s="50"/>
      <c r="D493" s="50"/>
      <c r="E493" s="50"/>
      <c r="F493" s="50"/>
      <c r="G493" s="14"/>
      <c r="H493" s="163" t="str">
        <f t="shared" si="94"/>
        <v/>
      </c>
      <c r="I493" s="163" t="str">
        <f t="shared" si="95"/>
        <v/>
      </c>
      <c r="J493" s="163" t="str">
        <f t="shared" si="96"/>
        <v/>
      </c>
      <c r="K493" s="141" t="str">
        <f t="shared" si="97"/>
        <v/>
      </c>
      <c r="L493" s="141" t="str">
        <f t="shared" si="98"/>
        <v/>
      </c>
      <c r="M493" s="141" t="str">
        <f t="shared" si="99"/>
        <v/>
      </c>
      <c r="N493" s="15" t="e">
        <f t="shared" si="100"/>
        <v>#VALUE!</v>
      </c>
      <c r="O493" s="58" t="e">
        <f t="shared" si="101"/>
        <v>#VALUE!</v>
      </c>
      <c r="P493" s="58" t="e">
        <f t="shared" si="102"/>
        <v>#VALUE!</v>
      </c>
      <c r="Q493" s="58" t="e">
        <f t="shared" si="103"/>
        <v>#VALUE!</v>
      </c>
      <c r="R493" s="160" t="e">
        <f t="shared" si="104"/>
        <v>#VALUE!</v>
      </c>
      <c r="S493" s="161" t="e">
        <f t="shared" si="105"/>
        <v>#VALUE!</v>
      </c>
      <c r="T493" s="162" t="e">
        <f t="shared" si="106"/>
        <v>#VALUE!</v>
      </c>
    </row>
    <row r="494" spans="1:20" s="17" customFormat="1" x14ac:dyDescent="0.2">
      <c r="A494" s="154"/>
      <c r="B494" s="51"/>
      <c r="C494" s="50"/>
      <c r="D494" s="50"/>
      <c r="E494" s="50"/>
      <c r="F494" s="50"/>
      <c r="G494" s="14"/>
      <c r="H494" s="163" t="str">
        <f t="shared" si="94"/>
        <v/>
      </c>
      <c r="I494" s="163" t="str">
        <f t="shared" si="95"/>
        <v/>
      </c>
      <c r="J494" s="163" t="str">
        <f t="shared" si="96"/>
        <v/>
      </c>
      <c r="K494" s="141" t="str">
        <f t="shared" si="97"/>
        <v/>
      </c>
      <c r="L494" s="141" t="str">
        <f t="shared" si="98"/>
        <v/>
      </c>
      <c r="M494" s="141" t="str">
        <f t="shared" si="99"/>
        <v/>
      </c>
      <c r="N494" s="15" t="e">
        <f t="shared" si="100"/>
        <v>#VALUE!</v>
      </c>
      <c r="O494" s="58" t="e">
        <f t="shared" si="101"/>
        <v>#VALUE!</v>
      </c>
      <c r="P494" s="58" t="e">
        <f t="shared" si="102"/>
        <v>#VALUE!</v>
      </c>
      <c r="Q494" s="58" t="e">
        <f t="shared" si="103"/>
        <v>#VALUE!</v>
      </c>
      <c r="R494" s="160" t="e">
        <f t="shared" si="104"/>
        <v>#VALUE!</v>
      </c>
      <c r="S494" s="161" t="e">
        <f t="shared" si="105"/>
        <v>#VALUE!</v>
      </c>
      <c r="T494" s="162" t="e">
        <f t="shared" si="106"/>
        <v>#VALUE!</v>
      </c>
    </row>
    <row r="495" spans="1:20" s="17" customFormat="1" x14ac:dyDescent="0.2">
      <c r="A495" s="154"/>
      <c r="B495" s="51"/>
      <c r="C495" s="50"/>
      <c r="D495" s="50"/>
      <c r="E495" s="50"/>
      <c r="F495" s="50"/>
      <c r="G495" s="14"/>
      <c r="H495" s="163" t="str">
        <f t="shared" si="94"/>
        <v/>
      </c>
      <c r="I495" s="163" t="str">
        <f t="shared" si="95"/>
        <v/>
      </c>
      <c r="J495" s="163" t="str">
        <f t="shared" si="96"/>
        <v/>
      </c>
      <c r="K495" s="141" t="str">
        <f t="shared" si="97"/>
        <v/>
      </c>
      <c r="L495" s="141" t="str">
        <f t="shared" si="98"/>
        <v/>
      </c>
      <c r="M495" s="141" t="str">
        <f t="shared" si="99"/>
        <v/>
      </c>
      <c r="N495" s="15" t="e">
        <f t="shared" si="100"/>
        <v>#VALUE!</v>
      </c>
      <c r="O495" s="58" t="e">
        <f t="shared" si="101"/>
        <v>#VALUE!</v>
      </c>
      <c r="P495" s="58" t="e">
        <f t="shared" si="102"/>
        <v>#VALUE!</v>
      </c>
      <c r="Q495" s="58" t="e">
        <f t="shared" si="103"/>
        <v>#VALUE!</v>
      </c>
      <c r="R495" s="160" t="e">
        <f t="shared" si="104"/>
        <v>#VALUE!</v>
      </c>
      <c r="S495" s="161" t="e">
        <f t="shared" si="105"/>
        <v>#VALUE!</v>
      </c>
      <c r="T495" s="162" t="e">
        <f t="shared" si="106"/>
        <v>#VALUE!</v>
      </c>
    </row>
    <row r="496" spans="1:20" s="17" customFormat="1" x14ac:dyDescent="0.2">
      <c r="A496" s="154"/>
      <c r="B496" s="51"/>
      <c r="C496" s="50"/>
      <c r="D496" s="50"/>
      <c r="E496" s="50"/>
      <c r="F496" s="50"/>
      <c r="G496" s="14"/>
      <c r="H496" s="163" t="str">
        <f t="shared" si="94"/>
        <v/>
      </c>
      <c r="I496" s="163" t="str">
        <f t="shared" si="95"/>
        <v/>
      </c>
      <c r="J496" s="163" t="str">
        <f t="shared" si="96"/>
        <v/>
      </c>
      <c r="K496" s="141" t="str">
        <f t="shared" si="97"/>
        <v/>
      </c>
      <c r="L496" s="141" t="str">
        <f t="shared" si="98"/>
        <v/>
      </c>
      <c r="M496" s="141" t="str">
        <f t="shared" si="99"/>
        <v/>
      </c>
      <c r="N496" s="15" t="e">
        <f t="shared" si="100"/>
        <v>#VALUE!</v>
      </c>
      <c r="O496" s="58" t="e">
        <f t="shared" si="101"/>
        <v>#VALUE!</v>
      </c>
      <c r="P496" s="58" t="e">
        <f t="shared" si="102"/>
        <v>#VALUE!</v>
      </c>
      <c r="Q496" s="58" t="e">
        <f t="shared" si="103"/>
        <v>#VALUE!</v>
      </c>
      <c r="R496" s="160" t="e">
        <f t="shared" si="104"/>
        <v>#VALUE!</v>
      </c>
      <c r="S496" s="161" t="e">
        <f t="shared" si="105"/>
        <v>#VALUE!</v>
      </c>
      <c r="T496" s="162" t="e">
        <f t="shared" si="106"/>
        <v>#VALUE!</v>
      </c>
    </row>
    <row r="497" spans="1:20" s="17" customFormat="1" x14ac:dyDescent="0.2">
      <c r="A497" s="154"/>
      <c r="B497" s="51"/>
      <c r="C497" s="50"/>
      <c r="D497" s="50"/>
      <c r="E497" s="50"/>
      <c r="F497" s="50"/>
      <c r="G497" s="14"/>
      <c r="H497" s="163" t="str">
        <f t="shared" si="94"/>
        <v/>
      </c>
      <c r="I497" s="163" t="str">
        <f t="shared" si="95"/>
        <v/>
      </c>
      <c r="J497" s="163" t="str">
        <f t="shared" si="96"/>
        <v/>
      </c>
      <c r="K497" s="141" t="str">
        <f t="shared" si="97"/>
        <v/>
      </c>
      <c r="L497" s="141" t="str">
        <f t="shared" si="98"/>
        <v/>
      </c>
      <c r="M497" s="141" t="str">
        <f t="shared" si="99"/>
        <v/>
      </c>
      <c r="N497" s="15" t="e">
        <f t="shared" si="100"/>
        <v>#VALUE!</v>
      </c>
      <c r="O497" s="58" t="e">
        <f t="shared" si="101"/>
        <v>#VALUE!</v>
      </c>
      <c r="P497" s="58" t="e">
        <f t="shared" si="102"/>
        <v>#VALUE!</v>
      </c>
      <c r="Q497" s="58" t="e">
        <f t="shared" si="103"/>
        <v>#VALUE!</v>
      </c>
      <c r="R497" s="160" t="e">
        <f t="shared" si="104"/>
        <v>#VALUE!</v>
      </c>
      <c r="S497" s="161" t="e">
        <f t="shared" si="105"/>
        <v>#VALUE!</v>
      </c>
      <c r="T497" s="162" t="e">
        <f t="shared" si="106"/>
        <v>#VALUE!</v>
      </c>
    </row>
    <row r="498" spans="1:20" s="17" customFormat="1" x14ac:dyDescent="0.2">
      <c r="A498" s="154"/>
      <c r="B498" s="51"/>
      <c r="C498" s="50"/>
      <c r="D498" s="50"/>
      <c r="E498" s="50"/>
      <c r="F498" s="50"/>
      <c r="G498" s="14"/>
      <c r="H498" s="163" t="str">
        <f t="shared" si="94"/>
        <v/>
      </c>
      <c r="I498" s="163" t="str">
        <f t="shared" si="95"/>
        <v/>
      </c>
      <c r="J498" s="163" t="str">
        <f t="shared" si="96"/>
        <v/>
      </c>
      <c r="K498" s="141" t="str">
        <f t="shared" si="97"/>
        <v/>
      </c>
      <c r="L498" s="141" t="str">
        <f t="shared" si="98"/>
        <v/>
      </c>
      <c r="M498" s="141" t="str">
        <f t="shared" si="99"/>
        <v/>
      </c>
      <c r="N498" s="15" t="e">
        <f t="shared" si="100"/>
        <v>#VALUE!</v>
      </c>
      <c r="O498" s="58" t="e">
        <f t="shared" si="101"/>
        <v>#VALUE!</v>
      </c>
      <c r="P498" s="58" t="e">
        <f t="shared" si="102"/>
        <v>#VALUE!</v>
      </c>
      <c r="Q498" s="58" t="e">
        <f t="shared" si="103"/>
        <v>#VALUE!</v>
      </c>
      <c r="R498" s="160" t="e">
        <f t="shared" si="104"/>
        <v>#VALUE!</v>
      </c>
      <c r="S498" s="161" t="e">
        <f t="shared" si="105"/>
        <v>#VALUE!</v>
      </c>
      <c r="T498" s="162" t="e">
        <f t="shared" si="106"/>
        <v>#VALUE!</v>
      </c>
    </row>
    <row r="499" spans="1:20" s="17" customFormat="1" x14ac:dyDescent="0.2">
      <c r="A499" s="154"/>
      <c r="B499" s="51"/>
      <c r="C499" s="50"/>
      <c r="D499" s="50"/>
      <c r="E499" s="50"/>
      <c r="F499" s="50"/>
      <c r="G499" s="14"/>
      <c r="H499" s="163" t="str">
        <f t="shared" si="94"/>
        <v/>
      </c>
      <c r="I499" s="163" t="str">
        <f t="shared" si="95"/>
        <v/>
      </c>
      <c r="J499" s="163" t="str">
        <f t="shared" si="96"/>
        <v/>
      </c>
      <c r="K499" s="141" t="str">
        <f t="shared" si="97"/>
        <v/>
      </c>
      <c r="L499" s="141" t="str">
        <f t="shared" si="98"/>
        <v/>
      </c>
      <c r="M499" s="141" t="str">
        <f t="shared" si="99"/>
        <v/>
      </c>
      <c r="N499" s="15" t="e">
        <f t="shared" si="100"/>
        <v>#VALUE!</v>
      </c>
      <c r="O499" s="58" t="e">
        <f t="shared" si="101"/>
        <v>#VALUE!</v>
      </c>
      <c r="P499" s="58" t="e">
        <f t="shared" si="102"/>
        <v>#VALUE!</v>
      </c>
      <c r="Q499" s="58" t="e">
        <f t="shared" si="103"/>
        <v>#VALUE!</v>
      </c>
      <c r="R499" s="160" t="e">
        <f t="shared" si="104"/>
        <v>#VALUE!</v>
      </c>
      <c r="S499" s="161" t="e">
        <f t="shared" si="105"/>
        <v>#VALUE!</v>
      </c>
      <c r="T499" s="162" t="e">
        <f t="shared" si="106"/>
        <v>#VALUE!</v>
      </c>
    </row>
    <row r="500" spans="1:20" s="17" customFormat="1" x14ac:dyDescent="0.2">
      <c r="A500" s="154"/>
      <c r="B500" s="51"/>
      <c r="C500" s="50"/>
      <c r="D500" s="50"/>
      <c r="E500" s="50"/>
      <c r="F500" s="50"/>
      <c r="G500" s="14"/>
      <c r="H500" s="163" t="str">
        <f t="shared" si="94"/>
        <v/>
      </c>
      <c r="I500" s="163" t="str">
        <f t="shared" si="95"/>
        <v/>
      </c>
      <c r="J500" s="163" t="str">
        <f t="shared" si="96"/>
        <v/>
      </c>
      <c r="K500" s="141" t="str">
        <f t="shared" si="97"/>
        <v/>
      </c>
      <c r="L500" s="141" t="str">
        <f t="shared" si="98"/>
        <v/>
      </c>
      <c r="M500" s="141" t="str">
        <f t="shared" si="99"/>
        <v/>
      </c>
      <c r="N500" s="15" t="e">
        <f t="shared" si="100"/>
        <v>#VALUE!</v>
      </c>
      <c r="O500" s="58" t="e">
        <f t="shared" si="101"/>
        <v>#VALUE!</v>
      </c>
      <c r="P500" s="58" t="e">
        <f t="shared" si="102"/>
        <v>#VALUE!</v>
      </c>
      <c r="Q500" s="58" t="e">
        <f t="shared" si="103"/>
        <v>#VALUE!</v>
      </c>
      <c r="R500" s="160" t="e">
        <f t="shared" si="104"/>
        <v>#VALUE!</v>
      </c>
      <c r="S500" s="161" t="e">
        <f t="shared" si="105"/>
        <v>#VALUE!</v>
      </c>
      <c r="T500" s="162" t="e">
        <f t="shared" si="106"/>
        <v>#VALUE!</v>
      </c>
    </row>
    <row r="501" spans="1:20" s="17" customFormat="1" x14ac:dyDescent="0.2">
      <c r="A501" s="154"/>
      <c r="B501" s="51"/>
      <c r="C501" s="50"/>
      <c r="D501" s="50"/>
      <c r="E501" s="50"/>
      <c r="F501" s="50"/>
      <c r="G501" s="14"/>
      <c r="H501" s="163" t="str">
        <f t="shared" si="94"/>
        <v/>
      </c>
      <c r="I501" s="163" t="str">
        <f t="shared" si="95"/>
        <v/>
      </c>
      <c r="J501" s="163" t="str">
        <f t="shared" si="96"/>
        <v/>
      </c>
      <c r="K501" s="141" t="str">
        <f t="shared" si="97"/>
        <v/>
      </c>
      <c r="L501" s="141" t="str">
        <f t="shared" si="98"/>
        <v/>
      </c>
      <c r="M501" s="141" t="str">
        <f t="shared" si="99"/>
        <v/>
      </c>
      <c r="N501" s="15" t="e">
        <f t="shared" si="100"/>
        <v>#VALUE!</v>
      </c>
      <c r="O501" s="58" t="e">
        <f t="shared" si="101"/>
        <v>#VALUE!</v>
      </c>
      <c r="P501" s="58" t="e">
        <f t="shared" si="102"/>
        <v>#VALUE!</v>
      </c>
      <c r="Q501" s="58" t="e">
        <f t="shared" si="103"/>
        <v>#VALUE!</v>
      </c>
      <c r="R501" s="160" t="e">
        <f t="shared" si="104"/>
        <v>#VALUE!</v>
      </c>
      <c r="S501" s="161" t="e">
        <f t="shared" si="105"/>
        <v>#VALUE!</v>
      </c>
      <c r="T501" s="162" t="e">
        <f t="shared" si="106"/>
        <v>#VALUE!</v>
      </c>
    </row>
    <row r="502" spans="1:20" s="17" customFormat="1" x14ac:dyDescent="0.2">
      <c r="A502" s="154"/>
      <c r="B502" s="51"/>
      <c r="C502" s="50"/>
      <c r="D502" s="50"/>
      <c r="E502" s="50"/>
      <c r="F502" s="50"/>
      <c r="G502" s="14"/>
      <c r="H502" s="163" t="str">
        <f t="shared" si="94"/>
        <v/>
      </c>
      <c r="I502" s="163" t="str">
        <f t="shared" si="95"/>
        <v/>
      </c>
      <c r="J502" s="163" t="str">
        <f t="shared" si="96"/>
        <v/>
      </c>
      <c r="K502" s="141" t="str">
        <f t="shared" si="97"/>
        <v/>
      </c>
      <c r="L502" s="141" t="str">
        <f t="shared" si="98"/>
        <v/>
      </c>
      <c r="M502" s="141" t="str">
        <f t="shared" si="99"/>
        <v/>
      </c>
      <c r="N502" s="15" t="e">
        <f t="shared" si="100"/>
        <v>#VALUE!</v>
      </c>
      <c r="O502" s="58" t="e">
        <f t="shared" si="101"/>
        <v>#VALUE!</v>
      </c>
      <c r="P502" s="58" t="e">
        <f t="shared" si="102"/>
        <v>#VALUE!</v>
      </c>
      <c r="Q502" s="58" t="e">
        <f t="shared" si="103"/>
        <v>#VALUE!</v>
      </c>
      <c r="R502" s="160" t="e">
        <f t="shared" si="104"/>
        <v>#VALUE!</v>
      </c>
      <c r="S502" s="161" t="e">
        <f t="shared" si="105"/>
        <v>#VALUE!</v>
      </c>
      <c r="T502" s="162" t="e">
        <f t="shared" si="106"/>
        <v>#VALUE!</v>
      </c>
    </row>
    <row r="503" spans="1:20" s="17" customFormat="1" x14ac:dyDescent="0.2">
      <c r="A503" s="154"/>
      <c r="B503" s="51"/>
      <c r="C503" s="50"/>
      <c r="D503" s="50"/>
      <c r="E503" s="50"/>
      <c r="F503" s="50"/>
      <c r="G503" s="14"/>
      <c r="H503" s="163" t="str">
        <f t="shared" si="94"/>
        <v/>
      </c>
      <c r="I503" s="163" t="str">
        <f t="shared" si="95"/>
        <v/>
      </c>
      <c r="J503" s="163" t="str">
        <f t="shared" si="96"/>
        <v/>
      </c>
      <c r="K503" s="141" t="str">
        <f t="shared" si="97"/>
        <v/>
      </c>
      <c r="L503" s="141" t="str">
        <f t="shared" si="98"/>
        <v/>
      </c>
      <c r="M503" s="141" t="str">
        <f t="shared" si="99"/>
        <v/>
      </c>
      <c r="N503" s="15" t="e">
        <f t="shared" si="100"/>
        <v>#VALUE!</v>
      </c>
      <c r="O503" s="58" t="e">
        <f t="shared" si="101"/>
        <v>#VALUE!</v>
      </c>
      <c r="P503" s="58" t="e">
        <f t="shared" si="102"/>
        <v>#VALUE!</v>
      </c>
      <c r="Q503" s="58" t="e">
        <f t="shared" si="103"/>
        <v>#VALUE!</v>
      </c>
      <c r="R503" s="160" t="e">
        <f t="shared" si="104"/>
        <v>#VALUE!</v>
      </c>
      <c r="S503" s="161" t="e">
        <f t="shared" si="105"/>
        <v>#VALUE!</v>
      </c>
      <c r="T503" s="162" t="e">
        <f t="shared" si="106"/>
        <v>#VALUE!</v>
      </c>
    </row>
    <row r="504" spans="1:20" s="17" customFormat="1" x14ac:dyDescent="0.2">
      <c r="A504" s="154"/>
      <c r="B504" s="51"/>
      <c r="C504" s="50"/>
      <c r="D504" s="50"/>
      <c r="E504" s="50"/>
      <c r="F504" s="50"/>
      <c r="G504" s="14"/>
      <c r="H504" s="163" t="str">
        <f t="shared" si="94"/>
        <v/>
      </c>
      <c r="I504" s="163" t="str">
        <f t="shared" si="95"/>
        <v/>
      </c>
      <c r="J504" s="163" t="str">
        <f t="shared" si="96"/>
        <v/>
      </c>
      <c r="K504" s="141" t="str">
        <f t="shared" si="97"/>
        <v/>
      </c>
      <c r="L504" s="141" t="str">
        <f t="shared" si="98"/>
        <v/>
      </c>
      <c r="M504" s="141" t="str">
        <f t="shared" si="99"/>
        <v/>
      </c>
      <c r="N504" s="15" t="e">
        <f t="shared" si="100"/>
        <v>#VALUE!</v>
      </c>
      <c r="O504" s="58" t="e">
        <f t="shared" si="101"/>
        <v>#VALUE!</v>
      </c>
      <c r="P504" s="58" t="e">
        <f t="shared" si="102"/>
        <v>#VALUE!</v>
      </c>
      <c r="Q504" s="58" t="e">
        <f t="shared" si="103"/>
        <v>#VALUE!</v>
      </c>
      <c r="R504" s="160" t="e">
        <f t="shared" si="104"/>
        <v>#VALUE!</v>
      </c>
      <c r="S504" s="161" t="e">
        <f t="shared" si="105"/>
        <v>#VALUE!</v>
      </c>
      <c r="T504" s="162" t="e">
        <f t="shared" si="106"/>
        <v>#VALUE!</v>
      </c>
    </row>
    <row r="505" spans="1:20" s="17" customFormat="1" x14ac:dyDescent="0.2">
      <c r="A505" s="154"/>
      <c r="B505" s="51"/>
      <c r="C505" s="50"/>
      <c r="D505" s="50"/>
      <c r="E505" s="50"/>
      <c r="F505" s="50"/>
      <c r="G505" s="14"/>
      <c r="H505" s="163" t="str">
        <f t="shared" si="94"/>
        <v/>
      </c>
      <c r="I505" s="163" t="str">
        <f t="shared" si="95"/>
        <v/>
      </c>
      <c r="J505" s="163" t="str">
        <f t="shared" si="96"/>
        <v/>
      </c>
      <c r="K505" s="141" t="str">
        <f t="shared" si="97"/>
        <v/>
      </c>
      <c r="L505" s="141" t="str">
        <f t="shared" si="98"/>
        <v/>
      </c>
      <c r="M505" s="141" t="str">
        <f t="shared" si="99"/>
        <v/>
      </c>
      <c r="N505" s="15" t="e">
        <f t="shared" si="100"/>
        <v>#VALUE!</v>
      </c>
      <c r="O505" s="58" t="e">
        <f t="shared" si="101"/>
        <v>#VALUE!</v>
      </c>
      <c r="P505" s="58" t="e">
        <f t="shared" si="102"/>
        <v>#VALUE!</v>
      </c>
      <c r="Q505" s="58" t="e">
        <f t="shared" si="103"/>
        <v>#VALUE!</v>
      </c>
      <c r="R505" s="160" t="e">
        <f t="shared" si="104"/>
        <v>#VALUE!</v>
      </c>
      <c r="S505" s="161" t="e">
        <f t="shared" si="105"/>
        <v>#VALUE!</v>
      </c>
      <c r="T505" s="162" t="e">
        <f t="shared" si="106"/>
        <v>#VALUE!</v>
      </c>
    </row>
    <row r="506" spans="1:20" s="17" customFormat="1" x14ac:dyDescent="0.2">
      <c r="A506" s="154"/>
      <c r="B506" s="51"/>
      <c r="C506" s="50"/>
      <c r="D506" s="50"/>
      <c r="E506" s="50"/>
      <c r="F506" s="50"/>
      <c r="G506" s="14"/>
      <c r="H506" s="163" t="str">
        <f t="shared" si="94"/>
        <v/>
      </c>
      <c r="I506" s="163" t="str">
        <f t="shared" si="95"/>
        <v/>
      </c>
      <c r="J506" s="163" t="str">
        <f t="shared" si="96"/>
        <v/>
      </c>
      <c r="K506" s="141" t="str">
        <f t="shared" si="97"/>
        <v/>
      </c>
      <c r="L506" s="141" t="str">
        <f t="shared" si="98"/>
        <v/>
      </c>
      <c r="M506" s="141" t="str">
        <f t="shared" si="99"/>
        <v/>
      </c>
      <c r="N506" s="15" t="e">
        <f t="shared" si="100"/>
        <v>#VALUE!</v>
      </c>
      <c r="O506" s="58" t="e">
        <f t="shared" si="101"/>
        <v>#VALUE!</v>
      </c>
      <c r="P506" s="58" t="e">
        <f t="shared" si="102"/>
        <v>#VALUE!</v>
      </c>
      <c r="Q506" s="58" t="e">
        <f t="shared" si="103"/>
        <v>#VALUE!</v>
      </c>
      <c r="R506" s="160" t="e">
        <f t="shared" si="104"/>
        <v>#VALUE!</v>
      </c>
      <c r="S506" s="161" t="e">
        <f t="shared" si="105"/>
        <v>#VALUE!</v>
      </c>
      <c r="T506" s="162" t="e">
        <f t="shared" si="106"/>
        <v>#VALUE!</v>
      </c>
    </row>
    <row r="507" spans="1:20" s="17" customFormat="1" x14ac:dyDescent="0.2">
      <c r="A507" s="154"/>
      <c r="B507" s="51"/>
      <c r="C507" s="50"/>
      <c r="D507" s="50"/>
      <c r="E507" s="50"/>
      <c r="F507" s="50"/>
      <c r="G507" s="14"/>
      <c r="H507" s="163" t="str">
        <f t="shared" si="94"/>
        <v/>
      </c>
      <c r="I507" s="163" t="str">
        <f t="shared" si="95"/>
        <v/>
      </c>
      <c r="J507" s="163" t="str">
        <f t="shared" si="96"/>
        <v/>
      </c>
      <c r="K507" s="141" t="str">
        <f t="shared" si="97"/>
        <v/>
      </c>
      <c r="L507" s="141" t="str">
        <f t="shared" si="98"/>
        <v/>
      </c>
      <c r="M507" s="141" t="str">
        <f t="shared" si="99"/>
        <v/>
      </c>
      <c r="N507" s="15" t="e">
        <f t="shared" si="100"/>
        <v>#VALUE!</v>
      </c>
      <c r="O507" s="58" t="e">
        <f t="shared" si="101"/>
        <v>#VALUE!</v>
      </c>
      <c r="P507" s="58" t="e">
        <f t="shared" si="102"/>
        <v>#VALUE!</v>
      </c>
      <c r="Q507" s="58" t="e">
        <f t="shared" si="103"/>
        <v>#VALUE!</v>
      </c>
      <c r="R507" s="160" t="e">
        <f t="shared" si="104"/>
        <v>#VALUE!</v>
      </c>
      <c r="S507" s="161" t="e">
        <f t="shared" si="105"/>
        <v>#VALUE!</v>
      </c>
      <c r="T507" s="162" t="e">
        <f t="shared" si="106"/>
        <v>#VALUE!</v>
      </c>
    </row>
    <row r="508" spans="1:20" s="17" customFormat="1" x14ac:dyDescent="0.2">
      <c r="A508" s="154"/>
      <c r="B508" s="51"/>
      <c r="C508" s="50"/>
      <c r="D508" s="50"/>
      <c r="E508" s="50"/>
      <c r="F508" s="50"/>
      <c r="G508" s="14"/>
      <c r="H508" s="163" t="str">
        <f t="shared" si="94"/>
        <v/>
      </c>
      <c r="I508" s="163" t="str">
        <f t="shared" si="95"/>
        <v/>
      </c>
      <c r="J508" s="163" t="str">
        <f t="shared" si="96"/>
        <v/>
      </c>
      <c r="K508" s="141" t="str">
        <f t="shared" si="97"/>
        <v/>
      </c>
      <c r="L508" s="141" t="str">
        <f t="shared" si="98"/>
        <v/>
      </c>
      <c r="M508" s="141" t="str">
        <f t="shared" si="99"/>
        <v/>
      </c>
      <c r="N508" s="15" t="e">
        <f t="shared" si="100"/>
        <v>#VALUE!</v>
      </c>
      <c r="O508" s="58" t="e">
        <f t="shared" si="101"/>
        <v>#VALUE!</v>
      </c>
      <c r="P508" s="58" t="e">
        <f t="shared" si="102"/>
        <v>#VALUE!</v>
      </c>
      <c r="Q508" s="58" t="e">
        <f t="shared" si="103"/>
        <v>#VALUE!</v>
      </c>
      <c r="R508" s="160" t="e">
        <f t="shared" si="104"/>
        <v>#VALUE!</v>
      </c>
      <c r="S508" s="161" t="e">
        <f t="shared" si="105"/>
        <v>#VALUE!</v>
      </c>
      <c r="T508" s="162" t="e">
        <f t="shared" si="106"/>
        <v>#VALUE!</v>
      </c>
    </row>
    <row r="509" spans="1:20" s="17" customFormat="1" x14ac:dyDescent="0.2">
      <c r="A509" s="154"/>
      <c r="B509" s="51"/>
      <c r="C509" s="50"/>
      <c r="D509" s="50"/>
      <c r="E509" s="50"/>
      <c r="F509" s="50"/>
      <c r="G509" s="14"/>
      <c r="H509" s="163" t="str">
        <f t="shared" si="94"/>
        <v/>
      </c>
      <c r="I509" s="163" t="str">
        <f t="shared" si="95"/>
        <v/>
      </c>
      <c r="J509" s="163" t="str">
        <f t="shared" si="96"/>
        <v/>
      </c>
      <c r="K509" s="141" t="str">
        <f t="shared" si="97"/>
        <v/>
      </c>
      <c r="L509" s="141" t="str">
        <f t="shared" si="98"/>
        <v/>
      </c>
      <c r="M509" s="141" t="str">
        <f t="shared" si="99"/>
        <v/>
      </c>
      <c r="N509" s="15" t="e">
        <f t="shared" si="100"/>
        <v>#VALUE!</v>
      </c>
      <c r="O509" s="58" t="e">
        <f t="shared" si="101"/>
        <v>#VALUE!</v>
      </c>
      <c r="P509" s="58" t="e">
        <f t="shared" si="102"/>
        <v>#VALUE!</v>
      </c>
      <c r="Q509" s="58" t="e">
        <f t="shared" si="103"/>
        <v>#VALUE!</v>
      </c>
      <c r="R509" s="160" t="e">
        <f t="shared" si="104"/>
        <v>#VALUE!</v>
      </c>
      <c r="S509" s="161" t="e">
        <f t="shared" si="105"/>
        <v>#VALUE!</v>
      </c>
      <c r="T509" s="162" t="e">
        <f t="shared" si="106"/>
        <v>#VALUE!</v>
      </c>
    </row>
    <row r="510" spans="1:20" s="17" customFormat="1" x14ac:dyDescent="0.2">
      <c r="A510" s="154"/>
      <c r="B510" s="51"/>
      <c r="C510" s="50"/>
      <c r="D510" s="50"/>
      <c r="E510" s="50"/>
      <c r="F510" s="50"/>
      <c r="G510" s="14"/>
      <c r="H510" s="163" t="str">
        <f t="shared" si="94"/>
        <v/>
      </c>
      <c r="I510" s="163" t="str">
        <f t="shared" si="95"/>
        <v/>
      </c>
      <c r="J510" s="163" t="str">
        <f t="shared" si="96"/>
        <v/>
      </c>
      <c r="K510" s="141" t="str">
        <f t="shared" si="97"/>
        <v/>
      </c>
      <c r="L510" s="141" t="str">
        <f t="shared" si="98"/>
        <v/>
      </c>
      <c r="M510" s="141" t="str">
        <f t="shared" si="99"/>
        <v/>
      </c>
      <c r="N510" s="15" t="e">
        <f t="shared" si="100"/>
        <v>#VALUE!</v>
      </c>
      <c r="O510" s="58" t="e">
        <f t="shared" si="101"/>
        <v>#VALUE!</v>
      </c>
      <c r="P510" s="58" t="e">
        <f t="shared" si="102"/>
        <v>#VALUE!</v>
      </c>
      <c r="Q510" s="58" t="e">
        <f t="shared" si="103"/>
        <v>#VALUE!</v>
      </c>
      <c r="R510" s="160" t="e">
        <f t="shared" si="104"/>
        <v>#VALUE!</v>
      </c>
      <c r="S510" s="161" t="e">
        <f t="shared" si="105"/>
        <v>#VALUE!</v>
      </c>
      <c r="T510" s="162" t="e">
        <f t="shared" si="106"/>
        <v>#VALUE!</v>
      </c>
    </row>
    <row r="511" spans="1:20" s="17" customFormat="1" x14ac:dyDescent="0.2">
      <c r="A511" s="154"/>
      <c r="B511" s="51"/>
      <c r="C511" s="50"/>
      <c r="D511" s="50"/>
      <c r="E511" s="50"/>
      <c r="F511" s="50"/>
      <c r="G511" s="14"/>
      <c r="H511" s="163" t="str">
        <f t="shared" si="94"/>
        <v/>
      </c>
      <c r="I511" s="163" t="str">
        <f t="shared" si="95"/>
        <v/>
      </c>
      <c r="J511" s="163" t="str">
        <f t="shared" si="96"/>
        <v/>
      </c>
      <c r="K511" s="141" t="str">
        <f t="shared" si="97"/>
        <v/>
      </c>
      <c r="L511" s="141" t="str">
        <f t="shared" si="98"/>
        <v/>
      </c>
      <c r="M511" s="141" t="str">
        <f t="shared" si="99"/>
        <v/>
      </c>
      <c r="N511" s="15" t="e">
        <f t="shared" si="100"/>
        <v>#VALUE!</v>
      </c>
      <c r="O511" s="58" t="e">
        <f t="shared" si="101"/>
        <v>#VALUE!</v>
      </c>
      <c r="P511" s="58" t="e">
        <f t="shared" si="102"/>
        <v>#VALUE!</v>
      </c>
      <c r="Q511" s="58" t="e">
        <f t="shared" si="103"/>
        <v>#VALUE!</v>
      </c>
      <c r="R511" s="160" t="e">
        <f t="shared" si="104"/>
        <v>#VALUE!</v>
      </c>
      <c r="S511" s="161" t="e">
        <f t="shared" si="105"/>
        <v>#VALUE!</v>
      </c>
      <c r="T511" s="162" t="e">
        <f t="shared" si="106"/>
        <v>#VALUE!</v>
      </c>
    </row>
    <row r="512" spans="1:20" s="17" customFormat="1" x14ac:dyDescent="0.2">
      <c r="A512" s="154"/>
      <c r="B512" s="51"/>
      <c r="C512" s="50"/>
      <c r="D512" s="50"/>
      <c r="E512" s="50"/>
      <c r="F512" s="50"/>
      <c r="G512" s="14"/>
      <c r="H512" s="163" t="str">
        <f t="shared" si="94"/>
        <v/>
      </c>
      <c r="I512" s="163" t="str">
        <f t="shared" si="95"/>
        <v/>
      </c>
      <c r="J512" s="163" t="str">
        <f t="shared" si="96"/>
        <v/>
      </c>
      <c r="K512" s="141" t="str">
        <f t="shared" si="97"/>
        <v/>
      </c>
      <c r="L512" s="141" t="str">
        <f t="shared" si="98"/>
        <v/>
      </c>
      <c r="M512" s="141" t="str">
        <f t="shared" si="99"/>
        <v/>
      </c>
      <c r="N512" s="15" t="e">
        <f t="shared" si="100"/>
        <v>#VALUE!</v>
      </c>
      <c r="O512" s="58" t="e">
        <f t="shared" si="101"/>
        <v>#VALUE!</v>
      </c>
      <c r="P512" s="58" t="e">
        <f t="shared" si="102"/>
        <v>#VALUE!</v>
      </c>
      <c r="Q512" s="58" t="e">
        <f t="shared" si="103"/>
        <v>#VALUE!</v>
      </c>
      <c r="R512" s="160" t="e">
        <f t="shared" si="104"/>
        <v>#VALUE!</v>
      </c>
      <c r="S512" s="161" t="e">
        <f t="shared" si="105"/>
        <v>#VALUE!</v>
      </c>
      <c r="T512" s="162" t="e">
        <f t="shared" si="106"/>
        <v>#VALUE!</v>
      </c>
    </row>
    <row r="513" spans="1:20" s="17" customFormat="1" x14ac:dyDescent="0.2">
      <c r="A513" s="154"/>
      <c r="B513" s="51"/>
      <c r="C513" s="50"/>
      <c r="D513" s="50"/>
      <c r="E513" s="50"/>
      <c r="F513" s="50"/>
      <c r="G513" s="14"/>
      <c r="H513" s="163" t="str">
        <f t="shared" si="94"/>
        <v/>
      </c>
      <c r="I513" s="163" t="str">
        <f t="shared" si="95"/>
        <v/>
      </c>
      <c r="J513" s="163" t="str">
        <f t="shared" si="96"/>
        <v/>
      </c>
      <c r="K513" s="141" t="str">
        <f t="shared" si="97"/>
        <v/>
      </c>
      <c r="L513" s="141" t="str">
        <f t="shared" si="98"/>
        <v/>
      </c>
      <c r="M513" s="141" t="str">
        <f t="shared" si="99"/>
        <v/>
      </c>
      <c r="N513" s="15" t="e">
        <f t="shared" si="100"/>
        <v>#VALUE!</v>
      </c>
      <c r="O513" s="58" t="e">
        <f t="shared" si="101"/>
        <v>#VALUE!</v>
      </c>
      <c r="P513" s="58" t="e">
        <f t="shared" si="102"/>
        <v>#VALUE!</v>
      </c>
      <c r="Q513" s="58" t="e">
        <f t="shared" si="103"/>
        <v>#VALUE!</v>
      </c>
      <c r="R513" s="160" t="e">
        <f t="shared" si="104"/>
        <v>#VALUE!</v>
      </c>
      <c r="S513" s="161" t="e">
        <f t="shared" si="105"/>
        <v>#VALUE!</v>
      </c>
      <c r="T513" s="162" t="e">
        <f t="shared" si="106"/>
        <v>#VALUE!</v>
      </c>
    </row>
    <row r="514" spans="1:20" s="17" customFormat="1" x14ac:dyDescent="0.2">
      <c r="A514" s="154"/>
      <c r="B514" s="51"/>
      <c r="C514" s="50"/>
      <c r="D514" s="50"/>
      <c r="E514" s="50"/>
      <c r="F514" s="50"/>
      <c r="G514" s="14"/>
      <c r="H514" s="163" t="str">
        <f t="shared" si="94"/>
        <v/>
      </c>
      <c r="I514" s="163" t="str">
        <f t="shared" si="95"/>
        <v/>
      </c>
      <c r="J514" s="163" t="str">
        <f t="shared" si="96"/>
        <v/>
      </c>
      <c r="K514" s="141" t="str">
        <f t="shared" si="97"/>
        <v/>
      </c>
      <c r="L514" s="141" t="str">
        <f t="shared" si="98"/>
        <v/>
      </c>
      <c r="M514" s="141" t="str">
        <f t="shared" si="99"/>
        <v/>
      </c>
      <c r="N514" s="15" t="e">
        <f t="shared" si="100"/>
        <v>#VALUE!</v>
      </c>
      <c r="O514" s="58" t="e">
        <f t="shared" si="101"/>
        <v>#VALUE!</v>
      </c>
      <c r="P514" s="58" t="e">
        <f t="shared" si="102"/>
        <v>#VALUE!</v>
      </c>
      <c r="Q514" s="58" t="e">
        <f t="shared" si="103"/>
        <v>#VALUE!</v>
      </c>
      <c r="R514" s="160" t="e">
        <f t="shared" si="104"/>
        <v>#VALUE!</v>
      </c>
      <c r="S514" s="161" t="e">
        <f t="shared" si="105"/>
        <v>#VALUE!</v>
      </c>
      <c r="T514" s="162" t="e">
        <f t="shared" si="106"/>
        <v>#VALUE!</v>
      </c>
    </row>
    <row r="515" spans="1:20" s="17" customFormat="1" x14ac:dyDescent="0.2">
      <c r="A515" s="154"/>
      <c r="B515" s="51"/>
      <c r="C515" s="50"/>
      <c r="D515" s="50"/>
      <c r="E515" s="50"/>
      <c r="F515" s="50"/>
      <c r="G515" s="14"/>
      <c r="H515" s="163" t="str">
        <f t="shared" ref="H515:H578" si="107">IFERROR(G515*(D515/(D515+E515+F515)),"")</f>
        <v/>
      </c>
      <c r="I515" s="163" t="str">
        <f t="shared" ref="I515:I578" si="108">IFERROR(G515*(E515/(D515+E515+F515)),"")</f>
        <v/>
      </c>
      <c r="J515" s="163" t="str">
        <f t="shared" ref="J515:J578" si="109">IFERROR(G515*(F515/(D515+E515+F515)),"")</f>
        <v/>
      </c>
      <c r="K515" s="141" t="str">
        <f t="shared" ref="K515:K578" si="110">IFERROR(D515+H515,"")</f>
        <v/>
      </c>
      <c r="L515" s="141" t="str">
        <f t="shared" ref="L515:L578" si="111">IFERROR(E515+I515,"")</f>
        <v/>
      </c>
      <c r="M515" s="141" t="str">
        <f t="shared" ref="M515:M578" si="112">IFERROR(J515+F515,"")</f>
        <v/>
      </c>
      <c r="N515" s="15" t="e">
        <f t="shared" ref="N515:N578" si="113">K515+L515+M515</f>
        <v>#VALUE!</v>
      </c>
      <c r="O515" s="58" t="e">
        <f t="shared" ref="O515:O578" si="114">K515/N515</f>
        <v>#VALUE!</v>
      </c>
      <c r="P515" s="58" t="e">
        <f t="shared" ref="P515:P578" si="115">L515/N515</f>
        <v>#VALUE!</v>
      </c>
      <c r="Q515" s="58" t="e">
        <f t="shared" ref="Q515:Q578" si="116">M515/N515</f>
        <v>#VALUE!</v>
      </c>
      <c r="R515" s="160" t="e">
        <f t="shared" ref="R515:R578" si="117">G515/N515</f>
        <v>#VALUE!</v>
      </c>
      <c r="S515" s="161" t="e">
        <f t="shared" ref="S515:S578" si="118">C515-N515</f>
        <v>#VALUE!</v>
      </c>
      <c r="T515" s="162" t="e">
        <f t="shared" ref="T515:T578" si="119">S515/C515*100</f>
        <v>#VALUE!</v>
      </c>
    </row>
    <row r="516" spans="1:20" s="17" customFormat="1" x14ac:dyDescent="0.2">
      <c r="A516" s="154"/>
      <c r="B516" s="51"/>
      <c r="C516" s="50"/>
      <c r="D516" s="50"/>
      <c r="E516" s="50"/>
      <c r="F516" s="50"/>
      <c r="G516" s="14"/>
      <c r="H516" s="163" t="str">
        <f t="shared" si="107"/>
        <v/>
      </c>
      <c r="I516" s="163" t="str">
        <f t="shared" si="108"/>
        <v/>
      </c>
      <c r="J516" s="163" t="str">
        <f t="shared" si="109"/>
        <v/>
      </c>
      <c r="K516" s="141" t="str">
        <f t="shared" si="110"/>
        <v/>
      </c>
      <c r="L516" s="141" t="str">
        <f t="shared" si="111"/>
        <v/>
      </c>
      <c r="M516" s="141" t="str">
        <f t="shared" si="112"/>
        <v/>
      </c>
      <c r="N516" s="15" t="e">
        <f t="shared" si="113"/>
        <v>#VALUE!</v>
      </c>
      <c r="O516" s="58" t="e">
        <f t="shared" si="114"/>
        <v>#VALUE!</v>
      </c>
      <c r="P516" s="58" t="e">
        <f t="shared" si="115"/>
        <v>#VALUE!</v>
      </c>
      <c r="Q516" s="58" t="e">
        <f t="shared" si="116"/>
        <v>#VALUE!</v>
      </c>
      <c r="R516" s="160" t="e">
        <f t="shared" si="117"/>
        <v>#VALUE!</v>
      </c>
      <c r="S516" s="161" t="e">
        <f t="shared" si="118"/>
        <v>#VALUE!</v>
      </c>
      <c r="T516" s="162" t="e">
        <f t="shared" si="119"/>
        <v>#VALUE!</v>
      </c>
    </row>
    <row r="517" spans="1:20" s="17" customFormat="1" x14ac:dyDescent="0.2">
      <c r="A517" s="154"/>
      <c r="B517" s="51"/>
      <c r="C517" s="50"/>
      <c r="D517" s="50"/>
      <c r="E517" s="50"/>
      <c r="F517" s="50"/>
      <c r="G517" s="14"/>
      <c r="H517" s="163" t="str">
        <f t="shared" si="107"/>
        <v/>
      </c>
      <c r="I517" s="163" t="str">
        <f t="shared" si="108"/>
        <v/>
      </c>
      <c r="J517" s="163" t="str">
        <f t="shared" si="109"/>
        <v/>
      </c>
      <c r="K517" s="141" t="str">
        <f t="shared" si="110"/>
        <v/>
      </c>
      <c r="L517" s="141" t="str">
        <f t="shared" si="111"/>
        <v/>
      </c>
      <c r="M517" s="141" t="str">
        <f t="shared" si="112"/>
        <v/>
      </c>
      <c r="N517" s="15" t="e">
        <f t="shared" si="113"/>
        <v>#VALUE!</v>
      </c>
      <c r="O517" s="58" t="e">
        <f t="shared" si="114"/>
        <v>#VALUE!</v>
      </c>
      <c r="P517" s="58" t="e">
        <f t="shared" si="115"/>
        <v>#VALUE!</v>
      </c>
      <c r="Q517" s="58" t="e">
        <f t="shared" si="116"/>
        <v>#VALUE!</v>
      </c>
      <c r="R517" s="160" t="e">
        <f t="shared" si="117"/>
        <v>#VALUE!</v>
      </c>
      <c r="S517" s="161" t="e">
        <f t="shared" si="118"/>
        <v>#VALUE!</v>
      </c>
      <c r="T517" s="162" t="e">
        <f t="shared" si="119"/>
        <v>#VALUE!</v>
      </c>
    </row>
    <row r="518" spans="1:20" s="17" customFormat="1" x14ac:dyDescent="0.2">
      <c r="A518" s="154"/>
      <c r="B518" s="51"/>
      <c r="C518" s="50"/>
      <c r="D518" s="50"/>
      <c r="E518" s="50"/>
      <c r="F518" s="50"/>
      <c r="G518" s="14"/>
      <c r="H518" s="163" t="str">
        <f t="shared" si="107"/>
        <v/>
      </c>
      <c r="I518" s="163" t="str">
        <f t="shared" si="108"/>
        <v/>
      </c>
      <c r="J518" s="163" t="str">
        <f t="shared" si="109"/>
        <v/>
      </c>
      <c r="K518" s="141" t="str">
        <f t="shared" si="110"/>
        <v/>
      </c>
      <c r="L518" s="141" t="str">
        <f t="shared" si="111"/>
        <v/>
      </c>
      <c r="M518" s="141" t="str">
        <f t="shared" si="112"/>
        <v/>
      </c>
      <c r="N518" s="15" t="e">
        <f t="shared" si="113"/>
        <v>#VALUE!</v>
      </c>
      <c r="O518" s="58" t="e">
        <f t="shared" si="114"/>
        <v>#VALUE!</v>
      </c>
      <c r="P518" s="58" t="e">
        <f t="shared" si="115"/>
        <v>#VALUE!</v>
      </c>
      <c r="Q518" s="58" t="e">
        <f t="shared" si="116"/>
        <v>#VALUE!</v>
      </c>
      <c r="R518" s="160" t="e">
        <f t="shared" si="117"/>
        <v>#VALUE!</v>
      </c>
      <c r="S518" s="161" t="e">
        <f t="shared" si="118"/>
        <v>#VALUE!</v>
      </c>
      <c r="T518" s="162" t="e">
        <f t="shared" si="119"/>
        <v>#VALUE!</v>
      </c>
    </row>
    <row r="519" spans="1:20" s="17" customFormat="1" x14ac:dyDescent="0.2">
      <c r="A519" s="154"/>
      <c r="B519" s="51"/>
      <c r="C519" s="50"/>
      <c r="D519" s="50"/>
      <c r="E519" s="50"/>
      <c r="F519" s="50"/>
      <c r="G519" s="14"/>
      <c r="H519" s="163" t="str">
        <f t="shared" si="107"/>
        <v/>
      </c>
      <c r="I519" s="163" t="str">
        <f t="shared" si="108"/>
        <v/>
      </c>
      <c r="J519" s="163" t="str">
        <f t="shared" si="109"/>
        <v/>
      </c>
      <c r="K519" s="141" t="str">
        <f t="shared" si="110"/>
        <v/>
      </c>
      <c r="L519" s="141" t="str">
        <f t="shared" si="111"/>
        <v/>
      </c>
      <c r="M519" s="141" t="str">
        <f t="shared" si="112"/>
        <v/>
      </c>
      <c r="N519" s="15" t="e">
        <f t="shared" si="113"/>
        <v>#VALUE!</v>
      </c>
      <c r="O519" s="58" t="e">
        <f t="shared" si="114"/>
        <v>#VALUE!</v>
      </c>
      <c r="P519" s="58" t="e">
        <f t="shared" si="115"/>
        <v>#VALUE!</v>
      </c>
      <c r="Q519" s="58" t="e">
        <f t="shared" si="116"/>
        <v>#VALUE!</v>
      </c>
      <c r="R519" s="160" t="e">
        <f t="shared" si="117"/>
        <v>#VALUE!</v>
      </c>
      <c r="S519" s="161" t="e">
        <f t="shared" si="118"/>
        <v>#VALUE!</v>
      </c>
      <c r="T519" s="162" t="e">
        <f t="shared" si="119"/>
        <v>#VALUE!</v>
      </c>
    </row>
    <row r="520" spans="1:20" s="17" customFormat="1" x14ac:dyDescent="0.2">
      <c r="A520" s="154"/>
      <c r="B520" s="51"/>
      <c r="C520" s="50"/>
      <c r="D520" s="50"/>
      <c r="E520" s="50"/>
      <c r="F520" s="50"/>
      <c r="G520" s="14"/>
      <c r="H520" s="163" t="str">
        <f t="shared" si="107"/>
        <v/>
      </c>
      <c r="I520" s="163" t="str">
        <f t="shared" si="108"/>
        <v/>
      </c>
      <c r="J520" s="163" t="str">
        <f t="shared" si="109"/>
        <v/>
      </c>
      <c r="K520" s="141" t="str">
        <f t="shared" si="110"/>
        <v/>
      </c>
      <c r="L520" s="141" t="str">
        <f t="shared" si="111"/>
        <v/>
      </c>
      <c r="M520" s="141" t="str">
        <f t="shared" si="112"/>
        <v/>
      </c>
      <c r="N520" s="15" t="e">
        <f t="shared" si="113"/>
        <v>#VALUE!</v>
      </c>
      <c r="O520" s="58" t="e">
        <f t="shared" si="114"/>
        <v>#VALUE!</v>
      </c>
      <c r="P520" s="58" t="e">
        <f t="shared" si="115"/>
        <v>#VALUE!</v>
      </c>
      <c r="Q520" s="58" t="e">
        <f t="shared" si="116"/>
        <v>#VALUE!</v>
      </c>
      <c r="R520" s="160" t="e">
        <f t="shared" si="117"/>
        <v>#VALUE!</v>
      </c>
      <c r="S520" s="161" t="e">
        <f t="shared" si="118"/>
        <v>#VALUE!</v>
      </c>
      <c r="T520" s="162" t="e">
        <f t="shared" si="119"/>
        <v>#VALUE!</v>
      </c>
    </row>
    <row r="521" spans="1:20" s="17" customFormat="1" x14ac:dyDescent="0.2">
      <c r="A521" s="154"/>
      <c r="B521" s="51"/>
      <c r="C521" s="50"/>
      <c r="D521" s="50"/>
      <c r="E521" s="50"/>
      <c r="F521" s="50"/>
      <c r="G521" s="14"/>
      <c r="H521" s="163" t="str">
        <f t="shared" si="107"/>
        <v/>
      </c>
      <c r="I521" s="163" t="str">
        <f t="shared" si="108"/>
        <v/>
      </c>
      <c r="J521" s="163" t="str">
        <f t="shared" si="109"/>
        <v/>
      </c>
      <c r="K521" s="141" t="str">
        <f t="shared" si="110"/>
        <v/>
      </c>
      <c r="L521" s="141" t="str">
        <f t="shared" si="111"/>
        <v/>
      </c>
      <c r="M521" s="141" t="str">
        <f t="shared" si="112"/>
        <v/>
      </c>
      <c r="N521" s="15" t="e">
        <f t="shared" si="113"/>
        <v>#VALUE!</v>
      </c>
      <c r="O521" s="58" t="e">
        <f t="shared" si="114"/>
        <v>#VALUE!</v>
      </c>
      <c r="P521" s="58" t="e">
        <f t="shared" si="115"/>
        <v>#VALUE!</v>
      </c>
      <c r="Q521" s="58" t="e">
        <f t="shared" si="116"/>
        <v>#VALUE!</v>
      </c>
      <c r="R521" s="160" t="e">
        <f t="shared" si="117"/>
        <v>#VALUE!</v>
      </c>
      <c r="S521" s="161" t="e">
        <f t="shared" si="118"/>
        <v>#VALUE!</v>
      </c>
      <c r="T521" s="162" t="e">
        <f t="shared" si="119"/>
        <v>#VALUE!</v>
      </c>
    </row>
    <row r="522" spans="1:20" s="17" customFormat="1" x14ac:dyDescent="0.2">
      <c r="A522" s="154"/>
      <c r="B522" s="51"/>
      <c r="C522" s="50"/>
      <c r="D522" s="50"/>
      <c r="E522" s="50"/>
      <c r="F522" s="50"/>
      <c r="G522" s="14"/>
      <c r="H522" s="163" t="str">
        <f t="shared" si="107"/>
        <v/>
      </c>
      <c r="I522" s="163" t="str">
        <f t="shared" si="108"/>
        <v/>
      </c>
      <c r="J522" s="163" t="str">
        <f t="shared" si="109"/>
        <v/>
      </c>
      <c r="K522" s="141" t="str">
        <f t="shared" si="110"/>
        <v/>
      </c>
      <c r="L522" s="141" t="str">
        <f t="shared" si="111"/>
        <v/>
      </c>
      <c r="M522" s="141" t="str">
        <f t="shared" si="112"/>
        <v/>
      </c>
      <c r="N522" s="15" t="e">
        <f t="shared" si="113"/>
        <v>#VALUE!</v>
      </c>
      <c r="O522" s="58" t="e">
        <f t="shared" si="114"/>
        <v>#VALUE!</v>
      </c>
      <c r="P522" s="58" t="e">
        <f t="shared" si="115"/>
        <v>#VALUE!</v>
      </c>
      <c r="Q522" s="58" t="e">
        <f t="shared" si="116"/>
        <v>#VALUE!</v>
      </c>
      <c r="R522" s="160" t="e">
        <f t="shared" si="117"/>
        <v>#VALUE!</v>
      </c>
      <c r="S522" s="161" t="e">
        <f t="shared" si="118"/>
        <v>#VALUE!</v>
      </c>
      <c r="T522" s="162" t="e">
        <f t="shared" si="119"/>
        <v>#VALUE!</v>
      </c>
    </row>
    <row r="523" spans="1:20" s="17" customFormat="1" x14ac:dyDescent="0.2">
      <c r="A523" s="154"/>
      <c r="B523" s="51"/>
      <c r="C523" s="50"/>
      <c r="D523" s="50"/>
      <c r="E523" s="50"/>
      <c r="F523" s="50"/>
      <c r="G523" s="14"/>
      <c r="H523" s="163" t="str">
        <f t="shared" si="107"/>
        <v/>
      </c>
      <c r="I523" s="163" t="str">
        <f t="shared" si="108"/>
        <v/>
      </c>
      <c r="J523" s="163" t="str">
        <f t="shared" si="109"/>
        <v/>
      </c>
      <c r="K523" s="141" t="str">
        <f t="shared" si="110"/>
        <v/>
      </c>
      <c r="L523" s="141" t="str">
        <f t="shared" si="111"/>
        <v/>
      </c>
      <c r="M523" s="141" t="str">
        <f t="shared" si="112"/>
        <v/>
      </c>
      <c r="N523" s="15" t="e">
        <f t="shared" si="113"/>
        <v>#VALUE!</v>
      </c>
      <c r="O523" s="58" t="e">
        <f t="shared" si="114"/>
        <v>#VALUE!</v>
      </c>
      <c r="P523" s="58" t="e">
        <f t="shared" si="115"/>
        <v>#VALUE!</v>
      </c>
      <c r="Q523" s="58" t="e">
        <f t="shared" si="116"/>
        <v>#VALUE!</v>
      </c>
      <c r="R523" s="160" t="e">
        <f t="shared" si="117"/>
        <v>#VALUE!</v>
      </c>
      <c r="S523" s="161" t="e">
        <f t="shared" si="118"/>
        <v>#VALUE!</v>
      </c>
      <c r="T523" s="162" t="e">
        <f t="shared" si="119"/>
        <v>#VALUE!</v>
      </c>
    </row>
    <row r="524" spans="1:20" s="17" customFormat="1" x14ac:dyDescent="0.2">
      <c r="A524" s="154"/>
      <c r="B524" s="51"/>
      <c r="C524" s="50"/>
      <c r="D524" s="50"/>
      <c r="E524" s="50"/>
      <c r="F524" s="50"/>
      <c r="G524" s="14"/>
      <c r="H524" s="163" t="str">
        <f t="shared" si="107"/>
        <v/>
      </c>
      <c r="I524" s="163" t="str">
        <f t="shared" si="108"/>
        <v/>
      </c>
      <c r="J524" s="163" t="str">
        <f t="shared" si="109"/>
        <v/>
      </c>
      <c r="K524" s="141" t="str">
        <f t="shared" si="110"/>
        <v/>
      </c>
      <c r="L524" s="141" t="str">
        <f t="shared" si="111"/>
        <v/>
      </c>
      <c r="M524" s="141" t="str">
        <f t="shared" si="112"/>
        <v/>
      </c>
      <c r="N524" s="15" t="e">
        <f t="shared" si="113"/>
        <v>#VALUE!</v>
      </c>
      <c r="O524" s="58" t="e">
        <f t="shared" si="114"/>
        <v>#VALUE!</v>
      </c>
      <c r="P524" s="58" t="e">
        <f t="shared" si="115"/>
        <v>#VALUE!</v>
      </c>
      <c r="Q524" s="58" t="e">
        <f t="shared" si="116"/>
        <v>#VALUE!</v>
      </c>
      <c r="R524" s="160" t="e">
        <f t="shared" si="117"/>
        <v>#VALUE!</v>
      </c>
      <c r="S524" s="161" t="e">
        <f t="shared" si="118"/>
        <v>#VALUE!</v>
      </c>
      <c r="T524" s="162" t="e">
        <f t="shared" si="119"/>
        <v>#VALUE!</v>
      </c>
    </row>
    <row r="525" spans="1:20" s="17" customFormat="1" x14ac:dyDescent="0.2">
      <c r="A525" s="154"/>
      <c r="B525" s="51"/>
      <c r="C525" s="50"/>
      <c r="D525" s="50"/>
      <c r="E525" s="50"/>
      <c r="F525" s="50"/>
      <c r="G525" s="14"/>
      <c r="H525" s="163" t="str">
        <f t="shared" si="107"/>
        <v/>
      </c>
      <c r="I525" s="163" t="str">
        <f t="shared" si="108"/>
        <v/>
      </c>
      <c r="J525" s="163" t="str">
        <f t="shared" si="109"/>
        <v/>
      </c>
      <c r="K525" s="141" t="str">
        <f t="shared" si="110"/>
        <v/>
      </c>
      <c r="L525" s="141" t="str">
        <f t="shared" si="111"/>
        <v/>
      </c>
      <c r="M525" s="141" t="str">
        <f t="shared" si="112"/>
        <v/>
      </c>
      <c r="N525" s="15" t="e">
        <f t="shared" si="113"/>
        <v>#VALUE!</v>
      </c>
      <c r="O525" s="58" t="e">
        <f t="shared" si="114"/>
        <v>#VALUE!</v>
      </c>
      <c r="P525" s="58" t="e">
        <f t="shared" si="115"/>
        <v>#VALUE!</v>
      </c>
      <c r="Q525" s="58" t="e">
        <f t="shared" si="116"/>
        <v>#VALUE!</v>
      </c>
      <c r="R525" s="160" t="e">
        <f t="shared" si="117"/>
        <v>#VALUE!</v>
      </c>
      <c r="S525" s="161" t="e">
        <f t="shared" si="118"/>
        <v>#VALUE!</v>
      </c>
      <c r="T525" s="162" t="e">
        <f t="shared" si="119"/>
        <v>#VALUE!</v>
      </c>
    </row>
    <row r="526" spans="1:20" s="17" customFormat="1" x14ac:dyDescent="0.2">
      <c r="A526" s="154"/>
      <c r="B526" s="51"/>
      <c r="C526" s="50"/>
      <c r="D526" s="50"/>
      <c r="E526" s="50"/>
      <c r="F526" s="50"/>
      <c r="G526" s="14"/>
      <c r="H526" s="163" t="str">
        <f t="shared" si="107"/>
        <v/>
      </c>
      <c r="I526" s="163" t="str">
        <f t="shared" si="108"/>
        <v/>
      </c>
      <c r="J526" s="163" t="str">
        <f t="shared" si="109"/>
        <v/>
      </c>
      <c r="K526" s="141" t="str">
        <f t="shared" si="110"/>
        <v/>
      </c>
      <c r="L526" s="141" t="str">
        <f t="shared" si="111"/>
        <v/>
      </c>
      <c r="M526" s="141" t="str">
        <f t="shared" si="112"/>
        <v/>
      </c>
      <c r="N526" s="15" t="e">
        <f t="shared" si="113"/>
        <v>#VALUE!</v>
      </c>
      <c r="O526" s="58" t="e">
        <f t="shared" si="114"/>
        <v>#VALUE!</v>
      </c>
      <c r="P526" s="58" t="e">
        <f t="shared" si="115"/>
        <v>#VALUE!</v>
      </c>
      <c r="Q526" s="58" t="e">
        <f t="shared" si="116"/>
        <v>#VALUE!</v>
      </c>
      <c r="R526" s="160" t="e">
        <f t="shared" si="117"/>
        <v>#VALUE!</v>
      </c>
      <c r="S526" s="161" t="e">
        <f t="shared" si="118"/>
        <v>#VALUE!</v>
      </c>
      <c r="T526" s="162" t="e">
        <f t="shared" si="119"/>
        <v>#VALUE!</v>
      </c>
    </row>
    <row r="527" spans="1:20" s="17" customFormat="1" x14ac:dyDescent="0.2">
      <c r="A527" s="154"/>
      <c r="B527" s="51"/>
      <c r="C527" s="50"/>
      <c r="D527" s="50"/>
      <c r="E527" s="50"/>
      <c r="F527" s="50"/>
      <c r="G527" s="14"/>
      <c r="H527" s="163" t="str">
        <f t="shared" si="107"/>
        <v/>
      </c>
      <c r="I527" s="163" t="str">
        <f t="shared" si="108"/>
        <v/>
      </c>
      <c r="J527" s="163" t="str">
        <f t="shared" si="109"/>
        <v/>
      </c>
      <c r="K527" s="141" t="str">
        <f t="shared" si="110"/>
        <v/>
      </c>
      <c r="L527" s="141" t="str">
        <f t="shared" si="111"/>
        <v/>
      </c>
      <c r="M527" s="141" t="str">
        <f t="shared" si="112"/>
        <v/>
      </c>
      <c r="N527" s="15" t="e">
        <f t="shared" si="113"/>
        <v>#VALUE!</v>
      </c>
      <c r="O527" s="58" t="e">
        <f t="shared" si="114"/>
        <v>#VALUE!</v>
      </c>
      <c r="P527" s="58" t="e">
        <f t="shared" si="115"/>
        <v>#VALUE!</v>
      </c>
      <c r="Q527" s="58" t="e">
        <f t="shared" si="116"/>
        <v>#VALUE!</v>
      </c>
      <c r="R527" s="160" t="e">
        <f t="shared" si="117"/>
        <v>#VALUE!</v>
      </c>
      <c r="S527" s="161" t="e">
        <f t="shared" si="118"/>
        <v>#VALUE!</v>
      </c>
      <c r="T527" s="162" t="e">
        <f t="shared" si="119"/>
        <v>#VALUE!</v>
      </c>
    </row>
    <row r="528" spans="1:20" s="17" customFormat="1" x14ac:dyDescent="0.2">
      <c r="A528" s="154"/>
      <c r="B528" s="51"/>
      <c r="C528" s="50"/>
      <c r="D528" s="50"/>
      <c r="E528" s="50"/>
      <c r="F528" s="50"/>
      <c r="G528" s="14"/>
      <c r="H528" s="163" t="str">
        <f t="shared" si="107"/>
        <v/>
      </c>
      <c r="I528" s="163" t="str">
        <f t="shared" si="108"/>
        <v/>
      </c>
      <c r="J528" s="163" t="str">
        <f t="shared" si="109"/>
        <v/>
      </c>
      <c r="K528" s="141" t="str">
        <f t="shared" si="110"/>
        <v/>
      </c>
      <c r="L528" s="141" t="str">
        <f t="shared" si="111"/>
        <v/>
      </c>
      <c r="M528" s="141" t="str">
        <f t="shared" si="112"/>
        <v/>
      </c>
      <c r="N528" s="15" t="e">
        <f t="shared" si="113"/>
        <v>#VALUE!</v>
      </c>
      <c r="O528" s="58" t="e">
        <f t="shared" si="114"/>
        <v>#VALUE!</v>
      </c>
      <c r="P528" s="58" t="e">
        <f t="shared" si="115"/>
        <v>#VALUE!</v>
      </c>
      <c r="Q528" s="58" t="e">
        <f t="shared" si="116"/>
        <v>#VALUE!</v>
      </c>
      <c r="R528" s="160" t="e">
        <f t="shared" si="117"/>
        <v>#VALUE!</v>
      </c>
      <c r="S528" s="161" t="e">
        <f t="shared" si="118"/>
        <v>#VALUE!</v>
      </c>
      <c r="T528" s="162" t="e">
        <f t="shared" si="119"/>
        <v>#VALUE!</v>
      </c>
    </row>
    <row r="529" spans="1:20" s="17" customFormat="1" x14ac:dyDescent="0.2">
      <c r="A529" s="154"/>
      <c r="B529" s="51"/>
      <c r="C529" s="50"/>
      <c r="D529" s="50"/>
      <c r="E529" s="50"/>
      <c r="F529" s="50"/>
      <c r="G529" s="14"/>
      <c r="H529" s="163" t="str">
        <f t="shared" si="107"/>
        <v/>
      </c>
      <c r="I529" s="163" t="str">
        <f t="shared" si="108"/>
        <v/>
      </c>
      <c r="J529" s="163" t="str">
        <f t="shared" si="109"/>
        <v/>
      </c>
      <c r="K529" s="141" t="str">
        <f t="shared" si="110"/>
        <v/>
      </c>
      <c r="L529" s="141" t="str">
        <f t="shared" si="111"/>
        <v/>
      </c>
      <c r="M529" s="141" t="str">
        <f t="shared" si="112"/>
        <v/>
      </c>
      <c r="N529" s="15" t="e">
        <f t="shared" si="113"/>
        <v>#VALUE!</v>
      </c>
      <c r="O529" s="58" t="e">
        <f t="shared" si="114"/>
        <v>#VALUE!</v>
      </c>
      <c r="P529" s="58" t="e">
        <f t="shared" si="115"/>
        <v>#VALUE!</v>
      </c>
      <c r="Q529" s="58" t="e">
        <f t="shared" si="116"/>
        <v>#VALUE!</v>
      </c>
      <c r="R529" s="160" t="e">
        <f t="shared" si="117"/>
        <v>#VALUE!</v>
      </c>
      <c r="S529" s="161" t="e">
        <f t="shared" si="118"/>
        <v>#VALUE!</v>
      </c>
      <c r="T529" s="162" t="e">
        <f t="shared" si="119"/>
        <v>#VALUE!</v>
      </c>
    </row>
    <row r="530" spans="1:20" s="17" customFormat="1" x14ac:dyDescent="0.2">
      <c r="A530" s="154"/>
      <c r="B530" s="51"/>
      <c r="C530" s="50"/>
      <c r="D530" s="50"/>
      <c r="E530" s="50"/>
      <c r="F530" s="50"/>
      <c r="G530" s="14"/>
      <c r="H530" s="163" t="str">
        <f t="shared" si="107"/>
        <v/>
      </c>
      <c r="I530" s="163" t="str">
        <f t="shared" si="108"/>
        <v/>
      </c>
      <c r="J530" s="163" t="str">
        <f t="shared" si="109"/>
        <v/>
      </c>
      <c r="K530" s="141" t="str">
        <f t="shared" si="110"/>
        <v/>
      </c>
      <c r="L530" s="141" t="str">
        <f t="shared" si="111"/>
        <v/>
      </c>
      <c r="M530" s="141" t="str">
        <f t="shared" si="112"/>
        <v/>
      </c>
      <c r="N530" s="15" t="e">
        <f t="shared" si="113"/>
        <v>#VALUE!</v>
      </c>
      <c r="O530" s="58" t="e">
        <f t="shared" si="114"/>
        <v>#VALUE!</v>
      </c>
      <c r="P530" s="58" t="e">
        <f t="shared" si="115"/>
        <v>#VALUE!</v>
      </c>
      <c r="Q530" s="58" t="e">
        <f t="shared" si="116"/>
        <v>#VALUE!</v>
      </c>
      <c r="R530" s="160" t="e">
        <f t="shared" si="117"/>
        <v>#VALUE!</v>
      </c>
      <c r="S530" s="161" t="e">
        <f t="shared" si="118"/>
        <v>#VALUE!</v>
      </c>
      <c r="T530" s="162" t="e">
        <f t="shared" si="119"/>
        <v>#VALUE!</v>
      </c>
    </row>
    <row r="531" spans="1:20" s="17" customFormat="1" x14ac:dyDescent="0.2">
      <c r="A531" s="154"/>
      <c r="B531" s="51"/>
      <c r="C531" s="50"/>
      <c r="D531" s="50"/>
      <c r="E531" s="50"/>
      <c r="F531" s="50"/>
      <c r="G531" s="14"/>
      <c r="H531" s="163" t="str">
        <f t="shared" si="107"/>
        <v/>
      </c>
      <c r="I531" s="163" t="str">
        <f t="shared" si="108"/>
        <v/>
      </c>
      <c r="J531" s="163" t="str">
        <f t="shared" si="109"/>
        <v/>
      </c>
      <c r="K531" s="141" t="str">
        <f t="shared" si="110"/>
        <v/>
      </c>
      <c r="L531" s="141" t="str">
        <f t="shared" si="111"/>
        <v/>
      </c>
      <c r="M531" s="141" t="str">
        <f t="shared" si="112"/>
        <v/>
      </c>
      <c r="N531" s="15" t="e">
        <f t="shared" si="113"/>
        <v>#VALUE!</v>
      </c>
      <c r="O531" s="58" t="e">
        <f t="shared" si="114"/>
        <v>#VALUE!</v>
      </c>
      <c r="P531" s="58" t="e">
        <f t="shared" si="115"/>
        <v>#VALUE!</v>
      </c>
      <c r="Q531" s="58" t="e">
        <f t="shared" si="116"/>
        <v>#VALUE!</v>
      </c>
      <c r="R531" s="160" t="e">
        <f t="shared" si="117"/>
        <v>#VALUE!</v>
      </c>
      <c r="S531" s="161" t="e">
        <f t="shared" si="118"/>
        <v>#VALUE!</v>
      </c>
      <c r="T531" s="162" t="e">
        <f t="shared" si="119"/>
        <v>#VALUE!</v>
      </c>
    </row>
    <row r="532" spans="1:20" s="17" customFormat="1" x14ac:dyDescent="0.2">
      <c r="A532" s="154"/>
      <c r="B532" s="51"/>
      <c r="C532" s="50"/>
      <c r="D532" s="50"/>
      <c r="E532" s="50"/>
      <c r="F532" s="50"/>
      <c r="G532" s="14"/>
      <c r="H532" s="163" t="str">
        <f t="shared" si="107"/>
        <v/>
      </c>
      <c r="I532" s="163" t="str">
        <f t="shared" si="108"/>
        <v/>
      </c>
      <c r="J532" s="163" t="str">
        <f t="shared" si="109"/>
        <v/>
      </c>
      <c r="K532" s="141" t="str">
        <f t="shared" si="110"/>
        <v/>
      </c>
      <c r="L532" s="141" t="str">
        <f t="shared" si="111"/>
        <v/>
      </c>
      <c r="M532" s="141" t="str">
        <f t="shared" si="112"/>
        <v/>
      </c>
      <c r="N532" s="15" t="e">
        <f t="shared" si="113"/>
        <v>#VALUE!</v>
      </c>
      <c r="O532" s="58" t="e">
        <f t="shared" si="114"/>
        <v>#VALUE!</v>
      </c>
      <c r="P532" s="58" t="e">
        <f t="shared" si="115"/>
        <v>#VALUE!</v>
      </c>
      <c r="Q532" s="58" t="e">
        <f t="shared" si="116"/>
        <v>#VALUE!</v>
      </c>
      <c r="R532" s="160" t="e">
        <f t="shared" si="117"/>
        <v>#VALUE!</v>
      </c>
      <c r="S532" s="161" t="e">
        <f t="shared" si="118"/>
        <v>#VALUE!</v>
      </c>
      <c r="T532" s="162" t="e">
        <f t="shared" si="119"/>
        <v>#VALUE!</v>
      </c>
    </row>
    <row r="533" spans="1:20" s="17" customFormat="1" x14ac:dyDescent="0.2">
      <c r="A533" s="154"/>
      <c r="B533" s="51"/>
      <c r="C533" s="50"/>
      <c r="D533" s="50"/>
      <c r="E533" s="50"/>
      <c r="F533" s="50"/>
      <c r="G533" s="14"/>
      <c r="H533" s="163" t="str">
        <f t="shared" si="107"/>
        <v/>
      </c>
      <c r="I533" s="163" t="str">
        <f t="shared" si="108"/>
        <v/>
      </c>
      <c r="J533" s="163" t="str">
        <f t="shared" si="109"/>
        <v/>
      </c>
      <c r="K533" s="141" t="str">
        <f t="shared" si="110"/>
        <v/>
      </c>
      <c r="L533" s="141" t="str">
        <f t="shared" si="111"/>
        <v/>
      </c>
      <c r="M533" s="141" t="str">
        <f t="shared" si="112"/>
        <v/>
      </c>
      <c r="N533" s="15" t="e">
        <f t="shared" si="113"/>
        <v>#VALUE!</v>
      </c>
      <c r="O533" s="58" t="e">
        <f t="shared" si="114"/>
        <v>#VALUE!</v>
      </c>
      <c r="P533" s="58" t="e">
        <f t="shared" si="115"/>
        <v>#VALUE!</v>
      </c>
      <c r="Q533" s="58" t="e">
        <f t="shared" si="116"/>
        <v>#VALUE!</v>
      </c>
      <c r="R533" s="160" t="e">
        <f t="shared" si="117"/>
        <v>#VALUE!</v>
      </c>
      <c r="S533" s="161" t="e">
        <f t="shared" si="118"/>
        <v>#VALUE!</v>
      </c>
      <c r="T533" s="162" t="e">
        <f t="shared" si="119"/>
        <v>#VALUE!</v>
      </c>
    </row>
    <row r="534" spans="1:20" s="17" customFormat="1" x14ac:dyDescent="0.2">
      <c r="A534" s="154"/>
      <c r="B534" s="51"/>
      <c r="C534" s="50"/>
      <c r="D534" s="50"/>
      <c r="E534" s="50"/>
      <c r="F534" s="50"/>
      <c r="G534" s="14"/>
      <c r="H534" s="163" t="str">
        <f t="shared" si="107"/>
        <v/>
      </c>
      <c r="I534" s="163" t="str">
        <f t="shared" si="108"/>
        <v/>
      </c>
      <c r="J534" s="163" t="str">
        <f t="shared" si="109"/>
        <v/>
      </c>
      <c r="K534" s="141" t="str">
        <f t="shared" si="110"/>
        <v/>
      </c>
      <c r="L534" s="141" t="str">
        <f t="shared" si="111"/>
        <v/>
      </c>
      <c r="M534" s="141" t="str">
        <f t="shared" si="112"/>
        <v/>
      </c>
      <c r="N534" s="15" t="e">
        <f t="shared" si="113"/>
        <v>#VALUE!</v>
      </c>
      <c r="O534" s="58" t="e">
        <f t="shared" si="114"/>
        <v>#VALUE!</v>
      </c>
      <c r="P534" s="58" t="e">
        <f t="shared" si="115"/>
        <v>#VALUE!</v>
      </c>
      <c r="Q534" s="58" t="e">
        <f t="shared" si="116"/>
        <v>#VALUE!</v>
      </c>
      <c r="R534" s="160" t="e">
        <f t="shared" si="117"/>
        <v>#VALUE!</v>
      </c>
      <c r="S534" s="161" t="e">
        <f t="shared" si="118"/>
        <v>#VALUE!</v>
      </c>
      <c r="T534" s="162" t="e">
        <f t="shared" si="119"/>
        <v>#VALUE!</v>
      </c>
    </row>
    <row r="535" spans="1:20" s="17" customFormat="1" x14ac:dyDescent="0.2">
      <c r="A535" s="154"/>
      <c r="B535" s="51"/>
      <c r="C535" s="50"/>
      <c r="D535" s="50"/>
      <c r="E535" s="50"/>
      <c r="F535" s="50"/>
      <c r="G535" s="14"/>
      <c r="H535" s="163" t="str">
        <f t="shared" si="107"/>
        <v/>
      </c>
      <c r="I535" s="163" t="str">
        <f t="shared" si="108"/>
        <v/>
      </c>
      <c r="J535" s="163" t="str">
        <f t="shared" si="109"/>
        <v/>
      </c>
      <c r="K535" s="141" t="str">
        <f t="shared" si="110"/>
        <v/>
      </c>
      <c r="L535" s="141" t="str">
        <f t="shared" si="111"/>
        <v/>
      </c>
      <c r="M535" s="141" t="str">
        <f t="shared" si="112"/>
        <v/>
      </c>
      <c r="N535" s="15" t="e">
        <f t="shared" si="113"/>
        <v>#VALUE!</v>
      </c>
      <c r="O535" s="58" t="e">
        <f t="shared" si="114"/>
        <v>#VALUE!</v>
      </c>
      <c r="P535" s="58" t="e">
        <f t="shared" si="115"/>
        <v>#VALUE!</v>
      </c>
      <c r="Q535" s="58" t="e">
        <f t="shared" si="116"/>
        <v>#VALUE!</v>
      </c>
      <c r="R535" s="160" t="e">
        <f t="shared" si="117"/>
        <v>#VALUE!</v>
      </c>
      <c r="S535" s="161" t="e">
        <f t="shared" si="118"/>
        <v>#VALUE!</v>
      </c>
      <c r="T535" s="162" t="e">
        <f t="shared" si="119"/>
        <v>#VALUE!</v>
      </c>
    </row>
    <row r="536" spans="1:20" s="17" customFormat="1" x14ac:dyDescent="0.2">
      <c r="A536" s="154"/>
      <c r="B536" s="51"/>
      <c r="C536" s="50"/>
      <c r="D536" s="50"/>
      <c r="E536" s="50"/>
      <c r="F536" s="50"/>
      <c r="G536" s="14"/>
      <c r="H536" s="163" t="str">
        <f t="shared" si="107"/>
        <v/>
      </c>
      <c r="I536" s="163" t="str">
        <f t="shared" si="108"/>
        <v/>
      </c>
      <c r="J536" s="163" t="str">
        <f t="shared" si="109"/>
        <v/>
      </c>
      <c r="K536" s="141" t="str">
        <f t="shared" si="110"/>
        <v/>
      </c>
      <c r="L536" s="141" t="str">
        <f t="shared" si="111"/>
        <v/>
      </c>
      <c r="M536" s="141" t="str">
        <f t="shared" si="112"/>
        <v/>
      </c>
      <c r="N536" s="15" t="e">
        <f t="shared" si="113"/>
        <v>#VALUE!</v>
      </c>
      <c r="O536" s="58" t="e">
        <f t="shared" si="114"/>
        <v>#VALUE!</v>
      </c>
      <c r="P536" s="58" t="e">
        <f t="shared" si="115"/>
        <v>#VALUE!</v>
      </c>
      <c r="Q536" s="58" t="e">
        <f t="shared" si="116"/>
        <v>#VALUE!</v>
      </c>
      <c r="R536" s="160" t="e">
        <f t="shared" si="117"/>
        <v>#VALUE!</v>
      </c>
      <c r="S536" s="161" t="e">
        <f t="shared" si="118"/>
        <v>#VALUE!</v>
      </c>
      <c r="T536" s="162" t="e">
        <f t="shared" si="119"/>
        <v>#VALUE!</v>
      </c>
    </row>
    <row r="537" spans="1:20" s="17" customFormat="1" x14ac:dyDescent="0.2">
      <c r="A537" s="154"/>
      <c r="B537" s="51"/>
      <c r="C537" s="50"/>
      <c r="D537" s="50"/>
      <c r="E537" s="50"/>
      <c r="F537" s="50"/>
      <c r="G537" s="14"/>
      <c r="H537" s="163" t="str">
        <f t="shared" si="107"/>
        <v/>
      </c>
      <c r="I537" s="163" t="str">
        <f t="shared" si="108"/>
        <v/>
      </c>
      <c r="J537" s="163" t="str">
        <f t="shared" si="109"/>
        <v/>
      </c>
      <c r="K537" s="141" t="str">
        <f t="shared" si="110"/>
        <v/>
      </c>
      <c r="L537" s="141" t="str">
        <f t="shared" si="111"/>
        <v/>
      </c>
      <c r="M537" s="141" t="str">
        <f t="shared" si="112"/>
        <v/>
      </c>
      <c r="N537" s="15" t="e">
        <f t="shared" si="113"/>
        <v>#VALUE!</v>
      </c>
      <c r="O537" s="58" t="e">
        <f t="shared" si="114"/>
        <v>#VALUE!</v>
      </c>
      <c r="P537" s="58" t="e">
        <f t="shared" si="115"/>
        <v>#VALUE!</v>
      </c>
      <c r="Q537" s="58" t="e">
        <f t="shared" si="116"/>
        <v>#VALUE!</v>
      </c>
      <c r="R537" s="160" t="e">
        <f t="shared" si="117"/>
        <v>#VALUE!</v>
      </c>
      <c r="S537" s="161" t="e">
        <f t="shared" si="118"/>
        <v>#VALUE!</v>
      </c>
      <c r="T537" s="162" t="e">
        <f t="shared" si="119"/>
        <v>#VALUE!</v>
      </c>
    </row>
    <row r="538" spans="1:20" s="17" customFormat="1" x14ac:dyDescent="0.2">
      <c r="A538" s="154"/>
      <c r="B538" s="51"/>
      <c r="C538" s="50"/>
      <c r="D538" s="50"/>
      <c r="E538" s="50"/>
      <c r="F538" s="50"/>
      <c r="G538" s="14"/>
      <c r="H538" s="163" t="str">
        <f t="shared" si="107"/>
        <v/>
      </c>
      <c r="I538" s="163" t="str">
        <f t="shared" si="108"/>
        <v/>
      </c>
      <c r="J538" s="163" t="str">
        <f t="shared" si="109"/>
        <v/>
      </c>
      <c r="K538" s="141" t="str">
        <f t="shared" si="110"/>
        <v/>
      </c>
      <c r="L538" s="141" t="str">
        <f t="shared" si="111"/>
        <v/>
      </c>
      <c r="M538" s="141" t="str">
        <f t="shared" si="112"/>
        <v/>
      </c>
      <c r="N538" s="15" t="e">
        <f t="shared" si="113"/>
        <v>#VALUE!</v>
      </c>
      <c r="O538" s="58" t="e">
        <f t="shared" si="114"/>
        <v>#VALUE!</v>
      </c>
      <c r="P538" s="58" t="e">
        <f t="shared" si="115"/>
        <v>#VALUE!</v>
      </c>
      <c r="Q538" s="58" t="e">
        <f t="shared" si="116"/>
        <v>#VALUE!</v>
      </c>
      <c r="R538" s="160" t="e">
        <f t="shared" si="117"/>
        <v>#VALUE!</v>
      </c>
      <c r="S538" s="161" t="e">
        <f t="shared" si="118"/>
        <v>#VALUE!</v>
      </c>
      <c r="T538" s="162" t="e">
        <f t="shared" si="119"/>
        <v>#VALUE!</v>
      </c>
    </row>
    <row r="539" spans="1:20" s="17" customFormat="1" x14ac:dyDescent="0.2">
      <c r="A539" s="154"/>
      <c r="B539" s="51"/>
      <c r="C539" s="50"/>
      <c r="D539" s="50"/>
      <c r="E539" s="50"/>
      <c r="F539" s="50"/>
      <c r="G539" s="14"/>
      <c r="H539" s="163" t="str">
        <f t="shared" si="107"/>
        <v/>
      </c>
      <c r="I539" s="163" t="str">
        <f t="shared" si="108"/>
        <v/>
      </c>
      <c r="J539" s="163" t="str">
        <f t="shared" si="109"/>
        <v/>
      </c>
      <c r="K539" s="141" t="str">
        <f t="shared" si="110"/>
        <v/>
      </c>
      <c r="L539" s="141" t="str">
        <f t="shared" si="111"/>
        <v/>
      </c>
      <c r="M539" s="141" t="str">
        <f t="shared" si="112"/>
        <v/>
      </c>
      <c r="N539" s="15" t="e">
        <f t="shared" si="113"/>
        <v>#VALUE!</v>
      </c>
      <c r="O539" s="58" t="e">
        <f t="shared" si="114"/>
        <v>#VALUE!</v>
      </c>
      <c r="P539" s="58" t="e">
        <f t="shared" si="115"/>
        <v>#VALUE!</v>
      </c>
      <c r="Q539" s="58" t="e">
        <f t="shared" si="116"/>
        <v>#VALUE!</v>
      </c>
      <c r="R539" s="160" t="e">
        <f t="shared" si="117"/>
        <v>#VALUE!</v>
      </c>
      <c r="S539" s="161" t="e">
        <f t="shared" si="118"/>
        <v>#VALUE!</v>
      </c>
      <c r="T539" s="162" t="e">
        <f t="shared" si="119"/>
        <v>#VALUE!</v>
      </c>
    </row>
    <row r="540" spans="1:20" s="17" customFormat="1" x14ac:dyDescent="0.2">
      <c r="A540" s="154"/>
      <c r="B540" s="51"/>
      <c r="C540" s="50"/>
      <c r="D540" s="50"/>
      <c r="E540" s="50"/>
      <c r="F540" s="50"/>
      <c r="G540" s="14"/>
      <c r="H540" s="163" t="str">
        <f t="shared" si="107"/>
        <v/>
      </c>
      <c r="I540" s="163" t="str">
        <f t="shared" si="108"/>
        <v/>
      </c>
      <c r="J540" s="163" t="str">
        <f t="shared" si="109"/>
        <v/>
      </c>
      <c r="K540" s="141" t="str">
        <f t="shared" si="110"/>
        <v/>
      </c>
      <c r="L540" s="141" t="str">
        <f t="shared" si="111"/>
        <v/>
      </c>
      <c r="M540" s="141" t="str">
        <f t="shared" si="112"/>
        <v/>
      </c>
      <c r="N540" s="15" t="e">
        <f t="shared" si="113"/>
        <v>#VALUE!</v>
      </c>
      <c r="O540" s="58" t="e">
        <f t="shared" si="114"/>
        <v>#VALUE!</v>
      </c>
      <c r="P540" s="58" t="e">
        <f t="shared" si="115"/>
        <v>#VALUE!</v>
      </c>
      <c r="Q540" s="58" t="e">
        <f t="shared" si="116"/>
        <v>#VALUE!</v>
      </c>
      <c r="R540" s="160" t="e">
        <f t="shared" si="117"/>
        <v>#VALUE!</v>
      </c>
      <c r="S540" s="161" t="e">
        <f t="shared" si="118"/>
        <v>#VALUE!</v>
      </c>
      <c r="T540" s="162" t="e">
        <f t="shared" si="119"/>
        <v>#VALUE!</v>
      </c>
    </row>
    <row r="541" spans="1:20" s="17" customFormat="1" x14ac:dyDescent="0.2">
      <c r="A541" s="154"/>
      <c r="B541" s="51"/>
      <c r="C541" s="50"/>
      <c r="D541" s="50"/>
      <c r="E541" s="50"/>
      <c r="F541" s="50"/>
      <c r="G541" s="14"/>
      <c r="H541" s="163" t="str">
        <f t="shared" si="107"/>
        <v/>
      </c>
      <c r="I541" s="163" t="str">
        <f t="shared" si="108"/>
        <v/>
      </c>
      <c r="J541" s="163" t="str">
        <f t="shared" si="109"/>
        <v/>
      </c>
      <c r="K541" s="141" t="str">
        <f t="shared" si="110"/>
        <v/>
      </c>
      <c r="L541" s="141" t="str">
        <f t="shared" si="111"/>
        <v/>
      </c>
      <c r="M541" s="141" t="str">
        <f t="shared" si="112"/>
        <v/>
      </c>
      <c r="N541" s="15" t="e">
        <f t="shared" si="113"/>
        <v>#VALUE!</v>
      </c>
      <c r="O541" s="58" t="e">
        <f t="shared" si="114"/>
        <v>#VALUE!</v>
      </c>
      <c r="P541" s="58" t="e">
        <f t="shared" si="115"/>
        <v>#VALUE!</v>
      </c>
      <c r="Q541" s="58" t="e">
        <f t="shared" si="116"/>
        <v>#VALUE!</v>
      </c>
      <c r="R541" s="160" t="e">
        <f t="shared" si="117"/>
        <v>#VALUE!</v>
      </c>
      <c r="S541" s="161" t="e">
        <f t="shared" si="118"/>
        <v>#VALUE!</v>
      </c>
      <c r="T541" s="162" t="e">
        <f t="shared" si="119"/>
        <v>#VALUE!</v>
      </c>
    </row>
    <row r="542" spans="1:20" s="17" customFormat="1" x14ac:dyDescent="0.2">
      <c r="A542" s="154"/>
      <c r="B542" s="51"/>
      <c r="C542" s="50"/>
      <c r="D542" s="50"/>
      <c r="E542" s="50"/>
      <c r="F542" s="50"/>
      <c r="G542" s="14"/>
      <c r="H542" s="163" t="str">
        <f t="shared" si="107"/>
        <v/>
      </c>
      <c r="I542" s="163" t="str">
        <f t="shared" si="108"/>
        <v/>
      </c>
      <c r="J542" s="163" t="str">
        <f t="shared" si="109"/>
        <v/>
      </c>
      <c r="K542" s="141" t="str">
        <f t="shared" si="110"/>
        <v/>
      </c>
      <c r="L542" s="141" t="str">
        <f t="shared" si="111"/>
        <v/>
      </c>
      <c r="M542" s="141" t="str">
        <f t="shared" si="112"/>
        <v/>
      </c>
      <c r="N542" s="15" t="e">
        <f t="shared" si="113"/>
        <v>#VALUE!</v>
      </c>
      <c r="O542" s="58" t="e">
        <f t="shared" si="114"/>
        <v>#VALUE!</v>
      </c>
      <c r="P542" s="58" t="e">
        <f t="shared" si="115"/>
        <v>#VALUE!</v>
      </c>
      <c r="Q542" s="58" t="e">
        <f t="shared" si="116"/>
        <v>#VALUE!</v>
      </c>
      <c r="R542" s="160" t="e">
        <f t="shared" si="117"/>
        <v>#VALUE!</v>
      </c>
      <c r="S542" s="161" t="e">
        <f t="shared" si="118"/>
        <v>#VALUE!</v>
      </c>
      <c r="T542" s="162" t="e">
        <f t="shared" si="119"/>
        <v>#VALUE!</v>
      </c>
    </row>
    <row r="543" spans="1:20" s="17" customFormat="1" x14ac:dyDescent="0.2">
      <c r="A543" s="154"/>
      <c r="B543" s="51"/>
      <c r="C543" s="50"/>
      <c r="D543" s="50"/>
      <c r="E543" s="50"/>
      <c r="F543" s="50"/>
      <c r="G543" s="14"/>
      <c r="H543" s="163" t="str">
        <f t="shared" si="107"/>
        <v/>
      </c>
      <c r="I543" s="163" t="str">
        <f t="shared" si="108"/>
        <v/>
      </c>
      <c r="J543" s="163" t="str">
        <f t="shared" si="109"/>
        <v/>
      </c>
      <c r="K543" s="141" t="str">
        <f t="shared" si="110"/>
        <v/>
      </c>
      <c r="L543" s="141" t="str">
        <f t="shared" si="111"/>
        <v/>
      </c>
      <c r="M543" s="141" t="str">
        <f t="shared" si="112"/>
        <v/>
      </c>
      <c r="N543" s="15" t="e">
        <f t="shared" si="113"/>
        <v>#VALUE!</v>
      </c>
      <c r="O543" s="58" t="e">
        <f t="shared" si="114"/>
        <v>#VALUE!</v>
      </c>
      <c r="P543" s="58" t="e">
        <f t="shared" si="115"/>
        <v>#VALUE!</v>
      </c>
      <c r="Q543" s="58" t="e">
        <f t="shared" si="116"/>
        <v>#VALUE!</v>
      </c>
      <c r="R543" s="160" t="e">
        <f t="shared" si="117"/>
        <v>#VALUE!</v>
      </c>
      <c r="S543" s="161" t="e">
        <f t="shared" si="118"/>
        <v>#VALUE!</v>
      </c>
      <c r="T543" s="162" t="e">
        <f t="shared" si="119"/>
        <v>#VALUE!</v>
      </c>
    </row>
    <row r="544" spans="1:20" s="17" customFormat="1" x14ac:dyDescent="0.2">
      <c r="A544" s="154"/>
      <c r="B544" s="51"/>
      <c r="C544" s="50"/>
      <c r="D544" s="50"/>
      <c r="E544" s="50"/>
      <c r="F544" s="50"/>
      <c r="G544" s="14"/>
      <c r="H544" s="163" t="str">
        <f t="shared" si="107"/>
        <v/>
      </c>
      <c r="I544" s="163" t="str">
        <f t="shared" si="108"/>
        <v/>
      </c>
      <c r="J544" s="163" t="str">
        <f t="shared" si="109"/>
        <v/>
      </c>
      <c r="K544" s="141" t="str">
        <f t="shared" si="110"/>
        <v/>
      </c>
      <c r="L544" s="141" t="str">
        <f t="shared" si="111"/>
        <v/>
      </c>
      <c r="M544" s="141" t="str">
        <f t="shared" si="112"/>
        <v/>
      </c>
      <c r="N544" s="15" t="e">
        <f t="shared" si="113"/>
        <v>#VALUE!</v>
      </c>
      <c r="O544" s="58" t="e">
        <f t="shared" si="114"/>
        <v>#VALUE!</v>
      </c>
      <c r="P544" s="58" t="e">
        <f t="shared" si="115"/>
        <v>#VALUE!</v>
      </c>
      <c r="Q544" s="58" t="e">
        <f t="shared" si="116"/>
        <v>#VALUE!</v>
      </c>
      <c r="R544" s="160" t="e">
        <f t="shared" si="117"/>
        <v>#VALUE!</v>
      </c>
      <c r="S544" s="161" t="e">
        <f t="shared" si="118"/>
        <v>#VALUE!</v>
      </c>
      <c r="T544" s="162" t="e">
        <f t="shared" si="119"/>
        <v>#VALUE!</v>
      </c>
    </row>
    <row r="545" spans="1:20" s="17" customFormat="1" x14ac:dyDescent="0.2">
      <c r="A545" s="154"/>
      <c r="B545" s="51"/>
      <c r="C545" s="50"/>
      <c r="D545" s="50"/>
      <c r="E545" s="50"/>
      <c r="F545" s="50"/>
      <c r="G545" s="14"/>
      <c r="H545" s="163" t="str">
        <f t="shared" si="107"/>
        <v/>
      </c>
      <c r="I545" s="163" t="str">
        <f t="shared" si="108"/>
        <v/>
      </c>
      <c r="J545" s="163" t="str">
        <f t="shared" si="109"/>
        <v/>
      </c>
      <c r="K545" s="141" t="str">
        <f t="shared" si="110"/>
        <v/>
      </c>
      <c r="L545" s="141" t="str">
        <f t="shared" si="111"/>
        <v/>
      </c>
      <c r="M545" s="141" t="str">
        <f t="shared" si="112"/>
        <v/>
      </c>
      <c r="N545" s="15" t="e">
        <f t="shared" si="113"/>
        <v>#VALUE!</v>
      </c>
      <c r="O545" s="58" t="e">
        <f t="shared" si="114"/>
        <v>#VALUE!</v>
      </c>
      <c r="P545" s="58" t="e">
        <f t="shared" si="115"/>
        <v>#VALUE!</v>
      </c>
      <c r="Q545" s="58" t="e">
        <f t="shared" si="116"/>
        <v>#VALUE!</v>
      </c>
      <c r="R545" s="160" t="e">
        <f t="shared" si="117"/>
        <v>#VALUE!</v>
      </c>
      <c r="S545" s="161" t="e">
        <f t="shared" si="118"/>
        <v>#VALUE!</v>
      </c>
      <c r="T545" s="162" t="e">
        <f t="shared" si="119"/>
        <v>#VALUE!</v>
      </c>
    </row>
    <row r="546" spans="1:20" s="17" customFormat="1" x14ac:dyDescent="0.2">
      <c r="A546" s="154"/>
      <c r="B546" s="51"/>
      <c r="C546" s="50"/>
      <c r="D546" s="50"/>
      <c r="E546" s="50"/>
      <c r="F546" s="50"/>
      <c r="G546" s="14"/>
      <c r="H546" s="163" t="str">
        <f t="shared" si="107"/>
        <v/>
      </c>
      <c r="I546" s="163" t="str">
        <f t="shared" si="108"/>
        <v/>
      </c>
      <c r="J546" s="163" t="str">
        <f t="shared" si="109"/>
        <v/>
      </c>
      <c r="K546" s="141" t="str">
        <f t="shared" si="110"/>
        <v/>
      </c>
      <c r="L546" s="141" t="str">
        <f t="shared" si="111"/>
        <v/>
      </c>
      <c r="M546" s="141" t="str">
        <f t="shared" si="112"/>
        <v/>
      </c>
      <c r="N546" s="15" t="e">
        <f t="shared" si="113"/>
        <v>#VALUE!</v>
      </c>
      <c r="O546" s="58" t="e">
        <f t="shared" si="114"/>
        <v>#VALUE!</v>
      </c>
      <c r="P546" s="58" t="e">
        <f t="shared" si="115"/>
        <v>#VALUE!</v>
      </c>
      <c r="Q546" s="58" t="e">
        <f t="shared" si="116"/>
        <v>#VALUE!</v>
      </c>
      <c r="R546" s="160" t="e">
        <f t="shared" si="117"/>
        <v>#VALUE!</v>
      </c>
      <c r="S546" s="161" t="e">
        <f t="shared" si="118"/>
        <v>#VALUE!</v>
      </c>
      <c r="T546" s="162" t="e">
        <f t="shared" si="119"/>
        <v>#VALUE!</v>
      </c>
    </row>
    <row r="547" spans="1:20" s="17" customFormat="1" x14ac:dyDescent="0.2">
      <c r="A547" s="154"/>
      <c r="B547" s="51"/>
      <c r="C547" s="50"/>
      <c r="D547" s="50"/>
      <c r="E547" s="50"/>
      <c r="F547" s="50"/>
      <c r="G547" s="14"/>
      <c r="H547" s="163" t="str">
        <f t="shared" si="107"/>
        <v/>
      </c>
      <c r="I547" s="163" t="str">
        <f t="shared" si="108"/>
        <v/>
      </c>
      <c r="J547" s="163" t="str">
        <f t="shared" si="109"/>
        <v/>
      </c>
      <c r="K547" s="141" t="str">
        <f t="shared" si="110"/>
        <v/>
      </c>
      <c r="L547" s="141" t="str">
        <f t="shared" si="111"/>
        <v/>
      </c>
      <c r="M547" s="141" t="str">
        <f t="shared" si="112"/>
        <v/>
      </c>
      <c r="N547" s="15" t="e">
        <f t="shared" si="113"/>
        <v>#VALUE!</v>
      </c>
      <c r="O547" s="58" t="e">
        <f t="shared" si="114"/>
        <v>#VALUE!</v>
      </c>
      <c r="P547" s="58" t="e">
        <f t="shared" si="115"/>
        <v>#VALUE!</v>
      </c>
      <c r="Q547" s="58" t="e">
        <f t="shared" si="116"/>
        <v>#VALUE!</v>
      </c>
      <c r="R547" s="160" t="e">
        <f t="shared" si="117"/>
        <v>#VALUE!</v>
      </c>
      <c r="S547" s="161" t="e">
        <f t="shared" si="118"/>
        <v>#VALUE!</v>
      </c>
      <c r="T547" s="162" t="e">
        <f t="shared" si="119"/>
        <v>#VALUE!</v>
      </c>
    </row>
    <row r="548" spans="1:20" s="17" customFormat="1" x14ac:dyDescent="0.2">
      <c r="A548" s="154"/>
      <c r="B548" s="51"/>
      <c r="C548" s="50"/>
      <c r="D548" s="50"/>
      <c r="E548" s="50"/>
      <c r="F548" s="50"/>
      <c r="G548" s="14"/>
      <c r="H548" s="163" t="str">
        <f t="shared" si="107"/>
        <v/>
      </c>
      <c r="I548" s="163" t="str">
        <f t="shared" si="108"/>
        <v/>
      </c>
      <c r="J548" s="163" t="str">
        <f t="shared" si="109"/>
        <v/>
      </c>
      <c r="K548" s="141" t="str">
        <f t="shared" si="110"/>
        <v/>
      </c>
      <c r="L548" s="141" t="str">
        <f t="shared" si="111"/>
        <v/>
      </c>
      <c r="M548" s="141" t="str">
        <f t="shared" si="112"/>
        <v/>
      </c>
      <c r="N548" s="15" t="e">
        <f t="shared" si="113"/>
        <v>#VALUE!</v>
      </c>
      <c r="O548" s="58" t="e">
        <f t="shared" si="114"/>
        <v>#VALUE!</v>
      </c>
      <c r="P548" s="58" t="e">
        <f t="shared" si="115"/>
        <v>#VALUE!</v>
      </c>
      <c r="Q548" s="58" t="e">
        <f t="shared" si="116"/>
        <v>#VALUE!</v>
      </c>
      <c r="R548" s="160" t="e">
        <f t="shared" si="117"/>
        <v>#VALUE!</v>
      </c>
      <c r="S548" s="161" t="e">
        <f t="shared" si="118"/>
        <v>#VALUE!</v>
      </c>
      <c r="T548" s="162" t="e">
        <f t="shared" si="119"/>
        <v>#VALUE!</v>
      </c>
    </row>
    <row r="549" spans="1:20" s="17" customFormat="1" x14ac:dyDescent="0.2">
      <c r="A549" s="154"/>
      <c r="B549" s="51"/>
      <c r="C549" s="50"/>
      <c r="D549" s="50"/>
      <c r="E549" s="50"/>
      <c r="F549" s="50"/>
      <c r="G549" s="14"/>
      <c r="H549" s="163" t="str">
        <f t="shared" si="107"/>
        <v/>
      </c>
      <c r="I549" s="163" t="str">
        <f t="shared" si="108"/>
        <v/>
      </c>
      <c r="J549" s="163" t="str">
        <f t="shared" si="109"/>
        <v/>
      </c>
      <c r="K549" s="141" t="str">
        <f t="shared" si="110"/>
        <v/>
      </c>
      <c r="L549" s="141" t="str">
        <f t="shared" si="111"/>
        <v/>
      </c>
      <c r="M549" s="141" t="str">
        <f t="shared" si="112"/>
        <v/>
      </c>
      <c r="N549" s="15" t="e">
        <f t="shared" si="113"/>
        <v>#VALUE!</v>
      </c>
      <c r="O549" s="58" t="e">
        <f t="shared" si="114"/>
        <v>#VALUE!</v>
      </c>
      <c r="P549" s="58" t="e">
        <f t="shared" si="115"/>
        <v>#VALUE!</v>
      </c>
      <c r="Q549" s="58" t="e">
        <f t="shared" si="116"/>
        <v>#VALUE!</v>
      </c>
      <c r="R549" s="160" t="e">
        <f t="shared" si="117"/>
        <v>#VALUE!</v>
      </c>
      <c r="S549" s="161" t="e">
        <f t="shared" si="118"/>
        <v>#VALUE!</v>
      </c>
      <c r="T549" s="162" t="e">
        <f t="shared" si="119"/>
        <v>#VALUE!</v>
      </c>
    </row>
    <row r="550" spans="1:20" s="17" customFormat="1" x14ac:dyDescent="0.2">
      <c r="A550" s="154"/>
      <c r="B550" s="51"/>
      <c r="C550" s="50"/>
      <c r="D550" s="50"/>
      <c r="E550" s="50"/>
      <c r="F550" s="50"/>
      <c r="G550" s="14"/>
      <c r="H550" s="163" t="str">
        <f t="shared" si="107"/>
        <v/>
      </c>
      <c r="I550" s="163" t="str">
        <f t="shared" si="108"/>
        <v/>
      </c>
      <c r="J550" s="163" t="str">
        <f t="shared" si="109"/>
        <v/>
      </c>
      <c r="K550" s="141" t="str">
        <f t="shared" si="110"/>
        <v/>
      </c>
      <c r="L550" s="141" t="str">
        <f t="shared" si="111"/>
        <v/>
      </c>
      <c r="M550" s="141" t="str">
        <f t="shared" si="112"/>
        <v/>
      </c>
      <c r="N550" s="15" t="e">
        <f t="shared" si="113"/>
        <v>#VALUE!</v>
      </c>
      <c r="O550" s="58" t="e">
        <f t="shared" si="114"/>
        <v>#VALUE!</v>
      </c>
      <c r="P550" s="58" t="e">
        <f t="shared" si="115"/>
        <v>#VALUE!</v>
      </c>
      <c r="Q550" s="58" t="e">
        <f t="shared" si="116"/>
        <v>#VALUE!</v>
      </c>
      <c r="R550" s="160" t="e">
        <f t="shared" si="117"/>
        <v>#VALUE!</v>
      </c>
      <c r="S550" s="161" t="e">
        <f t="shared" si="118"/>
        <v>#VALUE!</v>
      </c>
      <c r="T550" s="162" t="e">
        <f t="shared" si="119"/>
        <v>#VALUE!</v>
      </c>
    </row>
    <row r="551" spans="1:20" s="17" customFormat="1" x14ac:dyDescent="0.2">
      <c r="A551" s="154"/>
      <c r="B551" s="51"/>
      <c r="C551" s="50"/>
      <c r="D551" s="50"/>
      <c r="E551" s="50"/>
      <c r="F551" s="50"/>
      <c r="G551" s="14"/>
      <c r="H551" s="163" t="str">
        <f t="shared" si="107"/>
        <v/>
      </c>
      <c r="I551" s="163" t="str">
        <f t="shared" si="108"/>
        <v/>
      </c>
      <c r="J551" s="163" t="str">
        <f t="shared" si="109"/>
        <v/>
      </c>
      <c r="K551" s="141" t="str">
        <f t="shared" si="110"/>
        <v/>
      </c>
      <c r="L551" s="141" t="str">
        <f t="shared" si="111"/>
        <v/>
      </c>
      <c r="M551" s="141" t="str">
        <f t="shared" si="112"/>
        <v/>
      </c>
      <c r="N551" s="15" t="e">
        <f t="shared" si="113"/>
        <v>#VALUE!</v>
      </c>
      <c r="O551" s="58" t="e">
        <f t="shared" si="114"/>
        <v>#VALUE!</v>
      </c>
      <c r="P551" s="58" t="e">
        <f t="shared" si="115"/>
        <v>#VALUE!</v>
      </c>
      <c r="Q551" s="58" t="e">
        <f t="shared" si="116"/>
        <v>#VALUE!</v>
      </c>
      <c r="R551" s="160" t="e">
        <f t="shared" si="117"/>
        <v>#VALUE!</v>
      </c>
      <c r="S551" s="161" t="e">
        <f t="shared" si="118"/>
        <v>#VALUE!</v>
      </c>
      <c r="T551" s="162" t="e">
        <f t="shared" si="119"/>
        <v>#VALUE!</v>
      </c>
    </row>
    <row r="552" spans="1:20" s="17" customFormat="1" x14ac:dyDescent="0.2">
      <c r="A552" s="154"/>
      <c r="B552" s="51"/>
      <c r="C552" s="50"/>
      <c r="D552" s="50"/>
      <c r="E552" s="50"/>
      <c r="F552" s="50"/>
      <c r="G552" s="14"/>
      <c r="H552" s="163" t="str">
        <f t="shared" si="107"/>
        <v/>
      </c>
      <c r="I552" s="163" t="str">
        <f t="shared" si="108"/>
        <v/>
      </c>
      <c r="J552" s="163" t="str">
        <f t="shared" si="109"/>
        <v/>
      </c>
      <c r="K552" s="141" t="str">
        <f t="shared" si="110"/>
        <v/>
      </c>
      <c r="L552" s="141" t="str">
        <f t="shared" si="111"/>
        <v/>
      </c>
      <c r="M552" s="141" t="str">
        <f t="shared" si="112"/>
        <v/>
      </c>
      <c r="N552" s="15" t="e">
        <f t="shared" si="113"/>
        <v>#VALUE!</v>
      </c>
      <c r="O552" s="58" t="e">
        <f t="shared" si="114"/>
        <v>#VALUE!</v>
      </c>
      <c r="P552" s="58" t="e">
        <f t="shared" si="115"/>
        <v>#VALUE!</v>
      </c>
      <c r="Q552" s="58" t="e">
        <f t="shared" si="116"/>
        <v>#VALUE!</v>
      </c>
      <c r="R552" s="160" t="e">
        <f t="shared" si="117"/>
        <v>#VALUE!</v>
      </c>
      <c r="S552" s="161" t="e">
        <f t="shared" si="118"/>
        <v>#VALUE!</v>
      </c>
      <c r="T552" s="162" t="e">
        <f t="shared" si="119"/>
        <v>#VALUE!</v>
      </c>
    </row>
    <row r="553" spans="1:20" s="17" customFormat="1" x14ac:dyDescent="0.2">
      <c r="A553" s="154"/>
      <c r="B553" s="51"/>
      <c r="C553" s="50"/>
      <c r="D553" s="50"/>
      <c r="E553" s="50"/>
      <c r="F553" s="50"/>
      <c r="G553" s="14"/>
      <c r="H553" s="163" t="str">
        <f t="shared" si="107"/>
        <v/>
      </c>
      <c r="I553" s="163" t="str">
        <f t="shared" si="108"/>
        <v/>
      </c>
      <c r="J553" s="163" t="str">
        <f t="shared" si="109"/>
        <v/>
      </c>
      <c r="K553" s="141" t="str">
        <f t="shared" si="110"/>
        <v/>
      </c>
      <c r="L553" s="141" t="str">
        <f t="shared" si="111"/>
        <v/>
      </c>
      <c r="M553" s="141" t="str">
        <f t="shared" si="112"/>
        <v/>
      </c>
      <c r="N553" s="15" t="e">
        <f t="shared" si="113"/>
        <v>#VALUE!</v>
      </c>
      <c r="O553" s="58" t="e">
        <f t="shared" si="114"/>
        <v>#VALUE!</v>
      </c>
      <c r="P553" s="58" t="e">
        <f t="shared" si="115"/>
        <v>#VALUE!</v>
      </c>
      <c r="Q553" s="58" t="e">
        <f t="shared" si="116"/>
        <v>#VALUE!</v>
      </c>
      <c r="R553" s="160" t="e">
        <f t="shared" si="117"/>
        <v>#VALUE!</v>
      </c>
      <c r="S553" s="161" t="e">
        <f t="shared" si="118"/>
        <v>#VALUE!</v>
      </c>
      <c r="T553" s="162" t="e">
        <f t="shared" si="119"/>
        <v>#VALUE!</v>
      </c>
    </row>
    <row r="554" spans="1:20" s="17" customFormat="1" x14ac:dyDescent="0.2">
      <c r="A554" s="154"/>
      <c r="B554" s="51"/>
      <c r="C554" s="50"/>
      <c r="D554" s="50"/>
      <c r="E554" s="50"/>
      <c r="F554" s="50"/>
      <c r="G554" s="14"/>
      <c r="H554" s="163" t="str">
        <f t="shared" si="107"/>
        <v/>
      </c>
      <c r="I554" s="163" t="str">
        <f t="shared" si="108"/>
        <v/>
      </c>
      <c r="J554" s="163" t="str">
        <f t="shared" si="109"/>
        <v/>
      </c>
      <c r="K554" s="141" t="str">
        <f t="shared" si="110"/>
        <v/>
      </c>
      <c r="L554" s="141" t="str">
        <f t="shared" si="111"/>
        <v/>
      </c>
      <c r="M554" s="141" t="str">
        <f t="shared" si="112"/>
        <v/>
      </c>
      <c r="N554" s="15" t="e">
        <f t="shared" si="113"/>
        <v>#VALUE!</v>
      </c>
      <c r="O554" s="58" t="e">
        <f t="shared" si="114"/>
        <v>#VALUE!</v>
      </c>
      <c r="P554" s="58" t="e">
        <f t="shared" si="115"/>
        <v>#VALUE!</v>
      </c>
      <c r="Q554" s="58" t="e">
        <f t="shared" si="116"/>
        <v>#VALUE!</v>
      </c>
      <c r="R554" s="160" t="e">
        <f t="shared" si="117"/>
        <v>#VALUE!</v>
      </c>
      <c r="S554" s="161" t="e">
        <f t="shared" si="118"/>
        <v>#VALUE!</v>
      </c>
      <c r="T554" s="162" t="e">
        <f t="shared" si="119"/>
        <v>#VALUE!</v>
      </c>
    </row>
    <row r="555" spans="1:20" s="17" customFormat="1" x14ac:dyDescent="0.2">
      <c r="A555" s="154"/>
      <c r="B555" s="51"/>
      <c r="C555" s="50"/>
      <c r="D555" s="50"/>
      <c r="E555" s="50"/>
      <c r="F555" s="50"/>
      <c r="G555" s="14"/>
      <c r="H555" s="163" t="str">
        <f t="shared" si="107"/>
        <v/>
      </c>
      <c r="I555" s="163" t="str">
        <f t="shared" si="108"/>
        <v/>
      </c>
      <c r="J555" s="163" t="str">
        <f t="shared" si="109"/>
        <v/>
      </c>
      <c r="K555" s="141" t="str">
        <f t="shared" si="110"/>
        <v/>
      </c>
      <c r="L555" s="141" t="str">
        <f t="shared" si="111"/>
        <v/>
      </c>
      <c r="M555" s="141" t="str">
        <f t="shared" si="112"/>
        <v/>
      </c>
      <c r="N555" s="15" t="e">
        <f t="shared" si="113"/>
        <v>#VALUE!</v>
      </c>
      <c r="O555" s="58" t="e">
        <f t="shared" si="114"/>
        <v>#VALUE!</v>
      </c>
      <c r="P555" s="58" t="e">
        <f t="shared" si="115"/>
        <v>#VALUE!</v>
      </c>
      <c r="Q555" s="58" t="e">
        <f t="shared" si="116"/>
        <v>#VALUE!</v>
      </c>
      <c r="R555" s="160" t="e">
        <f t="shared" si="117"/>
        <v>#VALUE!</v>
      </c>
      <c r="S555" s="161" t="e">
        <f t="shared" si="118"/>
        <v>#VALUE!</v>
      </c>
      <c r="T555" s="162" t="e">
        <f t="shared" si="119"/>
        <v>#VALUE!</v>
      </c>
    </row>
    <row r="556" spans="1:20" s="17" customFormat="1" x14ac:dyDescent="0.2">
      <c r="A556" s="154"/>
      <c r="B556" s="51"/>
      <c r="C556" s="50"/>
      <c r="D556" s="50"/>
      <c r="E556" s="50"/>
      <c r="F556" s="50"/>
      <c r="G556" s="14"/>
      <c r="H556" s="163" t="str">
        <f t="shared" si="107"/>
        <v/>
      </c>
      <c r="I556" s="163" t="str">
        <f t="shared" si="108"/>
        <v/>
      </c>
      <c r="J556" s="163" t="str">
        <f t="shared" si="109"/>
        <v/>
      </c>
      <c r="K556" s="141" t="str">
        <f t="shared" si="110"/>
        <v/>
      </c>
      <c r="L556" s="141" t="str">
        <f t="shared" si="111"/>
        <v/>
      </c>
      <c r="M556" s="141" t="str">
        <f t="shared" si="112"/>
        <v/>
      </c>
      <c r="N556" s="15" t="e">
        <f t="shared" si="113"/>
        <v>#VALUE!</v>
      </c>
      <c r="O556" s="58" t="e">
        <f t="shared" si="114"/>
        <v>#VALUE!</v>
      </c>
      <c r="P556" s="58" t="e">
        <f t="shared" si="115"/>
        <v>#VALUE!</v>
      </c>
      <c r="Q556" s="58" t="e">
        <f t="shared" si="116"/>
        <v>#VALUE!</v>
      </c>
      <c r="R556" s="160" t="e">
        <f t="shared" si="117"/>
        <v>#VALUE!</v>
      </c>
      <c r="S556" s="161" t="e">
        <f t="shared" si="118"/>
        <v>#VALUE!</v>
      </c>
      <c r="T556" s="162" t="e">
        <f t="shared" si="119"/>
        <v>#VALUE!</v>
      </c>
    </row>
    <row r="557" spans="1:20" s="17" customFormat="1" x14ac:dyDescent="0.2">
      <c r="A557" s="154"/>
      <c r="B557" s="51"/>
      <c r="C557" s="50"/>
      <c r="D557" s="50"/>
      <c r="E557" s="50"/>
      <c r="F557" s="50"/>
      <c r="G557" s="14"/>
      <c r="H557" s="163" t="str">
        <f t="shared" si="107"/>
        <v/>
      </c>
      <c r="I557" s="163" t="str">
        <f t="shared" si="108"/>
        <v/>
      </c>
      <c r="J557" s="163" t="str">
        <f t="shared" si="109"/>
        <v/>
      </c>
      <c r="K557" s="141" t="str">
        <f t="shared" si="110"/>
        <v/>
      </c>
      <c r="L557" s="141" t="str">
        <f t="shared" si="111"/>
        <v/>
      </c>
      <c r="M557" s="141" t="str">
        <f t="shared" si="112"/>
        <v/>
      </c>
      <c r="N557" s="15" t="e">
        <f t="shared" si="113"/>
        <v>#VALUE!</v>
      </c>
      <c r="O557" s="58" t="e">
        <f t="shared" si="114"/>
        <v>#VALUE!</v>
      </c>
      <c r="P557" s="58" t="e">
        <f t="shared" si="115"/>
        <v>#VALUE!</v>
      </c>
      <c r="Q557" s="58" t="e">
        <f t="shared" si="116"/>
        <v>#VALUE!</v>
      </c>
      <c r="R557" s="160" t="e">
        <f t="shared" si="117"/>
        <v>#VALUE!</v>
      </c>
      <c r="S557" s="161" t="e">
        <f t="shared" si="118"/>
        <v>#VALUE!</v>
      </c>
      <c r="T557" s="162" t="e">
        <f t="shared" si="119"/>
        <v>#VALUE!</v>
      </c>
    </row>
    <row r="558" spans="1:20" s="17" customFormat="1" x14ac:dyDescent="0.2">
      <c r="A558" s="154"/>
      <c r="B558" s="51"/>
      <c r="C558" s="50"/>
      <c r="D558" s="50"/>
      <c r="E558" s="50"/>
      <c r="F558" s="50"/>
      <c r="G558" s="14"/>
      <c r="H558" s="163" t="str">
        <f t="shared" si="107"/>
        <v/>
      </c>
      <c r="I558" s="163" t="str">
        <f t="shared" si="108"/>
        <v/>
      </c>
      <c r="J558" s="163" t="str">
        <f t="shared" si="109"/>
        <v/>
      </c>
      <c r="K558" s="141" t="str">
        <f t="shared" si="110"/>
        <v/>
      </c>
      <c r="L558" s="141" t="str">
        <f t="shared" si="111"/>
        <v/>
      </c>
      <c r="M558" s="141" t="str">
        <f t="shared" si="112"/>
        <v/>
      </c>
      <c r="N558" s="15" t="e">
        <f t="shared" si="113"/>
        <v>#VALUE!</v>
      </c>
      <c r="O558" s="58" t="e">
        <f t="shared" si="114"/>
        <v>#VALUE!</v>
      </c>
      <c r="P558" s="58" t="e">
        <f t="shared" si="115"/>
        <v>#VALUE!</v>
      </c>
      <c r="Q558" s="58" t="e">
        <f t="shared" si="116"/>
        <v>#VALUE!</v>
      </c>
      <c r="R558" s="160" t="e">
        <f t="shared" si="117"/>
        <v>#VALUE!</v>
      </c>
      <c r="S558" s="161" t="e">
        <f t="shared" si="118"/>
        <v>#VALUE!</v>
      </c>
      <c r="T558" s="162" t="e">
        <f t="shared" si="119"/>
        <v>#VALUE!</v>
      </c>
    </row>
    <row r="559" spans="1:20" s="17" customFormat="1" x14ac:dyDescent="0.2">
      <c r="A559" s="154"/>
      <c r="B559" s="51"/>
      <c r="C559" s="50"/>
      <c r="D559" s="50"/>
      <c r="E559" s="50"/>
      <c r="F559" s="50"/>
      <c r="G559" s="14"/>
      <c r="H559" s="163" t="str">
        <f t="shared" si="107"/>
        <v/>
      </c>
      <c r="I559" s="163" t="str">
        <f t="shared" si="108"/>
        <v/>
      </c>
      <c r="J559" s="163" t="str">
        <f t="shared" si="109"/>
        <v/>
      </c>
      <c r="K559" s="141" t="str">
        <f t="shared" si="110"/>
        <v/>
      </c>
      <c r="L559" s="141" t="str">
        <f t="shared" si="111"/>
        <v/>
      </c>
      <c r="M559" s="141" t="str">
        <f t="shared" si="112"/>
        <v/>
      </c>
      <c r="N559" s="15" t="e">
        <f t="shared" si="113"/>
        <v>#VALUE!</v>
      </c>
      <c r="O559" s="58" t="e">
        <f t="shared" si="114"/>
        <v>#VALUE!</v>
      </c>
      <c r="P559" s="58" t="e">
        <f t="shared" si="115"/>
        <v>#VALUE!</v>
      </c>
      <c r="Q559" s="58" t="e">
        <f t="shared" si="116"/>
        <v>#VALUE!</v>
      </c>
      <c r="R559" s="160" t="e">
        <f t="shared" si="117"/>
        <v>#VALUE!</v>
      </c>
      <c r="S559" s="161" t="e">
        <f t="shared" si="118"/>
        <v>#VALUE!</v>
      </c>
      <c r="T559" s="162" t="e">
        <f t="shared" si="119"/>
        <v>#VALUE!</v>
      </c>
    </row>
    <row r="560" spans="1:20" s="17" customFormat="1" x14ac:dyDescent="0.2">
      <c r="A560" s="154"/>
      <c r="B560" s="51"/>
      <c r="C560" s="50"/>
      <c r="D560" s="50"/>
      <c r="E560" s="50"/>
      <c r="F560" s="50"/>
      <c r="G560" s="14"/>
      <c r="H560" s="163" t="str">
        <f t="shared" si="107"/>
        <v/>
      </c>
      <c r="I560" s="163" t="str">
        <f t="shared" si="108"/>
        <v/>
      </c>
      <c r="J560" s="163" t="str">
        <f t="shared" si="109"/>
        <v/>
      </c>
      <c r="K560" s="141" t="str">
        <f t="shared" si="110"/>
        <v/>
      </c>
      <c r="L560" s="141" t="str">
        <f t="shared" si="111"/>
        <v/>
      </c>
      <c r="M560" s="141" t="str">
        <f t="shared" si="112"/>
        <v/>
      </c>
      <c r="N560" s="15" t="e">
        <f t="shared" si="113"/>
        <v>#VALUE!</v>
      </c>
      <c r="O560" s="58" t="e">
        <f t="shared" si="114"/>
        <v>#VALUE!</v>
      </c>
      <c r="P560" s="58" t="e">
        <f t="shared" si="115"/>
        <v>#VALUE!</v>
      </c>
      <c r="Q560" s="58" t="e">
        <f t="shared" si="116"/>
        <v>#VALUE!</v>
      </c>
      <c r="R560" s="160" t="e">
        <f t="shared" si="117"/>
        <v>#VALUE!</v>
      </c>
      <c r="S560" s="161" t="e">
        <f t="shared" si="118"/>
        <v>#VALUE!</v>
      </c>
      <c r="T560" s="162" t="e">
        <f t="shared" si="119"/>
        <v>#VALUE!</v>
      </c>
    </row>
    <row r="561" spans="1:20" s="17" customFormat="1" x14ac:dyDescent="0.2">
      <c r="A561" s="154"/>
      <c r="B561" s="51"/>
      <c r="C561" s="50"/>
      <c r="D561" s="50"/>
      <c r="E561" s="50"/>
      <c r="F561" s="50"/>
      <c r="G561" s="14"/>
      <c r="H561" s="163" t="str">
        <f t="shared" si="107"/>
        <v/>
      </c>
      <c r="I561" s="163" t="str">
        <f t="shared" si="108"/>
        <v/>
      </c>
      <c r="J561" s="163" t="str">
        <f t="shared" si="109"/>
        <v/>
      </c>
      <c r="K561" s="141" t="str">
        <f t="shared" si="110"/>
        <v/>
      </c>
      <c r="L561" s="141" t="str">
        <f t="shared" si="111"/>
        <v/>
      </c>
      <c r="M561" s="141" t="str">
        <f t="shared" si="112"/>
        <v/>
      </c>
      <c r="N561" s="15" t="e">
        <f t="shared" si="113"/>
        <v>#VALUE!</v>
      </c>
      <c r="O561" s="58" t="e">
        <f t="shared" si="114"/>
        <v>#VALUE!</v>
      </c>
      <c r="P561" s="58" t="e">
        <f t="shared" si="115"/>
        <v>#VALUE!</v>
      </c>
      <c r="Q561" s="58" t="e">
        <f t="shared" si="116"/>
        <v>#VALUE!</v>
      </c>
      <c r="R561" s="160" t="e">
        <f t="shared" si="117"/>
        <v>#VALUE!</v>
      </c>
      <c r="S561" s="161" t="e">
        <f t="shared" si="118"/>
        <v>#VALUE!</v>
      </c>
      <c r="T561" s="162" t="e">
        <f t="shared" si="119"/>
        <v>#VALUE!</v>
      </c>
    </row>
    <row r="562" spans="1:20" s="17" customFormat="1" x14ac:dyDescent="0.2">
      <c r="A562" s="154"/>
      <c r="B562" s="51"/>
      <c r="C562" s="50"/>
      <c r="D562" s="50"/>
      <c r="E562" s="50"/>
      <c r="F562" s="50"/>
      <c r="G562" s="14"/>
      <c r="H562" s="163" t="str">
        <f t="shared" si="107"/>
        <v/>
      </c>
      <c r="I562" s="163" t="str">
        <f t="shared" si="108"/>
        <v/>
      </c>
      <c r="J562" s="163" t="str">
        <f t="shared" si="109"/>
        <v/>
      </c>
      <c r="K562" s="141" t="str">
        <f t="shared" si="110"/>
        <v/>
      </c>
      <c r="L562" s="141" t="str">
        <f t="shared" si="111"/>
        <v/>
      </c>
      <c r="M562" s="141" t="str">
        <f t="shared" si="112"/>
        <v/>
      </c>
      <c r="N562" s="15" t="e">
        <f t="shared" si="113"/>
        <v>#VALUE!</v>
      </c>
      <c r="O562" s="58" t="e">
        <f t="shared" si="114"/>
        <v>#VALUE!</v>
      </c>
      <c r="P562" s="58" t="e">
        <f t="shared" si="115"/>
        <v>#VALUE!</v>
      </c>
      <c r="Q562" s="58" t="e">
        <f t="shared" si="116"/>
        <v>#VALUE!</v>
      </c>
      <c r="R562" s="160" t="e">
        <f t="shared" si="117"/>
        <v>#VALUE!</v>
      </c>
      <c r="S562" s="161" t="e">
        <f t="shared" si="118"/>
        <v>#VALUE!</v>
      </c>
      <c r="T562" s="162" t="e">
        <f t="shared" si="119"/>
        <v>#VALUE!</v>
      </c>
    </row>
    <row r="563" spans="1:20" s="17" customFormat="1" x14ac:dyDescent="0.2">
      <c r="A563" s="154"/>
      <c r="B563" s="51"/>
      <c r="C563" s="50"/>
      <c r="D563" s="50"/>
      <c r="E563" s="50"/>
      <c r="F563" s="50"/>
      <c r="G563" s="14"/>
      <c r="H563" s="163" t="str">
        <f t="shared" si="107"/>
        <v/>
      </c>
      <c r="I563" s="163" t="str">
        <f t="shared" si="108"/>
        <v/>
      </c>
      <c r="J563" s="163" t="str">
        <f t="shared" si="109"/>
        <v/>
      </c>
      <c r="K563" s="141" t="str">
        <f t="shared" si="110"/>
        <v/>
      </c>
      <c r="L563" s="141" t="str">
        <f t="shared" si="111"/>
        <v/>
      </c>
      <c r="M563" s="141" t="str">
        <f t="shared" si="112"/>
        <v/>
      </c>
      <c r="N563" s="15" t="e">
        <f t="shared" si="113"/>
        <v>#VALUE!</v>
      </c>
      <c r="O563" s="58" t="e">
        <f t="shared" si="114"/>
        <v>#VALUE!</v>
      </c>
      <c r="P563" s="58" t="e">
        <f t="shared" si="115"/>
        <v>#VALUE!</v>
      </c>
      <c r="Q563" s="58" t="e">
        <f t="shared" si="116"/>
        <v>#VALUE!</v>
      </c>
      <c r="R563" s="160" t="e">
        <f t="shared" si="117"/>
        <v>#VALUE!</v>
      </c>
      <c r="S563" s="161" t="e">
        <f t="shared" si="118"/>
        <v>#VALUE!</v>
      </c>
      <c r="T563" s="162" t="e">
        <f t="shared" si="119"/>
        <v>#VALUE!</v>
      </c>
    </row>
    <row r="564" spans="1:20" s="17" customFormat="1" x14ac:dyDescent="0.2">
      <c r="A564" s="154"/>
      <c r="B564" s="51"/>
      <c r="C564" s="50"/>
      <c r="D564" s="50"/>
      <c r="E564" s="50"/>
      <c r="F564" s="50"/>
      <c r="G564" s="14"/>
      <c r="H564" s="163" t="str">
        <f t="shared" si="107"/>
        <v/>
      </c>
      <c r="I564" s="163" t="str">
        <f t="shared" si="108"/>
        <v/>
      </c>
      <c r="J564" s="163" t="str">
        <f t="shared" si="109"/>
        <v/>
      </c>
      <c r="K564" s="141" t="str">
        <f t="shared" si="110"/>
        <v/>
      </c>
      <c r="L564" s="141" t="str">
        <f t="shared" si="111"/>
        <v/>
      </c>
      <c r="M564" s="141" t="str">
        <f t="shared" si="112"/>
        <v/>
      </c>
      <c r="N564" s="15" t="e">
        <f t="shared" si="113"/>
        <v>#VALUE!</v>
      </c>
      <c r="O564" s="58" t="e">
        <f t="shared" si="114"/>
        <v>#VALUE!</v>
      </c>
      <c r="P564" s="58" t="e">
        <f t="shared" si="115"/>
        <v>#VALUE!</v>
      </c>
      <c r="Q564" s="58" t="e">
        <f t="shared" si="116"/>
        <v>#VALUE!</v>
      </c>
      <c r="R564" s="160" t="e">
        <f t="shared" si="117"/>
        <v>#VALUE!</v>
      </c>
      <c r="S564" s="161" t="e">
        <f t="shared" si="118"/>
        <v>#VALUE!</v>
      </c>
      <c r="T564" s="162" t="e">
        <f t="shared" si="119"/>
        <v>#VALUE!</v>
      </c>
    </row>
    <row r="565" spans="1:20" s="17" customFormat="1" x14ac:dyDescent="0.2">
      <c r="A565" s="154"/>
      <c r="B565" s="51"/>
      <c r="C565" s="50"/>
      <c r="D565" s="50"/>
      <c r="E565" s="50"/>
      <c r="F565" s="50"/>
      <c r="G565" s="14"/>
      <c r="H565" s="163" t="str">
        <f t="shared" si="107"/>
        <v/>
      </c>
      <c r="I565" s="163" t="str">
        <f t="shared" si="108"/>
        <v/>
      </c>
      <c r="J565" s="163" t="str">
        <f t="shared" si="109"/>
        <v/>
      </c>
      <c r="K565" s="141" t="str">
        <f t="shared" si="110"/>
        <v/>
      </c>
      <c r="L565" s="141" t="str">
        <f t="shared" si="111"/>
        <v/>
      </c>
      <c r="M565" s="141" t="str">
        <f t="shared" si="112"/>
        <v/>
      </c>
      <c r="N565" s="15" t="e">
        <f t="shared" si="113"/>
        <v>#VALUE!</v>
      </c>
      <c r="O565" s="58" t="e">
        <f t="shared" si="114"/>
        <v>#VALUE!</v>
      </c>
      <c r="P565" s="58" t="e">
        <f t="shared" si="115"/>
        <v>#VALUE!</v>
      </c>
      <c r="Q565" s="58" t="e">
        <f t="shared" si="116"/>
        <v>#VALUE!</v>
      </c>
      <c r="R565" s="160" t="e">
        <f t="shared" si="117"/>
        <v>#VALUE!</v>
      </c>
      <c r="S565" s="161" t="e">
        <f t="shared" si="118"/>
        <v>#VALUE!</v>
      </c>
      <c r="T565" s="162" t="e">
        <f t="shared" si="119"/>
        <v>#VALUE!</v>
      </c>
    </row>
    <row r="566" spans="1:20" s="17" customFormat="1" x14ac:dyDescent="0.2">
      <c r="A566" s="154"/>
      <c r="B566" s="51"/>
      <c r="C566" s="50"/>
      <c r="D566" s="50"/>
      <c r="E566" s="50"/>
      <c r="F566" s="50"/>
      <c r="G566" s="14"/>
      <c r="H566" s="163" t="str">
        <f t="shared" si="107"/>
        <v/>
      </c>
      <c r="I566" s="163" t="str">
        <f t="shared" si="108"/>
        <v/>
      </c>
      <c r="J566" s="163" t="str">
        <f t="shared" si="109"/>
        <v/>
      </c>
      <c r="K566" s="141" t="str">
        <f t="shared" si="110"/>
        <v/>
      </c>
      <c r="L566" s="141" t="str">
        <f t="shared" si="111"/>
        <v/>
      </c>
      <c r="M566" s="141" t="str">
        <f t="shared" si="112"/>
        <v/>
      </c>
      <c r="N566" s="15" t="e">
        <f t="shared" si="113"/>
        <v>#VALUE!</v>
      </c>
      <c r="O566" s="58" t="e">
        <f t="shared" si="114"/>
        <v>#VALUE!</v>
      </c>
      <c r="P566" s="58" t="e">
        <f t="shared" si="115"/>
        <v>#VALUE!</v>
      </c>
      <c r="Q566" s="58" t="e">
        <f t="shared" si="116"/>
        <v>#VALUE!</v>
      </c>
      <c r="R566" s="160" t="e">
        <f t="shared" si="117"/>
        <v>#VALUE!</v>
      </c>
      <c r="S566" s="161" t="e">
        <f t="shared" si="118"/>
        <v>#VALUE!</v>
      </c>
      <c r="T566" s="162" t="e">
        <f t="shared" si="119"/>
        <v>#VALUE!</v>
      </c>
    </row>
    <row r="567" spans="1:20" s="17" customFormat="1" x14ac:dyDescent="0.2">
      <c r="A567" s="154"/>
      <c r="B567" s="51"/>
      <c r="C567" s="50"/>
      <c r="D567" s="50"/>
      <c r="E567" s="50"/>
      <c r="F567" s="50"/>
      <c r="G567" s="14"/>
      <c r="H567" s="163" t="str">
        <f t="shared" si="107"/>
        <v/>
      </c>
      <c r="I567" s="163" t="str">
        <f t="shared" si="108"/>
        <v/>
      </c>
      <c r="J567" s="163" t="str">
        <f t="shared" si="109"/>
        <v/>
      </c>
      <c r="K567" s="141" t="str">
        <f t="shared" si="110"/>
        <v/>
      </c>
      <c r="L567" s="141" t="str">
        <f t="shared" si="111"/>
        <v/>
      </c>
      <c r="M567" s="141" t="str">
        <f t="shared" si="112"/>
        <v/>
      </c>
      <c r="N567" s="15" t="e">
        <f t="shared" si="113"/>
        <v>#VALUE!</v>
      </c>
      <c r="O567" s="58" t="e">
        <f t="shared" si="114"/>
        <v>#VALUE!</v>
      </c>
      <c r="P567" s="58" t="e">
        <f t="shared" si="115"/>
        <v>#VALUE!</v>
      </c>
      <c r="Q567" s="58" t="e">
        <f t="shared" si="116"/>
        <v>#VALUE!</v>
      </c>
      <c r="R567" s="160" t="e">
        <f t="shared" si="117"/>
        <v>#VALUE!</v>
      </c>
      <c r="S567" s="161" t="e">
        <f t="shared" si="118"/>
        <v>#VALUE!</v>
      </c>
      <c r="T567" s="162" t="e">
        <f t="shared" si="119"/>
        <v>#VALUE!</v>
      </c>
    </row>
    <row r="568" spans="1:20" s="17" customFormat="1" x14ac:dyDescent="0.2">
      <c r="A568" s="154"/>
      <c r="B568" s="51"/>
      <c r="C568" s="50"/>
      <c r="D568" s="50"/>
      <c r="E568" s="50"/>
      <c r="F568" s="50"/>
      <c r="G568" s="14"/>
      <c r="H568" s="163" t="str">
        <f t="shared" si="107"/>
        <v/>
      </c>
      <c r="I568" s="163" t="str">
        <f t="shared" si="108"/>
        <v/>
      </c>
      <c r="J568" s="163" t="str">
        <f t="shared" si="109"/>
        <v/>
      </c>
      <c r="K568" s="141" t="str">
        <f t="shared" si="110"/>
        <v/>
      </c>
      <c r="L568" s="141" t="str">
        <f t="shared" si="111"/>
        <v/>
      </c>
      <c r="M568" s="141" t="str">
        <f t="shared" si="112"/>
        <v/>
      </c>
      <c r="N568" s="15" t="e">
        <f t="shared" si="113"/>
        <v>#VALUE!</v>
      </c>
      <c r="O568" s="58" t="e">
        <f t="shared" si="114"/>
        <v>#VALUE!</v>
      </c>
      <c r="P568" s="58" t="e">
        <f t="shared" si="115"/>
        <v>#VALUE!</v>
      </c>
      <c r="Q568" s="58" t="e">
        <f t="shared" si="116"/>
        <v>#VALUE!</v>
      </c>
      <c r="R568" s="160" t="e">
        <f t="shared" si="117"/>
        <v>#VALUE!</v>
      </c>
      <c r="S568" s="161" t="e">
        <f t="shared" si="118"/>
        <v>#VALUE!</v>
      </c>
      <c r="T568" s="162" t="e">
        <f t="shared" si="119"/>
        <v>#VALUE!</v>
      </c>
    </row>
    <row r="569" spans="1:20" s="17" customFormat="1" x14ac:dyDescent="0.2">
      <c r="A569" s="154"/>
      <c r="B569" s="51"/>
      <c r="C569" s="50"/>
      <c r="D569" s="50"/>
      <c r="E569" s="50"/>
      <c r="F569" s="50"/>
      <c r="G569" s="14"/>
      <c r="H569" s="163" t="str">
        <f t="shared" si="107"/>
        <v/>
      </c>
      <c r="I569" s="163" t="str">
        <f t="shared" si="108"/>
        <v/>
      </c>
      <c r="J569" s="163" t="str">
        <f t="shared" si="109"/>
        <v/>
      </c>
      <c r="K569" s="141" t="str">
        <f t="shared" si="110"/>
        <v/>
      </c>
      <c r="L569" s="141" t="str">
        <f t="shared" si="111"/>
        <v/>
      </c>
      <c r="M569" s="141" t="str">
        <f t="shared" si="112"/>
        <v/>
      </c>
      <c r="N569" s="15" t="e">
        <f t="shared" si="113"/>
        <v>#VALUE!</v>
      </c>
      <c r="O569" s="58" t="e">
        <f t="shared" si="114"/>
        <v>#VALUE!</v>
      </c>
      <c r="P569" s="58" t="e">
        <f t="shared" si="115"/>
        <v>#VALUE!</v>
      </c>
      <c r="Q569" s="58" t="e">
        <f t="shared" si="116"/>
        <v>#VALUE!</v>
      </c>
      <c r="R569" s="160" t="e">
        <f t="shared" si="117"/>
        <v>#VALUE!</v>
      </c>
      <c r="S569" s="161" t="e">
        <f t="shared" si="118"/>
        <v>#VALUE!</v>
      </c>
      <c r="T569" s="162" t="e">
        <f t="shared" si="119"/>
        <v>#VALUE!</v>
      </c>
    </row>
    <row r="570" spans="1:20" s="17" customFormat="1" x14ac:dyDescent="0.2">
      <c r="A570" s="154"/>
      <c r="B570" s="51"/>
      <c r="C570" s="50"/>
      <c r="D570" s="50"/>
      <c r="E570" s="50"/>
      <c r="F570" s="50"/>
      <c r="G570" s="14"/>
      <c r="H570" s="163" t="str">
        <f t="shared" si="107"/>
        <v/>
      </c>
      <c r="I570" s="163" t="str">
        <f t="shared" si="108"/>
        <v/>
      </c>
      <c r="J570" s="163" t="str">
        <f t="shared" si="109"/>
        <v/>
      </c>
      <c r="K570" s="141" t="str">
        <f t="shared" si="110"/>
        <v/>
      </c>
      <c r="L570" s="141" t="str">
        <f t="shared" si="111"/>
        <v/>
      </c>
      <c r="M570" s="141" t="str">
        <f t="shared" si="112"/>
        <v/>
      </c>
      <c r="N570" s="15" t="e">
        <f t="shared" si="113"/>
        <v>#VALUE!</v>
      </c>
      <c r="O570" s="58" t="e">
        <f t="shared" si="114"/>
        <v>#VALUE!</v>
      </c>
      <c r="P570" s="58" t="e">
        <f t="shared" si="115"/>
        <v>#VALUE!</v>
      </c>
      <c r="Q570" s="58" t="e">
        <f t="shared" si="116"/>
        <v>#VALUE!</v>
      </c>
      <c r="R570" s="160" t="e">
        <f t="shared" si="117"/>
        <v>#VALUE!</v>
      </c>
      <c r="S570" s="161" t="e">
        <f t="shared" si="118"/>
        <v>#VALUE!</v>
      </c>
      <c r="T570" s="162" t="e">
        <f t="shared" si="119"/>
        <v>#VALUE!</v>
      </c>
    </row>
    <row r="571" spans="1:20" s="17" customFormat="1" x14ac:dyDescent="0.2">
      <c r="A571" s="154"/>
      <c r="B571" s="51"/>
      <c r="C571" s="50"/>
      <c r="D571" s="50"/>
      <c r="E571" s="50"/>
      <c r="F571" s="50"/>
      <c r="G571" s="14"/>
      <c r="H571" s="163" t="str">
        <f t="shared" si="107"/>
        <v/>
      </c>
      <c r="I571" s="163" t="str">
        <f t="shared" si="108"/>
        <v/>
      </c>
      <c r="J571" s="163" t="str">
        <f t="shared" si="109"/>
        <v/>
      </c>
      <c r="K571" s="141" t="str">
        <f t="shared" si="110"/>
        <v/>
      </c>
      <c r="L571" s="141" t="str">
        <f t="shared" si="111"/>
        <v/>
      </c>
      <c r="M571" s="141" t="str">
        <f t="shared" si="112"/>
        <v/>
      </c>
      <c r="N571" s="15" t="e">
        <f t="shared" si="113"/>
        <v>#VALUE!</v>
      </c>
      <c r="O571" s="58" t="e">
        <f t="shared" si="114"/>
        <v>#VALUE!</v>
      </c>
      <c r="P571" s="58" t="e">
        <f t="shared" si="115"/>
        <v>#VALUE!</v>
      </c>
      <c r="Q571" s="58" t="e">
        <f t="shared" si="116"/>
        <v>#VALUE!</v>
      </c>
      <c r="R571" s="160" t="e">
        <f t="shared" si="117"/>
        <v>#VALUE!</v>
      </c>
      <c r="S571" s="161" t="e">
        <f t="shared" si="118"/>
        <v>#VALUE!</v>
      </c>
      <c r="T571" s="162" t="e">
        <f t="shared" si="119"/>
        <v>#VALUE!</v>
      </c>
    </row>
    <row r="572" spans="1:20" s="17" customFormat="1" x14ac:dyDescent="0.2">
      <c r="A572" s="154"/>
      <c r="B572" s="51"/>
      <c r="C572" s="50"/>
      <c r="D572" s="50"/>
      <c r="E572" s="50"/>
      <c r="F572" s="50"/>
      <c r="G572" s="14"/>
      <c r="H572" s="163" t="str">
        <f t="shared" si="107"/>
        <v/>
      </c>
      <c r="I572" s="163" t="str">
        <f t="shared" si="108"/>
        <v/>
      </c>
      <c r="J572" s="163" t="str">
        <f t="shared" si="109"/>
        <v/>
      </c>
      <c r="K572" s="141" t="str">
        <f t="shared" si="110"/>
        <v/>
      </c>
      <c r="L572" s="141" t="str">
        <f t="shared" si="111"/>
        <v/>
      </c>
      <c r="M572" s="141" t="str">
        <f t="shared" si="112"/>
        <v/>
      </c>
      <c r="N572" s="15" t="e">
        <f t="shared" si="113"/>
        <v>#VALUE!</v>
      </c>
      <c r="O572" s="58" t="e">
        <f t="shared" si="114"/>
        <v>#VALUE!</v>
      </c>
      <c r="P572" s="58" t="e">
        <f t="shared" si="115"/>
        <v>#VALUE!</v>
      </c>
      <c r="Q572" s="58" t="e">
        <f t="shared" si="116"/>
        <v>#VALUE!</v>
      </c>
      <c r="R572" s="160" t="e">
        <f t="shared" si="117"/>
        <v>#VALUE!</v>
      </c>
      <c r="S572" s="161" t="e">
        <f t="shared" si="118"/>
        <v>#VALUE!</v>
      </c>
      <c r="T572" s="162" t="e">
        <f t="shared" si="119"/>
        <v>#VALUE!</v>
      </c>
    </row>
    <row r="573" spans="1:20" s="17" customFormat="1" x14ac:dyDescent="0.2">
      <c r="A573" s="154"/>
      <c r="B573" s="51"/>
      <c r="C573" s="50"/>
      <c r="D573" s="50"/>
      <c r="E573" s="50"/>
      <c r="F573" s="50"/>
      <c r="G573" s="14"/>
      <c r="H573" s="163" t="str">
        <f t="shared" si="107"/>
        <v/>
      </c>
      <c r="I573" s="163" t="str">
        <f t="shared" si="108"/>
        <v/>
      </c>
      <c r="J573" s="163" t="str">
        <f t="shared" si="109"/>
        <v/>
      </c>
      <c r="K573" s="141" t="str">
        <f t="shared" si="110"/>
        <v/>
      </c>
      <c r="L573" s="141" t="str">
        <f t="shared" si="111"/>
        <v/>
      </c>
      <c r="M573" s="141" t="str">
        <f t="shared" si="112"/>
        <v/>
      </c>
      <c r="N573" s="15" t="e">
        <f t="shared" si="113"/>
        <v>#VALUE!</v>
      </c>
      <c r="O573" s="58" t="e">
        <f t="shared" si="114"/>
        <v>#VALUE!</v>
      </c>
      <c r="P573" s="58" t="e">
        <f t="shared" si="115"/>
        <v>#VALUE!</v>
      </c>
      <c r="Q573" s="58" t="e">
        <f t="shared" si="116"/>
        <v>#VALUE!</v>
      </c>
      <c r="R573" s="160" t="e">
        <f t="shared" si="117"/>
        <v>#VALUE!</v>
      </c>
      <c r="S573" s="161" t="e">
        <f t="shared" si="118"/>
        <v>#VALUE!</v>
      </c>
      <c r="T573" s="162" t="e">
        <f t="shared" si="119"/>
        <v>#VALUE!</v>
      </c>
    </row>
    <row r="574" spans="1:20" s="17" customFormat="1" x14ac:dyDescent="0.2">
      <c r="A574" s="154"/>
      <c r="B574" s="51"/>
      <c r="C574" s="50"/>
      <c r="D574" s="50"/>
      <c r="E574" s="50"/>
      <c r="F574" s="50"/>
      <c r="G574" s="14"/>
      <c r="H574" s="163" t="str">
        <f t="shared" si="107"/>
        <v/>
      </c>
      <c r="I574" s="163" t="str">
        <f t="shared" si="108"/>
        <v/>
      </c>
      <c r="J574" s="163" t="str">
        <f t="shared" si="109"/>
        <v/>
      </c>
      <c r="K574" s="141" t="str">
        <f t="shared" si="110"/>
        <v/>
      </c>
      <c r="L574" s="141" t="str">
        <f t="shared" si="111"/>
        <v/>
      </c>
      <c r="M574" s="141" t="str">
        <f t="shared" si="112"/>
        <v/>
      </c>
      <c r="N574" s="15" t="e">
        <f t="shared" si="113"/>
        <v>#VALUE!</v>
      </c>
      <c r="O574" s="58" t="e">
        <f t="shared" si="114"/>
        <v>#VALUE!</v>
      </c>
      <c r="P574" s="58" t="e">
        <f t="shared" si="115"/>
        <v>#VALUE!</v>
      </c>
      <c r="Q574" s="58" t="e">
        <f t="shared" si="116"/>
        <v>#VALUE!</v>
      </c>
      <c r="R574" s="160" t="e">
        <f t="shared" si="117"/>
        <v>#VALUE!</v>
      </c>
      <c r="S574" s="161" t="e">
        <f t="shared" si="118"/>
        <v>#VALUE!</v>
      </c>
      <c r="T574" s="162" t="e">
        <f t="shared" si="119"/>
        <v>#VALUE!</v>
      </c>
    </row>
    <row r="575" spans="1:20" s="17" customFormat="1" x14ac:dyDescent="0.2">
      <c r="A575" s="154"/>
      <c r="B575" s="51"/>
      <c r="C575" s="50"/>
      <c r="D575" s="50"/>
      <c r="E575" s="50"/>
      <c r="F575" s="50"/>
      <c r="G575" s="14"/>
      <c r="H575" s="163" t="str">
        <f t="shared" si="107"/>
        <v/>
      </c>
      <c r="I575" s="163" t="str">
        <f t="shared" si="108"/>
        <v/>
      </c>
      <c r="J575" s="163" t="str">
        <f t="shared" si="109"/>
        <v/>
      </c>
      <c r="K575" s="141" t="str">
        <f t="shared" si="110"/>
        <v/>
      </c>
      <c r="L575" s="141" t="str">
        <f t="shared" si="111"/>
        <v/>
      </c>
      <c r="M575" s="141" t="str">
        <f t="shared" si="112"/>
        <v/>
      </c>
      <c r="N575" s="15" t="e">
        <f t="shared" si="113"/>
        <v>#VALUE!</v>
      </c>
      <c r="O575" s="58" t="e">
        <f t="shared" si="114"/>
        <v>#VALUE!</v>
      </c>
      <c r="P575" s="58" t="e">
        <f t="shared" si="115"/>
        <v>#VALUE!</v>
      </c>
      <c r="Q575" s="58" t="e">
        <f t="shared" si="116"/>
        <v>#VALUE!</v>
      </c>
      <c r="R575" s="160" t="e">
        <f t="shared" si="117"/>
        <v>#VALUE!</v>
      </c>
      <c r="S575" s="161" t="e">
        <f t="shared" si="118"/>
        <v>#VALUE!</v>
      </c>
      <c r="T575" s="162" t="e">
        <f t="shared" si="119"/>
        <v>#VALUE!</v>
      </c>
    </row>
    <row r="576" spans="1:20" s="17" customFormat="1" x14ac:dyDescent="0.2">
      <c r="A576" s="154"/>
      <c r="B576" s="51"/>
      <c r="C576" s="50"/>
      <c r="D576" s="50"/>
      <c r="E576" s="50"/>
      <c r="F576" s="50"/>
      <c r="G576" s="14"/>
      <c r="H576" s="163" t="str">
        <f t="shared" si="107"/>
        <v/>
      </c>
      <c r="I576" s="163" t="str">
        <f t="shared" si="108"/>
        <v/>
      </c>
      <c r="J576" s="163" t="str">
        <f t="shared" si="109"/>
        <v/>
      </c>
      <c r="K576" s="141" t="str">
        <f t="shared" si="110"/>
        <v/>
      </c>
      <c r="L576" s="141" t="str">
        <f t="shared" si="111"/>
        <v/>
      </c>
      <c r="M576" s="141" t="str">
        <f t="shared" si="112"/>
        <v/>
      </c>
      <c r="N576" s="15" t="e">
        <f t="shared" si="113"/>
        <v>#VALUE!</v>
      </c>
      <c r="O576" s="58" t="e">
        <f t="shared" si="114"/>
        <v>#VALUE!</v>
      </c>
      <c r="P576" s="58" t="e">
        <f t="shared" si="115"/>
        <v>#VALUE!</v>
      </c>
      <c r="Q576" s="58" t="e">
        <f t="shared" si="116"/>
        <v>#VALUE!</v>
      </c>
      <c r="R576" s="160" t="e">
        <f t="shared" si="117"/>
        <v>#VALUE!</v>
      </c>
      <c r="S576" s="161" t="e">
        <f t="shared" si="118"/>
        <v>#VALUE!</v>
      </c>
      <c r="T576" s="162" t="e">
        <f t="shared" si="119"/>
        <v>#VALUE!</v>
      </c>
    </row>
    <row r="577" spans="1:20" s="17" customFormat="1" x14ac:dyDescent="0.2">
      <c r="A577" s="154"/>
      <c r="B577" s="51"/>
      <c r="C577" s="50"/>
      <c r="D577" s="50"/>
      <c r="E577" s="50"/>
      <c r="F577" s="50"/>
      <c r="G577" s="14"/>
      <c r="H577" s="163" t="str">
        <f t="shared" si="107"/>
        <v/>
      </c>
      <c r="I577" s="163" t="str">
        <f t="shared" si="108"/>
        <v/>
      </c>
      <c r="J577" s="163" t="str">
        <f t="shared" si="109"/>
        <v/>
      </c>
      <c r="K577" s="141" t="str">
        <f t="shared" si="110"/>
        <v/>
      </c>
      <c r="L577" s="141" t="str">
        <f t="shared" si="111"/>
        <v/>
      </c>
      <c r="M577" s="141" t="str">
        <f t="shared" si="112"/>
        <v/>
      </c>
      <c r="N577" s="15" t="e">
        <f t="shared" si="113"/>
        <v>#VALUE!</v>
      </c>
      <c r="O577" s="58" t="e">
        <f t="shared" si="114"/>
        <v>#VALUE!</v>
      </c>
      <c r="P577" s="58" t="e">
        <f t="shared" si="115"/>
        <v>#VALUE!</v>
      </c>
      <c r="Q577" s="58" t="e">
        <f t="shared" si="116"/>
        <v>#VALUE!</v>
      </c>
      <c r="R577" s="160" t="e">
        <f t="shared" si="117"/>
        <v>#VALUE!</v>
      </c>
      <c r="S577" s="161" t="e">
        <f t="shared" si="118"/>
        <v>#VALUE!</v>
      </c>
      <c r="T577" s="162" t="e">
        <f t="shared" si="119"/>
        <v>#VALUE!</v>
      </c>
    </row>
    <row r="578" spans="1:20" s="17" customFormat="1" x14ac:dyDescent="0.2">
      <c r="A578" s="154"/>
      <c r="B578" s="51"/>
      <c r="C578" s="50"/>
      <c r="D578" s="50"/>
      <c r="E578" s="50"/>
      <c r="F578" s="50"/>
      <c r="G578" s="14"/>
      <c r="H578" s="163" t="str">
        <f t="shared" si="107"/>
        <v/>
      </c>
      <c r="I578" s="163" t="str">
        <f t="shared" si="108"/>
        <v/>
      </c>
      <c r="J578" s="163" t="str">
        <f t="shared" si="109"/>
        <v/>
      </c>
      <c r="K578" s="141" t="str">
        <f t="shared" si="110"/>
        <v/>
      </c>
      <c r="L578" s="141" t="str">
        <f t="shared" si="111"/>
        <v/>
      </c>
      <c r="M578" s="141" t="str">
        <f t="shared" si="112"/>
        <v/>
      </c>
      <c r="N578" s="15" t="e">
        <f t="shared" si="113"/>
        <v>#VALUE!</v>
      </c>
      <c r="O578" s="58" t="e">
        <f t="shared" si="114"/>
        <v>#VALUE!</v>
      </c>
      <c r="P578" s="58" t="e">
        <f t="shared" si="115"/>
        <v>#VALUE!</v>
      </c>
      <c r="Q578" s="58" t="e">
        <f t="shared" si="116"/>
        <v>#VALUE!</v>
      </c>
      <c r="R578" s="160" t="e">
        <f t="shared" si="117"/>
        <v>#VALUE!</v>
      </c>
      <c r="S578" s="161" t="e">
        <f t="shared" si="118"/>
        <v>#VALUE!</v>
      </c>
      <c r="T578" s="162" t="e">
        <f t="shared" si="119"/>
        <v>#VALUE!</v>
      </c>
    </row>
    <row r="579" spans="1:20" s="17" customFormat="1" x14ac:dyDescent="0.2">
      <c r="A579" s="154"/>
      <c r="B579" s="51"/>
      <c r="C579" s="50"/>
      <c r="D579" s="50"/>
      <c r="E579" s="50"/>
      <c r="F579" s="50"/>
      <c r="G579" s="14"/>
      <c r="H579" s="163" t="str">
        <f t="shared" ref="H579:H642" si="120">IFERROR(G579*(D579/(D579+E579+F579)),"")</f>
        <v/>
      </c>
      <c r="I579" s="163" t="str">
        <f t="shared" ref="I579:I642" si="121">IFERROR(G579*(E579/(D579+E579+F579)),"")</f>
        <v/>
      </c>
      <c r="J579" s="163" t="str">
        <f t="shared" ref="J579:J642" si="122">IFERROR(G579*(F579/(D579+E579+F579)),"")</f>
        <v/>
      </c>
      <c r="K579" s="141" t="str">
        <f t="shared" ref="K579:K642" si="123">IFERROR(D579+H579,"")</f>
        <v/>
      </c>
      <c r="L579" s="141" t="str">
        <f t="shared" ref="L579:L642" si="124">IFERROR(E579+I579,"")</f>
        <v/>
      </c>
      <c r="M579" s="141" t="str">
        <f t="shared" ref="M579:M642" si="125">IFERROR(J579+F579,"")</f>
        <v/>
      </c>
      <c r="N579" s="15" t="e">
        <f t="shared" ref="N579:N642" si="126">K579+L579+M579</f>
        <v>#VALUE!</v>
      </c>
      <c r="O579" s="58" t="e">
        <f t="shared" ref="O579:O642" si="127">K579/N579</f>
        <v>#VALUE!</v>
      </c>
      <c r="P579" s="58" t="e">
        <f t="shared" ref="P579:P642" si="128">L579/N579</f>
        <v>#VALUE!</v>
      </c>
      <c r="Q579" s="58" t="e">
        <f t="shared" ref="Q579:Q642" si="129">M579/N579</f>
        <v>#VALUE!</v>
      </c>
      <c r="R579" s="160" t="e">
        <f t="shared" ref="R579:R642" si="130">G579/N579</f>
        <v>#VALUE!</v>
      </c>
      <c r="S579" s="161" t="e">
        <f t="shared" ref="S579:S642" si="131">C579-N579</f>
        <v>#VALUE!</v>
      </c>
      <c r="T579" s="162" t="e">
        <f t="shared" ref="T579:T642" si="132">S579/C579*100</f>
        <v>#VALUE!</v>
      </c>
    </row>
    <row r="580" spans="1:20" s="17" customFormat="1" x14ac:dyDescent="0.2">
      <c r="A580" s="154"/>
      <c r="B580" s="51"/>
      <c r="C580" s="50"/>
      <c r="D580" s="50"/>
      <c r="E580" s="50"/>
      <c r="F580" s="50"/>
      <c r="G580" s="14"/>
      <c r="H580" s="163" t="str">
        <f t="shared" si="120"/>
        <v/>
      </c>
      <c r="I580" s="163" t="str">
        <f t="shared" si="121"/>
        <v/>
      </c>
      <c r="J580" s="163" t="str">
        <f t="shared" si="122"/>
        <v/>
      </c>
      <c r="K580" s="141" t="str">
        <f t="shared" si="123"/>
        <v/>
      </c>
      <c r="L580" s="141" t="str">
        <f t="shared" si="124"/>
        <v/>
      </c>
      <c r="M580" s="141" t="str">
        <f t="shared" si="125"/>
        <v/>
      </c>
      <c r="N580" s="15" t="e">
        <f t="shared" si="126"/>
        <v>#VALUE!</v>
      </c>
      <c r="O580" s="58" t="e">
        <f t="shared" si="127"/>
        <v>#VALUE!</v>
      </c>
      <c r="P580" s="58" t="e">
        <f t="shared" si="128"/>
        <v>#VALUE!</v>
      </c>
      <c r="Q580" s="58" t="e">
        <f t="shared" si="129"/>
        <v>#VALUE!</v>
      </c>
      <c r="R580" s="160" t="e">
        <f t="shared" si="130"/>
        <v>#VALUE!</v>
      </c>
      <c r="S580" s="161" t="e">
        <f t="shared" si="131"/>
        <v>#VALUE!</v>
      </c>
      <c r="T580" s="162" t="e">
        <f t="shared" si="132"/>
        <v>#VALUE!</v>
      </c>
    </row>
    <row r="581" spans="1:20" s="17" customFormat="1" x14ac:dyDescent="0.2">
      <c r="A581" s="154"/>
      <c r="B581" s="51"/>
      <c r="C581" s="50"/>
      <c r="D581" s="50"/>
      <c r="E581" s="50"/>
      <c r="F581" s="50"/>
      <c r="G581" s="14"/>
      <c r="H581" s="163" t="str">
        <f t="shared" si="120"/>
        <v/>
      </c>
      <c r="I581" s="163" t="str">
        <f t="shared" si="121"/>
        <v/>
      </c>
      <c r="J581" s="163" t="str">
        <f t="shared" si="122"/>
        <v/>
      </c>
      <c r="K581" s="141" t="str">
        <f t="shared" si="123"/>
        <v/>
      </c>
      <c r="L581" s="141" t="str">
        <f t="shared" si="124"/>
        <v/>
      </c>
      <c r="M581" s="141" t="str">
        <f t="shared" si="125"/>
        <v/>
      </c>
      <c r="N581" s="15" t="e">
        <f t="shared" si="126"/>
        <v>#VALUE!</v>
      </c>
      <c r="O581" s="58" t="e">
        <f t="shared" si="127"/>
        <v>#VALUE!</v>
      </c>
      <c r="P581" s="58" t="e">
        <f t="shared" si="128"/>
        <v>#VALUE!</v>
      </c>
      <c r="Q581" s="58" t="e">
        <f t="shared" si="129"/>
        <v>#VALUE!</v>
      </c>
      <c r="R581" s="160" t="e">
        <f t="shared" si="130"/>
        <v>#VALUE!</v>
      </c>
      <c r="S581" s="161" t="e">
        <f t="shared" si="131"/>
        <v>#VALUE!</v>
      </c>
      <c r="T581" s="162" t="e">
        <f t="shared" si="132"/>
        <v>#VALUE!</v>
      </c>
    </row>
    <row r="582" spans="1:20" s="17" customFormat="1" x14ac:dyDescent="0.2">
      <c r="A582" s="154"/>
      <c r="B582" s="51"/>
      <c r="C582" s="50"/>
      <c r="D582" s="50"/>
      <c r="E582" s="50"/>
      <c r="F582" s="50"/>
      <c r="G582" s="14"/>
      <c r="H582" s="163" t="str">
        <f t="shared" si="120"/>
        <v/>
      </c>
      <c r="I582" s="163" t="str">
        <f t="shared" si="121"/>
        <v/>
      </c>
      <c r="J582" s="163" t="str">
        <f t="shared" si="122"/>
        <v/>
      </c>
      <c r="K582" s="141" t="str">
        <f t="shared" si="123"/>
        <v/>
      </c>
      <c r="L582" s="141" t="str">
        <f t="shared" si="124"/>
        <v/>
      </c>
      <c r="M582" s="141" t="str">
        <f t="shared" si="125"/>
        <v/>
      </c>
      <c r="N582" s="15" t="e">
        <f t="shared" si="126"/>
        <v>#VALUE!</v>
      </c>
      <c r="O582" s="58" t="e">
        <f t="shared" si="127"/>
        <v>#VALUE!</v>
      </c>
      <c r="P582" s="58" t="e">
        <f t="shared" si="128"/>
        <v>#VALUE!</v>
      </c>
      <c r="Q582" s="58" t="e">
        <f t="shared" si="129"/>
        <v>#VALUE!</v>
      </c>
      <c r="R582" s="160" t="e">
        <f t="shared" si="130"/>
        <v>#VALUE!</v>
      </c>
      <c r="S582" s="161" t="e">
        <f t="shared" si="131"/>
        <v>#VALUE!</v>
      </c>
      <c r="T582" s="162" t="e">
        <f t="shared" si="132"/>
        <v>#VALUE!</v>
      </c>
    </row>
    <row r="583" spans="1:20" s="17" customFormat="1" x14ac:dyDescent="0.2">
      <c r="A583" s="154"/>
      <c r="B583" s="51"/>
      <c r="C583" s="50"/>
      <c r="D583" s="50"/>
      <c r="E583" s="50"/>
      <c r="F583" s="50"/>
      <c r="G583" s="14"/>
      <c r="H583" s="163" t="str">
        <f t="shared" si="120"/>
        <v/>
      </c>
      <c r="I583" s="163" t="str">
        <f t="shared" si="121"/>
        <v/>
      </c>
      <c r="J583" s="163" t="str">
        <f t="shared" si="122"/>
        <v/>
      </c>
      <c r="K583" s="141" t="str">
        <f t="shared" si="123"/>
        <v/>
      </c>
      <c r="L583" s="141" t="str">
        <f t="shared" si="124"/>
        <v/>
      </c>
      <c r="M583" s="141" t="str">
        <f t="shared" si="125"/>
        <v/>
      </c>
      <c r="N583" s="15" t="e">
        <f t="shared" si="126"/>
        <v>#VALUE!</v>
      </c>
      <c r="O583" s="58" t="e">
        <f t="shared" si="127"/>
        <v>#VALUE!</v>
      </c>
      <c r="P583" s="58" t="e">
        <f t="shared" si="128"/>
        <v>#VALUE!</v>
      </c>
      <c r="Q583" s="58" t="e">
        <f t="shared" si="129"/>
        <v>#VALUE!</v>
      </c>
      <c r="R583" s="160" t="e">
        <f t="shared" si="130"/>
        <v>#VALUE!</v>
      </c>
      <c r="S583" s="161" t="e">
        <f t="shared" si="131"/>
        <v>#VALUE!</v>
      </c>
      <c r="T583" s="162" t="e">
        <f t="shared" si="132"/>
        <v>#VALUE!</v>
      </c>
    </row>
    <row r="584" spans="1:20" s="17" customFormat="1" x14ac:dyDescent="0.2">
      <c r="A584" s="154"/>
      <c r="B584" s="51"/>
      <c r="C584" s="50"/>
      <c r="D584" s="50"/>
      <c r="E584" s="50"/>
      <c r="F584" s="50"/>
      <c r="G584" s="14"/>
      <c r="H584" s="163" t="str">
        <f t="shared" si="120"/>
        <v/>
      </c>
      <c r="I584" s="163" t="str">
        <f t="shared" si="121"/>
        <v/>
      </c>
      <c r="J584" s="163" t="str">
        <f t="shared" si="122"/>
        <v/>
      </c>
      <c r="K584" s="141" t="str">
        <f t="shared" si="123"/>
        <v/>
      </c>
      <c r="L584" s="141" t="str">
        <f t="shared" si="124"/>
        <v/>
      </c>
      <c r="M584" s="141" t="str">
        <f t="shared" si="125"/>
        <v/>
      </c>
      <c r="N584" s="15" t="e">
        <f t="shared" si="126"/>
        <v>#VALUE!</v>
      </c>
      <c r="O584" s="58" t="e">
        <f t="shared" si="127"/>
        <v>#VALUE!</v>
      </c>
      <c r="P584" s="58" t="e">
        <f t="shared" si="128"/>
        <v>#VALUE!</v>
      </c>
      <c r="Q584" s="58" t="e">
        <f t="shared" si="129"/>
        <v>#VALUE!</v>
      </c>
      <c r="R584" s="160" t="e">
        <f t="shared" si="130"/>
        <v>#VALUE!</v>
      </c>
      <c r="S584" s="161" t="e">
        <f t="shared" si="131"/>
        <v>#VALUE!</v>
      </c>
      <c r="T584" s="162" t="e">
        <f t="shared" si="132"/>
        <v>#VALUE!</v>
      </c>
    </row>
    <row r="585" spans="1:20" s="17" customFormat="1" x14ac:dyDescent="0.2">
      <c r="A585" s="154"/>
      <c r="B585" s="51"/>
      <c r="C585" s="50"/>
      <c r="D585" s="50"/>
      <c r="E585" s="50"/>
      <c r="F585" s="50"/>
      <c r="G585" s="14"/>
      <c r="H585" s="163" t="str">
        <f t="shared" si="120"/>
        <v/>
      </c>
      <c r="I585" s="163" t="str">
        <f t="shared" si="121"/>
        <v/>
      </c>
      <c r="J585" s="163" t="str">
        <f t="shared" si="122"/>
        <v/>
      </c>
      <c r="K585" s="141" t="str">
        <f t="shared" si="123"/>
        <v/>
      </c>
      <c r="L585" s="141" t="str">
        <f t="shared" si="124"/>
        <v/>
      </c>
      <c r="M585" s="141" t="str">
        <f t="shared" si="125"/>
        <v/>
      </c>
      <c r="N585" s="15" t="e">
        <f t="shared" si="126"/>
        <v>#VALUE!</v>
      </c>
      <c r="O585" s="58" t="e">
        <f t="shared" si="127"/>
        <v>#VALUE!</v>
      </c>
      <c r="P585" s="58" t="e">
        <f t="shared" si="128"/>
        <v>#VALUE!</v>
      </c>
      <c r="Q585" s="58" t="e">
        <f t="shared" si="129"/>
        <v>#VALUE!</v>
      </c>
      <c r="R585" s="160" t="e">
        <f t="shared" si="130"/>
        <v>#VALUE!</v>
      </c>
      <c r="S585" s="161" t="e">
        <f t="shared" si="131"/>
        <v>#VALUE!</v>
      </c>
      <c r="T585" s="162" t="e">
        <f t="shared" si="132"/>
        <v>#VALUE!</v>
      </c>
    </row>
    <row r="586" spans="1:20" s="17" customFormat="1" x14ac:dyDescent="0.2">
      <c r="A586" s="154"/>
      <c r="B586" s="51"/>
      <c r="C586" s="50"/>
      <c r="D586" s="50"/>
      <c r="E586" s="50"/>
      <c r="F586" s="50"/>
      <c r="G586" s="14"/>
      <c r="H586" s="163" t="str">
        <f t="shared" si="120"/>
        <v/>
      </c>
      <c r="I586" s="163" t="str">
        <f t="shared" si="121"/>
        <v/>
      </c>
      <c r="J586" s="163" t="str">
        <f t="shared" si="122"/>
        <v/>
      </c>
      <c r="K586" s="141" t="str">
        <f t="shared" si="123"/>
        <v/>
      </c>
      <c r="L586" s="141" t="str">
        <f t="shared" si="124"/>
        <v/>
      </c>
      <c r="M586" s="141" t="str">
        <f t="shared" si="125"/>
        <v/>
      </c>
      <c r="N586" s="15" t="e">
        <f t="shared" si="126"/>
        <v>#VALUE!</v>
      </c>
      <c r="O586" s="58" t="e">
        <f t="shared" si="127"/>
        <v>#VALUE!</v>
      </c>
      <c r="P586" s="58" t="e">
        <f t="shared" si="128"/>
        <v>#VALUE!</v>
      </c>
      <c r="Q586" s="58" t="e">
        <f t="shared" si="129"/>
        <v>#VALUE!</v>
      </c>
      <c r="R586" s="160" t="e">
        <f t="shared" si="130"/>
        <v>#VALUE!</v>
      </c>
      <c r="S586" s="161" t="e">
        <f t="shared" si="131"/>
        <v>#VALUE!</v>
      </c>
      <c r="T586" s="162" t="e">
        <f t="shared" si="132"/>
        <v>#VALUE!</v>
      </c>
    </row>
    <row r="587" spans="1:20" s="17" customFormat="1" x14ac:dyDescent="0.2">
      <c r="A587" s="154"/>
      <c r="B587" s="51"/>
      <c r="C587" s="50"/>
      <c r="D587" s="50"/>
      <c r="E587" s="50"/>
      <c r="F587" s="50"/>
      <c r="G587" s="14"/>
      <c r="H587" s="163" t="str">
        <f t="shared" si="120"/>
        <v/>
      </c>
      <c r="I587" s="163" t="str">
        <f t="shared" si="121"/>
        <v/>
      </c>
      <c r="J587" s="163" t="str">
        <f t="shared" si="122"/>
        <v/>
      </c>
      <c r="K587" s="141" t="str">
        <f t="shared" si="123"/>
        <v/>
      </c>
      <c r="L587" s="141" t="str">
        <f t="shared" si="124"/>
        <v/>
      </c>
      <c r="M587" s="141" t="str">
        <f t="shared" si="125"/>
        <v/>
      </c>
      <c r="N587" s="15" t="e">
        <f t="shared" si="126"/>
        <v>#VALUE!</v>
      </c>
      <c r="O587" s="58" t="e">
        <f t="shared" si="127"/>
        <v>#VALUE!</v>
      </c>
      <c r="P587" s="58" t="e">
        <f t="shared" si="128"/>
        <v>#VALUE!</v>
      </c>
      <c r="Q587" s="58" t="e">
        <f t="shared" si="129"/>
        <v>#VALUE!</v>
      </c>
      <c r="R587" s="160" t="e">
        <f t="shared" si="130"/>
        <v>#VALUE!</v>
      </c>
      <c r="S587" s="161" t="e">
        <f t="shared" si="131"/>
        <v>#VALUE!</v>
      </c>
      <c r="T587" s="162" t="e">
        <f t="shared" si="132"/>
        <v>#VALUE!</v>
      </c>
    </row>
    <row r="588" spans="1:20" s="17" customFormat="1" x14ac:dyDescent="0.2">
      <c r="A588" s="154"/>
      <c r="B588" s="51"/>
      <c r="C588" s="50"/>
      <c r="D588" s="50"/>
      <c r="E588" s="50"/>
      <c r="F588" s="50"/>
      <c r="G588" s="14"/>
      <c r="H588" s="163" t="str">
        <f t="shared" si="120"/>
        <v/>
      </c>
      <c r="I588" s="163" t="str">
        <f t="shared" si="121"/>
        <v/>
      </c>
      <c r="J588" s="163" t="str">
        <f t="shared" si="122"/>
        <v/>
      </c>
      <c r="K588" s="141" t="str">
        <f t="shared" si="123"/>
        <v/>
      </c>
      <c r="L588" s="141" t="str">
        <f t="shared" si="124"/>
        <v/>
      </c>
      <c r="M588" s="141" t="str">
        <f t="shared" si="125"/>
        <v/>
      </c>
      <c r="N588" s="15" t="e">
        <f t="shared" si="126"/>
        <v>#VALUE!</v>
      </c>
      <c r="O588" s="58" t="e">
        <f t="shared" si="127"/>
        <v>#VALUE!</v>
      </c>
      <c r="P588" s="58" t="e">
        <f t="shared" si="128"/>
        <v>#VALUE!</v>
      </c>
      <c r="Q588" s="58" t="e">
        <f t="shared" si="129"/>
        <v>#VALUE!</v>
      </c>
      <c r="R588" s="160" t="e">
        <f t="shared" si="130"/>
        <v>#VALUE!</v>
      </c>
      <c r="S588" s="161" t="e">
        <f t="shared" si="131"/>
        <v>#VALUE!</v>
      </c>
      <c r="T588" s="162" t="e">
        <f t="shared" si="132"/>
        <v>#VALUE!</v>
      </c>
    </row>
    <row r="589" spans="1:20" s="17" customFormat="1" x14ac:dyDescent="0.2">
      <c r="A589" s="154"/>
      <c r="B589" s="51"/>
      <c r="C589" s="50"/>
      <c r="D589" s="50"/>
      <c r="E589" s="50"/>
      <c r="F589" s="50"/>
      <c r="G589" s="14"/>
      <c r="H589" s="163" t="str">
        <f t="shared" si="120"/>
        <v/>
      </c>
      <c r="I589" s="163" t="str">
        <f t="shared" si="121"/>
        <v/>
      </c>
      <c r="J589" s="163" t="str">
        <f t="shared" si="122"/>
        <v/>
      </c>
      <c r="K589" s="141" t="str">
        <f t="shared" si="123"/>
        <v/>
      </c>
      <c r="L589" s="141" t="str">
        <f t="shared" si="124"/>
        <v/>
      </c>
      <c r="M589" s="141" t="str">
        <f t="shared" si="125"/>
        <v/>
      </c>
      <c r="N589" s="15" t="e">
        <f t="shared" si="126"/>
        <v>#VALUE!</v>
      </c>
      <c r="O589" s="58" t="e">
        <f t="shared" si="127"/>
        <v>#VALUE!</v>
      </c>
      <c r="P589" s="58" t="e">
        <f t="shared" si="128"/>
        <v>#VALUE!</v>
      </c>
      <c r="Q589" s="58" t="e">
        <f t="shared" si="129"/>
        <v>#VALUE!</v>
      </c>
      <c r="R589" s="160" t="e">
        <f t="shared" si="130"/>
        <v>#VALUE!</v>
      </c>
      <c r="S589" s="161" t="e">
        <f t="shared" si="131"/>
        <v>#VALUE!</v>
      </c>
      <c r="T589" s="162" t="e">
        <f t="shared" si="132"/>
        <v>#VALUE!</v>
      </c>
    </row>
    <row r="590" spans="1:20" s="17" customFormat="1" x14ac:dyDescent="0.2">
      <c r="A590" s="154"/>
      <c r="B590" s="51"/>
      <c r="C590" s="50"/>
      <c r="D590" s="50"/>
      <c r="E590" s="50"/>
      <c r="F590" s="50"/>
      <c r="G590" s="14"/>
      <c r="H590" s="163" t="str">
        <f t="shared" si="120"/>
        <v/>
      </c>
      <c r="I590" s="163" t="str">
        <f t="shared" si="121"/>
        <v/>
      </c>
      <c r="J590" s="163" t="str">
        <f t="shared" si="122"/>
        <v/>
      </c>
      <c r="K590" s="141" t="str">
        <f t="shared" si="123"/>
        <v/>
      </c>
      <c r="L590" s="141" t="str">
        <f t="shared" si="124"/>
        <v/>
      </c>
      <c r="M590" s="141" t="str">
        <f t="shared" si="125"/>
        <v/>
      </c>
      <c r="N590" s="15" t="e">
        <f t="shared" si="126"/>
        <v>#VALUE!</v>
      </c>
      <c r="O590" s="58" t="e">
        <f t="shared" si="127"/>
        <v>#VALUE!</v>
      </c>
      <c r="P590" s="58" t="e">
        <f t="shared" si="128"/>
        <v>#VALUE!</v>
      </c>
      <c r="Q590" s="58" t="e">
        <f t="shared" si="129"/>
        <v>#VALUE!</v>
      </c>
      <c r="R590" s="160" t="e">
        <f t="shared" si="130"/>
        <v>#VALUE!</v>
      </c>
      <c r="S590" s="161" t="e">
        <f t="shared" si="131"/>
        <v>#VALUE!</v>
      </c>
      <c r="T590" s="162" t="e">
        <f t="shared" si="132"/>
        <v>#VALUE!</v>
      </c>
    </row>
    <row r="591" spans="1:20" s="17" customFormat="1" x14ac:dyDescent="0.2">
      <c r="A591" s="154"/>
      <c r="B591" s="51"/>
      <c r="C591" s="50"/>
      <c r="D591" s="50"/>
      <c r="E591" s="50"/>
      <c r="F591" s="50"/>
      <c r="G591" s="14"/>
      <c r="H591" s="163" t="str">
        <f t="shared" si="120"/>
        <v/>
      </c>
      <c r="I591" s="163" t="str">
        <f t="shared" si="121"/>
        <v/>
      </c>
      <c r="J591" s="163" t="str">
        <f t="shared" si="122"/>
        <v/>
      </c>
      <c r="K591" s="141" t="str">
        <f t="shared" si="123"/>
        <v/>
      </c>
      <c r="L591" s="141" t="str">
        <f t="shared" si="124"/>
        <v/>
      </c>
      <c r="M591" s="141" t="str">
        <f t="shared" si="125"/>
        <v/>
      </c>
      <c r="N591" s="15" t="e">
        <f t="shared" si="126"/>
        <v>#VALUE!</v>
      </c>
      <c r="O591" s="58" t="e">
        <f t="shared" si="127"/>
        <v>#VALUE!</v>
      </c>
      <c r="P591" s="58" t="e">
        <f t="shared" si="128"/>
        <v>#VALUE!</v>
      </c>
      <c r="Q591" s="58" t="e">
        <f t="shared" si="129"/>
        <v>#VALUE!</v>
      </c>
      <c r="R591" s="160" t="e">
        <f t="shared" si="130"/>
        <v>#VALUE!</v>
      </c>
      <c r="S591" s="161" t="e">
        <f t="shared" si="131"/>
        <v>#VALUE!</v>
      </c>
      <c r="T591" s="162" t="e">
        <f t="shared" si="132"/>
        <v>#VALUE!</v>
      </c>
    </row>
    <row r="592" spans="1:20" s="17" customFormat="1" x14ac:dyDescent="0.2">
      <c r="A592" s="154"/>
      <c r="B592" s="51"/>
      <c r="C592" s="50"/>
      <c r="D592" s="50"/>
      <c r="E592" s="50"/>
      <c r="F592" s="50"/>
      <c r="G592" s="14"/>
      <c r="H592" s="163" t="str">
        <f t="shared" si="120"/>
        <v/>
      </c>
      <c r="I592" s="163" t="str">
        <f t="shared" si="121"/>
        <v/>
      </c>
      <c r="J592" s="163" t="str">
        <f t="shared" si="122"/>
        <v/>
      </c>
      <c r="K592" s="141" t="str">
        <f t="shared" si="123"/>
        <v/>
      </c>
      <c r="L592" s="141" t="str">
        <f t="shared" si="124"/>
        <v/>
      </c>
      <c r="M592" s="141" t="str">
        <f t="shared" si="125"/>
        <v/>
      </c>
      <c r="N592" s="15" t="e">
        <f t="shared" si="126"/>
        <v>#VALUE!</v>
      </c>
      <c r="O592" s="58" t="e">
        <f t="shared" si="127"/>
        <v>#VALUE!</v>
      </c>
      <c r="P592" s="58" t="e">
        <f t="shared" si="128"/>
        <v>#VALUE!</v>
      </c>
      <c r="Q592" s="58" t="e">
        <f t="shared" si="129"/>
        <v>#VALUE!</v>
      </c>
      <c r="R592" s="160" t="e">
        <f t="shared" si="130"/>
        <v>#VALUE!</v>
      </c>
      <c r="S592" s="161" t="e">
        <f t="shared" si="131"/>
        <v>#VALUE!</v>
      </c>
      <c r="T592" s="162" t="e">
        <f t="shared" si="132"/>
        <v>#VALUE!</v>
      </c>
    </row>
    <row r="593" spans="1:20" s="17" customFormat="1" x14ac:dyDescent="0.2">
      <c r="A593" s="154"/>
      <c r="B593" s="51"/>
      <c r="C593" s="50"/>
      <c r="D593" s="50"/>
      <c r="E593" s="50"/>
      <c r="F593" s="50"/>
      <c r="G593" s="14"/>
      <c r="H593" s="163" t="str">
        <f t="shared" si="120"/>
        <v/>
      </c>
      <c r="I593" s="163" t="str">
        <f t="shared" si="121"/>
        <v/>
      </c>
      <c r="J593" s="163" t="str">
        <f t="shared" si="122"/>
        <v/>
      </c>
      <c r="K593" s="141" t="str">
        <f t="shared" si="123"/>
        <v/>
      </c>
      <c r="L593" s="141" t="str">
        <f t="shared" si="124"/>
        <v/>
      </c>
      <c r="M593" s="141" t="str">
        <f t="shared" si="125"/>
        <v/>
      </c>
      <c r="N593" s="15" t="e">
        <f t="shared" si="126"/>
        <v>#VALUE!</v>
      </c>
      <c r="O593" s="58" t="e">
        <f t="shared" si="127"/>
        <v>#VALUE!</v>
      </c>
      <c r="P593" s="58" t="e">
        <f t="shared" si="128"/>
        <v>#VALUE!</v>
      </c>
      <c r="Q593" s="58" t="e">
        <f t="shared" si="129"/>
        <v>#VALUE!</v>
      </c>
      <c r="R593" s="160" t="e">
        <f t="shared" si="130"/>
        <v>#VALUE!</v>
      </c>
      <c r="S593" s="161" t="e">
        <f t="shared" si="131"/>
        <v>#VALUE!</v>
      </c>
      <c r="T593" s="162" t="e">
        <f t="shared" si="132"/>
        <v>#VALUE!</v>
      </c>
    </row>
    <row r="594" spans="1:20" s="17" customFormat="1" x14ac:dyDescent="0.2">
      <c r="A594" s="154"/>
      <c r="B594" s="51"/>
      <c r="C594" s="50"/>
      <c r="D594" s="50"/>
      <c r="E594" s="50"/>
      <c r="F594" s="50"/>
      <c r="G594" s="14"/>
      <c r="H594" s="163" t="str">
        <f t="shared" si="120"/>
        <v/>
      </c>
      <c r="I594" s="163" t="str">
        <f t="shared" si="121"/>
        <v/>
      </c>
      <c r="J594" s="163" t="str">
        <f t="shared" si="122"/>
        <v/>
      </c>
      <c r="K594" s="141" t="str">
        <f t="shared" si="123"/>
        <v/>
      </c>
      <c r="L594" s="141" t="str">
        <f t="shared" si="124"/>
        <v/>
      </c>
      <c r="M594" s="141" t="str">
        <f t="shared" si="125"/>
        <v/>
      </c>
      <c r="N594" s="15" t="e">
        <f t="shared" si="126"/>
        <v>#VALUE!</v>
      </c>
      <c r="O594" s="58" t="e">
        <f t="shared" si="127"/>
        <v>#VALUE!</v>
      </c>
      <c r="P594" s="58" t="e">
        <f t="shared" si="128"/>
        <v>#VALUE!</v>
      </c>
      <c r="Q594" s="58" t="e">
        <f t="shared" si="129"/>
        <v>#VALUE!</v>
      </c>
      <c r="R594" s="160" t="e">
        <f t="shared" si="130"/>
        <v>#VALUE!</v>
      </c>
      <c r="S594" s="161" t="e">
        <f t="shared" si="131"/>
        <v>#VALUE!</v>
      </c>
      <c r="T594" s="162" t="e">
        <f t="shared" si="132"/>
        <v>#VALUE!</v>
      </c>
    </row>
    <row r="595" spans="1:20" s="17" customFormat="1" x14ac:dyDescent="0.2">
      <c r="A595" s="154"/>
      <c r="B595" s="51"/>
      <c r="C595" s="50"/>
      <c r="D595" s="50"/>
      <c r="E595" s="50"/>
      <c r="F595" s="50"/>
      <c r="G595" s="14"/>
      <c r="H595" s="163" t="str">
        <f t="shared" si="120"/>
        <v/>
      </c>
      <c r="I595" s="163" t="str">
        <f t="shared" si="121"/>
        <v/>
      </c>
      <c r="J595" s="163" t="str">
        <f t="shared" si="122"/>
        <v/>
      </c>
      <c r="K595" s="141" t="str">
        <f t="shared" si="123"/>
        <v/>
      </c>
      <c r="L595" s="141" t="str">
        <f t="shared" si="124"/>
        <v/>
      </c>
      <c r="M595" s="141" t="str">
        <f t="shared" si="125"/>
        <v/>
      </c>
      <c r="N595" s="15" t="e">
        <f t="shared" si="126"/>
        <v>#VALUE!</v>
      </c>
      <c r="O595" s="58" t="e">
        <f t="shared" si="127"/>
        <v>#VALUE!</v>
      </c>
      <c r="P595" s="58" t="e">
        <f t="shared" si="128"/>
        <v>#VALUE!</v>
      </c>
      <c r="Q595" s="58" t="e">
        <f t="shared" si="129"/>
        <v>#VALUE!</v>
      </c>
      <c r="R595" s="160" t="e">
        <f t="shared" si="130"/>
        <v>#VALUE!</v>
      </c>
      <c r="S595" s="161" t="e">
        <f t="shared" si="131"/>
        <v>#VALUE!</v>
      </c>
      <c r="T595" s="162" t="e">
        <f t="shared" si="132"/>
        <v>#VALUE!</v>
      </c>
    </row>
    <row r="596" spans="1:20" s="17" customFormat="1" x14ac:dyDescent="0.2">
      <c r="A596" s="154"/>
      <c r="B596" s="51"/>
      <c r="C596" s="50"/>
      <c r="D596" s="50"/>
      <c r="E596" s="50"/>
      <c r="F596" s="50"/>
      <c r="G596" s="14"/>
      <c r="H596" s="163" t="str">
        <f t="shared" si="120"/>
        <v/>
      </c>
      <c r="I596" s="163" t="str">
        <f t="shared" si="121"/>
        <v/>
      </c>
      <c r="J596" s="163" t="str">
        <f t="shared" si="122"/>
        <v/>
      </c>
      <c r="K596" s="141" t="str">
        <f t="shared" si="123"/>
        <v/>
      </c>
      <c r="L596" s="141" t="str">
        <f t="shared" si="124"/>
        <v/>
      </c>
      <c r="M596" s="141" t="str">
        <f t="shared" si="125"/>
        <v/>
      </c>
      <c r="N596" s="15" t="e">
        <f t="shared" si="126"/>
        <v>#VALUE!</v>
      </c>
      <c r="O596" s="58" t="e">
        <f t="shared" si="127"/>
        <v>#VALUE!</v>
      </c>
      <c r="P596" s="58" t="e">
        <f t="shared" si="128"/>
        <v>#VALUE!</v>
      </c>
      <c r="Q596" s="58" t="e">
        <f t="shared" si="129"/>
        <v>#VALUE!</v>
      </c>
      <c r="R596" s="160" t="e">
        <f t="shared" si="130"/>
        <v>#VALUE!</v>
      </c>
      <c r="S596" s="161" t="e">
        <f t="shared" si="131"/>
        <v>#VALUE!</v>
      </c>
      <c r="T596" s="162" t="e">
        <f t="shared" si="132"/>
        <v>#VALUE!</v>
      </c>
    </row>
    <row r="597" spans="1:20" s="17" customFormat="1" x14ac:dyDescent="0.2">
      <c r="A597" s="154"/>
      <c r="B597" s="51"/>
      <c r="C597" s="50"/>
      <c r="D597" s="50"/>
      <c r="E597" s="50"/>
      <c r="F597" s="50"/>
      <c r="G597" s="14"/>
      <c r="H597" s="163" t="str">
        <f t="shared" si="120"/>
        <v/>
      </c>
      <c r="I597" s="163" t="str">
        <f t="shared" si="121"/>
        <v/>
      </c>
      <c r="J597" s="163" t="str">
        <f t="shared" si="122"/>
        <v/>
      </c>
      <c r="K597" s="141" t="str">
        <f t="shared" si="123"/>
        <v/>
      </c>
      <c r="L597" s="141" t="str">
        <f t="shared" si="124"/>
        <v/>
      </c>
      <c r="M597" s="141" t="str">
        <f t="shared" si="125"/>
        <v/>
      </c>
      <c r="N597" s="15" t="e">
        <f t="shared" si="126"/>
        <v>#VALUE!</v>
      </c>
      <c r="O597" s="58" t="e">
        <f t="shared" si="127"/>
        <v>#VALUE!</v>
      </c>
      <c r="P597" s="58" t="e">
        <f t="shared" si="128"/>
        <v>#VALUE!</v>
      </c>
      <c r="Q597" s="58" t="e">
        <f t="shared" si="129"/>
        <v>#VALUE!</v>
      </c>
      <c r="R597" s="160" t="e">
        <f t="shared" si="130"/>
        <v>#VALUE!</v>
      </c>
      <c r="S597" s="161" t="e">
        <f t="shared" si="131"/>
        <v>#VALUE!</v>
      </c>
      <c r="T597" s="162" t="e">
        <f t="shared" si="132"/>
        <v>#VALUE!</v>
      </c>
    </row>
    <row r="598" spans="1:20" s="17" customFormat="1" x14ac:dyDescent="0.2">
      <c r="A598" s="154"/>
      <c r="B598" s="51"/>
      <c r="C598" s="50"/>
      <c r="D598" s="50"/>
      <c r="E598" s="50"/>
      <c r="F598" s="50"/>
      <c r="G598" s="14"/>
      <c r="H598" s="163" t="str">
        <f t="shared" si="120"/>
        <v/>
      </c>
      <c r="I598" s="163" t="str">
        <f t="shared" si="121"/>
        <v/>
      </c>
      <c r="J598" s="163" t="str">
        <f t="shared" si="122"/>
        <v/>
      </c>
      <c r="K598" s="141" t="str">
        <f t="shared" si="123"/>
        <v/>
      </c>
      <c r="L598" s="141" t="str">
        <f t="shared" si="124"/>
        <v/>
      </c>
      <c r="M598" s="141" t="str">
        <f t="shared" si="125"/>
        <v/>
      </c>
      <c r="N598" s="15" t="e">
        <f t="shared" si="126"/>
        <v>#VALUE!</v>
      </c>
      <c r="O598" s="58" t="e">
        <f t="shared" si="127"/>
        <v>#VALUE!</v>
      </c>
      <c r="P598" s="58" t="e">
        <f t="shared" si="128"/>
        <v>#VALUE!</v>
      </c>
      <c r="Q598" s="58" t="e">
        <f t="shared" si="129"/>
        <v>#VALUE!</v>
      </c>
      <c r="R598" s="160" t="e">
        <f t="shared" si="130"/>
        <v>#VALUE!</v>
      </c>
      <c r="S598" s="161" t="e">
        <f t="shared" si="131"/>
        <v>#VALUE!</v>
      </c>
      <c r="T598" s="162" t="e">
        <f t="shared" si="132"/>
        <v>#VALUE!</v>
      </c>
    </row>
    <row r="599" spans="1:20" s="17" customFormat="1" x14ac:dyDescent="0.2">
      <c r="A599" s="154"/>
      <c r="B599" s="51"/>
      <c r="C599" s="50"/>
      <c r="D599" s="50"/>
      <c r="E599" s="50"/>
      <c r="F599" s="50"/>
      <c r="G599" s="14"/>
      <c r="H599" s="163" t="str">
        <f t="shared" si="120"/>
        <v/>
      </c>
      <c r="I599" s="163" t="str">
        <f t="shared" si="121"/>
        <v/>
      </c>
      <c r="J599" s="163" t="str">
        <f t="shared" si="122"/>
        <v/>
      </c>
      <c r="K599" s="141" t="str">
        <f t="shared" si="123"/>
        <v/>
      </c>
      <c r="L599" s="141" t="str">
        <f t="shared" si="124"/>
        <v/>
      </c>
      <c r="M599" s="141" t="str">
        <f t="shared" si="125"/>
        <v/>
      </c>
      <c r="N599" s="15" t="e">
        <f t="shared" si="126"/>
        <v>#VALUE!</v>
      </c>
      <c r="O599" s="58" t="e">
        <f t="shared" si="127"/>
        <v>#VALUE!</v>
      </c>
      <c r="P599" s="58" t="e">
        <f t="shared" si="128"/>
        <v>#VALUE!</v>
      </c>
      <c r="Q599" s="58" t="e">
        <f t="shared" si="129"/>
        <v>#VALUE!</v>
      </c>
      <c r="R599" s="160" t="e">
        <f t="shared" si="130"/>
        <v>#VALUE!</v>
      </c>
      <c r="S599" s="161" t="e">
        <f t="shared" si="131"/>
        <v>#VALUE!</v>
      </c>
      <c r="T599" s="162" t="e">
        <f t="shared" si="132"/>
        <v>#VALUE!</v>
      </c>
    </row>
    <row r="600" spans="1:20" s="17" customFormat="1" x14ac:dyDescent="0.2">
      <c r="A600" s="154"/>
      <c r="B600" s="51"/>
      <c r="C600" s="50"/>
      <c r="D600" s="50"/>
      <c r="E600" s="50"/>
      <c r="F600" s="50"/>
      <c r="G600" s="14"/>
      <c r="H600" s="163" t="str">
        <f t="shared" si="120"/>
        <v/>
      </c>
      <c r="I600" s="163" t="str">
        <f t="shared" si="121"/>
        <v/>
      </c>
      <c r="J600" s="163" t="str">
        <f t="shared" si="122"/>
        <v/>
      </c>
      <c r="K600" s="141" t="str">
        <f t="shared" si="123"/>
        <v/>
      </c>
      <c r="L600" s="141" t="str">
        <f t="shared" si="124"/>
        <v/>
      </c>
      <c r="M600" s="141" t="str">
        <f t="shared" si="125"/>
        <v/>
      </c>
      <c r="N600" s="15" t="e">
        <f t="shared" si="126"/>
        <v>#VALUE!</v>
      </c>
      <c r="O600" s="58" t="e">
        <f t="shared" si="127"/>
        <v>#VALUE!</v>
      </c>
      <c r="P600" s="58" t="e">
        <f t="shared" si="128"/>
        <v>#VALUE!</v>
      </c>
      <c r="Q600" s="58" t="e">
        <f t="shared" si="129"/>
        <v>#VALUE!</v>
      </c>
      <c r="R600" s="160" t="e">
        <f t="shared" si="130"/>
        <v>#VALUE!</v>
      </c>
      <c r="S600" s="161" t="e">
        <f t="shared" si="131"/>
        <v>#VALUE!</v>
      </c>
      <c r="T600" s="162" t="e">
        <f t="shared" si="132"/>
        <v>#VALUE!</v>
      </c>
    </row>
    <row r="601" spans="1:20" s="17" customFormat="1" x14ac:dyDescent="0.2">
      <c r="A601" s="154"/>
      <c r="B601" s="51"/>
      <c r="C601" s="50"/>
      <c r="D601" s="50"/>
      <c r="E601" s="50"/>
      <c r="F601" s="50"/>
      <c r="G601" s="14"/>
      <c r="H601" s="163" t="str">
        <f t="shared" si="120"/>
        <v/>
      </c>
      <c r="I601" s="163" t="str">
        <f t="shared" si="121"/>
        <v/>
      </c>
      <c r="J601" s="163" t="str">
        <f t="shared" si="122"/>
        <v/>
      </c>
      <c r="K601" s="141" t="str">
        <f t="shared" si="123"/>
        <v/>
      </c>
      <c r="L601" s="141" t="str">
        <f t="shared" si="124"/>
        <v/>
      </c>
      <c r="M601" s="141" t="str">
        <f t="shared" si="125"/>
        <v/>
      </c>
      <c r="N601" s="15" t="e">
        <f t="shared" si="126"/>
        <v>#VALUE!</v>
      </c>
      <c r="O601" s="58" t="e">
        <f t="shared" si="127"/>
        <v>#VALUE!</v>
      </c>
      <c r="P601" s="58" t="e">
        <f t="shared" si="128"/>
        <v>#VALUE!</v>
      </c>
      <c r="Q601" s="58" t="e">
        <f t="shared" si="129"/>
        <v>#VALUE!</v>
      </c>
      <c r="R601" s="160" t="e">
        <f t="shared" si="130"/>
        <v>#VALUE!</v>
      </c>
      <c r="S601" s="161" t="e">
        <f t="shared" si="131"/>
        <v>#VALUE!</v>
      </c>
      <c r="T601" s="162" t="e">
        <f t="shared" si="132"/>
        <v>#VALUE!</v>
      </c>
    </row>
    <row r="602" spans="1:20" s="17" customFormat="1" x14ac:dyDescent="0.2">
      <c r="A602" s="154"/>
      <c r="B602" s="51"/>
      <c r="C602" s="50"/>
      <c r="D602" s="50"/>
      <c r="E602" s="50"/>
      <c r="F602" s="50"/>
      <c r="G602" s="14"/>
      <c r="H602" s="163" t="str">
        <f t="shared" si="120"/>
        <v/>
      </c>
      <c r="I602" s="163" t="str">
        <f t="shared" si="121"/>
        <v/>
      </c>
      <c r="J602" s="163" t="str">
        <f t="shared" si="122"/>
        <v/>
      </c>
      <c r="K602" s="141" t="str">
        <f t="shared" si="123"/>
        <v/>
      </c>
      <c r="L602" s="141" t="str">
        <f t="shared" si="124"/>
        <v/>
      </c>
      <c r="M602" s="141" t="str">
        <f t="shared" si="125"/>
        <v/>
      </c>
      <c r="N602" s="15" t="e">
        <f t="shared" si="126"/>
        <v>#VALUE!</v>
      </c>
      <c r="O602" s="58" t="e">
        <f t="shared" si="127"/>
        <v>#VALUE!</v>
      </c>
      <c r="P602" s="58" t="e">
        <f t="shared" si="128"/>
        <v>#VALUE!</v>
      </c>
      <c r="Q602" s="58" t="e">
        <f t="shared" si="129"/>
        <v>#VALUE!</v>
      </c>
      <c r="R602" s="160" t="e">
        <f t="shared" si="130"/>
        <v>#VALUE!</v>
      </c>
      <c r="S602" s="161" t="e">
        <f t="shared" si="131"/>
        <v>#VALUE!</v>
      </c>
      <c r="T602" s="162" t="e">
        <f t="shared" si="132"/>
        <v>#VALUE!</v>
      </c>
    </row>
    <row r="603" spans="1:20" s="17" customFormat="1" x14ac:dyDescent="0.2">
      <c r="A603" s="154"/>
      <c r="B603" s="51"/>
      <c r="C603" s="50"/>
      <c r="D603" s="50"/>
      <c r="E603" s="50"/>
      <c r="F603" s="50"/>
      <c r="G603" s="14"/>
      <c r="H603" s="163" t="str">
        <f t="shared" si="120"/>
        <v/>
      </c>
      <c r="I603" s="163" t="str">
        <f t="shared" si="121"/>
        <v/>
      </c>
      <c r="J603" s="163" t="str">
        <f t="shared" si="122"/>
        <v/>
      </c>
      <c r="K603" s="141" t="str">
        <f t="shared" si="123"/>
        <v/>
      </c>
      <c r="L603" s="141" t="str">
        <f t="shared" si="124"/>
        <v/>
      </c>
      <c r="M603" s="141" t="str">
        <f t="shared" si="125"/>
        <v/>
      </c>
      <c r="N603" s="15" t="e">
        <f t="shared" si="126"/>
        <v>#VALUE!</v>
      </c>
      <c r="O603" s="58" t="e">
        <f t="shared" si="127"/>
        <v>#VALUE!</v>
      </c>
      <c r="P603" s="58" t="e">
        <f t="shared" si="128"/>
        <v>#VALUE!</v>
      </c>
      <c r="Q603" s="58" t="e">
        <f t="shared" si="129"/>
        <v>#VALUE!</v>
      </c>
      <c r="R603" s="160" t="e">
        <f t="shared" si="130"/>
        <v>#VALUE!</v>
      </c>
      <c r="S603" s="161" t="e">
        <f t="shared" si="131"/>
        <v>#VALUE!</v>
      </c>
      <c r="T603" s="162" t="e">
        <f t="shared" si="132"/>
        <v>#VALUE!</v>
      </c>
    </row>
    <row r="604" spans="1:20" s="17" customFormat="1" x14ac:dyDescent="0.2">
      <c r="A604" s="154"/>
      <c r="B604" s="51"/>
      <c r="C604" s="50"/>
      <c r="D604" s="50"/>
      <c r="E604" s="50"/>
      <c r="F604" s="50"/>
      <c r="G604" s="14"/>
      <c r="H604" s="163" t="str">
        <f t="shared" si="120"/>
        <v/>
      </c>
      <c r="I604" s="163" t="str">
        <f t="shared" si="121"/>
        <v/>
      </c>
      <c r="J604" s="163" t="str">
        <f t="shared" si="122"/>
        <v/>
      </c>
      <c r="K604" s="141" t="str">
        <f t="shared" si="123"/>
        <v/>
      </c>
      <c r="L604" s="141" t="str">
        <f t="shared" si="124"/>
        <v/>
      </c>
      <c r="M604" s="141" t="str">
        <f t="shared" si="125"/>
        <v/>
      </c>
      <c r="N604" s="15" t="e">
        <f t="shared" si="126"/>
        <v>#VALUE!</v>
      </c>
      <c r="O604" s="58" t="e">
        <f t="shared" si="127"/>
        <v>#VALUE!</v>
      </c>
      <c r="P604" s="58" t="e">
        <f t="shared" si="128"/>
        <v>#VALUE!</v>
      </c>
      <c r="Q604" s="58" t="e">
        <f t="shared" si="129"/>
        <v>#VALUE!</v>
      </c>
      <c r="R604" s="160" t="e">
        <f t="shared" si="130"/>
        <v>#VALUE!</v>
      </c>
      <c r="S604" s="161" t="e">
        <f t="shared" si="131"/>
        <v>#VALUE!</v>
      </c>
      <c r="T604" s="162" t="e">
        <f t="shared" si="132"/>
        <v>#VALUE!</v>
      </c>
    </row>
    <row r="605" spans="1:20" s="17" customFormat="1" x14ac:dyDescent="0.2">
      <c r="A605" s="154"/>
      <c r="B605" s="51"/>
      <c r="C605" s="50"/>
      <c r="D605" s="50"/>
      <c r="E605" s="50"/>
      <c r="F605" s="50"/>
      <c r="G605" s="14"/>
      <c r="H605" s="163" t="str">
        <f t="shared" si="120"/>
        <v/>
      </c>
      <c r="I605" s="163" t="str">
        <f t="shared" si="121"/>
        <v/>
      </c>
      <c r="J605" s="163" t="str">
        <f t="shared" si="122"/>
        <v/>
      </c>
      <c r="K605" s="141" t="str">
        <f t="shared" si="123"/>
        <v/>
      </c>
      <c r="L605" s="141" t="str">
        <f t="shared" si="124"/>
        <v/>
      </c>
      <c r="M605" s="141" t="str">
        <f t="shared" si="125"/>
        <v/>
      </c>
      <c r="N605" s="15" t="e">
        <f t="shared" si="126"/>
        <v>#VALUE!</v>
      </c>
      <c r="O605" s="58" t="e">
        <f t="shared" si="127"/>
        <v>#VALUE!</v>
      </c>
      <c r="P605" s="58" t="e">
        <f t="shared" si="128"/>
        <v>#VALUE!</v>
      </c>
      <c r="Q605" s="58" t="e">
        <f t="shared" si="129"/>
        <v>#VALUE!</v>
      </c>
      <c r="R605" s="160" t="e">
        <f t="shared" si="130"/>
        <v>#VALUE!</v>
      </c>
      <c r="S605" s="161" t="e">
        <f t="shared" si="131"/>
        <v>#VALUE!</v>
      </c>
      <c r="T605" s="162" t="e">
        <f t="shared" si="132"/>
        <v>#VALUE!</v>
      </c>
    </row>
    <row r="606" spans="1:20" s="17" customFormat="1" x14ac:dyDescent="0.2">
      <c r="A606" s="154"/>
      <c r="B606" s="51"/>
      <c r="C606" s="50"/>
      <c r="D606" s="50"/>
      <c r="E606" s="50"/>
      <c r="F606" s="50"/>
      <c r="G606" s="14"/>
      <c r="H606" s="163" t="str">
        <f t="shared" si="120"/>
        <v/>
      </c>
      <c r="I606" s="163" t="str">
        <f t="shared" si="121"/>
        <v/>
      </c>
      <c r="J606" s="163" t="str">
        <f t="shared" si="122"/>
        <v/>
      </c>
      <c r="K606" s="141" t="str">
        <f t="shared" si="123"/>
        <v/>
      </c>
      <c r="L606" s="141" t="str">
        <f t="shared" si="124"/>
        <v/>
      </c>
      <c r="M606" s="141" t="str">
        <f t="shared" si="125"/>
        <v/>
      </c>
      <c r="N606" s="15" t="e">
        <f t="shared" si="126"/>
        <v>#VALUE!</v>
      </c>
      <c r="O606" s="58" t="e">
        <f t="shared" si="127"/>
        <v>#VALUE!</v>
      </c>
      <c r="P606" s="58" t="e">
        <f t="shared" si="128"/>
        <v>#VALUE!</v>
      </c>
      <c r="Q606" s="58" t="e">
        <f t="shared" si="129"/>
        <v>#VALUE!</v>
      </c>
      <c r="R606" s="160" t="e">
        <f t="shared" si="130"/>
        <v>#VALUE!</v>
      </c>
      <c r="S606" s="161" t="e">
        <f t="shared" si="131"/>
        <v>#VALUE!</v>
      </c>
      <c r="T606" s="162" t="e">
        <f t="shared" si="132"/>
        <v>#VALUE!</v>
      </c>
    </row>
    <row r="607" spans="1:20" s="17" customFormat="1" x14ac:dyDescent="0.2">
      <c r="A607" s="154"/>
      <c r="B607" s="51"/>
      <c r="C607" s="50"/>
      <c r="D607" s="50"/>
      <c r="E607" s="50"/>
      <c r="F607" s="50"/>
      <c r="G607" s="14"/>
      <c r="H607" s="163" t="str">
        <f t="shared" si="120"/>
        <v/>
      </c>
      <c r="I607" s="163" t="str">
        <f t="shared" si="121"/>
        <v/>
      </c>
      <c r="J607" s="163" t="str">
        <f t="shared" si="122"/>
        <v/>
      </c>
      <c r="K607" s="141" t="str">
        <f t="shared" si="123"/>
        <v/>
      </c>
      <c r="L607" s="141" t="str">
        <f t="shared" si="124"/>
        <v/>
      </c>
      <c r="M607" s="141" t="str">
        <f t="shared" si="125"/>
        <v/>
      </c>
      <c r="N607" s="15" t="e">
        <f t="shared" si="126"/>
        <v>#VALUE!</v>
      </c>
      <c r="O607" s="58" t="e">
        <f t="shared" si="127"/>
        <v>#VALUE!</v>
      </c>
      <c r="P607" s="58" t="e">
        <f t="shared" si="128"/>
        <v>#VALUE!</v>
      </c>
      <c r="Q607" s="58" t="e">
        <f t="shared" si="129"/>
        <v>#VALUE!</v>
      </c>
      <c r="R607" s="160" t="e">
        <f t="shared" si="130"/>
        <v>#VALUE!</v>
      </c>
      <c r="S607" s="161" t="e">
        <f t="shared" si="131"/>
        <v>#VALUE!</v>
      </c>
      <c r="T607" s="162" t="e">
        <f t="shared" si="132"/>
        <v>#VALUE!</v>
      </c>
    </row>
    <row r="608" spans="1:20" s="17" customFormat="1" x14ac:dyDescent="0.2">
      <c r="A608" s="154"/>
      <c r="B608" s="51"/>
      <c r="C608" s="50"/>
      <c r="D608" s="50"/>
      <c r="E608" s="50"/>
      <c r="F608" s="50"/>
      <c r="G608" s="14"/>
      <c r="H608" s="163" t="str">
        <f t="shared" si="120"/>
        <v/>
      </c>
      <c r="I608" s="163" t="str">
        <f t="shared" si="121"/>
        <v/>
      </c>
      <c r="J608" s="163" t="str">
        <f t="shared" si="122"/>
        <v/>
      </c>
      <c r="K608" s="141" t="str">
        <f t="shared" si="123"/>
        <v/>
      </c>
      <c r="L608" s="141" t="str">
        <f t="shared" si="124"/>
        <v/>
      </c>
      <c r="M608" s="141" t="str">
        <f t="shared" si="125"/>
        <v/>
      </c>
      <c r="N608" s="15" t="e">
        <f t="shared" si="126"/>
        <v>#VALUE!</v>
      </c>
      <c r="O608" s="58" t="e">
        <f t="shared" si="127"/>
        <v>#VALUE!</v>
      </c>
      <c r="P608" s="58" t="e">
        <f t="shared" si="128"/>
        <v>#VALUE!</v>
      </c>
      <c r="Q608" s="58" t="e">
        <f t="shared" si="129"/>
        <v>#VALUE!</v>
      </c>
      <c r="R608" s="160" t="e">
        <f t="shared" si="130"/>
        <v>#VALUE!</v>
      </c>
      <c r="S608" s="161" t="e">
        <f t="shared" si="131"/>
        <v>#VALUE!</v>
      </c>
      <c r="T608" s="162" t="e">
        <f t="shared" si="132"/>
        <v>#VALUE!</v>
      </c>
    </row>
    <row r="609" spans="1:20" s="17" customFormat="1" x14ac:dyDescent="0.2">
      <c r="A609" s="154"/>
      <c r="B609" s="51"/>
      <c r="C609" s="50"/>
      <c r="D609" s="50"/>
      <c r="E609" s="50"/>
      <c r="F609" s="50"/>
      <c r="G609" s="14"/>
      <c r="H609" s="163" t="str">
        <f t="shared" si="120"/>
        <v/>
      </c>
      <c r="I609" s="163" t="str">
        <f t="shared" si="121"/>
        <v/>
      </c>
      <c r="J609" s="163" t="str">
        <f t="shared" si="122"/>
        <v/>
      </c>
      <c r="K609" s="141" t="str">
        <f t="shared" si="123"/>
        <v/>
      </c>
      <c r="L609" s="141" t="str">
        <f t="shared" si="124"/>
        <v/>
      </c>
      <c r="M609" s="141" t="str">
        <f t="shared" si="125"/>
        <v/>
      </c>
      <c r="N609" s="15" t="e">
        <f t="shared" si="126"/>
        <v>#VALUE!</v>
      </c>
      <c r="O609" s="58" t="e">
        <f t="shared" si="127"/>
        <v>#VALUE!</v>
      </c>
      <c r="P609" s="58" t="e">
        <f t="shared" si="128"/>
        <v>#VALUE!</v>
      </c>
      <c r="Q609" s="58" t="e">
        <f t="shared" si="129"/>
        <v>#VALUE!</v>
      </c>
      <c r="R609" s="160" t="e">
        <f t="shared" si="130"/>
        <v>#VALUE!</v>
      </c>
      <c r="S609" s="161" t="e">
        <f t="shared" si="131"/>
        <v>#VALUE!</v>
      </c>
      <c r="T609" s="162" t="e">
        <f t="shared" si="132"/>
        <v>#VALUE!</v>
      </c>
    </row>
    <row r="610" spans="1:20" s="17" customFormat="1" x14ac:dyDescent="0.2">
      <c r="A610" s="154"/>
      <c r="B610" s="51"/>
      <c r="C610" s="50"/>
      <c r="D610" s="50"/>
      <c r="E610" s="50"/>
      <c r="F610" s="50"/>
      <c r="G610" s="14"/>
      <c r="H610" s="163" t="str">
        <f t="shared" si="120"/>
        <v/>
      </c>
      <c r="I610" s="163" t="str">
        <f t="shared" si="121"/>
        <v/>
      </c>
      <c r="J610" s="163" t="str">
        <f t="shared" si="122"/>
        <v/>
      </c>
      <c r="K610" s="141" t="str">
        <f t="shared" si="123"/>
        <v/>
      </c>
      <c r="L610" s="141" t="str">
        <f t="shared" si="124"/>
        <v/>
      </c>
      <c r="M610" s="141" t="str">
        <f t="shared" si="125"/>
        <v/>
      </c>
      <c r="N610" s="15" t="e">
        <f t="shared" si="126"/>
        <v>#VALUE!</v>
      </c>
      <c r="O610" s="58" t="e">
        <f t="shared" si="127"/>
        <v>#VALUE!</v>
      </c>
      <c r="P610" s="58" t="e">
        <f t="shared" si="128"/>
        <v>#VALUE!</v>
      </c>
      <c r="Q610" s="58" t="e">
        <f t="shared" si="129"/>
        <v>#VALUE!</v>
      </c>
      <c r="R610" s="160" t="e">
        <f t="shared" si="130"/>
        <v>#VALUE!</v>
      </c>
      <c r="S610" s="161" t="e">
        <f t="shared" si="131"/>
        <v>#VALUE!</v>
      </c>
      <c r="T610" s="162" t="e">
        <f t="shared" si="132"/>
        <v>#VALUE!</v>
      </c>
    </row>
    <row r="611" spans="1:20" s="17" customFormat="1" x14ac:dyDescent="0.2">
      <c r="A611" s="154"/>
      <c r="B611" s="51"/>
      <c r="C611" s="50"/>
      <c r="D611" s="50"/>
      <c r="E611" s="50"/>
      <c r="F611" s="50"/>
      <c r="G611" s="14"/>
      <c r="H611" s="163" t="str">
        <f t="shared" si="120"/>
        <v/>
      </c>
      <c r="I611" s="163" t="str">
        <f t="shared" si="121"/>
        <v/>
      </c>
      <c r="J611" s="163" t="str">
        <f t="shared" si="122"/>
        <v/>
      </c>
      <c r="K611" s="141" t="str">
        <f t="shared" si="123"/>
        <v/>
      </c>
      <c r="L611" s="141" t="str">
        <f t="shared" si="124"/>
        <v/>
      </c>
      <c r="M611" s="141" t="str">
        <f t="shared" si="125"/>
        <v/>
      </c>
      <c r="N611" s="15" t="e">
        <f t="shared" si="126"/>
        <v>#VALUE!</v>
      </c>
      <c r="O611" s="58" t="e">
        <f t="shared" si="127"/>
        <v>#VALUE!</v>
      </c>
      <c r="P611" s="58" t="e">
        <f t="shared" si="128"/>
        <v>#VALUE!</v>
      </c>
      <c r="Q611" s="58" t="e">
        <f t="shared" si="129"/>
        <v>#VALUE!</v>
      </c>
      <c r="R611" s="160" t="e">
        <f t="shared" si="130"/>
        <v>#VALUE!</v>
      </c>
      <c r="S611" s="161" t="e">
        <f t="shared" si="131"/>
        <v>#VALUE!</v>
      </c>
      <c r="T611" s="162" t="e">
        <f t="shared" si="132"/>
        <v>#VALUE!</v>
      </c>
    </row>
    <row r="612" spans="1:20" s="17" customFormat="1" x14ac:dyDescent="0.2">
      <c r="A612" s="154"/>
      <c r="B612" s="51"/>
      <c r="C612" s="50"/>
      <c r="D612" s="50"/>
      <c r="E612" s="50"/>
      <c r="F612" s="50"/>
      <c r="G612" s="14"/>
      <c r="H612" s="163" t="str">
        <f t="shared" si="120"/>
        <v/>
      </c>
      <c r="I612" s="163" t="str">
        <f t="shared" si="121"/>
        <v/>
      </c>
      <c r="J612" s="163" t="str">
        <f t="shared" si="122"/>
        <v/>
      </c>
      <c r="K612" s="141" t="str">
        <f t="shared" si="123"/>
        <v/>
      </c>
      <c r="L612" s="141" t="str">
        <f t="shared" si="124"/>
        <v/>
      </c>
      <c r="M612" s="141" t="str">
        <f t="shared" si="125"/>
        <v/>
      </c>
      <c r="N612" s="15" t="e">
        <f t="shared" si="126"/>
        <v>#VALUE!</v>
      </c>
      <c r="O612" s="58" t="e">
        <f t="shared" si="127"/>
        <v>#VALUE!</v>
      </c>
      <c r="P612" s="58" t="e">
        <f t="shared" si="128"/>
        <v>#VALUE!</v>
      </c>
      <c r="Q612" s="58" t="e">
        <f t="shared" si="129"/>
        <v>#VALUE!</v>
      </c>
      <c r="R612" s="160" t="e">
        <f t="shared" si="130"/>
        <v>#VALUE!</v>
      </c>
      <c r="S612" s="161" t="e">
        <f t="shared" si="131"/>
        <v>#VALUE!</v>
      </c>
      <c r="T612" s="162" t="e">
        <f t="shared" si="132"/>
        <v>#VALUE!</v>
      </c>
    </row>
    <row r="613" spans="1:20" s="17" customFormat="1" x14ac:dyDescent="0.2">
      <c r="A613" s="154"/>
      <c r="B613" s="51"/>
      <c r="C613" s="50"/>
      <c r="D613" s="50"/>
      <c r="E613" s="50"/>
      <c r="F613" s="50"/>
      <c r="G613" s="14"/>
      <c r="H613" s="163" t="str">
        <f t="shared" si="120"/>
        <v/>
      </c>
      <c r="I613" s="163" t="str">
        <f t="shared" si="121"/>
        <v/>
      </c>
      <c r="J613" s="163" t="str">
        <f t="shared" si="122"/>
        <v/>
      </c>
      <c r="K613" s="141" t="str">
        <f t="shared" si="123"/>
        <v/>
      </c>
      <c r="L613" s="141" t="str">
        <f t="shared" si="124"/>
        <v/>
      </c>
      <c r="M613" s="141" t="str">
        <f t="shared" si="125"/>
        <v/>
      </c>
      <c r="N613" s="15" t="e">
        <f t="shared" si="126"/>
        <v>#VALUE!</v>
      </c>
      <c r="O613" s="58" t="e">
        <f t="shared" si="127"/>
        <v>#VALUE!</v>
      </c>
      <c r="P613" s="58" t="e">
        <f t="shared" si="128"/>
        <v>#VALUE!</v>
      </c>
      <c r="Q613" s="58" t="e">
        <f t="shared" si="129"/>
        <v>#VALUE!</v>
      </c>
      <c r="R613" s="160" t="e">
        <f t="shared" si="130"/>
        <v>#VALUE!</v>
      </c>
      <c r="S613" s="161" t="e">
        <f t="shared" si="131"/>
        <v>#VALUE!</v>
      </c>
      <c r="T613" s="162" t="e">
        <f t="shared" si="132"/>
        <v>#VALUE!</v>
      </c>
    </row>
    <row r="614" spans="1:20" s="17" customFormat="1" x14ac:dyDescent="0.2">
      <c r="A614" s="154"/>
      <c r="B614" s="51"/>
      <c r="C614" s="50"/>
      <c r="D614" s="50"/>
      <c r="E614" s="50"/>
      <c r="F614" s="50"/>
      <c r="G614" s="14"/>
      <c r="H614" s="163" t="str">
        <f t="shared" si="120"/>
        <v/>
      </c>
      <c r="I614" s="163" t="str">
        <f t="shared" si="121"/>
        <v/>
      </c>
      <c r="J614" s="163" t="str">
        <f t="shared" si="122"/>
        <v/>
      </c>
      <c r="K614" s="141" t="str">
        <f t="shared" si="123"/>
        <v/>
      </c>
      <c r="L614" s="141" t="str">
        <f t="shared" si="124"/>
        <v/>
      </c>
      <c r="M614" s="141" t="str">
        <f t="shared" si="125"/>
        <v/>
      </c>
      <c r="N614" s="15" t="e">
        <f t="shared" si="126"/>
        <v>#VALUE!</v>
      </c>
      <c r="O614" s="58" t="e">
        <f t="shared" si="127"/>
        <v>#VALUE!</v>
      </c>
      <c r="P614" s="58" t="e">
        <f t="shared" si="128"/>
        <v>#VALUE!</v>
      </c>
      <c r="Q614" s="58" t="e">
        <f t="shared" si="129"/>
        <v>#VALUE!</v>
      </c>
      <c r="R614" s="160" t="e">
        <f t="shared" si="130"/>
        <v>#VALUE!</v>
      </c>
      <c r="S614" s="161" t="e">
        <f t="shared" si="131"/>
        <v>#VALUE!</v>
      </c>
      <c r="T614" s="162" t="e">
        <f t="shared" si="132"/>
        <v>#VALUE!</v>
      </c>
    </row>
    <row r="615" spans="1:20" s="17" customFormat="1" x14ac:dyDescent="0.2">
      <c r="A615" s="154"/>
      <c r="B615" s="51"/>
      <c r="C615" s="50"/>
      <c r="D615" s="50"/>
      <c r="E615" s="50"/>
      <c r="F615" s="50"/>
      <c r="G615" s="14"/>
      <c r="H615" s="163" t="str">
        <f t="shared" si="120"/>
        <v/>
      </c>
      <c r="I615" s="163" t="str">
        <f t="shared" si="121"/>
        <v/>
      </c>
      <c r="J615" s="163" t="str">
        <f t="shared" si="122"/>
        <v/>
      </c>
      <c r="K615" s="141" t="str">
        <f t="shared" si="123"/>
        <v/>
      </c>
      <c r="L615" s="141" t="str">
        <f t="shared" si="124"/>
        <v/>
      </c>
      <c r="M615" s="141" t="str">
        <f t="shared" si="125"/>
        <v/>
      </c>
      <c r="N615" s="15" t="e">
        <f t="shared" si="126"/>
        <v>#VALUE!</v>
      </c>
      <c r="O615" s="58" t="e">
        <f t="shared" si="127"/>
        <v>#VALUE!</v>
      </c>
      <c r="P615" s="58" t="e">
        <f t="shared" si="128"/>
        <v>#VALUE!</v>
      </c>
      <c r="Q615" s="58" t="e">
        <f t="shared" si="129"/>
        <v>#VALUE!</v>
      </c>
      <c r="R615" s="160" t="e">
        <f t="shared" si="130"/>
        <v>#VALUE!</v>
      </c>
      <c r="S615" s="161" t="e">
        <f t="shared" si="131"/>
        <v>#VALUE!</v>
      </c>
      <c r="T615" s="162" t="e">
        <f t="shared" si="132"/>
        <v>#VALUE!</v>
      </c>
    </row>
    <row r="616" spans="1:20" s="17" customFormat="1" x14ac:dyDescent="0.2">
      <c r="A616" s="154"/>
      <c r="B616" s="51"/>
      <c r="C616" s="50"/>
      <c r="D616" s="50"/>
      <c r="E616" s="50"/>
      <c r="F616" s="50"/>
      <c r="G616" s="14"/>
      <c r="H616" s="163" t="str">
        <f t="shared" si="120"/>
        <v/>
      </c>
      <c r="I616" s="163" t="str">
        <f t="shared" si="121"/>
        <v/>
      </c>
      <c r="J616" s="163" t="str">
        <f t="shared" si="122"/>
        <v/>
      </c>
      <c r="K616" s="141" t="str">
        <f t="shared" si="123"/>
        <v/>
      </c>
      <c r="L616" s="141" t="str">
        <f t="shared" si="124"/>
        <v/>
      </c>
      <c r="M616" s="141" t="str">
        <f t="shared" si="125"/>
        <v/>
      </c>
      <c r="N616" s="15" t="e">
        <f t="shared" si="126"/>
        <v>#VALUE!</v>
      </c>
      <c r="O616" s="58" t="e">
        <f t="shared" si="127"/>
        <v>#VALUE!</v>
      </c>
      <c r="P616" s="58" t="e">
        <f t="shared" si="128"/>
        <v>#VALUE!</v>
      </c>
      <c r="Q616" s="58" t="e">
        <f t="shared" si="129"/>
        <v>#VALUE!</v>
      </c>
      <c r="R616" s="160" t="e">
        <f t="shared" si="130"/>
        <v>#VALUE!</v>
      </c>
      <c r="S616" s="161" t="e">
        <f t="shared" si="131"/>
        <v>#VALUE!</v>
      </c>
      <c r="T616" s="162" t="e">
        <f t="shared" si="132"/>
        <v>#VALUE!</v>
      </c>
    </row>
    <row r="617" spans="1:20" s="17" customFormat="1" x14ac:dyDescent="0.2">
      <c r="A617" s="154"/>
      <c r="B617" s="51"/>
      <c r="C617" s="50"/>
      <c r="D617" s="50"/>
      <c r="E617" s="50"/>
      <c r="F617" s="50"/>
      <c r="G617" s="14"/>
      <c r="H617" s="163" t="str">
        <f t="shared" si="120"/>
        <v/>
      </c>
      <c r="I617" s="163" t="str">
        <f t="shared" si="121"/>
        <v/>
      </c>
      <c r="J617" s="163" t="str">
        <f t="shared" si="122"/>
        <v/>
      </c>
      <c r="K617" s="141" t="str">
        <f t="shared" si="123"/>
        <v/>
      </c>
      <c r="L617" s="141" t="str">
        <f t="shared" si="124"/>
        <v/>
      </c>
      <c r="M617" s="141" t="str">
        <f t="shared" si="125"/>
        <v/>
      </c>
      <c r="N617" s="15" t="e">
        <f t="shared" si="126"/>
        <v>#VALUE!</v>
      </c>
      <c r="O617" s="58" t="e">
        <f t="shared" si="127"/>
        <v>#VALUE!</v>
      </c>
      <c r="P617" s="58" t="e">
        <f t="shared" si="128"/>
        <v>#VALUE!</v>
      </c>
      <c r="Q617" s="58" t="e">
        <f t="shared" si="129"/>
        <v>#VALUE!</v>
      </c>
      <c r="R617" s="160" t="e">
        <f t="shared" si="130"/>
        <v>#VALUE!</v>
      </c>
      <c r="S617" s="161" t="e">
        <f t="shared" si="131"/>
        <v>#VALUE!</v>
      </c>
      <c r="T617" s="162" t="e">
        <f t="shared" si="132"/>
        <v>#VALUE!</v>
      </c>
    </row>
    <row r="618" spans="1:20" s="17" customFormat="1" x14ac:dyDescent="0.2">
      <c r="A618" s="154"/>
      <c r="B618" s="51"/>
      <c r="C618" s="50"/>
      <c r="D618" s="50"/>
      <c r="E618" s="50"/>
      <c r="F618" s="50"/>
      <c r="G618" s="14"/>
      <c r="H618" s="163" t="str">
        <f t="shared" si="120"/>
        <v/>
      </c>
      <c r="I618" s="163" t="str">
        <f t="shared" si="121"/>
        <v/>
      </c>
      <c r="J618" s="163" t="str">
        <f t="shared" si="122"/>
        <v/>
      </c>
      <c r="K618" s="141" t="str">
        <f t="shared" si="123"/>
        <v/>
      </c>
      <c r="L618" s="141" t="str">
        <f t="shared" si="124"/>
        <v/>
      </c>
      <c r="M618" s="141" t="str">
        <f t="shared" si="125"/>
        <v/>
      </c>
      <c r="N618" s="15" t="e">
        <f t="shared" si="126"/>
        <v>#VALUE!</v>
      </c>
      <c r="O618" s="58" t="e">
        <f t="shared" si="127"/>
        <v>#VALUE!</v>
      </c>
      <c r="P618" s="58" t="e">
        <f t="shared" si="128"/>
        <v>#VALUE!</v>
      </c>
      <c r="Q618" s="58" t="e">
        <f t="shared" si="129"/>
        <v>#VALUE!</v>
      </c>
      <c r="R618" s="160" t="e">
        <f t="shared" si="130"/>
        <v>#VALUE!</v>
      </c>
      <c r="S618" s="161" t="e">
        <f t="shared" si="131"/>
        <v>#VALUE!</v>
      </c>
      <c r="T618" s="162" t="e">
        <f t="shared" si="132"/>
        <v>#VALUE!</v>
      </c>
    </row>
    <row r="619" spans="1:20" s="17" customFormat="1" x14ac:dyDescent="0.2">
      <c r="A619" s="154"/>
      <c r="B619" s="51"/>
      <c r="C619" s="50"/>
      <c r="D619" s="50"/>
      <c r="E619" s="50"/>
      <c r="F619" s="50"/>
      <c r="G619" s="14"/>
      <c r="H619" s="163" t="str">
        <f t="shared" si="120"/>
        <v/>
      </c>
      <c r="I619" s="163" t="str">
        <f t="shared" si="121"/>
        <v/>
      </c>
      <c r="J619" s="163" t="str">
        <f t="shared" si="122"/>
        <v/>
      </c>
      <c r="K619" s="141" t="str">
        <f t="shared" si="123"/>
        <v/>
      </c>
      <c r="L619" s="141" t="str">
        <f t="shared" si="124"/>
        <v/>
      </c>
      <c r="M619" s="141" t="str">
        <f t="shared" si="125"/>
        <v/>
      </c>
      <c r="N619" s="15" t="e">
        <f t="shared" si="126"/>
        <v>#VALUE!</v>
      </c>
      <c r="O619" s="58" t="e">
        <f t="shared" si="127"/>
        <v>#VALUE!</v>
      </c>
      <c r="P619" s="58" t="e">
        <f t="shared" si="128"/>
        <v>#VALUE!</v>
      </c>
      <c r="Q619" s="58" t="e">
        <f t="shared" si="129"/>
        <v>#VALUE!</v>
      </c>
      <c r="R619" s="160" t="e">
        <f t="shared" si="130"/>
        <v>#VALUE!</v>
      </c>
      <c r="S619" s="161" t="e">
        <f t="shared" si="131"/>
        <v>#VALUE!</v>
      </c>
      <c r="T619" s="162" t="e">
        <f t="shared" si="132"/>
        <v>#VALUE!</v>
      </c>
    </row>
    <row r="620" spans="1:20" s="17" customFormat="1" x14ac:dyDescent="0.2">
      <c r="A620" s="154"/>
      <c r="B620" s="51"/>
      <c r="C620" s="50"/>
      <c r="D620" s="50"/>
      <c r="E620" s="50"/>
      <c r="F620" s="50"/>
      <c r="G620" s="14"/>
      <c r="H620" s="163" t="str">
        <f t="shared" si="120"/>
        <v/>
      </c>
      <c r="I620" s="163" t="str">
        <f t="shared" si="121"/>
        <v/>
      </c>
      <c r="J620" s="163" t="str">
        <f t="shared" si="122"/>
        <v/>
      </c>
      <c r="K620" s="141" t="str">
        <f t="shared" si="123"/>
        <v/>
      </c>
      <c r="L620" s="141" t="str">
        <f t="shared" si="124"/>
        <v/>
      </c>
      <c r="M620" s="141" t="str">
        <f t="shared" si="125"/>
        <v/>
      </c>
      <c r="N620" s="15" t="e">
        <f t="shared" si="126"/>
        <v>#VALUE!</v>
      </c>
      <c r="O620" s="58" t="e">
        <f t="shared" si="127"/>
        <v>#VALUE!</v>
      </c>
      <c r="P620" s="58" t="e">
        <f t="shared" si="128"/>
        <v>#VALUE!</v>
      </c>
      <c r="Q620" s="58" t="e">
        <f t="shared" si="129"/>
        <v>#VALUE!</v>
      </c>
      <c r="R620" s="160" t="e">
        <f t="shared" si="130"/>
        <v>#VALUE!</v>
      </c>
      <c r="S620" s="161" t="e">
        <f t="shared" si="131"/>
        <v>#VALUE!</v>
      </c>
      <c r="T620" s="162" t="e">
        <f t="shared" si="132"/>
        <v>#VALUE!</v>
      </c>
    </row>
    <row r="621" spans="1:20" s="17" customFormat="1" x14ac:dyDescent="0.2">
      <c r="A621" s="154"/>
      <c r="B621" s="51"/>
      <c r="C621" s="50"/>
      <c r="D621" s="50"/>
      <c r="E621" s="50"/>
      <c r="F621" s="50"/>
      <c r="G621" s="14"/>
      <c r="H621" s="163" t="str">
        <f t="shared" si="120"/>
        <v/>
      </c>
      <c r="I621" s="163" t="str">
        <f t="shared" si="121"/>
        <v/>
      </c>
      <c r="J621" s="163" t="str">
        <f t="shared" si="122"/>
        <v/>
      </c>
      <c r="K621" s="141" t="str">
        <f t="shared" si="123"/>
        <v/>
      </c>
      <c r="L621" s="141" t="str">
        <f t="shared" si="124"/>
        <v/>
      </c>
      <c r="M621" s="141" t="str">
        <f t="shared" si="125"/>
        <v/>
      </c>
      <c r="N621" s="15" t="e">
        <f t="shared" si="126"/>
        <v>#VALUE!</v>
      </c>
      <c r="O621" s="58" t="e">
        <f t="shared" si="127"/>
        <v>#VALUE!</v>
      </c>
      <c r="P621" s="58" t="e">
        <f t="shared" si="128"/>
        <v>#VALUE!</v>
      </c>
      <c r="Q621" s="58" t="e">
        <f t="shared" si="129"/>
        <v>#VALUE!</v>
      </c>
      <c r="R621" s="160" t="e">
        <f t="shared" si="130"/>
        <v>#VALUE!</v>
      </c>
      <c r="S621" s="161" t="e">
        <f t="shared" si="131"/>
        <v>#VALUE!</v>
      </c>
      <c r="T621" s="162" t="e">
        <f t="shared" si="132"/>
        <v>#VALUE!</v>
      </c>
    </row>
    <row r="622" spans="1:20" s="17" customFormat="1" x14ac:dyDescent="0.2">
      <c r="A622" s="154"/>
      <c r="B622" s="51"/>
      <c r="C622" s="50"/>
      <c r="D622" s="50"/>
      <c r="E622" s="50"/>
      <c r="F622" s="50"/>
      <c r="G622" s="14"/>
      <c r="H622" s="163" t="str">
        <f t="shared" si="120"/>
        <v/>
      </c>
      <c r="I622" s="163" t="str">
        <f t="shared" si="121"/>
        <v/>
      </c>
      <c r="J622" s="163" t="str">
        <f t="shared" si="122"/>
        <v/>
      </c>
      <c r="K622" s="141" t="str">
        <f t="shared" si="123"/>
        <v/>
      </c>
      <c r="L622" s="141" t="str">
        <f t="shared" si="124"/>
        <v/>
      </c>
      <c r="M622" s="141" t="str">
        <f t="shared" si="125"/>
        <v/>
      </c>
      <c r="N622" s="15" t="e">
        <f t="shared" si="126"/>
        <v>#VALUE!</v>
      </c>
      <c r="O622" s="58" t="e">
        <f t="shared" si="127"/>
        <v>#VALUE!</v>
      </c>
      <c r="P622" s="58" t="e">
        <f t="shared" si="128"/>
        <v>#VALUE!</v>
      </c>
      <c r="Q622" s="58" t="e">
        <f t="shared" si="129"/>
        <v>#VALUE!</v>
      </c>
      <c r="R622" s="160" t="e">
        <f t="shared" si="130"/>
        <v>#VALUE!</v>
      </c>
      <c r="S622" s="161" t="e">
        <f t="shared" si="131"/>
        <v>#VALUE!</v>
      </c>
      <c r="T622" s="162" t="e">
        <f t="shared" si="132"/>
        <v>#VALUE!</v>
      </c>
    </row>
    <row r="623" spans="1:20" s="17" customFormat="1" x14ac:dyDescent="0.2">
      <c r="A623" s="154"/>
      <c r="B623" s="51"/>
      <c r="C623" s="50"/>
      <c r="D623" s="50"/>
      <c r="E623" s="50"/>
      <c r="F623" s="50"/>
      <c r="G623" s="14"/>
      <c r="H623" s="163" t="str">
        <f t="shared" si="120"/>
        <v/>
      </c>
      <c r="I623" s="163" t="str">
        <f t="shared" si="121"/>
        <v/>
      </c>
      <c r="J623" s="163" t="str">
        <f t="shared" si="122"/>
        <v/>
      </c>
      <c r="K623" s="141" t="str">
        <f t="shared" si="123"/>
        <v/>
      </c>
      <c r="L623" s="141" t="str">
        <f t="shared" si="124"/>
        <v/>
      </c>
      <c r="M623" s="141" t="str">
        <f t="shared" si="125"/>
        <v/>
      </c>
      <c r="N623" s="15" t="e">
        <f t="shared" si="126"/>
        <v>#VALUE!</v>
      </c>
      <c r="O623" s="58" t="e">
        <f t="shared" si="127"/>
        <v>#VALUE!</v>
      </c>
      <c r="P623" s="58" t="e">
        <f t="shared" si="128"/>
        <v>#VALUE!</v>
      </c>
      <c r="Q623" s="58" t="e">
        <f t="shared" si="129"/>
        <v>#VALUE!</v>
      </c>
      <c r="R623" s="160" t="e">
        <f t="shared" si="130"/>
        <v>#VALUE!</v>
      </c>
      <c r="S623" s="161" t="e">
        <f t="shared" si="131"/>
        <v>#VALUE!</v>
      </c>
      <c r="T623" s="162" t="e">
        <f t="shared" si="132"/>
        <v>#VALUE!</v>
      </c>
    </row>
    <row r="624" spans="1:20" s="17" customFormat="1" x14ac:dyDescent="0.2">
      <c r="A624" s="154"/>
      <c r="B624" s="51"/>
      <c r="C624" s="50"/>
      <c r="D624" s="50"/>
      <c r="E624" s="50"/>
      <c r="F624" s="50"/>
      <c r="G624" s="14"/>
      <c r="H624" s="163" t="str">
        <f t="shared" si="120"/>
        <v/>
      </c>
      <c r="I624" s="163" t="str">
        <f t="shared" si="121"/>
        <v/>
      </c>
      <c r="J624" s="163" t="str">
        <f t="shared" si="122"/>
        <v/>
      </c>
      <c r="K624" s="141" t="str">
        <f t="shared" si="123"/>
        <v/>
      </c>
      <c r="L624" s="141" t="str">
        <f t="shared" si="124"/>
        <v/>
      </c>
      <c r="M624" s="141" t="str">
        <f t="shared" si="125"/>
        <v/>
      </c>
      <c r="N624" s="15" t="e">
        <f t="shared" si="126"/>
        <v>#VALUE!</v>
      </c>
      <c r="O624" s="58" t="e">
        <f t="shared" si="127"/>
        <v>#VALUE!</v>
      </c>
      <c r="P624" s="58" t="e">
        <f t="shared" si="128"/>
        <v>#VALUE!</v>
      </c>
      <c r="Q624" s="58" t="e">
        <f t="shared" si="129"/>
        <v>#VALUE!</v>
      </c>
      <c r="R624" s="160" t="e">
        <f t="shared" si="130"/>
        <v>#VALUE!</v>
      </c>
      <c r="S624" s="161" t="e">
        <f t="shared" si="131"/>
        <v>#VALUE!</v>
      </c>
      <c r="T624" s="162" t="e">
        <f t="shared" si="132"/>
        <v>#VALUE!</v>
      </c>
    </row>
    <row r="625" spans="1:20" s="17" customFormat="1" x14ac:dyDescent="0.2">
      <c r="A625" s="154"/>
      <c r="B625" s="51"/>
      <c r="C625" s="50"/>
      <c r="D625" s="50"/>
      <c r="E625" s="50"/>
      <c r="F625" s="50"/>
      <c r="G625" s="14"/>
      <c r="H625" s="163" t="str">
        <f t="shared" si="120"/>
        <v/>
      </c>
      <c r="I625" s="163" t="str">
        <f t="shared" si="121"/>
        <v/>
      </c>
      <c r="J625" s="163" t="str">
        <f t="shared" si="122"/>
        <v/>
      </c>
      <c r="K625" s="141" t="str">
        <f t="shared" si="123"/>
        <v/>
      </c>
      <c r="L625" s="141" t="str">
        <f t="shared" si="124"/>
        <v/>
      </c>
      <c r="M625" s="141" t="str">
        <f t="shared" si="125"/>
        <v/>
      </c>
      <c r="N625" s="15" t="e">
        <f t="shared" si="126"/>
        <v>#VALUE!</v>
      </c>
      <c r="O625" s="58" t="e">
        <f t="shared" si="127"/>
        <v>#VALUE!</v>
      </c>
      <c r="P625" s="58" t="e">
        <f t="shared" si="128"/>
        <v>#VALUE!</v>
      </c>
      <c r="Q625" s="58" t="e">
        <f t="shared" si="129"/>
        <v>#VALUE!</v>
      </c>
      <c r="R625" s="160" t="e">
        <f t="shared" si="130"/>
        <v>#VALUE!</v>
      </c>
      <c r="S625" s="161" t="e">
        <f t="shared" si="131"/>
        <v>#VALUE!</v>
      </c>
      <c r="T625" s="162" t="e">
        <f t="shared" si="132"/>
        <v>#VALUE!</v>
      </c>
    </row>
    <row r="626" spans="1:20" s="17" customFormat="1" x14ac:dyDescent="0.2">
      <c r="A626" s="154"/>
      <c r="B626" s="51"/>
      <c r="C626" s="50"/>
      <c r="D626" s="50"/>
      <c r="E626" s="50"/>
      <c r="F626" s="50"/>
      <c r="G626" s="14"/>
      <c r="H626" s="163" t="str">
        <f t="shared" si="120"/>
        <v/>
      </c>
      <c r="I626" s="163" t="str">
        <f t="shared" si="121"/>
        <v/>
      </c>
      <c r="J626" s="163" t="str">
        <f t="shared" si="122"/>
        <v/>
      </c>
      <c r="K626" s="141" t="str">
        <f t="shared" si="123"/>
        <v/>
      </c>
      <c r="L626" s="141" t="str">
        <f t="shared" si="124"/>
        <v/>
      </c>
      <c r="M626" s="141" t="str">
        <f t="shared" si="125"/>
        <v/>
      </c>
      <c r="N626" s="15" t="e">
        <f t="shared" si="126"/>
        <v>#VALUE!</v>
      </c>
      <c r="O626" s="58" t="e">
        <f t="shared" si="127"/>
        <v>#VALUE!</v>
      </c>
      <c r="P626" s="58" t="e">
        <f t="shared" si="128"/>
        <v>#VALUE!</v>
      </c>
      <c r="Q626" s="58" t="e">
        <f t="shared" si="129"/>
        <v>#VALUE!</v>
      </c>
      <c r="R626" s="160" t="e">
        <f t="shared" si="130"/>
        <v>#VALUE!</v>
      </c>
      <c r="S626" s="161" t="e">
        <f t="shared" si="131"/>
        <v>#VALUE!</v>
      </c>
      <c r="T626" s="162" t="e">
        <f t="shared" si="132"/>
        <v>#VALUE!</v>
      </c>
    </row>
    <row r="627" spans="1:20" s="17" customFormat="1" x14ac:dyDescent="0.2">
      <c r="A627" s="154"/>
      <c r="B627" s="51"/>
      <c r="C627" s="50"/>
      <c r="D627" s="50"/>
      <c r="E627" s="50"/>
      <c r="F627" s="50"/>
      <c r="G627" s="14"/>
      <c r="H627" s="163" t="str">
        <f t="shared" si="120"/>
        <v/>
      </c>
      <c r="I627" s="163" t="str">
        <f t="shared" si="121"/>
        <v/>
      </c>
      <c r="J627" s="163" t="str">
        <f t="shared" si="122"/>
        <v/>
      </c>
      <c r="K627" s="141" t="str">
        <f t="shared" si="123"/>
        <v/>
      </c>
      <c r="L627" s="141" t="str">
        <f t="shared" si="124"/>
        <v/>
      </c>
      <c r="M627" s="141" t="str">
        <f t="shared" si="125"/>
        <v/>
      </c>
      <c r="N627" s="15" t="e">
        <f t="shared" si="126"/>
        <v>#VALUE!</v>
      </c>
      <c r="O627" s="58" t="e">
        <f t="shared" si="127"/>
        <v>#VALUE!</v>
      </c>
      <c r="P627" s="58" t="e">
        <f t="shared" si="128"/>
        <v>#VALUE!</v>
      </c>
      <c r="Q627" s="58" t="e">
        <f t="shared" si="129"/>
        <v>#VALUE!</v>
      </c>
      <c r="R627" s="160" t="e">
        <f t="shared" si="130"/>
        <v>#VALUE!</v>
      </c>
      <c r="S627" s="161" t="e">
        <f t="shared" si="131"/>
        <v>#VALUE!</v>
      </c>
      <c r="T627" s="162" t="e">
        <f t="shared" si="132"/>
        <v>#VALUE!</v>
      </c>
    </row>
    <row r="628" spans="1:20" s="17" customFormat="1" x14ac:dyDescent="0.2">
      <c r="A628" s="154"/>
      <c r="B628" s="51"/>
      <c r="C628" s="50"/>
      <c r="D628" s="50"/>
      <c r="E628" s="50"/>
      <c r="F628" s="50"/>
      <c r="G628" s="14"/>
      <c r="H628" s="163" t="str">
        <f t="shared" si="120"/>
        <v/>
      </c>
      <c r="I628" s="163" t="str">
        <f t="shared" si="121"/>
        <v/>
      </c>
      <c r="J628" s="163" t="str">
        <f t="shared" si="122"/>
        <v/>
      </c>
      <c r="K628" s="141" t="str">
        <f t="shared" si="123"/>
        <v/>
      </c>
      <c r="L628" s="141" t="str">
        <f t="shared" si="124"/>
        <v/>
      </c>
      <c r="M628" s="141" t="str">
        <f t="shared" si="125"/>
        <v/>
      </c>
      <c r="N628" s="15" t="e">
        <f t="shared" si="126"/>
        <v>#VALUE!</v>
      </c>
      <c r="O628" s="58" t="e">
        <f t="shared" si="127"/>
        <v>#VALUE!</v>
      </c>
      <c r="P628" s="58" t="e">
        <f t="shared" si="128"/>
        <v>#VALUE!</v>
      </c>
      <c r="Q628" s="58" t="e">
        <f t="shared" si="129"/>
        <v>#VALUE!</v>
      </c>
      <c r="R628" s="160" t="e">
        <f t="shared" si="130"/>
        <v>#VALUE!</v>
      </c>
      <c r="S628" s="161" t="e">
        <f t="shared" si="131"/>
        <v>#VALUE!</v>
      </c>
      <c r="T628" s="162" t="e">
        <f t="shared" si="132"/>
        <v>#VALUE!</v>
      </c>
    </row>
    <row r="629" spans="1:20" s="17" customFormat="1" x14ac:dyDescent="0.2">
      <c r="A629" s="154"/>
      <c r="B629" s="51"/>
      <c r="C629" s="50"/>
      <c r="D629" s="50"/>
      <c r="E629" s="50"/>
      <c r="F629" s="50"/>
      <c r="G629" s="14"/>
      <c r="H629" s="163" t="str">
        <f t="shared" si="120"/>
        <v/>
      </c>
      <c r="I629" s="163" t="str">
        <f t="shared" si="121"/>
        <v/>
      </c>
      <c r="J629" s="163" t="str">
        <f t="shared" si="122"/>
        <v/>
      </c>
      <c r="K629" s="141" t="str">
        <f t="shared" si="123"/>
        <v/>
      </c>
      <c r="L629" s="141" t="str">
        <f t="shared" si="124"/>
        <v/>
      </c>
      <c r="M629" s="141" t="str">
        <f t="shared" si="125"/>
        <v/>
      </c>
      <c r="N629" s="15" t="e">
        <f t="shared" si="126"/>
        <v>#VALUE!</v>
      </c>
      <c r="O629" s="58" t="e">
        <f t="shared" si="127"/>
        <v>#VALUE!</v>
      </c>
      <c r="P629" s="58" t="e">
        <f t="shared" si="128"/>
        <v>#VALUE!</v>
      </c>
      <c r="Q629" s="58" t="e">
        <f t="shared" si="129"/>
        <v>#VALUE!</v>
      </c>
      <c r="R629" s="160" t="e">
        <f t="shared" si="130"/>
        <v>#VALUE!</v>
      </c>
      <c r="S629" s="161" t="e">
        <f t="shared" si="131"/>
        <v>#VALUE!</v>
      </c>
      <c r="T629" s="162" t="e">
        <f t="shared" si="132"/>
        <v>#VALUE!</v>
      </c>
    </row>
    <row r="630" spans="1:20" s="17" customFormat="1" x14ac:dyDescent="0.2">
      <c r="A630" s="154"/>
      <c r="B630" s="51"/>
      <c r="C630" s="50"/>
      <c r="D630" s="50"/>
      <c r="E630" s="50"/>
      <c r="F630" s="50"/>
      <c r="G630" s="14"/>
      <c r="H630" s="163" t="str">
        <f t="shared" si="120"/>
        <v/>
      </c>
      <c r="I630" s="163" t="str">
        <f t="shared" si="121"/>
        <v/>
      </c>
      <c r="J630" s="163" t="str">
        <f t="shared" si="122"/>
        <v/>
      </c>
      <c r="K630" s="141" t="str">
        <f t="shared" si="123"/>
        <v/>
      </c>
      <c r="L630" s="141" t="str">
        <f t="shared" si="124"/>
        <v/>
      </c>
      <c r="M630" s="141" t="str">
        <f t="shared" si="125"/>
        <v/>
      </c>
      <c r="N630" s="15" t="e">
        <f t="shared" si="126"/>
        <v>#VALUE!</v>
      </c>
      <c r="O630" s="58" t="e">
        <f t="shared" si="127"/>
        <v>#VALUE!</v>
      </c>
      <c r="P630" s="58" t="e">
        <f t="shared" si="128"/>
        <v>#VALUE!</v>
      </c>
      <c r="Q630" s="58" t="e">
        <f t="shared" si="129"/>
        <v>#VALUE!</v>
      </c>
      <c r="R630" s="160" t="e">
        <f t="shared" si="130"/>
        <v>#VALUE!</v>
      </c>
      <c r="S630" s="161" t="e">
        <f t="shared" si="131"/>
        <v>#VALUE!</v>
      </c>
      <c r="T630" s="162" t="e">
        <f t="shared" si="132"/>
        <v>#VALUE!</v>
      </c>
    </row>
    <row r="631" spans="1:20" s="17" customFormat="1" x14ac:dyDescent="0.2">
      <c r="A631" s="154"/>
      <c r="B631" s="51"/>
      <c r="C631" s="50"/>
      <c r="D631" s="50"/>
      <c r="E631" s="50"/>
      <c r="F631" s="50"/>
      <c r="G631" s="14"/>
      <c r="H631" s="163" t="str">
        <f t="shared" si="120"/>
        <v/>
      </c>
      <c r="I631" s="163" t="str">
        <f t="shared" si="121"/>
        <v/>
      </c>
      <c r="J631" s="163" t="str">
        <f t="shared" si="122"/>
        <v/>
      </c>
      <c r="K631" s="141" t="str">
        <f t="shared" si="123"/>
        <v/>
      </c>
      <c r="L631" s="141" t="str">
        <f t="shared" si="124"/>
        <v/>
      </c>
      <c r="M631" s="141" t="str">
        <f t="shared" si="125"/>
        <v/>
      </c>
      <c r="N631" s="15" t="e">
        <f t="shared" si="126"/>
        <v>#VALUE!</v>
      </c>
      <c r="O631" s="58" t="e">
        <f t="shared" si="127"/>
        <v>#VALUE!</v>
      </c>
      <c r="P631" s="58" t="e">
        <f t="shared" si="128"/>
        <v>#VALUE!</v>
      </c>
      <c r="Q631" s="58" t="e">
        <f t="shared" si="129"/>
        <v>#VALUE!</v>
      </c>
      <c r="R631" s="160" t="e">
        <f t="shared" si="130"/>
        <v>#VALUE!</v>
      </c>
      <c r="S631" s="161" t="e">
        <f t="shared" si="131"/>
        <v>#VALUE!</v>
      </c>
      <c r="T631" s="162" t="e">
        <f t="shared" si="132"/>
        <v>#VALUE!</v>
      </c>
    </row>
    <row r="632" spans="1:20" s="17" customFormat="1" x14ac:dyDescent="0.2">
      <c r="A632" s="154"/>
      <c r="B632" s="51"/>
      <c r="C632" s="50"/>
      <c r="D632" s="50"/>
      <c r="E632" s="50"/>
      <c r="F632" s="50"/>
      <c r="G632" s="14"/>
      <c r="H632" s="163" t="str">
        <f t="shared" si="120"/>
        <v/>
      </c>
      <c r="I632" s="163" t="str">
        <f t="shared" si="121"/>
        <v/>
      </c>
      <c r="J632" s="163" t="str">
        <f t="shared" si="122"/>
        <v/>
      </c>
      <c r="K632" s="141" t="str">
        <f t="shared" si="123"/>
        <v/>
      </c>
      <c r="L632" s="141" t="str">
        <f t="shared" si="124"/>
        <v/>
      </c>
      <c r="M632" s="141" t="str">
        <f t="shared" si="125"/>
        <v/>
      </c>
      <c r="N632" s="15" t="e">
        <f t="shared" si="126"/>
        <v>#VALUE!</v>
      </c>
      <c r="O632" s="58" t="e">
        <f t="shared" si="127"/>
        <v>#VALUE!</v>
      </c>
      <c r="P632" s="58" t="e">
        <f t="shared" si="128"/>
        <v>#VALUE!</v>
      </c>
      <c r="Q632" s="58" t="e">
        <f t="shared" si="129"/>
        <v>#VALUE!</v>
      </c>
      <c r="R632" s="160" t="e">
        <f t="shared" si="130"/>
        <v>#VALUE!</v>
      </c>
      <c r="S632" s="161" t="e">
        <f t="shared" si="131"/>
        <v>#VALUE!</v>
      </c>
      <c r="T632" s="162" t="e">
        <f t="shared" si="132"/>
        <v>#VALUE!</v>
      </c>
    </row>
    <row r="633" spans="1:20" s="17" customFormat="1" x14ac:dyDescent="0.2">
      <c r="A633" s="154"/>
      <c r="B633" s="51"/>
      <c r="C633" s="50"/>
      <c r="D633" s="50"/>
      <c r="E633" s="50"/>
      <c r="F633" s="50"/>
      <c r="G633" s="14"/>
      <c r="H633" s="163" t="str">
        <f t="shared" si="120"/>
        <v/>
      </c>
      <c r="I633" s="163" t="str">
        <f t="shared" si="121"/>
        <v/>
      </c>
      <c r="J633" s="163" t="str">
        <f t="shared" si="122"/>
        <v/>
      </c>
      <c r="K633" s="141" t="str">
        <f t="shared" si="123"/>
        <v/>
      </c>
      <c r="L633" s="141" t="str">
        <f t="shared" si="124"/>
        <v/>
      </c>
      <c r="M633" s="141" t="str">
        <f t="shared" si="125"/>
        <v/>
      </c>
      <c r="N633" s="15" t="e">
        <f t="shared" si="126"/>
        <v>#VALUE!</v>
      </c>
      <c r="O633" s="58" t="e">
        <f t="shared" si="127"/>
        <v>#VALUE!</v>
      </c>
      <c r="P633" s="58" t="e">
        <f t="shared" si="128"/>
        <v>#VALUE!</v>
      </c>
      <c r="Q633" s="58" t="e">
        <f t="shared" si="129"/>
        <v>#VALUE!</v>
      </c>
      <c r="R633" s="160" t="e">
        <f t="shared" si="130"/>
        <v>#VALUE!</v>
      </c>
      <c r="S633" s="161" t="e">
        <f t="shared" si="131"/>
        <v>#VALUE!</v>
      </c>
      <c r="T633" s="162" t="e">
        <f t="shared" si="132"/>
        <v>#VALUE!</v>
      </c>
    </row>
    <row r="634" spans="1:20" s="17" customFormat="1" x14ac:dyDescent="0.2">
      <c r="A634" s="154"/>
      <c r="B634" s="51"/>
      <c r="C634" s="50"/>
      <c r="D634" s="50"/>
      <c r="E634" s="50"/>
      <c r="F634" s="50"/>
      <c r="G634" s="14"/>
      <c r="H634" s="163" t="str">
        <f t="shared" si="120"/>
        <v/>
      </c>
      <c r="I634" s="163" t="str">
        <f t="shared" si="121"/>
        <v/>
      </c>
      <c r="J634" s="163" t="str">
        <f t="shared" si="122"/>
        <v/>
      </c>
      <c r="K634" s="141" t="str">
        <f t="shared" si="123"/>
        <v/>
      </c>
      <c r="L634" s="141" t="str">
        <f t="shared" si="124"/>
        <v/>
      </c>
      <c r="M634" s="141" t="str">
        <f t="shared" si="125"/>
        <v/>
      </c>
      <c r="N634" s="15" t="e">
        <f t="shared" si="126"/>
        <v>#VALUE!</v>
      </c>
      <c r="O634" s="58" t="e">
        <f t="shared" si="127"/>
        <v>#VALUE!</v>
      </c>
      <c r="P634" s="58" t="e">
        <f t="shared" si="128"/>
        <v>#VALUE!</v>
      </c>
      <c r="Q634" s="58" t="e">
        <f t="shared" si="129"/>
        <v>#VALUE!</v>
      </c>
      <c r="R634" s="160" t="e">
        <f t="shared" si="130"/>
        <v>#VALUE!</v>
      </c>
      <c r="S634" s="161" t="e">
        <f t="shared" si="131"/>
        <v>#VALUE!</v>
      </c>
      <c r="T634" s="162" t="e">
        <f t="shared" si="132"/>
        <v>#VALUE!</v>
      </c>
    </row>
    <row r="635" spans="1:20" s="17" customFormat="1" x14ac:dyDescent="0.2">
      <c r="A635" s="154"/>
      <c r="B635" s="51"/>
      <c r="C635" s="50"/>
      <c r="D635" s="50"/>
      <c r="E635" s="50"/>
      <c r="F635" s="50"/>
      <c r="G635" s="14"/>
      <c r="H635" s="163" t="str">
        <f t="shared" si="120"/>
        <v/>
      </c>
      <c r="I635" s="163" t="str">
        <f t="shared" si="121"/>
        <v/>
      </c>
      <c r="J635" s="163" t="str">
        <f t="shared" si="122"/>
        <v/>
      </c>
      <c r="K635" s="141" t="str">
        <f t="shared" si="123"/>
        <v/>
      </c>
      <c r="L635" s="141" t="str">
        <f t="shared" si="124"/>
        <v/>
      </c>
      <c r="M635" s="141" t="str">
        <f t="shared" si="125"/>
        <v/>
      </c>
      <c r="N635" s="15" t="e">
        <f t="shared" si="126"/>
        <v>#VALUE!</v>
      </c>
      <c r="O635" s="58" t="e">
        <f t="shared" si="127"/>
        <v>#VALUE!</v>
      </c>
      <c r="P635" s="58" t="e">
        <f t="shared" si="128"/>
        <v>#VALUE!</v>
      </c>
      <c r="Q635" s="58" t="e">
        <f t="shared" si="129"/>
        <v>#VALUE!</v>
      </c>
      <c r="R635" s="160" t="e">
        <f t="shared" si="130"/>
        <v>#VALUE!</v>
      </c>
      <c r="S635" s="161" t="e">
        <f t="shared" si="131"/>
        <v>#VALUE!</v>
      </c>
      <c r="T635" s="162" t="e">
        <f t="shared" si="132"/>
        <v>#VALUE!</v>
      </c>
    </row>
    <row r="636" spans="1:20" s="17" customFormat="1" x14ac:dyDescent="0.2">
      <c r="A636" s="154"/>
      <c r="B636" s="51"/>
      <c r="C636" s="50"/>
      <c r="D636" s="50"/>
      <c r="E636" s="50"/>
      <c r="F636" s="50"/>
      <c r="G636" s="14"/>
      <c r="H636" s="163" t="str">
        <f t="shared" si="120"/>
        <v/>
      </c>
      <c r="I636" s="163" t="str">
        <f t="shared" si="121"/>
        <v/>
      </c>
      <c r="J636" s="163" t="str">
        <f t="shared" si="122"/>
        <v/>
      </c>
      <c r="K636" s="141" t="str">
        <f t="shared" si="123"/>
        <v/>
      </c>
      <c r="L636" s="141" t="str">
        <f t="shared" si="124"/>
        <v/>
      </c>
      <c r="M636" s="141" t="str">
        <f t="shared" si="125"/>
        <v/>
      </c>
      <c r="N636" s="15" t="e">
        <f t="shared" si="126"/>
        <v>#VALUE!</v>
      </c>
      <c r="O636" s="58" t="e">
        <f t="shared" si="127"/>
        <v>#VALUE!</v>
      </c>
      <c r="P636" s="58" t="e">
        <f t="shared" si="128"/>
        <v>#VALUE!</v>
      </c>
      <c r="Q636" s="58" t="e">
        <f t="shared" si="129"/>
        <v>#VALUE!</v>
      </c>
      <c r="R636" s="160" t="e">
        <f t="shared" si="130"/>
        <v>#VALUE!</v>
      </c>
      <c r="S636" s="161" t="e">
        <f t="shared" si="131"/>
        <v>#VALUE!</v>
      </c>
      <c r="T636" s="162" t="e">
        <f t="shared" si="132"/>
        <v>#VALUE!</v>
      </c>
    </row>
    <row r="637" spans="1:20" s="17" customFormat="1" x14ac:dyDescent="0.2">
      <c r="A637" s="154"/>
      <c r="B637" s="51"/>
      <c r="C637" s="50"/>
      <c r="D637" s="50"/>
      <c r="E637" s="50"/>
      <c r="F637" s="50"/>
      <c r="G637" s="14"/>
      <c r="H637" s="163" t="str">
        <f t="shared" si="120"/>
        <v/>
      </c>
      <c r="I637" s="163" t="str">
        <f t="shared" si="121"/>
        <v/>
      </c>
      <c r="J637" s="163" t="str">
        <f t="shared" si="122"/>
        <v/>
      </c>
      <c r="K637" s="141" t="str">
        <f t="shared" si="123"/>
        <v/>
      </c>
      <c r="L637" s="141" t="str">
        <f t="shared" si="124"/>
        <v/>
      </c>
      <c r="M637" s="141" t="str">
        <f t="shared" si="125"/>
        <v/>
      </c>
      <c r="N637" s="15" t="e">
        <f t="shared" si="126"/>
        <v>#VALUE!</v>
      </c>
      <c r="O637" s="58" t="e">
        <f t="shared" si="127"/>
        <v>#VALUE!</v>
      </c>
      <c r="P637" s="58" t="e">
        <f t="shared" si="128"/>
        <v>#VALUE!</v>
      </c>
      <c r="Q637" s="58" t="e">
        <f t="shared" si="129"/>
        <v>#VALUE!</v>
      </c>
      <c r="R637" s="160" t="e">
        <f t="shared" si="130"/>
        <v>#VALUE!</v>
      </c>
      <c r="S637" s="161" t="e">
        <f t="shared" si="131"/>
        <v>#VALUE!</v>
      </c>
      <c r="T637" s="162" t="e">
        <f t="shared" si="132"/>
        <v>#VALUE!</v>
      </c>
    </row>
    <row r="638" spans="1:20" s="17" customFormat="1" x14ac:dyDescent="0.2">
      <c r="A638" s="154"/>
      <c r="B638" s="51"/>
      <c r="C638" s="50"/>
      <c r="D638" s="50"/>
      <c r="E638" s="50"/>
      <c r="F638" s="50"/>
      <c r="G638" s="14"/>
      <c r="H638" s="163" t="str">
        <f t="shared" si="120"/>
        <v/>
      </c>
      <c r="I638" s="163" t="str">
        <f t="shared" si="121"/>
        <v/>
      </c>
      <c r="J638" s="163" t="str">
        <f t="shared" si="122"/>
        <v/>
      </c>
      <c r="K638" s="141" t="str">
        <f t="shared" si="123"/>
        <v/>
      </c>
      <c r="L638" s="141" t="str">
        <f t="shared" si="124"/>
        <v/>
      </c>
      <c r="M638" s="141" t="str">
        <f t="shared" si="125"/>
        <v/>
      </c>
      <c r="N638" s="15" t="e">
        <f t="shared" si="126"/>
        <v>#VALUE!</v>
      </c>
      <c r="O638" s="58" t="e">
        <f t="shared" si="127"/>
        <v>#VALUE!</v>
      </c>
      <c r="P638" s="58" t="e">
        <f t="shared" si="128"/>
        <v>#VALUE!</v>
      </c>
      <c r="Q638" s="58" t="e">
        <f t="shared" si="129"/>
        <v>#VALUE!</v>
      </c>
      <c r="R638" s="160" t="e">
        <f t="shared" si="130"/>
        <v>#VALUE!</v>
      </c>
      <c r="S638" s="161" t="e">
        <f t="shared" si="131"/>
        <v>#VALUE!</v>
      </c>
      <c r="T638" s="162" t="e">
        <f t="shared" si="132"/>
        <v>#VALUE!</v>
      </c>
    </row>
    <row r="639" spans="1:20" s="17" customFormat="1" x14ac:dyDescent="0.2">
      <c r="A639" s="154"/>
      <c r="B639" s="51"/>
      <c r="C639" s="50"/>
      <c r="D639" s="50"/>
      <c r="E639" s="50"/>
      <c r="F639" s="50"/>
      <c r="G639" s="14"/>
      <c r="H639" s="163" t="str">
        <f t="shared" si="120"/>
        <v/>
      </c>
      <c r="I639" s="163" t="str">
        <f t="shared" si="121"/>
        <v/>
      </c>
      <c r="J639" s="163" t="str">
        <f t="shared" si="122"/>
        <v/>
      </c>
      <c r="K639" s="141" t="str">
        <f t="shared" si="123"/>
        <v/>
      </c>
      <c r="L639" s="141" t="str">
        <f t="shared" si="124"/>
        <v/>
      </c>
      <c r="M639" s="141" t="str">
        <f t="shared" si="125"/>
        <v/>
      </c>
      <c r="N639" s="15" t="e">
        <f t="shared" si="126"/>
        <v>#VALUE!</v>
      </c>
      <c r="O639" s="58" t="e">
        <f t="shared" si="127"/>
        <v>#VALUE!</v>
      </c>
      <c r="P639" s="58" t="e">
        <f t="shared" si="128"/>
        <v>#VALUE!</v>
      </c>
      <c r="Q639" s="58" t="e">
        <f t="shared" si="129"/>
        <v>#VALUE!</v>
      </c>
      <c r="R639" s="160" t="e">
        <f t="shared" si="130"/>
        <v>#VALUE!</v>
      </c>
      <c r="S639" s="161" t="e">
        <f t="shared" si="131"/>
        <v>#VALUE!</v>
      </c>
      <c r="T639" s="162" t="e">
        <f t="shared" si="132"/>
        <v>#VALUE!</v>
      </c>
    </row>
    <row r="640" spans="1:20" s="17" customFormat="1" x14ac:dyDescent="0.2">
      <c r="A640" s="154"/>
      <c r="B640" s="51"/>
      <c r="C640" s="50"/>
      <c r="D640" s="50"/>
      <c r="E640" s="50"/>
      <c r="F640" s="50"/>
      <c r="G640" s="14"/>
      <c r="H640" s="163" t="str">
        <f t="shared" si="120"/>
        <v/>
      </c>
      <c r="I640" s="163" t="str">
        <f t="shared" si="121"/>
        <v/>
      </c>
      <c r="J640" s="163" t="str">
        <f t="shared" si="122"/>
        <v/>
      </c>
      <c r="K640" s="141" t="str">
        <f t="shared" si="123"/>
        <v/>
      </c>
      <c r="L640" s="141" t="str">
        <f t="shared" si="124"/>
        <v/>
      </c>
      <c r="M640" s="141" t="str">
        <f t="shared" si="125"/>
        <v/>
      </c>
      <c r="N640" s="15" t="e">
        <f t="shared" si="126"/>
        <v>#VALUE!</v>
      </c>
      <c r="O640" s="58" t="e">
        <f t="shared" si="127"/>
        <v>#VALUE!</v>
      </c>
      <c r="P640" s="58" t="e">
        <f t="shared" si="128"/>
        <v>#VALUE!</v>
      </c>
      <c r="Q640" s="58" t="e">
        <f t="shared" si="129"/>
        <v>#VALUE!</v>
      </c>
      <c r="R640" s="160" t="e">
        <f t="shared" si="130"/>
        <v>#VALUE!</v>
      </c>
      <c r="S640" s="161" t="e">
        <f t="shared" si="131"/>
        <v>#VALUE!</v>
      </c>
      <c r="T640" s="162" t="e">
        <f t="shared" si="132"/>
        <v>#VALUE!</v>
      </c>
    </row>
    <row r="641" spans="1:20" s="17" customFormat="1" x14ac:dyDescent="0.2">
      <c r="A641" s="154"/>
      <c r="B641" s="51"/>
      <c r="C641" s="50"/>
      <c r="D641" s="50"/>
      <c r="E641" s="50"/>
      <c r="F641" s="50"/>
      <c r="G641" s="14"/>
      <c r="H641" s="163" t="str">
        <f t="shared" si="120"/>
        <v/>
      </c>
      <c r="I641" s="163" t="str">
        <f t="shared" si="121"/>
        <v/>
      </c>
      <c r="J641" s="163" t="str">
        <f t="shared" si="122"/>
        <v/>
      </c>
      <c r="K641" s="141" t="str">
        <f t="shared" si="123"/>
        <v/>
      </c>
      <c r="L641" s="141" t="str">
        <f t="shared" si="124"/>
        <v/>
      </c>
      <c r="M641" s="141" t="str">
        <f t="shared" si="125"/>
        <v/>
      </c>
      <c r="N641" s="15" t="e">
        <f t="shared" si="126"/>
        <v>#VALUE!</v>
      </c>
      <c r="O641" s="58" t="e">
        <f t="shared" si="127"/>
        <v>#VALUE!</v>
      </c>
      <c r="P641" s="58" t="e">
        <f t="shared" si="128"/>
        <v>#VALUE!</v>
      </c>
      <c r="Q641" s="58" t="e">
        <f t="shared" si="129"/>
        <v>#VALUE!</v>
      </c>
      <c r="R641" s="160" t="e">
        <f t="shared" si="130"/>
        <v>#VALUE!</v>
      </c>
      <c r="S641" s="161" t="e">
        <f t="shared" si="131"/>
        <v>#VALUE!</v>
      </c>
      <c r="T641" s="162" t="e">
        <f t="shared" si="132"/>
        <v>#VALUE!</v>
      </c>
    </row>
    <row r="642" spans="1:20" s="17" customFormat="1" x14ac:dyDescent="0.2">
      <c r="A642" s="154"/>
      <c r="B642" s="51"/>
      <c r="C642" s="50"/>
      <c r="D642" s="50"/>
      <c r="E642" s="50"/>
      <c r="F642" s="50"/>
      <c r="G642" s="14"/>
      <c r="H642" s="163" t="str">
        <f t="shared" si="120"/>
        <v/>
      </c>
      <c r="I642" s="163" t="str">
        <f t="shared" si="121"/>
        <v/>
      </c>
      <c r="J642" s="163" t="str">
        <f t="shared" si="122"/>
        <v/>
      </c>
      <c r="K642" s="141" t="str">
        <f t="shared" si="123"/>
        <v/>
      </c>
      <c r="L642" s="141" t="str">
        <f t="shared" si="124"/>
        <v/>
      </c>
      <c r="M642" s="141" t="str">
        <f t="shared" si="125"/>
        <v/>
      </c>
      <c r="N642" s="15" t="e">
        <f t="shared" si="126"/>
        <v>#VALUE!</v>
      </c>
      <c r="O642" s="58" t="e">
        <f t="shared" si="127"/>
        <v>#VALUE!</v>
      </c>
      <c r="P642" s="58" t="e">
        <f t="shared" si="128"/>
        <v>#VALUE!</v>
      </c>
      <c r="Q642" s="58" t="e">
        <f t="shared" si="129"/>
        <v>#VALUE!</v>
      </c>
      <c r="R642" s="160" t="e">
        <f t="shared" si="130"/>
        <v>#VALUE!</v>
      </c>
      <c r="S642" s="161" t="e">
        <f t="shared" si="131"/>
        <v>#VALUE!</v>
      </c>
      <c r="T642" s="162" t="e">
        <f t="shared" si="132"/>
        <v>#VALUE!</v>
      </c>
    </row>
    <row r="643" spans="1:20" s="17" customFormat="1" x14ac:dyDescent="0.2">
      <c r="A643" s="154"/>
      <c r="B643" s="51"/>
      <c r="C643" s="50"/>
      <c r="D643" s="50"/>
      <c r="E643" s="50"/>
      <c r="F643" s="50"/>
      <c r="G643" s="14"/>
      <c r="H643" s="163" t="str">
        <f t="shared" ref="H643:H706" si="133">IFERROR(G643*(D643/(D643+E643+F643)),"")</f>
        <v/>
      </c>
      <c r="I643" s="163" t="str">
        <f t="shared" ref="I643:I706" si="134">IFERROR(G643*(E643/(D643+E643+F643)),"")</f>
        <v/>
      </c>
      <c r="J643" s="163" t="str">
        <f t="shared" ref="J643:J706" si="135">IFERROR(G643*(F643/(D643+E643+F643)),"")</f>
        <v/>
      </c>
      <c r="K643" s="141" t="str">
        <f t="shared" ref="K643:K706" si="136">IFERROR(D643+H643,"")</f>
        <v/>
      </c>
      <c r="L643" s="141" t="str">
        <f t="shared" ref="L643:L706" si="137">IFERROR(E643+I643,"")</f>
        <v/>
      </c>
      <c r="M643" s="141" t="str">
        <f t="shared" ref="M643:M706" si="138">IFERROR(J643+F643,"")</f>
        <v/>
      </c>
      <c r="N643" s="15" t="e">
        <f t="shared" ref="N643:N706" si="139">K643+L643+M643</f>
        <v>#VALUE!</v>
      </c>
      <c r="O643" s="58" t="e">
        <f t="shared" ref="O643:O706" si="140">K643/N643</f>
        <v>#VALUE!</v>
      </c>
      <c r="P643" s="58" t="e">
        <f t="shared" ref="P643:P706" si="141">L643/N643</f>
        <v>#VALUE!</v>
      </c>
      <c r="Q643" s="58" t="e">
        <f t="shared" ref="Q643:Q706" si="142">M643/N643</f>
        <v>#VALUE!</v>
      </c>
      <c r="R643" s="160" t="e">
        <f t="shared" ref="R643:R706" si="143">G643/N643</f>
        <v>#VALUE!</v>
      </c>
      <c r="S643" s="161" t="e">
        <f t="shared" ref="S643:S706" si="144">C643-N643</f>
        <v>#VALUE!</v>
      </c>
      <c r="T643" s="162" t="e">
        <f t="shared" ref="T643:T706" si="145">S643/C643*100</f>
        <v>#VALUE!</v>
      </c>
    </row>
    <row r="644" spans="1:20" s="17" customFormat="1" x14ac:dyDescent="0.2">
      <c r="A644" s="154"/>
      <c r="B644" s="51"/>
      <c r="C644" s="50"/>
      <c r="D644" s="50"/>
      <c r="E644" s="50"/>
      <c r="F644" s="50"/>
      <c r="G644" s="14"/>
      <c r="H644" s="163" t="str">
        <f t="shared" si="133"/>
        <v/>
      </c>
      <c r="I644" s="163" t="str">
        <f t="shared" si="134"/>
        <v/>
      </c>
      <c r="J644" s="163" t="str">
        <f t="shared" si="135"/>
        <v/>
      </c>
      <c r="K644" s="141" t="str">
        <f t="shared" si="136"/>
        <v/>
      </c>
      <c r="L644" s="141" t="str">
        <f t="shared" si="137"/>
        <v/>
      </c>
      <c r="M644" s="141" t="str">
        <f t="shared" si="138"/>
        <v/>
      </c>
      <c r="N644" s="15" t="e">
        <f t="shared" si="139"/>
        <v>#VALUE!</v>
      </c>
      <c r="O644" s="58" t="e">
        <f t="shared" si="140"/>
        <v>#VALUE!</v>
      </c>
      <c r="P644" s="58" t="e">
        <f t="shared" si="141"/>
        <v>#VALUE!</v>
      </c>
      <c r="Q644" s="58" t="e">
        <f t="shared" si="142"/>
        <v>#VALUE!</v>
      </c>
      <c r="R644" s="160" t="e">
        <f t="shared" si="143"/>
        <v>#VALUE!</v>
      </c>
      <c r="S644" s="161" t="e">
        <f t="shared" si="144"/>
        <v>#VALUE!</v>
      </c>
      <c r="T644" s="162" t="e">
        <f t="shared" si="145"/>
        <v>#VALUE!</v>
      </c>
    </row>
    <row r="645" spans="1:20" s="17" customFormat="1" x14ac:dyDescent="0.2">
      <c r="A645" s="154"/>
      <c r="B645" s="51"/>
      <c r="C645" s="50"/>
      <c r="D645" s="50"/>
      <c r="E645" s="50"/>
      <c r="F645" s="50"/>
      <c r="G645" s="14"/>
      <c r="H645" s="163" t="str">
        <f t="shared" si="133"/>
        <v/>
      </c>
      <c r="I645" s="163" t="str">
        <f t="shared" si="134"/>
        <v/>
      </c>
      <c r="J645" s="163" t="str">
        <f t="shared" si="135"/>
        <v/>
      </c>
      <c r="K645" s="141" t="str">
        <f t="shared" si="136"/>
        <v/>
      </c>
      <c r="L645" s="141" t="str">
        <f t="shared" si="137"/>
        <v/>
      </c>
      <c r="M645" s="141" t="str">
        <f t="shared" si="138"/>
        <v/>
      </c>
      <c r="N645" s="15" t="e">
        <f t="shared" si="139"/>
        <v>#VALUE!</v>
      </c>
      <c r="O645" s="58" t="e">
        <f t="shared" si="140"/>
        <v>#VALUE!</v>
      </c>
      <c r="P645" s="58" t="e">
        <f t="shared" si="141"/>
        <v>#VALUE!</v>
      </c>
      <c r="Q645" s="58" t="e">
        <f t="shared" si="142"/>
        <v>#VALUE!</v>
      </c>
      <c r="R645" s="160" t="e">
        <f t="shared" si="143"/>
        <v>#VALUE!</v>
      </c>
      <c r="S645" s="161" t="e">
        <f t="shared" si="144"/>
        <v>#VALUE!</v>
      </c>
      <c r="T645" s="162" t="e">
        <f t="shared" si="145"/>
        <v>#VALUE!</v>
      </c>
    </row>
    <row r="646" spans="1:20" s="17" customFormat="1" x14ac:dyDescent="0.2">
      <c r="A646" s="154"/>
      <c r="B646" s="51"/>
      <c r="C646" s="50"/>
      <c r="D646" s="50"/>
      <c r="E646" s="50"/>
      <c r="F646" s="50"/>
      <c r="G646" s="14"/>
      <c r="H646" s="163" t="str">
        <f t="shared" si="133"/>
        <v/>
      </c>
      <c r="I646" s="163" t="str">
        <f t="shared" si="134"/>
        <v/>
      </c>
      <c r="J646" s="163" t="str">
        <f t="shared" si="135"/>
        <v/>
      </c>
      <c r="K646" s="141" t="str">
        <f t="shared" si="136"/>
        <v/>
      </c>
      <c r="L646" s="141" t="str">
        <f t="shared" si="137"/>
        <v/>
      </c>
      <c r="M646" s="141" t="str">
        <f t="shared" si="138"/>
        <v/>
      </c>
      <c r="N646" s="15" t="e">
        <f t="shared" si="139"/>
        <v>#VALUE!</v>
      </c>
      <c r="O646" s="58" t="e">
        <f t="shared" si="140"/>
        <v>#VALUE!</v>
      </c>
      <c r="P646" s="58" t="e">
        <f t="shared" si="141"/>
        <v>#VALUE!</v>
      </c>
      <c r="Q646" s="58" t="e">
        <f t="shared" si="142"/>
        <v>#VALUE!</v>
      </c>
      <c r="R646" s="160" t="e">
        <f t="shared" si="143"/>
        <v>#VALUE!</v>
      </c>
      <c r="S646" s="161" t="e">
        <f t="shared" si="144"/>
        <v>#VALUE!</v>
      </c>
      <c r="T646" s="162" t="e">
        <f t="shared" si="145"/>
        <v>#VALUE!</v>
      </c>
    </row>
    <row r="647" spans="1:20" s="17" customFormat="1" x14ac:dyDescent="0.2">
      <c r="A647" s="154"/>
      <c r="B647" s="51"/>
      <c r="C647" s="50"/>
      <c r="D647" s="50"/>
      <c r="E647" s="50"/>
      <c r="F647" s="50"/>
      <c r="G647" s="14"/>
      <c r="H647" s="163" t="str">
        <f t="shared" si="133"/>
        <v/>
      </c>
      <c r="I647" s="163" t="str">
        <f t="shared" si="134"/>
        <v/>
      </c>
      <c r="J647" s="163" t="str">
        <f t="shared" si="135"/>
        <v/>
      </c>
      <c r="K647" s="141" t="str">
        <f t="shared" si="136"/>
        <v/>
      </c>
      <c r="L647" s="141" t="str">
        <f t="shared" si="137"/>
        <v/>
      </c>
      <c r="M647" s="141" t="str">
        <f t="shared" si="138"/>
        <v/>
      </c>
      <c r="N647" s="15" t="e">
        <f t="shared" si="139"/>
        <v>#VALUE!</v>
      </c>
      <c r="O647" s="58" t="e">
        <f t="shared" si="140"/>
        <v>#VALUE!</v>
      </c>
      <c r="P647" s="58" t="e">
        <f t="shared" si="141"/>
        <v>#VALUE!</v>
      </c>
      <c r="Q647" s="58" t="e">
        <f t="shared" si="142"/>
        <v>#VALUE!</v>
      </c>
      <c r="R647" s="160" t="e">
        <f t="shared" si="143"/>
        <v>#VALUE!</v>
      </c>
      <c r="S647" s="161" t="e">
        <f t="shared" si="144"/>
        <v>#VALUE!</v>
      </c>
      <c r="T647" s="162" t="e">
        <f t="shared" si="145"/>
        <v>#VALUE!</v>
      </c>
    </row>
    <row r="648" spans="1:20" s="17" customFormat="1" x14ac:dyDescent="0.2">
      <c r="A648" s="154"/>
      <c r="B648" s="51"/>
      <c r="C648" s="50"/>
      <c r="D648" s="50"/>
      <c r="E648" s="50"/>
      <c r="F648" s="50"/>
      <c r="G648" s="14"/>
      <c r="H648" s="163" t="str">
        <f t="shared" si="133"/>
        <v/>
      </c>
      <c r="I648" s="163" t="str">
        <f t="shared" si="134"/>
        <v/>
      </c>
      <c r="J648" s="163" t="str">
        <f t="shared" si="135"/>
        <v/>
      </c>
      <c r="K648" s="141" t="str">
        <f t="shared" si="136"/>
        <v/>
      </c>
      <c r="L648" s="141" t="str">
        <f t="shared" si="137"/>
        <v/>
      </c>
      <c r="M648" s="141" t="str">
        <f t="shared" si="138"/>
        <v/>
      </c>
      <c r="N648" s="15" t="e">
        <f t="shared" si="139"/>
        <v>#VALUE!</v>
      </c>
      <c r="O648" s="58" t="e">
        <f t="shared" si="140"/>
        <v>#VALUE!</v>
      </c>
      <c r="P648" s="58" t="e">
        <f t="shared" si="141"/>
        <v>#VALUE!</v>
      </c>
      <c r="Q648" s="58" t="e">
        <f t="shared" si="142"/>
        <v>#VALUE!</v>
      </c>
      <c r="R648" s="160" t="e">
        <f t="shared" si="143"/>
        <v>#VALUE!</v>
      </c>
      <c r="S648" s="161" t="e">
        <f t="shared" si="144"/>
        <v>#VALUE!</v>
      </c>
      <c r="T648" s="162" t="e">
        <f t="shared" si="145"/>
        <v>#VALUE!</v>
      </c>
    </row>
    <row r="649" spans="1:20" s="17" customFormat="1" x14ac:dyDescent="0.2">
      <c r="A649" s="154"/>
      <c r="B649" s="51"/>
      <c r="C649" s="50"/>
      <c r="D649" s="50"/>
      <c r="E649" s="50"/>
      <c r="F649" s="50"/>
      <c r="G649" s="14"/>
      <c r="H649" s="163" t="str">
        <f t="shared" si="133"/>
        <v/>
      </c>
      <c r="I649" s="163" t="str">
        <f t="shared" si="134"/>
        <v/>
      </c>
      <c r="J649" s="163" t="str">
        <f t="shared" si="135"/>
        <v/>
      </c>
      <c r="K649" s="141" t="str">
        <f t="shared" si="136"/>
        <v/>
      </c>
      <c r="L649" s="141" t="str">
        <f t="shared" si="137"/>
        <v/>
      </c>
      <c r="M649" s="141" t="str">
        <f t="shared" si="138"/>
        <v/>
      </c>
      <c r="N649" s="15" t="e">
        <f t="shared" si="139"/>
        <v>#VALUE!</v>
      </c>
      <c r="O649" s="58" t="e">
        <f t="shared" si="140"/>
        <v>#VALUE!</v>
      </c>
      <c r="P649" s="58" t="e">
        <f t="shared" si="141"/>
        <v>#VALUE!</v>
      </c>
      <c r="Q649" s="58" t="e">
        <f t="shared" si="142"/>
        <v>#VALUE!</v>
      </c>
      <c r="R649" s="160" t="e">
        <f t="shared" si="143"/>
        <v>#VALUE!</v>
      </c>
      <c r="S649" s="161" t="e">
        <f t="shared" si="144"/>
        <v>#VALUE!</v>
      </c>
      <c r="T649" s="162" t="e">
        <f t="shared" si="145"/>
        <v>#VALUE!</v>
      </c>
    </row>
    <row r="650" spans="1:20" s="17" customFormat="1" x14ac:dyDescent="0.2">
      <c r="A650" s="154"/>
      <c r="B650" s="51"/>
      <c r="C650" s="50"/>
      <c r="D650" s="50"/>
      <c r="E650" s="50"/>
      <c r="F650" s="50"/>
      <c r="G650" s="14"/>
      <c r="H650" s="163" t="str">
        <f t="shared" si="133"/>
        <v/>
      </c>
      <c r="I650" s="163" t="str">
        <f t="shared" si="134"/>
        <v/>
      </c>
      <c r="J650" s="163" t="str">
        <f t="shared" si="135"/>
        <v/>
      </c>
      <c r="K650" s="141" t="str">
        <f t="shared" si="136"/>
        <v/>
      </c>
      <c r="L650" s="141" t="str">
        <f t="shared" si="137"/>
        <v/>
      </c>
      <c r="M650" s="141" t="str">
        <f t="shared" si="138"/>
        <v/>
      </c>
      <c r="N650" s="15" t="e">
        <f t="shared" si="139"/>
        <v>#VALUE!</v>
      </c>
      <c r="O650" s="58" t="e">
        <f t="shared" si="140"/>
        <v>#VALUE!</v>
      </c>
      <c r="P650" s="58" t="e">
        <f t="shared" si="141"/>
        <v>#VALUE!</v>
      </c>
      <c r="Q650" s="58" t="e">
        <f t="shared" si="142"/>
        <v>#VALUE!</v>
      </c>
      <c r="R650" s="160" t="e">
        <f t="shared" si="143"/>
        <v>#VALUE!</v>
      </c>
      <c r="S650" s="161" t="e">
        <f t="shared" si="144"/>
        <v>#VALUE!</v>
      </c>
      <c r="T650" s="162" t="e">
        <f t="shared" si="145"/>
        <v>#VALUE!</v>
      </c>
    </row>
    <row r="651" spans="1:20" s="17" customFormat="1" x14ac:dyDescent="0.2">
      <c r="A651" s="154"/>
      <c r="B651" s="51"/>
      <c r="C651" s="50"/>
      <c r="D651" s="50"/>
      <c r="E651" s="50"/>
      <c r="F651" s="50"/>
      <c r="G651" s="14"/>
      <c r="H651" s="163" t="str">
        <f t="shared" si="133"/>
        <v/>
      </c>
      <c r="I651" s="163" t="str">
        <f t="shared" si="134"/>
        <v/>
      </c>
      <c r="J651" s="163" t="str">
        <f t="shared" si="135"/>
        <v/>
      </c>
      <c r="K651" s="141" t="str">
        <f t="shared" si="136"/>
        <v/>
      </c>
      <c r="L651" s="141" t="str">
        <f t="shared" si="137"/>
        <v/>
      </c>
      <c r="M651" s="141" t="str">
        <f t="shared" si="138"/>
        <v/>
      </c>
      <c r="N651" s="15" t="e">
        <f t="shared" si="139"/>
        <v>#VALUE!</v>
      </c>
      <c r="O651" s="58" t="e">
        <f t="shared" si="140"/>
        <v>#VALUE!</v>
      </c>
      <c r="P651" s="58" t="e">
        <f t="shared" si="141"/>
        <v>#VALUE!</v>
      </c>
      <c r="Q651" s="58" t="e">
        <f t="shared" si="142"/>
        <v>#VALUE!</v>
      </c>
      <c r="R651" s="160" t="e">
        <f t="shared" si="143"/>
        <v>#VALUE!</v>
      </c>
      <c r="S651" s="161" t="e">
        <f t="shared" si="144"/>
        <v>#VALUE!</v>
      </c>
      <c r="T651" s="162" t="e">
        <f t="shared" si="145"/>
        <v>#VALUE!</v>
      </c>
    </row>
    <row r="652" spans="1:20" s="17" customFormat="1" x14ac:dyDescent="0.2">
      <c r="A652" s="154"/>
      <c r="B652" s="51"/>
      <c r="C652" s="50"/>
      <c r="D652" s="50"/>
      <c r="E652" s="50"/>
      <c r="F652" s="50"/>
      <c r="G652" s="14"/>
      <c r="H652" s="163" t="str">
        <f t="shared" si="133"/>
        <v/>
      </c>
      <c r="I652" s="163" t="str">
        <f t="shared" si="134"/>
        <v/>
      </c>
      <c r="J652" s="163" t="str">
        <f t="shared" si="135"/>
        <v/>
      </c>
      <c r="K652" s="141" t="str">
        <f t="shared" si="136"/>
        <v/>
      </c>
      <c r="L652" s="141" t="str">
        <f t="shared" si="137"/>
        <v/>
      </c>
      <c r="M652" s="141" t="str">
        <f t="shared" si="138"/>
        <v/>
      </c>
      <c r="N652" s="15" t="e">
        <f t="shared" si="139"/>
        <v>#VALUE!</v>
      </c>
      <c r="O652" s="58" t="e">
        <f t="shared" si="140"/>
        <v>#VALUE!</v>
      </c>
      <c r="P652" s="58" t="e">
        <f t="shared" si="141"/>
        <v>#VALUE!</v>
      </c>
      <c r="Q652" s="58" t="e">
        <f t="shared" si="142"/>
        <v>#VALUE!</v>
      </c>
      <c r="R652" s="160" t="e">
        <f t="shared" si="143"/>
        <v>#VALUE!</v>
      </c>
      <c r="S652" s="161" t="e">
        <f t="shared" si="144"/>
        <v>#VALUE!</v>
      </c>
      <c r="T652" s="162" t="e">
        <f t="shared" si="145"/>
        <v>#VALUE!</v>
      </c>
    </row>
    <row r="653" spans="1:20" s="17" customFormat="1" x14ac:dyDescent="0.2">
      <c r="A653" s="154"/>
      <c r="B653" s="51"/>
      <c r="C653" s="50"/>
      <c r="D653" s="50"/>
      <c r="E653" s="50"/>
      <c r="F653" s="50"/>
      <c r="G653" s="14"/>
      <c r="H653" s="163" t="str">
        <f t="shared" si="133"/>
        <v/>
      </c>
      <c r="I653" s="163" t="str">
        <f t="shared" si="134"/>
        <v/>
      </c>
      <c r="J653" s="163" t="str">
        <f t="shared" si="135"/>
        <v/>
      </c>
      <c r="K653" s="141" t="str">
        <f t="shared" si="136"/>
        <v/>
      </c>
      <c r="L653" s="141" t="str">
        <f t="shared" si="137"/>
        <v/>
      </c>
      <c r="M653" s="141" t="str">
        <f t="shared" si="138"/>
        <v/>
      </c>
      <c r="N653" s="15" t="e">
        <f t="shared" si="139"/>
        <v>#VALUE!</v>
      </c>
      <c r="O653" s="58" t="e">
        <f t="shared" si="140"/>
        <v>#VALUE!</v>
      </c>
      <c r="P653" s="58" t="e">
        <f t="shared" si="141"/>
        <v>#VALUE!</v>
      </c>
      <c r="Q653" s="58" t="e">
        <f t="shared" si="142"/>
        <v>#VALUE!</v>
      </c>
      <c r="R653" s="160" t="e">
        <f t="shared" si="143"/>
        <v>#VALUE!</v>
      </c>
      <c r="S653" s="161" t="e">
        <f t="shared" si="144"/>
        <v>#VALUE!</v>
      </c>
      <c r="T653" s="162" t="e">
        <f t="shared" si="145"/>
        <v>#VALUE!</v>
      </c>
    </row>
    <row r="654" spans="1:20" s="17" customFormat="1" x14ac:dyDescent="0.2">
      <c r="A654" s="154"/>
      <c r="B654" s="51"/>
      <c r="C654" s="50"/>
      <c r="D654" s="50"/>
      <c r="E654" s="50"/>
      <c r="F654" s="50"/>
      <c r="G654" s="14"/>
      <c r="H654" s="163" t="str">
        <f t="shared" si="133"/>
        <v/>
      </c>
      <c r="I654" s="163" t="str">
        <f t="shared" si="134"/>
        <v/>
      </c>
      <c r="J654" s="163" t="str">
        <f t="shared" si="135"/>
        <v/>
      </c>
      <c r="K654" s="141" t="str">
        <f t="shared" si="136"/>
        <v/>
      </c>
      <c r="L654" s="141" t="str">
        <f t="shared" si="137"/>
        <v/>
      </c>
      <c r="M654" s="141" t="str">
        <f t="shared" si="138"/>
        <v/>
      </c>
      <c r="N654" s="15" t="e">
        <f t="shared" si="139"/>
        <v>#VALUE!</v>
      </c>
      <c r="O654" s="58" t="e">
        <f t="shared" si="140"/>
        <v>#VALUE!</v>
      </c>
      <c r="P654" s="58" t="e">
        <f t="shared" si="141"/>
        <v>#VALUE!</v>
      </c>
      <c r="Q654" s="58" t="e">
        <f t="shared" si="142"/>
        <v>#VALUE!</v>
      </c>
      <c r="R654" s="160" t="e">
        <f t="shared" si="143"/>
        <v>#VALUE!</v>
      </c>
      <c r="S654" s="161" t="e">
        <f t="shared" si="144"/>
        <v>#VALUE!</v>
      </c>
      <c r="T654" s="162" t="e">
        <f t="shared" si="145"/>
        <v>#VALUE!</v>
      </c>
    </row>
    <row r="655" spans="1:20" s="17" customFormat="1" x14ac:dyDescent="0.2">
      <c r="A655" s="154"/>
      <c r="B655" s="51"/>
      <c r="C655" s="50"/>
      <c r="D655" s="50"/>
      <c r="E655" s="50"/>
      <c r="F655" s="50"/>
      <c r="G655" s="14"/>
      <c r="H655" s="163" t="str">
        <f t="shared" si="133"/>
        <v/>
      </c>
      <c r="I655" s="163" t="str">
        <f t="shared" si="134"/>
        <v/>
      </c>
      <c r="J655" s="163" t="str">
        <f t="shared" si="135"/>
        <v/>
      </c>
      <c r="K655" s="141" t="str">
        <f t="shared" si="136"/>
        <v/>
      </c>
      <c r="L655" s="141" t="str">
        <f t="shared" si="137"/>
        <v/>
      </c>
      <c r="M655" s="141" t="str">
        <f t="shared" si="138"/>
        <v/>
      </c>
      <c r="N655" s="15" t="e">
        <f t="shared" si="139"/>
        <v>#VALUE!</v>
      </c>
      <c r="O655" s="58" t="e">
        <f t="shared" si="140"/>
        <v>#VALUE!</v>
      </c>
      <c r="P655" s="58" t="e">
        <f t="shared" si="141"/>
        <v>#VALUE!</v>
      </c>
      <c r="Q655" s="58" t="e">
        <f t="shared" si="142"/>
        <v>#VALUE!</v>
      </c>
      <c r="R655" s="160" t="e">
        <f t="shared" si="143"/>
        <v>#VALUE!</v>
      </c>
      <c r="S655" s="161" t="e">
        <f t="shared" si="144"/>
        <v>#VALUE!</v>
      </c>
      <c r="T655" s="162" t="e">
        <f t="shared" si="145"/>
        <v>#VALUE!</v>
      </c>
    </row>
    <row r="656" spans="1:20" s="17" customFormat="1" x14ac:dyDescent="0.2">
      <c r="A656" s="154"/>
      <c r="B656" s="51"/>
      <c r="C656" s="50"/>
      <c r="D656" s="50"/>
      <c r="E656" s="50"/>
      <c r="F656" s="50"/>
      <c r="G656" s="14"/>
      <c r="H656" s="163" t="str">
        <f t="shared" si="133"/>
        <v/>
      </c>
      <c r="I656" s="163" t="str">
        <f t="shared" si="134"/>
        <v/>
      </c>
      <c r="J656" s="163" t="str">
        <f t="shared" si="135"/>
        <v/>
      </c>
      <c r="K656" s="141" t="str">
        <f t="shared" si="136"/>
        <v/>
      </c>
      <c r="L656" s="141" t="str">
        <f t="shared" si="137"/>
        <v/>
      </c>
      <c r="M656" s="141" t="str">
        <f t="shared" si="138"/>
        <v/>
      </c>
      <c r="N656" s="15" t="e">
        <f t="shared" si="139"/>
        <v>#VALUE!</v>
      </c>
      <c r="O656" s="58" t="e">
        <f t="shared" si="140"/>
        <v>#VALUE!</v>
      </c>
      <c r="P656" s="58" t="e">
        <f t="shared" si="141"/>
        <v>#VALUE!</v>
      </c>
      <c r="Q656" s="58" t="e">
        <f t="shared" si="142"/>
        <v>#VALUE!</v>
      </c>
      <c r="R656" s="160" t="e">
        <f t="shared" si="143"/>
        <v>#VALUE!</v>
      </c>
      <c r="S656" s="161" t="e">
        <f t="shared" si="144"/>
        <v>#VALUE!</v>
      </c>
      <c r="T656" s="162" t="e">
        <f t="shared" si="145"/>
        <v>#VALUE!</v>
      </c>
    </row>
    <row r="657" spans="1:20" s="17" customFormat="1" x14ac:dyDescent="0.2">
      <c r="A657" s="154"/>
      <c r="B657" s="51"/>
      <c r="C657" s="50"/>
      <c r="D657" s="50"/>
      <c r="E657" s="50"/>
      <c r="F657" s="50"/>
      <c r="G657" s="14"/>
      <c r="H657" s="163" t="str">
        <f t="shared" si="133"/>
        <v/>
      </c>
      <c r="I657" s="163" t="str">
        <f t="shared" si="134"/>
        <v/>
      </c>
      <c r="J657" s="163" t="str">
        <f t="shared" si="135"/>
        <v/>
      </c>
      <c r="K657" s="141" t="str">
        <f t="shared" si="136"/>
        <v/>
      </c>
      <c r="L657" s="141" t="str">
        <f t="shared" si="137"/>
        <v/>
      </c>
      <c r="M657" s="141" t="str">
        <f t="shared" si="138"/>
        <v/>
      </c>
      <c r="N657" s="15" t="e">
        <f t="shared" si="139"/>
        <v>#VALUE!</v>
      </c>
      <c r="O657" s="58" t="e">
        <f t="shared" si="140"/>
        <v>#VALUE!</v>
      </c>
      <c r="P657" s="58" t="e">
        <f t="shared" si="141"/>
        <v>#VALUE!</v>
      </c>
      <c r="Q657" s="58" t="e">
        <f t="shared" si="142"/>
        <v>#VALUE!</v>
      </c>
      <c r="R657" s="160" t="e">
        <f t="shared" si="143"/>
        <v>#VALUE!</v>
      </c>
      <c r="S657" s="161" t="e">
        <f t="shared" si="144"/>
        <v>#VALUE!</v>
      </c>
      <c r="T657" s="162" t="e">
        <f t="shared" si="145"/>
        <v>#VALUE!</v>
      </c>
    </row>
    <row r="658" spans="1:20" s="17" customFormat="1" x14ac:dyDescent="0.2">
      <c r="A658" s="154"/>
      <c r="B658" s="51"/>
      <c r="C658" s="50"/>
      <c r="D658" s="50"/>
      <c r="E658" s="50"/>
      <c r="F658" s="50"/>
      <c r="G658" s="14"/>
      <c r="H658" s="163" t="str">
        <f t="shared" si="133"/>
        <v/>
      </c>
      <c r="I658" s="163" t="str">
        <f t="shared" si="134"/>
        <v/>
      </c>
      <c r="J658" s="163" t="str">
        <f t="shared" si="135"/>
        <v/>
      </c>
      <c r="K658" s="141" t="str">
        <f t="shared" si="136"/>
        <v/>
      </c>
      <c r="L658" s="141" t="str">
        <f t="shared" si="137"/>
        <v/>
      </c>
      <c r="M658" s="141" t="str">
        <f t="shared" si="138"/>
        <v/>
      </c>
      <c r="N658" s="15" t="e">
        <f t="shared" si="139"/>
        <v>#VALUE!</v>
      </c>
      <c r="O658" s="58" t="e">
        <f t="shared" si="140"/>
        <v>#VALUE!</v>
      </c>
      <c r="P658" s="58" t="e">
        <f t="shared" si="141"/>
        <v>#VALUE!</v>
      </c>
      <c r="Q658" s="58" t="e">
        <f t="shared" si="142"/>
        <v>#VALUE!</v>
      </c>
      <c r="R658" s="160" t="e">
        <f t="shared" si="143"/>
        <v>#VALUE!</v>
      </c>
      <c r="S658" s="161" t="e">
        <f t="shared" si="144"/>
        <v>#VALUE!</v>
      </c>
      <c r="T658" s="162" t="e">
        <f t="shared" si="145"/>
        <v>#VALUE!</v>
      </c>
    </row>
    <row r="659" spans="1:20" s="17" customFormat="1" x14ac:dyDescent="0.2">
      <c r="A659" s="154"/>
      <c r="B659" s="51"/>
      <c r="C659" s="50"/>
      <c r="D659" s="50"/>
      <c r="E659" s="50"/>
      <c r="F659" s="50"/>
      <c r="G659" s="14"/>
      <c r="H659" s="163" t="str">
        <f t="shared" si="133"/>
        <v/>
      </c>
      <c r="I659" s="163" t="str">
        <f t="shared" si="134"/>
        <v/>
      </c>
      <c r="J659" s="163" t="str">
        <f t="shared" si="135"/>
        <v/>
      </c>
      <c r="K659" s="141" t="str">
        <f t="shared" si="136"/>
        <v/>
      </c>
      <c r="L659" s="141" t="str">
        <f t="shared" si="137"/>
        <v/>
      </c>
      <c r="M659" s="141" t="str">
        <f t="shared" si="138"/>
        <v/>
      </c>
      <c r="N659" s="15" t="e">
        <f t="shared" si="139"/>
        <v>#VALUE!</v>
      </c>
      <c r="O659" s="58" t="e">
        <f t="shared" si="140"/>
        <v>#VALUE!</v>
      </c>
      <c r="P659" s="58" t="e">
        <f t="shared" si="141"/>
        <v>#VALUE!</v>
      </c>
      <c r="Q659" s="58" t="e">
        <f t="shared" si="142"/>
        <v>#VALUE!</v>
      </c>
      <c r="R659" s="160" t="e">
        <f t="shared" si="143"/>
        <v>#VALUE!</v>
      </c>
      <c r="S659" s="161" t="e">
        <f t="shared" si="144"/>
        <v>#VALUE!</v>
      </c>
      <c r="T659" s="162" t="e">
        <f t="shared" si="145"/>
        <v>#VALUE!</v>
      </c>
    </row>
    <row r="660" spans="1:20" s="17" customFormat="1" x14ac:dyDescent="0.2">
      <c r="A660" s="154"/>
      <c r="B660" s="51"/>
      <c r="C660" s="50"/>
      <c r="D660" s="50"/>
      <c r="E660" s="50"/>
      <c r="F660" s="50"/>
      <c r="G660" s="14"/>
      <c r="H660" s="163" t="str">
        <f t="shared" si="133"/>
        <v/>
      </c>
      <c r="I660" s="163" t="str">
        <f t="shared" si="134"/>
        <v/>
      </c>
      <c r="J660" s="163" t="str">
        <f t="shared" si="135"/>
        <v/>
      </c>
      <c r="K660" s="141" t="str">
        <f t="shared" si="136"/>
        <v/>
      </c>
      <c r="L660" s="141" t="str">
        <f t="shared" si="137"/>
        <v/>
      </c>
      <c r="M660" s="141" t="str">
        <f t="shared" si="138"/>
        <v/>
      </c>
      <c r="N660" s="15" t="e">
        <f t="shared" si="139"/>
        <v>#VALUE!</v>
      </c>
      <c r="O660" s="58" t="e">
        <f t="shared" si="140"/>
        <v>#VALUE!</v>
      </c>
      <c r="P660" s="58" t="e">
        <f t="shared" si="141"/>
        <v>#VALUE!</v>
      </c>
      <c r="Q660" s="58" t="e">
        <f t="shared" si="142"/>
        <v>#VALUE!</v>
      </c>
      <c r="R660" s="160" t="e">
        <f t="shared" si="143"/>
        <v>#VALUE!</v>
      </c>
      <c r="S660" s="161" t="e">
        <f t="shared" si="144"/>
        <v>#VALUE!</v>
      </c>
      <c r="T660" s="162" t="e">
        <f t="shared" si="145"/>
        <v>#VALUE!</v>
      </c>
    </row>
    <row r="661" spans="1:20" s="17" customFormat="1" x14ac:dyDescent="0.2">
      <c r="A661" s="154"/>
      <c r="B661" s="51"/>
      <c r="C661" s="50"/>
      <c r="D661" s="50"/>
      <c r="E661" s="50"/>
      <c r="F661" s="50"/>
      <c r="G661" s="14"/>
      <c r="H661" s="163" t="str">
        <f t="shared" si="133"/>
        <v/>
      </c>
      <c r="I661" s="163" t="str">
        <f t="shared" si="134"/>
        <v/>
      </c>
      <c r="J661" s="163" t="str">
        <f t="shared" si="135"/>
        <v/>
      </c>
      <c r="K661" s="141" t="str">
        <f t="shared" si="136"/>
        <v/>
      </c>
      <c r="L661" s="141" t="str">
        <f t="shared" si="137"/>
        <v/>
      </c>
      <c r="M661" s="141" t="str">
        <f t="shared" si="138"/>
        <v/>
      </c>
      <c r="N661" s="15" t="e">
        <f t="shared" si="139"/>
        <v>#VALUE!</v>
      </c>
      <c r="O661" s="58" t="e">
        <f t="shared" si="140"/>
        <v>#VALUE!</v>
      </c>
      <c r="P661" s="58" t="e">
        <f t="shared" si="141"/>
        <v>#VALUE!</v>
      </c>
      <c r="Q661" s="58" t="e">
        <f t="shared" si="142"/>
        <v>#VALUE!</v>
      </c>
      <c r="R661" s="160" t="e">
        <f t="shared" si="143"/>
        <v>#VALUE!</v>
      </c>
      <c r="S661" s="161" t="e">
        <f t="shared" si="144"/>
        <v>#VALUE!</v>
      </c>
      <c r="T661" s="162" t="e">
        <f t="shared" si="145"/>
        <v>#VALUE!</v>
      </c>
    </row>
    <row r="662" spans="1:20" s="17" customFormat="1" x14ac:dyDescent="0.2">
      <c r="A662" s="154"/>
      <c r="B662" s="51"/>
      <c r="C662" s="50"/>
      <c r="D662" s="50"/>
      <c r="E662" s="50"/>
      <c r="F662" s="50"/>
      <c r="G662" s="14"/>
      <c r="H662" s="163" t="str">
        <f t="shared" si="133"/>
        <v/>
      </c>
      <c r="I662" s="163" t="str">
        <f t="shared" si="134"/>
        <v/>
      </c>
      <c r="J662" s="163" t="str">
        <f t="shared" si="135"/>
        <v/>
      </c>
      <c r="K662" s="141" t="str">
        <f t="shared" si="136"/>
        <v/>
      </c>
      <c r="L662" s="141" t="str">
        <f t="shared" si="137"/>
        <v/>
      </c>
      <c r="M662" s="141" t="str">
        <f t="shared" si="138"/>
        <v/>
      </c>
      <c r="N662" s="15" t="e">
        <f t="shared" si="139"/>
        <v>#VALUE!</v>
      </c>
      <c r="O662" s="58" t="e">
        <f t="shared" si="140"/>
        <v>#VALUE!</v>
      </c>
      <c r="P662" s="58" t="e">
        <f t="shared" si="141"/>
        <v>#VALUE!</v>
      </c>
      <c r="Q662" s="58" t="e">
        <f t="shared" si="142"/>
        <v>#VALUE!</v>
      </c>
      <c r="R662" s="160" t="e">
        <f t="shared" si="143"/>
        <v>#VALUE!</v>
      </c>
      <c r="S662" s="161" t="e">
        <f t="shared" si="144"/>
        <v>#VALUE!</v>
      </c>
      <c r="T662" s="162" t="e">
        <f t="shared" si="145"/>
        <v>#VALUE!</v>
      </c>
    </row>
    <row r="663" spans="1:20" s="17" customFormat="1" x14ac:dyDescent="0.2">
      <c r="A663" s="154"/>
      <c r="B663" s="51"/>
      <c r="C663" s="50"/>
      <c r="D663" s="50"/>
      <c r="E663" s="50"/>
      <c r="F663" s="50"/>
      <c r="G663" s="14"/>
      <c r="H663" s="163" t="str">
        <f t="shared" si="133"/>
        <v/>
      </c>
      <c r="I663" s="163" t="str">
        <f t="shared" si="134"/>
        <v/>
      </c>
      <c r="J663" s="163" t="str">
        <f t="shared" si="135"/>
        <v/>
      </c>
      <c r="K663" s="141" t="str">
        <f t="shared" si="136"/>
        <v/>
      </c>
      <c r="L663" s="141" t="str">
        <f t="shared" si="137"/>
        <v/>
      </c>
      <c r="M663" s="141" t="str">
        <f t="shared" si="138"/>
        <v/>
      </c>
      <c r="N663" s="15" t="e">
        <f t="shared" si="139"/>
        <v>#VALUE!</v>
      </c>
      <c r="O663" s="58" t="e">
        <f t="shared" si="140"/>
        <v>#VALUE!</v>
      </c>
      <c r="P663" s="58" t="e">
        <f t="shared" si="141"/>
        <v>#VALUE!</v>
      </c>
      <c r="Q663" s="58" t="e">
        <f t="shared" si="142"/>
        <v>#VALUE!</v>
      </c>
      <c r="R663" s="160" t="e">
        <f t="shared" si="143"/>
        <v>#VALUE!</v>
      </c>
      <c r="S663" s="161" t="e">
        <f t="shared" si="144"/>
        <v>#VALUE!</v>
      </c>
      <c r="T663" s="162" t="e">
        <f t="shared" si="145"/>
        <v>#VALUE!</v>
      </c>
    </row>
    <row r="664" spans="1:20" s="17" customFormat="1" x14ac:dyDescent="0.2">
      <c r="A664" s="154"/>
      <c r="B664" s="51"/>
      <c r="C664" s="50"/>
      <c r="D664" s="50"/>
      <c r="E664" s="50"/>
      <c r="F664" s="50"/>
      <c r="G664" s="14"/>
      <c r="H664" s="163" t="str">
        <f t="shared" si="133"/>
        <v/>
      </c>
      <c r="I664" s="163" t="str">
        <f t="shared" si="134"/>
        <v/>
      </c>
      <c r="J664" s="163" t="str">
        <f t="shared" si="135"/>
        <v/>
      </c>
      <c r="K664" s="141" t="str">
        <f t="shared" si="136"/>
        <v/>
      </c>
      <c r="L664" s="141" t="str">
        <f t="shared" si="137"/>
        <v/>
      </c>
      <c r="M664" s="141" t="str">
        <f t="shared" si="138"/>
        <v/>
      </c>
      <c r="N664" s="15" t="e">
        <f t="shared" si="139"/>
        <v>#VALUE!</v>
      </c>
      <c r="O664" s="58" t="e">
        <f t="shared" si="140"/>
        <v>#VALUE!</v>
      </c>
      <c r="P664" s="58" t="e">
        <f t="shared" si="141"/>
        <v>#VALUE!</v>
      </c>
      <c r="Q664" s="58" t="e">
        <f t="shared" si="142"/>
        <v>#VALUE!</v>
      </c>
      <c r="R664" s="160" t="e">
        <f t="shared" si="143"/>
        <v>#VALUE!</v>
      </c>
      <c r="S664" s="161" t="e">
        <f t="shared" si="144"/>
        <v>#VALUE!</v>
      </c>
      <c r="T664" s="162" t="e">
        <f t="shared" si="145"/>
        <v>#VALUE!</v>
      </c>
    </row>
    <row r="665" spans="1:20" s="17" customFormat="1" x14ac:dyDescent="0.2">
      <c r="A665" s="154"/>
      <c r="B665" s="51"/>
      <c r="C665" s="50"/>
      <c r="D665" s="50"/>
      <c r="E665" s="50"/>
      <c r="F665" s="50"/>
      <c r="G665" s="14"/>
      <c r="H665" s="163" t="str">
        <f t="shared" si="133"/>
        <v/>
      </c>
      <c r="I665" s="163" t="str">
        <f t="shared" si="134"/>
        <v/>
      </c>
      <c r="J665" s="163" t="str">
        <f t="shared" si="135"/>
        <v/>
      </c>
      <c r="K665" s="141" t="str">
        <f t="shared" si="136"/>
        <v/>
      </c>
      <c r="L665" s="141" t="str">
        <f t="shared" si="137"/>
        <v/>
      </c>
      <c r="M665" s="141" t="str">
        <f t="shared" si="138"/>
        <v/>
      </c>
      <c r="N665" s="15" t="e">
        <f t="shared" si="139"/>
        <v>#VALUE!</v>
      </c>
      <c r="O665" s="58" t="e">
        <f t="shared" si="140"/>
        <v>#VALUE!</v>
      </c>
      <c r="P665" s="58" t="e">
        <f t="shared" si="141"/>
        <v>#VALUE!</v>
      </c>
      <c r="Q665" s="58" t="e">
        <f t="shared" si="142"/>
        <v>#VALUE!</v>
      </c>
      <c r="R665" s="160" t="e">
        <f t="shared" si="143"/>
        <v>#VALUE!</v>
      </c>
      <c r="S665" s="161" t="e">
        <f t="shared" si="144"/>
        <v>#VALUE!</v>
      </c>
      <c r="T665" s="162" t="e">
        <f t="shared" si="145"/>
        <v>#VALUE!</v>
      </c>
    </row>
    <row r="666" spans="1:20" s="17" customFormat="1" x14ac:dyDescent="0.2">
      <c r="A666" s="154"/>
      <c r="B666" s="51"/>
      <c r="C666" s="50"/>
      <c r="D666" s="50"/>
      <c r="E666" s="50"/>
      <c r="F666" s="50"/>
      <c r="G666" s="14"/>
      <c r="H666" s="163" t="str">
        <f t="shared" si="133"/>
        <v/>
      </c>
      <c r="I666" s="163" t="str">
        <f t="shared" si="134"/>
        <v/>
      </c>
      <c r="J666" s="163" t="str">
        <f t="shared" si="135"/>
        <v/>
      </c>
      <c r="K666" s="141" t="str">
        <f t="shared" si="136"/>
        <v/>
      </c>
      <c r="L666" s="141" t="str">
        <f t="shared" si="137"/>
        <v/>
      </c>
      <c r="M666" s="141" t="str">
        <f t="shared" si="138"/>
        <v/>
      </c>
      <c r="N666" s="15" t="e">
        <f t="shared" si="139"/>
        <v>#VALUE!</v>
      </c>
      <c r="O666" s="58" t="e">
        <f t="shared" si="140"/>
        <v>#VALUE!</v>
      </c>
      <c r="P666" s="58" t="e">
        <f t="shared" si="141"/>
        <v>#VALUE!</v>
      </c>
      <c r="Q666" s="58" t="e">
        <f t="shared" si="142"/>
        <v>#VALUE!</v>
      </c>
      <c r="R666" s="160" t="e">
        <f t="shared" si="143"/>
        <v>#VALUE!</v>
      </c>
      <c r="S666" s="161" t="e">
        <f t="shared" si="144"/>
        <v>#VALUE!</v>
      </c>
      <c r="T666" s="162" t="e">
        <f t="shared" si="145"/>
        <v>#VALUE!</v>
      </c>
    </row>
    <row r="667" spans="1:20" s="17" customFormat="1" x14ac:dyDescent="0.2">
      <c r="A667" s="154"/>
      <c r="B667" s="51"/>
      <c r="C667" s="50"/>
      <c r="D667" s="50"/>
      <c r="E667" s="50"/>
      <c r="F667" s="50"/>
      <c r="G667" s="14"/>
      <c r="H667" s="163" t="str">
        <f t="shared" si="133"/>
        <v/>
      </c>
      <c r="I667" s="163" t="str">
        <f t="shared" si="134"/>
        <v/>
      </c>
      <c r="J667" s="163" t="str">
        <f t="shared" si="135"/>
        <v/>
      </c>
      <c r="K667" s="141" t="str">
        <f t="shared" si="136"/>
        <v/>
      </c>
      <c r="L667" s="141" t="str">
        <f t="shared" si="137"/>
        <v/>
      </c>
      <c r="M667" s="141" t="str">
        <f t="shared" si="138"/>
        <v/>
      </c>
      <c r="N667" s="15" t="e">
        <f t="shared" si="139"/>
        <v>#VALUE!</v>
      </c>
      <c r="O667" s="58" t="e">
        <f t="shared" si="140"/>
        <v>#VALUE!</v>
      </c>
      <c r="P667" s="58" t="e">
        <f t="shared" si="141"/>
        <v>#VALUE!</v>
      </c>
      <c r="Q667" s="58" t="e">
        <f t="shared" si="142"/>
        <v>#VALUE!</v>
      </c>
      <c r="R667" s="160" t="e">
        <f t="shared" si="143"/>
        <v>#VALUE!</v>
      </c>
      <c r="S667" s="161" t="e">
        <f t="shared" si="144"/>
        <v>#VALUE!</v>
      </c>
      <c r="T667" s="162" t="e">
        <f t="shared" si="145"/>
        <v>#VALUE!</v>
      </c>
    </row>
    <row r="668" spans="1:20" s="17" customFormat="1" x14ac:dyDescent="0.2">
      <c r="A668" s="154"/>
      <c r="B668" s="51"/>
      <c r="C668" s="50"/>
      <c r="D668" s="50"/>
      <c r="E668" s="50"/>
      <c r="F668" s="50"/>
      <c r="G668" s="14"/>
      <c r="H668" s="163" t="str">
        <f t="shared" si="133"/>
        <v/>
      </c>
      <c r="I668" s="163" t="str">
        <f t="shared" si="134"/>
        <v/>
      </c>
      <c r="J668" s="163" t="str">
        <f t="shared" si="135"/>
        <v/>
      </c>
      <c r="K668" s="141" t="str">
        <f t="shared" si="136"/>
        <v/>
      </c>
      <c r="L668" s="141" t="str">
        <f t="shared" si="137"/>
        <v/>
      </c>
      <c r="M668" s="141" t="str">
        <f t="shared" si="138"/>
        <v/>
      </c>
      <c r="N668" s="15" t="e">
        <f t="shared" si="139"/>
        <v>#VALUE!</v>
      </c>
      <c r="O668" s="58" t="e">
        <f t="shared" si="140"/>
        <v>#VALUE!</v>
      </c>
      <c r="P668" s="58" t="e">
        <f t="shared" si="141"/>
        <v>#VALUE!</v>
      </c>
      <c r="Q668" s="58" t="e">
        <f t="shared" si="142"/>
        <v>#VALUE!</v>
      </c>
      <c r="R668" s="160" t="e">
        <f t="shared" si="143"/>
        <v>#VALUE!</v>
      </c>
      <c r="S668" s="161" t="e">
        <f t="shared" si="144"/>
        <v>#VALUE!</v>
      </c>
      <c r="T668" s="162" t="e">
        <f t="shared" si="145"/>
        <v>#VALUE!</v>
      </c>
    </row>
    <row r="669" spans="1:20" s="17" customFormat="1" x14ac:dyDescent="0.2">
      <c r="A669" s="154"/>
      <c r="B669" s="51"/>
      <c r="C669" s="50"/>
      <c r="D669" s="50"/>
      <c r="E669" s="50"/>
      <c r="F669" s="50"/>
      <c r="G669" s="14"/>
      <c r="H669" s="163" t="str">
        <f t="shared" si="133"/>
        <v/>
      </c>
      <c r="I669" s="163" t="str">
        <f t="shared" si="134"/>
        <v/>
      </c>
      <c r="J669" s="163" t="str">
        <f t="shared" si="135"/>
        <v/>
      </c>
      <c r="K669" s="141" t="str">
        <f t="shared" si="136"/>
        <v/>
      </c>
      <c r="L669" s="141" t="str">
        <f t="shared" si="137"/>
        <v/>
      </c>
      <c r="M669" s="141" t="str">
        <f t="shared" si="138"/>
        <v/>
      </c>
      <c r="N669" s="15" t="e">
        <f t="shared" si="139"/>
        <v>#VALUE!</v>
      </c>
      <c r="O669" s="58" t="e">
        <f t="shared" si="140"/>
        <v>#VALUE!</v>
      </c>
      <c r="P669" s="58" t="e">
        <f t="shared" si="141"/>
        <v>#VALUE!</v>
      </c>
      <c r="Q669" s="58" t="e">
        <f t="shared" si="142"/>
        <v>#VALUE!</v>
      </c>
      <c r="R669" s="160" t="e">
        <f t="shared" si="143"/>
        <v>#VALUE!</v>
      </c>
      <c r="S669" s="161" t="e">
        <f t="shared" si="144"/>
        <v>#VALUE!</v>
      </c>
      <c r="T669" s="162" t="e">
        <f t="shared" si="145"/>
        <v>#VALUE!</v>
      </c>
    </row>
    <row r="670" spans="1:20" s="17" customFormat="1" x14ac:dyDescent="0.2">
      <c r="A670" s="154"/>
      <c r="B670" s="51"/>
      <c r="C670" s="50"/>
      <c r="D670" s="50"/>
      <c r="E670" s="50"/>
      <c r="F670" s="50"/>
      <c r="G670" s="14"/>
      <c r="H670" s="163" t="str">
        <f t="shared" si="133"/>
        <v/>
      </c>
      <c r="I670" s="163" t="str">
        <f t="shared" si="134"/>
        <v/>
      </c>
      <c r="J670" s="163" t="str">
        <f t="shared" si="135"/>
        <v/>
      </c>
      <c r="K670" s="141" t="str">
        <f t="shared" si="136"/>
        <v/>
      </c>
      <c r="L670" s="141" t="str">
        <f t="shared" si="137"/>
        <v/>
      </c>
      <c r="M670" s="141" t="str">
        <f t="shared" si="138"/>
        <v/>
      </c>
      <c r="N670" s="15" t="e">
        <f t="shared" si="139"/>
        <v>#VALUE!</v>
      </c>
      <c r="O670" s="58" t="e">
        <f t="shared" si="140"/>
        <v>#VALUE!</v>
      </c>
      <c r="P670" s="58" t="e">
        <f t="shared" si="141"/>
        <v>#VALUE!</v>
      </c>
      <c r="Q670" s="58" t="e">
        <f t="shared" si="142"/>
        <v>#VALUE!</v>
      </c>
      <c r="R670" s="160" t="e">
        <f t="shared" si="143"/>
        <v>#VALUE!</v>
      </c>
      <c r="S670" s="161" t="e">
        <f t="shared" si="144"/>
        <v>#VALUE!</v>
      </c>
      <c r="T670" s="162" t="e">
        <f t="shared" si="145"/>
        <v>#VALUE!</v>
      </c>
    </row>
    <row r="671" spans="1:20" s="17" customFormat="1" x14ac:dyDescent="0.2">
      <c r="A671" s="154"/>
      <c r="B671" s="51"/>
      <c r="C671" s="50"/>
      <c r="D671" s="50"/>
      <c r="E671" s="50"/>
      <c r="F671" s="50"/>
      <c r="G671" s="14"/>
      <c r="H671" s="163" t="str">
        <f t="shared" si="133"/>
        <v/>
      </c>
      <c r="I671" s="163" t="str">
        <f t="shared" si="134"/>
        <v/>
      </c>
      <c r="J671" s="163" t="str">
        <f t="shared" si="135"/>
        <v/>
      </c>
      <c r="K671" s="141" t="str">
        <f t="shared" si="136"/>
        <v/>
      </c>
      <c r="L671" s="141" t="str">
        <f t="shared" si="137"/>
        <v/>
      </c>
      <c r="M671" s="141" t="str">
        <f t="shared" si="138"/>
        <v/>
      </c>
      <c r="N671" s="15" t="e">
        <f t="shared" si="139"/>
        <v>#VALUE!</v>
      </c>
      <c r="O671" s="58" t="e">
        <f t="shared" si="140"/>
        <v>#VALUE!</v>
      </c>
      <c r="P671" s="58" t="e">
        <f t="shared" si="141"/>
        <v>#VALUE!</v>
      </c>
      <c r="Q671" s="58" t="e">
        <f t="shared" si="142"/>
        <v>#VALUE!</v>
      </c>
      <c r="R671" s="160" t="e">
        <f t="shared" si="143"/>
        <v>#VALUE!</v>
      </c>
      <c r="S671" s="161" t="e">
        <f t="shared" si="144"/>
        <v>#VALUE!</v>
      </c>
      <c r="T671" s="162" t="e">
        <f t="shared" si="145"/>
        <v>#VALUE!</v>
      </c>
    </row>
    <row r="672" spans="1:20" s="17" customFormat="1" x14ac:dyDescent="0.2">
      <c r="A672" s="154"/>
      <c r="B672" s="51"/>
      <c r="C672" s="50"/>
      <c r="D672" s="50"/>
      <c r="E672" s="50"/>
      <c r="F672" s="50"/>
      <c r="G672" s="14"/>
      <c r="H672" s="163" t="str">
        <f t="shared" si="133"/>
        <v/>
      </c>
      <c r="I672" s="163" t="str">
        <f t="shared" si="134"/>
        <v/>
      </c>
      <c r="J672" s="163" t="str">
        <f t="shared" si="135"/>
        <v/>
      </c>
      <c r="K672" s="141" t="str">
        <f t="shared" si="136"/>
        <v/>
      </c>
      <c r="L672" s="141" t="str">
        <f t="shared" si="137"/>
        <v/>
      </c>
      <c r="M672" s="141" t="str">
        <f t="shared" si="138"/>
        <v/>
      </c>
      <c r="N672" s="15" t="e">
        <f t="shared" si="139"/>
        <v>#VALUE!</v>
      </c>
      <c r="O672" s="58" t="e">
        <f t="shared" si="140"/>
        <v>#VALUE!</v>
      </c>
      <c r="P672" s="58" t="e">
        <f t="shared" si="141"/>
        <v>#VALUE!</v>
      </c>
      <c r="Q672" s="58" t="e">
        <f t="shared" si="142"/>
        <v>#VALUE!</v>
      </c>
      <c r="R672" s="160" t="e">
        <f t="shared" si="143"/>
        <v>#VALUE!</v>
      </c>
      <c r="S672" s="161" t="e">
        <f t="shared" si="144"/>
        <v>#VALUE!</v>
      </c>
      <c r="T672" s="162" t="e">
        <f t="shared" si="145"/>
        <v>#VALUE!</v>
      </c>
    </row>
    <row r="673" spans="1:20" s="17" customFormat="1" x14ac:dyDescent="0.2">
      <c r="A673" s="154"/>
      <c r="B673" s="51"/>
      <c r="C673" s="50"/>
      <c r="D673" s="50"/>
      <c r="E673" s="50"/>
      <c r="F673" s="50"/>
      <c r="G673" s="14"/>
      <c r="H673" s="163" t="str">
        <f t="shared" si="133"/>
        <v/>
      </c>
      <c r="I673" s="163" t="str">
        <f t="shared" si="134"/>
        <v/>
      </c>
      <c r="J673" s="163" t="str">
        <f t="shared" si="135"/>
        <v/>
      </c>
      <c r="K673" s="141" t="str">
        <f t="shared" si="136"/>
        <v/>
      </c>
      <c r="L673" s="141" t="str">
        <f t="shared" si="137"/>
        <v/>
      </c>
      <c r="M673" s="141" t="str">
        <f t="shared" si="138"/>
        <v/>
      </c>
      <c r="N673" s="15" t="e">
        <f t="shared" si="139"/>
        <v>#VALUE!</v>
      </c>
      <c r="O673" s="58" t="e">
        <f t="shared" si="140"/>
        <v>#VALUE!</v>
      </c>
      <c r="P673" s="58" t="e">
        <f t="shared" si="141"/>
        <v>#VALUE!</v>
      </c>
      <c r="Q673" s="58" t="e">
        <f t="shared" si="142"/>
        <v>#VALUE!</v>
      </c>
      <c r="R673" s="160" t="e">
        <f t="shared" si="143"/>
        <v>#VALUE!</v>
      </c>
      <c r="S673" s="161" t="e">
        <f t="shared" si="144"/>
        <v>#VALUE!</v>
      </c>
      <c r="T673" s="162" t="e">
        <f t="shared" si="145"/>
        <v>#VALUE!</v>
      </c>
    </row>
    <row r="674" spans="1:20" s="17" customFormat="1" x14ac:dyDescent="0.2">
      <c r="A674" s="154"/>
      <c r="B674" s="51"/>
      <c r="C674" s="50"/>
      <c r="D674" s="50"/>
      <c r="E674" s="50"/>
      <c r="F674" s="50"/>
      <c r="G674" s="14"/>
      <c r="H674" s="163" t="str">
        <f t="shared" si="133"/>
        <v/>
      </c>
      <c r="I674" s="163" t="str">
        <f t="shared" si="134"/>
        <v/>
      </c>
      <c r="J674" s="163" t="str">
        <f t="shared" si="135"/>
        <v/>
      </c>
      <c r="K674" s="141" t="str">
        <f t="shared" si="136"/>
        <v/>
      </c>
      <c r="L674" s="141" t="str">
        <f t="shared" si="137"/>
        <v/>
      </c>
      <c r="M674" s="141" t="str">
        <f t="shared" si="138"/>
        <v/>
      </c>
      <c r="N674" s="15" t="e">
        <f t="shared" si="139"/>
        <v>#VALUE!</v>
      </c>
      <c r="O674" s="58" t="e">
        <f t="shared" si="140"/>
        <v>#VALUE!</v>
      </c>
      <c r="P674" s="58" t="e">
        <f t="shared" si="141"/>
        <v>#VALUE!</v>
      </c>
      <c r="Q674" s="58" t="e">
        <f t="shared" si="142"/>
        <v>#VALUE!</v>
      </c>
      <c r="R674" s="160" t="e">
        <f t="shared" si="143"/>
        <v>#VALUE!</v>
      </c>
      <c r="S674" s="161" t="e">
        <f t="shared" si="144"/>
        <v>#VALUE!</v>
      </c>
      <c r="T674" s="162" t="e">
        <f t="shared" si="145"/>
        <v>#VALUE!</v>
      </c>
    </row>
    <row r="675" spans="1:20" s="17" customFormat="1" x14ac:dyDescent="0.2">
      <c r="A675" s="154"/>
      <c r="B675" s="51"/>
      <c r="C675" s="50"/>
      <c r="D675" s="50"/>
      <c r="E675" s="50"/>
      <c r="F675" s="50"/>
      <c r="G675" s="14"/>
      <c r="H675" s="163" t="str">
        <f t="shared" si="133"/>
        <v/>
      </c>
      <c r="I675" s="163" t="str">
        <f t="shared" si="134"/>
        <v/>
      </c>
      <c r="J675" s="163" t="str">
        <f t="shared" si="135"/>
        <v/>
      </c>
      <c r="K675" s="141" t="str">
        <f t="shared" si="136"/>
        <v/>
      </c>
      <c r="L675" s="141" t="str">
        <f t="shared" si="137"/>
        <v/>
      </c>
      <c r="M675" s="141" t="str">
        <f t="shared" si="138"/>
        <v/>
      </c>
      <c r="N675" s="15" t="e">
        <f t="shared" si="139"/>
        <v>#VALUE!</v>
      </c>
      <c r="O675" s="58" t="e">
        <f t="shared" si="140"/>
        <v>#VALUE!</v>
      </c>
      <c r="P675" s="58" t="e">
        <f t="shared" si="141"/>
        <v>#VALUE!</v>
      </c>
      <c r="Q675" s="58" t="e">
        <f t="shared" si="142"/>
        <v>#VALUE!</v>
      </c>
      <c r="R675" s="160" t="e">
        <f t="shared" si="143"/>
        <v>#VALUE!</v>
      </c>
      <c r="S675" s="161" t="e">
        <f t="shared" si="144"/>
        <v>#VALUE!</v>
      </c>
      <c r="T675" s="162" t="e">
        <f t="shared" si="145"/>
        <v>#VALUE!</v>
      </c>
    </row>
    <row r="676" spans="1:20" s="17" customFormat="1" x14ac:dyDescent="0.2">
      <c r="A676" s="154"/>
      <c r="B676" s="51"/>
      <c r="C676" s="50"/>
      <c r="D676" s="50"/>
      <c r="E676" s="50"/>
      <c r="F676" s="50"/>
      <c r="G676" s="14"/>
      <c r="H676" s="163" t="str">
        <f t="shared" si="133"/>
        <v/>
      </c>
      <c r="I676" s="163" t="str">
        <f t="shared" si="134"/>
        <v/>
      </c>
      <c r="J676" s="163" t="str">
        <f t="shared" si="135"/>
        <v/>
      </c>
      <c r="K676" s="141" t="str">
        <f t="shared" si="136"/>
        <v/>
      </c>
      <c r="L676" s="141" t="str">
        <f t="shared" si="137"/>
        <v/>
      </c>
      <c r="M676" s="141" t="str">
        <f t="shared" si="138"/>
        <v/>
      </c>
      <c r="N676" s="15" t="e">
        <f t="shared" si="139"/>
        <v>#VALUE!</v>
      </c>
      <c r="O676" s="58" t="e">
        <f t="shared" si="140"/>
        <v>#VALUE!</v>
      </c>
      <c r="P676" s="58" t="e">
        <f t="shared" si="141"/>
        <v>#VALUE!</v>
      </c>
      <c r="Q676" s="58" t="e">
        <f t="shared" si="142"/>
        <v>#VALUE!</v>
      </c>
      <c r="R676" s="160" t="e">
        <f t="shared" si="143"/>
        <v>#VALUE!</v>
      </c>
      <c r="S676" s="161" t="e">
        <f t="shared" si="144"/>
        <v>#VALUE!</v>
      </c>
      <c r="T676" s="162" t="e">
        <f t="shared" si="145"/>
        <v>#VALUE!</v>
      </c>
    </row>
    <row r="677" spans="1:20" s="17" customFormat="1" x14ac:dyDescent="0.2">
      <c r="A677" s="154"/>
      <c r="B677" s="51"/>
      <c r="C677" s="50"/>
      <c r="D677" s="50"/>
      <c r="E677" s="50"/>
      <c r="F677" s="50"/>
      <c r="G677" s="14"/>
      <c r="H677" s="163" t="str">
        <f t="shared" si="133"/>
        <v/>
      </c>
      <c r="I677" s="163" t="str">
        <f t="shared" si="134"/>
        <v/>
      </c>
      <c r="J677" s="163" t="str">
        <f t="shared" si="135"/>
        <v/>
      </c>
      <c r="K677" s="141" t="str">
        <f t="shared" si="136"/>
        <v/>
      </c>
      <c r="L677" s="141" t="str">
        <f t="shared" si="137"/>
        <v/>
      </c>
      <c r="M677" s="141" t="str">
        <f t="shared" si="138"/>
        <v/>
      </c>
      <c r="N677" s="15" t="e">
        <f t="shared" si="139"/>
        <v>#VALUE!</v>
      </c>
      <c r="O677" s="58" t="e">
        <f t="shared" si="140"/>
        <v>#VALUE!</v>
      </c>
      <c r="P677" s="58" t="e">
        <f t="shared" si="141"/>
        <v>#VALUE!</v>
      </c>
      <c r="Q677" s="58" t="e">
        <f t="shared" si="142"/>
        <v>#VALUE!</v>
      </c>
      <c r="R677" s="160" t="e">
        <f t="shared" si="143"/>
        <v>#VALUE!</v>
      </c>
      <c r="S677" s="161" t="e">
        <f t="shared" si="144"/>
        <v>#VALUE!</v>
      </c>
      <c r="T677" s="162" t="e">
        <f t="shared" si="145"/>
        <v>#VALUE!</v>
      </c>
    </row>
    <row r="678" spans="1:20" s="17" customFormat="1" x14ac:dyDescent="0.2">
      <c r="A678" s="154"/>
      <c r="B678" s="51"/>
      <c r="C678" s="50"/>
      <c r="D678" s="50"/>
      <c r="E678" s="50"/>
      <c r="F678" s="50"/>
      <c r="G678" s="14"/>
      <c r="H678" s="163" t="str">
        <f t="shared" si="133"/>
        <v/>
      </c>
      <c r="I678" s="163" t="str">
        <f t="shared" si="134"/>
        <v/>
      </c>
      <c r="J678" s="163" t="str">
        <f t="shared" si="135"/>
        <v/>
      </c>
      <c r="K678" s="141" t="str">
        <f t="shared" si="136"/>
        <v/>
      </c>
      <c r="L678" s="141" t="str">
        <f t="shared" si="137"/>
        <v/>
      </c>
      <c r="M678" s="141" t="str">
        <f t="shared" si="138"/>
        <v/>
      </c>
      <c r="N678" s="15" t="e">
        <f t="shared" si="139"/>
        <v>#VALUE!</v>
      </c>
      <c r="O678" s="58" t="e">
        <f t="shared" si="140"/>
        <v>#VALUE!</v>
      </c>
      <c r="P678" s="58" t="e">
        <f t="shared" si="141"/>
        <v>#VALUE!</v>
      </c>
      <c r="Q678" s="58" t="e">
        <f t="shared" si="142"/>
        <v>#VALUE!</v>
      </c>
      <c r="R678" s="160" t="e">
        <f t="shared" si="143"/>
        <v>#VALUE!</v>
      </c>
      <c r="S678" s="161" t="e">
        <f t="shared" si="144"/>
        <v>#VALUE!</v>
      </c>
      <c r="T678" s="162" t="e">
        <f t="shared" si="145"/>
        <v>#VALUE!</v>
      </c>
    </row>
    <row r="679" spans="1:20" s="17" customFormat="1" x14ac:dyDescent="0.2">
      <c r="A679" s="154"/>
      <c r="B679" s="51"/>
      <c r="C679" s="50"/>
      <c r="D679" s="50"/>
      <c r="E679" s="50"/>
      <c r="F679" s="50"/>
      <c r="G679" s="14"/>
      <c r="H679" s="163" t="str">
        <f t="shared" si="133"/>
        <v/>
      </c>
      <c r="I679" s="163" t="str">
        <f t="shared" si="134"/>
        <v/>
      </c>
      <c r="J679" s="163" t="str">
        <f t="shared" si="135"/>
        <v/>
      </c>
      <c r="K679" s="141" t="str">
        <f t="shared" si="136"/>
        <v/>
      </c>
      <c r="L679" s="141" t="str">
        <f t="shared" si="137"/>
        <v/>
      </c>
      <c r="M679" s="141" t="str">
        <f t="shared" si="138"/>
        <v/>
      </c>
      <c r="N679" s="15" t="e">
        <f t="shared" si="139"/>
        <v>#VALUE!</v>
      </c>
      <c r="O679" s="58" t="e">
        <f t="shared" si="140"/>
        <v>#VALUE!</v>
      </c>
      <c r="P679" s="58" t="e">
        <f t="shared" si="141"/>
        <v>#VALUE!</v>
      </c>
      <c r="Q679" s="58" t="e">
        <f t="shared" si="142"/>
        <v>#VALUE!</v>
      </c>
      <c r="R679" s="160" t="e">
        <f t="shared" si="143"/>
        <v>#VALUE!</v>
      </c>
      <c r="S679" s="161" t="e">
        <f t="shared" si="144"/>
        <v>#VALUE!</v>
      </c>
      <c r="T679" s="162" t="e">
        <f t="shared" si="145"/>
        <v>#VALUE!</v>
      </c>
    </row>
    <row r="680" spans="1:20" s="17" customFormat="1" x14ac:dyDescent="0.2">
      <c r="A680" s="154"/>
      <c r="B680" s="51"/>
      <c r="C680" s="50"/>
      <c r="D680" s="50"/>
      <c r="E680" s="50"/>
      <c r="F680" s="50"/>
      <c r="G680" s="14"/>
      <c r="H680" s="163" t="str">
        <f t="shared" si="133"/>
        <v/>
      </c>
      <c r="I680" s="163" t="str">
        <f t="shared" si="134"/>
        <v/>
      </c>
      <c r="J680" s="163" t="str">
        <f t="shared" si="135"/>
        <v/>
      </c>
      <c r="K680" s="141" t="str">
        <f t="shared" si="136"/>
        <v/>
      </c>
      <c r="L680" s="141" t="str">
        <f t="shared" si="137"/>
        <v/>
      </c>
      <c r="M680" s="141" t="str">
        <f t="shared" si="138"/>
        <v/>
      </c>
      <c r="N680" s="15" t="e">
        <f t="shared" si="139"/>
        <v>#VALUE!</v>
      </c>
      <c r="O680" s="58" t="e">
        <f t="shared" si="140"/>
        <v>#VALUE!</v>
      </c>
      <c r="P680" s="58" t="e">
        <f t="shared" si="141"/>
        <v>#VALUE!</v>
      </c>
      <c r="Q680" s="58" t="e">
        <f t="shared" si="142"/>
        <v>#VALUE!</v>
      </c>
      <c r="R680" s="160" t="e">
        <f t="shared" si="143"/>
        <v>#VALUE!</v>
      </c>
      <c r="S680" s="161" t="e">
        <f t="shared" si="144"/>
        <v>#VALUE!</v>
      </c>
      <c r="T680" s="162" t="e">
        <f t="shared" si="145"/>
        <v>#VALUE!</v>
      </c>
    </row>
    <row r="681" spans="1:20" s="17" customFormat="1" x14ac:dyDescent="0.2">
      <c r="A681" s="154"/>
      <c r="B681" s="51"/>
      <c r="C681" s="50"/>
      <c r="D681" s="50"/>
      <c r="E681" s="50"/>
      <c r="F681" s="50"/>
      <c r="G681" s="14"/>
      <c r="H681" s="163" t="str">
        <f t="shared" si="133"/>
        <v/>
      </c>
      <c r="I681" s="163" t="str">
        <f t="shared" si="134"/>
        <v/>
      </c>
      <c r="J681" s="163" t="str">
        <f t="shared" si="135"/>
        <v/>
      </c>
      <c r="K681" s="141" t="str">
        <f t="shared" si="136"/>
        <v/>
      </c>
      <c r="L681" s="141" t="str">
        <f t="shared" si="137"/>
        <v/>
      </c>
      <c r="M681" s="141" t="str">
        <f t="shared" si="138"/>
        <v/>
      </c>
      <c r="N681" s="15" t="e">
        <f t="shared" si="139"/>
        <v>#VALUE!</v>
      </c>
      <c r="O681" s="58" t="e">
        <f t="shared" si="140"/>
        <v>#VALUE!</v>
      </c>
      <c r="P681" s="58" t="e">
        <f t="shared" si="141"/>
        <v>#VALUE!</v>
      </c>
      <c r="Q681" s="58" t="e">
        <f t="shared" si="142"/>
        <v>#VALUE!</v>
      </c>
      <c r="R681" s="160" t="e">
        <f t="shared" si="143"/>
        <v>#VALUE!</v>
      </c>
      <c r="S681" s="161" t="e">
        <f t="shared" si="144"/>
        <v>#VALUE!</v>
      </c>
      <c r="T681" s="162" t="e">
        <f t="shared" si="145"/>
        <v>#VALUE!</v>
      </c>
    </row>
    <row r="682" spans="1:20" s="17" customFormat="1" x14ac:dyDescent="0.2">
      <c r="A682" s="154"/>
      <c r="B682" s="51"/>
      <c r="C682" s="50"/>
      <c r="D682" s="50"/>
      <c r="E682" s="50"/>
      <c r="F682" s="50"/>
      <c r="G682" s="14"/>
      <c r="H682" s="163" t="str">
        <f t="shared" si="133"/>
        <v/>
      </c>
      <c r="I682" s="163" t="str">
        <f t="shared" si="134"/>
        <v/>
      </c>
      <c r="J682" s="163" t="str">
        <f t="shared" si="135"/>
        <v/>
      </c>
      <c r="K682" s="141" t="str">
        <f t="shared" si="136"/>
        <v/>
      </c>
      <c r="L682" s="141" t="str">
        <f t="shared" si="137"/>
        <v/>
      </c>
      <c r="M682" s="141" t="str">
        <f t="shared" si="138"/>
        <v/>
      </c>
      <c r="N682" s="15" t="e">
        <f t="shared" si="139"/>
        <v>#VALUE!</v>
      </c>
      <c r="O682" s="58" t="e">
        <f t="shared" si="140"/>
        <v>#VALUE!</v>
      </c>
      <c r="P682" s="58" t="e">
        <f t="shared" si="141"/>
        <v>#VALUE!</v>
      </c>
      <c r="Q682" s="58" t="e">
        <f t="shared" si="142"/>
        <v>#VALUE!</v>
      </c>
      <c r="R682" s="160" t="e">
        <f t="shared" si="143"/>
        <v>#VALUE!</v>
      </c>
      <c r="S682" s="161" t="e">
        <f t="shared" si="144"/>
        <v>#VALUE!</v>
      </c>
      <c r="T682" s="162" t="e">
        <f t="shared" si="145"/>
        <v>#VALUE!</v>
      </c>
    </row>
    <row r="683" spans="1:20" s="17" customFormat="1" x14ac:dyDescent="0.2">
      <c r="A683" s="154"/>
      <c r="B683" s="51"/>
      <c r="C683" s="50"/>
      <c r="D683" s="50"/>
      <c r="E683" s="50"/>
      <c r="F683" s="50"/>
      <c r="G683" s="14"/>
      <c r="H683" s="163" t="str">
        <f t="shared" si="133"/>
        <v/>
      </c>
      <c r="I683" s="163" t="str">
        <f t="shared" si="134"/>
        <v/>
      </c>
      <c r="J683" s="163" t="str">
        <f t="shared" si="135"/>
        <v/>
      </c>
      <c r="K683" s="141" t="str">
        <f t="shared" si="136"/>
        <v/>
      </c>
      <c r="L683" s="141" t="str">
        <f t="shared" si="137"/>
        <v/>
      </c>
      <c r="M683" s="141" t="str">
        <f t="shared" si="138"/>
        <v/>
      </c>
      <c r="N683" s="15" t="e">
        <f t="shared" si="139"/>
        <v>#VALUE!</v>
      </c>
      <c r="O683" s="58" t="e">
        <f t="shared" si="140"/>
        <v>#VALUE!</v>
      </c>
      <c r="P683" s="58" t="e">
        <f t="shared" si="141"/>
        <v>#VALUE!</v>
      </c>
      <c r="Q683" s="58" t="e">
        <f t="shared" si="142"/>
        <v>#VALUE!</v>
      </c>
      <c r="R683" s="160" t="e">
        <f t="shared" si="143"/>
        <v>#VALUE!</v>
      </c>
      <c r="S683" s="161" t="e">
        <f t="shared" si="144"/>
        <v>#VALUE!</v>
      </c>
      <c r="T683" s="162" t="e">
        <f t="shared" si="145"/>
        <v>#VALUE!</v>
      </c>
    </row>
    <row r="684" spans="1:20" s="17" customFormat="1" x14ac:dyDescent="0.2">
      <c r="A684" s="154"/>
      <c r="B684" s="51"/>
      <c r="C684" s="50"/>
      <c r="D684" s="50"/>
      <c r="E684" s="50"/>
      <c r="F684" s="50"/>
      <c r="G684" s="14"/>
      <c r="H684" s="163" t="str">
        <f t="shared" si="133"/>
        <v/>
      </c>
      <c r="I684" s="163" t="str">
        <f t="shared" si="134"/>
        <v/>
      </c>
      <c r="J684" s="163" t="str">
        <f t="shared" si="135"/>
        <v/>
      </c>
      <c r="K684" s="141" t="str">
        <f t="shared" si="136"/>
        <v/>
      </c>
      <c r="L684" s="141" t="str">
        <f t="shared" si="137"/>
        <v/>
      </c>
      <c r="M684" s="141" t="str">
        <f t="shared" si="138"/>
        <v/>
      </c>
      <c r="N684" s="15" t="e">
        <f t="shared" si="139"/>
        <v>#VALUE!</v>
      </c>
      <c r="O684" s="58" t="e">
        <f t="shared" si="140"/>
        <v>#VALUE!</v>
      </c>
      <c r="P684" s="58" t="e">
        <f t="shared" si="141"/>
        <v>#VALUE!</v>
      </c>
      <c r="Q684" s="58" t="e">
        <f t="shared" si="142"/>
        <v>#VALUE!</v>
      </c>
      <c r="R684" s="160" t="e">
        <f t="shared" si="143"/>
        <v>#VALUE!</v>
      </c>
      <c r="S684" s="161" t="e">
        <f t="shared" si="144"/>
        <v>#VALUE!</v>
      </c>
      <c r="T684" s="162" t="e">
        <f t="shared" si="145"/>
        <v>#VALUE!</v>
      </c>
    </row>
    <row r="685" spans="1:20" s="17" customFormat="1" x14ac:dyDescent="0.2">
      <c r="A685" s="154"/>
      <c r="B685" s="51"/>
      <c r="C685" s="50"/>
      <c r="D685" s="50"/>
      <c r="E685" s="50"/>
      <c r="F685" s="50"/>
      <c r="G685" s="14"/>
      <c r="H685" s="163" t="str">
        <f t="shared" si="133"/>
        <v/>
      </c>
      <c r="I685" s="163" t="str">
        <f t="shared" si="134"/>
        <v/>
      </c>
      <c r="J685" s="163" t="str">
        <f t="shared" si="135"/>
        <v/>
      </c>
      <c r="K685" s="141" t="str">
        <f t="shared" si="136"/>
        <v/>
      </c>
      <c r="L685" s="141" t="str">
        <f t="shared" si="137"/>
        <v/>
      </c>
      <c r="M685" s="141" t="str">
        <f t="shared" si="138"/>
        <v/>
      </c>
      <c r="N685" s="15" t="e">
        <f t="shared" si="139"/>
        <v>#VALUE!</v>
      </c>
      <c r="O685" s="58" t="e">
        <f t="shared" si="140"/>
        <v>#VALUE!</v>
      </c>
      <c r="P685" s="58" t="e">
        <f t="shared" si="141"/>
        <v>#VALUE!</v>
      </c>
      <c r="Q685" s="58" t="e">
        <f t="shared" si="142"/>
        <v>#VALUE!</v>
      </c>
      <c r="R685" s="160" t="e">
        <f t="shared" si="143"/>
        <v>#VALUE!</v>
      </c>
      <c r="S685" s="161" t="e">
        <f t="shared" si="144"/>
        <v>#VALUE!</v>
      </c>
      <c r="T685" s="162" t="e">
        <f t="shared" si="145"/>
        <v>#VALUE!</v>
      </c>
    </row>
    <row r="686" spans="1:20" s="17" customFormat="1" x14ac:dyDescent="0.2">
      <c r="A686" s="154"/>
      <c r="B686" s="51"/>
      <c r="C686" s="50"/>
      <c r="D686" s="50"/>
      <c r="E686" s="50"/>
      <c r="F686" s="50"/>
      <c r="G686" s="14"/>
      <c r="H686" s="163" t="str">
        <f t="shared" si="133"/>
        <v/>
      </c>
      <c r="I686" s="163" t="str">
        <f t="shared" si="134"/>
        <v/>
      </c>
      <c r="J686" s="163" t="str">
        <f t="shared" si="135"/>
        <v/>
      </c>
      <c r="K686" s="141" t="str">
        <f t="shared" si="136"/>
        <v/>
      </c>
      <c r="L686" s="141" t="str">
        <f t="shared" si="137"/>
        <v/>
      </c>
      <c r="M686" s="141" t="str">
        <f t="shared" si="138"/>
        <v/>
      </c>
      <c r="N686" s="15" t="e">
        <f t="shared" si="139"/>
        <v>#VALUE!</v>
      </c>
      <c r="O686" s="58" t="e">
        <f t="shared" si="140"/>
        <v>#VALUE!</v>
      </c>
      <c r="P686" s="58" t="e">
        <f t="shared" si="141"/>
        <v>#VALUE!</v>
      </c>
      <c r="Q686" s="58" t="e">
        <f t="shared" si="142"/>
        <v>#VALUE!</v>
      </c>
      <c r="R686" s="160" t="e">
        <f t="shared" si="143"/>
        <v>#VALUE!</v>
      </c>
      <c r="S686" s="161" t="e">
        <f t="shared" si="144"/>
        <v>#VALUE!</v>
      </c>
      <c r="T686" s="162" t="e">
        <f t="shared" si="145"/>
        <v>#VALUE!</v>
      </c>
    </row>
    <row r="687" spans="1:20" s="17" customFormat="1" x14ac:dyDescent="0.2">
      <c r="A687" s="154"/>
      <c r="B687" s="51"/>
      <c r="C687" s="50"/>
      <c r="D687" s="50"/>
      <c r="E687" s="50"/>
      <c r="F687" s="50"/>
      <c r="G687" s="14"/>
      <c r="H687" s="163" t="str">
        <f t="shared" si="133"/>
        <v/>
      </c>
      <c r="I687" s="163" t="str">
        <f t="shared" si="134"/>
        <v/>
      </c>
      <c r="J687" s="163" t="str">
        <f t="shared" si="135"/>
        <v/>
      </c>
      <c r="K687" s="141" t="str">
        <f t="shared" si="136"/>
        <v/>
      </c>
      <c r="L687" s="141" t="str">
        <f t="shared" si="137"/>
        <v/>
      </c>
      <c r="M687" s="141" t="str">
        <f t="shared" si="138"/>
        <v/>
      </c>
      <c r="N687" s="15" t="e">
        <f t="shared" si="139"/>
        <v>#VALUE!</v>
      </c>
      <c r="O687" s="58" t="e">
        <f t="shared" si="140"/>
        <v>#VALUE!</v>
      </c>
      <c r="P687" s="58" t="e">
        <f t="shared" si="141"/>
        <v>#VALUE!</v>
      </c>
      <c r="Q687" s="58" t="e">
        <f t="shared" si="142"/>
        <v>#VALUE!</v>
      </c>
      <c r="R687" s="160" t="e">
        <f t="shared" si="143"/>
        <v>#VALUE!</v>
      </c>
      <c r="S687" s="161" t="e">
        <f t="shared" si="144"/>
        <v>#VALUE!</v>
      </c>
      <c r="T687" s="162" t="e">
        <f t="shared" si="145"/>
        <v>#VALUE!</v>
      </c>
    </row>
    <row r="688" spans="1:20" s="17" customFormat="1" x14ac:dyDescent="0.2">
      <c r="A688" s="154"/>
      <c r="B688" s="51"/>
      <c r="C688" s="50"/>
      <c r="D688" s="50"/>
      <c r="E688" s="50"/>
      <c r="F688" s="50"/>
      <c r="G688" s="14"/>
      <c r="H688" s="163" t="str">
        <f t="shared" si="133"/>
        <v/>
      </c>
      <c r="I688" s="163" t="str">
        <f t="shared" si="134"/>
        <v/>
      </c>
      <c r="J688" s="163" t="str">
        <f t="shared" si="135"/>
        <v/>
      </c>
      <c r="K688" s="141" t="str">
        <f t="shared" si="136"/>
        <v/>
      </c>
      <c r="L688" s="141" t="str">
        <f t="shared" si="137"/>
        <v/>
      </c>
      <c r="M688" s="141" t="str">
        <f t="shared" si="138"/>
        <v/>
      </c>
      <c r="N688" s="15" t="e">
        <f t="shared" si="139"/>
        <v>#VALUE!</v>
      </c>
      <c r="O688" s="58" t="e">
        <f t="shared" si="140"/>
        <v>#VALUE!</v>
      </c>
      <c r="P688" s="58" t="e">
        <f t="shared" si="141"/>
        <v>#VALUE!</v>
      </c>
      <c r="Q688" s="58" t="e">
        <f t="shared" si="142"/>
        <v>#VALUE!</v>
      </c>
      <c r="R688" s="160" t="e">
        <f t="shared" si="143"/>
        <v>#VALUE!</v>
      </c>
      <c r="S688" s="161" t="e">
        <f t="shared" si="144"/>
        <v>#VALUE!</v>
      </c>
      <c r="T688" s="162" t="e">
        <f t="shared" si="145"/>
        <v>#VALUE!</v>
      </c>
    </row>
    <row r="689" spans="1:20" s="17" customFormat="1" x14ac:dyDescent="0.2">
      <c r="A689" s="154"/>
      <c r="B689" s="51"/>
      <c r="C689" s="50"/>
      <c r="D689" s="50"/>
      <c r="E689" s="50"/>
      <c r="F689" s="50"/>
      <c r="G689" s="14"/>
      <c r="H689" s="163" t="str">
        <f t="shared" si="133"/>
        <v/>
      </c>
      <c r="I689" s="163" t="str">
        <f t="shared" si="134"/>
        <v/>
      </c>
      <c r="J689" s="163" t="str">
        <f t="shared" si="135"/>
        <v/>
      </c>
      <c r="K689" s="141" t="str">
        <f t="shared" si="136"/>
        <v/>
      </c>
      <c r="L689" s="141" t="str">
        <f t="shared" si="137"/>
        <v/>
      </c>
      <c r="M689" s="141" t="str">
        <f t="shared" si="138"/>
        <v/>
      </c>
      <c r="N689" s="15" t="e">
        <f t="shared" si="139"/>
        <v>#VALUE!</v>
      </c>
      <c r="O689" s="58" t="e">
        <f t="shared" si="140"/>
        <v>#VALUE!</v>
      </c>
      <c r="P689" s="58" t="e">
        <f t="shared" si="141"/>
        <v>#VALUE!</v>
      </c>
      <c r="Q689" s="58" t="e">
        <f t="shared" si="142"/>
        <v>#VALUE!</v>
      </c>
      <c r="R689" s="160" t="e">
        <f t="shared" si="143"/>
        <v>#VALUE!</v>
      </c>
      <c r="S689" s="161" t="e">
        <f t="shared" si="144"/>
        <v>#VALUE!</v>
      </c>
      <c r="T689" s="162" t="e">
        <f t="shared" si="145"/>
        <v>#VALUE!</v>
      </c>
    </row>
    <row r="690" spans="1:20" s="17" customFormat="1" x14ac:dyDescent="0.2">
      <c r="A690" s="154"/>
      <c r="B690" s="51"/>
      <c r="C690" s="50"/>
      <c r="D690" s="50"/>
      <c r="E690" s="50"/>
      <c r="F690" s="50"/>
      <c r="G690" s="14"/>
      <c r="H690" s="163" t="str">
        <f t="shared" si="133"/>
        <v/>
      </c>
      <c r="I690" s="163" t="str">
        <f t="shared" si="134"/>
        <v/>
      </c>
      <c r="J690" s="163" t="str">
        <f t="shared" si="135"/>
        <v/>
      </c>
      <c r="K690" s="141" t="str">
        <f t="shared" si="136"/>
        <v/>
      </c>
      <c r="L690" s="141" t="str">
        <f t="shared" si="137"/>
        <v/>
      </c>
      <c r="M690" s="141" t="str">
        <f t="shared" si="138"/>
        <v/>
      </c>
      <c r="N690" s="15" t="e">
        <f t="shared" si="139"/>
        <v>#VALUE!</v>
      </c>
      <c r="O690" s="58" t="e">
        <f t="shared" si="140"/>
        <v>#VALUE!</v>
      </c>
      <c r="P690" s="58" t="e">
        <f t="shared" si="141"/>
        <v>#VALUE!</v>
      </c>
      <c r="Q690" s="58" t="e">
        <f t="shared" si="142"/>
        <v>#VALUE!</v>
      </c>
      <c r="R690" s="160" t="e">
        <f t="shared" si="143"/>
        <v>#VALUE!</v>
      </c>
      <c r="S690" s="161" t="e">
        <f t="shared" si="144"/>
        <v>#VALUE!</v>
      </c>
      <c r="T690" s="162" t="e">
        <f t="shared" si="145"/>
        <v>#VALUE!</v>
      </c>
    </row>
    <row r="691" spans="1:20" s="17" customFormat="1" x14ac:dyDescent="0.2">
      <c r="A691" s="154"/>
      <c r="B691" s="51"/>
      <c r="C691" s="50"/>
      <c r="D691" s="50"/>
      <c r="E691" s="50"/>
      <c r="F691" s="50"/>
      <c r="G691" s="14"/>
      <c r="H691" s="163" t="str">
        <f t="shared" si="133"/>
        <v/>
      </c>
      <c r="I691" s="163" t="str">
        <f t="shared" si="134"/>
        <v/>
      </c>
      <c r="J691" s="163" t="str">
        <f t="shared" si="135"/>
        <v/>
      </c>
      <c r="K691" s="141" t="str">
        <f t="shared" si="136"/>
        <v/>
      </c>
      <c r="L691" s="141" t="str">
        <f t="shared" si="137"/>
        <v/>
      </c>
      <c r="M691" s="141" t="str">
        <f t="shared" si="138"/>
        <v/>
      </c>
      <c r="N691" s="15" t="e">
        <f t="shared" si="139"/>
        <v>#VALUE!</v>
      </c>
      <c r="O691" s="58" t="e">
        <f t="shared" si="140"/>
        <v>#VALUE!</v>
      </c>
      <c r="P691" s="58" t="e">
        <f t="shared" si="141"/>
        <v>#VALUE!</v>
      </c>
      <c r="Q691" s="58" t="e">
        <f t="shared" si="142"/>
        <v>#VALUE!</v>
      </c>
      <c r="R691" s="160" t="e">
        <f t="shared" si="143"/>
        <v>#VALUE!</v>
      </c>
      <c r="S691" s="161" t="e">
        <f t="shared" si="144"/>
        <v>#VALUE!</v>
      </c>
      <c r="T691" s="162" t="e">
        <f t="shared" si="145"/>
        <v>#VALUE!</v>
      </c>
    </row>
    <row r="692" spans="1:20" s="17" customFormat="1" x14ac:dyDescent="0.2">
      <c r="A692" s="154"/>
      <c r="B692" s="51"/>
      <c r="C692" s="50"/>
      <c r="D692" s="50"/>
      <c r="E692" s="50"/>
      <c r="F692" s="50"/>
      <c r="G692" s="14"/>
      <c r="H692" s="163" t="str">
        <f t="shared" si="133"/>
        <v/>
      </c>
      <c r="I692" s="163" t="str">
        <f t="shared" si="134"/>
        <v/>
      </c>
      <c r="J692" s="163" t="str">
        <f t="shared" si="135"/>
        <v/>
      </c>
      <c r="K692" s="141" t="str">
        <f t="shared" si="136"/>
        <v/>
      </c>
      <c r="L692" s="141" t="str">
        <f t="shared" si="137"/>
        <v/>
      </c>
      <c r="M692" s="141" t="str">
        <f t="shared" si="138"/>
        <v/>
      </c>
      <c r="N692" s="15" t="e">
        <f t="shared" si="139"/>
        <v>#VALUE!</v>
      </c>
      <c r="O692" s="58" t="e">
        <f t="shared" si="140"/>
        <v>#VALUE!</v>
      </c>
      <c r="P692" s="58" t="e">
        <f t="shared" si="141"/>
        <v>#VALUE!</v>
      </c>
      <c r="Q692" s="58" t="e">
        <f t="shared" si="142"/>
        <v>#VALUE!</v>
      </c>
      <c r="R692" s="160" t="e">
        <f t="shared" si="143"/>
        <v>#VALUE!</v>
      </c>
      <c r="S692" s="161" t="e">
        <f t="shared" si="144"/>
        <v>#VALUE!</v>
      </c>
      <c r="T692" s="162" t="e">
        <f t="shared" si="145"/>
        <v>#VALUE!</v>
      </c>
    </row>
    <row r="693" spans="1:20" s="17" customFormat="1" x14ac:dyDescent="0.2">
      <c r="A693" s="154"/>
      <c r="B693" s="51"/>
      <c r="C693" s="50"/>
      <c r="D693" s="50"/>
      <c r="E693" s="50"/>
      <c r="F693" s="50"/>
      <c r="G693" s="14"/>
      <c r="H693" s="163" t="str">
        <f t="shared" si="133"/>
        <v/>
      </c>
      <c r="I693" s="163" t="str">
        <f t="shared" si="134"/>
        <v/>
      </c>
      <c r="J693" s="163" t="str">
        <f t="shared" si="135"/>
        <v/>
      </c>
      <c r="K693" s="141" t="str">
        <f t="shared" si="136"/>
        <v/>
      </c>
      <c r="L693" s="141" t="str">
        <f t="shared" si="137"/>
        <v/>
      </c>
      <c r="M693" s="141" t="str">
        <f t="shared" si="138"/>
        <v/>
      </c>
      <c r="N693" s="15" t="e">
        <f t="shared" si="139"/>
        <v>#VALUE!</v>
      </c>
      <c r="O693" s="58" t="e">
        <f t="shared" si="140"/>
        <v>#VALUE!</v>
      </c>
      <c r="P693" s="58" t="e">
        <f t="shared" si="141"/>
        <v>#VALUE!</v>
      </c>
      <c r="Q693" s="58" t="e">
        <f t="shared" si="142"/>
        <v>#VALUE!</v>
      </c>
      <c r="R693" s="160" t="e">
        <f t="shared" si="143"/>
        <v>#VALUE!</v>
      </c>
      <c r="S693" s="161" t="e">
        <f t="shared" si="144"/>
        <v>#VALUE!</v>
      </c>
      <c r="T693" s="162" t="e">
        <f t="shared" si="145"/>
        <v>#VALUE!</v>
      </c>
    </row>
    <row r="694" spans="1:20" s="17" customFormat="1" x14ac:dyDescent="0.2">
      <c r="A694" s="154"/>
      <c r="B694" s="51"/>
      <c r="C694" s="50"/>
      <c r="D694" s="50"/>
      <c r="E694" s="50"/>
      <c r="F694" s="50"/>
      <c r="G694" s="14"/>
      <c r="H694" s="163" t="str">
        <f t="shared" si="133"/>
        <v/>
      </c>
      <c r="I694" s="163" t="str">
        <f t="shared" si="134"/>
        <v/>
      </c>
      <c r="J694" s="163" t="str">
        <f t="shared" si="135"/>
        <v/>
      </c>
      <c r="K694" s="141" t="str">
        <f t="shared" si="136"/>
        <v/>
      </c>
      <c r="L694" s="141" t="str">
        <f t="shared" si="137"/>
        <v/>
      </c>
      <c r="M694" s="141" t="str">
        <f t="shared" si="138"/>
        <v/>
      </c>
      <c r="N694" s="15" t="e">
        <f t="shared" si="139"/>
        <v>#VALUE!</v>
      </c>
      <c r="O694" s="58" t="e">
        <f t="shared" si="140"/>
        <v>#VALUE!</v>
      </c>
      <c r="P694" s="58" t="e">
        <f t="shared" si="141"/>
        <v>#VALUE!</v>
      </c>
      <c r="Q694" s="58" t="e">
        <f t="shared" si="142"/>
        <v>#VALUE!</v>
      </c>
      <c r="R694" s="160" t="e">
        <f t="shared" si="143"/>
        <v>#VALUE!</v>
      </c>
      <c r="S694" s="161" t="e">
        <f t="shared" si="144"/>
        <v>#VALUE!</v>
      </c>
      <c r="T694" s="162" t="e">
        <f t="shared" si="145"/>
        <v>#VALUE!</v>
      </c>
    </row>
    <row r="695" spans="1:20" s="17" customFormat="1" x14ac:dyDescent="0.2">
      <c r="A695" s="154"/>
      <c r="B695" s="51"/>
      <c r="C695" s="50"/>
      <c r="D695" s="50"/>
      <c r="E695" s="50"/>
      <c r="F695" s="50"/>
      <c r="G695" s="14"/>
      <c r="H695" s="163" t="str">
        <f t="shared" si="133"/>
        <v/>
      </c>
      <c r="I695" s="163" t="str">
        <f t="shared" si="134"/>
        <v/>
      </c>
      <c r="J695" s="163" t="str">
        <f t="shared" si="135"/>
        <v/>
      </c>
      <c r="K695" s="141" t="str">
        <f t="shared" si="136"/>
        <v/>
      </c>
      <c r="L695" s="141" t="str">
        <f t="shared" si="137"/>
        <v/>
      </c>
      <c r="M695" s="141" t="str">
        <f t="shared" si="138"/>
        <v/>
      </c>
      <c r="N695" s="15" t="e">
        <f t="shared" si="139"/>
        <v>#VALUE!</v>
      </c>
      <c r="O695" s="58" t="e">
        <f t="shared" si="140"/>
        <v>#VALUE!</v>
      </c>
      <c r="P695" s="58" t="e">
        <f t="shared" si="141"/>
        <v>#VALUE!</v>
      </c>
      <c r="Q695" s="58" t="e">
        <f t="shared" si="142"/>
        <v>#VALUE!</v>
      </c>
      <c r="R695" s="160" t="e">
        <f t="shared" si="143"/>
        <v>#VALUE!</v>
      </c>
      <c r="S695" s="161" t="e">
        <f t="shared" si="144"/>
        <v>#VALUE!</v>
      </c>
      <c r="T695" s="162" t="e">
        <f t="shared" si="145"/>
        <v>#VALUE!</v>
      </c>
    </row>
    <row r="696" spans="1:20" s="17" customFormat="1" x14ac:dyDescent="0.2">
      <c r="A696" s="154"/>
      <c r="B696" s="51"/>
      <c r="C696" s="50"/>
      <c r="D696" s="50"/>
      <c r="E696" s="50"/>
      <c r="F696" s="50"/>
      <c r="G696" s="14"/>
      <c r="H696" s="163" t="str">
        <f t="shared" si="133"/>
        <v/>
      </c>
      <c r="I696" s="163" t="str">
        <f t="shared" si="134"/>
        <v/>
      </c>
      <c r="J696" s="163" t="str">
        <f t="shared" si="135"/>
        <v/>
      </c>
      <c r="K696" s="141" t="str">
        <f t="shared" si="136"/>
        <v/>
      </c>
      <c r="L696" s="141" t="str">
        <f t="shared" si="137"/>
        <v/>
      </c>
      <c r="M696" s="141" t="str">
        <f t="shared" si="138"/>
        <v/>
      </c>
      <c r="N696" s="15" t="e">
        <f t="shared" si="139"/>
        <v>#VALUE!</v>
      </c>
      <c r="O696" s="58" t="e">
        <f t="shared" si="140"/>
        <v>#VALUE!</v>
      </c>
      <c r="P696" s="58" t="e">
        <f t="shared" si="141"/>
        <v>#VALUE!</v>
      </c>
      <c r="Q696" s="58" t="e">
        <f t="shared" si="142"/>
        <v>#VALUE!</v>
      </c>
      <c r="R696" s="160" t="e">
        <f t="shared" si="143"/>
        <v>#VALUE!</v>
      </c>
      <c r="S696" s="161" t="e">
        <f t="shared" si="144"/>
        <v>#VALUE!</v>
      </c>
      <c r="T696" s="162" t="e">
        <f t="shared" si="145"/>
        <v>#VALUE!</v>
      </c>
    </row>
    <row r="697" spans="1:20" s="17" customFormat="1" x14ac:dyDescent="0.2">
      <c r="A697" s="154"/>
      <c r="B697" s="51"/>
      <c r="C697" s="50"/>
      <c r="D697" s="50"/>
      <c r="E697" s="50"/>
      <c r="F697" s="50"/>
      <c r="G697" s="14"/>
      <c r="H697" s="163" t="str">
        <f t="shared" si="133"/>
        <v/>
      </c>
      <c r="I697" s="163" t="str">
        <f t="shared" si="134"/>
        <v/>
      </c>
      <c r="J697" s="163" t="str">
        <f t="shared" si="135"/>
        <v/>
      </c>
      <c r="K697" s="141" t="str">
        <f t="shared" si="136"/>
        <v/>
      </c>
      <c r="L697" s="141" t="str">
        <f t="shared" si="137"/>
        <v/>
      </c>
      <c r="M697" s="141" t="str">
        <f t="shared" si="138"/>
        <v/>
      </c>
      <c r="N697" s="15" t="e">
        <f t="shared" si="139"/>
        <v>#VALUE!</v>
      </c>
      <c r="O697" s="58" t="e">
        <f t="shared" si="140"/>
        <v>#VALUE!</v>
      </c>
      <c r="P697" s="58" t="e">
        <f t="shared" si="141"/>
        <v>#VALUE!</v>
      </c>
      <c r="Q697" s="58" t="e">
        <f t="shared" si="142"/>
        <v>#VALUE!</v>
      </c>
      <c r="R697" s="160" t="e">
        <f t="shared" si="143"/>
        <v>#VALUE!</v>
      </c>
      <c r="S697" s="161" t="e">
        <f t="shared" si="144"/>
        <v>#VALUE!</v>
      </c>
      <c r="T697" s="162" t="e">
        <f t="shared" si="145"/>
        <v>#VALUE!</v>
      </c>
    </row>
    <row r="698" spans="1:20" s="17" customFormat="1" x14ac:dyDescent="0.2">
      <c r="A698" s="154"/>
      <c r="B698" s="51"/>
      <c r="C698" s="50"/>
      <c r="D698" s="50"/>
      <c r="E698" s="50"/>
      <c r="F698" s="50"/>
      <c r="G698" s="14"/>
      <c r="H698" s="163" t="str">
        <f t="shared" si="133"/>
        <v/>
      </c>
      <c r="I698" s="163" t="str">
        <f t="shared" si="134"/>
        <v/>
      </c>
      <c r="J698" s="163" t="str">
        <f t="shared" si="135"/>
        <v/>
      </c>
      <c r="K698" s="141" t="str">
        <f t="shared" si="136"/>
        <v/>
      </c>
      <c r="L698" s="141" t="str">
        <f t="shared" si="137"/>
        <v/>
      </c>
      <c r="M698" s="141" t="str">
        <f t="shared" si="138"/>
        <v/>
      </c>
      <c r="N698" s="15" t="e">
        <f t="shared" si="139"/>
        <v>#VALUE!</v>
      </c>
      <c r="O698" s="58" t="e">
        <f t="shared" si="140"/>
        <v>#VALUE!</v>
      </c>
      <c r="P698" s="58" t="e">
        <f t="shared" si="141"/>
        <v>#VALUE!</v>
      </c>
      <c r="Q698" s="58" t="e">
        <f t="shared" si="142"/>
        <v>#VALUE!</v>
      </c>
      <c r="R698" s="160" t="e">
        <f t="shared" si="143"/>
        <v>#VALUE!</v>
      </c>
      <c r="S698" s="161" t="e">
        <f t="shared" si="144"/>
        <v>#VALUE!</v>
      </c>
      <c r="T698" s="162" t="e">
        <f t="shared" si="145"/>
        <v>#VALUE!</v>
      </c>
    </row>
    <row r="699" spans="1:20" s="17" customFormat="1" x14ac:dyDescent="0.2">
      <c r="A699" s="154"/>
      <c r="B699" s="51"/>
      <c r="C699" s="50"/>
      <c r="D699" s="50"/>
      <c r="E699" s="50"/>
      <c r="F699" s="50"/>
      <c r="G699" s="14"/>
      <c r="H699" s="163" t="str">
        <f t="shared" si="133"/>
        <v/>
      </c>
      <c r="I699" s="163" t="str">
        <f t="shared" si="134"/>
        <v/>
      </c>
      <c r="J699" s="163" t="str">
        <f t="shared" si="135"/>
        <v/>
      </c>
      <c r="K699" s="141" t="str">
        <f t="shared" si="136"/>
        <v/>
      </c>
      <c r="L699" s="141" t="str">
        <f t="shared" si="137"/>
        <v/>
      </c>
      <c r="M699" s="141" t="str">
        <f t="shared" si="138"/>
        <v/>
      </c>
      <c r="N699" s="15" t="e">
        <f t="shared" si="139"/>
        <v>#VALUE!</v>
      </c>
      <c r="O699" s="58" t="e">
        <f t="shared" si="140"/>
        <v>#VALUE!</v>
      </c>
      <c r="P699" s="58" t="e">
        <f t="shared" si="141"/>
        <v>#VALUE!</v>
      </c>
      <c r="Q699" s="58" t="e">
        <f t="shared" si="142"/>
        <v>#VALUE!</v>
      </c>
      <c r="R699" s="160" t="e">
        <f t="shared" si="143"/>
        <v>#VALUE!</v>
      </c>
      <c r="S699" s="161" t="e">
        <f t="shared" si="144"/>
        <v>#VALUE!</v>
      </c>
      <c r="T699" s="162" t="e">
        <f t="shared" si="145"/>
        <v>#VALUE!</v>
      </c>
    </row>
    <row r="700" spans="1:20" s="17" customFormat="1" x14ac:dyDescent="0.2">
      <c r="A700" s="154"/>
      <c r="B700" s="51"/>
      <c r="C700" s="50"/>
      <c r="D700" s="50"/>
      <c r="E700" s="50"/>
      <c r="F700" s="50"/>
      <c r="G700" s="14"/>
      <c r="H700" s="163" t="str">
        <f t="shared" si="133"/>
        <v/>
      </c>
      <c r="I700" s="163" t="str">
        <f t="shared" si="134"/>
        <v/>
      </c>
      <c r="J700" s="163" t="str">
        <f t="shared" si="135"/>
        <v/>
      </c>
      <c r="K700" s="141" t="str">
        <f t="shared" si="136"/>
        <v/>
      </c>
      <c r="L700" s="141" t="str">
        <f t="shared" si="137"/>
        <v/>
      </c>
      <c r="M700" s="141" t="str">
        <f t="shared" si="138"/>
        <v/>
      </c>
      <c r="N700" s="15" t="e">
        <f t="shared" si="139"/>
        <v>#VALUE!</v>
      </c>
      <c r="O700" s="58" t="e">
        <f t="shared" si="140"/>
        <v>#VALUE!</v>
      </c>
      <c r="P700" s="58" t="e">
        <f t="shared" si="141"/>
        <v>#VALUE!</v>
      </c>
      <c r="Q700" s="58" t="e">
        <f t="shared" si="142"/>
        <v>#VALUE!</v>
      </c>
      <c r="R700" s="160" t="e">
        <f t="shared" si="143"/>
        <v>#VALUE!</v>
      </c>
      <c r="S700" s="161" t="e">
        <f t="shared" si="144"/>
        <v>#VALUE!</v>
      </c>
      <c r="T700" s="162" t="e">
        <f t="shared" si="145"/>
        <v>#VALUE!</v>
      </c>
    </row>
    <row r="701" spans="1:20" s="17" customFormat="1" x14ac:dyDescent="0.2">
      <c r="A701" s="154"/>
      <c r="B701" s="51"/>
      <c r="C701" s="50"/>
      <c r="D701" s="50"/>
      <c r="E701" s="50"/>
      <c r="F701" s="50"/>
      <c r="G701" s="14"/>
      <c r="H701" s="163" t="str">
        <f t="shared" si="133"/>
        <v/>
      </c>
      <c r="I701" s="163" t="str">
        <f t="shared" si="134"/>
        <v/>
      </c>
      <c r="J701" s="163" t="str">
        <f t="shared" si="135"/>
        <v/>
      </c>
      <c r="K701" s="141" t="str">
        <f t="shared" si="136"/>
        <v/>
      </c>
      <c r="L701" s="141" t="str">
        <f t="shared" si="137"/>
        <v/>
      </c>
      <c r="M701" s="141" t="str">
        <f t="shared" si="138"/>
        <v/>
      </c>
      <c r="N701" s="15" t="e">
        <f t="shared" si="139"/>
        <v>#VALUE!</v>
      </c>
      <c r="O701" s="58" t="e">
        <f t="shared" si="140"/>
        <v>#VALUE!</v>
      </c>
      <c r="P701" s="58" t="e">
        <f t="shared" si="141"/>
        <v>#VALUE!</v>
      </c>
      <c r="Q701" s="58" t="e">
        <f t="shared" si="142"/>
        <v>#VALUE!</v>
      </c>
      <c r="R701" s="160" t="e">
        <f t="shared" si="143"/>
        <v>#VALUE!</v>
      </c>
      <c r="S701" s="161" t="e">
        <f t="shared" si="144"/>
        <v>#VALUE!</v>
      </c>
      <c r="T701" s="162" t="e">
        <f t="shared" si="145"/>
        <v>#VALUE!</v>
      </c>
    </row>
    <row r="702" spans="1:20" s="17" customFormat="1" x14ac:dyDescent="0.2">
      <c r="A702" s="154"/>
      <c r="B702" s="51"/>
      <c r="C702" s="50"/>
      <c r="D702" s="50"/>
      <c r="E702" s="50"/>
      <c r="F702" s="50"/>
      <c r="G702" s="14"/>
      <c r="H702" s="163" t="str">
        <f t="shared" si="133"/>
        <v/>
      </c>
      <c r="I702" s="163" t="str">
        <f t="shared" si="134"/>
        <v/>
      </c>
      <c r="J702" s="163" t="str">
        <f t="shared" si="135"/>
        <v/>
      </c>
      <c r="K702" s="141" t="str">
        <f t="shared" si="136"/>
        <v/>
      </c>
      <c r="L702" s="141" t="str">
        <f t="shared" si="137"/>
        <v/>
      </c>
      <c r="M702" s="141" t="str">
        <f t="shared" si="138"/>
        <v/>
      </c>
      <c r="N702" s="15" t="e">
        <f t="shared" si="139"/>
        <v>#VALUE!</v>
      </c>
      <c r="O702" s="58" t="e">
        <f t="shared" si="140"/>
        <v>#VALUE!</v>
      </c>
      <c r="P702" s="58" t="e">
        <f t="shared" si="141"/>
        <v>#VALUE!</v>
      </c>
      <c r="Q702" s="58" t="e">
        <f t="shared" si="142"/>
        <v>#VALUE!</v>
      </c>
      <c r="R702" s="160" t="e">
        <f t="shared" si="143"/>
        <v>#VALUE!</v>
      </c>
      <c r="S702" s="161" t="e">
        <f t="shared" si="144"/>
        <v>#VALUE!</v>
      </c>
      <c r="T702" s="162" t="e">
        <f t="shared" si="145"/>
        <v>#VALUE!</v>
      </c>
    </row>
    <row r="703" spans="1:20" s="17" customFormat="1" x14ac:dyDescent="0.2">
      <c r="A703" s="154"/>
      <c r="B703" s="51"/>
      <c r="C703" s="50"/>
      <c r="D703" s="50"/>
      <c r="E703" s="50"/>
      <c r="F703" s="50"/>
      <c r="G703" s="14"/>
      <c r="H703" s="163" t="str">
        <f t="shared" si="133"/>
        <v/>
      </c>
      <c r="I703" s="163" t="str">
        <f t="shared" si="134"/>
        <v/>
      </c>
      <c r="J703" s="163" t="str">
        <f t="shared" si="135"/>
        <v/>
      </c>
      <c r="K703" s="141" t="str">
        <f t="shared" si="136"/>
        <v/>
      </c>
      <c r="L703" s="141" t="str">
        <f t="shared" si="137"/>
        <v/>
      </c>
      <c r="M703" s="141" t="str">
        <f t="shared" si="138"/>
        <v/>
      </c>
      <c r="N703" s="15" t="e">
        <f t="shared" si="139"/>
        <v>#VALUE!</v>
      </c>
      <c r="O703" s="58" t="e">
        <f t="shared" si="140"/>
        <v>#VALUE!</v>
      </c>
      <c r="P703" s="58" t="e">
        <f t="shared" si="141"/>
        <v>#VALUE!</v>
      </c>
      <c r="Q703" s="58" t="e">
        <f t="shared" si="142"/>
        <v>#VALUE!</v>
      </c>
      <c r="R703" s="160" t="e">
        <f t="shared" si="143"/>
        <v>#VALUE!</v>
      </c>
      <c r="S703" s="161" t="e">
        <f t="shared" si="144"/>
        <v>#VALUE!</v>
      </c>
      <c r="T703" s="162" t="e">
        <f t="shared" si="145"/>
        <v>#VALUE!</v>
      </c>
    </row>
    <row r="704" spans="1:20" s="17" customFormat="1" x14ac:dyDescent="0.2">
      <c r="A704" s="154"/>
      <c r="B704" s="51"/>
      <c r="C704" s="50"/>
      <c r="D704" s="50"/>
      <c r="E704" s="50"/>
      <c r="F704" s="50"/>
      <c r="G704" s="14"/>
      <c r="H704" s="163" t="str">
        <f t="shared" si="133"/>
        <v/>
      </c>
      <c r="I704" s="163" t="str">
        <f t="shared" si="134"/>
        <v/>
      </c>
      <c r="J704" s="163" t="str">
        <f t="shared" si="135"/>
        <v/>
      </c>
      <c r="K704" s="141" t="str">
        <f t="shared" si="136"/>
        <v/>
      </c>
      <c r="L704" s="141" t="str">
        <f t="shared" si="137"/>
        <v/>
      </c>
      <c r="M704" s="141" t="str">
        <f t="shared" si="138"/>
        <v/>
      </c>
      <c r="N704" s="15" t="e">
        <f t="shared" si="139"/>
        <v>#VALUE!</v>
      </c>
      <c r="O704" s="58" t="e">
        <f t="shared" si="140"/>
        <v>#VALUE!</v>
      </c>
      <c r="P704" s="58" t="e">
        <f t="shared" si="141"/>
        <v>#VALUE!</v>
      </c>
      <c r="Q704" s="58" t="e">
        <f t="shared" si="142"/>
        <v>#VALUE!</v>
      </c>
      <c r="R704" s="160" t="e">
        <f t="shared" si="143"/>
        <v>#VALUE!</v>
      </c>
      <c r="S704" s="161" t="e">
        <f t="shared" si="144"/>
        <v>#VALUE!</v>
      </c>
      <c r="T704" s="162" t="e">
        <f t="shared" si="145"/>
        <v>#VALUE!</v>
      </c>
    </row>
    <row r="705" spans="1:20" s="17" customFormat="1" x14ac:dyDescent="0.2">
      <c r="A705" s="154"/>
      <c r="B705" s="51"/>
      <c r="C705" s="50"/>
      <c r="D705" s="50"/>
      <c r="E705" s="50"/>
      <c r="F705" s="50"/>
      <c r="G705" s="14"/>
      <c r="H705" s="163" t="str">
        <f t="shared" si="133"/>
        <v/>
      </c>
      <c r="I705" s="163" t="str">
        <f t="shared" si="134"/>
        <v/>
      </c>
      <c r="J705" s="163" t="str">
        <f t="shared" si="135"/>
        <v/>
      </c>
      <c r="K705" s="141" t="str">
        <f t="shared" si="136"/>
        <v/>
      </c>
      <c r="L705" s="141" t="str">
        <f t="shared" si="137"/>
        <v/>
      </c>
      <c r="M705" s="141" t="str">
        <f t="shared" si="138"/>
        <v/>
      </c>
      <c r="N705" s="15" t="e">
        <f t="shared" si="139"/>
        <v>#VALUE!</v>
      </c>
      <c r="O705" s="58" t="e">
        <f t="shared" si="140"/>
        <v>#VALUE!</v>
      </c>
      <c r="P705" s="58" t="e">
        <f t="shared" si="141"/>
        <v>#VALUE!</v>
      </c>
      <c r="Q705" s="58" t="e">
        <f t="shared" si="142"/>
        <v>#VALUE!</v>
      </c>
      <c r="R705" s="160" t="e">
        <f t="shared" si="143"/>
        <v>#VALUE!</v>
      </c>
      <c r="S705" s="161" t="e">
        <f t="shared" si="144"/>
        <v>#VALUE!</v>
      </c>
      <c r="T705" s="162" t="e">
        <f t="shared" si="145"/>
        <v>#VALUE!</v>
      </c>
    </row>
    <row r="706" spans="1:20" s="17" customFormat="1" x14ac:dyDescent="0.2">
      <c r="A706" s="154"/>
      <c r="B706" s="51"/>
      <c r="C706" s="50"/>
      <c r="D706" s="50"/>
      <c r="E706" s="50"/>
      <c r="F706" s="50"/>
      <c r="G706" s="14"/>
      <c r="H706" s="163" t="str">
        <f t="shared" si="133"/>
        <v/>
      </c>
      <c r="I706" s="163" t="str">
        <f t="shared" si="134"/>
        <v/>
      </c>
      <c r="J706" s="163" t="str">
        <f t="shared" si="135"/>
        <v/>
      </c>
      <c r="K706" s="141" t="str">
        <f t="shared" si="136"/>
        <v/>
      </c>
      <c r="L706" s="141" t="str">
        <f t="shared" si="137"/>
        <v/>
      </c>
      <c r="M706" s="141" t="str">
        <f t="shared" si="138"/>
        <v/>
      </c>
      <c r="N706" s="15" t="e">
        <f t="shared" si="139"/>
        <v>#VALUE!</v>
      </c>
      <c r="O706" s="58" t="e">
        <f t="shared" si="140"/>
        <v>#VALUE!</v>
      </c>
      <c r="P706" s="58" t="e">
        <f t="shared" si="141"/>
        <v>#VALUE!</v>
      </c>
      <c r="Q706" s="58" t="e">
        <f t="shared" si="142"/>
        <v>#VALUE!</v>
      </c>
      <c r="R706" s="160" t="e">
        <f t="shared" si="143"/>
        <v>#VALUE!</v>
      </c>
      <c r="S706" s="161" t="e">
        <f t="shared" si="144"/>
        <v>#VALUE!</v>
      </c>
      <c r="T706" s="162" t="e">
        <f t="shared" si="145"/>
        <v>#VALUE!</v>
      </c>
    </row>
    <row r="707" spans="1:20" s="17" customFormat="1" x14ac:dyDescent="0.2">
      <c r="A707" s="154"/>
      <c r="B707" s="51"/>
      <c r="C707" s="50"/>
      <c r="D707" s="50"/>
      <c r="E707" s="50"/>
      <c r="F707" s="50"/>
      <c r="G707" s="14"/>
      <c r="H707" s="163" t="str">
        <f t="shared" ref="H707:H770" si="146">IFERROR(G707*(D707/(D707+E707+F707)),"")</f>
        <v/>
      </c>
      <c r="I707" s="163" t="str">
        <f t="shared" ref="I707:I770" si="147">IFERROR(G707*(E707/(D707+E707+F707)),"")</f>
        <v/>
      </c>
      <c r="J707" s="163" t="str">
        <f t="shared" ref="J707:J770" si="148">IFERROR(G707*(F707/(D707+E707+F707)),"")</f>
        <v/>
      </c>
      <c r="K707" s="141" t="str">
        <f t="shared" ref="K707:K770" si="149">IFERROR(D707+H707,"")</f>
        <v/>
      </c>
      <c r="L707" s="141" t="str">
        <f t="shared" ref="L707:L770" si="150">IFERROR(E707+I707,"")</f>
        <v/>
      </c>
      <c r="M707" s="141" t="str">
        <f t="shared" ref="M707:M770" si="151">IFERROR(J707+F707,"")</f>
        <v/>
      </c>
      <c r="N707" s="15" t="e">
        <f t="shared" ref="N707:N770" si="152">K707+L707+M707</f>
        <v>#VALUE!</v>
      </c>
      <c r="O707" s="58" t="e">
        <f t="shared" ref="O707:O770" si="153">K707/N707</f>
        <v>#VALUE!</v>
      </c>
      <c r="P707" s="58" t="e">
        <f t="shared" ref="P707:P770" si="154">L707/N707</f>
        <v>#VALUE!</v>
      </c>
      <c r="Q707" s="58" t="e">
        <f t="shared" ref="Q707:Q770" si="155">M707/N707</f>
        <v>#VALUE!</v>
      </c>
      <c r="R707" s="160" t="e">
        <f t="shared" ref="R707:R770" si="156">G707/N707</f>
        <v>#VALUE!</v>
      </c>
      <c r="S707" s="161" t="e">
        <f t="shared" ref="S707:S770" si="157">C707-N707</f>
        <v>#VALUE!</v>
      </c>
      <c r="T707" s="162" t="e">
        <f t="shared" ref="T707:T770" si="158">S707/C707*100</f>
        <v>#VALUE!</v>
      </c>
    </row>
    <row r="708" spans="1:20" s="17" customFormat="1" x14ac:dyDescent="0.2">
      <c r="A708" s="154"/>
      <c r="B708" s="51"/>
      <c r="C708" s="50"/>
      <c r="D708" s="50"/>
      <c r="E708" s="50"/>
      <c r="F708" s="50"/>
      <c r="G708" s="14"/>
      <c r="H708" s="163" t="str">
        <f t="shared" si="146"/>
        <v/>
      </c>
      <c r="I708" s="163" t="str">
        <f t="shared" si="147"/>
        <v/>
      </c>
      <c r="J708" s="163" t="str">
        <f t="shared" si="148"/>
        <v/>
      </c>
      <c r="K708" s="141" t="str">
        <f t="shared" si="149"/>
        <v/>
      </c>
      <c r="L708" s="141" t="str">
        <f t="shared" si="150"/>
        <v/>
      </c>
      <c r="M708" s="141" t="str">
        <f t="shared" si="151"/>
        <v/>
      </c>
      <c r="N708" s="15" t="e">
        <f t="shared" si="152"/>
        <v>#VALUE!</v>
      </c>
      <c r="O708" s="58" t="e">
        <f t="shared" si="153"/>
        <v>#VALUE!</v>
      </c>
      <c r="P708" s="58" t="e">
        <f t="shared" si="154"/>
        <v>#VALUE!</v>
      </c>
      <c r="Q708" s="58" t="e">
        <f t="shared" si="155"/>
        <v>#VALUE!</v>
      </c>
      <c r="R708" s="160" t="e">
        <f t="shared" si="156"/>
        <v>#VALUE!</v>
      </c>
      <c r="S708" s="161" t="e">
        <f t="shared" si="157"/>
        <v>#VALUE!</v>
      </c>
      <c r="T708" s="162" t="e">
        <f t="shared" si="158"/>
        <v>#VALUE!</v>
      </c>
    </row>
    <row r="709" spans="1:20" s="17" customFormat="1" x14ac:dyDescent="0.2">
      <c r="A709" s="154"/>
      <c r="B709" s="51"/>
      <c r="C709" s="50"/>
      <c r="D709" s="50"/>
      <c r="E709" s="50"/>
      <c r="F709" s="50"/>
      <c r="G709" s="14"/>
      <c r="H709" s="163" t="str">
        <f t="shared" si="146"/>
        <v/>
      </c>
      <c r="I709" s="163" t="str">
        <f t="shared" si="147"/>
        <v/>
      </c>
      <c r="J709" s="163" t="str">
        <f t="shared" si="148"/>
        <v/>
      </c>
      <c r="K709" s="141" t="str">
        <f t="shared" si="149"/>
        <v/>
      </c>
      <c r="L709" s="141" t="str">
        <f t="shared" si="150"/>
        <v/>
      </c>
      <c r="M709" s="141" t="str">
        <f t="shared" si="151"/>
        <v/>
      </c>
      <c r="N709" s="15" t="e">
        <f t="shared" si="152"/>
        <v>#VALUE!</v>
      </c>
      <c r="O709" s="58" t="e">
        <f t="shared" si="153"/>
        <v>#VALUE!</v>
      </c>
      <c r="P709" s="58" t="e">
        <f t="shared" si="154"/>
        <v>#VALUE!</v>
      </c>
      <c r="Q709" s="58" t="e">
        <f t="shared" si="155"/>
        <v>#VALUE!</v>
      </c>
      <c r="R709" s="160" t="e">
        <f t="shared" si="156"/>
        <v>#VALUE!</v>
      </c>
      <c r="S709" s="161" t="e">
        <f t="shared" si="157"/>
        <v>#VALUE!</v>
      </c>
      <c r="T709" s="162" t="e">
        <f t="shared" si="158"/>
        <v>#VALUE!</v>
      </c>
    </row>
    <row r="710" spans="1:20" s="17" customFormat="1" x14ac:dyDescent="0.2">
      <c r="A710" s="154"/>
      <c r="B710" s="51"/>
      <c r="C710" s="50"/>
      <c r="D710" s="50"/>
      <c r="E710" s="50"/>
      <c r="F710" s="50"/>
      <c r="G710" s="14"/>
      <c r="H710" s="163" t="str">
        <f t="shared" si="146"/>
        <v/>
      </c>
      <c r="I710" s="163" t="str">
        <f t="shared" si="147"/>
        <v/>
      </c>
      <c r="J710" s="163" t="str">
        <f t="shared" si="148"/>
        <v/>
      </c>
      <c r="K710" s="141" t="str">
        <f t="shared" si="149"/>
        <v/>
      </c>
      <c r="L710" s="141" t="str">
        <f t="shared" si="150"/>
        <v/>
      </c>
      <c r="M710" s="141" t="str">
        <f t="shared" si="151"/>
        <v/>
      </c>
      <c r="N710" s="15" t="e">
        <f t="shared" si="152"/>
        <v>#VALUE!</v>
      </c>
      <c r="O710" s="58" t="e">
        <f t="shared" si="153"/>
        <v>#VALUE!</v>
      </c>
      <c r="P710" s="58" t="e">
        <f t="shared" si="154"/>
        <v>#VALUE!</v>
      </c>
      <c r="Q710" s="58" t="e">
        <f t="shared" si="155"/>
        <v>#VALUE!</v>
      </c>
      <c r="R710" s="160" t="e">
        <f t="shared" si="156"/>
        <v>#VALUE!</v>
      </c>
      <c r="S710" s="161" t="e">
        <f t="shared" si="157"/>
        <v>#VALUE!</v>
      </c>
      <c r="T710" s="162" t="e">
        <f t="shared" si="158"/>
        <v>#VALUE!</v>
      </c>
    </row>
    <row r="711" spans="1:20" s="17" customFormat="1" x14ac:dyDescent="0.2">
      <c r="A711" s="154"/>
      <c r="B711" s="51"/>
      <c r="C711" s="50"/>
      <c r="D711" s="50"/>
      <c r="E711" s="50"/>
      <c r="F711" s="50"/>
      <c r="G711" s="14"/>
      <c r="H711" s="163" t="str">
        <f t="shared" si="146"/>
        <v/>
      </c>
      <c r="I711" s="163" t="str">
        <f t="shared" si="147"/>
        <v/>
      </c>
      <c r="J711" s="163" t="str">
        <f t="shared" si="148"/>
        <v/>
      </c>
      <c r="K711" s="141" t="str">
        <f t="shared" si="149"/>
        <v/>
      </c>
      <c r="L711" s="141" t="str">
        <f t="shared" si="150"/>
        <v/>
      </c>
      <c r="M711" s="141" t="str">
        <f t="shared" si="151"/>
        <v/>
      </c>
      <c r="N711" s="15" t="e">
        <f t="shared" si="152"/>
        <v>#VALUE!</v>
      </c>
      <c r="O711" s="58" t="e">
        <f t="shared" si="153"/>
        <v>#VALUE!</v>
      </c>
      <c r="P711" s="58" t="e">
        <f t="shared" si="154"/>
        <v>#VALUE!</v>
      </c>
      <c r="Q711" s="58" t="e">
        <f t="shared" si="155"/>
        <v>#VALUE!</v>
      </c>
      <c r="R711" s="160" t="e">
        <f t="shared" si="156"/>
        <v>#VALUE!</v>
      </c>
      <c r="S711" s="161" t="e">
        <f t="shared" si="157"/>
        <v>#VALUE!</v>
      </c>
      <c r="T711" s="162" t="e">
        <f t="shared" si="158"/>
        <v>#VALUE!</v>
      </c>
    </row>
    <row r="712" spans="1:20" s="17" customFormat="1" x14ac:dyDescent="0.2">
      <c r="A712" s="154"/>
      <c r="B712" s="51"/>
      <c r="C712" s="50"/>
      <c r="D712" s="50"/>
      <c r="E712" s="50"/>
      <c r="F712" s="50"/>
      <c r="G712" s="14"/>
      <c r="H712" s="163" t="str">
        <f t="shared" si="146"/>
        <v/>
      </c>
      <c r="I712" s="163" t="str">
        <f t="shared" si="147"/>
        <v/>
      </c>
      <c r="J712" s="163" t="str">
        <f t="shared" si="148"/>
        <v/>
      </c>
      <c r="K712" s="141" t="str">
        <f t="shared" si="149"/>
        <v/>
      </c>
      <c r="L712" s="141" t="str">
        <f t="shared" si="150"/>
        <v/>
      </c>
      <c r="M712" s="141" t="str">
        <f t="shared" si="151"/>
        <v/>
      </c>
      <c r="N712" s="15" t="e">
        <f t="shared" si="152"/>
        <v>#VALUE!</v>
      </c>
      <c r="O712" s="58" t="e">
        <f t="shared" si="153"/>
        <v>#VALUE!</v>
      </c>
      <c r="P712" s="58" t="e">
        <f t="shared" si="154"/>
        <v>#VALUE!</v>
      </c>
      <c r="Q712" s="58" t="e">
        <f t="shared" si="155"/>
        <v>#VALUE!</v>
      </c>
      <c r="R712" s="160" t="e">
        <f t="shared" si="156"/>
        <v>#VALUE!</v>
      </c>
      <c r="S712" s="161" t="e">
        <f t="shared" si="157"/>
        <v>#VALUE!</v>
      </c>
      <c r="T712" s="162" t="e">
        <f t="shared" si="158"/>
        <v>#VALUE!</v>
      </c>
    </row>
    <row r="713" spans="1:20" s="17" customFormat="1" x14ac:dyDescent="0.2">
      <c r="A713" s="154"/>
      <c r="B713" s="51"/>
      <c r="C713" s="50"/>
      <c r="D713" s="50"/>
      <c r="E713" s="50"/>
      <c r="F713" s="50"/>
      <c r="G713" s="14"/>
      <c r="H713" s="163" t="str">
        <f t="shared" si="146"/>
        <v/>
      </c>
      <c r="I713" s="163" t="str">
        <f t="shared" si="147"/>
        <v/>
      </c>
      <c r="J713" s="163" t="str">
        <f t="shared" si="148"/>
        <v/>
      </c>
      <c r="K713" s="141" t="str">
        <f t="shared" si="149"/>
        <v/>
      </c>
      <c r="L713" s="141" t="str">
        <f t="shared" si="150"/>
        <v/>
      </c>
      <c r="M713" s="141" t="str">
        <f t="shared" si="151"/>
        <v/>
      </c>
      <c r="N713" s="15" t="e">
        <f t="shared" si="152"/>
        <v>#VALUE!</v>
      </c>
      <c r="O713" s="58" t="e">
        <f t="shared" si="153"/>
        <v>#VALUE!</v>
      </c>
      <c r="P713" s="58" t="e">
        <f t="shared" si="154"/>
        <v>#VALUE!</v>
      </c>
      <c r="Q713" s="58" t="e">
        <f t="shared" si="155"/>
        <v>#VALUE!</v>
      </c>
      <c r="R713" s="160" t="e">
        <f t="shared" si="156"/>
        <v>#VALUE!</v>
      </c>
      <c r="S713" s="161" t="e">
        <f t="shared" si="157"/>
        <v>#VALUE!</v>
      </c>
      <c r="T713" s="162" t="e">
        <f t="shared" si="158"/>
        <v>#VALUE!</v>
      </c>
    </row>
    <row r="714" spans="1:20" s="17" customFormat="1" x14ac:dyDescent="0.2">
      <c r="A714" s="154"/>
      <c r="B714" s="51"/>
      <c r="C714" s="50"/>
      <c r="D714" s="50"/>
      <c r="E714" s="50"/>
      <c r="F714" s="50"/>
      <c r="G714" s="14"/>
      <c r="H714" s="163" t="str">
        <f t="shared" si="146"/>
        <v/>
      </c>
      <c r="I714" s="163" t="str">
        <f t="shared" si="147"/>
        <v/>
      </c>
      <c r="J714" s="163" t="str">
        <f t="shared" si="148"/>
        <v/>
      </c>
      <c r="K714" s="141" t="str">
        <f t="shared" si="149"/>
        <v/>
      </c>
      <c r="L714" s="141" t="str">
        <f t="shared" si="150"/>
        <v/>
      </c>
      <c r="M714" s="141" t="str">
        <f t="shared" si="151"/>
        <v/>
      </c>
      <c r="N714" s="15" t="e">
        <f t="shared" si="152"/>
        <v>#VALUE!</v>
      </c>
      <c r="O714" s="58" t="e">
        <f t="shared" si="153"/>
        <v>#VALUE!</v>
      </c>
      <c r="P714" s="58" t="e">
        <f t="shared" si="154"/>
        <v>#VALUE!</v>
      </c>
      <c r="Q714" s="58" t="e">
        <f t="shared" si="155"/>
        <v>#VALUE!</v>
      </c>
      <c r="R714" s="160" t="e">
        <f t="shared" si="156"/>
        <v>#VALUE!</v>
      </c>
      <c r="S714" s="161" t="e">
        <f t="shared" si="157"/>
        <v>#VALUE!</v>
      </c>
      <c r="T714" s="162" t="e">
        <f t="shared" si="158"/>
        <v>#VALUE!</v>
      </c>
    </row>
    <row r="715" spans="1:20" s="17" customFormat="1" x14ac:dyDescent="0.2">
      <c r="A715" s="154"/>
      <c r="B715" s="51"/>
      <c r="C715" s="50"/>
      <c r="D715" s="50"/>
      <c r="E715" s="50"/>
      <c r="F715" s="50"/>
      <c r="G715" s="14"/>
      <c r="H715" s="163" t="str">
        <f t="shared" si="146"/>
        <v/>
      </c>
      <c r="I715" s="163" t="str">
        <f t="shared" si="147"/>
        <v/>
      </c>
      <c r="J715" s="163" t="str">
        <f t="shared" si="148"/>
        <v/>
      </c>
      <c r="K715" s="141" t="str">
        <f t="shared" si="149"/>
        <v/>
      </c>
      <c r="L715" s="141" t="str">
        <f t="shared" si="150"/>
        <v/>
      </c>
      <c r="M715" s="141" t="str">
        <f t="shared" si="151"/>
        <v/>
      </c>
      <c r="N715" s="15" t="e">
        <f t="shared" si="152"/>
        <v>#VALUE!</v>
      </c>
      <c r="O715" s="58" t="e">
        <f t="shared" si="153"/>
        <v>#VALUE!</v>
      </c>
      <c r="P715" s="58" t="e">
        <f t="shared" si="154"/>
        <v>#VALUE!</v>
      </c>
      <c r="Q715" s="58" t="e">
        <f t="shared" si="155"/>
        <v>#VALUE!</v>
      </c>
      <c r="R715" s="160" t="e">
        <f t="shared" si="156"/>
        <v>#VALUE!</v>
      </c>
      <c r="S715" s="161" t="e">
        <f t="shared" si="157"/>
        <v>#VALUE!</v>
      </c>
      <c r="T715" s="162" t="e">
        <f t="shared" si="158"/>
        <v>#VALUE!</v>
      </c>
    </row>
    <row r="716" spans="1:20" s="17" customFormat="1" x14ac:dyDescent="0.2">
      <c r="A716" s="154"/>
      <c r="B716" s="51"/>
      <c r="C716" s="50"/>
      <c r="D716" s="50"/>
      <c r="E716" s="50"/>
      <c r="F716" s="50"/>
      <c r="G716" s="14"/>
      <c r="H716" s="163" t="str">
        <f t="shared" si="146"/>
        <v/>
      </c>
      <c r="I716" s="163" t="str">
        <f t="shared" si="147"/>
        <v/>
      </c>
      <c r="J716" s="163" t="str">
        <f t="shared" si="148"/>
        <v/>
      </c>
      <c r="K716" s="141" t="str">
        <f t="shared" si="149"/>
        <v/>
      </c>
      <c r="L716" s="141" t="str">
        <f t="shared" si="150"/>
        <v/>
      </c>
      <c r="M716" s="141" t="str">
        <f t="shared" si="151"/>
        <v/>
      </c>
      <c r="N716" s="15" t="e">
        <f t="shared" si="152"/>
        <v>#VALUE!</v>
      </c>
      <c r="O716" s="58" t="e">
        <f t="shared" si="153"/>
        <v>#VALUE!</v>
      </c>
      <c r="P716" s="58" t="e">
        <f t="shared" si="154"/>
        <v>#VALUE!</v>
      </c>
      <c r="Q716" s="58" t="e">
        <f t="shared" si="155"/>
        <v>#VALUE!</v>
      </c>
      <c r="R716" s="160" t="e">
        <f t="shared" si="156"/>
        <v>#VALUE!</v>
      </c>
      <c r="S716" s="161" t="e">
        <f t="shared" si="157"/>
        <v>#VALUE!</v>
      </c>
      <c r="T716" s="162" t="e">
        <f t="shared" si="158"/>
        <v>#VALUE!</v>
      </c>
    </row>
    <row r="717" spans="1:20" s="17" customFormat="1" x14ac:dyDescent="0.2">
      <c r="A717" s="154"/>
      <c r="B717" s="51"/>
      <c r="C717" s="50"/>
      <c r="D717" s="50"/>
      <c r="E717" s="50"/>
      <c r="F717" s="50"/>
      <c r="G717" s="14"/>
      <c r="H717" s="163" t="str">
        <f t="shared" si="146"/>
        <v/>
      </c>
      <c r="I717" s="163" t="str">
        <f t="shared" si="147"/>
        <v/>
      </c>
      <c r="J717" s="163" t="str">
        <f t="shared" si="148"/>
        <v/>
      </c>
      <c r="K717" s="141" t="str">
        <f t="shared" si="149"/>
        <v/>
      </c>
      <c r="L717" s="141" t="str">
        <f t="shared" si="150"/>
        <v/>
      </c>
      <c r="M717" s="141" t="str">
        <f t="shared" si="151"/>
        <v/>
      </c>
      <c r="N717" s="15" t="e">
        <f t="shared" si="152"/>
        <v>#VALUE!</v>
      </c>
      <c r="O717" s="58" t="e">
        <f t="shared" si="153"/>
        <v>#VALUE!</v>
      </c>
      <c r="P717" s="58" t="e">
        <f t="shared" si="154"/>
        <v>#VALUE!</v>
      </c>
      <c r="Q717" s="58" t="e">
        <f t="shared" si="155"/>
        <v>#VALUE!</v>
      </c>
      <c r="R717" s="160" t="e">
        <f t="shared" si="156"/>
        <v>#VALUE!</v>
      </c>
      <c r="S717" s="161" t="e">
        <f t="shared" si="157"/>
        <v>#VALUE!</v>
      </c>
      <c r="T717" s="162" t="e">
        <f t="shared" si="158"/>
        <v>#VALUE!</v>
      </c>
    </row>
    <row r="718" spans="1:20" s="17" customFormat="1" x14ac:dyDescent="0.2">
      <c r="A718" s="154"/>
      <c r="B718" s="51"/>
      <c r="C718" s="50"/>
      <c r="D718" s="50"/>
      <c r="E718" s="50"/>
      <c r="F718" s="50"/>
      <c r="G718" s="14"/>
      <c r="H718" s="163" t="str">
        <f t="shared" si="146"/>
        <v/>
      </c>
      <c r="I718" s="163" t="str">
        <f t="shared" si="147"/>
        <v/>
      </c>
      <c r="J718" s="163" t="str">
        <f t="shared" si="148"/>
        <v/>
      </c>
      <c r="K718" s="141" t="str">
        <f t="shared" si="149"/>
        <v/>
      </c>
      <c r="L718" s="141" t="str">
        <f t="shared" si="150"/>
        <v/>
      </c>
      <c r="M718" s="141" t="str">
        <f t="shared" si="151"/>
        <v/>
      </c>
      <c r="N718" s="15" t="e">
        <f t="shared" si="152"/>
        <v>#VALUE!</v>
      </c>
      <c r="O718" s="58" t="e">
        <f t="shared" si="153"/>
        <v>#VALUE!</v>
      </c>
      <c r="P718" s="58" t="e">
        <f t="shared" si="154"/>
        <v>#VALUE!</v>
      </c>
      <c r="Q718" s="58" t="e">
        <f t="shared" si="155"/>
        <v>#VALUE!</v>
      </c>
      <c r="R718" s="160" t="e">
        <f t="shared" si="156"/>
        <v>#VALUE!</v>
      </c>
      <c r="S718" s="161" t="e">
        <f t="shared" si="157"/>
        <v>#VALUE!</v>
      </c>
      <c r="T718" s="162" t="e">
        <f t="shared" si="158"/>
        <v>#VALUE!</v>
      </c>
    </row>
    <row r="719" spans="1:20" s="17" customFormat="1" x14ac:dyDescent="0.2">
      <c r="A719" s="154"/>
      <c r="B719" s="51"/>
      <c r="C719" s="50"/>
      <c r="D719" s="50"/>
      <c r="E719" s="50"/>
      <c r="F719" s="50"/>
      <c r="G719" s="14"/>
      <c r="H719" s="163" t="str">
        <f t="shared" si="146"/>
        <v/>
      </c>
      <c r="I719" s="163" t="str">
        <f t="shared" si="147"/>
        <v/>
      </c>
      <c r="J719" s="163" t="str">
        <f t="shared" si="148"/>
        <v/>
      </c>
      <c r="K719" s="141" t="str">
        <f t="shared" si="149"/>
        <v/>
      </c>
      <c r="L719" s="141" t="str">
        <f t="shared" si="150"/>
        <v/>
      </c>
      <c r="M719" s="141" t="str">
        <f t="shared" si="151"/>
        <v/>
      </c>
      <c r="N719" s="15" t="e">
        <f t="shared" si="152"/>
        <v>#VALUE!</v>
      </c>
      <c r="O719" s="58" t="e">
        <f t="shared" si="153"/>
        <v>#VALUE!</v>
      </c>
      <c r="P719" s="58" t="e">
        <f t="shared" si="154"/>
        <v>#VALUE!</v>
      </c>
      <c r="Q719" s="58" t="e">
        <f t="shared" si="155"/>
        <v>#VALUE!</v>
      </c>
      <c r="R719" s="160" t="e">
        <f t="shared" si="156"/>
        <v>#VALUE!</v>
      </c>
      <c r="S719" s="161" t="e">
        <f t="shared" si="157"/>
        <v>#VALUE!</v>
      </c>
      <c r="T719" s="162" t="e">
        <f t="shared" si="158"/>
        <v>#VALUE!</v>
      </c>
    </row>
    <row r="720" spans="1:20" s="17" customFormat="1" x14ac:dyDescent="0.2">
      <c r="A720" s="154"/>
      <c r="B720" s="51"/>
      <c r="C720" s="50"/>
      <c r="D720" s="50"/>
      <c r="E720" s="50"/>
      <c r="F720" s="50"/>
      <c r="G720" s="14"/>
      <c r="H720" s="163" t="str">
        <f t="shared" si="146"/>
        <v/>
      </c>
      <c r="I720" s="163" t="str">
        <f t="shared" si="147"/>
        <v/>
      </c>
      <c r="J720" s="163" t="str">
        <f t="shared" si="148"/>
        <v/>
      </c>
      <c r="K720" s="141" t="str">
        <f t="shared" si="149"/>
        <v/>
      </c>
      <c r="L720" s="141" t="str">
        <f t="shared" si="150"/>
        <v/>
      </c>
      <c r="M720" s="141" t="str">
        <f t="shared" si="151"/>
        <v/>
      </c>
      <c r="N720" s="15" t="e">
        <f t="shared" si="152"/>
        <v>#VALUE!</v>
      </c>
      <c r="O720" s="58" t="e">
        <f t="shared" si="153"/>
        <v>#VALUE!</v>
      </c>
      <c r="P720" s="58" t="e">
        <f t="shared" si="154"/>
        <v>#VALUE!</v>
      </c>
      <c r="Q720" s="58" t="e">
        <f t="shared" si="155"/>
        <v>#VALUE!</v>
      </c>
      <c r="R720" s="160" t="e">
        <f t="shared" si="156"/>
        <v>#VALUE!</v>
      </c>
      <c r="S720" s="161" t="e">
        <f t="shared" si="157"/>
        <v>#VALUE!</v>
      </c>
      <c r="T720" s="162" t="e">
        <f t="shared" si="158"/>
        <v>#VALUE!</v>
      </c>
    </row>
    <row r="721" spans="1:20" s="17" customFormat="1" x14ac:dyDescent="0.2">
      <c r="A721" s="154"/>
      <c r="B721" s="51"/>
      <c r="C721" s="50"/>
      <c r="D721" s="50"/>
      <c r="E721" s="50"/>
      <c r="F721" s="50"/>
      <c r="G721" s="14"/>
      <c r="H721" s="163" t="str">
        <f t="shared" si="146"/>
        <v/>
      </c>
      <c r="I721" s="163" t="str">
        <f t="shared" si="147"/>
        <v/>
      </c>
      <c r="J721" s="163" t="str">
        <f t="shared" si="148"/>
        <v/>
      </c>
      <c r="K721" s="141" t="str">
        <f t="shared" si="149"/>
        <v/>
      </c>
      <c r="L721" s="141" t="str">
        <f t="shared" si="150"/>
        <v/>
      </c>
      <c r="M721" s="141" t="str">
        <f t="shared" si="151"/>
        <v/>
      </c>
      <c r="N721" s="15" t="e">
        <f t="shared" si="152"/>
        <v>#VALUE!</v>
      </c>
      <c r="O721" s="58" t="e">
        <f t="shared" si="153"/>
        <v>#VALUE!</v>
      </c>
      <c r="P721" s="58" t="e">
        <f t="shared" si="154"/>
        <v>#VALUE!</v>
      </c>
      <c r="Q721" s="58" t="e">
        <f t="shared" si="155"/>
        <v>#VALUE!</v>
      </c>
      <c r="R721" s="160" t="e">
        <f t="shared" si="156"/>
        <v>#VALUE!</v>
      </c>
      <c r="S721" s="161" t="e">
        <f t="shared" si="157"/>
        <v>#VALUE!</v>
      </c>
      <c r="T721" s="162" t="e">
        <f t="shared" si="158"/>
        <v>#VALUE!</v>
      </c>
    </row>
    <row r="722" spans="1:20" s="17" customFormat="1" x14ac:dyDescent="0.2">
      <c r="A722" s="154"/>
      <c r="B722" s="51"/>
      <c r="C722" s="50"/>
      <c r="D722" s="50"/>
      <c r="E722" s="50"/>
      <c r="F722" s="50"/>
      <c r="G722" s="14"/>
      <c r="H722" s="163" t="str">
        <f t="shared" si="146"/>
        <v/>
      </c>
      <c r="I722" s="163" t="str">
        <f t="shared" si="147"/>
        <v/>
      </c>
      <c r="J722" s="163" t="str">
        <f t="shared" si="148"/>
        <v/>
      </c>
      <c r="K722" s="141" t="str">
        <f t="shared" si="149"/>
        <v/>
      </c>
      <c r="L722" s="141" t="str">
        <f t="shared" si="150"/>
        <v/>
      </c>
      <c r="M722" s="141" t="str">
        <f t="shared" si="151"/>
        <v/>
      </c>
      <c r="N722" s="15" t="e">
        <f t="shared" si="152"/>
        <v>#VALUE!</v>
      </c>
      <c r="O722" s="58" t="e">
        <f t="shared" si="153"/>
        <v>#VALUE!</v>
      </c>
      <c r="P722" s="58" t="e">
        <f t="shared" si="154"/>
        <v>#VALUE!</v>
      </c>
      <c r="Q722" s="58" t="e">
        <f t="shared" si="155"/>
        <v>#VALUE!</v>
      </c>
      <c r="R722" s="160" t="e">
        <f t="shared" si="156"/>
        <v>#VALUE!</v>
      </c>
      <c r="S722" s="161" t="e">
        <f t="shared" si="157"/>
        <v>#VALUE!</v>
      </c>
      <c r="T722" s="162" t="e">
        <f t="shared" si="158"/>
        <v>#VALUE!</v>
      </c>
    </row>
    <row r="723" spans="1:20" s="17" customFormat="1" x14ac:dyDescent="0.2">
      <c r="A723" s="154"/>
      <c r="B723" s="51"/>
      <c r="C723" s="50"/>
      <c r="D723" s="50"/>
      <c r="E723" s="50"/>
      <c r="F723" s="50"/>
      <c r="G723" s="14"/>
      <c r="H723" s="163" t="str">
        <f t="shared" si="146"/>
        <v/>
      </c>
      <c r="I723" s="163" t="str">
        <f t="shared" si="147"/>
        <v/>
      </c>
      <c r="J723" s="163" t="str">
        <f t="shared" si="148"/>
        <v/>
      </c>
      <c r="K723" s="141" t="str">
        <f t="shared" si="149"/>
        <v/>
      </c>
      <c r="L723" s="141" t="str">
        <f t="shared" si="150"/>
        <v/>
      </c>
      <c r="M723" s="141" t="str">
        <f t="shared" si="151"/>
        <v/>
      </c>
      <c r="N723" s="15" t="e">
        <f t="shared" si="152"/>
        <v>#VALUE!</v>
      </c>
      <c r="O723" s="58" t="e">
        <f t="shared" si="153"/>
        <v>#VALUE!</v>
      </c>
      <c r="P723" s="58" t="e">
        <f t="shared" si="154"/>
        <v>#VALUE!</v>
      </c>
      <c r="Q723" s="58" t="e">
        <f t="shared" si="155"/>
        <v>#VALUE!</v>
      </c>
      <c r="R723" s="160" t="e">
        <f t="shared" si="156"/>
        <v>#VALUE!</v>
      </c>
      <c r="S723" s="161" t="e">
        <f t="shared" si="157"/>
        <v>#VALUE!</v>
      </c>
      <c r="T723" s="162" t="e">
        <f t="shared" si="158"/>
        <v>#VALUE!</v>
      </c>
    </row>
    <row r="724" spans="1:20" s="17" customFormat="1" x14ac:dyDescent="0.2">
      <c r="A724" s="154"/>
      <c r="B724" s="51"/>
      <c r="C724" s="50"/>
      <c r="D724" s="50"/>
      <c r="E724" s="50"/>
      <c r="F724" s="50"/>
      <c r="G724" s="14"/>
      <c r="H724" s="163" t="str">
        <f t="shared" si="146"/>
        <v/>
      </c>
      <c r="I724" s="163" t="str">
        <f t="shared" si="147"/>
        <v/>
      </c>
      <c r="J724" s="163" t="str">
        <f t="shared" si="148"/>
        <v/>
      </c>
      <c r="K724" s="141" t="str">
        <f t="shared" si="149"/>
        <v/>
      </c>
      <c r="L724" s="141" t="str">
        <f t="shared" si="150"/>
        <v/>
      </c>
      <c r="M724" s="141" t="str">
        <f t="shared" si="151"/>
        <v/>
      </c>
      <c r="N724" s="15" t="e">
        <f t="shared" si="152"/>
        <v>#VALUE!</v>
      </c>
      <c r="O724" s="58" t="e">
        <f t="shared" si="153"/>
        <v>#VALUE!</v>
      </c>
      <c r="P724" s="58" t="e">
        <f t="shared" si="154"/>
        <v>#VALUE!</v>
      </c>
      <c r="Q724" s="58" t="e">
        <f t="shared" si="155"/>
        <v>#VALUE!</v>
      </c>
      <c r="R724" s="160" t="e">
        <f t="shared" si="156"/>
        <v>#VALUE!</v>
      </c>
      <c r="S724" s="161" t="e">
        <f t="shared" si="157"/>
        <v>#VALUE!</v>
      </c>
      <c r="T724" s="162" t="e">
        <f t="shared" si="158"/>
        <v>#VALUE!</v>
      </c>
    </row>
    <row r="725" spans="1:20" s="17" customFormat="1" x14ac:dyDescent="0.2">
      <c r="A725" s="154"/>
      <c r="B725" s="51"/>
      <c r="C725" s="50"/>
      <c r="D725" s="50"/>
      <c r="E725" s="50"/>
      <c r="F725" s="50"/>
      <c r="G725" s="14"/>
      <c r="H725" s="163" t="str">
        <f t="shared" si="146"/>
        <v/>
      </c>
      <c r="I725" s="163" t="str">
        <f t="shared" si="147"/>
        <v/>
      </c>
      <c r="J725" s="163" t="str">
        <f t="shared" si="148"/>
        <v/>
      </c>
      <c r="K725" s="141" t="str">
        <f t="shared" si="149"/>
        <v/>
      </c>
      <c r="L725" s="141" t="str">
        <f t="shared" si="150"/>
        <v/>
      </c>
      <c r="M725" s="141" t="str">
        <f t="shared" si="151"/>
        <v/>
      </c>
      <c r="N725" s="15" t="e">
        <f t="shared" si="152"/>
        <v>#VALUE!</v>
      </c>
      <c r="O725" s="58" t="e">
        <f t="shared" si="153"/>
        <v>#VALUE!</v>
      </c>
      <c r="P725" s="58" t="e">
        <f t="shared" si="154"/>
        <v>#VALUE!</v>
      </c>
      <c r="Q725" s="58" t="e">
        <f t="shared" si="155"/>
        <v>#VALUE!</v>
      </c>
      <c r="R725" s="160" t="e">
        <f t="shared" si="156"/>
        <v>#VALUE!</v>
      </c>
      <c r="S725" s="161" t="e">
        <f t="shared" si="157"/>
        <v>#VALUE!</v>
      </c>
      <c r="T725" s="162" t="e">
        <f t="shared" si="158"/>
        <v>#VALUE!</v>
      </c>
    </row>
    <row r="726" spans="1:20" s="17" customFormat="1" x14ac:dyDescent="0.2">
      <c r="A726" s="154"/>
      <c r="B726" s="51"/>
      <c r="C726" s="50"/>
      <c r="D726" s="50"/>
      <c r="E726" s="50"/>
      <c r="F726" s="50"/>
      <c r="G726" s="14"/>
      <c r="H726" s="163" t="str">
        <f t="shared" si="146"/>
        <v/>
      </c>
      <c r="I726" s="163" t="str">
        <f t="shared" si="147"/>
        <v/>
      </c>
      <c r="J726" s="163" t="str">
        <f t="shared" si="148"/>
        <v/>
      </c>
      <c r="K726" s="141" t="str">
        <f t="shared" si="149"/>
        <v/>
      </c>
      <c r="L726" s="141" t="str">
        <f t="shared" si="150"/>
        <v/>
      </c>
      <c r="M726" s="141" t="str">
        <f t="shared" si="151"/>
        <v/>
      </c>
      <c r="N726" s="15" t="e">
        <f t="shared" si="152"/>
        <v>#VALUE!</v>
      </c>
      <c r="O726" s="58" t="e">
        <f t="shared" si="153"/>
        <v>#VALUE!</v>
      </c>
      <c r="P726" s="58" t="e">
        <f t="shared" si="154"/>
        <v>#VALUE!</v>
      </c>
      <c r="Q726" s="58" t="e">
        <f t="shared" si="155"/>
        <v>#VALUE!</v>
      </c>
      <c r="R726" s="160" t="e">
        <f t="shared" si="156"/>
        <v>#VALUE!</v>
      </c>
      <c r="S726" s="161" t="e">
        <f t="shared" si="157"/>
        <v>#VALUE!</v>
      </c>
      <c r="T726" s="162" t="e">
        <f t="shared" si="158"/>
        <v>#VALUE!</v>
      </c>
    </row>
    <row r="727" spans="1:20" s="17" customFormat="1" x14ac:dyDescent="0.2">
      <c r="A727" s="154"/>
      <c r="B727" s="51"/>
      <c r="C727" s="50"/>
      <c r="D727" s="50"/>
      <c r="E727" s="50"/>
      <c r="F727" s="50"/>
      <c r="G727" s="14"/>
      <c r="H727" s="163" t="str">
        <f t="shared" si="146"/>
        <v/>
      </c>
      <c r="I727" s="163" t="str">
        <f t="shared" si="147"/>
        <v/>
      </c>
      <c r="J727" s="163" t="str">
        <f t="shared" si="148"/>
        <v/>
      </c>
      <c r="K727" s="141" t="str">
        <f t="shared" si="149"/>
        <v/>
      </c>
      <c r="L727" s="141" t="str">
        <f t="shared" si="150"/>
        <v/>
      </c>
      <c r="M727" s="141" t="str">
        <f t="shared" si="151"/>
        <v/>
      </c>
      <c r="N727" s="15" t="e">
        <f t="shared" si="152"/>
        <v>#VALUE!</v>
      </c>
      <c r="O727" s="58" t="e">
        <f t="shared" si="153"/>
        <v>#VALUE!</v>
      </c>
      <c r="P727" s="58" t="e">
        <f t="shared" si="154"/>
        <v>#VALUE!</v>
      </c>
      <c r="Q727" s="58" t="e">
        <f t="shared" si="155"/>
        <v>#VALUE!</v>
      </c>
      <c r="R727" s="160" t="e">
        <f t="shared" si="156"/>
        <v>#VALUE!</v>
      </c>
      <c r="S727" s="161" t="e">
        <f t="shared" si="157"/>
        <v>#VALUE!</v>
      </c>
      <c r="T727" s="162" t="e">
        <f t="shared" si="158"/>
        <v>#VALUE!</v>
      </c>
    </row>
    <row r="728" spans="1:20" s="17" customFormat="1" x14ac:dyDescent="0.2">
      <c r="A728" s="154"/>
      <c r="B728" s="51"/>
      <c r="C728" s="50"/>
      <c r="D728" s="50"/>
      <c r="E728" s="50"/>
      <c r="F728" s="50"/>
      <c r="G728" s="14"/>
      <c r="H728" s="163" t="str">
        <f t="shared" si="146"/>
        <v/>
      </c>
      <c r="I728" s="163" t="str">
        <f t="shared" si="147"/>
        <v/>
      </c>
      <c r="J728" s="163" t="str">
        <f t="shared" si="148"/>
        <v/>
      </c>
      <c r="K728" s="141" t="str">
        <f t="shared" si="149"/>
        <v/>
      </c>
      <c r="L728" s="141" t="str">
        <f t="shared" si="150"/>
        <v/>
      </c>
      <c r="M728" s="141" t="str">
        <f t="shared" si="151"/>
        <v/>
      </c>
      <c r="N728" s="15" t="e">
        <f t="shared" si="152"/>
        <v>#VALUE!</v>
      </c>
      <c r="O728" s="58" t="e">
        <f t="shared" si="153"/>
        <v>#VALUE!</v>
      </c>
      <c r="P728" s="58" t="e">
        <f t="shared" si="154"/>
        <v>#VALUE!</v>
      </c>
      <c r="Q728" s="58" t="e">
        <f t="shared" si="155"/>
        <v>#VALUE!</v>
      </c>
      <c r="R728" s="160" t="e">
        <f t="shared" si="156"/>
        <v>#VALUE!</v>
      </c>
      <c r="S728" s="161" t="e">
        <f t="shared" si="157"/>
        <v>#VALUE!</v>
      </c>
      <c r="T728" s="162" t="e">
        <f t="shared" si="158"/>
        <v>#VALUE!</v>
      </c>
    </row>
    <row r="729" spans="1:20" s="17" customFormat="1" x14ac:dyDescent="0.2">
      <c r="A729" s="154"/>
      <c r="B729" s="51"/>
      <c r="C729" s="50"/>
      <c r="D729" s="50"/>
      <c r="E729" s="50"/>
      <c r="F729" s="50"/>
      <c r="G729" s="14"/>
      <c r="H729" s="163" t="str">
        <f t="shared" si="146"/>
        <v/>
      </c>
      <c r="I729" s="163" t="str">
        <f t="shared" si="147"/>
        <v/>
      </c>
      <c r="J729" s="163" t="str">
        <f t="shared" si="148"/>
        <v/>
      </c>
      <c r="K729" s="141" t="str">
        <f t="shared" si="149"/>
        <v/>
      </c>
      <c r="L729" s="141" t="str">
        <f t="shared" si="150"/>
        <v/>
      </c>
      <c r="M729" s="141" t="str">
        <f t="shared" si="151"/>
        <v/>
      </c>
      <c r="N729" s="15" t="e">
        <f t="shared" si="152"/>
        <v>#VALUE!</v>
      </c>
      <c r="O729" s="58" t="e">
        <f t="shared" si="153"/>
        <v>#VALUE!</v>
      </c>
      <c r="P729" s="58" t="e">
        <f t="shared" si="154"/>
        <v>#VALUE!</v>
      </c>
      <c r="Q729" s="58" t="e">
        <f t="shared" si="155"/>
        <v>#VALUE!</v>
      </c>
      <c r="R729" s="160" t="e">
        <f t="shared" si="156"/>
        <v>#VALUE!</v>
      </c>
      <c r="S729" s="161" t="e">
        <f t="shared" si="157"/>
        <v>#VALUE!</v>
      </c>
      <c r="T729" s="162" t="e">
        <f t="shared" si="158"/>
        <v>#VALUE!</v>
      </c>
    </row>
    <row r="730" spans="1:20" s="17" customFormat="1" x14ac:dyDescent="0.2">
      <c r="A730" s="154"/>
      <c r="B730" s="51"/>
      <c r="C730" s="50"/>
      <c r="D730" s="50"/>
      <c r="E730" s="50"/>
      <c r="F730" s="50"/>
      <c r="G730" s="14"/>
      <c r="H730" s="163" t="str">
        <f t="shared" si="146"/>
        <v/>
      </c>
      <c r="I730" s="163" t="str">
        <f t="shared" si="147"/>
        <v/>
      </c>
      <c r="J730" s="163" t="str">
        <f t="shared" si="148"/>
        <v/>
      </c>
      <c r="K730" s="141" t="str">
        <f t="shared" si="149"/>
        <v/>
      </c>
      <c r="L730" s="141" t="str">
        <f t="shared" si="150"/>
        <v/>
      </c>
      <c r="M730" s="141" t="str">
        <f t="shared" si="151"/>
        <v/>
      </c>
      <c r="N730" s="15" t="e">
        <f t="shared" si="152"/>
        <v>#VALUE!</v>
      </c>
      <c r="O730" s="58" t="e">
        <f t="shared" si="153"/>
        <v>#VALUE!</v>
      </c>
      <c r="P730" s="58" t="e">
        <f t="shared" si="154"/>
        <v>#VALUE!</v>
      </c>
      <c r="Q730" s="58" t="e">
        <f t="shared" si="155"/>
        <v>#VALUE!</v>
      </c>
      <c r="R730" s="160" t="e">
        <f t="shared" si="156"/>
        <v>#VALUE!</v>
      </c>
      <c r="S730" s="161" t="e">
        <f t="shared" si="157"/>
        <v>#VALUE!</v>
      </c>
      <c r="T730" s="162" t="e">
        <f t="shared" si="158"/>
        <v>#VALUE!</v>
      </c>
    </row>
    <row r="731" spans="1:20" s="17" customFormat="1" x14ac:dyDescent="0.2">
      <c r="A731" s="154"/>
      <c r="B731" s="51"/>
      <c r="C731" s="50"/>
      <c r="D731" s="50"/>
      <c r="E731" s="50"/>
      <c r="F731" s="50"/>
      <c r="G731" s="14"/>
      <c r="H731" s="163" t="str">
        <f t="shared" si="146"/>
        <v/>
      </c>
      <c r="I731" s="163" t="str">
        <f t="shared" si="147"/>
        <v/>
      </c>
      <c r="J731" s="163" t="str">
        <f t="shared" si="148"/>
        <v/>
      </c>
      <c r="K731" s="141" t="str">
        <f t="shared" si="149"/>
        <v/>
      </c>
      <c r="L731" s="141" t="str">
        <f t="shared" si="150"/>
        <v/>
      </c>
      <c r="M731" s="141" t="str">
        <f t="shared" si="151"/>
        <v/>
      </c>
      <c r="N731" s="15" t="e">
        <f t="shared" si="152"/>
        <v>#VALUE!</v>
      </c>
      <c r="O731" s="58" t="e">
        <f t="shared" si="153"/>
        <v>#VALUE!</v>
      </c>
      <c r="P731" s="58" t="e">
        <f t="shared" si="154"/>
        <v>#VALUE!</v>
      </c>
      <c r="Q731" s="58" t="e">
        <f t="shared" si="155"/>
        <v>#VALUE!</v>
      </c>
      <c r="R731" s="160" t="e">
        <f t="shared" si="156"/>
        <v>#VALUE!</v>
      </c>
      <c r="S731" s="161" t="e">
        <f t="shared" si="157"/>
        <v>#VALUE!</v>
      </c>
      <c r="T731" s="162" t="e">
        <f t="shared" si="158"/>
        <v>#VALUE!</v>
      </c>
    </row>
    <row r="732" spans="1:20" s="17" customFormat="1" x14ac:dyDescent="0.2">
      <c r="A732" s="154"/>
      <c r="B732" s="51"/>
      <c r="C732" s="50"/>
      <c r="D732" s="50"/>
      <c r="E732" s="50"/>
      <c r="F732" s="50"/>
      <c r="G732" s="14"/>
      <c r="H732" s="163" t="str">
        <f t="shared" si="146"/>
        <v/>
      </c>
      <c r="I732" s="163" t="str">
        <f t="shared" si="147"/>
        <v/>
      </c>
      <c r="J732" s="163" t="str">
        <f t="shared" si="148"/>
        <v/>
      </c>
      <c r="K732" s="141" t="str">
        <f t="shared" si="149"/>
        <v/>
      </c>
      <c r="L732" s="141" t="str">
        <f t="shared" si="150"/>
        <v/>
      </c>
      <c r="M732" s="141" t="str">
        <f t="shared" si="151"/>
        <v/>
      </c>
      <c r="N732" s="15" t="e">
        <f t="shared" si="152"/>
        <v>#VALUE!</v>
      </c>
      <c r="O732" s="58" t="e">
        <f t="shared" si="153"/>
        <v>#VALUE!</v>
      </c>
      <c r="P732" s="58" t="e">
        <f t="shared" si="154"/>
        <v>#VALUE!</v>
      </c>
      <c r="Q732" s="58" t="e">
        <f t="shared" si="155"/>
        <v>#VALUE!</v>
      </c>
      <c r="R732" s="160" t="e">
        <f t="shared" si="156"/>
        <v>#VALUE!</v>
      </c>
      <c r="S732" s="161" t="e">
        <f t="shared" si="157"/>
        <v>#VALUE!</v>
      </c>
      <c r="T732" s="162" t="e">
        <f t="shared" si="158"/>
        <v>#VALUE!</v>
      </c>
    </row>
    <row r="733" spans="1:20" s="17" customFormat="1" x14ac:dyDescent="0.2">
      <c r="A733" s="154"/>
      <c r="B733" s="51"/>
      <c r="C733" s="50"/>
      <c r="D733" s="50"/>
      <c r="E733" s="50"/>
      <c r="F733" s="50"/>
      <c r="G733" s="14"/>
      <c r="H733" s="163" t="str">
        <f t="shared" si="146"/>
        <v/>
      </c>
      <c r="I733" s="163" t="str">
        <f t="shared" si="147"/>
        <v/>
      </c>
      <c r="J733" s="163" t="str">
        <f t="shared" si="148"/>
        <v/>
      </c>
      <c r="K733" s="141" t="str">
        <f t="shared" si="149"/>
        <v/>
      </c>
      <c r="L733" s="141" t="str">
        <f t="shared" si="150"/>
        <v/>
      </c>
      <c r="M733" s="141" t="str">
        <f t="shared" si="151"/>
        <v/>
      </c>
      <c r="N733" s="15" t="e">
        <f t="shared" si="152"/>
        <v>#VALUE!</v>
      </c>
      <c r="O733" s="58" t="e">
        <f t="shared" si="153"/>
        <v>#VALUE!</v>
      </c>
      <c r="P733" s="58" t="e">
        <f t="shared" si="154"/>
        <v>#VALUE!</v>
      </c>
      <c r="Q733" s="58" t="e">
        <f t="shared" si="155"/>
        <v>#VALUE!</v>
      </c>
      <c r="R733" s="160" t="e">
        <f t="shared" si="156"/>
        <v>#VALUE!</v>
      </c>
      <c r="S733" s="161" t="e">
        <f t="shared" si="157"/>
        <v>#VALUE!</v>
      </c>
      <c r="T733" s="162" t="e">
        <f t="shared" si="158"/>
        <v>#VALUE!</v>
      </c>
    </row>
    <row r="734" spans="1:20" s="17" customFormat="1" x14ac:dyDescent="0.2">
      <c r="A734" s="154"/>
      <c r="B734" s="51"/>
      <c r="C734" s="50"/>
      <c r="D734" s="50"/>
      <c r="E734" s="50"/>
      <c r="F734" s="50"/>
      <c r="G734" s="14"/>
      <c r="H734" s="163" t="str">
        <f t="shared" si="146"/>
        <v/>
      </c>
      <c r="I734" s="163" t="str">
        <f t="shared" si="147"/>
        <v/>
      </c>
      <c r="J734" s="163" t="str">
        <f t="shared" si="148"/>
        <v/>
      </c>
      <c r="K734" s="141" t="str">
        <f t="shared" si="149"/>
        <v/>
      </c>
      <c r="L734" s="141" t="str">
        <f t="shared" si="150"/>
        <v/>
      </c>
      <c r="M734" s="141" t="str">
        <f t="shared" si="151"/>
        <v/>
      </c>
      <c r="N734" s="15" t="e">
        <f t="shared" si="152"/>
        <v>#VALUE!</v>
      </c>
      <c r="O734" s="58" t="e">
        <f t="shared" si="153"/>
        <v>#VALUE!</v>
      </c>
      <c r="P734" s="58" t="e">
        <f t="shared" si="154"/>
        <v>#VALUE!</v>
      </c>
      <c r="Q734" s="58" t="e">
        <f t="shared" si="155"/>
        <v>#VALUE!</v>
      </c>
      <c r="R734" s="160" t="e">
        <f t="shared" si="156"/>
        <v>#VALUE!</v>
      </c>
      <c r="S734" s="161" t="e">
        <f t="shared" si="157"/>
        <v>#VALUE!</v>
      </c>
      <c r="T734" s="162" t="e">
        <f t="shared" si="158"/>
        <v>#VALUE!</v>
      </c>
    </row>
    <row r="735" spans="1:20" s="17" customFormat="1" x14ac:dyDescent="0.2">
      <c r="A735" s="154"/>
      <c r="B735" s="51"/>
      <c r="C735" s="50"/>
      <c r="D735" s="50"/>
      <c r="E735" s="50"/>
      <c r="F735" s="50"/>
      <c r="G735" s="14"/>
      <c r="H735" s="163" t="str">
        <f t="shared" si="146"/>
        <v/>
      </c>
      <c r="I735" s="163" t="str">
        <f t="shared" si="147"/>
        <v/>
      </c>
      <c r="J735" s="163" t="str">
        <f t="shared" si="148"/>
        <v/>
      </c>
      <c r="K735" s="141" t="str">
        <f t="shared" si="149"/>
        <v/>
      </c>
      <c r="L735" s="141" t="str">
        <f t="shared" si="150"/>
        <v/>
      </c>
      <c r="M735" s="141" t="str">
        <f t="shared" si="151"/>
        <v/>
      </c>
      <c r="N735" s="15" t="e">
        <f t="shared" si="152"/>
        <v>#VALUE!</v>
      </c>
      <c r="O735" s="58" t="e">
        <f t="shared" si="153"/>
        <v>#VALUE!</v>
      </c>
      <c r="P735" s="58" t="e">
        <f t="shared" si="154"/>
        <v>#VALUE!</v>
      </c>
      <c r="Q735" s="58" t="e">
        <f t="shared" si="155"/>
        <v>#VALUE!</v>
      </c>
      <c r="R735" s="160" t="e">
        <f t="shared" si="156"/>
        <v>#VALUE!</v>
      </c>
      <c r="S735" s="161" t="e">
        <f t="shared" si="157"/>
        <v>#VALUE!</v>
      </c>
      <c r="T735" s="162" t="e">
        <f t="shared" si="158"/>
        <v>#VALUE!</v>
      </c>
    </row>
    <row r="736" spans="1:20" s="17" customFormat="1" x14ac:dyDescent="0.2">
      <c r="A736" s="154"/>
      <c r="B736" s="51"/>
      <c r="C736" s="50"/>
      <c r="D736" s="50"/>
      <c r="E736" s="50"/>
      <c r="F736" s="50"/>
      <c r="G736" s="14"/>
      <c r="H736" s="163" t="str">
        <f t="shared" si="146"/>
        <v/>
      </c>
      <c r="I736" s="163" t="str">
        <f t="shared" si="147"/>
        <v/>
      </c>
      <c r="J736" s="163" t="str">
        <f t="shared" si="148"/>
        <v/>
      </c>
      <c r="K736" s="141" t="str">
        <f t="shared" si="149"/>
        <v/>
      </c>
      <c r="L736" s="141" t="str">
        <f t="shared" si="150"/>
        <v/>
      </c>
      <c r="M736" s="141" t="str">
        <f t="shared" si="151"/>
        <v/>
      </c>
      <c r="N736" s="15" t="e">
        <f t="shared" si="152"/>
        <v>#VALUE!</v>
      </c>
      <c r="O736" s="58" t="e">
        <f t="shared" si="153"/>
        <v>#VALUE!</v>
      </c>
      <c r="P736" s="58" t="e">
        <f t="shared" si="154"/>
        <v>#VALUE!</v>
      </c>
      <c r="Q736" s="58" t="e">
        <f t="shared" si="155"/>
        <v>#VALUE!</v>
      </c>
      <c r="R736" s="160" t="e">
        <f t="shared" si="156"/>
        <v>#VALUE!</v>
      </c>
      <c r="S736" s="161" t="e">
        <f t="shared" si="157"/>
        <v>#VALUE!</v>
      </c>
      <c r="T736" s="162" t="e">
        <f t="shared" si="158"/>
        <v>#VALUE!</v>
      </c>
    </row>
    <row r="737" spans="1:20" s="17" customFormat="1" x14ac:dyDescent="0.2">
      <c r="A737" s="154"/>
      <c r="B737" s="51"/>
      <c r="C737" s="50"/>
      <c r="D737" s="50"/>
      <c r="E737" s="50"/>
      <c r="F737" s="50"/>
      <c r="G737" s="14"/>
      <c r="H737" s="163" t="str">
        <f t="shared" si="146"/>
        <v/>
      </c>
      <c r="I737" s="163" t="str">
        <f t="shared" si="147"/>
        <v/>
      </c>
      <c r="J737" s="163" t="str">
        <f t="shared" si="148"/>
        <v/>
      </c>
      <c r="K737" s="141" t="str">
        <f t="shared" si="149"/>
        <v/>
      </c>
      <c r="L737" s="141" t="str">
        <f t="shared" si="150"/>
        <v/>
      </c>
      <c r="M737" s="141" t="str">
        <f t="shared" si="151"/>
        <v/>
      </c>
      <c r="N737" s="15" t="e">
        <f t="shared" si="152"/>
        <v>#VALUE!</v>
      </c>
      <c r="O737" s="58" t="e">
        <f t="shared" si="153"/>
        <v>#VALUE!</v>
      </c>
      <c r="P737" s="58" t="e">
        <f t="shared" si="154"/>
        <v>#VALUE!</v>
      </c>
      <c r="Q737" s="58" t="e">
        <f t="shared" si="155"/>
        <v>#VALUE!</v>
      </c>
      <c r="R737" s="160" t="e">
        <f t="shared" si="156"/>
        <v>#VALUE!</v>
      </c>
      <c r="S737" s="161" t="e">
        <f t="shared" si="157"/>
        <v>#VALUE!</v>
      </c>
      <c r="T737" s="162" t="e">
        <f t="shared" si="158"/>
        <v>#VALUE!</v>
      </c>
    </row>
    <row r="738" spans="1:20" s="17" customFormat="1" x14ac:dyDescent="0.2">
      <c r="A738" s="154"/>
      <c r="B738" s="51"/>
      <c r="C738" s="50"/>
      <c r="D738" s="50"/>
      <c r="E738" s="50"/>
      <c r="F738" s="50"/>
      <c r="G738" s="14"/>
      <c r="H738" s="163" t="str">
        <f t="shared" si="146"/>
        <v/>
      </c>
      <c r="I738" s="163" t="str">
        <f t="shared" si="147"/>
        <v/>
      </c>
      <c r="J738" s="163" t="str">
        <f t="shared" si="148"/>
        <v/>
      </c>
      <c r="K738" s="141" t="str">
        <f t="shared" si="149"/>
        <v/>
      </c>
      <c r="L738" s="141" t="str">
        <f t="shared" si="150"/>
        <v/>
      </c>
      <c r="M738" s="141" t="str">
        <f t="shared" si="151"/>
        <v/>
      </c>
      <c r="N738" s="15" t="e">
        <f t="shared" si="152"/>
        <v>#VALUE!</v>
      </c>
      <c r="O738" s="58" t="e">
        <f t="shared" si="153"/>
        <v>#VALUE!</v>
      </c>
      <c r="P738" s="58" t="e">
        <f t="shared" si="154"/>
        <v>#VALUE!</v>
      </c>
      <c r="Q738" s="58" t="e">
        <f t="shared" si="155"/>
        <v>#VALUE!</v>
      </c>
      <c r="R738" s="160" t="e">
        <f t="shared" si="156"/>
        <v>#VALUE!</v>
      </c>
      <c r="S738" s="161" t="e">
        <f t="shared" si="157"/>
        <v>#VALUE!</v>
      </c>
      <c r="T738" s="162" t="e">
        <f t="shared" si="158"/>
        <v>#VALUE!</v>
      </c>
    </row>
    <row r="739" spans="1:20" s="17" customFormat="1" x14ac:dyDescent="0.2">
      <c r="A739" s="154"/>
      <c r="B739" s="51"/>
      <c r="C739" s="50"/>
      <c r="D739" s="50"/>
      <c r="E739" s="50"/>
      <c r="F739" s="50"/>
      <c r="G739" s="14"/>
      <c r="H739" s="163" t="str">
        <f t="shared" si="146"/>
        <v/>
      </c>
      <c r="I739" s="163" t="str">
        <f t="shared" si="147"/>
        <v/>
      </c>
      <c r="J739" s="163" t="str">
        <f t="shared" si="148"/>
        <v/>
      </c>
      <c r="K739" s="141" t="str">
        <f t="shared" si="149"/>
        <v/>
      </c>
      <c r="L739" s="141" t="str">
        <f t="shared" si="150"/>
        <v/>
      </c>
      <c r="M739" s="141" t="str">
        <f t="shared" si="151"/>
        <v/>
      </c>
      <c r="N739" s="15" t="e">
        <f t="shared" si="152"/>
        <v>#VALUE!</v>
      </c>
      <c r="O739" s="58" t="e">
        <f t="shared" si="153"/>
        <v>#VALUE!</v>
      </c>
      <c r="P739" s="58" t="e">
        <f t="shared" si="154"/>
        <v>#VALUE!</v>
      </c>
      <c r="Q739" s="58" t="e">
        <f t="shared" si="155"/>
        <v>#VALUE!</v>
      </c>
      <c r="R739" s="160" t="e">
        <f t="shared" si="156"/>
        <v>#VALUE!</v>
      </c>
      <c r="S739" s="161" t="e">
        <f t="shared" si="157"/>
        <v>#VALUE!</v>
      </c>
      <c r="T739" s="162" t="e">
        <f t="shared" si="158"/>
        <v>#VALUE!</v>
      </c>
    </row>
    <row r="740" spans="1:20" s="17" customFormat="1" x14ac:dyDescent="0.2">
      <c r="A740" s="154"/>
      <c r="B740" s="51"/>
      <c r="C740" s="50"/>
      <c r="D740" s="50"/>
      <c r="E740" s="50"/>
      <c r="F740" s="50"/>
      <c r="G740" s="14"/>
      <c r="H740" s="163" t="str">
        <f t="shared" si="146"/>
        <v/>
      </c>
      <c r="I740" s="163" t="str">
        <f t="shared" si="147"/>
        <v/>
      </c>
      <c r="J740" s="163" t="str">
        <f t="shared" si="148"/>
        <v/>
      </c>
      <c r="K740" s="141" t="str">
        <f t="shared" si="149"/>
        <v/>
      </c>
      <c r="L740" s="141" t="str">
        <f t="shared" si="150"/>
        <v/>
      </c>
      <c r="M740" s="141" t="str">
        <f t="shared" si="151"/>
        <v/>
      </c>
      <c r="N740" s="15" t="e">
        <f t="shared" si="152"/>
        <v>#VALUE!</v>
      </c>
      <c r="O740" s="58" t="e">
        <f t="shared" si="153"/>
        <v>#VALUE!</v>
      </c>
      <c r="P740" s="58" t="e">
        <f t="shared" si="154"/>
        <v>#VALUE!</v>
      </c>
      <c r="Q740" s="58" t="e">
        <f t="shared" si="155"/>
        <v>#VALUE!</v>
      </c>
      <c r="R740" s="160" t="e">
        <f t="shared" si="156"/>
        <v>#VALUE!</v>
      </c>
      <c r="S740" s="161" t="e">
        <f t="shared" si="157"/>
        <v>#VALUE!</v>
      </c>
      <c r="T740" s="162" t="e">
        <f t="shared" si="158"/>
        <v>#VALUE!</v>
      </c>
    </row>
    <row r="741" spans="1:20" s="17" customFormat="1" x14ac:dyDescent="0.2">
      <c r="A741" s="154"/>
      <c r="B741" s="51"/>
      <c r="C741" s="50"/>
      <c r="D741" s="50"/>
      <c r="E741" s="50"/>
      <c r="F741" s="50"/>
      <c r="G741" s="14"/>
      <c r="H741" s="163" t="str">
        <f t="shared" si="146"/>
        <v/>
      </c>
      <c r="I741" s="163" t="str">
        <f t="shared" si="147"/>
        <v/>
      </c>
      <c r="J741" s="163" t="str">
        <f t="shared" si="148"/>
        <v/>
      </c>
      <c r="K741" s="141" t="str">
        <f t="shared" si="149"/>
        <v/>
      </c>
      <c r="L741" s="141" t="str">
        <f t="shared" si="150"/>
        <v/>
      </c>
      <c r="M741" s="141" t="str">
        <f t="shared" si="151"/>
        <v/>
      </c>
      <c r="N741" s="15" t="e">
        <f t="shared" si="152"/>
        <v>#VALUE!</v>
      </c>
      <c r="O741" s="58" t="e">
        <f t="shared" si="153"/>
        <v>#VALUE!</v>
      </c>
      <c r="P741" s="58" t="e">
        <f t="shared" si="154"/>
        <v>#VALUE!</v>
      </c>
      <c r="Q741" s="58" t="e">
        <f t="shared" si="155"/>
        <v>#VALUE!</v>
      </c>
      <c r="R741" s="160" t="e">
        <f t="shared" si="156"/>
        <v>#VALUE!</v>
      </c>
      <c r="S741" s="161" t="e">
        <f t="shared" si="157"/>
        <v>#VALUE!</v>
      </c>
      <c r="T741" s="162" t="e">
        <f t="shared" si="158"/>
        <v>#VALUE!</v>
      </c>
    </row>
    <row r="742" spans="1:20" s="17" customFormat="1" x14ac:dyDescent="0.2">
      <c r="A742" s="154"/>
      <c r="B742" s="51"/>
      <c r="C742" s="50"/>
      <c r="D742" s="50"/>
      <c r="E742" s="50"/>
      <c r="F742" s="50"/>
      <c r="G742" s="14"/>
      <c r="H742" s="163" t="str">
        <f t="shared" si="146"/>
        <v/>
      </c>
      <c r="I742" s="163" t="str">
        <f t="shared" si="147"/>
        <v/>
      </c>
      <c r="J742" s="163" t="str">
        <f t="shared" si="148"/>
        <v/>
      </c>
      <c r="K742" s="141" t="str">
        <f t="shared" si="149"/>
        <v/>
      </c>
      <c r="L742" s="141" t="str">
        <f t="shared" si="150"/>
        <v/>
      </c>
      <c r="M742" s="141" t="str">
        <f t="shared" si="151"/>
        <v/>
      </c>
      <c r="N742" s="15" t="e">
        <f t="shared" si="152"/>
        <v>#VALUE!</v>
      </c>
      <c r="O742" s="58" t="e">
        <f t="shared" si="153"/>
        <v>#VALUE!</v>
      </c>
      <c r="P742" s="58" t="e">
        <f t="shared" si="154"/>
        <v>#VALUE!</v>
      </c>
      <c r="Q742" s="58" t="e">
        <f t="shared" si="155"/>
        <v>#VALUE!</v>
      </c>
      <c r="R742" s="160" t="e">
        <f t="shared" si="156"/>
        <v>#VALUE!</v>
      </c>
      <c r="S742" s="161" t="e">
        <f t="shared" si="157"/>
        <v>#VALUE!</v>
      </c>
      <c r="T742" s="162" t="e">
        <f t="shared" si="158"/>
        <v>#VALUE!</v>
      </c>
    </row>
    <row r="743" spans="1:20" s="17" customFormat="1" x14ac:dyDescent="0.2">
      <c r="A743" s="154"/>
      <c r="B743" s="51"/>
      <c r="C743" s="50"/>
      <c r="D743" s="50"/>
      <c r="E743" s="50"/>
      <c r="F743" s="50"/>
      <c r="G743" s="14"/>
      <c r="H743" s="163" t="str">
        <f t="shared" si="146"/>
        <v/>
      </c>
      <c r="I743" s="163" t="str">
        <f t="shared" si="147"/>
        <v/>
      </c>
      <c r="J743" s="163" t="str">
        <f t="shared" si="148"/>
        <v/>
      </c>
      <c r="K743" s="141" t="str">
        <f t="shared" si="149"/>
        <v/>
      </c>
      <c r="L743" s="141" t="str">
        <f t="shared" si="150"/>
        <v/>
      </c>
      <c r="M743" s="141" t="str">
        <f t="shared" si="151"/>
        <v/>
      </c>
      <c r="N743" s="15" t="e">
        <f t="shared" si="152"/>
        <v>#VALUE!</v>
      </c>
      <c r="O743" s="58" t="e">
        <f t="shared" si="153"/>
        <v>#VALUE!</v>
      </c>
      <c r="P743" s="58" t="e">
        <f t="shared" si="154"/>
        <v>#VALUE!</v>
      </c>
      <c r="Q743" s="58" t="e">
        <f t="shared" si="155"/>
        <v>#VALUE!</v>
      </c>
      <c r="R743" s="160" t="e">
        <f t="shared" si="156"/>
        <v>#VALUE!</v>
      </c>
      <c r="S743" s="161" t="e">
        <f t="shared" si="157"/>
        <v>#VALUE!</v>
      </c>
      <c r="T743" s="162" t="e">
        <f t="shared" si="158"/>
        <v>#VALUE!</v>
      </c>
    </row>
    <row r="744" spans="1:20" s="17" customFormat="1" x14ac:dyDescent="0.2">
      <c r="A744" s="154"/>
      <c r="B744" s="51"/>
      <c r="C744" s="50"/>
      <c r="D744" s="50"/>
      <c r="E744" s="50"/>
      <c r="F744" s="50"/>
      <c r="G744" s="14"/>
      <c r="H744" s="163" t="str">
        <f t="shared" si="146"/>
        <v/>
      </c>
      <c r="I744" s="163" t="str">
        <f t="shared" si="147"/>
        <v/>
      </c>
      <c r="J744" s="163" t="str">
        <f t="shared" si="148"/>
        <v/>
      </c>
      <c r="K744" s="141" t="str">
        <f t="shared" si="149"/>
        <v/>
      </c>
      <c r="L744" s="141" t="str">
        <f t="shared" si="150"/>
        <v/>
      </c>
      <c r="M744" s="141" t="str">
        <f t="shared" si="151"/>
        <v/>
      </c>
      <c r="N744" s="15" t="e">
        <f t="shared" si="152"/>
        <v>#VALUE!</v>
      </c>
      <c r="O744" s="58" t="e">
        <f t="shared" si="153"/>
        <v>#VALUE!</v>
      </c>
      <c r="P744" s="58" t="e">
        <f t="shared" si="154"/>
        <v>#VALUE!</v>
      </c>
      <c r="Q744" s="58" t="e">
        <f t="shared" si="155"/>
        <v>#VALUE!</v>
      </c>
      <c r="R744" s="160" t="e">
        <f t="shared" si="156"/>
        <v>#VALUE!</v>
      </c>
      <c r="S744" s="161" t="e">
        <f t="shared" si="157"/>
        <v>#VALUE!</v>
      </c>
      <c r="T744" s="162" t="e">
        <f t="shared" si="158"/>
        <v>#VALUE!</v>
      </c>
    </row>
    <row r="745" spans="1:20" s="17" customFormat="1" x14ac:dyDescent="0.2">
      <c r="A745" s="154"/>
      <c r="B745" s="51"/>
      <c r="C745" s="50"/>
      <c r="D745" s="50"/>
      <c r="E745" s="50"/>
      <c r="F745" s="50"/>
      <c r="G745" s="14"/>
      <c r="H745" s="163" t="str">
        <f t="shared" si="146"/>
        <v/>
      </c>
      <c r="I745" s="163" t="str">
        <f t="shared" si="147"/>
        <v/>
      </c>
      <c r="J745" s="163" t="str">
        <f t="shared" si="148"/>
        <v/>
      </c>
      <c r="K745" s="141" t="str">
        <f t="shared" si="149"/>
        <v/>
      </c>
      <c r="L745" s="141" t="str">
        <f t="shared" si="150"/>
        <v/>
      </c>
      <c r="M745" s="141" t="str">
        <f t="shared" si="151"/>
        <v/>
      </c>
      <c r="N745" s="15" t="e">
        <f t="shared" si="152"/>
        <v>#VALUE!</v>
      </c>
      <c r="O745" s="58" t="e">
        <f t="shared" si="153"/>
        <v>#VALUE!</v>
      </c>
      <c r="P745" s="58" t="e">
        <f t="shared" si="154"/>
        <v>#VALUE!</v>
      </c>
      <c r="Q745" s="58" t="e">
        <f t="shared" si="155"/>
        <v>#VALUE!</v>
      </c>
      <c r="R745" s="160" t="e">
        <f t="shared" si="156"/>
        <v>#VALUE!</v>
      </c>
      <c r="S745" s="161" t="e">
        <f t="shared" si="157"/>
        <v>#VALUE!</v>
      </c>
      <c r="T745" s="162" t="e">
        <f t="shared" si="158"/>
        <v>#VALUE!</v>
      </c>
    </row>
    <row r="746" spans="1:20" s="17" customFormat="1" x14ac:dyDescent="0.2">
      <c r="A746" s="154"/>
      <c r="B746" s="51"/>
      <c r="C746" s="50"/>
      <c r="D746" s="50"/>
      <c r="E746" s="50"/>
      <c r="F746" s="50"/>
      <c r="G746" s="14"/>
      <c r="H746" s="163" t="str">
        <f t="shared" si="146"/>
        <v/>
      </c>
      <c r="I746" s="163" t="str">
        <f t="shared" si="147"/>
        <v/>
      </c>
      <c r="J746" s="163" t="str">
        <f t="shared" si="148"/>
        <v/>
      </c>
      <c r="K746" s="141" t="str">
        <f t="shared" si="149"/>
        <v/>
      </c>
      <c r="L746" s="141" t="str">
        <f t="shared" si="150"/>
        <v/>
      </c>
      <c r="M746" s="141" t="str">
        <f t="shared" si="151"/>
        <v/>
      </c>
      <c r="N746" s="15" t="e">
        <f t="shared" si="152"/>
        <v>#VALUE!</v>
      </c>
      <c r="O746" s="58" t="e">
        <f t="shared" si="153"/>
        <v>#VALUE!</v>
      </c>
      <c r="P746" s="58" t="e">
        <f t="shared" si="154"/>
        <v>#VALUE!</v>
      </c>
      <c r="Q746" s="58" t="e">
        <f t="shared" si="155"/>
        <v>#VALUE!</v>
      </c>
      <c r="R746" s="160" t="e">
        <f t="shared" si="156"/>
        <v>#VALUE!</v>
      </c>
      <c r="S746" s="161" t="e">
        <f t="shared" si="157"/>
        <v>#VALUE!</v>
      </c>
      <c r="T746" s="162" t="e">
        <f t="shared" si="158"/>
        <v>#VALUE!</v>
      </c>
    </row>
    <row r="747" spans="1:20" s="17" customFormat="1" x14ac:dyDescent="0.2">
      <c r="A747" s="154"/>
      <c r="B747" s="51"/>
      <c r="C747" s="50"/>
      <c r="D747" s="50"/>
      <c r="E747" s="50"/>
      <c r="F747" s="50"/>
      <c r="G747" s="14"/>
      <c r="H747" s="163" t="str">
        <f t="shared" si="146"/>
        <v/>
      </c>
      <c r="I747" s="163" t="str">
        <f t="shared" si="147"/>
        <v/>
      </c>
      <c r="J747" s="163" t="str">
        <f t="shared" si="148"/>
        <v/>
      </c>
      <c r="K747" s="141" t="str">
        <f t="shared" si="149"/>
        <v/>
      </c>
      <c r="L747" s="141" t="str">
        <f t="shared" si="150"/>
        <v/>
      </c>
      <c r="M747" s="141" t="str">
        <f t="shared" si="151"/>
        <v/>
      </c>
      <c r="N747" s="15" t="e">
        <f t="shared" si="152"/>
        <v>#VALUE!</v>
      </c>
      <c r="O747" s="58" t="e">
        <f t="shared" si="153"/>
        <v>#VALUE!</v>
      </c>
      <c r="P747" s="58" t="e">
        <f t="shared" si="154"/>
        <v>#VALUE!</v>
      </c>
      <c r="Q747" s="58" t="e">
        <f t="shared" si="155"/>
        <v>#VALUE!</v>
      </c>
      <c r="R747" s="160" t="e">
        <f t="shared" si="156"/>
        <v>#VALUE!</v>
      </c>
      <c r="S747" s="161" t="e">
        <f t="shared" si="157"/>
        <v>#VALUE!</v>
      </c>
      <c r="T747" s="162" t="e">
        <f t="shared" si="158"/>
        <v>#VALUE!</v>
      </c>
    </row>
    <row r="748" spans="1:20" s="17" customFormat="1" x14ac:dyDescent="0.2">
      <c r="A748" s="154"/>
      <c r="B748" s="51"/>
      <c r="C748" s="50"/>
      <c r="D748" s="50"/>
      <c r="E748" s="50"/>
      <c r="F748" s="50"/>
      <c r="G748" s="14"/>
      <c r="H748" s="163" t="str">
        <f t="shared" si="146"/>
        <v/>
      </c>
      <c r="I748" s="163" t="str">
        <f t="shared" si="147"/>
        <v/>
      </c>
      <c r="J748" s="163" t="str">
        <f t="shared" si="148"/>
        <v/>
      </c>
      <c r="K748" s="141" t="str">
        <f t="shared" si="149"/>
        <v/>
      </c>
      <c r="L748" s="141" t="str">
        <f t="shared" si="150"/>
        <v/>
      </c>
      <c r="M748" s="141" t="str">
        <f t="shared" si="151"/>
        <v/>
      </c>
      <c r="N748" s="15" t="e">
        <f t="shared" si="152"/>
        <v>#VALUE!</v>
      </c>
      <c r="O748" s="58" t="e">
        <f t="shared" si="153"/>
        <v>#VALUE!</v>
      </c>
      <c r="P748" s="58" t="e">
        <f t="shared" si="154"/>
        <v>#VALUE!</v>
      </c>
      <c r="Q748" s="58" t="e">
        <f t="shared" si="155"/>
        <v>#VALUE!</v>
      </c>
      <c r="R748" s="160" t="e">
        <f t="shared" si="156"/>
        <v>#VALUE!</v>
      </c>
      <c r="S748" s="161" t="e">
        <f t="shared" si="157"/>
        <v>#VALUE!</v>
      </c>
      <c r="T748" s="162" t="e">
        <f t="shared" si="158"/>
        <v>#VALUE!</v>
      </c>
    </row>
    <row r="749" spans="1:20" s="17" customFormat="1" x14ac:dyDescent="0.2">
      <c r="A749" s="154"/>
      <c r="B749" s="51"/>
      <c r="C749" s="50"/>
      <c r="D749" s="50"/>
      <c r="E749" s="50"/>
      <c r="F749" s="50"/>
      <c r="G749" s="14"/>
      <c r="H749" s="163" t="str">
        <f t="shared" si="146"/>
        <v/>
      </c>
      <c r="I749" s="163" t="str">
        <f t="shared" si="147"/>
        <v/>
      </c>
      <c r="J749" s="163" t="str">
        <f t="shared" si="148"/>
        <v/>
      </c>
      <c r="K749" s="141" t="str">
        <f t="shared" si="149"/>
        <v/>
      </c>
      <c r="L749" s="141" t="str">
        <f t="shared" si="150"/>
        <v/>
      </c>
      <c r="M749" s="141" t="str">
        <f t="shared" si="151"/>
        <v/>
      </c>
      <c r="N749" s="15" t="e">
        <f t="shared" si="152"/>
        <v>#VALUE!</v>
      </c>
      <c r="O749" s="58" t="e">
        <f t="shared" si="153"/>
        <v>#VALUE!</v>
      </c>
      <c r="P749" s="58" t="e">
        <f t="shared" si="154"/>
        <v>#VALUE!</v>
      </c>
      <c r="Q749" s="58" t="e">
        <f t="shared" si="155"/>
        <v>#VALUE!</v>
      </c>
      <c r="R749" s="160" t="e">
        <f t="shared" si="156"/>
        <v>#VALUE!</v>
      </c>
      <c r="S749" s="161" t="e">
        <f t="shared" si="157"/>
        <v>#VALUE!</v>
      </c>
      <c r="T749" s="162" t="e">
        <f t="shared" si="158"/>
        <v>#VALUE!</v>
      </c>
    </row>
    <row r="750" spans="1:20" s="17" customFormat="1" x14ac:dyDescent="0.2">
      <c r="A750" s="154"/>
      <c r="B750" s="51"/>
      <c r="C750" s="50"/>
      <c r="D750" s="50"/>
      <c r="E750" s="50"/>
      <c r="F750" s="50"/>
      <c r="G750" s="14"/>
      <c r="H750" s="163" t="str">
        <f t="shared" si="146"/>
        <v/>
      </c>
      <c r="I750" s="163" t="str">
        <f t="shared" si="147"/>
        <v/>
      </c>
      <c r="J750" s="163" t="str">
        <f t="shared" si="148"/>
        <v/>
      </c>
      <c r="K750" s="141" t="str">
        <f t="shared" si="149"/>
        <v/>
      </c>
      <c r="L750" s="141" t="str">
        <f t="shared" si="150"/>
        <v/>
      </c>
      <c r="M750" s="141" t="str">
        <f t="shared" si="151"/>
        <v/>
      </c>
      <c r="N750" s="15" t="e">
        <f t="shared" si="152"/>
        <v>#VALUE!</v>
      </c>
      <c r="O750" s="58" t="e">
        <f t="shared" si="153"/>
        <v>#VALUE!</v>
      </c>
      <c r="P750" s="58" t="e">
        <f t="shared" si="154"/>
        <v>#VALUE!</v>
      </c>
      <c r="Q750" s="58" t="e">
        <f t="shared" si="155"/>
        <v>#VALUE!</v>
      </c>
      <c r="R750" s="160" t="e">
        <f t="shared" si="156"/>
        <v>#VALUE!</v>
      </c>
      <c r="S750" s="161" t="e">
        <f t="shared" si="157"/>
        <v>#VALUE!</v>
      </c>
      <c r="T750" s="162" t="e">
        <f t="shared" si="158"/>
        <v>#VALUE!</v>
      </c>
    </row>
    <row r="751" spans="1:20" s="17" customFormat="1" x14ac:dyDescent="0.2">
      <c r="A751" s="154"/>
      <c r="B751" s="51"/>
      <c r="C751" s="50"/>
      <c r="D751" s="50"/>
      <c r="E751" s="50"/>
      <c r="F751" s="50"/>
      <c r="G751" s="14"/>
      <c r="H751" s="163" t="str">
        <f t="shared" si="146"/>
        <v/>
      </c>
      <c r="I751" s="163" t="str">
        <f t="shared" si="147"/>
        <v/>
      </c>
      <c r="J751" s="163" t="str">
        <f t="shared" si="148"/>
        <v/>
      </c>
      <c r="K751" s="141" t="str">
        <f t="shared" si="149"/>
        <v/>
      </c>
      <c r="L751" s="141" t="str">
        <f t="shared" si="150"/>
        <v/>
      </c>
      <c r="M751" s="141" t="str">
        <f t="shared" si="151"/>
        <v/>
      </c>
      <c r="N751" s="15" t="e">
        <f t="shared" si="152"/>
        <v>#VALUE!</v>
      </c>
      <c r="O751" s="58" t="e">
        <f t="shared" si="153"/>
        <v>#VALUE!</v>
      </c>
      <c r="P751" s="58" t="e">
        <f t="shared" si="154"/>
        <v>#VALUE!</v>
      </c>
      <c r="Q751" s="58" t="e">
        <f t="shared" si="155"/>
        <v>#VALUE!</v>
      </c>
      <c r="R751" s="160" t="e">
        <f t="shared" si="156"/>
        <v>#VALUE!</v>
      </c>
      <c r="S751" s="161" t="e">
        <f t="shared" si="157"/>
        <v>#VALUE!</v>
      </c>
      <c r="T751" s="162" t="e">
        <f t="shared" si="158"/>
        <v>#VALUE!</v>
      </c>
    </row>
    <row r="752" spans="1:20" s="17" customFormat="1" x14ac:dyDescent="0.2">
      <c r="A752" s="154"/>
      <c r="B752" s="51"/>
      <c r="C752" s="50"/>
      <c r="D752" s="50"/>
      <c r="E752" s="50"/>
      <c r="F752" s="50"/>
      <c r="G752" s="14"/>
      <c r="H752" s="163" t="str">
        <f t="shared" si="146"/>
        <v/>
      </c>
      <c r="I752" s="163" t="str">
        <f t="shared" si="147"/>
        <v/>
      </c>
      <c r="J752" s="163" t="str">
        <f t="shared" si="148"/>
        <v/>
      </c>
      <c r="K752" s="141" t="str">
        <f t="shared" si="149"/>
        <v/>
      </c>
      <c r="L752" s="141" t="str">
        <f t="shared" si="150"/>
        <v/>
      </c>
      <c r="M752" s="141" t="str">
        <f t="shared" si="151"/>
        <v/>
      </c>
      <c r="N752" s="15" t="e">
        <f t="shared" si="152"/>
        <v>#VALUE!</v>
      </c>
      <c r="O752" s="58" t="e">
        <f t="shared" si="153"/>
        <v>#VALUE!</v>
      </c>
      <c r="P752" s="58" t="e">
        <f t="shared" si="154"/>
        <v>#VALUE!</v>
      </c>
      <c r="Q752" s="58" t="e">
        <f t="shared" si="155"/>
        <v>#VALUE!</v>
      </c>
      <c r="R752" s="160" t="e">
        <f t="shared" si="156"/>
        <v>#VALUE!</v>
      </c>
      <c r="S752" s="161" t="e">
        <f t="shared" si="157"/>
        <v>#VALUE!</v>
      </c>
      <c r="T752" s="162" t="e">
        <f t="shared" si="158"/>
        <v>#VALUE!</v>
      </c>
    </row>
    <row r="753" spans="1:20" s="17" customFormat="1" x14ac:dyDescent="0.2">
      <c r="A753" s="154"/>
      <c r="B753" s="51"/>
      <c r="C753" s="50"/>
      <c r="D753" s="50"/>
      <c r="E753" s="50"/>
      <c r="F753" s="50"/>
      <c r="G753" s="14"/>
      <c r="H753" s="163" t="str">
        <f t="shared" si="146"/>
        <v/>
      </c>
      <c r="I753" s="163" t="str">
        <f t="shared" si="147"/>
        <v/>
      </c>
      <c r="J753" s="163" t="str">
        <f t="shared" si="148"/>
        <v/>
      </c>
      <c r="K753" s="141" t="str">
        <f t="shared" si="149"/>
        <v/>
      </c>
      <c r="L753" s="141" t="str">
        <f t="shared" si="150"/>
        <v/>
      </c>
      <c r="M753" s="141" t="str">
        <f t="shared" si="151"/>
        <v/>
      </c>
      <c r="N753" s="15" t="e">
        <f t="shared" si="152"/>
        <v>#VALUE!</v>
      </c>
      <c r="O753" s="58" t="e">
        <f t="shared" si="153"/>
        <v>#VALUE!</v>
      </c>
      <c r="P753" s="58" t="e">
        <f t="shared" si="154"/>
        <v>#VALUE!</v>
      </c>
      <c r="Q753" s="58" t="e">
        <f t="shared" si="155"/>
        <v>#VALUE!</v>
      </c>
      <c r="R753" s="160" t="e">
        <f t="shared" si="156"/>
        <v>#VALUE!</v>
      </c>
      <c r="S753" s="161" t="e">
        <f t="shared" si="157"/>
        <v>#VALUE!</v>
      </c>
      <c r="T753" s="162" t="e">
        <f t="shared" si="158"/>
        <v>#VALUE!</v>
      </c>
    </row>
    <row r="754" spans="1:20" s="17" customFormat="1" x14ac:dyDescent="0.2">
      <c r="A754" s="154"/>
      <c r="B754" s="51"/>
      <c r="C754" s="50"/>
      <c r="D754" s="50"/>
      <c r="E754" s="50"/>
      <c r="F754" s="50"/>
      <c r="G754" s="14"/>
      <c r="H754" s="163" t="str">
        <f t="shared" si="146"/>
        <v/>
      </c>
      <c r="I754" s="163" t="str">
        <f t="shared" si="147"/>
        <v/>
      </c>
      <c r="J754" s="163" t="str">
        <f t="shared" si="148"/>
        <v/>
      </c>
      <c r="K754" s="141" t="str">
        <f t="shared" si="149"/>
        <v/>
      </c>
      <c r="L754" s="141" t="str">
        <f t="shared" si="150"/>
        <v/>
      </c>
      <c r="M754" s="141" t="str">
        <f t="shared" si="151"/>
        <v/>
      </c>
      <c r="N754" s="15" t="e">
        <f t="shared" si="152"/>
        <v>#VALUE!</v>
      </c>
      <c r="O754" s="58" t="e">
        <f t="shared" si="153"/>
        <v>#VALUE!</v>
      </c>
      <c r="P754" s="58" t="e">
        <f t="shared" si="154"/>
        <v>#VALUE!</v>
      </c>
      <c r="Q754" s="58" t="e">
        <f t="shared" si="155"/>
        <v>#VALUE!</v>
      </c>
      <c r="R754" s="160" t="e">
        <f t="shared" si="156"/>
        <v>#VALUE!</v>
      </c>
      <c r="S754" s="161" t="e">
        <f t="shared" si="157"/>
        <v>#VALUE!</v>
      </c>
      <c r="T754" s="162" t="e">
        <f t="shared" si="158"/>
        <v>#VALUE!</v>
      </c>
    </row>
    <row r="755" spans="1:20" s="17" customFormat="1" x14ac:dyDescent="0.2">
      <c r="A755" s="154"/>
      <c r="B755" s="51"/>
      <c r="C755" s="50"/>
      <c r="D755" s="50"/>
      <c r="E755" s="50"/>
      <c r="F755" s="50"/>
      <c r="G755" s="14"/>
      <c r="H755" s="163" t="str">
        <f t="shared" si="146"/>
        <v/>
      </c>
      <c r="I755" s="163" t="str">
        <f t="shared" si="147"/>
        <v/>
      </c>
      <c r="J755" s="163" t="str">
        <f t="shared" si="148"/>
        <v/>
      </c>
      <c r="K755" s="141" t="str">
        <f t="shared" si="149"/>
        <v/>
      </c>
      <c r="L755" s="141" t="str">
        <f t="shared" si="150"/>
        <v/>
      </c>
      <c r="M755" s="141" t="str">
        <f t="shared" si="151"/>
        <v/>
      </c>
      <c r="N755" s="15" t="e">
        <f t="shared" si="152"/>
        <v>#VALUE!</v>
      </c>
      <c r="O755" s="58" t="e">
        <f t="shared" si="153"/>
        <v>#VALUE!</v>
      </c>
      <c r="P755" s="58" t="e">
        <f t="shared" si="154"/>
        <v>#VALUE!</v>
      </c>
      <c r="Q755" s="58" t="e">
        <f t="shared" si="155"/>
        <v>#VALUE!</v>
      </c>
      <c r="R755" s="160" t="e">
        <f t="shared" si="156"/>
        <v>#VALUE!</v>
      </c>
      <c r="S755" s="161" t="e">
        <f t="shared" si="157"/>
        <v>#VALUE!</v>
      </c>
      <c r="T755" s="162" t="e">
        <f t="shared" si="158"/>
        <v>#VALUE!</v>
      </c>
    </row>
    <row r="756" spans="1:20" s="17" customFormat="1" x14ac:dyDescent="0.2">
      <c r="A756" s="154"/>
      <c r="B756" s="51"/>
      <c r="C756" s="50"/>
      <c r="D756" s="50"/>
      <c r="E756" s="50"/>
      <c r="F756" s="50"/>
      <c r="G756" s="14"/>
      <c r="H756" s="163" t="str">
        <f t="shared" si="146"/>
        <v/>
      </c>
      <c r="I756" s="163" t="str">
        <f t="shared" si="147"/>
        <v/>
      </c>
      <c r="J756" s="163" t="str">
        <f t="shared" si="148"/>
        <v/>
      </c>
      <c r="K756" s="141" t="str">
        <f t="shared" si="149"/>
        <v/>
      </c>
      <c r="L756" s="141" t="str">
        <f t="shared" si="150"/>
        <v/>
      </c>
      <c r="M756" s="141" t="str">
        <f t="shared" si="151"/>
        <v/>
      </c>
      <c r="N756" s="15" t="e">
        <f t="shared" si="152"/>
        <v>#VALUE!</v>
      </c>
      <c r="O756" s="58" t="e">
        <f t="shared" si="153"/>
        <v>#VALUE!</v>
      </c>
      <c r="P756" s="58" t="e">
        <f t="shared" si="154"/>
        <v>#VALUE!</v>
      </c>
      <c r="Q756" s="58" t="e">
        <f t="shared" si="155"/>
        <v>#VALUE!</v>
      </c>
      <c r="R756" s="160" t="e">
        <f t="shared" si="156"/>
        <v>#VALUE!</v>
      </c>
      <c r="S756" s="161" t="e">
        <f t="shared" si="157"/>
        <v>#VALUE!</v>
      </c>
      <c r="T756" s="162" t="e">
        <f t="shared" si="158"/>
        <v>#VALUE!</v>
      </c>
    </row>
    <row r="757" spans="1:20" s="17" customFormat="1" x14ac:dyDescent="0.2">
      <c r="A757" s="154"/>
      <c r="B757" s="51"/>
      <c r="C757" s="50"/>
      <c r="D757" s="50"/>
      <c r="E757" s="50"/>
      <c r="F757" s="50"/>
      <c r="G757" s="14"/>
      <c r="H757" s="163" t="str">
        <f t="shared" si="146"/>
        <v/>
      </c>
      <c r="I757" s="163" t="str">
        <f t="shared" si="147"/>
        <v/>
      </c>
      <c r="J757" s="163" t="str">
        <f t="shared" si="148"/>
        <v/>
      </c>
      <c r="K757" s="141" t="str">
        <f t="shared" si="149"/>
        <v/>
      </c>
      <c r="L757" s="141" t="str">
        <f t="shared" si="150"/>
        <v/>
      </c>
      <c r="M757" s="141" t="str">
        <f t="shared" si="151"/>
        <v/>
      </c>
      <c r="N757" s="15" t="e">
        <f t="shared" si="152"/>
        <v>#VALUE!</v>
      </c>
      <c r="O757" s="58" t="e">
        <f t="shared" si="153"/>
        <v>#VALUE!</v>
      </c>
      <c r="P757" s="58" t="e">
        <f t="shared" si="154"/>
        <v>#VALUE!</v>
      </c>
      <c r="Q757" s="58" t="e">
        <f t="shared" si="155"/>
        <v>#VALUE!</v>
      </c>
      <c r="R757" s="160" t="e">
        <f t="shared" si="156"/>
        <v>#VALUE!</v>
      </c>
      <c r="S757" s="161" t="e">
        <f t="shared" si="157"/>
        <v>#VALUE!</v>
      </c>
      <c r="T757" s="162" t="e">
        <f t="shared" si="158"/>
        <v>#VALUE!</v>
      </c>
    </row>
    <row r="758" spans="1:20" s="17" customFormat="1" x14ac:dyDescent="0.2">
      <c r="A758" s="154"/>
      <c r="B758" s="51"/>
      <c r="C758" s="50"/>
      <c r="D758" s="50"/>
      <c r="E758" s="50"/>
      <c r="F758" s="50"/>
      <c r="G758" s="14"/>
      <c r="H758" s="163" t="str">
        <f t="shared" si="146"/>
        <v/>
      </c>
      <c r="I758" s="163" t="str">
        <f t="shared" si="147"/>
        <v/>
      </c>
      <c r="J758" s="163" t="str">
        <f t="shared" si="148"/>
        <v/>
      </c>
      <c r="K758" s="141" t="str">
        <f t="shared" si="149"/>
        <v/>
      </c>
      <c r="L758" s="141" t="str">
        <f t="shared" si="150"/>
        <v/>
      </c>
      <c r="M758" s="141" t="str">
        <f t="shared" si="151"/>
        <v/>
      </c>
      <c r="N758" s="15" t="e">
        <f t="shared" si="152"/>
        <v>#VALUE!</v>
      </c>
      <c r="O758" s="58" t="e">
        <f t="shared" si="153"/>
        <v>#VALUE!</v>
      </c>
      <c r="P758" s="58" t="e">
        <f t="shared" si="154"/>
        <v>#VALUE!</v>
      </c>
      <c r="Q758" s="58" t="e">
        <f t="shared" si="155"/>
        <v>#VALUE!</v>
      </c>
      <c r="R758" s="160" t="e">
        <f t="shared" si="156"/>
        <v>#VALUE!</v>
      </c>
      <c r="S758" s="161" t="e">
        <f t="shared" si="157"/>
        <v>#VALUE!</v>
      </c>
      <c r="T758" s="162" t="e">
        <f t="shared" si="158"/>
        <v>#VALUE!</v>
      </c>
    </row>
    <row r="759" spans="1:20" s="17" customFormat="1" x14ac:dyDescent="0.2">
      <c r="A759" s="154"/>
      <c r="B759" s="51"/>
      <c r="C759" s="50"/>
      <c r="D759" s="50"/>
      <c r="E759" s="50"/>
      <c r="F759" s="50"/>
      <c r="G759" s="14"/>
      <c r="H759" s="163" t="str">
        <f t="shared" si="146"/>
        <v/>
      </c>
      <c r="I759" s="163" t="str">
        <f t="shared" si="147"/>
        <v/>
      </c>
      <c r="J759" s="163" t="str">
        <f t="shared" si="148"/>
        <v/>
      </c>
      <c r="K759" s="141" t="str">
        <f t="shared" si="149"/>
        <v/>
      </c>
      <c r="L759" s="141" t="str">
        <f t="shared" si="150"/>
        <v/>
      </c>
      <c r="M759" s="141" t="str">
        <f t="shared" si="151"/>
        <v/>
      </c>
      <c r="N759" s="15" t="e">
        <f t="shared" si="152"/>
        <v>#VALUE!</v>
      </c>
      <c r="O759" s="58" t="e">
        <f t="shared" si="153"/>
        <v>#VALUE!</v>
      </c>
      <c r="P759" s="58" t="e">
        <f t="shared" si="154"/>
        <v>#VALUE!</v>
      </c>
      <c r="Q759" s="58" t="e">
        <f t="shared" si="155"/>
        <v>#VALUE!</v>
      </c>
      <c r="R759" s="160" t="e">
        <f t="shared" si="156"/>
        <v>#VALUE!</v>
      </c>
      <c r="S759" s="161" t="e">
        <f t="shared" si="157"/>
        <v>#VALUE!</v>
      </c>
      <c r="T759" s="162" t="e">
        <f t="shared" si="158"/>
        <v>#VALUE!</v>
      </c>
    </row>
    <row r="760" spans="1:20" s="17" customFormat="1" x14ac:dyDescent="0.2">
      <c r="A760" s="154"/>
      <c r="B760" s="51"/>
      <c r="C760" s="50"/>
      <c r="D760" s="50"/>
      <c r="E760" s="50"/>
      <c r="F760" s="50"/>
      <c r="G760" s="14"/>
      <c r="H760" s="163" t="str">
        <f t="shared" si="146"/>
        <v/>
      </c>
      <c r="I760" s="163" t="str">
        <f t="shared" si="147"/>
        <v/>
      </c>
      <c r="J760" s="163" t="str">
        <f t="shared" si="148"/>
        <v/>
      </c>
      <c r="K760" s="141" t="str">
        <f t="shared" si="149"/>
        <v/>
      </c>
      <c r="L760" s="141" t="str">
        <f t="shared" si="150"/>
        <v/>
      </c>
      <c r="M760" s="141" t="str">
        <f t="shared" si="151"/>
        <v/>
      </c>
      <c r="N760" s="15" t="e">
        <f t="shared" si="152"/>
        <v>#VALUE!</v>
      </c>
      <c r="O760" s="58" t="e">
        <f t="shared" si="153"/>
        <v>#VALUE!</v>
      </c>
      <c r="P760" s="58" t="e">
        <f t="shared" si="154"/>
        <v>#VALUE!</v>
      </c>
      <c r="Q760" s="58" t="e">
        <f t="shared" si="155"/>
        <v>#VALUE!</v>
      </c>
      <c r="R760" s="160" t="e">
        <f t="shared" si="156"/>
        <v>#VALUE!</v>
      </c>
      <c r="S760" s="161" t="e">
        <f t="shared" si="157"/>
        <v>#VALUE!</v>
      </c>
      <c r="T760" s="162" t="e">
        <f t="shared" si="158"/>
        <v>#VALUE!</v>
      </c>
    </row>
    <row r="761" spans="1:20" s="17" customFormat="1" x14ac:dyDescent="0.2">
      <c r="A761" s="154"/>
      <c r="B761" s="51"/>
      <c r="C761" s="50"/>
      <c r="D761" s="50"/>
      <c r="E761" s="50"/>
      <c r="F761" s="50"/>
      <c r="G761" s="14"/>
      <c r="H761" s="163" t="str">
        <f t="shared" si="146"/>
        <v/>
      </c>
      <c r="I761" s="163" t="str">
        <f t="shared" si="147"/>
        <v/>
      </c>
      <c r="J761" s="163" t="str">
        <f t="shared" si="148"/>
        <v/>
      </c>
      <c r="K761" s="141" t="str">
        <f t="shared" si="149"/>
        <v/>
      </c>
      <c r="L761" s="141" t="str">
        <f t="shared" si="150"/>
        <v/>
      </c>
      <c r="M761" s="141" t="str">
        <f t="shared" si="151"/>
        <v/>
      </c>
      <c r="N761" s="15" t="e">
        <f t="shared" si="152"/>
        <v>#VALUE!</v>
      </c>
      <c r="O761" s="58" t="e">
        <f t="shared" si="153"/>
        <v>#VALUE!</v>
      </c>
      <c r="P761" s="58" t="e">
        <f t="shared" si="154"/>
        <v>#VALUE!</v>
      </c>
      <c r="Q761" s="58" t="e">
        <f t="shared" si="155"/>
        <v>#VALUE!</v>
      </c>
      <c r="R761" s="160" t="e">
        <f t="shared" si="156"/>
        <v>#VALUE!</v>
      </c>
      <c r="S761" s="161" t="e">
        <f t="shared" si="157"/>
        <v>#VALUE!</v>
      </c>
      <c r="T761" s="162" t="e">
        <f t="shared" si="158"/>
        <v>#VALUE!</v>
      </c>
    </row>
    <row r="762" spans="1:20" s="17" customFormat="1" x14ac:dyDescent="0.2">
      <c r="A762" s="154"/>
      <c r="B762" s="51"/>
      <c r="C762" s="50"/>
      <c r="D762" s="50"/>
      <c r="E762" s="50"/>
      <c r="F762" s="50"/>
      <c r="G762" s="14"/>
      <c r="H762" s="163" t="str">
        <f t="shared" si="146"/>
        <v/>
      </c>
      <c r="I762" s="163" t="str">
        <f t="shared" si="147"/>
        <v/>
      </c>
      <c r="J762" s="163" t="str">
        <f t="shared" si="148"/>
        <v/>
      </c>
      <c r="K762" s="141" t="str">
        <f t="shared" si="149"/>
        <v/>
      </c>
      <c r="L762" s="141" t="str">
        <f t="shared" si="150"/>
        <v/>
      </c>
      <c r="M762" s="141" t="str">
        <f t="shared" si="151"/>
        <v/>
      </c>
      <c r="N762" s="15" t="e">
        <f t="shared" si="152"/>
        <v>#VALUE!</v>
      </c>
      <c r="O762" s="58" t="e">
        <f t="shared" si="153"/>
        <v>#VALUE!</v>
      </c>
      <c r="P762" s="58" t="e">
        <f t="shared" si="154"/>
        <v>#VALUE!</v>
      </c>
      <c r="Q762" s="58" t="e">
        <f t="shared" si="155"/>
        <v>#VALUE!</v>
      </c>
      <c r="R762" s="160" t="e">
        <f t="shared" si="156"/>
        <v>#VALUE!</v>
      </c>
      <c r="S762" s="161" t="e">
        <f t="shared" si="157"/>
        <v>#VALUE!</v>
      </c>
      <c r="T762" s="162" t="e">
        <f t="shared" si="158"/>
        <v>#VALUE!</v>
      </c>
    </row>
    <row r="763" spans="1:20" s="17" customFormat="1" x14ac:dyDescent="0.2">
      <c r="A763" s="154"/>
      <c r="B763" s="51"/>
      <c r="C763" s="50"/>
      <c r="D763" s="50"/>
      <c r="E763" s="50"/>
      <c r="F763" s="50"/>
      <c r="G763" s="14"/>
      <c r="H763" s="163" t="str">
        <f t="shared" si="146"/>
        <v/>
      </c>
      <c r="I763" s="163" t="str">
        <f t="shared" si="147"/>
        <v/>
      </c>
      <c r="J763" s="163" t="str">
        <f t="shared" si="148"/>
        <v/>
      </c>
      <c r="K763" s="141" t="str">
        <f t="shared" si="149"/>
        <v/>
      </c>
      <c r="L763" s="141" t="str">
        <f t="shared" si="150"/>
        <v/>
      </c>
      <c r="M763" s="141" t="str">
        <f t="shared" si="151"/>
        <v/>
      </c>
      <c r="N763" s="15" t="e">
        <f t="shared" si="152"/>
        <v>#VALUE!</v>
      </c>
      <c r="O763" s="58" t="e">
        <f t="shared" si="153"/>
        <v>#VALUE!</v>
      </c>
      <c r="P763" s="58" t="e">
        <f t="shared" si="154"/>
        <v>#VALUE!</v>
      </c>
      <c r="Q763" s="58" t="e">
        <f t="shared" si="155"/>
        <v>#VALUE!</v>
      </c>
      <c r="R763" s="160" t="e">
        <f t="shared" si="156"/>
        <v>#VALUE!</v>
      </c>
      <c r="S763" s="161" t="e">
        <f t="shared" si="157"/>
        <v>#VALUE!</v>
      </c>
      <c r="T763" s="162" t="e">
        <f t="shared" si="158"/>
        <v>#VALUE!</v>
      </c>
    </row>
    <row r="764" spans="1:20" s="17" customFormat="1" x14ac:dyDescent="0.2">
      <c r="A764" s="154"/>
      <c r="B764" s="51"/>
      <c r="C764" s="50"/>
      <c r="D764" s="50"/>
      <c r="E764" s="50"/>
      <c r="F764" s="50"/>
      <c r="G764" s="14"/>
      <c r="H764" s="163" t="str">
        <f t="shared" si="146"/>
        <v/>
      </c>
      <c r="I764" s="163" t="str">
        <f t="shared" si="147"/>
        <v/>
      </c>
      <c r="J764" s="163" t="str">
        <f t="shared" si="148"/>
        <v/>
      </c>
      <c r="K764" s="141" t="str">
        <f t="shared" si="149"/>
        <v/>
      </c>
      <c r="L764" s="141" t="str">
        <f t="shared" si="150"/>
        <v/>
      </c>
      <c r="M764" s="141" t="str">
        <f t="shared" si="151"/>
        <v/>
      </c>
      <c r="N764" s="15" t="e">
        <f t="shared" si="152"/>
        <v>#VALUE!</v>
      </c>
      <c r="O764" s="58" t="e">
        <f t="shared" si="153"/>
        <v>#VALUE!</v>
      </c>
      <c r="P764" s="58" t="e">
        <f t="shared" si="154"/>
        <v>#VALUE!</v>
      </c>
      <c r="Q764" s="58" t="e">
        <f t="shared" si="155"/>
        <v>#VALUE!</v>
      </c>
      <c r="R764" s="160" t="e">
        <f t="shared" si="156"/>
        <v>#VALUE!</v>
      </c>
      <c r="S764" s="161" t="e">
        <f t="shared" si="157"/>
        <v>#VALUE!</v>
      </c>
      <c r="T764" s="162" t="e">
        <f t="shared" si="158"/>
        <v>#VALUE!</v>
      </c>
    </row>
    <row r="765" spans="1:20" s="17" customFormat="1" x14ac:dyDescent="0.2">
      <c r="A765" s="154"/>
      <c r="B765" s="51"/>
      <c r="C765" s="50"/>
      <c r="D765" s="50"/>
      <c r="E765" s="50"/>
      <c r="F765" s="50"/>
      <c r="G765" s="14"/>
      <c r="H765" s="163" t="str">
        <f t="shared" si="146"/>
        <v/>
      </c>
      <c r="I765" s="163" t="str">
        <f t="shared" si="147"/>
        <v/>
      </c>
      <c r="J765" s="163" t="str">
        <f t="shared" si="148"/>
        <v/>
      </c>
      <c r="K765" s="141" t="str">
        <f t="shared" si="149"/>
        <v/>
      </c>
      <c r="L765" s="141" t="str">
        <f t="shared" si="150"/>
        <v/>
      </c>
      <c r="M765" s="141" t="str">
        <f t="shared" si="151"/>
        <v/>
      </c>
      <c r="N765" s="15" t="e">
        <f t="shared" si="152"/>
        <v>#VALUE!</v>
      </c>
      <c r="O765" s="58" t="e">
        <f t="shared" si="153"/>
        <v>#VALUE!</v>
      </c>
      <c r="P765" s="58" t="e">
        <f t="shared" si="154"/>
        <v>#VALUE!</v>
      </c>
      <c r="Q765" s="58" t="e">
        <f t="shared" si="155"/>
        <v>#VALUE!</v>
      </c>
      <c r="R765" s="160" t="e">
        <f t="shared" si="156"/>
        <v>#VALUE!</v>
      </c>
      <c r="S765" s="161" t="e">
        <f t="shared" si="157"/>
        <v>#VALUE!</v>
      </c>
      <c r="T765" s="162" t="e">
        <f t="shared" si="158"/>
        <v>#VALUE!</v>
      </c>
    </row>
    <row r="766" spans="1:20" s="17" customFormat="1" x14ac:dyDescent="0.2">
      <c r="A766" s="154"/>
      <c r="B766" s="51"/>
      <c r="C766" s="50"/>
      <c r="D766" s="50"/>
      <c r="E766" s="50"/>
      <c r="F766" s="50"/>
      <c r="G766" s="14"/>
      <c r="H766" s="163" t="str">
        <f t="shared" si="146"/>
        <v/>
      </c>
      <c r="I766" s="163" t="str">
        <f t="shared" si="147"/>
        <v/>
      </c>
      <c r="J766" s="163" t="str">
        <f t="shared" si="148"/>
        <v/>
      </c>
      <c r="K766" s="141" t="str">
        <f t="shared" si="149"/>
        <v/>
      </c>
      <c r="L766" s="141" t="str">
        <f t="shared" si="150"/>
        <v/>
      </c>
      <c r="M766" s="141" t="str">
        <f t="shared" si="151"/>
        <v/>
      </c>
      <c r="N766" s="15" t="e">
        <f t="shared" si="152"/>
        <v>#VALUE!</v>
      </c>
      <c r="O766" s="58" t="e">
        <f t="shared" si="153"/>
        <v>#VALUE!</v>
      </c>
      <c r="P766" s="58" t="e">
        <f t="shared" si="154"/>
        <v>#VALUE!</v>
      </c>
      <c r="Q766" s="58" t="e">
        <f t="shared" si="155"/>
        <v>#VALUE!</v>
      </c>
      <c r="R766" s="160" t="e">
        <f t="shared" si="156"/>
        <v>#VALUE!</v>
      </c>
      <c r="S766" s="161" t="e">
        <f t="shared" si="157"/>
        <v>#VALUE!</v>
      </c>
      <c r="T766" s="162" t="e">
        <f t="shared" si="158"/>
        <v>#VALUE!</v>
      </c>
    </row>
    <row r="767" spans="1:20" s="17" customFormat="1" x14ac:dyDescent="0.2">
      <c r="A767" s="154"/>
      <c r="B767" s="51"/>
      <c r="C767" s="50"/>
      <c r="D767" s="50"/>
      <c r="E767" s="50"/>
      <c r="F767" s="50"/>
      <c r="G767" s="14"/>
      <c r="H767" s="163" t="str">
        <f t="shared" si="146"/>
        <v/>
      </c>
      <c r="I767" s="163" t="str">
        <f t="shared" si="147"/>
        <v/>
      </c>
      <c r="J767" s="163" t="str">
        <f t="shared" si="148"/>
        <v/>
      </c>
      <c r="K767" s="141" t="str">
        <f t="shared" si="149"/>
        <v/>
      </c>
      <c r="L767" s="141" t="str">
        <f t="shared" si="150"/>
        <v/>
      </c>
      <c r="M767" s="141" t="str">
        <f t="shared" si="151"/>
        <v/>
      </c>
      <c r="N767" s="15" t="e">
        <f t="shared" si="152"/>
        <v>#VALUE!</v>
      </c>
      <c r="O767" s="58" t="e">
        <f t="shared" si="153"/>
        <v>#VALUE!</v>
      </c>
      <c r="P767" s="58" t="e">
        <f t="shared" si="154"/>
        <v>#VALUE!</v>
      </c>
      <c r="Q767" s="58" t="e">
        <f t="shared" si="155"/>
        <v>#VALUE!</v>
      </c>
      <c r="R767" s="160" t="e">
        <f t="shared" si="156"/>
        <v>#VALUE!</v>
      </c>
      <c r="S767" s="161" t="e">
        <f t="shared" si="157"/>
        <v>#VALUE!</v>
      </c>
      <c r="T767" s="162" t="e">
        <f t="shared" si="158"/>
        <v>#VALUE!</v>
      </c>
    </row>
    <row r="768" spans="1:20" s="17" customFormat="1" x14ac:dyDescent="0.2">
      <c r="A768" s="154"/>
      <c r="B768" s="51"/>
      <c r="C768" s="50"/>
      <c r="D768" s="50"/>
      <c r="E768" s="50"/>
      <c r="F768" s="50"/>
      <c r="G768" s="14"/>
      <c r="H768" s="163" t="str">
        <f t="shared" si="146"/>
        <v/>
      </c>
      <c r="I768" s="163" t="str">
        <f t="shared" si="147"/>
        <v/>
      </c>
      <c r="J768" s="163" t="str">
        <f t="shared" si="148"/>
        <v/>
      </c>
      <c r="K768" s="141" t="str">
        <f t="shared" si="149"/>
        <v/>
      </c>
      <c r="L768" s="141" t="str">
        <f t="shared" si="150"/>
        <v/>
      </c>
      <c r="M768" s="141" t="str">
        <f t="shared" si="151"/>
        <v/>
      </c>
      <c r="N768" s="15" t="e">
        <f t="shared" si="152"/>
        <v>#VALUE!</v>
      </c>
      <c r="O768" s="58" t="e">
        <f t="shared" si="153"/>
        <v>#VALUE!</v>
      </c>
      <c r="P768" s="58" t="e">
        <f t="shared" si="154"/>
        <v>#VALUE!</v>
      </c>
      <c r="Q768" s="58" t="e">
        <f t="shared" si="155"/>
        <v>#VALUE!</v>
      </c>
      <c r="R768" s="160" t="e">
        <f t="shared" si="156"/>
        <v>#VALUE!</v>
      </c>
      <c r="S768" s="161" t="e">
        <f t="shared" si="157"/>
        <v>#VALUE!</v>
      </c>
      <c r="T768" s="162" t="e">
        <f t="shared" si="158"/>
        <v>#VALUE!</v>
      </c>
    </row>
    <row r="769" spans="1:20" s="17" customFormat="1" x14ac:dyDescent="0.2">
      <c r="A769" s="154"/>
      <c r="B769" s="51"/>
      <c r="C769" s="50"/>
      <c r="D769" s="50"/>
      <c r="E769" s="50"/>
      <c r="F769" s="50"/>
      <c r="G769" s="14"/>
      <c r="H769" s="163" t="str">
        <f t="shared" si="146"/>
        <v/>
      </c>
      <c r="I769" s="163" t="str">
        <f t="shared" si="147"/>
        <v/>
      </c>
      <c r="J769" s="163" t="str">
        <f t="shared" si="148"/>
        <v/>
      </c>
      <c r="K769" s="141" t="str">
        <f t="shared" si="149"/>
        <v/>
      </c>
      <c r="L769" s="141" t="str">
        <f t="shared" si="150"/>
        <v/>
      </c>
      <c r="M769" s="141" t="str">
        <f t="shared" si="151"/>
        <v/>
      </c>
      <c r="N769" s="15" t="e">
        <f t="shared" si="152"/>
        <v>#VALUE!</v>
      </c>
      <c r="O769" s="58" t="e">
        <f t="shared" si="153"/>
        <v>#VALUE!</v>
      </c>
      <c r="P769" s="58" t="e">
        <f t="shared" si="154"/>
        <v>#VALUE!</v>
      </c>
      <c r="Q769" s="58" t="e">
        <f t="shared" si="155"/>
        <v>#VALUE!</v>
      </c>
      <c r="R769" s="160" t="e">
        <f t="shared" si="156"/>
        <v>#VALUE!</v>
      </c>
      <c r="S769" s="161" t="e">
        <f t="shared" si="157"/>
        <v>#VALUE!</v>
      </c>
      <c r="T769" s="162" t="e">
        <f t="shared" si="158"/>
        <v>#VALUE!</v>
      </c>
    </row>
    <row r="770" spans="1:20" s="17" customFormat="1" x14ac:dyDescent="0.2">
      <c r="A770" s="154"/>
      <c r="B770" s="51"/>
      <c r="C770" s="50"/>
      <c r="D770" s="50"/>
      <c r="E770" s="50"/>
      <c r="F770" s="50"/>
      <c r="G770" s="14"/>
      <c r="H770" s="163" t="str">
        <f t="shared" si="146"/>
        <v/>
      </c>
      <c r="I770" s="163" t="str">
        <f t="shared" si="147"/>
        <v/>
      </c>
      <c r="J770" s="163" t="str">
        <f t="shared" si="148"/>
        <v/>
      </c>
      <c r="K770" s="141" t="str">
        <f t="shared" si="149"/>
        <v/>
      </c>
      <c r="L770" s="141" t="str">
        <f t="shared" si="150"/>
        <v/>
      </c>
      <c r="M770" s="141" t="str">
        <f t="shared" si="151"/>
        <v/>
      </c>
      <c r="N770" s="15" t="e">
        <f t="shared" si="152"/>
        <v>#VALUE!</v>
      </c>
      <c r="O770" s="58" t="e">
        <f t="shared" si="153"/>
        <v>#VALUE!</v>
      </c>
      <c r="P770" s="58" t="e">
        <f t="shared" si="154"/>
        <v>#VALUE!</v>
      </c>
      <c r="Q770" s="58" t="e">
        <f t="shared" si="155"/>
        <v>#VALUE!</v>
      </c>
      <c r="R770" s="160" t="e">
        <f t="shared" si="156"/>
        <v>#VALUE!</v>
      </c>
      <c r="S770" s="161" t="e">
        <f t="shared" si="157"/>
        <v>#VALUE!</v>
      </c>
      <c r="T770" s="162" t="e">
        <f t="shared" si="158"/>
        <v>#VALUE!</v>
      </c>
    </row>
    <row r="771" spans="1:20" s="17" customFormat="1" x14ac:dyDescent="0.2">
      <c r="A771" s="154"/>
      <c r="B771" s="51"/>
      <c r="C771" s="50"/>
      <c r="D771" s="50"/>
      <c r="E771" s="50"/>
      <c r="F771" s="50"/>
      <c r="G771" s="14"/>
      <c r="H771" s="163" t="str">
        <f t="shared" ref="H771:H834" si="159">IFERROR(G771*(D771/(D771+E771+F771)),"")</f>
        <v/>
      </c>
      <c r="I771" s="163" t="str">
        <f t="shared" ref="I771:I834" si="160">IFERROR(G771*(E771/(D771+E771+F771)),"")</f>
        <v/>
      </c>
      <c r="J771" s="163" t="str">
        <f t="shared" ref="J771:J834" si="161">IFERROR(G771*(F771/(D771+E771+F771)),"")</f>
        <v/>
      </c>
      <c r="K771" s="141" t="str">
        <f t="shared" ref="K771:K834" si="162">IFERROR(D771+H771,"")</f>
        <v/>
      </c>
      <c r="L771" s="141" t="str">
        <f t="shared" ref="L771:L834" si="163">IFERROR(E771+I771,"")</f>
        <v/>
      </c>
      <c r="M771" s="141" t="str">
        <f t="shared" ref="M771:M834" si="164">IFERROR(J771+F771,"")</f>
        <v/>
      </c>
      <c r="N771" s="15" t="e">
        <f t="shared" ref="N771:N834" si="165">K771+L771+M771</f>
        <v>#VALUE!</v>
      </c>
      <c r="O771" s="58" t="e">
        <f t="shared" ref="O771:O834" si="166">K771/N771</f>
        <v>#VALUE!</v>
      </c>
      <c r="P771" s="58" t="e">
        <f t="shared" ref="P771:P834" si="167">L771/N771</f>
        <v>#VALUE!</v>
      </c>
      <c r="Q771" s="58" t="e">
        <f t="shared" ref="Q771:Q834" si="168">M771/N771</f>
        <v>#VALUE!</v>
      </c>
      <c r="R771" s="160" t="e">
        <f t="shared" ref="R771:R834" si="169">G771/N771</f>
        <v>#VALUE!</v>
      </c>
      <c r="S771" s="161" t="e">
        <f t="shared" ref="S771:S834" si="170">C771-N771</f>
        <v>#VALUE!</v>
      </c>
      <c r="T771" s="162" t="e">
        <f t="shared" ref="T771:T834" si="171">S771/C771*100</f>
        <v>#VALUE!</v>
      </c>
    </row>
    <row r="772" spans="1:20" s="17" customFormat="1" x14ac:dyDescent="0.2">
      <c r="A772" s="154"/>
      <c r="B772" s="51"/>
      <c r="C772" s="50"/>
      <c r="D772" s="50"/>
      <c r="E772" s="50"/>
      <c r="F772" s="50"/>
      <c r="G772" s="14"/>
      <c r="H772" s="163" t="str">
        <f t="shared" si="159"/>
        <v/>
      </c>
      <c r="I772" s="163" t="str">
        <f t="shared" si="160"/>
        <v/>
      </c>
      <c r="J772" s="163" t="str">
        <f t="shared" si="161"/>
        <v/>
      </c>
      <c r="K772" s="141" t="str">
        <f t="shared" si="162"/>
        <v/>
      </c>
      <c r="L772" s="141" t="str">
        <f t="shared" si="163"/>
        <v/>
      </c>
      <c r="M772" s="141" t="str">
        <f t="shared" si="164"/>
        <v/>
      </c>
      <c r="N772" s="15" t="e">
        <f t="shared" si="165"/>
        <v>#VALUE!</v>
      </c>
      <c r="O772" s="58" t="e">
        <f t="shared" si="166"/>
        <v>#VALUE!</v>
      </c>
      <c r="P772" s="58" t="e">
        <f t="shared" si="167"/>
        <v>#VALUE!</v>
      </c>
      <c r="Q772" s="58" t="e">
        <f t="shared" si="168"/>
        <v>#VALUE!</v>
      </c>
      <c r="R772" s="160" t="e">
        <f t="shared" si="169"/>
        <v>#VALUE!</v>
      </c>
      <c r="S772" s="161" t="e">
        <f t="shared" si="170"/>
        <v>#VALUE!</v>
      </c>
      <c r="T772" s="162" t="e">
        <f t="shared" si="171"/>
        <v>#VALUE!</v>
      </c>
    </row>
    <row r="773" spans="1:20" s="17" customFormat="1" x14ac:dyDescent="0.2">
      <c r="A773" s="154"/>
      <c r="B773" s="51"/>
      <c r="C773" s="50"/>
      <c r="D773" s="50"/>
      <c r="E773" s="50"/>
      <c r="F773" s="50"/>
      <c r="G773" s="14"/>
      <c r="H773" s="163" t="str">
        <f t="shared" si="159"/>
        <v/>
      </c>
      <c r="I773" s="163" t="str">
        <f t="shared" si="160"/>
        <v/>
      </c>
      <c r="J773" s="163" t="str">
        <f t="shared" si="161"/>
        <v/>
      </c>
      <c r="K773" s="141" t="str">
        <f t="shared" si="162"/>
        <v/>
      </c>
      <c r="L773" s="141" t="str">
        <f t="shared" si="163"/>
        <v/>
      </c>
      <c r="M773" s="141" t="str">
        <f t="shared" si="164"/>
        <v/>
      </c>
      <c r="N773" s="15" t="e">
        <f t="shared" si="165"/>
        <v>#VALUE!</v>
      </c>
      <c r="O773" s="58" t="e">
        <f t="shared" si="166"/>
        <v>#VALUE!</v>
      </c>
      <c r="P773" s="58" t="e">
        <f t="shared" si="167"/>
        <v>#VALUE!</v>
      </c>
      <c r="Q773" s="58" t="e">
        <f t="shared" si="168"/>
        <v>#VALUE!</v>
      </c>
      <c r="R773" s="160" t="e">
        <f t="shared" si="169"/>
        <v>#VALUE!</v>
      </c>
      <c r="S773" s="161" t="e">
        <f t="shared" si="170"/>
        <v>#VALUE!</v>
      </c>
      <c r="T773" s="162" t="e">
        <f t="shared" si="171"/>
        <v>#VALUE!</v>
      </c>
    </row>
    <row r="774" spans="1:20" s="17" customFormat="1" x14ac:dyDescent="0.2">
      <c r="A774" s="154"/>
      <c r="B774" s="51"/>
      <c r="C774" s="50"/>
      <c r="D774" s="50"/>
      <c r="E774" s="50"/>
      <c r="F774" s="50"/>
      <c r="G774" s="14"/>
      <c r="H774" s="163" t="str">
        <f t="shared" si="159"/>
        <v/>
      </c>
      <c r="I774" s="163" t="str">
        <f t="shared" si="160"/>
        <v/>
      </c>
      <c r="J774" s="163" t="str">
        <f t="shared" si="161"/>
        <v/>
      </c>
      <c r="K774" s="141" t="str">
        <f t="shared" si="162"/>
        <v/>
      </c>
      <c r="L774" s="141" t="str">
        <f t="shared" si="163"/>
        <v/>
      </c>
      <c r="M774" s="141" t="str">
        <f t="shared" si="164"/>
        <v/>
      </c>
      <c r="N774" s="15" t="e">
        <f t="shared" si="165"/>
        <v>#VALUE!</v>
      </c>
      <c r="O774" s="58" t="e">
        <f t="shared" si="166"/>
        <v>#VALUE!</v>
      </c>
      <c r="P774" s="58" t="e">
        <f t="shared" si="167"/>
        <v>#VALUE!</v>
      </c>
      <c r="Q774" s="58" t="e">
        <f t="shared" si="168"/>
        <v>#VALUE!</v>
      </c>
      <c r="R774" s="160" t="e">
        <f t="shared" si="169"/>
        <v>#VALUE!</v>
      </c>
      <c r="S774" s="161" t="e">
        <f t="shared" si="170"/>
        <v>#VALUE!</v>
      </c>
      <c r="T774" s="162" t="e">
        <f t="shared" si="171"/>
        <v>#VALUE!</v>
      </c>
    </row>
    <row r="775" spans="1:20" s="17" customFormat="1" x14ac:dyDescent="0.2">
      <c r="A775" s="154"/>
      <c r="B775" s="51"/>
      <c r="C775" s="50"/>
      <c r="D775" s="50"/>
      <c r="E775" s="50"/>
      <c r="F775" s="50"/>
      <c r="G775" s="14"/>
      <c r="H775" s="163" t="str">
        <f t="shared" si="159"/>
        <v/>
      </c>
      <c r="I775" s="163" t="str">
        <f t="shared" si="160"/>
        <v/>
      </c>
      <c r="J775" s="163" t="str">
        <f t="shared" si="161"/>
        <v/>
      </c>
      <c r="K775" s="141" t="str">
        <f t="shared" si="162"/>
        <v/>
      </c>
      <c r="L775" s="141" t="str">
        <f t="shared" si="163"/>
        <v/>
      </c>
      <c r="M775" s="141" t="str">
        <f t="shared" si="164"/>
        <v/>
      </c>
      <c r="N775" s="15" t="e">
        <f t="shared" si="165"/>
        <v>#VALUE!</v>
      </c>
      <c r="O775" s="58" t="e">
        <f t="shared" si="166"/>
        <v>#VALUE!</v>
      </c>
      <c r="P775" s="58" t="e">
        <f t="shared" si="167"/>
        <v>#VALUE!</v>
      </c>
      <c r="Q775" s="58" t="e">
        <f t="shared" si="168"/>
        <v>#VALUE!</v>
      </c>
      <c r="R775" s="160" t="e">
        <f t="shared" si="169"/>
        <v>#VALUE!</v>
      </c>
      <c r="S775" s="161" t="e">
        <f t="shared" si="170"/>
        <v>#VALUE!</v>
      </c>
      <c r="T775" s="162" t="e">
        <f t="shared" si="171"/>
        <v>#VALUE!</v>
      </c>
    </row>
    <row r="776" spans="1:20" s="17" customFormat="1" x14ac:dyDescent="0.2">
      <c r="A776" s="154"/>
      <c r="B776" s="51"/>
      <c r="C776" s="50"/>
      <c r="D776" s="50"/>
      <c r="E776" s="50"/>
      <c r="F776" s="50"/>
      <c r="G776" s="14"/>
      <c r="H776" s="163" t="str">
        <f t="shared" si="159"/>
        <v/>
      </c>
      <c r="I776" s="163" t="str">
        <f t="shared" si="160"/>
        <v/>
      </c>
      <c r="J776" s="163" t="str">
        <f t="shared" si="161"/>
        <v/>
      </c>
      <c r="K776" s="141" t="str">
        <f t="shared" si="162"/>
        <v/>
      </c>
      <c r="L776" s="141" t="str">
        <f t="shared" si="163"/>
        <v/>
      </c>
      <c r="M776" s="141" t="str">
        <f t="shared" si="164"/>
        <v/>
      </c>
      <c r="N776" s="15" t="e">
        <f t="shared" si="165"/>
        <v>#VALUE!</v>
      </c>
      <c r="O776" s="58" t="e">
        <f t="shared" si="166"/>
        <v>#VALUE!</v>
      </c>
      <c r="P776" s="58" t="e">
        <f t="shared" si="167"/>
        <v>#VALUE!</v>
      </c>
      <c r="Q776" s="58" t="e">
        <f t="shared" si="168"/>
        <v>#VALUE!</v>
      </c>
      <c r="R776" s="160" t="e">
        <f t="shared" si="169"/>
        <v>#VALUE!</v>
      </c>
      <c r="S776" s="161" t="e">
        <f t="shared" si="170"/>
        <v>#VALUE!</v>
      </c>
      <c r="T776" s="162" t="e">
        <f t="shared" si="171"/>
        <v>#VALUE!</v>
      </c>
    </row>
    <row r="777" spans="1:20" s="17" customFormat="1" x14ac:dyDescent="0.2">
      <c r="A777" s="154"/>
      <c r="B777" s="51"/>
      <c r="C777" s="50"/>
      <c r="D777" s="50"/>
      <c r="E777" s="50"/>
      <c r="F777" s="50"/>
      <c r="G777" s="14"/>
      <c r="H777" s="163" t="str">
        <f t="shared" si="159"/>
        <v/>
      </c>
      <c r="I777" s="163" t="str">
        <f t="shared" si="160"/>
        <v/>
      </c>
      <c r="J777" s="163" t="str">
        <f t="shared" si="161"/>
        <v/>
      </c>
      <c r="K777" s="141" t="str">
        <f t="shared" si="162"/>
        <v/>
      </c>
      <c r="L777" s="141" t="str">
        <f t="shared" si="163"/>
        <v/>
      </c>
      <c r="M777" s="141" t="str">
        <f t="shared" si="164"/>
        <v/>
      </c>
      <c r="N777" s="15" t="e">
        <f t="shared" si="165"/>
        <v>#VALUE!</v>
      </c>
      <c r="O777" s="58" t="e">
        <f t="shared" si="166"/>
        <v>#VALUE!</v>
      </c>
      <c r="P777" s="58" t="e">
        <f t="shared" si="167"/>
        <v>#VALUE!</v>
      </c>
      <c r="Q777" s="58" t="e">
        <f t="shared" si="168"/>
        <v>#VALUE!</v>
      </c>
      <c r="R777" s="160" t="e">
        <f t="shared" si="169"/>
        <v>#VALUE!</v>
      </c>
      <c r="S777" s="161" t="e">
        <f t="shared" si="170"/>
        <v>#VALUE!</v>
      </c>
      <c r="T777" s="162" t="e">
        <f t="shared" si="171"/>
        <v>#VALUE!</v>
      </c>
    </row>
    <row r="778" spans="1:20" s="17" customFormat="1" x14ac:dyDescent="0.2">
      <c r="A778" s="154"/>
      <c r="B778" s="51"/>
      <c r="C778" s="50"/>
      <c r="D778" s="50"/>
      <c r="E778" s="50"/>
      <c r="F778" s="50"/>
      <c r="G778" s="14"/>
      <c r="H778" s="163" t="str">
        <f t="shared" si="159"/>
        <v/>
      </c>
      <c r="I778" s="163" t="str">
        <f t="shared" si="160"/>
        <v/>
      </c>
      <c r="J778" s="163" t="str">
        <f t="shared" si="161"/>
        <v/>
      </c>
      <c r="K778" s="141" t="str">
        <f t="shared" si="162"/>
        <v/>
      </c>
      <c r="L778" s="141" t="str">
        <f t="shared" si="163"/>
        <v/>
      </c>
      <c r="M778" s="141" t="str">
        <f t="shared" si="164"/>
        <v/>
      </c>
      <c r="N778" s="15" t="e">
        <f t="shared" si="165"/>
        <v>#VALUE!</v>
      </c>
      <c r="O778" s="58" t="e">
        <f t="shared" si="166"/>
        <v>#VALUE!</v>
      </c>
      <c r="P778" s="58" t="e">
        <f t="shared" si="167"/>
        <v>#VALUE!</v>
      </c>
      <c r="Q778" s="58" t="e">
        <f t="shared" si="168"/>
        <v>#VALUE!</v>
      </c>
      <c r="R778" s="160" t="e">
        <f t="shared" si="169"/>
        <v>#VALUE!</v>
      </c>
      <c r="S778" s="161" t="e">
        <f t="shared" si="170"/>
        <v>#VALUE!</v>
      </c>
      <c r="T778" s="162" t="e">
        <f t="shared" si="171"/>
        <v>#VALUE!</v>
      </c>
    </row>
    <row r="779" spans="1:20" s="17" customFormat="1" x14ac:dyDescent="0.2">
      <c r="A779" s="154"/>
      <c r="B779" s="51"/>
      <c r="C779" s="50"/>
      <c r="D779" s="50"/>
      <c r="E779" s="50"/>
      <c r="F779" s="50"/>
      <c r="G779" s="14"/>
      <c r="H779" s="163" t="str">
        <f t="shared" si="159"/>
        <v/>
      </c>
      <c r="I779" s="163" t="str">
        <f t="shared" si="160"/>
        <v/>
      </c>
      <c r="J779" s="163" t="str">
        <f t="shared" si="161"/>
        <v/>
      </c>
      <c r="K779" s="141" t="str">
        <f t="shared" si="162"/>
        <v/>
      </c>
      <c r="L779" s="141" t="str">
        <f t="shared" si="163"/>
        <v/>
      </c>
      <c r="M779" s="141" t="str">
        <f t="shared" si="164"/>
        <v/>
      </c>
      <c r="N779" s="15" t="e">
        <f t="shared" si="165"/>
        <v>#VALUE!</v>
      </c>
      <c r="O779" s="58" t="e">
        <f t="shared" si="166"/>
        <v>#VALUE!</v>
      </c>
      <c r="P779" s="58" t="e">
        <f t="shared" si="167"/>
        <v>#VALUE!</v>
      </c>
      <c r="Q779" s="58" t="e">
        <f t="shared" si="168"/>
        <v>#VALUE!</v>
      </c>
      <c r="R779" s="160" t="e">
        <f t="shared" si="169"/>
        <v>#VALUE!</v>
      </c>
      <c r="S779" s="161" t="e">
        <f t="shared" si="170"/>
        <v>#VALUE!</v>
      </c>
      <c r="T779" s="162" t="e">
        <f t="shared" si="171"/>
        <v>#VALUE!</v>
      </c>
    </row>
    <row r="780" spans="1:20" s="17" customFormat="1" x14ac:dyDescent="0.2">
      <c r="A780" s="154"/>
      <c r="B780" s="51"/>
      <c r="C780" s="50"/>
      <c r="D780" s="50"/>
      <c r="E780" s="50"/>
      <c r="F780" s="50"/>
      <c r="G780" s="14"/>
      <c r="H780" s="163" t="str">
        <f t="shared" si="159"/>
        <v/>
      </c>
      <c r="I780" s="163" t="str">
        <f t="shared" si="160"/>
        <v/>
      </c>
      <c r="J780" s="163" t="str">
        <f t="shared" si="161"/>
        <v/>
      </c>
      <c r="K780" s="141" t="str">
        <f t="shared" si="162"/>
        <v/>
      </c>
      <c r="L780" s="141" t="str">
        <f t="shared" si="163"/>
        <v/>
      </c>
      <c r="M780" s="141" t="str">
        <f t="shared" si="164"/>
        <v/>
      </c>
      <c r="N780" s="15" t="e">
        <f t="shared" si="165"/>
        <v>#VALUE!</v>
      </c>
      <c r="O780" s="58" t="e">
        <f t="shared" si="166"/>
        <v>#VALUE!</v>
      </c>
      <c r="P780" s="58" t="e">
        <f t="shared" si="167"/>
        <v>#VALUE!</v>
      </c>
      <c r="Q780" s="58" t="e">
        <f t="shared" si="168"/>
        <v>#VALUE!</v>
      </c>
      <c r="R780" s="160" t="e">
        <f t="shared" si="169"/>
        <v>#VALUE!</v>
      </c>
      <c r="S780" s="161" t="e">
        <f t="shared" si="170"/>
        <v>#VALUE!</v>
      </c>
      <c r="T780" s="162" t="e">
        <f t="shared" si="171"/>
        <v>#VALUE!</v>
      </c>
    </row>
    <row r="781" spans="1:20" s="17" customFormat="1" x14ac:dyDescent="0.2">
      <c r="A781" s="154"/>
      <c r="B781" s="51"/>
      <c r="C781" s="50"/>
      <c r="D781" s="50"/>
      <c r="E781" s="50"/>
      <c r="F781" s="50"/>
      <c r="G781" s="14"/>
      <c r="H781" s="163" t="str">
        <f t="shared" si="159"/>
        <v/>
      </c>
      <c r="I781" s="163" t="str">
        <f t="shared" si="160"/>
        <v/>
      </c>
      <c r="J781" s="163" t="str">
        <f t="shared" si="161"/>
        <v/>
      </c>
      <c r="K781" s="141" t="str">
        <f t="shared" si="162"/>
        <v/>
      </c>
      <c r="L781" s="141" t="str">
        <f t="shared" si="163"/>
        <v/>
      </c>
      <c r="M781" s="141" t="str">
        <f t="shared" si="164"/>
        <v/>
      </c>
      <c r="N781" s="15" t="e">
        <f t="shared" si="165"/>
        <v>#VALUE!</v>
      </c>
      <c r="O781" s="58" t="e">
        <f t="shared" si="166"/>
        <v>#VALUE!</v>
      </c>
      <c r="P781" s="58" t="e">
        <f t="shared" si="167"/>
        <v>#VALUE!</v>
      </c>
      <c r="Q781" s="58" t="e">
        <f t="shared" si="168"/>
        <v>#VALUE!</v>
      </c>
      <c r="R781" s="160" t="e">
        <f t="shared" si="169"/>
        <v>#VALUE!</v>
      </c>
      <c r="S781" s="161" t="e">
        <f t="shared" si="170"/>
        <v>#VALUE!</v>
      </c>
      <c r="T781" s="162" t="e">
        <f t="shared" si="171"/>
        <v>#VALUE!</v>
      </c>
    </row>
    <row r="782" spans="1:20" s="17" customFormat="1" x14ac:dyDescent="0.2">
      <c r="A782" s="154"/>
      <c r="B782" s="51"/>
      <c r="C782" s="50"/>
      <c r="D782" s="50"/>
      <c r="E782" s="50"/>
      <c r="F782" s="50"/>
      <c r="G782" s="14"/>
      <c r="H782" s="163" t="str">
        <f t="shared" si="159"/>
        <v/>
      </c>
      <c r="I782" s="163" t="str">
        <f t="shared" si="160"/>
        <v/>
      </c>
      <c r="J782" s="163" t="str">
        <f t="shared" si="161"/>
        <v/>
      </c>
      <c r="K782" s="141" t="str">
        <f t="shared" si="162"/>
        <v/>
      </c>
      <c r="L782" s="141" t="str">
        <f t="shared" si="163"/>
        <v/>
      </c>
      <c r="M782" s="141" t="str">
        <f t="shared" si="164"/>
        <v/>
      </c>
      <c r="N782" s="15" t="e">
        <f t="shared" si="165"/>
        <v>#VALUE!</v>
      </c>
      <c r="O782" s="58" t="e">
        <f t="shared" si="166"/>
        <v>#VALUE!</v>
      </c>
      <c r="P782" s="58" t="e">
        <f t="shared" si="167"/>
        <v>#VALUE!</v>
      </c>
      <c r="Q782" s="58" t="e">
        <f t="shared" si="168"/>
        <v>#VALUE!</v>
      </c>
      <c r="R782" s="160" t="e">
        <f t="shared" si="169"/>
        <v>#VALUE!</v>
      </c>
      <c r="S782" s="161" t="e">
        <f t="shared" si="170"/>
        <v>#VALUE!</v>
      </c>
      <c r="T782" s="162" t="e">
        <f t="shared" si="171"/>
        <v>#VALUE!</v>
      </c>
    </row>
    <row r="783" spans="1:20" s="17" customFormat="1" x14ac:dyDescent="0.2">
      <c r="A783" s="154"/>
      <c r="B783" s="51"/>
      <c r="C783" s="50"/>
      <c r="D783" s="50"/>
      <c r="E783" s="50"/>
      <c r="F783" s="50"/>
      <c r="G783" s="14"/>
      <c r="H783" s="163" t="str">
        <f t="shared" si="159"/>
        <v/>
      </c>
      <c r="I783" s="163" t="str">
        <f t="shared" si="160"/>
        <v/>
      </c>
      <c r="J783" s="163" t="str">
        <f t="shared" si="161"/>
        <v/>
      </c>
      <c r="K783" s="141" t="str">
        <f t="shared" si="162"/>
        <v/>
      </c>
      <c r="L783" s="141" t="str">
        <f t="shared" si="163"/>
        <v/>
      </c>
      <c r="M783" s="141" t="str">
        <f t="shared" si="164"/>
        <v/>
      </c>
      <c r="N783" s="15" t="e">
        <f t="shared" si="165"/>
        <v>#VALUE!</v>
      </c>
      <c r="O783" s="58" t="e">
        <f t="shared" si="166"/>
        <v>#VALUE!</v>
      </c>
      <c r="P783" s="58" t="e">
        <f t="shared" si="167"/>
        <v>#VALUE!</v>
      </c>
      <c r="Q783" s="58" t="e">
        <f t="shared" si="168"/>
        <v>#VALUE!</v>
      </c>
      <c r="R783" s="160" t="e">
        <f t="shared" si="169"/>
        <v>#VALUE!</v>
      </c>
      <c r="S783" s="161" t="e">
        <f t="shared" si="170"/>
        <v>#VALUE!</v>
      </c>
      <c r="T783" s="162" t="e">
        <f t="shared" si="171"/>
        <v>#VALUE!</v>
      </c>
    </row>
    <row r="784" spans="1:20" s="17" customFormat="1" x14ac:dyDescent="0.2">
      <c r="A784" s="154"/>
      <c r="B784" s="51"/>
      <c r="C784" s="50"/>
      <c r="D784" s="50"/>
      <c r="E784" s="50"/>
      <c r="F784" s="50"/>
      <c r="G784" s="14"/>
      <c r="H784" s="163" t="str">
        <f t="shared" si="159"/>
        <v/>
      </c>
      <c r="I784" s="163" t="str">
        <f t="shared" si="160"/>
        <v/>
      </c>
      <c r="J784" s="163" t="str">
        <f t="shared" si="161"/>
        <v/>
      </c>
      <c r="K784" s="141" t="str">
        <f t="shared" si="162"/>
        <v/>
      </c>
      <c r="L784" s="141" t="str">
        <f t="shared" si="163"/>
        <v/>
      </c>
      <c r="M784" s="141" t="str">
        <f t="shared" si="164"/>
        <v/>
      </c>
      <c r="N784" s="15" t="e">
        <f t="shared" si="165"/>
        <v>#VALUE!</v>
      </c>
      <c r="O784" s="58" t="e">
        <f t="shared" si="166"/>
        <v>#VALUE!</v>
      </c>
      <c r="P784" s="58" t="e">
        <f t="shared" si="167"/>
        <v>#VALUE!</v>
      </c>
      <c r="Q784" s="58" t="e">
        <f t="shared" si="168"/>
        <v>#VALUE!</v>
      </c>
      <c r="R784" s="160" t="e">
        <f t="shared" si="169"/>
        <v>#VALUE!</v>
      </c>
      <c r="S784" s="161" t="e">
        <f t="shared" si="170"/>
        <v>#VALUE!</v>
      </c>
      <c r="T784" s="162" t="e">
        <f t="shared" si="171"/>
        <v>#VALUE!</v>
      </c>
    </row>
    <row r="785" spans="1:20" s="17" customFormat="1" x14ac:dyDescent="0.2">
      <c r="A785" s="154"/>
      <c r="B785" s="51"/>
      <c r="C785" s="50"/>
      <c r="D785" s="50"/>
      <c r="E785" s="50"/>
      <c r="F785" s="50"/>
      <c r="G785" s="14"/>
      <c r="H785" s="163" t="str">
        <f t="shared" si="159"/>
        <v/>
      </c>
      <c r="I785" s="163" t="str">
        <f t="shared" si="160"/>
        <v/>
      </c>
      <c r="J785" s="163" t="str">
        <f t="shared" si="161"/>
        <v/>
      </c>
      <c r="K785" s="141" t="str">
        <f t="shared" si="162"/>
        <v/>
      </c>
      <c r="L785" s="141" t="str">
        <f t="shared" si="163"/>
        <v/>
      </c>
      <c r="M785" s="141" t="str">
        <f t="shared" si="164"/>
        <v/>
      </c>
      <c r="N785" s="15" t="e">
        <f t="shared" si="165"/>
        <v>#VALUE!</v>
      </c>
      <c r="O785" s="58" t="e">
        <f t="shared" si="166"/>
        <v>#VALUE!</v>
      </c>
      <c r="P785" s="58" t="e">
        <f t="shared" si="167"/>
        <v>#VALUE!</v>
      </c>
      <c r="Q785" s="58" t="e">
        <f t="shared" si="168"/>
        <v>#VALUE!</v>
      </c>
      <c r="R785" s="160" t="e">
        <f t="shared" si="169"/>
        <v>#VALUE!</v>
      </c>
      <c r="S785" s="161" t="e">
        <f t="shared" si="170"/>
        <v>#VALUE!</v>
      </c>
      <c r="T785" s="162" t="e">
        <f t="shared" si="171"/>
        <v>#VALUE!</v>
      </c>
    </row>
    <row r="786" spans="1:20" s="17" customFormat="1" x14ac:dyDescent="0.2">
      <c r="A786" s="154"/>
      <c r="B786" s="51"/>
      <c r="C786" s="50"/>
      <c r="D786" s="50"/>
      <c r="E786" s="50"/>
      <c r="F786" s="50"/>
      <c r="G786" s="14"/>
      <c r="H786" s="163" t="str">
        <f t="shared" si="159"/>
        <v/>
      </c>
      <c r="I786" s="163" t="str">
        <f t="shared" si="160"/>
        <v/>
      </c>
      <c r="J786" s="163" t="str">
        <f t="shared" si="161"/>
        <v/>
      </c>
      <c r="K786" s="141" t="str">
        <f t="shared" si="162"/>
        <v/>
      </c>
      <c r="L786" s="141" t="str">
        <f t="shared" si="163"/>
        <v/>
      </c>
      <c r="M786" s="141" t="str">
        <f t="shared" si="164"/>
        <v/>
      </c>
      <c r="N786" s="15" t="e">
        <f t="shared" si="165"/>
        <v>#VALUE!</v>
      </c>
      <c r="O786" s="58" t="e">
        <f t="shared" si="166"/>
        <v>#VALUE!</v>
      </c>
      <c r="P786" s="58" t="e">
        <f t="shared" si="167"/>
        <v>#VALUE!</v>
      </c>
      <c r="Q786" s="58" t="e">
        <f t="shared" si="168"/>
        <v>#VALUE!</v>
      </c>
      <c r="R786" s="160" t="e">
        <f t="shared" si="169"/>
        <v>#VALUE!</v>
      </c>
      <c r="S786" s="161" t="e">
        <f t="shared" si="170"/>
        <v>#VALUE!</v>
      </c>
      <c r="T786" s="162" t="e">
        <f t="shared" si="171"/>
        <v>#VALUE!</v>
      </c>
    </row>
    <row r="787" spans="1:20" s="17" customFormat="1" x14ac:dyDescent="0.2">
      <c r="A787" s="154"/>
      <c r="B787" s="51"/>
      <c r="C787" s="50"/>
      <c r="D787" s="50"/>
      <c r="E787" s="50"/>
      <c r="F787" s="50"/>
      <c r="G787" s="14"/>
      <c r="H787" s="163" t="str">
        <f t="shared" si="159"/>
        <v/>
      </c>
      <c r="I787" s="163" t="str">
        <f t="shared" si="160"/>
        <v/>
      </c>
      <c r="J787" s="163" t="str">
        <f t="shared" si="161"/>
        <v/>
      </c>
      <c r="K787" s="141" t="str">
        <f t="shared" si="162"/>
        <v/>
      </c>
      <c r="L787" s="141" t="str">
        <f t="shared" si="163"/>
        <v/>
      </c>
      <c r="M787" s="141" t="str">
        <f t="shared" si="164"/>
        <v/>
      </c>
      <c r="N787" s="15" t="e">
        <f t="shared" si="165"/>
        <v>#VALUE!</v>
      </c>
      <c r="O787" s="58" t="e">
        <f t="shared" si="166"/>
        <v>#VALUE!</v>
      </c>
      <c r="P787" s="58" t="e">
        <f t="shared" si="167"/>
        <v>#VALUE!</v>
      </c>
      <c r="Q787" s="58" t="e">
        <f t="shared" si="168"/>
        <v>#VALUE!</v>
      </c>
      <c r="R787" s="160" t="e">
        <f t="shared" si="169"/>
        <v>#VALUE!</v>
      </c>
      <c r="S787" s="161" t="e">
        <f t="shared" si="170"/>
        <v>#VALUE!</v>
      </c>
      <c r="T787" s="162" t="e">
        <f t="shared" si="171"/>
        <v>#VALUE!</v>
      </c>
    </row>
    <row r="788" spans="1:20" s="17" customFormat="1" x14ac:dyDescent="0.2">
      <c r="A788" s="154"/>
      <c r="B788" s="51"/>
      <c r="C788" s="50"/>
      <c r="D788" s="50"/>
      <c r="E788" s="50"/>
      <c r="F788" s="50"/>
      <c r="G788" s="14"/>
      <c r="H788" s="163" t="str">
        <f t="shared" si="159"/>
        <v/>
      </c>
      <c r="I788" s="163" t="str">
        <f t="shared" si="160"/>
        <v/>
      </c>
      <c r="J788" s="163" t="str">
        <f t="shared" si="161"/>
        <v/>
      </c>
      <c r="K788" s="141" t="str">
        <f t="shared" si="162"/>
        <v/>
      </c>
      <c r="L788" s="141" t="str">
        <f t="shared" si="163"/>
        <v/>
      </c>
      <c r="M788" s="141" t="str">
        <f t="shared" si="164"/>
        <v/>
      </c>
      <c r="N788" s="15" t="e">
        <f t="shared" si="165"/>
        <v>#VALUE!</v>
      </c>
      <c r="O788" s="58" t="e">
        <f t="shared" si="166"/>
        <v>#VALUE!</v>
      </c>
      <c r="P788" s="58" t="e">
        <f t="shared" si="167"/>
        <v>#VALUE!</v>
      </c>
      <c r="Q788" s="58" t="e">
        <f t="shared" si="168"/>
        <v>#VALUE!</v>
      </c>
      <c r="R788" s="160" t="e">
        <f t="shared" si="169"/>
        <v>#VALUE!</v>
      </c>
      <c r="S788" s="161" t="e">
        <f t="shared" si="170"/>
        <v>#VALUE!</v>
      </c>
      <c r="T788" s="162" t="e">
        <f t="shared" si="171"/>
        <v>#VALUE!</v>
      </c>
    </row>
    <row r="789" spans="1:20" s="17" customFormat="1" x14ac:dyDescent="0.2">
      <c r="A789" s="154"/>
      <c r="B789" s="51"/>
      <c r="C789" s="50"/>
      <c r="D789" s="50"/>
      <c r="E789" s="50"/>
      <c r="F789" s="50"/>
      <c r="G789" s="14"/>
      <c r="H789" s="163" t="str">
        <f t="shared" si="159"/>
        <v/>
      </c>
      <c r="I789" s="163" t="str">
        <f t="shared" si="160"/>
        <v/>
      </c>
      <c r="J789" s="163" t="str">
        <f t="shared" si="161"/>
        <v/>
      </c>
      <c r="K789" s="141" t="str">
        <f t="shared" si="162"/>
        <v/>
      </c>
      <c r="L789" s="141" t="str">
        <f t="shared" si="163"/>
        <v/>
      </c>
      <c r="M789" s="141" t="str">
        <f t="shared" si="164"/>
        <v/>
      </c>
      <c r="N789" s="15" t="e">
        <f t="shared" si="165"/>
        <v>#VALUE!</v>
      </c>
      <c r="O789" s="58" t="e">
        <f t="shared" si="166"/>
        <v>#VALUE!</v>
      </c>
      <c r="P789" s="58" t="e">
        <f t="shared" si="167"/>
        <v>#VALUE!</v>
      </c>
      <c r="Q789" s="58" t="e">
        <f t="shared" si="168"/>
        <v>#VALUE!</v>
      </c>
      <c r="R789" s="160" t="e">
        <f t="shared" si="169"/>
        <v>#VALUE!</v>
      </c>
      <c r="S789" s="161" t="e">
        <f t="shared" si="170"/>
        <v>#VALUE!</v>
      </c>
      <c r="T789" s="162" t="e">
        <f t="shared" si="171"/>
        <v>#VALUE!</v>
      </c>
    </row>
    <row r="790" spans="1:20" s="17" customFormat="1" x14ac:dyDescent="0.2">
      <c r="A790" s="154"/>
      <c r="B790" s="51"/>
      <c r="C790" s="50"/>
      <c r="D790" s="50"/>
      <c r="E790" s="50"/>
      <c r="F790" s="50"/>
      <c r="G790" s="14"/>
      <c r="H790" s="163" t="str">
        <f t="shared" si="159"/>
        <v/>
      </c>
      <c r="I790" s="163" t="str">
        <f t="shared" si="160"/>
        <v/>
      </c>
      <c r="J790" s="163" t="str">
        <f t="shared" si="161"/>
        <v/>
      </c>
      <c r="K790" s="141" t="str">
        <f t="shared" si="162"/>
        <v/>
      </c>
      <c r="L790" s="141" t="str">
        <f t="shared" si="163"/>
        <v/>
      </c>
      <c r="M790" s="141" t="str">
        <f t="shared" si="164"/>
        <v/>
      </c>
      <c r="N790" s="15" t="e">
        <f t="shared" si="165"/>
        <v>#VALUE!</v>
      </c>
      <c r="O790" s="58" t="e">
        <f t="shared" si="166"/>
        <v>#VALUE!</v>
      </c>
      <c r="P790" s="58" t="e">
        <f t="shared" si="167"/>
        <v>#VALUE!</v>
      </c>
      <c r="Q790" s="58" t="e">
        <f t="shared" si="168"/>
        <v>#VALUE!</v>
      </c>
      <c r="R790" s="160" t="e">
        <f t="shared" si="169"/>
        <v>#VALUE!</v>
      </c>
      <c r="S790" s="161" t="e">
        <f t="shared" si="170"/>
        <v>#VALUE!</v>
      </c>
      <c r="T790" s="162" t="e">
        <f t="shared" si="171"/>
        <v>#VALUE!</v>
      </c>
    </row>
    <row r="791" spans="1:20" s="17" customFormat="1" x14ac:dyDescent="0.2">
      <c r="A791" s="154"/>
      <c r="B791" s="51"/>
      <c r="C791" s="50"/>
      <c r="D791" s="50"/>
      <c r="E791" s="50"/>
      <c r="F791" s="50"/>
      <c r="G791" s="14"/>
      <c r="H791" s="163" t="str">
        <f t="shared" si="159"/>
        <v/>
      </c>
      <c r="I791" s="163" t="str">
        <f t="shared" si="160"/>
        <v/>
      </c>
      <c r="J791" s="163" t="str">
        <f t="shared" si="161"/>
        <v/>
      </c>
      <c r="K791" s="141" t="str">
        <f t="shared" si="162"/>
        <v/>
      </c>
      <c r="L791" s="141" t="str">
        <f t="shared" si="163"/>
        <v/>
      </c>
      <c r="M791" s="141" t="str">
        <f t="shared" si="164"/>
        <v/>
      </c>
      <c r="N791" s="15" t="e">
        <f t="shared" si="165"/>
        <v>#VALUE!</v>
      </c>
      <c r="O791" s="58" t="e">
        <f t="shared" si="166"/>
        <v>#VALUE!</v>
      </c>
      <c r="P791" s="58" t="e">
        <f t="shared" si="167"/>
        <v>#VALUE!</v>
      </c>
      <c r="Q791" s="58" t="e">
        <f t="shared" si="168"/>
        <v>#VALUE!</v>
      </c>
      <c r="R791" s="160" t="e">
        <f t="shared" si="169"/>
        <v>#VALUE!</v>
      </c>
      <c r="S791" s="161" t="e">
        <f t="shared" si="170"/>
        <v>#VALUE!</v>
      </c>
      <c r="T791" s="162" t="e">
        <f t="shared" si="171"/>
        <v>#VALUE!</v>
      </c>
    </row>
    <row r="792" spans="1:20" s="17" customFormat="1" x14ac:dyDescent="0.2">
      <c r="A792" s="154"/>
      <c r="B792" s="51"/>
      <c r="C792" s="50"/>
      <c r="D792" s="50"/>
      <c r="E792" s="50"/>
      <c r="F792" s="50"/>
      <c r="G792" s="14"/>
      <c r="H792" s="163" t="str">
        <f t="shared" si="159"/>
        <v/>
      </c>
      <c r="I792" s="163" t="str">
        <f t="shared" si="160"/>
        <v/>
      </c>
      <c r="J792" s="163" t="str">
        <f t="shared" si="161"/>
        <v/>
      </c>
      <c r="K792" s="141" t="str">
        <f t="shared" si="162"/>
        <v/>
      </c>
      <c r="L792" s="141" t="str">
        <f t="shared" si="163"/>
        <v/>
      </c>
      <c r="M792" s="141" t="str">
        <f t="shared" si="164"/>
        <v/>
      </c>
      <c r="N792" s="15" t="e">
        <f t="shared" si="165"/>
        <v>#VALUE!</v>
      </c>
      <c r="O792" s="58" t="e">
        <f t="shared" si="166"/>
        <v>#VALUE!</v>
      </c>
      <c r="P792" s="58" t="e">
        <f t="shared" si="167"/>
        <v>#VALUE!</v>
      </c>
      <c r="Q792" s="58" t="e">
        <f t="shared" si="168"/>
        <v>#VALUE!</v>
      </c>
      <c r="R792" s="160" t="e">
        <f t="shared" si="169"/>
        <v>#VALUE!</v>
      </c>
      <c r="S792" s="161" t="e">
        <f t="shared" si="170"/>
        <v>#VALUE!</v>
      </c>
      <c r="T792" s="162" t="e">
        <f t="shared" si="171"/>
        <v>#VALUE!</v>
      </c>
    </row>
    <row r="793" spans="1:20" s="17" customFormat="1" x14ac:dyDescent="0.2">
      <c r="A793" s="154"/>
      <c r="B793" s="51"/>
      <c r="C793" s="50"/>
      <c r="D793" s="50"/>
      <c r="E793" s="50"/>
      <c r="F793" s="50"/>
      <c r="G793" s="14"/>
      <c r="H793" s="163" t="str">
        <f t="shared" si="159"/>
        <v/>
      </c>
      <c r="I793" s="163" t="str">
        <f t="shared" si="160"/>
        <v/>
      </c>
      <c r="J793" s="163" t="str">
        <f t="shared" si="161"/>
        <v/>
      </c>
      <c r="K793" s="141" t="str">
        <f t="shared" si="162"/>
        <v/>
      </c>
      <c r="L793" s="141" t="str">
        <f t="shared" si="163"/>
        <v/>
      </c>
      <c r="M793" s="141" t="str">
        <f t="shared" si="164"/>
        <v/>
      </c>
      <c r="N793" s="15" t="e">
        <f t="shared" si="165"/>
        <v>#VALUE!</v>
      </c>
      <c r="O793" s="58" t="e">
        <f t="shared" si="166"/>
        <v>#VALUE!</v>
      </c>
      <c r="P793" s="58" t="e">
        <f t="shared" si="167"/>
        <v>#VALUE!</v>
      </c>
      <c r="Q793" s="58" t="e">
        <f t="shared" si="168"/>
        <v>#VALUE!</v>
      </c>
      <c r="R793" s="160" t="e">
        <f t="shared" si="169"/>
        <v>#VALUE!</v>
      </c>
      <c r="S793" s="161" t="e">
        <f t="shared" si="170"/>
        <v>#VALUE!</v>
      </c>
      <c r="T793" s="162" t="e">
        <f t="shared" si="171"/>
        <v>#VALUE!</v>
      </c>
    </row>
    <row r="794" spans="1:20" s="17" customFormat="1" x14ac:dyDescent="0.2">
      <c r="A794" s="154"/>
      <c r="B794" s="51"/>
      <c r="C794" s="50"/>
      <c r="D794" s="50"/>
      <c r="E794" s="50"/>
      <c r="F794" s="50"/>
      <c r="G794" s="14"/>
      <c r="H794" s="163" t="str">
        <f t="shared" si="159"/>
        <v/>
      </c>
      <c r="I794" s="163" t="str">
        <f t="shared" si="160"/>
        <v/>
      </c>
      <c r="J794" s="163" t="str">
        <f t="shared" si="161"/>
        <v/>
      </c>
      <c r="K794" s="141" t="str">
        <f t="shared" si="162"/>
        <v/>
      </c>
      <c r="L794" s="141" t="str">
        <f t="shared" si="163"/>
        <v/>
      </c>
      <c r="M794" s="141" t="str">
        <f t="shared" si="164"/>
        <v/>
      </c>
      <c r="N794" s="15" t="e">
        <f t="shared" si="165"/>
        <v>#VALUE!</v>
      </c>
      <c r="O794" s="58" t="e">
        <f t="shared" si="166"/>
        <v>#VALUE!</v>
      </c>
      <c r="P794" s="58" t="e">
        <f t="shared" si="167"/>
        <v>#VALUE!</v>
      </c>
      <c r="Q794" s="58" t="e">
        <f t="shared" si="168"/>
        <v>#VALUE!</v>
      </c>
      <c r="R794" s="160" t="e">
        <f t="shared" si="169"/>
        <v>#VALUE!</v>
      </c>
      <c r="S794" s="161" t="e">
        <f t="shared" si="170"/>
        <v>#VALUE!</v>
      </c>
      <c r="T794" s="162" t="e">
        <f t="shared" si="171"/>
        <v>#VALUE!</v>
      </c>
    </row>
    <row r="795" spans="1:20" s="17" customFormat="1" x14ac:dyDescent="0.2">
      <c r="A795" s="154"/>
      <c r="B795" s="51"/>
      <c r="C795" s="50"/>
      <c r="D795" s="50"/>
      <c r="E795" s="50"/>
      <c r="F795" s="50"/>
      <c r="G795" s="14"/>
      <c r="H795" s="163" t="str">
        <f t="shared" si="159"/>
        <v/>
      </c>
      <c r="I795" s="163" t="str">
        <f t="shared" si="160"/>
        <v/>
      </c>
      <c r="J795" s="163" t="str">
        <f t="shared" si="161"/>
        <v/>
      </c>
      <c r="K795" s="141" t="str">
        <f t="shared" si="162"/>
        <v/>
      </c>
      <c r="L795" s="141" t="str">
        <f t="shared" si="163"/>
        <v/>
      </c>
      <c r="M795" s="141" t="str">
        <f t="shared" si="164"/>
        <v/>
      </c>
      <c r="N795" s="15" t="e">
        <f t="shared" si="165"/>
        <v>#VALUE!</v>
      </c>
      <c r="O795" s="58" t="e">
        <f t="shared" si="166"/>
        <v>#VALUE!</v>
      </c>
      <c r="P795" s="58" t="e">
        <f t="shared" si="167"/>
        <v>#VALUE!</v>
      </c>
      <c r="Q795" s="58" t="e">
        <f t="shared" si="168"/>
        <v>#VALUE!</v>
      </c>
      <c r="R795" s="160" t="e">
        <f t="shared" si="169"/>
        <v>#VALUE!</v>
      </c>
      <c r="S795" s="161" t="e">
        <f t="shared" si="170"/>
        <v>#VALUE!</v>
      </c>
      <c r="T795" s="162" t="e">
        <f t="shared" si="171"/>
        <v>#VALUE!</v>
      </c>
    </row>
    <row r="796" spans="1:20" s="17" customFormat="1" x14ac:dyDescent="0.2">
      <c r="A796" s="154"/>
      <c r="B796" s="51"/>
      <c r="C796" s="50"/>
      <c r="D796" s="50"/>
      <c r="E796" s="50"/>
      <c r="F796" s="50"/>
      <c r="G796" s="14"/>
      <c r="H796" s="163" t="str">
        <f t="shared" si="159"/>
        <v/>
      </c>
      <c r="I796" s="163" t="str">
        <f t="shared" si="160"/>
        <v/>
      </c>
      <c r="J796" s="163" t="str">
        <f t="shared" si="161"/>
        <v/>
      </c>
      <c r="K796" s="141" t="str">
        <f t="shared" si="162"/>
        <v/>
      </c>
      <c r="L796" s="141" t="str">
        <f t="shared" si="163"/>
        <v/>
      </c>
      <c r="M796" s="141" t="str">
        <f t="shared" si="164"/>
        <v/>
      </c>
      <c r="N796" s="15" t="e">
        <f t="shared" si="165"/>
        <v>#VALUE!</v>
      </c>
      <c r="O796" s="58" t="e">
        <f t="shared" si="166"/>
        <v>#VALUE!</v>
      </c>
      <c r="P796" s="58" t="e">
        <f t="shared" si="167"/>
        <v>#VALUE!</v>
      </c>
      <c r="Q796" s="58" t="e">
        <f t="shared" si="168"/>
        <v>#VALUE!</v>
      </c>
      <c r="R796" s="160" t="e">
        <f t="shared" si="169"/>
        <v>#VALUE!</v>
      </c>
      <c r="S796" s="161" t="e">
        <f t="shared" si="170"/>
        <v>#VALUE!</v>
      </c>
      <c r="T796" s="162" t="e">
        <f t="shared" si="171"/>
        <v>#VALUE!</v>
      </c>
    </row>
    <row r="797" spans="1:20" s="17" customFormat="1" x14ac:dyDescent="0.2">
      <c r="A797" s="154"/>
      <c r="B797" s="51"/>
      <c r="C797" s="50"/>
      <c r="D797" s="50"/>
      <c r="E797" s="50"/>
      <c r="F797" s="50"/>
      <c r="G797" s="14"/>
      <c r="H797" s="163" t="str">
        <f t="shared" si="159"/>
        <v/>
      </c>
      <c r="I797" s="163" t="str">
        <f t="shared" si="160"/>
        <v/>
      </c>
      <c r="J797" s="163" t="str">
        <f t="shared" si="161"/>
        <v/>
      </c>
      <c r="K797" s="141" t="str">
        <f t="shared" si="162"/>
        <v/>
      </c>
      <c r="L797" s="141" t="str">
        <f t="shared" si="163"/>
        <v/>
      </c>
      <c r="M797" s="141" t="str">
        <f t="shared" si="164"/>
        <v/>
      </c>
      <c r="N797" s="15" t="e">
        <f t="shared" si="165"/>
        <v>#VALUE!</v>
      </c>
      <c r="O797" s="58" t="e">
        <f t="shared" si="166"/>
        <v>#VALUE!</v>
      </c>
      <c r="P797" s="58" t="e">
        <f t="shared" si="167"/>
        <v>#VALUE!</v>
      </c>
      <c r="Q797" s="58" t="e">
        <f t="shared" si="168"/>
        <v>#VALUE!</v>
      </c>
      <c r="R797" s="160" t="e">
        <f t="shared" si="169"/>
        <v>#VALUE!</v>
      </c>
      <c r="S797" s="161" t="e">
        <f t="shared" si="170"/>
        <v>#VALUE!</v>
      </c>
      <c r="T797" s="162" t="e">
        <f t="shared" si="171"/>
        <v>#VALUE!</v>
      </c>
    </row>
    <row r="798" spans="1:20" s="17" customFormat="1" x14ac:dyDescent="0.2">
      <c r="A798" s="154"/>
      <c r="B798" s="51"/>
      <c r="C798" s="50"/>
      <c r="D798" s="50"/>
      <c r="E798" s="50"/>
      <c r="F798" s="50"/>
      <c r="G798" s="14"/>
      <c r="H798" s="163" t="str">
        <f t="shared" si="159"/>
        <v/>
      </c>
      <c r="I798" s="163" t="str">
        <f t="shared" si="160"/>
        <v/>
      </c>
      <c r="J798" s="163" t="str">
        <f t="shared" si="161"/>
        <v/>
      </c>
      <c r="K798" s="141" t="str">
        <f t="shared" si="162"/>
        <v/>
      </c>
      <c r="L798" s="141" t="str">
        <f t="shared" si="163"/>
        <v/>
      </c>
      <c r="M798" s="141" t="str">
        <f t="shared" si="164"/>
        <v/>
      </c>
      <c r="N798" s="15" t="e">
        <f t="shared" si="165"/>
        <v>#VALUE!</v>
      </c>
      <c r="O798" s="58" t="e">
        <f t="shared" si="166"/>
        <v>#VALUE!</v>
      </c>
      <c r="P798" s="58" t="e">
        <f t="shared" si="167"/>
        <v>#VALUE!</v>
      </c>
      <c r="Q798" s="58" t="e">
        <f t="shared" si="168"/>
        <v>#VALUE!</v>
      </c>
      <c r="R798" s="160" t="e">
        <f t="shared" si="169"/>
        <v>#VALUE!</v>
      </c>
      <c r="S798" s="161" t="e">
        <f t="shared" si="170"/>
        <v>#VALUE!</v>
      </c>
      <c r="T798" s="162" t="e">
        <f t="shared" si="171"/>
        <v>#VALUE!</v>
      </c>
    </row>
    <row r="799" spans="1:20" s="17" customFormat="1" x14ac:dyDescent="0.2">
      <c r="A799" s="154"/>
      <c r="B799" s="51"/>
      <c r="C799" s="50"/>
      <c r="D799" s="50"/>
      <c r="E799" s="50"/>
      <c r="F799" s="50"/>
      <c r="G799" s="14"/>
      <c r="H799" s="163" t="str">
        <f t="shared" si="159"/>
        <v/>
      </c>
      <c r="I799" s="163" t="str">
        <f t="shared" si="160"/>
        <v/>
      </c>
      <c r="J799" s="163" t="str">
        <f t="shared" si="161"/>
        <v/>
      </c>
      <c r="K799" s="141" t="str">
        <f t="shared" si="162"/>
        <v/>
      </c>
      <c r="L799" s="141" t="str">
        <f t="shared" si="163"/>
        <v/>
      </c>
      <c r="M799" s="141" t="str">
        <f t="shared" si="164"/>
        <v/>
      </c>
      <c r="N799" s="15" t="e">
        <f t="shared" si="165"/>
        <v>#VALUE!</v>
      </c>
      <c r="O799" s="58" t="e">
        <f t="shared" si="166"/>
        <v>#VALUE!</v>
      </c>
      <c r="P799" s="58" t="e">
        <f t="shared" si="167"/>
        <v>#VALUE!</v>
      </c>
      <c r="Q799" s="58" t="e">
        <f t="shared" si="168"/>
        <v>#VALUE!</v>
      </c>
      <c r="R799" s="160" t="e">
        <f t="shared" si="169"/>
        <v>#VALUE!</v>
      </c>
      <c r="S799" s="161" t="e">
        <f t="shared" si="170"/>
        <v>#VALUE!</v>
      </c>
      <c r="T799" s="162" t="e">
        <f t="shared" si="171"/>
        <v>#VALUE!</v>
      </c>
    </row>
    <row r="800" spans="1:20" s="17" customFormat="1" x14ac:dyDescent="0.2">
      <c r="A800" s="154"/>
      <c r="B800" s="51"/>
      <c r="C800" s="50"/>
      <c r="D800" s="50"/>
      <c r="E800" s="50"/>
      <c r="F800" s="50"/>
      <c r="G800" s="14"/>
      <c r="H800" s="163" t="str">
        <f t="shared" si="159"/>
        <v/>
      </c>
      <c r="I800" s="163" t="str">
        <f t="shared" si="160"/>
        <v/>
      </c>
      <c r="J800" s="163" t="str">
        <f t="shared" si="161"/>
        <v/>
      </c>
      <c r="K800" s="141" t="str">
        <f t="shared" si="162"/>
        <v/>
      </c>
      <c r="L800" s="141" t="str">
        <f t="shared" si="163"/>
        <v/>
      </c>
      <c r="M800" s="141" t="str">
        <f t="shared" si="164"/>
        <v/>
      </c>
      <c r="N800" s="15" t="e">
        <f t="shared" si="165"/>
        <v>#VALUE!</v>
      </c>
      <c r="O800" s="58" t="e">
        <f t="shared" si="166"/>
        <v>#VALUE!</v>
      </c>
      <c r="P800" s="58" t="e">
        <f t="shared" si="167"/>
        <v>#VALUE!</v>
      </c>
      <c r="Q800" s="58" t="e">
        <f t="shared" si="168"/>
        <v>#VALUE!</v>
      </c>
      <c r="R800" s="160" t="e">
        <f t="shared" si="169"/>
        <v>#VALUE!</v>
      </c>
      <c r="S800" s="161" t="e">
        <f t="shared" si="170"/>
        <v>#VALUE!</v>
      </c>
      <c r="T800" s="162" t="e">
        <f t="shared" si="171"/>
        <v>#VALUE!</v>
      </c>
    </row>
    <row r="801" spans="1:20" s="17" customFormat="1" x14ac:dyDescent="0.2">
      <c r="A801" s="154"/>
      <c r="B801" s="51"/>
      <c r="C801" s="50"/>
      <c r="D801" s="50"/>
      <c r="E801" s="50"/>
      <c r="F801" s="50"/>
      <c r="G801" s="14"/>
      <c r="H801" s="163" t="str">
        <f t="shared" si="159"/>
        <v/>
      </c>
      <c r="I801" s="163" t="str">
        <f t="shared" si="160"/>
        <v/>
      </c>
      <c r="J801" s="163" t="str">
        <f t="shared" si="161"/>
        <v/>
      </c>
      <c r="K801" s="141" t="str">
        <f t="shared" si="162"/>
        <v/>
      </c>
      <c r="L801" s="141" t="str">
        <f t="shared" si="163"/>
        <v/>
      </c>
      <c r="M801" s="141" t="str">
        <f t="shared" si="164"/>
        <v/>
      </c>
      <c r="N801" s="15" t="e">
        <f t="shared" si="165"/>
        <v>#VALUE!</v>
      </c>
      <c r="O801" s="58" t="e">
        <f t="shared" si="166"/>
        <v>#VALUE!</v>
      </c>
      <c r="P801" s="58" t="e">
        <f t="shared" si="167"/>
        <v>#VALUE!</v>
      </c>
      <c r="Q801" s="58" t="e">
        <f t="shared" si="168"/>
        <v>#VALUE!</v>
      </c>
      <c r="R801" s="160" t="e">
        <f t="shared" si="169"/>
        <v>#VALUE!</v>
      </c>
      <c r="S801" s="161" t="e">
        <f t="shared" si="170"/>
        <v>#VALUE!</v>
      </c>
      <c r="T801" s="162" t="e">
        <f t="shared" si="171"/>
        <v>#VALUE!</v>
      </c>
    </row>
    <row r="802" spans="1:20" s="17" customFormat="1" x14ac:dyDescent="0.2">
      <c r="A802" s="154"/>
      <c r="B802" s="51"/>
      <c r="C802" s="50"/>
      <c r="D802" s="50"/>
      <c r="E802" s="50"/>
      <c r="F802" s="50"/>
      <c r="G802" s="14"/>
      <c r="H802" s="163" t="str">
        <f t="shared" si="159"/>
        <v/>
      </c>
      <c r="I802" s="163" t="str">
        <f t="shared" si="160"/>
        <v/>
      </c>
      <c r="J802" s="163" t="str">
        <f t="shared" si="161"/>
        <v/>
      </c>
      <c r="K802" s="141" t="str">
        <f t="shared" si="162"/>
        <v/>
      </c>
      <c r="L802" s="141" t="str">
        <f t="shared" si="163"/>
        <v/>
      </c>
      <c r="M802" s="141" t="str">
        <f t="shared" si="164"/>
        <v/>
      </c>
      <c r="N802" s="15" t="e">
        <f t="shared" si="165"/>
        <v>#VALUE!</v>
      </c>
      <c r="O802" s="58" t="e">
        <f t="shared" si="166"/>
        <v>#VALUE!</v>
      </c>
      <c r="P802" s="58" t="e">
        <f t="shared" si="167"/>
        <v>#VALUE!</v>
      </c>
      <c r="Q802" s="58" t="e">
        <f t="shared" si="168"/>
        <v>#VALUE!</v>
      </c>
      <c r="R802" s="160" t="e">
        <f t="shared" si="169"/>
        <v>#VALUE!</v>
      </c>
      <c r="S802" s="161" t="e">
        <f t="shared" si="170"/>
        <v>#VALUE!</v>
      </c>
      <c r="T802" s="162" t="e">
        <f t="shared" si="171"/>
        <v>#VALUE!</v>
      </c>
    </row>
    <row r="803" spans="1:20" s="17" customFormat="1" x14ac:dyDescent="0.2">
      <c r="A803" s="154"/>
      <c r="B803" s="51"/>
      <c r="C803" s="50"/>
      <c r="D803" s="50"/>
      <c r="E803" s="50"/>
      <c r="F803" s="50"/>
      <c r="G803" s="14"/>
      <c r="H803" s="163" t="str">
        <f t="shared" si="159"/>
        <v/>
      </c>
      <c r="I803" s="163" t="str">
        <f t="shared" si="160"/>
        <v/>
      </c>
      <c r="J803" s="163" t="str">
        <f t="shared" si="161"/>
        <v/>
      </c>
      <c r="K803" s="141" t="str">
        <f t="shared" si="162"/>
        <v/>
      </c>
      <c r="L803" s="141" t="str">
        <f t="shared" si="163"/>
        <v/>
      </c>
      <c r="M803" s="141" t="str">
        <f t="shared" si="164"/>
        <v/>
      </c>
      <c r="N803" s="15" t="e">
        <f t="shared" si="165"/>
        <v>#VALUE!</v>
      </c>
      <c r="O803" s="58" t="e">
        <f t="shared" si="166"/>
        <v>#VALUE!</v>
      </c>
      <c r="P803" s="58" t="e">
        <f t="shared" si="167"/>
        <v>#VALUE!</v>
      </c>
      <c r="Q803" s="58" t="e">
        <f t="shared" si="168"/>
        <v>#VALUE!</v>
      </c>
      <c r="R803" s="160" t="e">
        <f t="shared" si="169"/>
        <v>#VALUE!</v>
      </c>
      <c r="S803" s="161" t="e">
        <f t="shared" si="170"/>
        <v>#VALUE!</v>
      </c>
      <c r="T803" s="162" t="e">
        <f t="shared" si="171"/>
        <v>#VALUE!</v>
      </c>
    </row>
    <row r="804" spans="1:20" s="17" customFormat="1" x14ac:dyDescent="0.2">
      <c r="A804" s="154"/>
      <c r="B804" s="51"/>
      <c r="C804" s="50"/>
      <c r="D804" s="50"/>
      <c r="E804" s="50"/>
      <c r="F804" s="50"/>
      <c r="G804" s="14"/>
      <c r="H804" s="163" t="str">
        <f t="shared" si="159"/>
        <v/>
      </c>
      <c r="I804" s="163" t="str">
        <f t="shared" si="160"/>
        <v/>
      </c>
      <c r="J804" s="163" t="str">
        <f t="shared" si="161"/>
        <v/>
      </c>
      <c r="K804" s="141" t="str">
        <f t="shared" si="162"/>
        <v/>
      </c>
      <c r="L804" s="141" t="str">
        <f t="shared" si="163"/>
        <v/>
      </c>
      <c r="M804" s="141" t="str">
        <f t="shared" si="164"/>
        <v/>
      </c>
      <c r="N804" s="15" t="e">
        <f t="shared" si="165"/>
        <v>#VALUE!</v>
      </c>
      <c r="O804" s="58" t="e">
        <f t="shared" si="166"/>
        <v>#VALUE!</v>
      </c>
      <c r="P804" s="58" t="e">
        <f t="shared" si="167"/>
        <v>#VALUE!</v>
      </c>
      <c r="Q804" s="58" t="e">
        <f t="shared" si="168"/>
        <v>#VALUE!</v>
      </c>
      <c r="R804" s="160" t="e">
        <f t="shared" si="169"/>
        <v>#VALUE!</v>
      </c>
      <c r="S804" s="161" t="e">
        <f t="shared" si="170"/>
        <v>#VALUE!</v>
      </c>
      <c r="T804" s="162" t="e">
        <f t="shared" si="171"/>
        <v>#VALUE!</v>
      </c>
    </row>
    <row r="805" spans="1:20" s="17" customFormat="1" x14ac:dyDescent="0.2">
      <c r="A805" s="154"/>
      <c r="B805" s="51"/>
      <c r="C805" s="50"/>
      <c r="D805" s="50"/>
      <c r="E805" s="50"/>
      <c r="F805" s="50"/>
      <c r="G805" s="14"/>
      <c r="H805" s="163" t="str">
        <f t="shared" si="159"/>
        <v/>
      </c>
      <c r="I805" s="163" t="str">
        <f t="shared" si="160"/>
        <v/>
      </c>
      <c r="J805" s="163" t="str">
        <f t="shared" si="161"/>
        <v/>
      </c>
      <c r="K805" s="141" t="str">
        <f t="shared" si="162"/>
        <v/>
      </c>
      <c r="L805" s="141" t="str">
        <f t="shared" si="163"/>
        <v/>
      </c>
      <c r="M805" s="141" t="str">
        <f t="shared" si="164"/>
        <v/>
      </c>
      <c r="N805" s="15" t="e">
        <f t="shared" si="165"/>
        <v>#VALUE!</v>
      </c>
      <c r="O805" s="58" t="e">
        <f t="shared" si="166"/>
        <v>#VALUE!</v>
      </c>
      <c r="P805" s="58" t="e">
        <f t="shared" si="167"/>
        <v>#VALUE!</v>
      </c>
      <c r="Q805" s="58" t="e">
        <f t="shared" si="168"/>
        <v>#VALUE!</v>
      </c>
      <c r="R805" s="160" t="e">
        <f t="shared" si="169"/>
        <v>#VALUE!</v>
      </c>
      <c r="S805" s="161" t="e">
        <f t="shared" si="170"/>
        <v>#VALUE!</v>
      </c>
      <c r="T805" s="162" t="e">
        <f t="shared" si="171"/>
        <v>#VALUE!</v>
      </c>
    </row>
    <row r="806" spans="1:20" s="17" customFormat="1" x14ac:dyDescent="0.2">
      <c r="A806" s="154"/>
      <c r="B806" s="51"/>
      <c r="C806" s="50"/>
      <c r="D806" s="50"/>
      <c r="E806" s="50"/>
      <c r="F806" s="50"/>
      <c r="G806" s="14"/>
      <c r="H806" s="163" t="str">
        <f t="shared" si="159"/>
        <v/>
      </c>
      <c r="I806" s="163" t="str">
        <f t="shared" si="160"/>
        <v/>
      </c>
      <c r="J806" s="163" t="str">
        <f t="shared" si="161"/>
        <v/>
      </c>
      <c r="K806" s="141" t="str">
        <f t="shared" si="162"/>
        <v/>
      </c>
      <c r="L806" s="141" t="str">
        <f t="shared" si="163"/>
        <v/>
      </c>
      <c r="M806" s="141" t="str">
        <f t="shared" si="164"/>
        <v/>
      </c>
      <c r="N806" s="15" t="e">
        <f t="shared" si="165"/>
        <v>#VALUE!</v>
      </c>
      <c r="O806" s="58" t="e">
        <f t="shared" si="166"/>
        <v>#VALUE!</v>
      </c>
      <c r="P806" s="58" t="e">
        <f t="shared" si="167"/>
        <v>#VALUE!</v>
      </c>
      <c r="Q806" s="58" t="e">
        <f t="shared" si="168"/>
        <v>#VALUE!</v>
      </c>
      <c r="R806" s="160" t="e">
        <f t="shared" si="169"/>
        <v>#VALUE!</v>
      </c>
      <c r="S806" s="161" t="e">
        <f t="shared" si="170"/>
        <v>#VALUE!</v>
      </c>
      <c r="T806" s="162" t="e">
        <f t="shared" si="171"/>
        <v>#VALUE!</v>
      </c>
    </row>
    <row r="807" spans="1:20" s="17" customFormat="1" x14ac:dyDescent="0.2">
      <c r="A807" s="154"/>
      <c r="B807" s="51"/>
      <c r="C807" s="50"/>
      <c r="D807" s="50"/>
      <c r="E807" s="50"/>
      <c r="F807" s="50"/>
      <c r="G807" s="14"/>
      <c r="H807" s="163" t="str">
        <f t="shared" si="159"/>
        <v/>
      </c>
      <c r="I807" s="163" t="str">
        <f t="shared" si="160"/>
        <v/>
      </c>
      <c r="J807" s="163" t="str">
        <f t="shared" si="161"/>
        <v/>
      </c>
      <c r="K807" s="141" t="str">
        <f t="shared" si="162"/>
        <v/>
      </c>
      <c r="L807" s="141" t="str">
        <f t="shared" si="163"/>
        <v/>
      </c>
      <c r="M807" s="141" t="str">
        <f t="shared" si="164"/>
        <v/>
      </c>
      <c r="N807" s="15" t="e">
        <f t="shared" si="165"/>
        <v>#VALUE!</v>
      </c>
      <c r="O807" s="58" t="e">
        <f t="shared" si="166"/>
        <v>#VALUE!</v>
      </c>
      <c r="P807" s="58" t="e">
        <f t="shared" si="167"/>
        <v>#VALUE!</v>
      </c>
      <c r="Q807" s="58" t="e">
        <f t="shared" si="168"/>
        <v>#VALUE!</v>
      </c>
      <c r="R807" s="160" t="e">
        <f t="shared" si="169"/>
        <v>#VALUE!</v>
      </c>
      <c r="S807" s="161" t="e">
        <f t="shared" si="170"/>
        <v>#VALUE!</v>
      </c>
      <c r="T807" s="162" t="e">
        <f t="shared" si="171"/>
        <v>#VALUE!</v>
      </c>
    </row>
    <row r="808" spans="1:20" s="17" customFormat="1" x14ac:dyDescent="0.2">
      <c r="A808" s="154"/>
      <c r="B808" s="51"/>
      <c r="C808" s="50"/>
      <c r="D808" s="50"/>
      <c r="E808" s="50"/>
      <c r="F808" s="50"/>
      <c r="G808" s="14"/>
      <c r="H808" s="163" t="str">
        <f t="shared" si="159"/>
        <v/>
      </c>
      <c r="I808" s="163" t="str">
        <f t="shared" si="160"/>
        <v/>
      </c>
      <c r="J808" s="163" t="str">
        <f t="shared" si="161"/>
        <v/>
      </c>
      <c r="K808" s="141" t="str">
        <f t="shared" si="162"/>
        <v/>
      </c>
      <c r="L808" s="141" t="str">
        <f t="shared" si="163"/>
        <v/>
      </c>
      <c r="M808" s="141" t="str">
        <f t="shared" si="164"/>
        <v/>
      </c>
      <c r="N808" s="15" t="e">
        <f t="shared" si="165"/>
        <v>#VALUE!</v>
      </c>
      <c r="O808" s="58" t="e">
        <f t="shared" si="166"/>
        <v>#VALUE!</v>
      </c>
      <c r="P808" s="58" t="e">
        <f t="shared" si="167"/>
        <v>#VALUE!</v>
      </c>
      <c r="Q808" s="58" t="e">
        <f t="shared" si="168"/>
        <v>#VALUE!</v>
      </c>
      <c r="R808" s="160" t="e">
        <f t="shared" si="169"/>
        <v>#VALUE!</v>
      </c>
      <c r="S808" s="161" t="e">
        <f t="shared" si="170"/>
        <v>#VALUE!</v>
      </c>
      <c r="T808" s="162" t="e">
        <f t="shared" si="171"/>
        <v>#VALUE!</v>
      </c>
    </row>
    <row r="809" spans="1:20" s="17" customFormat="1" x14ac:dyDescent="0.2">
      <c r="A809" s="154"/>
      <c r="B809" s="51"/>
      <c r="C809" s="50"/>
      <c r="D809" s="50"/>
      <c r="E809" s="50"/>
      <c r="F809" s="50"/>
      <c r="G809" s="14"/>
      <c r="H809" s="163" t="str">
        <f t="shared" si="159"/>
        <v/>
      </c>
      <c r="I809" s="163" t="str">
        <f t="shared" si="160"/>
        <v/>
      </c>
      <c r="J809" s="163" t="str">
        <f t="shared" si="161"/>
        <v/>
      </c>
      <c r="K809" s="141" t="str">
        <f t="shared" si="162"/>
        <v/>
      </c>
      <c r="L809" s="141" t="str">
        <f t="shared" si="163"/>
        <v/>
      </c>
      <c r="M809" s="141" t="str">
        <f t="shared" si="164"/>
        <v/>
      </c>
      <c r="N809" s="15" t="e">
        <f t="shared" si="165"/>
        <v>#VALUE!</v>
      </c>
      <c r="O809" s="58" t="e">
        <f t="shared" si="166"/>
        <v>#VALUE!</v>
      </c>
      <c r="P809" s="58" t="e">
        <f t="shared" si="167"/>
        <v>#VALUE!</v>
      </c>
      <c r="Q809" s="58" t="e">
        <f t="shared" si="168"/>
        <v>#VALUE!</v>
      </c>
      <c r="R809" s="160" t="e">
        <f t="shared" si="169"/>
        <v>#VALUE!</v>
      </c>
      <c r="S809" s="161" t="e">
        <f t="shared" si="170"/>
        <v>#VALUE!</v>
      </c>
      <c r="T809" s="162" t="e">
        <f t="shared" si="171"/>
        <v>#VALUE!</v>
      </c>
    </row>
    <row r="810" spans="1:20" s="17" customFormat="1" x14ac:dyDescent="0.2">
      <c r="A810" s="154"/>
      <c r="B810" s="51"/>
      <c r="C810" s="50"/>
      <c r="D810" s="50"/>
      <c r="E810" s="50"/>
      <c r="F810" s="50"/>
      <c r="G810" s="14"/>
      <c r="H810" s="163" t="str">
        <f t="shared" si="159"/>
        <v/>
      </c>
      <c r="I810" s="163" t="str">
        <f t="shared" si="160"/>
        <v/>
      </c>
      <c r="J810" s="163" t="str">
        <f t="shared" si="161"/>
        <v/>
      </c>
      <c r="K810" s="141" t="str">
        <f t="shared" si="162"/>
        <v/>
      </c>
      <c r="L810" s="141" t="str">
        <f t="shared" si="163"/>
        <v/>
      </c>
      <c r="M810" s="141" t="str">
        <f t="shared" si="164"/>
        <v/>
      </c>
      <c r="N810" s="15" t="e">
        <f t="shared" si="165"/>
        <v>#VALUE!</v>
      </c>
      <c r="O810" s="58" t="e">
        <f t="shared" si="166"/>
        <v>#VALUE!</v>
      </c>
      <c r="P810" s="58" t="e">
        <f t="shared" si="167"/>
        <v>#VALUE!</v>
      </c>
      <c r="Q810" s="58" t="e">
        <f t="shared" si="168"/>
        <v>#VALUE!</v>
      </c>
      <c r="R810" s="160" t="e">
        <f t="shared" si="169"/>
        <v>#VALUE!</v>
      </c>
      <c r="S810" s="161" t="e">
        <f t="shared" si="170"/>
        <v>#VALUE!</v>
      </c>
      <c r="T810" s="162" t="e">
        <f t="shared" si="171"/>
        <v>#VALUE!</v>
      </c>
    </row>
    <row r="811" spans="1:20" s="17" customFormat="1" x14ac:dyDescent="0.2">
      <c r="A811" s="154"/>
      <c r="B811" s="51"/>
      <c r="C811" s="50"/>
      <c r="D811" s="50"/>
      <c r="E811" s="50"/>
      <c r="F811" s="50"/>
      <c r="G811" s="14"/>
      <c r="H811" s="163" t="str">
        <f t="shared" si="159"/>
        <v/>
      </c>
      <c r="I811" s="163" t="str">
        <f t="shared" si="160"/>
        <v/>
      </c>
      <c r="J811" s="163" t="str">
        <f t="shared" si="161"/>
        <v/>
      </c>
      <c r="K811" s="141" t="str">
        <f t="shared" si="162"/>
        <v/>
      </c>
      <c r="L811" s="141" t="str">
        <f t="shared" si="163"/>
        <v/>
      </c>
      <c r="M811" s="141" t="str">
        <f t="shared" si="164"/>
        <v/>
      </c>
      <c r="N811" s="15" t="e">
        <f t="shared" si="165"/>
        <v>#VALUE!</v>
      </c>
      <c r="O811" s="58" t="e">
        <f t="shared" si="166"/>
        <v>#VALUE!</v>
      </c>
      <c r="P811" s="58" t="e">
        <f t="shared" si="167"/>
        <v>#VALUE!</v>
      </c>
      <c r="Q811" s="58" t="e">
        <f t="shared" si="168"/>
        <v>#VALUE!</v>
      </c>
      <c r="R811" s="160" t="e">
        <f t="shared" si="169"/>
        <v>#VALUE!</v>
      </c>
      <c r="S811" s="161" t="e">
        <f t="shared" si="170"/>
        <v>#VALUE!</v>
      </c>
      <c r="T811" s="162" t="e">
        <f t="shared" si="171"/>
        <v>#VALUE!</v>
      </c>
    </row>
    <row r="812" spans="1:20" s="17" customFormat="1" x14ac:dyDescent="0.2">
      <c r="A812" s="154"/>
      <c r="B812" s="51"/>
      <c r="C812" s="50"/>
      <c r="D812" s="50"/>
      <c r="E812" s="50"/>
      <c r="F812" s="50"/>
      <c r="G812" s="14"/>
      <c r="H812" s="163" t="str">
        <f t="shared" si="159"/>
        <v/>
      </c>
      <c r="I812" s="163" t="str">
        <f t="shared" si="160"/>
        <v/>
      </c>
      <c r="J812" s="163" t="str">
        <f t="shared" si="161"/>
        <v/>
      </c>
      <c r="K812" s="141" t="str">
        <f t="shared" si="162"/>
        <v/>
      </c>
      <c r="L812" s="141" t="str">
        <f t="shared" si="163"/>
        <v/>
      </c>
      <c r="M812" s="141" t="str">
        <f t="shared" si="164"/>
        <v/>
      </c>
      <c r="N812" s="15" t="e">
        <f t="shared" si="165"/>
        <v>#VALUE!</v>
      </c>
      <c r="O812" s="58" t="e">
        <f t="shared" si="166"/>
        <v>#VALUE!</v>
      </c>
      <c r="P812" s="58" t="e">
        <f t="shared" si="167"/>
        <v>#VALUE!</v>
      </c>
      <c r="Q812" s="58" t="e">
        <f t="shared" si="168"/>
        <v>#VALUE!</v>
      </c>
      <c r="R812" s="160" t="e">
        <f t="shared" si="169"/>
        <v>#VALUE!</v>
      </c>
      <c r="S812" s="161" t="e">
        <f t="shared" si="170"/>
        <v>#VALUE!</v>
      </c>
      <c r="T812" s="162" t="e">
        <f t="shared" si="171"/>
        <v>#VALUE!</v>
      </c>
    </row>
    <row r="813" spans="1:20" s="17" customFormat="1" x14ac:dyDescent="0.2">
      <c r="A813" s="154"/>
      <c r="B813" s="51"/>
      <c r="C813" s="50"/>
      <c r="D813" s="50"/>
      <c r="E813" s="50"/>
      <c r="F813" s="50"/>
      <c r="G813" s="14"/>
      <c r="H813" s="163" t="str">
        <f t="shared" si="159"/>
        <v/>
      </c>
      <c r="I813" s="163" t="str">
        <f t="shared" si="160"/>
        <v/>
      </c>
      <c r="J813" s="163" t="str">
        <f t="shared" si="161"/>
        <v/>
      </c>
      <c r="K813" s="141" t="str">
        <f t="shared" si="162"/>
        <v/>
      </c>
      <c r="L813" s="141" t="str">
        <f t="shared" si="163"/>
        <v/>
      </c>
      <c r="M813" s="141" t="str">
        <f t="shared" si="164"/>
        <v/>
      </c>
      <c r="N813" s="15" t="e">
        <f t="shared" si="165"/>
        <v>#VALUE!</v>
      </c>
      <c r="O813" s="58" t="e">
        <f t="shared" si="166"/>
        <v>#VALUE!</v>
      </c>
      <c r="P813" s="58" t="e">
        <f t="shared" si="167"/>
        <v>#VALUE!</v>
      </c>
      <c r="Q813" s="58" t="e">
        <f t="shared" si="168"/>
        <v>#VALUE!</v>
      </c>
      <c r="R813" s="160" t="e">
        <f t="shared" si="169"/>
        <v>#VALUE!</v>
      </c>
      <c r="S813" s="161" t="e">
        <f t="shared" si="170"/>
        <v>#VALUE!</v>
      </c>
      <c r="T813" s="162" t="e">
        <f t="shared" si="171"/>
        <v>#VALUE!</v>
      </c>
    </row>
    <row r="814" spans="1:20" s="17" customFormat="1" x14ac:dyDescent="0.2">
      <c r="A814" s="154"/>
      <c r="B814" s="51"/>
      <c r="C814" s="50"/>
      <c r="D814" s="50"/>
      <c r="E814" s="50"/>
      <c r="F814" s="50"/>
      <c r="G814" s="14"/>
      <c r="H814" s="163" t="str">
        <f t="shared" si="159"/>
        <v/>
      </c>
      <c r="I814" s="163" t="str">
        <f t="shared" si="160"/>
        <v/>
      </c>
      <c r="J814" s="163" t="str">
        <f t="shared" si="161"/>
        <v/>
      </c>
      <c r="K814" s="141" t="str">
        <f t="shared" si="162"/>
        <v/>
      </c>
      <c r="L814" s="141" t="str">
        <f t="shared" si="163"/>
        <v/>
      </c>
      <c r="M814" s="141" t="str">
        <f t="shared" si="164"/>
        <v/>
      </c>
      <c r="N814" s="15" t="e">
        <f t="shared" si="165"/>
        <v>#VALUE!</v>
      </c>
      <c r="O814" s="58" t="e">
        <f t="shared" si="166"/>
        <v>#VALUE!</v>
      </c>
      <c r="P814" s="58" t="e">
        <f t="shared" si="167"/>
        <v>#VALUE!</v>
      </c>
      <c r="Q814" s="58" t="e">
        <f t="shared" si="168"/>
        <v>#VALUE!</v>
      </c>
      <c r="R814" s="160" t="e">
        <f t="shared" si="169"/>
        <v>#VALUE!</v>
      </c>
      <c r="S814" s="161" t="e">
        <f t="shared" si="170"/>
        <v>#VALUE!</v>
      </c>
      <c r="T814" s="162" t="e">
        <f t="shared" si="171"/>
        <v>#VALUE!</v>
      </c>
    </row>
    <row r="815" spans="1:20" s="17" customFormat="1" x14ac:dyDescent="0.2">
      <c r="A815" s="154"/>
      <c r="B815" s="51"/>
      <c r="C815" s="50"/>
      <c r="D815" s="50"/>
      <c r="E815" s="50"/>
      <c r="F815" s="50"/>
      <c r="G815" s="14"/>
      <c r="H815" s="163" t="str">
        <f t="shared" si="159"/>
        <v/>
      </c>
      <c r="I815" s="163" t="str">
        <f t="shared" si="160"/>
        <v/>
      </c>
      <c r="J815" s="163" t="str">
        <f t="shared" si="161"/>
        <v/>
      </c>
      <c r="K815" s="141" t="str">
        <f t="shared" si="162"/>
        <v/>
      </c>
      <c r="L815" s="141" t="str">
        <f t="shared" si="163"/>
        <v/>
      </c>
      <c r="M815" s="141" t="str">
        <f t="shared" si="164"/>
        <v/>
      </c>
      <c r="N815" s="15" t="e">
        <f t="shared" si="165"/>
        <v>#VALUE!</v>
      </c>
      <c r="O815" s="58" t="e">
        <f t="shared" si="166"/>
        <v>#VALUE!</v>
      </c>
      <c r="P815" s="58" t="e">
        <f t="shared" si="167"/>
        <v>#VALUE!</v>
      </c>
      <c r="Q815" s="58" t="e">
        <f t="shared" si="168"/>
        <v>#VALUE!</v>
      </c>
      <c r="R815" s="160" t="e">
        <f t="shared" si="169"/>
        <v>#VALUE!</v>
      </c>
      <c r="S815" s="161" t="e">
        <f t="shared" si="170"/>
        <v>#VALUE!</v>
      </c>
      <c r="T815" s="162" t="e">
        <f t="shared" si="171"/>
        <v>#VALUE!</v>
      </c>
    </row>
    <row r="816" spans="1:20" s="17" customFormat="1" x14ac:dyDescent="0.2">
      <c r="A816" s="154"/>
      <c r="B816" s="51"/>
      <c r="C816" s="50"/>
      <c r="D816" s="50"/>
      <c r="E816" s="50"/>
      <c r="F816" s="50"/>
      <c r="G816" s="14"/>
      <c r="H816" s="163" t="str">
        <f t="shared" si="159"/>
        <v/>
      </c>
      <c r="I816" s="163" t="str">
        <f t="shared" si="160"/>
        <v/>
      </c>
      <c r="J816" s="163" t="str">
        <f t="shared" si="161"/>
        <v/>
      </c>
      <c r="K816" s="141" t="str">
        <f t="shared" si="162"/>
        <v/>
      </c>
      <c r="L816" s="141" t="str">
        <f t="shared" si="163"/>
        <v/>
      </c>
      <c r="M816" s="141" t="str">
        <f t="shared" si="164"/>
        <v/>
      </c>
      <c r="N816" s="15" t="e">
        <f t="shared" si="165"/>
        <v>#VALUE!</v>
      </c>
      <c r="O816" s="58" t="e">
        <f t="shared" si="166"/>
        <v>#VALUE!</v>
      </c>
      <c r="P816" s="58" t="e">
        <f t="shared" si="167"/>
        <v>#VALUE!</v>
      </c>
      <c r="Q816" s="58" t="e">
        <f t="shared" si="168"/>
        <v>#VALUE!</v>
      </c>
      <c r="R816" s="160" t="e">
        <f t="shared" si="169"/>
        <v>#VALUE!</v>
      </c>
      <c r="S816" s="161" t="e">
        <f t="shared" si="170"/>
        <v>#VALUE!</v>
      </c>
      <c r="T816" s="162" t="e">
        <f t="shared" si="171"/>
        <v>#VALUE!</v>
      </c>
    </row>
    <row r="817" spans="1:20" s="17" customFormat="1" x14ac:dyDescent="0.2">
      <c r="A817" s="154"/>
      <c r="B817" s="51"/>
      <c r="C817" s="50"/>
      <c r="D817" s="50"/>
      <c r="E817" s="50"/>
      <c r="F817" s="50"/>
      <c r="G817" s="14"/>
      <c r="H817" s="163" t="str">
        <f t="shared" si="159"/>
        <v/>
      </c>
      <c r="I817" s="163" t="str">
        <f t="shared" si="160"/>
        <v/>
      </c>
      <c r="J817" s="163" t="str">
        <f t="shared" si="161"/>
        <v/>
      </c>
      <c r="K817" s="141" t="str">
        <f t="shared" si="162"/>
        <v/>
      </c>
      <c r="L817" s="141" t="str">
        <f t="shared" si="163"/>
        <v/>
      </c>
      <c r="M817" s="141" t="str">
        <f t="shared" si="164"/>
        <v/>
      </c>
      <c r="N817" s="15" t="e">
        <f t="shared" si="165"/>
        <v>#VALUE!</v>
      </c>
      <c r="O817" s="58" t="e">
        <f t="shared" si="166"/>
        <v>#VALUE!</v>
      </c>
      <c r="P817" s="58" t="e">
        <f t="shared" si="167"/>
        <v>#VALUE!</v>
      </c>
      <c r="Q817" s="58" t="e">
        <f t="shared" si="168"/>
        <v>#VALUE!</v>
      </c>
      <c r="R817" s="160" t="e">
        <f t="shared" si="169"/>
        <v>#VALUE!</v>
      </c>
      <c r="S817" s="161" t="e">
        <f t="shared" si="170"/>
        <v>#VALUE!</v>
      </c>
      <c r="T817" s="162" t="e">
        <f t="shared" si="171"/>
        <v>#VALUE!</v>
      </c>
    </row>
    <row r="818" spans="1:20" s="17" customFormat="1" x14ac:dyDescent="0.2">
      <c r="A818" s="154"/>
      <c r="B818" s="51"/>
      <c r="C818" s="50"/>
      <c r="D818" s="50"/>
      <c r="E818" s="50"/>
      <c r="F818" s="50"/>
      <c r="G818" s="14"/>
      <c r="H818" s="163" t="str">
        <f t="shared" si="159"/>
        <v/>
      </c>
      <c r="I818" s="163" t="str">
        <f t="shared" si="160"/>
        <v/>
      </c>
      <c r="J818" s="163" t="str">
        <f t="shared" si="161"/>
        <v/>
      </c>
      <c r="K818" s="141" t="str">
        <f t="shared" si="162"/>
        <v/>
      </c>
      <c r="L818" s="141" t="str">
        <f t="shared" si="163"/>
        <v/>
      </c>
      <c r="M818" s="141" t="str">
        <f t="shared" si="164"/>
        <v/>
      </c>
      <c r="N818" s="15" t="e">
        <f t="shared" si="165"/>
        <v>#VALUE!</v>
      </c>
      <c r="O818" s="58" t="e">
        <f t="shared" si="166"/>
        <v>#VALUE!</v>
      </c>
      <c r="P818" s="58" t="e">
        <f t="shared" si="167"/>
        <v>#VALUE!</v>
      </c>
      <c r="Q818" s="58" t="e">
        <f t="shared" si="168"/>
        <v>#VALUE!</v>
      </c>
      <c r="R818" s="160" t="e">
        <f t="shared" si="169"/>
        <v>#VALUE!</v>
      </c>
      <c r="S818" s="161" t="e">
        <f t="shared" si="170"/>
        <v>#VALUE!</v>
      </c>
      <c r="T818" s="162" t="e">
        <f t="shared" si="171"/>
        <v>#VALUE!</v>
      </c>
    </row>
    <row r="819" spans="1:20" s="17" customFormat="1" x14ac:dyDescent="0.2">
      <c r="A819" s="154"/>
      <c r="B819" s="51"/>
      <c r="C819" s="50"/>
      <c r="D819" s="50"/>
      <c r="E819" s="50"/>
      <c r="F819" s="50"/>
      <c r="G819" s="14"/>
      <c r="H819" s="163" t="str">
        <f t="shared" si="159"/>
        <v/>
      </c>
      <c r="I819" s="163" t="str">
        <f t="shared" si="160"/>
        <v/>
      </c>
      <c r="J819" s="163" t="str">
        <f t="shared" si="161"/>
        <v/>
      </c>
      <c r="K819" s="141" t="str">
        <f t="shared" si="162"/>
        <v/>
      </c>
      <c r="L819" s="141" t="str">
        <f t="shared" si="163"/>
        <v/>
      </c>
      <c r="M819" s="141" t="str">
        <f t="shared" si="164"/>
        <v/>
      </c>
      <c r="N819" s="15" t="e">
        <f t="shared" si="165"/>
        <v>#VALUE!</v>
      </c>
      <c r="O819" s="58" t="e">
        <f t="shared" si="166"/>
        <v>#VALUE!</v>
      </c>
      <c r="P819" s="58" t="e">
        <f t="shared" si="167"/>
        <v>#VALUE!</v>
      </c>
      <c r="Q819" s="58" t="e">
        <f t="shared" si="168"/>
        <v>#VALUE!</v>
      </c>
      <c r="R819" s="160" t="e">
        <f t="shared" si="169"/>
        <v>#VALUE!</v>
      </c>
      <c r="S819" s="161" t="e">
        <f t="shared" si="170"/>
        <v>#VALUE!</v>
      </c>
      <c r="T819" s="162" t="e">
        <f t="shared" si="171"/>
        <v>#VALUE!</v>
      </c>
    </row>
    <row r="820" spans="1:20" s="17" customFormat="1" x14ac:dyDescent="0.2">
      <c r="A820" s="154"/>
      <c r="B820" s="51"/>
      <c r="C820" s="50"/>
      <c r="D820" s="50"/>
      <c r="E820" s="50"/>
      <c r="F820" s="50"/>
      <c r="G820" s="14"/>
      <c r="H820" s="163" t="str">
        <f t="shared" si="159"/>
        <v/>
      </c>
      <c r="I820" s="163" t="str">
        <f t="shared" si="160"/>
        <v/>
      </c>
      <c r="J820" s="163" t="str">
        <f t="shared" si="161"/>
        <v/>
      </c>
      <c r="K820" s="141" t="str">
        <f t="shared" si="162"/>
        <v/>
      </c>
      <c r="L820" s="141" t="str">
        <f t="shared" si="163"/>
        <v/>
      </c>
      <c r="M820" s="141" t="str">
        <f t="shared" si="164"/>
        <v/>
      </c>
      <c r="N820" s="15" t="e">
        <f t="shared" si="165"/>
        <v>#VALUE!</v>
      </c>
      <c r="O820" s="58" t="e">
        <f t="shared" si="166"/>
        <v>#VALUE!</v>
      </c>
      <c r="P820" s="58" t="e">
        <f t="shared" si="167"/>
        <v>#VALUE!</v>
      </c>
      <c r="Q820" s="58" t="e">
        <f t="shared" si="168"/>
        <v>#VALUE!</v>
      </c>
      <c r="R820" s="160" t="e">
        <f t="shared" si="169"/>
        <v>#VALUE!</v>
      </c>
      <c r="S820" s="161" t="e">
        <f t="shared" si="170"/>
        <v>#VALUE!</v>
      </c>
      <c r="T820" s="162" t="e">
        <f t="shared" si="171"/>
        <v>#VALUE!</v>
      </c>
    </row>
    <row r="821" spans="1:20" s="17" customFormat="1" x14ac:dyDescent="0.2">
      <c r="A821" s="154"/>
      <c r="B821" s="51"/>
      <c r="C821" s="50"/>
      <c r="D821" s="50"/>
      <c r="E821" s="50"/>
      <c r="F821" s="50"/>
      <c r="G821" s="14"/>
      <c r="H821" s="163" t="str">
        <f t="shared" si="159"/>
        <v/>
      </c>
      <c r="I821" s="163" t="str">
        <f t="shared" si="160"/>
        <v/>
      </c>
      <c r="J821" s="163" t="str">
        <f t="shared" si="161"/>
        <v/>
      </c>
      <c r="K821" s="141" t="str">
        <f t="shared" si="162"/>
        <v/>
      </c>
      <c r="L821" s="141" t="str">
        <f t="shared" si="163"/>
        <v/>
      </c>
      <c r="M821" s="141" t="str">
        <f t="shared" si="164"/>
        <v/>
      </c>
      <c r="N821" s="15" t="e">
        <f t="shared" si="165"/>
        <v>#VALUE!</v>
      </c>
      <c r="O821" s="58" t="e">
        <f t="shared" si="166"/>
        <v>#VALUE!</v>
      </c>
      <c r="P821" s="58" t="e">
        <f t="shared" si="167"/>
        <v>#VALUE!</v>
      </c>
      <c r="Q821" s="58" t="e">
        <f t="shared" si="168"/>
        <v>#VALUE!</v>
      </c>
      <c r="R821" s="160" t="e">
        <f t="shared" si="169"/>
        <v>#VALUE!</v>
      </c>
      <c r="S821" s="161" t="e">
        <f t="shared" si="170"/>
        <v>#VALUE!</v>
      </c>
      <c r="T821" s="162" t="e">
        <f t="shared" si="171"/>
        <v>#VALUE!</v>
      </c>
    </row>
    <row r="822" spans="1:20" s="17" customFormat="1" x14ac:dyDescent="0.2">
      <c r="A822" s="154"/>
      <c r="B822" s="51"/>
      <c r="C822" s="50"/>
      <c r="D822" s="50"/>
      <c r="E822" s="50"/>
      <c r="F822" s="50"/>
      <c r="G822" s="14"/>
      <c r="H822" s="163" t="str">
        <f t="shared" si="159"/>
        <v/>
      </c>
      <c r="I822" s="163" t="str">
        <f t="shared" si="160"/>
        <v/>
      </c>
      <c r="J822" s="163" t="str">
        <f t="shared" si="161"/>
        <v/>
      </c>
      <c r="K822" s="141" t="str">
        <f t="shared" si="162"/>
        <v/>
      </c>
      <c r="L822" s="141" t="str">
        <f t="shared" si="163"/>
        <v/>
      </c>
      <c r="M822" s="141" t="str">
        <f t="shared" si="164"/>
        <v/>
      </c>
      <c r="N822" s="15" t="e">
        <f t="shared" si="165"/>
        <v>#VALUE!</v>
      </c>
      <c r="O822" s="58" t="e">
        <f t="shared" si="166"/>
        <v>#VALUE!</v>
      </c>
      <c r="P822" s="58" t="e">
        <f t="shared" si="167"/>
        <v>#VALUE!</v>
      </c>
      <c r="Q822" s="58" t="e">
        <f t="shared" si="168"/>
        <v>#VALUE!</v>
      </c>
      <c r="R822" s="160" t="e">
        <f t="shared" si="169"/>
        <v>#VALUE!</v>
      </c>
      <c r="S822" s="161" t="e">
        <f t="shared" si="170"/>
        <v>#VALUE!</v>
      </c>
      <c r="T822" s="162" t="e">
        <f t="shared" si="171"/>
        <v>#VALUE!</v>
      </c>
    </row>
    <row r="823" spans="1:20" s="17" customFormat="1" x14ac:dyDescent="0.2">
      <c r="A823" s="154"/>
      <c r="B823" s="51"/>
      <c r="C823" s="50"/>
      <c r="D823" s="50"/>
      <c r="E823" s="50"/>
      <c r="F823" s="50"/>
      <c r="G823" s="14"/>
      <c r="H823" s="163" t="str">
        <f t="shared" si="159"/>
        <v/>
      </c>
      <c r="I823" s="163" t="str">
        <f t="shared" si="160"/>
        <v/>
      </c>
      <c r="J823" s="163" t="str">
        <f t="shared" si="161"/>
        <v/>
      </c>
      <c r="K823" s="141" t="str">
        <f t="shared" si="162"/>
        <v/>
      </c>
      <c r="L823" s="141" t="str">
        <f t="shared" si="163"/>
        <v/>
      </c>
      <c r="M823" s="141" t="str">
        <f t="shared" si="164"/>
        <v/>
      </c>
      <c r="N823" s="15" t="e">
        <f t="shared" si="165"/>
        <v>#VALUE!</v>
      </c>
      <c r="O823" s="58" t="e">
        <f t="shared" si="166"/>
        <v>#VALUE!</v>
      </c>
      <c r="P823" s="58" t="e">
        <f t="shared" si="167"/>
        <v>#VALUE!</v>
      </c>
      <c r="Q823" s="58" t="e">
        <f t="shared" si="168"/>
        <v>#VALUE!</v>
      </c>
      <c r="R823" s="160" t="e">
        <f t="shared" si="169"/>
        <v>#VALUE!</v>
      </c>
      <c r="S823" s="161" t="e">
        <f t="shared" si="170"/>
        <v>#VALUE!</v>
      </c>
      <c r="T823" s="162" t="e">
        <f t="shared" si="171"/>
        <v>#VALUE!</v>
      </c>
    </row>
    <row r="824" spans="1:20" s="17" customFormat="1" x14ac:dyDescent="0.2">
      <c r="A824" s="154"/>
      <c r="B824" s="51"/>
      <c r="C824" s="50"/>
      <c r="D824" s="50"/>
      <c r="E824" s="50"/>
      <c r="F824" s="50"/>
      <c r="G824" s="14"/>
      <c r="H824" s="163" t="str">
        <f t="shared" si="159"/>
        <v/>
      </c>
      <c r="I824" s="163" t="str">
        <f t="shared" si="160"/>
        <v/>
      </c>
      <c r="J824" s="163" t="str">
        <f t="shared" si="161"/>
        <v/>
      </c>
      <c r="K824" s="141" t="str">
        <f t="shared" si="162"/>
        <v/>
      </c>
      <c r="L824" s="141" t="str">
        <f t="shared" si="163"/>
        <v/>
      </c>
      <c r="M824" s="141" t="str">
        <f t="shared" si="164"/>
        <v/>
      </c>
      <c r="N824" s="15" t="e">
        <f t="shared" si="165"/>
        <v>#VALUE!</v>
      </c>
      <c r="O824" s="58" t="e">
        <f t="shared" si="166"/>
        <v>#VALUE!</v>
      </c>
      <c r="P824" s="58" t="e">
        <f t="shared" si="167"/>
        <v>#VALUE!</v>
      </c>
      <c r="Q824" s="58" t="e">
        <f t="shared" si="168"/>
        <v>#VALUE!</v>
      </c>
      <c r="R824" s="160" t="e">
        <f t="shared" si="169"/>
        <v>#VALUE!</v>
      </c>
      <c r="S824" s="161" t="e">
        <f t="shared" si="170"/>
        <v>#VALUE!</v>
      </c>
      <c r="T824" s="162" t="e">
        <f t="shared" si="171"/>
        <v>#VALUE!</v>
      </c>
    </row>
    <row r="825" spans="1:20" s="17" customFormat="1" x14ac:dyDescent="0.2">
      <c r="A825" s="154"/>
      <c r="B825" s="51"/>
      <c r="C825" s="50"/>
      <c r="D825" s="50"/>
      <c r="E825" s="50"/>
      <c r="F825" s="50"/>
      <c r="G825" s="14"/>
      <c r="H825" s="163" t="str">
        <f t="shared" si="159"/>
        <v/>
      </c>
      <c r="I825" s="163" t="str">
        <f t="shared" si="160"/>
        <v/>
      </c>
      <c r="J825" s="163" t="str">
        <f t="shared" si="161"/>
        <v/>
      </c>
      <c r="K825" s="141" t="str">
        <f t="shared" si="162"/>
        <v/>
      </c>
      <c r="L825" s="141" t="str">
        <f t="shared" si="163"/>
        <v/>
      </c>
      <c r="M825" s="141" t="str">
        <f t="shared" si="164"/>
        <v/>
      </c>
      <c r="N825" s="15" t="e">
        <f t="shared" si="165"/>
        <v>#VALUE!</v>
      </c>
      <c r="O825" s="58" t="e">
        <f t="shared" si="166"/>
        <v>#VALUE!</v>
      </c>
      <c r="P825" s="58" t="e">
        <f t="shared" si="167"/>
        <v>#VALUE!</v>
      </c>
      <c r="Q825" s="58" t="e">
        <f t="shared" si="168"/>
        <v>#VALUE!</v>
      </c>
      <c r="R825" s="160" t="e">
        <f t="shared" si="169"/>
        <v>#VALUE!</v>
      </c>
      <c r="S825" s="161" t="e">
        <f t="shared" si="170"/>
        <v>#VALUE!</v>
      </c>
      <c r="T825" s="162" t="e">
        <f t="shared" si="171"/>
        <v>#VALUE!</v>
      </c>
    </row>
    <row r="826" spans="1:20" s="17" customFormat="1" x14ac:dyDescent="0.2">
      <c r="A826" s="154"/>
      <c r="B826" s="51"/>
      <c r="C826" s="50"/>
      <c r="D826" s="50"/>
      <c r="E826" s="50"/>
      <c r="F826" s="50"/>
      <c r="G826" s="14"/>
      <c r="H826" s="163" t="str">
        <f t="shared" si="159"/>
        <v/>
      </c>
      <c r="I826" s="163" t="str">
        <f t="shared" si="160"/>
        <v/>
      </c>
      <c r="J826" s="163" t="str">
        <f t="shared" si="161"/>
        <v/>
      </c>
      <c r="K826" s="141" t="str">
        <f t="shared" si="162"/>
        <v/>
      </c>
      <c r="L826" s="141" t="str">
        <f t="shared" si="163"/>
        <v/>
      </c>
      <c r="M826" s="141" t="str">
        <f t="shared" si="164"/>
        <v/>
      </c>
      <c r="N826" s="15" t="e">
        <f t="shared" si="165"/>
        <v>#VALUE!</v>
      </c>
      <c r="O826" s="58" t="e">
        <f t="shared" si="166"/>
        <v>#VALUE!</v>
      </c>
      <c r="P826" s="58" t="e">
        <f t="shared" si="167"/>
        <v>#VALUE!</v>
      </c>
      <c r="Q826" s="58" t="e">
        <f t="shared" si="168"/>
        <v>#VALUE!</v>
      </c>
      <c r="R826" s="160" t="e">
        <f t="shared" si="169"/>
        <v>#VALUE!</v>
      </c>
      <c r="S826" s="161" t="e">
        <f t="shared" si="170"/>
        <v>#VALUE!</v>
      </c>
      <c r="T826" s="162" t="e">
        <f t="shared" si="171"/>
        <v>#VALUE!</v>
      </c>
    </row>
    <row r="827" spans="1:20" s="17" customFormat="1" x14ac:dyDescent="0.2">
      <c r="A827" s="154"/>
      <c r="B827" s="51"/>
      <c r="C827" s="50"/>
      <c r="D827" s="50"/>
      <c r="E827" s="50"/>
      <c r="F827" s="50"/>
      <c r="G827" s="14"/>
      <c r="H827" s="163" t="str">
        <f t="shared" si="159"/>
        <v/>
      </c>
      <c r="I827" s="163" t="str">
        <f t="shared" si="160"/>
        <v/>
      </c>
      <c r="J827" s="163" t="str">
        <f t="shared" si="161"/>
        <v/>
      </c>
      <c r="K827" s="141" t="str">
        <f t="shared" si="162"/>
        <v/>
      </c>
      <c r="L827" s="141" t="str">
        <f t="shared" si="163"/>
        <v/>
      </c>
      <c r="M827" s="141" t="str">
        <f t="shared" si="164"/>
        <v/>
      </c>
      <c r="N827" s="15" t="e">
        <f t="shared" si="165"/>
        <v>#VALUE!</v>
      </c>
      <c r="O827" s="58" t="e">
        <f t="shared" si="166"/>
        <v>#VALUE!</v>
      </c>
      <c r="P827" s="58" t="e">
        <f t="shared" si="167"/>
        <v>#VALUE!</v>
      </c>
      <c r="Q827" s="58" t="e">
        <f t="shared" si="168"/>
        <v>#VALUE!</v>
      </c>
      <c r="R827" s="160" t="e">
        <f t="shared" si="169"/>
        <v>#VALUE!</v>
      </c>
      <c r="S827" s="161" t="e">
        <f t="shared" si="170"/>
        <v>#VALUE!</v>
      </c>
      <c r="T827" s="162" t="e">
        <f t="shared" si="171"/>
        <v>#VALUE!</v>
      </c>
    </row>
    <row r="828" spans="1:20" s="17" customFormat="1" x14ac:dyDescent="0.2">
      <c r="A828" s="154"/>
      <c r="B828" s="51"/>
      <c r="C828" s="50"/>
      <c r="D828" s="50"/>
      <c r="E828" s="50"/>
      <c r="F828" s="50"/>
      <c r="G828" s="14"/>
      <c r="H828" s="163" t="str">
        <f t="shared" si="159"/>
        <v/>
      </c>
      <c r="I828" s="163" t="str">
        <f t="shared" si="160"/>
        <v/>
      </c>
      <c r="J828" s="163" t="str">
        <f t="shared" si="161"/>
        <v/>
      </c>
      <c r="K828" s="141" t="str">
        <f t="shared" si="162"/>
        <v/>
      </c>
      <c r="L828" s="141" t="str">
        <f t="shared" si="163"/>
        <v/>
      </c>
      <c r="M828" s="141" t="str">
        <f t="shared" si="164"/>
        <v/>
      </c>
      <c r="N828" s="15" t="e">
        <f t="shared" si="165"/>
        <v>#VALUE!</v>
      </c>
      <c r="O828" s="58" t="e">
        <f t="shared" si="166"/>
        <v>#VALUE!</v>
      </c>
      <c r="P828" s="58" t="e">
        <f t="shared" si="167"/>
        <v>#VALUE!</v>
      </c>
      <c r="Q828" s="58" t="e">
        <f t="shared" si="168"/>
        <v>#VALUE!</v>
      </c>
      <c r="R828" s="160" t="e">
        <f t="shared" si="169"/>
        <v>#VALUE!</v>
      </c>
      <c r="S828" s="161" t="e">
        <f t="shared" si="170"/>
        <v>#VALUE!</v>
      </c>
      <c r="T828" s="162" t="e">
        <f t="shared" si="171"/>
        <v>#VALUE!</v>
      </c>
    </row>
    <row r="829" spans="1:20" s="17" customFormat="1" x14ac:dyDescent="0.2">
      <c r="A829" s="154"/>
      <c r="B829" s="51"/>
      <c r="C829" s="50"/>
      <c r="D829" s="50"/>
      <c r="E829" s="50"/>
      <c r="F829" s="50"/>
      <c r="G829" s="14"/>
      <c r="H829" s="163" t="str">
        <f t="shared" si="159"/>
        <v/>
      </c>
      <c r="I829" s="163" t="str">
        <f t="shared" si="160"/>
        <v/>
      </c>
      <c r="J829" s="163" t="str">
        <f t="shared" si="161"/>
        <v/>
      </c>
      <c r="K829" s="141" t="str">
        <f t="shared" si="162"/>
        <v/>
      </c>
      <c r="L829" s="141" t="str">
        <f t="shared" si="163"/>
        <v/>
      </c>
      <c r="M829" s="141" t="str">
        <f t="shared" si="164"/>
        <v/>
      </c>
      <c r="N829" s="15" t="e">
        <f t="shared" si="165"/>
        <v>#VALUE!</v>
      </c>
      <c r="O829" s="58" t="e">
        <f t="shared" si="166"/>
        <v>#VALUE!</v>
      </c>
      <c r="P829" s="58" t="e">
        <f t="shared" si="167"/>
        <v>#VALUE!</v>
      </c>
      <c r="Q829" s="58" t="e">
        <f t="shared" si="168"/>
        <v>#VALUE!</v>
      </c>
      <c r="R829" s="160" t="e">
        <f t="shared" si="169"/>
        <v>#VALUE!</v>
      </c>
      <c r="S829" s="161" t="e">
        <f t="shared" si="170"/>
        <v>#VALUE!</v>
      </c>
      <c r="T829" s="162" t="e">
        <f t="shared" si="171"/>
        <v>#VALUE!</v>
      </c>
    </row>
    <row r="830" spans="1:20" s="17" customFormat="1" x14ac:dyDescent="0.2">
      <c r="A830" s="154"/>
      <c r="B830" s="51"/>
      <c r="C830" s="50"/>
      <c r="D830" s="50"/>
      <c r="E830" s="50"/>
      <c r="F830" s="50"/>
      <c r="G830" s="14"/>
      <c r="H830" s="163" t="str">
        <f t="shared" si="159"/>
        <v/>
      </c>
      <c r="I830" s="163" t="str">
        <f t="shared" si="160"/>
        <v/>
      </c>
      <c r="J830" s="163" t="str">
        <f t="shared" si="161"/>
        <v/>
      </c>
      <c r="K830" s="141" t="str">
        <f t="shared" si="162"/>
        <v/>
      </c>
      <c r="L830" s="141" t="str">
        <f t="shared" si="163"/>
        <v/>
      </c>
      <c r="M830" s="141" t="str">
        <f t="shared" si="164"/>
        <v/>
      </c>
      <c r="N830" s="15" t="e">
        <f t="shared" si="165"/>
        <v>#VALUE!</v>
      </c>
      <c r="O830" s="58" t="e">
        <f t="shared" si="166"/>
        <v>#VALUE!</v>
      </c>
      <c r="P830" s="58" t="e">
        <f t="shared" si="167"/>
        <v>#VALUE!</v>
      </c>
      <c r="Q830" s="58" t="e">
        <f t="shared" si="168"/>
        <v>#VALUE!</v>
      </c>
      <c r="R830" s="160" t="e">
        <f t="shared" si="169"/>
        <v>#VALUE!</v>
      </c>
      <c r="S830" s="161" t="e">
        <f t="shared" si="170"/>
        <v>#VALUE!</v>
      </c>
      <c r="T830" s="162" t="e">
        <f t="shared" si="171"/>
        <v>#VALUE!</v>
      </c>
    </row>
    <row r="831" spans="1:20" s="17" customFormat="1" x14ac:dyDescent="0.2">
      <c r="A831" s="154"/>
      <c r="B831" s="51"/>
      <c r="C831" s="50"/>
      <c r="D831" s="50"/>
      <c r="E831" s="50"/>
      <c r="F831" s="50"/>
      <c r="G831" s="14"/>
      <c r="H831" s="163" t="str">
        <f t="shared" si="159"/>
        <v/>
      </c>
      <c r="I831" s="163" t="str">
        <f t="shared" si="160"/>
        <v/>
      </c>
      <c r="J831" s="163" t="str">
        <f t="shared" si="161"/>
        <v/>
      </c>
      <c r="K831" s="141" t="str">
        <f t="shared" si="162"/>
        <v/>
      </c>
      <c r="L831" s="141" t="str">
        <f t="shared" si="163"/>
        <v/>
      </c>
      <c r="M831" s="141" t="str">
        <f t="shared" si="164"/>
        <v/>
      </c>
      <c r="N831" s="15" t="e">
        <f t="shared" si="165"/>
        <v>#VALUE!</v>
      </c>
      <c r="O831" s="58" t="e">
        <f t="shared" si="166"/>
        <v>#VALUE!</v>
      </c>
      <c r="P831" s="58" t="e">
        <f t="shared" si="167"/>
        <v>#VALUE!</v>
      </c>
      <c r="Q831" s="58" t="e">
        <f t="shared" si="168"/>
        <v>#VALUE!</v>
      </c>
      <c r="R831" s="160" t="e">
        <f t="shared" si="169"/>
        <v>#VALUE!</v>
      </c>
      <c r="S831" s="161" t="e">
        <f t="shared" si="170"/>
        <v>#VALUE!</v>
      </c>
      <c r="T831" s="162" t="e">
        <f t="shared" si="171"/>
        <v>#VALUE!</v>
      </c>
    </row>
    <row r="832" spans="1:20" s="17" customFormat="1" x14ac:dyDescent="0.2">
      <c r="A832" s="154"/>
      <c r="B832" s="51"/>
      <c r="C832" s="50"/>
      <c r="D832" s="50"/>
      <c r="E832" s="50"/>
      <c r="F832" s="50"/>
      <c r="G832" s="14"/>
      <c r="H832" s="163" t="str">
        <f t="shared" si="159"/>
        <v/>
      </c>
      <c r="I832" s="163" t="str">
        <f t="shared" si="160"/>
        <v/>
      </c>
      <c r="J832" s="163" t="str">
        <f t="shared" si="161"/>
        <v/>
      </c>
      <c r="K832" s="141" t="str">
        <f t="shared" si="162"/>
        <v/>
      </c>
      <c r="L832" s="141" t="str">
        <f t="shared" si="163"/>
        <v/>
      </c>
      <c r="M832" s="141" t="str">
        <f t="shared" si="164"/>
        <v/>
      </c>
      <c r="N832" s="15" t="e">
        <f t="shared" si="165"/>
        <v>#VALUE!</v>
      </c>
      <c r="O832" s="58" t="e">
        <f t="shared" si="166"/>
        <v>#VALUE!</v>
      </c>
      <c r="P832" s="58" t="e">
        <f t="shared" si="167"/>
        <v>#VALUE!</v>
      </c>
      <c r="Q832" s="58" t="e">
        <f t="shared" si="168"/>
        <v>#VALUE!</v>
      </c>
      <c r="R832" s="160" t="e">
        <f t="shared" si="169"/>
        <v>#VALUE!</v>
      </c>
      <c r="S832" s="161" t="e">
        <f t="shared" si="170"/>
        <v>#VALUE!</v>
      </c>
      <c r="T832" s="162" t="e">
        <f t="shared" si="171"/>
        <v>#VALUE!</v>
      </c>
    </row>
    <row r="833" spans="1:20" s="17" customFormat="1" x14ac:dyDescent="0.2">
      <c r="A833" s="154"/>
      <c r="B833" s="51"/>
      <c r="C833" s="50"/>
      <c r="D833" s="50"/>
      <c r="E833" s="50"/>
      <c r="F833" s="50"/>
      <c r="G833" s="14"/>
      <c r="H833" s="163" t="str">
        <f t="shared" si="159"/>
        <v/>
      </c>
      <c r="I833" s="163" t="str">
        <f t="shared" si="160"/>
        <v/>
      </c>
      <c r="J833" s="163" t="str">
        <f t="shared" si="161"/>
        <v/>
      </c>
      <c r="K833" s="141" t="str">
        <f t="shared" si="162"/>
        <v/>
      </c>
      <c r="L833" s="141" t="str">
        <f t="shared" si="163"/>
        <v/>
      </c>
      <c r="M833" s="141" t="str">
        <f t="shared" si="164"/>
        <v/>
      </c>
      <c r="N833" s="15" t="e">
        <f t="shared" si="165"/>
        <v>#VALUE!</v>
      </c>
      <c r="O833" s="58" t="e">
        <f t="shared" si="166"/>
        <v>#VALUE!</v>
      </c>
      <c r="P833" s="58" t="e">
        <f t="shared" si="167"/>
        <v>#VALUE!</v>
      </c>
      <c r="Q833" s="58" t="e">
        <f t="shared" si="168"/>
        <v>#VALUE!</v>
      </c>
      <c r="R833" s="160" t="e">
        <f t="shared" si="169"/>
        <v>#VALUE!</v>
      </c>
      <c r="S833" s="161" t="e">
        <f t="shared" si="170"/>
        <v>#VALUE!</v>
      </c>
      <c r="T833" s="162" t="e">
        <f t="shared" si="171"/>
        <v>#VALUE!</v>
      </c>
    </row>
    <row r="834" spans="1:20" s="17" customFormat="1" x14ac:dyDescent="0.2">
      <c r="A834" s="154"/>
      <c r="B834" s="51"/>
      <c r="C834" s="50"/>
      <c r="D834" s="50"/>
      <c r="E834" s="50"/>
      <c r="F834" s="50"/>
      <c r="G834" s="14"/>
      <c r="H834" s="163" t="str">
        <f t="shared" si="159"/>
        <v/>
      </c>
      <c r="I834" s="163" t="str">
        <f t="shared" si="160"/>
        <v/>
      </c>
      <c r="J834" s="163" t="str">
        <f t="shared" si="161"/>
        <v/>
      </c>
      <c r="K834" s="141" t="str">
        <f t="shared" si="162"/>
        <v/>
      </c>
      <c r="L834" s="141" t="str">
        <f t="shared" si="163"/>
        <v/>
      </c>
      <c r="M834" s="141" t="str">
        <f t="shared" si="164"/>
        <v/>
      </c>
      <c r="N834" s="15" t="e">
        <f t="shared" si="165"/>
        <v>#VALUE!</v>
      </c>
      <c r="O834" s="58" t="e">
        <f t="shared" si="166"/>
        <v>#VALUE!</v>
      </c>
      <c r="P834" s="58" t="e">
        <f t="shared" si="167"/>
        <v>#VALUE!</v>
      </c>
      <c r="Q834" s="58" t="e">
        <f t="shared" si="168"/>
        <v>#VALUE!</v>
      </c>
      <c r="R834" s="160" t="e">
        <f t="shared" si="169"/>
        <v>#VALUE!</v>
      </c>
      <c r="S834" s="161" t="e">
        <f t="shared" si="170"/>
        <v>#VALUE!</v>
      </c>
      <c r="T834" s="162" t="e">
        <f t="shared" si="171"/>
        <v>#VALUE!</v>
      </c>
    </row>
    <row r="835" spans="1:20" s="17" customFormat="1" x14ac:dyDescent="0.2">
      <c r="A835" s="154"/>
      <c r="B835" s="51"/>
      <c r="C835" s="50"/>
      <c r="D835" s="50"/>
      <c r="E835" s="50"/>
      <c r="F835" s="50"/>
      <c r="G835" s="14"/>
      <c r="H835" s="163" t="str">
        <f t="shared" ref="H835:H898" si="172">IFERROR(G835*(D835/(D835+E835+F835)),"")</f>
        <v/>
      </c>
      <c r="I835" s="163" t="str">
        <f t="shared" ref="I835:I898" si="173">IFERROR(G835*(E835/(D835+E835+F835)),"")</f>
        <v/>
      </c>
      <c r="J835" s="163" t="str">
        <f t="shared" ref="J835:J898" si="174">IFERROR(G835*(F835/(D835+E835+F835)),"")</f>
        <v/>
      </c>
      <c r="K835" s="141" t="str">
        <f t="shared" ref="K835:K898" si="175">IFERROR(D835+H835,"")</f>
        <v/>
      </c>
      <c r="L835" s="141" t="str">
        <f t="shared" ref="L835:L898" si="176">IFERROR(E835+I835,"")</f>
        <v/>
      </c>
      <c r="M835" s="141" t="str">
        <f t="shared" ref="M835:M898" si="177">IFERROR(J835+F835,"")</f>
        <v/>
      </c>
      <c r="N835" s="15" t="e">
        <f t="shared" ref="N835:N898" si="178">K835+L835+M835</f>
        <v>#VALUE!</v>
      </c>
      <c r="O835" s="58" t="e">
        <f t="shared" ref="O835:O898" si="179">K835/N835</f>
        <v>#VALUE!</v>
      </c>
      <c r="P835" s="58" t="e">
        <f t="shared" ref="P835:P898" si="180">L835/N835</f>
        <v>#VALUE!</v>
      </c>
      <c r="Q835" s="58" t="e">
        <f t="shared" ref="Q835:Q898" si="181">M835/N835</f>
        <v>#VALUE!</v>
      </c>
      <c r="R835" s="160" t="e">
        <f t="shared" ref="R835:R898" si="182">G835/N835</f>
        <v>#VALUE!</v>
      </c>
      <c r="S835" s="161" t="e">
        <f t="shared" ref="S835:S898" si="183">C835-N835</f>
        <v>#VALUE!</v>
      </c>
      <c r="T835" s="162" t="e">
        <f t="shared" ref="T835:T898" si="184">S835/C835*100</f>
        <v>#VALUE!</v>
      </c>
    </row>
    <row r="836" spans="1:20" s="17" customFormat="1" x14ac:dyDescent="0.2">
      <c r="A836" s="154"/>
      <c r="B836" s="51"/>
      <c r="C836" s="50"/>
      <c r="D836" s="50"/>
      <c r="E836" s="50"/>
      <c r="F836" s="50"/>
      <c r="G836" s="14"/>
      <c r="H836" s="163" t="str">
        <f t="shared" si="172"/>
        <v/>
      </c>
      <c r="I836" s="163" t="str">
        <f t="shared" si="173"/>
        <v/>
      </c>
      <c r="J836" s="163" t="str">
        <f t="shared" si="174"/>
        <v/>
      </c>
      <c r="K836" s="141" t="str">
        <f t="shared" si="175"/>
        <v/>
      </c>
      <c r="L836" s="141" t="str">
        <f t="shared" si="176"/>
        <v/>
      </c>
      <c r="M836" s="141" t="str">
        <f t="shared" si="177"/>
        <v/>
      </c>
      <c r="N836" s="15" t="e">
        <f t="shared" si="178"/>
        <v>#VALUE!</v>
      </c>
      <c r="O836" s="58" t="e">
        <f t="shared" si="179"/>
        <v>#VALUE!</v>
      </c>
      <c r="P836" s="58" t="e">
        <f t="shared" si="180"/>
        <v>#VALUE!</v>
      </c>
      <c r="Q836" s="58" t="e">
        <f t="shared" si="181"/>
        <v>#VALUE!</v>
      </c>
      <c r="R836" s="160" t="e">
        <f t="shared" si="182"/>
        <v>#VALUE!</v>
      </c>
      <c r="S836" s="161" t="e">
        <f t="shared" si="183"/>
        <v>#VALUE!</v>
      </c>
      <c r="T836" s="162" t="e">
        <f t="shared" si="184"/>
        <v>#VALUE!</v>
      </c>
    </row>
    <row r="837" spans="1:20" s="17" customFormat="1" x14ac:dyDescent="0.2">
      <c r="A837" s="154"/>
      <c r="B837" s="51"/>
      <c r="C837" s="50"/>
      <c r="D837" s="50"/>
      <c r="E837" s="50"/>
      <c r="F837" s="50"/>
      <c r="G837" s="14"/>
      <c r="H837" s="163" t="str">
        <f t="shared" si="172"/>
        <v/>
      </c>
      <c r="I837" s="163" t="str">
        <f t="shared" si="173"/>
        <v/>
      </c>
      <c r="J837" s="163" t="str">
        <f t="shared" si="174"/>
        <v/>
      </c>
      <c r="K837" s="141" t="str">
        <f t="shared" si="175"/>
        <v/>
      </c>
      <c r="L837" s="141" t="str">
        <f t="shared" si="176"/>
        <v/>
      </c>
      <c r="M837" s="141" t="str">
        <f t="shared" si="177"/>
        <v/>
      </c>
      <c r="N837" s="15" t="e">
        <f t="shared" si="178"/>
        <v>#VALUE!</v>
      </c>
      <c r="O837" s="58" t="e">
        <f t="shared" si="179"/>
        <v>#VALUE!</v>
      </c>
      <c r="P837" s="58" t="e">
        <f t="shared" si="180"/>
        <v>#VALUE!</v>
      </c>
      <c r="Q837" s="58" t="e">
        <f t="shared" si="181"/>
        <v>#VALUE!</v>
      </c>
      <c r="R837" s="160" t="e">
        <f t="shared" si="182"/>
        <v>#VALUE!</v>
      </c>
      <c r="S837" s="161" t="e">
        <f t="shared" si="183"/>
        <v>#VALUE!</v>
      </c>
      <c r="T837" s="162" t="e">
        <f t="shared" si="184"/>
        <v>#VALUE!</v>
      </c>
    </row>
    <row r="838" spans="1:20" s="17" customFormat="1" x14ac:dyDescent="0.2">
      <c r="A838" s="154"/>
      <c r="B838" s="51"/>
      <c r="C838" s="50"/>
      <c r="D838" s="50"/>
      <c r="E838" s="50"/>
      <c r="F838" s="50"/>
      <c r="G838" s="14"/>
      <c r="H838" s="163" t="str">
        <f t="shared" si="172"/>
        <v/>
      </c>
      <c r="I838" s="163" t="str">
        <f t="shared" si="173"/>
        <v/>
      </c>
      <c r="J838" s="163" t="str">
        <f t="shared" si="174"/>
        <v/>
      </c>
      <c r="K838" s="141" t="str">
        <f t="shared" si="175"/>
        <v/>
      </c>
      <c r="L838" s="141" t="str">
        <f t="shared" si="176"/>
        <v/>
      </c>
      <c r="M838" s="141" t="str">
        <f t="shared" si="177"/>
        <v/>
      </c>
      <c r="N838" s="15" t="e">
        <f t="shared" si="178"/>
        <v>#VALUE!</v>
      </c>
      <c r="O838" s="58" t="e">
        <f t="shared" si="179"/>
        <v>#VALUE!</v>
      </c>
      <c r="P838" s="58" t="e">
        <f t="shared" si="180"/>
        <v>#VALUE!</v>
      </c>
      <c r="Q838" s="58" t="e">
        <f t="shared" si="181"/>
        <v>#VALUE!</v>
      </c>
      <c r="R838" s="160" t="e">
        <f t="shared" si="182"/>
        <v>#VALUE!</v>
      </c>
      <c r="S838" s="161" t="e">
        <f t="shared" si="183"/>
        <v>#VALUE!</v>
      </c>
      <c r="T838" s="162" t="e">
        <f t="shared" si="184"/>
        <v>#VALUE!</v>
      </c>
    </row>
    <row r="839" spans="1:20" s="17" customFormat="1" x14ac:dyDescent="0.2">
      <c r="A839" s="154"/>
      <c r="B839" s="51"/>
      <c r="C839" s="50"/>
      <c r="D839" s="50"/>
      <c r="E839" s="50"/>
      <c r="F839" s="50"/>
      <c r="G839" s="14"/>
      <c r="H839" s="163" t="str">
        <f t="shared" si="172"/>
        <v/>
      </c>
      <c r="I839" s="163" t="str">
        <f t="shared" si="173"/>
        <v/>
      </c>
      <c r="J839" s="163" t="str">
        <f t="shared" si="174"/>
        <v/>
      </c>
      <c r="K839" s="141" t="str">
        <f t="shared" si="175"/>
        <v/>
      </c>
      <c r="L839" s="141" t="str">
        <f t="shared" si="176"/>
        <v/>
      </c>
      <c r="M839" s="141" t="str">
        <f t="shared" si="177"/>
        <v/>
      </c>
      <c r="N839" s="15" t="e">
        <f t="shared" si="178"/>
        <v>#VALUE!</v>
      </c>
      <c r="O839" s="58" t="e">
        <f t="shared" si="179"/>
        <v>#VALUE!</v>
      </c>
      <c r="P839" s="58" t="e">
        <f t="shared" si="180"/>
        <v>#VALUE!</v>
      </c>
      <c r="Q839" s="58" t="e">
        <f t="shared" si="181"/>
        <v>#VALUE!</v>
      </c>
      <c r="R839" s="160" t="e">
        <f t="shared" si="182"/>
        <v>#VALUE!</v>
      </c>
      <c r="S839" s="161" t="e">
        <f t="shared" si="183"/>
        <v>#VALUE!</v>
      </c>
      <c r="T839" s="162" t="e">
        <f t="shared" si="184"/>
        <v>#VALUE!</v>
      </c>
    </row>
    <row r="840" spans="1:20" s="17" customFormat="1" x14ac:dyDescent="0.2">
      <c r="A840" s="154"/>
      <c r="B840" s="51"/>
      <c r="C840" s="50"/>
      <c r="D840" s="50"/>
      <c r="E840" s="50"/>
      <c r="F840" s="50"/>
      <c r="G840" s="14"/>
      <c r="H840" s="163" t="str">
        <f t="shared" si="172"/>
        <v/>
      </c>
      <c r="I840" s="163" t="str">
        <f t="shared" si="173"/>
        <v/>
      </c>
      <c r="J840" s="163" t="str">
        <f t="shared" si="174"/>
        <v/>
      </c>
      <c r="K840" s="141" t="str">
        <f t="shared" si="175"/>
        <v/>
      </c>
      <c r="L840" s="141" t="str">
        <f t="shared" si="176"/>
        <v/>
      </c>
      <c r="M840" s="141" t="str">
        <f t="shared" si="177"/>
        <v/>
      </c>
      <c r="N840" s="15" t="e">
        <f t="shared" si="178"/>
        <v>#VALUE!</v>
      </c>
      <c r="O840" s="58" t="e">
        <f t="shared" si="179"/>
        <v>#VALUE!</v>
      </c>
      <c r="P840" s="58" t="e">
        <f t="shared" si="180"/>
        <v>#VALUE!</v>
      </c>
      <c r="Q840" s="58" t="e">
        <f t="shared" si="181"/>
        <v>#VALUE!</v>
      </c>
      <c r="R840" s="160" t="e">
        <f t="shared" si="182"/>
        <v>#VALUE!</v>
      </c>
      <c r="S840" s="161" t="e">
        <f t="shared" si="183"/>
        <v>#VALUE!</v>
      </c>
      <c r="T840" s="162" t="e">
        <f t="shared" si="184"/>
        <v>#VALUE!</v>
      </c>
    </row>
    <row r="841" spans="1:20" s="17" customFormat="1" x14ac:dyDescent="0.2">
      <c r="A841" s="154"/>
      <c r="B841" s="51"/>
      <c r="C841" s="50"/>
      <c r="D841" s="50"/>
      <c r="E841" s="50"/>
      <c r="F841" s="50"/>
      <c r="G841" s="14"/>
      <c r="H841" s="163" t="str">
        <f t="shared" si="172"/>
        <v/>
      </c>
      <c r="I841" s="163" t="str">
        <f t="shared" si="173"/>
        <v/>
      </c>
      <c r="J841" s="163" t="str">
        <f t="shared" si="174"/>
        <v/>
      </c>
      <c r="K841" s="141" t="str">
        <f t="shared" si="175"/>
        <v/>
      </c>
      <c r="L841" s="141" t="str">
        <f t="shared" si="176"/>
        <v/>
      </c>
      <c r="M841" s="141" t="str">
        <f t="shared" si="177"/>
        <v/>
      </c>
      <c r="N841" s="15" t="e">
        <f t="shared" si="178"/>
        <v>#VALUE!</v>
      </c>
      <c r="O841" s="58" t="e">
        <f t="shared" si="179"/>
        <v>#VALUE!</v>
      </c>
      <c r="P841" s="58" t="e">
        <f t="shared" si="180"/>
        <v>#VALUE!</v>
      </c>
      <c r="Q841" s="58" t="e">
        <f t="shared" si="181"/>
        <v>#VALUE!</v>
      </c>
      <c r="R841" s="160" t="e">
        <f t="shared" si="182"/>
        <v>#VALUE!</v>
      </c>
      <c r="S841" s="161" t="e">
        <f t="shared" si="183"/>
        <v>#VALUE!</v>
      </c>
      <c r="T841" s="162" t="e">
        <f t="shared" si="184"/>
        <v>#VALUE!</v>
      </c>
    </row>
    <row r="842" spans="1:20" s="17" customFormat="1" x14ac:dyDescent="0.2">
      <c r="A842" s="154"/>
      <c r="B842" s="51"/>
      <c r="C842" s="50"/>
      <c r="D842" s="50"/>
      <c r="E842" s="50"/>
      <c r="F842" s="50"/>
      <c r="G842" s="14"/>
      <c r="H842" s="163" t="str">
        <f t="shared" si="172"/>
        <v/>
      </c>
      <c r="I842" s="163" t="str">
        <f t="shared" si="173"/>
        <v/>
      </c>
      <c r="J842" s="163" t="str">
        <f t="shared" si="174"/>
        <v/>
      </c>
      <c r="K842" s="141" t="str">
        <f t="shared" si="175"/>
        <v/>
      </c>
      <c r="L842" s="141" t="str">
        <f t="shared" si="176"/>
        <v/>
      </c>
      <c r="M842" s="141" t="str">
        <f t="shared" si="177"/>
        <v/>
      </c>
      <c r="N842" s="15" t="e">
        <f t="shared" si="178"/>
        <v>#VALUE!</v>
      </c>
      <c r="O842" s="58" t="e">
        <f t="shared" si="179"/>
        <v>#VALUE!</v>
      </c>
      <c r="P842" s="58" t="e">
        <f t="shared" si="180"/>
        <v>#VALUE!</v>
      </c>
      <c r="Q842" s="58" t="e">
        <f t="shared" si="181"/>
        <v>#VALUE!</v>
      </c>
      <c r="R842" s="160" t="e">
        <f t="shared" si="182"/>
        <v>#VALUE!</v>
      </c>
      <c r="S842" s="161" t="e">
        <f t="shared" si="183"/>
        <v>#VALUE!</v>
      </c>
      <c r="T842" s="162" t="e">
        <f t="shared" si="184"/>
        <v>#VALUE!</v>
      </c>
    </row>
    <row r="843" spans="1:20" s="17" customFormat="1" x14ac:dyDescent="0.2">
      <c r="A843" s="154"/>
      <c r="B843" s="51"/>
      <c r="C843" s="50"/>
      <c r="D843" s="50"/>
      <c r="E843" s="50"/>
      <c r="F843" s="50"/>
      <c r="G843" s="14"/>
      <c r="H843" s="163" t="str">
        <f t="shared" si="172"/>
        <v/>
      </c>
      <c r="I843" s="163" t="str">
        <f t="shared" si="173"/>
        <v/>
      </c>
      <c r="J843" s="163" t="str">
        <f t="shared" si="174"/>
        <v/>
      </c>
      <c r="K843" s="141" t="str">
        <f t="shared" si="175"/>
        <v/>
      </c>
      <c r="L843" s="141" t="str">
        <f t="shared" si="176"/>
        <v/>
      </c>
      <c r="M843" s="141" t="str">
        <f t="shared" si="177"/>
        <v/>
      </c>
      <c r="N843" s="15" t="e">
        <f t="shared" si="178"/>
        <v>#VALUE!</v>
      </c>
      <c r="O843" s="58" t="e">
        <f t="shared" si="179"/>
        <v>#VALUE!</v>
      </c>
      <c r="P843" s="58" t="e">
        <f t="shared" si="180"/>
        <v>#VALUE!</v>
      </c>
      <c r="Q843" s="58" t="e">
        <f t="shared" si="181"/>
        <v>#VALUE!</v>
      </c>
      <c r="R843" s="160" t="e">
        <f t="shared" si="182"/>
        <v>#VALUE!</v>
      </c>
      <c r="S843" s="161" t="e">
        <f t="shared" si="183"/>
        <v>#VALUE!</v>
      </c>
      <c r="T843" s="162" t="e">
        <f t="shared" si="184"/>
        <v>#VALUE!</v>
      </c>
    </row>
    <row r="844" spans="1:20" s="17" customFormat="1" x14ac:dyDescent="0.2">
      <c r="A844" s="154"/>
      <c r="B844" s="51"/>
      <c r="C844" s="50"/>
      <c r="D844" s="50"/>
      <c r="E844" s="50"/>
      <c r="F844" s="50"/>
      <c r="G844" s="14"/>
      <c r="H844" s="163" t="str">
        <f t="shared" si="172"/>
        <v/>
      </c>
      <c r="I844" s="163" t="str">
        <f t="shared" si="173"/>
        <v/>
      </c>
      <c r="J844" s="163" t="str">
        <f t="shared" si="174"/>
        <v/>
      </c>
      <c r="K844" s="141" t="str">
        <f t="shared" si="175"/>
        <v/>
      </c>
      <c r="L844" s="141" t="str">
        <f t="shared" si="176"/>
        <v/>
      </c>
      <c r="M844" s="141" t="str">
        <f t="shared" si="177"/>
        <v/>
      </c>
      <c r="N844" s="15" t="e">
        <f t="shared" si="178"/>
        <v>#VALUE!</v>
      </c>
      <c r="O844" s="58" t="e">
        <f t="shared" si="179"/>
        <v>#VALUE!</v>
      </c>
      <c r="P844" s="58" t="e">
        <f t="shared" si="180"/>
        <v>#VALUE!</v>
      </c>
      <c r="Q844" s="58" t="e">
        <f t="shared" si="181"/>
        <v>#VALUE!</v>
      </c>
      <c r="R844" s="160" t="e">
        <f t="shared" si="182"/>
        <v>#VALUE!</v>
      </c>
      <c r="S844" s="161" t="e">
        <f t="shared" si="183"/>
        <v>#VALUE!</v>
      </c>
      <c r="T844" s="162" t="e">
        <f t="shared" si="184"/>
        <v>#VALUE!</v>
      </c>
    </row>
    <row r="845" spans="1:20" s="17" customFormat="1" x14ac:dyDescent="0.2">
      <c r="A845" s="154"/>
      <c r="B845" s="51"/>
      <c r="C845" s="50"/>
      <c r="D845" s="50"/>
      <c r="E845" s="50"/>
      <c r="F845" s="50"/>
      <c r="G845" s="14"/>
      <c r="H845" s="163" t="str">
        <f t="shared" si="172"/>
        <v/>
      </c>
      <c r="I845" s="163" t="str">
        <f t="shared" si="173"/>
        <v/>
      </c>
      <c r="J845" s="163" t="str">
        <f t="shared" si="174"/>
        <v/>
      </c>
      <c r="K845" s="141" t="str">
        <f t="shared" si="175"/>
        <v/>
      </c>
      <c r="L845" s="141" t="str">
        <f t="shared" si="176"/>
        <v/>
      </c>
      <c r="M845" s="141" t="str">
        <f t="shared" si="177"/>
        <v/>
      </c>
      <c r="N845" s="15" t="e">
        <f t="shared" si="178"/>
        <v>#VALUE!</v>
      </c>
      <c r="O845" s="58" t="e">
        <f t="shared" si="179"/>
        <v>#VALUE!</v>
      </c>
      <c r="P845" s="58" t="e">
        <f t="shared" si="180"/>
        <v>#VALUE!</v>
      </c>
      <c r="Q845" s="58" t="e">
        <f t="shared" si="181"/>
        <v>#VALUE!</v>
      </c>
      <c r="R845" s="160" t="e">
        <f t="shared" si="182"/>
        <v>#VALUE!</v>
      </c>
      <c r="S845" s="161" t="e">
        <f t="shared" si="183"/>
        <v>#VALUE!</v>
      </c>
      <c r="T845" s="162" t="e">
        <f t="shared" si="184"/>
        <v>#VALUE!</v>
      </c>
    </row>
    <row r="846" spans="1:20" s="17" customFormat="1" x14ac:dyDescent="0.2">
      <c r="A846" s="154"/>
      <c r="B846" s="51"/>
      <c r="C846" s="50"/>
      <c r="D846" s="50"/>
      <c r="E846" s="50"/>
      <c r="F846" s="50"/>
      <c r="G846" s="14"/>
      <c r="H846" s="163" t="str">
        <f t="shared" si="172"/>
        <v/>
      </c>
      <c r="I846" s="163" t="str">
        <f t="shared" si="173"/>
        <v/>
      </c>
      <c r="J846" s="163" t="str">
        <f t="shared" si="174"/>
        <v/>
      </c>
      <c r="K846" s="141" t="str">
        <f t="shared" si="175"/>
        <v/>
      </c>
      <c r="L846" s="141" t="str">
        <f t="shared" si="176"/>
        <v/>
      </c>
      <c r="M846" s="141" t="str">
        <f t="shared" si="177"/>
        <v/>
      </c>
      <c r="N846" s="15" t="e">
        <f t="shared" si="178"/>
        <v>#VALUE!</v>
      </c>
      <c r="O846" s="58" t="e">
        <f t="shared" si="179"/>
        <v>#VALUE!</v>
      </c>
      <c r="P846" s="58" t="e">
        <f t="shared" si="180"/>
        <v>#VALUE!</v>
      </c>
      <c r="Q846" s="58" t="e">
        <f t="shared" si="181"/>
        <v>#VALUE!</v>
      </c>
      <c r="R846" s="160" t="e">
        <f t="shared" si="182"/>
        <v>#VALUE!</v>
      </c>
      <c r="S846" s="161" t="e">
        <f t="shared" si="183"/>
        <v>#VALUE!</v>
      </c>
      <c r="T846" s="162" t="e">
        <f t="shared" si="184"/>
        <v>#VALUE!</v>
      </c>
    </row>
    <row r="847" spans="1:20" s="17" customFormat="1" x14ac:dyDescent="0.2">
      <c r="A847" s="154"/>
      <c r="B847" s="51"/>
      <c r="C847" s="50"/>
      <c r="D847" s="50"/>
      <c r="E847" s="50"/>
      <c r="F847" s="50"/>
      <c r="G847" s="14"/>
      <c r="H847" s="163" t="str">
        <f t="shared" si="172"/>
        <v/>
      </c>
      <c r="I847" s="163" t="str">
        <f t="shared" si="173"/>
        <v/>
      </c>
      <c r="J847" s="163" t="str">
        <f t="shared" si="174"/>
        <v/>
      </c>
      <c r="K847" s="141" t="str">
        <f t="shared" si="175"/>
        <v/>
      </c>
      <c r="L847" s="141" t="str">
        <f t="shared" si="176"/>
        <v/>
      </c>
      <c r="M847" s="141" t="str">
        <f t="shared" si="177"/>
        <v/>
      </c>
      <c r="N847" s="15" t="e">
        <f t="shared" si="178"/>
        <v>#VALUE!</v>
      </c>
      <c r="O847" s="58" t="e">
        <f t="shared" si="179"/>
        <v>#VALUE!</v>
      </c>
      <c r="P847" s="58" t="e">
        <f t="shared" si="180"/>
        <v>#VALUE!</v>
      </c>
      <c r="Q847" s="58" t="e">
        <f t="shared" si="181"/>
        <v>#VALUE!</v>
      </c>
      <c r="R847" s="160" t="e">
        <f t="shared" si="182"/>
        <v>#VALUE!</v>
      </c>
      <c r="S847" s="161" t="e">
        <f t="shared" si="183"/>
        <v>#VALUE!</v>
      </c>
      <c r="T847" s="162" t="e">
        <f t="shared" si="184"/>
        <v>#VALUE!</v>
      </c>
    </row>
    <row r="848" spans="1:20" s="17" customFormat="1" x14ac:dyDescent="0.2">
      <c r="A848" s="154"/>
      <c r="B848" s="51"/>
      <c r="C848" s="50"/>
      <c r="D848" s="50"/>
      <c r="E848" s="50"/>
      <c r="F848" s="50"/>
      <c r="G848" s="14"/>
      <c r="H848" s="163" t="str">
        <f t="shared" si="172"/>
        <v/>
      </c>
      <c r="I848" s="163" t="str">
        <f t="shared" si="173"/>
        <v/>
      </c>
      <c r="J848" s="163" t="str">
        <f t="shared" si="174"/>
        <v/>
      </c>
      <c r="K848" s="141" t="str">
        <f t="shared" si="175"/>
        <v/>
      </c>
      <c r="L848" s="141" t="str">
        <f t="shared" si="176"/>
        <v/>
      </c>
      <c r="M848" s="141" t="str">
        <f t="shared" si="177"/>
        <v/>
      </c>
      <c r="N848" s="15" t="e">
        <f t="shared" si="178"/>
        <v>#VALUE!</v>
      </c>
      <c r="O848" s="58" t="e">
        <f t="shared" si="179"/>
        <v>#VALUE!</v>
      </c>
      <c r="P848" s="58" t="e">
        <f t="shared" si="180"/>
        <v>#VALUE!</v>
      </c>
      <c r="Q848" s="58" t="e">
        <f t="shared" si="181"/>
        <v>#VALUE!</v>
      </c>
      <c r="R848" s="160" t="e">
        <f t="shared" si="182"/>
        <v>#VALUE!</v>
      </c>
      <c r="S848" s="161" t="e">
        <f t="shared" si="183"/>
        <v>#VALUE!</v>
      </c>
      <c r="T848" s="162" t="e">
        <f t="shared" si="184"/>
        <v>#VALUE!</v>
      </c>
    </row>
    <row r="849" spans="1:20" s="17" customFormat="1" x14ac:dyDescent="0.2">
      <c r="A849" s="154"/>
      <c r="B849" s="51"/>
      <c r="C849" s="50"/>
      <c r="D849" s="50"/>
      <c r="E849" s="50"/>
      <c r="F849" s="50"/>
      <c r="G849" s="14"/>
      <c r="H849" s="163" t="str">
        <f t="shared" si="172"/>
        <v/>
      </c>
      <c r="I849" s="163" t="str">
        <f t="shared" si="173"/>
        <v/>
      </c>
      <c r="J849" s="163" t="str">
        <f t="shared" si="174"/>
        <v/>
      </c>
      <c r="K849" s="141" t="str">
        <f t="shared" si="175"/>
        <v/>
      </c>
      <c r="L849" s="141" t="str">
        <f t="shared" si="176"/>
        <v/>
      </c>
      <c r="M849" s="141" t="str">
        <f t="shared" si="177"/>
        <v/>
      </c>
      <c r="N849" s="15" t="e">
        <f t="shared" si="178"/>
        <v>#VALUE!</v>
      </c>
      <c r="O849" s="58" t="e">
        <f t="shared" si="179"/>
        <v>#VALUE!</v>
      </c>
      <c r="P849" s="58" t="e">
        <f t="shared" si="180"/>
        <v>#VALUE!</v>
      </c>
      <c r="Q849" s="58" t="e">
        <f t="shared" si="181"/>
        <v>#VALUE!</v>
      </c>
      <c r="R849" s="160" t="e">
        <f t="shared" si="182"/>
        <v>#VALUE!</v>
      </c>
      <c r="S849" s="161" t="e">
        <f t="shared" si="183"/>
        <v>#VALUE!</v>
      </c>
      <c r="T849" s="162" t="e">
        <f t="shared" si="184"/>
        <v>#VALUE!</v>
      </c>
    </row>
    <row r="850" spans="1:20" s="17" customFormat="1" x14ac:dyDescent="0.2">
      <c r="A850" s="154"/>
      <c r="B850" s="51"/>
      <c r="C850" s="50"/>
      <c r="D850" s="50"/>
      <c r="E850" s="50"/>
      <c r="F850" s="50"/>
      <c r="G850" s="14"/>
      <c r="H850" s="163" t="str">
        <f t="shared" si="172"/>
        <v/>
      </c>
      <c r="I850" s="163" t="str">
        <f t="shared" si="173"/>
        <v/>
      </c>
      <c r="J850" s="163" t="str">
        <f t="shared" si="174"/>
        <v/>
      </c>
      <c r="K850" s="141" t="str">
        <f t="shared" si="175"/>
        <v/>
      </c>
      <c r="L850" s="141" t="str">
        <f t="shared" si="176"/>
        <v/>
      </c>
      <c r="M850" s="141" t="str">
        <f t="shared" si="177"/>
        <v/>
      </c>
      <c r="N850" s="15" t="e">
        <f t="shared" si="178"/>
        <v>#VALUE!</v>
      </c>
      <c r="O850" s="58" t="e">
        <f t="shared" si="179"/>
        <v>#VALUE!</v>
      </c>
      <c r="P850" s="58" t="e">
        <f t="shared" si="180"/>
        <v>#VALUE!</v>
      </c>
      <c r="Q850" s="58" t="e">
        <f t="shared" si="181"/>
        <v>#VALUE!</v>
      </c>
      <c r="R850" s="160" t="e">
        <f t="shared" si="182"/>
        <v>#VALUE!</v>
      </c>
      <c r="S850" s="161" t="e">
        <f t="shared" si="183"/>
        <v>#VALUE!</v>
      </c>
      <c r="T850" s="162" t="e">
        <f t="shared" si="184"/>
        <v>#VALUE!</v>
      </c>
    </row>
    <row r="851" spans="1:20" s="17" customFormat="1" x14ac:dyDescent="0.2">
      <c r="A851" s="154"/>
      <c r="B851" s="51"/>
      <c r="C851" s="50"/>
      <c r="D851" s="50"/>
      <c r="E851" s="50"/>
      <c r="F851" s="50"/>
      <c r="G851" s="14"/>
      <c r="H851" s="163" t="str">
        <f t="shared" si="172"/>
        <v/>
      </c>
      <c r="I851" s="163" t="str">
        <f t="shared" si="173"/>
        <v/>
      </c>
      <c r="J851" s="163" t="str">
        <f t="shared" si="174"/>
        <v/>
      </c>
      <c r="K851" s="141" t="str">
        <f t="shared" si="175"/>
        <v/>
      </c>
      <c r="L851" s="141" t="str">
        <f t="shared" si="176"/>
        <v/>
      </c>
      <c r="M851" s="141" t="str">
        <f t="shared" si="177"/>
        <v/>
      </c>
      <c r="N851" s="15" t="e">
        <f t="shared" si="178"/>
        <v>#VALUE!</v>
      </c>
      <c r="O851" s="58" t="e">
        <f t="shared" si="179"/>
        <v>#VALUE!</v>
      </c>
      <c r="P851" s="58" t="e">
        <f t="shared" si="180"/>
        <v>#VALUE!</v>
      </c>
      <c r="Q851" s="58" t="e">
        <f t="shared" si="181"/>
        <v>#VALUE!</v>
      </c>
      <c r="R851" s="160" t="e">
        <f t="shared" si="182"/>
        <v>#VALUE!</v>
      </c>
      <c r="S851" s="161" t="e">
        <f t="shared" si="183"/>
        <v>#VALUE!</v>
      </c>
      <c r="T851" s="162" t="e">
        <f t="shared" si="184"/>
        <v>#VALUE!</v>
      </c>
    </row>
    <row r="852" spans="1:20" s="17" customFormat="1" x14ac:dyDescent="0.2">
      <c r="A852" s="154"/>
      <c r="B852" s="51"/>
      <c r="C852" s="50"/>
      <c r="D852" s="50"/>
      <c r="E852" s="50"/>
      <c r="F852" s="50"/>
      <c r="G852" s="14"/>
      <c r="H852" s="163" t="str">
        <f t="shared" si="172"/>
        <v/>
      </c>
      <c r="I852" s="163" t="str">
        <f t="shared" si="173"/>
        <v/>
      </c>
      <c r="J852" s="163" t="str">
        <f t="shared" si="174"/>
        <v/>
      </c>
      <c r="K852" s="141" t="str">
        <f t="shared" si="175"/>
        <v/>
      </c>
      <c r="L852" s="141" t="str">
        <f t="shared" si="176"/>
        <v/>
      </c>
      <c r="M852" s="141" t="str">
        <f t="shared" si="177"/>
        <v/>
      </c>
      <c r="N852" s="15" t="e">
        <f t="shared" si="178"/>
        <v>#VALUE!</v>
      </c>
      <c r="O852" s="58" t="e">
        <f t="shared" si="179"/>
        <v>#VALUE!</v>
      </c>
      <c r="P852" s="58" t="e">
        <f t="shared" si="180"/>
        <v>#VALUE!</v>
      </c>
      <c r="Q852" s="58" t="e">
        <f t="shared" si="181"/>
        <v>#VALUE!</v>
      </c>
      <c r="R852" s="160" t="e">
        <f t="shared" si="182"/>
        <v>#VALUE!</v>
      </c>
      <c r="S852" s="161" t="e">
        <f t="shared" si="183"/>
        <v>#VALUE!</v>
      </c>
      <c r="T852" s="162" t="e">
        <f t="shared" si="184"/>
        <v>#VALUE!</v>
      </c>
    </row>
    <row r="853" spans="1:20" s="17" customFormat="1" x14ac:dyDescent="0.2">
      <c r="A853" s="154"/>
      <c r="B853" s="51"/>
      <c r="C853" s="50"/>
      <c r="D853" s="50"/>
      <c r="E853" s="50"/>
      <c r="F853" s="50"/>
      <c r="G853" s="14"/>
      <c r="H853" s="163" t="str">
        <f t="shared" si="172"/>
        <v/>
      </c>
      <c r="I853" s="163" t="str">
        <f t="shared" si="173"/>
        <v/>
      </c>
      <c r="J853" s="163" t="str">
        <f t="shared" si="174"/>
        <v/>
      </c>
      <c r="K853" s="141" t="str">
        <f t="shared" si="175"/>
        <v/>
      </c>
      <c r="L853" s="141" t="str">
        <f t="shared" si="176"/>
        <v/>
      </c>
      <c r="M853" s="141" t="str">
        <f t="shared" si="177"/>
        <v/>
      </c>
      <c r="N853" s="15" t="e">
        <f t="shared" si="178"/>
        <v>#VALUE!</v>
      </c>
      <c r="O853" s="58" t="e">
        <f t="shared" si="179"/>
        <v>#VALUE!</v>
      </c>
      <c r="P853" s="58" t="e">
        <f t="shared" si="180"/>
        <v>#VALUE!</v>
      </c>
      <c r="Q853" s="58" t="e">
        <f t="shared" si="181"/>
        <v>#VALUE!</v>
      </c>
      <c r="R853" s="160" t="e">
        <f t="shared" si="182"/>
        <v>#VALUE!</v>
      </c>
      <c r="S853" s="161" t="e">
        <f t="shared" si="183"/>
        <v>#VALUE!</v>
      </c>
      <c r="T853" s="162" t="e">
        <f t="shared" si="184"/>
        <v>#VALUE!</v>
      </c>
    </row>
    <row r="854" spans="1:20" s="17" customFormat="1" x14ac:dyDescent="0.2">
      <c r="A854" s="154"/>
      <c r="B854" s="51"/>
      <c r="C854" s="50"/>
      <c r="D854" s="50"/>
      <c r="E854" s="50"/>
      <c r="F854" s="50"/>
      <c r="G854" s="14"/>
      <c r="H854" s="163" t="str">
        <f t="shared" si="172"/>
        <v/>
      </c>
      <c r="I854" s="163" t="str">
        <f t="shared" si="173"/>
        <v/>
      </c>
      <c r="J854" s="163" t="str">
        <f t="shared" si="174"/>
        <v/>
      </c>
      <c r="K854" s="141" t="str">
        <f t="shared" si="175"/>
        <v/>
      </c>
      <c r="L854" s="141" t="str">
        <f t="shared" si="176"/>
        <v/>
      </c>
      <c r="M854" s="141" t="str">
        <f t="shared" si="177"/>
        <v/>
      </c>
      <c r="N854" s="15" t="e">
        <f t="shared" si="178"/>
        <v>#VALUE!</v>
      </c>
      <c r="O854" s="58" t="e">
        <f t="shared" si="179"/>
        <v>#VALUE!</v>
      </c>
      <c r="P854" s="58" t="e">
        <f t="shared" si="180"/>
        <v>#VALUE!</v>
      </c>
      <c r="Q854" s="58" t="e">
        <f t="shared" si="181"/>
        <v>#VALUE!</v>
      </c>
      <c r="R854" s="160" t="e">
        <f t="shared" si="182"/>
        <v>#VALUE!</v>
      </c>
      <c r="S854" s="161" t="e">
        <f t="shared" si="183"/>
        <v>#VALUE!</v>
      </c>
      <c r="T854" s="162" t="e">
        <f t="shared" si="184"/>
        <v>#VALUE!</v>
      </c>
    </row>
    <row r="855" spans="1:20" s="17" customFormat="1" x14ac:dyDescent="0.2">
      <c r="A855" s="154"/>
      <c r="B855" s="51"/>
      <c r="C855" s="50"/>
      <c r="D855" s="50"/>
      <c r="E855" s="50"/>
      <c r="F855" s="50"/>
      <c r="G855" s="14"/>
      <c r="H855" s="163" t="str">
        <f t="shared" si="172"/>
        <v/>
      </c>
      <c r="I855" s="163" t="str">
        <f t="shared" si="173"/>
        <v/>
      </c>
      <c r="J855" s="163" t="str">
        <f t="shared" si="174"/>
        <v/>
      </c>
      <c r="K855" s="141" t="str">
        <f t="shared" si="175"/>
        <v/>
      </c>
      <c r="L855" s="141" t="str">
        <f t="shared" si="176"/>
        <v/>
      </c>
      <c r="M855" s="141" t="str">
        <f t="shared" si="177"/>
        <v/>
      </c>
      <c r="N855" s="15" t="e">
        <f t="shared" si="178"/>
        <v>#VALUE!</v>
      </c>
      <c r="O855" s="58" t="e">
        <f t="shared" si="179"/>
        <v>#VALUE!</v>
      </c>
      <c r="P855" s="58" t="e">
        <f t="shared" si="180"/>
        <v>#VALUE!</v>
      </c>
      <c r="Q855" s="58" t="e">
        <f t="shared" si="181"/>
        <v>#VALUE!</v>
      </c>
      <c r="R855" s="160" t="e">
        <f t="shared" si="182"/>
        <v>#VALUE!</v>
      </c>
      <c r="S855" s="161" t="e">
        <f t="shared" si="183"/>
        <v>#VALUE!</v>
      </c>
      <c r="T855" s="162" t="e">
        <f t="shared" si="184"/>
        <v>#VALUE!</v>
      </c>
    </row>
    <row r="856" spans="1:20" s="17" customFormat="1" x14ac:dyDescent="0.2">
      <c r="A856" s="154"/>
      <c r="B856" s="51"/>
      <c r="C856" s="50"/>
      <c r="D856" s="50"/>
      <c r="E856" s="50"/>
      <c r="F856" s="50"/>
      <c r="G856" s="14"/>
      <c r="H856" s="163" t="str">
        <f t="shared" si="172"/>
        <v/>
      </c>
      <c r="I856" s="163" t="str">
        <f t="shared" si="173"/>
        <v/>
      </c>
      <c r="J856" s="163" t="str">
        <f t="shared" si="174"/>
        <v/>
      </c>
      <c r="K856" s="141" t="str">
        <f t="shared" si="175"/>
        <v/>
      </c>
      <c r="L856" s="141" t="str">
        <f t="shared" si="176"/>
        <v/>
      </c>
      <c r="M856" s="141" t="str">
        <f t="shared" si="177"/>
        <v/>
      </c>
      <c r="N856" s="15" t="e">
        <f t="shared" si="178"/>
        <v>#VALUE!</v>
      </c>
      <c r="O856" s="58" t="e">
        <f t="shared" si="179"/>
        <v>#VALUE!</v>
      </c>
      <c r="P856" s="58" t="e">
        <f t="shared" si="180"/>
        <v>#VALUE!</v>
      </c>
      <c r="Q856" s="58" t="e">
        <f t="shared" si="181"/>
        <v>#VALUE!</v>
      </c>
      <c r="R856" s="160" t="e">
        <f t="shared" si="182"/>
        <v>#VALUE!</v>
      </c>
      <c r="S856" s="161" t="e">
        <f t="shared" si="183"/>
        <v>#VALUE!</v>
      </c>
      <c r="T856" s="162" t="e">
        <f t="shared" si="184"/>
        <v>#VALUE!</v>
      </c>
    </row>
    <row r="857" spans="1:20" s="17" customFormat="1" x14ac:dyDescent="0.2">
      <c r="A857" s="154"/>
      <c r="B857" s="51"/>
      <c r="C857" s="50"/>
      <c r="D857" s="50"/>
      <c r="E857" s="50"/>
      <c r="F857" s="50"/>
      <c r="G857" s="14"/>
      <c r="H857" s="163" t="str">
        <f t="shared" si="172"/>
        <v/>
      </c>
      <c r="I857" s="163" t="str">
        <f t="shared" si="173"/>
        <v/>
      </c>
      <c r="J857" s="163" t="str">
        <f t="shared" si="174"/>
        <v/>
      </c>
      <c r="K857" s="141" t="str">
        <f t="shared" si="175"/>
        <v/>
      </c>
      <c r="L857" s="141" t="str">
        <f t="shared" si="176"/>
        <v/>
      </c>
      <c r="M857" s="141" t="str">
        <f t="shared" si="177"/>
        <v/>
      </c>
      <c r="N857" s="15" t="e">
        <f t="shared" si="178"/>
        <v>#VALUE!</v>
      </c>
      <c r="O857" s="58" t="e">
        <f t="shared" si="179"/>
        <v>#VALUE!</v>
      </c>
      <c r="P857" s="58" t="e">
        <f t="shared" si="180"/>
        <v>#VALUE!</v>
      </c>
      <c r="Q857" s="58" t="e">
        <f t="shared" si="181"/>
        <v>#VALUE!</v>
      </c>
      <c r="R857" s="160" t="e">
        <f t="shared" si="182"/>
        <v>#VALUE!</v>
      </c>
      <c r="S857" s="161" t="e">
        <f t="shared" si="183"/>
        <v>#VALUE!</v>
      </c>
      <c r="T857" s="162" t="e">
        <f t="shared" si="184"/>
        <v>#VALUE!</v>
      </c>
    </row>
    <row r="858" spans="1:20" s="17" customFormat="1" x14ac:dyDescent="0.2">
      <c r="A858" s="154"/>
      <c r="B858" s="51"/>
      <c r="C858" s="50"/>
      <c r="D858" s="50"/>
      <c r="E858" s="50"/>
      <c r="F858" s="50"/>
      <c r="G858" s="14"/>
      <c r="H858" s="163" t="str">
        <f t="shared" si="172"/>
        <v/>
      </c>
      <c r="I858" s="163" t="str">
        <f t="shared" si="173"/>
        <v/>
      </c>
      <c r="J858" s="163" t="str">
        <f t="shared" si="174"/>
        <v/>
      </c>
      <c r="K858" s="141" t="str">
        <f t="shared" si="175"/>
        <v/>
      </c>
      <c r="L858" s="141" t="str">
        <f t="shared" si="176"/>
        <v/>
      </c>
      <c r="M858" s="141" t="str">
        <f t="shared" si="177"/>
        <v/>
      </c>
      <c r="N858" s="15" t="e">
        <f t="shared" si="178"/>
        <v>#VALUE!</v>
      </c>
      <c r="O858" s="58" t="e">
        <f t="shared" si="179"/>
        <v>#VALUE!</v>
      </c>
      <c r="P858" s="58" t="e">
        <f t="shared" si="180"/>
        <v>#VALUE!</v>
      </c>
      <c r="Q858" s="58" t="e">
        <f t="shared" si="181"/>
        <v>#VALUE!</v>
      </c>
      <c r="R858" s="160" t="e">
        <f t="shared" si="182"/>
        <v>#VALUE!</v>
      </c>
      <c r="S858" s="161" t="e">
        <f t="shared" si="183"/>
        <v>#VALUE!</v>
      </c>
      <c r="T858" s="162" t="e">
        <f t="shared" si="184"/>
        <v>#VALUE!</v>
      </c>
    </row>
    <row r="859" spans="1:20" s="17" customFormat="1" x14ac:dyDescent="0.2">
      <c r="A859" s="154"/>
      <c r="B859" s="51"/>
      <c r="C859" s="50"/>
      <c r="D859" s="50"/>
      <c r="E859" s="50"/>
      <c r="F859" s="50"/>
      <c r="G859" s="14"/>
      <c r="H859" s="163" t="str">
        <f t="shared" si="172"/>
        <v/>
      </c>
      <c r="I859" s="163" t="str">
        <f t="shared" si="173"/>
        <v/>
      </c>
      <c r="J859" s="163" t="str">
        <f t="shared" si="174"/>
        <v/>
      </c>
      <c r="K859" s="141" t="str">
        <f t="shared" si="175"/>
        <v/>
      </c>
      <c r="L859" s="141" t="str">
        <f t="shared" si="176"/>
        <v/>
      </c>
      <c r="M859" s="141" t="str">
        <f t="shared" si="177"/>
        <v/>
      </c>
      <c r="N859" s="15" t="e">
        <f t="shared" si="178"/>
        <v>#VALUE!</v>
      </c>
      <c r="O859" s="58" t="e">
        <f t="shared" si="179"/>
        <v>#VALUE!</v>
      </c>
      <c r="P859" s="58" t="e">
        <f t="shared" si="180"/>
        <v>#VALUE!</v>
      </c>
      <c r="Q859" s="58" t="e">
        <f t="shared" si="181"/>
        <v>#VALUE!</v>
      </c>
      <c r="R859" s="160" t="e">
        <f t="shared" si="182"/>
        <v>#VALUE!</v>
      </c>
      <c r="S859" s="161" t="e">
        <f t="shared" si="183"/>
        <v>#VALUE!</v>
      </c>
      <c r="T859" s="162" t="e">
        <f t="shared" si="184"/>
        <v>#VALUE!</v>
      </c>
    </row>
    <row r="860" spans="1:20" s="17" customFormat="1" x14ac:dyDescent="0.2">
      <c r="A860" s="154"/>
      <c r="B860" s="51"/>
      <c r="C860" s="50"/>
      <c r="D860" s="50"/>
      <c r="E860" s="50"/>
      <c r="F860" s="50"/>
      <c r="G860" s="14"/>
      <c r="H860" s="163" t="str">
        <f t="shared" si="172"/>
        <v/>
      </c>
      <c r="I860" s="163" t="str">
        <f t="shared" si="173"/>
        <v/>
      </c>
      <c r="J860" s="163" t="str">
        <f t="shared" si="174"/>
        <v/>
      </c>
      <c r="K860" s="141" t="str">
        <f t="shared" si="175"/>
        <v/>
      </c>
      <c r="L860" s="141" t="str">
        <f t="shared" si="176"/>
        <v/>
      </c>
      <c r="M860" s="141" t="str">
        <f t="shared" si="177"/>
        <v/>
      </c>
      <c r="N860" s="15" t="e">
        <f t="shared" si="178"/>
        <v>#VALUE!</v>
      </c>
      <c r="O860" s="58" t="e">
        <f t="shared" si="179"/>
        <v>#VALUE!</v>
      </c>
      <c r="P860" s="58" t="e">
        <f t="shared" si="180"/>
        <v>#VALUE!</v>
      </c>
      <c r="Q860" s="58" t="e">
        <f t="shared" si="181"/>
        <v>#VALUE!</v>
      </c>
      <c r="R860" s="160" t="e">
        <f t="shared" si="182"/>
        <v>#VALUE!</v>
      </c>
      <c r="S860" s="161" t="e">
        <f t="shared" si="183"/>
        <v>#VALUE!</v>
      </c>
      <c r="T860" s="162" t="e">
        <f t="shared" si="184"/>
        <v>#VALUE!</v>
      </c>
    </row>
    <row r="861" spans="1:20" s="17" customFormat="1" x14ac:dyDescent="0.2">
      <c r="A861" s="154"/>
      <c r="B861" s="51"/>
      <c r="C861" s="50"/>
      <c r="D861" s="50"/>
      <c r="E861" s="50"/>
      <c r="F861" s="50"/>
      <c r="G861" s="14"/>
      <c r="H861" s="163" t="str">
        <f t="shared" si="172"/>
        <v/>
      </c>
      <c r="I861" s="163" t="str">
        <f t="shared" si="173"/>
        <v/>
      </c>
      <c r="J861" s="163" t="str">
        <f t="shared" si="174"/>
        <v/>
      </c>
      <c r="K861" s="141" t="str">
        <f t="shared" si="175"/>
        <v/>
      </c>
      <c r="L861" s="141" t="str">
        <f t="shared" si="176"/>
        <v/>
      </c>
      <c r="M861" s="141" t="str">
        <f t="shared" si="177"/>
        <v/>
      </c>
      <c r="N861" s="15" t="e">
        <f t="shared" si="178"/>
        <v>#VALUE!</v>
      </c>
      <c r="O861" s="58" t="e">
        <f t="shared" si="179"/>
        <v>#VALUE!</v>
      </c>
      <c r="P861" s="58" t="e">
        <f t="shared" si="180"/>
        <v>#VALUE!</v>
      </c>
      <c r="Q861" s="58" t="e">
        <f t="shared" si="181"/>
        <v>#VALUE!</v>
      </c>
      <c r="R861" s="160" t="e">
        <f t="shared" si="182"/>
        <v>#VALUE!</v>
      </c>
      <c r="S861" s="161" t="e">
        <f t="shared" si="183"/>
        <v>#VALUE!</v>
      </c>
      <c r="T861" s="162" t="e">
        <f t="shared" si="184"/>
        <v>#VALUE!</v>
      </c>
    </row>
    <row r="862" spans="1:20" s="17" customFormat="1" x14ac:dyDescent="0.2">
      <c r="A862" s="154"/>
      <c r="B862" s="51"/>
      <c r="C862" s="50"/>
      <c r="D862" s="50"/>
      <c r="E862" s="50"/>
      <c r="F862" s="50"/>
      <c r="G862" s="14"/>
      <c r="H862" s="163" t="str">
        <f t="shared" si="172"/>
        <v/>
      </c>
      <c r="I862" s="163" t="str">
        <f t="shared" si="173"/>
        <v/>
      </c>
      <c r="J862" s="163" t="str">
        <f t="shared" si="174"/>
        <v/>
      </c>
      <c r="K862" s="141" t="str">
        <f t="shared" si="175"/>
        <v/>
      </c>
      <c r="L862" s="141" t="str">
        <f t="shared" si="176"/>
        <v/>
      </c>
      <c r="M862" s="141" t="str">
        <f t="shared" si="177"/>
        <v/>
      </c>
      <c r="N862" s="15" t="e">
        <f t="shared" si="178"/>
        <v>#VALUE!</v>
      </c>
      <c r="O862" s="58" t="e">
        <f t="shared" si="179"/>
        <v>#VALUE!</v>
      </c>
      <c r="P862" s="58" t="e">
        <f t="shared" si="180"/>
        <v>#VALUE!</v>
      </c>
      <c r="Q862" s="58" t="e">
        <f t="shared" si="181"/>
        <v>#VALUE!</v>
      </c>
      <c r="R862" s="160" t="e">
        <f t="shared" si="182"/>
        <v>#VALUE!</v>
      </c>
      <c r="S862" s="161" t="e">
        <f t="shared" si="183"/>
        <v>#VALUE!</v>
      </c>
      <c r="T862" s="162" t="e">
        <f t="shared" si="184"/>
        <v>#VALUE!</v>
      </c>
    </row>
    <row r="863" spans="1:20" s="17" customFormat="1" x14ac:dyDescent="0.2">
      <c r="A863" s="154"/>
      <c r="B863" s="51"/>
      <c r="C863" s="50"/>
      <c r="D863" s="50"/>
      <c r="E863" s="50"/>
      <c r="F863" s="50"/>
      <c r="G863" s="14"/>
      <c r="H863" s="163" t="str">
        <f t="shared" si="172"/>
        <v/>
      </c>
      <c r="I863" s="163" t="str">
        <f t="shared" si="173"/>
        <v/>
      </c>
      <c r="J863" s="163" t="str">
        <f t="shared" si="174"/>
        <v/>
      </c>
      <c r="K863" s="141" t="str">
        <f t="shared" si="175"/>
        <v/>
      </c>
      <c r="L863" s="141" t="str">
        <f t="shared" si="176"/>
        <v/>
      </c>
      <c r="M863" s="141" t="str">
        <f t="shared" si="177"/>
        <v/>
      </c>
      <c r="N863" s="15" t="e">
        <f t="shared" si="178"/>
        <v>#VALUE!</v>
      </c>
      <c r="O863" s="58" t="e">
        <f t="shared" si="179"/>
        <v>#VALUE!</v>
      </c>
      <c r="P863" s="58" t="e">
        <f t="shared" si="180"/>
        <v>#VALUE!</v>
      </c>
      <c r="Q863" s="58" t="e">
        <f t="shared" si="181"/>
        <v>#VALUE!</v>
      </c>
      <c r="R863" s="160" t="e">
        <f t="shared" si="182"/>
        <v>#VALUE!</v>
      </c>
      <c r="S863" s="161" t="e">
        <f t="shared" si="183"/>
        <v>#VALUE!</v>
      </c>
      <c r="T863" s="162" t="e">
        <f t="shared" si="184"/>
        <v>#VALUE!</v>
      </c>
    </row>
    <row r="864" spans="1:20" s="17" customFormat="1" x14ac:dyDescent="0.2">
      <c r="A864" s="154"/>
      <c r="B864" s="51"/>
      <c r="C864" s="50"/>
      <c r="D864" s="50"/>
      <c r="E864" s="50"/>
      <c r="F864" s="50"/>
      <c r="G864" s="14"/>
      <c r="H864" s="163" t="str">
        <f t="shared" si="172"/>
        <v/>
      </c>
      <c r="I864" s="163" t="str">
        <f t="shared" si="173"/>
        <v/>
      </c>
      <c r="J864" s="163" t="str">
        <f t="shared" si="174"/>
        <v/>
      </c>
      <c r="K864" s="141" t="str">
        <f t="shared" si="175"/>
        <v/>
      </c>
      <c r="L864" s="141" t="str">
        <f t="shared" si="176"/>
        <v/>
      </c>
      <c r="M864" s="141" t="str">
        <f t="shared" si="177"/>
        <v/>
      </c>
      <c r="N864" s="15" t="e">
        <f t="shared" si="178"/>
        <v>#VALUE!</v>
      </c>
      <c r="O864" s="58" t="e">
        <f t="shared" si="179"/>
        <v>#VALUE!</v>
      </c>
      <c r="P864" s="58" t="e">
        <f t="shared" si="180"/>
        <v>#VALUE!</v>
      </c>
      <c r="Q864" s="58" t="e">
        <f t="shared" si="181"/>
        <v>#VALUE!</v>
      </c>
      <c r="R864" s="160" t="e">
        <f t="shared" si="182"/>
        <v>#VALUE!</v>
      </c>
      <c r="S864" s="161" t="e">
        <f t="shared" si="183"/>
        <v>#VALUE!</v>
      </c>
      <c r="T864" s="162" t="e">
        <f t="shared" si="184"/>
        <v>#VALUE!</v>
      </c>
    </row>
    <row r="865" spans="1:20" s="17" customFormat="1" x14ac:dyDescent="0.2">
      <c r="A865" s="154"/>
      <c r="B865" s="51"/>
      <c r="C865" s="50"/>
      <c r="D865" s="50"/>
      <c r="E865" s="50"/>
      <c r="F865" s="50"/>
      <c r="G865" s="14"/>
      <c r="H865" s="163" t="str">
        <f t="shared" si="172"/>
        <v/>
      </c>
      <c r="I865" s="163" t="str">
        <f t="shared" si="173"/>
        <v/>
      </c>
      <c r="J865" s="163" t="str">
        <f t="shared" si="174"/>
        <v/>
      </c>
      <c r="K865" s="141" t="str">
        <f t="shared" si="175"/>
        <v/>
      </c>
      <c r="L865" s="141" t="str">
        <f t="shared" si="176"/>
        <v/>
      </c>
      <c r="M865" s="141" t="str">
        <f t="shared" si="177"/>
        <v/>
      </c>
      <c r="N865" s="15" t="e">
        <f t="shared" si="178"/>
        <v>#VALUE!</v>
      </c>
      <c r="O865" s="58" t="e">
        <f t="shared" si="179"/>
        <v>#VALUE!</v>
      </c>
      <c r="P865" s="58" t="e">
        <f t="shared" si="180"/>
        <v>#VALUE!</v>
      </c>
      <c r="Q865" s="58" t="e">
        <f t="shared" si="181"/>
        <v>#VALUE!</v>
      </c>
      <c r="R865" s="160" t="e">
        <f t="shared" si="182"/>
        <v>#VALUE!</v>
      </c>
      <c r="S865" s="161" t="e">
        <f t="shared" si="183"/>
        <v>#VALUE!</v>
      </c>
      <c r="T865" s="162" t="e">
        <f t="shared" si="184"/>
        <v>#VALUE!</v>
      </c>
    </row>
    <row r="866" spans="1:20" s="17" customFormat="1" x14ac:dyDescent="0.2">
      <c r="A866" s="154"/>
      <c r="B866" s="51"/>
      <c r="C866" s="50"/>
      <c r="D866" s="50"/>
      <c r="E866" s="50"/>
      <c r="F866" s="50"/>
      <c r="G866" s="14"/>
      <c r="H866" s="163" t="str">
        <f t="shared" si="172"/>
        <v/>
      </c>
      <c r="I866" s="163" t="str">
        <f t="shared" si="173"/>
        <v/>
      </c>
      <c r="J866" s="163" t="str">
        <f t="shared" si="174"/>
        <v/>
      </c>
      <c r="K866" s="141" t="str">
        <f t="shared" si="175"/>
        <v/>
      </c>
      <c r="L866" s="141" t="str">
        <f t="shared" si="176"/>
        <v/>
      </c>
      <c r="M866" s="141" t="str">
        <f t="shared" si="177"/>
        <v/>
      </c>
      <c r="N866" s="15" t="e">
        <f t="shared" si="178"/>
        <v>#VALUE!</v>
      </c>
      <c r="O866" s="58" t="e">
        <f t="shared" si="179"/>
        <v>#VALUE!</v>
      </c>
      <c r="P866" s="58" t="e">
        <f t="shared" si="180"/>
        <v>#VALUE!</v>
      </c>
      <c r="Q866" s="58" t="e">
        <f t="shared" si="181"/>
        <v>#VALUE!</v>
      </c>
      <c r="R866" s="160" t="e">
        <f t="shared" si="182"/>
        <v>#VALUE!</v>
      </c>
      <c r="S866" s="161" t="e">
        <f t="shared" si="183"/>
        <v>#VALUE!</v>
      </c>
      <c r="T866" s="162" t="e">
        <f t="shared" si="184"/>
        <v>#VALUE!</v>
      </c>
    </row>
    <row r="867" spans="1:20" s="17" customFormat="1" x14ac:dyDescent="0.2">
      <c r="A867" s="154"/>
      <c r="B867" s="51"/>
      <c r="C867" s="50"/>
      <c r="D867" s="50"/>
      <c r="E867" s="50"/>
      <c r="F867" s="50"/>
      <c r="G867" s="14"/>
      <c r="H867" s="163" t="str">
        <f t="shared" si="172"/>
        <v/>
      </c>
      <c r="I867" s="163" t="str">
        <f t="shared" si="173"/>
        <v/>
      </c>
      <c r="J867" s="163" t="str">
        <f t="shared" si="174"/>
        <v/>
      </c>
      <c r="K867" s="141" t="str">
        <f t="shared" si="175"/>
        <v/>
      </c>
      <c r="L867" s="141" t="str">
        <f t="shared" si="176"/>
        <v/>
      </c>
      <c r="M867" s="141" t="str">
        <f t="shared" si="177"/>
        <v/>
      </c>
      <c r="N867" s="15" t="e">
        <f t="shared" si="178"/>
        <v>#VALUE!</v>
      </c>
      <c r="O867" s="58" t="e">
        <f t="shared" si="179"/>
        <v>#VALUE!</v>
      </c>
      <c r="P867" s="58" t="e">
        <f t="shared" si="180"/>
        <v>#VALUE!</v>
      </c>
      <c r="Q867" s="58" t="e">
        <f t="shared" si="181"/>
        <v>#VALUE!</v>
      </c>
      <c r="R867" s="160" t="e">
        <f t="shared" si="182"/>
        <v>#VALUE!</v>
      </c>
      <c r="S867" s="161" t="e">
        <f t="shared" si="183"/>
        <v>#VALUE!</v>
      </c>
      <c r="T867" s="162" t="e">
        <f t="shared" si="184"/>
        <v>#VALUE!</v>
      </c>
    </row>
    <row r="868" spans="1:20" s="17" customFormat="1" x14ac:dyDescent="0.2">
      <c r="A868" s="154"/>
      <c r="B868" s="51"/>
      <c r="C868" s="50"/>
      <c r="D868" s="50"/>
      <c r="E868" s="50"/>
      <c r="F868" s="50"/>
      <c r="G868" s="14"/>
      <c r="H868" s="163" t="str">
        <f t="shared" si="172"/>
        <v/>
      </c>
      <c r="I868" s="163" t="str">
        <f t="shared" si="173"/>
        <v/>
      </c>
      <c r="J868" s="163" t="str">
        <f t="shared" si="174"/>
        <v/>
      </c>
      <c r="K868" s="141" t="str">
        <f t="shared" si="175"/>
        <v/>
      </c>
      <c r="L868" s="141" t="str">
        <f t="shared" si="176"/>
        <v/>
      </c>
      <c r="M868" s="141" t="str">
        <f t="shared" si="177"/>
        <v/>
      </c>
      <c r="N868" s="15" t="e">
        <f t="shared" si="178"/>
        <v>#VALUE!</v>
      </c>
      <c r="O868" s="58" t="e">
        <f t="shared" si="179"/>
        <v>#VALUE!</v>
      </c>
      <c r="P868" s="58" t="e">
        <f t="shared" si="180"/>
        <v>#VALUE!</v>
      </c>
      <c r="Q868" s="58" t="e">
        <f t="shared" si="181"/>
        <v>#VALUE!</v>
      </c>
      <c r="R868" s="160" t="e">
        <f t="shared" si="182"/>
        <v>#VALUE!</v>
      </c>
      <c r="S868" s="161" t="e">
        <f t="shared" si="183"/>
        <v>#VALUE!</v>
      </c>
      <c r="T868" s="162" t="e">
        <f t="shared" si="184"/>
        <v>#VALUE!</v>
      </c>
    </row>
    <row r="869" spans="1:20" s="17" customFormat="1" x14ac:dyDescent="0.2">
      <c r="A869" s="154"/>
      <c r="B869" s="51"/>
      <c r="C869" s="50"/>
      <c r="D869" s="50"/>
      <c r="E869" s="50"/>
      <c r="F869" s="50"/>
      <c r="G869" s="14"/>
      <c r="H869" s="163" t="str">
        <f t="shared" si="172"/>
        <v/>
      </c>
      <c r="I869" s="163" t="str">
        <f t="shared" si="173"/>
        <v/>
      </c>
      <c r="J869" s="163" t="str">
        <f t="shared" si="174"/>
        <v/>
      </c>
      <c r="K869" s="141" t="str">
        <f t="shared" si="175"/>
        <v/>
      </c>
      <c r="L869" s="141" t="str">
        <f t="shared" si="176"/>
        <v/>
      </c>
      <c r="M869" s="141" t="str">
        <f t="shared" si="177"/>
        <v/>
      </c>
      <c r="N869" s="15" t="e">
        <f t="shared" si="178"/>
        <v>#VALUE!</v>
      </c>
      <c r="O869" s="58" t="e">
        <f t="shared" si="179"/>
        <v>#VALUE!</v>
      </c>
      <c r="P869" s="58" t="e">
        <f t="shared" si="180"/>
        <v>#VALUE!</v>
      </c>
      <c r="Q869" s="58" t="e">
        <f t="shared" si="181"/>
        <v>#VALUE!</v>
      </c>
      <c r="R869" s="160" t="e">
        <f t="shared" si="182"/>
        <v>#VALUE!</v>
      </c>
      <c r="S869" s="161" t="e">
        <f t="shared" si="183"/>
        <v>#VALUE!</v>
      </c>
      <c r="T869" s="162" t="e">
        <f t="shared" si="184"/>
        <v>#VALUE!</v>
      </c>
    </row>
    <row r="870" spans="1:20" s="17" customFormat="1" x14ac:dyDescent="0.2">
      <c r="A870" s="154"/>
      <c r="B870" s="51"/>
      <c r="C870" s="50"/>
      <c r="D870" s="50"/>
      <c r="E870" s="50"/>
      <c r="F870" s="50"/>
      <c r="G870" s="14"/>
      <c r="H870" s="163" t="str">
        <f t="shared" si="172"/>
        <v/>
      </c>
      <c r="I870" s="163" t="str">
        <f t="shared" si="173"/>
        <v/>
      </c>
      <c r="J870" s="163" t="str">
        <f t="shared" si="174"/>
        <v/>
      </c>
      <c r="K870" s="141" t="str">
        <f t="shared" si="175"/>
        <v/>
      </c>
      <c r="L870" s="141" t="str">
        <f t="shared" si="176"/>
        <v/>
      </c>
      <c r="M870" s="141" t="str">
        <f t="shared" si="177"/>
        <v/>
      </c>
      <c r="N870" s="15" t="e">
        <f t="shared" si="178"/>
        <v>#VALUE!</v>
      </c>
      <c r="O870" s="58" t="e">
        <f t="shared" si="179"/>
        <v>#VALUE!</v>
      </c>
      <c r="P870" s="58" t="e">
        <f t="shared" si="180"/>
        <v>#VALUE!</v>
      </c>
      <c r="Q870" s="58" t="e">
        <f t="shared" si="181"/>
        <v>#VALUE!</v>
      </c>
      <c r="R870" s="160" t="e">
        <f t="shared" si="182"/>
        <v>#VALUE!</v>
      </c>
      <c r="S870" s="161" t="e">
        <f t="shared" si="183"/>
        <v>#VALUE!</v>
      </c>
      <c r="T870" s="162" t="e">
        <f t="shared" si="184"/>
        <v>#VALUE!</v>
      </c>
    </row>
    <row r="871" spans="1:20" s="17" customFormat="1" x14ac:dyDescent="0.2">
      <c r="A871" s="154"/>
      <c r="B871" s="51"/>
      <c r="C871" s="50"/>
      <c r="D871" s="50"/>
      <c r="E871" s="50"/>
      <c r="F871" s="50"/>
      <c r="G871" s="14"/>
      <c r="H871" s="163" t="str">
        <f t="shared" si="172"/>
        <v/>
      </c>
      <c r="I871" s="163" t="str">
        <f t="shared" si="173"/>
        <v/>
      </c>
      <c r="J871" s="163" t="str">
        <f t="shared" si="174"/>
        <v/>
      </c>
      <c r="K871" s="141" t="str">
        <f t="shared" si="175"/>
        <v/>
      </c>
      <c r="L871" s="141" t="str">
        <f t="shared" si="176"/>
        <v/>
      </c>
      <c r="M871" s="141" t="str">
        <f t="shared" si="177"/>
        <v/>
      </c>
      <c r="N871" s="15" t="e">
        <f t="shared" si="178"/>
        <v>#VALUE!</v>
      </c>
      <c r="O871" s="58" t="e">
        <f t="shared" si="179"/>
        <v>#VALUE!</v>
      </c>
      <c r="P871" s="58" t="e">
        <f t="shared" si="180"/>
        <v>#VALUE!</v>
      </c>
      <c r="Q871" s="58" t="e">
        <f t="shared" si="181"/>
        <v>#VALUE!</v>
      </c>
      <c r="R871" s="160" t="e">
        <f t="shared" si="182"/>
        <v>#VALUE!</v>
      </c>
      <c r="S871" s="161" t="e">
        <f t="shared" si="183"/>
        <v>#VALUE!</v>
      </c>
      <c r="T871" s="162" t="e">
        <f t="shared" si="184"/>
        <v>#VALUE!</v>
      </c>
    </row>
    <row r="872" spans="1:20" s="17" customFormat="1" x14ac:dyDescent="0.2">
      <c r="A872" s="154"/>
      <c r="B872" s="51"/>
      <c r="C872" s="50"/>
      <c r="D872" s="50"/>
      <c r="E872" s="50"/>
      <c r="F872" s="50"/>
      <c r="G872" s="14"/>
      <c r="H872" s="163" t="str">
        <f t="shared" si="172"/>
        <v/>
      </c>
      <c r="I872" s="163" t="str">
        <f t="shared" si="173"/>
        <v/>
      </c>
      <c r="J872" s="163" t="str">
        <f t="shared" si="174"/>
        <v/>
      </c>
      <c r="K872" s="141" t="str">
        <f t="shared" si="175"/>
        <v/>
      </c>
      <c r="L872" s="141" t="str">
        <f t="shared" si="176"/>
        <v/>
      </c>
      <c r="M872" s="141" t="str">
        <f t="shared" si="177"/>
        <v/>
      </c>
      <c r="N872" s="15" t="e">
        <f t="shared" si="178"/>
        <v>#VALUE!</v>
      </c>
      <c r="O872" s="58" t="e">
        <f t="shared" si="179"/>
        <v>#VALUE!</v>
      </c>
      <c r="P872" s="58" t="e">
        <f t="shared" si="180"/>
        <v>#VALUE!</v>
      </c>
      <c r="Q872" s="58" t="e">
        <f t="shared" si="181"/>
        <v>#VALUE!</v>
      </c>
      <c r="R872" s="160" t="e">
        <f t="shared" si="182"/>
        <v>#VALUE!</v>
      </c>
      <c r="S872" s="161" t="e">
        <f t="shared" si="183"/>
        <v>#VALUE!</v>
      </c>
      <c r="T872" s="162" t="e">
        <f t="shared" si="184"/>
        <v>#VALUE!</v>
      </c>
    </row>
    <row r="873" spans="1:20" s="17" customFormat="1" x14ac:dyDescent="0.2">
      <c r="A873" s="154"/>
      <c r="B873" s="51"/>
      <c r="C873" s="50"/>
      <c r="D873" s="50"/>
      <c r="E873" s="50"/>
      <c r="F873" s="50"/>
      <c r="G873" s="14"/>
      <c r="H873" s="163" t="str">
        <f t="shared" si="172"/>
        <v/>
      </c>
      <c r="I873" s="163" t="str">
        <f t="shared" si="173"/>
        <v/>
      </c>
      <c r="J873" s="163" t="str">
        <f t="shared" si="174"/>
        <v/>
      </c>
      <c r="K873" s="141" t="str">
        <f t="shared" si="175"/>
        <v/>
      </c>
      <c r="L873" s="141" t="str">
        <f t="shared" si="176"/>
        <v/>
      </c>
      <c r="M873" s="141" t="str">
        <f t="shared" si="177"/>
        <v/>
      </c>
      <c r="N873" s="15" t="e">
        <f t="shared" si="178"/>
        <v>#VALUE!</v>
      </c>
      <c r="O873" s="58" t="e">
        <f t="shared" si="179"/>
        <v>#VALUE!</v>
      </c>
      <c r="P873" s="58" t="e">
        <f t="shared" si="180"/>
        <v>#VALUE!</v>
      </c>
      <c r="Q873" s="58" t="e">
        <f t="shared" si="181"/>
        <v>#VALUE!</v>
      </c>
      <c r="R873" s="160" t="e">
        <f t="shared" si="182"/>
        <v>#VALUE!</v>
      </c>
      <c r="S873" s="161" t="e">
        <f t="shared" si="183"/>
        <v>#VALUE!</v>
      </c>
      <c r="T873" s="162" t="e">
        <f t="shared" si="184"/>
        <v>#VALUE!</v>
      </c>
    </row>
    <row r="874" spans="1:20" s="17" customFormat="1" x14ac:dyDescent="0.2">
      <c r="A874" s="154"/>
      <c r="B874" s="51"/>
      <c r="C874" s="50"/>
      <c r="D874" s="50"/>
      <c r="E874" s="50"/>
      <c r="F874" s="50"/>
      <c r="G874" s="14"/>
      <c r="H874" s="163" t="str">
        <f t="shared" si="172"/>
        <v/>
      </c>
      <c r="I874" s="163" t="str">
        <f t="shared" si="173"/>
        <v/>
      </c>
      <c r="J874" s="163" t="str">
        <f t="shared" si="174"/>
        <v/>
      </c>
      <c r="K874" s="141" t="str">
        <f t="shared" si="175"/>
        <v/>
      </c>
      <c r="L874" s="141" t="str">
        <f t="shared" si="176"/>
        <v/>
      </c>
      <c r="M874" s="141" t="str">
        <f t="shared" si="177"/>
        <v/>
      </c>
      <c r="N874" s="15" t="e">
        <f t="shared" si="178"/>
        <v>#VALUE!</v>
      </c>
      <c r="O874" s="58" t="e">
        <f t="shared" si="179"/>
        <v>#VALUE!</v>
      </c>
      <c r="P874" s="58" t="e">
        <f t="shared" si="180"/>
        <v>#VALUE!</v>
      </c>
      <c r="Q874" s="58" t="e">
        <f t="shared" si="181"/>
        <v>#VALUE!</v>
      </c>
      <c r="R874" s="160" t="e">
        <f t="shared" si="182"/>
        <v>#VALUE!</v>
      </c>
      <c r="S874" s="161" t="e">
        <f t="shared" si="183"/>
        <v>#VALUE!</v>
      </c>
      <c r="T874" s="162" t="e">
        <f t="shared" si="184"/>
        <v>#VALUE!</v>
      </c>
    </row>
    <row r="875" spans="1:20" s="17" customFormat="1" x14ac:dyDescent="0.2">
      <c r="A875" s="154"/>
      <c r="B875" s="51"/>
      <c r="C875" s="50"/>
      <c r="D875" s="50"/>
      <c r="E875" s="50"/>
      <c r="F875" s="50"/>
      <c r="G875" s="14"/>
      <c r="H875" s="163" t="str">
        <f t="shared" si="172"/>
        <v/>
      </c>
      <c r="I875" s="163" t="str">
        <f t="shared" si="173"/>
        <v/>
      </c>
      <c r="J875" s="163" t="str">
        <f t="shared" si="174"/>
        <v/>
      </c>
      <c r="K875" s="141" t="str">
        <f t="shared" si="175"/>
        <v/>
      </c>
      <c r="L875" s="141" t="str">
        <f t="shared" si="176"/>
        <v/>
      </c>
      <c r="M875" s="141" t="str">
        <f t="shared" si="177"/>
        <v/>
      </c>
      <c r="N875" s="15" t="e">
        <f t="shared" si="178"/>
        <v>#VALUE!</v>
      </c>
      <c r="O875" s="58" t="e">
        <f t="shared" si="179"/>
        <v>#VALUE!</v>
      </c>
      <c r="P875" s="58" t="e">
        <f t="shared" si="180"/>
        <v>#VALUE!</v>
      </c>
      <c r="Q875" s="58" t="e">
        <f t="shared" si="181"/>
        <v>#VALUE!</v>
      </c>
      <c r="R875" s="160" t="e">
        <f t="shared" si="182"/>
        <v>#VALUE!</v>
      </c>
      <c r="S875" s="161" t="e">
        <f t="shared" si="183"/>
        <v>#VALUE!</v>
      </c>
      <c r="T875" s="162" t="e">
        <f t="shared" si="184"/>
        <v>#VALUE!</v>
      </c>
    </row>
    <row r="876" spans="1:20" s="17" customFormat="1" x14ac:dyDescent="0.2">
      <c r="A876" s="154"/>
      <c r="B876" s="51"/>
      <c r="C876" s="50"/>
      <c r="D876" s="50"/>
      <c r="E876" s="50"/>
      <c r="F876" s="50"/>
      <c r="G876" s="14"/>
      <c r="H876" s="163" t="str">
        <f t="shared" si="172"/>
        <v/>
      </c>
      <c r="I876" s="163" t="str">
        <f t="shared" si="173"/>
        <v/>
      </c>
      <c r="J876" s="163" t="str">
        <f t="shared" si="174"/>
        <v/>
      </c>
      <c r="K876" s="141" t="str">
        <f t="shared" si="175"/>
        <v/>
      </c>
      <c r="L876" s="141" t="str">
        <f t="shared" si="176"/>
        <v/>
      </c>
      <c r="M876" s="141" t="str">
        <f t="shared" si="177"/>
        <v/>
      </c>
      <c r="N876" s="15" t="e">
        <f t="shared" si="178"/>
        <v>#VALUE!</v>
      </c>
      <c r="O876" s="58" t="e">
        <f t="shared" si="179"/>
        <v>#VALUE!</v>
      </c>
      <c r="P876" s="58" t="e">
        <f t="shared" si="180"/>
        <v>#VALUE!</v>
      </c>
      <c r="Q876" s="58" t="e">
        <f t="shared" si="181"/>
        <v>#VALUE!</v>
      </c>
      <c r="R876" s="160" t="e">
        <f t="shared" si="182"/>
        <v>#VALUE!</v>
      </c>
      <c r="S876" s="161" t="e">
        <f t="shared" si="183"/>
        <v>#VALUE!</v>
      </c>
      <c r="T876" s="162" t="e">
        <f t="shared" si="184"/>
        <v>#VALUE!</v>
      </c>
    </row>
    <row r="877" spans="1:20" s="17" customFormat="1" x14ac:dyDescent="0.2">
      <c r="A877" s="154"/>
      <c r="B877" s="51"/>
      <c r="C877" s="50"/>
      <c r="D877" s="50"/>
      <c r="E877" s="50"/>
      <c r="F877" s="50"/>
      <c r="G877" s="14"/>
      <c r="H877" s="163" t="str">
        <f t="shared" si="172"/>
        <v/>
      </c>
      <c r="I877" s="163" t="str">
        <f t="shared" si="173"/>
        <v/>
      </c>
      <c r="J877" s="163" t="str">
        <f t="shared" si="174"/>
        <v/>
      </c>
      <c r="K877" s="141" t="str">
        <f t="shared" si="175"/>
        <v/>
      </c>
      <c r="L877" s="141" t="str">
        <f t="shared" si="176"/>
        <v/>
      </c>
      <c r="M877" s="141" t="str">
        <f t="shared" si="177"/>
        <v/>
      </c>
      <c r="N877" s="15" t="e">
        <f t="shared" si="178"/>
        <v>#VALUE!</v>
      </c>
      <c r="O877" s="58" t="e">
        <f t="shared" si="179"/>
        <v>#VALUE!</v>
      </c>
      <c r="P877" s="58" t="e">
        <f t="shared" si="180"/>
        <v>#VALUE!</v>
      </c>
      <c r="Q877" s="58" t="e">
        <f t="shared" si="181"/>
        <v>#VALUE!</v>
      </c>
      <c r="R877" s="160" t="e">
        <f t="shared" si="182"/>
        <v>#VALUE!</v>
      </c>
      <c r="S877" s="161" t="e">
        <f t="shared" si="183"/>
        <v>#VALUE!</v>
      </c>
      <c r="T877" s="162" t="e">
        <f t="shared" si="184"/>
        <v>#VALUE!</v>
      </c>
    </row>
    <row r="878" spans="1:20" s="17" customFormat="1" x14ac:dyDescent="0.2">
      <c r="A878" s="154"/>
      <c r="B878" s="51"/>
      <c r="C878" s="50"/>
      <c r="D878" s="50"/>
      <c r="E878" s="50"/>
      <c r="F878" s="50"/>
      <c r="G878" s="14"/>
      <c r="H878" s="163" t="str">
        <f t="shared" si="172"/>
        <v/>
      </c>
      <c r="I878" s="163" t="str">
        <f t="shared" si="173"/>
        <v/>
      </c>
      <c r="J878" s="163" t="str">
        <f t="shared" si="174"/>
        <v/>
      </c>
      <c r="K878" s="141" t="str">
        <f t="shared" si="175"/>
        <v/>
      </c>
      <c r="L878" s="141" t="str">
        <f t="shared" si="176"/>
        <v/>
      </c>
      <c r="M878" s="141" t="str">
        <f t="shared" si="177"/>
        <v/>
      </c>
      <c r="N878" s="15" t="e">
        <f t="shared" si="178"/>
        <v>#VALUE!</v>
      </c>
      <c r="O878" s="58" t="e">
        <f t="shared" si="179"/>
        <v>#VALUE!</v>
      </c>
      <c r="P878" s="58" t="e">
        <f t="shared" si="180"/>
        <v>#VALUE!</v>
      </c>
      <c r="Q878" s="58" t="e">
        <f t="shared" si="181"/>
        <v>#VALUE!</v>
      </c>
      <c r="R878" s="160" t="e">
        <f t="shared" si="182"/>
        <v>#VALUE!</v>
      </c>
      <c r="S878" s="161" t="e">
        <f t="shared" si="183"/>
        <v>#VALUE!</v>
      </c>
      <c r="T878" s="162" t="e">
        <f t="shared" si="184"/>
        <v>#VALUE!</v>
      </c>
    </row>
    <row r="879" spans="1:20" s="17" customFormat="1" x14ac:dyDescent="0.2">
      <c r="A879" s="154"/>
      <c r="B879" s="51"/>
      <c r="C879" s="50"/>
      <c r="D879" s="50"/>
      <c r="E879" s="50"/>
      <c r="F879" s="50"/>
      <c r="G879" s="14"/>
      <c r="H879" s="163" t="str">
        <f t="shared" si="172"/>
        <v/>
      </c>
      <c r="I879" s="163" t="str">
        <f t="shared" si="173"/>
        <v/>
      </c>
      <c r="J879" s="163" t="str">
        <f t="shared" si="174"/>
        <v/>
      </c>
      <c r="K879" s="141" t="str">
        <f t="shared" si="175"/>
        <v/>
      </c>
      <c r="L879" s="141" t="str">
        <f t="shared" si="176"/>
        <v/>
      </c>
      <c r="M879" s="141" t="str">
        <f t="shared" si="177"/>
        <v/>
      </c>
      <c r="N879" s="15" t="e">
        <f t="shared" si="178"/>
        <v>#VALUE!</v>
      </c>
      <c r="O879" s="58" t="e">
        <f t="shared" si="179"/>
        <v>#VALUE!</v>
      </c>
      <c r="P879" s="58" t="e">
        <f t="shared" si="180"/>
        <v>#VALUE!</v>
      </c>
      <c r="Q879" s="58" t="e">
        <f t="shared" si="181"/>
        <v>#VALUE!</v>
      </c>
      <c r="R879" s="160" t="e">
        <f t="shared" si="182"/>
        <v>#VALUE!</v>
      </c>
      <c r="S879" s="161" t="e">
        <f t="shared" si="183"/>
        <v>#VALUE!</v>
      </c>
      <c r="T879" s="162" t="e">
        <f t="shared" si="184"/>
        <v>#VALUE!</v>
      </c>
    </row>
    <row r="880" spans="1:20" s="17" customFormat="1" x14ac:dyDescent="0.2">
      <c r="A880" s="154"/>
      <c r="B880" s="51"/>
      <c r="C880" s="50"/>
      <c r="D880" s="50"/>
      <c r="E880" s="50"/>
      <c r="F880" s="50"/>
      <c r="G880" s="14"/>
      <c r="H880" s="163" t="str">
        <f t="shared" si="172"/>
        <v/>
      </c>
      <c r="I880" s="163" t="str">
        <f t="shared" si="173"/>
        <v/>
      </c>
      <c r="J880" s="163" t="str">
        <f t="shared" si="174"/>
        <v/>
      </c>
      <c r="K880" s="141" t="str">
        <f t="shared" si="175"/>
        <v/>
      </c>
      <c r="L880" s="141" t="str">
        <f t="shared" si="176"/>
        <v/>
      </c>
      <c r="M880" s="141" t="str">
        <f t="shared" si="177"/>
        <v/>
      </c>
      <c r="N880" s="15" t="e">
        <f t="shared" si="178"/>
        <v>#VALUE!</v>
      </c>
      <c r="O880" s="58" t="e">
        <f t="shared" si="179"/>
        <v>#VALUE!</v>
      </c>
      <c r="P880" s="58" t="e">
        <f t="shared" si="180"/>
        <v>#VALUE!</v>
      </c>
      <c r="Q880" s="58" t="e">
        <f t="shared" si="181"/>
        <v>#VALUE!</v>
      </c>
      <c r="R880" s="160" t="e">
        <f t="shared" si="182"/>
        <v>#VALUE!</v>
      </c>
      <c r="S880" s="161" t="e">
        <f t="shared" si="183"/>
        <v>#VALUE!</v>
      </c>
      <c r="T880" s="162" t="e">
        <f t="shared" si="184"/>
        <v>#VALUE!</v>
      </c>
    </row>
    <row r="881" spans="1:20" s="17" customFormat="1" x14ac:dyDescent="0.2">
      <c r="A881" s="154"/>
      <c r="B881" s="51"/>
      <c r="C881" s="50"/>
      <c r="D881" s="50"/>
      <c r="E881" s="50"/>
      <c r="F881" s="50"/>
      <c r="G881" s="14"/>
      <c r="H881" s="163" t="str">
        <f t="shared" si="172"/>
        <v/>
      </c>
      <c r="I881" s="163" t="str">
        <f t="shared" si="173"/>
        <v/>
      </c>
      <c r="J881" s="163" t="str">
        <f t="shared" si="174"/>
        <v/>
      </c>
      <c r="K881" s="141" t="str">
        <f t="shared" si="175"/>
        <v/>
      </c>
      <c r="L881" s="141" t="str">
        <f t="shared" si="176"/>
        <v/>
      </c>
      <c r="M881" s="141" t="str">
        <f t="shared" si="177"/>
        <v/>
      </c>
      <c r="N881" s="15" t="e">
        <f t="shared" si="178"/>
        <v>#VALUE!</v>
      </c>
      <c r="O881" s="58" t="e">
        <f t="shared" si="179"/>
        <v>#VALUE!</v>
      </c>
      <c r="P881" s="58" t="e">
        <f t="shared" si="180"/>
        <v>#VALUE!</v>
      </c>
      <c r="Q881" s="58" t="e">
        <f t="shared" si="181"/>
        <v>#VALUE!</v>
      </c>
      <c r="R881" s="160" t="e">
        <f t="shared" si="182"/>
        <v>#VALUE!</v>
      </c>
      <c r="S881" s="161" t="e">
        <f t="shared" si="183"/>
        <v>#VALUE!</v>
      </c>
      <c r="T881" s="162" t="e">
        <f t="shared" si="184"/>
        <v>#VALUE!</v>
      </c>
    </row>
    <row r="882" spans="1:20" s="17" customFormat="1" x14ac:dyDescent="0.2">
      <c r="A882" s="154"/>
      <c r="B882" s="51"/>
      <c r="C882" s="50"/>
      <c r="D882" s="50"/>
      <c r="E882" s="50"/>
      <c r="F882" s="50"/>
      <c r="G882" s="14"/>
      <c r="H882" s="163" t="str">
        <f t="shared" si="172"/>
        <v/>
      </c>
      <c r="I882" s="163" t="str">
        <f t="shared" si="173"/>
        <v/>
      </c>
      <c r="J882" s="163" t="str">
        <f t="shared" si="174"/>
        <v/>
      </c>
      <c r="K882" s="141" t="str">
        <f t="shared" si="175"/>
        <v/>
      </c>
      <c r="L882" s="141" t="str">
        <f t="shared" si="176"/>
        <v/>
      </c>
      <c r="M882" s="141" t="str">
        <f t="shared" si="177"/>
        <v/>
      </c>
      <c r="N882" s="15" t="e">
        <f t="shared" si="178"/>
        <v>#VALUE!</v>
      </c>
      <c r="O882" s="58" t="e">
        <f t="shared" si="179"/>
        <v>#VALUE!</v>
      </c>
      <c r="P882" s="58" t="e">
        <f t="shared" si="180"/>
        <v>#VALUE!</v>
      </c>
      <c r="Q882" s="58" t="e">
        <f t="shared" si="181"/>
        <v>#VALUE!</v>
      </c>
      <c r="R882" s="160" t="e">
        <f t="shared" si="182"/>
        <v>#VALUE!</v>
      </c>
      <c r="S882" s="161" t="e">
        <f t="shared" si="183"/>
        <v>#VALUE!</v>
      </c>
      <c r="T882" s="162" t="e">
        <f t="shared" si="184"/>
        <v>#VALUE!</v>
      </c>
    </row>
    <row r="883" spans="1:20" s="17" customFormat="1" x14ac:dyDescent="0.2">
      <c r="A883" s="154"/>
      <c r="B883" s="51"/>
      <c r="C883" s="50"/>
      <c r="D883" s="50"/>
      <c r="E883" s="50"/>
      <c r="F883" s="50"/>
      <c r="G883" s="14"/>
      <c r="H883" s="163" t="str">
        <f t="shared" si="172"/>
        <v/>
      </c>
      <c r="I883" s="163" t="str">
        <f t="shared" si="173"/>
        <v/>
      </c>
      <c r="J883" s="163" t="str">
        <f t="shared" si="174"/>
        <v/>
      </c>
      <c r="K883" s="141" t="str">
        <f t="shared" si="175"/>
        <v/>
      </c>
      <c r="L883" s="141" t="str">
        <f t="shared" si="176"/>
        <v/>
      </c>
      <c r="M883" s="141" t="str">
        <f t="shared" si="177"/>
        <v/>
      </c>
      <c r="N883" s="15" t="e">
        <f t="shared" si="178"/>
        <v>#VALUE!</v>
      </c>
      <c r="O883" s="58" t="e">
        <f t="shared" si="179"/>
        <v>#VALUE!</v>
      </c>
      <c r="P883" s="58" t="e">
        <f t="shared" si="180"/>
        <v>#VALUE!</v>
      </c>
      <c r="Q883" s="58" t="e">
        <f t="shared" si="181"/>
        <v>#VALUE!</v>
      </c>
      <c r="R883" s="160" t="e">
        <f t="shared" si="182"/>
        <v>#VALUE!</v>
      </c>
      <c r="S883" s="161" t="e">
        <f t="shared" si="183"/>
        <v>#VALUE!</v>
      </c>
      <c r="T883" s="162" t="e">
        <f t="shared" si="184"/>
        <v>#VALUE!</v>
      </c>
    </row>
    <row r="884" spans="1:20" s="17" customFormat="1" x14ac:dyDescent="0.2">
      <c r="A884" s="154"/>
      <c r="B884" s="51"/>
      <c r="C884" s="50"/>
      <c r="D884" s="50"/>
      <c r="E884" s="50"/>
      <c r="F884" s="50"/>
      <c r="G884" s="14"/>
      <c r="H884" s="163" t="str">
        <f t="shared" si="172"/>
        <v/>
      </c>
      <c r="I884" s="163" t="str">
        <f t="shared" si="173"/>
        <v/>
      </c>
      <c r="J884" s="163" t="str">
        <f t="shared" si="174"/>
        <v/>
      </c>
      <c r="K884" s="141" t="str">
        <f t="shared" si="175"/>
        <v/>
      </c>
      <c r="L884" s="141" t="str">
        <f t="shared" si="176"/>
        <v/>
      </c>
      <c r="M884" s="141" t="str">
        <f t="shared" si="177"/>
        <v/>
      </c>
      <c r="N884" s="15" t="e">
        <f t="shared" si="178"/>
        <v>#VALUE!</v>
      </c>
      <c r="O884" s="58" t="e">
        <f t="shared" si="179"/>
        <v>#VALUE!</v>
      </c>
      <c r="P884" s="58" t="e">
        <f t="shared" si="180"/>
        <v>#VALUE!</v>
      </c>
      <c r="Q884" s="58" t="e">
        <f t="shared" si="181"/>
        <v>#VALUE!</v>
      </c>
      <c r="R884" s="160" t="e">
        <f t="shared" si="182"/>
        <v>#VALUE!</v>
      </c>
      <c r="S884" s="161" t="e">
        <f t="shared" si="183"/>
        <v>#VALUE!</v>
      </c>
      <c r="T884" s="162" t="e">
        <f t="shared" si="184"/>
        <v>#VALUE!</v>
      </c>
    </row>
    <row r="885" spans="1:20" s="17" customFormat="1" x14ac:dyDescent="0.2">
      <c r="A885" s="154"/>
      <c r="B885" s="51"/>
      <c r="C885" s="50"/>
      <c r="D885" s="50"/>
      <c r="E885" s="50"/>
      <c r="F885" s="50"/>
      <c r="G885" s="14"/>
      <c r="H885" s="163" t="str">
        <f t="shared" si="172"/>
        <v/>
      </c>
      <c r="I885" s="163" t="str">
        <f t="shared" si="173"/>
        <v/>
      </c>
      <c r="J885" s="163" t="str">
        <f t="shared" si="174"/>
        <v/>
      </c>
      <c r="K885" s="141" t="str">
        <f t="shared" si="175"/>
        <v/>
      </c>
      <c r="L885" s="141" t="str">
        <f t="shared" si="176"/>
        <v/>
      </c>
      <c r="M885" s="141" t="str">
        <f t="shared" si="177"/>
        <v/>
      </c>
      <c r="N885" s="15" t="e">
        <f t="shared" si="178"/>
        <v>#VALUE!</v>
      </c>
      <c r="O885" s="58" t="e">
        <f t="shared" si="179"/>
        <v>#VALUE!</v>
      </c>
      <c r="P885" s="58" t="e">
        <f t="shared" si="180"/>
        <v>#VALUE!</v>
      </c>
      <c r="Q885" s="58" t="e">
        <f t="shared" si="181"/>
        <v>#VALUE!</v>
      </c>
      <c r="R885" s="160" t="e">
        <f t="shared" si="182"/>
        <v>#VALUE!</v>
      </c>
      <c r="S885" s="161" t="e">
        <f t="shared" si="183"/>
        <v>#VALUE!</v>
      </c>
      <c r="T885" s="162" t="e">
        <f t="shared" si="184"/>
        <v>#VALUE!</v>
      </c>
    </row>
    <row r="886" spans="1:20" s="17" customFormat="1" x14ac:dyDescent="0.2">
      <c r="A886" s="154"/>
      <c r="B886" s="51"/>
      <c r="C886" s="50"/>
      <c r="D886" s="50"/>
      <c r="E886" s="50"/>
      <c r="F886" s="50"/>
      <c r="G886" s="14"/>
      <c r="H886" s="163" t="str">
        <f t="shared" si="172"/>
        <v/>
      </c>
      <c r="I886" s="163" t="str">
        <f t="shared" si="173"/>
        <v/>
      </c>
      <c r="J886" s="163" t="str">
        <f t="shared" si="174"/>
        <v/>
      </c>
      <c r="K886" s="141" t="str">
        <f t="shared" si="175"/>
        <v/>
      </c>
      <c r="L886" s="141" t="str">
        <f t="shared" si="176"/>
        <v/>
      </c>
      <c r="M886" s="141" t="str">
        <f t="shared" si="177"/>
        <v/>
      </c>
      <c r="N886" s="15" t="e">
        <f t="shared" si="178"/>
        <v>#VALUE!</v>
      </c>
      <c r="O886" s="58" t="e">
        <f t="shared" si="179"/>
        <v>#VALUE!</v>
      </c>
      <c r="P886" s="58" t="e">
        <f t="shared" si="180"/>
        <v>#VALUE!</v>
      </c>
      <c r="Q886" s="58" t="e">
        <f t="shared" si="181"/>
        <v>#VALUE!</v>
      </c>
      <c r="R886" s="160" t="e">
        <f t="shared" si="182"/>
        <v>#VALUE!</v>
      </c>
      <c r="S886" s="161" t="e">
        <f t="shared" si="183"/>
        <v>#VALUE!</v>
      </c>
      <c r="T886" s="162" t="e">
        <f t="shared" si="184"/>
        <v>#VALUE!</v>
      </c>
    </row>
    <row r="887" spans="1:20" s="17" customFormat="1" x14ac:dyDescent="0.2">
      <c r="A887" s="154"/>
      <c r="B887" s="51"/>
      <c r="C887" s="50"/>
      <c r="D887" s="50"/>
      <c r="E887" s="50"/>
      <c r="F887" s="50"/>
      <c r="G887" s="14"/>
      <c r="H887" s="163" t="str">
        <f t="shared" si="172"/>
        <v/>
      </c>
      <c r="I887" s="163" t="str">
        <f t="shared" si="173"/>
        <v/>
      </c>
      <c r="J887" s="163" t="str">
        <f t="shared" si="174"/>
        <v/>
      </c>
      <c r="K887" s="141" t="str">
        <f t="shared" si="175"/>
        <v/>
      </c>
      <c r="L887" s="141" t="str">
        <f t="shared" si="176"/>
        <v/>
      </c>
      <c r="M887" s="141" t="str">
        <f t="shared" si="177"/>
        <v/>
      </c>
      <c r="N887" s="15" t="e">
        <f t="shared" si="178"/>
        <v>#VALUE!</v>
      </c>
      <c r="O887" s="58" t="e">
        <f t="shared" si="179"/>
        <v>#VALUE!</v>
      </c>
      <c r="P887" s="58" t="e">
        <f t="shared" si="180"/>
        <v>#VALUE!</v>
      </c>
      <c r="Q887" s="58" t="e">
        <f t="shared" si="181"/>
        <v>#VALUE!</v>
      </c>
      <c r="R887" s="160" t="e">
        <f t="shared" si="182"/>
        <v>#VALUE!</v>
      </c>
      <c r="S887" s="161" t="e">
        <f t="shared" si="183"/>
        <v>#VALUE!</v>
      </c>
      <c r="T887" s="162" t="e">
        <f t="shared" si="184"/>
        <v>#VALUE!</v>
      </c>
    </row>
    <row r="888" spans="1:20" s="17" customFormat="1" x14ac:dyDescent="0.2">
      <c r="A888" s="154"/>
      <c r="B888" s="51"/>
      <c r="C888" s="50"/>
      <c r="D888" s="50"/>
      <c r="E888" s="50"/>
      <c r="F888" s="50"/>
      <c r="G888" s="14"/>
      <c r="H888" s="163" t="str">
        <f t="shared" si="172"/>
        <v/>
      </c>
      <c r="I888" s="163" t="str">
        <f t="shared" si="173"/>
        <v/>
      </c>
      <c r="J888" s="163" t="str">
        <f t="shared" si="174"/>
        <v/>
      </c>
      <c r="K888" s="141" t="str">
        <f t="shared" si="175"/>
        <v/>
      </c>
      <c r="L888" s="141" t="str">
        <f t="shared" si="176"/>
        <v/>
      </c>
      <c r="M888" s="141" t="str">
        <f t="shared" si="177"/>
        <v/>
      </c>
      <c r="N888" s="15" t="e">
        <f t="shared" si="178"/>
        <v>#VALUE!</v>
      </c>
      <c r="O888" s="58" t="e">
        <f t="shared" si="179"/>
        <v>#VALUE!</v>
      </c>
      <c r="P888" s="58" t="e">
        <f t="shared" si="180"/>
        <v>#VALUE!</v>
      </c>
      <c r="Q888" s="58" t="e">
        <f t="shared" si="181"/>
        <v>#VALUE!</v>
      </c>
      <c r="R888" s="160" t="e">
        <f t="shared" si="182"/>
        <v>#VALUE!</v>
      </c>
      <c r="S888" s="161" t="e">
        <f t="shared" si="183"/>
        <v>#VALUE!</v>
      </c>
      <c r="T888" s="162" t="e">
        <f t="shared" si="184"/>
        <v>#VALUE!</v>
      </c>
    </row>
    <row r="889" spans="1:20" s="17" customFormat="1" x14ac:dyDescent="0.2">
      <c r="A889" s="154"/>
      <c r="B889" s="51"/>
      <c r="C889" s="50"/>
      <c r="D889" s="50"/>
      <c r="E889" s="50"/>
      <c r="F889" s="50"/>
      <c r="G889" s="14"/>
      <c r="H889" s="163" t="str">
        <f t="shared" si="172"/>
        <v/>
      </c>
      <c r="I889" s="163" t="str">
        <f t="shared" si="173"/>
        <v/>
      </c>
      <c r="J889" s="163" t="str">
        <f t="shared" si="174"/>
        <v/>
      </c>
      <c r="K889" s="141" t="str">
        <f t="shared" si="175"/>
        <v/>
      </c>
      <c r="L889" s="141" t="str">
        <f t="shared" si="176"/>
        <v/>
      </c>
      <c r="M889" s="141" t="str">
        <f t="shared" si="177"/>
        <v/>
      </c>
      <c r="N889" s="15" t="e">
        <f t="shared" si="178"/>
        <v>#VALUE!</v>
      </c>
      <c r="O889" s="58" t="e">
        <f t="shared" si="179"/>
        <v>#VALUE!</v>
      </c>
      <c r="P889" s="58" t="e">
        <f t="shared" si="180"/>
        <v>#VALUE!</v>
      </c>
      <c r="Q889" s="58" t="e">
        <f t="shared" si="181"/>
        <v>#VALUE!</v>
      </c>
      <c r="R889" s="160" t="e">
        <f t="shared" si="182"/>
        <v>#VALUE!</v>
      </c>
      <c r="S889" s="161" t="e">
        <f t="shared" si="183"/>
        <v>#VALUE!</v>
      </c>
      <c r="T889" s="162" t="e">
        <f t="shared" si="184"/>
        <v>#VALUE!</v>
      </c>
    </row>
    <row r="890" spans="1:20" s="17" customFormat="1" x14ac:dyDescent="0.2">
      <c r="A890" s="154"/>
      <c r="B890" s="51"/>
      <c r="C890" s="50"/>
      <c r="D890" s="50"/>
      <c r="E890" s="50"/>
      <c r="F890" s="50"/>
      <c r="G890" s="14"/>
      <c r="H890" s="163" t="str">
        <f t="shared" si="172"/>
        <v/>
      </c>
      <c r="I890" s="163" t="str">
        <f t="shared" si="173"/>
        <v/>
      </c>
      <c r="J890" s="163" t="str">
        <f t="shared" si="174"/>
        <v/>
      </c>
      <c r="K890" s="141" t="str">
        <f t="shared" si="175"/>
        <v/>
      </c>
      <c r="L890" s="141" t="str">
        <f t="shared" si="176"/>
        <v/>
      </c>
      <c r="M890" s="141" t="str">
        <f t="shared" si="177"/>
        <v/>
      </c>
      <c r="N890" s="15" t="e">
        <f t="shared" si="178"/>
        <v>#VALUE!</v>
      </c>
      <c r="O890" s="58" t="e">
        <f t="shared" si="179"/>
        <v>#VALUE!</v>
      </c>
      <c r="P890" s="58" t="e">
        <f t="shared" si="180"/>
        <v>#VALUE!</v>
      </c>
      <c r="Q890" s="58" t="e">
        <f t="shared" si="181"/>
        <v>#VALUE!</v>
      </c>
      <c r="R890" s="160" t="e">
        <f t="shared" si="182"/>
        <v>#VALUE!</v>
      </c>
      <c r="S890" s="161" t="e">
        <f t="shared" si="183"/>
        <v>#VALUE!</v>
      </c>
      <c r="T890" s="162" t="e">
        <f t="shared" si="184"/>
        <v>#VALUE!</v>
      </c>
    </row>
    <row r="891" spans="1:20" s="17" customFormat="1" x14ac:dyDescent="0.2">
      <c r="A891" s="154"/>
      <c r="B891" s="51"/>
      <c r="C891" s="50"/>
      <c r="D891" s="50"/>
      <c r="E891" s="50"/>
      <c r="F891" s="50"/>
      <c r="G891" s="14"/>
      <c r="H891" s="163" t="str">
        <f t="shared" si="172"/>
        <v/>
      </c>
      <c r="I891" s="163" t="str">
        <f t="shared" si="173"/>
        <v/>
      </c>
      <c r="J891" s="163" t="str">
        <f t="shared" si="174"/>
        <v/>
      </c>
      <c r="K891" s="141" t="str">
        <f t="shared" si="175"/>
        <v/>
      </c>
      <c r="L891" s="141" t="str">
        <f t="shared" si="176"/>
        <v/>
      </c>
      <c r="M891" s="141" t="str">
        <f t="shared" si="177"/>
        <v/>
      </c>
      <c r="N891" s="15" t="e">
        <f t="shared" si="178"/>
        <v>#VALUE!</v>
      </c>
      <c r="O891" s="58" t="e">
        <f t="shared" si="179"/>
        <v>#VALUE!</v>
      </c>
      <c r="P891" s="58" t="e">
        <f t="shared" si="180"/>
        <v>#VALUE!</v>
      </c>
      <c r="Q891" s="58" t="e">
        <f t="shared" si="181"/>
        <v>#VALUE!</v>
      </c>
      <c r="R891" s="160" t="e">
        <f t="shared" si="182"/>
        <v>#VALUE!</v>
      </c>
      <c r="S891" s="161" t="e">
        <f t="shared" si="183"/>
        <v>#VALUE!</v>
      </c>
      <c r="T891" s="162" t="e">
        <f t="shared" si="184"/>
        <v>#VALUE!</v>
      </c>
    </row>
    <row r="892" spans="1:20" s="17" customFormat="1" x14ac:dyDescent="0.2">
      <c r="A892" s="154"/>
      <c r="B892" s="51"/>
      <c r="C892" s="50"/>
      <c r="D892" s="50"/>
      <c r="E892" s="50"/>
      <c r="F892" s="50"/>
      <c r="G892" s="14"/>
      <c r="H892" s="163" t="str">
        <f t="shared" si="172"/>
        <v/>
      </c>
      <c r="I892" s="163" t="str">
        <f t="shared" si="173"/>
        <v/>
      </c>
      <c r="J892" s="163" t="str">
        <f t="shared" si="174"/>
        <v/>
      </c>
      <c r="K892" s="141" t="str">
        <f t="shared" si="175"/>
        <v/>
      </c>
      <c r="L892" s="141" t="str">
        <f t="shared" si="176"/>
        <v/>
      </c>
      <c r="M892" s="141" t="str">
        <f t="shared" si="177"/>
        <v/>
      </c>
      <c r="N892" s="15" t="e">
        <f t="shared" si="178"/>
        <v>#VALUE!</v>
      </c>
      <c r="O892" s="58" t="e">
        <f t="shared" si="179"/>
        <v>#VALUE!</v>
      </c>
      <c r="P892" s="58" t="e">
        <f t="shared" si="180"/>
        <v>#VALUE!</v>
      </c>
      <c r="Q892" s="58" t="e">
        <f t="shared" si="181"/>
        <v>#VALUE!</v>
      </c>
      <c r="R892" s="160" t="e">
        <f t="shared" si="182"/>
        <v>#VALUE!</v>
      </c>
      <c r="S892" s="161" t="e">
        <f t="shared" si="183"/>
        <v>#VALUE!</v>
      </c>
      <c r="T892" s="162" t="e">
        <f t="shared" si="184"/>
        <v>#VALUE!</v>
      </c>
    </row>
    <row r="893" spans="1:20" s="17" customFormat="1" x14ac:dyDescent="0.2">
      <c r="A893" s="154"/>
      <c r="B893" s="51"/>
      <c r="C893" s="50"/>
      <c r="D893" s="50"/>
      <c r="E893" s="50"/>
      <c r="F893" s="50"/>
      <c r="G893" s="14"/>
      <c r="H893" s="163" t="str">
        <f t="shared" si="172"/>
        <v/>
      </c>
      <c r="I893" s="163" t="str">
        <f t="shared" si="173"/>
        <v/>
      </c>
      <c r="J893" s="163" t="str">
        <f t="shared" si="174"/>
        <v/>
      </c>
      <c r="K893" s="141" t="str">
        <f t="shared" si="175"/>
        <v/>
      </c>
      <c r="L893" s="141" t="str">
        <f t="shared" si="176"/>
        <v/>
      </c>
      <c r="M893" s="141" t="str">
        <f t="shared" si="177"/>
        <v/>
      </c>
      <c r="N893" s="15" t="e">
        <f t="shared" si="178"/>
        <v>#VALUE!</v>
      </c>
      <c r="O893" s="58" t="e">
        <f t="shared" si="179"/>
        <v>#VALUE!</v>
      </c>
      <c r="P893" s="58" t="e">
        <f t="shared" si="180"/>
        <v>#VALUE!</v>
      </c>
      <c r="Q893" s="58" t="e">
        <f t="shared" si="181"/>
        <v>#VALUE!</v>
      </c>
      <c r="R893" s="160" t="e">
        <f t="shared" si="182"/>
        <v>#VALUE!</v>
      </c>
      <c r="S893" s="161" t="e">
        <f t="shared" si="183"/>
        <v>#VALUE!</v>
      </c>
      <c r="T893" s="162" t="e">
        <f t="shared" si="184"/>
        <v>#VALUE!</v>
      </c>
    </row>
    <row r="894" spans="1:20" s="17" customFormat="1" x14ac:dyDescent="0.2">
      <c r="A894" s="154"/>
      <c r="B894" s="51"/>
      <c r="C894" s="50"/>
      <c r="D894" s="50"/>
      <c r="E894" s="50"/>
      <c r="F894" s="50"/>
      <c r="G894" s="14"/>
      <c r="H894" s="163" t="str">
        <f t="shared" si="172"/>
        <v/>
      </c>
      <c r="I894" s="163" t="str">
        <f t="shared" si="173"/>
        <v/>
      </c>
      <c r="J894" s="163" t="str">
        <f t="shared" si="174"/>
        <v/>
      </c>
      <c r="K894" s="141" t="str">
        <f t="shared" si="175"/>
        <v/>
      </c>
      <c r="L894" s="141" t="str">
        <f t="shared" si="176"/>
        <v/>
      </c>
      <c r="M894" s="141" t="str">
        <f t="shared" si="177"/>
        <v/>
      </c>
      <c r="N894" s="15" t="e">
        <f t="shared" si="178"/>
        <v>#VALUE!</v>
      </c>
      <c r="O894" s="58" t="e">
        <f t="shared" si="179"/>
        <v>#VALUE!</v>
      </c>
      <c r="P894" s="58" t="e">
        <f t="shared" si="180"/>
        <v>#VALUE!</v>
      </c>
      <c r="Q894" s="58" t="e">
        <f t="shared" si="181"/>
        <v>#VALUE!</v>
      </c>
      <c r="R894" s="160" t="e">
        <f t="shared" si="182"/>
        <v>#VALUE!</v>
      </c>
      <c r="S894" s="161" t="e">
        <f t="shared" si="183"/>
        <v>#VALUE!</v>
      </c>
      <c r="T894" s="162" t="e">
        <f t="shared" si="184"/>
        <v>#VALUE!</v>
      </c>
    </row>
    <row r="895" spans="1:20" s="17" customFormat="1" x14ac:dyDescent="0.2">
      <c r="A895" s="154"/>
      <c r="B895" s="51"/>
      <c r="C895" s="50"/>
      <c r="D895" s="50"/>
      <c r="E895" s="50"/>
      <c r="F895" s="50"/>
      <c r="G895" s="14"/>
      <c r="H895" s="163" t="str">
        <f t="shared" si="172"/>
        <v/>
      </c>
      <c r="I895" s="163" t="str">
        <f t="shared" si="173"/>
        <v/>
      </c>
      <c r="J895" s="163" t="str">
        <f t="shared" si="174"/>
        <v/>
      </c>
      <c r="K895" s="141" t="str">
        <f t="shared" si="175"/>
        <v/>
      </c>
      <c r="L895" s="141" t="str">
        <f t="shared" si="176"/>
        <v/>
      </c>
      <c r="M895" s="141" t="str">
        <f t="shared" si="177"/>
        <v/>
      </c>
      <c r="N895" s="15" t="e">
        <f t="shared" si="178"/>
        <v>#VALUE!</v>
      </c>
      <c r="O895" s="58" t="e">
        <f t="shared" si="179"/>
        <v>#VALUE!</v>
      </c>
      <c r="P895" s="58" t="e">
        <f t="shared" si="180"/>
        <v>#VALUE!</v>
      </c>
      <c r="Q895" s="58" t="e">
        <f t="shared" si="181"/>
        <v>#VALUE!</v>
      </c>
      <c r="R895" s="160" t="e">
        <f t="shared" si="182"/>
        <v>#VALUE!</v>
      </c>
      <c r="S895" s="161" t="e">
        <f t="shared" si="183"/>
        <v>#VALUE!</v>
      </c>
      <c r="T895" s="162" t="e">
        <f t="shared" si="184"/>
        <v>#VALUE!</v>
      </c>
    </row>
    <row r="896" spans="1:20" s="17" customFormat="1" x14ac:dyDescent="0.2">
      <c r="A896" s="154"/>
      <c r="B896" s="51"/>
      <c r="C896" s="50"/>
      <c r="D896" s="50"/>
      <c r="E896" s="50"/>
      <c r="F896" s="50"/>
      <c r="G896" s="14"/>
      <c r="H896" s="163" t="str">
        <f t="shared" si="172"/>
        <v/>
      </c>
      <c r="I896" s="163" t="str">
        <f t="shared" si="173"/>
        <v/>
      </c>
      <c r="J896" s="163" t="str">
        <f t="shared" si="174"/>
        <v/>
      </c>
      <c r="K896" s="141" t="str">
        <f t="shared" si="175"/>
        <v/>
      </c>
      <c r="L896" s="141" t="str">
        <f t="shared" si="176"/>
        <v/>
      </c>
      <c r="M896" s="141" t="str">
        <f t="shared" si="177"/>
        <v/>
      </c>
      <c r="N896" s="15" t="e">
        <f t="shared" si="178"/>
        <v>#VALUE!</v>
      </c>
      <c r="O896" s="58" t="e">
        <f t="shared" si="179"/>
        <v>#VALUE!</v>
      </c>
      <c r="P896" s="58" t="e">
        <f t="shared" si="180"/>
        <v>#VALUE!</v>
      </c>
      <c r="Q896" s="58" t="e">
        <f t="shared" si="181"/>
        <v>#VALUE!</v>
      </c>
      <c r="R896" s="160" t="e">
        <f t="shared" si="182"/>
        <v>#VALUE!</v>
      </c>
      <c r="S896" s="161" t="e">
        <f t="shared" si="183"/>
        <v>#VALUE!</v>
      </c>
      <c r="T896" s="162" t="e">
        <f t="shared" si="184"/>
        <v>#VALUE!</v>
      </c>
    </row>
    <row r="897" spans="1:20" s="17" customFormat="1" x14ac:dyDescent="0.2">
      <c r="A897" s="154"/>
      <c r="B897" s="51"/>
      <c r="C897" s="50"/>
      <c r="D897" s="50"/>
      <c r="E897" s="50"/>
      <c r="F897" s="50"/>
      <c r="G897" s="14"/>
      <c r="H897" s="163" t="str">
        <f t="shared" si="172"/>
        <v/>
      </c>
      <c r="I897" s="163" t="str">
        <f t="shared" si="173"/>
        <v/>
      </c>
      <c r="J897" s="163" t="str">
        <f t="shared" si="174"/>
        <v/>
      </c>
      <c r="K897" s="141" t="str">
        <f t="shared" si="175"/>
        <v/>
      </c>
      <c r="L897" s="141" t="str">
        <f t="shared" si="176"/>
        <v/>
      </c>
      <c r="M897" s="141" t="str">
        <f t="shared" si="177"/>
        <v/>
      </c>
      <c r="N897" s="15" t="e">
        <f t="shared" si="178"/>
        <v>#VALUE!</v>
      </c>
      <c r="O897" s="58" t="e">
        <f t="shared" si="179"/>
        <v>#VALUE!</v>
      </c>
      <c r="P897" s="58" t="e">
        <f t="shared" si="180"/>
        <v>#VALUE!</v>
      </c>
      <c r="Q897" s="58" t="e">
        <f t="shared" si="181"/>
        <v>#VALUE!</v>
      </c>
      <c r="R897" s="160" t="e">
        <f t="shared" si="182"/>
        <v>#VALUE!</v>
      </c>
      <c r="S897" s="161" t="e">
        <f t="shared" si="183"/>
        <v>#VALUE!</v>
      </c>
      <c r="T897" s="162" t="e">
        <f t="shared" si="184"/>
        <v>#VALUE!</v>
      </c>
    </row>
    <row r="898" spans="1:20" s="17" customFormat="1" x14ac:dyDescent="0.2">
      <c r="A898" s="154"/>
      <c r="B898" s="51"/>
      <c r="C898" s="50"/>
      <c r="D898" s="50"/>
      <c r="E898" s="50"/>
      <c r="F898" s="50"/>
      <c r="G898" s="14"/>
      <c r="H898" s="163" t="str">
        <f t="shared" si="172"/>
        <v/>
      </c>
      <c r="I898" s="163" t="str">
        <f t="shared" si="173"/>
        <v/>
      </c>
      <c r="J898" s="163" t="str">
        <f t="shared" si="174"/>
        <v/>
      </c>
      <c r="K898" s="141" t="str">
        <f t="shared" si="175"/>
        <v/>
      </c>
      <c r="L898" s="141" t="str">
        <f t="shared" si="176"/>
        <v/>
      </c>
      <c r="M898" s="141" t="str">
        <f t="shared" si="177"/>
        <v/>
      </c>
      <c r="N898" s="15" t="e">
        <f t="shared" si="178"/>
        <v>#VALUE!</v>
      </c>
      <c r="O898" s="58" t="e">
        <f t="shared" si="179"/>
        <v>#VALUE!</v>
      </c>
      <c r="P898" s="58" t="e">
        <f t="shared" si="180"/>
        <v>#VALUE!</v>
      </c>
      <c r="Q898" s="58" t="e">
        <f t="shared" si="181"/>
        <v>#VALUE!</v>
      </c>
      <c r="R898" s="160" t="e">
        <f t="shared" si="182"/>
        <v>#VALUE!</v>
      </c>
      <c r="S898" s="161" t="e">
        <f t="shared" si="183"/>
        <v>#VALUE!</v>
      </c>
      <c r="T898" s="162" t="e">
        <f t="shared" si="184"/>
        <v>#VALUE!</v>
      </c>
    </row>
    <row r="899" spans="1:20" s="17" customFormat="1" x14ac:dyDescent="0.2">
      <c r="A899" s="154"/>
      <c r="B899" s="51"/>
      <c r="C899" s="50"/>
      <c r="D899" s="50"/>
      <c r="E899" s="50"/>
      <c r="F899" s="50"/>
      <c r="G899" s="14"/>
      <c r="H899" s="163" t="str">
        <f t="shared" ref="H899:H962" si="185">IFERROR(G899*(D899/(D899+E899+F899)),"")</f>
        <v/>
      </c>
      <c r="I899" s="163" t="str">
        <f t="shared" ref="I899:I962" si="186">IFERROR(G899*(E899/(D899+E899+F899)),"")</f>
        <v/>
      </c>
      <c r="J899" s="163" t="str">
        <f t="shared" ref="J899:J962" si="187">IFERROR(G899*(F899/(D899+E899+F899)),"")</f>
        <v/>
      </c>
      <c r="K899" s="141" t="str">
        <f t="shared" ref="K899:K962" si="188">IFERROR(D899+H899,"")</f>
        <v/>
      </c>
      <c r="L899" s="141" t="str">
        <f t="shared" ref="L899:L962" si="189">IFERROR(E899+I899,"")</f>
        <v/>
      </c>
      <c r="M899" s="141" t="str">
        <f t="shared" ref="M899:M962" si="190">IFERROR(J899+F899,"")</f>
        <v/>
      </c>
      <c r="N899" s="15" t="e">
        <f t="shared" ref="N899:N962" si="191">K899+L899+M899</f>
        <v>#VALUE!</v>
      </c>
      <c r="O899" s="58" t="e">
        <f t="shared" ref="O899:O962" si="192">K899/N899</f>
        <v>#VALUE!</v>
      </c>
      <c r="P899" s="58" t="e">
        <f t="shared" ref="P899:P962" si="193">L899/N899</f>
        <v>#VALUE!</v>
      </c>
      <c r="Q899" s="58" t="e">
        <f t="shared" ref="Q899:Q962" si="194">M899/N899</f>
        <v>#VALUE!</v>
      </c>
      <c r="R899" s="160" t="e">
        <f t="shared" ref="R899:R962" si="195">G899/N899</f>
        <v>#VALUE!</v>
      </c>
      <c r="S899" s="161" t="e">
        <f t="shared" ref="S899:S962" si="196">C899-N899</f>
        <v>#VALUE!</v>
      </c>
      <c r="T899" s="162" t="e">
        <f t="shared" ref="T899:T962" si="197">S899/C899*100</f>
        <v>#VALUE!</v>
      </c>
    </row>
    <row r="900" spans="1:20" s="17" customFormat="1" x14ac:dyDescent="0.2">
      <c r="A900" s="154"/>
      <c r="B900" s="51"/>
      <c r="C900" s="50"/>
      <c r="D900" s="50"/>
      <c r="E900" s="50"/>
      <c r="F900" s="50"/>
      <c r="G900" s="14"/>
      <c r="H900" s="163" t="str">
        <f t="shared" si="185"/>
        <v/>
      </c>
      <c r="I900" s="163" t="str">
        <f t="shared" si="186"/>
        <v/>
      </c>
      <c r="J900" s="163" t="str">
        <f t="shared" si="187"/>
        <v/>
      </c>
      <c r="K900" s="141" t="str">
        <f t="shared" si="188"/>
        <v/>
      </c>
      <c r="L900" s="141" t="str">
        <f t="shared" si="189"/>
        <v/>
      </c>
      <c r="M900" s="141" t="str">
        <f t="shared" si="190"/>
        <v/>
      </c>
      <c r="N900" s="15" t="e">
        <f t="shared" si="191"/>
        <v>#VALUE!</v>
      </c>
      <c r="O900" s="58" t="e">
        <f t="shared" si="192"/>
        <v>#VALUE!</v>
      </c>
      <c r="P900" s="58" t="e">
        <f t="shared" si="193"/>
        <v>#VALUE!</v>
      </c>
      <c r="Q900" s="58" t="e">
        <f t="shared" si="194"/>
        <v>#VALUE!</v>
      </c>
      <c r="R900" s="160" t="e">
        <f t="shared" si="195"/>
        <v>#VALUE!</v>
      </c>
      <c r="S900" s="161" t="e">
        <f t="shared" si="196"/>
        <v>#VALUE!</v>
      </c>
      <c r="T900" s="162" t="e">
        <f t="shared" si="197"/>
        <v>#VALUE!</v>
      </c>
    </row>
    <row r="901" spans="1:20" s="17" customFormat="1" x14ac:dyDescent="0.2">
      <c r="A901" s="154"/>
      <c r="B901" s="51"/>
      <c r="C901" s="50"/>
      <c r="D901" s="50"/>
      <c r="E901" s="50"/>
      <c r="F901" s="50"/>
      <c r="G901" s="14"/>
      <c r="H901" s="163" t="str">
        <f t="shared" si="185"/>
        <v/>
      </c>
      <c r="I901" s="163" t="str">
        <f t="shared" si="186"/>
        <v/>
      </c>
      <c r="J901" s="163" t="str">
        <f t="shared" si="187"/>
        <v/>
      </c>
      <c r="K901" s="141" t="str">
        <f t="shared" si="188"/>
        <v/>
      </c>
      <c r="L901" s="141" t="str">
        <f t="shared" si="189"/>
        <v/>
      </c>
      <c r="M901" s="141" t="str">
        <f t="shared" si="190"/>
        <v/>
      </c>
      <c r="N901" s="15" t="e">
        <f t="shared" si="191"/>
        <v>#VALUE!</v>
      </c>
      <c r="O901" s="58" t="e">
        <f t="shared" si="192"/>
        <v>#VALUE!</v>
      </c>
      <c r="P901" s="58" t="e">
        <f t="shared" si="193"/>
        <v>#VALUE!</v>
      </c>
      <c r="Q901" s="58" t="e">
        <f t="shared" si="194"/>
        <v>#VALUE!</v>
      </c>
      <c r="R901" s="160" t="e">
        <f t="shared" si="195"/>
        <v>#VALUE!</v>
      </c>
      <c r="S901" s="161" t="e">
        <f t="shared" si="196"/>
        <v>#VALUE!</v>
      </c>
      <c r="T901" s="162" t="e">
        <f t="shared" si="197"/>
        <v>#VALUE!</v>
      </c>
    </row>
    <row r="902" spans="1:20" s="17" customFormat="1" x14ac:dyDescent="0.2">
      <c r="A902" s="154"/>
      <c r="B902" s="51"/>
      <c r="C902" s="50"/>
      <c r="D902" s="50"/>
      <c r="E902" s="50"/>
      <c r="F902" s="50"/>
      <c r="G902" s="14"/>
      <c r="H902" s="163" t="str">
        <f t="shared" si="185"/>
        <v/>
      </c>
      <c r="I902" s="163" t="str">
        <f t="shared" si="186"/>
        <v/>
      </c>
      <c r="J902" s="163" t="str">
        <f t="shared" si="187"/>
        <v/>
      </c>
      <c r="K902" s="141" t="str">
        <f t="shared" si="188"/>
        <v/>
      </c>
      <c r="L902" s="141" t="str">
        <f t="shared" si="189"/>
        <v/>
      </c>
      <c r="M902" s="141" t="str">
        <f t="shared" si="190"/>
        <v/>
      </c>
      <c r="N902" s="15" t="e">
        <f t="shared" si="191"/>
        <v>#VALUE!</v>
      </c>
      <c r="O902" s="58" t="e">
        <f t="shared" si="192"/>
        <v>#VALUE!</v>
      </c>
      <c r="P902" s="58" t="e">
        <f t="shared" si="193"/>
        <v>#VALUE!</v>
      </c>
      <c r="Q902" s="58" t="e">
        <f t="shared" si="194"/>
        <v>#VALUE!</v>
      </c>
      <c r="R902" s="160" t="e">
        <f t="shared" si="195"/>
        <v>#VALUE!</v>
      </c>
      <c r="S902" s="161" t="e">
        <f t="shared" si="196"/>
        <v>#VALUE!</v>
      </c>
      <c r="T902" s="162" t="e">
        <f t="shared" si="197"/>
        <v>#VALUE!</v>
      </c>
    </row>
    <row r="903" spans="1:20" s="17" customFormat="1" x14ac:dyDescent="0.2">
      <c r="A903" s="154"/>
      <c r="B903" s="51"/>
      <c r="C903" s="50"/>
      <c r="D903" s="50"/>
      <c r="E903" s="50"/>
      <c r="F903" s="50"/>
      <c r="G903" s="14"/>
      <c r="H903" s="163" t="str">
        <f t="shared" si="185"/>
        <v/>
      </c>
      <c r="I903" s="163" t="str">
        <f t="shared" si="186"/>
        <v/>
      </c>
      <c r="J903" s="163" t="str">
        <f t="shared" si="187"/>
        <v/>
      </c>
      <c r="K903" s="141" t="str">
        <f t="shared" si="188"/>
        <v/>
      </c>
      <c r="L903" s="141" t="str">
        <f t="shared" si="189"/>
        <v/>
      </c>
      <c r="M903" s="141" t="str">
        <f t="shared" si="190"/>
        <v/>
      </c>
      <c r="N903" s="15" t="e">
        <f t="shared" si="191"/>
        <v>#VALUE!</v>
      </c>
      <c r="O903" s="58" t="e">
        <f t="shared" si="192"/>
        <v>#VALUE!</v>
      </c>
      <c r="P903" s="58" t="e">
        <f t="shared" si="193"/>
        <v>#VALUE!</v>
      </c>
      <c r="Q903" s="58" t="e">
        <f t="shared" si="194"/>
        <v>#VALUE!</v>
      </c>
      <c r="R903" s="160" t="e">
        <f t="shared" si="195"/>
        <v>#VALUE!</v>
      </c>
      <c r="S903" s="161" t="e">
        <f t="shared" si="196"/>
        <v>#VALUE!</v>
      </c>
      <c r="T903" s="162" t="e">
        <f t="shared" si="197"/>
        <v>#VALUE!</v>
      </c>
    </row>
    <row r="904" spans="1:20" s="17" customFormat="1" x14ac:dyDescent="0.2">
      <c r="A904" s="154"/>
      <c r="B904" s="51"/>
      <c r="C904" s="50"/>
      <c r="D904" s="50"/>
      <c r="E904" s="50"/>
      <c r="F904" s="50"/>
      <c r="G904" s="14"/>
      <c r="H904" s="163" t="str">
        <f t="shared" si="185"/>
        <v/>
      </c>
      <c r="I904" s="163" t="str">
        <f t="shared" si="186"/>
        <v/>
      </c>
      <c r="J904" s="163" t="str">
        <f t="shared" si="187"/>
        <v/>
      </c>
      <c r="K904" s="141" t="str">
        <f t="shared" si="188"/>
        <v/>
      </c>
      <c r="L904" s="141" t="str">
        <f t="shared" si="189"/>
        <v/>
      </c>
      <c r="M904" s="141" t="str">
        <f t="shared" si="190"/>
        <v/>
      </c>
      <c r="N904" s="15" t="e">
        <f t="shared" si="191"/>
        <v>#VALUE!</v>
      </c>
      <c r="O904" s="58" t="e">
        <f t="shared" si="192"/>
        <v>#VALUE!</v>
      </c>
      <c r="P904" s="58" t="e">
        <f t="shared" si="193"/>
        <v>#VALUE!</v>
      </c>
      <c r="Q904" s="58" t="e">
        <f t="shared" si="194"/>
        <v>#VALUE!</v>
      </c>
      <c r="R904" s="160" t="e">
        <f t="shared" si="195"/>
        <v>#VALUE!</v>
      </c>
      <c r="S904" s="161" t="e">
        <f t="shared" si="196"/>
        <v>#VALUE!</v>
      </c>
      <c r="T904" s="162" t="e">
        <f t="shared" si="197"/>
        <v>#VALUE!</v>
      </c>
    </row>
    <row r="905" spans="1:20" s="17" customFormat="1" x14ac:dyDescent="0.2">
      <c r="A905" s="154"/>
      <c r="B905" s="51"/>
      <c r="C905" s="50"/>
      <c r="D905" s="50"/>
      <c r="E905" s="50"/>
      <c r="F905" s="50"/>
      <c r="G905" s="14"/>
      <c r="H905" s="163" t="str">
        <f t="shared" si="185"/>
        <v/>
      </c>
      <c r="I905" s="163" t="str">
        <f t="shared" si="186"/>
        <v/>
      </c>
      <c r="J905" s="163" t="str">
        <f t="shared" si="187"/>
        <v/>
      </c>
      <c r="K905" s="141" t="str">
        <f t="shared" si="188"/>
        <v/>
      </c>
      <c r="L905" s="141" t="str">
        <f t="shared" si="189"/>
        <v/>
      </c>
      <c r="M905" s="141" t="str">
        <f t="shared" si="190"/>
        <v/>
      </c>
      <c r="N905" s="15" t="e">
        <f t="shared" si="191"/>
        <v>#VALUE!</v>
      </c>
      <c r="O905" s="58" t="e">
        <f t="shared" si="192"/>
        <v>#VALUE!</v>
      </c>
      <c r="P905" s="58" t="e">
        <f t="shared" si="193"/>
        <v>#VALUE!</v>
      </c>
      <c r="Q905" s="58" t="e">
        <f t="shared" si="194"/>
        <v>#VALUE!</v>
      </c>
      <c r="R905" s="160" t="e">
        <f t="shared" si="195"/>
        <v>#VALUE!</v>
      </c>
      <c r="S905" s="161" t="e">
        <f t="shared" si="196"/>
        <v>#VALUE!</v>
      </c>
      <c r="T905" s="162" t="e">
        <f t="shared" si="197"/>
        <v>#VALUE!</v>
      </c>
    </row>
    <row r="906" spans="1:20" s="17" customFormat="1" x14ac:dyDescent="0.2">
      <c r="A906" s="154"/>
      <c r="B906" s="51"/>
      <c r="C906" s="50"/>
      <c r="D906" s="50"/>
      <c r="E906" s="50"/>
      <c r="F906" s="50"/>
      <c r="G906" s="14"/>
      <c r="H906" s="163" t="str">
        <f t="shared" si="185"/>
        <v/>
      </c>
      <c r="I906" s="163" t="str">
        <f t="shared" si="186"/>
        <v/>
      </c>
      <c r="J906" s="163" t="str">
        <f t="shared" si="187"/>
        <v/>
      </c>
      <c r="K906" s="141" t="str">
        <f t="shared" si="188"/>
        <v/>
      </c>
      <c r="L906" s="141" t="str">
        <f t="shared" si="189"/>
        <v/>
      </c>
      <c r="M906" s="141" t="str">
        <f t="shared" si="190"/>
        <v/>
      </c>
      <c r="N906" s="15" t="e">
        <f t="shared" si="191"/>
        <v>#VALUE!</v>
      </c>
      <c r="O906" s="58" t="e">
        <f t="shared" si="192"/>
        <v>#VALUE!</v>
      </c>
      <c r="P906" s="58" t="e">
        <f t="shared" si="193"/>
        <v>#VALUE!</v>
      </c>
      <c r="Q906" s="58" t="e">
        <f t="shared" si="194"/>
        <v>#VALUE!</v>
      </c>
      <c r="R906" s="160" t="e">
        <f t="shared" si="195"/>
        <v>#VALUE!</v>
      </c>
      <c r="S906" s="161" t="e">
        <f t="shared" si="196"/>
        <v>#VALUE!</v>
      </c>
      <c r="T906" s="162" t="e">
        <f t="shared" si="197"/>
        <v>#VALUE!</v>
      </c>
    </row>
    <row r="907" spans="1:20" s="17" customFormat="1" x14ac:dyDescent="0.2">
      <c r="A907" s="154"/>
      <c r="B907" s="51"/>
      <c r="C907" s="50"/>
      <c r="D907" s="50"/>
      <c r="E907" s="50"/>
      <c r="F907" s="50"/>
      <c r="G907" s="14"/>
      <c r="H907" s="163" t="str">
        <f t="shared" si="185"/>
        <v/>
      </c>
      <c r="I907" s="163" t="str">
        <f t="shared" si="186"/>
        <v/>
      </c>
      <c r="J907" s="163" t="str">
        <f t="shared" si="187"/>
        <v/>
      </c>
      <c r="K907" s="141" t="str">
        <f t="shared" si="188"/>
        <v/>
      </c>
      <c r="L907" s="141" t="str">
        <f t="shared" si="189"/>
        <v/>
      </c>
      <c r="M907" s="141" t="str">
        <f t="shared" si="190"/>
        <v/>
      </c>
      <c r="N907" s="15" t="e">
        <f t="shared" si="191"/>
        <v>#VALUE!</v>
      </c>
      <c r="O907" s="58" t="e">
        <f t="shared" si="192"/>
        <v>#VALUE!</v>
      </c>
      <c r="P907" s="58" t="e">
        <f t="shared" si="193"/>
        <v>#VALUE!</v>
      </c>
      <c r="Q907" s="58" t="e">
        <f t="shared" si="194"/>
        <v>#VALUE!</v>
      </c>
      <c r="R907" s="160" t="e">
        <f t="shared" si="195"/>
        <v>#VALUE!</v>
      </c>
      <c r="S907" s="161" t="e">
        <f t="shared" si="196"/>
        <v>#VALUE!</v>
      </c>
      <c r="T907" s="162" t="e">
        <f t="shared" si="197"/>
        <v>#VALUE!</v>
      </c>
    </row>
    <row r="908" spans="1:20" s="17" customFormat="1" x14ac:dyDescent="0.2">
      <c r="A908" s="154"/>
      <c r="B908" s="51"/>
      <c r="C908" s="50"/>
      <c r="D908" s="50"/>
      <c r="E908" s="50"/>
      <c r="F908" s="50"/>
      <c r="G908" s="14"/>
      <c r="H908" s="163" t="str">
        <f t="shared" si="185"/>
        <v/>
      </c>
      <c r="I908" s="163" t="str">
        <f t="shared" si="186"/>
        <v/>
      </c>
      <c r="J908" s="163" t="str">
        <f t="shared" si="187"/>
        <v/>
      </c>
      <c r="K908" s="141" t="str">
        <f t="shared" si="188"/>
        <v/>
      </c>
      <c r="L908" s="141" t="str">
        <f t="shared" si="189"/>
        <v/>
      </c>
      <c r="M908" s="141" t="str">
        <f t="shared" si="190"/>
        <v/>
      </c>
      <c r="N908" s="15" t="e">
        <f t="shared" si="191"/>
        <v>#VALUE!</v>
      </c>
      <c r="O908" s="58" t="e">
        <f t="shared" si="192"/>
        <v>#VALUE!</v>
      </c>
      <c r="P908" s="58" t="e">
        <f t="shared" si="193"/>
        <v>#VALUE!</v>
      </c>
      <c r="Q908" s="58" t="e">
        <f t="shared" si="194"/>
        <v>#VALUE!</v>
      </c>
      <c r="R908" s="160" t="e">
        <f t="shared" si="195"/>
        <v>#VALUE!</v>
      </c>
      <c r="S908" s="161" t="e">
        <f t="shared" si="196"/>
        <v>#VALUE!</v>
      </c>
      <c r="T908" s="162" t="e">
        <f t="shared" si="197"/>
        <v>#VALUE!</v>
      </c>
    </row>
    <row r="909" spans="1:20" s="17" customFormat="1" x14ac:dyDescent="0.2">
      <c r="A909" s="154"/>
      <c r="B909" s="51"/>
      <c r="C909" s="50"/>
      <c r="D909" s="50"/>
      <c r="E909" s="50"/>
      <c r="F909" s="50"/>
      <c r="G909" s="14"/>
      <c r="H909" s="163" t="str">
        <f t="shared" si="185"/>
        <v/>
      </c>
      <c r="I909" s="163" t="str">
        <f t="shared" si="186"/>
        <v/>
      </c>
      <c r="J909" s="163" t="str">
        <f t="shared" si="187"/>
        <v/>
      </c>
      <c r="K909" s="141" t="str">
        <f t="shared" si="188"/>
        <v/>
      </c>
      <c r="L909" s="141" t="str">
        <f t="shared" si="189"/>
        <v/>
      </c>
      <c r="M909" s="141" t="str">
        <f t="shared" si="190"/>
        <v/>
      </c>
      <c r="N909" s="15" t="e">
        <f t="shared" si="191"/>
        <v>#VALUE!</v>
      </c>
      <c r="O909" s="58" t="e">
        <f t="shared" si="192"/>
        <v>#VALUE!</v>
      </c>
      <c r="P909" s="58" t="e">
        <f t="shared" si="193"/>
        <v>#VALUE!</v>
      </c>
      <c r="Q909" s="58" t="e">
        <f t="shared" si="194"/>
        <v>#VALUE!</v>
      </c>
      <c r="R909" s="160" t="e">
        <f t="shared" si="195"/>
        <v>#VALUE!</v>
      </c>
      <c r="S909" s="161" t="e">
        <f t="shared" si="196"/>
        <v>#VALUE!</v>
      </c>
      <c r="T909" s="162" t="e">
        <f t="shared" si="197"/>
        <v>#VALUE!</v>
      </c>
    </row>
    <row r="910" spans="1:20" s="17" customFormat="1" x14ac:dyDescent="0.2">
      <c r="A910" s="154"/>
      <c r="B910" s="51"/>
      <c r="C910" s="50"/>
      <c r="D910" s="50"/>
      <c r="E910" s="50"/>
      <c r="F910" s="50"/>
      <c r="G910" s="14"/>
      <c r="H910" s="163" t="str">
        <f t="shared" si="185"/>
        <v/>
      </c>
      <c r="I910" s="163" t="str">
        <f t="shared" si="186"/>
        <v/>
      </c>
      <c r="J910" s="163" t="str">
        <f t="shared" si="187"/>
        <v/>
      </c>
      <c r="K910" s="141" t="str">
        <f t="shared" si="188"/>
        <v/>
      </c>
      <c r="L910" s="141" t="str">
        <f t="shared" si="189"/>
        <v/>
      </c>
      <c r="M910" s="141" t="str">
        <f t="shared" si="190"/>
        <v/>
      </c>
      <c r="N910" s="15" t="e">
        <f t="shared" si="191"/>
        <v>#VALUE!</v>
      </c>
      <c r="O910" s="58" t="e">
        <f t="shared" si="192"/>
        <v>#VALUE!</v>
      </c>
      <c r="P910" s="58" t="e">
        <f t="shared" si="193"/>
        <v>#VALUE!</v>
      </c>
      <c r="Q910" s="58" t="e">
        <f t="shared" si="194"/>
        <v>#VALUE!</v>
      </c>
      <c r="R910" s="160" t="e">
        <f t="shared" si="195"/>
        <v>#VALUE!</v>
      </c>
      <c r="S910" s="161" t="e">
        <f t="shared" si="196"/>
        <v>#VALUE!</v>
      </c>
      <c r="T910" s="162" t="e">
        <f t="shared" si="197"/>
        <v>#VALUE!</v>
      </c>
    </row>
    <row r="911" spans="1:20" s="17" customFormat="1" x14ac:dyDescent="0.2">
      <c r="A911" s="154"/>
      <c r="B911" s="51"/>
      <c r="C911" s="50"/>
      <c r="D911" s="50"/>
      <c r="E911" s="50"/>
      <c r="F911" s="50"/>
      <c r="G911" s="14"/>
      <c r="H911" s="163" t="str">
        <f t="shared" si="185"/>
        <v/>
      </c>
      <c r="I911" s="163" t="str">
        <f t="shared" si="186"/>
        <v/>
      </c>
      <c r="J911" s="163" t="str">
        <f t="shared" si="187"/>
        <v/>
      </c>
      <c r="K911" s="141" t="str">
        <f t="shared" si="188"/>
        <v/>
      </c>
      <c r="L911" s="141" t="str">
        <f t="shared" si="189"/>
        <v/>
      </c>
      <c r="M911" s="141" t="str">
        <f t="shared" si="190"/>
        <v/>
      </c>
      <c r="N911" s="15" t="e">
        <f t="shared" si="191"/>
        <v>#VALUE!</v>
      </c>
      <c r="O911" s="58" t="e">
        <f t="shared" si="192"/>
        <v>#VALUE!</v>
      </c>
      <c r="P911" s="58" t="e">
        <f t="shared" si="193"/>
        <v>#VALUE!</v>
      </c>
      <c r="Q911" s="58" t="e">
        <f t="shared" si="194"/>
        <v>#VALUE!</v>
      </c>
      <c r="R911" s="160" t="e">
        <f t="shared" si="195"/>
        <v>#VALUE!</v>
      </c>
      <c r="S911" s="161" t="e">
        <f t="shared" si="196"/>
        <v>#VALUE!</v>
      </c>
      <c r="T911" s="162" t="e">
        <f t="shared" si="197"/>
        <v>#VALUE!</v>
      </c>
    </row>
    <row r="912" spans="1:20" s="17" customFormat="1" x14ac:dyDescent="0.2">
      <c r="A912" s="154"/>
      <c r="B912" s="51"/>
      <c r="C912" s="50"/>
      <c r="D912" s="50"/>
      <c r="E912" s="50"/>
      <c r="F912" s="50"/>
      <c r="G912" s="14"/>
      <c r="H912" s="163" t="str">
        <f t="shared" si="185"/>
        <v/>
      </c>
      <c r="I912" s="163" t="str">
        <f t="shared" si="186"/>
        <v/>
      </c>
      <c r="J912" s="163" t="str">
        <f t="shared" si="187"/>
        <v/>
      </c>
      <c r="K912" s="141" t="str">
        <f t="shared" si="188"/>
        <v/>
      </c>
      <c r="L912" s="141" t="str">
        <f t="shared" si="189"/>
        <v/>
      </c>
      <c r="M912" s="141" t="str">
        <f t="shared" si="190"/>
        <v/>
      </c>
      <c r="N912" s="15" t="e">
        <f t="shared" si="191"/>
        <v>#VALUE!</v>
      </c>
      <c r="O912" s="58" t="e">
        <f t="shared" si="192"/>
        <v>#VALUE!</v>
      </c>
      <c r="P912" s="58" t="e">
        <f t="shared" si="193"/>
        <v>#VALUE!</v>
      </c>
      <c r="Q912" s="58" t="e">
        <f t="shared" si="194"/>
        <v>#VALUE!</v>
      </c>
      <c r="R912" s="160" t="e">
        <f t="shared" si="195"/>
        <v>#VALUE!</v>
      </c>
      <c r="S912" s="161" t="e">
        <f t="shared" si="196"/>
        <v>#VALUE!</v>
      </c>
      <c r="T912" s="162" t="e">
        <f t="shared" si="197"/>
        <v>#VALUE!</v>
      </c>
    </row>
    <row r="913" spans="1:20" s="17" customFormat="1" x14ac:dyDescent="0.2">
      <c r="A913" s="154"/>
      <c r="B913" s="51"/>
      <c r="C913" s="50"/>
      <c r="D913" s="50"/>
      <c r="E913" s="50"/>
      <c r="F913" s="50"/>
      <c r="G913" s="14"/>
      <c r="H913" s="163" t="str">
        <f t="shared" si="185"/>
        <v/>
      </c>
      <c r="I913" s="163" t="str">
        <f t="shared" si="186"/>
        <v/>
      </c>
      <c r="J913" s="163" t="str">
        <f t="shared" si="187"/>
        <v/>
      </c>
      <c r="K913" s="141" t="str">
        <f t="shared" si="188"/>
        <v/>
      </c>
      <c r="L913" s="141" t="str">
        <f t="shared" si="189"/>
        <v/>
      </c>
      <c r="M913" s="141" t="str">
        <f t="shared" si="190"/>
        <v/>
      </c>
      <c r="N913" s="15" t="e">
        <f t="shared" si="191"/>
        <v>#VALUE!</v>
      </c>
      <c r="O913" s="58" t="e">
        <f t="shared" si="192"/>
        <v>#VALUE!</v>
      </c>
      <c r="P913" s="58" t="e">
        <f t="shared" si="193"/>
        <v>#VALUE!</v>
      </c>
      <c r="Q913" s="58" t="e">
        <f t="shared" si="194"/>
        <v>#VALUE!</v>
      </c>
      <c r="R913" s="160" t="e">
        <f t="shared" si="195"/>
        <v>#VALUE!</v>
      </c>
      <c r="S913" s="161" t="e">
        <f t="shared" si="196"/>
        <v>#VALUE!</v>
      </c>
      <c r="T913" s="162" t="e">
        <f t="shared" si="197"/>
        <v>#VALUE!</v>
      </c>
    </row>
    <row r="914" spans="1:20" s="17" customFormat="1" x14ac:dyDescent="0.2">
      <c r="A914" s="154"/>
      <c r="B914" s="51"/>
      <c r="C914" s="50"/>
      <c r="D914" s="50"/>
      <c r="E914" s="50"/>
      <c r="F914" s="50"/>
      <c r="G914" s="14"/>
      <c r="H914" s="163" t="str">
        <f t="shared" si="185"/>
        <v/>
      </c>
      <c r="I914" s="163" t="str">
        <f t="shared" si="186"/>
        <v/>
      </c>
      <c r="J914" s="163" t="str">
        <f t="shared" si="187"/>
        <v/>
      </c>
      <c r="K914" s="141" t="str">
        <f t="shared" si="188"/>
        <v/>
      </c>
      <c r="L914" s="141" t="str">
        <f t="shared" si="189"/>
        <v/>
      </c>
      <c r="M914" s="141" t="str">
        <f t="shared" si="190"/>
        <v/>
      </c>
      <c r="N914" s="15" t="e">
        <f t="shared" si="191"/>
        <v>#VALUE!</v>
      </c>
      <c r="O914" s="58" t="e">
        <f t="shared" si="192"/>
        <v>#VALUE!</v>
      </c>
      <c r="P914" s="58" t="e">
        <f t="shared" si="193"/>
        <v>#VALUE!</v>
      </c>
      <c r="Q914" s="58" t="e">
        <f t="shared" si="194"/>
        <v>#VALUE!</v>
      </c>
      <c r="R914" s="160" t="e">
        <f t="shared" si="195"/>
        <v>#VALUE!</v>
      </c>
      <c r="S914" s="161" t="e">
        <f t="shared" si="196"/>
        <v>#VALUE!</v>
      </c>
      <c r="T914" s="162" t="e">
        <f t="shared" si="197"/>
        <v>#VALUE!</v>
      </c>
    </row>
    <row r="915" spans="1:20" s="17" customFormat="1" x14ac:dyDescent="0.2">
      <c r="A915" s="154"/>
      <c r="B915" s="51"/>
      <c r="C915" s="50"/>
      <c r="D915" s="50"/>
      <c r="E915" s="50"/>
      <c r="F915" s="50"/>
      <c r="G915" s="14"/>
      <c r="H915" s="163" t="str">
        <f t="shared" si="185"/>
        <v/>
      </c>
      <c r="I915" s="163" t="str">
        <f t="shared" si="186"/>
        <v/>
      </c>
      <c r="J915" s="163" t="str">
        <f t="shared" si="187"/>
        <v/>
      </c>
      <c r="K915" s="141" t="str">
        <f t="shared" si="188"/>
        <v/>
      </c>
      <c r="L915" s="141" t="str">
        <f t="shared" si="189"/>
        <v/>
      </c>
      <c r="M915" s="141" t="str">
        <f t="shared" si="190"/>
        <v/>
      </c>
      <c r="N915" s="15" t="e">
        <f t="shared" si="191"/>
        <v>#VALUE!</v>
      </c>
      <c r="O915" s="58" t="e">
        <f t="shared" si="192"/>
        <v>#VALUE!</v>
      </c>
      <c r="P915" s="58" t="e">
        <f t="shared" si="193"/>
        <v>#VALUE!</v>
      </c>
      <c r="Q915" s="58" t="e">
        <f t="shared" si="194"/>
        <v>#VALUE!</v>
      </c>
      <c r="R915" s="160" t="e">
        <f t="shared" si="195"/>
        <v>#VALUE!</v>
      </c>
      <c r="S915" s="161" t="e">
        <f t="shared" si="196"/>
        <v>#VALUE!</v>
      </c>
      <c r="T915" s="162" t="e">
        <f t="shared" si="197"/>
        <v>#VALUE!</v>
      </c>
    </row>
    <row r="916" spans="1:20" s="17" customFormat="1" x14ac:dyDescent="0.2">
      <c r="A916" s="154"/>
      <c r="B916" s="51"/>
      <c r="C916" s="50"/>
      <c r="D916" s="50"/>
      <c r="E916" s="50"/>
      <c r="F916" s="50"/>
      <c r="G916" s="14"/>
      <c r="H916" s="163" t="str">
        <f t="shared" si="185"/>
        <v/>
      </c>
      <c r="I916" s="163" t="str">
        <f t="shared" si="186"/>
        <v/>
      </c>
      <c r="J916" s="163" t="str">
        <f t="shared" si="187"/>
        <v/>
      </c>
      <c r="K916" s="141" t="str">
        <f t="shared" si="188"/>
        <v/>
      </c>
      <c r="L916" s="141" t="str">
        <f t="shared" si="189"/>
        <v/>
      </c>
      <c r="M916" s="141" t="str">
        <f t="shared" si="190"/>
        <v/>
      </c>
      <c r="N916" s="15" t="e">
        <f t="shared" si="191"/>
        <v>#VALUE!</v>
      </c>
      <c r="O916" s="58" t="e">
        <f t="shared" si="192"/>
        <v>#VALUE!</v>
      </c>
      <c r="P916" s="58" t="e">
        <f t="shared" si="193"/>
        <v>#VALUE!</v>
      </c>
      <c r="Q916" s="58" t="e">
        <f t="shared" si="194"/>
        <v>#VALUE!</v>
      </c>
      <c r="R916" s="160" t="e">
        <f t="shared" si="195"/>
        <v>#VALUE!</v>
      </c>
      <c r="S916" s="161" t="e">
        <f t="shared" si="196"/>
        <v>#VALUE!</v>
      </c>
      <c r="T916" s="162" t="e">
        <f t="shared" si="197"/>
        <v>#VALUE!</v>
      </c>
    </row>
    <row r="917" spans="1:20" s="17" customFormat="1" x14ac:dyDescent="0.2">
      <c r="A917" s="154"/>
      <c r="B917" s="51"/>
      <c r="C917" s="50"/>
      <c r="D917" s="50"/>
      <c r="E917" s="50"/>
      <c r="F917" s="50"/>
      <c r="G917" s="14"/>
      <c r="H917" s="163" t="str">
        <f t="shared" si="185"/>
        <v/>
      </c>
      <c r="I917" s="163" t="str">
        <f t="shared" si="186"/>
        <v/>
      </c>
      <c r="J917" s="163" t="str">
        <f t="shared" si="187"/>
        <v/>
      </c>
      <c r="K917" s="141" t="str">
        <f t="shared" si="188"/>
        <v/>
      </c>
      <c r="L917" s="141" t="str">
        <f t="shared" si="189"/>
        <v/>
      </c>
      <c r="M917" s="141" t="str">
        <f t="shared" si="190"/>
        <v/>
      </c>
      <c r="N917" s="15" t="e">
        <f t="shared" si="191"/>
        <v>#VALUE!</v>
      </c>
      <c r="O917" s="58" t="e">
        <f t="shared" si="192"/>
        <v>#VALUE!</v>
      </c>
      <c r="P917" s="58" t="e">
        <f t="shared" si="193"/>
        <v>#VALUE!</v>
      </c>
      <c r="Q917" s="58" t="e">
        <f t="shared" si="194"/>
        <v>#VALUE!</v>
      </c>
      <c r="R917" s="160" t="e">
        <f t="shared" si="195"/>
        <v>#VALUE!</v>
      </c>
      <c r="S917" s="161" t="e">
        <f t="shared" si="196"/>
        <v>#VALUE!</v>
      </c>
      <c r="T917" s="162" t="e">
        <f t="shared" si="197"/>
        <v>#VALUE!</v>
      </c>
    </row>
    <row r="918" spans="1:20" s="17" customFormat="1" x14ac:dyDescent="0.2">
      <c r="A918" s="154"/>
      <c r="B918" s="51"/>
      <c r="C918" s="50"/>
      <c r="D918" s="50"/>
      <c r="E918" s="50"/>
      <c r="F918" s="50"/>
      <c r="G918" s="14"/>
      <c r="H918" s="163" t="str">
        <f t="shared" si="185"/>
        <v/>
      </c>
      <c r="I918" s="163" t="str">
        <f t="shared" si="186"/>
        <v/>
      </c>
      <c r="J918" s="163" t="str">
        <f t="shared" si="187"/>
        <v/>
      </c>
      <c r="K918" s="141" t="str">
        <f t="shared" si="188"/>
        <v/>
      </c>
      <c r="L918" s="141" t="str">
        <f t="shared" si="189"/>
        <v/>
      </c>
      <c r="M918" s="141" t="str">
        <f t="shared" si="190"/>
        <v/>
      </c>
      <c r="N918" s="15" t="e">
        <f t="shared" si="191"/>
        <v>#VALUE!</v>
      </c>
      <c r="O918" s="58" t="e">
        <f t="shared" si="192"/>
        <v>#VALUE!</v>
      </c>
      <c r="P918" s="58" t="e">
        <f t="shared" si="193"/>
        <v>#VALUE!</v>
      </c>
      <c r="Q918" s="58" t="e">
        <f t="shared" si="194"/>
        <v>#VALUE!</v>
      </c>
      <c r="R918" s="160" t="e">
        <f t="shared" si="195"/>
        <v>#VALUE!</v>
      </c>
      <c r="S918" s="161" t="e">
        <f t="shared" si="196"/>
        <v>#VALUE!</v>
      </c>
      <c r="T918" s="162" t="e">
        <f t="shared" si="197"/>
        <v>#VALUE!</v>
      </c>
    </row>
    <row r="919" spans="1:20" s="17" customFormat="1" x14ac:dyDescent="0.2">
      <c r="A919" s="154"/>
      <c r="B919" s="51"/>
      <c r="C919" s="50"/>
      <c r="D919" s="50"/>
      <c r="E919" s="50"/>
      <c r="F919" s="50"/>
      <c r="G919" s="14"/>
      <c r="H919" s="163" t="str">
        <f t="shared" si="185"/>
        <v/>
      </c>
      <c r="I919" s="163" t="str">
        <f t="shared" si="186"/>
        <v/>
      </c>
      <c r="J919" s="163" t="str">
        <f t="shared" si="187"/>
        <v/>
      </c>
      <c r="K919" s="141" t="str">
        <f t="shared" si="188"/>
        <v/>
      </c>
      <c r="L919" s="141" t="str">
        <f t="shared" si="189"/>
        <v/>
      </c>
      <c r="M919" s="141" t="str">
        <f t="shared" si="190"/>
        <v/>
      </c>
      <c r="N919" s="15" t="e">
        <f t="shared" si="191"/>
        <v>#VALUE!</v>
      </c>
      <c r="O919" s="58" t="e">
        <f t="shared" si="192"/>
        <v>#VALUE!</v>
      </c>
      <c r="P919" s="58" t="e">
        <f t="shared" si="193"/>
        <v>#VALUE!</v>
      </c>
      <c r="Q919" s="58" t="e">
        <f t="shared" si="194"/>
        <v>#VALUE!</v>
      </c>
      <c r="R919" s="160" t="e">
        <f t="shared" si="195"/>
        <v>#VALUE!</v>
      </c>
      <c r="S919" s="161" t="e">
        <f t="shared" si="196"/>
        <v>#VALUE!</v>
      </c>
      <c r="T919" s="162" t="e">
        <f t="shared" si="197"/>
        <v>#VALUE!</v>
      </c>
    </row>
    <row r="920" spans="1:20" s="17" customFormat="1" x14ac:dyDescent="0.2">
      <c r="A920" s="154"/>
      <c r="B920" s="51"/>
      <c r="C920" s="50"/>
      <c r="D920" s="50"/>
      <c r="E920" s="50"/>
      <c r="F920" s="50"/>
      <c r="G920" s="14"/>
      <c r="H920" s="163" t="str">
        <f t="shared" si="185"/>
        <v/>
      </c>
      <c r="I920" s="163" t="str">
        <f t="shared" si="186"/>
        <v/>
      </c>
      <c r="J920" s="163" t="str">
        <f t="shared" si="187"/>
        <v/>
      </c>
      <c r="K920" s="141" t="str">
        <f t="shared" si="188"/>
        <v/>
      </c>
      <c r="L920" s="141" t="str">
        <f t="shared" si="189"/>
        <v/>
      </c>
      <c r="M920" s="141" t="str">
        <f t="shared" si="190"/>
        <v/>
      </c>
      <c r="N920" s="15" t="e">
        <f t="shared" si="191"/>
        <v>#VALUE!</v>
      </c>
      <c r="O920" s="58" t="e">
        <f t="shared" si="192"/>
        <v>#VALUE!</v>
      </c>
      <c r="P920" s="58" t="e">
        <f t="shared" si="193"/>
        <v>#VALUE!</v>
      </c>
      <c r="Q920" s="58" t="e">
        <f t="shared" si="194"/>
        <v>#VALUE!</v>
      </c>
      <c r="R920" s="160" t="e">
        <f t="shared" si="195"/>
        <v>#VALUE!</v>
      </c>
      <c r="S920" s="161" t="e">
        <f t="shared" si="196"/>
        <v>#VALUE!</v>
      </c>
      <c r="T920" s="162" t="e">
        <f t="shared" si="197"/>
        <v>#VALUE!</v>
      </c>
    </row>
    <row r="921" spans="1:20" s="17" customFormat="1" x14ac:dyDescent="0.2">
      <c r="A921" s="154"/>
      <c r="B921" s="51"/>
      <c r="C921" s="50"/>
      <c r="D921" s="50"/>
      <c r="E921" s="50"/>
      <c r="F921" s="50"/>
      <c r="G921" s="14"/>
      <c r="H921" s="163" t="str">
        <f t="shared" si="185"/>
        <v/>
      </c>
      <c r="I921" s="163" t="str">
        <f t="shared" si="186"/>
        <v/>
      </c>
      <c r="J921" s="163" t="str">
        <f t="shared" si="187"/>
        <v/>
      </c>
      <c r="K921" s="141" t="str">
        <f t="shared" si="188"/>
        <v/>
      </c>
      <c r="L921" s="141" t="str">
        <f t="shared" si="189"/>
        <v/>
      </c>
      <c r="M921" s="141" t="str">
        <f t="shared" si="190"/>
        <v/>
      </c>
      <c r="N921" s="15" t="e">
        <f t="shared" si="191"/>
        <v>#VALUE!</v>
      </c>
      <c r="O921" s="58" t="e">
        <f t="shared" si="192"/>
        <v>#VALUE!</v>
      </c>
      <c r="P921" s="58" t="e">
        <f t="shared" si="193"/>
        <v>#VALUE!</v>
      </c>
      <c r="Q921" s="58" t="e">
        <f t="shared" si="194"/>
        <v>#VALUE!</v>
      </c>
      <c r="R921" s="160" t="e">
        <f t="shared" si="195"/>
        <v>#VALUE!</v>
      </c>
      <c r="S921" s="161" t="e">
        <f t="shared" si="196"/>
        <v>#VALUE!</v>
      </c>
      <c r="T921" s="162" t="e">
        <f t="shared" si="197"/>
        <v>#VALUE!</v>
      </c>
    </row>
    <row r="922" spans="1:20" s="17" customFormat="1" x14ac:dyDescent="0.2">
      <c r="A922" s="154"/>
      <c r="B922" s="51"/>
      <c r="C922" s="50"/>
      <c r="D922" s="50"/>
      <c r="E922" s="50"/>
      <c r="F922" s="50"/>
      <c r="G922" s="14"/>
      <c r="H922" s="163" t="str">
        <f t="shared" si="185"/>
        <v/>
      </c>
      <c r="I922" s="163" t="str">
        <f t="shared" si="186"/>
        <v/>
      </c>
      <c r="J922" s="163" t="str">
        <f t="shared" si="187"/>
        <v/>
      </c>
      <c r="K922" s="141" t="str">
        <f t="shared" si="188"/>
        <v/>
      </c>
      <c r="L922" s="141" t="str">
        <f t="shared" si="189"/>
        <v/>
      </c>
      <c r="M922" s="141" t="str">
        <f t="shared" si="190"/>
        <v/>
      </c>
      <c r="N922" s="15" t="e">
        <f t="shared" si="191"/>
        <v>#VALUE!</v>
      </c>
      <c r="O922" s="58" t="e">
        <f t="shared" si="192"/>
        <v>#VALUE!</v>
      </c>
      <c r="P922" s="58" t="e">
        <f t="shared" si="193"/>
        <v>#VALUE!</v>
      </c>
      <c r="Q922" s="58" t="e">
        <f t="shared" si="194"/>
        <v>#VALUE!</v>
      </c>
      <c r="R922" s="160" t="e">
        <f t="shared" si="195"/>
        <v>#VALUE!</v>
      </c>
      <c r="S922" s="161" t="e">
        <f t="shared" si="196"/>
        <v>#VALUE!</v>
      </c>
      <c r="T922" s="162" t="e">
        <f t="shared" si="197"/>
        <v>#VALUE!</v>
      </c>
    </row>
    <row r="923" spans="1:20" s="17" customFormat="1" x14ac:dyDescent="0.2">
      <c r="A923" s="154"/>
      <c r="B923" s="51"/>
      <c r="C923" s="50"/>
      <c r="D923" s="50"/>
      <c r="E923" s="50"/>
      <c r="F923" s="50"/>
      <c r="G923" s="14"/>
      <c r="H923" s="163" t="str">
        <f t="shared" si="185"/>
        <v/>
      </c>
      <c r="I923" s="163" t="str">
        <f t="shared" si="186"/>
        <v/>
      </c>
      <c r="J923" s="163" t="str">
        <f t="shared" si="187"/>
        <v/>
      </c>
      <c r="K923" s="141" t="str">
        <f t="shared" si="188"/>
        <v/>
      </c>
      <c r="L923" s="141" t="str">
        <f t="shared" si="189"/>
        <v/>
      </c>
      <c r="M923" s="141" t="str">
        <f t="shared" si="190"/>
        <v/>
      </c>
      <c r="N923" s="15" t="e">
        <f t="shared" si="191"/>
        <v>#VALUE!</v>
      </c>
      <c r="O923" s="58" t="e">
        <f t="shared" si="192"/>
        <v>#VALUE!</v>
      </c>
      <c r="P923" s="58" t="e">
        <f t="shared" si="193"/>
        <v>#VALUE!</v>
      </c>
      <c r="Q923" s="58" t="e">
        <f t="shared" si="194"/>
        <v>#VALUE!</v>
      </c>
      <c r="R923" s="160" t="e">
        <f t="shared" si="195"/>
        <v>#VALUE!</v>
      </c>
      <c r="S923" s="161" t="e">
        <f t="shared" si="196"/>
        <v>#VALUE!</v>
      </c>
      <c r="T923" s="162" t="e">
        <f t="shared" si="197"/>
        <v>#VALUE!</v>
      </c>
    </row>
    <row r="924" spans="1:20" s="17" customFormat="1" x14ac:dyDescent="0.2">
      <c r="A924" s="154"/>
      <c r="B924" s="51"/>
      <c r="C924" s="50"/>
      <c r="D924" s="50"/>
      <c r="E924" s="50"/>
      <c r="F924" s="50"/>
      <c r="G924" s="14"/>
      <c r="H924" s="163" t="str">
        <f t="shared" si="185"/>
        <v/>
      </c>
      <c r="I924" s="163" t="str">
        <f t="shared" si="186"/>
        <v/>
      </c>
      <c r="J924" s="163" t="str">
        <f t="shared" si="187"/>
        <v/>
      </c>
      <c r="K924" s="141" t="str">
        <f t="shared" si="188"/>
        <v/>
      </c>
      <c r="L924" s="141" t="str">
        <f t="shared" si="189"/>
        <v/>
      </c>
      <c r="M924" s="141" t="str">
        <f t="shared" si="190"/>
        <v/>
      </c>
      <c r="N924" s="15" t="e">
        <f t="shared" si="191"/>
        <v>#VALUE!</v>
      </c>
      <c r="O924" s="58" t="e">
        <f t="shared" si="192"/>
        <v>#VALUE!</v>
      </c>
      <c r="P924" s="58" t="e">
        <f t="shared" si="193"/>
        <v>#VALUE!</v>
      </c>
      <c r="Q924" s="58" t="e">
        <f t="shared" si="194"/>
        <v>#VALUE!</v>
      </c>
      <c r="R924" s="160" t="e">
        <f t="shared" si="195"/>
        <v>#VALUE!</v>
      </c>
      <c r="S924" s="161" t="e">
        <f t="shared" si="196"/>
        <v>#VALUE!</v>
      </c>
      <c r="T924" s="162" t="e">
        <f t="shared" si="197"/>
        <v>#VALUE!</v>
      </c>
    </row>
    <row r="925" spans="1:20" s="17" customFormat="1" x14ac:dyDescent="0.2">
      <c r="A925" s="154"/>
      <c r="B925" s="51"/>
      <c r="C925" s="50"/>
      <c r="D925" s="50"/>
      <c r="E925" s="50"/>
      <c r="F925" s="50"/>
      <c r="G925" s="14"/>
      <c r="H925" s="163" t="str">
        <f t="shared" si="185"/>
        <v/>
      </c>
      <c r="I925" s="163" t="str">
        <f t="shared" si="186"/>
        <v/>
      </c>
      <c r="J925" s="163" t="str">
        <f t="shared" si="187"/>
        <v/>
      </c>
      <c r="K925" s="141" t="str">
        <f t="shared" si="188"/>
        <v/>
      </c>
      <c r="L925" s="141" t="str">
        <f t="shared" si="189"/>
        <v/>
      </c>
      <c r="M925" s="141" t="str">
        <f t="shared" si="190"/>
        <v/>
      </c>
      <c r="N925" s="15" t="e">
        <f t="shared" si="191"/>
        <v>#VALUE!</v>
      </c>
      <c r="O925" s="58" t="e">
        <f t="shared" si="192"/>
        <v>#VALUE!</v>
      </c>
      <c r="P925" s="58" t="e">
        <f t="shared" si="193"/>
        <v>#VALUE!</v>
      </c>
      <c r="Q925" s="58" t="e">
        <f t="shared" si="194"/>
        <v>#VALUE!</v>
      </c>
      <c r="R925" s="160" t="e">
        <f t="shared" si="195"/>
        <v>#VALUE!</v>
      </c>
      <c r="S925" s="161" t="e">
        <f t="shared" si="196"/>
        <v>#VALUE!</v>
      </c>
      <c r="T925" s="162" t="e">
        <f t="shared" si="197"/>
        <v>#VALUE!</v>
      </c>
    </row>
    <row r="926" spans="1:20" s="17" customFormat="1" x14ac:dyDescent="0.2">
      <c r="A926" s="154"/>
      <c r="B926" s="51"/>
      <c r="C926" s="50"/>
      <c r="D926" s="50"/>
      <c r="E926" s="50"/>
      <c r="F926" s="50"/>
      <c r="G926" s="14"/>
      <c r="H926" s="163" t="str">
        <f t="shared" si="185"/>
        <v/>
      </c>
      <c r="I926" s="163" t="str">
        <f t="shared" si="186"/>
        <v/>
      </c>
      <c r="J926" s="163" t="str">
        <f t="shared" si="187"/>
        <v/>
      </c>
      <c r="K926" s="141" t="str">
        <f t="shared" si="188"/>
        <v/>
      </c>
      <c r="L926" s="141" t="str">
        <f t="shared" si="189"/>
        <v/>
      </c>
      <c r="M926" s="141" t="str">
        <f t="shared" si="190"/>
        <v/>
      </c>
      <c r="N926" s="15" t="e">
        <f t="shared" si="191"/>
        <v>#VALUE!</v>
      </c>
      <c r="O926" s="58" t="e">
        <f t="shared" si="192"/>
        <v>#VALUE!</v>
      </c>
      <c r="P926" s="58" t="e">
        <f t="shared" si="193"/>
        <v>#VALUE!</v>
      </c>
      <c r="Q926" s="58" t="e">
        <f t="shared" si="194"/>
        <v>#VALUE!</v>
      </c>
      <c r="R926" s="160" t="e">
        <f t="shared" si="195"/>
        <v>#VALUE!</v>
      </c>
      <c r="S926" s="161" t="e">
        <f t="shared" si="196"/>
        <v>#VALUE!</v>
      </c>
      <c r="T926" s="162" t="e">
        <f t="shared" si="197"/>
        <v>#VALUE!</v>
      </c>
    </row>
    <row r="927" spans="1:20" s="17" customFormat="1" x14ac:dyDescent="0.2">
      <c r="A927" s="154"/>
      <c r="B927" s="51"/>
      <c r="C927" s="50"/>
      <c r="D927" s="50"/>
      <c r="E927" s="50"/>
      <c r="F927" s="50"/>
      <c r="G927" s="14"/>
      <c r="H927" s="163" t="str">
        <f t="shared" si="185"/>
        <v/>
      </c>
      <c r="I927" s="163" t="str">
        <f t="shared" si="186"/>
        <v/>
      </c>
      <c r="J927" s="163" t="str">
        <f t="shared" si="187"/>
        <v/>
      </c>
      <c r="K927" s="141" t="str">
        <f t="shared" si="188"/>
        <v/>
      </c>
      <c r="L927" s="141" t="str">
        <f t="shared" si="189"/>
        <v/>
      </c>
      <c r="M927" s="141" t="str">
        <f t="shared" si="190"/>
        <v/>
      </c>
      <c r="N927" s="15" t="e">
        <f t="shared" si="191"/>
        <v>#VALUE!</v>
      </c>
      <c r="O927" s="58" t="e">
        <f t="shared" si="192"/>
        <v>#VALUE!</v>
      </c>
      <c r="P927" s="58" t="e">
        <f t="shared" si="193"/>
        <v>#VALUE!</v>
      </c>
      <c r="Q927" s="58" t="e">
        <f t="shared" si="194"/>
        <v>#VALUE!</v>
      </c>
      <c r="R927" s="160" t="e">
        <f t="shared" si="195"/>
        <v>#VALUE!</v>
      </c>
      <c r="S927" s="161" t="e">
        <f t="shared" si="196"/>
        <v>#VALUE!</v>
      </c>
      <c r="T927" s="162" t="e">
        <f t="shared" si="197"/>
        <v>#VALUE!</v>
      </c>
    </row>
    <row r="928" spans="1:20" s="17" customFormat="1" x14ac:dyDescent="0.2">
      <c r="A928" s="154"/>
      <c r="B928" s="51"/>
      <c r="C928" s="50"/>
      <c r="D928" s="50"/>
      <c r="E928" s="50"/>
      <c r="F928" s="50"/>
      <c r="G928" s="14"/>
      <c r="H928" s="163" t="str">
        <f t="shared" si="185"/>
        <v/>
      </c>
      <c r="I928" s="163" t="str">
        <f t="shared" si="186"/>
        <v/>
      </c>
      <c r="J928" s="163" t="str">
        <f t="shared" si="187"/>
        <v/>
      </c>
      <c r="K928" s="141" t="str">
        <f t="shared" si="188"/>
        <v/>
      </c>
      <c r="L928" s="141" t="str">
        <f t="shared" si="189"/>
        <v/>
      </c>
      <c r="M928" s="141" t="str">
        <f t="shared" si="190"/>
        <v/>
      </c>
      <c r="N928" s="15" t="e">
        <f t="shared" si="191"/>
        <v>#VALUE!</v>
      </c>
      <c r="O928" s="58" t="e">
        <f t="shared" si="192"/>
        <v>#VALUE!</v>
      </c>
      <c r="P928" s="58" t="e">
        <f t="shared" si="193"/>
        <v>#VALUE!</v>
      </c>
      <c r="Q928" s="58" t="e">
        <f t="shared" si="194"/>
        <v>#VALUE!</v>
      </c>
      <c r="R928" s="160" t="e">
        <f t="shared" si="195"/>
        <v>#VALUE!</v>
      </c>
      <c r="S928" s="161" t="e">
        <f t="shared" si="196"/>
        <v>#VALUE!</v>
      </c>
      <c r="T928" s="162" t="e">
        <f t="shared" si="197"/>
        <v>#VALUE!</v>
      </c>
    </row>
    <row r="929" spans="1:20" s="17" customFormat="1" x14ac:dyDescent="0.2">
      <c r="A929" s="154"/>
      <c r="B929" s="51"/>
      <c r="C929" s="50"/>
      <c r="D929" s="50"/>
      <c r="E929" s="50"/>
      <c r="F929" s="50"/>
      <c r="G929" s="14"/>
      <c r="H929" s="163" t="str">
        <f t="shared" si="185"/>
        <v/>
      </c>
      <c r="I929" s="163" t="str">
        <f t="shared" si="186"/>
        <v/>
      </c>
      <c r="J929" s="163" t="str">
        <f t="shared" si="187"/>
        <v/>
      </c>
      <c r="K929" s="141" t="str">
        <f t="shared" si="188"/>
        <v/>
      </c>
      <c r="L929" s="141" t="str">
        <f t="shared" si="189"/>
        <v/>
      </c>
      <c r="M929" s="141" t="str">
        <f t="shared" si="190"/>
        <v/>
      </c>
      <c r="N929" s="15" t="e">
        <f t="shared" si="191"/>
        <v>#VALUE!</v>
      </c>
      <c r="O929" s="58" t="e">
        <f t="shared" si="192"/>
        <v>#VALUE!</v>
      </c>
      <c r="P929" s="58" t="e">
        <f t="shared" si="193"/>
        <v>#VALUE!</v>
      </c>
      <c r="Q929" s="58" t="e">
        <f t="shared" si="194"/>
        <v>#VALUE!</v>
      </c>
      <c r="R929" s="160" t="e">
        <f t="shared" si="195"/>
        <v>#VALUE!</v>
      </c>
      <c r="S929" s="161" t="e">
        <f t="shared" si="196"/>
        <v>#VALUE!</v>
      </c>
      <c r="T929" s="162" t="e">
        <f t="shared" si="197"/>
        <v>#VALUE!</v>
      </c>
    </row>
    <row r="930" spans="1:20" s="17" customFormat="1" x14ac:dyDescent="0.2">
      <c r="A930" s="154"/>
      <c r="B930" s="51"/>
      <c r="C930" s="50"/>
      <c r="D930" s="50"/>
      <c r="E930" s="50"/>
      <c r="F930" s="50"/>
      <c r="G930" s="14"/>
      <c r="H930" s="163" t="str">
        <f t="shared" si="185"/>
        <v/>
      </c>
      <c r="I930" s="163" t="str">
        <f t="shared" si="186"/>
        <v/>
      </c>
      <c r="J930" s="163" t="str">
        <f t="shared" si="187"/>
        <v/>
      </c>
      <c r="K930" s="141" t="str">
        <f t="shared" si="188"/>
        <v/>
      </c>
      <c r="L930" s="141" t="str">
        <f t="shared" si="189"/>
        <v/>
      </c>
      <c r="M930" s="141" t="str">
        <f t="shared" si="190"/>
        <v/>
      </c>
      <c r="N930" s="15" t="e">
        <f t="shared" si="191"/>
        <v>#VALUE!</v>
      </c>
      <c r="O930" s="58" t="e">
        <f t="shared" si="192"/>
        <v>#VALUE!</v>
      </c>
      <c r="P930" s="58" t="e">
        <f t="shared" si="193"/>
        <v>#VALUE!</v>
      </c>
      <c r="Q930" s="58" t="e">
        <f t="shared" si="194"/>
        <v>#VALUE!</v>
      </c>
      <c r="R930" s="160" t="e">
        <f t="shared" si="195"/>
        <v>#VALUE!</v>
      </c>
      <c r="S930" s="161" t="e">
        <f t="shared" si="196"/>
        <v>#VALUE!</v>
      </c>
      <c r="T930" s="162" t="e">
        <f t="shared" si="197"/>
        <v>#VALUE!</v>
      </c>
    </row>
    <row r="931" spans="1:20" s="17" customFormat="1" x14ac:dyDescent="0.2">
      <c r="A931" s="154"/>
      <c r="B931" s="51"/>
      <c r="C931" s="50"/>
      <c r="D931" s="50"/>
      <c r="E931" s="50"/>
      <c r="F931" s="50"/>
      <c r="G931" s="14"/>
      <c r="H931" s="163" t="str">
        <f t="shared" si="185"/>
        <v/>
      </c>
      <c r="I931" s="163" t="str">
        <f t="shared" si="186"/>
        <v/>
      </c>
      <c r="J931" s="163" t="str">
        <f t="shared" si="187"/>
        <v/>
      </c>
      <c r="K931" s="141" t="str">
        <f t="shared" si="188"/>
        <v/>
      </c>
      <c r="L931" s="141" t="str">
        <f t="shared" si="189"/>
        <v/>
      </c>
      <c r="M931" s="141" t="str">
        <f t="shared" si="190"/>
        <v/>
      </c>
      <c r="N931" s="15" t="e">
        <f t="shared" si="191"/>
        <v>#VALUE!</v>
      </c>
      <c r="O931" s="58" t="e">
        <f t="shared" si="192"/>
        <v>#VALUE!</v>
      </c>
      <c r="P931" s="58" t="e">
        <f t="shared" si="193"/>
        <v>#VALUE!</v>
      </c>
      <c r="Q931" s="58" t="e">
        <f t="shared" si="194"/>
        <v>#VALUE!</v>
      </c>
      <c r="R931" s="160" t="e">
        <f t="shared" si="195"/>
        <v>#VALUE!</v>
      </c>
      <c r="S931" s="161" t="e">
        <f t="shared" si="196"/>
        <v>#VALUE!</v>
      </c>
      <c r="T931" s="162" t="e">
        <f t="shared" si="197"/>
        <v>#VALUE!</v>
      </c>
    </row>
    <row r="932" spans="1:20" s="17" customFormat="1" x14ac:dyDescent="0.2">
      <c r="A932" s="154"/>
      <c r="B932" s="51"/>
      <c r="C932" s="50"/>
      <c r="D932" s="50"/>
      <c r="E932" s="50"/>
      <c r="F932" s="50"/>
      <c r="G932" s="14"/>
      <c r="H932" s="163" t="str">
        <f t="shared" si="185"/>
        <v/>
      </c>
      <c r="I932" s="163" t="str">
        <f t="shared" si="186"/>
        <v/>
      </c>
      <c r="J932" s="163" t="str">
        <f t="shared" si="187"/>
        <v/>
      </c>
      <c r="K932" s="141" t="str">
        <f t="shared" si="188"/>
        <v/>
      </c>
      <c r="L932" s="141" t="str">
        <f t="shared" si="189"/>
        <v/>
      </c>
      <c r="M932" s="141" t="str">
        <f t="shared" si="190"/>
        <v/>
      </c>
      <c r="N932" s="15" t="e">
        <f t="shared" si="191"/>
        <v>#VALUE!</v>
      </c>
      <c r="O932" s="58" t="e">
        <f t="shared" si="192"/>
        <v>#VALUE!</v>
      </c>
      <c r="P932" s="58" t="e">
        <f t="shared" si="193"/>
        <v>#VALUE!</v>
      </c>
      <c r="Q932" s="58" t="e">
        <f t="shared" si="194"/>
        <v>#VALUE!</v>
      </c>
      <c r="R932" s="160" t="e">
        <f t="shared" si="195"/>
        <v>#VALUE!</v>
      </c>
      <c r="S932" s="161" t="e">
        <f t="shared" si="196"/>
        <v>#VALUE!</v>
      </c>
      <c r="T932" s="162" t="e">
        <f t="shared" si="197"/>
        <v>#VALUE!</v>
      </c>
    </row>
    <row r="933" spans="1:20" s="17" customFormat="1" x14ac:dyDescent="0.2">
      <c r="A933" s="154"/>
      <c r="B933" s="51"/>
      <c r="C933" s="50"/>
      <c r="D933" s="50"/>
      <c r="E933" s="50"/>
      <c r="F933" s="50"/>
      <c r="G933" s="14"/>
      <c r="H933" s="163" t="str">
        <f t="shared" si="185"/>
        <v/>
      </c>
      <c r="I933" s="163" t="str">
        <f t="shared" si="186"/>
        <v/>
      </c>
      <c r="J933" s="163" t="str">
        <f t="shared" si="187"/>
        <v/>
      </c>
      <c r="K933" s="141" t="str">
        <f t="shared" si="188"/>
        <v/>
      </c>
      <c r="L933" s="141" t="str">
        <f t="shared" si="189"/>
        <v/>
      </c>
      <c r="M933" s="141" t="str">
        <f t="shared" si="190"/>
        <v/>
      </c>
      <c r="N933" s="15" t="e">
        <f t="shared" si="191"/>
        <v>#VALUE!</v>
      </c>
      <c r="O933" s="58" t="e">
        <f t="shared" si="192"/>
        <v>#VALUE!</v>
      </c>
      <c r="P933" s="58" t="e">
        <f t="shared" si="193"/>
        <v>#VALUE!</v>
      </c>
      <c r="Q933" s="58" t="e">
        <f t="shared" si="194"/>
        <v>#VALUE!</v>
      </c>
      <c r="R933" s="160" t="e">
        <f t="shared" si="195"/>
        <v>#VALUE!</v>
      </c>
      <c r="S933" s="161" t="e">
        <f t="shared" si="196"/>
        <v>#VALUE!</v>
      </c>
      <c r="T933" s="162" t="e">
        <f t="shared" si="197"/>
        <v>#VALUE!</v>
      </c>
    </row>
    <row r="934" spans="1:20" s="17" customFormat="1" x14ac:dyDescent="0.2">
      <c r="A934" s="154"/>
      <c r="B934" s="51"/>
      <c r="C934" s="50"/>
      <c r="D934" s="50"/>
      <c r="E934" s="50"/>
      <c r="F934" s="50"/>
      <c r="G934" s="14"/>
      <c r="H934" s="163" t="str">
        <f t="shared" si="185"/>
        <v/>
      </c>
      <c r="I934" s="163" t="str">
        <f t="shared" si="186"/>
        <v/>
      </c>
      <c r="J934" s="163" t="str">
        <f t="shared" si="187"/>
        <v/>
      </c>
      <c r="K934" s="141" t="str">
        <f t="shared" si="188"/>
        <v/>
      </c>
      <c r="L934" s="141" t="str">
        <f t="shared" si="189"/>
        <v/>
      </c>
      <c r="M934" s="141" t="str">
        <f t="shared" si="190"/>
        <v/>
      </c>
      <c r="N934" s="15" t="e">
        <f t="shared" si="191"/>
        <v>#VALUE!</v>
      </c>
      <c r="O934" s="58" t="e">
        <f t="shared" si="192"/>
        <v>#VALUE!</v>
      </c>
      <c r="P934" s="58" t="e">
        <f t="shared" si="193"/>
        <v>#VALUE!</v>
      </c>
      <c r="Q934" s="58" t="e">
        <f t="shared" si="194"/>
        <v>#VALUE!</v>
      </c>
      <c r="R934" s="160" t="e">
        <f t="shared" si="195"/>
        <v>#VALUE!</v>
      </c>
      <c r="S934" s="161" t="e">
        <f t="shared" si="196"/>
        <v>#VALUE!</v>
      </c>
      <c r="T934" s="162" t="e">
        <f t="shared" si="197"/>
        <v>#VALUE!</v>
      </c>
    </row>
    <row r="935" spans="1:20" s="17" customFormat="1" x14ac:dyDescent="0.2">
      <c r="A935" s="154"/>
      <c r="B935" s="51"/>
      <c r="C935" s="50"/>
      <c r="D935" s="50"/>
      <c r="E935" s="50"/>
      <c r="F935" s="50"/>
      <c r="G935" s="14"/>
      <c r="H935" s="163" t="str">
        <f t="shared" si="185"/>
        <v/>
      </c>
      <c r="I935" s="163" t="str">
        <f t="shared" si="186"/>
        <v/>
      </c>
      <c r="J935" s="163" t="str">
        <f t="shared" si="187"/>
        <v/>
      </c>
      <c r="K935" s="141" t="str">
        <f t="shared" si="188"/>
        <v/>
      </c>
      <c r="L935" s="141" t="str">
        <f t="shared" si="189"/>
        <v/>
      </c>
      <c r="M935" s="141" t="str">
        <f t="shared" si="190"/>
        <v/>
      </c>
      <c r="N935" s="15" t="e">
        <f t="shared" si="191"/>
        <v>#VALUE!</v>
      </c>
      <c r="O935" s="58" t="e">
        <f t="shared" si="192"/>
        <v>#VALUE!</v>
      </c>
      <c r="P935" s="58" t="e">
        <f t="shared" si="193"/>
        <v>#VALUE!</v>
      </c>
      <c r="Q935" s="58" t="e">
        <f t="shared" si="194"/>
        <v>#VALUE!</v>
      </c>
      <c r="R935" s="160" t="e">
        <f t="shared" si="195"/>
        <v>#VALUE!</v>
      </c>
      <c r="S935" s="161" t="e">
        <f t="shared" si="196"/>
        <v>#VALUE!</v>
      </c>
      <c r="T935" s="162" t="e">
        <f t="shared" si="197"/>
        <v>#VALUE!</v>
      </c>
    </row>
    <row r="936" spans="1:20" s="17" customFormat="1" x14ac:dyDescent="0.2">
      <c r="A936" s="154"/>
      <c r="B936" s="51"/>
      <c r="C936" s="50"/>
      <c r="D936" s="50"/>
      <c r="E936" s="50"/>
      <c r="F936" s="50"/>
      <c r="G936" s="14"/>
      <c r="H936" s="163" t="str">
        <f t="shared" si="185"/>
        <v/>
      </c>
      <c r="I936" s="163" t="str">
        <f t="shared" si="186"/>
        <v/>
      </c>
      <c r="J936" s="163" t="str">
        <f t="shared" si="187"/>
        <v/>
      </c>
      <c r="K936" s="141" t="str">
        <f t="shared" si="188"/>
        <v/>
      </c>
      <c r="L936" s="141" t="str">
        <f t="shared" si="189"/>
        <v/>
      </c>
      <c r="M936" s="141" t="str">
        <f t="shared" si="190"/>
        <v/>
      </c>
      <c r="N936" s="15" t="e">
        <f t="shared" si="191"/>
        <v>#VALUE!</v>
      </c>
      <c r="O936" s="58" t="e">
        <f t="shared" si="192"/>
        <v>#VALUE!</v>
      </c>
      <c r="P936" s="58" t="e">
        <f t="shared" si="193"/>
        <v>#VALUE!</v>
      </c>
      <c r="Q936" s="58" t="e">
        <f t="shared" si="194"/>
        <v>#VALUE!</v>
      </c>
      <c r="R936" s="160" t="e">
        <f t="shared" si="195"/>
        <v>#VALUE!</v>
      </c>
      <c r="S936" s="161" t="e">
        <f t="shared" si="196"/>
        <v>#VALUE!</v>
      </c>
      <c r="T936" s="162" t="e">
        <f t="shared" si="197"/>
        <v>#VALUE!</v>
      </c>
    </row>
    <row r="937" spans="1:20" s="17" customFormat="1" x14ac:dyDescent="0.2">
      <c r="A937" s="154"/>
      <c r="B937" s="51"/>
      <c r="C937" s="50"/>
      <c r="D937" s="50"/>
      <c r="E937" s="50"/>
      <c r="F937" s="50"/>
      <c r="G937" s="14"/>
      <c r="H937" s="163" t="str">
        <f t="shared" si="185"/>
        <v/>
      </c>
      <c r="I937" s="163" t="str">
        <f t="shared" si="186"/>
        <v/>
      </c>
      <c r="J937" s="163" t="str">
        <f t="shared" si="187"/>
        <v/>
      </c>
      <c r="K937" s="141" t="str">
        <f t="shared" si="188"/>
        <v/>
      </c>
      <c r="L937" s="141" t="str">
        <f t="shared" si="189"/>
        <v/>
      </c>
      <c r="M937" s="141" t="str">
        <f t="shared" si="190"/>
        <v/>
      </c>
      <c r="N937" s="15" t="e">
        <f t="shared" si="191"/>
        <v>#VALUE!</v>
      </c>
      <c r="O937" s="58" t="e">
        <f t="shared" si="192"/>
        <v>#VALUE!</v>
      </c>
      <c r="P937" s="58" t="e">
        <f t="shared" si="193"/>
        <v>#VALUE!</v>
      </c>
      <c r="Q937" s="58" t="e">
        <f t="shared" si="194"/>
        <v>#VALUE!</v>
      </c>
      <c r="R937" s="160" t="e">
        <f t="shared" si="195"/>
        <v>#VALUE!</v>
      </c>
      <c r="S937" s="161" t="e">
        <f t="shared" si="196"/>
        <v>#VALUE!</v>
      </c>
      <c r="T937" s="162" t="e">
        <f t="shared" si="197"/>
        <v>#VALUE!</v>
      </c>
    </row>
    <row r="938" spans="1:20" s="17" customFormat="1" x14ac:dyDescent="0.2">
      <c r="A938" s="154"/>
      <c r="B938" s="51"/>
      <c r="C938" s="50"/>
      <c r="D938" s="50"/>
      <c r="E938" s="50"/>
      <c r="F938" s="50"/>
      <c r="G938" s="14"/>
      <c r="H938" s="163" t="str">
        <f t="shared" si="185"/>
        <v/>
      </c>
      <c r="I938" s="163" t="str">
        <f t="shared" si="186"/>
        <v/>
      </c>
      <c r="J938" s="163" t="str">
        <f t="shared" si="187"/>
        <v/>
      </c>
      <c r="K938" s="141" t="str">
        <f t="shared" si="188"/>
        <v/>
      </c>
      <c r="L938" s="141" t="str">
        <f t="shared" si="189"/>
        <v/>
      </c>
      <c r="M938" s="141" t="str">
        <f t="shared" si="190"/>
        <v/>
      </c>
      <c r="N938" s="15" t="e">
        <f t="shared" si="191"/>
        <v>#VALUE!</v>
      </c>
      <c r="O938" s="58" t="e">
        <f t="shared" si="192"/>
        <v>#VALUE!</v>
      </c>
      <c r="P938" s="58" t="e">
        <f t="shared" si="193"/>
        <v>#VALUE!</v>
      </c>
      <c r="Q938" s="58" t="e">
        <f t="shared" si="194"/>
        <v>#VALUE!</v>
      </c>
      <c r="R938" s="160" t="e">
        <f t="shared" si="195"/>
        <v>#VALUE!</v>
      </c>
      <c r="S938" s="161" t="e">
        <f t="shared" si="196"/>
        <v>#VALUE!</v>
      </c>
      <c r="T938" s="162" t="e">
        <f t="shared" si="197"/>
        <v>#VALUE!</v>
      </c>
    </row>
    <row r="939" spans="1:20" s="17" customFormat="1" x14ac:dyDescent="0.2">
      <c r="A939" s="154"/>
      <c r="B939" s="51"/>
      <c r="C939" s="50"/>
      <c r="D939" s="50"/>
      <c r="E939" s="50"/>
      <c r="F939" s="50"/>
      <c r="G939" s="14"/>
      <c r="H939" s="163" t="str">
        <f t="shared" si="185"/>
        <v/>
      </c>
      <c r="I939" s="163" t="str">
        <f t="shared" si="186"/>
        <v/>
      </c>
      <c r="J939" s="163" t="str">
        <f t="shared" si="187"/>
        <v/>
      </c>
      <c r="K939" s="141" t="str">
        <f t="shared" si="188"/>
        <v/>
      </c>
      <c r="L939" s="141" t="str">
        <f t="shared" si="189"/>
        <v/>
      </c>
      <c r="M939" s="141" t="str">
        <f t="shared" si="190"/>
        <v/>
      </c>
      <c r="N939" s="15" t="e">
        <f t="shared" si="191"/>
        <v>#VALUE!</v>
      </c>
      <c r="O939" s="58" t="e">
        <f t="shared" si="192"/>
        <v>#VALUE!</v>
      </c>
      <c r="P939" s="58" t="e">
        <f t="shared" si="193"/>
        <v>#VALUE!</v>
      </c>
      <c r="Q939" s="58" t="e">
        <f t="shared" si="194"/>
        <v>#VALUE!</v>
      </c>
      <c r="R939" s="160" t="e">
        <f t="shared" si="195"/>
        <v>#VALUE!</v>
      </c>
      <c r="S939" s="161" t="e">
        <f t="shared" si="196"/>
        <v>#VALUE!</v>
      </c>
      <c r="T939" s="162" t="e">
        <f t="shared" si="197"/>
        <v>#VALUE!</v>
      </c>
    </row>
    <row r="940" spans="1:20" s="17" customFormat="1" x14ac:dyDescent="0.2">
      <c r="A940" s="154"/>
      <c r="B940" s="51"/>
      <c r="C940" s="50"/>
      <c r="D940" s="50"/>
      <c r="E940" s="50"/>
      <c r="F940" s="50"/>
      <c r="G940" s="14"/>
      <c r="H940" s="163" t="str">
        <f t="shared" si="185"/>
        <v/>
      </c>
      <c r="I940" s="163" t="str">
        <f t="shared" si="186"/>
        <v/>
      </c>
      <c r="J940" s="163" t="str">
        <f t="shared" si="187"/>
        <v/>
      </c>
      <c r="K940" s="141" t="str">
        <f t="shared" si="188"/>
        <v/>
      </c>
      <c r="L940" s="141" t="str">
        <f t="shared" si="189"/>
        <v/>
      </c>
      <c r="M940" s="141" t="str">
        <f t="shared" si="190"/>
        <v/>
      </c>
      <c r="N940" s="15" t="e">
        <f t="shared" si="191"/>
        <v>#VALUE!</v>
      </c>
      <c r="O940" s="58" t="e">
        <f t="shared" si="192"/>
        <v>#VALUE!</v>
      </c>
      <c r="P940" s="58" t="e">
        <f t="shared" si="193"/>
        <v>#VALUE!</v>
      </c>
      <c r="Q940" s="58" t="e">
        <f t="shared" si="194"/>
        <v>#VALUE!</v>
      </c>
      <c r="R940" s="160" t="e">
        <f t="shared" si="195"/>
        <v>#VALUE!</v>
      </c>
      <c r="S940" s="161" t="e">
        <f t="shared" si="196"/>
        <v>#VALUE!</v>
      </c>
      <c r="T940" s="162" t="e">
        <f t="shared" si="197"/>
        <v>#VALUE!</v>
      </c>
    </row>
    <row r="941" spans="1:20" s="17" customFormat="1" x14ac:dyDescent="0.2">
      <c r="A941" s="154"/>
      <c r="B941" s="51"/>
      <c r="C941" s="50"/>
      <c r="D941" s="50"/>
      <c r="E941" s="50"/>
      <c r="F941" s="50"/>
      <c r="G941" s="14"/>
      <c r="H941" s="163" t="str">
        <f t="shared" si="185"/>
        <v/>
      </c>
      <c r="I941" s="163" t="str">
        <f t="shared" si="186"/>
        <v/>
      </c>
      <c r="J941" s="163" t="str">
        <f t="shared" si="187"/>
        <v/>
      </c>
      <c r="K941" s="141" t="str">
        <f t="shared" si="188"/>
        <v/>
      </c>
      <c r="L941" s="141" t="str">
        <f t="shared" si="189"/>
        <v/>
      </c>
      <c r="M941" s="141" t="str">
        <f t="shared" si="190"/>
        <v/>
      </c>
      <c r="N941" s="15" t="e">
        <f t="shared" si="191"/>
        <v>#VALUE!</v>
      </c>
      <c r="O941" s="58" t="e">
        <f t="shared" si="192"/>
        <v>#VALUE!</v>
      </c>
      <c r="P941" s="58" t="e">
        <f t="shared" si="193"/>
        <v>#VALUE!</v>
      </c>
      <c r="Q941" s="58" t="e">
        <f t="shared" si="194"/>
        <v>#VALUE!</v>
      </c>
      <c r="R941" s="160" t="e">
        <f t="shared" si="195"/>
        <v>#VALUE!</v>
      </c>
      <c r="S941" s="161" t="e">
        <f t="shared" si="196"/>
        <v>#VALUE!</v>
      </c>
      <c r="T941" s="162" t="e">
        <f t="shared" si="197"/>
        <v>#VALUE!</v>
      </c>
    </row>
    <row r="942" spans="1:20" s="17" customFormat="1" x14ac:dyDescent="0.2">
      <c r="A942" s="154"/>
      <c r="B942" s="51"/>
      <c r="C942" s="50"/>
      <c r="D942" s="50"/>
      <c r="E942" s="50"/>
      <c r="F942" s="50"/>
      <c r="G942" s="14"/>
      <c r="H942" s="163" t="str">
        <f t="shared" si="185"/>
        <v/>
      </c>
      <c r="I942" s="163" t="str">
        <f t="shared" si="186"/>
        <v/>
      </c>
      <c r="J942" s="163" t="str">
        <f t="shared" si="187"/>
        <v/>
      </c>
      <c r="K942" s="141" t="str">
        <f t="shared" si="188"/>
        <v/>
      </c>
      <c r="L942" s="141" t="str">
        <f t="shared" si="189"/>
        <v/>
      </c>
      <c r="M942" s="141" t="str">
        <f t="shared" si="190"/>
        <v/>
      </c>
      <c r="N942" s="15" t="e">
        <f t="shared" si="191"/>
        <v>#VALUE!</v>
      </c>
      <c r="O942" s="58" t="e">
        <f t="shared" si="192"/>
        <v>#VALUE!</v>
      </c>
      <c r="P942" s="58" t="e">
        <f t="shared" si="193"/>
        <v>#VALUE!</v>
      </c>
      <c r="Q942" s="58" t="e">
        <f t="shared" si="194"/>
        <v>#VALUE!</v>
      </c>
      <c r="R942" s="160" t="e">
        <f t="shared" si="195"/>
        <v>#VALUE!</v>
      </c>
      <c r="S942" s="161" t="e">
        <f t="shared" si="196"/>
        <v>#VALUE!</v>
      </c>
      <c r="T942" s="162" t="e">
        <f t="shared" si="197"/>
        <v>#VALUE!</v>
      </c>
    </row>
    <row r="943" spans="1:20" s="17" customFormat="1" x14ac:dyDescent="0.2">
      <c r="A943" s="154"/>
      <c r="B943" s="51"/>
      <c r="C943" s="50"/>
      <c r="D943" s="50"/>
      <c r="E943" s="50"/>
      <c r="F943" s="50"/>
      <c r="G943" s="14"/>
      <c r="H943" s="163" t="str">
        <f t="shared" si="185"/>
        <v/>
      </c>
      <c r="I943" s="163" t="str">
        <f t="shared" si="186"/>
        <v/>
      </c>
      <c r="J943" s="163" t="str">
        <f t="shared" si="187"/>
        <v/>
      </c>
      <c r="K943" s="141" t="str">
        <f t="shared" si="188"/>
        <v/>
      </c>
      <c r="L943" s="141" t="str">
        <f t="shared" si="189"/>
        <v/>
      </c>
      <c r="M943" s="141" t="str">
        <f t="shared" si="190"/>
        <v/>
      </c>
      <c r="N943" s="15" t="e">
        <f t="shared" si="191"/>
        <v>#VALUE!</v>
      </c>
      <c r="O943" s="58" t="e">
        <f t="shared" si="192"/>
        <v>#VALUE!</v>
      </c>
      <c r="P943" s="58" t="e">
        <f t="shared" si="193"/>
        <v>#VALUE!</v>
      </c>
      <c r="Q943" s="58" t="e">
        <f t="shared" si="194"/>
        <v>#VALUE!</v>
      </c>
      <c r="R943" s="160" t="e">
        <f t="shared" si="195"/>
        <v>#VALUE!</v>
      </c>
      <c r="S943" s="161" t="e">
        <f t="shared" si="196"/>
        <v>#VALUE!</v>
      </c>
      <c r="T943" s="162" t="e">
        <f t="shared" si="197"/>
        <v>#VALUE!</v>
      </c>
    </row>
    <row r="944" spans="1:20" s="17" customFormat="1" x14ac:dyDescent="0.2">
      <c r="A944" s="154"/>
      <c r="B944" s="51"/>
      <c r="C944" s="50"/>
      <c r="D944" s="50"/>
      <c r="E944" s="50"/>
      <c r="F944" s="50"/>
      <c r="G944" s="14"/>
      <c r="H944" s="163" t="str">
        <f t="shared" si="185"/>
        <v/>
      </c>
      <c r="I944" s="163" t="str">
        <f t="shared" si="186"/>
        <v/>
      </c>
      <c r="J944" s="163" t="str">
        <f t="shared" si="187"/>
        <v/>
      </c>
      <c r="K944" s="141" t="str">
        <f t="shared" si="188"/>
        <v/>
      </c>
      <c r="L944" s="141" t="str">
        <f t="shared" si="189"/>
        <v/>
      </c>
      <c r="M944" s="141" t="str">
        <f t="shared" si="190"/>
        <v/>
      </c>
      <c r="N944" s="15" t="e">
        <f t="shared" si="191"/>
        <v>#VALUE!</v>
      </c>
      <c r="O944" s="58" t="e">
        <f t="shared" si="192"/>
        <v>#VALUE!</v>
      </c>
      <c r="P944" s="58" t="e">
        <f t="shared" si="193"/>
        <v>#VALUE!</v>
      </c>
      <c r="Q944" s="58" t="e">
        <f t="shared" si="194"/>
        <v>#VALUE!</v>
      </c>
      <c r="R944" s="160" t="e">
        <f t="shared" si="195"/>
        <v>#VALUE!</v>
      </c>
      <c r="S944" s="161" t="e">
        <f t="shared" si="196"/>
        <v>#VALUE!</v>
      </c>
      <c r="T944" s="162" t="e">
        <f t="shared" si="197"/>
        <v>#VALUE!</v>
      </c>
    </row>
    <row r="945" spans="1:20" s="17" customFormat="1" x14ac:dyDescent="0.2">
      <c r="A945" s="154"/>
      <c r="B945" s="51"/>
      <c r="C945" s="50"/>
      <c r="D945" s="50"/>
      <c r="E945" s="50"/>
      <c r="F945" s="50"/>
      <c r="G945" s="14"/>
      <c r="H945" s="163" t="str">
        <f t="shared" si="185"/>
        <v/>
      </c>
      <c r="I945" s="163" t="str">
        <f t="shared" si="186"/>
        <v/>
      </c>
      <c r="J945" s="163" t="str">
        <f t="shared" si="187"/>
        <v/>
      </c>
      <c r="K945" s="141" t="str">
        <f t="shared" si="188"/>
        <v/>
      </c>
      <c r="L945" s="141" t="str">
        <f t="shared" si="189"/>
        <v/>
      </c>
      <c r="M945" s="141" t="str">
        <f t="shared" si="190"/>
        <v/>
      </c>
      <c r="N945" s="15" t="e">
        <f t="shared" si="191"/>
        <v>#VALUE!</v>
      </c>
      <c r="O945" s="58" t="e">
        <f t="shared" si="192"/>
        <v>#VALUE!</v>
      </c>
      <c r="P945" s="58" t="e">
        <f t="shared" si="193"/>
        <v>#VALUE!</v>
      </c>
      <c r="Q945" s="58" t="e">
        <f t="shared" si="194"/>
        <v>#VALUE!</v>
      </c>
      <c r="R945" s="160" t="e">
        <f t="shared" si="195"/>
        <v>#VALUE!</v>
      </c>
      <c r="S945" s="161" t="e">
        <f t="shared" si="196"/>
        <v>#VALUE!</v>
      </c>
      <c r="T945" s="162" t="e">
        <f t="shared" si="197"/>
        <v>#VALUE!</v>
      </c>
    </row>
    <row r="946" spans="1:20" s="17" customFormat="1" x14ac:dyDescent="0.2">
      <c r="A946" s="154"/>
      <c r="B946" s="51"/>
      <c r="C946" s="50"/>
      <c r="D946" s="50"/>
      <c r="E946" s="50"/>
      <c r="F946" s="50"/>
      <c r="G946" s="14"/>
      <c r="H946" s="163" t="str">
        <f t="shared" si="185"/>
        <v/>
      </c>
      <c r="I946" s="163" t="str">
        <f t="shared" si="186"/>
        <v/>
      </c>
      <c r="J946" s="163" t="str">
        <f t="shared" si="187"/>
        <v/>
      </c>
      <c r="K946" s="141" t="str">
        <f t="shared" si="188"/>
        <v/>
      </c>
      <c r="L946" s="141" t="str">
        <f t="shared" si="189"/>
        <v/>
      </c>
      <c r="M946" s="141" t="str">
        <f t="shared" si="190"/>
        <v/>
      </c>
      <c r="N946" s="15" t="e">
        <f t="shared" si="191"/>
        <v>#VALUE!</v>
      </c>
      <c r="O946" s="58" t="e">
        <f t="shared" si="192"/>
        <v>#VALUE!</v>
      </c>
      <c r="P946" s="58" t="e">
        <f t="shared" si="193"/>
        <v>#VALUE!</v>
      </c>
      <c r="Q946" s="58" t="e">
        <f t="shared" si="194"/>
        <v>#VALUE!</v>
      </c>
      <c r="R946" s="160" t="e">
        <f t="shared" si="195"/>
        <v>#VALUE!</v>
      </c>
      <c r="S946" s="161" t="e">
        <f t="shared" si="196"/>
        <v>#VALUE!</v>
      </c>
      <c r="T946" s="162" t="e">
        <f t="shared" si="197"/>
        <v>#VALUE!</v>
      </c>
    </row>
    <row r="947" spans="1:20" s="17" customFormat="1" x14ac:dyDescent="0.2">
      <c r="A947" s="154"/>
      <c r="B947" s="51"/>
      <c r="C947" s="50"/>
      <c r="D947" s="50"/>
      <c r="E947" s="50"/>
      <c r="F947" s="50"/>
      <c r="G947" s="14"/>
      <c r="H947" s="163" t="str">
        <f t="shared" si="185"/>
        <v/>
      </c>
      <c r="I947" s="163" t="str">
        <f t="shared" si="186"/>
        <v/>
      </c>
      <c r="J947" s="163" t="str">
        <f t="shared" si="187"/>
        <v/>
      </c>
      <c r="K947" s="141" t="str">
        <f t="shared" si="188"/>
        <v/>
      </c>
      <c r="L947" s="141" t="str">
        <f t="shared" si="189"/>
        <v/>
      </c>
      <c r="M947" s="141" t="str">
        <f t="shared" si="190"/>
        <v/>
      </c>
      <c r="N947" s="15" t="e">
        <f t="shared" si="191"/>
        <v>#VALUE!</v>
      </c>
      <c r="O947" s="58" t="e">
        <f t="shared" si="192"/>
        <v>#VALUE!</v>
      </c>
      <c r="P947" s="58" t="e">
        <f t="shared" si="193"/>
        <v>#VALUE!</v>
      </c>
      <c r="Q947" s="58" t="e">
        <f t="shared" si="194"/>
        <v>#VALUE!</v>
      </c>
      <c r="R947" s="160" t="e">
        <f t="shared" si="195"/>
        <v>#VALUE!</v>
      </c>
      <c r="S947" s="161" t="e">
        <f t="shared" si="196"/>
        <v>#VALUE!</v>
      </c>
      <c r="T947" s="162" t="e">
        <f t="shared" si="197"/>
        <v>#VALUE!</v>
      </c>
    </row>
    <row r="948" spans="1:20" s="17" customFormat="1" x14ac:dyDescent="0.2">
      <c r="A948" s="154"/>
      <c r="B948" s="51"/>
      <c r="C948" s="50"/>
      <c r="D948" s="50"/>
      <c r="E948" s="50"/>
      <c r="F948" s="50"/>
      <c r="G948" s="14"/>
      <c r="H948" s="163" t="str">
        <f t="shared" si="185"/>
        <v/>
      </c>
      <c r="I948" s="163" t="str">
        <f t="shared" si="186"/>
        <v/>
      </c>
      <c r="J948" s="163" t="str">
        <f t="shared" si="187"/>
        <v/>
      </c>
      <c r="K948" s="141" t="str">
        <f t="shared" si="188"/>
        <v/>
      </c>
      <c r="L948" s="141" t="str">
        <f t="shared" si="189"/>
        <v/>
      </c>
      <c r="M948" s="141" t="str">
        <f t="shared" si="190"/>
        <v/>
      </c>
      <c r="N948" s="15" t="e">
        <f t="shared" si="191"/>
        <v>#VALUE!</v>
      </c>
      <c r="O948" s="58" t="e">
        <f t="shared" si="192"/>
        <v>#VALUE!</v>
      </c>
      <c r="P948" s="58" t="e">
        <f t="shared" si="193"/>
        <v>#VALUE!</v>
      </c>
      <c r="Q948" s="58" t="e">
        <f t="shared" si="194"/>
        <v>#VALUE!</v>
      </c>
      <c r="R948" s="160" t="e">
        <f t="shared" si="195"/>
        <v>#VALUE!</v>
      </c>
      <c r="S948" s="161" t="e">
        <f t="shared" si="196"/>
        <v>#VALUE!</v>
      </c>
      <c r="T948" s="162" t="e">
        <f t="shared" si="197"/>
        <v>#VALUE!</v>
      </c>
    </row>
    <row r="949" spans="1:20" s="17" customFormat="1" x14ac:dyDescent="0.2">
      <c r="A949" s="154"/>
      <c r="B949" s="51"/>
      <c r="C949" s="50"/>
      <c r="D949" s="50"/>
      <c r="E949" s="50"/>
      <c r="F949" s="50"/>
      <c r="G949" s="14"/>
      <c r="H949" s="163" t="str">
        <f t="shared" si="185"/>
        <v/>
      </c>
      <c r="I949" s="163" t="str">
        <f t="shared" si="186"/>
        <v/>
      </c>
      <c r="J949" s="163" t="str">
        <f t="shared" si="187"/>
        <v/>
      </c>
      <c r="K949" s="141" t="str">
        <f t="shared" si="188"/>
        <v/>
      </c>
      <c r="L949" s="141" t="str">
        <f t="shared" si="189"/>
        <v/>
      </c>
      <c r="M949" s="141" t="str">
        <f t="shared" si="190"/>
        <v/>
      </c>
      <c r="N949" s="15" t="e">
        <f t="shared" si="191"/>
        <v>#VALUE!</v>
      </c>
      <c r="O949" s="58" t="e">
        <f t="shared" si="192"/>
        <v>#VALUE!</v>
      </c>
      <c r="P949" s="58" t="e">
        <f t="shared" si="193"/>
        <v>#VALUE!</v>
      </c>
      <c r="Q949" s="58" t="e">
        <f t="shared" si="194"/>
        <v>#VALUE!</v>
      </c>
      <c r="R949" s="160" t="e">
        <f t="shared" si="195"/>
        <v>#VALUE!</v>
      </c>
      <c r="S949" s="161" t="e">
        <f t="shared" si="196"/>
        <v>#VALUE!</v>
      </c>
      <c r="T949" s="162" t="e">
        <f t="shared" si="197"/>
        <v>#VALUE!</v>
      </c>
    </row>
    <row r="950" spans="1:20" s="17" customFormat="1" x14ac:dyDescent="0.2">
      <c r="A950" s="154"/>
      <c r="B950" s="51"/>
      <c r="C950" s="50"/>
      <c r="D950" s="50"/>
      <c r="E950" s="50"/>
      <c r="F950" s="50"/>
      <c r="G950" s="14"/>
      <c r="H950" s="163" t="str">
        <f t="shared" si="185"/>
        <v/>
      </c>
      <c r="I950" s="163" t="str">
        <f t="shared" si="186"/>
        <v/>
      </c>
      <c r="J950" s="163" t="str">
        <f t="shared" si="187"/>
        <v/>
      </c>
      <c r="K950" s="141" t="str">
        <f t="shared" si="188"/>
        <v/>
      </c>
      <c r="L950" s="141" t="str">
        <f t="shared" si="189"/>
        <v/>
      </c>
      <c r="M950" s="141" t="str">
        <f t="shared" si="190"/>
        <v/>
      </c>
      <c r="N950" s="15" t="e">
        <f t="shared" si="191"/>
        <v>#VALUE!</v>
      </c>
      <c r="O950" s="58" t="e">
        <f t="shared" si="192"/>
        <v>#VALUE!</v>
      </c>
      <c r="P950" s="58" t="e">
        <f t="shared" si="193"/>
        <v>#VALUE!</v>
      </c>
      <c r="Q950" s="58" t="e">
        <f t="shared" si="194"/>
        <v>#VALUE!</v>
      </c>
      <c r="R950" s="160" t="e">
        <f t="shared" si="195"/>
        <v>#VALUE!</v>
      </c>
      <c r="S950" s="161" t="e">
        <f t="shared" si="196"/>
        <v>#VALUE!</v>
      </c>
      <c r="T950" s="162" t="e">
        <f t="shared" si="197"/>
        <v>#VALUE!</v>
      </c>
    </row>
    <row r="951" spans="1:20" s="17" customFormat="1" x14ac:dyDescent="0.2">
      <c r="A951" s="154"/>
      <c r="B951" s="51"/>
      <c r="C951" s="50"/>
      <c r="D951" s="50"/>
      <c r="E951" s="50"/>
      <c r="F951" s="50"/>
      <c r="G951" s="14"/>
      <c r="H951" s="163" t="str">
        <f t="shared" si="185"/>
        <v/>
      </c>
      <c r="I951" s="163" t="str">
        <f t="shared" si="186"/>
        <v/>
      </c>
      <c r="J951" s="163" t="str">
        <f t="shared" si="187"/>
        <v/>
      </c>
      <c r="K951" s="141" t="str">
        <f t="shared" si="188"/>
        <v/>
      </c>
      <c r="L951" s="141" t="str">
        <f t="shared" si="189"/>
        <v/>
      </c>
      <c r="M951" s="141" t="str">
        <f t="shared" si="190"/>
        <v/>
      </c>
      <c r="N951" s="15" t="e">
        <f t="shared" si="191"/>
        <v>#VALUE!</v>
      </c>
      <c r="O951" s="58" t="e">
        <f t="shared" si="192"/>
        <v>#VALUE!</v>
      </c>
      <c r="P951" s="58" t="e">
        <f t="shared" si="193"/>
        <v>#VALUE!</v>
      </c>
      <c r="Q951" s="58" t="e">
        <f t="shared" si="194"/>
        <v>#VALUE!</v>
      </c>
      <c r="R951" s="160" t="e">
        <f t="shared" si="195"/>
        <v>#VALUE!</v>
      </c>
      <c r="S951" s="161" t="e">
        <f t="shared" si="196"/>
        <v>#VALUE!</v>
      </c>
      <c r="T951" s="162" t="e">
        <f t="shared" si="197"/>
        <v>#VALUE!</v>
      </c>
    </row>
    <row r="952" spans="1:20" s="17" customFormat="1" x14ac:dyDescent="0.2">
      <c r="A952" s="154"/>
      <c r="B952" s="51"/>
      <c r="C952" s="50"/>
      <c r="D952" s="50"/>
      <c r="E952" s="50"/>
      <c r="F952" s="50"/>
      <c r="G952" s="14"/>
      <c r="H952" s="163" t="str">
        <f t="shared" si="185"/>
        <v/>
      </c>
      <c r="I952" s="163" t="str">
        <f t="shared" si="186"/>
        <v/>
      </c>
      <c r="J952" s="163" t="str">
        <f t="shared" si="187"/>
        <v/>
      </c>
      <c r="K952" s="141" t="str">
        <f t="shared" si="188"/>
        <v/>
      </c>
      <c r="L952" s="141" t="str">
        <f t="shared" si="189"/>
        <v/>
      </c>
      <c r="M952" s="141" t="str">
        <f t="shared" si="190"/>
        <v/>
      </c>
      <c r="N952" s="15" t="e">
        <f t="shared" si="191"/>
        <v>#VALUE!</v>
      </c>
      <c r="O952" s="58" t="e">
        <f t="shared" si="192"/>
        <v>#VALUE!</v>
      </c>
      <c r="P952" s="58" t="e">
        <f t="shared" si="193"/>
        <v>#VALUE!</v>
      </c>
      <c r="Q952" s="58" t="e">
        <f t="shared" si="194"/>
        <v>#VALUE!</v>
      </c>
      <c r="R952" s="160" t="e">
        <f t="shared" si="195"/>
        <v>#VALUE!</v>
      </c>
      <c r="S952" s="161" t="e">
        <f t="shared" si="196"/>
        <v>#VALUE!</v>
      </c>
      <c r="T952" s="162" t="e">
        <f t="shared" si="197"/>
        <v>#VALUE!</v>
      </c>
    </row>
    <row r="953" spans="1:20" s="17" customFormat="1" x14ac:dyDescent="0.2">
      <c r="A953" s="154"/>
      <c r="B953" s="51"/>
      <c r="C953" s="50"/>
      <c r="D953" s="50"/>
      <c r="E953" s="50"/>
      <c r="F953" s="50"/>
      <c r="G953" s="14"/>
      <c r="H953" s="163" t="str">
        <f t="shared" si="185"/>
        <v/>
      </c>
      <c r="I953" s="163" t="str">
        <f t="shared" si="186"/>
        <v/>
      </c>
      <c r="J953" s="163" t="str">
        <f t="shared" si="187"/>
        <v/>
      </c>
      <c r="K953" s="141" t="str">
        <f t="shared" si="188"/>
        <v/>
      </c>
      <c r="L953" s="141" t="str">
        <f t="shared" si="189"/>
        <v/>
      </c>
      <c r="M953" s="141" t="str">
        <f t="shared" si="190"/>
        <v/>
      </c>
      <c r="N953" s="15" t="e">
        <f t="shared" si="191"/>
        <v>#VALUE!</v>
      </c>
      <c r="O953" s="58" t="e">
        <f t="shared" si="192"/>
        <v>#VALUE!</v>
      </c>
      <c r="P953" s="58" t="e">
        <f t="shared" si="193"/>
        <v>#VALUE!</v>
      </c>
      <c r="Q953" s="58" t="e">
        <f t="shared" si="194"/>
        <v>#VALUE!</v>
      </c>
      <c r="R953" s="160" t="e">
        <f t="shared" si="195"/>
        <v>#VALUE!</v>
      </c>
      <c r="S953" s="161" t="e">
        <f t="shared" si="196"/>
        <v>#VALUE!</v>
      </c>
      <c r="T953" s="162" t="e">
        <f t="shared" si="197"/>
        <v>#VALUE!</v>
      </c>
    </row>
    <row r="954" spans="1:20" s="17" customFormat="1" x14ac:dyDescent="0.2">
      <c r="A954" s="154"/>
      <c r="B954" s="51"/>
      <c r="C954" s="50"/>
      <c r="D954" s="50"/>
      <c r="E954" s="50"/>
      <c r="F954" s="50"/>
      <c r="G954" s="14"/>
      <c r="H954" s="163" t="str">
        <f t="shared" si="185"/>
        <v/>
      </c>
      <c r="I954" s="163" t="str">
        <f t="shared" si="186"/>
        <v/>
      </c>
      <c r="J954" s="163" t="str">
        <f t="shared" si="187"/>
        <v/>
      </c>
      <c r="K954" s="141" t="str">
        <f t="shared" si="188"/>
        <v/>
      </c>
      <c r="L954" s="141" t="str">
        <f t="shared" si="189"/>
        <v/>
      </c>
      <c r="M954" s="141" t="str">
        <f t="shared" si="190"/>
        <v/>
      </c>
      <c r="N954" s="15" t="e">
        <f t="shared" si="191"/>
        <v>#VALUE!</v>
      </c>
      <c r="O954" s="58" t="e">
        <f t="shared" si="192"/>
        <v>#VALUE!</v>
      </c>
      <c r="P954" s="58" t="e">
        <f t="shared" si="193"/>
        <v>#VALUE!</v>
      </c>
      <c r="Q954" s="58" t="e">
        <f t="shared" si="194"/>
        <v>#VALUE!</v>
      </c>
      <c r="R954" s="160" t="e">
        <f t="shared" si="195"/>
        <v>#VALUE!</v>
      </c>
      <c r="S954" s="161" t="e">
        <f t="shared" si="196"/>
        <v>#VALUE!</v>
      </c>
      <c r="T954" s="162" t="e">
        <f t="shared" si="197"/>
        <v>#VALUE!</v>
      </c>
    </row>
    <row r="955" spans="1:20" s="17" customFormat="1" x14ac:dyDescent="0.2">
      <c r="A955" s="154"/>
      <c r="B955" s="51"/>
      <c r="C955" s="50"/>
      <c r="D955" s="50"/>
      <c r="E955" s="50"/>
      <c r="F955" s="50"/>
      <c r="G955" s="14"/>
      <c r="H955" s="163" t="str">
        <f t="shared" si="185"/>
        <v/>
      </c>
      <c r="I955" s="163" t="str">
        <f t="shared" si="186"/>
        <v/>
      </c>
      <c r="J955" s="163" t="str">
        <f t="shared" si="187"/>
        <v/>
      </c>
      <c r="K955" s="141" t="str">
        <f t="shared" si="188"/>
        <v/>
      </c>
      <c r="L955" s="141" t="str">
        <f t="shared" si="189"/>
        <v/>
      </c>
      <c r="M955" s="141" t="str">
        <f t="shared" si="190"/>
        <v/>
      </c>
      <c r="N955" s="15" t="e">
        <f t="shared" si="191"/>
        <v>#VALUE!</v>
      </c>
      <c r="O955" s="58" t="e">
        <f t="shared" si="192"/>
        <v>#VALUE!</v>
      </c>
      <c r="P955" s="58" t="e">
        <f t="shared" si="193"/>
        <v>#VALUE!</v>
      </c>
      <c r="Q955" s="58" t="e">
        <f t="shared" si="194"/>
        <v>#VALUE!</v>
      </c>
      <c r="R955" s="160" t="e">
        <f t="shared" si="195"/>
        <v>#VALUE!</v>
      </c>
      <c r="S955" s="161" t="e">
        <f t="shared" si="196"/>
        <v>#VALUE!</v>
      </c>
      <c r="T955" s="162" t="e">
        <f t="shared" si="197"/>
        <v>#VALUE!</v>
      </c>
    </row>
    <row r="956" spans="1:20" s="17" customFormat="1" x14ac:dyDescent="0.2">
      <c r="A956" s="154"/>
      <c r="B956" s="51"/>
      <c r="C956" s="50"/>
      <c r="D956" s="50"/>
      <c r="E956" s="50"/>
      <c r="F956" s="50"/>
      <c r="G956" s="14"/>
      <c r="H956" s="163" t="str">
        <f t="shared" si="185"/>
        <v/>
      </c>
      <c r="I956" s="163" t="str">
        <f t="shared" si="186"/>
        <v/>
      </c>
      <c r="J956" s="163" t="str">
        <f t="shared" si="187"/>
        <v/>
      </c>
      <c r="K956" s="141" t="str">
        <f t="shared" si="188"/>
        <v/>
      </c>
      <c r="L956" s="141" t="str">
        <f t="shared" si="189"/>
        <v/>
      </c>
      <c r="M956" s="141" t="str">
        <f t="shared" si="190"/>
        <v/>
      </c>
      <c r="N956" s="15" t="e">
        <f t="shared" si="191"/>
        <v>#VALUE!</v>
      </c>
      <c r="O956" s="58" t="e">
        <f t="shared" si="192"/>
        <v>#VALUE!</v>
      </c>
      <c r="P956" s="58" t="e">
        <f t="shared" si="193"/>
        <v>#VALUE!</v>
      </c>
      <c r="Q956" s="58" t="e">
        <f t="shared" si="194"/>
        <v>#VALUE!</v>
      </c>
      <c r="R956" s="160" t="e">
        <f t="shared" si="195"/>
        <v>#VALUE!</v>
      </c>
      <c r="S956" s="161" t="e">
        <f t="shared" si="196"/>
        <v>#VALUE!</v>
      </c>
      <c r="T956" s="162" t="e">
        <f t="shared" si="197"/>
        <v>#VALUE!</v>
      </c>
    </row>
    <row r="957" spans="1:20" s="17" customFormat="1" x14ac:dyDescent="0.2">
      <c r="A957" s="154"/>
      <c r="B957" s="51"/>
      <c r="C957" s="50"/>
      <c r="D957" s="50"/>
      <c r="E957" s="50"/>
      <c r="F957" s="50"/>
      <c r="G957" s="14"/>
      <c r="H957" s="163" t="str">
        <f t="shared" si="185"/>
        <v/>
      </c>
      <c r="I957" s="163" t="str">
        <f t="shared" si="186"/>
        <v/>
      </c>
      <c r="J957" s="163" t="str">
        <f t="shared" si="187"/>
        <v/>
      </c>
      <c r="K957" s="141" t="str">
        <f t="shared" si="188"/>
        <v/>
      </c>
      <c r="L957" s="141" t="str">
        <f t="shared" si="189"/>
        <v/>
      </c>
      <c r="M957" s="141" t="str">
        <f t="shared" si="190"/>
        <v/>
      </c>
      <c r="N957" s="15" t="e">
        <f t="shared" si="191"/>
        <v>#VALUE!</v>
      </c>
      <c r="O957" s="58" t="e">
        <f t="shared" si="192"/>
        <v>#VALUE!</v>
      </c>
      <c r="P957" s="58" t="e">
        <f t="shared" si="193"/>
        <v>#VALUE!</v>
      </c>
      <c r="Q957" s="58" t="e">
        <f t="shared" si="194"/>
        <v>#VALUE!</v>
      </c>
      <c r="R957" s="160" t="e">
        <f t="shared" si="195"/>
        <v>#VALUE!</v>
      </c>
      <c r="S957" s="161" t="e">
        <f t="shared" si="196"/>
        <v>#VALUE!</v>
      </c>
      <c r="T957" s="162" t="e">
        <f t="shared" si="197"/>
        <v>#VALUE!</v>
      </c>
    </row>
    <row r="958" spans="1:20" s="17" customFormat="1" x14ac:dyDescent="0.2">
      <c r="A958" s="154"/>
      <c r="B958" s="51"/>
      <c r="C958" s="50"/>
      <c r="D958" s="50"/>
      <c r="E958" s="50"/>
      <c r="F958" s="50"/>
      <c r="G958" s="14"/>
      <c r="H958" s="163" t="str">
        <f t="shared" si="185"/>
        <v/>
      </c>
      <c r="I958" s="163" t="str">
        <f t="shared" si="186"/>
        <v/>
      </c>
      <c r="J958" s="163" t="str">
        <f t="shared" si="187"/>
        <v/>
      </c>
      <c r="K958" s="141" t="str">
        <f t="shared" si="188"/>
        <v/>
      </c>
      <c r="L958" s="141" t="str">
        <f t="shared" si="189"/>
        <v/>
      </c>
      <c r="M958" s="141" t="str">
        <f t="shared" si="190"/>
        <v/>
      </c>
      <c r="N958" s="15" t="e">
        <f t="shared" si="191"/>
        <v>#VALUE!</v>
      </c>
      <c r="O958" s="58" t="e">
        <f t="shared" si="192"/>
        <v>#VALUE!</v>
      </c>
      <c r="P958" s="58" t="e">
        <f t="shared" si="193"/>
        <v>#VALUE!</v>
      </c>
      <c r="Q958" s="58" t="e">
        <f t="shared" si="194"/>
        <v>#VALUE!</v>
      </c>
      <c r="R958" s="160" t="e">
        <f t="shared" si="195"/>
        <v>#VALUE!</v>
      </c>
      <c r="S958" s="161" t="e">
        <f t="shared" si="196"/>
        <v>#VALUE!</v>
      </c>
      <c r="T958" s="162" t="e">
        <f t="shared" si="197"/>
        <v>#VALUE!</v>
      </c>
    </row>
    <row r="959" spans="1:20" s="17" customFormat="1" x14ac:dyDescent="0.2">
      <c r="A959" s="154"/>
      <c r="B959" s="51"/>
      <c r="C959" s="50"/>
      <c r="D959" s="50"/>
      <c r="E959" s="50"/>
      <c r="F959" s="50"/>
      <c r="G959" s="14"/>
      <c r="H959" s="163" t="str">
        <f t="shared" si="185"/>
        <v/>
      </c>
      <c r="I959" s="163" t="str">
        <f t="shared" si="186"/>
        <v/>
      </c>
      <c r="J959" s="163" t="str">
        <f t="shared" si="187"/>
        <v/>
      </c>
      <c r="K959" s="141" t="str">
        <f t="shared" si="188"/>
        <v/>
      </c>
      <c r="L959" s="141" t="str">
        <f t="shared" si="189"/>
        <v/>
      </c>
      <c r="M959" s="141" t="str">
        <f t="shared" si="190"/>
        <v/>
      </c>
      <c r="N959" s="15" t="e">
        <f t="shared" si="191"/>
        <v>#VALUE!</v>
      </c>
      <c r="O959" s="58" t="e">
        <f t="shared" si="192"/>
        <v>#VALUE!</v>
      </c>
      <c r="P959" s="58" t="e">
        <f t="shared" si="193"/>
        <v>#VALUE!</v>
      </c>
      <c r="Q959" s="58" t="e">
        <f t="shared" si="194"/>
        <v>#VALUE!</v>
      </c>
      <c r="R959" s="160" t="e">
        <f t="shared" si="195"/>
        <v>#VALUE!</v>
      </c>
      <c r="S959" s="161" t="e">
        <f t="shared" si="196"/>
        <v>#VALUE!</v>
      </c>
      <c r="T959" s="162" t="e">
        <f t="shared" si="197"/>
        <v>#VALUE!</v>
      </c>
    </row>
    <row r="960" spans="1:20" s="17" customFormat="1" x14ac:dyDescent="0.2">
      <c r="A960" s="154"/>
      <c r="B960" s="51"/>
      <c r="C960" s="50"/>
      <c r="D960" s="50"/>
      <c r="E960" s="50"/>
      <c r="F960" s="50"/>
      <c r="G960" s="14"/>
      <c r="H960" s="163" t="str">
        <f t="shared" si="185"/>
        <v/>
      </c>
      <c r="I960" s="163" t="str">
        <f t="shared" si="186"/>
        <v/>
      </c>
      <c r="J960" s="163" t="str">
        <f t="shared" si="187"/>
        <v/>
      </c>
      <c r="K960" s="141" t="str">
        <f t="shared" si="188"/>
        <v/>
      </c>
      <c r="L960" s="141" t="str">
        <f t="shared" si="189"/>
        <v/>
      </c>
      <c r="M960" s="141" t="str">
        <f t="shared" si="190"/>
        <v/>
      </c>
      <c r="N960" s="15" t="e">
        <f t="shared" si="191"/>
        <v>#VALUE!</v>
      </c>
      <c r="O960" s="58" t="e">
        <f t="shared" si="192"/>
        <v>#VALUE!</v>
      </c>
      <c r="P960" s="58" t="e">
        <f t="shared" si="193"/>
        <v>#VALUE!</v>
      </c>
      <c r="Q960" s="58" t="e">
        <f t="shared" si="194"/>
        <v>#VALUE!</v>
      </c>
      <c r="R960" s="160" t="e">
        <f t="shared" si="195"/>
        <v>#VALUE!</v>
      </c>
      <c r="S960" s="161" t="e">
        <f t="shared" si="196"/>
        <v>#VALUE!</v>
      </c>
      <c r="T960" s="162" t="e">
        <f t="shared" si="197"/>
        <v>#VALUE!</v>
      </c>
    </row>
    <row r="961" spans="1:20" s="17" customFormat="1" x14ac:dyDescent="0.2">
      <c r="A961" s="154"/>
      <c r="B961" s="51"/>
      <c r="C961" s="50"/>
      <c r="D961" s="50"/>
      <c r="E961" s="50"/>
      <c r="F961" s="50"/>
      <c r="G961" s="14"/>
      <c r="H961" s="163" t="str">
        <f t="shared" si="185"/>
        <v/>
      </c>
      <c r="I961" s="163" t="str">
        <f t="shared" si="186"/>
        <v/>
      </c>
      <c r="J961" s="163" t="str">
        <f t="shared" si="187"/>
        <v/>
      </c>
      <c r="K961" s="141" t="str">
        <f t="shared" si="188"/>
        <v/>
      </c>
      <c r="L961" s="141" t="str">
        <f t="shared" si="189"/>
        <v/>
      </c>
      <c r="M961" s="141" t="str">
        <f t="shared" si="190"/>
        <v/>
      </c>
      <c r="N961" s="15" t="e">
        <f t="shared" si="191"/>
        <v>#VALUE!</v>
      </c>
      <c r="O961" s="58" t="e">
        <f t="shared" si="192"/>
        <v>#VALUE!</v>
      </c>
      <c r="P961" s="58" t="e">
        <f t="shared" si="193"/>
        <v>#VALUE!</v>
      </c>
      <c r="Q961" s="58" t="e">
        <f t="shared" si="194"/>
        <v>#VALUE!</v>
      </c>
      <c r="R961" s="160" t="e">
        <f t="shared" si="195"/>
        <v>#VALUE!</v>
      </c>
      <c r="S961" s="161" t="e">
        <f t="shared" si="196"/>
        <v>#VALUE!</v>
      </c>
      <c r="T961" s="162" t="e">
        <f t="shared" si="197"/>
        <v>#VALUE!</v>
      </c>
    </row>
    <row r="962" spans="1:20" s="17" customFormat="1" x14ac:dyDescent="0.2">
      <c r="A962" s="154"/>
      <c r="B962" s="51"/>
      <c r="C962" s="50"/>
      <c r="D962" s="50"/>
      <c r="E962" s="50"/>
      <c r="F962" s="50"/>
      <c r="G962" s="14"/>
      <c r="H962" s="163" t="str">
        <f t="shared" si="185"/>
        <v/>
      </c>
      <c r="I962" s="163" t="str">
        <f t="shared" si="186"/>
        <v/>
      </c>
      <c r="J962" s="163" t="str">
        <f t="shared" si="187"/>
        <v/>
      </c>
      <c r="K962" s="141" t="str">
        <f t="shared" si="188"/>
        <v/>
      </c>
      <c r="L962" s="141" t="str">
        <f t="shared" si="189"/>
        <v/>
      </c>
      <c r="M962" s="141" t="str">
        <f t="shared" si="190"/>
        <v/>
      </c>
      <c r="N962" s="15" t="e">
        <f t="shared" si="191"/>
        <v>#VALUE!</v>
      </c>
      <c r="O962" s="58" t="e">
        <f t="shared" si="192"/>
        <v>#VALUE!</v>
      </c>
      <c r="P962" s="58" t="e">
        <f t="shared" si="193"/>
        <v>#VALUE!</v>
      </c>
      <c r="Q962" s="58" t="e">
        <f t="shared" si="194"/>
        <v>#VALUE!</v>
      </c>
      <c r="R962" s="160" t="e">
        <f t="shared" si="195"/>
        <v>#VALUE!</v>
      </c>
      <c r="S962" s="161" t="e">
        <f t="shared" si="196"/>
        <v>#VALUE!</v>
      </c>
      <c r="T962" s="162" t="e">
        <f t="shared" si="197"/>
        <v>#VALUE!</v>
      </c>
    </row>
    <row r="963" spans="1:20" s="17" customFormat="1" x14ac:dyDescent="0.2">
      <c r="A963" s="154"/>
      <c r="B963" s="51"/>
      <c r="C963" s="50"/>
      <c r="D963" s="50"/>
      <c r="E963" s="50"/>
      <c r="F963" s="50"/>
      <c r="G963" s="14"/>
      <c r="H963" s="163" t="str">
        <f t="shared" ref="H963:H1026" si="198">IFERROR(G963*(D963/(D963+E963+F963)),"")</f>
        <v/>
      </c>
      <c r="I963" s="163" t="str">
        <f t="shared" ref="I963:I1026" si="199">IFERROR(G963*(E963/(D963+E963+F963)),"")</f>
        <v/>
      </c>
      <c r="J963" s="163" t="str">
        <f t="shared" ref="J963:J1026" si="200">IFERROR(G963*(F963/(D963+E963+F963)),"")</f>
        <v/>
      </c>
      <c r="K963" s="141" t="str">
        <f t="shared" ref="K963:K1026" si="201">IFERROR(D963+H963,"")</f>
        <v/>
      </c>
      <c r="L963" s="141" t="str">
        <f t="shared" ref="L963:L1026" si="202">IFERROR(E963+I963,"")</f>
        <v/>
      </c>
      <c r="M963" s="141" t="str">
        <f t="shared" ref="M963:M1026" si="203">IFERROR(J963+F963,"")</f>
        <v/>
      </c>
      <c r="N963" s="15" t="e">
        <f t="shared" ref="N963:N1026" si="204">K963+L963+M963</f>
        <v>#VALUE!</v>
      </c>
      <c r="O963" s="58" t="e">
        <f t="shared" ref="O963:O1026" si="205">K963/N963</f>
        <v>#VALUE!</v>
      </c>
      <c r="P963" s="58" t="e">
        <f t="shared" ref="P963:P1026" si="206">L963/N963</f>
        <v>#VALUE!</v>
      </c>
      <c r="Q963" s="58" t="e">
        <f t="shared" ref="Q963:Q1026" si="207">M963/N963</f>
        <v>#VALUE!</v>
      </c>
      <c r="R963" s="160" t="e">
        <f t="shared" ref="R963:R1026" si="208">G963/N963</f>
        <v>#VALUE!</v>
      </c>
      <c r="S963" s="161" t="e">
        <f t="shared" ref="S963:S1026" si="209">C963-N963</f>
        <v>#VALUE!</v>
      </c>
      <c r="T963" s="162" t="e">
        <f t="shared" ref="T963:T1026" si="210">S963/C963*100</f>
        <v>#VALUE!</v>
      </c>
    </row>
    <row r="964" spans="1:20" s="17" customFormat="1" x14ac:dyDescent="0.2">
      <c r="A964" s="154"/>
      <c r="B964" s="51"/>
      <c r="C964" s="50"/>
      <c r="D964" s="50"/>
      <c r="E964" s="50"/>
      <c r="F964" s="50"/>
      <c r="G964" s="14"/>
      <c r="H964" s="163" t="str">
        <f t="shared" si="198"/>
        <v/>
      </c>
      <c r="I964" s="163" t="str">
        <f t="shared" si="199"/>
        <v/>
      </c>
      <c r="J964" s="163" t="str">
        <f t="shared" si="200"/>
        <v/>
      </c>
      <c r="K964" s="141" t="str">
        <f t="shared" si="201"/>
        <v/>
      </c>
      <c r="L964" s="141" t="str">
        <f t="shared" si="202"/>
        <v/>
      </c>
      <c r="M964" s="141" t="str">
        <f t="shared" si="203"/>
        <v/>
      </c>
      <c r="N964" s="15" t="e">
        <f t="shared" si="204"/>
        <v>#VALUE!</v>
      </c>
      <c r="O964" s="58" t="e">
        <f t="shared" si="205"/>
        <v>#VALUE!</v>
      </c>
      <c r="P964" s="58" t="e">
        <f t="shared" si="206"/>
        <v>#VALUE!</v>
      </c>
      <c r="Q964" s="58" t="e">
        <f t="shared" si="207"/>
        <v>#VALUE!</v>
      </c>
      <c r="R964" s="160" t="e">
        <f t="shared" si="208"/>
        <v>#VALUE!</v>
      </c>
      <c r="S964" s="161" t="e">
        <f t="shared" si="209"/>
        <v>#VALUE!</v>
      </c>
      <c r="T964" s="162" t="e">
        <f t="shared" si="210"/>
        <v>#VALUE!</v>
      </c>
    </row>
    <row r="965" spans="1:20" s="17" customFormat="1" x14ac:dyDescent="0.2">
      <c r="A965" s="154"/>
      <c r="B965" s="51"/>
      <c r="C965" s="50"/>
      <c r="D965" s="50"/>
      <c r="E965" s="50"/>
      <c r="F965" s="50"/>
      <c r="G965" s="14"/>
      <c r="H965" s="163" t="str">
        <f t="shared" si="198"/>
        <v/>
      </c>
      <c r="I965" s="163" t="str">
        <f t="shared" si="199"/>
        <v/>
      </c>
      <c r="J965" s="163" t="str">
        <f t="shared" si="200"/>
        <v/>
      </c>
      <c r="K965" s="141" t="str">
        <f t="shared" si="201"/>
        <v/>
      </c>
      <c r="L965" s="141" t="str">
        <f t="shared" si="202"/>
        <v/>
      </c>
      <c r="M965" s="141" t="str">
        <f t="shared" si="203"/>
        <v/>
      </c>
      <c r="N965" s="15" t="e">
        <f t="shared" si="204"/>
        <v>#VALUE!</v>
      </c>
      <c r="O965" s="58" t="e">
        <f t="shared" si="205"/>
        <v>#VALUE!</v>
      </c>
      <c r="P965" s="58" t="e">
        <f t="shared" si="206"/>
        <v>#VALUE!</v>
      </c>
      <c r="Q965" s="58" t="e">
        <f t="shared" si="207"/>
        <v>#VALUE!</v>
      </c>
      <c r="R965" s="160" t="e">
        <f t="shared" si="208"/>
        <v>#VALUE!</v>
      </c>
      <c r="S965" s="161" t="e">
        <f t="shared" si="209"/>
        <v>#VALUE!</v>
      </c>
      <c r="T965" s="162" t="e">
        <f t="shared" si="210"/>
        <v>#VALUE!</v>
      </c>
    </row>
    <row r="966" spans="1:20" s="17" customFormat="1" x14ac:dyDescent="0.2">
      <c r="A966" s="154"/>
      <c r="B966" s="51"/>
      <c r="C966" s="50"/>
      <c r="D966" s="50"/>
      <c r="E966" s="50"/>
      <c r="F966" s="50"/>
      <c r="G966" s="14"/>
      <c r="H966" s="163" t="str">
        <f t="shared" si="198"/>
        <v/>
      </c>
      <c r="I966" s="163" t="str">
        <f t="shared" si="199"/>
        <v/>
      </c>
      <c r="J966" s="163" t="str">
        <f t="shared" si="200"/>
        <v/>
      </c>
      <c r="K966" s="141" t="str">
        <f t="shared" si="201"/>
        <v/>
      </c>
      <c r="L966" s="141" t="str">
        <f t="shared" si="202"/>
        <v/>
      </c>
      <c r="M966" s="141" t="str">
        <f t="shared" si="203"/>
        <v/>
      </c>
      <c r="N966" s="15" t="e">
        <f t="shared" si="204"/>
        <v>#VALUE!</v>
      </c>
      <c r="O966" s="58" t="e">
        <f t="shared" si="205"/>
        <v>#VALUE!</v>
      </c>
      <c r="P966" s="58" t="e">
        <f t="shared" si="206"/>
        <v>#VALUE!</v>
      </c>
      <c r="Q966" s="58" t="e">
        <f t="shared" si="207"/>
        <v>#VALUE!</v>
      </c>
      <c r="R966" s="160" t="e">
        <f t="shared" si="208"/>
        <v>#VALUE!</v>
      </c>
      <c r="S966" s="161" t="e">
        <f t="shared" si="209"/>
        <v>#VALUE!</v>
      </c>
      <c r="T966" s="162" t="e">
        <f t="shared" si="210"/>
        <v>#VALUE!</v>
      </c>
    </row>
    <row r="967" spans="1:20" s="17" customFormat="1" x14ac:dyDescent="0.2">
      <c r="A967" s="154"/>
      <c r="B967" s="51"/>
      <c r="C967" s="50"/>
      <c r="D967" s="50"/>
      <c r="E967" s="50"/>
      <c r="F967" s="50"/>
      <c r="G967" s="14"/>
      <c r="H967" s="163" t="str">
        <f t="shared" si="198"/>
        <v/>
      </c>
      <c r="I967" s="163" t="str">
        <f t="shared" si="199"/>
        <v/>
      </c>
      <c r="J967" s="163" t="str">
        <f t="shared" si="200"/>
        <v/>
      </c>
      <c r="K967" s="141" t="str">
        <f t="shared" si="201"/>
        <v/>
      </c>
      <c r="L967" s="141" t="str">
        <f t="shared" si="202"/>
        <v/>
      </c>
      <c r="M967" s="141" t="str">
        <f t="shared" si="203"/>
        <v/>
      </c>
      <c r="N967" s="15" t="e">
        <f t="shared" si="204"/>
        <v>#VALUE!</v>
      </c>
      <c r="O967" s="58" t="e">
        <f t="shared" si="205"/>
        <v>#VALUE!</v>
      </c>
      <c r="P967" s="58" t="e">
        <f t="shared" si="206"/>
        <v>#VALUE!</v>
      </c>
      <c r="Q967" s="58" t="e">
        <f t="shared" si="207"/>
        <v>#VALUE!</v>
      </c>
      <c r="R967" s="160" t="e">
        <f t="shared" si="208"/>
        <v>#VALUE!</v>
      </c>
      <c r="S967" s="161" t="e">
        <f t="shared" si="209"/>
        <v>#VALUE!</v>
      </c>
      <c r="T967" s="162" t="e">
        <f t="shared" si="210"/>
        <v>#VALUE!</v>
      </c>
    </row>
    <row r="968" spans="1:20" s="17" customFormat="1" x14ac:dyDescent="0.2">
      <c r="A968" s="154"/>
      <c r="B968" s="51"/>
      <c r="C968" s="50"/>
      <c r="D968" s="50"/>
      <c r="E968" s="50"/>
      <c r="F968" s="50"/>
      <c r="G968" s="14"/>
      <c r="H968" s="163" t="str">
        <f t="shared" si="198"/>
        <v/>
      </c>
      <c r="I968" s="163" t="str">
        <f t="shared" si="199"/>
        <v/>
      </c>
      <c r="J968" s="163" t="str">
        <f t="shared" si="200"/>
        <v/>
      </c>
      <c r="K968" s="141" t="str">
        <f t="shared" si="201"/>
        <v/>
      </c>
      <c r="L968" s="141" t="str">
        <f t="shared" si="202"/>
        <v/>
      </c>
      <c r="M968" s="141" t="str">
        <f t="shared" si="203"/>
        <v/>
      </c>
      <c r="N968" s="15" t="e">
        <f t="shared" si="204"/>
        <v>#VALUE!</v>
      </c>
      <c r="O968" s="58" t="e">
        <f t="shared" si="205"/>
        <v>#VALUE!</v>
      </c>
      <c r="P968" s="58" t="e">
        <f t="shared" si="206"/>
        <v>#VALUE!</v>
      </c>
      <c r="Q968" s="58" t="e">
        <f t="shared" si="207"/>
        <v>#VALUE!</v>
      </c>
      <c r="R968" s="160" t="e">
        <f t="shared" si="208"/>
        <v>#VALUE!</v>
      </c>
      <c r="S968" s="161" t="e">
        <f t="shared" si="209"/>
        <v>#VALUE!</v>
      </c>
      <c r="T968" s="162" t="e">
        <f t="shared" si="210"/>
        <v>#VALUE!</v>
      </c>
    </row>
    <row r="969" spans="1:20" s="17" customFormat="1" x14ac:dyDescent="0.2">
      <c r="A969" s="154"/>
      <c r="B969" s="51"/>
      <c r="C969" s="50"/>
      <c r="D969" s="50"/>
      <c r="E969" s="50"/>
      <c r="F969" s="50"/>
      <c r="G969" s="14"/>
      <c r="H969" s="163" t="str">
        <f t="shared" si="198"/>
        <v/>
      </c>
      <c r="I969" s="163" t="str">
        <f t="shared" si="199"/>
        <v/>
      </c>
      <c r="J969" s="163" t="str">
        <f t="shared" si="200"/>
        <v/>
      </c>
      <c r="K969" s="141" t="str">
        <f t="shared" si="201"/>
        <v/>
      </c>
      <c r="L969" s="141" t="str">
        <f t="shared" si="202"/>
        <v/>
      </c>
      <c r="M969" s="141" t="str">
        <f t="shared" si="203"/>
        <v/>
      </c>
      <c r="N969" s="15" t="e">
        <f t="shared" si="204"/>
        <v>#VALUE!</v>
      </c>
      <c r="O969" s="58" t="e">
        <f t="shared" si="205"/>
        <v>#VALUE!</v>
      </c>
      <c r="P969" s="58" t="e">
        <f t="shared" si="206"/>
        <v>#VALUE!</v>
      </c>
      <c r="Q969" s="58" t="e">
        <f t="shared" si="207"/>
        <v>#VALUE!</v>
      </c>
      <c r="R969" s="160" t="e">
        <f t="shared" si="208"/>
        <v>#VALUE!</v>
      </c>
      <c r="S969" s="161" t="e">
        <f t="shared" si="209"/>
        <v>#VALUE!</v>
      </c>
      <c r="T969" s="162" t="e">
        <f t="shared" si="210"/>
        <v>#VALUE!</v>
      </c>
    </row>
    <row r="970" spans="1:20" s="17" customFormat="1" x14ac:dyDescent="0.2">
      <c r="A970" s="154"/>
      <c r="B970" s="51"/>
      <c r="C970" s="50"/>
      <c r="D970" s="50"/>
      <c r="E970" s="50"/>
      <c r="F970" s="50"/>
      <c r="G970" s="14"/>
      <c r="H970" s="163" t="str">
        <f t="shared" si="198"/>
        <v/>
      </c>
      <c r="I970" s="163" t="str">
        <f t="shared" si="199"/>
        <v/>
      </c>
      <c r="J970" s="163" t="str">
        <f t="shared" si="200"/>
        <v/>
      </c>
      <c r="K970" s="141" t="str">
        <f t="shared" si="201"/>
        <v/>
      </c>
      <c r="L970" s="141" t="str">
        <f t="shared" si="202"/>
        <v/>
      </c>
      <c r="M970" s="141" t="str">
        <f t="shared" si="203"/>
        <v/>
      </c>
      <c r="N970" s="15" t="e">
        <f t="shared" si="204"/>
        <v>#VALUE!</v>
      </c>
      <c r="O970" s="58" t="e">
        <f t="shared" si="205"/>
        <v>#VALUE!</v>
      </c>
      <c r="P970" s="58" t="e">
        <f t="shared" si="206"/>
        <v>#VALUE!</v>
      </c>
      <c r="Q970" s="58" t="e">
        <f t="shared" si="207"/>
        <v>#VALUE!</v>
      </c>
      <c r="R970" s="160" t="e">
        <f t="shared" si="208"/>
        <v>#VALUE!</v>
      </c>
      <c r="S970" s="161" t="e">
        <f t="shared" si="209"/>
        <v>#VALUE!</v>
      </c>
      <c r="T970" s="162" t="e">
        <f t="shared" si="210"/>
        <v>#VALUE!</v>
      </c>
    </row>
    <row r="971" spans="1:20" s="17" customFormat="1" x14ac:dyDescent="0.2">
      <c r="A971" s="154"/>
      <c r="B971" s="51"/>
      <c r="C971" s="50"/>
      <c r="D971" s="50"/>
      <c r="E971" s="50"/>
      <c r="F971" s="50"/>
      <c r="G971" s="14"/>
      <c r="H971" s="163" t="str">
        <f t="shared" si="198"/>
        <v/>
      </c>
      <c r="I971" s="163" t="str">
        <f t="shared" si="199"/>
        <v/>
      </c>
      <c r="J971" s="163" t="str">
        <f t="shared" si="200"/>
        <v/>
      </c>
      <c r="K971" s="141" t="str">
        <f t="shared" si="201"/>
        <v/>
      </c>
      <c r="L971" s="141" t="str">
        <f t="shared" si="202"/>
        <v/>
      </c>
      <c r="M971" s="141" t="str">
        <f t="shared" si="203"/>
        <v/>
      </c>
      <c r="N971" s="15" t="e">
        <f t="shared" si="204"/>
        <v>#VALUE!</v>
      </c>
      <c r="O971" s="58" t="e">
        <f t="shared" si="205"/>
        <v>#VALUE!</v>
      </c>
      <c r="P971" s="58" t="e">
        <f t="shared" si="206"/>
        <v>#VALUE!</v>
      </c>
      <c r="Q971" s="58" t="e">
        <f t="shared" si="207"/>
        <v>#VALUE!</v>
      </c>
      <c r="R971" s="160" t="e">
        <f t="shared" si="208"/>
        <v>#VALUE!</v>
      </c>
      <c r="S971" s="161" t="e">
        <f t="shared" si="209"/>
        <v>#VALUE!</v>
      </c>
      <c r="T971" s="162" t="e">
        <f t="shared" si="210"/>
        <v>#VALUE!</v>
      </c>
    </row>
    <row r="972" spans="1:20" s="17" customFormat="1" x14ac:dyDescent="0.2">
      <c r="A972" s="154"/>
      <c r="B972" s="51"/>
      <c r="C972" s="50"/>
      <c r="D972" s="50"/>
      <c r="E972" s="50"/>
      <c r="F972" s="50"/>
      <c r="G972" s="14"/>
      <c r="H972" s="163" t="str">
        <f t="shared" si="198"/>
        <v/>
      </c>
      <c r="I972" s="163" t="str">
        <f t="shared" si="199"/>
        <v/>
      </c>
      <c r="J972" s="163" t="str">
        <f t="shared" si="200"/>
        <v/>
      </c>
      <c r="K972" s="141" t="str">
        <f t="shared" si="201"/>
        <v/>
      </c>
      <c r="L972" s="141" t="str">
        <f t="shared" si="202"/>
        <v/>
      </c>
      <c r="M972" s="141" t="str">
        <f t="shared" si="203"/>
        <v/>
      </c>
      <c r="N972" s="15" t="e">
        <f t="shared" si="204"/>
        <v>#VALUE!</v>
      </c>
      <c r="O972" s="58" t="e">
        <f t="shared" si="205"/>
        <v>#VALUE!</v>
      </c>
      <c r="P972" s="58" t="e">
        <f t="shared" si="206"/>
        <v>#VALUE!</v>
      </c>
      <c r="Q972" s="58" t="e">
        <f t="shared" si="207"/>
        <v>#VALUE!</v>
      </c>
      <c r="R972" s="160" t="e">
        <f t="shared" si="208"/>
        <v>#VALUE!</v>
      </c>
      <c r="S972" s="161" t="e">
        <f t="shared" si="209"/>
        <v>#VALUE!</v>
      </c>
      <c r="T972" s="162" t="e">
        <f t="shared" si="210"/>
        <v>#VALUE!</v>
      </c>
    </row>
    <row r="973" spans="1:20" s="17" customFormat="1" x14ac:dyDescent="0.2">
      <c r="A973" s="154"/>
      <c r="B973" s="51"/>
      <c r="C973" s="50"/>
      <c r="D973" s="50"/>
      <c r="E973" s="50"/>
      <c r="F973" s="50"/>
      <c r="G973" s="14"/>
      <c r="H973" s="163" t="str">
        <f t="shared" si="198"/>
        <v/>
      </c>
      <c r="I973" s="163" t="str">
        <f t="shared" si="199"/>
        <v/>
      </c>
      <c r="J973" s="163" t="str">
        <f t="shared" si="200"/>
        <v/>
      </c>
      <c r="K973" s="141" t="str">
        <f t="shared" si="201"/>
        <v/>
      </c>
      <c r="L973" s="141" t="str">
        <f t="shared" si="202"/>
        <v/>
      </c>
      <c r="M973" s="141" t="str">
        <f t="shared" si="203"/>
        <v/>
      </c>
      <c r="N973" s="15" t="e">
        <f t="shared" si="204"/>
        <v>#VALUE!</v>
      </c>
      <c r="O973" s="58" t="e">
        <f t="shared" si="205"/>
        <v>#VALUE!</v>
      </c>
      <c r="P973" s="58" t="e">
        <f t="shared" si="206"/>
        <v>#VALUE!</v>
      </c>
      <c r="Q973" s="58" t="e">
        <f t="shared" si="207"/>
        <v>#VALUE!</v>
      </c>
      <c r="R973" s="160" t="e">
        <f t="shared" si="208"/>
        <v>#VALUE!</v>
      </c>
      <c r="S973" s="161" t="e">
        <f t="shared" si="209"/>
        <v>#VALUE!</v>
      </c>
      <c r="T973" s="162" t="e">
        <f t="shared" si="210"/>
        <v>#VALUE!</v>
      </c>
    </row>
    <row r="974" spans="1:20" s="17" customFormat="1" x14ac:dyDescent="0.2">
      <c r="A974" s="154"/>
      <c r="B974" s="51"/>
      <c r="C974" s="50"/>
      <c r="D974" s="50"/>
      <c r="E974" s="50"/>
      <c r="F974" s="50"/>
      <c r="G974" s="14"/>
      <c r="H974" s="163" t="str">
        <f t="shared" si="198"/>
        <v/>
      </c>
      <c r="I974" s="163" t="str">
        <f t="shared" si="199"/>
        <v/>
      </c>
      <c r="J974" s="163" t="str">
        <f t="shared" si="200"/>
        <v/>
      </c>
      <c r="K974" s="141" t="str">
        <f t="shared" si="201"/>
        <v/>
      </c>
      <c r="L974" s="141" t="str">
        <f t="shared" si="202"/>
        <v/>
      </c>
      <c r="M974" s="141" t="str">
        <f t="shared" si="203"/>
        <v/>
      </c>
      <c r="N974" s="15" t="e">
        <f t="shared" si="204"/>
        <v>#VALUE!</v>
      </c>
      <c r="O974" s="58" t="e">
        <f t="shared" si="205"/>
        <v>#VALUE!</v>
      </c>
      <c r="P974" s="58" t="e">
        <f t="shared" si="206"/>
        <v>#VALUE!</v>
      </c>
      <c r="Q974" s="58" t="e">
        <f t="shared" si="207"/>
        <v>#VALUE!</v>
      </c>
      <c r="R974" s="160" t="e">
        <f t="shared" si="208"/>
        <v>#VALUE!</v>
      </c>
      <c r="S974" s="161" t="e">
        <f t="shared" si="209"/>
        <v>#VALUE!</v>
      </c>
      <c r="T974" s="162" t="e">
        <f t="shared" si="210"/>
        <v>#VALUE!</v>
      </c>
    </row>
    <row r="975" spans="1:20" s="17" customFormat="1" x14ac:dyDescent="0.2">
      <c r="A975" s="154"/>
      <c r="B975" s="51"/>
      <c r="C975" s="50"/>
      <c r="D975" s="50"/>
      <c r="E975" s="50"/>
      <c r="F975" s="50"/>
      <c r="G975" s="14"/>
      <c r="H975" s="163" t="str">
        <f t="shared" si="198"/>
        <v/>
      </c>
      <c r="I975" s="163" t="str">
        <f t="shared" si="199"/>
        <v/>
      </c>
      <c r="J975" s="163" t="str">
        <f t="shared" si="200"/>
        <v/>
      </c>
      <c r="K975" s="141" t="str">
        <f t="shared" si="201"/>
        <v/>
      </c>
      <c r="L975" s="141" t="str">
        <f t="shared" si="202"/>
        <v/>
      </c>
      <c r="M975" s="141" t="str">
        <f t="shared" si="203"/>
        <v/>
      </c>
      <c r="N975" s="15" t="e">
        <f t="shared" si="204"/>
        <v>#VALUE!</v>
      </c>
      <c r="O975" s="58" t="e">
        <f t="shared" si="205"/>
        <v>#VALUE!</v>
      </c>
      <c r="P975" s="58" t="e">
        <f t="shared" si="206"/>
        <v>#VALUE!</v>
      </c>
      <c r="Q975" s="58" t="e">
        <f t="shared" si="207"/>
        <v>#VALUE!</v>
      </c>
      <c r="R975" s="160" t="e">
        <f t="shared" si="208"/>
        <v>#VALUE!</v>
      </c>
      <c r="S975" s="161" t="e">
        <f t="shared" si="209"/>
        <v>#VALUE!</v>
      </c>
      <c r="T975" s="162" t="e">
        <f t="shared" si="210"/>
        <v>#VALUE!</v>
      </c>
    </row>
    <row r="976" spans="1:20" s="17" customFormat="1" x14ac:dyDescent="0.2">
      <c r="A976" s="154"/>
      <c r="B976" s="51"/>
      <c r="C976" s="50"/>
      <c r="D976" s="50"/>
      <c r="E976" s="50"/>
      <c r="F976" s="50"/>
      <c r="G976" s="14"/>
      <c r="H976" s="163" t="str">
        <f t="shared" si="198"/>
        <v/>
      </c>
      <c r="I976" s="163" t="str">
        <f t="shared" si="199"/>
        <v/>
      </c>
      <c r="J976" s="163" t="str">
        <f t="shared" si="200"/>
        <v/>
      </c>
      <c r="K976" s="141" t="str">
        <f t="shared" si="201"/>
        <v/>
      </c>
      <c r="L976" s="141" t="str">
        <f t="shared" si="202"/>
        <v/>
      </c>
      <c r="M976" s="141" t="str">
        <f t="shared" si="203"/>
        <v/>
      </c>
      <c r="N976" s="15" t="e">
        <f t="shared" si="204"/>
        <v>#VALUE!</v>
      </c>
      <c r="O976" s="58" t="e">
        <f t="shared" si="205"/>
        <v>#VALUE!</v>
      </c>
      <c r="P976" s="58" t="e">
        <f t="shared" si="206"/>
        <v>#VALUE!</v>
      </c>
      <c r="Q976" s="58" t="e">
        <f t="shared" si="207"/>
        <v>#VALUE!</v>
      </c>
      <c r="R976" s="160" t="e">
        <f t="shared" si="208"/>
        <v>#VALUE!</v>
      </c>
      <c r="S976" s="161" t="e">
        <f t="shared" si="209"/>
        <v>#VALUE!</v>
      </c>
      <c r="T976" s="162" t="e">
        <f t="shared" si="210"/>
        <v>#VALUE!</v>
      </c>
    </row>
    <row r="977" spans="1:20" s="17" customFormat="1" x14ac:dyDescent="0.2">
      <c r="A977" s="154"/>
      <c r="B977" s="51"/>
      <c r="C977" s="50"/>
      <c r="D977" s="50"/>
      <c r="E977" s="50"/>
      <c r="F977" s="50"/>
      <c r="G977" s="14"/>
      <c r="H977" s="163" t="str">
        <f t="shared" si="198"/>
        <v/>
      </c>
      <c r="I977" s="163" t="str">
        <f t="shared" si="199"/>
        <v/>
      </c>
      <c r="J977" s="163" t="str">
        <f t="shared" si="200"/>
        <v/>
      </c>
      <c r="K977" s="141" t="str">
        <f t="shared" si="201"/>
        <v/>
      </c>
      <c r="L977" s="141" t="str">
        <f t="shared" si="202"/>
        <v/>
      </c>
      <c r="M977" s="141" t="str">
        <f t="shared" si="203"/>
        <v/>
      </c>
      <c r="N977" s="15" t="e">
        <f t="shared" si="204"/>
        <v>#VALUE!</v>
      </c>
      <c r="O977" s="58" t="e">
        <f t="shared" si="205"/>
        <v>#VALUE!</v>
      </c>
      <c r="P977" s="58" t="e">
        <f t="shared" si="206"/>
        <v>#VALUE!</v>
      </c>
      <c r="Q977" s="58" t="e">
        <f t="shared" si="207"/>
        <v>#VALUE!</v>
      </c>
      <c r="R977" s="160" t="e">
        <f t="shared" si="208"/>
        <v>#VALUE!</v>
      </c>
      <c r="S977" s="161" t="e">
        <f t="shared" si="209"/>
        <v>#VALUE!</v>
      </c>
      <c r="T977" s="162" t="e">
        <f t="shared" si="210"/>
        <v>#VALUE!</v>
      </c>
    </row>
    <row r="978" spans="1:20" s="17" customFormat="1" x14ac:dyDescent="0.2">
      <c r="A978" s="154"/>
      <c r="B978" s="51"/>
      <c r="C978" s="50"/>
      <c r="D978" s="50"/>
      <c r="E978" s="50"/>
      <c r="F978" s="50"/>
      <c r="G978" s="14"/>
      <c r="H978" s="163" t="str">
        <f t="shared" si="198"/>
        <v/>
      </c>
      <c r="I978" s="163" t="str">
        <f t="shared" si="199"/>
        <v/>
      </c>
      <c r="J978" s="163" t="str">
        <f t="shared" si="200"/>
        <v/>
      </c>
      <c r="K978" s="141" t="str">
        <f t="shared" si="201"/>
        <v/>
      </c>
      <c r="L978" s="141" t="str">
        <f t="shared" si="202"/>
        <v/>
      </c>
      <c r="M978" s="141" t="str">
        <f t="shared" si="203"/>
        <v/>
      </c>
      <c r="N978" s="15" t="e">
        <f t="shared" si="204"/>
        <v>#VALUE!</v>
      </c>
      <c r="O978" s="58" t="e">
        <f t="shared" si="205"/>
        <v>#VALUE!</v>
      </c>
      <c r="P978" s="58" t="e">
        <f t="shared" si="206"/>
        <v>#VALUE!</v>
      </c>
      <c r="Q978" s="58" t="e">
        <f t="shared" si="207"/>
        <v>#VALUE!</v>
      </c>
      <c r="R978" s="160" t="e">
        <f t="shared" si="208"/>
        <v>#VALUE!</v>
      </c>
      <c r="S978" s="161" t="e">
        <f t="shared" si="209"/>
        <v>#VALUE!</v>
      </c>
      <c r="T978" s="162" t="e">
        <f t="shared" si="210"/>
        <v>#VALUE!</v>
      </c>
    </row>
    <row r="979" spans="1:20" s="17" customFormat="1" x14ac:dyDescent="0.2">
      <c r="A979" s="154"/>
      <c r="B979" s="51"/>
      <c r="C979" s="50"/>
      <c r="D979" s="50"/>
      <c r="E979" s="50"/>
      <c r="F979" s="50"/>
      <c r="G979" s="14"/>
      <c r="H979" s="163" t="str">
        <f t="shared" si="198"/>
        <v/>
      </c>
      <c r="I979" s="163" t="str">
        <f t="shared" si="199"/>
        <v/>
      </c>
      <c r="J979" s="163" t="str">
        <f t="shared" si="200"/>
        <v/>
      </c>
      <c r="K979" s="141" t="str">
        <f t="shared" si="201"/>
        <v/>
      </c>
      <c r="L979" s="141" t="str">
        <f t="shared" si="202"/>
        <v/>
      </c>
      <c r="M979" s="141" t="str">
        <f t="shared" si="203"/>
        <v/>
      </c>
      <c r="N979" s="15" t="e">
        <f t="shared" si="204"/>
        <v>#VALUE!</v>
      </c>
      <c r="O979" s="58" t="e">
        <f t="shared" si="205"/>
        <v>#VALUE!</v>
      </c>
      <c r="P979" s="58" t="e">
        <f t="shared" si="206"/>
        <v>#VALUE!</v>
      </c>
      <c r="Q979" s="58" t="e">
        <f t="shared" si="207"/>
        <v>#VALUE!</v>
      </c>
      <c r="R979" s="160" t="e">
        <f t="shared" si="208"/>
        <v>#VALUE!</v>
      </c>
      <c r="S979" s="161" t="e">
        <f t="shared" si="209"/>
        <v>#VALUE!</v>
      </c>
      <c r="T979" s="162" t="e">
        <f t="shared" si="210"/>
        <v>#VALUE!</v>
      </c>
    </row>
    <row r="980" spans="1:20" s="17" customFormat="1" x14ac:dyDescent="0.2">
      <c r="A980" s="154"/>
      <c r="B980" s="51"/>
      <c r="C980" s="50"/>
      <c r="D980" s="50"/>
      <c r="E980" s="50"/>
      <c r="F980" s="50"/>
      <c r="G980" s="14"/>
      <c r="H980" s="163" t="str">
        <f t="shared" si="198"/>
        <v/>
      </c>
      <c r="I980" s="163" t="str">
        <f t="shared" si="199"/>
        <v/>
      </c>
      <c r="J980" s="163" t="str">
        <f t="shared" si="200"/>
        <v/>
      </c>
      <c r="K980" s="141" t="str">
        <f t="shared" si="201"/>
        <v/>
      </c>
      <c r="L980" s="141" t="str">
        <f t="shared" si="202"/>
        <v/>
      </c>
      <c r="M980" s="141" t="str">
        <f t="shared" si="203"/>
        <v/>
      </c>
      <c r="N980" s="15" t="e">
        <f t="shared" si="204"/>
        <v>#VALUE!</v>
      </c>
      <c r="O980" s="58" t="e">
        <f t="shared" si="205"/>
        <v>#VALUE!</v>
      </c>
      <c r="P980" s="58" t="e">
        <f t="shared" si="206"/>
        <v>#VALUE!</v>
      </c>
      <c r="Q980" s="58" t="e">
        <f t="shared" si="207"/>
        <v>#VALUE!</v>
      </c>
      <c r="R980" s="160" t="e">
        <f t="shared" si="208"/>
        <v>#VALUE!</v>
      </c>
      <c r="S980" s="161" t="e">
        <f t="shared" si="209"/>
        <v>#VALUE!</v>
      </c>
      <c r="T980" s="162" t="e">
        <f t="shared" si="210"/>
        <v>#VALUE!</v>
      </c>
    </row>
    <row r="981" spans="1:20" s="17" customFormat="1" x14ac:dyDescent="0.2">
      <c r="A981" s="154"/>
      <c r="B981" s="51"/>
      <c r="C981" s="50"/>
      <c r="D981" s="50"/>
      <c r="E981" s="50"/>
      <c r="F981" s="50"/>
      <c r="G981" s="14"/>
      <c r="H981" s="163" t="str">
        <f t="shared" si="198"/>
        <v/>
      </c>
      <c r="I981" s="163" t="str">
        <f t="shared" si="199"/>
        <v/>
      </c>
      <c r="J981" s="163" t="str">
        <f t="shared" si="200"/>
        <v/>
      </c>
      <c r="K981" s="141" t="str">
        <f t="shared" si="201"/>
        <v/>
      </c>
      <c r="L981" s="141" t="str">
        <f t="shared" si="202"/>
        <v/>
      </c>
      <c r="M981" s="141" t="str">
        <f t="shared" si="203"/>
        <v/>
      </c>
      <c r="N981" s="15" t="e">
        <f t="shared" si="204"/>
        <v>#VALUE!</v>
      </c>
      <c r="O981" s="58" t="e">
        <f t="shared" si="205"/>
        <v>#VALUE!</v>
      </c>
      <c r="P981" s="58" t="e">
        <f t="shared" si="206"/>
        <v>#VALUE!</v>
      </c>
      <c r="Q981" s="58" t="e">
        <f t="shared" si="207"/>
        <v>#VALUE!</v>
      </c>
      <c r="R981" s="160" t="e">
        <f t="shared" si="208"/>
        <v>#VALUE!</v>
      </c>
      <c r="S981" s="161" t="e">
        <f t="shared" si="209"/>
        <v>#VALUE!</v>
      </c>
      <c r="T981" s="162" t="e">
        <f t="shared" si="210"/>
        <v>#VALUE!</v>
      </c>
    </row>
    <row r="982" spans="1:20" s="17" customFormat="1" x14ac:dyDescent="0.2">
      <c r="A982" s="154"/>
      <c r="B982" s="51"/>
      <c r="C982" s="50"/>
      <c r="D982" s="50"/>
      <c r="E982" s="50"/>
      <c r="F982" s="50"/>
      <c r="G982" s="14"/>
      <c r="H982" s="163" t="str">
        <f t="shared" si="198"/>
        <v/>
      </c>
      <c r="I982" s="163" t="str">
        <f t="shared" si="199"/>
        <v/>
      </c>
      <c r="J982" s="163" t="str">
        <f t="shared" si="200"/>
        <v/>
      </c>
      <c r="K982" s="141" t="str">
        <f t="shared" si="201"/>
        <v/>
      </c>
      <c r="L982" s="141" t="str">
        <f t="shared" si="202"/>
        <v/>
      </c>
      <c r="M982" s="141" t="str">
        <f t="shared" si="203"/>
        <v/>
      </c>
      <c r="N982" s="15" t="e">
        <f t="shared" si="204"/>
        <v>#VALUE!</v>
      </c>
      <c r="O982" s="58" t="e">
        <f t="shared" si="205"/>
        <v>#VALUE!</v>
      </c>
      <c r="P982" s="58" t="e">
        <f t="shared" si="206"/>
        <v>#VALUE!</v>
      </c>
      <c r="Q982" s="58" t="e">
        <f t="shared" si="207"/>
        <v>#VALUE!</v>
      </c>
      <c r="R982" s="160" t="e">
        <f t="shared" si="208"/>
        <v>#VALUE!</v>
      </c>
      <c r="S982" s="161" t="e">
        <f t="shared" si="209"/>
        <v>#VALUE!</v>
      </c>
      <c r="T982" s="162" t="e">
        <f t="shared" si="210"/>
        <v>#VALUE!</v>
      </c>
    </row>
    <row r="983" spans="1:20" s="17" customFormat="1" x14ac:dyDescent="0.2">
      <c r="A983" s="154"/>
      <c r="B983" s="51"/>
      <c r="C983" s="50"/>
      <c r="D983" s="50"/>
      <c r="E983" s="50"/>
      <c r="F983" s="50"/>
      <c r="G983" s="14"/>
      <c r="H983" s="163" t="str">
        <f t="shared" si="198"/>
        <v/>
      </c>
      <c r="I983" s="163" t="str">
        <f t="shared" si="199"/>
        <v/>
      </c>
      <c r="J983" s="163" t="str">
        <f t="shared" si="200"/>
        <v/>
      </c>
      <c r="K983" s="141" t="str">
        <f t="shared" si="201"/>
        <v/>
      </c>
      <c r="L983" s="141" t="str">
        <f t="shared" si="202"/>
        <v/>
      </c>
      <c r="M983" s="141" t="str">
        <f t="shared" si="203"/>
        <v/>
      </c>
      <c r="N983" s="15" t="e">
        <f t="shared" si="204"/>
        <v>#VALUE!</v>
      </c>
      <c r="O983" s="58" t="e">
        <f t="shared" si="205"/>
        <v>#VALUE!</v>
      </c>
      <c r="P983" s="58" t="e">
        <f t="shared" si="206"/>
        <v>#VALUE!</v>
      </c>
      <c r="Q983" s="58" t="e">
        <f t="shared" si="207"/>
        <v>#VALUE!</v>
      </c>
      <c r="R983" s="160" t="e">
        <f t="shared" si="208"/>
        <v>#VALUE!</v>
      </c>
      <c r="S983" s="161" t="e">
        <f t="shared" si="209"/>
        <v>#VALUE!</v>
      </c>
      <c r="T983" s="162" t="e">
        <f t="shared" si="210"/>
        <v>#VALUE!</v>
      </c>
    </row>
    <row r="984" spans="1:20" s="17" customFormat="1" x14ac:dyDescent="0.2">
      <c r="A984" s="154"/>
      <c r="B984" s="51"/>
      <c r="C984" s="50"/>
      <c r="D984" s="50"/>
      <c r="E984" s="50"/>
      <c r="F984" s="50"/>
      <c r="G984" s="14"/>
      <c r="H984" s="163" t="str">
        <f t="shared" si="198"/>
        <v/>
      </c>
      <c r="I984" s="163" t="str">
        <f t="shared" si="199"/>
        <v/>
      </c>
      <c r="J984" s="163" t="str">
        <f t="shared" si="200"/>
        <v/>
      </c>
      <c r="K984" s="141" t="str">
        <f t="shared" si="201"/>
        <v/>
      </c>
      <c r="L984" s="141" t="str">
        <f t="shared" si="202"/>
        <v/>
      </c>
      <c r="M984" s="141" t="str">
        <f t="shared" si="203"/>
        <v/>
      </c>
      <c r="N984" s="15" t="e">
        <f t="shared" si="204"/>
        <v>#VALUE!</v>
      </c>
      <c r="O984" s="58" t="e">
        <f t="shared" si="205"/>
        <v>#VALUE!</v>
      </c>
      <c r="P984" s="58" t="e">
        <f t="shared" si="206"/>
        <v>#VALUE!</v>
      </c>
      <c r="Q984" s="58" t="e">
        <f t="shared" si="207"/>
        <v>#VALUE!</v>
      </c>
      <c r="R984" s="160" t="e">
        <f t="shared" si="208"/>
        <v>#VALUE!</v>
      </c>
      <c r="S984" s="161" t="e">
        <f t="shared" si="209"/>
        <v>#VALUE!</v>
      </c>
      <c r="T984" s="162" t="e">
        <f t="shared" si="210"/>
        <v>#VALUE!</v>
      </c>
    </row>
    <row r="985" spans="1:20" s="17" customFormat="1" x14ac:dyDescent="0.2">
      <c r="A985" s="154"/>
      <c r="B985" s="51"/>
      <c r="C985" s="50"/>
      <c r="D985" s="50"/>
      <c r="E985" s="50"/>
      <c r="F985" s="50"/>
      <c r="G985" s="14"/>
      <c r="H985" s="163" t="str">
        <f t="shared" si="198"/>
        <v/>
      </c>
      <c r="I985" s="163" t="str">
        <f t="shared" si="199"/>
        <v/>
      </c>
      <c r="J985" s="163" t="str">
        <f t="shared" si="200"/>
        <v/>
      </c>
      <c r="K985" s="141" t="str">
        <f t="shared" si="201"/>
        <v/>
      </c>
      <c r="L985" s="141" t="str">
        <f t="shared" si="202"/>
        <v/>
      </c>
      <c r="M985" s="141" t="str">
        <f t="shared" si="203"/>
        <v/>
      </c>
      <c r="N985" s="15" t="e">
        <f t="shared" si="204"/>
        <v>#VALUE!</v>
      </c>
      <c r="O985" s="58" t="e">
        <f t="shared" si="205"/>
        <v>#VALUE!</v>
      </c>
      <c r="P985" s="58" t="e">
        <f t="shared" si="206"/>
        <v>#VALUE!</v>
      </c>
      <c r="Q985" s="58" t="e">
        <f t="shared" si="207"/>
        <v>#VALUE!</v>
      </c>
      <c r="R985" s="160" t="e">
        <f t="shared" si="208"/>
        <v>#VALUE!</v>
      </c>
      <c r="S985" s="161" t="e">
        <f t="shared" si="209"/>
        <v>#VALUE!</v>
      </c>
      <c r="T985" s="162" t="e">
        <f t="shared" si="210"/>
        <v>#VALUE!</v>
      </c>
    </row>
    <row r="986" spans="1:20" s="17" customFormat="1" x14ac:dyDescent="0.2">
      <c r="A986" s="154"/>
      <c r="B986" s="51"/>
      <c r="C986" s="50"/>
      <c r="D986" s="50"/>
      <c r="E986" s="50"/>
      <c r="F986" s="50"/>
      <c r="G986" s="14"/>
      <c r="H986" s="163" t="str">
        <f t="shared" si="198"/>
        <v/>
      </c>
      <c r="I986" s="163" t="str">
        <f t="shared" si="199"/>
        <v/>
      </c>
      <c r="J986" s="163" t="str">
        <f t="shared" si="200"/>
        <v/>
      </c>
      <c r="K986" s="141" t="str">
        <f t="shared" si="201"/>
        <v/>
      </c>
      <c r="L986" s="141" t="str">
        <f t="shared" si="202"/>
        <v/>
      </c>
      <c r="M986" s="141" t="str">
        <f t="shared" si="203"/>
        <v/>
      </c>
      <c r="N986" s="15" t="e">
        <f t="shared" si="204"/>
        <v>#VALUE!</v>
      </c>
      <c r="O986" s="58" t="e">
        <f t="shared" si="205"/>
        <v>#VALUE!</v>
      </c>
      <c r="P986" s="58" t="e">
        <f t="shared" si="206"/>
        <v>#VALUE!</v>
      </c>
      <c r="Q986" s="58" t="e">
        <f t="shared" si="207"/>
        <v>#VALUE!</v>
      </c>
      <c r="R986" s="160" t="e">
        <f t="shared" si="208"/>
        <v>#VALUE!</v>
      </c>
      <c r="S986" s="161" t="e">
        <f t="shared" si="209"/>
        <v>#VALUE!</v>
      </c>
      <c r="T986" s="162" t="e">
        <f t="shared" si="210"/>
        <v>#VALUE!</v>
      </c>
    </row>
    <row r="987" spans="1:20" s="17" customFormat="1" x14ac:dyDescent="0.2">
      <c r="A987" s="154"/>
      <c r="B987" s="51"/>
      <c r="C987" s="50"/>
      <c r="D987" s="50"/>
      <c r="E987" s="50"/>
      <c r="F987" s="50"/>
      <c r="G987" s="14"/>
      <c r="H987" s="163" t="str">
        <f t="shared" si="198"/>
        <v/>
      </c>
      <c r="I987" s="163" t="str">
        <f t="shared" si="199"/>
        <v/>
      </c>
      <c r="J987" s="163" t="str">
        <f t="shared" si="200"/>
        <v/>
      </c>
      <c r="K987" s="141" t="str">
        <f t="shared" si="201"/>
        <v/>
      </c>
      <c r="L987" s="141" t="str">
        <f t="shared" si="202"/>
        <v/>
      </c>
      <c r="M987" s="141" t="str">
        <f t="shared" si="203"/>
        <v/>
      </c>
      <c r="N987" s="15" t="e">
        <f t="shared" si="204"/>
        <v>#VALUE!</v>
      </c>
      <c r="O987" s="58" t="e">
        <f t="shared" si="205"/>
        <v>#VALUE!</v>
      </c>
      <c r="P987" s="58" t="e">
        <f t="shared" si="206"/>
        <v>#VALUE!</v>
      </c>
      <c r="Q987" s="58" t="e">
        <f t="shared" si="207"/>
        <v>#VALUE!</v>
      </c>
      <c r="R987" s="160" t="e">
        <f t="shared" si="208"/>
        <v>#VALUE!</v>
      </c>
      <c r="S987" s="161" t="e">
        <f t="shared" si="209"/>
        <v>#VALUE!</v>
      </c>
      <c r="T987" s="162" t="e">
        <f t="shared" si="210"/>
        <v>#VALUE!</v>
      </c>
    </row>
    <row r="988" spans="1:20" s="17" customFormat="1" x14ac:dyDescent="0.2">
      <c r="A988" s="154"/>
      <c r="B988" s="51"/>
      <c r="C988" s="50"/>
      <c r="D988" s="50"/>
      <c r="E988" s="50"/>
      <c r="F988" s="50"/>
      <c r="G988" s="14"/>
      <c r="H988" s="163" t="str">
        <f t="shared" si="198"/>
        <v/>
      </c>
      <c r="I988" s="163" t="str">
        <f t="shared" si="199"/>
        <v/>
      </c>
      <c r="J988" s="163" t="str">
        <f t="shared" si="200"/>
        <v/>
      </c>
      <c r="K988" s="141" t="str">
        <f t="shared" si="201"/>
        <v/>
      </c>
      <c r="L988" s="141" t="str">
        <f t="shared" si="202"/>
        <v/>
      </c>
      <c r="M988" s="141" t="str">
        <f t="shared" si="203"/>
        <v/>
      </c>
      <c r="N988" s="15" t="e">
        <f t="shared" si="204"/>
        <v>#VALUE!</v>
      </c>
      <c r="O988" s="58" t="e">
        <f t="shared" si="205"/>
        <v>#VALUE!</v>
      </c>
      <c r="P988" s="58" t="e">
        <f t="shared" si="206"/>
        <v>#VALUE!</v>
      </c>
      <c r="Q988" s="58" t="e">
        <f t="shared" si="207"/>
        <v>#VALUE!</v>
      </c>
      <c r="R988" s="160" t="e">
        <f t="shared" si="208"/>
        <v>#VALUE!</v>
      </c>
      <c r="S988" s="161" t="e">
        <f t="shared" si="209"/>
        <v>#VALUE!</v>
      </c>
      <c r="T988" s="162" t="e">
        <f t="shared" si="210"/>
        <v>#VALUE!</v>
      </c>
    </row>
    <row r="989" spans="1:20" s="17" customFormat="1" x14ac:dyDescent="0.2">
      <c r="A989" s="154"/>
      <c r="B989" s="51"/>
      <c r="C989" s="50"/>
      <c r="D989" s="50"/>
      <c r="E989" s="50"/>
      <c r="F989" s="50"/>
      <c r="G989" s="14"/>
      <c r="H989" s="163" t="str">
        <f t="shared" si="198"/>
        <v/>
      </c>
      <c r="I989" s="163" t="str">
        <f t="shared" si="199"/>
        <v/>
      </c>
      <c r="J989" s="163" t="str">
        <f t="shared" si="200"/>
        <v/>
      </c>
      <c r="K989" s="141" t="str">
        <f t="shared" si="201"/>
        <v/>
      </c>
      <c r="L989" s="141" t="str">
        <f t="shared" si="202"/>
        <v/>
      </c>
      <c r="M989" s="141" t="str">
        <f t="shared" si="203"/>
        <v/>
      </c>
      <c r="N989" s="15" t="e">
        <f t="shared" si="204"/>
        <v>#VALUE!</v>
      </c>
      <c r="O989" s="58" t="e">
        <f t="shared" si="205"/>
        <v>#VALUE!</v>
      </c>
      <c r="P989" s="58" t="e">
        <f t="shared" si="206"/>
        <v>#VALUE!</v>
      </c>
      <c r="Q989" s="58" t="e">
        <f t="shared" si="207"/>
        <v>#VALUE!</v>
      </c>
      <c r="R989" s="160" t="e">
        <f t="shared" si="208"/>
        <v>#VALUE!</v>
      </c>
      <c r="S989" s="161" t="e">
        <f t="shared" si="209"/>
        <v>#VALUE!</v>
      </c>
      <c r="T989" s="162" t="e">
        <f t="shared" si="210"/>
        <v>#VALUE!</v>
      </c>
    </row>
    <row r="990" spans="1:20" s="17" customFormat="1" x14ac:dyDescent="0.2">
      <c r="A990" s="154"/>
      <c r="B990" s="51"/>
      <c r="C990" s="50"/>
      <c r="D990" s="50"/>
      <c r="E990" s="50"/>
      <c r="F990" s="50"/>
      <c r="G990" s="14"/>
      <c r="H990" s="163" t="str">
        <f t="shared" si="198"/>
        <v/>
      </c>
      <c r="I990" s="163" t="str">
        <f t="shared" si="199"/>
        <v/>
      </c>
      <c r="J990" s="163" t="str">
        <f t="shared" si="200"/>
        <v/>
      </c>
      <c r="K990" s="141" t="str">
        <f t="shared" si="201"/>
        <v/>
      </c>
      <c r="L990" s="141" t="str">
        <f t="shared" si="202"/>
        <v/>
      </c>
      <c r="M990" s="141" t="str">
        <f t="shared" si="203"/>
        <v/>
      </c>
      <c r="N990" s="15" t="e">
        <f t="shared" si="204"/>
        <v>#VALUE!</v>
      </c>
      <c r="O990" s="58" t="e">
        <f t="shared" si="205"/>
        <v>#VALUE!</v>
      </c>
      <c r="P990" s="58" t="e">
        <f t="shared" si="206"/>
        <v>#VALUE!</v>
      </c>
      <c r="Q990" s="58" t="e">
        <f t="shared" si="207"/>
        <v>#VALUE!</v>
      </c>
      <c r="R990" s="160" t="e">
        <f t="shared" si="208"/>
        <v>#VALUE!</v>
      </c>
      <c r="S990" s="161" t="e">
        <f t="shared" si="209"/>
        <v>#VALUE!</v>
      </c>
      <c r="T990" s="162" t="e">
        <f t="shared" si="210"/>
        <v>#VALUE!</v>
      </c>
    </row>
    <row r="991" spans="1:20" s="17" customFormat="1" x14ac:dyDescent="0.2">
      <c r="A991" s="154"/>
      <c r="B991" s="51"/>
      <c r="C991" s="50"/>
      <c r="D991" s="50"/>
      <c r="E991" s="50"/>
      <c r="F991" s="50"/>
      <c r="G991" s="14"/>
      <c r="H991" s="163" t="str">
        <f t="shared" si="198"/>
        <v/>
      </c>
      <c r="I991" s="163" t="str">
        <f t="shared" si="199"/>
        <v/>
      </c>
      <c r="J991" s="163" t="str">
        <f t="shared" si="200"/>
        <v/>
      </c>
      <c r="K991" s="141" t="str">
        <f t="shared" si="201"/>
        <v/>
      </c>
      <c r="L991" s="141" t="str">
        <f t="shared" si="202"/>
        <v/>
      </c>
      <c r="M991" s="141" t="str">
        <f t="shared" si="203"/>
        <v/>
      </c>
      <c r="N991" s="15" t="e">
        <f t="shared" si="204"/>
        <v>#VALUE!</v>
      </c>
      <c r="O991" s="58" t="e">
        <f t="shared" si="205"/>
        <v>#VALUE!</v>
      </c>
      <c r="P991" s="58" t="e">
        <f t="shared" si="206"/>
        <v>#VALUE!</v>
      </c>
      <c r="Q991" s="58" t="e">
        <f t="shared" si="207"/>
        <v>#VALUE!</v>
      </c>
      <c r="R991" s="160" t="e">
        <f t="shared" si="208"/>
        <v>#VALUE!</v>
      </c>
      <c r="S991" s="161" t="e">
        <f t="shared" si="209"/>
        <v>#VALUE!</v>
      </c>
      <c r="T991" s="162" t="e">
        <f t="shared" si="210"/>
        <v>#VALUE!</v>
      </c>
    </row>
    <row r="992" spans="1:20" s="17" customFormat="1" x14ac:dyDescent="0.2">
      <c r="A992" s="154"/>
      <c r="B992" s="51"/>
      <c r="C992" s="50"/>
      <c r="D992" s="50"/>
      <c r="E992" s="50"/>
      <c r="F992" s="50"/>
      <c r="G992" s="14"/>
      <c r="H992" s="163" t="str">
        <f t="shared" si="198"/>
        <v/>
      </c>
      <c r="I992" s="163" t="str">
        <f t="shared" si="199"/>
        <v/>
      </c>
      <c r="J992" s="163" t="str">
        <f t="shared" si="200"/>
        <v/>
      </c>
      <c r="K992" s="141" t="str">
        <f t="shared" si="201"/>
        <v/>
      </c>
      <c r="L992" s="141" t="str">
        <f t="shared" si="202"/>
        <v/>
      </c>
      <c r="M992" s="141" t="str">
        <f t="shared" si="203"/>
        <v/>
      </c>
      <c r="N992" s="15" t="e">
        <f t="shared" si="204"/>
        <v>#VALUE!</v>
      </c>
      <c r="O992" s="58" t="e">
        <f t="shared" si="205"/>
        <v>#VALUE!</v>
      </c>
      <c r="P992" s="58" t="e">
        <f t="shared" si="206"/>
        <v>#VALUE!</v>
      </c>
      <c r="Q992" s="58" t="e">
        <f t="shared" si="207"/>
        <v>#VALUE!</v>
      </c>
      <c r="R992" s="160" t="e">
        <f t="shared" si="208"/>
        <v>#VALUE!</v>
      </c>
      <c r="S992" s="161" t="e">
        <f t="shared" si="209"/>
        <v>#VALUE!</v>
      </c>
      <c r="T992" s="162" t="e">
        <f t="shared" si="210"/>
        <v>#VALUE!</v>
      </c>
    </row>
    <row r="993" spans="1:20" s="17" customFormat="1" x14ac:dyDescent="0.2">
      <c r="A993" s="154"/>
      <c r="B993" s="51"/>
      <c r="C993" s="50"/>
      <c r="D993" s="50"/>
      <c r="E993" s="50"/>
      <c r="F993" s="50"/>
      <c r="G993" s="14"/>
      <c r="H993" s="163" t="str">
        <f t="shared" si="198"/>
        <v/>
      </c>
      <c r="I993" s="163" t="str">
        <f t="shared" si="199"/>
        <v/>
      </c>
      <c r="J993" s="163" t="str">
        <f t="shared" si="200"/>
        <v/>
      </c>
      <c r="K993" s="141" t="str">
        <f t="shared" si="201"/>
        <v/>
      </c>
      <c r="L993" s="141" t="str">
        <f t="shared" si="202"/>
        <v/>
      </c>
      <c r="M993" s="141" t="str">
        <f t="shared" si="203"/>
        <v/>
      </c>
      <c r="N993" s="15" t="e">
        <f t="shared" si="204"/>
        <v>#VALUE!</v>
      </c>
      <c r="O993" s="58" t="e">
        <f t="shared" si="205"/>
        <v>#VALUE!</v>
      </c>
      <c r="P993" s="58" t="e">
        <f t="shared" si="206"/>
        <v>#VALUE!</v>
      </c>
      <c r="Q993" s="58" t="e">
        <f t="shared" si="207"/>
        <v>#VALUE!</v>
      </c>
      <c r="R993" s="160" t="e">
        <f t="shared" si="208"/>
        <v>#VALUE!</v>
      </c>
      <c r="S993" s="161" t="e">
        <f t="shared" si="209"/>
        <v>#VALUE!</v>
      </c>
      <c r="T993" s="162" t="e">
        <f t="shared" si="210"/>
        <v>#VALUE!</v>
      </c>
    </row>
    <row r="994" spans="1:20" s="17" customFormat="1" x14ac:dyDescent="0.2">
      <c r="A994" s="154"/>
      <c r="B994" s="51"/>
      <c r="C994" s="50"/>
      <c r="D994" s="50"/>
      <c r="E994" s="50"/>
      <c r="F994" s="50"/>
      <c r="G994" s="14"/>
      <c r="H994" s="163" t="str">
        <f t="shared" si="198"/>
        <v/>
      </c>
      <c r="I994" s="163" t="str">
        <f t="shared" si="199"/>
        <v/>
      </c>
      <c r="J994" s="163" t="str">
        <f t="shared" si="200"/>
        <v/>
      </c>
      <c r="K994" s="141" t="str">
        <f t="shared" si="201"/>
        <v/>
      </c>
      <c r="L994" s="141" t="str">
        <f t="shared" si="202"/>
        <v/>
      </c>
      <c r="M994" s="141" t="str">
        <f t="shared" si="203"/>
        <v/>
      </c>
      <c r="N994" s="15" t="e">
        <f t="shared" si="204"/>
        <v>#VALUE!</v>
      </c>
      <c r="O994" s="58" t="e">
        <f t="shared" si="205"/>
        <v>#VALUE!</v>
      </c>
      <c r="P994" s="58" t="e">
        <f t="shared" si="206"/>
        <v>#VALUE!</v>
      </c>
      <c r="Q994" s="58" t="e">
        <f t="shared" si="207"/>
        <v>#VALUE!</v>
      </c>
      <c r="R994" s="160" t="e">
        <f t="shared" si="208"/>
        <v>#VALUE!</v>
      </c>
      <c r="S994" s="161" t="e">
        <f t="shared" si="209"/>
        <v>#VALUE!</v>
      </c>
      <c r="T994" s="162" t="e">
        <f t="shared" si="210"/>
        <v>#VALUE!</v>
      </c>
    </row>
    <row r="995" spans="1:20" s="17" customFormat="1" x14ac:dyDescent="0.2">
      <c r="A995" s="154"/>
      <c r="B995" s="51"/>
      <c r="C995" s="50"/>
      <c r="D995" s="50"/>
      <c r="E995" s="50"/>
      <c r="F995" s="50"/>
      <c r="G995" s="14"/>
      <c r="H995" s="163" t="str">
        <f t="shared" si="198"/>
        <v/>
      </c>
      <c r="I995" s="163" t="str">
        <f t="shared" si="199"/>
        <v/>
      </c>
      <c r="J995" s="163" t="str">
        <f t="shared" si="200"/>
        <v/>
      </c>
      <c r="K995" s="141" t="str">
        <f t="shared" si="201"/>
        <v/>
      </c>
      <c r="L995" s="141" t="str">
        <f t="shared" si="202"/>
        <v/>
      </c>
      <c r="M995" s="141" t="str">
        <f t="shared" si="203"/>
        <v/>
      </c>
      <c r="N995" s="15" t="e">
        <f t="shared" si="204"/>
        <v>#VALUE!</v>
      </c>
      <c r="O995" s="58" t="e">
        <f t="shared" si="205"/>
        <v>#VALUE!</v>
      </c>
      <c r="P995" s="58" t="e">
        <f t="shared" si="206"/>
        <v>#VALUE!</v>
      </c>
      <c r="Q995" s="58" t="e">
        <f t="shared" si="207"/>
        <v>#VALUE!</v>
      </c>
      <c r="R995" s="160" t="e">
        <f t="shared" si="208"/>
        <v>#VALUE!</v>
      </c>
      <c r="S995" s="161" t="e">
        <f t="shared" si="209"/>
        <v>#VALUE!</v>
      </c>
      <c r="T995" s="162" t="e">
        <f t="shared" si="210"/>
        <v>#VALUE!</v>
      </c>
    </row>
    <row r="996" spans="1:20" s="17" customFormat="1" x14ac:dyDescent="0.2">
      <c r="A996" s="154"/>
      <c r="B996" s="51"/>
      <c r="C996" s="50"/>
      <c r="D996" s="50"/>
      <c r="E996" s="50"/>
      <c r="F996" s="50"/>
      <c r="G996" s="14"/>
      <c r="H996" s="163" t="str">
        <f t="shared" si="198"/>
        <v/>
      </c>
      <c r="I996" s="163" t="str">
        <f t="shared" si="199"/>
        <v/>
      </c>
      <c r="J996" s="163" t="str">
        <f t="shared" si="200"/>
        <v/>
      </c>
      <c r="K996" s="141" t="str">
        <f t="shared" si="201"/>
        <v/>
      </c>
      <c r="L996" s="141" t="str">
        <f t="shared" si="202"/>
        <v/>
      </c>
      <c r="M996" s="141" t="str">
        <f t="shared" si="203"/>
        <v/>
      </c>
      <c r="N996" s="15" t="e">
        <f t="shared" si="204"/>
        <v>#VALUE!</v>
      </c>
      <c r="O996" s="58" t="e">
        <f t="shared" si="205"/>
        <v>#VALUE!</v>
      </c>
      <c r="P996" s="58" t="e">
        <f t="shared" si="206"/>
        <v>#VALUE!</v>
      </c>
      <c r="Q996" s="58" t="e">
        <f t="shared" si="207"/>
        <v>#VALUE!</v>
      </c>
      <c r="R996" s="160" t="e">
        <f t="shared" si="208"/>
        <v>#VALUE!</v>
      </c>
      <c r="S996" s="161" t="e">
        <f t="shared" si="209"/>
        <v>#VALUE!</v>
      </c>
      <c r="T996" s="162" t="e">
        <f t="shared" si="210"/>
        <v>#VALUE!</v>
      </c>
    </row>
    <row r="997" spans="1:20" s="17" customFormat="1" x14ac:dyDescent="0.2">
      <c r="A997" s="154"/>
      <c r="B997" s="51"/>
      <c r="C997" s="50"/>
      <c r="D997" s="50"/>
      <c r="E997" s="50"/>
      <c r="F997" s="50"/>
      <c r="G997" s="14"/>
      <c r="H997" s="163" t="str">
        <f t="shared" si="198"/>
        <v/>
      </c>
      <c r="I997" s="163" t="str">
        <f t="shared" si="199"/>
        <v/>
      </c>
      <c r="J997" s="163" t="str">
        <f t="shared" si="200"/>
        <v/>
      </c>
      <c r="K997" s="141" t="str">
        <f t="shared" si="201"/>
        <v/>
      </c>
      <c r="L997" s="141" t="str">
        <f t="shared" si="202"/>
        <v/>
      </c>
      <c r="M997" s="141" t="str">
        <f t="shared" si="203"/>
        <v/>
      </c>
      <c r="N997" s="15" t="e">
        <f t="shared" si="204"/>
        <v>#VALUE!</v>
      </c>
      <c r="O997" s="58" t="e">
        <f t="shared" si="205"/>
        <v>#VALUE!</v>
      </c>
      <c r="P997" s="58" t="e">
        <f t="shared" si="206"/>
        <v>#VALUE!</v>
      </c>
      <c r="Q997" s="58" t="e">
        <f t="shared" si="207"/>
        <v>#VALUE!</v>
      </c>
      <c r="R997" s="160" t="e">
        <f t="shared" si="208"/>
        <v>#VALUE!</v>
      </c>
      <c r="S997" s="161" t="e">
        <f t="shared" si="209"/>
        <v>#VALUE!</v>
      </c>
      <c r="T997" s="162" t="e">
        <f t="shared" si="210"/>
        <v>#VALUE!</v>
      </c>
    </row>
    <row r="998" spans="1:20" s="17" customFormat="1" x14ac:dyDescent="0.2">
      <c r="A998" s="154"/>
      <c r="B998" s="51"/>
      <c r="C998" s="50"/>
      <c r="D998" s="50"/>
      <c r="E998" s="50"/>
      <c r="F998" s="50"/>
      <c r="G998" s="14"/>
      <c r="H998" s="163" t="str">
        <f t="shared" si="198"/>
        <v/>
      </c>
      <c r="I998" s="163" t="str">
        <f t="shared" si="199"/>
        <v/>
      </c>
      <c r="J998" s="163" t="str">
        <f t="shared" si="200"/>
        <v/>
      </c>
      <c r="K998" s="141" t="str">
        <f t="shared" si="201"/>
        <v/>
      </c>
      <c r="L998" s="141" t="str">
        <f t="shared" si="202"/>
        <v/>
      </c>
      <c r="M998" s="141" t="str">
        <f t="shared" si="203"/>
        <v/>
      </c>
      <c r="N998" s="15" t="e">
        <f t="shared" si="204"/>
        <v>#VALUE!</v>
      </c>
      <c r="O998" s="58" t="e">
        <f t="shared" si="205"/>
        <v>#VALUE!</v>
      </c>
      <c r="P998" s="58" t="e">
        <f t="shared" si="206"/>
        <v>#VALUE!</v>
      </c>
      <c r="Q998" s="58" t="e">
        <f t="shared" si="207"/>
        <v>#VALUE!</v>
      </c>
      <c r="R998" s="160" t="e">
        <f t="shared" si="208"/>
        <v>#VALUE!</v>
      </c>
      <c r="S998" s="161" t="e">
        <f t="shared" si="209"/>
        <v>#VALUE!</v>
      </c>
      <c r="T998" s="162" t="e">
        <f t="shared" si="210"/>
        <v>#VALUE!</v>
      </c>
    </row>
    <row r="999" spans="1:20" s="17" customFormat="1" x14ac:dyDescent="0.2">
      <c r="A999" s="154"/>
      <c r="B999" s="51"/>
      <c r="C999" s="50"/>
      <c r="D999" s="50"/>
      <c r="E999" s="50"/>
      <c r="F999" s="50"/>
      <c r="G999" s="14"/>
      <c r="H999" s="163" t="str">
        <f t="shared" si="198"/>
        <v/>
      </c>
      <c r="I999" s="163" t="str">
        <f t="shared" si="199"/>
        <v/>
      </c>
      <c r="J999" s="163" t="str">
        <f t="shared" si="200"/>
        <v/>
      </c>
      <c r="K999" s="141" t="str">
        <f t="shared" si="201"/>
        <v/>
      </c>
      <c r="L999" s="141" t="str">
        <f t="shared" si="202"/>
        <v/>
      </c>
      <c r="M999" s="141" t="str">
        <f t="shared" si="203"/>
        <v/>
      </c>
      <c r="N999" s="15" t="e">
        <f t="shared" si="204"/>
        <v>#VALUE!</v>
      </c>
      <c r="O999" s="58" t="e">
        <f t="shared" si="205"/>
        <v>#VALUE!</v>
      </c>
      <c r="P999" s="58" t="e">
        <f t="shared" si="206"/>
        <v>#VALUE!</v>
      </c>
      <c r="Q999" s="58" t="e">
        <f t="shared" si="207"/>
        <v>#VALUE!</v>
      </c>
      <c r="R999" s="160" t="e">
        <f t="shared" si="208"/>
        <v>#VALUE!</v>
      </c>
      <c r="S999" s="161" t="e">
        <f t="shared" si="209"/>
        <v>#VALUE!</v>
      </c>
      <c r="T999" s="162" t="e">
        <f t="shared" si="210"/>
        <v>#VALUE!</v>
      </c>
    </row>
    <row r="1000" spans="1:20" s="17" customFormat="1" x14ac:dyDescent="0.2">
      <c r="A1000" s="154"/>
      <c r="B1000" s="51"/>
      <c r="C1000" s="50"/>
      <c r="D1000" s="50"/>
      <c r="E1000" s="50"/>
      <c r="F1000" s="50"/>
      <c r="G1000" s="14"/>
      <c r="H1000" s="163" t="str">
        <f t="shared" si="198"/>
        <v/>
      </c>
      <c r="I1000" s="163" t="str">
        <f t="shared" si="199"/>
        <v/>
      </c>
      <c r="J1000" s="163" t="str">
        <f t="shared" si="200"/>
        <v/>
      </c>
      <c r="K1000" s="141" t="str">
        <f t="shared" si="201"/>
        <v/>
      </c>
      <c r="L1000" s="141" t="str">
        <f t="shared" si="202"/>
        <v/>
      </c>
      <c r="M1000" s="141" t="str">
        <f t="shared" si="203"/>
        <v/>
      </c>
      <c r="N1000" s="15" t="e">
        <f t="shared" si="204"/>
        <v>#VALUE!</v>
      </c>
      <c r="O1000" s="58" t="e">
        <f t="shared" si="205"/>
        <v>#VALUE!</v>
      </c>
      <c r="P1000" s="58" t="e">
        <f t="shared" si="206"/>
        <v>#VALUE!</v>
      </c>
      <c r="Q1000" s="58" t="e">
        <f t="shared" si="207"/>
        <v>#VALUE!</v>
      </c>
      <c r="R1000" s="160" t="e">
        <f t="shared" si="208"/>
        <v>#VALUE!</v>
      </c>
      <c r="S1000" s="161" t="e">
        <f t="shared" si="209"/>
        <v>#VALUE!</v>
      </c>
      <c r="T1000" s="162" t="e">
        <f t="shared" si="210"/>
        <v>#VALUE!</v>
      </c>
    </row>
    <row r="1001" spans="1:20" s="17" customFormat="1" x14ac:dyDescent="0.2">
      <c r="A1001" s="154"/>
      <c r="B1001" s="51"/>
      <c r="C1001" s="50"/>
      <c r="D1001" s="50"/>
      <c r="E1001" s="50"/>
      <c r="F1001" s="50"/>
      <c r="G1001" s="14"/>
      <c r="H1001" s="163" t="str">
        <f t="shared" si="198"/>
        <v/>
      </c>
      <c r="I1001" s="163" t="str">
        <f t="shared" si="199"/>
        <v/>
      </c>
      <c r="J1001" s="163" t="str">
        <f t="shared" si="200"/>
        <v/>
      </c>
      <c r="K1001" s="141" t="str">
        <f t="shared" si="201"/>
        <v/>
      </c>
      <c r="L1001" s="141" t="str">
        <f t="shared" si="202"/>
        <v/>
      </c>
      <c r="M1001" s="141" t="str">
        <f t="shared" si="203"/>
        <v/>
      </c>
      <c r="N1001" s="15" t="e">
        <f t="shared" si="204"/>
        <v>#VALUE!</v>
      </c>
      <c r="O1001" s="58" t="e">
        <f t="shared" si="205"/>
        <v>#VALUE!</v>
      </c>
      <c r="P1001" s="58" t="e">
        <f t="shared" si="206"/>
        <v>#VALUE!</v>
      </c>
      <c r="Q1001" s="58" t="e">
        <f t="shared" si="207"/>
        <v>#VALUE!</v>
      </c>
      <c r="R1001" s="160" t="e">
        <f t="shared" si="208"/>
        <v>#VALUE!</v>
      </c>
      <c r="S1001" s="161" t="e">
        <f t="shared" si="209"/>
        <v>#VALUE!</v>
      </c>
      <c r="T1001" s="162" t="e">
        <f t="shared" si="210"/>
        <v>#VALUE!</v>
      </c>
    </row>
    <row r="1002" spans="1:20" s="17" customFormat="1" x14ac:dyDescent="0.2">
      <c r="A1002" s="154"/>
      <c r="B1002" s="51"/>
      <c r="C1002" s="50"/>
      <c r="D1002" s="50"/>
      <c r="E1002" s="50"/>
      <c r="F1002" s="50"/>
      <c r="G1002" s="14"/>
      <c r="H1002" s="163" t="str">
        <f t="shared" si="198"/>
        <v/>
      </c>
      <c r="I1002" s="163" t="str">
        <f t="shared" si="199"/>
        <v/>
      </c>
      <c r="J1002" s="163" t="str">
        <f t="shared" si="200"/>
        <v/>
      </c>
      <c r="K1002" s="141" t="str">
        <f t="shared" si="201"/>
        <v/>
      </c>
      <c r="L1002" s="141" t="str">
        <f t="shared" si="202"/>
        <v/>
      </c>
      <c r="M1002" s="141" t="str">
        <f t="shared" si="203"/>
        <v/>
      </c>
      <c r="N1002" s="15" t="e">
        <f t="shared" si="204"/>
        <v>#VALUE!</v>
      </c>
      <c r="O1002" s="58" t="e">
        <f t="shared" si="205"/>
        <v>#VALUE!</v>
      </c>
      <c r="P1002" s="58" t="e">
        <f t="shared" si="206"/>
        <v>#VALUE!</v>
      </c>
      <c r="Q1002" s="58" t="e">
        <f t="shared" si="207"/>
        <v>#VALUE!</v>
      </c>
      <c r="R1002" s="160" t="e">
        <f t="shared" si="208"/>
        <v>#VALUE!</v>
      </c>
      <c r="S1002" s="161" t="e">
        <f t="shared" si="209"/>
        <v>#VALUE!</v>
      </c>
      <c r="T1002" s="162" t="e">
        <f t="shared" si="210"/>
        <v>#VALUE!</v>
      </c>
    </row>
    <row r="1003" spans="1:20" s="17" customFormat="1" x14ac:dyDescent="0.2">
      <c r="A1003" s="154"/>
      <c r="B1003" s="51"/>
      <c r="C1003" s="50"/>
      <c r="D1003" s="50"/>
      <c r="E1003" s="50"/>
      <c r="F1003" s="50"/>
      <c r="G1003" s="14"/>
      <c r="H1003" s="163" t="str">
        <f t="shared" si="198"/>
        <v/>
      </c>
      <c r="I1003" s="163" t="str">
        <f t="shared" si="199"/>
        <v/>
      </c>
      <c r="J1003" s="163" t="str">
        <f t="shared" si="200"/>
        <v/>
      </c>
      <c r="K1003" s="141" t="str">
        <f t="shared" si="201"/>
        <v/>
      </c>
      <c r="L1003" s="141" t="str">
        <f t="shared" si="202"/>
        <v/>
      </c>
      <c r="M1003" s="141" t="str">
        <f t="shared" si="203"/>
        <v/>
      </c>
      <c r="N1003" s="15" t="e">
        <f t="shared" si="204"/>
        <v>#VALUE!</v>
      </c>
      <c r="O1003" s="58" t="e">
        <f t="shared" si="205"/>
        <v>#VALUE!</v>
      </c>
      <c r="P1003" s="58" t="e">
        <f t="shared" si="206"/>
        <v>#VALUE!</v>
      </c>
      <c r="Q1003" s="58" t="e">
        <f t="shared" si="207"/>
        <v>#VALUE!</v>
      </c>
      <c r="R1003" s="160" t="e">
        <f t="shared" si="208"/>
        <v>#VALUE!</v>
      </c>
      <c r="S1003" s="161" t="e">
        <f t="shared" si="209"/>
        <v>#VALUE!</v>
      </c>
      <c r="T1003" s="162" t="e">
        <f t="shared" si="210"/>
        <v>#VALUE!</v>
      </c>
    </row>
    <row r="1004" spans="1:20" s="17" customFormat="1" x14ac:dyDescent="0.2">
      <c r="A1004" s="154"/>
      <c r="B1004" s="51"/>
      <c r="C1004" s="50"/>
      <c r="D1004" s="50"/>
      <c r="E1004" s="50"/>
      <c r="F1004" s="50"/>
      <c r="G1004" s="14"/>
      <c r="H1004" s="163" t="str">
        <f t="shared" si="198"/>
        <v/>
      </c>
      <c r="I1004" s="163" t="str">
        <f t="shared" si="199"/>
        <v/>
      </c>
      <c r="J1004" s="163" t="str">
        <f t="shared" si="200"/>
        <v/>
      </c>
      <c r="K1004" s="141" t="str">
        <f t="shared" si="201"/>
        <v/>
      </c>
      <c r="L1004" s="141" t="str">
        <f t="shared" si="202"/>
        <v/>
      </c>
      <c r="M1004" s="141" t="str">
        <f t="shared" si="203"/>
        <v/>
      </c>
      <c r="N1004" s="15" t="e">
        <f t="shared" si="204"/>
        <v>#VALUE!</v>
      </c>
      <c r="O1004" s="58" t="e">
        <f t="shared" si="205"/>
        <v>#VALUE!</v>
      </c>
      <c r="P1004" s="58" t="e">
        <f t="shared" si="206"/>
        <v>#VALUE!</v>
      </c>
      <c r="Q1004" s="58" t="e">
        <f t="shared" si="207"/>
        <v>#VALUE!</v>
      </c>
      <c r="R1004" s="160" t="e">
        <f t="shared" si="208"/>
        <v>#VALUE!</v>
      </c>
      <c r="S1004" s="161" t="e">
        <f t="shared" si="209"/>
        <v>#VALUE!</v>
      </c>
      <c r="T1004" s="162" t="e">
        <f t="shared" si="210"/>
        <v>#VALUE!</v>
      </c>
    </row>
    <row r="1005" spans="1:20" s="17" customFormat="1" x14ac:dyDescent="0.2">
      <c r="A1005" s="154"/>
      <c r="B1005" s="51"/>
      <c r="C1005" s="50"/>
      <c r="D1005" s="50"/>
      <c r="E1005" s="50"/>
      <c r="F1005" s="50"/>
      <c r="G1005" s="14"/>
      <c r="H1005" s="163" t="str">
        <f t="shared" si="198"/>
        <v/>
      </c>
      <c r="I1005" s="163" t="str">
        <f t="shared" si="199"/>
        <v/>
      </c>
      <c r="J1005" s="163" t="str">
        <f t="shared" si="200"/>
        <v/>
      </c>
      <c r="K1005" s="141" t="str">
        <f t="shared" si="201"/>
        <v/>
      </c>
      <c r="L1005" s="141" t="str">
        <f t="shared" si="202"/>
        <v/>
      </c>
      <c r="M1005" s="141" t="str">
        <f t="shared" si="203"/>
        <v/>
      </c>
      <c r="N1005" s="15" t="e">
        <f t="shared" si="204"/>
        <v>#VALUE!</v>
      </c>
      <c r="O1005" s="58" t="e">
        <f t="shared" si="205"/>
        <v>#VALUE!</v>
      </c>
      <c r="P1005" s="58" t="e">
        <f t="shared" si="206"/>
        <v>#VALUE!</v>
      </c>
      <c r="Q1005" s="58" t="e">
        <f t="shared" si="207"/>
        <v>#VALUE!</v>
      </c>
      <c r="R1005" s="160" t="e">
        <f t="shared" si="208"/>
        <v>#VALUE!</v>
      </c>
      <c r="S1005" s="161" t="e">
        <f t="shared" si="209"/>
        <v>#VALUE!</v>
      </c>
      <c r="T1005" s="162" t="e">
        <f t="shared" si="210"/>
        <v>#VALUE!</v>
      </c>
    </row>
    <row r="1006" spans="1:20" s="17" customFormat="1" x14ac:dyDescent="0.2">
      <c r="A1006" s="154"/>
      <c r="B1006" s="51"/>
      <c r="C1006" s="50"/>
      <c r="D1006" s="50"/>
      <c r="E1006" s="50"/>
      <c r="F1006" s="50"/>
      <c r="G1006" s="14"/>
      <c r="H1006" s="163" t="str">
        <f t="shared" si="198"/>
        <v/>
      </c>
      <c r="I1006" s="163" t="str">
        <f t="shared" si="199"/>
        <v/>
      </c>
      <c r="J1006" s="163" t="str">
        <f t="shared" si="200"/>
        <v/>
      </c>
      <c r="K1006" s="141" t="str">
        <f t="shared" si="201"/>
        <v/>
      </c>
      <c r="L1006" s="141" t="str">
        <f t="shared" si="202"/>
        <v/>
      </c>
      <c r="M1006" s="141" t="str">
        <f t="shared" si="203"/>
        <v/>
      </c>
      <c r="N1006" s="15" t="e">
        <f t="shared" si="204"/>
        <v>#VALUE!</v>
      </c>
      <c r="O1006" s="58" t="e">
        <f t="shared" si="205"/>
        <v>#VALUE!</v>
      </c>
      <c r="P1006" s="58" t="e">
        <f t="shared" si="206"/>
        <v>#VALUE!</v>
      </c>
      <c r="Q1006" s="58" t="e">
        <f t="shared" si="207"/>
        <v>#VALUE!</v>
      </c>
      <c r="R1006" s="160" t="e">
        <f t="shared" si="208"/>
        <v>#VALUE!</v>
      </c>
      <c r="S1006" s="161" t="e">
        <f t="shared" si="209"/>
        <v>#VALUE!</v>
      </c>
      <c r="T1006" s="162" t="e">
        <f t="shared" si="210"/>
        <v>#VALUE!</v>
      </c>
    </row>
    <row r="1007" spans="1:20" s="17" customFormat="1" x14ac:dyDescent="0.2">
      <c r="A1007" s="154"/>
      <c r="B1007" s="51"/>
      <c r="C1007" s="50"/>
      <c r="D1007" s="50"/>
      <c r="E1007" s="50"/>
      <c r="F1007" s="50"/>
      <c r="G1007" s="14"/>
      <c r="H1007" s="163" t="str">
        <f t="shared" si="198"/>
        <v/>
      </c>
      <c r="I1007" s="163" t="str">
        <f t="shared" si="199"/>
        <v/>
      </c>
      <c r="J1007" s="163" t="str">
        <f t="shared" si="200"/>
        <v/>
      </c>
      <c r="K1007" s="141" t="str">
        <f t="shared" si="201"/>
        <v/>
      </c>
      <c r="L1007" s="141" t="str">
        <f t="shared" si="202"/>
        <v/>
      </c>
      <c r="M1007" s="141" t="str">
        <f t="shared" si="203"/>
        <v/>
      </c>
      <c r="N1007" s="15" t="e">
        <f t="shared" si="204"/>
        <v>#VALUE!</v>
      </c>
      <c r="O1007" s="58" t="e">
        <f t="shared" si="205"/>
        <v>#VALUE!</v>
      </c>
      <c r="P1007" s="58" t="e">
        <f t="shared" si="206"/>
        <v>#VALUE!</v>
      </c>
      <c r="Q1007" s="58" t="e">
        <f t="shared" si="207"/>
        <v>#VALUE!</v>
      </c>
      <c r="R1007" s="160" t="e">
        <f t="shared" si="208"/>
        <v>#VALUE!</v>
      </c>
      <c r="S1007" s="161" t="e">
        <f t="shared" si="209"/>
        <v>#VALUE!</v>
      </c>
      <c r="T1007" s="162" t="e">
        <f t="shared" si="210"/>
        <v>#VALUE!</v>
      </c>
    </row>
    <row r="1008" spans="1:20" s="17" customFormat="1" x14ac:dyDescent="0.2">
      <c r="A1008" s="154"/>
      <c r="B1008" s="51"/>
      <c r="C1008" s="50"/>
      <c r="D1008" s="50"/>
      <c r="E1008" s="50"/>
      <c r="F1008" s="50"/>
      <c r="G1008" s="14"/>
      <c r="H1008" s="163" t="str">
        <f t="shared" si="198"/>
        <v/>
      </c>
      <c r="I1008" s="163" t="str">
        <f t="shared" si="199"/>
        <v/>
      </c>
      <c r="J1008" s="163" t="str">
        <f t="shared" si="200"/>
        <v/>
      </c>
      <c r="K1008" s="141" t="str">
        <f t="shared" si="201"/>
        <v/>
      </c>
      <c r="L1008" s="141" t="str">
        <f t="shared" si="202"/>
        <v/>
      </c>
      <c r="M1008" s="141" t="str">
        <f t="shared" si="203"/>
        <v/>
      </c>
      <c r="N1008" s="15" t="e">
        <f t="shared" si="204"/>
        <v>#VALUE!</v>
      </c>
      <c r="O1008" s="58" t="e">
        <f t="shared" si="205"/>
        <v>#VALUE!</v>
      </c>
      <c r="P1008" s="58" t="e">
        <f t="shared" si="206"/>
        <v>#VALUE!</v>
      </c>
      <c r="Q1008" s="58" t="e">
        <f t="shared" si="207"/>
        <v>#VALUE!</v>
      </c>
      <c r="R1008" s="160" t="e">
        <f t="shared" si="208"/>
        <v>#VALUE!</v>
      </c>
      <c r="S1008" s="161" t="e">
        <f t="shared" si="209"/>
        <v>#VALUE!</v>
      </c>
      <c r="T1008" s="162" t="e">
        <f t="shared" si="210"/>
        <v>#VALUE!</v>
      </c>
    </row>
    <row r="1009" spans="1:20" s="17" customFormat="1" x14ac:dyDescent="0.2">
      <c r="A1009" s="154"/>
      <c r="B1009" s="51"/>
      <c r="C1009" s="50"/>
      <c r="D1009" s="50"/>
      <c r="E1009" s="50"/>
      <c r="F1009" s="50"/>
      <c r="G1009" s="14"/>
      <c r="H1009" s="163" t="str">
        <f t="shared" si="198"/>
        <v/>
      </c>
      <c r="I1009" s="163" t="str">
        <f t="shared" si="199"/>
        <v/>
      </c>
      <c r="J1009" s="163" t="str">
        <f t="shared" si="200"/>
        <v/>
      </c>
      <c r="K1009" s="141" t="str">
        <f t="shared" si="201"/>
        <v/>
      </c>
      <c r="L1009" s="141" t="str">
        <f t="shared" si="202"/>
        <v/>
      </c>
      <c r="M1009" s="141" t="str">
        <f t="shared" si="203"/>
        <v/>
      </c>
      <c r="N1009" s="15" t="e">
        <f t="shared" si="204"/>
        <v>#VALUE!</v>
      </c>
      <c r="O1009" s="58" t="e">
        <f t="shared" si="205"/>
        <v>#VALUE!</v>
      </c>
      <c r="P1009" s="58" t="e">
        <f t="shared" si="206"/>
        <v>#VALUE!</v>
      </c>
      <c r="Q1009" s="58" t="e">
        <f t="shared" si="207"/>
        <v>#VALUE!</v>
      </c>
      <c r="R1009" s="160" t="e">
        <f t="shared" si="208"/>
        <v>#VALUE!</v>
      </c>
      <c r="S1009" s="161" t="e">
        <f t="shared" si="209"/>
        <v>#VALUE!</v>
      </c>
      <c r="T1009" s="162" t="e">
        <f t="shared" si="210"/>
        <v>#VALUE!</v>
      </c>
    </row>
    <row r="1010" spans="1:20" s="17" customFormat="1" x14ac:dyDescent="0.2">
      <c r="A1010" s="154"/>
      <c r="B1010" s="51"/>
      <c r="C1010" s="50"/>
      <c r="D1010" s="50"/>
      <c r="E1010" s="50"/>
      <c r="F1010" s="50"/>
      <c r="G1010" s="14"/>
      <c r="H1010" s="163" t="str">
        <f t="shared" si="198"/>
        <v/>
      </c>
      <c r="I1010" s="163" t="str">
        <f t="shared" si="199"/>
        <v/>
      </c>
      <c r="J1010" s="163" t="str">
        <f t="shared" si="200"/>
        <v/>
      </c>
      <c r="K1010" s="141" t="str">
        <f t="shared" si="201"/>
        <v/>
      </c>
      <c r="L1010" s="141" t="str">
        <f t="shared" si="202"/>
        <v/>
      </c>
      <c r="M1010" s="141" t="str">
        <f t="shared" si="203"/>
        <v/>
      </c>
      <c r="N1010" s="15" t="e">
        <f t="shared" si="204"/>
        <v>#VALUE!</v>
      </c>
      <c r="O1010" s="58" t="e">
        <f t="shared" si="205"/>
        <v>#VALUE!</v>
      </c>
      <c r="P1010" s="58" t="e">
        <f t="shared" si="206"/>
        <v>#VALUE!</v>
      </c>
      <c r="Q1010" s="58" t="e">
        <f t="shared" si="207"/>
        <v>#VALUE!</v>
      </c>
      <c r="R1010" s="160" t="e">
        <f t="shared" si="208"/>
        <v>#VALUE!</v>
      </c>
      <c r="S1010" s="161" t="e">
        <f t="shared" si="209"/>
        <v>#VALUE!</v>
      </c>
      <c r="T1010" s="162" t="e">
        <f t="shared" si="210"/>
        <v>#VALUE!</v>
      </c>
    </row>
    <row r="1011" spans="1:20" s="17" customFormat="1" x14ac:dyDescent="0.2">
      <c r="A1011" s="154"/>
      <c r="B1011" s="51"/>
      <c r="C1011" s="50"/>
      <c r="D1011" s="50"/>
      <c r="E1011" s="50"/>
      <c r="F1011" s="50"/>
      <c r="G1011" s="14"/>
      <c r="H1011" s="163" t="str">
        <f t="shared" si="198"/>
        <v/>
      </c>
      <c r="I1011" s="163" t="str">
        <f t="shared" si="199"/>
        <v/>
      </c>
      <c r="J1011" s="163" t="str">
        <f t="shared" si="200"/>
        <v/>
      </c>
      <c r="K1011" s="141" t="str">
        <f t="shared" si="201"/>
        <v/>
      </c>
      <c r="L1011" s="141" t="str">
        <f t="shared" si="202"/>
        <v/>
      </c>
      <c r="M1011" s="141" t="str">
        <f t="shared" si="203"/>
        <v/>
      </c>
      <c r="N1011" s="15" t="e">
        <f t="shared" si="204"/>
        <v>#VALUE!</v>
      </c>
      <c r="O1011" s="58" t="e">
        <f t="shared" si="205"/>
        <v>#VALUE!</v>
      </c>
      <c r="P1011" s="58" t="e">
        <f t="shared" si="206"/>
        <v>#VALUE!</v>
      </c>
      <c r="Q1011" s="58" t="e">
        <f t="shared" si="207"/>
        <v>#VALUE!</v>
      </c>
      <c r="R1011" s="160" t="e">
        <f t="shared" si="208"/>
        <v>#VALUE!</v>
      </c>
      <c r="S1011" s="161" t="e">
        <f t="shared" si="209"/>
        <v>#VALUE!</v>
      </c>
      <c r="T1011" s="162" t="e">
        <f t="shared" si="210"/>
        <v>#VALUE!</v>
      </c>
    </row>
    <row r="1012" spans="1:20" s="17" customFormat="1" x14ac:dyDescent="0.2">
      <c r="A1012" s="154"/>
      <c r="B1012" s="51"/>
      <c r="C1012" s="50"/>
      <c r="D1012" s="50"/>
      <c r="E1012" s="50"/>
      <c r="F1012" s="50"/>
      <c r="G1012" s="14"/>
      <c r="H1012" s="163" t="str">
        <f t="shared" si="198"/>
        <v/>
      </c>
      <c r="I1012" s="163" t="str">
        <f t="shared" si="199"/>
        <v/>
      </c>
      <c r="J1012" s="163" t="str">
        <f t="shared" si="200"/>
        <v/>
      </c>
      <c r="K1012" s="141" t="str">
        <f t="shared" si="201"/>
        <v/>
      </c>
      <c r="L1012" s="141" t="str">
        <f t="shared" si="202"/>
        <v/>
      </c>
      <c r="M1012" s="141" t="str">
        <f t="shared" si="203"/>
        <v/>
      </c>
      <c r="N1012" s="15" t="e">
        <f t="shared" si="204"/>
        <v>#VALUE!</v>
      </c>
      <c r="O1012" s="58" t="e">
        <f t="shared" si="205"/>
        <v>#VALUE!</v>
      </c>
      <c r="P1012" s="58" t="e">
        <f t="shared" si="206"/>
        <v>#VALUE!</v>
      </c>
      <c r="Q1012" s="58" t="e">
        <f t="shared" si="207"/>
        <v>#VALUE!</v>
      </c>
      <c r="R1012" s="160" t="e">
        <f t="shared" si="208"/>
        <v>#VALUE!</v>
      </c>
      <c r="S1012" s="161" t="e">
        <f t="shared" si="209"/>
        <v>#VALUE!</v>
      </c>
      <c r="T1012" s="162" t="e">
        <f t="shared" si="210"/>
        <v>#VALUE!</v>
      </c>
    </row>
    <row r="1013" spans="1:20" s="17" customFormat="1" x14ac:dyDescent="0.2">
      <c r="A1013" s="154"/>
      <c r="B1013" s="51"/>
      <c r="C1013" s="50"/>
      <c r="D1013" s="50"/>
      <c r="E1013" s="50"/>
      <c r="F1013" s="50"/>
      <c r="G1013" s="14"/>
      <c r="H1013" s="163" t="str">
        <f t="shared" si="198"/>
        <v/>
      </c>
      <c r="I1013" s="163" t="str">
        <f t="shared" si="199"/>
        <v/>
      </c>
      <c r="J1013" s="163" t="str">
        <f t="shared" si="200"/>
        <v/>
      </c>
      <c r="K1013" s="141" t="str">
        <f t="shared" si="201"/>
        <v/>
      </c>
      <c r="L1013" s="141" t="str">
        <f t="shared" si="202"/>
        <v/>
      </c>
      <c r="M1013" s="141" t="str">
        <f t="shared" si="203"/>
        <v/>
      </c>
      <c r="N1013" s="15" t="e">
        <f t="shared" si="204"/>
        <v>#VALUE!</v>
      </c>
      <c r="O1013" s="58" t="e">
        <f t="shared" si="205"/>
        <v>#VALUE!</v>
      </c>
      <c r="P1013" s="58" t="e">
        <f t="shared" si="206"/>
        <v>#VALUE!</v>
      </c>
      <c r="Q1013" s="58" t="e">
        <f t="shared" si="207"/>
        <v>#VALUE!</v>
      </c>
      <c r="R1013" s="160" t="e">
        <f t="shared" si="208"/>
        <v>#VALUE!</v>
      </c>
      <c r="S1013" s="161" t="e">
        <f t="shared" si="209"/>
        <v>#VALUE!</v>
      </c>
      <c r="T1013" s="162" t="e">
        <f t="shared" si="210"/>
        <v>#VALUE!</v>
      </c>
    </row>
    <row r="1014" spans="1:20" s="17" customFormat="1" x14ac:dyDescent="0.2">
      <c r="A1014" s="154"/>
      <c r="B1014" s="51"/>
      <c r="C1014" s="50"/>
      <c r="D1014" s="50"/>
      <c r="E1014" s="50"/>
      <c r="F1014" s="50"/>
      <c r="G1014" s="14"/>
      <c r="H1014" s="163" t="str">
        <f t="shared" si="198"/>
        <v/>
      </c>
      <c r="I1014" s="163" t="str">
        <f t="shared" si="199"/>
        <v/>
      </c>
      <c r="J1014" s="163" t="str">
        <f t="shared" si="200"/>
        <v/>
      </c>
      <c r="K1014" s="141" t="str">
        <f t="shared" si="201"/>
        <v/>
      </c>
      <c r="L1014" s="141" t="str">
        <f t="shared" si="202"/>
        <v/>
      </c>
      <c r="M1014" s="141" t="str">
        <f t="shared" si="203"/>
        <v/>
      </c>
      <c r="N1014" s="15" t="e">
        <f t="shared" si="204"/>
        <v>#VALUE!</v>
      </c>
      <c r="O1014" s="58" t="e">
        <f t="shared" si="205"/>
        <v>#VALUE!</v>
      </c>
      <c r="P1014" s="58" t="e">
        <f t="shared" si="206"/>
        <v>#VALUE!</v>
      </c>
      <c r="Q1014" s="58" t="e">
        <f t="shared" si="207"/>
        <v>#VALUE!</v>
      </c>
      <c r="R1014" s="160" t="e">
        <f t="shared" si="208"/>
        <v>#VALUE!</v>
      </c>
      <c r="S1014" s="161" t="e">
        <f t="shared" si="209"/>
        <v>#VALUE!</v>
      </c>
      <c r="T1014" s="162" t="e">
        <f t="shared" si="210"/>
        <v>#VALUE!</v>
      </c>
    </row>
    <row r="1015" spans="1:20" s="17" customFormat="1" x14ac:dyDescent="0.2">
      <c r="A1015" s="154"/>
      <c r="B1015" s="51"/>
      <c r="C1015" s="50"/>
      <c r="D1015" s="50"/>
      <c r="E1015" s="50"/>
      <c r="F1015" s="50"/>
      <c r="G1015" s="14"/>
      <c r="H1015" s="163" t="str">
        <f t="shared" si="198"/>
        <v/>
      </c>
      <c r="I1015" s="163" t="str">
        <f t="shared" si="199"/>
        <v/>
      </c>
      <c r="J1015" s="163" t="str">
        <f t="shared" si="200"/>
        <v/>
      </c>
      <c r="K1015" s="141" t="str">
        <f t="shared" si="201"/>
        <v/>
      </c>
      <c r="L1015" s="141" t="str">
        <f t="shared" si="202"/>
        <v/>
      </c>
      <c r="M1015" s="141" t="str">
        <f t="shared" si="203"/>
        <v/>
      </c>
      <c r="N1015" s="15" t="e">
        <f t="shared" si="204"/>
        <v>#VALUE!</v>
      </c>
      <c r="O1015" s="58" t="e">
        <f t="shared" si="205"/>
        <v>#VALUE!</v>
      </c>
      <c r="P1015" s="58" t="e">
        <f t="shared" si="206"/>
        <v>#VALUE!</v>
      </c>
      <c r="Q1015" s="58" t="e">
        <f t="shared" si="207"/>
        <v>#VALUE!</v>
      </c>
      <c r="R1015" s="160" t="e">
        <f t="shared" si="208"/>
        <v>#VALUE!</v>
      </c>
      <c r="S1015" s="161" t="e">
        <f t="shared" si="209"/>
        <v>#VALUE!</v>
      </c>
      <c r="T1015" s="162" t="e">
        <f t="shared" si="210"/>
        <v>#VALUE!</v>
      </c>
    </row>
    <row r="1016" spans="1:20" s="17" customFormat="1" x14ac:dyDescent="0.2">
      <c r="A1016" s="154"/>
      <c r="B1016" s="51"/>
      <c r="C1016" s="50"/>
      <c r="D1016" s="50"/>
      <c r="E1016" s="50"/>
      <c r="F1016" s="50"/>
      <c r="G1016" s="14"/>
      <c r="H1016" s="163" t="str">
        <f t="shared" si="198"/>
        <v/>
      </c>
      <c r="I1016" s="163" t="str">
        <f t="shared" si="199"/>
        <v/>
      </c>
      <c r="J1016" s="163" t="str">
        <f t="shared" si="200"/>
        <v/>
      </c>
      <c r="K1016" s="141" t="str">
        <f t="shared" si="201"/>
        <v/>
      </c>
      <c r="L1016" s="141" t="str">
        <f t="shared" si="202"/>
        <v/>
      </c>
      <c r="M1016" s="141" t="str">
        <f t="shared" si="203"/>
        <v/>
      </c>
      <c r="N1016" s="15" t="e">
        <f t="shared" si="204"/>
        <v>#VALUE!</v>
      </c>
      <c r="O1016" s="58" t="e">
        <f t="shared" si="205"/>
        <v>#VALUE!</v>
      </c>
      <c r="P1016" s="58" t="e">
        <f t="shared" si="206"/>
        <v>#VALUE!</v>
      </c>
      <c r="Q1016" s="58" t="e">
        <f t="shared" si="207"/>
        <v>#VALUE!</v>
      </c>
      <c r="R1016" s="160" t="e">
        <f t="shared" si="208"/>
        <v>#VALUE!</v>
      </c>
      <c r="S1016" s="161" t="e">
        <f t="shared" si="209"/>
        <v>#VALUE!</v>
      </c>
      <c r="T1016" s="162" t="e">
        <f t="shared" si="210"/>
        <v>#VALUE!</v>
      </c>
    </row>
    <row r="1017" spans="1:20" s="17" customFormat="1" x14ac:dyDescent="0.2">
      <c r="A1017" s="154"/>
      <c r="B1017" s="51"/>
      <c r="C1017" s="50"/>
      <c r="D1017" s="50"/>
      <c r="E1017" s="50"/>
      <c r="F1017" s="50"/>
      <c r="G1017" s="14"/>
      <c r="H1017" s="163" t="str">
        <f t="shared" si="198"/>
        <v/>
      </c>
      <c r="I1017" s="163" t="str">
        <f t="shared" si="199"/>
        <v/>
      </c>
      <c r="J1017" s="163" t="str">
        <f t="shared" si="200"/>
        <v/>
      </c>
      <c r="K1017" s="141" t="str">
        <f t="shared" si="201"/>
        <v/>
      </c>
      <c r="L1017" s="141" t="str">
        <f t="shared" si="202"/>
        <v/>
      </c>
      <c r="M1017" s="141" t="str">
        <f t="shared" si="203"/>
        <v/>
      </c>
      <c r="N1017" s="15" t="e">
        <f t="shared" si="204"/>
        <v>#VALUE!</v>
      </c>
      <c r="O1017" s="58" t="e">
        <f t="shared" si="205"/>
        <v>#VALUE!</v>
      </c>
      <c r="P1017" s="58" t="e">
        <f t="shared" si="206"/>
        <v>#VALUE!</v>
      </c>
      <c r="Q1017" s="58" t="e">
        <f t="shared" si="207"/>
        <v>#VALUE!</v>
      </c>
      <c r="R1017" s="160" t="e">
        <f t="shared" si="208"/>
        <v>#VALUE!</v>
      </c>
      <c r="S1017" s="161" t="e">
        <f t="shared" si="209"/>
        <v>#VALUE!</v>
      </c>
      <c r="T1017" s="162" t="e">
        <f t="shared" si="210"/>
        <v>#VALUE!</v>
      </c>
    </row>
    <row r="1018" spans="1:20" s="17" customFormat="1" x14ac:dyDescent="0.2">
      <c r="A1018" s="154"/>
      <c r="B1018" s="51"/>
      <c r="C1018" s="50"/>
      <c r="D1018" s="50"/>
      <c r="E1018" s="50"/>
      <c r="F1018" s="50"/>
      <c r="G1018" s="14"/>
      <c r="H1018" s="163" t="str">
        <f t="shared" si="198"/>
        <v/>
      </c>
      <c r="I1018" s="163" t="str">
        <f t="shared" si="199"/>
        <v/>
      </c>
      <c r="J1018" s="163" t="str">
        <f t="shared" si="200"/>
        <v/>
      </c>
      <c r="K1018" s="141" t="str">
        <f t="shared" si="201"/>
        <v/>
      </c>
      <c r="L1018" s="141" t="str">
        <f t="shared" si="202"/>
        <v/>
      </c>
      <c r="M1018" s="141" t="str">
        <f t="shared" si="203"/>
        <v/>
      </c>
      <c r="N1018" s="15" t="e">
        <f t="shared" si="204"/>
        <v>#VALUE!</v>
      </c>
      <c r="O1018" s="58" t="e">
        <f t="shared" si="205"/>
        <v>#VALUE!</v>
      </c>
      <c r="P1018" s="58" t="e">
        <f t="shared" si="206"/>
        <v>#VALUE!</v>
      </c>
      <c r="Q1018" s="58" t="e">
        <f t="shared" si="207"/>
        <v>#VALUE!</v>
      </c>
      <c r="R1018" s="160" t="e">
        <f t="shared" si="208"/>
        <v>#VALUE!</v>
      </c>
      <c r="S1018" s="161" t="e">
        <f t="shared" si="209"/>
        <v>#VALUE!</v>
      </c>
      <c r="T1018" s="162" t="e">
        <f t="shared" si="210"/>
        <v>#VALUE!</v>
      </c>
    </row>
    <row r="1019" spans="1:20" s="17" customFormat="1" x14ac:dyDescent="0.2">
      <c r="A1019" s="154"/>
      <c r="B1019" s="51"/>
      <c r="C1019" s="50"/>
      <c r="D1019" s="50"/>
      <c r="E1019" s="50"/>
      <c r="F1019" s="50"/>
      <c r="G1019" s="14"/>
      <c r="H1019" s="163" t="str">
        <f t="shared" si="198"/>
        <v/>
      </c>
      <c r="I1019" s="163" t="str">
        <f t="shared" si="199"/>
        <v/>
      </c>
      <c r="J1019" s="163" t="str">
        <f t="shared" si="200"/>
        <v/>
      </c>
      <c r="K1019" s="141" t="str">
        <f t="shared" si="201"/>
        <v/>
      </c>
      <c r="L1019" s="141" t="str">
        <f t="shared" si="202"/>
        <v/>
      </c>
      <c r="M1019" s="141" t="str">
        <f t="shared" si="203"/>
        <v/>
      </c>
      <c r="N1019" s="15" t="e">
        <f t="shared" si="204"/>
        <v>#VALUE!</v>
      </c>
      <c r="O1019" s="58" t="e">
        <f t="shared" si="205"/>
        <v>#VALUE!</v>
      </c>
      <c r="P1019" s="58" t="e">
        <f t="shared" si="206"/>
        <v>#VALUE!</v>
      </c>
      <c r="Q1019" s="58" t="e">
        <f t="shared" si="207"/>
        <v>#VALUE!</v>
      </c>
      <c r="R1019" s="160" t="e">
        <f t="shared" si="208"/>
        <v>#VALUE!</v>
      </c>
      <c r="S1019" s="161" t="e">
        <f t="shared" si="209"/>
        <v>#VALUE!</v>
      </c>
      <c r="T1019" s="162" t="e">
        <f t="shared" si="210"/>
        <v>#VALUE!</v>
      </c>
    </row>
    <row r="1020" spans="1:20" s="17" customFormat="1" x14ac:dyDescent="0.2">
      <c r="A1020" s="154"/>
      <c r="B1020" s="51"/>
      <c r="C1020" s="50"/>
      <c r="D1020" s="50"/>
      <c r="E1020" s="50"/>
      <c r="F1020" s="50"/>
      <c r="G1020" s="14"/>
      <c r="H1020" s="163" t="str">
        <f t="shared" si="198"/>
        <v/>
      </c>
      <c r="I1020" s="163" t="str">
        <f t="shared" si="199"/>
        <v/>
      </c>
      <c r="J1020" s="163" t="str">
        <f t="shared" si="200"/>
        <v/>
      </c>
      <c r="K1020" s="141" t="str">
        <f t="shared" si="201"/>
        <v/>
      </c>
      <c r="L1020" s="141" t="str">
        <f t="shared" si="202"/>
        <v/>
      </c>
      <c r="M1020" s="141" t="str">
        <f t="shared" si="203"/>
        <v/>
      </c>
      <c r="N1020" s="15" t="e">
        <f t="shared" si="204"/>
        <v>#VALUE!</v>
      </c>
      <c r="O1020" s="58" t="e">
        <f t="shared" si="205"/>
        <v>#VALUE!</v>
      </c>
      <c r="P1020" s="58" t="e">
        <f t="shared" si="206"/>
        <v>#VALUE!</v>
      </c>
      <c r="Q1020" s="58" t="e">
        <f t="shared" si="207"/>
        <v>#VALUE!</v>
      </c>
      <c r="R1020" s="160" t="e">
        <f t="shared" si="208"/>
        <v>#VALUE!</v>
      </c>
      <c r="S1020" s="161" t="e">
        <f t="shared" si="209"/>
        <v>#VALUE!</v>
      </c>
      <c r="T1020" s="162" t="e">
        <f t="shared" si="210"/>
        <v>#VALUE!</v>
      </c>
    </row>
    <row r="1021" spans="1:20" s="17" customFormat="1" x14ac:dyDescent="0.2">
      <c r="A1021" s="154"/>
      <c r="B1021" s="51"/>
      <c r="C1021" s="50"/>
      <c r="D1021" s="50"/>
      <c r="E1021" s="50"/>
      <c r="F1021" s="50"/>
      <c r="G1021" s="14"/>
      <c r="H1021" s="163" t="str">
        <f t="shared" si="198"/>
        <v/>
      </c>
      <c r="I1021" s="163" t="str">
        <f t="shared" si="199"/>
        <v/>
      </c>
      <c r="J1021" s="163" t="str">
        <f t="shared" si="200"/>
        <v/>
      </c>
      <c r="K1021" s="141" t="str">
        <f t="shared" si="201"/>
        <v/>
      </c>
      <c r="L1021" s="141" t="str">
        <f t="shared" si="202"/>
        <v/>
      </c>
      <c r="M1021" s="141" t="str">
        <f t="shared" si="203"/>
        <v/>
      </c>
      <c r="N1021" s="15" t="e">
        <f t="shared" si="204"/>
        <v>#VALUE!</v>
      </c>
      <c r="O1021" s="58" t="e">
        <f t="shared" si="205"/>
        <v>#VALUE!</v>
      </c>
      <c r="P1021" s="58" t="e">
        <f t="shared" si="206"/>
        <v>#VALUE!</v>
      </c>
      <c r="Q1021" s="58" t="e">
        <f t="shared" si="207"/>
        <v>#VALUE!</v>
      </c>
      <c r="R1021" s="160" t="e">
        <f t="shared" si="208"/>
        <v>#VALUE!</v>
      </c>
      <c r="S1021" s="161" t="e">
        <f t="shared" si="209"/>
        <v>#VALUE!</v>
      </c>
      <c r="T1021" s="162" t="e">
        <f t="shared" si="210"/>
        <v>#VALUE!</v>
      </c>
    </row>
    <row r="1022" spans="1:20" s="17" customFormat="1" x14ac:dyDescent="0.2">
      <c r="A1022" s="154"/>
      <c r="B1022" s="51"/>
      <c r="C1022" s="50"/>
      <c r="D1022" s="50"/>
      <c r="E1022" s="50"/>
      <c r="F1022" s="50"/>
      <c r="G1022" s="14"/>
      <c r="H1022" s="163" t="str">
        <f t="shared" si="198"/>
        <v/>
      </c>
      <c r="I1022" s="163" t="str">
        <f t="shared" si="199"/>
        <v/>
      </c>
      <c r="J1022" s="163" t="str">
        <f t="shared" si="200"/>
        <v/>
      </c>
      <c r="K1022" s="141" t="str">
        <f t="shared" si="201"/>
        <v/>
      </c>
      <c r="L1022" s="141" t="str">
        <f t="shared" si="202"/>
        <v/>
      </c>
      <c r="M1022" s="141" t="str">
        <f t="shared" si="203"/>
        <v/>
      </c>
      <c r="N1022" s="15" t="e">
        <f t="shared" si="204"/>
        <v>#VALUE!</v>
      </c>
      <c r="O1022" s="58" t="e">
        <f t="shared" si="205"/>
        <v>#VALUE!</v>
      </c>
      <c r="P1022" s="58" t="e">
        <f t="shared" si="206"/>
        <v>#VALUE!</v>
      </c>
      <c r="Q1022" s="58" t="e">
        <f t="shared" si="207"/>
        <v>#VALUE!</v>
      </c>
      <c r="R1022" s="160" t="e">
        <f t="shared" si="208"/>
        <v>#VALUE!</v>
      </c>
      <c r="S1022" s="161" t="e">
        <f t="shared" si="209"/>
        <v>#VALUE!</v>
      </c>
      <c r="T1022" s="162" t="e">
        <f t="shared" si="210"/>
        <v>#VALUE!</v>
      </c>
    </row>
    <row r="1023" spans="1:20" s="17" customFormat="1" x14ac:dyDescent="0.2">
      <c r="A1023" s="154"/>
      <c r="B1023" s="51"/>
      <c r="C1023" s="50"/>
      <c r="D1023" s="50"/>
      <c r="E1023" s="50"/>
      <c r="F1023" s="50"/>
      <c r="G1023" s="14"/>
      <c r="H1023" s="163" t="str">
        <f t="shared" si="198"/>
        <v/>
      </c>
      <c r="I1023" s="163" t="str">
        <f t="shared" si="199"/>
        <v/>
      </c>
      <c r="J1023" s="163" t="str">
        <f t="shared" si="200"/>
        <v/>
      </c>
      <c r="K1023" s="141" t="str">
        <f t="shared" si="201"/>
        <v/>
      </c>
      <c r="L1023" s="141" t="str">
        <f t="shared" si="202"/>
        <v/>
      </c>
      <c r="M1023" s="141" t="str">
        <f t="shared" si="203"/>
        <v/>
      </c>
      <c r="N1023" s="15" t="e">
        <f t="shared" si="204"/>
        <v>#VALUE!</v>
      </c>
      <c r="O1023" s="58" t="e">
        <f t="shared" si="205"/>
        <v>#VALUE!</v>
      </c>
      <c r="P1023" s="58" t="e">
        <f t="shared" si="206"/>
        <v>#VALUE!</v>
      </c>
      <c r="Q1023" s="58" t="e">
        <f t="shared" si="207"/>
        <v>#VALUE!</v>
      </c>
      <c r="R1023" s="160" t="e">
        <f t="shared" si="208"/>
        <v>#VALUE!</v>
      </c>
      <c r="S1023" s="161" t="e">
        <f t="shared" si="209"/>
        <v>#VALUE!</v>
      </c>
      <c r="T1023" s="162" t="e">
        <f t="shared" si="210"/>
        <v>#VALUE!</v>
      </c>
    </row>
    <row r="1024" spans="1:20" s="17" customFormat="1" x14ac:dyDescent="0.2">
      <c r="A1024" s="154"/>
      <c r="B1024" s="51"/>
      <c r="C1024" s="50"/>
      <c r="D1024" s="50"/>
      <c r="E1024" s="50"/>
      <c r="F1024" s="50"/>
      <c r="G1024" s="14"/>
      <c r="H1024" s="163" t="str">
        <f t="shared" si="198"/>
        <v/>
      </c>
      <c r="I1024" s="163" t="str">
        <f t="shared" si="199"/>
        <v/>
      </c>
      <c r="J1024" s="163" t="str">
        <f t="shared" si="200"/>
        <v/>
      </c>
      <c r="K1024" s="141" t="str">
        <f t="shared" si="201"/>
        <v/>
      </c>
      <c r="L1024" s="141" t="str">
        <f t="shared" si="202"/>
        <v/>
      </c>
      <c r="M1024" s="141" t="str">
        <f t="shared" si="203"/>
        <v/>
      </c>
      <c r="N1024" s="15" t="e">
        <f t="shared" si="204"/>
        <v>#VALUE!</v>
      </c>
      <c r="O1024" s="58" t="e">
        <f t="shared" si="205"/>
        <v>#VALUE!</v>
      </c>
      <c r="P1024" s="58" t="e">
        <f t="shared" si="206"/>
        <v>#VALUE!</v>
      </c>
      <c r="Q1024" s="58" t="e">
        <f t="shared" si="207"/>
        <v>#VALUE!</v>
      </c>
      <c r="R1024" s="160" t="e">
        <f t="shared" si="208"/>
        <v>#VALUE!</v>
      </c>
      <c r="S1024" s="161" t="e">
        <f t="shared" si="209"/>
        <v>#VALUE!</v>
      </c>
      <c r="T1024" s="162" t="e">
        <f t="shared" si="210"/>
        <v>#VALUE!</v>
      </c>
    </row>
    <row r="1025" spans="1:20" s="17" customFormat="1" x14ac:dyDescent="0.2">
      <c r="A1025" s="154"/>
      <c r="B1025" s="51"/>
      <c r="C1025" s="50"/>
      <c r="D1025" s="50"/>
      <c r="E1025" s="50"/>
      <c r="F1025" s="50"/>
      <c r="G1025" s="14"/>
      <c r="H1025" s="163" t="str">
        <f t="shared" si="198"/>
        <v/>
      </c>
      <c r="I1025" s="163" t="str">
        <f t="shared" si="199"/>
        <v/>
      </c>
      <c r="J1025" s="163" t="str">
        <f t="shared" si="200"/>
        <v/>
      </c>
      <c r="K1025" s="141" t="str">
        <f t="shared" si="201"/>
        <v/>
      </c>
      <c r="L1025" s="141" t="str">
        <f t="shared" si="202"/>
        <v/>
      </c>
      <c r="M1025" s="141" t="str">
        <f t="shared" si="203"/>
        <v/>
      </c>
      <c r="N1025" s="15" t="e">
        <f t="shared" si="204"/>
        <v>#VALUE!</v>
      </c>
      <c r="O1025" s="58" t="e">
        <f t="shared" si="205"/>
        <v>#VALUE!</v>
      </c>
      <c r="P1025" s="58" t="e">
        <f t="shared" si="206"/>
        <v>#VALUE!</v>
      </c>
      <c r="Q1025" s="58" t="e">
        <f t="shared" si="207"/>
        <v>#VALUE!</v>
      </c>
      <c r="R1025" s="160" t="e">
        <f t="shared" si="208"/>
        <v>#VALUE!</v>
      </c>
      <c r="S1025" s="161" t="e">
        <f t="shared" si="209"/>
        <v>#VALUE!</v>
      </c>
      <c r="T1025" s="162" t="e">
        <f t="shared" si="210"/>
        <v>#VALUE!</v>
      </c>
    </row>
    <row r="1026" spans="1:20" s="17" customFormat="1" x14ac:dyDescent="0.2">
      <c r="A1026" s="154"/>
      <c r="B1026" s="51"/>
      <c r="C1026" s="50"/>
      <c r="D1026" s="50"/>
      <c r="E1026" s="50"/>
      <c r="F1026" s="50"/>
      <c r="G1026" s="14"/>
      <c r="H1026" s="163" t="str">
        <f t="shared" si="198"/>
        <v/>
      </c>
      <c r="I1026" s="163" t="str">
        <f t="shared" si="199"/>
        <v/>
      </c>
      <c r="J1026" s="163" t="str">
        <f t="shared" si="200"/>
        <v/>
      </c>
      <c r="K1026" s="141" t="str">
        <f t="shared" si="201"/>
        <v/>
      </c>
      <c r="L1026" s="141" t="str">
        <f t="shared" si="202"/>
        <v/>
      </c>
      <c r="M1026" s="141" t="str">
        <f t="shared" si="203"/>
        <v/>
      </c>
      <c r="N1026" s="15" t="e">
        <f t="shared" si="204"/>
        <v>#VALUE!</v>
      </c>
      <c r="O1026" s="58" t="e">
        <f t="shared" si="205"/>
        <v>#VALUE!</v>
      </c>
      <c r="P1026" s="58" t="e">
        <f t="shared" si="206"/>
        <v>#VALUE!</v>
      </c>
      <c r="Q1026" s="58" t="e">
        <f t="shared" si="207"/>
        <v>#VALUE!</v>
      </c>
      <c r="R1026" s="160" t="e">
        <f t="shared" si="208"/>
        <v>#VALUE!</v>
      </c>
      <c r="S1026" s="161" t="e">
        <f t="shared" si="209"/>
        <v>#VALUE!</v>
      </c>
      <c r="T1026" s="162" t="e">
        <f t="shared" si="210"/>
        <v>#VALUE!</v>
      </c>
    </row>
    <row r="1027" spans="1:20" s="17" customFormat="1" x14ac:dyDescent="0.2">
      <c r="A1027" s="154"/>
      <c r="B1027" s="51"/>
      <c r="C1027" s="50"/>
      <c r="D1027" s="50"/>
      <c r="E1027" s="50"/>
      <c r="F1027" s="50"/>
      <c r="G1027" s="14"/>
      <c r="H1027" s="163" t="str">
        <f t="shared" ref="H1027:H1090" si="211">IFERROR(G1027*(D1027/(D1027+E1027+F1027)),"")</f>
        <v/>
      </c>
      <c r="I1027" s="163" t="str">
        <f t="shared" ref="I1027:I1090" si="212">IFERROR(G1027*(E1027/(D1027+E1027+F1027)),"")</f>
        <v/>
      </c>
      <c r="J1027" s="163" t="str">
        <f t="shared" ref="J1027:J1090" si="213">IFERROR(G1027*(F1027/(D1027+E1027+F1027)),"")</f>
        <v/>
      </c>
      <c r="K1027" s="141" t="str">
        <f t="shared" ref="K1027:K1090" si="214">IFERROR(D1027+H1027,"")</f>
        <v/>
      </c>
      <c r="L1027" s="141" t="str">
        <f t="shared" ref="L1027:L1090" si="215">IFERROR(E1027+I1027,"")</f>
        <v/>
      </c>
      <c r="M1027" s="141" t="str">
        <f t="shared" ref="M1027:M1090" si="216">IFERROR(J1027+F1027,"")</f>
        <v/>
      </c>
      <c r="N1027" s="15" t="e">
        <f t="shared" ref="N1027:N1090" si="217">K1027+L1027+M1027</f>
        <v>#VALUE!</v>
      </c>
      <c r="O1027" s="58" t="e">
        <f t="shared" ref="O1027:O1090" si="218">K1027/N1027</f>
        <v>#VALUE!</v>
      </c>
      <c r="P1027" s="58" t="e">
        <f t="shared" ref="P1027:P1090" si="219">L1027/N1027</f>
        <v>#VALUE!</v>
      </c>
      <c r="Q1027" s="58" t="e">
        <f t="shared" ref="Q1027:Q1090" si="220">M1027/N1027</f>
        <v>#VALUE!</v>
      </c>
      <c r="R1027" s="160" t="e">
        <f t="shared" ref="R1027:R1090" si="221">G1027/N1027</f>
        <v>#VALUE!</v>
      </c>
      <c r="S1027" s="161" t="e">
        <f t="shared" ref="S1027:S1090" si="222">C1027-N1027</f>
        <v>#VALUE!</v>
      </c>
      <c r="T1027" s="162" t="e">
        <f t="shared" ref="T1027:T1090" si="223">S1027/C1027*100</f>
        <v>#VALUE!</v>
      </c>
    </row>
    <row r="1028" spans="1:20" s="17" customFormat="1" x14ac:dyDescent="0.2">
      <c r="A1028" s="154"/>
      <c r="B1028" s="51"/>
      <c r="C1028" s="50"/>
      <c r="D1028" s="50"/>
      <c r="E1028" s="50"/>
      <c r="F1028" s="50"/>
      <c r="G1028" s="14"/>
      <c r="H1028" s="163" t="str">
        <f t="shared" si="211"/>
        <v/>
      </c>
      <c r="I1028" s="163" t="str">
        <f t="shared" si="212"/>
        <v/>
      </c>
      <c r="J1028" s="163" t="str">
        <f t="shared" si="213"/>
        <v/>
      </c>
      <c r="K1028" s="141" t="str">
        <f t="shared" si="214"/>
        <v/>
      </c>
      <c r="L1028" s="141" t="str">
        <f t="shared" si="215"/>
        <v/>
      </c>
      <c r="M1028" s="141" t="str">
        <f t="shared" si="216"/>
        <v/>
      </c>
      <c r="N1028" s="15" t="e">
        <f t="shared" si="217"/>
        <v>#VALUE!</v>
      </c>
      <c r="O1028" s="58" t="e">
        <f t="shared" si="218"/>
        <v>#VALUE!</v>
      </c>
      <c r="P1028" s="58" t="e">
        <f t="shared" si="219"/>
        <v>#VALUE!</v>
      </c>
      <c r="Q1028" s="58" t="e">
        <f t="shared" si="220"/>
        <v>#VALUE!</v>
      </c>
      <c r="R1028" s="160" t="e">
        <f t="shared" si="221"/>
        <v>#VALUE!</v>
      </c>
      <c r="S1028" s="161" t="e">
        <f t="shared" si="222"/>
        <v>#VALUE!</v>
      </c>
      <c r="T1028" s="162" t="e">
        <f t="shared" si="223"/>
        <v>#VALUE!</v>
      </c>
    </row>
    <row r="1029" spans="1:20" s="17" customFormat="1" x14ac:dyDescent="0.2">
      <c r="A1029" s="154"/>
      <c r="B1029" s="51"/>
      <c r="C1029" s="50"/>
      <c r="D1029" s="50"/>
      <c r="E1029" s="50"/>
      <c r="F1029" s="50"/>
      <c r="G1029" s="14"/>
      <c r="H1029" s="163" t="str">
        <f t="shared" si="211"/>
        <v/>
      </c>
      <c r="I1029" s="163" t="str">
        <f t="shared" si="212"/>
        <v/>
      </c>
      <c r="J1029" s="163" t="str">
        <f t="shared" si="213"/>
        <v/>
      </c>
      <c r="K1029" s="141" t="str">
        <f t="shared" si="214"/>
        <v/>
      </c>
      <c r="L1029" s="141" t="str">
        <f t="shared" si="215"/>
        <v/>
      </c>
      <c r="M1029" s="141" t="str">
        <f t="shared" si="216"/>
        <v/>
      </c>
      <c r="N1029" s="15" t="e">
        <f t="shared" si="217"/>
        <v>#VALUE!</v>
      </c>
      <c r="O1029" s="58" t="e">
        <f t="shared" si="218"/>
        <v>#VALUE!</v>
      </c>
      <c r="P1029" s="58" t="e">
        <f t="shared" si="219"/>
        <v>#VALUE!</v>
      </c>
      <c r="Q1029" s="58" t="e">
        <f t="shared" si="220"/>
        <v>#VALUE!</v>
      </c>
      <c r="R1029" s="160" t="e">
        <f t="shared" si="221"/>
        <v>#VALUE!</v>
      </c>
      <c r="S1029" s="161" t="e">
        <f t="shared" si="222"/>
        <v>#VALUE!</v>
      </c>
      <c r="T1029" s="162" t="e">
        <f t="shared" si="223"/>
        <v>#VALUE!</v>
      </c>
    </row>
    <row r="1030" spans="1:20" s="17" customFormat="1" x14ac:dyDescent="0.2">
      <c r="A1030" s="154"/>
      <c r="B1030" s="51"/>
      <c r="C1030" s="50"/>
      <c r="D1030" s="50"/>
      <c r="E1030" s="50"/>
      <c r="F1030" s="50"/>
      <c r="G1030" s="14"/>
      <c r="H1030" s="163" t="str">
        <f t="shared" si="211"/>
        <v/>
      </c>
      <c r="I1030" s="163" t="str">
        <f t="shared" si="212"/>
        <v/>
      </c>
      <c r="J1030" s="163" t="str">
        <f t="shared" si="213"/>
        <v/>
      </c>
      <c r="K1030" s="141" t="str">
        <f t="shared" si="214"/>
        <v/>
      </c>
      <c r="L1030" s="141" t="str">
        <f t="shared" si="215"/>
        <v/>
      </c>
      <c r="M1030" s="141" t="str">
        <f t="shared" si="216"/>
        <v/>
      </c>
      <c r="N1030" s="15" t="e">
        <f t="shared" si="217"/>
        <v>#VALUE!</v>
      </c>
      <c r="O1030" s="58" t="e">
        <f t="shared" si="218"/>
        <v>#VALUE!</v>
      </c>
      <c r="P1030" s="58" t="e">
        <f t="shared" si="219"/>
        <v>#VALUE!</v>
      </c>
      <c r="Q1030" s="58" t="e">
        <f t="shared" si="220"/>
        <v>#VALUE!</v>
      </c>
      <c r="R1030" s="160" t="e">
        <f t="shared" si="221"/>
        <v>#VALUE!</v>
      </c>
      <c r="S1030" s="161" t="e">
        <f t="shared" si="222"/>
        <v>#VALUE!</v>
      </c>
      <c r="T1030" s="162" t="e">
        <f t="shared" si="223"/>
        <v>#VALUE!</v>
      </c>
    </row>
    <row r="1031" spans="1:20" s="17" customFormat="1" x14ac:dyDescent="0.2">
      <c r="A1031" s="154"/>
      <c r="B1031" s="51"/>
      <c r="C1031" s="50"/>
      <c r="D1031" s="50"/>
      <c r="E1031" s="50"/>
      <c r="F1031" s="50"/>
      <c r="G1031" s="14"/>
      <c r="H1031" s="163" t="str">
        <f t="shared" si="211"/>
        <v/>
      </c>
      <c r="I1031" s="163" t="str">
        <f t="shared" si="212"/>
        <v/>
      </c>
      <c r="J1031" s="163" t="str">
        <f t="shared" si="213"/>
        <v/>
      </c>
      <c r="K1031" s="141" t="str">
        <f t="shared" si="214"/>
        <v/>
      </c>
      <c r="L1031" s="141" t="str">
        <f t="shared" si="215"/>
        <v/>
      </c>
      <c r="M1031" s="141" t="str">
        <f t="shared" si="216"/>
        <v/>
      </c>
      <c r="N1031" s="15" t="e">
        <f t="shared" si="217"/>
        <v>#VALUE!</v>
      </c>
      <c r="O1031" s="58" t="e">
        <f t="shared" si="218"/>
        <v>#VALUE!</v>
      </c>
      <c r="P1031" s="58" t="e">
        <f t="shared" si="219"/>
        <v>#VALUE!</v>
      </c>
      <c r="Q1031" s="58" t="e">
        <f t="shared" si="220"/>
        <v>#VALUE!</v>
      </c>
      <c r="R1031" s="160" t="e">
        <f t="shared" si="221"/>
        <v>#VALUE!</v>
      </c>
      <c r="S1031" s="161" t="e">
        <f t="shared" si="222"/>
        <v>#VALUE!</v>
      </c>
      <c r="T1031" s="162" t="e">
        <f t="shared" si="223"/>
        <v>#VALUE!</v>
      </c>
    </row>
    <row r="1032" spans="1:20" s="17" customFormat="1" x14ac:dyDescent="0.2">
      <c r="A1032" s="154"/>
      <c r="B1032" s="51"/>
      <c r="C1032" s="50"/>
      <c r="D1032" s="50"/>
      <c r="E1032" s="50"/>
      <c r="F1032" s="50"/>
      <c r="G1032" s="14"/>
      <c r="H1032" s="163" t="str">
        <f t="shared" si="211"/>
        <v/>
      </c>
      <c r="I1032" s="163" t="str">
        <f t="shared" si="212"/>
        <v/>
      </c>
      <c r="J1032" s="163" t="str">
        <f t="shared" si="213"/>
        <v/>
      </c>
      <c r="K1032" s="141" t="str">
        <f t="shared" si="214"/>
        <v/>
      </c>
      <c r="L1032" s="141" t="str">
        <f t="shared" si="215"/>
        <v/>
      </c>
      <c r="M1032" s="141" t="str">
        <f t="shared" si="216"/>
        <v/>
      </c>
      <c r="N1032" s="15" t="e">
        <f t="shared" si="217"/>
        <v>#VALUE!</v>
      </c>
      <c r="O1032" s="58" t="e">
        <f t="shared" si="218"/>
        <v>#VALUE!</v>
      </c>
      <c r="P1032" s="58" t="e">
        <f t="shared" si="219"/>
        <v>#VALUE!</v>
      </c>
      <c r="Q1032" s="58" t="e">
        <f t="shared" si="220"/>
        <v>#VALUE!</v>
      </c>
      <c r="R1032" s="160" t="e">
        <f t="shared" si="221"/>
        <v>#VALUE!</v>
      </c>
      <c r="S1032" s="161" t="e">
        <f t="shared" si="222"/>
        <v>#VALUE!</v>
      </c>
      <c r="T1032" s="162" t="e">
        <f t="shared" si="223"/>
        <v>#VALUE!</v>
      </c>
    </row>
    <row r="1033" spans="1:20" s="17" customFormat="1" x14ac:dyDescent="0.2">
      <c r="A1033" s="154"/>
      <c r="B1033" s="51"/>
      <c r="C1033" s="50"/>
      <c r="D1033" s="50"/>
      <c r="E1033" s="50"/>
      <c r="F1033" s="50"/>
      <c r="G1033" s="14"/>
      <c r="H1033" s="163" t="str">
        <f t="shared" si="211"/>
        <v/>
      </c>
      <c r="I1033" s="163" t="str">
        <f t="shared" si="212"/>
        <v/>
      </c>
      <c r="J1033" s="163" t="str">
        <f t="shared" si="213"/>
        <v/>
      </c>
      <c r="K1033" s="141" t="str">
        <f t="shared" si="214"/>
        <v/>
      </c>
      <c r="L1033" s="141" t="str">
        <f t="shared" si="215"/>
        <v/>
      </c>
      <c r="M1033" s="141" t="str">
        <f t="shared" si="216"/>
        <v/>
      </c>
      <c r="N1033" s="15" t="e">
        <f t="shared" si="217"/>
        <v>#VALUE!</v>
      </c>
      <c r="O1033" s="58" t="e">
        <f t="shared" si="218"/>
        <v>#VALUE!</v>
      </c>
      <c r="P1033" s="58" t="e">
        <f t="shared" si="219"/>
        <v>#VALUE!</v>
      </c>
      <c r="Q1033" s="58" t="e">
        <f t="shared" si="220"/>
        <v>#VALUE!</v>
      </c>
      <c r="R1033" s="160" t="e">
        <f t="shared" si="221"/>
        <v>#VALUE!</v>
      </c>
      <c r="S1033" s="161" t="e">
        <f t="shared" si="222"/>
        <v>#VALUE!</v>
      </c>
      <c r="T1033" s="162" t="e">
        <f t="shared" si="223"/>
        <v>#VALUE!</v>
      </c>
    </row>
    <row r="1034" spans="1:20" s="17" customFormat="1" x14ac:dyDescent="0.2">
      <c r="A1034" s="154"/>
      <c r="B1034" s="51"/>
      <c r="C1034" s="50"/>
      <c r="D1034" s="50"/>
      <c r="E1034" s="50"/>
      <c r="F1034" s="50"/>
      <c r="G1034" s="14"/>
      <c r="H1034" s="163" t="str">
        <f t="shared" si="211"/>
        <v/>
      </c>
      <c r="I1034" s="163" t="str">
        <f t="shared" si="212"/>
        <v/>
      </c>
      <c r="J1034" s="163" t="str">
        <f t="shared" si="213"/>
        <v/>
      </c>
      <c r="K1034" s="141" t="str">
        <f t="shared" si="214"/>
        <v/>
      </c>
      <c r="L1034" s="141" t="str">
        <f t="shared" si="215"/>
        <v/>
      </c>
      <c r="M1034" s="141" t="str">
        <f t="shared" si="216"/>
        <v/>
      </c>
      <c r="N1034" s="15" t="e">
        <f t="shared" si="217"/>
        <v>#VALUE!</v>
      </c>
      <c r="O1034" s="58" t="e">
        <f t="shared" si="218"/>
        <v>#VALUE!</v>
      </c>
      <c r="P1034" s="58" t="e">
        <f t="shared" si="219"/>
        <v>#VALUE!</v>
      </c>
      <c r="Q1034" s="58" t="e">
        <f t="shared" si="220"/>
        <v>#VALUE!</v>
      </c>
      <c r="R1034" s="160" t="e">
        <f t="shared" si="221"/>
        <v>#VALUE!</v>
      </c>
      <c r="S1034" s="161" t="e">
        <f t="shared" si="222"/>
        <v>#VALUE!</v>
      </c>
      <c r="T1034" s="162" t="e">
        <f t="shared" si="223"/>
        <v>#VALUE!</v>
      </c>
    </row>
    <row r="1035" spans="1:20" s="17" customFormat="1" x14ac:dyDescent="0.2">
      <c r="A1035" s="154"/>
      <c r="B1035" s="51"/>
      <c r="C1035" s="50"/>
      <c r="D1035" s="50"/>
      <c r="E1035" s="50"/>
      <c r="F1035" s="50"/>
      <c r="G1035" s="14"/>
      <c r="H1035" s="163" t="str">
        <f t="shared" si="211"/>
        <v/>
      </c>
      <c r="I1035" s="163" t="str">
        <f t="shared" si="212"/>
        <v/>
      </c>
      <c r="J1035" s="163" t="str">
        <f t="shared" si="213"/>
        <v/>
      </c>
      <c r="K1035" s="141" t="str">
        <f t="shared" si="214"/>
        <v/>
      </c>
      <c r="L1035" s="141" t="str">
        <f t="shared" si="215"/>
        <v/>
      </c>
      <c r="M1035" s="141" t="str">
        <f t="shared" si="216"/>
        <v/>
      </c>
      <c r="N1035" s="15" t="e">
        <f t="shared" si="217"/>
        <v>#VALUE!</v>
      </c>
      <c r="O1035" s="58" t="e">
        <f t="shared" si="218"/>
        <v>#VALUE!</v>
      </c>
      <c r="P1035" s="58" t="e">
        <f t="shared" si="219"/>
        <v>#VALUE!</v>
      </c>
      <c r="Q1035" s="58" t="e">
        <f t="shared" si="220"/>
        <v>#VALUE!</v>
      </c>
      <c r="R1035" s="160" t="e">
        <f t="shared" si="221"/>
        <v>#VALUE!</v>
      </c>
      <c r="S1035" s="161" t="e">
        <f t="shared" si="222"/>
        <v>#VALUE!</v>
      </c>
      <c r="T1035" s="162" t="e">
        <f t="shared" si="223"/>
        <v>#VALUE!</v>
      </c>
    </row>
    <row r="1036" spans="1:20" s="17" customFormat="1" x14ac:dyDescent="0.2">
      <c r="A1036" s="154"/>
      <c r="B1036" s="51"/>
      <c r="C1036" s="50"/>
      <c r="D1036" s="50"/>
      <c r="E1036" s="50"/>
      <c r="F1036" s="50"/>
      <c r="G1036" s="14"/>
      <c r="H1036" s="163" t="str">
        <f t="shared" si="211"/>
        <v/>
      </c>
      <c r="I1036" s="163" t="str">
        <f t="shared" si="212"/>
        <v/>
      </c>
      <c r="J1036" s="163" t="str">
        <f t="shared" si="213"/>
        <v/>
      </c>
      <c r="K1036" s="141" t="str">
        <f t="shared" si="214"/>
        <v/>
      </c>
      <c r="L1036" s="141" t="str">
        <f t="shared" si="215"/>
        <v/>
      </c>
      <c r="M1036" s="141" t="str">
        <f t="shared" si="216"/>
        <v/>
      </c>
      <c r="N1036" s="15" t="e">
        <f t="shared" si="217"/>
        <v>#VALUE!</v>
      </c>
      <c r="O1036" s="58" t="e">
        <f t="shared" si="218"/>
        <v>#VALUE!</v>
      </c>
      <c r="P1036" s="58" t="e">
        <f t="shared" si="219"/>
        <v>#VALUE!</v>
      </c>
      <c r="Q1036" s="58" t="e">
        <f t="shared" si="220"/>
        <v>#VALUE!</v>
      </c>
      <c r="R1036" s="160" t="e">
        <f t="shared" si="221"/>
        <v>#VALUE!</v>
      </c>
      <c r="S1036" s="161" t="e">
        <f t="shared" si="222"/>
        <v>#VALUE!</v>
      </c>
      <c r="T1036" s="162" t="e">
        <f t="shared" si="223"/>
        <v>#VALUE!</v>
      </c>
    </row>
    <row r="1037" spans="1:20" s="17" customFormat="1" x14ac:dyDescent="0.2">
      <c r="A1037" s="154"/>
      <c r="B1037" s="51"/>
      <c r="C1037" s="50"/>
      <c r="D1037" s="50"/>
      <c r="E1037" s="50"/>
      <c r="F1037" s="50"/>
      <c r="G1037" s="14"/>
      <c r="H1037" s="163" t="str">
        <f t="shared" si="211"/>
        <v/>
      </c>
      <c r="I1037" s="163" t="str">
        <f t="shared" si="212"/>
        <v/>
      </c>
      <c r="J1037" s="163" t="str">
        <f t="shared" si="213"/>
        <v/>
      </c>
      <c r="K1037" s="141" t="str">
        <f t="shared" si="214"/>
        <v/>
      </c>
      <c r="L1037" s="141" t="str">
        <f t="shared" si="215"/>
        <v/>
      </c>
      <c r="M1037" s="141" t="str">
        <f t="shared" si="216"/>
        <v/>
      </c>
      <c r="N1037" s="15" t="e">
        <f t="shared" si="217"/>
        <v>#VALUE!</v>
      </c>
      <c r="O1037" s="58" t="e">
        <f t="shared" si="218"/>
        <v>#VALUE!</v>
      </c>
      <c r="P1037" s="58" t="e">
        <f t="shared" si="219"/>
        <v>#VALUE!</v>
      </c>
      <c r="Q1037" s="58" t="e">
        <f t="shared" si="220"/>
        <v>#VALUE!</v>
      </c>
      <c r="R1037" s="160" t="e">
        <f t="shared" si="221"/>
        <v>#VALUE!</v>
      </c>
      <c r="S1037" s="161" t="e">
        <f t="shared" si="222"/>
        <v>#VALUE!</v>
      </c>
      <c r="T1037" s="162" t="e">
        <f t="shared" si="223"/>
        <v>#VALUE!</v>
      </c>
    </row>
    <row r="1038" spans="1:20" s="17" customFormat="1" x14ac:dyDescent="0.2">
      <c r="A1038" s="154"/>
      <c r="B1038" s="51"/>
      <c r="C1038" s="50"/>
      <c r="D1038" s="50"/>
      <c r="E1038" s="50"/>
      <c r="F1038" s="50"/>
      <c r="G1038" s="14"/>
      <c r="H1038" s="163" t="str">
        <f t="shared" si="211"/>
        <v/>
      </c>
      <c r="I1038" s="163" t="str">
        <f t="shared" si="212"/>
        <v/>
      </c>
      <c r="J1038" s="163" t="str">
        <f t="shared" si="213"/>
        <v/>
      </c>
      <c r="K1038" s="141" t="str">
        <f t="shared" si="214"/>
        <v/>
      </c>
      <c r="L1038" s="141" t="str">
        <f t="shared" si="215"/>
        <v/>
      </c>
      <c r="M1038" s="141" t="str">
        <f t="shared" si="216"/>
        <v/>
      </c>
      <c r="N1038" s="15" t="e">
        <f t="shared" si="217"/>
        <v>#VALUE!</v>
      </c>
      <c r="O1038" s="58" t="e">
        <f t="shared" si="218"/>
        <v>#VALUE!</v>
      </c>
      <c r="P1038" s="58" t="e">
        <f t="shared" si="219"/>
        <v>#VALUE!</v>
      </c>
      <c r="Q1038" s="58" t="e">
        <f t="shared" si="220"/>
        <v>#VALUE!</v>
      </c>
      <c r="R1038" s="160" t="e">
        <f t="shared" si="221"/>
        <v>#VALUE!</v>
      </c>
      <c r="S1038" s="161" t="e">
        <f t="shared" si="222"/>
        <v>#VALUE!</v>
      </c>
      <c r="T1038" s="162" t="e">
        <f t="shared" si="223"/>
        <v>#VALUE!</v>
      </c>
    </row>
    <row r="1039" spans="1:20" s="17" customFormat="1" x14ac:dyDescent="0.2">
      <c r="A1039" s="154"/>
      <c r="B1039" s="51"/>
      <c r="C1039" s="50"/>
      <c r="D1039" s="50"/>
      <c r="E1039" s="50"/>
      <c r="F1039" s="50"/>
      <c r="G1039" s="14"/>
      <c r="H1039" s="163" t="str">
        <f t="shared" si="211"/>
        <v/>
      </c>
      <c r="I1039" s="163" t="str">
        <f t="shared" si="212"/>
        <v/>
      </c>
      <c r="J1039" s="163" t="str">
        <f t="shared" si="213"/>
        <v/>
      </c>
      <c r="K1039" s="141" t="str">
        <f t="shared" si="214"/>
        <v/>
      </c>
      <c r="L1039" s="141" t="str">
        <f t="shared" si="215"/>
        <v/>
      </c>
      <c r="M1039" s="141" t="str">
        <f t="shared" si="216"/>
        <v/>
      </c>
      <c r="N1039" s="15" t="e">
        <f t="shared" si="217"/>
        <v>#VALUE!</v>
      </c>
      <c r="O1039" s="58" t="e">
        <f t="shared" si="218"/>
        <v>#VALUE!</v>
      </c>
      <c r="P1039" s="58" t="e">
        <f t="shared" si="219"/>
        <v>#VALUE!</v>
      </c>
      <c r="Q1039" s="58" t="e">
        <f t="shared" si="220"/>
        <v>#VALUE!</v>
      </c>
      <c r="R1039" s="160" t="e">
        <f t="shared" si="221"/>
        <v>#VALUE!</v>
      </c>
      <c r="S1039" s="161" t="e">
        <f t="shared" si="222"/>
        <v>#VALUE!</v>
      </c>
      <c r="T1039" s="162" t="e">
        <f t="shared" si="223"/>
        <v>#VALUE!</v>
      </c>
    </row>
    <row r="1040" spans="1:20" s="17" customFormat="1" x14ac:dyDescent="0.2">
      <c r="A1040" s="154"/>
      <c r="B1040" s="51"/>
      <c r="C1040" s="50"/>
      <c r="D1040" s="50"/>
      <c r="E1040" s="50"/>
      <c r="F1040" s="50"/>
      <c r="G1040" s="14"/>
      <c r="H1040" s="163" t="str">
        <f t="shared" si="211"/>
        <v/>
      </c>
      <c r="I1040" s="163" t="str">
        <f t="shared" si="212"/>
        <v/>
      </c>
      <c r="J1040" s="163" t="str">
        <f t="shared" si="213"/>
        <v/>
      </c>
      <c r="K1040" s="141" t="str">
        <f t="shared" si="214"/>
        <v/>
      </c>
      <c r="L1040" s="141" t="str">
        <f t="shared" si="215"/>
        <v/>
      </c>
      <c r="M1040" s="141" t="str">
        <f t="shared" si="216"/>
        <v/>
      </c>
      <c r="N1040" s="15" t="e">
        <f t="shared" si="217"/>
        <v>#VALUE!</v>
      </c>
      <c r="O1040" s="58" t="e">
        <f t="shared" si="218"/>
        <v>#VALUE!</v>
      </c>
      <c r="P1040" s="58" t="e">
        <f t="shared" si="219"/>
        <v>#VALUE!</v>
      </c>
      <c r="Q1040" s="58" t="e">
        <f t="shared" si="220"/>
        <v>#VALUE!</v>
      </c>
      <c r="R1040" s="160" t="e">
        <f t="shared" si="221"/>
        <v>#VALUE!</v>
      </c>
      <c r="S1040" s="161" t="e">
        <f t="shared" si="222"/>
        <v>#VALUE!</v>
      </c>
      <c r="T1040" s="162" t="e">
        <f t="shared" si="223"/>
        <v>#VALUE!</v>
      </c>
    </row>
    <row r="1041" spans="1:20" s="17" customFormat="1" x14ac:dyDescent="0.2">
      <c r="A1041" s="154"/>
      <c r="B1041" s="51"/>
      <c r="C1041" s="50"/>
      <c r="D1041" s="50"/>
      <c r="E1041" s="50"/>
      <c r="F1041" s="50"/>
      <c r="G1041" s="14"/>
      <c r="H1041" s="163" t="str">
        <f t="shared" si="211"/>
        <v/>
      </c>
      <c r="I1041" s="163" t="str">
        <f t="shared" si="212"/>
        <v/>
      </c>
      <c r="J1041" s="163" t="str">
        <f t="shared" si="213"/>
        <v/>
      </c>
      <c r="K1041" s="141" t="str">
        <f t="shared" si="214"/>
        <v/>
      </c>
      <c r="L1041" s="141" t="str">
        <f t="shared" si="215"/>
        <v/>
      </c>
      <c r="M1041" s="141" t="str">
        <f t="shared" si="216"/>
        <v/>
      </c>
      <c r="N1041" s="15" t="e">
        <f t="shared" si="217"/>
        <v>#VALUE!</v>
      </c>
      <c r="O1041" s="58" t="e">
        <f t="shared" si="218"/>
        <v>#VALUE!</v>
      </c>
      <c r="P1041" s="58" t="e">
        <f t="shared" si="219"/>
        <v>#VALUE!</v>
      </c>
      <c r="Q1041" s="58" t="e">
        <f t="shared" si="220"/>
        <v>#VALUE!</v>
      </c>
      <c r="R1041" s="160" t="e">
        <f t="shared" si="221"/>
        <v>#VALUE!</v>
      </c>
      <c r="S1041" s="161" t="e">
        <f t="shared" si="222"/>
        <v>#VALUE!</v>
      </c>
      <c r="T1041" s="162" t="e">
        <f t="shared" si="223"/>
        <v>#VALUE!</v>
      </c>
    </row>
    <row r="1042" spans="1:20" s="17" customFormat="1" x14ac:dyDescent="0.2">
      <c r="A1042" s="154"/>
      <c r="B1042" s="51"/>
      <c r="C1042" s="50"/>
      <c r="D1042" s="50"/>
      <c r="E1042" s="50"/>
      <c r="F1042" s="50"/>
      <c r="G1042" s="14"/>
      <c r="H1042" s="163" t="str">
        <f t="shared" si="211"/>
        <v/>
      </c>
      <c r="I1042" s="163" t="str">
        <f t="shared" si="212"/>
        <v/>
      </c>
      <c r="J1042" s="163" t="str">
        <f t="shared" si="213"/>
        <v/>
      </c>
      <c r="K1042" s="141" t="str">
        <f t="shared" si="214"/>
        <v/>
      </c>
      <c r="L1042" s="141" t="str">
        <f t="shared" si="215"/>
        <v/>
      </c>
      <c r="M1042" s="141" t="str">
        <f t="shared" si="216"/>
        <v/>
      </c>
      <c r="N1042" s="15" t="e">
        <f t="shared" si="217"/>
        <v>#VALUE!</v>
      </c>
      <c r="O1042" s="58" t="e">
        <f t="shared" si="218"/>
        <v>#VALUE!</v>
      </c>
      <c r="P1042" s="58" t="e">
        <f t="shared" si="219"/>
        <v>#VALUE!</v>
      </c>
      <c r="Q1042" s="58" t="e">
        <f t="shared" si="220"/>
        <v>#VALUE!</v>
      </c>
      <c r="R1042" s="160" t="e">
        <f t="shared" si="221"/>
        <v>#VALUE!</v>
      </c>
      <c r="S1042" s="161" t="e">
        <f t="shared" si="222"/>
        <v>#VALUE!</v>
      </c>
      <c r="T1042" s="162" t="e">
        <f t="shared" si="223"/>
        <v>#VALUE!</v>
      </c>
    </row>
    <row r="1043" spans="1:20" s="17" customFormat="1" x14ac:dyDescent="0.2">
      <c r="A1043" s="154"/>
      <c r="B1043" s="51"/>
      <c r="C1043" s="50"/>
      <c r="D1043" s="50"/>
      <c r="E1043" s="50"/>
      <c r="F1043" s="50"/>
      <c r="G1043" s="14"/>
      <c r="H1043" s="163" t="str">
        <f t="shared" si="211"/>
        <v/>
      </c>
      <c r="I1043" s="163" t="str">
        <f t="shared" si="212"/>
        <v/>
      </c>
      <c r="J1043" s="163" t="str">
        <f t="shared" si="213"/>
        <v/>
      </c>
      <c r="K1043" s="141" t="str">
        <f t="shared" si="214"/>
        <v/>
      </c>
      <c r="L1043" s="141" t="str">
        <f t="shared" si="215"/>
        <v/>
      </c>
      <c r="M1043" s="141" t="str">
        <f t="shared" si="216"/>
        <v/>
      </c>
      <c r="N1043" s="15" t="e">
        <f t="shared" si="217"/>
        <v>#VALUE!</v>
      </c>
      <c r="O1043" s="58" t="e">
        <f t="shared" si="218"/>
        <v>#VALUE!</v>
      </c>
      <c r="P1043" s="58" t="e">
        <f t="shared" si="219"/>
        <v>#VALUE!</v>
      </c>
      <c r="Q1043" s="58" t="e">
        <f t="shared" si="220"/>
        <v>#VALUE!</v>
      </c>
      <c r="R1043" s="160" t="e">
        <f t="shared" si="221"/>
        <v>#VALUE!</v>
      </c>
      <c r="S1043" s="161" t="e">
        <f t="shared" si="222"/>
        <v>#VALUE!</v>
      </c>
      <c r="T1043" s="162" t="e">
        <f t="shared" si="223"/>
        <v>#VALUE!</v>
      </c>
    </row>
    <row r="1044" spans="1:20" s="17" customFormat="1" x14ac:dyDescent="0.2">
      <c r="A1044" s="154"/>
      <c r="B1044" s="51"/>
      <c r="C1044" s="50"/>
      <c r="D1044" s="50"/>
      <c r="E1044" s="50"/>
      <c r="F1044" s="50"/>
      <c r="G1044" s="14"/>
      <c r="H1044" s="163" t="str">
        <f t="shared" si="211"/>
        <v/>
      </c>
      <c r="I1044" s="163" t="str">
        <f t="shared" si="212"/>
        <v/>
      </c>
      <c r="J1044" s="163" t="str">
        <f t="shared" si="213"/>
        <v/>
      </c>
      <c r="K1044" s="141" t="str">
        <f t="shared" si="214"/>
        <v/>
      </c>
      <c r="L1044" s="141" t="str">
        <f t="shared" si="215"/>
        <v/>
      </c>
      <c r="M1044" s="141" t="str">
        <f t="shared" si="216"/>
        <v/>
      </c>
      <c r="N1044" s="15" t="e">
        <f t="shared" si="217"/>
        <v>#VALUE!</v>
      </c>
      <c r="O1044" s="58" t="e">
        <f t="shared" si="218"/>
        <v>#VALUE!</v>
      </c>
      <c r="P1044" s="58" t="e">
        <f t="shared" si="219"/>
        <v>#VALUE!</v>
      </c>
      <c r="Q1044" s="58" t="e">
        <f t="shared" si="220"/>
        <v>#VALUE!</v>
      </c>
      <c r="R1044" s="160" t="e">
        <f t="shared" si="221"/>
        <v>#VALUE!</v>
      </c>
      <c r="S1044" s="161" t="e">
        <f t="shared" si="222"/>
        <v>#VALUE!</v>
      </c>
      <c r="T1044" s="162" t="e">
        <f t="shared" si="223"/>
        <v>#VALUE!</v>
      </c>
    </row>
    <row r="1045" spans="1:20" s="17" customFormat="1" x14ac:dyDescent="0.2">
      <c r="A1045" s="154"/>
      <c r="B1045" s="51"/>
      <c r="C1045" s="50"/>
      <c r="D1045" s="50"/>
      <c r="E1045" s="50"/>
      <c r="F1045" s="50"/>
      <c r="G1045" s="14"/>
      <c r="H1045" s="163" t="str">
        <f t="shared" si="211"/>
        <v/>
      </c>
      <c r="I1045" s="163" t="str">
        <f t="shared" si="212"/>
        <v/>
      </c>
      <c r="J1045" s="163" t="str">
        <f t="shared" si="213"/>
        <v/>
      </c>
      <c r="K1045" s="141" t="str">
        <f t="shared" si="214"/>
        <v/>
      </c>
      <c r="L1045" s="141" t="str">
        <f t="shared" si="215"/>
        <v/>
      </c>
      <c r="M1045" s="141" t="str">
        <f t="shared" si="216"/>
        <v/>
      </c>
      <c r="N1045" s="15" t="e">
        <f t="shared" si="217"/>
        <v>#VALUE!</v>
      </c>
      <c r="O1045" s="58" t="e">
        <f t="shared" si="218"/>
        <v>#VALUE!</v>
      </c>
      <c r="P1045" s="58" t="e">
        <f t="shared" si="219"/>
        <v>#VALUE!</v>
      </c>
      <c r="Q1045" s="58" t="e">
        <f t="shared" si="220"/>
        <v>#VALUE!</v>
      </c>
      <c r="R1045" s="160" t="e">
        <f t="shared" si="221"/>
        <v>#VALUE!</v>
      </c>
      <c r="S1045" s="161" t="e">
        <f t="shared" si="222"/>
        <v>#VALUE!</v>
      </c>
      <c r="T1045" s="162" t="e">
        <f t="shared" si="223"/>
        <v>#VALUE!</v>
      </c>
    </row>
    <row r="1046" spans="1:20" s="17" customFormat="1" x14ac:dyDescent="0.2">
      <c r="A1046" s="154"/>
      <c r="B1046" s="51"/>
      <c r="C1046" s="50"/>
      <c r="D1046" s="50"/>
      <c r="E1046" s="50"/>
      <c r="F1046" s="50"/>
      <c r="G1046" s="14"/>
      <c r="H1046" s="163" t="str">
        <f t="shared" si="211"/>
        <v/>
      </c>
      <c r="I1046" s="163" t="str">
        <f t="shared" si="212"/>
        <v/>
      </c>
      <c r="J1046" s="163" t="str">
        <f t="shared" si="213"/>
        <v/>
      </c>
      <c r="K1046" s="141" t="str">
        <f t="shared" si="214"/>
        <v/>
      </c>
      <c r="L1046" s="141" t="str">
        <f t="shared" si="215"/>
        <v/>
      </c>
      <c r="M1046" s="141" t="str">
        <f t="shared" si="216"/>
        <v/>
      </c>
      <c r="N1046" s="15" t="e">
        <f t="shared" si="217"/>
        <v>#VALUE!</v>
      </c>
      <c r="O1046" s="58" t="e">
        <f t="shared" si="218"/>
        <v>#VALUE!</v>
      </c>
      <c r="P1046" s="58" t="e">
        <f t="shared" si="219"/>
        <v>#VALUE!</v>
      </c>
      <c r="Q1046" s="58" t="e">
        <f t="shared" si="220"/>
        <v>#VALUE!</v>
      </c>
      <c r="R1046" s="160" t="e">
        <f t="shared" si="221"/>
        <v>#VALUE!</v>
      </c>
      <c r="S1046" s="161" t="e">
        <f t="shared" si="222"/>
        <v>#VALUE!</v>
      </c>
      <c r="T1046" s="162" t="e">
        <f t="shared" si="223"/>
        <v>#VALUE!</v>
      </c>
    </row>
    <row r="1047" spans="1:20" s="17" customFormat="1" x14ac:dyDescent="0.2">
      <c r="A1047" s="154"/>
      <c r="B1047" s="51"/>
      <c r="C1047" s="50"/>
      <c r="D1047" s="50"/>
      <c r="E1047" s="50"/>
      <c r="F1047" s="50"/>
      <c r="G1047" s="14"/>
      <c r="H1047" s="163" t="str">
        <f t="shared" si="211"/>
        <v/>
      </c>
      <c r="I1047" s="163" t="str">
        <f t="shared" si="212"/>
        <v/>
      </c>
      <c r="J1047" s="163" t="str">
        <f t="shared" si="213"/>
        <v/>
      </c>
      <c r="K1047" s="141" t="str">
        <f t="shared" si="214"/>
        <v/>
      </c>
      <c r="L1047" s="141" t="str">
        <f t="shared" si="215"/>
        <v/>
      </c>
      <c r="M1047" s="141" t="str">
        <f t="shared" si="216"/>
        <v/>
      </c>
      <c r="N1047" s="15" t="e">
        <f t="shared" si="217"/>
        <v>#VALUE!</v>
      </c>
      <c r="O1047" s="58" t="e">
        <f t="shared" si="218"/>
        <v>#VALUE!</v>
      </c>
      <c r="P1047" s="58" t="e">
        <f t="shared" si="219"/>
        <v>#VALUE!</v>
      </c>
      <c r="Q1047" s="58" t="e">
        <f t="shared" si="220"/>
        <v>#VALUE!</v>
      </c>
      <c r="R1047" s="160" t="e">
        <f t="shared" si="221"/>
        <v>#VALUE!</v>
      </c>
      <c r="S1047" s="161" t="e">
        <f t="shared" si="222"/>
        <v>#VALUE!</v>
      </c>
      <c r="T1047" s="162" t="e">
        <f t="shared" si="223"/>
        <v>#VALUE!</v>
      </c>
    </row>
    <row r="1048" spans="1:20" s="17" customFormat="1" x14ac:dyDescent="0.2">
      <c r="A1048" s="154"/>
      <c r="B1048" s="51"/>
      <c r="C1048" s="50"/>
      <c r="D1048" s="50"/>
      <c r="E1048" s="50"/>
      <c r="F1048" s="50"/>
      <c r="G1048" s="14"/>
      <c r="H1048" s="163" t="str">
        <f t="shared" si="211"/>
        <v/>
      </c>
      <c r="I1048" s="163" t="str">
        <f t="shared" si="212"/>
        <v/>
      </c>
      <c r="J1048" s="163" t="str">
        <f t="shared" si="213"/>
        <v/>
      </c>
      <c r="K1048" s="141" t="str">
        <f t="shared" si="214"/>
        <v/>
      </c>
      <c r="L1048" s="141" t="str">
        <f t="shared" si="215"/>
        <v/>
      </c>
      <c r="M1048" s="141" t="str">
        <f t="shared" si="216"/>
        <v/>
      </c>
      <c r="N1048" s="15" t="e">
        <f t="shared" si="217"/>
        <v>#VALUE!</v>
      </c>
      <c r="O1048" s="58" t="e">
        <f t="shared" si="218"/>
        <v>#VALUE!</v>
      </c>
      <c r="P1048" s="58" t="e">
        <f t="shared" si="219"/>
        <v>#VALUE!</v>
      </c>
      <c r="Q1048" s="58" t="e">
        <f t="shared" si="220"/>
        <v>#VALUE!</v>
      </c>
      <c r="R1048" s="160" t="e">
        <f t="shared" si="221"/>
        <v>#VALUE!</v>
      </c>
      <c r="S1048" s="161" t="e">
        <f t="shared" si="222"/>
        <v>#VALUE!</v>
      </c>
      <c r="T1048" s="162" t="e">
        <f t="shared" si="223"/>
        <v>#VALUE!</v>
      </c>
    </row>
    <row r="1049" spans="1:20" s="17" customFormat="1" x14ac:dyDescent="0.2">
      <c r="A1049" s="154"/>
      <c r="B1049" s="51"/>
      <c r="C1049" s="50"/>
      <c r="D1049" s="50"/>
      <c r="E1049" s="50"/>
      <c r="F1049" s="50"/>
      <c r="G1049" s="14"/>
      <c r="H1049" s="163" t="str">
        <f t="shared" si="211"/>
        <v/>
      </c>
      <c r="I1049" s="163" t="str">
        <f t="shared" si="212"/>
        <v/>
      </c>
      <c r="J1049" s="163" t="str">
        <f t="shared" si="213"/>
        <v/>
      </c>
      <c r="K1049" s="141" t="str">
        <f t="shared" si="214"/>
        <v/>
      </c>
      <c r="L1049" s="141" t="str">
        <f t="shared" si="215"/>
        <v/>
      </c>
      <c r="M1049" s="141" t="str">
        <f t="shared" si="216"/>
        <v/>
      </c>
      <c r="N1049" s="15" t="e">
        <f t="shared" si="217"/>
        <v>#VALUE!</v>
      </c>
      <c r="O1049" s="58" t="e">
        <f t="shared" si="218"/>
        <v>#VALUE!</v>
      </c>
      <c r="P1049" s="58" t="e">
        <f t="shared" si="219"/>
        <v>#VALUE!</v>
      </c>
      <c r="Q1049" s="58" t="e">
        <f t="shared" si="220"/>
        <v>#VALUE!</v>
      </c>
      <c r="R1049" s="160" t="e">
        <f t="shared" si="221"/>
        <v>#VALUE!</v>
      </c>
      <c r="S1049" s="161" t="e">
        <f t="shared" si="222"/>
        <v>#VALUE!</v>
      </c>
      <c r="T1049" s="162" t="e">
        <f t="shared" si="223"/>
        <v>#VALUE!</v>
      </c>
    </row>
    <row r="1050" spans="1:20" s="17" customFormat="1" x14ac:dyDescent="0.2">
      <c r="A1050" s="154"/>
      <c r="B1050" s="51"/>
      <c r="C1050" s="50"/>
      <c r="D1050" s="50"/>
      <c r="E1050" s="50"/>
      <c r="F1050" s="50"/>
      <c r="G1050" s="14"/>
      <c r="H1050" s="163" t="str">
        <f t="shared" si="211"/>
        <v/>
      </c>
      <c r="I1050" s="163" t="str">
        <f t="shared" si="212"/>
        <v/>
      </c>
      <c r="J1050" s="163" t="str">
        <f t="shared" si="213"/>
        <v/>
      </c>
      <c r="K1050" s="141" t="str">
        <f t="shared" si="214"/>
        <v/>
      </c>
      <c r="L1050" s="141" t="str">
        <f t="shared" si="215"/>
        <v/>
      </c>
      <c r="M1050" s="141" t="str">
        <f t="shared" si="216"/>
        <v/>
      </c>
      <c r="N1050" s="15" t="e">
        <f t="shared" si="217"/>
        <v>#VALUE!</v>
      </c>
      <c r="O1050" s="58" t="e">
        <f t="shared" si="218"/>
        <v>#VALUE!</v>
      </c>
      <c r="P1050" s="58" t="e">
        <f t="shared" si="219"/>
        <v>#VALUE!</v>
      </c>
      <c r="Q1050" s="58" t="e">
        <f t="shared" si="220"/>
        <v>#VALUE!</v>
      </c>
      <c r="R1050" s="160" t="e">
        <f t="shared" si="221"/>
        <v>#VALUE!</v>
      </c>
      <c r="S1050" s="161" t="e">
        <f t="shared" si="222"/>
        <v>#VALUE!</v>
      </c>
      <c r="T1050" s="162" t="e">
        <f t="shared" si="223"/>
        <v>#VALUE!</v>
      </c>
    </row>
    <row r="1051" spans="1:20" s="17" customFormat="1" x14ac:dyDescent="0.2">
      <c r="A1051" s="154"/>
      <c r="B1051" s="51"/>
      <c r="C1051" s="50"/>
      <c r="D1051" s="50"/>
      <c r="E1051" s="50"/>
      <c r="F1051" s="50"/>
      <c r="G1051" s="14"/>
      <c r="H1051" s="163" t="str">
        <f t="shared" si="211"/>
        <v/>
      </c>
      <c r="I1051" s="163" t="str">
        <f t="shared" si="212"/>
        <v/>
      </c>
      <c r="J1051" s="163" t="str">
        <f t="shared" si="213"/>
        <v/>
      </c>
      <c r="K1051" s="141" t="str">
        <f t="shared" si="214"/>
        <v/>
      </c>
      <c r="L1051" s="141" t="str">
        <f t="shared" si="215"/>
        <v/>
      </c>
      <c r="M1051" s="141" t="str">
        <f t="shared" si="216"/>
        <v/>
      </c>
      <c r="N1051" s="15" t="e">
        <f t="shared" si="217"/>
        <v>#VALUE!</v>
      </c>
      <c r="O1051" s="58" t="e">
        <f t="shared" si="218"/>
        <v>#VALUE!</v>
      </c>
      <c r="P1051" s="58" t="e">
        <f t="shared" si="219"/>
        <v>#VALUE!</v>
      </c>
      <c r="Q1051" s="58" t="e">
        <f t="shared" si="220"/>
        <v>#VALUE!</v>
      </c>
      <c r="R1051" s="160" t="e">
        <f t="shared" si="221"/>
        <v>#VALUE!</v>
      </c>
      <c r="S1051" s="161" t="e">
        <f t="shared" si="222"/>
        <v>#VALUE!</v>
      </c>
      <c r="T1051" s="162" t="e">
        <f t="shared" si="223"/>
        <v>#VALUE!</v>
      </c>
    </row>
    <row r="1052" spans="1:20" s="17" customFormat="1" x14ac:dyDescent="0.2">
      <c r="A1052" s="154"/>
      <c r="B1052" s="51"/>
      <c r="C1052" s="50"/>
      <c r="D1052" s="50"/>
      <c r="E1052" s="50"/>
      <c r="F1052" s="50"/>
      <c r="G1052" s="14"/>
      <c r="H1052" s="163" t="str">
        <f t="shared" si="211"/>
        <v/>
      </c>
      <c r="I1052" s="163" t="str">
        <f t="shared" si="212"/>
        <v/>
      </c>
      <c r="J1052" s="163" t="str">
        <f t="shared" si="213"/>
        <v/>
      </c>
      <c r="K1052" s="141" t="str">
        <f t="shared" si="214"/>
        <v/>
      </c>
      <c r="L1052" s="141" t="str">
        <f t="shared" si="215"/>
        <v/>
      </c>
      <c r="M1052" s="141" t="str">
        <f t="shared" si="216"/>
        <v/>
      </c>
      <c r="N1052" s="15" t="e">
        <f t="shared" si="217"/>
        <v>#VALUE!</v>
      </c>
      <c r="O1052" s="58" t="e">
        <f t="shared" si="218"/>
        <v>#VALUE!</v>
      </c>
      <c r="P1052" s="58" t="e">
        <f t="shared" si="219"/>
        <v>#VALUE!</v>
      </c>
      <c r="Q1052" s="58" t="e">
        <f t="shared" si="220"/>
        <v>#VALUE!</v>
      </c>
      <c r="R1052" s="160" t="e">
        <f t="shared" si="221"/>
        <v>#VALUE!</v>
      </c>
      <c r="S1052" s="161" t="e">
        <f t="shared" si="222"/>
        <v>#VALUE!</v>
      </c>
      <c r="T1052" s="162" t="e">
        <f t="shared" si="223"/>
        <v>#VALUE!</v>
      </c>
    </row>
    <row r="1053" spans="1:20" s="17" customFormat="1" x14ac:dyDescent="0.2">
      <c r="A1053" s="154"/>
      <c r="B1053" s="51"/>
      <c r="C1053" s="50"/>
      <c r="D1053" s="50"/>
      <c r="E1053" s="50"/>
      <c r="F1053" s="50"/>
      <c r="G1053" s="14"/>
      <c r="H1053" s="163" t="str">
        <f t="shared" si="211"/>
        <v/>
      </c>
      <c r="I1053" s="163" t="str">
        <f t="shared" si="212"/>
        <v/>
      </c>
      <c r="J1053" s="163" t="str">
        <f t="shared" si="213"/>
        <v/>
      </c>
      <c r="K1053" s="141" t="str">
        <f t="shared" si="214"/>
        <v/>
      </c>
      <c r="L1053" s="141" t="str">
        <f t="shared" si="215"/>
        <v/>
      </c>
      <c r="M1053" s="141" t="str">
        <f t="shared" si="216"/>
        <v/>
      </c>
      <c r="N1053" s="15" t="e">
        <f t="shared" si="217"/>
        <v>#VALUE!</v>
      </c>
      <c r="O1053" s="58" t="e">
        <f t="shared" si="218"/>
        <v>#VALUE!</v>
      </c>
      <c r="P1053" s="58" t="e">
        <f t="shared" si="219"/>
        <v>#VALUE!</v>
      </c>
      <c r="Q1053" s="58" t="e">
        <f t="shared" si="220"/>
        <v>#VALUE!</v>
      </c>
      <c r="R1053" s="160" t="e">
        <f t="shared" si="221"/>
        <v>#VALUE!</v>
      </c>
      <c r="S1053" s="161" t="e">
        <f t="shared" si="222"/>
        <v>#VALUE!</v>
      </c>
      <c r="T1053" s="162" t="e">
        <f t="shared" si="223"/>
        <v>#VALUE!</v>
      </c>
    </row>
    <row r="1054" spans="1:20" s="17" customFormat="1" x14ac:dyDescent="0.2">
      <c r="A1054" s="154"/>
      <c r="B1054" s="51"/>
      <c r="C1054" s="50"/>
      <c r="D1054" s="50"/>
      <c r="E1054" s="50"/>
      <c r="F1054" s="50"/>
      <c r="G1054" s="14"/>
      <c r="H1054" s="163" t="str">
        <f t="shared" si="211"/>
        <v/>
      </c>
      <c r="I1054" s="163" t="str">
        <f t="shared" si="212"/>
        <v/>
      </c>
      <c r="J1054" s="163" t="str">
        <f t="shared" si="213"/>
        <v/>
      </c>
      <c r="K1054" s="141" t="str">
        <f t="shared" si="214"/>
        <v/>
      </c>
      <c r="L1054" s="141" t="str">
        <f t="shared" si="215"/>
        <v/>
      </c>
      <c r="M1054" s="141" t="str">
        <f t="shared" si="216"/>
        <v/>
      </c>
      <c r="N1054" s="15" t="e">
        <f t="shared" si="217"/>
        <v>#VALUE!</v>
      </c>
      <c r="O1054" s="58" t="e">
        <f t="shared" si="218"/>
        <v>#VALUE!</v>
      </c>
      <c r="P1054" s="58" t="e">
        <f t="shared" si="219"/>
        <v>#VALUE!</v>
      </c>
      <c r="Q1054" s="58" t="e">
        <f t="shared" si="220"/>
        <v>#VALUE!</v>
      </c>
      <c r="R1054" s="160" t="e">
        <f t="shared" si="221"/>
        <v>#VALUE!</v>
      </c>
      <c r="S1054" s="161" t="e">
        <f t="shared" si="222"/>
        <v>#VALUE!</v>
      </c>
      <c r="T1054" s="162" t="e">
        <f t="shared" si="223"/>
        <v>#VALUE!</v>
      </c>
    </row>
    <row r="1055" spans="1:20" s="17" customFormat="1" x14ac:dyDescent="0.2">
      <c r="A1055" s="154"/>
      <c r="B1055" s="51"/>
      <c r="C1055" s="50"/>
      <c r="D1055" s="50"/>
      <c r="E1055" s="50"/>
      <c r="F1055" s="50"/>
      <c r="G1055" s="14"/>
      <c r="H1055" s="163" t="str">
        <f t="shared" si="211"/>
        <v/>
      </c>
      <c r="I1055" s="163" t="str">
        <f t="shared" si="212"/>
        <v/>
      </c>
      <c r="J1055" s="163" t="str">
        <f t="shared" si="213"/>
        <v/>
      </c>
      <c r="K1055" s="141" t="str">
        <f t="shared" si="214"/>
        <v/>
      </c>
      <c r="L1055" s="141" t="str">
        <f t="shared" si="215"/>
        <v/>
      </c>
      <c r="M1055" s="141" t="str">
        <f t="shared" si="216"/>
        <v/>
      </c>
      <c r="N1055" s="15" t="e">
        <f t="shared" si="217"/>
        <v>#VALUE!</v>
      </c>
      <c r="O1055" s="58" t="e">
        <f t="shared" si="218"/>
        <v>#VALUE!</v>
      </c>
      <c r="P1055" s="58" t="e">
        <f t="shared" si="219"/>
        <v>#VALUE!</v>
      </c>
      <c r="Q1055" s="58" t="e">
        <f t="shared" si="220"/>
        <v>#VALUE!</v>
      </c>
      <c r="R1055" s="160" t="e">
        <f t="shared" si="221"/>
        <v>#VALUE!</v>
      </c>
      <c r="S1055" s="161" t="e">
        <f t="shared" si="222"/>
        <v>#VALUE!</v>
      </c>
      <c r="T1055" s="162" t="e">
        <f t="shared" si="223"/>
        <v>#VALUE!</v>
      </c>
    </row>
    <row r="1056" spans="1:20" s="17" customFormat="1" x14ac:dyDescent="0.2">
      <c r="A1056" s="154"/>
      <c r="B1056" s="51"/>
      <c r="C1056" s="50"/>
      <c r="D1056" s="50"/>
      <c r="E1056" s="50"/>
      <c r="F1056" s="50"/>
      <c r="G1056" s="14"/>
      <c r="H1056" s="163" t="str">
        <f t="shared" si="211"/>
        <v/>
      </c>
      <c r="I1056" s="163" t="str">
        <f t="shared" si="212"/>
        <v/>
      </c>
      <c r="J1056" s="163" t="str">
        <f t="shared" si="213"/>
        <v/>
      </c>
      <c r="K1056" s="141" t="str">
        <f t="shared" si="214"/>
        <v/>
      </c>
      <c r="L1056" s="141" t="str">
        <f t="shared" si="215"/>
        <v/>
      </c>
      <c r="M1056" s="141" t="str">
        <f t="shared" si="216"/>
        <v/>
      </c>
      <c r="N1056" s="15" t="e">
        <f t="shared" si="217"/>
        <v>#VALUE!</v>
      </c>
      <c r="O1056" s="58" t="e">
        <f t="shared" si="218"/>
        <v>#VALUE!</v>
      </c>
      <c r="P1056" s="58" t="e">
        <f t="shared" si="219"/>
        <v>#VALUE!</v>
      </c>
      <c r="Q1056" s="58" t="e">
        <f t="shared" si="220"/>
        <v>#VALUE!</v>
      </c>
      <c r="R1056" s="160" t="e">
        <f t="shared" si="221"/>
        <v>#VALUE!</v>
      </c>
      <c r="S1056" s="161" t="e">
        <f t="shared" si="222"/>
        <v>#VALUE!</v>
      </c>
      <c r="T1056" s="162" t="e">
        <f t="shared" si="223"/>
        <v>#VALUE!</v>
      </c>
    </row>
    <row r="1057" spans="1:20" s="17" customFormat="1" x14ac:dyDescent="0.2">
      <c r="A1057" s="154"/>
      <c r="B1057" s="51"/>
      <c r="C1057" s="50"/>
      <c r="D1057" s="50"/>
      <c r="E1057" s="50"/>
      <c r="F1057" s="50"/>
      <c r="G1057" s="14"/>
      <c r="H1057" s="163" t="str">
        <f t="shared" si="211"/>
        <v/>
      </c>
      <c r="I1057" s="163" t="str">
        <f t="shared" si="212"/>
        <v/>
      </c>
      <c r="J1057" s="163" t="str">
        <f t="shared" si="213"/>
        <v/>
      </c>
      <c r="K1057" s="141" t="str">
        <f t="shared" si="214"/>
        <v/>
      </c>
      <c r="L1057" s="141" t="str">
        <f t="shared" si="215"/>
        <v/>
      </c>
      <c r="M1057" s="141" t="str">
        <f t="shared" si="216"/>
        <v/>
      </c>
      <c r="N1057" s="15" t="e">
        <f t="shared" si="217"/>
        <v>#VALUE!</v>
      </c>
      <c r="O1057" s="58" t="e">
        <f t="shared" si="218"/>
        <v>#VALUE!</v>
      </c>
      <c r="P1057" s="58" t="e">
        <f t="shared" si="219"/>
        <v>#VALUE!</v>
      </c>
      <c r="Q1057" s="58" t="e">
        <f t="shared" si="220"/>
        <v>#VALUE!</v>
      </c>
      <c r="R1057" s="160" t="e">
        <f t="shared" si="221"/>
        <v>#VALUE!</v>
      </c>
      <c r="S1057" s="161" t="e">
        <f t="shared" si="222"/>
        <v>#VALUE!</v>
      </c>
      <c r="T1057" s="162" t="e">
        <f t="shared" si="223"/>
        <v>#VALUE!</v>
      </c>
    </row>
    <row r="1058" spans="1:20" s="17" customFormat="1" x14ac:dyDescent="0.2">
      <c r="A1058" s="154"/>
      <c r="B1058" s="51"/>
      <c r="C1058" s="50"/>
      <c r="D1058" s="50"/>
      <c r="E1058" s="50"/>
      <c r="F1058" s="50"/>
      <c r="G1058" s="14"/>
      <c r="H1058" s="163" t="str">
        <f t="shared" si="211"/>
        <v/>
      </c>
      <c r="I1058" s="163" t="str">
        <f t="shared" si="212"/>
        <v/>
      </c>
      <c r="J1058" s="163" t="str">
        <f t="shared" si="213"/>
        <v/>
      </c>
      <c r="K1058" s="141" t="str">
        <f t="shared" si="214"/>
        <v/>
      </c>
      <c r="L1058" s="141" t="str">
        <f t="shared" si="215"/>
        <v/>
      </c>
      <c r="M1058" s="141" t="str">
        <f t="shared" si="216"/>
        <v/>
      </c>
      <c r="N1058" s="15" t="e">
        <f t="shared" si="217"/>
        <v>#VALUE!</v>
      </c>
      <c r="O1058" s="58" t="e">
        <f t="shared" si="218"/>
        <v>#VALUE!</v>
      </c>
      <c r="P1058" s="58" t="e">
        <f t="shared" si="219"/>
        <v>#VALUE!</v>
      </c>
      <c r="Q1058" s="58" t="e">
        <f t="shared" si="220"/>
        <v>#VALUE!</v>
      </c>
      <c r="R1058" s="160" t="e">
        <f t="shared" si="221"/>
        <v>#VALUE!</v>
      </c>
      <c r="S1058" s="161" t="e">
        <f t="shared" si="222"/>
        <v>#VALUE!</v>
      </c>
      <c r="T1058" s="162" t="e">
        <f t="shared" si="223"/>
        <v>#VALUE!</v>
      </c>
    </row>
    <row r="1059" spans="1:20" s="17" customFormat="1" x14ac:dyDescent="0.2">
      <c r="A1059" s="154"/>
      <c r="B1059" s="51"/>
      <c r="C1059" s="50"/>
      <c r="D1059" s="50"/>
      <c r="E1059" s="50"/>
      <c r="F1059" s="50"/>
      <c r="G1059" s="14"/>
      <c r="H1059" s="163" t="str">
        <f t="shared" si="211"/>
        <v/>
      </c>
      <c r="I1059" s="163" t="str">
        <f t="shared" si="212"/>
        <v/>
      </c>
      <c r="J1059" s="163" t="str">
        <f t="shared" si="213"/>
        <v/>
      </c>
      <c r="K1059" s="141" t="str">
        <f t="shared" si="214"/>
        <v/>
      </c>
      <c r="L1059" s="141" t="str">
        <f t="shared" si="215"/>
        <v/>
      </c>
      <c r="M1059" s="141" t="str">
        <f t="shared" si="216"/>
        <v/>
      </c>
      <c r="N1059" s="15" t="e">
        <f t="shared" si="217"/>
        <v>#VALUE!</v>
      </c>
      <c r="O1059" s="58" t="e">
        <f t="shared" si="218"/>
        <v>#VALUE!</v>
      </c>
      <c r="P1059" s="58" t="e">
        <f t="shared" si="219"/>
        <v>#VALUE!</v>
      </c>
      <c r="Q1059" s="58" t="e">
        <f t="shared" si="220"/>
        <v>#VALUE!</v>
      </c>
      <c r="R1059" s="160" t="e">
        <f t="shared" si="221"/>
        <v>#VALUE!</v>
      </c>
      <c r="S1059" s="161" t="e">
        <f t="shared" si="222"/>
        <v>#VALUE!</v>
      </c>
      <c r="T1059" s="162" t="e">
        <f t="shared" si="223"/>
        <v>#VALUE!</v>
      </c>
    </row>
    <row r="1060" spans="1:20" s="17" customFormat="1" x14ac:dyDescent="0.2">
      <c r="A1060" s="154"/>
      <c r="B1060" s="51"/>
      <c r="C1060" s="50"/>
      <c r="D1060" s="50"/>
      <c r="E1060" s="50"/>
      <c r="F1060" s="50"/>
      <c r="G1060" s="14"/>
      <c r="H1060" s="163" t="str">
        <f t="shared" si="211"/>
        <v/>
      </c>
      <c r="I1060" s="163" t="str">
        <f t="shared" si="212"/>
        <v/>
      </c>
      <c r="J1060" s="163" t="str">
        <f t="shared" si="213"/>
        <v/>
      </c>
      <c r="K1060" s="141" t="str">
        <f t="shared" si="214"/>
        <v/>
      </c>
      <c r="L1060" s="141" t="str">
        <f t="shared" si="215"/>
        <v/>
      </c>
      <c r="M1060" s="141" t="str">
        <f t="shared" si="216"/>
        <v/>
      </c>
      <c r="N1060" s="15" t="e">
        <f t="shared" si="217"/>
        <v>#VALUE!</v>
      </c>
      <c r="O1060" s="58" t="e">
        <f t="shared" si="218"/>
        <v>#VALUE!</v>
      </c>
      <c r="P1060" s="58" t="e">
        <f t="shared" si="219"/>
        <v>#VALUE!</v>
      </c>
      <c r="Q1060" s="58" t="e">
        <f t="shared" si="220"/>
        <v>#VALUE!</v>
      </c>
      <c r="R1060" s="160" t="e">
        <f t="shared" si="221"/>
        <v>#VALUE!</v>
      </c>
      <c r="S1060" s="161" t="e">
        <f t="shared" si="222"/>
        <v>#VALUE!</v>
      </c>
      <c r="T1060" s="162" t="e">
        <f t="shared" si="223"/>
        <v>#VALUE!</v>
      </c>
    </row>
    <row r="1061" spans="1:20" s="17" customFormat="1" x14ac:dyDescent="0.2">
      <c r="A1061" s="154"/>
      <c r="B1061" s="51"/>
      <c r="C1061" s="50"/>
      <c r="D1061" s="50"/>
      <c r="E1061" s="50"/>
      <c r="F1061" s="50"/>
      <c r="G1061" s="14"/>
      <c r="H1061" s="163" t="str">
        <f t="shared" si="211"/>
        <v/>
      </c>
      <c r="I1061" s="163" t="str">
        <f t="shared" si="212"/>
        <v/>
      </c>
      <c r="J1061" s="163" t="str">
        <f t="shared" si="213"/>
        <v/>
      </c>
      <c r="K1061" s="141" t="str">
        <f t="shared" si="214"/>
        <v/>
      </c>
      <c r="L1061" s="141" t="str">
        <f t="shared" si="215"/>
        <v/>
      </c>
      <c r="M1061" s="141" t="str">
        <f t="shared" si="216"/>
        <v/>
      </c>
      <c r="N1061" s="15" t="e">
        <f t="shared" si="217"/>
        <v>#VALUE!</v>
      </c>
      <c r="O1061" s="58" t="e">
        <f t="shared" si="218"/>
        <v>#VALUE!</v>
      </c>
      <c r="P1061" s="58" t="e">
        <f t="shared" si="219"/>
        <v>#VALUE!</v>
      </c>
      <c r="Q1061" s="58" t="e">
        <f t="shared" si="220"/>
        <v>#VALUE!</v>
      </c>
      <c r="R1061" s="160" t="e">
        <f t="shared" si="221"/>
        <v>#VALUE!</v>
      </c>
      <c r="S1061" s="161" t="e">
        <f t="shared" si="222"/>
        <v>#VALUE!</v>
      </c>
      <c r="T1061" s="162" t="e">
        <f t="shared" si="223"/>
        <v>#VALUE!</v>
      </c>
    </row>
    <row r="1062" spans="1:20" s="17" customFormat="1" x14ac:dyDescent="0.2">
      <c r="A1062" s="154"/>
      <c r="B1062" s="51"/>
      <c r="C1062" s="50"/>
      <c r="D1062" s="50"/>
      <c r="E1062" s="50"/>
      <c r="F1062" s="50"/>
      <c r="G1062" s="14"/>
      <c r="H1062" s="163" t="str">
        <f t="shared" si="211"/>
        <v/>
      </c>
      <c r="I1062" s="163" t="str">
        <f t="shared" si="212"/>
        <v/>
      </c>
      <c r="J1062" s="163" t="str">
        <f t="shared" si="213"/>
        <v/>
      </c>
      <c r="K1062" s="141" t="str">
        <f t="shared" si="214"/>
        <v/>
      </c>
      <c r="L1062" s="141" t="str">
        <f t="shared" si="215"/>
        <v/>
      </c>
      <c r="M1062" s="141" t="str">
        <f t="shared" si="216"/>
        <v/>
      </c>
      <c r="N1062" s="15" t="e">
        <f t="shared" si="217"/>
        <v>#VALUE!</v>
      </c>
      <c r="O1062" s="58" t="e">
        <f t="shared" si="218"/>
        <v>#VALUE!</v>
      </c>
      <c r="P1062" s="58" t="e">
        <f t="shared" si="219"/>
        <v>#VALUE!</v>
      </c>
      <c r="Q1062" s="58" t="e">
        <f t="shared" si="220"/>
        <v>#VALUE!</v>
      </c>
      <c r="R1062" s="160" t="e">
        <f t="shared" si="221"/>
        <v>#VALUE!</v>
      </c>
      <c r="S1062" s="161" t="e">
        <f t="shared" si="222"/>
        <v>#VALUE!</v>
      </c>
      <c r="T1062" s="162" t="e">
        <f t="shared" si="223"/>
        <v>#VALUE!</v>
      </c>
    </row>
    <row r="1063" spans="1:20" s="17" customFormat="1" x14ac:dyDescent="0.2">
      <c r="A1063" s="154"/>
      <c r="B1063" s="51"/>
      <c r="C1063" s="50"/>
      <c r="D1063" s="50"/>
      <c r="E1063" s="50"/>
      <c r="F1063" s="50"/>
      <c r="G1063" s="14"/>
      <c r="H1063" s="163" t="str">
        <f t="shared" si="211"/>
        <v/>
      </c>
      <c r="I1063" s="163" t="str">
        <f t="shared" si="212"/>
        <v/>
      </c>
      <c r="J1063" s="163" t="str">
        <f t="shared" si="213"/>
        <v/>
      </c>
      <c r="K1063" s="141" t="str">
        <f t="shared" si="214"/>
        <v/>
      </c>
      <c r="L1063" s="141" t="str">
        <f t="shared" si="215"/>
        <v/>
      </c>
      <c r="M1063" s="141" t="str">
        <f t="shared" si="216"/>
        <v/>
      </c>
      <c r="N1063" s="15" t="e">
        <f t="shared" si="217"/>
        <v>#VALUE!</v>
      </c>
      <c r="O1063" s="58" t="e">
        <f t="shared" si="218"/>
        <v>#VALUE!</v>
      </c>
      <c r="P1063" s="58" t="e">
        <f t="shared" si="219"/>
        <v>#VALUE!</v>
      </c>
      <c r="Q1063" s="58" t="e">
        <f t="shared" si="220"/>
        <v>#VALUE!</v>
      </c>
      <c r="R1063" s="160" t="e">
        <f t="shared" si="221"/>
        <v>#VALUE!</v>
      </c>
      <c r="S1063" s="161" t="e">
        <f t="shared" si="222"/>
        <v>#VALUE!</v>
      </c>
      <c r="T1063" s="162" t="e">
        <f t="shared" si="223"/>
        <v>#VALUE!</v>
      </c>
    </row>
    <row r="1064" spans="1:20" s="17" customFormat="1" x14ac:dyDescent="0.2">
      <c r="A1064" s="154"/>
      <c r="B1064" s="51"/>
      <c r="C1064" s="50"/>
      <c r="D1064" s="50"/>
      <c r="E1064" s="50"/>
      <c r="F1064" s="50"/>
      <c r="G1064" s="14"/>
      <c r="H1064" s="163" t="str">
        <f t="shared" si="211"/>
        <v/>
      </c>
      <c r="I1064" s="163" t="str">
        <f t="shared" si="212"/>
        <v/>
      </c>
      <c r="J1064" s="163" t="str">
        <f t="shared" si="213"/>
        <v/>
      </c>
      <c r="K1064" s="141" t="str">
        <f t="shared" si="214"/>
        <v/>
      </c>
      <c r="L1064" s="141" t="str">
        <f t="shared" si="215"/>
        <v/>
      </c>
      <c r="M1064" s="141" t="str">
        <f t="shared" si="216"/>
        <v/>
      </c>
      <c r="N1064" s="15" t="e">
        <f t="shared" si="217"/>
        <v>#VALUE!</v>
      </c>
      <c r="O1064" s="58" t="e">
        <f t="shared" si="218"/>
        <v>#VALUE!</v>
      </c>
      <c r="P1064" s="58" t="e">
        <f t="shared" si="219"/>
        <v>#VALUE!</v>
      </c>
      <c r="Q1064" s="58" t="e">
        <f t="shared" si="220"/>
        <v>#VALUE!</v>
      </c>
      <c r="R1064" s="160" t="e">
        <f t="shared" si="221"/>
        <v>#VALUE!</v>
      </c>
      <c r="S1064" s="161" t="e">
        <f t="shared" si="222"/>
        <v>#VALUE!</v>
      </c>
      <c r="T1064" s="162" t="e">
        <f t="shared" si="223"/>
        <v>#VALUE!</v>
      </c>
    </row>
    <row r="1065" spans="1:20" s="17" customFormat="1" x14ac:dyDescent="0.2">
      <c r="A1065" s="154"/>
      <c r="B1065" s="51"/>
      <c r="C1065" s="50"/>
      <c r="D1065" s="50"/>
      <c r="E1065" s="50"/>
      <c r="F1065" s="50"/>
      <c r="G1065" s="14"/>
      <c r="H1065" s="163" t="str">
        <f t="shared" si="211"/>
        <v/>
      </c>
      <c r="I1065" s="163" t="str">
        <f t="shared" si="212"/>
        <v/>
      </c>
      <c r="J1065" s="163" t="str">
        <f t="shared" si="213"/>
        <v/>
      </c>
      <c r="K1065" s="141" t="str">
        <f t="shared" si="214"/>
        <v/>
      </c>
      <c r="L1065" s="141" t="str">
        <f t="shared" si="215"/>
        <v/>
      </c>
      <c r="M1065" s="141" t="str">
        <f t="shared" si="216"/>
        <v/>
      </c>
      <c r="N1065" s="15" t="e">
        <f t="shared" si="217"/>
        <v>#VALUE!</v>
      </c>
      <c r="O1065" s="58" t="e">
        <f t="shared" si="218"/>
        <v>#VALUE!</v>
      </c>
      <c r="P1065" s="58" t="e">
        <f t="shared" si="219"/>
        <v>#VALUE!</v>
      </c>
      <c r="Q1065" s="58" t="e">
        <f t="shared" si="220"/>
        <v>#VALUE!</v>
      </c>
      <c r="R1065" s="160" t="e">
        <f t="shared" si="221"/>
        <v>#VALUE!</v>
      </c>
      <c r="S1065" s="161" t="e">
        <f t="shared" si="222"/>
        <v>#VALUE!</v>
      </c>
      <c r="T1065" s="162" t="e">
        <f t="shared" si="223"/>
        <v>#VALUE!</v>
      </c>
    </row>
    <row r="1066" spans="1:20" s="17" customFormat="1" x14ac:dyDescent="0.2">
      <c r="A1066" s="154"/>
      <c r="B1066" s="51"/>
      <c r="C1066" s="50"/>
      <c r="D1066" s="50"/>
      <c r="E1066" s="50"/>
      <c r="F1066" s="50"/>
      <c r="G1066" s="14"/>
      <c r="H1066" s="163" t="str">
        <f t="shared" si="211"/>
        <v/>
      </c>
      <c r="I1066" s="163" t="str">
        <f t="shared" si="212"/>
        <v/>
      </c>
      <c r="J1066" s="163" t="str">
        <f t="shared" si="213"/>
        <v/>
      </c>
      <c r="K1066" s="141" t="str">
        <f t="shared" si="214"/>
        <v/>
      </c>
      <c r="L1066" s="141" t="str">
        <f t="shared" si="215"/>
        <v/>
      </c>
      <c r="M1066" s="141" t="str">
        <f t="shared" si="216"/>
        <v/>
      </c>
      <c r="N1066" s="15" t="e">
        <f t="shared" si="217"/>
        <v>#VALUE!</v>
      </c>
      <c r="O1066" s="58" t="e">
        <f t="shared" si="218"/>
        <v>#VALUE!</v>
      </c>
      <c r="P1066" s="58" t="e">
        <f t="shared" si="219"/>
        <v>#VALUE!</v>
      </c>
      <c r="Q1066" s="58" t="e">
        <f t="shared" si="220"/>
        <v>#VALUE!</v>
      </c>
      <c r="R1066" s="160" t="e">
        <f t="shared" si="221"/>
        <v>#VALUE!</v>
      </c>
      <c r="S1066" s="161" t="e">
        <f t="shared" si="222"/>
        <v>#VALUE!</v>
      </c>
      <c r="T1066" s="162" t="e">
        <f t="shared" si="223"/>
        <v>#VALUE!</v>
      </c>
    </row>
    <row r="1067" spans="1:20" s="17" customFormat="1" x14ac:dyDescent="0.2">
      <c r="A1067" s="154"/>
      <c r="B1067" s="51"/>
      <c r="C1067" s="50"/>
      <c r="D1067" s="50"/>
      <c r="E1067" s="50"/>
      <c r="F1067" s="50"/>
      <c r="G1067" s="14"/>
      <c r="H1067" s="163" t="str">
        <f t="shared" si="211"/>
        <v/>
      </c>
      <c r="I1067" s="163" t="str">
        <f t="shared" si="212"/>
        <v/>
      </c>
      <c r="J1067" s="163" t="str">
        <f t="shared" si="213"/>
        <v/>
      </c>
      <c r="K1067" s="141" t="str">
        <f t="shared" si="214"/>
        <v/>
      </c>
      <c r="L1067" s="141" t="str">
        <f t="shared" si="215"/>
        <v/>
      </c>
      <c r="M1067" s="141" t="str">
        <f t="shared" si="216"/>
        <v/>
      </c>
      <c r="N1067" s="15" t="e">
        <f t="shared" si="217"/>
        <v>#VALUE!</v>
      </c>
      <c r="O1067" s="58" t="e">
        <f t="shared" si="218"/>
        <v>#VALUE!</v>
      </c>
      <c r="P1067" s="58" t="e">
        <f t="shared" si="219"/>
        <v>#VALUE!</v>
      </c>
      <c r="Q1067" s="58" t="e">
        <f t="shared" si="220"/>
        <v>#VALUE!</v>
      </c>
      <c r="R1067" s="160" t="e">
        <f t="shared" si="221"/>
        <v>#VALUE!</v>
      </c>
      <c r="S1067" s="161" t="e">
        <f t="shared" si="222"/>
        <v>#VALUE!</v>
      </c>
      <c r="T1067" s="162" t="e">
        <f t="shared" si="223"/>
        <v>#VALUE!</v>
      </c>
    </row>
    <row r="1068" spans="1:20" s="17" customFormat="1" x14ac:dyDescent="0.2">
      <c r="A1068" s="154"/>
      <c r="B1068" s="51"/>
      <c r="C1068" s="50"/>
      <c r="D1068" s="50"/>
      <c r="E1068" s="50"/>
      <c r="F1068" s="50"/>
      <c r="G1068" s="14"/>
      <c r="H1068" s="163" t="str">
        <f t="shared" si="211"/>
        <v/>
      </c>
      <c r="I1068" s="163" t="str">
        <f t="shared" si="212"/>
        <v/>
      </c>
      <c r="J1068" s="163" t="str">
        <f t="shared" si="213"/>
        <v/>
      </c>
      <c r="K1068" s="141" t="str">
        <f t="shared" si="214"/>
        <v/>
      </c>
      <c r="L1068" s="141" t="str">
        <f t="shared" si="215"/>
        <v/>
      </c>
      <c r="M1068" s="141" t="str">
        <f t="shared" si="216"/>
        <v/>
      </c>
      <c r="N1068" s="15" t="e">
        <f t="shared" si="217"/>
        <v>#VALUE!</v>
      </c>
      <c r="O1068" s="58" t="e">
        <f t="shared" si="218"/>
        <v>#VALUE!</v>
      </c>
      <c r="P1068" s="58" t="e">
        <f t="shared" si="219"/>
        <v>#VALUE!</v>
      </c>
      <c r="Q1068" s="58" t="e">
        <f t="shared" si="220"/>
        <v>#VALUE!</v>
      </c>
      <c r="R1068" s="160" t="e">
        <f t="shared" si="221"/>
        <v>#VALUE!</v>
      </c>
      <c r="S1068" s="161" t="e">
        <f t="shared" si="222"/>
        <v>#VALUE!</v>
      </c>
      <c r="T1068" s="162" t="e">
        <f t="shared" si="223"/>
        <v>#VALUE!</v>
      </c>
    </row>
    <row r="1069" spans="1:20" s="17" customFormat="1" x14ac:dyDescent="0.2">
      <c r="A1069" s="154"/>
      <c r="B1069" s="51"/>
      <c r="C1069" s="50"/>
      <c r="D1069" s="50"/>
      <c r="E1069" s="50"/>
      <c r="F1069" s="50"/>
      <c r="G1069" s="14"/>
      <c r="H1069" s="163" t="str">
        <f t="shared" si="211"/>
        <v/>
      </c>
      <c r="I1069" s="163" t="str">
        <f t="shared" si="212"/>
        <v/>
      </c>
      <c r="J1069" s="163" t="str">
        <f t="shared" si="213"/>
        <v/>
      </c>
      <c r="K1069" s="141" t="str">
        <f t="shared" si="214"/>
        <v/>
      </c>
      <c r="L1069" s="141" t="str">
        <f t="shared" si="215"/>
        <v/>
      </c>
      <c r="M1069" s="141" t="str">
        <f t="shared" si="216"/>
        <v/>
      </c>
      <c r="N1069" s="15" t="e">
        <f t="shared" si="217"/>
        <v>#VALUE!</v>
      </c>
      <c r="O1069" s="58" t="e">
        <f t="shared" si="218"/>
        <v>#VALUE!</v>
      </c>
      <c r="P1069" s="58" t="e">
        <f t="shared" si="219"/>
        <v>#VALUE!</v>
      </c>
      <c r="Q1069" s="58" t="e">
        <f t="shared" si="220"/>
        <v>#VALUE!</v>
      </c>
      <c r="R1069" s="160" t="e">
        <f t="shared" si="221"/>
        <v>#VALUE!</v>
      </c>
      <c r="S1069" s="161" t="e">
        <f t="shared" si="222"/>
        <v>#VALUE!</v>
      </c>
      <c r="T1069" s="162" t="e">
        <f t="shared" si="223"/>
        <v>#VALUE!</v>
      </c>
    </row>
    <row r="1070" spans="1:20" s="17" customFormat="1" x14ac:dyDescent="0.2">
      <c r="A1070" s="154"/>
      <c r="B1070" s="51"/>
      <c r="C1070" s="50"/>
      <c r="D1070" s="50"/>
      <c r="E1070" s="50"/>
      <c r="F1070" s="50"/>
      <c r="G1070" s="14"/>
      <c r="H1070" s="163" t="str">
        <f t="shared" si="211"/>
        <v/>
      </c>
      <c r="I1070" s="163" t="str">
        <f t="shared" si="212"/>
        <v/>
      </c>
      <c r="J1070" s="163" t="str">
        <f t="shared" si="213"/>
        <v/>
      </c>
      <c r="K1070" s="141" t="str">
        <f t="shared" si="214"/>
        <v/>
      </c>
      <c r="L1070" s="141" t="str">
        <f t="shared" si="215"/>
        <v/>
      </c>
      <c r="M1070" s="141" t="str">
        <f t="shared" si="216"/>
        <v/>
      </c>
      <c r="N1070" s="15" t="e">
        <f t="shared" si="217"/>
        <v>#VALUE!</v>
      </c>
      <c r="O1070" s="58" t="e">
        <f t="shared" si="218"/>
        <v>#VALUE!</v>
      </c>
      <c r="P1070" s="58" t="e">
        <f t="shared" si="219"/>
        <v>#VALUE!</v>
      </c>
      <c r="Q1070" s="58" t="e">
        <f t="shared" si="220"/>
        <v>#VALUE!</v>
      </c>
      <c r="R1070" s="160" t="e">
        <f t="shared" si="221"/>
        <v>#VALUE!</v>
      </c>
      <c r="S1070" s="161" t="e">
        <f t="shared" si="222"/>
        <v>#VALUE!</v>
      </c>
      <c r="T1070" s="162" t="e">
        <f t="shared" si="223"/>
        <v>#VALUE!</v>
      </c>
    </row>
    <row r="1071" spans="1:20" s="17" customFormat="1" x14ac:dyDescent="0.2">
      <c r="A1071" s="154"/>
      <c r="B1071" s="51"/>
      <c r="C1071" s="50"/>
      <c r="D1071" s="50"/>
      <c r="E1071" s="50"/>
      <c r="F1071" s="50"/>
      <c r="G1071" s="14"/>
      <c r="H1071" s="163" t="str">
        <f t="shared" si="211"/>
        <v/>
      </c>
      <c r="I1071" s="163" t="str">
        <f t="shared" si="212"/>
        <v/>
      </c>
      <c r="J1071" s="163" t="str">
        <f t="shared" si="213"/>
        <v/>
      </c>
      <c r="K1071" s="141" t="str">
        <f t="shared" si="214"/>
        <v/>
      </c>
      <c r="L1071" s="141" t="str">
        <f t="shared" si="215"/>
        <v/>
      </c>
      <c r="M1071" s="141" t="str">
        <f t="shared" si="216"/>
        <v/>
      </c>
      <c r="N1071" s="15" t="e">
        <f t="shared" si="217"/>
        <v>#VALUE!</v>
      </c>
      <c r="O1071" s="58" t="e">
        <f t="shared" si="218"/>
        <v>#VALUE!</v>
      </c>
      <c r="P1071" s="58" t="e">
        <f t="shared" si="219"/>
        <v>#VALUE!</v>
      </c>
      <c r="Q1071" s="58" t="e">
        <f t="shared" si="220"/>
        <v>#VALUE!</v>
      </c>
      <c r="R1071" s="160" t="e">
        <f t="shared" si="221"/>
        <v>#VALUE!</v>
      </c>
      <c r="S1071" s="161" t="e">
        <f t="shared" si="222"/>
        <v>#VALUE!</v>
      </c>
      <c r="T1071" s="162" t="e">
        <f t="shared" si="223"/>
        <v>#VALUE!</v>
      </c>
    </row>
    <row r="1072" spans="1:20" s="17" customFormat="1" x14ac:dyDescent="0.2">
      <c r="A1072" s="154"/>
      <c r="B1072" s="51"/>
      <c r="C1072" s="50"/>
      <c r="D1072" s="50"/>
      <c r="E1072" s="50"/>
      <c r="F1072" s="50"/>
      <c r="G1072" s="14"/>
      <c r="H1072" s="163" t="str">
        <f t="shared" si="211"/>
        <v/>
      </c>
      <c r="I1072" s="163" t="str">
        <f t="shared" si="212"/>
        <v/>
      </c>
      <c r="J1072" s="163" t="str">
        <f t="shared" si="213"/>
        <v/>
      </c>
      <c r="K1072" s="141" t="str">
        <f t="shared" si="214"/>
        <v/>
      </c>
      <c r="L1072" s="141" t="str">
        <f t="shared" si="215"/>
        <v/>
      </c>
      <c r="M1072" s="141" t="str">
        <f t="shared" si="216"/>
        <v/>
      </c>
      <c r="N1072" s="15" t="e">
        <f t="shared" si="217"/>
        <v>#VALUE!</v>
      </c>
      <c r="O1072" s="58" t="e">
        <f t="shared" si="218"/>
        <v>#VALUE!</v>
      </c>
      <c r="P1072" s="58" t="e">
        <f t="shared" si="219"/>
        <v>#VALUE!</v>
      </c>
      <c r="Q1072" s="58" t="e">
        <f t="shared" si="220"/>
        <v>#VALUE!</v>
      </c>
      <c r="R1072" s="160" t="e">
        <f t="shared" si="221"/>
        <v>#VALUE!</v>
      </c>
      <c r="S1072" s="161" t="e">
        <f t="shared" si="222"/>
        <v>#VALUE!</v>
      </c>
      <c r="T1072" s="162" t="e">
        <f t="shared" si="223"/>
        <v>#VALUE!</v>
      </c>
    </row>
    <row r="1073" spans="1:20" s="17" customFormat="1" x14ac:dyDescent="0.2">
      <c r="A1073" s="154"/>
      <c r="B1073" s="51"/>
      <c r="C1073" s="50"/>
      <c r="D1073" s="50"/>
      <c r="E1073" s="50"/>
      <c r="F1073" s="50"/>
      <c r="G1073" s="14"/>
      <c r="H1073" s="163" t="str">
        <f t="shared" si="211"/>
        <v/>
      </c>
      <c r="I1073" s="163" t="str">
        <f t="shared" si="212"/>
        <v/>
      </c>
      <c r="J1073" s="163" t="str">
        <f t="shared" si="213"/>
        <v/>
      </c>
      <c r="K1073" s="141" t="str">
        <f t="shared" si="214"/>
        <v/>
      </c>
      <c r="L1073" s="141" t="str">
        <f t="shared" si="215"/>
        <v/>
      </c>
      <c r="M1073" s="141" t="str">
        <f t="shared" si="216"/>
        <v/>
      </c>
      <c r="N1073" s="15" t="e">
        <f t="shared" si="217"/>
        <v>#VALUE!</v>
      </c>
      <c r="O1073" s="58" t="e">
        <f t="shared" si="218"/>
        <v>#VALUE!</v>
      </c>
      <c r="P1073" s="58" t="e">
        <f t="shared" si="219"/>
        <v>#VALUE!</v>
      </c>
      <c r="Q1073" s="58" t="e">
        <f t="shared" si="220"/>
        <v>#VALUE!</v>
      </c>
      <c r="R1073" s="160" t="e">
        <f t="shared" si="221"/>
        <v>#VALUE!</v>
      </c>
      <c r="S1073" s="161" t="e">
        <f t="shared" si="222"/>
        <v>#VALUE!</v>
      </c>
      <c r="T1073" s="162" t="e">
        <f t="shared" si="223"/>
        <v>#VALUE!</v>
      </c>
    </row>
    <row r="1074" spans="1:20" s="17" customFormat="1" x14ac:dyDescent="0.2">
      <c r="A1074" s="154"/>
      <c r="B1074" s="51"/>
      <c r="C1074" s="50"/>
      <c r="D1074" s="50"/>
      <c r="E1074" s="50"/>
      <c r="F1074" s="50"/>
      <c r="G1074" s="14"/>
      <c r="H1074" s="163" t="str">
        <f t="shared" si="211"/>
        <v/>
      </c>
      <c r="I1074" s="163" t="str">
        <f t="shared" si="212"/>
        <v/>
      </c>
      <c r="J1074" s="163" t="str">
        <f t="shared" si="213"/>
        <v/>
      </c>
      <c r="K1074" s="141" t="str">
        <f t="shared" si="214"/>
        <v/>
      </c>
      <c r="L1074" s="141" t="str">
        <f t="shared" si="215"/>
        <v/>
      </c>
      <c r="M1074" s="141" t="str">
        <f t="shared" si="216"/>
        <v/>
      </c>
      <c r="N1074" s="15" t="e">
        <f t="shared" si="217"/>
        <v>#VALUE!</v>
      </c>
      <c r="O1074" s="58" t="e">
        <f t="shared" si="218"/>
        <v>#VALUE!</v>
      </c>
      <c r="P1074" s="58" t="e">
        <f t="shared" si="219"/>
        <v>#VALUE!</v>
      </c>
      <c r="Q1074" s="58" t="e">
        <f t="shared" si="220"/>
        <v>#VALUE!</v>
      </c>
      <c r="R1074" s="160" t="e">
        <f t="shared" si="221"/>
        <v>#VALUE!</v>
      </c>
      <c r="S1074" s="161" t="e">
        <f t="shared" si="222"/>
        <v>#VALUE!</v>
      </c>
      <c r="T1074" s="162" t="e">
        <f t="shared" si="223"/>
        <v>#VALUE!</v>
      </c>
    </row>
    <row r="1075" spans="1:20" s="17" customFormat="1" x14ac:dyDescent="0.2">
      <c r="A1075" s="154"/>
      <c r="B1075" s="51"/>
      <c r="C1075" s="50"/>
      <c r="D1075" s="50"/>
      <c r="E1075" s="50"/>
      <c r="F1075" s="50"/>
      <c r="G1075" s="14"/>
      <c r="H1075" s="163" t="str">
        <f t="shared" si="211"/>
        <v/>
      </c>
      <c r="I1075" s="163" t="str">
        <f t="shared" si="212"/>
        <v/>
      </c>
      <c r="J1075" s="163" t="str">
        <f t="shared" si="213"/>
        <v/>
      </c>
      <c r="K1075" s="141" t="str">
        <f t="shared" si="214"/>
        <v/>
      </c>
      <c r="L1075" s="141" t="str">
        <f t="shared" si="215"/>
        <v/>
      </c>
      <c r="M1075" s="141" t="str">
        <f t="shared" si="216"/>
        <v/>
      </c>
      <c r="N1075" s="15" t="e">
        <f t="shared" si="217"/>
        <v>#VALUE!</v>
      </c>
      <c r="O1075" s="58" t="e">
        <f t="shared" si="218"/>
        <v>#VALUE!</v>
      </c>
      <c r="P1075" s="58" t="e">
        <f t="shared" si="219"/>
        <v>#VALUE!</v>
      </c>
      <c r="Q1075" s="58" t="e">
        <f t="shared" si="220"/>
        <v>#VALUE!</v>
      </c>
      <c r="R1075" s="160" t="e">
        <f t="shared" si="221"/>
        <v>#VALUE!</v>
      </c>
      <c r="S1075" s="161" t="e">
        <f t="shared" si="222"/>
        <v>#VALUE!</v>
      </c>
      <c r="T1075" s="162" t="e">
        <f t="shared" si="223"/>
        <v>#VALUE!</v>
      </c>
    </row>
    <row r="1076" spans="1:20" s="17" customFormat="1" x14ac:dyDescent="0.2">
      <c r="A1076" s="154"/>
      <c r="B1076" s="51"/>
      <c r="C1076" s="50"/>
      <c r="D1076" s="50"/>
      <c r="E1076" s="50"/>
      <c r="F1076" s="50"/>
      <c r="G1076" s="14"/>
      <c r="H1076" s="163" t="str">
        <f t="shared" si="211"/>
        <v/>
      </c>
      <c r="I1076" s="163" t="str">
        <f t="shared" si="212"/>
        <v/>
      </c>
      <c r="J1076" s="163" t="str">
        <f t="shared" si="213"/>
        <v/>
      </c>
      <c r="K1076" s="141" t="str">
        <f t="shared" si="214"/>
        <v/>
      </c>
      <c r="L1076" s="141" t="str">
        <f t="shared" si="215"/>
        <v/>
      </c>
      <c r="M1076" s="141" t="str">
        <f t="shared" si="216"/>
        <v/>
      </c>
      <c r="N1076" s="15" t="e">
        <f t="shared" si="217"/>
        <v>#VALUE!</v>
      </c>
      <c r="O1076" s="58" t="e">
        <f t="shared" si="218"/>
        <v>#VALUE!</v>
      </c>
      <c r="P1076" s="58" t="e">
        <f t="shared" si="219"/>
        <v>#VALUE!</v>
      </c>
      <c r="Q1076" s="58" t="e">
        <f t="shared" si="220"/>
        <v>#VALUE!</v>
      </c>
      <c r="R1076" s="160" t="e">
        <f t="shared" si="221"/>
        <v>#VALUE!</v>
      </c>
      <c r="S1076" s="161" t="e">
        <f t="shared" si="222"/>
        <v>#VALUE!</v>
      </c>
      <c r="T1076" s="162" t="e">
        <f t="shared" si="223"/>
        <v>#VALUE!</v>
      </c>
    </row>
    <row r="1077" spans="1:20" s="17" customFormat="1" x14ac:dyDescent="0.2">
      <c r="A1077" s="154"/>
      <c r="B1077" s="51"/>
      <c r="C1077" s="50"/>
      <c r="D1077" s="50"/>
      <c r="E1077" s="50"/>
      <c r="F1077" s="50"/>
      <c r="G1077" s="14"/>
      <c r="H1077" s="163" t="str">
        <f t="shared" si="211"/>
        <v/>
      </c>
      <c r="I1077" s="163" t="str">
        <f t="shared" si="212"/>
        <v/>
      </c>
      <c r="J1077" s="163" t="str">
        <f t="shared" si="213"/>
        <v/>
      </c>
      <c r="K1077" s="141" t="str">
        <f t="shared" si="214"/>
        <v/>
      </c>
      <c r="L1077" s="141" t="str">
        <f t="shared" si="215"/>
        <v/>
      </c>
      <c r="M1077" s="141" t="str">
        <f t="shared" si="216"/>
        <v/>
      </c>
      <c r="N1077" s="15" t="e">
        <f t="shared" si="217"/>
        <v>#VALUE!</v>
      </c>
      <c r="O1077" s="58" t="e">
        <f t="shared" si="218"/>
        <v>#VALUE!</v>
      </c>
      <c r="P1077" s="58" t="e">
        <f t="shared" si="219"/>
        <v>#VALUE!</v>
      </c>
      <c r="Q1077" s="58" t="e">
        <f t="shared" si="220"/>
        <v>#VALUE!</v>
      </c>
      <c r="R1077" s="160" t="e">
        <f t="shared" si="221"/>
        <v>#VALUE!</v>
      </c>
      <c r="S1077" s="161" t="e">
        <f t="shared" si="222"/>
        <v>#VALUE!</v>
      </c>
      <c r="T1077" s="162" t="e">
        <f t="shared" si="223"/>
        <v>#VALUE!</v>
      </c>
    </row>
    <row r="1078" spans="1:20" s="17" customFormat="1" x14ac:dyDescent="0.2">
      <c r="A1078" s="154"/>
      <c r="B1078" s="51"/>
      <c r="C1078" s="50"/>
      <c r="D1078" s="50"/>
      <c r="E1078" s="50"/>
      <c r="F1078" s="50"/>
      <c r="G1078" s="14"/>
      <c r="H1078" s="163" t="str">
        <f t="shared" si="211"/>
        <v/>
      </c>
      <c r="I1078" s="163" t="str">
        <f t="shared" si="212"/>
        <v/>
      </c>
      <c r="J1078" s="163" t="str">
        <f t="shared" si="213"/>
        <v/>
      </c>
      <c r="K1078" s="141" t="str">
        <f t="shared" si="214"/>
        <v/>
      </c>
      <c r="L1078" s="141" t="str">
        <f t="shared" si="215"/>
        <v/>
      </c>
      <c r="M1078" s="141" t="str">
        <f t="shared" si="216"/>
        <v/>
      </c>
      <c r="N1078" s="15" t="e">
        <f t="shared" si="217"/>
        <v>#VALUE!</v>
      </c>
      <c r="O1078" s="58" t="e">
        <f t="shared" si="218"/>
        <v>#VALUE!</v>
      </c>
      <c r="P1078" s="58" t="e">
        <f t="shared" si="219"/>
        <v>#VALUE!</v>
      </c>
      <c r="Q1078" s="58" t="e">
        <f t="shared" si="220"/>
        <v>#VALUE!</v>
      </c>
      <c r="R1078" s="160" t="e">
        <f t="shared" si="221"/>
        <v>#VALUE!</v>
      </c>
      <c r="S1078" s="161" t="e">
        <f t="shared" si="222"/>
        <v>#VALUE!</v>
      </c>
      <c r="T1078" s="162" t="e">
        <f t="shared" si="223"/>
        <v>#VALUE!</v>
      </c>
    </row>
    <row r="1079" spans="1:20" s="17" customFormat="1" x14ac:dyDescent="0.2">
      <c r="A1079" s="154"/>
      <c r="B1079" s="51"/>
      <c r="C1079" s="50"/>
      <c r="D1079" s="50"/>
      <c r="E1079" s="50"/>
      <c r="F1079" s="50"/>
      <c r="G1079" s="14"/>
      <c r="H1079" s="163" t="str">
        <f t="shared" si="211"/>
        <v/>
      </c>
      <c r="I1079" s="163" t="str">
        <f t="shared" si="212"/>
        <v/>
      </c>
      <c r="J1079" s="163" t="str">
        <f t="shared" si="213"/>
        <v/>
      </c>
      <c r="K1079" s="141" t="str">
        <f t="shared" si="214"/>
        <v/>
      </c>
      <c r="L1079" s="141" t="str">
        <f t="shared" si="215"/>
        <v/>
      </c>
      <c r="M1079" s="141" t="str">
        <f t="shared" si="216"/>
        <v/>
      </c>
      <c r="N1079" s="15" t="e">
        <f t="shared" si="217"/>
        <v>#VALUE!</v>
      </c>
      <c r="O1079" s="58" t="e">
        <f t="shared" si="218"/>
        <v>#VALUE!</v>
      </c>
      <c r="P1079" s="58" t="e">
        <f t="shared" si="219"/>
        <v>#VALUE!</v>
      </c>
      <c r="Q1079" s="58" t="e">
        <f t="shared" si="220"/>
        <v>#VALUE!</v>
      </c>
      <c r="R1079" s="160" t="e">
        <f t="shared" si="221"/>
        <v>#VALUE!</v>
      </c>
      <c r="S1079" s="161" t="e">
        <f t="shared" si="222"/>
        <v>#VALUE!</v>
      </c>
      <c r="T1079" s="162" t="e">
        <f t="shared" si="223"/>
        <v>#VALUE!</v>
      </c>
    </row>
    <row r="1080" spans="1:20" s="17" customFormat="1" x14ac:dyDescent="0.2">
      <c r="A1080" s="154"/>
      <c r="B1080" s="51"/>
      <c r="C1080" s="50"/>
      <c r="D1080" s="50"/>
      <c r="E1080" s="50"/>
      <c r="F1080" s="50"/>
      <c r="G1080" s="14"/>
      <c r="H1080" s="163" t="str">
        <f t="shared" si="211"/>
        <v/>
      </c>
      <c r="I1080" s="163" t="str">
        <f t="shared" si="212"/>
        <v/>
      </c>
      <c r="J1080" s="163" t="str">
        <f t="shared" si="213"/>
        <v/>
      </c>
      <c r="K1080" s="141" t="str">
        <f t="shared" si="214"/>
        <v/>
      </c>
      <c r="L1080" s="141" t="str">
        <f t="shared" si="215"/>
        <v/>
      </c>
      <c r="M1080" s="141" t="str">
        <f t="shared" si="216"/>
        <v/>
      </c>
      <c r="N1080" s="15" t="e">
        <f t="shared" si="217"/>
        <v>#VALUE!</v>
      </c>
      <c r="O1080" s="58" t="e">
        <f t="shared" si="218"/>
        <v>#VALUE!</v>
      </c>
      <c r="P1080" s="58" t="e">
        <f t="shared" si="219"/>
        <v>#VALUE!</v>
      </c>
      <c r="Q1080" s="58" t="e">
        <f t="shared" si="220"/>
        <v>#VALUE!</v>
      </c>
      <c r="R1080" s="160" t="e">
        <f t="shared" si="221"/>
        <v>#VALUE!</v>
      </c>
      <c r="S1080" s="161" t="e">
        <f t="shared" si="222"/>
        <v>#VALUE!</v>
      </c>
      <c r="T1080" s="162" t="e">
        <f t="shared" si="223"/>
        <v>#VALUE!</v>
      </c>
    </row>
    <row r="1081" spans="1:20" s="17" customFormat="1" x14ac:dyDescent="0.2">
      <c r="A1081" s="154"/>
      <c r="B1081" s="51"/>
      <c r="C1081" s="50"/>
      <c r="D1081" s="50"/>
      <c r="E1081" s="50"/>
      <c r="F1081" s="50"/>
      <c r="G1081" s="14"/>
      <c r="H1081" s="163" t="str">
        <f t="shared" si="211"/>
        <v/>
      </c>
      <c r="I1081" s="163" t="str">
        <f t="shared" si="212"/>
        <v/>
      </c>
      <c r="J1081" s="163" t="str">
        <f t="shared" si="213"/>
        <v/>
      </c>
      <c r="K1081" s="141" t="str">
        <f t="shared" si="214"/>
        <v/>
      </c>
      <c r="L1081" s="141" t="str">
        <f t="shared" si="215"/>
        <v/>
      </c>
      <c r="M1081" s="141" t="str">
        <f t="shared" si="216"/>
        <v/>
      </c>
      <c r="N1081" s="15" t="e">
        <f t="shared" si="217"/>
        <v>#VALUE!</v>
      </c>
      <c r="O1081" s="58" t="e">
        <f t="shared" si="218"/>
        <v>#VALUE!</v>
      </c>
      <c r="P1081" s="58" t="e">
        <f t="shared" si="219"/>
        <v>#VALUE!</v>
      </c>
      <c r="Q1081" s="58" t="e">
        <f t="shared" si="220"/>
        <v>#VALUE!</v>
      </c>
      <c r="R1081" s="160" t="e">
        <f t="shared" si="221"/>
        <v>#VALUE!</v>
      </c>
      <c r="S1081" s="161" t="e">
        <f t="shared" si="222"/>
        <v>#VALUE!</v>
      </c>
      <c r="T1081" s="162" t="e">
        <f t="shared" si="223"/>
        <v>#VALUE!</v>
      </c>
    </row>
    <row r="1082" spans="1:20" s="17" customFormat="1" x14ac:dyDescent="0.2">
      <c r="A1082" s="154"/>
      <c r="B1082" s="51"/>
      <c r="C1082" s="50"/>
      <c r="D1082" s="50"/>
      <c r="E1082" s="50"/>
      <c r="F1082" s="50"/>
      <c r="G1082" s="14"/>
      <c r="H1082" s="163" t="str">
        <f t="shared" si="211"/>
        <v/>
      </c>
      <c r="I1082" s="163" t="str">
        <f t="shared" si="212"/>
        <v/>
      </c>
      <c r="J1082" s="163" t="str">
        <f t="shared" si="213"/>
        <v/>
      </c>
      <c r="K1082" s="141" t="str">
        <f t="shared" si="214"/>
        <v/>
      </c>
      <c r="L1082" s="141" t="str">
        <f t="shared" si="215"/>
        <v/>
      </c>
      <c r="M1082" s="141" t="str">
        <f t="shared" si="216"/>
        <v/>
      </c>
      <c r="N1082" s="15" t="e">
        <f t="shared" si="217"/>
        <v>#VALUE!</v>
      </c>
      <c r="O1082" s="58" t="e">
        <f t="shared" si="218"/>
        <v>#VALUE!</v>
      </c>
      <c r="P1082" s="58" t="e">
        <f t="shared" si="219"/>
        <v>#VALUE!</v>
      </c>
      <c r="Q1082" s="58" t="e">
        <f t="shared" si="220"/>
        <v>#VALUE!</v>
      </c>
      <c r="R1082" s="160" t="e">
        <f t="shared" si="221"/>
        <v>#VALUE!</v>
      </c>
      <c r="S1082" s="161" t="e">
        <f t="shared" si="222"/>
        <v>#VALUE!</v>
      </c>
      <c r="T1082" s="162" t="e">
        <f t="shared" si="223"/>
        <v>#VALUE!</v>
      </c>
    </row>
    <row r="1083" spans="1:20" s="17" customFormat="1" x14ac:dyDescent="0.2">
      <c r="A1083" s="154"/>
      <c r="B1083" s="51"/>
      <c r="C1083" s="50"/>
      <c r="D1083" s="50"/>
      <c r="E1083" s="50"/>
      <c r="F1083" s="50"/>
      <c r="G1083" s="14"/>
      <c r="H1083" s="163" t="str">
        <f t="shared" si="211"/>
        <v/>
      </c>
      <c r="I1083" s="163" t="str">
        <f t="shared" si="212"/>
        <v/>
      </c>
      <c r="J1083" s="163" t="str">
        <f t="shared" si="213"/>
        <v/>
      </c>
      <c r="K1083" s="141" t="str">
        <f t="shared" si="214"/>
        <v/>
      </c>
      <c r="L1083" s="141" t="str">
        <f t="shared" si="215"/>
        <v/>
      </c>
      <c r="M1083" s="141" t="str">
        <f t="shared" si="216"/>
        <v/>
      </c>
      <c r="N1083" s="15" t="e">
        <f t="shared" si="217"/>
        <v>#VALUE!</v>
      </c>
      <c r="O1083" s="58" t="e">
        <f t="shared" si="218"/>
        <v>#VALUE!</v>
      </c>
      <c r="P1083" s="58" t="e">
        <f t="shared" si="219"/>
        <v>#VALUE!</v>
      </c>
      <c r="Q1083" s="58" t="e">
        <f t="shared" si="220"/>
        <v>#VALUE!</v>
      </c>
      <c r="R1083" s="160" t="e">
        <f t="shared" si="221"/>
        <v>#VALUE!</v>
      </c>
      <c r="S1083" s="161" t="e">
        <f t="shared" si="222"/>
        <v>#VALUE!</v>
      </c>
      <c r="T1083" s="162" t="e">
        <f t="shared" si="223"/>
        <v>#VALUE!</v>
      </c>
    </row>
    <row r="1084" spans="1:20" s="17" customFormat="1" x14ac:dyDescent="0.2">
      <c r="A1084" s="154"/>
      <c r="B1084" s="51"/>
      <c r="C1084" s="50"/>
      <c r="D1084" s="50"/>
      <c r="E1084" s="50"/>
      <c r="F1084" s="50"/>
      <c r="G1084" s="14"/>
      <c r="H1084" s="163" t="str">
        <f t="shared" si="211"/>
        <v/>
      </c>
      <c r="I1084" s="163" t="str">
        <f t="shared" si="212"/>
        <v/>
      </c>
      <c r="J1084" s="163" t="str">
        <f t="shared" si="213"/>
        <v/>
      </c>
      <c r="K1084" s="141" t="str">
        <f t="shared" si="214"/>
        <v/>
      </c>
      <c r="L1084" s="141" t="str">
        <f t="shared" si="215"/>
        <v/>
      </c>
      <c r="M1084" s="141" t="str">
        <f t="shared" si="216"/>
        <v/>
      </c>
      <c r="N1084" s="15" t="e">
        <f t="shared" si="217"/>
        <v>#VALUE!</v>
      </c>
      <c r="O1084" s="58" t="e">
        <f t="shared" si="218"/>
        <v>#VALUE!</v>
      </c>
      <c r="P1084" s="58" t="e">
        <f t="shared" si="219"/>
        <v>#VALUE!</v>
      </c>
      <c r="Q1084" s="58" t="e">
        <f t="shared" si="220"/>
        <v>#VALUE!</v>
      </c>
      <c r="R1084" s="160" t="e">
        <f t="shared" si="221"/>
        <v>#VALUE!</v>
      </c>
      <c r="S1084" s="161" t="e">
        <f t="shared" si="222"/>
        <v>#VALUE!</v>
      </c>
      <c r="T1084" s="162" t="e">
        <f t="shared" si="223"/>
        <v>#VALUE!</v>
      </c>
    </row>
    <row r="1085" spans="1:20" s="17" customFormat="1" x14ac:dyDescent="0.2">
      <c r="A1085" s="154"/>
      <c r="B1085" s="51"/>
      <c r="C1085" s="50"/>
      <c r="D1085" s="50"/>
      <c r="E1085" s="50"/>
      <c r="F1085" s="50"/>
      <c r="G1085" s="14"/>
      <c r="H1085" s="163" t="str">
        <f t="shared" si="211"/>
        <v/>
      </c>
      <c r="I1085" s="163" t="str">
        <f t="shared" si="212"/>
        <v/>
      </c>
      <c r="J1085" s="163" t="str">
        <f t="shared" si="213"/>
        <v/>
      </c>
      <c r="K1085" s="141" t="str">
        <f t="shared" si="214"/>
        <v/>
      </c>
      <c r="L1085" s="141" t="str">
        <f t="shared" si="215"/>
        <v/>
      </c>
      <c r="M1085" s="141" t="str">
        <f t="shared" si="216"/>
        <v/>
      </c>
      <c r="N1085" s="15" t="e">
        <f t="shared" si="217"/>
        <v>#VALUE!</v>
      </c>
      <c r="O1085" s="58" t="e">
        <f t="shared" si="218"/>
        <v>#VALUE!</v>
      </c>
      <c r="P1085" s="58" t="e">
        <f t="shared" si="219"/>
        <v>#VALUE!</v>
      </c>
      <c r="Q1085" s="58" t="e">
        <f t="shared" si="220"/>
        <v>#VALUE!</v>
      </c>
      <c r="R1085" s="160" t="e">
        <f t="shared" si="221"/>
        <v>#VALUE!</v>
      </c>
      <c r="S1085" s="161" t="e">
        <f t="shared" si="222"/>
        <v>#VALUE!</v>
      </c>
      <c r="T1085" s="162" t="e">
        <f t="shared" si="223"/>
        <v>#VALUE!</v>
      </c>
    </row>
    <row r="1086" spans="1:20" s="17" customFormat="1" x14ac:dyDescent="0.2">
      <c r="A1086" s="154"/>
      <c r="B1086" s="51"/>
      <c r="C1086" s="50"/>
      <c r="D1086" s="50"/>
      <c r="E1086" s="50"/>
      <c r="F1086" s="50"/>
      <c r="G1086" s="14"/>
      <c r="H1086" s="163" t="str">
        <f t="shared" si="211"/>
        <v/>
      </c>
      <c r="I1086" s="163" t="str">
        <f t="shared" si="212"/>
        <v/>
      </c>
      <c r="J1086" s="163" t="str">
        <f t="shared" si="213"/>
        <v/>
      </c>
      <c r="K1086" s="141" t="str">
        <f t="shared" si="214"/>
        <v/>
      </c>
      <c r="L1086" s="141" t="str">
        <f t="shared" si="215"/>
        <v/>
      </c>
      <c r="M1086" s="141" t="str">
        <f t="shared" si="216"/>
        <v/>
      </c>
      <c r="N1086" s="15" t="e">
        <f t="shared" si="217"/>
        <v>#VALUE!</v>
      </c>
      <c r="O1086" s="58" t="e">
        <f t="shared" si="218"/>
        <v>#VALUE!</v>
      </c>
      <c r="P1086" s="58" t="e">
        <f t="shared" si="219"/>
        <v>#VALUE!</v>
      </c>
      <c r="Q1086" s="58" t="e">
        <f t="shared" si="220"/>
        <v>#VALUE!</v>
      </c>
      <c r="R1086" s="160" t="e">
        <f t="shared" si="221"/>
        <v>#VALUE!</v>
      </c>
      <c r="S1086" s="161" t="e">
        <f t="shared" si="222"/>
        <v>#VALUE!</v>
      </c>
      <c r="T1086" s="162" t="e">
        <f t="shared" si="223"/>
        <v>#VALUE!</v>
      </c>
    </row>
    <row r="1087" spans="1:20" s="17" customFormat="1" x14ac:dyDescent="0.2">
      <c r="A1087" s="154"/>
      <c r="B1087" s="51"/>
      <c r="C1087" s="50"/>
      <c r="D1087" s="50"/>
      <c r="E1087" s="50"/>
      <c r="F1087" s="50"/>
      <c r="G1087" s="14"/>
      <c r="H1087" s="163" t="str">
        <f t="shared" si="211"/>
        <v/>
      </c>
      <c r="I1087" s="163" t="str">
        <f t="shared" si="212"/>
        <v/>
      </c>
      <c r="J1087" s="163" t="str">
        <f t="shared" si="213"/>
        <v/>
      </c>
      <c r="K1087" s="141" t="str">
        <f t="shared" si="214"/>
        <v/>
      </c>
      <c r="L1087" s="141" t="str">
        <f t="shared" si="215"/>
        <v/>
      </c>
      <c r="M1087" s="141" t="str">
        <f t="shared" si="216"/>
        <v/>
      </c>
      <c r="N1087" s="15" t="e">
        <f t="shared" si="217"/>
        <v>#VALUE!</v>
      </c>
      <c r="O1087" s="58" t="e">
        <f t="shared" si="218"/>
        <v>#VALUE!</v>
      </c>
      <c r="P1087" s="58" t="e">
        <f t="shared" si="219"/>
        <v>#VALUE!</v>
      </c>
      <c r="Q1087" s="58" t="e">
        <f t="shared" si="220"/>
        <v>#VALUE!</v>
      </c>
      <c r="R1087" s="160" t="e">
        <f t="shared" si="221"/>
        <v>#VALUE!</v>
      </c>
      <c r="S1087" s="161" t="e">
        <f t="shared" si="222"/>
        <v>#VALUE!</v>
      </c>
      <c r="T1087" s="162" t="e">
        <f t="shared" si="223"/>
        <v>#VALUE!</v>
      </c>
    </row>
    <row r="1088" spans="1:20" s="17" customFormat="1" x14ac:dyDescent="0.2">
      <c r="A1088" s="154"/>
      <c r="B1088" s="51"/>
      <c r="C1088" s="50"/>
      <c r="D1088" s="50"/>
      <c r="E1088" s="50"/>
      <c r="F1088" s="50"/>
      <c r="G1088" s="14"/>
      <c r="H1088" s="163" t="str">
        <f t="shared" si="211"/>
        <v/>
      </c>
      <c r="I1088" s="163" t="str">
        <f t="shared" si="212"/>
        <v/>
      </c>
      <c r="J1088" s="163" t="str">
        <f t="shared" si="213"/>
        <v/>
      </c>
      <c r="K1088" s="141" t="str">
        <f t="shared" si="214"/>
        <v/>
      </c>
      <c r="L1088" s="141" t="str">
        <f t="shared" si="215"/>
        <v/>
      </c>
      <c r="M1088" s="141" t="str">
        <f t="shared" si="216"/>
        <v/>
      </c>
      <c r="N1088" s="15" t="e">
        <f t="shared" si="217"/>
        <v>#VALUE!</v>
      </c>
      <c r="O1088" s="58" t="e">
        <f t="shared" si="218"/>
        <v>#VALUE!</v>
      </c>
      <c r="P1088" s="58" t="e">
        <f t="shared" si="219"/>
        <v>#VALUE!</v>
      </c>
      <c r="Q1088" s="58" t="e">
        <f t="shared" si="220"/>
        <v>#VALUE!</v>
      </c>
      <c r="R1088" s="160" t="e">
        <f t="shared" si="221"/>
        <v>#VALUE!</v>
      </c>
      <c r="S1088" s="161" t="e">
        <f t="shared" si="222"/>
        <v>#VALUE!</v>
      </c>
      <c r="T1088" s="162" t="e">
        <f t="shared" si="223"/>
        <v>#VALUE!</v>
      </c>
    </row>
    <row r="1089" spans="1:20" s="17" customFormat="1" x14ac:dyDescent="0.2">
      <c r="A1089" s="154"/>
      <c r="B1089" s="51"/>
      <c r="C1089" s="50"/>
      <c r="D1089" s="50"/>
      <c r="E1089" s="50"/>
      <c r="F1089" s="50"/>
      <c r="G1089" s="14"/>
      <c r="H1089" s="163" t="str">
        <f t="shared" si="211"/>
        <v/>
      </c>
      <c r="I1089" s="163" t="str">
        <f t="shared" si="212"/>
        <v/>
      </c>
      <c r="J1089" s="163" t="str">
        <f t="shared" si="213"/>
        <v/>
      </c>
      <c r="K1089" s="141" t="str">
        <f t="shared" si="214"/>
        <v/>
      </c>
      <c r="L1089" s="141" t="str">
        <f t="shared" si="215"/>
        <v/>
      </c>
      <c r="M1089" s="141" t="str">
        <f t="shared" si="216"/>
        <v/>
      </c>
      <c r="N1089" s="15" t="e">
        <f t="shared" si="217"/>
        <v>#VALUE!</v>
      </c>
      <c r="O1089" s="58" t="e">
        <f t="shared" si="218"/>
        <v>#VALUE!</v>
      </c>
      <c r="P1089" s="58" t="e">
        <f t="shared" si="219"/>
        <v>#VALUE!</v>
      </c>
      <c r="Q1089" s="58" t="e">
        <f t="shared" si="220"/>
        <v>#VALUE!</v>
      </c>
      <c r="R1089" s="160" t="e">
        <f t="shared" si="221"/>
        <v>#VALUE!</v>
      </c>
      <c r="S1089" s="161" t="e">
        <f t="shared" si="222"/>
        <v>#VALUE!</v>
      </c>
      <c r="T1089" s="162" t="e">
        <f t="shared" si="223"/>
        <v>#VALUE!</v>
      </c>
    </row>
    <row r="1090" spans="1:20" s="17" customFormat="1" x14ac:dyDescent="0.2">
      <c r="A1090" s="154"/>
      <c r="B1090" s="51"/>
      <c r="C1090" s="50"/>
      <c r="D1090" s="50"/>
      <c r="E1090" s="50"/>
      <c r="F1090" s="50"/>
      <c r="G1090" s="14"/>
      <c r="H1090" s="163" t="str">
        <f t="shared" si="211"/>
        <v/>
      </c>
      <c r="I1090" s="163" t="str">
        <f t="shared" si="212"/>
        <v/>
      </c>
      <c r="J1090" s="163" t="str">
        <f t="shared" si="213"/>
        <v/>
      </c>
      <c r="K1090" s="141" t="str">
        <f t="shared" si="214"/>
        <v/>
      </c>
      <c r="L1090" s="141" t="str">
        <f t="shared" si="215"/>
        <v/>
      </c>
      <c r="M1090" s="141" t="str">
        <f t="shared" si="216"/>
        <v/>
      </c>
      <c r="N1090" s="15" t="e">
        <f t="shared" si="217"/>
        <v>#VALUE!</v>
      </c>
      <c r="O1090" s="58" t="e">
        <f t="shared" si="218"/>
        <v>#VALUE!</v>
      </c>
      <c r="P1090" s="58" t="e">
        <f t="shared" si="219"/>
        <v>#VALUE!</v>
      </c>
      <c r="Q1090" s="58" t="e">
        <f t="shared" si="220"/>
        <v>#VALUE!</v>
      </c>
      <c r="R1090" s="160" t="e">
        <f t="shared" si="221"/>
        <v>#VALUE!</v>
      </c>
      <c r="S1090" s="161" t="e">
        <f t="shared" si="222"/>
        <v>#VALUE!</v>
      </c>
      <c r="T1090" s="162" t="e">
        <f t="shared" si="223"/>
        <v>#VALUE!</v>
      </c>
    </row>
    <row r="1091" spans="1:20" s="17" customFormat="1" x14ac:dyDescent="0.2">
      <c r="A1091" s="154"/>
      <c r="B1091" s="51"/>
      <c r="C1091" s="50"/>
      <c r="D1091" s="50"/>
      <c r="E1091" s="50"/>
      <c r="F1091" s="50"/>
      <c r="G1091" s="14"/>
      <c r="H1091" s="163" t="str">
        <f t="shared" ref="H1091:H1154" si="224">IFERROR(G1091*(D1091/(D1091+E1091+F1091)),"")</f>
        <v/>
      </c>
      <c r="I1091" s="163" t="str">
        <f t="shared" ref="I1091:I1154" si="225">IFERROR(G1091*(E1091/(D1091+E1091+F1091)),"")</f>
        <v/>
      </c>
      <c r="J1091" s="163" t="str">
        <f t="shared" ref="J1091:J1154" si="226">IFERROR(G1091*(F1091/(D1091+E1091+F1091)),"")</f>
        <v/>
      </c>
      <c r="K1091" s="141" t="str">
        <f t="shared" ref="K1091:K1154" si="227">IFERROR(D1091+H1091,"")</f>
        <v/>
      </c>
      <c r="L1091" s="141" t="str">
        <f t="shared" ref="L1091:L1154" si="228">IFERROR(E1091+I1091,"")</f>
        <v/>
      </c>
      <c r="M1091" s="141" t="str">
        <f t="shared" ref="M1091:M1154" si="229">IFERROR(J1091+F1091,"")</f>
        <v/>
      </c>
      <c r="N1091" s="15" t="e">
        <f t="shared" ref="N1091:N1154" si="230">K1091+L1091+M1091</f>
        <v>#VALUE!</v>
      </c>
      <c r="O1091" s="58" t="e">
        <f t="shared" ref="O1091:O1154" si="231">K1091/N1091</f>
        <v>#VALUE!</v>
      </c>
      <c r="P1091" s="58" t="e">
        <f t="shared" ref="P1091:P1154" si="232">L1091/N1091</f>
        <v>#VALUE!</v>
      </c>
      <c r="Q1091" s="58" t="e">
        <f t="shared" ref="Q1091:Q1154" si="233">M1091/N1091</f>
        <v>#VALUE!</v>
      </c>
      <c r="R1091" s="160" t="e">
        <f t="shared" ref="R1091:R1154" si="234">G1091/N1091</f>
        <v>#VALUE!</v>
      </c>
      <c r="S1091" s="161" t="e">
        <f t="shared" ref="S1091:S1154" si="235">C1091-N1091</f>
        <v>#VALUE!</v>
      </c>
      <c r="T1091" s="162" t="e">
        <f t="shared" ref="T1091:T1154" si="236">S1091/C1091*100</f>
        <v>#VALUE!</v>
      </c>
    </row>
    <row r="1092" spans="1:20" s="17" customFormat="1" x14ac:dyDescent="0.2">
      <c r="A1092" s="154"/>
      <c r="B1092" s="51"/>
      <c r="C1092" s="50"/>
      <c r="D1092" s="50"/>
      <c r="E1092" s="50"/>
      <c r="F1092" s="50"/>
      <c r="G1092" s="14"/>
      <c r="H1092" s="163" t="str">
        <f t="shared" si="224"/>
        <v/>
      </c>
      <c r="I1092" s="163" t="str">
        <f t="shared" si="225"/>
        <v/>
      </c>
      <c r="J1092" s="163" t="str">
        <f t="shared" si="226"/>
        <v/>
      </c>
      <c r="K1092" s="141" t="str">
        <f t="shared" si="227"/>
        <v/>
      </c>
      <c r="L1092" s="141" t="str">
        <f t="shared" si="228"/>
        <v/>
      </c>
      <c r="M1092" s="141" t="str">
        <f t="shared" si="229"/>
        <v/>
      </c>
      <c r="N1092" s="15" t="e">
        <f t="shared" si="230"/>
        <v>#VALUE!</v>
      </c>
      <c r="O1092" s="58" t="e">
        <f t="shared" si="231"/>
        <v>#VALUE!</v>
      </c>
      <c r="P1092" s="58" t="e">
        <f t="shared" si="232"/>
        <v>#VALUE!</v>
      </c>
      <c r="Q1092" s="58" t="e">
        <f t="shared" si="233"/>
        <v>#VALUE!</v>
      </c>
      <c r="R1092" s="160" t="e">
        <f t="shared" si="234"/>
        <v>#VALUE!</v>
      </c>
      <c r="S1092" s="161" t="e">
        <f t="shared" si="235"/>
        <v>#VALUE!</v>
      </c>
      <c r="T1092" s="162" t="e">
        <f t="shared" si="236"/>
        <v>#VALUE!</v>
      </c>
    </row>
    <row r="1093" spans="1:20" s="17" customFormat="1" x14ac:dyDescent="0.2">
      <c r="A1093" s="154"/>
      <c r="B1093" s="51"/>
      <c r="C1093" s="50"/>
      <c r="D1093" s="50"/>
      <c r="E1093" s="50"/>
      <c r="F1093" s="50"/>
      <c r="G1093" s="14"/>
      <c r="H1093" s="163" t="str">
        <f t="shared" si="224"/>
        <v/>
      </c>
      <c r="I1093" s="163" t="str">
        <f t="shared" si="225"/>
        <v/>
      </c>
      <c r="J1093" s="163" t="str">
        <f t="shared" si="226"/>
        <v/>
      </c>
      <c r="K1093" s="141" t="str">
        <f t="shared" si="227"/>
        <v/>
      </c>
      <c r="L1093" s="141" t="str">
        <f t="shared" si="228"/>
        <v/>
      </c>
      <c r="M1093" s="141" t="str">
        <f t="shared" si="229"/>
        <v/>
      </c>
      <c r="N1093" s="15" t="e">
        <f t="shared" si="230"/>
        <v>#VALUE!</v>
      </c>
      <c r="O1093" s="58" t="e">
        <f t="shared" si="231"/>
        <v>#VALUE!</v>
      </c>
      <c r="P1093" s="58" t="e">
        <f t="shared" si="232"/>
        <v>#VALUE!</v>
      </c>
      <c r="Q1093" s="58" t="e">
        <f t="shared" si="233"/>
        <v>#VALUE!</v>
      </c>
      <c r="R1093" s="160" t="e">
        <f t="shared" si="234"/>
        <v>#VALUE!</v>
      </c>
      <c r="S1093" s="161" t="e">
        <f t="shared" si="235"/>
        <v>#VALUE!</v>
      </c>
      <c r="T1093" s="162" t="e">
        <f t="shared" si="236"/>
        <v>#VALUE!</v>
      </c>
    </row>
    <row r="1094" spans="1:20" s="17" customFormat="1" x14ac:dyDescent="0.2">
      <c r="A1094" s="154"/>
      <c r="B1094" s="51"/>
      <c r="C1094" s="50"/>
      <c r="D1094" s="50"/>
      <c r="E1094" s="50"/>
      <c r="F1094" s="50"/>
      <c r="G1094" s="14"/>
      <c r="H1094" s="163" t="str">
        <f t="shared" si="224"/>
        <v/>
      </c>
      <c r="I1094" s="163" t="str">
        <f t="shared" si="225"/>
        <v/>
      </c>
      <c r="J1094" s="163" t="str">
        <f t="shared" si="226"/>
        <v/>
      </c>
      <c r="K1094" s="141" t="str">
        <f t="shared" si="227"/>
        <v/>
      </c>
      <c r="L1094" s="141" t="str">
        <f t="shared" si="228"/>
        <v/>
      </c>
      <c r="M1094" s="141" t="str">
        <f t="shared" si="229"/>
        <v/>
      </c>
      <c r="N1094" s="15" t="e">
        <f t="shared" si="230"/>
        <v>#VALUE!</v>
      </c>
      <c r="O1094" s="58" t="e">
        <f t="shared" si="231"/>
        <v>#VALUE!</v>
      </c>
      <c r="P1094" s="58" t="e">
        <f t="shared" si="232"/>
        <v>#VALUE!</v>
      </c>
      <c r="Q1094" s="58" t="e">
        <f t="shared" si="233"/>
        <v>#VALUE!</v>
      </c>
      <c r="R1094" s="160" t="e">
        <f t="shared" si="234"/>
        <v>#VALUE!</v>
      </c>
      <c r="S1094" s="161" t="e">
        <f t="shared" si="235"/>
        <v>#VALUE!</v>
      </c>
      <c r="T1094" s="162" t="e">
        <f t="shared" si="236"/>
        <v>#VALUE!</v>
      </c>
    </row>
    <row r="1095" spans="1:20" s="17" customFormat="1" x14ac:dyDescent="0.2">
      <c r="A1095" s="154"/>
      <c r="B1095" s="51"/>
      <c r="C1095" s="50"/>
      <c r="D1095" s="50"/>
      <c r="E1095" s="50"/>
      <c r="F1095" s="50"/>
      <c r="G1095" s="14"/>
      <c r="H1095" s="163" t="str">
        <f t="shared" si="224"/>
        <v/>
      </c>
      <c r="I1095" s="163" t="str">
        <f t="shared" si="225"/>
        <v/>
      </c>
      <c r="J1095" s="163" t="str">
        <f t="shared" si="226"/>
        <v/>
      </c>
      <c r="K1095" s="141" t="str">
        <f t="shared" si="227"/>
        <v/>
      </c>
      <c r="L1095" s="141" t="str">
        <f t="shared" si="228"/>
        <v/>
      </c>
      <c r="M1095" s="141" t="str">
        <f t="shared" si="229"/>
        <v/>
      </c>
      <c r="N1095" s="15" t="e">
        <f t="shared" si="230"/>
        <v>#VALUE!</v>
      </c>
      <c r="O1095" s="58" t="e">
        <f t="shared" si="231"/>
        <v>#VALUE!</v>
      </c>
      <c r="P1095" s="58" t="e">
        <f t="shared" si="232"/>
        <v>#VALUE!</v>
      </c>
      <c r="Q1095" s="58" t="e">
        <f t="shared" si="233"/>
        <v>#VALUE!</v>
      </c>
      <c r="R1095" s="160" t="e">
        <f t="shared" si="234"/>
        <v>#VALUE!</v>
      </c>
      <c r="S1095" s="161" t="e">
        <f t="shared" si="235"/>
        <v>#VALUE!</v>
      </c>
      <c r="T1095" s="162" t="e">
        <f t="shared" si="236"/>
        <v>#VALUE!</v>
      </c>
    </row>
    <row r="1096" spans="1:20" s="17" customFormat="1" x14ac:dyDescent="0.2">
      <c r="A1096" s="154"/>
      <c r="B1096" s="51"/>
      <c r="C1096" s="50"/>
      <c r="D1096" s="50"/>
      <c r="E1096" s="50"/>
      <c r="F1096" s="50"/>
      <c r="G1096" s="14"/>
      <c r="H1096" s="163" t="str">
        <f t="shared" si="224"/>
        <v/>
      </c>
      <c r="I1096" s="163" t="str">
        <f t="shared" si="225"/>
        <v/>
      </c>
      <c r="J1096" s="163" t="str">
        <f t="shared" si="226"/>
        <v/>
      </c>
      <c r="K1096" s="141" t="str">
        <f t="shared" si="227"/>
        <v/>
      </c>
      <c r="L1096" s="141" t="str">
        <f t="shared" si="228"/>
        <v/>
      </c>
      <c r="M1096" s="141" t="str">
        <f t="shared" si="229"/>
        <v/>
      </c>
      <c r="N1096" s="15" t="e">
        <f t="shared" si="230"/>
        <v>#VALUE!</v>
      </c>
      <c r="O1096" s="58" t="e">
        <f t="shared" si="231"/>
        <v>#VALUE!</v>
      </c>
      <c r="P1096" s="58" t="e">
        <f t="shared" si="232"/>
        <v>#VALUE!</v>
      </c>
      <c r="Q1096" s="58" t="e">
        <f t="shared" si="233"/>
        <v>#VALUE!</v>
      </c>
      <c r="R1096" s="160" t="e">
        <f t="shared" si="234"/>
        <v>#VALUE!</v>
      </c>
      <c r="S1096" s="161" t="e">
        <f t="shared" si="235"/>
        <v>#VALUE!</v>
      </c>
      <c r="T1096" s="162" t="e">
        <f t="shared" si="236"/>
        <v>#VALUE!</v>
      </c>
    </row>
    <row r="1097" spans="1:20" s="17" customFormat="1" x14ac:dyDescent="0.2">
      <c r="A1097" s="154"/>
      <c r="B1097" s="51"/>
      <c r="C1097" s="50"/>
      <c r="D1097" s="50"/>
      <c r="E1097" s="50"/>
      <c r="F1097" s="50"/>
      <c r="G1097" s="14"/>
      <c r="H1097" s="163" t="str">
        <f t="shared" si="224"/>
        <v/>
      </c>
      <c r="I1097" s="163" t="str">
        <f t="shared" si="225"/>
        <v/>
      </c>
      <c r="J1097" s="163" t="str">
        <f t="shared" si="226"/>
        <v/>
      </c>
      <c r="K1097" s="141" t="str">
        <f t="shared" si="227"/>
        <v/>
      </c>
      <c r="L1097" s="141" t="str">
        <f t="shared" si="228"/>
        <v/>
      </c>
      <c r="M1097" s="141" t="str">
        <f t="shared" si="229"/>
        <v/>
      </c>
      <c r="N1097" s="15" t="e">
        <f t="shared" si="230"/>
        <v>#VALUE!</v>
      </c>
      <c r="O1097" s="58" t="e">
        <f t="shared" si="231"/>
        <v>#VALUE!</v>
      </c>
      <c r="P1097" s="58" t="e">
        <f t="shared" si="232"/>
        <v>#VALUE!</v>
      </c>
      <c r="Q1097" s="58" t="e">
        <f t="shared" si="233"/>
        <v>#VALUE!</v>
      </c>
      <c r="R1097" s="160" t="e">
        <f t="shared" si="234"/>
        <v>#VALUE!</v>
      </c>
      <c r="S1097" s="161" t="e">
        <f t="shared" si="235"/>
        <v>#VALUE!</v>
      </c>
      <c r="T1097" s="162" t="e">
        <f t="shared" si="236"/>
        <v>#VALUE!</v>
      </c>
    </row>
    <row r="1098" spans="1:20" s="17" customFormat="1" x14ac:dyDescent="0.2">
      <c r="A1098" s="154"/>
      <c r="B1098" s="51"/>
      <c r="C1098" s="50"/>
      <c r="D1098" s="50"/>
      <c r="E1098" s="50"/>
      <c r="F1098" s="50"/>
      <c r="G1098" s="14"/>
      <c r="H1098" s="163" t="str">
        <f t="shared" si="224"/>
        <v/>
      </c>
      <c r="I1098" s="163" t="str">
        <f t="shared" si="225"/>
        <v/>
      </c>
      <c r="J1098" s="163" t="str">
        <f t="shared" si="226"/>
        <v/>
      </c>
      <c r="K1098" s="141" t="str">
        <f t="shared" si="227"/>
        <v/>
      </c>
      <c r="L1098" s="141" t="str">
        <f t="shared" si="228"/>
        <v/>
      </c>
      <c r="M1098" s="141" t="str">
        <f t="shared" si="229"/>
        <v/>
      </c>
      <c r="N1098" s="15" t="e">
        <f t="shared" si="230"/>
        <v>#VALUE!</v>
      </c>
      <c r="O1098" s="58" t="e">
        <f t="shared" si="231"/>
        <v>#VALUE!</v>
      </c>
      <c r="P1098" s="58" t="e">
        <f t="shared" si="232"/>
        <v>#VALUE!</v>
      </c>
      <c r="Q1098" s="58" t="e">
        <f t="shared" si="233"/>
        <v>#VALUE!</v>
      </c>
      <c r="R1098" s="160" t="e">
        <f t="shared" si="234"/>
        <v>#VALUE!</v>
      </c>
      <c r="S1098" s="161" t="e">
        <f t="shared" si="235"/>
        <v>#VALUE!</v>
      </c>
      <c r="T1098" s="162" t="e">
        <f t="shared" si="236"/>
        <v>#VALUE!</v>
      </c>
    </row>
    <row r="1099" spans="1:20" s="17" customFormat="1" x14ac:dyDescent="0.2">
      <c r="A1099" s="154"/>
      <c r="B1099" s="51"/>
      <c r="C1099" s="50"/>
      <c r="D1099" s="50"/>
      <c r="E1099" s="50"/>
      <c r="F1099" s="50"/>
      <c r="G1099" s="14"/>
      <c r="H1099" s="163" t="str">
        <f t="shared" si="224"/>
        <v/>
      </c>
      <c r="I1099" s="163" t="str">
        <f t="shared" si="225"/>
        <v/>
      </c>
      <c r="J1099" s="163" t="str">
        <f t="shared" si="226"/>
        <v/>
      </c>
      <c r="K1099" s="141" t="str">
        <f t="shared" si="227"/>
        <v/>
      </c>
      <c r="L1099" s="141" t="str">
        <f t="shared" si="228"/>
        <v/>
      </c>
      <c r="M1099" s="141" t="str">
        <f t="shared" si="229"/>
        <v/>
      </c>
      <c r="N1099" s="15" t="e">
        <f t="shared" si="230"/>
        <v>#VALUE!</v>
      </c>
      <c r="O1099" s="58" t="e">
        <f t="shared" si="231"/>
        <v>#VALUE!</v>
      </c>
      <c r="P1099" s="58" t="e">
        <f t="shared" si="232"/>
        <v>#VALUE!</v>
      </c>
      <c r="Q1099" s="58" t="e">
        <f t="shared" si="233"/>
        <v>#VALUE!</v>
      </c>
      <c r="R1099" s="160" t="e">
        <f t="shared" si="234"/>
        <v>#VALUE!</v>
      </c>
      <c r="S1099" s="161" t="e">
        <f t="shared" si="235"/>
        <v>#VALUE!</v>
      </c>
      <c r="T1099" s="162" t="e">
        <f t="shared" si="236"/>
        <v>#VALUE!</v>
      </c>
    </row>
    <row r="1100" spans="1:20" s="17" customFormat="1" x14ac:dyDescent="0.2">
      <c r="A1100" s="154"/>
      <c r="B1100" s="51"/>
      <c r="C1100" s="50"/>
      <c r="D1100" s="50"/>
      <c r="E1100" s="50"/>
      <c r="F1100" s="50"/>
      <c r="G1100" s="14"/>
      <c r="H1100" s="163" t="str">
        <f t="shared" si="224"/>
        <v/>
      </c>
      <c r="I1100" s="163" t="str">
        <f t="shared" si="225"/>
        <v/>
      </c>
      <c r="J1100" s="163" t="str">
        <f t="shared" si="226"/>
        <v/>
      </c>
      <c r="K1100" s="141" t="str">
        <f t="shared" si="227"/>
        <v/>
      </c>
      <c r="L1100" s="141" t="str">
        <f t="shared" si="228"/>
        <v/>
      </c>
      <c r="M1100" s="141" t="str">
        <f t="shared" si="229"/>
        <v/>
      </c>
      <c r="N1100" s="15" t="e">
        <f t="shared" si="230"/>
        <v>#VALUE!</v>
      </c>
      <c r="O1100" s="58" t="e">
        <f t="shared" si="231"/>
        <v>#VALUE!</v>
      </c>
      <c r="P1100" s="58" t="e">
        <f t="shared" si="232"/>
        <v>#VALUE!</v>
      </c>
      <c r="Q1100" s="58" t="e">
        <f t="shared" si="233"/>
        <v>#VALUE!</v>
      </c>
      <c r="R1100" s="160" t="e">
        <f t="shared" si="234"/>
        <v>#VALUE!</v>
      </c>
      <c r="S1100" s="161" t="e">
        <f t="shared" si="235"/>
        <v>#VALUE!</v>
      </c>
      <c r="T1100" s="162" t="e">
        <f t="shared" si="236"/>
        <v>#VALUE!</v>
      </c>
    </row>
    <row r="1101" spans="1:20" s="17" customFormat="1" x14ac:dyDescent="0.2">
      <c r="A1101" s="154"/>
      <c r="B1101" s="51"/>
      <c r="C1101" s="50"/>
      <c r="D1101" s="50"/>
      <c r="E1101" s="50"/>
      <c r="F1101" s="50"/>
      <c r="G1101" s="14"/>
      <c r="H1101" s="163" t="str">
        <f t="shared" si="224"/>
        <v/>
      </c>
      <c r="I1101" s="163" t="str">
        <f t="shared" si="225"/>
        <v/>
      </c>
      <c r="J1101" s="163" t="str">
        <f t="shared" si="226"/>
        <v/>
      </c>
      <c r="K1101" s="141" t="str">
        <f t="shared" si="227"/>
        <v/>
      </c>
      <c r="L1101" s="141" t="str">
        <f t="shared" si="228"/>
        <v/>
      </c>
      <c r="M1101" s="141" t="str">
        <f t="shared" si="229"/>
        <v/>
      </c>
      <c r="N1101" s="15" t="e">
        <f t="shared" si="230"/>
        <v>#VALUE!</v>
      </c>
      <c r="O1101" s="58" t="e">
        <f t="shared" si="231"/>
        <v>#VALUE!</v>
      </c>
      <c r="P1101" s="58" t="e">
        <f t="shared" si="232"/>
        <v>#VALUE!</v>
      </c>
      <c r="Q1101" s="58" t="e">
        <f t="shared" si="233"/>
        <v>#VALUE!</v>
      </c>
      <c r="R1101" s="160" t="e">
        <f t="shared" si="234"/>
        <v>#VALUE!</v>
      </c>
      <c r="S1101" s="161" t="e">
        <f t="shared" si="235"/>
        <v>#VALUE!</v>
      </c>
      <c r="T1101" s="162" t="e">
        <f t="shared" si="236"/>
        <v>#VALUE!</v>
      </c>
    </row>
    <row r="1102" spans="1:20" s="17" customFormat="1" x14ac:dyDescent="0.2">
      <c r="A1102" s="154"/>
      <c r="B1102" s="51"/>
      <c r="C1102" s="50"/>
      <c r="D1102" s="50"/>
      <c r="E1102" s="50"/>
      <c r="F1102" s="50"/>
      <c r="G1102" s="14"/>
      <c r="H1102" s="163" t="str">
        <f t="shared" si="224"/>
        <v/>
      </c>
      <c r="I1102" s="163" t="str">
        <f t="shared" si="225"/>
        <v/>
      </c>
      <c r="J1102" s="163" t="str">
        <f t="shared" si="226"/>
        <v/>
      </c>
      <c r="K1102" s="141" t="str">
        <f t="shared" si="227"/>
        <v/>
      </c>
      <c r="L1102" s="141" t="str">
        <f t="shared" si="228"/>
        <v/>
      </c>
      <c r="M1102" s="141" t="str">
        <f t="shared" si="229"/>
        <v/>
      </c>
      <c r="N1102" s="15" t="e">
        <f t="shared" si="230"/>
        <v>#VALUE!</v>
      </c>
      <c r="O1102" s="58" t="e">
        <f t="shared" si="231"/>
        <v>#VALUE!</v>
      </c>
      <c r="P1102" s="58" t="e">
        <f t="shared" si="232"/>
        <v>#VALUE!</v>
      </c>
      <c r="Q1102" s="58" t="e">
        <f t="shared" si="233"/>
        <v>#VALUE!</v>
      </c>
      <c r="R1102" s="160" t="e">
        <f t="shared" si="234"/>
        <v>#VALUE!</v>
      </c>
      <c r="S1102" s="161" t="e">
        <f t="shared" si="235"/>
        <v>#VALUE!</v>
      </c>
      <c r="T1102" s="162" t="e">
        <f t="shared" si="236"/>
        <v>#VALUE!</v>
      </c>
    </row>
    <row r="1103" spans="1:20" s="17" customFormat="1" x14ac:dyDescent="0.2">
      <c r="A1103" s="154"/>
      <c r="B1103" s="51"/>
      <c r="C1103" s="50"/>
      <c r="D1103" s="50"/>
      <c r="E1103" s="50"/>
      <c r="F1103" s="50"/>
      <c r="G1103" s="14"/>
      <c r="H1103" s="163" t="str">
        <f t="shared" si="224"/>
        <v/>
      </c>
      <c r="I1103" s="163" t="str">
        <f t="shared" si="225"/>
        <v/>
      </c>
      <c r="J1103" s="163" t="str">
        <f t="shared" si="226"/>
        <v/>
      </c>
      <c r="K1103" s="141" t="str">
        <f t="shared" si="227"/>
        <v/>
      </c>
      <c r="L1103" s="141" t="str">
        <f t="shared" si="228"/>
        <v/>
      </c>
      <c r="M1103" s="141" t="str">
        <f t="shared" si="229"/>
        <v/>
      </c>
      <c r="N1103" s="15" t="e">
        <f t="shared" si="230"/>
        <v>#VALUE!</v>
      </c>
      <c r="O1103" s="58" t="e">
        <f t="shared" si="231"/>
        <v>#VALUE!</v>
      </c>
      <c r="P1103" s="58" t="e">
        <f t="shared" si="232"/>
        <v>#VALUE!</v>
      </c>
      <c r="Q1103" s="58" t="e">
        <f t="shared" si="233"/>
        <v>#VALUE!</v>
      </c>
      <c r="R1103" s="160" t="e">
        <f t="shared" si="234"/>
        <v>#VALUE!</v>
      </c>
      <c r="S1103" s="161" t="e">
        <f t="shared" si="235"/>
        <v>#VALUE!</v>
      </c>
      <c r="T1103" s="162" t="e">
        <f t="shared" si="236"/>
        <v>#VALUE!</v>
      </c>
    </row>
    <row r="1104" spans="1:20" s="17" customFormat="1" x14ac:dyDescent="0.2">
      <c r="A1104" s="154"/>
      <c r="B1104" s="51"/>
      <c r="C1104" s="50"/>
      <c r="D1104" s="50"/>
      <c r="E1104" s="50"/>
      <c r="F1104" s="50"/>
      <c r="G1104" s="14"/>
      <c r="H1104" s="163" t="str">
        <f t="shared" si="224"/>
        <v/>
      </c>
      <c r="I1104" s="163" t="str">
        <f t="shared" si="225"/>
        <v/>
      </c>
      <c r="J1104" s="163" t="str">
        <f t="shared" si="226"/>
        <v/>
      </c>
      <c r="K1104" s="141" t="str">
        <f t="shared" si="227"/>
        <v/>
      </c>
      <c r="L1104" s="141" t="str">
        <f t="shared" si="228"/>
        <v/>
      </c>
      <c r="M1104" s="141" t="str">
        <f t="shared" si="229"/>
        <v/>
      </c>
      <c r="N1104" s="15" t="e">
        <f t="shared" si="230"/>
        <v>#VALUE!</v>
      </c>
      <c r="O1104" s="58" t="e">
        <f t="shared" si="231"/>
        <v>#VALUE!</v>
      </c>
      <c r="P1104" s="58" t="e">
        <f t="shared" si="232"/>
        <v>#VALUE!</v>
      </c>
      <c r="Q1104" s="58" t="e">
        <f t="shared" si="233"/>
        <v>#VALUE!</v>
      </c>
      <c r="R1104" s="160" t="e">
        <f t="shared" si="234"/>
        <v>#VALUE!</v>
      </c>
      <c r="S1104" s="161" t="e">
        <f t="shared" si="235"/>
        <v>#VALUE!</v>
      </c>
      <c r="T1104" s="162" t="e">
        <f t="shared" si="236"/>
        <v>#VALUE!</v>
      </c>
    </row>
    <row r="1105" spans="1:20" s="17" customFormat="1" x14ac:dyDescent="0.2">
      <c r="A1105" s="154"/>
      <c r="B1105" s="51"/>
      <c r="C1105" s="50"/>
      <c r="D1105" s="50"/>
      <c r="E1105" s="50"/>
      <c r="F1105" s="50"/>
      <c r="G1105" s="14"/>
      <c r="H1105" s="163" t="str">
        <f t="shared" si="224"/>
        <v/>
      </c>
      <c r="I1105" s="163" t="str">
        <f t="shared" si="225"/>
        <v/>
      </c>
      <c r="J1105" s="163" t="str">
        <f t="shared" si="226"/>
        <v/>
      </c>
      <c r="K1105" s="141" t="str">
        <f t="shared" si="227"/>
        <v/>
      </c>
      <c r="L1105" s="141" t="str">
        <f t="shared" si="228"/>
        <v/>
      </c>
      <c r="M1105" s="141" t="str">
        <f t="shared" si="229"/>
        <v/>
      </c>
      <c r="N1105" s="15" t="e">
        <f t="shared" si="230"/>
        <v>#VALUE!</v>
      </c>
      <c r="O1105" s="58" t="e">
        <f t="shared" si="231"/>
        <v>#VALUE!</v>
      </c>
      <c r="P1105" s="58" t="e">
        <f t="shared" si="232"/>
        <v>#VALUE!</v>
      </c>
      <c r="Q1105" s="58" t="e">
        <f t="shared" si="233"/>
        <v>#VALUE!</v>
      </c>
      <c r="R1105" s="160" t="e">
        <f t="shared" si="234"/>
        <v>#VALUE!</v>
      </c>
      <c r="S1105" s="161" t="e">
        <f t="shared" si="235"/>
        <v>#VALUE!</v>
      </c>
      <c r="T1105" s="162" t="e">
        <f t="shared" si="236"/>
        <v>#VALUE!</v>
      </c>
    </row>
    <row r="1106" spans="1:20" s="17" customFormat="1" x14ac:dyDescent="0.2">
      <c r="A1106" s="154"/>
      <c r="B1106" s="51"/>
      <c r="C1106" s="50"/>
      <c r="D1106" s="50"/>
      <c r="E1106" s="50"/>
      <c r="F1106" s="50"/>
      <c r="G1106" s="14"/>
      <c r="H1106" s="163" t="str">
        <f t="shared" si="224"/>
        <v/>
      </c>
      <c r="I1106" s="163" t="str">
        <f t="shared" si="225"/>
        <v/>
      </c>
      <c r="J1106" s="163" t="str">
        <f t="shared" si="226"/>
        <v/>
      </c>
      <c r="K1106" s="141" t="str">
        <f t="shared" si="227"/>
        <v/>
      </c>
      <c r="L1106" s="141" t="str">
        <f t="shared" si="228"/>
        <v/>
      </c>
      <c r="M1106" s="141" t="str">
        <f t="shared" si="229"/>
        <v/>
      </c>
      <c r="N1106" s="15" t="e">
        <f t="shared" si="230"/>
        <v>#VALUE!</v>
      </c>
      <c r="O1106" s="58" t="e">
        <f t="shared" si="231"/>
        <v>#VALUE!</v>
      </c>
      <c r="P1106" s="58" t="e">
        <f t="shared" si="232"/>
        <v>#VALUE!</v>
      </c>
      <c r="Q1106" s="58" t="e">
        <f t="shared" si="233"/>
        <v>#VALUE!</v>
      </c>
      <c r="R1106" s="160" t="e">
        <f t="shared" si="234"/>
        <v>#VALUE!</v>
      </c>
      <c r="S1106" s="161" t="e">
        <f t="shared" si="235"/>
        <v>#VALUE!</v>
      </c>
      <c r="T1106" s="162" t="e">
        <f t="shared" si="236"/>
        <v>#VALUE!</v>
      </c>
    </row>
    <row r="1107" spans="1:20" s="17" customFormat="1" x14ac:dyDescent="0.2">
      <c r="A1107" s="154"/>
      <c r="B1107" s="51"/>
      <c r="C1107" s="50"/>
      <c r="D1107" s="50"/>
      <c r="E1107" s="50"/>
      <c r="F1107" s="50"/>
      <c r="G1107" s="14"/>
      <c r="H1107" s="163" t="str">
        <f t="shared" si="224"/>
        <v/>
      </c>
      <c r="I1107" s="163" t="str">
        <f t="shared" si="225"/>
        <v/>
      </c>
      <c r="J1107" s="163" t="str">
        <f t="shared" si="226"/>
        <v/>
      </c>
      <c r="K1107" s="141" t="str">
        <f t="shared" si="227"/>
        <v/>
      </c>
      <c r="L1107" s="141" t="str">
        <f t="shared" si="228"/>
        <v/>
      </c>
      <c r="M1107" s="141" t="str">
        <f t="shared" si="229"/>
        <v/>
      </c>
      <c r="N1107" s="15" t="e">
        <f t="shared" si="230"/>
        <v>#VALUE!</v>
      </c>
      <c r="O1107" s="58" t="e">
        <f t="shared" si="231"/>
        <v>#VALUE!</v>
      </c>
      <c r="P1107" s="58" t="e">
        <f t="shared" si="232"/>
        <v>#VALUE!</v>
      </c>
      <c r="Q1107" s="58" t="e">
        <f t="shared" si="233"/>
        <v>#VALUE!</v>
      </c>
      <c r="R1107" s="160" t="e">
        <f t="shared" si="234"/>
        <v>#VALUE!</v>
      </c>
      <c r="S1107" s="161" t="e">
        <f t="shared" si="235"/>
        <v>#VALUE!</v>
      </c>
      <c r="T1107" s="162" t="e">
        <f t="shared" si="236"/>
        <v>#VALUE!</v>
      </c>
    </row>
    <row r="1108" spans="1:20" s="17" customFormat="1" x14ac:dyDescent="0.2">
      <c r="A1108" s="154"/>
      <c r="B1108" s="51"/>
      <c r="C1108" s="50"/>
      <c r="D1108" s="50"/>
      <c r="E1108" s="50"/>
      <c r="F1108" s="50"/>
      <c r="G1108" s="14"/>
      <c r="H1108" s="163" t="str">
        <f t="shared" si="224"/>
        <v/>
      </c>
      <c r="I1108" s="163" t="str">
        <f t="shared" si="225"/>
        <v/>
      </c>
      <c r="J1108" s="163" t="str">
        <f t="shared" si="226"/>
        <v/>
      </c>
      <c r="K1108" s="141" t="str">
        <f t="shared" si="227"/>
        <v/>
      </c>
      <c r="L1108" s="141" t="str">
        <f t="shared" si="228"/>
        <v/>
      </c>
      <c r="M1108" s="141" t="str">
        <f t="shared" si="229"/>
        <v/>
      </c>
      <c r="N1108" s="15" t="e">
        <f t="shared" si="230"/>
        <v>#VALUE!</v>
      </c>
      <c r="O1108" s="58" t="e">
        <f t="shared" si="231"/>
        <v>#VALUE!</v>
      </c>
      <c r="P1108" s="58" t="e">
        <f t="shared" si="232"/>
        <v>#VALUE!</v>
      </c>
      <c r="Q1108" s="58" t="e">
        <f t="shared" si="233"/>
        <v>#VALUE!</v>
      </c>
      <c r="R1108" s="160" t="e">
        <f t="shared" si="234"/>
        <v>#VALUE!</v>
      </c>
      <c r="S1108" s="161" t="e">
        <f t="shared" si="235"/>
        <v>#VALUE!</v>
      </c>
      <c r="T1108" s="162" t="e">
        <f t="shared" si="236"/>
        <v>#VALUE!</v>
      </c>
    </row>
    <row r="1109" spans="1:20" s="17" customFormat="1" x14ac:dyDescent="0.2">
      <c r="A1109" s="154"/>
      <c r="B1109" s="51"/>
      <c r="C1109" s="50"/>
      <c r="D1109" s="50"/>
      <c r="E1109" s="50"/>
      <c r="F1109" s="50"/>
      <c r="G1109" s="14"/>
      <c r="H1109" s="163" t="str">
        <f t="shared" si="224"/>
        <v/>
      </c>
      <c r="I1109" s="163" t="str">
        <f t="shared" si="225"/>
        <v/>
      </c>
      <c r="J1109" s="163" t="str">
        <f t="shared" si="226"/>
        <v/>
      </c>
      <c r="K1109" s="141" t="str">
        <f t="shared" si="227"/>
        <v/>
      </c>
      <c r="L1109" s="141" t="str">
        <f t="shared" si="228"/>
        <v/>
      </c>
      <c r="M1109" s="141" t="str">
        <f t="shared" si="229"/>
        <v/>
      </c>
      <c r="N1109" s="15" t="e">
        <f t="shared" si="230"/>
        <v>#VALUE!</v>
      </c>
      <c r="O1109" s="58" t="e">
        <f t="shared" si="231"/>
        <v>#VALUE!</v>
      </c>
      <c r="P1109" s="58" t="e">
        <f t="shared" si="232"/>
        <v>#VALUE!</v>
      </c>
      <c r="Q1109" s="58" t="e">
        <f t="shared" si="233"/>
        <v>#VALUE!</v>
      </c>
      <c r="R1109" s="160" t="e">
        <f t="shared" si="234"/>
        <v>#VALUE!</v>
      </c>
      <c r="S1109" s="161" t="e">
        <f t="shared" si="235"/>
        <v>#VALUE!</v>
      </c>
      <c r="T1109" s="162" t="e">
        <f t="shared" si="236"/>
        <v>#VALUE!</v>
      </c>
    </row>
    <row r="1110" spans="1:20" s="17" customFormat="1" x14ac:dyDescent="0.2">
      <c r="A1110" s="154"/>
      <c r="B1110" s="51"/>
      <c r="C1110" s="50"/>
      <c r="D1110" s="50"/>
      <c r="E1110" s="50"/>
      <c r="F1110" s="50"/>
      <c r="G1110" s="14"/>
      <c r="H1110" s="163" t="str">
        <f t="shared" si="224"/>
        <v/>
      </c>
      <c r="I1110" s="163" t="str">
        <f t="shared" si="225"/>
        <v/>
      </c>
      <c r="J1110" s="163" t="str">
        <f t="shared" si="226"/>
        <v/>
      </c>
      <c r="K1110" s="141" t="str">
        <f t="shared" si="227"/>
        <v/>
      </c>
      <c r="L1110" s="141" t="str">
        <f t="shared" si="228"/>
        <v/>
      </c>
      <c r="M1110" s="141" t="str">
        <f t="shared" si="229"/>
        <v/>
      </c>
      <c r="N1110" s="15" t="e">
        <f t="shared" si="230"/>
        <v>#VALUE!</v>
      </c>
      <c r="O1110" s="58" t="e">
        <f t="shared" si="231"/>
        <v>#VALUE!</v>
      </c>
      <c r="P1110" s="58" t="e">
        <f t="shared" si="232"/>
        <v>#VALUE!</v>
      </c>
      <c r="Q1110" s="58" t="e">
        <f t="shared" si="233"/>
        <v>#VALUE!</v>
      </c>
      <c r="R1110" s="160" t="e">
        <f t="shared" si="234"/>
        <v>#VALUE!</v>
      </c>
      <c r="S1110" s="161" t="e">
        <f t="shared" si="235"/>
        <v>#VALUE!</v>
      </c>
      <c r="T1110" s="162" t="e">
        <f t="shared" si="236"/>
        <v>#VALUE!</v>
      </c>
    </row>
    <row r="1111" spans="1:20" s="17" customFormat="1" x14ac:dyDescent="0.2">
      <c r="A1111" s="154"/>
      <c r="B1111" s="51"/>
      <c r="C1111" s="50"/>
      <c r="D1111" s="50"/>
      <c r="E1111" s="50"/>
      <c r="F1111" s="50"/>
      <c r="G1111" s="14"/>
      <c r="H1111" s="163" t="str">
        <f t="shared" si="224"/>
        <v/>
      </c>
      <c r="I1111" s="163" t="str">
        <f t="shared" si="225"/>
        <v/>
      </c>
      <c r="J1111" s="163" t="str">
        <f t="shared" si="226"/>
        <v/>
      </c>
      <c r="K1111" s="141" t="str">
        <f t="shared" si="227"/>
        <v/>
      </c>
      <c r="L1111" s="141" t="str">
        <f t="shared" si="228"/>
        <v/>
      </c>
      <c r="M1111" s="141" t="str">
        <f t="shared" si="229"/>
        <v/>
      </c>
      <c r="N1111" s="15" t="e">
        <f t="shared" si="230"/>
        <v>#VALUE!</v>
      </c>
      <c r="O1111" s="58" t="e">
        <f t="shared" si="231"/>
        <v>#VALUE!</v>
      </c>
      <c r="P1111" s="58" t="e">
        <f t="shared" si="232"/>
        <v>#VALUE!</v>
      </c>
      <c r="Q1111" s="58" t="e">
        <f t="shared" si="233"/>
        <v>#VALUE!</v>
      </c>
      <c r="R1111" s="160" t="e">
        <f t="shared" si="234"/>
        <v>#VALUE!</v>
      </c>
      <c r="S1111" s="161" t="e">
        <f t="shared" si="235"/>
        <v>#VALUE!</v>
      </c>
      <c r="T1111" s="162" t="e">
        <f t="shared" si="236"/>
        <v>#VALUE!</v>
      </c>
    </row>
    <row r="1112" spans="1:20" s="17" customFormat="1" x14ac:dyDescent="0.2">
      <c r="A1112" s="154"/>
      <c r="B1112" s="51"/>
      <c r="C1112" s="50"/>
      <c r="D1112" s="50"/>
      <c r="E1112" s="50"/>
      <c r="F1112" s="50"/>
      <c r="G1112" s="14"/>
      <c r="H1112" s="163" t="str">
        <f t="shared" si="224"/>
        <v/>
      </c>
      <c r="I1112" s="163" t="str">
        <f t="shared" si="225"/>
        <v/>
      </c>
      <c r="J1112" s="163" t="str">
        <f t="shared" si="226"/>
        <v/>
      </c>
      <c r="K1112" s="141" t="str">
        <f t="shared" si="227"/>
        <v/>
      </c>
      <c r="L1112" s="141" t="str">
        <f t="shared" si="228"/>
        <v/>
      </c>
      <c r="M1112" s="141" t="str">
        <f t="shared" si="229"/>
        <v/>
      </c>
      <c r="N1112" s="15" t="e">
        <f t="shared" si="230"/>
        <v>#VALUE!</v>
      </c>
      <c r="O1112" s="58" t="e">
        <f t="shared" si="231"/>
        <v>#VALUE!</v>
      </c>
      <c r="P1112" s="58" t="e">
        <f t="shared" si="232"/>
        <v>#VALUE!</v>
      </c>
      <c r="Q1112" s="58" t="e">
        <f t="shared" si="233"/>
        <v>#VALUE!</v>
      </c>
      <c r="R1112" s="160" t="e">
        <f t="shared" si="234"/>
        <v>#VALUE!</v>
      </c>
      <c r="S1112" s="161" t="e">
        <f t="shared" si="235"/>
        <v>#VALUE!</v>
      </c>
      <c r="T1112" s="162" t="e">
        <f t="shared" si="236"/>
        <v>#VALUE!</v>
      </c>
    </row>
    <row r="1113" spans="1:20" s="17" customFormat="1" x14ac:dyDescent="0.2">
      <c r="A1113" s="154"/>
      <c r="B1113" s="51"/>
      <c r="C1113" s="50"/>
      <c r="D1113" s="50"/>
      <c r="E1113" s="50"/>
      <c r="F1113" s="50"/>
      <c r="G1113" s="14"/>
      <c r="H1113" s="163" t="str">
        <f t="shared" si="224"/>
        <v/>
      </c>
      <c r="I1113" s="163" t="str">
        <f t="shared" si="225"/>
        <v/>
      </c>
      <c r="J1113" s="163" t="str">
        <f t="shared" si="226"/>
        <v/>
      </c>
      <c r="K1113" s="141" t="str">
        <f t="shared" si="227"/>
        <v/>
      </c>
      <c r="L1113" s="141" t="str">
        <f t="shared" si="228"/>
        <v/>
      </c>
      <c r="M1113" s="141" t="str">
        <f t="shared" si="229"/>
        <v/>
      </c>
      <c r="N1113" s="15" t="e">
        <f t="shared" si="230"/>
        <v>#VALUE!</v>
      </c>
      <c r="O1113" s="58" t="e">
        <f t="shared" si="231"/>
        <v>#VALUE!</v>
      </c>
      <c r="P1113" s="58" t="e">
        <f t="shared" si="232"/>
        <v>#VALUE!</v>
      </c>
      <c r="Q1113" s="58" t="e">
        <f t="shared" si="233"/>
        <v>#VALUE!</v>
      </c>
      <c r="R1113" s="160" t="e">
        <f t="shared" si="234"/>
        <v>#VALUE!</v>
      </c>
      <c r="S1113" s="161" t="e">
        <f t="shared" si="235"/>
        <v>#VALUE!</v>
      </c>
      <c r="T1113" s="162" t="e">
        <f t="shared" si="236"/>
        <v>#VALUE!</v>
      </c>
    </row>
    <row r="1114" spans="1:20" s="17" customFormat="1" x14ac:dyDescent="0.2">
      <c r="A1114" s="154"/>
      <c r="B1114" s="51"/>
      <c r="C1114" s="50"/>
      <c r="D1114" s="50"/>
      <c r="E1114" s="50"/>
      <c r="F1114" s="50"/>
      <c r="G1114" s="14"/>
      <c r="H1114" s="163" t="str">
        <f t="shared" si="224"/>
        <v/>
      </c>
      <c r="I1114" s="163" t="str">
        <f t="shared" si="225"/>
        <v/>
      </c>
      <c r="J1114" s="163" t="str">
        <f t="shared" si="226"/>
        <v/>
      </c>
      <c r="K1114" s="141" t="str">
        <f t="shared" si="227"/>
        <v/>
      </c>
      <c r="L1114" s="141" t="str">
        <f t="shared" si="228"/>
        <v/>
      </c>
      <c r="M1114" s="141" t="str">
        <f t="shared" si="229"/>
        <v/>
      </c>
      <c r="N1114" s="15" t="e">
        <f t="shared" si="230"/>
        <v>#VALUE!</v>
      </c>
      <c r="O1114" s="58" t="e">
        <f t="shared" si="231"/>
        <v>#VALUE!</v>
      </c>
      <c r="P1114" s="58" t="e">
        <f t="shared" si="232"/>
        <v>#VALUE!</v>
      </c>
      <c r="Q1114" s="58" t="e">
        <f t="shared" si="233"/>
        <v>#VALUE!</v>
      </c>
      <c r="R1114" s="160" t="e">
        <f t="shared" si="234"/>
        <v>#VALUE!</v>
      </c>
      <c r="S1114" s="161" t="e">
        <f t="shared" si="235"/>
        <v>#VALUE!</v>
      </c>
      <c r="T1114" s="162" t="e">
        <f t="shared" si="236"/>
        <v>#VALUE!</v>
      </c>
    </row>
    <row r="1115" spans="1:20" s="17" customFormat="1" x14ac:dyDescent="0.2">
      <c r="A1115" s="154"/>
      <c r="B1115" s="51"/>
      <c r="C1115" s="50"/>
      <c r="D1115" s="50"/>
      <c r="E1115" s="50"/>
      <c r="F1115" s="50"/>
      <c r="G1115" s="14"/>
      <c r="H1115" s="163" t="str">
        <f t="shared" si="224"/>
        <v/>
      </c>
      <c r="I1115" s="163" t="str">
        <f t="shared" si="225"/>
        <v/>
      </c>
      <c r="J1115" s="163" t="str">
        <f t="shared" si="226"/>
        <v/>
      </c>
      <c r="K1115" s="141" t="str">
        <f t="shared" si="227"/>
        <v/>
      </c>
      <c r="L1115" s="141" t="str">
        <f t="shared" si="228"/>
        <v/>
      </c>
      <c r="M1115" s="141" t="str">
        <f t="shared" si="229"/>
        <v/>
      </c>
      <c r="N1115" s="15" t="e">
        <f t="shared" si="230"/>
        <v>#VALUE!</v>
      </c>
      <c r="O1115" s="58" t="e">
        <f t="shared" si="231"/>
        <v>#VALUE!</v>
      </c>
      <c r="P1115" s="58" t="e">
        <f t="shared" si="232"/>
        <v>#VALUE!</v>
      </c>
      <c r="Q1115" s="58" t="e">
        <f t="shared" si="233"/>
        <v>#VALUE!</v>
      </c>
      <c r="R1115" s="160" t="e">
        <f t="shared" si="234"/>
        <v>#VALUE!</v>
      </c>
      <c r="S1115" s="161" t="e">
        <f t="shared" si="235"/>
        <v>#VALUE!</v>
      </c>
      <c r="T1115" s="162" t="e">
        <f t="shared" si="236"/>
        <v>#VALUE!</v>
      </c>
    </row>
    <row r="1116" spans="1:20" s="17" customFormat="1" x14ac:dyDescent="0.2">
      <c r="A1116" s="154"/>
      <c r="B1116" s="51"/>
      <c r="C1116" s="50"/>
      <c r="D1116" s="50"/>
      <c r="E1116" s="50"/>
      <c r="F1116" s="50"/>
      <c r="G1116" s="14"/>
      <c r="H1116" s="163" t="str">
        <f t="shared" si="224"/>
        <v/>
      </c>
      <c r="I1116" s="163" t="str">
        <f t="shared" si="225"/>
        <v/>
      </c>
      <c r="J1116" s="163" t="str">
        <f t="shared" si="226"/>
        <v/>
      </c>
      <c r="K1116" s="141" t="str">
        <f t="shared" si="227"/>
        <v/>
      </c>
      <c r="L1116" s="141" t="str">
        <f t="shared" si="228"/>
        <v/>
      </c>
      <c r="M1116" s="141" t="str">
        <f t="shared" si="229"/>
        <v/>
      </c>
      <c r="N1116" s="15" t="e">
        <f t="shared" si="230"/>
        <v>#VALUE!</v>
      </c>
      <c r="O1116" s="58" t="e">
        <f t="shared" si="231"/>
        <v>#VALUE!</v>
      </c>
      <c r="P1116" s="58" t="e">
        <f t="shared" si="232"/>
        <v>#VALUE!</v>
      </c>
      <c r="Q1116" s="58" t="e">
        <f t="shared" si="233"/>
        <v>#VALUE!</v>
      </c>
      <c r="R1116" s="160" t="e">
        <f t="shared" si="234"/>
        <v>#VALUE!</v>
      </c>
      <c r="S1116" s="161" t="e">
        <f t="shared" si="235"/>
        <v>#VALUE!</v>
      </c>
      <c r="T1116" s="162" t="e">
        <f t="shared" si="236"/>
        <v>#VALUE!</v>
      </c>
    </row>
    <row r="1117" spans="1:20" s="17" customFormat="1" x14ac:dyDescent="0.2">
      <c r="A1117" s="154"/>
      <c r="B1117" s="51"/>
      <c r="C1117" s="50"/>
      <c r="D1117" s="50"/>
      <c r="E1117" s="50"/>
      <c r="F1117" s="50"/>
      <c r="G1117" s="14"/>
      <c r="H1117" s="163" t="str">
        <f t="shared" si="224"/>
        <v/>
      </c>
      <c r="I1117" s="163" t="str">
        <f t="shared" si="225"/>
        <v/>
      </c>
      <c r="J1117" s="163" t="str">
        <f t="shared" si="226"/>
        <v/>
      </c>
      <c r="K1117" s="141" t="str">
        <f t="shared" si="227"/>
        <v/>
      </c>
      <c r="L1117" s="141" t="str">
        <f t="shared" si="228"/>
        <v/>
      </c>
      <c r="M1117" s="141" t="str">
        <f t="shared" si="229"/>
        <v/>
      </c>
      <c r="N1117" s="15" t="e">
        <f t="shared" si="230"/>
        <v>#VALUE!</v>
      </c>
      <c r="O1117" s="58" t="e">
        <f t="shared" si="231"/>
        <v>#VALUE!</v>
      </c>
      <c r="P1117" s="58" t="e">
        <f t="shared" si="232"/>
        <v>#VALUE!</v>
      </c>
      <c r="Q1117" s="58" t="e">
        <f t="shared" si="233"/>
        <v>#VALUE!</v>
      </c>
      <c r="R1117" s="160" t="e">
        <f t="shared" si="234"/>
        <v>#VALUE!</v>
      </c>
      <c r="S1117" s="161" t="e">
        <f t="shared" si="235"/>
        <v>#VALUE!</v>
      </c>
      <c r="T1117" s="162" t="e">
        <f t="shared" si="236"/>
        <v>#VALUE!</v>
      </c>
    </row>
    <row r="1118" spans="1:20" s="17" customFormat="1" x14ac:dyDescent="0.2">
      <c r="A1118" s="154"/>
      <c r="B1118" s="51"/>
      <c r="C1118" s="50"/>
      <c r="D1118" s="50"/>
      <c r="E1118" s="50"/>
      <c r="F1118" s="50"/>
      <c r="G1118" s="14"/>
      <c r="H1118" s="163" t="str">
        <f t="shared" si="224"/>
        <v/>
      </c>
      <c r="I1118" s="163" t="str">
        <f t="shared" si="225"/>
        <v/>
      </c>
      <c r="J1118" s="163" t="str">
        <f t="shared" si="226"/>
        <v/>
      </c>
      <c r="K1118" s="141" t="str">
        <f t="shared" si="227"/>
        <v/>
      </c>
      <c r="L1118" s="141" t="str">
        <f t="shared" si="228"/>
        <v/>
      </c>
      <c r="M1118" s="141" t="str">
        <f t="shared" si="229"/>
        <v/>
      </c>
      <c r="N1118" s="15" t="e">
        <f t="shared" si="230"/>
        <v>#VALUE!</v>
      </c>
      <c r="O1118" s="58" t="e">
        <f t="shared" si="231"/>
        <v>#VALUE!</v>
      </c>
      <c r="P1118" s="58" t="e">
        <f t="shared" si="232"/>
        <v>#VALUE!</v>
      </c>
      <c r="Q1118" s="58" t="e">
        <f t="shared" si="233"/>
        <v>#VALUE!</v>
      </c>
      <c r="R1118" s="160" t="e">
        <f t="shared" si="234"/>
        <v>#VALUE!</v>
      </c>
      <c r="S1118" s="161" t="e">
        <f t="shared" si="235"/>
        <v>#VALUE!</v>
      </c>
      <c r="T1118" s="162" t="e">
        <f t="shared" si="236"/>
        <v>#VALUE!</v>
      </c>
    </row>
    <row r="1119" spans="1:20" s="17" customFormat="1" x14ac:dyDescent="0.2">
      <c r="A1119" s="154"/>
      <c r="B1119" s="51"/>
      <c r="C1119" s="50"/>
      <c r="D1119" s="50"/>
      <c r="E1119" s="50"/>
      <c r="F1119" s="50"/>
      <c r="G1119" s="14"/>
      <c r="H1119" s="163" t="str">
        <f t="shared" si="224"/>
        <v/>
      </c>
      <c r="I1119" s="163" t="str">
        <f t="shared" si="225"/>
        <v/>
      </c>
      <c r="J1119" s="163" t="str">
        <f t="shared" si="226"/>
        <v/>
      </c>
      <c r="K1119" s="141" t="str">
        <f t="shared" si="227"/>
        <v/>
      </c>
      <c r="L1119" s="141" t="str">
        <f t="shared" si="228"/>
        <v/>
      </c>
      <c r="M1119" s="141" t="str">
        <f t="shared" si="229"/>
        <v/>
      </c>
      <c r="N1119" s="15" t="e">
        <f t="shared" si="230"/>
        <v>#VALUE!</v>
      </c>
      <c r="O1119" s="58" t="e">
        <f t="shared" si="231"/>
        <v>#VALUE!</v>
      </c>
      <c r="P1119" s="58" t="e">
        <f t="shared" si="232"/>
        <v>#VALUE!</v>
      </c>
      <c r="Q1119" s="58" t="e">
        <f t="shared" si="233"/>
        <v>#VALUE!</v>
      </c>
      <c r="R1119" s="160" t="e">
        <f t="shared" si="234"/>
        <v>#VALUE!</v>
      </c>
      <c r="S1119" s="161" t="e">
        <f t="shared" si="235"/>
        <v>#VALUE!</v>
      </c>
      <c r="T1119" s="162" t="e">
        <f t="shared" si="236"/>
        <v>#VALUE!</v>
      </c>
    </row>
    <row r="1120" spans="1:20" s="17" customFormat="1" x14ac:dyDescent="0.2">
      <c r="A1120" s="154"/>
      <c r="B1120" s="51"/>
      <c r="C1120" s="50"/>
      <c r="D1120" s="50"/>
      <c r="E1120" s="50"/>
      <c r="F1120" s="50"/>
      <c r="G1120" s="14"/>
      <c r="H1120" s="163" t="str">
        <f t="shared" si="224"/>
        <v/>
      </c>
      <c r="I1120" s="163" t="str">
        <f t="shared" si="225"/>
        <v/>
      </c>
      <c r="J1120" s="163" t="str">
        <f t="shared" si="226"/>
        <v/>
      </c>
      <c r="K1120" s="141" t="str">
        <f t="shared" si="227"/>
        <v/>
      </c>
      <c r="L1120" s="141" t="str">
        <f t="shared" si="228"/>
        <v/>
      </c>
      <c r="M1120" s="141" t="str">
        <f t="shared" si="229"/>
        <v/>
      </c>
      <c r="N1120" s="15" t="e">
        <f t="shared" si="230"/>
        <v>#VALUE!</v>
      </c>
      <c r="O1120" s="58" t="e">
        <f t="shared" si="231"/>
        <v>#VALUE!</v>
      </c>
      <c r="P1120" s="58" t="e">
        <f t="shared" si="232"/>
        <v>#VALUE!</v>
      </c>
      <c r="Q1120" s="58" t="e">
        <f t="shared" si="233"/>
        <v>#VALUE!</v>
      </c>
      <c r="R1120" s="160" t="e">
        <f t="shared" si="234"/>
        <v>#VALUE!</v>
      </c>
      <c r="S1120" s="161" t="e">
        <f t="shared" si="235"/>
        <v>#VALUE!</v>
      </c>
      <c r="T1120" s="162" t="e">
        <f t="shared" si="236"/>
        <v>#VALUE!</v>
      </c>
    </row>
    <row r="1121" spans="1:20" s="17" customFormat="1" x14ac:dyDescent="0.2">
      <c r="A1121" s="154"/>
      <c r="B1121" s="51"/>
      <c r="C1121" s="50"/>
      <c r="D1121" s="50"/>
      <c r="E1121" s="50"/>
      <c r="F1121" s="50"/>
      <c r="G1121" s="14"/>
      <c r="H1121" s="163" t="str">
        <f t="shared" si="224"/>
        <v/>
      </c>
      <c r="I1121" s="163" t="str">
        <f t="shared" si="225"/>
        <v/>
      </c>
      <c r="J1121" s="163" t="str">
        <f t="shared" si="226"/>
        <v/>
      </c>
      <c r="K1121" s="141" t="str">
        <f t="shared" si="227"/>
        <v/>
      </c>
      <c r="L1121" s="141" t="str">
        <f t="shared" si="228"/>
        <v/>
      </c>
      <c r="M1121" s="141" t="str">
        <f t="shared" si="229"/>
        <v/>
      </c>
      <c r="N1121" s="15" t="e">
        <f t="shared" si="230"/>
        <v>#VALUE!</v>
      </c>
      <c r="O1121" s="58" t="e">
        <f t="shared" si="231"/>
        <v>#VALUE!</v>
      </c>
      <c r="P1121" s="58" t="e">
        <f t="shared" si="232"/>
        <v>#VALUE!</v>
      </c>
      <c r="Q1121" s="58" t="e">
        <f t="shared" si="233"/>
        <v>#VALUE!</v>
      </c>
      <c r="R1121" s="160" t="e">
        <f t="shared" si="234"/>
        <v>#VALUE!</v>
      </c>
      <c r="S1121" s="161" t="e">
        <f t="shared" si="235"/>
        <v>#VALUE!</v>
      </c>
      <c r="T1121" s="162" t="e">
        <f t="shared" si="236"/>
        <v>#VALUE!</v>
      </c>
    </row>
    <row r="1122" spans="1:20" s="17" customFormat="1" x14ac:dyDescent="0.2">
      <c r="A1122" s="154"/>
      <c r="B1122" s="51"/>
      <c r="C1122" s="50"/>
      <c r="D1122" s="50"/>
      <c r="E1122" s="50"/>
      <c r="F1122" s="50"/>
      <c r="G1122" s="14"/>
      <c r="H1122" s="163" t="str">
        <f t="shared" si="224"/>
        <v/>
      </c>
      <c r="I1122" s="163" t="str">
        <f t="shared" si="225"/>
        <v/>
      </c>
      <c r="J1122" s="163" t="str">
        <f t="shared" si="226"/>
        <v/>
      </c>
      <c r="K1122" s="141" t="str">
        <f t="shared" si="227"/>
        <v/>
      </c>
      <c r="L1122" s="141" t="str">
        <f t="shared" si="228"/>
        <v/>
      </c>
      <c r="M1122" s="141" t="str">
        <f t="shared" si="229"/>
        <v/>
      </c>
      <c r="N1122" s="15" t="e">
        <f t="shared" si="230"/>
        <v>#VALUE!</v>
      </c>
      <c r="O1122" s="58" t="e">
        <f t="shared" si="231"/>
        <v>#VALUE!</v>
      </c>
      <c r="P1122" s="58" t="e">
        <f t="shared" si="232"/>
        <v>#VALUE!</v>
      </c>
      <c r="Q1122" s="58" t="e">
        <f t="shared" si="233"/>
        <v>#VALUE!</v>
      </c>
      <c r="R1122" s="160" t="e">
        <f t="shared" si="234"/>
        <v>#VALUE!</v>
      </c>
      <c r="S1122" s="161" t="e">
        <f t="shared" si="235"/>
        <v>#VALUE!</v>
      </c>
      <c r="T1122" s="162" t="e">
        <f t="shared" si="236"/>
        <v>#VALUE!</v>
      </c>
    </row>
    <row r="1123" spans="1:20" s="17" customFormat="1" x14ac:dyDescent="0.2">
      <c r="A1123" s="154"/>
      <c r="B1123" s="51"/>
      <c r="C1123" s="50"/>
      <c r="D1123" s="50"/>
      <c r="E1123" s="50"/>
      <c r="F1123" s="50"/>
      <c r="G1123" s="14"/>
      <c r="H1123" s="163" t="str">
        <f t="shared" si="224"/>
        <v/>
      </c>
      <c r="I1123" s="163" t="str">
        <f t="shared" si="225"/>
        <v/>
      </c>
      <c r="J1123" s="163" t="str">
        <f t="shared" si="226"/>
        <v/>
      </c>
      <c r="K1123" s="141" t="str">
        <f t="shared" si="227"/>
        <v/>
      </c>
      <c r="L1123" s="141" t="str">
        <f t="shared" si="228"/>
        <v/>
      </c>
      <c r="M1123" s="141" t="str">
        <f t="shared" si="229"/>
        <v/>
      </c>
      <c r="N1123" s="15" t="e">
        <f t="shared" si="230"/>
        <v>#VALUE!</v>
      </c>
      <c r="O1123" s="58" t="e">
        <f t="shared" si="231"/>
        <v>#VALUE!</v>
      </c>
      <c r="P1123" s="58" t="e">
        <f t="shared" si="232"/>
        <v>#VALUE!</v>
      </c>
      <c r="Q1123" s="58" t="e">
        <f t="shared" si="233"/>
        <v>#VALUE!</v>
      </c>
      <c r="R1123" s="160" t="e">
        <f t="shared" si="234"/>
        <v>#VALUE!</v>
      </c>
      <c r="S1123" s="161" t="e">
        <f t="shared" si="235"/>
        <v>#VALUE!</v>
      </c>
      <c r="T1123" s="162" t="e">
        <f t="shared" si="236"/>
        <v>#VALUE!</v>
      </c>
    </row>
    <row r="1124" spans="1:20" s="17" customFormat="1" x14ac:dyDescent="0.2">
      <c r="A1124" s="154"/>
      <c r="B1124" s="51"/>
      <c r="C1124" s="50"/>
      <c r="D1124" s="50"/>
      <c r="E1124" s="50"/>
      <c r="F1124" s="50"/>
      <c r="G1124" s="14"/>
      <c r="H1124" s="163" t="str">
        <f t="shared" si="224"/>
        <v/>
      </c>
      <c r="I1124" s="163" t="str">
        <f t="shared" si="225"/>
        <v/>
      </c>
      <c r="J1124" s="163" t="str">
        <f t="shared" si="226"/>
        <v/>
      </c>
      <c r="K1124" s="141" t="str">
        <f t="shared" si="227"/>
        <v/>
      </c>
      <c r="L1124" s="141" t="str">
        <f t="shared" si="228"/>
        <v/>
      </c>
      <c r="M1124" s="141" t="str">
        <f t="shared" si="229"/>
        <v/>
      </c>
      <c r="N1124" s="15" t="e">
        <f t="shared" si="230"/>
        <v>#VALUE!</v>
      </c>
      <c r="O1124" s="58" t="e">
        <f t="shared" si="231"/>
        <v>#VALUE!</v>
      </c>
      <c r="P1124" s="58" t="e">
        <f t="shared" si="232"/>
        <v>#VALUE!</v>
      </c>
      <c r="Q1124" s="58" t="e">
        <f t="shared" si="233"/>
        <v>#VALUE!</v>
      </c>
      <c r="R1124" s="160" t="e">
        <f t="shared" si="234"/>
        <v>#VALUE!</v>
      </c>
      <c r="S1124" s="161" t="e">
        <f t="shared" si="235"/>
        <v>#VALUE!</v>
      </c>
      <c r="T1124" s="162" t="e">
        <f t="shared" si="236"/>
        <v>#VALUE!</v>
      </c>
    </row>
    <row r="1125" spans="1:20" s="17" customFormat="1" x14ac:dyDescent="0.2">
      <c r="A1125" s="154"/>
      <c r="B1125" s="51"/>
      <c r="C1125" s="50"/>
      <c r="D1125" s="50"/>
      <c r="E1125" s="50"/>
      <c r="F1125" s="50"/>
      <c r="G1125" s="14"/>
      <c r="H1125" s="163" t="str">
        <f t="shared" si="224"/>
        <v/>
      </c>
      <c r="I1125" s="163" t="str">
        <f t="shared" si="225"/>
        <v/>
      </c>
      <c r="J1125" s="163" t="str">
        <f t="shared" si="226"/>
        <v/>
      </c>
      <c r="K1125" s="141" t="str">
        <f t="shared" si="227"/>
        <v/>
      </c>
      <c r="L1125" s="141" t="str">
        <f t="shared" si="228"/>
        <v/>
      </c>
      <c r="M1125" s="141" t="str">
        <f t="shared" si="229"/>
        <v/>
      </c>
      <c r="N1125" s="15" t="e">
        <f t="shared" si="230"/>
        <v>#VALUE!</v>
      </c>
      <c r="O1125" s="58" t="e">
        <f t="shared" si="231"/>
        <v>#VALUE!</v>
      </c>
      <c r="P1125" s="58" t="e">
        <f t="shared" si="232"/>
        <v>#VALUE!</v>
      </c>
      <c r="Q1125" s="58" t="e">
        <f t="shared" si="233"/>
        <v>#VALUE!</v>
      </c>
      <c r="R1125" s="160" t="e">
        <f t="shared" si="234"/>
        <v>#VALUE!</v>
      </c>
      <c r="S1125" s="161" t="e">
        <f t="shared" si="235"/>
        <v>#VALUE!</v>
      </c>
      <c r="T1125" s="162" t="e">
        <f t="shared" si="236"/>
        <v>#VALUE!</v>
      </c>
    </row>
    <row r="1126" spans="1:20" s="17" customFormat="1" x14ac:dyDescent="0.2">
      <c r="A1126" s="154"/>
      <c r="B1126" s="51"/>
      <c r="C1126" s="50"/>
      <c r="D1126" s="50"/>
      <c r="E1126" s="50"/>
      <c r="F1126" s="50"/>
      <c r="G1126" s="14"/>
      <c r="H1126" s="163" t="str">
        <f t="shared" si="224"/>
        <v/>
      </c>
      <c r="I1126" s="163" t="str">
        <f t="shared" si="225"/>
        <v/>
      </c>
      <c r="J1126" s="163" t="str">
        <f t="shared" si="226"/>
        <v/>
      </c>
      <c r="K1126" s="141" t="str">
        <f t="shared" si="227"/>
        <v/>
      </c>
      <c r="L1126" s="141" t="str">
        <f t="shared" si="228"/>
        <v/>
      </c>
      <c r="M1126" s="141" t="str">
        <f t="shared" si="229"/>
        <v/>
      </c>
      <c r="N1126" s="15" t="e">
        <f t="shared" si="230"/>
        <v>#VALUE!</v>
      </c>
      <c r="O1126" s="58" t="e">
        <f t="shared" si="231"/>
        <v>#VALUE!</v>
      </c>
      <c r="P1126" s="58" t="e">
        <f t="shared" si="232"/>
        <v>#VALUE!</v>
      </c>
      <c r="Q1126" s="58" t="e">
        <f t="shared" si="233"/>
        <v>#VALUE!</v>
      </c>
      <c r="R1126" s="160" t="e">
        <f t="shared" si="234"/>
        <v>#VALUE!</v>
      </c>
      <c r="S1126" s="161" t="e">
        <f t="shared" si="235"/>
        <v>#VALUE!</v>
      </c>
      <c r="T1126" s="162" t="e">
        <f t="shared" si="236"/>
        <v>#VALUE!</v>
      </c>
    </row>
    <row r="1127" spans="1:20" s="17" customFormat="1" x14ac:dyDescent="0.2">
      <c r="A1127" s="154"/>
      <c r="B1127" s="51"/>
      <c r="C1127" s="50"/>
      <c r="D1127" s="50"/>
      <c r="E1127" s="50"/>
      <c r="F1127" s="50"/>
      <c r="G1127" s="14"/>
      <c r="H1127" s="163" t="str">
        <f t="shared" si="224"/>
        <v/>
      </c>
      <c r="I1127" s="163" t="str">
        <f t="shared" si="225"/>
        <v/>
      </c>
      <c r="J1127" s="163" t="str">
        <f t="shared" si="226"/>
        <v/>
      </c>
      <c r="K1127" s="141" t="str">
        <f t="shared" si="227"/>
        <v/>
      </c>
      <c r="L1127" s="141" t="str">
        <f t="shared" si="228"/>
        <v/>
      </c>
      <c r="M1127" s="141" t="str">
        <f t="shared" si="229"/>
        <v/>
      </c>
      <c r="N1127" s="15" t="e">
        <f t="shared" si="230"/>
        <v>#VALUE!</v>
      </c>
      <c r="O1127" s="58" t="e">
        <f t="shared" si="231"/>
        <v>#VALUE!</v>
      </c>
      <c r="P1127" s="58" t="e">
        <f t="shared" si="232"/>
        <v>#VALUE!</v>
      </c>
      <c r="Q1127" s="58" t="e">
        <f t="shared" si="233"/>
        <v>#VALUE!</v>
      </c>
      <c r="R1127" s="160" t="e">
        <f t="shared" si="234"/>
        <v>#VALUE!</v>
      </c>
      <c r="S1127" s="161" t="e">
        <f t="shared" si="235"/>
        <v>#VALUE!</v>
      </c>
      <c r="T1127" s="162" t="e">
        <f t="shared" si="236"/>
        <v>#VALUE!</v>
      </c>
    </row>
    <row r="1128" spans="1:20" s="17" customFormat="1" x14ac:dyDescent="0.2">
      <c r="A1128" s="154"/>
      <c r="B1128" s="51"/>
      <c r="C1128" s="50"/>
      <c r="D1128" s="50"/>
      <c r="E1128" s="50"/>
      <c r="F1128" s="50"/>
      <c r="G1128" s="14"/>
      <c r="H1128" s="163" t="str">
        <f t="shared" si="224"/>
        <v/>
      </c>
      <c r="I1128" s="163" t="str">
        <f t="shared" si="225"/>
        <v/>
      </c>
      <c r="J1128" s="163" t="str">
        <f t="shared" si="226"/>
        <v/>
      </c>
      <c r="K1128" s="141" t="str">
        <f t="shared" si="227"/>
        <v/>
      </c>
      <c r="L1128" s="141" t="str">
        <f t="shared" si="228"/>
        <v/>
      </c>
      <c r="M1128" s="141" t="str">
        <f t="shared" si="229"/>
        <v/>
      </c>
      <c r="N1128" s="15" t="e">
        <f t="shared" si="230"/>
        <v>#VALUE!</v>
      </c>
      <c r="O1128" s="58" t="e">
        <f t="shared" si="231"/>
        <v>#VALUE!</v>
      </c>
      <c r="P1128" s="58" t="e">
        <f t="shared" si="232"/>
        <v>#VALUE!</v>
      </c>
      <c r="Q1128" s="58" t="e">
        <f t="shared" si="233"/>
        <v>#VALUE!</v>
      </c>
      <c r="R1128" s="160" t="e">
        <f t="shared" si="234"/>
        <v>#VALUE!</v>
      </c>
      <c r="S1128" s="161" t="e">
        <f t="shared" si="235"/>
        <v>#VALUE!</v>
      </c>
      <c r="T1128" s="162" t="e">
        <f t="shared" si="236"/>
        <v>#VALUE!</v>
      </c>
    </row>
    <row r="1129" spans="1:20" s="17" customFormat="1" x14ac:dyDescent="0.2">
      <c r="A1129" s="154"/>
      <c r="B1129" s="51"/>
      <c r="C1129" s="50"/>
      <c r="D1129" s="50"/>
      <c r="E1129" s="50"/>
      <c r="F1129" s="50"/>
      <c r="G1129" s="14"/>
      <c r="H1129" s="163" t="str">
        <f t="shared" si="224"/>
        <v/>
      </c>
      <c r="I1129" s="163" t="str">
        <f t="shared" si="225"/>
        <v/>
      </c>
      <c r="J1129" s="163" t="str">
        <f t="shared" si="226"/>
        <v/>
      </c>
      <c r="K1129" s="141" t="str">
        <f t="shared" si="227"/>
        <v/>
      </c>
      <c r="L1129" s="141" t="str">
        <f t="shared" si="228"/>
        <v/>
      </c>
      <c r="M1129" s="141" t="str">
        <f t="shared" si="229"/>
        <v/>
      </c>
      <c r="N1129" s="15" t="e">
        <f t="shared" si="230"/>
        <v>#VALUE!</v>
      </c>
      <c r="O1129" s="58" t="e">
        <f t="shared" si="231"/>
        <v>#VALUE!</v>
      </c>
      <c r="P1129" s="58" t="e">
        <f t="shared" si="232"/>
        <v>#VALUE!</v>
      </c>
      <c r="Q1129" s="58" t="e">
        <f t="shared" si="233"/>
        <v>#VALUE!</v>
      </c>
      <c r="R1129" s="160" t="e">
        <f t="shared" si="234"/>
        <v>#VALUE!</v>
      </c>
      <c r="S1129" s="161" t="e">
        <f t="shared" si="235"/>
        <v>#VALUE!</v>
      </c>
      <c r="T1129" s="162" t="e">
        <f t="shared" si="236"/>
        <v>#VALUE!</v>
      </c>
    </row>
    <row r="1130" spans="1:20" s="17" customFormat="1" x14ac:dyDescent="0.2">
      <c r="A1130" s="154"/>
      <c r="B1130" s="51"/>
      <c r="C1130" s="50"/>
      <c r="D1130" s="50"/>
      <c r="E1130" s="50"/>
      <c r="F1130" s="50"/>
      <c r="G1130" s="14"/>
      <c r="H1130" s="163" t="str">
        <f t="shared" si="224"/>
        <v/>
      </c>
      <c r="I1130" s="163" t="str">
        <f t="shared" si="225"/>
        <v/>
      </c>
      <c r="J1130" s="163" t="str">
        <f t="shared" si="226"/>
        <v/>
      </c>
      <c r="K1130" s="141" t="str">
        <f t="shared" si="227"/>
        <v/>
      </c>
      <c r="L1130" s="141" t="str">
        <f t="shared" si="228"/>
        <v/>
      </c>
      <c r="M1130" s="141" t="str">
        <f t="shared" si="229"/>
        <v/>
      </c>
      <c r="N1130" s="15" t="e">
        <f t="shared" si="230"/>
        <v>#VALUE!</v>
      </c>
      <c r="O1130" s="58" t="e">
        <f t="shared" si="231"/>
        <v>#VALUE!</v>
      </c>
      <c r="P1130" s="58" t="e">
        <f t="shared" si="232"/>
        <v>#VALUE!</v>
      </c>
      <c r="Q1130" s="58" t="e">
        <f t="shared" si="233"/>
        <v>#VALUE!</v>
      </c>
      <c r="R1130" s="160" t="e">
        <f t="shared" si="234"/>
        <v>#VALUE!</v>
      </c>
      <c r="S1130" s="161" t="e">
        <f t="shared" si="235"/>
        <v>#VALUE!</v>
      </c>
      <c r="T1130" s="162" t="e">
        <f t="shared" si="236"/>
        <v>#VALUE!</v>
      </c>
    </row>
    <row r="1131" spans="1:20" s="17" customFormat="1" x14ac:dyDescent="0.2">
      <c r="A1131" s="154"/>
      <c r="B1131" s="51"/>
      <c r="C1131" s="50"/>
      <c r="D1131" s="50"/>
      <c r="E1131" s="50"/>
      <c r="F1131" s="50"/>
      <c r="G1131" s="14"/>
      <c r="H1131" s="163" t="str">
        <f t="shared" si="224"/>
        <v/>
      </c>
      <c r="I1131" s="163" t="str">
        <f t="shared" si="225"/>
        <v/>
      </c>
      <c r="J1131" s="163" t="str">
        <f t="shared" si="226"/>
        <v/>
      </c>
      <c r="K1131" s="141" t="str">
        <f t="shared" si="227"/>
        <v/>
      </c>
      <c r="L1131" s="141" t="str">
        <f t="shared" si="228"/>
        <v/>
      </c>
      <c r="M1131" s="141" t="str">
        <f t="shared" si="229"/>
        <v/>
      </c>
      <c r="N1131" s="15" t="e">
        <f t="shared" si="230"/>
        <v>#VALUE!</v>
      </c>
      <c r="O1131" s="58" t="e">
        <f t="shared" si="231"/>
        <v>#VALUE!</v>
      </c>
      <c r="P1131" s="58" t="e">
        <f t="shared" si="232"/>
        <v>#VALUE!</v>
      </c>
      <c r="Q1131" s="58" t="e">
        <f t="shared" si="233"/>
        <v>#VALUE!</v>
      </c>
      <c r="R1131" s="160" t="e">
        <f t="shared" si="234"/>
        <v>#VALUE!</v>
      </c>
      <c r="S1131" s="161" t="e">
        <f t="shared" si="235"/>
        <v>#VALUE!</v>
      </c>
      <c r="T1131" s="162" t="e">
        <f t="shared" si="236"/>
        <v>#VALUE!</v>
      </c>
    </row>
    <row r="1132" spans="1:20" s="17" customFormat="1" x14ac:dyDescent="0.2">
      <c r="A1132" s="154"/>
      <c r="B1132" s="51"/>
      <c r="C1132" s="50"/>
      <c r="D1132" s="50"/>
      <c r="E1132" s="50"/>
      <c r="F1132" s="50"/>
      <c r="G1132" s="14"/>
      <c r="H1132" s="163" t="str">
        <f t="shared" si="224"/>
        <v/>
      </c>
      <c r="I1132" s="163" t="str">
        <f t="shared" si="225"/>
        <v/>
      </c>
      <c r="J1132" s="163" t="str">
        <f t="shared" si="226"/>
        <v/>
      </c>
      <c r="K1132" s="141" t="str">
        <f t="shared" si="227"/>
        <v/>
      </c>
      <c r="L1132" s="141" t="str">
        <f t="shared" si="228"/>
        <v/>
      </c>
      <c r="M1132" s="141" t="str">
        <f t="shared" si="229"/>
        <v/>
      </c>
      <c r="N1132" s="15" t="e">
        <f t="shared" si="230"/>
        <v>#VALUE!</v>
      </c>
      <c r="O1132" s="58" t="e">
        <f t="shared" si="231"/>
        <v>#VALUE!</v>
      </c>
      <c r="P1132" s="58" t="e">
        <f t="shared" si="232"/>
        <v>#VALUE!</v>
      </c>
      <c r="Q1132" s="58" t="e">
        <f t="shared" si="233"/>
        <v>#VALUE!</v>
      </c>
      <c r="R1132" s="160" t="e">
        <f t="shared" si="234"/>
        <v>#VALUE!</v>
      </c>
      <c r="S1132" s="161" t="e">
        <f t="shared" si="235"/>
        <v>#VALUE!</v>
      </c>
      <c r="T1132" s="162" t="e">
        <f t="shared" si="236"/>
        <v>#VALUE!</v>
      </c>
    </row>
    <row r="1133" spans="1:20" s="17" customFormat="1" x14ac:dyDescent="0.2">
      <c r="A1133" s="154"/>
      <c r="B1133" s="51"/>
      <c r="C1133" s="50"/>
      <c r="D1133" s="50"/>
      <c r="E1133" s="50"/>
      <c r="F1133" s="50"/>
      <c r="G1133" s="14"/>
      <c r="H1133" s="163" t="str">
        <f t="shared" si="224"/>
        <v/>
      </c>
      <c r="I1133" s="163" t="str">
        <f t="shared" si="225"/>
        <v/>
      </c>
      <c r="J1133" s="163" t="str">
        <f t="shared" si="226"/>
        <v/>
      </c>
      <c r="K1133" s="141" t="str">
        <f t="shared" si="227"/>
        <v/>
      </c>
      <c r="L1133" s="141" t="str">
        <f t="shared" si="228"/>
        <v/>
      </c>
      <c r="M1133" s="141" t="str">
        <f t="shared" si="229"/>
        <v/>
      </c>
      <c r="N1133" s="15" t="e">
        <f t="shared" si="230"/>
        <v>#VALUE!</v>
      </c>
      <c r="O1133" s="58" t="e">
        <f t="shared" si="231"/>
        <v>#VALUE!</v>
      </c>
      <c r="P1133" s="58" t="e">
        <f t="shared" si="232"/>
        <v>#VALUE!</v>
      </c>
      <c r="Q1133" s="58" t="e">
        <f t="shared" si="233"/>
        <v>#VALUE!</v>
      </c>
      <c r="R1133" s="160" t="e">
        <f t="shared" si="234"/>
        <v>#VALUE!</v>
      </c>
      <c r="S1133" s="161" t="e">
        <f t="shared" si="235"/>
        <v>#VALUE!</v>
      </c>
      <c r="T1133" s="162" t="e">
        <f t="shared" si="236"/>
        <v>#VALUE!</v>
      </c>
    </row>
    <row r="1134" spans="1:20" s="17" customFormat="1" x14ac:dyDescent="0.2">
      <c r="A1134" s="154"/>
      <c r="B1134" s="51"/>
      <c r="C1134" s="50"/>
      <c r="D1134" s="50"/>
      <c r="E1134" s="50"/>
      <c r="F1134" s="50"/>
      <c r="G1134" s="14"/>
      <c r="H1134" s="163" t="str">
        <f t="shared" si="224"/>
        <v/>
      </c>
      <c r="I1134" s="163" t="str">
        <f t="shared" si="225"/>
        <v/>
      </c>
      <c r="J1134" s="163" t="str">
        <f t="shared" si="226"/>
        <v/>
      </c>
      <c r="K1134" s="141" t="str">
        <f t="shared" si="227"/>
        <v/>
      </c>
      <c r="L1134" s="141" t="str">
        <f t="shared" si="228"/>
        <v/>
      </c>
      <c r="M1134" s="141" t="str">
        <f t="shared" si="229"/>
        <v/>
      </c>
      <c r="N1134" s="15" t="e">
        <f t="shared" si="230"/>
        <v>#VALUE!</v>
      </c>
      <c r="O1134" s="58" t="e">
        <f t="shared" si="231"/>
        <v>#VALUE!</v>
      </c>
      <c r="P1134" s="58" t="e">
        <f t="shared" si="232"/>
        <v>#VALUE!</v>
      </c>
      <c r="Q1134" s="58" t="e">
        <f t="shared" si="233"/>
        <v>#VALUE!</v>
      </c>
      <c r="R1134" s="160" t="e">
        <f t="shared" si="234"/>
        <v>#VALUE!</v>
      </c>
      <c r="S1134" s="161" t="e">
        <f t="shared" si="235"/>
        <v>#VALUE!</v>
      </c>
      <c r="T1134" s="162" t="e">
        <f t="shared" si="236"/>
        <v>#VALUE!</v>
      </c>
    </row>
    <row r="1135" spans="1:20" s="17" customFormat="1" x14ac:dyDescent="0.2">
      <c r="A1135" s="154"/>
      <c r="B1135" s="51"/>
      <c r="C1135" s="50"/>
      <c r="D1135" s="50"/>
      <c r="E1135" s="50"/>
      <c r="F1135" s="50"/>
      <c r="G1135" s="14"/>
      <c r="H1135" s="163" t="str">
        <f t="shared" si="224"/>
        <v/>
      </c>
      <c r="I1135" s="163" t="str">
        <f t="shared" si="225"/>
        <v/>
      </c>
      <c r="J1135" s="163" t="str">
        <f t="shared" si="226"/>
        <v/>
      </c>
      <c r="K1135" s="141" t="str">
        <f t="shared" si="227"/>
        <v/>
      </c>
      <c r="L1135" s="141" t="str">
        <f t="shared" si="228"/>
        <v/>
      </c>
      <c r="M1135" s="141" t="str">
        <f t="shared" si="229"/>
        <v/>
      </c>
      <c r="N1135" s="15" t="e">
        <f t="shared" si="230"/>
        <v>#VALUE!</v>
      </c>
      <c r="O1135" s="58" t="e">
        <f t="shared" si="231"/>
        <v>#VALUE!</v>
      </c>
      <c r="P1135" s="58" t="e">
        <f t="shared" si="232"/>
        <v>#VALUE!</v>
      </c>
      <c r="Q1135" s="58" t="e">
        <f t="shared" si="233"/>
        <v>#VALUE!</v>
      </c>
      <c r="R1135" s="160" t="e">
        <f t="shared" si="234"/>
        <v>#VALUE!</v>
      </c>
      <c r="S1135" s="161" t="e">
        <f t="shared" si="235"/>
        <v>#VALUE!</v>
      </c>
      <c r="T1135" s="162" t="e">
        <f t="shared" si="236"/>
        <v>#VALUE!</v>
      </c>
    </row>
    <row r="1136" spans="1:20" s="17" customFormat="1" x14ac:dyDescent="0.2">
      <c r="A1136" s="154"/>
      <c r="B1136" s="51"/>
      <c r="C1136" s="50"/>
      <c r="D1136" s="50"/>
      <c r="E1136" s="50"/>
      <c r="F1136" s="50"/>
      <c r="G1136" s="14"/>
      <c r="H1136" s="163" t="str">
        <f t="shared" si="224"/>
        <v/>
      </c>
      <c r="I1136" s="163" t="str">
        <f t="shared" si="225"/>
        <v/>
      </c>
      <c r="J1136" s="163" t="str">
        <f t="shared" si="226"/>
        <v/>
      </c>
      <c r="K1136" s="141" t="str">
        <f t="shared" si="227"/>
        <v/>
      </c>
      <c r="L1136" s="141" t="str">
        <f t="shared" si="228"/>
        <v/>
      </c>
      <c r="M1136" s="141" t="str">
        <f t="shared" si="229"/>
        <v/>
      </c>
      <c r="N1136" s="15" t="e">
        <f t="shared" si="230"/>
        <v>#VALUE!</v>
      </c>
      <c r="O1136" s="58" t="e">
        <f t="shared" si="231"/>
        <v>#VALUE!</v>
      </c>
      <c r="P1136" s="58" t="e">
        <f t="shared" si="232"/>
        <v>#VALUE!</v>
      </c>
      <c r="Q1136" s="58" t="e">
        <f t="shared" si="233"/>
        <v>#VALUE!</v>
      </c>
      <c r="R1136" s="160" t="e">
        <f t="shared" si="234"/>
        <v>#VALUE!</v>
      </c>
      <c r="S1136" s="161" t="e">
        <f t="shared" si="235"/>
        <v>#VALUE!</v>
      </c>
      <c r="T1136" s="162" t="e">
        <f t="shared" si="236"/>
        <v>#VALUE!</v>
      </c>
    </row>
    <row r="1137" spans="1:20" s="17" customFormat="1" x14ac:dyDescent="0.2">
      <c r="A1137" s="154"/>
      <c r="B1137" s="51"/>
      <c r="C1137" s="50"/>
      <c r="D1137" s="50"/>
      <c r="E1137" s="50"/>
      <c r="F1137" s="50"/>
      <c r="G1137" s="14"/>
      <c r="H1137" s="163" t="str">
        <f t="shared" si="224"/>
        <v/>
      </c>
      <c r="I1137" s="163" t="str">
        <f t="shared" si="225"/>
        <v/>
      </c>
      <c r="J1137" s="163" t="str">
        <f t="shared" si="226"/>
        <v/>
      </c>
      <c r="K1137" s="141" t="str">
        <f t="shared" si="227"/>
        <v/>
      </c>
      <c r="L1137" s="141" t="str">
        <f t="shared" si="228"/>
        <v/>
      </c>
      <c r="M1137" s="141" t="str">
        <f t="shared" si="229"/>
        <v/>
      </c>
      <c r="N1137" s="15" t="e">
        <f t="shared" si="230"/>
        <v>#VALUE!</v>
      </c>
      <c r="O1137" s="58" t="e">
        <f t="shared" si="231"/>
        <v>#VALUE!</v>
      </c>
      <c r="P1137" s="58" t="e">
        <f t="shared" si="232"/>
        <v>#VALUE!</v>
      </c>
      <c r="Q1137" s="58" t="e">
        <f t="shared" si="233"/>
        <v>#VALUE!</v>
      </c>
      <c r="R1137" s="160" t="e">
        <f t="shared" si="234"/>
        <v>#VALUE!</v>
      </c>
      <c r="S1137" s="161" t="e">
        <f t="shared" si="235"/>
        <v>#VALUE!</v>
      </c>
      <c r="T1137" s="162" t="e">
        <f t="shared" si="236"/>
        <v>#VALUE!</v>
      </c>
    </row>
    <row r="1138" spans="1:20" s="17" customFormat="1" x14ac:dyDescent="0.2">
      <c r="A1138" s="154"/>
      <c r="B1138" s="51"/>
      <c r="C1138" s="50"/>
      <c r="D1138" s="50"/>
      <c r="E1138" s="50"/>
      <c r="F1138" s="50"/>
      <c r="G1138" s="14"/>
      <c r="H1138" s="163" t="str">
        <f t="shared" si="224"/>
        <v/>
      </c>
      <c r="I1138" s="163" t="str">
        <f t="shared" si="225"/>
        <v/>
      </c>
      <c r="J1138" s="163" t="str">
        <f t="shared" si="226"/>
        <v/>
      </c>
      <c r="K1138" s="141" t="str">
        <f t="shared" si="227"/>
        <v/>
      </c>
      <c r="L1138" s="141" t="str">
        <f t="shared" si="228"/>
        <v/>
      </c>
      <c r="M1138" s="141" t="str">
        <f t="shared" si="229"/>
        <v/>
      </c>
      <c r="N1138" s="15" t="e">
        <f t="shared" si="230"/>
        <v>#VALUE!</v>
      </c>
      <c r="O1138" s="58" t="e">
        <f t="shared" si="231"/>
        <v>#VALUE!</v>
      </c>
      <c r="P1138" s="58" t="e">
        <f t="shared" si="232"/>
        <v>#VALUE!</v>
      </c>
      <c r="Q1138" s="58" t="e">
        <f t="shared" si="233"/>
        <v>#VALUE!</v>
      </c>
      <c r="R1138" s="160" t="e">
        <f t="shared" si="234"/>
        <v>#VALUE!</v>
      </c>
      <c r="S1138" s="161" t="e">
        <f t="shared" si="235"/>
        <v>#VALUE!</v>
      </c>
      <c r="T1138" s="162" t="e">
        <f t="shared" si="236"/>
        <v>#VALUE!</v>
      </c>
    </row>
    <row r="1139" spans="1:20" s="17" customFormat="1" x14ac:dyDescent="0.2">
      <c r="A1139" s="154"/>
      <c r="B1139" s="51"/>
      <c r="C1139" s="50"/>
      <c r="D1139" s="50"/>
      <c r="E1139" s="50"/>
      <c r="F1139" s="50"/>
      <c r="G1139" s="14"/>
      <c r="H1139" s="163" t="str">
        <f t="shared" si="224"/>
        <v/>
      </c>
      <c r="I1139" s="163" t="str">
        <f t="shared" si="225"/>
        <v/>
      </c>
      <c r="J1139" s="163" t="str">
        <f t="shared" si="226"/>
        <v/>
      </c>
      <c r="K1139" s="141" t="str">
        <f t="shared" si="227"/>
        <v/>
      </c>
      <c r="L1139" s="141" t="str">
        <f t="shared" si="228"/>
        <v/>
      </c>
      <c r="M1139" s="141" t="str">
        <f t="shared" si="229"/>
        <v/>
      </c>
      <c r="N1139" s="15" t="e">
        <f t="shared" si="230"/>
        <v>#VALUE!</v>
      </c>
      <c r="O1139" s="58" t="e">
        <f t="shared" si="231"/>
        <v>#VALUE!</v>
      </c>
      <c r="P1139" s="58" t="e">
        <f t="shared" si="232"/>
        <v>#VALUE!</v>
      </c>
      <c r="Q1139" s="58" t="e">
        <f t="shared" si="233"/>
        <v>#VALUE!</v>
      </c>
      <c r="R1139" s="160" t="e">
        <f t="shared" si="234"/>
        <v>#VALUE!</v>
      </c>
      <c r="S1139" s="161" t="e">
        <f t="shared" si="235"/>
        <v>#VALUE!</v>
      </c>
      <c r="T1139" s="162" t="e">
        <f t="shared" si="236"/>
        <v>#VALUE!</v>
      </c>
    </row>
    <row r="1140" spans="1:20" s="17" customFormat="1" x14ac:dyDescent="0.2">
      <c r="A1140" s="154"/>
      <c r="B1140" s="51"/>
      <c r="C1140" s="50"/>
      <c r="D1140" s="50"/>
      <c r="E1140" s="50"/>
      <c r="F1140" s="50"/>
      <c r="G1140" s="14"/>
      <c r="H1140" s="163" t="str">
        <f t="shared" si="224"/>
        <v/>
      </c>
      <c r="I1140" s="163" t="str">
        <f t="shared" si="225"/>
        <v/>
      </c>
      <c r="J1140" s="163" t="str">
        <f t="shared" si="226"/>
        <v/>
      </c>
      <c r="K1140" s="141" t="str">
        <f t="shared" si="227"/>
        <v/>
      </c>
      <c r="L1140" s="141" t="str">
        <f t="shared" si="228"/>
        <v/>
      </c>
      <c r="M1140" s="141" t="str">
        <f t="shared" si="229"/>
        <v/>
      </c>
      <c r="N1140" s="15" t="e">
        <f t="shared" si="230"/>
        <v>#VALUE!</v>
      </c>
      <c r="O1140" s="58" t="e">
        <f t="shared" si="231"/>
        <v>#VALUE!</v>
      </c>
      <c r="P1140" s="58" t="e">
        <f t="shared" si="232"/>
        <v>#VALUE!</v>
      </c>
      <c r="Q1140" s="58" t="e">
        <f t="shared" si="233"/>
        <v>#VALUE!</v>
      </c>
      <c r="R1140" s="160" t="e">
        <f t="shared" si="234"/>
        <v>#VALUE!</v>
      </c>
      <c r="S1140" s="161" t="e">
        <f t="shared" si="235"/>
        <v>#VALUE!</v>
      </c>
      <c r="T1140" s="162" t="e">
        <f t="shared" si="236"/>
        <v>#VALUE!</v>
      </c>
    </row>
    <row r="1141" spans="1:20" s="17" customFormat="1" x14ac:dyDescent="0.2">
      <c r="A1141" s="154"/>
      <c r="B1141" s="51"/>
      <c r="C1141" s="50"/>
      <c r="D1141" s="50"/>
      <c r="E1141" s="50"/>
      <c r="F1141" s="50"/>
      <c r="G1141" s="14"/>
      <c r="H1141" s="163" t="str">
        <f t="shared" si="224"/>
        <v/>
      </c>
      <c r="I1141" s="163" t="str">
        <f t="shared" si="225"/>
        <v/>
      </c>
      <c r="J1141" s="163" t="str">
        <f t="shared" si="226"/>
        <v/>
      </c>
      <c r="K1141" s="141" t="str">
        <f t="shared" si="227"/>
        <v/>
      </c>
      <c r="L1141" s="141" t="str">
        <f t="shared" si="228"/>
        <v/>
      </c>
      <c r="M1141" s="141" t="str">
        <f t="shared" si="229"/>
        <v/>
      </c>
      <c r="N1141" s="15" t="e">
        <f t="shared" si="230"/>
        <v>#VALUE!</v>
      </c>
      <c r="O1141" s="58" t="e">
        <f t="shared" si="231"/>
        <v>#VALUE!</v>
      </c>
      <c r="P1141" s="58" t="e">
        <f t="shared" si="232"/>
        <v>#VALUE!</v>
      </c>
      <c r="Q1141" s="58" t="e">
        <f t="shared" si="233"/>
        <v>#VALUE!</v>
      </c>
      <c r="R1141" s="160" t="e">
        <f t="shared" si="234"/>
        <v>#VALUE!</v>
      </c>
      <c r="S1141" s="161" t="e">
        <f t="shared" si="235"/>
        <v>#VALUE!</v>
      </c>
      <c r="T1141" s="162" t="e">
        <f t="shared" si="236"/>
        <v>#VALUE!</v>
      </c>
    </row>
    <row r="1142" spans="1:20" s="17" customFormat="1" x14ac:dyDescent="0.2">
      <c r="A1142" s="154"/>
      <c r="B1142" s="51"/>
      <c r="C1142" s="50"/>
      <c r="D1142" s="50"/>
      <c r="E1142" s="50"/>
      <c r="F1142" s="50"/>
      <c r="G1142" s="14"/>
      <c r="H1142" s="163" t="str">
        <f t="shared" si="224"/>
        <v/>
      </c>
      <c r="I1142" s="163" t="str">
        <f t="shared" si="225"/>
        <v/>
      </c>
      <c r="J1142" s="163" t="str">
        <f t="shared" si="226"/>
        <v/>
      </c>
      <c r="K1142" s="141" t="str">
        <f t="shared" si="227"/>
        <v/>
      </c>
      <c r="L1142" s="141" t="str">
        <f t="shared" si="228"/>
        <v/>
      </c>
      <c r="M1142" s="141" t="str">
        <f t="shared" si="229"/>
        <v/>
      </c>
      <c r="N1142" s="15" t="e">
        <f t="shared" si="230"/>
        <v>#VALUE!</v>
      </c>
      <c r="O1142" s="58" t="e">
        <f t="shared" si="231"/>
        <v>#VALUE!</v>
      </c>
      <c r="P1142" s="58" t="e">
        <f t="shared" si="232"/>
        <v>#VALUE!</v>
      </c>
      <c r="Q1142" s="58" t="e">
        <f t="shared" si="233"/>
        <v>#VALUE!</v>
      </c>
      <c r="R1142" s="160" t="e">
        <f t="shared" si="234"/>
        <v>#VALUE!</v>
      </c>
      <c r="S1142" s="161" t="e">
        <f t="shared" si="235"/>
        <v>#VALUE!</v>
      </c>
      <c r="T1142" s="162" t="e">
        <f t="shared" si="236"/>
        <v>#VALUE!</v>
      </c>
    </row>
    <row r="1143" spans="1:20" s="17" customFormat="1" x14ac:dyDescent="0.2">
      <c r="A1143" s="154"/>
      <c r="B1143" s="51"/>
      <c r="C1143" s="50"/>
      <c r="D1143" s="50"/>
      <c r="E1143" s="50"/>
      <c r="F1143" s="50"/>
      <c r="G1143" s="14"/>
      <c r="H1143" s="163" t="str">
        <f t="shared" si="224"/>
        <v/>
      </c>
      <c r="I1143" s="163" t="str">
        <f t="shared" si="225"/>
        <v/>
      </c>
      <c r="J1143" s="163" t="str">
        <f t="shared" si="226"/>
        <v/>
      </c>
      <c r="K1143" s="141" t="str">
        <f t="shared" si="227"/>
        <v/>
      </c>
      <c r="L1143" s="141" t="str">
        <f t="shared" si="228"/>
        <v/>
      </c>
      <c r="M1143" s="141" t="str">
        <f t="shared" si="229"/>
        <v/>
      </c>
      <c r="N1143" s="15" t="e">
        <f t="shared" si="230"/>
        <v>#VALUE!</v>
      </c>
      <c r="O1143" s="58" t="e">
        <f t="shared" si="231"/>
        <v>#VALUE!</v>
      </c>
      <c r="P1143" s="58" t="e">
        <f t="shared" si="232"/>
        <v>#VALUE!</v>
      </c>
      <c r="Q1143" s="58" t="e">
        <f t="shared" si="233"/>
        <v>#VALUE!</v>
      </c>
      <c r="R1143" s="160" t="e">
        <f t="shared" si="234"/>
        <v>#VALUE!</v>
      </c>
      <c r="S1143" s="161" t="e">
        <f t="shared" si="235"/>
        <v>#VALUE!</v>
      </c>
      <c r="T1143" s="162" t="e">
        <f t="shared" si="236"/>
        <v>#VALUE!</v>
      </c>
    </row>
    <row r="1144" spans="1:20" s="17" customFormat="1" x14ac:dyDescent="0.2">
      <c r="A1144" s="154"/>
      <c r="B1144" s="51"/>
      <c r="C1144" s="50"/>
      <c r="D1144" s="50"/>
      <c r="E1144" s="50"/>
      <c r="F1144" s="50"/>
      <c r="G1144" s="14"/>
      <c r="H1144" s="163" t="str">
        <f t="shared" si="224"/>
        <v/>
      </c>
      <c r="I1144" s="163" t="str">
        <f t="shared" si="225"/>
        <v/>
      </c>
      <c r="J1144" s="163" t="str">
        <f t="shared" si="226"/>
        <v/>
      </c>
      <c r="K1144" s="141" t="str">
        <f t="shared" si="227"/>
        <v/>
      </c>
      <c r="L1144" s="141" t="str">
        <f t="shared" si="228"/>
        <v/>
      </c>
      <c r="M1144" s="141" t="str">
        <f t="shared" si="229"/>
        <v/>
      </c>
      <c r="N1144" s="15" t="e">
        <f t="shared" si="230"/>
        <v>#VALUE!</v>
      </c>
      <c r="O1144" s="58" t="e">
        <f t="shared" si="231"/>
        <v>#VALUE!</v>
      </c>
      <c r="P1144" s="58" t="e">
        <f t="shared" si="232"/>
        <v>#VALUE!</v>
      </c>
      <c r="Q1144" s="58" t="e">
        <f t="shared" si="233"/>
        <v>#VALUE!</v>
      </c>
      <c r="R1144" s="160" t="e">
        <f t="shared" si="234"/>
        <v>#VALUE!</v>
      </c>
      <c r="S1144" s="161" t="e">
        <f t="shared" si="235"/>
        <v>#VALUE!</v>
      </c>
      <c r="T1144" s="162" t="e">
        <f t="shared" si="236"/>
        <v>#VALUE!</v>
      </c>
    </row>
    <row r="1145" spans="1:20" s="17" customFormat="1" x14ac:dyDescent="0.2">
      <c r="A1145" s="154"/>
      <c r="B1145" s="51"/>
      <c r="C1145" s="50"/>
      <c r="D1145" s="50"/>
      <c r="E1145" s="50"/>
      <c r="F1145" s="50"/>
      <c r="G1145" s="14"/>
      <c r="H1145" s="163" t="str">
        <f t="shared" si="224"/>
        <v/>
      </c>
      <c r="I1145" s="163" t="str">
        <f t="shared" si="225"/>
        <v/>
      </c>
      <c r="J1145" s="163" t="str">
        <f t="shared" si="226"/>
        <v/>
      </c>
      <c r="K1145" s="141" t="str">
        <f t="shared" si="227"/>
        <v/>
      </c>
      <c r="L1145" s="141" t="str">
        <f t="shared" si="228"/>
        <v/>
      </c>
      <c r="M1145" s="141" t="str">
        <f t="shared" si="229"/>
        <v/>
      </c>
      <c r="N1145" s="15" t="e">
        <f t="shared" si="230"/>
        <v>#VALUE!</v>
      </c>
      <c r="O1145" s="58" t="e">
        <f t="shared" si="231"/>
        <v>#VALUE!</v>
      </c>
      <c r="P1145" s="58" t="e">
        <f t="shared" si="232"/>
        <v>#VALUE!</v>
      </c>
      <c r="Q1145" s="58" t="e">
        <f t="shared" si="233"/>
        <v>#VALUE!</v>
      </c>
      <c r="R1145" s="160" t="e">
        <f t="shared" si="234"/>
        <v>#VALUE!</v>
      </c>
      <c r="S1145" s="161" t="e">
        <f t="shared" si="235"/>
        <v>#VALUE!</v>
      </c>
      <c r="T1145" s="162" t="e">
        <f t="shared" si="236"/>
        <v>#VALUE!</v>
      </c>
    </row>
    <row r="1146" spans="1:20" s="17" customFormat="1" x14ac:dyDescent="0.2">
      <c r="A1146" s="154"/>
      <c r="B1146" s="51"/>
      <c r="C1146" s="50"/>
      <c r="D1146" s="50"/>
      <c r="E1146" s="50"/>
      <c r="F1146" s="50"/>
      <c r="G1146" s="14"/>
      <c r="H1146" s="163" t="str">
        <f t="shared" si="224"/>
        <v/>
      </c>
      <c r="I1146" s="163" t="str">
        <f t="shared" si="225"/>
        <v/>
      </c>
      <c r="J1146" s="163" t="str">
        <f t="shared" si="226"/>
        <v/>
      </c>
      <c r="K1146" s="141" t="str">
        <f t="shared" si="227"/>
        <v/>
      </c>
      <c r="L1146" s="141" t="str">
        <f t="shared" si="228"/>
        <v/>
      </c>
      <c r="M1146" s="141" t="str">
        <f t="shared" si="229"/>
        <v/>
      </c>
      <c r="N1146" s="15" t="e">
        <f t="shared" si="230"/>
        <v>#VALUE!</v>
      </c>
      <c r="O1146" s="58" t="e">
        <f t="shared" si="231"/>
        <v>#VALUE!</v>
      </c>
      <c r="P1146" s="58" t="e">
        <f t="shared" si="232"/>
        <v>#VALUE!</v>
      </c>
      <c r="Q1146" s="58" t="e">
        <f t="shared" si="233"/>
        <v>#VALUE!</v>
      </c>
      <c r="R1146" s="160" t="e">
        <f t="shared" si="234"/>
        <v>#VALUE!</v>
      </c>
      <c r="S1146" s="161" t="e">
        <f t="shared" si="235"/>
        <v>#VALUE!</v>
      </c>
      <c r="T1146" s="162" t="e">
        <f t="shared" si="236"/>
        <v>#VALUE!</v>
      </c>
    </row>
    <row r="1147" spans="1:20" s="17" customFormat="1" x14ac:dyDescent="0.2">
      <c r="A1147" s="154"/>
      <c r="B1147" s="51"/>
      <c r="C1147" s="50"/>
      <c r="D1147" s="50"/>
      <c r="E1147" s="50"/>
      <c r="F1147" s="50"/>
      <c r="G1147" s="14"/>
      <c r="H1147" s="163" t="str">
        <f t="shared" si="224"/>
        <v/>
      </c>
      <c r="I1147" s="163" t="str">
        <f t="shared" si="225"/>
        <v/>
      </c>
      <c r="J1147" s="163" t="str">
        <f t="shared" si="226"/>
        <v/>
      </c>
      <c r="K1147" s="141" t="str">
        <f t="shared" si="227"/>
        <v/>
      </c>
      <c r="L1147" s="141" t="str">
        <f t="shared" si="228"/>
        <v/>
      </c>
      <c r="M1147" s="141" t="str">
        <f t="shared" si="229"/>
        <v/>
      </c>
      <c r="N1147" s="15" t="e">
        <f t="shared" si="230"/>
        <v>#VALUE!</v>
      </c>
      <c r="O1147" s="58" t="e">
        <f t="shared" si="231"/>
        <v>#VALUE!</v>
      </c>
      <c r="P1147" s="58" t="e">
        <f t="shared" si="232"/>
        <v>#VALUE!</v>
      </c>
      <c r="Q1147" s="58" t="e">
        <f t="shared" si="233"/>
        <v>#VALUE!</v>
      </c>
      <c r="R1147" s="160" t="e">
        <f t="shared" si="234"/>
        <v>#VALUE!</v>
      </c>
      <c r="S1147" s="161" t="e">
        <f t="shared" si="235"/>
        <v>#VALUE!</v>
      </c>
      <c r="T1147" s="162" t="e">
        <f t="shared" si="236"/>
        <v>#VALUE!</v>
      </c>
    </row>
    <row r="1148" spans="1:20" s="17" customFormat="1" x14ac:dyDescent="0.2">
      <c r="A1148" s="154"/>
      <c r="B1148" s="51"/>
      <c r="C1148" s="50"/>
      <c r="D1148" s="50"/>
      <c r="E1148" s="50"/>
      <c r="F1148" s="50"/>
      <c r="G1148" s="14"/>
      <c r="H1148" s="163" t="str">
        <f t="shared" si="224"/>
        <v/>
      </c>
      <c r="I1148" s="163" t="str">
        <f t="shared" si="225"/>
        <v/>
      </c>
      <c r="J1148" s="163" t="str">
        <f t="shared" si="226"/>
        <v/>
      </c>
      <c r="K1148" s="141" t="str">
        <f t="shared" si="227"/>
        <v/>
      </c>
      <c r="L1148" s="141" t="str">
        <f t="shared" si="228"/>
        <v/>
      </c>
      <c r="M1148" s="141" t="str">
        <f t="shared" si="229"/>
        <v/>
      </c>
      <c r="N1148" s="15" t="e">
        <f t="shared" si="230"/>
        <v>#VALUE!</v>
      </c>
      <c r="O1148" s="58" t="e">
        <f t="shared" si="231"/>
        <v>#VALUE!</v>
      </c>
      <c r="P1148" s="58" t="e">
        <f t="shared" si="232"/>
        <v>#VALUE!</v>
      </c>
      <c r="Q1148" s="58" t="e">
        <f t="shared" si="233"/>
        <v>#VALUE!</v>
      </c>
      <c r="R1148" s="160" t="e">
        <f t="shared" si="234"/>
        <v>#VALUE!</v>
      </c>
      <c r="S1148" s="161" t="e">
        <f t="shared" si="235"/>
        <v>#VALUE!</v>
      </c>
      <c r="T1148" s="162" t="e">
        <f t="shared" si="236"/>
        <v>#VALUE!</v>
      </c>
    </row>
    <row r="1149" spans="1:20" s="17" customFormat="1" x14ac:dyDescent="0.2">
      <c r="A1149" s="154"/>
      <c r="B1149" s="51"/>
      <c r="C1149" s="50"/>
      <c r="D1149" s="50"/>
      <c r="E1149" s="50"/>
      <c r="F1149" s="50"/>
      <c r="G1149" s="14"/>
      <c r="H1149" s="163" t="str">
        <f t="shared" si="224"/>
        <v/>
      </c>
      <c r="I1149" s="163" t="str">
        <f t="shared" si="225"/>
        <v/>
      </c>
      <c r="J1149" s="163" t="str">
        <f t="shared" si="226"/>
        <v/>
      </c>
      <c r="K1149" s="141" t="str">
        <f t="shared" si="227"/>
        <v/>
      </c>
      <c r="L1149" s="141" t="str">
        <f t="shared" si="228"/>
        <v/>
      </c>
      <c r="M1149" s="141" t="str">
        <f t="shared" si="229"/>
        <v/>
      </c>
      <c r="N1149" s="15" t="e">
        <f t="shared" si="230"/>
        <v>#VALUE!</v>
      </c>
      <c r="O1149" s="58" t="e">
        <f t="shared" si="231"/>
        <v>#VALUE!</v>
      </c>
      <c r="P1149" s="58" t="e">
        <f t="shared" si="232"/>
        <v>#VALUE!</v>
      </c>
      <c r="Q1149" s="58" t="e">
        <f t="shared" si="233"/>
        <v>#VALUE!</v>
      </c>
      <c r="R1149" s="160" t="e">
        <f t="shared" si="234"/>
        <v>#VALUE!</v>
      </c>
      <c r="S1149" s="161" t="e">
        <f t="shared" si="235"/>
        <v>#VALUE!</v>
      </c>
      <c r="T1149" s="162" t="e">
        <f t="shared" si="236"/>
        <v>#VALUE!</v>
      </c>
    </row>
    <row r="1150" spans="1:20" s="17" customFormat="1" x14ac:dyDescent="0.2">
      <c r="A1150" s="154"/>
      <c r="B1150" s="51"/>
      <c r="C1150" s="50"/>
      <c r="D1150" s="50"/>
      <c r="E1150" s="50"/>
      <c r="F1150" s="50"/>
      <c r="G1150" s="14"/>
      <c r="H1150" s="163" t="str">
        <f t="shared" si="224"/>
        <v/>
      </c>
      <c r="I1150" s="163" t="str">
        <f t="shared" si="225"/>
        <v/>
      </c>
      <c r="J1150" s="163" t="str">
        <f t="shared" si="226"/>
        <v/>
      </c>
      <c r="K1150" s="141" t="str">
        <f t="shared" si="227"/>
        <v/>
      </c>
      <c r="L1150" s="141" t="str">
        <f t="shared" si="228"/>
        <v/>
      </c>
      <c r="M1150" s="141" t="str">
        <f t="shared" si="229"/>
        <v/>
      </c>
      <c r="N1150" s="15" t="e">
        <f t="shared" si="230"/>
        <v>#VALUE!</v>
      </c>
      <c r="O1150" s="58" t="e">
        <f t="shared" si="231"/>
        <v>#VALUE!</v>
      </c>
      <c r="P1150" s="58" t="e">
        <f t="shared" si="232"/>
        <v>#VALUE!</v>
      </c>
      <c r="Q1150" s="58" t="e">
        <f t="shared" si="233"/>
        <v>#VALUE!</v>
      </c>
      <c r="R1150" s="160" t="e">
        <f t="shared" si="234"/>
        <v>#VALUE!</v>
      </c>
      <c r="S1150" s="161" t="e">
        <f t="shared" si="235"/>
        <v>#VALUE!</v>
      </c>
      <c r="T1150" s="162" t="e">
        <f t="shared" si="236"/>
        <v>#VALUE!</v>
      </c>
    </row>
    <row r="1151" spans="1:20" s="17" customFormat="1" x14ac:dyDescent="0.2">
      <c r="A1151" s="154"/>
      <c r="B1151" s="51"/>
      <c r="C1151" s="50"/>
      <c r="D1151" s="50"/>
      <c r="E1151" s="50"/>
      <c r="F1151" s="50"/>
      <c r="G1151" s="14"/>
      <c r="H1151" s="163" t="str">
        <f t="shared" si="224"/>
        <v/>
      </c>
      <c r="I1151" s="163" t="str">
        <f t="shared" si="225"/>
        <v/>
      </c>
      <c r="J1151" s="163" t="str">
        <f t="shared" si="226"/>
        <v/>
      </c>
      <c r="K1151" s="141" t="str">
        <f t="shared" si="227"/>
        <v/>
      </c>
      <c r="L1151" s="141" t="str">
        <f t="shared" si="228"/>
        <v/>
      </c>
      <c r="M1151" s="141" t="str">
        <f t="shared" si="229"/>
        <v/>
      </c>
      <c r="N1151" s="15" t="e">
        <f t="shared" si="230"/>
        <v>#VALUE!</v>
      </c>
      <c r="O1151" s="58" t="e">
        <f t="shared" si="231"/>
        <v>#VALUE!</v>
      </c>
      <c r="P1151" s="58" t="e">
        <f t="shared" si="232"/>
        <v>#VALUE!</v>
      </c>
      <c r="Q1151" s="58" t="e">
        <f t="shared" si="233"/>
        <v>#VALUE!</v>
      </c>
      <c r="R1151" s="160" t="e">
        <f t="shared" si="234"/>
        <v>#VALUE!</v>
      </c>
      <c r="S1151" s="161" t="e">
        <f t="shared" si="235"/>
        <v>#VALUE!</v>
      </c>
      <c r="T1151" s="162" t="e">
        <f t="shared" si="236"/>
        <v>#VALUE!</v>
      </c>
    </row>
    <row r="1152" spans="1:20" s="17" customFormat="1" x14ac:dyDescent="0.2">
      <c r="A1152" s="154"/>
      <c r="B1152" s="51"/>
      <c r="C1152" s="50"/>
      <c r="D1152" s="50"/>
      <c r="E1152" s="50"/>
      <c r="F1152" s="50"/>
      <c r="G1152" s="14"/>
      <c r="H1152" s="163" t="str">
        <f t="shared" si="224"/>
        <v/>
      </c>
      <c r="I1152" s="163" t="str">
        <f t="shared" si="225"/>
        <v/>
      </c>
      <c r="J1152" s="163" t="str">
        <f t="shared" si="226"/>
        <v/>
      </c>
      <c r="K1152" s="141" t="str">
        <f t="shared" si="227"/>
        <v/>
      </c>
      <c r="L1152" s="141" t="str">
        <f t="shared" si="228"/>
        <v/>
      </c>
      <c r="M1152" s="141" t="str">
        <f t="shared" si="229"/>
        <v/>
      </c>
      <c r="N1152" s="15" t="e">
        <f t="shared" si="230"/>
        <v>#VALUE!</v>
      </c>
      <c r="O1152" s="58" t="e">
        <f t="shared" si="231"/>
        <v>#VALUE!</v>
      </c>
      <c r="P1152" s="58" t="e">
        <f t="shared" si="232"/>
        <v>#VALUE!</v>
      </c>
      <c r="Q1152" s="58" t="e">
        <f t="shared" si="233"/>
        <v>#VALUE!</v>
      </c>
      <c r="R1152" s="160" t="e">
        <f t="shared" si="234"/>
        <v>#VALUE!</v>
      </c>
      <c r="S1152" s="161" t="e">
        <f t="shared" si="235"/>
        <v>#VALUE!</v>
      </c>
      <c r="T1152" s="162" t="e">
        <f t="shared" si="236"/>
        <v>#VALUE!</v>
      </c>
    </row>
    <row r="1153" spans="1:20" s="17" customFormat="1" x14ac:dyDescent="0.2">
      <c r="A1153" s="154"/>
      <c r="B1153" s="51"/>
      <c r="C1153" s="50"/>
      <c r="D1153" s="50"/>
      <c r="E1153" s="50"/>
      <c r="F1153" s="50"/>
      <c r="G1153" s="14"/>
      <c r="H1153" s="163" t="str">
        <f t="shared" si="224"/>
        <v/>
      </c>
      <c r="I1153" s="163" t="str">
        <f t="shared" si="225"/>
        <v/>
      </c>
      <c r="J1153" s="163" t="str">
        <f t="shared" si="226"/>
        <v/>
      </c>
      <c r="K1153" s="141" t="str">
        <f t="shared" si="227"/>
        <v/>
      </c>
      <c r="L1153" s="141" t="str">
        <f t="shared" si="228"/>
        <v/>
      </c>
      <c r="M1153" s="141" t="str">
        <f t="shared" si="229"/>
        <v/>
      </c>
      <c r="N1153" s="15" t="e">
        <f t="shared" si="230"/>
        <v>#VALUE!</v>
      </c>
      <c r="O1153" s="58" t="e">
        <f t="shared" si="231"/>
        <v>#VALUE!</v>
      </c>
      <c r="P1153" s="58" t="e">
        <f t="shared" si="232"/>
        <v>#VALUE!</v>
      </c>
      <c r="Q1153" s="58" t="e">
        <f t="shared" si="233"/>
        <v>#VALUE!</v>
      </c>
      <c r="R1153" s="160" t="e">
        <f t="shared" si="234"/>
        <v>#VALUE!</v>
      </c>
      <c r="S1153" s="161" t="e">
        <f t="shared" si="235"/>
        <v>#VALUE!</v>
      </c>
      <c r="T1153" s="162" t="e">
        <f t="shared" si="236"/>
        <v>#VALUE!</v>
      </c>
    </row>
    <row r="1154" spans="1:20" s="17" customFormat="1" x14ac:dyDescent="0.2">
      <c r="A1154" s="154"/>
      <c r="B1154" s="51"/>
      <c r="C1154" s="50"/>
      <c r="D1154" s="50"/>
      <c r="E1154" s="50"/>
      <c r="F1154" s="50"/>
      <c r="G1154" s="14"/>
      <c r="H1154" s="163" t="str">
        <f t="shared" si="224"/>
        <v/>
      </c>
      <c r="I1154" s="163" t="str">
        <f t="shared" si="225"/>
        <v/>
      </c>
      <c r="J1154" s="163" t="str">
        <f t="shared" si="226"/>
        <v/>
      </c>
      <c r="K1154" s="141" t="str">
        <f t="shared" si="227"/>
        <v/>
      </c>
      <c r="L1154" s="141" t="str">
        <f t="shared" si="228"/>
        <v/>
      </c>
      <c r="M1154" s="141" t="str">
        <f t="shared" si="229"/>
        <v/>
      </c>
      <c r="N1154" s="15" t="e">
        <f t="shared" si="230"/>
        <v>#VALUE!</v>
      </c>
      <c r="O1154" s="58" t="e">
        <f t="shared" si="231"/>
        <v>#VALUE!</v>
      </c>
      <c r="P1154" s="58" t="e">
        <f t="shared" si="232"/>
        <v>#VALUE!</v>
      </c>
      <c r="Q1154" s="58" t="e">
        <f t="shared" si="233"/>
        <v>#VALUE!</v>
      </c>
      <c r="R1154" s="160" t="e">
        <f t="shared" si="234"/>
        <v>#VALUE!</v>
      </c>
      <c r="S1154" s="161" t="e">
        <f t="shared" si="235"/>
        <v>#VALUE!</v>
      </c>
      <c r="T1154" s="162" t="e">
        <f t="shared" si="236"/>
        <v>#VALUE!</v>
      </c>
    </row>
    <row r="1155" spans="1:20" s="17" customFormat="1" x14ac:dyDescent="0.2">
      <c r="A1155" s="154"/>
      <c r="B1155" s="51"/>
      <c r="C1155" s="50"/>
      <c r="D1155" s="50"/>
      <c r="E1155" s="50"/>
      <c r="F1155" s="50"/>
      <c r="G1155" s="14"/>
      <c r="H1155" s="163" t="str">
        <f t="shared" ref="H1155:H1218" si="237">IFERROR(G1155*(D1155/(D1155+E1155+F1155)),"")</f>
        <v/>
      </c>
      <c r="I1155" s="163" t="str">
        <f t="shared" ref="I1155:I1218" si="238">IFERROR(G1155*(E1155/(D1155+E1155+F1155)),"")</f>
        <v/>
      </c>
      <c r="J1155" s="163" t="str">
        <f t="shared" ref="J1155:J1218" si="239">IFERROR(G1155*(F1155/(D1155+E1155+F1155)),"")</f>
        <v/>
      </c>
      <c r="K1155" s="141" t="str">
        <f t="shared" ref="K1155:K1218" si="240">IFERROR(D1155+H1155,"")</f>
        <v/>
      </c>
      <c r="L1155" s="141" t="str">
        <f t="shared" ref="L1155:L1218" si="241">IFERROR(E1155+I1155,"")</f>
        <v/>
      </c>
      <c r="M1155" s="141" t="str">
        <f t="shared" ref="M1155:M1218" si="242">IFERROR(J1155+F1155,"")</f>
        <v/>
      </c>
      <c r="N1155" s="15" t="e">
        <f t="shared" ref="N1155:N1218" si="243">K1155+L1155+M1155</f>
        <v>#VALUE!</v>
      </c>
      <c r="O1155" s="58" t="e">
        <f t="shared" ref="O1155:O1218" si="244">K1155/N1155</f>
        <v>#VALUE!</v>
      </c>
      <c r="P1155" s="58" t="e">
        <f t="shared" ref="P1155:P1218" si="245">L1155/N1155</f>
        <v>#VALUE!</v>
      </c>
      <c r="Q1155" s="58" t="e">
        <f t="shared" ref="Q1155:Q1218" si="246">M1155/N1155</f>
        <v>#VALUE!</v>
      </c>
      <c r="R1155" s="160" t="e">
        <f t="shared" ref="R1155:R1218" si="247">G1155/N1155</f>
        <v>#VALUE!</v>
      </c>
      <c r="S1155" s="161" t="e">
        <f t="shared" ref="S1155:S1218" si="248">C1155-N1155</f>
        <v>#VALUE!</v>
      </c>
      <c r="T1155" s="162" t="e">
        <f t="shared" ref="T1155:T1218" si="249">S1155/C1155*100</f>
        <v>#VALUE!</v>
      </c>
    </row>
    <row r="1156" spans="1:20" s="17" customFormat="1" x14ac:dyDescent="0.2">
      <c r="A1156" s="154"/>
      <c r="B1156" s="51"/>
      <c r="C1156" s="50"/>
      <c r="D1156" s="50"/>
      <c r="E1156" s="50"/>
      <c r="F1156" s="50"/>
      <c r="G1156" s="14"/>
      <c r="H1156" s="163" t="str">
        <f t="shared" si="237"/>
        <v/>
      </c>
      <c r="I1156" s="163" t="str">
        <f t="shared" si="238"/>
        <v/>
      </c>
      <c r="J1156" s="163" t="str">
        <f t="shared" si="239"/>
        <v/>
      </c>
      <c r="K1156" s="141" t="str">
        <f t="shared" si="240"/>
        <v/>
      </c>
      <c r="L1156" s="141" t="str">
        <f t="shared" si="241"/>
        <v/>
      </c>
      <c r="M1156" s="141" t="str">
        <f t="shared" si="242"/>
        <v/>
      </c>
      <c r="N1156" s="15" t="e">
        <f t="shared" si="243"/>
        <v>#VALUE!</v>
      </c>
      <c r="O1156" s="58" t="e">
        <f t="shared" si="244"/>
        <v>#VALUE!</v>
      </c>
      <c r="P1156" s="58" t="e">
        <f t="shared" si="245"/>
        <v>#VALUE!</v>
      </c>
      <c r="Q1156" s="58" t="e">
        <f t="shared" si="246"/>
        <v>#VALUE!</v>
      </c>
      <c r="R1156" s="160" t="e">
        <f t="shared" si="247"/>
        <v>#VALUE!</v>
      </c>
      <c r="S1156" s="161" t="e">
        <f t="shared" si="248"/>
        <v>#VALUE!</v>
      </c>
      <c r="T1156" s="162" t="e">
        <f t="shared" si="249"/>
        <v>#VALUE!</v>
      </c>
    </row>
    <row r="1157" spans="1:20" s="17" customFormat="1" x14ac:dyDescent="0.2">
      <c r="A1157" s="154"/>
      <c r="B1157" s="51"/>
      <c r="C1157" s="50"/>
      <c r="D1157" s="50"/>
      <c r="E1157" s="50"/>
      <c r="F1157" s="50"/>
      <c r="G1157" s="14"/>
      <c r="H1157" s="163" t="str">
        <f t="shared" si="237"/>
        <v/>
      </c>
      <c r="I1157" s="163" t="str">
        <f t="shared" si="238"/>
        <v/>
      </c>
      <c r="J1157" s="163" t="str">
        <f t="shared" si="239"/>
        <v/>
      </c>
      <c r="K1157" s="141" t="str">
        <f t="shared" si="240"/>
        <v/>
      </c>
      <c r="L1157" s="141" t="str">
        <f t="shared" si="241"/>
        <v/>
      </c>
      <c r="M1157" s="141" t="str">
        <f t="shared" si="242"/>
        <v/>
      </c>
      <c r="N1157" s="15" t="e">
        <f t="shared" si="243"/>
        <v>#VALUE!</v>
      </c>
      <c r="O1157" s="58" t="e">
        <f t="shared" si="244"/>
        <v>#VALUE!</v>
      </c>
      <c r="P1157" s="58" t="e">
        <f t="shared" si="245"/>
        <v>#VALUE!</v>
      </c>
      <c r="Q1157" s="58" t="e">
        <f t="shared" si="246"/>
        <v>#VALUE!</v>
      </c>
      <c r="R1157" s="160" t="e">
        <f t="shared" si="247"/>
        <v>#VALUE!</v>
      </c>
      <c r="S1157" s="161" t="e">
        <f t="shared" si="248"/>
        <v>#VALUE!</v>
      </c>
      <c r="T1157" s="162" t="e">
        <f t="shared" si="249"/>
        <v>#VALUE!</v>
      </c>
    </row>
    <row r="1158" spans="1:20" s="17" customFormat="1" x14ac:dyDescent="0.2">
      <c r="A1158" s="154"/>
      <c r="B1158" s="51"/>
      <c r="C1158" s="50"/>
      <c r="D1158" s="50"/>
      <c r="E1158" s="50"/>
      <c r="F1158" s="50"/>
      <c r="G1158" s="14"/>
      <c r="H1158" s="163" t="str">
        <f t="shared" si="237"/>
        <v/>
      </c>
      <c r="I1158" s="163" t="str">
        <f t="shared" si="238"/>
        <v/>
      </c>
      <c r="J1158" s="163" t="str">
        <f t="shared" si="239"/>
        <v/>
      </c>
      <c r="K1158" s="141" t="str">
        <f t="shared" si="240"/>
        <v/>
      </c>
      <c r="L1158" s="141" t="str">
        <f t="shared" si="241"/>
        <v/>
      </c>
      <c r="M1158" s="141" t="str">
        <f t="shared" si="242"/>
        <v/>
      </c>
      <c r="N1158" s="15" t="e">
        <f t="shared" si="243"/>
        <v>#VALUE!</v>
      </c>
      <c r="O1158" s="58" t="e">
        <f t="shared" si="244"/>
        <v>#VALUE!</v>
      </c>
      <c r="P1158" s="58" t="e">
        <f t="shared" si="245"/>
        <v>#VALUE!</v>
      </c>
      <c r="Q1158" s="58" t="e">
        <f t="shared" si="246"/>
        <v>#VALUE!</v>
      </c>
      <c r="R1158" s="160" t="e">
        <f t="shared" si="247"/>
        <v>#VALUE!</v>
      </c>
      <c r="S1158" s="161" t="e">
        <f t="shared" si="248"/>
        <v>#VALUE!</v>
      </c>
      <c r="T1158" s="162" t="e">
        <f t="shared" si="249"/>
        <v>#VALUE!</v>
      </c>
    </row>
    <row r="1159" spans="1:20" s="17" customFormat="1" x14ac:dyDescent="0.2">
      <c r="A1159" s="154"/>
      <c r="B1159" s="51"/>
      <c r="C1159" s="50"/>
      <c r="D1159" s="50"/>
      <c r="E1159" s="50"/>
      <c r="F1159" s="50"/>
      <c r="G1159" s="14"/>
      <c r="H1159" s="163" t="str">
        <f t="shared" si="237"/>
        <v/>
      </c>
      <c r="I1159" s="163" t="str">
        <f t="shared" si="238"/>
        <v/>
      </c>
      <c r="J1159" s="163" t="str">
        <f t="shared" si="239"/>
        <v/>
      </c>
      <c r="K1159" s="141" t="str">
        <f t="shared" si="240"/>
        <v/>
      </c>
      <c r="L1159" s="141" t="str">
        <f t="shared" si="241"/>
        <v/>
      </c>
      <c r="M1159" s="141" t="str">
        <f t="shared" si="242"/>
        <v/>
      </c>
      <c r="N1159" s="15" t="e">
        <f t="shared" si="243"/>
        <v>#VALUE!</v>
      </c>
      <c r="O1159" s="58" t="e">
        <f t="shared" si="244"/>
        <v>#VALUE!</v>
      </c>
      <c r="P1159" s="58" t="e">
        <f t="shared" si="245"/>
        <v>#VALUE!</v>
      </c>
      <c r="Q1159" s="58" t="e">
        <f t="shared" si="246"/>
        <v>#VALUE!</v>
      </c>
      <c r="R1159" s="160" t="e">
        <f t="shared" si="247"/>
        <v>#VALUE!</v>
      </c>
      <c r="S1159" s="161" t="e">
        <f t="shared" si="248"/>
        <v>#VALUE!</v>
      </c>
      <c r="T1159" s="162" t="e">
        <f t="shared" si="249"/>
        <v>#VALUE!</v>
      </c>
    </row>
    <row r="1160" spans="1:20" s="17" customFormat="1" x14ac:dyDescent="0.2">
      <c r="A1160" s="154"/>
      <c r="B1160" s="51"/>
      <c r="C1160" s="50"/>
      <c r="D1160" s="50"/>
      <c r="E1160" s="50"/>
      <c r="F1160" s="50"/>
      <c r="G1160" s="14"/>
      <c r="H1160" s="163" t="str">
        <f t="shared" si="237"/>
        <v/>
      </c>
      <c r="I1160" s="163" t="str">
        <f t="shared" si="238"/>
        <v/>
      </c>
      <c r="J1160" s="163" t="str">
        <f t="shared" si="239"/>
        <v/>
      </c>
      <c r="K1160" s="141" t="str">
        <f t="shared" si="240"/>
        <v/>
      </c>
      <c r="L1160" s="141" t="str">
        <f t="shared" si="241"/>
        <v/>
      </c>
      <c r="M1160" s="141" t="str">
        <f t="shared" si="242"/>
        <v/>
      </c>
      <c r="N1160" s="15" t="e">
        <f t="shared" si="243"/>
        <v>#VALUE!</v>
      </c>
      <c r="O1160" s="58" t="e">
        <f t="shared" si="244"/>
        <v>#VALUE!</v>
      </c>
      <c r="P1160" s="58" t="e">
        <f t="shared" si="245"/>
        <v>#VALUE!</v>
      </c>
      <c r="Q1160" s="58" t="e">
        <f t="shared" si="246"/>
        <v>#VALUE!</v>
      </c>
      <c r="R1160" s="160" t="e">
        <f t="shared" si="247"/>
        <v>#VALUE!</v>
      </c>
      <c r="S1160" s="161" t="e">
        <f t="shared" si="248"/>
        <v>#VALUE!</v>
      </c>
      <c r="T1160" s="162" t="e">
        <f t="shared" si="249"/>
        <v>#VALUE!</v>
      </c>
    </row>
    <row r="1161" spans="1:20" s="17" customFormat="1" x14ac:dyDescent="0.2">
      <c r="A1161" s="154"/>
      <c r="B1161" s="51"/>
      <c r="C1161" s="50"/>
      <c r="D1161" s="50"/>
      <c r="E1161" s="50"/>
      <c r="F1161" s="50"/>
      <c r="G1161" s="14"/>
      <c r="H1161" s="163" t="str">
        <f t="shared" si="237"/>
        <v/>
      </c>
      <c r="I1161" s="163" t="str">
        <f t="shared" si="238"/>
        <v/>
      </c>
      <c r="J1161" s="163" t="str">
        <f t="shared" si="239"/>
        <v/>
      </c>
      <c r="K1161" s="141" t="str">
        <f t="shared" si="240"/>
        <v/>
      </c>
      <c r="L1161" s="141" t="str">
        <f t="shared" si="241"/>
        <v/>
      </c>
      <c r="M1161" s="141" t="str">
        <f t="shared" si="242"/>
        <v/>
      </c>
      <c r="N1161" s="15" t="e">
        <f t="shared" si="243"/>
        <v>#VALUE!</v>
      </c>
      <c r="O1161" s="58" t="e">
        <f t="shared" si="244"/>
        <v>#VALUE!</v>
      </c>
      <c r="P1161" s="58" t="e">
        <f t="shared" si="245"/>
        <v>#VALUE!</v>
      </c>
      <c r="Q1161" s="58" t="e">
        <f t="shared" si="246"/>
        <v>#VALUE!</v>
      </c>
      <c r="R1161" s="160" t="e">
        <f t="shared" si="247"/>
        <v>#VALUE!</v>
      </c>
      <c r="S1161" s="161" t="e">
        <f t="shared" si="248"/>
        <v>#VALUE!</v>
      </c>
      <c r="T1161" s="162" t="e">
        <f t="shared" si="249"/>
        <v>#VALUE!</v>
      </c>
    </row>
    <row r="1162" spans="1:20" s="17" customFormat="1" x14ac:dyDescent="0.2">
      <c r="A1162" s="154"/>
      <c r="B1162" s="51"/>
      <c r="C1162" s="50"/>
      <c r="D1162" s="50"/>
      <c r="E1162" s="50"/>
      <c r="F1162" s="50"/>
      <c r="G1162" s="14"/>
      <c r="H1162" s="163" t="str">
        <f t="shared" si="237"/>
        <v/>
      </c>
      <c r="I1162" s="163" t="str">
        <f t="shared" si="238"/>
        <v/>
      </c>
      <c r="J1162" s="163" t="str">
        <f t="shared" si="239"/>
        <v/>
      </c>
      <c r="K1162" s="141" t="str">
        <f t="shared" si="240"/>
        <v/>
      </c>
      <c r="L1162" s="141" t="str">
        <f t="shared" si="241"/>
        <v/>
      </c>
      <c r="M1162" s="141" t="str">
        <f t="shared" si="242"/>
        <v/>
      </c>
      <c r="N1162" s="15" t="e">
        <f t="shared" si="243"/>
        <v>#VALUE!</v>
      </c>
      <c r="O1162" s="58" t="e">
        <f t="shared" si="244"/>
        <v>#VALUE!</v>
      </c>
      <c r="P1162" s="58" t="e">
        <f t="shared" si="245"/>
        <v>#VALUE!</v>
      </c>
      <c r="Q1162" s="58" t="e">
        <f t="shared" si="246"/>
        <v>#VALUE!</v>
      </c>
      <c r="R1162" s="160" t="e">
        <f t="shared" si="247"/>
        <v>#VALUE!</v>
      </c>
      <c r="S1162" s="161" t="e">
        <f t="shared" si="248"/>
        <v>#VALUE!</v>
      </c>
      <c r="T1162" s="162" t="e">
        <f t="shared" si="249"/>
        <v>#VALUE!</v>
      </c>
    </row>
    <row r="1163" spans="1:20" s="17" customFormat="1" x14ac:dyDescent="0.2">
      <c r="A1163" s="154"/>
      <c r="B1163" s="51"/>
      <c r="C1163" s="50"/>
      <c r="D1163" s="50"/>
      <c r="E1163" s="50"/>
      <c r="F1163" s="50"/>
      <c r="G1163" s="14"/>
      <c r="H1163" s="163" t="str">
        <f t="shared" si="237"/>
        <v/>
      </c>
      <c r="I1163" s="163" t="str">
        <f t="shared" si="238"/>
        <v/>
      </c>
      <c r="J1163" s="163" t="str">
        <f t="shared" si="239"/>
        <v/>
      </c>
      <c r="K1163" s="141" t="str">
        <f t="shared" si="240"/>
        <v/>
      </c>
      <c r="L1163" s="141" t="str">
        <f t="shared" si="241"/>
        <v/>
      </c>
      <c r="M1163" s="141" t="str">
        <f t="shared" si="242"/>
        <v/>
      </c>
      <c r="N1163" s="15" t="e">
        <f t="shared" si="243"/>
        <v>#VALUE!</v>
      </c>
      <c r="O1163" s="58" t="e">
        <f t="shared" si="244"/>
        <v>#VALUE!</v>
      </c>
      <c r="P1163" s="58" t="e">
        <f t="shared" si="245"/>
        <v>#VALUE!</v>
      </c>
      <c r="Q1163" s="58" t="e">
        <f t="shared" si="246"/>
        <v>#VALUE!</v>
      </c>
      <c r="R1163" s="160" t="e">
        <f t="shared" si="247"/>
        <v>#VALUE!</v>
      </c>
      <c r="S1163" s="161" t="e">
        <f t="shared" si="248"/>
        <v>#VALUE!</v>
      </c>
      <c r="T1163" s="162" t="e">
        <f t="shared" si="249"/>
        <v>#VALUE!</v>
      </c>
    </row>
    <row r="1164" spans="1:20" s="17" customFormat="1" x14ac:dyDescent="0.2">
      <c r="A1164" s="154"/>
      <c r="B1164" s="51"/>
      <c r="C1164" s="50"/>
      <c r="D1164" s="50"/>
      <c r="E1164" s="50"/>
      <c r="F1164" s="50"/>
      <c r="G1164" s="14"/>
      <c r="H1164" s="163" t="str">
        <f t="shared" si="237"/>
        <v/>
      </c>
      <c r="I1164" s="163" t="str">
        <f t="shared" si="238"/>
        <v/>
      </c>
      <c r="J1164" s="163" t="str">
        <f t="shared" si="239"/>
        <v/>
      </c>
      <c r="K1164" s="141" t="str">
        <f t="shared" si="240"/>
        <v/>
      </c>
      <c r="L1164" s="141" t="str">
        <f t="shared" si="241"/>
        <v/>
      </c>
      <c r="M1164" s="141" t="str">
        <f t="shared" si="242"/>
        <v/>
      </c>
      <c r="N1164" s="15" t="e">
        <f t="shared" si="243"/>
        <v>#VALUE!</v>
      </c>
      <c r="O1164" s="58" t="e">
        <f t="shared" si="244"/>
        <v>#VALUE!</v>
      </c>
      <c r="P1164" s="58" t="e">
        <f t="shared" si="245"/>
        <v>#VALUE!</v>
      </c>
      <c r="Q1164" s="58" t="e">
        <f t="shared" si="246"/>
        <v>#VALUE!</v>
      </c>
      <c r="R1164" s="160" t="e">
        <f t="shared" si="247"/>
        <v>#VALUE!</v>
      </c>
      <c r="S1164" s="161" t="e">
        <f t="shared" si="248"/>
        <v>#VALUE!</v>
      </c>
      <c r="T1164" s="162" t="e">
        <f t="shared" si="249"/>
        <v>#VALUE!</v>
      </c>
    </row>
    <row r="1165" spans="1:20" s="17" customFormat="1" x14ac:dyDescent="0.2">
      <c r="A1165" s="154"/>
      <c r="B1165" s="51"/>
      <c r="C1165" s="50"/>
      <c r="D1165" s="50"/>
      <c r="E1165" s="50"/>
      <c r="F1165" s="50"/>
      <c r="G1165" s="14"/>
      <c r="H1165" s="163" t="str">
        <f t="shared" si="237"/>
        <v/>
      </c>
      <c r="I1165" s="163" t="str">
        <f t="shared" si="238"/>
        <v/>
      </c>
      <c r="J1165" s="163" t="str">
        <f t="shared" si="239"/>
        <v/>
      </c>
      <c r="K1165" s="141" t="str">
        <f t="shared" si="240"/>
        <v/>
      </c>
      <c r="L1165" s="141" t="str">
        <f t="shared" si="241"/>
        <v/>
      </c>
      <c r="M1165" s="141" t="str">
        <f t="shared" si="242"/>
        <v/>
      </c>
      <c r="N1165" s="15" t="e">
        <f t="shared" si="243"/>
        <v>#VALUE!</v>
      </c>
      <c r="O1165" s="58" t="e">
        <f t="shared" si="244"/>
        <v>#VALUE!</v>
      </c>
      <c r="P1165" s="58" t="e">
        <f t="shared" si="245"/>
        <v>#VALUE!</v>
      </c>
      <c r="Q1165" s="58" t="e">
        <f t="shared" si="246"/>
        <v>#VALUE!</v>
      </c>
      <c r="R1165" s="160" t="e">
        <f t="shared" si="247"/>
        <v>#VALUE!</v>
      </c>
      <c r="S1165" s="161" t="e">
        <f t="shared" si="248"/>
        <v>#VALUE!</v>
      </c>
      <c r="T1165" s="162" t="e">
        <f t="shared" si="249"/>
        <v>#VALUE!</v>
      </c>
    </row>
    <row r="1166" spans="1:20" s="17" customFormat="1" x14ac:dyDescent="0.2">
      <c r="A1166" s="154"/>
      <c r="B1166" s="51"/>
      <c r="C1166" s="50"/>
      <c r="D1166" s="50"/>
      <c r="E1166" s="50"/>
      <c r="F1166" s="50"/>
      <c r="G1166" s="14"/>
      <c r="H1166" s="163" t="str">
        <f t="shared" si="237"/>
        <v/>
      </c>
      <c r="I1166" s="163" t="str">
        <f t="shared" si="238"/>
        <v/>
      </c>
      <c r="J1166" s="163" t="str">
        <f t="shared" si="239"/>
        <v/>
      </c>
      <c r="K1166" s="141" t="str">
        <f t="shared" si="240"/>
        <v/>
      </c>
      <c r="L1166" s="141" t="str">
        <f t="shared" si="241"/>
        <v/>
      </c>
      <c r="M1166" s="141" t="str">
        <f t="shared" si="242"/>
        <v/>
      </c>
      <c r="N1166" s="15" t="e">
        <f t="shared" si="243"/>
        <v>#VALUE!</v>
      </c>
      <c r="O1166" s="58" t="e">
        <f t="shared" si="244"/>
        <v>#VALUE!</v>
      </c>
      <c r="P1166" s="58" t="e">
        <f t="shared" si="245"/>
        <v>#VALUE!</v>
      </c>
      <c r="Q1166" s="58" t="e">
        <f t="shared" si="246"/>
        <v>#VALUE!</v>
      </c>
      <c r="R1166" s="160" t="e">
        <f t="shared" si="247"/>
        <v>#VALUE!</v>
      </c>
      <c r="S1166" s="161" t="e">
        <f t="shared" si="248"/>
        <v>#VALUE!</v>
      </c>
      <c r="T1166" s="162" t="e">
        <f t="shared" si="249"/>
        <v>#VALUE!</v>
      </c>
    </row>
    <row r="1167" spans="1:20" s="17" customFormat="1" x14ac:dyDescent="0.2">
      <c r="A1167" s="154"/>
      <c r="B1167" s="51"/>
      <c r="C1167" s="50"/>
      <c r="D1167" s="50"/>
      <c r="E1167" s="50"/>
      <c r="F1167" s="50"/>
      <c r="G1167" s="14"/>
      <c r="H1167" s="163" t="str">
        <f t="shared" si="237"/>
        <v/>
      </c>
      <c r="I1167" s="163" t="str">
        <f t="shared" si="238"/>
        <v/>
      </c>
      <c r="J1167" s="163" t="str">
        <f t="shared" si="239"/>
        <v/>
      </c>
      <c r="K1167" s="141" t="str">
        <f t="shared" si="240"/>
        <v/>
      </c>
      <c r="L1167" s="141" t="str">
        <f t="shared" si="241"/>
        <v/>
      </c>
      <c r="M1167" s="141" t="str">
        <f t="shared" si="242"/>
        <v/>
      </c>
      <c r="N1167" s="15" t="e">
        <f t="shared" si="243"/>
        <v>#VALUE!</v>
      </c>
      <c r="O1167" s="58" t="e">
        <f t="shared" si="244"/>
        <v>#VALUE!</v>
      </c>
      <c r="P1167" s="58" t="e">
        <f t="shared" si="245"/>
        <v>#VALUE!</v>
      </c>
      <c r="Q1167" s="58" t="e">
        <f t="shared" si="246"/>
        <v>#VALUE!</v>
      </c>
      <c r="R1167" s="160" t="e">
        <f t="shared" si="247"/>
        <v>#VALUE!</v>
      </c>
      <c r="S1167" s="161" t="e">
        <f t="shared" si="248"/>
        <v>#VALUE!</v>
      </c>
      <c r="T1167" s="162" t="e">
        <f t="shared" si="249"/>
        <v>#VALUE!</v>
      </c>
    </row>
    <row r="1168" spans="1:20" s="17" customFormat="1" x14ac:dyDescent="0.2">
      <c r="A1168" s="154"/>
      <c r="B1168" s="51"/>
      <c r="C1168" s="50"/>
      <c r="D1168" s="50"/>
      <c r="E1168" s="50"/>
      <c r="F1168" s="50"/>
      <c r="G1168" s="14"/>
      <c r="H1168" s="163" t="str">
        <f t="shared" si="237"/>
        <v/>
      </c>
      <c r="I1168" s="163" t="str">
        <f t="shared" si="238"/>
        <v/>
      </c>
      <c r="J1168" s="163" t="str">
        <f t="shared" si="239"/>
        <v/>
      </c>
      <c r="K1168" s="141" t="str">
        <f t="shared" si="240"/>
        <v/>
      </c>
      <c r="L1168" s="141" t="str">
        <f t="shared" si="241"/>
        <v/>
      </c>
      <c r="M1168" s="141" t="str">
        <f t="shared" si="242"/>
        <v/>
      </c>
      <c r="N1168" s="15" t="e">
        <f t="shared" si="243"/>
        <v>#VALUE!</v>
      </c>
      <c r="O1168" s="58" t="e">
        <f t="shared" si="244"/>
        <v>#VALUE!</v>
      </c>
      <c r="P1168" s="58" t="e">
        <f t="shared" si="245"/>
        <v>#VALUE!</v>
      </c>
      <c r="Q1168" s="58" t="e">
        <f t="shared" si="246"/>
        <v>#VALUE!</v>
      </c>
      <c r="R1168" s="160" t="e">
        <f t="shared" si="247"/>
        <v>#VALUE!</v>
      </c>
      <c r="S1168" s="161" t="e">
        <f t="shared" si="248"/>
        <v>#VALUE!</v>
      </c>
      <c r="T1168" s="162" t="e">
        <f t="shared" si="249"/>
        <v>#VALUE!</v>
      </c>
    </row>
    <row r="1169" spans="1:20" s="17" customFormat="1" x14ac:dyDescent="0.2">
      <c r="A1169" s="154"/>
      <c r="B1169" s="51"/>
      <c r="C1169" s="50"/>
      <c r="D1169" s="50"/>
      <c r="E1169" s="50"/>
      <c r="F1169" s="50"/>
      <c r="G1169" s="14"/>
      <c r="H1169" s="163" t="str">
        <f t="shared" si="237"/>
        <v/>
      </c>
      <c r="I1169" s="163" t="str">
        <f t="shared" si="238"/>
        <v/>
      </c>
      <c r="J1169" s="163" t="str">
        <f t="shared" si="239"/>
        <v/>
      </c>
      <c r="K1169" s="141" t="str">
        <f t="shared" si="240"/>
        <v/>
      </c>
      <c r="L1169" s="141" t="str">
        <f t="shared" si="241"/>
        <v/>
      </c>
      <c r="M1169" s="141" t="str">
        <f t="shared" si="242"/>
        <v/>
      </c>
      <c r="N1169" s="15" t="e">
        <f t="shared" si="243"/>
        <v>#VALUE!</v>
      </c>
      <c r="O1169" s="58" t="e">
        <f t="shared" si="244"/>
        <v>#VALUE!</v>
      </c>
      <c r="P1169" s="58" t="e">
        <f t="shared" si="245"/>
        <v>#VALUE!</v>
      </c>
      <c r="Q1169" s="58" t="e">
        <f t="shared" si="246"/>
        <v>#VALUE!</v>
      </c>
      <c r="R1169" s="160" t="e">
        <f t="shared" si="247"/>
        <v>#VALUE!</v>
      </c>
      <c r="S1169" s="161" t="e">
        <f t="shared" si="248"/>
        <v>#VALUE!</v>
      </c>
      <c r="T1169" s="162" t="e">
        <f t="shared" si="249"/>
        <v>#VALUE!</v>
      </c>
    </row>
    <row r="1170" spans="1:20" s="17" customFormat="1" x14ac:dyDescent="0.2">
      <c r="A1170" s="154"/>
      <c r="B1170" s="51"/>
      <c r="C1170" s="50"/>
      <c r="D1170" s="50"/>
      <c r="E1170" s="50"/>
      <c r="F1170" s="50"/>
      <c r="G1170" s="14"/>
      <c r="H1170" s="163" t="str">
        <f t="shared" si="237"/>
        <v/>
      </c>
      <c r="I1170" s="163" t="str">
        <f t="shared" si="238"/>
        <v/>
      </c>
      <c r="J1170" s="163" t="str">
        <f t="shared" si="239"/>
        <v/>
      </c>
      <c r="K1170" s="141" t="str">
        <f t="shared" si="240"/>
        <v/>
      </c>
      <c r="L1170" s="141" t="str">
        <f t="shared" si="241"/>
        <v/>
      </c>
      <c r="M1170" s="141" t="str">
        <f t="shared" si="242"/>
        <v/>
      </c>
      <c r="N1170" s="15" t="e">
        <f t="shared" si="243"/>
        <v>#VALUE!</v>
      </c>
      <c r="O1170" s="58" t="e">
        <f t="shared" si="244"/>
        <v>#VALUE!</v>
      </c>
      <c r="P1170" s="58" t="e">
        <f t="shared" si="245"/>
        <v>#VALUE!</v>
      </c>
      <c r="Q1170" s="58" t="e">
        <f t="shared" si="246"/>
        <v>#VALUE!</v>
      </c>
      <c r="R1170" s="160" t="e">
        <f t="shared" si="247"/>
        <v>#VALUE!</v>
      </c>
      <c r="S1170" s="161" t="e">
        <f t="shared" si="248"/>
        <v>#VALUE!</v>
      </c>
      <c r="T1170" s="162" t="e">
        <f t="shared" si="249"/>
        <v>#VALUE!</v>
      </c>
    </row>
    <row r="1171" spans="1:20" s="17" customFormat="1" x14ac:dyDescent="0.2">
      <c r="A1171" s="154"/>
      <c r="B1171" s="51"/>
      <c r="C1171" s="50"/>
      <c r="D1171" s="50"/>
      <c r="E1171" s="50"/>
      <c r="F1171" s="50"/>
      <c r="G1171" s="14"/>
      <c r="H1171" s="163" t="str">
        <f t="shared" si="237"/>
        <v/>
      </c>
      <c r="I1171" s="163" t="str">
        <f t="shared" si="238"/>
        <v/>
      </c>
      <c r="J1171" s="163" t="str">
        <f t="shared" si="239"/>
        <v/>
      </c>
      <c r="K1171" s="141" t="str">
        <f t="shared" si="240"/>
        <v/>
      </c>
      <c r="L1171" s="141" t="str">
        <f t="shared" si="241"/>
        <v/>
      </c>
      <c r="M1171" s="141" t="str">
        <f t="shared" si="242"/>
        <v/>
      </c>
      <c r="N1171" s="15" t="e">
        <f t="shared" si="243"/>
        <v>#VALUE!</v>
      </c>
      <c r="O1171" s="58" t="e">
        <f t="shared" si="244"/>
        <v>#VALUE!</v>
      </c>
      <c r="P1171" s="58" t="e">
        <f t="shared" si="245"/>
        <v>#VALUE!</v>
      </c>
      <c r="Q1171" s="58" t="e">
        <f t="shared" si="246"/>
        <v>#VALUE!</v>
      </c>
      <c r="R1171" s="160" t="e">
        <f t="shared" si="247"/>
        <v>#VALUE!</v>
      </c>
      <c r="S1171" s="161" t="e">
        <f t="shared" si="248"/>
        <v>#VALUE!</v>
      </c>
      <c r="T1171" s="162" t="e">
        <f t="shared" si="249"/>
        <v>#VALUE!</v>
      </c>
    </row>
    <row r="1172" spans="1:20" s="17" customFormat="1" x14ac:dyDescent="0.2">
      <c r="A1172" s="154"/>
      <c r="B1172" s="51"/>
      <c r="C1172" s="50"/>
      <c r="D1172" s="50"/>
      <c r="E1172" s="50"/>
      <c r="F1172" s="50"/>
      <c r="G1172" s="14"/>
      <c r="H1172" s="163" t="str">
        <f t="shared" si="237"/>
        <v/>
      </c>
      <c r="I1172" s="163" t="str">
        <f t="shared" si="238"/>
        <v/>
      </c>
      <c r="J1172" s="163" t="str">
        <f t="shared" si="239"/>
        <v/>
      </c>
      <c r="K1172" s="141" t="str">
        <f t="shared" si="240"/>
        <v/>
      </c>
      <c r="L1172" s="141" t="str">
        <f t="shared" si="241"/>
        <v/>
      </c>
      <c r="M1172" s="141" t="str">
        <f t="shared" si="242"/>
        <v/>
      </c>
      <c r="N1172" s="15" t="e">
        <f t="shared" si="243"/>
        <v>#VALUE!</v>
      </c>
      <c r="O1172" s="58" t="e">
        <f t="shared" si="244"/>
        <v>#VALUE!</v>
      </c>
      <c r="P1172" s="58" t="e">
        <f t="shared" si="245"/>
        <v>#VALUE!</v>
      </c>
      <c r="Q1172" s="58" t="e">
        <f t="shared" si="246"/>
        <v>#VALUE!</v>
      </c>
      <c r="R1172" s="160" t="e">
        <f t="shared" si="247"/>
        <v>#VALUE!</v>
      </c>
      <c r="S1172" s="161" t="e">
        <f t="shared" si="248"/>
        <v>#VALUE!</v>
      </c>
      <c r="T1172" s="162" t="e">
        <f t="shared" si="249"/>
        <v>#VALUE!</v>
      </c>
    </row>
    <row r="1173" spans="1:20" s="17" customFormat="1" x14ac:dyDescent="0.2">
      <c r="A1173" s="154"/>
      <c r="B1173" s="51"/>
      <c r="C1173" s="50"/>
      <c r="D1173" s="50"/>
      <c r="E1173" s="50"/>
      <c r="F1173" s="50"/>
      <c r="G1173" s="14"/>
      <c r="H1173" s="163" t="str">
        <f t="shared" si="237"/>
        <v/>
      </c>
      <c r="I1173" s="163" t="str">
        <f t="shared" si="238"/>
        <v/>
      </c>
      <c r="J1173" s="163" t="str">
        <f t="shared" si="239"/>
        <v/>
      </c>
      <c r="K1173" s="141" t="str">
        <f t="shared" si="240"/>
        <v/>
      </c>
      <c r="L1173" s="141" t="str">
        <f t="shared" si="241"/>
        <v/>
      </c>
      <c r="M1173" s="141" t="str">
        <f t="shared" si="242"/>
        <v/>
      </c>
      <c r="N1173" s="15" t="e">
        <f t="shared" si="243"/>
        <v>#VALUE!</v>
      </c>
      <c r="O1173" s="58" t="e">
        <f t="shared" si="244"/>
        <v>#VALUE!</v>
      </c>
      <c r="P1173" s="58" t="e">
        <f t="shared" si="245"/>
        <v>#VALUE!</v>
      </c>
      <c r="Q1173" s="58" t="e">
        <f t="shared" si="246"/>
        <v>#VALUE!</v>
      </c>
      <c r="R1173" s="160" t="e">
        <f t="shared" si="247"/>
        <v>#VALUE!</v>
      </c>
      <c r="S1173" s="161" t="e">
        <f t="shared" si="248"/>
        <v>#VALUE!</v>
      </c>
      <c r="T1173" s="162" t="e">
        <f t="shared" si="249"/>
        <v>#VALUE!</v>
      </c>
    </row>
    <row r="1174" spans="1:20" s="17" customFormat="1" x14ac:dyDescent="0.2">
      <c r="A1174" s="154"/>
      <c r="B1174" s="51"/>
      <c r="C1174" s="50"/>
      <c r="D1174" s="50"/>
      <c r="E1174" s="50"/>
      <c r="F1174" s="50"/>
      <c r="G1174" s="14"/>
      <c r="H1174" s="163" t="str">
        <f t="shared" si="237"/>
        <v/>
      </c>
      <c r="I1174" s="163" t="str">
        <f t="shared" si="238"/>
        <v/>
      </c>
      <c r="J1174" s="163" t="str">
        <f t="shared" si="239"/>
        <v/>
      </c>
      <c r="K1174" s="141" t="str">
        <f t="shared" si="240"/>
        <v/>
      </c>
      <c r="L1174" s="141" t="str">
        <f t="shared" si="241"/>
        <v/>
      </c>
      <c r="M1174" s="141" t="str">
        <f t="shared" si="242"/>
        <v/>
      </c>
      <c r="N1174" s="15" t="e">
        <f t="shared" si="243"/>
        <v>#VALUE!</v>
      </c>
      <c r="O1174" s="58" t="e">
        <f t="shared" si="244"/>
        <v>#VALUE!</v>
      </c>
      <c r="P1174" s="58" t="e">
        <f t="shared" si="245"/>
        <v>#VALUE!</v>
      </c>
      <c r="Q1174" s="58" t="e">
        <f t="shared" si="246"/>
        <v>#VALUE!</v>
      </c>
      <c r="R1174" s="160" t="e">
        <f t="shared" si="247"/>
        <v>#VALUE!</v>
      </c>
      <c r="S1174" s="161" t="e">
        <f t="shared" si="248"/>
        <v>#VALUE!</v>
      </c>
      <c r="T1174" s="162" t="e">
        <f t="shared" si="249"/>
        <v>#VALUE!</v>
      </c>
    </row>
    <row r="1175" spans="1:20" s="17" customFormat="1" x14ac:dyDescent="0.2">
      <c r="A1175" s="154"/>
      <c r="B1175" s="51"/>
      <c r="C1175" s="50"/>
      <c r="D1175" s="50"/>
      <c r="E1175" s="50"/>
      <c r="F1175" s="50"/>
      <c r="G1175" s="14"/>
      <c r="H1175" s="163" t="str">
        <f t="shared" si="237"/>
        <v/>
      </c>
      <c r="I1175" s="163" t="str">
        <f t="shared" si="238"/>
        <v/>
      </c>
      <c r="J1175" s="163" t="str">
        <f t="shared" si="239"/>
        <v/>
      </c>
      <c r="K1175" s="141" t="str">
        <f t="shared" si="240"/>
        <v/>
      </c>
      <c r="L1175" s="141" t="str">
        <f t="shared" si="241"/>
        <v/>
      </c>
      <c r="M1175" s="141" t="str">
        <f t="shared" si="242"/>
        <v/>
      </c>
      <c r="N1175" s="15" t="e">
        <f t="shared" si="243"/>
        <v>#VALUE!</v>
      </c>
      <c r="O1175" s="58" t="e">
        <f t="shared" si="244"/>
        <v>#VALUE!</v>
      </c>
      <c r="P1175" s="58" t="e">
        <f t="shared" si="245"/>
        <v>#VALUE!</v>
      </c>
      <c r="Q1175" s="58" t="e">
        <f t="shared" si="246"/>
        <v>#VALUE!</v>
      </c>
      <c r="R1175" s="160" t="e">
        <f t="shared" si="247"/>
        <v>#VALUE!</v>
      </c>
      <c r="S1175" s="161" t="e">
        <f t="shared" si="248"/>
        <v>#VALUE!</v>
      </c>
      <c r="T1175" s="162" t="e">
        <f t="shared" si="249"/>
        <v>#VALUE!</v>
      </c>
    </row>
    <row r="1176" spans="1:20" s="17" customFormat="1" x14ac:dyDescent="0.2">
      <c r="A1176" s="154"/>
      <c r="B1176" s="51"/>
      <c r="C1176" s="50"/>
      <c r="D1176" s="50"/>
      <c r="E1176" s="50"/>
      <c r="F1176" s="50"/>
      <c r="G1176" s="14"/>
      <c r="H1176" s="163" t="str">
        <f t="shared" si="237"/>
        <v/>
      </c>
      <c r="I1176" s="163" t="str">
        <f t="shared" si="238"/>
        <v/>
      </c>
      <c r="J1176" s="163" t="str">
        <f t="shared" si="239"/>
        <v/>
      </c>
      <c r="K1176" s="141" t="str">
        <f t="shared" si="240"/>
        <v/>
      </c>
      <c r="L1176" s="141" t="str">
        <f t="shared" si="241"/>
        <v/>
      </c>
      <c r="M1176" s="141" t="str">
        <f t="shared" si="242"/>
        <v/>
      </c>
      <c r="N1176" s="15" t="e">
        <f t="shared" si="243"/>
        <v>#VALUE!</v>
      </c>
      <c r="O1176" s="58" t="e">
        <f t="shared" si="244"/>
        <v>#VALUE!</v>
      </c>
      <c r="P1176" s="58" t="e">
        <f t="shared" si="245"/>
        <v>#VALUE!</v>
      </c>
      <c r="Q1176" s="58" t="e">
        <f t="shared" si="246"/>
        <v>#VALUE!</v>
      </c>
      <c r="R1176" s="160" t="e">
        <f t="shared" si="247"/>
        <v>#VALUE!</v>
      </c>
      <c r="S1176" s="161" t="e">
        <f t="shared" si="248"/>
        <v>#VALUE!</v>
      </c>
      <c r="T1176" s="162" t="e">
        <f t="shared" si="249"/>
        <v>#VALUE!</v>
      </c>
    </row>
    <row r="1177" spans="1:20" s="17" customFormat="1" x14ac:dyDescent="0.2">
      <c r="A1177" s="154"/>
      <c r="B1177" s="51"/>
      <c r="C1177" s="50"/>
      <c r="D1177" s="50"/>
      <c r="E1177" s="50"/>
      <c r="F1177" s="50"/>
      <c r="G1177" s="14"/>
      <c r="H1177" s="163" t="str">
        <f t="shared" si="237"/>
        <v/>
      </c>
      <c r="I1177" s="163" t="str">
        <f t="shared" si="238"/>
        <v/>
      </c>
      <c r="J1177" s="163" t="str">
        <f t="shared" si="239"/>
        <v/>
      </c>
      <c r="K1177" s="141" t="str">
        <f t="shared" si="240"/>
        <v/>
      </c>
      <c r="L1177" s="141" t="str">
        <f t="shared" si="241"/>
        <v/>
      </c>
      <c r="M1177" s="141" t="str">
        <f t="shared" si="242"/>
        <v/>
      </c>
      <c r="N1177" s="15" t="e">
        <f t="shared" si="243"/>
        <v>#VALUE!</v>
      </c>
      <c r="O1177" s="58" t="e">
        <f t="shared" si="244"/>
        <v>#VALUE!</v>
      </c>
      <c r="P1177" s="58" t="e">
        <f t="shared" si="245"/>
        <v>#VALUE!</v>
      </c>
      <c r="Q1177" s="58" t="e">
        <f t="shared" si="246"/>
        <v>#VALUE!</v>
      </c>
      <c r="R1177" s="160" t="e">
        <f t="shared" si="247"/>
        <v>#VALUE!</v>
      </c>
      <c r="S1177" s="161" t="e">
        <f t="shared" si="248"/>
        <v>#VALUE!</v>
      </c>
      <c r="T1177" s="162" t="e">
        <f t="shared" si="249"/>
        <v>#VALUE!</v>
      </c>
    </row>
    <row r="1178" spans="1:20" s="17" customFormat="1" x14ac:dyDescent="0.2">
      <c r="A1178" s="154"/>
      <c r="B1178" s="51"/>
      <c r="C1178" s="50"/>
      <c r="D1178" s="50"/>
      <c r="E1178" s="50"/>
      <c r="F1178" s="50"/>
      <c r="G1178" s="14"/>
      <c r="H1178" s="163" t="str">
        <f t="shared" si="237"/>
        <v/>
      </c>
      <c r="I1178" s="163" t="str">
        <f t="shared" si="238"/>
        <v/>
      </c>
      <c r="J1178" s="163" t="str">
        <f t="shared" si="239"/>
        <v/>
      </c>
      <c r="K1178" s="141" t="str">
        <f t="shared" si="240"/>
        <v/>
      </c>
      <c r="L1178" s="141" t="str">
        <f t="shared" si="241"/>
        <v/>
      </c>
      <c r="M1178" s="141" t="str">
        <f t="shared" si="242"/>
        <v/>
      </c>
      <c r="N1178" s="15" t="e">
        <f t="shared" si="243"/>
        <v>#VALUE!</v>
      </c>
      <c r="O1178" s="58" t="e">
        <f t="shared" si="244"/>
        <v>#VALUE!</v>
      </c>
      <c r="P1178" s="58" t="e">
        <f t="shared" si="245"/>
        <v>#VALUE!</v>
      </c>
      <c r="Q1178" s="58" t="e">
        <f t="shared" si="246"/>
        <v>#VALUE!</v>
      </c>
      <c r="R1178" s="160" t="e">
        <f t="shared" si="247"/>
        <v>#VALUE!</v>
      </c>
      <c r="S1178" s="161" t="e">
        <f t="shared" si="248"/>
        <v>#VALUE!</v>
      </c>
      <c r="T1178" s="162" t="e">
        <f t="shared" si="249"/>
        <v>#VALUE!</v>
      </c>
    </row>
    <row r="1179" spans="1:20" s="17" customFormat="1" x14ac:dyDescent="0.2">
      <c r="A1179" s="154"/>
      <c r="B1179" s="51"/>
      <c r="C1179" s="50"/>
      <c r="D1179" s="50"/>
      <c r="E1179" s="50"/>
      <c r="F1179" s="50"/>
      <c r="G1179" s="14"/>
      <c r="H1179" s="163" t="str">
        <f t="shared" si="237"/>
        <v/>
      </c>
      <c r="I1179" s="163" t="str">
        <f t="shared" si="238"/>
        <v/>
      </c>
      <c r="J1179" s="163" t="str">
        <f t="shared" si="239"/>
        <v/>
      </c>
      <c r="K1179" s="141" t="str">
        <f t="shared" si="240"/>
        <v/>
      </c>
      <c r="L1179" s="141" t="str">
        <f t="shared" si="241"/>
        <v/>
      </c>
      <c r="M1179" s="141" t="str">
        <f t="shared" si="242"/>
        <v/>
      </c>
      <c r="N1179" s="15" t="e">
        <f t="shared" si="243"/>
        <v>#VALUE!</v>
      </c>
      <c r="O1179" s="58" t="e">
        <f t="shared" si="244"/>
        <v>#VALUE!</v>
      </c>
      <c r="P1179" s="58" t="e">
        <f t="shared" si="245"/>
        <v>#VALUE!</v>
      </c>
      <c r="Q1179" s="58" t="e">
        <f t="shared" si="246"/>
        <v>#VALUE!</v>
      </c>
      <c r="R1179" s="160" t="e">
        <f t="shared" si="247"/>
        <v>#VALUE!</v>
      </c>
      <c r="S1179" s="161" t="e">
        <f t="shared" si="248"/>
        <v>#VALUE!</v>
      </c>
      <c r="T1179" s="162" t="e">
        <f t="shared" si="249"/>
        <v>#VALUE!</v>
      </c>
    </row>
    <row r="1180" spans="1:20" s="17" customFormat="1" x14ac:dyDescent="0.2">
      <c r="A1180" s="154"/>
      <c r="B1180" s="51"/>
      <c r="C1180" s="50"/>
      <c r="D1180" s="50"/>
      <c r="E1180" s="50"/>
      <c r="F1180" s="50"/>
      <c r="G1180" s="14"/>
      <c r="H1180" s="163" t="str">
        <f t="shared" si="237"/>
        <v/>
      </c>
      <c r="I1180" s="163" t="str">
        <f t="shared" si="238"/>
        <v/>
      </c>
      <c r="J1180" s="163" t="str">
        <f t="shared" si="239"/>
        <v/>
      </c>
      <c r="K1180" s="141" t="str">
        <f t="shared" si="240"/>
        <v/>
      </c>
      <c r="L1180" s="141" t="str">
        <f t="shared" si="241"/>
        <v/>
      </c>
      <c r="M1180" s="141" t="str">
        <f t="shared" si="242"/>
        <v/>
      </c>
      <c r="N1180" s="15" t="e">
        <f t="shared" si="243"/>
        <v>#VALUE!</v>
      </c>
      <c r="O1180" s="58" t="e">
        <f t="shared" si="244"/>
        <v>#VALUE!</v>
      </c>
      <c r="P1180" s="58" t="e">
        <f t="shared" si="245"/>
        <v>#VALUE!</v>
      </c>
      <c r="Q1180" s="58" t="e">
        <f t="shared" si="246"/>
        <v>#VALUE!</v>
      </c>
      <c r="R1180" s="160" t="e">
        <f t="shared" si="247"/>
        <v>#VALUE!</v>
      </c>
      <c r="S1180" s="161" t="e">
        <f t="shared" si="248"/>
        <v>#VALUE!</v>
      </c>
      <c r="T1180" s="162" t="e">
        <f t="shared" si="249"/>
        <v>#VALUE!</v>
      </c>
    </row>
    <row r="1181" spans="1:20" s="17" customFormat="1" x14ac:dyDescent="0.2">
      <c r="A1181" s="154"/>
      <c r="B1181" s="51"/>
      <c r="C1181" s="50"/>
      <c r="D1181" s="50"/>
      <c r="E1181" s="50"/>
      <c r="F1181" s="50"/>
      <c r="G1181" s="14"/>
      <c r="H1181" s="163" t="str">
        <f t="shared" si="237"/>
        <v/>
      </c>
      <c r="I1181" s="163" t="str">
        <f t="shared" si="238"/>
        <v/>
      </c>
      <c r="J1181" s="163" t="str">
        <f t="shared" si="239"/>
        <v/>
      </c>
      <c r="K1181" s="141" t="str">
        <f t="shared" si="240"/>
        <v/>
      </c>
      <c r="L1181" s="141" t="str">
        <f t="shared" si="241"/>
        <v/>
      </c>
      <c r="M1181" s="141" t="str">
        <f t="shared" si="242"/>
        <v/>
      </c>
      <c r="N1181" s="15" t="e">
        <f t="shared" si="243"/>
        <v>#VALUE!</v>
      </c>
      <c r="O1181" s="58" t="e">
        <f t="shared" si="244"/>
        <v>#VALUE!</v>
      </c>
      <c r="P1181" s="58" t="e">
        <f t="shared" si="245"/>
        <v>#VALUE!</v>
      </c>
      <c r="Q1181" s="58" t="e">
        <f t="shared" si="246"/>
        <v>#VALUE!</v>
      </c>
      <c r="R1181" s="160" t="e">
        <f t="shared" si="247"/>
        <v>#VALUE!</v>
      </c>
      <c r="S1181" s="161" t="e">
        <f t="shared" si="248"/>
        <v>#VALUE!</v>
      </c>
      <c r="T1181" s="162" t="e">
        <f t="shared" si="249"/>
        <v>#VALUE!</v>
      </c>
    </row>
    <row r="1182" spans="1:20" s="17" customFormat="1" x14ac:dyDescent="0.2">
      <c r="A1182" s="154"/>
      <c r="B1182" s="51"/>
      <c r="C1182" s="50"/>
      <c r="D1182" s="50"/>
      <c r="E1182" s="50"/>
      <c r="F1182" s="50"/>
      <c r="G1182" s="14"/>
      <c r="H1182" s="163" t="str">
        <f t="shared" si="237"/>
        <v/>
      </c>
      <c r="I1182" s="163" t="str">
        <f t="shared" si="238"/>
        <v/>
      </c>
      <c r="J1182" s="163" t="str">
        <f t="shared" si="239"/>
        <v/>
      </c>
      <c r="K1182" s="141" t="str">
        <f t="shared" si="240"/>
        <v/>
      </c>
      <c r="L1182" s="141" t="str">
        <f t="shared" si="241"/>
        <v/>
      </c>
      <c r="M1182" s="141" t="str">
        <f t="shared" si="242"/>
        <v/>
      </c>
      <c r="N1182" s="15" t="e">
        <f t="shared" si="243"/>
        <v>#VALUE!</v>
      </c>
      <c r="O1182" s="58" t="e">
        <f t="shared" si="244"/>
        <v>#VALUE!</v>
      </c>
      <c r="P1182" s="58" t="e">
        <f t="shared" si="245"/>
        <v>#VALUE!</v>
      </c>
      <c r="Q1182" s="58" t="e">
        <f t="shared" si="246"/>
        <v>#VALUE!</v>
      </c>
      <c r="R1182" s="160" t="e">
        <f t="shared" si="247"/>
        <v>#VALUE!</v>
      </c>
      <c r="S1182" s="161" t="e">
        <f t="shared" si="248"/>
        <v>#VALUE!</v>
      </c>
      <c r="T1182" s="162" t="e">
        <f t="shared" si="249"/>
        <v>#VALUE!</v>
      </c>
    </row>
    <row r="1183" spans="1:20" s="17" customFormat="1" x14ac:dyDescent="0.2">
      <c r="A1183" s="154"/>
      <c r="B1183" s="51"/>
      <c r="C1183" s="50"/>
      <c r="D1183" s="50"/>
      <c r="E1183" s="50"/>
      <c r="F1183" s="50"/>
      <c r="G1183" s="14"/>
      <c r="H1183" s="163" t="str">
        <f t="shared" si="237"/>
        <v/>
      </c>
      <c r="I1183" s="163" t="str">
        <f t="shared" si="238"/>
        <v/>
      </c>
      <c r="J1183" s="163" t="str">
        <f t="shared" si="239"/>
        <v/>
      </c>
      <c r="K1183" s="141" t="str">
        <f t="shared" si="240"/>
        <v/>
      </c>
      <c r="L1183" s="141" t="str">
        <f t="shared" si="241"/>
        <v/>
      </c>
      <c r="M1183" s="141" t="str">
        <f t="shared" si="242"/>
        <v/>
      </c>
      <c r="N1183" s="15" t="e">
        <f t="shared" si="243"/>
        <v>#VALUE!</v>
      </c>
      <c r="O1183" s="58" t="e">
        <f t="shared" si="244"/>
        <v>#VALUE!</v>
      </c>
      <c r="P1183" s="58" t="e">
        <f t="shared" si="245"/>
        <v>#VALUE!</v>
      </c>
      <c r="Q1183" s="58" t="e">
        <f t="shared" si="246"/>
        <v>#VALUE!</v>
      </c>
      <c r="R1183" s="160" t="e">
        <f t="shared" si="247"/>
        <v>#VALUE!</v>
      </c>
      <c r="S1183" s="161" t="e">
        <f t="shared" si="248"/>
        <v>#VALUE!</v>
      </c>
      <c r="T1183" s="162" t="e">
        <f t="shared" si="249"/>
        <v>#VALUE!</v>
      </c>
    </row>
    <row r="1184" spans="1:20" s="17" customFormat="1" x14ac:dyDescent="0.2">
      <c r="A1184" s="154"/>
      <c r="B1184" s="51"/>
      <c r="C1184" s="50"/>
      <c r="D1184" s="50"/>
      <c r="E1184" s="50"/>
      <c r="F1184" s="50"/>
      <c r="G1184" s="14"/>
      <c r="H1184" s="163" t="str">
        <f t="shared" si="237"/>
        <v/>
      </c>
      <c r="I1184" s="163" t="str">
        <f t="shared" si="238"/>
        <v/>
      </c>
      <c r="J1184" s="163" t="str">
        <f t="shared" si="239"/>
        <v/>
      </c>
      <c r="K1184" s="141" t="str">
        <f t="shared" si="240"/>
        <v/>
      </c>
      <c r="L1184" s="141" t="str">
        <f t="shared" si="241"/>
        <v/>
      </c>
      <c r="M1184" s="141" t="str">
        <f t="shared" si="242"/>
        <v/>
      </c>
      <c r="N1184" s="15" t="e">
        <f t="shared" si="243"/>
        <v>#VALUE!</v>
      </c>
      <c r="O1184" s="58" t="e">
        <f t="shared" si="244"/>
        <v>#VALUE!</v>
      </c>
      <c r="P1184" s="58" t="e">
        <f t="shared" si="245"/>
        <v>#VALUE!</v>
      </c>
      <c r="Q1184" s="58" t="e">
        <f t="shared" si="246"/>
        <v>#VALUE!</v>
      </c>
      <c r="R1184" s="160" t="e">
        <f t="shared" si="247"/>
        <v>#VALUE!</v>
      </c>
      <c r="S1184" s="161" t="e">
        <f t="shared" si="248"/>
        <v>#VALUE!</v>
      </c>
      <c r="T1184" s="162" t="e">
        <f t="shared" si="249"/>
        <v>#VALUE!</v>
      </c>
    </row>
    <row r="1185" spans="1:20" s="17" customFormat="1" x14ac:dyDescent="0.2">
      <c r="A1185" s="154"/>
      <c r="B1185" s="51"/>
      <c r="C1185" s="50"/>
      <c r="D1185" s="50"/>
      <c r="E1185" s="50"/>
      <c r="F1185" s="50"/>
      <c r="G1185" s="14"/>
      <c r="H1185" s="163" t="str">
        <f t="shared" si="237"/>
        <v/>
      </c>
      <c r="I1185" s="163" t="str">
        <f t="shared" si="238"/>
        <v/>
      </c>
      <c r="J1185" s="163" t="str">
        <f t="shared" si="239"/>
        <v/>
      </c>
      <c r="K1185" s="141" t="str">
        <f t="shared" si="240"/>
        <v/>
      </c>
      <c r="L1185" s="141" t="str">
        <f t="shared" si="241"/>
        <v/>
      </c>
      <c r="M1185" s="141" t="str">
        <f t="shared" si="242"/>
        <v/>
      </c>
      <c r="N1185" s="15" t="e">
        <f t="shared" si="243"/>
        <v>#VALUE!</v>
      </c>
      <c r="O1185" s="58" t="e">
        <f t="shared" si="244"/>
        <v>#VALUE!</v>
      </c>
      <c r="P1185" s="58" t="e">
        <f t="shared" si="245"/>
        <v>#VALUE!</v>
      </c>
      <c r="Q1185" s="58" t="e">
        <f t="shared" si="246"/>
        <v>#VALUE!</v>
      </c>
      <c r="R1185" s="160" t="e">
        <f t="shared" si="247"/>
        <v>#VALUE!</v>
      </c>
      <c r="S1185" s="161" t="e">
        <f t="shared" si="248"/>
        <v>#VALUE!</v>
      </c>
      <c r="T1185" s="162" t="e">
        <f t="shared" si="249"/>
        <v>#VALUE!</v>
      </c>
    </row>
    <row r="1186" spans="1:20" s="17" customFormat="1" x14ac:dyDescent="0.2">
      <c r="A1186" s="154"/>
      <c r="B1186" s="51"/>
      <c r="C1186" s="50"/>
      <c r="D1186" s="50"/>
      <c r="E1186" s="50"/>
      <c r="F1186" s="50"/>
      <c r="G1186" s="14"/>
      <c r="H1186" s="163" t="str">
        <f t="shared" si="237"/>
        <v/>
      </c>
      <c r="I1186" s="163" t="str">
        <f t="shared" si="238"/>
        <v/>
      </c>
      <c r="J1186" s="163" t="str">
        <f t="shared" si="239"/>
        <v/>
      </c>
      <c r="K1186" s="141" t="str">
        <f t="shared" si="240"/>
        <v/>
      </c>
      <c r="L1186" s="141" t="str">
        <f t="shared" si="241"/>
        <v/>
      </c>
      <c r="M1186" s="141" t="str">
        <f t="shared" si="242"/>
        <v/>
      </c>
      <c r="N1186" s="15" t="e">
        <f t="shared" si="243"/>
        <v>#VALUE!</v>
      </c>
      <c r="O1186" s="58" t="e">
        <f t="shared" si="244"/>
        <v>#VALUE!</v>
      </c>
      <c r="P1186" s="58" t="e">
        <f t="shared" si="245"/>
        <v>#VALUE!</v>
      </c>
      <c r="Q1186" s="58" t="e">
        <f t="shared" si="246"/>
        <v>#VALUE!</v>
      </c>
      <c r="R1186" s="160" t="e">
        <f t="shared" si="247"/>
        <v>#VALUE!</v>
      </c>
      <c r="S1186" s="161" t="e">
        <f t="shared" si="248"/>
        <v>#VALUE!</v>
      </c>
      <c r="T1186" s="162" t="e">
        <f t="shared" si="249"/>
        <v>#VALUE!</v>
      </c>
    </row>
    <row r="1187" spans="1:20" s="17" customFormat="1" x14ac:dyDescent="0.2">
      <c r="A1187" s="154"/>
      <c r="B1187" s="51"/>
      <c r="C1187" s="50"/>
      <c r="D1187" s="50"/>
      <c r="E1187" s="50"/>
      <c r="F1187" s="50"/>
      <c r="G1187" s="14"/>
      <c r="H1187" s="163" t="str">
        <f t="shared" si="237"/>
        <v/>
      </c>
      <c r="I1187" s="163" t="str">
        <f t="shared" si="238"/>
        <v/>
      </c>
      <c r="J1187" s="163" t="str">
        <f t="shared" si="239"/>
        <v/>
      </c>
      <c r="K1187" s="141" t="str">
        <f t="shared" si="240"/>
        <v/>
      </c>
      <c r="L1187" s="141" t="str">
        <f t="shared" si="241"/>
        <v/>
      </c>
      <c r="M1187" s="141" t="str">
        <f t="shared" si="242"/>
        <v/>
      </c>
      <c r="N1187" s="15" t="e">
        <f t="shared" si="243"/>
        <v>#VALUE!</v>
      </c>
      <c r="O1187" s="58" t="e">
        <f t="shared" si="244"/>
        <v>#VALUE!</v>
      </c>
      <c r="P1187" s="58" t="e">
        <f t="shared" si="245"/>
        <v>#VALUE!</v>
      </c>
      <c r="Q1187" s="58" t="e">
        <f t="shared" si="246"/>
        <v>#VALUE!</v>
      </c>
      <c r="R1187" s="160" t="e">
        <f t="shared" si="247"/>
        <v>#VALUE!</v>
      </c>
      <c r="S1187" s="161" t="e">
        <f t="shared" si="248"/>
        <v>#VALUE!</v>
      </c>
      <c r="T1187" s="162" t="e">
        <f t="shared" si="249"/>
        <v>#VALUE!</v>
      </c>
    </row>
    <row r="1188" spans="1:20" s="17" customFormat="1" x14ac:dyDescent="0.2">
      <c r="A1188" s="154"/>
      <c r="B1188" s="51"/>
      <c r="C1188" s="50"/>
      <c r="D1188" s="50"/>
      <c r="E1188" s="50"/>
      <c r="F1188" s="50"/>
      <c r="G1188" s="14"/>
      <c r="H1188" s="163" t="str">
        <f t="shared" si="237"/>
        <v/>
      </c>
      <c r="I1188" s="163" t="str">
        <f t="shared" si="238"/>
        <v/>
      </c>
      <c r="J1188" s="163" t="str">
        <f t="shared" si="239"/>
        <v/>
      </c>
      <c r="K1188" s="141" t="str">
        <f t="shared" si="240"/>
        <v/>
      </c>
      <c r="L1188" s="141" t="str">
        <f t="shared" si="241"/>
        <v/>
      </c>
      <c r="M1188" s="141" t="str">
        <f t="shared" si="242"/>
        <v/>
      </c>
      <c r="N1188" s="15" t="e">
        <f t="shared" si="243"/>
        <v>#VALUE!</v>
      </c>
      <c r="O1188" s="58" t="e">
        <f t="shared" si="244"/>
        <v>#VALUE!</v>
      </c>
      <c r="P1188" s="58" t="e">
        <f t="shared" si="245"/>
        <v>#VALUE!</v>
      </c>
      <c r="Q1188" s="58" t="e">
        <f t="shared" si="246"/>
        <v>#VALUE!</v>
      </c>
      <c r="R1188" s="160" t="e">
        <f t="shared" si="247"/>
        <v>#VALUE!</v>
      </c>
      <c r="S1188" s="161" t="e">
        <f t="shared" si="248"/>
        <v>#VALUE!</v>
      </c>
      <c r="T1188" s="162" t="e">
        <f t="shared" si="249"/>
        <v>#VALUE!</v>
      </c>
    </row>
    <row r="1189" spans="1:20" s="17" customFormat="1" x14ac:dyDescent="0.2">
      <c r="A1189" s="154"/>
      <c r="B1189" s="51"/>
      <c r="C1189" s="50"/>
      <c r="D1189" s="50"/>
      <c r="E1189" s="50"/>
      <c r="F1189" s="50"/>
      <c r="G1189" s="14"/>
      <c r="H1189" s="163" t="str">
        <f t="shared" si="237"/>
        <v/>
      </c>
      <c r="I1189" s="163" t="str">
        <f t="shared" si="238"/>
        <v/>
      </c>
      <c r="J1189" s="163" t="str">
        <f t="shared" si="239"/>
        <v/>
      </c>
      <c r="K1189" s="141" t="str">
        <f t="shared" si="240"/>
        <v/>
      </c>
      <c r="L1189" s="141" t="str">
        <f t="shared" si="241"/>
        <v/>
      </c>
      <c r="M1189" s="141" t="str">
        <f t="shared" si="242"/>
        <v/>
      </c>
      <c r="N1189" s="15" t="e">
        <f t="shared" si="243"/>
        <v>#VALUE!</v>
      </c>
      <c r="O1189" s="58" t="e">
        <f t="shared" si="244"/>
        <v>#VALUE!</v>
      </c>
      <c r="P1189" s="58" t="e">
        <f t="shared" si="245"/>
        <v>#VALUE!</v>
      </c>
      <c r="Q1189" s="58" t="e">
        <f t="shared" si="246"/>
        <v>#VALUE!</v>
      </c>
      <c r="R1189" s="160" t="e">
        <f t="shared" si="247"/>
        <v>#VALUE!</v>
      </c>
      <c r="S1189" s="161" t="e">
        <f t="shared" si="248"/>
        <v>#VALUE!</v>
      </c>
      <c r="T1189" s="162" t="e">
        <f t="shared" si="249"/>
        <v>#VALUE!</v>
      </c>
    </row>
    <row r="1190" spans="1:20" s="17" customFormat="1" x14ac:dyDescent="0.2">
      <c r="A1190" s="154"/>
      <c r="B1190" s="51"/>
      <c r="C1190" s="50"/>
      <c r="D1190" s="50"/>
      <c r="E1190" s="50"/>
      <c r="F1190" s="50"/>
      <c r="G1190" s="14"/>
      <c r="H1190" s="163" t="str">
        <f t="shared" si="237"/>
        <v/>
      </c>
      <c r="I1190" s="163" t="str">
        <f t="shared" si="238"/>
        <v/>
      </c>
      <c r="J1190" s="163" t="str">
        <f t="shared" si="239"/>
        <v/>
      </c>
      <c r="K1190" s="141" t="str">
        <f t="shared" si="240"/>
        <v/>
      </c>
      <c r="L1190" s="141" t="str">
        <f t="shared" si="241"/>
        <v/>
      </c>
      <c r="M1190" s="141" t="str">
        <f t="shared" si="242"/>
        <v/>
      </c>
      <c r="N1190" s="15" t="e">
        <f t="shared" si="243"/>
        <v>#VALUE!</v>
      </c>
      <c r="O1190" s="58" t="e">
        <f t="shared" si="244"/>
        <v>#VALUE!</v>
      </c>
      <c r="P1190" s="58" t="e">
        <f t="shared" si="245"/>
        <v>#VALUE!</v>
      </c>
      <c r="Q1190" s="58" t="e">
        <f t="shared" si="246"/>
        <v>#VALUE!</v>
      </c>
      <c r="R1190" s="160" t="e">
        <f t="shared" si="247"/>
        <v>#VALUE!</v>
      </c>
      <c r="S1190" s="161" t="e">
        <f t="shared" si="248"/>
        <v>#VALUE!</v>
      </c>
      <c r="T1190" s="162" t="e">
        <f t="shared" si="249"/>
        <v>#VALUE!</v>
      </c>
    </row>
    <row r="1191" spans="1:20" s="17" customFormat="1" x14ac:dyDescent="0.2">
      <c r="A1191" s="154"/>
      <c r="B1191" s="51"/>
      <c r="C1191" s="50"/>
      <c r="D1191" s="50"/>
      <c r="E1191" s="50"/>
      <c r="F1191" s="50"/>
      <c r="G1191" s="14"/>
      <c r="H1191" s="163" t="str">
        <f t="shared" si="237"/>
        <v/>
      </c>
      <c r="I1191" s="163" t="str">
        <f t="shared" si="238"/>
        <v/>
      </c>
      <c r="J1191" s="163" t="str">
        <f t="shared" si="239"/>
        <v/>
      </c>
      <c r="K1191" s="141" t="str">
        <f t="shared" si="240"/>
        <v/>
      </c>
      <c r="L1191" s="141" t="str">
        <f t="shared" si="241"/>
        <v/>
      </c>
      <c r="M1191" s="141" t="str">
        <f t="shared" si="242"/>
        <v/>
      </c>
      <c r="N1191" s="15" t="e">
        <f t="shared" si="243"/>
        <v>#VALUE!</v>
      </c>
      <c r="O1191" s="58" t="e">
        <f t="shared" si="244"/>
        <v>#VALUE!</v>
      </c>
      <c r="P1191" s="58" t="e">
        <f t="shared" si="245"/>
        <v>#VALUE!</v>
      </c>
      <c r="Q1191" s="58" t="e">
        <f t="shared" si="246"/>
        <v>#VALUE!</v>
      </c>
      <c r="R1191" s="160" t="e">
        <f t="shared" si="247"/>
        <v>#VALUE!</v>
      </c>
      <c r="S1191" s="161" t="e">
        <f t="shared" si="248"/>
        <v>#VALUE!</v>
      </c>
      <c r="T1191" s="162" t="e">
        <f t="shared" si="249"/>
        <v>#VALUE!</v>
      </c>
    </row>
    <row r="1192" spans="1:20" s="17" customFormat="1" x14ac:dyDescent="0.2">
      <c r="A1192" s="154"/>
      <c r="B1192" s="51"/>
      <c r="C1192" s="50"/>
      <c r="D1192" s="50"/>
      <c r="E1192" s="50"/>
      <c r="F1192" s="50"/>
      <c r="G1192" s="14"/>
      <c r="H1192" s="163" t="str">
        <f t="shared" si="237"/>
        <v/>
      </c>
      <c r="I1192" s="163" t="str">
        <f t="shared" si="238"/>
        <v/>
      </c>
      <c r="J1192" s="163" t="str">
        <f t="shared" si="239"/>
        <v/>
      </c>
      <c r="K1192" s="141" t="str">
        <f t="shared" si="240"/>
        <v/>
      </c>
      <c r="L1192" s="141" t="str">
        <f t="shared" si="241"/>
        <v/>
      </c>
      <c r="M1192" s="141" t="str">
        <f t="shared" si="242"/>
        <v/>
      </c>
      <c r="N1192" s="15" t="e">
        <f t="shared" si="243"/>
        <v>#VALUE!</v>
      </c>
      <c r="O1192" s="58" t="e">
        <f t="shared" si="244"/>
        <v>#VALUE!</v>
      </c>
      <c r="P1192" s="58" t="e">
        <f t="shared" si="245"/>
        <v>#VALUE!</v>
      </c>
      <c r="Q1192" s="58" t="e">
        <f t="shared" si="246"/>
        <v>#VALUE!</v>
      </c>
      <c r="R1192" s="160" t="e">
        <f t="shared" si="247"/>
        <v>#VALUE!</v>
      </c>
      <c r="S1192" s="161" t="e">
        <f t="shared" si="248"/>
        <v>#VALUE!</v>
      </c>
      <c r="T1192" s="162" t="e">
        <f t="shared" si="249"/>
        <v>#VALUE!</v>
      </c>
    </row>
    <row r="1193" spans="1:20" s="17" customFormat="1" x14ac:dyDescent="0.2">
      <c r="A1193" s="154"/>
      <c r="B1193" s="51"/>
      <c r="C1193" s="50"/>
      <c r="D1193" s="50"/>
      <c r="E1193" s="50"/>
      <c r="F1193" s="50"/>
      <c r="G1193" s="14"/>
      <c r="H1193" s="163" t="str">
        <f t="shared" si="237"/>
        <v/>
      </c>
      <c r="I1193" s="163" t="str">
        <f t="shared" si="238"/>
        <v/>
      </c>
      <c r="J1193" s="163" t="str">
        <f t="shared" si="239"/>
        <v/>
      </c>
      <c r="K1193" s="141" t="str">
        <f t="shared" si="240"/>
        <v/>
      </c>
      <c r="L1193" s="141" t="str">
        <f t="shared" si="241"/>
        <v/>
      </c>
      <c r="M1193" s="141" t="str">
        <f t="shared" si="242"/>
        <v/>
      </c>
      <c r="N1193" s="15" t="e">
        <f t="shared" si="243"/>
        <v>#VALUE!</v>
      </c>
      <c r="O1193" s="58" t="e">
        <f t="shared" si="244"/>
        <v>#VALUE!</v>
      </c>
      <c r="P1193" s="58" t="e">
        <f t="shared" si="245"/>
        <v>#VALUE!</v>
      </c>
      <c r="Q1193" s="58" t="e">
        <f t="shared" si="246"/>
        <v>#VALUE!</v>
      </c>
      <c r="R1193" s="160" t="e">
        <f t="shared" si="247"/>
        <v>#VALUE!</v>
      </c>
      <c r="S1193" s="161" t="e">
        <f t="shared" si="248"/>
        <v>#VALUE!</v>
      </c>
      <c r="T1193" s="162" t="e">
        <f t="shared" si="249"/>
        <v>#VALUE!</v>
      </c>
    </row>
    <row r="1194" spans="1:20" s="17" customFormat="1" x14ac:dyDescent="0.2">
      <c r="A1194" s="154"/>
      <c r="B1194" s="51"/>
      <c r="C1194" s="50"/>
      <c r="D1194" s="50"/>
      <c r="E1194" s="50"/>
      <c r="F1194" s="50"/>
      <c r="G1194" s="14"/>
      <c r="H1194" s="163" t="str">
        <f t="shared" si="237"/>
        <v/>
      </c>
      <c r="I1194" s="163" t="str">
        <f t="shared" si="238"/>
        <v/>
      </c>
      <c r="J1194" s="163" t="str">
        <f t="shared" si="239"/>
        <v/>
      </c>
      <c r="K1194" s="141" t="str">
        <f t="shared" si="240"/>
        <v/>
      </c>
      <c r="L1194" s="141" t="str">
        <f t="shared" si="241"/>
        <v/>
      </c>
      <c r="M1194" s="141" t="str">
        <f t="shared" si="242"/>
        <v/>
      </c>
      <c r="N1194" s="15" t="e">
        <f t="shared" si="243"/>
        <v>#VALUE!</v>
      </c>
      <c r="O1194" s="58" t="e">
        <f t="shared" si="244"/>
        <v>#VALUE!</v>
      </c>
      <c r="P1194" s="58" t="e">
        <f t="shared" si="245"/>
        <v>#VALUE!</v>
      </c>
      <c r="Q1194" s="58" t="e">
        <f t="shared" si="246"/>
        <v>#VALUE!</v>
      </c>
      <c r="R1194" s="160" t="e">
        <f t="shared" si="247"/>
        <v>#VALUE!</v>
      </c>
      <c r="S1194" s="161" t="e">
        <f t="shared" si="248"/>
        <v>#VALUE!</v>
      </c>
      <c r="T1194" s="162" t="e">
        <f t="shared" si="249"/>
        <v>#VALUE!</v>
      </c>
    </row>
    <row r="1195" spans="1:20" s="17" customFormat="1" x14ac:dyDescent="0.2">
      <c r="A1195" s="154"/>
      <c r="B1195" s="51"/>
      <c r="C1195" s="50"/>
      <c r="D1195" s="50"/>
      <c r="E1195" s="50"/>
      <c r="F1195" s="50"/>
      <c r="G1195" s="14"/>
      <c r="H1195" s="163" t="str">
        <f t="shared" si="237"/>
        <v/>
      </c>
      <c r="I1195" s="163" t="str">
        <f t="shared" si="238"/>
        <v/>
      </c>
      <c r="J1195" s="163" t="str">
        <f t="shared" si="239"/>
        <v/>
      </c>
      <c r="K1195" s="141" t="str">
        <f t="shared" si="240"/>
        <v/>
      </c>
      <c r="L1195" s="141" t="str">
        <f t="shared" si="241"/>
        <v/>
      </c>
      <c r="M1195" s="141" t="str">
        <f t="shared" si="242"/>
        <v/>
      </c>
      <c r="N1195" s="15" t="e">
        <f t="shared" si="243"/>
        <v>#VALUE!</v>
      </c>
      <c r="O1195" s="58" t="e">
        <f t="shared" si="244"/>
        <v>#VALUE!</v>
      </c>
      <c r="P1195" s="58" t="e">
        <f t="shared" si="245"/>
        <v>#VALUE!</v>
      </c>
      <c r="Q1195" s="58" t="e">
        <f t="shared" si="246"/>
        <v>#VALUE!</v>
      </c>
      <c r="R1195" s="160" t="e">
        <f t="shared" si="247"/>
        <v>#VALUE!</v>
      </c>
      <c r="S1195" s="161" t="e">
        <f t="shared" si="248"/>
        <v>#VALUE!</v>
      </c>
      <c r="T1195" s="162" t="e">
        <f t="shared" si="249"/>
        <v>#VALUE!</v>
      </c>
    </row>
    <row r="1196" spans="1:20" s="17" customFormat="1" x14ac:dyDescent="0.2">
      <c r="A1196" s="154"/>
      <c r="B1196" s="51"/>
      <c r="C1196" s="50"/>
      <c r="D1196" s="50"/>
      <c r="E1196" s="50"/>
      <c r="F1196" s="50"/>
      <c r="G1196" s="14"/>
      <c r="H1196" s="163" t="str">
        <f t="shared" si="237"/>
        <v/>
      </c>
      <c r="I1196" s="163" t="str">
        <f t="shared" si="238"/>
        <v/>
      </c>
      <c r="J1196" s="163" t="str">
        <f t="shared" si="239"/>
        <v/>
      </c>
      <c r="K1196" s="141" t="str">
        <f t="shared" si="240"/>
        <v/>
      </c>
      <c r="L1196" s="141" t="str">
        <f t="shared" si="241"/>
        <v/>
      </c>
      <c r="M1196" s="141" t="str">
        <f t="shared" si="242"/>
        <v/>
      </c>
      <c r="N1196" s="15" t="e">
        <f t="shared" si="243"/>
        <v>#VALUE!</v>
      </c>
      <c r="O1196" s="58" t="e">
        <f t="shared" si="244"/>
        <v>#VALUE!</v>
      </c>
      <c r="P1196" s="58" t="e">
        <f t="shared" si="245"/>
        <v>#VALUE!</v>
      </c>
      <c r="Q1196" s="58" t="e">
        <f t="shared" si="246"/>
        <v>#VALUE!</v>
      </c>
      <c r="R1196" s="160" t="e">
        <f t="shared" si="247"/>
        <v>#VALUE!</v>
      </c>
      <c r="S1196" s="161" t="e">
        <f t="shared" si="248"/>
        <v>#VALUE!</v>
      </c>
      <c r="T1196" s="162" t="e">
        <f t="shared" si="249"/>
        <v>#VALUE!</v>
      </c>
    </row>
    <row r="1197" spans="1:20" s="17" customFormat="1" x14ac:dyDescent="0.2">
      <c r="A1197" s="154"/>
      <c r="B1197" s="51"/>
      <c r="C1197" s="50"/>
      <c r="D1197" s="50"/>
      <c r="E1197" s="50"/>
      <c r="F1197" s="50"/>
      <c r="G1197" s="14"/>
      <c r="H1197" s="163" t="str">
        <f t="shared" si="237"/>
        <v/>
      </c>
      <c r="I1197" s="163" t="str">
        <f t="shared" si="238"/>
        <v/>
      </c>
      <c r="J1197" s="163" t="str">
        <f t="shared" si="239"/>
        <v/>
      </c>
      <c r="K1197" s="141" t="str">
        <f t="shared" si="240"/>
        <v/>
      </c>
      <c r="L1197" s="141" t="str">
        <f t="shared" si="241"/>
        <v/>
      </c>
      <c r="M1197" s="141" t="str">
        <f t="shared" si="242"/>
        <v/>
      </c>
      <c r="N1197" s="15" t="e">
        <f t="shared" si="243"/>
        <v>#VALUE!</v>
      </c>
      <c r="O1197" s="58" t="e">
        <f t="shared" si="244"/>
        <v>#VALUE!</v>
      </c>
      <c r="P1197" s="58" t="e">
        <f t="shared" si="245"/>
        <v>#VALUE!</v>
      </c>
      <c r="Q1197" s="58" t="e">
        <f t="shared" si="246"/>
        <v>#VALUE!</v>
      </c>
      <c r="R1197" s="160" t="e">
        <f t="shared" si="247"/>
        <v>#VALUE!</v>
      </c>
      <c r="S1197" s="161" t="e">
        <f t="shared" si="248"/>
        <v>#VALUE!</v>
      </c>
      <c r="T1197" s="162" t="e">
        <f t="shared" si="249"/>
        <v>#VALUE!</v>
      </c>
    </row>
    <row r="1198" spans="1:20" s="17" customFormat="1" x14ac:dyDescent="0.2">
      <c r="A1198" s="154"/>
      <c r="B1198" s="51"/>
      <c r="C1198" s="50"/>
      <c r="D1198" s="50"/>
      <c r="E1198" s="50"/>
      <c r="F1198" s="50"/>
      <c r="G1198" s="14"/>
      <c r="H1198" s="163" t="str">
        <f t="shared" si="237"/>
        <v/>
      </c>
      <c r="I1198" s="163" t="str">
        <f t="shared" si="238"/>
        <v/>
      </c>
      <c r="J1198" s="163" t="str">
        <f t="shared" si="239"/>
        <v/>
      </c>
      <c r="K1198" s="141" t="str">
        <f t="shared" si="240"/>
        <v/>
      </c>
      <c r="L1198" s="141" t="str">
        <f t="shared" si="241"/>
        <v/>
      </c>
      <c r="M1198" s="141" t="str">
        <f t="shared" si="242"/>
        <v/>
      </c>
      <c r="N1198" s="15" t="e">
        <f t="shared" si="243"/>
        <v>#VALUE!</v>
      </c>
      <c r="O1198" s="58" t="e">
        <f t="shared" si="244"/>
        <v>#VALUE!</v>
      </c>
      <c r="P1198" s="58" t="e">
        <f t="shared" si="245"/>
        <v>#VALUE!</v>
      </c>
      <c r="Q1198" s="58" t="e">
        <f t="shared" si="246"/>
        <v>#VALUE!</v>
      </c>
      <c r="R1198" s="160" t="e">
        <f t="shared" si="247"/>
        <v>#VALUE!</v>
      </c>
      <c r="S1198" s="161" t="e">
        <f t="shared" si="248"/>
        <v>#VALUE!</v>
      </c>
      <c r="T1198" s="162" t="e">
        <f t="shared" si="249"/>
        <v>#VALUE!</v>
      </c>
    </row>
    <row r="1199" spans="1:20" s="17" customFormat="1" x14ac:dyDescent="0.2">
      <c r="A1199" s="154"/>
      <c r="B1199" s="51"/>
      <c r="C1199" s="50"/>
      <c r="D1199" s="50"/>
      <c r="E1199" s="50"/>
      <c r="F1199" s="50"/>
      <c r="G1199" s="14"/>
      <c r="H1199" s="163" t="str">
        <f t="shared" si="237"/>
        <v/>
      </c>
      <c r="I1199" s="163" t="str">
        <f t="shared" si="238"/>
        <v/>
      </c>
      <c r="J1199" s="163" t="str">
        <f t="shared" si="239"/>
        <v/>
      </c>
      <c r="K1199" s="141" t="str">
        <f t="shared" si="240"/>
        <v/>
      </c>
      <c r="L1199" s="141" t="str">
        <f t="shared" si="241"/>
        <v/>
      </c>
      <c r="M1199" s="141" t="str">
        <f t="shared" si="242"/>
        <v/>
      </c>
      <c r="N1199" s="15" t="e">
        <f t="shared" si="243"/>
        <v>#VALUE!</v>
      </c>
      <c r="O1199" s="58" t="e">
        <f t="shared" si="244"/>
        <v>#VALUE!</v>
      </c>
      <c r="P1199" s="58" t="e">
        <f t="shared" si="245"/>
        <v>#VALUE!</v>
      </c>
      <c r="Q1199" s="58" t="e">
        <f t="shared" si="246"/>
        <v>#VALUE!</v>
      </c>
      <c r="R1199" s="160" t="e">
        <f t="shared" si="247"/>
        <v>#VALUE!</v>
      </c>
      <c r="S1199" s="161" t="e">
        <f t="shared" si="248"/>
        <v>#VALUE!</v>
      </c>
      <c r="T1199" s="162" t="e">
        <f t="shared" si="249"/>
        <v>#VALUE!</v>
      </c>
    </row>
    <row r="1200" spans="1:20" s="17" customFormat="1" x14ac:dyDescent="0.2">
      <c r="A1200" s="154"/>
      <c r="B1200" s="51"/>
      <c r="C1200" s="50"/>
      <c r="D1200" s="50"/>
      <c r="E1200" s="50"/>
      <c r="F1200" s="50"/>
      <c r="G1200" s="14"/>
      <c r="H1200" s="163" t="str">
        <f t="shared" si="237"/>
        <v/>
      </c>
      <c r="I1200" s="163" t="str">
        <f t="shared" si="238"/>
        <v/>
      </c>
      <c r="J1200" s="163" t="str">
        <f t="shared" si="239"/>
        <v/>
      </c>
      <c r="K1200" s="141" t="str">
        <f t="shared" si="240"/>
        <v/>
      </c>
      <c r="L1200" s="141" t="str">
        <f t="shared" si="241"/>
        <v/>
      </c>
      <c r="M1200" s="141" t="str">
        <f t="shared" si="242"/>
        <v/>
      </c>
      <c r="N1200" s="15" t="e">
        <f t="shared" si="243"/>
        <v>#VALUE!</v>
      </c>
      <c r="O1200" s="58" t="e">
        <f t="shared" si="244"/>
        <v>#VALUE!</v>
      </c>
      <c r="P1200" s="58" t="e">
        <f t="shared" si="245"/>
        <v>#VALUE!</v>
      </c>
      <c r="Q1200" s="58" t="e">
        <f t="shared" si="246"/>
        <v>#VALUE!</v>
      </c>
      <c r="R1200" s="160" t="e">
        <f t="shared" si="247"/>
        <v>#VALUE!</v>
      </c>
      <c r="S1200" s="161" t="e">
        <f t="shared" si="248"/>
        <v>#VALUE!</v>
      </c>
      <c r="T1200" s="162" t="e">
        <f t="shared" si="249"/>
        <v>#VALUE!</v>
      </c>
    </row>
    <row r="1201" spans="1:20" s="17" customFormat="1" x14ac:dyDescent="0.2">
      <c r="A1201" s="154"/>
      <c r="B1201" s="51"/>
      <c r="C1201" s="50"/>
      <c r="D1201" s="50"/>
      <c r="E1201" s="50"/>
      <c r="F1201" s="50"/>
      <c r="G1201" s="14"/>
      <c r="H1201" s="163" t="str">
        <f t="shared" si="237"/>
        <v/>
      </c>
      <c r="I1201" s="163" t="str">
        <f t="shared" si="238"/>
        <v/>
      </c>
      <c r="J1201" s="163" t="str">
        <f t="shared" si="239"/>
        <v/>
      </c>
      <c r="K1201" s="141" t="str">
        <f t="shared" si="240"/>
        <v/>
      </c>
      <c r="L1201" s="141" t="str">
        <f t="shared" si="241"/>
        <v/>
      </c>
      <c r="M1201" s="141" t="str">
        <f t="shared" si="242"/>
        <v/>
      </c>
      <c r="N1201" s="15" t="e">
        <f t="shared" si="243"/>
        <v>#VALUE!</v>
      </c>
      <c r="O1201" s="58" t="e">
        <f t="shared" si="244"/>
        <v>#VALUE!</v>
      </c>
      <c r="P1201" s="58" t="e">
        <f t="shared" si="245"/>
        <v>#VALUE!</v>
      </c>
      <c r="Q1201" s="58" t="e">
        <f t="shared" si="246"/>
        <v>#VALUE!</v>
      </c>
      <c r="R1201" s="160" t="e">
        <f t="shared" si="247"/>
        <v>#VALUE!</v>
      </c>
      <c r="S1201" s="161" t="e">
        <f t="shared" si="248"/>
        <v>#VALUE!</v>
      </c>
      <c r="T1201" s="162" t="e">
        <f t="shared" si="249"/>
        <v>#VALUE!</v>
      </c>
    </row>
    <row r="1202" spans="1:20" s="17" customFormat="1" x14ac:dyDescent="0.2">
      <c r="A1202" s="154"/>
      <c r="B1202" s="51"/>
      <c r="C1202" s="50"/>
      <c r="D1202" s="50"/>
      <c r="E1202" s="50"/>
      <c r="F1202" s="50"/>
      <c r="G1202" s="14"/>
      <c r="H1202" s="163" t="str">
        <f t="shared" si="237"/>
        <v/>
      </c>
      <c r="I1202" s="163" t="str">
        <f t="shared" si="238"/>
        <v/>
      </c>
      <c r="J1202" s="163" t="str">
        <f t="shared" si="239"/>
        <v/>
      </c>
      <c r="K1202" s="141" t="str">
        <f t="shared" si="240"/>
        <v/>
      </c>
      <c r="L1202" s="141" t="str">
        <f t="shared" si="241"/>
        <v/>
      </c>
      <c r="M1202" s="141" t="str">
        <f t="shared" si="242"/>
        <v/>
      </c>
      <c r="N1202" s="15" t="e">
        <f t="shared" si="243"/>
        <v>#VALUE!</v>
      </c>
      <c r="O1202" s="58" t="e">
        <f t="shared" si="244"/>
        <v>#VALUE!</v>
      </c>
      <c r="P1202" s="58" t="e">
        <f t="shared" si="245"/>
        <v>#VALUE!</v>
      </c>
      <c r="Q1202" s="58" t="e">
        <f t="shared" si="246"/>
        <v>#VALUE!</v>
      </c>
      <c r="R1202" s="160" t="e">
        <f t="shared" si="247"/>
        <v>#VALUE!</v>
      </c>
      <c r="S1202" s="161" t="e">
        <f t="shared" si="248"/>
        <v>#VALUE!</v>
      </c>
      <c r="T1202" s="162" t="e">
        <f t="shared" si="249"/>
        <v>#VALUE!</v>
      </c>
    </row>
    <row r="1203" spans="1:20" s="17" customFormat="1" x14ac:dyDescent="0.2">
      <c r="A1203" s="154"/>
      <c r="B1203" s="51"/>
      <c r="C1203" s="50"/>
      <c r="D1203" s="50"/>
      <c r="E1203" s="50"/>
      <c r="F1203" s="50"/>
      <c r="G1203" s="14"/>
      <c r="H1203" s="163" t="str">
        <f t="shared" si="237"/>
        <v/>
      </c>
      <c r="I1203" s="163" t="str">
        <f t="shared" si="238"/>
        <v/>
      </c>
      <c r="J1203" s="163" t="str">
        <f t="shared" si="239"/>
        <v/>
      </c>
      <c r="K1203" s="141" t="str">
        <f t="shared" si="240"/>
        <v/>
      </c>
      <c r="L1203" s="141" t="str">
        <f t="shared" si="241"/>
        <v/>
      </c>
      <c r="M1203" s="141" t="str">
        <f t="shared" si="242"/>
        <v/>
      </c>
      <c r="N1203" s="15" t="e">
        <f t="shared" si="243"/>
        <v>#VALUE!</v>
      </c>
      <c r="O1203" s="58" t="e">
        <f t="shared" si="244"/>
        <v>#VALUE!</v>
      </c>
      <c r="P1203" s="58" t="e">
        <f t="shared" si="245"/>
        <v>#VALUE!</v>
      </c>
      <c r="Q1203" s="58" t="e">
        <f t="shared" si="246"/>
        <v>#VALUE!</v>
      </c>
      <c r="R1203" s="160" t="e">
        <f t="shared" si="247"/>
        <v>#VALUE!</v>
      </c>
      <c r="S1203" s="161" t="e">
        <f t="shared" si="248"/>
        <v>#VALUE!</v>
      </c>
      <c r="T1203" s="162" t="e">
        <f t="shared" si="249"/>
        <v>#VALUE!</v>
      </c>
    </row>
    <row r="1204" spans="1:20" s="17" customFormat="1" x14ac:dyDescent="0.2">
      <c r="A1204" s="154"/>
      <c r="B1204" s="51"/>
      <c r="C1204" s="50"/>
      <c r="D1204" s="50"/>
      <c r="E1204" s="50"/>
      <c r="F1204" s="50"/>
      <c r="G1204" s="14"/>
      <c r="H1204" s="163" t="str">
        <f t="shared" si="237"/>
        <v/>
      </c>
      <c r="I1204" s="163" t="str">
        <f t="shared" si="238"/>
        <v/>
      </c>
      <c r="J1204" s="163" t="str">
        <f t="shared" si="239"/>
        <v/>
      </c>
      <c r="K1204" s="141" t="str">
        <f t="shared" si="240"/>
        <v/>
      </c>
      <c r="L1204" s="141" t="str">
        <f t="shared" si="241"/>
        <v/>
      </c>
      <c r="M1204" s="141" t="str">
        <f t="shared" si="242"/>
        <v/>
      </c>
      <c r="N1204" s="15" t="e">
        <f t="shared" si="243"/>
        <v>#VALUE!</v>
      </c>
      <c r="O1204" s="58" t="e">
        <f t="shared" si="244"/>
        <v>#VALUE!</v>
      </c>
      <c r="P1204" s="58" t="e">
        <f t="shared" si="245"/>
        <v>#VALUE!</v>
      </c>
      <c r="Q1204" s="58" t="e">
        <f t="shared" si="246"/>
        <v>#VALUE!</v>
      </c>
      <c r="R1204" s="160" t="e">
        <f t="shared" si="247"/>
        <v>#VALUE!</v>
      </c>
      <c r="S1204" s="161" t="e">
        <f t="shared" si="248"/>
        <v>#VALUE!</v>
      </c>
      <c r="T1204" s="162" t="e">
        <f t="shared" si="249"/>
        <v>#VALUE!</v>
      </c>
    </row>
    <row r="1205" spans="1:20" s="17" customFormat="1" x14ac:dyDescent="0.2">
      <c r="A1205" s="154"/>
      <c r="B1205" s="51"/>
      <c r="C1205" s="50"/>
      <c r="D1205" s="50"/>
      <c r="E1205" s="50"/>
      <c r="F1205" s="50"/>
      <c r="G1205" s="14"/>
      <c r="H1205" s="163" t="str">
        <f t="shared" si="237"/>
        <v/>
      </c>
      <c r="I1205" s="163" t="str">
        <f t="shared" si="238"/>
        <v/>
      </c>
      <c r="J1205" s="163" t="str">
        <f t="shared" si="239"/>
        <v/>
      </c>
      <c r="K1205" s="141" t="str">
        <f t="shared" si="240"/>
        <v/>
      </c>
      <c r="L1205" s="141" t="str">
        <f t="shared" si="241"/>
        <v/>
      </c>
      <c r="M1205" s="141" t="str">
        <f t="shared" si="242"/>
        <v/>
      </c>
      <c r="N1205" s="15" t="e">
        <f t="shared" si="243"/>
        <v>#VALUE!</v>
      </c>
      <c r="O1205" s="58" t="e">
        <f t="shared" si="244"/>
        <v>#VALUE!</v>
      </c>
      <c r="P1205" s="58" t="e">
        <f t="shared" si="245"/>
        <v>#VALUE!</v>
      </c>
      <c r="Q1205" s="58" t="e">
        <f t="shared" si="246"/>
        <v>#VALUE!</v>
      </c>
      <c r="R1205" s="160" t="e">
        <f t="shared" si="247"/>
        <v>#VALUE!</v>
      </c>
      <c r="S1205" s="161" t="e">
        <f t="shared" si="248"/>
        <v>#VALUE!</v>
      </c>
      <c r="T1205" s="162" t="e">
        <f t="shared" si="249"/>
        <v>#VALUE!</v>
      </c>
    </row>
    <row r="1206" spans="1:20" s="17" customFormat="1" x14ac:dyDescent="0.2">
      <c r="A1206" s="154"/>
      <c r="B1206" s="51"/>
      <c r="C1206" s="50"/>
      <c r="D1206" s="50"/>
      <c r="E1206" s="50"/>
      <c r="F1206" s="50"/>
      <c r="G1206" s="14"/>
      <c r="H1206" s="163" t="str">
        <f t="shared" si="237"/>
        <v/>
      </c>
      <c r="I1206" s="163" t="str">
        <f t="shared" si="238"/>
        <v/>
      </c>
      <c r="J1206" s="163" t="str">
        <f t="shared" si="239"/>
        <v/>
      </c>
      <c r="K1206" s="141" t="str">
        <f t="shared" si="240"/>
        <v/>
      </c>
      <c r="L1206" s="141" t="str">
        <f t="shared" si="241"/>
        <v/>
      </c>
      <c r="M1206" s="141" t="str">
        <f t="shared" si="242"/>
        <v/>
      </c>
      <c r="N1206" s="15" t="e">
        <f t="shared" si="243"/>
        <v>#VALUE!</v>
      </c>
      <c r="O1206" s="58" t="e">
        <f t="shared" si="244"/>
        <v>#VALUE!</v>
      </c>
      <c r="P1206" s="58" t="e">
        <f t="shared" si="245"/>
        <v>#VALUE!</v>
      </c>
      <c r="Q1206" s="58" t="e">
        <f t="shared" si="246"/>
        <v>#VALUE!</v>
      </c>
      <c r="R1206" s="160" t="e">
        <f t="shared" si="247"/>
        <v>#VALUE!</v>
      </c>
      <c r="S1206" s="161" t="e">
        <f t="shared" si="248"/>
        <v>#VALUE!</v>
      </c>
      <c r="T1206" s="162" t="e">
        <f t="shared" si="249"/>
        <v>#VALUE!</v>
      </c>
    </row>
    <row r="1207" spans="1:20" s="17" customFormat="1" x14ac:dyDescent="0.2">
      <c r="A1207" s="154"/>
      <c r="B1207" s="51"/>
      <c r="C1207" s="50"/>
      <c r="D1207" s="50"/>
      <c r="E1207" s="50"/>
      <c r="F1207" s="50"/>
      <c r="G1207" s="14"/>
      <c r="H1207" s="163" t="str">
        <f t="shared" si="237"/>
        <v/>
      </c>
      <c r="I1207" s="163" t="str">
        <f t="shared" si="238"/>
        <v/>
      </c>
      <c r="J1207" s="163" t="str">
        <f t="shared" si="239"/>
        <v/>
      </c>
      <c r="K1207" s="141" t="str">
        <f t="shared" si="240"/>
        <v/>
      </c>
      <c r="L1207" s="141" t="str">
        <f t="shared" si="241"/>
        <v/>
      </c>
      <c r="M1207" s="141" t="str">
        <f t="shared" si="242"/>
        <v/>
      </c>
      <c r="N1207" s="15" t="e">
        <f t="shared" si="243"/>
        <v>#VALUE!</v>
      </c>
      <c r="O1207" s="58" t="e">
        <f t="shared" si="244"/>
        <v>#VALUE!</v>
      </c>
      <c r="P1207" s="58" t="e">
        <f t="shared" si="245"/>
        <v>#VALUE!</v>
      </c>
      <c r="Q1207" s="58" t="e">
        <f t="shared" si="246"/>
        <v>#VALUE!</v>
      </c>
      <c r="R1207" s="160" t="e">
        <f t="shared" si="247"/>
        <v>#VALUE!</v>
      </c>
      <c r="S1207" s="161" t="e">
        <f t="shared" si="248"/>
        <v>#VALUE!</v>
      </c>
      <c r="T1207" s="162" t="e">
        <f t="shared" si="249"/>
        <v>#VALUE!</v>
      </c>
    </row>
    <row r="1208" spans="1:20" s="17" customFormat="1" x14ac:dyDescent="0.2">
      <c r="A1208" s="154"/>
      <c r="B1208" s="51"/>
      <c r="C1208" s="50"/>
      <c r="D1208" s="50"/>
      <c r="E1208" s="50"/>
      <c r="F1208" s="50"/>
      <c r="G1208" s="14"/>
      <c r="H1208" s="163" t="str">
        <f t="shared" si="237"/>
        <v/>
      </c>
      <c r="I1208" s="163" t="str">
        <f t="shared" si="238"/>
        <v/>
      </c>
      <c r="J1208" s="163" t="str">
        <f t="shared" si="239"/>
        <v/>
      </c>
      <c r="K1208" s="141" t="str">
        <f t="shared" si="240"/>
        <v/>
      </c>
      <c r="L1208" s="141" t="str">
        <f t="shared" si="241"/>
        <v/>
      </c>
      <c r="M1208" s="141" t="str">
        <f t="shared" si="242"/>
        <v/>
      </c>
      <c r="N1208" s="15" t="e">
        <f t="shared" si="243"/>
        <v>#VALUE!</v>
      </c>
      <c r="O1208" s="58" t="e">
        <f t="shared" si="244"/>
        <v>#VALUE!</v>
      </c>
      <c r="P1208" s="58" t="e">
        <f t="shared" si="245"/>
        <v>#VALUE!</v>
      </c>
      <c r="Q1208" s="58" t="e">
        <f t="shared" si="246"/>
        <v>#VALUE!</v>
      </c>
      <c r="R1208" s="160" t="e">
        <f t="shared" si="247"/>
        <v>#VALUE!</v>
      </c>
      <c r="S1208" s="161" t="e">
        <f t="shared" si="248"/>
        <v>#VALUE!</v>
      </c>
      <c r="T1208" s="162" t="e">
        <f t="shared" si="249"/>
        <v>#VALUE!</v>
      </c>
    </row>
    <row r="1209" spans="1:20" s="17" customFormat="1" x14ac:dyDescent="0.2">
      <c r="A1209" s="154"/>
      <c r="B1209" s="51"/>
      <c r="C1209" s="50"/>
      <c r="D1209" s="50"/>
      <c r="E1209" s="50"/>
      <c r="F1209" s="50"/>
      <c r="G1209" s="14"/>
      <c r="H1209" s="163" t="str">
        <f t="shared" si="237"/>
        <v/>
      </c>
      <c r="I1209" s="163" t="str">
        <f t="shared" si="238"/>
        <v/>
      </c>
      <c r="J1209" s="163" t="str">
        <f t="shared" si="239"/>
        <v/>
      </c>
      <c r="K1209" s="141" t="str">
        <f t="shared" si="240"/>
        <v/>
      </c>
      <c r="L1209" s="141" t="str">
        <f t="shared" si="241"/>
        <v/>
      </c>
      <c r="M1209" s="141" t="str">
        <f t="shared" si="242"/>
        <v/>
      </c>
      <c r="N1209" s="15" t="e">
        <f t="shared" si="243"/>
        <v>#VALUE!</v>
      </c>
      <c r="O1209" s="58" t="e">
        <f t="shared" si="244"/>
        <v>#VALUE!</v>
      </c>
      <c r="P1209" s="58" t="e">
        <f t="shared" si="245"/>
        <v>#VALUE!</v>
      </c>
      <c r="Q1209" s="58" t="e">
        <f t="shared" si="246"/>
        <v>#VALUE!</v>
      </c>
      <c r="R1209" s="160" t="e">
        <f t="shared" si="247"/>
        <v>#VALUE!</v>
      </c>
      <c r="S1209" s="161" t="e">
        <f t="shared" si="248"/>
        <v>#VALUE!</v>
      </c>
      <c r="T1209" s="162" t="e">
        <f t="shared" si="249"/>
        <v>#VALUE!</v>
      </c>
    </row>
    <row r="1210" spans="1:20" s="17" customFormat="1" x14ac:dyDescent="0.2">
      <c r="A1210" s="154"/>
      <c r="B1210" s="51"/>
      <c r="C1210" s="50"/>
      <c r="D1210" s="50"/>
      <c r="E1210" s="50"/>
      <c r="F1210" s="50"/>
      <c r="G1210" s="14"/>
      <c r="H1210" s="163" t="str">
        <f t="shared" si="237"/>
        <v/>
      </c>
      <c r="I1210" s="163" t="str">
        <f t="shared" si="238"/>
        <v/>
      </c>
      <c r="J1210" s="163" t="str">
        <f t="shared" si="239"/>
        <v/>
      </c>
      <c r="K1210" s="141" t="str">
        <f t="shared" si="240"/>
        <v/>
      </c>
      <c r="L1210" s="141" t="str">
        <f t="shared" si="241"/>
        <v/>
      </c>
      <c r="M1210" s="141" t="str">
        <f t="shared" si="242"/>
        <v/>
      </c>
      <c r="N1210" s="15" t="e">
        <f t="shared" si="243"/>
        <v>#VALUE!</v>
      </c>
      <c r="O1210" s="58" t="e">
        <f t="shared" si="244"/>
        <v>#VALUE!</v>
      </c>
      <c r="P1210" s="58" t="e">
        <f t="shared" si="245"/>
        <v>#VALUE!</v>
      </c>
      <c r="Q1210" s="58" t="e">
        <f t="shared" si="246"/>
        <v>#VALUE!</v>
      </c>
      <c r="R1210" s="160" t="e">
        <f t="shared" si="247"/>
        <v>#VALUE!</v>
      </c>
      <c r="S1210" s="161" t="e">
        <f t="shared" si="248"/>
        <v>#VALUE!</v>
      </c>
      <c r="T1210" s="162" t="e">
        <f t="shared" si="249"/>
        <v>#VALUE!</v>
      </c>
    </row>
    <row r="1211" spans="1:20" s="17" customFormat="1" x14ac:dyDescent="0.2">
      <c r="A1211" s="154"/>
      <c r="B1211" s="51"/>
      <c r="C1211" s="50"/>
      <c r="D1211" s="50"/>
      <c r="E1211" s="50"/>
      <c r="F1211" s="50"/>
      <c r="G1211" s="14"/>
      <c r="H1211" s="163" t="str">
        <f t="shared" si="237"/>
        <v/>
      </c>
      <c r="I1211" s="163" t="str">
        <f t="shared" si="238"/>
        <v/>
      </c>
      <c r="J1211" s="163" t="str">
        <f t="shared" si="239"/>
        <v/>
      </c>
      <c r="K1211" s="141" t="str">
        <f t="shared" si="240"/>
        <v/>
      </c>
      <c r="L1211" s="141" t="str">
        <f t="shared" si="241"/>
        <v/>
      </c>
      <c r="M1211" s="141" t="str">
        <f t="shared" si="242"/>
        <v/>
      </c>
      <c r="N1211" s="15" t="e">
        <f t="shared" si="243"/>
        <v>#VALUE!</v>
      </c>
      <c r="O1211" s="58" t="e">
        <f t="shared" si="244"/>
        <v>#VALUE!</v>
      </c>
      <c r="P1211" s="58" t="e">
        <f t="shared" si="245"/>
        <v>#VALUE!</v>
      </c>
      <c r="Q1211" s="58" t="e">
        <f t="shared" si="246"/>
        <v>#VALUE!</v>
      </c>
      <c r="R1211" s="160" t="e">
        <f t="shared" si="247"/>
        <v>#VALUE!</v>
      </c>
      <c r="S1211" s="161" t="e">
        <f t="shared" si="248"/>
        <v>#VALUE!</v>
      </c>
      <c r="T1211" s="162" t="e">
        <f t="shared" si="249"/>
        <v>#VALUE!</v>
      </c>
    </row>
    <row r="1212" spans="1:20" s="17" customFormat="1" x14ac:dyDescent="0.2">
      <c r="A1212" s="154"/>
      <c r="B1212" s="51"/>
      <c r="C1212" s="50"/>
      <c r="D1212" s="50"/>
      <c r="E1212" s="50"/>
      <c r="F1212" s="50"/>
      <c r="G1212" s="14"/>
      <c r="H1212" s="163" t="str">
        <f t="shared" si="237"/>
        <v/>
      </c>
      <c r="I1212" s="163" t="str">
        <f t="shared" si="238"/>
        <v/>
      </c>
      <c r="J1212" s="163" t="str">
        <f t="shared" si="239"/>
        <v/>
      </c>
      <c r="K1212" s="141" t="str">
        <f t="shared" si="240"/>
        <v/>
      </c>
      <c r="L1212" s="141" t="str">
        <f t="shared" si="241"/>
        <v/>
      </c>
      <c r="M1212" s="141" t="str">
        <f t="shared" si="242"/>
        <v/>
      </c>
      <c r="N1212" s="15" t="e">
        <f t="shared" si="243"/>
        <v>#VALUE!</v>
      </c>
      <c r="O1212" s="58" t="e">
        <f t="shared" si="244"/>
        <v>#VALUE!</v>
      </c>
      <c r="P1212" s="58" t="e">
        <f t="shared" si="245"/>
        <v>#VALUE!</v>
      </c>
      <c r="Q1212" s="58" t="e">
        <f t="shared" si="246"/>
        <v>#VALUE!</v>
      </c>
      <c r="R1212" s="160" t="e">
        <f t="shared" si="247"/>
        <v>#VALUE!</v>
      </c>
      <c r="S1212" s="161" t="e">
        <f t="shared" si="248"/>
        <v>#VALUE!</v>
      </c>
      <c r="T1212" s="162" t="e">
        <f t="shared" si="249"/>
        <v>#VALUE!</v>
      </c>
    </row>
    <row r="1213" spans="1:20" s="17" customFormat="1" x14ac:dyDescent="0.2">
      <c r="A1213" s="154"/>
      <c r="B1213" s="51"/>
      <c r="C1213" s="50"/>
      <c r="D1213" s="50"/>
      <c r="E1213" s="50"/>
      <c r="F1213" s="50"/>
      <c r="G1213" s="14"/>
      <c r="H1213" s="163" t="str">
        <f t="shared" si="237"/>
        <v/>
      </c>
      <c r="I1213" s="163" t="str">
        <f t="shared" si="238"/>
        <v/>
      </c>
      <c r="J1213" s="163" t="str">
        <f t="shared" si="239"/>
        <v/>
      </c>
      <c r="K1213" s="141" t="str">
        <f t="shared" si="240"/>
        <v/>
      </c>
      <c r="L1213" s="141" t="str">
        <f t="shared" si="241"/>
        <v/>
      </c>
      <c r="M1213" s="141" t="str">
        <f t="shared" si="242"/>
        <v/>
      </c>
      <c r="N1213" s="15" t="e">
        <f t="shared" si="243"/>
        <v>#VALUE!</v>
      </c>
      <c r="O1213" s="58" t="e">
        <f t="shared" si="244"/>
        <v>#VALUE!</v>
      </c>
      <c r="P1213" s="58" t="e">
        <f t="shared" si="245"/>
        <v>#VALUE!</v>
      </c>
      <c r="Q1213" s="58" t="e">
        <f t="shared" si="246"/>
        <v>#VALUE!</v>
      </c>
      <c r="R1213" s="160" t="e">
        <f t="shared" si="247"/>
        <v>#VALUE!</v>
      </c>
      <c r="S1213" s="161" t="e">
        <f t="shared" si="248"/>
        <v>#VALUE!</v>
      </c>
      <c r="T1213" s="162" t="e">
        <f t="shared" si="249"/>
        <v>#VALUE!</v>
      </c>
    </row>
    <row r="1214" spans="1:20" s="17" customFormat="1" x14ac:dyDescent="0.2">
      <c r="A1214" s="154"/>
      <c r="B1214" s="51"/>
      <c r="C1214" s="50"/>
      <c r="D1214" s="50"/>
      <c r="E1214" s="50"/>
      <c r="F1214" s="50"/>
      <c r="G1214" s="14"/>
      <c r="H1214" s="163" t="str">
        <f t="shared" si="237"/>
        <v/>
      </c>
      <c r="I1214" s="163" t="str">
        <f t="shared" si="238"/>
        <v/>
      </c>
      <c r="J1214" s="163" t="str">
        <f t="shared" si="239"/>
        <v/>
      </c>
      <c r="K1214" s="141" t="str">
        <f t="shared" si="240"/>
        <v/>
      </c>
      <c r="L1214" s="141" t="str">
        <f t="shared" si="241"/>
        <v/>
      </c>
      <c r="M1214" s="141" t="str">
        <f t="shared" si="242"/>
        <v/>
      </c>
      <c r="N1214" s="15" t="e">
        <f t="shared" si="243"/>
        <v>#VALUE!</v>
      </c>
      <c r="O1214" s="58" t="e">
        <f t="shared" si="244"/>
        <v>#VALUE!</v>
      </c>
      <c r="P1214" s="58" t="e">
        <f t="shared" si="245"/>
        <v>#VALUE!</v>
      </c>
      <c r="Q1214" s="58" t="e">
        <f t="shared" si="246"/>
        <v>#VALUE!</v>
      </c>
      <c r="R1214" s="160" t="e">
        <f t="shared" si="247"/>
        <v>#VALUE!</v>
      </c>
      <c r="S1214" s="161" t="e">
        <f t="shared" si="248"/>
        <v>#VALUE!</v>
      </c>
      <c r="T1214" s="162" t="e">
        <f t="shared" si="249"/>
        <v>#VALUE!</v>
      </c>
    </row>
    <row r="1215" spans="1:20" s="17" customFormat="1" x14ac:dyDescent="0.2">
      <c r="A1215" s="154"/>
      <c r="B1215" s="51"/>
      <c r="C1215" s="50"/>
      <c r="D1215" s="50"/>
      <c r="E1215" s="50"/>
      <c r="F1215" s="50"/>
      <c r="G1215" s="14"/>
      <c r="H1215" s="163" t="str">
        <f t="shared" si="237"/>
        <v/>
      </c>
      <c r="I1215" s="163" t="str">
        <f t="shared" si="238"/>
        <v/>
      </c>
      <c r="J1215" s="163" t="str">
        <f t="shared" si="239"/>
        <v/>
      </c>
      <c r="K1215" s="141" t="str">
        <f t="shared" si="240"/>
        <v/>
      </c>
      <c r="L1215" s="141" t="str">
        <f t="shared" si="241"/>
        <v/>
      </c>
      <c r="M1215" s="141" t="str">
        <f t="shared" si="242"/>
        <v/>
      </c>
      <c r="N1215" s="15" t="e">
        <f t="shared" si="243"/>
        <v>#VALUE!</v>
      </c>
      <c r="O1215" s="58" t="e">
        <f t="shared" si="244"/>
        <v>#VALUE!</v>
      </c>
      <c r="P1215" s="58" t="e">
        <f t="shared" si="245"/>
        <v>#VALUE!</v>
      </c>
      <c r="Q1215" s="58" t="e">
        <f t="shared" si="246"/>
        <v>#VALUE!</v>
      </c>
      <c r="R1215" s="160" t="e">
        <f t="shared" si="247"/>
        <v>#VALUE!</v>
      </c>
      <c r="S1215" s="161" t="e">
        <f t="shared" si="248"/>
        <v>#VALUE!</v>
      </c>
      <c r="T1215" s="162" t="e">
        <f t="shared" si="249"/>
        <v>#VALUE!</v>
      </c>
    </row>
    <row r="1216" spans="1:20" s="17" customFormat="1" x14ac:dyDescent="0.2">
      <c r="A1216" s="154"/>
      <c r="B1216" s="51"/>
      <c r="C1216" s="50"/>
      <c r="D1216" s="50"/>
      <c r="E1216" s="50"/>
      <c r="F1216" s="50"/>
      <c r="G1216" s="14"/>
      <c r="H1216" s="163" t="str">
        <f t="shared" si="237"/>
        <v/>
      </c>
      <c r="I1216" s="163" t="str">
        <f t="shared" si="238"/>
        <v/>
      </c>
      <c r="J1216" s="163" t="str">
        <f t="shared" si="239"/>
        <v/>
      </c>
      <c r="K1216" s="141" t="str">
        <f t="shared" si="240"/>
        <v/>
      </c>
      <c r="L1216" s="141" t="str">
        <f t="shared" si="241"/>
        <v/>
      </c>
      <c r="M1216" s="141" t="str">
        <f t="shared" si="242"/>
        <v/>
      </c>
      <c r="N1216" s="15" t="e">
        <f t="shared" si="243"/>
        <v>#VALUE!</v>
      </c>
      <c r="O1216" s="58" t="e">
        <f t="shared" si="244"/>
        <v>#VALUE!</v>
      </c>
      <c r="P1216" s="58" t="e">
        <f t="shared" si="245"/>
        <v>#VALUE!</v>
      </c>
      <c r="Q1216" s="58" t="e">
        <f t="shared" si="246"/>
        <v>#VALUE!</v>
      </c>
      <c r="R1216" s="160" t="e">
        <f t="shared" si="247"/>
        <v>#VALUE!</v>
      </c>
      <c r="S1216" s="161" t="e">
        <f t="shared" si="248"/>
        <v>#VALUE!</v>
      </c>
      <c r="T1216" s="162" t="e">
        <f t="shared" si="249"/>
        <v>#VALUE!</v>
      </c>
    </row>
    <row r="1217" spans="1:20" s="17" customFormat="1" x14ac:dyDescent="0.2">
      <c r="A1217" s="154"/>
      <c r="B1217" s="51"/>
      <c r="C1217" s="50"/>
      <c r="D1217" s="50"/>
      <c r="E1217" s="50"/>
      <c r="F1217" s="50"/>
      <c r="G1217" s="14"/>
      <c r="H1217" s="163" t="str">
        <f t="shared" si="237"/>
        <v/>
      </c>
      <c r="I1217" s="163" t="str">
        <f t="shared" si="238"/>
        <v/>
      </c>
      <c r="J1217" s="163" t="str">
        <f t="shared" si="239"/>
        <v/>
      </c>
      <c r="K1217" s="141" t="str">
        <f t="shared" si="240"/>
        <v/>
      </c>
      <c r="L1217" s="141" t="str">
        <f t="shared" si="241"/>
        <v/>
      </c>
      <c r="M1217" s="141" t="str">
        <f t="shared" si="242"/>
        <v/>
      </c>
      <c r="N1217" s="15" t="e">
        <f t="shared" si="243"/>
        <v>#VALUE!</v>
      </c>
      <c r="O1217" s="58" t="e">
        <f t="shared" si="244"/>
        <v>#VALUE!</v>
      </c>
      <c r="P1217" s="58" t="e">
        <f t="shared" si="245"/>
        <v>#VALUE!</v>
      </c>
      <c r="Q1217" s="58" t="e">
        <f t="shared" si="246"/>
        <v>#VALUE!</v>
      </c>
      <c r="R1217" s="160" t="e">
        <f t="shared" si="247"/>
        <v>#VALUE!</v>
      </c>
      <c r="S1217" s="161" t="e">
        <f t="shared" si="248"/>
        <v>#VALUE!</v>
      </c>
      <c r="T1217" s="162" t="e">
        <f t="shared" si="249"/>
        <v>#VALUE!</v>
      </c>
    </row>
    <row r="1218" spans="1:20" s="17" customFormat="1" x14ac:dyDescent="0.2">
      <c r="A1218" s="154"/>
      <c r="B1218" s="51"/>
      <c r="C1218" s="50"/>
      <c r="D1218" s="50"/>
      <c r="E1218" s="50"/>
      <c r="F1218" s="50"/>
      <c r="G1218" s="14"/>
      <c r="H1218" s="163" t="str">
        <f t="shared" si="237"/>
        <v/>
      </c>
      <c r="I1218" s="163" t="str">
        <f t="shared" si="238"/>
        <v/>
      </c>
      <c r="J1218" s="163" t="str">
        <f t="shared" si="239"/>
        <v/>
      </c>
      <c r="K1218" s="141" t="str">
        <f t="shared" si="240"/>
        <v/>
      </c>
      <c r="L1218" s="141" t="str">
        <f t="shared" si="241"/>
        <v/>
      </c>
      <c r="M1218" s="141" t="str">
        <f t="shared" si="242"/>
        <v/>
      </c>
      <c r="N1218" s="15" t="e">
        <f t="shared" si="243"/>
        <v>#VALUE!</v>
      </c>
      <c r="O1218" s="58" t="e">
        <f t="shared" si="244"/>
        <v>#VALUE!</v>
      </c>
      <c r="P1218" s="58" t="e">
        <f t="shared" si="245"/>
        <v>#VALUE!</v>
      </c>
      <c r="Q1218" s="58" t="e">
        <f t="shared" si="246"/>
        <v>#VALUE!</v>
      </c>
      <c r="R1218" s="160" t="e">
        <f t="shared" si="247"/>
        <v>#VALUE!</v>
      </c>
      <c r="S1218" s="161" t="e">
        <f t="shared" si="248"/>
        <v>#VALUE!</v>
      </c>
      <c r="T1218" s="162" t="e">
        <f t="shared" si="249"/>
        <v>#VALUE!</v>
      </c>
    </row>
    <row r="1219" spans="1:20" s="17" customFormat="1" x14ac:dyDescent="0.2">
      <c r="A1219" s="154"/>
      <c r="B1219" s="51"/>
      <c r="C1219" s="50"/>
      <c r="D1219" s="50"/>
      <c r="E1219" s="50"/>
      <c r="F1219" s="50"/>
      <c r="G1219" s="14"/>
      <c r="H1219" s="163" t="str">
        <f t="shared" ref="H1219:H1282" si="250">IFERROR(G1219*(D1219/(D1219+E1219+F1219)),"")</f>
        <v/>
      </c>
      <c r="I1219" s="163" t="str">
        <f t="shared" ref="I1219:I1282" si="251">IFERROR(G1219*(E1219/(D1219+E1219+F1219)),"")</f>
        <v/>
      </c>
      <c r="J1219" s="163" t="str">
        <f t="shared" ref="J1219:J1282" si="252">IFERROR(G1219*(F1219/(D1219+E1219+F1219)),"")</f>
        <v/>
      </c>
      <c r="K1219" s="141" t="str">
        <f t="shared" ref="K1219:K1282" si="253">IFERROR(D1219+H1219,"")</f>
        <v/>
      </c>
      <c r="L1219" s="141" t="str">
        <f t="shared" ref="L1219:L1282" si="254">IFERROR(E1219+I1219,"")</f>
        <v/>
      </c>
      <c r="M1219" s="141" t="str">
        <f t="shared" ref="M1219:M1282" si="255">IFERROR(J1219+F1219,"")</f>
        <v/>
      </c>
      <c r="N1219" s="15" t="e">
        <f t="shared" ref="N1219:N1282" si="256">K1219+L1219+M1219</f>
        <v>#VALUE!</v>
      </c>
      <c r="O1219" s="58" t="e">
        <f t="shared" ref="O1219:O1282" si="257">K1219/N1219</f>
        <v>#VALUE!</v>
      </c>
      <c r="P1219" s="58" t="e">
        <f t="shared" ref="P1219:P1282" si="258">L1219/N1219</f>
        <v>#VALUE!</v>
      </c>
      <c r="Q1219" s="58" t="e">
        <f t="shared" ref="Q1219:Q1282" si="259">M1219/N1219</f>
        <v>#VALUE!</v>
      </c>
      <c r="R1219" s="160" t="e">
        <f t="shared" ref="R1219:R1282" si="260">G1219/N1219</f>
        <v>#VALUE!</v>
      </c>
      <c r="S1219" s="161" t="e">
        <f t="shared" ref="S1219:S1282" si="261">C1219-N1219</f>
        <v>#VALUE!</v>
      </c>
      <c r="T1219" s="162" t="e">
        <f t="shared" ref="T1219:T1282" si="262">S1219/C1219*100</f>
        <v>#VALUE!</v>
      </c>
    </row>
    <row r="1220" spans="1:20" s="17" customFormat="1" x14ac:dyDescent="0.2">
      <c r="A1220" s="154"/>
      <c r="B1220" s="51"/>
      <c r="C1220" s="50"/>
      <c r="D1220" s="50"/>
      <c r="E1220" s="50"/>
      <c r="F1220" s="50"/>
      <c r="G1220" s="14"/>
      <c r="H1220" s="163" t="str">
        <f t="shared" si="250"/>
        <v/>
      </c>
      <c r="I1220" s="163" t="str">
        <f t="shared" si="251"/>
        <v/>
      </c>
      <c r="J1220" s="163" t="str">
        <f t="shared" si="252"/>
        <v/>
      </c>
      <c r="K1220" s="141" t="str">
        <f t="shared" si="253"/>
        <v/>
      </c>
      <c r="L1220" s="141" t="str">
        <f t="shared" si="254"/>
        <v/>
      </c>
      <c r="M1220" s="141" t="str">
        <f t="shared" si="255"/>
        <v/>
      </c>
      <c r="N1220" s="15" t="e">
        <f t="shared" si="256"/>
        <v>#VALUE!</v>
      </c>
      <c r="O1220" s="58" t="e">
        <f t="shared" si="257"/>
        <v>#VALUE!</v>
      </c>
      <c r="P1220" s="58" t="e">
        <f t="shared" si="258"/>
        <v>#VALUE!</v>
      </c>
      <c r="Q1220" s="58" t="e">
        <f t="shared" si="259"/>
        <v>#VALUE!</v>
      </c>
      <c r="R1220" s="160" t="e">
        <f t="shared" si="260"/>
        <v>#VALUE!</v>
      </c>
      <c r="S1220" s="161" t="e">
        <f t="shared" si="261"/>
        <v>#VALUE!</v>
      </c>
      <c r="T1220" s="162" t="e">
        <f t="shared" si="262"/>
        <v>#VALUE!</v>
      </c>
    </row>
    <row r="1221" spans="1:20" s="17" customFormat="1" x14ac:dyDescent="0.2">
      <c r="A1221" s="154"/>
      <c r="B1221" s="51"/>
      <c r="C1221" s="50"/>
      <c r="D1221" s="50"/>
      <c r="E1221" s="50"/>
      <c r="F1221" s="50"/>
      <c r="G1221" s="14"/>
      <c r="H1221" s="163" t="str">
        <f t="shared" si="250"/>
        <v/>
      </c>
      <c r="I1221" s="163" t="str">
        <f t="shared" si="251"/>
        <v/>
      </c>
      <c r="J1221" s="163" t="str">
        <f t="shared" si="252"/>
        <v/>
      </c>
      <c r="K1221" s="141" t="str">
        <f t="shared" si="253"/>
        <v/>
      </c>
      <c r="L1221" s="141" t="str">
        <f t="shared" si="254"/>
        <v/>
      </c>
      <c r="M1221" s="141" t="str">
        <f t="shared" si="255"/>
        <v/>
      </c>
      <c r="N1221" s="15" t="e">
        <f t="shared" si="256"/>
        <v>#VALUE!</v>
      </c>
      <c r="O1221" s="58" t="e">
        <f t="shared" si="257"/>
        <v>#VALUE!</v>
      </c>
      <c r="P1221" s="58" t="e">
        <f t="shared" si="258"/>
        <v>#VALUE!</v>
      </c>
      <c r="Q1221" s="58" t="e">
        <f t="shared" si="259"/>
        <v>#VALUE!</v>
      </c>
      <c r="R1221" s="160" t="e">
        <f t="shared" si="260"/>
        <v>#VALUE!</v>
      </c>
      <c r="S1221" s="161" t="e">
        <f t="shared" si="261"/>
        <v>#VALUE!</v>
      </c>
      <c r="T1221" s="162" t="e">
        <f t="shared" si="262"/>
        <v>#VALUE!</v>
      </c>
    </row>
    <row r="1222" spans="1:20" s="17" customFormat="1" x14ac:dyDescent="0.2">
      <c r="A1222" s="154"/>
      <c r="B1222" s="51"/>
      <c r="C1222" s="50"/>
      <c r="D1222" s="50"/>
      <c r="E1222" s="50"/>
      <c r="F1222" s="50"/>
      <c r="G1222" s="14"/>
      <c r="H1222" s="163" t="str">
        <f t="shared" si="250"/>
        <v/>
      </c>
      <c r="I1222" s="163" t="str">
        <f t="shared" si="251"/>
        <v/>
      </c>
      <c r="J1222" s="163" t="str">
        <f t="shared" si="252"/>
        <v/>
      </c>
      <c r="K1222" s="141" t="str">
        <f t="shared" si="253"/>
        <v/>
      </c>
      <c r="L1222" s="141" t="str">
        <f t="shared" si="254"/>
        <v/>
      </c>
      <c r="M1222" s="141" t="str">
        <f t="shared" si="255"/>
        <v/>
      </c>
      <c r="N1222" s="15" t="e">
        <f t="shared" si="256"/>
        <v>#VALUE!</v>
      </c>
      <c r="O1222" s="58" t="e">
        <f t="shared" si="257"/>
        <v>#VALUE!</v>
      </c>
      <c r="P1222" s="58" t="e">
        <f t="shared" si="258"/>
        <v>#VALUE!</v>
      </c>
      <c r="Q1222" s="58" t="e">
        <f t="shared" si="259"/>
        <v>#VALUE!</v>
      </c>
      <c r="R1222" s="160" t="e">
        <f t="shared" si="260"/>
        <v>#VALUE!</v>
      </c>
      <c r="S1222" s="161" t="e">
        <f t="shared" si="261"/>
        <v>#VALUE!</v>
      </c>
      <c r="T1222" s="162" t="e">
        <f t="shared" si="262"/>
        <v>#VALUE!</v>
      </c>
    </row>
    <row r="1223" spans="1:20" s="17" customFormat="1" x14ac:dyDescent="0.2">
      <c r="A1223" s="154"/>
      <c r="B1223" s="51"/>
      <c r="C1223" s="50"/>
      <c r="D1223" s="50"/>
      <c r="E1223" s="50"/>
      <c r="F1223" s="50"/>
      <c r="G1223" s="14"/>
      <c r="H1223" s="163" t="str">
        <f t="shared" si="250"/>
        <v/>
      </c>
      <c r="I1223" s="163" t="str">
        <f t="shared" si="251"/>
        <v/>
      </c>
      <c r="J1223" s="163" t="str">
        <f t="shared" si="252"/>
        <v/>
      </c>
      <c r="K1223" s="141" t="str">
        <f t="shared" si="253"/>
        <v/>
      </c>
      <c r="L1223" s="141" t="str">
        <f t="shared" si="254"/>
        <v/>
      </c>
      <c r="M1223" s="141" t="str">
        <f t="shared" si="255"/>
        <v/>
      </c>
      <c r="N1223" s="15" t="e">
        <f t="shared" si="256"/>
        <v>#VALUE!</v>
      </c>
      <c r="O1223" s="58" t="e">
        <f t="shared" si="257"/>
        <v>#VALUE!</v>
      </c>
      <c r="P1223" s="58" t="e">
        <f t="shared" si="258"/>
        <v>#VALUE!</v>
      </c>
      <c r="Q1223" s="58" t="e">
        <f t="shared" si="259"/>
        <v>#VALUE!</v>
      </c>
      <c r="R1223" s="160" t="e">
        <f t="shared" si="260"/>
        <v>#VALUE!</v>
      </c>
      <c r="S1223" s="161" t="e">
        <f t="shared" si="261"/>
        <v>#VALUE!</v>
      </c>
      <c r="T1223" s="162" t="e">
        <f t="shared" si="262"/>
        <v>#VALUE!</v>
      </c>
    </row>
    <row r="1224" spans="1:20" s="17" customFormat="1" x14ac:dyDescent="0.2">
      <c r="A1224" s="154"/>
      <c r="B1224" s="51"/>
      <c r="C1224" s="50"/>
      <c r="D1224" s="50"/>
      <c r="E1224" s="50"/>
      <c r="F1224" s="50"/>
      <c r="G1224" s="14"/>
      <c r="H1224" s="163" t="str">
        <f t="shared" si="250"/>
        <v/>
      </c>
      <c r="I1224" s="163" t="str">
        <f t="shared" si="251"/>
        <v/>
      </c>
      <c r="J1224" s="163" t="str">
        <f t="shared" si="252"/>
        <v/>
      </c>
      <c r="K1224" s="141" t="str">
        <f t="shared" si="253"/>
        <v/>
      </c>
      <c r="L1224" s="141" t="str">
        <f t="shared" si="254"/>
        <v/>
      </c>
      <c r="M1224" s="141" t="str">
        <f t="shared" si="255"/>
        <v/>
      </c>
      <c r="N1224" s="15" t="e">
        <f t="shared" si="256"/>
        <v>#VALUE!</v>
      </c>
      <c r="O1224" s="58" t="e">
        <f t="shared" si="257"/>
        <v>#VALUE!</v>
      </c>
      <c r="P1224" s="58" t="e">
        <f t="shared" si="258"/>
        <v>#VALUE!</v>
      </c>
      <c r="Q1224" s="58" t="e">
        <f t="shared" si="259"/>
        <v>#VALUE!</v>
      </c>
      <c r="R1224" s="160" t="e">
        <f t="shared" si="260"/>
        <v>#VALUE!</v>
      </c>
      <c r="S1224" s="161" t="e">
        <f t="shared" si="261"/>
        <v>#VALUE!</v>
      </c>
      <c r="T1224" s="162" t="e">
        <f t="shared" si="262"/>
        <v>#VALUE!</v>
      </c>
    </row>
    <row r="1225" spans="1:20" s="17" customFormat="1" x14ac:dyDescent="0.2">
      <c r="A1225" s="154"/>
      <c r="B1225" s="51"/>
      <c r="C1225" s="50"/>
      <c r="D1225" s="50"/>
      <c r="E1225" s="50"/>
      <c r="F1225" s="50"/>
      <c r="G1225" s="14"/>
      <c r="H1225" s="163" t="str">
        <f t="shared" si="250"/>
        <v/>
      </c>
      <c r="I1225" s="163" t="str">
        <f t="shared" si="251"/>
        <v/>
      </c>
      <c r="J1225" s="163" t="str">
        <f t="shared" si="252"/>
        <v/>
      </c>
      <c r="K1225" s="141" t="str">
        <f t="shared" si="253"/>
        <v/>
      </c>
      <c r="L1225" s="141" t="str">
        <f t="shared" si="254"/>
        <v/>
      </c>
      <c r="M1225" s="141" t="str">
        <f t="shared" si="255"/>
        <v/>
      </c>
      <c r="N1225" s="15" t="e">
        <f t="shared" si="256"/>
        <v>#VALUE!</v>
      </c>
      <c r="O1225" s="58" t="e">
        <f t="shared" si="257"/>
        <v>#VALUE!</v>
      </c>
      <c r="P1225" s="58" t="e">
        <f t="shared" si="258"/>
        <v>#VALUE!</v>
      </c>
      <c r="Q1225" s="58" t="e">
        <f t="shared" si="259"/>
        <v>#VALUE!</v>
      </c>
      <c r="R1225" s="160" t="e">
        <f t="shared" si="260"/>
        <v>#VALUE!</v>
      </c>
      <c r="S1225" s="161" t="e">
        <f t="shared" si="261"/>
        <v>#VALUE!</v>
      </c>
      <c r="T1225" s="162" t="e">
        <f t="shared" si="262"/>
        <v>#VALUE!</v>
      </c>
    </row>
    <row r="1226" spans="1:20" s="17" customFormat="1" x14ac:dyDescent="0.2">
      <c r="A1226" s="154"/>
      <c r="B1226" s="51"/>
      <c r="C1226" s="50"/>
      <c r="D1226" s="50"/>
      <c r="E1226" s="50"/>
      <c r="F1226" s="50"/>
      <c r="G1226" s="14"/>
      <c r="H1226" s="163" t="str">
        <f t="shared" si="250"/>
        <v/>
      </c>
      <c r="I1226" s="163" t="str">
        <f t="shared" si="251"/>
        <v/>
      </c>
      <c r="J1226" s="163" t="str">
        <f t="shared" si="252"/>
        <v/>
      </c>
      <c r="K1226" s="141" t="str">
        <f t="shared" si="253"/>
        <v/>
      </c>
      <c r="L1226" s="141" t="str">
        <f t="shared" si="254"/>
        <v/>
      </c>
      <c r="M1226" s="141" t="str">
        <f t="shared" si="255"/>
        <v/>
      </c>
      <c r="N1226" s="15" t="e">
        <f t="shared" si="256"/>
        <v>#VALUE!</v>
      </c>
      <c r="O1226" s="58" t="e">
        <f t="shared" si="257"/>
        <v>#VALUE!</v>
      </c>
      <c r="P1226" s="58" t="e">
        <f t="shared" si="258"/>
        <v>#VALUE!</v>
      </c>
      <c r="Q1226" s="58" t="e">
        <f t="shared" si="259"/>
        <v>#VALUE!</v>
      </c>
      <c r="R1226" s="160" t="e">
        <f t="shared" si="260"/>
        <v>#VALUE!</v>
      </c>
      <c r="S1226" s="161" t="e">
        <f t="shared" si="261"/>
        <v>#VALUE!</v>
      </c>
      <c r="T1226" s="162" t="e">
        <f t="shared" si="262"/>
        <v>#VALUE!</v>
      </c>
    </row>
    <row r="1227" spans="1:20" s="17" customFormat="1" x14ac:dyDescent="0.2">
      <c r="A1227" s="154"/>
      <c r="B1227" s="51"/>
      <c r="C1227" s="50"/>
      <c r="D1227" s="50"/>
      <c r="E1227" s="50"/>
      <c r="F1227" s="50"/>
      <c r="G1227" s="14"/>
      <c r="H1227" s="163" t="str">
        <f t="shared" si="250"/>
        <v/>
      </c>
      <c r="I1227" s="163" t="str">
        <f t="shared" si="251"/>
        <v/>
      </c>
      <c r="J1227" s="163" t="str">
        <f t="shared" si="252"/>
        <v/>
      </c>
      <c r="K1227" s="141" t="str">
        <f t="shared" si="253"/>
        <v/>
      </c>
      <c r="L1227" s="141" t="str">
        <f t="shared" si="254"/>
        <v/>
      </c>
      <c r="M1227" s="141" t="str">
        <f t="shared" si="255"/>
        <v/>
      </c>
      <c r="N1227" s="15" t="e">
        <f t="shared" si="256"/>
        <v>#VALUE!</v>
      </c>
      <c r="O1227" s="58" t="e">
        <f t="shared" si="257"/>
        <v>#VALUE!</v>
      </c>
      <c r="P1227" s="58" t="e">
        <f t="shared" si="258"/>
        <v>#VALUE!</v>
      </c>
      <c r="Q1227" s="58" t="e">
        <f t="shared" si="259"/>
        <v>#VALUE!</v>
      </c>
      <c r="R1227" s="160" t="e">
        <f t="shared" si="260"/>
        <v>#VALUE!</v>
      </c>
      <c r="S1227" s="161" t="e">
        <f t="shared" si="261"/>
        <v>#VALUE!</v>
      </c>
      <c r="T1227" s="162" t="e">
        <f t="shared" si="262"/>
        <v>#VALUE!</v>
      </c>
    </row>
    <row r="1228" spans="1:20" s="17" customFormat="1" x14ac:dyDescent="0.2">
      <c r="A1228" s="154"/>
      <c r="B1228" s="51"/>
      <c r="C1228" s="50"/>
      <c r="D1228" s="50"/>
      <c r="E1228" s="50"/>
      <c r="F1228" s="50"/>
      <c r="G1228" s="14"/>
      <c r="H1228" s="163" t="str">
        <f t="shared" si="250"/>
        <v/>
      </c>
      <c r="I1228" s="163" t="str">
        <f t="shared" si="251"/>
        <v/>
      </c>
      <c r="J1228" s="163" t="str">
        <f t="shared" si="252"/>
        <v/>
      </c>
      <c r="K1228" s="141" t="str">
        <f t="shared" si="253"/>
        <v/>
      </c>
      <c r="L1228" s="141" t="str">
        <f t="shared" si="254"/>
        <v/>
      </c>
      <c r="M1228" s="141" t="str">
        <f t="shared" si="255"/>
        <v/>
      </c>
      <c r="N1228" s="15" t="e">
        <f t="shared" si="256"/>
        <v>#VALUE!</v>
      </c>
      <c r="O1228" s="58" t="e">
        <f t="shared" si="257"/>
        <v>#VALUE!</v>
      </c>
      <c r="P1228" s="58" t="e">
        <f t="shared" si="258"/>
        <v>#VALUE!</v>
      </c>
      <c r="Q1228" s="58" t="e">
        <f t="shared" si="259"/>
        <v>#VALUE!</v>
      </c>
      <c r="R1228" s="160" t="e">
        <f t="shared" si="260"/>
        <v>#VALUE!</v>
      </c>
      <c r="S1228" s="161" t="e">
        <f t="shared" si="261"/>
        <v>#VALUE!</v>
      </c>
      <c r="T1228" s="162" t="e">
        <f t="shared" si="262"/>
        <v>#VALUE!</v>
      </c>
    </row>
    <row r="1229" spans="1:20" s="17" customFormat="1" x14ac:dyDescent="0.2">
      <c r="A1229" s="154"/>
      <c r="B1229" s="51"/>
      <c r="C1229" s="50"/>
      <c r="D1229" s="50"/>
      <c r="E1229" s="50"/>
      <c r="F1229" s="50"/>
      <c r="G1229" s="14"/>
      <c r="H1229" s="163" t="str">
        <f t="shared" si="250"/>
        <v/>
      </c>
      <c r="I1229" s="163" t="str">
        <f t="shared" si="251"/>
        <v/>
      </c>
      <c r="J1229" s="163" t="str">
        <f t="shared" si="252"/>
        <v/>
      </c>
      <c r="K1229" s="141" t="str">
        <f t="shared" si="253"/>
        <v/>
      </c>
      <c r="L1229" s="141" t="str">
        <f t="shared" si="254"/>
        <v/>
      </c>
      <c r="M1229" s="141" t="str">
        <f t="shared" si="255"/>
        <v/>
      </c>
      <c r="N1229" s="15" t="e">
        <f t="shared" si="256"/>
        <v>#VALUE!</v>
      </c>
      <c r="O1229" s="58" t="e">
        <f t="shared" si="257"/>
        <v>#VALUE!</v>
      </c>
      <c r="P1229" s="58" t="e">
        <f t="shared" si="258"/>
        <v>#VALUE!</v>
      </c>
      <c r="Q1229" s="58" t="e">
        <f t="shared" si="259"/>
        <v>#VALUE!</v>
      </c>
      <c r="R1229" s="160" t="e">
        <f t="shared" si="260"/>
        <v>#VALUE!</v>
      </c>
      <c r="S1229" s="161" t="e">
        <f t="shared" si="261"/>
        <v>#VALUE!</v>
      </c>
      <c r="T1229" s="162" t="e">
        <f t="shared" si="262"/>
        <v>#VALUE!</v>
      </c>
    </row>
    <row r="1230" spans="1:20" s="17" customFormat="1" x14ac:dyDescent="0.2">
      <c r="A1230" s="154"/>
      <c r="B1230" s="51"/>
      <c r="C1230" s="50"/>
      <c r="D1230" s="50"/>
      <c r="E1230" s="50"/>
      <c r="F1230" s="50"/>
      <c r="G1230" s="14"/>
      <c r="H1230" s="163" t="str">
        <f t="shared" si="250"/>
        <v/>
      </c>
      <c r="I1230" s="163" t="str">
        <f t="shared" si="251"/>
        <v/>
      </c>
      <c r="J1230" s="163" t="str">
        <f t="shared" si="252"/>
        <v/>
      </c>
      <c r="K1230" s="141" t="str">
        <f t="shared" si="253"/>
        <v/>
      </c>
      <c r="L1230" s="141" t="str">
        <f t="shared" si="254"/>
        <v/>
      </c>
      <c r="M1230" s="141" t="str">
        <f t="shared" si="255"/>
        <v/>
      </c>
      <c r="N1230" s="15" t="e">
        <f t="shared" si="256"/>
        <v>#VALUE!</v>
      </c>
      <c r="O1230" s="58" t="e">
        <f t="shared" si="257"/>
        <v>#VALUE!</v>
      </c>
      <c r="P1230" s="58" t="e">
        <f t="shared" si="258"/>
        <v>#VALUE!</v>
      </c>
      <c r="Q1230" s="58" t="e">
        <f t="shared" si="259"/>
        <v>#VALUE!</v>
      </c>
      <c r="R1230" s="160" t="e">
        <f t="shared" si="260"/>
        <v>#VALUE!</v>
      </c>
      <c r="S1230" s="161" t="e">
        <f t="shared" si="261"/>
        <v>#VALUE!</v>
      </c>
      <c r="T1230" s="162" t="e">
        <f t="shared" si="262"/>
        <v>#VALUE!</v>
      </c>
    </row>
    <row r="1231" spans="1:20" s="17" customFormat="1" x14ac:dyDescent="0.2">
      <c r="A1231" s="154"/>
      <c r="B1231" s="51"/>
      <c r="C1231" s="50"/>
      <c r="D1231" s="50"/>
      <c r="E1231" s="50"/>
      <c r="F1231" s="50"/>
      <c r="G1231" s="14"/>
      <c r="H1231" s="163" t="str">
        <f t="shared" si="250"/>
        <v/>
      </c>
      <c r="I1231" s="163" t="str">
        <f t="shared" si="251"/>
        <v/>
      </c>
      <c r="J1231" s="163" t="str">
        <f t="shared" si="252"/>
        <v/>
      </c>
      <c r="K1231" s="141" t="str">
        <f t="shared" si="253"/>
        <v/>
      </c>
      <c r="L1231" s="141" t="str">
        <f t="shared" si="254"/>
        <v/>
      </c>
      <c r="M1231" s="141" t="str">
        <f t="shared" si="255"/>
        <v/>
      </c>
      <c r="N1231" s="15" t="e">
        <f t="shared" si="256"/>
        <v>#VALUE!</v>
      </c>
      <c r="O1231" s="58" t="e">
        <f t="shared" si="257"/>
        <v>#VALUE!</v>
      </c>
      <c r="P1231" s="58" t="e">
        <f t="shared" si="258"/>
        <v>#VALUE!</v>
      </c>
      <c r="Q1231" s="58" t="e">
        <f t="shared" si="259"/>
        <v>#VALUE!</v>
      </c>
      <c r="R1231" s="160" t="e">
        <f t="shared" si="260"/>
        <v>#VALUE!</v>
      </c>
      <c r="S1231" s="161" t="e">
        <f t="shared" si="261"/>
        <v>#VALUE!</v>
      </c>
      <c r="T1231" s="162" t="e">
        <f t="shared" si="262"/>
        <v>#VALUE!</v>
      </c>
    </row>
    <row r="1232" spans="1:20" s="17" customFormat="1" x14ac:dyDescent="0.2">
      <c r="A1232" s="154"/>
      <c r="B1232" s="51"/>
      <c r="C1232" s="50"/>
      <c r="D1232" s="50"/>
      <c r="E1232" s="50"/>
      <c r="F1232" s="50"/>
      <c r="G1232" s="14"/>
      <c r="H1232" s="163" t="str">
        <f t="shared" si="250"/>
        <v/>
      </c>
      <c r="I1232" s="163" t="str">
        <f t="shared" si="251"/>
        <v/>
      </c>
      <c r="J1232" s="163" t="str">
        <f t="shared" si="252"/>
        <v/>
      </c>
      <c r="K1232" s="141" t="str">
        <f t="shared" si="253"/>
        <v/>
      </c>
      <c r="L1232" s="141" t="str">
        <f t="shared" si="254"/>
        <v/>
      </c>
      <c r="M1232" s="141" t="str">
        <f t="shared" si="255"/>
        <v/>
      </c>
      <c r="N1232" s="15" t="e">
        <f t="shared" si="256"/>
        <v>#VALUE!</v>
      </c>
      <c r="O1232" s="58" t="e">
        <f t="shared" si="257"/>
        <v>#VALUE!</v>
      </c>
      <c r="P1232" s="58" t="e">
        <f t="shared" si="258"/>
        <v>#VALUE!</v>
      </c>
      <c r="Q1232" s="58" t="e">
        <f t="shared" si="259"/>
        <v>#VALUE!</v>
      </c>
      <c r="R1232" s="160" t="e">
        <f t="shared" si="260"/>
        <v>#VALUE!</v>
      </c>
      <c r="S1232" s="161" t="e">
        <f t="shared" si="261"/>
        <v>#VALUE!</v>
      </c>
      <c r="T1232" s="162" t="e">
        <f t="shared" si="262"/>
        <v>#VALUE!</v>
      </c>
    </row>
    <row r="1233" spans="1:20" s="17" customFormat="1" x14ac:dyDescent="0.2">
      <c r="A1233" s="154"/>
      <c r="B1233" s="51"/>
      <c r="C1233" s="50"/>
      <c r="D1233" s="50"/>
      <c r="E1233" s="50"/>
      <c r="F1233" s="50"/>
      <c r="G1233" s="14"/>
      <c r="H1233" s="163" t="str">
        <f t="shared" si="250"/>
        <v/>
      </c>
      <c r="I1233" s="163" t="str">
        <f t="shared" si="251"/>
        <v/>
      </c>
      <c r="J1233" s="163" t="str">
        <f t="shared" si="252"/>
        <v/>
      </c>
      <c r="K1233" s="141" t="str">
        <f t="shared" si="253"/>
        <v/>
      </c>
      <c r="L1233" s="141" t="str">
        <f t="shared" si="254"/>
        <v/>
      </c>
      <c r="M1233" s="141" t="str">
        <f t="shared" si="255"/>
        <v/>
      </c>
      <c r="N1233" s="15" t="e">
        <f t="shared" si="256"/>
        <v>#VALUE!</v>
      </c>
      <c r="O1233" s="58" t="e">
        <f t="shared" si="257"/>
        <v>#VALUE!</v>
      </c>
      <c r="P1233" s="58" t="e">
        <f t="shared" si="258"/>
        <v>#VALUE!</v>
      </c>
      <c r="Q1233" s="58" t="e">
        <f t="shared" si="259"/>
        <v>#VALUE!</v>
      </c>
      <c r="R1233" s="160" t="e">
        <f t="shared" si="260"/>
        <v>#VALUE!</v>
      </c>
      <c r="S1233" s="161" t="e">
        <f t="shared" si="261"/>
        <v>#VALUE!</v>
      </c>
      <c r="T1233" s="162" t="e">
        <f t="shared" si="262"/>
        <v>#VALUE!</v>
      </c>
    </row>
    <row r="1234" spans="1:20" s="17" customFormat="1" x14ac:dyDescent="0.2">
      <c r="A1234" s="154"/>
      <c r="B1234" s="51"/>
      <c r="C1234" s="50"/>
      <c r="D1234" s="50"/>
      <c r="E1234" s="50"/>
      <c r="F1234" s="50"/>
      <c r="G1234" s="14"/>
      <c r="H1234" s="163" t="str">
        <f t="shared" si="250"/>
        <v/>
      </c>
      <c r="I1234" s="163" t="str">
        <f t="shared" si="251"/>
        <v/>
      </c>
      <c r="J1234" s="163" t="str">
        <f t="shared" si="252"/>
        <v/>
      </c>
      <c r="K1234" s="141" t="str">
        <f t="shared" si="253"/>
        <v/>
      </c>
      <c r="L1234" s="141" t="str">
        <f t="shared" si="254"/>
        <v/>
      </c>
      <c r="M1234" s="141" t="str">
        <f t="shared" si="255"/>
        <v/>
      </c>
      <c r="N1234" s="15" t="e">
        <f t="shared" si="256"/>
        <v>#VALUE!</v>
      </c>
      <c r="O1234" s="58" t="e">
        <f t="shared" si="257"/>
        <v>#VALUE!</v>
      </c>
      <c r="P1234" s="58" t="e">
        <f t="shared" si="258"/>
        <v>#VALUE!</v>
      </c>
      <c r="Q1234" s="58" t="e">
        <f t="shared" si="259"/>
        <v>#VALUE!</v>
      </c>
      <c r="R1234" s="160" t="e">
        <f t="shared" si="260"/>
        <v>#VALUE!</v>
      </c>
      <c r="S1234" s="161" t="e">
        <f t="shared" si="261"/>
        <v>#VALUE!</v>
      </c>
      <c r="T1234" s="162" t="e">
        <f t="shared" si="262"/>
        <v>#VALUE!</v>
      </c>
    </row>
    <row r="1235" spans="1:20" s="17" customFormat="1" x14ac:dyDescent="0.2">
      <c r="A1235" s="154"/>
      <c r="B1235" s="51"/>
      <c r="C1235" s="50"/>
      <c r="D1235" s="50"/>
      <c r="E1235" s="50"/>
      <c r="F1235" s="50"/>
      <c r="G1235" s="14"/>
      <c r="H1235" s="163" t="str">
        <f t="shared" si="250"/>
        <v/>
      </c>
      <c r="I1235" s="163" t="str">
        <f t="shared" si="251"/>
        <v/>
      </c>
      <c r="J1235" s="163" t="str">
        <f t="shared" si="252"/>
        <v/>
      </c>
      <c r="K1235" s="141" t="str">
        <f t="shared" si="253"/>
        <v/>
      </c>
      <c r="L1235" s="141" t="str">
        <f t="shared" si="254"/>
        <v/>
      </c>
      <c r="M1235" s="141" t="str">
        <f t="shared" si="255"/>
        <v/>
      </c>
      <c r="N1235" s="15" t="e">
        <f t="shared" si="256"/>
        <v>#VALUE!</v>
      </c>
      <c r="O1235" s="58" t="e">
        <f t="shared" si="257"/>
        <v>#VALUE!</v>
      </c>
      <c r="P1235" s="58" t="e">
        <f t="shared" si="258"/>
        <v>#VALUE!</v>
      </c>
      <c r="Q1235" s="58" t="e">
        <f t="shared" si="259"/>
        <v>#VALUE!</v>
      </c>
      <c r="R1235" s="160" t="e">
        <f t="shared" si="260"/>
        <v>#VALUE!</v>
      </c>
      <c r="S1235" s="161" t="e">
        <f t="shared" si="261"/>
        <v>#VALUE!</v>
      </c>
      <c r="T1235" s="162" t="e">
        <f t="shared" si="262"/>
        <v>#VALUE!</v>
      </c>
    </row>
    <row r="1236" spans="1:20" s="17" customFormat="1" x14ac:dyDescent="0.2">
      <c r="A1236" s="154"/>
      <c r="B1236" s="51"/>
      <c r="C1236" s="50"/>
      <c r="D1236" s="50"/>
      <c r="E1236" s="50"/>
      <c r="F1236" s="50"/>
      <c r="G1236" s="14"/>
      <c r="H1236" s="163" t="str">
        <f t="shared" si="250"/>
        <v/>
      </c>
      <c r="I1236" s="163" t="str">
        <f t="shared" si="251"/>
        <v/>
      </c>
      <c r="J1236" s="163" t="str">
        <f t="shared" si="252"/>
        <v/>
      </c>
      <c r="K1236" s="141" t="str">
        <f t="shared" si="253"/>
        <v/>
      </c>
      <c r="L1236" s="141" t="str">
        <f t="shared" si="254"/>
        <v/>
      </c>
      <c r="M1236" s="141" t="str">
        <f t="shared" si="255"/>
        <v/>
      </c>
      <c r="N1236" s="15" t="e">
        <f t="shared" si="256"/>
        <v>#VALUE!</v>
      </c>
      <c r="O1236" s="58" t="e">
        <f t="shared" si="257"/>
        <v>#VALUE!</v>
      </c>
      <c r="P1236" s="58" t="e">
        <f t="shared" si="258"/>
        <v>#VALUE!</v>
      </c>
      <c r="Q1236" s="58" t="e">
        <f t="shared" si="259"/>
        <v>#VALUE!</v>
      </c>
      <c r="R1236" s="160" t="e">
        <f t="shared" si="260"/>
        <v>#VALUE!</v>
      </c>
      <c r="S1236" s="161" t="e">
        <f t="shared" si="261"/>
        <v>#VALUE!</v>
      </c>
      <c r="T1236" s="162" t="e">
        <f t="shared" si="262"/>
        <v>#VALUE!</v>
      </c>
    </row>
    <row r="1237" spans="1:20" s="17" customFormat="1" x14ac:dyDescent="0.2">
      <c r="A1237" s="154"/>
      <c r="B1237" s="51"/>
      <c r="C1237" s="50"/>
      <c r="D1237" s="50"/>
      <c r="E1237" s="50"/>
      <c r="F1237" s="50"/>
      <c r="G1237" s="14"/>
      <c r="H1237" s="163" t="str">
        <f t="shared" si="250"/>
        <v/>
      </c>
      <c r="I1237" s="163" t="str">
        <f t="shared" si="251"/>
        <v/>
      </c>
      <c r="J1237" s="163" t="str">
        <f t="shared" si="252"/>
        <v/>
      </c>
      <c r="K1237" s="141" t="str">
        <f t="shared" si="253"/>
        <v/>
      </c>
      <c r="L1237" s="141" t="str">
        <f t="shared" si="254"/>
        <v/>
      </c>
      <c r="M1237" s="141" t="str">
        <f t="shared" si="255"/>
        <v/>
      </c>
      <c r="N1237" s="15" t="e">
        <f t="shared" si="256"/>
        <v>#VALUE!</v>
      </c>
      <c r="O1237" s="58" t="e">
        <f t="shared" si="257"/>
        <v>#VALUE!</v>
      </c>
      <c r="P1237" s="58" t="e">
        <f t="shared" si="258"/>
        <v>#VALUE!</v>
      </c>
      <c r="Q1237" s="58" t="e">
        <f t="shared" si="259"/>
        <v>#VALUE!</v>
      </c>
      <c r="R1237" s="160" t="e">
        <f t="shared" si="260"/>
        <v>#VALUE!</v>
      </c>
      <c r="S1237" s="161" t="e">
        <f t="shared" si="261"/>
        <v>#VALUE!</v>
      </c>
      <c r="T1237" s="162" t="e">
        <f t="shared" si="262"/>
        <v>#VALUE!</v>
      </c>
    </row>
    <row r="1238" spans="1:20" s="17" customFormat="1" x14ac:dyDescent="0.2">
      <c r="A1238" s="154"/>
      <c r="B1238" s="51"/>
      <c r="C1238" s="50"/>
      <c r="D1238" s="50"/>
      <c r="E1238" s="50"/>
      <c r="F1238" s="50"/>
      <c r="G1238" s="14"/>
      <c r="H1238" s="163" t="str">
        <f t="shared" si="250"/>
        <v/>
      </c>
      <c r="I1238" s="163" t="str">
        <f t="shared" si="251"/>
        <v/>
      </c>
      <c r="J1238" s="163" t="str">
        <f t="shared" si="252"/>
        <v/>
      </c>
      <c r="K1238" s="141" t="str">
        <f t="shared" si="253"/>
        <v/>
      </c>
      <c r="L1238" s="141" t="str">
        <f t="shared" si="254"/>
        <v/>
      </c>
      <c r="M1238" s="141" t="str">
        <f t="shared" si="255"/>
        <v/>
      </c>
      <c r="N1238" s="15" t="e">
        <f t="shared" si="256"/>
        <v>#VALUE!</v>
      </c>
      <c r="O1238" s="58" t="e">
        <f t="shared" si="257"/>
        <v>#VALUE!</v>
      </c>
      <c r="P1238" s="58" t="e">
        <f t="shared" si="258"/>
        <v>#VALUE!</v>
      </c>
      <c r="Q1238" s="58" t="e">
        <f t="shared" si="259"/>
        <v>#VALUE!</v>
      </c>
      <c r="R1238" s="160" t="e">
        <f t="shared" si="260"/>
        <v>#VALUE!</v>
      </c>
      <c r="S1238" s="161" t="e">
        <f t="shared" si="261"/>
        <v>#VALUE!</v>
      </c>
      <c r="T1238" s="162" t="e">
        <f t="shared" si="262"/>
        <v>#VALUE!</v>
      </c>
    </row>
    <row r="1239" spans="1:20" s="17" customFormat="1" x14ac:dyDescent="0.2">
      <c r="A1239" s="154"/>
      <c r="B1239" s="51"/>
      <c r="C1239" s="50"/>
      <c r="D1239" s="50"/>
      <c r="E1239" s="50"/>
      <c r="F1239" s="50"/>
      <c r="G1239" s="14"/>
      <c r="H1239" s="163" t="str">
        <f t="shared" si="250"/>
        <v/>
      </c>
      <c r="I1239" s="163" t="str">
        <f t="shared" si="251"/>
        <v/>
      </c>
      <c r="J1239" s="163" t="str">
        <f t="shared" si="252"/>
        <v/>
      </c>
      <c r="K1239" s="141" t="str">
        <f t="shared" si="253"/>
        <v/>
      </c>
      <c r="L1239" s="141" t="str">
        <f t="shared" si="254"/>
        <v/>
      </c>
      <c r="M1239" s="141" t="str">
        <f t="shared" si="255"/>
        <v/>
      </c>
      <c r="N1239" s="15" t="e">
        <f t="shared" si="256"/>
        <v>#VALUE!</v>
      </c>
      <c r="O1239" s="58" t="e">
        <f t="shared" si="257"/>
        <v>#VALUE!</v>
      </c>
      <c r="P1239" s="58" t="e">
        <f t="shared" si="258"/>
        <v>#VALUE!</v>
      </c>
      <c r="Q1239" s="58" t="e">
        <f t="shared" si="259"/>
        <v>#VALUE!</v>
      </c>
      <c r="R1239" s="160" t="e">
        <f t="shared" si="260"/>
        <v>#VALUE!</v>
      </c>
      <c r="S1239" s="161" t="e">
        <f t="shared" si="261"/>
        <v>#VALUE!</v>
      </c>
      <c r="T1239" s="162" t="e">
        <f t="shared" si="262"/>
        <v>#VALUE!</v>
      </c>
    </row>
    <row r="1240" spans="1:20" s="17" customFormat="1" x14ac:dyDescent="0.2">
      <c r="A1240" s="154"/>
      <c r="B1240" s="51"/>
      <c r="C1240" s="50"/>
      <c r="D1240" s="50"/>
      <c r="E1240" s="50"/>
      <c r="F1240" s="50"/>
      <c r="G1240" s="14"/>
      <c r="H1240" s="163" t="str">
        <f t="shared" si="250"/>
        <v/>
      </c>
      <c r="I1240" s="163" t="str">
        <f t="shared" si="251"/>
        <v/>
      </c>
      <c r="J1240" s="163" t="str">
        <f t="shared" si="252"/>
        <v/>
      </c>
      <c r="K1240" s="141" t="str">
        <f t="shared" si="253"/>
        <v/>
      </c>
      <c r="L1240" s="141" t="str">
        <f t="shared" si="254"/>
        <v/>
      </c>
      <c r="M1240" s="141" t="str">
        <f t="shared" si="255"/>
        <v/>
      </c>
      <c r="N1240" s="15" t="e">
        <f t="shared" si="256"/>
        <v>#VALUE!</v>
      </c>
      <c r="O1240" s="58" t="e">
        <f t="shared" si="257"/>
        <v>#VALUE!</v>
      </c>
      <c r="P1240" s="58" t="e">
        <f t="shared" si="258"/>
        <v>#VALUE!</v>
      </c>
      <c r="Q1240" s="58" t="e">
        <f t="shared" si="259"/>
        <v>#VALUE!</v>
      </c>
      <c r="R1240" s="160" t="e">
        <f t="shared" si="260"/>
        <v>#VALUE!</v>
      </c>
      <c r="S1240" s="161" t="e">
        <f t="shared" si="261"/>
        <v>#VALUE!</v>
      </c>
      <c r="T1240" s="162" t="e">
        <f t="shared" si="262"/>
        <v>#VALUE!</v>
      </c>
    </row>
    <row r="1241" spans="1:20" s="17" customFormat="1" x14ac:dyDescent="0.2">
      <c r="A1241" s="154"/>
      <c r="B1241" s="51"/>
      <c r="C1241" s="50"/>
      <c r="D1241" s="50"/>
      <c r="E1241" s="50"/>
      <c r="F1241" s="50"/>
      <c r="G1241" s="14"/>
      <c r="H1241" s="163" t="str">
        <f t="shared" si="250"/>
        <v/>
      </c>
      <c r="I1241" s="163" t="str">
        <f t="shared" si="251"/>
        <v/>
      </c>
      <c r="J1241" s="163" t="str">
        <f t="shared" si="252"/>
        <v/>
      </c>
      <c r="K1241" s="141" t="str">
        <f t="shared" si="253"/>
        <v/>
      </c>
      <c r="L1241" s="141" t="str">
        <f t="shared" si="254"/>
        <v/>
      </c>
      <c r="M1241" s="141" t="str">
        <f t="shared" si="255"/>
        <v/>
      </c>
      <c r="N1241" s="15" t="e">
        <f t="shared" si="256"/>
        <v>#VALUE!</v>
      </c>
      <c r="O1241" s="58" t="e">
        <f t="shared" si="257"/>
        <v>#VALUE!</v>
      </c>
      <c r="P1241" s="58" t="e">
        <f t="shared" si="258"/>
        <v>#VALUE!</v>
      </c>
      <c r="Q1241" s="58" t="e">
        <f t="shared" si="259"/>
        <v>#VALUE!</v>
      </c>
      <c r="R1241" s="160" t="e">
        <f t="shared" si="260"/>
        <v>#VALUE!</v>
      </c>
      <c r="S1241" s="161" t="e">
        <f t="shared" si="261"/>
        <v>#VALUE!</v>
      </c>
      <c r="T1241" s="162" t="e">
        <f t="shared" si="262"/>
        <v>#VALUE!</v>
      </c>
    </row>
    <row r="1242" spans="1:20" s="17" customFormat="1" x14ac:dyDescent="0.2">
      <c r="A1242" s="154"/>
      <c r="B1242" s="51"/>
      <c r="C1242" s="50"/>
      <c r="D1242" s="50"/>
      <c r="E1242" s="50"/>
      <c r="F1242" s="50"/>
      <c r="G1242" s="14"/>
      <c r="H1242" s="163" t="str">
        <f t="shared" si="250"/>
        <v/>
      </c>
      <c r="I1242" s="163" t="str">
        <f t="shared" si="251"/>
        <v/>
      </c>
      <c r="J1242" s="163" t="str">
        <f t="shared" si="252"/>
        <v/>
      </c>
      <c r="K1242" s="141" t="str">
        <f t="shared" si="253"/>
        <v/>
      </c>
      <c r="L1242" s="141" t="str">
        <f t="shared" si="254"/>
        <v/>
      </c>
      <c r="M1242" s="141" t="str">
        <f t="shared" si="255"/>
        <v/>
      </c>
      <c r="N1242" s="15" t="e">
        <f t="shared" si="256"/>
        <v>#VALUE!</v>
      </c>
      <c r="O1242" s="58" t="e">
        <f t="shared" si="257"/>
        <v>#VALUE!</v>
      </c>
      <c r="P1242" s="58" t="e">
        <f t="shared" si="258"/>
        <v>#VALUE!</v>
      </c>
      <c r="Q1242" s="58" t="e">
        <f t="shared" si="259"/>
        <v>#VALUE!</v>
      </c>
      <c r="R1242" s="160" t="e">
        <f t="shared" si="260"/>
        <v>#VALUE!</v>
      </c>
      <c r="S1242" s="161" t="e">
        <f t="shared" si="261"/>
        <v>#VALUE!</v>
      </c>
      <c r="T1242" s="162" t="e">
        <f t="shared" si="262"/>
        <v>#VALUE!</v>
      </c>
    </row>
    <row r="1243" spans="1:20" s="17" customFormat="1" x14ac:dyDescent="0.2">
      <c r="A1243" s="154"/>
      <c r="B1243" s="51"/>
      <c r="C1243" s="50"/>
      <c r="D1243" s="50"/>
      <c r="E1243" s="50"/>
      <c r="F1243" s="50"/>
      <c r="G1243" s="14"/>
      <c r="H1243" s="163" t="str">
        <f t="shared" si="250"/>
        <v/>
      </c>
      <c r="I1243" s="163" t="str">
        <f t="shared" si="251"/>
        <v/>
      </c>
      <c r="J1243" s="163" t="str">
        <f t="shared" si="252"/>
        <v/>
      </c>
      <c r="K1243" s="141" t="str">
        <f t="shared" si="253"/>
        <v/>
      </c>
      <c r="L1243" s="141" t="str">
        <f t="shared" si="254"/>
        <v/>
      </c>
      <c r="M1243" s="141" t="str">
        <f t="shared" si="255"/>
        <v/>
      </c>
      <c r="N1243" s="15" t="e">
        <f t="shared" si="256"/>
        <v>#VALUE!</v>
      </c>
      <c r="O1243" s="58" t="e">
        <f t="shared" si="257"/>
        <v>#VALUE!</v>
      </c>
      <c r="P1243" s="58" t="e">
        <f t="shared" si="258"/>
        <v>#VALUE!</v>
      </c>
      <c r="Q1243" s="58" t="e">
        <f t="shared" si="259"/>
        <v>#VALUE!</v>
      </c>
      <c r="R1243" s="160" t="e">
        <f t="shared" si="260"/>
        <v>#VALUE!</v>
      </c>
      <c r="S1243" s="161" t="e">
        <f t="shared" si="261"/>
        <v>#VALUE!</v>
      </c>
      <c r="T1243" s="162" t="e">
        <f t="shared" si="262"/>
        <v>#VALUE!</v>
      </c>
    </row>
    <row r="1244" spans="1:20" s="17" customFormat="1" x14ac:dyDescent="0.2">
      <c r="A1244" s="154"/>
      <c r="B1244" s="51"/>
      <c r="C1244" s="50"/>
      <c r="D1244" s="50"/>
      <c r="E1244" s="50"/>
      <c r="F1244" s="50"/>
      <c r="G1244" s="14"/>
      <c r="H1244" s="163" t="str">
        <f t="shared" si="250"/>
        <v/>
      </c>
      <c r="I1244" s="163" t="str">
        <f t="shared" si="251"/>
        <v/>
      </c>
      <c r="J1244" s="163" t="str">
        <f t="shared" si="252"/>
        <v/>
      </c>
      <c r="K1244" s="141" t="str">
        <f t="shared" si="253"/>
        <v/>
      </c>
      <c r="L1244" s="141" t="str">
        <f t="shared" si="254"/>
        <v/>
      </c>
      <c r="M1244" s="141" t="str">
        <f t="shared" si="255"/>
        <v/>
      </c>
      <c r="N1244" s="15" t="e">
        <f t="shared" si="256"/>
        <v>#VALUE!</v>
      </c>
      <c r="O1244" s="58" t="e">
        <f t="shared" si="257"/>
        <v>#VALUE!</v>
      </c>
      <c r="P1244" s="58" t="e">
        <f t="shared" si="258"/>
        <v>#VALUE!</v>
      </c>
      <c r="Q1244" s="58" t="e">
        <f t="shared" si="259"/>
        <v>#VALUE!</v>
      </c>
      <c r="R1244" s="160" t="e">
        <f t="shared" si="260"/>
        <v>#VALUE!</v>
      </c>
      <c r="S1244" s="161" t="e">
        <f t="shared" si="261"/>
        <v>#VALUE!</v>
      </c>
      <c r="T1244" s="162" t="e">
        <f t="shared" si="262"/>
        <v>#VALUE!</v>
      </c>
    </row>
    <row r="1245" spans="1:20" s="17" customFormat="1" x14ac:dyDescent="0.2">
      <c r="A1245" s="154"/>
      <c r="B1245" s="51"/>
      <c r="C1245" s="50"/>
      <c r="D1245" s="50"/>
      <c r="E1245" s="50"/>
      <c r="F1245" s="50"/>
      <c r="G1245" s="14"/>
      <c r="H1245" s="163" t="str">
        <f t="shared" si="250"/>
        <v/>
      </c>
      <c r="I1245" s="163" t="str">
        <f t="shared" si="251"/>
        <v/>
      </c>
      <c r="J1245" s="163" t="str">
        <f t="shared" si="252"/>
        <v/>
      </c>
      <c r="K1245" s="141" t="str">
        <f t="shared" si="253"/>
        <v/>
      </c>
      <c r="L1245" s="141" t="str">
        <f t="shared" si="254"/>
        <v/>
      </c>
      <c r="M1245" s="141" t="str">
        <f t="shared" si="255"/>
        <v/>
      </c>
      <c r="N1245" s="15" t="e">
        <f t="shared" si="256"/>
        <v>#VALUE!</v>
      </c>
      <c r="O1245" s="58" t="e">
        <f t="shared" si="257"/>
        <v>#VALUE!</v>
      </c>
      <c r="P1245" s="58" t="e">
        <f t="shared" si="258"/>
        <v>#VALUE!</v>
      </c>
      <c r="Q1245" s="58" t="e">
        <f t="shared" si="259"/>
        <v>#VALUE!</v>
      </c>
      <c r="R1245" s="160" t="e">
        <f t="shared" si="260"/>
        <v>#VALUE!</v>
      </c>
      <c r="S1245" s="161" t="e">
        <f t="shared" si="261"/>
        <v>#VALUE!</v>
      </c>
      <c r="T1245" s="162" t="e">
        <f t="shared" si="262"/>
        <v>#VALUE!</v>
      </c>
    </row>
    <row r="1246" spans="1:20" s="17" customFormat="1" x14ac:dyDescent="0.2">
      <c r="A1246" s="154"/>
      <c r="B1246" s="51"/>
      <c r="C1246" s="50"/>
      <c r="D1246" s="50"/>
      <c r="E1246" s="50"/>
      <c r="F1246" s="50"/>
      <c r="G1246" s="14"/>
      <c r="H1246" s="163" t="str">
        <f t="shared" si="250"/>
        <v/>
      </c>
      <c r="I1246" s="163" t="str">
        <f t="shared" si="251"/>
        <v/>
      </c>
      <c r="J1246" s="163" t="str">
        <f t="shared" si="252"/>
        <v/>
      </c>
      <c r="K1246" s="141" t="str">
        <f t="shared" si="253"/>
        <v/>
      </c>
      <c r="L1246" s="141" t="str">
        <f t="shared" si="254"/>
        <v/>
      </c>
      <c r="M1246" s="141" t="str">
        <f t="shared" si="255"/>
        <v/>
      </c>
      <c r="N1246" s="15" t="e">
        <f t="shared" si="256"/>
        <v>#VALUE!</v>
      </c>
      <c r="O1246" s="58" t="e">
        <f t="shared" si="257"/>
        <v>#VALUE!</v>
      </c>
      <c r="P1246" s="58" t="e">
        <f t="shared" si="258"/>
        <v>#VALUE!</v>
      </c>
      <c r="Q1246" s="58" t="e">
        <f t="shared" si="259"/>
        <v>#VALUE!</v>
      </c>
      <c r="R1246" s="160" t="e">
        <f t="shared" si="260"/>
        <v>#VALUE!</v>
      </c>
      <c r="S1246" s="161" t="e">
        <f t="shared" si="261"/>
        <v>#VALUE!</v>
      </c>
      <c r="T1246" s="162" t="e">
        <f t="shared" si="262"/>
        <v>#VALUE!</v>
      </c>
    </row>
    <row r="1247" spans="1:20" s="17" customFormat="1" x14ac:dyDescent="0.2">
      <c r="A1247" s="154"/>
      <c r="B1247" s="51"/>
      <c r="C1247" s="50"/>
      <c r="D1247" s="50"/>
      <c r="E1247" s="50"/>
      <c r="F1247" s="50"/>
      <c r="G1247" s="14"/>
      <c r="H1247" s="163" t="str">
        <f t="shared" si="250"/>
        <v/>
      </c>
      <c r="I1247" s="163" t="str">
        <f t="shared" si="251"/>
        <v/>
      </c>
      <c r="J1247" s="163" t="str">
        <f t="shared" si="252"/>
        <v/>
      </c>
      <c r="K1247" s="141" t="str">
        <f t="shared" si="253"/>
        <v/>
      </c>
      <c r="L1247" s="141" t="str">
        <f t="shared" si="254"/>
        <v/>
      </c>
      <c r="M1247" s="141" t="str">
        <f t="shared" si="255"/>
        <v/>
      </c>
      <c r="N1247" s="15" t="e">
        <f t="shared" si="256"/>
        <v>#VALUE!</v>
      </c>
      <c r="O1247" s="58" t="e">
        <f t="shared" si="257"/>
        <v>#VALUE!</v>
      </c>
      <c r="P1247" s="58" t="e">
        <f t="shared" si="258"/>
        <v>#VALUE!</v>
      </c>
      <c r="Q1247" s="58" t="e">
        <f t="shared" si="259"/>
        <v>#VALUE!</v>
      </c>
      <c r="R1247" s="160" t="e">
        <f t="shared" si="260"/>
        <v>#VALUE!</v>
      </c>
      <c r="S1247" s="161" t="e">
        <f t="shared" si="261"/>
        <v>#VALUE!</v>
      </c>
      <c r="T1247" s="162" t="e">
        <f t="shared" si="262"/>
        <v>#VALUE!</v>
      </c>
    </row>
    <row r="1248" spans="1:20" s="17" customFormat="1" x14ac:dyDescent="0.2">
      <c r="A1248" s="154"/>
      <c r="B1248" s="51"/>
      <c r="C1248" s="50"/>
      <c r="D1248" s="50"/>
      <c r="E1248" s="50"/>
      <c r="F1248" s="50"/>
      <c r="G1248" s="14"/>
      <c r="H1248" s="163" t="str">
        <f t="shared" si="250"/>
        <v/>
      </c>
      <c r="I1248" s="163" t="str">
        <f t="shared" si="251"/>
        <v/>
      </c>
      <c r="J1248" s="163" t="str">
        <f t="shared" si="252"/>
        <v/>
      </c>
      <c r="K1248" s="141" t="str">
        <f t="shared" si="253"/>
        <v/>
      </c>
      <c r="L1248" s="141" t="str">
        <f t="shared" si="254"/>
        <v/>
      </c>
      <c r="M1248" s="141" t="str">
        <f t="shared" si="255"/>
        <v/>
      </c>
      <c r="N1248" s="15" t="e">
        <f t="shared" si="256"/>
        <v>#VALUE!</v>
      </c>
      <c r="O1248" s="58" t="e">
        <f t="shared" si="257"/>
        <v>#VALUE!</v>
      </c>
      <c r="P1248" s="58" t="e">
        <f t="shared" si="258"/>
        <v>#VALUE!</v>
      </c>
      <c r="Q1248" s="58" t="e">
        <f t="shared" si="259"/>
        <v>#VALUE!</v>
      </c>
      <c r="R1248" s="160" t="e">
        <f t="shared" si="260"/>
        <v>#VALUE!</v>
      </c>
      <c r="S1248" s="161" t="e">
        <f t="shared" si="261"/>
        <v>#VALUE!</v>
      </c>
      <c r="T1248" s="162" t="e">
        <f t="shared" si="262"/>
        <v>#VALUE!</v>
      </c>
    </row>
    <row r="1249" spans="1:20" s="17" customFormat="1" x14ac:dyDescent="0.2">
      <c r="A1249" s="154"/>
      <c r="B1249" s="51"/>
      <c r="C1249" s="50"/>
      <c r="D1249" s="50"/>
      <c r="E1249" s="50"/>
      <c r="F1249" s="50"/>
      <c r="G1249" s="14"/>
      <c r="H1249" s="163" t="str">
        <f t="shared" si="250"/>
        <v/>
      </c>
      <c r="I1249" s="163" t="str">
        <f t="shared" si="251"/>
        <v/>
      </c>
      <c r="J1249" s="163" t="str">
        <f t="shared" si="252"/>
        <v/>
      </c>
      <c r="K1249" s="141" t="str">
        <f t="shared" si="253"/>
        <v/>
      </c>
      <c r="L1249" s="141" t="str">
        <f t="shared" si="254"/>
        <v/>
      </c>
      <c r="M1249" s="141" t="str">
        <f t="shared" si="255"/>
        <v/>
      </c>
      <c r="N1249" s="15" t="e">
        <f t="shared" si="256"/>
        <v>#VALUE!</v>
      </c>
      <c r="O1249" s="58" t="e">
        <f t="shared" si="257"/>
        <v>#VALUE!</v>
      </c>
      <c r="P1249" s="58" t="e">
        <f t="shared" si="258"/>
        <v>#VALUE!</v>
      </c>
      <c r="Q1249" s="58" t="e">
        <f t="shared" si="259"/>
        <v>#VALUE!</v>
      </c>
      <c r="R1249" s="160" t="e">
        <f t="shared" si="260"/>
        <v>#VALUE!</v>
      </c>
      <c r="S1249" s="161" t="e">
        <f t="shared" si="261"/>
        <v>#VALUE!</v>
      </c>
      <c r="T1249" s="162" t="e">
        <f t="shared" si="262"/>
        <v>#VALUE!</v>
      </c>
    </row>
    <row r="1250" spans="1:20" s="17" customFormat="1" x14ac:dyDescent="0.2">
      <c r="A1250" s="154"/>
      <c r="B1250" s="51"/>
      <c r="C1250" s="50"/>
      <c r="D1250" s="50"/>
      <c r="E1250" s="50"/>
      <c r="F1250" s="50"/>
      <c r="G1250" s="14"/>
      <c r="H1250" s="163" t="str">
        <f t="shared" si="250"/>
        <v/>
      </c>
      <c r="I1250" s="163" t="str">
        <f t="shared" si="251"/>
        <v/>
      </c>
      <c r="J1250" s="163" t="str">
        <f t="shared" si="252"/>
        <v/>
      </c>
      <c r="K1250" s="141" t="str">
        <f t="shared" si="253"/>
        <v/>
      </c>
      <c r="L1250" s="141" t="str">
        <f t="shared" si="254"/>
        <v/>
      </c>
      <c r="M1250" s="141" t="str">
        <f t="shared" si="255"/>
        <v/>
      </c>
      <c r="N1250" s="15" t="e">
        <f t="shared" si="256"/>
        <v>#VALUE!</v>
      </c>
      <c r="O1250" s="58" t="e">
        <f t="shared" si="257"/>
        <v>#VALUE!</v>
      </c>
      <c r="P1250" s="58" t="e">
        <f t="shared" si="258"/>
        <v>#VALUE!</v>
      </c>
      <c r="Q1250" s="58" t="e">
        <f t="shared" si="259"/>
        <v>#VALUE!</v>
      </c>
      <c r="R1250" s="160" t="e">
        <f t="shared" si="260"/>
        <v>#VALUE!</v>
      </c>
      <c r="S1250" s="161" t="e">
        <f t="shared" si="261"/>
        <v>#VALUE!</v>
      </c>
      <c r="T1250" s="162" t="e">
        <f t="shared" si="262"/>
        <v>#VALUE!</v>
      </c>
    </row>
    <row r="1251" spans="1:20" s="17" customFormat="1" x14ac:dyDescent="0.2">
      <c r="A1251" s="154"/>
      <c r="B1251" s="51"/>
      <c r="C1251" s="50"/>
      <c r="D1251" s="50"/>
      <c r="E1251" s="50"/>
      <c r="F1251" s="50"/>
      <c r="G1251" s="14"/>
      <c r="H1251" s="163" t="str">
        <f t="shared" si="250"/>
        <v/>
      </c>
      <c r="I1251" s="163" t="str">
        <f t="shared" si="251"/>
        <v/>
      </c>
      <c r="J1251" s="163" t="str">
        <f t="shared" si="252"/>
        <v/>
      </c>
      <c r="K1251" s="141" t="str">
        <f t="shared" si="253"/>
        <v/>
      </c>
      <c r="L1251" s="141" t="str">
        <f t="shared" si="254"/>
        <v/>
      </c>
      <c r="M1251" s="141" t="str">
        <f t="shared" si="255"/>
        <v/>
      </c>
      <c r="N1251" s="15" t="e">
        <f t="shared" si="256"/>
        <v>#VALUE!</v>
      </c>
      <c r="O1251" s="58" t="e">
        <f t="shared" si="257"/>
        <v>#VALUE!</v>
      </c>
      <c r="P1251" s="58" t="e">
        <f t="shared" si="258"/>
        <v>#VALUE!</v>
      </c>
      <c r="Q1251" s="58" t="e">
        <f t="shared" si="259"/>
        <v>#VALUE!</v>
      </c>
      <c r="R1251" s="160" t="e">
        <f t="shared" si="260"/>
        <v>#VALUE!</v>
      </c>
      <c r="S1251" s="161" t="e">
        <f t="shared" si="261"/>
        <v>#VALUE!</v>
      </c>
      <c r="T1251" s="162" t="e">
        <f t="shared" si="262"/>
        <v>#VALUE!</v>
      </c>
    </row>
    <row r="1252" spans="1:20" s="17" customFormat="1" x14ac:dyDescent="0.2">
      <c r="A1252" s="154"/>
      <c r="B1252" s="51"/>
      <c r="C1252" s="50"/>
      <c r="D1252" s="50"/>
      <c r="E1252" s="50"/>
      <c r="F1252" s="50"/>
      <c r="G1252" s="14"/>
      <c r="H1252" s="163" t="str">
        <f t="shared" si="250"/>
        <v/>
      </c>
      <c r="I1252" s="163" t="str">
        <f t="shared" si="251"/>
        <v/>
      </c>
      <c r="J1252" s="163" t="str">
        <f t="shared" si="252"/>
        <v/>
      </c>
      <c r="K1252" s="141" t="str">
        <f t="shared" si="253"/>
        <v/>
      </c>
      <c r="L1252" s="141" t="str">
        <f t="shared" si="254"/>
        <v/>
      </c>
      <c r="M1252" s="141" t="str">
        <f t="shared" si="255"/>
        <v/>
      </c>
      <c r="N1252" s="15" t="e">
        <f t="shared" si="256"/>
        <v>#VALUE!</v>
      </c>
      <c r="O1252" s="58" t="e">
        <f t="shared" si="257"/>
        <v>#VALUE!</v>
      </c>
      <c r="P1252" s="58" t="e">
        <f t="shared" si="258"/>
        <v>#VALUE!</v>
      </c>
      <c r="Q1252" s="58" t="e">
        <f t="shared" si="259"/>
        <v>#VALUE!</v>
      </c>
      <c r="R1252" s="160" t="e">
        <f t="shared" si="260"/>
        <v>#VALUE!</v>
      </c>
      <c r="S1252" s="161" t="e">
        <f t="shared" si="261"/>
        <v>#VALUE!</v>
      </c>
      <c r="T1252" s="162" t="e">
        <f t="shared" si="262"/>
        <v>#VALUE!</v>
      </c>
    </row>
    <row r="1253" spans="1:20" s="17" customFormat="1" x14ac:dyDescent="0.2">
      <c r="A1253" s="154"/>
      <c r="B1253" s="51"/>
      <c r="C1253" s="50"/>
      <c r="D1253" s="50"/>
      <c r="E1253" s="50"/>
      <c r="F1253" s="50"/>
      <c r="G1253" s="14"/>
      <c r="H1253" s="163" t="str">
        <f t="shared" si="250"/>
        <v/>
      </c>
      <c r="I1253" s="163" t="str">
        <f t="shared" si="251"/>
        <v/>
      </c>
      <c r="J1253" s="163" t="str">
        <f t="shared" si="252"/>
        <v/>
      </c>
      <c r="K1253" s="141" t="str">
        <f t="shared" si="253"/>
        <v/>
      </c>
      <c r="L1253" s="141" t="str">
        <f t="shared" si="254"/>
        <v/>
      </c>
      <c r="M1253" s="141" t="str">
        <f t="shared" si="255"/>
        <v/>
      </c>
      <c r="N1253" s="15" t="e">
        <f t="shared" si="256"/>
        <v>#VALUE!</v>
      </c>
      <c r="O1253" s="58" t="e">
        <f t="shared" si="257"/>
        <v>#VALUE!</v>
      </c>
      <c r="P1253" s="58" t="e">
        <f t="shared" si="258"/>
        <v>#VALUE!</v>
      </c>
      <c r="Q1253" s="58" t="e">
        <f t="shared" si="259"/>
        <v>#VALUE!</v>
      </c>
      <c r="R1253" s="160" t="e">
        <f t="shared" si="260"/>
        <v>#VALUE!</v>
      </c>
      <c r="S1253" s="161" t="e">
        <f t="shared" si="261"/>
        <v>#VALUE!</v>
      </c>
      <c r="T1253" s="162" t="e">
        <f t="shared" si="262"/>
        <v>#VALUE!</v>
      </c>
    </row>
    <row r="1254" spans="1:20" s="17" customFormat="1" x14ac:dyDescent="0.2">
      <c r="A1254" s="154"/>
      <c r="B1254" s="51"/>
      <c r="C1254" s="50"/>
      <c r="D1254" s="50"/>
      <c r="E1254" s="50"/>
      <c r="F1254" s="50"/>
      <c r="G1254" s="14"/>
      <c r="H1254" s="163" t="str">
        <f t="shared" si="250"/>
        <v/>
      </c>
      <c r="I1254" s="163" t="str">
        <f t="shared" si="251"/>
        <v/>
      </c>
      <c r="J1254" s="163" t="str">
        <f t="shared" si="252"/>
        <v/>
      </c>
      <c r="K1254" s="141" t="str">
        <f t="shared" si="253"/>
        <v/>
      </c>
      <c r="L1254" s="141" t="str">
        <f t="shared" si="254"/>
        <v/>
      </c>
      <c r="M1254" s="141" t="str">
        <f t="shared" si="255"/>
        <v/>
      </c>
      <c r="N1254" s="15" t="e">
        <f t="shared" si="256"/>
        <v>#VALUE!</v>
      </c>
      <c r="O1254" s="58" t="e">
        <f t="shared" si="257"/>
        <v>#VALUE!</v>
      </c>
      <c r="P1254" s="58" t="e">
        <f t="shared" si="258"/>
        <v>#VALUE!</v>
      </c>
      <c r="Q1254" s="58" t="e">
        <f t="shared" si="259"/>
        <v>#VALUE!</v>
      </c>
      <c r="R1254" s="160" t="e">
        <f t="shared" si="260"/>
        <v>#VALUE!</v>
      </c>
      <c r="S1254" s="161" t="e">
        <f t="shared" si="261"/>
        <v>#VALUE!</v>
      </c>
      <c r="T1254" s="162" t="e">
        <f t="shared" si="262"/>
        <v>#VALUE!</v>
      </c>
    </row>
    <row r="1255" spans="1:20" s="17" customFormat="1" x14ac:dyDescent="0.2">
      <c r="A1255" s="154"/>
      <c r="B1255" s="51"/>
      <c r="C1255" s="50"/>
      <c r="D1255" s="50"/>
      <c r="E1255" s="50"/>
      <c r="F1255" s="50"/>
      <c r="G1255" s="14"/>
      <c r="H1255" s="163" t="str">
        <f t="shared" si="250"/>
        <v/>
      </c>
      <c r="I1255" s="163" t="str">
        <f t="shared" si="251"/>
        <v/>
      </c>
      <c r="J1255" s="163" t="str">
        <f t="shared" si="252"/>
        <v/>
      </c>
      <c r="K1255" s="141" t="str">
        <f t="shared" si="253"/>
        <v/>
      </c>
      <c r="L1255" s="141" t="str">
        <f t="shared" si="254"/>
        <v/>
      </c>
      <c r="M1255" s="141" t="str">
        <f t="shared" si="255"/>
        <v/>
      </c>
      <c r="N1255" s="15" t="e">
        <f t="shared" si="256"/>
        <v>#VALUE!</v>
      </c>
      <c r="O1255" s="58" t="e">
        <f t="shared" si="257"/>
        <v>#VALUE!</v>
      </c>
      <c r="P1255" s="58" t="e">
        <f t="shared" si="258"/>
        <v>#VALUE!</v>
      </c>
      <c r="Q1255" s="58" t="e">
        <f t="shared" si="259"/>
        <v>#VALUE!</v>
      </c>
      <c r="R1255" s="160" t="e">
        <f t="shared" si="260"/>
        <v>#VALUE!</v>
      </c>
      <c r="S1255" s="161" t="e">
        <f t="shared" si="261"/>
        <v>#VALUE!</v>
      </c>
      <c r="T1255" s="162" t="e">
        <f t="shared" si="262"/>
        <v>#VALUE!</v>
      </c>
    </row>
    <row r="1256" spans="1:20" s="17" customFormat="1" x14ac:dyDescent="0.2">
      <c r="A1256" s="154"/>
      <c r="B1256" s="51"/>
      <c r="C1256" s="50"/>
      <c r="D1256" s="50"/>
      <c r="E1256" s="50"/>
      <c r="F1256" s="50"/>
      <c r="G1256" s="14"/>
      <c r="H1256" s="163" t="str">
        <f t="shared" si="250"/>
        <v/>
      </c>
      <c r="I1256" s="163" t="str">
        <f t="shared" si="251"/>
        <v/>
      </c>
      <c r="J1256" s="163" t="str">
        <f t="shared" si="252"/>
        <v/>
      </c>
      <c r="K1256" s="141" t="str">
        <f t="shared" si="253"/>
        <v/>
      </c>
      <c r="L1256" s="141" t="str">
        <f t="shared" si="254"/>
        <v/>
      </c>
      <c r="M1256" s="141" t="str">
        <f t="shared" si="255"/>
        <v/>
      </c>
      <c r="N1256" s="15" t="e">
        <f t="shared" si="256"/>
        <v>#VALUE!</v>
      </c>
      <c r="O1256" s="58" t="e">
        <f t="shared" si="257"/>
        <v>#VALUE!</v>
      </c>
      <c r="P1256" s="58" t="e">
        <f t="shared" si="258"/>
        <v>#VALUE!</v>
      </c>
      <c r="Q1256" s="58" t="e">
        <f t="shared" si="259"/>
        <v>#VALUE!</v>
      </c>
      <c r="R1256" s="160" t="e">
        <f t="shared" si="260"/>
        <v>#VALUE!</v>
      </c>
      <c r="S1256" s="161" t="e">
        <f t="shared" si="261"/>
        <v>#VALUE!</v>
      </c>
      <c r="T1256" s="162" t="e">
        <f t="shared" si="262"/>
        <v>#VALUE!</v>
      </c>
    </row>
    <row r="1257" spans="1:20" s="17" customFormat="1" x14ac:dyDescent="0.2">
      <c r="A1257" s="154"/>
      <c r="B1257" s="51"/>
      <c r="C1257" s="50"/>
      <c r="D1257" s="50"/>
      <c r="E1257" s="50"/>
      <c r="F1257" s="50"/>
      <c r="G1257" s="14"/>
      <c r="H1257" s="163" t="str">
        <f t="shared" si="250"/>
        <v/>
      </c>
      <c r="I1257" s="163" t="str">
        <f t="shared" si="251"/>
        <v/>
      </c>
      <c r="J1257" s="163" t="str">
        <f t="shared" si="252"/>
        <v/>
      </c>
      <c r="K1257" s="141" t="str">
        <f t="shared" si="253"/>
        <v/>
      </c>
      <c r="L1257" s="141" t="str">
        <f t="shared" si="254"/>
        <v/>
      </c>
      <c r="M1257" s="141" t="str">
        <f t="shared" si="255"/>
        <v/>
      </c>
      <c r="N1257" s="15" t="e">
        <f t="shared" si="256"/>
        <v>#VALUE!</v>
      </c>
      <c r="O1257" s="58" t="e">
        <f t="shared" si="257"/>
        <v>#VALUE!</v>
      </c>
      <c r="P1257" s="58" t="e">
        <f t="shared" si="258"/>
        <v>#VALUE!</v>
      </c>
      <c r="Q1257" s="58" t="e">
        <f t="shared" si="259"/>
        <v>#VALUE!</v>
      </c>
      <c r="R1257" s="160" t="e">
        <f t="shared" si="260"/>
        <v>#VALUE!</v>
      </c>
      <c r="S1257" s="161" t="e">
        <f t="shared" si="261"/>
        <v>#VALUE!</v>
      </c>
      <c r="T1257" s="162" t="e">
        <f t="shared" si="262"/>
        <v>#VALUE!</v>
      </c>
    </row>
    <row r="1258" spans="1:20" s="17" customFormat="1" x14ac:dyDescent="0.2">
      <c r="A1258" s="154"/>
      <c r="B1258" s="51"/>
      <c r="C1258" s="50"/>
      <c r="D1258" s="50"/>
      <c r="E1258" s="50"/>
      <c r="F1258" s="50"/>
      <c r="G1258" s="14"/>
      <c r="H1258" s="163" t="str">
        <f t="shared" si="250"/>
        <v/>
      </c>
      <c r="I1258" s="163" t="str">
        <f t="shared" si="251"/>
        <v/>
      </c>
      <c r="J1258" s="163" t="str">
        <f t="shared" si="252"/>
        <v/>
      </c>
      <c r="K1258" s="141" t="str">
        <f t="shared" si="253"/>
        <v/>
      </c>
      <c r="L1258" s="141" t="str">
        <f t="shared" si="254"/>
        <v/>
      </c>
      <c r="M1258" s="141" t="str">
        <f t="shared" si="255"/>
        <v/>
      </c>
      <c r="N1258" s="15" t="e">
        <f t="shared" si="256"/>
        <v>#VALUE!</v>
      </c>
      <c r="O1258" s="58" t="e">
        <f t="shared" si="257"/>
        <v>#VALUE!</v>
      </c>
      <c r="P1258" s="58" t="e">
        <f t="shared" si="258"/>
        <v>#VALUE!</v>
      </c>
      <c r="Q1258" s="58" t="e">
        <f t="shared" si="259"/>
        <v>#VALUE!</v>
      </c>
      <c r="R1258" s="160" t="e">
        <f t="shared" si="260"/>
        <v>#VALUE!</v>
      </c>
      <c r="S1258" s="161" t="e">
        <f t="shared" si="261"/>
        <v>#VALUE!</v>
      </c>
      <c r="T1258" s="162" t="e">
        <f t="shared" si="262"/>
        <v>#VALUE!</v>
      </c>
    </row>
    <row r="1259" spans="1:20" s="17" customFormat="1" x14ac:dyDescent="0.2">
      <c r="A1259" s="154"/>
      <c r="B1259" s="51"/>
      <c r="C1259" s="50"/>
      <c r="D1259" s="50"/>
      <c r="E1259" s="50"/>
      <c r="F1259" s="50"/>
      <c r="G1259" s="14"/>
      <c r="H1259" s="163" t="str">
        <f t="shared" si="250"/>
        <v/>
      </c>
      <c r="I1259" s="163" t="str">
        <f t="shared" si="251"/>
        <v/>
      </c>
      <c r="J1259" s="163" t="str">
        <f t="shared" si="252"/>
        <v/>
      </c>
      <c r="K1259" s="141" t="str">
        <f t="shared" si="253"/>
        <v/>
      </c>
      <c r="L1259" s="141" t="str">
        <f t="shared" si="254"/>
        <v/>
      </c>
      <c r="M1259" s="141" t="str">
        <f t="shared" si="255"/>
        <v/>
      </c>
      <c r="N1259" s="15" t="e">
        <f t="shared" si="256"/>
        <v>#VALUE!</v>
      </c>
      <c r="O1259" s="58" t="e">
        <f t="shared" si="257"/>
        <v>#VALUE!</v>
      </c>
      <c r="P1259" s="58" t="e">
        <f t="shared" si="258"/>
        <v>#VALUE!</v>
      </c>
      <c r="Q1259" s="58" t="e">
        <f t="shared" si="259"/>
        <v>#VALUE!</v>
      </c>
      <c r="R1259" s="160" t="e">
        <f t="shared" si="260"/>
        <v>#VALUE!</v>
      </c>
      <c r="S1259" s="161" t="e">
        <f t="shared" si="261"/>
        <v>#VALUE!</v>
      </c>
      <c r="T1259" s="162" t="e">
        <f t="shared" si="262"/>
        <v>#VALUE!</v>
      </c>
    </row>
    <row r="1260" spans="1:20" s="17" customFormat="1" x14ac:dyDescent="0.2">
      <c r="A1260" s="154"/>
      <c r="B1260" s="51"/>
      <c r="C1260" s="50"/>
      <c r="D1260" s="50"/>
      <c r="E1260" s="50"/>
      <c r="F1260" s="50"/>
      <c r="G1260" s="14"/>
      <c r="H1260" s="163" t="str">
        <f t="shared" si="250"/>
        <v/>
      </c>
      <c r="I1260" s="163" t="str">
        <f t="shared" si="251"/>
        <v/>
      </c>
      <c r="J1260" s="163" t="str">
        <f t="shared" si="252"/>
        <v/>
      </c>
      <c r="K1260" s="141" t="str">
        <f t="shared" si="253"/>
        <v/>
      </c>
      <c r="L1260" s="141" t="str">
        <f t="shared" si="254"/>
        <v/>
      </c>
      <c r="M1260" s="141" t="str">
        <f t="shared" si="255"/>
        <v/>
      </c>
      <c r="N1260" s="15" t="e">
        <f t="shared" si="256"/>
        <v>#VALUE!</v>
      </c>
      <c r="O1260" s="58" t="e">
        <f t="shared" si="257"/>
        <v>#VALUE!</v>
      </c>
      <c r="P1260" s="58" t="e">
        <f t="shared" si="258"/>
        <v>#VALUE!</v>
      </c>
      <c r="Q1260" s="58" t="e">
        <f t="shared" si="259"/>
        <v>#VALUE!</v>
      </c>
      <c r="R1260" s="160" t="e">
        <f t="shared" si="260"/>
        <v>#VALUE!</v>
      </c>
      <c r="S1260" s="161" t="e">
        <f t="shared" si="261"/>
        <v>#VALUE!</v>
      </c>
      <c r="T1260" s="162" t="e">
        <f t="shared" si="262"/>
        <v>#VALUE!</v>
      </c>
    </row>
    <row r="1261" spans="1:20" s="17" customFormat="1" x14ac:dyDescent="0.2">
      <c r="A1261" s="154"/>
      <c r="B1261" s="51"/>
      <c r="C1261" s="50"/>
      <c r="D1261" s="50"/>
      <c r="E1261" s="50"/>
      <c r="F1261" s="50"/>
      <c r="G1261" s="14"/>
      <c r="H1261" s="163" t="str">
        <f t="shared" si="250"/>
        <v/>
      </c>
      <c r="I1261" s="163" t="str">
        <f t="shared" si="251"/>
        <v/>
      </c>
      <c r="J1261" s="163" t="str">
        <f t="shared" si="252"/>
        <v/>
      </c>
      <c r="K1261" s="141" t="str">
        <f t="shared" si="253"/>
        <v/>
      </c>
      <c r="L1261" s="141" t="str">
        <f t="shared" si="254"/>
        <v/>
      </c>
      <c r="M1261" s="141" t="str">
        <f t="shared" si="255"/>
        <v/>
      </c>
      <c r="N1261" s="15" t="e">
        <f t="shared" si="256"/>
        <v>#VALUE!</v>
      </c>
      <c r="O1261" s="58" t="e">
        <f t="shared" si="257"/>
        <v>#VALUE!</v>
      </c>
      <c r="P1261" s="58" t="e">
        <f t="shared" si="258"/>
        <v>#VALUE!</v>
      </c>
      <c r="Q1261" s="58" t="e">
        <f t="shared" si="259"/>
        <v>#VALUE!</v>
      </c>
      <c r="R1261" s="160" t="e">
        <f t="shared" si="260"/>
        <v>#VALUE!</v>
      </c>
      <c r="S1261" s="161" t="e">
        <f t="shared" si="261"/>
        <v>#VALUE!</v>
      </c>
      <c r="T1261" s="162" t="e">
        <f t="shared" si="262"/>
        <v>#VALUE!</v>
      </c>
    </row>
    <row r="1262" spans="1:20" s="17" customFormat="1" x14ac:dyDescent="0.2">
      <c r="A1262" s="154"/>
      <c r="B1262" s="51"/>
      <c r="C1262" s="50"/>
      <c r="D1262" s="50"/>
      <c r="E1262" s="50"/>
      <c r="F1262" s="50"/>
      <c r="G1262" s="14"/>
      <c r="H1262" s="163" t="str">
        <f t="shared" si="250"/>
        <v/>
      </c>
      <c r="I1262" s="163" t="str">
        <f t="shared" si="251"/>
        <v/>
      </c>
      <c r="J1262" s="163" t="str">
        <f t="shared" si="252"/>
        <v/>
      </c>
      <c r="K1262" s="141" t="str">
        <f t="shared" si="253"/>
        <v/>
      </c>
      <c r="L1262" s="141" t="str">
        <f t="shared" si="254"/>
        <v/>
      </c>
      <c r="M1262" s="141" t="str">
        <f t="shared" si="255"/>
        <v/>
      </c>
      <c r="N1262" s="15" t="e">
        <f t="shared" si="256"/>
        <v>#VALUE!</v>
      </c>
      <c r="O1262" s="58" t="e">
        <f t="shared" si="257"/>
        <v>#VALUE!</v>
      </c>
      <c r="P1262" s="58" t="e">
        <f t="shared" si="258"/>
        <v>#VALUE!</v>
      </c>
      <c r="Q1262" s="58" t="e">
        <f t="shared" si="259"/>
        <v>#VALUE!</v>
      </c>
      <c r="R1262" s="160" t="e">
        <f t="shared" si="260"/>
        <v>#VALUE!</v>
      </c>
      <c r="S1262" s="161" t="e">
        <f t="shared" si="261"/>
        <v>#VALUE!</v>
      </c>
      <c r="T1262" s="162" t="e">
        <f t="shared" si="262"/>
        <v>#VALUE!</v>
      </c>
    </row>
    <row r="1263" spans="1:20" s="17" customFormat="1" x14ac:dyDescent="0.2">
      <c r="A1263" s="154"/>
      <c r="B1263" s="51"/>
      <c r="C1263" s="50"/>
      <c r="D1263" s="50"/>
      <c r="E1263" s="50"/>
      <c r="F1263" s="50"/>
      <c r="G1263" s="14"/>
      <c r="H1263" s="163" t="str">
        <f t="shared" si="250"/>
        <v/>
      </c>
      <c r="I1263" s="163" t="str">
        <f t="shared" si="251"/>
        <v/>
      </c>
      <c r="J1263" s="163" t="str">
        <f t="shared" si="252"/>
        <v/>
      </c>
      <c r="K1263" s="141" t="str">
        <f t="shared" si="253"/>
        <v/>
      </c>
      <c r="L1263" s="141" t="str">
        <f t="shared" si="254"/>
        <v/>
      </c>
      <c r="M1263" s="141" t="str">
        <f t="shared" si="255"/>
        <v/>
      </c>
      <c r="N1263" s="15" t="e">
        <f t="shared" si="256"/>
        <v>#VALUE!</v>
      </c>
      <c r="O1263" s="58" t="e">
        <f t="shared" si="257"/>
        <v>#VALUE!</v>
      </c>
      <c r="P1263" s="58" t="e">
        <f t="shared" si="258"/>
        <v>#VALUE!</v>
      </c>
      <c r="Q1263" s="58" t="e">
        <f t="shared" si="259"/>
        <v>#VALUE!</v>
      </c>
      <c r="R1263" s="160" t="e">
        <f t="shared" si="260"/>
        <v>#VALUE!</v>
      </c>
      <c r="S1263" s="161" t="e">
        <f t="shared" si="261"/>
        <v>#VALUE!</v>
      </c>
      <c r="T1263" s="162" t="e">
        <f t="shared" si="262"/>
        <v>#VALUE!</v>
      </c>
    </row>
    <row r="1264" spans="1:20" s="17" customFormat="1" x14ac:dyDescent="0.2">
      <c r="A1264" s="154"/>
      <c r="B1264" s="51"/>
      <c r="C1264" s="50"/>
      <c r="D1264" s="50"/>
      <c r="E1264" s="50"/>
      <c r="F1264" s="50"/>
      <c r="G1264" s="14"/>
      <c r="H1264" s="163" t="str">
        <f t="shared" si="250"/>
        <v/>
      </c>
      <c r="I1264" s="163" t="str">
        <f t="shared" si="251"/>
        <v/>
      </c>
      <c r="J1264" s="163" t="str">
        <f t="shared" si="252"/>
        <v/>
      </c>
      <c r="K1264" s="141" t="str">
        <f t="shared" si="253"/>
        <v/>
      </c>
      <c r="L1264" s="141" t="str">
        <f t="shared" si="254"/>
        <v/>
      </c>
      <c r="M1264" s="141" t="str">
        <f t="shared" si="255"/>
        <v/>
      </c>
      <c r="N1264" s="15" t="e">
        <f t="shared" si="256"/>
        <v>#VALUE!</v>
      </c>
      <c r="O1264" s="58" t="e">
        <f t="shared" si="257"/>
        <v>#VALUE!</v>
      </c>
      <c r="P1264" s="58" t="e">
        <f t="shared" si="258"/>
        <v>#VALUE!</v>
      </c>
      <c r="Q1264" s="58" t="e">
        <f t="shared" si="259"/>
        <v>#VALUE!</v>
      </c>
      <c r="R1264" s="160" t="e">
        <f t="shared" si="260"/>
        <v>#VALUE!</v>
      </c>
      <c r="S1264" s="161" t="e">
        <f t="shared" si="261"/>
        <v>#VALUE!</v>
      </c>
      <c r="T1264" s="162" t="e">
        <f t="shared" si="262"/>
        <v>#VALUE!</v>
      </c>
    </row>
    <row r="1265" spans="1:20" s="17" customFormat="1" x14ac:dyDescent="0.2">
      <c r="A1265" s="154"/>
      <c r="B1265" s="51"/>
      <c r="C1265" s="50"/>
      <c r="D1265" s="50"/>
      <c r="E1265" s="50"/>
      <c r="F1265" s="50"/>
      <c r="G1265" s="14"/>
      <c r="H1265" s="163" t="str">
        <f t="shared" si="250"/>
        <v/>
      </c>
      <c r="I1265" s="163" t="str">
        <f t="shared" si="251"/>
        <v/>
      </c>
      <c r="J1265" s="163" t="str">
        <f t="shared" si="252"/>
        <v/>
      </c>
      <c r="K1265" s="141" t="str">
        <f t="shared" si="253"/>
        <v/>
      </c>
      <c r="L1265" s="141" t="str">
        <f t="shared" si="254"/>
        <v/>
      </c>
      <c r="M1265" s="141" t="str">
        <f t="shared" si="255"/>
        <v/>
      </c>
      <c r="N1265" s="15" t="e">
        <f t="shared" si="256"/>
        <v>#VALUE!</v>
      </c>
      <c r="O1265" s="58" t="e">
        <f t="shared" si="257"/>
        <v>#VALUE!</v>
      </c>
      <c r="P1265" s="58" t="e">
        <f t="shared" si="258"/>
        <v>#VALUE!</v>
      </c>
      <c r="Q1265" s="58" t="e">
        <f t="shared" si="259"/>
        <v>#VALUE!</v>
      </c>
      <c r="R1265" s="160" t="e">
        <f t="shared" si="260"/>
        <v>#VALUE!</v>
      </c>
      <c r="S1265" s="161" t="e">
        <f t="shared" si="261"/>
        <v>#VALUE!</v>
      </c>
      <c r="T1265" s="162" t="e">
        <f t="shared" si="262"/>
        <v>#VALUE!</v>
      </c>
    </row>
    <row r="1266" spans="1:20" s="17" customFormat="1" x14ac:dyDescent="0.2">
      <c r="A1266" s="154"/>
      <c r="B1266" s="51"/>
      <c r="C1266" s="50"/>
      <c r="D1266" s="50"/>
      <c r="E1266" s="50"/>
      <c r="F1266" s="50"/>
      <c r="G1266" s="14"/>
      <c r="H1266" s="163" t="str">
        <f t="shared" si="250"/>
        <v/>
      </c>
      <c r="I1266" s="163" t="str">
        <f t="shared" si="251"/>
        <v/>
      </c>
      <c r="J1266" s="163" t="str">
        <f t="shared" si="252"/>
        <v/>
      </c>
      <c r="K1266" s="141" t="str">
        <f t="shared" si="253"/>
        <v/>
      </c>
      <c r="L1266" s="141" t="str">
        <f t="shared" si="254"/>
        <v/>
      </c>
      <c r="M1266" s="141" t="str">
        <f t="shared" si="255"/>
        <v/>
      </c>
      <c r="N1266" s="15" t="e">
        <f t="shared" si="256"/>
        <v>#VALUE!</v>
      </c>
      <c r="O1266" s="58" t="e">
        <f t="shared" si="257"/>
        <v>#VALUE!</v>
      </c>
      <c r="P1266" s="58" t="e">
        <f t="shared" si="258"/>
        <v>#VALUE!</v>
      </c>
      <c r="Q1266" s="58" t="e">
        <f t="shared" si="259"/>
        <v>#VALUE!</v>
      </c>
      <c r="R1266" s="160" t="e">
        <f t="shared" si="260"/>
        <v>#VALUE!</v>
      </c>
      <c r="S1266" s="161" t="e">
        <f t="shared" si="261"/>
        <v>#VALUE!</v>
      </c>
      <c r="T1266" s="162" t="e">
        <f t="shared" si="262"/>
        <v>#VALUE!</v>
      </c>
    </row>
    <row r="1267" spans="1:20" s="17" customFormat="1" x14ac:dyDescent="0.2">
      <c r="A1267" s="154"/>
      <c r="B1267" s="51"/>
      <c r="C1267" s="50"/>
      <c r="D1267" s="50"/>
      <c r="E1267" s="50"/>
      <c r="F1267" s="50"/>
      <c r="G1267" s="14"/>
      <c r="H1267" s="163" t="str">
        <f t="shared" si="250"/>
        <v/>
      </c>
      <c r="I1267" s="163" t="str">
        <f t="shared" si="251"/>
        <v/>
      </c>
      <c r="J1267" s="163" t="str">
        <f t="shared" si="252"/>
        <v/>
      </c>
      <c r="K1267" s="141" t="str">
        <f t="shared" si="253"/>
        <v/>
      </c>
      <c r="L1267" s="141" t="str">
        <f t="shared" si="254"/>
        <v/>
      </c>
      <c r="M1267" s="141" t="str">
        <f t="shared" si="255"/>
        <v/>
      </c>
      <c r="N1267" s="15" t="e">
        <f t="shared" si="256"/>
        <v>#VALUE!</v>
      </c>
      <c r="O1267" s="58" t="e">
        <f t="shared" si="257"/>
        <v>#VALUE!</v>
      </c>
      <c r="P1267" s="58" t="e">
        <f t="shared" si="258"/>
        <v>#VALUE!</v>
      </c>
      <c r="Q1267" s="58" t="e">
        <f t="shared" si="259"/>
        <v>#VALUE!</v>
      </c>
      <c r="R1267" s="160" t="e">
        <f t="shared" si="260"/>
        <v>#VALUE!</v>
      </c>
      <c r="S1267" s="161" t="e">
        <f t="shared" si="261"/>
        <v>#VALUE!</v>
      </c>
      <c r="T1267" s="162" t="e">
        <f t="shared" si="262"/>
        <v>#VALUE!</v>
      </c>
    </row>
    <row r="1268" spans="1:20" s="17" customFormat="1" x14ac:dyDescent="0.2">
      <c r="A1268" s="154"/>
      <c r="B1268" s="51"/>
      <c r="C1268" s="50"/>
      <c r="D1268" s="50"/>
      <c r="E1268" s="50"/>
      <c r="F1268" s="50"/>
      <c r="G1268" s="14"/>
      <c r="H1268" s="163" t="str">
        <f t="shared" si="250"/>
        <v/>
      </c>
      <c r="I1268" s="163" t="str">
        <f t="shared" si="251"/>
        <v/>
      </c>
      <c r="J1268" s="163" t="str">
        <f t="shared" si="252"/>
        <v/>
      </c>
      <c r="K1268" s="141" t="str">
        <f t="shared" si="253"/>
        <v/>
      </c>
      <c r="L1268" s="141" t="str">
        <f t="shared" si="254"/>
        <v/>
      </c>
      <c r="M1268" s="141" t="str">
        <f t="shared" si="255"/>
        <v/>
      </c>
      <c r="N1268" s="15" t="e">
        <f t="shared" si="256"/>
        <v>#VALUE!</v>
      </c>
      <c r="O1268" s="58" t="e">
        <f t="shared" si="257"/>
        <v>#VALUE!</v>
      </c>
      <c r="P1268" s="58" t="e">
        <f t="shared" si="258"/>
        <v>#VALUE!</v>
      </c>
      <c r="Q1268" s="58" t="e">
        <f t="shared" si="259"/>
        <v>#VALUE!</v>
      </c>
      <c r="R1268" s="160" t="e">
        <f t="shared" si="260"/>
        <v>#VALUE!</v>
      </c>
      <c r="S1268" s="161" t="e">
        <f t="shared" si="261"/>
        <v>#VALUE!</v>
      </c>
      <c r="T1268" s="162" t="e">
        <f t="shared" si="262"/>
        <v>#VALUE!</v>
      </c>
    </row>
    <row r="1269" spans="1:20" s="17" customFormat="1" x14ac:dyDescent="0.2">
      <c r="A1269" s="154"/>
      <c r="B1269" s="51"/>
      <c r="C1269" s="50"/>
      <c r="D1269" s="50"/>
      <c r="E1269" s="50"/>
      <c r="F1269" s="50"/>
      <c r="G1269" s="14"/>
      <c r="H1269" s="163" t="str">
        <f t="shared" si="250"/>
        <v/>
      </c>
      <c r="I1269" s="163" t="str">
        <f t="shared" si="251"/>
        <v/>
      </c>
      <c r="J1269" s="163" t="str">
        <f t="shared" si="252"/>
        <v/>
      </c>
      <c r="K1269" s="141" t="str">
        <f t="shared" si="253"/>
        <v/>
      </c>
      <c r="L1269" s="141" t="str">
        <f t="shared" si="254"/>
        <v/>
      </c>
      <c r="M1269" s="141" t="str">
        <f t="shared" si="255"/>
        <v/>
      </c>
      <c r="N1269" s="15" t="e">
        <f t="shared" si="256"/>
        <v>#VALUE!</v>
      </c>
      <c r="O1269" s="58" t="e">
        <f t="shared" si="257"/>
        <v>#VALUE!</v>
      </c>
      <c r="P1269" s="58" t="e">
        <f t="shared" si="258"/>
        <v>#VALUE!</v>
      </c>
      <c r="Q1269" s="58" t="e">
        <f t="shared" si="259"/>
        <v>#VALUE!</v>
      </c>
      <c r="R1269" s="160" t="e">
        <f t="shared" si="260"/>
        <v>#VALUE!</v>
      </c>
      <c r="S1269" s="161" t="e">
        <f t="shared" si="261"/>
        <v>#VALUE!</v>
      </c>
      <c r="T1269" s="162" t="e">
        <f t="shared" si="262"/>
        <v>#VALUE!</v>
      </c>
    </row>
    <row r="1270" spans="1:20" s="17" customFormat="1" x14ac:dyDescent="0.2">
      <c r="A1270" s="154"/>
      <c r="B1270" s="51"/>
      <c r="C1270" s="50"/>
      <c r="D1270" s="50"/>
      <c r="E1270" s="50"/>
      <c r="F1270" s="50"/>
      <c r="G1270" s="14"/>
      <c r="H1270" s="163" t="str">
        <f t="shared" si="250"/>
        <v/>
      </c>
      <c r="I1270" s="163" t="str">
        <f t="shared" si="251"/>
        <v/>
      </c>
      <c r="J1270" s="163" t="str">
        <f t="shared" si="252"/>
        <v/>
      </c>
      <c r="K1270" s="141" t="str">
        <f t="shared" si="253"/>
        <v/>
      </c>
      <c r="L1270" s="141" t="str">
        <f t="shared" si="254"/>
        <v/>
      </c>
      <c r="M1270" s="141" t="str">
        <f t="shared" si="255"/>
        <v/>
      </c>
      <c r="N1270" s="15" t="e">
        <f t="shared" si="256"/>
        <v>#VALUE!</v>
      </c>
      <c r="O1270" s="58" t="e">
        <f t="shared" si="257"/>
        <v>#VALUE!</v>
      </c>
      <c r="P1270" s="58" t="e">
        <f t="shared" si="258"/>
        <v>#VALUE!</v>
      </c>
      <c r="Q1270" s="58" t="e">
        <f t="shared" si="259"/>
        <v>#VALUE!</v>
      </c>
      <c r="R1270" s="160" t="e">
        <f t="shared" si="260"/>
        <v>#VALUE!</v>
      </c>
      <c r="S1270" s="161" t="e">
        <f t="shared" si="261"/>
        <v>#VALUE!</v>
      </c>
      <c r="T1270" s="162" t="e">
        <f t="shared" si="262"/>
        <v>#VALUE!</v>
      </c>
    </row>
    <row r="1271" spans="1:20" s="17" customFormat="1" x14ac:dyDescent="0.2">
      <c r="A1271" s="154"/>
      <c r="B1271" s="51"/>
      <c r="C1271" s="50"/>
      <c r="D1271" s="50"/>
      <c r="E1271" s="50"/>
      <c r="F1271" s="50"/>
      <c r="G1271" s="14"/>
      <c r="H1271" s="163" t="str">
        <f t="shared" si="250"/>
        <v/>
      </c>
      <c r="I1271" s="163" t="str">
        <f t="shared" si="251"/>
        <v/>
      </c>
      <c r="J1271" s="163" t="str">
        <f t="shared" si="252"/>
        <v/>
      </c>
      <c r="K1271" s="141" t="str">
        <f t="shared" si="253"/>
        <v/>
      </c>
      <c r="L1271" s="141" t="str">
        <f t="shared" si="254"/>
        <v/>
      </c>
      <c r="M1271" s="141" t="str">
        <f t="shared" si="255"/>
        <v/>
      </c>
      <c r="N1271" s="15" t="e">
        <f t="shared" si="256"/>
        <v>#VALUE!</v>
      </c>
      <c r="O1271" s="58" t="e">
        <f t="shared" si="257"/>
        <v>#VALUE!</v>
      </c>
      <c r="P1271" s="58" t="e">
        <f t="shared" si="258"/>
        <v>#VALUE!</v>
      </c>
      <c r="Q1271" s="58" t="e">
        <f t="shared" si="259"/>
        <v>#VALUE!</v>
      </c>
      <c r="R1271" s="160" t="e">
        <f t="shared" si="260"/>
        <v>#VALUE!</v>
      </c>
      <c r="S1271" s="161" t="e">
        <f t="shared" si="261"/>
        <v>#VALUE!</v>
      </c>
      <c r="T1271" s="162" t="e">
        <f t="shared" si="262"/>
        <v>#VALUE!</v>
      </c>
    </row>
    <row r="1272" spans="1:20" s="17" customFormat="1" x14ac:dyDescent="0.2">
      <c r="A1272" s="154"/>
      <c r="B1272" s="51"/>
      <c r="C1272" s="50"/>
      <c r="D1272" s="50"/>
      <c r="E1272" s="50"/>
      <c r="F1272" s="50"/>
      <c r="G1272" s="14"/>
      <c r="H1272" s="163" t="str">
        <f t="shared" si="250"/>
        <v/>
      </c>
      <c r="I1272" s="163" t="str">
        <f t="shared" si="251"/>
        <v/>
      </c>
      <c r="J1272" s="163" t="str">
        <f t="shared" si="252"/>
        <v/>
      </c>
      <c r="K1272" s="141" t="str">
        <f t="shared" si="253"/>
        <v/>
      </c>
      <c r="L1272" s="141" t="str">
        <f t="shared" si="254"/>
        <v/>
      </c>
      <c r="M1272" s="141" t="str">
        <f t="shared" si="255"/>
        <v/>
      </c>
      <c r="N1272" s="15" t="e">
        <f t="shared" si="256"/>
        <v>#VALUE!</v>
      </c>
      <c r="O1272" s="58" t="e">
        <f t="shared" si="257"/>
        <v>#VALUE!</v>
      </c>
      <c r="P1272" s="58" t="e">
        <f t="shared" si="258"/>
        <v>#VALUE!</v>
      </c>
      <c r="Q1272" s="58" t="e">
        <f t="shared" si="259"/>
        <v>#VALUE!</v>
      </c>
      <c r="R1272" s="160" t="e">
        <f t="shared" si="260"/>
        <v>#VALUE!</v>
      </c>
      <c r="S1272" s="161" t="e">
        <f t="shared" si="261"/>
        <v>#VALUE!</v>
      </c>
      <c r="T1272" s="162" t="e">
        <f t="shared" si="262"/>
        <v>#VALUE!</v>
      </c>
    </row>
    <row r="1273" spans="1:20" s="17" customFormat="1" x14ac:dyDescent="0.2">
      <c r="A1273" s="154"/>
      <c r="B1273" s="51"/>
      <c r="C1273" s="50"/>
      <c r="D1273" s="50"/>
      <c r="E1273" s="50"/>
      <c r="F1273" s="50"/>
      <c r="G1273" s="14"/>
      <c r="H1273" s="163" t="str">
        <f t="shared" si="250"/>
        <v/>
      </c>
      <c r="I1273" s="163" t="str">
        <f t="shared" si="251"/>
        <v/>
      </c>
      <c r="J1273" s="163" t="str">
        <f t="shared" si="252"/>
        <v/>
      </c>
      <c r="K1273" s="141" t="str">
        <f t="shared" si="253"/>
        <v/>
      </c>
      <c r="L1273" s="141" t="str">
        <f t="shared" si="254"/>
        <v/>
      </c>
      <c r="M1273" s="141" t="str">
        <f t="shared" si="255"/>
        <v/>
      </c>
      <c r="N1273" s="15" t="e">
        <f t="shared" si="256"/>
        <v>#VALUE!</v>
      </c>
      <c r="O1273" s="58" t="e">
        <f t="shared" si="257"/>
        <v>#VALUE!</v>
      </c>
      <c r="P1273" s="58" t="e">
        <f t="shared" si="258"/>
        <v>#VALUE!</v>
      </c>
      <c r="Q1273" s="58" t="e">
        <f t="shared" si="259"/>
        <v>#VALUE!</v>
      </c>
      <c r="R1273" s="160" t="e">
        <f t="shared" si="260"/>
        <v>#VALUE!</v>
      </c>
      <c r="S1273" s="161" t="e">
        <f t="shared" si="261"/>
        <v>#VALUE!</v>
      </c>
      <c r="T1273" s="162" t="e">
        <f t="shared" si="262"/>
        <v>#VALUE!</v>
      </c>
    </row>
    <row r="1274" spans="1:20" s="17" customFormat="1" x14ac:dyDescent="0.2">
      <c r="A1274" s="154"/>
      <c r="B1274" s="51"/>
      <c r="C1274" s="50"/>
      <c r="D1274" s="50"/>
      <c r="E1274" s="50"/>
      <c r="F1274" s="50"/>
      <c r="G1274" s="14"/>
      <c r="H1274" s="163" t="str">
        <f t="shared" si="250"/>
        <v/>
      </c>
      <c r="I1274" s="163" t="str">
        <f t="shared" si="251"/>
        <v/>
      </c>
      <c r="J1274" s="163" t="str">
        <f t="shared" si="252"/>
        <v/>
      </c>
      <c r="K1274" s="141" t="str">
        <f t="shared" si="253"/>
        <v/>
      </c>
      <c r="L1274" s="141" t="str">
        <f t="shared" si="254"/>
        <v/>
      </c>
      <c r="M1274" s="141" t="str">
        <f t="shared" si="255"/>
        <v/>
      </c>
      <c r="N1274" s="15" t="e">
        <f t="shared" si="256"/>
        <v>#VALUE!</v>
      </c>
      <c r="O1274" s="58" t="e">
        <f t="shared" si="257"/>
        <v>#VALUE!</v>
      </c>
      <c r="P1274" s="58" t="e">
        <f t="shared" si="258"/>
        <v>#VALUE!</v>
      </c>
      <c r="Q1274" s="58" t="e">
        <f t="shared" si="259"/>
        <v>#VALUE!</v>
      </c>
      <c r="R1274" s="160" t="e">
        <f t="shared" si="260"/>
        <v>#VALUE!</v>
      </c>
      <c r="S1274" s="161" t="e">
        <f t="shared" si="261"/>
        <v>#VALUE!</v>
      </c>
      <c r="T1274" s="162" t="e">
        <f t="shared" si="262"/>
        <v>#VALUE!</v>
      </c>
    </row>
    <row r="1275" spans="1:20" s="17" customFormat="1" x14ac:dyDescent="0.2">
      <c r="A1275" s="154"/>
      <c r="B1275" s="51"/>
      <c r="C1275" s="50"/>
      <c r="D1275" s="50"/>
      <c r="E1275" s="50"/>
      <c r="F1275" s="50"/>
      <c r="G1275" s="14"/>
      <c r="H1275" s="163" t="str">
        <f t="shared" si="250"/>
        <v/>
      </c>
      <c r="I1275" s="163" t="str">
        <f t="shared" si="251"/>
        <v/>
      </c>
      <c r="J1275" s="163" t="str">
        <f t="shared" si="252"/>
        <v/>
      </c>
      <c r="K1275" s="141" t="str">
        <f t="shared" si="253"/>
        <v/>
      </c>
      <c r="L1275" s="141" t="str">
        <f t="shared" si="254"/>
        <v/>
      </c>
      <c r="M1275" s="141" t="str">
        <f t="shared" si="255"/>
        <v/>
      </c>
      <c r="N1275" s="15" t="e">
        <f t="shared" si="256"/>
        <v>#VALUE!</v>
      </c>
      <c r="O1275" s="58" t="e">
        <f t="shared" si="257"/>
        <v>#VALUE!</v>
      </c>
      <c r="P1275" s="58" t="e">
        <f t="shared" si="258"/>
        <v>#VALUE!</v>
      </c>
      <c r="Q1275" s="58" t="e">
        <f t="shared" si="259"/>
        <v>#VALUE!</v>
      </c>
      <c r="R1275" s="160" t="e">
        <f t="shared" si="260"/>
        <v>#VALUE!</v>
      </c>
      <c r="S1275" s="161" t="e">
        <f t="shared" si="261"/>
        <v>#VALUE!</v>
      </c>
      <c r="T1275" s="162" t="e">
        <f t="shared" si="262"/>
        <v>#VALUE!</v>
      </c>
    </row>
    <row r="1276" spans="1:20" s="17" customFormat="1" x14ac:dyDescent="0.2">
      <c r="A1276" s="154"/>
      <c r="B1276" s="51"/>
      <c r="C1276" s="50"/>
      <c r="D1276" s="50"/>
      <c r="E1276" s="50"/>
      <c r="F1276" s="50"/>
      <c r="G1276" s="14"/>
      <c r="H1276" s="163" t="str">
        <f t="shared" si="250"/>
        <v/>
      </c>
      <c r="I1276" s="163" t="str">
        <f t="shared" si="251"/>
        <v/>
      </c>
      <c r="J1276" s="163" t="str">
        <f t="shared" si="252"/>
        <v/>
      </c>
      <c r="K1276" s="141" t="str">
        <f t="shared" si="253"/>
        <v/>
      </c>
      <c r="L1276" s="141" t="str">
        <f t="shared" si="254"/>
        <v/>
      </c>
      <c r="M1276" s="141" t="str">
        <f t="shared" si="255"/>
        <v/>
      </c>
      <c r="N1276" s="15" t="e">
        <f t="shared" si="256"/>
        <v>#VALUE!</v>
      </c>
      <c r="O1276" s="58" t="e">
        <f t="shared" si="257"/>
        <v>#VALUE!</v>
      </c>
      <c r="P1276" s="58" t="e">
        <f t="shared" si="258"/>
        <v>#VALUE!</v>
      </c>
      <c r="Q1276" s="58" t="e">
        <f t="shared" si="259"/>
        <v>#VALUE!</v>
      </c>
      <c r="R1276" s="160" t="e">
        <f t="shared" si="260"/>
        <v>#VALUE!</v>
      </c>
      <c r="S1276" s="161" t="e">
        <f t="shared" si="261"/>
        <v>#VALUE!</v>
      </c>
      <c r="T1276" s="162" t="e">
        <f t="shared" si="262"/>
        <v>#VALUE!</v>
      </c>
    </row>
    <row r="1277" spans="1:20" s="17" customFormat="1" x14ac:dyDescent="0.2">
      <c r="A1277" s="154"/>
      <c r="B1277" s="51"/>
      <c r="C1277" s="50"/>
      <c r="D1277" s="50"/>
      <c r="E1277" s="50"/>
      <c r="F1277" s="50"/>
      <c r="G1277" s="14"/>
      <c r="H1277" s="163" t="str">
        <f t="shared" si="250"/>
        <v/>
      </c>
      <c r="I1277" s="163" t="str">
        <f t="shared" si="251"/>
        <v/>
      </c>
      <c r="J1277" s="163" t="str">
        <f t="shared" si="252"/>
        <v/>
      </c>
      <c r="K1277" s="141" t="str">
        <f t="shared" si="253"/>
        <v/>
      </c>
      <c r="L1277" s="141" t="str">
        <f t="shared" si="254"/>
        <v/>
      </c>
      <c r="M1277" s="141" t="str">
        <f t="shared" si="255"/>
        <v/>
      </c>
      <c r="N1277" s="15" t="e">
        <f t="shared" si="256"/>
        <v>#VALUE!</v>
      </c>
      <c r="O1277" s="58" t="e">
        <f t="shared" si="257"/>
        <v>#VALUE!</v>
      </c>
      <c r="P1277" s="58" t="e">
        <f t="shared" si="258"/>
        <v>#VALUE!</v>
      </c>
      <c r="Q1277" s="58" t="e">
        <f t="shared" si="259"/>
        <v>#VALUE!</v>
      </c>
      <c r="R1277" s="160" t="e">
        <f t="shared" si="260"/>
        <v>#VALUE!</v>
      </c>
      <c r="S1277" s="161" t="e">
        <f t="shared" si="261"/>
        <v>#VALUE!</v>
      </c>
      <c r="T1277" s="162" t="e">
        <f t="shared" si="262"/>
        <v>#VALUE!</v>
      </c>
    </row>
    <row r="1278" spans="1:20" s="17" customFormat="1" x14ac:dyDescent="0.2">
      <c r="A1278" s="154"/>
      <c r="B1278" s="51"/>
      <c r="C1278" s="50"/>
      <c r="D1278" s="50"/>
      <c r="E1278" s="50"/>
      <c r="F1278" s="50"/>
      <c r="G1278" s="14"/>
      <c r="H1278" s="163" t="str">
        <f t="shared" si="250"/>
        <v/>
      </c>
      <c r="I1278" s="163" t="str">
        <f t="shared" si="251"/>
        <v/>
      </c>
      <c r="J1278" s="163" t="str">
        <f t="shared" si="252"/>
        <v/>
      </c>
      <c r="K1278" s="141" t="str">
        <f t="shared" si="253"/>
        <v/>
      </c>
      <c r="L1278" s="141" t="str">
        <f t="shared" si="254"/>
        <v/>
      </c>
      <c r="M1278" s="141" t="str">
        <f t="shared" si="255"/>
        <v/>
      </c>
      <c r="N1278" s="15" t="e">
        <f t="shared" si="256"/>
        <v>#VALUE!</v>
      </c>
      <c r="O1278" s="58" t="e">
        <f t="shared" si="257"/>
        <v>#VALUE!</v>
      </c>
      <c r="P1278" s="58" t="e">
        <f t="shared" si="258"/>
        <v>#VALUE!</v>
      </c>
      <c r="Q1278" s="58" t="e">
        <f t="shared" si="259"/>
        <v>#VALUE!</v>
      </c>
      <c r="R1278" s="160" t="e">
        <f t="shared" si="260"/>
        <v>#VALUE!</v>
      </c>
      <c r="S1278" s="161" t="e">
        <f t="shared" si="261"/>
        <v>#VALUE!</v>
      </c>
      <c r="T1278" s="162" t="e">
        <f t="shared" si="262"/>
        <v>#VALUE!</v>
      </c>
    </row>
    <row r="1279" spans="1:20" s="17" customFormat="1" x14ac:dyDescent="0.2">
      <c r="A1279" s="154"/>
      <c r="B1279" s="51"/>
      <c r="C1279" s="50"/>
      <c r="D1279" s="50"/>
      <c r="E1279" s="50"/>
      <c r="F1279" s="50"/>
      <c r="G1279" s="14"/>
      <c r="H1279" s="163" t="str">
        <f t="shared" si="250"/>
        <v/>
      </c>
      <c r="I1279" s="163" t="str">
        <f t="shared" si="251"/>
        <v/>
      </c>
      <c r="J1279" s="163" t="str">
        <f t="shared" si="252"/>
        <v/>
      </c>
      <c r="K1279" s="141" t="str">
        <f t="shared" si="253"/>
        <v/>
      </c>
      <c r="L1279" s="141" t="str">
        <f t="shared" si="254"/>
        <v/>
      </c>
      <c r="M1279" s="141" t="str">
        <f t="shared" si="255"/>
        <v/>
      </c>
      <c r="N1279" s="15" t="e">
        <f t="shared" si="256"/>
        <v>#VALUE!</v>
      </c>
      <c r="O1279" s="58" t="e">
        <f t="shared" si="257"/>
        <v>#VALUE!</v>
      </c>
      <c r="P1279" s="58" t="e">
        <f t="shared" si="258"/>
        <v>#VALUE!</v>
      </c>
      <c r="Q1279" s="58" t="e">
        <f t="shared" si="259"/>
        <v>#VALUE!</v>
      </c>
      <c r="R1279" s="160" t="e">
        <f t="shared" si="260"/>
        <v>#VALUE!</v>
      </c>
      <c r="S1279" s="161" t="e">
        <f t="shared" si="261"/>
        <v>#VALUE!</v>
      </c>
      <c r="T1279" s="162" t="e">
        <f t="shared" si="262"/>
        <v>#VALUE!</v>
      </c>
    </row>
    <row r="1280" spans="1:20" s="17" customFormat="1" x14ac:dyDescent="0.2">
      <c r="A1280" s="154"/>
      <c r="B1280" s="51"/>
      <c r="C1280" s="50"/>
      <c r="D1280" s="50"/>
      <c r="E1280" s="50"/>
      <c r="F1280" s="50"/>
      <c r="G1280" s="14"/>
      <c r="H1280" s="163" t="str">
        <f t="shared" si="250"/>
        <v/>
      </c>
      <c r="I1280" s="163" t="str">
        <f t="shared" si="251"/>
        <v/>
      </c>
      <c r="J1280" s="163" t="str">
        <f t="shared" si="252"/>
        <v/>
      </c>
      <c r="K1280" s="141" t="str">
        <f t="shared" si="253"/>
        <v/>
      </c>
      <c r="L1280" s="141" t="str">
        <f t="shared" si="254"/>
        <v/>
      </c>
      <c r="M1280" s="141" t="str">
        <f t="shared" si="255"/>
        <v/>
      </c>
      <c r="N1280" s="15" t="e">
        <f t="shared" si="256"/>
        <v>#VALUE!</v>
      </c>
      <c r="O1280" s="58" t="e">
        <f t="shared" si="257"/>
        <v>#VALUE!</v>
      </c>
      <c r="P1280" s="58" t="e">
        <f t="shared" si="258"/>
        <v>#VALUE!</v>
      </c>
      <c r="Q1280" s="58" t="e">
        <f t="shared" si="259"/>
        <v>#VALUE!</v>
      </c>
      <c r="R1280" s="160" t="e">
        <f t="shared" si="260"/>
        <v>#VALUE!</v>
      </c>
      <c r="S1280" s="161" t="e">
        <f t="shared" si="261"/>
        <v>#VALUE!</v>
      </c>
      <c r="T1280" s="162" t="e">
        <f t="shared" si="262"/>
        <v>#VALUE!</v>
      </c>
    </row>
    <row r="1281" spans="1:20" s="17" customFormat="1" x14ac:dyDescent="0.2">
      <c r="A1281" s="154"/>
      <c r="B1281" s="51"/>
      <c r="C1281" s="50"/>
      <c r="D1281" s="50"/>
      <c r="E1281" s="50"/>
      <c r="F1281" s="50"/>
      <c r="G1281" s="14"/>
      <c r="H1281" s="163" t="str">
        <f t="shared" si="250"/>
        <v/>
      </c>
      <c r="I1281" s="163" t="str">
        <f t="shared" si="251"/>
        <v/>
      </c>
      <c r="J1281" s="163" t="str">
        <f t="shared" si="252"/>
        <v/>
      </c>
      <c r="K1281" s="141" t="str">
        <f t="shared" si="253"/>
        <v/>
      </c>
      <c r="L1281" s="141" t="str">
        <f t="shared" si="254"/>
        <v/>
      </c>
      <c r="M1281" s="141" t="str">
        <f t="shared" si="255"/>
        <v/>
      </c>
      <c r="N1281" s="15" t="e">
        <f t="shared" si="256"/>
        <v>#VALUE!</v>
      </c>
      <c r="O1281" s="58" t="e">
        <f t="shared" si="257"/>
        <v>#VALUE!</v>
      </c>
      <c r="P1281" s="58" t="e">
        <f t="shared" si="258"/>
        <v>#VALUE!</v>
      </c>
      <c r="Q1281" s="58" t="e">
        <f t="shared" si="259"/>
        <v>#VALUE!</v>
      </c>
      <c r="R1281" s="160" t="e">
        <f t="shared" si="260"/>
        <v>#VALUE!</v>
      </c>
      <c r="S1281" s="161" t="e">
        <f t="shared" si="261"/>
        <v>#VALUE!</v>
      </c>
      <c r="T1281" s="162" t="e">
        <f t="shared" si="262"/>
        <v>#VALUE!</v>
      </c>
    </row>
    <row r="1282" spans="1:20" s="17" customFormat="1" x14ac:dyDescent="0.2">
      <c r="A1282" s="154"/>
      <c r="B1282" s="51"/>
      <c r="C1282" s="50"/>
      <c r="D1282" s="50"/>
      <c r="E1282" s="50"/>
      <c r="F1282" s="50"/>
      <c r="G1282" s="14"/>
      <c r="H1282" s="163" t="str">
        <f t="shared" si="250"/>
        <v/>
      </c>
      <c r="I1282" s="163" t="str">
        <f t="shared" si="251"/>
        <v/>
      </c>
      <c r="J1282" s="163" t="str">
        <f t="shared" si="252"/>
        <v/>
      </c>
      <c r="K1282" s="141" t="str">
        <f t="shared" si="253"/>
        <v/>
      </c>
      <c r="L1282" s="141" t="str">
        <f t="shared" si="254"/>
        <v/>
      </c>
      <c r="M1282" s="141" t="str">
        <f t="shared" si="255"/>
        <v/>
      </c>
      <c r="N1282" s="15" t="e">
        <f t="shared" si="256"/>
        <v>#VALUE!</v>
      </c>
      <c r="O1282" s="58" t="e">
        <f t="shared" si="257"/>
        <v>#VALUE!</v>
      </c>
      <c r="P1282" s="58" t="e">
        <f t="shared" si="258"/>
        <v>#VALUE!</v>
      </c>
      <c r="Q1282" s="58" t="e">
        <f t="shared" si="259"/>
        <v>#VALUE!</v>
      </c>
      <c r="R1282" s="160" t="e">
        <f t="shared" si="260"/>
        <v>#VALUE!</v>
      </c>
      <c r="S1282" s="161" t="e">
        <f t="shared" si="261"/>
        <v>#VALUE!</v>
      </c>
      <c r="T1282" s="162" t="e">
        <f t="shared" si="262"/>
        <v>#VALUE!</v>
      </c>
    </row>
    <row r="1283" spans="1:20" s="17" customFormat="1" x14ac:dyDescent="0.2">
      <c r="A1283" s="154"/>
      <c r="B1283" s="51"/>
      <c r="C1283" s="50"/>
      <c r="D1283" s="50"/>
      <c r="E1283" s="50"/>
      <c r="F1283" s="50"/>
      <c r="G1283" s="14"/>
      <c r="H1283" s="163" t="str">
        <f t="shared" ref="H1283:H1346" si="263">IFERROR(G1283*(D1283/(D1283+E1283+F1283)),"")</f>
        <v/>
      </c>
      <c r="I1283" s="163" t="str">
        <f t="shared" ref="I1283:I1346" si="264">IFERROR(G1283*(E1283/(D1283+E1283+F1283)),"")</f>
        <v/>
      </c>
      <c r="J1283" s="163" t="str">
        <f t="shared" ref="J1283:J1346" si="265">IFERROR(G1283*(F1283/(D1283+E1283+F1283)),"")</f>
        <v/>
      </c>
      <c r="K1283" s="141" t="str">
        <f t="shared" ref="K1283:K1346" si="266">IFERROR(D1283+H1283,"")</f>
        <v/>
      </c>
      <c r="L1283" s="141" t="str">
        <f t="shared" ref="L1283:L1346" si="267">IFERROR(E1283+I1283,"")</f>
        <v/>
      </c>
      <c r="M1283" s="141" t="str">
        <f t="shared" ref="M1283:M1346" si="268">IFERROR(J1283+F1283,"")</f>
        <v/>
      </c>
      <c r="N1283" s="15" t="e">
        <f t="shared" ref="N1283:N1346" si="269">K1283+L1283+M1283</f>
        <v>#VALUE!</v>
      </c>
      <c r="O1283" s="58" t="e">
        <f t="shared" ref="O1283:O1346" si="270">K1283/N1283</f>
        <v>#VALUE!</v>
      </c>
      <c r="P1283" s="58" t="e">
        <f t="shared" ref="P1283:P1346" si="271">L1283/N1283</f>
        <v>#VALUE!</v>
      </c>
      <c r="Q1283" s="58" t="e">
        <f t="shared" ref="Q1283:Q1346" si="272">M1283/N1283</f>
        <v>#VALUE!</v>
      </c>
      <c r="R1283" s="160" t="e">
        <f t="shared" ref="R1283:R1346" si="273">G1283/N1283</f>
        <v>#VALUE!</v>
      </c>
      <c r="S1283" s="161" t="e">
        <f t="shared" ref="S1283:S1346" si="274">C1283-N1283</f>
        <v>#VALUE!</v>
      </c>
      <c r="T1283" s="162" t="e">
        <f t="shared" ref="T1283:T1346" si="275">S1283/C1283*100</f>
        <v>#VALUE!</v>
      </c>
    </row>
    <row r="1284" spans="1:20" s="17" customFormat="1" x14ac:dyDescent="0.2">
      <c r="A1284" s="154"/>
      <c r="B1284" s="51"/>
      <c r="C1284" s="50"/>
      <c r="D1284" s="50"/>
      <c r="E1284" s="50"/>
      <c r="F1284" s="50"/>
      <c r="G1284" s="14"/>
      <c r="H1284" s="163" t="str">
        <f t="shared" si="263"/>
        <v/>
      </c>
      <c r="I1284" s="163" t="str">
        <f t="shared" si="264"/>
        <v/>
      </c>
      <c r="J1284" s="163" t="str">
        <f t="shared" si="265"/>
        <v/>
      </c>
      <c r="K1284" s="141" t="str">
        <f t="shared" si="266"/>
        <v/>
      </c>
      <c r="L1284" s="141" t="str">
        <f t="shared" si="267"/>
        <v/>
      </c>
      <c r="M1284" s="141" t="str">
        <f t="shared" si="268"/>
        <v/>
      </c>
      <c r="N1284" s="15" t="e">
        <f t="shared" si="269"/>
        <v>#VALUE!</v>
      </c>
      <c r="O1284" s="58" t="e">
        <f t="shared" si="270"/>
        <v>#VALUE!</v>
      </c>
      <c r="P1284" s="58" t="e">
        <f t="shared" si="271"/>
        <v>#VALUE!</v>
      </c>
      <c r="Q1284" s="58" t="e">
        <f t="shared" si="272"/>
        <v>#VALUE!</v>
      </c>
      <c r="R1284" s="160" t="e">
        <f t="shared" si="273"/>
        <v>#VALUE!</v>
      </c>
      <c r="S1284" s="161" t="e">
        <f t="shared" si="274"/>
        <v>#VALUE!</v>
      </c>
      <c r="T1284" s="162" t="e">
        <f t="shared" si="275"/>
        <v>#VALUE!</v>
      </c>
    </row>
    <row r="1285" spans="1:20" s="17" customFormat="1" x14ac:dyDescent="0.2">
      <c r="A1285" s="154"/>
      <c r="B1285" s="51"/>
      <c r="C1285" s="50"/>
      <c r="D1285" s="50"/>
      <c r="E1285" s="50"/>
      <c r="F1285" s="50"/>
      <c r="G1285" s="14"/>
      <c r="H1285" s="163" t="str">
        <f t="shared" si="263"/>
        <v/>
      </c>
      <c r="I1285" s="163" t="str">
        <f t="shared" si="264"/>
        <v/>
      </c>
      <c r="J1285" s="163" t="str">
        <f t="shared" si="265"/>
        <v/>
      </c>
      <c r="K1285" s="141" t="str">
        <f t="shared" si="266"/>
        <v/>
      </c>
      <c r="L1285" s="141" t="str">
        <f t="shared" si="267"/>
        <v/>
      </c>
      <c r="M1285" s="141" t="str">
        <f t="shared" si="268"/>
        <v/>
      </c>
      <c r="N1285" s="15" t="e">
        <f t="shared" si="269"/>
        <v>#VALUE!</v>
      </c>
      <c r="O1285" s="58" t="e">
        <f t="shared" si="270"/>
        <v>#VALUE!</v>
      </c>
      <c r="P1285" s="58" t="e">
        <f t="shared" si="271"/>
        <v>#VALUE!</v>
      </c>
      <c r="Q1285" s="58" t="e">
        <f t="shared" si="272"/>
        <v>#VALUE!</v>
      </c>
      <c r="R1285" s="160" t="e">
        <f t="shared" si="273"/>
        <v>#VALUE!</v>
      </c>
      <c r="S1285" s="161" t="e">
        <f t="shared" si="274"/>
        <v>#VALUE!</v>
      </c>
      <c r="T1285" s="162" t="e">
        <f t="shared" si="275"/>
        <v>#VALUE!</v>
      </c>
    </row>
    <row r="1286" spans="1:20" s="17" customFormat="1" x14ac:dyDescent="0.2">
      <c r="A1286" s="154"/>
      <c r="B1286" s="51"/>
      <c r="C1286" s="50"/>
      <c r="D1286" s="50"/>
      <c r="E1286" s="50"/>
      <c r="F1286" s="50"/>
      <c r="G1286" s="14"/>
      <c r="H1286" s="163" t="str">
        <f t="shared" si="263"/>
        <v/>
      </c>
      <c r="I1286" s="163" t="str">
        <f t="shared" si="264"/>
        <v/>
      </c>
      <c r="J1286" s="163" t="str">
        <f t="shared" si="265"/>
        <v/>
      </c>
      <c r="K1286" s="141" t="str">
        <f t="shared" si="266"/>
        <v/>
      </c>
      <c r="L1286" s="141" t="str">
        <f t="shared" si="267"/>
        <v/>
      </c>
      <c r="M1286" s="141" t="str">
        <f t="shared" si="268"/>
        <v/>
      </c>
      <c r="N1286" s="15" t="e">
        <f t="shared" si="269"/>
        <v>#VALUE!</v>
      </c>
      <c r="O1286" s="58" t="e">
        <f t="shared" si="270"/>
        <v>#VALUE!</v>
      </c>
      <c r="P1286" s="58" t="e">
        <f t="shared" si="271"/>
        <v>#VALUE!</v>
      </c>
      <c r="Q1286" s="58" t="e">
        <f t="shared" si="272"/>
        <v>#VALUE!</v>
      </c>
      <c r="R1286" s="160" t="e">
        <f t="shared" si="273"/>
        <v>#VALUE!</v>
      </c>
      <c r="S1286" s="161" t="e">
        <f t="shared" si="274"/>
        <v>#VALUE!</v>
      </c>
      <c r="T1286" s="162" t="e">
        <f t="shared" si="275"/>
        <v>#VALUE!</v>
      </c>
    </row>
    <row r="1287" spans="1:20" s="17" customFormat="1" x14ac:dyDescent="0.2">
      <c r="A1287" s="154"/>
      <c r="B1287" s="51"/>
      <c r="C1287" s="50"/>
      <c r="D1287" s="50"/>
      <c r="E1287" s="50"/>
      <c r="F1287" s="50"/>
      <c r="G1287" s="14"/>
      <c r="H1287" s="163" t="str">
        <f t="shared" si="263"/>
        <v/>
      </c>
      <c r="I1287" s="163" t="str">
        <f t="shared" si="264"/>
        <v/>
      </c>
      <c r="J1287" s="163" t="str">
        <f t="shared" si="265"/>
        <v/>
      </c>
      <c r="K1287" s="141" t="str">
        <f t="shared" si="266"/>
        <v/>
      </c>
      <c r="L1287" s="141" t="str">
        <f t="shared" si="267"/>
        <v/>
      </c>
      <c r="M1287" s="141" t="str">
        <f t="shared" si="268"/>
        <v/>
      </c>
      <c r="N1287" s="15" t="e">
        <f t="shared" si="269"/>
        <v>#VALUE!</v>
      </c>
      <c r="O1287" s="58" t="e">
        <f t="shared" si="270"/>
        <v>#VALUE!</v>
      </c>
      <c r="P1287" s="58" t="e">
        <f t="shared" si="271"/>
        <v>#VALUE!</v>
      </c>
      <c r="Q1287" s="58" t="e">
        <f t="shared" si="272"/>
        <v>#VALUE!</v>
      </c>
      <c r="R1287" s="160" t="e">
        <f t="shared" si="273"/>
        <v>#VALUE!</v>
      </c>
      <c r="S1287" s="161" t="e">
        <f t="shared" si="274"/>
        <v>#VALUE!</v>
      </c>
      <c r="T1287" s="162" t="e">
        <f t="shared" si="275"/>
        <v>#VALUE!</v>
      </c>
    </row>
    <row r="1288" spans="1:20" s="17" customFormat="1" x14ac:dyDescent="0.2">
      <c r="A1288" s="154"/>
      <c r="B1288" s="51"/>
      <c r="C1288" s="50"/>
      <c r="D1288" s="50"/>
      <c r="E1288" s="50"/>
      <c r="F1288" s="50"/>
      <c r="G1288" s="14"/>
      <c r="H1288" s="163" t="str">
        <f t="shared" si="263"/>
        <v/>
      </c>
      <c r="I1288" s="163" t="str">
        <f t="shared" si="264"/>
        <v/>
      </c>
      <c r="J1288" s="163" t="str">
        <f t="shared" si="265"/>
        <v/>
      </c>
      <c r="K1288" s="141" t="str">
        <f t="shared" si="266"/>
        <v/>
      </c>
      <c r="L1288" s="141" t="str">
        <f t="shared" si="267"/>
        <v/>
      </c>
      <c r="M1288" s="141" t="str">
        <f t="shared" si="268"/>
        <v/>
      </c>
      <c r="N1288" s="15" t="e">
        <f t="shared" si="269"/>
        <v>#VALUE!</v>
      </c>
      <c r="O1288" s="58" t="e">
        <f t="shared" si="270"/>
        <v>#VALUE!</v>
      </c>
      <c r="P1288" s="58" t="e">
        <f t="shared" si="271"/>
        <v>#VALUE!</v>
      </c>
      <c r="Q1288" s="58" t="e">
        <f t="shared" si="272"/>
        <v>#VALUE!</v>
      </c>
      <c r="R1288" s="160" t="e">
        <f t="shared" si="273"/>
        <v>#VALUE!</v>
      </c>
      <c r="S1288" s="161" t="e">
        <f t="shared" si="274"/>
        <v>#VALUE!</v>
      </c>
      <c r="T1288" s="162" t="e">
        <f t="shared" si="275"/>
        <v>#VALUE!</v>
      </c>
    </row>
    <row r="1289" spans="1:20" s="17" customFormat="1" x14ac:dyDescent="0.2">
      <c r="A1289" s="154"/>
      <c r="B1289" s="51"/>
      <c r="C1289" s="50"/>
      <c r="D1289" s="50"/>
      <c r="E1289" s="50"/>
      <c r="F1289" s="50"/>
      <c r="G1289" s="14"/>
      <c r="H1289" s="163" t="str">
        <f t="shared" si="263"/>
        <v/>
      </c>
      <c r="I1289" s="163" t="str">
        <f t="shared" si="264"/>
        <v/>
      </c>
      <c r="J1289" s="163" t="str">
        <f t="shared" si="265"/>
        <v/>
      </c>
      <c r="K1289" s="141" t="str">
        <f t="shared" si="266"/>
        <v/>
      </c>
      <c r="L1289" s="141" t="str">
        <f t="shared" si="267"/>
        <v/>
      </c>
      <c r="M1289" s="141" t="str">
        <f t="shared" si="268"/>
        <v/>
      </c>
      <c r="N1289" s="15" t="e">
        <f t="shared" si="269"/>
        <v>#VALUE!</v>
      </c>
      <c r="O1289" s="58" t="e">
        <f t="shared" si="270"/>
        <v>#VALUE!</v>
      </c>
      <c r="P1289" s="58" t="e">
        <f t="shared" si="271"/>
        <v>#VALUE!</v>
      </c>
      <c r="Q1289" s="58" t="e">
        <f t="shared" si="272"/>
        <v>#VALUE!</v>
      </c>
      <c r="R1289" s="160" t="e">
        <f t="shared" si="273"/>
        <v>#VALUE!</v>
      </c>
      <c r="S1289" s="161" t="e">
        <f t="shared" si="274"/>
        <v>#VALUE!</v>
      </c>
      <c r="T1289" s="162" t="e">
        <f t="shared" si="275"/>
        <v>#VALUE!</v>
      </c>
    </row>
    <row r="1290" spans="1:20" s="17" customFormat="1" x14ac:dyDescent="0.2">
      <c r="A1290" s="154"/>
      <c r="B1290" s="51"/>
      <c r="C1290" s="50"/>
      <c r="D1290" s="50"/>
      <c r="E1290" s="50"/>
      <c r="F1290" s="50"/>
      <c r="G1290" s="14"/>
      <c r="H1290" s="163" t="str">
        <f t="shared" si="263"/>
        <v/>
      </c>
      <c r="I1290" s="163" t="str">
        <f t="shared" si="264"/>
        <v/>
      </c>
      <c r="J1290" s="163" t="str">
        <f t="shared" si="265"/>
        <v/>
      </c>
      <c r="K1290" s="141" t="str">
        <f t="shared" si="266"/>
        <v/>
      </c>
      <c r="L1290" s="141" t="str">
        <f t="shared" si="267"/>
        <v/>
      </c>
      <c r="M1290" s="141" t="str">
        <f t="shared" si="268"/>
        <v/>
      </c>
      <c r="N1290" s="15" t="e">
        <f t="shared" si="269"/>
        <v>#VALUE!</v>
      </c>
      <c r="O1290" s="58" t="e">
        <f t="shared" si="270"/>
        <v>#VALUE!</v>
      </c>
      <c r="P1290" s="58" t="e">
        <f t="shared" si="271"/>
        <v>#VALUE!</v>
      </c>
      <c r="Q1290" s="58" t="e">
        <f t="shared" si="272"/>
        <v>#VALUE!</v>
      </c>
      <c r="R1290" s="160" t="e">
        <f t="shared" si="273"/>
        <v>#VALUE!</v>
      </c>
      <c r="S1290" s="161" t="e">
        <f t="shared" si="274"/>
        <v>#VALUE!</v>
      </c>
      <c r="T1290" s="162" t="e">
        <f t="shared" si="275"/>
        <v>#VALUE!</v>
      </c>
    </row>
    <row r="1291" spans="1:20" s="17" customFormat="1" x14ac:dyDescent="0.2">
      <c r="A1291" s="154"/>
      <c r="B1291" s="51"/>
      <c r="C1291" s="50"/>
      <c r="D1291" s="50"/>
      <c r="E1291" s="50"/>
      <c r="F1291" s="50"/>
      <c r="G1291" s="14"/>
      <c r="H1291" s="163" t="str">
        <f t="shared" si="263"/>
        <v/>
      </c>
      <c r="I1291" s="163" t="str">
        <f t="shared" si="264"/>
        <v/>
      </c>
      <c r="J1291" s="163" t="str">
        <f t="shared" si="265"/>
        <v/>
      </c>
      <c r="K1291" s="141" t="str">
        <f t="shared" si="266"/>
        <v/>
      </c>
      <c r="L1291" s="141" t="str">
        <f t="shared" si="267"/>
        <v/>
      </c>
      <c r="M1291" s="141" t="str">
        <f t="shared" si="268"/>
        <v/>
      </c>
      <c r="N1291" s="15" t="e">
        <f t="shared" si="269"/>
        <v>#VALUE!</v>
      </c>
      <c r="O1291" s="58" t="e">
        <f t="shared" si="270"/>
        <v>#VALUE!</v>
      </c>
      <c r="P1291" s="58" t="e">
        <f t="shared" si="271"/>
        <v>#VALUE!</v>
      </c>
      <c r="Q1291" s="58" t="e">
        <f t="shared" si="272"/>
        <v>#VALUE!</v>
      </c>
      <c r="R1291" s="160" t="e">
        <f t="shared" si="273"/>
        <v>#VALUE!</v>
      </c>
      <c r="S1291" s="161" t="e">
        <f t="shared" si="274"/>
        <v>#VALUE!</v>
      </c>
      <c r="T1291" s="162" t="e">
        <f t="shared" si="275"/>
        <v>#VALUE!</v>
      </c>
    </row>
    <row r="1292" spans="1:20" s="17" customFormat="1" x14ac:dyDescent="0.2">
      <c r="A1292" s="154"/>
      <c r="B1292" s="51"/>
      <c r="C1292" s="50"/>
      <c r="D1292" s="50"/>
      <c r="E1292" s="50"/>
      <c r="F1292" s="50"/>
      <c r="G1292" s="14"/>
      <c r="H1292" s="163" t="str">
        <f t="shared" si="263"/>
        <v/>
      </c>
      <c r="I1292" s="163" t="str">
        <f t="shared" si="264"/>
        <v/>
      </c>
      <c r="J1292" s="163" t="str">
        <f t="shared" si="265"/>
        <v/>
      </c>
      <c r="K1292" s="141" t="str">
        <f t="shared" si="266"/>
        <v/>
      </c>
      <c r="L1292" s="141" t="str">
        <f t="shared" si="267"/>
        <v/>
      </c>
      <c r="M1292" s="141" t="str">
        <f t="shared" si="268"/>
        <v/>
      </c>
      <c r="N1292" s="15" t="e">
        <f t="shared" si="269"/>
        <v>#VALUE!</v>
      </c>
      <c r="O1292" s="58" t="e">
        <f t="shared" si="270"/>
        <v>#VALUE!</v>
      </c>
      <c r="P1292" s="58" t="e">
        <f t="shared" si="271"/>
        <v>#VALUE!</v>
      </c>
      <c r="Q1292" s="58" t="e">
        <f t="shared" si="272"/>
        <v>#VALUE!</v>
      </c>
      <c r="R1292" s="160" t="e">
        <f t="shared" si="273"/>
        <v>#VALUE!</v>
      </c>
      <c r="S1292" s="161" t="e">
        <f t="shared" si="274"/>
        <v>#VALUE!</v>
      </c>
      <c r="T1292" s="162" t="e">
        <f t="shared" si="275"/>
        <v>#VALUE!</v>
      </c>
    </row>
    <row r="1293" spans="1:20" s="17" customFormat="1" x14ac:dyDescent="0.2">
      <c r="A1293" s="154"/>
      <c r="B1293" s="51"/>
      <c r="C1293" s="50"/>
      <c r="D1293" s="50"/>
      <c r="E1293" s="50"/>
      <c r="F1293" s="50"/>
      <c r="G1293" s="14"/>
      <c r="H1293" s="163" t="str">
        <f t="shared" si="263"/>
        <v/>
      </c>
      <c r="I1293" s="163" t="str">
        <f t="shared" si="264"/>
        <v/>
      </c>
      <c r="J1293" s="163" t="str">
        <f t="shared" si="265"/>
        <v/>
      </c>
      <c r="K1293" s="141" t="str">
        <f t="shared" si="266"/>
        <v/>
      </c>
      <c r="L1293" s="141" t="str">
        <f t="shared" si="267"/>
        <v/>
      </c>
      <c r="M1293" s="141" t="str">
        <f t="shared" si="268"/>
        <v/>
      </c>
      <c r="N1293" s="15" t="e">
        <f t="shared" si="269"/>
        <v>#VALUE!</v>
      </c>
      <c r="O1293" s="58" t="e">
        <f t="shared" si="270"/>
        <v>#VALUE!</v>
      </c>
      <c r="P1293" s="58" t="e">
        <f t="shared" si="271"/>
        <v>#VALUE!</v>
      </c>
      <c r="Q1293" s="58" t="e">
        <f t="shared" si="272"/>
        <v>#VALUE!</v>
      </c>
      <c r="R1293" s="160" t="e">
        <f t="shared" si="273"/>
        <v>#VALUE!</v>
      </c>
      <c r="S1293" s="161" t="e">
        <f t="shared" si="274"/>
        <v>#VALUE!</v>
      </c>
      <c r="T1293" s="162" t="e">
        <f t="shared" si="275"/>
        <v>#VALUE!</v>
      </c>
    </row>
    <row r="1294" spans="1:20" s="17" customFormat="1" x14ac:dyDescent="0.2">
      <c r="A1294" s="154"/>
      <c r="B1294" s="51"/>
      <c r="C1294" s="50"/>
      <c r="D1294" s="50"/>
      <c r="E1294" s="50"/>
      <c r="F1294" s="50"/>
      <c r="G1294" s="14"/>
      <c r="H1294" s="163" t="str">
        <f t="shared" si="263"/>
        <v/>
      </c>
      <c r="I1294" s="163" t="str">
        <f t="shared" si="264"/>
        <v/>
      </c>
      <c r="J1294" s="163" t="str">
        <f t="shared" si="265"/>
        <v/>
      </c>
      <c r="K1294" s="141" t="str">
        <f t="shared" si="266"/>
        <v/>
      </c>
      <c r="L1294" s="141" t="str">
        <f t="shared" si="267"/>
        <v/>
      </c>
      <c r="M1294" s="141" t="str">
        <f t="shared" si="268"/>
        <v/>
      </c>
      <c r="N1294" s="15" t="e">
        <f t="shared" si="269"/>
        <v>#VALUE!</v>
      </c>
      <c r="O1294" s="58" t="e">
        <f t="shared" si="270"/>
        <v>#VALUE!</v>
      </c>
      <c r="P1294" s="58" t="e">
        <f t="shared" si="271"/>
        <v>#VALUE!</v>
      </c>
      <c r="Q1294" s="58" t="e">
        <f t="shared" si="272"/>
        <v>#VALUE!</v>
      </c>
      <c r="R1294" s="160" t="e">
        <f t="shared" si="273"/>
        <v>#VALUE!</v>
      </c>
      <c r="S1294" s="161" t="e">
        <f t="shared" si="274"/>
        <v>#VALUE!</v>
      </c>
      <c r="T1294" s="162" t="e">
        <f t="shared" si="275"/>
        <v>#VALUE!</v>
      </c>
    </row>
    <row r="1295" spans="1:20" s="17" customFormat="1" x14ac:dyDescent="0.2">
      <c r="A1295" s="154"/>
      <c r="B1295" s="51"/>
      <c r="C1295" s="50"/>
      <c r="D1295" s="50"/>
      <c r="E1295" s="50"/>
      <c r="F1295" s="50"/>
      <c r="G1295" s="14"/>
      <c r="H1295" s="163" t="str">
        <f t="shared" si="263"/>
        <v/>
      </c>
      <c r="I1295" s="163" t="str">
        <f t="shared" si="264"/>
        <v/>
      </c>
      <c r="J1295" s="163" t="str">
        <f t="shared" si="265"/>
        <v/>
      </c>
      <c r="K1295" s="141" t="str">
        <f t="shared" si="266"/>
        <v/>
      </c>
      <c r="L1295" s="141" t="str">
        <f t="shared" si="267"/>
        <v/>
      </c>
      <c r="M1295" s="141" t="str">
        <f t="shared" si="268"/>
        <v/>
      </c>
      <c r="N1295" s="15" t="e">
        <f t="shared" si="269"/>
        <v>#VALUE!</v>
      </c>
      <c r="O1295" s="58" t="e">
        <f t="shared" si="270"/>
        <v>#VALUE!</v>
      </c>
      <c r="P1295" s="58" t="e">
        <f t="shared" si="271"/>
        <v>#VALUE!</v>
      </c>
      <c r="Q1295" s="58" t="e">
        <f t="shared" si="272"/>
        <v>#VALUE!</v>
      </c>
      <c r="R1295" s="160" t="e">
        <f t="shared" si="273"/>
        <v>#VALUE!</v>
      </c>
      <c r="S1295" s="161" t="e">
        <f t="shared" si="274"/>
        <v>#VALUE!</v>
      </c>
      <c r="T1295" s="162" t="e">
        <f t="shared" si="275"/>
        <v>#VALUE!</v>
      </c>
    </row>
    <row r="1296" spans="1:20" s="17" customFormat="1" x14ac:dyDescent="0.2">
      <c r="A1296" s="154"/>
      <c r="B1296" s="51"/>
      <c r="C1296" s="50"/>
      <c r="D1296" s="50"/>
      <c r="E1296" s="50"/>
      <c r="F1296" s="50"/>
      <c r="G1296" s="14"/>
      <c r="H1296" s="163" t="str">
        <f t="shared" si="263"/>
        <v/>
      </c>
      <c r="I1296" s="163" t="str">
        <f t="shared" si="264"/>
        <v/>
      </c>
      <c r="J1296" s="163" t="str">
        <f t="shared" si="265"/>
        <v/>
      </c>
      <c r="K1296" s="141" t="str">
        <f t="shared" si="266"/>
        <v/>
      </c>
      <c r="L1296" s="141" t="str">
        <f t="shared" si="267"/>
        <v/>
      </c>
      <c r="M1296" s="141" t="str">
        <f t="shared" si="268"/>
        <v/>
      </c>
      <c r="N1296" s="15" t="e">
        <f t="shared" si="269"/>
        <v>#VALUE!</v>
      </c>
      <c r="O1296" s="58" t="e">
        <f t="shared" si="270"/>
        <v>#VALUE!</v>
      </c>
      <c r="P1296" s="58" t="e">
        <f t="shared" si="271"/>
        <v>#VALUE!</v>
      </c>
      <c r="Q1296" s="58" t="e">
        <f t="shared" si="272"/>
        <v>#VALUE!</v>
      </c>
      <c r="R1296" s="160" t="e">
        <f t="shared" si="273"/>
        <v>#VALUE!</v>
      </c>
      <c r="S1296" s="161" t="e">
        <f t="shared" si="274"/>
        <v>#VALUE!</v>
      </c>
      <c r="T1296" s="162" t="e">
        <f t="shared" si="275"/>
        <v>#VALUE!</v>
      </c>
    </row>
    <row r="1297" spans="1:20" s="17" customFormat="1" x14ac:dyDescent="0.2">
      <c r="A1297" s="154"/>
      <c r="B1297" s="51"/>
      <c r="C1297" s="50"/>
      <c r="D1297" s="50"/>
      <c r="E1297" s="50"/>
      <c r="F1297" s="50"/>
      <c r="G1297" s="14"/>
      <c r="H1297" s="163" t="str">
        <f t="shared" si="263"/>
        <v/>
      </c>
      <c r="I1297" s="163" t="str">
        <f t="shared" si="264"/>
        <v/>
      </c>
      <c r="J1297" s="163" t="str">
        <f t="shared" si="265"/>
        <v/>
      </c>
      <c r="K1297" s="141" t="str">
        <f t="shared" si="266"/>
        <v/>
      </c>
      <c r="L1297" s="141" t="str">
        <f t="shared" si="267"/>
        <v/>
      </c>
      <c r="M1297" s="141" t="str">
        <f t="shared" si="268"/>
        <v/>
      </c>
      <c r="N1297" s="15" t="e">
        <f t="shared" si="269"/>
        <v>#VALUE!</v>
      </c>
      <c r="O1297" s="58" t="e">
        <f t="shared" si="270"/>
        <v>#VALUE!</v>
      </c>
      <c r="P1297" s="58" t="e">
        <f t="shared" si="271"/>
        <v>#VALUE!</v>
      </c>
      <c r="Q1297" s="58" t="e">
        <f t="shared" si="272"/>
        <v>#VALUE!</v>
      </c>
      <c r="R1297" s="160" t="e">
        <f t="shared" si="273"/>
        <v>#VALUE!</v>
      </c>
      <c r="S1297" s="161" t="e">
        <f t="shared" si="274"/>
        <v>#VALUE!</v>
      </c>
      <c r="T1297" s="162" t="e">
        <f t="shared" si="275"/>
        <v>#VALUE!</v>
      </c>
    </row>
    <row r="1298" spans="1:20" s="17" customFormat="1" x14ac:dyDescent="0.2">
      <c r="A1298" s="154"/>
      <c r="B1298" s="51"/>
      <c r="C1298" s="50"/>
      <c r="D1298" s="50"/>
      <c r="E1298" s="50"/>
      <c r="F1298" s="50"/>
      <c r="G1298" s="14"/>
      <c r="H1298" s="163" t="str">
        <f t="shared" si="263"/>
        <v/>
      </c>
      <c r="I1298" s="163" t="str">
        <f t="shared" si="264"/>
        <v/>
      </c>
      <c r="J1298" s="163" t="str">
        <f t="shared" si="265"/>
        <v/>
      </c>
      <c r="K1298" s="141" t="str">
        <f t="shared" si="266"/>
        <v/>
      </c>
      <c r="L1298" s="141" t="str">
        <f t="shared" si="267"/>
        <v/>
      </c>
      <c r="M1298" s="141" t="str">
        <f t="shared" si="268"/>
        <v/>
      </c>
      <c r="N1298" s="15" t="e">
        <f t="shared" si="269"/>
        <v>#VALUE!</v>
      </c>
      <c r="O1298" s="58" t="e">
        <f t="shared" si="270"/>
        <v>#VALUE!</v>
      </c>
      <c r="P1298" s="58" t="e">
        <f t="shared" si="271"/>
        <v>#VALUE!</v>
      </c>
      <c r="Q1298" s="58" t="e">
        <f t="shared" si="272"/>
        <v>#VALUE!</v>
      </c>
      <c r="R1298" s="160" t="e">
        <f t="shared" si="273"/>
        <v>#VALUE!</v>
      </c>
      <c r="S1298" s="161" t="e">
        <f t="shared" si="274"/>
        <v>#VALUE!</v>
      </c>
      <c r="T1298" s="162" t="e">
        <f t="shared" si="275"/>
        <v>#VALUE!</v>
      </c>
    </row>
    <row r="1299" spans="1:20" s="17" customFormat="1" x14ac:dyDescent="0.2">
      <c r="A1299" s="154"/>
      <c r="B1299" s="51"/>
      <c r="C1299" s="50"/>
      <c r="D1299" s="50"/>
      <c r="E1299" s="50"/>
      <c r="F1299" s="50"/>
      <c r="G1299" s="14"/>
      <c r="H1299" s="163" t="str">
        <f t="shared" si="263"/>
        <v/>
      </c>
      <c r="I1299" s="163" t="str">
        <f t="shared" si="264"/>
        <v/>
      </c>
      <c r="J1299" s="163" t="str">
        <f t="shared" si="265"/>
        <v/>
      </c>
      <c r="K1299" s="141" t="str">
        <f t="shared" si="266"/>
        <v/>
      </c>
      <c r="L1299" s="141" t="str">
        <f t="shared" si="267"/>
        <v/>
      </c>
      <c r="M1299" s="141" t="str">
        <f t="shared" si="268"/>
        <v/>
      </c>
      <c r="N1299" s="15" t="e">
        <f t="shared" si="269"/>
        <v>#VALUE!</v>
      </c>
      <c r="O1299" s="58" t="e">
        <f t="shared" si="270"/>
        <v>#VALUE!</v>
      </c>
      <c r="P1299" s="58" t="e">
        <f t="shared" si="271"/>
        <v>#VALUE!</v>
      </c>
      <c r="Q1299" s="58" t="e">
        <f t="shared" si="272"/>
        <v>#VALUE!</v>
      </c>
      <c r="R1299" s="160" t="e">
        <f t="shared" si="273"/>
        <v>#VALUE!</v>
      </c>
      <c r="S1299" s="161" t="e">
        <f t="shared" si="274"/>
        <v>#VALUE!</v>
      </c>
      <c r="T1299" s="162" t="e">
        <f t="shared" si="275"/>
        <v>#VALUE!</v>
      </c>
    </row>
    <row r="1300" spans="1:20" s="17" customFormat="1" x14ac:dyDescent="0.2">
      <c r="A1300" s="154"/>
      <c r="B1300" s="51"/>
      <c r="C1300" s="50"/>
      <c r="D1300" s="50"/>
      <c r="E1300" s="50"/>
      <c r="F1300" s="50"/>
      <c r="G1300" s="14"/>
      <c r="H1300" s="163" t="str">
        <f t="shared" si="263"/>
        <v/>
      </c>
      <c r="I1300" s="163" t="str">
        <f t="shared" si="264"/>
        <v/>
      </c>
      <c r="J1300" s="163" t="str">
        <f t="shared" si="265"/>
        <v/>
      </c>
      <c r="K1300" s="141" t="str">
        <f t="shared" si="266"/>
        <v/>
      </c>
      <c r="L1300" s="141" t="str">
        <f t="shared" si="267"/>
        <v/>
      </c>
      <c r="M1300" s="141" t="str">
        <f t="shared" si="268"/>
        <v/>
      </c>
      <c r="N1300" s="15" t="e">
        <f t="shared" si="269"/>
        <v>#VALUE!</v>
      </c>
      <c r="O1300" s="58" t="e">
        <f t="shared" si="270"/>
        <v>#VALUE!</v>
      </c>
      <c r="P1300" s="58" t="e">
        <f t="shared" si="271"/>
        <v>#VALUE!</v>
      </c>
      <c r="Q1300" s="58" t="e">
        <f t="shared" si="272"/>
        <v>#VALUE!</v>
      </c>
      <c r="R1300" s="160" t="e">
        <f t="shared" si="273"/>
        <v>#VALUE!</v>
      </c>
      <c r="S1300" s="161" t="e">
        <f t="shared" si="274"/>
        <v>#VALUE!</v>
      </c>
      <c r="T1300" s="162" t="e">
        <f t="shared" si="275"/>
        <v>#VALUE!</v>
      </c>
    </row>
    <row r="1301" spans="1:20" s="17" customFormat="1" x14ac:dyDescent="0.2">
      <c r="A1301" s="154"/>
      <c r="B1301" s="51"/>
      <c r="C1301" s="50"/>
      <c r="D1301" s="50"/>
      <c r="E1301" s="50"/>
      <c r="F1301" s="50"/>
      <c r="G1301" s="14"/>
      <c r="H1301" s="163" t="str">
        <f t="shared" si="263"/>
        <v/>
      </c>
      <c r="I1301" s="163" t="str">
        <f t="shared" si="264"/>
        <v/>
      </c>
      <c r="J1301" s="163" t="str">
        <f t="shared" si="265"/>
        <v/>
      </c>
      <c r="K1301" s="141" t="str">
        <f t="shared" si="266"/>
        <v/>
      </c>
      <c r="L1301" s="141" t="str">
        <f t="shared" si="267"/>
        <v/>
      </c>
      <c r="M1301" s="141" t="str">
        <f t="shared" si="268"/>
        <v/>
      </c>
      <c r="N1301" s="15" t="e">
        <f t="shared" si="269"/>
        <v>#VALUE!</v>
      </c>
      <c r="O1301" s="58" t="e">
        <f t="shared" si="270"/>
        <v>#VALUE!</v>
      </c>
      <c r="P1301" s="58" t="e">
        <f t="shared" si="271"/>
        <v>#VALUE!</v>
      </c>
      <c r="Q1301" s="58" t="e">
        <f t="shared" si="272"/>
        <v>#VALUE!</v>
      </c>
      <c r="R1301" s="160" t="e">
        <f t="shared" si="273"/>
        <v>#VALUE!</v>
      </c>
      <c r="S1301" s="161" t="e">
        <f t="shared" si="274"/>
        <v>#VALUE!</v>
      </c>
      <c r="T1301" s="162" t="e">
        <f t="shared" si="275"/>
        <v>#VALUE!</v>
      </c>
    </row>
    <row r="1302" spans="1:20" s="17" customFormat="1" x14ac:dyDescent="0.2">
      <c r="A1302" s="154"/>
      <c r="B1302" s="51"/>
      <c r="C1302" s="50"/>
      <c r="D1302" s="50"/>
      <c r="E1302" s="50"/>
      <c r="F1302" s="50"/>
      <c r="G1302" s="14"/>
      <c r="H1302" s="163" t="str">
        <f t="shared" si="263"/>
        <v/>
      </c>
      <c r="I1302" s="163" t="str">
        <f t="shared" si="264"/>
        <v/>
      </c>
      <c r="J1302" s="163" t="str">
        <f t="shared" si="265"/>
        <v/>
      </c>
      <c r="K1302" s="141" t="str">
        <f t="shared" si="266"/>
        <v/>
      </c>
      <c r="L1302" s="141" t="str">
        <f t="shared" si="267"/>
        <v/>
      </c>
      <c r="M1302" s="141" t="str">
        <f t="shared" si="268"/>
        <v/>
      </c>
      <c r="N1302" s="15" t="e">
        <f t="shared" si="269"/>
        <v>#VALUE!</v>
      </c>
      <c r="O1302" s="58" t="e">
        <f t="shared" si="270"/>
        <v>#VALUE!</v>
      </c>
      <c r="P1302" s="58" t="e">
        <f t="shared" si="271"/>
        <v>#VALUE!</v>
      </c>
      <c r="Q1302" s="58" t="e">
        <f t="shared" si="272"/>
        <v>#VALUE!</v>
      </c>
      <c r="R1302" s="160" t="e">
        <f t="shared" si="273"/>
        <v>#VALUE!</v>
      </c>
      <c r="S1302" s="161" t="e">
        <f t="shared" si="274"/>
        <v>#VALUE!</v>
      </c>
      <c r="T1302" s="162" t="e">
        <f t="shared" si="275"/>
        <v>#VALUE!</v>
      </c>
    </row>
    <row r="1303" spans="1:20" s="17" customFormat="1" x14ac:dyDescent="0.2">
      <c r="A1303" s="154"/>
      <c r="B1303" s="51"/>
      <c r="C1303" s="50"/>
      <c r="D1303" s="50"/>
      <c r="E1303" s="50"/>
      <c r="F1303" s="50"/>
      <c r="G1303" s="14"/>
      <c r="H1303" s="163" t="str">
        <f t="shared" si="263"/>
        <v/>
      </c>
      <c r="I1303" s="163" t="str">
        <f t="shared" si="264"/>
        <v/>
      </c>
      <c r="J1303" s="163" t="str">
        <f t="shared" si="265"/>
        <v/>
      </c>
      <c r="K1303" s="141" t="str">
        <f t="shared" si="266"/>
        <v/>
      </c>
      <c r="L1303" s="141" t="str">
        <f t="shared" si="267"/>
        <v/>
      </c>
      <c r="M1303" s="141" t="str">
        <f t="shared" si="268"/>
        <v/>
      </c>
      <c r="N1303" s="15" t="e">
        <f t="shared" si="269"/>
        <v>#VALUE!</v>
      </c>
      <c r="O1303" s="58" t="e">
        <f t="shared" si="270"/>
        <v>#VALUE!</v>
      </c>
      <c r="P1303" s="58" t="e">
        <f t="shared" si="271"/>
        <v>#VALUE!</v>
      </c>
      <c r="Q1303" s="58" t="e">
        <f t="shared" si="272"/>
        <v>#VALUE!</v>
      </c>
      <c r="R1303" s="160" t="e">
        <f t="shared" si="273"/>
        <v>#VALUE!</v>
      </c>
      <c r="S1303" s="161" t="e">
        <f t="shared" si="274"/>
        <v>#VALUE!</v>
      </c>
      <c r="T1303" s="162" t="e">
        <f t="shared" si="275"/>
        <v>#VALUE!</v>
      </c>
    </row>
    <row r="1304" spans="1:20" s="17" customFormat="1" x14ac:dyDescent="0.2">
      <c r="A1304" s="154"/>
      <c r="B1304" s="51"/>
      <c r="C1304" s="50"/>
      <c r="D1304" s="50"/>
      <c r="E1304" s="50"/>
      <c r="F1304" s="50"/>
      <c r="G1304" s="14"/>
      <c r="H1304" s="163" t="str">
        <f t="shared" si="263"/>
        <v/>
      </c>
      <c r="I1304" s="163" t="str">
        <f t="shared" si="264"/>
        <v/>
      </c>
      <c r="J1304" s="163" t="str">
        <f t="shared" si="265"/>
        <v/>
      </c>
      <c r="K1304" s="141" t="str">
        <f t="shared" si="266"/>
        <v/>
      </c>
      <c r="L1304" s="141" t="str">
        <f t="shared" si="267"/>
        <v/>
      </c>
      <c r="M1304" s="141" t="str">
        <f t="shared" si="268"/>
        <v/>
      </c>
      <c r="N1304" s="15" t="e">
        <f t="shared" si="269"/>
        <v>#VALUE!</v>
      </c>
      <c r="O1304" s="58" t="e">
        <f t="shared" si="270"/>
        <v>#VALUE!</v>
      </c>
      <c r="P1304" s="58" t="e">
        <f t="shared" si="271"/>
        <v>#VALUE!</v>
      </c>
      <c r="Q1304" s="58" t="e">
        <f t="shared" si="272"/>
        <v>#VALUE!</v>
      </c>
      <c r="R1304" s="160" t="e">
        <f t="shared" si="273"/>
        <v>#VALUE!</v>
      </c>
      <c r="S1304" s="161" t="e">
        <f t="shared" si="274"/>
        <v>#VALUE!</v>
      </c>
      <c r="T1304" s="162" t="e">
        <f t="shared" si="275"/>
        <v>#VALUE!</v>
      </c>
    </row>
    <row r="1305" spans="1:20" s="17" customFormat="1" x14ac:dyDescent="0.2">
      <c r="A1305" s="154"/>
      <c r="B1305" s="51"/>
      <c r="C1305" s="50"/>
      <c r="D1305" s="50"/>
      <c r="E1305" s="50"/>
      <c r="F1305" s="50"/>
      <c r="G1305" s="14"/>
      <c r="H1305" s="163" t="str">
        <f t="shared" si="263"/>
        <v/>
      </c>
      <c r="I1305" s="163" t="str">
        <f t="shared" si="264"/>
        <v/>
      </c>
      <c r="J1305" s="163" t="str">
        <f t="shared" si="265"/>
        <v/>
      </c>
      <c r="K1305" s="141" t="str">
        <f t="shared" si="266"/>
        <v/>
      </c>
      <c r="L1305" s="141" t="str">
        <f t="shared" si="267"/>
        <v/>
      </c>
      <c r="M1305" s="141" t="str">
        <f t="shared" si="268"/>
        <v/>
      </c>
      <c r="N1305" s="15" t="e">
        <f t="shared" si="269"/>
        <v>#VALUE!</v>
      </c>
      <c r="O1305" s="58" t="e">
        <f t="shared" si="270"/>
        <v>#VALUE!</v>
      </c>
      <c r="P1305" s="58" t="e">
        <f t="shared" si="271"/>
        <v>#VALUE!</v>
      </c>
      <c r="Q1305" s="58" t="e">
        <f t="shared" si="272"/>
        <v>#VALUE!</v>
      </c>
      <c r="R1305" s="160" t="e">
        <f t="shared" si="273"/>
        <v>#VALUE!</v>
      </c>
      <c r="S1305" s="161" t="e">
        <f t="shared" si="274"/>
        <v>#VALUE!</v>
      </c>
      <c r="T1305" s="162" t="e">
        <f t="shared" si="275"/>
        <v>#VALUE!</v>
      </c>
    </row>
    <row r="1306" spans="1:20" s="17" customFormat="1" x14ac:dyDescent="0.2">
      <c r="A1306" s="154"/>
      <c r="B1306" s="51"/>
      <c r="C1306" s="50"/>
      <c r="D1306" s="50"/>
      <c r="E1306" s="50"/>
      <c r="F1306" s="50"/>
      <c r="G1306" s="14"/>
      <c r="H1306" s="163" t="str">
        <f t="shared" si="263"/>
        <v/>
      </c>
      <c r="I1306" s="163" t="str">
        <f t="shared" si="264"/>
        <v/>
      </c>
      <c r="J1306" s="163" t="str">
        <f t="shared" si="265"/>
        <v/>
      </c>
      <c r="K1306" s="141" t="str">
        <f t="shared" si="266"/>
        <v/>
      </c>
      <c r="L1306" s="141" t="str">
        <f t="shared" si="267"/>
        <v/>
      </c>
      <c r="M1306" s="141" t="str">
        <f t="shared" si="268"/>
        <v/>
      </c>
      <c r="N1306" s="15" t="e">
        <f t="shared" si="269"/>
        <v>#VALUE!</v>
      </c>
      <c r="O1306" s="58" t="e">
        <f t="shared" si="270"/>
        <v>#VALUE!</v>
      </c>
      <c r="P1306" s="58" t="e">
        <f t="shared" si="271"/>
        <v>#VALUE!</v>
      </c>
      <c r="Q1306" s="58" t="e">
        <f t="shared" si="272"/>
        <v>#VALUE!</v>
      </c>
      <c r="R1306" s="160" t="e">
        <f t="shared" si="273"/>
        <v>#VALUE!</v>
      </c>
      <c r="S1306" s="161" t="e">
        <f t="shared" si="274"/>
        <v>#VALUE!</v>
      </c>
      <c r="T1306" s="162" t="e">
        <f t="shared" si="275"/>
        <v>#VALUE!</v>
      </c>
    </row>
    <row r="1307" spans="1:20" s="17" customFormat="1" x14ac:dyDescent="0.2">
      <c r="A1307" s="154"/>
      <c r="B1307" s="51"/>
      <c r="C1307" s="50"/>
      <c r="D1307" s="50"/>
      <c r="E1307" s="50"/>
      <c r="F1307" s="50"/>
      <c r="G1307" s="14"/>
      <c r="H1307" s="163" t="str">
        <f t="shared" si="263"/>
        <v/>
      </c>
      <c r="I1307" s="163" t="str">
        <f t="shared" si="264"/>
        <v/>
      </c>
      <c r="J1307" s="163" t="str">
        <f t="shared" si="265"/>
        <v/>
      </c>
      <c r="K1307" s="141" t="str">
        <f t="shared" si="266"/>
        <v/>
      </c>
      <c r="L1307" s="141" t="str">
        <f t="shared" si="267"/>
        <v/>
      </c>
      <c r="M1307" s="141" t="str">
        <f t="shared" si="268"/>
        <v/>
      </c>
      <c r="N1307" s="15" t="e">
        <f t="shared" si="269"/>
        <v>#VALUE!</v>
      </c>
      <c r="O1307" s="58" t="e">
        <f t="shared" si="270"/>
        <v>#VALUE!</v>
      </c>
      <c r="P1307" s="58" t="e">
        <f t="shared" si="271"/>
        <v>#VALUE!</v>
      </c>
      <c r="Q1307" s="58" t="e">
        <f t="shared" si="272"/>
        <v>#VALUE!</v>
      </c>
      <c r="R1307" s="160" t="e">
        <f t="shared" si="273"/>
        <v>#VALUE!</v>
      </c>
      <c r="S1307" s="161" t="e">
        <f t="shared" si="274"/>
        <v>#VALUE!</v>
      </c>
      <c r="T1307" s="162" t="e">
        <f t="shared" si="275"/>
        <v>#VALUE!</v>
      </c>
    </row>
    <row r="1308" spans="1:20" s="17" customFormat="1" x14ac:dyDescent="0.2">
      <c r="A1308" s="154"/>
      <c r="B1308" s="51"/>
      <c r="C1308" s="50"/>
      <c r="D1308" s="50"/>
      <c r="E1308" s="50"/>
      <c r="F1308" s="50"/>
      <c r="G1308" s="14"/>
      <c r="H1308" s="163" t="str">
        <f t="shared" si="263"/>
        <v/>
      </c>
      <c r="I1308" s="163" t="str">
        <f t="shared" si="264"/>
        <v/>
      </c>
      <c r="J1308" s="163" t="str">
        <f t="shared" si="265"/>
        <v/>
      </c>
      <c r="K1308" s="141" t="str">
        <f t="shared" si="266"/>
        <v/>
      </c>
      <c r="L1308" s="141" t="str">
        <f t="shared" si="267"/>
        <v/>
      </c>
      <c r="M1308" s="141" t="str">
        <f t="shared" si="268"/>
        <v/>
      </c>
      <c r="N1308" s="15" t="e">
        <f t="shared" si="269"/>
        <v>#VALUE!</v>
      </c>
      <c r="O1308" s="58" t="e">
        <f t="shared" si="270"/>
        <v>#VALUE!</v>
      </c>
      <c r="P1308" s="58" t="e">
        <f t="shared" si="271"/>
        <v>#VALUE!</v>
      </c>
      <c r="Q1308" s="58" t="e">
        <f t="shared" si="272"/>
        <v>#VALUE!</v>
      </c>
      <c r="R1308" s="160" t="e">
        <f t="shared" si="273"/>
        <v>#VALUE!</v>
      </c>
      <c r="S1308" s="161" t="e">
        <f t="shared" si="274"/>
        <v>#VALUE!</v>
      </c>
      <c r="T1308" s="162" t="e">
        <f t="shared" si="275"/>
        <v>#VALUE!</v>
      </c>
    </row>
    <row r="1309" spans="1:20" s="17" customFormat="1" x14ac:dyDescent="0.2">
      <c r="A1309" s="154"/>
      <c r="B1309" s="51"/>
      <c r="C1309" s="50"/>
      <c r="D1309" s="50"/>
      <c r="E1309" s="50"/>
      <c r="F1309" s="50"/>
      <c r="G1309" s="14"/>
      <c r="H1309" s="163" t="str">
        <f t="shared" si="263"/>
        <v/>
      </c>
      <c r="I1309" s="163" t="str">
        <f t="shared" si="264"/>
        <v/>
      </c>
      <c r="J1309" s="163" t="str">
        <f t="shared" si="265"/>
        <v/>
      </c>
      <c r="K1309" s="141" t="str">
        <f t="shared" si="266"/>
        <v/>
      </c>
      <c r="L1309" s="141" t="str">
        <f t="shared" si="267"/>
        <v/>
      </c>
      <c r="M1309" s="141" t="str">
        <f t="shared" si="268"/>
        <v/>
      </c>
      <c r="N1309" s="15" t="e">
        <f t="shared" si="269"/>
        <v>#VALUE!</v>
      </c>
      <c r="O1309" s="58" t="e">
        <f t="shared" si="270"/>
        <v>#VALUE!</v>
      </c>
      <c r="P1309" s="58" t="e">
        <f t="shared" si="271"/>
        <v>#VALUE!</v>
      </c>
      <c r="Q1309" s="58" t="e">
        <f t="shared" si="272"/>
        <v>#VALUE!</v>
      </c>
      <c r="R1309" s="160" t="e">
        <f t="shared" si="273"/>
        <v>#VALUE!</v>
      </c>
      <c r="S1309" s="161" t="e">
        <f t="shared" si="274"/>
        <v>#VALUE!</v>
      </c>
      <c r="T1309" s="162" t="e">
        <f t="shared" si="275"/>
        <v>#VALUE!</v>
      </c>
    </row>
    <row r="1310" spans="1:20" s="17" customFormat="1" x14ac:dyDescent="0.2">
      <c r="A1310" s="154"/>
      <c r="B1310" s="51"/>
      <c r="C1310" s="50"/>
      <c r="D1310" s="50"/>
      <c r="E1310" s="50"/>
      <c r="F1310" s="50"/>
      <c r="G1310" s="14"/>
      <c r="H1310" s="163" t="str">
        <f t="shared" si="263"/>
        <v/>
      </c>
      <c r="I1310" s="163" t="str">
        <f t="shared" si="264"/>
        <v/>
      </c>
      <c r="J1310" s="163" t="str">
        <f t="shared" si="265"/>
        <v/>
      </c>
      <c r="K1310" s="141" t="str">
        <f t="shared" si="266"/>
        <v/>
      </c>
      <c r="L1310" s="141" t="str">
        <f t="shared" si="267"/>
        <v/>
      </c>
      <c r="M1310" s="141" t="str">
        <f t="shared" si="268"/>
        <v/>
      </c>
      <c r="N1310" s="15" t="e">
        <f t="shared" si="269"/>
        <v>#VALUE!</v>
      </c>
      <c r="O1310" s="58" t="e">
        <f t="shared" si="270"/>
        <v>#VALUE!</v>
      </c>
      <c r="P1310" s="58" t="e">
        <f t="shared" si="271"/>
        <v>#VALUE!</v>
      </c>
      <c r="Q1310" s="58" t="e">
        <f t="shared" si="272"/>
        <v>#VALUE!</v>
      </c>
      <c r="R1310" s="160" t="e">
        <f t="shared" si="273"/>
        <v>#VALUE!</v>
      </c>
      <c r="S1310" s="161" t="e">
        <f t="shared" si="274"/>
        <v>#VALUE!</v>
      </c>
      <c r="T1310" s="162" t="e">
        <f t="shared" si="275"/>
        <v>#VALUE!</v>
      </c>
    </row>
    <row r="1311" spans="1:20" s="17" customFormat="1" x14ac:dyDescent="0.2">
      <c r="A1311" s="154"/>
      <c r="B1311" s="51"/>
      <c r="C1311" s="50"/>
      <c r="D1311" s="50"/>
      <c r="E1311" s="50"/>
      <c r="F1311" s="50"/>
      <c r="G1311" s="14"/>
      <c r="H1311" s="163" t="str">
        <f t="shared" si="263"/>
        <v/>
      </c>
      <c r="I1311" s="163" t="str">
        <f t="shared" si="264"/>
        <v/>
      </c>
      <c r="J1311" s="163" t="str">
        <f t="shared" si="265"/>
        <v/>
      </c>
      <c r="K1311" s="141" t="str">
        <f t="shared" si="266"/>
        <v/>
      </c>
      <c r="L1311" s="141" t="str">
        <f t="shared" si="267"/>
        <v/>
      </c>
      <c r="M1311" s="141" t="str">
        <f t="shared" si="268"/>
        <v/>
      </c>
      <c r="N1311" s="15" t="e">
        <f t="shared" si="269"/>
        <v>#VALUE!</v>
      </c>
      <c r="O1311" s="58" t="e">
        <f t="shared" si="270"/>
        <v>#VALUE!</v>
      </c>
      <c r="P1311" s="58" t="e">
        <f t="shared" si="271"/>
        <v>#VALUE!</v>
      </c>
      <c r="Q1311" s="58" t="e">
        <f t="shared" si="272"/>
        <v>#VALUE!</v>
      </c>
      <c r="R1311" s="160" t="e">
        <f t="shared" si="273"/>
        <v>#VALUE!</v>
      </c>
      <c r="S1311" s="161" t="e">
        <f t="shared" si="274"/>
        <v>#VALUE!</v>
      </c>
      <c r="T1311" s="162" t="e">
        <f t="shared" si="275"/>
        <v>#VALUE!</v>
      </c>
    </row>
    <row r="1312" spans="1:20" s="17" customFormat="1" x14ac:dyDescent="0.2">
      <c r="A1312" s="154"/>
      <c r="B1312" s="51"/>
      <c r="C1312" s="50"/>
      <c r="D1312" s="50"/>
      <c r="E1312" s="50"/>
      <c r="F1312" s="50"/>
      <c r="G1312" s="14"/>
      <c r="H1312" s="163" t="str">
        <f t="shared" si="263"/>
        <v/>
      </c>
      <c r="I1312" s="163" t="str">
        <f t="shared" si="264"/>
        <v/>
      </c>
      <c r="J1312" s="163" t="str">
        <f t="shared" si="265"/>
        <v/>
      </c>
      <c r="K1312" s="141" t="str">
        <f t="shared" si="266"/>
        <v/>
      </c>
      <c r="L1312" s="141" t="str">
        <f t="shared" si="267"/>
        <v/>
      </c>
      <c r="M1312" s="141" t="str">
        <f t="shared" si="268"/>
        <v/>
      </c>
      <c r="N1312" s="15" t="e">
        <f t="shared" si="269"/>
        <v>#VALUE!</v>
      </c>
      <c r="O1312" s="58" t="e">
        <f t="shared" si="270"/>
        <v>#VALUE!</v>
      </c>
      <c r="P1312" s="58" t="e">
        <f t="shared" si="271"/>
        <v>#VALUE!</v>
      </c>
      <c r="Q1312" s="58" t="e">
        <f t="shared" si="272"/>
        <v>#VALUE!</v>
      </c>
      <c r="R1312" s="160" t="e">
        <f t="shared" si="273"/>
        <v>#VALUE!</v>
      </c>
      <c r="S1312" s="161" t="e">
        <f t="shared" si="274"/>
        <v>#VALUE!</v>
      </c>
      <c r="T1312" s="162" t="e">
        <f t="shared" si="275"/>
        <v>#VALUE!</v>
      </c>
    </row>
    <row r="1313" spans="1:20" s="17" customFormat="1" x14ac:dyDescent="0.2">
      <c r="A1313" s="154"/>
      <c r="B1313" s="51"/>
      <c r="C1313" s="50"/>
      <c r="D1313" s="50"/>
      <c r="E1313" s="50"/>
      <c r="F1313" s="50"/>
      <c r="G1313" s="14"/>
      <c r="H1313" s="163" t="str">
        <f t="shared" si="263"/>
        <v/>
      </c>
      <c r="I1313" s="163" t="str">
        <f t="shared" si="264"/>
        <v/>
      </c>
      <c r="J1313" s="163" t="str">
        <f t="shared" si="265"/>
        <v/>
      </c>
      <c r="K1313" s="141" t="str">
        <f t="shared" si="266"/>
        <v/>
      </c>
      <c r="L1313" s="141" t="str">
        <f t="shared" si="267"/>
        <v/>
      </c>
      <c r="M1313" s="141" t="str">
        <f t="shared" si="268"/>
        <v/>
      </c>
      <c r="N1313" s="15" t="e">
        <f t="shared" si="269"/>
        <v>#VALUE!</v>
      </c>
      <c r="O1313" s="58" t="e">
        <f t="shared" si="270"/>
        <v>#VALUE!</v>
      </c>
      <c r="P1313" s="58" t="e">
        <f t="shared" si="271"/>
        <v>#VALUE!</v>
      </c>
      <c r="Q1313" s="58" t="e">
        <f t="shared" si="272"/>
        <v>#VALUE!</v>
      </c>
      <c r="R1313" s="160" t="e">
        <f t="shared" si="273"/>
        <v>#VALUE!</v>
      </c>
      <c r="S1313" s="161" t="e">
        <f t="shared" si="274"/>
        <v>#VALUE!</v>
      </c>
      <c r="T1313" s="162" t="e">
        <f t="shared" si="275"/>
        <v>#VALUE!</v>
      </c>
    </row>
    <row r="1314" spans="1:20" s="17" customFormat="1" x14ac:dyDescent="0.2">
      <c r="A1314" s="154"/>
      <c r="B1314" s="51"/>
      <c r="C1314" s="50"/>
      <c r="D1314" s="50"/>
      <c r="E1314" s="50"/>
      <c r="F1314" s="50"/>
      <c r="G1314" s="14"/>
      <c r="H1314" s="163" t="str">
        <f t="shared" si="263"/>
        <v/>
      </c>
      <c r="I1314" s="163" t="str">
        <f t="shared" si="264"/>
        <v/>
      </c>
      <c r="J1314" s="163" t="str">
        <f t="shared" si="265"/>
        <v/>
      </c>
      <c r="K1314" s="141" t="str">
        <f t="shared" si="266"/>
        <v/>
      </c>
      <c r="L1314" s="141" t="str">
        <f t="shared" si="267"/>
        <v/>
      </c>
      <c r="M1314" s="141" t="str">
        <f t="shared" si="268"/>
        <v/>
      </c>
      <c r="N1314" s="15" t="e">
        <f t="shared" si="269"/>
        <v>#VALUE!</v>
      </c>
      <c r="O1314" s="58" t="e">
        <f t="shared" si="270"/>
        <v>#VALUE!</v>
      </c>
      <c r="P1314" s="58" t="e">
        <f t="shared" si="271"/>
        <v>#VALUE!</v>
      </c>
      <c r="Q1314" s="58" t="e">
        <f t="shared" si="272"/>
        <v>#VALUE!</v>
      </c>
      <c r="R1314" s="160" t="e">
        <f t="shared" si="273"/>
        <v>#VALUE!</v>
      </c>
      <c r="S1314" s="161" t="e">
        <f t="shared" si="274"/>
        <v>#VALUE!</v>
      </c>
      <c r="T1314" s="162" t="e">
        <f t="shared" si="275"/>
        <v>#VALUE!</v>
      </c>
    </row>
    <row r="1315" spans="1:20" s="17" customFormat="1" x14ac:dyDescent="0.2">
      <c r="A1315" s="154"/>
      <c r="B1315" s="51"/>
      <c r="C1315" s="50"/>
      <c r="D1315" s="50"/>
      <c r="E1315" s="50"/>
      <c r="F1315" s="50"/>
      <c r="G1315" s="14"/>
      <c r="H1315" s="163" t="str">
        <f t="shared" si="263"/>
        <v/>
      </c>
      <c r="I1315" s="163" t="str">
        <f t="shared" si="264"/>
        <v/>
      </c>
      <c r="J1315" s="163" t="str">
        <f t="shared" si="265"/>
        <v/>
      </c>
      <c r="K1315" s="141" t="str">
        <f t="shared" si="266"/>
        <v/>
      </c>
      <c r="L1315" s="141" t="str">
        <f t="shared" si="267"/>
        <v/>
      </c>
      <c r="M1315" s="141" t="str">
        <f t="shared" si="268"/>
        <v/>
      </c>
      <c r="N1315" s="15" t="e">
        <f t="shared" si="269"/>
        <v>#VALUE!</v>
      </c>
      <c r="O1315" s="58" t="e">
        <f t="shared" si="270"/>
        <v>#VALUE!</v>
      </c>
      <c r="P1315" s="58" t="e">
        <f t="shared" si="271"/>
        <v>#VALUE!</v>
      </c>
      <c r="Q1315" s="58" t="e">
        <f t="shared" si="272"/>
        <v>#VALUE!</v>
      </c>
      <c r="R1315" s="160" t="e">
        <f t="shared" si="273"/>
        <v>#VALUE!</v>
      </c>
      <c r="S1315" s="161" t="e">
        <f t="shared" si="274"/>
        <v>#VALUE!</v>
      </c>
      <c r="T1315" s="162" t="e">
        <f t="shared" si="275"/>
        <v>#VALUE!</v>
      </c>
    </row>
    <row r="1316" spans="1:20" s="17" customFormat="1" x14ac:dyDescent="0.2">
      <c r="A1316" s="154"/>
      <c r="B1316" s="51"/>
      <c r="C1316" s="50"/>
      <c r="D1316" s="50"/>
      <c r="E1316" s="50"/>
      <c r="F1316" s="50"/>
      <c r="G1316" s="14"/>
      <c r="H1316" s="163" t="str">
        <f t="shared" si="263"/>
        <v/>
      </c>
      <c r="I1316" s="163" t="str">
        <f t="shared" si="264"/>
        <v/>
      </c>
      <c r="J1316" s="163" t="str">
        <f t="shared" si="265"/>
        <v/>
      </c>
      <c r="K1316" s="141" t="str">
        <f t="shared" si="266"/>
        <v/>
      </c>
      <c r="L1316" s="141" t="str">
        <f t="shared" si="267"/>
        <v/>
      </c>
      <c r="M1316" s="141" t="str">
        <f t="shared" si="268"/>
        <v/>
      </c>
      <c r="N1316" s="15" t="e">
        <f t="shared" si="269"/>
        <v>#VALUE!</v>
      </c>
      <c r="O1316" s="58" t="e">
        <f t="shared" si="270"/>
        <v>#VALUE!</v>
      </c>
      <c r="P1316" s="58" t="e">
        <f t="shared" si="271"/>
        <v>#VALUE!</v>
      </c>
      <c r="Q1316" s="58" t="e">
        <f t="shared" si="272"/>
        <v>#VALUE!</v>
      </c>
      <c r="R1316" s="160" t="e">
        <f t="shared" si="273"/>
        <v>#VALUE!</v>
      </c>
      <c r="S1316" s="161" t="e">
        <f t="shared" si="274"/>
        <v>#VALUE!</v>
      </c>
      <c r="T1316" s="162" t="e">
        <f t="shared" si="275"/>
        <v>#VALUE!</v>
      </c>
    </row>
    <row r="1317" spans="1:20" s="17" customFormat="1" x14ac:dyDescent="0.2">
      <c r="A1317" s="154"/>
      <c r="B1317" s="51"/>
      <c r="C1317" s="50"/>
      <c r="D1317" s="50"/>
      <c r="E1317" s="50"/>
      <c r="F1317" s="50"/>
      <c r="G1317" s="14"/>
      <c r="H1317" s="163" t="str">
        <f t="shared" si="263"/>
        <v/>
      </c>
      <c r="I1317" s="163" t="str">
        <f t="shared" si="264"/>
        <v/>
      </c>
      <c r="J1317" s="163" t="str">
        <f t="shared" si="265"/>
        <v/>
      </c>
      <c r="K1317" s="141" t="str">
        <f t="shared" si="266"/>
        <v/>
      </c>
      <c r="L1317" s="141" t="str">
        <f t="shared" si="267"/>
        <v/>
      </c>
      <c r="M1317" s="141" t="str">
        <f t="shared" si="268"/>
        <v/>
      </c>
      <c r="N1317" s="15" t="e">
        <f t="shared" si="269"/>
        <v>#VALUE!</v>
      </c>
      <c r="O1317" s="58" t="e">
        <f t="shared" si="270"/>
        <v>#VALUE!</v>
      </c>
      <c r="P1317" s="58" t="e">
        <f t="shared" si="271"/>
        <v>#VALUE!</v>
      </c>
      <c r="Q1317" s="58" t="e">
        <f t="shared" si="272"/>
        <v>#VALUE!</v>
      </c>
      <c r="R1317" s="160" t="e">
        <f t="shared" si="273"/>
        <v>#VALUE!</v>
      </c>
      <c r="S1317" s="161" t="e">
        <f t="shared" si="274"/>
        <v>#VALUE!</v>
      </c>
      <c r="T1317" s="162" t="e">
        <f t="shared" si="275"/>
        <v>#VALUE!</v>
      </c>
    </row>
    <row r="1318" spans="1:20" s="17" customFormat="1" x14ac:dyDescent="0.2">
      <c r="A1318" s="154"/>
      <c r="B1318" s="51"/>
      <c r="C1318" s="50"/>
      <c r="D1318" s="50"/>
      <c r="E1318" s="50"/>
      <c r="F1318" s="50"/>
      <c r="G1318" s="14"/>
      <c r="H1318" s="163" t="str">
        <f t="shared" si="263"/>
        <v/>
      </c>
      <c r="I1318" s="163" t="str">
        <f t="shared" si="264"/>
        <v/>
      </c>
      <c r="J1318" s="163" t="str">
        <f t="shared" si="265"/>
        <v/>
      </c>
      <c r="K1318" s="141" t="str">
        <f t="shared" si="266"/>
        <v/>
      </c>
      <c r="L1318" s="141" t="str">
        <f t="shared" si="267"/>
        <v/>
      </c>
      <c r="M1318" s="141" t="str">
        <f t="shared" si="268"/>
        <v/>
      </c>
      <c r="N1318" s="15" t="e">
        <f t="shared" si="269"/>
        <v>#VALUE!</v>
      </c>
      <c r="O1318" s="58" t="e">
        <f t="shared" si="270"/>
        <v>#VALUE!</v>
      </c>
      <c r="P1318" s="58" t="e">
        <f t="shared" si="271"/>
        <v>#VALUE!</v>
      </c>
      <c r="Q1318" s="58" t="e">
        <f t="shared" si="272"/>
        <v>#VALUE!</v>
      </c>
      <c r="R1318" s="160" t="e">
        <f t="shared" si="273"/>
        <v>#VALUE!</v>
      </c>
      <c r="S1318" s="161" t="e">
        <f t="shared" si="274"/>
        <v>#VALUE!</v>
      </c>
      <c r="T1318" s="162" t="e">
        <f t="shared" si="275"/>
        <v>#VALUE!</v>
      </c>
    </row>
    <row r="1319" spans="1:20" s="17" customFormat="1" x14ac:dyDescent="0.2">
      <c r="A1319" s="154"/>
      <c r="B1319" s="51"/>
      <c r="C1319" s="50"/>
      <c r="D1319" s="50"/>
      <c r="E1319" s="50"/>
      <c r="F1319" s="50"/>
      <c r="G1319" s="14"/>
      <c r="H1319" s="163" t="str">
        <f t="shared" si="263"/>
        <v/>
      </c>
      <c r="I1319" s="163" t="str">
        <f t="shared" si="264"/>
        <v/>
      </c>
      <c r="J1319" s="163" t="str">
        <f t="shared" si="265"/>
        <v/>
      </c>
      <c r="K1319" s="141" t="str">
        <f t="shared" si="266"/>
        <v/>
      </c>
      <c r="L1319" s="141" t="str">
        <f t="shared" si="267"/>
        <v/>
      </c>
      <c r="M1319" s="141" t="str">
        <f t="shared" si="268"/>
        <v/>
      </c>
      <c r="N1319" s="15" t="e">
        <f t="shared" si="269"/>
        <v>#VALUE!</v>
      </c>
      <c r="O1319" s="58" t="e">
        <f t="shared" si="270"/>
        <v>#VALUE!</v>
      </c>
      <c r="P1319" s="58" t="e">
        <f t="shared" si="271"/>
        <v>#VALUE!</v>
      </c>
      <c r="Q1319" s="58" t="e">
        <f t="shared" si="272"/>
        <v>#VALUE!</v>
      </c>
      <c r="R1319" s="160" t="e">
        <f t="shared" si="273"/>
        <v>#VALUE!</v>
      </c>
      <c r="S1319" s="161" t="e">
        <f t="shared" si="274"/>
        <v>#VALUE!</v>
      </c>
      <c r="T1319" s="162" t="e">
        <f t="shared" si="275"/>
        <v>#VALUE!</v>
      </c>
    </row>
    <row r="1320" spans="1:20" s="17" customFormat="1" x14ac:dyDescent="0.2">
      <c r="A1320" s="154"/>
      <c r="B1320" s="51"/>
      <c r="C1320" s="50"/>
      <c r="D1320" s="50"/>
      <c r="E1320" s="50"/>
      <c r="F1320" s="50"/>
      <c r="G1320" s="14"/>
      <c r="H1320" s="163" t="str">
        <f t="shared" si="263"/>
        <v/>
      </c>
      <c r="I1320" s="163" t="str">
        <f t="shared" si="264"/>
        <v/>
      </c>
      <c r="J1320" s="163" t="str">
        <f t="shared" si="265"/>
        <v/>
      </c>
      <c r="K1320" s="141" t="str">
        <f t="shared" si="266"/>
        <v/>
      </c>
      <c r="L1320" s="141" t="str">
        <f t="shared" si="267"/>
        <v/>
      </c>
      <c r="M1320" s="141" t="str">
        <f t="shared" si="268"/>
        <v/>
      </c>
      <c r="N1320" s="15" t="e">
        <f t="shared" si="269"/>
        <v>#VALUE!</v>
      </c>
      <c r="O1320" s="58" t="e">
        <f t="shared" si="270"/>
        <v>#VALUE!</v>
      </c>
      <c r="P1320" s="58" t="e">
        <f t="shared" si="271"/>
        <v>#VALUE!</v>
      </c>
      <c r="Q1320" s="58" t="e">
        <f t="shared" si="272"/>
        <v>#VALUE!</v>
      </c>
      <c r="R1320" s="160" t="e">
        <f t="shared" si="273"/>
        <v>#VALUE!</v>
      </c>
      <c r="S1320" s="161" t="e">
        <f t="shared" si="274"/>
        <v>#VALUE!</v>
      </c>
      <c r="T1320" s="162" t="e">
        <f t="shared" si="275"/>
        <v>#VALUE!</v>
      </c>
    </row>
    <row r="1321" spans="1:20" s="17" customFormat="1" x14ac:dyDescent="0.2">
      <c r="A1321" s="154"/>
      <c r="B1321" s="51"/>
      <c r="C1321" s="50"/>
      <c r="D1321" s="50"/>
      <c r="E1321" s="50"/>
      <c r="F1321" s="50"/>
      <c r="G1321" s="14"/>
      <c r="H1321" s="163" t="str">
        <f t="shared" si="263"/>
        <v/>
      </c>
      <c r="I1321" s="163" t="str">
        <f t="shared" si="264"/>
        <v/>
      </c>
      <c r="J1321" s="163" t="str">
        <f t="shared" si="265"/>
        <v/>
      </c>
      <c r="K1321" s="141" t="str">
        <f t="shared" si="266"/>
        <v/>
      </c>
      <c r="L1321" s="141" t="str">
        <f t="shared" si="267"/>
        <v/>
      </c>
      <c r="M1321" s="141" t="str">
        <f t="shared" si="268"/>
        <v/>
      </c>
      <c r="N1321" s="15" t="e">
        <f t="shared" si="269"/>
        <v>#VALUE!</v>
      </c>
      <c r="O1321" s="58" t="e">
        <f t="shared" si="270"/>
        <v>#VALUE!</v>
      </c>
      <c r="P1321" s="58" t="e">
        <f t="shared" si="271"/>
        <v>#VALUE!</v>
      </c>
      <c r="Q1321" s="58" t="e">
        <f t="shared" si="272"/>
        <v>#VALUE!</v>
      </c>
      <c r="R1321" s="160" t="e">
        <f t="shared" si="273"/>
        <v>#VALUE!</v>
      </c>
      <c r="S1321" s="161" t="e">
        <f t="shared" si="274"/>
        <v>#VALUE!</v>
      </c>
      <c r="T1321" s="162" t="e">
        <f t="shared" si="275"/>
        <v>#VALUE!</v>
      </c>
    </row>
    <row r="1322" spans="1:20" s="17" customFormat="1" x14ac:dyDescent="0.2">
      <c r="A1322" s="154"/>
      <c r="B1322" s="51"/>
      <c r="C1322" s="50"/>
      <c r="D1322" s="50"/>
      <c r="E1322" s="50"/>
      <c r="F1322" s="50"/>
      <c r="G1322" s="14"/>
      <c r="H1322" s="163" t="str">
        <f t="shared" si="263"/>
        <v/>
      </c>
      <c r="I1322" s="163" t="str">
        <f t="shared" si="264"/>
        <v/>
      </c>
      <c r="J1322" s="163" t="str">
        <f t="shared" si="265"/>
        <v/>
      </c>
      <c r="K1322" s="141" t="str">
        <f t="shared" si="266"/>
        <v/>
      </c>
      <c r="L1322" s="141" t="str">
        <f t="shared" si="267"/>
        <v/>
      </c>
      <c r="M1322" s="141" t="str">
        <f t="shared" si="268"/>
        <v/>
      </c>
      <c r="N1322" s="15" t="e">
        <f t="shared" si="269"/>
        <v>#VALUE!</v>
      </c>
      <c r="O1322" s="58" t="e">
        <f t="shared" si="270"/>
        <v>#VALUE!</v>
      </c>
      <c r="P1322" s="58" t="e">
        <f t="shared" si="271"/>
        <v>#VALUE!</v>
      </c>
      <c r="Q1322" s="58" t="e">
        <f t="shared" si="272"/>
        <v>#VALUE!</v>
      </c>
      <c r="R1322" s="160" t="e">
        <f t="shared" si="273"/>
        <v>#VALUE!</v>
      </c>
      <c r="S1322" s="161" t="e">
        <f t="shared" si="274"/>
        <v>#VALUE!</v>
      </c>
      <c r="T1322" s="162" t="e">
        <f t="shared" si="275"/>
        <v>#VALUE!</v>
      </c>
    </row>
    <row r="1323" spans="1:20" s="17" customFormat="1" x14ac:dyDescent="0.2">
      <c r="A1323" s="154"/>
      <c r="B1323" s="51"/>
      <c r="C1323" s="50"/>
      <c r="D1323" s="50"/>
      <c r="E1323" s="50"/>
      <c r="F1323" s="50"/>
      <c r="G1323" s="14"/>
      <c r="H1323" s="163" t="str">
        <f t="shared" si="263"/>
        <v/>
      </c>
      <c r="I1323" s="163" t="str">
        <f t="shared" si="264"/>
        <v/>
      </c>
      <c r="J1323" s="163" t="str">
        <f t="shared" si="265"/>
        <v/>
      </c>
      <c r="K1323" s="141" t="str">
        <f t="shared" si="266"/>
        <v/>
      </c>
      <c r="L1323" s="141" t="str">
        <f t="shared" si="267"/>
        <v/>
      </c>
      <c r="M1323" s="141" t="str">
        <f t="shared" si="268"/>
        <v/>
      </c>
      <c r="N1323" s="15" t="e">
        <f t="shared" si="269"/>
        <v>#VALUE!</v>
      </c>
      <c r="O1323" s="58" t="e">
        <f t="shared" si="270"/>
        <v>#VALUE!</v>
      </c>
      <c r="P1323" s="58" t="e">
        <f t="shared" si="271"/>
        <v>#VALUE!</v>
      </c>
      <c r="Q1323" s="58" t="e">
        <f t="shared" si="272"/>
        <v>#VALUE!</v>
      </c>
      <c r="R1323" s="160" t="e">
        <f t="shared" si="273"/>
        <v>#VALUE!</v>
      </c>
      <c r="S1323" s="161" t="e">
        <f t="shared" si="274"/>
        <v>#VALUE!</v>
      </c>
      <c r="T1323" s="162" t="e">
        <f t="shared" si="275"/>
        <v>#VALUE!</v>
      </c>
    </row>
    <row r="1324" spans="1:20" s="17" customFormat="1" x14ac:dyDescent="0.2">
      <c r="A1324" s="154"/>
      <c r="B1324" s="51"/>
      <c r="C1324" s="50"/>
      <c r="D1324" s="50"/>
      <c r="E1324" s="50"/>
      <c r="F1324" s="50"/>
      <c r="G1324" s="14"/>
      <c r="H1324" s="163" t="str">
        <f t="shared" si="263"/>
        <v/>
      </c>
      <c r="I1324" s="163" t="str">
        <f t="shared" si="264"/>
        <v/>
      </c>
      <c r="J1324" s="163" t="str">
        <f t="shared" si="265"/>
        <v/>
      </c>
      <c r="K1324" s="141" t="str">
        <f t="shared" si="266"/>
        <v/>
      </c>
      <c r="L1324" s="141" t="str">
        <f t="shared" si="267"/>
        <v/>
      </c>
      <c r="M1324" s="141" t="str">
        <f t="shared" si="268"/>
        <v/>
      </c>
      <c r="N1324" s="15" t="e">
        <f t="shared" si="269"/>
        <v>#VALUE!</v>
      </c>
      <c r="O1324" s="58" t="e">
        <f t="shared" si="270"/>
        <v>#VALUE!</v>
      </c>
      <c r="P1324" s="58" t="e">
        <f t="shared" si="271"/>
        <v>#VALUE!</v>
      </c>
      <c r="Q1324" s="58" t="e">
        <f t="shared" si="272"/>
        <v>#VALUE!</v>
      </c>
      <c r="R1324" s="160" t="e">
        <f t="shared" si="273"/>
        <v>#VALUE!</v>
      </c>
      <c r="S1324" s="161" t="e">
        <f t="shared" si="274"/>
        <v>#VALUE!</v>
      </c>
      <c r="T1324" s="162" t="e">
        <f t="shared" si="275"/>
        <v>#VALUE!</v>
      </c>
    </row>
    <row r="1325" spans="1:20" s="17" customFormat="1" x14ac:dyDescent="0.2">
      <c r="A1325" s="154"/>
      <c r="B1325" s="51"/>
      <c r="C1325" s="50"/>
      <c r="D1325" s="50"/>
      <c r="E1325" s="50"/>
      <c r="F1325" s="50"/>
      <c r="G1325" s="14"/>
      <c r="H1325" s="163" t="str">
        <f t="shared" si="263"/>
        <v/>
      </c>
      <c r="I1325" s="163" t="str">
        <f t="shared" si="264"/>
        <v/>
      </c>
      <c r="J1325" s="163" t="str">
        <f t="shared" si="265"/>
        <v/>
      </c>
      <c r="K1325" s="141" t="str">
        <f t="shared" si="266"/>
        <v/>
      </c>
      <c r="L1325" s="141" t="str">
        <f t="shared" si="267"/>
        <v/>
      </c>
      <c r="M1325" s="141" t="str">
        <f t="shared" si="268"/>
        <v/>
      </c>
      <c r="N1325" s="15" t="e">
        <f t="shared" si="269"/>
        <v>#VALUE!</v>
      </c>
      <c r="O1325" s="58" t="e">
        <f t="shared" si="270"/>
        <v>#VALUE!</v>
      </c>
      <c r="P1325" s="58" t="e">
        <f t="shared" si="271"/>
        <v>#VALUE!</v>
      </c>
      <c r="Q1325" s="58" t="e">
        <f t="shared" si="272"/>
        <v>#VALUE!</v>
      </c>
      <c r="R1325" s="160" t="e">
        <f t="shared" si="273"/>
        <v>#VALUE!</v>
      </c>
      <c r="S1325" s="161" t="e">
        <f t="shared" si="274"/>
        <v>#VALUE!</v>
      </c>
      <c r="T1325" s="162" t="e">
        <f t="shared" si="275"/>
        <v>#VALUE!</v>
      </c>
    </row>
    <row r="1326" spans="1:20" s="17" customFormat="1" x14ac:dyDescent="0.2">
      <c r="A1326" s="154"/>
      <c r="B1326" s="51"/>
      <c r="C1326" s="50"/>
      <c r="D1326" s="50"/>
      <c r="E1326" s="50"/>
      <c r="F1326" s="50"/>
      <c r="G1326" s="14"/>
      <c r="H1326" s="163" t="str">
        <f t="shared" si="263"/>
        <v/>
      </c>
      <c r="I1326" s="163" t="str">
        <f t="shared" si="264"/>
        <v/>
      </c>
      <c r="J1326" s="163" t="str">
        <f t="shared" si="265"/>
        <v/>
      </c>
      <c r="K1326" s="141" t="str">
        <f t="shared" si="266"/>
        <v/>
      </c>
      <c r="L1326" s="141" t="str">
        <f t="shared" si="267"/>
        <v/>
      </c>
      <c r="M1326" s="141" t="str">
        <f t="shared" si="268"/>
        <v/>
      </c>
      <c r="N1326" s="15" t="e">
        <f t="shared" si="269"/>
        <v>#VALUE!</v>
      </c>
      <c r="O1326" s="58" t="e">
        <f t="shared" si="270"/>
        <v>#VALUE!</v>
      </c>
      <c r="P1326" s="58" t="e">
        <f t="shared" si="271"/>
        <v>#VALUE!</v>
      </c>
      <c r="Q1326" s="58" t="e">
        <f t="shared" si="272"/>
        <v>#VALUE!</v>
      </c>
      <c r="R1326" s="160" t="e">
        <f t="shared" si="273"/>
        <v>#VALUE!</v>
      </c>
      <c r="S1326" s="161" t="e">
        <f t="shared" si="274"/>
        <v>#VALUE!</v>
      </c>
      <c r="T1326" s="162" t="e">
        <f t="shared" si="275"/>
        <v>#VALUE!</v>
      </c>
    </row>
    <row r="1327" spans="1:20" s="17" customFormat="1" x14ac:dyDescent="0.2">
      <c r="A1327" s="154"/>
      <c r="B1327" s="51"/>
      <c r="C1327" s="50"/>
      <c r="D1327" s="50"/>
      <c r="E1327" s="50"/>
      <c r="F1327" s="50"/>
      <c r="G1327" s="14"/>
      <c r="H1327" s="163" t="str">
        <f t="shared" si="263"/>
        <v/>
      </c>
      <c r="I1327" s="163" t="str">
        <f t="shared" si="264"/>
        <v/>
      </c>
      <c r="J1327" s="163" t="str">
        <f t="shared" si="265"/>
        <v/>
      </c>
      <c r="K1327" s="141" t="str">
        <f t="shared" si="266"/>
        <v/>
      </c>
      <c r="L1327" s="141" t="str">
        <f t="shared" si="267"/>
        <v/>
      </c>
      <c r="M1327" s="141" t="str">
        <f t="shared" si="268"/>
        <v/>
      </c>
      <c r="N1327" s="15" t="e">
        <f t="shared" si="269"/>
        <v>#VALUE!</v>
      </c>
      <c r="O1327" s="58" t="e">
        <f t="shared" si="270"/>
        <v>#VALUE!</v>
      </c>
      <c r="P1327" s="58" t="e">
        <f t="shared" si="271"/>
        <v>#VALUE!</v>
      </c>
      <c r="Q1327" s="58" t="e">
        <f t="shared" si="272"/>
        <v>#VALUE!</v>
      </c>
      <c r="R1327" s="160" t="e">
        <f t="shared" si="273"/>
        <v>#VALUE!</v>
      </c>
      <c r="S1327" s="161" t="e">
        <f t="shared" si="274"/>
        <v>#VALUE!</v>
      </c>
      <c r="T1327" s="162" t="e">
        <f t="shared" si="275"/>
        <v>#VALUE!</v>
      </c>
    </row>
    <row r="1328" spans="1:20" s="17" customFormat="1" x14ac:dyDescent="0.2">
      <c r="A1328" s="154"/>
      <c r="B1328" s="51"/>
      <c r="C1328" s="50"/>
      <c r="D1328" s="50"/>
      <c r="E1328" s="50"/>
      <c r="F1328" s="50"/>
      <c r="G1328" s="14"/>
      <c r="H1328" s="163" t="str">
        <f t="shared" si="263"/>
        <v/>
      </c>
      <c r="I1328" s="163" t="str">
        <f t="shared" si="264"/>
        <v/>
      </c>
      <c r="J1328" s="163" t="str">
        <f t="shared" si="265"/>
        <v/>
      </c>
      <c r="K1328" s="141" t="str">
        <f t="shared" si="266"/>
        <v/>
      </c>
      <c r="L1328" s="141" t="str">
        <f t="shared" si="267"/>
        <v/>
      </c>
      <c r="M1328" s="141" t="str">
        <f t="shared" si="268"/>
        <v/>
      </c>
      <c r="N1328" s="15" t="e">
        <f t="shared" si="269"/>
        <v>#VALUE!</v>
      </c>
      <c r="O1328" s="58" t="e">
        <f t="shared" si="270"/>
        <v>#VALUE!</v>
      </c>
      <c r="P1328" s="58" t="e">
        <f t="shared" si="271"/>
        <v>#VALUE!</v>
      </c>
      <c r="Q1328" s="58" t="e">
        <f t="shared" si="272"/>
        <v>#VALUE!</v>
      </c>
      <c r="R1328" s="160" t="e">
        <f t="shared" si="273"/>
        <v>#VALUE!</v>
      </c>
      <c r="S1328" s="161" t="e">
        <f t="shared" si="274"/>
        <v>#VALUE!</v>
      </c>
      <c r="T1328" s="162" t="e">
        <f t="shared" si="275"/>
        <v>#VALUE!</v>
      </c>
    </row>
    <row r="1329" spans="1:20" s="17" customFormat="1" x14ac:dyDescent="0.2">
      <c r="A1329" s="154"/>
      <c r="B1329" s="51"/>
      <c r="C1329" s="50"/>
      <c r="D1329" s="50"/>
      <c r="E1329" s="50"/>
      <c r="F1329" s="50"/>
      <c r="G1329" s="14"/>
      <c r="H1329" s="163" t="str">
        <f t="shared" si="263"/>
        <v/>
      </c>
      <c r="I1329" s="163" t="str">
        <f t="shared" si="264"/>
        <v/>
      </c>
      <c r="J1329" s="163" t="str">
        <f t="shared" si="265"/>
        <v/>
      </c>
      <c r="K1329" s="141" t="str">
        <f t="shared" si="266"/>
        <v/>
      </c>
      <c r="L1329" s="141" t="str">
        <f t="shared" si="267"/>
        <v/>
      </c>
      <c r="M1329" s="141" t="str">
        <f t="shared" si="268"/>
        <v/>
      </c>
      <c r="N1329" s="15" t="e">
        <f t="shared" si="269"/>
        <v>#VALUE!</v>
      </c>
      <c r="O1329" s="58" t="e">
        <f t="shared" si="270"/>
        <v>#VALUE!</v>
      </c>
      <c r="P1329" s="58" t="e">
        <f t="shared" si="271"/>
        <v>#VALUE!</v>
      </c>
      <c r="Q1329" s="58" t="e">
        <f t="shared" si="272"/>
        <v>#VALUE!</v>
      </c>
      <c r="R1329" s="160" t="e">
        <f t="shared" si="273"/>
        <v>#VALUE!</v>
      </c>
      <c r="S1329" s="161" t="e">
        <f t="shared" si="274"/>
        <v>#VALUE!</v>
      </c>
      <c r="T1329" s="162" t="e">
        <f t="shared" si="275"/>
        <v>#VALUE!</v>
      </c>
    </row>
    <row r="1330" spans="1:20" s="17" customFormat="1" x14ac:dyDescent="0.2">
      <c r="A1330" s="154"/>
      <c r="B1330" s="51"/>
      <c r="C1330" s="50"/>
      <c r="D1330" s="50"/>
      <c r="E1330" s="50"/>
      <c r="F1330" s="50"/>
      <c r="G1330" s="14"/>
      <c r="H1330" s="163" t="str">
        <f t="shared" si="263"/>
        <v/>
      </c>
      <c r="I1330" s="163" t="str">
        <f t="shared" si="264"/>
        <v/>
      </c>
      <c r="J1330" s="163" t="str">
        <f t="shared" si="265"/>
        <v/>
      </c>
      <c r="K1330" s="141" t="str">
        <f t="shared" si="266"/>
        <v/>
      </c>
      <c r="L1330" s="141" t="str">
        <f t="shared" si="267"/>
        <v/>
      </c>
      <c r="M1330" s="141" t="str">
        <f t="shared" si="268"/>
        <v/>
      </c>
      <c r="N1330" s="15" t="e">
        <f t="shared" si="269"/>
        <v>#VALUE!</v>
      </c>
      <c r="O1330" s="58" t="e">
        <f t="shared" si="270"/>
        <v>#VALUE!</v>
      </c>
      <c r="P1330" s="58" t="e">
        <f t="shared" si="271"/>
        <v>#VALUE!</v>
      </c>
      <c r="Q1330" s="58" t="e">
        <f t="shared" si="272"/>
        <v>#VALUE!</v>
      </c>
      <c r="R1330" s="160" t="e">
        <f t="shared" si="273"/>
        <v>#VALUE!</v>
      </c>
      <c r="S1330" s="161" t="e">
        <f t="shared" si="274"/>
        <v>#VALUE!</v>
      </c>
      <c r="T1330" s="162" t="e">
        <f t="shared" si="275"/>
        <v>#VALUE!</v>
      </c>
    </row>
    <row r="1331" spans="1:20" s="17" customFormat="1" x14ac:dyDescent="0.2">
      <c r="A1331" s="154"/>
      <c r="B1331" s="51"/>
      <c r="C1331" s="50"/>
      <c r="D1331" s="50"/>
      <c r="E1331" s="50"/>
      <c r="F1331" s="50"/>
      <c r="G1331" s="14"/>
      <c r="H1331" s="163" t="str">
        <f t="shared" si="263"/>
        <v/>
      </c>
      <c r="I1331" s="163" t="str">
        <f t="shared" si="264"/>
        <v/>
      </c>
      <c r="J1331" s="163" t="str">
        <f t="shared" si="265"/>
        <v/>
      </c>
      <c r="K1331" s="141" t="str">
        <f t="shared" si="266"/>
        <v/>
      </c>
      <c r="L1331" s="141" t="str">
        <f t="shared" si="267"/>
        <v/>
      </c>
      <c r="M1331" s="141" t="str">
        <f t="shared" si="268"/>
        <v/>
      </c>
      <c r="N1331" s="15" t="e">
        <f t="shared" si="269"/>
        <v>#VALUE!</v>
      </c>
      <c r="O1331" s="58" t="e">
        <f t="shared" si="270"/>
        <v>#VALUE!</v>
      </c>
      <c r="P1331" s="58" t="e">
        <f t="shared" si="271"/>
        <v>#VALUE!</v>
      </c>
      <c r="Q1331" s="58" t="e">
        <f t="shared" si="272"/>
        <v>#VALUE!</v>
      </c>
      <c r="R1331" s="160" t="e">
        <f t="shared" si="273"/>
        <v>#VALUE!</v>
      </c>
      <c r="S1331" s="161" t="e">
        <f t="shared" si="274"/>
        <v>#VALUE!</v>
      </c>
      <c r="T1331" s="162" t="e">
        <f t="shared" si="275"/>
        <v>#VALUE!</v>
      </c>
    </row>
    <row r="1332" spans="1:20" s="17" customFormat="1" x14ac:dyDescent="0.2">
      <c r="A1332" s="154"/>
      <c r="B1332" s="51"/>
      <c r="C1332" s="50"/>
      <c r="D1332" s="50"/>
      <c r="E1332" s="50"/>
      <c r="F1332" s="50"/>
      <c r="G1332" s="14"/>
      <c r="H1332" s="163" t="str">
        <f t="shared" si="263"/>
        <v/>
      </c>
      <c r="I1332" s="163" t="str">
        <f t="shared" si="264"/>
        <v/>
      </c>
      <c r="J1332" s="163" t="str">
        <f t="shared" si="265"/>
        <v/>
      </c>
      <c r="K1332" s="141" t="str">
        <f t="shared" si="266"/>
        <v/>
      </c>
      <c r="L1332" s="141" t="str">
        <f t="shared" si="267"/>
        <v/>
      </c>
      <c r="M1332" s="141" t="str">
        <f t="shared" si="268"/>
        <v/>
      </c>
      <c r="N1332" s="15" t="e">
        <f t="shared" si="269"/>
        <v>#VALUE!</v>
      </c>
      <c r="O1332" s="58" t="e">
        <f t="shared" si="270"/>
        <v>#VALUE!</v>
      </c>
      <c r="P1332" s="58" t="e">
        <f t="shared" si="271"/>
        <v>#VALUE!</v>
      </c>
      <c r="Q1332" s="58" t="e">
        <f t="shared" si="272"/>
        <v>#VALUE!</v>
      </c>
      <c r="R1332" s="160" t="e">
        <f t="shared" si="273"/>
        <v>#VALUE!</v>
      </c>
      <c r="S1332" s="161" t="e">
        <f t="shared" si="274"/>
        <v>#VALUE!</v>
      </c>
      <c r="T1332" s="162" t="e">
        <f t="shared" si="275"/>
        <v>#VALUE!</v>
      </c>
    </row>
    <row r="1333" spans="1:20" s="17" customFormat="1" x14ac:dyDescent="0.2">
      <c r="A1333" s="154"/>
      <c r="B1333" s="51"/>
      <c r="C1333" s="50"/>
      <c r="D1333" s="50"/>
      <c r="E1333" s="50"/>
      <c r="F1333" s="50"/>
      <c r="G1333" s="14"/>
      <c r="H1333" s="163" t="str">
        <f t="shared" si="263"/>
        <v/>
      </c>
      <c r="I1333" s="163" t="str">
        <f t="shared" si="264"/>
        <v/>
      </c>
      <c r="J1333" s="163" t="str">
        <f t="shared" si="265"/>
        <v/>
      </c>
      <c r="K1333" s="141" t="str">
        <f t="shared" si="266"/>
        <v/>
      </c>
      <c r="L1333" s="141" t="str">
        <f t="shared" si="267"/>
        <v/>
      </c>
      <c r="M1333" s="141" t="str">
        <f t="shared" si="268"/>
        <v/>
      </c>
      <c r="N1333" s="15" t="e">
        <f t="shared" si="269"/>
        <v>#VALUE!</v>
      </c>
      <c r="O1333" s="58" t="e">
        <f t="shared" si="270"/>
        <v>#VALUE!</v>
      </c>
      <c r="P1333" s="58" t="e">
        <f t="shared" si="271"/>
        <v>#VALUE!</v>
      </c>
      <c r="Q1333" s="58" t="e">
        <f t="shared" si="272"/>
        <v>#VALUE!</v>
      </c>
      <c r="R1333" s="160" t="e">
        <f t="shared" si="273"/>
        <v>#VALUE!</v>
      </c>
      <c r="S1333" s="161" t="e">
        <f t="shared" si="274"/>
        <v>#VALUE!</v>
      </c>
      <c r="T1333" s="162" t="e">
        <f t="shared" si="275"/>
        <v>#VALUE!</v>
      </c>
    </row>
    <row r="1334" spans="1:20" s="17" customFormat="1" x14ac:dyDescent="0.2">
      <c r="A1334" s="154"/>
      <c r="B1334" s="51"/>
      <c r="C1334" s="50"/>
      <c r="D1334" s="50"/>
      <c r="E1334" s="50"/>
      <c r="F1334" s="50"/>
      <c r="G1334" s="14"/>
      <c r="H1334" s="163" t="str">
        <f t="shared" si="263"/>
        <v/>
      </c>
      <c r="I1334" s="163" t="str">
        <f t="shared" si="264"/>
        <v/>
      </c>
      <c r="J1334" s="163" t="str">
        <f t="shared" si="265"/>
        <v/>
      </c>
      <c r="K1334" s="141" t="str">
        <f t="shared" si="266"/>
        <v/>
      </c>
      <c r="L1334" s="141" t="str">
        <f t="shared" si="267"/>
        <v/>
      </c>
      <c r="M1334" s="141" t="str">
        <f t="shared" si="268"/>
        <v/>
      </c>
      <c r="N1334" s="15" t="e">
        <f t="shared" si="269"/>
        <v>#VALUE!</v>
      </c>
      <c r="O1334" s="58" t="e">
        <f t="shared" si="270"/>
        <v>#VALUE!</v>
      </c>
      <c r="P1334" s="58" t="e">
        <f t="shared" si="271"/>
        <v>#VALUE!</v>
      </c>
      <c r="Q1334" s="58" t="e">
        <f t="shared" si="272"/>
        <v>#VALUE!</v>
      </c>
      <c r="R1334" s="160" t="e">
        <f t="shared" si="273"/>
        <v>#VALUE!</v>
      </c>
      <c r="S1334" s="161" t="e">
        <f t="shared" si="274"/>
        <v>#VALUE!</v>
      </c>
      <c r="T1334" s="162" t="e">
        <f t="shared" si="275"/>
        <v>#VALUE!</v>
      </c>
    </row>
    <row r="1335" spans="1:20" s="17" customFormat="1" x14ac:dyDescent="0.2">
      <c r="A1335" s="154"/>
      <c r="B1335" s="51"/>
      <c r="C1335" s="50"/>
      <c r="D1335" s="50"/>
      <c r="E1335" s="50"/>
      <c r="F1335" s="50"/>
      <c r="G1335" s="14"/>
      <c r="H1335" s="163" t="str">
        <f t="shared" si="263"/>
        <v/>
      </c>
      <c r="I1335" s="163" t="str">
        <f t="shared" si="264"/>
        <v/>
      </c>
      <c r="J1335" s="163" t="str">
        <f t="shared" si="265"/>
        <v/>
      </c>
      <c r="K1335" s="141" t="str">
        <f t="shared" si="266"/>
        <v/>
      </c>
      <c r="L1335" s="141" t="str">
        <f t="shared" si="267"/>
        <v/>
      </c>
      <c r="M1335" s="141" t="str">
        <f t="shared" si="268"/>
        <v/>
      </c>
      <c r="N1335" s="15" t="e">
        <f t="shared" si="269"/>
        <v>#VALUE!</v>
      </c>
      <c r="O1335" s="58" t="e">
        <f t="shared" si="270"/>
        <v>#VALUE!</v>
      </c>
      <c r="P1335" s="58" t="e">
        <f t="shared" si="271"/>
        <v>#VALUE!</v>
      </c>
      <c r="Q1335" s="58" t="e">
        <f t="shared" si="272"/>
        <v>#VALUE!</v>
      </c>
      <c r="R1335" s="160" t="e">
        <f t="shared" si="273"/>
        <v>#VALUE!</v>
      </c>
      <c r="S1335" s="161" t="e">
        <f t="shared" si="274"/>
        <v>#VALUE!</v>
      </c>
      <c r="T1335" s="162" t="e">
        <f t="shared" si="275"/>
        <v>#VALUE!</v>
      </c>
    </row>
    <row r="1336" spans="1:20" s="17" customFormat="1" x14ac:dyDescent="0.2">
      <c r="A1336" s="154"/>
      <c r="B1336" s="51"/>
      <c r="C1336" s="50"/>
      <c r="D1336" s="50"/>
      <c r="E1336" s="50"/>
      <c r="F1336" s="50"/>
      <c r="G1336" s="14"/>
      <c r="H1336" s="163" t="str">
        <f t="shared" si="263"/>
        <v/>
      </c>
      <c r="I1336" s="163" t="str">
        <f t="shared" si="264"/>
        <v/>
      </c>
      <c r="J1336" s="163" t="str">
        <f t="shared" si="265"/>
        <v/>
      </c>
      <c r="K1336" s="141" t="str">
        <f t="shared" si="266"/>
        <v/>
      </c>
      <c r="L1336" s="141" t="str">
        <f t="shared" si="267"/>
        <v/>
      </c>
      <c r="M1336" s="141" t="str">
        <f t="shared" si="268"/>
        <v/>
      </c>
      <c r="N1336" s="15" t="e">
        <f t="shared" si="269"/>
        <v>#VALUE!</v>
      </c>
      <c r="O1336" s="58" t="e">
        <f t="shared" si="270"/>
        <v>#VALUE!</v>
      </c>
      <c r="P1336" s="58" t="e">
        <f t="shared" si="271"/>
        <v>#VALUE!</v>
      </c>
      <c r="Q1336" s="58" t="e">
        <f t="shared" si="272"/>
        <v>#VALUE!</v>
      </c>
      <c r="R1336" s="160" t="e">
        <f t="shared" si="273"/>
        <v>#VALUE!</v>
      </c>
      <c r="S1336" s="161" t="e">
        <f t="shared" si="274"/>
        <v>#VALUE!</v>
      </c>
      <c r="T1336" s="162" t="e">
        <f t="shared" si="275"/>
        <v>#VALUE!</v>
      </c>
    </row>
    <row r="1337" spans="1:20" s="17" customFormat="1" x14ac:dyDescent="0.2">
      <c r="A1337" s="154"/>
      <c r="B1337" s="51"/>
      <c r="C1337" s="50"/>
      <c r="D1337" s="50"/>
      <c r="E1337" s="50"/>
      <c r="F1337" s="50"/>
      <c r="G1337" s="14"/>
      <c r="H1337" s="163" t="str">
        <f t="shared" si="263"/>
        <v/>
      </c>
      <c r="I1337" s="163" t="str">
        <f t="shared" si="264"/>
        <v/>
      </c>
      <c r="J1337" s="163" t="str">
        <f t="shared" si="265"/>
        <v/>
      </c>
      <c r="K1337" s="141" t="str">
        <f t="shared" si="266"/>
        <v/>
      </c>
      <c r="L1337" s="141" t="str">
        <f t="shared" si="267"/>
        <v/>
      </c>
      <c r="M1337" s="141" t="str">
        <f t="shared" si="268"/>
        <v/>
      </c>
      <c r="N1337" s="15" t="e">
        <f t="shared" si="269"/>
        <v>#VALUE!</v>
      </c>
      <c r="O1337" s="58" t="e">
        <f t="shared" si="270"/>
        <v>#VALUE!</v>
      </c>
      <c r="P1337" s="58" t="e">
        <f t="shared" si="271"/>
        <v>#VALUE!</v>
      </c>
      <c r="Q1337" s="58" t="e">
        <f t="shared" si="272"/>
        <v>#VALUE!</v>
      </c>
      <c r="R1337" s="160" t="e">
        <f t="shared" si="273"/>
        <v>#VALUE!</v>
      </c>
      <c r="S1337" s="161" t="e">
        <f t="shared" si="274"/>
        <v>#VALUE!</v>
      </c>
      <c r="T1337" s="162" t="e">
        <f t="shared" si="275"/>
        <v>#VALUE!</v>
      </c>
    </row>
    <row r="1338" spans="1:20" s="17" customFormat="1" x14ac:dyDescent="0.2">
      <c r="A1338" s="154"/>
      <c r="B1338" s="51"/>
      <c r="C1338" s="50"/>
      <c r="D1338" s="50"/>
      <c r="E1338" s="50"/>
      <c r="F1338" s="50"/>
      <c r="G1338" s="14"/>
      <c r="H1338" s="163" t="str">
        <f t="shared" si="263"/>
        <v/>
      </c>
      <c r="I1338" s="163" t="str">
        <f t="shared" si="264"/>
        <v/>
      </c>
      <c r="J1338" s="163" t="str">
        <f t="shared" si="265"/>
        <v/>
      </c>
      <c r="K1338" s="141" t="str">
        <f t="shared" si="266"/>
        <v/>
      </c>
      <c r="L1338" s="141" t="str">
        <f t="shared" si="267"/>
        <v/>
      </c>
      <c r="M1338" s="141" t="str">
        <f t="shared" si="268"/>
        <v/>
      </c>
      <c r="N1338" s="15" t="e">
        <f t="shared" si="269"/>
        <v>#VALUE!</v>
      </c>
      <c r="O1338" s="58" t="e">
        <f t="shared" si="270"/>
        <v>#VALUE!</v>
      </c>
      <c r="P1338" s="58" t="e">
        <f t="shared" si="271"/>
        <v>#VALUE!</v>
      </c>
      <c r="Q1338" s="58" t="e">
        <f t="shared" si="272"/>
        <v>#VALUE!</v>
      </c>
      <c r="R1338" s="160" t="e">
        <f t="shared" si="273"/>
        <v>#VALUE!</v>
      </c>
      <c r="S1338" s="161" t="e">
        <f t="shared" si="274"/>
        <v>#VALUE!</v>
      </c>
      <c r="T1338" s="162" t="e">
        <f t="shared" si="275"/>
        <v>#VALUE!</v>
      </c>
    </row>
    <row r="1339" spans="1:20" s="17" customFormat="1" x14ac:dyDescent="0.2">
      <c r="A1339" s="154"/>
      <c r="B1339" s="51"/>
      <c r="C1339" s="50"/>
      <c r="D1339" s="50"/>
      <c r="E1339" s="50"/>
      <c r="F1339" s="50"/>
      <c r="G1339" s="14"/>
      <c r="H1339" s="163" t="str">
        <f t="shared" si="263"/>
        <v/>
      </c>
      <c r="I1339" s="163" t="str">
        <f t="shared" si="264"/>
        <v/>
      </c>
      <c r="J1339" s="163" t="str">
        <f t="shared" si="265"/>
        <v/>
      </c>
      <c r="K1339" s="141" t="str">
        <f t="shared" si="266"/>
        <v/>
      </c>
      <c r="L1339" s="141" t="str">
        <f t="shared" si="267"/>
        <v/>
      </c>
      <c r="M1339" s="141" t="str">
        <f t="shared" si="268"/>
        <v/>
      </c>
      <c r="N1339" s="15" t="e">
        <f t="shared" si="269"/>
        <v>#VALUE!</v>
      </c>
      <c r="O1339" s="58" t="e">
        <f t="shared" si="270"/>
        <v>#VALUE!</v>
      </c>
      <c r="P1339" s="58" t="e">
        <f t="shared" si="271"/>
        <v>#VALUE!</v>
      </c>
      <c r="Q1339" s="58" t="e">
        <f t="shared" si="272"/>
        <v>#VALUE!</v>
      </c>
      <c r="R1339" s="160" t="e">
        <f t="shared" si="273"/>
        <v>#VALUE!</v>
      </c>
      <c r="S1339" s="161" t="e">
        <f t="shared" si="274"/>
        <v>#VALUE!</v>
      </c>
      <c r="T1339" s="162" t="e">
        <f t="shared" si="275"/>
        <v>#VALUE!</v>
      </c>
    </row>
    <row r="1340" spans="1:20" s="17" customFormat="1" x14ac:dyDescent="0.2">
      <c r="A1340" s="154"/>
      <c r="B1340" s="51"/>
      <c r="C1340" s="50"/>
      <c r="D1340" s="50"/>
      <c r="E1340" s="50"/>
      <c r="F1340" s="50"/>
      <c r="G1340" s="14"/>
      <c r="H1340" s="163" t="str">
        <f t="shared" si="263"/>
        <v/>
      </c>
      <c r="I1340" s="163" t="str">
        <f t="shared" si="264"/>
        <v/>
      </c>
      <c r="J1340" s="163" t="str">
        <f t="shared" si="265"/>
        <v/>
      </c>
      <c r="K1340" s="141" t="str">
        <f t="shared" si="266"/>
        <v/>
      </c>
      <c r="L1340" s="141" t="str">
        <f t="shared" si="267"/>
        <v/>
      </c>
      <c r="M1340" s="141" t="str">
        <f t="shared" si="268"/>
        <v/>
      </c>
      <c r="N1340" s="15" t="e">
        <f t="shared" si="269"/>
        <v>#VALUE!</v>
      </c>
      <c r="O1340" s="58" t="e">
        <f t="shared" si="270"/>
        <v>#VALUE!</v>
      </c>
      <c r="P1340" s="58" t="e">
        <f t="shared" si="271"/>
        <v>#VALUE!</v>
      </c>
      <c r="Q1340" s="58" t="e">
        <f t="shared" si="272"/>
        <v>#VALUE!</v>
      </c>
      <c r="R1340" s="160" t="e">
        <f t="shared" si="273"/>
        <v>#VALUE!</v>
      </c>
      <c r="S1340" s="161" t="e">
        <f t="shared" si="274"/>
        <v>#VALUE!</v>
      </c>
      <c r="T1340" s="162" t="e">
        <f t="shared" si="275"/>
        <v>#VALUE!</v>
      </c>
    </row>
    <row r="1341" spans="1:20" s="17" customFormat="1" x14ac:dyDescent="0.2">
      <c r="A1341" s="154"/>
      <c r="B1341" s="51"/>
      <c r="C1341" s="50"/>
      <c r="D1341" s="50"/>
      <c r="E1341" s="50"/>
      <c r="F1341" s="50"/>
      <c r="G1341" s="14"/>
      <c r="H1341" s="163" t="str">
        <f t="shared" si="263"/>
        <v/>
      </c>
      <c r="I1341" s="163" t="str">
        <f t="shared" si="264"/>
        <v/>
      </c>
      <c r="J1341" s="163" t="str">
        <f t="shared" si="265"/>
        <v/>
      </c>
      <c r="K1341" s="141" t="str">
        <f t="shared" si="266"/>
        <v/>
      </c>
      <c r="L1341" s="141" t="str">
        <f t="shared" si="267"/>
        <v/>
      </c>
      <c r="M1341" s="141" t="str">
        <f t="shared" si="268"/>
        <v/>
      </c>
      <c r="N1341" s="15" t="e">
        <f t="shared" si="269"/>
        <v>#VALUE!</v>
      </c>
      <c r="O1341" s="58" t="e">
        <f t="shared" si="270"/>
        <v>#VALUE!</v>
      </c>
      <c r="P1341" s="58" t="e">
        <f t="shared" si="271"/>
        <v>#VALUE!</v>
      </c>
      <c r="Q1341" s="58" t="e">
        <f t="shared" si="272"/>
        <v>#VALUE!</v>
      </c>
      <c r="R1341" s="160" t="e">
        <f t="shared" si="273"/>
        <v>#VALUE!</v>
      </c>
      <c r="S1341" s="161" t="e">
        <f t="shared" si="274"/>
        <v>#VALUE!</v>
      </c>
      <c r="T1341" s="162" t="e">
        <f t="shared" si="275"/>
        <v>#VALUE!</v>
      </c>
    </row>
    <row r="1342" spans="1:20" s="17" customFormat="1" x14ac:dyDescent="0.2">
      <c r="A1342" s="154"/>
      <c r="B1342" s="51"/>
      <c r="C1342" s="50"/>
      <c r="D1342" s="50"/>
      <c r="E1342" s="50"/>
      <c r="F1342" s="50"/>
      <c r="G1342" s="14"/>
      <c r="H1342" s="163" t="str">
        <f t="shared" si="263"/>
        <v/>
      </c>
      <c r="I1342" s="163" t="str">
        <f t="shared" si="264"/>
        <v/>
      </c>
      <c r="J1342" s="163" t="str">
        <f t="shared" si="265"/>
        <v/>
      </c>
      <c r="K1342" s="141" t="str">
        <f t="shared" si="266"/>
        <v/>
      </c>
      <c r="L1342" s="141" t="str">
        <f t="shared" si="267"/>
        <v/>
      </c>
      <c r="M1342" s="141" t="str">
        <f t="shared" si="268"/>
        <v/>
      </c>
      <c r="N1342" s="15" t="e">
        <f t="shared" si="269"/>
        <v>#VALUE!</v>
      </c>
      <c r="O1342" s="58" t="e">
        <f t="shared" si="270"/>
        <v>#VALUE!</v>
      </c>
      <c r="P1342" s="58" t="e">
        <f t="shared" si="271"/>
        <v>#VALUE!</v>
      </c>
      <c r="Q1342" s="58" t="e">
        <f t="shared" si="272"/>
        <v>#VALUE!</v>
      </c>
      <c r="R1342" s="160" t="e">
        <f t="shared" si="273"/>
        <v>#VALUE!</v>
      </c>
      <c r="S1342" s="161" t="e">
        <f t="shared" si="274"/>
        <v>#VALUE!</v>
      </c>
      <c r="T1342" s="162" t="e">
        <f t="shared" si="275"/>
        <v>#VALUE!</v>
      </c>
    </row>
    <row r="1343" spans="1:20" s="17" customFormat="1" x14ac:dyDescent="0.2">
      <c r="A1343" s="154"/>
      <c r="B1343" s="51"/>
      <c r="C1343" s="50"/>
      <c r="D1343" s="50"/>
      <c r="E1343" s="50"/>
      <c r="F1343" s="50"/>
      <c r="G1343" s="14"/>
      <c r="H1343" s="163" t="str">
        <f t="shared" si="263"/>
        <v/>
      </c>
      <c r="I1343" s="163" t="str">
        <f t="shared" si="264"/>
        <v/>
      </c>
      <c r="J1343" s="163" t="str">
        <f t="shared" si="265"/>
        <v/>
      </c>
      <c r="K1343" s="141" t="str">
        <f t="shared" si="266"/>
        <v/>
      </c>
      <c r="L1343" s="141" t="str">
        <f t="shared" si="267"/>
        <v/>
      </c>
      <c r="M1343" s="141" t="str">
        <f t="shared" si="268"/>
        <v/>
      </c>
      <c r="N1343" s="15" t="e">
        <f t="shared" si="269"/>
        <v>#VALUE!</v>
      </c>
      <c r="O1343" s="58" t="e">
        <f t="shared" si="270"/>
        <v>#VALUE!</v>
      </c>
      <c r="P1343" s="58" t="e">
        <f t="shared" si="271"/>
        <v>#VALUE!</v>
      </c>
      <c r="Q1343" s="58" t="e">
        <f t="shared" si="272"/>
        <v>#VALUE!</v>
      </c>
      <c r="R1343" s="160" t="e">
        <f t="shared" si="273"/>
        <v>#VALUE!</v>
      </c>
      <c r="S1343" s="161" t="e">
        <f t="shared" si="274"/>
        <v>#VALUE!</v>
      </c>
      <c r="T1343" s="162" t="e">
        <f t="shared" si="275"/>
        <v>#VALUE!</v>
      </c>
    </row>
    <row r="1344" spans="1:20" s="17" customFormat="1" x14ac:dyDescent="0.2">
      <c r="A1344" s="154"/>
      <c r="B1344" s="51"/>
      <c r="C1344" s="50"/>
      <c r="D1344" s="50"/>
      <c r="E1344" s="50"/>
      <c r="F1344" s="50"/>
      <c r="G1344" s="14"/>
      <c r="H1344" s="163" t="str">
        <f t="shared" si="263"/>
        <v/>
      </c>
      <c r="I1344" s="163" t="str">
        <f t="shared" si="264"/>
        <v/>
      </c>
      <c r="J1344" s="163" t="str">
        <f t="shared" si="265"/>
        <v/>
      </c>
      <c r="K1344" s="141" t="str">
        <f t="shared" si="266"/>
        <v/>
      </c>
      <c r="L1344" s="141" t="str">
        <f t="shared" si="267"/>
        <v/>
      </c>
      <c r="M1344" s="141" t="str">
        <f t="shared" si="268"/>
        <v/>
      </c>
      <c r="N1344" s="15" t="e">
        <f t="shared" si="269"/>
        <v>#VALUE!</v>
      </c>
      <c r="O1344" s="58" t="e">
        <f t="shared" si="270"/>
        <v>#VALUE!</v>
      </c>
      <c r="P1344" s="58" t="e">
        <f t="shared" si="271"/>
        <v>#VALUE!</v>
      </c>
      <c r="Q1344" s="58" t="e">
        <f t="shared" si="272"/>
        <v>#VALUE!</v>
      </c>
      <c r="R1344" s="160" t="e">
        <f t="shared" si="273"/>
        <v>#VALUE!</v>
      </c>
      <c r="S1344" s="161" t="e">
        <f t="shared" si="274"/>
        <v>#VALUE!</v>
      </c>
      <c r="T1344" s="162" t="e">
        <f t="shared" si="275"/>
        <v>#VALUE!</v>
      </c>
    </row>
    <row r="1345" spans="1:20" s="17" customFormat="1" x14ac:dyDescent="0.2">
      <c r="A1345" s="154"/>
      <c r="B1345" s="51"/>
      <c r="C1345" s="50"/>
      <c r="D1345" s="50"/>
      <c r="E1345" s="50"/>
      <c r="F1345" s="50"/>
      <c r="G1345" s="14"/>
      <c r="H1345" s="163" t="str">
        <f t="shared" si="263"/>
        <v/>
      </c>
      <c r="I1345" s="163" t="str">
        <f t="shared" si="264"/>
        <v/>
      </c>
      <c r="J1345" s="163" t="str">
        <f t="shared" si="265"/>
        <v/>
      </c>
      <c r="K1345" s="141" t="str">
        <f t="shared" si="266"/>
        <v/>
      </c>
      <c r="L1345" s="141" t="str">
        <f t="shared" si="267"/>
        <v/>
      </c>
      <c r="M1345" s="141" t="str">
        <f t="shared" si="268"/>
        <v/>
      </c>
      <c r="N1345" s="15" t="e">
        <f t="shared" si="269"/>
        <v>#VALUE!</v>
      </c>
      <c r="O1345" s="58" t="e">
        <f t="shared" si="270"/>
        <v>#VALUE!</v>
      </c>
      <c r="P1345" s="58" t="e">
        <f t="shared" si="271"/>
        <v>#VALUE!</v>
      </c>
      <c r="Q1345" s="58" t="e">
        <f t="shared" si="272"/>
        <v>#VALUE!</v>
      </c>
      <c r="R1345" s="160" t="e">
        <f t="shared" si="273"/>
        <v>#VALUE!</v>
      </c>
      <c r="S1345" s="161" t="e">
        <f t="shared" si="274"/>
        <v>#VALUE!</v>
      </c>
      <c r="T1345" s="162" t="e">
        <f t="shared" si="275"/>
        <v>#VALUE!</v>
      </c>
    </row>
    <row r="1346" spans="1:20" s="17" customFormat="1" x14ac:dyDescent="0.2">
      <c r="A1346" s="154"/>
      <c r="B1346" s="51"/>
      <c r="C1346" s="50"/>
      <c r="D1346" s="50"/>
      <c r="E1346" s="50"/>
      <c r="F1346" s="50"/>
      <c r="G1346" s="14"/>
      <c r="H1346" s="163" t="str">
        <f t="shared" si="263"/>
        <v/>
      </c>
      <c r="I1346" s="163" t="str">
        <f t="shared" si="264"/>
        <v/>
      </c>
      <c r="J1346" s="163" t="str">
        <f t="shared" si="265"/>
        <v/>
      </c>
      <c r="K1346" s="141" t="str">
        <f t="shared" si="266"/>
        <v/>
      </c>
      <c r="L1346" s="141" t="str">
        <f t="shared" si="267"/>
        <v/>
      </c>
      <c r="M1346" s="141" t="str">
        <f t="shared" si="268"/>
        <v/>
      </c>
      <c r="N1346" s="15" t="e">
        <f t="shared" si="269"/>
        <v>#VALUE!</v>
      </c>
      <c r="O1346" s="58" t="e">
        <f t="shared" si="270"/>
        <v>#VALUE!</v>
      </c>
      <c r="P1346" s="58" t="e">
        <f t="shared" si="271"/>
        <v>#VALUE!</v>
      </c>
      <c r="Q1346" s="58" t="e">
        <f t="shared" si="272"/>
        <v>#VALUE!</v>
      </c>
      <c r="R1346" s="160" t="e">
        <f t="shared" si="273"/>
        <v>#VALUE!</v>
      </c>
      <c r="S1346" s="161" t="e">
        <f t="shared" si="274"/>
        <v>#VALUE!</v>
      </c>
      <c r="T1346" s="162" t="e">
        <f t="shared" si="275"/>
        <v>#VALUE!</v>
      </c>
    </row>
    <row r="1347" spans="1:20" s="17" customFormat="1" x14ac:dyDescent="0.2">
      <c r="A1347" s="154"/>
      <c r="B1347" s="51"/>
      <c r="C1347" s="50"/>
      <c r="D1347" s="50"/>
      <c r="E1347" s="50"/>
      <c r="F1347" s="50"/>
      <c r="G1347" s="14"/>
      <c r="H1347" s="163" t="str">
        <f t="shared" ref="H1347:H1410" si="276">IFERROR(G1347*(D1347/(D1347+E1347+F1347)),"")</f>
        <v/>
      </c>
      <c r="I1347" s="163" t="str">
        <f t="shared" ref="I1347:I1410" si="277">IFERROR(G1347*(E1347/(D1347+E1347+F1347)),"")</f>
        <v/>
      </c>
      <c r="J1347" s="163" t="str">
        <f t="shared" ref="J1347:J1410" si="278">IFERROR(G1347*(F1347/(D1347+E1347+F1347)),"")</f>
        <v/>
      </c>
      <c r="K1347" s="141" t="str">
        <f t="shared" ref="K1347:K1410" si="279">IFERROR(D1347+H1347,"")</f>
        <v/>
      </c>
      <c r="L1347" s="141" t="str">
        <f t="shared" ref="L1347:L1410" si="280">IFERROR(E1347+I1347,"")</f>
        <v/>
      </c>
      <c r="M1347" s="141" t="str">
        <f t="shared" ref="M1347:M1410" si="281">IFERROR(J1347+F1347,"")</f>
        <v/>
      </c>
      <c r="N1347" s="15" t="e">
        <f t="shared" ref="N1347:N1410" si="282">K1347+L1347+M1347</f>
        <v>#VALUE!</v>
      </c>
      <c r="O1347" s="58" t="e">
        <f t="shared" ref="O1347:O1410" si="283">K1347/N1347</f>
        <v>#VALUE!</v>
      </c>
      <c r="P1347" s="58" t="e">
        <f t="shared" ref="P1347:P1410" si="284">L1347/N1347</f>
        <v>#VALUE!</v>
      </c>
      <c r="Q1347" s="58" t="e">
        <f t="shared" ref="Q1347:Q1410" si="285">M1347/N1347</f>
        <v>#VALUE!</v>
      </c>
      <c r="R1347" s="160" t="e">
        <f t="shared" ref="R1347:R1410" si="286">G1347/N1347</f>
        <v>#VALUE!</v>
      </c>
      <c r="S1347" s="161" t="e">
        <f t="shared" ref="S1347:S1410" si="287">C1347-N1347</f>
        <v>#VALUE!</v>
      </c>
      <c r="T1347" s="162" t="e">
        <f t="shared" ref="T1347:T1410" si="288">S1347/C1347*100</f>
        <v>#VALUE!</v>
      </c>
    </row>
    <row r="1348" spans="1:20" s="17" customFormat="1" x14ac:dyDescent="0.2">
      <c r="A1348" s="154"/>
      <c r="B1348" s="51"/>
      <c r="C1348" s="50"/>
      <c r="D1348" s="50"/>
      <c r="E1348" s="50"/>
      <c r="F1348" s="50"/>
      <c r="G1348" s="14"/>
      <c r="H1348" s="163" t="str">
        <f t="shared" si="276"/>
        <v/>
      </c>
      <c r="I1348" s="163" t="str">
        <f t="shared" si="277"/>
        <v/>
      </c>
      <c r="J1348" s="163" t="str">
        <f t="shared" si="278"/>
        <v/>
      </c>
      <c r="K1348" s="141" t="str">
        <f t="shared" si="279"/>
        <v/>
      </c>
      <c r="L1348" s="141" t="str">
        <f t="shared" si="280"/>
        <v/>
      </c>
      <c r="M1348" s="141" t="str">
        <f t="shared" si="281"/>
        <v/>
      </c>
      <c r="N1348" s="15" t="e">
        <f t="shared" si="282"/>
        <v>#VALUE!</v>
      </c>
      <c r="O1348" s="58" t="e">
        <f t="shared" si="283"/>
        <v>#VALUE!</v>
      </c>
      <c r="P1348" s="58" t="e">
        <f t="shared" si="284"/>
        <v>#VALUE!</v>
      </c>
      <c r="Q1348" s="58" t="e">
        <f t="shared" si="285"/>
        <v>#VALUE!</v>
      </c>
      <c r="R1348" s="160" t="e">
        <f t="shared" si="286"/>
        <v>#VALUE!</v>
      </c>
      <c r="S1348" s="161" t="e">
        <f t="shared" si="287"/>
        <v>#VALUE!</v>
      </c>
      <c r="T1348" s="162" t="e">
        <f t="shared" si="288"/>
        <v>#VALUE!</v>
      </c>
    </row>
    <row r="1349" spans="1:20" s="17" customFormat="1" x14ac:dyDescent="0.2">
      <c r="A1349" s="154"/>
      <c r="B1349" s="51"/>
      <c r="C1349" s="50"/>
      <c r="D1349" s="50"/>
      <c r="E1349" s="50"/>
      <c r="F1349" s="50"/>
      <c r="G1349" s="14"/>
      <c r="H1349" s="163" t="str">
        <f t="shared" si="276"/>
        <v/>
      </c>
      <c r="I1349" s="163" t="str">
        <f t="shared" si="277"/>
        <v/>
      </c>
      <c r="J1349" s="163" t="str">
        <f t="shared" si="278"/>
        <v/>
      </c>
      <c r="K1349" s="141" t="str">
        <f t="shared" si="279"/>
        <v/>
      </c>
      <c r="L1349" s="141" t="str">
        <f t="shared" si="280"/>
        <v/>
      </c>
      <c r="M1349" s="141" t="str">
        <f t="shared" si="281"/>
        <v/>
      </c>
      <c r="N1349" s="15" t="e">
        <f t="shared" si="282"/>
        <v>#VALUE!</v>
      </c>
      <c r="O1349" s="58" t="e">
        <f t="shared" si="283"/>
        <v>#VALUE!</v>
      </c>
      <c r="P1349" s="58" t="e">
        <f t="shared" si="284"/>
        <v>#VALUE!</v>
      </c>
      <c r="Q1349" s="58" t="e">
        <f t="shared" si="285"/>
        <v>#VALUE!</v>
      </c>
      <c r="R1349" s="160" t="e">
        <f t="shared" si="286"/>
        <v>#VALUE!</v>
      </c>
      <c r="S1349" s="161" t="e">
        <f t="shared" si="287"/>
        <v>#VALUE!</v>
      </c>
      <c r="T1349" s="162" t="e">
        <f t="shared" si="288"/>
        <v>#VALUE!</v>
      </c>
    </row>
    <row r="1350" spans="1:20" s="17" customFormat="1" x14ac:dyDescent="0.2">
      <c r="A1350" s="154"/>
      <c r="B1350" s="51"/>
      <c r="C1350" s="50"/>
      <c r="D1350" s="50"/>
      <c r="E1350" s="50"/>
      <c r="F1350" s="50"/>
      <c r="G1350" s="14"/>
      <c r="H1350" s="163" t="str">
        <f t="shared" si="276"/>
        <v/>
      </c>
      <c r="I1350" s="163" t="str">
        <f t="shared" si="277"/>
        <v/>
      </c>
      <c r="J1350" s="163" t="str">
        <f t="shared" si="278"/>
        <v/>
      </c>
      <c r="K1350" s="141" t="str">
        <f t="shared" si="279"/>
        <v/>
      </c>
      <c r="L1350" s="141" t="str">
        <f t="shared" si="280"/>
        <v/>
      </c>
      <c r="M1350" s="141" t="str">
        <f t="shared" si="281"/>
        <v/>
      </c>
      <c r="N1350" s="15" t="e">
        <f t="shared" si="282"/>
        <v>#VALUE!</v>
      </c>
      <c r="O1350" s="58" t="e">
        <f t="shared" si="283"/>
        <v>#VALUE!</v>
      </c>
      <c r="P1350" s="58" t="e">
        <f t="shared" si="284"/>
        <v>#VALUE!</v>
      </c>
      <c r="Q1350" s="58" t="e">
        <f t="shared" si="285"/>
        <v>#VALUE!</v>
      </c>
      <c r="R1350" s="160" t="e">
        <f t="shared" si="286"/>
        <v>#VALUE!</v>
      </c>
      <c r="S1350" s="161" t="e">
        <f t="shared" si="287"/>
        <v>#VALUE!</v>
      </c>
      <c r="T1350" s="162" t="e">
        <f t="shared" si="288"/>
        <v>#VALUE!</v>
      </c>
    </row>
    <row r="1351" spans="1:20" s="17" customFormat="1" x14ac:dyDescent="0.2">
      <c r="A1351" s="154"/>
      <c r="B1351" s="51"/>
      <c r="C1351" s="50"/>
      <c r="D1351" s="50"/>
      <c r="E1351" s="50"/>
      <c r="F1351" s="50"/>
      <c r="G1351" s="14"/>
      <c r="H1351" s="163" t="str">
        <f t="shared" si="276"/>
        <v/>
      </c>
      <c r="I1351" s="163" t="str">
        <f t="shared" si="277"/>
        <v/>
      </c>
      <c r="J1351" s="163" t="str">
        <f t="shared" si="278"/>
        <v/>
      </c>
      <c r="K1351" s="141" t="str">
        <f t="shared" si="279"/>
        <v/>
      </c>
      <c r="L1351" s="141" t="str">
        <f t="shared" si="280"/>
        <v/>
      </c>
      <c r="M1351" s="141" t="str">
        <f t="shared" si="281"/>
        <v/>
      </c>
      <c r="N1351" s="15" t="e">
        <f t="shared" si="282"/>
        <v>#VALUE!</v>
      </c>
      <c r="O1351" s="58" t="e">
        <f t="shared" si="283"/>
        <v>#VALUE!</v>
      </c>
      <c r="P1351" s="58" t="e">
        <f t="shared" si="284"/>
        <v>#VALUE!</v>
      </c>
      <c r="Q1351" s="58" t="e">
        <f t="shared" si="285"/>
        <v>#VALUE!</v>
      </c>
      <c r="R1351" s="160" t="e">
        <f t="shared" si="286"/>
        <v>#VALUE!</v>
      </c>
      <c r="S1351" s="161" t="e">
        <f t="shared" si="287"/>
        <v>#VALUE!</v>
      </c>
      <c r="T1351" s="162" t="e">
        <f t="shared" si="288"/>
        <v>#VALUE!</v>
      </c>
    </row>
    <row r="1352" spans="1:20" s="17" customFormat="1" x14ac:dyDescent="0.2">
      <c r="A1352" s="154"/>
      <c r="B1352" s="51"/>
      <c r="C1352" s="50"/>
      <c r="D1352" s="50"/>
      <c r="E1352" s="50"/>
      <c r="F1352" s="50"/>
      <c r="G1352" s="14"/>
      <c r="H1352" s="163" t="str">
        <f t="shared" si="276"/>
        <v/>
      </c>
      <c r="I1352" s="163" t="str">
        <f t="shared" si="277"/>
        <v/>
      </c>
      <c r="J1352" s="163" t="str">
        <f t="shared" si="278"/>
        <v/>
      </c>
      <c r="K1352" s="141" t="str">
        <f t="shared" si="279"/>
        <v/>
      </c>
      <c r="L1352" s="141" t="str">
        <f t="shared" si="280"/>
        <v/>
      </c>
      <c r="M1352" s="141" t="str">
        <f t="shared" si="281"/>
        <v/>
      </c>
      <c r="N1352" s="15" t="e">
        <f t="shared" si="282"/>
        <v>#VALUE!</v>
      </c>
      <c r="O1352" s="58" t="e">
        <f t="shared" si="283"/>
        <v>#VALUE!</v>
      </c>
      <c r="P1352" s="58" t="e">
        <f t="shared" si="284"/>
        <v>#VALUE!</v>
      </c>
      <c r="Q1352" s="58" t="e">
        <f t="shared" si="285"/>
        <v>#VALUE!</v>
      </c>
      <c r="R1352" s="160" t="e">
        <f t="shared" si="286"/>
        <v>#VALUE!</v>
      </c>
      <c r="S1352" s="161" t="e">
        <f t="shared" si="287"/>
        <v>#VALUE!</v>
      </c>
      <c r="T1352" s="162" t="e">
        <f t="shared" si="288"/>
        <v>#VALUE!</v>
      </c>
    </row>
    <row r="1353" spans="1:20" s="17" customFormat="1" x14ac:dyDescent="0.2">
      <c r="A1353" s="154"/>
      <c r="B1353" s="51"/>
      <c r="C1353" s="50"/>
      <c r="D1353" s="50"/>
      <c r="E1353" s="50"/>
      <c r="F1353" s="50"/>
      <c r="G1353" s="14"/>
      <c r="H1353" s="163" t="str">
        <f t="shared" si="276"/>
        <v/>
      </c>
      <c r="I1353" s="163" t="str">
        <f t="shared" si="277"/>
        <v/>
      </c>
      <c r="J1353" s="163" t="str">
        <f t="shared" si="278"/>
        <v/>
      </c>
      <c r="K1353" s="141" t="str">
        <f t="shared" si="279"/>
        <v/>
      </c>
      <c r="L1353" s="141" t="str">
        <f t="shared" si="280"/>
        <v/>
      </c>
      <c r="M1353" s="141" t="str">
        <f t="shared" si="281"/>
        <v/>
      </c>
      <c r="N1353" s="15" t="e">
        <f t="shared" si="282"/>
        <v>#VALUE!</v>
      </c>
      <c r="O1353" s="58" t="e">
        <f t="shared" si="283"/>
        <v>#VALUE!</v>
      </c>
      <c r="P1353" s="58" t="e">
        <f t="shared" si="284"/>
        <v>#VALUE!</v>
      </c>
      <c r="Q1353" s="58" t="e">
        <f t="shared" si="285"/>
        <v>#VALUE!</v>
      </c>
      <c r="R1353" s="160" t="e">
        <f t="shared" si="286"/>
        <v>#VALUE!</v>
      </c>
      <c r="S1353" s="161" t="e">
        <f t="shared" si="287"/>
        <v>#VALUE!</v>
      </c>
      <c r="T1353" s="162" t="e">
        <f t="shared" si="288"/>
        <v>#VALUE!</v>
      </c>
    </row>
    <row r="1354" spans="1:20" s="17" customFormat="1" x14ac:dyDescent="0.2">
      <c r="A1354" s="154"/>
      <c r="B1354" s="51"/>
      <c r="C1354" s="50"/>
      <c r="D1354" s="50"/>
      <c r="E1354" s="50"/>
      <c r="F1354" s="50"/>
      <c r="G1354" s="14"/>
      <c r="H1354" s="163" t="str">
        <f t="shared" si="276"/>
        <v/>
      </c>
      <c r="I1354" s="163" t="str">
        <f t="shared" si="277"/>
        <v/>
      </c>
      <c r="J1354" s="163" t="str">
        <f t="shared" si="278"/>
        <v/>
      </c>
      <c r="K1354" s="141" t="str">
        <f t="shared" si="279"/>
        <v/>
      </c>
      <c r="L1354" s="141" t="str">
        <f t="shared" si="280"/>
        <v/>
      </c>
      <c r="M1354" s="141" t="str">
        <f t="shared" si="281"/>
        <v/>
      </c>
      <c r="N1354" s="15" t="e">
        <f t="shared" si="282"/>
        <v>#VALUE!</v>
      </c>
      <c r="O1354" s="58" t="e">
        <f t="shared" si="283"/>
        <v>#VALUE!</v>
      </c>
      <c r="P1354" s="58" t="e">
        <f t="shared" si="284"/>
        <v>#VALUE!</v>
      </c>
      <c r="Q1354" s="58" t="e">
        <f t="shared" si="285"/>
        <v>#VALUE!</v>
      </c>
      <c r="R1354" s="160" t="e">
        <f t="shared" si="286"/>
        <v>#VALUE!</v>
      </c>
      <c r="S1354" s="161" t="e">
        <f t="shared" si="287"/>
        <v>#VALUE!</v>
      </c>
      <c r="T1354" s="162" t="e">
        <f t="shared" si="288"/>
        <v>#VALUE!</v>
      </c>
    </row>
    <row r="1355" spans="1:20" s="17" customFormat="1" x14ac:dyDescent="0.2">
      <c r="A1355" s="154"/>
      <c r="B1355" s="51"/>
      <c r="C1355" s="50"/>
      <c r="D1355" s="50"/>
      <c r="E1355" s="50"/>
      <c r="F1355" s="50"/>
      <c r="G1355" s="14"/>
      <c r="H1355" s="163" t="str">
        <f t="shared" si="276"/>
        <v/>
      </c>
      <c r="I1355" s="163" t="str">
        <f t="shared" si="277"/>
        <v/>
      </c>
      <c r="J1355" s="163" t="str">
        <f t="shared" si="278"/>
        <v/>
      </c>
      <c r="K1355" s="141" t="str">
        <f t="shared" si="279"/>
        <v/>
      </c>
      <c r="L1355" s="141" t="str">
        <f t="shared" si="280"/>
        <v/>
      </c>
      <c r="M1355" s="141" t="str">
        <f t="shared" si="281"/>
        <v/>
      </c>
      <c r="N1355" s="15" t="e">
        <f t="shared" si="282"/>
        <v>#VALUE!</v>
      </c>
      <c r="O1355" s="58" t="e">
        <f t="shared" si="283"/>
        <v>#VALUE!</v>
      </c>
      <c r="P1355" s="58" t="e">
        <f t="shared" si="284"/>
        <v>#VALUE!</v>
      </c>
      <c r="Q1355" s="58" t="e">
        <f t="shared" si="285"/>
        <v>#VALUE!</v>
      </c>
      <c r="R1355" s="160" t="e">
        <f t="shared" si="286"/>
        <v>#VALUE!</v>
      </c>
      <c r="S1355" s="161" t="e">
        <f t="shared" si="287"/>
        <v>#VALUE!</v>
      </c>
      <c r="T1355" s="162" t="e">
        <f t="shared" si="288"/>
        <v>#VALUE!</v>
      </c>
    </row>
    <row r="1356" spans="1:20" s="17" customFormat="1" x14ac:dyDescent="0.2">
      <c r="A1356" s="154"/>
      <c r="B1356" s="51"/>
      <c r="C1356" s="50"/>
      <c r="D1356" s="50"/>
      <c r="E1356" s="50"/>
      <c r="F1356" s="50"/>
      <c r="G1356" s="14"/>
      <c r="H1356" s="163" t="str">
        <f t="shared" si="276"/>
        <v/>
      </c>
      <c r="I1356" s="163" t="str">
        <f t="shared" si="277"/>
        <v/>
      </c>
      <c r="J1356" s="163" t="str">
        <f t="shared" si="278"/>
        <v/>
      </c>
      <c r="K1356" s="141" t="str">
        <f t="shared" si="279"/>
        <v/>
      </c>
      <c r="L1356" s="141" t="str">
        <f t="shared" si="280"/>
        <v/>
      </c>
      <c r="M1356" s="141" t="str">
        <f t="shared" si="281"/>
        <v/>
      </c>
      <c r="N1356" s="15" t="e">
        <f t="shared" si="282"/>
        <v>#VALUE!</v>
      </c>
      <c r="O1356" s="58" t="e">
        <f t="shared" si="283"/>
        <v>#VALUE!</v>
      </c>
      <c r="P1356" s="58" t="e">
        <f t="shared" si="284"/>
        <v>#VALUE!</v>
      </c>
      <c r="Q1356" s="58" t="e">
        <f t="shared" si="285"/>
        <v>#VALUE!</v>
      </c>
      <c r="R1356" s="160" t="e">
        <f t="shared" si="286"/>
        <v>#VALUE!</v>
      </c>
      <c r="S1356" s="161" t="e">
        <f t="shared" si="287"/>
        <v>#VALUE!</v>
      </c>
      <c r="T1356" s="162" t="e">
        <f t="shared" si="288"/>
        <v>#VALUE!</v>
      </c>
    </row>
    <row r="1357" spans="1:20" s="17" customFormat="1" x14ac:dyDescent="0.2">
      <c r="A1357" s="154"/>
      <c r="B1357" s="51"/>
      <c r="C1357" s="50"/>
      <c r="D1357" s="50"/>
      <c r="E1357" s="50"/>
      <c r="F1357" s="50"/>
      <c r="G1357" s="14"/>
      <c r="H1357" s="163" t="str">
        <f t="shared" si="276"/>
        <v/>
      </c>
      <c r="I1357" s="163" t="str">
        <f t="shared" si="277"/>
        <v/>
      </c>
      <c r="J1357" s="163" t="str">
        <f t="shared" si="278"/>
        <v/>
      </c>
      <c r="K1357" s="141" t="str">
        <f t="shared" si="279"/>
        <v/>
      </c>
      <c r="L1357" s="141" t="str">
        <f t="shared" si="280"/>
        <v/>
      </c>
      <c r="M1357" s="141" t="str">
        <f t="shared" si="281"/>
        <v/>
      </c>
      <c r="N1357" s="15" t="e">
        <f t="shared" si="282"/>
        <v>#VALUE!</v>
      </c>
      <c r="O1357" s="58" t="e">
        <f t="shared" si="283"/>
        <v>#VALUE!</v>
      </c>
      <c r="P1357" s="58" t="e">
        <f t="shared" si="284"/>
        <v>#VALUE!</v>
      </c>
      <c r="Q1357" s="58" t="e">
        <f t="shared" si="285"/>
        <v>#VALUE!</v>
      </c>
      <c r="R1357" s="160" t="e">
        <f t="shared" si="286"/>
        <v>#VALUE!</v>
      </c>
      <c r="S1357" s="161" t="e">
        <f t="shared" si="287"/>
        <v>#VALUE!</v>
      </c>
      <c r="T1357" s="162" t="e">
        <f t="shared" si="288"/>
        <v>#VALUE!</v>
      </c>
    </row>
    <row r="1358" spans="1:20" s="17" customFormat="1" x14ac:dyDescent="0.2">
      <c r="A1358" s="154"/>
      <c r="B1358" s="51"/>
      <c r="C1358" s="50"/>
      <c r="D1358" s="50"/>
      <c r="E1358" s="50"/>
      <c r="F1358" s="50"/>
      <c r="G1358" s="14"/>
      <c r="H1358" s="163" t="str">
        <f t="shared" si="276"/>
        <v/>
      </c>
      <c r="I1358" s="163" t="str">
        <f t="shared" si="277"/>
        <v/>
      </c>
      <c r="J1358" s="163" t="str">
        <f t="shared" si="278"/>
        <v/>
      </c>
      <c r="K1358" s="141" t="str">
        <f t="shared" si="279"/>
        <v/>
      </c>
      <c r="L1358" s="141" t="str">
        <f t="shared" si="280"/>
        <v/>
      </c>
      <c r="M1358" s="141" t="str">
        <f t="shared" si="281"/>
        <v/>
      </c>
      <c r="N1358" s="15" t="e">
        <f t="shared" si="282"/>
        <v>#VALUE!</v>
      </c>
      <c r="O1358" s="58" t="e">
        <f t="shared" si="283"/>
        <v>#VALUE!</v>
      </c>
      <c r="P1358" s="58" t="e">
        <f t="shared" si="284"/>
        <v>#VALUE!</v>
      </c>
      <c r="Q1358" s="58" t="e">
        <f t="shared" si="285"/>
        <v>#VALUE!</v>
      </c>
      <c r="R1358" s="160" t="e">
        <f t="shared" si="286"/>
        <v>#VALUE!</v>
      </c>
      <c r="S1358" s="161" t="e">
        <f t="shared" si="287"/>
        <v>#VALUE!</v>
      </c>
      <c r="T1358" s="162" t="e">
        <f t="shared" si="288"/>
        <v>#VALUE!</v>
      </c>
    </row>
    <row r="1359" spans="1:20" s="17" customFormat="1" x14ac:dyDescent="0.2">
      <c r="A1359" s="154"/>
      <c r="B1359" s="51"/>
      <c r="C1359" s="50"/>
      <c r="D1359" s="50"/>
      <c r="E1359" s="50"/>
      <c r="F1359" s="50"/>
      <c r="G1359" s="14"/>
      <c r="H1359" s="163" t="str">
        <f t="shared" si="276"/>
        <v/>
      </c>
      <c r="I1359" s="163" t="str">
        <f t="shared" si="277"/>
        <v/>
      </c>
      <c r="J1359" s="163" t="str">
        <f t="shared" si="278"/>
        <v/>
      </c>
      <c r="K1359" s="141" t="str">
        <f t="shared" si="279"/>
        <v/>
      </c>
      <c r="L1359" s="141" t="str">
        <f t="shared" si="280"/>
        <v/>
      </c>
      <c r="M1359" s="141" t="str">
        <f t="shared" si="281"/>
        <v/>
      </c>
      <c r="N1359" s="15" t="e">
        <f t="shared" si="282"/>
        <v>#VALUE!</v>
      </c>
      <c r="O1359" s="58" t="e">
        <f t="shared" si="283"/>
        <v>#VALUE!</v>
      </c>
      <c r="P1359" s="58" t="e">
        <f t="shared" si="284"/>
        <v>#VALUE!</v>
      </c>
      <c r="Q1359" s="58" t="e">
        <f t="shared" si="285"/>
        <v>#VALUE!</v>
      </c>
      <c r="R1359" s="160" t="e">
        <f t="shared" si="286"/>
        <v>#VALUE!</v>
      </c>
      <c r="S1359" s="161" t="e">
        <f t="shared" si="287"/>
        <v>#VALUE!</v>
      </c>
      <c r="T1359" s="162" t="e">
        <f t="shared" si="288"/>
        <v>#VALUE!</v>
      </c>
    </row>
    <row r="1360" spans="1:20" s="17" customFormat="1" x14ac:dyDescent="0.2">
      <c r="A1360" s="154"/>
      <c r="B1360" s="51"/>
      <c r="C1360" s="50"/>
      <c r="D1360" s="50"/>
      <c r="E1360" s="50"/>
      <c r="F1360" s="50"/>
      <c r="G1360" s="14"/>
      <c r="H1360" s="163" t="str">
        <f t="shared" si="276"/>
        <v/>
      </c>
      <c r="I1360" s="163" t="str">
        <f t="shared" si="277"/>
        <v/>
      </c>
      <c r="J1360" s="163" t="str">
        <f t="shared" si="278"/>
        <v/>
      </c>
      <c r="K1360" s="141" t="str">
        <f t="shared" si="279"/>
        <v/>
      </c>
      <c r="L1360" s="141" t="str">
        <f t="shared" si="280"/>
        <v/>
      </c>
      <c r="M1360" s="141" t="str">
        <f t="shared" si="281"/>
        <v/>
      </c>
      <c r="N1360" s="15" t="e">
        <f t="shared" si="282"/>
        <v>#VALUE!</v>
      </c>
      <c r="O1360" s="58" t="e">
        <f t="shared" si="283"/>
        <v>#VALUE!</v>
      </c>
      <c r="P1360" s="58" t="e">
        <f t="shared" si="284"/>
        <v>#VALUE!</v>
      </c>
      <c r="Q1360" s="58" t="e">
        <f t="shared" si="285"/>
        <v>#VALUE!</v>
      </c>
      <c r="R1360" s="160" t="e">
        <f t="shared" si="286"/>
        <v>#VALUE!</v>
      </c>
      <c r="S1360" s="161" t="e">
        <f t="shared" si="287"/>
        <v>#VALUE!</v>
      </c>
      <c r="T1360" s="162" t="e">
        <f t="shared" si="288"/>
        <v>#VALUE!</v>
      </c>
    </row>
    <row r="1361" spans="1:20" s="17" customFormat="1" x14ac:dyDescent="0.2">
      <c r="A1361" s="154"/>
      <c r="B1361" s="51"/>
      <c r="C1361" s="50"/>
      <c r="D1361" s="50"/>
      <c r="E1361" s="50"/>
      <c r="F1361" s="50"/>
      <c r="G1361" s="14"/>
      <c r="H1361" s="163" t="str">
        <f t="shared" si="276"/>
        <v/>
      </c>
      <c r="I1361" s="163" t="str">
        <f t="shared" si="277"/>
        <v/>
      </c>
      <c r="J1361" s="163" t="str">
        <f t="shared" si="278"/>
        <v/>
      </c>
      <c r="K1361" s="141" t="str">
        <f t="shared" si="279"/>
        <v/>
      </c>
      <c r="L1361" s="141" t="str">
        <f t="shared" si="280"/>
        <v/>
      </c>
      <c r="M1361" s="141" t="str">
        <f t="shared" si="281"/>
        <v/>
      </c>
      <c r="N1361" s="15" t="e">
        <f t="shared" si="282"/>
        <v>#VALUE!</v>
      </c>
      <c r="O1361" s="58" t="e">
        <f t="shared" si="283"/>
        <v>#VALUE!</v>
      </c>
      <c r="P1361" s="58" t="e">
        <f t="shared" si="284"/>
        <v>#VALUE!</v>
      </c>
      <c r="Q1361" s="58" t="e">
        <f t="shared" si="285"/>
        <v>#VALUE!</v>
      </c>
      <c r="R1361" s="160" t="e">
        <f t="shared" si="286"/>
        <v>#VALUE!</v>
      </c>
      <c r="S1361" s="161" t="e">
        <f t="shared" si="287"/>
        <v>#VALUE!</v>
      </c>
      <c r="T1361" s="162" t="e">
        <f t="shared" si="288"/>
        <v>#VALUE!</v>
      </c>
    </row>
    <row r="1362" spans="1:20" s="17" customFormat="1" x14ac:dyDescent="0.2">
      <c r="A1362" s="154"/>
      <c r="B1362" s="51"/>
      <c r="C1362" s="50"/>
      <c r="D1362" s="50"/>
      <c r="E1362" s="50"/>
      <c r="F1362" s="50"/>
      <c r="G1362" s="14"/>
      <c r="H1362" s="163" t="str">
        <f t="shared" si="276"/>
        <v/>
      </c>
      <c r="I1362" s="163" t="str">
        <f t="shared" si="277"/>
        <v/>
      </c>
      <c r="J1362" s="163" t="str">
        <f t="shared" si="278"/>
        <v/>
      </c>
      <c r="K1362" s="141" t="str">
        <f t="shared" si="279"/>
        <v/>
      </c>
      <c r="L1362" s="141" t="str">
        <f t="shared" si="280"/>
        <v/>
      </c>
      <c r="M1362" s="141" t="str">
        <f t="shared" si="281"/>
        <v/>
      </c>
      <c r="N1362" s="15" t="e">
        <f t="shared" si="282"/>
        <v>#VALUE!</v>
      </c>
      <c r="O1362" s="58" t="e">
        <f t="shared" si="283"/>
        <v>#VALUE!</v>
      </c>
      <c r="P1362" s="58" t="e">
        <f t="shared" si="284"/>
        <v>#VALUE!</v>
      </c>
      <c r="Q1362" s="58" t="e">
        <f t="shared" si="285"/>
        <v>#VALUE!</v>
      </c>
      <c r="R1362" s="160" t="e">
        <f t="shared" si="286"/>
        <v>#VALUE!</v>
      </c>
      <c r="S1362" s="161" t="e">
        <f t="shared" si="287"/>
        <v>#VALUE!</v>
      </c>
      <c r="T1362" s="162" t="e">
        <f t="shared" si="288"/>
        <v>#VALUE!</v>
      </c>
    </row>
    <row r="1363" spans="1:20" s="17" customFormat="1" x14ac:dyDescent="0.2">
      <c r="A1363" s="154"/>
      <c r="B1363" s="51"/>
      <c r="C1363" s="50"/>
      <c r="D1363" s="50"/>
      <c r="E1363" s="50"/>
      <c r="F1363" s="50"/>
      <c r="G1363" s="14"/>
      <c r="H1363" s="163" t="str">
        <f t="shared" si="276"/>
        <v/>
      </c>
      <c r="I1363" s="163" t="str">
        <f t="shared" si="277"/>
        <v/>
      </c>
      <c r="J1363" s="163" t="str">
        <f t="shared" si="278"/>
        <v/>
      </c>
      <c r="K1363" s="141" t="str">
        <f t="shared" si="279"/>
        <v/>
      </c>
      <c r="L1363" s="141" t="str">
        <f t="shared" si="280"/>
        <v/>
      </c>
      <c r="M1363" s="141" t="str">
        <f t="shared" si="281"/>
        <v/>
      </c>
      <c r="N1363" s="15" t="e">
        <f t="shared" si="282"/>
        <v>#VALUE!</v>
      </c>
      <c r="O1363" s="58" t="e">
        <f t="shared" si="283"/>
        <v>#VALUE!</v>
      </c>
      <c r="P1363" s="58" t="e">
        <f t="shared" si="284"/>
        <v>#VALUE!</v>
      </c>
      <c r="Q1363" s="58" t="e">
        <f t="shared" si="285"/>
        <v>#VALUE!</v>
      </c>
      <c r="R1363" s="160" t="e">
        <f t="shared" si="286"/>
        <v>#VALUE!</v>
      </c>
      <c r="S1363" s="161" t="e">
        <f t="shared" si="287"/>
        <v>#VALUE!</v>
      </c>
      <c r="T1363" s="162" t="e">
        <f t="shared" si="288"/>
        <v>#VALUE!</v>
      </c>
    </row>
    <row r="1364" spans="1:20" s="17" customFormat="1" x14ac:dyDescent="0.2">
      <c r="A1364" s="154"/>
      <c r="B1364" s="51"/>
      <c r="C1364" s="50"/>
      <c r="D1364" s="50"/>
      <c r="E1364" s="50"/>
      <c r="F1364" s="50"/>
      <c r="G1364" s="14"/>
      <c r="H1364" s="163" t="str">
        <f t="shared" si="276"/>
        <v/>
      </c>
      <c r="I1364" s="163" t="str">
        <f t="shared" si="277"/>
        <v/>
      </c>
      <c r="J1364" s="163" t="str">
        <f t="shared" si="278"/>
        <v/>
      </c>
      <c r="K1364" s="141" t="str">
        <f t="shared" si="279"/>
        <v/>
      </c>
      <c r="L1364" s="141" t="str">
        <f t="shared" si="280"/>
        <v/>
      </c>
      <c r="M1364" s="141" t="str">
        <f t="shared" si="281"/>
        <v/>
      </c>
      <c r="N1364" s="15" t="e">
        <f t="shared" si="282"/>
        <v>#VALUE!</v>
      </c>
      <c r="O1364" s="58" t="e">
        <f t="shared" si="283"/>
        <v>#VALUE!</v>
      </c>
      <c r="P1364" s="58" t="e">
        <f t="shared" si="284"/>
        <v>#VALUE!</v>
      </c>
      <c r="Q1364" s="58" t="e">
        <f t="shared" si="285"/>
        <v>#VALUE!</v>
      </c>
      <c r="R1364" s="160" t="e">
        <f t="shared" si="286"/>
        <v>#VALUE!</v>
      </c>
      <c r="S1364" s="161" t="e">
        <f t="shared" si="287"/>
        <v>#VALUE!</v>
      </c>
      <c r="T1364" s="162" t="e">
        <f t="shared" si="288"/>
        <v>#VALUE!</v>
      </c>
    </row>
    <row r="1365" spans="1:20" s="17" customFormat="1" x14ac:dyDescent="0.2">
      <c r="A1365" s="154"/>
      <c r="B1365" s="51"/>
      <c r="C1365" s="50"/>
      <c r="D1365" s="50"/>
      <c r="E1365" s="50"/>
      <c r="F1365" s="50"/>
      <c r="G1365" s="14"/>
      <c r="H1365" s="163" t="str">
        <f t="shared" si="276"/>
        <v/>
      </c>
      <c r="I1365" s="163" t="str">
        <f t="shared" si="277"/>
        <v/>
      </c>
      <c r="J1365" s="163" t="str">
        <f t="shared" si="278"/>
        <v/>
      </c>
      <c r="K1365" s="141" t="str">
        <f t="shared" si="279"/>
        <v/>
      </c>
      <c r="L1365" s="141" t="str">
        <f t="shared" si="280"/>
        <v/>
      </c>
      <c r="M1365" s="141" t="str">
        <f t="shared" si="281"/>
        <v/>
      </c>
      <c r="N1365" s="15" t="e">
        <f t="shared" si="282"/>
        <v>#VALUE!</v>
      </c>
      <c r="O1365" s="58" t="e">
        <f t="shared" si="283"/>
        <v>#VALUE!</v>
      </c>
      <c r="P1365" s="58" t="e">
        <f t="shared" si="284"/>
        <v>#VALUE!</v>
      </c>
      <c r="Q1365" s="58" t="e">
        <f t="shared" si="285"/>
        <v>#VALUE!</v>
      </c>
      <c r="R1365" s="160" t="e">
        <f t="shared" si="286"/>
        <v>#VALUE!</v>
      </c>
      <c r="S1365" s="161" t="e">
        <f t="shared" si="287"/>
        <v>#VALUE!</v>
      </c>
      <c r="T1365" s="162" t="e">
        <f t="shared" si="288"/>
        <v>#VALUE!</v>
      </c>
    </row>
    <row r="1366" spans="1:20" s="17" customFormat="1" x14ac:dyDescent="0.2">
      <c r="A1366" s="154"/>
      <c r="B1366" s="51"/>
      <c r="C1366" s="50"/>
      <c r="D1366" s="50"/>
      <c r="E1366" s="50"/>
      <c r="F1366" s="50"/>
      <c r="G1366" s="14"/>
      <c r="H1366" s="163" t="str">
        <f t="shared" si="276"/>
        <v/>
      </c>
      <c r="I1366" s="163" t="str">
        <f t="shared" si="277"/>
        <v/>
      </c>
      <c r="J1366" s="163" t="str">
        <f t="shared" si="278"/>
        <v/>
      </c>
      <c r="K1366" s="141" t="str">
        <f t="shared" si="279"/>
        <v/>
      </c>
      <c r="L1366" s="141" t="str">
        <f t="shared" si="280"/>
        <v/>
      </c>
      <c r="M1366" s="141" t="str">
        <f t="shared" si="281"/>
        <v/>
      </c>
      <c r="N1366" s="15" t="e">
        <f t="shared" si="282"/>
        <v>#VALUE!</v>
      </c>
      <c r="O1366" s="58" t="e">
        <f t="shared" si="283"/>
        <v>#VALUE!</v>
      </c>
      <c r="P1366" s="58" t="e">
        <f t="shared" si="284"/>
        <v>#VALUE!</v>
      </c>
      <c r="Q1366" s="58" t="e">
        <f t="shared" si="285"/>
        <v>#VALUE!</v>
      </c>
      <c r="R1366" s="160" t="e">
        <f t="shared" si="286"/>
        <v>#VALUE!</v>
      </c>
      <c r="S1366" s="161" t="e">
        <f t="shared" si="287"/>
        <v>#VALUE!</v>
      </c>
      <c r="T1366" s="162" t="e">
        <f t="shared" si="288"/>
        <v>#VALUE!</v>
      </c>
    </row>
    <row r="1367" spans="1:20" s="17" customFormat="1" x14ac:dyDescent="0.2">
      <c r="A1367" s="154"/>
      <c r="B1367" s="51"/>
      <c r="C1367" s="50"/>
      <c r="D1367" s="50"/>
      <c r="E1367" s="50"/>
      <c r="F1367" s="50"/>
      <c r="G1367" s="14"/>
      <c r="H1367" s="163" t="str">
        <f t="shared" si="276"/>
        <v/>
      </c>
      <c r="I1367" s="163" t="str">
        <f t="shared" si="277"/>
        <v/>
      </c>
      <c r="J1367" s="163" t="str">
        <f t="shared" si="278"/>
        <v/>
      </c>
      <c r="K1367" s="141" t="str">
        <f t="shared" si="279"/>
        <v/>
      </c>
      <c r="L1367" s="141" t="str">
        <f t="shared" si="280"/>
        <v/>
      </c>
      <c r="M1367" s="141" t="str">
        <f t="shared" si="281"/>
        <v/>
      </c>
      <c r="N1367" s="15" t="e">
        <f t="shared" si="282"/>
        <v>#VALUE!</v>
      </c>
      <c r="O1367" s="58" t="e">
        <f t="shared" si="283"/>
        <v>#VALUE!</v>
      </c>
      <c r="P1367" s="58" t="e">
        <f t="shared" si="284"/>
        <v>#VALUE!</v>
      </c>
      <c r="Q1367" s="58" t="e">
        <f t="shared" si="285"/>
        <v>#VALUE!</v>
      </c>
      <c r="R1367" s="160" t="e">
        <f t="shared" si="286"/>
        <v>#VALUE!</v>
      </c>
      <c r="S1367" s="161" t="e">
        <f t="shared" si="287"/>
        <v>#VALUE!</v>
      </c>
      <c r="T1367" s="162" t="e">
        <f t="shared" si="288"/>
        <v>#VALUE!</v>
      </c>
    </row>
    <row r="1368" spans="1:20" s="17" customFormat="1" x14ac:dyDescent="0.2">
      <c r="A1368" s="154"/>
      <c r="B1368" s="51"/>
      <c r="C1368" s="50"/>
      <c r="D1368" s="50"/>
      <c r="E1368" s="50"/>
      <c r="F1368" s="50"/>
      <c r="G1368" s="14"/>
      <c r="H1368" s="163" t="str">
        <f t="shared" si="276"/>
        <v/>
      </c>
      <c r="I1368" s="163" t="str">
        <f t="shared" si="277"/>
        <v/>
      </c>
      <c r="J1368" s="163" t="str">
        <f t="shared" si="278"/>
        <v/>
      </c>
      <c r="K1368" s="141" t="str">
        <f t="shared" si="279"/>
        <v/>
      </c>
      <c r="L1368" s="141" t="str">
        <f t="shared" si="280"/>
        <v/>
      </c>
      <c r="M1368" s="141" t="str">
        <f t="shared" si="281"/>
        <v/>
      </c>
      <c r="N1368" s="15" t="e">
        <f t="shared" si="282"/>
        <v>#VALUE!</v>
      </c>
      <c r="O1368" s="58" t="e">
        <f t="shared" si="283"/>
        <v>#VALUE!</v>
      </c>
      <c r="P1368" s="58" t="e">
        <f t="shared" si="284"/>
        <v>#VALUE!</v>
      </c>
      <c r="Q1368" s="58" t="e">
        <f t="shared" si="285"/>
        <v>#VALUE!</v>
      </c>
      <c r="R1368" s="160" t="e">
        <f t="shared" si="286"/>
        <v>#VALUE!</v>
      </c>
      <c r="S1368" s="161" t="e">
        <f t="shared" si="287"/>
        <v>#VALUE!</v>
      </c>
      <c r="T1368" s="162" t="e">
        <f t="shared" si="288"/>
        <v>#VALUE!</v>
      </c>
    </row>
    <row r="1369" spans="1:20" s="17" customFormat="1" x14ac:dyDescent="0.2">
      <c r="A1369" s="154"/>
      <c r="B1369" s="51"/>
      <c r="C1369" s="50"/>
      <c r="D1369" s="50"/>
      <c r="E1369" s="50"/>
      <c r="F1369" s="50"/>
      <c r="G1369" s="14"/>
      <c r="H1369" s="163" t="str">
        <f t="shared" si="276"/>
        <v/>
      </c>
      <c r="I1369" s="163" t="str">
        <f t="shared" si="277"/>
        <v/>
      </c>
      <c r="J1369" s="163" t="str">
        <f t="shared" si="278"/>
        <v/>
      </c>
      <c r="K1369" s="141" t="str">
        <f t="shared" si="279"/>
        <v/>
      </c>
      <c r="L1369" s="141" t="str">
        <f t="shared" si="280"/>
        <v/>
      </c>
      <c r="M1369" s="141" t="str">
        <f t="shared" si="281"/>
        <v/>
      </c>
      <c r="N1369" s="15" t="e">
        <f t="shared" si="282"/>
        <v>#VALUE!</v>
      </c>
      <c r="O1369" s="58" t="e">
        <f t="shared" si="283"/>
        <v>#VALUE!</v>
      </c>
      <c r="P1369" s="58" t="e">
        <f t="shared" si="284"/>
        <v>#VALUE!</v>
      </c>
      <c r="Q1369" s="58" t="e">
        <f t="shared" si="285"/>
        <v>#VALUE!</v>
      </c>
      <c r="R1369" s="160" t="e">
        <f t="shared" si="286"/>
        <v>#VALUE!</v>
      </c>
      <c r="S1369" s="161" t="e">
        <f t="shared" si="287"/>
        <v>#VALUE!</v>
      </c>
      <c r="T1369" s="162" t="e">
        <f t="shared" si="288"/>
        <v>#VALUE!</v>
      </c>
    </row>
    <row r="1370" spans="1:20" s="17" customFormat="1" x14ac:dyDescent="0.2">
      <c r="A1370" s="154"/>
      <c r="B1370" s="51"/>
      <c r="C1370" s="50"/>
      <c r="D1370" s="50"/>
      <c r="E1370" s="50"/>
      <c r="F1370" s="50"/>
      <c r="G1370" s="14"/>
      <c r="H1370" s="163" t="str">
        <f t="shared" si="276"/>
        <v/>
      </c>
      <c r="I1370" s="163" t="str">
        <f t="shared" si="277"/>
        <v/>
      </c>
      <c r="J1370" s="163" t="str">
        <f t="shared" si="278"/>
        <v/>
      </c>
      <c r="K1370" s="141" t="str">
        <f t="shared" si="279"/>
        <v/>
      </c>
      <c r="L1370" s="141" t="str">
        <f t="shared" si="280"/>
        <v/>
      </c>
      <c r="M1370" s="141" t="str">
        <f t="shared" si="281"/>
        <v/>
      </c>
      <c r="N1370" s="15" t="e">
        <f t="shared" si="282"/>
        <v>#VALUE!</v>
      </c>
      <c r="O1370" s="58" t="e">
        <f t="shared" si="283"/>
        <v>#VALUE!</v>
      </c>
      <c r="P1370" s="58" t="e">
        <f t="shared" si="284"/>
        <v>#VALUE!</v>
      </c>
      <c r="Q1370" s="58" t="e">
        <f t="shared" si="285"/>
        <v>#VALUE!</v>
      </c>
      <c r="R1370" s="160" t="e">
        <f t="shared" si="286"/>
        <v>#VALUE!</v>
      </c>
      <c r="S1370" s="161" t="e">
        <f t="shared" si="287"/>
        <v>#VALUE!</v>
      </c>
      <c r="T1370" s="162" t="e">
        <f t="shared" si="288"/>
        <v>#VALUE!</v>
      </c>
    </row>
    <row r="1371" spans="1:20" s="17" customFormat="1" x14ac:dyDescent="0.2">
      <c r="A1371" s="154"/>
      <c r="B1371" s="51"/>
      <c r="C1371" s="50"/>
      <c r="D1371" s="50"/>
      <c r="E1371" s="50"/>
      <c r="F1371" s="50"/>
      <c r="G1371" s="14"/>
      <c r="H1371" s="163" t="str">
        <f t="shared" si="276"/>
        <v/>
      </c>
      <c r="I1371" s="163" t="str">
        <f t="shared" si="277"/>
        <v/>
      </c>
      <c r="J1371" s="163" t="str">
        <f t="shared" si="278"/>
        <v/>
      </c>
      <c r="K1371" s="141" t="str">
        <f t="shared" si="279"/>
        <v/>
      </c>
      <c r="L1371" s="141" t="str">
        <f t="shared" si="280"/>
        <v/>
      </c>
      <c r="M1371" s="141" t="str">
        <f t="shared" si="281"/>
        <v/>
      </c>
      <c r="N1371" s="15" t="e">
        <f t="shared" si="282"/>
        <v>#VALUE!</v>
      </c>
      <c r="O1371" s="58" t="e">
        <f t="shared" si="283"/>
        <v>#VALUE!</v>
      </c>
      <c r="P1371" s="58" t="e">
        <f t="shared" si="284"/>
        <v>#VALUE!</v>
      </c>
      <c r="Q1371" s="58" t="e">
        <f t="shared" si="285"/>
        <v>#VALUE!</v>
      </c>
      <c r="R1371" s="160" t="e">
        <f t="shared" si="286"/>
        <v>#VALUE!</v>
      </c>
      <c r="S1371" s="161" t="e">
        <f t="shared" si="287"/>
        <v>#VALUE!</v>
      </c>
      <c r="T1371" s="162" t="e">
        <f t="shared" si="288"/>
        <v>#VALUE!</v>
      </c>
    </row>
    <row r="1372" spans="1:20" s="17" customFormat="1" x14ac:dyDescent="0.2">
      <c r="A1372" s="154"/>
      <c r="B1372" s="51"/>
      <c r="C1372" s="50"/>
      <c r="D1372" s="50"/>
      <c r="E1372" s="50"/>
      <c r="F1372" s="50"/>
      <c r="G1372" s="14"/>
      <c r="H1372" s="163" t="str">
        <f t="shared" si="276"/>
        <v/>
      </c>
      <c r="I1372" s="163" t="str">
        <f t="shared" si="277"/>
        <v/>
      </c>
      <c r="J1372" s="163" t="str">
        <f t="shared" si="278"/>
        <v/>
      </c>
      <c r="K1372" s="141" t="str">
        <f t="shared" si="279"/>
        <v/>
      </c>
      <c r="L1372" s="141" t="str">
        <f t="shared" si="280"/>
        <v/>
      </c>
      <c r="M1372" s="141" t="str">
        <f t="shared" si="281"/>
        <v/>
      </c>
      <c r="N1372" s="15" t="e">
        <f t="shared" si="282"/>
        <v>#VALUE!</v>
      </c>
      <c r="O1372" s="58" t="e">
        <f t="shared" si="283"/>
        <v>#VALUE!</v>
      </c>
      <c r="P1372" s="58" t="e">
        <f t="shared" si="284"/>
        <v>#VALUE!</v>
      </c>
      <c r="Q1372" s="58" t="e">
        <f t="shared" si="285"/>
        <v>#VALUE!</v>
      </c>
      <c r="R1372" s="160" t="e">
        <f t="shared" si="286"/>
        <v>#VALUE!</v>
      </c>
      <c r="S1372" s="161" t="e">
        <f t="shared" si="287"/>
        <v>#VALUE!</v>
      </c>
      <c r="T1372" s="162" t="e">
        <f t="shared" si="288"/>
        <v>#VALUE!</v>
      </c>
    </row>
    <row r="1373" spans="1:20" s="17" customFormat="1" x14ac:dyDescent="0.2">
      <c r="A1373" s="154"/>
      <c r="B1373" s="51"/>
      <c r="C1373" s="50"/>
      <c r="D1373" s="50"/>
      <c r="E1373" s="50"/>
      <c r="F1373" s="50"/>
      <c r="G1373" s="14"/>
      <c r="H1373" s="163" t="str">
        <f t="shared" si="276"/>
        <v/>
      </c>
      <c r="I1373" s="163" t="str">
        <f t="shared" si="277"/>
        <v/>
      </c>
      <c r="J1373" s="163" t="str">
        <f t="shared" si="278"/>
        <v/>
      </c>
      <c r="K1373" s="141" t="str">
        <f t="shared" si="279"/>
        <v/>
      </c>
      <c r="L1373" s="141" t="str">
        <f t="shared" si="280"/>
        <v/>
      </c>
      <c r="M1373" s="141" t="str">
        <f t="shared" si="281"/>
        <v/>
      </c>
      <c r="N1373" s="15" t="e">
        <f t="shared" si="282"/>
        <v>#VALUE!</v>
      </c>
      <c r="O1373" s="58" t="e">
        <f t="shared" si="283"/>
        <v>#VALUE!</v>
      </c>
      <c r="P1373" s="58" t="e">
        <f t="shared" si="284"/>
        <v>#VALUE!</v>
      </c>
      <c r="Q1373" s="58" t="e">
        <f t="shared" si="285"/>
        <v>#VALUE!</v>
      </c>
      <c r="R1373" s="160" t="e">
        <f t="shared" si="286"/>
        <v>#VALUE!</v>
      </c>
      <c r="S1373" s="161" t="e">
        <f t="shared" si="287"/>
        <v>#VALUE!</v>
      </c>
      <c r="T1373" s="162" t="e">
        <f t="shared" si="288"/>
        <v>#VALUE!</v>
      </c>
    </row>
    <row r="1374" spans="1:20" s="17" customFormat="1" x14ac:dyDescent="0.2">
      <c r="A1374" s="154"/>
      <c r="B1374" s="51"/>
      <c r="C1374" s="50"/>
      <c r="D1374" s="50"/>
      <c r="E1374" s="50"/>
      <c r="F1374" s="50"/>
      <c r="G1374" s="14"/>
      <c r="H1374" s="163" t="str">
        <f t="shared" si="276"/>
        <v/>
      </c>
      <c r="I1374" s="163" t="str">
        <f t="shared" si="277"/>
        <v/>
      </c>
      <c r="J1374" s="163" t="str">
        <f t="shared" si="278"/>
        <v/>
      </c>
      <c r="K1374" s="141" t="str">
        <f t="shared" si="279"/>
        <v/>
      </c>
      <c r="L1374" s="141" t="str">
        <f t="shared" si="280"/>
        <v/>
      </c>
      <c r="M1374" s="141" t="str">
        <f t="shared" si="281"/>
        <v/>
      </c>
      <c r="N1374" s="15" t="e">
        <f t="shared" si="282"/>
        <v>#VALUE!</v>
      </c>
      <c r="O1374" s="58" t="e">
        <f t="shared" si="283"/>
        <v>#VALUE!</v>
      </c>
      <c r="P1374" s="58" t="e">
        <f t="shared" si="284"/>
        <v>#VALUE!</v>
      </c>
      <c r="Q1374" s="58" t="e">
        <f t="shared" si="285"/>
        <v>#VALUE!</v>
      </c>
      <c r="R1374" s="160" t="e">
        <f t="shared" si="286"/>
        <v>#VALUE!</v>
      </c>
      <c r="S1374" s="161" t="e">
        <f t="shared" si="287"/>
        <v>#VALUE!</v>
      </c>
      <c r="T1374" s="162" t="e">
        <f t="shared" si="288"/>
        <v>#VALUE!</v>
      </c>
    </row>
    <row r="1375" spans="1:20" s="17" customFormat="1" x14ac:dyDescent="0.2">
      <c r="A1375" s="154"/>
      <c r="B1375" s="51"/>
      <c r="C1375" s="50"/>
      <c r="D1375" s="50"/>
      <c r="E1375" s="50"/>
      <c r="F1375" s="50"/>
      <c r="G1375" s="14"/>
      <c r="H1375" s="163" t="str">
        <f t="shared" si="276"/>
        <v/>
      </c>
      <c r="I1375" s="163" t="str">
        <f t="shared" si="277"/>
        <v/>
      </c>
      <c r="J1375" s="163" t="str">
        <f t="shared" si="278"/>
        <v/>
      </c>
      <c r="K1375" s="141" t="str">
        <f t="shared" si="279"/>
        <v/>
      </c>
      <c r="L1375" s="141" t="str">
        <f t="shared" si="280"/>
        <v/>
      </c>
      <c r="M1375" s="141" t="str">
        <f t="shared" si="281"/>
        <v/>
      </c>
      <c r="N1375" s="15" t="e">
        <f t="shared" si="282"/>
        <v>#VALUE!</v>
      </c>
      <c r="O1375" s="58" t="e">
        <f t="shared" si="283"/>
        <v>#VALUE!</v>
      </c>
      <c r="P1375" s="58" t="e">
        <f t="shared" si="284"/>
        <v>#VALUE!</v>
      </c>
      <c r="Q1375" s="58" t="e">
        <f t="shared" si="285"/>
        <v>#VALUE!</v>
      </c>
      <c r="R1375" s="160" t="e">
        <f t="shared" si="286"/>
        <v>#VALUE!</v>
      </c>
      <c r="S1375" s="161" t="e">
        <f t="shared" si="287"/>
        <v>#VALUE!</v>
      </c>
      <c r="T1375" s="162" t="e">
        <f t="shared" si="288"/>
        <v>#VALUE!</v>
      </c>
    </row>
    <row r="1376" spans="1:20" s="17" customFormat="1" x14ac:dyDescent="0.2">
      <c r="A1376" s="154"/>
      <c r="B1376" s="51"/>
      <c r="C1376" s="50"/>
      <c r="D1376" s="50"/>
      <c r="E1376" s="50"/>
      <c r="F1376" s="50"/>
      <c r="G1376" s="14"/>
      <c r="H1376" s="163" t="str">
        <f t="shared" si="276"/>
        <v/>
      </c>
      <c r="I1376" s="163" t="str">
        <f t="shared" si="277"/>
        <v/>
      </c>
      <c r="J1376" s="163" t="str">
        <f t="shared" si="278"/>
        <v/>
      </c>
      <c r="K1376" s="141" t="str">
        <f t="shared" si="279"/>
        <v/>
      </c>
      <c r="L1376" s="141" t="str">
        <f t="shared" si="280"/>
        <v/>
      </c>
      <c r="M1376" s="141" t="str">
        <f t="shared" si="281"/>
        <v/>
      </c>
      <c r="N1376" s="15" t="e">
        <f t="shared" si="282"/>
        <v>#VALUE!</v>
      </c>
      <c r="O1376" s="58" t="e">
        <f t="shared" si="283"/>
        <v>#VALUE!</v>
      </c>
      <c r="P1376" s="58" t="e">
        <f t="shared" si="284"/>
        <v>#VALUE!</v>
      </c>
      <c r="Q1376" s="58" t="e">
        <f t="shared" si="285"/>
        <v>#VALUE!</v>
      </c>
      <c r="R1376" s="160" t="e">
        <f t="shared" si="286"/>
        <v>#VALUE!</v>
      </c>
      <c r="S1376" s="161" t="e">
        <f t="shared" si="287"/>
        <v>#VALUE!</v>
      </c>
      <c r="T1376" s="162" t="e">
        <f t="shared" si="288"/>
        <v>#VALUE!</v>
      </c>
    </row>
    <row r="1377" spans="1:20" s="17" customFormat="1" x14ac:dyDescent="0.2">
      <c r="A1377" s="154"/>
      <c r="B1377" s="51"/>
      <c r="C1377" s="50"/>
      <c r="D1377" s="50"/>
      <c r="E1377" s="50"/>
      <c r="F1377" s="50"/>
      <c r="G1377" s="14"/>
      <c r="H1377" s="163" t="str">
        <f t="shared" si="276"/>
        <v/>
      </c>
      <c r="I1377" s="163" t="str">
        <f t="shared" si="277"/>
        <v/>
      </c>
      <c r="J1377" s="163" t="str">
        <f t="shared" si="278"/>
        <v/>
      </c>
      <c r="K1377" s="141" t="str">
        <f t="shared" si="279"/>
        <v/>
      </c>
      <c r="L1377" s="141" t="str">
        <f t="shared" si="280"/>
        <v/>
      </c>
      <c r="M1377" s="141" t="str">
        <f t="shared" si="281"/>
        <v/>
      </c>
      <c r="N1377" s="15" t="e">
        <f t="shared" si="282"/>
        <v>#VALUE!</v>
      </c>
      <c r="O1377" s="58" t="e">
        <f t="shared" si="283"/>
        <v>#VALUE!</v>
      </c>
      <c r="P1377" s="58" t="e">
        <f t="shared" si="284"/>
        <v>#VALUE!</v>
      </c>
      <c r="Q1377" s="58" t="e">
        <f t="shared" si="285"/>
        <v>#VALUE!</v>
      </c>
      <c r="R1377" s="160" t="e">
        <f t="shared" si="286"/>
        <v>#VALUE!</v>
      </c>
      <c r="S1377" s="161" t="e">
        <f t="shared" si="287"/>
        <v>#VALUE!</v>
      </c>
      <c r="T1377" s="162" t="e">
        <f t="shared" si="288"/>
        <v>#VALUE!</v>
      </c>
    </row>
    <row r="1378" spans="1:20" s="17" customFormat="1" x14ac:dyDescent="0.2">
      <c r="A1378" s="154"/>
      <c r="B1378" s="51"/>
      <c r="C1378" s="50"/>
      <c r="D1378" s="50"/>
      <c r="E1378" s="50"/>
      <c r="F1378" s="50"/>
      <c r="G1378" s="14"/>
      <c r="H1378" s="163" t="str">
        <f t="shared" si="276"/>
        <v/>
      </c>
      <c r="I1378" s="163" t="str">
        <f t="shared" si="277"/>
        <v/>
      </c>
      <c r="J1378" s="163" t="str">
        <f t="shared" si="278"/>
        <v/>
      </c>
      <c r="K1378" s="141" t="str">
        <f t="shared" si="279"/>
        <v/>
      </c>
      <c r="L1378" s="141" t="str">
        <f t="shared" si="280"/>
        <v/>
      </c>
      <c r="M1378" s="141" t="str">
        <f t="shared" si="281"/>
        <v/>
      </c>
      <c r="N1378" s="15" t="e">
        <f t="shared" si="282"/>
        <v>#VALUE!</v>
      </c>
      <c r="O1378" s="58" t="e">
        <f t="shared" si="283"/>
        <v>#VALUE!</v>
      </c>
      <c r="P1378" s="58" t="e">
        <f t="shared" si="284"/>
        <v>#VALUE!</v>
      </c>
      <c r="Q1378" s="58" t="e">
        <f t="shared" si="285"/>
        <v>#VALUE!</v>
      </c>
      <c r="R1378" s="160" t="e">
        <f t="shared" si="286"/>
        <v>#VALUE!</v>
      </c>
      <c r="S1378" s="161" t="e">
        <f t="shared" si="287"/>
        <v>#VALUE!</v>
      </c>
      <c r="T1378" s="162" t="e">
        <f t="shared" si="288"/>
        <v>#VALUE!</v>
      </c>
    </row>
    <row r="1379" spans="1:20" s="17" customFormat="1" x14ac:dyDescent="0.2">
      <c r="A1379" s="154"/>
      <c r="B1379" s="51"/>
      <c r="C1379" s="50"/>
      <c r="D1379" s="50"/>
      <c r="E1379" s="50"/>
      <c r="F1379" s="50"/>
      <c r="G1379" s="14"/>
      <c r="H1379" s="163" t="str">
        <f t="shared" si="276"/>
        <v/>
      </c>
      <c r="I1379" s="163" t="str">
        <f t="shared" si="277"/>
        <v/>
      </c>
      <c r="J1379" s="163" t="str">
        <f t="shared" si="278"/>
        <v/>
      </c>
      <c r="K1379" s="141" t="str">
        <f t="shared" si="279"/>
        <v/>
      </c>
      <c r="L1379" s="141" t="str">
        <f t="shared" si="280"/>
        <v/>
      </c>
      <c r="M1379" s="141" t="str">
        <f t="shared" si="281"/>
        <v/>
      </c>
      <c r="N1379" s="15" t="e">
        <f t="shared" si="282"/>
        <v>#VALUE!</v>
      </c>
      <c r="O1379" s="58" t="e">
        <f t="shared" si="283"/>
        <v>#VALUE!</v>
      </c>
      <c r="P1379" s="58" t="e">
        <f t="shared" si="284"/>
        <v>#VALUE!</v>
      </c>
      <c r="Q1379" s="58" t="e">
        <f t="shared" si="285"/>
        <v>#VALUE!</v>
      </c>
      <c r="R1379" s="160" t="e">
        <f t="shared" si="286"/>
        <v>#VALUE!</v>
      </c>
      <c r="S1379" s="161" t="e">
        <f t="shared" si="287"/>
        <v>#VALUE!</v>
      </c>
      <c r="T1379" s="162" t="e">
        <f t="shared" si="288"/>
        <v>#VALUE!</v>
      </c>
    </row>
    <row r="1380" spans="1:20" s="17" customFormat="1" x14ac:dyDescent="0.2">
      <c r="A1380" s="154"/>
      <c r="B1380" s="51"/>
      <c r="C1380" s="50"/>
      <c r="D1380" s="50"/>
      <c r="E1380" s="50"/>
      <c r="F1380" s="50"/>
      <c r="G1380" s="14"/>
      <c r="H1380" s="163" t="str">
        <f t="shared" si="276"/>
        <v/>
      </c>
      <c r="I1380" s="163" t="str">
        <f t="shared" si="277"/>
        <v/>
      </c>
      <c r="J1380" s="163" t="str">
        <f t="shared" si="278"/>
        <v/>
      </c>
      <c r="K1380" s="141" t="str">
        <f t="shared" si="279"/>
        <v/>
      </c>
      <c r="L1380" s="141" t="str">
        <f t="shared" si="280"/>
        <v/>
      </c>
      <c r="M1380" s="141" t="str">
        <f t="shared" si="281"/>
        <v/>
      </c>
      <c r="N1380" s="15" t="e">
        <f t="shared" si="282"/>
        <v>#VALUE!</v>
      </c>
      <c r="O1380" s="58" t="e">
        <f t="shared" si="283"/>
        <v>#VALUE!</v>
      </c>
      <c r="P1380" s="58" t="e">
        <f t="shared" si="284"/>
        <v>#VALUE!</v>
      </c>
      <c r="Q1380" s="58" t="e">
        <f t="shared" si="285"/>
        <v>#VALUE!</v>
      </c>
      <c r="R1380" s="160" t="e">
        <f t="shared" si="286"/>
        <v>#VALUE!</v>
      </c>
      <c r="S1380" s="161" t="e">
        <f t="shared" si="287"/>
        <v>#VALUE!</v>
      </c>
      <c r="T1380" s="162" t="e">
        <f t="shared" si="288"/>
        <v>#VALUE!</v>
      </c>
    </row>
    <row r="1381" spans="1:20" s="17" customFormat="1" x14ac:dyDescent="0.2">
      <c r="A1381" s="154"/>
      <c r="B1381" s="51"/>
      <c r="C1381" s="50"/>
      <c r="D1381" s="50"/>
      <c r="E1381" s="50"/>
      <c r="F1381" s="50"/>
      <c r="G1381" s="14"/>
      <c r="H1381" s="163" t="str">
        <f t="shared" si="276"/>
        <v/>
      </c>
      <c r="I1381" s="163" t="str">
        <f t="shared" si="277"/>
        <v/>
      </c>
      <c r="J1381" s="163" t="str">
        <f t="shared" si="278"/>
        <v/>
      </c>
      <c r="K1381" s="141" t="str">
        <f t="shared" si="279"/>
        <v/>
      </c>
      <c r="L1381" s="141" t="str">
        <f t="shared" si="280"/>
        <v/>
      </c>
      <c r="M1381" s="141" t="str">
        <f t="shared" si="281"/>
        <v/>
      </c>
      <c r="N1381" s="15" t="e">
        <f t="shared" si="282"/>
        <v>#VALUE!</v>
      </c>
      <c r="O1381" s="58" t="e">
        <f t="shared" si="283"/>
        <v>#VALUE!</v>
      </c>
      <c r="P1381" s="58" t="e">
        <f t="shared" si="284"/>
        <v>#VALUE!</v>
      </c>
      <c r="Q1381" s="58" t="e">
        <f t="shared" si="285"/>
        <v>#VALUE!</v>
      </c>
      <c r="R1381" s="160" t="e">
        <f t="shared" si="286"/>
        <v>#VALUE!</v>
      </c>
      <c r="S1381" s="161" t="e">
        <f t="shared" si="287"/>
        <v>#VALUE!</v>
      </c>
      <c r="T1381" s="162" t="e">
        <f t="shared" si="288"/>
        <v>#VALUE!</v>
      </c>
    </row>
    <row r="1382" spans="1:20" s="17" customFormat="1" x14ac:dyDescent="0.2">
      <c r="A1382" s="154"/>
      <c r="B1382" s="51"/>
      <c r="C1382" s="50"/>
      <c r="D1382" s="50"/>
      <c r="E1382" s="50"/>
      <c r="F1382" s="50"/>
      <c r="G1382" s="14"/>
      <c r="H1382" s="163" t="str">
        <f t="shared" si="276"/>
        <v/>
      </c>
      <c r="I1382" s="163" t="str">
        <f t="shared" si="277"/>
        <v/>
      </c>
      <c r="J1382" s="163" t="str">
        <f t="shared" si="278"/>
        <v/>
      </c>
      <c r="K1382" s="141" t="str">
        <f t="shared" si="279"/>
        <v/>
      </c>
      <c r="L1382" s="141" t="str">
        <f t="shared" si="280"/>
        <v/>
      </c>
      <c r="M1382" s="141" t="str">
        <f t="shared" si="281"/>
        <v/>
      </c>
      <c r="N1382" s="15" t="e">
        <f t="shared" si="282"/>
        <v>#VALUE!</v>
      </c>
      <c r="O1382" s="58" t="e">
        <f t="shared" si="283"/>
        <v>#VALUE!</v>
      </c>
      <c r="P1382" s="58" t="e">
        <f t="shared" si="284"/>
        <v>#VALUE!</v>
      </c>
      <c r="Q1382" s="58" t="e">
        <f t="shared" si="285"/>
        <v>#VALUE!</v>
      </c>
      <c r="R1382" s="160" t="e">
        <f t="shared" si="286"/>
        <v>#VALUE!</v>
      </c>
      <c r="S1382" s="161" t="e">
        <f t="shared" si="287"/>
        <v>#VALUE!</v>
      </c>
      <c r="T1382" s="162" t="e">
        <f t="shared" si="288"/>
        <v>#VALUE!</v>
      </c>
    </row>
    <row r="1383" spans="1:20" s="17" customFormat="1" x14ac:dyDescent="0.2">
      <c r="A1383" s="154"/>
      <c r="B1383" s="51"/>
      <c r="C1383" s="50"/>
      <c r="D1383" s="50"/>
      <c r="E1383" s="50"/>
      <c r="F1383" s="50"/>
      <c r="G1383" s="14"/>
      <c r="H1383" s="163" t="str">
        <f t="shared" si="276"/>
        <v/>
      </c>
      <c r="I1383" s="163" t="str">
        <f t="shared" si="277"/>
        <v/>
      </c>
      <c r="J1383" s="163" t="str">
        <f t="shared" si="278"/>
        <v/>
      </c>
      <c r="K1383" s="141" t="str">
        <f t="shared" si="279"/>
        <v/>
      </c>
      <c r="L1383" s="141" t="str">
        <f t="shared" si="280"/>
        <v/>
      </c>
      <c r="M1383" s="141" t="str">
        <f t="shared" si="281"/>
        <v/>
      </c>
      <c r="N1383" s="15" t="e">
        <f t="shared" si="282"/>
        <v>#VALUE!</v>
      </c>
      <c r="O1383" s="58" t="e">
        <f t="shared" si="283"/>
        <v>#VALUE!</v>
      </c>
      <c r="P1383" s="58" t="e">
        <f t="shared" si="284"/>
        <v>#VALUE!</v>
      </c>
      <c r="Q1383" s="58" t="e">
        <f t="shared" si="285"/>
        <v>#VALUE!</v>
      </c>
      <c r="R1383" s="160" t="e">
        <f t="shared" si="286"/>
        <v>#VALUE!</v>
      </c>
      <c r="S1383" s="161" t="e">
        <f t="shared" si="287"/>
        <v>#VALUE!</v>
      </c>
      <c r="T1383" s="162" t="e">
        <f t="shared" si="288"/>
        <v>#VALUE!</v>
      </c>
    </row>
    <row r="1384" spans="1:20" s="17" customFormat="1" x14ac:dyDescent="0.2">
      <c r="A1384" s="154"/>
      <c r="B1384" s="51"/>
      <c r="C1384" s="50"/>
      <c r="D1384" s="50"/>
      <c r="E1384" s="50"/>
      <c r="F1384" s="50"/>
      <c r="G1384" s="14"/>
      <c r="H1384" s="163" t="str">
        <f t="shared" si="276"/>
        <v/>
      </c>
      <c r="I1384" s="163" t="str">
        <f t="shared" si="277"/>
        <v/>
      </c>
      <c r="J1384" s="163" t="str">
        <f t="shared" si="278"/>
        <v/>
      </c>
      <c r="K1384" s="141" t="str">
        <f t="shared" si="279"/>
        <v/>
      </c>
      <c r="L1384" s="141" t="str">
        <f t="shared" si="280"/>
        <v/>
      </c>
      <c r="M1384" s="141" t="str">
        <f t="shared" si="281"/>
        <v/>
      </c>
      <c r="N1384" s="15" t="e">
        <f t="shared" si="282"/>
        <v>#VALUE!</v>
      </c>
      <c r="O1384" s="58" t="e">
        <f t="shared" si="283"/>
        <v>#VALUE!</v>
      </c>
      <c r="P1384" s="58" t="e">
        <f t="shared" si="284"/>
        <v>#VALUE!</v>
      </c>
      <c r="Q1384" s="58" t="e">
        <f t="shared" si="285"/>
        <v>#VALUE!</v>
      </c>
      <c r="R1384" s="160" t="e">
        <f t="shared" si="286"/>
        <v>#VALUE!</v>
      </c>
      <c r="S1384" s="161" t="e">
        <f t="shared" si="287"/>
        <v>#VALUE!</v>
      </c>
      <c r="T1384" s="162" t="e">
        <f t="shared" si="288"/>
        <v>#VALUE!</v>
      </c>
    </row>
    <row r="1385" spans="1:20" s="17" customFormat="1" x14ac:dyDescent="0.2">
      <c r="A1385" s="154"/>
      <c r="B1385" s="51"/>
      <c r="C1385" s="50"/>
      <c r="D1385" s="50"/>
      <c r="E1385" s="50"/>
      <c r="F1385" s="50"/>
      <c r="G1385" s="14"/>
      <c r="H1385" s="163" t="str">
        <f t="shared" si="276"/>
        <v/>
      </c>
      <c r="I1385" s="163" t="str">
        <f t="shared" si="277"/>
        <v/>
      </c>
      <c r="J1385" s="163" t="str">
        <f t="shared" si="278"/>
        <v/>
      </c>
      <c r="K1385" s="141" t="str">
        <f t="shared" si="279"/>
        <v/>
      </c>
      <c r="L1385" s="141" t="str">
        <f t="shared" si="280"/>
        <v/>
      </c>
      <c r="M1385" s="141" t="str">
        <f t="shared" si="281"/>
        <v/>
      </c>
      <c r="N1385" s="15" t="e">
        <f t="shared" si="282"/>
        <v>#VALUE!</v>
      </c>
      <c r="O1385" s="58" t="e">
        <f t="shared" si="283"/>
        <v>#VALUE!</v>
      </c>
      <c r="P1385" s="58" t="e">
        <f t="shared" si="284"/>
        <v>#VALUE!</v>
      </c>
      <c r="Q1385" s="58" t="e">
        <f t="shared" si="285"/>
        <v>#VALUE!</v>
      </c>
      <c r="R1385" s="160" t="e">
        <f t="shared" si="286"/>
        <v>#VALUE!</v>
      </c>
      <c r="S1385" s="161" t="e">
        <f t="shared" si="287"/>
        <v>#VALUE!</v>
      </c>
      <c r="T1385" s="162" t="e">
        <f t="shared" si="288"/>
        <v>#VALUE!</v>
      </c>
    </row>
    <row r="1386" spans="1:20" s="17" customFormat="1" x14ac:dyDescent="0.2">
      <c r="A1386" s="154"/>
      <c r="B1386" s="51"/>
      <c r="C1386" s="50"/>
      <c r="D1386" s="50"/>
      <c r="E1386" s="50"/>
      <c r="F1386" s="50"/>
      <c r="G1386" s="14"/>
      <c r="H1386" s="163" t="str">
        <f t="shared" si="276"/>
        <v/>
      </c>
      <c r="I1386" s="163" t="str">
        <f t="shared" si="277"/>
        <v/>
      </c>
      <c r="J1386" s="163" t="str">
        <f t="shared" si="278"/>
        <v/>
      </c>
      <c r="K1386" s="141" t="str">
        <f t="shared" si="279"/>
        <v/>
      </c>
      <c r="L1386" s="141" t="str">
        <f t="shared" si="280"/>
        <v/>
      </c>
      <c r="M1386" s="141" t="str">
        <f t="shared" si="281"/>
        <v/>
      </c>
      <c r="N1386" s="15" t="e">
        <f t="shared" si="282"/>
        <v>#VALUE!</v>
      </c>
      <c r="O1386" s="58" t="e">
        <f t="shared" si="283"/>
        <v>#VALUE!</v>
      </c>
      <c r="P1386" s="58" t="e">
        <f t="shared" si="284"/>
        <v>#VALUE!</v>
      </c>
      <c r="Q1386" s="58" t="e">
        <f t="shared" si="285"/>
        <v>#VALUE!</v>
      </c>
      <c r="R1386" s="160" t="e">
        <f t="shared" si="286"/>
        <v>#VALUE!</v>
      </c>
      <c r="S1386" s="161" t="e">
        <f t="shared" si="287"/>
        <v>#VALUE!</v>
      </c>
      <c r="T1386" s="162" t="e">
        <f t="shared" si="288"/>
        <v>#VALUE!</v>
      </c>
    </row>
    <row r="1387" spans="1:20" s="17" customFormat="1" x14ac:dyDescent="0.2">
      <c r="A1387" s="154"/>
      <c r="B1387" s="51"/>
      <c r="C1387" s="50"/>
      <c r="D1387" s="50"/>
      <c r="E1387" s="50"/>
      <c r="F1387" s="50"/>
      <c r="G1387" s="14"/>
      <c r="H1387" s="163" t="str">
        <f t="shared" si="276"/>
        <v/>
      </c>
      <c r="I1387" s="163" t="str">
        <f t="shared" si="277"/>
        <v/>
      </c>
      <c r="J1387" s="163" t="str">
        <f t="shared" si="278"/>
        <v/>
      </c>
      <c r="K1387" s="141" t="str">
        <f t="shared" si="279"/>
        <v/>
      </c>
      <c r="L1387" s="141" t="str">
        <f t="shared" si="280"/>
        <v/>
      </c>
      <c r="M1387" s="141" t="str">
        <f t="shared" si="281"/>
        <v/>
      </c>
      <c r="N1387" s="15" t="e">
        <f t="shared" si="282"/>
        <v>#VALUE!</v>
      </c>
      <c r="O1387" s="58" t="e">
        <f t="shared" si="283"/>
        <v>#VALUE!</v>
      </c>
      <c r="P1387" s="58" t="e">
        <f t="shared" si="284"/>
        <v>#VALUE!</v>
      </c>
      <c r="Q1387" s="58" t="e">
        <f t="shared" si="285"/>
        <v>#VALUE!</v>
      </c>
      <c r="R1387" s="160" t="e">
        <f t="shared" si="286"/>
        <v>#VALUE!</v>
      </c>
      <c r="S1387" s="161" t="e">
        <f t="shared" si="287"/>
        <v>#VALUE!</v>
      </c>
      <c r="T1387" s="162" t="e">
        <f t="shared" si="288"/>
        <v>#VALUE!</v>
      </c>
    </row>
    <row r="1388" spans="1:20" s="17" customFormat="1" x14ac:dyDescent="0.2">
      <c r="A1388" s="154"/>
      <c r="B1388" s="51"/>
      <c r="C1388" s="50"/>
      <c r="D1388" s="50"/>
      <c r="E1388" s="50"/>
      <c r="F1388" s="50"/>
      <c r="G1388" s="14"/>
      <c r="H1388" s="163" t="str">
        <f t="shared" si="276"/>
        <v/>
      </c>
      <c r="I1388" s="163" t="str">
        <f t="shared" si="277"/>
        <v/>
      </c>
      <c r="J1388" s="163" t="str">
        <f t="shared" si="278"/>
        <v/>
      </c>
      <c r="K1388" s="141" t="str">
        <f t="shared" si="279"/>
        <v/>
      </c>
      <c r="L1388" s="141" t="str">
        <f t="shared" si="280"/>
        <v/>
      </c>
      <c r="M1388" s="141" t="str">
        <f t="shared" si="281"/>
        <v/>
      </c>
      <c r="N1388" s="15" t="e">
        <f t="shared" si="282"/>
        <v>#VALUE!</v>
      </c>
      <c r="O1388" s="58" t="e">
        <f t="shared" si="283"/>
        <v>#VALUE!</v>
      </c>
      <c r="P1388" s="58" t="e">
        <f t="shared" si="284"/>
        <v>#VALUE!</v>
      </c>
      <c r="Q1388" s="58" t="e">
        <f t="shared" si="285"/>
        <v>#VALUE!</v>
      </c>
      <c r="R1388" s="160" t="e">
        <f t="shared" si="286"/>
        <v>#VALUE!</v>
      </c>
      <c r="S1388" s="161" t="e">
        <f t="shared" si="287"/>
        <v>#VALUE!</v>
      </c>
      <c r="T1388" s="162" t="e">
        <f t="shared" si="288"/>
        <v>#VALUE!</v>
      </c>
    </row>
    <row r="1389" spans="1:20" s="17" customFormat="1" x14ac:dyDescent="0.2">
      <c r="A1389" s="154"/>
      <c r="B1389" s="51"/>
      <c r="C1389" s="50"/>
      <c r="D1389" s="50"/>
      <c r="E1389" s="50"/>
      <c r="F1389" s="50"/>
      <c r="G1389" s="14"/>
      <c r="H1389" s="163" t="str">
        <f t="shared" si="276"/>
        <v/>
      </c>
      <c r="I1389" s="163" t="str">
        <f t="shared" si="277"/>
        <v/>
      </c>
      <c r="J1389" s="163" t="str">
        <f t="shared" si="278"/>
        <v/>
      </c>
      <c r="K1389" s="141" t="str">
        <f t="shared" si="279"/>
        <v/>
      </c>
      <c r="L1389" s="141" t="str">
        <f t="shared" si="280"/>
        <v/>
      </c>
      <c r="M1389" s="141" t="str">
        <f t="shared" si="281"/>
        <v/>
      </c>
      <c r="N1389" s="15" t="e">
        <f t="shared" si="282"/>
        <v>#VALUE!</v>
      </c>
      <c r="O1389" s="58" t="e">
        <f t="shared" si="283"/>
        <v>#VALUE!</v>
      </c>
      <c r="P1389" s="58" t="e">
        <f t="shared" si="284"/>
        <v>#VALUE!</v>
      </c>
      <c r="Q1389" s="58" t="e">
        <f t="shared" si="285"/>
        <v>#VALUE!</v>
      </c>
      <c r="R1389" s="160" t="e">
        <f t="shared" si="286"/>
        <v>#VALUE!</v>
      </c>
      <c r="S1389" s="161" t="e">
        <f t="shared" si="287"/>
        <v>#VALUE!</v>
      </c>
      <c r="T1389" s="162" t="e">
        <f t="shared" si="288"/>
        <v>#VALUE!</v>
      </c>
    </row>
    <row r="1390" spans="1:20" s="17" customFormat="1" x14ac:dyDescent="0.2">
      <c r="A1390" s="154"/>
      <c r="B1390" s="51"/>
      <c r="C1390" s="50"/>
      <c r="D1390" s="50"/>
      <c r="E1390" s="50"/>
      <c r="F1390" s="50"/>
      <c r="G1390" s="14"/>
      <c r="H1390" s="163" t="str">
        <f t="shared" si="276"/>
        <v/>
      </c>
      <c r="I1390" s="163" t="str">
        <f t="shared" si="277"/>
        <v/>
      </c>
      <c r="J1390" s="163" t="str">
        <f t="shared" si="278"/>
        <v/>
      </c>
      <c r="K1390" s="141" t="str">
        <f t="shared" si="279"/>
        <v/>
      </c>
      <c r="L1390" s="141" t="str">
        <f t="shared" si="280"/>
        <v/>
      </c>
      <c r="M1390" s="141" t="str">
        <f t="shared" si="281"/>
        <v/>
      </c>
      <c r="N1390" s="15" t="e">
        <f t="shared" si="282"/>
        <v>#VALUE!</v>
      </c>
      <c r="O1390" s="58" t="e">
        <f t="shared" si="283"/>
        <v>#VALUE!</v>
      </c>
      <c r="P1390" s="58" t="e">
        <f t="shared" si="284"/>
        <v>#VALUE!</v>
      </c>
      <c r="Q1390" s="58" t="e">
        <f t="shared" si="285"/>
        <v>#VALUE!</v>
      </c>
      <c r="R1390" s="160" t="e">
        <f t="shared" si="286"/>
        <v>#VALUE!</v>
      </c>
      <c r="S1390" s="161" t="e">
        <f t="shared" si="287"/>
        <v>#VALUE!</v>
      </c>
      <c r="T1390" s="162" t="e">
        <f t="shared" si="288"/>
        <v>#VALUE!</v>
      </c>
    </row>
    <row r="1391" spans="1:20" s="17" customFormat="1" x14ac:dyDescent="0.2">
      <c r="A1391" s="154"/>
      <c r="B1391" s="51"/>
      <c r="C1391" s="50"/>
      <c r="D1391" s="50"/>
      <c r="E1391" s="50"/>
      <c r="F1391" s="50"/>
      <c r="G1391" s="14"/>
      <c r="H1391" s="163" t="str">
        <f t="shared" si="276"/>
        <v/>
      </c>
      <c r="I1391" s="163" t="str">
        <f t="shared" si="277"/>
        <v/>
      </c>
      <c r="J1391" s="163" t="str">
        <f t="shared" si="278"/>
        <v/>
      </c>
      <c r="K1391" s="141" t="str">
        <f t="shared" si="279"/>
        <v/>
      </c>
      <c r="L1391" s="141" t="str">
        <f t="shared" si="280"/>
        <v/>
      </c>
      <c r="M1391" s="141" t="str">
        <f t="shared" si="281"/>
        <v/>
      </c>
      <c r="N1391" s="15" t="e">
        <f t="shared" si="282"/>
        <v>#VALUE!</v>
      </c>
      <c r="O1391" s="58" t="e">
        <f t="shared" si="283"/>
        <v>#VALUE!</v>
      </c>
      <c r="P1391" s="58" t="e">
        <f t="shared" si="284"/>
        <v>#VALUE!</v>
      </c>
      <c r="Q1391" s="58" t="e">
        <f t="shared" si="285"/>
        <v>#VALUE!</v>
      </c>
      <c r="R1391" s="160" t="e">
        <f t="shared" si="286"/>
        <v>#VALUE!</v>
      </c>
      <c r="S1391" s="161" t="e">
        <f t="shared" si="287"/>
        <v>#VALUE!</v>
      </c>
      <c r="T1391" s="162" t="e">
        <f t="shared" si="288"/>
        <v>#VALUE!</v>
      </c>
    </row>
    <row r="1392" spans="1:20" s="17" customFormat="1" x14ac:dyDescent="0.2">
      <c r="A1392" s="154"/>
      <c r="B1392" s="51"/>
      <c r="C1392" s="50"/>
      <c r="D1392" s="50"/>
      <c r="E1392" s="50"/>
      <c r="F1392" s="50"/>
      <c r="G1392" s="14"/>
      <c r="H1392" s="163" t="str">
        <f t="shared" si="276"/>
        <v/>
      </c>
      <c r="I1392" s="163" t="str">
        <f t="shared" si="277"/>
        <v/>
      </c>
      <c r="J1392" s="163" t="str">
        <f t="shared" si="278"/>
        <v/>
      </c>
      <c r="K1392" s="141" t="str">
        <f t="shared" si="279"/>
        <v/>
      </c>
      <c r="L1392" s="141" t="str">
        <f t="shared" si="280"/>
        <v/>
      </c>
      <c r="M1392" s="141" t="str">
        <f t="shared" si="281"/>
        <v/>
      </c>
      <c r="N1392" s="15" t="e">
        <f t="shared" si="282"/>
        <v>#VALUE!</v>
      </c>
      <c r="O1392" s="58" t="e">
        <f t="shared" si="283"/>
        <v>#VALUE!</v>
      </c>
      <c r="P1392" s="58" t="e">
        <f t="shared" si="284"/>
        <v>#VALUE!</v>
      </c>
      <c r="Q1392" s="58" t="e">
        <f t="shared" si="285"/>
        <v>#VALUE!</v>
      </c>
      <c r="R1392" s="160" t="e">
        <f t="shared" si="286"/>
        <v>#VALUE!</v>
      </c>
      <c r="S1392" s="161" t="e">
        <f t="shared" si="287"/>
        <v>#VALUE!</v>
      </c>
      <c r="T1392" s="162" t="e">
        <f t="shared" si="288"/>
        <v>#VALUE!</v>
      </c>
    </row>
    <row r="1393" spans="1:20" s="17" customFormat="1" x14ac:dyDescent="0.2">
      <c r="A1393" s="154"/>
      <c r="B1393" s="51"/>
      <c r="C1393" s="50"/>
      <c r="D1393" s="50"/>
      <c r="E1393" s="50"/>
      <c r="F1393" s="50"/>
      <c r="G1393" s="14"/>
      <c r="H1393" s="163" t="str">
        <f t="shared" si="276"/>
        <v/>
      </c>
      <c r="I1393" s="163" t="str">
        <f t="shared" si="277"/>
        <v/>
      </c>
      <c r="J1393" s="163" t="str">
        <f t="shared" si="278"/>
        <v/>
      </c>
      <c r="K1393" s="141" t="str">
        <f t="shared" si="279"/>
        <v/>
      </c>
      <c r="L1393" s="141" t="str">
        <f t="shared" si="280"/>
        <v/>
      </c>
      <c r="M1393" s="141" t="str">
        <f t="shared" si="281"/>
        <v/>
      </c>
      <c r="N1393" s="15" t="e">
        <f t="shared" si="282"/>
        <v>#VALUE!</v>
      </c>
      <c r="O1393" s="58" t="e">
        <f t="shared" si="283"/>
        <v>#VALUE!</v>
      </c>
      <c r="P1393" s="58" t="e">
        <f t="shared" si="284"/>
        <v>#VALUE!</v>
      </c>
      <c r="Q1393" s="58" t="e">
        <f t="shared" si="285"/>
        <v>#VALUE!</v>
      </c>
      <c r="R1393" s="160" t="e">
        <f t="shared" si="286"/>
        <v>#VALUE!</v>
      </c>
      <c r="S1393" s="161" t="e">
        <f t="shared" si="287"/>
        <v>#VALUE!</v>
      </c>
      <c r="T1393" s="162" t="e">
        <f t="shared" si="288"/>
        <v>#VALUE!</v>
      </c>
    </row>
    <row r="1394" spans="1:20" s="17" customFormat="1" x14ac:dyDescent="0.2">
      <c r="A1394" s="154"/>
      <c r="B1394" s="51"/>
      <c r="C1394" s="50"/>
      <c r="D1394" s="50"/>
      <c r="E1394" s="50"/>
      <c r="F1394" s="50"/>
      <c r="G1394" s="14"/>
      <c r="H1394" s="163" t="str">
        <f t="shared" si="276"/>
        <v/>
      </c>
      <c r="I1394" s="163" t="str">
        <f t="shared" si="277"/>
        <v/>
      </c>
      <c r="J1394" s="163" t="str">
        <f t="shared" si="278"/>
        <v/>
      </c>
      <c r="K1394" s="141" t="str">
        <f t="shared" si="279"/>
        <v/>
      </c>
      <c r="L1394" s="141" t="str">
        <f t="shared" si="280"/>
        <v/>
      </c>
      <c r="M1394" s="141" t="str">
        <f t="shared" si="281"/>
        <v/>
      </c>
      <c r="N1394" s="15" t="e">
        <f t="shared" si="282"/>
        <v>#VALUE!</v>
      </c>
      <c r="O1394" s="58" t="e">
        <f t="shared" si="283"/>
        <v>#VALUE!</v>
      </c>
      <c r="P1394" s="58" t="e">
        <f t="shared" si="284"/>
        <v>#VALUE!</v>
      </c>
      <c r="Q1394" s="58" t="e">
        <f t="shared" si="285"/>
        <v>#VALUE!</v>
      </c>
      <c r="R1394" s="160" t="e">
        <f t="shared" si="286"/>
        <v>#VALUE!</v>
      </c>
      <c r="S1394" s="161" t="e">
        <f t="shared" si="287"/>
        <v>#VALUE!</v>
      </c>
      <c r="T1394" s="162" t="e">
        <f t="shared" si="288"/>
        <v>#VALUE!</v>
      </c>
    </row>
    <row r="1395" spans="1:20" s="17" customFormat="1" x14ac:dyDescent="0.2">
      <c r="A1395" s="154"/>
      <c r="B1395" s="51"/>
      <c r="C1395" s="50"/>
      <c r="D1395" s="50"/>
      <c r="E1395" s="50"/>
      <c r="F1395" s="50"/>
      <c r="G1395" s="14"/>
      <c r="H1395" s="163" t="str">
        <f t="shared" si="276"/>
        <v/>
      </c>
      <c r="I1395" s="163" t="str">
        <f t="shared" si="277"/>
        <v/>
      </c>
      <c r="J1395" s="163" t="str">
        <f t="shared" si="278"/>
        <v/>
      </c>
      <c r="K1395" s="141" t="str">
        <f t="shared" si="279"/>
        <v/>
      </c>
      <c r="L1395" s="141" t="str">
        <f t="shared" si="280"/>
        <v/>
      </c>
      <c r="M1395" s="141" t="str">
        <f t="shared" si="281"/>
        <v/>
      </c>
      <c r="N1395" s="15" t="e">
        <f t="shared" si="282"/>
        <v>#VALUE!</v>
      </c>
      <c r="O1395" s="58" t="e">
        <f t="shared" si="283"/>
        <v>#VALUE!</v>
      </c>
      <c r="P1395" s="58" t="e">
        <f t="shared" si="284"/>
        <v>#VALUE!</v>
      </c>
      <c r="Q1395" s="58" t="e">
        <f t="shared" si="285"/>
        <v>#VALUE!</v>
      </c>
      <c r="R1395" s="160" t="e">
        <f t="shared" si="286"/>
        <v>#VALUE!</v>
      </c>
      <c r="S1395" s="161" t="e">
        <f t="shared" si="287"/>
        <v>#VALUE!</v>
      </c>
      <c r="T1395" s="162" t="e">
        <f t="shared" si="288"/>
        <v>#VALUE!</v>
      </c>
    </row>
    <row r="1396" spans="1:20" s="17" customFormat="1" x14ac:dyDescent="0.2">
      <c r="A1396" s="154"/>
      <c r="B1396" s="51"/>
      <c r="C1396" s="50"/>
      <c r="D1396" s="50"/>
      <c r="E1396" s="50"/>
      <c r="F1396" s="50"/>
      <c r="G1396" s="14"/>
      <c r="H1396" s="163" t="str">
        <f t="shared" si="276"/>
        <v/>
      </c>
      <c r="I1396" s="163" t="str">
        <f t="shared" si="277"/>
        <v/>
      </c>
      <c r="J1396" s="163" t="str">
        <f t="shared" si="278"/>
        <v/>
      </c>
      <c r="K1396" s="141" t="str">
        <f t="shared" si="279"/>
        <v/>
      </c>
      <c r="L1396" s="141" t="str">
        <f t="shared" si="280"/>
        <v/>
      </c>
      <c r="M1396" s="141" t="str">
        <f t="shared" si="281"/>
        <v/>
      </c>
      <c r="N1396" s="15" t="e">
        <f t="shared" si="282"/>
        <v>#VALUE!</v>
      </c>
      <c r="O1396" s="58" t="e">
        <f t="shared" si="283"/>
        <v>#VALUE!</v>
      </c>
      <c r="P1396" s="58" t="e">
        <f t="shared" si="284"/>
        <v>#VALUE!</v>
      </c>
      <c r="Q1396" s="58" t="e">
        <f t="shared" si="285"/>
        <v>#VALUE!</v>
      </c>
      <c r="R1396" s="160" t="e">
        <f t="shared" si="286"/>
        <v>#VALUE!</v>
      </c>
      <c r="S1396" s="161" t="e">
        <f t="shared" si="287"/>
        <v>#VALUE!</v>
      </c>
      <c r="T1396" s="162" t="e">
        <f t="shared" si="288"/>
        <v>#VALUE!</v>
      </c>
    </row>
    <row r="1397" spans="1:20" s="17" customFormat="1" x14ac:dyDescent="0.2">
      <c r="A1397" s="154"/>
      <c r="B1397" s="51"/>
      <c r="C1397" s="50"/>
      <c r="D1397" s="50"/>
      <c r="E1397" s="50"/>
      <c r="F1397" s="50"/>
      <c r="G1397" s="14"/>
      <c r="H1397" s="163" t="str">
        <f t="shared" si="276"/>
        <v/>
      </c>
      <c r="I1397" s="163" t="str">
        <f t="shared" si="277"/>
        <v/>
      </c>
      <c r="J1397" s="163" t="str">
        <f t="shared" si="278"/>
        <v/>
      </c>
      <c r="K1397" s="141" t="str">
        <f t="shared" si="279"/>
        <v/>
      </c>
      <c r="L1397" s="141" t="str">
        <f t="shared" si="280"/>
        <v/>
      </c>
      <c r="M1397" s="141" t="str">
        <f t="shared" si="281"/>
        <v/>
      </c>
      <c r="N1397" s="15" t="e">
        <f t="shared" si="282"/>
        <v>#VALUE!</v>
      </c>
      <c r="O1397" s="58" t="e">
        <f t="shared" si="283"/>
        <v>#VALUE!</v>
      </c>
      <c r="P1397" s="58" t="e">
        <f t="shared" si="284"/>
        <v>#VALUE!</v>
      </c>
      <c r="Q1397" s="58" t="e">
        <f t="shared" si="285"/>
        <v>#VALUE!</v>
      </c>
      <c r="R1397" s="160" t="e">
        <f t="shared" si="286"/>
        <v>#VALUE!</v>
      </c>
      <c r="S1397" s="161" t="e">
        <f t="shared" si="287"/>
        <v>#VALUE!</v>
      </c>
      <c r="T1397" s="162" t="e">
        <f t="shared" si="288"/>
        <v>#VALUE!</v>
      </c>
    </row>
    <row r="1398" spans="1:20" s="17" customFormat="1" x14ac:dyDescent="0.2">
      <c r="A1398" s="154"/>
      <c r="B1398" s="51"/>
      <c r="C1398" s="50"/>
      <c r="D1398" s="50"/>
      <c r="E1398" s="50"/>
      <c r="F1398" s="50"/>
      <c r="G1398" s="14"/>
      <c r="H1398" s="163" t="str">
        <f t="shared" si="276"/>
        <v/>
      </c>
      <c r="I1398" s="163" t="str">
        <f t="shared" si="277"/>
        <v/>
      </c>
      <c r="J1398" s="163" t="str">
        <f t="shared" si="278"/>
        <v/>
      </c>
      <c r="K1398" s="141" t="str">
        <f t="shared" si="279"/>
        <v/>
      </c>
      <c r="L1398" s="141" t="str">
        <f t="shared" si="280"/>
        <v/>
      </c>
      <c r="M1398" s="141" t="str">
        <f t="shared" si="281"/>
        <v/>
      </c>
      <c r="N1398" s="15" t="e">
        <f t="shared" si="282"/>
        <v>#VALUE!</v>
      </c>
      <c r="O1398" s="58" t="e">
        <f t="shared" si="283"/>
        <v>#VALUE!</v>
      </c>
      <c r="P1398" s="58" t="e">
        <f t="shared" si="284"/>
        <v>#VALUE!</v>
      </c>
      <c r="Q1398" s="58" t="e">
        <f t="shared" si="285"/>
        <v>#VALUE!</v>
      </c>
      <c r="R1398" s="160" t="e">
        <f t="shared" si="286"/>
        <v>#VALUE!</v>
      </c>
      <c r="S1398" s="161" t="e">
        <f t="shared" si="287"/>
        <v>#VALUE!</v>
      </c>
      <c r="T1398" s="162" t="e">
        <f t="shared" si="288"/>
        <v>#VALUE!</v>
      </c>
    </row>
    <row r="1399" spans="1:20" s="17" customFormat="1" x14ac:dyDescent="0.2">
      <c r="A1399" s="154"/>
      <c r="B1399" s="51"/>
      <c r="C1399" s="50"/>
      <c r="D1399" s="50"/>
      <c r="E1399" s="50"/>
      <c r="F1399" s="50"/>
      <c r="G1399" s="14"/>
      <c r="H1399" s="163" t="str">
        <f t="shared" si="276"/>
        <v/>
      </c>
      <c r="I1399" s="163" t="str">
        <f t="shared" si="277"/>
        <v/>
      </c>
      <c r="J1399" s="163" t="str">
        <f t="shared" si="278"/>
        <v/>
      </c>
      <c r="K1399" s="141" t="str">
        <f t="shared" si="279"/>
        <v/>
      </c>
      <c r="L1399" s="141" t="str">
        <f t="shared" si="280"/>
        <v/>
      </c>
      <c r="M1399" s="141" t="str">
        <f t="shared" si="281"/>
        <v/>
      </c>
      <c r="N1399" s="15" t="e">
        <f t="shared" si="282"/>
        <v>#VALUE!</v>
      </c>
      <c r="O1399" s="58" t="e">
        <f t="shared" si="283"/>
        <v>#VALUE!</v>
      </c>
      <c r="P1399" s="58" t="e">
        <f t="shared" si="284"/>
        <v>#VALUE!</v>
      </c>
      <c r="Q1399" s="58" t="e">
        <f t="shared" si="285"/>
        <v>#VALUE!</v>
      </c>
      <c r="R1399" s="160" t="e">
        <f t="shared" si="286"/>
        <v>#VALUE!</v>
      </c>
      <c r="S1399" s="161" t="e">
        <f t="shared" si="287"/>
        <v>#VALUE!</v>
      </c>
      <c r="T1399" s="162" t="e">
        <f t="shared" si="288"/>
        <v>#VALUE!</v>
      </c>
    </row>
    <row r="1400" spans="1:20" s="17" customFormat="1" x14ac:dyDescent="0.2">
      <c r="A1400" s="154"/>
      <c r="B1400" s="51"/>
      <c r="C1400" s="50"/>
      <c r="D1400" s="50"/>
      <c r="E1400" s="50"/>
      <c r="F1400" s="50"/>
      <c r="G1400" s="14"/>
      <c r="H1400" s="163" t="str">
        <f t="shared" si="276"/>
        <v/>
      </c>
      <c r="I1400" s="163" t="str">
        <f t="shared" si="277"/>
        <v/>
      </c>
      <c r="J1400" s="163" t="str">
        <f t="shared" si="278"/>
        <v/>
      </c>
      <c r="K1400" s="141" t="str">
        <f t="shared" si="279"/>
        <v/>
      </c>
      <c r="L1400" s="141" t="str">
        <f t="shared" si="280"/>
        <v/>
      </c>
      <c r="M1400" s="141" t="str">
        <f t="shared" si="281"/>
        <v/>
      </c>
      <c r="N1400" s="15" t="e">
        <f t="shared" si="282"/>
        <v>#VALUE!</v>
      </c>
      <c r="O1400" s="58" t="e">
        <f t="shared" si="283"/>
        <v>#VALUE!</v>
      </c>
      <c r="P1400" s="58" t="e">
        <f t="shared" si="284"/>
        <v>#VALUE!</v>
      </c>
      <c r="Q1400" s="58" t="e">
        <f t="shared" si="285"/>
        <v>#VALUE!</v>
      </c>
      <c r="R1400" s="160" t="e">
        <f t="shared" si="286"/>
        <v>#VALUE!</v>
      </c>
      <c r="S1400" s="161" t="e">
        <f t="shared" si="287"/>
        <v>#VALUE!</v>
      </c>
      <c r="T1400" s="162" t="e">
        <f t="shared" si="288"/>
        <v>#VALUE!</v>
      </c>
    </row>
    <row r="1401" spans="1:20" s="17" customFormat="1" x14ac:dyDescent="0.2">
      <c r="A1401" s="154"/>
      <c r="B1401" s="51"/>
      <c r="C1401" s="50"/>
      <c r="D1401" s="50"/>
      <c r="E1401" s="50"/>
      <c r="F1401" s="50"/>
      <c r="G1401" s="14"/>
      <c r="H1401" s="163" t="str">
        <f t="shared" si="276"/>
        <v/>
      </c>
      <c r="I1401" s="163" t="str">
        <f t="shared" si="277"/>
        <v/>
      </c>
      <c r="J1401" s="163" t="str">
        <f t="shared" si="278"/>
        <v/>
      </c>
      <c r="K1401" s="141" t="str">
        <f t="shared" si="279"/>
        <v/>
      </c>
      <c r="L1401" s="141" t="str">
        <f t="shared" si="280"/>
        <v/>
      </c>
      <c r="M1401" s="141" t="str">
        <f t="shared" si="281"/>
        <v/>
      </c>
      <c r="N1401" s="15" t="e">
        <f t="shared" si="282"/>
        <v>#VALUE!</v>
      </c>
      <c r="O1401" s="58" t="e">
        <f t="shared" si="283"/>
        <v>#VALUE!</v>
      </c>
      <c r="P1401" s="58" t="e">
        <f t="shared" si="284"/>
        <v>#VALUE!</v>
      </c>
      <c r="Q1401" s="58" t="e">
        <f t="shared" si="285"/>
        <v>#VALUE!</v>
      </c>
      <c r="R1401" s="160" t="e">
        <f t="shared" si="286"/>
        <v>#VALUE!</v>
      </c>
      <c r="S1401" s="161" t="e">
        <f t="shared" si="287"/>
        <v>#VALUE!</v>
      </c>
      <c r="T1401" s="162" t="e">
        <f t="shared" si="288"/>
        <v>#VALUE!</v>
      </c>
    </row>
    <row r="1402" spans="1:20" s="17" customFormat="1" x14ac:dyDescent="0.2">
      <c r="A1402" s="154"/>
      <c r="B1402" s="51"/>
      <c r="C1402" s="50"/>
      <c r="D1402" s="50"/>
      <c r="E1402" s="50"/>
      <c r="F1402" s="50"/>
      <c r="G1402" s="14"/>
      <c r="H1402" s="163" t="str">
        <f t="shared" si="276"/>
        <v/>
      </c>
      <c r="I1402" s="163" t="str">
        <f t="shared" si="277"/>
        <v/>
      </c>
      <c r="J1402" s="163" t="str">
        <f t="shared" si="278"/>
        <v/>
      </c>
      <c r="K1402" s="141" t="str">
        <f t="shared" si="279"/>
        <v/>
      </c>
      <c r="L1402" s="141" t="str">
        <f t="shared" si="280"/>
        <v/>
      </c>
      <c r="M1402" s="141" t="str">
        <f t="shared" si="281"/>
        <v/>
      </c>
      <c r="N1402" s="15" t="e">
        <f t="shared" si="282"/>
        <v>#VALUE!</v>
      </c>
      <c r="O1402" s="58" t="e">
        <f t="shared" si="283"/>
        <v>#VALUE!</v>
      </c>
      <c r="P1402" s="58" t="e">
        <f t="shared" si="284"/>
        <v>#VALUE!</v>
      </c>
      <c r="Q1402" s="58" t="e">
        <f t="shared" si="285"/>
        <v>#VALUE!</v>
      </c>
      <c r="R1402" s="160" t="e">
        <f t="shared" si="286"/>
        <v>#VALUE!</v>
      </c>
      <c r="S1402" s="161" t="e">
        <f t="shared" si="287"/>
        <v>#VALUE!</v>
      </c>
      <c r="T1402" s="162" t="e">
        <f t="shared" si="288"/>
        <v>#VALUE!</v>
      </c>
    </row>
    <row r="1403" spans="1:20" s="17" customFormat="1" x14ac:dyDescent="0.2">
      <c r="A1403" s="154"/>
      <c r="B1403" s="51"/>
      <c r="C1403" s="50"/>
      <c r="D1403" s="50"/>
      <c r="E1403" s="50"/>
      <c r="F1403" s="50"/>
      <c r="G1403" s="14"/>
      <c r="H1403" s="163" t="str">
        <f t="shared" si="276"/>
        <v/>
      </c>
      <c r="I1403" s="163" t="str">
        <f t="shared" si="277"/>
        <v/>
      </c>
      <c r="J1403" s="163" t="str">
        <f t="shared" si="278"/>
        <v/>
      </c>
      <c r="K1403" s="141" t="str">
        <f t="shared" si="279"/>
        <v/>
      </c>
      <c r="L1403" s="141" t="str">
        <f t="shared" si="280"/>
        <v/>
      </c>
      <c r="M1403" s="141" t="str">
        <f t="shared" si="281"/>
        <v/>
      </c>
      <c r="N1403" s="15" t="e">
        <f t="shared" si="282"/>
        <v>#VALUE!</v>
      </c>
      <c r="O1403" s="58" t="e">
        <f t="shared" si="283"/>
        <v>#VALUE!</v>
      </c>
      <c r="P1403" s="58" t="e">
        <f t="shared" si="284"/>
        <v>#VALUE!</v>
      </c>
      <c r="Q1403" s="58" t="e">
        <f t="shared" si="285"/>
        <v>#VALUE!</v>
      </c>
      <c r="R1403" s="160" t="e">
        <f t="shared" si="286"/>
        <v>#VALUE!</v>
      </c>
      <c r="S1403" s="161" t="e">
        <f t="shared" si="287"/>
        <v>#VALUE!</v>
      </c>
      <c r="T1403" s="162" t="e">
        <f t="shared" si="288"/>
        <v>#VALUE!</v>
      </c>
    </row>
    <row r="1404" spans="1:20" s="17" customFormat="1" x14ac:dyDescent="0.2">
      <c r="A1404" s="154"/>
      <c r="B1404" s="51"/>
      <c r="C1404" s="50"/>
      <c r="D1404" s="50"/>
      <c r="E1404" s="50"/>
      <c r="F1404" s="50"/>
      <c r="G1404" s="14"/>
      <c r="H1404" s="163" t="str">
        <f t="shared" si="276"/>
        <v/>
      </c>
      <c r="I1404" s="163" t="str">
        <f t="shared" si="277"/>
        <v/>
      </c>
      <c r="J1404" s="163" t="str">
        <f t="shared" si="278"/>
        <v/>
      </c>
      <c r="K1404" s="141" t="str">
        <f t="shared" si="279"/>
        <v/>
      </c>
      <c r="L1404" s="141" t="str">
        <f t="shared" si="280"/>
        <v/>
      </c>
      <c r="M1404" s="141" t="str">
        <f t="shared" si="281"/>
        <v/>
      </c>
      <c r="N1404" s="15" t="e">
        <f t="shared" si="282"/>
        <v>#VALUE!</v>
      </c>
      <c r="O1404" s="58" t="e">
        <f t="shared" si="283"/>
        <v>#VALUE!</v>
      </c>
      <c r="P1404" s="58" t="e">
        <f t="shared" si="284"/>
        <v>#VALUE!</v>
      </c>
      <c r="Q1404" s="58" t="e">
        <f t="shared" si="285"/>
        <v>#VALUE!</v>
      </c>
      <c r="R1404" s="160" t="e">
        <f t="shared" si="286"/>
        <v>#VALUE!</v>
      </c>
      <c r="S1404" s="161" t="e">
        <f t="shared" si="287"/>
        <v>#VALUE!</v>
      </c>
      <c r="T1404" s="162" t="e">
        <f t="shared" si="288"/>
        <v>#VALUE!</v>
      </c>
    </row>
    <row r="1405" spans="1:20" s="17" customFormat="1" x14ac:dyDescent="0.2">
      <c r="A1405" s="154"/>
      <c r="B1405" s="51"/>
      <c r="C1405" s="50"/>
      <c r="D1405" s="50"/>
      <c r="E1405" s="50"/>
      <c r="F1405" s="50"/>
      <c r="G1405" s="14"/>
      <c r="H1405" s="163" t="str">
        <f t="shared" si="276"/>
        <v/>
      </c>
      <c r="I1405" s="163" t="str">
        <f t="shared" si="277"/>
        <v/>
      </c>
      <c r="J1405" s="163" t="str">
        <f t="shared" si="278"/>
        <v/>
      </c>
      <c r="K1405" s="141" t="str">
        <f t="shared" si="279"/>
        <v/>
      </c>
      <c r="L1405" s="141" t="str">
        <f t="shared" si="280"/>
        <v/>
      </c>
      <c r="M1405" s="141" t="str">
        <f t="shared" si="281"/>
        <v/>
      </c>
      <c r="N1405" s="15" t="e">
        <f t="shared" si="282"/>
        <v>#VALUE!</v>
      </c>
      <c r="O1405" s="58" t="e">
        <f t="shared" si="283"/>
        <v>#VALUE!</v>
      </c>
      <c r="P1405" s="58" t="e">
        <f t="shared" si="284"/>
        <v>#VALUE!</v>
      </c>
      <c r="Q1405" s="58" t="e">
        <f t="shared" si="285"/>
        <v>#VALUE!</v>
      </c>
      <c r="R1405" s="160" t="e">
        <f t="shared" si="286"/>
        <v>#VALUE!</v>
      </c>
      <c r="S1405" s="161" t="e">
        <f t="shared" si="287"/>
        <v>#VALUE!</v>
      </c>
      <c r="T1405" s="162" t="e">
        <f t="shared" si="288"/>
        <v>#VALUE!</v>
      </c>
    </row>
    <row r="1406" spans="1:20" s="17" customFormat="1" x14ac:dyDescent="0.2">
      <c r="A1406" s="154"/>
      <c r="B1406" s="51"/>
      <c r="C1406" s="50"/>
      <c r="D1406" s="50"/>
      <c r="E1406" s="50"/>
      <c r="F1406" s="50"/>
      <c r="G1406" s="14"/>
      <c r="H1406" s="163" t="str">
        <f t="shared" si="276"/>
        <v/>
      </c>
      <c r="I1406" s="163" t="str">
        <f t="shared" si="277"/>
        <v/>
      </c>
      <c r="J1406" s="163" t="str">
        <f t="shared" si="278"/>
        <v/>
      </c>
      <c r="K1406" s="141" t="str">
        <f t="shared" si="279"/>
        <v/>
      </c>
      <c r="L1406" s="141" t="str">
        <f t="shared" si="280"/>
        <v/>
      </c>
      <c r="M1406" s="141" t="str">
        <f t="shared" si="281"/>
        <v/>
      </c>
      <c r="N1406" s="15" t="e">
        <f t="shared" si="282"/>
        <v>#VALUE!</v>
      </c>
      <c r="O1406" s="58" t="e">
        <f t="shared" si="283"/>
        <v>#VALUE!</v>
      </c>
      <c r="P1406" s="58" t="e">
        <f t="shared" si="284"/>
        <v>#VALUE!</v>
      </c>
      <c r="Q1406" s="58" t="e">
        <f t="shared" si="285"/>
        <v>#VALUE!</v>
      </c>
      <c r="R1406" s="160" t="e">
        <f t="shared" si="286"/>
        <v>#VALUE!</v>
      </c>
      <c r="S1406" s="161" t="e">
        <f t="shared" si="287"/>
        <v>#VALUE!</v>
      </c>
      <c r="T1406" s="162" t="e">
        <f t="shared" si="288"/>
        <v>#VALUE!</v>
      </c>
    </row>
    <row r="1407" spans="1:20" s="17" customFormat="1" x14ac:dyDescent="0.2">
      <c r="A1407" s="154"/>
      <c r="B1407" s="51"/>
      <c r="C1407" s="50"/>
      <c r="D1407" s="50"/>
      <c r="E1407" s="50"/>
      <c r="F1407" s="50"/>
      <c r="G1407" s="14"/>
      <c r="H1407" s="163" t="str">
        <f t="shared" si="276"/>
        <v/>
      </c>
      <c r="I1407" s="163" t="str">
        <f t="shared" si="277"/>
        <v/>
      </c>
      <c r="J1407" s="163" t="str">
        <f t="shared" si="278"/>
        <v/>
      </c>
      <c r="K1407" s="141" t="str">
        <f t="shared" si="279"/>
        <v/>
      </c>
      <c r="L1407" s="141" t="str">
        <f t="shared" si="280"/>
        <v/>
      </c>
      <c r="M1407" s="141" t="str">
        <f t="shared" si="281"/>
        <v/>
      </c>
      <c r="N1407" s="15" t="e">
        <f t="shared" si="282"/>
        <v>#VALUE!</v>
      </c>
      <c r="O1407" s="58" t="e">
        <f t="shared" si="283"/>
        <v>#VALUE!</v>
      </c>
      <c r="P1407" s="58" t="e">
        <f t="shared" si="284"/>
        <v>#VALUE!</v>
      </c>
      <c r="Q1407" s="58" t="e">
        <f t="shared" si="285"/>
        <v>#VALUE!</v>
      </c>
      <c r="R1407" s="160" t="e">
        <f t="shared" si="286"/>
        <v>#VALUE!</v>
      </c>
      <c r="S1407" s="161" t="e">
        <f t="shared" si="287"/>
        <v>#VALUE!</v>
      </c>
      <c r="T1407" s="162" t="e">
        <f t="shared" si="288"/>
        <v>#VALUE!</v>
      </c>
    </row>
    <row r="1408" spans="1:20" s="17" customFormat="1" x14ac:dyDescent="0.2">
      <c r="A1408" s="154"/>
      <c r="B1408" s="51"/>
      <c r="C1408" s="50"/>
      <c r="D1408" s="50"/>
      <c r="E1408" s="50"/>
      <c r="F1408" s="50"/>
      <c r="G1408" s="14"/>
      <c r="H1408" s="163" t="str">
        <f t="shared" si="276"/>
        <v/>
      </c>
      <c r="I1408" s="163" t="str">
        <f t="shared" si="277"/>
        <v/>
      </c>
      <c r="J1408" s="163" t="str">
        <f t="shared" si="278"/>
        <v/>
      </c>
      <c r="K1408" s="141" t="str">
        <f t="shared" si="279"/>
        <v/>
      </c>
      <c r="L1408" s="141" t="str">
        <f t="shared" si="280"/>
        <v/>
      </c>
      <c r="M1408" s="141" t="str">
        <f t="shared" si="281"/>
        <v/>
      </c>
      <c r="N1408" s="15" t="e">
        <f t="shared" si="282"/>
        <v>#VALUE!</v>
      </c>
      <c r="O1408" s="58" t="e">
        <f t="shared" si="283"/>
        <v>#VALUE!</v>
      </c>
      <c r="P1408" s="58" t="e">
        <f t="shared" si="284"/>
        <v>#VALUE!</v>
      </c>
      <c r="Q1408" s="58" t="e">
        <f t="shared" si="285"/>
        <v>#VALUE!</v>
      </c>
      <c r="R1408" s="160" t="e">
        <f t="shared" si="286"/>
        <v>#VALUE!</v>
      </c>
      <c r="S1408" s="161" t="e">
        <f t="shared" si="287"/>
        <v>#VALUE!</v>
      </c>
      <c r="T1408" s="162" t="e">
        <f t="shared" si="288"/>
        <v>#VALUE!</v>
      </c>
    </row>
    <row r="1409" spans="1:20" s="17" customFormat="1" x14ac:dyDescent="0.2">
      <c r="A1409" s="154"/>
      <c r="B1409" s="51"/>
      <c r="C1409" s="50"/>
      <c r="D1409" s="50"/>
      <c r="E1409" s="50"/>
      <c r="F1409" s="50"/>
      <c r="G1409" s="14"/>
      <c r="H1409" s="163" t="str">
        <f t="shared" si="276"/>
        <v/>
      </c>
      <c r="I1409" s="163" t="str">
        <f t="shared" si="277"/>
        <v/>
      </c>
      <c r="J1409" s="163" t="str">
        <f t="shared" si="278"/>
        <v/>
      </c>
      <c r="K1409" s="141" t="str">
        <f t="shared" si="279"/>
        <v/>
      </c>
      <c r="L1409" s="141" t="str">
        <f t="shared" si="280"/>
        <v/>
      </c>
      <c r="M1409" s="141" t="str">
        <f t="shared" si="281"/>
        <v/>
      </c>
      <c r="N1409" s="15" t="e">
        <f t="shared" si="282"/>
        <v>#VALUE!</v>
      </c>
      <c r="O1409" s="58" t="e">
        <f t="shared" si="283"/>
        <v>#VALUE!</v>
      </c>
      <c r="P1409" s="58" t="e">
        <f t="shared" si="284"/>
        <v>#VALUE!</v>
      </c>
      <c r="Q1409" s="58" t="e">
        <f t="shared" si="285"/>
        <v>#VALUE!</v>
      </c>
      <c r="R1409" s="160" t="e">
        <f t="shared" si="286"/>
        <v>#VALUE!</v>
      </c>
      <c r="S1409" s="161" t="e">
        <f t="shared" si="287"/>
        <v>#VALUE!</v>
      </c>
      <c r="T1409" s="162" t="e">
        <f t="shared" si="288"/>
        <v>#VALUE!</v>
      </c>
    </row>
    <row r="1410" spans="1:20" s="17" customFormat="1" x14ac:dyDescent="0.2">
      <c r="A1410" s="154"/>
      <c r="B1410" s="51"/>
      <c r="C1410" s="50"/>
      <c r="D1410" s="50"/>
      <c r="E1410" s="50"/>
      <c r="F1410" s="50"/>
      <c r="G1410" s="14"/>
      <c r="H1410" s="163" t="str">
        <f t="shared" si="276"/>
        <v/>
      </c>
      <c r="I1410" s="163" t="str">
        <f t="shared" si="277"/>
        <v/>
      </c>
      <c r="J1410" s="163" t="str">
        <f t="shared" si="278"/>
        <v/>
      </c>
      <c r="K1410" s="141" t="str">
        <f t="shared" si="279"/>
        <v/>
      </c>
      <c r="L1410" s="141" t="str">
        <f t="shared" si="280"/>
        <v/>
      </c>
      <c r="M1410" s="141" t="str">
        <f t="shared" si="281"/>
        <v/>
      </c>
      <c r="N1410" s="15" t="e">
        <f t="shared" si="282"/>
        <v>#VALUE!</v>
      </c>
      <c r="O1410" s="58" t="e">
        <f t="shared" si="283"/>
        <v>#VALUE!</v>
      </c>
      <c r="P1410" s="58" t="e">
        <f t="shared" si="284"/>
        <v>#VALUE!</v>
      </c>
      <c r="Q1410" s="58" t="e">
        <f t="shared" si="285"/>
        <v>#VALUE!</v>
      </c>
      <c r="R1410" s="160" t="e">
        <f t="shared" si="286"/>
        <v>#VALUE!</v>
      </c>
      <c r="S1410" s="161" t="e">
        <f t="shared" si="287"/>
        <v>#VALUE!</v>
      </c>
      <c r="T1410" s="162" t="e">
        <f t="shared" si="288"/>
        <v>#VALUE!</v>
      </c>
    </row>
    <row r="1411" spans="1:20" s="17" customFormat="1" x14ac:dyDescent="0.2">
      <c r="A1411" s="154"/>
      <c r="B1411" s="51"/>
      <c r="C1411" s="50"/>
      <c r="D1411" s="50"/>
      <c r="E1411" s="50"/>
      <c r="F1411" s="50"/>
      <c r="G1411" s="14"/>
      <c r="H1411" s="163" t="str">
        <f t="shared" ref="H1411:H1474" si="289">IFERROR(G1411*(D1411/(D1411+E1411+F1411)),"")</f>
        <v/>
      </c>
      <c r="I1411" s="163" t="str">
        <f t="shared" ref="I1411:I1474" si="290">IFERROR(G1411*(E1411/(D1411+E1411+F1411)),"")</f>
        <v/>
      </c>
      <c r="J1411" s="163" t="str">
        <f t="shared" ref="J1411:J1474" si="291">IFERROR(G1411*(F1411/(D1411+E1411+F1411)),"")</f>
        <v/>
      </c>
      <c r="K1411" s="141" t="str">
        <f t="shared" ref="K1411:K1474" si="292">IFERROR(D1411+H1411,"")</f>
        <v/>
      </c>
      <c r="L1411" s="141" t="str">
        <f t="shared" ref="L1411:L1474" si="293">IFERROR(E1411+I1411,"")</f>
        <v/>
      </c>
      <c r="M1411" s="141" t="str">
        <f t="shared" ref="M1411:M1474" si="294">IFERROR(J1411+F1411,"")</f>
        <v/>
      </c>
      <c r="N1411" s="15" t="e">
        <f t="shared" ref="N1411:N1474" si="295">K1411+L1411+M1411</f>
        <v>#VALUE!</v>
      </c>
      <c r="O1411" s="58" t="e">
        <f t="shared" ref="O1411:O1474" si="296">K1411/N1411</f>
        <v>#VALUE!</v>
      </c>
      <c r="P1411" s="58" t="e">
        <f t="shared" ref="P1411:P1474" si="297">L1411/N1411</f>
        <v>#VALUE!</v>
      </c>
      <c r="Q1411" s="58" t="e">
        <f t="shared" ref="Q1411:Q1474" si="298">M1411/N1411</f>
        <v>#VALUE!</v>
      </c>
      <c r="R1411" s="160" t="e">
        <f t="shared" ref="R1411:R1474" si="299">G1411/N1411</f>
        <v>#VALUE!</v>
      </c>
      <c r="S1411" s="161" t="e">
        <f t="shared" ref="S1411:S1474" si="300">C1411-N1411</f>
        <v>#VALUE!</v>
      </c>
      <c r="T1411" s="162" t="e">
        <f t="shared" ref="T1411:T1474" si="301">S1411/C1411*100</f>
        <v>#VALUE!</v>
      </c>
    </row>
    <row r="1412" spans="1:20" s="17" customFormat="1" x14ac:dyDescent="0.2">
      <c r="A1412" s="154"/>
      <c r="B1412" s="51"/>
      <c r="C1412" s="50"/>
      <c r="D1412" s="50"/>
      <c r="E1412" s="50"/>
      <c r="F1412" s="50"/>
      <c r="G1412" s="14"/>
      <c r="H1412" s="163" t="str">
        <f t="shared" si="289"/>
        <v/>
      </c>
      <c r="I1412" s="163" t="str">
        <f t="shared" si="290"/>
        <v/>
      </c>
      <c r="J1412" s="163" t="str">
        <f t="shared" si="291"/>
        <v/>
      </c>
      <c r="K1412" s="141" t="str">
        <f t="shared" si="292"/>
        <v/>
      </c>
      <c r="L1412" s="141" t="str">
        <f t="shared" si="293"/>
        <v/>
      </c>
      <c r="M1412" s="141" t="str">
        <f t="shared" si="294"/>
        <v/>
      </c>
      <c r="N1412" s="15" t="e">
        <f t="shared" si="295"/>
        <v>#VALUE!</v>
      </c>
      <c r="O1412" s="58" t="e">
        <f t="shared" si="296"/>
        <v>#VALUE!</v>
      </c>
      <c r="P1412" s="58" t="e">
        <f t="shared" si="297"/>
        <v>#VALUE!</v>
      </c>
      <c r="Q1412" s="58" t="e">
        <f t="shared" si="298"/>
        <v>#VALUE!</v>
      </c>
      <c r="R1412" s="160" t="e">
        <f t="shared" si="299"/>
        <v>#VALUE!</v>
      </c>
      <c r="S1412" s="161" t="e">
        <f t="shared" si="300"/>
        <v>#VALUE!</v>
      </c>
      <c r="T1412" s="162" t="e">
        <f t="shared" si="301"/>
        <v>#VALUE!</v>
      </c>
    </row>
    <row r="1413" spans="1:20" s="17" customFormat="1" x14ac:dyDescent="0.2">
      <c r="A1413" s="154"/>
      <c r="B1413" s="51"/>
      <c r="C1413" s="50"/>
      <c r="D1413" s="50"/>
      <c r="E1413" s="50"/>
      <c r="F1413" s="50"/>
      <c r="G1413" s="14"/>
      <c r="H1413" s="163" t="str">
        <f t="shared" si="289"/>
        <v/>
      </c>
      <c r="I1413" s="163" t="str">
        <f t="shared" si="290"/>
        <v/>
      </c>
      <c r="J1413" s="163" t="str">
        <f t="shared" si="291"/>
        <v/>
      </c>
      <c r="K1413" s="141" t="str">
        <f t="shared" si="292"/>
        <v/>
      </c>
      <c r="L1413" s="141" t="str">
        <f t="shared" si="293"/>
        <v/>
      </c>
      <c r="M1413" s="141" t="str">
        <f t="shared" si="294"/>
        <v/>
      </c>
      <c r="N1413" s="15" t="e">
        <f t="shared" si="295"/>
        <v>#VALUE!</v>
      </c>
      <c r="O1413" s="58" t="e">
        <f t="shared" si="296"/>
        <v>#VALUE!</v>
      </c>
      <c r="P1413" s="58" t="e">
        <f t="shared" si="297"/>
        <v>#VALUE!</v>
      </c>
      <c r="Q1413" s="58" t="e">
        <f t="shared" si="298"/>
        <v>#VALUE!</v>
      </c>
      <c r="R1413" s="160" t="e">
        <f t="shared" si="299"/>
        <v>#VALUE!</v>
      </c>
      <c r="S1413" s="161" t="e">
        <f t="shared" si="300"/>
        <v>#VALUE!</v>
      </c>
      <c r="T1413" s="162" t="e">
        <f t="shared" si="301"/>
        <v>#VALUE!</v>
      </c>
    </row>
    <row r="1414" spans="1:20" s="17" customFormat="1" x14ac:dyDescent="0.2">
      <c r="A1414" s="154"/>
      <c r="B1414" s="51"/>
      <c r="C1414" s="50"/>
      <c r="D1414" s="50"/>
      <c r="E1414" s="50"/>
      <c r="F1414" s="50"/>
      <c r="G1414" s="14"/>
      <c r="H1414" s="163" t="str">
        <f t="shared" si="289"/>
        <v/>
      </c>
      <c r="I1414" s="163" t="str">
        <f t="shared" si="290"/>
        <v/>
      </c>
      <c r="J1414" s="163" t="str">
        <f t="shared" si="291"/>
        <v/>
      </c>
      <c r="K1414" s="141" t="str">
        <f t="shared" si="292"/>
        <v/>
      </c>
      <c r="L1414" s="141" t="str">
        <f t="shared" si="293"/>
        <v/>
      </c>
      <c r="M1414" s="141" t="str">
        <f t="shared" si="294"/>
        <v/>
      </c>
      <c r="N1414" s="15" t="e">
        <f t="shared" si="295"/>
        <v>#VALUE!</v>
      </c>
      <c r="O1414" s="58" t="e">
        <f t="shared" si="296"/>
        <v>#VALUE!</v>
      </c>
      <c r="P1414" s="58" t="e">
        <f t="shared" si="297"/>
        <v>#VALUE!</v>
      </c>
      <c r="Q1414" s="58" t="e">
        <f t="shared" si="298"/>
        <v>#VALUE!</v>
      </c>
      <c r="R1414" s="160" t="e">
        <f t="shared" si="299"/>
        <v>#VALUE!</v>
      </c>
      <c r="S1414" s="161" t="e">
        <f t="shared" si="300"/>
        <v>#VALUE!</v>
      </c>
      <c r="T1414" s="162" t="e">
        <f t="shared" si="301"/>
        <v>#VALUE!</v>
      </c>
    </row>
    <row r="1415" spans="1:20" s="17" customFormat="1" x14ac:dyDescent="0.2">
      <c r="A1415" s="154"/>
      <c r="B1415" s="51"/>
      <c r="C1415" s="50"/>
      <c r="D1415" s="50"/>
      <c r="E1415" s="50"/>
      <c r="F1415" s="50"/>
      <c r="G1415" s="14"/>
      <c r="H1415" s="163" t="str">
        <f t="shared" si="289"/>
        <v/>
      </c>
      <c r="I1415" s="163" t="str">
        <f t="shared" si="290"/>
        <v/>
      </c>
      <c r="J1415" s="163" t="str">
        <f t="shared" si="291"/>
        <v/>
      </c>
      <c r="K1415" s="141" t="str">
        <f t="shared" si="292"/>
        <v/>
      </c>
      <c r="L1415" s="141" t="str">
        <f t="shared" si="293"/>
        <v/>
      </c>
      <c r="M1415" s="141" t="str">
        <f t="shared" si="294"/>
        <v/>
      </c>
      <c r="N1415" s="15" t="e">
        <f t="shared" si="295"/>
        <v>#VALUE!</v>
      </c>
      <c r="O1415" s="58" t="e">
        <f t="shared" si="296"/>
        <v>#VALUE!</v>
      </c>
      <c r="P1415" s="58" t="e">
        <f t="shared" si="297"/>
        <v>#VALUE!</v>
      </c>
      <c r="Q1415" s="58" t="e">
        <f t="shared" si="298"/>
        <v>#VALUE!</v>
      </c>
      <c r="R1415" s="160" t="e">
        <f t="shared" si="299"/>
        <v>#VALUE!</v>
      </c>
      <c r="S1415" s="161" t="e">
        <f t="shared" si="300"/>
        <v>#VALUE!</v>
      </c>
      <c r="T1415" s="162" t="e">
        <f t="shared" si="301"/>
        <v>#VALUE!</v>
      </c>
    </row>
    <row r="1416" spans="1:20" s="17" customFormat="1" x14ac:dyDescent="0.2">
      <c r="A1416" s="154"/>
      <c r="B1416" s="51"/>
      <c r="C1416" s="50"/>
      <c r="D1416" s="50"/>
      <c r="E1416" s="50"/>
      <c r="F1416" s="50"/>
      <c r="G1416" s="14"/>
      <c r="H1416" s="163" t="str">
        <f t="shared" si="289"/>
        <v/>
      </c>
      <c r="I1416" s="163" t="str">
        <f t="shared" si="290"/>
        <v/>
      </c>
      <c r="J1416" s="163" t="str">
        <f t="shared" si="291"/>
        <v/>
      </c>
      <c r="K1416" s="141" t="str">
        <f t="shared" si="292"/>
        <v/>
      </c>
      <c r="L1416" s="141" t="str">
        <f t="shared" si="293"/>
        <v/>
      </c>
      <c r="M1416" s="141" t="str">
        <f t="shared" si="294"/>
        <v/>
      </c>
      <c r="N1416" s="15" t="e">
        <f t="shared" si="295"/>
        <v>#VALUE!</v>
      </c>
      <c r="O1416" s="58" t="e">
        <f t="shared" si="296"/>
        <v>#VALUE!</v>
      </c>
      <c r="P1416" s="58" t="e">
        <f t="shared" si="297"/>
        <v>#VALUE!</v>
      </c>
      <c r="Q1416" s="58" t="e">
        <f t="shared" si="298"/>
        <v>#VALUE!</v>
      </c>
      <c r="R1416" s="160" t="e">
        <f t="shared" si="299"/>
        <v>#VALUE!</v>
      </c>
      <c r="S1416" s="161" t="e">
        <f t="shared" si="300"/>
        <v>#VALUE!</v>
      </c>
      <c r="T1416" s="162" t="e">
        <f t="shared" si="301"/>
        <v>#VALUE!</v>
      </c>
    </row>
    <row r="1417" spans="1:20" s="17" customFormat="1" x14ac:dyDescent="0.2">
      <c r="A1417" s="154"/>
      <c r="B1417" s="51"/>
      <c r="C1417" s="50"/>
      <c r="D1417" s="50"/>
      <c r="E1417" s="50"/>
      <c r="F1417" s="50"/>
      <c r="G1417" s="14"/>
      <c r="H1417" s="163" t="str">
        <f t="shared" si="289"/>
        <v/>
      </c>
      <c r="I1417" s="163" t="str">
        <f t="shared" si="290"/>
        <v/>
      </c>
      <c r="J1417" s="163" t="str">
        <f t="shared" si="291"/>
        <v/>
      </c>
      <c r="K1417" s="141" t="str">
        <f t="shared" si="292"/>
        <v/>
      </c>
      <c r="L1417" s="141" t="str">
        <f t="shared" si="293"/>
        <v/>
      </c>
      <c r="M1417" s="141" t="str">
        <f t="shared" si="294"/>
        <v/>
      </c>
      <c r="N1417" s="15" t="e">
        <f t="shared" si="295"/>
        <v>#VALUE!</v>
      </c>
      <c r="O1417" s="58" t="e">
        <f t="shared" si="296"/>
        <v>#VALUE!</v>
      </c>
      <c r="P1417" s="58" t="e">
        <f t="shared" si="297"/>
        <v>#VALUE!</v>
      </c>
      <c r="Q1417" s="58" t="e">
        <f t="shared" si="298"/>
        <v>#VALUE!</v>
      </c>
      <c r="R1417" s="160" t="e">
        <f t="shared" si="299"/>
        <v>#VALUE!</v>
      </c>
      <c r="S1417" s="161" t="e">
        <f t="shared" si="300"/>
        <v>#VALUE!</v>
      </c>
      <c r="T1417" s="162" t="e">
        <f t="shared" si="301"/>
        <v>#VALUE!</v>
      </c>
    </row>
    <row r="1418" spans="1:20" s="17" customFormat="1" x14ac:dyDescent="0.2">
      <c r="A1418" s="154"/>
      <c r="B1418" s="51"/>
      <c r="C1418" s="50"/>
      <c r="D1418" s="50"/>
      <c r="E1418" s="50"/>
      <c r="F1418" s="50"/>
      <c r="G1418" s="14"/>
      <c r="H1418" s="163" t="str">
        <f t="shared" si="289"/>
        <v/>
      </c>
      <c r="I1418" s="163" t="str">
        <f t="shared" si="290"/>
        <v/>
      </c>
      <c r="J1418" s="163" t="str">
        <f t="shared" si="291"/>
        <v/>
      </c>
      <c r="K1418" s="141" t="str">
        <f t="shared" si="292"/>
        <v/>
      </c>
      <c r="L1418" s="141" t="str">
        <f t="shared" si="293"/>
        <v/>
      </c>
      <c r="M1418" s="141" t="str">
        <f t="shared" si="294"/>
        <v/>
      </c>
      <c r="N1418" s="15" t="e">
        <f t="shared" si="295"/>
        <v>#VALUE!</v>
      </c>
      <c r="O1418" s="58" t="e">
        <f t="shared" si="296"/>
        <v>#VALUE!</v>
      </c>
      <c r="P1418" s="58" t="e">
        <f t="shared" si="297"/>
        <v>#VALUE!</v>
      </c>
      <c r="Q1418" s="58" t="e">
        <f t="shared" si="298"/>
        <v>#VALUE!</v>
      </c>
      <c r="R1418" s="160" t="e">
        <f t="shared" si="299"/>
        <v>#VALUE!</v>
      </c>
      <c r="S1418" s="161" t="e">
        <f t="shared" si="300"/>
        <v>#VALUE!</v>
      </c>
      <c r="T1418" s="162" t="e">
        <f t="shared" si="301"/>
        <v>#VALUE!</v>
      </c>
    </row>
    <row r="1419" spans="1:20" s="17" customFormat="1" x14ac:dyDescent="0.2">
      <c r="A1419" s="154"/>
      <c r="B1419" s="51"/>
      <c r="C1419" s="50"/>
      <c r="D1419" s="50"/>
      <c r="E1419" s="50"/>
      <c r="F1419" s="50"/>
      <c r="G1419" s="14"/>
      <c r="H1419" s="163" t="str">
        <f t="shared" si="289"/>
        <v/>
      </c>
      <c r="I1419" s="163" t="str">
        <f t="shared" si="290"/>
        <v/>
      </c>
      <c r="J1419" s="163" t="str">
        <f t="shared" si="291"/>
        <v/>
      </c>
      <c r="K1419" s="141" t="str">
        <f t="shared" si="292"/>
        <v/>
      </c>
      <c r="L1419" s="141" t="str">
        <f t="shared" si="293"/>
        <v/>
      </c>
      <c r="M1419" s="141" t="str">
        <f t="shared" si="294"/>
        <v/>
      </c>
      <c r="N1419" s="15" t="e">
        <f t="shared" si="295"/>
        <v>#VALUE!</v>
      </c>
      <c r="O1419" s="58" t="e">
        <f t="shared" si="296"/>
        <v>#VALUE!</v>
      </c>
      <c r="P1419" s="58" t="e">
        <f t="shared" si="297"/>
        <v>#VALUE!</v>
      </c>
      <c r="Q1419" s="58" t="e">
        <f t="shared" si="298"/>
        <v>#VALUE!</v>
      </c>
      <c r="R1419" s="160" t="e">
        <f t="shared" si="299"/>
        <v>#VALUE!</v>
      </c>
      <c r="S1419" s="161" t="e">
        <f t="shared" si="300"/>
        <v>#VALUE!</v>
      </c>
      <c r="T1419" s="162" t="e">
        <f t="shared" si="301"/>
        <v>#VALUE!</v>
      </c>
    </row>
    <row r="1420" spans="1:20" s="17" customFormat="1" x14ac:dyDescent="0.2">
      <c r="A1420" s="154"/>
      <c r="B1420" s="51"/>
      <c r="C1420" s="50"/>
      <c r="D1420" s="50"/>
      <c r="E1420" s="50"/>
      <c r="F1420" s="50"/>
      <c r="G1420" s="14"/>
      <c r="H1420" s="163" t="str">
        <f t="shared" si="289"/>
        <v/>
      </c>
      <c r="I1420" s="163" t="str">
        <f t="shared" si="290"/>
        <v/>
      </c>
      <c r="J1420" s="163" t="str">
        <f t="shared" si="291"/>
        <v/>
      </c>
      <c r="K1420" s="141" t="str">
        <f t="shared" si="292"/>
        <v/>
      </c>
      <c r="L1420" s="141" t="str">
        <f t="shared" si="293"/>
        <v/>
      </c>
      <c r="M1420" s="141" t="str">
        <f t="shared" si="294"/>
        <v/>
      </c>
      <c r="N1420" s="15" t="e">
        <f t="shared" si="295"/>
        <v>#VALUE!</v>
      </c>
      <c r="O1420" s="58" t="e">
        <f t="shared" si="296"/>
        <v>#VALUE!</v>
      </c>
      <c r="P1420" s="58" t="e">
        <f t="shared" si="297"/>
        <v>#VALUE!</v>
      </c>
      <c r="Q1420" s="58" t="e">
        <f t="shared" si="298"/>
        <v>#VALUE!</v>
      </c>
      <c r="R1420" s="160" t="e">
        <f t="shared" si="299"/>
        <v>#VALUE!</v>
      </c>
      <c r="S1420" s="161" t="e">
        <f t="shared" si="300"/>
        <v>#VALUE!</v>
      </c>
      <c r="T1420" s="162" t="e">
        <f t="shared" si="301"/>
        <v>#VALUE!</v>
      </c>
    </row>
    <row r="1421" spans="1:20" s="17" customFormat="1" x14ac:dyDescent="0.2">
      <c r="A1421" s="154"/>
      <c r="B1421" s="51"/>
      <c r="C1421" s="50"/>
      <c r="D1421" s="50"/>
      <c r="E1421" s="50"/>
      <c r="F1421" s="50"/>
      <c r="G1421" s="14"/>
      <c r="H1421" s="163" t="str">
        <f t="shared" si="289"/>
        <v/>
      </c>
      <c r="I1421" s="163" t="str">
        <f t="shared" si="290"/>
        <v/>
      </c>
      <c r="J1421" s="163" t="str">
        <f t="shared" si="291"/>
        <v/>
      </c>
      <c r="K1421" s="141" t="str">
        <f t="shared" si="292"/>
        <v/>
      </c>
      <c r="L1421" s="141" t="str">
        <f t="shared" si="293"/>
        <v/>
      </c>
      <c r="M1421" s="141" t="str">
        <f t="shared" si="294"/>
        <v/>
      </c>
      <c r="N1421" s="15" t="e">
        <f t="shared" si="295"/>
        <v>#VALUE!</v>
      </c>
      <c r="O1421" s="58" t="e">
        <f t="shared" si="296"/>
        <v>#VALUE!</v>
      </c>
      <c r="P1421" s="58" t="e">
        <f t="shared" si="297"/>
        <v>#VALUE!</v>
      </c>
      <c r="Q1421" s="58" t="e">
        <f t="shared" si="298"/>
        <v>#VALUE!</v>
      </c>
      <c r="R1421" s="160" t="e">
        <f t="shared" si="299"/>
        <v>#VALUE!</v>
      </c>
      <c r="S1421" s="161" t="e">
        <f t="shared" si="300"/>
        <v>#VALUE!</v>
      </c>
      <c r="T1421" s="162" t="e">
        <f t="shared" si="301"/>
        <v>#VALUE!</v>
      </c>
    </row>
    <row r="1422" spans="1:20" s="17" customFormat="1" x14ac:dyDescent="0.2">
      <c r="A1422" s="154"/>
      <c r="B1422" s="51"/>
      <c r="C1422" s="50"/>
      <c r="D1422" s="50"/>
      <c r="E1422" s="50"/>
      <c r="F1422" s="50"/>
      <c r="G1422" s="14"/>
      <c r="H1422" s="163" t="str">
        <f t="shared" si="289"/>
        <v/>
      </c>
      <c r="I1422" s="163" t="str">
        <f t="shared" si="290"/>
        <v/>
      </c>
      <c r="J1422" s="163" t="str">
        <f t="shared" si="291"/>
        <v/>
      </c>
      <c r="K1422" s="141" t="str">
        <f t="shared" si="292"/>
        <v/>
      </c>
      <c r="L1422" s="141" t="str">
        <f t="shared" si="293"/>
        <v/>
      </c>
      <c r="M1422" s="141" t="str">
        <f t="shared" si="294"/>
        <v/>
      </c>
      <c r="N1422" s="15" t="e">
        <f t="shared" si="295"/>
        <v>#VALUE!</v>
      </c>
      <c r="O1422" s="58" t="e">
        <f t="shared" si="296"/>
        <v>#VALUE!</v>
      </c>
      <c r="P1422" s="58" t="e">
        <f t="shared" si="297"/>
        <v>#VALUE!</v>
      </c>
      <c r="Q1422" s="58" t="e">
        <f t="shared" si="298"/>
        <v>#VALUE!</v>
      </c>
      <c r="R1422" s="160" t="e">
        <f t="shared" si="299"/>
        <v>#VALUE!</v>
      </c>
      <c r="S1422" s="161" t="e">
        <f t="shared" si="300"/>
        <v>#VALUE!</v>
      </c>
      <c r="T1422" s="162" t="e">
        <f t="shared" si="301"/>
        <v>#VALUE!</v>
      </c>
    </row>
    <row r="1423" spans="1:20" s="17" customFormat="1" x14ac:dyDescent="0.2">
      <c r="A1423" s="154"/>
      <c r="B1423" s="51"/>
      <c r="C1423" s="50"/>
      <c r="D1423" s="50"/>
      <c r="E1423" s="50"/>
      <c r="F1423" s="50"/>
      <c r="G1423" s="14"/>
      <c r="H1423" s="163" t="str">
        <f t="shared" si="289"/>
        <v/>
      </c>
      <c r="I1423" s="163" t="str">
        <f t="shared" si="290"/>
        <v/>
      </c>
      <c r="J1423" s="163" t="str">
        <f t="shared" si="291"/>
        <v/>
      </c>
      <c r="K1423" s="141" t="str">
        <f t="shared" si="292"/>
        <v/>
      </c>
      <c r="L1423" s="141" t="str">
        <f t="shared" si="293"/>
        <v/>
      </c>
      <c r="M1423" s="141" t="str">
        <f t="shared" si="294"/>
        <v/>
      </c>
      <c r="N1423" s="15" t="e">
        <f t="shared" si="295"/>
        <v>#VALUE!</v>
      </c>
      <c r="O1423" s="58" t="e">
        <f t="shared" si="296"/>
        <v>#VALUE!</v>
      </c>
      <c r="P1423" s="58" t="e">
        <f t="shared" si="297"/>
        <v>#VALUE!</v>
      </c>
      <c r="Q1423" s="58" t="e">
        <f t="shared" si="298"/>
        <v>#VALUE!</v>
      </c>
      <c r="R1423" s="160" t="e">
        <f t="shared" si="299"/>
        <v>#VALUE!</v>
      </c>
      <c r="S1423" s="161" t="e">
        <f t="shared" si="300"/>
        <v>#VALUE!</v>
      </c>
      <c r="T1423" s="162" t="e">
        <f t="shared" si="301"/>
        <v>#VALUE!</v>
      </c>
    </row>
    <row r="1424" spans="1:20" s="17" customFormat="1" x14ac:dyDescent="0.2">
      <c r="A1424" s="154"/>
      <c r="B1424" s="51"/>
      <c r="C1424" s="50"/>
      <c r="D1424" s="50"/>
      <c r="E1424" s="50"/>
      <c r="F1424" s="50"/>
      <c r="G1424" s="14"/>
      <c r="H1424" s="163" t="str">
        <f t="shared" si="289"/>
        <v/>
      </c>
      <c r="I1424" s="163" t="str">
        <f t="shared" si="290"/>
        <v/>
      </c>
      <c r="J1424" s="163" t="str">
        <f t="shared" si="291"/>
        <v/>
      </c>
      <c r="K1424" s="141" t="str">
        <f t="shared" si="292"/>
        <v/>
      </c>
      <c r="L1424" s="141" t="str">
        <f t="shared" si="293"/>
        <v/>
      </c>
      <c r="M1424" s="141" t="str">
        <f t="shared" si="294"/>
        <v/>
      </c>
      <c r="N1424" s="15" t="e">
        <f t="shared" si="295"/>
        <v>#VALUE!</v>
      </c>
      <c r="O1424" s="58" t="e">
        <f t="shared" si="296"/>
        <v>#VALUE!</v>
      </c>
      <c r="P1424" s="58" t="e">
        <f t="shared" si="297"/>
        <v>#VALUE!</v>
      </c>
      <c r="Q1424" s="58" t="e">
        <f t="shared" si="298"/>
        <v>#VALUE!</v>
      </c>
      <c r="R1424" s="160" t="e">
        <f t="shared" si="299"/>
        <v>#VALUE!</v>
      </c>
      <c r="S1424" s="161" t="e">
        <f t="shared" si="300"/>
        <v>#VALUE!</v>
      </c>
      <c r="T1424" s="162" t="e">
        <f t="shared" si="301"/>
        <v>#VALUE!</v>
      </c>
    </row>
    <row r="1425" spans="1:20" s="17" customFormat="1" x14ac:dyDescent="0.2">
      <c r="A1425" s="154"/>
      <c r="B1425" s="51"/>
      <c r="C1425" s="50"/>
      <c r="D1425" s="50"/>
      <c r="E1425" s="50"/>
      <c r="F1425" s="50"/>
      <c r="G1425" s="14"/>
      <c r="H1425" s="163" t="str">
        <f t="shared" si="289"/>
        <v/>
      </c>
      <c r="I1425" s="163" t="str">
        <f t="shared" si="290"/>
        <v/>
      </c>
      <c r="J1425" s="163" t="str">
        <f t="shared" si="291"/>
        <v/>
      </c>
      <c r="K1425" s="141" t="str">
        <f t="shared" si="292"/>
        <v/>
      </c>
      <c r="L1425" s="141" t="str">
        <f t="shared" si="293"/>
        <v/>
      </c>
      <c r="M1425" s="141" t="str">
        <f t="shared" si="294"/>
        <v/>
      </c>
      <c r="N1425" s="15" t="e">
        <f t="shared" si="295"/>
        <v>#VALUE!</v>
      </c>
      <c r="O1425" s="58" t="e">
        <f t="shared" si="296"/>
        <v>#VALUE!</v>
      </c>
      <c r="P1425" s="58" t="e">
        <f t="shared" si="297"/>
        <v>#VALUE!</v>
      </c>
      <c r="Q1425" s="58" t="e">
        <f t="shared" si="298"/>
        <v>#VALUE!</v>
      </c>
      <c r="R1425" s="160" t="e">
        <f t="shared" si="299"/>
        <v>#VALUE!</v>
      </c>
      <c r="S1425" s="161" t="e">
        <f t="shared" si="300"/>
        <v>#VALUE!</v>
      </c>
      <c r="T1425" s="162" t="e">
        <f t="shared" si="301"/>
        <v>#VALUE!</v>
      </c>
    </row>
    <row r="1426" spans="1:20" s="17" customFormat="1" x14ac:dyDescent="0.2">
      <c r="A1426" s="154"/>
      <c r="B1426" s="51"/>
      <c r="C1426" s="50"/>
      <c r="D1426" s="50"/>
      <c r="E1426" s="50"/>
      <c r="F1426" s="50"/>
      <c r="G1426" s="14"/>
      <c r="H1426" s="163" t="str">
        <f t="shared" si="289"/>
        <v/>
      </c>
      <c r="I1426" s="163" t="str">
        <f t="shared" si="290"/>
        <v/>
      </c>
      <c r="J1426" s="163" t="str">
        <f t="shared" si="291"/>
        <v/>
      </c>
      <c r="K1426" s="141" t="str">
        <f t="shared" si="292"/>
        <v/>
      </c>
      <c r="L1426" s="141" t="str">
        <f t="shared" si="293"/>
        <v/>
      </c>
      <c r="M1426" s="141" t="str">
        <f t="shared" si="294"/>
        <v/>
      </c>
      <c r="N1426" s="15" t="e">
        <f t="shared" si="295"/>
        <v>#VALUE!</v>
      </c>
      <c r="O1426" s="58" t="e">
        <f t="shared" si="296"/>
        <v>#VALUE!</v>
      </c>
      <c r="P1426" s="58" t="e">
        <f t="shared" si="297"/>
        <v>#VALUE!</v>
      </c>
      <c r="Q1426" s="58" t="e">
        <f t="shared" si="298"/>
        <v>#VALUE!</v>
      </c>
      <c r="R1426" s="160" t="e">
        <f t="shared" si="299"/>
        <v>#VALUE!</v>
      </c>
      <c r="S1426" s="161" t="e">
        <f t="shared" si="300"/>
        <v>#VALUE!</v>
      </c>
      <c r="T1426" s="162" t="e">
        <f t="shared" si="301"/>
        <v>#VALUE!</v>
      </c>
    </row>
    <row r="1427" spans="1:20" s="17" customFormat="1" x14ac:dyDescent="0.2">
      <c r="A1427" s="154"/>
      <c r="B1427" s="51"/>
      <c r="C1427" s="50"/>
      <c r="D1427" s="50"/>
      <c r="E1427" s="50"/>
      <c r="F1427" s="50"/>
      <c r="G1427" s="14"/>
      <c r="H1427" s="163" t="str">
        <f t="shared" si="289"/>
        <v/>
      </c>
      <c r="I1427" s="163" t="str">
        <f t="shared" si="290"/>
        <v/>
      </c>
      <c r="J1427" s="163" t="str">
        <f t="shared" si="291"/>
        <v/>
      </c>
      <c r="K1427" s="141" t="str">
        <f t="shared" si="292"/>
        <v/>
      </c>
      <c r="L1427" s="141" t="str">
        <f t="shared" si="293"/>
        <v/>
      </c>
      <c r="M1427" s="141" t="str">
        <f t="shared" si="294"/>
        <v/>
      </c>
      <c r="N1427" s="15" t="e">
        <f t="shared" si="295"/>
        <v>#VALUE!</v>
      </c>
      <c r="O1427" s="58" t="e">
        <f t="shared" si="296"/>
        <v>#VALUE!</v>
      </c>
      <c r="P1427" s="58" t="e">
        <f t="shared" si="297"/>
        <v>#VALUE!</v>
      </c>
      <c r="Q1427" s="58" t="e">
        <f t="shared" si="298"/>
        <v>#VALUE!</v>
      </c>
      <c r="R1427" s="160" t="e">
        <f t="shared" si="299"/>
        <v>#VALUE!</v>
      </c>
      <c r="S1427" s="161" t="e">
        <f t="shared" si="300"/>
        <v>#VALUE!</v>
      </c>
      <c r="T1427" s="162" t="e">
        <f t="shared" si="301"/>
        <v>#VALUE!</v>
      </c>
    </row>
    <row r="1428" spans="1:20" s="17" customFormat="1" x14ac:dyDescent="0.2">
      <c r="A1428" s="154"/>
      <c r="B1428" s="51"/>
      <c r="C1428" s="50"/>
      <c r="D1428" s="50"/>
      <c r="E1428" s="50"/>
      <c r="F1428" s="50"/>
      <c r="G1428" s="14"/>
      <c r="H1428" s="163" t="str">
        <f t="shared" si="289"/>
        <v/>
      </c>
      <c r="I1428" s="163" t="str">
        <f t="shared" si="290"/>
        <v/>
      </c>
      <c r="J1428" s="163" t="str">
        <f t="shared" si="291"/>
        <v/>
      </c>
      <c r="K1428" s="141" t="str">
        <f t="shared" si="292"/>
        <v/>
      </c>
      <c r="L1428" s="141" t="str">
        <f t="shared" si="293"/>
        <v/>
      </c>
      <c r="M1428" s="141" t="str">
        <f t="shared" si="294"/>
        <v/>
      </c>
      <c r="N1428" s="15" t="e">
        <f t="shared" si="295"/>
        <v>#VALUE!</v>
      </c>
      <c r="O1428" s="58" t="e">
        <f t="shared" si="296"/>
        <v>#VALUE!</v>
      </c>
      <c r="P1428" s="58" t="e">
        <f t="shared" si="297"/>
        <v>#VALUE!</v>
      </c>
      <c r="Q1428" s="58" t="e">
        <f t="shared" si="298"/>
        <v>#VALUE!</v>
      </c>
      <c r="R1428" s="160" t="e">
        <f t="shared" si="299"/>
        <v>#VALUE!</v>
      </c>
      <c r="S1428" s="161" t="e">
        <f t="shared" si="300"/>
        <v>#VALUE!</v>
      </c>
      <c r="T1428" s="162" t="e">
        <f t="shared" si="301"/>
        <v>#VALUE!</v>
      </c>
    </row>
    <row r="1429" spans="1:20" s="17" customFormat="1" x14ac:dyDescent="0.2">
      <c r="A1429" s="154"/>
      <c r="B1429" s="51"/>
      <c r="C1429" s="50"/>
      <c r="D1429" s="50"/>
      <c r="E1429" s="50"/>
      <c r="F1429" s="50"/>
      <c r="G1429" s="14"/>
      <c r="H1429" s="163" t="str">
        <f t="shared" si="289"/>
        <v/>
      </c>
      <c r="I1429" s="163" t="str">
        <f t="shared" si="290"/>
        <v/>
      </c>
      <c r="J1429" s="163" t="str">
        <f t="shared" si="291"/>
        <v/>
      </c>
      <c r="K1429" s="141" t="str">
        <f t="shared" si="292"/>
        <v/>
      </c>
      <c r="L1429" s="141" t="str">
        <f t="shared" si="293"/>
        <v/>
      </c>
      <c r="M1429" s="141" t="str">
        <f t="shared" si="294"/>
        <v/>
      </c>
      <c r="N1429" s="15" t="e">
        <f t="shared" si="295"/>
        <v>#VALUE!</v>
      </c>
      <c r="O1429" s="58" t="e">
        <f t="shared" si="296"/>
        <v>#VALUE!</v>
      </c>
      <c r="P1429" s="58" t="e">
        <f t="shared" si="297"/>
        <v>#VALUE!</v>
      </c>
      <c r="Q1429" s="58" t="e">
        <f t="shared" si="298"/>
        <v>#VALUE!</v>
      </c>
      <c r="R1429" s="160" t="e">
        <f t="shared" si="299"/>
        <v>#VALUE!</v>
      </c>
      <c r="S1429" s="161" t="e">
        <f t="shared" si="300"/>
        <v>#VALUE!</v>
      </c>
      <c r="T1429" s="162" t="e">
        <f t="shared" si="301"/>
        <v>#VALUE!</v>
      </c>
    </row>
    <row r="1430" spans="1:20" s="17" customFormat="1" x14ac:dyDescent="0.2">
      <c r="A1430" s="154"/>
      <c r="B1430" s="51"/>
      <c r="C1430" s="50"/>
      <c r="D1430" s="50"/>
      <c r="E1430" s="50"/>
      <c r="F1430" s="50"/>
      <c r="G1430" s="14"/>
      <c r="H1430" s="163" t="str">
        <f t="shared" si="289"/>
        <v/>
      </c>
      <c r="I1430" s="163" t="str">
        <f t="shared" si="290"/>
        <v/>
      </c>
      <c r="J1430" s="163" t="str">
        <f t="shared" si="291"/>
        <v/>
      </c>
      <c r="K1430" s="141" t="str">
        <f t="shared" si="292"/>
        <v/>
      </c>
      <c r="L1430" s="141" t="str">
        <f t="shared" si="293"/>
        <v/>
      </c>
      <c r="M1430" s="141" t="str">
        <f t="shared" si="294"/>
        <v/>
      </c>
      <c r="N1430" s="15" t="e">
        <f t="shared" si="295"/>
        <v>#VALUE!</v>
      </c>
      <c r="O1430" s="58" t="e">
        <f t="shared" si="296"/>
        <v>#VALUE!</v>
      </c>
      <c r="P1430" s="58" t="e">
        <f t="shared" si="297"/>
        <v>#VALUE!</v>
      </c>
      <c r="Q1430" s="58" t="e">
        <f t="shared" si="298"/>
        <v>#VALUE!</v>
      </c>
      <c r="R1430" s="160" t="e">
        <f t="shared" si="299"/>
        <v>#VALUE!</v>
      </c>
      <c r="S1430" s="161" t="e">
        <f t="shared" si="300"/>
        <v>#VALUE!</v>
      </c>
      <c r="T1430" s="162" t="e">
        <f t="shared" si="301"/>
        <v>#VALUE!</v>
      </c>
    </row>
    <row r="1431" spans="1:20" s="17" customFormat="1" x14ac:dyDescent="0.2">
      <c r="A1431" s="154"/>
      <c r="B1431" s="51"/>
      <c r="C1431" s="50"/>
      <c r="D1431" s="50"/>
      <c r="E1431" s="50"/>
      <c r="F1431" s="50"/>
      <c r="G1431" s="14"/>
      <c r="H1431" s="163" t="str">
        <f t="shared" si="289"/>
        <v/>
      </c>
      <c r="I1431" s="163" t="str">
        <f t="shared" si="290"/>
        <v/>
      </c>
      <c r="J1431" s="163" t="str">
        <f t="shared" si="291"/>
        <v/>
      </c>
      <c r="K1431" s="141" t="str">
        <f t="shared" si="292"/>
        <v/>
      </c>
      <c r="L1431" s="141" t="str">
        <f t="shared" si="293"/>
        <v/>
      </c>
      <c r="M1431" s="141" t="str">
        <f t="shared" si="294"/>
        <v/>
      </c>
      <c r="N1431" s="15" t="e">
        <f t="shared" si="295"/>
        <v>#VALUE!</v>
      </c>
      <c r="O1431" s="58" t="e">
        <f t="shared" si="296"/>
        <v>#VALUE!</v>
      </c>
      <c r="P1431" s="58" t="e">
        <f t="shared" si="297"/>
        <v>#VALUE!</v>
      </c>
      <c r="Q1431" s="58" t="e">
        <f t="shared" si="298"/>
        <v>#VALUE!</v>
      </c>
      <c r="R1431" s="160" t="e">
        <f t="shared" si="299"/>
        <v>#VALUE!</v>
      </c>
      <c r="S1431" s="161" t="e">
        <f t="shared" si="300"/>
        <v>#VALUE!</v>
      </c>
      <c r="T1431" s="162" t="e">
        <f t="shared" si="301"/>
        <v>#VALUE!</v>
      </c>
    </row>
    <row r="1432" spans="1:20" s="17" customFormat="1" x14ac:dyDescent="0.2">
      <c r="A1432" s="154"/>
      <c r="B1432" s="51"/>
      <c r="C1432" s="50"/>
      <c r="D1432" s="50"/>
      <c r="E1432" s="50"/>
      <c r="F1432" s="50"/>
      <c r="G1432" s="14"/>
      <c r="H1432" s="163" t="str">
        <f t="shared" si="289"/>
        <v/>
      </c>
      <c r="I1432" s="163" t="str">
        <f t="shared" si="290"/>
        <v/>
      </c>
      <c r="J1432" s="163" t="str">
        <f t="shared" si="291"/>
        <v/>
      </c>
      <c r="K1432" s="141" t="str">
        <f t="shared" si="292"/>
        <v/>
      </c>
      <c r="L1432" s="141" t="str">
        <f t="shared" si="293"/>
        <v/>
      </c>
      <c r="M1432" s="141" t="str">
        <f t="shared" si="294"/>
        <v/>
      </c>
      <c r="N1432" s="15" t="e">
        <f t="shared" si="295"/>
        <v>#VALUE!</v>
      </c>
      <c r="O1432" s="58" t="e">
        <f t="shared" si="296"/>
        <v>#VALUE!</v>
      </c>
      <c r="P1432" s="58" t="e">
        <f t="shared" si="297"/>
        <v>#VALUE!</v>
      </c>
      <c r="Q1432" s="58" t="e">
        <f t="shared" si="298"/>
        <v>#VALUE!</v>
      </c>
      <c r="R1432" s="160" t="e">
        <f t="shared" si="299"/>
        <v>#VALUE!</v>
      </c>
      <c r="S1432" s="161" t="e">
        <f t="shared" si="300"/>
        <v>#VALUE!</v>
      </c>
      <c r="T1432" s="162" t="e">
        <f t="shared" si="301"/>
        <v>#VALUE!</v>
      </c>
    </row>
    <row r="1433" spans="1:20" s="17" customFormat="1" x14ac:dyDescent="0.2">
      <c r="A1433" s="154"/>
      <c r="B1433" s="51"/>
      <c r="C1433" s="50"/>
      <c r="D1433" s="50"/>
      <c r="E1433" s="50"/>
      <c r="F1433" s="50"/>
      <c r="G1433" s="14"/>
      <c r="H1433" s="163" t="str">
        <f t="shared" si="289"/>
        <v/>
      </c>
      <c r="I1433" s="163" t="str">
        <f t="shared" si="290"/>
        <v/>
      </c>
      <c r="J1433" s="163" t="str">
        <f t="shared" si="291"/>
        <v/>
      </c>
      <c r="K1433" s="141" t="str">
        <f t="shared" si="292"/>
        <v/>
      </c>
      <c r="L1433" s="141" t="str">
        <f t="shared" si="293"/>
        <v/>
      </c>
      <c r="M1433" s="141" t="str">
        <f t="shared" si="294"/>
        <v/>
      </c>
      <c r="N1433" s="15" t="e">
        <f t="shared" si="295"/>
        <v>#VALUE!</v>
      </c>
      <c r="O1433" s="58" t="e">
        <f t="shared" si="296"/>
        <v>#VALUE!</v>
      </c>
      <c r="P1433" s="58" t="e">
        <f t="shared" si="297"/>
        <v>#VALUE!</v>
      </c>
      <c r="Q1433" s="58" t="e">
        <f t="shared" si="298"/>
        <v>#VALUE!</v>
      </c>
      <c r="R1433" s="160" t="e">
        <f t="shared" si="299"/>
        <v>#VALUE!</v>
      </c>
      <c r="S1433" s="161" t="e">
        <f t="shared" si="300"/>
        <v>#VALUE!</v>
      </c>
      <c r="T1433" s="162" t="e">
        <f t="shared" si="301"/>
        <v>#VALUE!</v>
      </c>
    </row>
    <row r="1434" spans="1:20" s="17" customFormat="1" x14ac:dyDescent="0.2">
      <c r="A1434" s="154"/>
      <c r="B1434" s="51"/>
      <c r="C1434" s="50"/>
      <c r="D1434" s="50"/>
      <c r="E1434" s="50"/>
      <c r="F1434" s="50"/>
      <c r="G1434" s="14"/>
      <c r="H1434" s="163" t="str">
        <f t="shared" si="289"/>
        <v/>
      </c>
      <c r="I1434" s="163" t="str">
        <f t="shared" si="290"/>
        <v/>
      </c>
      <c r="J1434" s="163" t="str">
        <f t="shared" si="291"/>
        <v/>
      </c>
      <c r="K1434" s="141" t="str">
        <f t="shared" si="292"/>
        <v/>
      </c>
      <c r="L1434" s="141" t="str">
        <f t="shared" si="293"/>
        <v/>
      </c>
      <c r="M1434" s="141" t="str">
        <f t="shared" si="294"/>
        <v/>
      </c>
      <c r="N1434" s="15" t="e">
        <f t="shared" si="295"/>
        <v>#VALUE!</v>
      </c>
      <c r="O1434" s="58" t="e">
        <f t="shared" si="296"/>
        <v>#VALUE!</v>
      </c>
      <c r="P1434" s="58" t="e">
        <f t="shared" si="297"/>
        <v>#VALUE!</v>
      </c>
      <c r="Q1434" s="58" t="e">
        <f t="shared" si="298"/>
        <v>#VALUE!</v>
      </c>
      <c r="R1434" s="160" t="e">
        <f t="shared" si="299"/>
        <v>#VALUE!</v>
      </c>
      <c r="S1434" s="161" t="e">
        <f t="shared" si="300"/>
        <v>#VALUE!</v>
      </c>
      <c r="T1434" s="162" t="e">
        <f t="shared" si="301"/>
        <v>#VALUE!</v>
      </c>
    </row>
    <row r="1435" spans="1:20" s="17" customFormat="1" x14ac:dyDescent="0.2">
      <c r="A1435" s="154"/>
      <c r="B1435" s="51"/>
      <c r="C1435" s="50"/>
      <c r="D1435" s="50"/>
      <c r="E1435" s="50"/>
      <c r="F1435" s="50"/>
      <c r="G1435" s="14"/>
      <c r="H1435" s="163" t="str">
        <f t="shared" si="289"/>
        <v/>
      </c>
      <c r="I1435" s="163" t="str">
        <f t="shared" si="290"/>
        <v/>
      </c>
      <c r="J1435" s="163" t="str">
        <f t="shared" si="291"/>
        <v/>
      </c>
      <c r="K1435" s="141" t="str">
        <f t="shared" si="292"/>
        <v/>
      </c>
      <c r="L1435" s="141" t="str">
        <f t="shared" si="293"/>
        <v/>
      </c>
      <c r="M1435" s="141" t="str">
        <f t="shared" si="294"/>
        <v/>
      </c>
      <c r="N1435" s="15" t="e">
        <f t="shared" si="295"/>
        <v>#VALUE!</v>
      </c>
      <c r="O1435" s="58" t="e">
        <f t="shared" si="296"/>
        <v>#VALUE!</v>
      </c>
      <c r="P1435" s="58" t="e">
        <f t="shared" si="297"/>
        <v>#VALUE!</v>
      </c>
      <c r="Q1435" s="58" t="e">
        <f t="shared" si="298"/>
        <v>#VALUE!</v>
      </c>
      <c r="R1435" s="160" t="e">
        <f t="shared" si="299"/>
        <v>#VALUE!</v>
      </c>
      <c r="S1435" s="161" t="e">
        <f t="shared" si="300"/>
        <v>#VALUE!</v>
      </c>
      <c r="T1435" s="162" t="e">
        <f t="shared" si="301"/>
        <v>#VALUE!</v>
      </c>
    </row>
    <row r="1436" spans="1:20" s="17" customFormat="1" x14ac:dyDescent="0.2">
      <c r="A1436" s="154"/>
      <c r="B1436" s="51"/>
      <c r="C1436" s="50"/>
      <c r="D1436" s="50"/>
      <c r="E1436" s="50"/>
      <c r="F1436" s="50"/>
      <c r="G1436" s="14"/>
      <c r="H1436" s="163" t="str">
        <f t="shared" si="289"/>
        <v/>
      </c>
      <c r="I1436" s="163" t="str">
        <f t="shared" si="290"/>
        <v/>
      </c>
      <c r="J1436" s="163" t="str">
        <f t="shared" si="291"/>
        <v/>
      </c>
      <c r="K1436" s="141" t="str">
        <f t="shared" si="292"/>
        <v/>
      </c>
      <c r="L1436" s="141" t="str">
        <f t="shared" si="293"/>
        <v/>
      </c>
      <c r="M1436" s="141" t="str">
        <f t="shared" si="294"/>
        <v/>
      </c>
      <c r="N1436" s="15" t="e">
        <f t="shared" si="295"/>
        <v>#VALUE!</v>
      </c>
      <c r="O1436" s="58" t="e">
        <f t="shared" si="296"/>
        <v>#VALUE!</v>
      </c>
      <c r="P1436" s="58" t="e">
        <f t="shared" si="297"/>
        <v>#VALUE!</v>
      </c>
      <c r="Q1436" s="58" t="e">
        <f t="shared" si="298"/>
        <v>#VALUE!</v>
      </c>
      <c r="R1436" s="160" t="e">
        <f t="shared" si="299"/>
        <v>#VALUE!</v>
      </c>
      <c r="S1436" s="161" t="e">
        <f t="shared" si="300"/>
        <v>#VALUE!</v>
      </c>
      <c r="T1436" s="162" t="e">
        <f t="shared" si="301"/>
        <v>#VALUE!</v>
      </c>
    </row>
    <row r="1437" spans="1:20" s="17" customFormat="1" x14ac:dyDescent="0.2">
      <c r="A1437" s="154"/>
      <c r="B1437" s="51"/>
      <c r="C1437" s="50"/>
      <c r="D1437" s="50"/>
      <c r="E1437" s="50"/>
      <c r="F1437" s="50"/>
      <c r="G1437" s="14"/>
      <c r="H1437" s="163" t="str">
        <f t="shared" si="289"/>
        <v/>
      </c>
      <c r="I1437" s="163" t="str">
        <f t="shared" si="290"/>
        <v/>
      </c>
      <c r="J1437" s="163" t="str">
        <f t="shared" si="291"/>
        <v/>
      </c>
      <c r="K1437" s="141" t="str">
        <f t="shared" si="292"/>
        <v/>
      </c>
      <c r="L1437" s="141" t="str">
        <f t="shared" si="293"/>
        <v/>
      </c>
      <c r="M1437" s="141" t="str">
        <f t="shared" si="294"/>
        <v/>
      </c>
      <c r="N1437" s="15" t="e">
        <f t="shared" si="295"/>
        <v>#VALUE!</v>
      </c>
      <c r="O1437" s="58" t="e">
        <f t="shared" si="296"/>
        <v>#VALUE!</v>
      </c>
      <c r="P1437" s="58" t="e">
        <f t="shared" si="297"/>
        <v>#VALUE!</v>
      </c>
      <c r="Q1437" s="58" t="e">
        <f t="shared" si="298"/>
        <v>#VALUE!</v>
      </c>
      <c r="R1437" s="160" t="e">
        <f t="shared" si="299"/>
        <v>#VALUE!</v>
      </c>
      <c r="S1437" s="161" t="e">
        <f t="shared" si="300"/>
        <v>#VALUE!</v>
      </c>
      <c r="T1437" s="162" t="e">
        <f t="shared" si="301"/>
        <v>#VALUE!</v>
      </c>
    </row>
    <row r="1438" spans="1:20" s="17" customFormat="1" x14ac:dyDescent="0.2">
      <c r="A1438" s="154"/>
      <c r="B1438" s="51"/>
      <c r="C1438" s="50"/>
      <c r="D1438" s="50"/>
      <c r="E1438" s="50"/>
      <c r="F1438" s="50"/>
      <c r="G1438" s="14"/>
      <c r="H1438" s="163" t="str">
        <f t="shared" si="289"/>
        <v/>
      </c>
      <c r="I1438" s="163" t="str">
        <f t="shared" si="290"/>
        <v/>
      </c>
      <c r="J1438" s="163" t="str">
        <f t="shared" si="291"/>
        <v/>
      </c>
      <c r="K1438" s="141" t="str">
        <f t="shared" si="292"/>
        <v/>
      </c>
      <c r="L1438" s="141" t="str">
        <f t="shared" si="293"/>
        <v/>
      </c>
      <c r="M1438" s="141" t="str">
        <f t="shared" si="294"/>
        <v/>
      </c>
      <c r="N1438" s="15" t="e">
        <f t="shared" si="295"/>
        <v>#VALUE!</v>
      </c>
      <c r="O1438" s="58" t="e">
        <f t="shared" si="296"/>
        <v>#VALUE!</v>
      </c>
      <c r="P1438" s="58" t="e">
        <f t="shared" si="297"/>
        <v>#VALUE!</v>
      </c>
      <c r="Q1438" s="58" t="e">
        <f t="shared" si="298"/>
        <v>#VALUE!</v>
      </c>
      <c r="R1438" s="160" t="e">
        <f t="shared" si="299"/>
        <v>#VALUE!</v>
      </c>
      <c r="S1438" s="161" t="e">
        <f t="shared" si="300"/>
        <v>#VALUE!</v>
      </c>
      <c r="T1438" s="162" t="e">
        <f t="shared" si="301"/>
        <v>#VALUE!</v>
      </c>
    </row>
    <row r="1439" spans="1:20" s="17" customFormat="1" x14ac:dyDescent="0.2">
      <c r="A1439" s="154"/>
      <c r="B1439" s="51"/>
      <c r="C1439" s="50"/>
      <c r="D1439" s="50"/>
      <c r="E1439" s="50"/>
      <c r="F1439" s="50"/>
      <c r="G1439" s="14"/>
      <c r="H1439" s="163" t="str">
        <f t="shared" si="289"/>
        <v/>
      </c>
      <c r="I1439" s="163" t="str">
        <f t="shared" si="290"/>
        <v/>
      </c>
      <c r="J1439" s="163" t="str">
        <f t="shared" si="291"/>
        <v/>
      </c>
      <c r="K1439" s="141" t="str">
        <f t="shared" si="292"/>
        <v/>
      </c>
      <c r="L1439" s="141" t="str">
        <f t="shared" si="293"/>
        <v/>
      </c>
      <c r="M1439" s="141" t="str">
        <f t="shared" si="294"/>
        <v/>
      </c>
      <c r="N1439" s="15" t="e">
        <f t="shared" si="295"/>
        <v>#VALUE!</v>
      </c>
      <c r="O1439" s="58" t="e">
        <f t="shared" si="296"/>
        <v>#VALUE!</v>
      </c>
      <c r="P1439" s="58" t="e">
        <f t="shared" si="297"/>
        <v>#VALUE!</v>
      </c>
      <c r="Q1439" s="58" t="e">
        <f t="shared" si="298"/>
        <v>#VALUE!</v>
      </c>
      <c r="R1439" s="160" t="e">
        <f t="shared" si="299"/>
        <v>#VALUE!</v>
      </c>
      <c r="S1439" s="161" t="e">
        <f t="shared" si="300"/>
        <v>#VALUE!</v>
      </c>
      <c r="T1439" s="162" t="e">
        <f t="shared" si="301"/>
        <v>#VALUE!</v>
      </c>
    </row>
    <row r="1440" spans="1:20" s="17" customFormat="1" x14ac:dyDescent="0.2">
      <c r="A1440" s="154"/>
      <c r="B1440" s="51"/>
      <c r="C1440" s="50"/>
      <c r="D1440" s="50"/>
      <c r="E1440" s="50"/>
      <c r="F1440" s="50"/>
      <c r="G1440" s="14"/>
      <c r="H1440" s="163" t="str">
        <f t="shared" si="289"/>
        <v/>
      </c>
      <c r="I1440" s="163" t="str">
        <f t="shared" si="290"/>
        <v/>
      </c>
      <c r="J1440" s="163" t="str">
        <f t="shared" si="291"/>
        <v/>
      </c>
      <c r="K1440" s="141" t="str">
        <f t="shared" si="292"/>
        <v/>
      </c>
      <c r="L1440" s="141" t="str">
        <f t="shared" si="293"/>
        <v/>
      </c>
      <c r="M1440" s="141" t="str">
        <f t="shared" si="294"/>
        <v/>
      </c>
      <c r="N1440" s="15" t="e">
        <f t="shared" si="295"/>
        <v>#VALUE!</v>
      </c>
      <c r="O1440" s="58" t="e">
        <f t="shared" si="296"/>
        <v>#VALUE!</v>
      </c>
      <c r="P1440" s="58" t="e">
        <f t="shared" si="297"/>
        <v>#VALUE!</v>
      </c>
      <c r="Q1440" s="58" t="e">
        <f t="shared" si="298"/>
        <v>#VALUE!</v>
      </c>
      <c r="R1440" s="160" t="e">
        <f t="shared" si="299"/>
        <v>#VALUE!</v>
      </c>
      <c r="S1440" s="161" t="e">
        <f t="shared" si="300"/>
        <v>#VALUE!</v>
      </c>
      <c r="T1440" s="162" t="e">
        <f t="shared" si="301"/>
        <v>#VALUE!</v>
      </c>
    </row>
    <row r="1441" spans="1:20" s="17" customFormat="1" x14ac:dyDescent="0.2">
      <c r="A1441" s="154"/>
      <c r="B1441" s="51"/>
      <c r="C1441" s="50"/>
      <c r="D1441" s="50"/>
      <c r="E1441" s="50"/>
      <c r="F1441" s="50"/>
      <c r="G1441" s="14"/>
      <c r="H1441" s="163" t="str">
        <f t="shared" si="289"/>
        <v/>
      </c>
      <c r="I1441" s="163" t="str">
        <f t="shared" si="290"/>
        <v/>
      </c>
      <c r="J1441" s="163" t="str">
        <f t="shared" si="291"/>
        <v/>
      </c>
      <c r="K1441" s="141" t="str">
        <f t="shared" si="292"/>
        <v/>
      </c>
      <c r="L1441" s="141" t="str">
        <f t="shared" si="293"/>
        <v/>
      </c>
      <c r="M1441" s="141" t="str">
        <f t="shared" si="294"/>
        <v/>
      </c>
      <c r="N1441" s="15" t="e">
        <f t="shared" si="295"/>
        <v>#VALUE!</v>
      </c>
      <c r="O1441" s="58" t="e">
        <f t="shared" si="296"/>
        <v>#VALUE!</v>
      </c>
      <c r="P1441" s="58" t="e">
        <f t="shared" si="297"/>
        <v>#VALUE!</v>
      </c>
      <c r="Q1441" s="58" t="e">
        <f t="shared" si="298"/>
        <v>#VALUE!</v>
      </c>
      <c r="R1441" s="160" t="e">
        <f t="shared" si="299"/>
        <v>#VALUE!</v>
      </c>
      <c r="S1441" s="161" t="e">
        <f t="shared" si="300"/>
        <v>#VALUE!</v>
      </c>
      <c r="T1441" s="162" t="e">
        <f t="shared" si="301"/>
        <v>#VALUE!</v>
      </c>
    </row>
    <row r="1442" spans="1:20" s="17" customFormat="1" x14ac:dyDescent="0.2">
      <c r="A1442" s="154"/>
      <c r="B1442" s="51"/>
      <c r="C1442" s="50"/>
      <c r="D1442" s="50"/>
      <c r="E1442" s="50"/>
      <c r="F1442" s="50"/>
      <c r="G1442" s="14"/>
      <c r="H1442" s="163" t="str">
        <f t="shared" si="289"/>
        <v/>
      </c>
      <c r="I1442" s="163" t="str">
        <f t="shared" si="290"/>
        <v/>
      </c>
      <c r="J1442" s="163" t="str">
        <f t="shared" si="291"/>
        <v/>
      </c>
      <c r="K1442" s="141" t="str">
        <f t="shared" si="292"/>
        <v/>
      </c>
      <c r="L1442" s="141" t="str">
        <f t="shared" si="293"/>
        <v/>
      </c>
      <c r="M1442" s="141" t="str">
        <f t="shared" si="294"/>
        <v/>
      </c>
      <c r="N1442" s="15" t="e">
        <f t="shared" si="295"/>
        <v>#VALUE!</v>
      </c>
      <c r="O1442" s="58" t="e">
        <f t="shared" si="296"/>
        <v>#VALUE!</v>
      </c>
      <c r="P1442" s="58" t="e">
        <f t="shared" si="297"/>
        <v>#VALUE!</v>
      </c>
      <c r="Q1442" s="58" t="e">
        <f t="shared" si="298"/>
        <v>#VALUE!</v>
      </c>
      <c r="R1442" s="160" t="e">
        <f t="shared" si="299"/>
        <v>#VALUE!</v>
      </c>
      <c r="S1442" s="161" t="e">
        <f t="shared" si="300"/>
        <v>#VALUE!</v>
      </c>
      <c r="T1442" s="162" t="e">
        <f t="shared" si="301"/>
        <v>#VALUE!</v>
      </c>
    </row>
    <row r="1443" spans="1:20" s="17" customFormat="1" x14ac:dyDescent="0.2">
      <c r="A1443" s="154"/>
      <c r="B1443" s="51"/>
      <c r="C1443" s="50"/>
      <c r="D1443" s="50"/>
      <c r="E1443" s="50"/>
      <c r="F1443" s="50"/>
      <c r="G1443" s="14"/>
      <c r="H1443" s="163" t="str">
        <f t="shared" si="289"/>
        <v/>
      </c>
      <c r="I1443" s="163" t="str">
        <f t="shared" si="290"/>
        <v/>
      </c>
      <c r="J1443" s="163" t="str">
        <f t="shared" si="291"/>
        <v/>
      </c>
      <c r="K1443" s="141" t="str">
        <f t="shared" si="292"/>
        <v/>
      </c>
      <c r="L1443" s="141" t="str">
        <f t="shared" si="293"/>
        <v/>
      </c>
      <c r="M1443" s="141" t="str">
        <f t="shared" si="294"/>
        <v/>
      </c>
      <c r="N1443" s="15" t="e">
        <f t="shared" si="295"/>
        <v>#VALUE!</v>
      </c>
      <c r="O1443" s="58" t="e">
        <f t="shared" si="296"/>
        <v>#VALUE!</v>
      </c>
      <c r="P1443" s="58" t="e">
        <f t="shared" si="297"/>
        <v>#VALUE!</v>
      </c>
      <c r="Q1443" s="58" t="e">
        <f t="shared" si="298"/>
        <v>#VALUE!</v>
      </c>
      <c r="R1443" s="160" t="e">
        <f t="shared" si="299"/>
        <v>#VALUE!</v>
      </c>
      <c r="S1443" s="161" t="e">
        <f t="shared" si="300"/>
        <v>#VALUE!</v>
      </c>
      <c r="T1443" s="162" t="e">
        <f t="shared" si="301"/>
        <v>#VALUE!</v>
      </c>
    </row>
    <row r="1444" spans="1:20" s="17" customFormat="1" x14ac:dyDescent="0.2">
      <c r="A1444" s="154"/>
      <c r="B1444" s="51"/>
      <c r="C1444" s="50"/>
      <c r="D1444" s="50"/>
      <c r="E1444" s="50"/>
      <c r="F1444" s="50"/>
      <c r="G1444" s="14"/>
      <c r="H1444" s="163" t="str">
        <f t="shared" si="289"/>
        <v/>
      </c>
      <c r="I1444" s="163" t="str">
        <f t="shared" si="290"/>
        <v/>
      </c>
      <c r="J1444" s="163" t="str">
        <f t="shared" si="291"/>
        <v/>
      </c>
      <c r="K1444" s="141" t="str">
        <f t="shared" si="292"/>
        <v/>
      </c>
      <c r="L1444" s="141" t="str">
        <f t="shared" si="293"/>
        <v/>
      </c>
      <c r="M1444" s="141" t="str">
        <f t="shared" si="294"/>
        <v/>
      </c>
      <c r="N1444" s="15" t="e">
        <f t="shared" si="295"/>
        <v>#VALUE!</v>
      </c>
      <c r="O1444" s="58" t="e">
        <f t="shared" si="296"/>
        <v>#VALUE!</v>
      </c>
      <c r="P1444" s="58" t="e">
        <f t="shared" si="297"/>
        <v>#VALUE!</v>
      </c>
      <c r="Q1444" s="58" t="e">
        <f t="shared" si="298"/>
        <v>#VALUE!</v>
      </c>
      <c r="R1444" s="160" t="e">
        <f t="shared" si="299"/>
        <v>#VALUE!</v>
      </c>
      <c r="S1444" s="161" t="e">
        <f t="shared" si="300"/>
        <v>#VALUE!</v>
      </c>
      <c r="T1444" s="162" t="e">
        <f t="shared" si="301"/>
        <v>#VALUE!</v>
      </c>
    </row>
    <row r="1445" spans="1:20" s="17" customFormat="1" x14ac:dyDescent="0.2">
      <c r="A1445" s="154"/>
      <c r="B1445" s="51"/>
      <c r="C1445" s="50"/>
      <c r="D1445" s="50"/>
      <c r="E1445" s="50"/>
      <c r="F1445" s="50"/>
      <c r="G1445" s="14"/>
      <c r="H1445" s="163" t="str">
        <f t="shared" si="289"/>
        <v/>
      </c>
      <c r="I1445" s="163" t="str">
        <f t="shared" si="290"/>
        <v/>
      </c>
      <c r="J1445" s="163" t="str">
        <f t="shared" si="291"/>
        <v/>
      </c>
      <c r="K1445" s="141" t="str">
        <f t="shared" si="292"/>
        <v/>
      </c>
      <c r="L1445" s="141" t="str">
        <f t="shared" si="293"/>
        <v/>
      </c>
      <c r="M1445" s="141" t="str">
        <f t="shared" si="294"/>
        <v/>
      </c>
      <c r="N1445" s="15" t="e">
        <f t="shared" si="295"/>
        <v>#VALUE!</v>
      </c>
      <c r="O1445" s="58" t="e">
        <f t="shared" si="296"/>
        <v>#VALUE!</v>
      </c>
      <c r="P1445" s="58" t="e">
        <f t="shared" si="297"/>
        <v>#VALUE!</v>
      </c>
      <c r="Q1445" s="58" t="e">
        <f t="shared" si="298"/>
        <v>#VALUE!</v>
      </c>
      <c r="R1445" s="160" t="e">
        <f t="shared" si="299"/>
        <v>#VALUE!</v>
      </c>
      <c r="S1445" s="161" t="e">
        <f t="shared" si="300"/>
        <v>#VALUE!</v>
      </c>
      <c r="T1445" s="162" t="e">
        <f t="shared" si="301"/>
        <v>#VALUE!</v>
      </c>
    </row>
    <row r="1446" spans="1:20" s="17" customFormat="1" x14ac:dyDescent="0.2">
      <c r="A1446" s="154"/>
      <c r="B1446" s="51"/>
      <c r="C1446" s="50"/>
      <c r="D1446" s="50"/>
      <c r="E1446" s="50"/>
      <c r="F1446" s="50"/>
      <c r="G1446" s="14"/>
      <c r="H1446" s="163" t="str">
        <f t="shared" si="289"/>
        <v/>
      </c>
      <c r="I1446" s="163" t="str">
        <f t="shared" si="290"/>
        <v/>
      </c>
      <c r="J1446" s="163" t="str">
        <f t="shared" si="291"/>
        <v/>
      </c>
      <c r="K1446" s="141" t="str">
        <f t="shared" si="292"/>
        <v/>
      </c>
      <c r="L1446" s="141" t="str">
        <f t="shared" si="293"/>
        <v/>
      </c>
      <c r="M1446" s="141" t="str">
        <f t="shared" si="294"/>
        <v/>
      </c>
      <c r="N1446" s="15" t="e">
        <f t="shared" si="295"/>
        <v>#VALUE!</v>
      </c>
      <c r="O1446" s="58" t="e">
        <f t="shared" si="296"/>
        <v>#VALUE!</v>
      </c>
      <c r="P1446" s="58" t="e">
        <f t="shared" si="297"/>
        <v>#VALUE!</v>
      </c>
      <c r="Q1446" s="58" t="e">
        <f t="shared" si="298"/>
        <v>#VALUE!</v>
      </c>
      <c r="R1446" s="160" t="e">
        <f t="shared" si="299"/>
        <v>#VALUE!</v>
      </c>
      <c r="S1446" s="161" t="e">
        <f t="shared" si="300"/>
        <v>#VALUE!</v>
      </c>
      <c r="T1446" s="162" t="e">
        <f t="shared" si="301"/>
        <v>#VALUE!</v>
      </c>
    </row>
    <row r="1447" spans="1:20" s="17" customFormat="1" x14ac:dyDescent="0.2">
      <c r="A1447" s="154"/>
      <c r="B1447" s="51"/>
      <c r="C1447" s="50"/>
      <c r="D1447" s="50"/>
      <c r="E1447" s="50"/>
      <c r="F1447" s="50"/>
      <c r="G1447" s="14"/>
      <c r="H1447" s="163" t="str">
        <f t="shared" si="289"/>
        <v/>
      </c>
      <c r="I1447" s="163" t="str">
        <f t="shared" si="290"/>
        <v/>
      </c>
      <c r="J1447" s="163" t="str">
        <f t="shared" si="291"/>
        <v/>
      </c>
      <c r="K1447" s="141" t="str">
        <f t="shared" si="292"/>
        <v/>
      </c>
      <c r="L1447" s="141" t="str">
        <f t="shared" si="293"/>
        <v/>
      </c>
      <c r="M1447" s="141" t="str">
        <f t="shared" si="294"/>
        <v/>
      </c>
      <c r="N1447" s="15" t="e">
        <f t="shared" si="295"/>
        <v>#VALUE!</v>
      </c>
      <c r="O1447" s="58" t="e">
        <f t="shared" si="296"/>
        <v>#VALUE!</v>
      </c>
      <c r="P1447" s="58" t="e">
        <f t="shared" si="297"/>
        <v>#VALUE!</v>
      </c>
      <c r="Q1447" s="58" t="e">
        <f t="shared" si="298"/>
        <v>#VALUE!</v>
      </c>
      <c r="R1447" s="160" t="e">
        <f t="shared" si="299"/>
        <v>#VALUE!</v>
      </c>
      <c r="S1447" s="161" t="e">
        <f t="shared" si="300"/>
        <v>#VALUE!</v>
      </c>
      <c r="T1447" s="162" t="e">
        <f t="shared" si="301"/>
        <v>#VALUE!</v>
      </c>
    </row>
    <row r="1448" spans="1:20" s="17" customFormat="1" x14ac:dyDescent="0.2">
      <c r="A1448" s="154"/>
      <c r="B1448" s="51"/>
      <c r="C1448" s="50"/>
      <c r="D1448" s="50"/>
      <c r="E1448" s="50"/>
      <c r="F1448" s="50"/>
      <c r="G1448" s="14"/>
      <c r="H1448" s="163" t="str">
        <f t="shared" si="289"/>
        <v/>
      </c>
      <c r="I1448" s="163" t="str">
        <f t="shared" si="290"/>
        <v/>
      </c>
      <c r="J1448" s="163" t="str">
        <f t="shared" si="291"/>
        <v/>
      </c>
      <c r="K1448" s="141" t="str">
        <f t="shared" si="292"/>
        <v/>
      </c>
      <c r="L1448" s="141" t="str">
        <f t="shared" si="293"/>
        <v/>
      </c>
      <c r="M1448" s="141" t="str">
        <f t="shared" si="294"/>
        <v/>
      </c>
      <c r="N1448" s="15" t="e">
        <f t="shared" si="295"/>
        <v>#VALUE!</v>
      </c>
      <c r="O1448" s="58" t="e">
        <f t="shared" si="296"/>
        <v>#VALUE!</v>
      </c>
      <c r="P1448" s="58" t="e">
        <f t="shared" si="297"/>
        <v>#VALUE!</v>
      </c>
      <c r="Q1448" s="58" t="e">
        <f t="shared" si="298"/>
        <v>#VALUE!</v>
      </c>
      <c r="R1448" s="160" t="e">
        <f t="shared" si="299"/>
        <v>#VALUE!</v>
      </c>
      <c r="S1448" s="161" t="e">
        <f t="shared" si="300"/>
        <v>#VALUE!</v>
      </c>
      <c r="T1448" s="162" t="e">
        <f t="shared" si="301"/>
        <v>#VALUE!</v>
      </c>
    </row>
    <row r="1449" spans="1:20" s="17" customFormat="1" x14ac:dyDescent="0.2">
      <c r="A1449" s="154"/>
      <c r="B1449" s="51"/>
      <c r="C1449" s="50"/>
      <c r="D1449" s="50"/>
      <c r="E1449" s="50"/>
      <c r="F1449" s="50"/>
      <c r="G1449" s="14"/>
      <c r="H1449" s="163" t="str">
        <f t="shared" si="289"/>
        <v/>
      </c>
      <c r="I1449" s="163" t="str">
        <f t="shared" si="290"/>
        <v/>
      </c>
      <c r="J1449" s="163" t="str">
        <f t="shared" si="291"/>
        <v/>
      </c>
      <c r="K1449" s="141" t="str">
        <f t="shared" si="292"/>
        <v/>
      </c>
      <c r="L1449" s="141" t="str">
        <f t="shared" si="293"/>
        <v/>
      </c>
      <c r="M1449" s="141" t="str">
        <f t="shared" si="294"/>
        <v/>
      </c>
      <c r="N1449" s="15" t="e">
        <f t="shared" si="295"/>
        <v>#VALUE!</v>
      </c>
      <c r="O1449" s="58" t="e">
        <f t="shared" si="296"/>
        <v>#VALUE!</v>
      </c>
      <c r="P1449" s="58" t="e">
        <f t="shared" si="297"/>
        <v>#VALUE!</v>
      </c>
      <c r="Q1449" s="58" t="e">
        <f t="shared" si="298"/>
        <v>#VALUE!</v>
      </c>
      <c r="R1449" s="160" t="e">
        <f t="shared" si="299"/>
        <v>#VALUE!</v>
      </c>
      <c r="S1449" s="161" t="e">
        <f t="shared" si="300"/>
        <v>#VALUE!</v>
      </c>
      <c r="T1449" s="162" t="e">
        <f t="shared" si="301"/>
        <v>#VALUE!</v>
      </c>
    </row>
    <row r="1450" spans="1:20" s="17" customFormat="1" x14ac:dyDescent="0.2">
      <c r="A1450" s="154"/>
      <c r="B1450" s="51"/>
      <c r="C1450" s="50"/>
      <c r="D1450" s="50"/>
      <c r="E1450" s="50"/>
      <c r="F1450" s="50"/>
      <c r="G1450" s="14"/>
      <c r="H1450" s="163" t="str">
        <f t="shared" si="289"/>
        <v/>
      </c>
      <c r="I1450" s="163" t="str">
        <f t="shared" si="290"/>
        <v/>
      </c>
      <c r="J1450" s="163" t="str">
        <f t="shared" si="291"/>
        <v/>
      </c>
      <c r="K1450" s="141" t="str">
        <f t="shared" si="292"/>
        <v/>
      </c>
      <c r="L1450" s="141" t="str">
        <f t="shared" si="293"/>
        <v/>
      </c>
      <c r="M1450" s="141" t="str">
        <f t="shared" si="294"/>
        <v/>
      </c>
      <c r="N1450" s="15" t="e">
        <f t="shared" si="295"/>
        <v>#VALUE!</v>
      </c>
      <c r="O1450" s="58" t="e">
        <f t="shared" si="296"/>
        <v>#VALUE!</v>
      </c>
      <c r="P1450" s="58" t="e">
        <f t="shared" si="297"/>
        <v>#VALUE!</v>
      </c>
      <c r="Q1450" s="58" t="e">
        <f t="shared" si="298"/>
        <v>#VALUE!</v>
      </c>
      <c r="R1450" s="160" t="e">
        <f t="shared" si="299"/>
        <v>#VALUE!</v>
      </c>
      <c r="S1450" s="161" t="e">
        <f t="shared" si="300"/>
        <v>#VALUE!</v>
      </c>
      <c r="T1450" s="162" t="e">
        <f t="shared" si="301"/>
        <v>#VALUE!</v>
      </c>
    </row>
    <row r="1451" spans="1:20" s="17" customFormat="1" x14ac:dyDescent="0.2">
      <c r="A1451" s="154"/>
      <c r="B1451" s="51"/>
      <c r="C1451" s="50"/>
      <c r="D1451" s="50"/>
      <c r="E1451" s="50"/>
      <c r="F1451" s="50"/>
      <c r="G1451" s="14"/>
      <c r="H1451" s="163" t="str">
        <f t="shared" si="289"/>
        <v/>
      </c>
      <c r="I1451" s="163" t="str">
        <f t="shared" si="290"/>
        <v/>
      </c>
      <c r="J1451" s="163" t="str">
        <f t="shared" si="291"/>
        <v/>
      </c>
      <c r="K1451" s="141" t="str">
        <f t="shared" si="292"/>
        <v/>
      </c>
      <c r="L1451" s="141" t="str">
        <f t="shared" si="293"/>
        <v/>
      </c>
      <c r="M1451" s="141" t="str">
        <f t="shared" si="294"/>
        <v/>
      </c>
      <c r="N1451" s="15" t="e">
        <f t="shared" si="295"/>
        <v>#VALUE!</v>
      </c>
      <c r="O1451" s="58" t="e">
        <f t="shared" si="296"/>
        <v>#VALUE!</v>
      </c>
      <c r="P1451" s="58" t="e">
        <f t="shared" si="297"/>
        <v>#VALUE!</v>
      </c>
      <c r="Q1451" s="58" t="e">
        <f t="shared" si="298"/>
        <v>#VALUE!</v>
      </c>
      <c r="R1451" s="160" t="e">
        <f t="shared" si="299"/>
        <v>#VALUE!</v>
      </c>
      <c r="S1451" s="161" t="e">
        <f t="shared" si="300"/>
        <v>#VALUE!</v>
      </c>
      <c r="T1451" s="162" t="e">
        <f t="shared" si="301"/>
        <v>#VALUE!</v>
      </c>
    </row>
    <row r="1452" spans="1:20" s="17" customFormat="1" x14ac:dyDescent="0.2">
      <c r="A1452" s="154"/>
      <c r="B1452" s="51"/>
      <c r="C1452" s="50"/>
      <c r="D1452" s="50"/>
      <c r="E1452" s="50"/>
      <c r="F1452" s="50"/>
      <c r="G1452" s="14"/>
      <c r="H1452" s="163" t="str">
        <f t="shared" si="289"/>
        <v/>
      </c>
      <c r="I1452" s="163" t="str">
        <f t="shared" si="290"/>
        <v/>
      </c>
      <c r="J1452" s="163" t="str">
        <f t="shared" si="291"/>
        <v/>
      </c>
      <c r="K1452" s="141" t="str">
        <f t="shared" si="292"/>
        <v/>
      </c>
      <c r="L1452" s="141" t="str">
        <f t="shared" si="293"/>
        <v/>
      </c>
      <c r="M1452" s="141" t="str">
        <f t="shared" si="294"/>
        <v/>
      </c>
      <c r="N1452" s="15" t="e">
        <f t="shared" si="295"/>
        <v>#VALUE!</v>
      </c>
      <c r="O1452" s="58" t="e">
        <f t="shared" si="296"/>
        <v>#VALUE!</v>
      </c>
      <c r="P1452" s="58" t="e">
        <f t="shared" si="297"/>
        <v>#VALUE!</v>
      </c>
      <c r="Q1452" s="58" t="e">
        <f t="shared" si="298"/>
        <v>#VALUE!</v>
      </c>
      <c r="R1452" s="160" t="e">
        <f t="shared" si="299"/>
        <v>#VALUE!</v>
      </c>
      <c r="S1452" s="161" t="e">
        <f t="shared" si="300"/>
        <v>#VALUE!</v>
      </c>
      <c r="T1452" s="162" t="e">
        <f t="shared" si="301"/>
        <v>#VALUE!</v>
      </c>
    </row>
    <row r="1453" spans="1:20" s="17" customFormat="1" x14ac:dyDescent="0.2">
      <c r="A1453" s="154"/>
      <c r="B1453" s="51"/>
      <c r="C1453" s="50"/>
      <c r="D1453" s="50"/>
      <c r="E1453" s="50"/>
      <c r="F1453" s="50"/>
      <c r="G1453" s="14"/>
      <c r="H1453" s="163" t="str">
        <f t="shared" si="289"/>
        <v/>
      </c>
      <c r="I1453" s="163" t="str">
        <f t="shared" si="290"/>
        <v/>
      </c>
      <c r="J1453" s="163" t="str">
        <f t="shared" si="291"/>
        <v/>
      </c>
      <c r="K1453" s="141" t="str">
        <f t="shared" si="292"/>
        <v/>
      </c>
      <c r="L1453" s="141" t="str">
        <f t="shared" si="293"/>
        <v/>
      </c>
      <c r="M1453" s="141" t="str">
        <f t="shared" si="294"/>
        <v/>
      </c>
      <c r="N1453" s="15" t="e">
        <f t="shared" si="295"/>
        <v>#VALUE!</v>
      </c>
      <c r="O1453" s="58" t="e">
        <f t="shared" si="296"/>
        <v>#VALUE!</v>
      </c>
      <c r="P1453" s="58" t="e">
        <f t="shared" si="297"/>
        <v>#VALUE!</v>
      </c>
      <c r="Q1453" s="58" t="e">
        <f t="shared" si="298"/>
        <v>#VALUE!</v>
      </c>
      <c r="R1453" s="160" t="e">
        <f t="shared" si="299"/>
        <v>#VALUE!</v>
      </c>
      <c r="S1453" s="161" t="e">
        <f t="shared" si="300"/>
        <v>#VALUE!</v>
      </c>
      <c r="T1453" s="162" t="e">
        <f t="shared" si="301"/>
        <v>#VALUE!</v>
      </c>
    </row>
    <row r="1454" spans="1:20" s="17" customFormat="1" x14ac:dyDescent="0.2">
      <c r="A1454" s="154"/>
      <c r="B1454" s="51"/>
      <c r="C1454" s="50"/>
      <c r="D1454" s="50"/>
      <c r="E1454" s="50"/>
      <c r="F1454" s="50"/>
      <c r="G1454" s="14"/>
      <c r="H1454" s="163" t="str">
        <f t="shared" si="289"/>
        <v/>
      </c>
      <c r="I1454" s="163" t="str">
        <f t="shared" si="290"/>
        <v/>
      </c>
      <c r="J1454" s="163" t="str">
        <f t="shared" si="291"/>
        <v/>
      </c>
      <c r="K1454" s="141" t="str">
        <f t="shared" si="292"/>
        <v/>
      </c>
      <c r="L1454" s="141" t="str">
        <f t="shared" si="293"/>
        <v/>
      </c>
      <c r="M1454" s="141" t="str">
        <f t="shared" si="294"/>
        <v/>
      </c>
      <c r="N1454" s="15" t="e">
        <f t="shared" si="295"/>
        <v>#VALUE!</v>
      </c>
      <c r="O1454" s="58" t="e">
        <f t="shared" si="296"/>
        <v>#VALUE!</v>
      </c>
      <c r="P1454" s="58" t="e">
        <f t="shared" si="297"/>
        <v>#VALUE!</v>
      </c>
      <c r="Q1454" s="58" t="e">
        <f t="shared" si="298"/>
        <v>#VALUE!</v>
      </c>
      <c r="R1454" s="160" t="e">
        <f t="shared" si="299"/>
        <v>#VALUE!</v>
      </c>
      <c r="S1454" s="161" t="e">
        <f t="shared" si="300"/>
        <v>#VALUE!</v>
      </c>
      <c r="T1454" s="162" t="e">
        <f t="shared" si="301"/>
        <v>#VALUE!</v>
      </c>
    </row>
    <row r="1455" spans="1:20" s="17" customFormat="1" x14ac:dyDescent="0.2">
      <c r="A1455" s="154"/>
      <c r="B1455" s="51"/>
      <c r="C1455" s="50"/>
      <c r="D1455" s="50"/>
      <c r="E1455" s="50"/>
      <c r="F1455" s="50"/>
      <c r="G1455" s="14"/>
      <c r="H1455" s="163" t="str">
        <f t="shared" si="289"/>
        <v/>
      </c>
      <c r="I1455" s="163" t="str">
        <f t="shared" si="290"/>
        <v/>
      </c>
      <c r="J1455" s="163" t="str">
        <f t="shared" si="291"/>
        <v/>
      </c>
      <c r="K1455" s="141" t="str">
        <f t="shared" si="292"/>
        <v/>
      </c>
      <c r="L1455" s="141" t="str">
        <f t="shared" si="293"/>
        <v/>
      </c>
      <c r="M1455" s="141" t="str">
        <f t="shared" si="294"/>
        <v/>
      </c>
      <c r="N1455" s="15" t="e">
        <f t="shared" si="295"/>
        <v>#VALUE!</v>
      </c>
      <c r="O1455" s="58" t="e">
        <f t="shared" si="296"/>
        <v>#VALUE!</v>
      </c>
      <c r="P1455" s="58" t="e">
        <f t="shared" si="297"/>
        <v>#VALUE!</v>
      </c>
      <c r="Q1455" s="58" t="e">
        <f t="shared" si="298"/>
        <v>#VALUE!</v>
      </c>
      <c r="R1455" s="160" t="e">
        <f t="shared" si="299"/>
        <v>#VALUE!</v>
      </c>
      <c r="S1455" s="161" t="e">
        <f t="shared" si="300"/>
        <v>#VALUE!</v>
      </c>
      <c r="T1455" s="162" t="e">
        <f t="shared" si="301"/>
        <v>#VALUE!</v>
      </c>
    </row>
    <row r="1456" spans="1:20" s="17" customFormat="1" x14ac:dyDescent="0.2">
      <c r="A1456" s="154"/>
      <c r="B1456" s="51"/>
      <c r="C1456" s="50"/>
      <c r="D1456" s="50"/>
      <c r="E1456" s="50"/>
      <c r="F1456" s="50"/>
      <c r="G1456" s="14"/>
      <c r="H1456" s="163" t="str">
        <f t="shared" si="289"/>
        <v/>
      </c>
      <c r="I1456" s="163" t="str">
        <f t="shared" si="290"/>
        <v/>
      </c>
      <c r="J1456" s="163" t="str">
        <f t="shared" si="291"/>
        <v/>
      </c>
      <c r="K1456" s="141" t="str">
        <f t="shared" si="292"/>
        <v/>
      </c>
      <c r="L1456" s="141" t="str">
        <f t="shared" si="293"/>
        <v/>
      </c>
      <c r="M1456" s="141" t="str">
        <f t="shared" si="294"/>
        <v/>
      </c>
      <c r="N1456" s="15" t="e">
        <f t="shared" si="295"/>
        <v>#VALUE!</v>
      </c>
      <c r="O1456" s="58" t="e">
        <f t="shared" si="296"/>
        <v>#VALUE!</v>
      </c>
      <c r="P1456" s="58" t="e">
        <f t="shared" si="297"/>
        <v>#VALUE!</v>
      </c>
      <c r="Q1456" s="58" t="e">
        <f t="shared" si="298"/>
        <v>#VALUE!</v>
      </c>
      <c r="R1456" s="160" t="e">
        <f t="shared" si="299"/>
        <v>#VALUE!</v>
      </c>
      <c r="S1456" s="161" t="e">
        <f t="shared" si="300"/>
        <v>#VALUE!</v>
      </c>
      <c r="T1456" s="162" t="e">
        <f t="shared" si="301"/>
        <v>#VALUE!</v>
      </c>
    </row>
    <row r="1457" spans="1:20" s="17" customFormat="1" x14ac:dyDescent="0.2">
      <c r="A1457" s="154"/>
      <c r="B1457" s="51"/>
      <c r="C1457" s="50"/>
      <c r="D1457" s="50"/>
      <c r="E1457" s="50"/>
      <c r="F1457" s="50"/>
      <c r="G1457" s="14"/>
      <c r="H1457" s="163" t="str">
        <f t="shared" si="289"/>
        <v/>
      </c>
      <c r="I1457" s="163" t="str">
        <f t="shared" si="290"/>
        <v/>
      </c>
      <c r="J1457" s="163" t="str">
        <f t="shared" si="291"/>
        <v/>
      </c>
      <c r="K1457" s="141" t="str">
        <f t="shared" si="292"/>
        <v/>
      </c>
      <c r="L1457" s="141" t="str">
        <f t="shared" si="293"/>
        <v/>
      </c>
      <c r="M1457" s="141" t="str">
        <f t="shared" si="294"/>
        <v/>
      </c>
      <c r="N1457" s="15" t="e">
        <f t="shared" si="295"/>
        <v>#VALUE!</v>
      </c>
      <c r="O1457" s="58" t="e">
        <f t="shared" si="296"/>
        <v>#VALUE!</v>
      </c>
      <c r="P1457" s="58" t="e">
        <f t="shared" si="297"/>
        <v>#VALUE!</v>
      </c>
      <c r="Q1457" s="58" t="e">
        <f t="shared" si="298"/>
        <v>#VALUE!</v>
      </c>
      <c r="R1457" s="160" t="e">
        <f t="shared" si="299"/>
        <v>#VALUE!</v>
      </c>
      <c r="S1457" s="161" t="e">
        <f t="shared" si="300"/>
        <v>#VALUE!</v>
      </c>
      <c r="T1457" s="162" t="e">
        <f t="shared" si="301"/>
        <v>#VALUE!</v>
      </c>
    </row>
    <row r="1458" spans="1:20" s="17" customFormat="1" x14ac:dyDescent="0.2">
      <c r="A1458" s="154"/>
      <c r="B1458" s="51"/>
      <c r="C1458" s="50"/>
      <c r="D1458" s="50"/>
      <c r="E1458" s="50"/>
      <c r="F1458" s="50"/>
      <c r="G1458" s="14"/>
      <c r="H1458" s="163" t="str">
        <f t="shared" si="289"/>
        <v/>
      </c>
      <c r="I1458" s="163" t="str">
        <f t="shared" si="290"/>
        <v/>
      </c>
      <c r="J1458" s="163" t="str">
        <f t="shared" si="291"/>
        <v/>
      </c>
      <c r="K1458" s="141" t="str">
        <f t="shared" si="292"/>
        <v/>
      </c>
      <c r="L1458" s="141" t="str">
        <f t="shared" si="293"/>
        <v/>
      </c>
      <c r="M1458" s="141" t="str">
        <f t="shared" si="294"/>
        <v/>
      </c>
      <c r="N1458" s="15" t="e">
        <f t="shared" si="295"/>
        <v>#VALUE!</v>
      </c>
      <c r="O1458" s="58" t="e">
        <f t="shared" si="296"/>
        <v>#VALUE!</v>
      </c>
      <c r="P1458" s="58" t="e">
        <f t="shared" si="297"/>
        <v>#VALUE!</v>
      </c>
      <c r="Q1458" s="58" t="e">
        <f t="shared" si="298"/>
        <v>#VALUE!</v>
      </c>
      <c r="R1458" s="160" t="e">
        <f t="shared" si="299"/>
        <v>#VALUE!</v>
      </c>
      <c r="S1458" s="161" t="e">
        <f t="shared" si="300"/>
        <v>#VALUE!</v>
      </c>
      <c r="T1458" s="162" t="e">
        <f t="shared" si="301"/>
        <v>#VALUE!</v>
      </c>
    </row>
    <row r="1459" spans="1:20" s="17" customFormat="1" x14ac:dyDescent="0.2">
      <c r="A1459" s="154"/>
      <c r="B1459" s="51"/>
      <c r="C1459" s="50"/>
      <c r="D1459" s="50"/>
      <c r="E1459" s="50"/>
      <c r="F1459" s="50"/>
      <c r="G1459" s="14"/>
      <c r="H1459" s="163" t="str">
        <f t="shared" si="289"/>
        <v/>
      </c>
      <c r="I1459" s="163" t="str">
        <f t="shared" si="290"/>
        <v/>
      </c>
      <c r="J1459" s="163" t="str">
        <f t="shared" si="291"/>
        <v/>
      </c>
      <c r="K1459" s="141" t="str">
        <f t="shared" si="292"/>
        <v/>
      </c>
      <c r="L1459" s="141" t="str">
        <f t="shared" si="293"/>
        <v/>
      </c>
      <c r="M1459" s="141" t="str">
        <f t="shared" si="294"/>
        <v/>
      </c>
      <c r="N1459" s="15" t="e">
        <f t="shared" si="295"/>
        <v>#VALUE!</v>
      </c>
      <c r="O1459" s="58" t="e">
        <f t="shared" si="296"/>
        <v>#VALUE!</v>
      </c>
      <c r="P1459" s="58" t="e">
        <f t="shared" si="297"/>
        <v>#VALUE!</v>
      </c>
      <c r="Q1459" s="58" t="e">
        <f t="shared" si="298"/>
        <v>#VALUE!</v>
      </c>
      <c r="R1459" s="160" t="e">
        <f t="shared" si="299"/>
        <v>#VALUE!</v>
      </c>
      <c r="S1459" s="161" t="e">
        <f t="shared" si="300"/>
        <v>#VALUE!</v>
      </c>
      <c r="T1459" s="162" t="e">
        <f t="shared" si="301"/>
        <v>#VALUE!</v>
      </c>
    </row>
    <row r="1460" spans="1:20" s="17" customFormat="1" x14ac:dyDescent="0.2">
      <c r="A1460" s="154"/>
      <c r="B1460" s="51"/>
      <c r="C1460" s="50"/>
      <c r="D1460" s="50"/>
      <c r="E1460" s="50"/>
      <c r="F1460" s="50"/>
      <c r="G1460" s="14"/>
      <c r="H1460" s="163" t="str">
        <f t="shared" si="289"/>
        <v/>
      </c>
      <c r="I1460" s="163" t="str">
        <f t="shared" si="290"/>
        <v/>
      </c>
      <c r="J1460" s="163" t="str">
        <f t="shared" si="291"/>
        <v/>
      </c>
      <c r="K1460" s="141" t="str">
        <f t="shared" si="292"/>
        <v/>
      </c>
      <c r="L1460" s="141" t="str">
        <f t="shared" si="293"/>
        <v/>
      </c>
      <c r="M1460" s="141" t="str">
        <f t="shared" si="294"/>
        <v/>
      </c>
      <c r="N1460" s="15" t="e">
        <f t="shared" si="295"/>
        <v>#VALUE!</v>
      </c>
      <c r="O1460" s="58" t="e">
        <f t="shared" si="296"/>
        <v>#VALUE!</v>
      </c>
      <c r="P1460" s="58" t="e">
        <f t="shared" si="297"/>
        <v>#VALUE!</v>
      </c>
      <c r="Q1460" s="58" t="e">
        <f t="shared" si="298"/>
        <v>#VALUE!</v>
      </c>
      <c r="R1460" s="160" t="e">
        <f t="shared" si="299"/>
        <v>#VALUE!</v>
      </c>
      <c r="S1460" s="161" t="e">
        <f t="shared" si="300"/>
        <v>#VALUE!</v>
      </c>
      <c r="T1460" s="162" t="e">
        <f t="shared" si="301"/>
        <v>#VALUE!</v>
      </c>
    </row>
    <row r="1461" spans="1:20" s="17" customFormat="1" x14ac:dyDescent="0.2">
      <c r="A1461" s="154"/>
      <c r="B1461" s="51"/>
      <c r="C1461" s="50"/>
      <c r="D1461" s="50"/>
      <c r="E1461" s="50"/>
      <c r="F1461" s="50"/>
      <c r="G1461" s="14"/>
      <c r="H1461" s="163" t="str">
        <f t="shared" si="289"/>
        <v/>
      </c>
      <c r="I1461" s="163" t="str">
        <f t="shared" si="290"/>
        <v/>
      </c>
      <c r="J1461" s="163" t="str">
        <f t="shared" si="291"/>
        <v/>
      </c>
      <c r="K1461" s="141" t="str">
        <f t="shared" si="292"/>
        <v/>
      </c>
      <c r="L1461" s="141" t="str">
        <f t="shared" si="293"/>
        <v/>
      </c>
      <c r="M1461" s="141" t="str">
        <f t="shared" si="294"/>
        <v/>
      </c>
      <c r="N1461" s="15" t="e">
        <f t="shared" si="295"/>
        <v>#VALUE!</v>
      </c>
      <c r="O1461" s="58" t="e">
        <f t="shared" si="296"/>
        <v>#VALUE!</v>
      </c>
      <c r="P1461" s="58" t="e">
        <f t="shared" si="297"/>
        <v>#VALUE!</v>
      </c>
      <c r="Q1461" s="58" t="e">
        <f t="shared" si="298"/>
        <v>#VALUE!</v>
      </c>
      <c r="R1461" s="160" t="e">
        <f t="shared" si="299"/>
        <v>#VALUE!</v>
      </c>
      <c r="S1461" s="161" t="e">
        <f t="shared" si="300"/>
        <v>#VALUE!</v>
      </c>
      <c r="T1461" s="162" t="e">
        <f t="shared" si="301"/>
        <v>#VALUE!</v>
      </c>
    </row>
    <row r="1462" spans="1:20" s="17" customFormat="1" x14ac:dyDescent="0.2">
      <c r="A1462" s="154"/>
      <c r="B1462" s="51"/>
      <c r="C1462" s="50"/>
      <c r="D1462" s="50"/>
      <c r="E1462" s="50"/>
      <c r="F1462" s="50"/>
      <c r="G1462" s="14"/>
      <c r="H1462" s="163" t="str">
        <f t="shared" si="289"/>
        <v/>
      </c>
      <c r="I1462" s="163" t="str">
        <f t="shared" si="290"/>
        <v/>
      </c>
      <c r="J1462" s="163" t="str">
        <f t="shared" si="291"/>
        <v/>
      </c>
      <c r="K1462" s="141" t="str">
        <f t="shared" si="292"/>
        <v/>
      </c>
      <c r="L1462" s="141" t="str">
        <f t="shared" si="293"/>
        <v/>
      </c>
      <c r="M1462" s="141" t="str">
        <f t="shared" si="294"/>
        <v/>
      </c>
      <c r="N1462" s="15" t="e">
        <f t="shared" si="295"/>
        <v>#VALUE!</v>
      </c>
      <c r="O1462" s="58" t="e">
        <f t="shared" si="296"/>
        <v>#VALUE!</v>
      </c>
      <c r="P1462" s="58" t="e">
        <f t="shared" si="297"/>
        <v>#VALUE!</v>
      </c>
      <c r="Q1462" s="58" t="e">
        <f t="shared" si="298"/>
        <v>#VALUE!</v>
      </c>
      <c r="R1462" s="160" t="e">
        <f t="shared" si="299"/>
        <v>#VALUE!</v>
      </c>
      <c r="S1462" s="161" t="e">
        <f t="shared" si="300"/>
        <v>#VALUE!</v>
      </c>
      <c r="T1462" s="162" t="e">
        <f t="shared" si="301"/>
        <v>#VALUE!</v>
      </c>
    </row>
    <row r="1463" spans="1:20" s="17" customFormat="1" x14ac:dyDescent="0.2">
      <c r="A1463" s="154"/>
      <c r="B1463" s="51"/>
      <c r="C1463" s="50"/>
      <c r="D1463" s="50"/>
      <c r="E1463" s="50"/>
      <c r="F1463" s="50"/>
      <c r="G1463" s="14"/>
      <c r="H1463" s="163" t="str">
        <f t="shared" si="289"/>
        <v/>
      </c>
      <c r="I1463" s="163" t="str">
        <f t="shared" si="290"/>
        <v/>
      </c>
      <c r="J1463" s="163" t="str">
        <f t="shared" si="291"/>
        <v/>
      </c>
      <c r="K1463" s="141" t="str">
        <f t="shared" si="292"/>
        <v/>
      </c>
      <c r="L1463" s="141" t="str">
        <f t="shared" si="293"/>
        <v/>
      </c>
      <c r="M1463" s="141" t="str">
        <f t="shared" si="294"/>
        <v/>
      </c>
      <c r="N1463" s="15" t="e">
        <f t="shared" si="295"/>
        <v>#VALUE!</v>
      </c>
      <c r="O1463" s="58" t="e">
        <f t="shared" si="296"/>
        <v>#VALUE!</v>
      </c>
      <c r="P1463" s="58" t="e">
        <f t="shared" si="297"/>
        <v>#VALUE!</v>
      </c>
      <c r="Q1463" s="58" t="e">
        <f t="shared" si="298"/>
        <v>#VALUE!</v>
      </c>
      <c r="R1463" s="160" t="e">
        <f t="shared" si="299"/>
        <v>#VALUE!</v>
      </c>
      <c r="S1463" s="161" t="e">
        <f t="shared" si="300"/>
        <v>#VALUE!</v>
      </c>
      <c r="T1463" s="162" t="e">
        <f t="shared" si="301"/>
        <v>#VALUE!</v>
      </c>
    </row>
    <row r="1464" spans="1:20" s="17" customFormat="1" x14ac:dyDescent="0.2">
      <c r="A1464" s="154"/>
      <c r="B1464" s="51"/>
      <c r="C1464" s="50"/>
      <c r="D1464" s="50"/>
      <c r="E1464" s="50"/>
      <c r="F1464" s="50"/>
      <c r="G1464" s="14"/>
      <c r="H1464" s="163" t="str">
        <f t="shared" si="289"/>
        <v/>
      </c>
      <c r="I1464" s="163" t="str">
        <f t="shared" si="290"/>
        <v/>
      </c>
      <c r="J1464" s="163" t="str">
        <f t="shared" si="291"/>
        <v/>
      </c>
      <c r="K1464" s="141" t="str">
        <f t="shared" si="292"/>
        <v/>
      </c>
      <c r="L1464" s="141" t="str">
        <f t="shared" si="293"/>
        <v/>
      </c>
      <c r="M1464" s="141" t="str">
        <f t="shared" si="294"/>
        <v/>
      </c>
      <c r="N1464" s="15" t="e">
        <f t="shared" si="295"/>
        <v>#VALUE!</v>
      </c>
      <c r="O1464" s="58" t="e">
        <f t="shared" si="296"/>
        <v>#VALUE!</v>
      </c>
      <c r="P1464" s="58" t="e">
        <f t="shared" si="297"/>
        <v>#VALUE!</v>
      </c>
      <c r="Q1464" s="58" t="e">
        <f t="shared" si="298"/>
        <v>#VALUE!</v>
      </c>
      <c r="R1464" s="160" t="e">
        <f t="shared" si="299"/>
        <v>#VALUE!</v>
      </c>
      <c r="S1464" s="161" t="e">
        <f t="shared" si="300"/>
        <v>#VALUE!</v>
      </c>
      <c r="T1464" s="162" t="e">
        <f t="shared" si="301"/>
        <v>#VALUE!</v>
      </c>
    </row>
    <row r="1465" spans="1:20" s="17" customFormat="1" x14ac:dyDescent="0.2">
      <c r="A1465" s="154"/>
      <c r="B1465" s="51"/>
      <c r="C1465" s="50"/>
      <c r="D1465" s="50"/>
      <c r="E1465" s="50"/>
      <c r="F1465" s="50"/>
      <c r="G1465" s="14"/>
      <c r="H1465" s="163" t="str">
        <f t="shared" si="289"/>
        <v/>
      </c>
      <c r="I1465" s="163" t="str">
        <f t="shared" si="290"/>
        <v/>
      </c>
      <c r="J1465" s="163" t="str">
        <f t="shared" si="291"/>
        <v/>
      </c>
      <c r="K1465" s="141" t="str">
        <f t="shared" si="292"/>
        <v/>
      </c>
      <c r="L1465" s="141" t="str">
        <f t="shared" si="293"/>
        <v/>
      </c>
      <c r="M1465" s="141" t="str">
        <f t="shared" si="294"/>
        <v/>
      </c>
      <c r="N1465" s="15" t="e">
        <f t="shared" si="295"/>
        <v>#VALUE!</v>
      </c>
      <c r="O1465" s="58" t="e">
        <f t="shared" si="296"/>
        <v>#VALUE!</v>
      </c>
      <c r="P1465" s="58" t="e">
        <f t="shared" si="297"/>
        <v>#VALUE!</v>
      </c>
      <c r="Q1465" s="58" t="e">
        <f t="shared" si="298"/>
        <v>#VALUE!</v>
      </c>
      <c r="R1465" s="160" t="e">
        <f t="shared" si="299"/>
        <v>#VALUE!</v>
      </c>
      <c r="S1465" s="161" t="e">
        <f t="shared" si="300"/>
        <v>#VALUE!</v>
      </c>
      <c r="T1465" s="162" t="e">
        <f t="shared" si="301"/>
        <v>#VALUE!</v>
      </c>
    </row>
    <row r="1466" spans="1:20" s="17" customFormat="1" x14ac:dyDescent="0.2">
      <c r="A1466" s="154"/>
      <c r="B1466" s="51"/>
      <c r="C1466" s="50"/>
      <c r="D1466" s="50"/>
      <c r="E1466" s="50"/>
      <c r="F1466" s="50"/>
      <c r="G1466" s="14"/>
      <c r="H1466" s="163" t="str">
        <f t="shared" si="289"/>
        <v/>
      </c>
      <c r="I1466" s="163" t="str">
        <f t="shared" si="290"/>
        <v/>
      </c>
      <c r="J1466" s="163" t="str">
        <f t="shared" si="291"/>
        <v/>
      </c>
      <c r="K1466" s="141" t="str">
        <f t="shared" si="292"/>
        <v/>
      </c>
      <c r="L1466" s="141" t="str">
        <f t="shared" si="293"/>
        <v/>
      </c>
      <c r="M1466" s="141" t="str">
        <f t="shared" si="294"/>
        <v/>
      </c>
      <c r="N1466" s="15" t="e">
        <f t="shared" si="295"/>
        <v>#VALUE!</v>
      </c>
      <c r="O1466" s="58" t="e">
        <f t="shared" si="296"/>
        <v>#VALUE!</v>
      </c>
      <c r="P1466" s="58" t="e">
        <f t="shared" si="297"/>
        <v>#VALUE!</v>
      </c>
      <c r="Q1466" s="58" t="e">
        <f t="shared" si="298"/>
        <v>#VALUE!</v>
      </c>
      <c r="R1466" s="160" t="e">
        <f t="shared" si="299"/>
        <v>#VALUE!</v>
      </c>
      <c r="S1466" s="161" t="e">
        <f t="shared" si="300"/>
        <v>#VALUE!</v>
      </c>
      <c r="T1466" s="162" t="e">
        <f t="shared" si="301"/>
        <v>#VALUE!</v>
      </c>
    </row>
    <row r="1467" spans="1:20" s="17" customFormat="1" x14ac:dyDescent="0.2">
      <c r="A1467" s="154"/>
      <c r="B1467" s="51"/>
      <c r="C1467" s="50"/>
      <c r="D1467" s="50"/>
      <c r="E1467" s="50"/>
      <c r="F1467" s="50"/>
      <c r="G1467" s="14"/>
      <c r="H1467" s="163" t="str">
        <f t="shared" si="289"/>
        <v/>
      </c>
      <c r="I1467" s="163" t="str">
        <f t="shared" si="290"/>
        <v/>
      </c>
      <c r="J1467" s="163" t="str">
        <f t="shared" si="291"/>
        <v/>
      </c>
      <c r="K1467" s="141" t="str">
        <f t="shared" si="292"/>
        <v/>
      </c>
      <c r="L1467" s="141" t="str">
        <f t="shared" si="293"/>
        <v/>
      </c>
      <c r="M1467" s="141" t="str">
        <f t="shared" si="294"/>
        <v/>
      </c>
      <c r="N1467" s="15" t="e">
        <f t="shared" si="295"/>
        <v>#VALUE!</v>
      </c>
      <c r="O1467" s="58" t="e">
        <f t="shared" si="296"/>
        <v>#VALUE!</v>
      </c>
      <c r="P1467" s="58" t="e">
        <f t="shared" si="297"/>
        <v>#VALUE!</v>
      </c>
      <c r="Q1467" s="58" t="e">
        <f t="shared" si="298"/>
        <v>#VALUE!</v>
      </c>
      <c r="R1467" s="160" t="e">
        <f t="shared" si="299"/>
        <v>#VALUE!</v>
      </c>
      <c r="S1467" s="161" t="e">
        <f t="shared" si="300"/>
        <v>#VALUE!</v>
      </c>
      <c r="T1467" s="162" t="e">
        <f t="shared" si="301"/>
        <v>#VALUE!</v>
      </c>
    </row>
    <row r="1468" spans="1:20" s="17" customFormat="1" x14ac:dyDescent="0.2">
      <c r="A1468" s="154"/>
      <c r="B1468" s="51"/>
      <c r="C1468" s="50"/>
      <c r="D1468" s="50"/>
      <c r="E1468" s="50"/>
      <c r="F1468" s="50"/>
      <c r="G1468" s="14"/>
      <c r="H1468" s="163" t="str">
        <f t="shared" si="289"/>
        <v/>
      </c>
      <c r="I1468" s="163" t="str">
        <f t="shared" si="290"/>
        <v/>
      </c>
      <c r="J1468" s="163" t="str">
        <f t="shared" si="291"/>
        <v/>
      </c>
      <c r="K1468" s="141" t="str">
        <f t="shared" si="292"/>
        <v/>
      </c>
      <c r="L1468" s="141" t="str">
        <f t="shared" si="293"/>
        <v/>
      </c>
      <c r="M1468" s="141" t="str">
        <f t="shared" si="294"/>
        <v/>
      </c>
      <c r="N1468" s="15" t="e">
        <f t="shared" si="295"/>
        <v>#VALUE!</v>
      </c>
      <c r="O1468" s="58" t="e">
        <f t="shared" si="296"/>
        <v>#VALUE!</v>
      </c>
      <c r="P1468" s="58" t="e">
        <f t="shared" si="297"/>
        <v>#VALUE!</v>
      </c>
      <c r="Q1468" s="58" t="e">
        <f t="shared" si="298"/>
        <v>#VALUE!</v>
      </c>
      <c r="R1468" s="160" t="e">
        <f t="shared" si="299"/>
        <v>#VALUE!</v>
      </c>
      <c r="S1468" s="161" t="e">
        <f t="shared" si="300"/>
        <v>#VALUE!</v>
      </c>
      <c r="T1468" s="162" t="e">
        <f t="shared" si="301"/>
        <v>#VALUE!</v>
      </c>
    </row>
    <row r="1469" spans="1:20" s="17" customFormat="1" x14ac:dyDescent="0.2">
      <c r="A1469" s="154"/>
      <c r="B1469" s="51"/>
      <c r="C1469" s="50"/>
      <c r="D1469" s="50"/>
      <c r="E1469" s="50"/>
      <c r="F1469" s="50"/>
      <c r="G1469" s="14"/>
      <c r="H1469" s="163" t="str">
        <f t="shared" si="289"/>
        <v/>
      </c>
      <c r="I1469" s="163" t="str">
        <f t="shared" si="290"/>
        <v/>
      </c>
      <c r="J1469" s="163" t="str">
        <f t="shared" si="291"/>
        <v/>
      </c>
      <c r="K1469" s="141" t="str">
        <f t="shared" si="292"/>
        <v/>
      </c>
      <c r="L1469" s="141" t="str">
        <f t="shared" si="293"/>
        <v/>
      </c>
      <c r="M1469" s="141" t="str">
        <f t="shared" si="294"/>
        <v/>
      </c>
      <c r="N1469" s="15" t="e">
        <f t="shared" si="295"/>
        <v>#VALUE!</v>
      </c>
      <c r="O1469" s="58" t="e">
        <f t="shared" si="296"/>
        <v>#VALUE!</v>
      </c>
      <c r="P1469" s="58" t="e">
        <f t="shared" si="297"/>
        <v>#VALUE!</v>
      </c>
      <c r="Q1469" s="58" t="e">
        <f t="shared" si="298"/>
        <v>#VALUE!</v>
      </c>
      <c r="R1469" s="160" t="e">
        <f t="shared" si="299"/>
        <v>#VALUE!</v>
      </c>
      <c r="S1469" s="161" t="e">
        <f t="shared" si="300"/>
        <v>#VALUE!</v>
      </c>
      <c r="T1469" s="162" t="e">
        <f t="shared" si="301"/>
        <v>#VALUE!</v>
      </c>
    </row>
    <row r="1470" spans="1:20" s="17" customFormat="1" x14ac:dyDescent="0.2">
      <c r="A1470" s="154"/>
      <c r="B1470" s="51"/>
      <c r="C1470" s="50"/>
      <c r="D1470" s="50"/>
      <c r="E1470" s="50"/>
      <c r="F1470" s="50"/>
      <c r="G1470" s="14"/>
      <c r="H1470" s="163" t="str">
        <f t="shared" si="289"/>
        <v/>
      </c>
      <c r="I1470" s="163" t="str">
        <f t="shared" si="290"/>
        <v/>
      </c>
      <c r="J1470" s="163" t="str">
        <f t="shared" si="291"/>
        <v/>
      </c>
      <c r="K1470" s="141" t="str">
        <f t="shared" si="292"/>
        <v/>
      </c>
      <c r="L1470" s="141" t="str">
        <f t="shared" si="293"/>
        <v/>
      </c>
      <c r="M1470" s="141" t="str">
        <f t="shared" si="294"/>
        <v/>
      </c>
      <c r="N1470" s="15" t="e">
        <f t="shared" si="295"/>
        <v>#VALUE!</v>
      </c>
      <c r="O1470" s="58" t="e">
        <f t="shared" si="296"/>
        <v>#VALUE!</v>
      </c>
      <c r="P1470" s="58" t="e">
        <f t="shared" si="297"/>
        <v>#VALUE!</v>
      </c>
      <c r="Q1470" s="58" t="e">
        <f t="shared" si="298"/>
        <v>#VALUE!</v>
      </c>
      <c r="R1470" s="160" t="e">
        <f t="shared" si="299"/>
        <v>#VALUE!</v>
      </c>
      <c r="S1470" s="161" t="e">
        <f t="shared" si="300"/>
        <v>#VALUE!</v>
      </c>
      <c r="T1470" s="162" t="e">
        <f t="shared" si="301"/>
        <v>#VALUE!</v>
      </c>
    </row>
    <row r="1471" spans="1:20" s="17" customFormat="1" x14ac:dyDescent="0.2">
      <c r="A1471" s="154"/>
      <c r="B1471" s="51"/>
      <c r="C1471" s="50"/>
      <c r="D1471" s="50"/>
      <c r="E1471" s="50"/>
      <c r="F1471" s="50"/>
      <c r="G1471" s="14"/>
      <c r="H1471" s="163" t="str">
        <f t="shared" si="289"/>
        <v/>
      </c>
      <c r="I1471" s="163" t="str">
        <f t="shared" si="290"/>
        <v/>
      </c>
      <c r="J1471" s="163" t="str">
        <f t="shared" si="291"/>
        <v/>
      </c>
      <c r="K1471" s="141" t="str">
        <f t="shared" si="292"/>
        <v/>
      </c>
      <c r="L1471" s="141" t="str">
        <f t="shared" si="293"/>
        <v/>
      </c>
      <c r="M1471" s="141" t="str">
        <f t="shared" si="294"/>
        <v/>
      </c>
      <c r="N1471" s="15" t="e">
        <f t="shared" si="295"/>
        <v>#VALUE!</v>
      </c>
      <c r="O1471" s="58" t="e">
        <f t="shared" si="296"/>
        <v>#VALUE!</v>
      </c>
      <c r="P1471" s="58" t="e">
        <f t="shared" si="297"/>
        <v>#VALUE!</v>
      </c>
      <c r="Q1471" s="58" t="e">
        <f t="shared" si="298"/>
        <v>#VALUE!</v>
      </c>
      <c r="R1471" s="160" t="e">
        <f t="shared" si="299"/>
        <v>#VALUE!</v>
      </c>
      <c r="S1471" s="161" t="e">
        <f t="shared" si="300"/>
        <v>#VALUE!</v>
      </c>
      <c r="T1471" s="162" t="e">
        <f t="shared" si="301"/>
        <v>#VALUE!</v>
      </c>
    </row>
    <row r="1472" spans="1:20" s="17" customFormat="1" x14ac:dyDescent="0.2">
      <c r="A1472" s="154"/>
      <c r="B1472" s="51"/>
      <c r="C1472" s="50"/>
      <c r="D1472" s="50"/>
      <c r="E1472" s="50"/>
      <c r="F1472" s="50"/>
      <c r="G1472" s="14"/>
      <c r="H1472" s="163" t="str">
        <f t="shared" si="289"/>
        <v/>
      </c>
      <c r="I1472" s="163" t="str">
        <f t="shared" si="290"/>
        <v/>
      </c>
      <c r="J1472" s="163" t="str">
        <f t="shared" si="291"/>
        <v/>
      </c>
      <c r="K1472" s="141" t="str">
        <f t="shared" si="292"/>
        <v/>
      </c>
      <c r="L1472" s="141" t="str">
        <f t="shared" si="293"/>
        <v/>
      </c>
      <c r="M1472" s="141" t="str">
        <f t="shared" si="294"/>
        <v/>
      </c>
      <c r="N1472" s="15" t="e">
        <f t="shared" si="295"/>
        <v>#VALUE!</v>
      </c>
      <c r="O1472" s="58" t="e">
        <f t="shared" si="296"/>
        <v>#VALUE!</v>
      </c>
      <c r="P1472" s="58" t="e">
        <f t="shared" si="297"/>
        <v>#VALUE!</v>
      </c>
      <c r="Q1472" s="58" t="e">
        <f t="shared" si="298"/>
        <v>#VALUE!</v>
      </c>
      <c r="R1472" s="160" t="e">
        <f t="shared" si="299"/>
        <v>#VALUE!</v>
      </c>
      <c r="S1472" s="161" t="e">
        <f t="shared" si="300"/>
        <v>#VALUE!</v>
      </c>
      <c r="T1472" s="162" t="e">
        <f t="shared" si="301"/>
        <v>#VALUE!</v>
      </c>
    </row>
    <row r="1473" spans="1:20" s="17" customFormat="1" x14ac:dyDescent="0.2">
      <c r="A1473" s="154"/>
      <c r="B1473" s="51"/>
      <c r="C1473" s="50"/>
      <c r="D1473" s="50"/>
      <c r="E1473" s="50"/>
      <c r="F1473" s="50"/>
      <c r="G1473" s="14"/>
      <c r="H1473" s="163" t="str">
        <f t="shared" si="289"/>
        <v/>
      </c>
      <c r="I1473" s="163" t="str">
        <f t="shared" si="290"/>
        <v/>
      </c>
      <c r="J1473" s="163" t="str">
        <f t="shared" si="291"/>
        <v/>
      </c>
      <c r="K1473" s="141" t="str">
        <f t="shared" si="292"/>
        <v/>
      </c>
      <c r="L1473" s="141" t="str">
        <f t="shared" si="293"/>
        <v/>
      </c>
      <c r="M1473" s="141" t="str">
        <f t="shared" si="294"/>
        <v/>
      </c>
      <c r="N1473" s="15" t="e">
        <f t="shared" si="295"/>
        <v>#VALUE!</v>
      </c>
      <c r="O1473" s="58" t="e">
        <f t="shared" si="296"/>
        <v>#VALUE!</v>
      </c>
      <c r="P1473" s="58" t="e">
        <f t="shared" si="297"/>
        <v>#VALUE!</v>
      </c>
      <c r="Q1473" s="58" t="e">
        <f t="shared" si="298"/>
        <v>#VALUE!</v>
      </c>
      <c r="R1473" s="160" t="e">
        <f t="shared" si="299"/>
        <v>#VALUE!</v>
      </c>
      <c r="S1473" s="161" t="e">
        <f t="shared" si="300"/>
        <v>#VALUE!</v>
      </c>
      <c r="T1473" s="162" t="e">
        <f t="shared" si="301"/>
        <v>#VALUE!</v>
      </c>
    </row>
    <row r="1474" spans="1:20" s="17" customFormat="1" x14ac:dyDescent="0.2">
      <c r="A1474" s="154"/>
      <c r="B1474" s="51"/>
      <c r="C1474" s="50"/>
      <c r="D1474" s="50"/>
      <c r="E1474" s="50"/>
      <c r="F1474" s="50"/>
      <c r="G1474" s="14"/>
      <c r="H1474" s="163" t="str">
        <f t="shared" si="289"/>
        <v/>
      </c>
      <c r="I1474" s="163" t="str">
        <f t="shared" si="290"/>
        <v/>
      </c>
      <c r="J1474" s="163" t="str">
        <f t="shared" si="291"/>
        <v/>
      </c>
      <c r="K1474" s="141" t="str">
        <f t="shared" si="292"/>
        <v/>
      </c>
      <c r="L1474" s="141" t="str">
        <f t="shared" si="293"/>
        <v/>
      </c>
      <c r="M1474" s="141" t="str">
        <f t="shared" si="294"/>
        <v/>
      </c>
      <c r="N1474" s="15" t="e">
        <f t="shared" si="295"/>
        <v>#VALUE!</v>
      </c>
      <c r="O1474" s="58" t="e">
        <f t="shared" si="296"/>
        <v>#VALUE!</v>
      </c>
      <c r="P1474" s="58" t="e">
        <f t="shared" si="297"/>
        <v>#VALUE!</v>
      </c>
      <c r="Q1474" s="58" t="e">
        <f t="shared" si="298"/>
        <v>#VALUE!</v>
      </c>
      <c r="R1474" s="160" t="e">
        <f t="shared" si="299"/>
        <v>#VALUE!</v>
      </c>
      <c r="S1474" s="161" t="e">
        <f t="shared" si="300"/>
        <v>#VALUE!</v>
      </c>
      <c r="T1474" s="162" t="e">
        <f t="shared" si="301"/>
        <v>#VALUE!</v>
      </c>
    </row>
    <row r="1475" spans="1:20" s="17" customFormat="1" x14ac:dyDescent="0.2">
      <c r="A1475" s="154"/>
      <c r="B1475" s="51"/>
      <c r="C1475" s="50"/>
      <c r="D1475" s="50"/>
      <c r="E1475" s="50"/>
      <c r="F1475" s="50"/>
      <c r="G1475" s="14"/>
      <c r="H1475" s="163" t="str">
        <f t="shared" ref="H1475:H1538" si="302">IFERROR(G1475*(D1475/(D1475+E1475+F1475)),"")</f>
        <v/>
      </c>
      <c r="I1475" s="163" t="str">
        <f t="shared" ref="I1475:I1538" si="303">IFERROR(G1475*(E1475/(D1475+E1475+F1475)),"")</f>
        <v/>
      </c>
      <c r="J1475" s="163" t="str">
        <f t="shared" ref="J1475:J1538" si="304">IFERROR(G1475*(F1475/(D1475+E1475+F1475)),"")</f>
        <v/>
      </c>
      <c r="K1475" s="141" t="str">
        <f t="shared" ref="K1475:K1538" si="305">IFERROR(D1475+H1475,"")</f>
        <v/>
      </c>
      <c r="L1475" s="141" t="str">
        <f t="shared" ref="L1475:L1538" si="306">IFERROR(E1475+I1475,"")</f>
        <v/>
      </c>
      <c r="M1475" s="141" t="str">
        <f t="shared" ref="M1475:M1538" si="307">IFERROR(J1475+F1475,"")</f>
        <v/>
      </c>
      <c r="N1475" s="15" t="e">
        <f t="shared" ref="N1475:N1538" si="308">K1475+L1475+M1475</f>
        <v>#VALUE!</v>
      </c>
      <c r="O1475" s="58" t="e">
        <f t="shared" ref="O1475:O1538" si="309">K1475/N1475</f>
        <v>#VALUE!</v>
      </c>
      <c r="P1475" s="58" t="e">
        <f t="shared" ref="P1475:P1538" si="310">L1475/N1475</f>
        <v>#VALUE!</v>
      </c>
      <c r="Q1475" s="58" t="e">
        <f t="shared" ref="Q1475:Q1538" si="311">M1475/N1475</f>
        <v>#VALUE!</v>
      </c>
      <c r="R1475" s="160" t="e">
        <f t="shared" ref="R1475:R1538" si="312">G1475/N1475</f>
        <v>#VALUE!</v>
      </c>
      <c r="S1475" s="161" t="e">
        <f t="shared" ref="S1475:S1538" si="313">C1475-N1475</f>
        <v>#VALUE!</v>
      </c>
      <c r="T1475" s="162" t="e">
        <f t="shared" ref="T1475:T1538" si="314">S1475/C1475*100</f>
        <v>#VALUE!</v>
      </c>
    </row>
    <row r="1476" spans="1:20" s="17" customFormat="1" x14ac:dyDescent="0.2">
      <c r="A1476" s="154"/>
      <c r="B1476" s="51"/>
      <c r="C1476" s="50"/>
      <c r="D1476" s="50"/>
      <c r="E1476" s="50"/>
      <c r="F1476" s="50"/>
      <c r="G1476" s="14"/>
      <c r="H1476" s="163" t="str">
        <f t="shared" si="302"/>
        <v/>
      </c>
      <c r="I1476" s="163" t="str">
        <f t="shared" si="303"/>
        <v/>
      </c>
      <c r="J1476" s="163" t="str">
        <f t="shared" si="304"/>
        <v/>
      </c>
      <c r="K1476" s="141" t="str">
        <f t="shared" si="305"/>
        <v/>
      </c>
      <c r="L1476" s="141" t="str">
        <f t="shared" si="306"/>
        <v/>
      </c>
      <c r="M1476" s="141" t="str">
        <f t="shared" si="307"/>
        <v/>
      </c>
      <c r="N1476" s="15" t="e">
        <f t="shared" si="308"/>
        <v>#VALUE!</v>
      </c>
      <c r="O1476" s="58" t="e">
        <f t="shared" si="309"/>
        <v>#VALUE!</v>
      </c>
      <c r="P1476" s="58" t="e">
        <f t="shared" si="310"/>
        <v>#VALUE!</v>
      </c>
      <c r="Q1476" s="58" t="e">
        <f t="shared" si="311"/>
        <v>#VALUE!</v>
      </c>
      <c r="R1476" s="160" t="e">
        <f t="shared" si="312"/>
        <v>#VALUE!</v>
      </c>
      <c r="S1476" s="161" t="e">
        <f t="shared" si="313"/>
        <v>#VALUE!</v>
      </c>
      <c r="T1476" s="162" t="e">
        <f t="shared" si="314"/>
        <v>#VALUE!</v>
      </c>
    </row>
    <row r="1477" spans="1:20" s="17" customFormat="1" x14ac:dyDescent="0.2">
      <c r="A1477" s="154"/>
      <c r="B1477" s="51"/>
      <c r="C1477" s="50"/>
      <c r="D1477" s="50"/>
      <c r="E1477" s="50"/>
      <c r="F1477" s="50"/>
      <c r="G1477" s="14"/>
      <c r="H1477" s="163" t="str">
        <f t="shared" si="302"/>
        <v/>
      </c>
      <c r="I1477" s="163" t="str">
        <f t="shared" si="303"/>
        <v/>
      </c>
      <c r="J1477" s="163" t="str">
        <f t="shared" si="304"/>
        <v/>
      </c>
      <c r="K1477" s="141" t="str">
        <f t="shared" si="305"/>
        <v/>
      </c>
      <c r="L1477" s="141" t="str">
        <f t="shared" si="306"/>
        <v/>
      </c>
      <c r="M1477" s="141" t="str">
        <f t="shared" si="307"/>
        <v/>
      </c>
      <c r="N1477" s="15" t="e">
        <f t="shared" si="308"/>
        <v>#VALUE!</v>
      </c>
      <c r="O1477" s="58" t="e">
        <f t="shared" si="309"/>
        <v>#VALUE!</v>
      </c>
      <c r="P1477" s="58" t="e">
        <f t="shared" si="310"/>
        <v>#VALUE!</v>
      </c>
      <c r="Q1477" s="58" t="e">
        <f t="shared" si="311"/>
        <v>#VALUE!</v>
      </c>
      <c r="R1477" s="160" t="e">
        <f t="shared" si="312"/>
        <v>#VALUE!</v>
      </c>
      <c r="S1477" s="161" t="e">
        <f t="shared" si="313"/>
        <v>#VALUE!</v>
      </c>
      <c r="T1477" s="162" t="e">
        <f t="shared" si="314"/>
        <v>#VALUE!</v>
      </c>
    </row>
    <row r="1478" spans="1:20" s="17" customFormat="1" x14ac:dyDescent="0.2">
      <c r="A1478" s="154"/>
      <c r="B1478" s="51"/>
      <c r="C1478" s="50"/>
      <c r="D1478" s="50"/>
      <c r="E1478" s="50"/>
      <c r="F1478" s="50"/>
      <c r="G1478" s="14"/>
      <c r="H1478" s="163" t="str">
        <f t="shared" si="302"/>
        <v/>
      </c>
      <c r="I1478" s="163" t="str">
        <f t="shared" si="303"/>
        <v/>
      </c>
      <c r="J1478" s="163" t="str">
        <f t="shared" si="304"/>
        <v/>
      </c>
      <c r="K1478" s="141" t="str">
        <f t="shared" si="305"/>
        <v/>
      </c>
      <c r="L1478" s="141" t="str">
        <f t="shared" si="306"/>
        <v/>
      </c>
      <c r="M1478" s="141" t="str">
        <f t="shared" si="307"/>
        <v/>
      </c>
      <c r="N1478" s="15" t="e">
        <f t="shared" si="308"/>
        <v>#VALUE!</v>
      </c>
      <c r="O1478" s="58" t="e">
        <f t="shared" si="309"/>
        <v>#VALUE!</v>
      </c>
      <c r="P1478" s="58" t="e">
        <f t="shared" si="310"/>
        <v>#VALUE!</v>
      </c>
      <c r="Q1478" s="58" t="e">
        <f t="shared" si="311"/>
        <v>#VALUE!</v>
      </c>
      <c r="R1478" s="160" t="e">
        <f t="shared" si="312"/>
        <v>#VALUE!</v>
      </c>
      <c r="S1478" s="161" t="e">
        <f t="shared" si="313"/>
        <v>#VALUE!</v>
      </c>
      <c r="T1478" s="162" t="e">
        <f t="shared" si="314"/>
        <v>#VALUE!</v>
      </c>
    </row>
    <row r="1479" spans="1:20" s="17" customFormat="1" x14ac:dyDescent="0.2">
      <c r="A1479" s="154"/>
      <c r="B1479" s="51"/>
      <c r="C1479" s="50"/>
      <c r="D1479" s="50"/>
      <c r="E1479" s="50"/>
      <c r="F1479" s="50"/>
      <c r="G1479" s="14"/>
      <c r="H1479" s="163" t="str">
        <f t="shared" si="302"/>
        <v/>
      </c>
      <c r="I1479" s="163" t="str">
        <f t="shared" si="303"/>
        <v/>
      </c>
      <c r="J1479" s="163" t="str">
        <f t="shared" si="304"/>
        <v/>
      </c>
      <c r="K1479" s="141" t="str">
        <f t="shared" si="305"/>
        <v/>
      </c>
      <c r="L1479" s="141" t="str">
        <f t="shared" si="306"/>
        <v/>
      </c>
      <c r="M1479" s="141" t="str">
        <f t="shared" si="307"/>
        <v/>
      </c>
      <c r="N1479" s="15" t="e">
        <f t="shared" si="308"/>
        <v>#VALUE!</v>
      </c>
      <c r="O1479" s="58" t="e">
        <f t="shared" si="309"/>
        <v>#VALUE!</v>
      </c>
      <c r="P1479" s="58" t="e">
        <f t="shared" si="310"/>
        <v>#VALUE!</v>
      </c>
      <c r="Q1479" s="58" t="e">
        <f t="shared" si="311"/>
        <v>#VALUE!</v>
      </c>
      <c r="R1479" s="160" t="e">
        <f t="shared" si="312"/>
        <v>#VALUE!</v>
      </c>
      <c r="S1479" s="161" t="e">
        <f t="shared" si="313"/>
        <v>#VALUE!</v>
      </c>
      <c r="T1479" s="162" t="e">
        <f t="shared" si="314"/>
        <v>#VALUE!</v>
      </c>
    </row>
    <row r="1480" spans="1:20" s="17" customFormat="1" x14ac:dyDescent="0.2">
      <c r="A1480" s="154"/>
      <c r="B1480" s="51"/>
      <c r="C1480" s="50"/>
      <c r="D1480" s="50"/>
      <c r="E1480" s="50"/>
      <c r="F1480" s="50"/>
      <c r="G1480" s="14"/>
      <c r="H1480" s="163" t="str">
        <f t="shared" si="302"/>
        <v/>
      </c>
      <c r="I1480" s="163" t="str">
        <f t="shared" si="303"/>
        <v/>
      </c>
      <c r="J1480" s="163" t="str">
        <f t="shared" si="304"/>
        <v/>
      </c>
      <c r="K1480" s="141" t="str">
        <f t="shared" si="305"/>
        <v/>
      </c>
      <c r="L1480" s="141" t="str">
        <f t="shared" si="306"/>
        <v/>
      </c>
      <c r="M1480" s="141" t="str">
        <f t="shared" si="307"/>
        <v/>
      </c>
      <c r="N1480" s="15" t="e">
        <f t="shared" si="308"/>
        <v>#VALUE!</v>
      </c>
      <c r="O1480" s="58" t="e">
        <f t="shared" si="309"/>
        <v>#VALUE!</v>
      </c>
      <c r="P1480" s="58" t="e">
        <f t="shared" si="310"/>
        <v>#VALUE!</v>
      </c>
      <c r="Q1480" s="58" t="e">
        <f t="shared" si="311"/>
        <v>#VALUE!</v>
      </c>
      <c r="R1480" s="160" t="e">
        <f t="shared" si="312"/>
        <v>#VALUE!</v>
      </c>
      <c r="S1480" s="161" t="e">
        <f t="shared" si="313"/>
        <v>#VALUE!</v>
      </c>
      <c r="T1480" s="162" t="e">
        <f t="shared" si="314"/>
        <v>#VALUE!</v>
      </c>
    </row>
    <row r="1481" spans="1:20" s="17" customFormat="1" x14ac:dyDescent="0.2">
      <c r="A1481" s="154"/>
      <c r="B1481" s="51"/>
      <c r="C1481" s="50"/>
      <c r="D1481" s="50"/>
      <c r="E1481" s="50"/>
      <c r="F1481" s="50"/>
      <c r="G1481" s="14"/>
      <c r="H1481" s="163" t="str">
        <f t="shared" si="302"/>
        <v/>
      </c>
      <c r="I1481" s="163" t="str">
        <f t="shared" si="303"/>
        <v/>
      </c>
      <c r="J1481" s="163" t="str">
        <f t="shared" si="304"/>
        <v/>
      </c>
      <c r="K1481" s="141" t="str">
        <f t="shared" si="305"/>
        <v/>
      </c>
      <c r="L1481" s="141" t="str">
        <f t="shared" si="306"/>
        <v/>
      </c>
      <c r="M1481" s="141" t="str">
        <f t="shared" si="307"/>
        <v/>
      </c>
      <c r="N1481" s="15" t="e">
        <f t="shared" si="308"/>
        <v>#VALUE!</v>
      </c>
      <c r="O1481" s="58" t="e">
        <f t="shared" si="309"/>
        <v>#VALUE!</v>
      </c>
      <c r="P1481" s="58" t="e">
        <f t="shared" si="310"/>
        <v>#VALUE!</v>
      </c>
      <c r="Q1481" s="58" t="e">
        <f t="shared" si="311"/>
        <v>#VALUE!</v>
      </c>
      <c r="R1481" s="160" t="e">
        <f t="shared" si="312"/>
        <v>#VALUE!</v>
      </c>
      <c r="S1481" s="161" t="e">
        <f t="shared" si="313"/>
        <v>#VALUE!</v>
      </c>
      <c r="T1481" s="162" t="e">
        <f t="shared" si="314"/>
        <v>#VALUE!</v>
      </c>
    </row>
    <row r="1482" spans="1:20" s="17" customFormat="1" x14ac:dyDescent="0.2">
      <c r="A1482" s="154"/>
      <c r="B1482" s="51"/>
      <c r="C1482" s="50"/>
      <c r="D1482" s="50"/>
      <c r="E1482" s="50"/>
      <c r="F1482" s="50"/>
      <c r="G1482" s="14"/>
      <c r="H1482" s="163" t="str">
        <f t="shared" si="302"/>
        <v/>
      </c>
      <c r="I1482" s="163" t="str">
        <f t="shared" si="303"/>
        <v/>
      </c>
      <c r="J1482" s="163" t="str">
        <f t="shared" si="304"/>
        <v/>
      </c>
      <c r="K1482" s="141" t="str">
        <f t="shared" si="305"/>
        <v/>
      </c>
      <c r="L1482" s="141" t="str">
        <f t="shared" si="306"/>
        <v/>
      </c>
      <c r="M1482" s="141" t="str">
        <f t="shared" si="307"/>
        <v/>
      </c>
      <c r="N1482" s="15" t="e">
        <f t="shared" si="308"/>
        <v>#VALUE!</v>
      </c>
      <c r="O1482" s="58" t="e">
        <f t="shared" si="309"/>
        <v>#VALUE!</v>
      </c>
      <c r="P1482" s="58" t="e">
        <f t="shared" si="310"/>
        <v>#VALUE!</v>
      </c>
      <c r="Q1482" s="58" t="e">
        <f t="shared" si="311"/>
        <v>#VALUE!</v>
      </c>
      <c r="R1482" s="160" t="e">
        <f t="shared" si="312"/>
        <v>#VALUE!</v>
      </c>
      <c r="S1482" s="161" t="e">
        <f t="shared" si="313"/>
        <v>#VALUE!</v>
      </c>
      <c r="T1482" s="162" t="e">
        <f t="shared" si="314"/>
        <v>#VALUE!</v>
      </c>
    </row>
    <row r="1483" spans="1:20" s="17" customFormat="1" x14ac:dyDescent="0.2">
      <c r="A1483" s="154"/>
      <c r="B1483" s="51"/>
      <c r="C1483" s="50"/>
      <c r="D1483" s="50"/>
      <c r="E1483" s="50"/>
      <c r="F1483" s="50"/>
      <c r="G1483" s="14"/>
      <c r="H1483" s="163" t="str">
        <f t="shared" si="302"/>
        <v/>
      </c>
      <c r="I1483" s="163" t="str">
        <f t="shared" si="303"/>
        <v/>
      </c>
      <c r="J1483" s="163" t="str">
        <f t="shared" si="304"/>
        <v/>
      </c>
      <c r="K1483" s="141" t="str">
        <f t="shared" si="305"/>
        <v/>
      </c>
      <c r="L1483" s="141" t="str">
        <f t="shared" si="306"/>
        <v/>
      </c>
      <c r="M1483" s="141" t="str">
        <f t="shared" si="307"/>
        <v/>
      </c>
      <c r="N1483" s="15" t="e">
        <f t="shared" si="308"/>
        <v>#VALUE!</v>
      </c>
      <c r="O1483" s="58" t="e">
        <f t="shared" si="309"/>
        <v>#VALUE!</v>
      </c>
      <c r="P1483" s="58" t="e">
        <f t="shared" si="310"/>
        <v>#VALUE!</v>
      </c>
      <c r="Q1483" s="58" t="e">
        <f t="shared" si="311"/>
        <v>#VALUE!</v>
      </c>
      <c r="R1483" s="160" t="e">
        <f t="shared" si="312"/>
        <v>#VALUE!</v>
      </c>
      <c r="S1483" s="161" t="e">
        <f t="shared" si="313"/>
        <v>#VALUE!</v>
      </c>
      <c r="T1483" s="162" t="e">
        <f t="shared" si="314"/>
        <v>#VALUE!</v>
      </c>
    </row>
    <row r="1484" spans="1:20" s="17" customFormat="1" x14ac:dyDescent="0.2">
      <c r="A1484" s="154"/>
      <c r="B1484" s="51"/>
      <c r="C1484" s="50"/>
      <c r="D1484" s="50"/>
      <c r="E1484" s="50"/>
      <c r="F1484" s="50"/>
      <c r="G1484" s="14"/>
      <c r="H1484" s="163" t="str">
        <f t="shared" si="302"/>
        <v/>
      </c>
      <c r="I1484" s="163" t="str">
        <f t="shared" si="303"/>
        <v/>
      </c>
      <c r="J1484" s="163" t="str">
        <f t="shared" si="304"/>
        <v/>
      </c>
      <c r="K1484" s="141" t="str">
        <f t="shared" si="305"/>
        <v/>
      </c>
      <c r="L1484" s="141" t="str">
        <f t="shared" si="306"/>
        <v/>
      </c>
      <c r="M1484" s="141" t="str">
        <f t="shared" si="307"/>
        <v/>
      </c>
      <c r="N1484" s="15" t="e">
        <f t="shared" si="308"/>
        <v>#VALUE!</v>
      </c>
      <c r="O1484" s="58" t="e">
        <f t="shared" si="309"/>
        <v>#VALUE!</v>
      </c>
      <c r="P1484" s="58" t="e">
        <f t="shared" si="310"/>
        <v>#VALUE!</v>
      </c>
      <c r="Q1484" s="58" t="e">
        <f t="shared" si="311"/>
        <v>#VALUE!</v>
      </c>
      <c r="R1484" s="160" t="e">
        <f t="shared" si="312"/>
        <v>#VALUE!</v>
      </c>
      <c r="S1484" s="161" t="e">
        <f t="shared" si="313"/>
        <v>#VALUE!</v>
      </c>
      <c r="T1484" s="162" t="e">
        <f t="shared" si="314"/>
        <v>#VALUE!</v>
      </c>
    </row>
    <row r="1485" spans="1:20" s="17" customFormat="1" x14ac:dyDescent="0.2">
      <c r="A1485" s="154"/>
      <c r="B1485" s="51"/>
      <c r="C1485" s="50"/>
      <c r="D1485" s="50"/>
      <c r="E1485" s="50"/>
      <c r="F1485" s="50"/>
      <c r="G1485" s="14"/>
      <c r="H1485" s="163" t="str">
        <f t="shared" si="302"/>
        <v/>
      </c>
      <c r="I1485" s="163" t="str">
        <f t="shared" si="303"/>
        <v/>
      </c>
      <c r="J1485" s="163" t="str">
        <f t="shared" si="304"/>
        <v/>
      </c>
      <c r="K1485" s="141" t="str">
        <f t="shared" si="305"/>
        <v/>
      </c>
      <c r="L1485" s="141" t="str">
        <f t="shared" si="306"/>
        <v/>
      </c>
      <c r="M1485" s="141" t="str">
        <f t="shared" si="307"/>
        <v/>
      </c>
      <c r="N1485" s="15" t="e">
        <f t="shared" si="308"/>
        <v>#VALUE!</v>
      </c>
      <c r="O1485" s="58" t="e">
        <f t="shared" si="309"/>
        <v>#VALUE!</v>
      </c>
      <c r="P1485" s="58" t="e">
        <f t="shared" si="310"/>
        <v>#VALUE!</v>
      </c>
      <c r="Q1485" s="58" t="e">
        <f t="shared" si="311"/>
        <v>#VALUE!</v>
      </c>
      <c r="R1485" s="160" t="e">
        <f t="shared" si="312"/>
        <v>#VALUE!</v>
      </c>
      <c r="S1485" s="161" t="e">
        <f t="shared" si="313"/>
        <v>#VALUE!</v>
      </c>
      <c r="T1485" s="162" t="e">
        <f t="shared" si="314"/>
        <v>#VALUE!</v>
      </c>
    </row>
    <row r="1486" spans="1:20" s="17" customFormat="1" x14ac:dyDescent="0.2">
      <c r="A1486" s="154"/>
      <c r="B1486" s="51"/>
      <c r="C1486" s="50"/>
      <c r="D1486" s="50"/>
      <c r="E1486" s="50"/>
      <c r="F1486" s="50"/>
      <c r="G1486" s="14"/>
      <c r="H1486" s="163" t="str">
        <f t="shared" si="302"/>
        <v/>
      </c>
      <c r="I1486" s="163" t="str">
        <f t="shared" si="303"/>
        <v/>
      </c>
      <c r="J1486" s="163" t="str">
        <f t="shared" si="304"/>
        <v/>
      </c>
      <c r="K1486" s="141" t="str">
        <f t="shared" si="305"/>
        <v/>
      </c>
      <c r="L1486" s="141" t="str">
        <f t="shared" si="306"/>
        <v/>
      </c>
      <c r="M1486" s="141" t="str">
        <f t="shared" si="307"/>
        <v/>
      </c>
      <c r="N1486" s="15" t="e">
        <f t="shared" si="308"/>
        <v>#VALUE!</v>
      </c>
      <c r="O1486" s="58" t="e">
        <f t="shared" si="309"/>
        <v>#VALUE!</v>
      </c>
      <c r="P1486" s="58" t="e">
        <f t="shared" si="310"/>
        <v>#VALUE!</v>
      </c>
      <c r="Q1486" s="58" t="e">
        <f t="shared" si="311"/>
        <v>#VALUE!</v>
      </c>
      <c r="R1486" s="160" t="e">
        <f t="shared" si="312"/>
        <v>#VALUE!</v>
      </c>
      <c r="S1486" s="161" t="e">
        <f t="shared" si="313"/>
        <v>#VALUE!</v>
      </c>
      <c r="T1486" s="162" t="e">
        <f t="shared" si="314"/>
        <v>#VALUE!</v>
      </c>
    </row>
    <row r="1487" spans="1:20" s="17" customFormat="1" x14ac:dyDescent="0.2">
      <c r="A1487" s="154"/>
      <c r="B1487" s="51"/>
      <c r="C1487" s="50"/>
      <c r="D1487" s="50"/>
      <c r="E1487" s="50"/>
      <c r="F1487" s="50"/>
      <c r="G1487" s="14"/>
      <c r="H1487" s="163" t="str">
        <f t="shared" si="302"/>
        <v/>
      </c>
      <c r="I1487" s="163" t="str">
        <f t="shared" si="303"/>
        <v/>
      </c>
      <c r="J1487" s="163" t="str">
        <f t="shared" si="304"/>
        <v/>
      </c>
      <c r="K1487" s="141" t="str">
        <f t="shared" si="305"/>
        <v/>
      </c>
      <c r="L1487" s="141" t="str">
        <f t="shared" si="306"/>
        <v/>
      </c>
      <c r="M1487" s="141" t="str">
        <f t="shared" si="307"/>
        <v/>
      </c>
      <c r="N1487" s="15" t="e">
        <f t="shared" si="308"/>
        <v>#VALUE!</v>
      </c>
      <c r="O1487" s="58" t="e">
        <f t="shared" si="309"/>
        <v>#VALUE!</v>
      </c>
      <c r="P1487" s="58" t="e">
        <f t="shared" si="310"/>
        <v>#VALUE!</v>
      </c>
      <c r="Q1487" s="58" t="e">
        <f t="shared" si="311"/>
        <v>#VALUE!</v>
      </c>
      <c r="R1487" s="160" t="e">
        <f t="shared" si="312"/>
        <v>#VALUE!</v>
      </c>
      <c r="S1487" s="161" t="e">
        <f t="shared" si="313"/>
        <v>#VALUE!</v>
      </c>
      <c r="T1487" s="162" t="e">
        <f t="shared" si="314"/>
        <v>#VALUE!</v>
      </c>
    </row>
    <row r="1488" spans="1:20" s="17" customFormat="1" x14ac:dyDescent="0.2">
      <c r="A1488" s="154"/>
      <c r="B1488" s="51"/>
      <c r="C1488" s="50"/>
      <c r="D1488" s="50"/>
      <c r="E1488" s="50"/>
      <c r="F1488" s="50"/>
      <c r="G1488" s="14"/>
      <c r="H1488" s="163" t="str">
        <f t="shared" si="302"/>
        <v/>
      </c>
      <c r="I1488" s="163" t="str">
        <f t="shared" si="303"/>
        <v/>
      </c>
      <c r="J1488" s="163" t="str">
        <f t="shared" si="304"/>
        <v/>
      </c>
      <c r="K1488" s="141" t="str">
        <f t="shared" si="305"/>
        <v/>
      </c>
      <c r="L1488" s="141" t="str">
        <f t="shared" si="306"/>
        <v/>
      </c>
      <c r="M1488" s="141" t="str">
        <f t="shared" si="307"/>
        <v/>
      </c>
      <c r="N1488" s="15" t="e">
        <f t="shared" si="308"/>
        <v>#VALUE!</v>
      </c>
      <c r="O1488" s="58" t="e">
        <f t="shared" si="309"/>
        <v>#VALUE!</v>
      </c>
      <c r="P1488" s="58" t="e">
        <f t="shared" si="310"/>
        <v>#VALUE!</v>
      </c>
      <c r="Q1488" s="58" t="e">
        <f t="shared" si="311"/>
        <v>#VALUE!</v>
      </c>
      <c r="R1488" s="160" t="e">
        <f t="shared" si="312"/>
        <v>#VALUE!</v>
      </c>
      <c r="S1488" s="161" t="e">
        <f t="shared" si="313"/>
        <v>#VALUE!</v>
      </c>
      <c r="T1488" s="162" t="e">
        <f t="shared" si="314"/>
        <v>#VALUE!</v>
      </c>
    </row>
    <row r="1489" spans="1:20" s="17" customFormat="1" x14ac:dyDescent="0.2">
      <c r="A1489" s="154"/>
      <c r="B1489" s="51"/>
      <c r="C1489" s="50"/>
      <c r="D1489" s="50"/>
      <c r="E1489" s="50"/>
      <c r="F1489" s="50"/>
      <c r="G1489" s="14"/>
      <c r="H1489" s="163" t="str">
        <f t="shared" si="302"/>
        <v/>
      </c>
      <c r="I1489" s="163" t="str">
        <f t="shared" si="303"/>
        <v/>
      </c>
      <c r="J1489" s="163" t="str">
        <f t="shared" si="304"/>
        <v/>
      </c>
      <c r="K1489" s="141" t="str">
        <f t="shared" si="305"/>
        <v/>
      </c>
      <c r="L1489" s="141" t="str">
        <f t="shared" si="306"/>
        <v/>
      </c>
      <c r="M1489" s="141" t="str">
        <f t="shared" si="307"/>
        <v/>
      </c>
      <c r="N1489" s="15" t="e">
        <f t="shared" si="308"/>
        <v>#VALUE!</v>
      </c>
      <c r="O1489" s="58" t="e">
        <f t="shared" si="309"/>
        <v>#VALUE!</v>
      </c>
      <c r="P1489" s="58" t="e">
        <f t="shared" si="310"/>
        <v>#VALUE!</v>
      </c>
      <c r="Q1489" s="58" t="e">
        <f t="shared" si="311"/>
        <v>#VALUE!</v>
      </c>
      <c r="R1489" s="160" t="e">
        <f t="shared" si="312"/>
        <v>#VALUE!</v>
      </c>
      <c r="S1489" s="161" t="e">
        <f t="shared" si="313"/>
        <v>#VALUE!</v>
      </c>
      <c r="T1489" s="162" t="e">
        <f t="shared" si="314"/>
        <v>#VALUE!</v>
      </c>
    </row>
    <row r="1490" spans="1:20" s="17" customFormat="1" x14ac:dyDescent="0.2">
      <c r="A1490" s="154"/>
      <c r="B1490" s="51"/>
      <c r="C1490" s="50"/>
      <c r="D1490" s="50"/>
      <c r="E1490" s="50"/>
      <c r="F1490" s="50"/>
      <c r="G1490" s="14"/>
      <c r="H1490" s="163" t="str">
        <f t="shared" si="302"/>
        <v/>
      </c>
      <c r="I1490" s="163" t="str">
        <f t="shared" si="303"/>
        <v/>
      </c>
      <c r="J1490" s="163" t="str">
        <f t="shared" si="304"/>
        <v/>
      </c>
      <c r="K1490" s="141" t="str">
        <f t="shared" si="305"/>
        <v/>
      </c>
      <c r="L1490" s="141" t="str">
        <f t="shared" si="306"/>
        <v/>
      </c>
      <c r="M1490" s="141" t="str">
        <f t="shared" si="307"/>
        <v/>
      </c>
      <c r="N1490" s="15" t="e">
        <f t="shared" si="308"/>
        <v>#VALUE!</v>
      </c>
      <c r="O1490" s="58" t="e">
        <f t="shared" si="309"/>
        <v>#VALUE!</v>
      </c>
      <c r="P1490" s="58" t="e">
        <f t="shared" si="310"/>
        <v>#VALUE!</v>
      </c>
      <c r="Q1490" s="58" t="e">
        <f t="shared" si="311"/>
        <v>#VALUE!</v>
      </c>
      <c r="R1490" s="160" t="e">
        <f t="shared" si="312"/>
        <v>#VALUE!</v>
      </c>
      <c r="S1490" s="161" t="e">
        <f t="shared" si="313"/>
        <v>#VALUE!</v>
      </c>
      <c r="T1490" s="162" t="e">
        <f t="shared" si="314"/>
        <v>#VALUE!</v>
      </c>
    </row>
    <row r="1491" spans="1:20" s="17" customFormat="1" x14ac:dyDescent="0.2">
      <c r="A1491" s="154"/>
      <c r="B1491" s="51"/>
      <c r="C1491" s="50"/>
      <c r="D1491" s="50"/>
      <c r="E1491" s="50"/>
      <c r="F1491" s="50"/>
      <c r="G1491" s="14"/>
      <c r="H1491" s="163" t="str">
        <f t="shared" si="302"/>
        <v/>
      </c>
      <c r="I1491" s="163" t="str">
        <f t="shared" si="303"/>
        <v/>
      </c>
      <c r="J1491" s="163" t="str">
        <f t="shared" si="304"/>
        <v/>
      </c>
      <c r="K1491" s="141" t="str">
        <f t="shared" si="305"/>
        <v/>
      </c>
      <c r="L1491" s="141" t="str">
        <f t="shared" si="306"/>
        <v/>
      </c>
      <c r="M1491" s="141" t="str">
        <f t="shared" si="307"/>
        <v/>
      </c>
      <c r="N1491" s="15" t="e">
        <f t="shared" si="308"/>
        <v>#VALUE!</v>
      </c>
      <c r="O1491" s="58" t="e">
        <f t="shared" si="309"/>
        <v>#VALUE!</v>
      </c>
      <c r="P1491" s="58" t="e">
        <f t="shared" si="310"/>
        <v>#VALUE!</v>
      </c>
      <c r="Q1491" s="58" t="e">
        <f t="shared" si="311"/>
        <v>#VALUE!</v>
      </c>
      <c r="R1491" s="160" t="e">
        <f t="shared" si="312"/>
        <v>#VALUE!</v>
      </c>
      <c r="S1491" s="161" t="e">
        <f t="shared" si="313"/>
        <v>#VALUE!</v>
      </c>
      <c r="T1491" s="162" t="e">
        <f t="shared" si="314"/>
        <v>#VALUE!</v>
      </c>
    </row>
    <row r="1492" spans="1:20" s="17" customFormat="1" x14ac:dyDescent="0.2">
      <c r="A1492" s="154"/>
      <c r="B1492" s="51"/>
      <c r="C1492" s="50"/>
      <c r="D1492" s="50"/>
      <c r="E1492" s="50"/>
      <c r="F1492" s="50"/>
      <c r="G1492" s="14"/>
      <c r="H1492" s="163" t="str">
        <f t="shared" si="302"/>
        <v/>
      </c>
      <c r="I1492" s="163" t="str">
        <f t="shared" si="303"/>
        <v/>
      </c>
      <c r="J1492" s="163" t="str">
        <f t="shared" si="304"/>
        <v/>
      </c>
      <c r="K1492" s="141" t="str">
        <f t="shared" si="305"/>
        <v/>
      </c>
      <c r="L1492" s="141" t="str">
        <f t="shared" si="306"/>
        <v/>
      </c>
      <c r="M1492" s="141" t="str">
        <f t="shared" si="307"/>
        <v/>
      </c>
      <c r="N1492" s="15" t="e">
        <f t="shared" si="308"/>
        <v>#VALUE!</v>
      </c>
      <c r="O1492" s="58" t="e">
        <f t="shared" si="309"/>
        <v>#VALUE!</v>
      </c>
      <c r="P1492" s="58" t="e">
        <f t="shared" si="310"/>
        <v>#VALUE!</v>
      </c>
      <c r="Q1492" s="58" t="e">
        <f t="shared" si="311"/>
        <v>#VALUE!</v>
      </c>
      <c r="R1492" s="160" t="e">
        <f t="shared" si="312"/>
        <v>#VALUE!</v>
      </c>
      <c r="S1492" s="161" t="e">
        <f t="shared" si="313"/>
        <v>#VALUE!</v>
      </c>
      <c r="T1492" s="162" t="e">
        <f t="shared" si="314"/>
        <v>#VALUE!</v>
      </c>
    </row>
    <row r="1493" spans="1:20" s="17" customFormat="1" x14ac:dyDescent="0.2">
      <c r="A1493" s="154"/>
      <c r="B1493" s="51"/>
      <c r="C1493" s="50"/>
      <c r="D1493" s="50"/>
      <c r="E1493" s="50"/>
      <c r="F1493" s="50"/>
      <c r="G1493" s="14"/>
      <c r="H1493" s="163" t="str">
        <f t="shared" si="302"/>
        <v/>
      </c>
      <c r="I1493" s="163" t="str">
        <f t="shared" si="303"/>
        <v/>
      </c>
      <c r="J1493" s="163" t="str">
        <f t="shared" si="304"/>
        <v/>
      </c>
      <c r="K1493" s="141" t="str">
        <f t="shared" si="305"/>
        <v/>
      </c>
      <c r="L1493" s="141" t="str">
        <f t="shared" si="306"/>
        <v/>
      </c>
      <c r="M1493" s="141" t="str">
        <f t="shared" si="307"/>
        <v/>
      </c>
      <c r="N1493" s="15" t="e">
        <f t="shared" si="308"/>
        <v>#VALUE!</v>
      </c>
      <c r="O1493" s="58" t="e">
        <f t="shared" si="309"/>
        <v>#VALUE!</v>
      </c>
      <c r="P1493" s="58" t="e">
        <f t="shared" si="310"/>
        <v>#VALUE!</v>
      </c>
      <c r="Q1493" s="58" t="e">
        <f t="shared" si="311"/>
        <v>#VALUE!</v>
      </c>
      <c r="R1493" s="160" t="e">
        <f t="shared" si="312"/>
        <v>#VALUE!</v>
      </c>
      <c r="S1493" s="161" t="e">
        <f t="shared" si="313"/>
        <v>#VALUE!</v>
      </c>
      <c r="T1493" s="162" t="e">
        <f t="shared" si="314"/>
        <v>#VALUE!</v>
      </c>
    </row>
    <row r="1494" spans="1:20" s="17" customFormat="1" x14ac:dyDescent="0.2">
      <c r="A1494" s="154"/>
      <c r="B1494" s="51"/>
      <c r="C1494" s="50"/>
      <c r="D1494" s="50"/>
      <c r="E1494" s="50"/>
      <c r="F1494" s="50"/>
      <c r="G1494" s="14"/>
      <c r="H1494" s="163" t="str">
        <f t="shared" si="302"/>
        <v/>
      </c>
      <c r="I1494" s="163" t="str">
        <f t="shared" si="303"/>
        <v/>
      </c>
      <c r="J1494" s="163" t="str">
        <f t="shared" si="304"/>
        <v/>
      </c>
      <c r="K1494" s="141" t="str">
        <f t="shared" si="305"/>
        <v/>
      </c>
      <c r="L1494" s="141" t="str">
        <f t="shared" si="306"/>
        <v/>
      </c>
      <c r="M1494" s="141" t="str">
        <f t="shared" si="307"/>
        <v/>
      </c>
      <c r="N1494" s="15" t="e">
        <f t="shared" si="308"/>
        <v>#VALUE!</v>
      </c>
      <c r="O1494" s="58" t="e">
        <f t="shared" si="309"/>
        <v>#VALUE!</v>
      </c>
      <c r="P1494" s="58" t="e">
        <f t="shared" si="310"/>
        <v>#VALUE!</v>
      </c>
      <c r="Q1494" s="58" t="e">
        <f t="shared" si="311"/>
        <v>#VALUE!</v>
      </c>
      <c r="R1494" s="160" t="e">
        <f t="shared" si="312"/>
        <v>#VALUE!</v>
      </c>
      <c r="S1494" s="161" t="e">
        <f t="shared" si="313"/>
        <v>#VALUE!</v>
      </c>
      <c r="T1494" s="162" t="e">
        <f t="shared" si="314"/>
        <v>#VALUE!</v>
      </c>
    </row>
    <row r="1495" spans="1:20" s="17" customFormat="1" x14ac:dyDescent="0.2">
      <c r="A1495" s="154"/>
      <c r="B1495" s="51"/>
      <c r="C1495" s="50"/>
      <c r="D1495" s="50"/>
      <c r="E1495" s="50"/>
      <c r="F1495" s="50"/>
      <c r="G1495" s="14"/>
      <c r="H1495" s="163" t="str">
        <f t="shared" si="302"/>
        <v/>
      </c>
      <c r="I1495" s="163" t="str">
        <f t="shared" si="303"/>
        <v/>
      </c>
      <c r="J1495" s="163" t="str">
        <f t="shared" si="304"/>
        <v/>
      </c>
      <c r="K1495" s="141" t="str">
        <f t="shared" si="305"/>
        <v/>
      </c>
      <c r="L1495" s="141" t="str">
        <f t="shared" si="306"/>
        <v/>
      </c>
      <c r="M1495" s="141" t="str">
        <f t="shared" si="307"/>
        <v/>
      </c>
      <c r="N1495" s="15" t="e">
        <f t="shared" si="308"/>
        <v>#VALUE!</v>
      </c>
      <c r="O1495" s="58" t="e">
        <f t="shared" si="309"/>
        <v>#VALUE!</v>
      </c>
      <c r="P1495" s="58" t="e">
        <f t="shared" si="310"/>
        <v>#VALUE!</v>
      </c>
      <c r="Q1495" s="58" t="e">
        <f t="shared" si="311"/>
        <v>#VALUE!</v>
      </c>
      <c r="R1495" s="160" t="e">
        <f t="shared" si="312"/>
        <v>#VALUE!</v>
      </c>
      <c r="S1495" s="161" t="e">
        <f t="shared" si="313"/>
        <v>#VALUE!</v>
      </c>
      <c r="T1495" s="162" t="e">
        <f t="shared" si="314"/>
        <v>#VALUE!</v>
      </c>
    </row>
    <row r="1496" spans="1:20" s="17" customFormat="1" x14ac:dyDescent="0.2">
      <c r="A1496" s="154"/>
      <c r="B1496" s="51"/>
      <c r="C1496" s="50"/>
      <c r="D1496" s="50"/>
      <c r="E1496" s="50"/>
      <c r="F1496" s="50"/>
      <c r="G1496" s="14"/>
      <c r="H1496" s="163" t="str">
        <f t="shared" si="302"/>
        <v/>
      </c>
      <c r="I1496" s="163" t="str">
        <f t="shared" si="303"/>
        <v/>
      </c>
      <c r="J1496" s="163" t="str">
        <f t="shared" si="304"/>
        <v/>
      </c>
      <c r="K1496" s="141" t="str">
        <f t="shared" si="305"/>
        <v/>
      </c>
      <c r="L1496" s="141" t="str">
        <f t="shared" si="306"/>
        <v/>
      </c>
      <c r="M1496" s="141" t="str">
        <f t="shared" si="307"/>
        <v/>
      </c>
      <c r="N1496" s="15" t="e">
        <f t="shared" si="308"/>
        <v>#VALUE!</v>
      </c>
      <c r="O1496" s="58" t="e">
        <f t="shared" si="309"/>
        <v>#VALUE!</v>
      </c>
      <c r="P1496" s="58" t="e">
        <f t="shared" si="310"/>
        <v>#VALUE!</v>
      </c>
      <c r="Q1496" s="58" t="e">
        <f t="shared" si="311"/>
        <v>#VALUE!</v>
      </c>
      <c r="R1496" s="160" t="e">
        <f t="shared" si="312"/>
        <v>#VALUE!</v>
      </c>
      <c r="S1496" s="161" t="e">
        <f t="shared" si="313"/>
        <v>#VALUE!</v>
      </c>
      <c r="T1496" s="162" t="e">
        <f t="shared" si="314"/>
        <v>#VALUE!</v>
      </c>
    </row>
    <row r="1497" spans="1:20" s="17" customFormat="1" x14ac:dyDescent="0.2">
      <c r="A1497" s="154"/>
      <c r="B1497" s="51"/>
      <c r="C1497" s="50"/>
      <c r="D1497" s="50"/>
      <c r="E1497" s="50"/>
      <c r="F1497" s="50"/>
      <c r="G1497" s="14"/>
      <c r="H1497" s="163" t="str">
        <f t="shared" si="302"/>
        <v/>
      </c>
      <c r="I1497" s="163" t="str">
        <f t="shared" si="303"/>
        <v/>
      </c>
      <c r="J1497" s="163" t="str">
        <f t="shared" si="304"/>
        <v/>
      </c>
      <c r="K1497" s="141" t="str">
        <f t="shared" si="305"/>
        <v/>
      </c>
      <c r="L1497" s="141" t="str">
        <f t="shared" si="306"/>
        <v/>
      </c>
      <c r="M1497" s="141" t="str">
        <f t="shared" si="307"/>
        <v/>
      </c>
      <c r="N1497" s="15" t="e">
        <f t="shared" si="308"/>
        <v>#VALUE!</v>
      </c>
      <c r="O1497" s="58" t="e">
        <f t="shared" si="309"/>
        <v>#VALUE!</v>
      </c>
      <c r="P1497" s="58" t="e">
        <f t="shared" si="310"/>
        <v>#VALUE!</v>
      </c>
      <c r="Q1497" s="58" t="e">
        <f t="shared" si="311"/>
        <v>#VALUE!</v>
      </c>
      <c r="R1497" s="160" t="e">
        <f t="shared" si="312"/>
        <v>#VALUE!</v>
      </c>
      <c r="S1497" s="161" t="e">
        <f t="shared" si="313"/>
        <v>#VALUE!</v>
      </c>
      <c r="T1497" s="162" t="e">
        <f t="shared" si="314"/>
        <v>#VALUE!</v>
      </c>
    </row>
    <row r="1498" spans="1:20" s="17" customFormat="1" x14ac:dyDescent="0.2">
      <c r="A1498" s="154"/>
      <c r="B1498" s="51"/>
      <c r="C1498" s="50"/>
      <c r="D1498" s="50"/>
      <c r="E1498" s="50"/>
      <c r="F1498" s="50"/>
      <c r="G1498" s="14"/>
      <c r="H1498" s="163" t="str">
        <f t="shared" si="302"/>
        <v/>
      </c>
      <c r="I1498" s="163" t="str">
        <f t="shared" si="303"/>
        <v/>
      </c>
      <c r="J1498" s="163" t="str">
        <f t="shared" si="304"/>
        <v/>
      </c>
      <c r="K1498" s="141" t="str">
        <f t="shared" si="305"/>
        <v/>
      </c>
      <c r="L1498" s="141" t="str">
        <f t="shared" si="306"/>
        <v/>
      </c>
      <c r="M1498" s="141" t="str">
        <f t="shared" si="307"/>
        <v/>
      </c>
      <c r="N1498" s="15" t="e">
        <f t="shared" si="308"/>
        <v>#VALUE!</v>
      </c>
      <c r="O1498" s="58" t="e">
        <f t="shared" si="309"/>
        <v>#VALUE!</v>
      </c>
      <c r="P1498" s="58" t="e">
        <f t="shared" si="310"/>
        <v>#VALUE!</v>
      </c>
      <c r="Q1498" s="58" t="e">
        <f t="shared" si="311"/>
        <v>#VALUE!</v>
      </c>
      <c r="R1498" s="160" t="e">
        <f t="shared" si="312"/>
        <v>#VALUE!</v>
      </c>
      <c r="S1498" s="161" t="e">
        <f t="shared" si="313"/>
        <v>#VALUE!</v>
      </c>
      <c r="T1498" s="162" t="e">
        <f t="shared" si="314"/>
        <v>#VALUE!</v>
      </c>
    </row>
    <row r="1499" spans="1:20" s="17" customFormat="1" x14ac:dyDescent="0.2">
      <c r="A1499" s="154"/>
      <c r="B1499" s="51"/>
      <c r="C1499" s="50"/>
      <c r="D1499" s="50"/>
      <c r="E1499" s="50"/>
      <c r="F1499" s="50"/>
      <c r="G1499" s="14"/>
      <c r="H1499" s="163" t="str">
        <f t="shared" si="302"/>
        <v/>
      </c>
      <c r="I1499" s="163" t="str">
        <f t="shared" si="303"/>
        <v/>
      </c>
      <c r="J1499" s="163" t="str">
        <f t="shared" si="304"/>
        <v/>
      </c>
      <c r="K1499" s="141" t="str">
        <f t="shared" si="305"/>
        <v/>
      </c>
      <c r="L1499" s="141" t="str">
        <f t="shared" si="306"/>
        <v/>
      </c>
      <c r="M1499" s="141" t="str">
        <f t="shared" si="307"/>
        <v/>
      </c>
      <c r="N1499" s="15" t="e">
        <f t="shared" si="308"/>
        <v>#VALUE!</v>
      </c>
      <c r="O1499" s="58" t="e">
        <f t="shared" si="309"/>
        <v>#VALUE!</v>
      </c>
      <c r="P1499" s="58" t="e">
        <f t="shared" si="310"/>
        <v>#VALUE!</v>
      </c>
      <c r="Q1499" s="58" t="e">
        <f t="shared" si="311"/>
        <v>#VALUE!</v>
      </c>
      <c r="R1499" s="160" t="e">
        <f t="shared" si="312"/>
        <v>#VALUE!</v>
      </c>
      <c r="S1499" s="161" t="e">
        <f t="shared" si="313"/>
        <v>#VALUE!</v>
      </c>
      <c r="T1499" s="162" t="e">
        <f t="shared" si="314"/>
        <v>#VALUE!</v>
      </c>
    </row>
    <row r="1500" spans="1:20" s="17" customFormat="1" x14ac:dyDescent="0.2">
      <c r="A1500" s="154"/>
      <c r="B1500" s="51"/>
      <c r="C1500" s="50"/>
      <c r="D1500" s="50"/>
      <c r="E1500" s="50"/>
      <c r="F1500" s="50"/>
      <c r="G1500" s="14"/>
      <c r="H1500" s="163" t="str">
        <f t="shared" si="302"/>
        <v/>
      </c>
      <c r="I1500" s="163" t="str">
        <f t="shared" si="303"/>
        <v/>
      </c>
      <c r="J1500" s="163" t="str">
        <f t="shared" si="304"/>
        <v/>
      </c>
      <c r="K1500" s="141" t="str">
        <f t="shared" si="305"/>
        <v/>
      </c>
      <c r="L1500" s="141" t="str">
        <f t="shared" si="306"/>
        <v/>
      </c>
      <c r="M1500" s="141" t="str">
        <f t="shared" si="307"/>
        <v/>
      </c>
      <c r="N1500" s="15" t="e">
        <f t="shared" si="308"/>
        <v>#VALUE!</v>
      </c>
      <c r="O1500" s="58" t="e">
        <f t="shared" si="309"/>
        <v>#VALUE!</v>
      </c>
      <c r="P1500" s="58" t="e">
        <f t="shared" si="310"/>
        <v>#VALUE!</v>
      </c>
      <c r="Q1500" s="58" t="e">
        <f t="shared" si="311"/>
        <v>#VALUE!</v>
      </c>
      <c r="R1500" s="160" t="e">
        <f t="shared" si="312"/>
        <v>#VALUE!</v>
      </c>
      <c r="S1500" s="161" t="e">
        <f t="shared" si="313"/>
        <v>#VALUE!</v>
      </c>
      <c r="T1500" s="162" t="e">
        <f t="shared" si="314"/>
        <v>#VALUE!</v>
      </c>
    </row>
    <row r="1501" spans="1:20" s="17" customFormat="1" x14ac:dyDescent="0.2">
      <c r="A1501" s="154"/>
      <c r="B1501" s="51"/>
      <c r="C1501" s="50"/>
      <c r="D1501" s="50"/>
      <c r="E1501" s="50"/>
      <c r="F1501" s="50"/>
      <c r="G1501" s="14"/>
      <c r="H1501" s="163" t="str">
        <f t="shared" si="302"/>
        <v/>
      </c>
      <c r="I1501" s="163" t="str">
        <f t="shared" si="303"/>
        <v/>
      </c>
      <c r="J1501" s="163" t="str">
        <f t="shared" si="304"/>
        <v/>
      </c>
      <c r="K1501" s="141" t="str">
        <f t="shared" si="305"/>
        <v/>
      </c>
      <c r="L1501" s="141" t="str">
        <f t="shared" si="306"/>
        <v/>
      </c>
      <c r="M1501" s="141" t="str">
        <f t="shared" si="307"/>
        <v/>
      </c>
      <c r="N1501" s="15" t="e">
        <f t="shared" si="308"/>
        <v>#VALUE!</v>
      </c>
      <c r="O1501" s="58" t="e">
        <f t="shared" si="309"/>
        <v>#VALUE!</v>
      </c>
      <c r="P1501" s="58" t="e">
        <f t="shared" si="310"/>
        <v>#VALUE!</v>
      </c>
      <c r="Q1501" s="58" t="e">
        <f t="shared" si="311"/>
        <v>#VALUE!</v>
      </c>
      <c r="R1501" s="160" t="e">
        <f t="shared" si="312"/>
        <v>#VALUE!</v>
      </c>
      <c r="S1501" s="161" t="e">
        <f t="shared" si="313"/>
        <v>#VALUE!</v>
      </c>
      <c r="T1501" s="162" t="e">
        <f t="shared" si="314"/>
        <v>#VALUE!</v>
      </c>
    </row>
    <row r="1502" spans="1:20" s="17" customFormat="1" x14ac:dyDescent="0.2">
      <c r="A1502" s="154"/>
      <c r="B1502" s="51"/>
      <c r="C1502" s="50"/>
      <c r="D1502" s="50"/>
      <c r="E1502" s="50"/>
      <c r="F1502" s="50"/>
      <c r="G1502" s="14"/>
      <c r="H1502" s="163" t="str">
        <f t="shared" si="302"/>
        <v/>
      </c>
      <c r="I1502" s="163" t="str">
        <f t="shared" si="303"/>
        <v/>
      </c>
      <c r="J1502" s="163" t="str">
        <f t="shared" si="304"/>
        <v/>
      </c>
      <c r="K1502" s="141" t="str">
        <f t="shared" si="305"/>
        <v/>
      </c>
      <c r="L1502" s="141" t="str">
        <f t="shared" si="306"/>
        <v/>
      </c>
      <c r="M1502" s="141" t="str">
        <f t="shared" si="307"/>
        <v/>
      </c>
      <c r="N1502" s="15" t="e">
        <f t="shared" si="308"/>
        <v>#VALUE!</v>
      </c>
      <c r="O1502" s="58" t="e">
        <f t="shared" si="309"/>
        <v>#VALUE!</v>
      </c>
      <c r="P1502" s="58" t="e">
        <f t="shared" si="310"/>
        <v>#VALUE!</v>
      </c>
      <c r="Q1502" s="58" t="e">
        <f t="shared" si="311"/>
        <v>#VALUE!</v>
      </c>
      <c r="R1502" s="160" t="e">
        <f t="shared" si="312"/>
        <v>#VALUE!</v>
      </c>
      <c r="S1502" s="161" t="e">
        <f t="shared" si="313"/>
        <v>#VALUE!</v>
      </c>
      <c r="T1502" s="162" t="e">
        <f t="shared" si="314"/>
        <v>#VALUE!</v>
      </c>
    </row>
    <row r="1503" spans="1:20" s="17" customFormat="1" x14ac:dyDescent="0.2">
      <c r="A1503" s="154"/>
      <c r="B1503" s="51"/>
      <c r="C1503" s="50"/>
      <c r="D1503" s="50"/>
      <c r="E1503" s="50"/>
      <c r="F1503" s="50"/>
      <c r="G1503" s="14"/>
      <c r="H1503" s="163" t="str">
        <f t="shared" si="302"/>
        <v/>
      </c>
      <c r="I1503" s="163" t="str">
        <f t="shared" si="303"/>
        <v/>
      </c>
      <c r="J1503" s="163" t="str">
        <f t="shared" si="304"/>
        <v/>
      </c>
      <c r="K1503" s="141" t="str">
        <f t="shared" si="305"/>
        <v/>
      </c>
      <c r="L1503" s="141" t="str">
        <f t="shared" si="306"/>
        <v/>
      </c>
      <c r="M1503" s="141" t="str">
        <f t="shared" si="307"/>
        <v/>
      </c>
      <c r="N1503" s="15" t="e">
        <f t="shared" si="308"/>
        <v>#VALUE!</v>
      </c>
      <c r="O1503" s="58" t="e">
        <f t="shared" si="309"/>
        <v>#VALUE!</v>
      </c>
      <c r="P1503" s="58" t="e">
        <f t="shared" si="310"/>
        <v>#VALUE!</v>
      </c>
      <c r="Q1503" s="58" t="e">
        <f t="shared" si="311"/>
        <v>#VALUE!</v>
      </c>
      <c r="R1503" s="160" t="e">
        <f t="shared" si="312"/>
        <v>#VALUE!</v>
      </c>
      <c r="S1503" s="161" t="e">
        <f t="shared" si="313"/>
        <v>#VALUE!</v>
      </c>
      <c r="T1503" s="162" t="e">
        <f t="shared" si="314"/>
        <v>#VALUE!</v>
      </c>
    </row>
    <row r="1504" spans="1:20" s="17" customFormat="1" x14ac:dyDescent="0.2">
      <c r="A1504" s="154"/>
      <c r="B1504" s="51"/>
      <c r="C1504" s="50"/>
      <c r="D1504" s="50"/>
      <c r="E1504" s="50"/>
      <c r="F1504" s="50"/>
      <c r="G1504" s="14"/>
      <c r="H1504" s="163" t="str">
        <f t="shared" si="302"/>
        <v/>
      </c>
      <c r="I1504" s="163" t="str">
        <f t="shared" si="303"/>
        <v/>
      </c>
      <c r="J1504" s="163" t="str">
        <f t="shared" si="304"/>
        <v/>
      </c>
      <c r="K1504" s="141" t="str">
        <f t="shared" si="305"/>
        <v/>
      </c>
      <c r="L1504" s="141" t="str">
        <f t="shared" si="306"/>
        <v/>
      </c>
      <c r="M1504" s="141" t="str">
        <f t="shared" si="307"/>
        <v/>
      </c>
      <c r="N1504" s="15" t="e">
        <f t="shared" si="308"/>
        <v>#VALUE!</v>
      </c>
      <c r="O1504" s="58" t="e">
        <f t="shared" si="309"/>
        <v>#VALUE!</v>
      </c>
      <c r="P1504" s="58" t="e">
        <f t="shared" si="310"/>
        <v>#VALUE!</v>
      </c>
      <c r="Q1504" s="58" t="e">
        <f t="shared" si="311"/>
        <v>#VALUE!</v>
      </c>
      <c r="R1504" s="160" t="e">
        <f t="shared" si="312"/>
        <v>#VALUE!</v>
      </c>
      <c r="S1504" s="161" t="e">
        <f t="shared" si="313"/>
        <v>#VALUE!</v>
      </c>
      <c r="T1504" s="162" t="e">
        <f t="shared" si="314"/>
        <v>#VALUE!</v>
      </c>
    </row>
    <row r="1505" spans="1:20" s="17" customFormat="1" x14ac:dyDescent="0.2">
      <c r="A1505" s="154"/>
      <c r="B1505" s="51"/>
      <c r="C1505" s="50"/>
      <c r="D1505" s="50"/>
      <c r="E1505" s="50"/>
      <c r="F1505" s="50"/>
      <c r="G1505" s="14"/>
      <c r="H1505" s="163" t="str">
        <f t="shared" si="302"/>
        <v/>
      </c>
      <c r="I1505" s="163" t="str">
        <f t="shared" si="303"/>
        <v/>
      </c>
      <c r="J1505" s="163" t="str">
        <f t="shared" si="304"/>
        <v/>
      </c>
      <c r="K1505" s="141" t="str">
        <f t="shared" si="305"/>
        <v/>
      </c>
      <c r="L1505" s="141" t="str">
        <f t="shared" si="306"/>
        <v/>
      </c>
      <c r="M1505" s="141" t="str">
        <f t="shared" si="307"/>
        <v/>
      </c>
      <c r="N1505" s="15" t="e">
        <f t="shared" si="308"/>
        <v>#VALUE!</v>
      </c>
      <c r="O1505" s="58" t="e">
        <f t="shared" si="309"/>
        <v>#VALUE!</v>
      </c>
      <c r="P1505" s="58" t="e">
        <f t="shared" si="310"/>
        <v>#VALUE!</v>
      </c>
      <c r="Q1505" s="58" t="e">
        <f t="shared" si="311"/>
        <v>#VALUE!</v>
      </c>
      <c r="R1505" s="160" t="e">
        <f t="shared" si="312"/>
        <v>#VALUE!</v>
      </c>
      <c r="S1505" s="161" t="e">
        <f t="shared" si="313"/>
        <v>#VALUE!</v>
      </c>
      <c r="T1505" s="162" t="e">
        <f t="shared" si="314"/>
        <v>#VALUE!</v>
      </c>
    </row>
    <row r="1506" spans="1:20" s="17" customFormat="1" x14ac:dyDescent="0.2">
      <c r="A1506" s="154"/>
      <c r="B1506" s="51"/>
      <c r="C1506" s="50"/>
      <c r="D1506" s="50"/>
      <c r="E1506" s="50"/>
      <c r="F1506" s="50"/>
      <c r="G1506" s="14"/>
      <c r="H1506" s="163" t="str">
        <f t="shared" si="302"/>
        <v/>
      </c>
      <c r="I1506" s="163" t="str">
        <f t="shared" si="303"/>
        <v/>
      </c>
      <c r="J1506" s="163" t="str">
        <f t="shared" si="304"/>
        <v/>
      </c>
      <c r="K1506" s="141" t="str">
        <f t="shared" si="305"/>
        <v/>
      </c>
      <c r="L1506" s="141" t="str">
        <f t="shared" si="306"/>
        <v/>
      </c>
      <c r="M1506" s="141" t="str">
        <f t="shared" si="307"/>
        <v/>
      </c>
      <c r="N1506" s="15" t="e">
        <f t="shared" si="308"/>
        <v>#VALUE!</v>
      </c>
      <c r="O1506" s="58" t="e">
        <f t="shared" si="309"/>
        <v>#VALUE!</v>
      </c>
      <c r="P1506" s="58" t="e">
        <f t="shared" si="310"/>
        <v>#VALUE!</v>
      </c>
      <c r="Q1506" s="58" t="e">
        <f t="shared" si="311"/>
        <v>#VALUE!</v>
      </c>
      <c r="R1506" s="160" t="e">
        <f t="shared" si="312"/>
        <v>#VALUE!</v>
      </c>
      <c r="S1506" s="161" t="e">
        <f t="shared" si="313"/>
        <v>#VALUE!</v>
      </c>
      <c r="T1506" s="162" t="e">
        <f t="shared" si="314"/>
        <v>#VALUE!</v>
      </c>
    </row>
    <row r="1507" spans="1:20" s="17" customFormat="1" x14ac:dyDescent="0.2">
      <c r="A1507" s="154"/>
      <c r="B1507" s="51"/>
      <c r="C1507" s="50"/>
      <c r="D1507" s="50"/>
      <c r="E1507" s="50"/>
      <c r="F1507" s="50"/>
      <c r="G1507" s="14"/>
      <c r="H1507" s="163" t="str">
        <f t="shared" si="302"/>
        <v/>
      </c>
      <c r="I1507" s="163" t="str">
        <f t="shared" si="303"/>
        <v/>
      </c>
      <c r="J1507" s="163" t="str">
        <f t="shared" si="304"/>
        <v/>
      </c>
      <c r="K1507" s="141" t="str">
        <f t="shared" si="305"/>
        <v/>
      </c>
      <c r="L1507" s="141" t="str">
        <f t="shared" si="306"/>
        <v/>
      </c>
      <c r="M1507" s="141" t="str">
        <f t="shared" si="307"/>
        <v/>
      </c>
      <c r="N1507" s="15" t="e">
        <f t="shared" si="308"/>
        <v>#VALUE!</v>
      </c>
      <c r="O1507" s="58" t="e">
        <f t="shared" si="309"/>
        <v>#VALUE!</v>
      </c>
      <c r="P1507" s="58" t="e">
        <f t="shared" si="310"/>
        <v>#VALUE!</v>
      </c>
      <c r="Q1507" s="58" t="e">
        <f t="shared" si="311"/>
        <v>#VALUE!</v>
      </c>
      <c r="R1507" s="160" t="e">
        <f t="shared" si="312"/>
        <v>#VALUE!</v>
      </c>
      <c r="S1507" s="161" t="e">
        <f t="shared" si="313"/>
        <v>#VALUE!</v>
      </c>
      <c r="T1507" s="162" t="e">
        <f t="shared" si="314"/>
        <v>#VALUE!</v>
      </c>
    </row>
    <row r="1508" spans="1:20" s="17" customFormat="1" x14ac:dyDescent="0.2">
      <c r="A1508" s="154"/>
      <c r="B1508" s="51"/>
      <c r="C1508" s="50"/>
      <c r="D1508" s="50"/>
      <c r="E1508" s="50"/>
      <c r="F1508" s="50"/>
      <c r="G1508" s="14"/>
      <c r="H1508" s="163" t="str">
        <f t="shared" si="302"/>
        <v/>
      </c>
      <c r="I1508" s="163" t="str">
        <f t="shared" si="303"/>
        <v/>
      </c>
      <c r="J1508" s="163" t="str">
        <f t="shared" si="304"/>
        <v/>
      </c>
      <c r="K1508" s="141" t="str">
        <f t="shared" si="305"/>
        <v/>
      </c>
      <c r="L1508" s="141" t="str">
        <f t="shared" si="306"/>
        <v/>
      </c>
      <c r="M1508" s="141" t="str">
        <f t="shared" si="307"/>
        <v/>
      </c>
      <c r="N1508" s="15" t="e">
        <f t="shared" si="308"/>
        <v>#VALUE!</v>
      </c>
      <c r="O1508" s="58" t="e">
        <f t="shared" si="309"/>
        <v>#VALUE!</v>
      </c>
      <c r="P1508" s="58" t="e">
        <f t="shared" si="310"/>
        <v>#VALUE!</v>
      </c>
      <c r="Q1508" s="58" t="e">
        <f t="shared" si="311"/>
        <v>#VALUE!</v>
      </c>
      <c r="R1508" s="160" t="e">
        <f t="shared" si="312"/>
        <v>#VALUE!</v>
      </c>
      <c r="S1508" s="161" t="e">
        <f t="shared" si="313"/>
        <v>#VALUE!</v>
      </c>
      <c r="T1508" s="162" t="e">
        <f t="shared" si="314"/>
        <v>#VALUE!</v>
      </c>
    </row>
    <row r="1509" spans="1:20" s="17" customFormat="1" x14ac:dyDescent="0.2">
      <c r="A1509" s="154"/>
      <c r="B1509" s="51"/>
      <c r="C1509" s="50"/>
      <c r="D1509" s="50"/>
      <c r="E1509" s="50"/>
      <c r="F1509" s="50"/>
      <c r="G1509" s="14"/>
      <c r="H1509" s="163" t="str">
        <f t="shared" si="302"/>
        <v/>
      </c>
      <c r="I1509" s="163" t="str">
        <f t="shared" si="303"/>
        <v/>
      </c>
      <c r="J1509" s="163" t="str">
        <f t="shared" si="304"/>
        <v/>
      </c>
      <c r="K1509" s="141" t="str">
        <f t="shared" si="305"/>
        <v/>
      </c>
      <c r="L1509" s="141" t="str">
        <f t="shared" si="306"/>
        <v/>
      </c>
      <c r="M1509" s="141" t="str">
        <f t="shared" si="307"/>
        <v/>
      </c>
      <c r="N1509" s="15" t="e">
        <f t="shared" si="308"/>
        <v>#VALUE!</v>
      </c>
      <c r="O1509" s="58" t="e">
        <f t="shared" si="309"/>
        <v>#VALUE!</v>
      </c>
      <c r="P1509" s="58" t="e">
        <f t="shared" si="310"/>
        <v>#VALUE!</v>
      </c>
      <c r="Q1509" s="58" t="e">
        <f t="shared" si="311"/>
        <v>#VALUE!</v>
      </c>
      <c r="R1509" s="160" t="e">
        <f t="shared" si="312"/>
        <v>#VALUE!</v>
      </c>
      <c r="S1509" s="161" t="e">
        <f t="shared" si="313"/>
        <v>#VALUE!</v>
      </c>
      <c r="T1509" s="162" t="e">
        <f t="shared" si="314"/>
        <v>#VALUE!</v>
      </c>
    </row>
    <row r="1510" spans="1:20" s="17" customFormat="1" x14ac:dyDescent="0.2">
      <c r="A1510" s="154"/>
      <c r="B1510" s="51"/>
      <c r="C1510" s="50"/>
      <c r="D1510" s="50"/>
      <c r="E1510" s="50"/>
      <c r="F1510" s="50"/>
      <c r="G1510" s="14"/>
      <c r="H1510" s="163" t="str">
        <f t="shared" si="302"/>
        <v/>
      </c>
      <c r="I1510" s="163" t="str">
        <f t="shared" si="303"/>
        <v/>
      </c>
      <c r="J1510" s="163" t="str">
        <f t="shared" si="304"/>
        <v/>
      </c>
      <c r="K1510" s="141" t="str">
        <f t="shared" si="305"/>
        <v/>
      </c>
      <c r="L1510" s="141" t="str">
        <f t="shared" si="306"/>
        <v/>
      </c>
      <c r="M1510" s="141" t="str">
        <f t="shared" si="307"/>
        <v/>
      </c>
      <c r="N1510" s="15" t="e">
        <f t="shared" si="308"/>
        <v>#VALUE!</v>
      </c>
      <c r="O1510" s="58" t="e">
        <f t="shared" si="309"/>
        <v>#VALUE!</v>
      </c>
      <c r="P1510" s="58" t="e">
        <f t="shared" si="310"/>
        <v>#VALUE!</v>
      </c>
      <c r="Q1510" s="58" t="e">
        <f t="shared" si="311"/>
        <v>#VALUE!</v>
      </c>
      <c r="R1510" s="160" t="e">
        <f t="shared" si="312"/>
        <v>#VALUE!</v>
      </c>
      <c r="S1510" s="161" t="e">
        <f t="shared" si="313"/>
        <v>#VALUE!</v>
      </c>
      <c r="T1510" s="162" t="e">
        <f t="shared" si="314"/>
        <v>#VALUE!</v>
      </c>
    </row>
    <row r="1511" spans="1:20" s="17" customFormat="1" x14ac:dyDescent="0.2">
      <c r="A1511" s="154"/>
      <c r="B1511" s="51"/>
      <c r="C1511" s="50"/>
      <c r="D1511" s="50"/>
      <c r="E1511" s="50"/>
      <c r="F1511" s="50"/>
      <c r="G1511" s="14"/>
      <c r="H1511" s="163" t="str">
        <f t="shared" si="302"/>
        <v/>
      </c>
      <c r="I1511" s="163" t="str">
        <f t="shared" si="303"/>
        <v/>
      </c>
      <c r="J1511" s="163" t="str">
        <f t="shared" si="304"/>
        <v/>
      </c>
      <c r="K1511" s="141" t="str">
        <f t="shared" si="305"/>
        <v/>
      </c>
      <c r="L1511" s="141" t="str">
        <f t="shared" si="306"/>
        <v/>
      </c>
      <c r="M1511" s="141" t="str">
        <f t="shared" si="307"/>
        <v/>
      </c>
      <c r="N1511" s="15" t="e">
        <f t="shared" si="308"/>
        <v>#VALUE!</v>
      </c>
      <c r="O1511" s="58" t="e">
        <f t="shared" si="309"/>
        <v>#VALUE!</v>
      </c>
      <c r="P1511" s="58" t="e">
        <f t="shared" si="310"/>
        <v>#VALUE!</v>
      </c>
      <c r="Q1511" s="58" t="e">
        <f t="shared" si="311"/>
        <v>#VALUE!</v>
      </c>
      <c r="R1511" s="160" t="e">
        <f t="shared" si="312"/>
        <v>#VALUE!</v>
      </c>
      <c r="S1511" s="161" t="e">
        <f t="shared" si="313"/>
        <v>#VALUE!</v>
      </c>
      <c r="T1511" s="162" t="e">
        <f t="shared" si="314"/>
        <v>#VALUE!</v>
      </c>
    </row>
    <row r="1512" spans="1:20" s="17" customFormat="1" x14ac:dyDescent="0.2">
      <c r="A1512" s="154"/>
      <c r="B1512" s="51"/>
      <c r="C1512" s="50"/>
      <c r="D1512" s="50"/>
      <c r="E1512" s="50"/>
      <c r="F1512" s="50"/>
      <c r="G1512" s="14"/>
      <c r="H1512" s="163" t="str">
        <f t="shared" si="302"/>
        <v/>
      </c>
      <c r="I1512" s="163" t="str">
        <f t="shared" si="303"/>
        <v/>
      </c>
      <c r="J1512" s="163" t="str">
        <f t="shared" si="304"/>
        <v/>
      </c>
      <c r="K1512" s="141" t="str">
        <f t="shared" si="305"/>
        <v/>
      </c>
      <c r="L1512" s="141" t="str">
        <f t="shared" si="306"/>
        <v/>
      </c>
      <c r="M1512" s="141" t="str">
        <f t="shared" si="307"/>
        <v/>
      </c>
      <c r="N1512" s="15" t="e">
        <f t="shared" si="308"/>
        <v>#VALUE!</v>
      </c>
      <c r="O1512" s="58" t="e">
        <f t="shared" si="309"/>
        <v>#VALUE!</v>
      </c>
      <c r="P1512" s="58" t="e">
        <f t="shared" si="310"/>
        <v>#VALUE!</v>
      </c>
      <c r="Q1512" s="58" t="e">
        <f t="shared" si="311"/>
        <v>#VALUE!</v>
      </c>
      <c r="R1512" s="160" t="e">
        <f t="shared" si="312"/>
        <v>#VALUE!</v>
      </c>
      <c r="S1512" s="161" t="e">
        <f t="shared" si="313"/>
        <v>#VALUE!</v>
      </c>
      <c r="T1512" s="162" t="e">
        <f t="shared" si="314"/>
        <v>#VALUE!</v>
      </c>
    </row>
    <row r="1513" spans="1:20" s="17" customFormat="1" x14ac:dyDescent="0.2">
      <c r="A1513" s="154"/>
      <c r="B1513" s="51"/>
      <c r="C1513" s="50"/>
      <c r="D1513" s="50"/>
      <c r="E1513" s="50"/>
      <c r="F1513" s="50"/>
      <c r="G1513" s="14"/>
      <c r="H1513" s="163" t="str">
        <f t="shared" si="302"/>
        <v/>
      </c>
      <c r="I1513" s="163" t="str">
        <f t="shared" si="303"/>
        <v/>
      </c>
      <c r="J1513" s="163" t="str">
        <f t="shared" si="304"/>
        <v/>
      </c>
      <c r="K1513" s="141" t="str">
        <f t="shared" si="305"/>
        <v/>
      </c>
      <c r="L1513" s="141" t="str">
        <f t="shared" si="306"/>
        <v/>
      </c>
      <c r="M1513" s="141" t="str">
        <f t="shared" si="307"/>
        <v/>
      </c>
      <c r="N1513" s="15" t="e">
        <f t="shared" si="308"/>
        <v>#VALUE!</v>
      </c>
      <c r="O1513" s="58" t="e">
        <f t="shared" si="309"/>
        <v>#VALUE!</v>
      </c>
      <c r="P1513" s="58" t="e">
        <f t="shared" si="310"/>
        <v>#VALUE!</v>
      </c>
      <c r="Q1513" s="58" t="e">
        <f t="shared" si="311"/>
        <v>#VALUE!</v>
      </c>
      <c r="R1513" s="160" t="e">
        <f t="shared" si="312"/>
        <v>#VALUE!</v>
      </c>
      <c r="S1513" s="161" t="e">
        <f t="shared" si="313"/>
        <v>#VALUE!</v>
      </c>
      <c r="T1513" s="162" t="e">
        <f t="shared" si="314"/>
        <v>#VALUE!</v>
      </c>
    </row>
    <row r="1514" spans="1:20" s="17" customFormat="1" x14ac:dyDescent="0.2">
      <c r="A1514" s="154"/>
      <c r="B1514" s="51"/>
      <c r="C1514" s="50"/>
      <c r="D1514" s="50"/>
      <c r="E1514" s="50"/>
      <c r="F1514" s="50"/>
      <c r="G1514" s="14"/>
      <c r="H1514" s="163" t="str">
        <f t="shared" si="302"/>
        <v/>
      </c>
      <c r="I1514" s="163" t="str">
        <f t="shared" si="303"/>
        <v/>
      </c>
      <c r="J1514" s="163" t="str">
        <f t="shared" si="304"/>
        <v/>
      </c>
      <c r="K1514" s="141" t="str">
        <f t="shared" si="305"/>
        <v/>
      </c>
      <c r="L1514" s="141" t="str">
        <f t="shared" si="306"/>
        <v/>
      </c>
      <c r="M1514" s="141" t="str">
        <f t="shared" si="307"/>
        <v/>
      </c>
      <c r="N1514" s="15" t="e">
        <f t="shared" si="308"/>
        <v>#VALUE!</v>
      </c>
      <c r="O1514" s="58" t="e">
        <f t="shared" si="309"/>
        <v>#VALUE!</v>
      </c>
      <c r="P1514" s="58" t="e">
        <f t="shared" si="310"/>
        <v>#VALUE!</v>
      </c>
      <c r="Q1514" s="58" t="e">
        <f t="shared" si="311"/>
        <v>#VALUE!</v>
      </c>
      <c r="R1514" s="160" t="e">
        <f t="shared" si="312"/>
        <v>#VALUE!</v>
      </c>
      <c r="S1514" s="161" t="e">
        <f t="shared" si="313"/>
        <v>#VALUE!</v>
      </c>
      <c r="T1514" s="162" t="e">
        <f t="shared" si="314"/>
        <v>#VALUE!</v>
      </c>
    </row>
    <row r="1515" spans="1:20" s="17" customFormat="1" x14ac:dyDescent="0.2">
      <c r="A1515" s="154"/>
      <c r="B1515" s="51"/>
      <c r="C1515" s="50"/>
      <c r="D1515" s="50"/>
      <c r="E1515" s="50"/>
      <c r="F1515" s="50"/>
      <c r="G1515" s="14"/>
      <c r="H1515" s="163" t="str">
        <f t="shared" si="302"/>
        <v/>
      </c>
      <c r="I1515" s="163" t="str">
        <f t="shared" si="303"/>
        <v/>
      </c>
      <c r="J1515" s="163" t="str">
        <f t="shared" si="304"/>
        <v/>
      </c>
      <c r="K1515" s="141" t="str">
        <f t="shared" si="305"/>
        <v/>
      </c>
      <c r="L1515" s="141" t="str">
        <f t="shared" si="306"/>
        <v/>
      </c>
      <c r="M1515" s="141" t="str">
        <f t="shared" si="307"/>
        <v/>
      </c>
      <c r="N1515" s="15" t="e">
        <f t="shared" si="308"/>
        <v>#VALUE!</v>
      </c>
      <c r="O1515" s="58" t="e">
        <f t="shared" si="309"/>
        <v>#VALUE!</v>
      </c>
      <c r="P1515" s="58" t="e">
        <f t="shared" si="310"/>
        <v>#VALUE!</v>
      </c>
      <c r="Q1515" s="58" t="e">
        <f t="shared" si="311"/>
        <v>#VALUE!</v>
      </c>
      <c r="R1515" s="160" t="e">
        <f t="shared" si="312"/>
        <v>#VALUE!</v>
      </c>
      <c r="S1515" s="161" t="e">
        <f t="shared" si="313"/>
        <v>#VALUE!</v>
      </c>
      <c r="T1515" s="162" t="e">
        <f t="shared" si="314"/>
        <v>#VALUE!</v>
      </c>
    </row>
    <row r="1516" spans="1:20" s="17" customFormat="1" x14ac:dyDescent="0.2">
      <c r="A1516" s="154"/>
      <c r="B1516" s="51"/>
      <c r="C1516" s="50"/>
      <c r="D1516" s="50"/>
      <c r="E1516" s="50"/>
      <c r="F1516" s="50"/>
      <c r="G1516" s="14"/>
      <c r="H1516" s="163" t="str">
        <f t="shared" si="302"/>
        <v/>
      </c>
      <c r="I1516" s="163" t="str">
        <f t="shared" si="303"/>
        <v/>
      </c>
      <c r="J1516" s="163" t="str">
        <f t="shared" si="304"/>
        <v/>
      </c>
      <c r="K1516" s="141" t="str">
        <f t="shared" si="305"/>
        <v/>
      </c>
      <c r="L1516" s="141" t="str">
        <f t="shared" si="306"/>
        <v/>
      </c>
      <c r="M1516" s="141" t="str">
        <f t="shared" si="307"/>
        <v/>
      </c>
      <c r="N1516" s="15" t="e">
        <f t="shared" si="308"/>
        <v>#VALUE!</v>
      </c>
      <c r="O1516" s="58" t="e">
        <f t="shared" si="309"/>
        <v>#VALUE!</v>
      </c>
      <c r="P1516" s="58" t="e">
        <f t="shared" si="310"/>
        <v>#VALUE!</v>
      </c>
      <c r="Q1516" s="58" t="e">
        <f t="shared" si="311"/>
        <v>#VALUE!</v>
      </c>
      <c r="R1516" s="160" t="e">
        <f t="shared" si="312"/>
        <v>#VALUE!</v>
      </c>
      <c r="S1516" s="161" t="e">
        <f t="shared" si="313"/>
        <v>#VALUE!</v>
      </c>
      <c r="T1516" s="162" t="e">
        <f t="shared" si="314"/>
        <v>#VALUE!</v>
      </c>
    </row>
    <row r="1517" spans="1:20" s="17" customFormat="1" x14ac:dyDescent="0.2">
      <c r="A1517" s="154"/>
      <c r="B1517" s="51"/>
      <c r="C1517" s="50"/>
      <c r="D1517" s="50"/>
      <c r="E1517" s="50"/>
      <c r="F1517" s="50"/>
      <c r="G1517" s="14"/>
      <c r="H1517" s="163" t="str">
        <f t="shared" si="302"/>
        <v/>
      </c>
      <c r="I1517" s="163" t="str">
        <f t="shared" si="303"/>
        <v/>
      </c>
      <c r="J1517" s="163" t="str">
        <f t="shared" si="304"/>
        <v/>
      </c>
      <c r="K1517" s="141" t="str">
        <f t="shared" si="305"/>
        <v/>
      </c>
      <c r="L1517" s="141" t="str">
        <f t="shared" si="306"/>
        <v/>
      </c>
      <c r="M1517" s="141" t="str">
        <f t="shared" si="307"/>
        <v/>
      </c>
      <c r="N1517" s="15" t="e">
        <f t="shared" si="308"/>
        <v>#VALUE!</v>
      </c>
      <c r="O1517" s="58" t="e">
        <f t="shared" si="309"/>
        <v>#VALUE!</v>
      </c>
      <c r="P1517" s="58" t="e">
        <f t="shared" si="310"/>
        <v>#VALUE!</v>
      </c>
      <c r="Q1517" s="58" t="e">
        <f t="shared" si="311"/>
        <v>#VALUE!</v>
      </c>
      <c r="R1517" s="160" t="e">
        <f t="shared" si="312"/>
        <v>#VALUE!</v>
      </c>
      <c r="S1517" s="161" t="e">
        <f t="shared" si="313"/>
        <v>#VALUE!</v>
      </c>
      <c r="T1517" s="162" t="e">
        <f t="shared" si="314"/>
        <v>#VALUE!</v>
      </c>
    </row>
    <row r="1518" spans="1:20" s="17" customFormat="1" x14ac:dyDescent="0.2">
      <c r="A1518" s="154"/>
      <c r="B1518" s="51"/>
      <c r="C1518" s="50"/>
      <c r="D1518" s="50"/>
      <c r="E1518" s="50"/>
      <c r="F1518" s="50"/>
      <c r="G1518" s="14"/>
      <c r="H1518" s="163" t="str">
        <f t="shared" si="302"/>
        <v/>
      </c>
      <c r="I1518" s="163" t="str">
        <f t="shared" si="303"/>
        <v/>
      </c>
      <c r="J1518" s="163" t="str">
        <f t="shared" si="304"/>
        <v/>
      </c>
      <c r="K1518" s="141" t="str">
        <f t="shared" si="305"/>
        <v/>
      </c>
      <c r="L1518" s="141" t="str">
        <f t="shared" si="306"/>
        <v/>
      </c>
      <c r="M1518" s="141" t="str">
        <f t="shared" si="307"/>
        <v/>
      </c>
      <c r="N1518" s="15" t="e">
        <f t="shared" si="308"/>
        <v>#VALUE!</v>
      </c>
      <c r="O1518" s="58" t="e">
        <f t="shared" si="309"/>
        <v>#VALUE!</v>
      </c>
      <c r="P1518" s="58" t="e">
        <f t="shared" si="310"/>
        <v>#VALUE!</v>
      </c>
      <c r="Q1518" s="58" t="e">
        <f t="shared" si="311"/>
        <v>#VALUE!</v>
      </c>
      <c r="R1518" s="160" t="e">
        <f t="shared" si="312"/>
        <v>#VALUE!</v>
      </c>
      <c r="S1518" s="161" t="e">
        <f t="shared" si="313"/>
        <v>#VALUE!</v>
      </c>
      <c r="T1518" s="162" t="e">
        <f t="shared" si="314"/>
        <v>#VALUE!</v>
      </c>
    </row>
    <row r="1519" spans="1:20" s="17" customFormat="1" x14ac:dyDescent="0.2">
      <c r="A1519" s="154"/>
      <c r="B1519" s="51"/>
      <c r="C1519" s="50"/>
      <c r="D1519" s="50"/>
      <c r="E1519" s="50"/>
      <c r="F1519" s="50"/>
      <c r="G1519" s="14"/>
      <c r="H1519" s="163" t="str">
        <f t="shared" si="302"/>
        <v/>
      </c>
      <c r="I1519" s="163" t="str">
        <f t="shared" si="303"/>
        <v/>
      </c>
      <c r="J1519" s="163" t="str">
        <f t="shared" si="304"/>
        <v/>
      </c>
      <c r="K1519" s="141" t="str">
        <f t="shared" si="305"/>
        <v/>
      </c>
      <c r="L1519" s="141" t="str">
        <f t="shared" si="306"/>
        <v/>
      </c>
      <c r="M1519" s="141" t="str">
        <f t="shared" si="307"/>
        <v/>
      </c>
      <c r="N1519" s="15" t="e">
        <f t="shared" si="308"/>
        <v>#VALUE!</v>
      </c>
      <c r="O1519" s="58" t="e">
        <f t="shared" si="309"/>
        <v>#VALUE!</v>
      </c>
      <c r="P1519" s="58" t="e">
        <f t="shared" si="310"/>
        <v>#VALUE!</v>
      </c>
      <c r="Q1519" s="58" t="e">
        <f t="shared" si="311"/>
        <v>#VALUE!</v>
      </c>
      <c r="R1519" s="160" t="e">
        <f t="shared" si="312"/>
        <v>#VALUE!</v>
      </c>
      <c r="S1519" s="161" t="e">
        <f t="shared" si="313"/>
        <v>#VALUE!</v>
      </c>
      <c r="T1519" s="162" t="e">
        <f t="shared" si="314"/>
        <v>#VALUE!</v>
      </c>
    </row>
    <row r="1520" spans="1:20" s="17" customFormat="1" x14ac:dyDescent="0.2">
      <c r="A1520" s="154"/>
      <c r="B1520" s="51"/>
      <c r="C1520" s="50"/>
      <c r="D1520" s="50"/>
      <c r="E1520" s="50"/>
      <c r="F1520" s="50"/>
      <c r="G1520" s="14"/>
      <c r="H1520" s="163" t="str">
        <f t="shared" si="302"/>
        <v/>
      </c>
      <c r="I1520" s="163" t="str">
        <f t="shared" si="303"/>
        <v/>
      </c>
      <c r="J1520" s="163" t="str">
        <f t="shared" si="304"/>
        <v/>
      </c>
      <c r="K1520" s="141" t="str">
        <f t="shared" si="305"/>
        <v/>
      </c>
      <c r="L1520" s="141" t="str">
        <f t="shared" si="306"/>
        <v/>
      </c>
      <c r="M1520" s="141" t="str">
        <f t="shared" si="307"/>
        <v/>
      </c>
      <c r="N1520" s="15" t="e">
        <f t="shared" si="308"/>
        <v>#VALUE!</v>
      </c>
      <c r="O1520" s="58" t="e">
        <f t="shared" si="309"/>
        <v>#VALUE!</v>
      </c>
      <c r="P1520" s="58" t="e">
        <f t="shared" si="310"/>
        <v>#VALUE!</v>
      </c>
      <c r="Q1520" s="58" t="e">
        <f t="shared" si="311"/>
        <v>#VALUE!</v>
      </c>
      <c r="R1520" s="160" t="e">
        <f t="shared" si="312"/>
        <v>#VALUE!</v>
      </c>
      <c r="S1520" s="161" t="e">
        <f t="shared" si="313"/>
        <v>#VALUE!</v>
      </c>
      <c r="T1520" s="162" t="e">
        <f t="shared" si="314"/>
        <v>#VALUE!</v>
      </c>
    </row>
    <row r="1521" spans="1:20" s="17" customFormat="1" x14ac:dyDescent="0.2">
      <c r="A1521" s="154"/>
      <c r="B1521" s="51"/>
      <c r="C1521" s="50"/>
      <c r="D1521" s="50"/>
      <c r="E1521" s="50"/>
      <c r="F1521" s="50"/>
      <c r="G1521" s="14"/>
      <c r="H1521" s="163" t="str">
        <f t="shared" si="302"/>
        <v/>
      </c>
      <c r="I1521" s="163" t="str">
        <f t="shared" si="303"/>
        <v/>
      </c>
      <c r="J1521" s="163" t="str">
        <f t="shared" si="304"/>
        <v/>
      </c>
      <c r="K1521" s="141" t="str">
        <f t="shared" si="305"/>
        <v/>
      </c>
      <c r="L1521" s="141" t="str">
        <f t="shared" si="306"/>
        <v/>
      </c>
      <c r="M1521" s="141" t="str">
        <f t="shared" si="307"/>
        <v/>
      </c>
      <c r="N1521" s="15" t="e">
        <f t="shared" si="308"/>
        <v>#VALUE!</v>
      </c>
      <c r="O1521" s="58" t="e">
        <f t="shared" si="309"/>
        <v>#VALUE!</v>
      </c>
      <c r="P1521" s="58" t="e">
        <f t="shared" si="310"/>
        <v>#VALUE!</v>
      </c>
      <c r="Q1521" s="58" t="e">
        <f t="shared" si="311"/>
        <v>#VALUE!</v>
      </c>
      <c r="R1521" s="160" t="e">
        <f t="shared" si="312"/>
        <v>#VALUE!</v>
      </c>
      <c r="S1521" s="161" t="e">
        <f t="shared" si="313"/>
        <v>#VALUE!</v>
      </c>
      <c r="T1521" s="162" t="e">
        <f t="shared" si="314"/>
        <v>#VALUE!</v>
      </c>
    </row>
    <row r="1522" spans="1:20" s="17" customFormat="1" x14ac:dyDescent="0.2">
      <c r="A1522" s="154"/>
      <c r="B1522" s="51"/>
      <c r="C1522" s="50"/>
      <c r="D1522" s="50"/>
      <c r="E1522" s="50"/>
      <c r="F1522" s="50"/>
      <c r="G1522" s="14"/>
      <c r="H1522" s="163" t="str">
        <f t="shared" si="302"/>
        <v/>
      </c>
      <c r="I1522" s="163" t="str">
        <f t="shared" si="303"/>
        <v/>
      </c>
      <c r="J1522" s="163" t="str">
        <f t="shared" si="304"/>
        <v/>
      </c>
      <c r="K1522" s="141" t="str">
        <f t="shared" si="305"/>
        <v/>
      </c>
      <c r="L1522" s="141" t="str">
        <f t="shared" si="306"/>
        <v/>
      </c>
      <c r="M1522" s="141" t="str">
        <f t="shared" si="307"/>
        <v/>
      </c>
      <c r="N1522" s="15" t="e">
        <f t="shared" si="308"/>
        <v>#VALUE!</v>
      </c>
      <c r="O1522" s="58" t="e">
        <f t="shared" si="309"/>
        <v>#VALUE!</v>
      </c>
      <c r="P1522" s="58" t="e">
        <f t="shared" si="310"/>
        <v>#VALUE!</v>
      </c>
      <c r="Q1522" s="58" t="e">
        <f t="shared" si="311"/>
        <v>#VALUE!</v>
      </c>
      <c r="R1522" s="160" t="e">
        <f t="shared" si="312"/>
        <v>#VALUE!</v>
      </c>
      <c r="S1522" s="161" t="e">
        <f t="shared" si="313"/>
        <v>#VALUE!</v>
      </c>
      <c r="T1522" s="162" t="e">
        <f t="shared" si="314"/>
        <v>#VALUE!</v>
      </c>
    </row>
    <row r="1523" spans="1:20" s="17" customFormat="1" x14ac:dyDescent="0.2">
      <c r="A1523" s="154"/>
      <c r="B1523" s="51"/>
      <c r="C1523" s="50"/>
      <c r="D1523" s="50"/>
      <c r="E1523" s="50"/>
      <c r="F1523" s="50"/>
      <c r="G1523" s="14"/>
      <c r="H1523" s="163" t="str">
        <f t="shared" si="302"/>
        <v/>
      </c>
      <c r="I1523" s="163" t="str">
        <f t="shared" si="303"/>
        <v/>
      </c>
      <c r="J1523" s="163" t="str">
        <f t="shared" si="304"/>
        <v/>
      </c>
      <c r="K1523" s="141" t="str">
        <f t="shared" si="305"/>
        <v/>
      </c>
      <c r="L1523" s="141" t="str">
        <f t="shared" si="306"/>
        <v/>
      </c>
      <c r="M1523" s="141" t="str">
        <f t="shared" si="307"/>
        <v/>
      </c>
      <c r="N1523" s="15" t="e">
        <f t="shared" si="308"/>
        <v>#VALUE!</v>
      </c>
      <c r="O1523" s="58" t="e">
        <f t="shared" si="309"/>
        <v>#VALUE!</v>
      </c>
      <c r="P1523" s="58" t="e">
        <f t="shared" si="310"/>
        <v>#VALUE!</v>
      </c>
      <c r="Q1523" s="58" t="e">
        <f t="shared" si="311"/>
        <v>#VALUE!</v>
      </c>
      <c r="R1523" s="160" t="e">
        <f t="shared" si="312"/>
        <v>#VALUE!</v>
      </c>
      <c r="S1523" s="161" t="e">
        <f t="shared" si="313"/>
        <v>#VALUE!</v>
      </c>
      <c r="T1523" s="162" t="e">
        <f t="shared" si="314"/>
        <v>#VALUE!</v>
      </c>
    </row>
    <row r="1524" spans="1:20" s="17" customFormat="1" x14ac:dyDescent="0.2">
      <c r="A1524" s="154"/>
      <c r="B1524" s="51"/>
      <c r="C1524" s="50"/>
      <c r="D1524" s="50"/>
      <c r="E1524" s="50"/>
      <c r="F1524" s="50"/>
      <c r="G1524" s="14"/>
      <c r="H1524" s="163" t="str">
        <f t="shared" si="302"/>
        <v/>
      </c>
      <c r="I1524" s="163" t="str">
        <f t="shared" si="303"/>
        <v/>
      </c>
      <c r="J1524" s="163" t="str">
        <f t="shared" si="304"/>
        <v/>
      </c>
      <c r="K1524" s="141" t="str">
        <f t="shared" si="305"/>
        <v/>
      </c>
      <c r="L1524" s="141" t="str">
        <f t="shared" si="306"/>
        <v/>
      </c>
      <c r="M1524" s="141" t="str">
        <f t="shared" si="307"/>
        <v/>
      </c>
      <c r="N1524" s="15" t="e">
        <f t="shared" si="308"/>
        <v>#VALUE!</v>
      </c>
      <c r="O1524" s="58" t="e">
        <f t="shared" si="309"/>
        <v>#VALUE!</v>
      </c>
      <c r="P1524" s="58" t="e">
        <f t="shared" si="310"/>
        <v>#VALUE!</v>
      </c>
      <c r="Q1524" s="58" t="e">
        <f t="shared" si="311"/>
        <v>#VALUE!</v>
      </c>
      <c r="R1524" s="160" t="e">
        <f t="shared" si="312"/>
        <v>#VALUE!</v>
      </c>
      <c r="S1524" s="161" t="e">
        <f t="shared" si="313"/>
        <v>#VALUE!</v>
      </c>
      <c r="T1524" s="162" t="e">
        <f t="shared" si="314"/>
        <v>#VALUE!</v>
      </c>
    </row>
    <row r="1525" spans="1:20" s="17" customFormat="1" x14ac:dyDescent="0.2">
      <c r="A1525" s="154"/>
      <c r="B1525" s="51"/>
      <c r="C1525" s="50"/>
      <c r="D1525" s="50"/>
      <c r="E1525" s="50"/>
      <c r="F1525" s="50"/>
      <c r="G1525" s="14"/>
      <c r="H1525" s="163" t="str">
        <f t="shared" si="302"/>
        <v/>
      </c>
      <c r="I1525" s="163" t="str">
        <f t="shared" si="303"/>
        <v/>
      </c>
      <c r="J1525" s="163" t="str">
        <f t="shared" si="304"/>
        <v/>
      </c>
      <c r="K1525" s="141" t="str">
        <f t="shared" si="305"/>
        <v/>
      </c>
      <c r="L1525" s="141" t="str">
        <f t="shared" si="306"/>
        <v/>
      </c>
      <c r="M1525" s="141" t="str">
        <f t="shared" si="307"/>
        <v/>
      </c>
      <c r="N1525" s="15" t="e">
        <f t="shared" si="308"/>
        <v>#VALUE!</v>
      </c>
      <c r="O1525" s="58" t="e">
        <f t="shared" si="309"/>
        <v>#VALUE!</v>
      </c>
      <c r="P1525" s="58" t="e">
        <f t="shared" si="310"/>
        <v>#VALUE!</v>
      </c>
      <c r="Q1525" s="58" t="e">
        <f t="shared" si="311"/>
        <v>#VALUE!</v>
      </c>
      <c r="R1525" s="160" t="e">
        <f t="shared" si="312"/>
        <v>#VALUE!</v>
      </c>
      <c r="S1525" s="161" t="e">
        <f t="shared" si="313"/>
        <v>#VALUE!</v>
      </c>
      <c r="T1525" s="162" t="e">
        <f t="shared" si="314"/>
        <v>#VALUE!</v>
      </c>
    </row>
    <row r="1526" spans="1:20" s="17" customFormat="1" x14ac:dyDescent="0.2">
      <c r="A1526" s="154"/>
      <c r="B1526" s="51"/>
      <c r="C1526" s="50"/>
      <c r="D1526" s="50"/>
      <c r="E1526" s="50"/>
      <c r="F1526" s="50"/>
      <c r="G1526" s="14"/>
      <c r="H1526" s="163" t="str">
        <f t="shared" si="302"/>
        <v/>
      </c>
      <c r="I1526" s="163" t="str">
        <f t="shared" si="303"/>
        <v/>
      </c>
      <c r="J1526" s="163" t="str">
        <f t="shared" si="304"/>
        <v/>
      </c>
      <c r="K1526" s="141" t="str">
        <f t="shared" si="305"/>
        <v/>
      </c>
      <c r="L1526" s="141" t="str">
        <f t="shared" si="306"/>
        <v/>
      </c>
      <c r="M1526" s="141" t="str">
        <f t="shared" si="307"/>
        <v/>
      </c>
      <c r="N1526" s="15" t="e">
        <f t="shared" si="308"/>
        <v>#VALUE!</v>
      </c>
      <c r="O1526" s="58" t="e">
        <f t="shared" si="309"/>
        <v>#VALUE!</v>
      </c>
      <c r="P1526" s="58" t="e">
        <f t="shared" si="310"/>
        <v>#VALUE!</v>
      </c>
      <c r="Q1526" s="58" t="e">
        <f t="shared" si="311"/>
        <v>#VALUE!</v>
      </c>
      <c r="R1526" s="160" t="e">
        <f t="shared" si="312"/>
        <v>#VALUE!</v>
      </c>
      <c r="S1526" s="161" t="e">
        <f t="shared" si="313"/>
        <v>#VALUE!</v>
      </c>
      <c r="T1526" s="162" t="e">
        <f t="shared" si="314"/>
        <v>#VALUE!</v>
      </c>
    </row>
    <row r="1527" spans="1:20" s="17" customFormat="1" x14ac:dyDescent="0.2">
      <c r="A1527" s="154"/>
      <c r="B1527" s="51"/>
      <c r="C1527" s="50"/>
      <c r="D1527" s="50"/>
      <c r="E1527" s="50"/>
      <c r="F1527" s="50"/>
      <c r="G1527" s="14"/>
      <c r="H1527" s="163" t="str">
        <f t="shared" si="302"/>
        <v/>
      </c>
      <c r="I1527" s="163" t="str">
        <f t="shared" si="303"/>
        <v/>
      </c>
      <c r="J1527" s="163" t="str">
        <f t="shared" si="304"/>
        <v/>
      </c>
      <c r="K1527" s="141" t="str">
        <f t="shared" si="305"/>
        <v/>
      </c>
      <c r="L1527" s="141" t="str">
        <f t="shared" si="306"/>
        <v/>
      </c>
      <c r="M1527" s="141" t="str">
        <f t="shared" si="307"/>
        <v/>
      </c>
      <c r="N1527" s="15" t="e">
        <f t="shared" si="308"/>
        <v>#VALUE!</v>
      </c>
      <c r="O1527" s="58" t="e">
        <f t="shared" si="309"/>
        <v>#VALUE!</v>
      </c>
      <c r="P1527" s="58" t="e">
        <f t="shared" si="310"/>
        <v>#VALUE!</v>
      </c>
      <c r="Q1527" s="58" t="e">
        <f t="shared" si="311"/>
        <v>#VALUE!</v>
      </c>
      <c r="R1527" s="160" t="e">
        <f t="shared" si="312"/>
        <v>#VALUE!</v>
      </c>
      <c r="S1527" s="161" t="e">
        <f t="shared" si="313"/>
        <v>#VALUE!</v>
      </c>
      <c r="T1527" s="162" t="e">
        <f t="shared" si="314"/>
        <v>#VALUE!</v>
      </c>
    </row>
    <row r="1528" spans="1:20" s="17" customFormat="1" x14ac:dyDescent="0.2">
      <c r="A1528" s="154"/>
      <c r="B1528" s="51"/>
      <c r="C1528" s="50"/>
      <c r="D1528" s="50"/>
      <c r="E1528" s="50"/>
      <c r="F1528" s="50"/>
      <c r="G1528" s="14"/>
      <c r="H1528" s="163" t="str">
        <f t="shared" si="302"/>
        <v/>
      </c>
      <c r="I1528" s="163" t="str">
        <f t="shared" si="303"/>
        <v/>
      </c>
      <c r="J1528" s="163" t="str">
        <f t="shared" si="304"/>
        <v/>
      </c>
      <c r="K1528" s="141" t="str">
        <f t="shared" si="305"/>
        <v/>
      </c>
      <c r="L1528" s="141" t="str">
        <f t="shared" si="306"/>
        <v/>
      </c>
      <c r="M1528" s="141" t="str">
        <f t="shared" si="307"/>
        <v/>
      </c>
      <c r="N1528" s="15" t="e">
        <f t="shared" si="308"/>
        <v>#VALUE!</v>
      </c>
      <c r="O1528" s="58" t="e">
        <f t="shared" si="309"/>
        <v>#VALUE!</v>
      </c>
      <c r="P1528" s="58" t="e">
        <f t="shared" si="310"/>
        <v>#VALUE!</v>
      </c>
      <c r="Q1528" s="58" t="e">
        <f t="shared" si="311"/>
        <v>#VALUE!</v>
      </c>
      <c r="R1528" s="160" t="e">
        <f t="shared" si="312"/>
        <v>#VALUE!</v>
      </c>
      <c r="S1528" s="161" t="e">
        <f t="shared" si="313"/>
        <v>#VALUE!</v>
      </c>
      <c r="T1528" s="162" t="e">
        <f t="shared" si="314"/>
        <v>#VALUE!</v>
      </c>
    </row>
    <row r="1529" spans="1:20" s="17" customFormat="1" x14ac:dyDescent="0.2">
      <c r="A1529" s="154"/>
      <c r="B1529" s="51"/>
      <c r="C1529" s="50"/>
      <c r="D1529" s="50"/>
      <c r="E1529" s="50"/>
      <c r="F1529" s="50"/>
      <c r="G1529" s="14"/>
      <c r="H1529" s="163" t="str">
        <f t="shared" si="302"/>
        <v/>
      </c>
      <c r="I1529" s="163" t="str">
        <f t="shared" si="303"/>
        <v/>
      </c>
      <c r="J1529" s="163" t="str">
        <f t="shared" si="304"/>
        <v/>
      </c>
      <c r="K1529" s="141" t="str">
        <f t="shared" si="305"/>
        <v/>
      </c>
      <c r="L1529" s="141" t="str">
        <f t="shared" si="306"/>
        <v/>
      </c>
      <c r="M1529" s="141" t="str">
        <f t="shared" si="307"/>
        <v/>
      </c>
      <c r="N1529" s="15" t="e">
        <f t="shared" si="308"/>
        <v>#VALUE!</v>
      </c>
      <c r="O1529" s="58" t="e">
        <f t="shared" si="309"/>
        <v>#VALUE!</v>
      </c>
      <c r="P1529" s="58" t="e">
        <f t="shared" si="310"/>
        <v>#VALUE!</v>
      </c>
      <c r="Q1529" s="58" t="e">
        <f t="shared" si="311"/>
        <v>#VALUE!</v>
      </c>
      <c r="R1529" s="160" t="e">
        <f t="shared" si="312"/>
        <v>#VALUE!</v>
      </c>
      <c r="S1529" s="161" t="e">
        <f t="shared" si="313"/>
        <v>#VALUE!</v>
      </c>
      <c r="T1529" s="162" t="e">
        <f t="shared" si="314"/>
        <v>#VALUE!</v>
      </c>
    </row>
    <row r="1530" spans="1:20" s="17" customFormat="1" x14ac:dyDescent="0.2">
      <c r="A1530" s="154"/>
      <c r="B1530" s="51"/>
      <c r="C1530" s="50"/>
      <c r="D1530" s="50"/>
      <c r="E1530" s="50"/>
      <c r="F1530" s="50"/>
      <c r="G1530" s="14"/>
      <c r="H1530" s="163" t="str">
        <f t="shared" si="302"/>
        <v/>
      </c>
      <c r="I1530" s="163" t="str">
        <f t="shared" si="303"/>
        <v/>
      </c>
      <c r="J1530" s="163" t="str">
        <f t="shared" si="304"/>
        <v/>
      </c>
      <c r="K1530" s="141" t="str">
        <f t="shared" si="305"/>
        <v/>
      </c>
      <c r="L1530" s="141" t="str">
        <f t="shared" si="306"/>
        <v/>
      </c>
      <c r="M1530" s="141" t="str">
        <f t="shared" si="307"/>
        <v/>
      </c>
      <c r="N1530" s="15" t="e">
        <f t="shared" si="308"/>
        <v>#VALUE!</v>
      </c>
      <c r="O1530" s="58" t="e">
        <f t="shared" si="309"/>
        <v>#VALUE!</v>
      </c>
      <c r="P1530" s="58" t="e">
        <f t="shared" si="310"/>
        <v>#VALUE!</v>
      </c>
      <c r="Q1530" s="58" t="e">
        <f t="shared" si="311"/>
        <v>#VALUE!</v>
      </c>
      <c r="R1530" s="160" t="e">
        <f t="shared" si="312"/>
        <v>#VALUE!</v>
      </c>
      <c r="S1530" s="161" t="e">
        <f t="shared" si="313"/>
        <v>#VALUE!</v>
      </c>
      <c r="T1530" s="162" t="e">
        <f t="shared" si="314"/>
        <v>#VALUE!</v>
      </c>
    </row>
    <row r="1531" spans="1:20" s="17" customFormat="1" x14ac:dyDescent="0.2">
      <c r="A1531" s="154"/>
      <c r="B1531" s="51"/>
      <c r="C1531" s="50"/>
      <c r="D1531" s="50"/>
      <c r="E1531" s="50"/>
      <c r="F1531" s="50"/>
      <c r="G1531" s="14"/>
      <c r="H1531" s="163" t="str">
        <f t="shared" si="302"/>
        <v/>
      </c>
      <c r="I1531" s="163" t="str">
        <f t="shared" si="303"/>
        <v/>
      </c>
      <c r="J1531" s="163" t="str">
        <f t="shared" si="304"/>
        <v/>
      </c>
      <c r="K1531" s="141" t="str">
        <f t="shared" si="305"/>
        <v/>
      </c>
      <c r="L1531" s="141" t="str">
        <f t="shared" si="306"/>
        <v/>
      </c>
      <c r="M1531" s="141" t="str">
        <f t="shared" si="307"/>
        <v/>
      </c>
      <c r="N1531" s="15" t="e">
        <f t="shared" si="308"/>
        <v>#VALUE!</v>
      </c>
      <c r="O1531" s="58" t="e">
        <f t="shared" si="309"/>
        <v>#VALUE!</v>
      </c>
      <c r="P1531" s="58" t="e">
        <f t="shared" si="310"/>
        <v>#VALUE!</v>
      </c>
      <c r="Q1531" s="58" t="e">
        <f t="shared" si="311"/>
        <v>#VALUE!</v>
      </c>
      <c r="R1531" s="160" t="e">
        <f t="shared" si="312"/>
        <v>#VALUE!</v>
      </c>
      <c r="S1531" s="161" t="e">
        <f t="shared" si="313"/>
        <v>#VALUE!</v>
      </c>
      <c r="T1531" s="162" t="e">
        <f t="shared" si="314"/>
        <v>#VALUE!</v>
      </c>
    </row>
    <row r="1532" spans="1:20" s="17" customFormat="1" x14ac:dyDescent="0.2">
      <c r="A1532" s="154"/>
      <c r="B1532" s="51"/>
      <c r="C1532" s="50"/>
      <c r="D1532" s="50"/>
      <c r="E1532" s="50"/>
      <c r="F1532" s="50"/>
      <c r="G1532" s="14"/>
      <c r="H1532" s="163" t="str">
        <f t="shared" si="302"/>
        <v/>
      </c>
      <c r="I1532" s="163" t="str">
        <f t="shared" si="303"/>
        <v/>
      </c>
      <c r="J1532" s="163" t="str">
        <f t="shared" si="304"/>
        <v/>
      </c>
      <c r="K1532" s="141" t="str">
        <f t="shared" si="305"/>
        <v/>
      </c>
      <c r="L1532" s="141" t="str">
        <f t="shared" si="306"/>
        <v/>
      </c>
      <c r="M1532" s="141" t="str">
        <f t="shared" si="307"/>
        <v/>
      </c>
      <c r="N1532" s="15" t="e">
        <f t="shared" si="308"/>
        <v>#VALUE!</v>
      </c>
      <c r="O1532" s="58" t="e">
        <f t="shared" si="309"/>
        <v>#VALUE!</v>
      </c>
      <c r="P1532" s="58" t="e">
        <f t="shared" si="310"/>
        <v>#VALUE!</v>
      </c>
      <c r="Q1532" s="58" t="e">
        <f t="shared" si="311"/>
        <v>#VALUE!</v>
      </c>
      <c r="R1532" s="160" t="e">
        <f t="shared" si="312"/>
        <v>#VALUE!</v>
      </c>
      <c r="S1532" s="161" t="e">
        <f t="shared" si="313"/>
        <v>#VALUE!</v>
      </c>
      <c r="T1532" s="162" t="e">
        <f t="shared" si="314"/>
        <v>#VALUE!</v>
      </c>
    </row>
    <row r="1533" spans="1:20" s="17" customFormat="1" x14ac:dyDescent="0.2">
      <c r="A1533" s="154"/>
      <c r="B1533" s="51"/>
      <c r="C1533" s="50"/>
      <c r="D1533" s="50"/>
      <c r="E1533" s="50"/>
      <c r="F1533" s="50"/>
      <c r="G1533" s="14"/>
      <c r="H1533" s="163" t="str">
        <f t="shared" si="302"/>
        <v/>
      </c>
      <c r="I1533" s="163" t="str">
        <f t="shared" si="303"/>
        <v/>
      </c>
      <c r="J1533" s="163" t="str">
        <f t="shared" si="304"/>
        <v/>
      </c>
      <c r="K1533" s="141" t="str">
        <f t="shared" si="305"/>
        <v/>
      </c>
      <c r="L1533" s="141" t="str">
        <f t="shared" si="306"/>
        <v/>
      </c>
      <c r="M1533" s="141" t="str">
        <f t="shared" si="307"/>
        <v/>
      </c>
      <c r="N1533" s="15" t="e">
        <f t="shared" si="308"/>
        <v>#VALUE!</v>
      </c>
      <c r="O1533" s="58" t="e">
        <f t="shared" si="309"/>
        <v>#VALUE!</v>
      </c>
      <c r="P1533" s="58" t="e">
        <f t="shared" si="310"/>
        <v>#VALUE!</v>
      </c>
      <c r="Q1533" s="58" t="e">
        <f t="shared" si="311"/>
        <v>#VALUE!</v>
      </c>
      <c r="R1533" s="160" t="e">
        <f t="shared" si="312"/>
        <v>#VALUE!</v>
      </c>
      <c r="S1533" s="161" t="e">
        <f t="shared" si="313"/>
        <v>#VALUE!</v>
      </c>
      <c r="T1533" s="162" t="e">
        <f t="shared" si="314"/>
        <v>#VALUE!</v>
      </c>
    </row>
    <row r="1534" spans="1:20" s="17" customFormat="1" x14ac:dyDescent="0.2">
      <c r="A1534" s="154"/>
      <c r="B1534" s="51"/>
      <c r="C1534" s="50"/>
      <c r="D1534" s="50"/>
      <c r="E1534" s="50"/>
      <c r="F1534" s="50"/>
      <c r="G1534" s="14"/>
      <c r="H1534" s="163" t="str">
        <f t="shared" si="302"/>
        <v/>
      </c>
      <c r="I1534" s="163" t="str">
        <f t="shared" si="303"/>
        <v/>
      </c>
      <c r="J1534" s="163" t="str">
        <f t="shared" si="304"/>
        <v/>
      </c>
      <c r="K1534" s="141" t="str">
        <f t="shared" si="305"/>
        <v/>
      </c>
      <c r="L1534" s="141" t="str">
        <f t="shared" si="306"/>
        <v/>
      </c>
      <c r="M1534" s="141" t="str">
        <f t="shared" si="307"/>
        <v/>
      </c>
      <c r="N1534" s="15" t="e">
        <f t="shared" si="308"/>
        <v>#VALUE!</v>
      </c>
      <c r="O1534" s="58" t="e">
        <f t="shared" si="309"/>
        <v>#VALUE!</v>
      </c>
      <c r="P1534" s="58" t="e">
        <f t="shared" si="310"/>
        <v>#VALUE!</v>
      </c>
      <c r="Q1534" s="58" t="e">
        <f t="shared" si="311"/>
        <v>#VALUE!</v>
      </c>
      <c r="R1534" s="160" t="e">
        <f t="shared" si="312"/>
        <v>#VALUE!</v>
      </c>
      <c r="S1534" s="161" t="e">
        <f t="shared" si="313"/>
        <v>#VALUE!</v>
      </c>
      <c r="T1534" s="162" t="e">
        <f t="shared" si="314"/>
        <v>#VALUE!</v>
      </c>
    </row>
    <row r="1535" spans="1:20" s="17" customFormat="1" x14ac:dyDescent="0.2">
      <c r="A1535" s="154"/>
      <c r="B1535" s="51"/>
      <c r="C1535" s="50"/>
      <c r="D1535" s="50"/>
      <c r="E1535" s="50"/>
      <c r="F1535" s="50"/>
      <c r="G1535" s="14"/>
      <c r="H1535" s="163" t="str">
        <f t="shared" si="302"/>
        <v/>
      </c>
      <c r="I1535" s="163" t="str">
        <f t="shared" si="303"/>
        <v/>
      </c>
      <c r="J1535" s="163" t="str">
        <f t="shared" si="304"/>
        <v/>
      </c>
      <c r="K1535" s="141" t="str">
        <f t="shared" si="305"/>
        <v/>
      </c>
      <c r="L1535" s="141" t="str">
        <f t="shared" si="306"/>
        <v/>
      </c>
      <c r="M1535" s="141" t="str">
        <f t="shared" si="307"/>
        <v/>
      </c>
      <c r="N1535" s="15" t="e">
        <f t="shared" si="308"/>
        <v>#VALUE!</v>
      </c>
      <c r="O1535" s="58" t="e">
        <f t="shared" si="309"/>
        <v>#VALUE!</v>
      </c>
      <c r="P1535" s="58" t="e">
        <f t="shared" si="310"/>
        <v>#VALUE!</v>
      </c>
      <c r="Q1535" s="58" t="e">
        <f t="shared" si="311"/>
        <v>#VALUE!</v>
      </c>
      <c r="R1535" s="160" t="e">
        <f t="shared" si="312"/>
        <v>#VALUE!</v>
      </c>
      <c r="S1535" s="161" t="e">
        <f t="shared" si="313"/>
        <v>#VALUE!</v>
      </c>
      <c r="T1535" s="162" t="e">
        <f t="shared" si="314"/>
        <v>#VALUE!</v>
      </c>
    </row>
    <row r="1536" spans="1:20" s="17" customFormat="1" x14ac:dyDescent="0.2">
      <c r="A1536" s="154"/>
      <c r="B1536" s="51"/>
      <c r="C1536" s="50"/>
      <c r="D1536" s="50"/>
      <c r="E1536" s="50"/>
      <c r="F1536" s="50"/>
      <c r="G1536" s="14"/>
      <c r="H1536" s="163" t="str">
        <f t="shared" si="302"/>
        <v/>
      </c>
      <c r="I1536" s="163" t="str">
        <f t="shared" si="303"/>
        <v/>
      </c>
      <c r="J1536" s="163" t="str">
        <f t="shared" si="304"/>
        <v/>
      </c>
      <c r="K1536" s="141" t="str">
        <f t="shared" si="305"/>
        <v/>
      </c>
      <c r="L1536" s="141" t="str">
        <f t="shared" si="306"/>
        <v/>
      </c>
      <c r="M1536" s="141" t="str">
        <f t="shared" si="307"/>
        <v/>
      </c>
      <c r="N1536" s="15" t="e">
        <f t="shared" si="308"/>
        <v>#VALUE!</v>
      </c>
      <c r="O1536" s="58" t="e">
        <f t="shared" si="309"/>
        <v>#VALUE!</v>
      </c>
      <c r="P1536" s="58" t="e">
        <f t="shared" si="310"/>
        <v>#VALUE!</v>
      </c>
      <c r="Q1536" s="58" t="e">
        <f t="shared" si="311"/>
        <v>#VALUE!</v>
      </c>
      <c r="R1536" s="160" t="e">
        <f t="shared" si="312"/>
        <v>#VALUE!</v>
      </c>
      <c r="S1536" s="161" t="e">
        <f t="shared" si="313"/>
        <v>#VALUE!</v>
      </c>
      <c r="T1536" s="162" t="e">
        <f t="shared" si="314"/>
        <v>#VALUE!</v>
      </c>
    </row>
    <row r="1537" spans="1:20" s="17" customFormat="1" x14ac:dyDescent="0.2">
      <c r="A1537" s="154"/>
      <c r="B1537" s="51"/>
      <c r="C1537" s="50"/>
      <c r="D1537" s="50"/>
      <c r="E1537" s="50"/>
      <c r="F1537" s="50"/>
      <c r="G1537" s="14"/>
      <c r="H1537" s="163" t="str">
        <f t="shared" si="302"/>
        <v/>
      </c>
      <c r="I1537" s="163" t="str">
        <f t="shared" si="303"/>
        <v/>
      </c>
      <c r="J1537" s="163" t="str">
        <f t="shared" si="304"/>
        <v/>
      </c>
      <c r="K1537" s="141" t="str">
        <f t="shared" si="305"/>
        <v/>
      </c>
      <c r="L1537" s="141" t="str">
        <f t="shared" si="306"/>
        <v/>
      </c>
      <c r="M1537" s="141" t="str">
        <f t="shared" si="307"/>
        <v/>
      </c>
      <c r="N1537" s="15" t="e">
        <f t="shared" si="308"/>
        <v>#VALUE!</v>
      </c>
      <c r="O1537" s="58" t="e">
        <f t="shared" si="309"/>
        <v>#VALUE!</v>
      </c>
      <c r="P1537" s="58" t="e">
        <f t="shared" si="310"/>
        <v>#VALUE!</v>
      </c>
      <c r="Q1537" s="58" t="e">
        <f t="shared" si="311"/>
        <v>#VALUE!</v>
      </c>
      <c r="R1537" s="160" t="e">
        <f t="shared" si="312"/>
        <v>#VALUE!</v>
      </c>
      <c r="S1537" s="161" t="e">
        <f t="shared" si="313"/>
        <v>#VALUE!</v>
      </c>
      <c r="T1537" s="162" t="e">
        <f t="shared" si="314"/>
        <v>#VALUE!</v>
      </c>
    </row>
    <row r="1538" spans="1:20" s="17" customFormat="1" x14ac:dyDescent="0.2">
      <c r="A1538" s="154"/>
      <c r="B1538" s="51"/>
      <c r="C1538" s="50"/>
      <c r="D1538" s="50"/>
      <c r="E1538" s="50"/>
      <c r="F1538" s="50"/>
      <c r="G1538" s="14"/>
      <c r="H1538" s="163" t="str">
        <f t="shared" si="302"/>
        <v/>
      </c>
      <c r="I1538" s="163" t="str">
        <f t="shared" si="303"/>
        <v/>
      </c>
      <c r="J1538" s="163" t="str">
        <f t="shared" si="304"/>
        <v/>
      </c>
      <c r="K1538" s="141" t="str">
        <f t="shared" si="305"/>
        <v/>
      </c>
      <c r="L1538" s="141" t="str">
        <f t="shared" si="306"/>
        <v/>
      </c>
      <c r="M1538" s="141" t="str">
        <f t="shared" si="307"/>
        <v/>
      </c>
      <c r="N1538" s="15" t="e">
        <f t="shared" si="308"/>
        <v>#VALUE!</v>
      </c>
      <c r="O1538" s="58" t="e">
        <f t="shared" si="309"/>
        <v>#VALUE!</v>
      </c>
      <c r="P1538" s="58" t="e">
        <f t="shared" si="310"/>
        <v>#VALUE!</v>
      </c>
      <c r="Q1538" s="58" t="e">
        <f t="shared" si="311"/>
        <v>#VALUE!</v>
      </c>
      <c r="R1538" s="160" t="e">
        <f t="shared" si="312"/>
        <v>#VALUE!</v>
      </c>
      <c r="S1538" s="161" t="e">
        <f t="shared" si="313"/>
        <v>#VALUE!</v>
      </c>
      <c r="T1538" s="162" t="e">
        <f t="shared" si="314"/>
        <v>#VALUE!</v>
      </c>
    </row>
    <row r="1539" spans="1:20" s="17" customFormat="1" x14ac:dyDescent="0.2">
      <c r="A1539" s="154"/>
      <c r="B1539" s="51"/>
      <c r="C1539" s="50"/>
      <c r="D1539" s="50"/>
      <c r="E1539" s="50"/>
      <c r="F1539" s="50"/>
      <c r="G1539" s="14"/>
      <c r="H1539" s="163" t="str">
        <f t="shared" ref="H1539:H1602" si="315">IFERROR(G1539*(D1539/(D1539+E1539+F1539)),"")</f>
        <v/>
      </c>
      <c r="I1539" s="163" t="str">
        <f t="shared" ref="I1539:I1602" si="316">IFERROR(G1539*(E1539/(D1539+E1539+F1539)),"")</f>
        <v/>
      </c>
      <c r="J1539" s="163" t="str">
        <f t="shared" ref="J1539:J1602" si="317">IFERROR(G1539*(F1539/(D1539+E1539+F1539)),"")</f>
        <v/>
      </c>
      <c r="K1539" s="141" t="str">
        <f t="shared" ref="K1539:K1602" si="318">IFERROR(D1539+H1539,"")</f>
        <v/>
      </c>
      <c r="L1539" s="141" t="str">
        <f t="shared" ref="L1539:L1602" si="319">IFERROR(E1539+I1539,"")</f>
        <v/>
      </c>
      <c r="M1539" s="141" t="str">
        <f t="shared" ref="M1539:M1602" si="320">IFERROR(J1539+F1539,"")</f>
        <v/>
      </c>
      <c r="N1539" s="15" t="e">
        <f t="shared" ref="N1539:N1602" si="321">K1539+L1539+M1539</f>
        <v>#VALUE!</v>
      </c>
      <c r="O1539" s="58" t="e">
        <f t="shared" ref="O1539:O1602" si="322">K1539/N1539</f>
        <v>#VALUE!</v>
      </c>
      <c r="P1539" s="58" t="e">
        <f t="shared" ref="P1539:P1602" si="323">L1539/N1539</f>
        <v>#VALUE!</v>
      </c>
      <c r="Q1539" s="58" t="e">
        <f t="shared" ref="Q1539:Q1602" si="324">M1539/N1539</f>
        <v>#VALUE!</v>
      </c>
      <c r="R1539" s="160" t="e">
        <f t="shared" ref="R1539:R1602" si="325">G1539/N1539</f>
        <v>#VALUE!</v>
      </c>
      <c r="S1539" s="161" t="e">
        <f t="shared" ref="S1539:S1602" si="326">C1539-N1539</f>
        <v>#VALUE!</v>
      </c>
      <c r="T1539" s="162" t="e">
        <f t="shared" ref="T1539:T1602" si="327">S1539/C1539*100</f>
        <v>#VALUE!</v>
      </c>
    </row>
    <row r="1540" spans="1:20" s="17" customFormat="1" x14ac:dyDescent="0.2">
      <c r="A1540" s="154"/>
      <c r="B1540" s="51"/>
      <c r="C1540" s="50"/>
      <c r="D1540" s="50"/>
      <c r="E1540" s="50"/>
      <c r="F1540" s="50"/>
      <c r="G1540" s="14"/>
      <c r="H1540" s="163" t="str">
        <f t="shared" si="315"/>
        <v/>
      </c>
      <c r="I1540" s="163" t="str">
        <f t="shared" si="316"/>
        <v/>
      </c>
      <c r="J1540" s="163" t="str">
        <f t="shared" si="317"/>
        <v/>
      </c>
      <c r="K1540" s="141" t="str">
        <f t="shared" si="318"/>
        <v/>
      </c>
      <c r="L1540" s="141" t="str">
        <f t="shared" si="319"/>
        <v/>
      </c>
      <c r="M1540" s="141" t="str">
        <f t="shared" si="320"/>
        <v/>
      </c>
      <c r="N1540" s="15" t="e">
        <f t="shared" si="321"/>
        <v>#VALUE!</v>
      </c>
      <c r="O1540" s="58" t="e">
        <f t="shared" si="322"/>
        <v>#VALUE!</v>
      </c>
      <c r="P1540" s="58" t="e">
        <f t="shared" si="323"/>
        <v>#VALUE!</v>
      </c>
      <c r="Q1540" s="58" t="e">
        <f t="shared" si="324"/>
        <v>#VALUE!</v>
      </c>
      <c r="R1540" s="160" t="e">
        <f t="shared" si="325"/>
        <v>#VALUE!</v>
      </c>
      <c r="S1540" s="161" t="e">
        <f t="shared" si="326"/>
        <v>#VALUE!</v>
      </c>
      <c r="T1540" s="162" t="e">
        <f t="shared" si="327"/>
        <v>#VALUE!</v>
      </c>
    </row>
    <row r="1541" spans="1:20" s="17" customFormat="1" x14ac:dyDescent="0.2">
      <c r="A1541" s="154"/>
      <c r="B1541" s="51"/>
      <c r="C1541" s="50"/>
      <c r="D1541" s="50"/>
      <c r="E1541" s="50"/>
      <c r="F1541" s="50"/>
      <c r="G1541" s="14"/>
      <c r="H1541" s="163" t="str">
        <f t="shared" si="315"/>
        <v/>
      </c>
      <c r="I1541" s="163" t="str">
        <f t="shared" si="316"/>
        <v/>
      </c>
      <c r="J1541" s="163" t="str">
        <f t="shared" si="317"/>
        <v/>
      </c>
      <c r="K1541" s="141" t="str">
        <f t="shared" si="318"/>
        <v/>
      </c>
      <c r="L1541" s="141" t="str">
        <f t="shared" si="319"/>
        <v/>
      </c>
      <c r="M1541" s="141" t="str">
        <f t="shared" si="320"/>
        <v/>
      </c>
      <c r="N1541" s="15" t="e">
        <f t="shared" si="321"/>
        <v>#VALUE!</v>
      </c>
      <c r="O1541" s="58" t="e">
        <f t="shared" si="322"/>
        <v>#VALUE!</v>
      </c>
      <c r="P1541" s="58" t="e">
        <f t="shared" si="323"/>
        <v>#VALUE!</v>
      </c>
      <c r="Q1541" s="58" t="e">
        <f t="shared" si="324"/>
        <v>#VALUE!</v>
      </c>
      <c r="R1541" s="160" t="e">
        <f t="shared" si="325"/>
        <v>#VALUE!</v>
      </c>
      <c r="S1541" s="161" t="e">
        <f t="shared" si="326"/>
        <v>#VALUE!</v>
      </c>
      <c r="T1541" s="162" t="e">
        <f t="shared" si="327"/>
        <v>#VALUE!</v>
      </c>
    </row>
    <row r="1542" spans="1:20" s="17" customFormat="1" x14ac:dyDescent="0.2">
      <c r="A1542" s="154"/>
      <c r="B1542" s="51"/>
      <c r="C1542" s="50"/>
      <c r="D1542" s="50"/>
      <c r="E1542" s="50"/>
      <c r="F1542" s="50"/>
      <c r="G1542" s="14"/>
      <c r="H1542" s="163" t="str">
        <f t="shared" si="315"/>
        <v/>
      </c>
      <c r="I1542" s="163" t="str">
        <f t="shared" si="316"/>
        <v/>
      </c>
      <c r="J1542" s="163" t="str">
        <f t="shared" si="317"/>
        <v/>
      </c>
      <c r="K1542" s="141" t="str">
        <f t="shared" si="318"/>
        <v/>
      </c>
      <c r="L1542" s="141" t="str">
        <f t="shared" si="319"/>
        <v/>
      </c>
      <c r="M1542" s="141" t="str">
        <f t="shared" si="320"/>
        <v/>
      </c>
      <c r="N1542" s="15" t="e">
        <f t="shared" si="321"/>
        <v>#VALUE!</v>
      </c>
      <c r="O1542" s="58" t="e">
        <f t="shared" si="322"/>
        <v>#VALUE!</v>
      </c>
      <c r="P1542" s="58" t="e">
        <f t="shared" si="323"/>
        <v>#VALUE!</v>
      </c>
      <c r="Q1542" s="58" t="e">
        <f t="shared" si="324"/>
        <v>#VALUE!</v>
      </c>
      <c r="R1542" s="160" t="e">
        <f t="shared" si="325"/>
        <v>#VALUE!</v>
      </c>
      <c r="S1542" s="161" t="e">
        <f t="shared" si="326"/>
        <v>#VALUE!</v>
      </c>
      <c r="T1542" s="162" t="e">
        <f t="shared" si="327"/>
        <v>#VALUE!</v>
      </c>
    </row>
    <row r="1543" spans="1:20" s="17" customFormat="1" x14ac:dyDescent="0.2">
      <c r="A1543" s="154"/>
      <c r="B1543" s="51"/>
      <c r="C1543" s="50"/>
      <c r="D1543" s="50"/>
      <c r="E1543" s="50"/>
      <c r="F1543" s="50"/>
      <c r="G1543" s="14"/>
      <c r="H1543" s="163" t="str">
        <f t="shared" si="315"/>
        <v/>
      </c>
      <c r="I1543" s="163" t="str">
        <f t="shared" si="316"/>
        <v/>
      </c>
      <c r="J1543" s="163" t="str">
        <f t="shared" si="317"/>
        <v/>
      </c>
      <c r="K1543" s="141" t="str">
        <f t="shared" si="318"/>
        <v/>
      </c>
      <c r="L1543" s="141" t="str">
        <f t="shared" si="319"/>
        <v/>
      </c>
      <c r="M1543" s="141" t="str">
        <f t="shared" si="320"/>
        <v/>
      </c>
      <c r="N1543" s="15" t="e">
        <f t="shared" si="321"/>
        <v>#VALUE!</v>
      </c>
      <c r="O1543" s="58" t="e">
        <f t="shared" si="322"/>
        <v>#VALUE!</v>
      </c>
      <c r="P1543" s="58" t="e">
        <f t="shared" si="323"/>
        <v>#VALUE!</v>
      </c>
      <c r="Q1543" s="58" t="e">
        <f t="shared" si="324"/>
        <v>#VALUE!</v>
      </c>
      <c r="R1543" s="160" t="e">
        <f t="shared" si="325"/>
        <v>#VALUE!</v>
      </c>
      <c r="S1543" s="161" t="e">
        <f t="shared" si="326"/>
        <v>#VALUE!</v>
      </c>
      <c r="T1543" s="162" t="e">
        <f t="shared" si="327"/>
        <v>#VALUE!</v>
      </c>
    </row>
    <row r="1544" spans="1:20" s="17" customFormat="1" x14ac:dyDescent="0.2">
      <c r="A1544" s="154"/>
      <c r="B1544" s="51"/>
      <c r="C1544" s="50"/>
      <c r="D1544" s="50"/>
      <c r="E1544" s="50"/>
      <c r="F1544" s="50"/>
      <c r="G1544" s="14"/>
      <c r="H1544" s="163" t="str">
        <f t="shared" si="315"/>
        <v/>
      </c>
      <c r="I1544" s="163" t="str">
        <f t="shared" si="316"/>
        <v/>
      </c>
      <c r="J1544" s="163" t="str">
        <f t="shared" si="317"/>
        <v/>
      </c>
      <c r="K1544" s="141" t="str">
        <f t="shared" si="318"/>
        <v/>
      </c>
      <c r="L1544" s="141" t="str">
        <f t="shared" si="319"/>
        <v/>
      </c>
      <c r="M1544" s="141" t="str">
        <f t="shared" si="320"/>
        <v/>
      </c>
      <c r="N1544" s="15" t="e">
        <f t="shared" si="321"/>
        <v>#VALUE!</v>
      </c>
      <c r="O1544" s="58" t="e">
        <f t="shared" si="322"/>
        <v>#VALUE!</v>
      </c>
      <c r="P1544" s="58" t="e">
        <f t="shared" si="323"/>
        <v>#VALUE!</v>
      </c>
      <c r="Q1544" s="58" t="e">
        <f t="shared" si="324"/>
        <v>#VALUE!</v>
      </c>
      <c r="R1544" s="160" t="e">
        <f t="shared" si="325"/>
        <v>#VALUE!</v>
      </c>
      <c r="S1544" s="161" t="e">
        <f t="shared" si="326"/>
        <v>#VALUE!</v>
      </c>
      <c r="T1544" s="162" t="e">
        <f t="shared" si="327"/>
        <v>#VALUE!</v>
      </c>
    </row>
    <row r="1545" spans="1:20" s="17" customFormat="1" x14ac:dyDescent="0.2">
      <c r="A1545" s="154"/>
      <c r="B1545" s="51"/>
      <c r="C1545" s="50"/>
      <c r="D1545" s="50"/>
      <c r="E1545" s="50"/>
      <c r="F1545" s="50"/>
      <c r="G1545" s="14"/>
      <c r="H1545" s="163" t="str">
        <f t="shared" si="315"/>
        <v/>
      </c>
      <c r="I1545" s="163" t="str">
        <f t="shared" si="316"/>
        <v/>
      </c>
      <c r="J1545" s="163" t="str">
        <f t="shared" si="317"/>
        <v/>
      </c>
      <c r="K1545" s="141" t="str">
        <f t="shared" si="318"/>
        <v/>
      </c>
      <c r="L1545" s="141" t="str">
        <f t="shared" si="319"/>
        <v/>
      </c>
      <c r="M1545" s="141" t="str">
        <f t="shared" si="320"/>
        <v/>
      </c>
      <c r="N1545" s="15" t="e">
        <f t="shared" si="321"/>
        <v>#VALUE!</v>
      </c>
      <c r="O1545" s="58" t="e">
        <f t="shared" si="322"/>
        <v>#VALUE!</v>
      </c>
      <c r="P1545" s="58" t="e">
        <f t="shared" si="323"/>
        <v>#VALUE!</v>
      </c>
      <c r="Q1545" s="58" t="e">
        <f t="shared" si="324"/>
        <v>#VALUE!</v>
      </c>
      <c r="R1545" s="160" t="e">
        <f t="shared" si="325"/>
        <v>#VALUE!</v>
      </c>
      <c r="S1545" s="161" t="e">
        <f t="shared" si="326"/>
        <v>#VALUE!</v>
      </c>
      <c r="T1545" s="162" t="e">
        <f t="shared" si="327"/>
        <v>#VALUE!</v>
      </c>
    </row>
    <row r="1546" spans="1:20" s="17" customFormat="1" x14ac:dyDescent="0.2">
      <c r="A1546" s="154"/>
      <c r="B1546" s="51"/>
      <c r="C1546" s="50"/>
      <c r="D1546" s="50"/>
      <c r="E1546" s="50"/>
      <c r="F1546" s="50"/>
      <c r="G1546" s="14"/>
      <c r="H1546" s="163" t="str">
        <f t="shared" si="315"/>
        <v/>
      </c>
      <c r="I1546" s="163" t="str">
        <f t="shared" si="316"/>
        <v/>
      </c>
      <c r="J1546" s="163" t="str">
        <f t="shared" si="317"/>
        <v/>
      </c>
      <c r="K1546" s="141" t="str">
        <f t="shared" si="318"/>
        <v/>
      </c>
      <c r="L1546" s="141" t="str">
        <f t="shared" si="319"/>
        <v/>
      </c>
      <c r="M1546" s="141" t="str">
        <f t="shared" si="320"/>
        <v/>
      </c>
      <c r="N1546" s="15" t="e">
        <f t="shared" si="321"/>
        <v>#VALUE!</v>
      </c>
      <c r="O1546" s="58" t="e">
        <f t="shared" si="322"/>
        <v>#VALUE!</v>
      </c>
      <c r="P1546" s="58" t="e">
        <f t="shared" si="323"/>
        <v>#VALUE!</v>
      </c>
      <c r="Q1546" s="58" t="e">
        <f t="shared" si="324"/>
        <v>#VALUE!</v>
      </c>
      <c r="R1546" s="160" t="e">
        <f t="shared" si="325"/>
        <v>#VALUE!</v>
      </c>
      <c r="S1546" s="161" t="e">
        <f t="shared" si="326"/>
        <v>#VALUE!</v>
      </c>
      <c r="T1546" s="162" t="e">
        <f t="shared" si="327"/>
        <v>#VALUE!</v>
      </c>
    </row>
    <row r="1547" spans="1:20" s="17" customFormat="1" x14ac:dyDescent="0.2">
      <c r="A1547" s="154"/>
      <c r="B1547" s="51"/>
      <c r="C1547" s="50"/>
      <c r="D1547" s="50"/>
      <c r="E1547" s="50"/>
      <c r="F1547" s="50"/>
      <c r="G1547" s="14"/>
      <c r="H1547" s="163" t="str">
        <f t="shared" si="315"/>
        <v/>
      </c>
      <c r="I1547" s="163" t="str">
        <f t="shared" si="316"/>
        <v/>
      </c>
      <c r="J1547" s="163" t="str">
        <f t="shared" si="317"/>
        <v/>
      </c>
      <c r="K1547" s="141" t="str">
        <f t="shared" si="318"/>
        <v/>
      </c>
      <c r="L1547" s="141" t="str">
        <f t="shared" si="319"/>
        <v/>
      </c>
      <c r="M1547" s="141" t="str">
        <f t="shared" si="320"/>
        <v/>
      </c>
      <c r="N1547" s="15" t="e">
        <f t="shared" si="321"/>
        <v>#VALUE!</v>
      </c>
      <c r="O1547" s="58" t="e">
        <f t="shared" si="322"/>
        <v>#VALUE!</v>
      </c>
      <c r="P1547" s="58" t="e">
        <f t="shared" si="323"/>
        <v>#VALUE!</v>
      </c>
      <c r="Q1547" s="58" t="e">
        <f t="shared" si="324"/>
        <v>#VALUE!</v>
      </c>
      <c r="R1547" s="160" t="e">
        <f t="shared" si="325"/>
        <v>#VALUE!</v>
      </c>
      <c r="S1547" s="161" t="e">
        <f t="shared" si="326"/>
        <v>#VALUE!</v>
      </c>
      <c r="T1547" s="162" t="e">
        <f t="shared" si="327"/>
        <v>#VALUE!</v>
      </c>
    </row>
    <row r="1548" spans="1:20" s="17" customFormat="1" x14ac:dyDescent="0.2">
      <c r="A1548" s="154"/>
      <c r="B1548" s="51"/>
      <c r="C1548" s="50"/>
      <c r="D1548" s="50"/>
      <c r="E1548" s="50"/>
      <c r="F1548" s="50"/>
      <c r="G1548" s="14"/>
      <c r="H1548" s="163" t="str">
        <f t="shared" si="315"/>
        <v/>
      </c>
      <c r="I1548" s="163" t="str">
        <f t="shared" si="316"/>
        <v/>
      </c>
      <c r="J1548" s="163" t="str">
        <f t="shared" si="317"/>
        <v/>
      </c>
      <c r="K1548" s="141" t="str">
        <f t="shared" si="318"/>
        <v/>
      </c>
      <c r="L1548" s="141" t="str">
        <f t="shared" si="319"/>
        <v/>
      </c>
      <c r="M1548" s="141" t="str">
        <f t="shared" si="320"/>
        <v/>
      </c>
      <c r="N1548" s="15" t="e">
        <f t="shared" si="321"/>
        <v>#VALUE!</v>
      </c>
      <c r="O1548" s="58" t="e">
        <f t="shared" si="322"/>
        <v>#VALUE!</v>
      </c>
      <c r="P1548" s="58" t="e">
        <f t="shared" si="323"/>
        <v>#VALUE!</v>
      </c>
      <c r="Q1548" s="58" t="e">
        <f t="shared" si="324"/>
        <v>#VALUE!</v>
      </c>
      <c r="R1548" s="160" t="e">
        <f t="shared" si="325"/>
        <v>#VALUE!</v>
      </c>
      <c r="S1548" s="161" t="e">
        <f t="shared" si="326"/>
        <v>#VALUE!</v>
      </c>
      <c r="T1548" s="162" t="e">
        <f t="shared" si="327"/>
        <v>#VALUE!</v>
      </c>
    </row>
    <row r="1549" spans="1:20" s="17" customFormat="1" x14ac:dyDescent="0.2">
      <c r="A1549" s="154"/>
      <c r="B1549" s="51"/>
      <c r="C1549" s="50"/>
      <c r="D1549" s="50"/>
      <c r="E1549" s="50"/>
      <c r="F1549" s="50"/>
      <c r="G1549" s="14"/>
      <c r="H1549" s="163" t="str">
        <f t="shared" si="315"/>
        <v/>
      </c>
      <c r="I1549" s="163" t="str">
        <f t="shared" si="316"/>
        <v/>
      </c>
      <c r="J1549" s="163" t="str">
        <f t="shared" si="317"/>
        <v/>
      </c>
      <c r="K1549" s="141" t="str">
        <f t="shared" si="318"/>
        <v/>
      </c>
      <c r="L1549" s="141" t="str">
        <f t="shared" si="319"/>
        <v/>
      </c>
      <c r="M1549" s="141" t="str">
        <f t="shared" si="320"/>
        <v/>
      </c>
      <c r="N1549" s="15" t="e">
        <f t="shared" si="321"/>
        <v>#VALUE!</v>
      </c>
      <c r="O1549" s="58" t="e">
        <f t="shared" si="322"/>
        <v>#VALUE!</v>
      </c>
      <c r="P1549" s="58" t="e">
        <f t="shared" si="323"/>
        <v>#VALUE!</v>
      </c>
      <c r="Q1549" s="58" t="e">
        <f t="shared" si="324"/>
        <v>#VALUE!</v>
      </c>
      <c r="R1549" s="160" t="e">
        <f t="shared" si="325"/>
        <v>#VALUE!</v>
      </c>
      <c r="S1549" s="161" t="e">
        <f t="shared" si="326"/>
        <v>#VALUE!</v>
      </c>
      <c r="T1549" s="162" t="e">
        <f t="shared" si="327"/>
        <v>#VALUE!</v>
      </c>
    </row>
    <row r="1550" spans="1:20" s="17" customFormat="1" x14ac:dyDescent="0.2">
      <c r="A1550" s="154"/>
      <c r="B1550" s="51"/>
      <c r="C1550" s="50"/>
      <c r="D1550" s="50"/>
      <c r="E1550" s="50"/>
      <c r="F1550" s="50"/>
      <c r="G1550" s="14"/>
      <c r="H1550" s="163" t="str">
        <f t="shared" si="315"/>
        <v/>
      </c>
      <c r="I1550" s="163" t="str">
        <f t="shared" si="316"/>
        <v/>
      </c>
      <c r="J1550" s="163" t="str">
        <f t="shared" si="317"/>
        <v/>
      </c>
      <c r="K1550" s="141" t="str">
        <f t="shared" si="318"/>
        <v/>
      </c>
      <c r="L1550" s="141" t="str">
        <f t="shared" si="319"/>
        <v/>
      </c>
      <c r="M1550" s="141" t="str">
        <f t="shared" si="320"/>
        <v/>
      </c>
      <c r="N1550" s="15" t="e">
        <f t="shared" si="321"/>
        <v>#VALUE!</v>
      </c>
      <c r="O1550" s="58" t="e">
        <f t="shared" si="322"/>
        <v>#VALUE!</v>
      </c>
      <c r="P1550" s="58" t="e">
        <f t="shared" si="323"/>
        <v>#VALUE!</v>
      </c>
      <c r="Q1550" s="58" t="e">
        <f t="shared" si="324"/>
        <v>#VALUE!</v>
      </c>
      <c r="R1550" s="160" t="e">
        <f t="shared" si="325"/>
        <v>#VALUE!</v>
      </c>
      <c r="S1550" s="161" t="e">
        <f t="shared" si="326"/>
        <v>#VALUE!</v>
      </c>
      <c r="T1550" s="162" t="e">
        <f t="shared" si="327"/>
        <v>#VALUE!</v>
      </c>
    </row>
    <row r="1551" spans="1:20" s="17" customFormat="1" x14ac:dyDescent="0.2">
      <c r="A1551" s="154"/>
      <c r="B1551" s="51"/>
      <c r="C1551" s="50"/>
      <c r="D1551" s="50"/>
      <c r="E1551" s="50"/>
      <c r="F1551" s="50"/>
      <c r="G1551" s="14"/>
      <c r="H1551" s="163" t="str">
        <f t="shared" si="315"/>
        <v/>
      </c>
      <c r="I1551" s="163" t="str">
        <f t="shared" si="316"/>
        <v/>
      </c>
      <c r="J1551" s="163" t="str">
        <f t="shared" si="317"/>
        <v/>
      </c>
      <c r="K1551" s="141" t="str">
        <f t="shared" si="318"/>
        <v/>
      </c>
      <c r="L1551" s="141" t="str">
        <f t="shared" si="319"/>
        <v/>
      </c>
      <c r="M1551" s="141" t="str">
        <f t="shared" si="320"/>
        <v/>
      </c>
      <c r="N1551" s="15" t="e">
        <f t="shared" si="321"/>
        <v>#VALUE!</v>
      </c>
      <c r="O1551" s="58" t="e">
        <f t="shared" si="322"/>
        <v>#VALUE!</v>
      </c>
      <c r="P1551" s="58" t="e">
        <f t="shared" si="323"/>
        <v>#VALUE!</v>
      </c>
      <c r="Q1551" s="58" t="e">
        <f t="shared" si="324"/>
        <v>#VALUE!</v>
      </c>
      <c r="R1551" s="160" t="e">
        <f t="shared" si="325"/>
        <v>#VALUE!</v>
      </c>
      <c r="S1551" s="161" t="e">
        <f t="shared" si="326"/>
        <v>#VALUE!</v>
      </c>
      <c r="T1551" s="162" t="e">
        <f t="shared" si="327"/>
        <v>#VALUE!</v>
      </c>
    </row>
    <row r="1552" spans="1:20" s="17" customFormat="1" x14ac:dyDescent="0.2">
      <c r="A1552" s="154"/>
      <c r="B1552" s="51"/>
      <c r="C1552" s="50"/>
      <c r="D1552" s="50"/>
      <c r="E1552" s="50"/>
      <c r="F1552" s="50"/>
      <c r="G1552" s="14"/>
      <c r="H1552" s="163" t="str">
        <f t="shared" si="315"/>
        <v/>
      </c>
      <c r="I1552" s="163" t="str">
        <f t="shared" si="316"/>
        <v/>
      </c>
      <c r="J1552" s="163" t="str">
        <f t="shared" si="317"/>
        <v/>
      </c>
      <c r="K1552" s="141" t="str">
        <f t="shared" si="318"/>
        <v/>
      </c>
      <c r="L1552" s="141" t="str">
        <f t="shared" si="319"/>
        <v/>
      </c>
      <c r="M1552" s="141" t="str">
        <f t="shared" si="320"/>
        <v/>
      </c>
      <c r="N1552" s="15" t="e">
        <f t="shared" si="321"/>
        <v>#VALUE!</v>
      </c>
      <c r="O1552" s="58" t="e">
        <f t="shared" si="322"/>
        <v>#VALUE!</v>
      </c>
      <c r="P1552" s="58" t="e">
        <f t="shared" si="323"/>
        <v>#VALUE!</v>
      </c>
      <c r="Q1552" s="58" t="e">
        <f t="shared" si="324"/>
        <v>#VALUE!</v>
      </c>
      <c r="R1552" s="160" t="e">
        <f t="shared" si="325"/>
        <v>#VALUE!</v>
      </c>
      <c r="S1552" s="161" t="e">
        <f t="shared" si="326"/>
        <v>#VALUE!</v>
      </c>
      <c r="T1552" s="162" t="e">
        <f t="shared" si="327"/>
        <v>#VALUE!</v>
      </c>
    </row>
    <row r="1553" spans="1:20" s="17" customFormat="1" x14ac:dyDescent="0.2">
      <c r="A1553" s="154"/>
      <c r="B1553" s="51"/>
      <c r="C1553" s="50"/>
      <c r="D1553" s="50"/>
      <c r="E1553" s="50"/>
      <c r="F1553" s="50"/>
      <c r="G1553" s="14"/>
      <c r="H1553" s="163" t="str">
        <f t="shared" si="315"/>
        <v/>
      </c>
      <c r="I1553" s="163" t="str">
        <f t="shared" si="316"/>
        <v/>
      </c>
      <c r="J1553" s="163" t="str">
        <f t="shared" si="317"/>
        <v/>
      </c>
      <c r="K1553" s="141" t="str">
        <f t="shared" si="318"/>
        <v/>
      </c>
      <c r="L1553" s="141" t="str">
        <f t="shared" si="319"/>
        <v/>
      </c>
      <c r="M1553" s="141" t="str">
        <f t="shared" si="320"/>
        <v/>
      </c>
      <c r="N1553" s="15" t="e">
        <f t="shared" si="321"/>
        <v>#VALUE!</v>
      </c>
      <c r="O1553" s="58" t="e">
        <f t="shared" si="322"/>
        <v>#VALUE!</v>
      </c>
      <c r="P1553" s="58" t="e">
        <f t="shared" si="323"/>
        <v>#VALUE!</v>
      </c>
      <c r="Q1553" s="58" t="e">
        <f t="shared" si="324"/>
        <v>#VALUE!</v>
      </c>
      <c r="R1553" s="160" t="e">
        <f t="shared" si="325"/>
        <v>#VALUE!</v>
      </c>
      <c r="S1553" s="161" t="e">
        <f t="shared" si="326"/>
        <v>#VALUE!</v>
      </c>
      <c r="T1553" s="162" t="e">
        <f t="shared" si="327"/>
        <v>#VALUE!</v>
      </c>
    </row>
    <row r="1554" spans="1:20" s="17" customFormat="1" x14ac:dyDescent="0.2">
      <c r="A1554" s="154"/>
      <c r="B1554" s="51"/>
      <c r="C1554" s="50"/>
      <c r="D1554" s="50"/>
      <c r="E1554" s="50"/>
      <c r="F1554" s="50"/>
      <c r="G1554" s="14"/>
      <c r="H1554" s="163" t="str">
        <f t="shared" si="315"/>
        <v/>
      </c>
      <c r="I1554" s="163" t="str">
        <f t="shared" si="316"/>
        <v/>
      </c>
      <c r="J1554" s="163" t="str">
        <f t="shared" si="317"/>
        <v/>
      </c>
      <c r="K1554" s="141" t="str">
        <f t="shared" si="318"/>
        <v/>
      </c>
      <c r="L1554" s="141" t="str">
        <f t="shared" si="319"/>
        <v/>
      </c>
      <c r="M1554" s="141" t="str">
        <f t="shared" si="320"/>
        <v/>
      </c>
      <c r="N1554" s="15" t="e">
        <f t="shared" si="321"/>
        <v>#VALUE!</v>
      </c>
      <c r="O1554" s="58" t="e">
        <f t="shared" si="322"/>
        <v>#VALUE!</v>
      </c>
      <c r="P1554" s="58" t="e">
        <f t="shared" si="323"/>
        <v>#VALUE!</v>
      </c>
      <c r="Q1554" s="58" t="e">
        <f t="shared" si="324"/>
        <v>#VALUE!</v>
      </c>
      <c r="R1554" s="160" t="e">
        <f t="shared" si="325"/>
        <v>#VALUE!</v>
      </c>
      <c r="S1554" s="161" t="e">
        <f t="shared" si="326"/>
        <v>#VALUE!</v>
      </c>
      <c r="T1554" s="162" t="e">
        <f t="shared" si="327"/>
        <v>#VALUE!</v>
      </c>
    </row>
    <row r="1555" spans="1:20" s="17" customFormat="1" x14ac:dyDescent="0.2">
      <c r="A1555" s="154"/>
      <c r="B1555" s="51"/>
      <c r="C1555" s="50"/>
      <c r="D1555" s="50"/>
      <c r="E1555" s="50"/>
      <c r="F1555" s="50"/>
      <c r="G1555" s="14"/>
      <c r="H1555" s="163" t="str">
        <f t="shared" si="315"/>
        <v/>
      </c>
      <c r="I1555" s="163" t="str">
        <f t="shared" si="316"/>
        <v/>
      </c>
      <c r="J1555" s="163" t="str">
        <f t="shared" si="317"/>
        <v/>
      </c>
      <c r="K1555" s="141" t="str">
        <f t="shared" si="318"/>
        <v/>
      </c>
      <c r="L1555" s="141" t="str">
        <f t="shared" si="319"/>
        <v/>
      </c>
      <c r="M1555" s="141" t="str">
        <f t="shared" si="320"/>
        <v/>
      </c>
      <c r="N1555" s="15" t="e">
        <f t="shared" si="321"/>
        <v>#VALUE!</v>
      </c>
      <c r="O1555" s="58" t="e">
        <f t="shared" si="322"/>
        <v>#VALUE!</v>
      </c>
      <c r="P1555" s="58" t="e">
        <f t="shared" si="323"/>
        <v>#VALUE!</v>
      </c>
      <c r="Q1555" s="58" t="e">
        <f t="shared" si="324"/>
        <v>#VALUE!</v>
      </c>
      <c r="R1555" s="160" t="e">
        <f t="shared" si="325"/>
        <v>#VALUE!</v>
      </c>
      <c r="S1555" s="161" t="e">
        <f t="shared" si="326"/>
        <v>#VALUE!</v>
      </c>
      <c r="T1555" s="162" t="e">
        <f t="shared" si="327"/>
        <v>#VALUE!</v>
      </c>
    </row>
    <row r="1556" spans="1:20" s="17" customFormat="1" x14ac:dyDescent="0.2">
      <c r="A1556" s="154"/>
      <c r="B1556" s="51"/>
      <c r="C1556" s="50"/>
      <c r="D1556" s="50"/>
      <c r="E1556" s="50"/>
      <c r="F1556" s="50"/>
      <c r="G1556" s="14"/>
      <c r="H1556" s="163" t="str">
        <f t="shared" si="315"/>
        <v/>
      </c>
      <c r="I1556" s="163" t="str">
        <f t="shared" si="316"/>
        <v/>
      </c>
      <c r="J1556" s="163" t="str">
        <f t="shared" si="317"/>
        <v/>
      </c>
      <c r="K1556" s="141" t="str">
        <f t="shared" si="318"/>
        <v/>
      </c>
      <c r="L1556" s="141" t="str">
        <f t="shared" si="319"/>
        <v/>
      </c>
      <c r="M1556" s="141" t="str">
        <f t="shared" si="320"/>
        <v/>
      </c>
      <c r="N1556" s="15" t="e">
        <f t="shared" si="321"/>
        <v>#VALUE!</v>
      </c>
      <c r="O1556" s="58" t="e">
        <f t="shared" si="322"/>
        <v>#VALUE!</v>
      </c>
      <c r="P1556" s="58" t="e">
        <f t="shared" si="323"/>
        <v>#VALUE!</v>
      </c>
      <c r="Q1556" s="58" t="e">
        <f t="shared" si="324"/>
        <v>#VALUE!</v>
      </c>
      <c r="R1556" s="160" t="e">
        <f t="shared" si="325"/>
        <v>#VALUE!</v>
      </c>
      <c r="S1556" s="161" t="e">
        <f t="shared" si="326"/>
        <v>#VALUE!</v>
      </c>
      <c r="T1556" s="162" t="e">
        <f t="shared" si="327"/>
        <v>#VALUE!</v>
      </c>
    </row>
    <row r="1557" spans="1:20" s="17" customFormat="1" x14ac:dyDescent="0.2">
      <c r="A1557" s="154"/>
      <c r="B1557" s="51"/>
      <c r="C1557" s="50"/>
      <c r="D1557" s="50"/>
      <c r="E1557" s="50"/>
      <c r="F1557" s="50"/>
      <c r="G1557" s="14"/>
      <c r="H1557" s="163" t="str">
        <f t="shared" si="315"/>
        <v/>
      </c>
      <c r="I1557" s="163" t="str">
        <f t="shared" si="316"/>
        <v/>
      </c>
      <c r="J1557" s="163" t="str">
        <f t="shared" si="317"/>
        <v/>
      </c>
      <c r="K1557" s="141" t="str">
        <f t="shared" si="318"/>
        <v/>
      </c>
      <c r="L1557" s="141" t="str">
        <f t="shared" si="319"/>
        <v/>
      </c>
      <c r="M1557" s="141" t="str">
        <f t="shared" si="320"/>
        <v/>
      </c>
      <c r="N1557" s="15" t="e">
        <f t="shared" si="321"/>
        <v>#VALUE!</v>
      </c>
      <c r="O1557" s="58" t="e">
        <f t="shared" si="322"/>
        <v>#VALUE!</v>
      </c>
      <c r="P1557" s="58" t="e">
        <f t="shared" si="323"/>
        <v>#VALUE!</v>
      </c>
      <c r="Q1557" s="58" t="e">
        <f t="shared" si="324"/>
        <v>#VALUE!</v>
      </c>
      <c r="R1557" s="160" t="e">
        <f t="shared" si="325"/>
        <v>#VALUE!</v>
      </c>
      <c r="S1557" s="161" t="e">
        <f t="shared" si="326"/>
        <v>#VALUE!</v>
      </c>
      <c r="T1557" s="162" t="e">
        <f t="shared" si="327"/>
        <v>#VALUE!</v>
      </c>
    </row>
    <row r="1558" spans="1:20" s="17" customFormat="1" x14ac:dyDescent="0.2">
      <c r="A1558" s="154"/>
      <c r="B1558" s="51"/>
      <c r="C1558" s="50"/>
      <c r="D1558" s="50"/>
      <c r="E1558" s="50"/>
      <c r="F1558" s="50"/>
      <c r="G1558" s="14"/>
      <c r="H1558" s="163" t="str">
        <f t="shared" si="315"/>
        <v/>
      </c>
      <c r="I1558" s="163" t="str">
        <f t="shared" si="316"/>
        <v/>
      </c>
      <c r="J1558" s="163" t="str">
        <f t="shared" si="317"/>
        <v/>
      </c>
      <c r="K1558" s="141" t="str">
        <f t="shared" si="318"/>
        <v/>
      </c>
      <c r="L1558" s="141" t="str">
        <f t="shared" si="319"/>
        <v/>
      </c>
      <c r="M1558" s="141" t="str">
        <f t="shared" si="320"/>
        <v/>
      </c>
      <c r="N1558" s="15" t="e">
        <f t="shared" si="321"/>
        <v>#VALUE!</v>
      </c>
      <c r="O1558" s="58" t="e">
        <f t="shared" si="322"/>
        <v>#VALUE!</v>
      </c>
      <c r="P1558" s="58" t="e">
        <f t="shared" si="323"/>
        <v>#VALUE!</v>
      </c>
      <c r="Q1558" s="58" t="e">
        <f t="shared" si="324"/>
        <v>#VALUE!</v>
      </c>
      <c r="R1558" s="160" t="e">
        <f t="shared" si="325"/>
        <v>#VALUE!</v>
      </c>
      <c r="S1558" s="161" t="e">
        <f t="shared" si="326"/>
        <v>#VALUE!</v>
      </c>
      <c r="T1558" s="162" t="e">
        <f t="shared" si="327"/>
        <v>#VALUE!</v>
      </c>
    </row>
    <row r="1559" spans="1:20" s="17" customFormat="1" x14ac:dyDescent="0.2">
      <c r="A1559" s="154"/>
      <c r="B1559" s="51"/>
      <c r="C1559" s="50"/>
      <c r="D1559" s="50"/>
      <c r="E1559" s="50"/>
      <c r="F1559" s="50"/>
      <c r="G1559" s="14"/>
      <c r="H1559" s="163" t="str">
        <f t="shared" si="315"/>
        <v/>
      </c>
      <c r="I1559" s="163" t="str">
        <f t="shared" si="316"/>
        <v/>
      </c>
      <c r="J1559" s="163" t="str">
        <f t="shared" si="317"/>
        <v/>
      </c>
      <c r="K1559" s="141" t="str">
        <f t="shared" si="318"/>
        <v/>
      </c>
      <c r="L1559" s="141" t="str">
        <f t="shared" si="319"/>
        <v/>
      </c>
      <c r="M1559" s="141" t="str">
        <f t="shared" si="320"/>
        <v/>
      </c>
      <c r="N1559" s="15" t="e">
        <f t="shared" si="321"/>
        <v>#VALUE!</v>
      </c>
      <c r="O1559" s="58" t="e">
        <f t="shared" si="322"/>
        <v>#VALUE!</v>
      </c>
      <c r="P1559" s="58" t="e">
        <f t="shared" si="323"/>
        <v>#VALUE!</v>
      </c>
      <c r="Q1559" s="58" t="e">
        <f t="shared" si="324"/>
        <v>#VALUE!</v>
      </c>
      <c r="R1559" s="160" t="e">
        <f t="shared" si="325"/>
        <v>#VALUE!</v>
      </c>
      <c r="S1559" s="161" t="e">
        <f t="shared" si="326"/>
        <v>#VALUE!</v>
      </c>
      <c r="T1559" s="162" t="e">
        <f t="shared" si="327"/>
        <v>#VALUE!</v>
      </c>
    </row>
    <row r="1560" spans="1:20" s="17" customFormat="1" x14ac:dyDescent="0.2">
      <c r="A1560" s="154"/>
      <c r="B1560" s="51"/>
      <c r="C1560" s="50"/>
      <c r="D1560" s="50"/>
      <c r="E1560" s="50"/>
      <c r="F1560" s="50"/>
      <c r="G1560" s="14"/>
      <c r="H1560" s="163" t="str">
        <f t="shared" si="315"/>
        <v/>
      </c>
      <c r="I1560" s="163" t="str">
        <f t="shared" si="316"/>
        <v/>
      </c>
      <c r="J1560" s="163" t="str">
        <f t="shared" si="317"/>
        <v/>
      </c>
      <c r="K1560" s="141" t="str">
        <f t="shared" si="318"/>
        <v/>
      </c>
      <c r="L1560" s="141" t="str">
        <f t="shared" si="319"/>
        <v/>
      </c>
      <c r="M1560" s="141" t="str">
        <f t="shared" si="320"/>
        <v/>
      </c>
      <c r="N1560" s="15" t="e">
        <f t="shared" si="321"/>
        <v>#VALUE!</v>
      </c>
      <c r="O1560" s="58" t="e">
        <f t="shared" si="322"/>
        <v>#VALUE!</v>
      </c>
      <c r="P1560" s="58" t="e">
        <f t="shared" si="323"/>
        <v>#VALUE!</v>
      </c>
      <c r="Q1560" s="58" t="e">
        <f t="shared" si="324"/>
        <v>#VALUE!</v>
      </c>
      <c r="R1560" s="160" t="e">
        <f t="shared" si="325"/>
        <v>#VALUE!</v>
      </c>
      <c r="S1560" s="161" t="e">
        <f t="shared" si="326"/>
        <v>#VALUE!</v>
      </c>
      <c r="T1560" s="162" t="e">
        <f t="shared" si="327"/>
        <v>#VALUE!</v>
      </c>
    </row>
    <row r="1561" spans="1:20" s="17" customFormat="1" x14ac:dyDescent="0.2">
      <c r="A1561" s="154"/>
      <c r="B1561" s="51"/>
      <c r="C1561" s="50"/>
      <c r="D1561" s="50"/>
      <c r="E1561" s="50"/>
      <c r="F1561" s="50"/>
      <c r="G1561" s="14"/>
      <c r="H1561" s="163" t="str">
        <f t="shared" si="315"/>
        <v/>
      </c>
      <c r="I1561" s="163" t="str">
        <f t="shared" si="316"/>
        <v/>
      </c>
      <c r="J1561" s="163" t="str">
        <f t="shared" si="317"/>
        <v/>
      </c>
      <c r="K1561" s="141" t="str">
        <f t="shared" si="318"/>
        <v/>
      </c>
      <c r="L1561" s="141" t="str">
        <f t="shared" si="319"/>
        <v/>
      </c>
      <c r="M1561" s="141" t="str">
        <f t="shared" si="320"/>
        <v/>
      </c>
      <c r="N1561" s="15" t="e">
        <f t="shared" si="321"/>
        <v>#VALUE!</v>
      </c>
      <c r="O1561" s="58" t="e">
        <f t="shared" si="322"/>
        <v>#VALUE!</v>
      </c>
      <c r="P1561" s="58" t="e">
        <f t="shared" si="323"/>
        <v>#VALUE!</v>
      </c>
      <c r="Q1561" s="58" t="e">
        <f t="shared" si="324"/>
        <v>#VALUE!</v>
      </c>
      <c r="R1561" s="160" t="e">
        <f t="shared" si="325"/>
        <v>#VALUE!</v>
      </c>
      <c r="S1561" s="161" t="e">
        <f t="shared" si="326"/>
        <v>#VALUE!</v>
      </c>
      <c r="T1561" s="162" t="e">
        <f t="shared" si="327"/>
        <v>#VALUE!</v>
      </c>
    </row>
    <row r="1562" spans="1:20" s="17" customFormat="1" x14ac:dyDescent="0.2">
      <c r="A1562" s="154"/>
      <c r="B1562" s="51"/>
      <c r="C1562" s="50"/>
      <c r="D1562" s="50"/>
      <c r="E1562" s="50"/>
      <c r="F1562" s="50"/>
      <c r="G1562" s="14"/>
      <c r="H1562" s="163" t="str">
        <f t="shared" si="315"/>
        <v/>
      </c>
      <c r="I1562" s="163" t="str">
        <f t="shared" si="316"/>
        <v/>
      </c>
      <c r="J1562" s="163" t="str">
        <f t="shared" si="317"/>
        <v/>
      </c>
      <c r="K1562" s="141" t="str">
        <f t="shared" si="318"/>
        <v/>
      </c>
      <c r="L1562" s="141" t="str">
        <f t="shared" si="319"/>
        <v/>
      </c>
      <c r="M1562" s="141" t="str">
        <f t="shared" si="320"/>
        <v/>
      </c>
      <c r="N1562" s="15" t="e">
        <f t="shared" si="321"/>
        <v>#VALUE!</v>
      </c>
      <c r="O1562" s="58" t="e">
        <f t="shared" si="322"/>
        <v>#VALUE!</v>
      </c>
      <c r="P1562" s="58" t="e">
        <f t="shared" si="323"/>
        <v>#VALUE!</v>
      </c>
      <c r="Q1562" s="58" t="e">
        <f t="shared" si="324"/>
        <v>#VALUE!</v>
      </c>
      <c r="R1562" s="160" t="e">
        <f t="shared" si="325"/>
        <v>#VALUE!</v>
      </c>
      <c r="S1562" s="161" t="e">
        <f t="shared" si="326"/>
        <v>#VALUE!</v>
      </c>
      <c r="T1562" s="162" t="e">
        <f t="shared" si="327"/>
        <v>#VALUE!</v>
      </c>
    </row>
    <row r="1563" spans="1:20" s="17" customFormat="1" x14ac:dyDescent="0.2">
      <c r="A1563" s="154"/>
      <c r="B1563" s="51"/>
      <c r="C1563" s="50"/>
      <c r="D1563" s="50"/>
      <c r="E1563" s="50"/>
      <c r="F1563" s="50"/>
      <c r="G1563" s="14"/>
      <c r="H1563" s="163" t="str">
        <f t="shared" si="315"/>
        <v/>
      </c>
      <c r="I1563" s="163" t="str">
        <f t="shared" si="316"/>
        <v/>
      </c>
      <c r="J1563" s="163" t="str">
        <f t="shared" si="317"/>
        <v/>
      </c>
      <c r="K1563" s="141" t="str">
        <f t="shared" si="318"/>
        <v/>
      </c>
      <c r="L1563" s="141" t="str">
        <f t="shared" si="319"/>
        <v/>
      </c>
      <c r="M1563" s="141" t="str">
        <f t="shared" si="320"/>
        <v/>
      </c>
      <c r="N1563" s="15" t="e">
        <f t="shared" si="321"/>
        <v>#VALUE!</v>
      </c>
      <c r="O1563" s="58" t="e">
        <f t="shared" si="322"/>
        <v>#VALUE!</v>
      </c>
      <c r="P1563" s="58" t="e">
        <f t="shared" si="323"/>
        <v>#VALUE!</v>
      </c>
      <c r="Q1563" s="58" t="e">
        <f t="shared" si="324"/>
        <v>#VALUE!</v>
      </c>
      <c r="R1563" s="160" t="e">
        <f t="shared" si="325"/>
        <v>#VALUE!</v>
      </c>
      <c r="S1563" s="161" t="e">
        <f t="shared" si="326"/>
        <v>#VALUE!</v>
      </c>
      <c r="T1563" s="162" t="e">
        <f t="shared" si="327"/>
        <v>#VALUE!</v>
      </c>
    </row>
    <row r="1564" spans="1:20" s="17" customFormat="1" x14ac:dyDescent="0.2">
      <c r="A1564" s="154"/>
      <c r="B1564" s="51"/>
      <c r="C1564" s="50"/>
      <c r="D1564" s="50"/>
      <c r="E1564" s="50"/>
      <c r="F1564" s="50"/>
      <c r="G1564" s="14"/>
      <c r="H1564" s="163" t="str">
        <f t="shared" si="315"/>
        <v/>
      </c>
      <c r="I1564" s="163" t="str">
        <f t="shared" si="316"/>
        <v/>
      </c>
      <c r="J1564" s="163" t="str">
        <f t="shared" si="317"/>
        <v/>
      </c>
      <c r="K1564" s="141" t="str">
        <f t="shared" si="318"/>
        <v/>
      </c>
      <c r="L1564" s="141" t="str">
        <f t="shared" si="319"/>
        <v/>
      </c>
      <c r="M1564" s="141" t="str">
        <f t="shared" si="320"/>
        <v/>
      </c>
      <c r="N1564" s="15" t="e">
        <f t="shared" si="321"/>
        <v>#VALUE!</v>
      </c>
      <c r="O1564" s="58" t="e">
        <f t="shared" si="322"/>
        <v>#VALUE!</v>
      </c>
      <c r="P1564" s="58" t="e">
        <f t="shared" si="323"/>
        <v>#VALUE!</v>
      </c>
      <c r="Q1564" s="58" t="e">
        <f t="shared" si="324"/>
        <v>#VALUE!</v>
      </c>
      <c r="R1564" s="160" t="e">
        <f t="shared" si="325"/>
        <v>#VALUE!</v>
      </c>
      <c r="S1564" s="161" t="e">
        <f t="shared" si="326"/>
        <v>#VALUE!</v>
      </c>
      <c r="T1564" s="162" t="e">
        <f t="shared" si="327"/>
        <v>#VALUE!</v>
      </c>
    </row>
    <row r="1565" spans="1:20" s="17" customFormat="1" x14ac:dyDescent="0.2">
      <c r="A1565" s="154"/>
      <c r="B1565" s="51"/>
      <c r="C1565" s="50"/>
      <c r="D1565" s="50"/>
      <c r="E1565" s="50"/>
      <c r="F1565" s="50"/>
      <c r="G1565" s="14"/>
      <c r="H1565" s="163" t="str">
        <f t="shared" si="315"/>
        <v/>
      </c>
      <c r="I1565" s="163" t="str">
        <f t="shared" si="316"/>
        <v/>
      </c>
      <c r="J1565" s="163" t="str">
        <f t="shared" si="317"/>
        <v/>
      </c>
      <c r="K1565" s="141" t="str">
        <f t="shared" si="318"/>
        <v/>
      </c>
      <c r="L1565" s="141" t="str">
        <f t="shared" si="319"/>
        <v/>
      </c>
      <c r="M1565" s="141" t="str">
        <f t="shared" si="320"/>
        <v/>
      </c>
      <c r="N1565" s="15" t="e">
        <f t="shared" si="321"/>
        <v>#VALUE!</v>
      </c>
      <c r="O1565" s="58" t="e">
        <f t="shared" si="322"/>
        <v>#VALUE!</v>
      </c>
      <c r="P1565" s="58" t="e">
        <f t="shared" si="323"/>
        <v>#VALUE!</v>
      </c>
      <c r="Q1565" s="58" t="e">
        <f t="shared" si="324"/>
        <v>#VALUE!</v>
      </c>
      <c r="R1565" s="160" t="e">
        <f t="shared" si="325"/>
        <v>#VALUE!</v>
      </c>
      <c r="S1565" s="161" t="e">
        <f t="shared" si="326"/>
        <v>#VALUE!</v>
      </c>
      <c r="T1565" s="162" t="e">
        <f t="shared" si="327"/>
        <v>#VALUE!</v>
      </c>
    </row>
    <row r="1566" spans="1:20" s="17" customFormat="1" x14ac:dyDescent="0.2">
      <c r="A1566" s="154"/>
      <c r="B1566" s="51"/>
      <c r="C1566" s="50"/>
      <c r="D1566" s="50"/>
      <c r="E1566" s="50"/>
      <c r="F1566" s="50"/>
      <c r="G1566" s="14"/>
      <c r="H1566" s="163" t="str">
        <f t="shared" si="315"/>
        <v/>
      </c>
      <c r="I1566" s="163" t="str">
        <f t="shared" si="316"/>
        <v/>
      </c>
      <c r="J1566" s="163" t="str">
        <f t="shared" si="317"/>
        <v/>
      </c>
      <c r="K1566" s="141" t="str">
        <f t="shared" si="318"/>
        <v/>
      </c>
      <c r="L1566" s="141" t="str">
        <f t="shared" si="319"/>
        <v/>
      </c>
      <c r="M1566" s="141" t="str">
        <f t="shared" si="320"/>
        <v/>
      </c>
      <c r="N1566" s="15" t="e">
        <f t="shared" si="321"/>
        <v>#VALUE!</v>
      </c>
      <c r="O1566" s="58" t="e">
        <f t="shared" si="322"/>
        <v>#VALUE!</v>
      </c>
      <c r="P1566" s="58" t="e">
        <f t="shared" si="323"/>
        <v>#VALUE!</v>
      </c>
      <c r="Q1566" s="58" t="e">
        <f t="shared" si="324"/>
        <v>#VALUE!</v>
      </c>
      <c r="R1566" s="160" t="e">
        <f t="shared" si="325"/>
        <v>#VALUE!</v>
      </c>
      <c r="S1566" s="161" t="e">
        <f t="shared" si="326"/>
        <v>#VALUE!</v>
      </c>
      <c r="T1566" s="162" t="e">
        <f t="shared" si="327"/>
        <v>#VALUE!</v>
      </c>
    </row>
    <row r="1567" spans="1:20" s="17" customFormat="1" x14ac:dyDescent="0.2">
      <c r="A1567" s="154"/>
      <c r="B1567" s="51"/>
      <c r="C1567" s="50"/>
      <c r="D1567" s="50"/>
      <c r="E1567" s="50"/>
      <c r="F1567" s="50"/>
      <c r="G1567" s="14"/>
      <c r="H1567" s="163" t="str">
        <f t="shared" si="315"/>
        <v/>
      </c>
      <c r="I1567" s="163" t="str">
        <f t="shared" si="316"/>
        <v/>
      </c>
      <c r="J1567" s="163" t="str">
        <f t="shared" si="317"/>
        <v/>
      </c>
      <c r="K1567" s="141" t="str">
        <f t="shared" si="318"/>
        <v/>
      </c>
      <c r="L1567" s="141" t="str">
        <f t="shared" si="319"/>
        <v/>
      </c>
      <c r="M1567" s="141" t="str">
        <f t="shared" si="320"/>
        <v/>
      </c>
      <c r="N1567" s="15" t="e">
        <f t="shared" si="321"/>
        <v>#VALUE!</v>
      </c>
      <c r="O1567" s="58" t="e">
        <f t="shared" si="322"/>
        <v>#VALUE!</v>
      </c>
      <c r="P1567" s="58" t="e">
        <f t="shared" si="323"/>
        <v>#VALUE!</v>
      </c>
      <c r="Q1567" s="58" t="e">
        <f t="shared" si="324"/>
        <v>#VALUE!</v>
      </c>
      <c r="R1567" s="160" t="e">
        <f t="shared" si="325"/>
        <v>#VALUE!</v>
      </c>
      <c r="S1567" s="161" t="e">
        <f t="shared" si="326"/>
        <v>#VALUE!</v>
      </c>
      <c r="T1567" s="162" t="e">
        <f t="shared" si="327"/>
        <v>#VALUE!</v>
      </c>
    </row>
    <row r="1568" spans="1:20" s="17" customFormat="1" x14ac:dyDescent="0.2">
      <c r="A1568" s="154"/>
      <c r="B1568" s="51"/>
      <c r="C1568" s="50"/>
      <c r="D1568" s="50"/>
      <c r="E1568" s="50"/>
      <c r="F1568" s="50"/>
      <c r="G1568" s="14"/>
      <c r="H1568" s="163" t="str">
        <f t="shared" si="315"/>
        <v/>
      </c>
      <c r="I1568" s="163" t="str">
        <f t="shared" si="316"/>
        <v/>
      </c>
      <c r="J1568" s="163" t="str">
        <f t="shared" si="317"/>
        <v/>
      </c>
      <c r="K1568" s="141" t="str">
        <f t="shared" si="318"/>
        <v/>
      </c>
      <c r="L1568" s="141" t="str">
        <f t="shared" si="319"/>
        <v/>
      </c>
      <c r="M1568" s="141" t="str">
        <f t="shared" si="320"/>
        <v/>
      </c>
      <c r="N1568" s="15" t="e">
        <f t="shared" si="321"/>
        <v>#VALUE!</v>
      </c>
      <c r="O1568" s="58" t="e">
        <f t="shared" si="322"/>
        <v>#VALUE!</v>
      </c>
      <c r="P1568" s="58" t="e">
        <f t="shared" si="323"/>
        <v>#VALUE!</v>
      </c>
      <c r="Q1568" s="58" t="e">
        <f t="shared" si="324"/>
        <v>#VALUE!</v>
      </c>
      <c r="R1568" s="160" t="e">
        <f t="shared" si="325"/>
        <v>#VALUE!</v>
      </c>
      <c r="S1568" s="161" t="e">
        <f t="shared" si="326"/>
        <v>#VALUE!</v>
      </c>
      <c r="T1568" s="162" t="e">
        <f t="shared" si="327"/>
        <v>#VALUE!</v>
      </c>
    </row>
    <row r="1569" spans="1:20" s="17" customFormat="1" x14ac:dyDescent="0.2">
      <c r="A1569" s="154"/>
      <c r="B1569" s="51"/>
      <c r="C1569" s="50"/>
      <c r="D1569" s="50"/>
      <c r="E1569" s="50"/>
      <c r="F1569" s="50"/>
      <c r="G1569" s="14"/>
      <c r="H1569" s="163" t="str">
        <f t="shared" si="315"/>
        <v/>
      </c>
      <c r="I1569" s="163" t="str">
        <f t="shared" si="316"/>
        <v/>
      </c>
      <c r="J1569" s="163" t="str">
        <f t="shared" si="317"/>
        <v/>
      </c>
      <c r="K1569" s="141" t="str">
        <f t="shared" si="318"/>
        <v/>
      </c>
      <c r="L1569" s="141" t="str">
        <f t="shared" si="319"/>
        <v/>
      </c>
      <c r="M1569" s="141" t="str">
        <f t="shared" si="320"/>
        <v/>
      </c>
      <c r="N1569" s="15" t="e">
        <f t="shared" si="321"/>
        <v>#VALUE!</v>
      </c>
      <c r="O1569" s="58" t="e">
        <f t="shared" si="322"/>
        <v>#VALUE!</v>
      </c>
      <c r="P1569" s="58" t="e">
        <f t="shared" si="323"/>
        <v>#VALUE!</v>
      </c>
      <c r="Q1569" s="58" t="e">
        <f t="shared" si="324"/>
        <v>#VALUE!</v>
      </c>
      <c r="R1569" s="160" t="e">
        <f t="shared" si="325"/>
        <v>#VALUE!</v>
      </c>
      <c r="S1569" s="161" t="e">
        <f t="shared" si="326"/>
        <v>#VALUE!</v>
      </c>
      <c r="T1569" s="162" t="e">
        <f t="shared" si="327"/>
        <v>#VALUE!</v>
      </c>
    </row>
    <row r="1570" spans="1:20" s="17" customFormat="1" x14ac:dyDescent="0.2">
      <c r="A1570" s="154"/>
      <c r="B1570" s="51"/>
      <c r="C1570" s="50"/>
      <c r="D1570" s="50"/>
      <c r="E1570" s="50"/>
      <c r="F1570" s="50"/>
      <c r="G1570" s="14"/>
      <c r="H1570" s="163" t="str">
        <f t="shared" si="315"/>
        <v/>
      </c>
      <c r="I1570" s="163" t="str">
        <f t="shared" si="316"/>
        <v/>
      </c>
      <c r="J1570" s="163" t="str">
        <f t="shared" si="317"/>
        <v/>
      </c>
      <c r="K1570" s="141" t="str">
        <f t="shared" si="318"/>
        <v/>
      </c>
      <c r="L1570" s="141" t="str">
        <f t="shared" si="319"/>
        <v/>
      </c>
      <c r="M1570" s="141" t="str">
        <f t="shared" si="320"/>
        <v/>
      </c>
      <c r="N1570" s="15" t="e">
        <f t="shared" si="321"/>
        <v>#VALUE!</v>
      </c>
      <c r="O1570" s="58" t="e">
        <f t="shared" si="322"/>
        <v>#VALUE!</v>
      </c>
      <c r="P1570" s="58" t="e">
        <f t="shared" si="323"/>
        <v>#VALUE!</v>
      </c>
      <c r="Q1570" s="58" t="e">
        <f t="shared" si="324"/>
        <v>#VALUE!</v>
      </c>
      <c r="R1570" s="160" t="e">
        <f t="shared" si="325"/>
        <v>#VALUE!</v>
      </c>
      <c r="S1570" s="161" t="e">
        <f t="shared" si="326"/>
        <v>#VALUE!</v>
      </c>
      <c r="T1570" s="162" t="e">
        <f t="shared" si="327"/>
        <v>#VALUE!</v>
      </c>
    </row>
    <row r="1571" spans="1:20" s="17" customFormat="1" x14ac:dyDescent="0.2">
      <c r="A1571" s="154"/>
      <c r="B1571" s="51"/>
      <c r="C1571" s="50"/>
      <c r="D1571" s="50"/>
      <c r="E1571" s="50"/>
      <c r="F1571" s="50"/>
      <c r="G1571" s="14"/>
      <c r="H1571" s="163" t="str">
        <f t="shared" si="315"/>
        <v/>
      </c>
      <c r="I1571" s="163" t="str">
        <f t="shared" si="316"/>
        <v/>
      </c>
      <c r="J1571" s="163" t="str">
        <f t="shared" si="317"/>
        <v/>
      </c>
      <c r="K1571" s="141" t="str">
        <f t="shared" si="318"/>
        <v/>
      </c>
      <c r="L1571" s="141" t="str">
        <f t="shared" si="319"/>
        <v/>
      </c>
      <c r="M1571" s="141" t="str">
        <f t="shared" si="320"/>
        <v/>
      </c>
      <c r="N1571" s="15" t="e">
        <f t="shared" si="321"/>
        <v>#VALUE!</v>
      </c>
      <c r="O1571" s="58" t="e">
        <f t="shared" si="322"/>
        <v>#VALUE!</v>
      </c>
      <c r="P1571" s="58" t="e">
        <f t="shared" si="323"/>
        <v>#VALUE!</v>
      </c>
      <c r="Q1571" s="58" t="e">
        <f t="shared" si="324"/>
        <v>#VALUE!</v>
      </c>
      <c r="R1571" s="160" t="e">
        <f t="shared" si="325"/>
        <v>#VALUE!</v>
      </c>
      <c r="S1571" s="161" t="e">
        <f t="shared" si="326"/>
        <v>#VALUE!</v>
      </c>
      <c r="T1571" s="162" t="e">
        <f t="shared" si="327"/>
        <v>#VALUE!</v>
      </c>
    </row>
    <row r="1572" spans="1:20" s="17" customFormat="1" x14ac:dyDescent="0.2">
      <c r="A1572" s="154"/>
      <c r="B1572" s="51"/>
      <c r="C1572" s="50"/>
      <c r="D1572" s="50"/>
      <c r="E1572" s="50"/>
      <c r="F1572" s="50"/>
      <c r="G1572" s="14"/>
      <c r="H1572" s="163" t="str">
        <f t="shared" si="315"/>
        <v/>
      </c>
      <c r="I1572" s="163" t="str">
        <f t="shared" si="316"/>
        <v/>
      </c>
      <c r="J1572" s="163" t="str">
        <f t="shared" si="317"/>
        <v/>
      </c>
      <c r="K1572" s="141" t="str">
        <f t="shared" si="318"/>
        <v/>
      </c>
      <c r="L1572" s="141" t="str">
        <f t="shared" si="319"/>
        <v/>
      </c>
      <c r="M1572" s="141" t="str">
        <f t="shared" si="320"/>
        <v/>
      </c>
      <c r="N1572" s="15" t="e">
        <f t="shared" si="321"/>
        <v>#VALUE!</v>
      </c>
      <c r="O1572" s="58" t="e">
        <f t="shared" si="322"/>
        <v>#VALUE!</v>
      </c>
      <c r="P1572" s="58" t="e">
        <f t="shared" si="323"/>
        <v>#VALUE!</v>
      </c>
      <c r="Q1572" s="58" t="e">
        <f t="shared" si="324"/>
        <v>#VALUE!</v>
      </c>
      <c r="R1572" s="160" t="e">
        <f t="shared" si="325"/>
        <v>#VALUE!</v>
      </c>
      <c r="S1572" s="161" t="e">
        <f t="shared" si="326"/>
        <v>#VALUE!</v>
      </c>
      <c r="T1572" s="162" t="e">
        <f t="shared" si="327"/>
        <v>#VALUE!</v>
      </c>
    </row>
    <row r="1573" spans="1:20" s="17" customFormat="1" x14ac:dyDescent="0.2">
      <c r="A1573" s="154"/>
      <c r="B1573" s="51"/>
      <c r="C1573" s="50"/>
      <c r="D1573" s="50"/>
      <c r="E1573" s="50"/>
      <c r="F1573" s="50"/>
      <c r="G1573" s="14"/>
      <c r="H1573" s="163" t="str">
        <f t="shared" si="315"/>
        <v/>
      </c>
      <c r="I1573" s="163" t="str">
        <f t="shared" si="316"/>
        <v/>
      </c>
      <c r="J1573" s="163" t="str">
        <f t="shared" si="317"/>
        <v/>
      </c>
      <c r="K1573" s="141" t="str">
        <f t="shared" si="318"/>
        <v/>
      </c>
      <c r="L1573" s="141" t="str">
        <f t="shared" si="319"/>
        <v/>
      </c>
      <c r="M1573" s="141" t="str">
        <f t="shared" si="320"/>
        <v/>
      </c>
      <c r="N1573" s="15" t="e">
        <f t="shared" si="321"/>
        <v>#VALUE!</v>
      </c>
      <c r="O1573" s="58" t="e">
        <f t="shared" si="322"/>
        <v>#VALUE!</v>
      </c>
      <c r="P1573" s="58" t="e">
        <f t="shared" si="323"/>
        <v>#VALUE!</v>
      </c>
      <c r="Q1573" s="58" t="e">
        <f t="shared" si="324"/>
        <v>#VALUE!</v>
      </c>
      <c r="R1573" s="160" t="e">
        <f t="shared" si="325"/>
        <v>#VALUE!</v>
      </c>
      <c r="S1573" s="161" t="e">
        <f t="shared" si="326"/>
        <v>#VALUE!</v>
      </c>
      <c r="T1573" s="162" t="e">
        <f t="shared" si="327"/>
        <v>#VALUE!</v>
      </c>
    </row>
    <row r="1574" spans="1:20" s="17" customFormat="1" x14ac:dyDescent="0.2">
      <c r="A1574" s="154"/>
      <c r="B1574" s="51"/>
      <c r="C1574" s="50"/>
      <c r="D1574" s="50"/>
      <c r="E1574" s="50"/>
      <c r="F1574" s="50"/>
      <c r="G1574" s="14"/>
      <c r="H1574" s="163" t="str">
        <f t="shared" si="315"/>
        <v/>
      </c>
      <c r="I1574" s="163" t="str">
        <f t="shared" si="316"/>
        <v/>
      </c>
      <c r="J1574" s="163" t="str">
        <f t="shared" si="317"/>
        <v/>
      </c>
      <c r="K1574" s="141" t="str">
        <f t="shared" si="318"/>
        <v/>
      </c>
      <c r="L1574" s="141" t="str">
        <f t="shared" si="319"/>
        <v/>
      </c>
      <c r="M1574" s="141" t="str">
        <f t="shared" si="320"/>
        <v/>
      </c>
      <c r="N1574" s="15" t="e">
        <f t="shared" si="321"/>
        <v>#VALUE!</v>
      </c>
      <c r="O1574" s="58" t="e">
        <f t="shared" si="322"/>
        <v>#VALUE!</v>
      </c>
      <c r="P1574" s="58" t="e">
        <f t="shared" si="323"/>
        <v>#VALUE!</v>
      </c>
      <c r="Q1574" s="58" t="e">
        <f t="shared" si="324"/>
        <v>#VALUE!</v>
      </c>
      <c r="R1574" s="160" t="e">
        <f t="shared" si="325"/>
        <v>#VALUE!</v>
      </c>
      <c r="S1574" s="161" t="e">
        <f t="shared" si="326"/>
        <v>#VALUE!</v>
      </c>
      <c r="T1574" s="162" t="e">
        <f t="shared" si="327"/>
        <v>#VALUE!</v>
      </c>
    </row>
    <row r="1575" spans="1:20" s="17" customFormat="1" x14ac:dyDescent="0.2">
      <c r="A1575" s="154"/>
      <c r="B1575" s="51"/>
      <c r="C1575" s="50"/>
      <c r="D1575" s="50"/>
      <c r="E1575" s="50"/>
      <c r="F1575" s="50"/>
      <c r="G1575" s="14"/>
      <c r="H1575" s="163" t="str">
        <f t="shared" si="315"/>
        <v/>
      </c>
      <c r="I1575" s="163" t="str">
        <f t="shared" si="316"/>
        <v/>
      </c>
      <c r="J1575" s="163" t="str">
        <f t="shared" si="317"/>
        <v/>
      </c>
      <c r="K1575" s="141" t="str">
        <f t="shared" si="318"/>
        <v/>
      </c>
      <c r="L1575" s="141" t="str">
        <f t="shared" si="319"/>
        <v/>
      </c>
      <c r="M1575" s="141" t="str">
        <f t="shared" si="320"/>
        <v/>
      </c>
      <c r="N1575" s="15" t="e">
        <f t="shared" si="321"/>
        <v>#VALUE!</v>
      </c>
      <c r="O1575" s="58" t="e">
        <f t="shared" si="322"/>
        <v>#VALUE!</v>
      </c>
      <c r="P1575" s="58" t="e">
        <f t="shared" si="323"/>
        <v>#VALUE!</v>
      </c>
      <c r="Q1575" s="58" t="e">
        <f t="shared" si="324"/>
        <v>#VALUE!</v>
      </c>
      <c r="R1575" s="160" t="e">
        <f t="shared" si="325"/>
        <v>#VALUE!</v>
      </c>
      <c r="S1575" s="161" t="e">
        <f t="shared" si="326"/>
        <v>#VALUE!</v>
      </c>
      <c r="T1575" s="162" t="e">
        <f t="shared" si="327"/>
        <v>#VALUE!</v>
      </c>
    </row>
    <row r="1576" spans="1:20" s="17" customFormat="1" x14ac:dyDescent="0.2">
      <c r="A1576" s="154"/>
      <c r="B1576" s="51"/>
      <c r="C1576" s="50"/>
      <c r="D1576" s="50"/>
      <c r="E1576" s="50"/>
      <c r="F1576" s="50"/>
      <c r="G1576" s="14"/>
      <c r="H1576" s="163" t="str">
        <f t="shared" si="315"/>
        <v/>
      </c>
      <c r="I1576" s="163" t="str">
        <f t="shared" si="316"/>
        <v/>
      </c>
      <c r="J1576" s="163" t="str">
        <f t="shared" si="317"/>
        <v/>
      </c>
      <c r="K1576" s="141" t="str">
        <f t="shared" si="318"/>
        <v/>
      </c>
      <c r="L1576" s="141" t="str">
        <f t="shared" si="319"/>
        <v/>
      </c>
      <c r="M1576" s="141" t="str">
        <f t="shared" si="320"/>
        <v/>
      </c>
      <c r="N1576" s="15" t="e">
        <f t="shared" si="321"/>
        <v>#VALUE!</v>
      </c>
      <c r="O1576" s="58" t="e">
        <f t="shared" si="322"/>
        <v>#VALUE!</v>
      </c>
      <c r="P1576" s="58" t="e">
        <f t="shared" si="323"/>
        <v>#VALUE!</v>
      </c>
      <c r="Q1576" s="58" t="e">
        <f t="shared" si="324"/>
        <v>#VALUE!</v>
      </c>
      <c r="R1576" s="160" t="e">
        <f t="shared" si="325"/>
        <v>#VALUE!</v>
      </c>
      <c r="S1576" s="161" t="e">
        <f t="shared" si="326"/>
        <v>#VALUE!</v>
      </c>
      <c r="T1576" s="162" t="e">
        <f t="shared" si="327"/>
        <v>#VALUE!</v>
      </c>
    </row>
    <row r="1577" spans="1:20" s="17" customFormat="1" x14ac:dyDescent="0.2">
      <c r="A1577" s="154"/>
      <c r="B1577" s="51"/>
      <c r="C1577" s="50"/>
      <c r="D1577" s="50"/>
      <c r="E1577" s="50"/>
      <c r="F1577" s="50"/>
      <c r="G1577" s="14"/>
      <c r="H1577" s="163" t="str">
        <f t="shared" si="315"/>
        <v/>
      </c>
      <c r="I1577" s="163" t="str">
        <f t="shared" si="316"/>
        <v/>
      </c>
      <c r="J1577" s="163" t="str">
        <f t="shared" si="317"/>
        <v/>
      </c>
      <c r="K1577" s="141" t="str">
        <f t="shared" si="318"/>
        <v/>
      </c>
      <c r="L1577" s="141" t="str">
        <f t="shared" si="319"/>
        <v/>
      </c>
      <c r="M1577" s="141" t="str">
        <f t="shared" si="320"/>
        <v/>
      </c>
      <c r="N1577" s="15" t="e">
        <f t="shared" si="321"/>
        <v>#VALUE!</v>
      </c>
      <c r="O1577" s="58" t="e">
        <f t="shared" si="322"/>
        <v>#VALUE!</v>
      </c>
      <c r="P1577" s="58" t="e">
        <f t="shared" si="323"/>
        <v>#VALUE!</v>
      </c>
      <c r="Q1577" s="58" t="e">
        <f t="shared" si="324"/>
        <v>#VALUE!</v>
      </c>
      <c r="R1577" s="160" t="e">
        <f t="shared" si="325"/>
        <v>#VALUE!</v>
      </c>
      <c r="S1577" s="161" t="e">
        <f t="shared" si="326"/>
        <v>#VALUE!</v>
      </c>
      <c r="T1577" s="162" t="e">
        <f t="shared" si="327"/>
        <v>#VALUE!</v>
      </c>
    </row>
    <row r="1578" spans="1:20" s="17" customFormat="1" x14ac:dyDescent="0.2">
      <c r="A1578" s="154"/>
      <c r="B1578" s="51"/>
      <c r="C1578" s="50"/>
      <c r="D1578" s="50"/>
      <c r="E1578" s="50"/>
      <c r="F1578" s="50"/>
      <c r="G1578" s="14"/>
      <c r="H1578" s="163" t="str">
        <f t="shared" si="315"/>
        <v/>
      </c>
      <c r="I1578" s="163" t="str">
        <f t="shared" si="316"/>
        <v/>
      </c>
      <c r="J1578" s="163" t="str">
        <f t="shared" si="317"/>
        <v/>
      </c>
      <c r="K1578" s="141" t="str">
        <f t="shared" si="318"/>
        <v/>
      </c>
      <c r="L1578" s="141" t="str">
        <f t="shared" si="319"/>
        <v/>
      </c>
      <c r="M1578" s="141" t="str">
        <f t="shared" si="320"/>
        <v/>
      </c>
      <c r="N1578" s="15" t="e">
        <f t="shared" si="321"/>
        <v>#VALUE!</v>
      </c>
      <c r="O1578" s="58" t="e">
        <f t="shared" si="322"/>
        <v>#VALUE!</v>
      </c>
      <c r="P1578" s="58" t="e">
        <f t="shared" si="323"/>
        <v>#VALUE!</v>
      </c>
      <c r="Q1578" s="58" t="e">
        <f t="shared" si="324"/>
        <v>#VALUE!</v>
      </c>
      <c r="R1578" s="160" t="e">
        <f t="shared" si="325"/>
        <v>#VALUE!</v>
      </c>
      <c r="S1578" s="161" t="e">
        <f t="shared" si="326"/>
        <v>#VALUE!</v>
      </c>
      <c r="T1578" s="162" t="e">
        <f t="shared" si="327"/>
        <v>#VALUE!</v>
      </c>
    </row>
    <row r="1579" spans="1:20" s="17" customFormat="1" x14ac:dyDescent="0.2">
      <c r="A1579" s="154"/>
      <c r="B1579" s="51"/>
      <c r="C1579" s="50"/>
      <c r="D1579" s="50"/>
      <c r="E1579" s="50"/>
      <c r="F1579" s="50"/>
      <c r="G1579" s="14"/>
      <c r="H1579" s="163" t="str">
        <f t="shared" si="315"/>
        <v/>
      </c>
      <c r="I1579" s="163" t="str">
        <f t="shared" si="316"/>
        <v/>
      </c>
      <c r="J1579" s="163" t="str">
        <f t="shared" si="317"/>
        <v/>
      </c>
      <c r="K1579" s="141" t="str">
        <f t="shared" si="318"/>
        <v/>
      </c>
      <c r="L1579" s="141" t="str">
        <f t="shared" si="319"/>
        <v/>
      </c>
      <c r="M1579" s="141" t="str">
        <f t="shared" si="320"/>
        <v/>
      </c>
      <c r="N1579" s="15" t="e">
        <f t="shared" si="321"/>
        <v>#VALUE!</v>
      </c>
      <c r="O1579" s="58" t="e">
        <f t="shared" si="322"/>
        <v>#VALUE!</v>
      </c>
      <c r="P1579" s="58" t="e">
        <f t="shared" si="323"/>
        <v>#VALUE!</v>
      </c>
      <c r="Q1579" s="58" t="e">
        <f t="shared" si="324"/>
        <v>#VALUE!</v>
      </c>
      <c r="R1579" s="160" t="e">
        <f t="shared" si="325"/>
        <v>#VALUE!</v>
      </c>
      <c r="S1579" s="161" t="e">
        <f t="shared" si="326"/>
        <v>#VALUE!</v>
      </c>
      <c r="T1579" s="162" t="e">
        <f t="shared" si="327"/>
        <v>#VALUE!</v>
      </c>
    </row>
    <row r="1580" spans="1:20" s="17" customFormat="1" x14ac:dyDescent="0.2">
      <c r="A1580" s="154"/>
      <c r="B1580" s="51"/>
      <c r="C1580" s="50"/>
      <c r="D1580" s="50"/>
      <c r="E1580" s="50"/>
      <c r="F1580" s="50"/>
      <c r="G1580" s="14"/>
      <c r="H1580" s="163" t="str">
        <f t="shared" si="315"/>
        <v/>
      </c>
      <c r="I1580" s="163" t="str">
        <f t="shared" si="316"/>
        <v/>
      </c>
      <c r="J1580" s="163" t="str">
        <f t="shared" si="317"/>
        <v/>
      </c>
      <c r="K1580" s="141" t="str">
        <f t="shared" si="318"/>
        <v/>
      </c>
      <c r="L1580" s="141" t="str">
        <f t="shared" si="319"/>
        <v/>
      </c>
      <c r="M1580" s="141" t="str">
        <f t="shared" si="320"/>
        <v/>
      </c>
      <c r="N1580" s="15" t="e">
        <f t="shared" si="321"/>
        <v>#VALUE!</v>
      </c>
      <c r="O1580" s="58" t="e">
        <f t="shared" si="322"/>
        <v>#VALUE!</v>
      </c>
      <c r="P1580" s="58" t="e">
        <f t="shared" si="323"/>
        <v>#VALUE!</v>
      </c>
      <c r="Q1580" s="58" t="e">
        <f t="shared" si="324"/>
        <v>#VALUE!</v>
      </c>
      <c r="R1580" s="160" t="e">
        <f t="shared" si="325"/>
        <v>#VALUE!</v>
      </c>
      <c r="S1580" s="161" t="e">
        <f t="shared" si="326"/>
        <v>#VALUE!</v>
      </c>
      <c r="T1580" s="162" t="e">
        <f t="shared" si="327"/>
        <v>#VALUE!</v>
      </c>
    </row>
    <row r="1581" spans="1:20" s="17" customFormat="1" x14ac:dyDescent="0.2">
      <c r="A1581" s="154"/>
      <c r="B1581" s="51"/>
      <c r="C1581" s="50"/>
      <c r="D1581" s="50"/>
      <c r="E1581" s="50"/>
      <c r="F1581" s="50"/>
      <c r="G1581" s="14"/>
      <c r="H1581" s="163" t="str">
        <f t="shared" si="315"/>
        <v/>
      </c>
      <c r="I1581" s="163" t="str">
        <f t="shared" si="316"/>
        <v/>
      </c>
      <c r="J1581" s="163" t="str">
        <f t="shared" si="317"/>
        <v/>
      </c>
      <c r="K1581" s="141" t="str">
        <f t="shared" si="318"/>
        <v/>
      </c>
      <c r="L1581" s="141" t="str">
        <f t="shared" si="319"/>
        <v/>
      </c>
      <c r="M1581" s="141" t="str">
        <f t="shared" si="320"/>
        <v/>
      </c>
      <c r="N1581" s="15" t="e">
        <f t="shared" si="321"/>
        <v>#VALUE!</v>
      </c>
      <c r="O1581" s="58" t="e">
        <f t="shared" si="322"/>
        <v>#VALUE!</v>
      </c>
      <c r="P1581" s="58" t="e">
        <f t="shared" si="323"/>
        <v>#VALUE!</v>
      </c>
      <c r="Q1581" s="58" t="e">
        <f t="shared" si="324"/>
        <v>#VALUE!</v>
      </c>
      <c r="R1581" s="160" t="e">
        <f t="shared" si="325"/>
        <v>#VALUE!</v>
      </c>
      <c r="S1581" s="161" t="e">
        <f t="shared" si="326"/>
        <v>#VALUE!</v>
      </c>
      <c r="T1581" s="162" t="e">
        <f t="shared" si="327"/>
        <v>#VALUE!</v>
      </c>
    </row>
    <row r="1582" spans="1:20" s="17" customFormat="1" x14ac:dyDescent="0.2">
      <c r="A1582" s="154"/>
      <c r="B1582" s="51"/>
      <c r="C1582" s="50"/>
      <c r="D1582" s="50"/>
      <c r="E1582" s="50"/>
      <c r="F1582" s="50"/>
      <c r="G1582" s="14"/>
      <c r="H1582" s="163" t="str">
        <f t="shared" si="315"/>
        <v/>
      </c>
      <c r="I1582" s="163" t="str">
        <f t="shared" si="316"/>
        <v/>
      </c>
      <c r="J1582" s="163" t="str">
        <f t="shared" si="317"/>
        <v/>
      </c>
      <c r="K1582" s="141" t="str">
        <f t="shared" si="318"/>
        <v/>
      </c>
      <c r="L1582" s="141" t="str">
        <f t="shared" si="319"/>
        <v/>
      </c>
      <c r="M1582" s="141" t="str">
        <f t="shared" si="320"/>
        <v/>
      </c>
      <c r="N1582" s="15" t="e">
        <f t="shared" si="321"/>
        <v>#VALUE!</v>
      </c>
      <c r="O1582" s="58" t="e">
        <f t="shared" si="322"/>
        <v>#VALUE!</v>
      </c>
      <c r="P1582" s="58" t="e">
        <f t="shared" si="323"/>
        <v>#VALUE!</v>
      </c>
      <c r="Q1582" s="58" t="e">
        <f t="shared" si="324"/>
        <v>#VALUE!</v>
      </c>
      <c r="R1582" s="160" t="e">
        <f t="shared" si="325"/>
        <v>#VALUE!</v>
      </c>
      <c r="S1582" s="161" t="e">
        <f t="shared" si="326"/>
        <v>#VALUE!</v>
      </c>
      <c r="T1582" s="162" t="e">
        <f t="shared" si="327"/>
        <v>#VALUE!</v>
      </c>
    </row>
    <row r="1583" spans="1:20" s="17" customFormat="1" x14ac:dyDescent="0.2">
      <c r="A1583" s="154"/>
      <c r="B1583" s="51"/>
      <c r="C1583" s="50"/>
      <c r="D1583" s="50"/>
      <c r="E1583" s="50"/>
      <c r="F1583" s="50"/>
      <c r="G1583" s="14"/>
      <c r="H1583" s="163" t="str">
        <f t="shared" si="315"/>
        <v/>
      </c>
      <c r="I1583" s="163" t="str">
        <f t="shared" si="316"/>
        <v/>
      </c>
      <c r="J1583" s="163" t="str">
        <f t="shared" si="317"/>
        <v/>
      </c>
      <c r="K1583" s="141" t="str">
        <f t="shared" si="318"/>
        <v/>
      </c>
      <c r="L1583" s="141" t="str">
        <f t="shared" si="319"/>
        <v/>
      </c>
      <c r="M1583" s="141" t="str">
        <f t="shared" si="320"/>
        <v/>
      </c>
      <c r="N1583" s="15" t="e">
        <f t="shared" si="321"/>
        <v>#VALUE!</v>
      </c>
      <c r="O1583" s="58" t="e">
        <f t="shared" si="322"/>
        <v>#VALUE!</v>
      </c>
      <c r="P1583" s="58" t="e">
        <f t="shared" si="323"/>
        <v>#VALUE!</v>
      </c>
      <c r="Q1583" s="58" t="e">
        <f t="shared" si="324"/>
        <v>#VALUE!</v>
      </c>
      <c r="R1583" s="160" t="e">
        <f t="shared" si="325"/>
        <v>#VALUE!</v>
      </c>
      <c r="S1583" s="161" t="e">
        <f t="shared" si="326"/>
        <v>#VALUE!</v>
      </c>
      <c r="T1583" s="162" t="e">
        <f t="shared" si="327"/>
        <v>#VALUE!</v>
      </c>
    </row>
    <row r="1584" spans="1:20" s="17" customFormat="1" x14ac:dyDescent="0.2">
      <c r="A1584" s="154"/>
      <c r="B1584" s="51"/>
      <c r="C1584" s="50"/>
      <c r="D1584" s="50"/>
      <c r="E1584" s="50"/>
      <c r="F1584" s="50"/>
      <c r="G1584" s="14"/>
      <c r="H1584" s="163" t="str">
        <f t="shared" si="315"/>
        <v/>
      </c>
      <c r="I1584" s="163" t="str">
        <f t="shared" si="316"/>
        <v/>
      </c>
      <c r="J1584" s="163" t="str">
        <f t="shared" si="317"/>
        <v/>
      </c>
      <c r="K1584" s="141" t="str">
        <f t="shared" si="318"/>
        <v/>
      </c>
      <c r="L1584" s="141" t="str">
        <f t="shared" si="319"/>
        <v/>
      </c>
      <c r="M1584" s="141" t="str">
        <f t="shared" si="320"/>
        <v/>
      </c>
      <c r="N1584" s="15" t="e">
        <f t="shared" si="321"/>
        <v>#VALUE!</v>
      </c>
      <c r="O1584" s="58" t="e">
        <f t="shared" si="322"/>
        <v>#VALUE!</v>
      </c>
      <c r="P1584" s="58" t="e">
        <f t="shared" si="323"/>
        <v>#VALUE!</v>
      </c>
      <c r="Q1584" s="58" t="e">
        <f t="shared" si="324"/>
        <v>#VALUE!</v>
      </c>
      <c r="R1584" s="160" t="e">
        <f t="shared" si="325"/>
        <v>#VALUE!</v>
      </c>
      <c r="S1584" s="161" t="e">
        <f t="shared" si="326"/>
        <v>#VALUE!</v>
      </c>
      <c r="T1584" s="162" t="e">
        <f t="shared" si="327"/>
        <v>#VALUE!</v>
      </c>
    </row>
    <row r="1585" spans="1:20" s="17" customFormat="1" x14ac:dyDescent="0.2">
      <c r="A1585" s="154"/>
      <c r="B1585" s="51"/>
      <c r="C1585" s="50"/>
      <c r="D1585" s="50"/>
      <c r="E1585" s="50"/>
      <c r="F1585" s="50"/>
      <c r="G1585" s="14"/>
      <c r="H1585" s="163" t="str">
        <f t="shared" si="315"/>
        <v/>
      </c>
      <c r="I1585" s="163" t="str">
        <f t="shared" si="316"/>
        <v/>
      </c>
      <c r="J1585" s="163" t="str">
        <f t="shared" si="317"/>
        <v/>
      </c>
      <c r="K1585" s="141" t="str">
        <f t="shared" si="318"/>
        <v/>
      </c>
      <c r="L1585" s="141" t="str">
        <f t="shared" si="319"/>
        <v/>
      </c>
      <c r="M1585" s="141" t="str">
        <f t="shared" si="320"/>
        <v/>
      </c>
      <c r="N1585" s="15" t="e">
        <f t="shared" si="321"/>
        <v>#VALUE!</v>
      </c>
      <c r="O1585" s="58" t="e">
        <f t="shared" si="322"/>
        <v>#VALUE!</v>
      </c>
      <c r="P1585" s="58" t="e">
        <f t="shared" si="323"/>
        <v>#VALUE!</v>
      </c>
      <c r="Q1585" s="58" t="e">
        <f t="shared" si="324"/>
        <v>#VALUE!</v>
      </c>
      <c r="R1585" s="160" t="e">
        <f t="shared" si="325"/>
        <v>#VALUE!</v>
      </c>
      <c r="S1585" s="161" t="e">
        <f t="shared" si="326"/>
        <v>#VALUE!</v>
      </c>
      <c r="T1585" s="162" t="e">
        <f t="shared" si="327"/>
        <v>#VALUE!</v>
      </c>
    </row>
    <row r="1586" spans="1:20" s="17" customFormat="1" x14ac:dyDescent="0.2">
      <c r="A1586" s="154"/>
      <c r="B1586" s="51"/>
      <c r="C1586" s="50"/>
      <c r="D1586" s="50"/>
      <c r="E1586" s="50"/>
      <c r="F1586" s="50"/>
      <c r="G1586" s="14"/>
      <c r="H1586" s="163" t="str">
        <f t="shared" si="315"/>
        <v/>
      </c>
      <c r="I1586" s="163" t="str">
        <f t="shared" si="316"/>
        <v/>
      </c>
      <c r="J1586" s="163" t="str">
        <f t="shared" si="317"/>
        <v/>
      </c>
      <c r="K1586" s="141" t="str">
        <f t="shared" si="318"/>
        <v/>
      </c>
      <c r="L1586" s="141" t="str">
        <f t="shared" si="319"/>
        <v/>
      </c>
      <c r="M1586" s="141" t="str">
        <f t="shared" si="320"/>
        <v/>
      </c>
      <c r="N1586" s="15" t="e">
        <f t="shared" si="321"/>
        <v>#VALUE!</v>
      </c>
      <c r="O1586" s="58" t="e">
        <f t="shared" si="322"/>
        <v>#VALUE!</v>
      </c>
      <c r="P1586" s="58" t="e">
        <f t="shared" si="323"/>
        <v>#VALUE!</v>
      </c>
      <c r="Q1586" s="58" t="e">
        <f t="shared" si="324"/>
        <v>#VALUE!</v>
      </c>
      <c r="R1586" s="160" t="e">
        <f t="shared" si="325"/>
        <v>#VALUE!</v>
      </c>
      <c r="S1586" s="161" t="e">
        <f t="shared" si="326"/>
        <v>#VALUE!</v>
      </c>
      <c r="T1586" s="162" t="e">
        <f t="shared" si="327"/>
        <v>#VALUE!</v>
      </c>
    </row>
    <row r="1587" spans="1:20" s="17" customFormat="1" x14ac:dyDescent="0.2">
      <c r="A1587" s="154"/>
      <c r="B1587" s="51"/>
      <c r="C1587" s="50"/>
      <c r="D1587" s="50"/>
      <c r="E1587" s="50"/>
      <c r="F1587" s="50"/>
      <c r="G1587" s="14"/>
      <c r="H1587" s="163" t="str">
        <f t="shared" si="315"/>
        <v/>
      </c>
      <c r="I1587" s="163" t="str">
        <f t="shared" si="316"/>
        <v/>
      </c>
      <c r="J1587" s="163" t="str">
        <f t="shared" si="317"/>
        <v/>
      </c>
      <c r="K1587" s="141" t="str">
        <f t="shared" si="318"/>
        <v/>
      </c>
      <c r="L1587" s="141" t="str">
        <f t="shared" si="319"/>
        <v/>
      </c>
      <c r="M1587" s="141" t="str">
        <f t="shared" si="320"/>
        <v/>
      </c>
      <c r="N1587" s="15" t="e">
        <f t="shared" si="321"/>
        <v>#VALUE!</v>
      </c>
      <c r="O1587" s="58" t="e">
        <f t="shared" si="322"/>
        <v>#VALUE!</v>
      </c>
      <c r="P1587" s="58" t="e">
        <f t="shared" si="323"/>
        <v>#VALUE!</v>
      </c>
      <c r="Q1587" s="58" t="e">
        <f t="shared" si="324"/>
        <v>#VALUE!</v>
      </c>
      <c r="R1587" s="160" t="e">
        <f t="shared" si="325"/>
        <v>#VALUE!</v>
      </c>
      <c r="S1587" s="161" t="e">
        <f t="shared" si="326"/>
        <v>#VALUE!</v>
      </c>
      <c r="T1587" s="162" t="e">
        <f t="shared" si="327"/>
        <v>#VALUE!</v>
      </c>
    </row>
    <row r="1588" spans="1:20" s="17" customFormat="1" x14ac:dyDescent="0.2">
      <c r="A1588" s="154"/>
      <c r="B1588" s="51"/>
      <c r="C1588" s="50"/>
      <c r="D1588" s="50"/>
      <c r="E1588" s="50"/>
      <c r="F1588" s="50"/>
      <c r="G1588" s="14"/>
      <c r="H1588" s="163" t="str">
        <f t="shared" si="315"/>
        <v/>
      </c>
      <c r="I1588" s="163" t="str">
        <f t="shared" si="316"/>
        <v/>
      </c>
      <c r="J1588" s="163" t="str">
        <f t="shared" si="317"/>
        <v/>
      </c>
      <c r="K1588" s="141" t="str">
        <f t="shared" si="318"/>
        <v/>
      </c>
      <c r="L1588" s="141" t="str">
        <f t="shared" si="319"/>
        <v/>
      </c>
      <c r="M1588" s="141" t="str">
        <f t="shared" si="320"/>
        <v/>
      </c>
      <c r="N1588" s="15" t="e">
        <f t="shared" si="321"/>
        <v>#VALUE!</v>
      </c>
      <c r="O1588" s="58" t="e">
        <f t="shared" si="322"/>
        <v>#VALUE!</v>
      </c>
      <c r="P1588" s="58" t="e">
        <f t="shared" si="323"/>
        <v>#VALUE!</v>
      </c>
      <c r="Q1588" s="58" t="e">
        <f t="shared" si="324"/>
        <v>#VALUE!</v>
      </c>
      <c r="R1588" s="160" t="e">
        <f t="shared" si="325"/>
        <v>#VALUE!</v>
      </c>
      <c r="S1588" s="161" t="e">
        <f t="shared" si="326"/>
        <v>#VALUE!</v>
      </c>
      <c r="T1588" s="162" t="e">
        <f t="shared" si="327"/>
        <v>#VALUE!</v>
      </c>
    </row>
    <row r="1589" spans="1:20" s="17" customFormat="1" x14ac:dyDescent="0.2">
      <c r="A1589" s="154"/>
      <c r="B1589" s="51"/>
      <c r="C1589" s="50"/>
      <c r="D1589" s="50"/>
      <c r="E1589" s="50"/>
      <c r="F1589" s="50"/>
      <c r="G1589" s="14"/>
      <c r="H1589" s="163" t="str">
        <f t="shared" si="315"/>
        <v/>
      </c>
      <c r="I1589" s="163" t="str">
        <f t="shared" si="316"/>
        <v/>
      </c>
      <c r="J1589" s="163" t="str">
        <f t="shared" si="317"/>
        <v/>
      </c>
      <c r="K1589" s="141" t="str">
        <f t="shared" si="318"/>
        <v/>
      </c>
      <c r="L1589" s="141" t="str">
        <f t="shared" si="319"/>
        <v/>
      </c>
      <c r="M1589" s="141" t="str">
        <f t="shared" si="320"/>
        <v/>
      </c>
      <c r="N1589" s="15" t="e">
        <f t="shared" si="321"/>
        <v>#VALUE!</v>
      </c>
      <c r="O1589" s="58" t="e">
        <f t="shared" si="322"/>
        <v>#VALUE!</v>
      </c>
      <c r="P1589" s="58" t="e">
        <f t="shared" si="323"/>
        <v>#VALUE!</v>
      </c>
      <c r="Q1589" s="58" t="e">
        <f t="shared" si="324"/>
        <v>#VALUE!</v>
      </c>
      <c r="R1589" s="160" t="e">
        <f t="shared" si="325"/>
        <v>#VALUE!</v>
      </c>
      <c r="S1589" s="161" t="e">
        <f t="shared" si="326"/>
        <v>#VALUE!</v>
      </c>
      <c r="T1589" s="162" t="e">
        <f t="shared" si="327"/>
        <v>#VALUE!</v>
      </c>
    </row>
    <row r="1590" spans="1:20" s="17" customFormat="1" x14ac:dyDescent="0.2">
      <c r="A1590" s="154"/>
      <c r="B1590" s="51"/>
      <c r="C1590" s="50"/>
      <c r="D1590" s="50"/>
      <c r="E1590" s="50"/>
      <c r="F1590" s="50"/>
      <c r="G1590" s="14"/>
      <c r="H1590" s="163" t="str">
        <f t="shared" si="315"/>
        <v/>
      </c>
      <c r="I1590" s="163" t="str">
        <f t="shared" si="316"/>
        <v/>
      </c>
      <c r="J1590" s="163" t="str">
        <f t="shared" si="317"/>
        <v/>
      </c>
      <c r="K1590" s="141" t="str">
        <f t="shared" si="318"/>
        <v/>
      </c>
      <c r="L1590" s="141" t="str">
        <f t="shared" si="319"/>
        <v/>
      </c>
      <c r="M1590" s="141" t="str">
        <f t="shared" si="320"/>
        <v/>
      </c>
      <c r="N1590" s="15" t="e">
        <f t="shared" si="321"/>
        <v>#VALUE!</v>
      </c>
      <c r="O1590" s="58" t="e">
        <f t="shared" si="322"/>
        <v>#VALUE!</v>
      </c>
      <c r="P1590" s="58" t="e">
        <f t="shared" si="323"/>
        <v>#VALUE!</v>
      </c>
      <c r="Q1590" s="58" t="e">
        <f t="shared" si="324"/>
        <v>#VALUE!</v>
      </c>
      <c r="R1590" s="160" t="e">
        <f t="shared" si="325"/>
        <v>#VALUE!</v>
      </c>
      <c r="S1590" s="161" t="e">
        <f t="shared" si="326"/>
        <v>#VALUE!</v>
      </c>
      <c r="T1590" s="162" t="e">
        <f t="shared" si="327"/>
        <v>#VALUE!</v>
      </c>
    </row>
    <row r="1591" spans="1:20" s="17" customFormat="1" x14ac:dyDescent="0.2">
      <c r="A1591" s="154"/>
      <c r="B1591" s="51"/>
      <c r="C1591" s="50"/>
      <c r="D1591" s="50"/>
      <c r="E1591" s="50"/>
      <c r="F1591" s="50"/>
      <c r="G1591" s="14"/>
      <c r="H1591" s="163" t="str">
        <f t="shared" si="315"/>
        <v/>
      </c>
      <c r="I1591" s="163" t="str">
        <f t="shared" si="316"/>
        <v/>
      </c>
      <c r="J1591" s="163" t="str">
        <f t="shared" si="317"/>
        <v/>
      </c>
      <c r="K1591" s="141" t="str">
        <f t="shared" si="318"/>
        <v/>
      </c>
      <c r="L1591" s="141" t="str">
        <f t="shared" si="319"/>
        <v/>
      </c>
      <c r="M1591" s="141" t="str">
        <f t="shared" si="320"/>
        <v/>
      </c>
      <c r="N1591" s="15" t="e">
        <f t="shared" si="321"/>
        <v>#VALUE!</v>
      </c>
      <c r="O1591" s="58" t="e">
        <f t="shared" si="322"/>
        <v>#VALUE!</v>
      </c>
      <c r="P1591" s="58" t="e">
        <f t="shared" si="323"/>
        <v>#VALUE!</v>
      </c>
      <c r="Q1591" s="58" t="e">
        <f t="shared" si="324"/>
        <v>#VALUE!</v>
      </c>
      <c r="R1591" s="160" t="e">
        <f t="shared" si="325"/>
        <v>#VALUE!</v>
      </c>
      <c r="S1591" s="161" t="e">
        <f t="shared" si="326"/>
        <v>#VALUE!</v>
      </c>
      <c r="T1591" s="162" t="e">
        <f t="shared" si="327"/>
        <v>#VALUE!</v>
      </c>
    </row>
    <row r="1592" spans="1:20" s="17" customFormat="1" x14ac:dyDescent="0.2">
      <c r="A1592" s="154"/>
      <c r="B1592" s="51"/>
      <c r="C1592" s="50"/>
      <c r="D1592" s="50"/>
      <c r="E1592" s="50"/>
      <c r="F1592" s="50"/>
      <c r="G1592" s="14"/>
      <c r="H1592" s="163" t="str">
        <f t="shared" si="315"/>
        <v/>
      </c>
      <c r="I1592" s="163" t="str">
        <f t="shared" si="316"/>
        <v/>
      </c>
      <c r="J1592" s="163" t="str">
        <f t="shared" si="317"/>
        <v/>
      </c>
      <c r="K1592" s="141" t="str">
        <f t="shared" si="318"/>
        <v/>
      </c>
      <c r="L1592" s="141" t="str">
        <f t="shared" si="319"/>
        <v/>
      </c>
      <c r="M1592" s="141" t="str">
        <f t="shared" si="320"/>
        <v/>
      </c>
      <c r="N1592" s="15" t="e">
        <f t="shared" si="321"/>
        <v>#VALUE!</v>
      </c>
      <c r="O1592" s="58" t="e">
        <f t="shared" si="322"/>
        <v>#VALUE!</v>
      </c>
      <c r="P1592" s="58" t="e">
        <f t="shared" si="323"/>
        <v>#VALUE!</v>
      </c>
      <c r="Q1592" s="58" t="e">
        <f t="shared" si="324"/>
        <v>#VALUE!</v>
      </c>
      <c r="R1592" s="160" t="e">
        <f t="shared" si="325"/>
        <v>#VALUE!</v>
      </c>
      <c r="S1592" s="161" t="e">
        <f t="shared" si="326"/>
        <v>#VALUE!</v>
      </c>
      <c r="T1592" s="162" t="e">
        <f t="shared" si="327"/>
        <v>#VALUE!</v>
      </c>
    </row>
    <row r="1593" spans="1:20" s="17" customFormat="1" x14ac:dyDescent="0.2">
      <c r="A1593" s="154"/>
      <c r="B1593" s="51"/>
      <c r="C1593" s="50"/>
      <c r="D1593" s="50"/>
      <c r="E1593" s="50"/>
      <c r="F1593" s="50"/>
      <c r="G1593" s="14"/>
      <c r="H1593" s="163" t="str">
        <f t="shared" si="315"/>
        <v/>
      </c>
      <c r="I1593" s="163" t="str">
        <f t="shared" si="316"/>
        <v/>
      </c>
      <c r="J1593" s="163" t="str">
        <f t="shared" si="317"/>
        <v/>
      </c>
      <c r="K1593" s="141" t="str">
        <f t="shared" si="318"/>
        <v/>
      </c>
      <c r="L1593" s="141" t="str">
        <f t="shared" si="319"/>
        <v/>
      </c>
      <c r="M1593" s="141" t="str">
        <f t="shared" si="320"/>
        <v/>
      </c>
      <c r="N1593" s="15" t="e">
        <f t="shared" si="321"/>
        <v>#VALUE!</v>
      </c>
      <c r="O1593" s="58" t="e">
        <f t="shared" si="322"/>
        <v>#VALUE!</v>
      </c>
      <c r="P1593" s="58" t="e">
        <f t="shared" si="323"/>
        <v>#VALUE!</v>
      </c>
      <c r="Q1593" s="58" t="e">
        <f t="shared" si="324"/>
        <v>#VALUE!</v>
      </c>
      <c r="R1593" s="160" t="e">
        <f t="shared" si="325"/>
        <v>#VALUE!</v>
      </c>
      <c r="S1593" s="161" t="e">
        <f t="shared" si="326"/>
        <v>#VALUE!</v>
      </c>
      <c r="T1593" s="162" t="e">
        <f t="shared" si="327"/>
        <v>#VALUE!</v>
      </c>
    </row>
    <row r="1594" spans="1:20" s="17" customFormat="1" x14ac:dyDescent="0.2">
      <c r="A1594" s="154"/>
      <c r="B1594" s="51"/>
      <c r="C1594" s="50"/>
      <c r="D1594" s="50"/>
      <c r="E1594" s="50"/>
      <c r="F1594" s="50"/>
      <c r="G1594" s="14"/>
      <c r="H1594" s="163" t="str">
        <f t="shared" si="315"/>
        <v/>
      </c>
      <c r="I1594" s="163" t="str">
        <f t="shared" si="316"/>
        <v/>
      </c>
      <c r="J1594" s="163" t="str">
        <f t="shared" si="317"/>
        <v/>
      </c>
      <c r="K1594" s="141" t="str">
        <f t="shared" si="318"/>
        <v/>
      </c>
      <c r="L1594" s="141" t="str">
        <f t="shared" si="319"/>
        <v/>
      </c>
      <c r="M1594" s="141" t="str">
        <f t="shared" si="320"/>
        <v/>
      </c>
      <c r="N1594" s="15" t="e">
        <f t="shared" si="321"/>
        <v>#VALUE!</v>
      </c>
      <c r="O1594" s="58" t="e">
        <f t="shared" si="322"/>
        <v>#VALUE!</v>
      </c>
      <c r="P1594" s="58" t="e">
        <f t="shared" si="323"/>
        <v>#VALUE!</v>
      </c>
      <c r="Q1594" s="58" t="e">
        <f t="shared" si="324"/>
        <v>#VALUE!</v>
      </c>
      <c r="R1594" s="160" t="e">
        <f t="shared" si="325"/>
        <v>#VALUE!</v>
      </c>
      <c r="S1594" s="161" t="e">
        <f t="shared" si="326"/>
        <v>#VALUE!</v>
      </c>
      <c r="T1594" s="162" t="e">
        <f t="shared" si="327"/>
        <v>#VALUE!</v>
      </c>
    </row>
    <row r="1595" spans="1:20" s="17" customFormat="1" x14ac:dyDescent="0.2">
      <c r="A1595" s="154"/>
      <c r="B1595" s="51"/>
      <c r="C1595" s="50"/>
      <c r="D1595" s="50"/>
      <c r="E1595" s="50"/>
      <c r="F1595" s="50"/>
      <c r="G1595" s="14"/>
      <c r="H1595" s="163" t="str">
        <f t="shared" si="315"/>
        <v/>
      </c>
      <c r="I1595" s="163" t="str">
        <f t="shared" si="316"/>
        <v/>
      </c>
      <c r="J1595" s="163" t="str">
        <f t="shared" si="317"/>
        <v/>
      </c>
      <c r="K1595" s="141" t="str">
        <f t="shared" si="318"/>
        <v/>
      </c>
      <c r="L1595" s="141" t="str">
        <f t="shared" si="319"/>
        <v/>
      </c>
      <c r="M1595" s="141" t="str">
        <f t="shared" si="320"/>
        <v/>
      </c>
      <c r="N1595" s="15" t="e">
        <f t="shared" si="321"/>
        <v>#VALUE!</v>
      </c>
      <c r="O1595" s="58" t="e">
        <f t="shared" si="322"/>
        <v>#VALUE!</v>
      </c>
      <c r="P1595" s="58" t="e">
        <f t="shared" si="323"/>
        <v>#VALUE!</v>
      </c>
      <c r="Q1595" s="58" t="e">
        <f t="shared" si="324"/>
        <v>#VALUE!</v>
      </c>
      <c r="R1595" s="160" t="e">
        <f t="shared" si="325"/>
        <v>#VALUE!</v>
      </c>
      <c r="S1595" s="161" t="e">
        <f t="shared" si="326"/>
        <v>#VALUE!</v>
      </c>
      <c r="T1595" s="162" t="e">
        <f t="shared" si="327"/>
        <v>#VALUE!</v>
      </c>
    </row>
    <row r="1596" spans="1:20" s="17" customFormat="1" x14ac:dyDescent="0.2">
      <c r="A1596" s="154"/>
      <c r="B1596" s="51"/>
      <c r="C1596" s="50"/>
      <c r="D1596" s="50"/>
      <c r="E1596" s="50"/>
      <c r="F1596" s="50"/>
      <c r="G1596" s="14"/>
      <c r="H1596" s="163" t="str">
        <f t="shared" si="315"/>
        <v/>
      </c>
      <c r="I1596" s="163" t="str">
        <f t="shared" si="316"/>
        <v/>
      </c>
      <c r="J1596" s="163" t="str">
        <f t="shared" si="317"/>
        <v/>
      </c>
      <c r="K1596" s="141" t="str">
        <f t="shared" si="318"/>
        <v/>
      </c>
      <c r="L1596" s="141" t="str">
        <f t="shared" si="319"/>
        <v/>
      </c>
      <c r="M1596" s="141" t="str">
        <f t="shared" si="320"/>
        <v/>
      </c>
      <c r="N1596" s="15" t="e">
        <f t="shared" si="321"/>
        <v>#VALUE!</v>
      </c>
      <c r="O1596" s="58" t="e">
        <f t="shared" si="322"/>
        <v>#VALUE!</v>
      </c>
      <c r="P1596" s="58" t="e">
        <f t="shared" si="323"/>
        <v>#VALUE!</v>
      </c>
      <c r="Q1596" s="58" t="e">
        <f t="shared" si="324"/>
        <v>#VALUE!</v>
      </c>
      <c r="R1596" s="160" t="e">
        <f t="shared" si="325"/>
        <v>#VALUE!</v>
      </c>
      <c r="S1596" s="161" t="e">
        <f t="shared" si="326"/>
        <v>#VALUE!</v>
      </c>
      <c r="T1596" s="162" t="e">
        <f t="shared" si="327"/>
        <v>#VALUE!</v>
      </c>
    </row>
    <row r="1597" spans="1:20" s="17" customFormat="1" x14ac:dyDescent="0.2">
      <c r="A1597" s="154"/>
      <c r="B1597" s="51"/>
      <c r="C1597" s="50"/>
      <c r="D1597" s="50"/>
      <c r="E1597" s="50"/>
      <c r="F1597" s="50"/>
      <c r="G1597" s="14"/>
      <c r="H1597" s="163" t="str">
        <f t="shared" si="315"/>
        <v/>
      </c>
      <c r="I1597" s="163" t="str">
        <f t="shared" si="316"/>
        <v/>
      </c>
      <c r="J1597" s="163" t="str">
        <f t="shared" si="317"/>
        <v/>
      </c>
      <c r="K1597" s="141" t="str">
        <f t="shared" si="318"/>
        <v/>
      </c>
      <c r="L1597" s="141" t="str">
        <f t="shared" si="319"/>
        <v/>
      </c>
      <c r="M1597" s="141" t="str">
        <f t="shared" si="320"/>
        <v/>
      </c>
      <c r="N1597" s="15" t="e">
        <f t="shared" si="321"/>
        <v>#VALUE!</v>
      </c>
      <c r="O1597" s="58" t="e">
        <f t="shared" si="322"/>
        <v>#VALUE!</v>
      </c>
      <c r="P1597" s="58" t="e">
        <f t="shared" si="323"/>
        <v>#VALUE!</v>
      </c>
      <c r="Q1597" s="58" t="e">
        <f t="shared" si="324"/>
        <v>#VALUE!</v>
      </c>
      <c r="R1597" s="160" t="e">
        <f t="shared" si="325"/>
        <v>#VALUE!</v>
      </c>
      <c r="S1597" s="161" t="e">
        <f t="shared" si="326"/>
        <v>#VALUE!</v>
      </c>
      <c r="T1597" s="162" t="e">
        <f t="shared" si="327"/>
        <v>#VALUE!</v>
      </c>
    </row>
    <row r="1598" spans="1:20" s="17" customFormat="1" x14ac:dyDescent="0.2">
      <c r="A1598" s="154"/>
      <c r="B1598" s="51"/>
      <c r="C1598" s="50"/>
      <c r="D1598" s="50"/>
      <c r="E1598" s="50"/>
      <c r="F1598" s="50"/>
      <c r="G1598" s="14"/>
      <c r="H1598" s="163" t="str">
        <f t="shared" si="315"/>
        <v/>
      </c>
      <c r="I1598" s="163" t="str">
        <f t="shared" si="316"/>
        <v/>
      </c>
      <c r="J1598" s="163" t="str">
        <f t="shared" si="317"/>
        <v/>
      </c>
      <c r="K1598" s="141" t="str">
        <f t="shared" si="318"/>
        <v/>
      </c>
      <c r="L1598" s="141" t="str">
        <f t="shared" si="319"/>
        <v/>
      </c>
      <c r="M1598" s="141" t="str">
        <f t="shared" si="320"/>
        <v/>
      </c>
      <c r="N1598" s="15" t="e">
        <f t="shared" si="321"/>
        <v>#VALUE!</v>
      </c>
      <c r="O1598" s="58" t="e">
        <f t="shared" si="322"/>
        <v>#VALUE!</v>
      </c>
      <c r="P1598" s="58" t="e">
        <f t="shared" si="323"/>
        <v>#VALUE!</v>
      </c>
      <c r="Q1598" s="58" t="e">
        <f t="shared" si="324"/>
        <v>#VALUE!</v>
      </c>
      <c r="R1598" s="160" t="e">
        <f t="shared" si="325"/>
        <v>#VALUE!</v>
      </c>
      <c r="S1598" s="161" t="e">
        <f t="shared" si="326"/>
        <v>#VALUE!</v>
      </c>
      <c r="T1598" s="162" t="e">
        <f t="shared" si="327"/>
        <v>#VALUE!</v>
      </c>
    </row>
    <row r="1599" spans="1:20" s="17" customFormat="1" x14ac:dyDescent="0.2">
      <c r="A1599" s="154"/>
      <c r="B1599" s="51"/>
      <c r="C1599" s="50"/>
      <c r="D1599" s="50"/>
      <c r="E1599" s="50"/>
      <c r="F1599" s="50"/>
      <c r="G1599" s="14"/>
      <c r="H1599" s="163" t="str">
        <f t="shared" si="315"/>
        <v/>
      </c>
      <c r="I1599" s="163" t="str">
        <f t="shared" si="316"/>
        <v/>
      </c>
      <c r="J1599" s="163" t="str">
        <f t="shared" si="317"/>
        <v/>
      </c>
      <c r="K1599" s="141" t="str">
        <f t="shared" si="318"/>
        <v/>
      </c>
      <c r="L1599" s="141" t="str">
        <f t="shared" si="319"/>
        <v/>
      </c>
      <c r="M1599" s="141" t="str">
        <f t="shared" si="320"/>
        <v/>
      </c>
      <c r="N1599" s="15" t="e">
        <f t="shared" si="321"/>
        <v>#VALUE!</v>
      </c>
      <c r="O1599" s="58" t="e">
        <f t="shared" si="322"/>
        <v>#VALUE!</v>
      </c>
      <c r="P1599" s="58" t="e">
        <f t="shared" si="323"/>
        <v>#VALUE!</v>
      </c>
      <c r="Q1599" s="58" t="e">
        <f t="shared" si="324"/>
        <v>#VALUE!</v>
      </c>
      <c r="R1599" s="160" t="e">
        <f t="shared" si="325"/>
        <v>#VALUE!</v>
      </c>
      <c r="S1599" s="161" t="e">
        <f t="shared" si="326"/>
        <v>#VALUE!</v>
      </c>
      <c r="T1599" s="162" t="e">
        <f t="shared" si="327"/>
        <v>#VALUE!</v>
      </c>
    </row>
    <row r="1600" spans="1:20" s="17" customFormat="1" x14ac:dyDescent="0.2">
      <c r="A1600" s="154"/>
      <c r="B1600" s="51"/>
      <c r="C1600" s="50"/>
      <c r="D1600" s="50"/>
      <c r="E1600" s="50"/>
      <c r="F1600" s="50"/>
      <c r="G1600" s="14"/>
      <c r="H1600" s="163" t="str">
        <f t="shared" si="315"/>
        <v/>
      </c>
      <c r="I1600" s="163" t="str">
        <f t="shared" si="316"/>
        <v/>
      </c>
      <c r="J1600" s="163" t="str">
        <f t="shared" si="317"/>
        <v/>
      </c>
      <c r="K1600" s="141" t="str">
        <f t="shared" si="318"/>
        <v/>
      </c>
      <c r="L1600" s="141" t="str">
        <f t="shared" si="319"/>
        <v/>
      </c>
      <c r="M1600" s="141" t="str">
        <f t="shared" si="320"/>
        <v/>
      </c>
      <c r="N1600" s="15" t="e">
        <f t="shared" si="321"/>
        <v>#VALUE!</v>
      </c>
      <c r="O1600" s="58" t="e">
        <f t="shared" si="322"/>
        <v>#VALUE!</v>
      </c>
      <c r="P1600" s="58" t="e">
        <f t="shared" si="323"/>
        <v>#VALUE!</v>
      </c>
      <c r="Q1600" s="58" t="e">
        <f t="shared" si="324"/>
        <v>#VALUE!</v>
      </c>
      <c r="R1600" s="160" t="e">
        <f t="shared" si="325"/>
        <v>#VALUE!</v>
      </c>
      <c r="S1600" s="161" t="e">
        <f t="shared" si="326"/>
        <v>#VALUE!</v>
      </c>
      <c r="T1600" s="162" t="e">
        <f t="shared" si="327"/>
        <v>#VALUE!</v>
      </c>
    </row>
    <row r="1601" spans="1:20" s="17" customFormat="1" x14ac:dyDescent="0.2">
      <c r="A1601" s="154"/>
      <c r="B1601" s="51"/>
      <c r="C1601" s="50"/>
      <c r="D1601" s="50"/>
      <c r="E1601" s="50"/>
      <c r="F1601" s="50"/>
      <c r="G1601" s="14"/>
      <c r="H1601" s="163" t="str">
        <f t="shared" si="315"/>
        <v/>
      </c>
      <c r="I1601" s="163" t="str">
        <f t="shared" si="316"/>
        <v/>
      </c>
      <c r="J1601" s="163" t="str">
        <f t="shared" si="317"/>
        <v/>
      </c>
      <c r="K1601" s="141" t="str">
        <f t="shared" si="318"/>
        <v/>
      </c>
      <c r="L1601" s="141" t="str">
        <f t="shared" si="319"/>
        <v/>
      </c>
      <c r="M1601" s="141" t="str">
        <f t="shared" si="320"/>
        <v/>
      </c>
      <c r="N1601" s="15" t="e">
        <f t="shared" si="321"/>
        <v>#VALUE!</v>
      </c>
      <c r="O1601" s="58" t="e">
        <f t="shared" si="322"/>
        <v>#VALUE!</v>
      </c>
      <c r="P1601" s="58" t="e">
        <f t="shared" si="323"/>
        <v>#VALUE!</v>
      </c>
      <c r="Q1601" s="58" t="e">
        <f t="shared" si="324"/>
        <v>#VALUE!</v>
      </c>
      <c r="R1601" s="160" t="e">
        <f t="shared" si="325"/>
        <v>#VALUE!</v>
      </c>
      <c r="S1601" s="161" t="e">
        <f t="shared" si="326"/>
        <v>#VALUE!</v>
      </c>
      <c r="T1601" s="162" t="e">
        <f t="shared" si="327"/>
        <v>#VALUE!</v>
      </c>
    </row>
    <row r="1602" spans="1:20" s="17" customFormat="1" x14ac:dyDescent="0.2">
      <c r="A1602" s="154"/>
      <c r="B1602" s="51"/>
      <c r="C1602" s="50"/>
      <c r="D1602" s="50"/>
      <c r="E1602" s="50"/>
      <c r="F1602" s="50"/>
      <c r="G1602" s="14"/>
      <c r="H1602" s="163" t="str">
        <f t="shared" si="315"/>
        <v/>
      </c>
      <c r="I1602" s="163" t="str">
        <f t="shared" si="316"/>
        <v/>
      </c>
      <c r="J1602" s="163" t="str">
        <f t="shared" si="317"/>
        <v/>
      </c>
      <c r="K1602" s="141" t="str">
        <f t="shared" si="318"/>
        <v/>
      </c>
      <c r="L1602" s="141" t="str">
        <f t="shared" si="319"/>
        <v/>
      </c>
      <c r="M1602" s="141" t="str">
        <f t="shared" si="320"/>
        <v/>
      </c>
      <c r="N1602" s="15" t="e">
        <f t="shared" si="321"/>
        <v>#VALUE!</v>
      </c>
      <c r="O1602" s="58" t="e">
        <f t="shared" si="322"/>
        <v>#VALUE!</v>
      </c>
      <c r="P1602" s="58" t="e">
        <f t="shared" si="323"/>
        <v>#VALUE!</v>
      </c>
      <c r="Q1602" s="58" t="e">
        <f t="shared" si="324"/>
        <v>#VALUE!</v>
      </c>
      <c r="R1602" s="160" t="e">
        <f t="shared" si="325"/>
        <v>#VALUE!</v>
      </c>
      <c r="S1602" s="161" t="e">
        <f t="shared" si="326"/>
        <v>#VALUE!</v>
      </c>
      <c r="T1602" s="162" t="e">
        <f t="shared" si="327"/>
        <v>#VALUE!</v>
      </c>
    </row>
    <row r="1603" spans="1:20" s="17" customFormat="1" x14ac:dyDescent="0.2">
      <c r="A1603" s="154"/>
      <c r="B1603" s="51"/>
      <c r="C1603" s="50"/>
      <c r="D1603" s="50"/>
      <c r="E1603" s="50"/>
      <c r="F1603" s="50"/>
      <c r="G1603" s="14"/>
      <c r="H1603" s="163" t="str">
        <f t="shared" ref="H1603:H1666" si="328">IFERROR(G1603*(D1603/(D1603+E1603+F1603)),"")</f>
        <v/>
      </c>
      <c r="I1603" s="163" t="str">
        <f t="shared" ref="I1603:I1666" si="329">IFERROR(G1603*(E1603/(D1603+E1603+F1603)),"")</f>
        <v/>
      </c>
      <c r="J1603" s="163" t="str">
        <f t="shared" ref="J1603:J1666" si="330">IFERROR(G1603*(F1603/(D1603+E1603+F1603)),"")</f>
        <v/>
      </c>
      <c r="K1603" s="141" t="str">
        <f t="shared" ref="K1603:K1666" si="331">IFERROR(D1603+H1603,"")</f>
        <v/>
      </c>
      <c r="L1603" s="141" t="str">
        <f t="shared" ref="L1603:L1666" si="332">IFERROR(E1603+I1603,"")</f>
        <v/>
      </c>
      <c r="M1603" s="141" t="str">
        <f t="shared" ref="M1603:M1666" si="333">IFERROR(J1603+F1603,"")</f>
        <v/>
      </c>
      <c r="N1603" s="15" t="e">
        <f t="shared" ref="N1603:N1666" si="334">K1603+L1603+M1603</f>
        <v>#VALUE!</v>
      </c>
      <c r="O1603" s="58" t="e">
        <f t="shared" ref="O1603:O1666" si="335">K1603/N1603</f>
        <v>#VALUE!</v>
      </c>
      <c r="P1603" s="58" t="e">
        <f t="shared" ref="P1603:P1666" si="336">L1603/N1603</f>
        <v>#VALUE!</v>
      </c>
      <c r="Q1603" s="58" t="e">
        <f t="shared" ref="Q1603:Q1666" si="337">M1603/N1603</f>
        <v>#VALUE!</v>
      </c>
      <c r="R1603" s="160" t="e">
        <f t="shared" ref="R1603:R1666" si="338">G1603/N1603</f>
        <v>#VALUE!</v>
      </c>
      <c r="S1603" s="161" t="e">
        <f t="shared" ref="S1603:S1666" si="339">C1603-N1603</f>
        <v>#VALUE!</v>
      </c>
      <c r="T1603" s="162" t="e">
        <f t="shared" ref="T1603:T1666" si="340">S1603/C1603*100</f>
        <v>#VALUE!</v>
      </c>
    </row>
    <row r="1604" spans="1:20" s="17" customFormat="1" x14ac:dyDescent="0.2">
      <c r="A1604" s="154"/>
      <c r="B1604" s="51"/>
      <c r="C1604" s="50"/>
      <c r="D1604" s="50"/>
      <c r="E1604" s="50"/>
      <c r="F1604" s="50"/>
      <c r="G1604" s="14"/>
      <c r="H1604" s="163" t="str">
        <f t="shared" si="328"/>
        <v/>
      </c>
      <c r="I1604" s="163" t="str">
        <f t="shared" si="329"/>
        <v/>
      </c>
      <c r="J1604" s="163" t="str">
        <f t="shared" si="330"/>
        <v/>
      </c>
      <c r="K1604" s="141" t="str">
        <f t="shared" si="331"/>
        <v/>
      </c>
      <c r="L1604" s="141" t="str">
        <f t="shared" si="332"/>
        <v/>
      </c>
      <c r="M1604" s="141" t="str">
        <f t="shared" si="333"/>
        <v/>
      </c>
      <c r="N1604" s="15" t="e">
        <f t="shared" si="334"/>
        <v>#VALUE!</v>
      </c>
      <c r="O1604" s="58" t="e">
        <f t="shared" si="335"/>
        <v>#VALUE!</v>
      </c>
      <c r="P1604" s="58" t="e">
        <f t="shared" si="336"/>
        <v>#VALUE!</v>
      </c>
      <c r="Q1604" s="58" t="e">
        <f t="shared" si="337"/>
        <v>#VALUE!</v>
      </c>
      <c r="R1604" s="160" t="e">
        <f t="shared" si="338"/>
        <v>#VALUE!</v>
      </c>
      <c r="S1604" s="161" t="e">
        <f t="shared" si="339"/>
        <v>#VALUE!</v>
      </c>
      <c r="T1604" s="162" t="e">
        <f t="shared" si="340"/>
        <v>#VALUE!</v>
      </c>
    </row>
    <row r="1605" spans="1:20" s="17" customFormat="1" x14ac:dyDescent="0.2">
      <c r="A1605" s="154"/>
      <c r="B1605" s="51"/>
      <c r="C1605" s="50"/>
      <c r="D1605" s="50"/>
      <c r="E1605" s="50"/>
      <c r="F1605" s="50"/>
      <c r="G1605" s="14"/>
      <c r="H1605" s="163" t="str">
        <f t="shared" si="328"/>
        <v/>
      </c>
      <c r="I1605" s="163" t="str">
        <f t="shared" si="329"/>
        <v/>
      </c>
      <c r="J1605" s="163" t="str">
        <f t="shared" si="330"/>
        <v/>
      </c>
      <c r="K1605" s="141" t="str">
        <f t="shared" si="331"/>
        <v/>
      </c>
      <c r="L1605" s="141" t="str">
        <f t="shared" si="332"/>
        <v/>
      </c>
      <c r="M1605" s="141" t="str">
        <f t="shared" si="333"/>
        <v/>
      </c>
      <c r="N1605" s="15" t="e">
        <f t="shared" si="334"/>
        <v>#VALUE!</v>
      </c>
      <c r="O1605" s="58" t="e">
        <f t="shared" si="335"/>
        <v>#VALUE!</v>
      </c>
      <c r="P1605" s="58" t="e">
        <f t="shared" si="336"/>
        <v>#VALUE!</v>
      </c>
      <c r="Q1605" s="58" t="e">
        <f t="shared" si="337"/>
        <v>#VALUE!</v>
      </c>
      <c r="R1605" s="160" t="e">
        <f t="shared" si="338"/>
        <v>#VALUE!</v>
      </c>
      <c r="S1605" s="161" t="e">
        <f t="shared" si="339"/>
        <v>#VALUE!</v>
      </c>
      <c r="T1605" s="162" t="e">
        <f t="shared" si="340"/>
        <v>#VALUE!</v>
      </c>
    </row>
    <row r="1606" spans="1:20" s="17" customFormat="1" x14ac:dyDescent="0.2">
      <c r="A1606" s="154"/>
      <c r="B1606" s="51"/>
      <c r="C1606" s="50"/>
      <c r="D1606" s="50"/>
      <c r="E1606" s="50"/>
      <c r="F1606" s="50"/>
      <c r="G1606" s="14"/>
      <c r="H1606" s="163" t="str">
        <f t="shared" si="328"/>
        <v/>
      </c>
      <c r="I1606" s="163" t="str">
        <f t="shared" si="329"/>
        <v/>
      </c>
      <c r="J1606" s="163" t="str">
        <f t="shared" si="330"/>
        <v/>
      </c>
      <c r="K1606" s="141" t="str">
        <f t="shared" si="331"/>
        <v/>
      </c>
      <c r="L1606" s="141" t="str">
        <f t="shared" si="332"/>
        <v/>
      </c>
      <c r="M1606" s="141" t="str">
        <f t="shared" si="333"/>
        <v/>
      </c>
      <c r="N1606" s="15" t="e">
        <f t="shared" si="334"/>
        <v>#VALUE!</v>
      </c>
      <c r="O1606" s="58" t="e">
        <f t="shared" si="335"/>
        <v>#VALUE!</v>
      </c>
      <c r="P1606" s="58" t="e">
        <f t="shared" si="336"/>
        <v>#VALUE!</v>
      </c>
      <c r="Q1606" s="58" t="e">
        <f t="shared" si="337"/>
        <v>#VALUE!</v>
      </c>
      <c r="R1606" s="160" t="e">
        <f t="shared" si="338"/>
        <v>#VALUE!</v>
      </c>
      <c r="S1606" s="161" t="e">
        <f t="shared" si="339"/>
        <v>#VALUE!</v>
      </c>
      <c r="T1606" s="162" t="e">
        <f t="shared" si="340"/>
        <v>#VALUE!</v>
      </c>
    </row>
    <row r="1607" spans="1:20" s="17" customFormat="1" x14ac:dyDescent="0.2">
      <c r="A1607" s="154"/>
      <c r="B1607" s="51"/>
      <c r="C1607" s="50"/>
      <c r="D1607" s="50"/>
      <c r="E1607" s="50"/>
      <c r="F1607" s="50"/>
      <c r="G1607" s="14"/>
      <c r="H1607" s="163" t="str">
        <f t="shared" si="328"/>
        <v/>
      </c>
      <c r="I1607" s="163" t="str">
        <f t="shared" si="329"/>
        <v/>
      </c>
      <c r="J1607" s="163" t="str">
        <f t="shared" si="330"/>
        <v/>
      </c>
      <c r="K1607" s="141" t="str">
        <f t="shared" si="331"/>
        <v/>
      </c>
      <c r="L1607" s="141" t="str">
        <f t="shared" si="332"/>
        <v/>
      </c>
      <c r="M1607" s="141" t="str">
        <f t="shared" si="333"/>
        <v/>
      </c>
      <c r="N1607" s="15" t="e">
        <f t="shared" si="334"/>
        <v>#VALUE!</v>
      </c>
      <c r="O1607" s="58" t="e">
        <f t="shared" si="335"/>
        <v>#VALUE!</v>
      </c>
      <c r="P1607" s="58" t="e">
        <f t="shared" si="336"/>
        <v>#VALUE!</v>
      </c>
      <c r="Q1607" s="58" t="e">
        <f t="shared" si="337"/>
        <v>#VALUE!</v>
      </c>
      <c r="R1607" s="160" t="e">
        <f t="shared" si="338"/>
        <v>#VALUE!</v>
      </c>
      <c r="S1607" s="161" t="e">
        <f t="shared" si="339"/>
        <v>#VALUE!</v>
      </c>
      <c r="T1607" s="162" t="e">
        <f t="shared" si="340"/>
        <v>#VALUE!</v>
      </c>
    </row>
    <row r="1608" spans="1:20" s="17" customFormat="1" x14ac:dyDescent="0.2">
      <c r="A1608" s="154"/>
      <c r="B1608" s="51"/>
      <c r="C1608" s="50"/>
      <c r="D1608" s="50"/>
      <c r="E1608" s="50"/>
      <c r="F1608" s="50"/>
      <c r="G1608" s="14"/>
      <c r="H1608" s="163" t="str">
        <f t="shared" si="328"/>
        <v/>
      </c>
      <c r="I1608" s="163" t="str">
        <f t="shared" si="329"/>
        <v/>
      </c>
      <c r="J1608" s="163" t="str">
        <f t="shared" si="330"/>
        <v/>
      </c>
      <c r="K1608" s="141" t="str">
        <f t="shared" si="331"/>
        <v/>
      </c>
      <c r="L1608" s="141" t="str">
        <f t="shared" si="332"/>
        <v/>
      </c>
      <c r="M1608" s="141" t="str">
        <f t="shared" si="333"/>
        <v/>
      </c>
      <c r="N1608" s="15" t="e">
        <f t="shared" si="334"/>
        <v>#VALUE!</v>
      </c>
      <c r="O1608" s="58" t="e">
        <f t="shared" si="335"/>
        <v>#VALUE!</v>
      </c>
      <c r="P1608" s="58" t="e">
        <f t="shared" si="336"/>
        <v>#VALUE!</v>
      </c>
      <c r="Q1608" s="58" t="e">
        <f t="shared" si="337"/>
        <v>#VALUE!</v>
      </c>
      <c r="R1608" s="160" t="e">
        <f t="shared" si="338"/>
        <v>#VALUE!</v>
      </c>
      <c r="S1608" s="161" t="e">
        <f t="shared" si="339"/>
        <v>#VALUE!</v>
      </c>
      <c r="T1608" s="162" t="e">
        <f t="shared" si="340"/>
        <v>#VALUE!</v>
      </c>
    </row>
    <row r="1609" spans="1:20" s="17" customFormat="1" x14ac:dyDescent="0.2">
      <c r="A1609" s="154"/>
      <c r="B1609" s="51"/>
      <c r="C1609" s="50"/>
      <c r="D1609" s="50"/>
      <c r="E1609" s="50"/>
      <c r="F1609" s="50"/>
      <c r="G1609" s="14"/>
      <c r="H1609" s="163" t="str">
        <f t="shared" si="328"/>
        <v/>
      </c>
      <c r="I1609" s="163" t="str">
        <f t="shared" si="329"/>
        <v/>
      </c>
      <c r="J1609" s="163" t="str">
        <f t="shared" si="330"/>
        <v/>
      </c>
      <c r="K1609" s="141" t="str">
        <f t="shared" si="331"/>
        <v/>
      </c>
      <c r="L1609" s="141" t="str">
        <f t="shared" si="332"/>
        <v/>
      </c>
      <c r="M1609" s="141" t="str">
        <f t="shared" si="333"/>
        <v/>
      </c>
      <c r="N1609" s="15" t="e">
        <f t="shared" si="334"/>
        <v>#VALUE!</v>
      </c>
      <c r="O1609" s="58" t="e">
        <f t="shared" si="335"/>
        <v>#VALUE!</v>
      </c>
      <c r="P1609" s="58" t="e">
        <f t="shared" si="336"/>
        <v>#VALUE!</v>
      </c>
      <c r="Q1609" s="58" t="e">
        <f t="shared" si="337"/>
        <v>#VALUE!</v>
      </c>
      <c r="R1609" s="160" t="e">
        <f t="shared" si="338"/>
        <v>#VALUE!</v>
      </c>
      <c r="S1609" s="161" t="e">
        <f t="shared" si="339"/>
        <v>#VALUE!</v>
      </c>
      <c r="T1609" s="162" t="e">
        <f t="shared" si="340"/>
        <v>#VALUE!</v>
      </c>
    </row>
    <row r="1610" spans="1:20" s="17" customFormat="1" x14ac:dyDescent="0.2">
      <c r="A1610" s="154"/>
      <c r="B1610" s="51"/>
      <c r="C1610" s="50"/>
      <c r="D1610" s="50"/>
      <c r="E1610" s="50"/>
      <c r="F1610" s="50"/>
      <c r="G1610" s="14"/>
      <c r="H1610" s="163" t="str">
        <f t="shared" si="328"/>
        <v/>
      </c>
      <c r="I1610" s="163" t="str">
        <f t="shared" si="329"/>
        <v/>
      </c>
      <c r="J1610" s="163" t="str">
        <f t="shared" si="330"/>
        <v/>
      </c>
      <c r="K1610" s="141" t="str">
        <f t="shared" si="331"/>
        <v/>
      </c>
      <c r="L1610" s="141" t="str">
        <f t="shared" si="332"/>
        <v/>
      </c>
      <c r="M1610" s="141" t="str">
        <f t="shared" si="333"/>
        <v/>
      </c>
      <c r="N1610" s="15" t="e">
        <f t="shared" si="334"/>
        <v>#VALUE!</v>
      </c>
      <c r="O1610" s="58" t="e">
        <f t="shared" si="335"/>
        <v>#VALUE!</v>
      </c>
      <c r="P1610" s="58" t="e">
        <f t="shared" si="336"/>
        <v>#VALUE!</v>
      </c>
      <c r="Q1610" s="58" t="e">
        <f t="shared" si="337"/>
        <v>#VALUE!</v>
      </c>
      <c r="R1610" s="160" t="e">
        <f t="shared" si="338"/>
        <v>#VALUE!</v>
      </c>
      <c r="S1610" s="161" t="e">
        <f t="shared" si="339"/>
        <v>#VALUE!</v>
      </c>
      <c r="T1610" s="162" t="e">
        <f t="shared" si="340"/>
        <v>#VALUE!</v>
      </c>
    </row>
    <row r="1611" spans="1:20" s="17" customFormat="1" x14ac:dyDescent="0.2">
      <c r="A1611" s="154"/>
      <c r="B1611" s="51"/>
      <c r="C1611" s="50"/>
      <c r="D1611" s="50"/>
      <c r="E1611" s="50"/>
      <c r="F1611" s="50"/>
      <c r="G1611" s="14"/>
      <c r="H1611" s="163" t="str">
        <f t="shared" si="328"/>
        <v/>
      </c>
      <c r="I1611" s="163" t="str">
        <f t="shared" si="329"/>
        <v/>
      </c>
      <c r="J1611" s="163" t="str">
        <f t="shared" si="330"/>
        <v/>
      </c>
      <c r="K1611" s="141" t="str">
        <f t="shared" si="331"/>
        <v/>
      </c>
      <c r="L1611" s="141" t="str">
        <f t="shared" si="332"/>
        <v/>
      </c>
      <c r="M1611" s="141" t="str">
        <f t="shared" si="333"/>
        <v/>
      </c>
      <c r="N1611" s="15" t="e">
        <f t="shared" si="334"/>
        <v>#VALUE!</v>
      </c>
      <c r="O1611" s="58" t="e">
        <f t="shared" si="335"/>
        <v>#VALUE!</v>
      </c>
      <c r="P1611" s="58" t="e">
        <f t="shared" si="336"/>
        <v>#VALUE!</v>
      </c>
      <c r="Q1611" s="58" t="e">
        <f t="shared" si="337"/>
        <v>#VALUE!</v>
      </c>
      <c r="R1611" s="160" t="e">
        <f t="shared" si="338"/>
        <v>#VALUE!</v>
      </c>
      <c r="S1611" s="161" t="e">
        <f t="shared" si="339"/>
        <v>#VALUE!</v>
      </c>
      <c r="T1611" s="162" t="e">
        <f t="shared" si="340"/>
        <v>#VALUE!</v>
      </c>
    </row>
    <row r="1612" spans="1:20" s="17" customFormat="1" x14ac:dyDescent="0.2">
      <c r="A1612" s="154"/>
      <c r="B1612" s="51"/>
      <c r="C1612" s="50"/>
      <c r="D1612" s="50"/>
      <c r="E1612" s="50"/>
      <c r="F1612" s="50"/>
      <c r="G1612" s="14"/>
      <c r="H1612" s="163" t="str">
        <f t="shared" si="328"/>
        <v/>
      </c>
      <c r="I1612" s="163" t="str">
        <f t="shared" si="329"/>
        <v/>
      </c>
      <c r="J1612" s="163" t="str">
        <f t="shared" si="330"/>
        <v/>
      </c>
      <c r="K1612" s="141" t="str">
        <f t="shared" si="331"/>
        <v/>
      </c>
      <c r="L1612" s="141" t="str">
        <f t="shared" si="332"/>
        <v/>
      </c>
      <c r="M1612" s="141" t="str">
        <f t="shared" si="333"/>
        <v/>
      </c>
      <c r="N1612" s="15" t="e">
        <f t="shared" si="334"/>
        <v>#VALUE!</v>
      </c>
      <c r="O1612" s="58" t="e">
        <f t="shared" si="335"/>
        <v>#VALUE!</v>
      </c>
      <c r="P1612" s="58" t="e">
        <f t="shared" si="336"/>
        <v>#VALUE!</v>
      </c>
      <c r="Q1612" s="58" t="e">
        <f t="shared" si="337"/>
        <v>#VALUE!</v>
      </c>
      <c r="R1612" s="160" t="e">
        <f t="shared" si="338"/>
        <v>#VALUE!</v>
      </c>
      <c r="S1612" s="161" t="e">
        <f t="shared" si="339"/>
        <v>#VALUE!</v>
      </c>
      <c r="T1612" s="162" t="e">
        <f t="shared" si="340"/>
        <v>#VALUE!</v>
      </c>
    </row>
    <row r="1613" spans="1:20" s="17" customFormat="1" x14ac:dyDescent="0.2">
      <c r="A1613" s="154"/>
      <c r="B1613" s="51"/>
      <c r="C1613" s="50"/>
      <c r="D1613" s="50"/>
      <c r="E1613" s="50"/>
      <c r="F1613" s="50"/>
      <c r="G1613" s="14"/>
      <c r="H1613" s="163" t="str">
        <f t="shared" si="328"/>
        <v/>
      </c>
      <c r="I1613" s="163" t="str">
        <f t="shared" si="329"/>
        <v/>
      </c>
      <c r="J1613" s="163" t="str">
        <f t="shared" si="330"/>
        <v/>
      </c>
      <c r="K1613" s="141" t="str">
        <f t="shared" si="331"/>
        <v/>
      </c>
      <c r="L1613" s="141" t="str">
        <f t="shared" si="332"/>
        <v/>
      </c>
      <c r="M1613" s="141" t="str">
        <f t="shared" si="333"/>
        <v/>
      </c>
      <c r="N1613" s="15" t="e">
        <f t="shared" si="334"/>
        <v>#VALUE!</v>
      </c>
      <c r="O1613" s="58" t="e">
        <f t="shared" si="335"/>
        <v>#VALUE!</v>
      </c>
      <c r="P1613" s="58" t="e">
        <f t="shared" si="336"/>
        <v>#VALUE!</v>
      </c>
      <c r="Q1613" s="58" t="e">
        <f t="shared" si="337"/>
        <v>#VALUE!</v>
      </c>
      <c r="R1613" s="160" t="e">
        <f t="shared" si="338"/>
        <v>#VALUE!</v>
      </c>
      <c r="S1613" s="161" t="e">
        <f t="shared" si="339"/>
        <v>#VALUE!</v>
      </c>
      <c r="T1613" s="162" t="e">
        <f t="shared" si="340"/>
        <v>#VALUE!</v>
      </c>
    </row>
    <row r="1614" spans="1:20" s="17" customFormat="1" x14ac:dyDescent="0.2">
      <c r="A1614" s="154"/>
      <c r="B1614" s="51"/>
      <c r="C1614" s="50"/>
      <c r="D1614" s="50"/>
      <c r="E1614" s="50"/>
      <c r="F1614" s="50"/>
      <c r="G1614" s="14"/>
      <c r="H1614" s="163" t="str">
        <f t="shared" si="328"/>
        <v/>
      </c>
      <c r="I1614" s="163" t="str">
        <f t="shared" si="329"/>
        <v/>
      </c>
      <c r="J1614" s="163" t="str">
        <f t="shared" si="330"/>
        <v/>
      </c>
      <c r="K1614" s="141" t="str">
        <f t="shared" si="331"/>
        <v/>
      </c>
      <c r="L1614" s="141" t="str">
        <f t="shared" si="332"/>
        <v/>
      </c>
      <c r="M1614" s="141" t="str">
        <f t="shared" si="333"/>
        <v/>
      </c>
      <c r="N1614" s="15" t="e">
        <f t="shared" si="334"/>
        <v>#VALUE!</v>
      </c>
      <c r="O1614" s="58" t="e">
        <f t="shared" si="335"/>
        <v>#VALUE!</v>
      </c>
      <c r="P1614" s="58" t="e">
        <f t="shared" si="336"/>
        <v>#VALUE!</v>
      </c>
      <c r="Q1614" s="58" t="e">
        <f t="shared" si="337"/>
        <v>#VALUE!</v>
      </c>
      <c r="R1614" s="160" t="e">
        <f t="shared" si="338"/>
        <v>#VALUE!</v>
      </c>
      <c r="S1614" s="161" t="e">
        <f t="shared" si="339"/>
        <v>#VALUE!</v>
      </c>
      <c r="T1614" s="162" t="e">
        <f t="shared" si="340"/>
        <v>#VALUE!</v>
      </c>
    </row>
    <row r="1615" spans="1:20" s="17" customFormat="1" x14ac:dyDescent="0.2">
      <c r="A1615" s="154"/>
      <c r="B1615" s="51"/>
      <c r="C1615" s="50"/>
      <c r="D1615" s="50"/>
      <c r="E1615" s="50"/>
      <c r="F1615" s="50"/>
      <c r="G1615" s="14"/>
      <c r="H1615" s="163" t="str">
        <f t="shared" si="328"/>
        <v/>
      </c>
      <c r="I1615" s="163" t="str">
        <f t="shared" si="329"/>
        <v/>
      </c>
      <c r="J1615" s="163" t="str">
        <f t="shared" si="330"/>
        <v/>
      </c>
      <c r="K1615" s="141" t="str">
        <f t="shared" si="331"/>
        <v/>
      </c>
      <c r="L1615" s="141" t="str">
        <f t="shared" si="332"/>
        <v/>
      </c>
      <c r="M1615" s="141" t="str">
        <f t="shared" si="333"/>
        <v/>
      </c>
      <c r="N1615" s="15" t="e">
        <f t="shared" si="334"/>
        <v>#VALUE!</v>
      </c>
      <c r="O1615" s="58" t="e">
        <f t="shared" si="335"/>
        <v>#VALUE!</v>
      </c>
      <c r="P1615" s="58" t="e">
        <f t="shared" si="336"/>
        <v>#VALUE!</v>
      </c>
      <c r="Q1615" s="58" t="e">
        <f t="shared" si="337"/>
        <v>#VALUE!</v>
      </c>
      <c r="R1615" s="160" t="e">
        <f t="shared" si="338"/>
        <v>#VALUE!</v>
      </c>
      <c r="S1615" s="161" t="e">
        <f t="shared" si="339"/>
        <v>#VALUE!</v>
      </c>
      <c r="T1615" s="162" t="e">
        <f t="shared" si="340"/>
        <v>#VALUE!</v>
      </c>
    </row>
    <row r="1616" spans="1:20" s="17" customFormat="1" x14ac:dyDescent="0.2">
      <c r="A1616" s="154"/>
      <c r="B1616" s="51"/>
      <c r="C1616" s="50"/>
      <c r="D1616" s="50"/>
      <c r="E1616" s="50"/>
      <c r="F1616" s="50"/>
      <c r="G1616" s="14"/>
      <c r="H1616" s="163" t="str">
        <f t="shared" si="328"/>
        <v/>
      </c>
      <c r="I1616" s="163" t="str">
        <f t="shared" si="329"/>
        <v/>
      </c>
      <c r="J1616" s="163" t="str">
        <f t="shared" si="330"/>
        <v/>
      </c>
      <c r="K1616" s="141" t="str">
        <f t="shared" si="331"/>
        <v/>
      </c>
      <c r="L1616" s="141" t="str">
        <f t="shared" si="332"/>
        <v/>
      </c>
      <c r="M1616" s="141" t="str">
        <f t="shared" si="333"/>
        <v/>
      </c>
      <c r="N1616" s="15" t="e">
        <f t="shared" si="334"/>
        <v>#VALUE!</v>
      </c>
      <c r="O1616" s="58" t="e">
        <f t="shared" si="335"/>
        <v>#VALUE!</v>
      </c>
      <c r="P1616" s="58" t="e">
        <f t="shared" si="336"/>
        <v>#VALUE!</v>
      </c>
      <c r="Q1616" s="58" t="e">
        <f t="shared" si="337"/>
        <v>#VALUE!</v>
      </c>
      <c r="R1616" s="160" t="e">
        <f t="shared" si="338"/>
        <v>#VALUE!</v>
      </c>
      <c r="S1616" s="161" t="e">
        <f t="shared" si="339"/>
        <v>#VALUE!</v>
      </c>
      <c r="T1616" s="162" t="e">
        <f t="shared" si="340"/>
        <v>#VALUE!</v>
      </c>
    </row>
    <row r="1617" spans="1:20" s="17" customFormat="1" x14ac:dyDescent="0.2">
      <c r="A1617" s="154"/>
      <c r="B1617" s="51"/>
      <c r="C1617" s="50"/>
      <c r="D1617" s="50"/>
      <c r="E1617" s="50"/>
      <c r="F1617" s="50"/>
      <c r="G1617" s="14"/>
      <c r="H1617" s="163" t="str">
        <f t="shared" si="328"/>
        <v/>
      </c>
      <c r="I1617" s="163" t="str">
        <f t="shared" si="329"/>
        <v/>
      </c>
      <c r="J1617" s="163" t="str">
        <f t="shared" si="330"/>
        <v/>
      </c>
      <c r="K1617" s="141" t="str">
        <f t="shared" si="331"/>
        <v/>
      </c>
      <c r="L1617" s="141" t="str">
        <f t="shared" si="332"/>
        <v/>
      </c>
      <c r="M1617" s="141" t="str">
        <f t="shared" si="333"/>
        <v/>
      </c>
      <c r="N1617" s="15" t="e">
        <f t="shared" si="334"/>
        <v>#VALUE!</v>
      </c>
      <c r="O1617" s="58" t="e">
        <f t="shared" si="335"/>
        <v>#VALUE!</v>
      </c>
      <c r="P1617" s="58" t="e">
        <f t="shared" si="336"/>
        <v>#VALUE!</v>
      </c>
      <c r="Q1617" s="58" t="e">
        <f t="shared" si="337"/>
        <v>#VALUE!</v>
      </c>
      <c r="R1617" s="160" t="e">
        <f t="shared" si="338"/>
        <v>#VALUE!</v>
      </c>
      <c r="S1617" s="161" t="e">
        <f t="shared" si="339"/>
        <v>#VALUE!</v>
      </c>
      <c r="T1617" s="162" t="e">
        <f t="shared" si="340"/>
        <v>#VALUE!</v>
      </c>
    </row>
    <row r="1618" spans="1:20" s="17" customFormat="1" x14ac:dyDescent="0.2">
      <c r="A1618" s="154"/>
      <c r="B1618" s="51"/>
      <c r="C1618" s="50"/>
      <c r="D1618" s="50"/>
      <c r="E1618" s="50"/>
      <c r="F1618" s="50"/>
      <c r="G1618" s="14"/>
      <c r="H1618" s="163" t="str">
        <f t="shared" si="328"/>
        <v/>
      </c>
      <c r="I1618" s="163" t="str">
        <f t="shared" si="329"/>
        <v/>
      </c>
      <c r="J1618" s="163" t="str">
        <f t="shared" si="330"/>
        <v/>
      </c>
      <c r="K1618" s="141" t="str">
        <f t="shared" si="331"/>
        <v/>
      </c>
      <c r="L1618" s="141" t="str">
        <f t="shared" si="332"/>
        <v/>
      </c>
      <c r="M1618" s="141" t="str">
        <f t="shared" si="333"/>
        <v/>
      </c>
      <c r="N1618" s="15" t="e">
        <f t="shared" si="334"/>
        <v>#VALUE!</v>
      </c>
      <c r="O1618" s="58" t="e">
        <f t="shared" si="335"/>
        <v>#VALUE!</v>
      </c>
      <c r="P1618" s="58" t="e">
        <f t="shared" si="336"/>
        <v>#VALUE!</v>
      </c>
      <c r="Q1618" s="58" t="e">
        <f t="shared" si="337"/>
        <v>#VALUE!</v>
      </c>
      <c r="R1618" s="160" t="e">
        <f t="shared" si="338"/>
        <v>#VALUE!</v>
      </c>
      <c r="S1618" s="161" t="e">
        <f t="shared" si="339"/>
        <v>#VALUE!</v>
      </c>
      <c r="T1618" s="162" t="e">
        <f t="shared" si="340"/>
        <v>#VALUE!</v>
      </c>
    </row>
    <row r="1619" spans="1:20" s="17" customFormat="1" x14ac:dyDescent="0.2">
      <c r="A1619" s="154"/>
      <c r="B1619" s="51"/>
      <c r="C1619" s="50"/>
      <c r="D1619" s="50"/>
      <c r="E1619" s="50"/>
      <c r="F1619" s="50"/>
      <c r="G1619" s="14"/>
      <c r="H1619" s="163" t="str">
        <f t="shared" si="328"/>
        <v/>
      </c>
      <c r="I1619" s="163" t="str">
        <f t="shared" si="329"/>
        <v/>
      </c>
      <c r="J1619" s="163" t="str">
        <f t="shared" si="330"/>
        <v/>
      </c>
      <c r="K1619" s="141" t="str">
        <f t="shared" si="331"/>
        <v/>
      </c>
      <c r="L1619" s="141" t="str">
        <f t="shared" si="332"/>
        <v/>
      </c>
      <c r="M1619" s="141" t="str">
        <f t="shared" si="333"/>
        <v/>
      </c>
      <c r="N1619" s="15" t="e">
        <f t="shared" si="334"/>
        <v>#VALUE!</v>
      </c>
      <c r="O1619" s="58" t="e">
        <f t="shared" si="335"/>
        <v>#VALUE!</v>
      </c>
      <c r="P1619" s="58" t="e">
        <f t="shared" si="336"/>
        <v>#VALUE!</v>
      </c>
      <c r="Q1619" s="58" t="e">
        <f t="shared" si="337"/>
        <v>#VALUE!</v>
      </c>
      <c r="R1619" s="160" t="e">
        <f t="shared" si="338"/>
        <v>#VALUE!</v>
      </c>
      <c r="S1619" s="161" t="e">
        <f t="shared" si="339"/>
        <v>#VALUE!</v>
      </c>
      <c r="T1619" s="162" t="e">
        <f t="shared" si="340"/>
        <v>#VALUE!</v>
      </c>
    </row>
    <row r="1620" spans="1:20" s="17" customFormat="1" x14ac:dyDescent="0.2">
      <c r="A1620" s="154"/>
      <c r="B1620" s="51"/>
      <c r="C1620" s="50"/>
      <c r="D1620" s="50"/>
      <c r="E1620" s="50"/>
      <c r="F1620" s="50"/>
      <c r="G1620" s="14"/>
      <c r="H1620" s="163" t="str">
        <f t="shared" si="328"/>
        <v/>
      </c>
      <c r="I1620" s="163" t="str">
        <f t="shared" si="329"/>
        <v/>
      </c>
      <c r="J1620" s="163" t="str">
        <f t="shared" si="330"/>
        <v/>
      </c>
      <c r="K1620" s="141" t="str">
        <f t="shared" si="331"/>
        <v/>
      </c>
      <c r="L1620" s="141" t="str">
        <f t="shared" si="332"/>
        <v/>
      </c>
      <c r="M1620" s="141" t="str">
        <f t="shared" si="333"/>
        <v/>
      </c>
      <c r="N1620" s="15" t="e">
        <f t="shared" si="334"/>
        <v>#VALUE!</v>
      </c>
      <c r="O1620" s="58" t="e">
        <f t="shared" si="335"/>
        <v>#VALUE!</v>
      </c>
      <c r="P1620" s="58" t="e">
        <f t="shared" si="336"/>
        <v>#VALUE!</v>
      </c>
      <c r="Q1620" s="58" t="e">
        <f t="shared" si="337"/>
        <v>#VALUE!</v>
      </c>
      <c r="R1620" s="160" t="e">
        <f t="shared" si="338"/>
        <v>#VALUE!</v>
      </c>
      <c r="S1620" s="161" t="e">
        <f t="shared" si="339"/>
        <v>#VALUE!</v>
      </c>
      <c r="T1620" s="162" t="e">
        <f t="shared" si="340"/>
        <v>#VALUE!</v>
      </c>
    </row>
    <row r="1621" spans="1:20" s="17" customFormat="1" x14ac:dyDescent="0.2">
      <c r="A1621" s="154"/>
      <c r="B1621" s="51"/>
      <c r="C1621" s="50"/>
      <c r="D1621" s="50"/>
      <c r="E1621" s="50"/>
      <c r="F1621" s="50"/>
      <c r="G1621" s="14"/>
      <c r="H1621" s="163" t="str">
        <f t="shared" si="328"/>
        <v/>
      </c>
      <c r="I1621" s="163" t="str">
        <f t="shared" si="329"/>
        <v/>
      </c>
      <c r="J1621" s="163" t="str">
        <f t="shared" si="330"/>
        <v/>
      </c>
      <c r="K1621" s="141" t="str">
        <f t="shared" si="331"/>
        <v/>
      </c>
      <c r="L1621" s="141" t="str">
        <f t="shared" si="332"/>
        <v/>
      </c>
      <c r="M1621" s="141" t="str">
        <f t="shared" si="333"/>
        <v/>
      </c>
      <c r="N1621" s="15" t="e">
        <f t="shared" si="334"/>
        <v>#VALUE!</v>
      </c>
      <c r="O1621" s="58" t="e">
        <f t="shared" si="335"/>
        <v>#VALUE!</v>
      </c>
      <c r="P1621" s="58" t="e">
        <f t="shared" si="336"/>
        <v>#VALUE!</v>
      </c>
      <c r="Q1621" s="58" t="e">
        <f t="shared" si="337"/>
        <v>#VALUE!</v>
      </c>
      <c r="R1621" s="160" t="e">
        <f t="shared" si="338"/>
        <v>#VALUE!</v>
      </c>
      <c r="S1621" s="161" t="e">
        <f t="shared" si="339"/>
        <v>#VALUE!</v>
      </c>
      <c r="T1621" s="162" t="e">
        <f t="shared" si="340"/>
        <v>#VALUE!</v>
      </c>
    </row>
    <row r="1622" spans="1:20" s="17" customFormat="1" x14ac:dyDescent="0.2">
      <c r="A1622" s="154"/>
      <c r="B1622" s="51"/>
      <c r="C1622" s="50"/>
      <c r="D1622" s="50"/>
      <c r="E1622" s="50"/>
      <c r="F1622" s="50"/>
      <c r="G1622" s="14"/>
      <c r="H1622" s="163" t="str">
        <f t="shared" si="328"/>
        <v/>
      </c>
      <c r="I1622" s="163" t="str">
        <f t="shared" si="329"/>
        <v/>
      </c>
      <c r="J1622" s="163" t="str">
        <f t="shared" si="330"/>
        <v/>
      </c>
      <c r="K1622" s="141" t="str">
        <f t="shared" si="331"/>
        <v/>
      </c>
      <c r="L1622" s="141" t="str">
        <f t="shared" si="332"/>
        <v/>
      </c>
      <c r="M1622" s="141" t="str">
        <f t="shared" si="333"/>
        <v/>
      </c>
      <c r="N1622" s="15" t="e">
        <f t="shared" si="334"/>
        <v>#VALUE!</v>
      </c>
      <c r="O1622" s="58" t="e">
        <f t="shared" si="335"/>
        <v>#VALUE!</v>
      </c>
      <c r="P1622" s="58" t="e">
        <f t="shared" si="336"/>
        <v>#VALUE!</v>
      </c>
      <c r="Q1622" s="58" t="e">
        <f t="shared" si="337"/>
        <v>#VALUE!</v>
      </c>
      <c r="R1622" s="160" t="e">
        <f t="shared" si="338"/>
        <v>#VALUE!</v>
      </c>
      <c r="S1622" s="161" t="e">
        <f t="shared" si="339"/>
        <v>#VALUE!</v>
      </c>
      <c r="T1622" s="162" t="e">
        <f t="shared" si="340"/>
        <v>#VALUE!</v>
      </c>
    </row>
    <row r="1623" spans="1:20" s="17" customFormat="1" x14ac:dyDescent="0.2">
      <c r="A1623" s="154"/>
      <c r="B1623" s="51"/>
      <c r="C1623" s="50"/>
      <c r="D1623" s="50"/>
      <c r="E1623" s="50"/>
      <c r="F1623" s="50"/>
      <c r="G1623" s="14"/>
      <c r="H1623" s="163" t="str">
        <f t="shared" si="328"/>
        <v/>
      </c>
      <c r="I1623" s="163" t="str">
        <f t="shared" si="329"/>
        <v/>
      </c>
      <c r="J1623" s="163" t="str">
        <f t="shared" si="330"/>
        <v/>
      </c>
      <c r="K1623" s="141" t="str">
        <f t="shared" si="331"/>
        <v/>
      </c>
      <c r="L1623" s="141" t="str">
        <f t="shared" si="332"/>
        <v/>
      </c>
      <c r="M1623" s="141" t="str">
        <f t="shared" si="333"/>
        <v/>
      </c>
      <c r="N1623" s="15" t="e">
        <f t="shared" si="334"/>
        <v>#VALUE!</v>
      </c>
      <c r="O1623" s="58" t="e">
        <f t="shared" si="335"/>
        <v>#VALUE!</v>
      </c>
      <c r="P1623" s="58" t="e">
        <f t="shared" si="336"/>
        <v>#VALUE!</v>
      </c>
      <c r="Q1623" s="58" t="e">
        <f t="shared" si="337"/>
        <v>#VALUE!</v>
      </c>
      <c r="R1623" s="160" t="e">
        <f t="shared" si="338"/>
        <v>#VALUE!</v>
      </c>
      <c r="S1623" s="161" t="e">
        <f t="shared" si="339"/>
        <v>#VALUE!</v>
      </c>
      <c r="T1623" s="162" t="e">
        <f t="shared" si="340"/>
        <v>#VALUE!</v>
      </c>
    </row>
    <row r="1624" spans="1:20" s="17" customFormat="1" x14ac:dyDescent="0.2">
      <c r="A1624" s="154"/>
      <c r="B1624" s="51"/>
      <c r="C1624" s="50"/>
      <c r="D1624" s="50"/>
      <c r="E1624" s="50"/>
      <c r="F1624" s="50"/>
      <c r="G1624" s="14"/>
      <c r="H1624" s="163" t="str">
        <f t="shared" si="328"/>
        <v/>
      </c>
      <c r="I1624" s="163" t="str">
        <f t="shared" si="329"/>
        <v/>
      </c>
      <c r="J1624" s="163" t="str">
        <f t="shared" si="330"/>
        <v/>
      </c>
      <c r="K1624" s="141" t="str">
        <f t="shared" si="331"/>
        <v/>
      </c>
      <c r="L1624" s="141" t="str">
        <f t="shared" si="332"/>
        <v/>
      </c>
      <c r="M1624" s="141" t="str">
        <f t="shared" si="333"/>
        <v/>
      </c>
      <c r="N1624" s="15" t="e">
        <f t="shared" si="334"/>
        <v>#VALUE!</v>
      </c>
      <c r="O1624" s="58" t="e">
        <f t="shared" si="335"/>
        <v>#VALUE!</v>
      </c>
      <c r="P1624" s="58" t="e">
        <f t="shared" si="336"/>
        <v>#VALUE!</v>
      </c>
      <c r="Q1624" s="58" t="e">
        <f t="shared" si="337"/>
        <v>#VALUE!</v>
      </c>
      <c r="R1624" s="160" t="e">
        <f t="shared" si="338"/>
        <v>#VALUE!</v>
      </c>
      <c r="S1624" s="161" t="e">
        <f t="shared" si="339"/>
        <v>#VALUE!</v>
      </c>
      <c r="T1624" s="162" t="e">
        <f t="shared" si="340"/>
        <v>#VALUE!</v>
      </c>
    </row>
    <row r="1625" spans="1:20" s="17" customFormat="1" x14ac:dyDescent="0.2">
      <c r="A1625" s="154"/>
      <c r="B1625" s="51"/>
      <c r="C1625" s="50"/>
      <c r="D1625" s="50"/>
      <c r="E1625" s="50"/>
      <c r="F1625" s="50"/>
      <c r="G1625" s="14"/>
      <c r="H1625" s="163" t="str">
        <f t="shared" si="328"/>
        <v/>
      </c>
      <c r="I1625" s="163" t="str">
        <f t="shared" si="329"/>
        <v/>
      </c>
      <c r="J1625" s="163" t="str">
        <f t="shared" si="330"/>
        <v/>
      </c>
      <c r="K1625" s="141" t="str">
        <f t="shared" si="331"/>
        <v/>
      </c>
      <c r="L1625" s="141" t="str">
        <f t="shared" si="332"/>
        <v/>
      </c>
      <c r="M1625" s="141" t="str">
        <f t="shared" si="333"/>
        <v/>
      </c>
      <c r="N1625" s="15" t="e">
        <f t="shared" si="334"/>
        <v>#VALUE!</v>
      </c>
      <c r="O1625" s="58" t="e">
        <f t="shared" si="335"/>
        <v>#VALUE!</v>
      </c>
      <c r="P1625" s="58" t="e">
        <f t="shared" si="336"/>
        <v>#VALUE!</v>
      </c>
      <c r="Q1625" s="58" t="e">
        <f t="shared" si="337"/>
        <v>#VALUE!</v>
      </c>
      <c r="R1625" s="160" t="e">
        <f t="shared" si="338"/>
        <v>#VALUE!</v>
      </c>
      <c r="S1625" s="161" t="e">
        <f t="shared" si="339"/>
        <v>#VALUE!</v>
      </c>
      <c r="T1625" s="162" t="e">
        <f t="shared" si="340"/>
        <v>#VALUE!</v>
      </c>
    </row>
    <row r="1626" spans="1:20" s="17" customFormat="1" x14ac:dyDescent="0.2">
      <c r="A1626" s="154"/>
      <c r="B1626" s="51"/>
      <c r="C1626" s="50"/>
      <c r="D1626" s="50"/>
      <c r="E1626" s="50"/>
      <c r="F1626" s="50"/>
      <c r="G1626" s="14"/>
      <c r="H1626" s="163" t="str">
        <f t="shared" si="328"/>
        <v/>
      </c>
      <c r="I1626" s="163" t="str">
        <f t="shared" si="329"/>
        <v/>
      </c>
      <c r="J1626" s="163" t="str">
        <f t="shared" si="330"/>
        <v/>
      </c>
      <c r="K1626" s="141" t="str">
        <f t="shared" si="331"/>
        <v/>
      </c>
      <c r="L1626" s="141" t="str">
        <f t="shared" si="332"/>
        <v/>
      </c>
      <c r="M1626" s="141" t="str">
        <f t="shared" si="333"/>
        <v/>
      </c>
      <c r="N1626" s="15" t="e">
        <f t="shared" si="334"/>
        <v>#VALUE!</v>
      </c>
      <c r="O1626" s="58" t="e">
        <f t="shared" si="335"/>
        <v>#VALUE!</v>
      </c>
      <c r="P1626" s="58" t="e">
        <f t="shared" si="336"/>
        <v>#VALUE!</v>
      </c>
      <c r="Q1626" s="58" t="e">
        <f t="shared" si="337"/>
        <v>#VALUE!</v>
      </c>
      <c r="R1626" s="160" t="e">
        <f t="shared" si="338"/>
        <v>#VALUE!</v>
      </c>
      <c r="S1626" s="161" t="e">
        <f t="shared" si="339"/>
        <v>#VALUE!</v>
      </c>
      <c r="T1626" s="162" t="e">
        <f t="shared" si="340"/>
        <v>#VALUE!</v>
      </c>
    </row>
    <row r="1627" spans="1:20" s="17" customFormat="1" x14ac:dyDescent="0.2">
      <c r="A1627" s="154"/>
      <c r="B1627" s="51"/>
      <c r="C1627" s="50"/>
      <c r="D1627" s="50"/>
      <c r="E1627" s="50"/>
      <c r="F1627" s="50"/>
      <c r="G1627" s="14"/>
      <c r="H1627" s="163" t="str">
        <f t="shared" si="328"/>
        <v/>
      </c>
      <c r="I1627" s="163" t="str">
        <f t="shared" si="329"/>
        <v/>
      </c>
      <c r="J1627" s="163" t="str">
        <f t="shared" si="330"/>
        <v/>
      </c>
      <c r="K1627" s="141" t="str">
        <f t="shared" si="331"/>
        <v/>
      </c>
      <c r="L1627" s="141" t="str">
        <f t="shared" si="332"/>
        <v/>
      </c>
      <c r="M1627" s="141" t="str">
        <f t="shared" si="333"/>
        <v/>
      </c>
      <c r="N1627" s="15" t="e">
        <f t="shared" si="334"/>
        <v>#VALUE!</v>
      </c>
      <c r="O1627" s="58" t="e">
        <f t="shared" si="335"/>
        <v>#VALUE!</v>
      </c>
      <c r="P1627" s="58" t="e">
        <f t="shared" si="336"/>
        <v>#VALUE!</v>
      </c>
      <c r="Q1627" s="58" t="e">
        <f t="shared" si="337"/>
        <v>#VALUE!</v>
      </c>
      <c r="R1627" s="160" t="e">
        <f t="shared" si="338"/>
        <v>#VALUE!</v>
      </c>
      <c r="S1627" s="161" t="e">
        <f t="shared" si="339"/>
        <v>#VALUE!</v>
      </c>
      <c r="T1627" s="162" t="e">
        <f t="shared" si="340"/>
        <v>#VALUE!</v>
      </c>
    </row>
    <row r="1628" spans="1:20" s="17" customFormat="1" x14ac:dyDescent="0.2">
      <c r="A1628" s="154"/>
      <c r="B1628" s="51"/>
      <c r="C1628" s="50"/>
      <c r="D1628" s="50"/>
      <c r="E1628" s="50"/>
      <c r="F1628" s="50"/>
      <c r="G1628" s="14"/>
      <c r="H1628" s="163" t="str">
        <f t="shared" si="328"/>
        <v/>
      </c>
      <c r="I1628" s="163" t="str">
        <f t="shared" si="329"/>
        <v/>
      </c>
      <c r="J1628" s="163" t="str">
        <f t="shared" si="330"/>
        <v/>
      </c>
      <c r="K1628" s="141" t="str">
        <f t="shared" si="331"/>
        <v/>
      </c>
      <c r="L1628" s="141" t="str">
        <f t="shared" si="332"/>
        <v/>
      </c>
      <c r="M1628" s="141" t="str">
        <f t="shared" si="333"/>
        <v/>
      </c>
      <c r="N1628" s="15" t="e">
        <f t="shared" si="334"/>
        <v>#VALUE!</v>
      </c>
      <c r="O1628" s="58" t="e">
        <f t="shared" si="335"/>
        <v>#VALUE!</v>
      </c>
      <c r="P1628" s="58" t="e">
        <f t="shared" si="336"/>
        <v>#VALUE!</v>
      </c>
      <c r="Q1628" s="58" t="e">
        <f t="shared" si="337"/>
        <v>#VALUE!</v>
      </c>
      <c r="R1628" s="160" t="e">
        <f t="shared" si="338"/>
        <v>#VALUE!</v>
      </c>
      <c r="S1628" s="161" t="e">
        <f t="shared" si="339"/>
        <v>#VALUE!</v>
      </c>
      <c r="T1628" s="162" t="e">
        <f t="shared" si="340"/>
        <v>#VALUE!</v>
      </c>
    </row>
    <row r="1629" spans="1:20" s="17" customFormat="1" x14ac:dyDescent="0.2">
      <c r="A1629" s="154"/>
      <c r="B1629" s="51"/>
      <c r="C1629" s="50"/>
      <c r="D1629" s="50"/>
      <c r="E1629" s="50"/>
      <c r="F1629" s="50"/>
      <c r="G1629" s="14"/>
      <c r="H1629" s="163" t="str">
        <f t="shared" si="328"/>
        <v/>
      </c>
      <c r="I1629" s="163" t="str">
        <f t="shared" si="329"/>
        <v/>
      </c>
      <c r="J1629" s="163" t="str">
        <f t="shared" si="330"/>
        <v/>
      </c>
      <c r="K1629" s="141" t="str">
        <f t="shared" si="331"/>
        <v/>
      </c>
      <c r="L1629" s="141" t="str">
        <f t="shared" si="332"/>
        <v/>
      </c>
      <c r="M1629" s="141" t="str">
        <f t="shared" si="333"/>
        <v/>
      </c>
      <c r="N1629" s="15" t="e">
        <f t="shared" si="334"/>
        <v>#VALUE!</v>
      </c>
      <c r="O1629" s="58" t="e">
        <f t="shared" si="335"/>
        <v>#VALUE!</v>
      </c>
      <c r="P1629" s="58" t="e">
        <f t="shared" si="336"/>
        <v>#VALUE!</v>
      </c>
      <c r="Q1629" s="58" t="e">
        <f t="shared" si="337"/>
        <v>#VALUE!</v>
      </c>
      <c r="R1629" s="160" t="e">
        <f t="shared" si="338"/>
        <v>#VALUE!</v>
      </c>
      <c r="S1629" s="161" t="e">
        <f t="shared" si="339"/>
        <v>#VALUE!</v>
      </c>
      <c r="T1629" s="162" t="e">
        <f t="shared" si="340"/>
        <v>#VALUE!</v>
      </c>
    </row>
    <row r="1630" spans="1:20" s="17" customFormat="1" x14ac:dyDescent="0.2">
      <c r="A1630" s="154"/>
      <c r="B1630" s="51"/>
      <c r="C1630" s="50"/>
      <c r="D1630" s="50"/>
      <c r="E1630" s="50"/>
      <c r="F1630" s="50"/>
      <c r="G1630" s="14"/>
      <c r="H1630" s="163" t="str">
        <f t="shared" si="328"/>
        <v/>
      </c>
      <c r="I1630" s="163" t="str">
        <f t="shared" si="329"/>
        <v/>
      </c>
      <c r="J1630" s="163" t="str">
        <f t="shared" si="330"/>
        <v/>
      </c>
      <c r="K1630" s="141" t="str">
        <f t="shared" si="331"/>
        <v/>
      </c>
      <c r="L1630" s="141" t="str">
        <f t="shared" si="332"/>
        <v/>
      </c>
      <c r="M1630" s="141" t="str">
        <f t="shared" si="333"/>
        <v/>
      </c>
      <c r="N1630" s="15" t="e">
        <f t="shared" si="334"/>
        <v>#VALUE!</v>
      </c>
      <c r="O1630" s="58" t="e">
        <f t="shared" si="335"/>
        <v>#VALUE!</v>
      </c>
      <c r="P1630" s="58" t="e">
        <f t="shared" si="336"/>
        <v>#VALUE!</v>
      </c>
      <c r="Q1630" s="58" t="e">
        <f t="shared" si="337"/>
        <v>#VALUE!</v>
      </c>
      <c r="R1630" s="160" t="e">
        <f t="shared" si="338"/>
        <v>#VALUE!</v>
      </c>
      <c r="S1630" s="161" t="e">
        <f t="shared" si="339"/>
        <v>#VALUE!</v>
      </c>
      <c r="T1630" s="162" t="e">
        <f t="shared" si="340"/>
        <v>#VALUE!</v>
      </c>
    </row>
    <row r="1631" spans="1:20" s="17" customFormat="1" x14ac:dyDescent="0.2">
      <c r="A1631" s="154"/>
      <c r="B1631" s="51"/>
      <c r="C1631" s="50"/>
      <c r="D1631" s="50"/>
      <c r="E1631" s="50"/>
      <c r="F1631" s="50"/>
      <c r="G1631" s="14"/>
      <c r="H1631" s="163" t="str">
        <f t="shared" si="328"/>
        <v/>
      </c>
      <c r="I1631" s="163" t="str">
        <f t="shared" si="329"/>
        <v/>
      </c>
      <c r="J1631" s="163" t="str">
        <f t="shared" si="330"/>
        <v/>
      </c>
      <c r="K1631" s="141" t="str">
        <f t="shared" si="331"/>
        <v/>
      </c>
      <c r="L1631" s="141" t="str">
        <f t="shared" si="332"/>
        <v/>
      </c>
      <c r="M1631" s="141" t="str">
        <f t="shared" si="333"/>
        <v/>
      </c>
      <c r="N1631" s="15" t="e">
        <f t="shared" si="334"/>
        <v>#VALUE!</v>
      </c>
      <c r="O1631" s="58" t="e">
        <f t="shared" si="335"/>
        <v>#VALUE!</v>
      </c>
      <c r="P1631" s="58" t="e">
        <f t="shared" si="336"/>
        <v>#VALUE!</v>
      </c>
      <c r="Q1631" s="58" t="e">
        <f t="shared" si="337"/>
        <v>#VALUE!</v>
      </c>
      <c r="R1631" s="160" t="e">
        <f t="shared" si="338"/>
        <v>#VALUE!</v>
      </c>
      <c r="S1631" s="161" t="e">
        <f t="shared" si="339"/>
        <v>#VALUE!</v>
      </c>
      <c r="T1631" s="162" t="e">
        <f t="shared" si="340"/>
        <v>#VALUE!</v>
      </c>
    </row>
    <row r="1632" spans="1:20" s="17" customFormat="1" x14ac:dyDescent="0.2">
      <c r="A1632" s="154"/>
      <c r="B1632" s="51"/>
      <c r="C1632" s="50"/>
      <c r="D1632" s="50"/>
      <c r="E1632" s="50"/>
      <c r="F1632" s="50"/>
      <c r="G1632" s="14"/>
      <c r="H1632" s="163" t="str">
        <f t="shared" si="328"/>
        <v/>
      </c>
      <c r="I1632" s="163" t="str">
        <f t="shared" si="329"/>
        <v/>
      </c>
      <c r="J1632" s="163" t="str">
        <f t="shared" si="330"/>
        <v/>
      </c>
      <c r="K1632" s="141" t="str">
        <f t="shared" si="331"/>
        <v/>
      </c>
      <c r="L1632" s="141" t="str">
        <f t="shared" si="332"/>
        <v/>
      </c>
      <c r="M1632" s="141" t="str">
        <f t="shared" si="333"/>
        <v/>
      </c>
      <c r="N1632" s="15" t="e">
        <f t="shared" si="334"/>
        <v>#VALUE!</v>
      </c>
      <c r="O1632" s="58" t="e">
        <f t="shared" si="335"/>
        <v>#VALUE!</v>
      </c>
      <c r="P1632" s="58" t="e">
        <f t="shared" si="336"/>
        <v>#VALUE!</v>
      </c>
      <c r="Q1632" s="58" t="e">
        <f t="shared" si="337"/>
        <v>#VALUE!</v>
      </c>
      <c r="R1632" s="160" t="e">
        <f t="shared" si="338"/>
        <v>#VALUE!</v>
      </c>
      <c r="S1632" s="161" t="e">
        <f t="shared" si="339"/>
        <v>#VALUE!</v>
      </c>
      <c r="T1632" s="162" t="e">
        <f t="shared" si="340"/>
        <v>#VALUE!</v>
      </c>
    </row>
    <row r="1633" spans="1:20" s="17" customFormat="1" x14ac:dyDescent="0.2">
      <c r="A1633" s="154"/>
      <c r="B1633" s="51"/>
      <c r="C1633" s="50"/>
      <c r="D1633" s="50"/>
      <c r="E1633" s="50"/>
      <c r="F1633" s="50"/>
      <c r="G1633" s="14"/>
      <c r="H1633" s="163" t="str">
        <f t="shared" si="328"/>
        <v/>
      </c>
      <c r="I1633" s="163" t="str">
        <f t="shared" si="329"/>
        <v/>
      </c>
      <c r="J1633" s="163" t="str">
        <f t="shared" si="330"/>
        <v/>
      </c>
      <c r="K1633" s="141" t="str">
        <f t="shared" si="331"/>
        <v/>
      </c>
      <c r="L1633" s="141" t="str">
        <f t="shared" si="332"/>
        <v/>
      </c>
      <c r="M1633" s="141" t="str">
        <f t="shared" si="333"/>
        <v/>
      </c>
      <c r="N1633" s="15" t="e">
        <f t="shared" si="334"/>
        <v>#VALUE!</v>
      </c>
      <c r="O1633" s="58" t="e">
        <f t="shared" si="335"/>
        <v>#VALUE!</v>
      </c>
      <c r="P1633" s="58" t="e">
        <f t="shared" si="336"/>
        <v>#VALUE!</v>
      </c>
      <c r="Q1633" s="58" t="e">
        <f t="shared" si="337"/>
        <v>#VALUE!</v>
      </c>
      <c r="R1633" s="160" t="e">
        <f t="shared" si="338"/>
        <v>#VALUE!</v>
      </c>
      <c r="S1633" s="161" t="e">
        <f t="shared" si="339"/>
        <v>#VALUE!</v>
      </c>
      <c r="T1633" s="162" t="e">
        <f t="shared" si="340"/>
        <v>#VALUE!</v>
      </c>
    </row>
    <row r="1634" spans="1:20" s="17" customFormat="1" x14ac:dyDescent="0.2">
      <c r="A1634" s="154"/>
      <c r="B1634" s="51"/>
      <c r="C1634" s="50"/>
      <c r="D1634" s="50"/>
      <c r="E1634" s="50"/>
      <c r="F1634" s="50"/>
      <c r="G1634" s="14"/>
      <c r="H1634" s="163" t="str">
        <f t="shared" si="328"/>
        <v/>
      </c>
      <c r="I1634" s="163" t="str">
        <f t="shared" si="329"/>
        <v/>
      </c>
      <c r="J1634" s="163" t="str">
        <f t="shared" si="330"/>
        <v/>
      </c>
      <c r="K1634" s="141" t="str">
        <f t="shared" si="331"/>
        <v/>
      </c>
      <c r="L1634" s="141" t="str">
        <f t="shared" si="332"/>
        <v/>
      </c>
      <c r="M1634" s="141" t="str">
        <f t="shared" si="333"/>
        <v/>
      </c>
      <c r="N1634" s="15" t="e">
        <f t="shared" si="334"/>
        <v>#VALUE!</v>
      </c>
      <c r="O1634" s="58" t="e">
        <f t="shared" si="335"/>
        <v>#VALUE!</v>
      </c>
      <c r="P1634" s="58" t="e">
        <f t="shared" si="336"/>
        <v>#VALUE!</v>
      </c>
      <c r="Q1634" s="58" t="e">
        <f t="shared" si="337"/>
        <v>#VALUE!</v>
      </c>
      <c r="R1634" s="160" t="e">
        <f t="shared" si="338"/>
        <v>#VALUE!</v>
      </c>
      <c r="S1634" s="161" t="e">
        <f t="shared" si="339"/>
        <v>#VALUE!</v>
      </c>
      <c r="T1634" s="162" t="e">
        <f t="shared" si="340"/>
        <v>#VALUE!</v>
      </c>
    </row>
    <row r="1635" spans="1:20" s="17" customFormat="1" x14ac:dyDescent="0.2">
      <c r="A1635" s="154"/>
      <c r="B1635" s="51"/>
      <c r="C1635" s="50"/>
      <c r="D1635" s="50"/>
      <c r="E1635" s="50"/>
      <c r="F1635" s="50"/>
      <c r="G1635" s="14"/>
      <c r="H1635" s="163" t="str">
        <f t="shared" si="328"/>
        <v/>
      </c>
      <c r="I1635" s="163" t="str">
        <f t="shared" si="329"/>
        <v/>
      </c>
      <c r="J1635" s="163" t="str">
        <f t="shared" si="330"/>
        <v/>
      </c>
      <c r="K1635" s="141" t="str">
        <f t="shared" si="331"/>
        <v/>
      </c>
      <c r="L1635" s="141" t="str">
        <f t="shared" si="332"/>
        <v/>
      </c>
      <c r="M1635" s="141" t="str">
        <f t="shared" si="333"/>
        <v/>
      </c>
      <c r="N1635" s="15" t="e">
        <f t="shared" si="334"/>
        <v>#VALUE!</v>
      </c>
      <c r="O1635" s="58" t="e">
        <f t="shared" si="335"/>
        <v>#VALUE!</v>
      </c>
      <c r="P1635" s="58" t="e">
        <f t="shared" si="336"/>
        <v>#VALUE!</v>
      </c>
      <c r="Q1635" s="58" t="e">
        <f t="shared" si="337"/>
        <v>#VALUE!</v>
      </c>
      <c r="R1635" s="160" t="e">
        <f t="shared" si="338"/>
        <v>#VALUE!</v>
      </c>
      <c r="S1635" s="161" t="e">
        <f t="shared" si="339"/>
        <v>#VALUE!</v>
      </c>
      <c r="T1635" s="162" t="e">
        <f t="shared" si="340"/>
        <v>#VALUE!</v>
      </c>
    </row>
    <row r="1636" spans="1:20" s="17" customFormat="1" x14ac:dyDescent="0.2">
      <c r="A1636" s="154"/>
      <c r="B1636" s="51"/>
      <c r="C1636" s="50"/>
      <c r="D1636" s="50"/>
      <c r="E1636" s="50"/>
      <c r="F1636" s="50"/>
      <c r="G1636" s="14"/>
      <c r="H1636" s="163" t="str">
        <f t="shared" si="328"/>
        <v/>
      </c>
      <c r="I1636" s="163" t="str">
        <f t="shared" si="329"/>
        <v/>
      </c>
      <c r="J1636" s="163" t="str">
        <f t="shared" si="330"/>
        <v/>
      </c>
      <c r="K1636" s="141" t="str">
        <f t="shared" si="331"/>
        <v/>
      </c>
      <c r="L1636" s="141" t="str">
        <f t="shared" si="332"/>
        <v/>
      </c>
      <c r="M1636" s="141" t="str">
        <f t="shared" si="333"/>
        <v/>
      </c>
      <c r="N1636" s="15" t="e">
        <f t="shared" si="334"/>
        <v>#VALUE!</v>
      </c>
      <c r="O1636" s="58" t="e">
        <f t="shared" si="335"/>
        <v>#VALUE!</v>
      </c>
      <c r="P1636" s="58" t="e">
        <f t="shared" si="336"/>
        <v>#VALUE!</v>
      </c>
      <c r="Q1636" s="58" t="e">
        <f t="shared" si="337"/>
        <v>#VALUE!</v>
      </c>
      <c r="R1636" s="160" t="e">
        <f t="shared" si="338"/>
        <v>#VALUE!</v>
      </c>
      <c r="S1636" s="161" t="e">
        <f t="shared" si="339"/>
        <v>#VALUE!</v>
      </c>
      <c r="T1636" s="162" t="e">
        <f t="shared" si="340"/>
        <v>#VALUE!</v>
      </c>
    </row>
    <row r="1637" spans="1:20" s="17" customFormat="1" x14ac:dyDescent="0.2">
      <c r="A1637" s="154"/>
      <c r="B1637" s="51"/>
      <c r="C1637" s="50"/>
      <c r="D1637" s="50"/>
      <c r="E1637" s="50"/>
      <c r="F1637" s="50"/>
      <c r="G1637" s="14"/>
      <c r="H1637" s="163" t="str">
        <f t="shared" si="328"/>
        <v/>
      </c>
      <c r="I1637" s="163" t="str">
        <f t="shared" si="329"/>
        <v/>
      </c>
      <c r="J1637" s="163" t="str">
        <f t="shared" si="330"/>
        <v/>
      </c>
      <c r="K1637" s="141" t="str">
        <f t="shared" si="331"/>
        <v/>
      </c>
      <c r="L1637" s="141" t="str">
        <f t="shared" si="332"/>
        <v/>
      </c>
      <c r="M1637" s="141" t="str">
        <f t="shared" si="333"/>
        <v/>
      </c>
      <c r="N1637" s="15" t="e">
        <f t="shared" si="334"/>
        <v>#VALUE!</v>
      </c>
      <c r="O1637" s="58" t="e">
        <f t="shared" si="335"/>
        <v>#VALUE!</v>
      </c>
      <c r="P1637" s="58" t="e">
        <f t="shared" si="336"/>
        <v>#VALUE!</v>
      </c>
      <c r="Q1637" s="58" t="e">
        <f t="shared" si="337"/>
        <v>#VALUE!</v>
      </c>
      <c r="R1637" s="160" t="e">
        <f t="shared" si="338"/>
        <v>#VALUE!</v>
      </c>
      <c r="S1637" s="161" t="e">
        <f t="shared" si="339"/>
        <v>#VALUE!</v>
      </c>
      <c r="T1637" s="162" t="e">
        <f t="shared" si="340"/>
        <v>#VALUE!</v>
      </c>
    </row>
    <row r="1638" spans="1:20" s="17" customFormat="1" x14ac:dyDescent="0.2">
      <c r="A1638" s="154"/>
      <c r="B1638" s="51"/>
      <c r="C1638" s="50"/>
      <c r="D1638" s="50"/>
      <c r="E1638" s="50"/>
      <c r="F1638" s="50"/>
      <c r="G1638" s="14"/>
      <c r="H1638" s="163" t="str">
        <f t="shared" si="328"/>
        <v/>
      </c>
      <c r="I1638" s="163" t="str">
        <f t="shared" si="329"/>
        <v/>
      </c>
      <c r="J1638" s="163" t="str">
        <f t="shared" si="330"/>
        <v/>
      </c>
      <c r="K1638" s="141" t="str">
        <f t="shared" si="331"/>
        <v/>
      </c>
      <c r="L1638" s="141" t="str">
        <f t="shared" si="332"/>
        <v/>
      </c>
      <c r="M1638" s="141" t="str">
        <f t="shared" si="333"/>
        <v/>
      </c>
      <c r="N1638" s="15" t="e">
        <f t="shared" si="334"/>
        <v>#VALUE!</v>
      </c>
      <c r="O1638" s="58" t="e">
        <f t="shared" si="335"/>
        <v>#VALUE!</v>
      </c>
      <c r="P1638" s="58" t="e">
        <f t="shared" si="336"/>
        <v>#VALUE!</v>
      </c>
      <c r="Q1638" s="58" t="e">
        <f t="shared" si="337"/>
        <v>#VALUE!</v>
      </c>
      <c r="R1638" s="160" t="e">
        <f t="shared" si="338"/>
        <v>#VALUE!</v>
      </c>
      <c r="S1638" s="161" t="e">
        <f t="shared" si="339"/>
        <v>#VALUE!</v>
      </c>
      <c r="T1638" s="162" t="e">
        <f t="shared" si="340"/>
        <v>#VALUE!</v>
      </c>
    </row>
    <row r="1639" spans="1:20" s="17" customFormat="1" x14ac:dyDescent="0.2">
      <c r="A1639" s="154"/>
      <c r="B1639" s="51"/>
      <c r="C1639" s="50"/>
      <c r="D1639" s="50"/>
      <c r="E1639" s="50"/>
      <c r="F1639" s="50"/>
      <c r="G1639" s="14"/>
      <c r="H1639" s="163" t="str">
        <f t="shared" si="328"/>
        <v/>
      </c>
      <c r="I1639" s="163" t="str">
        <f t="shared" si="329"/>
        <v/>
      </c>
      <c r="J1639" s="163" t="str">
        <f t="shared" si="330"/>
        <v/>
      </c>
      <c r="K1639" s="141" t="str">
        <f t="shared" si="331"/>
        <v/>
      </c>
      <c r="L1639" s="141" t="str">
        <f t="shared" si="332"/>
        <v/>
      </c>
      <c r="M1639" s="141" t="str">
        <f t="shared" si="333"/>
        <v/>
      </c>
      <c r="N1639" s="15" t="e">
        <f t="shared" si="334"/>
        <v>#VALUE!</v>
      </c>
      <c r="O1639" s="58" t="e">
        <f t="shared" si="335"/>
        <v>#VALUE!</v>
      </c>
      <c r="P1639" s="58" t="e">
        <f t="shared" si="336"/>
        <v>#VALUE!</v>
      </c>
      <c r="Q1639" s="58" t="e">
        <f t="shared" si="337"/>
        <v>#VALUE!</v>
      </c>
      <c r="R1639" s="160" t="e">
        <f t="shared" si="338"/>
        <v>#VALUE!</v>
      </c>
      <c r="S1639" s="161" t="e">
        <f t="shared" si="339"/>
        <v>#VALUE!</v>
      </c>
      <c r="T1639" s="162" t="e">
        <f t="shared" si="340"/>
        <v>#VALUE!</v>
      </c>
    </row>
    <row r="1640" spans="1:20" s="17" customFormat="1" x14ac:dyDescent="0.2">
      <c r="A1640" s="154"/>
      <c r="B1640" s="51"/>
      <c r="C1640" s="50"/>
      <c r="D1640" s="50"/>
      <c r="E1640" s="50"/>
      <c r="F1640" s="50"/>
      <c r="G1640" s="14"/>
      <c r="H1640" s="163" t="str">
        <f t="shared" si="328"/>
        <v/>
      </c>
      <c r="I1640" s="163" t="str">
        <f t="shared" si="329"/>
        <v/>
      </c>
      <c r="J1640" s="163" t="str">
        <f t="shared" si="330"/>
        <v/>
      </c>
      <c r="K1640" s="141" t="str">
        <f t="shared" si="331"/>
        <v/>
      </c>
      <c r="L1640" s="141" t="str">
        <f t="shared" si="332"/>
        <v/>
      </c>
      <c r="M1640" s="141" t="str">
        <f t="shared" si="333"/>
        <v/>
      </c>
      <c r="N1640" s="15" t="e">
        <f t="shared" si="334"/>
        <v>#VALUE!</v>
      </c>
      <c r="O1640" s="58" t="e">
        <f t="shared" si="335"/>
        <v>#VALUE!</v>
      </c>
      <c r="P1640" s="58" t="e">
        <f t="shared" si="336"/>
        <v>#VALUE!</v>
      </c>
      <c r="Q1640" s="58" t="e">
        <f t="shared" si="337"/>
        <v>#VALUE!</v>
      </c>
      <c r="R1640" s="160" t="e">
        <f t="shared" si="338"/>
        <v>#VALUE!</v>
      </c>
      <c r="S1640" s="161" t="e">
        <f t="shared" si="339"/>
        <v>#VALUE!</v>
      </c>
      <c r="T1640" s="162" t="e">
        <f t="shared" si="340"/>
        <v>#VALUE!</v>
      </c>
    </row>
    <row r="1641" spans="1:20" s="17" customFormat="1" x14ac:dyDescent="0.2">
      <c r="A1641" s="154"/>
      <c r="B1641" s="51"/>
      <c r="C1641" s="50"/>
      <c r="D1641" s="50"/>
      <c r="E1641" s="50"/>
      <c r="F1641" s="50"/>
      <c r="G1641" s="14"/>
      <c r="H1641" s="163" t="str">
        <f t="shared" si="328"/>
        <v/>
      </c>
      <c r="I1641" s="163" t="str">
        <f t="shared" si="329"/>
        <v/>
      </c>
      <c r="J1641" s="163" t="str">
        <f t="shared" si="330"/>
        <v/>
      </c>
      <c r="K1641" s="141" t="str">
        <f t="shared" si="331"/>
        <v/>
      </c>
      <c r="L1641" s="141" t="str">
        <f t="shared" si="332"/>
        <v/>
      </c>
      <c r="M1641" s="141" t="str">
        <f t="shared" si="333"/>
        <v/>
      </c>
      <c r="N1641" s="15" t="e">
        <f t="shared" si="334"/>
        <v>#VALUE!</v>
      </c>
      <c r="O1641" s="58" t="e">
        <f t="shared" si="335"/>
        <v>#VALUE!</v>
      </c>
      <c r="P1641" s="58" t="e">
        <f t="shared" si="336"/>
        <v>#VALUE!</v>
      </c>
      <c r="Q1641" s="58" t="e">
        <f t="shared" si="337"/>
        <v>#VALUE!</v>
      </c>
      <c r="R1641" s="160" t="e">
        <f t="shared" si="338"/>
        <v>#VALUE!</v>
      </c>
      <c r="S1641" s="161" t="e">
        <f t="shared" si="339"/>
        <v>#VALUE!</v>
      </c>
      <c r="T1641" s="162" t="e">
        <f t="shared" si="340"/>
        <v>#VALUE!</v>
      </c>
    </row>
    <row r="1642" spans="1:20" s="17" customFormat="1" x14ac:dyDescent="0.2">
      <c r="A1642" s="154"/>
      <c r="B1642" s="51"/>
      <c r="C1642" s="50"/>
      <c r="D1642" s="50"/>
      <c r="E1642" s="50"/>
      <c r="F1642" s="50"/>
      <c r="G1642" s="14"/>
      <c r="H1642" s="163" t="str">
        <f t="shared" si="328"/>
        <v/>
      </c>
      <c r="I1642" s="163" t="str">
        <f t="shared" si="329"/>
        <v/>
      </c>
      <c r="J1642" s="163" t="str">
        <f t="shared" si="330"/>
        <v/>
      </c>
      <c r="K1642" s="141" t="str">
        <f t="shared" si="331"/>
        <v/>
      </c>
      <c r="L1642" s="141" t="str">
        <f t="shared" si="332"/>
        <v/>
      </c>
      <c r="M1642" s="141" t="str">
        <f t="shared" si="333"/>
        <v/>
      </c>
      <c r="N1642" s="15" t="e">
        <f t="shared" si="334"/>
        <v>#VALUE!</v>
      </c>
      <c r="O1642" s="58" t="e">
        <f t="shared" si="335"/>
        <v>#VALUE!</v>
      </c>
      <c r="P1642" s="58" t="e">
        <f t="shared" si="336"/>
        <v>#VALUE!</v>
      </c>
      <c r="Q1642" s="58" t="e">
        <f t="shared" si="337"/>
        <v>#VALUE!</v>
      </c>
      <c r="R1642" s="160" t="e">
        <f t="shared" si="338"/>
        <v>#VALUE!</v>
      </c>
      <c r="S1642" s="161" t="e">
        <f t="shared" si="339"/>
        <v>#VALUE!</v>
      </c>
      <c r="T1642" s="162" t="e">
        <f t="shared" si="340"/>
        <v>#VALUE!</v>
      </c>
    </row>
    <row r="1643" spans="1:20" s="17" customFormat="1" x14ac:dyDescent="0.2">
      <c r="A1643" s="154"/>
      <c r="B1643" s="51"/>
      <c r="C1643" s="50"/>
      <c r="D1643" s="50"/>
      <c r="E1643" s="50"/>
      <c r="F1643" s="50"/>
      <c r="G1643" s="14"/>
      <c r="H1643" s="163" t="str">
        <f t="shared" si="328"/>
        <v/>
      </c>
      <c r="I1643" s="163" t="str">
        <f t="shared" si="329"/>
        <v/>
      </c>
      <c r="J1643" s="163" t="str">
        <f t="shared" si="330"/>
        <v/>
      </c>
      <c r="K1643" s="141" t="str">
        <f t="shared" si="331"/>
        <v/>
      </c>
      <c r="L1643" s="141" t="str">
        <f t="shared" si="332"/>
        <v/>
      </c>
      <c r="M1643" s="141" t="str">
        <f t="shared" si="333"/>
        <v/>
      </c>
      <c r="N1643" s="15" t="e">
        <f t="shared" si="334"/>
        <v>#VALUE!</v>
      </c>
      <c r="O1643" s="58" t="e">
        <f t="shared" si="335"/>
        <v>#VALUE!</v>
      </c>
      <c r="P1643" s="58" t="e">
        <f t="shared" si="336"/>
        <v>#VALUE!</v>
      </c>
      <c r="Q1643" s="58" t="e">
        <f t="shared" si="337"/>
        <v>#VALUE!</v>
      </c>
      <c r="R1643" s="160" t="e">
        <f t="shared" si="338"/>
        <v>#VALUE!</v>
      </c>
      <c r="S1643" s="161" t="e">
        <f t="shared" si="339"/>
        <v>#VALUE!</v>
      </c>
      <c r="T1643" s="162" t="e">
        <f t="shared" si="340"/>
        <v>#VALUE!</v>
      </c>
    </row>
    <row r="1644" spans="1:20" s="17" customFormat="1" x14ac:dyDescent="0.2">
      <c r="A1644" s="154"/>
      <c r="B1644" s="51"/>
      <c r="C1644" s="50"/>
      <c r="D1644" s="50"/>
      <c r="E1644" s="50"/>
      <c r="F1644" s="50"/>
      <c r="G1644" s="14"/>
      <c r="H1644" s="163" t="str">
        <f t="shared" si="328"/>
        <v/>
      </c>
      <c r="I1644" s="163" t="str">
        <f t="shared" si="329"/>
        <v/>
      </c>
      <c r="J1644" s="163" t="str">
        <f t="shared" si="330"/>
        <v/>
      </c>
      <c r="K1644" s="141" t="str">
        <f t="shared" si="331"/>
        <v/>
      </c>
      <c r="L1644" s="141" t="str">
        <f t="shared" si="332"/>
        <v/>
      </c>
      <c r="M1644" s="141" t="str">
        <f t="shared" si="333"/>
        <v/>
      </c>
      <c r="N1644" s="15" t="e">
        <f t="shared" si="334"/>
        <v>#VALUE!</v>
      </c>
      <c r="O1644" s="58" t="e">
        <f t="shared" si="335"/>
        <v>#VALUE!</v>
      </c>
      <c r="P1644" s="58" t="e">
        <f t="shared" si="336"/>
        <v>#VALUE!</v>
      </c>
      <c r="Q1644" s="58" t="e">
        <f t="shared" si="337"/>
        <v>#VALUE!</v>
      </c>
      <c r="R1644" s="160" t="e">
        <f t="shared" si="338"/>
        <v>#VALUE!</v>
      </c>
      <c r="S1644" s="161" t="e">
        <f t="shared" si="339"/>
        <v>#VALUE!</v>
      </c>
      <c r="T1644" s="162" t="e">
        <f t="shared" si="340"/>
        <v>#VALUE!</v>
      </c>
    </row>
    <row r="1645" spans="1:20" s="17" customFormat="1" x14ac:dyDescent="0.2">
      <c r="A1645" s="154"/>
      <c r="B1645" s="51"/>
      <c r="C1645" s="50"/>
      <c r="D1645" s="50"/>
      <c r="E1645" s="50"/>
      <c r="F1645" s="50"/>
      <c r="G1645" s="14"/>
      <c r="H1645" s="163" t="str">
        <f t="shared" si="328"/>
        <v/>
      </c>
      <c r="I1645" s="163" t="str">
        <f t="shared" si="329"/>
        <v/>
      </c>
      <c r="J1645" s="163" t="str">
        <f t="shared" si="330"/>
        <v/>
      </c>
      <c r="K1645" s="141" t="str">
        <f t="shared" si="331"/>
        <v/>
      </c>
      <c r="L1645" s="141" t="str">
        <f t="shared" si="332"/>
        <v/>
      </c>
      <c r="M1645" s="141" t="str">
        <f t="shared" si="333"/>
        <v/>
      </c>
      <c r="N1645" s="15" t="e">
        <f t="shared" si="334"/>
        <v>#VALUE!</v>
      </c>
      <c r="O1645" s="58" t="e">
        <f t="shared" si="335"/>
        <v>#VALUE!</v>
      </c>
      <c r="P1645" s="58" t="e">
        <f t="shared" si="336"/>
        <v>#VALUE!</v>
      </c>
      <c r="Q1645" s="58" t="e">
        <f t="shared" si="337"/>
        <v>#VALUE!</v>
      </c>
      <c r="R1645" s="160" t="e">
        <f t="shared" si="338"/>
        <v>#VALUE!</v>
      </c>
      <c r="S1645" s="161" t="e">
        <f t="shared" si="339"/>
        <v>#VALUE!</v>
      </c>
      <c r="T1645" s="162" t="e">
        <f t="shared" si="340"/>
        <v>#VALUE!</v>
      </c>
    </row>
    <row r="1646" spans="1:20" s="17" customFormat="1" x14ac:dyDescent="0.2">
      <c r="A1646" s="154"/>
      <c r="B1646" s="51"/>
      <c r="C1646" s="50"/>
      <c r="D1646" s="50"/>
      <c r="E1646" s="50"/>
      <c r="F1646" s="50"/>
      <c r="G1646" s="14"/>
      <c r="H1646" s="163" t="str">
        <f t="shared" si="328"/>
        <v/>
      </c>
      <c r="I1646" s="163" t="str">
        <f t="shared" si="329"/>
        <v/>
      </c>
      <c r="J1646" s="163" t="str">
        <f t="shared" si="330"/>
        <v/>
      </c>
      <c r="K1646" s="141" t="str">
        <f t="shared" si="331"/>
        <v/>
      </c>
      <c r="L1646" s="141" t="str">
        <f t="shared" si="332"/>
        <v/>
      </c>
      <c r="M1646" s="141" t="str">
        <f t="shared" si="333"/>
        <v/>
      </c>
      <c r="N1646" s="15" t="e">
        <f t="shared" si="334"/>
        <v>#VALUE!</v>
      </c>
      <c r="O1646" s="58" t="e">
        <f t="shared" si="335"/>
        <v>#VALUE!</v>
      </c>
      <c r="P1646" s="58" t="e">
        <f t="shared" si="336"/>
        <v>#VALUE!</v>
      </c>
      <c r="Q1646" s="58" t="e">
        <f t="shared" si="337"/>
        <v>#VALUE!</v>
      </c>
      <c r="R1646" s="160" t="e">
        <f t="shared" si="338"/>
        <v>#VALUE!</v>
      </c>
      <c r="S1646" s="161" t="e">
        <f t="shared" si="339"/>
        <v>#VALUE!</v>
      </c>
      <c r="T1646" s="162" t="e">
        <f t="shared" si="340"/>
        <v>#VALUE!</v>
      </c>
    </row>
    <row r="1647" spans="1:20" s="17" customFormat="1" x14ac:dyDescent="0.2">
      <c r="A1647" s="154"/>
      <c r="B1647" s="51"/>
      <c r="C1647" s="50"/>
      <c r="D1647" s="50"/>
      <c r="E1647" s="50"/>
      <c r="F1647" s="50"/>
      <c r="G1647" s="14"/>
      <c r="H1647" s="163" t="str">
        <f t="shared" si="328"/>
        <v/>
      </c>
      <c r="I1647" s="163" t="str">
        <f t="shared" si="329"/>
        <v/>
      </c>
      <c r="J1647" s="163" t="str">
        <f t="shared" si="330"/>
        <v/>
      </c>
      <c r="K1647" s="141" t="str">
        <f t="shared" si="331"/>
        <v/>
      </c>
      <c r="L1647" s="141" t="str">
        <f t="shared" si="332"/>
        <v/>
      </c>
      <c r="M1647" s="141" t="str">
        <f t="shared" si="333"/>
        <v/>
      </c>
      <c r="N1647" s="15" t="e">
        <f t="shared" si="334"/>
        <v>#VALUE!</v>
      </c>
      <c r="O1647" s="58" t="e">
        <f t="shared" si="335"/>
        <v>#VALUE!</v>
      </c>
      <c r="P1647" s="58" t="e">
        <f t="shared" si="336"/>
        <v>#VALUE!</v>
      </c>
      <c r="Q1647" s="58" t="e">
        <f t="shared" si="337"/>
        <v>#VALUE!</v>
      </c>
      <c r="R1647" s="160" t="e">
        <f t="shared" si="338"/>
        <v>#VALUE!</v>
      </c>
      <c r="S1647" s="161" t="e">
        <f t="shared" si="339"/>
        <v>#VALUE!</v>
      </c>
      <c r="T1647" s="162" t="e">
        <f t="shared" si="340"/>
        <v>#VALUE!</v>
      </c>
    </row>
    <row r="1648" spans="1:20" s="17" customFormat="1" x14ac:dyDescent="0.2">
      <c r="A1648" s="154"/>
      <c r="B1648" s="51"/>
      <c r="C1648" s="50"/>
      <c r="D1648" s="50"/>
      <c r="E1648" s="50"/>
      <c r="F1648" s="50"/>
      <c r="G1648" s="14"/>
      <c r="H1648" s="163" t="str">
        <f t="shared" si="328"/>
        <v/>
      </c>
      <c r="I1648" s="163" t="str">
        <f t="shared" si="329"/>
        <v/>
      </c>
      <c r="J1648" s="163" t="str">
        <f t="shared" si="330"/>
        <v/>
      </c>
      <c r="K1648" s="141" t="str">
        <f t="shared" si="331"/>
        <v/>
      </c>
      <c r="L1648" s="141" t="str">
        <f t="shared" si="332"/>
        <v/>
      </c>
      <c r="M1648" s="141" t="str">
        <f t="shared" si="333"/>
        <v/>
      </c>
      <c r="N1648" s="15" t="e">
        <f t="shared" si="334"/>
        <v>#VALUE!</v>
      </c>
      <c r="O1648" s="58" t="e">
        <f t="shared" si="335"/>
        <v>#VALUE!</v>
      </c>
      <c r="P1648" s="58" t="e">
        <f t="shared" si="336"/>
        <v>#VALUE!</v>
      </c>
      <c r="Q1648" s="58" t="e">
        <f t="shared" si="337"/>
        <v>#VALUE!</v>
      </c>
      <c r="R1648" s="160" t="e">
        <f t="shared" si="338"/>
        <v>#VALUE!</v>
      </c>
      <c r="S1648" s="161" t="e">
        <f t="shared" si="339"/>
        <v>#VALUE!</v>
      </c>
      <c r="T1648" s="162" t="e">
        <f t="shared" si="340"/>
        <v>#VALUE!</v>
      </c>
    </row>
    <row r="1649" spans="1:20" s="17" customFormat="1" x14ac:dyDescent="0.2">
      <c r="A1649" s="154"/>
      <c r="B1649" s="51"/>
      <c r="C1649" s="50"/>
      <c r="D1649" s="50"/>
      <c r="E1649" s="50"/>
      <c r="F1649" s="50"/>
      <c r="G1649" s="14"/>
      <c r="H1649" s="163" t="str">
        <f t="shared" si="328"/>
        <v/>
      </c>
      <c r="I1649" s="163" t="str">
        <f t="shared" si="329"/>
        <v/>
      </c>
      <c r="J1649" s="163" t="str">
        <f t="shared" si="330"/>
        <v/>
      </c>
      <c r="K1649" s="141" t="str">
        <f t="shared" si="331"/>
        <v/>
      </c>
      <c r="L1649" s="141" t="str">
        <f t="shared" si="332"/>
        <v/>
      </c>
      <c r="M1649" s="141" t="str">
        <f t="shared" si="333"/>
        <v/>
      </c>
      <c r="N1649" s="15" t="e">
        <f t="shared" si="334"/>
        <v>#VALUE!</v>
      </c>
      <c r="O1649" s="58" t="e">
        <f t="shared" si="335"/>
        <v>#VALUE!</v>
      </c>
      <c r="P1649" s="58" t="e">
        <f t="shared" si="336"/>
        <v>#VALUE!</v>
      </c>
      <c r="Q1649" s="58" t="e">
        <f t="shared" si="337"/>
        <v>#VALUE!</v>
      </c>
      <c r="R1649" s="160" t="e">
        <f t="shared" si="338"/>
        <v>#VALUE!</v>
      </c>
      <c r="S1649" s="161" t="e">
        <f t="shared" si="339"/>
        <v>#VALUE!</v>
      </c>
      <c r="T1649" s="162" t="e">
        <f t="shared" si="340"/>
        <v>#VALUE!</v>
      </c>
    </row>
    <row r="1650" spans="1:20" s="17" customFormat="1" x14ac:dyDescent="0.2">
      <c r="A1650" s="154"/>
      <c r="B1650" s="51"/>
      <c r="C1650" s="50"/>
      <c r="D1650" s="50"/>
      <c r="E1650" s="50"/>
      <c r="F1650" s="50"/>
      <c r="G1650" s="14"/>
      <c r="H1650" s="163" t="str">
        <f t="shared" si="328"/>
        <v/>
      </c>
      <c r="I1650" s="163" t="str">
        <f t="shared" si="329"/>
        <v/>
      </c>
      <c r="J1650" s="163" t="str">
        <f t="shared" si="330"/>
        <v/>
      </c>
      <c r="K1650" s="141" t="str">
        <f t="shared" si="331"/>
        <v/>
      </c>
      <c r="L1650" s="141" t="str">
        <f t="shared" si="332"/>
        <v/>
      </c>
      <c r="M1650" s="141" t="str">
        <f t="shared" si="333"/>
        <v/>
      </c>
      <c r="N1650" s="15" t="e">
        <f t="shared" si="334"/>
        <v>#VALUE!</v>
      </c>
      <c r="O1650" s="58" t="e">
        <f t="shared" si="335"/>
        <v>#VALUE!</v>
      </c>
      <c r="P1650" s="58" t="e">
        <f t="shared" si="336"/>
        <v>#VALUE!</v>
      </c>
      <c r="Q1650" s="58" t="e">
        <f t="shared" si="337"/>
        <v>#VALUE!</v>
      </c>
      <c r="R1650" s="160" t="e">
        <f t="shared" si="338"/>
        <v>#VALUE!</v>
      </c>
      <c r="S1650" s="161" t="e">
        <f t="shared" si="339"/>
        <v>#VALUE!</v>
      </c>
      <c r="T1650" s="162" t="e">
        <f t="shared" si="340"/>
        <v>#VALUE!</v>
      </c>
    </row>
    <row r="1651" spans="1:20" s="17" customFormat="1" x14ac:dyDescent="0.2">
      <c r="A1651" s="154"/>
      <c r="B1651" s="51"/>
      <c r="C1651" s="50"/>
      <c r="D1651" s="50"/>
      <c r="E1651" s="50"/>
      <c r="F1651" s="50"/>
      <c r="G1651" s="14"/>
      <c r="H1651" s="163" t="str">
        <f t="shared" si="328"/>
        <v/>
      </c>
      <c r="I1651" s="163" t="str">
        <f t="shared" si="329"/>
        <v/>
      </c>
      <c r="J1651" s="163" t="str">
        <f t="shared" si="330"/>
        <v/>
      </c>
      <c r="K1651" s="141" t="str">
        <f t="shared" si="331"/>
        <v/>
      </c>
      <c r="L1651" s="141" t="str">
        <f t="shared" si="332"/>
        <v/>
      </c>
      <c r="M1651" s="141" t="str">
        <f t="shared" si="333"/>
        <v/>
      </c>
      <c r="N1651" s="15" t="e">
        <f t="shared" si="334"/>
        <v>#VALUE!</v>
      </c>
      <c r="O1651" s="58" t="e">
        <f t="shared" si="335"/>
        <v>#VALUE!</v>
      </c>
      <c r="P1651" s="58" t="e">
        <f t="shared" si="336"/>
        <v>#VALUE!</v>
      </c>
      <c r="Q1651" s="58" t="e">
        <f t="shared" si="337"/>
        <v>#VALUE!</v>
      </c>
      <c r="R1651" s="160" t="e">
        <f t="shared" si="338"/>
        <v>#VALUE!</v>
      </c>
      <c r="S1651" s="161" t="e">
        <f t="shared" si="339"/>
        <v>#VALUE!</v>
      </c>
      <c r="T1651" s="162" t="e">
        <f t="shared" si="340"/>
        <v>#VALUE!</v>
      </c>
    </row>
    <row r="1652" spans="1:20" s="17" customFormat="1" x14ac:dyDescent="0.2">
      <c r="A1652" s="154"/>
      <c r="B1652" s="51"/>
      <c r="C1652" s="50"/>
      <c r="D1652" s="50"/>
      <c r="E1652" s="50"/>
      <c r="F1652" s="50"/>
      <c r="G1652" s="14"/>
      <c r="H1652" s="163" t="str">
        <f t="shared" si="328"/>
        <v/>
      </c>
      <c r="I1652" s="163" t="str">
        <f t="shared" si="329"/>
        <v/>
      </c>
      <c r="J1652" s="163" t="str">
        <f t="shared" si="330"/>
        <v/>
      </c>
      <c r="K1652" s="141" t="str">
        <f t="shared" si="331"/>
        <v/>
      </c>
      <c r="L1652" s="141" t="str">
        <f t="shared" si="332"/>
        <v/>
      </c>
      <c r="M1652" s="141" t="str">
        <f t="shared" si="333"/>
        <v/>
      </c>
      <c r="N1652" s="15" t="e">
        <f t="shared" si="334"/>
        <v>#VALUE!</v>
      </c>
      <c r="O1652" s="58" t="e">
        <f t="shared" si="335"/>
        <v>#VALUE!</v>
      </c>
      <c r="P1652" s="58" t="e">
        <f t="shared" si="336"/>
        <v>#VALUE!</v>
      </c>
      <c r="Q1652" s="58" t="e">
        <f t="shared" si="337"/>
        <v>#VALUE!</v>
      </c>
      <c r="R1652" s="160" t="e">
        <f t="shared" si="338"/>
        <v>#VALUE!</v>
      </c>
      <c r="S1652" s="161" t="e">
        <f t="shared" si="339"/>
        <v>#VALUE!</v>
      </c>
      <c r="T1652" s="162" t="e">
        <f t="shared" si="340"/>
        <v>#VALUE!</v>
      </c>
    </row>
    <row r="1653" spans="1:20" s="17" customFormat="1" x14ac:dyDescent="0.2">
      <c r="A1653" s="154"/>
      <c r="B1653" s="51"/>
      <c r="C1653" s="50"/>
      <c r="D1653" s="50"/>
      <c r="E1653" s="50"/>
      <c r="F1653" s="50"/>
      <c r="G1653" s="14"/>
      <c r="H1653" s="163" t="str">
        <f t="shared" si="328"/>
        <v/>
      </c>
      <c r="I1653" s="163" t="str">
        <f t="shared" si="329"/>
        <v/>
      </c>
      <c r="J1653" s="163" t="str">
        <f t="shared" si="330"/>
        <v/>
      </c>
      <c r="K1653" s="141" t="str">
        <f t="shared" si="331"/>
        <v/>
      </c>
      <c r="L1653" s="141" t="str">
        <f t="shared" si="332"/>
        <v/>
      </c>
      <c r="M1653" s="141" t="str">
        <f t="shared" si="333"/>
        <v/>
      </c>
      <c r="N1653" s="15" t="e">
        <f t="shared" si="334"/>
        <v>#VALUE!</v>
      </c>
      <c r="O1653" s="58" t="e">
        <f t="shared" si="335"/>
        <v>#VALUE!</v>
      </c>
      <c r="P1653" s="58" t="e">
        <f t="shared" si="336"/>
        <v>#VALUE!</v>
      </c>
      <c r="Q1653" s="58" t="e">
        <f t="shared" si="337"/>
        <v>#VALUE!</v>
      </c>
      <c r="R1653" s="160" t="e">
        <f t="shared" si="338"/>
        <v>#VALUE!</v>
      </c>
      <c r="S1653" s="161" t="e">
        <f t="shared" si="339"/>
        <v>#VALUE!</v>
      </c>
      <c r="T1653" s="162" t="e">
        <f t="shared" si="340"/>
        <v>#VALUE!</v>
      </c>
    </row>
    <row r="1654" spans="1:20" s="17" customFormat="1" x14ac:dyDescent="0.2">
      <c r="A1654" s="154"/>
      <c r="B1654" s="51"/>
      <c r="C1654" s="50"/>
      <c r="D1654" s="50"/>
      <c r="E1654" s="50"/>
      <c r="F1654" s="50"/>
      <c r="G1654" s="14"/>
      <c r="H1654" s="163" t="str">
        <f t="shared" si="328"/>
        <v/>
      </c>
      <c r="I1654" s="163" t="str">
        <f t="shared" si="329"/>
        <v/>
      </c>
      <c r="J1654" s="163" t="str">
        <f t="shared" si="330"/>
        <v/>
      </c>
      <c r="K1654" s="141" t="str">
        <f t="shared" si="331"/>
        <v/>
      </c>
      <c r="L1654" s="141" t="str">
        <f t="shared" si="332"/>
        <v/>
      </c>
      <c r="M1654" s="141" t="str">
        <f t="shared" si="333"/>
        <v/>
      </c>
      <c r="N1654" s="15" t="e">
        <f t="shared" si="334"/>
        <v>#VALUE!</v>
      </c>
      <c r="O1654" s="58" t="e">
        <f t="shared" si="335"/>
        <v>#VALUE!</v>
      </c>
      <c r="P1654" s="58" t="e">
        <f t="shared" si="336"/>
        <v>#VALUE!</v>
      </c>
      <c r="Q1654" s="58" t="e">
        <f t="shared" si="337"/>
        <v>#VALUE!</v>
      </c>
      <c r="R1654" s="160" t="e">
        <f t="shared" si="338"/>
        <v>#VALUE!</v>
      </c>
      <c r="S1654" s="161" t="e">
        <f t="shared" si="339"/>
        <v>#VALUE!</v>
      </c>
      <c r="T1654" s="162" t="e">
        <f t="shared" si="340"/>
        <v>#VALUE!</v>
      </c>
    </row>
    <row r="1655" spans="1:20" s="17" customFormat="1" x14ac:dyDescent="0.2">
      <c r="A1655" s="154"/>
      <c r="B1655" s="51"/>
      <c r="C1655" s="50"/>
      <c r="D1655" s="50"/>
      <c r="E1655" s="50"/>
      <c r="F1655" s="50"/>
      <c r="G1655" s="14"/>
      <c r="H1655" s="163" t="str">
        <f t="shared" si="328"/>
        <v/>
      </c>
      <c r="I1655" s="163" t="str">
        <f t="shared" si="329"/>
        <v/>
      </c>
      <c r="J1655" s="163" t="str">
        <f t="shared" si="330"/>
        <v/>
      </c>
      <c r="K1655" s="141" t="str">
        <f t="shared" si="331"/>
        <v/>
      </c>
      <c r="L1655" s="141" t="str">
        <f t="shared" si="332"/>
        <v/>
      </c>
      <c r="M1655" s="141" t="str">
        <f t="shared" si="333"/>
        <v/>
      </c>
      <c r="N1655" s="15" t="e">
        <f t="shared" si="334"/>
        <v>#VALUE!</v>
      </c>
      <c r="O1655" s="58" t="e">
        <f t="shared" si="335"/>
        <v>#VALUE!</v>
      </c>
      <c r="P1655" s="58" t="e">
        <f t="shared" si="336"/>
        <v>#VALUE!</v>
      </c>
      <c r="Q1655" s="58" t="e">
        <f t="shared" si="337"/>
        <v>#VALUE!</v>
      </c>
      <c r="R1655" s="160" t="e">
        <f t="shared" si="338"/>
        <v>#VALUE!</v>
      </c>
      <c r="S1655" s="161" t="e">
        <f t="shared" si="339"/>
        <v>#VALUE!</v>
      </c>
      <c r="T1655" s="162" t="e">
        <f t="shared" si="340"/>
        <v>#VALUE!</v>
      </c>
    </row>
    <row r="1656" spans="1:20" s="17" customFormat="1" x14ac:dyDescent="0.2">
      <c r="A1656" s="154"/>
      <c r="B1656" s="51"/>
      <c r="C1656" s="50"/>
      <c r="D1656" s="50"/>
      <c r="E1656" s="50"/>
      <c r="F1656" s="50"/>
      <c r="G1656" s="14"/>
      <c r="H1656" s="163" t="str">
        <f t="shared" si="328"/>
        <v/>
      </c>
      <c r="I1656" s="163" t="str">
        <f t="shared" si="329"/>
        <v/>
      </c>
      <c r="J1656" s="163" t="str">
        <f t="shared" si="330"/>
        <v/>
      </c>
      <c r="K1656" s="141" t="str">
        <f t="shared" si="331"/>
        <v/>
      </c>
      <c r="L1656" s="141" t="str">
        <f t="shared" si="332"/>
        <v/>
      </c>
      <c r="M1656" s="141" t="str">
        <f t="shared" si="333"/>
        <v/>
      </c>
      <c r="N1656" s="15" t="e">
        <f t="shared" si="334"/>
        <v>#VALUE!</v>
      </c>
      <c r="O1656" s="58" t="e">
        <f t="shared" si="335"/>
        <v>#VALUE!</v>
      </c>
      <c r="P1656" s="58" t="e">
        <f t="shared" si="336"/>
        <v>#VALUE!</v>
      </c>
      <c r="Q1656" s="58" t="e">
        <f t="shared" si="337"/>
        <v>#VALUE!</v>
      </c>
      <c r="R1656" s="160" t="e">
        <f t="shared" si="338"/>
        <v>#VALUE!</v>
      </c>
      <c r="S1656" s="161" t="e">
        <f t="shared" si="339"/>
        <v>#VALUE!</v>
      </c>
      <c r="T1656" s="162" t="e">
        <f t="shared" si="340"/>
        <v>#VALUE!</v>
      </c>
    </row>
    <row r="1657" spans="1:20" s="17" customFormat="1" x14ac:dyDescent="0.2">
      <c r="A1657" s="154"/>
      <c r="B1657" s="51"/>
      <c r="C1657" s="50"/>
      <c r="D1657" s="50"/>
      <c r="E1657" s="50"/>
      <c r="F1657" s="50"/>
      <c r="G1657" s="14"/>
      <c r="H1657" s="163" t="str">
        <f t="shared" si="328"/>
        <v/>
      </c>
      <c r="I1657" s="163" t="str">
        <f t="shared" si="329"/>
        <v/>
      </c>
      <c r="J1657" s="163" t="str">
        <f t="shared" si="330"/>
        <v/>
      </c>
      <c r="K1657" s="141" t="str">
        <f t="shared" si="331"/>
        <v/>
      </c>
      <c r="L1657" s="141" t="str">
        <f t="shared" si="332"/>
        <v/>
      </c>
      <c r="M1657" s="141" t="str">
        <f t="shared" si="333"/>
        <v/>
      </c>
      <c r="N1657" s="15" t="e">
        <f t="shared" si="334"/>
        <v>#VALUE!</v>
      </c>
      <c r="O1657" s="58" t="e">
        <f t="shared" si="335"/>
        <v>#VALUE!</v>
      </c>
      <c r="P1657" s="58" t="e">
        <f t="shared" si="336"/>
        <v>#VALUE!</v>
      </c>
      <c r="Q1657" s="58" t="e">
        <f t="shared" si="337"/>
        <v>#VALUE!</v>
      </c>
      <c r="R1657" s="160" t="e">
        <f t="shared" si="338"/>
        <v>#VALUE!</v>
      </c>
      <c r="S1657" s="161" t="e">
        <f t="shared" si="339"/>
        <v>#VALUE!</v>
      </c>
      <c r="T1657" s="162" t="e">
        <f t="shared" si="340"/>
        <v>#VALUE!</v>
      </c>
    </row>
    <row r="1658" spans="1:20" s="17" customFormat="1" x14ac:dyDescent="0.2">
      <c r="A1658" s="154"/>
      <c r="B1658" s="51"/>
      <c r="C1658" s="50"/>
      <c r="D1658" s="50"/>
      <c r="E1658" s="50"/>
      <c r="F1658" s="50"/>
      <c r="G1658" s="14"/>
      <c r="H1658" s="163" t="str">
        <f t="shared" si="328"/>
        <v/>
      </c>
      <c r="I1658" s="163" t="str">
        <f t="shared" si="329"/>
        <v/>
      </c>
      <c r="J1658" s="163" t="str">
        <f t="shared" si="330"/>
        <v/>
      </c>
      <c r="K1658" s="141" t="str">
        <f t="shared" si="331"/>
        <v/>
      </c>
      <c r="L1658" s="141" t="str">
        <f t="shared" si="332"/>
        <v/>
      </c>
      <c r="M1658" s="141" t="str">
        <f t="shared" si="333"/>
        <v/>
      </c>
      <c r="N1658" s="15" t="e">
        <f t="shared" si="334"/>
        <v>#VALUE!</v>
      </c>
      <c r="O1658" s="58" t="e">
        <f t="shared" si="335"/>
        <v>#VALUE!</v>
      </c>
      <c r="P1658" s="58" t="e">
        <f t="shared" si="336"/>
        <v>#VALUE!</v>
      </c>
      <c r="Q1658" s="58" t="e">
        <f t="shared" si="337"/>
        <v>#VALUE!</v>
      </c>
      <c r="R1658" s="160" t="e">
        <f t="shared" si="338"/>
        <v>#VALUE!</v>
      </c>
      <c r="S1658" s="161" t="e">
        <f t="shared" si="339"/>
        <v>#VALUE!</v>
      </c>
      <c r="T1658" s="162" t="e">
        <f t="shared" si="340"/>
        <v>#VALUE!</v>
      </c>
    </row>
    <row r="1659" spans="1:20" s="17" customFormat="1" x14ac:dyDescent="0.2">
      <c r="A1659" s="154"/>
      <c r="B1659" s="51"/>
      <c r="C1659" s="50"/>
      <c r="D1659" s="50"/>
      <c r="E1659" s="50"/>
      <c r="F1659" s="50"/>
      <c r="G1659" s="14"/>
      <c r="H1659" s="163" t="str">
        <f t="shared" si="328"/>
        <v/>
      </c>
      <c r="I1659" s="163" t="str">
        <f t="shared" si="329"/>
        <v/>
      </c>
      <c r="J1659" s="163" t="str">
        <f t="shared" si="330"/>
        <v/>
      </c>
      <c r="K1659" s="141" t="str">
        <f t="shared" si="331"/>
        <v/>
      </c>
      <c r="L1659" s="141" t="str">
        <f t="shared" si="332"/>
        <v/>
      </c>
      <c r="M1659" s="141" t="str">
        <f t="shared" si="333"/>
        <v/>
      </c>
      <c r="N1659" s="15" t="e">
        <f t="shared" si="334"/>
        <v>#VALUE!</v>
      </c>
      <c r="O1659" s="58" t="e">
        <f t="shared" si="335"/>
        <v>#VALUE!</v>
      </c>
      <c r="P1659" s="58" t="e">
        <f t="shared" si="336"/>
        <v>#VALUE!</v>
      </c>
      <c r="Q1659" s="58" t="e">
        <f t="shared" si="337"/>
        <v>#VALUE!</v>
      </c>
      <c r="R1659" s="160" t="e">
        <f t="shared" si="338"/>
        <v>#VALUE!</v>
      </c>
      <c r="S1659" s="161" t="e">
        <f t="shared" si="339"/>
        <v>#VALUE!</v>
      </c>
      <c r="T1659" s="162" t="e">
        <f t="shared" si="340"/>
        <v>#VALUE!</v>
      </c>
    </row>
    <row r="1660" spans="1:20" s="17" customFormat="1" x14ac:dyDescent="0.2">
      <c r="A1660" s="154"/>
      <c r="B1660" s="51"/>
      <c r="C1660" s="50"/>
      <c r="D1660" s="50"/>
      <c r="E1660" s="50"/>
      <c r="F1660" s="50"/>
      <c r="G1660" s="14"/>
      <c r="H1660" s="163" t="str">
        <f t="shared" si="328"/>
        <v/>
      </c>
      <c r="I1660" s="163" t="str">
        <f t="shared" si="329"/>
        <v/>
      </c>
      <c r="J1660" s="163" t="str">
        <f t="shared" si="330"/>
        <v/>
      </c>
      <c r="K1660" s="141" t="str">
        <f t="shared" si="331"/>
        <v/>
      </c>
      <c r="L1660" s="141" t="str">
        <f t="shared" si="332"/>
        <v/>
      </c>
      <c r="M1660" s="141" t="str">
        <f t="shared" si="333"/>
        <v/>
      </c>
      <c r="N1660" s="15" t="e">
        <f t="shared" si="334"/>
        <v>#VALUE!</v>
      </c>
      <c r="O1660" s="58" t="e">
        <f t="shared" si="335"/>
        <v>#VALUE!</v>
      </c>
      <c r="P1660" s="58" t="e">
        <f t="shared" si="336"/>
        <v>#VALUE!</v>
      </c>
      <c r="Q1660" s="58" t="e">
        <f t="shared" si="337"/>
        <v>#VALUE!</v>
      </c>
      <c r="R1660" s="160" t="e">
        <f t="shared" si="338"/>
        <v>#VALUE!</v>
      </c>
      <c r="S1660" s="161" t="e">
        <f t="shared" si="339"/>
        <v>#VALUE!</v>
      </c>
      <c r="T1660" s="162" t="e">
        <f t="shared" si="340"/>
        <v>#VALUE!</v>
      </c>
    </row>
    <row r="1661" spans="1:20" s="17" customFormat="1" x14ac:dyDescent="0.2">
      <c r="A1661" s="154"/>
      <c r="B1661" s="51"/>
      <c r="C1661" s="50"/>
      <c r="D1661" s="50"/>
      <c r="E1661" s="50"/>
      <c r="F1661" s="50"/>
      <c r="G1661" s="14"/>
      <c r="H1661" s="163" t="str">
        <f t="shared" si="328"/>
        <v/>
      </c>
      <c r="I1661" s="163" t="str">
        <f t="shared" si="329"/>
        <v/>
      </c>
      <c r="J1661" s="163" t="str">
        <f t="shared" si="330"/>
        <v/>
      </c>
      <c r="K1661" s="141" t="str">
        <f t="shared" si="331"/>
        <v/>
      </c>
      <c r="L1661" s="141" t="str">
        <f t="shared" si="332"/>
        <v/>
      </c>
      <c r="M1661" s="141" t="str">
        <f t="shared" si="333"/>
        <v/>
      </c>
      <c r="N1661" s="15" t="e">
        <f t="shared" si="334"/>
        <v>#VALUE!</v>
      </c>
      <c r="O1661" s="58" t="e">
        <f t="shared" si="335"/>
        <v>#VALUE!</v>
      </c>
      <c r="P1661" s="58" t="e">
        <f t="shared" si="336"/>
        <v>#VALUE!</v>
      </c>
      <c r="Q1661" s="58" t="e">
        <f t="shared" si="337"/>
        <v>#VALUE!</v>
      </c>
      <c r="R1661" s="160" t="e">
        <f t="shared" si="338"/>
        <v>#VALUE!</v>
      </c>
      <c r="S1661" s="161" t="e">
        <f t="shared" si="339"/>
        <v>#VALUE!</v>
      </c>
      <c r="T1661" s="162" t="e">
        <f t="shared" si="340"/>
        <v>#VALUE!</v>
      </c>
    </row>
    <row r="1662" spans="1:20" s="17" customFormat="1" x14ac:dyDescent="0.2">
      <c r="A1662" s="154"/>
      <c r="B1662" s="51"/>
      <c r="C1662" s="50"/>
      <c r="D1662" s="50"/>
      <c r="E1662" s="50"/>
      <c r="F1662" s="50"/>
      <c r="G1662" s="14"/>
      <c r="H1662" s="163" t="str">
        <f t="shared" si="328"/>
        <v/>
      </c>
      <c r="I1662" s="163" t="str">
        <f t="shared" si="329"/>
        <v/>
      </c>
      <c r="J1662" s="163" t="str">
        <f t="shared" si="330"/>
        <v/>
      </c>
      <c r="K1662" s="141" t="str">
        <f t="shared" si="331"/>
        <v/>
      </c>
      <c r="L1662" s="141" t="str">
        <f t="shared" si="332"/>
        <v/>
      </c>
      <c r="M1662" s="141" t="str">
        <f t="shared" si="333"/>
        <v/>
      </c>
      <c r="N1662" s="15" t="e">
        <f t="shared" si="334"/>
        <v>#VALUE!</v>
      </c>
      <c r="O1662" s="58" t="e">
        <f t="shared" si="335"/>
        <v>#VALUE!</v>
      </c>
      <c r="P1662" s="58" t="e">
        <f t="shared" si="336"/>
        <v>#VALUE!</v>
      </c>
      <c r="Q1662" s="58" t="e">
        <f t="shared" si="337"/>
        <v>#VALUE!</v>
      </c>
      <c r="R1662" s="160" t="e">
        <f t="shared" si="338"/>
        <v>#VALUE!</v>
      </c>
      <c r="S1662" s="161" t="e">
        <f t="shared" si="339"/>
        <v>#VALUE!</v>
      </c>
      <c r="T1662" s="162" t="e">
        <f t="shared" si="340"/>
        <v>#VALUE!</v>
      </c>
    </row>
    <row r="1663" spans="1:20" s="17" customFormat="1" x14ac:dyDescent="0.2">
      <c r="A1663" s="154"/>
      <c r="B1663" s="51"/>
      <c r="C1663" s="50"/>
      <c r="D1663" s="50"/>
      <c r="E1663" s="50"/>
      <c r="F1663" s="50"/>
      <c r="G1663" s="14"/>
      <c r="H1663" s="163" t="str">
        <f t="shared" si="328"/>
        <v/>
      </c>
      <c r="I1663" s="163" t="str">
        <f t="shared" si="329"/>
        <v/>
      </c>
      <c r="J1663" s="163" t="str">
        <f t="shared" si="330"/>
        <v/>
      </c>
      <c r="K1663" s="141" t="str">
        <f t="shared" si="331"/>
        <v/>
      </c>
      <c r="L1663" s="141" t="str">
        <f t="shared" si="332"/>
        <v/>
      </c>
      <c r="M1663" s="141" t="str">
        <f t="shared" si="333"/>
        <v/>
      </c>
      <c r="N1663" s="15" t="e">
        <f t="shared" si="334"/>
        <v>#VALUE!</v>
      </c>
      <c r="O1663" s="58" t="e">
        <f t="shared" si="335"/>
        <v>#VALUE!</v>
      </c>
      <c r="P1663" s="58" t="e">
        <f t="shared" si="336"/>
        <v>#VALUE!</v>
      </c>
      <c r="Q1663" s="58" t="e">
        <f t="shared" si="337"/>
        <v>#VALUE!</v>
      </c>
      <c r="R1663" s="160" t="e">
        <f t="shared" si="338"/>
        <v>#VALUE!</v>
      </c>
      <c r="S1663" s="161" t="e">
        <f t="shared" si="339"/>
        <v>#VALUE!</v>
      </c>
      <c r="T1663" s="162" t="e">
        <f t="shared" si="340"/>
        <v>#VALUE!</v>
      </c>
    </row>
    <row r="1664" spans="1:20" s="17" customFormat="1" x14ac:dyDescent="0.2">
      <c r="A1664" s="154"/>
      <c r="B1664" s="51"/>
      <c r="C1664" s="50"/>
      <c r="D1664" s="50"/>
      <c r="E1664" s="50"/>
      <c r="F1664" s="50"/>
      <c r="G1664" s="14"/>
      <c r="H1664" s="163" t="str">
        <f t="shared" si="328"/>
        <v/>
      </c>
      <c r="I1664" s="163" t="str">
        <f t="shared" si="329"/>
        <v/>
      </c>
      <c r="J1664" s="163" t="str">
        <f t="shared" si="330"/>
        <v/>
      </c>
      <c r="K1664" s="141" t="str">
        <f t="shared" si="331"/>
        <v/>
      </c>
      <c r="L1664" s="141" t="str">
        <f t="shared" si="332"/>
        <v/>
      </c>
      <c r="M1664" s="141" t="str">
        <f t="shared" si="333"/>
        <v/>
      </c>
      <c r="N1664" s="15" t="e">
        <f t="shared" si="334"/>
        <v>#VALUE!</v>
      </c>
      <c r="O1664" s="58" t="e">
        <f t="shared" si="335"/>
        <v>#VALUE!</v>
      </c>
      <c r="P1664" s="58" t="e">
        <f t="shared" si="336"/>
        <v>#VALUE!</v>
      </c>
      <c r="Q1664" s="58" t="e">
        <f t="shared" si="337"/>
        <v>#VALUE!</v>
      </c>
      <c r="R1664" s="160" t="e">
        <f t="shared" si="338"/>
        <v>#VALUE!</v>
      </c>
      <c r="S1664" s="161" t="e">
        <f t="shared" si="339"/>
        <v>#VALUE!</v>
      </c>
      <c r="T1664" s="162" t="e">
        <f t="shared" si="340"/>
        <v>#VALUE!</v>
      </c>
    </row>
    <row r="1665" spans="1:20" s="17" customFormat="1" x14ac:dyDescent="0.2">
      <c r="A1665" s="154"/>
      <c r="B1665" s="51"/>
      <c r="C1665" s="50"/>
      <c r="D1665" s="50"/>
      <c r="E1665" s="50"/>
      <c r="F1665" s="50"/>
      <c r="G1665" s="14"/>
      <c r="H1665" s="163" t="str">
        <f t="shared" si="328"/>
        <v/>
      </c>
      <c r="I1665" s="163" t="str">
        <f t="shared" si="329"/>
        <v/>
      </c>
      <c r="J1665" s="163" t="str">
        <f t="shared" si="330"/>
        <v/>
      </c>
      <c r="K1665" s="141" t="str">
        <f t="shared" si="331"/>
        <v/>
      </c>
      <c r="L1665" s="141" t="str">
        <f t="shared" si="332"/>
        <v/>
      </c>
      <c r="M1665" s="141" t="str">
        <f t="shared" si="333"/>
        <v/>
      </c>
      <c r="N1665" s="15" t="e">
        <f t="shared" si="334"/>
        <v>#VALUE!</v>
      </c>
      <c r="O1665" s="58" t="e">
        <f t="shared" si="335"/>
        <v>#VALUE!</v>
      </c>
      <c r="P1665" s="58" t="e">
        <f t="shared" si="336"/>
        <v>#VALUE!</v>
      </c>
      <c r="Q1665" s="58" t="e">
        <f t="shared" si="337"/>
        <v>#VALUE!</v>
      </c>
      <c r="R1665" s="160" t="e">
        <f t="shared" si="338"/>
        <v>#VALUE!</v>
      </c>
      <c r="S1665" s="161" t="e">
        <f t="shared" si="339"/>
        <v>#VALUE!</v>
      </c>
      <c r="T1665" s="162" t="e">
        <f t="shared" si="340"/>
        <v>#VALUE!</v>
      </c>
    </row>
    <row r="1666" spans="1:20" s="17" customFormat="1" x14ac:dyDescent="0.2">
      <c r="A1666" s="154"/>
      <c r="B1666" s="51"/>
      <c r="C1666" s="50"/>
      <c r="D1666" s="50"/>
      <c r="E1666" s="50"/>
      <c r="F1666" s="50"/>
      <c r="G1666" s="14"/>
      <c r="H1666" s="163" t="str">
        <f t="shared" si="328"/>
        <v/>
      </c>
      <c r="I1666" s="163" t="str">
        <f t="shared" si="329"/>
        <v/>
      </c>
      <c r="J1666" s="163" t="str">
        <f t="shared" si="330"/>
        <v/>
      </c>
      <c r="K1666" s="141" t="str">
        <f t="shared" si="331"/>
        <v/>
      </c>
      <c r="L1666" s="141" t="str">
        <f t="shared" si="332"/>
        <v/>
      </c>
      <c r="M1666" s="141" t="str">
        <f t="shared" si="333"/>
        <v/>
      </c>
      <c r="N1666" s="15" t="e">
        <f t="shared" si="334"/>
        <v>#VALUE!</v>
      </c>
      <c r="O1666" s="58" t="e">
        <f t="shared" si="335"/>
        <v>#VALUE!</v>
      </c>
      <c r="P1666" s="58" t="e">
        <f t="shared" si="336"/>
        <v>#VALUE!</v>
      </c>
      <c r="Q1666" s="58" t="e">
        <f t="shared" si="337"/>
        <v>#VALUE!</v>
      </c>
      <c r="R1666" s="160" t="e">
        <f t="shared" si="338"/>
        <v>#VALUE!</v>
      </c>
      <c r="S1666" s="161" t="e">
        <f t="shared" si="339"/>
        <v>#VALUE!</v>
      </c>
      <c r="T1666" s="162" t="e">
        <f t="shared" si="340"/>
        <v>#VALUE!</v>
      </c>
    </row>
    <row r="1667" spans="1:20" s="17" customFormat="1" x14ac:dyDescent="0.2">
      <c r="A1667" s="154"/>
      <c r="B1667" s="51"/>
      <c r="C1667" s="50"/>
      <c r="D1667" s="50"/>
      <c r="E1667" s="50"/>
      <c r="F1667" s="50"/>
      <c r="G1667" s="14"/>
      <c r="H1667" s="163" t="str">
        <f t="shared" ref="H1667:H1730" si="341">IFERROR(G1667*(D1667/(D1667+E1667+F1667)),"")</f>
        <v/>
      </c>
      <c r="I1667" s="163" t="str">
        <f t="shared" ref="I1667:I1730" si="342">IFERROR(G1667*(E1667/(D1667+E1667+F1667)),"")</f>
        <v/>
      </c>
      <c r="J1667" s="163" t="str">
        <f t="shared" ref="J1667:J1730" si="343">IFERROR(G1667*(F1667/(D1667+E1667+F1667)),"")</f>
        <v/>
      </c>
      <c r="K1667" s="141" t="str">
        <f t="shared" ref="K1667:K1730" si="344">IFERROR(D1667+H1667,"")</f>
        <v/>
      </c>
      <c r="L1667" s="141" t="str">
        <f t="shared" ref="L1667:L1730" si="345">IFERROR(E1667+I1667,"")</f>
        <v/>
      </c>
      <c r="M1667" s="141" t="str">
        <f t="shared" ref="M1667:M1730" si="346">IFERROR(J1667+F1667,"")</f>
        <v/>
      </c>
      <c r="N1667" s="15" t="e">
        <f t="shared" ref="N1667:N1730" si="347">K1667+L1667+M1667</f>
        <v>#VALUE!</v>
      </c>
      <c r="O1667" s="58" t="e">
        <f t="shared" ref="O1667:O1730" si="348">K1667/N1667</f>
        <v>#VALUE!</v>
      </c>
      <c r="P1667" s="58" t="e">
        <f t="shared" ref="P1667:P1730" si="349">L1667/N1667</f>
        <v>#VALUE!</v>
      </c>
      <c r="Q1667" s="58" t="e">
        <f t="shared" ref="Q1667:Q1730" si="350">M1667/N1667</f>
        <v>#VALUE!</v>
      </c>
      <c r="R1667" s="160" t="e">
        <f t="shared" ref="R1667:R1730" si="351">G1667/N1667</f>
        <v>#VALUE!</v>
      </c>
      <c r="S1667" s="161" t="e">
        <f t="shared" ref="S1667:S1730" si="352">C1667-N1667</f>
        <v>#VALUE!</v>
      </c>
      <c r="T1667" s="162" t="e">
        <f t="shared" ref="T1667:T1730" si="353">S1667/C1667*100</f>
        <v>#VALUE!</v>
      </c>
    </row>
    <row r="1668" spans="1:20" s="17" customFormat="1" x14ac:dyDescent="0.2">
      <c r="A1668" s="154"/>
      <c r="B1668" s="51"/>
      <c r="C1668" s="50"/>
      <c r="D1668" s="50"/>
      <c r="E1668" s="50"/>
      <c r="F1668" s="50"/>
      <c r="G1668" s="14"/>
      <c r="H1668" s="163" t="str">
        <f t="shared" si="341"/>
        <v/>
      </c>
      <c r="I1668" s="163" t="str">
        <f t="shared" si="342"/>
        <v/>
      </c>
      <c r="J1668" s="163" t="str">
        <f t="shared" si="343"/>
        <v/>
      </c>
      <c r="K1668" s="141" t="str">
        <f t="shared" si="344"/>
        <v/>
      </c>
      <c r="L1668" s="141" t="str">
        <f t="shared" si="345"/>
        <v/>
      </c>
      <c r="M1668" s="141" t="str">
        <f t="shared" si="346"/>
        <v/>
      </c>
      <c r="N1668" s="15" t="e">
        <f t="shared" si="347"/>
        <v>#VALUE!</v>
      </c>
      <c r="O1668" s="58" t="e">
        <f t="shared" si="348"/>
        <v>#VALUE!</v>
      </c>
      <c r="P1668" s="58" t="e">
        <f t="shared" si="349"/>
        <v>#VALUE!</v>
      </c>
      <c r="Q1668" s="58" t="e">
        <f t="shared" si="350"/>
        <v>#VALUE!</v>
      </c>
      <c r="R1668" s="160" t="e">
        <f t="shared" si="351"/>
        <v>#VALUE!</v>
      </c>
      <c r="S1668" s="161" t="e">
        <f t="shared" si="352"/>
        <v>#VALUE!</v>
      </c>
      <c r="T1668" s="162" t="e">
        <f t="shared" si="353"/>
        <v>#VALUE!</v>
      </c>
    </row>
    <row r="1669" spans="1:20" s="17" customFormat="1" x14ac:dyDescent="0.2">
      <c r="A1669" s="154"/>
      <c r="B1669" s="51"/>
      <c r="C1669" s="50"/>
      <c r="D1669" s="50"/>
      <c r="E1669" s="50"/>
      <c r="F1669" s="50"/>
      <c r="G1669" s="14"/>
      <c r="H1669" s="163" t="str">
        <f t="shared" si="341"/>
        <v/>
      </c>
      <c r="I1669" s="163" t="str">
        <f t="shared" si="342"/>
        <v/>
      </c>
      <c r="J1669" s="163" t="str">
        <f t="shared" si="343"/>
        <v/>
      </c>
      <c r="K1669" s="141" t="str">
        <f t="shared" si="344"/>
        <v/>
      </c>
      <c r="L1669" s="141" t="str">
        <f t="shared" si="345"/>
        <v/>
      </c>
      <c r="M1669" s="141" t="str">
        <f t="shared" si="346"/>
        <v/>
      </c>
      <c r="N1669" s="15" t="e">
        <f t="shared" si="347"/>
        <v>#VALUE!</v>
      </c>
      <c r="O1669" s="58" t="e">
        <f t="shared" si="348"/>
        <v>#VALUE!</v>
      </c>
      <c r="P1669" s="58" t="e">
        <f t="shared" si="349"/>
        <v>#VALUE!</v>
      </c>
      <c r="Q1669" s="58" t="e">
        <f t="shared" si="350"/>
        <v>#VALUE!</v>
      </c>
      <c r="R1669" s="160" t="e">
        <f t="shared" si="351"/>
        <v>#VALUE!</v>
      </c>
      <c r="S1669" s="161" t="e">
        <f t="shared" si="352"/>
        <v>#VALUE!</v>
      </c>
      <c r="T1669" s="162" t="e">
        <f t="shared" si="353"/>
        <v>#VALUE!</v>
      </c>
    </row>
    <row r="1670" spans="1:20" s="17" customFormat="1" x14ac:dyDescent="0.2">
      <c r="A1670" s="154"/>
      <c r="B1670" s="51"/>
      <c r="C1670" s="50"/>
      <c r="D1670" s="50"/>
      <c r="E1670" s="50"/>
      <c r="F1670" s="50"/>
      <c r="G1670" s="14"/>
      <c r="H1670" s="163" t="str">
        <f t="shared" si="341"/>
        <v/>
      </c>
      <c r="I1670" s="163" t="str">
        <f t="shared" si="342"/>
        <v/>
      </c>
      <c r="J1670" s="163" t="str">
        <f t="shared" si="343"/>
        <v/>
      </c>
      <c r="K1670" s="141" t="str">
        <f t="shared" si="344"/>
        <v/>
      </c>
      <c r="L1670" s="141" t="str">
        <f t="shared" si="345"/>
        <v/>
      </c>
      <c r="M1670" s="141" t="str">
        <f t="shared" si="346"/>
        <v/>
      </c>
      <c r="N1670" s="15" t="e">
        <f t="shared" si="347"/>
        <v>#VALUE!</v>
      </c>
      <c r="O1670" s="58" t="e">
        <f t="shared" si="348"/>
        <v>#VALUE!</v>
      </c>
      <c r="P1670" s="58" t="e">
        <f t="shared" si="349"/>
        <v>#VALUE!</v>
      </c>
      <c r="Q1670" s="58" t="e">
        <f t="shared" si="350"/>
        <v>#VALUE!</v>
      </c>
      <c r="R1670" s="160" t="e">
        <f t="shared" si="351"/>
        <v>#VALUE!</v>
      </c>
      <c r="S1670" s="161" t="e">
        <f t="shared" si="352"/>
        <v>#VALUE!</v>
      </c>
      <c r="T1670" s="162" t="e">
        <f t="shared" si="353"/>
        <v>#VALUE!</v>
      </c>
    </row>
    <row r="1671" spans="1:20" s="17" customFormat="1" x14ac:dyDescent="0.2">
      <c r="A1671" s="154"/>
      <c r="B1671" s="51"/>
      <c r="C1671" s="50"/>
      <c r="D1671" s="50"/>
      <c r="E1671" s="50"/>
      <c r="F1671" s="50"/>
      <c r="G1671" s="14"/>
      <c r="H1671" s="163" t="str">
        <f t="shared" si="341"/>
        <v/>
      </c>
      <c r="I1671" s="163" t="str">
        <f t="shared" si="342"/>
        <v/>
      </c>
      <c r="J1671" s="163" t="str">
        <f t="shared" si="343"/>
        <v/>
      </c>
      <c r="K1671" s="141" t="str">
        <f t="shared" si="344"/>
        <v/>
      </c>
      <c r="L1671" s="141" t="str">
        <f t="shared" si="345"/>
        <v/>
      </c>
      <c r="M1671" s="141" t="str">
        <f t="shared" si="346"/>
        <v/>
      </c>
      <c r="N1671" s="15" t="e">
        <f t="shared" si="347"/>
        <v>#VALUE!</v>
      </c>
      <c r="O1671" s="58" t="e">
        <f t="shared" si="348"/>
        <v>#VALUE!</v>
      </c>
      <c r="P1671" s="58" t="e">
        <f t="shared" si="349"/>
        <v>#VALUE!</v>
      </c>
      <c r="Q1671" s="58" t="e">
        <f t="shared" si="350"/>
        <v>#VALUE!</v>
      </c>
      <c r="R1671" s="160" t="e">
        <f t="shared" si="351"/>
        <v>#VALUE!</v>
      </c>
      <c r="S1671" s="161" t="e">
        <f t="shared" si="352"/>
        <v>#VALUE!</v>
      </c>
      <c r="T1671" s="162" t="e">
        <f t="shared" si="353"/>
        <v>#VALUE!</v>
      </c>
    </row>
    <row r="1672" spans="1:20" s="17" customFormat="1" x14ac:dyDescent="0.2">
      <c r="A1672" s="154"/>
      <c r="B1672" s="51"/>
      <c r="C1672" s="50"/>
      <c r="D1672" s="50"/>
      <c r="E1672" s="50"/>
      <c r="F1672" s="50"/>
      <c r="G1672" s="14"/>
      <c r="H1672" s="163" t="str">
        <f t="shared" si="341"/>
        <v/>
      </c>
      <c r="I1672" s="163" t="str">
        <f t="shared" si="342"/>
        <v/>
      </c>
      <c r="J1672" s="163" t="str">
        <f t="shared" si="343"/>
        <v/>
      </c>
      <c r="K1672" s="141" t="str">
        <f t="shared" si="344"/>
        <v/>
      </c>
      <c r="L1672" s="141" t="str">
        <f t="shared" si="345"/>
        <v/>
      </c>
      <c r="M1672" s="141" t="str">
        <f t="shared" si="346"/>
        <v/>
      </c>
      <c r="N1672" s="15" t="e">
        <f t="shared" si="347"/>
        <v>#VALUE!</v>
      </c>
      <c r="O1672" s="58" t="e">
        <f t="shared" si="348"/>
        <v>#VALUE!</v>
      </c>
      <c r="P1672" s="58" t="e">
        <f t="shared" si="349"/>
        <v>#VALUE!</v>
      </c>
      <c r="Q1672" s="58" t="e">
        <f t="shared" si="350"/>
        <v>#VALUE!</v>
      </c>
      <c r="R1672" s="160" t="e">
        <f t="shared" si="351"/>
        <v>#VALUE!</v>
      </c>
      <c r="S1672" s="161" t="e">
        <f t="shared" si="352"/>
        <v>#VALUE!</v>
      </c>
      <c r="T1672" s="162" t="e">
        <f t="shared" si="353"/>
        <v>#VALUE!</v>
      </c>
    </row>
    <row r="1673" spans="1:20" s="17" customFormat="1" x14ac:dyDescent="0.2">
      <c r="A1673" s="154"/>
      <c r="B1673" s="51"/>
      <c r="C1673" s="50"/>
      <c r="D1673" s="50"/>
      <c r="E1673" s="50"/>
      <c r="F1673" s="50"/>
      <c r="G1673" s="14"/>
      <c r="H1673" s="163" t="str">
        <f t="shared" si="341"/>
        <v/>
      </c>
      <c r="I1673" s="163" t="str">
        <f t="shared" si="342"/>
        <v/>
      </c>
      <c r="J1673" s="163" t="str">
        <f t="shared" si="343"/>
        <v/>
      </c>
      <c r="K1673" s="141" t="str">
        <f t="shared" si="344"/>
        <v/>
      </c>
      <c r="L1673" s="141" t="str">
        <f t="shared" si="345"/>
        <v/>
      </c>
      <c r="M1673" s="141" t="str">
        <f t="shared" si="346"/>
        <v/>
      </c>
      <c r="N1673" s="15" t="e">
        <f t="shared" si="347"/>
        <v>#VALUE!</v>
      </c>
      <c r="O1673" s="58" t="e">
        <f t="shared" si="348"/>
        <v>#VALUE!</v>
      </c>
      <c r="P1673" s="58" t="e">
        <f t="shared" si="349"/>
        <v>#VALUE!</v>
      </c>
      <c r="Q1673" s="58" t="e">
        <f t="shared" si="350"/>
        <v>#VALUE!</v>
      </c>
      <c r="R1673" s="160" t="e">
        <f t="shared" si="351"/>
        <v>#VALUE!</v>
      </c>
      <c r="S1673" s="161" t="e">
        <f t="shared" si="352"/>
        <v>#VALUE!</v>
      </c>
      <c r="T1673" s="162" t="e">
        <f t="shared" si="353"/>
        <v>#VALUE!</v>
      </c>
    </row>
    <row r="1674" spans="1:20" s="17" customFormat="1" x14ac:dyDescent="0.2">
      <c r="A1674" s="154"/>
      <c r="B1674" s="51"/>
      <c r="C1674" s="50"/>
      <c r="D1674" s="50"/>
      <c r="E1674" s="50"/>
      <c r="F1674" s="50"/>
      <c r="G1674" s="14"/>
      <c r="H1674" s="163" t="str">
        <f t="shared" si="341"/>
        <v/>
      </c>
      <c r="I1674" s="163" t="str">
        <f t="shared" si="342"/>
        <v/>
      </c>
      <c r="J1674" s="163" t="str">
        <f t="shared" si="343"/>
        <v/>
      </c>
      <c r="K1674" s="141" t="str">
        <f t="shared" si="344"/>
        <v/>
      </c>
      <c r="L1674" s="141" t="str">
        <f t="shared" si="345"/>
        <v/>
      </c>
      <c r="M1674" s="141" t="str">
        <f t="shared" si="346"/>
        <v/>
      </c>
      <c r="N1674" s="15" t="e">
        <f t="shared" si="347"/>
        <v>#VALUE!</v>
      </c>
      <c r="O1674" s="58" t="e">
        <f t="shared" si="348"/>
        <v>#VALUE!</v>
      </c>
      <c r="P1674" s="58" t="e">
        <f t="shared" si="349"/>
        <v>#VALUE!</v>
      </c>
      <c r="Q1674" s="58" t="e">
        <f t="shared" si="350"/>
        <v>#VALUE!</v>
      </c>
      <c r="R1674" s="160" t="e">
        <f t="shared" si="351"/>
        <v>#VALUE!</v>
      </c>
      <c r="S1674" s="161" t="e">
        <f t="shared" si="352"/>
        <v>#VALUE!</v>
      </c>
      <c r="T1674" s="162" t="e">
        <f t="shared" si="353"/>
        <v>#VALUE!</v>
      </c>
    </row>
    <row r="1675" spans="1:20" s="17" customFormat="1" x14ac:dyDescent="0.2">
      <c r="A1675" s="154"/>
      <c r="B1675" s="51"/>
      <c r="C1675" s="50"/>
      <c r="D1675" s="50"/>
      <c r="E1675" s="50"/>
      <c r="F1675" s="50"/>
      <c r="G1675" s="14"/>
      <c r="H1675" s="163" t="str">
        <f t="shared" si="341"/>
        <v/>
      </c>
      <c r="I1675" s="163" t="str">
        <f t="shared" si="342"/>
        <v/>
      </c>
      <c r="J1675" s="163" t="str">
        <f t="shared" si="343"/>
        <v/>
      </c>
      <c r="K1675" s="141" t="str">
        <f t="shared" si="344"/>
        <v/>
      </c>
      <c r="L1675" s="141" t="str">
        <f t="shared" si="345"/>
        <v/>
      </c>
      <c r="M1675" s="141" t="str">
        <f t="shared" si="346"/>
        <v/>
      </c>
      <c r="N1675" s="15" t="e">
        <f t="shared" si="347"/>
        <v>#VALUE!</v>
      </c>
      <c r="O1675" s="58" t="e">
        <f t="shared" si="348"/>
        <v>#VALUE!</v>
      </c>
      <c r="P1675" s="58" t="e">
        <f t="shared" si="349"/>
        <v>#VALUE!</v>
      </c>
      <c r="Q1675" s="58" t="e">
        <f t="shared" si="350"/>
        <v>#VALUE!</v>
      </c>
      <c r="R1675" s="160" t="e">
        <f t="shared" si="351"/>
        <v>#VALUE!</v>
      </c>
      <c r="S1675" s="161" t="e">
        <f t="shared" si="352"/>
        <v>#VALUE!</v>
      </c>
      <c r="T1675" s="162" t="e">
        <f t="shared" si="353"/>
        <v>#VALUE!</v>
      </c>
    </row>
    <row r="1676" spans="1:20" s="17" customFormat="1" x14ac:dyDescent="0.2">
      <c r="A1676" s="154"/>
      <c r="B1676" s="51"/>
      <c r="C1676" s="50"/>
      <c r="D1676" s="50"/>
      <c r="E1676" s="50"/>
      <c r="F1676" s="50"/>
      <c r="G1676" s="14"/>
      <c r="H1676" s="163" t="str">
        <f t="shared" si="341"/>
        <v/>
      </c>
      <c r="I1676" s="163" t="str">
        <f t="shared" si="342"/>
        <v/>
      </c>
      <c r="J1676" s="163" t="str">
        <f t="shared" si="343"/>
        <v/>
      </c>
      <c r="K1676" s="141" t="str">
        <f t="shared" si="344"/>
        <v/>
      </c>
      <c r="L1676" s="141" t="str">
        <f t="shared" si="345"/>
        <v/>
      </c>
      <c r="M1676" s="141" t="str">
        <f t="shared" si="346"/>
        <v/>
      </c>
      <c r="N1676" s="15" t="e">
        <f t="shared" si="347"/>
        <v>#VALUE!</v>
      </c>
      <c r="O1676" s="58" t="e">
        <f t="shared" si="348"/>
        <v>#VALUE!</v>
      </c>
      <c r="P1676" s="58" t="e">
        <f t="shared" si="349"/>
        <v>#VALUE!</v>
      </c>
      <c r="Q1676" s="58" t="e">
        <f t="shared" si="350"/>
        <v>#VALUE!</v>
      </c>
      <c r="R1676" s="160" t="e">
        <f t="shared" si="351"/>
        <v>#VALUE!</v>
      </c>
      <c r="S1676" s="161" t="e">
        <f t="shared" si="352"/>
        <v>#VALUE!</v>
      </c>
      <c r="T1676" s="162" t="e">
        <f t="shared" si="353"/>
        <v>#VALUE!</v>
      </c>
    </row>
    <row r="1677" spans="1:20" s="17" customFormat="1" x14ac:dyDescent="0.2">
      <c r="A1677" s="154"/>
      <c r="B1677" s="51"/>
      <c r="C1677" s="50"/>
      <c r="D1677" s="50"/>
      <c r="E1677" s="50"/>
      <c r="F1677" s="50"/>
      <c r="G1677" s="14"/>
      <c r="H1677" s="163" t="str">
        <f t="shared" si="341"/>
        <v/>
      </c>
      <c r="I1677" s="163" t="str">
        <f t="shared" si="342"/>
        <v/>
      </c>
      <c r="J1677" s="163" t="str">
        <f t="shared" si="343"/>
        <v/>
      </c>
      <c r="K1677" s="141" t="str">
        <f t="shared" si="344"/>
        <v/>
      </c>
      <c r="L1677" s="141" t="str">
        <f t="shared" si="345"/>
        <v/>
      </c>
      <c r="M1677" s="141" t="str">
        <f t="shared" si="346"/>
        <v/>
      </c>
      <c r="N1677" s="15" t="e">
        <f t="shared" si="347"/>
        <v>#VALUE!</v>
      </c>
      <c r="O1677" s="58" t="e">
        <f t="shared" si="348"/>
        <v>#VALUE!</v>
      </c>
      <c r="P1677" s="58" t="e">
        <f t="shared" si="349"/>
        <v>#VALUE!</v>
      </c>
      <c r="Q1677" s="58" t="e">
        <f t="shared" si="350"/>
        <v>#VALUE!</v>
      </c>
      <c r="R1677" s="160" t="e">
        <f t="shared" si="351"/>
        <v>#VALUE!</v>
      </c>
      <c r="S1677" s="161" t="e">
        <f t="shared" si="352"/>
        <v>#VALUE!</v>
      </c>
      <c r="T1677" s="162" t="e">
        <f t="shared" si="353"/>
        <v>#VALUE!</v>
      </c>
    </row>
    <row r="1678" spans="1:20" s="17" customFormat="1" x14ac:dyDescent="0.2">
      <c r="A1678" s="154"/>
      <c r="B1678" s="51"/>
      <c r="C1678" s="50"/>
      <c r="D1678" s="50"/>
      <c r="E1678" s="50"/>
      <c r="F1678" s="50"/>
      <c r="G1678" s="14"/>
      <c r="H1678" s="163" t="str">
        <f t="shared" si="341"/>
        <v/>
      </c>
      <c r="I1678" s="163" t="str">
        <f t="shared" si="342"/>
        <v/>
      </c>
      <c r="J1678" s="163" t="str">
        <f t="shared" si="343"/>
        <v/>
      </c>
      <c r="K1678" s="141" t="str">
        <f t="shared" si="344"/>
        <v/>
      </c>
      <c r="L1678" s="141" t="str">
        <f t="shared" si="345"/>
        <v/>
      </c>
      <c r="M1678" s="141" t="str">
        <f t="shared" si="346"/>
        <v/>
      </c>
      <c r="N1678" s="15" t="e">
        <f t="shared" si="347"/>
        <v>#VALUE!</v>
      </c>
      <c r="O1678" s="58" t="e">
        <f t="shared" si="348"/>
        <v>#VALUE!</v>
      </c>
      <c r="P1678" s="58" t="e">
        <f t="shared" si="349"/>
        <v>#VALUE!</v>
      </c>
      <c r="Q1678" s="58" t="e">
        <f t="shared" si="350"/>
        <v>#VALUE!</v>
      </c>
      <c r="R1678" s="160" t="e">
        <f t="shared" si="351"/>
        <v>#VALUE!</v>
      </c>
      <c r="S1678" s="161" t="e">
        <f t="shared" si="352"/>
        <v>#VALUE!</v>
      </c>
      <c r="T1678" s="162" t="e">
        <f t="shared" si="353"/>
        <v>#VALUE!</v>
      </c>
    </row>
    <row r="1679" spans="1:20" s="17" customFormat="1" x14ac:dyDescent="0.2">
      <c r="A1679" s="154"/>
      <c r="B1679" s="51"/>
      <c r="C1679" s="50"/>
      <c r="D1679" s="50"/>
      <c r="E1679" s="50"/>
      <c r="F1679" s="50"/>
      <c r="G1679" s="14"/>
      <c r="H1679" s="163" t="str">
        <f t="shared" si="341"/>
        <v/>
      </c>
      <c r="I1679" s="163" t="str">
        <f t="shared" si="342"/>
        <v/>
      </c>
      <c r="J1679" s="163" t="str">
        <f t="shared" si="343"/>
        <v/>
      </c>
      <c r="K1679" s="141" t="str">
        <f t="shared" si="344"/>
        <v/>
      </c>
      <c r="L1679" s="141" t="str">
        <f t="shared" si="345"/>
        <v/>
      </c>
      <c r="M1679" s="141" t="str">
        <f t="shared" si="346"/>
        <v/>
      </c>
      <c r="N1679" s="15" t="e">
        <f t="shared" si="347"/>
        <v>#VALUE!</v>
      </c>
      <c r="O1679" s="58" t="e">
        <f t="shared" si="348"/>
        <v>#VALUE!</v>
      </c>
      <c r="P1679" s="58" t="e">
        <f t="shared" si="349"/>
        <v>#VALUE!</v>
      </c>
      <c r="Q1679" s="58" t="e">
        <f t="shared" si="350"/>
        <v>#VALUE!</v>
      </c>
      <c r="R1679" s="160" t="e">
        <f t="shared" si="351"/>
        <v>#VALUE!</v>
      </c>
      <c r="S1679" s="161" t="e">
        <f t="shared" si="352"/>
        <v>#VALUE!</v>
      </c>
      <c r="T1679" s="162" t="e">
        <f t="shared" si="353"/>
        <v>#VALUE!</v>
      </c>
    </row>
    <row r="1680" spans="1:20" s="17" customFormat="1" x14ac:dyDescent="0.2">
      <c r="A1680" s="154"/>
      <c r="B1680" s="51"/>
      <c r="C1680" s="50"/>
      <c r="D1680" s="50"/>
      <c r="E1680" s="50"/>
      <c r="F1680" s="50"/>
      <c r="G1680" s="14"/>
      <c r="H1680" s="163" t="str">
        <f t="shared" si="341"/>
        <v/>
      </c>
      <c r="I1680" s="163" t="str">
        <f t="shared" si="342"/>
        <v/>
      </c>
      <c r="J1680" s="163" t="str">
        <f t="shared" si="343"/>
        <v/>
      </c>
      <c r="K1680" s="141" t="str">
        <f t="shared" si="344"/>
        <v/>
      </c>
      <c r="L1680" s="141" t="str">
        <f t="shared" si="345"/>
        <v/>
      </c>
      <c r="M1680" s="141" t="str">
        <f t="shared" si="346"/>
        <v/>
      </c>
      <c r="N1680" s="15" t="e">
        <f t="shared" si="347"/>
        <v>#VALUE!</v>
      </c>
      <c r="O1680" s="58" t="e">
        <f t="shared" si="348"/>
        <v>#VALUE!</v>
      </c>
      <c r="P1680" s="58" t="e">
        <f t="shared" si="349"/>
        <v>#VALUE!</v>
      </c>
      <c r="Q1680" s="58" t="e">
        <f t="shared" si="350"/>
        <v>#VALUE!</v>
      </c>
      <c r="R1680" s="160" t="e">
        <f t="shared" si="351"/>
        <v>#VALUE!</v>
      </c>
      <c r="S1680" s="161" t="e">
        <f t="shared" si="352"/>
        <v>#VALUE!</v>
      </c>
      <c r="T1680" s="162" t="e">
        <f t="shared" si="353"/>
        <v>#VALUE!</v>
      </c>
    </row>
    <row r="1681" spans="1:20" s="17" customFormat="1" x14ac:dyDescent="0.2">
      <c r="A1681" s="154"/>
      <c r="B1681" s="51"/>
      <c r="C1681" s="50"/>
      <c r="D1681" s="50"/>
      <c r="E1681" s="50"/>
      <c r="F1681" s="50"/>
      <c r="G1681" s="14"/>
      <c r="H1681" s="163" t="str">
        <f t="shared" si="341"/>
        <v/>
      </c>
      <c r="I1681" s="163" t="str">
        <f t="shared" si="342"/>
        <v/>
      </c>
      <c r="J1681" s="163" t="str">
        <f t="shared" si="343"/>
        <v/>
      </c>
      <c r="K1681" s="141" t="str">
        <f t="shared" si="344"/>
        <v/>
      </c>
      <c r="L1681" s="141" t="str">
        <f t="shared" si="345"/>
        <v/>
      </c>
      <c r="M1681" s="141" t="str">
        <f t="shared" si="346"/>
        <v/>
      </c>
      <c r="N1681" s="15" t="e">
        <f t="shared" si="347"/>
        <v>#VALUE!</v>
      </c>
      <c r="O1681" s="58" t="e">
        <f t="shared" si="348"/>
        <v>#VALUE!</v>
      </c>
      <c r="P1681" s="58" t="e">
        <f t="shared" si="349"/>
        <v>#VALUE!</v>
      </c>
      <c r="Q1681" s="58" t="e">
        <f t="shared" si="350"/>
        <v>#VALUE!</v>
      </c>
      <c r="R1681" s="160" t="e">
        <f t="shared" si="351"/>
        <v>#VALUE!</v>
      </c>
      <c r="S1681" s="161" t="e">
        <f t="shared" si="352"/>
        <v>#VALUE!</v>
      </c>
      <c r="T1681" s="162" t="e">
        <f t="shared" si="353"/>
        <v>#VALUE!</v>
      </c>
    </row>
    <row r="1682" spans="1:20" s="17" customFormat="1" x14ac:dyDescent="0.2">
      <c r="A1682" s="154"/>
      <c r="B1682" s="51"/>
      <c r="C1682" s="50"/>
      <c r="D1682" s="50"/>
      <c r="E1682" s="50"/>
      <c r="F1682" s="50"/>
      <c r="G1682" s="14"/>
      <c r="H1682" s="163" t="str">
        <f t="shared" si="341"/>
        <v/>
      </c>
      <c r="I1682" s="163" t="str">
        <f t="shared" si="342"/>
        <v/>
      </c>
      <c r="J1682" s="163" t="str">
        <f t="shared" si="343"/>
        <v/>
      </c>
      <c r="K1682" s="141" t="str">
        <f t="shared" si="344"/>
        <v/>
      </c>
      <c r="L1682" s="141" t="str">
        <f t="shared" si="345"/>
        <v/>
      </c>
      <c r="M1682" s="141" t="str">
        <f t="shared" si="346"/>
        <v/>
      </c>
      <c r="N1682" s="15" t="e">
        <f t="shared" si="347"/>
        <v>#VALUE!</v>
      </c>
      <c r="O1682" s="58" t="e">
        <f t="shared" si="348"/>
        <v>#VALUE!</v>
      </c>
      <c r="P1682" s="58" t="e">
        <f t="shared" si="349"/>
        <v>#VALUE!</v>
      </c>
      <c r="Q1682" s="58" t="e">
        <f t="shared" si="350"/>
        <v>#VALUE!</v>
      </c>
      <c r="R1682" s="160" t="e">
        <f t="shared" si="351"/>
        <v>#VALUE!</v>
      </c>
      <c r="S1682" s="161" t="e">
        <f t="shared" si="352"/>
        <v>#VALUE!</v>
      </c>
      <c r="T1682" s="162" t="e">
        <f t="shared" si="353"/>
        <v>#VALUE!</v>
      </c>
    </row>
    <row r="1683" spans="1:20" s="17" customFormat="1" x14ac:dyDescent="0.2">
      <c r="A1683" s="154"/>
      <c r="B1683" s="51"/>
      <c r="C1683" s="50"/>
      <c r="D1683" s="50"/>
      <c r="E1683" s="50"/>
      <c r="F1683" s="50"/>
      <c r="G1683" s="14"/>
      <c r="H1683" s="163" t="str">
        <f t="shared" si="341"/>
        <v/>
      </c>
      <c r="I1683" s="163" t="str">
        <f t="shared" si="342"/>
        <v/>
      </c>
      <c r="J1683" s="163" t="str">
        <f t="shared" si="343"/>
        <v/>
      </c>
      <c r="K1683" s="141" t="str">
        <f t="shared" si="344"/>
        <v/>
      </c>
      <c r="L1683" s="141" t="str">
        <f t="shared" si="345"/>
        <v/>
      </c>
      <c r="M1683" s="141" t="str">
        <f t="shared" si="346"/>
        <v/>
      </c>
      <c r="N1683" s="15" t="e">
        <f t="shared" si="347"/>
        <v>#VALUE!</v>
      </c>
      <c r="O1683" s="58" t="e">
        <f t="shared" si="348"/>
        <v>#VALUE!</v>
      </c>
      <c r="P1683" s="58" t="e">
        <f t="shared" si="349"/>
        <v>#VALUE!</v>
      </c>
      <c r="Q1683" s="58" t="e">
        <f t="shared" si="350"/>
        <v>#VALUE!</v>
      </c>
      <c r="R1683" s="160" t="e">
        <f t="shared" si="351"/>
        <v>#VALUE!</v>
      </c>
      <c r="S1683" s="161" t="e">
        <f t="shared" si="352"/>
        <v>#VALUE!</v>
      </c>
      <c r="T1683" s="162" t="e">
        <f t="shared" si="353"/>
        <v>#VALUE!</v>
      </c>
    </row>
    <row r="1684" spans="1:20" s="17" customFormat="1" x14ac:dyDescent="0.2">
      <c r="A1684" s="154"/>
      <c r="B1684" s="51"/>
      <c r="C1684" s="50"/>
      <c r="D1684" s="50"/>
      <c r="E1684" s="50"/>
      <c r="F1684" s="50"/>
      <c r="G1684" s="14"/>
      <c r="H1684" s="163" t="str">
        <f t="shared" si="341"/>
        <v/>
      </c>
      <c r="I1684" s="163" t="str">
        <f t="shared" si="342"/>
        <v/>
      </c>
      <c r="J1684" s="163" t="str">
        <f t="shared" si="343"/>
        <v/>
      </c>
      <c r="K1684" s="141" t="str">
        <f t="shared" si="344"/>
        <v/>
      </c>
      <c r="L1684" s="141" t="str">
        <f t="shared" si="345"/>
        <v/>
      </c>
      <c r="M1684" s="141" t="str">
        <f t="shared" si="346"/>
        <v/>
      </c>
      <c r="N1684" s="15" t="e">
        <f t="shared" si="347"/>
        <v>#VALUE!</v>
      </c>
      <c r="O1684" s="58" t="e">
        <f t="shared" si="348"/>
        <v>#VALUE!</v>
      </c>
      <c r="P1684" s="58" t="e">
        <f t="shared" si="349"/>
        <v>#VALUE!</v>
      </c>
      <c r="Q1684" s="58" t="e">
        <f t="shared" si="350"/>
        <v>#VALUE!</v>
      </c>
      <c r="R1684" s="160" t="e">
        <f t="shared" si="351"/>
        <v>#VALUE!</v>
      </c>
      <c r="S1684" s="161" t="e">
        <f t="shared" si="352"/>
        <v>#VALUE!</v>
      </c>
      <c r="T1684" s="162" t="e">
        <f t="shared" si="353"/>
        <v>#VALUE!</v>
      </c>
    </row>
    <row r="1685" spans="1:20" s="17" customFormat="1" x14ac:dyDescent="0.2">
      <c r="A1685" s="154"/>
      <c r="B1685" s="51"/>
      <c r="C1685" s="50"/>
      <c r="D1685" s="50"/>
      <c r="E1685" s="50"/>
      <c r="F1685" s="50"/>
      <c r="G1685" s="14"/>
      <c r="H1685" s="163" t="str">
        <f t="shared" si="341"/>
        <v/>
      </c>
      <c r="I1685" s="163" t="str">
        <f t="shared" si="342"/>
        <v/>
      </c>
      <c r="J1685" s="163" t="str">
        <f t="shared" si="343"/>
        <v/>
      </c>
      <c r="K1685" s="141" t="str">
        <f t="shared" si="344"/>
        <v/>
      </c>
      <c r="L1685" s="141" t="str">
        <f t="shared" si="345"/>
        <v/>
      </c>
      <c r="M1685" s="141" t="str">
        <f t="shared" si="346"/>
        <v/>
      </c>
      <c r="N1685" s="15" t="e">
        <f t="shared" si="347"/>
        <v>#VALUE!</v>
      </c>
      <c r="O1685" s="58" t="e">
        <f t="shared" si="348"/>
        <v>#VALUE!</v>
      </c>
      <c r="P1685" s="58" t="e">
        <f t="shared" si="349"/>
        <v>#VALUE!</v>
      </c>
      <c r="Q1685" s="58" t="e">
        <f t="shared" si="350"/>
        <v>#VALUE!</v>
      </c>
      <c r="R1685" s="160" t="e">
        <f t="shared" si="351"/>
        <v>#VALUE!</v>
      </c>
      <c r="S1685" s="161" t="e">
        <f t="shared" si="352"/>
        <v>#VALUE!</v>
      </c>
      <c r="T1685" s="162" t="e">
        <f t="shared" si="353"/>
        <v>#VALUE!</v>
      </c>
    </row>
    <row r="1686" spans="1:20" s="17" customFormat="1" x14ac:dyDescent="0.2">
      <c r="A1686" s="154"/>
      <c r="B1686" s="51"/>
      <c r="C1686" s="50"/>
      <c r="D1686" s="50"/>
      <c r="E1686" s="50"/>
      <c r="F1686" s="50"/>
      <c r="G1686" s="14"/>
      <c r="H1686" s="163" t="str">
        <f t="shared" si="341"/>
        <v/>
      </c>
      <c r="I1686" s="163" t="str">
        <f t="shared" si="342"/>
        <v/>
      </c>
      <c r="J1686" s="163" t="str">
        <f t="shared" si="343"/>
        <v/>
      </c>
      <c r="K1686" s="141" t="str">
        <f t="shared" si="344"/>
        <v/>
      </c>
      <c r="L1686" s="141" t="str">
        <f t="shared" si="345"/>
        <v/>
      </c>
      <c r="M1686" s="141" t="str">
        <f t="shared" si="346"/>
        <v/>
      </c>
      <c r="N1686" s="15" t="e">
        <f t="shared" si="347"/>
        <v>#VALUE!</v>
      </c>
      <c r="O1686" s="58" t="e">
        <f t="shared" si="348"/>
        <v>#VALUE!</v>
      </c>
      <c r="P1686" s="58" t="e">
        <f t="shared" si="349"/>
        <v>#VALUE!</v>
      </c>
      <c r="Q1686" s="58" t="e">
        <f t="shared" si="350"/>
        <v>#VALUE!</v>
      </c>
      <c r="R1686" s="160" t="e">
        <f t="shared" si="351"/>
        <v>#VALUE!</v>
      </c>
      <c r="S1686" s="161" t="e">
        <f t="shared" si="352"/>
        <v>#VALUE!</v>
      </c>
      <c r="T1686" s="162" t="e">
        <f t="shared" si="353"/>
        <v>#VALUE!</v>
      </c>
    </row>
    <row r="1687" spans="1:20" s="17" customFormat="1" x14ac:dyDescent="0.2">
      <c r="A1687" s="154"/>
      <c r="B1687" s="51"/>
      <c r="C1687" s="50"/>
      <c r="D1687" s="50"/>
      <c r="E1687" s="50"/>
      <c r="F1687" s="50"/>
      <c r="G1687" s="14"/>
      <c r="H1687" s="163" t="str">
        <f t="shared" si="341"/>
        <v/>
      </c>
      <c r="I1687" s="163" t="str">
        <f t="shared" si="342"/>
        <v/>
      </c>
      <c r="J1687" s="163" t="str">
        <f t="shared" si="343"/>
        <v/>
      </c>
      <c r="K1687" s="141" t="str">
        <f t="shared" si="344"/>
        <v/>
      </c>
      <c r="L1687" s="141" t="str">
        <f t="shared" si="345"/>
        <v/>
      </c>
      <c r="M1687" s="141" t="str">
        <f t="shared" si="346"/>
        <v/>
      </c>
      <c r="N1687" s="15" t="e">
        <f t="shared" si="347"/>
        <v>#VALUE!</v>
      </c>
      <c r="O1687" s="58" t="e">
        <f t="shared" si="348"/>
        <v>#VALUE!</v>
      </c>
      <c r="P1687" s="58" t="e">
        <f t="shared" si="349"/>
        <v>#VALUE!</v>
      </c>
      <c r="Q1687" s="58" t="e">
        <f t="shared" si="350"/>
        <v>#VALUE!</v>
      </c>
      <c r="R1687" s="160" t="e">
        <f t="shared" si="351"/>
        <v>#VALUE!</v>
      </c>
      <c r="S1687" s="161" t="e">
        <f t="shared" si="352"/>
        <v>#VALUE!</v>
      </c>
      <c r="T1687" s="162" t="e">
        <f t="shared" si="353"/>
        <v>#VALUE!</v>
      </c>
    </row>
    <row r="1688" spans="1:20" s="17" customFormat="1" x14ac:dyDescent="0.2">
      <c r="A1688" s="154"/>
      <c r="B1688" s="51"/>
      <c r="C1688" s="50"/>
      <c r="D1688" s="50"/>
      <c r="E1688" s="50"/>
      <c r="F1688" s="50"/>
      <c r="G1688" s="14"/>
      <c r="H1688" s="163" t="str">
        <f t="shared" si="341"/>
        <v/>
      </c>
      <c r="I1688" s="163" t="str">
        <f t="shared" si="342"/>
        <v/>
      </c>
      <c r="J1688" s="163" t="str">
        <f t="shared" si="343"/>
        <v/>
      </c>
      <c r="K1688" s="141" t="str">
        <f t="shared" si="344"/>
        <v/>
      </c>
      <c r="L1688" s="141" t="str">
        <f t="shared" si="345"/>
        <v/>
      </c>
      <c r="M1688" s="141" t="str">
        <f t="shared" si="346"/>
        <v/>
      </c>
      <c r="N1688" s="15" t="e">
        <f t="shared" si="347"/>
        <v>#VALUE!</v>
      </c>
      <c r="O1688" s="58" t="e">
        <f t="shared" si="348"/>
        <v>#VALUE!</v>
      </c>
      <c r="P1688" s="58" t="e">
        <f t="shared" si="349"/>
        <v>#VALUE!</v>
      </c>
      <c r="Q1688" s="58" t="e">
        <f t="shared" si="350"/>
        <v>#VALUE!</v>
      </c>
      <c r="R1688" s="160" t="e">
        <f t="shared" si="351"/>
        <v>#VALUE!</v>
      </c>
      <c r="S1688" s="161" t="e">
        <f t="shared" si="352"/>
        <v>#VALUE!</v>
      </c>
      <c r="T1688" s="162" t="e">
        <f t="shared" si="353"/>
        <v>#VALUE!</v>
      </c>
    </row>
    <row r="1689" spans="1:20" s="17" customFormat="1" x14ac:dyDescent="0.2">
      <c r="A1689" s="154"/>
      <c r="B1689" s="51"/>
      <c r="C1689" s="50"/>
      <c r="D1689" s="50"/>
      <c r="E1689" s="50"/>
      <c r="F1689" s="50"/>
      <c r="G1689" s="14"/>
      <c r="H1689" s="163" t="str">
        <f t="shared" si="341"/>
        <v/>
      </c>
      <c r="I1689" s="163" t="str">
        <f t="shared" si="342"/>
        <v/>
      </c>
      <c r="J1689" s="163" t="str">
        <f t="shared" si="343"/>
        <v/>
      </c>
      <c r="K1689" s="141" t="str">
        <f t="shared" si="344"/>
        <v/>
      </c>
      <c r="L1689" s="141" t="str">
        <f t="shared" si="345"/>
        <v/>
      </c>
      <c r="M1689" s="141" t="str">
        <f t="shared" si="346"/>
        <v/>
      </c>
      <c r="N1689" s="15" t="e">
        <f t="shared" si="347"/>
        <v>#VALUE!</v>
      </c>
      <c r="O1689" s="58" t="e">
        <f t="shared" si="348"/>
        <v>#VALUE!</v>
      </c>
      <c r="P1689" s="58" t="e">
        <f t="shared" si="349"/>
        <v>#VALUE!</v>
      </c>
      <c r="Q1689" s="58" t="e">
        <f t="shared" si="350"/>
        <v>#VALUE!</v>
      </c>
      <c r="R1689" s="160" t="e">
        <f t="shared" si="351"/>
        <v>#VALUE!</v>
      </c>
      <c r="S1689" s="161" t="e">
        <f t="shared" si="352"/>
        <v>#VALUE!</v>
      </c>
      <c r="T1689" s="162" t="e">
        <f t="shared" si="353"/>
        <v>#VALUE!</v>
      </c>
    </row>
    <row r="1690" spans="1:20" s="17" customFormat="1" x14ac:dyDescent="0.2">
      <c r="A1690" s="154"/>
      <c r="B1690" s="51"/>
      <c r="C1690" s="50"/>
      <c r="D1690" s="50"/>
      <c r="E1690" s="50"/>
      <c r="F1690" s="50"/>
      <c r="G1690" s="14"/>
      <c r="H1690" s="163" t="str">
        <f t="shared" si="341"/>
        <v/>
      </c>
      <c r="I1690" s="163" t="str">
        <f t="shared" si="342"/>
        <v/>
      </c>
      <c r="J1690" s="163" t="str">
        <f t="shared" si="343"/>
        <v/>
      </c>
      <c r="K1690" s="141" t="str">
        <f t="shared" si="344"/>
        <v/>
      </c>
      <c r="L1690" s="141" t="str">
        <f t="shared" si="345"/>
        <v/>
      </c>
      <c r="M1690" s="141" t="str">
        <f t="shared" si="346"/>
        <v/>
      </c>
      <c r="N1690" s="15" t="e">
        <f t="shared" si="347"/>
        <v>#VALUE!</v>
      </c>
      <c r="O1690" s="58" t="e">
        <f t="shared" si="348"/>
        <v>#VALUE!</v>
      </c>
      <c r="P1690" s="58" t="e">
        <f t="shared" si="349"/>
        <v>#VALUE!</v>
      </c>
      <c r="Q1690" s="58" t="e">
        <f t="shared" si="350"/>
        <v>#VALUE!</v>
      </c>
      <c r="R1690" s="160" t="e">
        <f t="shared" si="351"/>
        <v>#VALUE!</v>
      </c>
      <c r="S1690" s="161" t="e">
        <f t="shared" si="352"/>
        <v>#VALUE!</v>
      </c>
      <c r="T1690" s="162" t="e">
        <f t="shared" si="353"/>
        <v>#VALUE!</v>
      </c>
    </row>
    <row r="1691" spans="1:20" s="17" customFormat="1" x14ac:dyDescent="0.2">
      <c r="A1691" s="154"/>
      <c r="B1691" s="51"/>
      <c r="C1691" s="50"/>
      <c r="D1691" s="50"/>
      <c r="E1691" s="50"/>
      <c r="F1691" s="50"/>
      <c r="G1691" s="14"/>
      <c r="H1691" s="163" t="str">
        <f t="shared" si="341"/>
        <v/>
      </c>
      <c r="I1691" s="163" t="str">
        <f t="shared" si="342"/>
        <v/>
      </c>
      <c r="J1691" s="163" t="str">
        <f t="shared" si="343"/>
        <v/>
      </c>
      <c r="K1691" s="141" t="str">
        <f t="shared" si="344"/>
        <v/>
      </c>
      <c r="L1691" s="141" t="str">
        <f t="shared" si="345"/>
        <v/>
      </c>
      <c r="M1691" s="141" t="str">
        <f t="shared" si="346"/>
        <v/>
      </c>
      <c r="N1691" s="15" t="e">
        <f t="shared" si="347"/>
        <v>#VALUE!</v>
      </c>
      <c r="O1691" s="58" t="e">
        <f t="shared" si="348"/>
        <v>#VALUE!</v>
      </c>
      <c r="P1691" s="58" t="e">
        <f t="shared" si="349"/>
        <v>#VALUE!</v>
      </c>
      <c r="Q1691" s="58" t="e">
        <f t="shared" si="350"/>
        <v>#VALUE!</v>
      </c>
      <c r="R1691" s="160" t="e">
        <f t="shared" si="351"/>
        <v>#VALUE!</v>
      </c>
      <c r="S1691" s="161" t="e">
        <f t="shared" si="352"/>
        <v>#VALUE!</v>
      </c>
      <c r="T1691" s="162" t="e">
        <f t="shared" si="353"/>
        <v>#VALUE!</v>
      </c>
    </row>
    <row r="1692" spans="1:20" s="17" customFormat="1" x14ac:dyDescent="0.2">
      <c r="A1692" s="154"/>
      <c r="B1692" s="51"/>
      <c r="C1692" s="50"/>
      <c r="D1692" s="50"/>
      <c r="E1692" s="50"/>
      <c r="F1692" s="50"/>
      <c r="G1692" s="14"/>
      <c r="H1692" s="163" t="str">
        <f t="shared" si="341"/>
        <v/>
      </c>
      <c r="I1692" s="163" t="str">
        <f t="shared" si="342"/>
        <v/>
      </c>
      <c r="J1692" s="163" t="str">
        <f t="shared" si="343"/>
        <v/>
      </c>
      <c r="K1692" s="141" t="str">
        <f t="shared" si="344"/>
        <v/>
      </c>
      <c r="L1692" s="141" t="str">
        <f t="shared" si="345"/>
        <v/>
      </c>
      <c r="M1692" s="141" t="str">
        <f t="shared" si="346"/>
        <v/>
      </c>
      <c r="N1692" s="15" t="e">
        <f t="shared" si="347"/>
        <v>#VALUE!</v>
      </c>
      <c r="O1692" s="58" t="e">
        <f t="shared" si="348"/>
        <v>#VALUE!</v>
      </c>
      <c r="P1692" s="58" t="e">
        <f t="shared" si="349"/>
        <v>#VALUE!</v>
      </c>
      <c r="Q1692" s="58" t="e">
        <f t="shared" si="350"/>
        <v>#VALUE!</v>
      </c>
      <c r="R1692" s="160" t="e">
        <f t="shared" si="351"/>
        <v>#VALUE!</v>
      </c>
      <c r="S1692" s="161" t="e">
        <f t="shared" si="352"/>
        <v>#VALUE!</v>
      </c>
      <c r="T1692" s="162" t="e">
        <f t="shared" si="353"/>
        <v>#VALUE!</v>
      </c>
    </row>
    <row r="1693" spans="1:20" s="17" customFormat="1" x14ac:dyDescent="0.2">
      <c r="A1693" s="154"/>
      <c r="B1693" s="51"/>
      <c r="C1693" s="50"/>
      <c r="D1693" s="50"/>
      <c r="E1693" s="50"/>
      <c r="F1693" s="50"/>
      <c r="G1693" s="14"/>
      <c r="H1693" s="163" t="str">
        <f t="shared" si="341"/>
        <v/>
      </c>
      <c r="I1693" s="163" t="str">
        <f t="shared" si="342"/>
        <v/>
      </c>
      <c r="J1693" s="163" t="str">
        <f t="shared" si="343"/>
        <v/>
      </c>
      <c r="K1693" s="141" t="str">
        <f t="shared" si="344"/>
        <v/>
      </c>
      <c r="L1693" s="141" t="str">
        <f t="shared" si="345"/>
        <v/>
      </c>
      <c r="M1693" s="141" t="str">
        <f t="shared" si="346"/>
        <v/>
      </c>
      <c r="N1693" s="15" t="e">
        <f t="shared" si="347"/>
        <v>#VALUE!</v>
      </c>
      <c r="O1693" s="58" t="e">
        <f t="shared" si="348"/>
        <v>#VALUE!</v>
      </c>
      <c r="P1693" s="58" t="e">
        <f t="shared" si="349"/>
        <v>#VALUE!</v>
      </c>
      <c r="Q1693" s="58" t="e">
        <f t="shared" si="350"/>
        <v>#VALUE!</v>
      </c>
      <c r="R1693" s="160" t="e">
        <f t="shared" si="351"/>
        <v>#VALUE!</v>
      </c>
      <c r="S1693" s="161" t="e">
        <f t="shared" si="352"/>
        <v>#VALUE!</v>
      </c>
      <c r="T1693" s="162" t="e">
        <f t="shared" si="353"/>
        <v>#VALUE!</v>
      </c>
    </row>
    <row r="1694" spans="1:20" s="17" customFormat="1" x14ac:dyDescent="0.2">
      <c r="A1694" s="154"/>
      <c r="B1694" s="51"/>
      <c r="C1694" s="50"/>
      <c r="D1694" s="50"/>
      <c r="E1694" s="50"/>
      <c r="F1694" s="50"/>
      <c r="G1694" s="14"/>
      <c r="H1694" s="163" t="str">
        <f t="shared" si="341"/>
        <v/>
      </c>
      <c r="I1694" s="163" t="str">
        <f t="shared" si="342"/>
        <v/>
      </c>
      <c r="J1694" s="163" t="str">
        <f t="shared" si="343"/>
        <v/>
      </c>
      <c r="K1694" s="141" t="str">
        <f t="shared" si="344"/>
        <v/>
      </c>
      <c r="L1694" s="141" t="str">
        <f t="shared" si="345"/>
        <v/>
      </c>
      <c r="M1694" s="141" t="str">
        <f t="shared" si="346"/>
        <v/>
      </c>
      <c r="N1694" s="15" t="e">
        <f t="shared" si="347"/>
        <v>#VALUE!</v>
      </c>
      <c r="O1694" s="58" t="e">
        <f t="shared" si="348"/>
        <v>#VALUE!</v>
      </c>
      <c r="P1694" s="58" t="e">
        <f t="shared" si="349"/>
        <v>#VALUE!</v>
      </c>
      <c r="Q1694" s="58" t="e">
        <f t="shared" si="350"/>
        <v>#VALUE!</v>
      </c>
      <c r="R1694" s="160" t="e">
        <f t="shared" si="351"/>
        <v>#VALUE!</v>
      </c>
      <c r="S1694" s="161" t="e">
        <f t="shared" si="352"/>
        <v>#VALUE!</v>
      </c>
      <c r="T1694" s="162" t="e">
        <f t="shared" si="353"/>
        <v>#VALUE!</v>
      </c>
    </row>
    <row r="1695" spans="1:20" s="17" customFormat="1" x14ac:dyDescent="0.2">
      <c r="A1695" s="154"/>
      <c r="B1695" s="51"/>
      <c r="C1695" s="50"/>
      <c r="D1695" s="50"/>
      <c r="E1695" s="50"/>
      <c r="F1695" s="50"/>
      <c r="G1695" s="14"/>
      <c r="H1695" s="163" t="str">
        <f t="shared" si="341"/>
        <v/>
      </c>
      <c r="I1695" s="163" t="str">
        <f t="shared" si="342"/>
        <v/>
      </c>
      <c r="J1695" s="163" t="str">
        <f t="shared" si="343"/>
        <v/>
      </c>
      <c r="K1695" s="141" t="str">
        <f t="shared" si="344"/>
        <v/>
      </c>
      <c r="L1695" s="141" t="str">
        <f t="shared" si="345"/>
        <v/>
      </c>
      <c r="M1695" s="141" t="str">
        <f t="shared" si="346"/>
        <v/>
      </c>
      <c r="N1695" s="15" t="e">
        <f t="shared" si="347"/>
        <v>#VALUE!</v>
      </c>
      <c r="O1695" s="58" t="e">
        <f t="shared" si="348"/>
        <v>#VALUE!</v>
      </c>
      <c r="P1695" s="58" t="e">
        <f t="shared" si="349"/>
        <v>#VALUE!</v>
      </c>
      <c r="Q1695" s="58" t="e">
        <f t="shared" si="350"/>
        <v>#VALUE!</v>
      </c>
      <c r="R1695" s="160" t="e">
        <f t="shared" si="351"/>
        <v>#VALUE!</v>
      </c>
      <c r="S1695" s="161" t="e">
        <f t="shared" si="352"/>
        <v>#VALUE!</v>
      </c>
      <c r="T1695" s="162" t="e">
        <f t="shared" si="353"/>
        <v>#VALUE!</v>
      </c>
    </row>
    <row r="1696" spans="1:20" s="17" customFormat="1" x14ac:dyDescent="0.2">
      <c r="A1696" s="154"/>
      <c r="B1696" s="51"/>
      <c r="C1696" s="50"/>
      <c r="D1696" s="50"/>
      <c r="E1696" s="50"/>
      <c r="F1696" s="50"/>
      <c r="G1696" s="14"/>
      <c r="H1696" s="163" t="str">
        <f t="shared" si="341"/>
        <v/>
      </c>
      <c r="I1696" s="163" t="str">
        <f t="shared" si="342"/>
        <v/>
      </c>
      <c r="J1696" s="163" t="str">
        <f t="shared" si="343"/>
        <v/>
      </c>
      <c r="K1696" s="141" t="str">
        <f t="shared" si="344"/>
        <v/>
      </c>
      <c r="L1696" s="141" t="str">
        <f t="shared" si="345"/>
        <v/>
      </c>
      <c r="M1696" s="141" t="str">
        <f t="shared" si="346"/>
        <v/>
      </c>
      <c r="N1696" s="15" t="e">
        <f t="shared" si="347"/>
        <v>#VALUE!</v>
      </c>
      <c r="O1696" s="58" t="e">
        <f t="shared" si="348"/>
        <v>#VALUE!</v>
      </c>
      <c r="P1696" s="58" t="e">
        <f t="shared" si="349"/>
        <v>#VALUE!</v>
      </c>
      <c r="Q1696" s="58" t="e">
        <f t="shared" si="350"/>
        <v>#VALUE!</v>
      </c>
      <c r="R1696" s="160" t="e">
        <f t="shared" si="351"/>
        <v>#VALUE!</v>
      </c>
      <c r="S1696" s="161" t="e">
        <f t="shared" si="352"/>
        <v>#VALUE!</v>
      </c>
      <c r="T1696" s="162" t="e">
        <f t="shared" si="353"/>
        <v>#VALUE!</v>
      </c>
    </row>
    <row r="1697" spans="1:20" s="17" customFormat="1" x14ac:dyDescent="0.2">
      <c r="A1697" s="154"/>
      <c r="B1697" s="51"/>
      <c r="C1697" s="50"/>
      <c r="D1697" s="50"/>
      <c r="E1697" s="50"/>
      <c r="F1697" s="50"/>
      <c r="G1697" s="14"/>
      <c r="H1697" s="163" t="str">
        <f t="shared" si="341"/>
        <v/>
      </c>
      <c r="I1697" s="163" t="str">
        <f t="shared" si="342"/>
        <v/>
      </c>
      <c r="J1697" s="163" t="str">
        <f t="shared" si="343"/>
        <v/>
      </c>
      <c r="K1697" s="141" t="str">
        <f t="shared" si="344"/>
        <v/>
      </c>
      <c r="L1697" s="141" t="str">
        <f t="shared" si="345"/>
        <v/>
      </c>
      <c r="M1697" s="141" t="str">
        <f t="shared" si="346"/>
        <v/>
      </c>
      <c r="N1697" s="15" t="e">
        <f t="shared" si="347"/>
        <v>#VALUE!</v>
      </c>
      <c r="O1697" s="58" t="e">
        <f t="shared" si="348"/>
        <v>#VALUE!</v>
      </c>
      <c r="P1697" s="58" t="e">
        <f t="shared" si="349"/>
        <v>#VALUE!</v>
      </c>
      <c r="Q1697" s="58" t="e">
        <f t="shared" si="350"/>
        <v>#VALUE!</v>
      </c>
      <c r="R1697" s="160" t="e">
        <f t="shared" si="351"/>
        <v>#VALUE!</v>
      </c>
      <c r="S1697" s="161" t="e">
        <f t="shared" si="352"/>
        <v>#VALUE!</v>
      </c>
      <c r="T1697" s="162" t="e">
        <f t="shared" si="353"/>
        <v>#VALUE!</v>
      </c>
    </row>
    <row r="1698" spans="1:20" s="17" customFormat="1" x14ac:dyDescent="0.2">
      <c r="A1698" s="154"/>
      <c r="B1698" s="51"/>
      <c r="C1698" s="50"/>
      <c r="D1698" s="50"/>
      <c r="E1698" s="50"/>
      <c r="F1698" s="50"/>
      <c r="G1698" s="14"/>
      <c r="H1698" s="163" t="str">
        <f t="shared" si="341"/>
        <v/>
      </c>
      <c r="I1698" s="163" t="str">
        <f t="shared" si="342"/>
        <v/>
      </c>
      <c r="J1698" s="163" t="str">
        <f t="shared" si="343"/>
        <v/>
      </c>
      <c r="K1698" s="141" t="str">
        <f t="shared" si="344"/>
        <v/>
      </c>
      <c r="L1698" s="141" t="str">
        <f t="shared" si="345"/>
        <v/>
      </c>
      <c r="M1698" s="141" t="str">
        <f t="shared" si="346"/>
        <v/>
      </c>
      <c r="N1698" s="15" t="e">
        <f t="shared" si="347"/>
        <v>#VALUE!</v>
      </c>
      <c r="O1698" s="58" t="e">
        <f t="shared" si="348"/>
        <v>#VALUE!</v>
      </c>
      <c r="P1698" s="58" t="e">
        <f t="shared" si="349"/>
        <v>#VALUE!</v>
      </c>
      <c r="Q1698" s="58" t="e">
        <f t="shared" si="350"/>
        <v>#VALUE!</v>
      </c>
      <c r="R1698" s="160" t="e">
        <f t="shared" si="351"/>
        <v>#VALUE!</v>
      </c>
      <c r="S1698" s="161" t="e">
        <f t="shared" si="352"/>
        <v>#VALUE!</v>
      </c>
      <c r="T1698" s="162" t="e">
        <f t="shared" si="353"/>
        <v>#VALUE!</v>
      </c>
    </row>
    <row r="1699" spans="1:20" s="17" customFormat="1" x14ac:dyDescent="0.2">
      <c r="A1699" s="154"/>
      <c r="B1699" s="51"/>
      <c r="C1699" s="50"/>
      <c r="D1699" s="50"/>
      <c r="E1699" s="50"/>
      <c r="F1699" s="50"/>
      <c r="G1699" s="14"/>
      <c r="H1699" s="163" t="str">
        <f t="shared" si="341"/>
        <v/>
      </c>
      <c r="I1699" s="163" t="str">
        <f t="shared" si="342"/>
        <v/>
      </c>
      <c r="J1699" s="163" t="str">
        <f t="shared" si="343"/>
        <v/>
      </c>
      <c r="K1699" s="141" t="str">
        <f t="shared" si="344"/>
        <v/>
      </c>
      <c r="L1699" s="141" t="str">
        <f t="shared" si="345"/>
        <v/>
      </c>
      <c r="M1699" s="141" t="str">
        <f t="shared" si="346"/>
        <v/>
      </c>
      <c r="N1699" s="15" t="e">
        <f t="shared" si="347"/>
        <v>#VALUE!</v>
      </c>
      <c r="O1699" s="58" t="e">
        <f t="shared" si="348"/>
        <v>#VALUE!</v>
      </c>
      <c r="P1699" s="58" t="e">
        <f t="shared" si="349"/>
        <v>#VALUE!</v>
      </c>
      <c r="Q1699" s="58" t="e">
        <f t="shared" si="350"/>
        <v>#VALUE!</v>
      </c>
      <c r="R1699" s="160" t="e">
        <f t="shared" si="351"/>
        <v>#VALUE!</v>
      </c>
      <c r="S1699" s="161" t="e">
        <f t="shared" si="352"/>
        <v>#VALUE!</v>
      </c>
      <c r="T1699" s="162" t="e">
        <f t="shared" si="353"/>
        <v>#VALUE!</v>
      </c>
    </row>
    <row r="1700" spans="1:20" s="17" customFormat="1" x14ac:dyDescent="0.2">
      <c r="A1700" s="154"/>
      <c r="B1700" s="51"/>
      <c r="C1700" s="50"/>
      <c r="D1700" s="50"/>
      <c r="E1700" s="50"/>
      <c r="F1700" s="50"/>
      <c r="G1700" s="14"/>
      <c r="H1700" s="163" t="str">
        <f t="shared" si="341"/>
        <v/>
      </c>
      <c r="I1700" s="163" t="str">
        <f t="shared" si="342"/>
        <v/>
      </c>
      <c r="J1700" s="163" t="str">
        <f t="shared" si="343"/>
        <v/>
      </c>
      <c r="K1700" s="141" t="str">
        <f t="shared" si="344"/>
        <v/>
      </c>
      <c r="L1700" s="141" t="str">
        <f t="shared" si="345"/>
        <v/>
      </c>
      <c r="M1700" s="141" t="str">
        <f t="shared" si="346"/>
        <v/>
      </c>
      <c r="N1700" s="15" t="e">
        <f t="shared" si="347"/>
        <v>#VALUE!</v>
      </c>
      <c r="O1700" s="58" t="e">
        <f t="shared" si="348"/>
        <v>#VALUE!</v>
      </c>
      <c r="P1700" s="58" t="e">
        <f t="shared" si="349"/>
        <v>#VALUE!</v>
      </c>
      <c r="Q1700" s="58" t="e">
        <f t="shared" si="350"/>
        <v>#VALUE!</v>
      </c>
      <c r="R1700" s="160" t="e">
        <f t="shared" si="351"/>
        <v>#VALUE!</v>
      </c>
      <c r="S1700" s="161" t="e">
        <f t="shared" si="352"/>
        <v>#VALUE!</v>
      </c>
      <c r="T1700" s="162" t="e">
        <f t="shared" si="353"/>
        <v>#VALUE!</v>
      </c>
    </row>
    <row r="1701" spans="1:20" s="17" customFormat="1" x14ac:dyDescent="0.2">
      <c r="A1701" s="154"/>
      <c r="B1701" s="51"/>
      <c r="C1701" s="50"/>
      <c r="D1701" s="50"/>
      <c r="E1701" s="50"/>
      <c r="F1701" s="50"/>
      <c r="G1701" s="14"/>
      <c r="H1701" s="163" t="str">
        <f t="shared" si="341"/>
        <v/>
      </c>
      <c r="I1701" s="163" t="str">
        <f t="shared" si="342"/>
        <v/>
      </c>
      <c r="J1701" s="163" t="str">
        <f t="shared" si="343"/>
        <v/>
      </c>
      <c r="K1701" s="141" t="str">
        <f t="shared" si="344"/>
        <v/>
      </c>
      <c r="L1701" s="141" t="str">
        <f t="shared" si="345"/>
        <v/>
      </c>
      <c r="M1701" s="141" t="str">
        <f t="shared" si="346"/>
        <v/>
      </c>
      <c r="N1701" s="15" t="e">
        <f t="shared" si="347"/>
        <v>#VALUE!</v>
      </c>
      <c r="O1701" s="58" t="e">
        <f t="shared" si="348"/>
        <v>#VALUE!</v>
      </c>
      <c r="P1701" s="58" t="e">
        <f t="shared" si="349"/>
        <v>#VALUE!</v>
      </c>
      <c r="Q1701" s="58" t="e">
        <f t="shared" si="350"/>
        <v>#VALUE!</v>
      </c>
      <c r="R1701" s="160" t="e">
        <f t="shared" si="351"/>
        <v>#VALUE!</v>
      </c>
      <c r="S1701" s="161" t="e">
        <f t="shared" si="352"/>
        <v>#VALUE!</v>
      </c>
      <c r="T1701" s="162" t="e">
        <f t="shared" si="353"/>
        <v>#VALUE!</v>
      </c>
    </row>
    <row r="1702" spans="1:20" s="17" customFormat="1" x14ac:dyDescent="0.2">
      <c r="A1702" s="154"/>
      <c r="B1702" s="51"/>
      <c r="C1702" s="50"/>
      <c r="D1702" s="50"/>
      <c r="E1702" s="50"/>
      <c r="F1702" s="50"/>
      <c r="G1702" s="14"/>
      <c r="H1702" s="163" t="str">
        <f t="shared" si="341"/>
        <v/>
      </c>
      <c r="I1702" s="163" t="str">
        <f t="shared" si="342"/>
        <v/>
      </c>
      <c r="J1702" s="163" t="str">
        <f t="shared" si="343"/>
        <v/>
      </c>
      <c r="K1702" s="141" t="str">
        <f t="shared" si="344"/>
        <v/>
      </c>
      <c r="L1702" s="141" t="str">
        <f t="shared" si="345"/>
        <v/>
      </c>
      <c r="M1702" s="141" t="str">
        <f t="shared" si="346"/>
        <v/>
      </c>
      <c r="N1702" s="15" t="e">
        <f t="shared" si="347"/>
        <v>#VALUE!</v>
      </c>
      <c r="O1702" s="58" t="e">
        <f t="shared" si="348"/>
        <v>#VALUE!</v>
      </c>
      <c r="P1702" s="58" t="e">
        <f t="shared" si="349"/>
        <v>#VALUE!</v>
      </c>
      <c r="Q1702" s="58" t="e">
        <f t="shared" si="350"/>
        <v>#VALUE!</v>
      </c>
      <c r="R1702" s="160" t="e">
        <f t="shared" si="351"/>
        <v>#VALUE!</v>
      </c>
      <c r="S1702" s="161" t="e">
        <f t="shared" si="352"/>
        <v>#VALUE!</v>
      </c>
      <c r="T1702" s="162" t="e">
        <f t="shared" si="353"/>
        <v>#VALUE!</v>
      </c>
    </row>
    <row r="1703" spans="1:20" s="17" customFormat="1" x14ac:dyDescent="0.2">
      <c r="A1703" s="154"/>
      <c r="B1703" s="51"/>
      <c r="C1703" s="50"/>
      <c r="D1703" s="50"/>
      <c r="E1703" s="50"/>
      <c r="F1703" s="50"/>
      <c r="G1703" s="14"/>
      <c r="H1703" s="163" t="str">
        <f t="shared" si="341"/>
        <v/>
      </c>
      <c r="I1703" s="163" t="str">
        <f t="shared" si="342"/>
        <v/>
      </c>
      <c r="J1703" s="163" t="str">
        <f t="shared" si="343"/>
        <v/>
      </c>
      <c r="K1703" s="141" t="str">
        <f t="shared" si="344"/>
        <v/>
      </c>
      <c r="L1703" s="141" t="str">
        <f t="shared" si="345"/>
        <v/>
      </c>
      <c r="M1703" s="141" t="str">
        <f t="shared" si="346"/>
        <v/>
      </c>
      <c r="N1703" s="15" t="e">
        <f t="shared" si="347"/>
        <v>#VALUE!</v>
      </c>
      <c r="O1703" s="58" t="e">
        <f t="shared" si="348"/>
        <v>#VALUE!</v>
      </c>
      <c r="P1703" s="58" t="e">
        <f t="shared" si="349"/>
        <v>#VALUE!</v>
      </c>
      <c r="Q1703" s="58" t="e">
        <f t="shared" si="350"/>
        <v>#VALUE!</v>
      </c>
      <c r="R1703" s="160" t="e">
        <f t="shared" si="351"/>
        <v>#VALUE!</v>
      </c>
      <c r="S1703" s="161" t="e">
        <f t="shared" si="352"/>
        <v>#VALUE!</v>
      </c>
      <c r="T1703" s="162" t="e">
        <f t="shared" si="353"/>
        <v>#VALUE!</v>
      </c>
    </row>
    <row r="1704" spans="1:20" s="17" customFormat="1" x14ac:dyDescent="0.2">
      <c r="A1704" s="154"/>
      <c r="B1704" s="51"/>
      <c r="C1704" s="50"/>
      <c r="D1704" s="50"/>
      <c r="E1704" s="50"/>
      <c r="F1704" s="50"/>
      <c r="G1704" s="14"/>
      <c r="H1704" s="163" t="str">
        <f t="shared" si="341"/>
        <v/>
      </c>
      <c r="I1704" s="163" t="str">
        <f t="shared" si="342"/>
        <v/>
      </c>
      <c r="J1704" s="163" t="str">
        <f t="shared" si="343"/>
        <v/>
      </c>
      <c r="K1704" s="141" t="str">
        <f t="shared" si="344"/>
        <v/>
      </c>
      <c r="L1704" s="141" t="str">
        <f t="shared" si="345"/>
        <v/>
      </c>
      <c r="M1704" s="141" t="str">
        <f t="shared" si="346"/>
        <v/>
      </c>
      <c r="N1704" s="15" t="e">
        <f t="shared" si="347"/>
        <v>#VALUE!</v>
      </c>
      <c r="O1704" s="58" t="e">
        <f t="shared" si="348"/>
        <v>#VALUE!</v>
      </c>
      <c r="P1704" s="58" t="e">
        <f t="shared" si="349"/>
        <v>#VALUE!</v>
      </c>
      <c r="Q1704" s="58" t="e">
        <f t="shared" si="350"/>
        <v>#VALUE!</v>
      </c>
      <c r="R1704" s="160" t="e">
        <f t="shared" si="351"/>
        <v>#VALUE!</v>
      </c>
      <c r="S1704" s="161" t="e">
        <f t="shared" si="352"/>
        <v>#VALUE!</v>
      </c>
      <c r="T1704" s="162" t="e">
        <f t="shared" si="353"/>
        <v>#VALUE!</v>
      </c>
    </row>
    <row r="1705" spans="1:20" s="17" customFormat="1" x14ac:dyDescent="0.2">
      <c r="A1705" s="154"/>
      <c r="B1705" s="51"/>
      <c r="C1705" s="50"/>
      <c r="D1705" s="50"/>
      <c r="E1705" s="50"/>
      <c r="F1705" s="50"/>
      <c r="G1705" s="14"/>
      <c r="H1705" s="163" t="str">
        <f t="shared" si="341"/>
        <v/>
      </c>
      <c r="I1705" s="163" t="str">
        <f t="shared" si="342"/>
        <v/>
      </c>
      <c r="J1705" s="163" t="str">
        <f t="shared" si="343"/>
        <v/>
      </c>
      <c r="K1705" s="141" t="str">
        <f t="shared" si="344"/>
        <v/>
      </c>
      <c r="L1705" s="141" t="str">
        <f t="shared" si="345"/>
        <v/>
      </c>
      <c r="M1705" s="141" t="str">
        <f t="shared" si="346"/>
        <v/>
      </c>
      <c r="N1705" s="15" t="e">
        <f t="shared" si="347"/>
        <v>#VALUE!</v>
      </c>
      <c r="O1705" s="58" t="e">
        <f t="shared" si="348"/>
        <v>#VALUE!</v>
      </c>
      <c r="P1705" s="58" t="e">
        <f t="shared" si="349"/>
        <v>#VALUE!</v>
      </c>
      <c r="Q1705" s="58" t="e">
        <f t="shared" si="350"/>
        <v>#VALUE!</v>
      </c>
      <c r="R1705" s="160" t="e">
        <f t="shared" si="351"/>
        <v>#VALUE!</v>
      </c>
      <c r="S1705" s="161" t="e">
        <f t="shared" si="352"/>
        <v>#VALUE!</v>
      </c>
      <c r="T1705" s="162" t="e">
        <f t="shared" si="353"/>
        <v>#VALUE!</v>
      </c>
    </row>
    <row r="1706" spans="1:20" s="17" customFormat="1" x14ac:dyDescent="0.2">
      <c r="A1706" s="154"/>
      <c r="B1706" s="51"/>
      <c r="C1706" s="50"/>
      <c r="D1706" s="50"/>
      <c r="E1706" s="50"/>
      <c r="F1706" s="50"/>
      <c r="G1706" s="14"/>
      <c r="H1706" s="163" t="str">
        <f t="shared" si="341"/>
        <v/>
      </c>
      <c r="I1706" s="163" t="str">
        <f t="shared" si="342"/>
        <v/>
      </c>
      <c r="J1706" s="163" t="str">
        <f t="shared" si="343"/>
        <v/>
      </c>
      <c r="K1706" s="141" t="str">
        <f t="shared" si="344"/>
        <v/>
      </c>
      <c r="L1706" s="141" t="str">
        <f t="shared" si="345"/>
        <v/>
      </c>
      <c r="M1706" s="141" t="str">
        <f t="shared" si="346"/>
        <v/>
      </c>
      <c r="N1706" s="15" t="e">
        <f t="shared" si="347"/>
        <v>#VALUE!</v>
      </c>
      <c r="O1706" s="58" t="e">
        <f t="shared" si="348"/>
        <v>#VALUE!</v>
      </c>
      <c r="P1706" s="58" t="e">
        <f t="shared" si="349"/>
        <v>#VALUE!</v>
      </c>
      <c r="Q1706" s="58" t="e">
        <f t="shared" si="350"/>
        <v>#VALUE!</v>
      </c>
      <c r="R1706" s="160" t="e">
        <f t="shared" si="351"/>
        <v>#VALUE!</v>
      </c>
      <c r="S1706" s="161" t="e">
        <f t="shared" si="352"/>
        <v>#VALUE!</v>
      </c>
      <c r="T1706" s="162" t="e">
        <f t="shared" si="353"/>
        <v>#VALUE!</v>
      </c>
    </row>
    <row r="1707" spans="1:20" s="17" customFormat="1" x14ac:dyDescent="0.2">
      <c r="A1707" s="154"/>
      <c r="B1707" s="51"/>
      <c r="C1707" s="50"/>
      <c r="D1707" s="50"/>
      <c r="E1707" s="50"/>
      <c r="F1707" s="50"/>
      <c r="G1707" s="14"/>
      <c r="H1707" s="163" t="str">
        <f t="shared" si="341"/>
        <v/>
      </c>
      <c r="I1707" s="163" t="str">
        <f t="shared" si="342"/>
        <v/>
      </c>
      <c r="J1707" s="163" t="str">
        <f t="shared" si="343"/>
        <v/>
      </c>
      <c r="K1707" s="141" t="str">
        <f t="shared" si="344"/>
        <v/>
      </c>
      <c r="L1707" s="141" t="str">
        <f t="shared" si="345"/>
        <v/>
      </c>
      <c r="M1707" s="141" t="str">
        <f t="shared" si="346"/>
        <v/>
      </c>
      <c r="N1707" s="15" t="e">
        <f t="shared" si="347"/>
        <v>#VALUE!</v>
      </c>
      <c r="O1707" s="58" t="e">
        <f t="shared" si="348"/>
        <v>#VALUE!</v>
      </c>
      <c r="P1707" s="58" t="e">
        <f t="shared" si="349"/>
        <v>#VALUE!</v>
      </c>
      <c r="Q1707" s="58" t="e">
        <f t="shared" si="350"/>
        <v>#VALUE!</v>
      </c>
      <c r="R1707" s="160" t="e">
        <f t="shared" si="351"/>
        <v>#VALUE!</v>
      </c>
      <c r="S1707" s="161" t="e">
        <f t="shared" si="352"/>
        <v>#VALUE!</v>
      </c>
      <c r="T1707" s="162" t="e">
        <f t="shared" si="353"/>
        <v>#VALUE!</v>
      </c>
    </row>
    <row r="1708" spans="1:20" s="17" customFormat="1" x14ac:dyDescent="0.2">
      <c r="A1708" s="154"/>
      <c r="B1708" s="51"/>
      <c r="C1708" s="50"/>
      <c r="D1708" s="50"/>
      <c r="E1708" s="50"/>
      <c r="F1708" s="50"/>
      <c r="G1708" s="14"/>
      <c r="H1708" s="163" t="str">
        <f t="shared" si="341"/>
        <v/>
      </c>
      <c r="I1708" s="163" t="str">
        <f t="shared" si="342"/>
        <v/>
      </c>
      <c r="J1708" s="163" t="str">
        <f t="shared" si="343"/>
        <v/>
      </c>
      <c r="K1708" s="141" t="str">
        <f t="shared" si="344"/>
        <v/>
      </c>
      <c r="L1708" s="141" t="str">
        <f t="shared" si="345"/>
        <v/>
      </c>
      <c r="M1708" s="141" t="str">
        <f t="shared" si="346"/>
        <v/>
      </c>
      <c r="N1708" s="15" t="e">
        <f t="shared" si="347"/>
        <v>#VALUE!</v>
      </c>
      <c r="O1708" s="58" t="e">
        <f t="shared" si="348"/>
        <v>#VALUE!</v>
      </c>
      <c r="P1708" s="58" t="e">
        <f t="shared" si="349"/>
        <v>#VALUE!</v>
      </c>
      <c r="Q1708" s="58" t="e">
        <f t="shared" si="350"/>
        <v>#VALUE!</v>
      </c>
      <c r="R1708" s="160" t="e">
        <f t="shared" si="351"/>
        <v>#VALUE!</v>
      </c>
      <c r="S1708" s="161" t="e">
        <f t="shared" si="352"/>
        <v>#VALUE!</v>
      </c>
      <c r="T1708" s="162" t="e">
        <f t="shared" si="353"/>
        <v>#VALUE!</v>
      </c>
    </row>
    <row r="1709" spans="1:20" s="17" customFormat="1" x14ac:dyDescent="0.2">
      <c r="A1709" s="154"/>
      <c r="B1709" s="51"/>
      <c r="C1709" s="50"/>
      <c r="D1709" s="50"/>
      <c r="E1709" s="50"/>
      <c r="F1709" s="50"/>
      <c r="G1709" s="14"/>
      <c r="H1709" s="163" t="str">
        <f t="shared" si="341"/>
        <v/>
      </c>
      <c r="I1709" s="163" t="str">
        <f t="shared" si="342"/>
        <v/>
      </c>
      <c r="J1709" s="163" t="str">
        <f t="shared" si="343"/>
        <v/>
      </c>
      <c r="K1709" s="141" t="str">
        <f t="shared" si="344"/>
        <v/>
      </c>
      <c r="L1709" s="141" t="str">
        <f t="shared" si="345"/>
        <v/>
      </c>
      <c r="M1709" s="141" t="str">
        <f t="shared" si="346"/>
        <v/>
      </c>
      <c r="N1709" s="15" t="e">
        <f t="shared" si="347"/>
        <v>#VALUE!</v>
      </c>
      <c r="O1709" s="58" t="e">
        <f t="shared" si="348"/>
        <v>#VALUE!</v>
      </c>
      <c r="P1709" s="58" t="e">
        <f t="shared" si="349"/>
        <v>#VALUE!</v>
      </c>
      <c r="Q1709" s="58" t="e">
        <f t="shared" si="350"/>
        <v>#VALUE!</v>
      </c>
      <c r="R1709" s="160" t="e">
        <f t="shared" si="351"/>
        <v>#VALUE!</v>
      </c>
      <c r="S1709" s="161" t="e">
        <f t="shared" si="352"/>
        <v>#VALUE!</v>
      </c>
      <c r="T1709" s="162" t="e">
        <f t="shared" si="353"/>
        <v>#VALUE!</v>
      </c>
    </row>
    <row r="1710" spans="1:20" s="17" customFormat="1" x14ac:dyDescent="0.2">
      <c r="A1710" s="154"/>
      <c r="B1710" s="51"/>
      <c r="C1710" s="50"/>
      <c r="D1710" s="50"/>
      <c r="E1710" s="50"/>
      <c r="F1710" s="50"/>
      <c r="G1710" s="14"/>
      <c r="H1710" s="163" t="str">
        <f t="shared" si="341"/>
        <v/>
      </c>
      <c r="I1710" s="163" t="str">
        <f t="shared" si="342"/>
        <v/>
      </c>
      <c r="J1710" s="163" t="str">
        <f t="shared" si="343"/>
        <v/>
      </c>
      <c r="K1710" s="141" t="str">
        <f t="shared" si="344"/>
        <v/>
      </c>
      <c r="L1710" s="141" t="str">
        <f t="shared" si="345"/>
        <v/>
      </c>
      <c r="M1710" s="141" t="str">
        <f t="shared" si="346"/>
        <v/>
      </c>
      <c r="N1710" s="15" t="e">
        <f t="shared" si="347"/>
        <v>#VALUE!</v>
      </c>
      <c r="O1710" s="58" t="e">
        <f t="shared" si="348"/>
        <v>#VALUE!</v>
      </c>
      <c r="P1710" s="58" t="e">
        <f t="shared" si="349"/>
        <v>#VALUE!</v>
      </c>
      <c r="Q1710" s="58" t="e">
        <f t="shared" si="350"/>
        <v>#VALUE!</v>
      </c>
      <c r="R1710" s="160" t="e">
        <f t="shared" si="351"/>
        <v>#VALUE!</v>
      </c>
      <c r="S1710" s="161" t="e">
        <f t="shared" si="352"/>
        <v>#VALUE!</v>
      </c>
      <c r="T1710" s="162" t="e">
        <f t="shared" si="353"/>
        <v>#VALUE!</v>
      </c>
    </row>
    <row r="1711" spans="1:20" s="17" customFormat="1" x14ac:dyDescent="0.2">
      <c r="A1711" s="154"/>
      <c r="B1711" s="51"/>
      <c r="C1711" s="50"/>
      <c r="D1711" s="50"/>
      <c r="E1711" s="50"/>
      <c r="F1711" s="50"/>
      <c r="G1711" s="14"/>
      <c r="H1711" s="163" t="str">
        <f t="shared" si="341"/>
        <v/>
      </c>
      <c r="I1711" s="163" t="str">
        <f t="shared" si="342"/>
        <v/>
      </c>
      <c r="J1711" s="163" t="str">
        <f t="shared" si="343"/>
        <v/>
      </c>
      <c r="K1711" s="141" t="str">
        <f t="shared" si="344"/>
        <v/>
      </c>
      <c r="L1711" s="141" t="str">
        <f t="shared" si="345"/>
        <v/>
      </c>
      <c r="M1711" s="141" t="str">
        <f t="shared" si="346"/>
        <v/>
      </c>
      <c r="N1711" s="15" t="e">
        <f t="shared" si="347"/>
        <v>#VALUE!</v>
      </c>
      <c r="O1711" s="58" t="e">
        <f t="shared" si="348"/>
        <v>#VALUE!</v>
      </c>
      <c r="P1711" s="58" t="e">
        <f t="shared" si="349"/>
        <v>#VALUE!</v>
      </c>
      <c r="Q1711" s="58" t="e">
        <f t="shared" si="350"/>
        <v>#VALUE!</v>
      </c>
      <c r="R1711" s="160" t="e">
        <f t="shared" si="351"/>
        <v>#VALUE!</v>
      </c>
      <c r="S1711" s="161" t="e">
        <f t="shared" si="352"/>
        <v>#VALUE!</v>
      </c>
      <c r="T1711" s="162" t="e">
        <f t="shared" si="353"/>
        <v>#VALUE!</v>
      </c>
    </row>
    <row r="1712" spans="1:20" s="17" customFormat="1" x14ac:dyDescent="0.2">
      <c r="A1712" s="154"/>
      <c r="B1712" s="51"/>
      <c r="C1712" s="50"/>
      <c r="D1712" s="50"/>
      <c r="E1712" s="50"/>
      <c r="F1712" s="50"/>
      <c r="G1712" s="14"/>
      <c r="H1712" s="163" t="str">
        <f t="shared" si="341"/>
        <v/>
      </c>
      <c r="I1712" s="163" t="str">
        <f t="shared" si="342"/>
        <v/>
      </c>
      <c r="J1712" s="163" t="str">
        <f t="shared" si="343"/>
        <v/>
      </c>
      <c r="K1712" s="141" t="str">
        <f t="shared" si="344"/>
        <v/>
      </c>
      <c r="L1712" s="141" t="str">
        <f t="shared" si="345"/>
        <v/>
      </c>
      <c r="M1712" s="141" t="str">
        <f t="shared" si="346"/>
        <v/>
      </c>
      <c r="N1712" s="15" t="e">
        <f t="shared" si="347"/>
        <v>#VALUE!</v>
      </c>
      <c r="O1712" s="58" t="e">
        <f t="shared" si="348"/>
        <v>#VALUE!</v>
      </c>
      <c r="P1712" s="58" t="e">
        <f t="shared" si="349"/>
        <v>#VALUE!</v>
      </c>
      <c r="Q1712" s="58" t="e">
        <f t="shared" si="350"/>
        <v>#VALUE!</v>
      </c>
      <c r="R1712" s="160" t="e">
        <f t="shared" si="351"/>
        <v>#VALUE!</v>
      </c>
      <c r="S1712" s="161" t="e">
        <f t="shared" si="352"/>
        <v>#VALUE!</v>
      </c>
      <c r="T1712" s="162" t="e">
        <f t="shared" si="353"/>
        <v>#VALUE!</v>
      </c>
    </row>
    <row r="1713" spans="1:20" s="17" customFormat="1" x14ac:dyDescent="0.2">
      <c r="A1713" s="154"/>
      <c r="B1713" s="51"/>
      <c r="C1713" s="50"/>
      <c r="D1713" s="50"/>
      <c r="E1713" s="50"/>
      <c r="F1713" s="50"/>
      <c r="G1713" s="14"/>
      <c r="H1713" s="163" t="str">
        <f t="shared" si="341"/>
        <v/>
      </c>
      <c r="I1713" s="163" t="str">
        <f t="shared" si="342"/>
        <v/>
      </c>
      <c r="J1713" s="163" t="str">
        <f t="shared" si="343"/>
        <v/>
      </c>
      <c r="K1713" s="141" t="str">
        <f t="shared" si="344"/>
        <v/>
      </c>
      <c r="L1713" s="141" t="str">
        <f t="shared" si="345"/>
        <v/>
      </c>
      <c r="M1713" s="141" t="str">
        <f t="shared" si="346"/>
        <v/>
      </c>
      <c r="N1713" s="15" t="e">
        <f t="shared" si="347"/>
        <v>#VALUE!</v>
      </c>
      <c r="O1713" s="58" t="e">
        <f t="shared" si="348"/>
        <v>#VALUE!</v>
      </c>
      <c r="P1713" s="58" t="e">
        <f t="shared" si="349"/>
        <v>#VALUE!</v>
      </c>
      <c r="Q1713" s="58" t="e">
        <f t="shared" si="350"/>
        <v>#VALUE!</v>
      </c>
      <c r="R1713" s="160" t="e">
        <f t="shared" si="351"/>
        <v>#VALUE!</v>
      </c>
      <c r="S1713" s="161" t="e">
        <f t="shared" si="352"/>
        <v>#VALUE!</v>
      </c>
      <c r="T1713" s="162" t="e">
        <f t="shared" si="353"/>
        <v>#VALUE!</v>
      </c>
    </row>
    <row r="1714" spans="1:20" s="17" customFormat="1" x14ac:dyDescent="0.2">
      <c r="A1714" s="154"/>
      <c r="B1714" s="51"/>
      <c r="C1714" s="50"/>
      <c r="D1714" s="50"/>
      <c r="E1714" s="50"/>
      <c r="F1714" s="50"/>
      <c r="G1714" s="14"/>
      <c r="H1714" s="163" t="str">
        <f t="shared" si="341"/>
        <v/>
      </c>
      <c r="I1714" s="163" t="str">
        <f t="shared" si="342"/>
        <v/>
      </c>
      <c r="J1714" s="163" t="str">
        <f t="shared" si="343"/>
        <v/>
      </c>
      <c r="K1714" s="141" t="str">
        <f t="shared" si="344"/>
        <v/>
      </c>
      <c r="L1714" s="141" t="str">
        <f t="shared" si="345"/>
        <v/>
      </c>
      <c r="M1714" s="141" t="str">
        <f t="shared" si="346"/>
        <v/>
      </c>
      <c r="N1714" s="15" t="e">
        <f t="shared" si="347"/>
        <v>#VALUE!</v>
      </c>
      <c r="O1714" s="58" t="e">
        <f t="shared" si="348"/>
        <v>#VALUE!</v>
      </c>
      <c r="P1714" s="58" t="e">
        <f t="shared" si="349"/>
        <v>#VALUE!</v>
      </c>
      <c r="Q1714" s="58" t="e">
        <f t="shared" si="350"/>
        <v>#VALUE!</v>
      </c>
      <c r="R1714" s="160" t="e">
        <f t="shared" si="351"/>
        <v>#VALUE!</v>
      </c>
      <c r="S1714" s="161" t="e">
        <f t="shared" si="352"/>
        <v>#VALUE!</v>
      </c>
      <c r="T1714" s="162" t="e">
        <f t="shared" si="353"/>
        <v>#VALUE!</v>
      </c>
    </row>
    <row r="1715" spans="1:20" s="17" customFormat="1" x14ac:dyDescent="0.2">
      <c r="A1715" s="154"/>
      <c r="B1715" s="51"/>
      <c r="C1715" s="50"/>
      <c r="D1715" s="50"/>
      <c r="E1715" s="50"/>
      <c r="F1715" s="50"/>
      <c r="G1715" s="14"/>
      <c r="H1715" s="163" t="str">
        <f t="shared" si="341"/>
        <v/>
      </c>
      <c r="I1715" s="163" t="str">
        <f t="shared" si="342"/>
        <v/>
      </c>
      <c r="J1715" s="163" t="str">
        <f t="shared" si="343"/>
        <v/>
      </c>
      <c r="K1715" s="141" t="str">
        <f t="shared" si="344"/>
        <v/>
      </c>
      <c r="L1715" s="141" t="str">
        <f t="shared" si="345"/>
        <v/>
      </c>
      <c r="M1715" s="141" t="str">
        <f t="shared" si="346"/>
        <v/>
      </c>
      <c r="N1715" s="15" t="e">
        <f t="shared" si="347"/>
        <v>#VALUE!</v>
      </c>
      <c r="O1715" s="58" t="e">
        <f t="shared" si="348"/>
        <v>#VALUE!</v>
      </c>
      <c r="P1715" s="58" t="e">
        <f t="shared" si="349"/>
        <v>#VALUE!</v>
      </c>
      <c r="Q1715" s="58" t="e">
        <f t="shared" si="350"/>
        <v>#VALUE!</v>
      </c>
      <c r="R1715" s="160" t="e">
        <f t="shared" si="351"/>
        <v>#VALUE!</v>
      </c>
      <c r="S1715" s="161" t="e">
        <f t="shared" si="352"/>
        <v>#VALUE!</v>
      </c>
      <c r="T1715" s="162" t="e">
        <f t="shared" si="353"/>
        <v>#VALUE!</v>
      </c>
    </row>
    <row r="1716" spans="1:20" s="17" customFormat="1" x14ac:dyDescent="0.2">
      <c r="A1716" s="154"/>
      <c r="B1716" s="51"/>
      <c r="C1716" s="50"/>
      <c r="D1716" s="50"/>
      <c r="E1716" s="50"/>
      <c r="F1716" s="50"/>
      <c r="G1716" s="14"/>
      <c r="H1716" s="163" t="str">
        <f t="shared" si="341"/>
        <v/>
      </c>
      <c r="I1716" s="163" t="str">
        <f t="shared" si="342"/>
        <v/>
      </c>
      <c r="J1716" s="163" t="str">
        <f t="shared" si="343"/>
        <v/>
      </c>
      <c r="K1716" s="141" t="str">
        <f t="shared" si="344"/>
        <v/>
      </c>
      <c r="L1716" s="141" t="str">
        <f t="shared" si="345"/>
        <v/>
      </c>
      <c r="M1716" s="141" t="str">
        <f t="shared" si="346"/>
        <v/>
      </c>
      <c r="N1716" s="15" t="e">
        <f t="shared" si="347"/>
        <v>#VALUE!</v>
      </c>
      <c r="O1716" s="58" t="e">
        <f t="shared" si="348"/>
        <v>#VALUE!</v>
      </c>
      <c r="P1716" s="58" t="e">
        <f t="shared" si="349"/>
        <v>#VALUE!</v>
      </c>
      <c r="Q1716" s="58" t="e">
        <f t="shared" si="350"/>
        <v>#VALUE!</v>
      </c>
      <c r="R1716" s="160" t="e">
        <f t="shared" si="351"/>
        <v>#VALUE!</v>
      </c>
      <c r="S1716" s="161" t="e">
        <f t="shared" si="352"/>
        <v>#VALUE!</v>
      </c>
      <c r="T1716" s="162" t="e">
        <f t="shared" si="353"/>
        <v>#VALUE!</v>
      </c>
    </row>
    <row r="1717" spans="1:20" s="17" customFormat="1" x14ac:dyDescent="0.2">
      <c r="A1717" s="154"/>
      <c r="B1717" s="51"/>
      <c r="C1717" s="50"/>
      <c r="D1717" s="50"/>
      <c r="E1717" s="50"/>
      <c r="F1717" s="50"/>
      <c r="G1717" s="14"/>
      <c r="H1717" s="163" t="str">
        <f t="shared" si="341"/>
        <v/>
      </c>
      <c r="I1717" s="163" t="str">
        <f t="shared" si="342"/>
        <v/>
      </c>
      <c r="J1717" s="163" t="str">
        <f t="shared" si="343"/>
        <v/>
      </c>
      <c r="K1717" s="141" t="str">
        <f t="shared" si="344"/>
        <v/>
      </c>
      <c r="L1717" s="141" t="str">
        <f t="shared" si="345"/>
        <v/>
      </c>
      <c r="M1717" s="141" t="str">
        <f t="shared" si="346"/>
        <v/>
      </c>
      <c r="N1717" s="15" t="e">
        <f t="shared" si="347"/>
        <v>#VALUE!</v>
      </c>
      <c r="O1717" s="58" t="e">
        <f t="shared" si="348"/>
        <v>#VALUE!</v>
      </c>
      <c r="P1717" s="58" t="e">
        <f t="shared" si="349"/>
        <v>#VALUE!</v>
      </c>
      <c r="Q1717" s="58" t="e">
        <f t="shared" si="350"/>
        <v>#VALUE!</v>
      </c>
      <c r="R1717" s="160" t="e">
        <f t="shared" si="351"/>
        <v>#VALUE!</v>
      </c>
      <c r="S1717" s="161" t="e">
        <f t="shared" si="352"/>
        <v>#VALUE!</v>
      </c>
      <c r="T1717" s="162" t="e">
        <f t="shared" si="353"/>
        <v>#VALUE!</v>
      </c>
    </row>
    <row r="1718" spans="1:20" s="17" customFormat="1" x14ac:dyDescent="0.2">
      <c r="A1718" s="154"/>
      <c r="B1718" s="51"/>
      <c r="C1718" s="50"/>
      <c r="D1718" s="50"/>
      <c r="E1718" s="50"/>
      <c r="F1718" s="50"/>
      <c r="G1718" s="14"/>
      <c r="H1718" s="163" t="str">
        <f t="shared" si="341"/>
        <v/>
      </c>
      <c r="I1718" s="163" t="str">
        <f t="shared" si="342"/>
        <v/>
      </c>
      <c r="J1718" s="163" t="str">
        <f t="shared" si="343"/>
        <v/>
      </c>
      <c r="K1718" s="141" t="str">
        <f t="shared" si="344"/>
        <v/>
      </c>
      <c r="L1718" s="141" t="str">
        <f t="shared" si="345"/>
        <v/>
      </c>
      <c r="M1718" s="141" t="str">
        <f t="shared" si="346"/>
        <v/>
      </c>
      <c r="N1718" s="15" t="e">
        <f t="shared" si="347"/>
        <v>#VALUE!</v>
      </c>
      <c r="O1718" s="58" t="e">
        <f t="shared" si="348"/>
        <v>#VALUE!</v>
      </c>
      <c r="P1718" s="58" t="e">
        <f t="shared" si="349"/>
        <v>#VALUE!</v>
      </c>
      <c r="Q1718" s="58" t="e">
        <f t="shared" si="350"/>
        <v>#VALUE!</v>
      </c>
      <c r="R1718" s="160" t="e">
        <f t="shared" si="351"/>
        <v>#VALUE!</v>
      </c>
      <c r="S1718" s="161" t="e">
        <f t="shared" si="352"/>
        <v>#VALUE!</v>
      </c>
      <c r="T1718" s="162" t="e">
        <f t="shared" si="353"/>
        <v>#VALUE!</v>
      </c>
    </row>
    <row r="1719" spans="1:20" s="17" customFormat="1" x14ac:dyDescent="0.2">
      <c r="A1719" s="154"/>
      <c r="B1719" s="51"/>
      <c r="C1719" s="50"/>
      <c r="D1719" s="50"/>
      <c r="E1719" s="50"/>
      <c r="F1719" s="50"/>
      <c r="G1719" s="14"/>
      <c r="H1719" s="163" t="str">
        <f t="shared" si="341"/>
        <v/>
      </c>
      <c r="I1719" s="163" t="str">
        <f t="shared" si="342"/>
        <v/>
      </c>
      <c r="J1719" s="163" t="str">
        <f t="shared" si="343"/>
        <v/>
      </c>
      <c r="K1719" s="141" t="str">
        <f t="shared" si="344"/>
        <v/>
      </c>
      <c r="L1719" s="141" t="str">
        <f t="shared" si="345"/>
        <v/>
      </c>
      <c r="M1719" s="141" t="str">
        <f t="shared" si="346"/>
        <v/>
      </c>
      <c r="N1719" s="15" t="e">
        <f t="shared" si="347"/>
        <v>#VALUE!</v>
      </c>
      <c r="O1719" s="58" t="e">
        <f t="shared" si="348"/>
        <v>#VALUE!</v>
      </c>
      <c r="P1719" s="58" t="e">
        <f t="shared" si="349"/>
        <v>#VALUE!</v>
      </c>
      <c r="Q1719" s="58" t="e">
        <f t="shared" si="350"/>
        <v>#VALUE!</v>
      </c>
      <c r="R1719" s="160" t="e">
        <f t="shared" si="351"/>
        <v>#VALUE!</v>
      </c>
      <c r="S1719" s="161" t="e">
        <f t="shared" si="352"/>
        <v>#VALUE!</v>
      </c>
      <c r="T1719" s="162" t="e">
        <f t="shared" si="353"/>
        <v>#VALUE!</v>
      </c>
    </row>
    <row r="1720" spans="1:20" s="17" customFormat="1" x14ac:dyDescent="0.2">
      <c r="A1720" s="154"/>
      <c r="B1720" s="51"/>
      <c r="C1720" s="50"/>
      <c r="D1720" s="50"/>
      <c r="E1720" s="50"/>
      <c r="F1720" s="50"/>
      <c r="G1720" s="14"/>
      <c r="H1720" s="163" t="str">
        <f t="shared" si="341"/>
        <v/>
      </c>
      <c r="I1720" s="163" t="str">
        <f t="shared" si="342"/>
        <v/>
      </c>
      <c r="J1720" s="163" t="str">
        <f t="shared" si="343"/>
        <v/>
      </c>
      <c r="K1720" s="141" t="str">
        <f t="shared" si="344"/>
        <v/>
      </c>
      <c r="L1720" s="141" t="str">
        <f t="shared" si="345"/>
        <v/>
      </c>
      <c r="M1720" s="141" t="str">
        <f t="shared" si="346"/>
        <v/>
      </c>
      <c r="N1720" s="15" t="e">
        <f t="shared" si="347"/>
        <v>#VALUE!</v>
      </c>
      <c r="O1720" s="58" t="e">
        <f t="shared" si="348"/>
        <v>#VALUE!</v>
      </c>
      <c r="P1720" s="58" t="e">
        <f t="shared" si="349"/>
        <v>#VALUE!</v>
      </c>
      <c r="Q1720" s="58" t="e">
        <f t="shared" si="350"/>
        <v>#VALUE!</v>
      </c>
      <c r="R1720" s="160" t="e">
        <f t="shared" si="351"/>
        <v>#VALUE!</v>
      </c>
      <c r="S1720" s="161" t="e">
        <f t="shared" si="352"/>
        <v>#VALUE!</v>
      </c>
      <c r="T1720" s="162" t="e">
        <f t="shared" si="353"/>
        <v>#VALUE!</v>
      </c>
    </row>
    <row r="1721" spans="1:20" s="17" customFormat="1" x14ac:dyDescent="0.2">
      <c r="A1721" s="154"/>
      <c r="B1721" s="51"/>
      <c r="C1721" s="50"/>
      <c r="D1721" s="50"/>
      <c r="E1721" s="50"/>
      <c r="F1721" s="50"/>
      <c r="G1721" s="14"/>
      <c r="H1721" s="163" t="str">
        <f t="shared" si="341"/>
        <v/>
      </c>
      <c r="I1721" s="163" t="str">
        <f t="shared" si="342"/>
        <v/>
      </c>
      <c r="J1721" s="163" t="str">
        <f t="shared" si="343"/>
        <v/>
      </c>
      <c r="K1721" s="141" t="str">
        <f t="shared" si="344"/>
        <v/>
      </c>
      <c r="L1721" s="141" t="str">
        <f t="shared" si="345"/>
        <v/>
      </c>
      <c r="M1721" s="141" t="str">
        <f t="shared" si="346"/>
        <v/>
      </c>
      <c r="N1721" s="15" t="e">
        <f t="shared" si="347"/>
        <v>#VALUE!</v>
      </c>
      <c r="O1721" s="58" t="e">
        <f t="shared" si="348"/>
        <v>#VALUE!</v>
      </c>
      <c r="P1721" s="58" t="e">
        <f t="shared" si="349"/>
        <v>#VALUE!</v>
      </c>
      <c r="Q1721" s="58" t="e">
        <f t="shared" si="350"/>
        <v>#VALUE!</v>
      </c>
      <c r="R1721" s="160" t="e">
        <f t="shared" si="351"/>
        <v>#VALUE!</v>
      </c>
      <c r="S1721" s="161" t="e">
        <f t="shared" si="352"/>
        <v>#VALUE!</v>
      </c>
      <c r="T1721" s="162" t="e">
        <f t="shared" si="353"/>
        <v>#VALUE!</v>
      </c>
    </row>
    <row r="1722" spans="1:20" s="17" customFormat="1" x14ac:dyDescent="0.2">
      <c r="A1722" s="154"/>
      <c r="B1722" s="51"/>
      <c r="C1722" s="50"/>
      <c r="D1722" s="50"/>
      <c r="E1722" s="50"/>
      <c r="F1722" s="50"/>
      <c r="G1722" s="14"/>
      <c r="H1722" s="163" t="str">
        <f t="shared" si="341"/>
        <v/>
      </c>
      <c r="I1722" s="163" t="str">
        <f t="shared" si="342"/>
        <v/>
      </c>
      <c r="J1722" s="163" t="str">
        <f t="shared" si="343"/>
        <v/>
      </c>
      <c r="K1722" s="141" t="str">
        <f t="shared" si="344"/>
        <v/>
      </c>
      <c r="L1722" s="141" t="str">
        <f t="shared" si="345"/>
        <v/>
      </c>
      <c r="M1722" s="141" t="str">
        <f t="shared" si="346"/>
        <v/>
      </c>
      <c r="N1722" s="15" t="e">
        <f t="shared" si="347"/>
        <v>#VALUE!</v>
      </c>
      <c r="O1722" s="58" t="e">
        <f t="shared" si="348"/>
        <v>#VALUE!</v>
      </c>
      <c r="P1722" s="58" t="e">
        <f t="shared" si="349"/>
        <v>#VALUE!</v>
      </c>
      <c r="Q1722" s="58" t="e">
        <f t="shared" si="350"/>
        <v>#VALUE!</v>
      </c>
      <c r="R1722" s="160" t="e">
        <f t="shared" si="351"/>
        <v>#VALUE!</v>
      </c>
      <c r="S1722" s="161" t="e">
        <f t="shared" si="352"/>
        <v>#VALUE!</v>
      </c>
      <c r="T1722" s="162" t="e">
        <f t="shared" si="353"/>
        <v>#VALUE!</v>
      </c>
    </row>
    <row r="1723" spans="1:20" s="17" customFormat="1" x14ac:dyDescent="0.2">
      <c r="A1723" s="154"/>
      <c r="B1723" s="51"/>
      <c r="C1723" s="50"/>
      <c r="D1723" s="50"/>
      <c r="E1723" s="50"/>
      <c r="F1723" s="50"/>
      <c r="G1723" s="14"/>
      <c r="H1723" s="163" t="str">
        <f t="shared" si="341"/>
        <v/>
      </c>
      <c r="I1723" s="163" t="str">
        <f t="shared" si="342"/>
        <v/>
      </c>
      <c r="J1723" s="163" t="str">
        <f t="shared" si="343"/>
        <v/>
      </c>
      <c r="K1723" s="141" t="str">
        <f t="shared" si="344"/>
        <v/>
      </c>
      <c r="L1723" s="141" t="str">
        <f t="shared" si="345"/>
        <v/>
      </c>
      <c r="M1723" s="141" t="str">
        <f t="shared" si="346"/>
        <v/>
      </c>
      <c r="N1723" s="15" t="e">
        <f t="shared" si="347"/>
        <v>#VALUE!</v>
      </c>
      <c r="O1723" s="58" t="e">
        <f t="shared" si="348"/>
        <v>#VALUE!</v>
      </c>
      <c r="P1723" s="58" t="e">
        <f t="shared" si="349"/>
        <v>#VALUE!</v>
      </c>
      <c r="Q1723" s="58" t="e">
        <f t="shared" si="350"/>
        <v>#VALUE!</v>
      </c>
      <c r="R1723" s="160" t="e">
        <f t="shared" si="351"/>
        <v>#VALUE!</v>
      </c>
      <c r="S1723" s="161" t="e">
        <f t="shared" si="352"/>
        <v>#VALUE!</v>
      </c>
      <c r="T1723" s="162" t="e">
        <f t="shared" si="353"/>
        <v>#VALUE!</v>
      </c>
    </row>
    <row r="1724" spans="1:20" s="17" customFormat="1" x14ac:dyDescent="0.2">
      <c r="A1724" s="154"/>
      <c r="B1724" s="51"/>
      <c r="C1724" s="50"/>
      <c r="D1724" s="50"/>
      <c r="E1724" s="50"/>
      <c r="F1724" s="50"/>
      <c r="G1724" s="14"/>
      <c r="H1724" s="163" t="str">
        <f t="shared" si="341"/>
        <v/>
      </c>
      <c r="I1724" s="163" t="str">
        <f t="shared" si="342"/>
        <v/>
      </c>
      <c r="J1724" s="163" t="str">
        <f t="shared" si="343"/>
        <v/>
      </c>
      <c r="K1724" s="141" t="str">
        <f t="shared" si="344"/>
        <v/>
      </c>
      <c r="L1724" s="141" t="str">
        <f t="shared" si="345"/>
        <v/>
      </c>
      <c r="M1724" s="141" t="str">
        <f t="shared" si="346"/>
        <v/>
      </c>
      <c r="N1724" s="15" t="e">
        <f t="shared" si="347"/>
        <v>#VALUE!</v>
      </c>
      <c r="O1724" s="58" t="e">
        <f t="shared" si="348"/>
        <v>#VALUE!</v>
      </c>
      <c r="P1724" s="58" t="e">
        <f t="shared" si="349"/>
        <v>#VALUE!</v>
      </c>
      <c r="Q1724" s="58" t="e">
        <f t="shared" si="350"/>
        <v>#VALUE!</v>
      </c>
      <c r="R1724" s="160" t="e">
        <f t="shared" si="351"/>
        <v>#VALUE!</v>
      </c>
      <c r="S1724" s="161" t="e">
        <f t="shared" si="352"/>
        <v>#VALUE!</v>
      </c>
      <c r="T1724" s="162" t="e">
        <f t="shared" si="353"/>
        <v>#VALUE!</v>
      </c>
    </row>
    <row r="1725" spans="1:20" s="17" customFormat="1" x14ac:dyDescent="0.2">
      <c r="A1725" s="154"/>
      <c r="B1725" s="51"/>
      <c r="C1725" s="50"/>
      <c r="D1725" s="50"/>
      <c r="E1725" s="50"/>
      <c r="F1725" s="50"/>
      <c r="G1725" s="14"/>
      <c r="H1725" s="163" t="str">
        <f t="shared" si="341"/>
        <v/>
      </c>
      <c r="I1725" s="163" t="str">
        <f t="shared" si="342"/>
        <v/>
      </c>
      <c r="J1725" s="163" t="str">
        <f t="shared" si="343"/>
        <v/>
      </c>
      <c r="K1725" s="141" t="str">
        <f t="shared" si="344"/>
        <v/>
      </c>
      <c r="L1725" s="141" t="str">
        <f t="shared" si="345"/>
        <v/>
      </c>
      <c r="M1725" s="141" t="str">
        <f t="shared" si="346"/>
        <v/>
      </c>
      <c r="N1725" s="15" t="e">
        <f t="shared" si="347"/>
        <v>#VALUE!</v>
      </c>
      <c r="O1725" s="58" t="e">
        <f t="shared" si="348"/>
        <v>#VALUE!</v>
      </c>
      <c r="P1725" s="58" t="e">
        <f t="shared" si="349"/>
        <v>#VALUE!</v>
      </c>
      <c r="Q1725" s="58" t="e">
        <f t="shared" si="350"/>
        <v>#VALUE!</v>
      </c>
      <c r="R1725" s="160" t="e">
        <f t="shared" si="351"/>
        <v>#VALUE!</v>
      </c>
      <c r="S1725" s="161" t="e">
        <f t="shared" si="352"/>
        <v>#VALUE!</v>
      </c>
      <c r="T1725" s="162" t="e">
        <f t="shared" si="353"/>
        <v>#VALUE!</v>
      </c>
    </row>
    <row r="1726" spans="1:20" s="17" customFormat="1" x14ac:dyDescent="0.2">
      <c r="A1726" s="154"/>
      <c r="B1726" s="51"/>
      <c r="C1726" s="50"/>
      <c r="D1726" s="50"/>
      <c r="E1726" s="50"/>
      <c r="F1726" s="50"/>
      <c r="G1726" s="14"/>
      <c r="H1726" s="163" t="str">
        <f t="shared" si="341"/>
        <v/>
      </c>
      <c r="I1726" s="163" t="str">
        <f t="shared" si="342"/>
        <v/>
      </c>
      <c r="J1726" s="163" t="str">
        <f t="shared" si="343"/>
        <v/>
      </c>
      <c r="K1726" s="141" t="str">
        <f t="shared" si="344"/>
        <v/>
      </c>
      <c r="L1726" s="141" t="str">
        <f t="shared" si="345"/>
        <v/>
      </c>
      <c r="M1726" s="141" t="str">
        <f t="shared" si="346"/>
        <v/>
      </c>
      <c r="N1726" s="15" t="e">
        <f t="shared" si="347"/>
        <v>#VALUE!</v>
      </c>
      <c r="O1726" s="58" t="e">
        <f t="shared" si="348"/>
        <v>#VALUE!</v>
      </c>
      <c r="P1726" s="58" t="e">
        <f t="shared" si="349"/>
        <v>#VALUE!</v>
      </c>
      <c r="Q1726" s="58" t="e">
        <f t="shared" si="350"/>
        <v>#VALUE!</v>
      </c>
      <c r="R1726" s="160" t="e">
        <f t="shared" si="351"/>
        <v>#VALUE!</v>
      </c>
      <c r="S1726" s="161" t="e">
        <f t="shared" si="352"/>
        <v>#VALUE!</v>
      </c>
      <c r="T1726" s="162" t="e">
        <f t="shared" si="353"/>
        <v>#VALUE!</v>
      </c>
    </row>
    <row r="1727" spans="1:20" s="17" customFormat="1" x14ac:dyDescent="0.2">
      <c r="A1727" s="154"/>
      <c r="B1727" s="51"/>
      <c r="C1727" s="50"/>
      <c r="D1727" s="50"/>
      <c r="E1727" s="50"/>
      <c r="F1727" s="50"/>
      <c r="G1727" s="14"/>
      <c r="H1727" s="163" t="str">
        <f t="shared" si="341"/>
        <v/>
      </c>
      <c r="I1727" s="163" t="str">
        <f t="shared" si="342"/>
        <v/>
      </c>
      <c r="J1727" s="163" t="str">
        <f t="shared" si="343"/>
        <v/>
      </c>
      <c r="K1727" s="141" t="str">
        <f t="shared" si="344"/>
        <v/>
      </c>
      <c r="L1727" s="141" t="str">
        <f t="shared" si="345"/>
        <v/>
      </c>
      <c r="M1727" s="141" t="str">
        <f t="shared" si="346"/>
        <v/>
      </c>
      <c r="N1727" s="15" t="e">
        <f t="shared" si="347"/>
        <v>#VALUE!</v>
      </c>
      <c r="O1727" s="58" t="e">
        <f t="shared" si="348"/>
        <v>#VALUE!</v>
      </c>
      <c r="P1727" s="58" t="e">
        <f t="shared" si="349"/>
        <v>#VALUE!</v>
      </c>
      <c r="Q1727" s="58" t="e">
        <f t="shared" si="350"/>
        <v>#VALUE!</v>
      </c>
      <c r="R1727" s="160" t="e">
        <f t="shared" si="351"/>
        <v>#VALUE!</v>
      </c>
      <c r="S1727" s="161" t="e">
        <f t="shared" si="352"/>
        <v>#VALUE!</v>
      </c>
      <c r="T1727" s="162" t="e">
        <f t="shared" si="353"/>
        <v>#VALUE!</v>
      </c>
    </row>
    <row r="1728" spans="1:20" s="17" customFormat="1" x14ac:dyDescent="0.2">
      <c r="A1728" s="154"/>
      <c r="B1728" s="51"/>
      <c r="C1728" s="50"/>
      <c r="D1728" s="50"/>
      <c r="E1728" s="50"/>
      <c r="F1728" s="50"/>
      <c r="G1728" s="14"/>
      <c r="H1728" s="163" t="str">
        <f t="shared" si="341"/>
        <v/>
      </c>
      <c r="I1728" s="163" t="str">
        <f t="shared" si="342"/>
        <v/>
      </c>
      <c r="J1728" s="163" t="str">
        <f t="shared" si="343"/>
        <v/>
      </c>
      <c r="K1728" s="141" t="str">
        <f t="shared" si="344"/>
        <v/>
      </c>
      <c r="L1728" s="141" t="str">
        <f t="shared" si="345"/>
        <v/>
      </c>
      <c r="M1728" s="141" t="str">
        <f t="shared" si="346"/>
        <v/>
      </c>
      <c r="N1728" s="15" t="e">
        <f t="shared" si="347"/>
        <v>#VALUE!</v>
      </c>
      <c r="O1728" s="58" t="e">
        <f t="shared" si="348"/>
        <v>#VALUE!</v>
      </c>
      <c r="P1728" s="58" t="e">
        <f t="shared" si="349"/>
        <v>#VALUE!</v>
      </c>
      <c r="Q1728" s="58" t="e">
        <f t="shared" si="350"/>
        <v>#VALUE!</v>
      </c>
      <c r="R1728" s="160" t="e">
        <f t="shared" si="351"/>
        <v>#VALUE!</v>
      </c>
      <c r="S1728" s="161" t="e">
        <f t="shared" si="352"/>
        <v>#VALUE!</v>
      </c>
      <c r="T1728" s="162" t="e">
        <f t="shared" si="353"/>
        <v>#VALUE!</v>
      </c>
    </row>
    <row r="1729" spans="1:20" s="17" customFormat="1" x14ac:dyDescent="0.2">
      <c r="A1729" s="154"/>
      <c r="B1729" s="51"/>
      <c r="C1729" s="50"/>
      <c r="D1729" s="50"/>
      <c r="E1729" s="50"/>
      <c r="F1729" s="50"/>
      <c r="G1729" s="14"/>
      <c r="H1729" s="163" t="str">
        <f t="shared" si="341"/>
        <v/>
      </c>
      <c r="I1729" s="163" t="str">
        <f t="shared" si="342"/>
        <v/>
      </c>
      <c r="J1729" s="163" t="str">
        <f t="shared" si="343"/>
        <v/>
      </c>
      <c r="K1729" s="141" t="str">
        <f t="shared" si="344"/>
        <v/>
      </c>
      <c r="L1729" s="141" t="str">
        <f t="shared" si="345"/>
        <v/>
      </c>
      <c r="M1729" s="141" t="str">
        <f t="shared" si="346"/>
        <v/>
      </c>
      <c r="N1729" s="15" t="e">
        <f t="shared" si="347"/>
        <v>#VALUE!</v>
      </c>
      <c r="O1729" s="58" t="e">
        <f t="shared" si="348"/>
        <v>#VALUE!</v>
      </c>
      <c r="P1729" s="58" t="e">
        <f t="shared" si="349"/>
        <v>#VALUE!</v>
      </c>
      <c r="Q1729" s="58" t="e">
        <f t="shared" si="350"/>
        <v>#VALUE!</v>
      </c>
      <c r="R1729" s="160" t="e">
        <f t="shared" si="351"/>
        <v>#VALUE!</v>
      </c>
      <c r="S1729" s="161" t="e">
        <f t="shared" si="352"/>
        <v>#VALUE!</v>
      </c>
      <c r="T1729" s="162" t="e">
        <f t="shared" si="353"/>
        <v>#VALUE!</v>
      </c>
    </row>
    <row r="1730" spans="1:20" s="17" customFormat="1" x14ac:dyDescent="0.2">
      <c r="A1730" s="154"/>
      <c r="B1730" s="51"/>
      <c r="C1730" s="50"/>
      <c r="D1730" s="50"/>
      <c r="E1730" s="50"/>
      <c r="F1730" s="50"/>
      <c r="G1730" s="14"/>
      <c r="H1730" s="163" t="str">
        <f t="shared" si="341"/>
        <v/>
      </c>
      <c r="I1730" s="163" t="str">
        <f t="shared" si="342"/>
        <v/>
      </c>
      <c r="J1730" s="163" t="str">
        <f t="shared" si="343"/>
        <v/>
      </c>
      <c r="K1730" s="141" t="str">
        <f t="shared" si="344"/>
        <v/>
      </c>
      <c r="L1730" s="141" t="str">
        <f t="shared" si="345"/>
        <v/>
      </c>
      <c r="M1730" s="141" t="str">
        <f t="shared" si="346"/>
        <v/>
      </c>
      <c r="N1730" s="15" t="e">
        <f t="shared" si="347"/>
        <v>#VALUE!</v>
      </c>
      <c r="O1730" s="58" t="e">
        <f t="shared" si="348"/>
        <v>#VALUE!</v>
      </c>
      <c r="P1730" s="58" t="e">
        <f t="shared" si="349"/>
        <v>#VALUE!</v>
      </c>
      <c r="Q1730" s="58" t="e">
        <f t="shared" si="350"/>
        <v>#VALUE!</v>
      </c>
      <c r="R1730" s="160" t="e">
        <f t="shared" si="351"/>
        <v>#VALUE!</v>
      </c>
      <c r="S1730" s="161" t="e">
        <f t="shared" si="352"/>
        <v>#VALUE!</v>
      </c>
      <c r="T1730" s="162" t="e">
        <f t="shared" si="353"/>
        <v>#VALUE!</v>
      </c>
    </row>
    <row r="1731" spans="1:20" s="17" customFormat="1" x14ac:dyDescent="0.2">
      <c r="A1731" s="154"/>
      <c r="B1731" s="51"/>
      <c r="C1731" s="50"/>
      <c r="D1731" s="50"/>
      <c r="E1731" s="50"/>
      <c r="F1731" s="50"/>
      <c r="G1731" s="14"/>
      <c r="H1731" s="163" t="str">
        <f t="shared" ref="H1731:H1794" si="354">IFERROR(G1731*(D1731/(D1731+E1731+F1731)),"")</f>
        <v/>
      </c>
      <c r="I1731" s="163" t="str">
        <f t="shared" ref="I1731:I1794" si="355">IFERROR(G1731*(E1731/(D1731+E1731+F1731)),"")</f>
        <v/>
      </c>
      <c r="J1731" s="163" t="str">
        <f t="shared" ref="J1731:J1794" si="356">IFERROR(G1731*(F1731/(D1731+E1731+F1731)),"")</f>
        <v/>
      </c>
      <c r="K1731" s="141" t="str">
        <f t="shared" ref="K1731:K1794" si="357">IFERROR(D1731+H1731,"")</f>
        <v/>
      </c>
      <c r="L1731" s="141" t="str">
        <f t="shared" ref="L1731:L1794" si="358">IFERROR(E1731+I1731,"")</f>
        <v/>
      </c>
      <c r="M1731" s="141" t="str">
        <f t="shared" ref="M1731:M1794" si="359">IFERROR(J1731+F1731,"")</f>
        <v/>
      </c>
      <c r="N1731" s="15" t="e">
        <f t="shared" ref="N1731:N1794" si="360">K1731+L1731+M1731</f>
        <v>#VALUE!</v>
      </c>
      <c r="O1731" s="58" t="e">
        <f t="shared" ref="O1731:O1794" si="361">K1731/N1731</f>
        <v>#VALUE!</v>
      </c>
      <c r="P1731" s="58" t="e">
        <f t="shared" ref="P1731:P1794" si="362">L1731/N1731</f>
        <v>#VALUE!</v>
      </c>
      <c r="Q1731" s="58" t="e">
        <f t="shared" ref="Q1731:Q1794" si="363">M1731/N1731</f>
        <v>#VALUE!</v>
      </c>
      <c r="R1731" s="160" t="e">
        <f t="shared" ref="R1731:R1794" si="364">G1731/N1731</f>
        <v>#VALUE!</v>
      </c>
      <c r="S1731" s="161" t="e">
        <f t="shared" ref="S1731:S1794" si="365">C1731-N1731</f>
        <v>#VALUE!</v>
      </c>
      <c r="T1731" s="162" t="e">
        <f t="shared" ref="T1731:T1794" si="366">S1731/C1731*100</f>
        <v>#VALUE!</v>
      </c>
    </row>
    <row r="1732" spans="1:20" s="17" customFormat="1" x14ac:dyDescent="0.2">
      <c r="A1732" s="154"/>
      <c r="B1732" s="51"/>
      <c r="C1732" s="50"/>
      <c r="D1732" s="50"/>
      <c r="E1732" s="50"/>
      <c r="F1732" s="50"/>
      <c r="G1732" s="14"/>
      <c r="H1732" s="163" t="str">
        <f t="shared" si="354"/>
        <v/>
      </c>
      <c r="I1732" s="163" t="str">
        <f t="shared" si="355"/>
        <v/>
      </c>
      <c r="J1732" s="163" t="str">
        <f t="shared" si="356"/>
        <v/>
      </c>
      <c r="K1732" s="141" t="str">
        <f t="shared" si="357"/>
        <v/>
      </c>
      <c r="L1732" s="141" t="str">
        <f t="shared" si="358"/>
        <v/>
      </c>
      <c r="M1732" s="141" t="str">
        <f t="shared" si="359"/>
        <v/>
      </c>
      <c r="N1732" s="15" t="e">
        <f t="shared" si="360"/>
        <v>#VALUE!</v>
      </c>
      <c r="O1732" s="58" t="e">
        <f t="shared" si="361"/>
        <v>#VALUE!</v>
      </c>
      <c r="P1732" s="58" t="e">
        <f t="shared" si="362"/>
        <v>#VALUE!</v>
      </c>
      <c r="Q1732" s="58" t="e">
        <f t="shared" si="363"/>
        <v>#VALUE!</v>
      </c>
      <c r="R1732" s="160" t="e">
        <f t="shared" si="364"/>
        <v>#VALUE!</v>
      </c>
      <c r="S1732" s="161" t="e">
        <f t="shared" si="365"/>
        <v>#VALUE!</v>
      </c>
      <c r="T1732" s="162" t="e">
        <f t="shared" si="366"/>
        <v>#VALUE!</v>
      </c>
    </row>
    <row r="1733" spans="1:20" s="17" customFormat="1" x14ac:dyDescent="0.2">
      <c r="A1733" s="154"/>
      <c r="B1733" s="51"/>
      <c r="C1733" s="50"/>
      <c r="D1733" s="50"/>
      <c r="E1733" s="50"/>
      <c r="F1733" s="50"/>
      <c r="G1733" s="14"/>
      <c r="H1733" s="163" t="str">
        <f t="shared" si="354"/>
        <v/>
      </c>
      <c r="I1733" s="163" t="str">
        <f t="shared" si="355"/>
        <v/>
      </c>
      <c r="J1733" s="163" t="str">
        <f t="shared" si="356"/>
        <v/>
      </c>
      <c r="K1733" s="141" t="str">
        <f t="shared" si="357"/>
        <v/>
      </c>
      <c r="L1733" s="141" t="str">
        <f t="shared" si="358"/>
        <v/>
      </c>
      <c r="M1733" s="141" t="str">
        <f t="shared" si="359"/>
        <v/>
      </c>
      <c r="N1733" s="15" t="e">
        <f t="shared" si="360"/>
        <v>#VALUE!</v>
      </c>
      <c r="O1733" s="58" t="e">
        <f t="shared" si="361"/>
        <v>#VALUE!</v>
      </c>
      <c r="P1733" s="58" t="e">
        <f t="shared" si="362"/>
        <v>#VALUE!</v>
      </c>
      <c r="Q1733" s="58" t="e">
        <f t="shared" si="363"/>
        <v>#VALUE!</v>
      </c>
      <c r="R1733" s="160" t="e">
        <f t="shared" si="364"/>
        <v>#VALUE!</v>
      </c>
      <c r="S1733" s="161" t="e">
        <f t="shared" si="365"/>
        <v>#VALUE!</v>
      </c>
      <c r="T1733" s="162" t="e">
        <f t="shared" si="366"/>
        <v>#VALUE!</v>
      </c>
    </row>
    <row r="1734" spans="1:20" s="17" customFormat="1" x14ac:dyDescent="0.2">
      <c r="A1734" s="154"/>
      <c r="B1734" s="51"/>
      <c r="C1734" s="50"/>
      <c r="D1734" s="50"/>
      <c r="E1734" s="50"/>
      <c r="F1734" s="50"/>
      <c r="G1734" s="14"/>
      <c r="H1734" s="163" t="str">
        <f t="shared" si="354"/>
        <v/>
      </c>
      <c r="I1734" s="163" t="str">
        <f t="shared" si="355"/>
        <v/>
      </c>
      <c r="J1734" s="163" t="str">
        <f t="shared" si="356"/>
        <v/>
      </c>
      <c r="K1734" s="141" t="str">
        <f t="shared" si="357"/>
        <v/>
      </c>
      <c r="L1734" s="141" t="str">
        <f t="shared" si="358"/>
        <v/>
      </c>
      <c r="M1734" s="141" t="str">
        <f t="shared" si="359"/>
        <v/>
      </c>
      <c r="N1734" s="15" t="e">
        <f t="shared" si="360"/>
        <v>#VALUE!</v>
      </c>
      <c r="O1734" s="58" t="e">
        <f t="shared" si="361"/>
        <v>#VALUE!</v>
      </c>
      <c r="P1734" s="58" t="e">
        <f t="shared" si="362"/>
        <v>#VALUE!</v>
      </c>
      <c r="Q1734" s="58" t="e">
        <f t="shared" si="363"/>
        <v>#VALUE!</v>
      </c>
      <c r="R1734" s="160" t="e">
        <f t="shared" si="364"/>
        <v>#VALUE!</v>
      </c>
      <c r="S1734" s="161" t="e">
        <f t="shared" si="365"/>
        <v>#VALUE!</v>
      </c>
      <c r="T1734" s="162" t="e">
        <f t="shared" si="366"/>
        <v>#VALUE!</v>
      </c>
    </row>
    <row r="1735" spans="1:20" s="17" customFormat="1" x14ac:dyDescent="0.2">
      <c r="A1735" s="154"/>
      <c r="B1735" s="51"/>
      <c r="C1735" s="50"/>
      <c r="D1735" s="50"/>
      <c r="E1735" s="50"/>
      <c r="F1735" s="50"/>
      <c r="G1735" s="14"/>
      <c r="H1735" s="163" t="str">
        <f t="shared" si="354"/>
        <v/>
      </c>
      <c r="I1735" s="163" t="str">
        <f t="shared" si="355"/>
        <v/>
      </c>
      <c r="J1735" s="163" t="str">
        <f t="shared" si="356"/>
        <v/>
      </c>
      <c r="K1735" s="141" t="str">
        <f t="shared" si="357"/>
        <v/>
      </c>
      <c r="L1735" s="141" t="str">
        <f t="shared" si="358"/>
        <v/>
      </c>
      <c r="M1735" s="141" t="str">
        <f t="shared" si="359"/>
        <v/>
      </c>
      <c r="N1735" s="15" t="e">
        <f t="shared" si="360"/>
        <v>#VALUE!</v>
      </c>
      <c r="O1735" s="58" t="e">
        <f t="shared" si="361"/>
        <v>#VALUE!</v>
      </c>
      <c r="P1735" s="58" t="e">
        <f t="shared" si="362"/>
        <v>#VALUE!</v>
      </c>
      <c r="Q1735" s="58" t="e">
        <f t="shared" si="363"/>
        <v>#VALUE!</v>
      </c>
      <c r="R1735" s="160" t="e">
        <f t="shared" si="364"/>
        <v>#VALUE!</v>
      </c>
      <c r="S1735" s="161" t="e">
        <f t="shared" si="365"/>
        <v>#VALUE!</v>
      </c>
      <c r="T1735" s="162" t="e">
        <f t="shared" si="366"/>
        <v>#VALUE!</v>
      </c>
    </row>
    <row r="1736" spans="1:20" s="17" customFormat="1" x14ac:dyDescent="0.2">
      <c r="A1736" s="154"/>
      <c r="B1736" s="51"/>
      <c r="C1736" s="50"/>
      <c r="D1736" s="50"/>
      <c r="E1736" s="50"/>
      <c r="F1736" s="50"/>
      <c r="G1736" s="14"/>
      <c r="H1736" s="163" t="str">
        <f t="shared" si="354"/>
        <v/>
      </c>
      <c r="I1736" s="163" t="str">
        <f t="shared" si="355"/>
        <v/>
      </c>
      <c r="J1736" s="163" t="str">
        <f t="shared" si="356"/>
        <v/>
      </c>
      <c r="K1736" s="141" t="str">
        <f t="shared" si="357"/>
        <v/>
      </c>
      <c r="L1736" s="141" t="str">
        <f t="shared" si="358"/>
        <v/>
      </c>
      <c r="M1736" s="141" t="str">
        <f t="shared" si="359"/>
        <v/>
      </c>
      <c r="N1736" s="15" t="e">
        <f t="shared" si="360"/>
        <v>#VALUE!</v>
      </c>
      <c r="O1736" s="58" t="e">
        <f t="shared" si="361"/>
        <v>#VALUE!</v>
      </c>
      <c r="P1736" s="58" t="e">
        <f t="shared" si="362"/>
        <v>#VALUE!</v>
      </c>
      <c r="Q1736" s="58" t="e">
        <f t="shared" si="363"/>
        <v>#VALUE!</v>
      </c>
      <c r="R1736" s="160" t="e">
        <f t="shared" si="364"/>
        <v>#VALUE!</v>
      </c>
      <c r="S1736" s="161" t="e">
        <f t="shared" si="365"/>
        <v>#VALUE!</v>
      </c>
      <c r="T1736" s="162" t="e">
        <f t="shared" si="366"/>
        <v>#VALUE!</v>
      </c>
    </row>
    <row r="1737" spans="1:20" s="17" customFormat="1" x14ac:dyDescent="0.2">
      <c r="A1737" s="154"/>
      <c r="B1737" s="51"/>
      <c r="C1737" s="50"/>
      <c r="D1737" s="50"/>
      <c r="E1737" s="50"/>
      <c r="F1737" s="50"/>
      <c r="G1737" s="14"/>
      <c r="H1737" s="163" t="str">
        <f t="shared" si="354"/>
        <v/>
      </c>
      <c r="I1737" s="163" t="str">
        <f t="shared" si="355"/>
        <v/>
      </c>
      <c r="J1737" s="163" t="str">
        <f t="shared" si="356"/>
        <v/>
      </c>
      <c r="K1737" s="141" t="str">
        <f t="shared" si="357"/>
        <v/>
      </c>
      <c r="L1737" s="141" t="str">
        <f t="shared" si="358"/>
        <v/>
      </c>
      <c r="M1737" s="141" t="str">
        <f t="shared" si="359"/>
        <v/>
      </c>
      <c r="N1737" s="15" t="e">
        <f t="shared" si="360"/>
        <v>#VALUE!</v>
      </c>
      <c r="O1737" s="58" t="e">
        <f t="shared" si="361"/>
        <v>#VALUE!</v>
      </c>
      <c r="P1737" s="58" t="e">
        <f t="shared" si="362"/>
        <v>#VALUE!</v>
      </c>
      <c r="Q1737" s="58" t="e">
        <f t="shared" si="363"/>
        <v>#VALUE!</v>
      </c>
      <c r="R1737" s="160" t="e">
        <f t="shared" si="364"/>
        <v>#VALUE!</v>
      </c>
      <c r="S1737" s="161" t="e">
        <f t="shared" si="365"/>
        <v>#VALUE!</v>
      </c>
      <c r="T1737" s="162" t="e">
        <f t="shared" si="366"/>
        <v>#VALUE!</v>
      </c>
    </row>
    <row r="1738" spans="1:20" s="17" customFormat="1" x14ac:dyDescent="0.2">
      <c r="A1738" s="154"/>
      <c r="B1738" s="51"/>
      <c r="C1738" s="50"/>
      <c r="D1738" s="50"/>
      <c r="E1738" s="50"/>
      <c r="F1738" s="50"/>
      <c r="G1738" s="14"/>
      <c r="H1738" s="163" t="str">
        <f t="shared" si="354"/>
        <v/>
      </c>
      <c r="I1738" s="163" t="str">
        <f t="shared" si="355"/>
        <v/>
      </c>
      <c r="J1738" s="163" t="str">
        <f t="shared" si="356"/>
        <v/>
      </c>
      <c r="K1738" s="141" t="str">
        <f t="shared" si="357"/>
        <v/>
      </c>
      <c r="L1738" s="141" t="str">
        <f t="shared" si="358"/>
        <v/>
      </c>
      <c r="M1738" s="141" t="str">
        <f t="shared" si="359"/>
        <v/>
      </c>
      <c r="N1738" s="15" t="e">
        <f t="shared" si="360"/>
        <v>#VALUE!</v>
      </c>
      <c r="O1738" s="58" t="e">
        <f t="shared" si="361"/>
        <v>#VALUE!</v>
      </c>
      <c r="P1738" s="58" t="e">
        <f t="shared" si="362"/>
        <v>#VALUE!</v>
      </c>
      <c r="Q1738" s="58" t="e">
        <f t="shared" si="363"/>
        <v>#VALUE!</v>
      </c>
      <c r="R1738" s="160" t="e">
        <f t="shared" si="364"/>
        <v>#VALUE!</v>
      </c>
      <c r="S1738" s="161" t="e">
        <f t="shared" si="365"/>
        <v>#VALUE!</v>
      </c>
      <c r="T1738" s="162" t="e">
        <f t="shared" si="366"/>
        <v>#VALUE!</v>
      </c>
    </row>
    <row r="1739" spans="1:20" s="17" customFormat="1" x14ac:dyDescent="0.2">
      <c r="A1739" s="154"/>
      <c r="B1739" s="51"/>
      <c r="C1739" s="50"/>
      <c r="D1739" s="50"/>
      <c r="E1739" s="50"/>
      <c r="F1739" s="50"/>
      <c r="G1739" s="14"/>
      <c r="H1739" s="163" t="str">
        <f t="shared" si="354"/>
        <v/>
      </c>
      <c r="I1739" s="163" t="str">
        <f t="shared" si="355"/>
        <v/>
      </c>
      <c r="J1739" s="163" t="str">
        <f t="shared" si="356"/>
        <v/>
      </c>
      <c r="K1739" s="141" t="str">
        <f t="shared" si="357"/>
        <v/>
      </c>
      <c r="L1739" s="141" t="str">
        <f t="shared" si="358"/>
        <v/>
      </c>
      <c r="M1739" s="141" t="str">
        <f t="shared" si="359"/>
        <v/>
      </c>
      <c r="N1739" s="15" t="e">
        <f t="shared" si="360"/>
        <v>#VALUE!</v>
      </c>
      <c r="O1739" s="58" t="e">
        <f t="shared" si="361"/>
        <v>#VALUE!</v>
      </c>
      <c r="P1739" s="58" t="e">
        <f t="shared" si="362"/>
        <v>#VALUE!</v>
      </c>
      <c r="Q1739" s="58" t="e">
        <f t="shared" si="363"/>
        <v>#VALUE!</v>
      </c>
      <c r="R1739" s="160" t="e">
        <f t="shared" si="364"/>
        <v>#VALUE!</v>
      </c>
      <c r="S1739" s="161" t="e">
        <f t="shared" si="365"/>
        <v>#VALUE!</v>
      </c>
      <c r="T1739" s="162" t="e">
        <f t="shared" si="366"/>
        <v>#VALUE!</v>
      </c>
    </row>
    <row r="1740" spans="1:20" s="17" customFormat="1" x14ac:dyDescent="0.2">
      <c r="A1740" s="154"/>
      <c r="B1740" s="51"/>
      <c r="C1740" s="50"/>
      <c r="D1740" s="50"/>
      <c r="E1740" s="50"/>
      <c r="F1740" s="50"/>
      <c r="G1740" s="14"/>
      <c r="H1740" s="163" t="str">
        <f t="shared" si="354"/>
        <v/>
      </c>
      <c r="I1740" s="163" t="str">
        <f t="shared" si="355"/>
        <v/>
      </c>
      <c r="J1740" s="163" t="str">
        <f t="shared" si="356"/>
        <v/>
      </c>
      <c r="K1740" s="141" t="str">
        <f t="shared" si="357"/>
        <v/>
      </c>
      <c r="L1740" s="141" t="str">
        <f t="shared" si="358"/>
        <v/>
      </c>
      <c r="M1740" s="141" t="str">
        <f t="shared" si="359"/>
        <v/>
      </c>
      <c r="N1740" s="15" t="e">
        <f t="shared" si="360"/>
        <v>#VALUE!</v>
      </c>
      <c r="O1740" s="58" t="e">
        <f t="shared" si="361"/>
        <v>#VALUE!</v>
      </c>
      <c r="P1740" s="58" t="e">
        <f t="shared" si="362"/>
        <v>#VALUE!</v>
      </c>
      <c r="Q1740" s="58" t="e">
        <f t="shared" si="363"/>
        <v>#VALUE!</v>
      </c>
      <c r="R1740" s="160" t="e">
        <f t="shared" si="364"/>
        <v>#VALUE!</v>
      </c>
      <c r="S1740" s="161" t="e">
        <f t="shared" si="365"/>
        <v>#VALUE!</v>
      </c>
      <c r="T1740" s="162" t="e">
        <f t="shared" si="366"/>
        <v>#VALUE!</v>
      </c>
    </row>
    <row r="1741" spans="1:20" s="17" customFormat="1" x14ac:dyDescent="0.2">
      <c r="A1741" s="154"/>
      <c r="B1741" s="51"/>
      <c r="C1741" s="50"/>
      <c r="D1741" s="50"/>
      <c r="E1741" s="50"/>
      <c r="F1741" s="50"/>
      <c r="G1741" s="14"/>
      <c r="H1741" s="163" t="str">
        <f t="shared" si="354"/>
        <v/>
      </c>
      <c r="I1741" s="163" t="str">
        <f t="shared" si="355"/>
        <v/>
      </c>
      <c r="J1741" s="163" t="str">
        <f t="shared" si="356"/>
        <v/>
      </c>
      <c r="K1741" s="141" t="str">
        <f t="shared" si="357"/>
        <v/>
      </c>
      <c r="L1741" s="141" t="str">
        <f t="shared" si="358"/>
        <v/>
      </c>
      <c r="M1741" s="141" t="str">
        <f t="shared" si="359"/>
        <v/>
      </c>
      <c r="N1741" s="15" t="e">
        <f t="shared" si="360"/>
        <v>#VALUE!</v>
      </c>
      <c r="O1741" s="58" t="e">
        <f t="shared" si="361"/>
        <v>#VALUE!</v>
      </c>
      <c r="P1741" s="58" t="e">
        <f t="shared" si="362"/>
        <v>#VALUE!</v>
      </c>
      <c r="Q1741" s="58" t="e">
        <f t="shared" si="363"/>
        <v>#VALUE!</v>
      </c>
      <c r="R1741" s="160" t="e">
        <f t="shared" si="364"/>
        <v>#VALUE!</v>
      </c>
      <c r="S1741" s="161" t="e">
        <f t="shared" si="365"/>
        <v>#VALUE!</v>
      </c>
      <c r="T1741" s="162" t="e">
        <f t="shared" si="366"/>
        <v>#VALUE!</v>
      </c>
    </row>
    <row r="1742" spans="1:20" s="17" customFormat="1" x14ac:dyDescent="0.2">
      <c r="A1742" s="154"/>
      <c r="B1742" s="51"/>
      <c r="C1742" s="50"/>
      <c r="D1742" s="50"/>
      <c r="E1742" s="50"/>
      <c r="F1742" s="50"/>
      <c r="G1742" s="14"/>
      <c r="H1742" s="163" t="str">
        <f t="shared" si="354"/>
        <v/>
      </c>
      <c r="I1742" s="163" t="str">
        <f t="shared" si="355"/>
        <v/>
      </c>
      <c r="J1742" s="163" t="str">
        <f t="shared" si="356"/>
        <v/>
      </c>
      <c r="K1742" s="141" t="str">
        <f t="shared" si="357"/>
        <v/>
      </c>
      <c r="L1742" s="141" t="str">
        <f t="shared" si="358"/>
        <v/>
      </c>
      <c r="M1742" s="141" t="str">
        <f t="shared" si="359"/>
        <v/>
      </c>
      <c r="N1742" s="15" t="e">
        <f t="shared" si="360"/>
        <v>#VALUE!</v>
      </c>
      <c r="O1742" s="58" t="e">
        <f t="shared" si="361"/>
        <v>#VALUE!</v>
      </c>
      <c r="P1742" s="58" t="e">
        <f t="shared" si="362"/>
        <v>#VALUE!</v>
      </c>
      <c r="Q1742" s="58" t="e">
        <f t="shared" si="363"/>
        <v>#VALUE!</v>
      </c>
      <c r="R1742" s="160" t="e">
        <f t="shared" si="364"/>
        <v>#VALUE!</v>
      </c>
      <c r="S1742" s="161" t="e">
        <f t="shared" si="365"/>
        <v>#VALUE!</v>
      </c>
      <c r="T1742" s="162" t="e">
        <f t="shared" si="366"/>
        <v>#VALUE!</v>
      </c>
    </row>
    <row r="1743" spans="1:20" s="17" customFormat="1" x14ac:dyDescent="0.2">
      <c r="A1743" s="154"/>
      <c r="B1743" s="51"/>
      <c r="C1743" s="50"/>
      <c r="D1743" s="50"/>
      <c r="E1743" s="50"/>
      <c r="F1743" s="50"/>
      <c r="G1743" s="14"/>
      <c r="H1743" s="163" t="str">
        <f t="shared" si="354"/>
        <v/>
      </c>
      <c r="I1743" s="163" t="str">
        <f t="shared" si="355"/>
        <v/>
      </c>
      <c r="J1743" s="163" t="str">
        <f t="shared" si="356"/>
        <v/>
      </c>
      <c r="K1743" s="141" t="str">
        <f t="shared" si="357"/>
        <v/>
      </c>
      <c r="L1743" s="141" t="str">
        <f t="shared" si="358"/>
        <v/>
      </c>
      <c r="M1743" s="141" t="str">
        <f t="shared" si="359"/>
        <v/>
      </c>
      <c r="N1743" s="15" t="e">
        <f t="shared" si="360"/>
        <v>#VALUE!</v>
      </c>
      <c r="O1743" s="58" t="e">
        <f t="shared" si="361"/>
        <v>#VALUE!</v>
      </c>
      <c r="P1743" s="58" t="e">
        <f t="shared" si="362"/>
        <v>#VALUE!</v>
      </c>
      <c r="Q1743" s="58" t="e">
        <f t="shared" si="363"/>
        <v>#VALUE!</v>
      </c>
      <c r="R1743" s="160" t="e">
        <f t="shared" si="364"/>
        <v>#VALUE!</v>
      </c>
      <c r="S1743" s="161" t="e">
        <f t="shared" si="365"/>
        <v>#VALUE!</v>
      </c>
      <c r="T1743" s="162" t="e">
        <f t="shared" si="366"/>
        <v>#VALUE!</v>
      </c>
    </row>
    <row r="1744" spans="1:20" s="17" customFormat="1" x14ac:dyDescent="0.2">
      <c r="A1744" s="154"/>
      <c r="B1744" s="51"/>
      <c r="C1744" s="50"/>
      <c r="D1744" s="50"/>
      <c r="E1744" s="50"/>
      <c r="F1744" s="50"/>
      <c r="G1744" s="14"/>
      <c r="H1744" s="163" t="str">
        <f t="shared" si="354"/>
        <v/>
      </c>
      <c r="I1744" s="163" t="str">
        <f t="shared" si="355"/>
        <v/>
      </c>
      <c r="J1744" s="163" t="str">
        <f t="shared" si="356"/>
        <v/>
      </c>
      <c r="K1744" s="141" t="str">
        <f t="shared" si="357"/>
        <v/>
      </c>
      <c r="L1744" s="141" t="str">
        <f t="shared" si="358"/>
        <v/>
      </c>
      <c r="M1744" s="141" t="str">
        <f t="shared" si="359"/>
        <v/>
      </c>
      <c r="N1744" s="15" t="e">
        <f t="shared" si="360"/>
        <v>#VALUE!</v>
      </c>
      <c r="O1744" s="58" t="e">
        <f t="shared" si="361"/>
        <v>#VALUE!</v>
      </c>
      <c r="P1744" s="58" t="e">
        <f t="shared" si="362"/>
        <v>#VALUE!</v>
      </c>
      <c r="Q1744" s="58" t="e">
        <f t="shared" si="363"/>
        <v>#VALUE!</v>
      </c>
      <c r="R1744" s="160" t="e">
        <f t="shared" si="364"/>
        <v>#VALUE!</v>
      </c>
      <c r="S1744" s="161" t="e">
        <f t="shared" si="365"/>
        <v>#VALUE!</v>
      </c>
      <c r="T1744" s="162" t="e">
        <f t="shared" si="366"/>
        <v>#VALUE!</v>
      </c>
    </row>
    <row r="1745" spans="1:20" s="17" customFormat="1" x14ac:dyDescent="0.2">
      <c r="A1745" s="154"/>
      <c r="B1745" s="51"/>
      <c r="C1745" s="50"/>
      <c r="D1745" s="50"/>
      <c r="E1745" s="50"/>
      <c r="F1745" s="50"/>
      <c r="G1745" s="14"/>
      <c r="H1745" s="163" t="str">
        <f t="shared" si="354"/>
        <v/>
      </c>
      <c r="I1745" s="163" t="str">
        <f t="shared" si="355"/>
        <v/>
      </c>
      <c r="J1745" s="163" t="str">
        <f t="shared" si="356"/>
        <v/>
      </c>
      <c r="K1745" s="141" t="str">
        <f t="shared" si="357"/>
        <v/>
      </c>
      <c r="L1745" s="141" t="str">
        <f t="shared" si="358"/>
        <v/>
      </c>
      <c r="M1745" s="141" t="str">
        <f t="shared" si="359"/>
        <v/>
      </c>
      <c r="N1745" s="15" t="e">
        <f t="shared" si="360"/>
        <v>#VALUE!</v>
      </c>
      <c r="O1745" s="58" t="e">
        <f t="shared" si="361"/>
        <v>#VALUE!</v>
      </c>
      <c r="P1745" s="58" t="e">
        <f t="shared" si="362"/>
        <v>#VALUE!</v>
      </c>
      <c r="Q1745" s="58" t="e">
        <f t="shared" si="363"/>
        <v>#VALUE!</v>
      </c>
      <c r="R1745" s="160" t="e">
        <f t="shared" si="364"/>
        <v>#VALUE!</v>
      </c>
      <c r="S1745" s="161" t="e">
        <f t="shared" si="365"/>
        <v>#VALUE!</v>
      </c>
      <c r="T1745" s="162" t="e">
        <f t="shared" si="366"/>
        <v>#VALUE!</v>
      </c>
    </row>
    <row r="1746" spans="1:20" s="17" customFormat="1" x14ac:dyDescent="0.2">
      <c r="A1746" s="154"/>
      <c r="B1746" s="51"/>
      <c r="C1746" s="50"/>
      <c r="D1746" s="50"/>
      <c r="E1746" s="50"/>
      <c r="F1746" s="50"/>
      <c r="G1746" s="14"/>
      <c r="H1746" s="163" t="str">
        <f t="shared" si="354"/>
        <v/>
      </c>
      <c r="I1746" s="163" t="str">
        <f t="shared" si="355"/>
        <v/>
      </c>
      <c r="J1746" s="163" t="str">
        <f t="shared" si="356"/>
        <v/>
      </c>
      <c r="K1746" s="141" t="str">
        <f t="shared" si="357"/>
        <v/>
      </c>
      <c r="L1746" s="141" t="str">
        <f t="shared" si="358"/>
        <v/>
      </c>
      <c r="M1746" s="141" t="str">
        <f t="shared" si="359"/>
        <v/>
      </c>
      <c r="N1746" s="15" t="e">
        <f t="shared" si="360"/>
        <v>#VALUE!</v>
      </c>
      <c r="O1746" s="58" t="e">
        <f t="shared" si="361"/>
        <v>#VALUE!</v>
      </c>
      <c r="P1746" s="58" t="e">
        <f t="shared" si="362"/>
        <v>#VALUE!</v>
      </c>
      <c r="Q1746" s="58" t="e">
        <f t="shared" si="363"/>
        <v>#VALUE!</v>
      </c>
      <c r="R1746" s="160" t="e">
        <f t="shared" si="364"/>
        <v>#VALUE!</v>
      </c>
      <c r="S1746" s="161" t="e">
        <f t="shared" si="365"/>
        <v>#VALUE!</v>
      </c>
      <c r="T1746" s="162" t="e">
        <f t="shared" si="366"/>
        <v>#VALUE!</v>
      </c>
    </row>
    <row r="1747" spans="1:20" s="17" customFormat="1" x14ac:dyDescent="0.2">
      <c r="A1747" s="154"/>
      <c r="B1747" s="51"/>
      <c r="C1747" s="50"/>
      <c r="D1747" s="50"/>
      <c r="E1747" s="50"/>
      <c r="F1747" s="50"/>
      <c r="G1747" s="14"/>
      <c r="H1747" s="163" t="str">
        <f t="shared" si="354"/>
        <v/>
      </c>
      <c r="I1747" s="163" t="str">
        <f t="shared" si="355"/>
        <v/>
      </c>
      <c r="J1747" s="163" t="str">
        <f t="shared" si="356"/>
        <v/>
      </c>
      <c r="K1747" s="141" t="str">
        <f t="shared" si="357"/>
        <v/>
      </c>
      <c r="L1747" s="141" t="str">
        <f t="shared" si="358"/>
        <v/>
      </c>
      <c r="M1747" s="141" t="str">
        <f t="shared" si="359"/>
        <v/>
      </c>
      <c r="N1747" s="15" t="e">
        <f t="shared" si="360"/>
        <v>#VALUE!</v>
      </c>
      <c r="O1747" s="58" t="e">
        <f t="shared" si="361"/>
        <v>#VALUE!</v>
      </c>
      <c r="P1747" s="58" t="e">
        <f t="shared" si="362"/>
        <v>#VALUE!</v>
      </c>
      <c r="Q1747" s="58" t="e">
        <f t="shared" si="363"/>
        <v>#VALUE!</v>
      </c>
      <c r="R1747" s="160" t="e">
        <f t="shared" si="364"/>
        <v>#VALUE!</v>
      </c>
      <c r="S1747" s="161" t="e">
        <f t="shared" si="365"/>
        <v>#VALUE!</v>
      </c>
      <c r="T1747" s="162" t="e">
        <f t="shared" si="366"/>
        <v>#VALUE!</v>
      </c>
    </row>
    <row r="1748" spans="1:20" s="17" customFormat="1" x14ac:dyDescent="0.2">
      <c r="A1748" s="154"/>
      <c r="B1748" s="51"/>
      <c r="C1748" s="50"/>
      <c r="D1748" s="50"/>
      <c r="E1748" s="50"/>
      <c r="F1748" s="50"/>
      <c r="G1748" s="14"/>
      <c r="H1748" s="163" t="str">
        <f t="shared" si="354"/>
        <v/>
      </c>
      <c r="I1748" s="163" t="str">
        <f t="shared" si="355"/>
        <v/>
      </c>
      <c r="J1748" s="163" t="str">
        <f t="shared" si="356"/>
        <v/>
      </c>
      <c r="K1748" s="141" t="str">
        <f t="shared" si="357"/>
        <v/>
      </c>
      <c r="L1748" s="141" t="str">
        <f t="shared" si="358"/>
        <v/>
      </c>
      <c r="M1748" s="141" t="str">
        <f t="shared" si="359"/>
        <v/>
      </c>
      <c r="N1748" s="15" t="e">
        <f t="shared" si="360"/>
        <v>#VALUE!</v>
      </c>
      <c r="O1748" s="58" t="e">
        <f t="shared" si="361"/>
        <v>#VALUE!</v>
      </c>
      <c r="P1748" s="58" t="e">
        <f t="shared" si="362"/>
        <v>#VALUE!</v>
      </c>
      <c r="Q1748" s="58" t="e">
        <f t="shared" si="363"/>
        <v>#VALUE!</v>
      </c>
      <c r="R1748" s="160" t="e">
        <f t="shared" si="364"/>
        <v>#VALUE!</v>
      </c>
      <c r="S1748" s="161" t="e">
        <f t="shared" si="365"/>
        <v>#VALUE!</v>
      </c>
      <c r="T1748" s="162" t="e">
        <f t="shared" si="366"/>
        <v>#VALUE!</v>
      </c>
    </row>
    <row r="1749" spans="1:20" s="17" customFormat="1" x14ac:dyDescent="0.2">
      <c r="A1749" s="154"/>
      <c r="B1749" s="51"/>
      <c r="C1749" s="50"/>
      <c r="D1749" s="50"/>
      <c r="E1749" s="50"/>
      <c r="F1749" s="50"/>
      <c r="G1749" s="14"/>
      <c r="H1749" s="163" t="str">
        <f t="shared" si="354"/>
        <v/>
      </c>
      <c r="I1749" s="163" t="str">
        <f t="shared" si="355"/>
        <v/>
      </c>
      <c r="J1749" s="163" t="str">
        <f t="shared" si="356"/>
        <v/>
      </c>
      <c r="K1749" s="141" t="str">
        <f t="shared" si="357"/>
        <v/>
      </c>
      <c r="L1749" s="141" t="str">
        <f t="shared" si="358"/>
        <v/>
      </c>
      <c r="M1749" s="141" t="str">
        <f t="shared" si="359"/>
        <v/>
      </c>
      <c r="N1749" s="15" t="e">
        <f t="shared" si="360"/>
        <v>#VALUE!</v>
      </c>
      <c r="O1749" s="58" t="e">
        <f t="shared" si="361"/>
        <v>#VALUE!</v>
      </c>
      <c r="P1749" s="58" t="e">
        <f t="shared" si="362"/>
        <v>#VALUE!</v>
      </c>
      <c r="Q1749" s="58" t="e">
        <f t="shared" si="363"/>
        <v>#VALUE!</v>
      </c>
      <c r="R1749" s="160" t="e">
        <f t="shared" si="364"/>
        <v>#VALUE!</v>
      </c>
      <c r="S1749" s="161" t="e">
        <f t="shared" si="365"/>
        <v>#VALUE!</v>
      </c>
      <c r="T1749" s="162" t="e">
        <f t="shared" si="366"/>
        <v>#VALUE!</v>
      </c>
    </row>
    <row r="1750" spans="1:20" s="17" customFormat="1" x14ac:dyDescent="0.2">
      <c r="A1750" s="154"/>
      <c r="B1750" s="51"/>
      <c r="C1750" s="50"/>
      <c r="D1750" s="50"/>
      <c r="E1750" s="50"/>
      <c r="F1750" s="50"/>
      <c r="G1750" s="14"/>
      <c r="H1750" s="163" t="str">
        <f t="shared" si="354"/>
        <v/>
      </c>
      <c r="I1750" s="163" t="str">
        <f t="shared" si="355"/>
        <v/>
      </c>
      <c r="J1750" s="163" t="str">
        <f t="shared" si="356"/>
        <v/>
      </c>
      <c r="K1750" s="141" t="str">
        <f t="shared" si="357"/>
        <v/>
      </c>
      <c r="L1750" s="141" t="str">
        <f t="shared" si="358"/>
        <v/>
      </c>
      <c r="M1750" s="141" t="str">
        <f t="shared" si="359"/>
        <v/>
      </c>
      <c r="N1750" s="15" t="e">
        <f t="shared" si="360"/>
        <v>#VALUE!</v>
      </c>
      <c r="O1750" s="58" t="e">
        <f t="shared" si="361"/>
        <v>#VALUE!</v>
      </c>
      <c r="P1750" s="58" t="e">
        <f t="shared" si="362"/>
        <v>#VALUE!</v>
      </c>
      <c r="Q1750" s="58" t="e">
        <f t="shared" si="363"/>
        <v>#VALUE!</v>
      </c>
      <c r="R1750" s="160" t="e">
        <f t="shared" si="364"/>
        <v>#VALUE!</v>
      </c>
      <c r="S1750" s="161" t="e">
        <f t="shared" si="365"/>
        <v>#VALUE!</v>
      </c>
      <c r="T1750" s="162" t="e">
        <f t="shared" si="366"/>
        <v>#VALUE!</v>
      </c>
    </row>
    <row r="1751" spans="1:20" s="17" customFormat="1" x14ac:dyDescent="0.2">
      <c r="A1751" s="154"/>
      <c r="B1751" s="51"/>
      <c r="C1751" s="50"/>
      <c r="D1751" s="50"/>
      <c r="E1751" s="50"/>
      <c r="F1751" s="50"/>
      <c r="G1751" s="14"/>
      <c r="H1751" s="163" t="str">
        <f t="shared" si="354"/>
        <v/>
      </c>
      <c r="I1751" s="163" t="str">
        <f t="shared" si="355"/>
        <v/>
      </c>
      <c r="J1751" s="163" t="str">
        <f t="shared" si="356"/>
        <v/>
      </c>
      <c r="K1751" s="141" t="str">
        <f t="shared" si="357"/>
        <v/>
      </c>
      <c r="L1751" s="141" t="str">
        <f t="shared" si="358"/>
        <v/>
      </c>
      <c r="M1751" s="141" t="str">
        <f t="shared" si="359"/>
        <v/>
      </c>
      <c r="N1751" s="15" t="e">
        <f t="shared" si="360"/>
        <v>#VALUE!</v>
      </c>
      <c r="O1751" s="58" t="e">
        <f t="shared" si="361"/>
        <v>#VALUE!</v>
      </c>
      <c r="P1751" s="58" t="e">
        <f t="shared" si="362"/>
        <v>#VALUE!</v>
      </c>
      <c r="Q1751" s="58" t="e">
        <f t="shared" si="363"/>
        <v>#VALUE!</v>
      </c>
      <c r="R1751" s="160" t="e">
        <f t="shared" si="364"/>
        <v>#VALUE!</v>
      </c>
      <c r="S1751" s="161" t="e">
        <f t="shared" si="365"/>
        <v>#VALUE!</v>
      </c>
      <c r="T1751" s="162" t="e">
        <f t="shared" si="366"/>
        <v>#VALUE!</v>
      </c>
    </row>
    <row r="1752" spans="1:20" s="17" customFormat="1" x14ac:dyDescent="0.2">
      <c r="A1752" s="154"/>
      <c r="B1752" s="51"/>
      <c r="C1752" s="50"/>
      <c r="D1752" s="50"/>
      <c r="E1752" s="50"/>
      <c r="F1752" s="50"/>
      <c r="G1752" s="14"/>
      <c r="H1752" s="163" t="str">
        <f t="shared" si="354"/>
        <v/>
      </c>
      <c r="I1752" s="163" t="str">
        <f t="shared" si="355"/>
        <v/>
      </c>
      <c r="J1752" s="163" t="str">
        <f t="shared" si="356"/>
        <v/>
      </c>
      <c r="K1752" s="141" t="str">
        <f t="shared" si="357"/>
        <v/>
      </c>
      <c r="L1752" s="141" t="str">
        <f t="shared" si="358"/>
        <v/>
      </c>
      <c r="M1752" s="141" t="str">
        <f t="shared" si="359"/>
        <v/>
      </c>
      <c r="N1752" s="15" t="e">
        <f t="shared" si="360"/>
        <v>#VALUE!</v>
      </c>
      <c r="O1752" s="58" t="e">
        <f t="shared" si="361"/>
        <v>#VALUE!</v>
      </c>
      <c r="P1752" s="58" t="e">
        <f t="shared" si="362"/>
        <v>#VALUE!</v>
      </c>
      <c r="Q1752" s="58" t="e">
        <f t="shared" si="363"/>
        <v>#VALUE!</v>
      </c>
      <c r="R1752" s="160" t="e">
        <f t="shared" si="364"/>
        <v>#VALUE!</v>
      </c>
      <c r="S1752" s="161" t="e">
        <f t="shared" si="365"/>
        <v>#VALUE!</v>
      </c>
      <c r="T1752" s="162" t="e">
        <f t="shared" si="366"/>
        <v>#VALUE!</v>
      </c>
    </row>
    <row r="1753" spans="1:20" s="17" customFormat="1" x14ac:dyDescent="0.2">
      <c r="A1753" s="154"/>
      <c r="B1753" s="51"/>
      <c r="C1753" s="50"/>
      <c r="D1753" s="50"/>
      <c r="E1753" s="50"/>
      <c r="F1753" s="50"/>
      <c r="G1753" s="14"/>
      <c r="H1753" s="163" t="str">
        <f t="shared" si="354"/>
        <v/>
      </c>
      <c r="I1753" s="163" t="str">
        <f t="shared" si="355"/>
        <v/>
      </c>
      <c r="J1753" s="163" t="str">
        <f t="shared" si="356"/>
        <v/>
      </c>
      <c r="K1753" s="141" t="str">
        <f t="shared" si="357"/>
        <v/>
      </c>
      <c r="L1753" s="141" t="str">
        <f t="shared" si="358"/>
        <v/>
      </c>
      <c r="M1753" s="141" t="str">
        <f t="shared" si="359"/>
        <v/>
      </c>
      <c r="N1753" s="15" t="e">
        <f t="shared" si="360"/>
        <v>#VALUE!</v>
      </c>
      <c r="O1753" s="58" t="e">
        <f t="shared" si="361"/>
        <v>#VALUE!</v>
      </c>
      <c r="P1753" s="58" t="e">
        <f t="shared" si="362"/>
        <v>#VALUE!</v>
      </c>
      <c r="Q1753" s="58" t="e">
        <f t="shared" si="363"/>
        <v>#VALUE!</v>
      </c>
      <c r="R1753" s="160" t="e">
        <f t="shared" si="364"/>
        <v>#VALUE!</v>
      </c>
      <c r="S1753" s="161" t="e">
        <f t="shared" si="365"/>
        <v>#VALUE!</v>
      </c>
      <c r="T1753" s="162" t="e">
        <f t="shared" si="366"/>
        <v>#VALUE!</v>
      </c>
    </row>
    <row r="1754" spans="1:20" s="17" customFormat="1" x14ac:dyDescent="0.2">
      <c r="A1754" s="154"/>
      <c r="B1754" s="51"/>
      <c r="C1754" s="50"/>
      <c r="D1754" s="50"/>
      <c r="E1754" s="50"/>
      <c r="F1754" s="50"/>
      <c r="G1754" s="14"/>
      <c r="H1754" s="163" t="str">
        <f t="shared" si="354"/>
        <v/>
      </c>
      <c r="I1754" s="163" t="str">
        <f t="shared" si="355"/>
        <v/>
      </c>
      <c r="J1754" s="163" t="str">
        <f t="shared" si="356"/>
        <v/>
      </c>
      <c r="K1754" s="141" t="str">
        <f t="shared" si="357"/>
        <v/>
      </c>
      <c r="L1754" s="141" t="str">
        <f t="shared" si="358"/>
        <v/>
      </c>
      <c r="M1754" s="141" t="str">
        <f t="shared" si="359"/>
        <v/>
      </c>
      <c r="N1754" s="15" t="e">
        <f t="shared" si="360"/>
        <v>#VALUE!</v>
      </c>
      <c r="O1754" s="58" t="e">
        <f t="shared" si="361"/>
        <v>#VALUE!</v>
      </c>
      <c r="P1754" s="58" t="e">
        <f t="shared" si="362"/>
        <v>#VALUE!</v>
      </c>
      <c r="Q1754" s="58" t="e">
        <f t="shared" si="363"/>
        <v>#VALUE!</v>
      </c>
      <c r="R1754" s="160" t="e">
        <f t="shared" si="364"/>
        <v>#VALUE!</v>
      </c>
      <c r="S1754" s="161" t="e">
        <f t="shared" si="365"/>
        <v>#VALUE!</v>
      </c>
      <c r="T1754" s="162" t="e">
        <f t="shared" si="366"/>
        <v>#VALUE!</v>
      </c>
    </row>
    <row r="1755" spans="1:20" s="17" customFormat="1" x14ac:dyDescent="0.2">
      <c r="A1755" s="154"/>
      <c r="B1755" s="51"/>
      <c r="C1755" s="50"/>
      <c r="D1755" s="50"/>
      <c r="E1755" s="50"/>
      <c r="F1755" s="50"/>
      <c r="G1755" s="14"/>
      <c r="H1755" s="163" t="str">
        <f t="shared" si="354"/>
        <v/>
      </c>
      <c r="I1755" s="163" t="str">
        <f t="shared" si="355"/>
        <v/>
      </c>
      <c r="J1755" s="163" t="str">
        <f t="shared" si="356"/>
        <v/>
      </c>
      <c r="K1755" s="141" t="str">
        <f t="shared" si="357"/>
        <v/>
      </c>
      <c r="L1755" s="141" t="str">
        <f t="shared" si="358"/>
        <v/>
      </c>
      <c r="M1755" s="141" t="str">
        <f t="shared" si="359"/>
        <v/>
      </c>
      <c r="N1755" s="15" t="e">
        <f t="shared" si="360"/>
        <v>#VALUE!</v>
      </c>
      <c r="O1755" s="58" t="e">
        <f t="shared" si="361"/>
        <v>#VALUE!</v>
      </c>
      <c r="P1755" s="58" t="e">
        <f t="shared" si="362"/>
        <v>#VALUE!</v>
      </c>
      <c r="Q1755" s="58" t="e">
        <f t="shared" si="363"/>
        <v>#VALUE!</v>
      </c>
      <c r="R1755" s="160" t="e">
        <f t="shared" si="364"/>
        <v>#VALUE!</v>
      </c>
      <c r="S1755" s="161" t="e">
        <f t="shared" si="365"/>
        <v>#VALUE!</v>
      </c>
      <c r="T1755" s="162" t="e">
        <f t="shared" si="366"/>
        <v>#VALUE!</v>
      </c>
    </row>
    <row r="1756" spans="1:20" s="17" customFormat="1" x14ac:dyDescent="0.2">
      <c r="A1756" s="154"/>
      <c r="B1756" s="51"/>
      <c r="C1756" s="50"/>
      <c r="D1756" s="50"/>
      <c r="E1756" s="50"/>
      <c r="F1756" s="50"/>
      <c r="G1756" s="14"/>
      <c r="H1756" s="163" t="str">
        <f t="shared" si="354"/>
        <v/>
      </c>
      <c r="I1756" s="163" t="str">
        <f t="shared" si="355"/>
        <v/>
      </c>
      <c r="J1756" s="163" t="str">
        <f t="shared" si="356"/>
        <v/>
      </c>
      <c r="K1756" s="141" t="str">
        <f t="shared" si="357"/>
        <v/>
      </c>
      <c r="L1756" s="141" t="str">
        <f t="shared" si="358"/>
        <v/>
      </c>
      <c r="M1756" s="141" t="str">
        <f t="shared" si="359"/>
        <v/>
      </c>
      <c r="N1756" s="15" t="e">
        <f t="shared" si="360"/>
        <v>#VALUE!</v>
      </c>
      <c r="O1756" s="58" t="e">
        <f t="shared" si="361"/>
        <v>#VALUE!</v>
      </c>
      <c r="P1756" s="58" t="e">
        <f t="shared" si="362"/>
        <v>#VALUE!</v>
      </c>
      <c r="Q1756" s="58" t="e">
        <f t="shared" si="363"/>
        <v>#VALUE!</v>
      </c>
      <c r="R1756" s="160" t="e">
        <f t="shared" si="364"/>
        <v>#VALUE!</v>
      </c>
      <c r="S1756" s="161" t="e">
        <f t="shared" si="365"/>
        <v>#VALUE!</v>
      </c>
      <c r="T1756" s="162" t="e">
        <f t="shared" si="366"/>
        <v>#VALUE!</v>
      </c>
    </row>
    <row r="1757" spans="1:20" s="17" customFormat="1" x14ac:dyDescent="0.2">
      <c r="A1757" s="154"/>
      <c r="B1757" s="51"/>
      <c r="C1757" s="50"/>
      <c r="D1757" s="50"/>
      <c r="E1757" s="50"/>
      <c r="F1757" s="50"/>
      <c r="G1757" s="14"/>
      <c r="H1757" s="163" t="str">
        <f t="shared" si="354"/>
        <v/>
      </c>
      <c r="I1757" s="163" t="str">
        <f t="shared" si="355"/>
        <v/>
      </c>
      <c r="J1757" s="163" t="str">
        <f t="shared" si="356"/>
        <v/>
      </c>
      <c r="K1757" s="141" t="str">
        <f t="shared" si="357"/>
        <v/>
      </c>
      <c r="L1757" s="141" t="str">
        <f t="shared" si="358"/>
        <v/>
      </c>
      <c r="M1757" s="141" t="str">
        <f t="shared" si="359"/>
        <v/>
      </c>
      <c r="N1757" s="15" t="e">
        <f t="shared" si="360"/>
        <v>#VALUE!</v>
      </c>
      <c r="O1757" s="58" t="e">
        <f t="shared" si="361"/>
        <v>#VALUE!</v>
      </c>
      <c r="P1757" s="58" t="e">
        <f t="shared" si="362"/>
        <v>#VALUE!</v>
      </c>
      <c r="Q1757" s="58" t="e">
        <f t="shared" si="363"/>
        <v>#VALUE!</v>
      </c>
      <c r="R1757" s="160" t="e">
        <f t="shared" si="364"/>
        <v>#VALUE!</v>
      </c>
      <c r="S1757" s="161" t="e">
        <f t="shared" si="365"/>
        <v>#VALUE!</v>
      </c>
      <c r="T1757" s="162" t="e">
        <f t="shared" si="366"/>
        <v>#VALUE!</v>
      </c>
    </row>
    <row r="1758" spans="1:20" s="17" customFormat="1" x14ac:dyDescent="0.2">
      <c r="A1758" s="154"/>
      <c r="B1758" s="51"/>
      <c r="C1758" s="50"/>
      <c r="D1758" s="50"/>
      <c r="E1758" s="50"/>
      <c r="F1758" s="50"/>
      <c r="G1758" s="14"/>
      <c r="H1758" s="163" t="str">
        <f t="shared" si="354"/>
        <v/>
      </c>
      <c r="I1758" s="163" t="str">
        <f t="shared" si="355"/>
        <v/>
      </c>
      <c r="J1758" s="163" t="str">
        <f t="shared" si="356"/>
        <v/>
      </c>
      <c r="K1758" s="141" t="str">
        <f t="shared" si="357"/>
        <v/>
      </c>
      <c r="L1758" s="141" t="str">
        <f t="shared" si="358"/>
        <v/>
      </c>
      <c r="M1758" s="141" t="str">
        <f t="shared" si="359"/>
        <v/>
      </c>
      <c r="N1758" s="15" t="e">
        <f t="shared" si="360"/>
        <v>#VALUE!</v>
      </c>
      <c r="O1758" s="58" t="e">
        <f t="shared" si="361"/>
        <v>#VALUE!</v>
      </c>
      <c r="P1758" s="58" t="e">
        <f t="shared" si="362"/>
        <v>#VALUE!</v>
      </c>
      <c r="Q1758" s="58" t="e">
        <f t="shared" si="363"/>
        <v>#VALUE!</v>
      </c>
      <c r="R1758" s="160" t="e">
        <f t="shared" si="364"/>
        <v>#VALUE!</v>
      </c>
      <c r="S1758" s="161" t="e">
        <f t="shared" si="365"/>
        <v>#VALUE!</v>
      </c>
      <c r="T1758" s="162" t="e">
        <f t="shared" si="366"/>
        <v>#VALUE!</v>
      </c>
    </row>
    <row r="1759" spans="1:20" s="17" customFormat="1" x14ac:dyDescent="0.2">
      <c r="A1759" s="154"/>
      <c r="B1759" s="51"/>
      <c r="C1759" s="50"/>
      <c r="D1759" s="50"/>
      <c r="E1759" s="50"/>
      <c r="F1759" s="50"/>
      <c r="G1759" s="14"/>
      <c r="H1759" s="163" t="str">
        <f t="shared" si="354"/>
        <v/>
      </c>
      <c r="I1759" s="163" t="str">
        <f t="shared" si="355"/>
        <v/>
      </c>
      <c r="J1759" s="163" t="str">
        <f t="shared" si="356"/>
        <v/>
      </c>
      <c r="K1759" s="141" t="str">
        <f t="shared" si="357"/>
        <v/>
      </c>
      <c r="L1759" s="141" t="str">
        <f t="shared" si="358"/>
        <v/>
      </c>
      <c r="M1759" s="141" t="str">
        <f t="shared" si="359"/>
        <v/>
      </c>
      <c r="N1759" s="15" t="e">
        <f t="shared" si="360"/>
        <v>#VALUE!</v>
      </c>
      <c r="O1759" s="58" t="e">
        <f t="shared" si="361"/>
        <v>#VALUE!</v>
      </c>
      <c r="P1759" s="58" t="e">
        <f t="shared" si="362"/>
        <v>#VALUE!</v>
      </c>
      <c r="Q1759" s="58" t="e">
        <f t="shared" si="363"/>
        <v>#VALUE!</v>
      </c>
      <c r="R1759" s="160" t="e">
        <f t="shared" si="364"/>
        <v>#VALUE!</v>
      </c>
      <c r="S1759" s="161" t="e">
        <f t="shared" si="365"/>
        <v>#VALUE!</v>
      </c>
      <c r="T1759" s="162" t="e">
        <f t="shared" si="366"/>
        <v>#VALUE!</v>
      </c>
    </row>
    <row r="1760" spans="1:20" s="17" customFormat="1" x14ac:dyDescent="0.2">
      <c r="A1760" s="154"/>
      <c r="B1760" s="51"/>
      <c r="C1760" s="50"/>
      <c r="D1760" s="50"/>
      <c r="E1760" s="50"/>
      <c r="F1760" s="50"/>
      <c r="G1760" s="14"/>
      <c r="H1760" s="163" t="str">
        <f t="shared" si="354"/>
        <v/>
      </c>
      <c r="I1760" s="163" t="str">
        <f t="shared" si="355"/>
        <v/>
      </c>
      <c r="J1760" s="163" t="str">
        <f t="shared" si="356"/>
        <v/>
      </c>
      <c r="K1760" s="141" t="str">
        <f t="shared" si="357"/>
        <v/>
      </c>
      <c r="L1760" s="141" t="str">
        <f t="shared" si="358"/>
        <v/>
      </c>
      <c r="M1760" s="141" t="str">
        <f t="shared" si="359"/>
        <v/>
      </c>
      <c r="N1760" s="15" t="e">
        <f t="shared" si="360"/>
        <v>#VALUE!</v>
      </c>
      <c r="O1760" s="58" t="e">
        <f t="shared" si="361"/>
        <v>#VALUE!</v>
      </c>
      <c r="P1760" s="58" t="e">
        <f t="shared" si="362"/>
        <v>#VALUE!</v>
      </c>
      <c r="Q1760" s="58" t="e">
        <f t="shared" si="363"/>
        <v>#VALUE!</v>
      </c>
      <c r="R1760" s="160" t="e">
        <f t="shared" si="364"/>
        <v>#VALUE!</v>
      </c>
      <c r="S1760" s="161" t="e">
        <f t="shared" si="365"/>
        <v>#VALUE!</v>
      </c>
      <c r="T1760" s="162" t="e">
        <f t="shared" si="366"/>
        <v>#VALUE!</v>
      </c>
    </row>
    <row r="1761" spans="1:20" s="17" customFormat="1" x14ac:dyDescent="0.2">
      <c r="A1761" s="154"/>
      <c r="B1761" s="51"/>
      <c r="C1761" s="50"/>
      <c r="D1761" s="50"/>
      <c r="E1761" s="50"/>
      <c r="F1761" s="50"/>
      <c r="G1761" s="14"/>
      <c r="H1761" s="163" t="str">
        <f t="shared" si="354"/>
        <v/>
      </c>
      <c r="I1761" s="163" t="str">
        <f t="shared" si="355"/>
        <v/>
      </c>
      <c r="J1761" s="163" t="str">
        <f t="shared" si="356"/>
        <v/>
      </c>
      <c r="K1761" s="141" t="str">
        <f t="shared" si="357"/>
        <v/>
      </c>
      <c r="L1761" s="141" t="str">
        <f t="shared" si="358"/>
        <v/>
      </c>
      <c r="M1761" s="141" t="str">
        <f t="shared" si="359"/>
        <v/>
      </c>
      <c r="N1761" s="15" t="e">
        <f t="shared" si="360"/>
        <v>#VALUE!</v>
      </c>
      <c r="O1761" s="58" t="e">
        <f t="shared" si="361"/>
        <v>#VALUE!</v>
      </c>
      <c r="P1761" s="58" t="e">
        <f t="shared" si="362"/>
        <v>#VALUE!</v>
      </c>
      <c r="Q1761" s="58" t="e">
        <f t="shared" si="363"/>
        <v>#VALUE!</v>
      </c>
      <c r="R1761" s="160" t="e">
        <f t="shared" si="364"/>
        <v>#VALUE!</v>
      </c>
      <c r="S1761" s="161" t="e">
        <f t="shared" si="365"/>
        <v>#VALUE!</v>
      </c>
      <c r="T1761" s="162" t="e">
        <f t="shared" si="366"/>
        <v>#VALUE!</v>
      </c>
    </row>
    <row r="1762" spans="1:20" s="17" customFormat="1" x14ac:dyDescent="0.2">
      <c r="A1762" s="154"/>
      <c r="B1762" s="51"/>
      <c r="C1762" s="50"/>
      <c r="D1762" s="50"/>
      <c r="E1762" s="50"/>
      <c r="F1762" s="50"/>
      <c r="G1762" s="14"/>
      <c r="H1762" s="163" t="str">
        <f t="shared" si="354"/>
        <v/>
      </c>
      <c r="I1762" s="163" t="str">
        <f t="shared" si="355"/>
        <v/>
      </c>
      <c r="J1762" s="163" t="str">
        <f t="shared" si="356"/>
        <v/>
      </c>
      <c r="K1762" s="141" t="str">
        <f t="shared" si="357"/>
        <v/>
      </c>
      <c r="L1762" s="141" t="str">
        <f t="shared" si="358"/>
        <v/>
      </c>
      <c r="M1762" s="141" t="str">
        <f t="shared" si="359"/>
        <v/>
      </c>
      <c r="N1762" s="15" t="e">
        <f t="shared" si="360"/>
        <v>#VALUE!</v>
      </c>
      <c r="O1762" s="58" t="e">
        <f t="shared" si="361"/>
        <v>#VALUE!</v>
      </c>
      <c r="P1762" s="58" t="e">
        <f t="shared" si="362"/>
        <v>#VALUE!</v>
      </c>
      <c r="Q1762" s="58" t="e">
        <f t="shared" si="363"/>
        <v>#VALUE!</v>
      </c>
      <c r="R1762" s="160" t="e">
        <f t="shared" si="364"/>
        <v>#VALUE!</v>
      </c>
      <c r="S1762" s="161" t="e">
        <f t="shared" si="365"/>
        <v>#VALUE!</v>
      </c>
      <c r="T1762" s="162" t="e">
        <f t="shared" si="366"/>
        <v>#VALUE!</v>
      </c>
    </row>
    <row r="1763" spans="1:20" s="17" customFormat="1" x14ac:dyDescent="0.2">
      <c r="A1763" s="154"/>
      <c r="B1763" s="51"/>
      <c r="C1763" s="50"/>
      <c r="D1763" s="50"/>
      <c r="E1763" s="50"/>
      <c r="F1763" s="50"/>
      <c r="G1763" s="14"/>
      <c r="H1763" s="163" t="str">
        <f t="shared" si="354"/>
        <v/>
      </c>
      <c r="I1763" s="163" t="str">
        <f t="shared" si="355"/>
        <v/>
      </c>
      <c r="J1763" s="163" t="str">
        <f t="shared" si="356"/>
        <v/>
      </c>
      <c r="K1763" s="141" t="str">
        <f t="shared" si="357"/>
        <v/>
      </c>
      <c r="L1763" s="141" t="str">
        <f t="shared" si="358"/>
        <v/>
      </c>
      <c r="M1763" s="141" t="str">
        <f t="shared" si="359"/>
        <v/>
      </c>
      <c r="N1763" s="15" t="e">
        <f t="shared" si="360"/>
        <v>#VALUE!</v>
      </c>
      <c r="O1763" s="58" t="e">
        <f t="shared" si="361"/>
        <v>#VALUE!</v>
      </c>
      <c r="P1763" s="58" t="e">
        <f t="shared" si="362"/>
        <v>#VALUE!</v>
      </c>
      <c r="Q1763" s="58" t="e">
        <f t="shared" si="363"/>
        <v>#VALUE!</v>
      </c>
      <c r="R1763" s="160" t="e">
        <f t="shared" si="364"/>
        <v>#VALUE!</v>
      </c>
      <c r="S1763" s="161" t="e">
        <f t="shared" si="365"/>
        <v>#VALUE!</v>
      </c>
      <c r="T1763" s="162" t="e">
        <f t="shared" si="366"/>
        <v>#VALUE!</v>
      </c>
    </row>
    <row r="1764" spans="1:20" s="17" customFormat="1" x14ac:dyDescent="0.2">
      <c r="A1764" s="154"/>
      <c r="B1764" s="51"/>
      <c r="C1764" s="50"/>
      <c r="D1764" s="50"/>
      <c r="E1764" s="50"/>
      <c r="F1764" s="50"/>
      <c r="G1764" s="14"/>
      <c r="H1764" s="163" t="str">
        <f t="shared" si="354"/>
        <v/>
      </c>
      <c r="I1764" s="163" t="str">
        <f t="shared" si="355"/>
        <v/>
      </c>
      <c r="J1764" s="163" t="str">
        <f t="shared" si="356"/>
        <v/>
      </c>
      <c r="K1764" s="141" t="str">
        <f t="shared" si="357"/>
        <v/>
      </c>
      <c r="L1764" s="141" t="str">
        <f t="shared" si="358"/>
        <v/>
      </c>
      <c r="M1764" s="141" t="str">
        <f t="shared" si="359"/>
        <v/>
      </c>
      <c r="N1764" s="15" t="e">
        <f t="shared" si="360"/>
        <v>#VALUE!</v>
      </c>
      <c r="O1764" s="58" t="e">
        <f t="shared" si="361"/>
        <v>#VALUE!</v>
      </c>
      <c r="P1764" s="58" t="e">
        <f t="shared" si="362"/>
        <v>#VALUE!</v>
      </c>
      <c r="Q1764" s="58" t="e">
        <f t="shared" si="363"/>
        <v>#VALUE!</v>
      </c>
      <c r="R1764" s="160" t="e">
        <f t="shared" si="364"/>
        <v>#VALUE!</v>
      </c>
      <c r="S1764" s="161" t="e">
        <f t="shared" si="365"/>
        <v>#VALUE!</v>
      </c>
      <c r="T1764" s="162" t="e">
        <f t="shared" si="366"/>
        <v>#VALUE!</v>
      </c>
    </row>
    <row r="1765" spans="1:20" s="17" customFormat="1" x14ac:dyDescent="0.2">
      <c r="A1765" s="154"/>
      <c r="B1765" s="51"/>
      <c r="C1765" s="50"/>
      <c r="D1765" s="50"/>
      <c r="E1765" s="50"/>
      <c r="F1765" s="50"/>
      <c r="G1765" s="14"/>
      <c r="H1765" s="163" t="str">
        <f t="shared" si="354"/>
        <v/>
      </c>
      <c r="I1765" s="163" t="str">
        <f t="shared" si="355"/>
        <v/>
      </c>
      <c r="J1765" s="163" t="str">
        <f t="shared" si="356"/>
        <v/>
      </c>
      <c r="K1765" s="141" t="str">
        <f t="shared" si="357"/>
        <v/>
      </c>
      <c r="L1765" s="141" t="str">
        <f t="shared" si="358"/>
        <v/>
      </c>
      <c r="M1765" s="141" t="str">
        <f t="shared" si="359"/>
        <v/>
      </c>
      <c r="N1765" s="15" t="e">
        <f t="shared" si="360"/>
        <v>#VALUE!</v>
      </c>
      <c r="O1765" s="58" t="e">
        <f t="shared" si="361"/>
        <v>#VALUE!</v>
      </c>
      <c r="P1765" s="58" t="e">
        <f t="shared" si="362"/>
        <v>#VALUE!</v>
      </c>
      <c r="Q1765" s="58" t="e">
        <f t="shared" si="363"/>
        <v>#VALUE!</v>
      </c>
      <c r="R1765" s="160" t="e">
        <f t="shared" si="364"/>
        <v>#VALUE!</v>
      </c>
      <c r="S1765" s="161" t="e">
        <f t="shared" si="365"/>
        <v>#VALUE!</v>
      </c>
      <c r="T1765" s="162" t="e">
        <f t="shared" si="366"/>
        <v>#VALUE!</v>
      </c>
    </row>
    <row r="1766" spans="1:20" s="17" customFormat="1" x14ac:dyDescent="0.2">
      <c r="A1766" s="154"/>
      <c r="B1766" s="51"/>
      <c r="C1766" s="50"/>
      <c r="D1766" s="50"/>
      <c r="E1766" s="50"/>
      <c r="F1766" s="50"/>
      <c r="G1766" s="14"/>
      <c r="H1766" s="163" t="str">
        <f t="shared" si="354"/>
        <v/>
      </c>
      <c r="I1766" s="163" t="str">
        <f t="shared" si="355"/>
        <v/>
      </c>
      <c r="J1766" s="163" t="str">
        <f t="shared" si="356"/>
        <v/>
      </c>
      <c r="K1766" s="141" t="str">
        <f t="shared" si="357"/>
        <v/>
      </c>
      <c r="L1766" s="141" t="str">
        <f t="shared" si="358"/>
        <v/>
      </c>
      <c r="M1766" s="141" t="str">
        <f t="shared" si="359"/>
        <v/>
      </c>
      <c r="N1766" s="15" t="e">
        <f t="shared" si="360"/>
        <v>#VALUE!</v>
      </c>
      <c r="O1766" s="58" t="e">
        <f t="shared" si="361"/>
        <v>#VALUE!</v>
      </c>
      <c r="P1766" s="58" t="e">
        <f t="shared" si="362"/>
        <v>#VALUE!</v>
      </c>
      <c r="Q1766" s="58" t="e">
        <f t="shared" si="363"/>
        <v>#VALUE!</v>
      </c>
      <c r="R1766" s="160" t="e">
        <f t="shared" si="364"/>
        <v>#VALUE!</v>
      </c>
      <c r="S1766" s="161" t="e">
        <f t="shared" si="365"/>
        <v>#VALUE!</v>
      </c>
      <c r="T1766" s="162" t="e">
        <f t="shared" si="366"/>
        <v>#VALUE!</v>
      </c>
    </row>
    <row r="1767" spans="1:20" s="17" customFormat="1" x14ac:dyDescent="0.2">
      <c r="A1767" s="154"/>
      <c r="B1767" s="51"/>
      <c r="C1767" s="50"/>
      <c r="D1767" s="50"/>
      <c r="E1767" s="50"/>
      <c r="F1767" s="50"/>
      <c r="G1767" s="14"/>
      <c r="H1767" s="163" t="str">
        <f t="shared" si="354"/>
        <v/>
      </c>
      <c r="I1767" s="163" t="str">
        <f t="shared" si="355"/>
        <v/>
      </c>
      <c r="J1767" s="163" t="str">
        <f t="shared" si="356"/>
        <v/>
      </c>
      <c r="K1767" s="141" t="str">
        <f t="shared" si="357"/>
        <v/>
      </c>
      <c r="L1767" s="141" t="str">
        <f t="shared" si="358"/>
        <v/>
      </c>
      <c r="M1767" s="141" t="str">
        <f t="shared" si="359"/>
        <v/>
      </c>
      <c r="N1767" s="15" t="e">
        <f t="shared" si="360"/>
        <v>#VALUE!</v>
      </c>
      <c r="O1767" s="58" t="e">
        <f t="shared" si="361"/>
        <v>#VALUE!</v>
      </c>
      <c r="P1767" s="58" t="e">
        <f t="shared" si="362"/>
        <v>#VALUE!</v>
      </c>
      <c r="Q1767" s="58" t="e">
        <f t="shared" si="363"/>
        <v>#VALUE!</v>
      </c>
      <c r="R1767" s="160" t="e">
        <f t="shared" si="364"/>
        <v>#VALUE!</v>
      </c>
      <c r="S1767" s="161" t="e">
        <f t="shared" si="365"/>
        <v>#VALUE!</v>
      </c>
      <c r="T1767" s="162" t="e">
        <f t="shared" si="366"/>
        <v>#VALUE!</v>
      </c>
    </row>
    <row r="1768" spans="1:20" s="17" customFormat="1" x14ac:dyDescent="0.2">
      <c r="A1768" s="154"/>
      <c r="B1768" s="51"/>
      <c r="C1768" s="50"/>
      <c r="D1768" s="50"/>
      <c r="E1768" s="50"/>
      <c r="F1768" s="50"/>
      <c r="G1768" s="14"/>
      <c r="H1768" s="163" t="str">
        <f t="shared" si="354"/>
        <v/>
      </c>
      <c r="I1768" s="163" t="str">
        <f t="shared" si="355"/>
        <v/>
      </c>
      <c r="J1768" s="163" t="str">
        <f t="shared" si="356"/>
        <v/>
      </c>
      <c r="K1768" s="141" t="str">
        <f t="shared" si="357"/>
        <v/>
      </c>
      <c r="L1768" s="141" t="str">
        <f t="shared" si="358"/>
        <v/>
      </c>
      <c r="M1768" s="141" t="str">
        <f t="shared" si="359"/>
        <v/>
      </c>
      <c r="N1768" s="15" t="e">
        <f t="shared" si="360"/>
        <v>#VALUE!</v>
      </c>
      <c r="O1768" s="58" t="e">
        <f t="shared" si="361"/>
        <v>#VALUE!</v>
      </c>
      <c r="P1768" s="58" t="e">
        <f t="shared" si="362"/>
        <v>#VALUE!</v>
      </c>
      <c r="Q1768" s="58" t="e">
        <f t="shared" si="363"/>
        <v>#VALUE!</v>
      </c>
      <c r="R1768" s="160" t="e">
        <f t="shared" si="364"/>
        <v>#VALUE!</v>
      </c>
      <c r="S1768" s="161" t="e">
        <f t="shared" si="365"/>
        <v>#VALUE!</v>
      </c>
      <c r="T1768" s="162" t="e">
        <f t="shared" si="366"/>
        <v>#VALUE!</v>
      </c>
    </row>
    <row r="1769" spans="1:20" s="17" customFormat="1" x14ac:dyDescent="0.2">
      <c r="A1769" s="154"/>
      <c r="B1769" s="51"/>
      <c r="C1769" s="50"/>
      <c r="D1769" s="50"/>
      <c r="E1769" s="50"/>
      <c r="F1769" s="50"/>
      <c r="G1769" s="14"/>
      <c r="H1769" s="163" t="str">
        <f t="shared" si="354"/>
        <v/>
      </c>
      <c r="I1769" s="163" t="str">
        <f t="shared" si="355"/>
        <v/>
      </c>
      <c r="J1769" s="163" t="str">
        <f t="shared" si="356"/>
        <v/>
      </c>
      <c r="K1769" s="141" t="str">
        <f t="shared" si="357"/>
        <v/>
      </c>
      <c r="L1769" s="141" t="str">
        <f t="shared" si="358"/>
        <v/>
      </c>
      <c r="M1769" s="141" t="str">
        <f t="shared" si="359"/>
        <v/>
      </c>
      <c r="N1769" s="15" t="e">
        <f t="shared" si="360"/>
        <v>#VALUE!</v>
      </c>
      <c r="O1769" s="58" t="e">
        <f t="shared" si="361"/>
        <v>#VALUE!</v>
      </c>
      <c r="P1769" s="58" t="e">
        <f t="shared" si="362"/>
        <v>#VALUE!</v>
      </c>
      <c r="Q1769" s="58" t="e">
        <f t="shared" si="363"/>
        <v>#VALUE!</v>
      </c>
      <c r="R1769" s="160" t="e">
        <f t="shared" si="364"/>
        <v>#VALUE!</v>
      </c>
      <c r="S1769" s="161" t="e">
        <f t="shared" si="365"/>
        <v>#VALUE!</v>
      </c>
      <c r="T1769" s="162" t="e">
        <f t="shared" si="366"/>
        <v>#VALUE!</v>
      </c>
    </row>
    <row r="1770" spans="1:20" s="17" customFormat="1" x14ac:dyDescent="0.2">
      <c r="A1770" s="154"/>
      <c r="B1770" s="51"/>
      <c r="C1770" s="50"/>
      <c r="D1770" s="50"/>
      <c r="E1770" s="50"/>
      <c r="F1770" s="50"/>
      <c r="G1770" s="14"/>
      <c r="H1770" s="163" t="str">
        <f t="shared" si="354"/>
        <v/>
      </c>
      <c r="I1770" s="163" t="str">
        <f t="shared" si="355"/>
        <v/>
      </c>
      <c r="J1770" s="163" t="str">
        <f t="shared" si="356"/>
        <v/>
      </c>
      <c r="K1770" s="141" t="str">
        <f t="shared" si="357"/>
        <v/>
      </c>
      <c r="L1770" s="141" t="str">
        <f t="shared" si="358"/>
        <v/>
      </c>
      <c r="M1770" s="141" t="str">
        <f t="shared" si="359"/>
        <v/>
      </c>
      <c r="N1770" s="15" t="e">
        <f t="shared" si="360"/>
        <v>#VALUE!</v>
      </c>
      <c r="O1770" s="58" t="e">
        <f t="shared" si="361"/>
        <v>#VALUE!</v>
      </c>
      <c r="P1770" s="58" t="e">
        <f t="shared" si="362"/>
        <v>#VALUE!</v>
      </c>
      <c r="Q1770" s="58" t="e">
        <f t="shared" si="363"/>
        <v>#VALUE!</v>
      </c>
      <c r="R1770" s="160" t="e">
        <f t="shared" si="364"/>
        <v>#VALUE!</v>
      </c>
      <c r="S1770" s="161" t="e">
        <f t="shared" si="365"/>
        <v>#VALUE!</v>
      </c>
      <c r="T1770" s="162" t="e">
        <f t="shared" si="366"/>
        <v>#VALUE!</v>
      </c>
    </row>
    <row r="1771" spans="1:20" s="17" customFormat="1" x14ac:dyDescent="0.2">
      <c r="A1771" s="154"/>
      <c r="B1771" s="51"/>
      <c r="C1771" s="50"/>
      <c r="D1771" s="50"/>
      <c r="E1771" s="50"/>
      <c r="F1771" s="50"/>
      <c r="G1771" s="14"/>
      <c r="H1771" s="163" t="str">
        <f t="shared" si="354"/>
        <v/>
      </c>
      <c r="I1771" s="163" t="str">
        <f t="shared" si="355"/>
        <v/>
      </c>
      <c r="J1771" s="163" t="str">
        <f t="shared" si="356"/>
        <v/>
      </c>
      <c r="K1771" s="141" t="str">
        <f t="shared" si="357"/>
        <v/>
      </c>
      <c r="L1771" s="141" t="str">
        <f t="shared" si="358"/>
        <v/>
      </c>
      <c r="M1771" s="141" t="str">
        <f t="shared" si="359"/>
        <v/>
      </c>
      <c r="N1771" s="15" t="e">
        <f t="shared" si="360"/>
        <v>#VALUE!</v>
      </c>
      <c r="O1771" s="58" t="e">
        <f t="shared" si="361"/>
        <v>#VALUE!</v>
      </c>
      <c r="P1771" s="58" t="e">
        <f t="shared" si="362"/>
        <v>#VALUE!</v>
      </c>
      <c r="Q1771" s="58" t="e">
        <f t="shared" si="363"/>
        <v>#VALUE!</v>
      </c>
      <c r="R1771" s="160" t="e">
        <f t="shared" si="364"/>
        <v>#VALUE!</v>
      </c>
      <c r="S1771" s="161" t="e">
        <f t="shared" si="365"/>
        <v>#VALUE!</v>
      </c>
      <c r="T1771" s="162" t="e">
        <f t="shared" si="366"/>
        <v>#VALUE!</v>
      </c>
    </row>
    <row r="1772" spans="1:20" s="17" customFormat="1" x14ac:dyDescent="0.2">
      <c r="A1772" s="154"/>
      <c r="B1772" s="51"/>
      <c r="C1772" s="50"/>
      <c r="D1772" s="50"/>
      <c r="E1772" s="50"/>
      <c r="F1772" s="50"/>
      <c r="G1772" s="14"/>
      <c r="H1772" s="163" t="str">
        <f t="shared" si="354"/>
        <v/>
      </c>
      <c r="I1772" s="163" t="str">
        <f t="shared" si="355"/>
        <v/>
      </c>
      <c r="J1772" s="163" t="str">
        <f t="shared" si="356"/>
        <v/>
      </c>
      <c r="K1772" s="141" t="str">
        <f t="shared" si="357"/>
        <v/>
      </c>
      <c r="L1772" s="141" t="str">
        <f t="shared" si="358"/>
        <v/>
      </c>
      <c r="M1772" s="141" t="str">
        <f t="shared" si="359"/>
        <v/>
      </c>
      <c r="N1772" s="15" t="e">
        <f t="shared" si="360"/>
        <v>#VALUE!</v>
      </c>
      <c r="O1772" s="58" t="e">
        <f t="shared" si="361"/>
        <v>#VALUE!</v>
      </c>
      <c r="P1772" s="58" t="e">
        <f t="shared" si="362"/>
        <v>#VALUE!</v>
      </c>
      <c r="Q1772" s="58" t="e">
        <f t="shared" si="363"/>
        <v>#VALUE!</v>
      </c>
      <c r="R1772" s="160" t="e">
        <f t="shared" si="364"/>
        <v>#VALUE!</v>
      </c>
      <c r="S1772" s="161" t="e">
        <f t="shared" si="365"/>
        <v>#VALUE!</v>
      </c>
      <c r="T1772" s="162" t="e">
        <f t="shared" si="366"/>
        <v>#VALUE!</v>
      </c>
    </row>
    <row r="1773" spans="1:20" s="17" customFormat="1" x14ac:dyDescent="0.2">
      <c r="A1773" s="154"/>
      <c r="B1773" s="51"/>
      <c r="C1773" s="50"/>
      <c r="D1773" s="50"/>
      <c r="E1773" s="50"/>
      <c r="F1773" s="50"/>
      <c r="G1773" s="14"/>
      <c r="H1773" s="163" t="str">
        <f t="shared" si="354"/>
        <v/>
      </c>
      <c r="I1773" s="163" t="str">
        <f t="shared" si="355"/>
        <v/>
      </c>
      <c r="J1773" s="163" t="str">
        <f t="shared" si="356"/>
        <v/>
      </c>
      <c r="K1773" s="141" t="str">
        <f t="shared" si="357"/>
        <v/>
      </c>
      <c r="L1773" s="141" t="str">
        <f t="shared" si="358"/>
        <v/>
      </c>
      <c r="M1773" s="141" t="str">
        <f t="shared" si="359"/>
        <v/>
      </c>
      <c r="N1773" s="15" t="e">
        <f t="shared" si="360"/>
        <v>#VALUE!</v>
      </c>
      <c r="O1773" s="58" t="e">
        <f t="shared" si="361"/>
        <v>#VALUE!</v>
      </c>
      <c r="P1773" s="58" t="e">
        <f t="shared" si="362"/>
        <v>#VALUE!</v>
      </c>
      <c r="Q1773" s="58" t="e">
        <f t="shared" si="363"/>
        <v>#VALUE!</v>
      </c>
      <c r="R1773" s="160" t="e">
        <f t="shared" si="364"/>
        <v>#VALUE!</v>
      </c>
      <c r="S1773" s="161" t="e">
        <f t="shared" si="365"/>
        <v>#VALUE!</v>
      </c>
      <c r="T1773" s="162" t="e">
        <f t="shared" si="366"/>
        <v>#VALUE!</v>
      </c>
    </row>
    <row r="1774" spans="1:20" s="17" customFormat="1" x14ac:dyDescent="0.2">
      <c r="A1774" s="154"/>
      <c r="B1774" s="51"/>
      <c r="C1774" s="50"/>
      <c r="D1774" s="50"/>
      <c r="E1774" s="50"/>
      <c r="F1774" s="50"/>
      <c r="G1774" s="14"/>
      <c r="H1774" s="163" t="str">
        <f t="shared" si="354"/>
        <v/>
      </c>
      <c r="I1774" s="163" t="str">
        <f t="shared" si="355"/>
        <v/>
      </c>
      <c r="J1774" s="163" t="str">
        <f t="shared" si="356"/>
        <v/>
      </c>
      <c r="K1774" s="141" t="str">
        <f t="shared" si="357"/>
        <v/>
      </c>
      <c r="L1774" s="141" t="str">
        <f t="shared" si="358"/>
        <v/>
      </c>
      <c r="M1774" s="141" t="str">
        <f t="shared" si="359"/>
        <v/>
      </c>
      <c r="N1774" s="15" t="e">
        <f t="shared" si="360"/>
        <v>#VALUE!</v>
      </c>
      <c r="O1774" s="58" t="e">
        <f t="shared" si="361"/>
        <v>#VALUE!</v>
      </c>
      <c r="P1774" s="58" t="e">
        <f t="shared" si="362"/>
        <v>#VALUE!</v>
      </c>
      <c r="Q1774" s="58" t="e">
        <f t="shared" si="363"/>
        <v>#VALUE!</v>
      </c>
      <c r="R1774" s="160" t="e">
        <f t="shared" si="364"/>
        <v>#VALUE!</v>
      </c>
      <c r="S1774" s="161" t="e">
        <f t="shared" si="365"/>
        <v>#VALUE!</v>
      </c>
      <c r="T1774" s="162" t="e">
        <f t="shared" si="366"/>
        <v>#VALUE!</v>
      </c>
    </row>
    <row r="1775" spans="1:20" s="17" customFormat="1" x14ac:dyDescent="0.2">
      <c r="A1775" s="154"/>
      <c r="B1775" s="51"/>
      <c r="C1775" s="50"/>
      <c r="D1775" s="50"/>
      <c r="E1775" s="50"/>
      <c r="F1775" s="50"/>
      <c r="G1775" s="14"/>
      <c r="H1775" s="163" t="str">
        <f t="shared" si="354"/>
        <v/>
      </c>
      <c r="I1775" s="163" t="str">
        <f t="shared" si="355"/>
        <v/>
      </c>
      <c r="J1775" s="163" t="str">
        <f t="shared" si="356"/>
        <v/>
      </c>
      <c r="K1775" s="141" t="str">
        <f t="shared" si="357"/>
        <v/>
      </c>
      <c r="L1775" s="141" t="str">
        <f t="shared" si="358"/>
        <v/>
      </c>
      <c r="M1775" s="141" t="str">
        <f t="shared" si="359"/>
        <v/>
      </c>
      <c r="N1775" s="15" t="e">
        <f t="shared" si="360"/>
        <v>#VALUE!</v>
      </c>
      <c r="O1775" s="58" t="e">
        <f t="shared" si="361"/>
        <v>#VALUE!</v>
      </c>
      <c r="P1775" s="58" t="e">
        <f t="shared" si="362"/>
        <v>#VALUE!</v>
      </c>
      <c r="Q1775" s="58" t="e">
        <f t="shared" si="363"/>
        <v>#VALUE!</v>
      </c>
      <c r="R1775" s="160" t="e">
        <f t="shared" si="364"/>
        <v>#VALUE!</v>
      </c>
      <c r="S1775" s="161" t="e">
        <f t="shared" si="365"/>
        <v>#VALUE!</v>
      </c>
      <c r="T1775" s="162" t="e">
        <f t="shared" si="366"/>
        <v>#VALUE!</v>
      </c>
    </row>
    <row r="1776" spans="1:20" s="17" customFormat="1" x14ac:dyDescent="0.2">
      <c r="A1776" s="154"/>
      <c r="B1776" s="51"/>
      <c r="C1776" s="50"/>
      <c r="D1776" s="50"/>
      <c r="E1776" s="50"/>
      <c r="F1776" s="50"/>
      <c r="G1776" s="14"/>
      <c r="H1776" s="163" t="str">
        <f t="shared" si="354"/>
        <v/>
      </c>
      <c r="I1776" s="163" t="str">
        <f t="shared" si="355"/>
        <v/>
      </c>
      <c r="J1776" s="163" t="str">
        <f t="shared" si="356"/>
        <v/>
      </c>
      <c r="K1776" s="141" t="str">
        <f t="shared" si="357"/>
        <v/>
      </c>
      <c r="L1776" s="141" t="str">
        <f t="shared" si="358"/>
        <v/>
      </c>
      <c r="M1776" s="141" t="str">
        <f t="shared" si="359"/>
        <v/>
      </c>
      <c r="N1776" s="15" t="e">
        <f t="shared" si="360"/>
        <v>#VALUE!</v>
      </c>
      <c r="O1776" s="58" t="e">
        <f t="shared" si="361"/>
        <v>#VALUE!</v>
      </c>
      <c r="P1776" s="58" t="e">
        <f t="shared" si="362"/>
        <v>#VALUE!</v>
      </c>
      <c r="Q1776" s="58" t="e">
        <f t="shared" si="363"/>
        <v>#VALUE!</v>
      </c>
      <c r="R1776" s="160" t="e">
        <f t="shared" si="364"/>
        <v>#VALUE!</v>
      </c>
      <c r="S1776" s="161" t="e">
        <f t="shared" si="365"/>
        <v>#VALUE!</v>
      </c>
      <c r="T1776" s="162" t="e">
        <f t="shared" si="366"/>
        <v>#VALUE!</v>
      </c>
    </row>
    <row r="1777" spans="1:20" s="17" customFormat="1" x14ac:dyDescent="0.2">
      <c r="A1777" s="154"/>
      <c r="B1777" s="51"/>
      <c r="C1777" s="50"/>
      <c r="D1777" s="50"/>
      <c r="E1777" s="50"/>
      <c r="F1777" s="50"/>
      <c r="G1777" s="14"/>
      <c r="H1777" s="163" t="str">
        <f t="shared" si="354"/>
        <v/>
      </c>
      <c r="I1777" s="163" t="str">
        <f t="shared" si="355"/>
        <v/>
      </c>
      <c r="J1777" s="163" t="str">
        <f t="shared" si="356"/>
        <v/>
      </c>
      <c r="K1777" s="141" t="str">
        <f t="shared" si="357"/>
        <v/>
      </c>
      <c r="L1777" s="141" t="str">
        <f t="shared" si="358"/>
        <v/>
      </c>
      <c r="M1777" s="141" t="str">
        <f t="shared" si="359"/>
        <v/>
      </c>
      <c r="N1777" s="15" t="e">
        <f t="shared" si="360"/>
        <v>#VALUE!</v>
      </c>
      <c r="O1777" s="58" t="e">
        <f t="shared" si="361"/>
        <v>#VALUE!</v>
      </c>
      <c r="P1777" s="58" t="e">
        <f t="shared" si="362"/>
        <v>#VALUE!</v>
      </c>
      <c r="Q1777" s="58" t="e">
        <f t="shared" si="363"/>
        <v>#VALUE!</v>
      </c>
      <c r="R1777" s="160" t="e">
        <f t="shared" si="364"/>
        <v>#VALUE!</v>
      </c>
      <c r="S1777" s="161" t="e">
        <f t="shared" si="365"/>
        <v>#VALUE!</v>
      </c>
      <c r="T1777" s="162" t="e">
        <f t="shared" si="366"/>
        <v>#VALUE!</v>
      </c>
    </row>
    <row r="1778" spans="1:20" s="17" customFormat="1" x14ac:dyDescent="0.2">
      <c r="A1778" s="154"/>
      <c r="B1778" s="51"/>
      <c r="C1778" s="50"/>
      <c r="D1778" s="50"/>
      <c r="E1778" s="50"/>
      <c r="F1778" s="50"/>
      <c r="G1778" s="14"/>
      <c r="H1778" s="163" t="str">
        <f t="shared" si="354"/>
        <v/>
      </c>
      <c r="I1778" s="163" t="str">
        <f t="shared" si="355"/>
        <v/>
      </c>
      <c r="J1778" s="163" t="str">
        <f t="shared" si="356"/>
        <v/>
      </c>
      <c r="K1778" s="141" t="str">
        <f t="shared" si="357"/>
        <v/>
      </c>
      <c r="L1778" s="141" t="str">
        <f t="shared" si="358"/>
        <v/>
      </c>
      <c r="M1778" s="141" t="str">
        <f t="shared" si="359"/>
        <v/>
      </c>
      <c r="N1778" s="15" t="e">
        <f t="shared" si="360"/>
        <v>#VALUE!</v>
      </c>
      <c r="O1778" s="58" t="e">
        <f t="shared" si="361"/>
        <v>#VALUE!</v>
      </c>
      <c r="P1778" s="58" t="e">
        <f t="shared" si="362"/>
        <v>#VALUE!</v>
      </c>
      <c r="Q1778" s="58" t="e">
        <f t="shared" si="363"/>
        <v>#VALUE!</v>
      </c>
      <c r="R1778" s="160" t="e">
        <f t="shared" si="364"/>
        <v>#VALUE!</v>
      </c>
      <c r="S1778" s="161" t="e">
        <f t="shared" si="365"/>
        <v>#VALUE!</v>
      </c>
      <c r="T1778" s="162" t="e">
        <f t="shared" si="366"/>
        <v>#VALUE!</v>
      </c>
    </row>
    <row r="1779" spans="1:20" s="17" customFormat="1" x14ac:dyDescent="0.2">
      <c r="A1779" s="154"/>
      <c r="B1779" s="51"/>
      <c r="C1779" s="50"/>
      <c r="D1779" s="50"/>
      <c r="E1779" s="50"/>
      <c r="F1779" s="50"/>
      <c r="G1779" s="14"/>
      <c r="H1779" s="163" t="str">
        <f t="shared" si="354"/>
        <v/>
      </c>
      <c r="I1779" s="163" t="str">
        <f t="shared" si="355"/>
        <v/>
      </c>
      <c r="J1779" s="163" t="str">
        <f t="shared" si="356"/>
        <v/>
      </c>
      <c r="K1779" s="141" t="str">
        <f t="shared" si="357"/>
        <v/>
      </c>
      <c r="L1779" s="141" t="str">
        <f t="shared" si="358"/>
        <v/>
      </c>
      <c r="M1779" s="141" t="str">
        <f t="shared" si="359"/>
        <v/>
      </c>
      <c r="N1779" s="15" t="e">
        <f t="shared" si="360"/>
        <v>#VALUE!</v>
      </c>
      <c r="O1779" s="58" t="e">
        <f t="shared" si="361"/>
        <v>#VALUE!</v>
      </c>
      <c r="P1779" s="58" t="e">
        <f t="shared" si="362"/>
        <v>#VALUE!</v>
      </c>
      <c r="Q1779" s="58" t="e">
        <f t="shared" si="363"/>
        <v>#VALUE!</v>
      </c>
      <c r="R1779" s="160" t="e">
        <f t="shared" si="364"/>
        <v>#VALUE!</v>
      </c>
      <c r="S1779" s="161" t="e">
        <f t="shared" si="365"/>
        <v>#VALUE!</v>
      </c>
      <c r="T1779" s="162" t="e">
        <f t="shared" si="366"/>
        <v>#VALUE!</v>
      </c>
    </row>
    <row r="1780" spans="1:20" s="17" customFormat="1" x14ac:dyDescent="0.2">
      <c r="A1780" s="154"/>
      <c r="B1780" s="51"/>
      <c r="C1780" s="50"/>
      <c r="D1780" s="50"/>
      <c r="E1780" s="50"/>
      <c r="F1780" s="50"/>
      <c r="G1780" s="14"/>
      <c r="H1780" s="163" t="str">
        <f t="shared" si="354"/>
        <v/>
      </c>
      <c r="I1780" s="163" t="str">
        <f t="shared" si="355"/>
        <v/>
      </c>
      <c r="J1780" s="163" t="str">
        <f t="shared" si="356"/>
        <v/>
      </c>
      <c r="K1780" s="141" t="str">
        <f t="shared" si="357"/>
        <v/>
      </c>
      <c r="L1780" s="141" t="str">
        <f t="shared" si="358"/>
        <v/>
      </c>
      <c r="M1780" s="141" t="str">
        <f t="shared" si="359"/>
        <v/>
      </c>
      <c r="N1780" s="15" t="e">
        <f t="shared" si="360"/>
        <v>#VALUE!</v>
      </c>
      <c r="O1780" s="58" t="e">
        <f t="shared" si="361"/>
        <v>#VALUE!</v>
      </c>
      <c r="P1780" s="58" t="e">
        <f t="shared" si="362"/>
        <v>#VALUE!</v>
      </c>
      <c r="Q1780" s="58" t="e">
        <f t="shared" si="363"/>
        <v>#VALUE!</v>
      </c>
      <c r="R1780" s="160" t="e">
        <f t="shared" si="364"/>
        <v>#VALUE!</v>
      </c>
      <c r="S1780" s="161" t="e">
        <f t="shared" si="365"/>
        <v>#VALUE!</v>
      </c>
      <c r="T1780" s="162" t="e">
        <f t="shared" si="366"/>
        <v>#VALUE!</v>
      </c>
    </row>
    <row r="1781" spans="1:20" s="17" customFormat="1" x14ac:dyDescent="0.2">
      <c r="A1781" s="154"/>
      <c r="B1781" s="51"/>
      <c r="C1781" s="50"/>
      <c r="D1781" s="50"/>
      <c r="E1781" s="50"/>
      <c r="F1781" s="50"/>
      <c r="G1781" s="14"/>
      <c r="H1781" s="163" t="str">
        <f t="shared" si="354"/>
        <v/>
      </c>
      <c r="I1781" s="163" t="str">
        <f t="shared" si="355"/>
        <v/>
      </c>
      <c r="J1781" s="163" t="str">
        <f t="shared" si="356"/>
        <v/>
      </c>
      <c r="K1781" s="141" t="str">
        <f t="shared" si="357"/>
        <v/>
      </c>
      <c r="L1781" s="141" t="str">
        <f t="shared" si="358"/>
        <v/>
      </c>
      <c r="M1781" s="141" t="str">
        <f t="shared" si="359"/>
        <v/>
      </c>
      <c r="N1781" s="15" t="e">
        <f t="shared" si="360"/>
        <v>#VALUE!</v>
      </c>
      <c r="O1781" s="58" t="e">
        <f t="shared" si="361"/>
        <v>#VALUE!</v>
      </c>
      <c r="P1781" s="58" t="e">
        <f t="shared" si="362"/>
        <v>#VALUE!</v>
      </c>
      <c r="Q1781" s="58" t="e">
        <f t="shared" si="363"/>
        <v>#VALUE!</v>
      </c>
      <c r="R1781" s="160" t="e">
        <f t="shared" si="364"/>
        <v>#VALUE!</v>
      </c>
      <c r="S1781" s="161" t="e">
        <f t="shared" si="365"/>
        <v>#VALUE!</v>
      </c>
      <c r="T1781" s="162" t="e">
        <f t="shared" si="366"/>
        <v>#VALUE!</v>
      </c>
    </row>
    <row r="1782" spans="1:20" s="17" customFormat="1" x14ac:dyDescent="0.2">
      <c r="A1782" s="154"/>
      <c r="B1782" s="51"/>
      <c r="C1782" s="50"/>
      <c r="D1782" s="50"/>
      <c r="E1782" s="50"/>
      <c r="F1782" s="50"/>
      <c r="G1782" s="14"/>
      <c r="H1782" s="163" t="str">
        <f t="shared" si="354"/>
        <v/>
      </c>
      <c r="I1782" s="163" t="str">
        <f t="shared" si="355"/>
        <v/>
      </c>
      <c r="J1782" s="163" t="str">
        <f t="shared" si="356"/>
        <v/>
      </c>
      <c r="K1782" s="141" t="str">
        <f t="shared" si="357"/>
        <v/>
      </c>
      <c r="L1782" s="141" t="str">
        <f t="shared" si="358"/>
        <v/>
      </c>
      <c r="M1782" s="141" t="str">
        <f t="shared" si="359"/>
        <v/>
      </c>
      <c r="N1782" s="15" t="e">
        <f t="shared" si="360"/>
        <v>#VALUE!</v>
      </c>
      <c r="O1782" s="58" t="e">
        <f t="shared" si="361"/>
        <v>#VALUE!</v>
      </c>
      <c r="P1782" s="58" t="e">
        <f t="shared" si="362"/>
        <v>#VALUE!</v>
      </c>
      <c r="Q1782" s="58" t="e">
        <f t="shared" si="363"/>
        <v>#VALUE!</v>
      </c>
      <c r="R1782" s="160" t="e">
        <f t="shared" si="364"/>
        <v>#VALUE!</v>
      </c>
      <c r="S1782" s="161" t="e">
        <f t="shared" si="365"/>
        <v>#VALUE!</v>
      </c>
      <c r="T1782" s="162" t="e">
        <f t="shared" si="366"/>
        <v>#VALUE!</v>
      </c>
    </row>
    <row r="1783" spans="1:20" s="17" customFormat="1" x14ac:dyDescent="0.2">
      <c r="A1783" s="154"/>
      <c r="B1783" s="51"/>
      <c r="C1783" s="50"/>
      <c r="D1783" s="50"/>
      <c r="E1783" s="50"/>
      <c r="F1783" s="50"/>
      <c r="G1783" s="14"/>
      <c r="H1783" s="163" t="str">
        <f t="shared" si="354"/>
        <v/>
      </c>
      <c r="I1783" s="163" t="str">
        <f t="shared" si="355"/>
        <v/>
      </c>
      <c r="J1783" s="163" t="str">
        <f t="shared" si="356"/>
        <v/>
      </c>
      <c r="K1783" s="141" t="str">
        <f t="shared" si="357"/>
        <v/>
      </c>
      <c r="L1783" s="141" t="str">
        <f t="shared" si="358"/>
        <v/>
      </c>
      <c r="M1783" s="141" t="str">
        <f t="shared" si="359"/>
        <v/>
      </c>
      <c r="N1783" s="15" t="e">
        <f t="shared" si="360"/>
        <v>#VALUE!</v>
      </c>
      <c r="O1783" s="58" t="e">
        <f t="shared" si="361"/>
        <v>#VALUE!</v>
      </c>
      <c r="P1783" s="58" t="e">
        <f t="shared" si="362"/>
        <v>#VALUE!</v>
      </c>
      <c r="Q1783" s="58" t="e">
        <f t="shared" si="363"/>
        <v>#VALUE!</v>
      </c>
      <c r="R1783" s="160" t="e">
        <f t="shared" si="364"/>
        <v>#VALUE!</v>
      </c>
      <c r="S1783" s="161" t="e">
        <f t="shared" si="365"/>
        <v>#VALUE!</v>
      </c>
      <c r="T1783" s="162" t="e">
        <f t="shared" si="366"/>
        <v>#VALUE!</v>
      </c>
    </row>
    <row r="1784" spans="1:20" s="17" customFormat="1" x14ac:dyDescent="0.2">
      <c r="A1784" s="154"/>
      <c r="B1784" s="51"/>
      <c r="C1784" s="50"/>
      <c r="D1784" s="50"/>
      <c r="E1784" s="50"/>
      <c r="F1784" s="50"/>
      <c r="G1784" s="14"/>
      <c r="H1784" s="163" t="str">
        <f t="shared" si="354"/>
        <v/>
      </c>
      <c r="I1784" s="163" t="str">
        <f t="shared" si="355"/>
        <v/>
      </c>
      <c r="J1784" s="163" t="str">
        <f t="shared" si="356"/>
        <v/>
      </c>
      <c r="K1784" s="141" t="str">
        <f t="shared" si="357"/>
        <v/>
      </c>
      <c r="L1784" s="141" t="str">
        <f t="shared" si="358"/>
        <v/>
      </c>
      <c r="M1784" s="141" t="str">
        <f t="shared" si="359"/>
        <v/>
      </c>
      <c r="N1784" s="15" t="e">
        <f t="shared" si="360"/>
        <v>#VALUE!</v>
      </c>
      <c r="O1784" s="58" t="e">
        <f t="shared" si="361"/>
        <v>#VALUE!</v>
      </c>
      <c r="P1784" s="58" t="e">
        <f t="shared" si="362"/>
        <v>#VALUE!</v>
      </c>
      <c r="Q1784" s="58" t="e">
        <f t="shared" si="363"/>
        <v>#VALUE!</v>
      </c>
      <c r="R1784" s="160" t="e">
        <f t="shared" si="364"/>
        <v>#VALUE!</v>
      </c>
      <c r="S1784" s="161" t="e">
        <f t="shared" si="365"/>
        <v>#VALUE!</v>
      </c>
      <c r="T1784" s="162" t="e">
        <f t="shared" si="366"/>
        <v>#VALUE!</v>
      </c>
    </row>
    <row r="1785" spans="1:20" s="17" customFormat="1" x14ac:dyDescent="0.2">
      <c r="A1785" s="154"/>
      <c r="B1785" s="51"/>
      <c r="C1785" s="50"/>
      <c r="D1785" s="50"/>
      <c r="E1785" s="50"/>
      <c r="F1785" s="50"/>
      <c r="G1785" s="14"/>
      <c r="H1785" s="163" t="str">
        <f t="shared" si="354"/>
        <v/>
      </c>
      <c r="I1785" s="163" t="str">
        <f t="shared" si="355"/>
        <v/>
      </c>
      <c r="J1785" s="163" t="str">
        <f t="shared" si="356"/>
        <v/>
      </c>
      <c r="K1785" s="141" t="str">
        <f t="shared" si="357"/>
        <v/>
      </c>
      <c r="L1785" s="141" t="str">
        <f t="shared" si="358"/>
        <v/>
      </c>
      <c r="M1785" s="141" t="str">
        <f t="shared" si="359"/>
        <v/>
      </c>
      <c r="N1785" s="15" t="e">
        <f t="shared" si="360"/>
        <v>#VALUE!</v>
      </c>
      <c r="O1785" s="58" t="e">
        <f t="shared" si="361"/>
        <v>#VALUE!</v>
      </c>
      <c r="P1785" s="58" t="e">
        <f t="shared" si="362"/>
        <v>#VALUE!</v>
      </c>
      <c r="Q1785" s="58" t="e">
        <f t="shared" si="363"/>
        <v>#VALUE!</v>
      </c>
      <c r="R1785" s="160" t="e">
        <f t="shared" si="364"/>
        <v>#VALUE!</v>
      </c>
      <c r="S1785" s="161" t="e">
        <f t="shared" si="365"/>
        <v>#VALUE!</v>
      </c>
      <c r="T1785" s="162" t="e">
        <f t="shared" si="366"/>
        <v>#VALUE!</v>
      </c>
    </row>
    <row r="1786" spans="1:20" s="17" customFormat="1" x14ac:dyDescent="0.2">
      <c r="A1786" s="154"/>
      <c r="B1786" s="51"/>
      <c r="C1786" s="50"/>
      <c r="D1786" s="50"/>
      <c r="E1786" s="50"/>
      <c r="F1786" s="50"/>
      <c r="G1786" s="14"/>
      <c r="H1786" s="163" t="str">
        <f t="shared" si="354"/>
        <v/>
      </c>
      <c r="I1786" s="163" t="str">
        <f t="shared" si="355"/>
        <v/>
      </c>
      <c r="J1786" s="163" t="str">
        <f t="shared" si="356"/>
        <v/>
      </c>
      <c r="K1786" s="141" t="str">
        <f t="shared" si="357"/>
        <v/>
      </c>
      <c r="L1786" s="141" t="str">
        <f t="shared" si="358"/>
        <v/>
      </c>
      <c r="M1786" s="141" t="str">
        <f t="shared" si="359"/>
        <v/>
      </c>
      <c r="N1786" s="15" t="e">
        <f t="shared" si="360"/>
        <v>#VALUE!</v>
      </c>
      <c r="O1786" s="58" t="e">
        <f t="shared" si="361"/>
        <v>#VALUE!</v>
      </c>
      <c r="P1786" s="58" t="e">
        <f t="shared" si="362"/>
        <v>#VALUE!</v>
      </c>
      <c r="Q1786" s="58" t="e">
        <f t="shared" si="363"/>
        <v>#VALUE!</v>
      </c>
      <c r="R1786" s="160" t="e">
        <f t="shared" si="364"/>
        <v>#VALUE!</v>
      </c>
      <c r="S1786" s="161" t="e">
        <f t="shared" si="365"/>
        <v>#VALUE!</v>
      </c>
      <c r="T1786" s="162" t="e">
        <f t="shared" si="366"/>
        <v>#VALUE!</v>
      </c>
    </row>
    <row r="1787" spans="1:20" s="17" customFormat="1" x14ac:dyDescent="0.2">
      <c r="A1787" s="154"/>
      <c r="B1787" s="51"/>
      <c r="C1787" s="50"/>
      <c r="D1787" s="50"/>
      <c r="E1787" s="50"/>
      <c r="F1787" s="50"/>
      <c r="G1787" s="14"/>
      <c r="H1787" s="163" t="str">
        <f t="shared" si="354"/>
        <v/>
      </c>
      <c r="I1787" s="163" t="str">
        <f t="shared" si="355"/>
        <v/>
      </c>
      <c r="J1787" s="163" t="str">
        <f t="shared" si="356"/>
        <v/>
      </c>
      <c r="K1787" s="141" t="str">
        <f t="shared" si="357"/>
        <v/>
      </c>
      <c r="L1787" s="141" t="str">
        <f t="shared" si="358"/>
        <v/>
      </c>
      <c r="M1787" s="141" t="str">
        <f t="shared" si="359"/>
        <v/>
      </c>
      <c r="N1787" s="15" t="e">
        <f t="shared" si="360"/>
        <v>#VALUE!</v>
      </c>
      <c r="O1787" s="58" t="e">
        <f t="shared" si="361"/>
        <v>#VALUE!</v>
      </c>
      <c r="P1787" s="58" t="e">
        <f t="shared" si="362"/>
        <v>#VALUE!</v>
      </c>
      <c r="Q1787" s="58" t="e">
        <f t="shared" si="363"/>
        <v>#VALUE!</v>
      </c>
      <c r="R1787" s="160" t="e">
        <f t="shared" si="364"/>
        <v>#VALUE!</v>
      </c>
      <c r="S1787" s="161" t="e">
        <f t="shared" si="365"/>
        <v>#VALUE!</v>
      </c>
      <c r="T1787" s="162" t="e">
        <f t="shared" si="366"/>
        <v>#VALUE!</v>
      </c>
    </row>
    <row r="1788" spans="1:20" s="17" customFormat="1" x14ac:dyDescent="0.2">
      <c r="A1788" s="154"/>
      <c r="B1788" s="51"/>
      <c r="C1788" s="50"/>
      <c r="D1788" s="50"/>
      <c r="E1788" s="50"/>
      <c r="F1788" s="50"/>
      <c r="G1788" s="14"/>
      <c r="H1788" s="163" t="str">
        <f t="shared" si="354"/>
        <v/>
      </c>
      <c r="I1788" s="163" t="str">
        <f t="shared" si="355"/>
        <v/>
      </c>
      <c r="J1788" s="163" t="str">
        <f t="shared" si="356"/>
        <v/>
      </c>
      <c r="K1788" s="141" t="str">
        <f t="shared" si="357"/>
        <v/>
      </c>
      <c r="L1788" s="141" t="str">
        <f t="shared" si="358"/>
        <v/>
      </c>
      <c r="M1788" s="141" t="str">
        <f t="shared" si="359"/>
        <v/>
      </c>
      <c r="N1788" s="15" t="e">
        <f t="shared" si="360"/>
        <v>#VALUE!</v>
      </c>
      <c r="O1788" s="58" t="e">
        <f t="shared" si="361"/>
        <v>#VALUE!</v>
      </c>
      <c r="P1788" s="58" t="e">
        <f t="shared" si="362"/>
        <v>#VALUE!</v>
      </c>
      <c r="Q1788" s="58" t="e">
        <f t="shared" si="363"/>
        <v>#VALUE!</v>
      </c>
      <c r="R1788" s="160" t="e">
        <f t="shared" si="364"/>
        <v>#VALUE!</v>
      </c>
      <c r="S1788" s="161" t="e">
        <f t="shared" si="365"/>
        <v>#VALUE!</v>
      </c>
      <c r="T1788" s="162" t="e">
        <f t="shared" si="366"/>
        <v>#VALUE!</v>
      </c>
    </row>
    <row r="1789" spans="1:20" s="17" customFormat="1" x14ac:dyDescent="0.2">
      <c r="A1789" s="154"/>
      <c r="B1789" s="51"/>
      <c r="C1789" s="50"/>
      <c r="D1789" s="50"/>
      <c r="E1789" s="50"/>
      <c r="F1789" s="50"/>
      <c r="G1789" s="14"/>
      <c r="H1789" s="163" t="str">
        <f t="shared" si="354"/>
        <v/>
      </c>
      <c r="I1789" s="163" t="str">
        <f t="shared" si="355"/>
        <v/>
      </c>
      <c r="J1789" s="163" t="str">
        <f t="shared" si="356"/>
        <v/>
      </c>
      <c r="K1789" s="141" t="str">
        <f t="shared" si="357"/>
        <v/>
      </c>
      <c r="L1789" s="141" t="str">
        <f t="shared" si="358"/>
        <v/>
      </c>
      <c r="M1789" s="141" t="str">
        <f t="shared" si="359"/>
        <v/>
      </c>
      <c r="N1789" s="15" t="e">
        <f t="shared" si="360"/>
        <v>#VALUE!</v>
      </c>
      <c r="O1789" s="58" t="e">
        <f t="shared" si="361"/>
        <v>#VALUE!</v>
      </c>
      <c r="P1789" s="58" t="e">
        <f t="shared" si="362"/>
        <v>#VALUE!</v>
      </c>
      <c r="Q1789" s="58" t="e">
        <f t="shared" si="363"/>
        <v>#VALUE!</v>
      </c>
      <c r="R1789" s="160" t="e">
        <f t="shared" si="364"/>
        <v>#VALUE!</v>
      </c>
      <c r="S1789" s="161" t="e">
        <f t="shared" si="365"/>
        <v>#VALUE!</v>
      </c>
      <c r="T1789" s="162" t="e">
        <f t="shared" si="366"/>
        <v>#VALUE!</v>
      </c>
    </row>
    <row r="1790" spans="1:20" s="17" customFormat="1" x14ac:dyDescent="0.2">
      <c r="A1790" s="154"/>
      <c r="B1790" s="51"/>
      <c r="C1790" s="50"/>
      <c r="D1790" s="50"/>
      <c r="E1790" s="50"/>
      <c r="F1790" s="50"/>
      <c r="G1790" s="14"/>
      <c r="H1790" s="163" t="str">
        <f t="shared" si="354"/>
        <v/>
      </c>
      <c r="I1790" s="163" t="str">
        <f t="shared" si="355"/>
        <v/>
      </c>
      <c r="J1790" s="163" t="str">
        <f t="shared" si="356"/>
        <v/>
      </c>
      <c r="K1790" s="141" t="str">
        <f t="shared" si="357"/>
        <v/>
      </c>
      <c r="L1790" s="141" t="str">
        <f t="shared" si="358"/>
        <v/>
      </c>
      <c r="M1790" s="141" t="str">
        <f t="shared" si="359"/>
        <v/>
      </c>
      <c r="N1790" s="15" t="e">
        <f t="shared" si="360"/>
        <v>#VALUE!</v>
      </c>
      <c r="O1790" s="58" t="e">
        <f t="shared" si="361"/>
        <v>#VALUE!</v>
      </c>
      <c r="P1790" s="58" t="e">
        <f t="shared" si="362"/>
        <v>#VALUE!</v>
      </c>
      <c r="Q1790" s="58" t="e">
        <f t="shared" si="363"/>
        <v>#VALUE!</v>
      </c>
      <c r="R1790" s="160" t="e">
        <f t="shared" si="364"/>
        <v>#VALUE!</v>
      </c>
      <c r="S1790" s="161" t="e">
        <f t="shared" si="365"/>
        <v>#VALUE!</v>
      </c>
      <c r="T1790" s="162" t="e">
        <f t="shared" si="366"/>
        <v>#VALUE!</v>
      </c>
    </row>
    <row r="1791" spans="1:20" s="17" customFormat="1" x14ac:dyDescent="0.2">
      <c r="A1791" s="154"/>
      <c r="B1791" s="51"/>
      <c r="C1791" s="50"/>
      <c r="D1791" s="50"/>
      <c r="E1791" s="50"/>
      <c r="F1791" s="50"/>
      <c r="G1791" s="14"/>
      <c r="H1791" s="163" t="str">
        <f t="shared" si="354"/>
        <v/>
      </c>
      <c r="I1791" s="163" t="str">
        <f t="shared" si="355"/>
        <v/>
      </c>
      <c r="J1791" s="163" t="str">
        <f t="shared" si="356"/>
        <v/>
      </c>
      <c r="K1791" s="141" t="str">
        <f t="shared" si="357"/>
        <v/>
      </c>
      <c r="L1791" s="141" t="str">
        <f t="shared" si="358"/>
        <v/>
      </c>
      <c r="M1791" s="141" t="str">
        <f t="shared" si="359"/>
        <v/>
      </c>
      <c r="N1791" s="15" t="e">
        <f t="shared" si="360"/>
        <v>#VALUE!</v>
      </c>
      <c r="O1791" s="58" t="e">
        <f t="shared" si="361"/>
        <v>#VALUE!</v>
      </c>
      <c r="P1791" s="58" t="e">
        <f t="shared" si="362"/>
        <v>#VALUE!</v>
      </c>
      <c r="Q1791" s="58" t="e">
        <f t="shared" si="363"/>
        <v>#VALUE!</v>
      </c>
      <c r="R1791" s="160" t="e">
        <f t="shared" si="364"/>
        <v>#VALUE!</v>
      </c>
      <c r="S1791" s="161" t="e">
        <f t="shared" si="365"/>
        <v>#VALUE!</v>
      </c>
      <c r="T1791" s="162" t="e">
        <f t="shared" si="366"/>
        <v>#VALUE!</v>
      </c>
    </row>
    <row r="1792" spans="1:20" s="17" customFormat="1" x14ac:dyDescent="0.2">
      <c r="A1792" s="154"/>
      <c r="B1792" s="51"/>
      <c r="C1792" s="50"/>
      <c r="D1792" s="50"/>
      <c r="E1792" s="50"/>
      <c r="F1792" s="50"/>
      <c r="G1792" s="14"/>
      <c r="H1792" s="163" t="str">
        <f t="shared" si="354"/>
        <v/>
      </c>
      <c r="I1792" s="163" t="str">
        <f t="shared" si="355"/>
        <v/>
      </c>
      <c r="J1792" s="163" t="str">
        <f t="shared" si="356"/>
        <v/>
      </c>
      <c r="K1792" s="141" t="str">
        <f t="shared" si="357"/>
        <v/>
      </c>
      <c r="L1792" s="141" t="str">
        <f t="shared" si="358"/>
        <v/>
      </c>
      <c r="M1792" s="141" t="str">
        <f t="shared" si="359"/>
        <v/>
      </c>
      <c r="N1792" s="15" t="e">
        <f t="shared" si="360"/>
        <v>#VALUE!</v>
      </c>
      <c r="O1792" s="58" t="e">
        <f t="shared" si="361"/>
        <v>#VALUE!</v>
      </c>
      <c r="P1792" s="58" t="e">
        <f t="shared" si="362"/>
        <v>#VALUE!</v>
      </c>
      <c r="Q1792" s="58" t="e">
        <f t="shared" si="363"/>
        <v>#VALUE!</v>
      </c>
      <c r="R1792" s="160" t="e">
        <f t="shared" si="364"/>
        <v>#VALUE!</v>
      </c>
      <c r="S1792" s="161" t="e">
        <f t="shared" si="365"/>
        <v>#VALUE!</v>
      </c>
      <c r="T1792" s="162" t="e">
        <f t="shared" si="366"/>
        <v>#VALUE!</v>
      </c>
    </row>
    <row r="1793" spans="1:20" s="17" customFormat="1" x14ac:dyDescent="0.2">
      <c r="A1793" s="154"/>
      <c r="B1793" s="51"/>
      <c r="C1793" s="50"/>
      <c r="D1793" s="50"/>
      <c r="E1793" s="50"/>
      <c r="F1793" s="50"/>
      <c r="G1793" s="14"/>
      <c r="H1793" s="163" t="str">
        <f t="shared" si="354"/>
        <v/>
      </c>
      <c r="I1793" s="163" t="str">
        <f t="shared" si="355"/>
        <v/>
      </c>
      <c r="J1793" s="163" t="str">
        <f t="shared" si="356"/>
        <v/>
      </c>
      <c r="K1793" s="141" t="str">
        <f t="shared" si="357"/>
        <v/>
      </c>
      <c r="L1793" s="141" t="str">
        <f t="shared" si="358"/>
        <v/>
      </c>
      <c r="M1793" s="141" t="str">
        <f t="shared" si="359"/>
        <v/>
      </c>
      <c r="N1793" s="15" t="e">
        <f t="shared" si="360"/>
        <v>#VALUE!</v>
      </c>
      <c r="O1793" s="58" t="e">
        <f t="shared" si="361"/>
        <v>#VALUE!</v>
      </c>
      <c r="P1793" s="58" t="e">
        <f t="shared" si="362"/>
        <v>#VALUE!</v>
      </c>
      <c r="Q1793" s="58" t="e">
        <f t="shared" si="363"/>
        <v>#VALUE!</v>
      </c>
      <c r="R1793" s="160" t="e">
        <f t="shared" si="364"/>
        <v>#VALUE!</v>
      </c>
      <c r="S1793" s="161" t="e">
        <f t="shared" si="365"/>
        <v>#VALUE!</v>
      </c>
      <c r="T1793" s="162" t="e">
        <f t="shared" si="366"/>
        <v>#VALUE!</v>
      </c>
    </row>
    <row r="1794" spans="1:20" s="17" customFormat="1" x14ac:dyDescent="0.2">
      <c r="A1794" s="154"/>
      <c r="B1794" s="51"/>
      <c r="C1794" s="50"/>
      <c r="D1794" s="50"/>
      <c r="E1794" s="50"/>
      <c r="F1794" s="50"/>
      <c r="G1794" s="14"/>
      <c r="H1794" s="163" t="str">
        <f t="shared" si="354"/>
        <v/>
      </c>
      <c r="I1794" s="163" t="str">
        <f t="shared" si="355"/>
        <v/>
      </c>
      <c r="J1794" s="163" t="str">
        <f t="shared" si="356"/>
        <v/>
      </c>
      <c r="K1794" s="141" t="str">
        <f t="shared" si="357"/>
        <v/>
      </c>
      <c r="L1794" s="141" t="str">
        <f t="shared" si="358"/>
        <v/>
      </c>
      <c r="M1794" s="141" t="str">
        <f t="shared" si="359"/>
        <v/>
      </c>
      <c r="N1794" s="15" t="e">
        <f t="shared" si="360"/>
        <v>#VALUE!</v>
      </c>
      <c r="O1794" s="58" t="e">
        <f t="shared" si="361"/>
        <v>#VALUE!</v>
      </c>
      <c r="P1794" s="58" t="e">
        <f t="shared" si="362"/>
        <v>#VALUE!</v>
      </c>
      <c r="Q1794" s="58" t="e">
        <f t="shared" si="363"/>
        <v>#VALUE!</v>
      </c>
      <c r="R1794" s="160" t="e">
        <f t="shared" si="364"/>
        <v>#VALUE!</v>
      </c>
      <c r="S1794" s="161" t="e">
        <f t="shared" si="365"/>
        <v>#VALUE!</v>
      </c>
      <c r="T1794" s="162" t="e">
        <f t="shared" si="366"/>
        <v>#VALUE!</v>
      </c>
    </row>
    <row r="1795" spans="1:20" s="17" customFormat="1" x14ac:dyDescent="0.2">
      <c r="A1795" s="154"/>
      <c r="B1795" s="51"/>
      <c r="C1795" s="50"/>
      <c r="D1795" s="50"/>
      <c r="E1795" s="50"/>
      <c r="F1795" s="50"/>
      <c r="G1795" s="14"/>
      <c r="H1795" s="163" t="str">
        <f t="shared" ref="H1795:H1858" si="367">IFERROR(G1795*(D1795/(D1795+E1795+F1795)),"")</f>
        <v/>
      </c>
      <c r="I1795" s="163" t="str">
        <f t="shared" ref="I1795:I1858" si="368">IFERROR(G1795*(E1795/(D1795+E1795+F1795)),"")</f>
        <v/>
      </c>
      <c r="J1795" s="163" t="str">
        <f t="shared" ref="J1795:J1858" si="369">IFERROR(G1795*(F1795/(D1795+E1795+F1795)),"")</f>
        <v/>
      </c>
      <c r="K1795" s="141" t="str">
        <f t="shared" ref="K1795:K1858" si="370">IFERROR(D1795+H1795,"")</f>
        <v/>
      </c>
      <c r="L1795" s="141" t="str">
        <f t="shared" ref="L1795:L1858" si="371">IFERROR(E1795+I1795,"")</f>
        <v/>
      </c>
      <c r="M1795" s="141" t="str">
        <f t="shared" ref="M1795:M1858" si="372">IFERROR(J1795+F1795,"")</f>
        <v/>
      </c>
      <c r="N1795" s="15" t="e">
        <f t="shared" ref="N1795:N1858" si="373">K1795+L1795+M1795</f>
        <v>#VALUE!</v>
      </c>
      <c r="O1795" s="58" t="e">
        <f t="shared" ref="O1795:O1858" si="374">K1795/N1795</f>
        <v>#VALUE!</v>
      </c>
      <c r="P1795" s="58" t="e">
        <f t="shared" ref="P1795:P1858" si="375">L1795/N1795</f>
        <v>#VALUE!</v>
      </c>
      <c r="Q1795" s="58" t="e">
        <f t="shared" ref="Q1795:Q1858" si="376">M1795/N1795</f>
        <v>#VALUE!</v>
      </c>
      <c r="R1795" s="160" t="e">
        <f t="shared" ref="R1795:R1858" si="377">G1795/N1795</f>
        <v>#VALUE!</v>
      </c>
      <c r="S1795" s="161" t="e">
        <f t="shared" ref="S1795:S1858" si="378">C1795-N1795</f>
        <v>#VALUE!</v>
      </c>
      <c r="T1795" s="162" t="e">
        <f t="shared" ref="T1795:T1858" si="379">S1795/C1795*100</f>
        <v>#VALUE!</v>
      </c>
    </row>
    <row r="1796" spans="1:20" s="17" customFormat="1" x14ac:dyDescent="0.2">
      <c r="A1796" s="154"/>
      <c r="B1796" s="51"/>
      <c r="C1796" s="50"/>
      <c r="D1796" s="50"/>
      <c r="E1796" s="50"/>
      <c r="F1796" s="50"/>
      <c r="G1796" s="14"/>
      <c r="H1796" s="163" t="str">
        <f t="shared" si="367"/>
        <v/>
      </c>
      <c r="I1796" s="163" t="str">
        <f t="shared" si="368"/>
        <v/>
      </c>
      <c r="J1796" s="163" t="str">
        <f t="shared" si="369"/>
        <v/>
      </c>
      <c r="K1796" s="141" t="str">
        <f t="shared" si="370"/>
        <v/>
      </c>
      <c r="L1796" s="141" t="str">
        <f t="shared" si="371"/>
        <v/>
      </c>
      <c r="M1796" s="141" t="str">
        <f t="shared" si="372"/>
        <v/>
      </c>
      <c r="N1796" s="15" t="e">
        <f t="shared" si="373"/>
        <v>#VALUE!</v>
      </c>
      <c r="O1796" s="58" t="e">
        <f t="shared" si="374"/>
        <v>#VALUE!</v>
      </c>
      <c r="P1796" s="58" t="e">
        <f t="shared" si="375"/>
        <v>#VALUE!</v>
      </c>
      <c r="Q1796" s="58" t="e">
        <f t="shared" si="376"/>
        <v>#VALUE!</v>
      </c>
      <c r="R1796" s="160" t="e">
        <f t="shared" si="377"/>
        <v>#VALUE!</v>
      </c>
      <c r="S1796" s="161" t="e">
        <f t="shared" si="378"/>
        <v>#VALUE!</v>
      </c>
      <c r="T1796" s="162" t="e">
        <f t="shared" si="379"/>
        <v>#VALUE!</v>
      </c>
    </row>
    <row r="1797" spans="1:20" s="17" customFormat="1" x14ac:dyDescent="0.2">
      <c r="A1797" s="154"/>
      <c r="B1797" s="51"/>
      <c r="C1797" s="50"/>
      <c r="D1797" s="50"/>
      <c r="E1797" s="50"/>
      <c r="F1797" s="50"/>
      <c r="G1797" s="14"/>
      <c r="H1797" s="163" t="str">
        <f t="shared" si="367"/>
        <v/>
      </c>
      <c r="I1797" s="163" t="str">
        <f t="shared" si="368"/>
        <v/>
      </c>
      <c r="J1797" s="163" t="str">
        <f t="shared" si="369"/>
        <v/>
      </c>
      <c r="K1797" s="141" t="str">
        <f t="shared" si="370"/>
        <v/>
      </c>
      <c r="L1797" s="141" t="str">
        <f t="shared" si="371"/>
        <v/>
      </c>
      <c r="M1797" s="141" t="str">
        <f t="shared" si="372"/>
        <v/>
      </c>
      <c r="N1797" s="15" t="e">
        <f t="shared" si="373"/>
        <v>#VALUE!</v>
      </c>
      <c r="O1797" s="58" t="e">
        <f t="shared" si="374"/>
        <v>#VALUE!</v>
      </c>
      <c r="P1797" s="58" t="e">
        <f t="shared" si="375"/>
        <v>#VALUE!</v>
      </c>
      <c r="Q1797" s="58" t="e">
        <f t="shared" si="376"/>
        <v>#VALUE!</v>
      </c>
      <c r="R1797" s="160" t="e">
        <f t="shared" si="377"/>
        <v>#VALUE!</v>
      </c>
      <c r="S1797" s="161" t="e">
        <f t="shared" si="378"/>
        <v>#VALUE!</v>
      </c>
      <c r="T1797" s="162" t="e">
        <f t="shared" si="379"/>
        <v>#VALUE!</v>
      </c>
    </row>
    <row r="1798" spans="1:20" s="17" customFormat="1" x14ac:dyDescent="0.2">
      <c r="A1798" s="154"/>
      <c r="B1798" s="51"/>
      <c r="C1798" s="50"/>
      <c r="D1798" s="50"/>
      <c r="E1798" s="50"/>
      <c r="F1798" s="50"/>
      <c r="G1798" s="14"/>
      <c r="H1798" s="163" t="str">
        <f t="shared" si="367"/>
        <v/>
      </c>
      <c r="I1798" s="163" t="str">
        <f t="shared" si="368"/>
        <v/>
      </c>
      <c r="J1798" s="163" t="str">
        <f t="shared" si="369"/>
        <v/>
      </c>
      <c r="K1798" s="141" t="str">
        <f t="shared" si="370"/>
        <v/>
      </c>
      <c r="L1798" s="141" t="str">
        <f t="shared" si="371"/>
        <v/>
      </c>
      <c r="M1798" s="141" t="str">
        <f t="shared" si="372"/>
        <v/>
      </c>
      <c r="N1798" s="15" t="e">
        <f t="shared" si="373"/>
        <v>#VALUE!</v>
      </c>
      <c r="O1798" s="58" t="e">
        <f t="shared" si="374"/>
        <v>#VALUE!</v>
      </c>
      <c r="P1798" s="58" t="e">
        <f t="shared" si="375"/>
        <v>#VALUE!</v>
      </c>
      <c r="Q1798" s="58" t="e">
        <f t="shared" si="376"/>
        <v>#VALUE!</v>
      </c>
      <c r="R1798" s="160" t="e">
        <f t="shared" si="377"/>
        <v>#VALUE!</v>
      </c>
      <c r="S1798" s="161" t="e">
        <f t="shared" si="378"/>
        <v>#VALUE!</v>
      </c>
      <c r="T1798" s="162" t="e">
        <f t="shared" si="379"/>
        <v>#VALUE!</v>
      </c>
    </row>
    <row r="1799" spans="1:20" s="17" customFormat="1" x14ac:dyDescent="0.2">
      <c r="A1799" s="154"/>
      <c r="B1799" s="51"/>
      <c r="C1799" s="50"/>
      <c r="D1799" s="50"/>
      <c r="E1799" s="50"/>
      <c r="F1799" s="50"/>
      <c r="G1799" s="14"/>
      <c r="H1799" s="163" t="str">
        <f t="shared" si="367"/>
        <v/>
      </c>
      <c r="I1799" s="163" t="str">
        <f t="shared" si="368"/>
        <v/>
      </c>
      <c r="J1799" s="163" t="str">
        <f t="shared" si="369"/>
        <v/>
      </c>
      <c r="K1799" s="141" t="str">
        <f t="shared" si="370"/>
        <v/>
      </c>
      <c r="L1799" s="141" t="str">
        <f t="shared" si="371"/>
        <v/>
      </c>
      <c r="M1799" s="141" t="str">
        <f t="shared" si="372"/>
        <v/>
      </c>
      <c r="N1799" s="15" t="e">
        <f t="shared" si="373"/>
        <v>#VALUE!</v>
      </c>
      <c r="O1799" s="58" t="e">
        <f t="shared" si="374"/>
        <v>#VALUE!</v>
      </c>
      <c r="P1799" s="58" t="e">
        <f t="shared" si="375"/>
        <v>#VALUE!</v>
      </c>
      <c r="Q1799" s="58" t="e">
        <f t="shared" si="376"/>
        <v>#VALUE!</v>
      </c>
      <c r="R1799" s="160" t="e">
        <f t="shared" si="377"/>
        <v>#VALUE!</v>
      </c>
      <c r="S1799" s="161" t="e">
        <f t="shared" si="378"/>
        <v>#VALUE!</v>
      </c>
      <c r="T1799" s="162" t="e">
        <f t="shared" si="379"/>
        <v>#VALUE!</v>
      </c>
    </row>
    <row r="1800" spans="1:20" s="17" customFormat="1" x14ac:dyDescent="0.2">
      <c r="A1800" s="154"/>
      <c r="B1800" s="51"/>
      <c r="C1800" s="50"/>
      <c r="D1800" s="50"/>
      <c r="E1800" s="50"/>
      <c r="F1800" s="50"/>
      <c r="G1800" s="14"/>
      <c r="H1800" s="163" t="str">
        <f t="shared" si="367"/>
        <v/>
      </c>
      <c r="I1800" s="163" t="str">
        <f t="shared" si="368"/>
        <v/>
      </c>
      <c r="J1800" s="163" t="str">
        <f t="shared" si="369"/>
        <v/>
      </c>
      <c r="K1800" s="141" t="str">
        <f t="shared" si="370"/>
        <v/>
      </c>
      <c r="L1800" s="141" t="str">
        <f t="shared" si="371"/>
        <v/>
      </c>
      <c r="M1800" s="141" t="str">
        <f t="shared" si="372"/>
        <v/>
      </c>
      <c r="N1800" s="15" t="e">
        <f t="shared" si="373"/>
        <v>#VALUE!</v>
      </c>
      <c r="O1800" s="58" t="e">
        <f t="shared" si="374"/>
        <v>#VALUE!</v>
      </c>
      <c r="P1800" s="58" t="e">
        <f t="shared" si="375"/>
        <v>#VALUE!</v>
      </c>
      <c r="Q1800" s="58" t="e">
        <f t="shared" si="376"/>
        <v>#VALUE!</v>
      </c>
      <c r="R1800" s="160" t="e">
        <f t="shared" si="377"/>
        <v>#VALUE!</v>
      </c>
      <c r="S1800" s="161" t="e">
        <f t="shared" si="378"/>
        <v>#VALUE!</v>
      </c>
      <c r="T1800" s="162" t="e">
        <f t="shared" si="379"/>
        <v>#VALUE!</v>
      </c>
    </row>
    <row r="1801" spans="1:20" s="17" customFormat="1" x14ac:dyDescent="0.2">
      <c r="A1801" s="154"/>
      <c r="B1801" s="51"/>
      <c r="C1801" s="50"/>
      <c r="D1801" s="50"/>
      <c r="E1801" s="50"/>
      <c r="F1801" s="50"/>
      <c r="G1801" s="14"/>
      <c r="H1801" s="163" t="str">
        <f t="shared" si="367"/>
        <v/>
      </c>
      <c r="I1801" s="163" t="str">
        <f t="shared" si="368"/>
        <v/>
      </c>
      <c r="J1801" s="163" t="str">
        <f t="shared" si="369"/>
        <v/>
      </c>
      <c r="K1801" s="141" t="str">
        <f t="shared" si="370"/>
        <v/>
      </c>
      <c r="L1801" s="141" t="str">
        <f t="shared" si="371"/>
        <v/>
      </c>
      <c r="M1801" s="141" t="str">
        <f t="shared" si="372"/>
        <v/>
      </c>
      <c r="N1801" s="15" t="e">
        <f t="shared" si="373"/>
        <v>#VALUE!</v>
      </c>
      <c r="O1801" s="58" t="e">
        <f t="shared" si="374"/>
        <v>#VALUE!</v>
      </c>
      <c r="P1801" s="58" t="e">
        <f t="shared" si="375"/>
        <v>#VALUE!</v>
      </c>
      <c r="Q1801" s="58" t="e">
        <f t="shared" si="376"/>
        <v>#VALUE!</v>
      </c>
      <c r="R1801" s="160" t="e">
        <f t="shared" si="377"/>
        <v>#VALUE!</v>
      </c>
      <c r="S1801" s="161" t="e">
        <f t="shared" si="378"/>
        <v>#VALUE!</v>
      </c>
      <c r="T1801" s="162" t="e">
        <f t="shared" si="379"/>
        <v>#VALUE!</v>
      </c>
    </row>
    <row r="1802" spans="1:20" s="17" customFormat="1" x14ac:dyDescent="0.2">
      <c r="A1802" s="154"/>
      <c r="B1802" s="51"/>
      <c r="C1802" s="50"/>
      <c r="D1802" s="50"/>
      <c r="E1802" s="50"/>
      <c r="F1802" s="50"/>
      <c r="G1802" s="14"/>
      <c r="H1802" s="163" t="str">
        <f t="shared" si="367"/>
        <v/>
      </c>
      <c r="I1802" s="163" t="str">
        <f t="shared" si="368"/>
        <v/>
      </c>
      <c r="J1802" s="163" t="str">
        <f t="shared" si="369"/>
        <v/>
      </c>
      <c r="K1802" s="141" t="str">
        <f t="shared" si="370"/>
        <v/>
      </c>
      <c r="L1802" s="141" t="str">
        <f t="shared" si="371"/>
        <v/>
      </c>
      <c r="M1802" s="141" t="str">
        <f t="shared" si="372"/>
        <v/>
      </c>
      <c r="N1802" s="15" t="e">
        <f t="shared" si="373"/>
        <v>#VALUE!</v>
      </c>
      <c r="O1802" s="58" t="e">
        <f t="shared" si="374"/>
        <v>#VALUE!</v>
      </c>
      <c r="P1802" s="58" t="e">
        <f t="shared" si="375"/>
        <v>#VALUE!</v>
      </c>
      <c r="Q1802" s="58" t="e">
        <f t="shared" si="376"/>
        <v>#VALUE!</v>
      </c>
      <c r="R1802" s="160" t="e">
        <f t="shared" si="377"/>
        <v>#VALUE!</v>
      </c>
      <c r="S1802" s="161" t="e">
        <f t="shared" si="378"/>
        <v>#VALUE!</v>
      </c>
      <c r="T1802" s="162" t="e">
        <f t="shared" si="379"/>
        <v>#VALUE!</v>
      </c>
    </row>
    <row r="1803" spans="1:20" s="17" customFormat="1" x14ac:dyDescent="0.2">
      <c r="A1803" s="154"/>
      <c r="B1803" s="51"/>
      <c r="C1803" s="50"/>
      <c r="D1803" s="50"/>
      <c r="E1803" s="50"/>
      <c r="F1803" s="50"/>
      <c r="G1803" s="14"/>
      <c r="H1803" s="163" t="str">
        <f t="shared" si="367"/>
        <v/>
      </c>
      <c r="I1803" s="163" t="str">
        <f t="shared" si="368"/>
        <v/>
      </c>
      <c r="J1803" s="163" t="str">
        <f t="shared" si="369"/>
        <v/>
      </c>
      <c r="K1803" s="141" t="str">
        <f t="shared" si="370"/>
        <v/>
      </c>
      <c r="L1803" s="141" t="str">
        <f t="shared" si="371"/>
        <v/>
      </c>
      <c r="M1803" s="141" t="str">
        <f t="shared" si="372"/>
        <v/>
      </c>
      <c r="N1803" s="15" t="e">
        <f t="shared" si="373"/>
        <v>#VALUE!</v>
      </c>
      <c r="O1803" s="58" t="e">
        <f t="shared" si="374"/>
        <v>#VALUE!</v>
      </c>
      <c r="P1803" s="58" t="e">
        <f t="shared" si="375"/>
        <v>#VALUE!</v>
      </c>
      <c r="Q1803" s="58" t="e">
        <f t="shared" si="376"/>
        <v>#VALUE!</v>
      </c>
      <c r="R1803" s="160" t="e">
        <f t="shared" si="377"/>
        <v>#VALUE!</v>
      </c>
      <c r="S1803" s="161" t="e">
        <f t="shared" si="378"/>
        <v>#VALUE!</v>
      </c>
      <c r="T1803" s="162" t="e">
        <f t="shared" si="379"/>
        <v>#VALUE!</v>
      </c>
    </row>
    <row r="1804" spans="1:20" s="17" customFormat="1" x14ac:dyDescent="0.2">
      <c r="A1804" s="154"/>
      <c r="B1804" s="51"/>
      <c r="C1804" s="50"/>
      <c r="D1804" s="50"/>
      <c r="E1804" s="50"/>
      <c r="F1804" s="50"/>
      <c r="G1804" s="14"/>
      <c r="H1804" s="163" t="str">
        <f t="shared" si="367"/>
        <v/>
      </c>
      <c r="I1804" s="163" t="str">
        <f t="shared" si="368"/>
        <v/>
      </c>
      <c r="J1804" s="163" t="str">
        <f t="shared" si="369"/>
        <v/>
      </c>
      <c r="K1804" s="141" t="str">
        <f t="shared" si="370"/>
        <v/>
      </c>
      <c r="L1804" s="141" t="str">
        <f t="shared" si="371"/>
        <v/>
      </c>
      <c r="M1804" s="141" t="str">
        <f t="shared" si="372"/>
        <v/>
      </c>
      <c r="N1804" s="15" t="e">
        <f t="shared" si="373"/>
        <v>#VALUE!</v>
      </c>
      <c r="O1804" s="58" t="e">
        <f t="shared" si="374"/>
        <v>#VALUE!</v>
      </c>
      <c r="P1804" s="58" t="e">
        <f t="shared" si="375"/>
        <v>#VALUE!</v>
      </c>
      <c r="Q1804" s="58" t="e">
        <f t="shared" si="376"/>
        <v>#VALUE!</v>
      </c>
      <c r="R1804" s="160" t="e">
        <f t="shared" si="377"/>
        <v>#VALUE!</v>
      </c>
      <c r="S1804" s="161" t="e">
        <f t="shared" si="378"/>
        <v>#VALUE!</v>
      </c>
      <c r="T1804" s="162" t="e">
        <f t="shared" si="379"/>
        <v>#VALUE!</v>
      </c>
    </row>
    <row r="1805" spans="1:20" s="17" customFormat="1" x14ac:dyDescent="0.2">
      <c r="A1805" s="154"/>
      <c r="B1805" s="51"/>
      <c r="C1805" s="50"/>
      <c r="D1805" s="50"/>
      <c r="E1805" s="50"/>
      <c r="F1805" s="50"/>
      <c r="G1805" s="14"/>
      <c r="H1805" s="163" t="str">
        <f t="shared" si="367"/>
        <v/>
      </c>
      <c r="I1805" s="163" t="str">
        <f t="shared" si="368"/>
        <v/>
      </c>
      <c r="J1805" s="163" t="str">
        <f t="shared" si="369"/>
        <v/>
      </c>
      <c r="K1805" s="141" t="str">
        <f t="shared" si="370"/>
        <v/>
      </c>
      <c r="L1805" s="141" t="str">
        <f t="shared" si="371"/>
        <v/>
      </c>
      <c r="M1805" s="141" t="str">
        <f t="shared" si="372"/>
        <v/>
      </c>
      <c r="N1805" s="15" t="e">
        <f t="shared" si="373"/>
        <v>#VALUE!</v>
      </c>
      <c r="O1805" s="58" t="e">
        <f t="shared" si="374"/>
        <v>#VALUE!</v>
      </c>
      <c r="P1805" s="58" t="e">
        <f t="shared" si="375"/>
        <v>#VALUE!</v>
      </c>
      <c r="Q1805" s="58" t="e">
        <f t="shared" si="376"/>
        <v>#VALUE!</v>
      </c>
      <c r="R1805" s="160" t="e">
        <f t="shared" si="377"/>
        <v>#VALUE!</v>
      </c>
      <c r="S1805" s="161" t="e">
        <f t="shared" si="378"/>
        <v>#VALUE!</v>
      </c>
      <c r="T1805" s="162" t="e">
        <f t="shared" si="379"/>
        <v>#VALUE!</v>
      </c>
    </row>
    <row r="1806" spans="1:20" s="17" customFormat="1" x14ac:dyDescent="0.2">
      <c r="A1806" s="154"/>
      <c r="B1806" s="51"/>
      <c r="C1806" s="50"/>
      <c r="D1806" s="50"/>
      <c r="E1806" s="50"/>
      <c r="F1806" s="50"/>
      <c r="G1806" s="14"/>
      <c r="H1806" s="163" t="str">
        <f t="shared" si="367"/>
        <v/>
      </c>
      <c r="I1806" s="163" t="str">
        <f t="shared" si="368"/>
        <v/>
      </c>
      <c r="J1806" s="163" t="str">
        <f t="shared" si="369"/>
        <v/>
      </c>
      <c r="K1806" s="141" t="str">
        <f t="shared" si="370"/>
        <v/>
      </c>
      <c r="L1806" s="141" t="str">
        <f t="shared" si="371"/>
        <v/>
      </c>
      <c r="M1806" s="141" t="str">
        <f t="shared" si="372"/>
        <v/>
      </c>
      <c r="N1806" s="15" t="e">
        <f t="shared" si="373"/>
        <v>#VALUE!</v>
      </c>
      <c r="O1806" s="58" t="e">
        <f t="shared" si="374"/>
        <v>#VALUE!</v>
      </c>
      <c r="P1806" s="58" t="e">
        <f t="shared" si="375"/>
        <v>#VALUE!</v>
      </c>
      <c r="Q1806" s="58" t="e">
        <f t="shared" si="376"/>
        <v>#VALUE!</v>
      </c>
      <c r="R1806" s="160" t="e">
        <f t="shared" si="377"/>
        <v>#VALUE!</v>
      </c>
      <c r="S1806" s="161" t="e">
        <f t="shared" si="378"/>
        <v>#VALUE!</v>
      </c>
      <c r="T1806" s="162" t="e">
        <f t="shared" si="379"/>
        <v>#VALUE!</v>
      </c>
    </row>
    <row r="1807" spans="1:20" s="17" customFormat="1" x14ac:dyDescent="0.2">
      <c r="A1807" s="154"/>
      <c r="B1807" s="51"/>
      <c r="C1807" s="50"/>
      <c r="D1807" s="50"/>
      <c r="E1807" s="50"/>
      <c r="F1807" s="50"/>
      <c r="G1807" s="14"/>
      <c r="H1807" s="163" t="str">
        <f t="shared" si="367"/>
        <v/>
      </c>
      <c r="I1807" s="163" t="str">
        <f t="shared" si="368"/>
        <v/>
      </c>
      <c r="J1807" s="163" t="str">
        <f t="shared" si="369"/>
        <v/>
      </c>
      <c r="K1807" s="141" t="str">
        <f t="shared" si="370"/>
        <v/>
      </c>
      <c r="L1807" s="141" t="str">
        <f t="shared" si="371"/>
        <v/>
      </c>
      <c r="M1807" s="141" t="str">
        <f t="shared" si="372"/>
        <v/>
      </c>
      <c r="N1807" s="15" t="e">
        <f t="shared" si="373"/>
        <v>#VALUE!</v>
      </c>
      <c r="O1807" s="58" t="e">
        <f t="shared" si="374"/>
        <v>#VALUE!</v>
      </c>
      <c r="P1807" s="58" t="e">
        <f t="shared" si="375"/>
        <v>#VALUE!</v>
      </c>
      <c r="Q1807" s="58" t="e">
        <f t="shared" si="376"/>
        <v>#VALUE!</v>
      </c>
      <c r="R1807" s="160" t="e">
        <f t="shared" si="377"/>
        <v>#VALUE!</v>
      </c>
      <c r="S1807" s="161" t="e">
        <f t="shared" si="378"/>
        <v>#VALUE!</v>
      </c>
      <c r="T1807" s="162" t="e">
        <f t="shared" si="379"/>
        <v>#VALUE!</v>
      </c>
    </row>
    <row r="1808" spans="1:20" s="17" customFormat="1" x14ac:dyDescent="0.2">
      <c r="A1808" s="154"/>
      <c r="B1808" s="51"/>
      <c r="C1808" s="50"/>
      <c r="D1808" s="50"/>
      <c r="E1808" s="50"/>
      <c r="F1808" s="50"/>
      <c r="G1808" s="14"/>
      <c r="H1808" s="163" t="str">
        <f t="shared" si="367"/>
        <v/>
      </c>
      <c r="I1808" s="163" t="str">
        <f t="shared" si="368"/>
        <v/>
      </c>
      <c r="J1808" s="163" t="str">
        <f t="shared" si="369"/>
        <v/>
      </c>
      <c r="K1808" s="141" t="str">
        <f t="shared" si="370"/>
        <v/>
      </c>
      <c r="L1808" s="141" t="str">
        <f t="shared" si="371"/>
        <v/>
      </c>
      <c r="M1808" s="141" t="str">
        <f t="shared" si="372"/>
        <v/>
      </c>
      <c r="N1808" s="15" t="e">
        <f t="shared" si="373"/>
        <v>#VALUE!</v>
      </c>
      <c r="O1808" s="58" t="e">
        <f t="shared" si="374"/>
        <v>#VALUE!</v>
      </c>
      <c r="P1808" s="58" t="e">
        <f t="shared" si="375"/>
        <v>#VALUE!</v>
      </c>
      <c r="Q1808" s="58" t="e">
        <f t="shared" si="376"/>
        <v>#VALUE!</v>
      </c>
      <c r="R1808" s="160" t="e">
        <f t="shared" si="377"/>
        <v>#VALUE!</v>
      </c>
      <c r="S1808" s="161" t="e">
        <f t="shared" si="378"/>
        <v>#VALUE!</v>
      </c>
      <c r="T1808" s="162" t="e">
        <f t="shared" si="379"/>
        <v>#VALUE!</v>
      </c>
    </row>
    <row r="1809" spans="1:20" s="17" customFormat="1" x14ac:dyDescent="0.2">
      <c r="A1809" s="154"/>
      <c r="B1809" s="51"/>
      <c r="C1809" s="50"/>
      <c r="D1809" s="50"/>
      <c r="E1809" s="50"/>
      <c r="F1809" s="50"/>
      <c r="G1809" s="14"/>
      <c r="H1809" s="163" t="str">
        <f t="shared" si="367"/>
        <v/>
      </c>
      <c r="I1809" s="163" t="str">
        <f t="shared" si="368"/>
        <v/>
      </c>
      <c r="J1809" s="163" t="str">
        <f t="shared" si="369"/>
        <v/>
      </c>
      <c r="K1809" s="141" t="str">
        <f t="shared" si="370"/>
        <v/>
      </c>
      <c r="L1809" s="141" t="str">
        <f t="shared" si="371"/>
        <v/>
      </c>
      <c r="M1809" s="141" t="str">
        <f t="shared" si="372"/>
        <v/>
      </c>
      <c r="N1809" s="15" t="e">
        <f t="shared" si="373"/>
        <v>#VALUE!</v>
      </c>
      <c r="O1809" s="58" t="e">
        <f t="shared" si="374"/>
        <v>#VALUE!</v>
      </c>
      <c r="P1809" s="58" t="e">
        <f t="shared" si="375"/>
        <v>#VALUE!</v>
      </c>
      <c r="Q1809" s="58" t="e">
        <f t="shared" si="376"/>
        <v>#VALUE!</v>
      </c>
      <c r="R1809" s="160" t="e">
        <f t="shared" si="377"/>
        <v>#VALUE!</v>
      </c>
      <c r="S1809" s="161" t="e">
        <f t="shared" si="378"/>
        <v>#VALUE!</v>
      </c>
      <c r="T1809" s="162" t="e">
        <f t="shared" si="379"/>
        <v>#VALUE!</v>
      </c>
    </row>
    <row r="1810" spans="1:20" s="17" customFormat="1" x14ac:dyDescent="0.2">
      <c r="A1810" s="154"/>
      <c r="B1810" s="51"/>
      <c r="C1810" s="50"/>
      <c r="D1810" s="50"/>
      <c r="E1810" s="50"/>
      <c r="F1810" s="50"/>
      <c r="G1810" s="14"/>
      <c r="H1810" s="163" t="str">
        <f t="shared" si="367"/>
        <v/>
      </c>
      <c r="I1810" s="163" t="str">
        <f t="shared" si="368"/>
        <v/>
      </c>
      <c r="J1810" s="163" t="str">
        <f t="shared" si="369"/>
        <v/>
      </c>
      <c r="K1810" s="141" t="str">
        <f t="shared" si="370"/>
        <v/>
      </c>
      <c r="L1810" s="141" t="str">
        <f t="shared" si="371"/>
        <v/>
      </c>
      <c r="M1810" s="141" t="str">
        <f t="shared" si="372"/>
        <v/>
      </c>
      <c r="N1810" s="15" t="e">
        <f t="shared" si="373"/>
        <v>#VALUE!</v>
      </c>
      <c r="O1810" s="58" t="e">
        <f t="shared" si="374"/>
        <v>#VALUE!</v>
      </c>
      <c r="P1810" s="58" t="e">
        <f t="shared" si="375"/>
        <v>#VALUE!</v>
      </c>
      <c r="Q1810" s="58" t="e">
        <f t="shared" si="376"/>
        <v>#VALUE!</v>
      </c>
      <c r="R1810" s="160" t="e">
        <f t="shared" si="377"/>
        <v>#VALUE!</v>
      </c>
      <c r="S1810" s="161" t="e">
        <f t="shared" si="378"/>
        <v>#VALUE!</v>
      </c>
      <c r="T1810" s="162" t="e">
        <f t="shared" si="379"/>
        <v>#VALUE!</v>
      </c>
    </row>
    <row r="1811" spans="1:20" s="17" customFormat="1" x14ac:dyDescent="0.2">
      <c r="A1811" s="154"/>
      <c r="B1811" s="51"/>
      <c r="C1811" s="50"/>
      <c r="D1811" s="50"/>
      <c r="E1811" s="50"/>
      <c r="F1811" s="50"/>
      <c r="G1811" s="14"/>
      <c r="H1811" s="163" t="str">
        <f t="shared" si="367"/>
        <v/>
      </c>
      <c r="I1811" s="163" t="str">
        <f t="shared" si="368"/>
        <v/>
      </c>
      <c r="J1811" s="163" t="str">
        <f t="shared" si="369"/>
        <v/>
      </c>
      <c r="K1811" s="141" t="str">
        <f t="shared" si="370"/>
        <v/>
      </c>
      <c r="L1811" s="141" t="str">
        <f t="shared" si="371"/>
        <v/>
      </c>
      <c r="M1811" s="141" t="str">
        <f t="shared" si="372"/>
        <v/>
      </c>
      <c r="N1811" s="15" t="e">
        <f t="shared" si="373"/>
        <v>#VALUE!</v>
      </c>
      <c r="O1811" s="58" t="e">
        <f t="shared" si="374"/>
        <v>#VALUE!</v>
      </c>
      <c r="P1811" s="58" t="e">
        <f t="shared" si="375"/>
        <v>#VALUE!</v>
      </c>
      <c r="Q1811" s="58" t="e">
        <f t="shared" si="376"/>
        <v>#VALUE!</v>
      </c>
      <c r="R1811" s="160" t="e">
        <f t="shared" si="377"/>
        <v>#VALUE!</v>
      </c>
      <c r="S1811" s="161" t="e">
        <f t="shared" si="378"/>
        <v>#VALUE!</v>
      </c>
      <c r="T1811" s="162" t="e">
        <f t="shared" si="379"/>
        <v>#VALUE!</v>
      </c>
    </row>
    <row r="1812" spans="1:20" s="17" customFormat="1" x14ac:dyDescent="0.2">
      <c r="A1812" s="154"/>
      <c r="B1812" s="51"/>
      <c r="C1812" s="50"/>
      <c r="D1812" s="50"/>
      <c r="E1812" s="50"/>
      <c r="F1812" s="50"/>
      <c r="G1812" s="14"/>
      <c r="H1812" s="163" t="str">
        <f t="shared" si="367"/>
        <v/>
      </c>
      <c r="I1812" s="163" t="str">
        <f t="shared" si="368"/>
        <v/>
      </c>
      <c r="J1812" s="163" t="str">
        <f t="shared" si="369"/>
        <v/>
      </c>
      <c r="K1812" s="141" t="str">
        <f t="shared" si="370"/>
        <v/>
      </c>
      <c r="L1812" s="141" t="str">
        <f t="shared" si="371"/>
        <v/>
      </c>
      <c r="M1812" s="141" t="str">
        <f t="shared" si="372"/>
        <v/>
      </c>
      <c r="N1812" s="15" t="e">
        <f t="shared" si="373"/>
        <v>#VALUE!</v>
      </c>
      <c r="O1812" s="58" t="e">
        <f t="shared" si="374"/>
        <v>#VALUE!</v>
      </c>
      <c r="P1812" s="58" t="e">
        <f t="shared" si="375"/>
        <v>#VALUE!</v>
      </c>
      <c r="Q1812" s="58" t="e">
        <f t="shared" si="376"/>
        <v>#VALUE!</v>
      </c>
      <c r="R1812" s="160" t="e">
        <f t="shared" si="377"/>
        <v>#VALUE!</v>
      </c>
      <c r="S1812" s="161" t="e">
        <f t="shared" si="378"/>
        <v>#VALUE!</v>
      </c>
      <c r="T1812" s="162" t="e">
        <f t="shared" si="379"/>
        <v>#VALUE!</v>
      </c>
    </row>
    <row r="1813" spans="1:20" s="17" customFormat="1" x14ac:dyDescent="0.2">
      <c r="A1813" s="154"/>
      <c r="B1813" s="51"/>
      <c r="C1813" s="50"/>
      <c r="D1813" s="50"/>
      <c r="E1813" s="50"/>
      <c r="F1813" s="50"/>
      <c r="G1813" s="14"/>
      <c r="H1813" s="163" t="str">
        <f t="shared" si="367"/>
        <v/>
      </c>
      <c r="I1813" s="163" t="str">
        <f t="shared" si="368"/>
        <v/>
      </c>
      <c r="J1813" s="163" t="str">
        <f t="shared" si="369"/>
        <v/>
      </c>
      <c r="K1813" s="141" t="str">
        <f t="shared" si="370"/>
        <v/>
      </c>
      <c r="L1813" s="141" t="str">
        <f t="shared" si="371"/>
        <v/>
      </c>
      <c r="M1813" s="141" t="str">
        <f t="shared" si="372"/>
        <v/>
      </c>
      <c r="N1813" s="15" t="e">
        <f t="shared" si="373"/>
        <v>#VALUE!</v>
      </c>
      <c r="O1813" s="58" t="e">
        <f t="shared" si="374"/>
        <v>#VALUE!</v>
      </c>
      <c r="P1813" s="58" t="e">
        <f t="shared" si="375"/>
        <v>#VALUE!</v>
      </c>
      <c r="Q1813" s="58" t="e">
        <f t="shared" si="376"/>
        <v>#VALUE!</v>
      </c>
      <c r="R1813" s="160" t="e">
        <f t="shared" si="377"/>
        <v>#VALUE!</v>
      </c>
      <c r="S1813" s="161" t="e">
        <f t="shared" si="378"/>
        <v>#VALUE!</v>
      </c>
      <c r="T1813" s="162" t="e">
        <f t="shared" si="379"/>
        <v>#VALUE!</v>
      </c>
    </row>
    <row r="1814" spans="1:20" s="17" customFormat="1" x14ac:dyDescent="0.2">
      <c r="A1814" s="154"/>
      <c r="B1814" s="51"/>
      <c r="C1814" s="50"/>
      <c r="D1814" s="50"/>
      <c r="E1814" s="50"/>
      <c r="F1814" s="50"/>
      <c r="G1814" s="14"/>
      <c r="H1814" s="163" t="str">
        <f t="shared" si="367"/>
        <v/>
      </c>
      <c r="I1814" s="163" t="str">
        <f t="shared" si="368"/>
        <v/>
      </c>
      <c r="J1814" s="163" t="str">
        <f t="shared" si="369"/>
        <v/>
      </c>
      <c r="K1814" s="141" t="str">
        <f t="shared" si="370"/>
        <v/>
      </c>
      <c r="L1814" s="141" t="str">
        <f t="shared" si="371"/>
        <v/>
      </c>
      <c r="M1814" s="141" t="str">
        <f t="shared" si="372"/>
        <v/>
      </c>
      <c r="N1814" s="15" t="e">
        <f t="shared" si="373"/>
        <v>#VALUE!</v>
      </c>
      <c r="O1814" s="58" t="e">
        <f t="shared" si="374"/>
        <v>#VALUE!</v>
      </c>
      <c r="P1814" s="58" t="e">
        <f t="shared" si="375"/>
        <v>#VALUE!</v>
      </c>
      <c r="Q1814" s="58" t="e">
        <f t="shared" si="376"/>
        <v>#VALUE!</v>
      </c>
      <c r="R1814" s="160" t="e">
        <f t="shared" si="377"/>
        <v>#VALUE!</v>
      </c>
      <c r="S1814" s="161" t="e">
        <f t="shared" si="378"/>
        <v>#VALUE!</v>
      </c>
      <c r="T1814" s="162" t="e">
        <f t="shared" si="379"/>
        <v>#VALUE!</v>
      </c>
    </row>
    <row r="1815" spans="1:20" s="17" customFormat="1" x14ac:dyDescent="0.2">
      <c r="A1815" s="154"/>
      <c r="B1815" s="51"/>
      <c r="C1815" s="50"/>
      <c r="D1815" s="50"/>
      <c r="E1815" s="50"/>
      <c r="F1815" s="50"/>
      <c r="G1815" s="14"/>
      <c r="H1815" s="163" t="str">
        <f t="shared" si="367"/>
        <v/>
      </c>
      <c r="I1815" s="163" t="str">
        <f t="shared" si="368"/>
        <v/>
      </c>
      <c r="J1815" s="163" t="str">
        <f t="shared" si="369"/>
        <v/>
      </c>
      <c r="K1815" s="141" t="str">
        <f t="shared" si="370"/>
        <v/>
      </c>
      <c r="L1815" s="141" t="str">
        <f t="shared" si="371"/>
        <v/>
      </c>
      <c r="M1815" s="141" t="str">
        <f t="shared" si="372"/>
        <v/>
      </c>
      <c r="N1815" s="15" t="e">
        <f t="shared" si="373"/>
        <v>#VALUE!</v>
      </c>
      <c r="O1815" s="58" t="e">
        <f t="shared" si="374"/>
        <v>#VALUE!</v>
      </c>
      <c r="P1815" s="58" t="e">
        <f t="shared" si="375"/>
        <v>#VALUE!</v>
      </c>
      <c r="Q1815" s="58" t="e">
        <f t="shared" si="376"/>
        <v>#VALUE!</v>
      </c>
      <c r="R1815" s="160" t="e">
        <f t="shared" si="377"/>
        <v>#VALUE!</v>
      </c>
      <c r="S1815" s="161" t="e">
        <f t="shared" si="378"/>
        <v>#VALUE!</v>
      </c>
      <c r="T1815" s="162" t="e">
        <f t="shared" si="379"/>
        <v>#VALUE!</v>
      </c>
    </row>
    <row r="1816" spans="1:20" s="17" customFormat="1" x14ac:dyDescent="0.2">
      <c r="A1816" s="154"/>
      <c r="B1816" s="51"/>
      <c r="C1816" s="50"/>
      <c r="D1816" s="50"/>
      <c r="E1816" s="50"/>
      <c r="F1816" s="50"/>
      <c r="G1816" s="14"/>
      <c r="H1816" s="163" t="str">
        <f t="shared" si="367"/>
        <v/>
      </c>
      <c r="I1816" s="163" t="str">
        <f t="shared" si="368"/>
        <v/>
      </c>
      <c r="J1816" s="163" t="str">
        <f t="shared" si="369"/>
        <v/>
      </c>
      <c r="K1816" s="141" t="str">
        <f t="shared" si="370"/>
        <v/>
      </c>
      <c r="L1816" s="141" t="str">
        <f t="shared" si="371"/>
        <v/>
      </c>
      <c r="M1816" s="141" t="str">
        <f t="shared" si="372"/>
        <v/>
      </c>
      <c r="N1816" s="15" t="e">
        <f t="shared" si="373"/>
        <v>#VALUE!</v>
      </c>
      <c r="O1816" s="58" t="e">
        <f t="shared" si="374"/>
        <v>#VALUE!</v>
      </c>
      <c r="P1816" s="58" t="e">
        <f t="shared" si="375"/>
        <v>#VALUE!</v>
      </c>
      <c r="Q1816" s="58" t="e">
        <f t="shared" si="376"/>
        <v>#VALUE!</v>
      </c>
      <c r="R1816" s="160" t="e">
        <f t="shared" si="377"/>
        <v>#VALUE!</v>
      </c>
      <c r="S1816" s="161" t="e">
        <f t="shared" si="378"/>
        <v>#VALUE!</v>
      </c>
      <c r="T1816" s="162" t="e">
        <f t="shared" si="379"/>
        <v>#VALUE!</v>
      </c>
    </row>
    <row r="1817" spans="1:20" s="17" customFormat="1" x14ac:dyDescent="0.2">
      <c r="A1817" s="154"/>
      <c r="B1817" s="51"/>
      <c r="C1817" s="50"/>
      <c r="D1817" s="50"/>
      <c r="E1817" s="50"/>
      <c r="F1817" s="50"/>
      <c r="G1817" s="14"/>
      <c r="H1817" s="163" t="str">
        <f t="shared" si="367"/>
        <v/>
      </c>
      <c r="I1817" s="163" t="str">
        <f t="shared" si="368"/>
        <v/>
      </c>
      <c r="J1817" s="163" t="str">
        <f t="shared" si="369"/>
        <v/>
      </c>
      <c r="K1817" s="141" t="str">
        <f t="shared" si="370"/>
        <v/>
      </c>
      <c r="L1817" s="141" t="str">
        <f t="shared" si="371"/>
        <v/>
      </c>
      <c r="M1817" s="141" t="str">
        <f t="shared" si="372"/>
        <v/>
      </c>
      <c r="N1817" s="15" t="e">
        <f t="shared" si="373"/>
        <v>#VALUE!</v>
      </c>
      <c r="O1817" s="58" t="e">
        <f t="shared" si="374"/>
        <v>#VALUE!</v>
      </c>
      <c r="P1817" s="58" t="e">
        <f t="shared" si="375"/>
        <v>#VALUE!</v>
      </c>
      <c r="Q1817" s="58" t="e">
        <f t="shared" si="376"/>
        <v>#VALUE!</v>
      </c>
      <c r="R1817" s="160" t="e">
        <f t="shared" si="377"/>
        <v>#VALUE!</v>
      </c>
      <c r="S1817" s="161" t="e">
        <f t="shared" si="378"/>
        <v>#VALUE!</v>
      </c>
      <c r="T1817" s="162" t="e">
        <f t="shared" si="379"/>
        <v>#VALUE!</v>
      </c>
    </row>
    <row r="1818" spans="1:20" s="17" customFormat="1" x14ac:dyDescent="0.2">
      <c r="A1818" s="154"/>
      <c r="B1818" s="51"/>
      <c r="C1818" s="50"/>
      <c r="D1818" s="50"/>
      <c r="E1818" s="50"/>
      <c r="F1818" s="50"/>
      <c r="G1818" s="14"/>
      <c r="H1818" s="163" t="str">
        <f t="shared" si="367"/>
        <v/>
      </c>
      <c r="I1818" s="163" t="str">
        <f t="shared" si="368"/>
        <v/>
      </c>
      <c r="J1818" s="163" t="str">
        <f t="shared" si="369"/>
        <v/>
      </c>
      <c r="K1818" s="141" t="str">
        <f t="shared" si="370"/>
        <v/>
      </c>
      <c r="L1818" s="141" t="str">
        <f t="shared" si="371"/>
        <v/>
      </c>
      <c r="M1818" s="141" t="str">
        <f t="shared" si="372"/>
        <v/>
      </c>
      <c r="N1818" s="15" t="e">
        <f t="shared" si="373"/>
        <v>#VALUE!</v>
      </c>
      <c r="O1818" s="58" t="e">
        <f t="shared" si="374"/>
        <v>#VALUE!</v>
      </c>
      <c r="P1818" s="58" t="e">
        <f t="shared" si="375"/>
        <v>#VALUE!</v>
      </c>
      <c r="Q1818" s="58" t="e">
        <f t="shared" si="376"/>
        <v>#VALUE!</v>
      </c>
      <c r="R1818" s="160" t="e">
        <f t="shared" si="377"/>
        <v>#VALUE!</v>
      </c>
      <c r="S1818" s="161" t="e">
        <f t="shared" si="378"/>
        <v>#VALUE!</v>
      </c>
      <c r="T1818" s="162" t="e">
        <f t="shared" si="379"/>
        <v>#VALUE!</v>
      </c>
    </row>
    <row r="1819" spans="1:20" s="17" customFormat="1" x14ac:dyDescent="0.2">
      <c r="A1819" s="154"/>
      <c r="B1819" s="51"/>
      <c r="C1819" s="50"/>
      <c r="D1819" s="50"/>
      <c r="E1819" s="50"/>
      <c r="F1819" s="50"/>
      <c r="G1819" s="14"/>
      <c r="H1819" s="163" t="str">
        <f t="shared" si="367"/>
        <v/>
      </c>
      <c r="I1819" s="163" t="str">
        <f t="shared" si="368"/>
        <v/>
      </c>
      <c r="J1819" s="163" t="str">
        <f t="shared" si="369"/>
        <v/>
      </c>
      <c r="K1819" s="141" t="str">
        <f t="shared" si="370"/>
        <v/>
      </c>
      <c r="L1819" s="141" t="str">
        <f t="shared" si="371"/>
        <v/>
      </c>
      <c r="M1819" s="141" t="str">
        <f t="shared" si="372"/>
        <v/>
      </c>
      <c r="N1819" s="15" t="e">
        <f t="shared" si="373"/>
        <v>#VALUE!</v>
      </c>
      <c r="O1819" s="58" t="e">
        <f t="shared" si="374"/>
        <v>#VALUE!</v>
      </c>
      <c r="P1819" s="58" t="e">
        <f t="shared" si="375"/>
        <v>#VALUE!</v>
      </c>
      <c r="Q1819" s="58" t="e">
        <f t="shared" si="376"/>
        <v>#VALUE!</v>
      </c>
      <c r="R1819" s="160" t="e">
        <f t="shared" si="377"/>
        <v>#VALUE!</v>
      </c>
      <c r="S1819" s="161" t="e">
        <f t="shared" si="378"/>
        <v>#VALUE!</v>
      </c>
      <c r="T1819" s="162" t="e">
        <f t="shared" si="379"/>
        <v>#VALUE!</v>
      </c>
    </row>
    <row r="1820" spans="1:20" s="17" customFormat="1" x14ac:dyDescent="0.2">
      <c r="A1820" s="154"/>
      <c r="B1820" s="51"/>
      <c r="C1820" s="50"/>
      <c r="D1820" s="50"/>
      <c r="E1820" s="50"/>
      <c r="F1820" s="50"/>
      <c r="G1820" s="14"/>
      <c r="H1820" s="163" t="str">
        <f t="shared" si="367"/>
        <v/>
      </c>
      <c r="I1820" s="163" t="str">
        <f t="shared" si="368"/>
        <v/>
      </c>
      <c r="J1820" s="163" t="str">
        <f t="shared" si="369"/>
        <v/>
      </c>
      <c r="K1820" s="141" t="str">
        <f t="shared" si="370"/>
        <v/>
      </c>
      <c r="L1820" s="141" t="str">
        <f t="shared" si="371"/>
        <v/>
      </c>
      <c r="M1820" s="141" t="str">
        <f t="shared" si="372"/>
        <v/>
      </c>
      <c r="N1820" s="15" t="e">
        <f t="shared" si="373"/>
        <v>#VALUE!</v>
      </c>
      <c r="O1820" s="58" t="e">
        <f t="shared" si="374"/>
        <v>#VALUE!</v>
      </c>
      <c r="P1820" s="58" t="e">
        <f t="shared" si="375"/>
        <v>#VALUE!</v>
      </c>
      <c r="Q1820" s="58" t="e">
        <f t="shared" si="376"/>
        <v>#VALUE!</v>
      </c>
      <c r="R1820" s="160" t="e">
        <f t="shared" si="377"/>
        <v>#VALUE!</v>
      </c>
      <c r="S1820" s="161" t="e">
        <f t="shared" si="378"/>
        <v>#VALUE!</v>
      </c>
      <c r="T1820" s="162" t="e">
        <f t="shared" si="379"/>
        <v>#VALUE!</v>
      </c>
    </row>
    <row r="1821" spans="1:20" s="17" customFormat="1" x14ac:dyDescent="0.2">
      <c r="A1821" s="154"/>
      <c r="B1821" s="51"/>
      <c r="C1821" s="50"/>
      <c r="D1821" s="50"/>
      <c r="E1821" s="50"/>
      <c r="F1821" s="50"/>
      <c r="G1821" s="14"/>
      <c r="H1821" s="163" t="str">
        <f t="shared" si="367"/>
        <v/>
      </c>
      <c r="I1821" s="163" t="str">
        <f t="shared" si="368"/>
        <v/>
      </c>
      <c r="J1821" s="163" t="str">
        <f t="shared" si="369"/>
        <v/>
      </c>
      <c r="K1821" s="141" t="str">
        <f t="shared" si="370"/>
        <v/>
      </c>
      <c r="L1821" s="141" t="str">
        <f t="shared" si="371"/>
        <v/>
      </c>
      <c r="M1821" s="141" t="str">
        <f t="shared" si="372"/>
        <v/>
      </c>
      <c r="N1821" s="15" t="e">
        <f t="shared" si="373"/>
        <v>#VALUE!</v>
      </c>
      <c r="O1821" s="58" t="e">
        <f t="shared" si="374"/>
        <v>#VALUE!</v>
      </c>
      <c r="P1821" s="58" t="e">
        <f t="shared" si="375"/>
        <v>#VALUE!</v>
      </c>
      <c r="Q1821" s="58" t="e">
        <f t="shared" si="376"/>
        <v>#VALUE!</v>
      </c>
      <c r="R1821" s="160" t="e">
        <f t="shared" si="377"/>
        <v>#VALUE!</v>
      </c>
      <c r="S1821" s="161" t="e">
        <f t="shared" si="378"/>
        <v>#VALUE!</v>
      </c>
      <c r="T1821" s="162" t="e">
        <f t="shared" si="379"/>
        <v>#VALUE!</v>
      </c>
    </row>
    <row r="1822" spans="1:20" s="17" customFormat="1" x14ac:dyDescent="0.2">
      <c r="A1822" s="154"/>
      <c r="B1822" s="51"/>
      <c r="C1822" s="50"/>
      <c r="D1822" s="50"/>
      <c r="E1822" s="50"/>
      <c r="F1822" s="50"/>
      <c r="G1822" s="14"/>
      <c r="H1822" s="163" t="str">
        <f t="shared" si="367"/>
        <v/>
      </c>
      <c r="I1822" s="163" t="str">
        <f t="shared" si="368"/>
        <v/>
      </c>
      <c r="J1822" s="163" t="str">
        <f t="shared" si="369"/>
        <v/>
      </c>
      <c r="K1822" s="141" t="str">
        <f t="shared" si="370"/>
        <v/>
      </c>
      <c r="L1822" s="141" t="str">
        <f t="shared" si="371"/>
        <v/>
      </c>
      <c r="M1822" s="141" t="str">
        <f t="shared" si="372"/>
        <v/>
      </c>
      <c r="N1822" s="15" t="e">
        <f t="shared" si="373"/>
        <v>#VALUE!</v>
      </c>
      <c r="O1822" s="58" t="e">
        <f t="shared" si="374"/>
        <v>#VALUE!</v>
      </c>
      <c r="P1822" s="58" t="e">
        <f t="shared" si="375"/>
        <v>#VALUE!</v>
      </c>
      <c r="Q1822" s="58" t="e">
        <f t="shared" si="376"/>
        <v>#VALUE!</v>
      </c>
      <c r="R1822" s="160" t="e">
        <f t="shared" si="377"/>
        <v>#VALUE!</v>
      </c>
      <c r="S1822" s="161" t="e">
        <f t="shared" si="378"/>
        <v>#VALUE!</v>
      </c>
      <c r="T1822" s="162" t="e">
        <f t="shared" si="379"/>
        <v>#VALUE!</v>
      </c>
    </row>
    <row r="1823" spans="1:20" s="17" customFormat="1" x14ac:dyDescent="0.2">
      <c r="A1823" s="154"/>
      <c r="B1823" s="51"/>
      <c r="C1823" s="50"/>
      <c r="D1823" s="50"/>
      <c r="E1823" s="50"/>
      <c r="F1823" s="50"/>
      <c r="G1823" s="14"/>
      <c r="H1823" s="163" t="str">
        <f t="shared" si="367"/>
        <v/>
      </c>
      <c r="I1823" s="163" t="str">
        <f t="shared" si="368"/>
        <v/>
      </c>
      <c r="J1823" s="163" t="str">
        <f t="shared" si="369"/>
        <v/>
      </c>
      <c r="K1823" s="141" t="str">
        <f t="shared" si="370"/>
        <v/>
      </c>
      <c r="L1823" s="141" t="str">
        <f t="shared" si="371"/>
        <v/>
      </c>
      <c r="M1823" s="141" t="str">
        <f t="shared" si="372"/>
        <v/>
      </c>
      <c r="N1823" s="15" t="e">
        <f t="shared" si="373"/>
        <v>#VALUE!</v>
      </c>
      <c r="O1823" s="58" t="e">
        <f t="shared" si="374"/>
        <v>#VALUE!</v>
      </c>
      <c r="P1823" s="58" t="e">
        <f t="shared" si="375"/>
        <v>#VALUE!</v>
      </c>
      <c r="Q1823" s="58" t="e">
        <f t="shared" si="376"/>
        <v>#VALUE!</v>
      </c>
      <c r="R1823" s="160" t="e">
        <f t="shared" si="377"/>
        <v>#VALUE!</v>
      </c>
      <c r="S1823" s="161" t="e">
        <f t="shared" si="378"/>
        <v>#VALUE!</v>
      </c>
      <c r="T1823" s="162" t="e">
        <f t="shared" si="379"/>
        <v>#VALUE!</v>
      </c>
    </row>
    <row r="1824" spans="1:20" s="17" customFormat="1" x14ac:dyDescent="0.2">
      <c r="A1824" s="154"/>
      <c r="B1824" s="51"/>
      <c r="C1824" s="50"/>
      <c r="D1824" s="50"/>
      <c r="E1824" s="50"/>
      <c r="F1824" s="50"/>
      <c r="G1824" s="14"/>
      <c r="H1824" s="163" t="str">
        <f t="shared" si="367"/>
        <v/>
      </c>
      <c r="I1824" s="163" t="str">
        <f t="shared" si="368"/>
        <v/>
      </c>
      <c r="J1824" s="163" t="str">
        <f t="shared" si="369"/>
        <v/>
      </c>
      <c r="K1824" s="141" t="str">
        <f t="shared" si="370"/>
        <v/>
      </c>
      <c r="L1824" s="141" t="str">
        <f t="shared" si="371"/>
        <v/>
      </c>
      <c r="M1824" s="141" t="str">
        <f t="shared" si="372"/>
        <v/>
      </c>
      <c r="N1824" s="15" t="e">
        <f t="shared" si="373"/>
        <v>#VALUE!</v>
      </c>
      <c r="O1824" s="58" t="e">
        <f t="shared" si="374"/>
        <v>#VALUE!</v>
      </c>
      <c r="P1824" s="58" t="e">
        <f t="shared" si="375"/>
        <v>#VALUE!</v>
      </c>
      <c r="Q1824" s="58" t="e">
        <f t="shared" si="376"/>
        <v>#VALUE!</v>
      </c>
      <c r="R1824" s="160" t="e">
        <f t="shared" si="377"/>
        <v>#VALUE!</v>
      </c>
      <c r="S1824" s="161" t="e">
        <f t="shared" si="378"/>
        <v>#VALUE!</v>
      </c>
      <c r="T1824" s="162" t="e">
        <f t="shared" si="379"/>
        <v>#VALUE!</v>
      </c>
    </row>
    <row r="1825" spans="1:20" s="17" customFormat="1" x14ac:dyDescent="0.2">
      <c r="A1825" s="154"/>
      <c r="B1825" s="51"/>
      <c r="C1825" s="50"/>
      <c r="D1825" s="50"/>
      <c r="E1825" s="50"/>
      <c r="F1825" s="50"/>
      <c r="G1825" s="14"/>
      <c r="H1825" s="163" t="str">
        <f t="shared" si="367"/>
        <v/>
      </c>
      <c r="I1825" s="163" t="str">
        <f t="shared" si="368"/>
        <v/>
      </c>
      <c r="J1825" s="163" t="str">
        <f t="shared" si="369"/>
        <v/>
      </c>
      <c r="K1825" s="141" t="str">
        <f t="shared" si="370"/>
        <v/>
      </c>
      <c r="L1825" s="141" t="str">
        <f t="shared" si="371"/>
        <v/>
      </c>
      <c r="M1825" s="141" t="str">
        <f t="shared" si="372"/>
        <v/>
      </c>
      <c r="N1825" s="15" t="e">
        <f t="shared" si="373"/>
        <v>#VALUE!</v>
      </c>
      <c r="O1825" s="58" t="e">
        <f t="shared" si="374"/>
        <v>#VALUE!</v>
      </c>
      <c r="P1825" s="58" t="e">
        <f t="shared" si="375"/>
        <v>#VALUE!</v>
      </c>
      <c r="Q1825" s="58" t="e">
        <f t="shared" si="376"/>
        <v>#VALUE!</v>
      </c>
      <c r="R1825" s="160" t="e">
        <f t="shared" si="377"/>
        <v>#VALUE!</v>
      </c>
      <c r="S1825" s="161" t="e">
        <f t="shared" si="378"/>
        <v>#VALUE!</v>
      </c>
      <c r="T1825" s="162" t="e">
        <f t="shared" si="379"/>
        <v>#VALUE!</v>
      </c>
    </row>
    <row r="1826" spans="1:20" s="17" customFormat="1" x14ac:dyDescent="0.2">
      <c r="A1826" s="154"/>
      <c r="B1826" s="51"/>
      <c r="C1826" s="50"/>
      <c r="D1826" s="50"/>
      <c r="E1826" s="50"/>
      <c r="F1826" s="50"/>
      <c r="G1826" s="14"/>
      <c r="H1826" s="163" t="str">
        <f t="shared" si="367"/>
        <v/>
      </c>
      <c r="I1826" s="163" t="str">
        <f t="shared" si="368"/>
        <v/>
      </c>
      <c r="J1826" s="163" t="str">
        <f t="shared" si="369"/>
        <v/>
      </c>
      <c r="K1826" s="141" t="str">
        <f t="shared" si="370"/>
        <v/>
      </c>
      <c r="L1826" s="141" t="str">
        <f t="shared" si="371"/>
        <v/>
      </c>
      <c r="M1826" s="141" t="str">
        <f t="shared" si="372"/>
        <v/>
      </c>
      <c r="N1826" s="15" t="e">
        <f t="shared" si="373"/>
        <v>#VALUE!</v>
      </c>
      <c r="O1826" s="58" t="e">
        <f t="shared" si="374"/>
        <v>#VALUE!</v>
      </c>
      <c r="P1826" s="58" t="e">
        <f t="shared" si="375"/>
        <v>#VALUE!</v>
      </c>
      <c r="Q1826" s="58" t="e">
        <f t="shared" si="376"/>
        <v>#VALUE!</v>
      </c>
      <c r="R1826" s="160" t="e">
        <f t="shared" si="377"/>
        <v>#VALUE!</v>
      </c>
      <c r="S1826" s="161" t="e">
        <f t="shared" si="378"/>
        <v>#VALUE!</v>
      </c>
      <c r="T1826" s="162" t="e">
        <f t="shared" si="379"/>
        <v>#VALUE!</v>
      </c>
    </row>
    <row r="1827" spans="1:20" s="17" customFormat="1" x14ac:dyDescent="0.2">
      <c r="A1827" s="154"/>
      <c r="B1827" s="51"/>
      <c r="C1827" s="50"/>
      <c r="D1827" s="50"/>
      <c r="E1827" s="50"/>
      <c r="F1827" s="50"/>
      <c r="G1827" s="14"/>
      <c r="H1827" s="163" t="str">
        <f t="shared" si="367"/>
        <v/>
      </c>
      <c r="I1827" s="163" t="str">
        <f t="shared" si="368"/>
        <v/>
      </c>
      <c r="J1827" s="163" t="str">
        <f t="shared" si="369"/>
        <v/>
      </c>
      <c r="K1827" s="141" t="str">
        <f t="shared" si="370"/>
        <v/>
      </c>
      <c r="L1827" s="141" t="str">
        <f t="shared" si="371"/>
        <v/>
      </c>
      <c r="M1827" s="141" t="str">
        <f t="shared" si="372"/>
        <v/>
      </c>
      <c r="N1827" s="15" t="e">
        <f t="shared" si="373"/>
        <v>#VALUE!</v>
      </c>
      <c r="O1827" s="58" t="e">
        <f t="shared" si="374"/>
        <v>#VALUE!</v>
      </c>
      <c r="P1827" s="58" t="e">
        <f t="shared" si="375"/>
        <v>#VALUE!</v>
      </c>
      <c r="Q1827" s="58" t="e">
        <f t="shared" si="376"/>
        <v>#VALUE!</v>
      </c>
      <c r="R1827" s="160" t="e">
        <f t="shared" si="377"/>
        <v>#VALUE!</v>
      </c>
      <c r="S1827" s="161" t="e">
        <f t="shared" si="378"/>
        <v>#VALUE!</v>
      </c>
      <c r="T1827" s="162" t="e">
        <f t="shared" si="379"/>
        <v>#VALUE!</v>
      </c>
    </row>
    <row r="1828" spans="1:20" s="17" customFormat="1" x14ac:dyDescent="0.2">
      <c r="A1828" s="154"/>
      <c r="B1828" s="51"/>
      <c r="C1828" s="50"/>
      <c r="D1828" s="50"/>
      <c r="E1828" s="50"/>
      <c r="F1828" s="50"/>
      <c r="G1828" s="14"/>
      <c r="H1828" s="163" t="str">
        <f t="shared" si="367"/>
        <v/>
      </c>
      <c r="I1828" s="163" t="str">
        <f t="shared" si="368"/>
        <v/>
      </c>
      <c r="J1828" s="163" t="str">
        <f t="shared" si="369"/>
        <v/>
      </c>
      <c r="K1828" s="141" t="str">
        <f t="shared" si="370"/>
        <v/>
      </c>
      <c r="L1828" s="141" t="str">
        <f t="shared" si="371"/>
        <v/>
      </c>
      <c r="M1828" s="141" t="str">
        <f t="shared" si="372"/>
        <v/>
      </c>
      <c r="N1828" s="15" t="e">
        <f t="shared" si="373"/>
        <v>#VALUE!</v>
      </c>
      <c r="O1828" s="58" t="e">
        <f t="shared" si="374"/>
        <v>#VALUE!</v>
      </c>
      <c r="P1828" s="58" t="e">
        <f t="shared" si="375"/>
        <v>#VALUE!</v>
      </c>
      <c r="Q1828" s="58" t="e">
        <f t="shared" si="376"/>
        <v>#VALUE!</v>
      </c>
      <c r="R1828" s="160" t="e">
        <f t="shared" si="377"/>
        <v>#VALUE!</v>
      </c>
      <c r="S1828" s="161" t="e">
        <f t="shared" si="378"/>
        <v>#VALUE!</v>
      </c>
      <c r="T1828" s="162" t="e">
        <f t="shared" si="379"/>
        <v>#VALUE!</v>
      </c>
    </row>
    <row r="1829" spans="1:20" s="17" customFormat="1" x14ac:dyDescent="0.2">
      <c r="A1829" s="154"/>
      <c r="B1829" s="51"/>
      <c r="C1829" s="50"/>
      <c r="D1829" s="50"/>
      <c r="E1829" s="50"/>
      <c r="F1829" s="50"/>
      <c r="G1829" s="14"/>
      <c r="H1829" s="163" t="str">
        <f t="shared" si="367"/>
        <v/>
      </c>
      <c r="I1829" s="163" t="str">
        <f t="shared" si="368"/>
        <v/>
      </c>
      <c r="J1829" s="163" t="str">
        <f t="shared" si="369"/>
        <v/>
      </c>
      <c r="K1829" s="141" t="str">
        <f t="shared" si="370"/>
        <v/>
      </c>
      <c r="L1829" s="141" t="str">
        <f t="shared" si="371"/>
        <v/>
      </c>
      <c r="M1829" s="141" t="str">
        <f t="shared" si="372"/>
        <v/>
      </c>
      <c r="N1829" s="15" t="e">
        <f t="shared" si="373"/>
        <v>#VALUE!</v>
      </c>
      <c r="O1829" s="58" t="e">
        <f t="shared" si="374"/>
        <v>#VALUE!</v>
      </c>
      <c r="P1829" s="58" t="e">
        <f t="shared" si="375"/>
        <v>#VALUE!</v>
      </c>
      <c r="Q1829" s="58" t="e">
        <f t="shared" si="376"/>
        <v>#VALUE!</v>
      </c>
      <c r="R1829" s="160" t="e">
        <f t="shared" si="377"/>
        <v>#VALUE!</v>
      </c>
      <c r="S1829" s="161" t="e">
        <f t="shared" si="378"/>
        <v>#VALUE!</v>
      </c>
      <c r="T1829" s="162" t="e">
        <f t="shared" si="379"/>
        <v>#VALUE!</v>
      </c>
    </row>
    <row r="1830" spans="1:20" s="17" customFormat="1" x14ac:dyDescent="0.2">
      <c r="A1830" s="154"/>
      <c r="B1830" s="51"/>
      <c r="C1830" s="50"/>
      <c r="D1830" s="50"/>
      <c r="E1830" s="50"/>
      <c r="F1830" s="50"/>
      <c r="G1830" s="14"/>
      <c r="H1830" s="163" t="str">
        <f t="shared" si="367"/>
        <v/>
      </c>
      <c r="I1830" s="163" t="str">
        <f t="shared" si="368"/>
        <v/>
      </c>
      <c r="J1830" s="163" t="str">
        <f t="shared" si="369"/>
        <v/>
      </c>
      <c r="K1830" s="141" t="str">
        <f t="shared" si="370"/>
        <v/>
      </c>
      <c r="L1830" s="141" t="str">
        <f t="shared" si="371"/>
        <v/>
      </c>
      <c r="M1830" s="141" t="str">
        <f t="shared" si="372"/>
        <v/>
      </c>
      <c r="N1830" s="15" t="e">
        <f t="shared" si="373"/>
        <v>#VALUE!</v>
      </c>
      <c r="O1830" s="58" t="e">
        <f t="shared" si="374"/>
        <v>#VALUE!</v>
      </c>
      <c r="P1830" s="58" t="e">
        <f t="shared" si="375"/>
        <v>#VALUE!</v>
      </c>
      <c r="Q1830" s="58" t="e">
        <f t="shared" si="376"/>
        <v>#VALUE!</v>
      </c>
      <c r="R1830" s="160" t="e">
        <f t="shared" si="377"/>
        <v>#VALUE!</v>
      </c>
      <c r="S1830" s="161" t="e">
        <f t="shared" si="378"/>
        <v>#VALUE!</v>
      </c>
      <c r="T1830" s="162" t="e">
        <f t="shared" si="379"/>
        <v>#VALUE!</v>
      </c>
    </row>
    <row r="1831" spans="1:20" s="17" customFormat="1" x14ac:dyDescent="0.2">
      <c r="A1831" s="154"/>
      <c r="B1831" s="51"/>
      <c r="C1831" s="50"/>
      <c r="D1831" s="50"/>
      <c r="E1831" s="50"/>
      <c r="F1831" s="50"/>
      <c r="G1831" s="14"/>
      <c r="H1831" s="163" t="str">
        <f t="shared" si="367"/>
        <v/>
      </c>
      <c r="I1831" s="163" t="str">
        <f t="shared" si="368"/>
        <v/>
      </c>
      <c r="J1831" s="163" t="str">
        <f t="shared" si="369"/>
        <v/>
      </c>
      <c r="K1831" s="141" t="str">
        <f t="shared" si="370"/>
        <v/>
      </c>
      <c r="L1831" s="141" t="str">
        <f t="shared" si="371"/>
        <v/>
      </c>
      <c r="M1831" s="141" t="str">
        <f t="shared" si="372"/>
        <v/>
      </c>
      <c r="N1831" s="15" t="e">
        <f t="shared" si="373"/>
        <v>#VALUE!</v>
      </c>
      <c r="O1831" s="58" t="e">
        <f t="shared" si="374"/>
        <v>#VALUE!</v>
      </c>
      <c r="P1831" s="58" t="e">
        <f t="shared" si="375"/>
        <v>#VALUE!</v>
      </c>
      <c r="Q1831" s="58" t="e">
        <f t="shared" si="376"/>
        <v>#VALUE!</v>
      </c>
      <c r="R1831" s="160" t="e">
        <f t="shared" si="377"/>
        <v>#VALUE!</v>
      </c>
      <c r="S1831" s="161" t="e">
        <f t="shared" si="378"/>
        <v>#VALUE!</v>
      </c>
      <c r="T1831" s="162" t="e">
        <f t="shared" si="379"/>
        <v>#VALUE!</v>
      </c>
    </row>
    <row r="1832" spans="1:20" s="17" customFormat="1" x14ac:dyDescent="0.2">
      <c r="A1832" s="154"/>
      <c r="B1832" s="51"/>
      <c r="C1832" s="50"/>
      <c r="D1832" s="50"/>
      <c r="E1832" s="50"/>
      <c r="F1832" s="50"/>
      <c r="G1832" s="14"/>
      <c r="H1832" s="163" t="str">
        <f t="shared" si="367"/>
        <v/>
      </c>
      <c r="I1832" s="163" t="str">
        <f t="shared" si="368"/>
        <v/>
      </c>
      <c r="J1832" s="163" t="str">
        <f t="shared" si="369"/>
        <v/>
      </c>
      <c r="K1832" s="141" t="str">
        <f t="shared" si="370"/>
        <v/>
      </c>
      <c r="L1832" s="141" t="str">
        <f t="shared" si="371"/>
        <v/>
      </c>
      <c r="M1832" s="141" t="str">
        <f t="shared" si="372"/>
        <v/>
      </c>
      <c r="N1832" s="15" t="e">
        <f t="shared" si="373"/>
        <v>#VALUE!</v>
      </c>
      <c r="O1832" s="58" t="e">
        <f t="shared" si="374"/>
        <v>#VALUE!</v>
      </c>
      <c r="P1832" s="58" t="e">
        <f t="shared" si="375"/>
        <v>#VALUE!</v>
      </c>
      <c r="Q1832" s="58" t="e">
        <f t="shared" si="376"/>
        <v>#VALUE!</v>
      </c>
      <c r="R1832" s="160" t="e">
        <f t="shared" si="377"/>
        <v>#VALUE!</v>
      </c>
      <c r="S1832" s="161" t="e">
        <f t="shared" si="378"/>
        <v>#VALUE!</v>
      </c>
      <c r="T1832" s="162" t="e">
        <f t="shared" si="379"/>
        <v>#VALUE!</v>
      </c>
    </row>
    <row r="1833" spans="1:20" s="17" customFormat="1" x14ac:dyDescent="0.2">
      <c r="A1833" s="154"/>
      <c r="B1833" s="51"/>
      <c r="C1833" s="50"/>
      <c r="D1833" s="50"/>
      <c r="E1833" s="50"/>
      <c r="F1833" s="50"/>
      <c r="G1833" s="14"/>
      <c r="H1833" s="163" t="str">
        <f t="shared" si="367"/>
        <v/>
      </c>
      <c r="I1833" s="163" t="str">
        <f t="shared" si="368"/>
        <v/>
      </c>
      <c r="J1833" s="163" t="str">
        <f t="shared" si="369"/>
        <v/>
      </c>
      <c r="K1833" s="141" t="str">
        <f t="shared" si="370"/>
        <v/>
      </c>
      <c r="L1833" s="141" t="str">
        <f t="shared" si="371"/>
        <v/>
      </c>
      <c r="M1833" s="141" t="str">
        <f t="shared" si="372"/>
        <v/>
      </c>
      <c r="N1833" s="15" t="e">
        <f t="shared" si="373"/>
        <v>#VALUE!</v>
      </c>
      <c r="O1833" s="58" t="e">
        <f t="shared" si="374"/>
        <v>#VALUE!</v>
      </c>
      <c r="P1833" s="58" t="e">
        <f t="shared" si="375"/>
        <v>#VALUE!</v>
      </c>
      <c r="Q1833" s="58" t="e">
        <f t="shared" si="376"/>
        <v>#VALUE!</v>
      </c>
      <c r="R1833" s="160" t="e">
        <f t="shared" si="377"/>
        <v>#VALUE!</v>
      </c>
      <c r="S1833" s="161" t="e">
        <f t="shared" si="378"/>
        <v>#VALUE!</v>
      </c>
      <c r="T1833" s="162" t="e">
        <f t="shared" si="379"/>
        <v>#VALUE!</v>
      </c>
    </row>
    <row r="1834" spans="1:20" s="17" customFormat="1" x14ac:dyDescent="0.2">
      <c r="A1834" s="154"/>
      <c r="B1834" s="51"/>
      <c r="C1834" s="50"/>
      <c r="D1834" s="50"/>
      <c r="E1834" s="50"/>
      <c r="F1834" s="50"/>
      <c r="G1834" s="14"/>
      <c r="H1834" s="163" t="str">
        <f t="shared" si="367"/>
        <v/>
      </c>
      <c r="I1834" s="163" t="str">
        <f t="shared" si="368"/>
        <v/>
      </c>
      <c r="J1834" s="163" t="str">
        <f t="shared" si="369"/>
        <v/>
      </c>
      <c r="K1834" s="141" t="str">
        <f t="shared" si="370"/>
        <v/>
      </c>
      <c r="L1834" s="141" t="str">
        <f t="shared" si="371"/>
        <v/>
      </c>
      <c r="M1834" s="141" t="str">
        <f t="shared" si="372"/>
        <v/>
      </c>
      <c r="N1834" s="15" t="e">
        <f t="shared" si="373"/>
        <v>#VALUE!</v>
      </c>
      <c r="O1834" s="58" t="e">
        <f t="shared" si="374"/>
        <v>#VALUE!</v>
      </c>
      <c r="P1834" s="58" t="e">
        <f t="shared" si="375"/>
        <v>#VALUE!</v>
      </c>
      <c r="Q1834" s="58" t="e">
        <f t="shared" si="376"/>
        <v>#VALUE!</v>
      </c>
      <c r="R1834" s="160" t="e">
        <f t="shared" si="377"/>
        <v>#VALUE!</v>
      </c>
      <c r="S1834" s="161" t="e">
        <f t="shared" si="378"/>
        <v>#VALUE!</v>
      </c>
      <c r="T1834" s="162" t="e">
        <f t="shared" si="379"/>
        <v>#VALUE!</v>
      </c>
    </row>
    <row r="1835" spans="1:20" s="17" customFormat="1" x14ac:dyDescent="0.2">
      <c r="A1835" s="154"/>
      <c r="B1835" s="51"/>
      <c r="C1835" s="50"/>
      <c r="D1835" s="50"/>
      <c r="E1835" s="50"/>
      <c r="F1835" s="50"/>
      <c r="G1835" s="14"/>
      <c r="H1835" s="163" t="str">
        <f t="shared" si="367"/>
        <v/>
      </c>
      <c r="I1835" s="163" t="str">
        <f t="shared" si="368"/>
        <v/>
      </c>
      <c r="J1835" s="163" t="str">
        <f t="shared" si="369"/>
        <v/>
      </c>
      <c r="K1835" s="141" t="str">
        <f t="shared" si="370"/>
        <v/>
      </c>
      <c r="L1835" s="141" t="str">
        <f t="shared" si="371"/>
        <v/>
      </c>
      <c r="M1835" s="141" t="str">
        <f t="shared" si="372"/>
        <v/>
      </c>
      <c r="N1835" s="15" t="e">
        <f t="shared" si="373"/>
        <v>#VALUE!</v>
      </c>
      <c r="O1835" s="58" t="e">
        <f t="shared" si="374"/>
        <v>#VALUE!</v>
      </c>
      <c r="P1835" s="58" t="e">
        <f t="shared" si="375"/>
        <v>#VALUE!</v>
      </c>
      <c r="Q1835" s="58" t="e">
        <f t="shared" si="376"/>
        <v>#VALUE!</v>
      </c>
      <c r="R1835" s="160" t="e">
        <f t="shared" si="377"/>
        <v>#VALUE!</v>
      </c>
      <c r="S1835" s="161" t="e">
        <f t="shared" si="378"/>
        <v>#VALUE!</v>
      </c>
      <c r="T1835" s="162" t="e">
        <f t="shared" si="379"/>
        <v>#VALUE!</v>
      </c>
    </row>
    <row r="1836" spans="1:20" s="17" customFormat="1" x14ac:dyDescent="0.2">
      <c r="A1836" s="154"/>
      <c r="B1836" s="51"/>
      <c r="C1836" s="50"/>
      <c r="D1836" s="50"/>
      <c r="E1836" s="50"/>
      <c r="F1836" s="50"/>
      <c r="G1836" s="14"/>
      <c r="H1836" s="163" t="str">
        <f t="shared" si="367"/>
        <v/>
      </c>
      <c r="I1836" s="163" t="str">
        <f t="shared" si="368"/>
        <v/>
      </c>
      <c r="J1836" s="163" t="str">
        <f t="shared" si="369"/>
        <v/>
      </c>
      <c r="K1836" s="141" t="str">
        <f t="shared" si="370"/>
        <v/>
      </c>
      <c r="L1836" s="141" t="str">
        <f t="shared" si="371"/>
        <v/>
      </c>
      <c r="M1836" s="141" t="str">
        <f t="shared" si="372"/>
        <v/>
      </c>
      <c r="N1836" s="15" t="e">
        <f t="shared" si="373"/>
        <v>#VALUE!</v>
      </c>
      <c r="O1836" s="58" t="e">
        <f t="shared" si="374"/>
        <v>#VALUE!</v>
      </c>
      <c r="P1836" s="58" t="e">
        <f t="shared" si="375"/>
        <v>#VALUE!</v>
      </c>
      <c r="Q1836" s="58" t="e">
        <f t="shared" si="376"/>
        <v>#VALUE!</v>
      </c>
      <c r="R1836" s="160" t="e">
        <f t="shared" si="377"/>
        <v>#VALUE!</v>
      </c>
      <c r="S1836" s="161" t="e">
        <f t="shared" si="378"/>
        <v>#VALUE!</v>
      </c>
      <c r="T1836" s="162" t="e">
        <f t="shared" si="379"/>
        <v>#VALUE!</v>
      </c>
    </row>
    <row r="1837" spans="1:20" s="17" customFormat="1" x14ac:dyDescent="0.2">
      <c r="A1837" s="154"/>
      <c r="B1837" s="51"/>
      <c r="C1837" s="50"/>
      <c r="D1837" s="50"/>
      <c r="E1837" s="50"/>
      <c r="F1837" s="50"/>
      <c r="G1837" s="14"/>
      <c r="H1837" s="163" t="str">
        <f t="shared" si="367"/>
        <v/>
      </c>
      <c r="I1837" s="163" t="str">
        <f t="shared" si="368"/>
        <v/>
      </c>
      <c r="J1837" s="163" t="str">
        <f t="shared" si="369"/>
        <v/>
      </c>
      <c r="K1837" s="141" t="str">
        <f t="shared" si="370"/>
        <v/>
      </c>
      <c r="L1837" s="141" t="str">
        <f t="shared" si="371"/>
        <v/>
      </c>
      <c r="M1837" s="141" t="str">
        <f t="shared" si="372"/>
        <v/>
      </c>
      <c r="N1837" s="15" t="e">
        <f t="shared" si="373"/>
        <v>#VALUE!</v>
      </c>
      <c r="O1837" s="58" t="e">
        <f t="shared" si="374"/>
        <v>#VALUE!</v>
      </c>
      <c r="P1837" s="58" t="e">
        <f t="shared" si="375"/>
        <v>#VALUE!</v>
      </c>
      <c r="Q1837" s="58" t="e">
        <f t="shared" si="376"/>
        <v>#VALUE!</v>
      </c>
      <c r="R1837" s="160" t="e">
        <f t="shared" si="377"/>
        <v>#VALUE!</v>
      </c>
      <c r="S1837" s="161" t="e">
        <f t="shared" si="378"/>
        <v>#VALUE!</v>
      </c>
      <c r="T1837" s="162" t="e">
        <f t="shared" si="379"/>
        <v>#VALUE!</v>
      </c>
    </row>
    <row r="1838" spans="1:20" s="17" customFormat="1" x14ac:dyDescent="0.2">
      <c r="A1838" s="154"/>
      <c r="B1838" s="51"/>
      <c r="C1838" s="50"/>
      <c r="D1838" s="50"/>
      <c r="E1838" s="50"/>
      <c r="F1838" s="50"/>
      <c r="G1838" s="14"/>
      <c r="H1838" s="163" t="str">
        <f t="shared" si="367"/>
        <v/>
      </c>
      <c r="I1838" s="163" t="str">
        <f t="shared" si="368"/>
        <v/>
      </c>
      <c r="J1838" s="163" t="str">
        <f t="shared" si="369"/>
        <v/>
      </c>
      <c r="K1838" s="141" t="str">
        <f t="shared" si="370"/>
        <v/>
      </c>
      <c r="L1838" s="141" t="str">
        <f t="shared" si="371"/>
        <v/>
      </c>
      <c r="M1838" s="141" t="str">
        <f t="shared" si="372"/>
        <v/>
      </c>
      <c r="N1838" s="15" t="e">
        <f t="shared" si="373"/>
        <v>#VALUE!</v>
      </c>
      <c r="O1838" s="58" t="e">
        <f t="shared" si="374"/>
        <v>#VALUE!</v>
      </c>
      <c r="P1838" s="58" t="e">
        <f t="shared" si="375"/>
        <v>#VALUE!</v>
      </c>
      <c r="Q1838" s="58" t="e">
        <f t="shared" si="376"/>
        <v>#VALUE!</v>
      </c>
      <c r="R1838" s="160" t="e">
        <f t="shared" si="377"/>
        <v>#VALUE!</v>
      </c>
      <c r="S1838" s="161" t="e">
        <f t="shared" si="378"/>
        <v>#VALUE!</v>
      </c>
      <c r="T1838" s="162" t="e">
        <f t="shared" si="379"/>
        <v>#VALUE!</v>
      </c>
    </row>
    <row r="1839" spans="1:20" s="17" customFormat="1" x14ac:dyDescent="0.2">
      <c r="A1839" s="154"/>
      <c r="B1839" s="51"/>
      <c r="C1839" s="50"/>
      <c r="D1839" s="50"/>
      <c r="E1839" s="50"/>
      <c r="F1839" s="50"/>
      <c r="G1839" s="14"/>
      <c r="H1839" s="163" t="str">
        <f t="shared" si="367"/>
        <v/>
      </c>
      <c r="I1839" s="163" t="str">
        <f t="shared" si="368"/>
        <v/>
      </c>
      <c r="J1839" s="163" t="str">
        <f t="shared" si="369"/>
        <v/>
      </c>
      <c r="K1839" s="141" t="str">
        <f t="shared" si="370"/>
        <v/>
      </c>
      <c r="L1839" s="141" t="str">
        <f t="shared" si="371"/>
        <v/>
      </c>
      <c r="M1839" s="141" t="str">
        <f t="shared" si="372"/>
        <v/>
      </c>
      <c r="N1839" s="15" t="e">
        <f t="shared" si="373"/>
        <v>#VALUE!</v>
      </c>
      <c r="O1839" s="58" t="e">
        <f t="shared" si="374"/>
        <v>#VALUE!</v>
      </c>
      <c r="P1839" s="58" t="e">
        <f t="shared" si="375"/>
        <v>#VALUE!</v>
      </c>
      <c r="Q1839" s="58" t="e">
        <f t="shared" si="376"/>
        <v>#VALUE!</v>
      </c>
      <c r="R1839" s="160" t="e">
        <f t="shared" si="377"/>
        <v>#VALUE!</v>
      </c>
      <c r="S1839" s="161" t="e">
        <f t="shared" si="378"/>
        <v>#VALUE!</v>
      </c>
      <c r="T1839" s="162" t="e">
        <f t="shared" si="379"/>
        <v>#VALUE!</v>
      </c>
    </row>
    <row r="1840" spans="1:20" s="17" customFormat="1" x14ac:dyDescent="0.2">
      <c r="A1840" s="154"/>
      <c r="B1840" s="51"/>
      <c r="C1840" s="50"/>
      <c r="D1840" s="50"/>
      <c r="E1840" s="50"/>
      <c r="F1840" s="50"/>
      <c r="G1840" s="14"/>
      <c r="H1840" s="163" t="str">
        <f t="shared" si="367"/>
        <v/>
      </c>
      <c r="I1840" s="163" t="str">
        <f t="shared" si="368"/>
        <v/>
      </c>
      <c r="J1840" s="163" t="str">
        <f t="shared" si="369"/>
        <v/>
      </c>
      <c r="K1840" s="141" t="str">
        <f t="shared" si="370"/>
        <v/>
      </c>
      <c r="L1840" s="141" t="str">
        <f t="shared" si="371"/>
        <v/>
      </c>
      <c r="M1840" s="141" t="str">
        <f t="shared" si="372"/>
        <v/>
      </c>
      <c r="N1840" s="15" t="e">
        <f t="shared" si="373"/>
        <v>#VALUE!</v>
      </c>
      <c r="O1840" s="58" t="e">
        <f t="shared" si="374"/>
        <v>#VALUE!</v>
      </c>
      <c r="P1840" s="58" t="e">
        <f t="shared" si="375"/>
        <v>#VALUE!</v>
      </c>
      <c r="Q1840" s="58" t="e">
        <f t="shared" si="376"/>
        <v>#VALUE!</v>
      </c>
      <c r="R1840" s="160" t="e">
        <f t="shared" si="377"/>
        <v>#VALUE!</v>
      </c>
      <c r="S1840" s="161" t="e">
        <f t="shared" si="378"/>
        <v>#VALUE!</v>
      </c>
      <c r="T1840" s="162" t="e">
        <f t="shared" si="379"/>
        <v>#VALUE!</v>
      </c>
    </row>
    <row r="1841" spans="1:20" s="17" customFormat="1" x14ac:dyDescent="0.2">
      <c r="A1841" s="154"/>
      <c r="B1841" s="51"/>
      <c r="C1841" s="50"/>
      <c r="D1841" s="50"/>
      <c r="E1841" s="50"/>
      <c r="F1841" s="50"/>
      <c r="G1841" s="14"/>
      <c r="H1841" s="163" t="str">
        <f t="shared" si="367"/>
        <v/>
      </c>
      <c r="I1841" s="163" t="str">
        <f t="shared" si="368"/>
        <v/>
      </c>
      <c r="J1841" s="163" t="str">
        <f t="shared" si="369"/>
        <v/>
      </c>
      <c r="K1841" s="141" t="str">
        <f t="shared" si="370"/>
        <v/>
      </c>
      <c r="L1841" s="141" t="str">
        <f t="shared" si="371"/>
        <v/>
      </c>
      <c r="M1841" s="141" t="str">
        <f t="shared" si="372"/>
        <v/>
      </c>
      <c r="N1841" s="15" t="e">
        <f t="shared" si="373"/>
        <v>#VALUE!</v>
      </c>
      <c r="O1841" s="58" t="e">
        <f t="shared" si="374"/>
        <v>#VALUE!</v>
      </c>
      <c r="P1841" s="58" t="e">
        <f t="shared" si="375"/>
        <v>#VALUE!</v>
      </c>
      <c r="Q1841" s="58" t="e">
        <f t="shared" si="376"/>
        <v>#VALUE!</v>
      </c>
      <c r="R1841" s="160" t="e">
        <f t="shared" si="377"/>
        <v>#VALUE!</v>
      </c>
      <c r="S1841" s="161" t="e">
        <f t="shared" si="378"/>
        <v>#VALUE!</v>
      </c>
      <c r="T1841" s="162" t="e">
        <f t="shared" si="379"/>
        <v>#VALUE!</v>
      </c>
    </row>
    <row r="1842" spans="1:20" s="17" customFormat="1" x14ac:dyDescent="0.2">
      <c r="A1842" s="154"/>
      <c r="B1842" s="51"/>
      <c r="C1842" s="50"/>
      <c r="D1842" s="50"/>
      <c r="E1842" s="50"/>
      <c r="F1842" s="50"/>
      <c r="G1842" s="14"/>
      <c r="H1842" s="163" t="str">
        <f t="shared" si="367"/>
        <v/>
      </c>
      <c r="I1842" s="163" t="str">
        <f t="shared" si="368"/>
        <v/>
      </c>
      <c r="J1842" s="163" t="str">
        <f t="shared" si="369"/>
        <v/>
      </c>
      <c r="K1842" s="141" t="str">
        <f t="shared" si="370"/>
        <v/>
      </c>
      <c r="L1842" s="141" t="str">
        <f t="shared" si="371"/>
        <v/>
      </c>
      <c r="M1842" s="141" t="str">
        <f t="shared" si="372"/>
        <v/>
      </c>
      <c r="N1842" s="15" t="e">
        <f t="shared" si="373"/>
        <v>#VALUE!</v>
      </c>
      <c r="O1842" s="58" t="e">
        <f t="shared" si="374"/>
        <v>#VALUE!</v>
      </c>
      <c r="P1842" s="58" t="e">
        <f t="shared" si="375"/>
        <v>#VALUE!</v>
      </c>
      <c r="Q1842" s="58" t="e">
        <f t="shared" si="376"/>
        <v>#VALUE!</v>
      </c>
      <c r="R1842" s="160" t="e">
        <f t="shared" si="377"/>
        <v>#VALUE!</v>
      </c>
      <c r="S1842" s="161" t="e">
        <f t="shared" si="378"/>
        <v>#VALUE!</v>
      </c>
      <c r="T1842" s="162" t="e">
        <f t="shared" si="379"/>
        <v>#VALUE!</v>
      </c>
    </row>
    <row r="1843" spans="1:20" s="17" customFormat="1" x14ac:dyDescent="0.2">
      <c r="A1843" s="154"/>
      <c r="B1843" s="51"/>
      <c r="C1843" s="50"/>
      <c r="D1843" s="50"/>
      <c r="E1843" s="50"/>
      <c r="F1843" s="50"/>
      <c r="G1843" s="14"/>
      <c r="H1843" s="163" t="str">
        <f t="shared" si="367"/>
        <v/>
      </c>
      <c r="I1843" s="163" t="str">
        <f t="shared" si="368"/>
        <v/>
      </c>
      <c r="J1843" s="163" t="str">
        <f t="shared" si="369"/>
        <v/>
      </c>
      <c r="K1843" s="141" t="str">
        <f t="shared" si="370"/>
        <v/>
      </c>
      <c r="L1843" s="141" t="str">
        <f t="shared" si="371"/>
        <v/>
      </c>
      <c r="M1843" s="141" t="str">
        <f t="shared" si="372"/>
        <v/>
      </c>
      <c r="N1843" s="15" t="e">
        <f t="shared" si="373"/>
        <v>#VALUE!</v>
      </c>
      <c r="O1843" s="58" t="e">
        <f t="shared" si="374"/>
        <v>#VALUE!</v>
      </c>
      <c r="P1843" s="58" t="e">
        <f t="shared" si="375"/>
        <v>#VALUE!</v>
      </c>
      <c r="Q1843" s="58" t="e">
        <f t="shared" si="376"/>
        <v>#VALUE!</v>
      </c>
      <c r="R1843" s="160" t="e">
        <f t="shared" si="377"/>
        <v>#VALUE!</v>
      </c>
      <c r="S1843" s="161" t="e">
        <f t="shared" si="378"/>
        <v>#VALUE!</v>
      </c>
      <c r="T1843" s="162" t="e">
        <f t="shared" si="379"/>
        <v>#VALUE!</v>
      </c>
    </row>
    <row r="1844" spans="1:20" s="17" customFormat="1" x14ac:dyDescent="0.2">
      <c r="A1844" s="154"/>
      <c r="B1844" s="51"/>
      <c r="C1844" s="50"/>
      <c r="D1844" s="50"/>
      <c r="E1844" s="50"/>
      <c r="F1844" s="50"/>
      <c r="G1844" s="14"/>
      <c r="H1844" s="163" t="str">
        <f t="shared" si="367"/>
        <v/>
      </c>
      <c r="I1844" s="163" t="str">
        <f t="shared" si="368"/>
        <v/>
      </c>
      <c r="J1844" s="163" t="str">
        <f t="shared" si="369"/>
        <v/>
      </c>
      <c r="K1844" s="141" t="str">
        <f t="shared" si="370"/>
        <v/>
      </c>
      <c r="L1844" s="141" t="str">
        <f t="shared" si="371"/>
        <v/>
      </c>
      <c r="M1844" s="141" t="str">
        <f t="shared" si="372"/>
        <v/>
      </c>
      <c r="N1844" s="15" t="e">
        <f t="shared" si="373"/>
        <v>#VALUE!</v>
      </c>
      <c r="O1844" s="58" t="e">
        <f t="shared" si="374"/>
        <v>#VALUE!</v>
      </c>
      <c r="P1844" s="58" t="e">
        <f t="shared" si="375"/>
        <v>#VALUE!</v>
      </c>
      <c r="Q1844" s="58" t="e">
        <f t="shared" si="376"/>
        <v>#VALUE!</v>
      </c>
      <c r="R1844" s="160" t="e">
        <f t="shared" si="377"/>
        <v>#VALUE!</v>
      </c>
      <c r="S1844" s="161" t="e">
        <f t="shared" si="378"/>
        <v>#VALUE!</v>
      </c>
      <c r="T1844" s="162" t="e">
        <f t="shared" si="379"/>
        <v>#VALUE!</v>
      </c>
    </row>
    <row r="1845" spans="1:20" s="17" customFormat="1" x14ac:dyDescent="0.2">
      <c r="A1845" s="154"/>
      <c r="B1845" s="51"/>
      <c r="C1845" s="50"/>
      <c r="D1845" s="50"/>
      <c r="E1845" s="50"/>
      <c r="F1845" s="50"/>
      <c r="G1845" s="14"/>
      <c r="H1845" s="163" t="str">
        <f t="shared" si="367"/>
        <v/>
      </c>
      <c r="I1845" s="163" t="str">
        <f t="shared" si="368"/>
        <v/>
      </c>
      <c r="J1845" s="163" t="str">
        <f t="shared" si="369"/>
        <v/>
      </c>
      <c r="K1845" s="141" t="str">
        <f t="shared" si="370"/>
        <v/>
      </c>
      <c r="L1845" s="141" t="str">
        <f t="shared" si="371"/>
        <v/>
      </c>
      <c r="M1845" s="141" t="str">
        <f t="shared" si="372"/>
        <v/>
      </c>
      <c r="N1845" s="15" t="e">
        <f t="shared" si="373"/>
        <v>#VALUE!</v>
      </c>
      <c r="O1845" s="58" t="e">
        <f t="shared" si="374"/>
        <v>#VALUE!</v>
      </c>
      <c r="P1845" s="58" t="e">
        <f t="shared" si="375"/>
        <v>#VALUE!</v>
      </c>
      <c r="Q1845" s="58" t="e">
        <f t="shared" si="376"/>
        <v>#VALUE!</v>
      </c>
      <c r="R1845" s="160" t="e">
        <f t="shared" si="377"/>
        <v>#VALUE!</v>
      </c>
      <c r="S1845" s="161" t="e">
        <f t="shared" si="378"/>
        <v>#VALUE!</v>
      </c>
      <c r="T1845" s="162" t="e">
        <f t="shared" si="379"/>
        <v>#VALUE!</v>
      </c>
    </row>
    <row r="1846" spans="1:20" s="17" customFormat="1" x14ac:dyDescent="0.2">
      <c r="A1846" s="154"/>
      <c r="B1846" s="51"/>
      <c r="C1846" s="50"/>
      <c r="D1846" s="50"/>
      <c r="E1846" s="50"/>
      <c r="F1846" s="50"/>
      <c r="G1846" s="14"/>
      <c r="H1846" s="163" t="str">
        <f t="shared" si="367"/>
        <v/>
      </c>
      <c r="I1846" s="163" t="str">
        <f t="shared" si="368"/>
        <v/>
      </c>
      <c r="J1846" s="163" t="str">
        <f t="shared" si="369"/>
        <v/>
      </c>
      <c r="K1846" s="141" t="str">
        <f t="shared" si="370"/>
        <v/>
      </c>
      <c r="L1846" s="141" t="str">
        <f t="shared" si="371"/>
        <v/>
      </c>
      <c r="M1846" s="141" t="str">
        <f t="shared" si="372"/>
        <v/>
      </c>
      <c r="N1846" s="15" t="e">
        <f t="shared" si="373"/>
        <v>#VALUE!</v>
      </c>
      <c r="O1846" s="58" t="e">
        <f t="shared" si="374"/>
        <v>#VALUE!</v>
      </c>
      <c r="P1846" s="58" t="e">
        <f t="shared" si="375"/>
        <v>#VALUE!</v>
      </c>
      <c r="Q1846" s="58" t="e">
        <f t="shared" si="376"/>
        <v>#VALUE!</v>
      </c>
      <c r="R1846" s="160" t="e">
        <f t="shared" si="377"/>
        <v>#VALUE!</v>
      </c>
      <c r="S1846" s="161" t="e">
        <f t="shared" si="378"/>
        <v>#VALUE!</v>
      </c>
      <c r="T1846" s="162" t="e">
        <f t="shared" si="379"/>
        <v>#VALUE!</v>
      </c>
    </row>
    <row r="1847" spans="1:20" s="17" customFormat="1" x14ac:dyDescent="0.2">
      <c r="A1847" s="154"/>
      <c r="B1847" s="51"/>
      <c r="C1847" s="50"/>
      <c r="D1847" s="50"/>
      <c r="E1847" s="50"/>
      <c r="F1847" s="50"/>
      <c r="G1847" s="14"/>
      <c r="H1847" s="163" t="str">
        <f t="shared" si="367"/>
        <v/>
      </c>
      <c r="I1847" s="163" t="str">
        <f t="shared" si="368"/>
        <v/>
      </c>
      <c r="J1847" s="163" t="str">
        <f t="shared" si="369"/>
        <v/>
      </c>
      <c r="K1847" s="141" t="str">
        <f t="shared" si="370"/>
        <v/>
      </c>
      <c r="L1847" s="141" t="str">
        <f t="shared" si="371"/>
        <v/>
      </c>
      <c r="M1847" s="141" t="str">
        <f t="shared" si="372"/>
        <v/>
      </c>
      <c r="N1847" s="15" t="e">
        <f t="shared" si="373"/>
        <v>#VALUE!</v>
      </c>
      <c r="O1847" s="58" t="e">
        <f t="shared" si="374"/>
        <v>#VALUE!</v>
      </c>
      <c r="P1847" s="58" t="e">
        <f t="shared" si="375"/>
        <v>#VALUE!</v>
      </c>
      <c r="Q1847" s="58" t="e">
        <f t="shared" si="376"/>
        <v>#VALUE!</v>
      </c>
      <c r="R1847" s="160" t="e">
        <f t="shared" si="377"/>
        <v>#VALUE!</v>
      </c>
      <c r="S1847" s="161" t="e">
        <f t="shared" si="378"/>
        <v>#VALUE!</v>
      </c>
      <c r="T1847" s="162" t="e">
        <f t="shared" si="379"/>
        <v>#VALUE!</v>
      </c>
    </row>
    <row r="1848" spans="1:20" s="17" customFormat="1" x14ac:dyDescent="0.2">
      <c r="A1848" s="154"/>
      <c r="B1848" s="51"/>
      <c r="C1848" s="50"/>
      <c r="D1848" s="50"/>
      <c r="E1848" s="50"/>
      <c r="F1848" s="50"/>
      <c r="G1848" s="14"/>
      <c r="H1848" s="163" t="str">
        <f t="shared" si="367"/>
        <v/>
      </c>
      <c r="I1848" s="163" t="str">
        <f t="shared" si="368"/>
        <v/>
      </c>
      <c r="J1848" s="163" t="str">
        <f t="shared" si="369"/>
        <v/>
      </c>
      <c r="K1848" s="141" t="str">
        <f t="shared" si="370"/>
        <v/>
      </c>
      <c r="L1848" s="141" t="str">
        <f t="shared" si="371"/>
        <v/>
      </c>
      <c r="M1848" s="141" t="str">
        <f t="shared" si="372"/>
        <v/>
      </c>
      <c r="N1848" s="15" t="e">
        <f t="shared" si="373"/>
        <v>#VALUE!</v>
      </c>
      <c r="O1848" s="58" t="e">
        <f t="shared" si="374"/>
        <v>#VALUE!</v>
      </c>
      <c r="P1848" s="58" t="e">
        <f t="shared" si="375"/>
        <v>#VALUE!</v>
      </c>
      <c r="Q1848" s="58" t="e">
        <f t="shared" si="376"/>
        <v>#VALUE!</v>
      </c>
      <c r="R1848" s="160" t="e">
        <f t="shared" si="377"/>
        <v>#VALUE!</v>
      </c>
      <c r="S1848" s="161" t="e">
        <f t="shared" si="378"/>
        <v>#VALUE!</v>
      </c>
      <c r="T1848" s="162" t="e">
        <f t="shared" si="379"/>
        <v>#VALUE!</v>
      </c>
    </row>
    <row r="1849" spans="1:20" s="17" customFormat="1" x14ac:dyDescent="0.2">
      <c r="A1849" s="154"/>
      <c r="B1849" s="51"/>
      <c r="C1849" s="50"/>
      <c r="D1849" s="50"/>
      <c r="E1849" s="50"/>
      <c r="F1849" s="50"/>
      <c r="G1849" s="14"/>
      <c r="H1849" s="163" t="str">
        <f t="shared" si="367"/>
        <v/>
      </c>
      <c r="I1849" s="163" t="str">
        <f t="shared" si="368"/>
        <v/>
      </c>
      <c r="J1849" s="163" t="str">
        <f t="shared" si="369"/>
        <v/>
      </c>
      <c r="K1849" s="141" t="str">
        <f t="shared" si="370"/>
        <v/>
      </c>
      <c r="L1849" s="141" t="str">
        <f t="shared" si="371"/>
        <v/>
      </c>
      <c r="M1849" s="141" t="str">
        <f t="shared" si="372"/>
        <v/>
      </c>
      <c r="N1849" s="15" t="e">
        <f t="shared" si="373"/>
        <v>#VALUE!</v>
      </c>
      <c r="O1849" s="58" t="e">
        <f t="shared" si="374"/>
        <v>#VALUE!</v>
      </c>
      <c r="P1849" s="58" t="e">
        <f t="shared" si="375"/>
        <v>#VALUE!</v>
      </c>
      <c r="Q1849" s="58" t="e">
        <f t="shared" si="376"/>
        <v>#VALUE!</v>
      </c>
      <c r="R1849" s="160" t="e">
        <f t="shared" si="377"/>
        <v>#VALUE!</v>
      </c>
      <c r="S1849" s="161" t="e">
        <f t="shared" si="378"/>
        <v>#VALUE!</v>
      </c>
      <c r="T1849" s="162" t="e">
        <f t="shared" si="379"/>
        <v>#VALUE!</v>
      </c>
    </row>
    <row r="1850" spans="1:20" s="17" customFormat="1" x14ac:dyDescent="0.2">
      <c r="A1850" s="154"/>
      <c r="B1850" s="51"/>
      <c r="C1850" s="50"/>
      <c r="D1850" s="50"/>
      <c r="E1850" s="50"/>
      <c r="F1850" s="50"/>
      <c r="G1850" s="14"/>
      <c r="H1850" s="163" t="str">
        <f t="shared" si="367"/>
        <v/>
      </c>
      <c r="I1850" s="163" t="str">
        <f t="shared" si="368"/>
        <v/>
      </c>
      <c r="J1850" s="163" t="str">
        <f t="shared" si="369"/>
        <v/>
      </c>
      <c r="K1850" s="141" t="str">
        <f t="shared" si="370"/>
        <v/>
      </c>
      <c r="L1850" s="141" t="str">
        <f t="shared" si="371"/>
        <v/>
      </c>
      <c r="M1850" s="141" t="str">
        <f t="shared" si="372"/>
        <v/>
      </c>
      <c r="N1850" s="15" t="e">
        <f t="shared" si="373"/>
        <v>#VALUE!</v>
      </c>
      <c r="O1850" s="58" t="e">
        <f t="shared" si="374"/>
        <v>#VALUE!</v>
      </c>
      <c r="P1850" s="58" t="e">
        <f t="shared" si="375"/>
        <v>#VALUE!</v>
      </c>
      <c r="Q1850" s="58" t="e">
        <f t="shared" si="376"/>
        <v>#VALUE!</v>
      </c>
      <c r="R1850" s="160" t="e">
        <f t="shared" si="377"/>
        <v>#VALUE!</v>
      </c>
      <c r="S1850" s="161" t="e">
        <f t="shared" si="378"/>
        <v>#VALUE!</v>
      </c>
      <c r="T1850" s="162" t="e">
        <f t="shared" si="379"/>
        <v>#VALUE!</v>
      </c>
    </row>
    <row r="1851" spans="1:20" s="17" customFormat="1" x14ac:dyDescent="0.2">
      <c r="A1851" s="154"/>
      <c r="B1851" s="51"/>
      <c r="C1851" s="50"/>
      <c r="D1851" s="50"/>
      <c r="E1851" s="50"/>
      <c r="F1851" s="50"/>
      <c r="G1851" s="14"/>
      <c r="H1851" s="163" t="str">
        <f t="shared" si="367"/>
        <v/>
      </c>
      <c r="I1851" s="163" t="str">
        <f t="shared" si="368"/>
        <v/>
      </c>
      <c r="J1851" s="163" t="str">
        <f t="shared" si="369"/>
        <v/>
      </c>
      <c r="K1851" s="141" t="str">
        <f t="shared" si="370"/>
        <v/>
      </c>
      <c r="L1851" s="141" t="str">
        <f t="shared" si="371"/>
        <v/>
      </c>
      <c r="M1851" s="141" t="str">
        <f t="shared" si="372"/>
        <v/>
      </c>
      <c r="N1851" s="15" t="e">
        <f t="shared" si="373"/>
        <v>#VALUE!</v>
      </c>
      <c r="O1851" s="58" t="e">
        <f t="shared" si="374"/>
        <v>#VALUE!</v>
      </c>
      <c r="P1851" s="58" t="e">
        <f t="shared" si="375"/>
        <v>#VALUE!</v>
      </c>
      <c r="Q1851" s="58" t="e">
        <f t="shared" si="376"/>
        <v>#VALUE!</v>
      </c>
      <c r="R1851" s="160" t="e">
        <f t="shared" si="377"/>
        <v>#VALUE!</v>
      </c>
      <c r="S1851" s="161" t="e">
        <f t="shared" si="378"/>
        <v>#VALUE!</v>
      </c>
      <c r="T1851" s="162" t="e">
        <f t="shared" si="379"/>
        <v>#VALUE!</v>
      </c>
    </row>
    <row r="1852" spans="1:20" s="17" customFormat="1" x14ac:dyDescent="0.2">
      <c r="A1852" s="154"/>
      <c r="B1852" s="51"/>
      <c r="C1852" s="50"/>
      <c r="D1852" s="50"/>
      <c r="E1852" s="50"/>
      <c r="F1852" s="50"/>
      <c r="G1852" s="14"/>
      <c r="H1852" s="163" t="str">
        <f t="shared" si="367"/>
        <v/>
      </c>
      <c r="I1852" s="163" t="str">
        <f t="shared" si="368"/>
        <v/>
      </c>
      <c r="J1852" s="163" t="str">
        <f t="shared" si="369"/>
        <v/>
      </c>
      <c r="K1852" s="141" t="str">
        <f t="shared" si="370"/>
        <v/>
      </c>
      <c r="L1852" s="141" t="str">
        <f t="shared" si="371"/>
        <v/>
      </c>
      <c r="M1852" s="141" t="str">
        <f t="shared" si="372"/>
        <v/>
      </c>
      <c r="N1852" s="15" t="e">
        <f t="shared" si="373"/>
        <v>#VALUE!</v>
      </c>
      <c r="O1852" s="58" t="e">
        <f t="shared" si="374"/>
        <v>#VALUE!</v>
      </c>
      <c r="P1852" s="58" t="e">
        <f t="shared" si="375"/>
        <v>#VALUE!</v>
      </c>
      <c r="Q1852" s="58" t="e">
        <f t="shared" si="376"/>
        <v>#VALUE!</v>
      </c>
      <c r="R1852" s="160" t="e">
        <f t="shared" si="377"/>
        <v>#VALUE!</v>
      </c>
      <c r="S1852" s="161" t="e">
        <f t="shared" si="378"/>
        <v>#VALUE!</v>
      </c>
      <c r="T1852" s="162" t="e">
        <f t="shared" si="379"/>
        <v>#VALUE!</v>
      </c>
    </row>
    <row r="1853" spans="1:20" s="17" customFormat="1" x14ac:dyDescent="0.2">
      <c r="A1853" s="154"/>
      <c r="B1853" s="51"/>
      <c r="C1853" s="50"/>
      <c r="D1853" s="50"/>
      <c r="E1853" s="50"/>
      <c r="F1853" s="50"/>
      <c r="G1853" s="14"/>
      <c r="H1853" s="163" t="str">
        <f t="shared" si="367"/>
        <v/>
      </c>
      <c r="I1853" s="163" t="str">
        <f t="shared" si="368"/>
        <v/>
      </c>
      <c r="J1853" s="163" t="str">
        <f t="shared" si="369"/>
        <v/>
      </c>
      <c r="K1853" s="141" t="str">
        <f t="shared" si="370"/>
        <v/>
      </c>
      <c r="L1853" s="141" t="str">
        <f t="shared" si="371"/>
        <v/>
      </c>
      <c r="M1853" s="141" t="str">
        <f t="shared" si="372"/>
        <v/>
      </c>
      <c r="N1853" s="15" t="e">
        <f t="shared" si="373"/>
        <v>#VALUE!</v>
      </c>
      <c r="O1853" s="58" t="e">
        <f t="shared" si="374"/>
        <v>#VALUE!</v>
      </c>
      <c r="P1853" s="58" t="e">
        <f t="shared" si="375"/>
        <v>#VALUE!</v>
      </c>
      <c r="Q1853" s="58" t="e">
        <f t="shared" si="376"/>
        <v>#VALUE!</v>
      </c>
      <c r="R1853" s="160" t="e">
        <f t="shared" si="377"/>
        <v>#VALUE!</v>
      </c>
      <c r="S1853" s="161" t="e">
        <f t="shared" si="378"/>
        <v>#VALUE!</v>
      </c>
      <c r="T1853" s="162" t="e">
        <f t="shared" si="379"/>
        <v>#VALUE!</v>
      </c>
    </row>
    <row r="1854" spans="1:20" s="17" customFormat="1" x14ac:dyDescent="0.2">
      <c r="A1854" s="154"/>
      <c r="B1854" s="51"/>
      <c r="C1854" s="50"/>
      <c r="D1854" s="50"/>
      <c r="E1854" s="50"/>
      <c r="F1854" s="50"/>
      <c r="G1854" s="14"/>
      <c r="H1854" s="163" t="str">
        <f t="shared" si="367"/>
        <v/>
      </c>
      <c r="I1854" s="163" t="str">
        <f t="shared" si="368"/>
        <v/>
      </c>
      <c r="J1854" s="163" t="str">
        <f t="shared" si="369"/>
        <v/>
      </c>
      <c r="K1854" s="141" t="str">
        <f t="shared" si="370"/>
        <v/>
      </c>
      <c r="L1854" s="141" t="str">
        <f t="shared" si="371"/>
        <v/>
      </c>
      <c r="M1854" s="141" t="str">
        <f t="shared" si="372"/>
        <v/>
      </c>
      <c r="N1854" s="15" t="e">
        <f t="shared" si="373"/>
        <v>#VALUE!</v>
      </c>
      <c r="O1854" s="58" t="e">
        <f t="shared" si="374"/>
        <v>#VALUE!</v>
      </c>
      <c r="P1854" s="58" t="e">
        <f t="shared" si="375"/>
        <v>#VALUE!</v>
      </c>
      <c r="Q1854" s="58" t="e">
        <f t="shared" si="376"/>
        <v>#VALUE!</v>
      </c>
      <c r="R1854" s="160" t="e">
        <f t="shared" si="377"/>
        <v>#VALUE!</v>
      </c>
      <c r="S1854" s="161" t="e">
        <f t="shared" si="378"/>
        <v>#VALUE!</v>
      </c>
      <c r="T1854" s="162" t="e">
        <f t="shared" si="379"/>
        <v>#VALUE!</v>
      </c>
    </row>
    <row r="1855" spans="1:20" s="17" customFormat="1" x14ac:dyDescent="0.2">
      <c r="A1855" s="154"/>
      <c r="B1855" s="51"/>
      <c r="C1855" s="50"/>
      <c r="D1855" s="50"/>
      <c r="E1855" s="50"/>
      <c r="F1855" s="50"/>
      <c r="G1855" s="14"/>
      <c r="H1855" s="163" t="str">
        <f t="shared" si="367"/>
        <v/>
      </c>
      <c r="I1855" s="163" t="str">
        <f t="shared" si="368"/>
        <v/>
      </c>
      <c r="J1855" s="163" t="str">
        <f t="shared" si="369"/>
        <v/>
      </c>
      <c r="K1855" s="141" t="str">
        <f t="shared" si="370"/>
        <v/>
      </c>
      <c r="L1855" s="141" t="str">
        <f t="shared" si="371"/>
        <v/>
      </c>
      <c r="M1855" s="141" t="str">
        <f t="shared" si="372"/>
        <v/>
      </c>
      <c r="N1855" s="15" t="e">
        <f t="shared" si="373"/>
        <v>#VALUE!</v>
      </c>
      <c r="O1855" s="58" t="e">
        <f t="shared" si="374"/>
        <v>#VALUE!</v>
      </c>
      <c r="P1855" s="58" t="e">
        <f t="shared" si="375"/>
        <v>#VALUE!</v>
      </c>
      <c r="Q1855" s="58" t="e">
        <f t="shared" si="376"/>
        <v>#VALUE!</v>
      </c>
      <c r="R1855" s="160" t="e">
        <f t="shared" si="377"/>
        <v>#VALUE!</v>
      </c>
      <c r="S1855" s="161" t="e">
        <f t="shared" si="378"/>
        <v>#VALUE!</v>
      </c>
      <c r="T1855" s="162" t="e">
        <f t="shared" si="379"/>
        <v>#VALUE!</v>
      </c>
    </row>
    <row r="1856" spans="1:20" s="17" customFormat="1" x14ac:dyDescent="0.2">
      <c r="A1856" s="154"/>
      <c r="B1856" s="51"/>
      <c r="C1856" s="50"/>
      <c r="D1856" s="50"/>
      <c r="E1856" s="50"/>
      <c r="F1856" s="50"/>
      <c r="G1856" s="14"/>
      <c r="H1856" s="163" t="str">
        <f t="shared" si="367"/>
        <v/>
      </c>
      <c r="I1856" s="163" t="str">
        <f t="shared" si="368"/>
        <v/>
      </c>
      <c r="J1856" s="163" t="str">
        <f t="shared" si="369"/>
        <v/>
      </c>
      <c r="K1856" s="141" t="str">
        <f t="shared" si="370"/>
        <v/>
      </c>
      <c r="L1856" s="141" t="str">
        <f t="shared" si="371"/>
        <v/>
      </c>
      <c r="M1856" s="141" t="str">
        <f t="shared" si="372"/>
        <v/>
      </c>
      <c r="N1856" s="15" t="e">
        <f t="shared" si="373"/>
        <v>#VALUE!</v>
      </c>
      <c r="O1856" s="58" t="e">
        <f t="shared" si="374"/>
        <v>#VALUE!</v>
      </c>
      <c r="P1856" s="58" t="e">
        <f t="shared" si="375"/>
        <v>#VALUE!</v>
      </c>
      <c r="Q1856" s="58" t="e">
        <f t="shared" si="376"/>
        <v>#VALUE!</v>
      </c>
      <c r="R1856" s="160" t="e">
        <f t="shared" si="377"/>
        <v>#VALUE!</v>
      </c>
      <c r="S1856" s="161" t="e">
        <f t="shared" si="378"/>
        <v>#VALUE!</v>
      </c>
      <c r="T1856" s="162" t="e">
        <f t="shared" si="379"/>
        <v>#VALUE!</v>
      </c>
    </row>
    <row r="1857" spans="1:20" s="17" customFormat="1" x14ac:dyDescent="0.2">
      <c r="A1857" s="154"/>
      <c r="B1857" s="51"/>
      <c r="C1857" s="50"/>
      <c r="D1857" s="50"/>
      <c r="E1857" s="50"/>
      <c r="F1857" s="50"/>
      <c r="G1857" s="14"/>
      <c r="H1857" s="163" t="str">
        <f t="shared" si="367"/>
        <v/>
      </c>
      <c r="I1857" s="163" t="str">
        <f t="shared" si="368"/>
        <v/>
      </c>
      <c r="J1857" s="163" t="str">
        <f t="shared" si="369"/>
        <v/>
      </c>
      <c r="K1857" s="141" t="str">
        <f t="shared" si="370"/>
        <v/>
      </c>
      <c r="L1857" s="141" t="str">
        <f t="shared" si="371"/>
        <v/>
      </c>
      <c r="M1857" s="141" t="str">
        <f t="shared" si="372"/>
        <v/>
      </c>
      <c r="N1857" s="15" t="e">
        <f t="shared" si="373"/>
        <v>#VALUE!</v>
      </c>
      <c r="O1857" s="58" t="e">
        <f t="shared" si="374"/>
        <v>#VALUE!</v>
      </c>
      <c r="P1857" s="58" t="e">
        <f t="shared" si="375"/>
        <v>#VALUE!</v>
      </c>
      <c r="Q1857" s="58" t="e">
        <f t="shared" si="376"/>
        <v>#VALUE!</v>
      </c>
      <c r="R1857" s="160" t="e">
        <f t="shared" si="377"/>
        <v>#VALUE!</v>
      </c>
      <c r="S1857" s="161" t="e">
        <f t="shared" si="378"/>
        <v>#VALUE!</v>
      </c>
      <c r="T1857" s="162" t="e">
        <f t="shared" si="379"/>
        <v>#VALUE!</v>
      </c>
    </row>
    <row r="1858" spans="1:20" s="17" customFormat="1" x14ac:dyDescent="0.2">
      <c r="A1858" s="154"/>
      <c r="B1858" s="51"/>
      <c r="C1858" s="50"/>
      <c r="D1858" s="50"/>
      <c r="E1858" s="50"/>
      <c r="F1858" s="50"/>
      <c r="G1858" s="14"/>
      <c r="H1858" s="163" t="str">
        <f t="shared" si="367"/>
        <v/>
      </c>
      <c r="I1858" s="163" t="str">
        <f t="shared" si="368"/>
        <v/>
      </c>
      <c r="J1858" s="163" t="str">
        <f t="shared" si="369"/>
        <v/>
      </c>
      <c r="K1858" s="141" t="str">
        <f t="shared" si="370"/>
        <v/>
      </c>
      <c r="L1858" s="141" t="str">
        <f t="shared" si="371"/>
        <v/>
      </c>
      <c r="M1858" s="141" t="str">
        <f t="shared" si="372"/>
        <v/>
      </c>
      <c r="N1858" s="15" t="e">
        <f t="shared" si="373"/>
        <v>#VALUE!</v>
      </c>
      <c r="O1858" s="58" t="e">
        <f t="shared" si="374"/>
        <v>#VALUE!</v>
      </c>
      <c r="P1858" s="58" t="e">
        <f t="shared" si="375"/>
        <v>#VALUE!</v>
      </c>
      <c r="Q1858" s="58" t="e">
        <f t="shared" si="376"/>
        <v>#VALUE!</v>
      </c>
      <c r="R1858" s="160" t="e">
        <f t="shared" si="377"/>
        <v>#VALUE!</v>
      </c>
      <c r="S1858" s="161" t="e">
        <f t="shared" si="378"/>
        <v>#VALUE!</v>
      </c>
      <c r="T1858" s="162" t="e">
        <f t="shared" si="379"/>
        <v>#VALUE!</v>
      </c>
    </row>
    <row r="1859" spans="1:20" s="17" customFormat="1" x14ac:dyDescent="0.2">
      <c r="A1859" s="154"/>
      <c r="B1859" s="51"/>
      <c r="C1859" s="50"/>
      <c r="D1859" s="50"/>
      <c r="E1859" s="50"/>
      <c r="F1859" s="50"/>
      <c r="G1859" s="14"/>
      <c r="H1859" s="163" t="str">
        <f t="shared" ref="H1859:H1922" si="380">IFERROR(G1859*(D1859/(D1859+E1859+F1859)),"")</f>
        <v/>
      </c>
      <c r="I1859" s="163" t="str">
        <f t="shared" ref="I1859:I1922" si="381">IFERROR(G1859*(E1859/(D1859+E1859+F1859)),"")</f>
        <v/>
      </c>
      <c r="J1859" s="163" t="str">
        <f t="shared" ref="J1859:J1922" si="382">IFERROR(G1859*(F1859/(D1859+E1859+F1859)),"")</f>
        <v/>
      </c>
      <c r="K1859" s="141" t="str">
        <f t="shared" ref="K1859:K1922" si="383">IFERROR(D1859+H1859,"")</f>
        <v/>
      </c>
      <c r="L1859" s="141" t="str">
        <f t="shared" ref="L1859:L1922" si="384">IFERROR(E1859+I1859,"")</f>
        <v/>
      </c>
      <c r="M1859" s="141" t="str">
        <f t="shared" ref="M1859:M1922" si="385">IFERROR(J1859+F1859,"")</f>
        <v/>
      </c>
      <c r="N1859" s="15" t="e">
        <f t="shared" ref="N1859:N1922" si="386">K1859+L1859+M1859</f>
        <v>#VALUE!</v>
      </c>
      <c r="O1859" s="58" t="e">
        <f t="shared" ref="O1859:O1922" si="387">K1859/N1859</f>
        <v>#VALUE!</v>
      </c>
      <c r="P1859" s="58" t="e">
        <f t="shared" ref="P1859:P1922" si="388">L1859/N1859</f>
        <v>#VALUE!</v>
      </c>
      <c r="Q1859" s="58" t="e">
        <f t="shared" ref="Q1859:Q1922" si="389">M1859/N1859</f>
        <v>#VALUE!</v>
      </c>
      <c r="R1859" s="160" t="e">
        <f t="shared" ref="R1859:R1922" si="390">G1859/N1859</f>
        <v>#VALUE!</v>
      </c>
      <c r="S1859" s="161" t="e">
        <f t="shared" ref="S1859:S1922" si="391">C1859-N1859</f>
        <v>#VALUE!</v>
      </c>
      <c r="T1859" s="162" t="e">
        <f t="shared" ref="T1859:T1922" si="392">S1859/C1859*100</f>
        <v>#VALUE!</v>
      </c>
    </row>
    <row r="1860" spans="1:20" s="17" customFormat="1" x14ac:dyDescent="0.2">
      <c r="A1860" s="154"/>
      <c r="B1860" s="51"/>
      <c r="C1860" s="50"/>
      <c r="D1860" s="50"/>
      <c r="E1860" s="50"/>
      <c r="F1860" s="50"/>
      <c r="G1860" s="14"/>
      <c r="H1860" s="163" t="str">
        <f t="shared" si="380"/>
        <v/>
      </c>
      <c r="I1860" s="163" t="str">
        <f t="shared" si="381"/>
        <v/>
      </c>
      <c r="J1860" s="163" t="str">
        <f t="shared" si="382"/>
        <v/>
      </c>
      <c r="K1860" s="141" t="str">
        <f t="shared" si="383"/>
        <v/>
      </c>
      <c r="L1860" s="141" t="str">
        <f t="shared" si="384"/>
        <v/>
      </c>
      <c r="M1860" s="141" t="str">
        <f t="shared" si="385"/>
        <v/>
      </c>
      <c r="N1860" s="15" t="e">
        <f t="shared" si="386"/>
        <v>#VALUE!</v>
      </c>
      <c r="O1860" s="58" t="e">
        <f t="shared" si="387"/>
        <v>#VALUE!</v>
      </c>
      <c r="P1860" s="58" t="e">
        <f t="shared" si="388"/>
        <v>#VALUE!</v>
      </c>
      <c r="Q1860" s="58" t="e">
        <f t="shared" si="389"/>
        <v>#VALUE!</v>
      </c>
      <c r="R1860" s="160" t="e">
        <f t="shared" si="390"/>
        <v>#VALUE!</v>
      </c>
      <c r="S1860" s="161" t="e">
        <f t="shared" si="391"/>
        <v>#VALUE!</v>
      </c>
      <c r="T1860" s="162" t="e">
        <f t="shared" si="392"/>
        <v>#VALUE!</v>
      </c>
    </row>
    <row r="1861" spans="1:20" s="17" customFormat="1" x14ac:dyDescent="0.2">
      <c r="A1861" s="154"/>
      <c r="B1861" s="51"/>
      <c r="C1861" s="50"/>
      <c r="D1861" s="50"/>
      <c r="E1861" s="50"/>
      <c r="F1861" s="50"/>
      <c r="G1861" s="14"/>
      <c r="H1861" s="163" t="str">
        <f t="shared" si="380"/>
        <v/>
      </c>
      <c r="I1861" s="163" t="str">
        <f t="shared" si="381"/>
        <v/>
      </c>
      <c r="J1861" s="163" t="str">
        <f t="shared" si="382"/>
        <v/>
      </c>
      <c r="K1861" s="141" t="str">
        <f t="shared" si="383"/>
        <v/>
      </c>
      <c r="L1861" s="141" t="str">
        <f t="shared" si="384"/>
        <v/>
      </c>
      <c r="M1861" s="141" t="str">
        <f t="shared" si="385"/>
        <v/>
      </c>
      <c r="N1861" s="15" t="e">
        <f t="shared" si="386"/>
        <v>#VALUE!</v>
      </c>
      <c r="O1861" s="58" t="e">
        <f t="shared" si="387"/>
        <v>#VALUE!</v>
      </c>
      <c r="P1861" s="58" t="e">
        <f t="shared" si="388"/>
        <v>#VALUE!</v>
      </c>
      <c r="Q1861" s="58" t="e">
        <f t="shared" si="389"/>
        <v>#VALUE!</v>
      </c>
      <c r="R1861" s="160" t="e">
        <f t="shared" si="390"/>
        <v>#VALUE!</v>
      </c>
      <c r="S1861" s="161" t="e">
        <f t="shared" si="391"/>
        <v>#VALUE!</v>
      </c>
      <c r="T1861" s="162" t="e">
        <f t="shared" si="392"/>
        <v>#VALUE!</v>
      </c>
    </row>
    <row r="1862" spans="1:20" s="17" customFormat="1" x14ac:dyDescent="0.2">
      <c r="A1862" s="154"/>
      <c r="B1862" s="51"/>
      <c r="C1862" s="50"/>
      <c r="D1862" s="50"/>
      <c r="E1862" s="50"/>
      <c r="F1862" s="50"/>
      <c r="G1862" s="14"/>
      <c r="H1862" s="163" t="str">
        <f t="shared" si="380"/>
        <v/>
      </c>
      <c r="I1862" s="163" t="str">
        <f t="shared" si="381"/>
        <v/>
      </c>
      <c r="J1862" s="163" t="str">
        <f t="shared" si="382"/>
        <v/>
      </c>
      <c r="K1862" s="141" t="str">
        <f t="shared" si="383"/>
        <v/>
      </c>
      <c r="L1862" s="141" t="str">
        <f t="shared" si="384"/>
        <v/>
      </c>
      <c r="M1862" s="141" t="str">
        <f t="shared" si="385"/>
        <v/>
      </c>
      <c r="N1862" s="15" t="e">
        <f t="shared" si="386"/>
        <v>#VALUE!</v>
      </c>
      <c r="O1862" s="58" t="e">
        <f t="shared" si="387"/>
        <v>#VALUE!</v>
      </c>
      <c r="P1862" s="58" t="e">
        <f t="shared" si="388"/>
        <v>#VALUE!</v>
      </c>
      <c r="Q1862" s="58" t="e">
        <f t="shared" si="389"/>
        <v>#VALUE!</v>
      </c>
      <c r="R1862" s="160" t="e">
        <f t="shared" si="390"/>
        <v>#VALUE!</v>
      </c>
      <c r="S1862" s="161" t="e">
        <f t="shared" si="391"/>
        <v>#VALUE!</v>
      </c>
      <c r="T1862" s="162" t="e">
        <f t="shared" si="392"/>
        <v>#VALUE!</v>
      </c>
    </row>
    <row r="1863" spans="1:20" s="17" customFormat="1" x14ac:dyDescent="0.2">
      <c r="A1863" s="154"/>
      <c r="B1863" s="51"/>
      <c r="C1863" s="50"/>
      <c r="D1863" s="50"/>
      <c r="E1863" s="50"/>
      <c r="F1863" s="50"/>
      <c r="G1863" s="14"/>
      <c r="H1863" s="163" t="str">
        <f t="shared" si="380"/>
        <v/>
      </c>
      <c r="I1863" s="163" t="str">
        <f t="shared" si="381"/>
        <v/>
      </c>
      <c r="J1863" s="163" t="str">
        <f t="shared" si="382"/>
        <v/>
      </c>
      <c r="K1863" s="141" t="str">
        <f t="shared" si="383"/>
        <v/>
      </c>
      <c r="L1863" s="141" t="str">
        <f t="shared" si="384"/>
        <v/>
      </c>
      <c r="M1863" s="141" t="str">
        <f t="shared" si="385"/>
        <v/>
      </c>
      <c r="N1863" s="15" t="e">
        <f t="shared" si="386"/>
        <v>#VALUE!</v>
      </c>
      <c r="O1863" s="58" t="e">
        <f t="shared" si="387"/>
        <v>#VALUE!</v>
      </c>
      <c r="P1863" s="58" t="e">
        <f t="shared" si="388"/>
        <v>#VALUE!</v>
      </c>
      <c r="Q1863" s="58" t="e">
        <f t="shared" si="389"/>
        <v>#VALUE!</v>
      </c>
      <c r="R1863" s="160" t="e">
        <f t="shared" si="390"/>
        <v>#VALUE!</v>
      </c>
      <c r="S1863" s="161" t="e">
        <f t="shared" si="391"/>
        <v>#VALUE!</v>
      </c>
      <c r="T1863" s="162" t="e">
        <f t="shared" si="392"/>
        <v>#VALUE!</v>
      </c>
    </row>
    <row r="1864" spans="1:20" s="17" customFormat="1" x14ac:dyDescent="0.2">
      <c r="A1864" s="154"/>
      <c r="B1864" s="51"/>
      <c r="C1864" s="50"/>
      <c r="D1864" s="50"/>
      <c r="E1864" s="50"/>
      <c r="F1864" s="50"/>
      <c r="G1864" s="14"/>
      <c r="H1864" s="163" t="str">
        <f t="shared" si="380"/>
        <v/>
      </c>
      <c r="I1864" s="163" t="str">
        <f t="shared" si="381"/>
        <v/>
      </c>
      <c r="J1864" s="163" t="str">
        <f t="shared" si="382"/>
        <v/>
      </c>
      <c r="K1864" s="141" t="str">
        <f t="shared" si="383"/>
        <v/>
      </c>
      <c r="L1864" s="141" t="str">
        <f t="shared" si="384"/>
        <v/>
      </c>
      <c r="M1864" s="141" t="str">
        <f t="shared" si="385"/>
        <v/>
      </c>
      <c r="N1864" s="15" t="e">
        <f t="shared" si="386"/>
        <v>#VALUE!</v>
      </c>
      <c r="O1864" s="58" t="e">
        <f t="shared" si="387"/>
        <v>#VALUE!</v>
      </c>
      <c r="P1864" s="58" t="e">
        <f t="shared" si="388"/>
        <v>#VALUE!</v>
      </c>
      <c r="Q1864" s="58" t="e">
        <f t="shared" si="389"/>
        <v>#VALUE!</v>
      </c>
      <c r="R1864" s="160" t="e">
        <f t="shared" si="390"/>
        <v>#VALUE!</v>
      </c>
      <c r="S1864" s="161" t="e">
        <f t="shared" si="391"/>
        <v>#VALUE!</v>
      </c>
      <c r="T1864" s="162" t="e">
        <f t="shared" si="392"/>
        <v>#VALUE!</v>
      </c>
    </row>
    <row r="1865" spans="1:20" s="17" customFormat="1" x14ac:dyDescent="0.2">
      <c r="A1865" s="154"/>
      <c r="B1865" s="51"/>
      <c r="C1865" s="50"/>
      <c r="D1865" s="50"/>
      <c r="E1865" s="50"/>
      <c r="F1865" s="50"/>
      <c r="G1865" s="14"/>
      <c r="H1865" s="163" t="str">
        <f t="shared" si="380"/>
        <v/>
      </c>
      <c r="I1865" s="163" t="str">
        <f t="shared" si="381"/>
        <v/>
      </c>
      <c r="J1865" s="163" t="str">
        <f t="shared" si="382"/>
        <v/>
      </c>
      <c r="K1865" s="141" t="str">
        <f t="shared" si="383"/>
        <v/>
      </c>
      <c r="L1865" s="141" t="str">
        <f t="shared" si="384"/>
        <v/>
      </c>
      <c r="M1865" s="141" t="str">
        <f t="shared" si="385"/>
        <v/>
      </c>
      <c r="N1865" s="15" t="e">
        <f t="shared" si="386"/>
        <v>#VALUE!</v>
      </c>
      <c r="O1865" s="58" t="e">
        <f t="shared" si="387"/>
        <v>#VALUE!</v>
      </c>
      <c r="P1865" s="58" t="e">
        <f t="shared" si="388"/>
        <v>#VALUE!</v>
      </c>
      <c r="Q1865" s="58" t="e">
        <f t="shared" si="389"/>
        <v>#VALUE!</v>
      </c>
      <c r="R1865" s="160" t="e">
        <f t="shared" si="390"/>
        <v>#VALUE!</v>
      </c>
      <c r="S1865" s="161" t="e">
        <f t="shared" si="391"/>
        <v>#VALUE!</v>
      </c>
      <c r="T1865" s="162" t="e">
        <f t="shared" si="392"/>
        <v>#VALUE!</v>
      </c>
    </row>
    <row r="1866" spans="1:20" s="17" customFormat="1" x14ac:dyDescent="0.2">
      <c r="A1866" s="154"/>
      <c r="B1866" s="51"/>
      <c r="C1866" s="50"/>
      <c r="D1866" s="50"/>
      <c r="E1866" s="50"/>
      <c r="F1866" s="50"/>
      <c r="G1866" s="14"/>
      <c r="H1866" s="163" t="str">
        <f t="shared" si="380"/>
        <v/>
      </c>
      <c r="I1866" s="163" t="str">
        <f t="shared" si="381"/>
        <v/>
      </c>
      <c r="J1866" s="163" t="str">
        <f t="shared" si="382"/>
        <v/>
      </c>
      <c r="K1866" s="141" t="str">
        <f t="shared" si="383"/>
        <v/>
      </c>
      <c r="L1866" s="141" t="str">
        <f t="shared" si="384"/>
        <v/>
      </c>
      <c r="M1866" s="141" t="str">
        <f t="shared" si="385"/>
        <v/>
      </c>
      <c r="N1866" s="15" t="e">
        <f t="shared" si="386"/>
        <v>#VALUE!</v>
      </c>
      <c r="O1866" s="58" t="e">
        <f t="shared" si="387"/>
        <v>#VALUE!</v>
      </c>
      <c r="P1866" s="58" t="e">
        <f t="shared" si="388"/>
        <v>#VALUE!</v>
      </c>
      <c r="Q1866" s="58" t="e">
        <f t="shared" si="389"/>
        <v>#VALUE!</v>
      </c>
      <c r="R1866" s="160" t="e">
        <f t="shared" si="390"/>
        <v>#VALUE!</v>
      </c>
      <c r="S1866" s="161" t="e">
        <f t="shared" si="391"/>
        <v>#VALUE!</v>
      </c>
      <c r="T1866" s="162" t="e">
        <f t="shared" si="392"/>
        <v>#VALUE!</v>
      </c>
    </row>
    <row r="1867" spans="1:20" s="17" customFormat="1" x14ac:dyDescent="0.2">
      <c r="A1867" s="154"/>
      <c r="B1867" s="51"/>
      <c r="C1867" s="50"/>
      <c r="D1867" s="50"/>
      <c r="E1867" s="50"/>
      <c r="F1867" s="50"/>
      <c r="G1867" s="14"/>
      <c r="H1867" s="163" t="str">
        <f t="shared" si="380"/>
        <v/>
      </c>
      <c r="I1867" s="163" t="str">
        <f t="shared" si="381"/>
        <v/>
      </c>
      <c r="J1867" s="163" t="str">
        <f t="shared" si="382"/>
        <v/>
      </c>
      <c r="K1867" s="141" t="str">
        <f t="shared" si="383"/>
        <v/>
      </c>
      <c r="L1867" s="141" t="str">
        <f t="shared" si="384"/>
        <v/>
      </c>
      <c r="M1867" s="141" t="str">
        <f t="shared" si="385"/>
        <v/>
      </c>
      <c r="N1867" s="15" t="e">
        <f t="shared" si="386"/>
        <v>#VALUE!</v>
      </c>
      <c r="O1867" s="58" t="e">
        <f t="shared" si="387"/>
        <v>#VALUE!</v>
      </c>
      <c r="P1867" s="58" t="e">
        <f t="shared" si="388"/>
        <v>#VALUE!</v>
      </c>
      <c r="Q1867" s="58" t="e">
        <f t="shared" si="389"/>
        <v>#VALUE!</v>
      </c>
      <c r="R1867" s="160" t="e">
        <f t="shared" si="390"/>
        <v>#VALUE!</v>
      </c>
      <c r="S1867" s="161" t="e">
        <f t="shared" si="391"/>
        <v>#VALUE!</v>
      </c>
      <c r="T1867" s="162" t="e">
        <f t="shared" si="392"/>
        <v>#VALUE!</v>
      </c>
    </row>
    <row r="1868" spans="1:20" s="17" customFormat="1" x14ac:dyDescent="0.2">
      <c r="A1868" s="154"/>
      <c r="B1868" s="51"/>
      <c r="C1868" s="50"/>
      <c r="D1868" s="50"/>
      <c r="E1868" s="50"/>
      <c r="F1868" s="50"/>
      <c r="G1868" s="14"/>
      <c r="H1868" s="163" t="str">
        <f t="shared" si="380"/>
        <v/>
      </c>
      <c r="I1868" s="163" t="str">
        <f t="shared" si="381"/>
        <v/>
      </c>
      <c r="J1868" s="163" t="str">
        <f t="shared" si="382"/>
        <v/>
      </c>
      <c r="K1868" s="141" t="str">
        <f t="shared" si="383"/>
        <v/>
      </c>
      <c r="L1868" s="141" t="str">
        <f t="shared" si="384"/>
        <v/>
      </c>
      <c r="M1868" s="141" t="str">
        <f t="shared" si="385"/>
        <v/>
      </c>
      <c r="N1868" s="15" t="e">
        <f t="shared" si="386"/>
        <v>#VALUE!</v>
      </c>
      <c r="O1868" s="58" t="e">
        <f t="shared" si="387"/>
        <v>#VALUE!</v>
      </c>
      <c r="P1868" s="58" t="e">
        <f t="shared" si="388"/>
        <v>#VALUE!</v>
      </c>
      <c r="Q1868" s="58" t="e">
        <f t="shared" si="389"/>
        <v>#VALUE!</v>
      </c>
      <c r="R1868" s="160" t="e">
        <f t="shared" si="390"/>
        <v>#VALUE!</v>
      </c>
      <c r="S1868" s="161" t="e">
        <f t="shared" si="391"/>
        <v>#VALUE!</v>
      </c>
      <c r="T1868" s="162" t="e">
        <f t="shared" si="392"/>
        <v>#VALUE!</v>
      </c>
    </row>
    <row r="1869" spans="1:20" s="17" customFormat="1" x14ac:dyDescent="0.2">
      <c r="A1869" s="154"/>
      <c r="B1869" s="51"/>
      <c r="C1869" s="50"/>
      <c r="D1869" s="50"/>
      <c r="E1869" s="50"/>
      <c r="F1869" s="50"/>
      <c r="G1869" s="14"/>
      <c r="H1869" s="163" t="str">
        <f t="shared" si="380"/>
        <v/>
      </c>
      <c r="I1869" s="163" t="str">
        <f t="shared" si="381"/>
        <v/>
      </c>
      <c r="J1869" s="163" t="str">
        <f t="shared" si="382"/>
        <v/>
      </c>
      <c r="K1869" s="141" t="str">
        <f t="shared" si="383"/>
        <v/>
      </c>
      <c r="L1869" s="141" t="str">
        <f t="shared" si="384"/>
        <v/>
      </c>
      <c r="M1869" s="141" t="str">
        <f t="shared" si="385"/>
        <v/>
      </c>
      <c r="N1869" s="15" t="e">
        <f t="shared" si="386"/>
        <v>#VALUE!</v>
      </c>
      <c r="O1869" s="58" t="e">
        <f t="shared" si="387"/>
        <v>#VALUE!</v>
      </c>
      <c r="P1869" s="58" t="e">
        <f t="shared" si="388"/>
        <v>#VALUE!</v>
      </c>
      <c r="Q1869" s="58" t="e">
        <f t="shared" si="389"/>
        <v>#VALUE!</v>
      </c>
      <c r="R1869" s="160" t="e">
        <f t="shared" si="390"/>
        <v>#VALUE!</v>
      </c>
      <c r="S1869" s="161" t="e">
        <f t="shared" si="391"/>
        <v>#VALUE!</v>
      </c>
      <c r="T1869" s="162" t="e">
        <f t="shared" si="392"/>
        <v>#VALUE!</v>
      </c>
    </row>
    <row r="1870" spans="1:20" s="17" customFormat="1" x14ac:dyDescent="0.2">
      <c r="A1870" s="154"/>
      <c r="B1870" s="51"/>
      <c r="C1870" s="50"/>
      <c r="D1870" s="50"/>
      <c r="E1870" s="50"/>
      <c r="F1870" s="50"/>
      <c r="G1870" s="14"/>
      <c r="H1870" s="163" t="str">
        <f t="shared" si="380"/>
        <v/>
      </c>
      <c r="I1870" s="163" t="str">
        <f t="shared" si="381"/>
        <v/>
      </c>
      <c r="J1870" s="163" t="str">
        <f t="shared" si="382"/>
        <v/>
      </c>
      <c r="K1870" s="141" t="str">
        <f t="shared" si="383"/>
        <v/>
      </c>
      <c r="L1870" s="141" t="str">
        <f t="shared" si="384"/>
        <v/>
      </c>
      <c r="M1870" s="141" t="str">
        <f t="shared" si="385"/>
        <v/>
      </c>
      <c r="N1870" s="15" t="e">
        <f t="shared" si="386"/>
        <v>#VALUE!</v>
      </c>
      <c r="O1870" s="58" t="e">
        <f t="shared" si="387"/>
        <v>#VALUE!</v>
      </c>
      <c r="P1870" s="58" t="e">
        <f t="shared" si="388"/>
        <v>#VALUE!</v>
      </c>
      <c r="Q1870" s="58" t="e">
        <f t="shared" si="389"/>
        <v>#VALUE!</v>
      </c>
      <c r="R1870" s="160" t="e">
        <f t="shared" si="390"/>
        <v>#VALUE!</v>
      </c>
      <c r="S1870" s="161" t="e">
        <f t="shared" si="391"/>
        <v>#VALUE!</v>
      </c>
      <c r="T1870" s="162" t="e">
        <f t="shared" si="392"/>
        <v>#VALUE!</v>
      </c>
    </row>
    <row r="1871" spans="1:20" s="17" customFormat="1" x14ac:dyDescent="0.2">
      <c r="A1871" s="154"/>
      <c r="B1871" s="51"/>
      <c r="C1871" s="50"/>
      <c r="D1871" s="50"/>
      <c r="E1871" s="50"/>
      <c r="F1871" s="50"/>
      <c r="G1871" s="14"/>
      <c r="H1871" s="163" t="str">
        <f t="shared" si="380"/>
        <v/>
      </c>
      <c r="I1871" s="163" t="str">
        <f t="shared" si="381"/>
        <v/>
      </c>
      <c r="J1871" s="163" t="str">
        <f t="shared" si="382"/>
        <v/>
      </c>
      <c r="K1871" s="141" t="str">
        <f t="shared" si="383"/>
        <v/>
      </c>
      <c r="L1871" s="141" t="str">
        <f t="shared" si="384"/>
        <v/>
      </c>
      <c r="M1871" s="141" t="str">
        <f t="shared" si="385"/>
        <v/>
      </c>
      <c r="N1871" s="15" t="e">
        <f t="shared" si="386"/>
        <v>#VALUE!</v>
      </c>
      <c r="O1871" s="58" t="e">
        <f t="shared" si="387"/>
        <v>#VALUE!</v>
      </c>
      <c r="P1871" s="58" t="e">
        <f t="shared" si="388"/>
        <v>#VALUE!</v>
      </c>
      <c r="Q1871" s="58" t="e">
        <f t="shared" si="389"/>
        <v>#VALUE!</v>
      </c>
      <c r="R1871" s="160" t="e">
        <f t="shared" si="390"/>
        <v>#VALUE!</v>
      </c>
      <c r="S1871" s="161" t="e">
        <f t="shared" si="391"/>
        <v>#VALUE!</v>
      </c>
      <c r="T1871" s="162" t="e">
        <f t="shared" si="392"/>
        <v>#VALUE!</v>
      </c>
    </row>
    <row r="1872" spans="1:20" s="17" customFormat="1" x14ac:dyDescent="0.2">
      <c r="A1872" s="154"/>
      <c r="B1872" s="51"/>
      <c r="C1872" s="50"/>
      <c r="D1872" s="50"/>
      <c r="E1872" s="50"/>
      <c r="F1872" s="50"/>
      <c r="G1872" s="14"/>
      <c r="H1872" s="163" t="str">
        <f t="shared" si="380"/>
        <v/>
      </c>
      <c r="I1872" s="163" t="str">
        <f t="shared" si="381"/>
        <v/>
      </c>
      <c r="J1872" s="163" t="str">
        <f t="shared" si="382"/>
        <v/>
      </c>
      <c r="K1872" s="141" t="str">
        <f t="shared" si="383"/>
        <v/>
      </c>
      <c r="L1872" s="141" t="str">
        <f t="shared" si="384"/>
        <v/>
      </c>
      <c r="M1872" s="141" t="str">
        <f t="shared" si="385"/>
        <v/>
      </c>
      <c r="N1872" s="15" t="e">
        <f t="shared" si="386"/>
        <v>#VALUE!</v>
      </c>
      <c r="O1872" s="58" t="e">
        <f t="shared" si="387"/>
        <v>#VALUE!</v>
      </c>
      <c r="P1872" s="58" t="e">
        <f t="shared" si="388"/>
        <v>#VALUE!</v>
      </c>
      <c r="Q1872" s="58" t="e">
        <f t="shared" si="389"/>
        <v>#VALUE!</v>
      </c>
      <c r="R1872" s="160" t="e">
        <f t="shared" si="390"/>
        <v>#VALUE!</v>
      </c>
      <c r="S1872" s="161" t="e">
        <f t="shared" si="391"/>
        <v>#VALUE!</v>
      </c>
      <c r="T1872" s="162" t="e">
        <f t="shared" si="392"/>
        <v>#VALUE!</v>
      </c>
    </row>
    <row r="1873" spans="1:20" s="17" customFormat="1" x14ac:dyDescent="0.2">
      <c r="A1873" s="154"/>
      <c r="B1873" s="51"/>
      <c r="C1873" s="50"/>
      <c r="D1873" s="50"/>
      <c r="E1873" s="50"/>
      <c r="F1873" s="50"/>
      <c r="G1873" s="14"/>
      <c r="H1873" s="163" t="str">
        <f t="shared" si="380"/>
        <v/>
      </c>
      <c r="I1873" s="163" t="str">
        <f t="shared" si="381"/>
        <v/>
      </c>
      <c r="J1873" s="163" t="str">
        <f t="shared" si="382"/>
        <v/>
      </c>
      <c r="K1873" s="141" t="str">
        <f t="shared" si="383"/>
        <v/>
      </c>
      <c r="L1873" s="141" t="str">
        <f t="shared" si="384"/>
        <v/>
      </c>
      <c r="M1873" s="141" t="str">
        <f t="shared" si="385"/>
        <v/>
      </c>
      <c r="N1873" s="15" t="e">
        <f t="shared" si="386"/>
        <v>#VALUE!</v>
      </c>
      <c r="O1873" s="58" t="e">
        <f t="shared" si="387"/>
        <v>#VALUE!</v>
      </c>
      <c r="P1873" s="58" t="e">
        <f t="shared" si="388"/>
        <v>#VALUE!</v>
      </c>
      <c r="Q1873" s="58" t="e">
        <f t="shared" si="389"/>
        <v>#VALUE!</v>
      </c>
      <c r="R1873" s="160" t="e">
        <f t="shared" si="390"/>
        <v>#VALUE!</v>
      </c>
      <c r="S1873" s="161" t="e">
        <f t="shared" si="391"/>
        <v>#VALUE!</v>
      </c>
      <c r="T1873" s="162" t="e">
        <f t="shared" si="392"/>
        <v>#VALUE!</v>
      </c>
    </row>
    <row r="1874" spans="1:20" s="17" customFormat="1" x14ac:dyDescent="0.2">
      <c r="A1874" s="154"/>
      <c r="B1874" s="51"/>
      <c r="C1874" s="50"/>
      <c r="D1874" s="50"/>
      <c r="E1874" s="50"/>
      <c r="F1874" s="50"/>
      <c r="G1874" s="14"/>
      <c r="H1874" s="163" t="str">
        <f t="shared" si="380"/>
        <v/>
      </c>
      <c r="I1874" s="163" t="str">
        <f t="shared" si="381"/>
        <v/>
      </c>
      <c r="J1874" s="163" t="str">
        <f t="shared" si="382"/>
        <v/>
      </c>
      <c r="K1874" s="141" t="str">
        <f t="shared" si="383"/>
        <v/>
      </c>
      <c r="L1874" s="141" t="str">
        <f t="shared" si="384"/>
        <v/>
      </c>
      <c r="M1874" s="141" t="str">
        <f t="shared" si="385"/>
        <v/>
      </c>
      <c r="N1874" s="15" t="e">
        <f t="shared" si="386"/>
        <v>#VALUE!</v>
      </c>
      <c r="O1874" s="58" t="e">
        <f t="shared" si="387"/>
        <v>#VALUE!</v>
      </c>
      <c r="P1874" s="58" t="e">
        <f t="shared" si="388"/>
        <v>#VALUE!</v>
      </c>
      <c r="Q1874" s="58" t="e">
        <f t="shared" si="389"/>
        <v>#VALUE!</v>
      </c>
      <c r="R1874" s="160" t="e">
        <f t="shared" si="390"/>
        <v>#VALUE!</v>
      </c>
      <c r="S1874" s="161" t="e">
        <f t="shared" si="391"/>
        <v>#VALUE!</v>
      </c>
      <c r="T1874" s="162" t="e">
        <f t="shared" si="392"/>
        <v>#VALUE!</v>
      </c>
    </row>
    <row r="1875" spans="1:20" s="17" customFormat="1" x14ac:dyDescent="0.2">
      <c r="A1875" s="154"/>
      <c r="B1875" s="51"/>
      <c r="C1875" s="50"/>
      <c r="D1875" s="50"/>
      <c r="E1875" s="50"/>
      <c r="F1875" s="50"/>
      <c r="G1875" s="14"/>
      <c r="H1875" s="163" t="str">
        <f t="shared" si="380"/>
        <v/>
      </c>
      <c r="I1875" s="163" t="str">
        <f t="shared" si="381"/>
        <v/>
      </c>
      <c r="J1875" s="163" t="str">
        <f t="shared" si="382"/>
        <v/>
      </c>
      <c r="K1875" s="141" t="str">
        <f t="shared" si="383"/>
        <v/>
      </c>
      <c r="L1875" s="141" t="str">
        <f t="shared" si="384"/>
        <v/>
      </c>
      <c r="M1875" s="141" t="str">
        <f t="shared" si="385"/>
        <v/>
      </c>
      <c r="N1875" s="15" t="e">
        <f t="shared" si="386"/>
        <v>#VALUE!</v>
      </c>
      <c r="O1875" s="58" t="e">
        <f t="shared" si="387"/>
        <v>#VALUE!</v>
      </c>
      <c r="P1875" s="58" t="e">
        <f t="shared" si="388"/>
        <v>#VALUE!</v>
      </c>
      <c r="Q1875" s="58" t="e">
        <f t="shared" si="389"/>
        <v>#VALUE!</v>
      </c>
      <c r="R1875" s="160" t="e">
        <f t="shared" si="390"/>
        <v>#VALUE!</v>
      </c>
      <c r="S1875" s="161" t="e">
        <f t="shared" si="391"/>
        <v>#VALUE!</v>
      </c>
      <c r="T1875" s="162" t="e">
        <f t="shared" si="392"/>
        <v>#VALUE!</v>
      </c>
    </row>
    <row r="1876" spans="1:20" s="17" customFormat="1" x14ac:dyDescent="0.2">
      <c r="A1876" s="154"/>
      <c r="B1876" s="51"/>
      <c r="C1876" s="50"/>
      <c r="D1876" s="50"/>
      <c r="E1876" s="50"/>
      <c r="F1876" s="50"/>
      <c r="G1876" s="14"/>
      <c r="H1876" s="163" t="str">
        <f t="shared" si="380"/>
        <v/>
      </c>
      <c r="I1876" s="163" t="str">
        <f t="shared" si="381"/>
        <v/>
      </c>
      <c r="J1876" s="163" t="str">
        <f t="shared" si="382"/>
        <v/>
      </c>
      <c r="K1876" s="141" t="str">
        <f t="shared" si="383"/>
        <v/>
      </c>
      <c r="L1876" s="141" t="str">
        <f t="shared" si="384"/>
        <v/>
      </c>
      <c r="M1876" s="141" t="str">
        <f t="shared" si="385"/>
        <v/>
      </c>
      <c r="N1876" s="15" t="e">
        <f t="shared" si="386"/>
        <v>#VALUE!</v>
      </c>
      <c r="O1876" s="58" t="e">
        <f t="shared" si="387"/>
        <v>#VALUE!</v>
      </c>
      <c r="P1876" s="58" t="e">
        <f t="shared" si="388"/>
        <v>#VALUE!</v>
      </c>
      <c r="Q1876" s="58" t="e">
        <f t="shared" si="389"/>
        <v>#VALUE!</v>
      </c>
      <c r="R1876" s="160" t="e">
        <f t="shared" si="390"/>
        <v>#VALUE!</v>
      </c>
      <c r="S1876" s="161" t="e">
        <f t="shared" si="391"/>
        <v>#VALUE!</v>
      </c>
      <c r="T1876" s="162" t="e">
        <f t="shared" si="392"/>
        <v>#VALUE!</v>
      </c>
    </row>
    <row r="1877" spans="1:20" s="17" customFormat="1" x14ac:dyDescent="0.2">
      <c r="A1877" s="154"/>
      <c r="B1877" s="51"/>
      <c r="C1877" s="50"/>
      <c r="D1877" s="50"/>
      <c r="E1877" s="50"/>
      <c r="F1877" s="50"/>
      <c r="G1877" s="14"/>
      <c r="H1877" s="163" t="str">
        <f t="shared" si="380"/>
        <v/>
      </c>
      <c r="I1877" s="163" t="str">
        <f t="shared" si="381"/>
        <v/>
      </c>
      <c r="J1877" s="163" t="str">
        <f t="shared" si="382"/>
        <v/>
      </c>
      <c r="K1877" s="141" t="str">
        <f t="shared" si="383"/>
        <v/>
      </c>
      <c r="L1877" s="141" t="str">
        <f t="shared" si="384"/>
        <v/>
      </c>
      <c r="M1877" s="141" t="str">
        <f t="shared" si="385"/>
        <v/>
      </c>
      <c r="N1877" s="15" t="e">
        <f t="shared" si="386"/>
        <v>#VALUE!</v>
      </c>
      <c r="O1877" s="58" t="e">
        <f t="shared" si="387"/>
        <v>#VALUE!</v>
      </c>
      <c r="P1877" s="58" t="e">
        <f t="shared" si="388"/>
        <v>#VALUE!</v>
      </c>
      <c r="Q1877" s="58" t="e">
        <f t="shared" si="389"/>
        <v>#VALUE!</v>
      </c>
      <c r="R1877" s="160" t="e">
        <f t="shared" si="390"/>
        <v>#VALUE!</v>
      </c>
      <c r="S1877" s="161" t="e">
        <f t="shared" si="391"/>
        <v>#VALUE!</v>
      </c>
      <c r="T1877" s="162" t="e">
        <f t="shared" si="392"/>
        <v>#VALUE!</v>
      </c>
    </row>
    <row r="1878" spans="1:20" s="17" customFormat="1" x14ac:dyDescent="0.2">
      <c r="A1878" s="154"/>
      <c r="B1878" s="51"/>
      <c r="C1878" s="50"/>
      <c r="D1878" s="50"/>
      <c r="E1878" s="50"/>
      <c r="F1878" s="50"/>
      <c r="G1878" s="14"/>
      <c r="H1878" s="163" t="str">
        <f t="shared" si="380"/>
        <v/>
      </c>
      <c r="I1878" s="163" t="str">
        <f t="shared" si="381"/>
        <v/>
      </c>
      <c r="J1878" s="163" t="str">
        <f t="shared" si="382"/>
        <v/>
      </c>
      <c r="K1878" s="141" t="str">
        <f t="shared" si="383"/>
        <v/>
      </c>
      <c r="L1878" s="141" t="str">
        <f t="shared" si="384"/>
        <v/>
      </c>
      <c r="M1878" s="141" t="str">
        <f t="shared" si="385"/>
        <v/>
      </c>
      <c r="N1878" s="15" t="e">
        <f t="shared" si="386"/>
        <v>#VALUE!</v>
      </c>
      <c r="O1878" s="58" t="e">
        <f t="shared" si="387"/>
        <v>#VALUE!</v>
      </c>
      <c r="P1878" s="58" t="e">
        <f t="shared" si="388"/>
        <v>#VALUE!</v>
      </c>
      <c r="Q1878" s="58" t="e">
        <f t="shared" si="389"/>
        <v>#VALUE!</v>
      </c>
      <c r="R1878" s="160" t="e">
        <f t="shared" si="390"/>
        <v>#VALUE!</v>
      </c>
      <c r="S1878" s="161" t="e">
        <f t="shared" si="391"/>
        <v>#VALUE!</v>
      </c>
      <c r="T1878" s="162" t="e">
        <f t="shared" si="392"/>
        <v>#VALUE!</v>
      </c>
    </row>
    <row r="1879" spans="1:20" s="17" customFormat="1" x14ac:dyDescent="0.2">
      <c r="A1879" s="154"/>
      <c r="B1879" s="51"/>
      <c r="C1879" s="50"/>
      <c r="D1879" s="50"/>
      <c r="E1879" s="50"/>
      <c r="F1879" s="50"/>
      <c r="G1879" s="14"/>
      <c r="H1879" s="163" t="str">
        <f t="shared" si="380"/>
        <v/>
      </c>
      <c r="I1879" s="163" t="str">
        <f t="shared" si="381"/>
        <v/>
      </c>
      <c r="J1879" s="163" t="str">
        <f t="shared" si="382"/>
        <v/>
      </c>
      <c r="K1879" s="141" t="str">
        <f t="shared" si="383"/>
        <v/>
      </c>
      <c r="L1879" s="141" t="str">
        <f t="shared" si="384"/>
        <v/>
      </c>
      <c r="M1879" s="141" t="str">
        <f t="shared" si="385"/>
        <v/>
      </c>
      <c r="N1879" s="15" t="e">
        <f t="shared" si="386"/>
        <v>#VALUE!</v>
      </c>
      <c r="O1879" s="58" t="e">
        <f t="shared" si="387"/>
        <v>#VALUE!</v>
      </c>
      <c r="P1879" s="58" t="e">
        <f t="shared" si="388"/>
        <v>#VALUE!</v>
      </c>
      <c r="Q1879" s="58" t="e">
        <f t="shared" si="389"/>
        <v>#VALUE!</v>
      </c>
      <c r="R1879" s="160" t="e">
        <f t="shared" si="390"/>
        <v>#VALUE!</v>
      </c>
      <c r="S1879" s="161" t="e">
        <f t="shared" si="391"/>
        <v>#VALUE!</v>
      </c>
      <c r="T1879" s="162" t="e">
        <f t="shared" si="392"/>
        <v>#VALUE!</v>
      </c>
    </row>
    <row r="1880" spans="1:20" s="17" customFormat="1" x14ac:dyDescent="0.2">
      <c r="A1880" s="154"/>
      <c r="B1880" s="51"/>
      <c r="C1880" s="50"/>
      <c r="D1880" s="50"/>
      <c r="E1880" s="50"/>
      <c r="F1880" s="50"/>
      <c r="G1880" s="14"/>
      <c r="H1880" s="163" t="str">
        <f t="shared" si="380"/>
        <v/>
      </c>
      <c r="I1880" s="163" t="str">
        <f t="shared" si="381"/>
        <v/>
      </c>
      <c r="J1880" s="163" t="str">
        <f t="shared" si="382"/>
        <v/>
      </c>
      <c r="K1880" s="141" t="str">
        <f t="shared" si="383"/>
        <v/>
      </c>
      <c r="L1880" s="141" t="str">
        <f t="shared" si="384"/>
        <v/>
      </c>
      <c r="M1880" s="141" t="str">
        <f t="shared" si="385"/>
        <v/>
      </c>
      <c r="N1880" s="15" t="e">
        <f t="shared" si="386"/>
        <v>#VALUE!</v>
      </c>
      <c r="O1880" s="58" t="e">
        <f t="shared" si="387"/>
        <v>#VALUE!</v>
      </c>
      <c r="P1880" s="58" t="e">
        <f t="shared" si="388"/>
        <v>#VALUE!</v>
      </c>
      <c r="Q1880" s="58" t="e">
        <f t="shared" si="389"/>
        <v>#VALUE!</v>
      </c>
      <c r="R1880" s="160" t="e">
        <f t="shared" si="390"/>
        <v>#VALUE!</v>
      </c>
      <c r="S1880" s="161" t="e">
        <f t="shared" si="391"/>
        <v>#VALUE!</v>
      </c>
      <c r="T1880" s="162" t="e">
        <f t="shared" si="392"/>
        <v>#VALUE!</v>
      </c>
    </row>
    <row r="1881" spans="1:20" s="17" customFormat="1" x14ac:dyDescent="0.2">
      <c r="A1881" s="154"/>
      <c r="B1881" s="51"/>
      <c r="C1881" s="50"/>
      <c r="D1881" s="50"/>
      <c r="E1881" s="50"/>
      <c r="F1881" s="50"/>
      <c r="G1881" s="14"/>
      <c r="H1881" s="163" t="str">
        <f t="shared" si="380"/>
        <v/>
      </c>
      <c r="I1881" s="163" t="str">
        <f t="shared" si="381"/>
        <v/>
      </c>
      <c r="J1881" s="163" t="str">
        <f t="shared" si="382"/>
        <v/>
      </c>
      <c r="K1881" s="141" t="str">
        <f t="shared" si="383"/>
        <v/>
      </c>
      <c r="L1881" s="141" t="str">
        <f t="shared" si="384"/>
        <v/>
      </c>
      <c r="M1881" s="141" t="str">
        <f t="shared" si="385"/>
        <v/>
      </c>
      <c r="N1881" s="15" t="e">
        <f t="shared" si="386"/>
        <v>#VALUE!</v>
      </c>
      <c r="O1881" s="58" t="e">
        <f t="shared" si="387"/>
        <v>#VALUE!</v>
      </c>
      <c r="P1881" s="58" t="e">
        <f t="shared" si="388"/>
        <v>#VALUE!</v>
      </c>
      <c r="Q1881" s="58" t="e">
        <f t="shared" si="389"/>
        <v>#VALUE!</v>
      </c>
      <c r="R1881" s="160" t="e">
        <f t="shared" si="390"/>
        <v>#VALUE!</v>
      </c>
      <c r="S1881" s="161" t="e">
        <f t="shared" si="391"/>
        <v>#VALUE!</v>
      </c>
      <c r="T1881" s="162" t="e">
        <f t="shared" si="392"/>
        <v>#VALUE!</v>
      </c>
    </row>
    <row r="1882" spans="1:20" s="17" customFormat="1" x14ac:dyDescent="0.2">
      <c r="A1882" s="154"/>
      <c r="B1882" s="51"/>
      <c r="C1882" s="50"/>
      <c r="D1882" s="50"/>
      <c r="E1882" s="50"/>
      <c r="F1882" s="50"/>
      <c r="G1882" s="14"/>
      <c r="H1882" s="163" t="str">
        <f t="shared" si="380"/>
        <v/>
      </c>
      <c r="I1882" s="163" t="str">
        <f t="shared" si="381"/>
        <v/>
      </c>
      <c r="J1882" s="163" t="str">
        <f t="shared" si="382"/>
        <v/>
      </c>
      <c r="K1882" s="141" t="str">
        <f t="shared" si="383"/>
        <v/>
      </c>
      <c r="L1882" s="141" t="str">
        <f t="shared" si="384"/>
        <v/>
      </c>
      <c r="M1882" s="141" t="str">
        <f t="shared" si="385"/>
        <v/>
      </c>
      <c r="N1882" s="15" t="e">
        <f t="shared" si="386"/>
        <v>#VALUE!</v>
      </c>
      <c r="O1882" s="58" t="e">
        <f t="shared" si="387"/>
        <v>#VALUE!</v>
      </c>
      <c r="P1882" s="58" t="e">
        <f t="shared" si="388"/>
        <v>#VALUE!</v>
      </c>
      <c r="Q1882" s="58" t="e">
        <f t="shared" si="389"/>
        <v>#VALUE!</v>
      </c>
      <c r="R1882" s="160" t="e">
        <f t="shared" si="390"/>
        <v>#VALUE!</v>
      </c>
      <c r="S1882" s="161" t="e">
        <f t="shared" si="391"/>
        <v>#VALUE!</v>
      </c>
      <c r="T1882" s="162" t="e">
        <f t="shared" si="392"/>
        <v>#VALUE!</v>
      </c>
    </row>
    <row r="1883" spans="1:20" s="17" customFormat="1" x14ac:dyDescent="0.2">
      <c r="A1883" s="154"/>
      <c r="B1883" s="51"/>
      <c r="C1883" s="50"/>
      <c r="D1883" s="50"/>
      <c r="E1883" s="50"/>
      <c r="F1883" s="50"/>
      <c r="G1883" s="14"/>
      <c r="H1883" s="163" t="str">
        <f t="shared" si="380"/>
        <v/>
      </c>
      <c r="I1883" s="163" t="str">
        <f t="shared" si="381"/>
        <v/>
      </c>
      <c r="J1883" s="163" t="str">
        <f t="shared" si="382"/>
        <v/>
      </c>
      <c r="K1883" s="141" t="str">
        <f t="shared" si="383"/>
        <v/>
      </c>
      <c r="L1883" s="141" t="str">
        <f t="shared" si="384"/>
        <v/>
      </c>
      <c r="M1883" s="141" t="str">
        <f t="shared" si="385"/>
        <v/>
      </c>
      <c r="N1883" s="15" t="e">
        <f t="shared" si="386"/>
        <v>#VALUE!</v>
      </c>
      <c r="O1883" s="58" t="e">
        <f t="shared" si="387"/>
        <v>#VALUE!</v>
      </c>
      <c r="P1883" s="58" t="e">
        <f t="shared" si="388"/>
        <v>#VALUE!</v>
      </c>
      <c r="Q1883" s="58" t="e">
        <f t="shared" si="389"/>
        <v>#VALUE!</v>
      </c>
      <c r="R1883" s="160" t="e">
        <f t="shared" si="390"/>
        <v>#VALUE!</v>
      </c>
      <c r="S1883" s="161" t="e">
        <f t="shared" si="391"/>
        <v>#VALUE!</v>
      </c>
      <c r="T1883" s="162" t="e">
        <f t="shared" si="392"/>
        <v>#VALUE!</v>
      </c>
    </row>
    <row r="1884" spans="1:20" s="17" customFormat="1" x14ac:dyDescent="0.2">
      <c r="A1884" s="154"/>
      <c r="B1884" s="51"/>
      <c r="C1884" s="50"/>
      <c r="D1884" s="50"/>
      <c r="E1884" s="50"/>
      <c r="F1884" s="50"/>
      <c r="G1884" s="14"/>
      <c r="H1884" s="163" t="str">
        <f t="shared" si="380"/>
        <v/>
      </c>
      <c r="I1884" s="163" t="str">
        <f t="shared" si="381"/>
        <v/>
      </c>
      <c r="J1884" s="163" t="str">
        <f t="shared" si="382"/>
        <v/>
      </c>
      <c r="K1884" s="141" t="str">
        <f t="shared" si="383"/>
        <v/>
      </c>
      <c r="L1884" s="141" t="str">
        <f t="shared" si="384"/>
        <v/>
      </c>
      <c r="M1884" s="141" t="str">
        <f t="shared" si="385"/>
        <v/>
      </c>
      <c r="N1884" s="15" t="e">
        <f t="shared" si="386"/>
        <v>#VALUE!</v>
      </c>
      <c r="O1884" s="58" t="e">
        <f t="shared" si="387"/>
        <v>#VALUE!</v>
      </c>
      <c r="P1884" s="58" t="e">
        <f t="shared" si="388"/>
        <v>#VALUE!</v>
      </c>
      <c r="Q1884" s="58" t="e">
        <f t="shared" si="389"/>
        <v>#VALUE!</v>
      </c>
      <c r="R1884" s="160" t="e">
        <f t="shared" si="390"/>
        <v>#VALUE!</v>
      </c>
      <c r="S1884" s="161" t="e">
        <f t="shared" si="391"/>
        <v>#VALUE!</v>
      </c>
      <c r="T1884" s="162" t="e">
        <f t="shared" si="392"/>
        <v>#VALUE!</v>
      </c>
    </row>
    <row r="1885" spans="1:20" s="17" customFormat="1" x14ac:dyDescent="0.2">
      <c r="A1885" s="154"/>
      <c r="B1885" s="51"/>
      <c r="C1885" s="50"/>
      <c r="D1885" s="50"/>
      <c r="E1885" s="50"/>
      <c r="F1885" s="50"/>
      <c r="G1885" s="14"/>
      <c r="H1885" s="163" t="str">
        <f t="shared" si="380"/>
        <v/>
      </c>
      <c r="I1885" s="163" t="str">
        <f t="shared" si="381"/>
        <v/>
      </c>
      <c r="J1885" s="163" t="str">
        <f t="shared" si="382"/>
        <v/>
      </c>
      <c r="K1885" s="141" t="str">
        <f t="shared" si="383"/>
        <v/>
      </c>
      <c r="L1885" s="141" t="str">
        <f t="shared" si="384"/>
        <v/>
      </c>
      <c r="M1885" s="141" t="str">
        <f t="shared" si="385"/>
        <v/>
      </c>
      <c r="N1885" s="15" t="e">
        <f t="shared" si="386"/>
        <v>#VALUE!</v>
      </c>
      <c r="O1885" s="58" t="e">
        <f t="shared" si="387"/>
        <v>#VALUE!</v>
      </c>
      <c r="P1885" s="58" t="e">
        <f t="shared" si="388"/>
        <v>#VALUE!</v>
      </c>
      <c r="Q1885" s="58" t="e">
        <f t="shared" si="389"/>
        <v>#VALUE!</v>
      </c>
      <c r="R1885" s="160" t="e">
        <f t="shared" si="390"/>
        <v>#VALUE!</v>
      </c>
      <c r="S1885" s="161" t="e">
        <f t="shared" si="391"/>
        <v>#VALUE!</v>
      </c>
      <c r="T1885" s="162" t="e">
        <f t="shared" si="392"/>
        <v>#VALUE!</v>
      </c>
    </row>
    <row r="1886" spans="1:20" s="17" customFormat="1" x14ac:dyDescent="0.2">
      <c r="A1886" s="154"/>
      <c r="B1886" s="51"/>
      <c r="C1886" s="50"/>
      <c r="D1886" s="50"/>
      <c r="E1886" s="50"/>
      <c r="F1886" s="50"/>
      <c r="G1886" s="14"/>
      <c r="H1886" s="163" t="str">
        <f t="shared" si="380"/>
        <v/>
      </c>
      <c r="I1886" s="163" t="str">
        <f t="shared" si="381"/>
        <v/>
      </c>
      <c r="J1886" s="163" t="str">
        <f t="shared" si="382"/>
        <v/>
      </c>
      <c r="K1886" s="141" t="str">
        <f t="shared" si="383"/>
        <v/>
      </c>
      <c r="L1886" s="141" t="str">
        <f t="shared" si="384"/>
        <v/>
      </c>
      <c r="M1886" s="141" t="str">
        <f t="shared" si="385"/>
        <v/>
      </c>
      <c r="N1886" s="15" t="e">
        <f t="shared" si="386"/>
        <v>#VALUE!</v>
      </c>
      <c r="O1886" s="58" t="e">
        <f t="shared" si="387"/>
        <v>#VALUE!</v>
      </c>
      <c r="P1886" s="58" t="e">
        <f t="shared" si="388"/>
        <v>#VALUE!</v>
      </c>
      <c r="Q1886" s="58" t="e">
        <f t="shared" si="389"/>
        <v>#VALUE!</v>
      </c>
      <c r="R1886" s="160" t="e">
        <f t="shared" si="390"/>
        <v>#VALUE!</v>
      </c>
      <c r="S1886" s="161" t="e">
        <f t="shared" si="391"/>
        <v>#VALUE!</v>
      </c>
      <c r="T1886" s="162" t="e">
        <f t="shared" si="392"/>
        <v>#VALUE!</v>
      </c>
    </row>
    <row r="1887" spans="1:20" s="17" customFormat="1" x14ac:dyDescent="0.2">
      <c r="A1887" s="154"/>
      <c r="B1887" s="51"/>
      <c r="C1887" s="50"/>
      <c r="D1887" s="50"/>
      <c r="E1887" s="50"/>
      <c r="F1887" s="50"/>
      <c r="G1887" s="14"/>
      <c r="H1887" s="163" t="str">
        <f t="shared" si="380"/>
        <v/>
      </c>
      <c r="I1887" s="163" t="str">
        <f t="shared" si="381"/>
        <v/>
      </c>
      <c r="J1887" s="163" t="str">
        <f t="shared" si="382"/>
        <v/>
      </c>
      <c r="K1887" s="141" t="str">
        <f t="shared" si="383"/>
        <v/>
      </c>
      <c r="L1887" s="141" t="str">
        <f t="shared" si="384"/>
        <v/>
      </c>
      <c r="M1887" s="141" t="str">
        <f t="shared" si="385"/>
        <v/>
      </c>
      <c r="N1887" s="15" t="e">
        <f t="shared" si="386"/>
        <v>#VALUE!</v>
      </c>
      <c r="O1887" s="58" t="e">
        <f t="shared" si="387"/>
        <v>#VALUE!</v>
      </c>
      <c r="P1887" s="58" t="e">
        <f t="shared" si="388"/>
        <v>#VALUE!</v>
      </c>
      <c r="Q1887" s="58" t="e">
        <f t="shared" si="389"/>
        <v>#VALUE!</v>
      </c>
      <c r="R1887" s="160" t="e">
        <f t="shared" si="390"/>
        <v>#VALUE!</v>
      </c>
      <c r="S1887" s="161" t="e">
        <f t="shared" si="391"/>
        <v>#VALUE!</v>
      </c>
      <c r="T1887" s="162" t="e">
        <f t="shared" si="392"/>
        <v>#VALUE!</v>
      </c>
    </row>
    <row r="1888" spans="1:20" s="17" customFormat="1" x14ac:dyDescent="0.2">
      <c r="A1888" s="154"/>
      <c r="B1888" s="51"/>
      <c r="C1888" s="50"/>
      <c r="D1888" s="50"/>
      <c r="E1888" s="50"/>
      <c r="F1888" s="50"/>
      <c r="G1888" s="14"/>
      <c r="H1888" s="163" t="str">
        <f t="shared" si="380"/>
        <v/>
      </c>
      <c r="I1888" s="163" t="str">
        <f t="shared" si="381"/>
        <v/>
      </c>
      <c r="J1888" s="163" t="str">
        <f t="shared" si="382"/>
        <v/>
      </c>
      <c r="K1888" s="141" t="str">
        <f t="shared" si="383"/>
        <v/>
      </c>
      <c r="L1888" s="141" t="str">
        <f t="shared" si="384"/>
        <v/>
      </c>
      <c r="M1888" s="141" t="str">
        <f t="shared" si="385"/>
        <v/>
      </c>
      <c r="N1888" s="15" t="e">
        <f t="shared" si="386"/>
        <v>#VALUE!</v>
      </c>
      <c r="O1888" s="58" t="e">
        <f t="shared" si="387"/>
        <v>#VALUE!</v>
      </c>
      <c r="P1888" s="58" t="e">
        <f t="shared" si="388"/>
        <v>#VALUE!</v>
      </c>
      <c r="Q1888" s="58" t="e">
        <f t="shared" si="389"/>
        <v>#VALUE!</v>
      </c>
      <c r="R1888" s="160" t="e">
        <f t="shared" si="390"/>
        <v>#VALUE!</v>
      </c>
      <c r="S1888" s="161" t="e">
        <f t="shared" si="391"/>
        <v>#VALUE!</v>
      </c>
      <c r="T1888" s="162" t="e">
        <f t="shared" si="392"/>
        <v>#VALUE!</v>
      </c>
    </row>
    <row r="1889" spans="1:20" s="17" customFormat="1" x14ac:dyDescent="0.2">
      <c r="A1889" s="154"/>
      <c r="B1889" s="51"/>
      <c r="C1889" s="50"/>
      <c r="D1889" s="50"/>
      <c r="E1889" s="50"/>
      <c r="F1889" s="50"/>
      <c r="G1889" s="14"/>
      <c r="H1889" s="163" t="str">
        <f t="shared" si="380"/>
        <v/>
      </c>
      <c r="I1889" s="163" t="str">
        <f t="shared" si="381"/>
        <v/>
      </c>
      <c r="J1889" s="163" t="str">
        <f t="shared" si="382"/>
        <v/>
      </c>
      <c r="K1889" s="141" t="str">
        <f t="shared" si="383"/>
        <v/>
      </c>
      <c r="L1889" s="141" t="str">
        <f t="shared" si="384"/>
        <v/>
      </c>
      <c r="M1889" s="141" t="str">
        <f t="shared" si="385"/>
        <v/>
      </c>
      <c r="N1889" s="15" t="e">
        <f t="shared" si="386"/>
        <v>#VALUE!</v>
      </c>
      <c r="O1889" s="58" t="e">
        <f t="shared" si="387"/>
        <v>#VALUE!</v>
      </c>
      <c r="P1889" s="58" t="e">
        <f t="shared" si="388"/>
        <v>#VALUE!</v>
      </c>
      <c r="Q1889" s="58" t="e">
        <f t="shared" si="389"/>
        <v>#VALUE!</v>
      </c>
      <c r="R1889" s="160" t="e">
        <f t="shared" si="390"/>
        <v>#VALUE!</v>
      </c>
      <c r="S1889" s="161" t="e">
        <f t="shared" si="391"/>
        <v>#VALUE!</v>
      </c>
      <c r="T1889" s="162" t="e">
        <f t="shared" si="392"/>
        <v>#VALUE!</v>
      </c>
    </row>
    <row r="1890" spans="1:20" s="17" customFormat="1" x14ac:dyDescent="0.2">
      <c r="A1890" s="154"/>
      <c r="B1890" s="51"/>
      <c r="C1890" s="50"/>
      <c r="D1890" s="50"/>
      <c r="E1890" s="50"/>
      <c r="F1890" s="50"/>
      <c r="G1890" s="14"/>
      <c r="H1890" s="163" t="str">
        <f t="shared" si="380"/>
        <v/>
      </c>
      <c r="I1890" s="163" t="str">
        <f t="shared" si="381"/>
        <v/>
      </c>
      <c r="J1890" s="163" t="str">
        <f t="shared" si="382"/>
        <v/>
      </c>
      <c r="K1890" s="141" t="str">
        <f t="shared" si="383"/>
        <v/>
      </c>
      <c r="L1890" s="141" t="str">
        <f t="shared" si="384"/>
        <v/>
      </c>
      <c r="M1890" s="141" t="str">
        <f t="shared" si="385"/>
        <v/>
      </c>
      <c r="N1890" s="15" t="e">
        <f t="shared" si="386"/>
        <v>#VALUE!</v>
      </c>
      <c r="O1890" s="58" t="e">
        <f t="shared" si="387"/>
        <v>#VALUE!</v>
      </c>
      <c r="P1890" s="58" t="e">
        <f t="shared" si="388"/>
        <v>#VALUE!</v>
      </c>
      <c r="Q1890" s="58" t="e">
        <f t="shared" si="389"/>
        <v>#VALUE!</v>
      </c>
      <c r="R1890" s="160" t="e">
        <f t="shared" si="390"/>
        <v>#VALUE!</v>
      </c>
      <c r="S1890" s="161" t="e">
        <f t="shared" si="391"/>
        <v>#VALUE!</v>
      </c>
      <c r="T1890" s="162" t="e">
        <f t="shared" si="392"/>
        <v>#VALUE!</v>
      </c>
    </row>
    <row r="1891" spans="1:20" s="17" customFormat="1" x14ac:dyDescent="0.2">
      <c r="A1891" s="154"/>
      <c r="B1891" s="51"/>
      <c r="C1891" s="50"/>
      <c r="D1891" s="50"/>
      <c r="E1891" s="50"/>
      <c r="F1891" s="50"/>
      <c r="G1891" s="14"/>
      <c r="H1891" s="163" t="str">
        <f t="shared" si="380"/>
        <v/>
      </c>
      <c r="I1891" s="163" t="str">
        <f t="shared" si="381"/>
        <v/>
      </c>
      <c r="J1891" s="163" t="str">
        <f t="shared" si="382"/>
        <v/>
      </c>
      <c r="K1891" s="141" t="str">
        <f t="shared" si="383"/>
        <v/>
      </c>
      <c r="L1891" s="141" t="str">
        <f t="shared" si="384"/>
        <v/>
      </c>
      <c r="M1891" s="141" t="str">
        <f t="shared" si="385"/>
        <v/>
      </c>
      <c r="N1891" s="15" t="e">
        <f t="shared" si="386"/>
        <v>#VALUE!</v>
      </c>
      <c r="O1891" s="58" t="e">
        <f t="shared" si="387"/>
        <v>#VALUE!</v>
      </c>
      <c r="P1891" s="58" t="e">
        <f t="shared" si="388"/>
        <v>#VALUE!</v>
      </c>
      <c r="Q1891" s="58" t="e">
        <f t="shared" si="389"/>
        <v>#VALUE!</v>
      </c>
      <c r="R1891" s="160" t="e">
        <f t="shared" si="390"/>
        <v>#VALUE!</v>
      </c>
      <c r="S1891" s="161" t="e">
        <f t="shared" si="391"/>
        <v>#VALUE!</v>
      </c>
      <c r="T1891" s="162" t="e">
        <f t="shared" si="392"/>
        <v>#VALUE!</v>
      </c>
    </row>
    <row r="1892" spans="1:20" s="17" customFormat="1" x14ac:dyDescent="0.2">
      <c r="A1892" s="154"/>
      <c r="B1892" s="51"/>
      <c r="C1892" s="50"/>
      <c r="D1892" s="50"/>
      <c r="E1892" s="50"/>
      <c r="F1892" s="50"/>
      <c r="G1892" s="14"/>
      <c r="H1892" s="163" t="str">
        <f t="shared" si="380"/>
        <v/>
      </c>
      <c r="I1892" s="163" t="str">
        <f t="shared" si="381"/>
        <v/>
      </c>
      <c r="J1892" s="163" t="str">
        <f t="shared" si="382"/>
        <v/>
      </c>
      <c r="K1892" s="141" t="str">
        <f t="shared" si="383"/>
        <v/>
      </c>
      <c r="L1892" s="141" t="str">
        <f t="shared" si="384"/>
        <v/>
      </c>
      <c r="M1892" s="141" t="str">
        <f t="shared" si="385"/>
        <v/>
      </c>
      <c r="N1892" s="15" t="e">
        <f t="shared" si="386"/>
        <v>#VALUE!</v>
      </c>
      <c r="O1892" s="58" t="e">
        <f t="shared" si="387"/>
        <v>#VALUE!</v>
      </c>
      <c r="P1892" s="58" t="e">
        <f t="shared" si="388"/>
        <v>#VALUE!</v>
      </c>
      <c r="Q1892" s="58" t="e">
        <f t="shared" si="389"/>
        <v>#VALUE!</v>
      </c>
      <c r="R1892" s="160" t="e">
        <f t="shared" si="390"/>
        <v>#VALUE!</v>
      </c>
      <c r="S1892" s="161" t="e">
        <f t="shared" si="391"/>
        <v>#VALUE!</v>
      </c>
      <c r="T1892" s="162" t="e">
        <f t="shared" si="392"/>
        <v>#VALUE!</v>
      </c>
    </row>
    <row r="1893" spans="1:20" s="17" customFormat="1" x14ac:dyDescent="0.2">
      <c r="A1893" s="154"/>
      <c r="B1893" s="51"/>
      <c r="C1893" s="50"/>
      <c r="D1893" s="50"/>
      <c r="E1893" s="50"/>
      <c r="F1893" s="50"/>
      <c r="G1893" s="14"/>
      <c r="H1893" s="163" t="str">
        <f t="shared" si="380"/>
        <v/>
      </c>
      <c r="I1893" s="163" t="str">
        <f t="shared" si="381"/>
        <v/>
      </c>
      <c r="J1893" s="163" t="str">
        <f t="shared" si="382"/>
        <v/>
      </c>
      <c r="K1893" s="141" t="str">
        <f t="shared" si="383"/>
        <v/>
      </c>
      <c r="L1893" s="141" t="str">
        <f t="shared" si="384"/>
        <v/>
      </c>
      <c r="M1893" s="141" t="str">
        <f t="shared" si="385"/>
        <v/>
      </c>
      <c r="N1893" s="15" t="e">
        <f t="shared" si="386"/>
        <v>#VALUE!</v>
      </c>
      <c r="O1893" s="58" t="e">
        <f t="shared" si="387"/>
        <v>#VALUE!</v>
      </c>
      <c r="P1893" s="58" t="e">
        <f t="shared" si="388"/>
        <v>#VALUE!</v>
      </c>
      <c r="Q1893" s="58" t="e">
        <f t="shared" si="389"/>
        <v>#VALUE!</v>
      </c>
      <c r="R1893" s="160" t="e">
        <f t="shared" si="390"/>
        <v>#VALUE!</v>
      </c>
      <c r="S1893" s="161" t="e">
        <f t="shared" si="391"/>
        <v>#VALUE!</v>
      </c>
      <c r="T1893" s="162" t="e">
        <f t="shared" si="392"/>
        <v>#VALUE!</v>
      </c>
    </row>
    <row r="1894" spans="1:20" s="17" customFormat="1" x14ac:dyDescent="0.2">
      <c r="A1894" s="154"/>
      <c r="B1894" s="51"/>
      <c r="C1894" s="50"/>
      <c r="D1894" s="50"/>
      <c r="E1894" s="50"/>
      <c r="F1894" s="50"/>
      <c r="G1894" s="14"/>
      <c r="H1894" s="163" t="str">
        <f t="shared" si="380"/>
        <v/>
      </c>
      <c r="I1894" s="163" t="str">
        <f t="shared" si="381"/>
        <v/>
      </c>
      <c r="J1894" s="163" t="str">
        <f t="shared" si="382"/>
        <v/>
      </c>
      <c r="K1894" s="141" t="str">
        <f t="shared" si="383"/>
        <v/>
      </c>
      <c r="L1894" s="141" t="str">
        <f t="shared" si="384"/>
        <v/>
      </c>
      <c r="M1894" s="141" t="str">
        <f t="shared" si="385"/>
        <v/>
      </c>
      <c r="N1894" s="15" t="e">
        <f t="shared" si="386"/>
        <v>#VALUE!</v>
      </c>
      <c r="O1894" s="58" t="e">
        <f t="shared" si="387"/>
        <v>#VALUE!</v>
      </c>
      <c r="P1894" s="58" t="e">
        <f t="shared" si="388"/>
        <v>#VALUE!</v>
      </c>
      <c r="Q1894" s="58" t="e">
        <f t="shared" si="389"/>
        <v>#VALUE!</v>
      </c>
      <c r="R1894" s="160" t="e">
        <f t="shared" si="390"/>
        <v>#VALUE!</v>
      </c>
      <c r="S1894" s="161" t="e">
        <f t="shared" si="391"/>
        <v>#VALUE!</v>
      </c>
      <c r="T1894" s="162" t="e">
        <f t="shared" si="392"/>
        <v>#VALUE!</v>
      </c>
    </row>
    <row r="1895" spans="1:20" s="17" customFormat="1" x14ac:dyDescent="0.2">
      <c r="A1895" s="154"/>
      <c r="B1895" s="51"/>
      <c r="C1895" s="50"/>
      <c r="D1895" s="50"/>
      <c r="E1895" s="50"/>
      <c r="F1895" s="50"/>
      <c r="G1895" s="14"/>
      <c r="H1895" s="163" t="str">
        <f t="shared" si="380"/>
        <v/>
      </c>
      <c r="I1895" s="163" t="str">
        <f t="shared" si="381"/>
        <v/>
      </c>
      <c r="J1895" s="163" t="str">
        <f t="shared" si="382"/>
        <v/>
      </c>
      <c r="K1895" s="141" t="str">
        <f t="shared" si="383"/>
        <v/>
      </c>
      <c r="L1895" s="141" t="str">
        <f t="shared" si="384"/>
        <v/>
      </c>
      <c r="M1895" s="141" t="str">
        <f t="shared" si="385"/>
        <v/>
      </c>
      <c r="N1895" s="15" t="e">
        <f t="shared" si="386"/>
        <v>#VALUE!</v>
      </c>
      <c r="O1895" s="58" t="e">
        <f t="shared" si="387"/>
        <v>#VALUE!</v>
      </c>
      <c r="P1895" s="58" t="e">
        <f t="shared" si="388"/>
        <v>#VALUE!</v>
      </c>
      <c r="Q1895" s="58" t="e">
        <f t="shared" si="389"/>
        <v>#VALUE!</v>
      </c>
      <c r="R1895" s="160" t="e">
        <f t="shared" si="390"/>
        <v>#VALUE!</v>
      </c>
      <c r="S1895" s="161" t="e">
        <f t="shared" si="391"/>
        <v>#VALUE!</v>
      </c>
      <c r="T1895" s="162" t="e">
        <f t="shared" si="392"/>
        <v>#VALUE!</v>
      </c>
    </row>
    <row r="1896" spans="1:20" s="17" customFormat="1" x14ac:dyDescent="0.2">
      <c r="A1896" s="154"/>
      <c r="B1896" s="51"/>
      <c r="C1896" s="50"/>
      <c r="D1896" s="50"/>
      <c r="E1896" s="50"/>
      <c r="F1896" s="50"/>
      <c r="G1896" s="14"/>
      <c r="H1896" s="163" t="str">
        <f t="shared" si="380"/>
        <v/>
      </c>
      <c r="I1896" s="163" t="str">
        <f t="shared" si="381"/>
        <v/>
      </c>
      <c r="J1896" s="163" t="str">
        <f t="shared" si="382"/>
        <v/>
      </c>
      <c r="K1896" s="141" t="str">
        <f t="shared" si="383"/>
        <v/>
      </c>
      <c r="L1896" s="141" t="str">
        <f t="shared" si="384"/>
        <v/>
      </c>
      <c r="M1896" s="141" t="str">
        <f t="shared" si="385"/>
        <v/>
      </c>
      <c r="N1896" s="15" t="e">
        <f t="shared" si="386"/>
        <v>#VALUE!</v>
      </c>
      <c r="O1896" s="58" t="e">
        <f t="shared" si="387"/>
        <v>#VALUE!</v>
      </c>
      <c r="P1896" s="58" t="e">
        <f t="shared" si="388"/>
        <v>#VALUE!</v>
      </c>
      <c r="Q1896" s="58" t="e">
        <f t="shared" si="389"/>
        <v>#VALUE!</v>
      </c>
      <c r="R1896" s="160" t="e">
        <f t="shared" si="390"/>
        <v>#VALUE!</v>
      </c>
      <c r="S1896" s="161" t="e">
        <f t="shared" si="391"/>
        <v>#VALUE!</v>
      </c>
      <c r="T1896" s="162" t="e">
        <f t="shared" si="392"/>
        <v>#VALUE!</v>
      </c>
    </row>
    <row r="1897" spans="1:20" s="17" customFormat="1" x14ac:dyDescent="0.2">
      <c r="A1897" s="154"/>
      <c r="B1897" s="51"/>
      <c r="C1897" s="50"/>
      <c r="D1897" s="50"/>
      <c r="E1897" s="50"/>
      <c r="F1897" s="50"/>
      <c r="G1897" s="14"/>
      <c r="H1897" s="163" t="str">
        <f t="shared" si="380"/>
        <v/>
      </c>
      <c r="I1897" s="163" t="str">
        <f t="shared" si="381"/>
        <v/>
      </c>
      <c r="J1897" s="163" t="str">
        <f t="shared" si="382"/>
        <v/>
      </c>
      <c r="K1897" s="141" t="str">
        <f t="shared" si="383"/>
        <v/>
      </c>
      <c r="L1897" s="141" t="str">
        <f t="shared" si="384"/>
        <v/>
      </c>
      <c r="M1897" s="141" t="str">
        <f t="shared" si="385"/>
        <v/>
      </c>
      <c r="N1897" s="15" t="e">
        <f t="shared" si="386"/>
        <v>#VALUE!</v>
      </c>
      <c r="O1897" s="58" t="e">
        <f t="shared" si="387"/>
        <v>#VALUE!</v>
      </c>
      <c r="P1897" s="58" t="e">
        <f t="shared" si="388"/>
        <v>#VALUE!</v>
      </c>
      <c r="Q1897" s="58" t="e">
        <f t="shared" si="389"/>
        <v>#VALUE!</v>
      </c>
      <c r="R1897" s="160" t="e">
        <f t="shared" si="390"/>
        <v>#VALUE!</v>
      </c>
      <c r="S1897" s="161" t="e">
        <f t="shared" si="391"/>
        <v>#VALUE!</v>
      </c>
      <c r="T1897" s="162" t="e">
        <f t="shared" si="392"/>
        <v>#VALUE!</v>
      </c>
    </row>
    <row r="1898" spans="1:20" s="17" customFormat="1" x14ac:dyDescent="0.2">
      <c r="A1898" s="154"/>
      <c r="B1898" s="51"/>
      <c r="C1898" s="50"/>
      <c r="D1898" s="50"/>
      <c r="E1898" s="50"/>
      <c r="F1898" s="50"/>
      <c r="G1898" s="14"/>
      <c r="H1898" s="163" t="str">
        <f t="shared" si="380"/>
        <v/>
      </c>
      <c r="I1898" s="163" t="str">
        <f t="shared" si="381"/>
        <v/>
      </c>
      <c r="J1898" s="163" t="str">
        <f t="shared" si="382"/>
        <v/>
      </c>
      <c r="K1898" s="141" t="str">
        <f t="shared" si="383"/>
        <v/>
      </c>
      <c r="L1898" s="141" t="str">
        <f t="shared" si="384"/>
        <v/>
      </c>
      <c r="M1898" s="141" t="str">
        <f t="shared" si="385"/>
        <v/>
      </c>
      <c r="N1898" s="15" t="e">
        <f t="shared" si="386"/>
        <v>#VALUE!</v>
      </c>
      <c r="O1898" s="58" t="e">
        <f t="shared" si="387"/>
        <v>#VALUE!</v>
      </c>
      <c r="P1898" s="58" t="e">
        <f t="shared" si="388"/>
        <v>#VALUE!</v>
      </c>
      <c r="Q1898" s="58" t="e">
        <f t="shared" si="389"/>
        <v>#VALUE!</v>
      </c>
      <c r="R1898" s="160" t="e">
        <f t="shared" si="390"/>
        <v>#VALUE!</v>
      </c>
      <c r="S1898" s="161" t="e">
        <f t="shared" si="391"/>
        <v>#VALUE!</v>
      </c>
      <c r="T1898" s="162" t="e">
        <f t="shared" si="392"/>
        <v>#VALUE!</v>
      </c>
    </row>
    <row r="1899" spans="1:20" s="17" customFormat="1" x14ac:dyDescent="0.2">
      <c r="A1899" s="154"/>
      <c r="B1899" s="51"/>
      <c r="C1899" s="50"/>
      <c r="D1899" s="50"/>
      <c r="E1899" s="50"/>
      <c r="F1899" s="50"/>
      <c r="G1899" s="14"/>
      <c r="H1899" s="163" t="str">
        <f t="shared" si="380"/>
        <v/>
      </c>
      <c r="I1899" s="163" t="str">
        <f t="shared" si="381"/>
        <v/>
      </c>
      <c r="J1899" s="163" t="str">
        <f t="shared" si="382"/>
        <v/>
      </c>
      <c r="K1899" s="141" t="str">
        <f t="shared" si="383"/>
        <v/>
      </c>
      <c r="L1899" s="141" t="str">
        <f t="shared" si="384"/>
        <v/>
      </c>
      <c r="M1899" s="141" t="str">
        <f t="shared" si="385"/>
        <v/>
      </c>
      <c r="N1899" s="15" t="e">
        <f t="shared" si="386"/>
        <v>#VALUE!</v>
      </c>
      <c r="O1899" s="58" t="e">
        <f t="shared" si="387"/>
        <v>#VALUE!</v>
      </c>
      <c r="P1899" s="58" t="e">
        <f t="shared" si="388"/>
        <v>#VALUE!</v>
      </c>
      <c r="Q1899" s="58" t="e">
        <f t="shared" si="389"/>
        <v>#VALUE!</v>
      </c>
      <c r="R1899" s="160" t="e">
        <f t="shared" si="390"/>
        <v>#VALUE!</v>
      </c>
      <c r="S1899" s="161" t="e">
        <f t="shared" si="391"/>
        <v>#VALUE!</v>
      </c>
      <c r="T1899" s="162" t="e">
        <f t="shared" si="392"/>
        <v>#VALUE!</v>
      </c>
    </row>
    <row r="1900" spans="1:20" s="17" customFormat="1" x14ac:dyDescent="0.2">
      <c r="A1900" s="154"/>
      <c r="B1900" s="51"/>
      <c r="C1900" s="50"/>
      <c r="D1900" s="50"/>
      <c r="E1900" s="50"/>
      <c r="F1900" s="50"/>
      <c r="G1900" s="14"/>
      <c r="H1900" s="163" t="str">
        <f t="shared" si="380"/>
        <v/>
      </c>
      <c r="I1900" s="163" t="str">
        <f t="shared" si="381"/>
        <v/>
      </c>
      <c r="J1900" s="163" t="str">
        <f t="shared" si="382"/>
        <v/>
      </c>
      <c r="K1900" s="141" t="str">
        <f t="shared" si="383"/>
        <v/>
      </c>
      <c r="L1900" s="141" t="str">
        <f t="shared" si="384"/>
        <v/>
      </c>
      <c r="M1900" s="141" t="str">
        <f t="shared" si="385"/>
        <v/>
      </c>
      <c r="N1900" s="15" t="e">
        <f t="shared" si="386"/>
        <v>#VALUE!</v>
      </c>
      <c r="O1900" s="58" t="e">
        <f t="shared" si="387"/>
        <v>#VALUE!</v>
      </c>
      <c r="P1900" s="58" t="e">
        <f t="shared" si="388"/>
        <v>#VALUE!</v>
      </c>
      <c r="Q1900" s="58" t="e">
        <f t="shared" si="389"/>
        <v>#VALUE!</v>
      </c>
      <c r="R1900" s="160" t="e">
        <f t="shared" si="390"/>
        <v>#VALUE!</v>
      </c>
      <c r="S1900" s="161" t="e">
        <f t="shared" si="391"/>
        <v>#VALUE!</v>
      </c>
      <c r="T1900" s="162" t="e">
        <f t="shared" si="392"/>
        <v>#VALUE!</v>
      </c>
    </row>
    <row r="1901" spans="1:20" s="17" customFormat="1" x14ac:dyDescent="0.2">
      <c r="A1901" s="154"/>
      <c r="B1901" s="51"/>
      <c r="C1901" s="50"/>
      <c r="D1901" s="50"/>
      <c r="E1901" s="50"/>
      <c r="F1901" s="50"/>
      <c r="G1901" s="14"/>
      <c r="H1901" s="163" t="str">
        <f t="shared" si="380"/>
        <v/>
      </c>
      <c r="I1901" s="163" t="str">
        <f t="shared" si="381"/>
        <v/>
      </c>
      <c r="J1901" s="163" t="str">
        <f t="shared" si="382"/>
        <v/>
      </c>
      <c r="K1901" s="141" t="str">
        <f t="shared" si="383"/>
        <v/>
      </c>
      <c r="L1901" s="141" t="str">
        <f t="shared" si="384"/>
        <v/>
      </c>
      <c r="M1901" s="141" t="str">
        <f t="shared" si="385"/>
        <v/>
      </c>
      <c r="N1901" s="15" t="e">
        <f t="shared" si="386"/>
        <v>#VALUE!</v>
      </c>
      <c r="O1901" s="58" t="e">
        <f t="shared" si="387"/>
        <v>#VALUE!</v>
      </c>
      <c r="P1901" s="58" t="e">
        <f t="shared" si="388"/>
        <v>#VALUE!</v>
      </c>
      <c r="Q1901" s="58" t="e">
        <f t="shared" si="389"/>
        <v>#VALUE!</v>
      </c>
      <c r="R1901" s="160" t="e">
        <f t="shared" si="390"/>
        <v>#VALUE!</v>
      </c>
      <c r="S1901" s="161" t="e">
        <f t="shared" si="391"/>
        <v>#VALUE!</v>
      </c>
      <c r="T1901" s="162" t="e">
        <f t="shared" si="392"/>
        <v>#VALUE!</v>
      </c>
    </row>
    <row r="1902" spans="1:20" s="17" customFormat="1" x14ac:dyDescent="0.2">
      <c r="A1902" s="154"/>
      <c r="B1902" s="51"/>
      <c r="C1902" s="50"/>
      <c r="D1902" s="50"/>
      <c r="E1902" s="50"/>
      <c r="F1902" s="50"/>
      <c r="G1902" s="14"/>
      <c r="H1902" s="163" t="str">
        <f t="shared" si="380"/>
        <v/>
      </c>
      <c r="I1902" s="163" t="str">
        <f t="shared" si="381"/>
        <v/>
      </c>
      <c r="J1902" s="163" t="str">
        <f t="shared" si="382"/>
        <v/>
      </c>
      <c r="K1902" s="141" t="str">
        <f t="shared" si="383"/>
        <v/>
      </c>
      <c r="L1902" s="141" t="str">
        <f t="shared" si="384"/>
        <v/>
      </c>
      <c r="M1902" s="141" t="str">
        <f t="shared" si="385"/>
        <v/>
      </c>
      <c r="N1902" s="15" t="e">
        <f t="shared" si="386"/>
        <v>#VALUE!</v>
      </c>
      <c r="O1902" s="58" t="e">
        <f t="shared" si="387"/>
        <v>#VALUE!</v>
      </c>
      <c r="P1902" s="58" t="e">
        <f t="shared" si="388"/>
        <v>#VALUE!</v>
      </c>
      <c r="Q1902" s="58" t="e">
        <f t="shared" si="389"/>
        <v>#VALUE!</v>
      </c>
      <c r="R1902" s="160" t="e">
        <f t="shared" si="390"/>
        <v>#VALUE!</v>
      </c>
      <c r="S1902" s="161" t="e">
        <f t="shared" si="391"/>
        <v>#VALUE!</v>
      </c>
      <c r="T1902" s="162" t="e">
        <f t="shared" si="392"/>
        <v>#VALUE!</v>
      </c>
    </row>
    <row r="1903" spans="1:20" s="17" customFormat="1" x14ac:dyDescent="0.2">
      <c r="A1903" s="154"/>
      <c r="B1903" s="51"/>
      <c r="C1903" s="50"/>
      <c r="D1903" s="50"/>
      <c r="E1903" s="50"/>
      <c r="F1903" s="50"/>
      <c r="G1903" s="14"/>
      <c r="H1903" s="163" t="str">
        <f t="shared" si="380"/>
        <v/>
      </c>
      <c r="I1903" s="163" t="str">
        <f t="shared" si="381"/>
        <v/>
      </c>
      <c r="J1903" s="163" t="str">
        <f t="shared" si="382"/>
        <v/>
      </c>
      <c r="K1903" s="141" t="str">
        <f t="shared" si="383"/>
        <v/>
      </c>
      <c r="L1903" s="141" t="str">
        <f t="shared" si="384"/>
        <v/>
      </c>
      <c r="M1903" s="141" t="str">
        <f t="shared" si="385"/>
        <v/>
      </c>
      <c r="N1903" s="15" t="e">
        <f t="shared" si="386"/>
        <v>#VALUE!</v>
      </c>
      <c r="O1903" s="58" t="e">
        <f t="shared" si="387"/>
        <v>#VALUE!</v>
      </c>
      <c r="P1903" s="58" t="e">
        <f t="shared" si="388"/>
        <v>#VALUE!</v>
      </c>
      <c r="Q1903" s="58" t="e">
        <f t="shared" si="389"/>
        <v>#VALUE!</v>
      </c>
      <c r="R1903" s="160" t="e">
        <f t="shared" si="390"/>
        <v>#VALUE!</v>
      </c>
      <c r="S1903" s="161" t="e">
        <f t="shared" si="391"/>
        <v>#VALUE!</v>
      </c>
      <c r="T1903" s="162" t="e">
        <f t="shared" si="392"/>
        <v>#VALUE!</v>
      </c>
    </row>
    <row r="1904" spans="1:20" s="17" customFormat="1" x14ac:dyDescent="0.2">
      <c r="A1904" s="154"/>
      <c r="B1904" s="51"/>
      <c r="C1904" s="50"/>
      <c r="D1904" s="50"/>
      <c r="E1904" s="50"/>
      <c r="F1904" s="50"/>
      <c r="G1904" s="14"/>
      <c r="H1904" s="163" t="str">
        <f t="shared" si="380"/>
        <v/>
      </c>
      <c r="I1904" s="163" t="str">
        <f t="shared" si="381"/>
        <v/>
      </c>
      <c r="J1904" s="163" t="str">
        <f t="shared" si="382"/>
        <v/>
      </c>
      <c r="K1904" s="141" t="str">
        <f t="shared" si="383"/>
        <v/>
      </c>
      <c r="L1904" s="141" t="str">
        <f t="shared" si="384"/>
        <v/>
      </c>
      <c r="M1904" s="141" t="str">
        <f t="shared" si="385"/>
        <v/>
      </c>
      <c r="N1904" s="15" t="e">
        <f t="shared" si="386"/>
        <v>#VALUE!</v>
      </c>
      <c r="O1904" s="58" t="e">
        <f t="shared" si="387"/>
        <v>#VALUE!</v>
      </c>
      <c r="P1904" s="58" t="e">
        <f t="shared" si="388"/>
        <v>#VALUE!</v>
      </c>
      <c r="Q1904" s="58" t="e">
        <f t="shared" si="389"/>
        <v>#VALUE!</v>
      </c>
      <c r="R1904" s="160" t="e">
        <f t="shared" si="390"/>
        <v>#VALUE!</v>
      </c>
      <c r="S1904" s="161" t="e">
        <f t="shared" si="391"/>
        <v>#VALUE!</v>
      </c>
      <c r="T1904" s="162" t="e">
        <f t="shared" si="392"/>
        <v>#VALUE!</v>
      </c>
    </row>
    <row r="1905" spans="1:20" s="17" customFormat="1" x14ac:dyDescent="0.2">
      <c r="A1905" s="154"/>
      <c r="B1905" s="51"/>
      <c r="C1905" s="50"/>
      <c r="D1905" s="50"/>
      <c r="E1905" s="50"/>
      <c r="F1905" s="50"/>
      <c r="G1905" s="14"/>
      <c r="H1905" s="163" t="str">
        <f t="shared" si="380"/>
        <v/>
      </c>
      <c r="I1905" s="163" t="str">
        <f t="shared" si="381"/>
        <v/>
      </c>
      <c r="J1905" s="163" t="str">
        <f t="shared" si="382"/>
        <v/>
      </c>
      <c r="K1905" s="141" t="str">
        <f t="shared" si="383"/>
        <v/>
      </c>
      <c r="L1905" s="141" t="str">
        <f t="shared" si="384"/>
        <v/>
      </c>
      <c r="M1905" s="141" t="str">
        <f t="shared" si="385"/>
        <v/>
      </c>
      <c r="N1905" s="15" t="e">
        <f t="shared" si="386"/>
        <v>#VALUE!</v>
      </c>
      <c r="O1905" s="58" t="e">
        <f t="shared" si="387"/>
        <v>#VALUE!</v>
      </c>
      <c r="P1905" s="58" t="e">
        <f t="shared" si="388"/>
        <v>#VALUE!</v>
      </c>
      <c r="Q1905" s="58" t="e">
        <f t="shared" si="389"/>
        <v>#VALUE!</v>
      </c>
      <c r="R1905" s="160" t="e">
        <f t="shared" si="390"/>
        <v>#VALUE!</v>
      </c>
      <c r="S1905" s="161" t="e">
        <f t="shared" si="391"/>
        <v>#VALUE!</v>
      </c>
      <c r="T1905" s="162" t="e">
        <f t="shared" si="392"/>
        <v>#VALUE!</v>
      </c>
    </row>
    <row r="1906" spans="1:20" s="17" customFormat="1" x14ac:dyDescent="0.2">
      <c r="A1906" s="154"/>
      <c r="B1906" s="51"/>
      <c r="C1906" s="50"/>
      <c r="D1906" s="50"/>
      <c r="E1906" s="50"/>
      <c r="F1906" s="50"/>
      <c r="G1906" s="14"/>
      <c r="H1906" s="163" t="str">
        <f t="shared" si="380"/>
        <v/>
      </c>
      <c r="I1906" s="163" t="str">
        <f t="shared" si="381"/>
        <v/>
      </c>
      <c r="J1906" s="163" t="str">
        <f t="shared" si="382"/>
        <v/>
      </c>
      <c r="K1906" s="141" t="str">
        <f t="shared" si="383"/>
        <v/>
      </c>
      <c r="L1906" s="141" t="str">
        <f t="shared" si="384"/>
        <v/>
      </c>
      <c r="M1906" s="141" t="str">
        <f t="shared" si="385"/>
        <v/>
      </c>
      <c r="N1906" s="15" t="e">
        <f t="shared" si="386"/>
        <v>#VALUE!</v>
      </c>
      <c r="O1906" s="58" t="e">
        <f t="shared" si="387"/>
        <v>#VALUE!</v>
      </c>
      <c r="P1906" s="58" t="e">
        <f t="shared" si="388"/>
        <v>#VALUE!</v>
      </c>
      <c r="Q1906" s="58" t="e">
        <f t="shared" si="389"/>
        <v>#VALUE!</v>
      </c>
      <c r="R1906" s="160" t="e">
        <f t="shared" si="390"/>
        <v>#VALUE!</v>
      </c>
      <c r="S1906" s="161" t="e">
        <f t="shared" si="391"/>
        <v>#VALUE!</v>
      </c>
      <c r="T1906" s="162" t="e">
        <f t="shared" si="392"/>
        <v>#VALUE!</v>
      </c>
    </row>
    <row r="1907" spans="1:20" s="17" customFormat="1" x14ac:dyDescent="0.2">
      <c r="A1907" s="154"/>
      <c r="B1907" s="51"/>
      <c r="C1907" s="50"/>
      <c r="D1907" s="50"/>
      <c r="E1907" s="50"/>
      <c r="F1907" s="50"/>
      <c r="G1907" s="14"/>
      <c r="H1907" s="163" t="str">
        <f t="shared" si="380"/>
        <v/>
      </c>
      <c r="I1907" s="163" t="str">
        <f t="shared" si="381"/>
        <v/>
      </c>
      <c r="J1907" s="163" t="str">
        <f t="shared" si="382"/>
        <v/>
      </c>
      <c r="K1907" s="141" t="str">
        <f t="shared" si="383"/>
        <v/>
      </c>
      <c r="L1907" s="141" t="str">
        <f t="shared" si="384"/>
        <v/>
      </c>
      <c r="M1907" s="141" t="str">
        <f t="shared" si="385"/>
        <v/>
      </c>
      <c r="N1907" s="15" t="e">
        <f t="shared" si="386"/>
        <v>#VALUE!</v>
      </c>
      <c r="O1907" s="58" t="e">
        <f t="shared" si="387"/>
        <v>#VALUE!</v>
      </c>
      <c r="P1907" s="58" t="e">
        <f t="shared" si="388"/>
        <v>#VALUE!</v>
      </c>
      <c r="Q1907" s="58" t="e">
        <f t="shared" si="389"/>
        <v>#VALUE!</v>
      </c>
      <c r="R1907" s="160" t="e">
        <f t="shared" si="390"/>
        <v>#VALUE!</v>
      </c>
      <c r="S1907" s="161" t="e">
        <f t="shared" si="391"/>
        <v>#VALUE!</v>
      </c>
      <c r="T1907" s="162" t="e">
        <f t="shared" si="392"/>
        <v>#VALUE!</v>
      </c>
    </row>
    <row r="1908" spans="1:20" s="17" customFormat="1" x14ac:dyDescent="0.2">
      <c r="A1908" s="154"/>
      <c r="B1908" s="51"/>
      <c r="C1908" s="50"/>
      <c r="D1908" s="50"/>
      <c r="E1908" s="50"/>
      <c r="F1908" s="50"/>
      <c r="G1908" s="14"/>
      <c r="H1908" s="163" t="str">
        <f t="shared" si="380"/>
        <v/>
      </c>
      <c r="I1908" s="163" t="str">
        <f t="shared" si="381"/>
        <v/>
      </c>
      <c r="J1908" s="163" t="str">
        <f t="shared" si="382"/>
        <v/>
      </c>
      <c r="K1908" s="141" t="str">
        <f t="shared" si="383"/>
        <v/>
      </c>
      <c r="L1908" s="141" t="str">
        <f t="shared" si="384"/>
        <v/>
      </c>
      <c r="M1908" s="141" t="str">
        <f t="shared" si="385"/>
        <v/>
      </c>
      <c r="N1908" s="15" t="e">
        <f t="shared" si="386"/>
        <v>#VALUE!</v>
      </c>
      <c r="O1908" s="58" t="e">
        <f t="shared" si="387"/>
        <v>#VALUE!</v>
      </c>
      <c r="P1908" s="58" t="e">
        <f t="shared" si="388"/>
        <v>#VALUE!</v>
      </c>
      <c r="Q1908" s="58" t="e">
        <f t="shared" si="389"/>
        <v>#VALUE!</v>
      </c>
      <c r="R1908" s="160" t="e">
        <f t="shared" si="390"/>
        <v>#VALUE!</v>
      </c>
      <c r="S1908" s="161" t="e">
        <f t="shared" si="391"/>
        <v>#VALUE!</v>
      </c>
      <c r="T1908" s="162" t="e">
        <f t="shared" si="392"/>
        <v>#VALUE!</v>
      </c>
    </row>
    <row r="1909" spans="1:20" s="17" customFormat="1" x14ac:dyDescent="0.2">
      <c r="A1909" s="154"/>
      <c r="B1909" s="51"/>
      <c r="C1909" s="50"/>
      <c r="D1909" s="50"/>
      <c r="E1909" s="50"/>
      <c r="F1909" s="50"/>
      <c r="G1909" s="14"/>
      <c r="H1909" s="163" t="str">
        <f t="shared" si="380"/>
        <v/>
      </c>
      <c r="I1909" s="163" t="str">
        <f t="shared" si="381"/>
        <v/>
      </c>
      <c r="J1909" s="163" t="str">
        <f t="shared" si="382"/>
        <v/>
      </c>
      <c r="K1909" s="141" t="str">
        <f t="shared" si="383"/>
        <v/>
      </c>
      <c r="L1909" s="141" t="str">
        <f t="shared" si="384"/>
        <v/>
      </c>
      <c r="M1909" s="141" t="str">
        <f t="shared" si="385"/>
        <v/>
      </c>
      <c r="N1909" s="15" t="e">
        <f t="shared" si="386"/>
        <v>#VALUE!</v>
      </c>
      <c r="O1909" s="58" t="e">
        <f t="shared" si="387"/>
        <v>#VALUE!</v>
      </c>
      <c r="P1909" s="58" t="e">
        <f t="shared" si="388"/>
        <v>#VALUE!</v>
      </c>
      <c r="Q1909" s="58" t="e">
        <f t="shared" si="389"/>
        <v>#VALUE!</v>
      </c>
      <c r="R1909" s="160" t="e">
        <f t="shared" si="390"/>
        <v>#VALUE!</v>
      </c>
      <c r="S1909" s="161" t="e">
        <f t="shared" si="391"/>
        <v>#VALUE!</v>
      </c>
      <c r="T1909" s="162" t="e">
        <f t="shared" si="392"/>
        <v>#VALUE!</v>
      </c>
    </row>
    <row r="1910" spans="1:20" s="17" customFormat="1" x14ac:dyDescent="0.2">
      <c r="A1910" s="154"/>
      <c r="B1910" s="51"/>
      <c r="C1910" s="50"/>
      <c r="D1910" s="50"/>
      <c r="E1910" s="50"/>
      <c r="F1910" s="50"/>
      <c r="G1910" s="14"/>
      <c r="H1910" s="163" t="str">
        <f t="shared" si="380"/>
        <v/>
      </c>
      <c r="I1910" s="163" t="str">
        <f t="shared" si="381"/>
        <v/>
      </c>
      <c r="J1910" s="163" t="str">
        <f t="shared" si="382"/>
        <v/>
      </c>
      <c r="K1910" s="141" t="str">
        <f t="shared" si="383"/>
        <v/>
      </c>
      <c r="L1910" s="141" t="str">
        <f t="shared" si="384"/>
        <v/>
      </c>
      <c r="M1910" s="141" t="str">
        <f t="shared" si="385"/>
        <v/>
      </c>
      <c r="N1910" s="15" t="e">
        <f t="shared" si="386"/>
        <v>#VALUE!</v>
      </c>
      <c r="O1910" s="58" t="e">
        <f t="shared" si="387"/>
        <v>#VALUE!</v>
      </c>
      <c r="P1910" s="58" t="e">
        <f t="shared" si="388"/>
        <v>#VALUE!</v>
      </c>
      <c r="Q1910" s="58" t="e">
        <f t="shared" si="389"/>
        <v>#VALUE!</v>
      </c>
      <c r="R1910" s="160" t="e">
        <f t="shared" si="390"/>
        <v>#VALUE!</v>
      </c>
      <c r="S1910" s="161" t="e">
        <f t="shared" si="391"/>
        <v>#VALUE!</v>
      </c>
      <c r="T1910" s="162" t="e">
        <f t="shared" si="392"/>
        <v>#VALUE!</v>
      </c>
    </row>
    <row r="1911" spans="1:20" s="17" customFormat="1" x14ac:dyDescent="0.2">
      <c r="A1911" s="154"/>
      <c r="B1911" s="51"/>
      <c r="C1911" s="50"/>
      <c r="D1911" s="50"/>
      <c r="E1911" s="50"/>
      <c r="F1911" s="50"/>
      <c r="G1911" s="14"/>
      <c r="H1911" s="163" t="str">
        <f t="shared" si="380"/>
        <v/>
      </c>
      <c r="I1911" s="163" t="str">
        <f t="shared" si="381"/>
        <v/>
      </c>
      <c r="J1911" s="163" t="str">
        <f t="shared" si="382"/>
        <v/>
      </c>
      <c r="K1911" s="141" t="str">
        <f t="shared" si="383"/>
        <v/>
      </c>
      <c r="L1911" s="141" t="str">
        <f t="shared" si="384"/>
        <v/>
      </c>
      <c r="M1911" s="141" t="str">
        <f t="shared" si="385"/>
        <v/>
      </c>
      <c r="N1911" s="15" t="e">
        <f t="shared" si="386"/>
        <v>#VALUE!</v>
      </c>
      <c r="O1911" s="58" t="e">
        <f t="shared" si="387"/>
        <v>#VALUE!</v>
      </c>
      <c r="P1911" s="58" t="e">
        <f t="shared" si="388"/>
        <v>#VALUE!</v>
      </c>
      <c r="Q1911" s="58" t="e">
        <f t="shared" si="389"/>
        <v>#VALUE!</v>
      </c>
      <c r="R1911" s="160" t="e">
        <f t="shared" si="390"/>
        <v>#VALUE!</v>
      </c>
      <c r="S1911" s="161" t="e">
        <f t="shared" si="391"/>
        <v>#VALUE!</v>
      </c>
      <c r="T1911" s="162" t="e">
        <f t="shared" si="392"/>
        <v>#VALUE!</v>
      </c>
    </row>
    <row r="1912" spans="1:20" s="17" customFormat="1" x14ac:dyDescent="0.2">
      <c r="A1912" s="154"/>
      <c r="B1912" s="51"/>
      <c r="C1912" s="50"/>
      <c r="D1912" s="50"/>
      <c r="E1912" s="50"/>
      <c r="F1912" s="50"/>
      <c r="G1912" s="14"/>
      <c r="H1912" s="163" t="str">
        <f t="shared" si="380"/>
        <v/>
      </c>
      <c r="I1912" s="163" t="str">
        <f t="shared" si="381"/>
        <v/>
      </c>
      <c r="J1912" s="163" t="str">
        <f t="shared" si="382"/>
        <v/>
      </c>
      <c r="K1912" s="141" t="str">
        <f t="shared" si="383"/>
        <v/>
      </c>
      <c r="L1912" s="141" t="str">
        <f t="shared" si="384"/>
        <v/>
      </c>
      <c r="M1912" s="141" t="str">
        <f t="shared" si="385"/>
        <v/>
      </c>
      <c r="N1912" s="15" t="e">
        <f t="shared" si="386"/>
        <v>#VALUE!</v>
      </c>
      <c r="O1912" s="58" t="e">
        <f t="shared" si="387"/>
        <v>#VALUE!</v>
      </c>
      <c r="P1912" s="58" t="e">
        <f t="shared" si="388"/>
        <v>#VALUE!</v>
      </c>
      <c r="Q1912" s="58" t="e">
        <f t="shared" si="389"/>
        <v>#VALUE!</v>
      </c>
      <c r="R1912" s="160" t="e">
        <f t="shared" si="390"/>
        <v>#VALUE!</v>
      </c>
      <c r="S1912" s="161" t="e">
        <f t="shared" si="391"/>
        <v>#VALUE!</v>
      </c>
      <c r="T1912" s="162" t="e">
        <f t="shared" si="392"/>
        <v>#VALUE!</v>
      </c>
    </row>
    <row r="1913" spans="1:20" s="17" customFormat="1" x14ac:dyDescent="0.2">
      <c r="A1913" s="154"/>
      <c r="B1913" s="51"/>
      <c r="C1913" s="50"/>
      <c r="D1913" s="50"/>
      <c r="E1913" s="50"/>
      <c r="F1913" s="50"/>
      <c r="G1913" s="14"/>
      <c r="H1913" s="163" t="str">
        <f t="shared" si="380"/>
        <v/>
      </c>
      <c r="I1913" s="163" t="str">
        <f t="shared" si="381"/>
        <v/>
      </c>
      <c r="J1913" s="163" t="str">
        <f t="shared" si="382"/>
        <v/>
      </c>
      <c r="K1913" s="141" t="str">
        <f t="shared" si="383"/>
        <v/>
      </c>
      <c r="L1913" s="141" t="str">
        <f t="shared" si="384"/>
        <v/>
      </c>
      <c r="M1913" s="141" t="str">
        <f t="shared" si="385"/>
        <v/>
      </c>
      <c r="N1913" s="15" t="e">
        <f t="shared" si="386"/>
        <v>#VALUE!</v>
      </c>
      <c r="O1913" s="58" t="e">
        <f t="shared" si="387"/>
        <v>#VALUE!</v>
      </c>
      <c r="P1913" s="58" t="e">
        <f t="shared" si="388"/>
        <v>#VALUE!</v>
      </c>
      <c r="Q1913" s="58" t="e">
        <f t="shared" si="389"/>
        <v>#VALUE!</v>
      </c>
      <c r="R1913" s="160" t="e">
        <f t="shared" si="390"/>
        <v>#VALUE!</v>
      </c>
      <c r="S1913" s="161" t="e">
        <f t="shared" si="391"/>
        <v>#VALUE!</v>
      </c>
      <c r="T1913" s="162" t="e">
        <f t="shared" si="392"/>
        <v>#VALUE!</v>
      </c>
    </row>
    <row r="1914" spans="1:20" s="17" customFormat="1" x14ac:dyDescent="0.2">
      <c r="A1914" s="154"/>
      <c r="B1914" s="51"/>
      <c r="C1914" s="50"/>
      <c r="D1914" s="50"/>
      <c r="E1914" s="50"/>
      <c r="F1914" s="50"/>
      <c r="G1914" s="14"/>
      <c r="H1914" s="163" t="str">
        <f t="shared" si="380"/>
        <v/>
      </c>
      <c r="I1914" s="163" t="str">
        <f t="shared" si="381"/>
        <v/>
      </c>
      <c r="J1914" s="163" t="str">
        <f t="shared" si="382"/>
        <v/>
      </c>
      <c r="K1914" s="141" t="str">
        <f t="shared" si="383"/>
        <v/>
      </c>
      <c r="L1914" s="141" t="str">
        <f t="shared" si="384"/>
        <v/>
      </c>
      <c r="M1914" s="141" t="str">
        <f t="shared" si="385"/>
        <v/>
      </c>
      <c r="N1914" s="15" t="e">
        <f t="shared" si="386"/>
        <v>#VALUE!</v>
      </c>
      <c r="O1914" s="58" t="e">
        <f t="shared" si="387"/>
        <v>#VALUE!</v>
      </c>
      <c r="P1914" s="58" t="e">
        <f t="shared" si="388"/>
        <v>#VALUE!</v>
      </c>
      <c r="Q1914" s="58" t="e">
        <f t="shared" si="389"/>
        <v>#VALUE!</v>
      </c>
      <c r="R1914" s="160" t="e">
        <f t="shared" si="390"/>
        <v>#VALUE!</v>
      </c>
      <c r="S1914" s="161" t="e">
        <f t="shared" si="391"/>
        <v>#VALUE!</v>
      </c>
      <c r="T1914" s="162" t="e">
        <f t="shared" si="392"/>
        <v>#VALUE!</v>
      </c>
    </row>
    <row r="1915" spans="1:20" s="17" customFormat="1" x14ac:dyDescent="0.2">
      <c r="A1915" s="154"/>
      <c r="B1915" s="51"/>
      <c r="C1915" s="50"/>
      <c r="D1915" s="50"/>
      <c r="E1915" s="50"/>
      <c r="F1915" s="50"/>
      <c r="G1915" s="14"/>
      <c r="H1915" s="163" t="str">
        <f t="shared" si="380"/>
        <v/>
      </c>
      <c r="I1915" s="163" t="str">
        <f t="shared" si="381"/>
        <v/>
      </c>
      <c r="J1915" s="163" t="str">
        <f t="shared" si="382"/>
        <v/>
      </c>
      <c r="K1915" s="141" t="str">
        <f t="shared" si="383"/>
        <v/>
      </c>
      <c r="L1915" s="141" t="str">
        <f t="shared" si="384"/>
        <v/>
      </c>
      <c r="M1915" s="141" t="str">
        <f t="shared" si="385"/>
        <v/>
      </c>
      <c r="N1915" s="15" t="e">
        <f t="shared" si="386"/>
        <v>#VALUE!</v>
      </c>
      <c r="O1915" s="58" t="e">
        <f t="shared" si="387"/>
        <v>#VALUE!</v>
      </c>
      <c r="P1915" s="58" t="e">
        <f t="shared" si="388"/>
        <v>#VALUE!</v>
      </c>
      <c r="Q1915" s="58" t="e">
        <f t="shared" si="389"/>
        <v>#VALUE!</v>
      </c>
      <c r="R1915" s="160" t="e">
        <f t="shared" si="390"/>
        <v>#VALUE!</v>
      </c>
      <c r="S1915" s="161" t="e">
        <f t="shared" si="391"/>
        <v>#VALUE!</v>
      </c>
      <c r="T1915" s="162" t="e">
        <f t="shared" si="392"/>
        <v>#VALUE!</v>
      </c>
    </row>
    <row r="1916" spans="1:20" s="17" customFormat="1" x14ac:dyDescent="0.2">
      <c r="A1916" s="154"/>
      <c r="B1916" s="51"/>
      <c r="C1916" s="50"/>
      <c r="D1916" s="50"/>
      <c r="E1916" s="50"/>
      <c r="F1916" s="50"/>
      <c r="G1916" s="14"/>
      <c r="H1916" s="163" t="str">
        <f t="shared" si="380"/>
        <v/>
      </c>
      <c r="I1916" s="163" t="str">
        <f t="shared" si="381"/>
        <v/>
      </c>
      <c r="J1916" s="163" t="str">
        <f t="shared" si="382"/>
        <v/>
      </c>
      <c r="K1916" s="141" t="str">
        <f t="shared" si="383"/>
        <v/>
      </c>
      <c r="L1916" s="141" t="str">
        <f t="shared" si="384"/>
        <v/>
      </c>
      <c r="M1916" s="141" t="str">
        <f t="shared" si="385"/>
        <v/>
      </c>
      <c r="N1916" s="15" t="e">
        <f t="shared" si="386"/>
        <v>#VALUE!</v>
      </c>
      <c r="O1916" s="58" t="e">
        <f t="shared" si="387"/>
        <v>#VALUE!</v>
      </c>
      <c r="P1916" s="58" t="e">
        <f t="shared" si="388"/>
        <v>#VALUE!</v>
      </c>
      <c r="Q1916" s="58" t="e">
        <f t="shared" si="389"/>
        <v>#VALUE!</v>
      </c>
      <c r="R1916" s="160" t="e">
        <f t="shared" si="390"/>
        <v>#VALUE!</v>
      </c>
      <c r="S1916" s="161" t="e">
        <f t="shared" si="391"/>
        <v>#VALUE!</v>
      </c>
      <c r="T1916" s="162" t="e">
        <f t="shared" si="392"/>
        <v>#VALUE!</v>
      </c>
    </row>
    <row r="1917" spans="1:20" s="17" customFormat="1" x14ac:dyDescent="0.2">
      <c r="A1917" s="154"/>
      <c r="B1917" s="51"/>
      <c r="C1917" s="50"/>
      <c r="D1917" s="50"/>
      <c r="E1917" s="50"/>
      <c r="F1917" s="50"/>
      <c r="G1917" s="14"/>
      <c r="H1917" s="163" t="str">
        <f t="shared" si="380"/>
        <v/>
      </c>
      <c r="I1917" s="163" t="str">
        <f t="shared" si="381"/>
        <v/>
      </c>
      <c r="J1917" s="163" t="str">
        <f t="shared" si="382"/>
        <v/>
      </c>
      <c r="K1917" s="141" t="str">
        <f t="shared" si="383"/>
        <v/>
      </c>
      <c r="L1917" s="141" t="str">
        <f t="shared" si="384"/>
        <v/>
      </c>
      <c r="M1917" s="141" t="str">
        <f t="shared" si="385"/>
        <v/>
      </c>
      <c r="N1917" s="15" t="e">
        <f t="shared" si="386"/>
        <v>#VALUE!</v>
      </c>
      <c r="O1917" s="58" t="e">
        <f t="shared" si="387"/>
        <v>#VALUE!</v>
      </c>
      <c r="P1917" s="58" t="e">
        <f t="shared" si="388"/>
        <v>#VALUE!</v>
      </c>
      <c r="Q1917" s="58" t="e">
        <f t="shared" si="389"/>
        <v>#VALUE!</v>
      </c>
      <c r="R1917" s="160" t="e">
        <f t="shared" si="390"/>
        <v>#VALUE!</v>
      </c>
      <c r="S1917" s="161" t="e">
        <f t="shared" si="391"/>
        <v>#VALUE!</v>
      </c>
      <c r="T1917" s="162" t="e">
        <f t="shared" si="392"/>
        <v>#VALUE!</v>
      </c>
    </row>
    <row r="1918" spans="1:20" s="17" customFormat="1" x14ac:dyDescent="0.2">
      <c r="A1918" s="154"/>
      <c r="B1918" s="51"/>
      <c r="C1918" s="50"/>
      <c r="D1918" s="50"/>
      <c r="E1918" s="50"/>
      <c r="F1918" s="50"/>
      <c r="G1918" s="14"/>
      <c r="H1918" s="163" t="str">
        <f t="shared" si="380"/>
        <v/>
      </c>
      <c r="I1918" s="163" t="str">
        <f t="shared" si="381"/>
        <v/>
      </c>
      <c r="J1918" s="163" t="str">
        <f t="shared" si="382"/>
        <v/>
      </c>
      <c r="K1918" s="141" t="str">
        <f t="shared" si="383"/>
        <v/>
      </c>
      <c r="L1918" s="141" t="str">
        <f t="shared" si="384"/>
        <v/>
      </c>
      <c r="M1918" s="141" t="str">
        <f t="shared" si="385"/>
        <v/>
      </c>
      <c r="N1918" s="15" t="e">
        <f t="shared" si="386"/>
        <v>#VALUE!</v>
      </c>
      <c r="O1918" s="58" t="e">
        <f t="shared" si="387"/>
        <v>#VALUE!</v>
      </c>
      <c r="P1918" s="58" t="e">
        <f t="shared" si="388"/>
        <v>#VALUE!</v>
      </c>
      <c r="Q1918" s="58" t="e">
        <f t="shared" si="389"/>
        <v>#VALUE!</v>
      </c>
      <c r="R1918" s="160" t="e">
        <f t="shared" si="390"/>
        <v>#VALUE!</v>
      </c>
      <c r="S1918" s="161" t="e">
        <f t="shared" si="391"/>
        <v>#VALUE!</v>
      </c>
      <c r="T1918" s="162" t="e">
        <f t="shared" si="392"/>
        <v>#VALUE!</v>
      </c>
    </row>
    <row r="1919" spans="1:20" s="17" customFormat="1" x14ac:dyDescent="0.2">
      <c r="A1919" s="154"/>
      <c r="B1919" s="51"/>
      <c r="C1919" s="50"/>
      <c r="D1919" s="50"/>
      <c r="E1919" s="50"/>
      <c r="F1919" s="50"/>
      <c r="G1919" s="14"/>
      <c r="H1919" s="163" t="str">
        <f t="shared" si="380"/>
        <v/>
      </c>
      <c r="I1919" s="163" t="str">
        <f t="shared" si="381"/>
        <v/>
      </c>
      <c r="J1919" s="163" t="str">
        <f t="shared" si="382"/>
        <v/>
      </c>
      <c r="K1919" s="141" t="str">
        <f t="shared" si="383"/>
        <v/>
      </c>
      <c r="L1919" s="141" t="str">
        <f t="shared" si="384"/>
        <v/>
      </c>
      <c r="M1919" s="141" t="str">
        <f t="shared" si="385"/>
        <v/>
      </c>
      <c r="N1919" s="15" t="e">
        <f t="shared" si="386"/>
        <v>#VALUE!</v>
      </c>
      <c r="O1919" s="58" t="e">
        <f t="shared" si="387"/>
        <v>#VALUE!</v>
      </c>
      <c r="P1919" s="58" t="e">
        <f t="shared" si="388"/>
        <v>#VALUE!</v>
      </c>
      <c r="Q1919" s="58" t="e">
        <f t="shared" si="389"/>
        <v>#VALUE!</v>
      </c>
      <c r="R1919" s="160" t="e">
        <f t="shared" si="390"/>
        <v>#VALUE!</v>
      </c>
      <c r="S1919" s="161" t="e">
        <f t="shared" si="391"/>
        <v>#VALUE!</v>
      </c>
      <c r="T1919" s="162" t="e">
        <f t="shared" si="392"/>
        <v>#VALUE!</v>
      </c>
    </row>
    <row r="1920" spans="1:20" s="17" customFormat="1" x14ac:dyDescent="0.2">
      <c r="A1920" s="154"/>
      <c r="B1920" s="51"/>
      <c r="C1920" s="50"/>
      <c r="D1920" s="50"/>
      <c r="E1920" s="50"/>
      <c r="F1920" s="50"/>
      <c r="G1920" s="14"/>
      <c r="H1920" s="163" t="str">
        <f t="shared" si="380"/>
        <v/>
      </c>
      <c r="I1920" s="163" t="str">
        <f t="shared" si="381"/>
        <v/>
      </c>
      <c r="J1920" s="163" t="str">
        <f t="shared" si="382"/>
        <v/>
      </c>
      <c r="K1920" s="141" t="str">
        <f t="shared" si="383"/>
        <v/>
      </c>
      <c r="L1920" s="141" t="str">
        <f t="shared" si="384"/>
        <v/>
      </c>
      <c r="M1920" s="141" t="str">
        <f t="shared" si="385"/>
        <v/>
      </c>
      <c r="N1920" s="15" t="e">
        <f t="shared" si="386"/>
        <v>#VALUE!</v>
      </c>
      <c r="O1920" s="58" t="e">
        <f t="shared" si="387"/>
        <v>#VALUE!</v>
      </c>
      <c r="P1920" s="58" t="e">
        <f t="shared" si="388"/>
        <v>#VALUE!</v>
      </c>
      <c r="Q1920" s="58" t="e">
        <f t="shared" si="389"/>
        <v>#VALUE!</v>
      </c>
      <c r="R1920" s="160" t="e">
        <f t="shared" si="390"/>
        <v>#VALUE!</v>
      </c>
      <c r="S1920" s="161" t="e">
        <f t="shared" si="391"/>
        <v>#VALUE!</v>
      </c>
      <c r="T1920" s="162" t="e">
        <f t="shared" si="392"/>
        <v>#VALUE!</v>
      </c>
    </row>
    <row r="1921" spans="1:20" s="17" customFormat="1" x14ac:dyDescent="0.2">
      <c r="A1921" s="154"/>
      <c r="B1921" s="51"/>
      <c r="C1921" s="50"/>
      <c r="D1921" s="50"/>
      <c r="E1921" s="50"/>
      <c r="F1921" s="50"/>
      <c r="G1921" s="14"/>
      <c r="H1921" s="163" t="str">
        <f t="shared" si="380"/>
        <v/>
      </c>
      <c r="I1921" s="163" t="str">
        <f t="shared" si="381"/>
        <v/>
      </c>
      <c r="J1921" s="163" t="str">
        <f t="shared" si="382"/>
        <v/>
      </c>
      <c r="K1921" s="141" t="str">
        <f t="shared" si="383"/>
        <v/>
      </c>
      <c r="L1921" s="141" t="str">
        <f t="shared" si="384"/>
        <v/>
      </c>
      <c r="M1921" s="141" t="str">
        <f t="shared" si="385"/>
        <v/>
      </c>
      <c r="N1921" s="15" t="e">
        <f t="shared" si="386"/>
        <v>#VALUE!</v>
      </c>
      <c r="O1921" s="58" t="e">
        <f t="shared" si="387"/>
        <v>#VALUE!</v>
      </c>
      <c r="P1921" s="58" t="e">
        <f t="shared" si="388"/>
        <v>#VALUE!</v>
      </c>
      <c r="Q1921" s="58" t="e">
        <f t="shared" si="389"/>
        <v>#VALUE!</v>
      </c>
      <c r="R1921" s="160" t="e">
        <f t="shared" si="390"/>
        <v>#VALUE!</v>
      </c>
      <c r="S1921" s="161" t="e">
        <f t="shared" si="391"/>
        <v>#VALUE!</v>
      </c>
      <c r="T1921" s="162" t="e">
        <f t="shared" si="392"/>
        <v>#VALUE!</v>
      </c>
    </row>
    <row r="1922" spans="1:20" s="17" customFormat="1" x14ac:dyDescent="0.2">
      <c r="A1922" s="154"/>
      <c r="B1922" s="51"/>
      <c r="C1922" s="50"/>
      <c r="D1922" s="50"/>
      <c r="E1922" s="50"/>
      <c r="F1922" s="50"/>
      <c r="G1922" s="14"/>
      <c r="H1922" s="163" t="str">
        <f t="shared" si="380"/>
        <v/>
      </c>
      <c r="I1922" s="163" t="str">
        <f t="shared" si="381"/>
        <v/>
      </c>
      <c r="J1922" s="163" t="str">
        <f t="shared" si="382"/>
        <v/>
      </c>
      <c r="K1922" s="141" t="str">
        <f t="shared" si="383"/>
        <v/>
      </c>
      <c r="L1922" s="141" t="str">
        <f t="shared" si="384"/>
        <v/>
      </c>
      <c r="M1922" s="141" t="str">
        <f t="shared" si="385"/>
        <v/>
      </c>
      <c r="N1922" s="15" t="e">
        <f t="shared" si="386"/>
        <v>#VALUE!</v>
      </c>
      <c r="O1922" s="58" t="e">
        <f t="shared" si="387"/>
        <v>#VALUE!</v>
      </c>
      <c r="P1922" s="58" t="e">
        <f t="shared" si="388"/>
        <v>#VALUE!</v>
      </c>
      <c r="Q1922" s="58" t="e">
        <f t="shared" si="389"/>
        <v>#VALUE!</v>
      </c>
      <c r="R1922" s="160" t="e">
        <f t="shared" si="390"/>
        <v>#VALUE!</v>
      </c>
      <c r="S1922" s="161" t="e">
        <f t="shared" si="391"/>
        <v>#VALUE!</v>
      </c>
      <c r="T1922" s="162" t="e">
        <f t="shared" si="392"/>
        <v>#VALUE!</v>
      </c>
    </row>
    <row r="1923" spans="1:20" s="17" customFormat="1" x14ac:dyDescent="0.2">
      <c r="A1923" s="154"/>
      <c r="B1923" s="51"/>
      <c r="C1923" s="50"/>
      <c r="D1923" s="50"/>
      <c r="E1923" s="50"/>
      <c r="F1923" s="50"/>
      <c r="G1923" s="14"/>
      <c r="H1923" s="163" t="str">
        <f t="shared" ref="H1923:H1986" si="393">IFERROR(G1923*(D1923/(D1923+E1923+F1923)),"")</f>
        <v/>
      </c>
      <c r="I1923" s="163" t="str">
        <f t="shared" ref="I1923:I1986" si="394">IFERROR(G1923*(E1923/(D1923+E1923+F1923)),"")</f>
        <v/>
      </c>
      <c r="J1923" s="163" t="str">
        <f t="shared" ref="J1923:J1986" si="395">IFERROR(G1923*(F1923/(D1923+E1923+F1923)),"")</f>
        <v/>
      </c>
      <c r="K1923" s="141" t="str">
        <f t="shared" ref="K1923:K1986" si="396">IFERROR(D1923+H1923,"")</f>
        <v/>
      </c>
      <c r="L1923" s="141" t="str">
        <f t="shared" ref="L1923:L1986" si="397">IFERROR(E1923+I1923,"")</f>
        <v/>
      </c>
      <c r="M1923" s="141" t="str">
        <f t="shared" ref="M1923:M1986" si="398">IFERROR(J1923+F1923,"")</f>
        <v/>
      </c>
      <c r="N1923" s="15" t="e">
        <f t="shared" ref="N1923:N1986" si="399">K1923+L1923+M1923</f>
        <v>#VALUE!</v>
      </c>
      <c r="O1923" s="58" t="e">
        <f t="shared" ref="O1923:O1986" si="400">K1923/N1923</f>
        <v>#VALUE!</v>
      </c>
      <c r="P1923" s="58" t="e">
        <f t="shared" ref="P1923:P1986" si="401">L1923/N1923</f>
        <v>#VALUE!</v>
      </c>
      <c r="Q1923" s="58" t="e">
        <f t="shared" ref="Q1923:Q1986" si="402">M1923/N1923</f>
        <v>#VALUE!</v>
      </c>
      <c r="R1923" s="160" t="e">
        <f t="shared" ref="R1923:R1986" si="403">G1923/N1923</f>
        <v>#VALUE!</v>
      </c>
      <c r="S1923" s="161" t="e">
        <f t="shared" ref="S1923:S1986" si="404">C1923-N1923</f>
        <v>#VALUE!</v>
      </c>
      <c r="T1923" s="162" t="e">
        <f t="shared" ref="T1923:T1986" si="405">S1923/C1923*100</f>
        <v>#VALUE!</v>
      </c>
    </row>
    <row r="1924" spans="1:20" s="17" customFormat="1" x14ac:dyDescent="0.2">
      <c r="A1924" s="154"/>
      <c r="B1924" s="51"/>
      <c r="C1924" s="50"/>
      <c r="D1924" s="50"/>
      <c r="E1924" s="50"/>
      <c r="F1924" s="50"/>
      <c r="G1924" s="14"/>
      <c r="H1924" s="163" t="str">
        <f t="shared" si="393"/>
        <v/>
      </c>
      <c r="I1924" s="163" t="str">
        <f t="shared" si="394"/>
        <v/>
      </c>
      <c r="J1924" s="163" t="str">
        <f t="shared" si="395"/>
        <v/>
      </c>
      <c r="K1924" s="141" t="str">
        <f t="shared" si="396"/>
        <v/>
      </c>
      <c r="L1924" s="141" t="str">
        <f t="shared" si="397"/>
        <v/>
      </c>
      <c r="M1924" s="141" t="str">
        <f t="shared" si="398"/>
        <v/>
      </c>
      <c r="N1924" s="15" t="e">
        <f t="shared" si="399"/>
        <v>#VALUE!</v>
      </c>
      <c r="O1924" s="58" t="e">
        <f t="shared" si="400"/>
        <v>#VALUE!</v>
      </c>
      <c r="P1924" s="58" t="e">
        <f t="shared" si="401"/>
        <v>#VALUE!</v>
      </c>
      <c r="Q1924" s="58" t="e">
        <f t="shared" si="402"/>
        <v>#VALUE!</v>
      </c>
      <c r="R1924" s="160" t="e">
        <f t="shared" si="403"/>
        <v>#VALUE!</v>
      </c>
      <c r="S1924" s="161" t="e">
        <f t="shared" si="404"/>
        <v>#VALUE!</v>
      </c>
      <c r="T1924" s="162" t="e">
        <f t="shared" si="405"/>
        <v>#VALUE!</v>
      </c>
    </row>
    <row r="1925" spans="1:20" s="17" customFormat="1" x14ac:dyDescent="0.2">
      <c r="A1925" s="154"/>
      <c r="B1925" s="51"/>
      <c r="C1925" s="50"/>
      <c r="D1925" s="50"/>
      <c r="E1925" s="50"/>
      <c r="F1925" s="50"/>
      <c r="G1925" s="14"/>
      <c r="H1925" s="163" t="str">
        <f t="shared" si="393"/>
        <v/>
      </c>
      <c r="I1925" s="163" t="str">
        <f t="shared" si="394"/>
        <v/>
      </c>
      <c r="J1925" s="163" t="str">
        <f t="shared" si="395"/>
        <v/>
      </c>
      <c r="K1925" s="141" t="str">
        <f t="shared" si="396"/>
        <v/>
      </c>
      <c r="L1925" s="141" t="str">
        <f t="shared" si="397"/>
        <v/>
      </c>
      <c r="M1925" s="141" t="str">
        <f t="shared" si="398"/>
        <v/>
      </c>
      <c r="N1925" s="15" t="e">
        <f t="shared" si="399"/>
        <v>#VALUE!</v>
      </c>
      <c r="O1925" s="58" t="e">
        <f t="shared" si="400"/>
        <v>#VALUE!</v>
      </c>
      <c r="P1925" s="58" t="e">
        <f t="shared" si="401"/>
        <v>#VALUE!</v>
      </c>
      <c r="Q1925" s="58" t="e">
        <f t="shared" si="402"/>
        <v>#VALUE!</v>
      </c>
      <c r="R1925" s="160" t="e">
        <f t="shared" si="403"/>
        <v>#VALUE!</v>
      </c>
      <c r="S1925" s="161" t="e">
        <f t="shared" si="404"/>
        <v>#VALUE!</v>
      </c>
      <c r="T1925" s="162" t="e">
        <f t="shared" si="405"/>
        <v>#VALUE!</v>
      </c>
    </row>
    <row r="1926" spans="1:20" s="17" customFormat="1" x14ac:dyDescent="0.2">
      <c r="A1926" s="154"/>
      <c r="B1926" s="51"/>
      <c r="C1926" s="50"/>
      <c r="D1926" s="50"/>
      <c r="E1926" s="50"/>
      <c r="F1926" s="50"/>
      <c r="G1926" s="14"/>
      <c r="H1926" s="163" t="str">
        <f t="shared" si="393"/>
        <v/>
      </c>
      <c r="I1926" s="163" t="str">
        <f t="shared" si="394"/>
        <v/>
      </c>
      <c r="J1926" s="163" t="str">
        <f t="shared" si="395"/>
        <v/>
      </c>
      <c r="K1926" s="141" t="str">
        <f t="shared" si="396"/>
        <v/>
      </c>
      <c r="L1926" s="141" t="str">
        <f t="shared" si="397"/>
        <v/>
      </c>
      <c r="M1926" s="141" t="str">
        <f t="shared" si="398"/>
        <v/>
      </c>
      <c r="N1926" s="15" t="e">
        <f t="shared" si="399"/>
        <v>#VALUE!</v>
      </c>
      <c r="O1926" s="58" t="e">
        <f t="shared" si="400"/>
        <v>#VALUE!</v>
      </c>
      <c r="P1926" s="58" t="e">
        <f t="shared" si="401"/>
        <v>#VALUE!</v>
      </c>
      <c r="Q1926" s="58" t="e">
        <f t="shared" si="402"/>
        <v>#VALUE!</v>
      </c>
      <c r="R1926" s="160" t="e">
        <f t="shared" si="403"/>
        <v>#VALUE!</v>
      </c>
      <c r="S1926" s="161" t="e">
        <f t="shared" si="404"/>
        <v>#VALUE!</v>
      </c>
      <c r="T1926" s="162" t="e">
        <f t="shared" si="405"/>
        <v>#VALUE!</v>
      </c>
    </row>
    <row r="1927" spans="1:20" s="17" customFormat="1" x14ac:dyDescent="0.2">
      <c r="A1927" s="154"/>
      <c r="B1927" s="51"/>
      <c r="C1927" s="50"/>
      <c r="D1927" s="50"/>
      <c r="E1927" s="50"/>
      <c r="F1927" s="50"/>
      <c r="G1927" s="14"/>
      <c r="H1927" s="163" t="str">
        <f t="shared" si="393"/>
        <v/>
      </c>
      <c r="I1927" s="163" t="str">
        <f t="shared" si="394"/>
        <v/>
      </c>
      <c r="J1927" s="163" t="str">
        <f t="shared" si="395"/>
        <v/>
      </c>
      <c r="K1927" s="141" t="str">
        <f t="shared" si="396"/>
        <v/>
      </c>
      <c r="L1927" s="141" t="str">
        <f t="shared" si="397"/>
        <v/>
      </c>
      <c r="M1927" s="141" t="str">
        <f t="shared" si="398"/>
        <v/>
      </c>
      <c r="N1927" s="15" t="e">
        <f t="shared" si="399"/>
        <v>#VALUE!</v>
      </c>
      <c r="O1927" s="58" t="e">
        <f t="shared" si="400"/>
        <v>#VALUE!</v>
      </c>
      <c r="P1927" s="58" t="e">
        <f t="shared" si="401"/>
        <v>#VALUE!</v>
      </c>
      <c r="Q1927" s="58" t="e">
        <f t="shared" si="402"/>
        <v>#VALUE!</v>
      </c>
      <c r="R1927" s="160" t="e">
        <f t="shared" si="403"/>
        <v>#VALUE!</v>
      </c>
      <c r="S1927" s="161" t="e">
        <f t="shared" si="404"/>
        <v>#VALUE!</v>
      </c>
      <c r="T1927" s="162" t="e">
        <f t="shared" si="405"/>
        <v>#VALUE!</v>
      </c>
    </row>
    <row r="1928" spans="1:20" s="17" customFormat="1" x14ac:dyDescent="0.2">
      <c r="A1928" s="154"/>
      <c r="B1928" s="51"/>
      <c r="C1928" s="50"/>
      <c r="D1928" s="50"/>
      <c r="E1928" s="50"/>
      <c r="F1928" s="50"/>
      <c r="G1928" s="14"/>
      <c r="H1928" s="163" t="str">
        <f t="shared" si="393"/>
        <v/>
      </c>
      <c r="I1928" s="163" t="str">
        <f t="shared" si="394"/>
        <v/>
      </c>
      <c r="J1928" s="163" t="str">
        <f t="shared" si="395"/>
        <v/>
      </c>
      <c r="K1928" s="141" t="str">
        <f t="shared" si="396"/>
        <v/>
      </c>
      <c r="L1928" s="141" t="str">
        <f t="shared" si="397"/>
        <v/>
      </c>
      <c r="M1928" s="141" t="str">
        <f t="shared" si="398"/>
        <v/>
      </c>
      <c r="N1928" s="15" t="e">
        <f t="shared" si="399"/>
        <v>#VALUE!</v>
      </c>
      <c r="O1928" s="58" t="e">
        <f t="shared" si="400"/>
        <v>#VALUE!</v>
      </c>
      <c r="P1928" s="58" t="e">
        <f t="shared" si="401"/>
        <v>#VALUE!</v>
      </c>
      <c r="Q1928" s="58" t="e">
        <f t="shared" si="402"/>
        <v>#VALUE!</v>
      </c>
      <c r="R1928" s="160" t="e">
        <f t="shared" si="403"/>
        <v>#VALUE!</v>
      </c>
      <c r="S1928" s="161" t="e">
        <f t="shared" si="404"/>
        <v>#VALUE!</v>
      </c>
      <c r="T1928" s="162" t="e">
        <f t="shared" si="405"/>
        <v>#VALUE!</v>
      </c>
    </row>
    <row r="1929" spans="1:20" s="17" customFormat="1" x14ac:dyDescent="0.2">
      <c r="A1929" s="154"/>
      <c r="B1929" s="51"/>
      <c r="C1929" s="50"/>
      <c r="D1929" s="50"/>
      <c r="E1929" s="50"/>
      <c r="F1929" s="50"/>
      <c r="G1929" s="14"/>
      <c r="H1929" s="163" t="str">
        <f t="shared" si="393"/>
        <v/>
      </c>
      <c r="I1929" s="163" t="str">
        <f t="shared" si="394"/>
        <v/>
      </c>
      <c r="J1929" s="163" t="str">
        <f t="shared" si="395"/>
        <v/>
      </c>
      <c r="K1929" s="141" t="str">
        <f t="shared" si="396"/>
        <v/>
      </c>
      <c r="L1929" s="141" t="str">
        <f t="shared" si="397"/>
        <v/>
      </c>
      <c r="M1929" s="141" t="str">
        <f t="shared" si="398"/>
        <v/>
      </c>
      <c r="N1929" s="15" t="e">
        <f t="shared" si="399"/>
        <v>#VALUE!</v>
      </c>
      <c r="O1929" s="58" t="e">
        <f t="shared" si="400"/>
        <v>#VALUE!</v>
      </c>
      <c r="P1929" s="58" t="e">
        <f t="shared" si="401"/>
        <v>#VALUE!</v>
      </c>
      <c r="Q1929" s="58" t="e">
        <f t="shared" si="402"/>
        <v>#VALUE!</v>
      </c>
      <c r="R1929" s="160" t="e">
        <f t="shared" si="403"/>
        <v>#VALUE!</v>
      </c>
      <c r="S1929" s="161" t="e">
        <f t="shared" si="404"/>
        <v>#VALUE!</v>
      </c>
      <c r="T1929" s="162" t="e">
        <f t="shared" si="405"/>
        <v>#VALUE!</v>
      </c>
    </row>
    <row r="1930" spans="1:20" s="17" customFormat="1" x14ac:dyDescent="0.2">
      <c r="A1930" s="154"/>
      <c r="B1930" s="51"/>
      <c r="C1930" s="50"/>
      <c r="D1930" s="50"/>
      <c r="E1930" s="50"/>
      <c r="F1930" s="50"/>
      <c r="G1930" s="14"/>
      <c r="H1930" s="163" t="str">
        <f t="shared" si="393"/>
        <v/>
      </c>
      <c r="I1930" s="163" t="str">
        <f t="shared" si="394"/>
        <v/>
      </c>
      <c r="J1930" s="163" t="str">
        <f t="shared" si="395"/>
        <v/>
      </c>
      <c r="K1930" s="141" t="str">
        <f t="shared" si="396"/>
        <v/>
      </c>
      <c r="L1930" s="141" t="str">
        <f t="shared" si="397"/>
        <v/>
      </c>
      <c r="M1930" s="141" t="str">
        <f t="shared" si="398"/>
        <v/>
      </c>
      <c r="N1930" s="15" t="e">
        <f t="shared" si="399"/>
        <v>#VALUE!</v>
      </c>
      <c r="O1930" s="58" t="e">
        <f t="shared" si="400"/>
        <v>#VALUE!</v>
      </c>
      <c r="P1930" s="58" t="e">
        <f t="shared" si="401"/>
        <v>#VALUE!</v>
      </c>
      <c r="Q1930" s="58" t="e">
        <f t="shared" si="402"/>
        <v>#VALUE!</v>
      </c>
      <c r="R1930" s="160" t="e">
        <f t="shared" si="403"/>
        <v>#VALUE!</v>
      </c>
      <c r="S1930" s="161" t="e">
        <f t="shared" si="404"/>
        <v>#VALUE!</v>
      </c>
      <c r="T1930" s="162" t="e">
        <f t="shared" si="405"/>
        <v>#VALUE!</v>
      </c>
    </row>
    <row r="1931" spans="1:20" s="17" customFormat="1" x14ac:dyDescent="0.2">
      <c r="A1931" s="154"/>
      <c r="B1931" s="51"/>
      <c r="C1931" s="50"/>
      <c r="D1931" s="50"/>
      <c r="E1931" s="50"/>
      <c r="F1931" s="50"/>
      <c r="G1931" s="14"/>
      <c r="H1931" s="163" t="str">
        <f t="shared" si="393"/>
        <v/>
      </c>
      <c r="I1931" s="163" t="str">
        <f t="shared" si="394"/>
        <v/>
      </c>
      <c r="J1931" s="163" t="str">
        <f t="shared" si="395"/>
        <v/>
      </c>
      <c r="K1931" s="141" t="str">
        <f t="shared" si="396"/>
        <v/>
      </c>
      <c r="L1931" s="141" t="str">
        <f t="shared" si="397"/>
        <v/>
      </c>
      <c r="M1931" s="141" t="str">
        <f t="shared" si="398"/>
        <v/>
      </c>
      <c r="N1931" s="15" t="e">
        <f t="shared" si="399"/>
        <v>#VALUE!</v>
      </c>
      <c r="O1931" s="58" t="e">
        <f t="shared" si="400"/>
        <v>#VALUE!</v>
      </c>
      <c r="P1931" s="58" t="e">
        <f t="shared" si="401"/>
        <v>#VALUE!</v>
      </c>
      <c r="Q1931" s="58" t="e">
        <f t="shared" si="402"/>
        <v>#VALUE!</v>
      </c>
      <c r="R1931" s="160" t="e">
        <f t="shared" si="403"/>
        <v>#VALUE!</v>
      </c>
      <c r="S1931" s="161" t="e">
        <f t="shared" si="404"/>
        <v>#VALUE!</v>
      </c>
      <c r="T1931" s="162" t="e">
        <f t="shared" si="405"/>
        <v>#VALUE!</v>
      </c>
    </row>
    <row r="1932" spans="1:20" s="17" customFormat="1" x14ac:dyDescent="0.2">
      <c r="A1932" s="154"/>
      <c r="B1932" s="51"/>
      <c r="C1932" s="50"/>
      <c r="D1932" s="50"/>
      <c r="E1932" s="50"/>
      <c r="F1932" s="50"/>
      <c r="G1932" s="14"/>
      <c r="H1932" s="163" t="str">
        <f t="shared" si="393"/>
        <v/>
      </c>
      <c r="I1932" s="163" t="str">
        <f t="shared" si="394"/>
        <v/>
      </c>
      <c r="J1932" s="163" t="str">
        <f t="shared" si="395"/>
        <v/>
      </c>
      <c r="K1932" s="141" t="str">
        <f t="shared" si="396"/>
        <v/>
      </c>
      <c r="L1932" s="141" t="str">
        <f t="shared" si="397"/>
        <v/>
      </c>
      <c r="M1932" s="141" t="str">
        <f t="shared" si="398"/>
        <v/>
      </c>
      <c r="N1932" s="15" t="e">
        <f t="shared" si="399"/>
        <v>#VALUE!</v>
      </c>
      <c r="O1932" s="58" t="e">
        <f t="shared" si="400"/>
        <v>#VALUE!</v>
      </c>
      <c r="P1932" s="58" t="e">
        <f t="shared" si="401"/>
        <v>#VALUE!</v>
      </c>
      <c r="Q1932" s="58" t="e">
        <f t="shared" si="402"/>
        <v>#VALUE!</v>
      </c>
      <c r="R1932" s="160" t="e">
        <f t="shared" si="403"/>
        <v>#VALUE!</v>
      </c>
      <c r="S1932" s="161" t="e">
        <f t="shared" si="404"/>
        <v>#VALUE!</v>
      </c>
      <c r="T1932" s="162" t="e">
        <f t="shared" si="405"/>
        <v>#VALUE!</v>
      </c>
    </row>
    <row r="1933" spans="1:20" s="17" customFormat="1" x14ac:dyDescent="0.2">
      <c r="A1933" s="154"/>
      <c r="B1933" s="51"/>
      <c r="C1933" s="50"/>
      <c r="D1933" s="50"/>
      <c r="E1933" s="50"/>
      <c r="F1933" s="50"/>
      <c r="G1933" s="14"/>
      <c r="H1933" s="163" t="str">
        <f t="shared" si="393"/>
        <v/>
      </c>
      <c r="I1933" s="163" t="str">
        <f t="shared" si="394"/>
        <v/>
      </c>
      <c r="J1933" s="163" t="str">
        <f t="shared" si="395"/>
        <v/>
      </c>
      <c r="K1933" s="141" t="str">
        <f t="shared" si="396"/>
        <v/>
      </c>
      <c r="L1933" s="141" t="str">
        <f t="shared" si="397"/>
        <v/>
      </c>
      <c r="M1933" s="141" t="str">
        <f t="shared" si="398"/>
        <v/>
      </c>
      <c r="N1933" s="15" t="e">
        <f t="shared" si="399"/>
        <v>#VALUE!</v>
      </c>
      <c r="O1933" s="58" t="e">
        <f t="shared" si="400"/>
        <v>#VALUE!</v>
      </c>
      <c r="P1933" s="58" t="e">
        <f t="shared" si="401"/>
        <v>#VALUE!</v>
      </c>
      <c r="Q1933" s="58" t="e">
        <f t="shared" si="402"/>
        <v>#VALUE!</v>
      </c>
      <c r="R1933" s="160" t="e">
        <f t="shared" si="403"/>
        <v>#VALUE!</v>
      </c>
      <c r="S1933" s="161" t="e">
        <f t="shared" si="404"/>
        <v>#VALUE!</v>
      </c>
      <c r="T1933" s="162" t="e">
        <f t="shared" si="405"/>
        <v>#VALUE!</v>
      </c>
    </row>
    <row r="1934" spans="1:20" s="17" customFormat="1" x14ac:dyDescent="0.2">
      <c r="A1934" s="154"/>
      <c r="B1934" s="51"/>
      <c r="C1934" s="50"/>
      <c r="D1934" s="50"/>
      <c r="E1934" s="50"/>
      <c r="F1934" s="50"/>
      <c r="G1934" s="14"/>
      <c r="H1934" s="163" t="str">
        <f t="shared" si="393"/>
        <v/>
      </c>
      <c r="I1934" s="163" t="str">
        <f t="shared" si="394"/>
        <v/>
      </c>
      <c r="J1934" s="163" t="str">
        <f t="shared" si="395"/>
        <v/>
      </c>
      <c r="K1934" s="141" t="str">
        <f t="shared" si="396"/>
        <v/>
      </c>
      <c r="L1934" s="141" t="str">
        <f t="shared" si="397"/>
        <v/>
      </c>
      <c r="M1934" s="141" t="str">
        <f t="shared" si="398"/>
        <v/>
      </c>
      <c r="N1934" s="15" t="e">
        <f t="shared" si="399"/>
        <v>#VALUE!</v>
      </c>
      <c r="O1934" s="58" t="e">
        <f t="shared" si="400"/>
        <v>#VALUE!</v>
      </c>
      <c r="P1934" s="58" t="e">
        <f t="shared" si="401"/>
        <v>#VALUE!</v>
      </c>
      <c r="Q1934" s="58" t="e">
        <f t="shared" si="402"/>
        <v>#VALUE!</v>
      </c>
      <c r="R1934" s="160" t="e">
        <f t="shared" si="403"/>
        <v>#VALUE!</v>
      </c>
      <c r="S1934" s="161" t="e">
        <f t="shared" si="404"/>
        <v>#VALUE!</v>
      </c>
      <c r="T1934" s="162" t="e">
        <f t="shared" si="405"/>
        <v>#VALUE!</v>
      </c>
    </row>
    <row r="1935" spans="1:20" s="17" customFormat="1" x14ac:dyDescent="0.2">
      <c r="A1935" s="154"/>
      <c r="B1935" s="51"/>
      <c r="C1935" s="50"/>
      <c r="D1935" s="50"/>
      <c r="E1935" s="50"/>
      <c r="F1935" s="50"/>
      <c r="G1935" s="14"/>
      <c r="H1935" s="163" t="str">
        <f t="shared" si="393"/>
        <v/>
      </c>
      <c r="I1935" s="163" t="str">
        <f t="shared" si="394"/>
        <v/>
      </c>
      <c r="J1935" s="163" t="str">
        <f t="shared" si="395"/>
        <v/>
      </c>
      <c r="K1935" s="141" t="str">
        <f t="shared" si="396"/>
        <v/>
      </c>
      <c r="L1935" s="141" t="str">
        <f t="shared" si="397"/>
        <v/>
      </c>
      <c r="M1935" s="141" t="str">
        <f t="shared" si="398"/>
        <v/>
      </c>
      <c r="N1935" s="15" t="e">
        <f t="shared" si="399"/>
        <v>#VALUE!</v>
      </c>
      <c r="O1935" s="58" t="e">
        <f t="shared" si="400"/>
        <v>#VALUE!</v>
      </c>
      <c r="P1935" s="58" t="e">
        <f t="shared" si="401"/>
        <v>#VALUE!</v>
      </c>
      <c r="Q1935" s="58" t="e">
        <f t="shared" si="402"/>
        <v>#VALUE!</v>
      </c>
      <c r="R1935" s="160" t="e">
        <f t="shared" si="403"/>
        <v>#VALUE!</v>
      </c>
      <c r="S1935" s="161" t="e">
        <f t="shared" si="404"/>
        <v>#VALUE!</v>
      </c>
      <c r="T1935" s="162" t="e">
        <f t="shared" si="405"/>
        <v>#VALUE!</v>
      </c>
    </row>
    <row r="1936" spans="1:20" s="17" customFormat="1" x14ac:dyDescent="0.2">
      <c r="A1936" s="154"/>
      <c r="B1936" s="51"/>
      <c r="C1936" s="50"/>
      <c r="D1936" s="50"/>
      <c r="E1936" s="50"/>
      <c r="F1936" s="50"/>
      <c r="G1936" s="14"/>
      <c r="H1936" s="163" t="str">
        <f t="shared" si="393"/>
        <v/>
      </c>
      <c r="I1936" s="163" t="str">
        <f t="shared" si="394"/>
        <v/>
      </c>
      <c r="J1936" s="163" t="str">
        <f t="shared" si="395"/>
        <v/>
      </c>
      <c r="K1936" s="141" t="str">
        <f t="shared" si="396"/>
        <v/>
      </c>
      <c r="L1936" s="141" t="str">
        <f t="shared" si="397"/>
        <v/>
      </c>
      <c r="M1936" s="141" t="str">
        <f t="shared" si="398"/>
        <v/>
      </c>
      <c r="N1936" s="15" t="e">
        <f t="shared" si="399"/>
        <v>#VALUE!</v>
      </c>
      <c r="O1936" s="58" t="e">
        <f t="shared" si="400"/>
        <v>#VALUE!</v>
      </c>
      <c r="P1936" s="58" t="e">
        <f t="shared" si="401"/>
        <v>#VALUE!</v>
      </c>
      <c r="Q1936" s="58" t="e">
        <f t="shared" si="402"/>
        <v>#VALUE!</v>
      </c>
      <c r="R1936" s="160" t="e">
        <f t="shared" si="403"/>
        <v>#VALUE!</v>
      </c>
      <c r="S1936" s="161" t="e">
        <f t="shared" si="404"/>
        <v>#VALUE!</v>
      </c>
      <c r="T1936" s="162" t="e">
        <f t="shared" si="405"/>
        <v>#VALUE!</v>
      </c>
    </row>
    <row r="1937" spans="1:20" s="17" customFormat="1" x14ac:dyDescent="0.2">
      <c r="A1937" s="154"/>
      <c r="B1937" s="51"/>
      <c r="C1937" s="50"/>
      <c r="D1937" s="50"/>
      <c r="E1937" s="50"/>
      <c r="F1937" s="50"/>
      <c r="G1937" s="14"/>
      <c r="H1937" s="163" t="str">
        <f t="shared" si="393"/>
        <v/>
      </c>
      <c r="I1937" s="163" t="str">
        <f t="shared" si="394"/>
        <v/>
      </c>
      <c r="J1937" s="163" t="str">
        <f t="shared" si="395"/>
        <v/>
      </c>
      <c r="K1937" s="141" t="str">
        <f t="shared" si="396"/>
        <v/>
      </c>
      <c r="L1937" s="141" t="str">
        <f t="shared" si="397"/>
        <v/>
      </c>
      <c r="M1937" s="141" t="str">
        <f t="shared" si="398"/>
        <v/>
      </c>
      <c r="N1937" s="15" t="e">
        <f t="shared" si="399"/>
        <v>#VALUE!</v>
      </c>
      <c r="O1937" s="58" t="e">
        <f t="shared" si="400"/>
        <v>#VALUE!</v>
      </c>
      <c r="P1937" s="58" t="e">
        <f t="shared" si="401"/>
        <v>#VALUE!</v>
      </c>
      <c r="Q1937" s="58" t="e">
        <f t="shared" si="402"/>
        <v>#VALUE!</v>
      </c>
      <c r="R1937" s="160" t="e">
        <f t="shared" si="403"/>
        <v>#VALUE!</v>
      </c>
      <c r="S1937" s="161" t="e">
        <f t="shared" si="404"/>
        <v>#VALUE!</v>
      </c>
      <c r="T1937" s="162" t="e">
        <f t="shared" si="405"/>
        <v>#VALUE!</v>
      </c>
    </row>
    <row r="1938" spans="1:20" s="17" customFormat="1" x14ac:dyDescent="0.2">
      <c r="A1938" s="154"/>
      <c r="B1938" s="51"/>
      <c r="C1938" s="50"/>
      <c r="D1938" s="50"/>
      <c r="E1938" s="50"/>
      <c r="F1938" s="50"/>
      <c r="G1938" s="14"/>
      <c r="H1938" s="163" t="str">
        <f t="shared" si="393"/>
        <v/>
      </c>
      <c r="I1938" s="163" t="str">
        <f t="shared" si="394"/>
        <v/>
      </c>
      <c r="J1938" s="163" t="str">
        <f t="shared" si="395"/>
        <v/>
      </c>
      <c r="K1938" s="141" t="str">
        <f t="shared" si="396"/>
        <v/>
      </c>
      <c r="L1938" s="141" t="str">
        <f t="shared" si="397"/>
        <v/>
      </c>
      <c r="M1938" s="141" t="str">
        <f t="shared" si="398"/>
        <v/>
      </c>
      <c r="N1938" s="15" t="e">
        <f t="shared" si="399"/>
        <v>#VALUE!</v>
      </c>
      <c r="O1938" s="58" t="e">
        <f t="shared" si="400"/>
        <v>#VALUE!</v>
      </c>
      <c r="P1938" s="58" t="e">
        <f t="shared" si="401"/>
        <v>#VALUE!</v>
      </c>
      <c r="Q1938" s="58" t="e">
        <f t="shared" si="402"/>
        <v>#VALUE!</v>
      </c>
      <c r="R1938" s="160" t="e">
        <f t="shared" si="403"/>
        <v>#VALUE!</v>
      </c>
      <c r="S1938" s="161" t="e">
        <f t="shared" si="404"/>
        <v>#VALUE!</v>
      </c>
      <c r="T1938" s="162" t="e">
        <f t="shared" si="405"/>
        <v>#VALUE!</v>
      </c>
    </row>
    <row r="1939" spans="1:20" s="17" customFormat="1" x14ac:dyDescent="0.2">
      <c r="A1939" s="154"/>
      <c r="B1939" s="51"/>
      <c r="C1939" s="50"/>
      <c r="D1939" s="50"/>
      <c r="E1939" s="50"/>
      <c r="F1939" s="50"/>
      <c r="G1939" s="14"/>
      <c r="H1939" s="163" t="str">
        <f t="shared" si="393"/>
        <v/>
      </c>
      <c r="I1939" s="163" t="str">
        <f t="shared" si="394"/>
        <v/>
      </c>
      <c r="J1939" s="163" t="str">
        <f t="shared" si="395"/>
        <v/>
      </c>
      <c r="K1939" s="141" t="str">
        <f t="shared" si="396"/>
        <v/>
      </c>
      <c r="L1939" s="141" t="str">
        <f t="shared" si="397"/>
        <v/>
      </c>
      <c r="M1939" s="141" t="str">
        <f t="shared" si="398"/>
        <v/>
      </c>
      <c r="N1939" s="15" t="e">
        <f t="shared" si="399"/>
        <v>#VALUE!</v>
      </c>
      <c r="O1939" s="58" t="e">
        <f t="shared" si="400"/>
        <v>#VALUE!</v>
      </c>
      <c r="P1939" s="58" t="e">
        <f t="shared" si="401"/>
        <v>#VALUE!</v>
      </c>
      <c r="Q1939" s="58" t="e">
        <f t="shared" si="402"/>
        <v>#VALUE!</v>
      </c>
      <c r="R1939" s="160" t="e">
        <f t="shared" si="403"/>
        <v>#VALUE!</v>
      </c>
      <c r="S1939" s="161" t="e">
        <f t="shared" si="404"/>
        <v>#VALUE!</v>
      </c>
      <c r="T1939" s="162" t="e">
        <f t="shared" si="405"/>
        <v>#VALUE!</v>
      </c>
    </row>
    <row r="1940" spans="1:20" s="17" customFormat="1" x14ac:dyDescent="0.2">
      <c r="A1940" s="154"/>
      <c r="B1940" s="51"/>
      <c r="C1940" s="50"/>
      <c r="D1940" s="50"/>
      <c r="E1940" s="50"/>
      <c r="F1940" s="50"/>
      <c r="G1940" s="14"/>
      <c r="H1940" s="163" t="str">
        <f t="shared" si="393"/>
        <v/>
      </c>
      <c r="I1940" s="163" t="str">
        <f t="shared" si="394"/>
        <v/>
      </c>
      <c r="J1940" s="163" t="str">
        <f t="shared" si="395"/>
        <v/>
      </c>
      <c r="K1940" s="141" t="str">
        <f t="shared" si="396"/>
        <v/>
      </c>
      <c r="L1940" s="141" t="str">
        <f t="shared" si="397"/>
        <v/>
      </c>
      <c r="M1940" s="141" t="str">
        <f t="shared" si="398"/>
        <v/>
      </c>
      <c r="N1940" s="15" t="e">
        <f t="shared" si="399"/>
        <v>#VALUE!</v>
      </c>
      <c r="O1940" s="58" t="e">
        <f t="shared" si="400"/>
        <v>#VALUE!</v>
      </c>
      <c r="P1940" s="58" t="e">
        <f t="shared" si="401"/>
        <v>#VALUE!</v>
      </c>
      <c r="Q1940" s="58" t="e">
        <f t="shared" si="402"/>
        <v>#VALUE!</v>
      </c>
      <c r="R1940" s="160" t="e">
        <f t="shared" si="403"/>
        <v>#VALUE!</v>
      </c>
      <c r="S1940" s="161" t="e">
        <f t="shared" si="404"/>
        <v>#VALUE!</v>
      </c>
      <c r="T1940" s="162" t="e">
        <f t="shared" si="405"/>
        <v>#VALUE!</v>
      </c>
    </row>
    <row r="1941" spans="1:20" s="17" customFormat="1" x14ac:dyDescent="0.2">
      <c r="A1941" s="154"/>
      <c r="B1941" s="51"/>
      <c r="C1941" s="50"/>
      <c r="D1941" s="50"/>
      <c r="E1941" s="50"/>
      <c r="F1941" s="50"/>
      <c r="G1941" s="14"/>
      <c r="H1941" s="163" t="str">
        <f t="shared" si="393"/>
        <v/>
      </c>
      <c r="I1941" s="163" t="str">
        <f t="shared" si="394"/>
        <v/>
      </c>
      <c r="J1941" s="163" t="str">
        <f t="shared" si="395"/>
        <v/>
      </c>
      <c r="K1941" s="141" t="str">
        <f t="shared" si="396"/>
        <v/>
      </c>
      <c r="L1941" s="141" t="str">
        <f t="shared" si="397"/>
        <v/>
      </c>
      <c r="M1941" s="141" t="str">
        <f t="shared" si="398"/>
        <v/>
      </c>
      <c r="N1941" s="15" t="e">
        <f t="shared" si="399"/>
        <v>#VALUE!</v>
      </c>
      <c r="O1941" s="58" t="e">
        <f t="shared" si="400"/>
        <v>#VALUE!</v>
      </c>
      <c r="P1941" s="58" t="e">
        <f t="shared" si="401"/>
        <v>#VALUE!</v>
      </c>
      <c r="Q1941" s="58" t="e">
        <f t="shared" si="402"/>
        <v>#VALUE!</v>
      </c>
      <c r="R1941" s="160" t="e">
        <f t="shared" si="403"/>
        <v>#VALUE!</v>
      </c>
      <c r="S1941" s="161" t="e">
        <f t="shared" si="404"/>
        <v>#VALUE!</v>
      </c>
      <c r="T1941" s="162" t="e">
        <f t="shared" si="405"/>
        <v>#VALUE!</v>
      </c>
    </row>
    <row r="1942" spans="1:20" s="17" customFormat="1" x14ac:dyDescent="0.2">
      <c r="A1942" s="154"/>
      <c r="B1942" s="51"/>
      <c r="C1942" s="50"/>
      <c r="D1942" s="50"/>
      <c r="E1942" s="50"/>
      <c r="F1942" s="50"/>
      <c r="G1942" s="14"/>
      <c r="H1942" s="163" t="str">
        <f t="shared" si="393"/>
        <v/>
      </c>
      <c r="I1942" s="163" t="str">
        <f t="shared" si="394"/>
        <v/>
      </c>
      <c r="J1942" s="163" t="str">
        <f t="shared" si="395"/>
        <v/>
      </c>
      <c r="K1942" s="141" t="str">
        <f t="shared" si="396"/>
        <v/>
      </c>
      <c r="L1942" s="141" t="str">
        <f t="shared" si="397"/>
        <v/>
      </c>
      <c r="M1942" s="141" t="str">
        <f t="shared" si="398"/>
        <v/>
      </c>
      <c r="N1942" s="15" t="e">
        <f t="shared" si="399"/>
        <v>#VALUE!</v>
      </c>
      <c r="O1942" s="58" t="e">
        <f t="shared" si="400"/>
        <v>#VALUE!</v>
      </c>
      <c r="P1942" s="58" t="e">
        <f t="shared" si="401"/>
        <v>#VALUE!</v>
      </c>
      <c r="Q1942" s="58" t="e">
        <f t="shared" si="402"/>
        <v>#VALUE!</v>
      </c>
      <c r="R1942" s="160" t="e">
        <f t="shared" si="403"/>
        <v>#VALUE!</v>
      </c>
      <c r="S1942" s="161" t="e">
        <f t="shared" si="404"/>
        <v>#VALUE!</v>
      </c>
      <c r="T1942" s="162" t="e">
        <f t="shared" si="405"/>
        <v>#VALUE!</v>
      </c>
    </row>
    <row r="1943" spans="1:20" s="17" customFormat="1" x14ac:dyDescent="0.2">
      <c r="A1943" s="154"/>
      <c r="B1943" s="51"/>
      <c r="C1943" s="50"/>
      <c r="D1943" s="50"/>
      <c r="E1943" s="50"/>
      <c r="F1943" s="50"/>
      <c r="G1943" s="14"/>
      <c r="H1943" s="163" t="str">
        <f t="shared" si="393"/>
        <v/>
      </c>
      <c r="I1943" s="163" t="str">
        <f t="shared" si="394"/>
        <v/>
      </c>
      <c r="J1943" s="163" t="str">
        <f t="shared" si="395"/>
        <v/>
      </c>
      <c r="K1943" s="141" t="str">
        <f t="shared" si="396"/>
        <v/>
      </c>
      <c r="L1943" s="141" t="str">
        <f t="shared" si="397"/>
        <v/>
      </c>
      <c r="M1943" s="141" t="str">
        <f t="shared" si="398"/>
        <v/>
      </c>
      <c r="N1943" s="15" t="e">
        <f t="shared" si="399"/>
        <v>#VALUE!</v>
      </c>
      <c r="O1943" s="58" t="e">
        <f t="shared" si="400"/>
        <v>#VALUE!</v>
      </c>
      <c r="P1943" s="58" t="e">
        <f t="shared" si="401"/>
        <v>#VALUE!</v>
      </c>
      <c r="Q1943" s="58" t="e">
        <f t="shared" si="402"/>
        <v>#VALUE!</v>
      </c>
      <c r="R1943" s="160" t="e">
        <f t="shared" si="403"/>
        <v>#VALUE!</v>
      </c>
      <c r="S1943" s="161" t="e">
        <f t="shared" si="404"/>
        <v>#VALUE!</v>
      </c>
      <c r="T1943" s="162" t="e">
        <f t="shared" si="405"/>
        <v>#VALUE!</v>
      </c>
    </row>
    <row r="1944" spans="1:20" s="17" customFormat="1" x14ac:dyDescent="0.2">
      <c r="A1944" s="154"/>
      <c r="B1944" s="51"/>
      <c r="C1944" s="50"/>
      <c r="D1944" s="50"/>
      <c r="E1944" s="50"/>
      <c r="F1944" s="50"/>
      <c r="G1944" s="14"/>
      <c r="H1944" s="163" t="str">
        <f t="shared" si="393"/>
        <v/>
      </c>
      <c r="I1944" s="163" t="str">
        <f t="shared" si="394"/>
        <v/>
      </c>
      <c r="J1944" s="163" t="str">
        <f t="shared" si="395"/>
        <v/>
      </c>
      <c r="K1944" s="141" t="str">
        <f t="shared" si="396"/>
        <v/>
      </c>
      <c r="L1944" s="141" t="str">
        <f t="shared" si="397"/>
        <v/>
      </c>
      <c r="M1944" s="141" t="str">
        <f t="shared" si="398"/>
        <v/>
      </c>
      <c r="N1944" s="15" t="e">
        <f t="shared" si="399"/>
        <v>#VALUE!</v>
      </c>
      <c r="O1944" s="58" t="e">
        <f t="shared" si="400"/>
        <v>#VALUE!</v>
      </c>
      <c r="P1944" s="58" t="e">
        <f t="shared" si="401"/>
        <v>#VALUE!</v>
      </c>
      <c r="Q1944" s="58" t="e">
        <f t="shared" si="402"/>
        <v>#VALUE!</v>
      </c>
      <c r="R1944" s="160" t="e">
        <f t="shared" si="403"/>
        <v>#VALUE!</v>
      </c>
      <c r="S1944" s="161" t="e">
        <f t="shared" si="404"/>
        <v>#VALUE!</v>
      </c>
      <c r="T1944" s="162" t="e">
        <f t="shared" si="405"/>
        <v>#VALUE!</v>
      </c>
    </row>
    <row r="1945" spans="1:20" s="17" customFormat="1" x14ac:dyDescent="0.2">
      <c r="A1945" s="154"/>
      <c r="B1945" s="51"/>
      <c r="C1945" s="50"/>
      <c r="D1945" s="50"/>
      <c r="E1945" s="50"/>
      <c r="F1945" s="50"/>
      <c r="G1945" s="14"/>
      <c r="H1945" s="163" t="str">
        <f t="shared" si="393"/>
        <v/>
      </c>
      <c r="I1945" s="163" t="str">
        <f t="shared" si="394"/>
        <v/>
      </c>
      <c r="J1945" s="163" t="str">
        <f t="shared" si="395"/>
        <v/>
      </c>
      <c r="K1945" s="141" t="str">
        <f t="shared" si="396"/>
        <v/>
      </c>
      <c r="L1945" s="141" t="str">
        <f t="shared" si="397"/>
        <v/>
      </c>
      <c r="M1945" s="141" t="str">
        <f t="shared" si="398"/>
        <v/>
      </c>
      <c r="N1945" s="15" t="e">
        <f t="shared" si="399"/>
        <v>#VALUE!</v>
      </c>
      <c r="O1945" s="58" t="e">
        <f t="shared" si="400"/>
        <v>#VALUE!</v>
      </c>
      <c r="P1945" s="58" t="e">
        <f t="shared" si="401"/>
        <v>#VALUE!</v>
      </c>
      <c r="Q1945" s="58" t="e">
        <f t="shared" si="402"/>
        <v>#VALUE!</v>
      </c>
      <c r="R1945" s="160" t="e">
        <f t="shared" si="403"/>
        <v>#VALUE!</v>
      </c>
      <c r="S1945" s="161" t="e">
        <f t="shared" si="404"/>
        <v>#VALUE!</v>
      </c>
      <c r="T1945" s="162" t="e">
        <f t="shared" si="405"/>
        <v>#VALUE!</v>
      </c>
    </row>
    <row r="1946" spans="1:20" s="17" customFormat="1" x14ac:dyDescent="0.2">
      <c r="A1946" s="154"/>
      <c r="B1946" s="51"/>
      <c r="C1946" s="50"/>
      <c r="D1946" s="50"/>
      <c r="E1946" s="50"/>
      <c r="F1946" s="50"/>
      <c r="G1946" s="14"/>
      <c r="H1946" s="163" t="str">
        <f t="shared" si="393"/>
        <v/>
      </c>
      <c r="I1946" s="163" t="str">
        <f t="shared" si="394"/>
        <v/>
      </c>
      <c r="J1946" s="163" t="str">
        <f t="shared" si="395"/>
        <v/>
      </c>
      <c r="K1946" s="141" t="str">
        <f t="shared" si="396"/>
        <v/>
      </c>
      <c r="L1946" s="141" t="str">
        <f t="shared" si="397"/>
        <v/>
      </c>
      <c r="M1946" s="141" t="str">
        <f t="shared" si="398"/>
        <v/>
      </c>
      <c r="N1946" s="15" t="e">
        <f t="shared" si="399"/>
        <v>#VALUE!</v>
      </c>
      <c r="O1946" s="58" t="e">
        <f t="shared" si="400"/>
        <v>#VALUE!</v>
      </c>
      <c r="P1946" s="58" t="e">
        <f t="shared" si="401"/>
        <v>#VALUE!</v>
      </c>
      <c r="Q1946" s="58" t="e">
        <f t="shared" si="402"/>
        <v>#VALUE!</v>
      </c>
      <c r="R1946" s="160" t="e">
        <f t="shared" si="403"/>
        <v>#VALUE!</v>
      </c>
      <c r="S1946" s="161" t="e">
        <f t="shared" si="404"/>
        <v>#VALUE!</v>
      </c>
      <c r="T1946" s="162" t="e">
        <f t="shared" si="405"/>
        <v>#VALUE!</v>
      </c>
    </row>
    <row r="1947" spans="1:20" s="17" customFormat="1" x14ac:dyDescent="0.2">
      <c r="A1947" s="154"/>
      <c r="B1947" s="51"/>
      <c r="C1947" s="50"/>
      <c r="D1947" s="50"/>
      <c r="E1947" s="50"/>
      <c r="F1947" s="50"/>
      <c r="G1947" s="14"/>
      <c r="H1947" s="163" t="str">
        <f t="shared" si="393"/>
        <v/>
      </c>
      <c r="I1947" s="163" t="str">
        <f t="shared" si="394"/>
        <v/>
      </c>
      <c r="J1947" s="163" t="str">
        <f t="shared" si="395"/>
        <v/>
      </c>
      <c r="K1947" s="141" t="str">
        <f t="shared" si="396"/>
        <v/>
      </c>
      <c r="L1947" s="141" t="str">
        <f t="shared" si="397"/>
        <v/>
      </c>
      <c r="M1947" s="141" t="str">
        <f t="shared" si="398"/>
        <v/>
      </c>
      <c r="N1947" s="15" t="e">
        <f t="shared" si="399"/>
        <v>#VALUE!</v>
      </c>
      <c r="O1947" s="58" t="e">
        <f t="shared" si="400"/>
        <v>#VALUE!</v>
      </c>
      <c r="P1947" s="58" t="e">
        <f t="shared" si="401"/>
        <v>#VALUE!</v>
      </c>
      <c r="Q1947" s="58" t="e">
        <f t="shared" si="402"/>
        <v>#VALUE!</v>
      </c>
      <c r="R1947" s="160" t="e">
        <f t="shared" si="403"/>
        <v>#VALUE!</v>
      </c>
      <c r="S1947" s="161" t="e">
        <f t="shared" si="404"/>
        <v>#VALUE!</v>
      </c>
      <c r="T1947" s="162" t="e">
        <f t="shared" si="405"/>
        <v>#VALUE!</v>
      </c>
    </row>
    <row r="1948" spans="1:20" s="17" customFormat="1" x14ac:dyDescent="0.2">
      <c r="A1948" s="154"/>
      <c r="B1948" s="51"/>
      <c r="C1948" s="50"/>
      <c r="D1948" s="50"/>
      <c r="E1948" s="50"/>
      <c r="F1948" s="50"/>
      <c r="G1948" s="14"/>
      <c r="H1948" s="163" t="str">
        <f t="shared" si="393"/>
        <v/>
      </c>
      <c r="I1948" s="163" t="str">
        <f t="shared" si="394"/>
        <v/>
      </c>
      <c r="J1948" s="163" t="str">
        <f t="shared" si="395"/>
        <v/>
      </c>
      <c r="K1948" s="141" t="str">
        <f t="shared" si="396"/>
        <v/>
      </c>
      <c r="L1948" s="141" t="str">
        <f t="shared" si="397"/>
        <v/>
      </c>
      <c r="M1948" s="141" t="str">
        <f t="shared" si="398"/>
        <v/>
      </c>
      <c r="N1948" s="15" t="e">
        <f t="shared" si="399"/>
        <v>#VALUE!</v>
      </c>
      <c r="O1948" s="58" t="e">
        <f t="shared" si="400"/>
        <v>#VALUE!</v>
      </c>
      <c r="P1948" s="58" t="e">
        <f t="shared" si="401"/>
        <v>#VALUE!</v>
      </c>
      <c r="Q1948" s="58" t="e">
        <f t="shared" si="402"/>
        <v>#VALUE!</v>
      </c>
      <c r="R1948" s="160" t="e">
        <f t="shared" si="403"/>
        <v>#VALUE!</v>
      </c>
      <c r="S1948" s="161" t="e">
        <f t="shared" si="404"/>
        <v>#VALUE!</v>
      </c>
      <c r="T1948" s="162" t="e">
        <f t="shared" si="405"/>
        <v>#VALUE!</v>
      </c>
    </row>
    <row r="1949" spans="1:20" s="17" customFormat="1" x14ac:dyDescent="0.2">
      <c r="A1949" s="154"/>
      <c r="B1949" s="51"/>
      <c r="C1949" s="50"/>
      <c r="D1949" s="50"/>
      <c r="E1949" s="50"/>
      <c r="F1949" s="50"/>
      <c r="G1949" s="14"/>
      <c r="H1949" s="163" t="str">
        <f t="shared" si="393"/>
        <v/>
      </c>
      <c r="I1949" s="163" t="str">
        <f t="shared" si="394"/>
        <v/>
      </c>
      <c r="J1949" s="163" t="str">
        <f t="shared" si="395"/>
        <v/>
      </c>
      <c r="K1949" s="141" t="str">
        <f t="shared" si="396"/>
        <v/>
      </c>
      <c r="L1949" s="141" t="str">
        <f t="shared" si="397"/>
        <v/>
      </c>
      <c r="M1949" s="141" t="str">
        <f t="shared" si="398"/>
        <v/>
      </c>
      <c r="N1949" s="15" t="e">
        <f t="shared" si="399"/>
        <v>#VALUE!</v>
      </c>
      <c r="O1949" s="58" t="e">
        <f t="shared" si="400"/>
        <v>#VALUE!</v>
      </c>
      <c r="P1949" s="58" t="e">
        <f t="shared" si="401"/>
        <v>#VALUE!</v>
      </c>
      <c r="Q1949" s="58" t="e">
        <f t="shared" si="402"/>
        <v>#VALUE!</v>
      </c>
      <c r="R1949" s="160" t="e">
        <f t="shared" si="403"/>
        <v>#VALUE!</v>
      </c>
      <c r="S1949" s="161" t="e">
        <f t="shared" si="404"/>
        <v>#VALUE!</v>
      </c>
      <c r="T1949" s="162" t="e">
        <f t="shared" si="405"/>
        <v>#VALUE!</v>
      </c>
    </row>
    <row r="1950" spans="1:20" s="17" customFormat="1" x14ac:dyDescent="0.2">
      <c r="A1950" s="154"/>
      <c r="B1950" s="51"/>
      <c r="C1950" s="50"/>
      <c r="D1950" s="50"/>
      <c r="E1950" s="50"/>
      <c r="F1950" s="50"/>
      <c r="G1950" s="14"/>
      <c r="H1950" s="163" t="str">
        <f t="shared" si="393"/>
        <v/>
      </c>
      <c r="I1950" s="163" t="str">
        <f t="shared" si="394"/>
        <v/>
      </c>
      <c r="J1950" s="163" t="str">
        <f t="shared" si="395"/>
        <v/>
      </c>
      <c r="K1950" s="141" t="str">
        <f t="shared" si="396"/>
        <v/>
      </c>
      <c r="L1950" s="141" t="str">
        <f t="shared" si="397"/>
        <v/>
      </c>
      <c r="M1950" s="141" t="str">
        <f t="shared" si="398"/>
        <v/>
      </c>
      <c r="N1950" s="15" t="e">
        <f t="shared" si="399"/>
        <v>#VALUE!</v>
      </c>
      <c r="O1950" s="58" t="e">
        <f t="shared" si="400"/>
        <v>#VALUE!</v>
      </c>
      <c r="P1950" s="58" t="e">
        <f t="shared" si="401"/>
        <v>#VALUE!</v>
      </c>
      <c r="Q1950" s="58" t="e">
        <f t="shared" si="402"/>
        <v>#VALUE!</v>
      </c>
      <c r="R1950" s="160" t="e">
        <f t="shared" si="403"/>
        <v>#VALUE!</v>
      </c>
      <c r="S1950" s="161" t="e">
        <f t="shared" si="404"/>
        <v>#VALUE!</v>
      </c>
      <c r="T1950" s="162" t="e">
        <f t="shared" si="405"/>
        <v>#VALUE!</v>
      </c>
    </row>
    <row r="1951" spans="1:20" s="17" customFormat="1" x14ac:dyDescent="0.2">
      <c r="A1951" s="154"/>
      <c r="B1951" s="51"/>
      <c r="C1951" s="50"/>
      <c r="D1951" s="50"/>
      <c r="E1951" s="50"/>
      <c r="F1951" s="50"/>
      <c r="G1951" s="14"/>
      <c r="H1951" s="163" t="str">
        <f t="shared" si="393"/>
        <v/>
      </c>
      <c r="I1951" s="163" t="str">
        <f t="shared" si="394"/>
        <v/>
      </c>
      <c r="J1951" s="163" t="str">
        <f t="shared" si="395"/>
        <v/>
      </c>
      <c r="K1951" s="141" t="str">
        <f t="shared" si="396"/>
        <v/>
      </c>
      <c r="L1951" s="141" t="str">
        <f t="shared" si="397"/>
        <v/>
      </c>
      <c r="M1951" s="141" t="str">
        <f t="shared" si="398"/>
        <v/>
      </c>
      <c r="N1951" s="15" t="e">
        <f t="shared" si="399"/>
        <v>#VALUE!</v>
      </c>
      <c r="O1951" s="58" t="e">
        <f t="shared" si="400"/>
        <v>#VALUE!</v>
      </c>
      <c r="P1951" s="58" t="e">
        <f t="shared" si="401"/>
        <v>#VALUE!</v>
      </c>
      <c r="Q1951" s="58" t="e">
        <f t="shared" si="402"/>
        <v>#VALUE!</v>
      </c>
      <c r="R1951" s="160" t="e">
        <f t="shared" si="403"/>
        <v>#VALUE!</v>
      </c>
      <c r="S1951" s="161" t="e">
        <f t="shared" si="404"/>
        <v>#VALUE!</v>
      </c>
      <c r="T1951" s="162" t="e">
        <f t="shared" si="405"/>
        <v>#VALUE!</v>
      </c>
    </row>
    <row r="1952" spans="1:20" s="17" customFormat="1" x14ac:dyDescent="0.2">
      <c r="A1952" s="154"/>
      <c r="B1952" s="51"/>
      <c r="C1952" s="50"/>
      <c r="D1952" s="50"/>
      <c r="E1952" s="50"/>
      <c r="F1952" s="50"/>
      <c r="G1952" s="14"/>
      <c r="H1952" s="163" t="str">
        <f t="shared" si="393"/>
        <v/>
      </c>
      <c r="I1952" s="163" t="str">
        <f t="shared" si="394"/>
        <v/>
      </c>
      <c r="J1952" s="163" t="str">
        <f t="shared" si="395"/>
        <v/>
      </c>
      <c r="K1952" s="141" t="str">
        <f t="shared" si="396"/>
        <v/>
      </c>
      <c r="L1952" s="141" t="str">
        <f t="shared" si="397"/>
        <v/>
      </c>
      <c r="M1952" s="141" t="str">
        <f t="shared" si="398"/>
        <v/>
      </c>
      <c r="N1952" s="15" t="e">
        <f t="shared" si="399"/>
        <v>#VALUE!</v>
      </c>
      <c r="O1952" s="58" t="e">
        <f t="shared" si="400"/>
        <v>#VALUE!</v>
      </c>
      <c r="P1952" s="58" t="e">
        <f t="shared" si="401"/>
        <v>#VALUE!</v>
      </c>
      <c r="Q1952" s="58" t="e">
        <f t="shared" si="402"/>
        <v>#VALUE!</v>
      </c>
      <c r="R1952" s="160" t="e">
        <f t="shared" si="403"/>
        <v>#VALUE!</v>
      </c>
      <c r="S1952" s="161" t="e">
        <f t="shared" si="404"/>
        <v>#VALUE!</v>
      </c>
      <c r="T1952" s="162" t="e">
        <f t="shared" si="405"/>
        <v>#VALUE!</v>
      </c>
    </row>
    <row r="1953" spans="1:20" s="17" customFormat="1" x14ac:dyDescent="0.2">
      <c r="A1953" s="154"/>
      <c r="B1953" s="51"/>
      <c r="C1953" s="50"/>
      <c r="D1953" s="50"/>
      <c r="E1953" s="50"/>
      <c r="F1953" s="50"/>
      <c r="G1953" s="14"/>
      <c r="H1953" s="163" t="str">
        <f t="shared" si="393"/>
        <v/>
      </c>
      <c r="I1953" s="163" t="str">
        <f t="shared" si="394"/>
        <v/>
      </c>
      <c r="J1953" s="163" t="str">
        <f t="shared" si="395"/>
        <v/>
      </c>
      <c r="K1953" s="141" t="str">
        <f t="shared" si="396"/>
        <v/>
      </c>
      <c r="L1953" s="141" t="str">
        <f t="shared" si="397"/>
        <v/>
      </c>
      <c r="M1953" s="141" t="str">
        <f t="shared" si="398"/>
        <v/>
      </c>
      <c r="N1953" s="15" t="e">
        <f t="shared" si="399"/>
        <v>#VALUE!</v>
      </c>
      <c r="O1953" s="58" t="e">
        <f t="shared" si="400"/>
        <v>#VALUE!</v>
      </c>
      <c r="P1953" s="58" t="e">
        <f t="shared" si="401"/>
        <v>#VALUE!</v>
      </c>
      <c r="Q1953" s="58" t="e">
        <f t="shared" si="402"/>
        <v>#VALUE!</v>
      </c>
      <c r="R1953" s="160" t="e">
        <f t="shared" si="403"/>
        <v>#VALUE!</v>
      </c>
      <c r="S1953" s="161" t="e">
        <f t="shared" si="404"/>
        <v>#VALUE!</v>
      </c>
      <c r="T1953" s="162" t="e">
        <f t="shared" si="405"/>
        <v>#VALUE!</v>
      </c>
    </row>
    <row r="1954" spans="1:20" s="17" customFormat="1" x14ac:dyDescent="0.2">
      <c r="A1954" s="154"/>
      <c r="B1954" s="51"/>
      <c r="C1954" s="50"/>
      <c r="D1954" s="50"/>
      <c r="E1954" s="50"/>
      <c r="F1954" s="50"/>
      <c r="G1954" s="14"/>
      <c r="H1954" s="163" t="str">
        <f t="shared" si="393"/>
        <v/>
      </c>
      <c r="I1954" s="163" t="str">
        <f t="shared" si="394"/>
        <v/>
      </c>
      <c r="J1954" s="163" t="str">
        <f t="shared" si="395"/>
        <v/>
      </c>
      <c r="K1954" s="141" t="str">
        <f t="shared" si="396"/>
        <v/>
      </c>
      <c r="L1954" s="141" t="str">
        <f t="shared" si="397"/>
        <v/>
      </c>
      <c r="M1954" s="141" t="str">
        <f t="shared" si="398"/>
        <v/>
      </c>
      <c r="N1954" s="15" t="e">
        <f t="shared" si="399"/>
        <v>#VALUE!</v>
      </c>
      <c r="O1954" s="58" t="e">
        <f t="shared" si="400"/>
        <v>#VALUE!</v>
      </c>
      <c r="P1954" s="58" t="e">
        <f t="shared" si="401"/>
        <v>#VALUE!</v>
      </c>
      <c r="Q1954" s="58" t="e">
        <f t="shared" si="402"/>
        <v>#VALUE!</v>
      </c>
      <c r="R1954" s="160" t="e">
        <f t="shared" si="403"/>
        <v>#VALUE!</v>
      </c>
      <c r="S1954" s="161" t="e">
        <f t="shared" si="404"/>
        <v>#VALUE!</v>
      </c>
      <c r="T1954" s="162" t="e">
        <f t="shared" si="405"/>
        <v>#VALUE!</v>
      </c>
    </row>
    <row r="1955" spans="1:20" s="17" customFormat="1" x14ac:dyDescent="0.2">
      <c r="A1955" s="154"/>
      <c r="B1955" s="51"/>
      <c r="C1955" s="50"/>
      <c r="D1955" s="50"/>
      <c r="E1955" s="50"/>
      <c r="F1955" s="50"/>
      <c r="G1955" s="14"/>
      <c r="H1955" s="163" t="str">
        <f t="shared" si="393"/>
        <v/>
      </c>
      <c r="I1955" s="163" t="str">
        <f t="shared" si="394"/>
        <v/>
      </c>
      <c r="J1955" s="163" t="str">
        <f t="shared" si="395"/>
        <v/>
      </c>
      <c r="K1955" s="141" t="str">
        <f t="shared" si="396"/>
        <v/>
      </c>
      <c r="L1955" s="141" t="str">
        <f t="shared" si="397"/>
        <v/>
      </c>
      <c r="M1955" s="141" t="str">
        <f t="shared" si="398"/>
        <v/>
      </c>
      <c r="N1955" s="15" t="e">
        <f t="shared" si="399"/>
        <v>#VALUE!</v>
      </c>
      <c r="O1955" s="58" t="e">
        <f t="shared" si="400"/>
        <v>#VALUE!</v>
      </c>
      <c r="P1955" s="58" t="e">
        <f t="shared" si="401"/>
        <v>#VALUE!</v>
      </c>
      <c r="Q1955" s="58" t="e">
        <f t="shared" si="402"/>
        <v>#VALUE!</v>
      </c>
      <c r="R1955" s="160" t="e">
        <f t="shared" si="403"/>
        <v>#VALUE!</v>
      </c>
      <c r="S1955" s="161" t="e">
        <f t="shared" si="404"/>
        <v>#VALUE!</v>
      </c>
      <c r="T1955" s="162" t="e">
        <f t="shared" si="405"/>
        <v>#VALUE!</v>
      </c>
    </row>
    <row r="1956" spans="1:20" s="17" customFormat="1" x14ac:dyDescent="0.2">
      <c r="A1956" s="154"/>
      <c r="B1956" s="51"/>
      <c r="C1956" s="50"/>
      <c r="D1956" s="50"/>
      <c r="E1956" s="50"/>
      <c r="F1956" s="50"/>
      <c r="G1956" s="14"/>
      <c r="H1956" s="163" t="str">
        <f t="shared" si="393"/>
        <v/>
      </c>
      <c r="I1956" s="163" t="str">
        <f t="shared" si="394"/>
        <v/>
      </c>
      <c r="J1956" s="163" t="str">
        <f t="shared" si="395"/>
        <v/>
      </c>
      <c r="K1956" s="141" t="str">
        <f t="shared" si="396"/>
        <v/>
      </c>
      <c r="L1956" s="141" t="str">
        <f t="shared" si="397"/>
        <v/>
      </c>
      <c r="M1956" s="141" t="str">
        <f t="shared" si="398"/>
        <v/>
      </c>
      <c r="N1956" s="15" t="e">
        <f t="shared" si="399"/>
        <v>#VALUE!</v>
      </c>
      <c r="O1956" s="58" t="e">
        <f t="shared" si="400"/>
        <v>#VALUE!</v>
      </c>
      <c r="P1956" s="58" t="e">
        <f t="shared" si="401"/>
        <v>#VALUE!</v>
      </c>
      <c r="Q1956" s="58" t="e">
        <f t="shared" si="402"/>
        <v>#VALUE!</v>
      </c>
      <c r="R1956" s="160" t="e">
        <f t="shared" si="403"/>
        <v>#VALUE!</v>
      </c>
      <c r="S1956" s="161" t="e">
        <f t="shared" si="404"/>
        <v>#VALUE!</v>
      </c>
      <c r="T1956" s="162" t="e">
        <f t="shared" si="405"/>
        <v>#VALUE!</v>
      </c>
    </row>
    <row r="1957" spans="1:20" s="17" customFormat="1" x14ac:dyDescent="0.2">
      <c r="A1957" s="154"/>
      <c r="B1957" s="51"/>
      <c r="C1957" s="50"/>
      <c r="D1957" s="50"/>
      <c r="E1957" s="50"/>
      <c r="F1957" s="50"/>
      <c r="G1957" s="14"/>
      <c r="H1957" s="163" t="str">
        <f t="shared" si="393"/>
        <v/>
      </c>
      <c r="I1957" s="163" t="str">
        <f t="shared" si="394"/>
        <v/>
      </c>
      <c r="J1957" s="163" t="str">
        <f t="shared" si="395"/>
        <v/>
      </c>
      <c r="K1957" s="141" t="str">
        <f t="shared" si="396"/>
        <v/>
      </c>
      <c r="L1957" s="141" t="str">
        <f t="shared" si="397"/>
        <v/>
      </c>
      <c r="M1957" s="141" t="str">
        <f t="shared" si="398"/>
        <v/>
      </c>
      <c r="N1957" s="15" t="e">
        <f t="shared" si="399"/>
        <v>#VALUE!</v>
      </c>
      <c r="O1957" s="58" t="e">
        <f t="shared" si="400"/>
        <v>#VALUE!</v>
      </c>
      <c r="P1957" s="58" t="e">
        <f t="shared" si="401"/>
        <v>#VALUE!</v>
      </c>
      <c r="Q1957" s="58" t="e">
        <f t="shared" si="402"/>
        <v>#VALUE!</v>
      </c>
      <c r="R1957" s="160" t="e">
        <f t="shared" si="403"/>
        <v>#VALUE!</v>
      </c>
      <c r="S1957" s="161" t="e">
        <f t="shared" si="404"/>
        <v>#VALUE!</v>
      </c>
      <c r="T1957" s="162" t="e">
        <f t="shared" si="405"/>
        <v>#VALUE!</v>
      </c>
    </row>
    <row r="1958" spans="1:20" s="17" customFormat="1" x14ac:dyDescent="0.2">
      <c r="A1958" s="154"/>
      <c r="B1958" s="51"/>
      <c r="C1958" s="50"/>
      <c r="D1958" s="50"/>
      <c r="E1958" s="50"/>
      <c r="F1958" s="50"/>
      <c r="G1958" s="14"/>
      <c r="H1958" s="163" t="str">
        <f t="shared" si="393"/>
        <v/>
      </c>
      <c r="I1958" s="163" t="str">
        <f t="shared" si="394"/>
        <v/>
      </c>
      <c r="J1958" s="163" t="str">
        <f t="shared" si="395"/>
        <v/>
      </c>
      <c r="K1958" s="141" t="str">
        <f t="shared" si="396"/>
        <v/>
      </c>
      <c r="L1958" s="141" t="str">
        <f t="shared" si="397"/>
        <v/>
      </c>
      <c r="M1958" s="141" t="str">
        <f t="shared" si="398"/>
        <v/>
      </c>
      <c r="N1958" s="15" t="e">
        <f t="shared" si="399"/>
        <v>#VALUE!</v>
      </c>
      <c r="O1958" s="58" t="e">
        <f t="shared" si="400"/>
        <v>#VALUE!</v>
      </c>
      <c r="P1958" s="58" t="e">
        <f t="shared" si="401"/>
        <v>#VALUE!</v>
      </c>
      <c r="Q1958" s="58" t="e">
        <f t="shared" si="402"/>
        <v>#VALUE!</v>
      </c>
      <c r="R1958" s="160" t="e">
        <f t="shared" si="403"/>
        <v>#VALUE!</v>
      </c>
      <c r="S1958" s="161" t="e">
        <f t="shared" si="404"/>
        <v>#VALUE!</v>
      </c>
      <c r="T1958" s="162" t="e">
        <f t="shared" si="405"/>
        <v>#VALUE!</v>
      </c>
    </row>
    <row r="1959" spans="1:20" s="17" customFormat="1" x14ac:dyDescent="0.2">
      <c r="A1959" s="154"/>
      <c r="B1959" s="51"/>
      <c r="C1959" s="50"/>
      <c r="D1959" s="50"/>
      <c r="E1959" s="50"/>
      <c r="F1959" s="50"/>
      <c r="G1959" s="14"/>
      <c r="H1959" s="163" t="str">
        <f t="shared" si="393"/>
        <v/>
      </c>
      <c r="I1959" s="163" t="str">
        <f t="shared" si="394"/>
        <v/>
      </c>
      <c r="J1959" s="163" t="str">
        <f t="shared" si="395"/>
        <v/>
      </c>
      <c r="K1959" s="141" t="str">
        <f t="shared" si="396"/>
        <v/>
      </c>
      <c r="L1959" s="141" t="str">
        <f t="shared" si="397"/>
        <v/>
      </c>
      <c r="M1959" s="141" t="str">
        <f t="shared" si="398"/>
        <v/>
      </c>
      <c r="N1959" s="15" t="e">
        <f t="shared" si="399"/>
        <v>#VALUE!</v>
      </c>
      <c r="O1959" s="58" t="e">
        <f t="shared" si="400"/>
        <v>#VALUE!</v>
      </c>
      <c r="P1959" s="58" t="e">
        <f t="shared" si="401"/>
        <v>#VALUE!</v>
      </c>
      <c r="Q1959" s="58" t="e">
        <f t="shared" si="402"/>
        <v>#VALUE!</v>
      </c>
      <c r="R1959" s="160" t="e">
        <f t="shared" si="403"/>
        <v>#VALUE!</v>
      </c>
      <c r="S1959" s="161" t="e">
        <f t="shared" si="404"/>
        <v>#VALUE!</v>
      </c>
      <c r="T1959" s="162" t="e">
        <f t="shared" si="405"/>
        <v>#VALUE!</v>
      </c>
    </row>
    <row r="1960" spans="1:20" s="17" customFormat="1" x14ac:dyDescent="0.2">
      <c r="A1960" s="154"/>
      <c r="B1960" s="51"/>
      <c r="C1960" s="50"/>
      <c r="D1960" s="50"/>
      <c r="E1960" s="50"/>
      <c r="F1960" s="50"/>
      <c r="G1960" s="14"/>
      <c r="H1960" s="163" t="str">
        <f t="shared" si="393"/>
        <v/>
      </c>
      <c r="I1960" s="163" t="str">
        <f t="shared" si="394"/>
        <v/>
      </c>
      <c r="J1960" s="163" t="str">
        <f t="shared" si="395"/>
        <v/>
      </c>
      <c r="K1960" s="141" t="str">
        <f t="shared" si="396"/>
        <v/>
      </c>
      <c r="L1960" s="141" t="str">
        <f t="shared" si="397"/>
        <v/>
      </c>
      <c r="M1960" s="141" t="str">
        <f t="shared" si="398"/>
        <v/>
      </c>
      <c r="N1960" s="15" t="e">
        <f t="shared" si="399"/>
        <v>#VALUE!</v>
      </c>
      <c r="O1960" s="58" t="e">
        <f t="shared" si="400"/>
        <v>#VALUE!</v>
      </c>
      <c r="P1960" s="58" t="e">
        <f t="shared" si="401"/>
        <v>#VALUE!</v>
      </c>
      <c r="Q1960" s="58" t="e">
        <f t="shared" si="402"/>
        <v>#VALUE!</v>
      </c>
      <c r="R1960" s="160" t="e">
        <f t="shared" si="403"/>
        <v>#VALUE!</v>
      </c>
      <c r="S1960" s="161" t="e">
        <f t="shared" si="404"/>
        <v>#VALUE!</v>
      </c>
      <c r="T1960" s="162" t="e">
        <f t="shared" si="405"/>
        <v>#VALUE!</v>
      </c>
    </row>
    <row r="1961" spans="1:20" s="17" customFormat="1" x14ac:dyDescent="0.2">
      <c r="A1961" s="154"/>
      <c r="B1961" s="51"/>
      <c r="C1961" s="50"/>
      <c r="D1961" s="50"/>
      <c r="E1961" s="50"/>
      <c r="F1961" s="50"/>
      <c r="G1961" s="14"/>
      <c r="H1961" s="163" t="str">
        <f t="shared" si="393"/>
        <v/>
      </c>
      <c r="I1961" s="163" t="str">
        <f t="shared" si="394"/>
        <v/>
      </c>
      <c r="J1961" s="163" t="str">
        <f t="shared" si="395"/>
        <v/>
      </c>
      <c r="K1961" s="141" t="str">
        <f t="shared" si="396"/>
        <v/>
      </c>
      <c r="L1961" s="141" t="str">
        <f t="shared" si="397"/>
        <v/>
      </c>
      <c r="M1961" s="141" t="str">
        <f t="shared" si="398"/>
        <v/>
      </c>
      <c r="N1961" s="15" t="e">
        <f t="shared" si="399"/>
        <v>#VALUE!</v>
      </c>
      <c r="O1961" s="58" t="e">
        <f t="shared" si="400"/>
        <v>#VALUE!</v>
      </c>
      <c r="P1961" s="58" t="e">
        <f t="shared" si="401"/>
        <v>#VALUE!</v>
      </c>
      <c r="Q1961" s="58" t="e">
        <f t="shared" si="402"/>
        <v>#VALUE!</v>
      </c>
      <c r="R1961" s="160" t="e">
        <f t="shared" si="403"/>
        <v>#VALUE!</v>
      </c>
      <c r="S1961" s="161" t="e">
        <f t="shared" si="404"/>
        <v>#VALUE!</v>
      </c>
      <c r="T1961" s="162" t="e">
        <f t="shared" si="405"/>
        <v>#VALUE!</v>
      </c>
    </row>
    <row r="1962" spans="1:20" s="17" customFormat="1" x14ac:dyDescent="0.2">
      <c r="A1962" s="154"/>
      <c r="B1962" s="51"/>
      <c r="C1962" s="50"/>
      <c r="D1962" s="50"/>
      <c r="E1962" s="50"/>
      <c r="F1962" s="50"/>
      <c r="G1962" s="14"/>
      <c r="H1962" s="163" t="str">
        <f t="shared" si="393"/>
        <v/>
      </c>
      <c r="I1962" s="163" t="str">
        <f t="shared" si="394"/>
        <v/>
      </c>
      <c r="J1962" s="163" t="str">
        <f t="shared" si="395"/>
        <v/>
      </c>
      <c r="K1962" s="141" t="str">
        <f t="shared" si="396"/>
        <v/>
      </c>
      <c r="L1962" s="141" t="str">
        <f t="shared" si="397"/>
        <v/>
      </c>
      <c r="M1962" s="141" t="str">
        <f t="shared" si="398"/>
        <v/>
      </c>
      <c r="N1962" s="15" t="e">
        <f t="shared" si="399"/>
        <v>#VALUE!</v>
      </c>
      <c r="O1962" s="58" t="e">
        <f t="shared" si="400"/>
        <v>#VALUE!</v>
      </c>
      <c r="P1962" s="58" t="e">
        <f t="shared" si="401"/>
        <v>#VALUE!</v>
      </c>
      <c r="Q1962" s="58" t="e">
        <f t="shared" si="402"/>
        <v>#VALUE!</v>
      </c>
      <c r="R1962" s="160" t="e">
        <f t="shared" si="403"/>
        <v>#VALUE!</v>
      </c>
      <c r="S1962" s="161" t="e">
        <f t="shared" si="404"/>
        <v>#VALUE!</v>
      </c>
      <c r="T1962" s="162" t="e">
        <f t="shared" si="405"/>
        <v>#VALUE!</v>
      </c>
    </row>
    <row r="1963" spans="1:20" s="17" customFormat="1" x14ac:dyDescent="0.2">
      <c r="A1963" s="154"/>
      <c r="B1963" s="51"/>
      <c r="C1963" s="50"/>
      <c r="D1963" s="50"/>
      <c r="E1963" s="50"/>
      <c r="F1963" s="50"/>
      <c r="G1963" s="14"/>
      <c r="H1963" s="163" t="str">
        <f t="shared" si="393"/>
        <v/>
      </c>
      <c r="I1963" s="163" t="str">
        <f t="shared" si="394"/>
        <v/>
      </c>
      <c r="J1963" s="163" t="str">
        <f t="shared" si="395"/>
        <v/>
      </c>
      <c r="K1963" s="141" t="str">
        <f t="shared" si="396"/>
        <v/>
      </c>
      <c r="L1963" s="141" t="str">
        <f t="shared" si="397"/>
        <v/>
      </c>
      <c r="M1963" s="141" t="str">
        <f t="shared" si="398"/>
        <v/>
      </c>
      <c r="N1963" s="15" t="e">
        <f t="shared" si="399"/>
        <v>#VALUE!</v>
      </c>
      <c r="O1963" s="58" t="e">
        <f t="shared" si="400"/>
        <v>#VALUE!</v>
      </c>
      <c r="P1963" s="58" t="e">
        <f t="shared" si="401"/>
        <v>#VALUE!</v>
      </c>
      <c r="Q1963" s="58" t="e">
        <f t="shared" si="402"/>
        <v>#VALUE!</v>
      </c>
      <c r="R1963" s="160" t="e">
        <f t="shared" si="403"/>
        <v>#VALUE!</v>
      </c>
      <c r="S1963" s="161" t="e">
        <f t="shared" si="404"/>
        <v>#VALUE!</v>
      </c>
      <c r="T1963" s="162" t="e">
        <f t="shared" si="405"/>
        <v>#VALUE!</v>
      </c>
    </row>
    <row r="1964" spans="1:20" s="17" customFormat="1" x14ac:dyDescent="0.2">
      <c r="A1964" s="154"/>
      <c r="B1964" s="51"/>
      <c r="C1964" s="50"/>
      <c r="D1964" s="50"/>
      <c r="E1964" s="50"/>
      <c r="F1964" s="50"/>
      <c r="G1964" s="14"/>
      <c r="H1964" s="163" t="str">
        <f t="shared" si="393"/>
        <v/>
      </c>
      <c r="I1964" s="163" t="str">
        <f t="shared" si="394"/>
        <v/>
      </c>
      <c r="J1964" s="163" t="str">
        <f t="shared" si="395"/>
        <v/>
      </c>
      <c r="K1964" s="141" t="str">
        <f t="shared" si="396"/>
        <v/>
      </c>
      <c r="L1964" s="141" t="str">
        <f t="shared" si="397"/>
        <v/>
      </c>
      <c r="M1964" s="141" t="str">
        <f t="shared" si="398"/>
        <v/>
      </c>
      <c r="N1964" s="15" t="e">
        <f t="shared" si="399"/>
        <v>#VALUE!</v>
      </c>
      <c r="O1964" s="58" t="e">
        <f t="shared" si="400"/>
        <v>#VALUE!</v>
      </c>
      <c r="P1964" s="58" t="e">
        <f t="shared" si="401"/>
        <v>#VALUE!</v>
      </c>
      <c r="Q1964" s="58" t="e">
        <f t="shared" si="402"/>
        <v>#VALUE!</v>
      </c>
      <c r="R1964" s="160" t="e">
        <f t="shared" si="403"/>
        <v>#VALUE!</v>
      </c>
      <c r="S1964" s="161" t="e">
        <f t="shared" si="404"/>
        <v>#VALUE!</v>
      </c>
      <c r="T1964" s="162" t="e">
        <f t="shared" si="405"/>
        <v>#VALUE!</v>
      </c>
    </row>
    <row r="1965" spans="1:20" s="17" customFormat="1" x14ac:dyDescent="0.2">
      <c r="A1965" s="154"/>
      <c r="B1965" s="51"/>
      <c r="C1965" s="50"/>
      <c r="D1965" s="50"/>
      <c r="E1965" s="50"/>
      <c r="F1965" s="50"/>
      <c r="G1965" s="14"/>
      <c r="H1965" s="163" t="str">
        <f t="shared" si="393"/>
        <v/>
      </c>
      <c r="I1965" s="163" t="str">
        <f t="shared" si="394"/>
        <v/>
      </c>
      <c r="J1965" s="163" t="str">
        <f t="shared" si="395"/>
        <v/>
      </c>
      <c r="K1965" s="141" t="str">
        <f t="shared" si="396"/>
        <v/>
      </c>
      <c r="L1965" s="141" t="str">
        <f t="shared" si="397"/>
        <v/>
      </c>
      <c r="M1965" s="141" t="str">
        <f t="shared" si="398"/>
        <v/>
      </c>
      <c r="N1965" s="15" t="e">
        <f t="shared" si="399"/>
        <v>#VALUE!</v>
      </c>
      <c r="O1965" s="58" t="e">
        <f t="shared" si="400"/>
        <v>#VALUE!</v>
      </c>
      <c r="P1965" s="58" t="e">
        <f t="shared" si="401"/>
        <v>#VALUE!</v>
      </c>
      <c r="Q1965" s="58" t="e">
        <f t="shared" si="402"/>
        <v>#VALUE!</v>
      </c>
      <c r="R1965" s="160" t="e">
        <f t="shared" si="403"/>
        <v>#VALUE!</v>
      </c>
      <c r="S1965" s="161" t="e">
        <f t="shared" si="404"/>
        <v>#VALUE!</v>
      </c>
      <c r="T1965" s="162" t="e">
        <f t="shared" si="405"/>
        <v>#VALUE!</v>
      </c>
    </row>
    <row r="1966" spans="1:20" s="17" customFormat="1" x14ac:dyDescent="0.2">
      <c r="A1966" s="155"/>
      <c r="B1966" s="51"/>
      <c r="C1966" s="50"/>
      <c r="D1966" s="50"/>
      <c r="E1966" s="50"/>
      <c r="F1966" s="50"/>
      <c r="G1966" s="14"/>
      <c r="H1966" s="163" t="str">
        <f t="shared" si="393"/>
        <v/>
      </c>
      <c r="I1966" s="163" t="str">
        <f t="shared" si="394"/>
        <v/>
      </c>
      <c r="J1966" s="163" t="str">
        <f t="shared" si="395"/>
        <v/>
      </c>
      <c r="K1966" s="141" t="str">
        <f t="shared" si="396"/>
        <v/>
      </c>
      <c r="L1966" s="141" t="str">
        <f t="shared" si="397"/>
        <v/>
      </c>
      <c r="M1966" s="141" t="str">
        <f t="shared" si="398"/>
        <v/>
      </c>
      <c r="N1966" s="15" t="e">
        <f t="shared" si="399"/>
        <v>#VALUE!</v>
      </c>
      <c r="O1966" s="58" t="e">
        <f t="shared" si="400"/>
        <v>#VALUE!</v>
      </c>
      <c r="P1966" s="58" t="e">
        <f t="shared" si="401"/>
        <v>#VALUE!</v>
      </c>
      <c r="Q1966" s="58" t="e">
        <f t="shared" si="402"/>
        <v>#VALUE!</v>
      </c>
      <c r="R1966" s="160" t="e">
        <f t="shared" si="403"/>
        <v>#VALUE!</v>
      </c>
      <c r="S1966" s="161" t="e">
        <f t="shared" si="404"/>
        <v>#VALUE!</v>
      </c>
      <c r="T1966" s="162" t="e">
        <f t="shared" si="405"/>
        <v>#VALUE!</v>
      </c>
    </row>
    <row r="1967" spans="1:20" s="17" customFormat="1" x14ac:dyDescent="0.2">
      <c r="A1967" s="156"/>
      <c r="B1967" s="51"/>
      <c r="C1967" s="50"/>
      <c r="D1967" s="50"/>
      <c r="E1967" s="50"/>
      <c r="F1967" s="50"/>
      <c r="G1967" s="14"/>
      <c r="H1967" s="163" t="str">
        <f t="shared" si="393"/>
        <v/>
      </c>
      <c r="I1967" s="163" t="str">
        <f t="shared" si="394"/>
        <v/>
      </c>
      <c r="J1967" s="163" t="str">
        <f t="shared" si="395"/>
        <v/>
      </c>
      <c r="K1967" s="141" t="str">
        <f t="shared" si="396"/>
        <v/>
      </c>
      <c r="L1967" s="141" t="str">
        <f t="shared" si="397"/>
        <v/>
      </c>
      <c r="M1967" s="141" t="str">
        <f t="shared" si="398"/>
        <v/>
      </c>
      <c r="N1967" s="15" t="e">
        <f t="shared" si="399"/>
        <v>#VALUE!</v>
      </c>
      <c r="O1967" s="58" t="e">
        <f t="shared" si="400"/>
        <v>#VALUE!</v>
      </c>
      <c r="P1967" s="58" t="e">
        <f t="shared" si="401"/>
        <v>#VALUE!</v>
      </c>
      <c r="Q1967" s="58" t="e">
        <f t="shared" si="402"/>
        <v>#VALUE!</v>
      </c>
      <c r="R1967" s="160" t="e">
        <f t="shared" si="403"/>
        <v>#VALUE!</v>
      </c>
      <c r="S1967" s="161" t="e">
        <f t="shared" si="404"/>
        <v>#VALUE!</v>
      </c>
      <c r="T1967" s="162" t="e">
        <f t="shared" si="405"/>
        <v>#VALUE!</v>
      </c>
    </row>
    <row r="1968" spans="1:20" s="17" customFormat="1" x14ac:dyDescent="0.2">
      <c r="A1968" s="156"/>
      <c r="B1968" s="51"/>
      <c r="C1968" s="50"/>
      <c r="D1968" s="50"/>
      <c r="E1968" s="50"/>
      <c r="F1968" s="50"/>
      <c r="G1968" s="14"/>
      <c r="H1968" s="163" t="str">
        <f t="shared" si="393"/>
        <v/>
      </c>
      <c r="I1968" s="163" t="str">
        <f t="shared" si="394"/>
        <v/>
      </c>
      <c r="J1968" s="163" t="str">
        <f t="shared" si="395"/>
        <v/>
      </c>
      <c r="K1968" s="141" t="str">
        <f t="shared" si="396"/>
        <v/>
      </c>
      <c r="L1968" s="141" t="str">
        <f t="shared" si="397"/>
        <v/>
      </c>
      <c r="M1968" s="141" t="str">
        <f t="shared" si="398"/>
        <v/>
      </c>
      <c r="N1968" s="15" t="e">
        <f t="shared" si="399"/>
        <v>#VALUE!</v>
      </c>
      <c r="O1968" s="58" t="e">
        <f t="shared" si="400"/>
        <v>#VALUE!</v>
      </c>
      <c r="P1968" s="58" t="e">
        <f t="shared" si="401"/>
        <v>#VALUE!</v>
      </c>
      <c r="Q1968" s="58" t="e">
        <f t="shared" si="402"/>
        <v>#VALUE!</v>
      </c>
      <c r="R1968" s="160" t="e">
        <f t="shared" si="403"/>
        <v>#VALUE!</v>
      </c>
      <c r="S1968" s="161" t="e">
        <f t="shared" si="404"/>
        <v>#VALUE!</v>
      </c>
      <c r="T1968" s="162" t="e">
        <f t="shared" si="405"/>
        <v>#VALUE!</v>
      </c>
    </row>
    <row r="1969" spans="1:20" s="17" customFormat="1" x14ac:dyDescent="0.2">
      <c r="A1969" s="156"/>
      <c r="B1969" s="51"/>
      <c r="C1969" s="50"/>
      <c r="D1969" s="50"/>
      <c r="E1969" s="50"/>
      <c r="F1969" s="50"/>
      <c r="G1969" s="14"/>
      <c r="H1969" s="163" t="str">
        <f t="shared" si="393"/>
        <v/>
      </c>
      <c r="I1969" s="163" t="str">
        <f t="shared" si="394"/>
        <v/>
      </c>
      <c r="J1969" s="163" t="str">
        <f t="shared" si="395"/>
        <v/>
      </c>
      <c r="K1969" s="141" t="str">
        <f t="shared" si="396"/>
        <v/>
      </c>
      <c r="L1969" s="141" t="str">
        <f t="shared" si="397"/>
        <v/>
      </c>
      <c r="M1969" s="141" t="str">
        <f t="shared" si="398"/>
        <v/>
      </c>
      <c r="N1969" s="15" t="e">
        <f t="shared" si="399"/>
        <v>#VALUE!</v>
      </c>
      <c r="O1969" s="58" t="e">
        <f t="shared" si="400"/>
        <v>#VALUE!</v>
      </c>
      <c r="P1969" s="58" t="e">
        <f t="shared" si="401"/>
        <v>#VALUE!</v>
      </c>
      <c r="Q1969" s="58" t="e">
        <f t="shared" si="402"/>
        <v>#VALUE!</v>
      </c>
      <c r="R1969" s="160" t="e">
        <f t="shared" si="403"/>
        <v>#VALUE!</v>
      </c>
      <c r="S1969" s="161" t="e">
        <f t="shared" si="404"/>
        <v>#VALUE!</v>
      </c>
      <c r="T1969" s="162" t="e">
        <f t="shared" si="405"/>
        <v>#VALUE!</v>
      </c>
    </row>
    <row r="1970" spans="1:20" s="17" customFormat="1" x14ac:dyDescent="0.2">
      <c r="A1970" s="156"/>
      <c r="B1970" s="51"/>
      <c r="C1970" s="50"/>
      <c r="D1970" s="50"/>
      <c r="E1970" s="50"/>
      <c r="F1970" s="50"/>
      <c r="G1970" s="14"/>
      <c r="H1970" s="163" t="str">
        <f t="shared" si="393"/>
        <v/>
      </c>
      <c r="I1970" s="163" t="str">
        <f t="shared" si="394"/>
        <v/>
      </c>
      <c r="J1970" s="163" t="str">
        <f t="shared" si="395"/>
        <v/>
      </c>
      <c r="K1970" s="141" t="str">
        <f t="shared" si="396"/>
        <v/>
      </c>
      <c r="L1970" s="141" t="str">
        <f t="shared" si="397"/>
        <v/>
      </c>
      <c r="M1970" s="141" t="str">
        <f t="shared" si="398"/>
        <v/>
      </c>
      <c r="N1970" s="15" t="e">
        <f t="shared" si="399"/>
        <v>#VALUE!</v>
      </c>
      <c r="O1970" s="58" t="e">
        <f t="shared" si="400"/>
        <v>#VALUE!</v>
      </c>
      <c r="P1970" s="58" t="e">
        <f t="shared" si="401"/>
        <v>#VALUE!</v>
      </c>
      <c r="Q1970" s="58" t="e">
        <f t="shared" si="402"/>
        <v>#VALUE!</v>
      </c>
      <c r="R1970" s="160" t="e">
        <f t="shared" si="403"/>
        <v>#VALUE!</v>
      </c>
      <c r="S1970" s="161" t="e">
        <f t="shared" si="404"/>
        <v>#VALUE!</v>
      </c>
      <c r="T1970" s="162" t="e">
        <f t="shared" si="405"/>
        <v>#VALUE!</v>
      </c>
    </row>
    <row r="1971" spans="1:20" s="17" customFormat="1" x14ac:dyDescent="0.2">
      <c r="A1971" s="156"/>
      <c r="B1971" s="51"/>
      <c r="C1971" s="50"/>
      <c r="D1971" s="50"/>
      <c r="E1971" s="50"/>
      <c r="F1971" s="50"/>
      <c r="G1971" s="14"/>
      <c r="H1971" s="163" t="str">
        <f t="shared" si="393"/>
        <v/>
      </c>
      <c r="I1971" s="163" t="str">
        <f t="shared" si="394"/>
        <v/>
      </c>
      <c r="J1971" s="163" t="str">
        <f t="shared" si="395"/>
        <v/>
      </c>
      <c r="K1971" s="141" t="str">
        <f t="shared" si="396"/>
        <v/>
      </c>
      <c r="L1971" s="141" t="str">
        <f t="shared" si="397"/>
        <v/>
      </c>
      <c r="M1971" s="141" t="str">
        <f t="shared" si="398"/>
        <v/>
      </c>
      <c r="N1971" s="15" t="e">
        <f t="shared" si="399"/>
        <v>#VALUE!</v>
      </c>
      <c r="O1971" s="58" t="e">
        <f t="shared" si="400"/>
        <v>#VALUE!</v>
      </c>
      <c r="P1971" s="58" t="e">
        <f t="shared" si="401"/>
        <v>#VALUE!</v>
      </c>
      <c r="Q1971" s="58" t="e">
        <f t="shared" si="402"/>
        <v>#VALUE!</v>
      </c>
      <c r="R1971" s="160" t="e">
        <f t="shared" si="403"/>
        <v>#VALUE!</v>
      </c>
      <c r="S1971" s="161" t="e">
        <f t="shared" si="404"/>
        <v>#VALUE!</v>
      </c>
      <c r="T1971" s="162" t="e">
        <f t="shared" si="405"/>
        <v>#VALUE!</v>
      </c>
    </row>
    <row r="1972" spans="1:20" s="17" customFormat="1" x14ac:dyDescent="0.2">
      <c r="A1972" s="156"/>
      <c r="B1972" s="51"/>
      <c r="C1972" s="50"/>
      <c r="D1972" s="50"/>
      <c r="E1972" s="50"/>
      <c r="F1972" s="50"/>
      <c r="G1972" s="14"/>
      <c r="H1972" s="163" t="str">
        <f t="shared" si="393"/>
        <v/>
      </c>
      <c r="I1972" s="163" t="str">
        <f t="shared" si="394"/>
        <v/>
      </c>
      <c r="J1972" s="163" t="str">
        <f t="shared" si="395"/>
        <v/>
      </c>
      <c r="K1972" s="141" t="str">
        <f t="shared" si="396"/>
        <v/>
      </c>
      <c r="L1972" s="141" t="str">
        <f t="shared" si="397"/>
        <v/>
      </c>
      <c r="M1972" s="141" t="str">
        <f t="shared" si="398"/>
        <v/>
      </c>
      <c r="N1972" s="15" t="e">
        <f t="shared" si="399"/>
        <v>#VALUE!</v>
      </c>
      <c r="O1972" s="58" t="e">
        <f t="shared" si="400"/>
        <v>#VALUE!</v>
      </c>
      <c r="P1972" s="58" t="e">
        <f t="shared" si="401"/>
        <v>#VALUE!</v>
      </c>
      <c r="Q1972" s="58" t="e">
        <f t="shared" si="402"/>
        <v>#VALUE!</v>
      </c>
      <c r="R1972" s="160" t="e">
        <f t="shared" si="403"/>
        <v>#VALUE!</v>
      </c>
      <c r="S1972" s="161" t="e">
        <f t="shared" si="404"/>
        <v>#VALUE!</v>
      </c>
      <c r="T1972" s="162" t="e">
        <f t="shared" si="405"/>
        <v>#VALUE!</v>
      </c>
    </row>
    <row r="1973" spans="1:20" s="17" customFormat="1" x14ac:dyDescent="0.2">
      <c r="A1973" s="156"/>
      <c r="B1973" s="51"/>
      <c r="C1973" s="50"/>
      <c r="D1973" s="50"/>
      <c r="E1973" s="50"/>
      <c r="F1973" s="50"/>
      <c r="G1973" s="14"/>
      <c r="H1973" s="163" t="str">
        <f t="shared" si="393"/>
        <v/>
      </c>
      <c r="I1973" s="163" t="str">
        <f t="shared" si="394"/>
        <v/>
      </c>
      <c r="J1973" s="163" t="str">
        <f t="shared" si="395"/>
        <v/>
      </c>
      <c r="K1973" s="141" t="str">
        <f t="shared" si="396"/>
        <v/>
      </c>
      <c r="L1973" s="141" t="str">
        <f t="shared" si="397"/>
        <v/>
      </c>
      <c r="M1973" s="141" t="str">
        <f t="shared" si="398"/>
        <v/>
      </c>
      <c r="N1973" s="15" t="e">
        <f t="shared" si="399"/>
        <v>#VALUE!</v>
      </c>
      <c r="O1973" s="58" t="e">
        <f t="shared" si="400"/>
        <v>#VALUE!</v>
      </c>
      <c r="P1973" s="58" t="e">
        <f t="shared" si="401"/>
        <v>#VALUE!</v>
      </c>
      <c r="Q1973" s="58" t="e">
        <f t="shared" si="402"/>
        <v>#VALUE!</v>
      </c>
      <c r="R1973" s="160" t="e">
        <f t="shared" si="403"/>
        <v>#VALUE!</v>
      </c>
      <c r="S1973" s="161" t="e">
        <f t="shared" si="404"/>
        <v>#VALUE!</v>
      </c>
      <c r="T1973" s="162" t="e">
        <f t="shared" si="405"/>
        <v>#VALUE!</v>
      </c>
    </row>
    <row r="1974" spans="1:20" s="17" customFormat="1" x14ac:dyDescent="0.2">
      <c r="A1974" s="156"/>
      <c r="B1974" s="51"/>
      <c r="C1974" s="50"/>
      <c r="D1974" s="50"/>
      <c r="E1974" s="50"/>
      <c r="F1974" s="50"/>
      <c r="G1974" s="14"/>
      <c r="H1974" s="163" t="str">
        <f t="shared" si="393"/>
        <v/>
      </c>
      <c r="I1974" s="163" t="str">
        <f t="shared" si="394"/>
        <v/>
      </c>
      <c r="J1974" s="163" t="str">
        <f t="shared" si="395"/>
        <v/>
      </c>
      <c r="K1974" s="141" t="str">
        <f t="shared" si="396"/>
        <v/>
      </c>
      <c r="L1974" s="141" t="str">
        <f t="shared" si="397"/>
        <v/>
      </c>
      <c r="M1974" s="141" t="str">
        <f t="shared" si="398"/>
        <v/>
      </c>
      <c r="N1974" s="15" t="e">
        <f t="shared" si="399"/>
        <v>#VALUE!</v>
      </c>
      <c r="O1974" s="58" t="e">
        <f t="shared" si="400"/>
        <v>#VALUE!</v>
      </c>
      <c r="P1974" s="58" t="e">
        <f t="shared" si="401"/>
        <v>#VALUE!</v>
      </c>
      <c r="Q1974" s="58" t="e">
        <f t="shared" si="402"/>
        <v>#VALUE!</v>
      </c>
      <c r="R1974" s="160" t="e">
        <f t="shared" si="403"/>
        <v>#VALUE!</v>
      </c>
      <c r="S1974" s="161" t="e">
        <f t="shared" si="404"/>
        <v>#VALUE!</v>
      </c>
      <c r="T1974" s="162" t="e">
        <f t="shared" si="405"/>
        <v>#VALUE!</v>
      </c>
    </row>
    <row r="1975" spans="1:20" s="17" customFormat="1" x14ac:dyDescent="0.2">
      <c r="A1975" s="156"/>
      <c r="B1975" s="51"/>
      <c r="C1975" s="50"/>
      <c r="D1975" s="50"/>
      <c r="E1975" s="50"/>
      <c r="F1975" s="50"/>
      <c r="G1975" s="14"/>
      <c r="H1975" s="163" t="str">
        <f t="shared" si="393"/>
        <v/>
      </c>
      <c r="I1975" s="163" t="str">
        <f t="shared" si="394"/>
        <v/>
      </c>
      <c r="J1975" s="163" t="str">
        <f t="shared" si="395"/>
        <v/>
      </c>
      <c r="K1975" s="141" t="str">
        <f t="shared" si="396"/>
        <v/>
      </c>
      <c r="L1975" s="141" t="str">
        <f t="shared" si="397"/>
        <v/>
      </c>
      <c r="M1975" s="141" t="str">
        <f t="shared" si="398"/>
        <v/>
      </c>
      <c r="N1975" s="15" t="e">
        <f t="shared" si="399"/>
        <v>#VALUE!</v>
      </c>
      <c r="O1975" s="58" t="e">
        <f t="shared" si="400"/>
        <v>#VALUE!</v>
      </c>
      <c r="P1975" s="58" t="e">
        <f t="shared" si="401"/>
        <v>#VALUE!</v>
      </c>
      <c r="Q1975" s="58" t="e">
        <f t="shared" si="402"/>
        <v>#VALUE!</v>
      </c>
      <c r="R1975" s="160" t="e">
        <f t="shared" si="403"/>
        <v>#VALUE!</v>
      </c>
      <c r="S1975" s="161" t="e">
        <f t="shared" si="404"/>
        <v>#VALUE!</v>
      </c>
      <c r="T1975" s="162" t="e">
        <f t="shared" si="405"/>
        <v>#VALUE!</v>
      </c>
    </row>
    <row r="1976" spans="1:20" s="17" customFormat="1" x14ac:dyDescent="0.2">
      <c r="A1976" s="156"/>
      <c r="B1976" s="51"/>
      <c r="C1976" s="50"/>
      <c r="D1976" s="50"/>
      <c r="E1976" s="50"/>
      <c r="F1976" s="50"/>
      <c r="G1976" s="14"/>
      <c r="H1976" s="163" t="str">
        <f t="shared" si="393"/>
        <v/>
      </c>
      <c r="I1976" s="163" t="str">
        <f t="shared" si="394"/>
        <v/>
      </c>
      <c r="J1976" s="163" t="str">
        <f t="shared" si="395"/>
        <v/>
      </c>
      <c r="K1976" s="141" t="str">
        <f t="shared" si="396"/>
        <v/>
      </c>
      <c r="L1976" s="141" t="str">
        <f t="shared" si="397"/>
        <v/>
      </c>
      <c r="M1976" s="141" t="str">
        <f t="shared" si="398"/>
        <v/>
      </c>
      <c r="N1976" s="15" t="e">
        <f t="shared" si="399"/>
        <v>#VALUE!</v>
      </c>
      <c r="O1976" s="58" t="e">
        <f t="shared" si="400"/>
        <v>#VALUE!</v>
      </c>
      <c r="P1976" s="58" t="e">
        <f t="shared" si="401"/>
        <v>#VALUE!</v>
      </c>
      <c r="Q1976" s="58" t="e">
        <f t="shared" si="402"/>
        <v>#VALUE!</v>
      </c>
      <c r="R1976" s="160" t="e">
        <f t="shared" si="403"/>
        <v>#VALUE!</v>
      </c>
      <c r="S1976" s="161" t="e">
        <f t="shared" si="404"/>
        <v>#VALUE!</v>
      </c>
      <c r="T1976" s="162" t="e">
        <f t="shared" si="405"/>
        <v>#VALUE!</v>
      </c>
    </row>
    <row r="1977" spans="1:20" s="17" customFormat="1" x14ac:dyDescent="0.2">
      <c r="A1977" s="156"/>
      <c r="B1977" s="51"/>
      <c r="C1977" s="50"/>
      <c r="D1977" s="50"/>
      <c r="E1977" s="50"/>
      <c r="F1977" s="50"/>
      <c r="G1977" s="14"/>
      <c r="H1977" s="163" t="str">
        <f t="shared" si="393"/>
        <v/>
      </c>
      <c r="I1977" s="163" t="str">
        <f t="shared" si="394"/>
        <v/>
      </c>
      <c r="J1977" s="163" t="str">
        <f t="shared" si="395"/>
        <v/>
      </c>
      <c r="K1977" s="141" t="str">
        <f t="shared" si="396"/>
        <v/>
      </c>
      <c r="L1977" s="141" t="str">
        <f t="shared" si="397"/>
        <v/>
      </c>
      <c r="M1977" s="141" t="str">
        <f t="shared" si="398"/>
        <v/>
      </c>
      <c r="N1977" s="15" t="e">
        <f t="shared" si="399"/>
        <v>#VALUE!</v>
      </c>
      <c r="O1977" s="58" t="e">
        <f t="shared" si="400"/>
        <v>#VALUE!</v>
      </c>
      <c r="P1977" s="58" t="e">
        <f t="shared" si="401"/>
        <v>#VALUE!</v>
      </c>
      <c r="Q1977" s="58" t="e">
        <f t="shared" si="402"/>
        <v>#VALUE!</v>
      </c>
      <c r="R1977" s="160" t="e">
        <f t="shared" si="403"/>
        <v>#VALUE!</v>
      </c>
      <c r="S1977" s="161" t="e">
        <f t="shared" si="404"/>
        <v>#VALUE!</v>
      </c>
      <c r="T1977" s="162" t="e">
        <f t="shared" si="405"/>
        <v>#VALUE!</v>
      </c>
    </row>
    <row r="1978" spans="1:20" s="17" customFormat="1" x14ac:dyDescent="0.2">
      <c r="A1978" s="156"/>
      <c r="B1978" s="51"/>
      <c r="C1978" s="50"/>
      <c r="D1978" s="50"/>
      <c r="E1978" s="50"/>
      <c r="F1978" s="50"/>
      <c r="G1978" s="14"/>
      <c r="H1978" s="163" t="str">
        <f t="shared" si="393"/>
        <v/>
      </c>
      <c r="I1978" s="163" t="str">
        <f t="shared" si="394"/>
        <v/>
      </c>
      <c r="J1978" s="163" t="str">
        <f t="shared" si="395"/>
        <v/>
      </c>
      <c r="K1978" s="141" t="str">
        <f t="shared" si="396"/>
        <v/>
      </c>
      <c r="L1978" s="141" t="str">
        <f t="shared" si="397"/>
        <v/>
      </c>
      <c r="M1978" s="141" t="str">
        <f t="shared" si="398"/>
        <v/>
      </c>
      <c r="N1978" s="15" t="e">
        <f t="shared" si="399"/>
        <v>#VALUE!</v>
      </c>
      <c r="O1978" s="58" t="e">
        <f t="shared" si="400"/>
        <v>#VALUE!</v>
      </c>
      <c r="P1978" s="58" t="e">
        <f t="shared" si="401"/>
        <v>#VALUE!</v>
      </c>
      <c r="Q1978" s="58" t="e">
        <f t="shared" si="402"/>
        <v>#VALUE!</v>
      </c>
      <c r="R1978" s="160" t="e">
        <f t="shared" si="403"/>
        <v>#VALUE!</v>
      </c>
      <c r="S1978" s="161" t="e">
        <f t="shared" si="404"/>
        <v>#VALUE!</v>
      </c>
      <c r="T1978" s="162" t="e">
        <f t="shared" si="405"/>
        <v>#VALUE!</v>
      </c>
    </row>
    <row r="1979" spans="1:20" s="17" customFormat="1" x14ac:dyDescent="0.2">
      <c r="A1979" s="156"/>
      <c r="B1979" s="51"/>
      <c r="C1979" s="50"/>
      <c r="D1979" s="50"/>
      <c r="E1979" s="50"/>
      <c r="F1979" s="50"/>
      <c r="G1979" s="14"/>
      <c r="H1979" s="163" t="str">
        <f t="shared" si="393"/>
        <v/>
      </c>
      <c r="I1979" s="163" t="str">
        <f t="shared" si="394"/>
        <v/>
      </c>
      <c r="J1979" s="163" t="str">
        <f t="shared" si="395"/>
        <v/>
      </c>
      <c r="K1979" s="141" t="str">
        <f t="shared" si="396"/>
        <v/>
      </c>
      <c r="L1979" s="141" t="str">
        <f t="shared" si="397"/>
        <v/>
      </c>
      <c r="M1979" s="141" t="str">
        <f t="shared" si="398"/>
        <v/>
      </c>
      <c r="N1979" s="15" t="e">
        <f t="shared" si="399"/>
        <v>#VALUE!</v>
      </c>
      <c r="O1979" s="58" t="e">
        <f t="shared" si="400"/>
        <v>#VALUE!</v>
      </c>
      <c r="P1979" s="58" t="e">
        <f t="shared" si="401"/>
        <v>#VALUE!</v>
      </c>
      <c r="Q1979" s="58" t="e">
        <f t="shared" si="402"/>
        <v>#VALUE!</v>
      </c>
      <c r="R1979" s="160" t="e">
        <f t="shared" si="403"/>
        <v>#VALUE!</v>
      </c>
      <c r="S1979" s="161" t="e">
        <f t="shared" si="404"/>
        <v>#VALUE!</v>
      </c>
      <c r="T1979" s="162" t="e">
        <f t="shared" si="405"/>
        <v>#VALUE!</v>
      </c>
    </row>
    <row r="1980" spans="1:20" s="17" customFormat="1" x14ac:dyDescent="0.2">
      <c r="A1980" s="156"/>
      <c r="B1980" s="51"/>
      <c r="C1980" s="50"/>
      <c r="D1980" s="50"/>
      <c r="E1980" s="50"/>
      <c r="F1980" s="50"/>
      <c r="G1980" s="14"/>
      <c r="H1980" s="163" t="str">
        <f t="shared" si="393"/>
        <v/>
      </c>
      <c r="I1980" s="163" t="str">
        <f t="shared" si="394"/>
        <v/>
      </c>
      <c r="J1980" s="163" t="str">
        <f t="shared" si="395"/>
        <v/>
      </c>
      <c r="K1980" s="141" t="str">
        <f t="shared" si="396"/>
        <v/>
      </c>
      <c r="L1980" s="141" t="str">
        <f t="shared" si="397"/>
        <v/>
      </c>
      <c r="M1980" s="141" t="str">
        <f t="shared" si="398"/>
        <v/>
      </c>
      <c r="N1980" s="15" t="e">
        <f t="shared" si="399"/>
        <v>#VALUE!</v>
      </c>
      <c r="O1980" s="58" t="e">
        <f t="shared" si="400"/>
        <v>#VALUE!</v>
      </c>
      <c r="P1980" s="58" t="e">
        <f t="shared" si="401"/>
        <v>#VALUE!</v>
      </c>
      <c r="Q1980" s="58" t="e">
        <f t="shared" si="402"/>
        <v>#VALUE!</v>
      </c>
      <c r="R1980" s="160" t="e">
        <f t="shared" si="403"/>
        <v>#VALUE!</v>
      </c>
      <c r="S1980" s="161" t="e">
        <f t="shared" si="404"/>
        <v>#VALUE!</v>
      </c>
      <c r="T1980" s="162" t="e">
        <f t="shared" si="405"/>
        <v>#VALUE!</v>
      </c>
    </row>
    <row r="1981" spans="1:20" s="17" customFormat="1" x14ac:dyDescent="0.2">
      <c r="A1981" s="156"/>
      <c r="B1981" s="51"/>
      <c r="C1981" s="50"/>
      <c r="D1981" s="50"/>
      <c r="E1981" s="50"/>
      <c r="F1981" s="50"/>
      <c r="G1981" s="14"/>
      <c r="H1981" s="163" t="str">
        <f t="shared" si="393"/>
        <v/>
      </c>
      <c r="I1981" s="163" t="str">
        <f t="shared" si="394"/>
        <v/>
      </c>
      <c r="J1981" s="163" t="str">
        <f t="shared" si="395"/>
        <v/>
      </c>
      <c r="K1981" s="141" t="str">
        <f t="shared" si="396"/>
        <v/>
      </c>
      <c r="L1981" s="141" t="str">
        <f t="shared" si="397"/>
        <v/>
      </c>
      <c r="M1981" s="141" t="str">
        <f t="shared" si="398"/>
        <v/>
      </c>
      <c r="N1981" s="15" t="e">
        <f t="shared" si="399"/>
        <v>#VALUE!</v>
      </c>
      <c r="O1981" s="58" t="e">
        <f t="shared" si="400"/>
        <v>#VALUE!</v>
      </c>
      <c r="P1981" s="58" t="e">
        <f t="shared" si="401"/>
        <v>#VALUE!</v>
      </c>
      <c r="Q1981" s="58" t="e">
        <f t="shared" si="402"/>
        <v>#VALUE!</v>
      </c>
      <c r="R1981" s="160" t="e">
        <f t="shared" si="403"/>
        <v>#VALUE!</v>
      </c>
      <c r="S1981" s="161" t="e">
        <f t="shared" si="404"/>
        <v>#VALUE!</v>
      </c>
      <c r="T1981" s="162" t="e">
        <f t="shared" si="405"/>
        <v>#VALUE!</v>
      </c>
    </row>
    <row r="1982" spans="1:20" s="17" customFormat="1" x14ac:dyDescent="0.2">
      <c r="A1982" s="156"/>
      <c r="B1982" s="51"/>
      <c r="C1982" s="50"/>
      <c r="D1982" s="50"/>
      <c r="E1982" s="50"/>
      <c r="F1982" s="50"/>
      <c r="G1982" s="14"/>
      <c r="H1982" s="163" t="str">
        <f t="shared" si="393"/>
        <v/>
      </c>
      <c r="I1982" s="163" t="str">
        <f t="shared" si="394"/>
        <v/>
      </c>
      <c r="J1982" s="163" t="str">
        <f t="shared" si="395"/>
        <v/>
      </c>
      <c r="K1982" s="141" t="str">
        <f t="shared" si="396"/>
        <v/>
      </c>
      <c r="L1982" s="141" t="str">
        <f t="shared" si="397"/>
        <v/>
      </c>
      <c r="M1982" s="141" t="str">
        <f t="shared" si="398"/>
        <v/>
      </c>
      <c r="N1982" s="15" t="e">
        <f t="shared" si="399"/>
        <v>#VALUE!</v>
      </c>
      <c r="O1982" s="58" t="e">
        <f t="shared" si="400"/>
        <v>#VALUE!</v>
      </c>
      <c r="P1982" s="58" t="e">
        <f t="shared" si="401"/>
        <v>#VALUE!</v>
      </c>
      <c r="Q1982" s="58" t="e">
        <f t="shared" si="402"/>
        <v>#VALUE!</v>
      </c>
      <c r="R1982" s="160" t="e">
        <f t="shared" si="403"/>
        <v>#VALUE!</v>
      </c>
      <c r="S1982" s="161" t="e">
        <f t="shared" si="404"/>
        <v>#VALUE!</v>
      </c>
      <c r="T1982" s="162" t="e">
        <f t="shared" si="405"/>
        <v>#VALUE!</v>
      </c>
    </row>
    <row r="1983" spans="1:20" s="17" customFormat="1" x14ac:dyDescent="0.2">
      <c r="A1983" s="156"/>
      <c r="B1983" s="51"/>
      <c r="C1983" s="50"/>
      <c r="D1983" s="50"/>
      <c r="E1983" s="50"/>
      <c r="F1983" s="50"/>
      <c r="G1983" s="14"/>
      <c r="H1983" s="163" t="str">
        <f t="shared" si="393"/>
        <v/>
      </c>
      <c r="I1983" s="163" t="str">
        <f t="shared" si="394"/>
        <v/>
      </c>
      <c r="J1983" s="163" t="str">
        <f t="shared" si="395"/>
        <v/>
      </c>
      <c r="K1983" s="141" t="str">
        <f t="shared" si="396"/>
        <v/>
      </c>
      <c r="L1983" s="141" t="str">
        <f t="shared" si="397"/>
        <v/>
      </c>
      <c r="M1983" s="141" t="str">
        <f t="shared" si="398"/>
        <v/>
      </c>
      <c r="N1983" s="15" t="e">
        <f t="shared" si="399"/>
        <v>#VALUE!</v>
      </c>
      <c r="O1983" s="58" t="e">
        <f t="shared" si="400"/>
        <v>#VALUE!</v>
      </c>
      <c r="P1983" s="58" t="e">
        <f t="shared" si="401"/>
        <v>#VALUE!</v>
      </c>
      <c r="Q1983" s="58" t="e">
        <f t="shared" si="402"/>
        <v>#VALUE!</v>
      </c>
      <c r="R1983" s="160" t="e">
        <f t="shared" si="403"/>
        <v>#VALUE!</v>
      </c>
      <c r="S1983" s="161" t="e">
        <f t="shared" si="404"/>
        <v>#VALUE!</v>
      </c>
      <c r="T1983" s="162" t="e">
        <f t="shared" si="405"/>
        <v>#VALUE!</v>
      </c>
    </row>
    <row r="1984" spans="1:20" s="17" customFormat="1" x14ac:dyDescent="0.2">
      <c r="A1984" s="156"/>
      <c r="B1984" s="51"/>
      <c r="C1984" s="50"/>
      <c r="D1984" s="50"/>
      <c r="E1984" s="50"/>
      <c r="F1984" s="50"/>
      <c r="G1984" s="14"/>
      <c r="H1984" s="163" t="str">
        <f t="shared" si="393"/>
        <v/>
      </c>
      <c r="I1984" s="163" t="str">
        <f t="shared" si="394"/>
        <v/>
      </c>
      <c r="J1984" s="163" t="str">
        <f t="shared" si="395"/>
        <v/>
      </c>
      <c r="K1984" s="141" t="str">
        <f t="shared" si="396"/>
        <v/>
      </c>
      <c r="L1984" s="141" t="str">
        <f t="shared" si="397"/>
        <v/>
      </c>
      <c r="M1984" s="141" t="str">
        <f t="shared" si="398"/>
        <v/>
      </c>
      <c r="N1984" s="15" t="e">
        <f t="shared" si="399"/>
        <v>#VALUE!</v>
      </c>
      <c r="O1984" s="58" t="e">
        <f t="shared" si="400"/>
        <v>#VALUE!</v>
      </c>
      <c r="P1984" s="58" t="e">
        <f t="shared" si="401"/>
        <v>#VALUE!</v>
      </c>
      <c r="Q1984" s="58" t="e">
        <f t="shared" si="402"/>
        <v>#VALUE!</v>
      </c>
      <c r="R1984" s="160" t="e">
        <f t="shared" si="403"/>
        <v>#VALUE!</v>
      </c>
      <c r="S1984" s="161" t="e">
        <f t="shared" si="404"/>
        <v>#VALUE!</v>
      </c>
      <c r="T1984" s="162" t="e">
        <f t="shared" si="405"/>
        <v>#VALUE!</v>
      </c>
    </row>
    <row r="1985" spans="1:20" s="17" customFormat="1" x14ac:dyDescent="0.2">
      <c r="A1985" s="156"/>
      <c r="B1985" s="51"/>
      <c r="C1985" s="50"/>
      <c r="D1985" s="50"/>
      <c r="E1985" s="50"/>
      <c r="F1985" s="50"/>
      <c r="G1985" s="14"/>
      <c r="H1985" s="163" t="str">
        <f t="shared" si="393"/>
        <v/>
      </c>
      <c r="I1985" s="163" t="str">
        <f t="shared" si="394"/>
        <v/>
      </c>
      <c r="J1985" s="163" t="str">
        <f t="shared" si="395"/>
        <v/>
      </c>
      <c r="K1985" s="141" t="str">
        <f t="shared" si="396"/>
        <v/>
      </c>
      <c r="L1985" s="141" t="str">
        <f t="shared" si="397"/>
        <v/>
      </c>
      <c r="M1985" s="141" t="str">
        <f t="shared" si="398"/>
        <v/>
      </c>
      <c r="N1985" s="15" t="e">
        <f t="shared" si="399"/>
        <v>#VALUE!</v>
      </c>
      <c r="O1985" s="58" t="e">
        <f t="shared" si="400"/>
        <v>#VALUE!</v>
      </c>
      <c r="P1985" s="58" t="e">
        <f t="shared" si="401"/>
        <v>#VALUE!</v>
      </c>
      <c r="Q1985" s="58" t="e">
        <f t="shared" si="402"/>
        <v>#VALUE!</v>
      </c>
      <c r="R1985" s="160" t="e">
        <f t="shared" si="403"/>
        <v>#VALUE!</v>
      </c>
      <c r="S1985" s="161" t="e">
        <f t="shared" si="404"/>
        <v>#VALUE!</v>
      </c>
      <c r="T1985" s="162" t="e">
        <f t="shared" si="405"/>
        <v>#VALUE!</v>
      </c>
    </row>
    <row r="1986" spans="1:20" s="17" customFormat="1" x14ac:dyDescent="0.2">
      <c r="A1986" s="156"/>
      <c r="B1986" s="51"/>
      <c r="C1986" s="50"/>
      <c r="D1986" s="50"/>
      <c r="E1986" s="50"/>
      <c r="F1986" s="50"/>
      <c r="G1986" s="14"/>
      <c r="H1986" s="163" t="str">
        <f t="shared" si="393"/>
        <v/>
      </c>
      <c r="I1986" s="163" t="str">
        <f t="shared" si="394"/>
        <v/>
      </c>
      <c r="J1986" s="163" t="str">
        <f t="shared" si="395"/>
        <v/>
      </c>
      <c r="K1986" s="141" t="str">
        <f t="shared" si="396"/>
        <v/>
      </c>
      <c r="L1986" s="141" t="str">
        <f t="shared" si="397"/>
        <v/>
      </c>
      <c r="M1986" s="141" t="str">
        <f t="shared" si="398"/>
        <v/>
      </c>
      <c r="N1986" s="15" t="e">
        <f t="shared" si="399"/>
        <v>#VALUE!</v>
      </c>
      <c r="O1986" s="58" t="e">
        <f t="shared" si="400"/>
        <v>#VALUE!</v>
      </c>
      <c r="P1986" s="58" t="e">
        <f t="shared" si="401"/>
        <v>#VALUE!</v>
      </c>
      <c r="Q1986" s="58" t="e">
        <f t="shared" si="402"/>
        <v>#VALUE!</v>
      </c>
      <c r="R1986" s="160" t="e">
        <f t="shared" si="403"/>
        <v>#VALUE!</v>
      </c>
      <c r="S1986" s="161" t="e">
        <f t="shared" si="404"/>
        <v>#VALUE!</v>
      </c>
      <c r="T1986" s="162" t="e">
        <f t="shared" si="405"/>
        <v>#VALUE!</v>
      </c>
    </row>
    <row r="1987" spans="1:20" s="17" customFormat="1" x14ac:dyDescent="0.2">
      <c r="A1987" s="156"/>
      <c r="B1987" s="51"/>
      <c r="C1987" s="50"/>
      <c r="D1987" s="50"/>
      <c r="E1987" s="50"/>
      <c r="F1987" s="50"/>
      <c r="G1987" s="14"/>
      <c r="H1987" s="163" t="str">
        <f t="shared" ref="H1987:H2000" si="406">IFERROR(G1987*(D1987/(D1987+E1987+F1987)),"")</f>
        <v/>
      </c>
      <c r="I1987" s="163" t="str">
        <f t="shared" ref="I1987:I2000" si="407">IFERROR(G1987*(E1987/(D1987+E1987+F1987)),"")</f>
        <v/>
      </c>
      <c r="J1987" s="163" t="str">
        <f t="shared" ref="J1987:J2000" si="408">IFERROR(G1987*(F1987/(D1987+E1987+F1987)),"")</f>
        <v/>
      </c>
      <c r="K1987" s="141" t="str">
        <f t="shared" ref="K1987:K2000" si="409">IFERROR(D1987+H1987,"")</f>
        <v/>
      </c>
      <c r="L1987" s="141" t="str">
        <f t="shared" ref="L1987:L2000" si="410">IFERROR(E1987+I1987,"")</f>
        <v/>
      </c>
      <c r="M1987" s="141" t="str">
        <f t="shared" ref="M1987:M2000" si="411">IFERROR(J1987+F1987,"")</f>
        <v/>
      </c>
      <c r="N1987" s="15" t="e">
        <f t="shared" ref="N1987:N2000" si="412">K1987+L1987+M1987</f>
        <v>#VALUE!</v>
      </c>
      <c r="O1987" s="58" t="e">
        <f t="shared" ref="O1987:O2000" si="413">K1987/N1987</f>
        <v>#VALUE!</v>
      </c>
      <c r="P1987" s="58" t="e">
        <f t="shared" ref="P1987:P2000" si="414">L1987/N1987</f>
        <v>#VALUE!</v>
      </c>
      <c r="Q1987" s="58" t="e">
        <f t="shared" ref="Q1987:Q2000" si="415">M1987/N1987</f>
        <v>#VALUE!</v>
      </c>
      <c r="R1987" s="160" t="e">
        <f t="shared" ref="R1987:R2000" si="416">G1987/N1987</f>
        <v>#VALUE!</v>
      </c>
      <c r="S1987" s="161" t="e">
        <f t="shared" ref="S1987:S2000" si="417">C1987-N1987</f>
        <v>#VALUE!</v>
      </c>
      <c r="T1987" s="162" t="e">
        <f t="shared" ref="T1987:T2000" si="418">S1987/C1987*100</f>
        <v>#VALUE!</v>
      </c>
    </row>
    <row r="1988" spans="1:20" s="17" customFormat="1" x14ac:dyDescent="0.2">
      <c r="A1988" s="156"/>
      <c r="B1988" s="51"/>
      <c r="C1988" s="50"/>
      <c r="D1988" s="50"/>
      <c r="E1988" s="50"/>
      <c r="F1988" s="50"/>
      <c r="G1988" s="14"/>
      <c r="H1988" s="163" t="str">
        <f t="shared" si="406"/>
        <v/>
      </c>
      <c r="I1988" s="163" t="str">
        <f t="shared" si="407"/>
        <v/>
      </c>
      <c r="J1988" s="163" t="str">
        <f t="shared" si="408"/>
        <v/>
      </c>
      <c r="K1988" s="141" t="str">
        <f t="shared" si="409"/>
        <v/>
      </c>
      <c r="L1988" s="141" t="str">
        <f t="shared" si="410"/>
        <v/>
      </c>
      <c r="M1988" s="141" t="str">
        <f t="shared" si="411"/>
        <v/>
      </c>
      <c r="N1988" s="15" t="e">
        <f t="shared" si="412"/>
        <v>#VALUE!</v>
      </c>
      <c r="O1988" s="58" t="e">
        <f t="shared" si="413"/>
        <v>#VALUE!</v>
      </c>
      <c r="P1988" s="58" t="e">
        <f t="shared" si="414"/>
        <v>#VALUE!</v>
      </c>
      <c r="Q1988" s="58" t="e">
        <f t="shared" si="415"/>
        <v>#VALUE!</v>
      </c>
      <c r="R1988" s="160" t="e">
        <f t="shared" si="416"/>
        <v>#VALUE!</v>
      </c>
      <c r="S1988" s="161" t="e">
        <f t="shared" si="417"/>
        <v>#VALUE!</v>
      </c>
      <c r="T1988" s="162" t="e">
        <f t="shared" si="418"/>
        <v>#VALUE!</v>
      </c>
    </row>
    <row r="1989" spans="1:20" s="17" customFormat="1" x14ac:dyDescent="0.2">
      <c r="A1989" s="156"/>
      <c r="B1989" s="51"/>
      <c r="C1989" s="50"/>
      <c r="D1989" s="50"/>
      <c r="E1989" s="50"/>
      <c r="F1989" s="50"/>
      <c r="G1989" s="14"/>
      <c r="H1989" s="163" t="str">
        <f t="shared" si="406"/>
        <v/>
      </c>
      <c r="I1989" s="163" t="str">
        <f t="shared" si="407"/>
        <v/>
      </c>
      <c r="J1989" s="163" t="str">
        <f t="shared" si="408"/>
        <v/>
      </c>
      <c r="K1989" s="141" t="str">
        <f t="shared" si="409"/>
        <v/>
      </c>
      <c r="L1989" s="141" t="str">
        <f t="shared" si="410"/>
        <v/>
      </c>
      <c r="M1989" s="141" t="str">
        <f t="shared" si="411"/>
        <v/>
      </c>
      <c r="N1989" s="15" t="e">
        <f t="shared" si="412"/>
        <v>#VALUE!</v>
      </c>
      <c r="O1989" s="58" t="e">
        <f t="shared" si="413"/>
        <v>#VALUE!</v>
      </c>
      <c r="P1989" s="58" t="e">
        <f t="shared" si="414"/>
        <v>#VALUE!</v>
      </c>
      <c r="Q1989" s="58" t="e">
        <f t="shared" si="415"/>
        <v>#VALUE!</v>
      </c>
      <c r="R1989" s="160" t="e">
        <f t="shared" si="416"/>
        <v>#VALUE!</v>
      </c>
      <c r="S1989" s="161" t="e">
        <f t="shared" si="417"/>
        <v>#VALUE!</v>
      </c>
      <c r="T1989" s="162" t="e">
        <f t="shared" si="418"/>
        <v>#VALUE!</v>
      </c>
    </row>
    <row r="1990" spans="1:20" s="17" customFormat="1" x14ac:dyDescent="0.2">
      <c r="A1990" s="156"/>
      <c r="B1990" s="51"/>
      <c r="C1990" s="50"/>
      <c r="D1990" s="50"/>
      <c r="E1990" s="50"/>
      <c r="F1990" s="50"/>
      <c r="G1990" s="14"/>
      <c r="H1990" s="163" t="str">
        <f t="shared" si="406"/>
        <v/>
      </c>
      <c r="I1990" s="163" t="str">
        <f t="shared" si="407"/>
        <v/>
      </c>
      <c r="J1990" s="163" t="str">
        <f t="shared" si="408"/>
        <v/>
      </c>
      <c r="K1990" s="141" t="str">
        <f t="shared" si="409"/>
        <v/>
      </c>
      <c r="L1990" s="141" t="str">
        <f t="shared" si="410"/>
        <v/>
      </c>
      <c r="M1990" s="141" t="str">
        <f t="shared" si="411"/>
        <v/>
      </c>
      <c r="N1990" s="15" t="e">
        <f t="shared" si="412"/>
        <v>#VALUE!</v>
      </c>
      <c r="O1990" s="58" t="e">
        <f t="shared" si="413"/>
        <v>#VALUE!</v>
      </c>
      <c r="P1990" s="58" t="e">
        <f t="shared" si="414"/>
        <v>#VALUE!</v>
      </c>
      <c r="Q1990" s="58" t="e">
        <f t="shared" si="415"/>
        <v>#VALUE!</v>
      </c>
      <c r="R1990" s="160" t="e">
        <f t="shared" si="416"/>
        <v>#VALUE!</v>
      </c>
      <c r="S1990" s="161" t="e">
        <f t="shared" si="417"/>
        <v>#VALUE!</v>
      </c>
      <c r="T1990" s="162" t="e">
        <f t="shared" si="418"/>
        <v>#VALUE!</v>
      </c>
    </row>
    <row r="1991" spans="1:20" s="17" customFormat="1" x14ac:dyDescent="0.2">
      <c r="A1991" s="156"/>
      <c r="B1991" s="51"/>
      <c r="C1991" s="50"/>
      <c r="D1991" s="50"/>
      <c r="E1991" s="50"/>
      <c r="F1991" s="50"/>
      <c r="G1991" s="14"/>
      <c r="H1991" s="163" t="str">
        <f t="shared" si="406"/>
        <v/>
      </c>
      <c r="I1991" s="163" t="str">
        <f t="shared" si="407"/>
        <v/>
      </c>
      <c r="J1991" s="163" t="str">
        <f t="shared" si="408"/>
        <v/>
      </c>
      <c r="K1991" s="141" t="str">
        <f t="shared" si="409"/>
        <v/>
      </c>
      <c r="L1991" s="141" t="str">
        <f t="shared" si="410"/>
        <v/>
      </c>
      <c r="M1991" s="141" t="str">
        <f t="shared" si="411"/>
        <v/>
      </c>
      <c r="N1991" s="15" t="e">
        <f t="shared" si="412"/>
        <v>#VALUE!</v>
      </c>
      <c r="O1991" s="58" t="e">
        <f t="shared" si="413"/>
        <v>#VALUE!</v>
      </c>
      <c r="P1991" s="58" t="e">
        <f t="shared" si="414"/>
        <v>#VALUE!</v>
      </c>
      <c r="Q1991" s="58" t="e">
        <f t="shared" si="415"/>
        <v>#VALUE!</v>
      </c>
      <c r="R1991" s="160" t="e">
        <f t="shared" si="416"/>
        <v>#VALUE!</v>
      </c>
      <c r="S1991" s="161" t="e">
        <f t="shared" si="417"/>
        <v>#VALUE!</v>
      </c>
      <c r="T1991" s="162" t="e">
        <f t="shared" si="418"/>
        <v>#VALUE!</v>
      </c>
    </row>
    <row r="1992" spans="1:20" s="17" customFormat="1" x14ac:dyDescent="0.2">
      <c r="A1992" s="156"/>
      <c r="B1992" s="51"/>
      <c r="C1992" s="50"/>
      <c r="D1992" s="50"/>
      <c r="E1992" s="50"/>
      <c r="F1992" s="50"/>
      <c r="G1992" s="14"/>
      <c r="H1992" s="163" t="str">
        <f t="shared" si="406"/>
        <v/>
      </c>
      <c r="I1992" s="163" t="str">
        <f t="shared" si="407"/>
        <v/>
      </c>
      <c r="J1992" s="163" t="str">
        <f t="shared" si="408"/>
        <v/>
      </c>
      <c r="K1992" s="141" t="str">
        <f t="shared" si="409"/>
        <v/>
      </c>
      <c r="L1992" s="141" t="str">
        <f t="shared" si="410"/>
        <v/>
      </c>
      <c r="M1992" s="141" t="str">
        <f t="shared" si="411"/>
        <v/>
      </c>
      <c r="N1992" s="15" t="e">
        <f t="shared" si="412"/>
        <v>#VALUE!</v>
      </c>
      <c r="O1992" s="58" t="e">
        <f t="shared" si="413"/>
        <v>#VALUE!</v>
      </c>
      <c r="P1992" s="58" t="e">
        <f t="shared" si="414"/>
        <v>#VALUE!</v>
      </c>
      <c r="Q1992" s="58" t="e">
        <f t="shared" si="415"/>
        <v>#VALUE!</v>
      </c>
      <c r="R1992" s="160" t="e">
        <f t="shared" si="416"/>
        <v>#VALUE!</v>
      </c>
      <c r="S1992" s="161" t="e">
        <f t="shared" si="417"/>
        <v>#VALUE!</v>
      </c>
      <c r="T1992" s="162" t="e">
        <f t="shared" si="418"/>
        <v>#VALUE!</v>
      </c>
    </row>
    <row r="1993" spans="1:20" s="17" customFormat="1" x14ac:dyDescent="0.2">
      <c r="A1993" s="156"/>
      <c r="B1993" s="51"/>
      <c r="C1993" s="50"/>
      <c r="D1993" s="50"/>
      <c r="E1993" s="50"/>
      <c r="F1993" s="50"/>
      <c r="G1993" s="14"/>
      <c r="H1993" s="163" t="str">
        <f t="shared" si="406"/>
        <v/>
      </c>
      <c r="I1993" s="163" t="str">
        <f t="shared" si="407"/>
        <v/>
      </c>
      <c r="J1993" s="163" t="str">
        <f t="shared" si="408"/>
        <v/>
      </c>
      <c r="K1993" s="141" t="str">
        <f t="shared" si="409"/>
        <v/>
      </c>
      <c r="L1993" s="141" t="str">
        <f t="shared" si="410"/>
        <v/>
      </c>
      <c r="M1993" s="141" t="str">
        <f t="shared" si="411"/>
        <v/>
      </c>
      <c r="N1993" s="15" t="e">
        <f t="shared" si="412"/>
        <v>#VALUE!</v>
      </c>
      <c r="O1993" s="58" t="e">
        <f t="shared" si="413"/>
        <v>#VALUE!</v>
      </c>
      <c r="P1993" s="58" t="e">
        <f t="shared" si="414"/>
        <v>#VALUE!</v>
      </c>
      <c r="Q1993" s="58" t="e">
        <f t="shared" si="415"/>
        <v>#VALUE!</v>
      </c>
      <c r="R1993" s="160" t="e">
        <f t="shared" si="416"/>
        <v>#VALUE!</v>
      </c>
      <c r="S1993" s="161" t="e">
        <f t="shared" si="417"/>
        <v>#VALUE!</v>
      </c>
      <c r="T1993" s="162" t="e">
        <f t="shared" si="418"/>
        <v>#VALUE!</v>
      </c>
    </row>
    <row r="1994" spans="1:20" s="17" customFormat="1" x14ac:dyDescent="0.2">
      <c r="A1994" s="156"/>
      <c r="B1994" s="51"/>
      <c r="C1994" s="50"/>
      <c r="D1994" s="50"/>
      <c r="E1994" s="50"/>
      <c r="F1994" s="50"/>
      <c r="G1994" s="14"/>
      <c r="H1994" s="163" t="str">
        <f t="shared" si="406"/>
        <v/>
      </c>
      <c r="I1994" s="163" t="str">
        <f t="shared" si="407"/>
        <v/>
      </c>
      <c r="J1994" s="163" t="str">
        <f t="shared" si="408"/>
        <v/>
      </c>
      <c r="K1994" s="141" t="str">
        <f t="shared" si="409"/>
        <v/>
      </c>
      <c r="L1994" s="141" t="str">
        <f t="shared" si="410"/>
        <v/>
      </c>
      <c r="M1994" s="141" t="str">
        <f t="shared" si="411"/>
        <v/>
      </c>
      <c r="N1994" s="15" t="e">
        <f t="shared" si="412"/>
        <v>#VALUE!</v>
      </c>
      <c r="O1994" s="58" t="e">
        <f t="shared" si="413"/>
        <v>#VALUE!</v>
      </c>
      <c r="P1994" s="58" t="e">
        <f t="shared" si="414"/>
        <v>#VALUE!</v>
      </c>
      <c r="Q1994" s="58" t="e">
        <f t="shared" si="415"/>
        <v>#VALUE!</v>
      </c>
      <c r="R1994" s="160" t="e">
        <f t="shared" si="416"/>
        <v>#VALUE!</v>
      </c>
      <c r="S1994" s="161" t="e">
        <f t="shared" si="417"/>
        <v>#VALUE!</v>
      </c>
      <c r="T1994" s="162" t="e">
        <f t="shared" si="418"/>
        <v>#VALUE!</v>
      </c>
    </row>
    <row r="1995" spans="1:20" s="17" customFormat="1" x14ac:dyDescent="0.2">
      <c r="A1995" s="156"/>
      <c r="B1995" s="51"/>
      <c r="C1995" s="50"/>
      <c r="D1995" s="50"/>
      <c r="E1995" s="50"/>
      <c r="F1995" s="50"/>
      <c r="G1995" s="14"/>
      <c r="H1995" s="163" t="str">
        <f t="shared" si="406"/>
        <v/>
      </c>
      <c r="I1995" s="163" t="str">
        <f t="shared" si="407"/>
        <v/>
      </c>
      <c r="J1995" s="163" t="str">
        <f t="shared" si="408"/>
        <v/>
      </c>
      <c r="K1995" s="141" t="str">
        <f t="shared" si="409"/>
        <v/>
      </c>
      <c r="L1995" s="141" t="str">
        <f t="shared" si="410"/>
        <v/>
      </c>
      <c r="M1995" s="141" t="str">
        <f t="shared" si="411"/>
        <v/>
      </c>
      <c r="N1995" s="15" t="e">
        <f t="shared" si="412"/>
        <v>#VALUE!</v>
      </c>
      <c r="O1995" s="58" t="e">
        <f t="shared" si="413"/>
        <v>#VALUE!</v>
      </c>
      <c r="P1995" s="58" t="e">
        <f t="shared" si="414"/>
        <v>#VALUE!</v>
      </c>
      <c r="Q1995" s="58" t="e">
        <f t="shared" si="415"/>
        <v>#VALUE!</v>
      </c>
      <c r="R1995" s="160" t="e">
        <f t="shared" si="416"/>
        <v>#VALUE!</v>
      </c>
      <c r="S1995" s="161" t="e">
        <f t="shared" si="417"/>
        <v>#VALUE!</v>
      </c>
      <c r="T1995" s="162" t="e">
        <f t="shared" si="418"/>
        <v>#VALUE!</v>
      </c>
    </row>
    <row r="1996" spans="1:20" s="17" customFormat="1" x14ac:dyDescent="0.2">
      <c r="A1996" s="156"/>
      <c r="B1996" s="51"/>
      <c r="C1996" s="50"/>
      <c r="D1996" s="50"/>
      <c r="E1996" s="50"/>
      <c r="F1996" s="50"/>
      <c r="G1996" s="14"/>
      <c r="H1996" s="163" t="str">
        <f t="shared" si="406"/>
        <v/>
      </c>
      <c r="I1996" s="163" t="str">
        <f t="shared" si="407"/>
        <v/>
      </c>
      <c r="J1996" s="163" t="str">
        <f t="shared" si="408"/>
        <v/>
      </c>
      <c r="K1996" s="141" t="str">
        <f t="shared" si="409"/>
        <v/>
      </c>
      <c r="L1996" s="141" t="str">
        <f t="shared" si="410"/>
        <v/>
      </c>
      <c r="M1996" s="141" t="str">
        <f t="shared" si="411"/>
        <v/>
      </c>
      <c r="N1996" s="15" t="e">
        <f t="shared" si="412"/>
        <v>#VALUE!</v>
      </c>
      <c r="O1996" s="58" t="e">
        <f t="shared" si="413"/>
        <v>#VALUE!</v>
      </c>
      <c r="P1996" s="58" t="e">
        <f t="shared" si="414"/>
        <v>#VALUE!</v>
      </c>
      <c r="Q1996" s="58" t="e">
        <f t="shared" si="415"/>
        <v>#VALUE!</v>
      </c>
      <c r="R1996" s="160" t="e">
        <f t="shared" si="416"/>
        <v>#VALUE!</v>
      </c>
      <c r="S1996" s="161" t="e">
        <f t="shared" si="417"/>
        <v>#VALUE!</v>
      </c>
      <c r="T1996" s="162" t="e">
        <f t="shared" si="418"/>
        <v>#VALUE!</v>
      </c>
    </row>
    <row r="1997" spans="1:20" s="17" customFormat="1" x14ac:dyDescent="0.2">
      <c r="A1997" s="156"/>
      <c r="B1997" s="51"/>
      <c r="C1997" s="50"/>
      <c r="D1997" s="50"/>
      <c r="E1997" s="50"/>
      <c r="F1997" s="50"/>
      <c r="G1997" s="14"/>
      <c r="H1997" s="163" t="str">
        <f t="shared" si="406"/>
        <v/>
      </c>
      <c r="I1997" s="163" t="str">
        <f t="shared" si="407"/>
        <v/>
      </c>
      <c r="J1997" s="163" t="str">
        <f t="shared" si="408"/>
        <v/>
      </c>
      <c r="K1997" s="141" t="str">
        <f t="shared" si="409"/>
        <v/>
      </c>
      <c r="L1997" s="141" t="str">
        <f t="shared" si="410"/>
        <v/>
      </c>
      <c r="M1997" s="141" t="str">
        <f t="shared" si="411"/>
        <v/>
      </c>
      <c r="N1997" s="15" t="e">
        <f t="shared" si="412"/>
        <v>#VALUE!</v>
      </c>
      <c r="O1997" s="58" t="e">
        <f t="shared" si="413"/>
        <v>#VALUE!</v>
      </c>
      <c r="P1997" s="58" t="e">
        <f t="shared" si="414"/>
        <v>#VALUE!</v>
      </c>
      <c r="Q1997" s="58" t="e">
        <f t="shared" si="415"/>
        <v>#VALUE!</v>
      </c>
      <c r="R1997" s="160" t="e">
        <f t="shared" si="416"/>
        <v>#VALUE!</v>
      </c>
      <c r="S1997" s="161" t="e">
        <f t="shared" si="417"/>
        <v>#VALUE!</v>
      </c>
      <c r="T1997" s="162" t="e">
        <f t="shared" si="418"/>
        <v>#VALUE!</v>
      </c>
    </row>
    <row r="1998" spans="1:20" s="17" customFormat="1" x14ac:dyDescent="0.2">
      <c r="A1998" s="156"/>
      <c r="B1998" s="51"/>
      <c r="C1998" s="50"/>
      <c r="D1998" s="50"/>
      <c r="E1998" s="50"/>
      <c r="F1998" s="50"/>
      <c r="G1998" s="14"/>
      <c r="H1998" s="163" t="str">
        <f t="shared" si="406"/>
        <v/>
      </c>
      <c r="I1998" s="163" t="str">
        <f t="shared" si="407"/>
        <v/>
      </c>
      <c r="J1998" s="163" t="str">
        <f t="shared" si="408"/>
        <v/>
      </c>
      <c r="K1998" s="141" t="str">
        <f t="shared" si="409"/>
        <v/>
      </c>
      <c r="L1998" s="141" t="str">
        <f t="shared" si="410"/>
        <v/>
      </c>
      <c r="M1998" s="141" t="str">
        <f t="shared" si="411"/>
        <v/>
      </c>
      <c r="N1998" s="15" t="e">
        <f t="shared" si="412"/>
        <v>#VALUE!</v>
      </c>
      <c r="O1998" s="58" t="e">
        <f t="shared" si="413"/>
        <v>#VALUE!</v>
      </c>
      <c r="P1998" s="58" t="e">
        <f t="shared" si="414"/>
        <v>#VALUE!</v>
      </c>
      <c r="Q1998" s="58" t="e">
        <f t="shared" si="415"/>
        <v>#VALUE!</v>
      </c>
      <c r="R1998" s="160" t="e">
        <f t="shared" si="416"/>
        <v>#VALUE!</v>
      </c>
      <c r="S1998" s="161" t="e">
        <f t="shared" si="417"/>
        <v>#VALUE!</v>
      </c>
      <c r="T1998" s="162" t="e">
        <f t="shared" si="418"/>
        <v>#VALUE!</v>
      </c>
    </row>
    <row r="1999" spans="1:20" s="17" customFormat="1" x14ac:dyDescent="0.2">
      <c r="A1999" s="156"/>
      <c r="B1999" s="51"/>
      <c r="C1999" s="50"/>
      <c r="D1999" s="50"/>
      <c r="E1999" s="50"/>
      <c r="F1999" s="50"/>
      <c r="G1999" s="14"/>
      <c r="H1999" s="163" t="str">
        <f t="shared" si="406"/>
        <v/>
      </c>
      <c r="I1999" s="163" t="str">
        <f t="shared" si="407"/>
        <v/>
      </c>
      <c r="J1999" s="163" t="str">
        <f t="shared" si="408"/>
        <v/>
      </c>
      <c r="K1999" s="141" t="str">
        <f t="shared" si="409"/>
        <v/>
      </c>
      <c r="L1999" s="141" t="str">
        <f t="shared" si="410"/>
        <v/>
      </c>
      <c r="M1999" s="141" t="str">
        <f t="shared" si="411"/>
        <v/>
      </c>
      <c r="N1999" s="15" t="e">
        <f t="shared" si="412"/>
        <v>#VALUE!</v>
      </c>
      <c r="O1999" s="58" t="e">
        <f t="shared" si="413"/>
        <v>#VALUE!</v>
      </c>
      <c r="P1999" s="58" t="e">
        <f t="shared" si="414"/>
        <v>#VALUE!</v>
      </c>
      <c r="Q1999" s="58" t="e">
        <f t="shared" si="415"/>
        <v>#VALUE!</v>
      </c>
      <c r="R1999" s="160" t="e">
        <f t="shared" si="416"/>
        <v>#VALUE!</v>
      </c>
      <c r="S1999" s="161" t="e">
        <f t="shared" si="417"/>
        <v>#VALUE!</v>
      </c>
      <c r="T1999" s="162" t="e">
        <f t="shared" si="418"/>
        <v>#VALUE!</v>
      </c>
    </row>
    <row r="2000" spans="1:20" s="17" customFormat="1" x14ac:dyDescent="0.2">
      <c r="A2000" s="156"/>
      <c r="B2000" s="51"/>
      <c r="C2000" s="50"/>
      <c r="D2000" s="50"/>
      <c r="E2000" s="50"/>
      <c r="F2000" s="50"/>
      <c r="G2000" s="14"/>
      <c r="H2000" s="163" t="str">
        <f t="shared" si="406"/>
        <v/>
      </c>
      <c r="I2000" s="163" t="str">
        <f t="shared" si="407"/>
        <v/>
      </c>
      <c r="J2000" s="163" t="str">
        <f t="shared" si="408"/>
        <v/>
      </c>
      <c r="K2000" s="141" t="str">
        <f t="shared" si="409"/>
        <v/>
      </c>
      <c r="L2000" s="141" t="str">
        <f t="shared" si="410"/>
        <v/>
      </c>
      <c r="M2000" s="141" t="str">
        <f t="shared" si="411"/>
        <v/>
      </c>
      <c r="N2000" s="15" t="e">
        <f t="shared" si="412"/>
        <v>#VALUE!</v>
      </c>
      <c r="O2000" s="58" t="e">
        <f t="shared" si="413"/>
        <v>#VALUE!</v>
      </c>
      <c r="P2000" s="58" t="e">
        <f t="shared" si="414"/>
        <v>#VALUE!</v>
      </c>
      <c r="Q2000" s="58" t="e">
        <f t="shared" si="415"/>
        <v>#VALUE!</v>
      </c>
      <c r="R2000" s="160" t="e">
        <f t="shared" si="416"/>
        <v>#VALUE!</v>
      </c>
      <c r="S2000" s="161" t="e">
        <f t="shared" si="417"/>
        <v>#VALUE!</v>
      </c>
      <c r="T2000" s="162" t="e">
        <f t="shared" si="418"/>
        <v>#VALUE!</v>
      </c>
    </row>
  </sheetData>
  <sheetProtection password="F74E" sheet="1" objects="1" scenarios="1" selectLockedCells="1"/>
  <dataValidations xWindow="237" yWindow="325" count="1">
    <dataValidation showDropDown="1" showInputMessage="1" showErrorMessage="1" errorTitle="EWC Code" error="This code is not valid. See guidance notes" sqref="A2:A1048576 K1:M1 H1:J1048576 G1 A1:B1 B2001:B1048576 C1:F1048576 O1:R1048576"/>
  </dataValidations>
  <printOptions gridLines="1"/>
  <pageMargins left="0.74803149606299213" right="0.74803149606299213" top="0.98425196850393704" bottom="0.98425196850393704" header="0.51181102362204722" footer="0.51181102362204722"/>
  <pageSetup paperSize="8" scale="10" orientation="landscape" r:id="rId1"/>
  <headerFooter alignWithMargins="0">
    <oddHeader>&amp;A</oddHeader>
  </headerFooter>
  <ignoredErrors>
    <ignoredError sqref="H2:M2000" unlockedFormula="1"/>
  </ignoredErrors>
  <extLst>
    <ext xmlns:x14="http://schemas.microsoft.com/office/spreadsheetml/2009/9/main" uri="{CCE6A557-97BC-4b89-ADB6-D9C93CAAB3DF}">
      <x14:dataValidations xmlns:xm="http://schemas.microsoft.com/office/excel/2006/main" xWindow="237" yWindow="325" count="1">
        <x14:dataValidation type="list" allowBlank="1" showInputMessage="1" showErrorMessage="1" promptTitle="Material grade" prompt="Please select a material grade from the drop down list">
          <x14:formula1>
            <xm:f>'Form Data'!$P$2:$P$30</xm:f>
          </x14:formula1>
          <xm:sqref>B2:B2000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indexed="13"/>
    <pageSetUpPr fitToPage="1"/>
  </sheetPr>
  <dimension ref="A1:O1999"/>
  <sheetViews>
    <sheetView showGridLines="0" zoomScaleNormal="100" workbookViewId="0">
      <pane ySplit="1" topLeftCell="A2" activePane="bottomLeft" state="frozen"/>
      <selection pane="bottomLeft" activeCell="A7" sqref="A7"/>
    </sheetView>
  </sheetViews>
  <sheetFormatPr defaultColWidth="9.140625" defaultRowHeight="12.75" x14ac:dyDescent="0.2"/>
  <cols>
    <col min="1" max="1" width="20.85546875" style="16" customWidth="1"/>
    <col min="2" max="2" width="17.5703125" style="16" customWidth="1"/>
    <col min="3" max="3" width="20.28515625" style="89" customWidth="1"/>
    <col min="4" max="4" width="18.28515625" style="91" customWidth="1"/>
    <col min="5" max="5" width="17" style="93" customWidth="1"/>
    <col min="6" max="6" width="20.140625" style="96" customWidth="1"/>
    <col min="7" max="7" width="21.140625" style="93" customWidth="1"/>
    <col min="8" max="8" width="18.85546875" style="93" customWidth="1"/>
    <col min="9" max="9" width="9.140625" style="16"/>
    <col min="10" max="10" width="16.140625" style="89" customWidth="1"/>
    <col min="11" max="11" width="18.28515625" style="89" customWidth="1"/>
    <col min="12" max="12" width="18.28515625" style="89" hidden="1" customWidth="1"/>
    <col min="13" max="13" width="17" style="60" hidden="1" customWidth="1"/>
    <col min="14" max="15" width="0" style="16" hidden="1" customWidth="1"/>
    <col min="16" max="16384" width="9.140625" style="16"/>
  </cols>
  <sheetData>
    <row r="1" spans="1:15" s="17" customFormat="1" ht="52.5" customHeight="1" x14ac:dyDescent="0.2">
      <c r="A1" s="63" t="s">
        <v>1020</v>
      </c>
      <c r="B1" s="63" t="s">
        <v>1021</v>
      </c>
      <c r="C1" s="88" t="s">
        <v>1009</v>
      </c>
      <c r="D1" s="90" t="s">
        <v>1041</v>
      </c>
      <c r="E1" s="92" t="s">
        <v>1017</v>
      </c>
      <c r="F1" s="94" t="s">
        <v>1024</v>
      </c>
      <c r="G1" s="92" t="s">
        <v>1015</v>
      </c>
      <c r="H1" s="97" t="s">
        <v>1016</v>
      </c>
      <c r="J1" s="98" t="s">
        <v>1030</v>
      </c>
      <c r="K1" s="99" t="s">
        <v>1034</v>
      </c>
      <c r="L1" s="157" t="s">
        <v>1144</v>
      </c>
      <c r="M1" s="61" t="s">
        <v>1028</v>
      </c>
      <c r="N1" s="145" t="s">
        <v>1137</v>
      </c>
      <c r="O1" s="145" t="s">
        <v>1138</v>
      </c>
    </row>
    <row r="2" spans="1:15" s="17" customFormat="1" ht="12.75" customHeight="1" x14ac:dyDescent="0.2">
      <c r="A2" s="51"/>
      <c r="B2" s="14"/>
      <c r="C2" s="128" t="str">
        <f>IF(A2=0,"",COUNTIF(Sample_Output!$B$2:$B$2000,"*"&amp;A2&amp;"*"))</f>
        <v/>
      </c>
      <c r="D2" s="129" t="str">
        <f>IF(SUMIF(OutputMaterialType,Specified_Output!A2,OutputSampleWeight)=0,"",SUMIF(OutputMaterialType,Specified_Output!A2,OutputSampleWeight))</f>
        <v/>
      </c>
      <c r="E2" s="120" t="str">
        <f t="shared" ref="E2" si="0">IFERROR(AVERAGEIF(OutputMaterialType,A2,OutputTarget),"")</f>
        <v/>
      </c>
      <c r="F2" s="95" t="str">
        <f t="shared" ref="F2" si="1">IFERROR(M2,"")</f>
        <v/>
      </c>
      <c r="G2" s="120" t="str">
        <f t="shared" ref="G2" si="2">IFERROR(AVERAGEIF(OutputMaterialType,A2,OutputNonTarget),"")</f>
        <v/>
      </c>
      <c r="H2" s="127" t="str">
        <f>IFERROR(AVERAGEIF(OutputMaterialType,A2,OutputNonRecyclables),"")</f>
        <v/>
      </c>
      <c r="J2" s="100" t="s">
        <v>1002</v>
      </c>
      <c r="K2" s="101" t="e">
        <f t="array" ref="K2">AVERAGE(IF(ISNUMBER(OutputTarget),OutputTarget))</f>
        <v>#DIV/0!</v>
      </c>
      <c r="L2" s="127" t="str">
        <f t="shared" ref="L2:L65" si="3">IFERROR(AVERAGEIF(OutputMaterialType,A2,OutputFragments),"")</f>
        <v/>
      </c>
      <c r="M2" s="59" t="e">
        <f t="array" ref="M2">_xlfn.STDEV.S(IF(OutputMaterialType=A2,OutputTarget))</f>
        <v>#VALUE!</v>
      </c>
      <c r="N2" s="143" t="e">
        <f>C2-ROUNDDOWN(B2/20,0)</f>
        <v>#VALUE!</v>
      </c>
      <c r="O2" s="146" t="e">
        <f>D2/C2</f>
        <v>#VALUE!</v>
      </c>
    </row>
    <row r="3" spans="1:15" s="17" customFormat="1" ht="12.75" customHeight="1" x14ac:dyDescent="0.2">
      <c r="A3" s="51"/>
      <c r="B3" s="14"/>
      <c r="C3" s="128" t="str">
        <f>IF(A3=0,"",COUNTIF(Sample_Output!$B$2:$B$2000,"*"&amp;A3&amp;"*"))</f>
        <v/>
      </c>
      <c r="D3" s="129" t="str">
        <f>IF(SUMIF(OutputMaterialType,Specified_Output!A3,OutputSampleWeight)=0,"",SUMIF(OutputMaterialType,Specified_Output!A3,OutputSampleWeight))</f>
        <v/>
      </c>
      <c r="E3" s="120" t="str">
        <f t="shared" ref="E3:E66" si="4">IFERROR(AVERAGEIF(OutputMaterialType,A3,OutputTarget),"")</f>
        <v/>
      </c>
      <c r="F3" s="95" t="str">
        <f t="shared" ref="F3:F66" si="5">IFERROR(M3,"")</f>
        <v/>
      </c>
      <c r="G3" s="120" t="str">
        <f t="shared" ref="G3:G66" si="6">IFERROR(AVERAGEIF(OutputMaterialType,A3,OutputNonTarget),"")</f>
        <v/>
      </c>
      <c r="H3" s="127" t="str">
        <f t="shared" ref="H3:H66" si="7">IFERROR(AVERAGEIF(OutputMaterialType,A3,OutputNonRecyclables),"")</f>
        <v/>
      </c>
      <c r="J3" s="100" t="s">
        <v>1003</v>
      </c>
      <c r="K3" s="102" t="e">
        <f t="array" ref="K3">AVERAGE(IF(ISNUMBER(OutputNonTarget),OutputNonTarget))</f>
        <v>#DIV/0!</v>
      </c>
      <c r="L3" s="127" t="str">
        <f t="shared" si="3"/>
        <v/>
      </c>
      <c r="M3" s="59" t="e">
        <f t="array" ref="M3">_xlfn.STDEV.S(IF(OutputMaterialType=A3,OutputTarget))</f>
        <v>#VALUE!</v>
      </c>
      <c r="N3" s="143" t="e">
        <f t="shared" ref="N3:N66" si="8">C3-ROUNDDOWN(B3/20,0)</f>
        <v>#VALUE!</v>
      </c>
      <c r="O3" s="146" t="e">
        <f t="shared" ref="O3:O66" si="9">D3/C3</f>
        <v>#VALUE!</v>
      </c>
    </row>
    <row r="4" spans="1:15" s="17" customFormat="1" ht="12.75" customHeight="1" x14ac:dyDescent="0.2">
      <c r="A4" s="51"/>
      <c r="B4" s="14"/>
      <c r="C4" s="128" t="str">
        <f>IF(A4=0,"",COUNTIF(Sample_Output!$B$2:$B$2000,"*"&amp;A4&amp;"*"))</f>
        <v/>
      </c>
      <c r="D4" s="129" t="str">
        <f>IF(SUMIF(OutputMaterialType,Specified_Output!A4,OutputSampleWeight)=0,"",SUMIF(OutputMaterialType,Specified_Output!A4,OutputSampleWeight))</f>
        <v/>
      </c>
      <c r="E4" s="120" t="str">
        <f t="shared" si="4"/>
        <v/>
      </c>
      <c r="F4" s="95" t="str">
        <f t="shared" si="5"/>
        <v/>
      </c>
      <c r="G4" s="120" t="str">
        <f t="shared" si="6"/>
        <v/>
      </c>
      <c r="H4" s="127" t="str">
        <f t="shared" si="7"/>
        <v/>
      </c>
      <c r="J4" s="100" t="s">
        <v>1040</v>
      </c>
      <c r="K4" s="102" t="e">
        <f t="array" ref="K4">AVERAGE(IF(ISNUMBER(OutputNonRecyclables),OutputNonRecyclables))</f>
        <v>#DIV/0!</v>
      </c>
      <c r="L4" s="127" t="str">
        <f t="shared" si="3"/>
        <v/>
      </c>
      <c r="M4" s="59" t="e">
        <f t="array" ref="M4">_xlfn.STDEV.S(IF(OutputMaterialType=A4,OutputTarget))</f>
        <v>#VALUE!</v>
      </c>
      <c r="N4" s="143" t="e">
        <f t="shared" si="8"/>
        <v>#VALUE!</v>
      </c>
      <c r="O4" s="146" t="e">
        <f t="shared" si="9"/>
        <v>#VALUE!</v>
      </c>
    </row>
    <row r="5" spans="1:15" s="17" customFormat="1" ht="12.75" customHeight="1" x14ac:dyDescent="0.2">
      <c r="A5" s="51"/>
      <c r="B5" s="14"/>
      <c r="C5" s="128" t="str">
        <f>IF(A5=0,"",COUNTIF(Sample_Output!$B$2:$B$2000,"*"&amp;A5&amp;"*"))</f>
        <v/>
      </c>
      <c r="D5" s="129" t="str">
        <f>IF(SUMIF(OutputMaterialType,Specified_Output!A5,OutputSampleWeight)=0,"",SUMIF(OutputMaterialType,Specified_Output!A5,OutputSampleWeight))</f>
        <v/>
      </c>
      <c r="E5" s="120" t="str">
        <f t="shared" si="4"/>
        <v/>
      </c>
      <c r="F5" s="95" t="str">
        <f t="shared" si="5"/>
        <v/>
      </c>
      <c r="G5" s="120" t="str">
        <f t="shared" si="6"/>
        <v/>
      </c>
      <c r="H5" s="127" t="str">
        <f t="shared" si="7"/>
        <v/>
      </c>
      <c r="J5" s="103"/>
      <c r="K5" s="103"/>
      <c r="L5" s="127" t="str">
        <f t="shared" si="3"/>
        <v/>
      </c>
      <c r="M5" s="59" t="e">
        <f t="array" ref="M5">_xlfn.STDEV.S(IF(OutputMaterialType=A5,OutputTarget))</f>
        <v>#VALUE!</v>
      </c>
      <c r="N5" s="143" t="e">
        <f t="shared" si="8"/>
        <v>#VALUE!</v>
      </c>
      <c r="O5" s="146" t="e">
        <f t="shared" si="9"/>
        <v>#VALUE!</v>
      </c>
    </row>
    <row r="6" spans="1:15" s="17" customFormat="1" ht="12.75" customHeight="1" x14ac:dyDescent="0.2">
      <c r="A6" s="51"/>
      <c r="B6" s="14"/>
      <c r="C6" s="128" t="str">
        <f>IF(A6=0,"",COUNTIF(Sample_Output!$B$2:$B$2000,"*"&amp;A6&amp;"*"))</f>
        <v/>
      </c>
      <c r="D6" s="129" t="str">
        <f>IF(SUMIF(OutputMaterialType,Specified_Output!A6,OutputSampleWeight)=0,"",SUMIF(OutputMaterialType,Specified_Output!A6,OutputSampleWeight))</f>
        <v/>
      </c>
      <c r="E6" s="120" t="str">
        <f t="shared" si="4"/>
        <v/>
      </c>
      <c r="F6" s="95" t="str">
        <f t="shared" si="5"/>
        <v/>
      </c>
      <c r="G6" s="120" t="str">
        <f t="shared" si="6"/>
        <v/>
      </c>
      <c r="H6" s="127" t="str">
        <f t="shared" si="7"/>
        <v/>
      </c>
      <c r="J6" s="103"/>
      <c r="K6" s="103"/>
      <c r="L6" s="127" t="str">
        <f t="shared" si="3"/>
        <v/>
      </c>
      <c r="M6" s="59" t="e">
        <f t="array" ref="M6">_xlfn.STDEV.S(IF(OutputMaterialType=A6,OutputTarget))</f>
        <v>#VALUE!</v>
      </c>
      <c r="N6" s="143" t="e">
        <f t="shared" si="8"/>
        <v>#VALUE!</v>
      </c>
      <c r="O6" s="146" t="e">
        <f t="shared" si="9"/>
        <v>#VALUE!</v>
      </c>
    </row>
    <row r="7" spans="1:15" s="17" customFormat="1" ht="12.75" customHeight="1" x14ac:dyDescent="0.2">
      <c r="A7" s="51"/>
      <c r="B7" s="14"/>
      <c r="C7" s="128" t="str">
        <f>IF(A7=0,"",COUNTIF(Sample_Output!$B$2:$B$2000,"*"&amp;A7&amp;"*"))</f>
        <v/>
      </c>
      <c r="D7" s="129" t="str">
        <f>IF(SUMIF(OutputMaterialType,Specified_Output!A7,OutputSampleWeight)=0,"",SUMIF(OutputMaterialType,Specified_Output!A7,OutputSampleWeight))</f>
        <v/>
      </c>
      <c r="E7" s="120" t="str">
        <f t="shared" si="4"/>
        <v/>
      </c>
      <c r="F7" s="95" t="str">
        <f t="shared" si="5"/>
        <v/>
      </c>
      <c r="G7" s="120" t="str">
        <f t="shared" si="6"/>
        <v/>
      </c>
      <c r="H7" s="127" t="str">
        <f t="shared" si="7"/>
        <v/>
      </c>
      <c r="J7" s="103"/>
      <c r="K7" s="103"/>
      <c r="L7" s="127" t="str">
        <f t="shared" si="3"/>
        <v/>
      </c>
      <c r="M7" s="59" t="e">
        <f t="array" ref="M7">_xlfn.STDEV.S(IF(OutputMaterialType=A7,OutputTarget))</f>
        <v>#VALUE!</v>
      </c>
      <c r="N7" s="143" t="e">
        <f t="shared" si="8"/>
        <v>#VALUE!</v>
      </c>
      <c r="O7" s="146" t="e">
        <f t="shared" si="9"/>
        <v>#VALUE!</v>
      </c>
    </row>
    <row r="8" spans="1:15" s="17" customFormat="1" ht="12.75" customHeight="1" x14ac:dyDescent="0.2">
      <c r="A8" s="51"/>
      <c r="B8" s="14"/>
      <c r="C8" s="128" t="str">
        <f>IF(A8=0,"",COUNTIF(Sample_Output!$B$2:$B$2000,"*"&amp;A8&amp;"*"))</f>
        <v/>
      </c>
      <c r="D8" s="129" t="str">
        <f>IF(SUMIF(OutputMaterialType,Specified_Output!A8,OutputSampleWeight)=0,"",SUMIF(OutputMaterialType,Specified_Output!A8,OutputSampleWeight))</f>
        <v/>
      </c>
      <c r="E8" s="120" t="str">
        <f t="shared" si="4"/>
        <v/>
      </c>
      <c r="F8" s="95" t="str">
        <f t="shared" si="5"/>
        <v/>
      </c>
      <c r="G8" s="120" t="str">
        <f t="shared" si="6"/>
        <v/>
      </c>
      <c r="H8" s="127" t="str">
        <f t="shared" si="7"/>
        <v/>
      </c>
      <c r="J8" s="103"/>
      <c r="K8" s="103"/>
      <c r="L8" s="127" t="str">
        <f t="shared" si="3"/>
        <v/>
      </c>
      <c r="M8" s="59" t="e">
        <f t="array" ref="M8">_xlfn.STDEV.S(IF(OutputMaterialType=A8,OutputTarget))</f>
        <v>#VALUE!</v>
      </c>
      <c r="N8" s="143" t="e">
        <f t="shared" si="8"/>
        <v>#VALUE!</v>
      </c>
      <c r="O8" s="146" t="e">
        <f t="shared" si="9"/>
        <v>#VALUE!</v>
      </c>
    </row>
    <row r="9" spans="1:15" s="17" customFormat="1" ht="12.75" customHeight="1" x14ac:dyDescent="0.2">
      <c r="A9" s="51"/>
      <c r="B9" s="14"/>
      <c r="C9" s="128" t="str">
        <f>IF(A9=0,"",COUNTIF(Sample_Output!$B$2:$B$2000,"*"&amp;A9&amp;"*"))</f>
        <v/>
      </c>
      <c r="D9" s="129" t="str">
        <f>IF(SUMIF(OutputMaterialType,Specified_Output!A9,OutputSampleWeight)=0,"",SUMIF(OutputMaterialType,Specified_Output!A9,OutputSampleWeight))</f>
        <v/>
      </c>
      <c r="E9" s="120" t="str">
        <f t="shared" si="4"/>
        <v/>
      </c>
      <c r="F9" s="95" t="str">
        <f t="shared" si="5"/>
        <v/>
      </c>
      <c r="G9" s="120" t="str">
        <f t="shared" si="6"/>
        <v/>
      </c>
      <c r="H9" s="127" t="str">
        <f t="shared" si="7"/>
        <v/>
      </c>
      <c r="J9" s="103"/>
      <c r="K9" s="103"/>
      <c r="L9" s="127" t="str">
        <f t="shared" si="3"/>
        <v/>
      </c>
      <c r="M9" s="59" t="e">
        <f t="array" ref="M9">_xlfn.STDEV.S(IF(OutputMaterialType=A9,OutputTarget))</f>
        <v>#VALUE!</v>
      </c>
      <c r="N9" s="143" t="e">
        <f t="shared" si="8"/>
        <v>#VALUE!</v>
      </c>
      <c r="O9" s="146" t="e">
        <f t="shared" si="9"/>
        <v>#VALUE!</v>
      </c>
    </row>
    <row r="10" spans="1:15" s="17" customFormat="1" ht="12.75" customHeight="1" x14ac:dyDescent="0.2">
      <c r="A10" s="51"/>
      <c r="B10" s="14"/>
      <c r="C10" s="128" t="str">
        <f>IF(A10=0,"",COUNTIF(Sample_Output!$B$2:$B$2000,"*"&amp;A10&amp;"*"))</f>
        <v/>
      </c>
      <c r="D10" s="129" t="str">
        <f>IF(SUMIF(OutputMaterialType,Specified_Output!A10,OutputSampleWeight)=0,"",SUMIF(OutputMaterialType,Specified_Output!A10,OutputSampleWeight))</f>
        <v/>
      </c>
      <c r="E10" s="120" t="str">
        <f t="shared" si="4"/>
        <v/>
      </c>
      <c r="F10" s="95" t="str">
        <f t="shared" si="5"/>
        <v/>
      </c>
      <c r="G10" s="120" t="str">
        <f t="shared" si="6"/>
        <v/>
      </c>
      <c r="H10" s="127" t="str">
        <f t="shared" si="7"/>
        <v/>
      </c>
      <c r="J10" s="103"/>
      <c r="K10" s="103"/>
      <c r="L10" s="127" t="str">
        <f t="shared" si="3"/>
        <v/>
      </c>
      <c r="M10" s="59" t="e">
        <f t="array" ref="M10">_xlfn.STDEV.S(IF(OutputMaterialType=A10,OutputTarget))</f>
        <v>#VALUE!</v>
      </c>
      <c r="N10" s="143" t="e">
        <f t="shared" si="8"/>
        <v>#VALUE!</v>
      </c>
      <c r="O10" s="146" t="e">
        <f t="shared" si="9"/>
        <v>#VALUE!</v>
      </c>
    </row>
    <row r="11" spans="1:15" s="17" customFormat="1" ht="12.75" customHeight="1" x14ac:dyDescent="0.2">
      <c r="A11" s="51"/>
      <c r="B11" s="14"/>
      <c r="C11" s="128" t="str">
        <f>IF(A11=0,"",COUNTIF(Sample_Output!$B$2:$B$2000,"*"&amp;A11&amp;"*"))</f>
        <v/>
      </c>
      <c r="D11" s="129" t="str">
        <f>IF(SUMIF(OutputMaterialType,Specified_Output!A11,OutputSampleWeight)=0,"",SUMIF(OutputMaterialType,Specified_Output!A11,OutputSampleWeight))</f>
        <v/>
      </c>
      <c r="E11" s="120" t="str">
        <f t="shared" si="4"/>
        <v/>
      </c>
      <c r="F11" s="95" t="str">
        <f t="shared" si="5"/>
        <v/>
      </c>
      <c r="G11" s="120" t="str">
        <f t="shared" si="6"/>
        <v/>
      </c>
      <c r="H11" s="127" t="str">
        <f t="shared" si="7"/>
        <v/>
      </c>
      <c r="J11" s="103"/>
      <c r="K11" s="103"/>
      <c r="L11" s="127" t="str">
        <f t="shared" si="3"/>
        <v/>
      </c>
      <c r="M11" s="59" t="e">
        <f t="array" ref="M11">_xlfn.STDEV.S(IF(OutputMaterialType=A11,OutputTarget))</f>
        <v>#VALUE!</v>
      </c>
      <c r="N11" s="143" t="e">
        <f t="shared" si="8"/>
        <v>#VALUE!</v>
      </c>
      <c r="O11" s="146" t="e">
        <f t="shared" si="9"/>
        <v>#VALUE!</v>
      </c>
    </row>
    <row r="12" spans="1:15" s="17" customFormat="1" ht="12.75" customHeight="1" x14ac:dyDescent="0.2">
      <c r="A12" s="51"/>
      <c r="B12" s="14"/>
      <c r="C12" s="128" t="str">
        <f>IF(A12=0,"",COUNTIF(Sample_Output!$B$2:$B$2000,"*"&amp;A12&amp;"*"))</f>
        <v/>
      </c>
      <c r="D12" s="129" t="str">
        <f>IF(SUMIF(OutputMaterialType,Specified_Output!A12,OutputSampleWeight)=0,"",SUMIF(OutputMaterialType,Specified_Output!A12,OutputSampleWeight))</f>
        <v/>
      </c>
      <c r="E12" s="120" t="str">
        <f t="shared" si="4"/>
        <v/>
      </c>
      <c r="F12" s="95" t="str">
        <f t="shared" si="5"/>
        <v/>
      </c>
      <c r="G12" s="120" t="str">
        <f t="shared" si="6"/>
        <v/>
      </c>
      <c r="H12" s="127" t="str">
        <f t="shared" si="7"/>
        <v/>
      </c>
      <c r="J12" s="103"/>
      <c r="K12" s="103"/>
      <c r="L12" s="127" t="str">
        <f t="shared" si="3"/>
        <v/>
      </c>
      <c r="M12" s="59" t="e">
        <f t="array" ref="M12">_xlfn.STDEV.S(IF(OutputMaterialType=A12,OutputTarget))</f>
        <v>#VALUE!</v>
      </c>
      <c r="N12" s="143" t="e">
        <f t="shared" si="8"/>
        <v>#VALUE!</v>
      </c>
      <c r="O12" s="146" t="e">
        <f t="shared" si="9"/>
        <v>#VALUE!</v>
      </c>
    </row>
    <row r="13" spans="1:15" s="17" customFormat="1" ht="12.75" customHeight="1" x14ac:dyDescent="0.2">
      <c r="A13" s="51"/>
      <c r="B13" s="14"/>
      <c r="C13" s="128" t="str">
        <f>IF(A13=0,"",COUNTIF(Sample_Output!$B$2:$B$2000,"*"&amp;A13&amp;"*"))</f>
        <v/>
      </c>
      <c r="D13" s="129" t="str">
        <f>IF(SUMIF(OutputMaterialType,Specified_Output!A13,OutputSampleWeight)=0,"",SUMIF(OutputMaterialType,Specified_Output!A13,OutputSampleWeight))</f>
        <v/>
      </c>
      <c r="E13" s="120" t="str">
        <f t="shared" si="4"/>
        <v/>
      </c>
      <c r="F13" s="95" t="str">
        <f t="shared" si="5"/>
        <v/>
      </c>
      <c r="G13" s="120" t="str">
        <f t="shared" si="6"/>
        <v/>
      </c>
      <c r="H13" s="127" t="str">
        <f t="shared" si="7"/>
        <v/>
      </c>
      <c r="J13" s="103"/>
      <c r="K13" s="103"/>
      <c r="L13" s="127" t="str">
        <f t="shared" si="3"/>
        <v/>
      </c>
      <c r="M13" s="59" t="e">
        <f t="array" ref="M13">_xlfn.STDEV.S(IF(OutputMaterialType=A13,OutputTarget))</f>
        <v>#VALUE!</v>
      </c>
      <c r="N13" s="143" t="e">
        <f t="shared" si="8"/>
        <v>#VALUE!</v>
      </c>
      <c r="O13" s="146" t="e">
        <f t="shared" si="9"/>
        <v>#VALUE!</v>
      </c>
    </row>
    <row r="14" spans="1:15" s="17" customFormat="1" ht="12.75" customHeight="1" x14ac:dyDescent="0.2">
      <c r="A14" s="51"/>
      <c r="B14" s="14"/>
      <c r="C14" s="128" t="str">
        <f>IF(A14=0,"",COUNTIF(Sample_Output!$B$2:$B$2000,"*"&amp;A14&amp;"*"))</f>
        <v/>
      </c>
      <c r="D14" s="129" t="str">
        <f>IF(SUMIF(OutputMaterialType,Specified_Output!A14,OutputSampleWeight)=0,"",SUMIF(OutputMaterialType,Specified_Output!A14,OutputSampleWeight))</f>
        <v/>
      </c>
      <c r="E14" s="120" t="str">
        <f t="shared" si="4"/>
        <v/>
      </c>
      <c r="F14" s="95" t="str">
        <f t="shared" si="5"/>
        <v/>
      </c>
      <c r="G14" s="120" t="str">
        <f t="shared" si="6"/>
        <v/>
      </c>
      <c r="H14" s="127" t="str">
        <f t="shared" si="7"/>
        <v/>
      </c>
      <c r="J14" s="103"/>
      <c r="K14" s="103"/>
      <c r="L14" s="127" t="str">
        <f t="shared" si="3"/>
        <v/>
      </c>
      <c r="M14" s="59" t="e">
        <f t="array" ref="M14">_xlfn.STDEV.S(IF(OutputMaterialType=A14,OutputTarget))</f>
        <v>#VALUE!</v>
      </c>
      <c r="N14" s="143" t="e">
        <f t="shared" si="8"/>
        <v>#VALUE!</v>
      </c>
      <c r="O14" s="146" t="e">
        <f t="shared" si="9"/>
        <v>#VALUE!</v>
      </c>
    </row>
    <row r="15" spans="1:15" s="17" customFormat="1" ht="12.75" customHeight="1" x14ac:dyDescent="0.2">
      <c r="A15" s="51"/>
      <c r="B15" s="14"/>
      <c r="C15" s="128" t="str">
        <f>IF(A15=0,"",COUNTIF(Sample_Output!$B$2:$B$2000,"*"&amp;A15&amp;"*"))</f>
        <v/>
      </c>
      <c r="D15" s="129" t="str">
        <f>IF(SUMIF(OutputMaterialType,Specified_Output!A15,OutputSampleWeight)=0,"",SUMIF(OutputMaterialType,Specified_Output!A15,OutputSampleWeight))</f>
        <v/>
      </c>
      <c r="E15" s="120" t="str">
        <f t="shared" si="4"/>
        <v/>
      </c>
      <c r="F15" s="95" t="str">
        <f t="shared" si="5"/>
        <v/>
      </c>
      <c r="G15" s="120" t="str">
        <f t="shared" si="6"/>
        <v/>
      </c>
      <c r="H15" s="127" t="str">
        <f t="shared" si="7"/>
        <v/>
      </c>
      <c r="J15" s="103"/>
      <c r="K15" s="103"/>
      <c r="L15" s="127" t="str">
        <f t="shared" si="3"/>
        <v/>
      </c>
      <c r="M15" s="59" t="e">
        <f t="array" ref="M15">_xlfn.STDEV.S(IF(OutputMaterialType=A15,OutputTarget))</f>
        <v>#VALUE!</v>
      </c>
      <c r="N15" s="143" t="e">
        <f t="shared" si="8"/>
        <v>#VALUE!</v>
      </c>
      <c r="O15" s="146" t="e">
        <f t="shared" si="9"/>
        <v>#VALUE!</v>
      </c>
    </row>
    <row r="16" spans="1:15" s="17" customFormat="1" ht="12.75" customHeight="1" x14ac:dyDescent="0.2">
      <c r="A16" s="51"/>
      <c r="B16" s="14"/>
      <c r="C16" s="128" t="str">
        <f>IF(A16=0,"",COUNTIF(Sample_Output!$B$2:$B$2000,"*"&amp;A16&amp;"*"))</f>
        <v/>
      </c>
      <c r="D16" s="129" t="str">
        <f>IF(SUMIF(OutputMaterialType,Specified_Output!A16,OutputSampleWeight)=0,"",SUMIF(OutputMaterialType,Specified_Output!A16,OutputSampleWeight))</f>
        <v/>
      </c>
      <c r="E16" s="120" t="str">
        <f t="shared" si="4"/>
        <v/>
      </c>
      <c r="F16" s="95" t="str">
        <f t="shared" si="5"/>
        <v/>
      </c>
      <c r="G16" s="120" t="str">
        <f t="shared" si="6"/>
        <v/>
      </c>
      <c r="H16" s="127" t="str">
        <f t="shared" si="7"/>
        <v/>
      </c>
      <c r="J16" s="103"/>
      <c r="K16" s="103"/>
      <c r="L16" s="127" t="str">
        <f t="shared" si="3"/>
        <v/>
      </c>
      <c r="M16" s="59" t="e">
        <f t="array" ref="M16">_xlfn.STDEV.S(IF(OutputMaterialType=A16,OutputTarget))</f>
        <v>#VALUE!</v>
      </c>
      <c r="N16" s="143" t="e">
        <f t="shared" si="8"/>
        <v>#VALUE!</v>
      </c>
      <c r="O16" s="146" t="e">
        <f t="shared" si="9"/>
        <v>#VALUE!</v>
      </c>
    </row>
    <row r="17" spans="1:15" s="17" customFormat="1" ht="12.75" customHeight="1" x14ac:dyDescent="0.2">
      <c r="A17" s="51"/>
      <c r="B17" s="14"/>
      <c r="C17" s="128" t="str">
        <f>IF(A17=0,"",COUNTIF(Sample_Output!$B$2:$B$2000,"*"&amp;A17&amp;"*"))</f>
        <v/>
      </c>
      <c r="D17" s="129" t="str">
        <f>IF(SUMIF(OutputMaterialType,Specified_Output!A17,OutputSampleWeight)=0,"",SUMIF(OutputMaterialType,Specified_Output!A17,OutputSampleWeight))</f>
        <v/>
      </c>
      <c r="E17" s="120" t="str">
        <f t="shared" si="4"/>
        <v/>
      </c>
      <c r="F17" s="95" t="str">
        <f t="shared" si="5"/>
        <v/>
      </c>
      <c r="G17" s="120" t="str">
        <f t="shared" si="6"/>
        <v/>
      </c>
      <c r="H17" s="127" t="str">
        <f t="shared" si="7"/>
        <v/>
      </c>
      <c r="J17" s="103"/>
      <c r="K17" s="103"/>
      <c r="L17" s="127" t="str">
        <f t="shared" si="3"/>
        <v/>
      </c>
      <c r="M17" s="59" t="e">
        <f t="array" ref="M17">_xlfn.STDEV.S(IF(OutputMaterialType=A17,OutputTarget))</f>
        <v>#VALUE!</v>
      </c>
      <c r="N17" s="143" t="e">
        <f t="shared" si="8"/>
        <v>#VALUE!</v>
      </c>
      <c r="O17" s="146" t="e">
        <f t="shared" si="9"/>
        <v>#VALUE!</v>
      </c>
    </row>
    <row r="18" spans="1:15" s="17" customFormat="1" ht="12.75" customHeight="1" x14ac:dyDescent="0.2">
      <c r="A18" s="51"/>
      <c r="B18" s="14"/>
      <c r="C18" s="128" t="str">
        <f>IF(A18=0,"",COUNTIF(Sample_Output!$B$2:$B$2000,"*"&amp;A18&amp;"*"))</f>
        <v/>
      </c>
      <c r="D18" s="129" t="str">
        <f>IF(SUMIF(OutputMaterialType,Specified_Output!A18,OutputSampleWeight)=0,"",SUMIF(OutputMaterialType,Specified_Output!A18,OutputSampleWeight))</f>
        <v/>
      </c>
      <c r="E18" s="120" t="str">
        <f t="shared" si="4"/>
        <v/>
      </c>
      <c r="F18" s="95" t="str">
        <f t="shared" si="5"/>
        <v/>
      </c>
      <c r="G18" s="120" t="str">
        <f t="shared" si="6"/>
        <v/>
      </c>
      <c r="H18" s="127" t="str">
        <f t="shared" si="7"/>
        <v/>
      </c>
      <c r="J18" s="103"/>
      <c r="K18" s="103"/>
      <c r="L18" s="127" t="str">
        <f t="shared" si="3"/>
        <v/>
      </c>
      <c r="M18" s="59" t="e">
        <f t="array" ref="M18">_xlfn.STDEV.S(IF(OutputMaterialType=A18,OutputTarget))</f>
        <v>#VALUE!</v>
      </c>
      <c r="N18" s="143" t="e">
        <f t="shared" si="8"/>
        <v>#VALUE!</v>
      </c>
      <c r="O18" s="146" t="e">
        <f t="shared" si="9"/>
        <v>#VALUE!</v>
      </c>
    </row>
    <row r="19" spans="1:15" s="17" customFormat="1" ht="12.75" customHeight="1" x14ac:dyDescent="0.2">
      <c r="A19" s="51"/>
      <c r="B19" s="14"/>
      <c r="C19" s="128" t="str">
        <f>IF(A19=0,"",COUNTIF(Sample_Output!$B$2:$B$2000,"*"&amp;A19&amp;"*"))</f>
        <v/>
      </c>
      <c r="D19" s="129" t="str">
        <f>IF(SUMIF(OutputMaterialType,Specified_Output!A19,OutputSampleWeight)=0,"",SUMIF(OutputMaterialType,Specified_Output!A19,OutputSampleWeight))</f>
        <v/>
      </c>
      <c r="E19" s="120" t="str">
        <f t="shared" si="4"/>
        <v/>
      </c>
      <c r="F19" s="95" t="str">
        <f t="shared" si="5"/>
        <v/>
      </c>
      <c r="G19" s="120" t="str">
        <f t="shared" si="6"/>
        <v/>
      </c>
      <c r="H19" s="127" t="str">
        <f t="shared" si="7"/>
        <v/>
      </c>
      <c r="J19" s="103"/>
      <c r="K19" s="103"/>
      <c r="L19" s="127" t="str">
        <f t="shared" si="3"/>
        <v/>
      </c>
      <c r="M19" s="59" t="e">
        <f t="array" ref="M19">_xlfn.STDEV.S(IF(OutputMaterialType=A19,OutputTarget))</f>
        <v>#VALUE!</v>
      </c>
      <c r="N19" s="143" t="e">
        <f t="shared" si="8"/>
        <v>#VALUE!</v>
      </c>
      <c r="O19" s="146" t="e">
        <f t="shared" si="9"/>
        <v>#VALUE!</v>
      </c>
    </row>
    <row r="20" spans="1:15" s="17" customFormat="1" ht="12.75" customHeight="1" x14ac:dyDescent="0.2">
      <c r="A20" s="51"/>
      <c r="B20" s="14"/>
      <c r="C20" s="128" t="str">
        <f>IF(A20=0,"",COUNTIF(Sample_Output!$B$2:$B$2000,"*"&amp;A20&amp;"*"))</f>
        <v/>
      </c>
      <c r="D20" s="129" t="str">
        <f>IF(SUMIF(OutputMaterialType,Specified_Output!A20,OutputSampleWeight)=0,"",SUMIF(OutputMaterialType,Specified_Output!A20,OutputSampleWeight))</f>
        <v/>
      </c>
      <c r="E20" s="120" t="str">
        <f t="shared" si="4"/>
        <v/>
      </c>
      <c r="F20" s="95" t="str">
        <f t="shared" si="5"/>
        <v/>
      </c>
      <c r="G20" s="120" t="str">
        <f t="shared" si="6"/>
        <v/>
      </c>
      <c r="H20" s="127" t="str">
        <f t="shared" si="7"/>
        <v/>
      </c>
      <c r="J20" s="103"/>
      <c r="K20" s="103"/>
      <c r="L20" s="127" t="str">
        <f t="shared" si="3"/>
        <v/>
      </c>
      <c r="M20" s="59" t="e">
        <f t="array" ref="M20">_xlfn.STDEV.S(IF(OutputMaterialType=A20,OutputTarget))</f>
        <v>#VALUE!</v>
      </c>
      <c r="N20" s="143" t="e">
        <f t="shared" si="8"/>
        <v>#VALUE!</v>
      </c>
      <c r="O20" s="146" t="e">
        <f t="shared" si="9"/>
        <v>#VALUE!</v>
      </c>
    </row>
    <row r="21" spans="1:15" s="17" customFormat="1" ht="12.75" customHeight="1" x14ac:dyDescent="0.2">
      <c r="A21" s="51"/>
      <c r="B21" s="14"/>
      <c r="C21" s="128" t="str">
        <f>IF(A21=0,"",COUNTIF(Sample_Output!$B$2:$B$2000,"*"&amp;A21&amp;"*"))</f>
        <v/>
      </c>
      <c r="D21" s="129" t="str">
        <f>IF(SUMIF(OutputMaterialType,Specified_Output!A21,OutputSampleWeight)=0,"",SUMIF(OutputMaterialType,Specified_Output!A21,OutputSampleWeight))</f>
        <v/>
      </c>
      <c r="E21" s="120" t="str">
        <f t="shared" si="4"/>
        <v/>
      </c>
      <c r="F21" s="95" t="str">
        <f t="shared" si="5"/>
        <v/>
      </c>
      <c r="G21" s="120" t="str">
        <f t="shared" si="6"/>
        <v/>
      </c>
      <c r="H21" s="127" t="str">
        <f t="shared" si="7"/>
        <v/>
      </c>
      <c r="J21" s="103"/>
      <c r="K21" s="103"/>
      <c r="L21" s="127" t="str">
        <f t="shared" si="3"/>
        <v/>
      </c>
      <c r="M21" s="59" t="e">
        <f t="array" ref="M21">_xlfn.STDEV.S(IF(OutputMaterialType=A21,OutputTarget))</f>
        <v>#VALUE!</v>
      </c>
      <c r="N21" s="143" t="e">
        <f t="shared" si="8"/>
        <v>#VALUE!</v>
      </c>
      <c r="O21" s="146" t="e">
        <f t="shared" si="9"/>
        <v>#VALUE!</v>
      </c>
    </row>
    <row r="22" spans="1:15" s="17" customFormat="1" ht="12.75" customHeight="1" x14ac:dyDescent="0.2">
      <c r="A22" s="51"/>
      <c r="B22" s="14"/>
      <c r="C22" s="128" t="str">
        <f>IF(A22=0,"",COUNTIF(Sample_Output!$B$2:$B$2000,"*"&amp;A22&amp;"*"))</f>
        <v/>
      </c>
      <c r="D22" s="129" t="str">
        <f>IF(SUMIF(OutputMaterialType,Specified_Output!A22,OutputSampleWeight)=0,"",SUMIF(OutputMaterialType,Specified_Output!A22,OutputSampleWeight))</f>
        <v/>
      </c>
      <c r="E22" s="120" t="str">
        <f t="shared" si="4"/>
        <v/>
      </c>
      <c r="F22" s="95" t="str">
        <f t="shared" si="5"/>
        <v/>
      </c>
      <c r="G22" s="120" t="str">
        <f t="shared" si="6"/>
        <v/>
      </c>
      <c r="H22" s="127" t="str">
        <f t="shared" si="7"/>
        <v/>
      </c>
      <c r="J22" s="103"/>
      <c r="K22" s="103"/>
      <c r="L22" s="127" t="str">
        <f t="shared" si="3"/>
        <v/>
      </c>
      <c r="M22" s="59" t="e">
        <f t="array" ref="M22">_xlfn.STDEV.S(IF(OutputMaterialType=A22,OutputTarget))</f>
        <v>#VALUE!</v>
      </c>
      <c r="N22" s="143" t="e">
        <f t="shared" si="8"/>
        <v>#VALUE!</v>
      </c>
      <c r="O22" s="146" t="e">
        <f t="shared" si="9"/>
        <v>#VALUE!</v>
      </c>
    </row>
    <row r="23" spans="1:15" s="17" customFormat="1" ht="12.75" customHeight="1" x14ac:dyDescent="0.2">
      <c r="A23" s="51"/>
      <c r="B23" s="14"/>
      <c r="C23" s="128" t="str">
        <f>IF(A23=0,"",COUNTIF(Sample_Output!$B$2:$B$2000,"*"&amp;A23&amp;"*"))</f>
        <v/>
      </c>
      <c r="D23" s="129" t="str">
        <f>IF(SUMIF(OutputMaterialType,Specified_Output!A23,OutputSampleWeight)=0,"",SUMIF(OutputMaterialType,Specified_Output!A23,OutputSampleWeight))</f>
        <v/>
      </c>
      <c r="E23" s="120" t="str">
        <f t="shared" si="4"/>
        <v/>
      </c>
      <c r="F23" s="95" t="str">
        <f t="shared" si="5"/>
        <v/>
      </c>
      <c r="G23" s="120" t="str">
        <f t="shared" si="6"/>
        <v/>
      </c>
      <c r="H23" s="127" t="str">
        <f t="shared" si="7"/>
        <v/>
      </c>
      <c r="J23" s="103"/>
      <c r="K23" s="103"/>
      <c r="L23" s="127" t="str">
        <f t="shared" si="3"/>
        <v/>
      </c>
      <c r="M23" s="59" t="e">
        <f t="array" ref="M23">_xlfn.STDEV.S(IF(OutputMaterialType=A23,OutputTarget))</f>
        <v>#VALUE!</v>
      </c>
      <c r="N23" s="143" t="e">
        <f t="shared" si="8"/>
        <v>#VALUE!</v>
      </c>
      <c r="O23" s="146" t="e">
        <f t="shared" si="9"/>
        <v>#VALUE!</v>
      </c>
    </row>
    <row r="24" spans="1:15" s="17" customFormat="1" ht="12.75" customHeight="1" x14ac:dyDescent="0.2">
      <c r="A24" s="51"/>
      <c r="B24" s="14"/>
      <c r="C24" s="128" t="str">
        <f>IF(A24=0,"",COUNTIF(Sample_Output!$B$2:$B$2000,"*"&amp;A24&amp;"*"))</f>
        <v/>
      </c>
      <c r="D24" s="129" t="str">
        <f>IF(SUMIF(OutputMaterialType,Specified_Output!A24,OutputSampleWeight)=0,"",SUMIF(OutputMaterialType,Specified_Output!A24,OutputSampleWeight))</f>
        <v/>
      </c>
      <c r="E24" s="120" t="str">
        <f t="shared" si="4"/>
        <v/>
      </c>
      <c r="F24" s="95" t="str">
        <f t="shared" si="5"/>
        <v/>
      </c>
      <c r="G24" s="120" t="str">
        <f t="shared" si="6"/>
        <v/>
      </c>
      <c r="H24" s="127" t="str">
        <f t="shared" si="7"/>
        <v/>
      </c>
      <c r="J24" s="103"/>
      <c r="K24" s="103"/>
      <c r="L24" s="127" t="str">
        <f t="shared" si="3"/>
        <v/>
      </c>
      <c r="M24" s="59" t="e">
        <f t="array" ref="M24">_xlfn.STDEV.S(IF(OutputMaterialType=A24,OutputTarget))</f>
        <v>#VALUE!</v>
      </c>
      <c r="N24" s="143" t="e">
        <f t="shared" si="8"/>
        <v>#VALUE!</v>
      </c>
      <c r="O24" s="146" t="e">
        <f t="shared" si="9"/>
        <v>#VALUE!</v>
      </c>
    </row>
    <row r="25" spans="1:15" s="17" customFormat="1" ht="12.75" customHeight="1" x14ac:dyDescent="0.2">
      <c r="A25" s="51"/>
      <c r="B25" s="14"/>
      <c r="C25" s="128" t="str">
        <f>IF(A25=0,"",COUNTIF(Sample_Output!$B$2:$B$2000,"*"&amp;A25&amp;"*"))</f>
        <v/>
      </c>
      <c r="D25" s="129" t="str">
        <f>IF(SUMIF(OutputMaterialType,Specified_Output!A25,OutputSampleWeight)=0,"",SUMIF(OutputMaterialType,Specified_Output!A25,OutputSampleWeight))</f>
        <v/>
      </c>
      <c r="E25" s="120" t="str">
        <f t="shared" si="4"/>
        <v/>
      </c>
      <c r="F25" s="95" t="str">
        <f t="shared" si="5"/>
        <v/>
      </c>
      <c r="G25" s="120" t="str">
        <f t="shared" si="6"/>
        <v/>
      </c>
      <c r="H25" s="127" t="str">
        <f t="shared" si="7"/>
        <v/>
      </c>
      <c r="J25" s="103"/>
      <c r="K25" s="103"/>
      <c r="L25" s="127" t="str">
        <f t="shared" si="3"/>
        <v/>
      </c>
      <c r="M25" s="59" t="e">
        <f t="array" ref="M25">_xlfn.STDEV.S(IF(OutputMaterialType=A25,OutputTarget))</f>
        <v>#VALUE!</v>
      </c>
      <c r="N25" s="143" t="e">
        <f t="shared" si="8"/>
        <v>#VALUE!</v>
      </c>
      <c r="O25" s="146" t="e">
        <f t="shared" si="9"/>
        <v>#VALUE!</v>
      </c>
    </row>
    <row r="26" spans="1:15" s="17" customFormat="1" ht="12.75" customHeight="1" x14ac:dyDescent="0.2">
      <c r="A26" s="51"/>
      <c r="B26" s="14"/>
      <c r="C26" s="128" t="str">
        <f>IF(A26=0,"",COUNTIF(Sample_Output!$B$2:$B$2000,"*"&amp;A26&amp;"*"))</f>
        <v/>
      </c>
      <c r="D26" s="129" t="str">
        <f>IF(SUMIF(OutputMaterialType,Specified_Output!A26,OutputSampleWeight)=0,"",SUMIF(OutputMaterialType,Specified_Output!A26,OutputSampleWeight))</f>
        <v/>
      </c>
      <c r="E26" s="120" t="str">
        <f t="shared" si="4"/>
        <v/>
      </c>
      <c r="F26" s="95" t="str">
        <f t="shared" si="5"/>
        <v/>
      </c>
      <c r="G26" s="120" t="str">
        <f t="shared" si="6"/>
        <v/>
      </c>
      <c r="H26" s="127" t="str">
        <f t="shared" si="7"/>
        <v/>
      </c>
      <c r="J26" s="103"/>
      <c r="K26" s="103"/>
      <c r="L26" s="127" t="str">
        <f t="shared" si="3"/>
        <v/>
      </c>
      <c r="M26" s="59" t="e">
        <f t="array" ref="M26">_xlfn.STDEV.S(IF(OutputMaterialType=A26,OutputTarget))</f>
        <v>#VALUE!</v>
      </c>
      <c r="N26" s="143" t="e">
        <f t="shared" si="8"/>
        <v>#VALUE!</v>
      </c>
      <c r="O26" s="146" t="e">
        <f t="shared" si="9"/>
        <v>#VALUE!</v>
      </c>
    </row>
    <row r="27" spans="1:15" s="17" customFormat="1" ht="12.75" customHeight="1" x14ac:dyDescent="0.2">
      <c r="A27" s="51"/>
      <c r="B27" s="14"/>
      <c r="C27" s="128" t="str">
        <f>IF(A27=0,"",COUNTIF(Sample_Output!$B$2:$B$2000,"*"&amp;A27&amp;"*"))</f>
        <v/>
      </c>
      <c r="D27" s="129" t="str">
        <f>IF(SUMIF(OutputMaterialType,Specified_Output!A27,OutputSampleWeight)=0,"",SUMIF(OutputMaterialType,Specified_Output!A27,OutputSampleWeight))</f>
        <v/>
      </c>
      <c r="E27" s="120" t="str">
        <f t="shared" si="4"/>
        <v/>
      </c>
      <c r="F27" s="95" t="str">
        <f t="shared" si="5"/>
        <v/>
      </c>
      <c r="G27" s="120" t="str">
        <f t="shared" si="6"/>
        <v/>
      </c>
      <c r="H27" s="127" t="str">
        <f t="shared" si="7"/>
        <v/>
      </c>
      <c r="J27" s="103"/>
      <c r="K27" s="103"/>
      <c r="L27" s="127" t="str">
        <f t="shared" si="3"/>
        <v/>
      </c>
      <c r="M27" s="59" t="e">
        <f t="array" ref="M27">_xlfn.STDEV.S(IF(OutputMaterialType=A27,OutputTarget))</f>
        <v>#VALUE!</v>
      </c>
      <c r="N27" s="143" t="e">
        <f t="shared" si="8"/>
        <v>#VALUE!</v>
      </c>
      <c r="O27" s="146" t="e">
        <f t="shared" si="9"/>
        <v>#VALUE!</v>
      </c>
    </row>
    <row r="28" spans="1:15" s="17" customFormat="1" ht="12.75" customHeight="1" x14ac:dyDescent="0.2">
      <c r="A28" s="51"/>
      <c r="B28" s="14"/>
      <c r="C28" s="128" t="str">
        <f>IF(A28=0,"",COUNTIF(Sample_Output!$B$2:$B$2000,"*"&amp;A28&amp;"*"))</f>
        <v/>
      </c>
      <c r="D28" s="129" t="str">
        <f>IF(SUMIF(OutputMaterialType,Specified_Output!A28,OutputSampleWeight)=0,"",SUMIF(OutputMaterialType,Specified_Output!A28,OutputSampleWeight))</f>
        <v/>
      </c>
      <c r="E28" s="120" t="str">
        <f t="shared" si="4"/>
        <v/>
      </c>
      <c r="F28" s="95" t="str">
        <f t="shared" si="5"/>
        <v/>
      </c>
      <c r="G28" s="120" t="str">
        <f t="shared" si="6"/>
        <v/>
      </c>
      <c r="H28" s="127" t="str">
        <f t="shared" si="7"/>
        <v/>
      </c>
      <c r="J28" s="103"/>
      <c r="K28" s="103"/>
      <c r="L28" s="127" t="str">
        <f t="shared" si="3"/>
        <v/>
      </c>
      <c r="M28" s="59" t="e">
        <f t="array" ref="M28">_xlfn.STDEV.S(IF(OutputMaterialType=A28,OutputTarget))</f>
        <v>#VALUE!</v>
      </c>
      <c r="N28" s="143" t="e">
        <f t="shared" si="8"/>
        <v>#VALUE!</v>
      </c>
      <c r="O28" s="146" t="e">
        <f t="shared" si="9"/>
        <v>#VALUE!</v>
      </c>
    </row>
    <row r="29" spans="1:15" s="17" customFormat="1" ht="12.75" customHeight="1" x14ac:dyDescent="0.2">
      <c r="A29" s="51"/>
      <c r="B29" s="14"/>
      <c r="C29" s="128" t="str">
        <f>IF(A29=0,"",COUNTIF(Sample_Output!$B$2:$B$2000,"*"&amp;A29&amp;"*"))</f>
        <v/>
      </c>
      <c r="D29" s="129" t="str">
        <f>IF(SUMIF(OutputMaterialType,Specified_Output!A29,OutputSampleWeight)=0,"",SUMIF(OutputMaterialType,Specified_Output!A29,OutputSampleWeight))</f>
        <v/>
      </c>
      <c r="E29" s="120" t="str">
        <f t="shared" si="4"/>
        <v/>
      </c>
      <c r="F29" s="95" t="str">
        <f t="shared" si="5"/>
        <v/>
      </c>
      <c r="G29" s="120" t="str">
        <f t="shared" si="6"/>
        <v/>
      </c>
      <c r="H29" s="127" t="str">
        <f t="shared" si="7"/>
        <v/>
      </c>
      <c r="J29" s="103"/>
      <c r="K29" s="103"/>
      <c r="L29" s="127" t="str">
        <f t="shared" si="3"/>
        <v/>
      </c>
      <c r="M29" s="59" t="e">
        <f t="array" ref="M29">_xlfn.STDEV.S(IF(OutputMaterialType=A29,OutputTarget))</f>
        <v>#VALUE!</v>
      </c>
      <c r="N29" s="143" t="e">
        <f t="shared" si="8"/>
        <v>#VALUE!</v>
      </c>
      <c r="O29" s="146" t="e">
        <f t="shared" si="9"/>
        <v>#VALUE!</v>
      </c>
    </row>
    <row r="30" spans="1:15" s="17" customFormat="1" ht="12.75" customHeight="1" x14ac:dyDescent="0.2">
      <c r="A30" s="51"/>
      <c r="B30" s="14"/>
      <c r="C30" s="128" t="str">
        <f>IF(A30=0,"",COUNTIF(Sample_Output!$B$2:$B$2000,"*"&amp;A30&amp;"*"))</f>
        <v/>
      </c>
      <c r="D30" s="129" t="str">
        <f>IF(SUMIF(OutputMaterialType,Specified_Output!A30,OutputSampleWeight)=0,"",SUMIF(OutputMaterialType,Specified_Output!A30,OutputSampleWeight))</f>
        <v/>
      </c>
      <c r="E30" s="120" t="str">
        <f t="shared" si="4"/>
        <v/>
      </c>
      <c r="F30" s="95" t="str">
        <f t="shared" si="5"/>
        <v/>
      </c>
      <c r="G30" s="120" t="str">
        <f t="shared" si="6"/>
        <v/>
      </c>
      <c r="H30" s="127" t="str">
        <f t="shared" si="7"/>
        <v/>
      </c>
      <c r="J30" s="103"/>
      <c r="K30" s="103"/>
      <c r="L30" s="127" t="str">
        <f t="shared" si="3"/>
        <v/>
      </c>
      <c r="M30" s="59" t="e">
        <f t="array" ref="M30">_xlfn.STDEV.S(IF(OutputMaterialType=A30,OutputTarget))</f>
        <v>#VALUE!</v>
      </c>
      <c r="N30" s="143" t="e">
        <f t="shared" si="8"/>
        <v>#VALUE!</v>
      </c>
      <c r="O30" s="146" t="e">
        <f t="shared" si="9"/>
        <v>#VALUE!</v>
      </c>
    </row>
    <row r="31" spans="1:15" s="17" customFormat="1" ht="12.75" customHeight="1" x14ac:dyDescent="0.2">
      <c r="A31" s="51"/>
      <c r="B31" s="14"/>
      <c r="C31" s="128" t="str">
        <f>IF(A31=0,"",COUNTIF(Sample_Output!$B$2:$B$2000,"*"&amp;A31&amp;"*"))</f>
        <v/>
      </c>
      <c r="D31" s="129" t="str">
        <f>IF(SUMIF(OutputMaterialType,Specified_Output!A31,OutputSampleWeight)=0,"",SUMIF(OutputMaterialType,Specified_Output!A31,OutputSampleWeight))</f>
        <v/>
      </c>
      <c r="E31" s="120" t="str">
        <f t="shared" si="4"/>
        <v/>
      </c>
      <c r="F31" s="95" t="str">
        <f t="shared" si="5"/>
        <v/>
      </c>
      <c r="G31" s="120" t="str">
        <f t="shared" si="6"/>
        <v/>
      </c>
      <c r="H31" s="127" t="str">
        <f t="shared" si="7"/>
        <v/>
      </c>
      <c r="J31" s="103"/>
      <c r="K31" s="103"/>
      <c r="L31" s="127" t="str">
        <f t="shared" si="3"/>
        <v/>
      </c>
      <c r="M31" s="59" t="e">
        <f t="array" ref="M31">_xlfn.STDEV.S(IF(OutputMaterialType=A31,OutputTarget))</f>
        <v>#VALUE!</v>
      </c>
      <c r="N31" s="143" t="e">
        <f t="shared" si="8"/>
        <v>#VALUE!</v>
      </c>
      <c r="O31" s="146" t="e">
        <f t="shared" si="9"/>
        <v>#VALUE!</v>
      </c>
    </row>
    <row r="32" spans="1:15" s="17" customFormat="1" ht="12.75" customHeight="1" x14ac:dyDescent="0.2">
      <c r="A32" s="51"/>
      <c r="B32" s="14"/>
      <c r="C32" s="128" t="str">
        <f>IF(A32=0,"",COUNTIF(Sample_Output!$B$2:$B$2000,"*"&amp;A32&amp;"*"))</f>
        <v/>
      </c>
      <c r="D32" s="129" t="str">
        <f>IF(SUMIF(OutputMaterialType,Specified_Output!A32,OutputSampleWeight)=0,"",SUMIF(OutputMaterialType,Specified_Output!A32,OutputSampleWeight))</f>
        <v/>
      </c>
      <c r="E32" s="120" t="str">
        <f t="shared" si="4"/>
        <v/>
      </c>
      <c r="F32" s="95" t="str">
        <f t="shared" si="5"/>
        <v/>
      </c>
      <c r="G32" s="120" t="str">
        <f t="shared" si="6"/>
        <v/>
      </c>
      <c r="H32" s="127" t="str">
        <f t="shared" si="7"/>
        <v/>
      </c>
      <c r="J32" s="103"/>
      <c r="K32" s="103"/>
      <c r="L32" s="127" t="str">
        <f t="shared" si="3"/>
        <v/>
      </c>
      <c r="M32" s="59" t="e">
        <f t="array" ref="M32">_xlfn.STDEV.S(IF(OutputMaterialType=A32,OutputTarget))</f>
        <v>#VALUE!</v>
      </c>
      <c r="N32" s="143" t="e">
        <f t="shared" si="8"/>
        <v>#VALUE!</v>
      </c>
      <c r="O32" s="146" t="e">
        <f t="shared" si="9"/>
        <v>#VALUE!</v>
      </c>
    </row>
    <row r="33" spans="1:15" s="17" customFormat="1" ht="12.75" customHeight="1" x14ac:dyDescent="0.2">
      <c r="A33" s="51"/>
      <c r="B33" s="14"/>
      <c r="C33" s="128" t="str">
        <f>IF(A33=0,"",COUNTIF(Sample_Output!$B$2:$B$2000,"*"&amp;A33&amp;"*"))</f>
        <v/>
      </c>
      <c r="D33" s="129" t="str">
        <f>IF(SUMIF(OutputMaterialType,Specified_Output!A33,OutputSampleWeight)=0,"",SUMIF(OutputMaterialType,Specified_Output!A33,OutputSampleWeight))</f>
        <v/>
      </c>
      <c r="E33" s="120" t="str">
        <f t="shared" si="4"/>
        <v/>
      </c>
      <c r="F33" s="95" t="str">
        <f t="shared" si="5"/>
        <v/>
      </c>
      <c r="G33" s="120" t="str">
        <f t="shared" si="6"/>
        <v/>
      </c>
      <c r="H33" s="127" t="str">
        <f t="shared" si="7"/>
        <v/>
      </c>
      <c r="J33" s="103"/>
      <c r="K33" s="103"/>
      <c r="L33" s="127" t="str">
        <f t="shared" si="3"/>
        <v/>
      </c>
      <c r="M33" s="59" t="e">
        <f t="array" ref="M33">_xlfn.STDEV.S(IF(OutputMaterialType=A33,OutputTarget))</f>
        <v>#VALUE!</v>
      </c>
      <c r="N33" s="143" t="e">
        <f t="shared" si="8"/>
        <v>#VALUE!</v>
      </c>
      <c r="O33" s="146" t="e">
        <f t="shared" si="9"/>
        <v>#VALUE!</v>
      </c>
    </row>
    <row r="34" spans="1:15" s="17" customFormat="1" ht="12.75" customHeight="1" x14ac:dyDescent="0.2">
      <c r="A34" s="51"/>
      <c r="B34" s="14"/>
      <c r="C34" s="128" t="str">
        <f>IF(A34=0,"",COUNTIF(Sample_Output!$B$2:$B$2000,"*"&amp;A34&amp;"*"))</f>
        <v/>
      </c>
      <c r="D34" s="129" t="str">
        <f>IF(SUMIF(OutputMaterialType,Specified_Output!A34,OutputSampleWeight)=0,"",SUMIF(OutputMaterialType,Specified_Output!A34,OutputSampleWeight))</f>
        <v/>
      </c>
      <c r="E34" s="120" t="str">
        <f t="shared" si="4"/>
        <v/>
      </c>
      <c r="F34" s="95" t="str">
        <f t="shared" si="5"/>
        <v/>
      </c>
      <c r="G34" s="120" t="str">
        <f t="shared" si="6"/>
        <v/>
      </c>
      <c r="H34" s="127" t="str">
        <f t="shared" si="7"/>
        <v/>
      </c>
      <c r="J34" s="103"/>
      <c r="K34" s="103"/>
      <c r="L34" s="127" t="str">
        <f t="shared" si="3"/>
        <v/>
      </c>
      <c r="M34" s="59" t="e">
        <f t="array" ref="M34">_xlfn.STDEV.S(IF(OutputMaterialType=A34,OutputTarget))</f>
        <v>#VALUE!</v>
      </c>
      <c r="N34" s="143" t="e">
        <f t="shared" si="8"/>
        <v>#VALUE!</v>
      </c>
      <c r="O34" s="146" t="e">
        <f t="shared" si="9"/>
        <v>#VALUE!</v>
      </c>
    </row>
    <row r="35" spans="1:15" s="17" customFormat="1" ht="12.75" customHeight="1" x14ac:dyDescent="0.2">
      <c r="A35" s="51"/>
      <c r="B35" s="14"/>
      <c r="C35" s="128" t="str">
        <f>IF(A35=0,"",COUNTIF(Sample_Output!$B$2:$B$2000,"*"&amp;A35&amp;"*"))</f>
        <v/>
      </c>
      <c r="D35" s="129" t="str">
        <f>IF(SUMIF(OutputMaterialType,Specified_Output!A35,OutputSampleWeight)=0,"",SUMIF(OutputMaterialType,Specified_Output!A35,OutputSampleWeight))</f>
        <v/>
      </c>
      <c r="E35" s="120" t="str">
        <f t="shared" si="4"/>
        <v/>
      </c>
      <c r="F35" s="95" t="str">
        <f t="shared" si="5"/>
        <v/>
      </c>
      <c r="G35" s="120" t="str">
        <f t="shared" si="6"/>
        <v/>
      </c>
      <c r="H35" s="127" t="str">
        <f t="shared" si="7"/>
        <v/>
      </c>
      <c r="J35" s="103"/>
      <c r="K35" s="103"/>
      <c r="L35" s="127" t="str">
        <f t="shared" si="3"/>
        <v/>
      </c>
      <c r="M35" s="59" t="e">
        <f t="array" ref="M35">_xlfn.STDEV.S(IF(OutputMaterialType=A35,OutputTarget))</f>
        <v>#VALUE!</v>
      </c>
      <c r="N35" s="143" t="e">
        <f t="shared" si="8"/>
        <v>#VALUE!</v>
      </c>
      <c r="O35" s="146" t="e">
        <f t="shared" si="9"/>
        <v>#VALUE!</v>
      </c>
    </row>
    <row r="36" spans="1:15" s="17" customFormat="1" ht="12.75" customHeight="1" x14ac:dyDescent="0.2">
      <c r="A36" s="51"/>
      <c r="B36" s="14"/>
      <c r="C36" s="128" t="str">
        <f>IF(A36=0,"",COUNTIF(Sample_Output!$B$2:$B$2000,"*"&amp;A36&amp;"*"))</f>
        <v/>
      </c>
      <c r="D36" s="129" t="str">
        <f>IF(SUMIF(OutputMaterialType,Specified_Output!A36,OutputSampleWeight)=0,"",SUMIF(OutputMaterialType,Specified_Output!A36,OutputSampleWeight))</f>
        <v/>
      </c>
      <c r="E36" s="120" t="str">
        <f t="shared" si="4"/>
        <v/>
      </c>
      <c r="F36" s="95" t="str">
        <f t="shared" si="5"/>
        <v/>
      </c>
      <c r="G36" s="120" t="str">
        <f t="shared" si="6"/>
        <v/>
      </c>
      <c r="H36" s="127" t="str">
        <f t="shared" si="7"/>
        <v/>
      </c>
      <c r="J36" s="103"/>
      <c r="K36" s="103"/>
      <c r="L36" s="127" t="str">
        <f t="shared" si="3"/>
        <v/>
      </c>
      <c r="M36" s="59" t="e">
        <f t="array" ref="M36">_xlfn.STDEV.S(IF(OutputMaterialType=A36,OutputTarget))</f>
        <v>#VALUE!</v>
      </c>
      <c r="N36" s="143" t="e">
        <f t="shared" si="8"/>
        <v>#VALUE!</v>
      </c>
      <c r="O36" s="146" t="e">
        <f t="shared" si="9"/>
        <v>#VALUE!</v>
      </c>
    </row>
    <row r="37" spans="1:15" s="17" customFormat="1" ht="12.75" customHeight="1" x14ac:dyDescent="0.2">
      <c r="A37" s="51"/>
      <c r="B37" s="14"/>
      <c r="C37" s="128" t="str">
        <f>IF(A37=0,"",COUNTIF(Sample_Output!$B$2:$B$2000,"*"&amp;A37&amp;"*"))</f>
        <v/>
      </c>
      <c r="D37" s="129" t="str">
        <f>IF(SUMIF(OutputMaterialType,Specified_Output!A37,OutputSampleWeight)=0,"",SUMIF(OutputMaterialType,Specified_Output!A37,OutputSampleWeight))</f>
        <v/>
      </c>
      <c r="E37" s="120" t="str">
        <f t="shared" si="4"/>
        <v/>
      </c>
      <c r="F37" s="95" t="str">
        <f t="shared" si="5"/>
        <v/>
      </c>
      <c r="G37" s="120" t="str">
        <f t="shared" si="6"/>
        <v/>
      </c>
      <c r="H37" s="127" t="str">
        <f t="shared" si="7"/>
        <v/>
      </c>
      <c r="J37" s="103"/>
      <c r="K37" s="103"/>
      <c r="L37" s="127" t="str">
        <f t="shared" si="3"/>
        <v/>
      </c>
      <c r="M37" s="59" t="e">
        <f t="array" ref="M37">_xlfn.STDEV.S(IF(OutputMaterialType=A37,OutputTarget))</f>
        <v>#VALUE!</v>
      </c>
      <c r="N37" s="143" t="e">
        <f t="shared" si="8"/>
        <v>#VALUE!</v>
      </c>
      <c r="O37" s="146" t="e">
        <f t="shared" si="9"/>
        <v>#VALUE!</v>
      </c>
    </row>
    <row r="38" spans="1:15" s="17" customFormat="1" ht="12.75" customHeight="1" x14ac:dyDescent="0.2">
      <c r="A38" s="51"/>
      <c r="B38" s="14"/>
      <c r="C38" s="128" t="str">
        <f>IF(A38=0,"",COUNTIF(Sample_Output!$B$2:$B$2000,"*"&amp;A38&amp;"*"))</f>
        <v/>
      </c>
      <c r="D38" s="129" t="str">
        <f>IF(SUMIF(OutputMaterialType,Specified_Output!A38,OutputSampleWeight)=0,"",SUMIF(OutputMaterialType,Specified_Output!A38,OutputSampleWeight))</f>
        <v/>
      </c>
      <c r="E38" s="120" t="str">
        <f t="shared" si="4"/>
        <v/>
      </c>
      <c r="F38" s="95" t="str">
        <f t="shared" si="5"/>
        <v/>
      </c>
      <c r="G38" s="120" t="str">
        <f t="shared" si="6"/>
        <v/>
      </c>
      <c r="H38" s="127" t="str">
        <f t="shared" si="7"/>
        <v/>
      </c>
      <c r="J38" s="103"/>
      <c r="K38" s="103"/>
      <c r="L38" s="127" t="str">
        <f t="shared" si="3"/>
        <v/>
      </c>
      <c r="M38" s="59" t="e">
        <f t="array" ref="M38">_xlfn.STDEV.S(IF(OutputMaterialType=A38,OutputTarget))</f>
        <v>#VALUE!</v>
      </c>
      <c r="N38" s="143" t="e">
        <f t="shared" si="8"/>
        <v>#VALUE!</v>
      </c>
      <c r="O38" s="146" t="e">
        <f t="shared" si="9"/>
        <v>#VALUE!</v>
      </c>
    </row>
    <row r="39" spans="1:15" s="17" customFormat="1" ht="12.75" customHeight="1" x14ac:dyDescent="0.2">
      <c r="A39" s="51"/>
      <c r="B39" s="14"/>
      <c r="C39" s="128" t="str">
        <f>IF(A39=0,"",COUNTIF(Sample_Output!$B$2:$B$2000,"*"&amp;A39&amp;"*"))</f>
        <v/>
      </c>
      <c r="D39" s="129" t="str">
        <f>IF(SUMIF(OutputMaterialType,Specified_Output!A39,OutputSampleWeight)=0,"",SUMIF(OutputMaterialType,Specified_Output!A39,OutputSampleWeight))</f>
        <v/>
      </c>
      <c r="E39" s="120" t="str">
        <f t="shared" si="4"/>
        <v/>
      </c>
      <c r="F39" s="95" t="str">
        <f t="shared" si="5"/>
        <v/>
      </c>
      <c r="G39" s="120" t="str">
        <f t="shared" si="6"/>
        <v/>
      </c>
      <c r="H39" s="127" t="str">
        <f t="shared" si="7"/>
        <v/>
      </c>
      <c r="J39" s="103"/>
      <c r="K39" s="103"/>
      <c r="L39" s="127" t="str">
        <f t="shared" si="3"/>
        <v/>
      </c>
      <c r="M39" s="59" t="e">
        <f t="array" ref="M39">_xlfn.STDEV.S(IF(OutputMaterialType=A39,OutputTarget))</f>
        <v>#VALUE!</v>
      </c>
      <c r="N39" s="143" t="e">
        <f t="shared" si="8"/>
        <v>#VALUE!</v>
      </c>
      <c r="O39" s="146" t="e">
        <f t="shared" si="9"/>
        <v>#VALUE!</v>
      </c>
    </row>
    <row r="40" spans="1:15" s="17" customFormat="1" ht="12.75" customHeight="1" x14ac:dyDescent="0.2">
      <c r="A40" s="51"/>
      <c r="B40" s="14"/>
      <c r="C40" s="128" t="str">
        <f>IF(A40=0,"",COUNTIF(Sample_Output!$B$2:$B$2000,"*"&amp;A40&amp;"*"))</f>
        <v/>
      </c>
      <c r="D40" s="129" t="str">
        <f>IF(SUMIF(OutputMaterialType,Specified_Output!A40,OutputSampleWeight)=0,"",SUMIF(OutputMaterialType,Specified_Output!A40,OutputSampleWeight))</f>
        <v/>
      </c>
      <c r="E40" s="120" t="str">
        <f t="shared" si="4"/>
        <v/>
      </c>
      <c r="F40" s="95" t="str">
        <f t="shared" si="5"/>
        <v/>
      </c>
      <c r="G40" s="120" t="str">
        <f t="shared" si="6"/>
        <v/>
      </c>
      <c r="H40" s="127" t="str">
        <f t="shared" si="7"/>
        <v/>
      </c>
      <c r="J40" s="103"/>
      <c r="K40" s="103"/>
      <c r="L40" s="127" t="str">
        <f t="shared" si="3"/>
        <v/>
      </c>
      <c r="M40" s="59" t="e">
        <f t="array" ref="M40">_xlfn.STDEV.S(IF(OutputMaterialType=A40,OutputTarget))</f>
        <v>#VALUE!</v>
      </c>
      <c r="N40" s="143" t="e">
        <f t="shared" si="8"/>
        <v>#VALUE!</v>
      </c>
      <c r="O40" s="146" t="e">
        <f t="shared" si="9"/>
        <v>#VALUE!</v>
      </c>
    </row>
    <row r="41" spans="1:15" s="17" customFormat="1" ht="12.75" customHeight="1" x14ac:dyDescent="0.2">
      <c r="A41" s="51"/>
      <c r="B41" s="14"/>
      <c r="C41" s="128" t="str">
        <f>IF(A41=0,"",COUNTIF(Sample_Output!$B$2:$B$2000,"*"&amp;A41&amp;"*"))</f>
        <v/>
      </c>
      <c r="D41" s="129" t="str">
        <f>IF(SUMIF(OutputMaterialType,Specified_Output!A41,OutputSampleWeight)=0,"",SUMIF(OutputMaterialType,Specified_Output!A41,OutputSampleWeight))</f>
        <v/>
      </c>
      <c r="E41" s="120" t="str">
        <f t="shared" si="4"/>
        <v/>
      </c>
      <c r="F41" s="95" t="str">
        <f t="shared" si="5"/>
        <v/>
      </c>
      <c r="G41" s="120" t="str">
        <f t="shared" si="6"/>
        <v/>
      </c>
      <c r="H41" s="127" t="str">
        <f t="shared" si="7"/>
        <v/>
      </c>
      <c r="J41" s="103"/>
      <c r="K41" s="103"/>
      <c r="L41" s="127" t="str">
        <f t="shared" si="3"/>
        <v/>
      </c>
      <c r="M41" s="59" t="e">
        <f t="array" ref="M41">_xlfn.STDEV.S(IF(OutputMaterialType=A41,OutputTarget))</f>
        <v>#VALUE!</v>
      </c>
      <c r="N41" s="143" t="e">
        <f t="shared" si="8"/>
        <v>#VALUE!</v>
      </c>
      <c r="O41" s="146" t="e">
        <f t="shared" si="9"/>
        <v>#VALUE!</v>
      </c>
    </row>
    <row r="42" spans="1:15" s="17" customFormat="1" ht="12.75" customHeight="1" x14ac:dyDescent="0.2">
      <c r="A42" s="51"/>
      <c r="B42" s="14"/>
      <c r="C42" s="128" t="str">
        <f>IF(A42=0,"",COUNTIF(Sample_Output!$B$2:$B$2000,"*"&amp;A42&amp;"*"))</f>
        <v/>
      </c>
      <c r="D42" s="129" t="str">
        <f>IF(SUMIF(OutputMaterialType,Specified_Output!A42,OutputSampleWeight)=0,"",SUMIF(OutputMaterialType,Specified_Output!A42,OutputSampleWeight))</f>
        <v/>
      </c>
      <c r="E42" s="120" t="str">
        <f t="shared" si="4"/>
        <v/>
      </c>
      <c r="F42" s="95" t="str">
        <f t="shared" si="5"/>
        <v/>
      </c>
      <c r="G42" s="120" t="str">
        <f t="shared" si="6"/>
        <v/>
      </c>
      <c r="H42" s="127" t="str">
        <f t="shared" si="7"/>
        <v/>
      </c>
      <c r="J42" s="103"/>
      <c r="K42" s="103"/>
      <c r="L42" s="127" t="str">
        <f t="shared" si="3"/>
        <v/>
      </c>
      <c r="M42" s="59" t="e">
        <f t="array" ref="M42">_xlfn.STDEV.S(IF(OutputMaterialType=A42,OutputTarget))</f>
        <v>#VALUE!</v>
      </c>
      <c r="N42" s="143" t="e">
        <f t="shared" si="8"/>
        <v>#VALUE!</v>
      </c>
      <c r="O42" s="146" t="e">
        <f t="shared" si="9"/>
        <v>#VALUE!</v>
      </c>
    </row>
    <row r="43" spans="1:15" s="17" customFormat="1" ht="12.75" customHeight="1" x14ac:dyDescent="0.2">
      <c r="A43" s="51"/>
      <c r="B43" s="14"/>
      <c r="C43" s="128" t="str">
        <f>IF(A43=0,"",COUNTIF(Sample_Output!$B$2:$B$2000,"*"&amp;A43&amp;"*"))</f>
        <v/>
      </c>
      <c r="D43" s="129" t="str">
        <f>IF(SUMIF(OutputMaterialType,Specified_Output!A43,OutputSampleWeight)=0,"",SUMIF(OutputMaterialType,Specified_Output!A43,OutputSampleWeight))</f>
        <v/>
      </c>
      <c r="E43" s="120" t="str">
        <f t="shared" si="4"/>
        <v/>
      </c>
      <c r="F43" s="95" t="str">
        <f t="shared" si="5"/>
        <v/>
      </c>
      <c r="G43" s="120" t="str">
        <f t="shared" si="6"/>
        <v/>
      </c>
      <c r="H43" s="127" t="str">
        <f t="shared" si="7"/>
        <v/>
      </c>
      <c r="J43" s="103"/>
      <c r="K43" s="103"/>
      <c r="L43" s="127" t="str">
        <f t="shared" si="3"/>
        <v/>
      </c>
      <c r="M43" s="59" t="e">
        <f t="array" ref="M43">_xlfn.STDEV.S(IF(OutputMaterialType=A43,OutputTarget))</f>
        <v>#VALUE!</v>
      </c>
      <c r="N43" s="143" t="e">
        <f t="shared" si="8"/>
        <v>#VALUE!</v>
      </c>
      <c r="O43" s="146" t="e">
        <f t="shared" si="9"/>
        <v>#VALUE!</v>
      </c>
    </row>
    <row r="44" spans="1:15" s="17" customFormat="1" ht="12.75" customHeight="1" x14ac:dyDescent="0.2">
      <c r="A44" s="51"/>
      <c r="B44" s="14"/>
      <c r="C44" s="128" t="str">
        <f>IF(A44=0,"",COUNTIF(Sample_Output!$B$2:$B$2000,"*"&amp;A44&amp;"*"))</f>
        <v/>
      </c>
      <c r="D44" s="129" t="str">
        <f>IF(SUMIF(OutputMaterialType,Specified_Output!A44,OutputSampleWeight)=0,"",SUMIF(OutputMaterialType,Specified_Output!A44,OutputSampleWeight))</f>
        <v/>
      </c>
      <c r="E44" s="120" t="str">
        <f t="shared" si="4"/>
        <v/>
      </c>
      <c r="F44" s="95" t="str">
        <f t="shared" si="5"/>
        <v/>
      </c>
      <c r="G44" s="120" t="str">
        <f t="shared" si="6"/>
        <v/>
      </c>
      <c r="H44" s="127" t="str">
        <f t="shared" si="7"/>
        <v/>
      </c>
      <c r="J44" s="103"/>
      <c r="K44" s="103"/>
      <c r="L44" s="127" t="str">
        <f t="shared" si="3"/>
        <v/>
      </c>
      <c r="M44" s="59" t="e">
        <f t="array" ref="M44">_xlfn.STDEV.S(IF(OutputMaterialType=A44,OutputTarget))</f>
        <v>#VALUE!</v>
      </c>
      <c r="N44" s="143" t="e">
        <f t="shared" si="8"/>
        <v>#VALUE!</v>
      </c>
      <c r="O44" s="146" t="e">
        <f t="shared" si="9"/>
        <v>#VALUE!</v>
      </c>
    </row>
    <row r="45" spans="1:15" s="17" customFormat="1" ht="12.75" customHeight="1" x14ac:dyDescent="0.2">
      <c r="A45" s="51"/>
      <c r="B45" s="14"/>
      <c r="C45" s="128" t="str">
        <f>IF(A45=0,"",COUNTIF(Sample_Output!$B$2:$B$2000,"*"&amp;A45&amp;"*"))</f>
        <v/>
      </c>
      <c r="D45" s="129" t="str">
        <f>IF(SUMIF(OutputMaterialType,Specified_Output!A45,OutputSampleWeight)=0,"",SUMIF(OutputMaterialType,Specified_Output!A45,OutputSampleWeight))</f>
        <v/>
      </c>
      <c r="E45" s="120" t="str">
        <f t="shared" si="4"/>
        <v/>
      </c>
      <c r="F45" s="95" t="str">
        <f t="shared" si="5"/>
        <v/>
      </c>
      <c r="G45" s="120" t="str">
        <f t="shared" si="6"/>
        <v/>
      </c>
      <c r="H45" s="127" t="str">
        <f t="shared" si="7"/>
        <v/>
      </c>
      <c r="J45" s="103"/>
      <c r="K45" s="103"/>
      <c r="L45" s="127" t="str">
        <f t="shared" si="3"/>
        <v/>
      </c>
      <c r="M45" s="59" t="e">
        <f t="array" ref="M45">_xlfn.STDEV.S(IF(OutputMaterialType=A45,OutputTarget))</f>
        <v>#VALUE!</v>
      </c>
      <c r="N45" s="143" t="e">
        <f t="shared" si="8"/>
        <v>#VALUE!</v>
      </c>
      <c r="O45" s="146" t="e">
        <f t="shared" si="9"/>
        <v>#VALUE!</v>
      </c>
    </row>
    <row r="46" spans="1:15" s="17" customFormat="1" ht="12.75" customHeight="1" x14ac:dyDescent="0.2">
      <c r="A46" s="51"/>
      <c r="B46" s="14"/>
      <c r="C46" s="128" t="str">
        <f>IF(A46=0,"",COUNTIF(Sample_Output!$B$2:$B$2000,"*"&amp;A46&amp;"*"))</f>
        <v/>
      </c>
      <c r="D46" s="129" t="str">
        <f>IF(SUMIF(OutputMaterialType,Specified_Output!A46,OutputSampleWeight)=0,"",SUMIF(OutputMaterialType,Specified_Output!A46,OutputSampleWeight))</f>
        <v/>
      </c>
      <c r="E46" s="120" t="str">
        <f t="shared" si="4"/>
        <v/>
      </c>
      <c r="F46" s="95" t="str">
        <f t="shared" si="5"/>
        <v/>
      </c>
      <c r="G46" s="120" t="str">
        <f t="shared" si="6"/>
        <v/>
      </c>
      <c r="H46" s="127" t="str">
        <f t="shared" si="7"/>
        <v/>
      </c>
      <c r="J46" s="103"/>
      <c r="K46" s="103"/>
      <c r="L46" s="127" t="str">
        <f t="shared" si="3"/>
        <v/>
      </c>
      <c r="M46" s="59" t="e">
        <f t="array" ref="M46">_xlfn.STDEV.S(IF(OutputMaterialType=A46,OutputTarget))</f>
        <v>#VALUE!</v>
      </c>
      <c r="N46" s="143" t="e">
        <f t="shared" si="8"/>
        <v>#VALUE!</v>
      </c>
      <c r="O46" s="146" t="e">
        <f t="shared" si="9"/>
        <v>#VALUE!</v>
      </c>
    </row>
    <row r="47" spans="1:15" s="17" customFormat="1" ht="12.75" customHeight="1" x14ac:dyDescent="0.2">
      <c r="A47" s="51"/>
      <c r="B47" s="14"/>
      <c r="C47" s="128" t="str">
        <f>IF(A47=0,"",COUNTIF(Sample_Output!$B$2:$B$2000,"*"&amp;A47&amp;"*"))</f>
        <v/>
      </c>
      <c r="D47" s="129" t="str">
        <f>IF(SUMIF(OutputMaterialType,Specified_Output!A47,OutputSampleWeight)=0,"",SUMIF(OutputMaterialType,Specified_Output!A47,OutputSampleWeight))</f>
        <v/>
      </c>
      <c r="E47" s="120" t="str">
        <f t="shared" si="4"/>
        <v/>
      </c>
      <c r="F47" s="95" t="str">
        <f t="shared" si="5"/>
        <v/>
      </c>
      <c r="G47" s="120" t="str">
        <f t="shared" si="6"/>
        <v/>
      </c>
      <c r="H47" s="127" t="str">
        <f t="shared" si="7"/>
        <v/>
      </c>
      <c r="J47" s="103"/>
      <c r="K47" s="103"/>
      <c r="L47" s="127" t="str">
        <f t="shared" si="3"/>
        <v/>
      </c>
      <c r="M47" s="59" t="e">
        <f t="array" ref="M47">_xlfn.STDEV.S(IF(OutputMaterialType=A47,OutputTarget))</f>
        <v>#VALUE!</v>
      </c>
      <c r="N47" s="143" t="e">
        <f t="shared" si="8"/>
        <v>#VALUE!</v>
      </c>
      <c r="O47" s="146" t="e">
        <f t="shared" si="9"/>
        <v>#VALUE!</v>
      </c>
    </row>
    <row r="48" spans="1:15" s="17" customFormat="1" ht="12.75" customHeight="1" x14ac:dyDescent="0.2">
      <c r="A48" s="51"/>
      <c r="B48" s="14"/>
      <c r="C48" s="128" t="str">
        <f>IF(A48=0,"",COUNTIF(Sample_Output!$B$2:$B$2000,"*"&amp;A48&amp;"*"))</f>
        <v/>
      </c>
      <c r="D48" s="129" t="str">
        <f>IF(SUMIF(OutputMaterialType,Specified_Output!A48,OutputSampleWeight)=0,"",SUMIF(OutputMaterialType,Specified_Output!A48,OutputSampleWeight))</f>
        <v/>
      </c>
      <c r="E48" s="120" t="str">
        <f t="shared" si="4"/>
        <v/>
      </c>
      <c r="F48" s="95" t="str">
        <f t="shared" si="5"/>
        <v/>
      </c>
      <c r="G48" s="120" t="str">
        <f t="shared" si="6"/>
        <v/>
      </c>
      <c r="H48" s="127" t="str">
        <f t="shared" si="7"/>
        <v/>
      </c>
      <c r="J48" s="103"/>
      <c r="K48" s="103"/>
      <c r="L48" s="127" t="str">
        <f t="shared" si="3"/>
        <v/>
      </c>
      <c r="M48" s="59" t="e">
        <f t="array" ref="M48">_xlfn.STDEV.S(IF(OutputMaterialType=A48,OutputTarget))</f>
        <v>#VALUE!</v>
      </c>
      <c r="N48" s="143" t="e">
        <f t="shared" si="8"/>
        <v>#VALUE!</v>
      </c>
      <c r="O48" s="146" t="e">
        <f t="shared" si="9"/>
        <v>#VALUE!</v>
      </c>
    </row>
    <row r="49" spans="1:15" s="17" customFormat="1" ht="12.75" customHeight="1" x14ac:dyDescent="0.2">
      <c r="A49" s="51"/>
      <c r="B49" s="14"/>
      <c r="C49" s="128" t="str">
        <f>IF(A49=0,"",COUNTIF(Sample_Output!$B$2:$B$2000,"*"&amp;A49&amp;"*"))</f>
        <v/>
      </c>
      <c r="D49" s="129" t="str">
        <f>IF(SUMIF(OutputMaterialType,Specified_Output!A49,OutputSampleWeight)=0,"",SUMIF(OutputMaterialType,Specified_Output!A49,OutputSampleWeight))</f>
        <v/>
      </c>
      <c r="E49" s="120" t="str">
        <f t="shared" si="4"/>
        <v/>
      </c>
      <c r="F49" s="95" t="str">
        <f t="shared" si="5"/>
        <v/>
      </c>
      <c r="G49" s="120" t="str">
        <f t="shared" si="6"/>
        <v/>
      </c>
      <c r="H49" s="127" t="str">
        <f t="shared" si="7"/>
        <v/>
      </c>
      <c r="J49" s="103"/>
      <c r="K49" s="103"/>
      <c r="L49" s="127" t="str">
        <f t="shared" si="3"/>
        <v/>
      </c>
      <c r="M49" s="59" t="e">
        <f t="array" ref="M49">_xlfn.STDEV.S(IF(OutputMaterialType=A49,OutputTarget))</f>
        <v>#VALUE!</v>
      </c>
      <c r="N49" s="143" t="e">
        <f t="shared" si="8"/>
        <v>#VALUE!</v>
      </c>
      <c r="O49" s="146" t="e">
        <f t="shared" si="9"/>
        <v>#VALUE!</v>
      </c>
    </row>
    <row r="50" spans="1:15" s="17" customFormat="1" ht="12.75" customHeight="1" x14ac:dyDescent="0.2">
      <c r="A50" s="51"/>
      <c r="B50" s="14"/>
      <c r="C50" s="128" t="str">
        <f>IF(A50=0,"",COUNTIF(Sample_Output!$B$2:$B$2000,"*"&amp;A50&amp;"*"))</f>
        <v/>
      </c>
      <c r="D50" s="129" t="str">
        <f>IF(SUMIF(OutputMaterialType,Specified_Output!A50,OutputSampleWeight)=0,"",SUMIF(OutputMaterialType,Specified_Output!A50,OutputSampleWeight))</f>
        <v/>
      </c>
      <c r="E50" s="120" t="str">
        <f t="shared" si="4"/>
        <v/>
      </c>
      <c r="F50" s="95" t="str">
        <f t="shared" si="5"/>
        <v/>
      </c>
      <c r="G50" s="120" t="str">
        <f t="shared" si="6"/>
        <v/>
      </c>
      <c r="H50" s="127" t="str">
        <f t="shared" si="7"/>
        <v/>
      </c>
      <c r="J50" s="103"/>
      <c r="K50" s="103"/>
      <c r="L50" s="127" t="str">
        <f t="shared" si="3"/>
        <v/>
      </c>
      <c r="M50" s="59" t="e">
        <f t="array" ref="M50">_xlfn.STDEV.S(IF(OutputMaterialType=A50,OutputTarget))</f>
        <v>#VALUE!</v>
      </c>
      <c r="N50" s="143" t="e">
        <f t="shared" si="8"/>
        <v>#VALUE!</v>
      </c>
      <c r="O50" s="146" t="e">
        <f t="shared" si="9"/>
        <v>#VALUE!</v>
      </c>
    </row>
    <row r="51" spans="1:15" s="17" customFormat="1" ht="12.75" customHeight="1" x14ac:dyDescent="0.2">
      <c r="A51" s="51"/>
      <c r="B51" s="14"/>
      <c r="C51" s="128" t="str">
        <f>IF(A51=0,"",COUNTIF(Sample_Output!$B$2:$B$2000,"*"&amp;A51&amp;"*"))</f>
        <v/>
      </c>
      <c r="D51" s="129" t="str">
        <f>IF(SUMIF(OutputMaterialType,Specified_Output!A51,OutputSampleWeight)=0,"",SUMIF(OutputMaterialType,Specified_Output!A51,OutputSampleWeight))</f>
        <v/>
      </c>
      <c r="E51" s="120" t="str">
        <f t="shared" si="4"/>
        <v/>
      </c>
      <c r="F51" s="95" t="str">
        <f t="shared" si="5"/>
        <v/>
      </c>
      <c r="G51" s="120" t="str">
        <f t="shared" si="6"/>
        <v/>
      </c>
      <c r="H51" s="127" t="str">
        <f t="shared" si="7"/>
        <v/>
      </c>
      <c r="J51" s="103"/>
      <c r="K51" s="103"/>
      <c r="L51" s="127" t="str">
        <f t="shared" si="3"/>
        <v/>
      </c>
      <c r="M51" s="59" t="e">
        <f t="array" ref="M51">_xlfn.STDEV.S(IF(OutputMaterialType=A51,OutputTarget))</f>
        <v>#VALUE!</v>
      </c>
      <c r="N51" s="143" t="e">
        <f t="shared" si="8"/>
        <v>#VALUE!</v>
      </c>
      <c r="O51" s="146" t="e">
        <f t="shared" si="9"/>
        <v>#VALUE!</v>
      </c>
    </row>
    <row r="52" spans="1:15" s="17" customFormat="1" ht="12.75" customHeight="1" x14ac:dyDescent="0.2">
      <c r="A52" s="51"/>
      <c r="B52" s="14"/>
      <c r="C52" s="128" t="str">
        <f>IF(A52=0,"",COUNTIF(Sample_Output!$B$2:$B$2000,"*"&amp;A52&amp;"*"))</f>
        <v/>
      </c>
      <c r="D52" s="129" t="str">
        <f>IF(SUMIF(OutputMaterialType,Specified_Output!A52,OutputSampleWeight)=0,"",SUMIF(OutputMaterialType,Specified_Output!A52,OutputSampleWeight))</f>
        <v/>
      </c>
      <c r="E52" s="120" t="str">
        <f t="shared" si="4"/>
        <v/>
      </c>
      <c r="F52" s="95" t="str">
        <f t="shared" si="5"/>
        <v/>
      </c>
      <c r="G52" s="120" t="str">
        <f t="shared" si="6"/>
        <v/>
      </c>
      <c r="H52" s="127" t="str">
        <f t="shared" si="7"/>
        <v/>
      </c>
      <c r="J52" s="103"/>
      <c r="K52" s="103"/>
      <c r="L52" s="127" t="str">
        <f t="shared" si="3"/>
        <v/>
      </c>
      <c r="M52" s="59" t="e">
        <f t="array" ref="M52">_xlfn.STDEV.S(IF(OutputMaterialType=A52,OutputTarget))</f>
        <v>#VALUE!</v>
      </c>
      <c r="N52" s="143" t="e">
        <f t="shared" si="8"/>
        <v>#VALUE!</v>
      </c>
      <c r="O52" s="146" t="e">
        <f t="shared" si="9"/>
        <v>#VALUE!</v>
      </c>
    </row>
    <row r="53" spans="1:15" s="17" customFormat="1" ht="12.75" customHeight="1" x14ac:dyDescent="0.2">
      <c r="A53" s="51"/>
      <c r="B53" s="14"/>
      <c r="C53" s="128" t="str">
        <f>IF(A53=0,"",COUNTIF(Sample_Output!$B$2:$B$2000,"*"&amp;A53&amp;"*"))</f>
        <v/>
      </c>
      <c r="D53" s="129" t="str">
        <f>IF(SUMIF(OutputMaterialType,Specified_Output!A53,OutputSampleWeight)=0,"",SUMIF(OutputMaterialType,Specified_Output!A53,OutputSampleWeight))</f>
        <v/>
      </c>
      <c r="E53" s="120" t="str">
        <f t="shared" si="4"/>
        <v/>
      </c>
      <c r="F53" s="95" t="str">
        <f t="shared" si="5"/>
        <v/>
      </c>
      <c r="G53" s="120" t="str">
        <f t="shared" si="6"/>
        <v/>
      </c>
      <c r="H53" s="127" t="str">
        <f t="shared" si="7"/>
        <v/>
      </c>
      <c r="J53" s="103"/>
      <c r="K53" s="103"/>
      <c r="L53" s="127" t="str">
        <f t="shared" si="3"/>
        <v/>
      </c>
      <c r="M53" s="59" t="e">
        <f t="array" ref="M53">_xlfn.STDEV.S(IF(OutputMaterialType=A53,OutputTarget))</f>
        <v>#VALUE!</v>
      </c>
      <c r="N53" s="143" t="e">
        <f t="shared" si="8"/>
        <v>#VALUE!</v>
      </c>
      <c r="O53" s="146" t="e">
        <f t="shared" si="9"/>
        <v>#VALUE!</v>
      </c>
    </row>
    <row r="54" spans="1:15" s="17" customFormat="1" ht="12.75" customHeight="1" x14ac:dyDescent="0.2">
      <c r="A54" s="51"/>
      <c r="B54" s="14"/>
      <c r="C54" s="128" t="str">
        <f>IF(A54=0,"",COUNTIF(Sample_Output!$B$2:$B$2000,"*"&amp;A54&amp;"*"))</f>
        <v/>
      </c>
      <c r="D54" s="129" t="str">
        <f>IF(SUMIF(OutputMaterialType,Specified_Output!A54,OutputSampleWeight)=0,"",SUMIF(OutputMaterialType,Specified_Output!A54,OutputSampleWeight))</f>
        <v/>
      </c>
      <c r="E54" s="120" t="str">
        <f t="shared" si="4"/>
        <v/>
      </c>
      <c r="F54" s="95" t="str">
        <f t="shared" si="5"/>
        <v/>
      </c>
      <c r="G54" s="120" t="str">
        <f t="shared" si="6"/>
        <v/>
      </c>
      <c r="H54" s="127" t="str">
        <f t="shared" si="7"/>
        <v/>
      </c>
      <c r="J54" s="103"/>
      <c r="K54" s="103"/>
      <c r="L54" s="127" t="str">
        <f t="shared" si="3"/>
        <v/>
      </c>
      <c r="M54" s="59" t="e">
        <f t="array" ref="M54">_xlfn.STDEV.S(IF(OutputMaterialType=A54,OutputTarget))</f>
        <v>#VALUE!</v>
      </c>
      <c r="N54" s="143" t="e">
        <f t="shared" si="8"/>
        <v>#VALUE!</v>
      </c>
      <c r="O54" s="146" t="e">
        <f t="shared" si="9"/>
        <v>#VALUE!</v>
      </c>
    </row>
    <row r="55" spans="1:15" s="17" customFormat="1" ht="12.75" customHeight="1" x14ac:dyDescent="0.2">
      <c r="A55" s="51"/>
      <c r="B55" s="14"/>
      <c r="C55" s="128" t="str">
        <f>IF(A55=0,"",COUNTIF(Sample_Output!$B$2:$B$2000,"*"&amp;A55&amp;"*"))</f>
        <v/>
      </c>
      <c r="D55" s="129" t="str">
        <f>IF(SUMIF(OutputMaterialType,Specified_Output!A55,OutputSampleWeight)=0,"",SUMIF(OutputMaterialType,Specified_Output!A55,OutputSampleWeight))</f>
        <v/>
      </c>
      <c r="E55" s="120" t="str">
        <f t="shared" si="4"/>
        <v/>
      </c>
      <c r="F55" s="95" t="str">
        <f t="shared" si="5"/>
        <v/>
      </c>
      <c r="G55" s="120" t="str">
        <f t="shared" si="6"/>
        <v/>
      </c>
      <c r="H55" s="127" t="str">
        <f t="shared" si="7"/>
        <v/>
      </c>
      <c r="J55" s="103"/>
      <c r="K55" s="103"/>
      <c r="L55" s="127" t="str">
        <f t="shared" si="3"/>
        <v/>
      </c>
      <c r="M55" s="59" t="e">
        <f t="array" ref="M55">_xlfn.STDEV.S(IF(OutputMaterialType=A55,OutputTarget))</f>
        <v>#VALUE!</v>
      </c>
      <c r="N55" s="143" t="e">
        <f t="shared" si="8"/>
        <v>#VALUE!</v>
      </c>
      <c r="O55" s="146" t="e">
        <f t="shared" si="9"/>
        <v>#VALUE!</v>
      </c>
    </row>
    <row r="56" spans="1:15" s="17" customFormat="1" ht="12.75" customHeight="1" x14ac:dyDescent="0.2">
      <c r="A56" s="51"/>
      <c r="B56" s="14"/>
      <c r="C56" s="128" t="str">
        <f>IF(A56=0,"",COUNTIF(Sample_Output!$B$2:$B$2000,"*"&amp;A56&amp;"*"))</f>
        <v/>
      </c>
      <c r="D56" s="129" t="str">
        <f>IF(SUMIF(OutputMaterialType,Specified_Output!A56,OutputSampleWeight)=0,"",SUMIF(OutputMaterialType,Specified_Output!A56,OutputSampleWeight))</f>
        <v/>
      </c>
      <c r="E56" s="120" t="str">
        <f t="shared" si="4"/>
        <v/>
      </c>
      <c r="F56" s="95" t="str">
        <f t="shared" si="5"/>
        <v/>
      </c>
      <c r="G56" s="120" t="str">
        <f t="shared" si="6"/>
        <v/>
      </c>
      <c r="H56" s="127" t="str">
        <f t="shared" si="7"/>
        <v/>
      </c>
      <c r="J56" s="103"/>
      <c r="K56" s="103"/>
      <c r="L56" s="127" t="str">
        <f t="shared" si="3"/>
        <v/>
      </c>
      <c r="M56" s="59" t="e">
        <f t="array" ref="M56">_xlfn.STDEV.S(IF(OutputMaterialType=A56,OutputTarget))</f>
        <v>#VALUE!</v>
      </c>
      <c r="N56" s="143" t="e">
        <f t="shared" si="8"/>
        <v>#VALUE!</v>
      </c>
      <c r="O56" s="146" t="e">
        <f t="shared" si="9"/>
        <v>#VALUE!</v>
      </c>
    </row>
    <row r="57" spans="1:15" s="17" customFormat="1" ht="12.75" customHeight="1" x14ac:dyDescent="0.2">
      <c r="A57" s="51"/>
      <c r="B57" s="14"/>
      <c r="C57" s="128" t="str">
        <f>IF(A57=0,"",COUNTIF(Sample_Output!$B$2:$B$2000,"*"&amp;A57&amp;"*"))</f>
        <v/>
      </c>
      <c r="D57" s="129" t="str">
        <f>IF(SUMIF(OutputMaterialType,Specified_Output!A57,OutputSampleWeight)=0,"",SUMIF(OutputMaterialType,Specified_Output!A57,OutputSampleWeight))</f>
        <v/>
      </c>
      <c r="E57" s="120" t="str">
        <f t="shared" si="4"/>
        <v/>
      </c>
      <c r="F57" s="95" t="str">
        <f t="shared" si="5"/>
        <v/>
      </c>
      <c r="G57" s="120" t="str">
        <f t="shared" si="6"/>
        <v/>
      </c>
      <c r="H57" s="127" t="str">
        <f t="shared" si="7"/>
        <v/>
      </c>
      <c r="J57" s="103"/>
      <c r="K57" s="103"/>
      <c r="L57" s="127" t="str">
        <f t="shared" si="3"/>
        <v/>
      </c>
      <c r="M57" s="59" t="e">
        <f t="array" ref="M57">_xlfn.STDEV.S(IF(OutputMaterialType=A57,OutputTarget))</f>
        <v>#VALUE!</v>
      </c>
      <c r="N57" s="143" t="e">
        <f t="shared" si="8"/>
        <v>#VALUE!</v>
      </c>
      <c r="O57" s="146" t="e">
        <f t="shared" si="9"/>
        <v>#VALUE!</v>
      </c>
    </row>
    <row r="58" spans="1:15" s="17" customFormat="1" ht="12.75" customHeight="1" x14ac:dyDescent="0.2">
      <c r="A58" s="51"/>
      <c r="B58" s="14"/>
      <c r="C58" s="128" t="str">
        <f>IF(A58=0,"",COUNTIF(Sample_Output!$B$2:$B$2000,"*"&amp;A58&amp;"*"))</f>
        <v/>
      </c>
      <c r="D58" s="129" t="str">
        <f>IF(SUMIF(OutputMaterialType,Specified_Output!A58,OutputSampleWeight)=0,"",SUMIF(OutputMaterialType,Specified_Output!A58,OutputSampleWeight))</f>
        <v/>
      </c>
      <c r="E58" s="120" t="str">
        <f t="shared" si="4"/>
        <v/>
      </c>
      <c r="F58" s="95" t="str">
        <f t="shared" si="5"/>
        <v/>
      </c>
      <c r="G58" s="120" t="str">
        <f t="shared" si="6"/>
        <v/>
      </c>
      <c r="H58" s="127" t="str">
        <f t="shared" si="7"/>
        <v/>
      </c>
      <c r="J58" s="103"/>
      <c r="K58" s="103"/>
      <c r="L58" s="127" t="str">
        <f t="shared" si="3"/>
        <v/>
      </c>
      <c r="M58" s="59" t="e">
        <f t="array" ref="M58">_xlfn.STDEV.S(IF(OutputMaterialType=A58,OutputTarget))</f>
        <v>#VALUE!</v>
      </c>
      <c r="N58" s="143" t="e">
        <f t="shared" si="8"/>
        <v>#VALUE!</v>
      </c>
      <c r="O58" s="146" t="e">
        <f t="shared" si="9"/>
        <v>#VALUE!</v>
      </c>
    </row>
    <row r="59" spans="1:15" s="17" customFormat="1" ht="12.75" customHeight="1" x14ac:dyDescent="0.2">
      <c r="A59" s="51"/>
      <c r="B59" s="14"/>
      <c r="C59" s="128" t="str">
        <f>IF(A59=0,"",COUNTIF(Sample_Output!$B$2:$B$2000,"*"&amp;A59&amp;"*"))</f>
        <v/>
      </c>
      <c r="D59" s="129" t="str">
        <f>IF(SUMIF(OutputMaterialType,Specified_Output!A59,OutputSampleWeight)=0,"",SUMIF(OutputMaterialType,Specified_Output!A59,OutputSampleWeight))</f>
        <v/>
      </c>
      <c r="E59" s="120" t="str">
        <f t="shared" si="4"/>
        <v/>
      </c>
      <c r="F59" s="95" t="str">
        <f t="shared" si="5"/>
        <v/>
      </c>
      <c r="G59" s="120" t="str">
        <f t="shared" si="6"/>
        <v/>
      </c>
      <c r="H59" s="127" t="str">
        <f t="shared" si="7"/>
        <v/>
      </c>
      <c r="J59" s="103"/>
      <c r="K59" s="103"/>
      <c r="L59" s="127" t="str">
        <f t="shared" si="3"/>
        <v/>
      </c>
      <c r="M59" s="59" t="e">
        <f t="array" ref="M59">_xlfn.STDEV.S(IF(OutputMaterialType=A59,OutputTarget))</f>
        <v>#VALUE!</v>
      </c>
      <c r="N59" s="143" t="e">
        <f t="shared" si="8"/>
        <v>#VALUE!</v>
      </c>
      <c r="O59" s="146" t="e">
        <f t="shared" si="9"/>
        <v>#VALUE!</v>
      </c>
    </row>
    <row r="60" spans="1:15" s="17" customFormat="1" ht="12.75" customHeight="1" x14ac:dyDescent="0.2">
      <c r="A60" s="51"/>
      <c r="B60" s="14"/>
      <c r="C60" s="128" t="str">
        <f>IF(A60=0,"",COUNTIF(Sample_Output!$B$2:$B$2000,"*"&amp;A60&amp;"*"))</f>
        <v/>
      </c>
      <c r="D60" s="129" t="str">
        <f>IF(SUMIF(OutputMaterialType,Specified_Output!A60,OutputSampleWeight)=0,"",SUMIF(OutputMaterialType,Specified_Output!A60,OutputSampleWeight))</f>
        <v/>
      </c>
      <c r="E60" s="120" t="str">
        <f t="shared" si="4"/>
        <v/>
      </c>
      <c r="F60" s="95" t="str">
        <f t="shared" si="5"/>
        <v/>
      </c>
      <c r="G60" s="120" t="str">
        <f t="shared" si="6"/>
        <v/>
      </c>
      <c r="H60" s="127" t="str">
        <f t="shared" si="7"/>
        <v/>
      </c>
      <c r="J60" s="103"/>
      <c r="K60" s="103"/>
      <c r="L60" s="127" t="str">
        <f t="shared" si="3"/>
        <v/>
      </c>
      <c r="M60" s="59" t="e">
        <f t="array" ref="M60">_xlfn.STDEV.S(IF(OutputMaterialType=A60,OutputTarget))</f>
        <v>#VALUE!</v>
      </c>
      <c r="N60" s="143" t="e">
        <f t="shared" si="8"/>
        <v>#VALUE!</v>
      </c>
      <c r="O60" s="146" t="e">
        <f t="shared" si="9"/>
        <v>#VALUE!</v>
      </c>
    </row>
    <row r="61" spans="1:15" s="17" customFormat="1" ht="12.75" customHeight="1" x14ac:dyDescent="0.2">
      <c r="A61" s="51"/>
      <c r="B61" s="14"/>
      <c r="C61" s="128" t="str">
        <f>IF(A61=0,"",COUNTIF(Sample_Output!$B$2:$B$2000,"*"&amp;A61&amp;"*"))</f>
        <v/>
      </c>
      <c r="D61" s="129" t="str">
        <f>IF(SUMIF(OutputMaterialType,Specified_Output!A61,OutputSampleWeight)=0,"",SUMIF(OutputMaterialType,Specified_Output!A61,OutputSampleWeight))</f>
        <v/>
      </c>
      <c r="E61" s="120" t="str">
        <f t="shared" si="4"/>
        <v/>
      </c>
      <c r="F61" s="95" t="str">
        <f t="shared" si="5"/>
        <v/>
      </c>
      <c r="G61" s="120" t="str">
        <f t="shared" si="6"/>
        <v/>
      </c>
      <c r="H61" s="127" t="str">
        <f t="shared" si="7"/>
        <v/>
      </c>
      <c r="J61" s="103"/>
      <c r="K61" s="103"/>
      <c r="L61" s="127" t="str">
        <f t="shared" si="3"/>
        <v/>
      </c>
      <c r="M61" s="59" t="e">
        <f t="array" ref="M61">_xlfn.STDEV.S(IF(OutputMaterialType=A61,OutputTarget))</f>
        <v>#VALUE!</v>
      </c>
      <c r="N61" s="143" t="e">
        <f t="shared" si="8"/>
        <v>#VALUE!</v>
      </c>
      <c r="O61" s="146" t="e">
        <f t="shared" si="9"/>
        <v>#VALUE!</v>
      </c>
    </row>
    <row r="62" spans="1:15" s="17" customFormat="1" ht="12.75" customHeight="1" x14ac:dyDescent="0.2">
      <c r="A62" s="51"/>
      <c r="B62" s="14"/>
      <c r="C62" s="128" t="str">
        <f>IF(A62=0,"",COUNTIF(Sample_Output!$B$2:$B$2000,"*"&amp;A62&amp;"*"))</f>
        <v/>
      </c>
      <c r="D62" s="129" t="str">
        <f>IF(SUMIF(OutputMaterialType,Specified_Output!A62,OutputSampleWeight)=0,"",SUMIF(OutputMaterialType,Specified_Output!A62,OutputSampleWeight))</f>
        <v/>
      </c>
      <c r="E62" s="120" t="str">
        <f t="shared" si="4"/>
        <v/>
      </c>
      <c r="F62" s="95" t="str">
        <f t="shared" si="5"/>
        <v/>
      </c>
      <c r="G62" s="120" t="str">
        <f t="shared" si="6"/>
        <v/>
      </c>
      <c r="H62" s="127" t="str">
        <f t="shared" si="7"/>
        <v/>
      </c>
      <c r="J62" s="103"/>
      <c r="K62" s="103"/>
      <c r="L62" s="127" t="str">
        <f t="shared" si="3"/>
        <v/>
      </c>
      <c r="M62" s="59" t="e">
        <f t="array" ref="M62">_xlfn.STDEV.S(IF(OutputMaterialType=A62,OutputTarget))</f>
        <v>#VALUE!</v>
      </c>
      <c r="N62" s="143" t="e">
        <f t="shared" si="8"/>
        <v>#VALUE!</v>
      </c>
      <c r="O62" s="146" t="e">
        <f t="shared" si="9"/>
        <v>#VALUE!</v>
      </c>
    </row>
    <row r="63" spans="1:15" s="17" customFormat="1" ht="12.75" customHeight="1" x14ac:dyDescent="0.2">
      <c r="A63" s="51"/>
      <c r="B63" s="14"/>
      <c r="C63" s="128" t="str">
        <f>IF(A63=0,"",COUNTIF(Sample_Output!$B$2:$B$2000,"*"&amp;A63&amp;"*"))</f>
        <v/>
      </c>
      <c r="D63" s="129" t="str">
        <f>IF(SUMIF(OutputMaterialType,Specified_Output!A63,OutputSampleWeight)=0,"",SUMIF(OutputMaterialType,Specified_Output!A63,OutputSampleWeight))</f>
        <v/>
      </c>
      <c r="E63" s="120" t="str">
        <f t="shared" si="4"/>
        <v/>
      </c>
      <c r="F63" s="95" t="str">
        <f t="shared" si="5"/>
        <v/>
      </c>
      <c r="G63" s="120" t="str">
        <f t="shared" si="6"/>
        <v/>
      </c>
      <c r="H63" s="127" t="str">
        <f t="shared" si="7"/>
        <v/>
      </c>
      <c r="J63" s="103"/>
      <c r="K63" s="103"/>
      <c r="L63" s="127" t="str">
        <f t="shared" si="3"/>
        <v/>
      </c>
      <c r="M63" s="59" t="e">
        <f t="array" ref="M63">_xlfn.STDEV.S(IF(OutputMaterialType=A63,OutputTarget))</f>
        <v>#VALUE!</v>
      </c>
      <c r="N63" s="143" t="e">
        <f t="shared" si="8"/>
        <v>#VALUE!</v>
      </c>
      <c r="O63" s="146" t="e">
        <f t="shared" si="9"/>
        <v>#VALUE!</v>
      </c>
    </row>
    <row r="64" spans="1:15" s="17" customFormat="1" ht="12.75" customHeight="1" x14ac:dyDescent="0.2">
      <c r="A64" s="51"/>
      <c r="B64" s="14"/>
      <c r="C64" s="128" t="str">
        <f>IF(A64=0,"",COUNTIF(Sample_Output!$B$2:$B$2000,"*"&amp;A64&amp;"*"))</f>
        <v/>
      </c>
      <c r="D64" s="129" t="str">
        <f>IF(SUMIF(OutputMaterialType,Specified_Output!A64,OutputSampleWeight)=0,"",SUMIF(OutputMaterialType,Specified_Output!A64,OutputSampleWeight))</f>
        <v/>
      </c>
      <c r="E64" s="120" t="str">
        <f t="shared" si="4"/>
        <v/>
      </c>
      <c r="F64" s="95" t="str">
        <f t="shared" si="5"/>
        <v/>
      </c>
      <c r="G64" s="120" t="str">
        <f t="shared" si="6"/>
        <v/>
      </c>
      <c r="H64" s="127" t="str">
        <f t="shared" si="7"/>
        <v/>
      </c>
      <c r="J64" s="103"/>
      <c r="K64" s="103"/>
      <c r="L64" s="127" t="str">
        <f t="shared" si="3"/>
        <v/>
      </c>
      <c r="M64" s="59" t="e">
        <f t="array" ref="M64">_xlfn.STDEV.S(IF(OutputMaterialType=A64,OutputTarget))</f>
        <v>#VALUE!</v>
      </c>
      <c r="N64" s="143" t="e">
        <f t="shared" si="8"/>
        <v>#VALUE!</v>
      </c>
      <c r="O64" s="146" t="e">
        <f t="shared" si="9"/>
        <v>#VALUE!</v>
      </c>
    </row>
    <row r="65" spans="1:15" s="17" customFormat="1" ht="12.75" customHeight="1" x14ac:dyDescent="0.2">
      <c r="A65" s="51"/>
      <c r="B65" s="14"/>
      <c r="C65" s="128" t="str">
        <f>IF(A65=0,"",COUNTIF(Sample_Output!$B$2:$B$2000,"*"&amp;A65&amp;"*"))</f>
        <v/>
      </c>
      <c r="D65" s="129" t="str">
        <f>IF(SUMIF(OutputMaterialType,Specified_Output!A65,OutputSampleWeight)=0,"",SUMIF(OutputMaterialType,Specified_Output!A65,OutputSampleWeight))</f>
        <v/>
      </c>
      <c r="E65" s="120" t="str">
        <f t="shared" si="4"/>
        <v/>
      </c>
      <c r="F65" s="95" t="str">
        <f t="shared" si="5"/>
        <v/>
      </c>
      <c r="G65" s="120" t="str">
        <f t="shared" si="6"/>
        <v/>
      </c>
      <c r="H65" s="127" t="str">
        <f t="shared" si="7"/>
        <v/>
      </c>
      <c r="J65" s="103"/>
      <c r="K65" s="103"/>
      <c r="L65" s="127" t="str">
        <f t="shared" si="3"/>
        <v/>
      </c>
      <c r="M65" s="59" t="e">
        <f t="array" ref="M65">_xlfn.STDEV.S(IF(OutputMaterialType=A65,OutputTarget))</f>
        <v>#VALUE!</v>
      </c>
      <c r="N65" s="143" t="e">
        <f t="shared" si="8"/>
        <v>#VALUE!</v>
      </c>
      <c r="O65" s="146" t="e">
        <f t="shared" si="9"/>
        <v>#VALUE!</v>
      </c>
    </row>
    <row r="66" spans="1:15" s="17" customFormat="1" ht="12.75" customHeight="1" x14ac:dyDescent="0.2">
      <c r="A66" s="51"/>
      <c r="B66" s="14"/>
      <c r="C66" s="128" t="str">
        <f>IF(A66=0,"",COUNTIF(Sample_Output!$B$2:$B$2000,"*"&amp;A66&amp;"*"))</f>
        <v/>
      </c>
      <c r="D66" s="129" t="str">
        <f>IF(SUMIF(OutputMaterialType,Specified_Output!A66,OutputSampleWeight)=0,"",SUMIF(OutputMaterialType,Specified_Output!A66,OutputSampleWeight))</f>
        <v/>
      </c>
      <c r="E66" s="120" t="str">
        <f t="shared" si="4"/>
        <v/>
      </c>
      <c r="F66" s="95" t="str">
        <f t="shared" si="5"/>
        <v/>
      </c>
      <c r="G66" s="120" t="str">
        <f t="shared" si="6"/>
        <v/>
      </c>
      <c r="H66" s="127" t="str">
        <f t="shared" si="7"/>
        <v/>
      </c>
      <c r="J66" s="103"/>
      <c r="K66" s="103"/>
      <c r="L66" s="127" t="str">
        <f t="shared" ref="L66:L129" si="10">IFERROR(AVERAGEIF(OutputMaterialType,A66,OutputFragments),"")</f>
        <v/>
      </c>
      <c r="M66" s="59" t="e">
        <f t="array" ref="M66">_xlfn.STDEV.S(IF(OutputMaterialType=A66,OutputTarget))</f>
        <v>#VALUE!</v>
      </c>
      <c r="N66" s="143" t="e">
        <f t="shared" si="8"/>
        <v>#VALUE!</v>
      </c>
      <c r="O66" s="146" t="e">
        <f t="shared" si="9"/>
        <v>#VALUE!</v>
      </c>
    </row>
    <row r="67" spans="1:15" s="17" customFormat="1" ht="12.75" customHeight="1" x14ac:dyDescent="0.2">
      <c r="A67" s="51"/>
      <c r="B67" s="14"/>
      <c r="C67" s="128" t="str">
        <f>IF(A67=0,"",COUNTIF(Sample_Output!$B$2:$B$2000,"*"&amp;A67&amp;"*"))</f>
        <v/>
      </c>
      <c r="D67" s="129" t="str">
        <f>IF(SUMIF(OutputMaterialType,Specified_Output!A67,OutputSampleWeight)=0,"",SUMIF(OutputMaterialType,Specified_Output!A67,OutputSampleWeight))</f>
        <v/>
      </c>
      <c r="E67" s="120" t="str">
        <f t="shared" ref="E67:E130" si="11">IFERROR(AVERAGEIF(OutputMaterialType,A67,OutputTarget),"")</f>
        <v/>
      </c>
      <c r="F67" s="95" t="str">
        <f t="shared" ref="F67:F130" si="12">IFERROR(M67,"")</f>
        <v/>
      </c>
      <c r="G67" s="120" t="str">
        <f t="shared" ref="G67:G130" si="13">IFERROR(AVERAGEIF(OutputMaterialType,A67,OutputNonTarget),"")</f>
        <v/>
      </c>
      <c r="H67" s="127" t="str">
        <f t="shared" ref="H67:H130" si="14">IFERROR(AVERAGEIF(OutputMaterialType,A67,OutputNonRecyclables),"")</f>
        <v/>
      </c>
      <c r="J67" s="103"/>
      <c r="K67" s="103"/>
      <c r="L67" s="127" t="str">
        <f t="shared" si="10"/>
        <v/>
      </c>
      <c r="M67" s="59" t="e">
        <f t="array" ref="M67">_xlfn.STDEV.S(IF(OutputMaterialType=A67,OutputTarget))</f>
        <v>#VALUE!</v>
      </c>
      <c r="N67" s="143" t="e">
        <f t="shared" ref="N67:N130" si="15">C67-ROUNDDOWN(B67/20,0)</f>
        <v>#VALUE!</v>
      </c>
      <c r="O67" s="146" t="e">
        <f t="shared" ref="O67:O130" si="16">D67/C67</f>
        <v>#VALUE!</v>
      </c>
    </row>
    <row r="68" spans="1:15" s="17" customFormat="1" ht="12.75" customHeight="1" x14ac:dyDescent="0.2">
      <c r="A68" s="51"/>
      <c r="B68" s="14"/>
      <c r="C68" s="128" t="str">
        <f>IF(A68=0,"",COUNTIF(Sample_Output!$B$2:$B$2000,"*"&amp;A68&amp;"*"))</f>
        <v/>
      </c>
      <c r="D68" s="129" t="str">
        <f>IF(SUMIF(OutputMaterialType,Specified_Output!A68,OutputSampleWeight)=0,"",SUMIF(OutputMaterialType,Specified_Output!A68,OutputSampleWeight))</f>
        <v/>
      </c>
      <c r="E68" s="120" t="str">
        <f t="shared" si="11"/>
        <v/>
      </c>
      <c r="F68" s="95" t="str">
        <f t="shared" si="12"/>
        <v/>
      </c>
      <c r="G68" s="120" t="str">
        <f t="shared" si="13"/>
        <v/>
      </c>
      <c r="H68" s="127" t="str">
        <f t="shared" si="14"/>
        <v/>
      </c>
      <c r="J68" s="103"/>
      <c r="K68" s="103"/>
      <c r="L68" s="127" t="str">
        <f t="shared" si="10"/>
        <v/>
      </c>
      <c r="M68" s="59" t="e">
        <f t="array" ref="M68">_xlfn.STDEV.S(IF(OutputMaterialType=A68,OutputTarget))</f>
        <v>#VALUE!</v>
      </c>
      <c r="N68" s="143" t="e">
        <f t="shared" si="15"/>
        <v>#VALUE!</v>
      </c>
      <c r="O68" s="146" t="e">
        <f t="shared" si="16"/>
        <v>#VALUE!</v>
      </c>
    </row>
    <row r="69" spans="1:15" s="17" customFormat="1" ht="12.75" customHeight="1" x14ac:dyDescent="0.2">
      <c r="A69" s="51"/>
      <c r="B69" s="14"/>
      <c r="C69" s="128" t="str">
        <f>IF(A69=0,"",COUNTIF(Sample_Output!$B$2:$B$2000,"*"&amp;A69&amp;"*"))</f>
        <v/>
      </c>
      <c r="D69" s="129" t="str">
        <f>IF(SUMIF(OutputMaterialType,Specified_Output!A69,OutputSampleWeight)=0,"",SUMIF(OutputMaterialType,Specified_Output!A69,OutputSampleWeight))</f>
        <v/>
      </c>
      <c r="E69" s="120" t="str">
        <f t="shared" si="11"/>
        <v/>
      </c>
      <c r="F69" s="95" t="str">
        <f t="shared" si="12"/>
        <v/>
      </c>
      <c r="G69" s="120" t="str">
        <f t="shared" si="13"/>
        <v/>
      </c>
      <c r="H69" s="127" t="str">
        <f t="shared" si="14"/>
        <v/>
      </c>
      <c r="J69" s="103"/>
      <c r="K69" s="103"/>
      <c r="L69" s="127" t="str">
        <f t="shared" si="10"/>
        <v/>
      </c>
      <c r="M69" s="59" t="e">
        <f t="array" ref="M69">_xlfn.STDEV.S(IF(OutputMaterialType=A69,OutputTarget))</f>
        <v>#VALUE!</v>
      </c>
      <c r="N69" s="143" t="e">
        <f t="shared" si="15"/>
        <v>#VALUE!</v>
      </c>
      <c r="O69" s="146" t="e">
        <f t="shared" si="16"/>
        <v>#VALUE!</v>
      </c>
    </row>
    <row r="70" spans="1:15" s="17" customFormat="1" ht="12.75" customHeight="1" x14ac:dyDescent="0.2">
      <c r="A70" s="51"/>
      <c r="B70" s="14"/>
      <c r="C70" s="128" t="str">
        <f>IF(A70=0,"",COUNTIF(Sample_Output!$B$2:$B$2000,"*"&amp;A70&amp;"*"))</f>
        <v/>
      </c>
      <c r="D70" s="129" t="str">
        <f>IF(SUMIF(OutputMaterialType,Specified_Output!A70,OutputSampleWeight)=0,"",SUMIF(OutputMaterialType,Specified_Output!A70,OutputSampleWeight))</f>
        <v/>
      </c>
      <c r="E70" s="120" t="str">
        <f t="shared" si="11"/>
        <v/>
      </c>
      <c r="F70" s="95" t="str">
        <f t="shared" si="12"/>
        <v/>
      </c>
      <c r="G70" s="120" t="str">
        <f t="shared" si="13"/>
        <v/>
      </c>
      <c r="H70" s="127" t="str">
        <f t="shared" si="14"/>
        <v/>
      </c>
      <c r="J70" s="103"/>
      <c r="K70" s="103"/>
      <c r="L70" s="127" t="str">
        <f t="shared" si="10"/>
        <v/>
      </c>
      <c r="M70" s="59" t="e">
        <f t="array" ref="M70">_xlfn.STDEV.S(IF(OutputMaterialType=A70,OutputTarget))</f>
        <v>#VALUE!</v>
      </c>
      <c r="N70" s="143" t="e">
        <f t="shared" si="15"/>
        <v>#VALUE!</v>
      </c>
      <c r="O70" s="146" t="e">
        <f t="shared" si="16"/>
        <v>#VALUE!</v>
      </c>
    </row>
    <row r="71" spans="1:15" s="17" customFormat="1" ht="12.75" customHeight="1" x14ac:dyDescent="0.2">
      <c r="A71" s="51"/>
      <c r="B71" s="14"/>
      <c r="C71" s="128" t="str">
        <f>IF(A71=0,"",COUNTIF(Sample_Output!$B$2:$B$2000,"*"&amp;A71&amp;"*"))</f>
        <v/>
      </c>
      <c r="D71" s="129" t="str">
        <f>IF(SUMIF(OutputMaterialType,Specified_Output!A71,OutputSampleWeight)=0,"",SUMIF(OutputMaterialType,Specified_Output!A71,OutputSampleWeight))</f>
        <v/>
      </c>
      <c r="E71" s="120" t="str">
        <f t="shared" si="11"/>
        <v/>
      </c>
      <c r="F71" s="95" t="str">
        <f t="shared" si="12"/>
        <v/>
      </c>
      <c r="G71" s="120" t="str">
        <f t="shared" si="13"/>
        <v/>
      </c>
      <c r="H71" s="127" t="str">
        <f t="shared" si="14"/>
        <v/>
      </c>
      <c r="J71" s="103"/>
      <c r="K71" s="103"/>
      <c r="L71" s="127" t="str">
        <f t="shared" si="10"/>
        <v/>
      </c>
      <c r="M71" s="59" t="e">
        <f t="array" ref="M71">_xlfn.STDEV.S(IF(OutputMaterialType=A71,OutputTarget))</f>
        <v>#VALUE!</v>
      </c>
      <c r="N71" s="143" t="e">
        <f t="shared" si="15"/>
        <v>#VALUE!</v>
      </c>
      <c r="O71" s="146" t="e">
        <f t="shared" si="16"/>
        <v>#VALUE!</v>
      </c>
    </row>
    <row r="72" spans="1:15" s="17" customFormat="1" ht="12.75" customHeight="1" x14ac:dyDescent="0.2">
      <c r="A72" s="51"/>
      <c r="B72" s="14"/>
      <c r="C72" s="128" t="str">
        <f>IF(A72=0,"",COUNTIF(Sample_Output!$B$2:$B$2000,"*"&amp;A72&amp;"*"))</f>
        <v/>
      </c>
      <c r="D72" s="129" t="str">
        <f>IF(SUMIF(OutputMaterialType,Specified_Output!A72,OutputSampleWeight)=0,"",SUMIF(OutputMaterialType,Specified_Output!A72,OutputSampleWeight))</f>
        <v/>
      </c>
      <c r="E72" s="120" t="str">
        <f t="shared" si="11"/>
        <v/>
      </c>
      <c r="F72" s="95" t="str">
        <f t="shared" si="12"/>
        <v/>
      </c>
      <c r="G72" s="120" t="str">
        <f t="shared" si="13"/>
        <v/>
      </c>
      <c r="H72" s="127" t="str">
        <f t="shared" si="14"/>
        <v/>
      </c>
      <c r="J72" s="103"/>
      <c r="K72" s="103"/>
      <c r="L72" s="127" t="str">
        <f t="shared" si="10"/>
        <v/>
      </c>
      <c r="M72" s="59" t="e">
        <f t="array" ref="M72">_xlfn.STDEV.S(IF(OutputMaterialType=A72,OutputTarget))</f>
        <v>#VALUE!</v>
      </c>
      <c r="N72" s="143" t="e">
        <f t="shared" si="15"/>
        <v>#VALUE!</v>
      </c>
      <c r="O72" s="146" t="e">
        <f t="shared" si="16"/>
        <v>#VALUE!</v>
      </c>
    </row>
    <row r="73" spans="1:15" s="17" customFormat="1" ht="12.75" customHeight="1" x14ac:dyDescent="0.2">
      <c r="A73" s="51"/>
      <c r="B73" s="14"/>
      <c r="C73" s="128" t="str">
        <f>IF(A73=0,"",COUNTIF(Sample_Output!$B$2:$B$2000,"*"&amp;A73&amp;"*"))</f>
        <v/>
      </c>
      <c r="D73" s="129" t="str">
        <f>IF(SUMIF(OutputMaterialType,Specified_Output!A73,OutputSampleWeight)=0,"",SUMIF(OutputMaterialType,Specified_Output!A73,OutputSampleWeight))</f>
        <v/>
      </c>
      <c r="E73" s="120" t="str">
        <f t="shared" si="11"/>
        <v/>
      </c>
      <c r="F73" s="95" t="str">
        <f t="shared" si="12"/>
        <v/>
      </c>
      <c r="G73" s="120" t="str">
        <f t="shared" si="13"/>
        <v/>
      </c>
      <c r="H73" s="127" t="str">
        <f t="shared" si="14"/>
        <v/>
      </c>
      <c r="J73" s="103"/>
      <c r="K73" s="103"/>
      <c r="L73" s="127" t="str">
        <f t="shared" si="10"/>
        <v/>
      </c>
      <c r="M73" s="59" t="e">
        <f t="array" ref="M73">_xlfn.STDEV.S(IF(OutputMaterialType=A73,OutputTarget))</f>
        <v>#VALUE!</v>
      </c>
      <c r="N73" s="143" t="e">
        <f t="shared" si="15"/>
        <v>#VALUE!</v>
      </c>
      <c r="O73" s="146" t="e">
        <f t="shared" si="16"/>
        <v>#VALUE!</v>
      </c>
    </row>
    <row r="74" spans="1:15" s="17" customFormat="1" ht="12.75" customHeight="1" x14ac:dyDescent="0.2">
      <c r="A74" s="51"/>
      <c r="B74" s="14"/>
      <c r="C74" s="128" t="str">
        <f>IF(A74=0,"",COUNTIF(Sample_Output!$B$2:$B$2000,"*"&amp;A74&amp;"*"))</f>
        <v/>
      </c>
      <c r="D74" s="129" t="str">
        <f>IF(SUMIF(OutputMaterialType,Specified_Output!A74,OutputSampleWeight)=0,"",SUMIF(OutputMaterialType,Specified_Output!A74,OutputSampleWeight))</f>
        <v/>
      </c>
      <c r="E74" s="120" t="str">
        <f t="shared" si="11"/>
        <v/>
      </c>
      <c r="F74" s="95" t="str">
        <f t="shared" si="12"/>
        <v/>
      </c>
      <c r="G74" s="120" t="str">
        <f t="shared" si="13"/>
        <v/>
      </c>
      <c r="H74" s="127" t="str">
        <f t="shared" si="14"/>
        <v/>
      </c>
      <c r="J74" s="103"/>
      <c r="K74" s="103"/>
      <c r="L74" s="127" t="str">
        <f t="shared" si="10"/>
        <v/>
      </c>
      <c r="M74" s="59" t="e">
        <f t="array" ref="M74">_xlfn.STDEV.S(IF(OutputMaterialType=A74,OutputTarget))</f>
        <v>#VALUE!</v>
      </c>
      <c r="N74" s="143" t="e">
        <f t="shared" si="15"/>
        <v>#VALUE!</v>
      </c>
      <c r="O74" s="146" t="e">
        <f t="shared" si="16"/>
        <v>#VALUE!</v>
      </c>
    </row>
    <row r="75" spans="1:15" s="17" customFormat="1" ht="12.75" customHeight="1" x14ac:dyDescent="0.2">
      <c r="A75" s="51"/>
      <c r="B75" s="14"/>
      <c r="C75" s="128" t="str">
        <f>IF(A75=0,"",COUNTIF(Sample_Output!$B$2:$B$2000,"*"&amp;A75&amp;"*"))</f>
        <v/>
      </c>
      <c r="D75" s="129" t="str">
        <f>IF(SUMIF(OutputMaterialType,Specified_Output!A75,OutputSampleWeight)=0,"",SUMIF(OutputMaterialType,Specified_Output!A75,OutputSampleWeight))</f>
        <v/>
      </c>
      <c r="E75" s="120" t="str">
        <f t="shared" si="11"/>
        <v/>
      </c>
      <c r="F75" s="95" t="str">
        <f t="shared" si="12"/>
        <v/>
      </c>
      <c r="G75" s="120" t="str">
        <f t="shared" si="13"/>
        <v/>
      </c>
      <c r="H75" s="127" t="str">
        <f t="shared" si="14"/>
        <v/>
      </c>
      <c r="J75" s="103"/>
      <c r="K75" s="103"/>
      <c r="L75" s="127" t="str">
        <f t="shared" si="10"/>
        <v/>
      </c>
      <c r="M75" s="59" t="e">
        <f t="array" ref="M75">_xlfn.STDEV.S(IF(OutputMaterialType=A75,OutputTarget))</f>
        <v>#VALUE!</v>
      </c>
      <c r="N75" s="143" t="e">
        <f t="shared" si="15"/>
        <v>#VALUE!</v>
      </c>
      <c r="O75" s="146" t="e">
        <f t="shared" si="16"/>
        <v>#VALUE!</v>
      </c>
    </row>
    <row r="76" spans="1:15" s="17" customFormat="1" ht="12.75" customHeight="1" x14ac:dyDescent="0.2">
      <c r="A76" s="51"/>
      <c r="B76" s="14"/>
      <c r="C76" s="128" t="str">
        <f>IF(A76=0,"",COUNTIF(Sample_Output!$B$2:$B$2000,"*"&amp;A76&amp;"*"))</f>
        <v/>
      </c>
      <c r="D76" s="129" t="str">
        <f>IF(SUMIF(OutputMaterialType,Specified_Output!A76,OutputSampleWeight)=0,"",SUMIF(OutputMaterialType,Specified_Output!A76,OutputSampleWeight))</f>
        <v/>
      </c>
      <c r="E76" s="120" t="str">
        <f t="shared" si="11"/>
        <v/>
      </c>
      <c r="F76" s="95" t="str">
        <f t="shared" si="12"/>
        <v/>
      </c>
      <c r="G76" s="120" t="str">
        <f t="shared" si="13"/>
        <v/>
      </c>
      <c r="H76" s="127" t="str">
        <f t="shared" si="14"/>
        <v/>
      </c>
      <c r="J76" s="103"/>
      <c r="K76" s="103"/>
      <c r="L76" s="127" t="str">
        <f t="shared" si="10"/>
        <v/>
      </c>
      <c r="M76" s="59" t="e">
        <f t="array" ref="M76">_xlfn.STDEV.S(IF(OutputMaterialType=A76,OutputTarget))</f>
        <v>#VALUE!</v>
      </c>
      <c r="N76" s="143" t="e">
        <f t="shared" si="15"/>
        <v>#VALUE!</v>
      </c>
      <c r="O76" s="146" t="e">
        <f t="shared" si="16"/>
        <v>#VALUE!</v>
      </c>
    </row>
    <row r="77" spans="1:15" s="17" customFormat="1" ht="12.75" customHeight="1" x14ac:dyDescent="0.2">
      <c r="A77" s="51"/>
      <c r="B77" s="14"/>
      <c r="C77" s="128" t="str">
        <f>IF(A77=0,"",COUNTIF(Sample_Output!$B$2:$B$2000,"*"&amp;A77&amp;"*"))</f>
        <v/>
      </c>
      <c r="D77" s="129" t="str">
        <f>IF(SUMIF(OutputMaterialType,Specified_Output!A77,OutputSampleWeight)=0,"",SUMIF(OutputMaterialType,Specified_Output!A77,OutputSampleWeight))</f>
        <v/>
      </c>
      <c r="E77" s="120" t="str">
        <f t="shared" si="11"/>
        <v/>
      </c>
      <c r="F77" s="95" t="str">
        <f t="shared" si="12"/>
        <v/>
      </c>
      <c r="G77" s="120" t="str">
        <f t="shared" si="13"/>
        <v/>
      </c>
      <c r="H77" s="127" t="str">
        <f t="shared" si="14"/>
        <v/>
      </c>
      <c r="J77" s="103"/>
      <c r="K77" s="103"/>
      <c r="L77" s="127" t="str">
        <f t="shared" si="10"/>
        <v/>
      </c>
      <c r="M77" s="59" t="e">
        <f t="array" ref="M77">_xlfn.STDEV.S(IF(OutputMaterialType=A77,OutputTarget))</f>
        <v>#VALUE!</v>
      </c>
      <c r="N77" s="143" t="e">
        <f t="shared" si="15"/>
        <v>#VALUE!</v>
      </c>
      <c r="O77" s="146" t="e">
        <f t="shared" si="16"/>
        <v>#VALUE!</v>
      </c>
    </row>
    <row r="78" spans="1:15" s="17" customFormat="1" ht="12.75" customHeight="1" x14ac:dyDescent="0.2">
      <c r="A78" s="51"/>
      <c r="B78" s="14"/>
      <c r="C78" s="128" t="str">
        <f>IF(A78=0,"",COUNTIF(Sample_Output!$B$2:$B$2000,"*"&amp;A78&amp;"*"))</f>
        <v/>
      </c>
      <c r="D78" s="129" t="str">
        <f>IF(SUMIF(OutputMaterialType,Specified_Output!A78,OutputSampleWeight)=0,"",SUMIF(OutputMaterialType,Specified_Output!A78,OutputSampleWeight))</f>
        <v/>
      </c>
      <c r="E78" s="120" t="str">
        <f t="shared" si="11"/>
        <v/>
      </c>
      <c r="F78" s="95" t="str">
        <f t="shared" si="12"/>
        <v/>
      </c>
      <c r="G78" s="120" t="str">
        <f t="shared" si="13"/>
        <v/>
      </c>
      <c r="H78" s="127" t="str">
        <f t="shared" si="14"/>
        <v/>
      </c>
      <c r="J78" s="103"/>
      <c r="K78" s="103"/>
      <c r="L78" s="127" t="str">
        <f t="shared" si="10"/>
        <v/>
      </c>
      <c r="M78" s="59" t="e">
        <f t="array" ref="M78">_xlfn.STDEV.S(IF(OutputMaterialType=A78,OutputTarget))</f>
        <v>#VALUE!</v>
      </c>
      <c r="N78" s="143" t="e">
        <f t="shared" si="15"/>
        <v>#VALUE!</v>
      </c>
      <c r="O78" s="146" t="e">
        <f t="shared" si="16"/>
        <v>#VALUE!</v>
      </c>
    </row>
    <row r="79" spans="1:15" s="17" customFormat="1" ht="12.75" customHeight="1" x14ac:dyDescent="0.2">
      <c r="A79" s="51"/>
      <c r="B79" s="14"/>
      <c r="C79" s="128" t="str">
        <f>IF(A79=0,"",COUNTIF(Sample_Output!$B$2:$B$2000,"*"&amp;A79&amp;"*"))</f>
        <v/>
      </c>
      <c r="D79" s="129" t="str">
        <f>IF(SUMIF(OutputMaterialType,Specified_Output!A79,OutputSampleWeight)=0,"",SUMIF(OutputMaterialType,Specified_Output!A79,OutputSampleWeight))</f>
        <v/>
      </c>
      <c r="E79" s="120" t="str">
        <f t="shared" si="11"/>
        <v/>
      </c>
      <c r="F79" s="95" t="str">
        <f t="shared" si="12"/>
        <v/>
      </c>
      <c r="G79" s="120" t="str">
        <f t="shared" si="13"/>
        <v/>
      </c>
      <c r="H79" s="127" t="str">
        <f t="shared" si="14"/>
        <v/>
      </c>
      <c r="J79" s="103"/>
      <c r="K79" s="103"/>
      <c r="L79" s="127" t="str">
        <f t="shared" si="10"/>
        <v/>
      </c>
      <c r="M79" s="59" t="e">
        <f t="array" ref="M79">_xlfn.STDEV.S(IF(OutputMaterialType=A79,OutputTarget))</f>
        <v>#VALUE!</v>
      </c>
      <c r="N79" s="143" t="e">
        <f t="shared" si="15"/>
        <v>#VALUE!</v>
      </c>
      <c r="O79" s="146" t="e">
        <f t="shared" si="16"/>
        <v>#VALUE!</v>
      </c>
    </row>
    <row r="80" spans="1:15" s="17" customFormat="1" ht="12.75" customHeight="1" x14ac:dyDescent="0.2">
      <c r="A80" s="51"/>
      <c r="B80" s="14"/>
      <c r="C80" s="128" t="str">
        <f>IF(A80=0,"",COUNTIF(Sample_Output!$B$2:$B$2000,"*"&amp;A80&amp;"*"))</f>
        <v/>
      </c>
      <c r="D80" s="129" t="str">
        <f>IF(SUMIF(OutputMaterialType,Specified_Output!A80,OutputSampleWeight)=0,"",SUMIF(OutputMaterialType,Specified_Output!A80,OutputSampleWeight))</f>
        <v/>
      </c>
      <c r="E80" s="120" t="str">
        <f t="shared" si="11"/>
        <v/>
      </c>
      <c r="F80" s="95" t="str">
        <f t="shared" si="12"/>
        <v/>
      </c>
      <c r="G80" s="120" t="str">
        <f t="shared" si="13"/>
        <v/>
      </c>
      <c r="H80" s="127" t="str">
        <f t="shared" si="14"/>
        <v/>
      </c>
      <c r="J80" s="103"/>
      <c r="K80" s="103"/>
      <c r="L80" s="127" t="str">
        <f t="shared" si="10"/>
        <v/>
      </c>
      <c r="M80" s="59" t="e">
        <f t="array" ref="M80">_xlfn.STDEV.S(IF(OutputMaterialType=A80,OutputTarget))</f>
        <v>#VALUE!</v>
      </c>
      <c r="N80" s="143" t="e">
        <f t="shared" si="15"/>
        <v>#VALUE!</v>
      </c>
      <c r="O80" s="146" t="e">
        <f t="shared" si="16"/>
        <v>#VALUE!</v>
      </c>
    </row>
    <row r="81" spans="1:15" s="17" customFormat="1" ht="12.75" customHeight="1" x14ac:dyDescent="0.2">
      <c r="A81" s="51"/>
      <c r="B81" s="14"/>
      <c r="C81" s="128" t="str">
        <f>IF(A81=0,"",COUNTIF(Sample_Output!$B$2:$B$2000,"*"&amp;A81&amp;"*"))</f>
        <v/>
      </c>
      <c r="D81" s="129" t="str">
        <f>IF(SUMIF(OutputMaterialType,Specified_Output!A81,OutputSampleWeight)=0,"",SUMIF(OutputMaterialType,Specified_Output!A81,OutputSampleWeight))</f>
        <v/>
      </c>
      <c r="E81" s="120" t="str">
        <f t="shared" si="11"/>
        <v/>
      </c>
      <c r="F81" s="95" t="str">
        <f t="shared" si="12"/>
        <v/>
      </c>
      <c r="G81" s="120" t="str">
        <f t="shared" si="13"/>
        <v/>
      </c>
      <c r="H81" s="127" t="str">
        <f t="shared" si="14"/>
        <v/>
      </c>
      <c r="J81" s="103"/>
      <c r="K81" s="103"/>
      <c r="L81" s="127" t="str">
        <f t="shared" si="10"/>
        <v/>
      </c>
      <c r="M81" s="59" t="e">
        <f t="array" ref="M81">_xlfn.STDEV.S(IF(OutputMaterialType=A81,OutputTarget))</f>
        <v>#VALUE!</v>
      </c>
      <c r="N81" s="143" t="e">
        <f t="shared" si="15"/>
        <v>#VALUE!</v>
      </c>
      <c r="O81" s="146" t="e">
        <f t="shared" si="16"/>
        <v>#VALUE!</v>
      </c>
    </row>
    <row r="82" spans="1:15" s="17" customFormat="1" ht="12.75" customHeight="1" x14ac:dyDescent="0.2">
      <c r="A82" s="51"/>
      <c r="B82" s="14"/>
      <c r="C82" s="128" t="str">
        <f>IF(A82=0,"",COUNTIF(Sample_Output!$B$2:$B$2000,"*"&amp;A82&amp;"*"))</f>
        <v/>
      </c>
      <c r="D82" s="129" t="str">
        <f>IF(SUMIF(OutputMaterialType,Specified_Output!A82,OutputSampleWeight)=0,"",SUMIF(OutputMaterialType,Specified_Output!A82,OutputSampleWeight))</f>
        <v/>
      </c>
      <c r="E82" s="120" t="str">
        <f t="shared" si="11"/>
        <v/>
      </c>
      <c r="F82" s="95" t="str">
        <f t="shared" si="12"/>
        <v/>
      </c>
      <c r="G82" s="120" t="str">
        <f t="shared" si="13"/>
        <v/>
      </c>
      <c r="H82" s="127" t="str">
        <f t="shared" si="14"/>
        <v/>
      </c>
      <c r="J82" s="103"/>
      <c r="K82" s="103"/>
      <c r="L82" s="127" t="str">
        <f t="shared" si="10"/>
        <v/>
      </c>
      <c r="M82" s="59" t="e">
        <f t="array" ref="M82">_xlfn.STDEV.S(IF(OutputMaterialType=A82,OutputTarget))</f>
        <v>#VALUE!</v>
      </c>
      <c r="N82" s="143" t="e">
        <f t="shared" si="15"/>
        <v>#VALUE!</v>
      </c>
      <c r="O82" s="146" t="e">
        <f t="shared" si="16"/>
        <v>#VALUE!</v>
      </c>
    </row>
    <row r="83" spans="1:15" s="17" customFormat="1" ht="12.75" customHeight="1" x14ac:dyDescent="0.2">
      <c r="A83" s="51"/>
      <c r="B83" s="14"/>
      <c r="C83" s="128" t="str">
        <f>IF(A83=0,"",COUNTIF(Sample_Output!$B$2:$B$2000,"*"&amp;A83&amp;"*"))</f>
        <v/>
      </c>
      <c r="D83" s="129" t="str">
        <f>IF(SUMIF(OutputMaterialType,Specified_Output!A83,OutputSampleWeight)=0,"",SUMIF(OutputMaterialType,Specified_Output!A83,OutputSampleWeight))</f>
        <v/>
      </c>
      <c r="E83" s="120" t="str">
        <f t="shared" si="11"/>
        <v/>
      </c>
      <c r="F83" s="95" t="str">
        <f t="shared" si="12"/>
        <v/>
      </c>
      <c r="G83" s="120" t="str">
        <f t="shared" si="13"/>
        <v/>
      </c>
      <c r="H83" s="127" t="str">
        <f t="shared" si="14"/>
        <v/>
      </c>
      <c r="J83" s="103"/>
      <c r="K83" s="103"/>
      <c r="L83" s="127" t="str">
        <f t="shared" si="10"/>
        <v/>
      </c>
      <c r="M83" s="59" t="e">
        <f t="array" ref="M83">_xlfn.STDEV.S(IF(OutputMaterialType=A83,OutputTarget))</f>
        <v>#VALUE!</v>
      </c>
      <c r="N83" s="143" t="e">
        <f t="shared" si="15"/>
        <v>#VALUE!</v>
      </c>
      <c r="O83" s="146" t="e">
        <f t="shared" si="16"/>
        <v>#VALUE!</v>
      </c>
    </row>
    <row r="84" spans="1:15" s="17" customFormat="1" ht="12.75" customHeight="1" x14ac:dyDescent="0.2">
      <c r="A84" s="51"/>
      <c r="B84" s="14"/>
      <c r="C84" s="128" t="str">
        <f>IF(A84=0,"",COUNTIF(Sample_Output!$B$2:$B$2000,"*"&amp;A84&amp;"*"))</f>
        <v/>
      </c>
      <c r="D84" s="129" t="str">
        <f>IF(SUMIF(OutputMaterialType,Specified_Output!A84,OutputSampleWeight)=0,"",SUMIF(OutputMaterialType,Specified_Output!A84,OutputSampleWeight))</f>
        <v/>
      </c>
      <c r="E84" s="120" t="str">
        <f t="shared" si="11"/>
        <v/>
      </c>
      <c r="F84" s="95" t="str">
        <f t="shared" si="12"/>
        <v/>
      </c>
      <c r="G84" s="120" t="str">
        <f t="shared" si="13"/>
        <v/>
      </c>
      <c r="H84" s="127" t="str">
        <f t="shared" si="14"/>
        <v/>
      </c>
      <c r="J84" s="103"/>
      <c r="K84" s="103"/>
      <c r="L84" s="127" t="str">
        <f t="shared" si="10"/>
        <v/>
      </c>
      <c r="M84" s="59" t="e">
        <f t="array" ref="M84">_xlfn.STDEV.S(IF(OutputMaterialType=A84,OutputTarget))</f>
        <v>#VALUE!</v>
      </c>
      <c r="N84" s="143" t="e">
        <f t="shared" si="15"/>
        <v>#VALUE!</v>
      </c>
      <c r="O84" s="146" t="e">
        <f t="shared" si="16"/>
        <v>#VALUE!</v>
      </c>
    </row>
    <row r="85" spans="1:15" s="17" customFormat="1" ht="12.75" customHeight="1" x14ac:dyDescent="0.2">
      <c r="A85" s="51"/>
      <c r="B85" s="14"/>
      <c r="C85" s="128" t="str">
        <f>IF(A85=0,"",COUNTIF(Sample_Output!$B$2:$B$2000,"*"&amp;A85&amp;"*"))</f>
        <v/>
      </c>
      <c r="D85" s="129" t="str">
        <f>IF(SUMIF(OutputMaterialType,Specified_Output!A85,OutputSampleWeight)=0,"",SUMIF(OutputMaterialType,Specified_Output!A85,OutputSampleWeight))</f>
        <v/>
      </c>
      <c r="E85" s="120" t="str">
        <f t="shared" si="11"/>
        <v/>
      </c>
      <c r="F85" s="95" t="str">
        <f t="shared" si="12"/>
        <v/>
      </c>
      <c r="G85" s="120" t="str">
        <f t="shared" si="13"/>
        <v/>
      </c>
      <c r="H85" s="127" t="str">
        <f t="shared" si="14"/>
        <v/>
      </c>
      <c r="J85" s="103"/>
      <c r="K85" s="103"/>
      <c r="L85" s="127" t="str">
        <f t="shared" si="10"/>
        <v/>
      </c>
      <c r="M85" s="59" t="e">
        <f t="array" ref="M85">_xlfn.STDEV.S(IF(OutputMaterialType=A85,OutputTarget))</f>
        <v>#VALUE!</v>
      </c>
      <c r="N85" s="143" t="e">
        <f t="shared" si="15"/>
        <v>#VALUE!</v>
      </c>
      <c r="O85" s="146" t="e">
        <f t="shared" si="16"/>
        <v>#VALUE!</v>
      </c>
    </row>
    <row r="86" spans="1:15" s="17" customFormat="1" ht="12.75" customHeight="1" x14ac:dyDescent="0.2">
      <c r="A86" s="51"/>
      <c r="B86" s="14"/>
      <c r="C86" s="128" t="str">
        <f>IF(A86=0,"",COUNTIF(Sample_Output!$B$2:$B$2000,"*"&amp;A86&amp;"*"))</f>
        <v/>
      </c>
      <c r="D86" s="129" t="str">
        <f>IF(SUMIF(OutputMaterialType,Specified_Output!A86,OutputSampleWeight)=0,"",SUMIF(OutputMaterialType,Specified_Output!A86,OutputSampleWeight))</f>
        <v/>
      </c>
      <c r="E86" s="120" t="str">
        <f t="shared" si="11"/>
        <v/>
      </c>
      <c r="F86" s="95" t="str">
        <f t="shared" si="12"/>
        <v/>
      </c>
      <c r="G86" s="120" t="str">
        <f t="shared" si="13"/>
        <v/>
      </c>
      <c r="H86" s="127" t="str">
        <f t="shared" si="14"/>
        <v/>
      </c>
      <c r="J86" s="103"/>
      <c r="K86" s="103"/>
      <c r="L86" s="127" t="str">
        <f t="shared" si="10"/>
        <v/>
      </c>
      <c r="M86" s="59" t="e">
        <f t="array" ref="M86">_xlfn.STDEV.S(IF(OutputMaterialType=A86,OutputTarget))</f>
        <v>#VALUE!</v>
      </c>
      <c r="N86" s="143" t="e">
        <f t="shared" si="15"/>
        <v>#VALUE!</v>
      </c>
      <c r="O86" s="146" t="e">
        <f t="shared" si="16"/>
        <v>#VALUE!</v>
      </c>
    </row>
    <row r="87" spans="1:15" s="17" customFormat="1" ht="12.75" customHeight="1" x14ac:dyDescent="0.2">
      <c r="A87" s="51"/>
      <c r="B87" s="14"/>
      <c r="C87" s="128" t="str">
        <f>IF(A87=0,"",COUNTIF(Sample_Output!$B$2:$B$2000,"*"&amp;A87&amp;"*"))</f>
        <v/>
      </c>
      <c r="D87" s="129" t="str">
        <f>IF(SUMIF(OutputMaterialType,Specified_Output!A87,OutputSampleWeight)=0,"",SUMIF(OutputMaterialType,Specified_Output!A87,OutputSampleWeight))</f>
        <v/>
      </c>
      <c r="E87" s="120" t="str">
        <f t="shared" si="11"/>
        <v/>
      </c>
      <c r="F87" s="95" t="str">
        <f t="shared" si="12"/>
        <v/>
      </c>
      <c r="G87" s="120" t="str">
        <f t="shared" si="13"/>
        <v/>
      </c>
      <c r="H87" s="127" t="str">
        <f t="shared" si="14"/>
        <v/>
      </c>
      <c r="J87" s="103"/>
      <c r="K87" s="103"/>
      <c r="L87" s="127" t="str">
        <f t="shared" si="10"/>
        <v/>
      </c>
      <c r="M87" s="59" t="e">
        <f t="array" ref="M87">_xlfn.STDEV.S(IF(OutputMaterialType=A87,OutputTarget))</f>
        <v>#VALUE!</v>
      </c>
      <c r="N87" s="143" t="e">
        <f t="shared" si="15"/>
        <v>#VALUE!</v>
      </c>
      <c r="O87" s="146" t="e">
        <f t="shared" si="16"/>
        <v>#VALUE!</v>
      </c>
    </row>
    <row r="88" spans="1:15" s="17" customFormat="1" ht="12.75" customHeight="1" x14ac:dyDescent="0.2">
      <c r="A88" s="51"/>
      <c r="B88" s="14"/>
      <c r="C88" s="128" t="str">
        <f>IF(A88=0,"",COUNTIF(Sample_Output!$B$2:$B$2000,"*"&amp;A88&amp;"*"))</f>
        <v/>
      </c>
      <c r="D88" s="129" t="str">
        <f>IF(SUMIF(OutputMaterialType,Specified_Output!A88,OutputSampleWeight)=0,"",SUMIF(OutputMaterialType,Specified_Output!A88,OutputSampleWeight))</f>
        <v/>
      </c>
      <c r="E88" s="120" t="str">
        <f t="shared" si="11"/>
        <v/>
      </c>
      <c r="F88" s="95" t="str">
        <f t="shared" si="12"/>
        <v/>
      </c>
      <c r="G88" s="120" t="str">
        <f t="shared" si="13"/>
        <v/>
      </c>
      <c r="H88" s="127" t="str">
        <f t="shared" si="14"/>
        <v/>
      </c>
      <c r="J88" s="103"/>
      <c r="K88" s="103"/>
      <c r="L88" s="127" t="str">
        <f t="shared" si="10"/>
        <v/>
      </c>
      <c r="M88" s="59" t="e">
        <f t="array" ref="M88">_xlfn.STDEV.S(IF(OutputMaterialType=A88,OutputTarget))</f>
        <v>#VALUE!</v>
      </c>
      <c r="N88" s="143" t="e">
        <f t="shared" si="15"/>
        <v>#VALUE!</v>
      </c>
      <c r="O88" s="146" t="e">
        <f t="shared" si="16"/>
        <v>#VALUE!</v>
      </c>
    </row>
    <row r="89" spans="1:15" s="17" customFormat="1" ht="12.75" customHeight="1" x14ac:dyDescent="0.2">
      <c r="A89" s="51"/>
      <c r="B89" s="14"/>
      <c r="C89" s="128" t="str">
        <f>IF(A89=0,"",COUNTIF(Sample_Output!$B$2:$B$2000,"*"&amp;A89&amp;"*"))</f>
        <v/>
      </c>
      <c r="D89" s="129" t="str">
        <f>IF(SUMIF(OutputMaterialType,Specified_Output!A89,OutputSampleWeight)=0,"",SUMIF(OutputMaterialType,Specified_Output!A89,OutputSampleWeight))</f>
        <v/>
      </c>
      <c r="E89" s="120" t="str">
        <f t="shared" si="11"/>
        <v/>
      </c>
      <c r="F89" s="95" t="str">
        <f t="shared" si="12"/>
        <v/>
      </c>
      <c r="G89" s="120" t="str">
        <f t="shared" si="13"/>
        <v/>
      </c>
      <c r="H89" s="127" t="str">
        <f t="shared" si="14"/>
        <v/>
      </c>
      <c r="J89" s="103"/>
      <c r="K89" s="103"/>
      <c r="L89" s="127" t="str">
        <f t="shared" si="10"/>
        <v/>
      </c>
      <c r="M89" s="59" t="e">
        <f t="array" ref="M89">_xlfn.STDEV.S(IF(OutputMaterialType=A89,OutputTarget))</f>
        <v>#VALUE!</v>
      </c>
      <c r="N89" s="143" t="e">
        <f t="shared" si="15"/>
        <v>#VALUE!</v>
      </c>
      <c r="O89" s="146" t="e">
        <f t="shared" si="16"/>
        <v>#VALUE!</v>
      </c>
    </row>
    <row r="90" spans="1:15" s="17" customFormat="1" ht="12.75" customHeight="1" x14ac:dyDescent="0.2">
      <c r="A90" s="51"/>
      <c r="B90" s="14"/>
      <c r="C90" s="128" t="str">
        <f>IF(A90=0,"",COUNTIF(Sample_Output!$B$2:$B$2000,"*"&amp;A90&amp;"*"))</f>
        <v/>
      </c>
      <c r="D90" s="129" t="str">
        <f>IF(SUMIF(OutputMaterialType,Specified_Output!A90,OutputSampleWeight)=0,"",SUMIF(OutputMaterialType,Specified_Output!A90,OutputSampleWeight))</f>
        <v/>
      </c>
      <c r="E90" s="120" t="str">
        <f t="shared" si="11"/>
        <v/>
      </c>
      <c r="F90" s="95" t="str">
        <f t="shared" si="12"/>
        <v/>
      </c>
      <c r="G90" s="120" t="str">
        <f t="shared" si="13"/>
        <v/>
      </c>
      <c r="H90" s="127" t="str">
        <f t="shared" si="14"/>
        <v/>
      </c>
      <c r="J90" s="103"/>
      <c r="K90" s="103"/>
      <c r="L90" s="127" t="str">
        <f t="shared" si="10"/>
        <v/>
      </c>
      <c r="M90" s="59" t="e">
        <f t="array" ref="M90">_xlfn.STDEV.S(IF(OutputMaterialType=A90,OutputTarget))</f>
        <v>#VALUE!</v>
      </c>
      <c r="N90" s="143" t="e">
        <f t="shared" si="15"/>
        <v>#VALUE!</v>
      </c>
      <c r="O90" s="146" t="e">
        <f t="shared" si="16"/>
        <v>#VALUE!</v>
      </c>
    </row>
    <row r="91" spans="1:15" s="17" customFormat="1" ht="12.75" customHeight="1" x14ac:dyDescent="0.2">
      <c r="A91" s="51"/>
      <c r="B91" s="14"/>
      <c r="C91" s="128" t="str">
        <f>IF(A91=0,"",COUNTIF(Sample_Output!$B$2:$B$2000,"*"&amp;A91&amp;"*"))</f>
        <v/>
      </c>
      <c r="D91" s="129" t="str">
        <f>IF(SUMIF(OutputMaterialType,Specified_Output!A91,OutputSampleWeight)=0,"",SUMIF(OutputMaterialType,Specified_Output!A91,OutputSampleWeight))</f>
        <v/>
      </c>
      <c r="E91" s="120" t="str">
        <f t="shared" si="11"/>
        <v/>
      </c>
      <c r="F91" s="95" t="str">
        <f t="shared" si="12"/>
        <v/>
      </c>
      <c r="G91" s="120" t="str">
        <f t="shared" si="13"/>
        <v/>
      </c>
      <c r="H91" s="127" t="str">
        <f t="shared" si="14"/>
        <v/>
      </c>
      <c r="J91" s="103"/>
      <c r="K91" s="103"/>
      <c r="L91" s="127" t="str">
        <f t="shared" si="10"/>
        <v/>
      </c>
      <c r="M91" s="59" t="e">
        <f t="array" ref="M91">_xlfn.STDEV.S(IF(OutputMaterialType=A91,OutputTarget))</f>
        <v>#VALUE!</v>
      </c>
      <c r="N91" s="143" t="e">
        <f t="shared" si="15"/>
        <v>#VALUE!</v>
      </c>
      <c r="O91" s="146" t="e">
        <f t="shared" si="16"/>
        <v>#VALUE!</v>
      </c>
    </row>
    <row r="92" spans="1:15" s="17" customFormat="1" ht="12.75" customHeight="1" x14ac:dyDescent="0.2">
      <c r="A92" s="51"/>
      <c r="B92" s="14"/>
      <c r="C92" s="128" t="str">
        <f>IF(A92=0,"",COUNTIF(Sample_Output!$B$2:$B$2000,"*"&amp;A92&amp;"*"))</f>
        <v/>
      </c>
      <c r="D92" s="129" t="str">
        <f>IF(SUMIF(OutputMaterialType,Specified_Output!A92,OutputSampleWeight)=0,"",SUMIF(OutputMaterialType,Specified_Output!A92,OutputSampleWeight))</f>
        <v/>
      </c>
      <c r="E92" s="120" t="str">
        <f t="shared" si="11"/>
        <v/>
      </c>
      <c r="F92" s="95" t="str">
        <f t="shared" si="12"/>
        <v/>
      </c>
      <c r="G92" s="120" t="str">
        <f t="shared" si="13"/>
        <v/>
      </c>
      <c r="H92" s="127" t="str">
        <f t="shared" si="14"/>
        <v/>
      </c>
      <c r="J92" s="103"/>
      <c r="K92" s="103"/>
      <c r="L92" s="127" t="str">
        <f t="shared" si="10"/>
        <v/>
      </c>
      <c r="M92" s="59" t="e">
        <f t="array" ref="M92">_xlfn.STDEV.S(IF(OutputMaterialType=A92,OutputTarget))</f>
        <v>#VALUE!</v>
      </c>
      <c r="N92" s="143" t="e">
        <f t="shared" si="15"/>
        <v>#VALUE!</v>
      </c>
      <c r="O92" s="146" t="e">
        <f t="shared" si="16"/>
        <v>#VALUE!</v>
      </c>
    </row>
    <row r="93" spans="1:15" s="17" customFormat="1" ht="12.75" customHeight="1" x14ac:dyDescent="0.2">
      <c r="A93" s="51"/>
      <c r="B93" s="14"/>
      <c r="C93" s="128" t="str">
        <f>IF(A93=0,"",COUNTIF(Sample_Output!$B$2:$B$2000,"*"&amp;A93&amp;"*"))</f>
        <v/>
      </c>
      <c r="D93" s="129" t="str">
        <f>IF(SUMIF(OutputMaterialType,Specified_Output!A93,OutputSampleWeight)=0,"",SUMIF(OutputMaterialType,Specified_Output!A93,OutputSampleWeight))</f>
        <v/>
      </c>
      <c r="E93" s="120" t="str">
        <f t="shared" si="11"/>
        <v/>
      </c>
      <c r="F93" s="95" t="str">
        <f t="shared" si="12"/>
        <v/>
      </c>
      <c r="G93" s="120" t="str">
        <f t="shared" si="13"/>
        <v/>
      </c>
      <c r="H93" s="127" t="str">
        <f t="shared" si="14"/>
        <v/>
      </c>
      <c r="J93" s="103"/>
      <c r="K93" s="103"/>
      <c r="L93" s="127" t="str">
        <f t="shared" si="10"/>
        <v/>
      </c>
      <c r="M93" s="59" t="e">
        <f t="array" ref="M93">_xlfn.STDEV.S(IF(OutputMaterialType=A93,OutputTarget))</f>
        <v>#VALUE!</v>
      </c>
      <c r="N93" s="143" t="e">
        <f t="shared" si="15"/>
        <v>#VALUE!</v>
      </c>
      <c r="O93" s="146" t="e">
        <f t="shared" si="16"/>
        <v>#VALUE!</v>
      </c>
    </row>
    <row r="94" spans="1:15" s="17" customFormat="1" ht="12.75" customHeight="1" x14ac:dyDescent="0.2">
      <c r="A94" s="51"/>
      <c r="B94" s="14"/>
      <c r="C94" s="128" t="str">
        <f>IF(A94=0,"",COUNTIF(Sample_Output!$B$2:$B$2000,"*"&amp;A94&amp;"*"))</f>
        <v/>
      </c>
      <c r="D94" s="129" t="str">
        <f>IF(SUMIF(OutputMaterialType,Specified_Output!A94,OutputSampleWeight)=0,"",SUMIF(OutputMaterialType,Specified_Output!A94,OutputSampleWeight))</f>
        <v/>
      </c>
      <c r="E94" s="120" t="str">
        <f t="shared" si="11"/>
        <v/>
      </c>
      <c r="F94" s="95" t="str">
        <f t="shared" si="12"/>
        <v/>
      </c>
      <c r="G94" s="120" t="str">
        <f t="shared" si="13"/>
        <v/>
      </c>
      <c r="H94" s="127" t="str">
        <f t="shared" si="14"/>
        <v/>
      </c>
      <c r="J94" s="103"/>
      <c r="K94" s="103"/>
      <c r="L94" s="127" t="str">
        <f t="shared" si="10"/>
        <v/>
      </c>
      <c r="M94" s="59" t="e">
        <f t="array" ref="M94">_xlfn.STDEV.S(IF(OutputMaterialType=A94,OutputTarget))</f>
        <v>#VALUE!</v>
      </c>
      <c r="N94" s="143" t="e">
        <f t="shared" si="15"/>
        <v>#VALUE!</v>
      </c>
      <c r="O94" s="146" t="e">
        <f t="shared" si="16"/>
        <v>#VALUE!</v>
      </c>
    </row>
    <row r="95" spans="1:15" s="17" customFormat="1" ht="12.75" customHeight="1" x14ac:dyDescent="0.2">
      <c r="A95" s="51"/>
      <c r="B95" s="14"/>
      <c r="C95" s="128" t="str">
        <f>IF(A95=0,"",COUNTIF(Sample_Output!$B$2:$B$2000,"*"&amp;A95&amp;"*"))</f>
        <v/>
      </c>
      <c r="D95" s="129" t="str">
        <f>IF(SUMIF(OutputMaterialType,Specified_Output!A95,OutputSampleWeight)=0,"",SUMIF(OutputMaterialType,Specified_Output!A95,OutputSampleWeight))</f>
        <v/>
      </c>
      <c r="E95" s="120" t="str">
        <f t="shared" si="11"/>
        <v/>
      </c>
      <c r="F95" s="95" t="str">
        <f t="shared" si="12"/>
        <v/>
      </c>
      <c r="G95" s="120" t="str">
        <f t="shared" si="13"/>
        <v/>
      </c>
      <c r="H95" s="127" t="str">
        <f t="shared" si="14"/>
        <v/>
      </c>
      <c r="J95" s="103"/>
      <c r="K95" s="103"/>
      <c r="L95" s="127" t="str">
        <f t="shared" si="10"/>
        <v/>
      </c>
      <c r="M95" s="59" t="e">
        <f t="array" ref="M95">_xlfn.STDEV.S(IF(OutputMaterialType=A95,OutputTarget))</f>
        <v>#VALUE!</v>
      </c>
      <c r="N95" s="143" t="e">
        <f t="shared" si="15"/>
        <v>#VALUE!</v>
      </c>
      <c r="O95" s="146" t="e">
        <f t="shared" si="16"/>
        <v>#VALUE!</v>
      </c>
    </row>
    <row r="96" spans="1:15" s="17" customFormat="1" ht="12.75" customHeight="1" x14ac:dyDescent="0.2">
      <c r="A96" s="51"/>
      <c r="B96" s="14"/>
      <c r="C96" s="128" t="str">
        <f>IF(A96=0,"",COUNTIF(Sample_Output!$B$2:$B$2000,"*"&amp;A96&amp;"*"))</f>
        <v/>
      </c>
      <c r="D96" s="129" t="str">
        <f>IF(SUMIF(OutputMaterialType,Specified_Output!A96,OutputSampleWeight)=0,"",SUMIF(OutputMaterialType,Specified_Output!A96,OutputSampleWeight))</f>
        <v/>
      </c>
      <c r="E96" s="120" t="str">
        <f t="shared" si="11"/>
        <v/>
      </c>
      <c r="F96" s="95" t="str">
        <f t="shared" si="12"/>
        <v/>
      </c>
      <c r="G96" s="120" t="str">
        <f t="shared" si="13"/>
        <v/>
      </c>
      <c r="H96" s="127" t="str">
        <f t="shared" si="14"/>
        <v/>
      </c>
      <c r="J96" s="103"/>
      <c r="K96" s="103"/>
      <c r="L96" s="127" t="str">
        <f t="shared" si="10"/>
        <v/>
      </c>
      <c r="M96" s="59" t="e">
        <f t="array" ref="M96">_xlfn.STDEV.S(IF(OutputMaterialType=A96,OutputTarget))</f>
        <v>#VALUE!</v>
      </c>
      <c r="N96" s="143" t="e">
        <f t="shared" si="15"/>
        <v>#VALUE!</v>
      </c>
      <c r="O96" s="146" t="e">
        <f t="shared" si="16"/>
        <v>#VALUE!</v>
      </c>
    </row>
    <row r="97" spans="1:15" s="17" customFormat="1" ht="12.75" customHeight="1" x14ac:dyDescent="0.2">
      <c r="A97" s="51"/>
      <c r="B97" s="14"/>
      <c r="C97" s="128" t="str">
        <f>IF(A97=0,"",COUNTIF(Sample_Output!$B$2:$B$2000,"*"&amp;A97&amp;"*"))</f>
        <v/>
      </c>
      <c r="D97" s="129" t="str">
        <f>IF(SUMIF(OutputMaterialType,Specified_Output!A97,OutputSampleWeight)=0,"",SUMIF(OutputMaterialType,Specified_Output!A97,OutputSampleWeight))</f>
        <v/>
      </c>
      <c r="E97" s="120" t="str">
        <f t="shared" si="11"/>
        <v/>
      </c>
      <c r="F97" s="95" t="str">
        <f t="shared" si="12"/>
        <v/>
      </c>
      <c r="G97" s="120" t="str">
        <f t="shared" si="13"/>
        <v/>
      </c>
      <c r="H97" s="127" t="str">
        <f t="shared" si="14"/>
        <v/>
      </c>
      <c r="J97" s="103"/>
      <c r="K97" s="103"/>
      <c r="L97" s="127" t="str">
        <f t="shared" si="10"/>
        <v/>
      </c>
      <c r="M97" s="59" t="e">
        <f t="array" ref="M97">_xlfn.STDEV.S(IF(OutputMaterialType=A97,OutputTarget))</f>
        <v>#VALUE!</v>
      </c>
      <c r="N97" s="143" t="e">
        <f t="shared" si="15"/>
        <v>#VALUE!</v>
      </c>
      <c r="O97" s="146" t="e">
        <f t="shared" si="16"/>
        <v>#VALUE!</v>
      </c>
    </row>
    <row r="98" spans="1:15" s="17" customFormat="1" x14ac:dyDescent="0.2">
      <c r="A98" s="51"/>
      <c r="B98" s="14"/>
      <c r="C98" s="128" t="str">
        <f>IF(A98=0,"",COUNTIF(Sample_Output!$B$2:$B$2000,"*"&amp;A98&amp;"*"))</f>
        <v/>
      </c>
      <c r="D98" s="129" t="str">
        <f>IF(SUMIF(OutputMaterialType,Specified_Output!A98,OutputSampleWeight)=0,"",SUMIF(OutputMaterialType,Specified_Output!A98,OutputSampleWeight))</f>
        <v/>
      </c>
      <c r="E98" s="120" t="str">
        <f t="shared" si="11"/>
        <v/>
      </c>
      <c r="F98" s="95" t="str">
        <f t="shared" si="12"/>
        <v/>
      </c>
      <c r="G98" s="120" t="str">
        <f t="shared" si="13"/>
        <v/>
      </c>
      <c r="H98" s="127" t="str">
        <f t="shared" si="14"/>
        <v/>
      </c>
      <c r="J98" s="103"/>
      <c r="K98" s="103"/>
      <c r="L98" s="127" t="str">
        <f t="shared" si="10"/>
        <v/>
      </c>
      <c r="M98" s="59" t="e">
        <f t="array" ref="M98">_xlfn.STDEV.S(IF(OutputMaterialType=A98,OutputTarget))</f>
        <v>#VALUE!</v>
      </c>
      <c r="N98" s="143" t="e">
        <f t="shared" si="15"/>
        <v>#VALUE!</v>
      </c>
      <c r="O98" s="146" t="e">
        <f t="shared" si="16"/>
        <v>#VALUE!</v>
      </c>
    </row>
    <row r="99" spans="1:15" s="17" customFormat="1" x14ac:dyDescent="0.2">
      <c r="A99" s="51"/>
      <c r="B99" s="14"/>
      <c r="C99" s="128" t="str">
        <f>IF(A99=0,"",COUNTIF(Sample_Output!$B$2:$B$2000,"*"&amp;A99&amp;"*"))</f>
        <v/>
      </c>
      <c r="D99" s="129" t="str">
        <f>IF(SUMIF(OutputMaterialType,Specified_Output!A99,OutputSampleWeight)=0,"",SUMIF(OutputMaterialType,Specified_Output!A99,OutputSampleWeight))</f>
        <v/>
      </c>
      <c r="E99" s="120" t="str">
        <f t="shared" si="11"/>
        <v/>
      </c>
      <c r="F99" s="95" t="str">
        <f t="shared" si="12"/>
        <v/>
      </c>
      <c r="G99" s="120" t="str">
        <f t="shared" si="13"/>
        <v/>
      </c>
      <c r="H99" s="127" t="str">
        <f t="shared" si="14"/>
        <v/>
      </c>
      <c r="J99" s="103"/>
      <c r="K99" s="103"/>
      <c r="L99" s="127" t="str">
        <f t="shared" si="10"/>
        <v/>
      </c>
      <c r="M99" s="59" t="e">
        <f t="array" ref="M99">_xlfn.STDEV.S(IF(OutputMaterialType=A99,OutputTarget))</f>
        <v>#VALUE!</v>
      </c>
      <c r="N99" s="143" t="e">
        <f t="shared" si="15"/>
        <v>#VALUE!</v>
      </c>
      <c r="O99" s="146" t="e">
        <f t="shared" si="16"/>
        <v>#VALUE!</v>
      </c>
    </row>
    <row r="100" spans="1:15" s="17" customFormat="1" x14ac:dyDescent="0.2">
      <c r="A100" s="51"/>
      <c r="B100" s="14"/>
      <c r="C100" s="128" t="str">
        <f>IF(A100=0,"",COUNTIF(Sample_Output!$B$2:$B$2000,"*"&amp;A100&amp;"*"))</f>
        <v/>
      </c>
      <c r="D100" s="129" t="str">
        <f>IF(SUMIF(OutputMaterialType,Specified_Output!A100,OutputSampleWeight)=0,"",SUMIF(OutputMaterialType,Specified_Output!A100,OutputSampleWeight))</f>
        <v/>
      </c>
      <c r="E100" s="120" t="str">
        <f t="shared" si="11"/>
        <v/>
      </c>
      <c r="F100" s="95" t="str">
        <f t="shared" si="12"/>
        <v/>
      </c>
      <c r="G100" s="120" t="str">
        <f t="shared" si="13"/>
        <v/>
      </c>
      <c r="H100" s="127" t="str">
        <f t="shared" si="14"/>
        <v/>
      </c>
      <c r="J100" s="103"/>
      <c r="K100" s="103"/>
      <c r="L100" s="127" t="str">
        <f t="shared" si="10"/>
        <v/>
      </c>
      <c r="M100" s="59" t="e">
        <f t="array" ref="M100">_xlfn.STDEV.S(IF(OutputMaterialType=A100,OutputTarget))</f>
        <v>#VALUE!</v>
      </c>
      <c r="N100" s="143" t="e">
        <f t="shared" si="15"/>
        <v>#VALUE!</v>
      </c>
      <c r="O100" s="146" t="e">
        <f t="shared" si="16"/>
        <v>#VALUE!</v>
      </c>
    </row>
    <row r="101" spans="1:15" s="17" customFormat="1" x14ac:dyDescent="0.2">
      <c r="A101" s="51"/>
      <c r="B101" s="14"/>
      <c r="C101" s="128" t="str">
        <f>IF(A101=0,"",COUNTIF(Sample_Output!$B$2:$B$2000,"*"&amp;A101&amp;"*"))</f>
        <v/>
      </c>
      <c r="D101" s="129" t="str">
        <f>IF(SUMIF(OutputMaterialType,Specified_Output!A101,OutputSampleWeight)=0,"",SUMIF(OutputMaterialType,Specified_Output!A101,OutputSampleWeight))</f>
        <v/>
      </c>
      <c r="E101" s="120" t="str">
        <f t="shared" si="11"/>
        <v/>
      </c>
      <c r="F101" s="95" t="str">
        <f t="shared" si="12"/>
        <v/>
      </c>
      <c r="G101" s="120" t="str">
        <f t="shared" si="13"/>
        <v/>
      </c>
      <c r="H101" s="127" t="str">
        <f t="shared" si="14"/>
        <v/>
      </c>
      <c r="J101" s="103"/>
      <c r="K101" s="103"/>
      <c r="L101" s="127" t="str">
        <f t="shared" si="10"/>
        <v/>
      </c>
      <c r="M101" s="59" t="e">
        <f t="array" ref="M101">_xlfn.STDEV.S(IF(OutputMaterialType=A101,OutputTarget))</f>
        <v>#VALUE!</v>
      </c>
      <c r="N101" s="143" t="e">
        <f t="shared" si="15"/>
        <v>#VALUE!</v>
      </c>
      <c r="O101" s="146" t="e">
        <f t="shared" si="16"/>
        <v>#VALUE!</v>
      </c>
    </row>
    <row r="102" spans="1:15" s="17" customFormat="1" x14ac:dyDescent="0.2">
      <c r="A102" s="51"/>
      <c r="B102" s="14"/>
      <c r="C102" s="128" t="str">
        <f>IF(A102=0,"",COUNTIF(Sample_Output!$B$2:$B$2000,"*"&amp;A102&amp;"*"))</f>
        <v/>
      </c>
      <c r="D102" s="129" t="str">
        <f>IF(SUMIF(OutputMaterialType,Specified_Output!A102,OutputSampleWeight)=0,"",SUMIF(OutputMaterialType,Specified_Output!A102,OutputSampleWeight))</f>
        <v/>
      </c>
      <c r="E102" s="120" t="str">
        <f t="shared" si="11"/>
        <v/>
      </c>
      <c r="F102" s="95" t="str">
        <f t="shared" si="12"/>
        <v/>
      </c>
      <c r="G102" s="120" t="str">
        <f t="shared" si="13"/>
        <v/>
      </c>
      <c r="H102" s="127" t="str">
        <f t="shared" si="14"/>
        <v/>
      </c>
      <c r="J102" s="103"/>
      <c r="K102" s="103"/>
      <c r="L102" s="127" t="str">
        <f t="shared" si="10"/>
        <v/>
      </c>
      <c r="M102" s="59" t="e">
        <f t="array" ref="M102">_xlfn.STDEV.S(IF(OutputMaterialType=A102,OutputTarget))</f>
        <v>#VALUE!</v>
      </c>
      <c r="N102" s="143" t="e">
        <f t="shared" si="15"/>
        <v>#VALUE!</v>
      </c>
      <c r="O102" s="146" t="e">
        <f t="shared" si="16"/>
        <v>#VALUE!</v>
      </c>
    </row>
    <row r="103" spans="1:15" s="17" customFormat="1" x14ac:dyDescent="0.2">
      <c r="A103" s="51"/>
      <c r="B103" s="14"/>
      <c r="C103" s="128" t="str">
        <f>IF(A103=0,"",COUNTIF(Sample_Output!$B$2:$B$2000,"*"&amp;A103&amp;"*"))</f>
        <v/>
      </c>
      <c r="D103" s="129" t="str">
        <f>IF(SUMIF(OutputMaterialType,Specified_Output!A103,OutputSampleWeight)=0,"",SUMIF(OutputMaterialType,Specified_Output!A103,OutputSampleWeight))</f>
        <v/>
      </c>
      <c r="E103" s="120" t="str">
        <f t="shared" si="11"/>
        <v/>
      </c>
      <c r="F103" s="95" t="str">
        <f t="shared" si="12"/>
        <v/>
      </c>
      <c r="G103" s="120" t="str">
        <f t="shared" si="13"/>
        <v/>
      </c>
      <c r="H103" s="127" t="str">
        <f t="shared" si="14"/>
        <v/>
      </c>
      <c r="J103" s="103"/>
      <c r="K103" s="103"/>
      <c r="L103" s="127" t="str">
        <f t="shared" si="10"/>
        <v/>
      </c>
      <c r="M103" s="59" t="e">
        <f t="array" ref="M103">_xlfn.STDEV.S(IF(OutputMaterialType=A103,OutputTarget))</f>
        <v>#VALUE!</v>
      </c>
      <c r="N103" s="143" t="e">
        <f t="shared" si="15"/>
        <v>#VALUE!</v>
      </c>
      <c r="O103" s="146" t="e">
        <f t="shared" si="16"/>
        <v>#VALUE!</v>
      </c>
    </row>
    <row r="104" spans="1:15" s="17" customFormat="1" x14ac:dyDescent="0.2">
      <c r="A104" s="51"/>
      <c r="B104" s="14"/>
      <c r="C104" s="128" t="str">
        <f>IF(A104=0,"",COUNTIF(Sample_Output!$B$2:$B$2000,"*"&amp;A104&amp;"*"))</f>
        <v/>
      </c>
      <c r="D104" s="129" t="str">
        <f>IF(SUMIF(OutputMaterialType,Specified_Output!A104,OutputSampleWeight)=0,"",SUMIF(OutputMaterialType,Specified_Output!A104,OutputSampleWeight))</f>
        <v/>
      </c>
      <c r="E104" s="120" t="str">
        <f t="shared" si="11"/>
        <v/>
      </c>
      <c r="F104" s="95" t="str">
        <f t="shared" si="12"/>
        <v/>
      </c>
      <c r="G104" s="120" t="str">
        <f t="shared" si="13"/>
        <v/>
      </c>
      <c r="H104" s="127" t="str">
        <f t="shared" si="14"/>
        <v/>
      </c>
      <c r="J104" s="103"/>
      <c r="K104" s="103"/>
      <c r="L104" s="127" t="str">
        <f t="shared" si="10"/>
        <v/>
      </c>
      <c r="M104" s="59" t="e">
        <f t="array" ref="M104">_xlfn.STDEV.S(IF(OutputMaterialType=A104,OutputTarget))</f>
        <v>#VALUE!</v>
      </c>
      <c r="N104" s="143" t="e">
        <f t="shared" si="15"/>
        <v>#VALUE!</v>
      </c>
      <c r="O104" s="146" t="e">
        <f t="shared" si="16"/>
        <v>#VALUE!</v>
      </c>
    </row>
    <row r="105" spans="1:15" s="17" customFormat="1" x14ac:dyDescent="0.2">
      <c r="A105" s="51"/>
      <c r="B105" s="14"/>
      <c r="C105" s="128" t="str">
        <f>IF(A105=0,"",COUNTIF(Sample_Output!$B$2:$B$2000,"*"&amp;A105&amp;"*"))</f>
        <v/>
      </c>
      <c r="D105" s="129" t="str">
        <f>IF(SUMIF(OutputMaterialType,Specified_Output!A105,OutputSampleWeight)=0,"",SUMIF(OutputMaterialType,Specified_Output!A105,OutputSampleWeight))</f>
        <v/>
      </c>
      <c r="E105" s="120" t="str">
        <f t="shared" si="11"/>
        <v/>
      </c>
      <c r="F105" s="95" t="str">
        <f t="shared" si="12"/>
        <v/>
      </c>
      <c r="G105" s="120" t="str">
        <f t="shared" si="13"/>
        <v/>
      </c>
      <c r="H105" s="127" t="str">
        <f t="shared" si="14"/>
        <v/>
      </c>
      <c r="J105" s="103"/>
      <c r="K105" s="103"/>
      <c r="L105" s="127" t="str">
        <f t="shared" si="10"/>
        <v/>
      </c>
      <c r="M105" s="59" t="e">
        <f t="array" ref="M105">_xlfn.STDEV.S(IF(OutputMaterialType=A105,OutputTarget))</f>
        <v>#VALUE!</v>
      </c>
      <c r="N105" s="143" t="e">
        <f t="shared" si="15"/>
        <v>#VALUE!</v>
      </c>
      <c r="O105" s="146" t="e">
        <f t="shared" si="16"/>
        <v>#VALUE!</v>
      </c>
    </row>
    <row r="106" spans="1:15" s="17" customFormat="1" x14ac:dyDescent="0.2">
      <c r="A106" s="51"/>
      <c r="B106" s="14"/>
      <c r="C106" s="128" t="str">
        <f>IF(A106=0,"",COUNTIF(Sample_Output!$B$2:$B$2000,"*"&amp;A106&amp;"*"))</f>
        <v/>
      </c>
      <c r="D106" s="129" t="str">
        <f>IF(SUMIF(OutputMaterialType,Specified_Output!A106,OutputSampleWeight)=0,"",SUMIF(OutputMaterialType,Specified_Output!A106,OutputSampleWeight))</f>
        <v/>
      </c>
      <c r="E106" s="120" t="str">
        <f t="shared" si="11"/>
        <v/>
      </c>
      <c r="F106" s="95" t="str">
        <f t="shared" si="12"/>
        <v/>
      </c>
      <c r="G106" s="120" t="str">
        <f t="shared" si="13"/>
        <v/>
      </c>
      <c r="H106" s="127" t="str">
        <f t="shared" si="14"/>
        <v/>
      </c>
      <c r="J106" s="103"/>
      <c r="K106" s="103"/>
      <c r="L106" s="127" t="str">
        <f t="shared" si="10"/>
        <v/>
      </c>
      <c r="M106" s="59" t="e">
        <f t="array" ref="M106">_xlfn.STDEV.S(IF(OutputMaterialType=A106,OutputTarget))</f>
        <v>#VALUE!</v>
      </c>
      <c r="N106" s="143" t="e">
        <f t="shared" si="15"/>
        <v>#VALUE!</v>
      </c>
      <c r="O106" s="146" t="e">
        <f t="shared" si="16"/>
        <v>#VALUE!</v>
      </c>
    </row>
    <row r="107" spans="1:15" s="17" customFormat="1" x14ac:dyDescent="0.2">
      <c r="A107" s="51"/>
      <c r="B107" s="14"/>
      <c r="C107" s="128" t="str">
        <f>IF(A107=0,"",COUNTIF(Sample_Output!$B$2:$B$2000,"*"&amp;A107&amp;"*"))</f>
        <v/>
      </c>
      <c r="D107" s="129" t="str">
        <f>IF(SUMIF(OutputMaterialType,Specified_Output!A107,OutputSampleWeight)=0,"",SUMIF(OutputMaterialType,Specified_Output!A107,OutputSampleWeight))</f>
        <v/>
      </c>
      <c r="E107" s="120" t="str">
        <f t="shared" si="11"/>
        <v/>
      </c>
      <c r="F107" s="95" t="str">
        <f t="shared" si="12"/>
        <v/>
      </c>
      <c r="G107" s="120" t="str">
        <f t="shared" si="13"/>
        <v/>
      </c>
      <c r="H107" s="127" t="str">
        <f t="shared" si="14"/>
        <v/>
      </c>
      <c r="J107" s="103"/>
      <c r="K107" s="103"/>
      <c r="L107" s="127" t="str">
        <f t="shared" si="10"/>
        <v/>
      </c>
      <c r="M107" s="59" t="e">
        <f t="array" ref="M107">_xlfn.STDEV.S(IF(OutputMaterialType=A107,OutputTarget))</f>
        <v>#VALUE!</v>
      </c>
      <c r="N107" s="143" t="e">
        <f t="shared" si="15"/>
        <v>#VALUE!</v>
      </c>
      <c r="O107" s="146" t="e">
        <f t="shared" si="16"/>
        <v>#VALUE!</v>
      </c>
    </row>
    <row r="108" spans="1:15" s="17" customFormat="1" x14ac:dyDescent="0.2">
      <c r="A108" s="51"/>
      <c r="B108" s="14"/>
      <c r="C108" s="128" t="str">
        <f>IF(A108=0,"",COUNTIF(Sample_Output!$B$2:$B$2000,"*"&amp;A108&amp;"*"))</f>
        <v/>
      </c>
      <c r="D108" s="129" t="str">
        <f>IF(SUMIF(OutputMaterialType,Specified_Output!A108,OutputSampleWeight)=0,"",SUMIF(OutputMaterialType,Specified_Output!A108,OutputSampleWeight))</f>
        <v/>
      </c>
      <c r="E108" s="120" t="str">
        <f t="shared" si="11"/>
        <v/>
      </c>
      <c r="F108" s="95" t="str">
        <f t="shared" si="12"/>
        <v/>
      </c>
      <c r="G108" s="120" t="str">
        <f t="shared" si="13"/>
        <v/>
      </c>
      <c r="H108" s="127" t="str">
        <f t="shared" si="14"/>
        <v/>
      </c>
      <c r="J108" s="103"/>
      <c r="K108" s="103"/>
      <c r="L108" s="127" t="str">
        <f t="shared" si="10"/>
        <v/>
      </c>
      <c r="M108" s="59" t="e">
        <f t="array" ref="M108">_xlfn.STDEV.S(IF(OutputMaterialType=A108,OutputTarget))</f>
        <v>#VALUE!</v>
      </c>
      <c r="N108" s="143" t="e">
        <f t="shared" si="15"/>
        <v>#VALUE!</v>
      </c>
      <c r="O108" s="146" t="e">
        <f t="shared" si="16"/>
        <v>#VALUE!</v>
      </c>
    </row>
    <row r="109" spans="1:15" s="17" customFormat="1" x14ac:dyDescent="0.2">
      <c r="A109" s="51"/>
      <c r="B109" s="14"/>
      <c r="C109" s="128" t="str">
        <f>IF(A109=0,"",COUNTIF(Sample_Output!$B$2:$B$2000,"*"&amp;A109&amp;"*"))</f>
        <v/>
      </c>
      <c r="D109" s="129" t="str">
        <f>IF(SUMIF(OutputMaterialType,Specified_Output!A109,OutputSampleWeight)=0,"",SUMIF(OutputMaterialType,Specified_Output!A109,OutputSampleWeight))</f>
        <v/>
      </c>
      <c r="E109" s="120" t="str">
        <f t="shared" si="11"/>
        <v/>
      </c>
      <c r="F109" s="95" t="str">
        <f t="shared" si="12"/>
        <v/>
      </c>
      <c r="G109" s="120" t="str">
        <f t="shared" si="13"/>
        <v/>
      </c>
      <c r="H109" s="127" t="str">
        <f t="shared" si="14"/>
        <v/>
      </c>
      <c r="J109" s="103"/>
      <c r="K109" s="103"/>
      <c r="L109" s="127" t="str">
        <f t="shared" si="10"/>
        <v/>
      </c>
      <c r="M109" s="59" t="e">
        <f t="array" ref="M109">_xlfn.STDEV.S(IF(OutputMaterialType=A109,OutputTarget))</f>
        <v>#VALUE!</v>
      </c>
      <c r="N109" s="143" t="e">
        <f t="shared" si="15"/>
        <v>#VALUE!</v>
      </c>
      <c r="O109" s="146" t="e">
        <f t="shared" si="16"/>
        <v>#VALUE!</v>
      </c>
    </row>
    <row r="110" spans="1:15" s="17" customFormat="1" x14ac:dyDescent="0.2">
      <c r="A110" s="51"/>
      <c r="B110" s="14"/>
      <c r="C110" s="128" t="str">
        <f>IF(A110=0,"",COUNTIF(Sample_Output!$B$2:$B$2000,"*"&amp;A110&amp;"*"))</f>
        <v/>
      </c>
      <c r="D110" s="129" t="str">
        <f>IF(SUMIF(OutputMaterialType,Specified_Output!A110,OutputSampleWeight)=0,"",SUMIF(OutputMaterialType,Specified_Output!A110,OutputSampleWeight))</f>
        <v/>
      </c>
      <c r="E110" s="120" t="str">
        <f t="shared" si="11"/>
        <v/>
      </c>
      <c r="F110" s="95" t="str">
        <f t="shared" si="12"/>
        <v/>
      </c>
      <c r="G110" s="120" t="str">
        <f t="shared" si="13"/>
        <v/>
      </c>
      <c r="H110" s="127" t="str">
        <f t="shared" si="14"/>
        <v/>
      </c>
      <c r="J110" s="103"/>
      <c r="K110" s="103"/>
      <c r="L110" s="127" t="str">
        <f t="shared" si="10"/>
        <v/>
      </c>
      <c r="M110" s="59" t="e">
        <f t="array" ref="M110">_xlfn.STDEV.S(IF(OutputMaterialType=A110,OutputTarget))</f>
        <v>#VALUE!</v>
      </c>
      <c r="N110" s="143" t="e">
        <f t="shared" si="15"/>
        <v>#VALUE!</v>
      </c>
      <c r="O110" s="146" t="e">
        <f t="shared" si="16"/>
        <v>#VALUE!</v>
      </c>
    </row>
    <row r="111" spans="1:15" s="17" customFormat="1" x14ac:dyDescent="0.2">
      <c r="A111" s="51"/>
      <c r="B111" s="14"/>
      <c r="C111" s="128" t="str">
        <f>IF(A111=0,"",COUNTIF(Sample_Output!$B$2:$B$2000,"*"&amp;A111&amp;"*"))</f>
        <v/>
      </c>
      <c r="D111" s="129" t="str">
        <f>IF(SUMIF(OutputMaterialType,Specified_Output!A111,OutputSampleWeight)=0,"",SUMIF(OutputMaterialType,Specified_Output!A111,OutputSampleWeight))</f>
        <v/>
      </c>
      <c r="E111" s="120" t="str">
        <f t="shared" si="11"/>
        <v/>
      </c>
      <c r="F111" s="95" t="str">
        <f t="shared" si="12"/>
        <v/>
      </c>
      <c r="G111" s="120" t="str">
        <f t="shared" si="13"/>
        <v/>
      </c>
      <c r="H111" s="127" t="str">
        <f t="shared" si="14"/>
        <v/>
      </c>
      <c r="J111" s="103"/>
      <c r="K111" s="103"/>
      <c r="L111" s="127" t="str">
        <f t="shared" si="10"/>
        <v/>
      </c>
      <c r="M111" s="59" t="e">
        <f t="array" ref="M111">_xlfn.STDEV.S(IF(OutputMaterialType=A111,OutputTarget))</f>
        <v>#VALUE!</v>
      </c>
      <c r="N111" s="143" t="e">
        <f t="shared" si="15"/>
        <v>#VALUE!</v>
      </c>
      <c r="O111" s="146" t="e">
        <f t="shared" si="16"/>
        <v>#VALUE!</v>
      </c>
    </row>
    <row r="112" spans="1:15" s="17" customFormat="1" x14ac:dyDescent="0.2">
      <c r="A112" s="51"/>
      <c r="B112" s="14"/>
      <c r="C112" s="128" t="str">
        <f>IF(A112=0,"",COUNTIF(Sample_Output!$B$2:$B$2000,"*"&amp;A112&amp;"*"))</f>
        <v/>
      </c>
      <c r="D112" s="129" t="str">
        <f>IF(SUMIF(OutputMaterialType,Specified_Output!A112,OutputSampleWeight)=0,"",SUMIF(OutputMaterialType,Specified_Output!A112,OutputSampleWeight))</f>
        <v/>
      </c>
      <c r="E112" s="120" t="str">
        <f t="shared" si="11"/>
        <v/>
      </c>
      <c r="F112" s="95" t="str">
        <f t="shared" si="12"/>
        <v/>
      </c>
      <c r="G112" s="120" t="str">
        <f t="shared" si="13"/>
        <v/>
      </c>
      <c r="H112" s="127" t="str">
        <f t="shared" si="14"/>
        <v/>
      </c>
      <c r="J112" s="103"/>
      <c r="K112" s="103"/>
      <c r="L112" s="127" t="str">
        <f t="shared" si="10"/>
        <v/>
      </c>
      <c r="M112" s="59" t="e">
        <f t="array" ref="M112">_xlfn.STDEV.S(IF(OutputMaterialType=A112,OutputTarget))</f>
        <v>#VALUE!</v>
      </c>
      <c r="N112" s="143" t="e">
        <f t="shared" si="15"/>
        <v>#VALUE!</v>
      </c>
      <c r="O112" s="146" t="e">
        <f t="shared" si="16"/>
        <v>#VALUE!</v>
      </c>
    </row>
    <row r="113" spans="1:15" s="17" customFormat="1" x14ac:dyDescent="0.2">
      <c r="A113" s="51"/>
      <c r="B113" s="14"/>
      <c r="C113" s="128" t="str">
        <f>IF(A113=0,"",COUNTIF(Sample_Output!$B$2:$B$2000,"*"&amp;A113&amp;"*"))</f>
        <v/>
      </c>
      <c r="D113" s="129" t="str">
        <f>IF(SUMIF(OutputMaterialType,Specified_Output!A113,OutputSampleWeight)=0,"",SUMIF(OutputMaterialType,Specified_Output!A113,OutputSampleWeight))</f>
        <v/>
      </c>
      <c r="E113" s="120" t="str">
        <f t="shared" si="11"/>
        <v/>
      </c>
      <c r="F113" s="95" t="str">
        <f t="shared" si="12"/>
        <v/>
      </c>
      <c r="G113" s="120" t="str">
        <f t="shared" si="13"/>
        <v/>
      </c>
      <c r="H113" s="127" t="str">
        <f t="shared" si="14"/>
        <v/>
      </c>
      <c r="J113" s="103"/>
      <c r="K113" s="103"/>
      <c r="L113" s="127" t="str">
        <f t="shared" si="10"/>
        <v/>
      </c>
      <c r="M113" s="59" t="e">
        <f t="array" ref="M113">_xlfn.STDEV.S(IF(OutputMaterialType=A113,OutputTarget))</f>
        <v>#VALUE!</v>
      </c>
      <c r="N113" s="143" t="e">
        <f t="shared" si="15"/>
        <v>#VALUE!</v>
      </c>
      <c r="O113" s="146" t="e">
        <f t="shared" si="16"/>
        <v>#VALUE!</v>
      </c>
    </row>
    <row r="114" spans="1:15" s="17" customFormat="1" x14ac:dyDescent="0.2">
      <c r="A114" s="51"/>
      <c r="B114" s="14"/>
      <c r="C114" s="128" t="str">
        <f>IF(A114=0,"",COUNTIF(Sample_Output!$B$2:$B$2000,"*"&amp;A114&amp;"*"))</f>
        <v/>
      </c>
      <c r="D114" s="129" t="str">
        <f>IF(SUMIF(OutputMaterialType,Specified_Output!A114,OutputSampleWeight)=0,"",SUMIF(OutputMaterialType,Specified_Output!A114,OutputSampleWeight))</f>
        <v/>
      </c>
      <c r="E114" s="120" t="str">
        <f t="shared" si="11"/>
        <v/>
      </c>
      <c r="F114" s="95" t="str">
        <f t="shared" si="12"/>
        <v/>
      </c>
      <c r="G114" s="120" t="str">
        <f t="shared" si="13"/>
        <v/>
      </c>
      <c r="H114" s="127" t="str">
        <f t="shared" si="14"/>
        <v/>
      </c>
      <c r="J114" s="103"/>
      <c r="K114" s="103"/>
      <c r="L114" s="127" t="str">
        <f t="shared" si="10"/>
        <v/>
      </c>
      <c r="M114" s="59" t="e">
        <f t="array" ref="M114">_xlfn.STDEV.S(IF(OutputMaterialType=A114,OutputTarget))</f>
        <v>#VALUE!</v>
      </c>
      <c r="N114" s="143" t="e">
        <f t="shared" si="15"/>
        <v>#VALUE!</v>
      </c>
      <c r="O114" s="146" t="e">
        <f t="shared" si="16"/>
        <v>#VALUE!</v>
      </c>
    </row>
    <row r="115" spans="1:15" s="17" customFormat="1" x14ac:dyDescent="0.2">
      <c r="A115" s="51"/>
      <c r="B115" s="14"/>
      <c r="C115" s="128" t="str">
        <f>IF(A115=0,"",COUNTIF(Sample_Output!$B$2:$B$2000,"*"&amp;A115&amp;"*"))</f>
        <v/>
      </c>
      <c r="D115" s="129" t="str">
        <f>IF(SUMIF(OutputMaterialType,Specified_Output!A115,OutputSampleWeight)=0,"",SUMIF(OutputMaterialType,Specified_Output!A115,OutputSampleWeight))</f>
        <v/>
      </c>
      <c r="E115" s="120" t="str">
        <f t="shared" si="11"/>
        <v/>
      </c>
      <c r="F115" s="95" t="str">
        <f t="shared" si="12"/>
        <v/>
      </c>
      <c r="G115" s="120" t="str">
        <f t="shared" si="13"/>
        <v/>
      </c>
      <c r="H115" s="127" t="str">
        <f t="shared" si="14"/>
        <v/>
      </c>
      <c r="J115" s="103"/>
      <c r="K115" s="103"/>
      <c r="L115" s="127" t="str">
        <f t="shared" si="10"/>
        <v/>
      </c>
      <c r="M115" s="59" t="e">
        <f t="array" ref="M115">_xlfn.STDEV.S(IF(OutputMaterialType=A115,OutputTarget))</f>
        <v>#VALUE!</v>
      </c>
      <c r="N115" s="143" t="e">
        <f t="shared" si="15"/>
        <v>#VALUE!</v>
      </c>
      <c r="O115" s="146" t="e">
        <f t="shared" si="16"/>
        <v>#VALUE!</v>
      </c>
    </row>
    <row r="116" spans="1:15" s="17" customFormat="1" x14ac:dyDescent="0.2">
      <c r="A116" s="51"/>
      <c r="B116" s="14"/>
      <c r="C116" s="128" t="str">
        <f>IF(A116=0,"",COUNTIF(Sample_Output!$B$2:$B$2000,"*"&amp;A116&amp;"*"))</f>
        <v/>
      </c>
      <c r="D116" s="129" t="str">
        <f>IF(SUMIF(OutputMaterialType,Specified_Output!A116,OutputSampleWeight)=0,"",SUMIF(OutputMaterialType,Specified_Output!A116,OutputSampleWeight))</f>
        <v/>
      </c>
      <c r="E116" s="120" t="str">
        <f t="shared" si="11"/>
        <v/>
      </c>
      <c r="F116" s="95" t="str">
        <f t="shared" si="12"/>
        <v/>
      </c>
      <c r="G116" s="120" t="str">
        <f t="shared" si="13"/>
        <v/>
      </c>
      <c r="H116" s="127" t="str">
        <f t="shared" si="14"/>
        <v/>
      </c>
      <c r="J116" s="103"/>
      <c r="K116" s="103"/>
      <c r="L116" s="127" t="str">
        <f t="shared" si="10"/>
        <v/>
      </c>
      <c r="M116" s="59" t="e">
        <f t="array" ref="M116">_xlfn.STDEV.S(IF(OutputMaterialType=A116,OutputTarget))</f>
        <v>#VALUE!</v>
      </c>
      <c r="N116" s="143" t="e">
        <f t="shared" si="15"/>
        <v>#VALUE!</v>
      </c>
      <c r="O116" s="146" t="e">
        <f t="shared" si="16"/>
        <v>#VALUE!</v>
      </c>
    </row>
    <row r="117" spans="1:15" s="17" customFormat="1" x14ac:dyDescent="0.2">
      <c r="A117" s="51"/>
      <c r="B117" s="14"/>
      <c r="C117" s="128" t="str">
        <f>IF(A117=0,"",COUNTIF(Sample_Output!$B$2:$B$2000,"*"&amp;A117&amp;"*"))</f>
        <v/>
      </c>
      <c r="D117" s="129" t="str">
        <f>IF(SUMIF(OutputMaterialType,Specified_Output!A117,OutputSampleWeight)=0,"",SUMIF(OutputMaterialType,Specified_Output!A117,OutputSampleWeight))</f>
        <v/>
      </c>
      <c r="E117" s="120" t="str">
        <f t="shared" si="11"/>
        <v/>
      </c>
      <c r="F117" s="95" t="str">
        <f t="shared" si="12"/>
        <v/>
      </c>
      <c r="G117" s="120" t="str">
        <f t="shared" si="13"/>
        <v/>
      </c>
      <c r="H117" s="127" t="str">
        <f t="shared" si="14"/>
        <v/>
      </c>
      <c r="J117" s="103"/>
      <c r="K117" s="103"/>
      <c r="L117" s="127" t="str">
        <f t="shared" si="10"/>
        <v/>
      </c>
      <c r="M117" s="59" t="e">
        <f t="array" ref="M117">_xlfn.STDEV.S(IF(OutputMaterialType=A117,OutputTarget))</f>
        <v>#VALUE!</v>
      </c>
      <c r="N117" s="143" t="e">
        <f t="shared" si="15"/>
        <v>#VALUE!</v>
      </c>
      <c r="O117" s="146" t="e">
        <f t="shared" si="16"/>
        <v>#VALUE!</v>
      </c>
    </row>
    <row r="118" spans="1:15" s="17" customFormat="1" x14ac:dyDescent="0.2">
      <c r="A118" s="51"/>
      <c r="B118" s="14"/>
      <c r="C118" s="128" t="str">
        <f>IF(A118=0,"",COUNTIF(Sample_Output!$B$2:$B$2000,"*"&amp;A118&amp;"*"))</f>
        <v/>
      </c>
      <c r="D118" s="129" t="str">
        <f>IF(SUMIF(OutputMaterialType,Specified_Output!A118,OutputSampleWeight)=0,"",SUMIF(OutputMaterialType,Specified_Output!A118,OutputSampleWeight))</f>
        <v/>
      </c>
      <c r="E118" s="120" t="str">
        <f t="shared" si="11"/>
        <v/>
      </c>
      <c r="F118" s="95" t="str">
        <f t="shared" si="12"/>
        <v/>
      </c>
      <c r="G118" s="120" t="str">
        <f t="shared" si="13"/>
        <v/>
      </c>
      <c r="H118" s="127" t="str">
        <f t="shared" si="14"/>
        <v/>
      </c>
      <c r="J118" s="103"/>
      <c r="K118" s="103"/>
      <c r="L118" s="127" t="str">
        <f t="shared" si="10"/>
        <v/>
      </c>
      <c r="M118" s="59" t="e">
        <f t="array" ref="M118">_xlfn.STDEV.S(IF(OutputMaterialType=A118,OutputTarget))</f>
        <v>#VALUE!</v>
      </c>
      <c r="N118" s="143" t="e">
        <f t="shared" si="15"/>
        <v>#VALUE!</v>
      </c>
      <c r="O118" s="146" t="e">
        <f t="shared" si="16"/>
        <v>#VALUE!</v>
      </c>
    </row>
    <row r="119" spans="1:15" s="17" customFormat="1" x14ac:dyDescent="0.2">
      <c r="A119" s="51"/>
      <c r="B119" s="14"/>
      <c r="C119" s="128" t="str">
        <f>IF(A119=0,"",COUNTIF(Sample_Output!$B$2:$B$2000,"*"&amp;A119&amp;"*"))</f>
        <v/>
      </c>
      <c r="D119" s="129" t="str">
        <f>IF(SUMIF(OutputMaterialType,Specified_Output!A119,OutputSampleWeight)=0,"",SUMIF(OutputMaterialType,Specified_Output!A119,OutputSampleWeight))</f>
        <v/>
      </c>
      <c r="E119" s="120" t="str">
        <f t="shared" si="11"/>
        <v/>
      </c>
      <c r="F119" s="95" t="str">
        <f t="shared" si="12"/>
        <v/>
      </c>
      <c r="G119" s="120" t="str">
        <f t="shared" si="13"/>
        <v/>
      </c>
      <c r="H119" s="127" t="str">
        <f t="shared" si="14"/>
        <v/>
      </c>
      <c r="J119" s="103"/>
      <c r="K119" s="103"/>
      <c r="L119" s="127" t="str">
        <f t="shared" si="10"/>
        <v/>
      </c>
      <c r="M119" s="59" t="e">
        <f t="array" ref="M119">_xlfn.STDEV.S(IF(OutputMaterialType=A119,OutputTarget))</f>
        <v>#VALUE!</v>
      </c>
      <c r="N119" s="143" t="e">
        <f t="shared" si="15"/>
        <v>#VALUE!</v>
      </c>
      <c r="O119" s="146" t="e">
        <f t="shared" si="16"/>
        <v>#VALUE!</v>
      </c>
    </row>
    <row r="120" spans="1:15" s="17" customFormat="1" x14ac:dyDescent="0.2">
      <c r="A120" s="51"/>
      <c r="B120" s="14"/>
      <c r="C120" s="128" t="str">
        <f>IF(A120=0,"",COUNTIF(Sample_Output!$B$2:$B$2000,"*"&amp;A120&amp;"*"))</f>
        <v/>
      </c>
      <c r="D120" s="129" t="str">
        <f>IF(SUMIF(OutputMaterialType,Specified_Output!A120,OutputSampleWeight)=0,"",SUMIF(OutputMaterialType,Specified_Output!A120,OutputSampleWeight))</f>
        <v/>
      </c>
      <c r="E120" s="120" t="str">
        <f t="shared" si="11"/>
        <v/>
      </c>
      <c r="F120" s="95" t="str">
        <f t="shared" si="12"/>
        <v/>
      </c>
      <c r="G120" s="120" t="str">
        <f t="shared" si="13"/>
        <v/>
      </c>
      <c r="H120" s="127" t="str">
        <f t="shared" si="14"/>
        <v/>
      </c>
      <c r="J120" s="103"/>
      <c r="K120" s="103"/>
      <c r="L120" s="127" t="str">
        <f t="shared" si="10"/>
        <v/>
      </c>
      <c r="M120" s="59" t="e">
        <f t="array" ref="M120">_xlfn.STDEV.S(IF(OutputMaterialType=A120,OutputTarget))</f>
        <v>#VALUE!</v>
      </c>
      <c r="N120" s="143" t="e">
        <f t="shared" si="15"/>
        <v>#VALUE!</v>
      </c>
      <c r="O120" s="146" t="e">
        <f t="shared" si="16"/>
        <v>#VALUE!</v>
      </c>
    </row>
    <row r="121" spans="1:15" s="17" customFormat="1" x14ac:dyDescent="0.2">
      <c r="A121" s="51"/>
      <c r="B121" s="14"/>
      <c r="C121" s="128" t="str">
        <f>IF(A121=0,"",COUNTIF(Sample_Output!$B$2:$B$2000,"*"&amp;A121&amp;"*"))</f>
        <v/>
      </c>
      <c r="D121" s="129" t="str">
        <f>IF(SUMIF(OutputMaterialType,Specified_Output!A121,OutputSampleWeight)=0,"",SUMIF(OutputMaterialType,Specified_Output!A121,OutputSampleWeight))</f>
        <v/>
      </c>
      <c r="E121" s="120" t="str">
        <f t="shared" si="11"/>
        <v/>
      </c>
      <c r="F121" s="95" t="str">
        <f t="shared" si="12"/>
        <v/>
      </c>
      <c r="G121" s="120" t="str">
        <f t="shared" si="13"/>
        <v/>
      </c>
      <c r="H121" s="127" t="str">
        <f t="shared" si="14"/>
        <v/>
      </c>
      <c r="J121" s="103"/>
      <c r="K121" s="103"/>
      <c r="L121" s="127" t="str">
        <f t="shared" si="10"/>
        <v/>
      </c>
      <c r="M121" s="59" t="e">
        <f t="array" ref="M121">_xlfn.STDEV.S(IF(OutputMaterialType=A121,OutputTarget))</f>
        <v>#VALUE!</v>
      </c>
      <c r="N121" s="143" t="e">
        <f t="shared" si="15"/>
        <v>#VALUE!</v>
      </c>
      <c r="O121" s="146" t="e">
        <f t="shared" si="16"/>
        <v>#VALUE!</v>
      </c>
    </row>
    <row r="122" spans="1:15" s="17" customFormat="1" x14ac:dyDescent="0.2">
      <c r="A122" s="51"/>
      <c r="B122" s="14"/>
      <c r="C122" s="128" t="str">
        <f>IF(A122=0,"",COUNTIF(Sample_Output!$B$2:$B$2000,"*"&amp;A122&amp;"*"))</f>
        <v/>
      </c>
      <c r="D122" s="129" t="str">
        <f>IF(SUMIF(OutputMaterialType,Specified_Output!A122,OutputSampleWeight)=0,"",SUMIF(OutputMaterialType,Specified_Output!A122,OutputSampleWeight))</f>
        <v/>
      </c>
      <c r="E122" s="120" t="str">
        <f t="shared" si="11"/>
        <v/>
      </c>
      <c r="F122" s="95" t="str">
        <f t="shared" si="12"/>
        <v/>
      </c>
      <c r="G122" s="120" t="str">
        <f t="shared" si="13"/>
        <v/>
      </c>
      <c r="H122" s="127" t="str">
        <f t="shared" si="14"/>
        <v/>
      </c>
      <c r="J122" s="103"/>
      <c r="K122" s="103"/>
      <c r="L122" s="127" t="str">
        <f t="shared" si="10"/>
        <v/>
      </c>
      <c r="M122" s="59" t="e">
        <f t="array" ref="M122">_xlfn.STDEV.S(IF(OutputMaterialType=A122,OutputTarget))</f>
        <v>#VALUE!</v>
      </c>
      <c r="N122" s="143" t="e">
        <f t="shared" si="15"/>
        <v>#VALUE!</v>
      </c>
      <c r="O122" s="146" t="e">
        <f t="shared" si="16"/>
        <v>#VALUE!</v>
      </c>
    </row>
    <row r="123" spans="1:15" s="17" customFormat="1" x14ac:dyDescent="0.2">
      <c r="A123" s="51"/>
      <c r="B123" s="14"/>
      <c r="C123" s="128" t="str">
        <f>IF(A123=0,"",COUNTIF(Sample_Output!$B$2:$B$2000,"*"&amp;A123&amp;"*"))</f>
        <v/>
      </c>
      <c r="D123" s="129" t="str">
        <f>IF(SUMIF(OutputMaterialType,Specified_Output!A123,OutputSampleWeight)=0,"",SUMIF(OutputMaterialType,Specified_Output!A123,OutputSampleWeight))</f>
        <v/>
      </c>
      <c r="E123" s="120" t="str">
        <f t="shared" si="11"/>
        <v/>
      </c>
      <c r="F123" s="95" t="str">
        <f t="shared" si="12"/>
        <v/>
      </c>
      <c r="G123" s="120" t="str">
        <f t="shared" si="13"/>
        <v/>
      </c>
      <c r="H123" s="127" t="str">
        <f t="shared" si="14"/>
        <v/>
      </c>
      <c r="J123" s="103"/>
      <c r="K123" s="103"/>
      <c r="L123" s="127" t="str">
        <f t="shared" si="10"/>
        <v/>
      </c>
      <c r="M123" s="59" t="e">
        <f t="array" ref="M123">_xlfn.STDEV.S(IF(OutputMaterialType=A123,OutputTarget))</f>
        <v>#VALUE!</v>
      </c>
      <c r="N123" s="143" t="e">
        <f t="shared" si="15"/>
        <v>#VALUE!</v>
      </c>
      <c r="O123" s="146" t="e">
        <f t="shared" si="16"/>
        <v>#VALUE!</v>
      </c>
    </row>
    <row r="124" spans="1:15" s="17" customFormat="1" x14ac:dyDescent="0.2">
      <c r="A124" s="51"/>
      <c r="B124" s="14"/>
      <c r="C124" s="128" t="str">
        <f>IF(A124=0,"",COUNTIF(Sample_Output!$B$2:$B$2000,"*"&amp;A124&amp;"*"))</f>
        <v/>
      </c>
      <c r="D124" s="129" t="str">
        <f>IF(SUMIF(OutputMaterialType,Specified_Output!A124,OutputSampleWeight)=0,"",SUMIF(OutputMaterialType,Specified_Output!A124,OutputSampleWeight))</f>
        <v/>
      </c>
      <c r="E124" s="120" t="str">
        <f t="shared" si="11"/>
        <v/>
      </c>
      <c r="F124" s="95" t="str">
        <f t="shared" si="12"/>
        <v/>
      </c>
      <c r="G124" s="120" t="str">
        <f t="shared" si="13"/>
        <v/>
      </c>
      <c r="H124" s="127" t="str">
        <f t="shared" si="14"/>
        <v/>
      </c>
      <c r="J124" s="103"/>
      <c r="K124" s="103"/>
      <c r="L124" s="127" t="str">
        <f t="shared" si="10"/>
        <v/>
      </c>
      <c r="M124" s="59" t="e">
        <f t="array" ref="M124">_xlfn.STDEV.S(IF(OutputMaterialType=A124,OutputTarget))</f>
        <v>#VALUE!</v>
      </c>
      <c r="N124" s="143" t="e">
        <f t="shared" si="15"/>
        <v>#VALUE!</v>
      </c>
      <c r="O124" s="146" t="e">
        <f t="shared" si="16"/>
        <v>#VALUE!</v>
      </c>
    </row>
    <row r="125" spans="1:15" s="17" customFormat="1" x14ac:dyDescent="0.2">
      <c r="A125" s="51"/>
      <c r="B125" s="14"/>
      <c r="C125" s="128" t="str">
        <f>IF(A125=0,"",COUNTIF(Sample_Output!$B$2:$B$2000,"*"&amp;A125&amp;"*"))</f>
        <v/>
      </c>
      <c r="D125" s="129" t="str">
        <f>IF(SUMIF(OutputMaterialType,Specified_Output!A125,OutputSampleWeight)=0,"",SUMIF(OutputMaterialType,Specified_Output!A125,OutputSampleWeight))</f>
        <v/>
      </c>
      <c r="E125" s="120" t="str">
        <f t="shared" si="11"/>
        <v/>
      </c>
      <c r="F125" s="95" t="str">
        <f t="shared" si="12"/>
        <v/>
      </c>
      <c r="G125" s="120" t="str">
        <f t="shared" si="13"/>
        <v/>
      </c>
      <c r="H125" s="127" t="str">
        <f t="shared" si="14"/>
        <v/>
      </c>
      <c r="J125" s="103"/>
      <c r="K125" s="103"/>
      <c r="L125" s="127" t="str">
        <f t="shared" si="10"/>
        <v/>
      </c>
      <c r="M125" s="59" t="e">
        <f t="array" ref="M125">_xlfn.STDEV.S(IF(OutputMaterialType=A125,OutputTarget))</f>
        <v>#VALUE!</v>
      </c>
      <c r="N125" s="143" t="e">
        <f t="shared" si="15"/>
        <v>#VALUE!</v>
      </c>
      <c r="O125" s="146" t="e">
        <f t="shared" si="16"/>
        <v>#VALUE!</v>
      </c>
    </row>
    <row r="126" spans="1:15" s="17" customFormat="1" x14ac:dyDescent="0.2">
      <c r="A126" s="51"/>
      <c r="B126" s="14"/>
      <c r="C126" s="128" t="str">
        <f>IF(A126=0,"",COUNTIF(Sample_Output!$B$2:$B$2000,"*"&amp;A126&amp;"*"))</f>
        <v/>
      </c>
      <c r="D126" s="129" t="str">
        <f>IF(SUMIF(OutputMaterialType,Specified_Output!A126,OutputSampleWeight)=0,"",SUMIF(OutputMaterialType,Specified_Output!A126,OutputSampleWeight))</f>
        <v/>
      </c>
      <c r="E126" s="120" t="str">
        <f t="shared" si="11"/>
        <v/>
      </c>
      <c r="F126" s="95" t="str">
        <f t="shared" si="12"/>
        <v/>
      </c>
      <c r="G126" s="120" t="str">
        <f t="shared" si="13"/>
        <v/>
      </c>
      <c r="H126" s="127" t="str">
        <f t="shared" si="14"/>
        <v/>
      </c>
      <c r="J126" s="103"/>
      <c r="K126" s="103"/>
      <c r="L126" s="127" t="str">
        <f t="shared" si="10"/>
        <v/>
      </c>
      <c r="M126" s="59" t="e">
        <f t="array" ref="M126">_xlfn.STDEV.S(IF(OutputMaterialType=A126,OutputTarget))</f>
        <v>#VALUE!</v>
      </c>
      <c r="N126" s="143" t="e">
        <f t="shared" si="15"/>
        <v>#VALUE!</v>
      </c>
      <c r="O126" s="146" t="e">
        <f t="shared" si="16"/>
        <v>#VALUE!</v>
      </c>
    </row>
    <row r="127" spans="1:15" s="17" customFormat="1" x14ac:dyDescent="0.2">
      <c r="A127" s="51"/>
      <c r="B127" s="14"/>
      <c r="C127" s="128" t="str">
        <f>IF(A127=0,"",COUNTIF(Sample_Output!$B$2:$B$2000,"*"&amp;A127&amp;"*"))</f>
        <v/>
      </c>
      <c r="D127" s="129" t="str">
        <f>IF(SUMIF(OutputMaterialType,Specified_Output!A127,OutputSampleWeight)=0,"",SUMIF(OutputMaterialType,Specified_Output!A127,OutputSampleWeight))</f>
        <v/>
      </c>
      <c r="E127" s="120" t="str">
        <f t="shared" si="11"/>
        <v/>
      </c>
      <c r="F127" s="95" t="str">
        <f t="shared" si="12"/>
        <v/>
      </c>
      <c r="G127" s="120" t="str">
        <f t="shared" si="13"/>
        <v/>
      </c>
      <c r="H127" s="127" t="str">
        <f t="shared" si="14"/>
        <v/>
      </c>
      <c r="J127" s="103"/>
      <c r="K127" s="103"/>
      <c r="L127" s="127" t="str">
        <f t="shared" si="10"/>
        <v/>
      </c>
      <c r="M127" s="59" t="e">
        <f t="array" ref="M127">_xlfn.STDEV.S(IF(OutputMaterialType=A127,OutputTarget))</f>
        <v>#VALUE!</v>
      </c>
      <c r="N127" s="143" t="e">
        <f t="shared" si="15"/>
        <v>#VALUE!</v>
      </c>
      <c r="O127" s="146" t="e">
        <f t="shared" si="16"/>
        <v>#VALUE!</v>
      </c>
    </row>
    <row r="128" spans="1:15" s="17" customFormat="1" x14ac:dyDescent="0.2">
      <c r="A128" s="51"/>
      <c r="B128" s="14"/>
      <c r="C128" s="128" t="str">
        <f>IF(A128=0,"",COUNTIF(Sample_Output!$B$2:$B$2000,"*"&amp;A128&amp;"*"))</f>
        <v/>
      </c>
      <c r="D128" s="129" t="str">
        <f>IF(SUMIF(OutputMaterialType,Specified_Output!A128,OutputSampleWeight)=0,"",SUMIF(OutputMaterialType,Specified_Output!A128,OutputSampleWeight))</f>
        <v/>
      </c>
      <c r="E128" s="120" t="str">
        <f t="shared" si="11"/>
        <v/>
      </c>
      <c r="F128" s="95" t="str">
        <f t="shared" si="12"/>
        <v/>
      </c>
      <c r="G128" s="120" t="str">
        <f t="shared" si="13"/>
        <v/>
      </c>
      <c r="H128" s="127" t="str">
        <f t="shared" si="14"/>
        <v/>
      </c>
      <c r="J128" s="103"/>
      <c r="K128" s="103"/>
      <c r="L128" s="127" t="str">
        <f t="shared" si="10"/>
        <v/>
      </c>
      <c r="M128" s="59" t="e">
        <f t="array" ref="M128">_xlfn.STDEV.S(IF(OutputMaterialType=A128,OutputTarget))</f>
        <v>#VALUE!</v>
      </c>
      <c r="N128" s="143" t="e">
        <f t="shared" si="15"/>
        <v>#VALUE!</v>
      </c>
      <c r="O128" s="146" t="e">
        <f t="shared" si="16"/>
        <v>#VALUE!</v>
      </c>
    </row>
    <row r="129" spans="1:15" s="17" customFormat="1" x14ac:dyDescent="0.2">
      <c r="A129" s="51"/>
      <c r="B129" s="14"/>
      <c r="C129" s="128" t="str">
        <f>IF(A129=0,"",COUNTIF(Sample_Output!$B$2:$B$2000,"*"&amp;A129&amp;"*"))</f>
        <v/>
      </c>
      <c r="D129" s="129" t="str">
        <f>IF(SUMIF(OutputMaterialType,Specified_Output!A129,OutputSampleWeight)=0,"",SUMIF(OutputMaterialType,Specified_Output!A129,OutputSampleWeight))</f>
        <v/>
      </c>
      <c r="E129" s="120" t="str">
        <f t="shared" si="11"/>
        <v/>
      </c>
      <c r="F129" s="95" t="str">
        <f t="shared" si="12"/>
        <v/>
      </c>
      <c r="G129" s="120" t="str">
        <f t="shared" si="13"/>
        <v/>
      </c>
      <c r="H129" s="127" t="str">
        <f t="shared" si="14"/>
        <v/>
      </c>
      <c r="J129" s="103"/>
      <c r="K129" s="103"/>
      <c r="L129" s="127" t="str">
        <f t="shared" si="10"/>
        <v/>
      </c>
      <c r="M129" s="59" t="e">
        <f t="array" ref="M129">_xlfn.STDEV.S(IF(OutputMaterialType=A129,OutputTarget))</f>
        <v>#VALUE!</v>
      </c>
      <c r="N129" s="143" t="e">
        <f t="shared" si="15"/>
        <v>#VALUE!</v>
      </c>
      <c r="O129" s="146" t="e">
        <f t="shared" si="16"/>
        <v>#VALUE!</v>
      </c>
    </row>
    <row r="130" spans="1:15" s="17" customFormat="1" x14ac:dyDescent="0.2">
      <c r="A130" s="51"/>
      <c r="B130" s="14"/>
      <c r="C130" s="128" t="str">
        <f>IF(A130=0,"",COUNTIF(Sample_Output!$B$2:$B$2000,"*"&amp;A130&amp;"*"))</f>
        <v/>
      </c>
      <c r="D130" s="129" t="str">
        <f>IF(SUMIF(OutputMaterialType,Specified_Output!A130,OutputSampleWeight)=0,"",SUMIF(OutputMaterialType,Specified_Output!A130,OutputSampleWeight))</f>
        <v/>
      </c>
      <c r="E130" s="120" t="str">
        <f t="shared" si="11"/>
        <v/>
      </c>
      <c r="F130" s="95" t="str">
        <f t="shared" si="12"/>
        <v/>
      </c>
      <c r="G130" s="120" t="str">
        <f t="shared" si="13"/>
        <v/>
      </c>
      <c r="H130" s="127" t="str">
        <f t="shared" si="14"/>
        <v/>
      </c>
      <c r="J130" s="103"/>
      <c r="K130" s="103"/>
      <c r="L130" s="127" t="str">
        <f t="shared" ref="L130:L193" si="17">IFERROR(AVERAGEIF(OutputMaterialType,A130,OutputFragments),"")</f>
        <v/>
      </c>
      <c r="M130" s="59" t="e">
        <f t="array" ref="M130">_xlfn.STDEV.S(IF(OutputMaterialType=A130,OutputTarget))</f>
        <v>#VALUE!</v>
      </c>
      <c r="N130" s="143" t="e">
        <f t="shared" si="15"/>
        <v>#VALUE!</v>
      </c>
      <c r="O130" s="146" t="e">
        <f t="shared" si="16"/>
        <v>#VALUE!</v>
      </c>
    </row>
    <row r="131" spans="1:15" s="17" customFormat="1" x14ac:dyDescent="0.2">
      <c r="A131" s="51"/>
      <c r="B131" s="14"/>
      <c r="C131" s="128" t="str">
        <f>IF(A131=0,"",COUNTIF(Sample_Output!$B$2:$B$2000,"*"&amp;A131&amp;"*"))</f>
        <v/>
      </c>
      <c r="D131" s="129" t="str">
        <f>IF(SUMIF(OutputMaterialType,Specified_Output!A131,OutputSampleWeight)=0,"",SUMIF(OutputMaterialType,Specified_Output!A131,OutputSampleWeight))</f>
        <v/>
      </c>
      <c r="E131" s="120" t="str">
        <f t="shared" ref="E131:E194" si="18">IFERROR(AVERAGEIF(OutputMaterialType,A131,OutputTarget),"")</f>
        <v/>
      </c>
      <c r="F131" s="95" t="str">
        <f t="shared" ref="F131:F194" si="19">IFERROR(M131,"")</f>
        <v/>
      </c>
      <c r="G131" s="120" t="str">
        <f t="shared" ref="G131:G194" si="20">IFERROR(AVERAGEIF(OutputMaterialType,A131,OutputNonTarget),"")</f>
        <v/>
      </c>
      <c r="H131" s="127" t="str">
        <f t="shared" ref="H131:H194" si="21">IFERROR(AVERAGEIF(OutputMaterialType,A131,OutputNonRecyclables),"")</f>
        <v/>
      </c>
      <c r="J131" s="103"/>
      <c r="K131" s="103"/>
      <c r="L131" s="127" t="str">
        <f t="shared" si="17"/>
        <v/>
      </c>
      <c r="M131" s="59" t="e">
        <f t="array" ref="M131">_xlfn.STDEV.S(IF(OutputMaterialType=A131,OutputTarget))</f>
        <v>#VALUE!</v>
      </c>
      <c r="N131" s="143" t="e">
        <f t="shared" ref="N131:N194" si="22">C131-ROUNDDOWN(B131/20,0)</f>
        <v>#VALUE!</v>
      </c>
      <c r="O131" s="146" t="e">
        <f t="shared" ref="O131:O194" si="23">D131/C131</f>
        <v>#VALUE!</v>
      </c>
    </row>
    <row r="132" spans="1:15" s="17" customFormat="1" x14ac:dyDescent="0.2">
      <c r="A132" s="51"/>
      <c r="B132" s="14"/>
      <c r="C132" s="128" t="str">
        <f>IF(A132=0,"",COUNTIF(Sample_Output!$B$2:$B$2000,"*"&amp;A132&amp;"*"))</f>
        <v/>
      </c>
      <c r="D132" s="129" t="str">
        <f>IF(SUMIF(OutputMaterialType,Specified_Output!A132,OutputSampleWeight)=0,"",SUMIF(OutputMaterialType,Specified_Output!A132,OutputSampleWeight))</f>
        <v/>
      </c>
      <c r="E132" s="120" t="str">
        <f t="shared" si="18"/>
        <v/>
      </c>
      <c r="F132" s="95" t="str">
        <f t="shared" si="19"/>
        <v/>
      </c>
      <c r="G132" s="120" t="str">
        <f t="shared" si="20"/>
        <v/>
      </c>
      <c r="H132" s="127" t="str">
        <f t="shared" si="21"/>
        <v/>
      </c>
      <c r="J132" s="103"/>
      <c r="K132" s="103"/>
      <c r="L132" s="127" t="str">
        <f t="shared" si="17"/>
        <v/>
      </c>
      <c r="M132" s="59" t="e">
        <f t="array" ref="M132">_xlfn.STDEV.S(IF(OutputMaterialType=A132,OutputTarget))</f>
        <v>#VALUE!</v>
      </c>
      <c r="N132" s="143" t="e">
        <f t="shared" si="22"/>
        <v>#VALUE!</v>
      </c>
      <c r="O132" s="146" t="e">
        <f t="shared" si="23"/>
        <v>#VALUE!</v>
      </c>
    </row>
    <row r="133" spans="1:15" s="17" customFormat="1" x14ac:dyDescent="0.2">
      <c r="A133" s="51"/>
      <c r="B133" s="14"/>
      <c r="C133" s="128" t="str">
        <f>IF(A133=0,"",COUNTIF(Sample_Output!$B$2:$B$2000,"*"&amp;A133&amp;"*"))</f>
        <v/>
      </c>
      <c r="D133" s="129" t="str">
        <f>IF(SUMIF(OutputMaterialType,Specified_Output!A133,OutputSampleWeight)=0,"",SUMIF(OutputMaterialType,Specified_Output!A133,OutputSampleWeight))</f>
        <v/>
      </c>
      <c r="E133" s="120" t="str">
        <f t="shared" si="18"/>
        <v/>
      </c>
      <c r="F133" s="95" t="str">
        <f t="shared" si="19"/>
        <v/>
      </c>
      <c r="G133" s="120" t="str">
        <f t="shared" si="20"/>
        <v/>
      </c>
      <c r="H133" s="127" t="str">
        <f t="shared" si="21"/>
        <v/>
      </c>
      <c r="J133" s="103"/>
      <c r="K133" s="103"/>
      <c r="L133" s="127" t="str">
        <f t="shared" si="17"/>
        <v/>
      </c>
      <c r="M133" s="59" t="e">
        <f t="array" ref="M133">_xlfn.STDEV.S(IF(OutputMaterialType=A133,OutputTarget))</f>
        <v>#VALUE!</v>
      </c>
      <c r="N133" s="143" t="e">
        <f t="shared" si="22"/>
        <v>#VALUE!</v>
      </c>
      <c r="O133" s="146" t="e">
        <f t="shared" si="23"/>
        <v>#VALUE!</v>
      </c>
    </row>
    <row r="134" spans="1:15" s="17" customFormat="1" x14ac:dyDescent="0.2">
      <c r="A134" s="51"/>
      <c r="B134" s="14"/>
      <c r="C134" s="128" t="str">
        <f>IF(A134=0,"",COUNTIF(Sample_Output!$B$2:$B$2000,"*"&amp;A134&amp;"*"))</f>
        <v/>
      </c>
      <c r="D134" s="129" t="str">
        <f>IF(SUMIF(OutputMaterialType,Specified_Output!A134,OutputSampleWeight)=0,"",SUMIF(OutputMaterialType,Specified_Output!A134,OutputSampleWeight))</f>
        <v/>
      </c>
      <c r="E134" s="120" t="str">
        <f t="shared" si="18"/>
        <v/>
      </c>
      <c r="F134" s="95" t="str">
        <f t="shared" si="19"/>
        <v/>
      </c>
      <c r="G134" s="120" t="str">
        <f t="shared" si="20"/>
        <v/>
      </c>
      <c r="H134" s="127" t="str">
        <f t="shared" si="21"/>
        <v/>
      </c>
      <c r="J134" s="103"/>
      <c r="K134" s="103"/>
      <c r="L134" s="127" t="str">
        <f t="shared" si="17"/>
        <v/>
      </c>
      <c r="M134" s="59" t="e">
        <f t="array" ref="M134">_xlfn.STDEV.S(IF(OutputMaterialType=A134,OutputTarget))</f>
        <v>#VALUE!</v>
      </c>
      <c r="N134" s="143" t="e">
        <f t="shared" si="22"/>
        <v>#VALUE!</v>
      </c>
      <c r="O134" s="146" t="e">
        <f t="shared" si="23"/>
        <v>#VALUE!</v>
      </c>
    </row>
    <row r="135" spans="1:15" s="17" customFormat="1" x14ac:dyDescent="0.2">
      <c r="A135" s="51"/>
      <c r="B135" s="14"/>
      <c r="C135" s="128" t="str">
        <f>IF(A135=0,"",COUNTIF(Sample_Output!$B$2:$B$2000,"*"&amp;A135&amp;"*"))</f>
        <v/>
      </c>
      <c r="D135" s="129" t="str">
        <f>IF(SUMIF(OutputMaterialType,Specified_Output!A135,OutputSampleWeight)=0,"",SUMIF(OutputMaterialType,Specified_Output!A135,OutputSampleWeight))</f>
        <v/>
      </c>
      <c r="E135" s="120" t="str">
        <f t="shared" si="18"/>
        <v/>
      </c>
      <c r="F135" s="95" t="str">
        <f t="shared" si="19"/>
        <v/>
      </c>
      <c r="G135" s="120" t="str">
        <f t="shared" si="20"/>
        <v/>
      </c>
      <c r="H135" s="127" t="str">
        <f t="shared" si="21"/>
        <v/>
      </c>
      <c r="J135" s="103"/>
      <c r="K135" s="103"/>
      <c r="L135" s="127" t="str">
        <f t="shared" si="17"/>
        <v/>
      </c>
      <c r="M135" s="59" t="e">
        <f t="array" ref="M135">_xlfn.STDEV.S(IF(OutputMaterialType=A135,OutputTarget))</f>
        <v>#VALUE!</v>
      </c>
      <c r="N135" s="143" t="e">
        <f t="shared" si="22"/>
        <v>#VALUE!</v>
      </c>
      <c r="O135" s="146" t="e">
        <f t="shared" si="23"/>
        <v>#VALUE!</v>
      </c>
    </row>
    <row r="136" spans="1:15" s="17" customFormat="1" x14ac:dyDescent="0.2">
      <c r="A136" s="51"/>
      <c r="B136" s="14"/>
      <c r="C136" s="128" t="str">
        <f>IF(A136=0,"",COUNTIF(Sample_Output!$B$2:$B$2000,"*"&amp;A136&amp;"*"))</f>
        <v/>
      </c>
      <c r="D136" s="129" t="str">
        <f>IF(SUMIF(OutputMaterialType,Specified_Output!A136,OutputSampleWeight)=0,"",SUMIF(OutputMaterialType,Specified_Output!A136,OutputSampleWeight))</f>
        <v/>
      </c>
      <c r="E136" s="120" t="str">
        <f t="shared" si="18"/>
        <v/>
      </c>
      <c r="F136" s="95" t="str">
        <f t="shared" si="19"/>
        <v/>
      </c>
      <c r="G136" s="120" t="str">
        <f t="shared" si="20"/>
        <v/>
      </c>
      <c r="H136" s="127" t="str">
        <f t="shared" si="21"/>
        <v/>
      </c>
      <c r="J136" s="103"/>
      <c r="K136" s="103"/>
      <c r="L136" s="127" t="str">
        <f t="shared" si="17"/>
        <v/>
      </c>
      <c r="M136" s="59" t="e">
        <f t="array" ref="M136">_xlfn.STDEV.S(IF(OutputMaterialType=A136,OutputTarget))</f>
        <v>#VALUE!</v>
      </c>
      <c r="N136" s="143" t="e">
        <f t="shared" si="22"/>
        <v>#VALUE!</v>
      </c>
      <c r="O136" s="146" t="e">
        <f t="shared" si="23"/>
        <v>#VALUE!</v>
      </c>
    </row>
    <row r="137" spans="1:15" s="17" customFormat="1" x14ac:dyDescent="0.2">
      <c r="A137" s="51"/>
      <c r="B137" s="14"/>
      <c r="C137" s="128" t="str">
        <f>IF(A137=0,"",COUNTIF(Sample_Output!$B$2:$B$2000,"*"&amp;A137&amp;"*"))</f>
        <v/>
      </c>
      <c r="D137" s="129" t="str">
        <f>IF(SUMIF(OutputMaterialType,Specified_Output!A137,OutputSampleWeight)=0,"",SUMIF(OutputMaterialType,Specified_Output!A137,OutputSampleWeight))</f>
        <v/>
      </c>
      <c r="E137" s="120" t="str">
        <f t="shared" si="18"/>
        <v/>
      </c>
      <c r="F137" s="95" t="str">
        <f t="shared" si="19"/>
        <v/>
      </c>
      <c r="G137" s="120" t="str">
        <f t="shared" si="20"/>
        <v/>
      </c>
      <c r="H137" s="127" t="str">
        <f t="shared" si="21"/>
        <v/>
      </c>
      <c r="J137" s="103"/>
      <c r="K137" s="103"/>
      <c r="L137" s="127" t="str">
        <f t="shared" si="17"/>
        <v/>
      </c>
      <c r="M137" s="59" t="e">
        <f t="array" ref="M137">_xlfn.STDEV.S(IF(OutputMaterialType=A137,OutputTarget))</f>
        <v>#VALUE!</v>
      </c>
      <c r="N137" s="143" t="e">
        <f t="shared" si="22"/>
        <v>#VALUE!</v>
      </c>
      <c r="O137" s="146" t="e">
        <f t="shared" si="23"/>
        <v>#VALUE!</v>
      </c>
    </row>
    <row r="138" spans="1:15" s="17" customFormat="1" x14ac:dyDescent="0.2">
      <c r="A138" s="51"/>
      <c r="B138" s="14"/>
      <c r="C138" s="128" t="str">
        <f>IF(A138=0,"",COUNTIF(Sample_Output!$B$2:$B$2000,"*"&amp;A138&amp;"*"))</f>
        <v/>
      </c>
      <c r="D138" s="129" t="str">
        <f>IF(SUMIF(OutputMaterialType,Specified_Output!A138,OutputSampleWeight)=0,"",SUMIF(OutputMaterialType,Specified_Output!A138,OutputSampleWeight))</f>
        <v/>
      </c>
      <c r="E138" s="120" t="str">
        <f t="shared" si="18"/>
        <v/>
      </c>
      <c r="F138" s="95" t="str">
        <f t="shared" si="19"/>
        <v/>
      </c>
      <c r="G138" s="120" t="str">
        <f t="shared" si="20"/>
        <v/>
      </c>
      <c r="H138" s="127" t="str">
        <f t="shared" si="21"/>
        <v/>
      </c>
      <c r="J138" s="103"/>
      <c r="K138" s="103"/>
      <c r="L138" s="127" t="str">
        <f t="shared" si="17"/>
        <v/>
      </c>
      <c r="M138" s="59" t="e">
        <f t="array" ref="M138">_xlfn.STDEV.S(IF(OutputMaterialType=A138,OutputTarget))</f>
        <v>#VALUE!</v>
      </c>
      <c r="N138" s="143" t="e">
        <f t="shared" si="22"/>
        <v>#VALUE!</v>
      </c>
      <c r="O138" s="146" t="e">
        <f t="shared" si="23"/>
        <v>#VALUE!</v>
      </c>
    </row>
    <row r="139" spans="1:15" s="17" customFormat="1" x14ac:dyDescent="0.2">
      <c r="A139" s="51"/>
      <c r="B139" s="14"/>
      <c r="C139" s="128" t="str">
        <f>IF(A139=0,"",COUNTIF(Sample_Output!$B$2:$B$2000,"*"&amp;A139&amp;"*"))</f>
        <v/>
      </c>
      <c r="D139" s="129" t="str">
        <f>IF(SUMIF(OutputMaterialType,Specified_Output!A139,OutputSampleWeight)=0,"",SUMIF(OutputMaterialType,Specified_Output!A139,OutputSampleWeight))</f>
        <v/>
      </c>
      <c r="E139" s="120" t="str">
        <f t="shared" si="18"/>
        <v/>
      </c>
      <c r="F139" s="95" t="str">
        <f t="shared" si="19"/>
        <v/>
      </c>
      <c r="G139" s="120" t="str">
        <f t="shared" si="20"/>
        <v/>
      </c>
      <c r="H139" s="127" t="str">
        <f t="shared" si="21"/>
        <v/>
      </c>
      <c r="J139" s="103"/>
      <c r="K139" s="103"/>
      <c r="L139" s="127" t="str">
        <f t="shared" si="17"/>
        <v/>
      </c>
      <c r="M139" s="59" t="e">
        <f t="array" ref="M139">_xlfn.STDEV.S(IF(OutputMaterialType=A139,OutputTarget))</f>
        <v>#VALUE!</v>
      </c>
      <c r="N139" s="143" t="e">
        <f t="shared" si="22"/>
        <v>#VALUE!</v>
      </c>
      <c r="O139" s="146" t="e">
        <f t="shared" si="23"/>
        <v>#VALUE!</v>
      </c>
    </row>
    <row r="140" spans="1:15" s="17" customFormat="1" x14ac:dyDescent="0.2">
      <c r="A140" s="51"/>
      <c r="B140" s="14"/>
      <c r="C140" s="128" t="str">
        <f>IF(A140=0,"",COUNTIF(Sample_Output!$B$2:$B$2000,"*"&amp;A140&amp;"*"))</f>
        <v/>
      </c>
      <c r="D140" s="129" t="str">
        <f>IF(SUMIF(OutputMaterialType,Specified_Output!A140,OutputSampleWeight)=0,"",SUMIF(OutputMaterialType,Specified_Output!A140,OutputSampleWeight))</f>
        <v/>
      </c>
      <c r="E140" s="120" t="str">
        <f t="shared" si="18"/>
        <v/>
      </c>
      <c r="F140" s="95" t="str">
        <f t="shared" si="19"/>
        <v/>
      </c>
      <c r="G140" s="120" t="str">
        <f t="shared" si="20"/>
        <v/>
      </c>
      <c r="H140" s="127" t="str">
        <f t="shared" si="21"/>
        <v/>
      </c>
      <c r="J140" s="103"/>
      <c r="K140" s="103"/>
      <c r="L140" s="127" t="str">
        <f t="shared" si="17"/>
        <v/>
      </c>
      <c r="M140" s="59" t="e">
        <f t="array" ref="M140">_xlfn.STDEV.S(IF(OutputMaterialType=A140,OutputTarget))</f>
        <v>#VALUE!</v>
      </c>
      <c r="N140" s="143" t="e">
        <f t="shared" si="22"/>
        <v>#VALUE!</v>
      </c>
      <c r="O140" s="146" t="e">
        <f t="shared" si="23"/>
        <v>#VALUE!</v>
      </c>
    </row>
    <row r="141" spans="1:15" s="17" customFormat="1" x14ac:dyDescent="0.2">
      <c r="A141" s="51"/>
      <c r="B141" s="14"/>
      <c r="C141" s="128" t="str">
        <f>IF(A141=0,"",COUNTIF(Sample_Output!$B$2:$B$2000,"*"&amp;A141&amp;"*"))</f>
        <v/>
      </c>
      <c r="D141" s="129" t="str">
        <f>IF(SUMIF(OutputMaterialType,Specified_Output!A141,OutputSampleWeight)=0,"",SUMIF(OutputMaterialType,Specified_Output!A141,OutputSampleWeight))</f>
        <v/>
      </c>
      <c r="E141" s="120" t="str">
        <f t="shared" si="18"/>
        <v/>
      </c>
      <c r="F141" s="95" t="str">
        <f t="shared" si="19"/>
        <v/>
      </c>
      <c r="G141" s="120" t="str">
        <f t="shared" si="20"/>
        <v/>
      </c>
      <c r="H141" s="127" t="str">
        <f t="shared" si="21"/>
        <v/>
      </c>
      <c r="J141" s="103"/>
      <c r="K141" s="103"/>
      <c r="L141" s="127" t="str">
        <f t="shared" si="17"/>
        <v/>
      </c>
      <c r="M141" s="59" t="e">
        <f t="array" ref="M141">_xlfn.STDEV.S(IF(OutputMaterialType=A141,OutputTarget))</f>
        <v>#VALUE!</v>
      </c>
      <c r="N141" s="143" t="e">
        <f t="shared" si="22"/>
        <v>#VALUE!</v>
      </c>
      <c r="O141" s="146" t="e">
        <f t="shared" si="23"/>
        <v>#VALUE!</v>
      </c>
    </row>
    <row r="142" spans="1:15" s="17" customFormat="1" x14ac:dyDescent="0.2">
      <c r="A142" s="51"/>
      <c r="B142" s="14"/>
      <c r="C142" s="128" t="str">
        <f>IF(A142=0,"",COUNTIF(Sample_Output!$B$2:$B$2000,"*"&amp;A142&amp;"*"))</f>
        <v/>
      </c>
      <c r="D142" s="129" t="str">
        <f>IF(SUMIF(OutputMaterialType,Specified_Output!A142,OutputSampleWeight)=0,"",SUMIF(OutputMaterialType,Specified_Output!A142,OutputSampleWeight))</f>
        <v/>
      </c>
      <c r="E142" s="120" t="str">
        <f t="shared" si="18"/>
        <v/>
      </c>
      <c r="F142" s="95" t="str">
        <f t="shared" si="19"/>
        <v/>
      </c>
      <c r="G142" s="120" t="str">
        <f t="shared" si="20"/>
        <v/>
      </c>
      <c r="H142" s="127" t="str">
        <f t="shared" si="21"/>
        <v/>
      </c>
      <c r="J142" s="103"/>
      <c r="K142" s="103"/>
      <c r="L142" s="127" t="str">
        <f t="shared" si="17"/>
        <v/>
      </c>
      <c r="M142" s="59" t="e">
        <f t="array" ref="M142">_xlfn.STDEV.S(IF(OutputMaterialType=A142,OutputTarget))</f>
        <v>#VALUE!</v>
      </c>
      <c r="N142" s="143" t="e">
        <f t="shared" si="22"/>
        <v>#VALUE!</v>
      </c>
      <c r="O142" s="146" t="e">
        <f t="shared" si="23"/>
        <v>#VALUE!</v>
      </c>
    </row>
    <row r="143" spans="1:15" s="17" customFormat="1" x14ac:dyDescent="0.2">
      <c r="A143" s="51"/>
      <c r="B143" s="14"/>
      <c r="C143" s="128" t="str">
        <f>IF(A143=0,"",COUNTIF(Sample_Output!$B$2:$B$2000,"*"&amp;A143&amp;"*"))</f>
        <v/>
      </c>
      <c r="D143" s="129" t="str">
        <f>IF(SUMIF(OutputMaterialType,Specified_Output!A143,OutputSampleWeight)=0,"",SUMIF(OutputMaterialType,Specified_Output!A143,OutputSampleWeight))</f>
        <v/>
      </c>
      <c r="E143" s="120" t="str">
        <f t="shared" si="18"/>
        <v/>
      </c>
      <c r="F143" s="95" t="str">
        <f t="shared" si="19"/>
        <v/>
      </c>
      <c r="G143" s="120" t="str">
        <f t="shared" si="20"/>
        <v/>
      </c>
      <c r="H143" s="127" t="str">
        <f t="shared" si="21"/>
        <v/>
      </c>
      <c r="J143" s="103"/>
      <c r="K143" s="103"/>
      <c r="L143" s="127" t="str">
        <f t="shared" si="17"/>
        <v/>
      </c>
      <c r="M143" s="59" t="e">
        <f t="array" ref="M143">_xlfn.STDEV.S(IF(OutputMaterialType=A143,OutputTarget))</f>
        <v>#VALUE!</v>
      </c>
      <c r="N143" s="143" t="e">
        <f t="shared" si="22"/>
        <v>#VALUE!</v>
      </c>
      <c r="O143" s="146" t="e">
        <f t="shared" si="23"/>
        <v>#VALUE!</v>
      </c>
    </row>
    <row r="144" spans="1:15" s="17" customFormat="1" x14ac:dyDescent="0.2">
      <c r="A144" s="51"/>
      <c r="B144" s="14"/>
      <c r="C144" s="128" t="str">
        <f>IF(A144=0,"",COUNTIF(Sample_Output!$B$2:$B$2000,"*"&amp;A144&amp;"*"))</f>
        <v/>
      </c>
      <c r="D144" s="129" t="str">
        <f>IF(SUMIF(OutputMaterialType,Specified_Output!A144,OutputSampleWeight)=0,"",SUMIF(OutputMaterialType,Specified_Output!A144,OutputSampleWeight))</f>
        <v/>
      </c>
      <c r="E144" s="120" t="str">
        <f t="shared" si="18"/>
        <v/>
      </c>
      <c r="F144" s="95" t="str">
        <f t="shared" si="19"/>
        <v/>
      </c>
      <c r="G144" s="120" t="str">
        <f t="shared" si="20"/>
        <v/>
      </c>
      <c r="H144" s="127" t="str">
        <f t="shared" si="21"/>
        <v/>
      </c>
      <c r="J144" s="103"/>
      <c r="K144" s="103"/>
      <c r="L144" s="127" t="str">
        <f t="shared" si="17"/>
        <v/>
      </c>
      <c r="M144" s="59" t="e">
        <f t="array" ref="M144">_xlfn.STDEV.S(IF(OutputMaterialType=A144,OutputTarget))</f>
        <v>#VALUE!</v>
      </c>
      <c r="N144" s="143" t="e">
        <f t="shared" si="22"/>
        <v>#VALUE!</v>
      </c>
      <c r="O144" s="146" t="e">
        <f t="shared" si="23"/>
        <v>#VALUE!</v>
      </c>
    </row>
    <row r="145" spans="1:15" s="17" customFormat="1" x14ac:dyDescent="0.2">
      <c r="A145" s="51"/>
      <c r="B145" s="14"/>
      <c r="C145" s="128" t="str">
        <f>IF(A145=0,"",COUNTIF(Sample_Output!$B$2:$B$2000,"*"&amp;A145&amp;"*"))</f>
        <v/>
      </c>
      <c r="D145" s="129" t="str">
        <f>IF(SUMIF(OutputMaterialType,Specified_Output!A145,OutputSampleWeight)=0,"",SUMIF(OutputMaterialType,Specified_Output!A145,OutputSampleWeight))</f>
        <v/>
      </c>
      <c r="E145" s="120" t="str">
        <f t="shared" si="18"/>
        <v/>
      </c>
      <c r="F145" s="95" t="str">
        <f t="shared" si="19"/>
        <v/>
      </c>
      <c r="G145" s="120" t="str">
        <f t="shared" si="20"/>
        <v/>
      </c>
      <c r="H145" s="127" t="str">
        <f t="shared" si="21"/>
        <v/>
      </c>
      <c r="J145" s="103"/>
      <c r="K145" s="103"/>
      <c r="L145" s="127" t="str">
        <f t="shared" si="17"/>
        <v/>
      </c>
      <c r="M145" s="59" t="e">
        <f t="array" ref="M145">_xlfn.STDEV.S(IF(OutputMaterialType=A145,OutputTarget))</f>
        <v>#VALUE!</v>
      </c>
      <c r="N145" s="143" t="e">
        <f t="shared" si="22"/>
        <v>#VALUE!</v>
      </c>
      <c r="O145" s="146" t="e">
        <f t="shared" si="23"/>
        <v>#VALUE!</v>
      </c>
    </row>
    <row r="146" spans="1:15" s="17" customFormat="1" x14ac:dyDescent="0.2">
      <c r="A146" s="51"/>
      <c r="B146" s="14"/>
      <c r="C146" s="128" t="str">
        <f>IF(A146=0,"",COUNTIF(Sample_Output!$B$2:$B$2000,"*"&amp;A146&amp;"*"))</f>
        <v/>
      </c>
      <c r="D146" s="129" t="str">
        <f>IF(SUMIF(OutputMaterialType,Specified_Output!A146,OutputSampleWeight)=0,"",SUMIF(OutputMaterialType,Specified_Output!A146,OutputSampleWeight))</f>
        <v/>
      </c>
      <c r="E146" s="120" t="str">
        <f t="shared" si="18"/>
        <v/>
      </c>
      <c r="F146" s="95" t="str">
        <f t="shared" si="19"/>
        <v/>
      </c>
      <c r="G146" s="120" t="str">
        <f t="shared" si="20"/>
        <v/>
      </c>
      <c r="H146" s="127" t="str">
        <f t="shared" si="21"/>
        <v/>
      </c>
      <c r="J146" s="103"/>
      <c r="K146" s="103"/>
      <c r="L146" s="127" t="str">
        <f t="shared" si="17"/>
        <v/>
      </c>
      <c r="M146" s="59" t="e">
        <f t="array" ref="M146">_xlfn.STDEV.S(IF(OutputMaterialType=A146,OutputTarget))</f>
        <v>#VALUE!</v>
      </c>
      <c r="N146" s="143" t="e">
        <f t="shared" si="22"/>
        <v>#VALUE!</v>
      </c>
      <c r="O146" s="146" t="e">
        <f t="shared" si="23"/>
        <v>#VALUE!</v>
      </c>
    </row>
    <row r="147" spans="1:15" s="17" customFormat="1" x14ac:dyDescent="0.2">
      <c r="A147" s="51"/>
      <c r="B147" s="14"/>
      <c r="C147" s="128" t="str">
        <f>IF(A147=0,"",COUNTIF(Sample_Output!$B$2:$B$2000,"*"&amp;A147&amp;"*"))</f>
        <v/>
      </c>
      <c r="D147" s="129" t="str">
        <f>IF(SUMIF(OutputMaterialType,Specified_Output!A147,OutputSampleWeight)=0,"",SUMIF(OutputMaterialType,Specified_Output!A147,OutputSampleWeight))</f>
        <v/>
      </c>
      <c r="E147" s="120" t="str">
        <f t="shared" si="18"/>
        <v/>
      </c>
      <c r="F147" s="95" t="str">
        <f t="shared" si="19"/>
        <v/>
      </c>
      <c r="G147" s="120" t="str">
        <f t="shared" si="20"/>
        <v/>
      </c>
      <c r="H147" s="127" t="str">
        <f t="shared" si="21"/>
        <v/>
      </c>
      <c r="J147" s="103"/>
      <c r="K147" s="103"/>
      <c r="L147" s="127" t="str">
        <f t="shared" si="17"/>
        <v/>
      </c>
      <c r="M147" s="59" t="e">
        <f t="array" ref="M147">_xlfn.STDEV.S(IF(OutputMaterialType=A147,OutputTarget))</f>
        <v>#VALUE!</v>
      </c>
      <c r="N147" s="143" t="e">
        <f t="shared" si="22"/>
        <v>#VALUE!</v>
      </c>
      <c r="O147" s="146" t="e">
        <f t="shared" si="23"/>
        <v>#VALUE!</v>
      </c>
    </row>
    <row r="148" spans="1:15" s="17" customFormat="1" x14ac:dyDescent="0.2">
      <c r="A148" s="51"/>
      <c r="B148" s="14"/>
      <c r="C148" s="128" t="str">
        <f>IF(A148=0,"",COUNTIF(Sample_Output!$B$2:$B$2000,"*"&amp;A148&amp;"*"))</f>
        <v/>
      </c>
      <c r="D148" s="129" t="str">
        <f>IF(SUMIF(OutputMaterialType,Specified_Output!A148,OutputSampleWeight)=0,"",SUMIF(OutputMaterialType,Specified_Output!A148,OutputSampleWeight))</f>
        <v/>
      </c>
      <c r="E148" s="120" t="str">
        <f t="shared" si="18"/>
        <v/>
      </c>
      <c r="F148" s="95" t="str">
        <f t="shared" si="19"/>
        <v/>
      </c>
      <c r="G148" s="120" t="str">
        <f t="shared" si="20"/>
        <v/>
      </c>
      <c r="H148" s="127" t="str">
        <f t="shared" si="21"/>
        <v/>
      </c>
      <c r="J148" s="103"/>
      <c r="K148" s="103"/>
      <c r="L148" s="127" t="str">
        <f t="shared" si="17"/>
        <v/>
      </c>
      <c r="M148" s="59" t="e">
        <f t="array" ref="M148">_xlfn.STDEV.S(IF(OutputMaterialType=A148,OutputTarget))</f>
        <v>#VALUE!</v>
      </c>
      <c r="N148" s="143" t="e">
        <f t="shared" si="22"/>
        <v>#VALUE!</v>
      </c>
      <c r="O148" s="146" t="e">
        <f t="shared" si="23"/>
        <v>#VALUE!</v>
      </c>
    </row>
    <row r="149" spans="1:15" s="17" customFormat="1" x14ac:dyDescent="0.2">
      <c r="A149" s="51"/>
      <c r="B149" s="14"/>
      <c r="C149" s="128" t="str">
        <f>IF(A149=0,"",COUNTIF(Sample_Output!$B$2:$B$2000,"*"&amp;A149&amp;"*"))</f>
        <v/>
      </c>
      <c r="D149" s="129" t="str">
        <f>IF(SUMIF(OutputMaterialType,Specified_Output!A149,OutputSampleWeight)=0,"",SUMIF(OutputMaterialType,Specified_Output!A149,OutputSampleWeight))</f>
        <v/>
      </c>
      <c r="E149" s="120" t="str">
        <f t="shared" si="18"/>
        <v/>
      </c>
      <c r="F149" s="95" t="str">
        <f t="shared" si="19"/>
        <v/>
      </c>
      <c r="G149" s="120" t="str">
        <f t="shared" si="20"/>
        <v/>
      </c>
      <c r="H149" s="127" t="str">
        <f t="shared" si="21"/>
        <v/>
      </c>
      <c r="J149" s="103"/>
      <c r="K149" s="103"/>
      <c r="L149" s="127" t="str">
        <f t="shared" si="17"/>
        <v/>
      </c>
      <c r="M149" s="59" t="e">
        <f t="array" ref="M149">_xlfn.STDEV.S(IF(OutputMaterialType=A149,OutputTarget))</f>
        <v>#VALUE!</v>
      </c>
      <c r="N149" s="143" t="e">
        <f t="shared" si="22"/>
        <v>#VALUE!</v>
      </c>
      <c r="O149" s="146" t="e">
        <f t="shared" si="23"/>
        <v>#VALUE!</v>
      </c>
    </row>
    <row r="150" spans="1:15" s="17" customFormat="1" x14ac:dyDescent="0.2">
      <c r="A150" s="51"/>
      <c r="B150" s="14"/>
      <c r="C150" s="128" t="str">
        <f>IF(A150=0,"",COUNTIF(Sample_Output!$B$2:$B$2000,"*"&amp;A150&amp;"*"))</f>
        <v/>
      </c>
      <c r="D150" s="129" t="str">
        <f>IF(SUMIF(OutputMaterialType,Specified_Output!A150,OutputSampleWeight)=0,"",SUMIF(OutputMaterialType,Specified_Output!A150,OutputSampleWeight))</f>
        <v/>
      </c>
      <c r="E150" s="120" t="str">
        <f t="shared" si="18"/>
        <v/>
      </c>
      <c r="F150" s="95" t="str">
        <f t="shared" si="19"/>
        <v/>
      </c>
      <c r="G150" s="120" t="str">
        <f t="shared" si="20"/>
        <v/>
      </c>
      <c r="H150" s="127" t="str">
        <f t="shared" si="21"/>
        <v/>
      </c>
      <c r="J150" s="103"/>
      <c r="K150" s="103"/>
      <c r="L150" s="127" t="str">
        <f t="shared" si="17"/>
        <v/>
      </c>
      <c r="M150" s="59" t="e">
        <f t="array" ref="M150">_xlfn.STDEV.S(IF(OutputMaterialType=A150,OutputTarget))</f>
        <v>#VALUE!</v>
      </c>
      <c r="N150" s="143" t="e">
        <f t="shared" si="22"/>
        <v>#VALUE!</v>
      </c>
      <c r="O150" s="146" t="e">
        <f t="shared" si="23"/>
        <v>#VALUE!</v>
      </c>
    </row>
    <row r="151" spans="1:15" s="17" customFormat="1" x14ac:dyDescent="0.2">
      <c r="A151" s="51"/>
      <c r="B151" s="14"/>
      <c r="C151" s="128" t="str">
        <f>IF(A151=0,"",COUNTIF(Sample_Output!$B$2:$B$2000,"*"&amp;A151&amp;"*"))</f>
        <v/>
      </c>
      <c r="D151" s="129" t="str">
        <f>IF(SUMIF(OutputMaterialType,Specified_Output!A151,OutputSampleWeight)=0,"",SUMIF(OutputMaterialType,Specified_Output!A151,OutputSampleWeight))</f>
        <v/>
      </c>
      <c r="E151" s="120" t="str">
        <f t="shared" si="18"/>
        <v/>
      </c>
      <c r="F151" s="95" t="str">
        <f t="shared" si="19"/>
        <v/>
      </c>
      <c r="G151" s="120" t="str">
        <f t="shared" si="20"/>
        <v/>
      </c>
      <c r="H151" s="127" t="str">
        <f t="shared" si="21"/>
        <v/>
      </c>
      <c r="J151" s="103"/>
      <c r="K151" s="103"/>
      <c r="L151" s="127" t="str">
        <f t="shared" si="17"/>
        <v/>
      </c>
      <c r="M151" s="59" t="e">
        <f t="array" ref="M151">_xlfn.STDEV.S(IF(OutputMaterialType=A151,OutputTarget))</f>
        <v>#VALUE!</v>
      </c>
      <c r="N151" s="143" t="e">
        <f t="shared" si="22"/>
        <v>#VALUE!</v>
      </c>
      <c r="O151" s="146" t="e">
        <f t="shared" si="23"/>
        <v>#VALUE!</v>
      </c>
    </row>
    <row r="152" spans="1:15" s="17" customFormat="1" x14ac:dyDescent="0.2">
      <c r="A152" s="51"/>
      <c r="B152" s="14"/>
      <c r="C152" s="128" t="str">
        <f>IF(A152=0,"",COUNTIF(Sample_Output!$B$2:$B$2000,"*"&amp;A152&amp;"*"))</f>
        <v/>
      </c>
      <c r="D152" s="129" t="str">
        <f>IF(SUMIF(OutputMaterialType,Specified_Output!A152,OutputSampleWeight)=0,"",SUMIF(OutputMaterialType,Specified_Output!A152,OutputSampleWeight))</f>
        <v/>
      </c>
      <c r="E152" s="120" t="str">
        <f t="shared" si="18"/>
        <v/>
      </c>
      <c r="F152" s="95" t="str">
        <f t="shared" si="19"/>
        <v/>
      </c>
      <c r="G152" s="120" t="str">
        <f t="shared" si="20"/>
        <v/>
      </c>
      <c r="H152" s="127" t="str">
        <f t="shared" si="21"/>
        <v/>
      </c>
      <c r="J152" s="103"/>
      <c r="K152" s="103"/>
      <c r="L152" s="127" t="str">
        <f t="shared" si="17"/>
        <v/>
      </c>
      <c r="M152" s="59" t="e">
        <f t="array" ref="M152">_xlfn.STDEV.S(IF(OutputMaterialType=A152,OutputTarget))</f>
        <v>#VALUE!</v>
      </c>
      <c r="N152" s="143" t="e">
        <f t="shared" si="22"/>
        <v>#VALUE!</v>
      </c>
      <c r="O152" s="146" t="e">
        <f t="shared" si="23"/>
        <v>#VALUE!</v>
      </c>
    </row>
    <row r="153" spans="1:15" s="17" customFormat="1" x14ac:dyDescent="0.2">
      <c r="A153" s="51"/>
      <c r="B153" s="14"/>
      <c r="C153" s="128" t="str">
        <f>IF(A153=0,"",COUNTIF(Sample_Output!$B$2:$B$2000,"*"&amp;A153&amp;"*"))</f>
        <v/>
      </c>
      <c r="D153" s="129" t="str">
        <f>IF(SUMIF(OutputMaterialType,Specified_Output!A153,OutputSampleWeight)=0,"",SUMIF(OutputMaterialType,Specified_Output!A153,OutputSampleWeight))</f>
        <v/>
      </c>
      <c r="E153" s="120" t="str">
        <f t="shared" si="18"/>
        <v/>
      </c>
      <c r="F153" s="95" t="str">
        <f t="shared" si="19"/>
        <v/>
      </c>
      <c r="G153" s="120" t="str">
        <f t="shared" si="20"/>
        <v/>
      </c>
      <c r="H153" s="127" t="str">
        <f t="shared" si="21"/>
        <v/>
      </c>
      <c r="J153" s="103"/>
      <c r="K153" s="103"/>
      <c r="L153" s="127" t="str">
        <f t="shared" si="17"/>
        <v/>
      </c>
      <c r="M153" s="59" t="e">
        <f t="array" ref="M153">_xlfn.STDEV.S(IF(OutputMaterialType=A153,OutputTarget))</f>
        <v>#VALUE!</v>
      </c>
      <c r="N153" s="143" t="e">
        <f t="shared" si="22"/>
        <v>#VALUE!</v>
      </c>
      <c r="O153" s="146" t="e">
        <f t="shared" si="23"/>
        <v>#VALUE!</v>
      </c>
    </row>
    <row r="154" spans="1:15" s="17" customFormat="1" x14ac:dyDescent="0.2">
      <c r="A154" s="51"/>
      <c r="B154" s="14"/>
      <c r="C154" s="128" t="str">
        <f>IF(A154=0,"",COUNTIF(Sample_Output!$B$2:$B$2000,"*"&amp;A154&amp;"*"))</f>
        <v/>
      </c>
      <c r="D154" s="129" t="str">
        <f>IF(SUMIF(OutputMaterialType,Specified_Output!A154,OutputSampleWeight)=0,"",SUMIF(OutputMaterialType,Specified_Output!A154,OutputSampleWeight))</f>
        <v/>
      </c>
      <c r="E154" s="120" t="str">
        <f t="shared" si="18"/>
        <v/>
      </c>
      <c r="F154" s="95" t="str">
        <f t="shared" si="19"/>
        <v/>
      </c>
      <c r="G154" s="120" t="str">
        <f t="shared" si="20"/>
        <v/>
      </c>
      <c r="H154" s="127" t="str">
        <f t="shared" si="21"/>
        <v/>
      </c>
      <c r="J154" s="103"/>
      <c r="K154" s="103"/>
      <c r="L154" s="127" t="str">
        <f t="shared" si="17"/>
        <v/>
      </c>
      <c r="M154" s="59" t="e">
        <f t="array" ref="M154">_xlfn.STDEV.S(IF(OutputMaterialType=A154,OutputTarget))</f>
        <v>#VALUE!</v>
      </c>
      <c r="N154" s="143" t="e">
        <f t="shared" si="22"/>
        <v>#VALUE!</v>
      </c>
      <c r="O154" s="146" t="e">
        <f t="shared" si="23"/>
        <v>#VALUE!</v>
      </c>
    </row>
    <row r="155" spans="1:15" s="17" customFormat="1" x14ac:dyDescent="0.2">
      <c r="A155" s="51"/>
      <c r="B155" s="14"/>
      <c r="C155" s="128" t="str">
        <f>IF(A155=0,"",COUNTIF(Sample_Output!$B$2:$B$2000,"*"&amp;A155&amp;"*"))</f>
        <v/>
      </c>
      <c r="D155" s="129" t="str">
        <f>IF(SUMIF(OutputMaterialType,Specified_Output!A155,OutputSampleWeight)=0,"",SUMIF(OutputMaterialType,Specified_Output!A155,OutputSampleWeight))</f>
        <v/>
      </c>
      <c r="E155" s="120" t="str">
        <f t="shared" si="18"/>
        <v/>
      </c>
      <c r="F155" s="95" t="str">
        <f t="shared" si="19"/>
        <v/>
      </c>
      <c r="G155" s="120" t="str">
        <f t="shared" si="20"/>
        <v/>
      </c>
      <c r="H155" s="127" t="str">
        <f t="shared" si="21"/>
        <v/>
      </c>
      <c r="J155" s="103"/>
      <c r="K155" s="103"/>
      <c r="L155" s="127" t="str">
        <f t="shared" si="17"/>
        <v/>
      </c>
      <c r="M155" s="59" t="e">
        <f t="array" ref="M155">_xlfn.STDEV.S(IF(OutputMaterialType=A155,OutputTarget))</f>
        <v>#VALUE!</v>
      </c>
      <c r="N155" s="143" t="e">
        <f t="shared" si="22"/>
        <v>#VALUE!</v>
      </c>
      <c r="O155" s="146" t="e">
        <f t="shared" si="23"/>
        <v>#VALUE!</v>
      </c>
    </row>
    <row r="156" spans="1:15" s="17" customFormat="1" x14ac:dyDescent="0.2">
      <c r="A156" s="51"/>
      <c r="B156" s="14"/>
      <c r="C156" s="128" t="str">
        <f>IF(A156=0,"",COUNTIF(Sample_Output!$B$2:$B$2000,"*"&amp;A156&amp;"*"))</f>
        <v/>
      </c>
      <c r="D156" s="129" t="str">
        <f>IF(SUMIF(OutputMaterialType,Specified_Output!A156,OutputSampleWeight)=0,"",SUMIF(OutputMaterialType,Specified_Output!A156,OutputSampleWeight))</f>
        <v/>
      </c>
      <c r="E156" s="120" t="str">
        <f t="shared" si="18"/>
        <v/>
      </c>
      <c r="F156" s="95" t="str">
        <f t="shared" si="19"/>
        <v/>
      </c>
      <c r="G156" s="120" t="str">
        <f t="shared" si="20"/>
        <v/>
      </c>
      <c r="H156" s="127" t="str">
        <f t="shared" si="21"/>
        <v/>
      </c>
      <c r="J156" s="103"/>
      <c r="K156" s="103"/>
      <c r="L156" s="127" t="str">
        <f t="shared" si="17"/>
        <v/>
      </c>
      <c r="M156" s="59" t="e">
        <f t="array" ref="M156">_xlfn.STDEV.S(IF(OutputMaterialType=A156,OutputTarget))</f>
        <v>#VALUE!</v>
      </c>
      <c r="N156" s="143" t="e">
        <f t="shared" si="22"/>
        <v>#VALUE!</v>
      </c>
      <c r="O156" s="146" t="e">
        <f t="shared" si="23"/>
        <v>#VALUE!</v>
      </c>
    </row>
    <row r="157" spans="1:15" s="17" customFormat="1" x14ac:dyDescent="0.2">
      <c r="A157" s="51"/>
      <c r="B157" s="14"/>
      <c r="C157" s="128" t="str">
        <f>IF(A157=0,"",COUNTIF(Sample_Output!$B$2:$B$2000,"*"&amp;A157&amp;"*"))</f>
        <v/>
      </c>
      <c r="D157" s="129" t="str">
        <f>IF(SUMIF(OutputMaterialType,Specified_Output!A157,OutputSampleWeight)=0,"",SUMIF(OutputMaterialType,Specified_Output!A157,OutputSampleWeight))</f>
        <v/>
      </c>
      <c r="E157" s="120" t="str">
        <f t="shared" si="18"/>
        <v/>
      </c>
      <c r="F157" s="95" t="str">
        <f t="shared" si="19"/>
        <v/>
      </c>
      <c r="G157" s="120" t="str">
        <f t="shared" si="20"/>
        <v/>
      </c>
      <c r="H157" s="127" t="str">
        <f t="shared" si="21"/>
        <v/>
      </c>
      <c r="J157" s="103"/>
      <c r="K157" s="103"/>
      <c r="L157" s="127" t="str">
        <f t="shared" si="17"/>
        <v/>
      </c>
      <c r="M157" s="59" t="e">
        <f t="array" ref="M157">_xlfn.STDEV.S(IF(OutputMaterialType=A157,OutputTarget))</f>
        <v>#VALUE!</v>
      </c>
      <c r="N157" s="143" t="e">
        <f t="shared" si="22"/>
        <v>#VALUE!</v>
      </c>
      <c r="O157" s="146" t="e">
        <f t="shared" si="23"/>
        <v>#VALUE!</v>
      </c>
    </row>
    <row r="158" spans="1:15" s="17" customFormat="1" x14ac:dyDescent="0.2">
      <c r="A158" s="51"/>
      <c r="B158" s="14"/>
      <c r="C158" s="128" t="str">
        <f>IF(A158=0,"",COUNTIF(Sample_Output!$B$2:$B$2000,"*"&amp;A158&amp;"*"))</f>
        <v/>
      </c>
      <c r="D158" s="129" t="str">
        <f>IF(SUMIF(OutputMaterialType,Specified_Output!A158,OutputSampleWeight)=0,"",SUMIF(OutputMaterialType,Specified_Output!A158,OutputSampleWeight))</f>
        <v/>
      </c>
      <c r="E158" s="120" t="str">
        <f t="shared" si="18"/>
        <v/>
      </c>
      <c r="F158" s="95" t="str">
        <f t="shared" si="19"/>
        <v/>
      </c>
      <c r="G158" s="120" t="str">
        <f t="shared" si="20"/>
        <v/>
      </c>
      <c r="H158" s="127" t="str">
        <f t="shared" si="21"/>
        <v/>
      </c>
      <c r="J158" s="103"/>
      <c r="K158" s="103"/>
      <c r="L158" s="127" t="str">
        <f t="shared" si="17"/>
        <v/>
      </c>
      <c r="M158" s="59" t="e">
        <f t="array" ref="M158">_xlfn.STDEV.S(IF(OutputMaterialType=A158,OutputTarget))</f>
        <v>#VALUE!</v>
      </c>
      <c r="N158" s="143" t="e">
        <f t="shared" si="22"/>
        <v>#VALUE!</v>
      </c>
      <c r="O158" s="146" t="e">
        <f t="shared" si="23"/>
        <v>#VALUE!</v>
      </c>
    </row>
    <row r="159" spans="1:15" s="17" customFormat="1" x14ac:dyDescent="0.2">
      <c r="A159" s="51"/>
      <c r="B159" s="14"/>
      <c r="C159" s="128" t="str">
        <f>IF(A159=0,"",COUNTIF(Sample_Output!$B$2:$B$2000,"*"&amp;A159&amp;"*"))</f>
        <v/>
      </c>
      <c r="D159" s="129" t="str">
        <f>IF(SUMIF(OutputMaterialType,Specified_Output!A159,OutputSampleWeight)=0,"",SUMIF(OutputMaterialType,Specified_Output!A159,OutputSampleWeight))</f>
        <v/>
      </c>
      <c r="E159" s="120" t="str">
        <f t="shared" si="18"/>
        <v/>
      </c>
      <c r="F159" s="95" t="str">
        <f t="shared" si="19"/>
        <v/>
      </c>
      <c r="G159" s="120" t="str">
        <f t="shared" si="20"/>
        <v/>
      </c>
      <c r="H159" s="127" t="str">
        <f t="shared" si="21"/>
        <v/>
      </c>
      <c r="J159" s="103"/>
      <c r="K159" s="103"/>
      <c r="L159" s="127" t="str">
        <f t="shared" si="17"/>
        <v/>
      </c>
      <c r="M159" s="59" t="e">
        <f t="array" ref="M159">_xlfn.STDEV.S(IF(OutputMaterialType=A159,OutputTarget))</f>
        <v>#VALUE!</v>
      </c>
      <c r="N159" s="143" t="e">
        <f t="shared" si="22"/>
        <v>#VALUE!</v>
      </c>
      <c r="O159" s="146" t="e">
        <f t="shared" si="23"/>
        <v>#VALUE!</v>
      </c>
    </row>
    <row r="160" spans="1:15" s="17" customFormat="1" x14ac:dyDescent="0.2">
      <c r="A160" s="51"/>
      <c r="B160" s="14"/>
      <c r="C160" s="128" t="str">
        <f>IF(A160=0,"",COUNTIF(Sample_Output!$B$2:$B$2000,"*"&amp;A160&amp;"*"))</f>
        <v/>
      </c>
      <c r="D160" s="129" t="str">
        <f>IF(SUMIF(OutputMaterialType,Specified_Output!A160,OutputSampleWeight)=0,"",SUMIF(OutputMaterialType,Specified_Output!A160,OutputSampleWeight))</f>
        <v/>
      </c>
      <c r="E160" s="120" t="str">
        <f t="shared" si="18"/>
        <v/>
      </c>
      <c r="F160" s="95" t="str">
        <f t="shared" si="19"/>
        <v/>
      </c>
      <c r="G160" s="120" t="str">
        <f t="shared" si="20"/>
        <v/>
      </c>
      <c r="H160" s="127" t="str">
        <f t="shared" si="21"/>
        <v/>
      </c>
      <c r="J160" s="103"/>
      <c r="K160" s="103"/>
      <c r="L160" s="127" t="str">
        <f t="shared" si="17"/>
        <v/>
      </c>
      <c r="M160" s="59" t="e">
        <f t="array" ref="M160">_xlfn.STDEV.S(IF(OutputMaterialType=A160,OutputTarget))</f>
        <v>#VALUE!</v>
      </c>
      <c r="N160" s="143" t="e">
        <f t="shared" si="22"/>
        <v>#VALUE!</v>
      </c>
      <c r="O160" s="146" t="e">
        <f t="shared" si="23"/>
        <v>#VALUE!</v>
      </c>
    </row>
    <row r="161" spans="1:15" s="17" customFormat="1" x14ac:dyDescent="0.2">
      <c r="A161" s="51"/>
      <c r="B161" s="14"/>
      <c r="C161" s="128" t="str">
        <f>IF(A161=0,"",COUNTIF(Sample_Output!$B$2:$B$2000,"*"&amp;A161&amp;"*"))</f>
        <v/>
      </c>
      <c r="D161" s="129" t="str">
        <f>IF(SUMIF(OutputMaterialType,Specified_Output!A161,OutputSampleWeight)=0,"",SUMIF(OutputMaterialType,Specified_Output!A161,OutputSampleWeight))</f>
        <v/>
      </c>
      <c r="E161" s="120" t="str">
        <f t="shared" si="18"/>
        <v/>
      </c>
      <c r="F161" s="95" t="str">
        <f t="shared" si="19"/>
        <v/>
      </c>
      <c r="G161" s="120" t="str">
        <f t="shared" si="20"/>
        <v/>
      </c>
      <c r="H161" s="127" t="str">
        <f t="shared" si="21"/>
        <v/>
      </c>
      <c r="J161" s="103"/>
      <c r="K161" s="103"/>
      <c r="L161" s="127" t="str">
        <f t="shared" si="17"/>
        <v/>
      </c>
      <c r="M161" s="59" t="e">
        <f t="array" ref="M161">_xlfn.STDEV.S(IF(OutputMaterialType=A161,OutputTarget))</f>
        <v>#VALUE!</v>
      </c>
      <c r="N161" s="143" t="e">
        <f t="shared" si="22"/>
        <v>#VALUE!</v>
      </c>
      <c r="O161" s="146" t="e">
        <f t="shared" si="23"/>
        <v>#VALUE!</v>
      </c>
    </row>
    <row r="162" spans="1:15" s="17" customFormat="1" x14ac:dyDescent="0.2">
      <c r="A162" s="51"/>
      <c r="B162" s="14"/>
      <c r="C162" s="128" t="str">
        <f>IF(A162=0,"",COUNTIF(Sample_Output!$B$2:$B$2000,"*"&amp;A162&amp;"*"))</f>
        <v/>
      </c>
      <c r="D162" s="129" t="str">
        <f>IF(SUMIF(OutputMaterialType,Specified_Output!A162,OutputSampleWeight)=0,"",SUMIF(OutputMaterialType,Specified_Output!A162,OutputSampleWeight))</f>
        <v/>
      </c>
      <c r="E162" s="120" t="str">
        <f t="shared" si="18"/>
        <v/>
      </c>
      <c r="F162" s="95" t="str">
        <f t="shared" si="19"/>
        <v/>
      </c>
      <c r="G162" s="120" t="str">
        <f t="shared" si="20"/>
        <v/>
      </c>
      <c r="H162" s="127" t="str">
        <f t="shared" si="21"/>
        <v/>
      </c>
      <c r="J162" s="103"/>
      <c r="K162" s="103"/>
      <c r="L162" s="127" t="str">
        <f t="shared" si="17"/>
        <v/>
      </c>
      <c r="M162" s="59" t="e">
        <f t="array" ref="M162">_xlfn.STDEV.S(IF(OutputMaterialType=A162,OutputTarget))</f>
        <v>#VALUE!</v>
      </c>
      <c r="N162" s="143" t="e">
        <f t="shared" si="22"/>
        <v>#VALUE!</v>
      </c>
      <c r="O162" s="146" t="e">
        <f t="shared" si="23"/>
        <v>#VALUE!</v>
      </c>
    </row>
    <row r="163" spans="1:15" s="17" customFormat="1" x14ac:dyDescent="0.2">
      <c r="A163" s="51"/>
      <c r="B163" s="14"/>
      <c r="C163" s="128" t="str">
        <f>IF(A163=0,"",COUNTIF(Sample_Output!$B$2:$B$2000,"*"&amp;A163&amp;"*"))</f>
        <v/>
      </c>
      <c r="D163" s="129" t="str">
        <f>IF(SUMIF(OutputMaterialType,Specified_Output!A163,OutputSampleWeight)=0,"",SUMIF(OutputMaterialType,Specified_Output!A163,OutputSampleWeight))</f>
        <v/>
      </c>
      <c r="E163" s="120" t="str">
        <f t="shared" si="18"/>
        <v/>
      </c>
      <c r="F163" s="95" t="str">
        <f t="shared" si="19"/>
        <v/>
      </c>
      <c r="G163" s="120" t="str">
        <f t="shared" si="20"/>
        <v/>
      </c>
      <c r="H163" s="127" t="str">
        <f t="shared" si="21"/>
        <v/>
      </c>
      <c r="J163" s="103"/>
      <c r="K163" s="103"/>
      <c r="L163" s="127" t="str">
        <f t="shared" si="17"/>
        <v/>
      </c>
      <c r="M163" s="59" t="e">
        <f t="array" ref="M163">_xlfn.STDEV.S(IF(OutputMaterialType=A163,OutputTarget))</f>
        <v>#VALUE!</v>
      </c>
      <c r="N163" s="143" t="e">
        <f t="shared" si="22"/>
        <v>#VALUE!</v>
      </c>
      <c r="O163" s="146" t="e">
        <f t="shared" si="23"/>
        <v>#VALUE!</v>
      </c>
    </row>
    <row r="164" spans="1:15" s="17" customFormat="1" x14ac:dyDescent="0.2">
      <c r="A164" s="51"/>
      <c r="B164" s="14"/>
      <c r="C164" s="128" t="str">
        <f>IF(A164=0,"",COUNTIF(Sample_Output!$B$2:$B$2000,"*"&amp;A164&amp;"*"))</f>
        <v/>
      </c>
      <c r="D164" s="129" t="str">
        <f>IF(SUMIF(OutputMaterialType,Specified_Output!A164,OutputSampleWeight)=0,"",SUMIF(OutputMaterialType,Specified_Output!A164,OutputSampleWeight))</f>
        <v/>
      </c>
      <c r="E164" s="120" t="str">
        <f t="shared" si="18"/>
        <v/>
      </c>
      <c r="F164" s="95" t="str">
        <f t="shared" si="19"/>
        <v/>
      </c>
      <c r="G164" s="120" t="str">
        <f t="shared" si="20"/>
        <v/>
      </c>
      <c r="H164" s="127" t="str">
        <f t="shared" si="21"/>
        <v/>
      </c>
      <c r="J164" s="103"/>
      <c r="K164" s="103"/>
      <c r="L164" s="127" t="str">
        <f t="shared" si="17"/>
        <v/>
      </c>
      <c r="M164" s="59" t="e">
        <f t="array" ref="M164">_xlfn.STDEV.S(IF(OutputMaterialType=A164,OutputTarget))</f>
        <v>#VALUE!</v>
      </c>
      <c r="N164" s="143" t="e">
        <f t="shared" si="22"/>
        <v>#VALUE!</v>
      </c>
      <c r="O164" s="146" t="e">
        <f t="shared" si="23"/>
        <v>#VALUE!</v>
      </c>
    </row>
    <row r="165" spans="1:15" s="17" customFormat="1" x14ac:dyDescent="0.2">
      <c r="A165" s="51"/>
      <c r="B165" s="14"/>
      <c r="C165" s="128" t="str">
        <f>IF(A165=0,"",COUNTIF(Sample_Output!$B$2:$B$2000,"*"&amp;A165&amp;"*"))</f>
        <v/>
      </c>
      <c r="D165" s="129" t="str">
        <f>IF(SUMIF(OutputMaterialType,Specified_Output!A165,OutputSampleWeight)=0,"",SUMIF(OutputMaterialType,Specified_Output!A165,OutputSampleWeight))</f>
        <v/>
      </c>
      <c r="E165" s="120" t="str">
        <f t="shared" si="18"/>
        <v/>
      </c>
      <c r="F165" s="95" t="str">
        <f t="shared" si="19"/>
        <v/>
      </c>
      <c r="G165" s="120" t="str">
        <f t="shared" si="20"/>
        <v/>
      </c>
      <c r="H165" s="127" t="str">
        <f t="shared" si="21"/>
        <v/>
      </c>
      <c r="J165" s="103"/>
      <c r="K165" s="103"/>
      <c r="L165" s="127" t="str">
        <f t="shared" si="17"/>
        <v/>
      </c>
      <c r="M165" s="59" t="e">
        <f t="array" ref="M165">_xlfn.STDEV.S(IF(OutputMaterialType=A165,OutputTarget))</f>
        <v>#VALUE!</v>
      </c>
      <c r="N165" s="143" t="e">
        <f t="shared" si="22"/>
        <v>#VALUE!</v>
      </c>
      <c r="O165" s="146" t="e">
        <f t="shared" si="23"/>
        <v>#VALUE!</v>
      </c>
    </row>
    <row r="166" spans="1:15" s="17" customFormat="1" x14ac:dyDescent="0.2">
      <c r="A166" s="51"/>
      <c r="B166" s="14"/>
      <c r="C166" s="128" t="str">
        <f>IF(A166=0,"",COUNTIF(Sample_Output!$B$2:$B$2000,"*"&amp;A166&amp;"*"))</f>
        <v/>
      </c>
      <c r="D166" s="129" t="str">
        <f>IF(SUMIF(OutputMaterialType,Specified_Output!A166,OutputSampleWeight)=0,"",SUMIF(OutputMaterialType,Specified_Output!A166,OutputSampleWeight))</f>
        <v/>
      </c>
      <c r="E166" s="120" t="str">
        <f t="shared" si="18"/>
        <v/>
      </c>
      <c r="F166" s="95" t="str">
        <f t="shared" si="19"/>
        <v/>
      </c>
      <c r="G166" s="120" t="str">
        <f t="shared" si="20"/>
        <v/>
      </c>
      <c r="H166" s="127" t="str">
        <f t="shared" si="21"/>
        <v/>
      </c>
      <c r="J166" s="103"/>
      <c r="K166" s="103"/>
      <c r="L166" s="127" t="str">
        <f t="shared" si="17"/>
        <v/>
      </c>
      <c r="M166" s="59" t="e">
        <f t="array" ref="M166">_xlfn.STDEV.S(IF(OutputMaterialType=A166,OutputTarget))</f>
        <v>#VALUE!</v>
      </c>
      <c r="N166" s="143" t="e">
        <f t="shared" si="22"/>
        <v>#VALUE!</v>
      </c>
      <c r="O166" s="146" t="e">
        <f t="shared" si="23"/>
        <v>#VALUE!</v>
      </c>
    </row>
    <row r="167" spans="1:15" s="17" customFormat="1" x14ac:dyDescent="0.2">
      <c r="A167" s="51"/>
      <c r="B167" s="14"/>
      <c r="C167" s="128" t="str">
        <f>IF(A167=0,"",COUNTIF(Sample_Output!$B$2:$B$2000,"*"&amp;A167&amp;"*"))</f>
        <v/>
      </c>
      <c r="D167" s="129" t="str">
        <f>IF(SUMIF(OutputMaterialType,Specified_Output!A167,OutputSampleWeight)=0,"",SUMIF(OutputMaterialType,Specified_Output!A167,OutputSampleWeight))</f>
        <v/>
      </c>
      <c r="E167" s="120" t="str">
        <f t="shared" si="18"/>
        <v/>
      </c>
      <c r="F167" s="95" t="str">
        <f t="shared" si="19"/>
        <v/>
      </c>
      <c r="G167" s="120" t="str">
        <f t="shared" si="20"/>
        <v/>
      </c>
      <c r="H167" s="127" t="str">
        <f t="shared" si="21"/>
        <v/>
      </c>
      <c r="J167" s="103"/>
      <c r="K167" s="103"/>
      <c r="L167" s="127" t="str">
        <f t="shared" si="17"/>
        <v/>
      </c>
      <c r="M167" s="59" t="e">
        <f t="array" ref="M167">_xlfn.STDEV.S(IF(OutputMaterialType=A167,OutputTarget))</f>
        <v>#VALUE!</v>
      </c>
      <c r="N167" s="143" t="e">
        <f t="shared" si="22"/>
        <v>#VALUE!</v>
      </c>
      <c r="O167" s="146" t="e">
        <f t="shared" si="23"/>
        <v>#VALUE!</v>
      </c>
    </row>
    <row r="168" spans="1:15" s="17" customFormat="1" x14ac:dyDescent="0.2">
      <c r="A168" s="51"/>
      <c r="B168" s="14"/>
      <c r="C168" s="128" t="str">
        <f>IF(A168=0,"",COUNTIF(Sample_Output!$B$2:$B$2000,"*"&amp;A168&amp;"*"))</f>
        <v/>
      </c>
      <c r="D168" s="129" t="str">
        <f>IF(SUMIF(OutputMaterialType,Specified_Output!A168,OutputSampleWeight)=0,"",SUMIF(OutputMaterialType,Specified_Output!A168,OutputSampleWeight))</f>
        <v/>
      </c>
      <c r="E168" s="120" t="str">
        <f t="shared" si="18"/>
        <v/>
      </c>
      <c r="F168" s="95" t="str">
        <f t="shared" si="19"/>
        <v/>
      </c>
      <c r="G168" s="120" t="str">
        <f t="shared" si="20"/>
        <v/>
      </c>
      <c r="H168" s="127" t="str">
        <f t="shared" si="21"/>
        <v/>
      </c>
      <c r="J168" s="103"/>
      <c r="K168" s="103"/>
      <c r="L168" s="127" t="str">
        <f t="shared" si="17"/>
        <v/>
      </c>
      <c r="M168" s="59" t="e">
        <f t="array" ref="M168">_xlfn.STDEV.S(IF(OutputMaterialType=A168,OutputTarget))</f>
        <v>#VALUE!</v>
      </c>
      <c r="N168" s="143" t="e">
        <f t="shared" si="22"/>
        <v>#VALUE!</v>
      </c>
      <c r="O168" s="146" t="e">
        <f t="shared" si="23"/>
        <v>#VALUE!</v>
      </c>
    </row>
    <row r="169" spans="1:15" s="17" customFormat="1" x14ac:dyDescent="0.2">
      <c r="A169" s="51"/>
      <c r="B169" s="14"/>
      <c r="C169" s="128" t="str">
        <f>IF(A169=0,"",COUNTIF(Sample_Output!$B$2:$B$2000,"*"&amp;A169&amp;"*"))</f>
        <v/>
      </c>
      <c r="D169" s="129" t="str">
        <f>IF(SUMIF(OutputMaterialType,Specified_Output!A169,OutputSampleWeight)=0,"",SUMIF(OutputMaterialType,Specified_Output!A169,OutputSampleWeight))</f>
        <v/>
      </c>
      <c r="E169" s="120" t="str">
        <f t="shared" si="18"/>
        <v/>
      </c>
      <c r="F169" s="95" t="str">
        <f t="shared" si="19"/>
        <v/>
      </c>
      <c r="G169" s="120" t="str">
        <f t="shared" si="20"/>
        <v/>
      </c>
      <c r="H169" s="127" t="str">
        <f t="shared" si="21"/>
        <v/>
      </c>
      <c r="J169" s="103"/>
      <c r="K169" s="103"/>
      <c r="L169" s="127" t="str">
        <f t="shared" si="17"/>
        <v/>
      </c>
      <c r="M169" s="59" t="e">
        <f t="array" ref="M169">_xlfn.STDEV.S(IF(OutputMaterialType=A169,OutputTarget))</f>
        <v>#VALUE!</v>
      </c>
      <c r="N169" s="143" t="e">
        <f t="shared" si="22"/>
        <v>#VALUE!</v>
      </c>
      <c r="O169" s="146" t="e">
        <f t="shared" si="23"/>
        <v>#VALUE!</v>
      </c>
    </row>
    <row r="170" spans="1:15" s="17" customFormat="1" x14ac:dyDescent="0.2">
      <c r="A170" s="51"/>
      <c r="B170" s="14"/>
      <c r="C170" s="128" t="str">
        <f>IF(A170=0,"",COUNTIF(Sample_Output!$B$2:$B$2000,"*"&amp;A170&amp;"*"))</f>
        <v/>
      </c>
      <c r="D170" s="129" t="str">
        <f>IF(SUMIF(OutputMaterialType,Specified_Output!A170,OutputSampleWeight)=0,"",SUMIF(OutputMaterialType,Specified_Output!A170,OutputSampleWeight))</f>
        <v/>
      </c>
      <c r="E170" s="120" t="str">
        <f t="shared" si="18"/>
        <v/>
      </c>
      <c r="F170" s="95" t="str">
        <f t="shared" si="19"/>
        <v/>
      </c>
      <c r="G170" s="120" t="str">
        <f t="shared" si="20"/>
        <v/>
      </c>
      <c r="H170" s="127" t="str">
        <f t="shared" si="21"/>
        <v/>
      </c>
      <c r="J170" s="103"/>
      <c r="K170" s="103"/>
      <c r="L170" s="127" t="str">
        <f t="shared" si="17"/>
        <v/>
      </c>
      <c r="M170" s="59" t="e">
        <f t="array" ref="M170">_xlfn.STDEV.S(IF(OutputMaterialType=A170,OutputTarget))</f>
        <v>#VALUE!</v>
      </c>
      <c r="N170" s="143" t="e">
        <f t="shared" si="22"/>
        <v>#VALUE!</v>
      </c>
      <c r="O170" s="146" t="e">
        <f t="shared" si="23"/>
        <v>#VALUE!</v>
      </c>
    </row>
    <row r="171" spans="1:15" s="17" customFormat="1" x14ac:dyDescent="0.2">
      <c r="A171" s="51"/>
      <c r="B171" s="14"/>
      <c r="C171" s="128" t="str">
        <f>IF(A171=0,"",COUNTIF(Sample_Output!$B$2:$B$2000,"*"&amp;A171&amp;"*"))</f>
        <v/>
      </c>
      <c r="D171" s="129" t="str">
        <f>IF(SUMIF(OutputMaterialType,Specified_Output!A171,OutputSampleWeight)=0,"",SUMIF(OutputMaterialType,Specified_Output!A171,OutputSampleWeight))</f>
        <v/>
      </c>
      <c r="E171" s="120" t="str">
        <f t="shared" si="18"/>
        <v/>
      </c>
      <c r="F171" s="95" t="str">
        <f t="shared" si="19"/>
        <v/>
      </c>
      <c r="G171" s="120" t="str">
        <f t="shared" si="20"/>
        <v/>
      </c>
      <c r="H171" s="127" t="str">
        <f t="shared" si="21"/>
        <v/>
      </c>
      <c r="J171" s="103"/>
      <c r="K171" s="103"/>
      <c r="L171" s="127" t="str">
        <f t="shared" si="17"/>
        <v/>
      </c>
      <c r="M171" s="59" t="e">
        <f t="array" ref="M171">_xlfn.STDEV.S(IF(OutputMaterialType=A171,OutputTarget))</f>
        <v>#VALUE!</v>
      </c>
      <c r="N171" s="143" t="e">
        <f t="shared" si="22"/>
        <v>#VALUE!</v>
      </c>
      <c r="O171" s="146" t="e">
        <f t="shared" si="23"/>
        <v>#VALUE!</v>
      </c>
    </row>
    <row r="172" spans="1:15" s="17" customFormat="1" x14ac:dyDescent="0.2">
      <c r="A172" s="51"/>
      <c r="B172" s="14"/>
      <c r="C172" s="128" t="str">
        <f>IF(A172=0,"",COUNTIF(Sample_Output!$B$2:$B$2000,"*"&amp;A172&amp;"*"))</f>
        <v/>
      </c>
      <c r="D172" s="129" t="str">
        <f>IF(SUMIF(OutputMaterialType,Specified_Output!A172,OutputSampleWeight)=0,"",SUMIF(OutputMaterialType,Specified_Output!A172,OutputSampleWeight))</f>
        <v/>
      </c>
      <c r="E172" s="120" t="str">
        <f t="shared" si="18"/>
        <v/>
      </c>
      <c r="F172" s="95" t="str">
        <f t="shared" si="19"/>
        <v/>
      </c>
      <c r="G172" s="120" t="str">
        <f t="shared" si="20"/>
        <v/>
      </c>
      <c r="H172" s="127" t="str">
        <f t="shared" si="21"/>
        <v/>
      </c>
      <c r="J172" s="103"/>
      <c r="K172" s="103"/>
      <c r="L172" s="127" t="str">
        <f t="shared" si="17"/>
        <v/>
      </c>
      <c r="M172" s="59" t="e">
        <f t="array" ref="M172">_xlfn.STDEV.S(IF(OutputMaterialType=A172,OutputTarget))</f>
        <v>#VALUE!</v>
      </c>
      <c r="N172" s="143" t="e">
        <f t="shared" si="22"/>
        <v>#VALUE!</v>
      </c>
      <c r="O172" s="146" t="e">
        <f t="shared" si="23"/>
        <v>#VALUE!</v>
      </c>
    </row>
    <row r="173" spans="1:15" s="17" customFormat="1" x14ac:dyDescent="0.2">
      <c r="A173" s="51"/>
      <c r="B173" s="14"/>
      <c r="C173" s="128" t="str">
        <f>IF(A173=0,"",COUNTIF(Sample_Output!$B$2:$B$2000,"*"&amp;A173&amp;"*"))</f>
        <v/>
      </c>
      <c r="D173" s="129" t="str">
        <f>IF(SUMIF(OutputMaterialType,Specified_Output!A173,OutputSampleWeight)=0,"",SUMIF(OutputMaterialType,Specified_Output!A173,OutputSampleWeight))</f>
        <v/>
      </c>
      <c r="E173" s="120" t="str">
        <f t="shared" si="18"/>
        <v/>
      </c>
      <c r="F173" s="95" t="str">
        <f t="shared" si="19"/>
        <v/>
      </c>
      <c r="G173" s="120" t="str">
        <f t="shared" si="20"/>
        <v/>
      </c>
      <c r="H173" s="127" t="str">
        <f t="shared" si="21"/>
        <v/>
      </c>
      <c r="J173" s="103"/>
      <c r="K173" s="103"/>
      <c r="L173" s="127" t="str">
        <f t="shared" si="17"/>
        <v/>
      </c>
      <c r="M173" s="59" t="e">
        <f t="array" ref="M173">_xlfn.STDEV.S(IF(OutputMaterialType=A173,OutputTarget))</f>
        <v>#VALUE!</v>
      </c>
      <c r="N173" s="143" t="e">
        <f t="shared" si="22"/>
        <v>#VALUE!</v>
      </c>
      <c r="O173" s="146" t="e">
        <f t="shared" si="23"/>
        <v>#VALUE!</v>
      </c>
    </row>
    <row r="174" spans="1:15" s="17" customFormat="1" x14ac:dyDescent="0.2">
      <c r="A174" s="51"/>
      <c r="B174" s="14"/>
      <c r="C174" s="128" t="str">
        <f>IF(A174=0,"",COUNTIF(Sample_Output!$B$2:$B$2000,"*"&amp;A174&amp;"*"))</f>
        <v/>
      </c>
      <c r="D174" s="129" t="str">
        <f>IF(SUMIF(OutputMaterialType,Specified_Output!A174,OutputSampleWeight)=0,"",SUMIF(OutputMaterialType,Specified_Output!A174,OutputSampleWeight))</f>
        <v/>
      </c>
      <c r="E174" s="120" t="str">
        <f t="shared" si="18"/>
        <v/>
      </c>
      <c r="F174" s="95" t="str">
        <f t="shared" si="19"/>
        <v/>
      </c>
      <c r="G174" s="120" t="str">
        <f t="shared" si="20"/>
        <v/>
      </c>
      <c r="H174" s="127" t="str">
        <f t="shared" si="21"/>
        <v/>
      </c>
      <c r="J174" s="103"/>
      <c r="K174" s="103"/>
      <c r="L174" s="127" t="str">
        <f t="shared" si="17"/>
        <v/>
      </c>
      <c r="M174" s="59" t="e">
        <f t="array" ref="M174">_xlfn.STDEV.S(IF(OutputMaterialType=A174,OutputTarget))</f>
        <v>#VALUE!</v>
      </c>
      <c r="N174" s="143" t="e">
        <f t="shared" si="22"/>
        <v>#VALUE!</v>
      </c>
      <c r="O174" s="146" t="e">
        <f t="shared" si="23"/>
        <v>#VALUE!</v>
      </c>
    </row>
    <row r="175" spans="1:15" s="17" customFormat="1" x14ac:dyDescent="0.2">
      <c r="A175" s="51"/>
      <c r="B175" s="14"/>
      <c r="C175" s="128" t="str">
        <f>IF(A175=0,"",COUNTIF(Sample_Output!$B$2:$B$2000,"*"&amp;A175&amp;"*"))</f>
        <v/>
      </c>
      <c r="D175" s="129" t="str">
        <f>IF(SUMIF(OutputMaterialType,Specified_Output!A175,OutputSampleWeight)=0,"",SUMIF(OutputMaterialType,Specified_Output!A175,OutputSampleWeight))</f>
        <v/>
      </c>
      <c r="E175" s="120" t="str">
        <f t="shared" si="18"/>
        <v/>
      </c>
      <c r="F175" s="95" t="str">
        <f t="shared" si="19"/>
        <v/>
      </c>
      <c r="G175" s="120" t="str">
        <f t="shared" si="20"/>
        <v/>
      </c>
      <c r="H175" s="127" t="str">
        <f t="shared" si="21"/>
        <v/>
      </c>
      <c r="J175" s="103"/>
      <c r="K175" s="103"/>
      <c r="L175" s="127" t="str">
        <f t="shared" si="17"/>
        <v/>
      </c>
      <c r="M175" s="59" t="e">
        <f t="array" ref="M175">_xlfn.STDEV.S(IF(OutputMaterialType=A175,OutputTarget))</f>
        <v>#VALUE!</v>
      </c>
      <c r="N175" s="143" t="e">
        <f t="shared" si="22"/>
        <v>#VALUE!</v>
      </c>
      <c r="O175" s="146" t="e">
        <f t="shared" si="23"/>
        <v>#VALUE!</v>
      </c>
    </row>
    <row r="176" spans="1:15" s="17" customFormat="1" x14ac:dyDescent="0.2">
      <c r="A176" s="51"/>
      <c r="B176" s="14"/>
      <c r="C176" s="128" t="str">
        <f>IF(A176=0,"",COUNTIF(Sample_Output!$B$2:$B$2000,"*"&amp;A176&amp;"*"))</f>
        <v/>
      </c>
      <c r="D176" s="129" t="str">
        <f>IF(SUMIF(OutputMaterialType,Specified_Output!A176,OutputSampleWeight)=0,"",SUMIF(OutputMaterialType,Specified_Output!A176,OutputSampleWeight))</f>
        <v/>
      </c>
      <c r="E176" s="120" t="str">
        <f t="shared" si="18"/>
        <v/>
      </c>
      <c r="F176" s="95" t="str">
        <f t="shared" si="19"/>
        <v/>
      </c>
      <c r="G176" s="120" t="str">
        <f t="shared" si="20"/>
        <v/>
      </c>
      <c r="H176" s="127" t="str">
        <f t="shared" si="21"/>
        <v/>
      </c>
      <c r="J176" s="103"/>
      <c r="K176" s="103"/>
      <c r="L176" s="127" t="str">
        <f t="shared" si="17"/>
        <v/>
      </c>
      <c r="M176" s="59" t="e">
        <f t="array" ref="M176">_xlfn.STDEV.S(IF(OutputMaterialType=A176,OutputTarget))</f>
        <v>#VALUE!</v>
      </c>
      <c r="N176" s="143" t="e">
        <f t="shared" si="22"/>
        <v>#VALUE!</v>
      </c>
      <c r="O176" s="146" t="e">
        <f t="shared" si="23"/>
        <v>#VALUE!</v>
      </c>
    </row>
    <row r="177" spans="1:15" s="17" customFormat="1" x14ac:dyDescent="0.2">
      <c r="A177" s="51"/>
      <c r="B177" s="14"/>
      <c r="C177" s="128" t="str">
        <f>IF(A177=0,"",COUNTIF(Sample_Output!$B$2:$B$2000,"*"&amp;A177&amp;"*"))</f>
        <v/>
      </c>
      <c r="D177" s="129" t="str">
        <f>IF(SUMIF(OutputMaterialType,Specified_Output!A177,OutputSampleWeight)=0,"",SUMIF(OutputMaterialType,Specified_Output!A177,OutputSampleWeight))</f>
        <v/>
      </c>
      <c r="E177" s="120" t="str">
        <f t="shared" si="18"/>
        <v/>
      </c>
      <c r="F177" s="95" t="str">
        <f t="shared" si="19"/>
        <v/>
      </c>
      <c r="G177" s="120" t="str">
        <f t="shared" si="20"/>
        <v/>
      </c>
      <c r="H177" s="127" t="str">
        <f t="shared" si="21"/>
        <v/>
      </c>
      <c r="J177" s="103"/>
      <c r="K177" s="103"/>
      <c r="L177" s="127" t="str">
        <f t="shared" si="17"/>
        <v/>
      </c>
      <c r="M177" s="59" t="e">
        <f t="array" ref="M177">_xlfn.STDEV.S(IF(OutputMaterialType=A177,OutputTarget))</f>
        <v>#VALUE!</v>
      </c>
      <c r="N177" s="143" t="e">
        <f t="shared" si="22"/>
        <v>#VALUE!</v>
      </c>
      <c r="O177" s="146" t="e">
        <f t="shared" si="23"/>
        <v>#VALUE!</v>
      </c>
    </row>
    <row r="178" spans="1:15" s="17" customFormat="1" x14ac:dyDescent="0.2">
      <c r="A178" s="51"/>
      <c r="B178" s="14"/>
      <c r="C178" s="128" t="str">
        <f>IF(A178=0,"",COUNTIF(Sample_Output!$B$2:$B$2000,"*"&amp;A178&amp;"*"))</f>
        <v/>
      </c>
      <c r="D178" s="129" t="str">
        <f>IF(SUMIF(OutputMaterialType,Specified_Output!A178,OutputSampleWeight)=0,"",SUMIF(OutputMaterialType,Specified_Output!A178,OutputSampleWeight))</f>
        <v/>
      </c>
      <c r="E178" s="120" t="str">
        <f t="shared" si="18"/>
        <v/>
      </c>
      <c r="F178" s="95" t="str">
        <f t="shared" si="19"/>
        <v/>
      </c>
      <c r="G178" s="120" t="str">
        <f t="shared" si="20"/>
        <v/>
      </c>
      <c r="H178" s="127" t="str">
        <f t="shared" si="21"/>
        <v/>
      </c>
      <c r="J178" s="103"/>
      <c r="K178" s="103"/>
      <c r="L178" s="127" t="str">
        <f t="shared" si="17"/>
        <v/>
      </c>
      <c r="M178" s="59" t="e">
        <f t="array" ref="M178">_xlfn.STDEV.S(IF(OutputMaterialType=A178,OutputTarget))</f>
        <v>#VALUE!</v>
      </c>
      <c r="N178" s="143" t="e">
        <f t="shared" si="22"/>
        <v>#VALUE!</v>
      </c>
      <c r="O178" s="146" t="e">
        <f t="shared" si="23"/>
        <v>#VALUE!</v>
      </c>
    </row>
    <row r="179" spans="1:15" s="17" customFormat="1" x14ac:dyDescent="0.2">
      <c r="A179" s="51"/>
      <c r="B179" s="14"/>
      <c r="C179" s="128" t="str">
        <f>IF(A179=0,"",COUNTIF(Sample_Output!$B$2:$B$2000,"*"&amp;A179&amp;"*"))</f>
        <v/>
      </c>
      <c r="D179" s="129" t="str">
        <f>IF(SUMIF(OutputMaterialType,Specified_Output!A179,OutputSampleWeight)=0,"",SUMIF(OutputMaterialType,Specified_Output!A179,OutputSampleWeight))</f>
        <v/>
      </c>
      <c r="E179" s="120" t="str">
        <f t="shared" si="18"/>
        <v/>
      </c>
      <c r="F179" s="95" t="str">
        <f t="shared" si="19"/>
        <v/>
      </c>
      <c r="G179" s="120" t="str">
        <f t="shared" si="20"/>
        <v/>
      </c>
      <c r="H179" s="127" t="str">
        <f t="shared" si="21"/>
        <v/>
      </c>
      <c r="J179" s="103"/>
      <c r="K179" s="103"/>
      <c r="L179" s="127" t="str">
        <f t="shared" si="17"/>
        <v/>
      </c>
      <c r="M179" s="59" t="e">
        <f t="array" ref="M179">_xlfn.STDEV.S(IF(OutputMaterialType=A179,OutputTarget))</f>
        <v>#VALUE!</v>
      </c>
      <c r="N179" s="143" t="e">
        <f t="shared" si="22"/>
        <v>#VALUE!</v>
      </c>
      <c r="O179" s="146" t="e">
        <f t="shared" si="23"/>
        <v>#VALUE!</v>
      </c>
    </row>
    <row r="180" spans="1:15" s="17" customFormat="1" x14ac:dyDescent="0.2">
      <c r="A180" s="51"/>
      <c r="B180" s="14"/>
      <c r="C180" s="128" t="str">
        <f>IF(A180=0,"",COUNTIF(Sample_Output!$B$2:$B$2000,"*"&amp;A180&amp;"*"))</f>
        <v/>
      </c>
      <c r="D180" s="129" t="str">
        <f>IF(SUMIF(OutputMaterialType,Specified_Output!A180,OutputSampleWeight)=0,"",SUMIF(OutputMaterialType,Specified_Output!A180,OutputSampleWeight))</f>
        <v/>
      </c>
      <c r="E180" s="120" t="str">
        <f t="shared" si="18"/>
        <v/>
      </c>
      <c r="F180" s="95" t="str">
        <f t="shared" si="19"/>
        <v/>
      </c>
      <c r="G180" s="120" t="str">
        <f t="shared" si="20"/>
        <v/>
      </c>
      <c r="H180" s="127" t="str">
        <f t="shared" si="21"/>
        <v/>
      </c>
      <c r="J180" s="103"/>
      <c r="K180" s="103"/>
      <c r="L180" s="127" t="str">
        <f t="shared" si="17"/>
        <v/>
      </c>
      <c r="M180" s="59" t="e">
        <f t="array" ref="M180">_xlfn.STDEV.S(IF(OutputMaterialType=A180,OutputTarget))</f>
        <v>#VALUE!</v>
      </c>
      <c r="N180" s="143" t="e">
        <f t="shared" si="22"/>
        <v>#VALUE!</v>
      </c>
      <c r="O180" s="146" t="e">
        <f t="shared" si="23"/>
        <v>#VALUE!</v>
      </c>
    </row>
    <row r="181" spans="1:15" s="17" customFormat="1" x14ac:dyDescent="0.2">
      <c r="A181" s="51"/>
      <c r="B181" s="14"/>
      <c r="C181" s="128" t="str">
        <f>IF(A181=0,"",COUNTIF(Sample_Output!$B$2:$B$2000,"*"&amp;A181&amp;"*"))</f>
        <v/>
      </c>
      <c r="D181" s="129" t="str">
        <f>IF(SUMIF(OutputMaterialType,Specified_Output!A181,OutputSampleWeight)=0,"",SUMIF(OutputMaterialType,Specified_Output!A181,OutputSampleWeight))</f>
        <v/>
      </c>
      <c r="E181" s="120" t="str">
        <f t="shared" si="18"/>
        <v/>
      </c>
      <c r="F181" s="95" t="str">
        <f t="shared" si="19"/>
        <v/>
      </c>
      <c r="G181" s="120" t="str">
        <f t="shared" si="20"/>
        <v/>
      </c>
      <c r="H181" s="127" t="str">
        <f t="shared" si="21"/>
        <v/>
      </c>
      <c r="J181" s="103"/>
      <c r="K181" s="103"/>
      <c r="L181" s="127" t="str">
        <f t="shared" si="17"/>
        <v/>
      </c>
      <c r="M181" s="59" t="e">
        <f t="array" ref="M181">_xlfn.STDEV.S(IF(OutputMaterialType=A181,OutputTarget))</f>
        <v>#VALUE!</v>
      </c>
      <c r="N181" s="143" t="e">
        <f t="shared" si="22"/>
        <v>#VALUE!</v>
      </c>
      <c r="O181" s="146" t="e">
        <f t="shared" si="23"/>
        <v>#VALUE!</v>
      </c>
    </row>
    <row r="182" spans="1:15" s="17" customFormat="1" x14ac:dyDescent="0.2">
      <c r="A182" s="51"/>
      <c r="B182" s="14"/>
      <c r="C182" s="128" t="str">
        <f>IF(A182=0,"",COUNTIF(Sample_Output!$B$2:$B$2000,"*"&amp;A182&amp;"*"))</f>
        <v/>
      </c>
      <c r="D182" s="129" t="str">
        <f>IF(SUMIF(OutputMaterialType,Specified_Output!A182,OutputSampleWeight)=0,"",SUMIF(OutputMaterialType,Specified_Output!A182,OutputSampleWeight))</f>
        <v/>
      </c>
      <c r="E182" s="120" t="str">
        <f t="shared" si="18"/>
        <v/>
      </c>
      <c r="F182" s="95" t="str">
        <f t="shared" si="19"/>
        <v/>
      </c>
      <c r="G182" s="120" t="str">
        <f t="shared" si="20"/>
        <v/>
      </c>
      <c r="H182" s="127" t="str">
        <f t="shared" si="21"/>
        <v/>
      </c>
      <c r="J182" s="103"/>
      <c r="K182" s="103"/>
      <c r="L182" s="127" t="str">
        <f t="shared" si="17"/>
        <v/>
      </c>
      <c r="M182" s="59" t="e">
        <f t="array" ref="M182">_xlfn.STDEV.S(IF(OutputMaterialType=A182,OutputTarget))</f>
        <v>#VALUE!</v>
      </c>
      <c r="N182" s="143" t="e">
        <f t="shared" si="22"/>
        <v>#VALUE!</v>
      </c>
      <c r="O182" s="146" t="e">
        <f t="shared" si="23"/>
        <v>#VALUE!</v>
      </c>
    </row>
    <row r="183" spans="1:15" s="17" customFormat="1" x14ac:dyDescent="0.2">
      <c r="A183" s="51"/>
      <c r="B183" s="14"/>
      <c r="C183" s="128" t="str">
        <f>IF(A183=0,"",COUNTIF(Sample_Output!$B$2:$B$2000,"*"&amp;A183&amp;"*"))</f>
        <v/>
      </c>
      <c r="D183" s="129" t="str">
        <f>IF(SUMIF(OutputMaterialType,Specified_Output!A183,OutputSampleWeight)=0,"",SUMIF(OutputMaterialType,Specified_Output!A183,OutputSampleWeight))</f>
        <v/>
      </c>
      <c r="E183" s="120" t="str">
        <f t="shared" si="18"/>
        <v/>
      </c>
      <c r="F183" s="95" t="str">
        <f t="shared" si="19"/>
        <v/>
      </c>
      <c r="G183" s="120" t="str">
        <f t="shared" si="20"/>
        <v/>
      </c>
      <c r="H183" s="127" t="str">
        <f t="shared" si="21"/>
        <v/>
      </c>
      <c r="J183" s="103"/>
      <c r="K183" s="103"/>
      <c r="L183" s="127" t="str">
        <f t="shared" si="17"/>
        <v/>
      </c>
      <c r="M183" s="59" t="e">
        <f t="array" ref="M183">_xlfn.STDEV.S(IF(OutputMaterialType=A183,OutputTarget))</f>
        <v>#VALUE!</v>
      </c>
      <c r="N183" s="143" t="e">
        <f t="shared" si="22"/>
        <v>#VALUE!</v>
      </c>
      <c r="O183" s="146" t="e">
        <f t="shared" si="23"/>
        <v>#VALUE!</v>
      </c>
    </row>
    <row r="184" spans="1:15" s="17" customFormat="1" x14ac:dyDescent="0.2">
      <c r="A184" s="51"/>
      <c r="B184" s="14"/>
      <c r="C184" s="128" t="str">
        <f>IF(A184=0,"",COUNTIF(Sample_Output!$B$2:$B$2000,"*"&amp;A184&amp;"*"))</f>
        <v/>
      </c>
      <c r="D184" s="129" t="str">
        <f>IF(SUMIF(OutputMaterialType,Specified_Output!A184,OutputSampleWeight)=0,"",SUMIF(OutputMaterialType,Specified_Output!A184,OutputSampleWeight))</f>
        <v/>
      </c>
      <c r="E184" s="120" t="str">
        <f t="shared" si="18"/>
        <v/>
      </c>
      <c r="F184" s="95" t="str">
        <f t="shared" si="19"/>
        <v/>
      </c>
      <c r="G184" s="120" t="str">
        <f t="shared" si="20"/>
        <v/>
      </c>
      <c r="H184" s="127" t="str">
        <f t="shared" si="21"/>
        <v/>
      </c>
      <c r="J184" s="103"/>
      <c r="K184" s="103"/>
      <c r="L184" s="127" t="str">
        <f t="shared" si="17"/>
        <v/>
      </c>
      <c r="M184" s="59" t="e">
        <f t="array" ref="M184">_xlfn.STDEV.S(IF(OutputMaterialType=A184,OutputTarget))</f>
        <v>#VALUE!</v>
      </c>
      <c r="N184" s="143" t="e">
        <f t="shared" si="22"/>
        <v>#VALUE!</v>
      </c>
      <c r="O184" s="146" t="e">
        <f t="shared" si="23"/>
        <v>#VALUE!</v>
      </c>
    </row>
    <row r="185" spans="1:15" s="17" customFormat="1" x14ac:dyDescent="0.2">
      <c r="A185" s="51"/>
      <c r="B185" s="14"/>
      <c r="C185" s="128" t="str">
        <f>IF(A185=0,"",COUNTIF(Sample_Output!$B$2:$B$2000,"*"&amp;A185&amp;"*"))</f>
        <v/>
      </c>
      <c r="D185" s="129" t="str">
        <f>IF(SUMIF(OutputMaterialType,Specified_Output!A185,OutputSampleWeight)=0,"",SUMIF(OutputMaterialType,Specified_Output!A185,OutputSampleWeight))</f>
        <v/>
      </c>
      <c r="E185" s="120" t="str">
        <f t="shared" si="18"/>
        <v/>
      </c>
      <c r="F185" s="95" t="str">
        <f t="shared" si="19"/>
        <v/>
      </c>
      <c r="G185" s="120" t="str">
        <f t="shared" si="20"/>
        <v/>
      </c>
      <c r="H185" s="127" t="str">
        <f t="shared" si="21"/>
        <v/>
      </c>
      <c r="J185" s="103"/>
      <c r="K185" s="103"/>
      <c r="L185" s="127" t="str">
        <f t="shared" si="17"/>
        <v/>
      </c>
      <c r="M185" s="59" t="e">
        <f t="array" ref="M185">_xlfn.STDEV.S(IF(OutputMaterialType=A185,OutputTarget))</f>
        <v>#VALUE!</v>
      </c>
      <c r="N185" s="143" t="e">
        <f t="shared" si="22"/>
        <v>#VALUE!</v>
      </c>
      <c r="O185" s="146" t="e">
        <f t="shared" si="23"/>
        <v>#VALUE!</v>
      </c>
    </row>
    <row r="186" spans="1:15" s="17" customFormat="1" x14ac:dyDescent="0.2">
      <c r="A186" s="51"/>
      <c r="B186" s="14"/>
      <c r="C186" s="128" t="str">
        <f>IF(A186=0,"",COUNTIF(Sample_Output!$B$2:$B$2000,"*"&amp;A186&amp;"*"))</f>
        <v/>
      </c>
      <c r="D186" s="129" t="str">
        <f>IF(SUMIF(OutputMaterialType,Specified_Output!A186,OutputSampleWeight)=0,"",SUMIF(OutputMaterialType,Specified_Output!A186,OutputSampleWeight))</f>
        <v/>
      </c>
      <c r="E186" s="120" t="str">
        <f t="shared" si="18"/>
        <v/>
      </c>
      <c r="F186" s="95" t="str">
        <f t="shared" si="19"/>
        <v/>
      </c>
      <c r="G186" s="120" t="str">
        <f t="shared" si="20"/>
        <v/>
      </c>
      <c r="H186" s="127" t="str">
        <f t="shared" si="21"/>
        <v/>
      </c>
      <c r="J186" s="103"/>
      <c r="K186" s="103"/>
      <c r="L186" s="127" t="str">
        <f t="shared" si="17"/>
        <v/>
      </c>
      <c r="M186" s="59" t="e">
        <f t="array" ref="M186">_xlfn.STDEV.S(IF(OutputMaterialType=A186,OutputTarget))</f>
        <v>#VALUE!</v>
      </c>
      <c r="N186" s="143" t="e">
        <f t="shared" si="22"/>
        <v>#VALUE!</v>
      </c>
      <c r="O186" s="146" t="e">
        <f t="shared" si="23"/>
        <v>#VALUE!</v>
      </c>
    </row>
    <row r="187" spans="1:15" s="17" customFormat="1" x14ac:dyDescent="0.2">
      <c r="A187" s="51"/>
      <c r="B187" s="14"/>
      <c r="C187" s="128" t="str">
        <f>IF(A187=0,"",COUNTIF(Sample_Output!$B$2:$B$2000,"*"&amp;A187&amp;"*"))</f>
        <v/>
      </c>
      <c r="D187" s="129" t="str">
        <f>IF(SUMIF(OutputMaterialType,Specified_Output!A187,OutputSampleWeight)=0,"",SUMIF(OutputMaterialType,Specified_Output!A187,OutputSampleWeight))</f>
        <v/>
      </c>
      <c r="E187" s="120" t="str">
        <f t="shared" si="18"/>
        <v/>
      </c>
      <c r="F187" s="95" t="str">
        <f t="shared" si="19"/>
        <v/>
      </c>
      <c r="G187" s="120" t="str">
        <f t="shared" si="20"/>
        <v/>
      </c>
      <c r="H187" s="127" t="str">
        <f t="shared" si="21"/>
        <v/>
      </c>
      <c r="J187" s="103"/>
      <c r="K187" s="103"/>
      <c r="L187" s="127" t="str">
        <f t="shared" si="17"/>
        <v/>
      </c>
      <c r="M187" s="59" t="e">
        <f t="array" ref="M187">_xlfn.STDEV.S(IF(OutputMaterialType=A187,OutputTarget))</f>
        <v>#VALUE!</v>
      </c>
      <c r="N187" s="143" t="e">
        <f t="shared" si="22"/>
        <v>#VALUE!</v>
      </c>
      <c r="O187" s="146" t="e">
        <f t="shared" si="23"/>
        <v>#VALUE!</v>
      </c>
    </row>
    <row r="188" spans="1:15" s="17" customFormat="1" x14ac:dyDescent="0.2">
      <c r="A188" s="51"/>
      <c r="B188" s="14"/>
      <c r="C188" s="128" t="str">
        <f>IF(A188=0,"",COUNTIF(Sample_Output!$B$2:$B$2000,"*"&amp;A188&amp;"*"))</f>
        <v/>
      </c>
      <c r="D188" s="129" t="str">
        <f>IF(SUMIF(OutputMaterialType,Specified_Output!A188,OutputSampleWeight)=0,"",SUMIF(OutputMaterialType,Specified_Output!A188,OutputSampleWeight))</f>
        <v/>
      </c>
      <c r="E188" s="120" t="str">
        <f t="shared" si="18"/>
        <v/>
      </c>
      <c r="F188" s="95" t="str">
        <f t="shared" si="19"/>
        <v/>
      </c>
      <c r="G188" s="120" t="str">
        <f t="shared" si="20"/>
        <v/>
      </c>
      <c r="H188" s="127" t="str">
        <f t="shared" si="21"/>
        <v/>
      </c>
      <c r="J188" s="103"/>
      <c r="K188" s="103"/>
      <c r="L188" s="127" t="str">
        <f t="shared" si="17"/>
        <v/>
      </c>
      <c r="M188" s="59" t="e">
        <f t="array" ref="M188">_xlfn.STDEV.S(IF(OutputMaterialType=A188,OutputTarget))</f>
        <v>#VALUE!</v>
      </c>
      <c r="N188" s="143" t="e">
        <f t="shared" si="22"/>
        <v>#VALUE!</v>
      </c>
      <c r="O188" s="146" t="e">
        <f t="shared" si="23"/>
        <v>#VALUE!</v>
      </c>
    </row>
    <row r="189" spans="1:15" s="17" customFormat="1" x14ac:dyDescent="0.2">
      <c r="A189" s="51"/>
      <c r="B189" s="14"/>
      <c r="C189" s="128" t="str">
        <f>IF(A189=0,"",COUNTIF(Sample_Output!$B$2:$B$2000,"*"&amp;A189&amp;"*"))</f>
        <v/>
      </c>
      <c r="D189" s="129" t="str">
        <f>IF(SUMIF(OutputMaterialType,Specified_Output!A189,OutputSampleWeight)=0,"",SUMIF(OutputMaterialType,Specified_Output!A189,OutputSampleWeight))</f>
        <v/>
      </c>
      <c r="E189" s="120" t="str">
        <f t="shared" si="18"/>
        <v/>
      </c>
      <c r="F189" s="95" t="str">
        <f t="shared" si="19"/>
        <v/>
      </c>
      <c r="G189" s="120" t="str">
        <f t="shared" si="20"/>
        <v/>
      </c>
      <c r="H189" s="127" t="str">
        <f t="shared" si="21"/>
        <v/>
      </c>
      <c r="J189" s="103"/>
      <c r="K189" s="103"/>
      <c r="L189" s="127" t="str">
        <f t="shared" si="17"/>
        <v/>
      </c>
      <c r="M189" s="59" t="e">
        <f t="array" ref="M189">_xlfn.STDEV.S(IF(OutputMaterialType=A189,OutputTarget))</f>
        <v>#VALUE!</v>
      </c>
      <c r="N189" s="143" t="e">
        <f t="shared" si="22"/>
        <v>#VALUE!</v>
      </c>
      <c r="O189" s="146" t="e">
        <f t="shared" si="23"/>
        <v>#VALUE!</v>
      </c>
    </row>
    <row r="190" spans="1:15" s="17" customFormat="1" x14ac:dyDescent="0.2">
      <c r="A190" s="51"/>
      <c r="B190" s="14"/>
      <c r="C190" s="128" t="str">
        <f>IF(A190=0,"",COUNTIF(Sample_Output!$B$2:$B$2000,"*"&amp;A190&amp;"*"))</f>
        <v/>
      </c>
      <c r="D190" s="129" t="str">
        <f>IF(SUMIF(OutputMaterialType,Specified_Output!A190,OutputSampleWeight)=0,"",SUMIF(OutputMaterialType,Specified_Output!A190,OutputSampleWeight))</f>
        <v/>
      </c>
      <c r="E190" s="120" t="str">
        <f t="shared" si="18"/>
        <v/>
      </c>
      <c r="F190" s="95" t="str">
        <f t="shared" si="19"/>
        <v/>
      </c>
      <c r="G190" s="120" t="str">
        <f t="shared" si="20"/>
        <v/>
      </c>
      <c r="H190" s="127" t="str">
        <f t="shared" si="21"/>
        <v/>
      </c>
      <c r="J190" s="103"/>
      <c r="K190" s="103"/>
      <c r="L190" s="127" t="str">
        <f t="shared" si="17"/>
        <v/>
      </c>
      <c r="M190" s="59" t="e">
        <f t="array" ref="M190">_xlfn.STDEV.S(IF(OutputMaterialType=A190,OutputTarget))</f>
        <v>#VALUE!</v>
      </c>
      <c r="N190" s="143" t="e">
        <f t="shared" si="22"/>
        <v>#VALUE!</v>
      </c>
      <c r="O190" s="146" t="e">
        <f t="shared" si="23"/>
        <v>#VALUE!</v>
      </c>
    </row>
    <row r="191" spans="1:15" s="17" customFormat="1" x14ac:dyDescent="0.2">
      <c r="A191" s="51"/>
      <c r="B191" s="14"/>
      <c r="C191" s="128" t="str">
        <f>IF(A191=0,"",COUNTIF(Sample_Output!$B$2:$B$2000,"*"&amp;A191&amp;"*"))</f>
        <v/>
      </c>
      <c r="D191" s="129" t="str">
        <f>IF(SUMIF(OutputMaterialType,Specified_Output!A191,OutputSampleWeight)=0,"",SUMIF(OutputMaterialType,Specified_Output!A191,OutputSampleWeight))</f>
        <v/>
      </c>
      <c r="E191" s="120" t="str">
        <f t="shared" si="18"/>
        <v/>
      </c>
      <c r="F191" s="95" t="str">
        <f t="shared" si="19"/>
        <v/>
      </c>
      <c r="G191" s="120" t="str">
        <f t="shared" si="20"/>
        <v/>
      </c>
      <c r="H191" s="127" t="str">
        <f t="shared" si="21"/>
        <v/>
      </c>
      <c r="J191" s="103"/>
      <c r="K191" s="103"/>
      <c r="L191" s="127" t="str">
        <f t="shared" si="17"/>
        <v/>
      </c>
      <c r="M191" s="59" t="e">
        <f t="array" ref="M191">_xlfn.STDEV.S(IF(OutputMaterialType=A191,OutputTarget))</f>
        <v>#VALUE!</v>
      </c>
      <c r="N191" s="143" t="e">
        <f t="shared" si="22"/>
        <v>#VALUE!</v>
      </c>
      <c r="O191" s="146" t="e">
        <f t="shared" si="23"/>
        <v>#VALUE!</v>
      </c>
    </row>
    <row r="192" spans="1:15" s="17" customFormat="1" x14ac:dyDescent="0.2">
      <c r="A192" s="51"/>
      <c r="B192" s="14"/>
      <c r="C192" s="128" t="str">
        <f>IF(A192=0,"",COUNTIF(Sample_Output!$B$2:$B$2000,"*"&amp;A192&amp;"*"))</f>
        <v/>
      </c>
      <c r="D192" s="129" t="str">
        <f>IF(SUMIF(OutputMaterialType,Specified_Output!A192,OutputSampleWeight)=0,"",SUMIF(OutputMaterialType,Specified_Output!A192,OutputSampleWeight))</f>
        <v/>
      </c>
      <c r="E192" s="120" t="str">
        <f t="shared" si="18"/>
        <v/>
      </c>
      <c r="F192" s="95" t="str">
        <f t="shared" si="19"/>
        <v/>
      </c>
      <c r="G192" s="120" t="str">
        <f t="shared" si="20"/>
        <v/>
      </c>
      <c r="H192" s="127" t="str">
        <f t="shared" si="21"/>
        <v/>
      </c>
      <c r="J192" s="103"/>
      <c r="K192" s="103"/>
      <c r="L192" s="127" t="str">
        <f t="shared" si="17"/>
        <v/>
      </c>
      <c r="M192" s="59" t="e">
        <f t="array" ref="M192">_xlfn.STDEV.S(IF(OutputMaterialType=A192,OutputTarget))</f>
        <v>#VALUE!</v>
      </c>
      <c r="N192" s="143" t="e">
        <f t="shared" si="22"/>
        <v>#VALUE!</v>
      </c>
      <c r="O192" s="146" t="e">
        <f t="shared" si="23"/>
        <v>#VALUE!</v>
      </c>
    </row>
    <row r="193" spans="1:15" s="17" customFormat="1" x14ac:dyDescent="0.2">
      <c r="A193" s="51"/>
      <c r="B193" s="14"/>
      <c r="C193" s="128" t="str">
        <f>IF(A193=0,"",COUNTIF(Sample_Output!$B$2:$B$2000,"*"&amp;A193&amp;"*"))</f>
        <v/>
      </c>
      <c r="D193" s="129" t="str">
        <f>IF(SUMIF(OutputMaterialType,Specified_Output!A193,OutputSampleWeight)=0,"",SUMIF(OutputMaterialType,Specified_Output!A193,OutputSampleWeight))</f>
        <v/>
      </c>
      <c r="E193" s="120" t="str">
        <f t="shared" si="18"/>
        <v/>
      </c>
      <c r="F193" s="95" t="str">
        <f t="shared" si="19"/>
        <v/>
      </c>
      <c r="G193" s="120" t="str">
        <f t="shared" si="20"/>
        <v/>
      </c>
      <c r="H193" s="127" t="str">
        <f t="shared" si="21"/>
        <v/>
      </c>
      <c r="J193" s="103"/>
      <c r="K193" s="103"/>
      <c r="L193" s="127" t="str">
        <f t="shared" si="17"/>
        <v/>
      </c>
      <c r="M193" s="59" t="e">
        <f t="array" ref="M193">_xlfn.STDEV.S(IF(OutputMaterialType=A193,OutputTarget))</f>
        <v>#VALUE!</v>
      </c>
      <c r="N193" s="143" t="e">
        <f t="shared" si="22"/>
        <v>#VALUE!</v>
      </c>
      <c r="O193" s="146" t="e">
        <f t="shared" si="23"/>
        <v>#VALUE!</v>
      </c>
    </row>
    <row r="194" spans="1:15" s="17" customFormat="1" x14ac:dyDescent="0.2">
      <c r="A194" s="51"/>
      <c r="B194" s="14"/>
      <c r="C194" s="128" t="str">
        <f>IF(A194=0,"",COUNTIF(Sample_Output!$B$2:$B$2000,"*"&amp;A194&amp;"*"))</f>
        <v/>
      </c>
      <c r="D194" s="129" t="str">
        <f>IF(SUMIF(OutputMaterialType,Specified_Output!A194,OutputSampleWeight)=0,"",SUMIF(OutputMaterialType,Specified_Output!A194,OutputSampleWeight))</f>
        <v/>
      </c>
      <c r="E194" s="120" t="str">
        <f t="shared" si="18"/>
        <v/>
      </c>
      <c r="F194" s="95" t="str">
        <f t="shared" si="19"/>
        <v/>
      </c>
      <c r="G194" s="120" t="str">
        <f t="shared" si="20"/>
        <v/>
      </c>
      <c r="H194" s="127" t="str">
        <f t="shared" si="21"/>
        <v/>
      </c>
      <c r="J194" s="103"/>
      <c r="K194" s="103"/>
      <c r="L194" s="127" t="str">
        <f t="shared" ref="L194:L257" si="24">IFERROR(AVERAGEIF(OutputMaterialType,A194,OutputFragments),"")</f>
        <v/>
      </c>
      <c r="M194" s="59" t="e">
        <f t="array" ref="M194">_xlfn.STDEV.S(IF(OutputMaterialType=A194,OutputTarget))</f>
        <v>#VALUE!</v>
      </c>
      <c r="N194" s="143" t="e">
        <f t="shared" si="22"/>
        <v>#VALUE!</v>
      </c>
      <c r="O194" s="146" t="e">
        <f t="shared" si="23"/>
        <v>#VALUE!</v>
      </c>
    </row>
    <row r="195" spans="1:15" s="17" customFormat="1" x14ac:dyDescent="0.2">
      <c r="A195" s="51"/>
      <c r="B195" s="14"/>
      <c r="C195" s="128" t="str">
        <f>IF(A195=0,"",COUNTIF(Sample_Output!$B$2:$B$2000,"*"&amp;A195&amp;"*"))</f>
        <v/>
      </c>
      <c r="D195" s="129" t="str">
        <f>IF(SUMIF(OutputMaterialType,Specified_Output!A195,OutputSampleWeight)=0,"",SUMIF(OutputMaterialType,Specified_Output!A195,OutputSampleWeight))</f>
        <v/>
      </c>
      <c r="E195" s="120" t="str">
        <f t="shared" ref="E195:E258" si="25">IFERROR(AVERAGEIF(OutputMaterialType,A195,OutputTarget),"")</f>
        <v/>
      </c>
      <c r="F195" s="95" t="str">
        <f t="shared" ref="F195:F258" si="26">IFERROR(M195,"")</f>
        <v/>
      </c>
      <c r="G195" s="120" t="str">
        <f t="shared" ref="G195:G258" si="27">IFERROR(AVERAGEIF(OutputMaterialType,A195,OutputNonTarget),"")</f>
        <v/>
      </c>
      <c r="H195" s="127" t="str">
        <f t="shared" ref="H195:H258" si="28">IFERROR(AVERAGEIF(OutputMaterialType,A195,OutputNonRecyclables),"")</f>
        <v/>
      </c>
      <c r="J195" s="103"/>
      <c r="K195" s="103"/>
      <c r="L195" s="127" t="str">
        <f t="shared" si="24"/>
        <v/>
      </c>
      <c r="M195" s="59" t="e">
        <f t="array" ref="M195">_xlfn.STDEV.S(IF(OutputMaterialType=A195,OutputTarget))</f>
        <v>#VALUE!</v>
      </c>
      <c r="N195" s="143" t="e">
        <f t="shared" ref="N195:N258" si="29">C195-ROUNDDOWN(B195/20,0)</f>
        <v>#VALUE!</v>
      </c>
      <c r="O195" s="146" t="e">
        <f t="shared" ref="O195:O258" si="30">D195/C195</f>
        <v>#VALUE!</v>
      </c>
    </row>
    <row r="196" spans="1:15" s="17" customFormat="1" x14ac:dyDescent="0.2">
      <c r="A196" s="51"/>
      <c r="B196" s="14"/>
      <c r="C196" s="128" t="str">
        <f>IF(A196=0,"",COUNTIF(Sample_Output!$B$2:$B$2000,"*"&amp;A196&amp;"*"))</f>
        <v/>
      </c>
      <c r="D196" s="129" t="str">
        <f>IF(SUMIF(OutputMaterialType,Specified_Output!A196,OutputSampleWeight)=0,"",SUMIF(OutputMaterialType,Specified_Output!A196,OutputSampleWeight))</f>
        <v/>
      </c>
      <c r="E196" s="120" t="str">
        <f t="shared" si="25"/>
        <v/>
      </c>
      <c r="F196" s="95" t="str">
        <f t="shared" si="26"/>
        <v/>
      </c>
      <c r="G196" s="120" t="str">
        <f t="shared" si="27"/>
        <v/>
      </c>
      <c r="H196" s="127" t="str">
        <f t="shared" si="28"/>
        <v/>
      </c>
      <c r="J196" s="103"/>
      <c r="K196" s="103"/>
      <c r="L196" s="127" t="str">
        <f t="shared" si="24"/>
        <v/>
      </c>
      <c r="M196" s="59" t="e">
        <f t="array" ref="M196">_xlfn.STDEV.S(IF(OutputMaterialType=A196,OutputTarget))</f>
        <v>#VALUE!</v>
      </c>
      <c r="N196" s="143" t="e">
        <f t="shared" si="29"/>
        <v>#VALUE!</v>
      </c>
      <c r="O196" s="146" t="e">
        <f t="shared" si="30"/>
        <v>#VALUE!</v>
      </c>
    </row>
    <row r="197" spans="1:15" s="17" customFormat="1" x14ac:dyDescent="0.2">
      <c r="A197" s="51"/>
      <c r="B197" s="14"/>
      <c r="C197" s="128" t="str">
        <f>IF(A197=0,"",COUNTIF(Sample_Output!$B$2:$B$2000,"*"&amp;A197&amp;"*"))</f>
        <v/>
      </c>
      <c r="D197" s="129" t="str">
        <f>IF(SUMIF(OutputMaterialType,Specified_Output!A197,OutputSampleWeight)=0,"",SUMIF(OutputMaterialType,Specified_Output!A197,OutputSampleWeight))</f>
        <v/>
      </c>
      <c r="E197" s="120" t="str">
        <f t="shared" si="25"/>
        <v/>
      </c>
      <c r="F197" s="95" t="str">
        <f t="shared" si="26"/>
        <v/>
      </c>
      <c r="G197" s="120" t="str">
        <f t="shared" si="27"/>
        <v/>
      </c>
      <c r="H197" s="127" t="str">
        <f t="shared" si="28"/>
        <v/>
      </c>
      <c r="J197" s="103"/>
      <c r="K197" s="103"/>
      <c r="L197" s="127" t="str">
        <f t="shared" si="24"/>
        <v/>
      </c>
      <c r="M197" s="59" t="e">
        <f t="array" ref="M197">_xlfn.STDEV.S(IF(OutputMaterialType=A197,OutputTarget))</f>
        <v>#VALUE!</v>
      </c>
      <c r="N197" s="143" t="e">
        <f t="shared" si="29"/>
        <v>#VALUE!</v>
      </c>
      <c r="O197" s="146" t="e">
        <f t="shared" si="30"/>
        <v>#VALUE!</v>
      </c>
    </row>
    <row r="198" spans="1:15" s="17" customFormat="1" x14ac:dyDescent="0.2">
      <c r="A198" s="51"/>
      <c r="B198" s="14"/>
      <c r="C198" s="128" t="str">
        <f>IF(A198=0,"",COUNTIF(Sample_Output!$B$2:$B$2000,"*"&amp;A198&amp;"*"))</f>
        <v/>
      </c>
      <c r="D198" s="129" t="str">
        <f>IF(SUMIF(OutputMaterialType,Specified_Output!A198,OutputSampleWeight)=0,"",SUMIF(OutputMaterialType,Specified_Output!A198,OutputSampleWeight))</f>
        <v/>
      </c>
      <c r="E198" s="120" t="str">
        <f t="shared" si="25"/>
        <v/>
      </c>
      <c r="F198" s="95" t="str">
        <f t="shared" si="26"/>
        <v/>
      </c>
      <c r="G198" s="120" t="str">
        <f t="shared" si="27"/>
        <v/>
      </c>
      <c r="H198" s="127" t="str">
        <f t="shared" si="28"/>
        <v/>
      </c>
      <c r="J198" s="103"/>
      <c r="K198" s="103"/>
      <c r="L198" s="127" t="str">
        <f t="shared" si="24"/>
        <v/>
      </c>
      <c r="M198" s="59" t="e">
        <f t="array" ref="M198">_xlfn.STDEV.S(IF(OutputMaterialType=A198,OutputTarget))</f>
        <v>#VALUE!</v>
      </c>
      <c r="N198" s="143" t="e">
        <f t="shared" si="29"/>
        <v>#VALUE!</v>
      </c>
      <c r="O198" s="146" t="e">
        <f t="shared" si="30"/>
        <v>#VALUE!</v>
      </c>
    </row>
    <row r="199" spans="1:15" s="17" customFormat="1" x14ac:dyDescent="0.2">
      <c r="A199" s="51"/>
      <c r="B199" s="14"/>
      <c r="C199" s="128" t="str">
        <f>IF(A199=0,"",COUNTIF(Sample_Output!$B$2:$B$2000,"*"&amp;A199&amp;"*"))</f>
        <v/>
      </c>
      <c r="D199" s="129" t="str">
        <f>IF(SUMIF(OutputMaterialType,Specified_Output!A199,OutputSampleWeight)=0,"",SUMIF(OutputMaterialType,Specified_Output!A199,OutputSampleWeight))</f>
        <v/>
      </c>
      <c r="E199" s="120" t="str">
        <f t="shared" si="25"/>
        <v/>
      </c>
      <c r="F199" s="95" t="str">
        <f t="shared" si="26"/>
        <v/>
      </c>
      <c r="G199" s="120" t="str">
        <f t="shared" si="27"/>
        <v/>
      </c>
      <c r="H199" s="127" t="str">
        <f t="shared" si="28"/>
        <v/>
      </c>
      <c r="J199" s="103"/>
      <c r="K199" s="103"/>
      <c r="L199" s="127" t="str">
        <f t="shared" si="24"/>
        <v/>
      </c>
      <c r="M199" s="59" t="e">
        <f t="array" ref="M199">_xlfn.STDEV.S(IF(OutputMaterialType=A199,OutputTarget))</f>
        <v>#VALUE!</v>
      </c>
      <c r="N199" s="143" t="e">
        <f t="shared" si="29"/>
        <v>#VALUE!</v>
      </c>
      <c r="O199" s="146" t="e">
        <f t="shared" si="30"/>
        <v>#VALUE!</v>
      </c>
    </row>
    <row r="200" spans="1:15" s="17" customFormat="1" x14ac:dyDescent="0.2">
      <c r="A200" s="51"/>
      <c r="B200" s="14"/>
      <c r="C200" s="128" t="str">
        <f>IF(A200=0,"",COUNTIF(Sample_Output!$B$2:$B$2000,"*"&amp;A200&amp;"*"))</f>
        <v/>
      </c>
      <c r="D200" s="129" t="str">
        <f>IF(SUMIF(OutputMaterialType,Specified_Output!A200,OutputSampleWeight)=0,"",SUMIF(OutputMaterialType,Specified_Output!A200,OutputSampleWeight))</f>
        <v/>
      </c>
      <c r="E200" s="120" t="str">
        <f t="shared" si="25"/>
        <v/>
      </c>
      <c r="F200" s="95" t="str">
        <f t="shared" si="26"/>
        <v/>
      </c>
      <c r="G200" s="120" t="str">
        <f t="shared" si="27"/>
        <v/>
      </c>
      <c r="H200" s="127" t="str">
        <f t="shared" si="28"/>
        <v/>
      </c>
      <c r="J200" s="103"/>
      <c r="K200" s="103"/>
      <c r="L200" s="127" t="str">
        <f t="shared" si="24"/>
        <v/>
      </c>
      <c r="M200" s="59" t="e">
        <f t="array" ref="M200">_xlfn.STDEV.S(IF(OutputMaterialType=A200,OutputTarget))</f>
        <v>#VALUE!</v>
      </c>
      <c r="N200" s="143" t="e">
        <f t="shared" si="29"/>
        <v>#VALUE!</v>
      </c>
      <c r="O200" s="146" t="e">
        <f t="shared" si="30"/>
        <v>#VALUE!</v>
      </c>
    </row>
    <row r="201" spans="1:15" s="17" customFormat="1" x14ac:dyDescent="0.2">
      <c r="A201" s="51"/>
      <c r="B201" s="14"/>
      <c r="C201" s="128" t="str">
        <f>IF(A201=0,"",COUNTIF(Sample_Output!$B$2:$B$2000,"*"&amp;A201&amp;"*"))</f>
        <v/>
      </c>
      <c r="D201" s="129" t="str">
        <f>IF(SUMIF(OutputMaterialType,Specified_Output!A201,OutputSampleWeight)=0,"",SUMIF(OutputMaterialType,Specified_Output!A201,OutputSampleWeight))</f>
        <v/>
      </c>
      <c r="E201" s="120" t="str">
        <f t="shared" si="25"/>
        <v/>
      </c>
      <c r="F201" s="95" t="str">
        <f t="shared" si="26"/>
        <v/>
      </c>
      <c r="G201" s="120" t="str">
        <f t="shared" si="27"/>
        <v/>
      </c>
      <c r="H201" s="127" t="str">
        <f t="shared" si="28"/>
        <v/>
      </c>
      <c r="J201" s="103"/>
      <c r="K201" s="103"/>
      <c r="L201" s="127" t="str">
        <f t="shared" si="24"/>
        <v/>
      </c>
      <c r="M201" s="59" t="e">
        <f t="array" ref="M201">_xlfn.STDEV.S(IF(OutputMaterialType=A201,OutputTarget))</f>
        <v>#VALUE!</v>
      </c>
      <c r="N201" s="143" t="e">
        <f t="shared" si="29"/>
        <v>#VALUE!</v>
      </c>
      <c r="O201" s="146" t="e">
        <f t="shared" si="30"/>
        <v>#VALUE!</v>
      </c>
    </row>
    <row r="202" spans="1:15" s="17" customFormat="1" x14ac:dyDescent="0.2">
      <c r="A202" s="51"/>
      <c r="B202" s="14"/>
      <c r="C202" s="128" t="str">
        <f>IF(A202=0,"",COUNTIF(Sample_Output!$B$2:$B$2000,"*"&amp;A202&amp;"*"))</f>
        <v/>
      </c>
      <c r="D202" s="129" t="str">
        <f>IF(SUMIF(OutputMaterialType,Specified_Output!A202,OutputSampleWeight)=0,"",SUMIF(OutputMaterialType,Specified_Output!A202,OutputSampleWeight))</f>
        <v/>
      </c>
      <c r="E202" s="120" t="str">
        <f t="shared" si="25"/>
        <v/>
      </c>
      <c r="F202" s="95" t="str">
        <f t="shared" si="26"/>
        <v/>
      </c>
      <c r="G202" s="120" t="str">
        <f t="shared" si="27"/>
        <v/>
      </c>
      <c r="H202" s="127" t="str">
        <f t="shared" si="28"/>
        <v/>
      </c>
      <c r="J202" s="103"/>
      <c r="K202" s="103"/>
      <c r="L202" s="127" t="str">
        <f t="shared" si="24"/>
        <v/>
      </c>
      <c r="M202" s="59" t="e">
        <f t="array" ref="M202">_xlfn.STDEV.S(IF(OutputMaterialType=A202,OutputTarget))</f>
        <v>#VALUE!</v>
      </c>
      <c r="N202" s="143" t="e">
        <f t="shared" si="29"/>
        <v>#VALUE!</v>
      </c>
      <c r="O202" s="146" t="e">
        <f t="shared" si="30"/>
        <v>#VALUE!</v>
      </c>
    </row>
    <row r="203" spans="1:15" s="17" customFormat="1" x14ac:dyDescent="0.2">
      <c r="A203" s="51"/>
      <c r="B203" s="14"/>
      <c r="C203" s="128" t="str">
        <f>IF(A203=0,"",COUNTIF(Sample_Output!$B$2:$B$2000,"*"&amp;A203&amp;"*"))</f>
        <v/>
      </c>
      <c r="D203" s="129" t="str">
        <f>IF(SUMIF(OutputMaterialType,Specified_Output!A203,OutputSampleWeight)=0,"",SUMIF(OutputMaterialType,Specified_Output!A203,OutputSampleWeight))</f>
        <v/>
      </c>
      <c r="E203" s="120" t="str">
        <f t="shared" si="25"/>
        <v/>
      </c>
      <c r="F203" s="95" t="str">
        <f t="shared" si="26"/>
        <v/>
      </c>
      <c r="G203" s="120" t="str">
        <f t="shared" si="27"/>
        <v/>
      </c>
      <c r="H203" s="127" t="str">
        <f t="shared" si="28"/>
        <v/>
      </c>
      <c r="J203" s="103"/>
      <c r="K203" s="103"/>
      <c r="L203" s="127" t="str">
        <f t="shared" si="24"/>
        <v/>
      </c>
      <c r="M203" s="59" t="e">
        <f t="array" ref="M203">_xlfn.STDEV.S(IF(OutputMaterialType=A203,OutputTarget))</f>
        <v>#VALUE!</v>
      </c>
      <c r="N203" s="143" t="e">
        <f t="shared" si="29"/>
        <v>#VALUE!</v>
      </c>
      <c r="O203" s="146" t="e">
        <f t="shared" si="30"/>
        <v>#VALUE!</v>
      </c>
    </row>
    <row r="204" spans="1:15" s="17" customFormat="1" x14ac:dyDescent="0.2">
      <c r="A204" s="51"/>
      <c r="B204" s="14"/>
      <c r="C204" s="128" t="str">
        <f>IF(A204=0,"",COUNTIF(Sample_Output!$B$2:$B$2000,"*"&amp;A204&amp;"*"))</f>
        <v/>
      </c>
      <c r="D204" s="129" t="str">
        <f>IF(SUMIF(OutputMaterialType,Specified_Output!A204,OutputSampleWeight)=0,"",SUMIF(OutputMaterialType,Specified_Output!A204,OutputSampleWeight))</f>
        <v/>
      </c>
      <c r="E204" s="120" t="str">
        <f t="shared" si="25"/>
        <v/>
      </c>
      <c r="F204" s="95" t="str">
        <f t="shared" si="26"/>
        <v/>
      </c>
      <c r="G204" s="120" t="str">
        <f t="shared" si="27"/>
        <v/>
      </c>
      <c r="H204" s="127" t="str">
        <f t="shared" si="28"/>
        <v/>
      </c>
      <c r="J204" s="103"/>
      <c r="K204" s="103"/>
      <c r="L204" s="127" t="str">
        <f t="shared" si="24"/>
        <v/>
      </c>
      <c r="M204" s="59" t="e">
        <f t="array" ref="M204">_xlfn.STDEV.S(IF(OutputMaterialType=A204,OutputTarget))</f>
        <v>#VALUE!</v>
      </c>
      <c r="N204" s="143" t="e">
        <f t="shared" si="29"/>
        <v>#VALUE!</v>
      </c>
      <c r="O204" s="146" t="e">
        <f t="shared" si="30"/>
        <v>#VALUE!</v>
      </c>
    </row>
    <row r="205" spans="1:15" s="17" customFormat="1" x14ac:dyDescent="0.2">
      <c r="A205" s="51"/>
      <c r="B205" s="14"/>
      <c r="C205" s="128" t="str">
        <f>IF(A205=0,"",COUNTIF(Sample_Output!$B$2:$B$2000,"*"&amp;A205&amp;"*"))</f>
        <v/>
      </c>
      <c r="D205" s="129" t="str">
        <f>IF(SUMIF(OutputMaterialType,Specified_Output!A205,OutputSampleWeight)=0,"",SUMIF(OutputMaterialType,Specified_Output!A205,OutputSampleWeight))</f>
        <v/>
      </c>
      <c r="E205" s="120" t="str">
        <f t="shared" si="25"/>
        <v/>
      </c>
      <c r="F205" s="95" t="str">
        <f t="shared" si="26"/>
        <v/>
      </c>
      <c r="G205" s="120" t="str">
        <f t="shared" si="27"/>
        <v/>
      </c>
      <c r="H205" s="127" t="str">
        <f t="shared" si="28"/>
        <v/>
      </c>
      <c r="J205" s="103"/>
      <c r="K205" s="103"/>
      <c r="L205" s="127" t="str">
        <f t="shared" si="24"/>
        <v/>
      </c>
      <c r="M205" s="59" t="e">
        <f t="array" ref="M205">_xlfn.STDEV.S(IF(OutputMaterialType=A205,OutputTarget))</f>
        <v>#VALUE!</v>
      </c>
      <c r="N205" s="143" t="e">
        <f t="shared" si="29"/>
        <v>#VALUE!</v>
      </c>
      <c r="O205" s="146" t="e">
        <f t="shared" si="30"/>
        <v>#VALUE!</v>
      </c>
    </row>
    <row r="206" spans="1:15" s="17" customFormat="1" x14ac:dyDescent="0.2">
      <c r="A206" s="51"/>
      <c r="B206" s="14"/>
      <c r="C206" s="128" t="str">
        <f>IF(A206=0,"",COUNTIF(Sample_Output!$B$2:$B$2000,"*"&amp;A206&amp;"*"))</f>
        <v/>
      </c>
      <c r="D206" s="129" t="str">
        <f>IF(SUMIF(OutputMaterialType,Specified_Output!A206,OutputSampleWeight)=0,"",SUMIF(OutputMaterialType,Specified_Output!A206,OutputSampleWeight))</f>
        <v/>
      </c>
      <c r="E206" s="120" t="str">
        <f t="shared" si="25"/>
        <v/>
      </c>
      <c r="F206" s="95" t="str">
        <f t="shared" si="26"/>
        <v/>
      </c>
      <c r="G206" s="120" t="str">
        <f t="shared" si="27"/>
        <v/>
      </c>
      <c r="H206" s="127" t="str">
        <f t="shared" si="28"/>
        <v/>
      </c>
      <c r="J206" s="103"/>
      <c r="K206" s="103"/>
      <c r="L206" s="127" t="str">
        <f t="shared" si="24"/>
        <v/>
      </c>
      <c r="M206" s="59" t="e">
        <f t="array" ref="M206">_xlfn.STDEV.S(IF(OutputMaterialType=A206,OutputTarget))</f>
        <v>#VALUE!</v>
      </c>
      <c r="N206" s="143" t="e">
        <f t="shared" si="29"/>
        <v>#VALUE!</v>
      </c>
      <c r="O206" s="146" t="e">
        <f t="shared" si="30"/>
        <v>#VALUE!</v>
      </c>
    </row>
    <row r="207" spans="1:15" s="17" customFormat="1" x14ac:dyDescent="0.2">
      <c r="A207" s="51"/>
      <c r="B207" s="14"/>
      <c r="C207" s="128" t="str">
        <f>IF(A207=0,"",COUNTIF(Sample_Output!$B$2:$B$2000,"*"&amp;A207&amp;"*"))</f>
        <v/>
      </c>
      <c r="D207" s="129" t="str">
        <f>IF(SUMIF(OutputMaterialType,Specified_Output!A207,OutputSampleWeight)=0,"",SUMIF(OutputMaterialType,Specified_Output!A207,OutputSampleWeight))</f>
        <v/>
      </c>
      <c r="E207" s="120" t="str">
        <f t="shared" si="25"/>
        <v/>
      </c>
      <c r="F207" s="95" t="str">
        <f t="shared" si="26"/>
        <v/>
      </c>
      <c r="G207" s="120" t="str">
        <f t="shared" si="27"/>
        <v/>
      </c>
      <c r="H207" s="127" t="str">
        <f t="shared" si="28"/>
        <v/>
      </c>
      <c r="J207" s="103"/>
      <c r="K207" s="103"/>
      <c r="L207" s="127" t="str">
        <f t="shared" si="24"/>
        <v/>
      </c>
      <c r="M207" s="59" t="e">
        <f t="array" ref="M207">_xlfn.STDEV.S(IF(OutputMaterialType=A207,OutputTarget))</f>
        <v>#VALUE!</v>
      </c>
      <c r="N207" s="143" t="e">
        <f t="shared" si="29"/>
        <v>#VALUE!</v>
      </c>
      <c r="O207" s="146" t="e">
        <f t="shared" si="30"/>
        <v>#VALUE!</v>
      </c>
    </row>
    <row r="208" spans="1:15" s="17" customFormat="1" x14ac:dyDescent="0.2">
      <c r="A208" s="51"/>
      <c r="B208" s="14"/>
      <c r="C208" s="128" t="str">
        <f>IF(A208=0,"",COUNTIF(Sample_Output!$B$2:$B$2000,"*"&amp;A208&amp;"*"))</f>
        <v/>
      </c>
      <c r="D208" s="129" t="str">
        <f>IF(SUMIF(OutputMaterialType,Specified_Output!A208,OutputSampleWeight)=0,"",SUMIF(OutputMaterialType,Specified_Output!A208,OutputSampleWeight))</f>
        <v/>
      </c>
      <c r="E208" s="120" t="str">
        <f t="shared" si="25"/>
        <v/>
      </c>
      <c r="F208" s="95" t="str">
        <f t="shared" si="26"/>
        <v/>
      </c>
      <c r="G208" s="120" t="str">
        <f t="shared" si="27"/>
        <v/>
      </c>
      <c r="H208" s="127" t="str">
        <f t="shared" si="28"/>
        <v/>
      </c>
      <c r="J208" s="103"/>
      <c r="K208" s="103"/>
      <c r="L208" s="127" t="str">
        <f t="shared" si="24"/>
        <v/>
      </c>
      <c r="M208" s="59" t="e">
        <f t="array" ref="M208">_xlfn.STDEV.S(IF(OutputMaterialType=A208,OutputTarget))</f>
        <v>#VALUE!</v>
      </c>
      <c r="N208" s="143" t="e">
        <f t="shared" si="29"/>
        <v>#VALUE!</v>
      </c>
      <c r="O208" s="146" t="e">
        <f t="shared" si="30"/>
        <v>#VALUE!</v>
      </c>
    </row>
    <row r="209" spans="1:15" s="17" customFormat="1" x14ac:dyDescent="0.2">
      <c r="A209" s="51"/>
      <c r="B209" s="14"/>
      <c r="C209" s="128" t="str">
        <f>IF(A209=0,"",COUNTIF(Sample_Output!$B$2:$B$2000,"*"&amp;A209&amp;"*"))</f>
        <v/>
      </c>
      <c r="D209" s="129" t="str">
        <f>IF(SUMIF(OutputMaterialType,Specified_Output!A209,OutputSampleWeight)=0,"",SUMIF(OutputMaterialType,Specified_Output!A209,OutputSampleWeight))</f>
        <v/>
      </c>
      <c r="E209" s="120" t="str">
        <f t="shared" si="25"/>
        <v/>
      </c>
      <c r="F209" s="95" t="str">
        <f t="shared" si="26"/>
        <v/>
      </c>
      <c r="G209" s="120" t="str">
        <f t="shared" si="27"/>
        <v/>
      </c>
      <c r="H209" s="127" t="str">
        <f t="shared" si="28"/>
        <v/>
      </c>
      <c r="J209" s="103"/>
      <c r="K209" s="103"/>
      <c r="L209" s="127" t="str">
        <f t="shared" si="24"/>
        <v/>
      </c>
      <c r="M209" s="59" t="e">
        <f t="array" ref="M209">_xlfn.STDEV.S(IF(OutputMaterialType=A209,OutputTarget))</f>
        <v>#VALUE!</v>
      </c>
      <c r="N209" s="143" t="e">
        <f t="shared" si="29"/>
        <v>#VALUE!</v>
      </c>
      <c r="O209" s="146" t="e">
        <f t="shared" si="30"/>
        <v>#VALUE!</v>
      </c>
    </row>
    <row r="210" spans="1:15" s="17" customFormat="1" x14ac:dyDescent="0.2">
      <c r="A210" s="51"/>
      <c r="B210" s="14"/>
      <c r="C210" s="128" t="str">
        <f>IF(A210=0,"",COUNTIF(Sample_Output!$B$2:$B$2000,"*"&amp;A210&amp;"*"))</f>
        <v/>
      </c>
      <c r="D210" s="129" t="str">
        <f>IF(SUMIF(OutputMaterialType,Specified_Output!A210,OutputSampleWeight)=0,"",SUMIF(OutputMaterialType,Specified_Output!A210,OutputSampleWeight))</f>
        <v/>
      </c>
      <c r="E210" s="120" t="str">
        <f t="shared" si="25"/>
        <v/>
      </c>
      <c r="F210" s="95" t="str">
        <f t="shared" si="26"/>
        <v/>
      </c>
      <c r="G210" s="120" t="str">
        <f t="shared" si="27"/>
        <v/>
      </c>
      <c r="H210" s="127" t="str">
        <f t="shared" si="28"/>
        <v/>
      </c>
      <c r="J210" s="103"/>
      <c r="K210" s="103"/>
      <c r="L210" s="127" t="str">
        <f t="shared" si="24"/>
        <v/>
      </c>
      <c r="M210" s="59" t="e">
        <f t="array" ref="M210">_xlfn.STDEV.S(IF(OutputMaterialType=A210,OutputTarget))</f>
        <v>#VALUE!</v>
      </c>
      <c r="N210" s="143" t="e">
        <f t="shared" si="29"/>
        <v>#VALUE!</v>
      </c>
      <c r="O210" s="146" t="e">
        <f t="shared" si="30"/>
        <v>#VALUE!</v>
      </c>
    </row>
    <row r="211" spans="1:15" s="17" customFormat="1" x14ac:dyDescent="0.2">
      <c r="A211" s="51"/>
      <c r="B211" s="14"/>
      <c r="C211" s="128" t="str">
        <f>IF(A211=0,"",COUNTIF(Sample_Output!$B$2:$B$2000,"*"&amp;A211&amp;"*"))</f>
        <v/>
      </c>
      <c r="D211" s="129" t="str">
        <f>IF(SUMIF(OutputMaterialType,Specified_Output!A211,OutputSampleWeight)=0,"",SUMIF(OutputMaterialType,Specified_Output!A211,OutputSampleWeight))</f>
        <v/>
      </c>
      <c r="E211" s="120" t="str">
        <f t="shared" si="25"/>
        <v/>
      </c>
      <c r="F211" s="95" t="str">
        <f t="shared" si="26"/>
        <v/>
      </c>
      <c r="G211" s="120" t="str">
        <f t="shared" si="27"/>
        <v/>
      </c>
      <c r="H211" s="127" t="str">
        <f t="shared" si="28"/>
        <v/>
      </c>
      <c r="J211" s="103"/>
      <c r="K211" s="103"/>
      <c r="L211" s="127" t="str">
        <f t="shared" si="24"/>
        <v/>
      </c>
      <c r="M211" s="59" t="e">
        <f t="array" ref="M211">_xlfn.STDEV.S(IF(OutputMaterialType=A211,OutputTarget))</f>
        <v>#VALUE!</v>
      </c>
      <c r="N211" s="143" t="e">
        <f t="shared" si="29"/>
        <v>#VALUE!</v>
      </c>
      <c r="O211" s="146" t="e">
        <f t="shared" si="30"/>
        <v>#VALUE!</v>
      </c>
    </row>
    <row r="212" spans="1:15" s="17" customFormat="1" x14ac:dyDescent="0.2">
      <c r="A212" s="51"/>
      <c r="B212" s="14"/>
      <c r="C212" s="128" t="str">
        <f>IF(A212=0,"",COUNTIF(Sample_Output!$B$2:$B$2000,"*"&amp;A212&amp;"*"))</f>
        <v/>
      </c>
      <c r="D212" s="129" t="str">
        <f>IF(SUMIF(OutputMaterialType,Specified_Output!A212,OutputSampleWeight)=0,"",SUMIF(OutputMaterialType,Specified_Output!A212,OutputSampleWeight))</f>
        <v/>
      </c>
      <c r="E212" s="120" t="str">
        <f t="shared" si="25"/>
        <v/>
      </c>
      <c r="F212" s="95" t="str">
        <f t="shared" si="26"/>
        <v/>
      </c>
      <c r="G212" s="120" t="str">
        <f t="shared" si="27"/>
        <v/>
      </c>
      <c r="H212" s="127" t="str">
        <f t="shared" si="28"/>
        <v/>
      </c>
      <c r="J212" s="103"/>
      <c r="K212" s="103"/>
      <c r="L212" s="127" t="str">
        <f t="shared" si="24"/>
        <v/>
      </c>
      <c r="M212" s="59" t="e">
        <f t="array" ref="M212">_xlfn.STDEV.S(IF(OutputMaterialType=A212,OutputTarget))</f>
        <v>#VALUE!</v>
      </c>
      <c r="N212" s="143" t="e">
        <f t="shared" si="29"/>
        <v>#VALUE!</v>
      </c>
      <c r="O212" s="146" t="e">
        <f t="shared" si="30"/>
        <v>#VALUE!</v>
      </c>
    </row>
    <row r="213" spans="1:15" s="17" customFormat="1" x14ac:dyDescent="0.2">
      <c r="A213" s="51"/>
      <c r="B213" s="14"/>
      <c r="C213" s="128" t="str">
        <f>IF(A213=0,"",COUNTIF(Sample_Output!$B$2:$B$2000,"*"&amp;A213&amp;"*"))</f>
        <v/>
      </c>
      <c r="D213" s="129" t="str">
        <f>IF(SUMIF(OutputMaterialType,Specified_Output!A213,OutputSampleWeight)=0,"",SUMIF(OutputMaterialType,Specified_Output!A213,OutputSampleWeight))</f>
        <v/>
      </c>
      <c r="E213" s="120" t="str">
        <f t="shared" si="25"/>
        <v/>
      </c>
      <c r="F213" s="95" t="str">
        <f t="shared" si="26"/>
        <v/>
      </c>
      <c r="G213" s="120" t="str">
        <f t="shared" si="27"/>
        <v/>
      </c>
      <c r="H213" s="127" t="str">
        <f t="shared" si="28"/>
        <v/>
      </c>
      <c r="J213" s="103"/>
      <c r="K213" s="103"/>
      <c r="L213" s="127" t="str">
        <f t="shared" si="24"/>
        <v/>
      </c>
      <c r="M213" s="59" t="e">
        <f t="array" ref="M213">_xlfn.STDEV.S(IF(OutputMaterialType=A213,OutputTarget))</f>
        <v>#VALUE!</v>
      </c>
      <c r="N213" s="143" t="e">
        <f t="shared" si="29"/>
        <v>#VALUE!</v>
      </c>
      <c r="O213" s="146" t="e">
        <f t="shared" si="30"/>
        <v>#VALUE!</v>
      </c>
    </row>
    <row r="214" spans="1:15" s="17" customFormat="1" x14ac:dyDescent="0.2">
      <c r="A214" s="51"/>
      <c r="B214" s="14"/>
      <c r="C214" s="128" t="str">
        <f>IF(A214=0,"",COUNTIF(Sample_Output!$B$2:$B$2000,"*"&amp;A214&amp;"*"))</f>
        <v/>
      </c>
      <c r="D214" s="129" t="str">
        <f>IF(SUMIF(OutputMaterialType,Specified_Output!A214,OutputSampleWeight)=0,"",SUMIF(OutputMaterialType,Specified_Output!A214,OutputSampleWeight))</f>
        <v/>
      </c>
      <c r="E214" s="120" t="str">
        <f t="shared" si="25"/>
        <v/>
      </c>
      <c r="F214" s="95" t="str">
        <f t="shared" si="26"/>
        <v/>
      </c>
      <c r="G214" s="120" t="str">
        <f t="shared" si="27"/>
        <v/>
      </c>
      <c r="H214" s="127" t="str">
        <f t="shared" si="28"/>
        <v/>
      </c>
      <c r="J214" s="103"/>
      <c r="K214" s="103"/>
      <c r="L214" s="127" t="str">
        <f t="shared" si="24"/>
        <v/>
      </c>
      <c r="M214" s="59" t="e">
        <f t="array" ref="M214">_xlfn.STDEV.S(IF(OutputMaterialType=A214,OutputTarget))</f>
        <v>#VALUE!</v>
      </c>
      <c r="N214" s="143" t="e">
        <f t="shared" si="29"/>
        <v>#VALUE!</v>
      </c>
      <c r="O214" s="146" t="e">
        <f t="shared" si="30"/>
        <v>#VALUE!</v>
      </c>
    </row>
    <row r="215" spans="1:15" s="17" customFormat="1" x14ac:dyDescent="0.2">
      <c r="A215" s="51"/>
      <c r="B215" s="14"/>
      <c r="C215" s="128" t="str">
        <f>IF(A215=0,"",COUNTIF(Sample_Output!$B$2:$B$2000,"*"&amp;A215&amp;"*"))</f>
        <v/>
      </c>
      <c r="D215" s="129" t="str">
        <f>IF(SUMIF(OutputMaterialType,Specified_Output!A215,OutputSampleWeight)=0,"",SUMIF(OutputMaterialType,Specified_Output!A215,OutputSampleWeight))</f>
        <v/>
      </c>
      <c r="E215" s="120" t="str">
        <f t="shared" si="25"/>
        <v/>
      </c>
      <c r="F215" s="95" t="str">
        <f t="shared" si="26"/>
        <v/>
      </c>
      <c r="G215" s="120" t="str">
        <f t="shared" si="27"/>
        <v/>
      </c>
      <c r="H215" s="127" t="str">
        <f t="shared" si="28"/>
        <v/>
      </c>
      <c r="J215" s="103"/>
      <c r="K215" s="103"/>
      <c r="L215" s="127" t="str">
        <f t="shared" si="24"/>
        <v/>
      </c>
      <c r="M215" s="59" t="e">
        <f t="array" ref="M215">_xlfn.STDEV.S(IF(OutputMaterialType=A215,OutputTarget))</f>
        <v>#VALUE!</v>
      </c>
      <c r="N215" s="143" t="e">
        <f t="shared" si="29"/>
        <v>#VALUE!</v>
      </c>
      <c r="O215" s="146" t="e">
        <f t="shared" si="30"/>
        <v>#VALUE!</v>
      </c>
    </row>
    <row r="216" spans="1:15" s="17" customFormat="1" x14ac:dyDescent="0.2">
      <c r="A216" s="51"/>
      <c r="B216" s="14"/>
      <c r="C216" s="128" t="str">
        <f>IF(A216=0,"",COUNTIF(Sample_Output!$B$2:$B$2000,"*"&amp;A216&amp;"*"))</f>
        <v/>
      </c>
      <c r="D216" s="129" t="str">
        <f>IF(SUMIF(OutputMaterialType,Specified_Output!A216,OutputSampleWeight)=0,"",SUMIF(OutputMaterialType,Specified_Output!A216,OutputSampleWeight))</f>
        <v/>
      </c>
      <c r="E216" s="120" t="str">
        <f t="shared" si="25"/>
        <v/>
      </c>
      <c r="F216" s="95" t="str">
        <f t="shared" si="26"/>
        <v/>
      </c>
      <c r="G216" s="120" t="str">
        <f t="shared" si="27"/>
        <v/>
      </c>
      <c r="H216" s="127" t="str">
        <f t="shared" si="28"/>
        <v/>
      </c>
      <c r="J216" s="103"/>
      <c r="K216" s="103"/>
      <c r="L216" s="127" t="str">
        <f t="shared" si="24"/>
        <v/>
      </c>
      <c r="M216" s="59" t="e">
        <f t="array" ref="M216">_xlfn.STDEV.S(IF(OutputMaterialType=A216,OutputTarget))</f>
        <v>#VALUE!</v>
      </c>
      <c r="N216" s="143" t="e">
        <f t="shared" si="29"/>
        <v>#VALUE!</v>
      </c>
      <c r="O216" s="146" t="e">
        <f t="shared" si="30"/>
        <v>#VALUE!</v>
      </c>
    </row>
    <row r="217" spans="1:15" s="17" customFormat="1" x14ac:dyDescent="0.2">
      <c r="A217" s="51"/>
      <c r="B217" s="14"/>
      <c r="C217" s="128" t="str">
        <f>IF(A217=0,"",COUNTIF(Sample_Output!$B$2:$B$2000,"*"&amp;A217&amp;"*"))</f>
        <v/>
      </c>
      <c r="D217" s="129" t="str">
        <f>IF(SUMIF(OutputMaterialType,Specified_Output!A217,OutputSampleWeight)=0,"",SUMIF(OutputMaterialType,Specified_Output!A217,OutputSampleWeight))</f>
        <v/>
      </c>
      <c r="E217" s="120" t="str">
        <f t="shared" si="25"/>
        <v/>
      </c>
      <c r="F217" s="95" t="str">
        <f t="shared" si="26"/>
        <v/>
      </c>
      <c r="G217" s="120" t="str">
        <f t="shared" si="27"/>
        <v/>
      </c>
      <c r="H217" s="127" t="str">
        <f t="shared" si="28"/>
        <v/>
      </c>
      <c r="J217" s="103"/>
      <c r="K217" s="103"/>
      <c r="L217" s="127" t="str">
        <f t="shared" si="24"/>
        <v/>
      </c>
      <c r="M217" s="59" t="e">
        <f t="array" ref="M217">_xlfn.STDEV.S(IF(OutputMaterialType=A217,OutputTarget))</f>
        <v>#VALUE!</v>
      </c>
      <c r="N217" s="143" t="e">
        <f t="shared" si="29"/>
        <v>#VALUE!</v>
      </c>
      <c r="O217" s="146" t="e">
        <f t="shared" si="30"/>
        <v>#VALUE!</v>
      </c>
    </row>
    <row r="218" spans="1:15" s="17" customFormat="1" x14ac:dyDescent="0.2">
      <c r="A218" s="51"/>
      <c r="B218" s="14"/>
      <c r="C218" s="128" t="str">
        <f>IF(A218=0,"",COUNTIF(Sample_Output!$B$2:$B$2000,"*"&amp;A218&amp;"*"))</f>
        <v/>
      </c>
      <c r="D218" s="129" t="str">
        <f>IF(SUMIF(OutputMaterialType,Specified_Output!A218,OutputSampleWeight)=0,"",SUMIF(OutputMaterialType,Specified_Output!A218,OutputSampleWeight))</f>
        <v/>
      </c>
      <c r="E218" s="120" t="str">
        <f t="shared" si="25"/>
        <v/>
      </c>
      <c r="F218" s="95" t="str">
        <f t="shared" si="26"/>
        <v/>
      </c>
      <c r="G218" s="120" t="str">
        <f t="shared" si="27"/>
        <v/>
      </c>
      <c r="H218" s="127" t="str">
        <f t="shared" si="28"/>
        <v/>
      </c>
      <c r="J218" s="103"/>
      <c r="K218" s="103"/>
      <c r="L218" s="127" t="str">
        <f t="shared" si="24"/>
        <v/>
      </c>
      <c r="M218" s="59" t="e">
        <f t="array" ref="M218">_xlfn.STDEV.S(IF(OutputMaterialType=A218,OutputTarget))</f>
        <v>#VALUE!</v>
      </c>
      <c r="N218" s="143" t="e">
        <f t="shared" si="29"/>
        <v>#VALUE!</v>
      </c>
      <c r="O218" s="146" t="e">
        <f t="shared" si="30"/>
        <v>#VALUE!</v>
      </c>
    </row>
    <row r="219" spans="1:15" s="17" customFormat="1" x14ac:dyDescent="0.2">
      <c r="A219" s="51"/>
      <c r="B219" s="14"/>
      <c r="C219" s="128" t="str">
        <f>IF(A219=0,"",COUNTIF(Sample_Output!$B$2:$B$2000,"*"&amp;A219&amp;"*"))</f>
        <v/>
      </c>
      <c r="D219" s="129" t="str">
        <f>IF(SUMIF(OutputMaterialType,Specified_Output!A219,OutputSampleWeight)=0,"",SUMIF(OutputMaterialType,Specified_Output!A219,OutputSampleWeight))</f>
        <v/>
      </c>
      <c r="E219" s="120" t="str">
        <f t="shared" si="25"/>
        <v/>
      </c>
      <c r="F219" s="95" t="str">
        <f t="shared" si="26"/>
        <v/>
      </c>
      <c r="G219" s="120" t="str">
        <f t="shared" si="27"/>
        <v/>
      </c>
      <c r="H219" s="127" t="str">
        <f t="shared" si="28"/>
        <v/>
      </c>
      <c r="J219" s="103"/>
      <c r="K219" s="103"/>
      <c r="L219" s="127" t="str">
        <f t="shared" si="24"/>
        <v/>
      </c>
      <c r="M219" s="59" t="e">
        <f t="array" ref="M219">_xlfn.STDEV.S(IF(OutputMaterialType=A219,OutputTarget))</f>
        <v>#VALUE!</v>
      </c>
      <c r="N219" s="143" t="e">
        <f t="shared" si="29"/>
        <v>#VALUE!</v>
      </c>
      <c r="O219" s="146" t="e">
        <f t="shared" si="30"/>
        <v>#VALUE!</v>
      </c>
    </row>
    <row r="220" spans="1:15" s="17" customFormat="1" x14ac:dyDescent="0.2">
      <c r="A220" s="51"/>
      <c r="B220" s="14"/>
      <c r="C220" s="128" t="str">
        <f>IF(A220=0,"",COUNTIF(Sample_Output!$B$2:$B$2000,"*"&amp;A220&amp;"*"))</f>
        <v/>
      </c>
      <c r="D220" s="129" t="str">
        <f>IF(SUMIF(OutputMaterialType,Specified_Output!A220,OutputSampleWeight)=0,"",SUMIF(OutputMaterialType,Specified_Output!A220,OutputSampleWeight))</f>
        <v/>
      </c>
      <c r="E220" s="120" t="str">
        <f t="shared" si="25"/>
        <v/>
      </c>
      <c r="F220" s="95" t="str">
        <f t="shared" si="26"/>
        <v/>
      </c>
      <c r="G220" s="120" t="str">
        <f t="shared" si="27"/>
        <v/>
      </c>
      <c r="H220" s="127" t="str">
        <f t="shared" si="28"/>
        <v/>
      </c>
      <c r="J220" s="103"/>
      <c r="K220" s="103"/>
      <c r="L220" s="127" t="str">
        <f t="shared" si="24"/>
        <v/>
      </c>
      <c r="M220" s="59" t="e">
        <f t="array" ref="M220">_xlfn.STDEV.S(IF(OutputMaterialType=A220,OutputTarget))</f>
        <v>#VALUE!</v>
      </c>
      <c r="N220" s="143" t="e">
        <f t="shared" si="29"/>
        <v>#VALUE!</v>
      </c>
      <c r="O220" s="146" t="e">
        <f t="shared" si="30"/>
        <v>#VALUE!</v>
      </c>
    </row>
    <row r="221" spans="1:15" s="17" customFormat="1" x14ac:dyDescent="0.2">
      <c r="A221" s="51"/>
      <c r="B221" s="14"/>
      <c r="C221" s="128" t="str">
        <f>IF(A221=0,"",COUNTIF(Sample_Output!$B$2:$B$2000,"*"&amp;A221&amp;"*"))</f>
        <v/>
      </c>
      <c r="D221" s="129" t="str">
        <f>IF(SUMIF(OutputMaterialType,Specified_Output!A221,OutputSampleWeight)=0,"",SUMIF(OutputMaterialType,Specified_Output!A221,OutputSampleWeight))</f>
        <v/>
      </c>
      <c r="E221" s="120" t="str">
        <f t="shared" si="25"/>
        <v/>
      </c>
      <c r="F221" s="95" t="str">
        <f t="shared" si="26"/>
        <v/>
      </c>
      <c r="G221" s="120" t="str">
        <f t="shared" si="27"/>
        <v/>
      </c>
      <c r="H221" s="127" t="str">
        <f t="shared" si="28"/>
        <v/>
      </c>
      <c r="J221" s="103"/>
      <c r="K221" s="103"/>
      <c r="L221" s="127" t="str">
        <f t="shared" si="24"/>
        <v/>
      </c>
      <c r="M221" s="59" t="e">
        <f t="array" ref="M221">_xlfn.STDEV.S(IF(OutputMaterialType=A221,OutputTarget))</f>
        <v>#VALUE!</v>
      </c>
      <c r="N221" s="143" t="e">
        <f t="shared" si="29"/>
        <v>#VALUE!</v>
      </c>
      <c r="O221" s="146" t="e">
        <f t="shared" si="30"/>
        <v>#VALUE!</v>
      </c>
    </row>
    <row r="222" spans="1:15" s="17" customFormat="1" x14ac:dyDescent="0.2">
      <c r="A222" s="51"/>
      <c r="B222" s="14"/>
      <c r="C222" s="128" t="str">
        <f>IF(A222=0,"",COUNTIF(Sample_Output!$B$2:$B$2000,"*"&amp;A222&amp;"*"))</f>
        <v/>
      </c>
      <c r="D222" s="129" t="str">
        <f>IF(SUMIF(OutputMaterialType,Specified_Output!A222,OutputSampleWeight)=0,"",SUMIF(OutputMaterialType,Specified_Output!A222,OutputSampleWeight))</f>
        <v/>
      </c>
      <c r="E222" s="120" t="str">
        <f t="shared" si="25"/>
        <v/>
      </c>
      <c r="F222" s="95" t="str">
        <f t="shared" si="26"/>
        <v/>
      </c>
      <c r="G222" s="120" t="str">
        <f t="shared" si="27"/>
        <v/>
      </c>
      <c r="H222" s="127" t="str">
        <f t="shared" si="28"/>
        <v/>
      </c>
      <c r="J222" s="103"/>
      <c r="K222" s="103"/>
      <c r="L222" s="127" t="str">
        <f t="shared" si="24"/>
        <v/>
      </c>
      <c r="M222" s="59" t="e">
        <f t="array" ref="M222">_xlfn.STDEV.S(IF(OutputMaterialType=A222,OutputTarget))</f>
        <v>#VALUE!</v>
      </c>
      <c r="N222" s="143" t="e">
        <f t="shared" si="29"/>
        <v>#VALUE!</v>
      </c>
      <c r="O222" s="146" t="e">
        <f t="shared" si="30"/>
        <v>#VALUE!</v>
      </c>
    </row>
    <row r="223" spans="1:15" s="17" customFormat="1" x14ac:dyDescent="0.2">
      <c r="A223" s="51"/>
      <c r="B223" s="14"/>
      <c r="C223" s="128" t="str">
        <f>IF(A223=0,"",COUNTIF(Sample_Output!$B$2:$B$2000,"*"&amp;A223&amp;"*"))</f>
        <v/>
      </c>
      <c r="D223" s="129" t="str">
        <f>IF(SUMIF(OutputMaterialType,Specified_Output!A223,OutputSampleWeight)=0,"",SUMIF(OutputMaterialType,Specified_Output!A223,OutputSampleWeight))</f>
        <v/>
      </c>
      <c r="E223" s="120" t="str">
        <f t="shared" si="25"/>
        <v/>
      </c>
      <c r="F223" s="95" t="str">
        <f t="shared" si="26"/>
        <v/>
      </c>
      <c r="G223" s="120" t="str">
        <f t="shared" si="27"/>
        <v/>
      </c>
      <c r="H223" s="127" t="str">
        <f t="shared" si="28"/>
        <v/>
      </c>
      <c r="J223" s="103"/>
      <c r="K223" s="103"/>
      <c r="L223" s="127" t="str">
        <f t="shared" si="24"/>
        <v/>
      </c>
      <c r="M223" s="59" t="e">
        <f t="array" ref="M223">_xlfn.STDEV.S(IF(OutputMaterialType=A223,OutputTarget))</f>
        <v>#VALUE!</v>
      </c>
      <c r="N223" s="143" t="e">
        <f t="shared" si="29"/>
        <v>#VALUE!</v>
      </c>
      <c r="O223" s="146" t="e">
        <f t="shared" si="30"/>
        <v>#VALUE!</v>
      </c>
    </row>
    <row r="224" spans="1:15" s="17" customFormat="1" x14ac:dyDescent="0.2">
      <c r="A224" s="51"/>
      <c r="B224" s="14"/>
      <c r="C224" s="128" t="str">
        <f>IF(A224=0,"",COUNTIF(Sample_Output!$B$2:$B$2000,"*"&amp;A224&amp;"*"))</f>
        <v/>
      </c>
      <c r="D224" s="129" t="str">
        <f>IF(SUMIF(OutputMaterialType,Specified_Output!A224,OutputSampleWeight)=0,"",SUMIF(OutputMaterialType,Specified_Output!A224,OutputSampleWeight))</f>
        <v/>
      </c>
      <c r="E224" s="120" t="str">
        <f t="shared" si="25"/>
        <v/>
      </c>
      <c r="F224" s="95" t="str">
        <f t="shared" si="26"/>
        <v/>
      </c>
      <c r="G224" s="120" t="str">
        <f t="shared" si="27"/>
        <v/>
      </c>
      <c r="H224" s="127" t="str">
        <f t="shared" si="28"/>
        <v/>
      </c>
      <c r="J224" s="103"/>
      <c r="K224" s="103"/>
      <c r="L224" s="127" t="str">
        <f t="shared" si="24"/>
        <v/>
      </c>
      <c r="M224" s="59" t="e">
        <f t="array" ref="M224">_xlfn.STDEV.S(IF(OutputMaterialType=A224,OutputTarget))</f>
        <v>#VALUE!</v>
      </c>
      <c r="N224" s="143" t="e">
        <f t="shared" si="29"/>
        <v>#VALUE!</v>
      </c>
      <c r="O224" s="146" t="e">
        <f t="shared" si="30"/>
        <v>#VALUE!</v>
      </c>
    </row>
    <row r="225" spans="1:15" s="17" customFormat="1" x14ac:dyDescent="0.2">
      <c r="A225" s="51"/>
      <c r="B225" s="14"/>
      <c r="C225" s="128" t="str">
        <f>IF(A225=0,"",COUNTIF(Sample_Output!$B$2:$B$2000,"*"&amp;A225&amp;"*"))</f>
        <v/>
      </c>
      <c r="D225" s="129" t="str">
        <f>IF(SUMIF(OutputMaterialType,Specified_Output!A225,OutputSampleWeight)=0,"",SUMIF(OutputMaterialType,Specified_Output!A225,OutputSampleWeight))</f>
        <v/>
      </c>
      <c r="E225" s="120" t="str">
        <f t="shared" si="25"/>
        <v/>
      </c>
      <c r="F225" s="95" t="str">
        <f t="shared" si="26"/>
        <v/>
      </c>
      <c r="G225" s="120" t="str">
        <f t="shared" si="27"/>
        <v/>
      </c>
      <c r="H225" s="127" t="str">
        <f t="shared" si="28"/>
        <v/>
      </c>
      <c r="J225" s="103"/>
      <c r="K225" s="103"/>
      <c r="L225" s="127" t="str">
        <f t="shared" si="24"/>
        <v/>
      </c>
      <c r="M225" s="59" t="e">
        <f t="array" ref="M225">_xlfn.STDEV.S(IF(OutputMaterialType=A225,OutputTarget))</f>
        <v>#VALUE!</v>
      </c>
      <c r="N225" s="143" t="e">
        <f t="shared" si="29"/>
        <v>#VALUE!</v>
      </c>
      <c r="O225" s="146" t="e">
        <f t="shared" si="30"/>
        <v>#VALUE!</v>
      </c>
    </row>
    <row r="226" spans="1:15" s="17" customFormat="1" x14ac:dyDescent="0.2">
      <c r="A226" s="51"/>
      <c r="B226" s="14"/>
      <c r="C226" s="128" t="str">
        <f>IF(A226=0,"",COUNTIF(Sample_Output!$B$2:$B$2000,"*"&amp;A226&amp;"*"))</f>
        <v/>
      </c>
      <c r="D226" s="129" t="str">
        <f>IF(SUMIF(OutputMaterialType,Specified_Output!A226,OutputSampleWeight)=0,"",SUMIF(OutputMaterialType,Specified_Output!A226,OutputSampleWeight))</f>
        <v/>
      </c>
      <c r="E226" s="120" t="str">
        <f t="shared" si="25"/>
        <v/>
      </c>
      <c r="F226" s="95" t="str">
        <f t="shared" si="26"/>
        <v/>
      </c>
      <c r="G226" s="120" t="str">
        <f t="shared" si="27"/>
        <v/>
      </c>
      <c r="H226" s="127" t="str">
        <f t="shared" si="28"/>
        <v/>
      </c>
      <c r="J226" s="103"/>
      <c r="K226" s="103"/>
      <c r="L226" s="127" t="str">
        <f t="shared" si="24"/>
        <v/>
      </c>
      <c r="M226" s="59" t="e">
        <f t="array" ref="M226">_xlfn.STDEV.S(IF(OutputMaterialType=A226,OutputTarget))</f>
        <v>#VALUE!</v>
      </c>
      <c r="N226" s="143" t="e">
        <f t="shared" si="29"/>
        <v>#VALUE!</v>
      </c>
      <c r="O226" s="146" t="e">
        <f t="shared" si="30"/>
        <v>#VALUE!</v>
      </c>
    </row>
    <row r="227" spans="1:15" s="17" customFormat="1" x14ac:dyDescent="0.2">
      <c r="A227" s="51"/>
      <c r="B227" s="14"/>
      <c r="C227" s="128" t="str">
        <f>IF(A227=0,"",COUNTIF(Sample_Output!$B$2:$B$2000,"*"&amp;A227&amp;"*"))</f>
        <v/>
      </c>
      <c r="D227" s="129" t="str">
        <f>IF(SUMIF(OutputMaterialType,Specified_Output!A227,OutputSampleWeight)=0,"",SUMIF(OutputMaterialType,Specified_Output!A227,OutputSampleWeight))</f>
        <v/>
      </c>
      <c r="E227" s="120" t="str">
        <f t="shared" si="25"/>
        <v/>
      </c>
      <c r="F227" s="95" t="str">
        <f t="shared" si="26"/>
        <v/>
      </c>
      <c r="G227" s="120" t="str">
        <f t="shared" si="27"/>
        <v/>
      </c>
      <c r="H227" s="127" t="str">
        <f t="shared" si="28"/>
        <v/>
      </c>
      <c r="J227" s="103"/>
      <c r="K227" s="103"/>
      <c r="L227" s="127" t="str">
        <f t="shared" si="24"/>
        <v/>
      </c>
      <c r="M227" s="59" t="e">
        <f t="array" ref="M227">_xlfn.STDEV.S(IF(OutputMaterialType=A227,OutputTarget))</f>
        <v>#VALUE!</v>
      </c>
      <c r="N227" s="143" t="e">
        <f t="shared" si="29"/>
        <v>#VALUE!</v>
      </c>
      <c r="O227" s="146" t="e">
        <f t="shared" si="30"/>
        <v>#VALUE!</v>
      </c>
    </row>
    <row r="228" spans="1:15" s="17" customFormat="1" x14ac:dyDescent="0.2">
      <c r="A228" s="51"/>
      <c r="B228" s="14"/>
      <c r="C228" s="128" t="str">
        <f>IF(A228=0,"",COUNTIF(Sample_Output!$B$2:$B$2000,"*"&amp;A228&amp;"*"))</f>
        <v/>
      </c>
      <c r="D228" s="129" t="str">
        <f>IF(SUMIF(OutputMaterialType,Specified_Output!A228,OutputSampleWeight)=0,"",SUMIF(OutputMaterialType,Specified_Output!A228,OutputSampleWeight))</f>
        <v/>
      </c>
      <c r="E228" s="120" t="str">
        <f t="shared" si="25"/>
        <v/>
      </c>
      <c r="F228" s="95" t="str">
        <f t="shared" si="26"/>
        <v/>
      </c>
      <c r="G228" s="120" t="str">
        <f t="shared" si="27"/>
        <v/>
      </c>
      <c r="H228" s="127" t="str">
        <f t="shared" si="28"/>
        <v/>
      </c>
      <c r="J228" s="103"/>
      <c r="K228" s="103"/>
      <c r="L228" s="127" t="str">
        <f t="shared" si="24"/>
        <v/>
      </c>
      <c r="M228" s="59" t="e">
        <f t="array" ref="M228">_xlfn.STDEV.S(IF(OutputMaterialType=A228,OutputTarget))</f>
        <v>#VALUE!</v>
      </c>
      <c r="N228" s="143" t="e">
        <f t="shared" si="29"/>
        <v>#VALUE!</v>
      </c>
      <c r="O228" s="146" t="e">
        <f t="shared" si="30"/>
        <v>#VALUE!</v>
      </c>
    </row>
    <row r="229" spans="1:15" s="17" customFormat="1" x14ac:dyDescent="0.2">
      <c r="A229" s="51"/>
      <c r="B229" s="14"/>
      <c r="C229" s="128" t="str">
        <f>IF(A229=0,"",COUNTIF(Sample_Output!$B$2:$B$2000,"*"&amp;A229&amp;"*"))</f>
        <v/>
      </c>
      <c r="D229" s="129" t="str">
        <f>IF(SUMIF(OutputMaterialType,Specified_Output!A229,OutputSampleWeight)=0,"",SUMIF(OutputMaterialType,Specified_Output!A229,OutputSampleWeight))</f>
        <v/>
      </c>
      <c r="E229" s="120" t="str">
        <f t="shared" si="25"/>
        <v/>
      </c>
      <c r="F229" s="95" t="str">
        <f t="shared" si="26"/>
        <v/>
      </c>
      <c r="G229" s="120" t="str">
        <f t="shared" si="27"/>
        <v/>
      </c>
      <c r="H229" s="127" t="str">
        <f t="shared" si="28"/>
        <v/>
      </c>
      <c r="J229" s="103"/>
      <c r="K229" s="103"/>
      <c r="L229" s="127" t="str">
        <f t="shared" si="24"/>
        <v/>
      </c>
      <c r="M229" s="59" t="e">
        <f t="array" ref="M229">_xlfn.STDEV.S(IF(OutputMaterialType=A229,OutputTarget))</f>
        <v>#VALUE!</v>
      </c>
      <c r="N229" s="143" t="e">
        <f t="shared" si="29"/>
        <v>#VALUE!</v>
      </c>
      <c r="O229" s="146" t="e">
        <f t="shared" si="30"/>
        <v>#VALUE!</v>
      </c>
    </row>
    <row r="230" spans="1:15" s="17" customFormat="1" x14ac:dyDescent="0.2">
      <c r="A230" s="51"/>
      <c r="B230" s="14"/>
      <c r="C230" s="128" t="str">
        <f>IF(A230=0,"",COUNTIF(Sample_Output!$B$2:$B$2000,"*"&amp;A230&amp;"*"))</f>
        <v/>
      </c>
      <c r="D230" s="129" t="str">
        <f>IF(SUMIF(OutputMaterialType,Specified_Output!A230,OutputSampleWeight)=0,"",SUMIF(OutputMaterialType,Specified_Output!A230,OutputSampleWeight))</f>
        <v/>
      </c>
      <c r="E230" s="120" t="str">
        <f t="shared" si="25"/>
        <v/>
      </c>
      <c r="F230" s="95" t="str">
        <f t="shared" si="26"/>
        <v/>
      </c>
      <c r="G230" s="120" t="str">
        <f t="shared" si="27"/>
        <v/>
      </c>
      <c r="H230" s="127" t="str">
        <f t="shared" si="28"/>
        <v/>
      </c>
      <c r="J230" s="103"/>
      <c r="K230" s="103"/>
      <c r="L230" s="127" t="str">
        <f t="shared" si="24"/>
        <v/>
      </c>
      <c r="M230" s="59" t="e">
        <f t="array" ref="M230">_xlfn.STDEV.S(IF(OutputMaterialType=A230,OutputTarget))</f>
        <v>#VALUE!</v>
      </c>
      <c r="N230" s="143" t="e">
        <f t="shared" si="29"/>
        <v>#VALUE!</v>
      </c>
      <c r="O230" s="146" t="e">
        <f t="shared" si="30"/>
        <v>#VALUE!</v>
      </c>
    </row>
    <row r="231" spans="1:15" s="17" customFormat="1" x14ac:dyDescent="0.2">
      <c r="A231" s="51"/>
      <c r="B231" s="14"/>
      <c r="C231" s="128" t="str">
        <f>IF(A231=0,"",COUNTIF(Sample_Output!$B$2:$B$2000,"*"&amp;A231&amp;"*"))</f>
        <v/>
      </c>
      <c r="D231" s="129" t="str">
        <f>IF(SUMIF(OutputMaterialType,Specified_Output!A231,OutputSampleWeight)=0,"",SUMIF(OutputMaterialType,Specified_Output!A231,OutputSampleWeight))</f>
        <v/>
      </c>
      <c r="E231" s="120" t="str">
        <f t="shared" si="25"/>
        <v/>
      </c>
      <c r="F231" s="95" t="str">
        <f t="shared" si="26"/>
        <v/>
      </c>
      <c r="G231" s="120" t="str">
        <f t="shared" si="27"/>
        <v/>
      </c>
      <c r="H231" s="127" t="str">
        <f t="shared" si="28"/>
        <v/>
      </c>
      <c r="J231" s="103"/>
      <c r="K231" s="103"/>
      <c r="L231" s="127" t="str">
        <f t="shared" si="24"/>
        <v/>
      </c>
      <c r="M231" s="59" t="e">
        <f t="array" ref="M231">_xlfn.STDEV.S(IF(OutputMaterialType=A231,OutputTarget))</f>
        <v>#VALUE!</v>
      </c>
      <c r="N231" s="143" t="e">
        <f t="shared" si="29"/>
        <v>#VALUE!</v>
      </c>
      <c r="O231" s="146" t="e">
        <f t="shared" si="30"/>
        <v>#VALUE!</v>
      </c>
    </row>
    <row r="232" spans="1:15" s="17" customFormat="1" x14ac:dyDescent="0.2">
      <c r="A232" s="51"/>
      <c r="B232" s="14"/>
      <c r="C232" s="128" t="str">
        <f>IF(A232=0,"",COUNTIF(Sample_Output!$B$2:$B$2000,"*"&amp;A232&amp;"*"))</f>
        <v/>
      </c>
      <c r="D232" s="129" t="str">
        <f>IF(SUMIF(OutputMaterialType,Specified_Output!A232,OutputSampleWeight)=0,"",SUMIF(OutputMaterialType,Specified_Output!A232,OutputSampleWeight))</f>
        <v/>
      </c>
      <c r="E232" s="120" t="str">
        <f t="shared" si="25"/>
        <v/>
      </c>
      <c r="F232" s="95" t="str">
        <f t="shared" si="26"/>
        <v/>
      </c>
      <c r="G232" s="120" t="str">
        <f t="shared" si="27"/>
        <v/>
      </c>
      <c r="H232" s="127" t="str">
        <f t="shared" si="28"/>
        <v/>
      </c>
      <c r="J232" s="103"/>
      <c r="K232" s="103"/>
      <c r="L232" s="127" t="str">
        <f t="shared" si="24"/>
        <v/>
      </c>
      <c r="M232" s="59" t="e">
        <f t="array" ref="M232">_xlfn.STDEV.S(IF(OutputMaterialType=A232,OutputTarget))</f>
        <v>#VALUE!</v>
      </c>
      <c r="N232" s="143" t="e">
        <f t="shared" si="29"/>
        <v>#VALUE!</v>
      </c>
      <c r="O232" s="146" t="e">
        <f t="shared" si="30"/>
        <v>#VALUE!</v>
      </c>
    </row>
    <row r="233" spans="1:15" s="17" customFormat="1" x14ac:dyDescent="0.2">
      <c r="A233" s="51"/>
      <c r="B233" s="14"/>
      <c r="C233" s="128" t="str">
        <f>IF(A233=0,"",COUNTIF(Sample_Output!$B$2:$B$2000,"*"&amp;A233&amp;"*"))</f>
        <v/>
      </c>
      <c r="D233" s="129" t="str">
        <f>IF(SUMIF(OutputMaterialType,Specified_Output!A233,OutputSampleWeight)=0,"",SUMIF(OutputMaterialType,Specified_Output!A233,OutputSampleWeight))</f>
        <v/>
      </c>
      <c r="E233" s="120" t="str">
        <f t="shared" si="25"/>
        <v/>
      </c>
      <c r="F233" s="95" t="str">
        <f t="shared" si="26"/>
        <v/>
      </c>
      <c r="G233" s="120" t="str">
        <f t="shared" si="27"/>
        <v/>
      </c>
      <c r="H233" s="127" t="str">
        <f t="shared" si="28"/>
        <v/>
      </c>
      <c r="J233" s="103"/>
      <c r="K233" s="103"/>
      <c r="L233" s="127" t="str">
        <f t="shared" si="24"/>
        <v/>
      </c>
      <c r="M233" s="59" t="e">
        <f t="array" ref="M233">_xlfn.STDEV.S(IF(OutputMaterialType=A233,OutputTarget))</f>
        <v>#VALUE!</v>
      </c>
      <c r="N233" s="143" t="e">
        <f t="shared" si="29"/>
        <v>#VALUE!</v>
      </c>
      <c r="O233" s="146" t="e">
        <f t="shared" si="30"/>
        <v>#VALUE!</v>
      </c>
    </row>
    <row r="234" spans="1:15" s="17" customFormat="1" x14ac:dyDescent="0.2">
      <c r="A234" s="51"/>
      <c r="B234" s="14"/>
      <c r="C234" s="128" t="str">
        <f>IF(A234=0,"",COUNTIF(Sample_Output!$B$2:$B$2000,"*"&amp;A234&amp;"*"))</f>
        <v/>
      </c>
      <c r="D234" s="129" t="str">
        <f>IF(SUMIF(OutputMaterialType,Specified_Output!A234,OutputSampleWeight)=0,"",SUMIF(OutputMaterialType,Specified_Output!A234,OutputSampleWeight))</f>
        <v/>
      </c>
      <c r="E234" s="120" t="str">
        <f t="shared" si="25"/>
        <v/>
      </c>
      <c r="F234" s="95" t="str">
        <f t="shared" si="26"/>
        <v/>
      </c>
      <c r="G234" s="120" t="str">
        <f t="shared" si="27"/>
        <v/>
      </c>
      <c r="H234" s="127" t="str">
        <f t="shared" si="28"/>
        <v/>
      </c>
      <c r="J234" s="103"/>
      <c r="K234" s="103"/>
      <c r="L234" s="127" t="str">
        <f t="shared" si="24"/>
        <v/>
      </c>
      <c r="M234" s="59" t="e">
        <f t="array" ref="M234">_xlfn.STDEV.S(IF(OutputMaterialType=A234,OutputTarget))</f>
        <v>#VALUE!</v>
      </c>
      <c r="N234" s="143" t="e">
        <f t="shared" si="29"/>
        <v>#VALUE!</v>
      </c>
      <c r="O234" s="146" t="e">
        <f t="shared" si="30"/>
        <v>#VALUE!</v>
      </c>
    </row>
    <row r="235" spans="1:15" s="17" customFormat="1" x14ac:dyDescent="0.2">
      <c r="A235" s="51"/>
      <c r="B235" s="14"/>
      <c r="C235" s="128" t="str">
        <f>IF(A235=0,"",COUNTIF(Sample_Output!$B$2:$B$2000,"*"&amp;A235&amp;"*"))</f>
        <v/>
      </c>
      <c r="D235" s="129" t="str">
        <f>IF(SUMIF(OutputMaterialType,Specified_Output!A235,OutputSampleWeight)=0,"",SUMIF(OutputMaterialType,Specified_Output!A235,OutputSampleWeight))</f>
        <v/>
      </c>
      <c r="E235" s="120" t="str">
        <f t="shared" si="25"/>
        <v/>
      </c>
      <c r="F235" s="95" t="str">
        <f t="shared" si="26"/>
        <v/>
      </c>
      <c r="G235" s="120" t="str">
        <f t="shared" si="27"/>
        <v/>
      </c>
      <c r="H235" s="127" t="str">
        <f t="shared" si="28"/>
        <v/>
      </c>
      <c r="J235" s="103"/>
      <c r="K235" s="103"/>
      <c r="L235" s="127" t="str">
        <f t="shared" si="24"/>
        <v/>
      </c>
      <c r="M235" s="59" t="e">
        <f t="array" ref="M235">_xlfn.STDEV.S(IF(OutputMaterialType=A235,OutputTarget))</f>
        <v>#VALUE!</v>
      </c>
      <c r="N235" s="143" t="e">
        <f t="shared" si="29"/>
        <v>#VALUE!</v>
      </c>
      <c r="O235" s="146" t="e">
        <f t="shared" si="30"/>
        <v>#VALUE!</v>
      </c>
    </row>
    <row r="236" spans="1:15" s="17" customFormat="1" x14ac:dyDescent="0.2">
      <c r="A236" s="51"/>
      <c r="B236" s="14"/>
      <c r="C236" s="128" t="str">
        <f>IF(A236=0,"",COUNTIF(Sample_Output!$B$2:$B$2000,"*"&amp;A236&amp;"*"))</f>
        <v/>
      </c>
      <c r="D236" s="129" t="str">
        <f>IF(SUMIF(OutputMaterialType,Specified_Output!A236,OutputSampleWeight)=0,"",SUMIF(OutputMaterialType,Specified_Output!A236,OutputSampleWeight))</f>
        <v/>
      </c>
      <c r="E236" s="120" t="str">
        <f t="shared" si="25"/>
        <v/>
      </c>
      <c r="F236" s="95" t="str">
        <f t="shared" si="26"/>
        <v/>
      </c>
      <c r="G236" s="120" t="str">
        <f t="shared" si="27"/>
        <v/>
      </c>
      <c r="H236" s="127" t="str">
        <f t="shared" si="28"/>
        <v/>
      </c>
      <c r="J236" s="103"/>
      <c r="K236" s="103"/>
      <c r="L236" s="127" t="str">
        <f t="shared" si="24"/>
        <v/>
      </c>
      <c r="M236" s="59" t="e">
        <f t="array" ref="M236">_xlfn.STDEV.S(IF(OutputMaterialType=A236,OutputTarget))</f>
        <v>#VALUE!</v>
      </c>
      <c r="N236" s="143" t="e">
        <f t="shared" si="29"/>
        <v>#VALUE!</v>
      </c>
      <c r="O236" s="146" t="e">
        <f t="shared" si="30"/>
        <v>#VALUE!</v>
      </c>
    </row>
    <row r="237" spans="1:15" s="17" customFormat="1" x14ac:dyDescent="0.2">
      <c r="A237" s="51"/>
      <c r="B237" s="14"/>
      <c r="C237" s="128" t="str">
        <f>IF(A237=0,"",COUNTIF(Sample_Output!$B$2:$B$2000,"*"&amp;A237&amp;"*"))</f>
        <v/>
      </c>
      <c r="D237" s="129" t="str">
        <f>IF(SUMIF(OutputMaterialType,Specified_Output!A237,OutputSampleWeight)=0,"",SUMIF(OutputMaterialType,Specified_Output!A237,OutputSampleWeight))</f>
        <v/>
      </c>
      <c r="E237" s="120" t="str">
        <f t="shared" si="25"/>
        <v/>
      </c>
      <c r="F237" s="95" t="str">
        <f t="shared" si="26"/>
        <v/>
      </c>
      <c r="G237" s="120" t="str">
        <f t="shared" si="27"/>
        <v/>
      </c>
      <c r="H237" s="127" t="str">
        <f t="shared" si="28"/>
        <v/>
      </c>
      <c r="J237" s="103"/>
      <c r="K237" s="103"/>
      <c r="L237" s="127" t="str">
        <f t="shared" si="24"/>
        <v/>
      </c>
      <c r="M237" s="59" t="e">
        <f t="array" ref="M237">_xlfn.STDEV.S(IF(OutputMaterialType=A237,OutputTarget))</f>
        <v>#VALUE!</v>
      </c>
      <c r="N237" s="143" t="e">
        <f t="shared" si="29"/>
        <v>#VALUE!</v>
      </c>
      <c r="O237" s="146" t="e">
        <f t="shared" si="30"/>
        <v>#VALUE!</v>
      </c>
    </row>
    <row r="238" spans="1:15" s="17" customFormat="1" x14ac:dyDescent="0.2">
      <c r="A238" s="51"/>
      <c r="B238" s="14"/>
      <c r="C238" s="128" t="str">
        <f>IF(A238=0,"",COUNTIF(Sample_Output!$B$2:$B$2000,"*"&amp;A238&amp;"*"))</f>
        <v/>
      </c>
      <c r="D238" s="129" t="str">
        <f>IF(SUMIF(OutputMaterialType,Specified_Output!A238,OutputSampleWeight)=0,"",SUMIF(OutputMaterialType,Specified_Output!A238,OutputSampleWeight))</f>
        <v/>
      </c>
      <c r="E238" s="120" t="str">
        <f t="shared" si="25"/>
        <v/>
      </c>
      <c r="F238" s="95" t="str">
        <f t="shared" si="26"/>
        <v/>
      </c>
      <c r="G238" s="120" t="str">
        <f t="shared" si="27"/>
        <v/>
      </c>
      <c r="H238" s="127" t="str">
        <f t="shared" si="28"/>
        <v/>
      </c>
      <c r="J238" s="103"/>
      <c r="K238" s="103"/>
      <c r="L238" s="127" t="str">
        <f t="shared" si="24"/>
        <v/>
      </c>
      <c r="M238" s="59" t="e">
        <f t="array" ref="M238">_xlfn.STDEV.S(IF(OutputMaterialType=A238,OutputTarget))</f>
        <v>#VALUE!</v>
      </c>
      <c r="N238" s="143" t="e">
        <f t="shared" si="29"/>
        <v>#VALUE!</v>
      </c>
      <c r="O238" s="146" t="e">
        <f t="shared" si="30"/>
        <v>#VALUE!</v>
      </c>
    </row>
    <row r="239" spans="1:15" s="17" customFormat="1" x14ac:dyDescent="0.2">
      <c r="A239" s="51"/>
      <c r="B239" s="14"/>
      <c r="C239" s="128" t="str">
        <f>IF(A239=0,"",COUNTIF(Sample_Output!$B$2:$B$2000,"*"&amp;A239&amp;"*"))</f>
        <v/>
      </c>
      <c r="D239" s="129" t="str">
        <f>IF(SUMIF(OutputMaterialType,Specified_Output!A239,OutputSampleWeight)=0,"",SUMIF(OutputMaterialType,Specified_Output!A239,OutputSampleWeight))</f>
        <v/>
      </c>
      <c r="E239" s="120" t="str">
        <f t="shared" si="25"/>
        <v/>
      </c>
      <c r="F239" s="95" t="str">
        <f t="shared" si="26"/>
        <v/>
      </c>
      <c r="G239" s="120" t="str">
        <f t="shared" si="27"/>
        <v/>
      </c>
      <c r="H239" s="127" t="str">
        <f t="shared" si="28"/>
        <v/>
      </c>
      <c r="J239" s="103"/>
      <c r="K239" s="103"/>
      <c r="L239" s="127" t="str">
        <f t="shared" si="24"/>
        <v/>
      </c>
      <c r="M239" s="59" t="e">
        <f t="array" ref="M239">_xlfn.STDEV.S(IF(OutputMaterialType=A239,OutputTarget))</f>
        <v>#VALUE!</v>
      </c>
      <c r="N239" s="143" t="e">
        <f t="shared" si="29"/>
        <v>#VALUE!</v>
      </c>
      <c r="O239" s="146" t="e">
        <f t="shared" si="30"/>
        <v>#VALUE!</v>
      </c>
    </row>
    <row r="240" spans="1:15" s="17" customFormat="1" x14ac:dyDescent="0.2">
      <c r="A240" s="51"/>
      <c r="B240" s="14"/>
      <c r="C240" s="128" t="str">
        <f>IF(A240=0,"",COUNTIF(Sample_Output!$B$2:$B$2000,"*"&amp;A240&amp;"*"))</f>
        <v/>
      </c>
      <c r="D240" s="129" t="str">
        <f>IF(SUMIF(OutputMaterialType,Specified_Output!A240,OutputSampleWeight)=0,"",SUMIF(OutputMaterialType,Specified_Output!A240,OutputSampleWeight))</f>
        <v/>
      </c>
      <c r="E240" s="120" t="str">
        <f t="shared" si="25"/>
        <v/>
      </c>
      <c r="F240" s="95" t="str">
        <f t="shared" si="26"/>
        <v/>
      </c>
      <c r="G240" s="120" t="str">
        <f t="shared" si="27"/>
        <v/>
      </c>
      <c r="H240" s="127" t="str">
        <f t="shared" si="28"/>
        <v/>
      </c>
      <c r="J240" s="103"/>
      <c r="K240" s="103"/>
      <c r="L240" s="127" t="str">
        <f t="shared" si="24"/>
        <v/>
      </c>
      <c r="M240" s="59" t="e">
        <f t="array" ref="M240">_xlfn.STDEV.S(IF(OutputMaterialType=A240,OutputTarget))</f>
        <v>#VALUE!</v>
      </c>
      <c r="N240" s="143" t="e">
        <f t="shared" si="29"/>
        <v>#VALUE!</v>
      </c>
      <c r="O240" s="146" t="e">
        <f t="shared" si="30"/>
        <v>#VALUE!</v>
      </c>
    </row>
    <row r="241" spans="1:15" s="17" customFormat="1" x14ac:dyDescent="0.2">
      <c r="A241" s="51"/>
      <c r="B241" s="14"/>
      <c r="C241" s="128" t="str">
        <f>IF(A241=0,"",COUNTIF(Sample_Output!$B$2:$B$2000,"*"&amp;A241&amp;"*"))</f>
        <v/>
      </c>
      <c r="D241" s="129" t="str">
        <f>IF(SUMIF(OutputMaterialType,Specified_Output!A241,OutputSampleWeight)=0,"",SUMIF(OutputMaterialType,Specified_Output!A241,OutputSampleWeight))</f>
        <v/>
      </c>
      <c r="E241" s="120" t="str">
        <f t="shared" si="25"/>
        <v/>
      </c>
      <c r="F241" s="95" t="str">
        <f t="shared" si="26"/>
        <v/>
      </c>
      <c r="G241" s="120" t="str">
        <f t="shared" si="27"/>
        <v/>
      </c>
      <c r="H241" s="127" t="str">
        <f t="shared" si="28"/>
        <v/>
      </c>
      <c r="J241" s="103"/>
      <c r="K241" s="103"/>
      <c r="L241" s="127" t="str">
        <f t="shared" si="24"/>
        <v/>
      </c>
      <c r="M241" s="59" t="e">
        <f t="array" ref="M241">_xlfn.STDEV.S(IF(OutputMaterialType=A241,OutputTarget))</f>
        <v>#VALUE!</v>
      </c>
      <c r="N241" s="143" t="e">
        <f t="shared" si="29"/>
        <v>#VALUE!</v>
      </c>
      <c r="O241" s="146" t="e">
        <f t="shared" si="30"/>
        <v>#VALUE!</v>
      </c>
    </row>
    <row r="242" spans="1:15" s="17" customFormat="1" x14ac:dyDescent="0.2">
      <c r="A242" s="51"/>
      <c r="B242" s="14"/>
      <c r="C242" s="128" t="str">
        <f>IF(A242=0,"",COUNTIF(Sample_Output!$B$2:$B$2000,"*"&amp;A242&amp;"*"))</f>
        <v/>
      </c>
      <c r="D242" s="129" t="str">
        <f>IF(SUMIF(OutputMaterialType,Specified_Output!A242,OutputSampleWeight)=0,"",SUMIF(OutputMaterialType,Specified_Output!A242,OutputSampleWeight))</f>
        <v/>
      </c>
      <c r="E242" s="120" t="str">
        <f t="shared" si="25"/>
        <v/>
      </c>
      <c r="F242" s="95" t="str">
        <f t="shared" si="26"/>
        <v/>
      </c>
      <c r="G242" s="120" t="str">
        <f t="shared" si="27"/>
        <v/>
      </c>
      <c r="H242" s="127" t="str">
        <f t="shared" si="28"/>
        <v/>
      </c>
      <c r="J242" s="103"/>
      <c r="K242" s="103"/>
      <c r="L242" s="127" t="str">
        <f t="shared" si="24"/>
        <v/>
      </c>
      <c r="M242" s="59" t="e">
        <f t="array" ref="M242">_xlfn.STDEV.S(IF(OutputMaterialType=A242,OutputTarget))</f>
        <v>#VALUE!</v>
      </c>
      <c r="N242" s="143" t="e">
        <f t="shared" si="29"/>
        <v>#VALUE!</v>
      </c>
      <c r="O242" s="146" t="e">
        <f t="shared" si="30"/>
        <v>#VALUE!</v>
      </c>
    </row>
    <row r="243" spans="1:15" s="17" customFormat="1" x14ac:dyDescent="0.2">
      <c r="A243" s="51"/>
      <c r="B243" s="14"/>
      <c r="C243" s="128" t="str">
        <f>IF(A243=0,"",COUNTIF(Sample_Output!$B$2:$B$2000,"*"&amp;A243&amp;"*"))</f>
        <v/>
      </c>
      <c r="D243" s="129" t="str">
        <f>IF(SUMIF(OutputMaterialType,Specified_Output!A243,OutputSampleWeight)=0,"",SUMIF(OutputMaterialType,Specified_Output!A243,OutputSampleWeight))</f>
        <v/>
      </c>
      <c r="E243" s="120" t="str">
        <f t="shared" si="25"/>
        <v/>
      </c>
      <c r="F243" s="95" t="str">
        <f t="shared" si="26"/>
        <v/>
      </c>
      <c r="G243" s="120" t="str">
        <f t="shared" si="27"/>
        <v/>
      </c>
      <c r="H243" s="127" t="str">
        <f t="shared" si="28"/>
        <v/>
      </c>
      <c r="J243" s="103"/>
      <c r="K243" s="103"/>
      <c r="L243" s="127" t="str">
        <f t="shared" si="24"/>
        <v/>
      </c>
      <c r="M243" s="59" t="e">
        <f t="array" ref="M243">_xlfn.STDEV.S(IF(OutputMaterialType=A243,OutputTarget))</f>
        <v>#VALUE!</v>
      </c>
      <c r="N243" s="143" t="e">
        <f t="shared" si="29"/>
        <v>#VALUE!</v>
      </c>
      <c r="O243" s="146" t="e">
        <f t="shared" si="30"/>
        <v>#VALUE!</v>
      </c>
    </row>
    <row r="244" spans="1:15" s="17" customFormat="1" x14ac:dyDescent="0.2">
      <c r="A244" s="51"/>
      <c r="B244" s="14"/>
      <c r="C244" s="128" t="str">
        <f>IF(A244=0,"",COUNTIF(Sample_Output!$B$2:$B$2000,"*"&amp;A244&amp;"*"))</f>
        <v/>
      </c>
      <c r="D244" s="129" t="str">
        <f>IF(SUMIF(OutputMaterialType,Specified_Output!A244,OutputSampleWeight)=0,"",SUMIF(OutputMaterialType,Specified_Output!A244,OutputSampleWeight))</f>
        <v/>
      </c>
      <c r="E244" s="120" t="str">
        <f t="shared" si="25"/>
        <v/>
      </c>
      <c r="F244" s="95" t="str">
        <f t="shared" si="26"/>
        <v/>
      </c>
      <c r="G244" s="120" t="str">
        <f t="shared" si="27"/>
        <v/>
      </c>
      <c r="H244" s="127" t="str">
        <f t="shared" si="28"/>
        <v/>
      </c>
      <c r="J244" s="103"/>
      <c r="K244" s="103"/>
      <c r="L244" s="127" t="str">
        <f t="shared" si="24"/>
        <v/>
      </c>
      <c r="M244" s="59" t="e">
        <f t="array" ref="M244">_xlfn.STDEV.S(IF(OutputMaterialType=A244,OutputTarget))</f>
        <v>#VALUE!</v>
      </c>
      <c r="N244" s="143" t="e">
        <f t="shared" si="29"/>
        <v>#VALUE!</v>
      </c>
      <c r="O244" s="146" t="e">
        <f t="shared" si="30"/>
        <v>#VALUE!</v>
      </c>
    </row>
    <row r="245" spans="1:15" s="17" customFormat="1" x14ac:dyDescent="0.2">
      <c r="A245" s="51"/>
      <c r="B245" s="14"/>
      <c r="C245" s="128" t="str">
        <f>IF(A245=0,"",COUNTIF(Sample_Output!$B$2:$B$2000,"*"&amp;A245&amp;"*"))</f>
        <v/>
      </c>
      <c r="D245" s="129" t="str">
        <f>IF(SUMIF(OutputMaterialType,Specified_Output!A245,OutputSampleWeight)=0,"",SUMIF(OutputMaterialType,Specified_Output!A245,OutputSampleWeight))</f>
        <v/>
      </c>
      <c r="E245" s="120" t="str">
        <f t="shared" si="25"/>
        <v/>
      </c>
      <c r="F245" s="95" t="str">
        <f t="shared" si="26"/>
        <v/>
      </c>
      <c r="G245" s="120" t="str">
        <f t="shared" si="27"/>
        <v/>
      </c>
      <c r="H245" s="127" t="str">
        <f t="shared" si="28"/>
        <v/>
      </c>
      <c r="J245" s="103"/>
      <c r="K245" s="103"/>
      <c r="L245" s="127" t="str">
        <f t="shared" si="24"/>
        <v/>
      </c>
      <c r="M245" s="59" t="e">
        <f t="array" ref="M245">_xlfn.STDEV.S(IF(OutputMaterialType=A245,OutputTarget))</f>
        <v>#VALUE!</v>
      </c>
      <c r="N245" s="143" t="e">
        <f t="shared" si="29"/>
        <v>#VALUE!</v>
      </c>
      <c r="O245" s="146" t="e">
        <f t="shared" si="30"/>
        <v>#VALUE!</v>
      </c>
    </row>
    <row r="246" spans="1:15" s="17" customFormat="1" x14ac:dyDescent="0.2">
      <c r="A246" s="51"/>
      <c r="B246" s="14"/>
      <c r="C246" s="128" t="str">
        <f>IF(A246=0,"",COUNTIF(Sample_Output!$B$2:$B$2000,"*"&amp;A246&amp;"*"))</f>
        <v/>
      </c>
      <c r="D246" s="129" t="str">
        <f>IF(SUMIF(OutputMaterialType,Specified_Output!A246,OutputSampleWeight)=0,"",SUMIF(OutputMaterialType,Specified_Output!A246,OutputSampleWeight))</f>
        <v/>
      </c>
      <c r="E246" s="120" t="str">
        <f t="shared" si="25"/>
        <v/>
      </c>
      <c r="F246" s="95" t="str">
        <f t="shared" si="26"/>
        <v/>
      </c>
      <c r="G246" s="120" t="str">
        <f t="shared" si="27"/>
        <v/>
      </c>
      <c r="H246" s="127" t="str">
        <f t="shared" si="28"/>
        <v/>
      </c>
      <c r="J246" s="103"/>
      <c r="K246" s="103"/>
      <c r="L246" s="127" t="str">
        <f t="shared" si="24"/>
        <v/>
      </c>
      <c r="M246" s="59" t="e">
        <f t="array" ref="M246">_xlfn.STDEV.S(IF(OutputMaterialType=A246,OutputTarget))</f>
        <v>#VALUE!</v>
      </c>
      <c r="N246" s="143" t="e">
        <f t="shared" si="29"/>
        <v>#VALUE!</v>
      </c>
      <c r="O246" s="146" t="e">
        <f t="shared" si="30"/>
        <v>#VALUE!</v>
      </c>
    </row>
    <row r="247" spans="1:15" s="17" customFormat="1" x14ac:dyDescent="0.2">
      <c r="A247" s="51"/>
      <c r="B247" s="14"/>
      <c r="C247" s="128" t="str">
        <f>IF(A247=0,"",COUNTIF(Sample_Output!$B$2:$B$2000,"*"&amp;A247&amp;"*"))</f>
        <v/>
      </c>
      <c r="D247" s="129" t="str">
        <f>IF(SUMIF(OutputMaterialType,Specified_Output!A247,OutputSampleWeight)=0,"",SUMIF(OutputMaterialType,Specified_Output!A247,OutputSampleWeight))</f>
        <v/>
      </c>
      <c r="E247" s="120" t="str">
        <f t="shared" si="25"/>
        <v/>
      </c>
      <c r="F247" s="95" t="str">
        <f t="shared" si="26"/>
        <v/>
      </c>
      <c r="G247" s="120" t="str">
        <f t="shared" si="27"/>
        <v/>
      </c>
      <c r="H247" s="127" t="str">
        <f t="shared" si="28"/>
        <v/>
      </c>
      <c r="J247" s="103"/>
      <c r="K247" s="103"/>
      <c r="L247" s="127" t="str">
        <f t="shared" si="24"/>
        <v/>
      </c>
      <c r="M247" s="59" t="e">
        <f t="array" ref="M247">_xlfn.STDEV.S(IF(OutputMaterialType=A247,OutputTarget))</f>
        <v>#VALUE!</v>
      </c>
      <c r="N247" s="143" t="e">
        <f t="shared" si="29"/>
        <v>#VALUE!</v>
      </c>
      <c r="O247" s="146" t="e">
        <f t="shared" si="30"/>
        <v>#VALUE!</v>
      </c>
    </row>
    <row r="248" spans="1:15" s="17" customFormat="1" x14ac:dyDescent="0.2">
      <c r="A248" s="51"/>
      <c r="B248" s="14"/>
      <c r="C248" s="128" t="str">
        <f>IF(A248=0,"",COUNTIF(Sample_Output!$B$2:$B$2000,"*"&amp;A248&amp;"*"))</f>
        <v/>
      </c>
      <c r="D248" s="129" t="str">
        <f>IF(SUMIF(OutputMaterialType,Specified_Output!A248,OutputSampleWeight)=0,"",SUMIF(OutputMaterialType,Specified_Output!A248,OutputSampleWeight))</f>
        <v/>
      </c>
      <c r="E248" s="120" t="str">
        <f t="shared" si="25"/>
        <v/>
      </c>
      <c r="F248" s="95" t="str">
        <f t="shared" si="26"/>
        <v/>
      </c>
      <c r="G248" s="120" t="str">
        <f t="shared" si="27"/>
        <v/>
      </c>
      <c r="H248" s="127" t="str">
        <f t="shared" si="28"/>
        <v/>
      </c>
      <c r="J248" s="103"/>
      <c r="K248" s="103"/>
      <c r="L248" s="127" t="str">
        <f t="shared" si="24"/>
        <v/>
      </c>
      <c r="M248" s="59" t="e">
        <f t="array" ref="M248">_xlfn.STDEV.S(IF(OutputMaterialType=A248,OutputTarget))</f>
        <v>#VALUE!</v>
      </c>
      <c r="N248" s="143" t="e">
        <f t="shared" si="29"/>
        <v>#VALUE!</v>
      </c>
      <c r="O248" s="146" t="e">
        <f t="shared" si="30"/>
        <v>#VALUE!</v>
      </c>
    </row>
    <row r="249" spans="1:15" s="17" customFormat="1" x14ac:dyDescent="0.2">
      <c r="A249" s="51"/>
      <c r="B249" s="14"/>
      <c r="C249" s="128" t="str">
        <f>IF(A249=0,"",COUNTIF(Sample_Output!$B$2:$B$2000,"*"&amp;A249&amp;"*"))</f>
        <v/>
      </c>
      <c r="D249" s="129" t="str">
        <f>IF(SUMIF(OutputMaterialType,Specified_Output!A249,OutputSampleWeight)=0,"",SUMIF(OutputMaterialType,Specified_Output!A249,OutputSampleWeight))</f>
        <v/>
      </c>
      <c r="E249" s="120" t="str">
        <f t="shared" si="25"/>
        <v/>
      </c>
      <c r="F249" s="95" t="str">
        <f t="shared" si="26"/>
        <v/>
      </c>
      <c r="G249" s="120" t="str">
        <f t="shared" si="27"/>
        <v/>
      </c>
      <c r="H249" s="127" t="str">
        <f t="shared" si="28"/>
        <v/>
      </c>
      <c r="J249" s="103"/>
      <c r="K249" s="103"/>
      <c r="L249" s="127" t="str">
        <f t="shared" si="24"/>
        <v/>
      </c>
      <c r="M249" s="59" t="e">
        <f t="array" ref="M249">_xlfn.STDEV.S(IF(OutputMaterialType=A249,OutputTarget))</f>
        <v>#VALUE!</v>
      </c>
      <c r="N249" s="143" t="e">
        <f t="shared" si="29"/>
        <v>#VALUE!</v>
      </c>
      <c r="O249" s="146" t="e">
        <f t="shared" si="30"/>
        <v>#VALUE!</v>
      </c>
    </row>
    <row r="250" spans="1:15" s="17" customFormat="1" x14ac:dyDescent="0.2">
      <c r="A250" s="51"/>
      <c r="B250" s="14"/>
      <c r="C250" s="128" t="str">
        <f>IF(A250=0,"",COUNTIF(Sample_Output!$B$2:$B$2000,"*"&amp;A250&amp;"*"))</f>
        <v/>
      </c>
      <c r="D250" s="129" t="str">
        <f>IF(SUMIF(OutputMaterialType,Specified_Output!A250,OutputSampleWeight)=0,"",SUMIF(OutputMaterialType,Specified_Output!A250,OutputSampleWeight))</f>
        <v/>
      </c>
      <c r="E250" s="120" t="str">
        <f t="shared" si="25"/>
        <v/>
      </c>
      <c r="F250" s="95" t="str">
        <f t="shared" si="26"/>
        <v/>
      </c>
      <c r="G250" s="120" t="str">
        <f t="shared" si="27"/>
        <v/>
      </c>
      <c r="H250" s="127" t="str">
        <f t="shared" si="28"/>
        <v/>
      </c>
      <c r="J250" s="103"/>
      <c r="K250" s="103"/>
      <c r="L250" s="127" t="str">
        <f t="shared" si="24"/>
        <v/>
      </c>
      <c r="M250" s="59" t="e">
        <f t="array" ref="M250">_xlfn.STDEV.S(IF(OutputMaterialType=A250,OutputTarget))</f>
        <v>#VALUE!</v>
      </c>
      <c r="N250" s="143" t="e">
        <f t="shared" si="29"/>
        <v>#VALUE!</v>
      </c>
      <c r="O250" s="146" t="e">
        <f t="shared" si="30"/>
        <v>#VALUE!</v>
      </c>
    </row>
    <row r="251" spans="1:15" s="17" customFormat="1" x14ac:dyDescent="0.2">
      <c r="A251" s="51"/>
      <c r="B251" s="14"/>
      <c r="C251" s="128" t="str">
        <f>IF(A251=0,"",COUNTIF(Sample_Output!$B$2:$B$2000,"*"&amp;A251&amp;"*"))</f>
        <v/>
      </c>
      <c r="D251" s="129" t="str">
        <f>IF(SUMIF(OutputMaterialType,Specified_Output!A251,OutputSampleWeight)=0,"",SUMIF(OutputMaterialType,Specified_Output!A251,OutputSampleWeight))</f>
        <v/>
      </c>
      <c r="E251" s="120" t="str">
        <f t="shared" si="25"/>
        <v/>
      </c>
      <c r="F251" s="95" t="str">
        <f t="shared" si="26"/>
        <v/>
      </c>
      <c r="G251" s="120" t="str">
        <f t="shared" si="27"/>
        <v/>
      </c>
      <c r="H251" s="127" t="str">
        <f t="shared" si="28"/>
        <v/>
      </c>
      <c r="J251" s="103"/>
      <c r="K251" s="103"/>
      <c r="L251" s="127" t="str">
        <f t="shared" si="24"/>
        <v/>
      </c>
      <c r="M251" s="59" t="e">
        <f t="array" ref="M251">_xlfn.STDEV.S(IF(OutputMaterialType=A251,OutputTarget))</f>
        <v>#VALUE!</v>
      </c>
      <c r="N251" s="143" t="e">
        <f t="shared" si="29"/>
        <v>#VALUE!</v>
      </c>
      <c r="O251" s="146" t="e">
        <f t="shared" si="30"/>
        <v>#VALUE!</v>
      </c>
    </row>
    <row r="252" spans="1:15" s="17" customFormat="1" x14ac:dyDescent="0.2">
      <c r="A252" s="51"/>
      <c r="B252" s="14"/>
      <c r="C252" s="128" t="str">
        <f>IF(A252=0,"",COUNTIF(Sample_Output!$B$2:$B$2000,"*"&amp;A252&amp;"*"))</f>
        <v/>
      </c>
      <c r="D252" s="129" t="str">
        <f>IF(SUMIF(OutputMaterialType,Specified_Output!A252,OutputSampleWeight)=0,"",SUMIF(OutputMaterialType,Specified_Output!A252,OutputSampleWeight))</f>
        <v/>
      </c>
      <c r="E252" s="120" t="str">
        <f t="shared" si="25"/>
        <v/>
      </c>
      <c r="F252" s="95" t="str">
        <f t="shared" si="26"/>
        <v/>
      </c>
      <c r="G252" s="120" t="str">
        <f t="shared" si="27"/>
        <v/>
      </c>
      <c r="H252" s="127" t="str">
        <f t="shared" si="28"/>
        <v/>
      </c>
      <c r="J252" s="103"/>
      <c r="K252" s="103"/>
      <c r="L252" s="127" t="str">
        <f t="shared" si="24"/>
        <v/>
      </c>
      <c r="M252" s="59" t="e">
        <f t="array" ref="M252">_xlfn.STDEV.S(IF(OutputMaterialType=A252,OutputTarget))</f>
        <v>#VALUE!</v>
      </c>
      <c r="N252" s="143" t="e">
        <f t="shared" si="29"/>
        <v>#VALUE!</v>
      </c>
      <c r="O252" s="146" t="e">
        <f t="shared" si="30"/>
        <v>#VALUE!</v>
      </c>
    </row>
    <row r="253" spans="1:15" s="17" customFormat="1" x14ac:dyDescent="0.2">
      <c r="A253" s="51"/>
      <c r="B253" s="14"/>
      <c r="C253" s="128" t="str">
        <f>IF(A253=0,"",COUNTIF(Sample_Output!$B$2:$B$2000,"*"&amp;A253&amp;"*"))</f>
        <v/>
      </c>
      <c r="D253" s="129" t="str">
        <f>IF(SUMIF(OutputMaterialType,Specified_Output!A253,OutputSampleWeight)=0,"",SUMIF(OutputMaterialType,Specified_Output!A253,OutputSampleWeight))</f>
        <v/>
      </c>
      <c r="E253" s="120" t="str">
        <f t="shared" si="25"/>
        <v/>
      </c>
      <c r="F253" s="95" t="str">
        <f t="shared" si="26"/>
        <v/>
      </c>
      <c r="G253" s="120" t="str">
        <f t="shared" si="27"/>
        <v/>
      </c>
      <c r="H253" s="127" t="str">
        <f t="shared" si="28"/>
        <v/>
      </c>
      <c r="J253" s="103"/>
      <c r="K253" s="103"/>
      <c r="L253" s="127" t="str">
        <f t="shared" si="24"/>
        <v/>
      </c>
      <c r="M253" s="59" t="e">
        <f t="array" ref="M253">_xlfn.STDEV.S(IF(OutputMaterialType=A253,OutputTarget))</f>
        <v>#VALUE!</v>
      </c>
      <c r="N253" s="143" t="e">
        <f t="shared" si="29"/>
        <v>#VALUE!</v>
      </c>
      <c r="O253" s="146" t="e">
        <f t="shared" si="30"/>
        <v>#VALUE!</v>
      </c>
    </row>
    <row r="254" spans="1:15" s="17" customFormat="1" x14ac:dyDescent="0.2">
      <c r="A254" s="51"/>
      <c r="B254" s="14"/>
      <c r="C254" s="128" t="str">
        <f>IF(A254=0,"",COUNTIF(Sample_Output!$B$2:$B$2000,"*"&amp;A254&amp;"*"))</f>
        <v/>
      </c>
      <c r="D254" s="129" t="str">
        <f>IF(SUMIF(OutputMaterialType,Specified_Output!A254,OutputSampleWeight)=0,"",SUMIF(OutputMaterialType,Specified_Output!A254,OutputSampleWeight))</f>
        <v/>
      </c>
      <c r="E254" s="120" t="str">
        <f t="shared" si="25"/>
        <v/>
      </c>
      <c r="F254" s="95" t="str">
        <f t="shared" si="26"/>
        <v/>
      </c>
      <c r="G254" s="120" t="str">
        <f t="shared" si="27"/>
        <v/>
      </c>
      <c r="H254" s="127" t="str">
        <f t="shared" si="28"/>
        <v/>
      </c>
      <c r="J254" s="103"/>
      <c r="K254" s="103"/>
      <c r="L254" s="127" t="str">
        <f t="shared" si="24"/>
        <v/>
      </c>
      <c r="M254" s="59" t="e">
        <f t="array" ref="M254">_xlfn.STDEV.S(IF(OutputMaterialType=A254,OutputTarget))</f>
        <v>#VALUE!</v>
      </c>
      <c r="N254" s="143" t="e">
        <f t="shared" si="29"/>
        <v>#VALUE!</v>
      </c>
      <c r="O254" s="146" t="e">
        <f t="shared" si="30"/>
        <v>#VALUE!</v>
      </c>
    </row>
    <row r="255" spans="1:15" s="17" customFormat="1" x14ac:dyDescent="0.2">
      <c r="A255" s="51"/>
      <c r="B255" s="14"/>
      <c r="C255" s="128" t="str">
        <f>IF(A255=0,"",COUNTIF(Sample_Output!$B$2:$B$2000,"*"&amp;A255&amp;"*"))</f>
        <v/>
      </c>
      <c r="D255" s="129" t="str">
        <f>IF(SUMIF(OutputMaterialType,Specified_Output!A255,OutputSampleWeight)=0,"",SUMIF(OutputMaterialType,Specified_Output!A255,OutputSampleWeight))</f>
        <v/>
      </c>
      <c r="E255" s="120" t="str">
        <f t="shared" si="25"/>
        <v/>
      </c>
      <c r="F255" s="95" t="str">
        <f t="shared" si="26"/>
        <v/>
      </c>
      <c r="G255" s="120" t="str">
        <f t="shared" si="27"/>
        <v/>
      </c>
      <c r="H255" s="127" t="str">
        <f t="shared" si="28"/>
        <v/>
      </c>
      <c r="J255" s="103"/>
      <c r="K255" s="103"/>
      <c r="L255" s="127" t="str">
        <f t="shared" si="24"/>
        <v/>
      </c>
      <c r="M255" s="59" t="e">
        <f t="array" ref="M255">_xlfn.STDEV.S(IF(OutputMaterialType=A255,OutputTarget))</f>
        <v>#VALUE!</v>
      </c>
      <c r="N255" s="143" t="e">
        <f t="shared" si="29"/>
        <v>#VALUE!</v>
      </c>
      <c r="O255" s="146" t="e">
        <f t="shared" si="30"/>
        <v>#VALUE!</v>
      </c>
    </row>
    <row r="256" spans="1:15" s="17" customFormat="1" x14ac:dyDescent="0.2">
      <c r="A256" s="51"/>
      <c r="B256" s="14"/>
      <c r="C256" s="128" t="str">
        <f>IF(A256=0,"",COUNTIF(Sample_Output!$B$2:$B$2000,"*"&amp;A256&amp;"*"))</f>
        <v/>
      </c>
      <c r="D256" s="129" t="str">
        <f>IF(SUMIF(OutputMaterialType,Specified_Output!A256,OutputSampleWeight)=0,"",SUMIF(OutputMaterialType,Specified_Output!A256,OutputSampleWeight))</f>
        <v/>
      </c>
      <c r="E256" s="120" t="str">
        <f t="shared" si="25"/>
        <v/>
      </c>
      <c r="F256" s="95" t="str">
        <f t="shared" si="26"/>
        <v/>
      </c>
      <c r="G256" s="120" t="str">
        <f t="shared" si="27"/>
        <v/>
      </c>
      <c r="H256" s="127" t="str">
        <f t="shared" si="28"/>
        <v/>
      </c>
      <c r="J256" s="103"/>
      <c r="K256" s="103"/>
      <c r="L256" s="127" t="str">
        <f t="shared" si="24"/>
        <v/>
      </c>
      <c r="M256" s="59" t="e">
        <f t="array" ref="M256">_xlfn.STDEV.S(IF(OutputMaterialType=A256,OutputTarget))</f>
        <v>#VALUE!</v>
      </c>
      <c r="N256" s="143" t="e">
        <f t="shared" si="29"/>
        <v>#VALUE!</v>
      </c>
      <c r="O256" s="146" t="e">
        <f t="shared" si="30"/>
        <v>#VALUE!</v>
      </c>
    </row>
    <row r="257" spans="1:15" s="17" customFormat="1" x14ac:dyDescent="0.2">
      <c r="A257" s="51"/>
      <c r="B257" s="14"/>
      <c r="C257" s="128" t="str">
        <f>IF(A257=0,"",COUNTIF(Sample_Output!$B$2:$B$2000,"*"&amp;A257&amp;"*"))</f>
        <v/>
      </c>
      <c r="D257" s="129" t="str">
        <f>IF(SUMIF(OutputMaterialType,Specified_Output!A257,OutputSampleWeight)=0,"",SUMIF(OutputMaterialType,Specified_Output!A257,OutputSampleWeight))</f>
        <v/>
      </c>
      <c r="E257" s="120" t="str">
        <f t="shared" si="25"/>
        <v/>
      </c>
      <c r="F257" s="95" t="str">
        <f t="shared" si="26"/>
        <v/>
      </c>
      <c r="G257" s="120" t="str">
        <f t="shared" si="27"/>
        <v/>
      </c>
      <c r="H257" s="127" t="str">
        <f t="shared" si="28"/>
        <v/>
      </c>
      <c r="J257" s="103"/>
      <c r="K257" s="103"/>
      <c r="L257" s="127" t="str">
        <f t="shared" si="24"/>
        <v/>
      </c>
      <c r="M257" s="59" t="e">
        <f t="array" ref="M257">_xlfn.STDEV.S(IF(OutputMaterialType=A257,OutputTarget))</f>
        <v>#VALUE!</v>
      </c>
      <c r="N257" s="143" t="e">
        <f t="shared" si="29"/>
        <v>#VALUE!</v>
      </c>
      <c r="O257" s="146" t="e">
        <f t="shared" si="30"/>
        <v>#VALUE!</v>
      </c>
    </row>
    <row r="258" spans="1:15" s="17" customFormat="1" x14ac:dyDescent="0.2">
      <c r="A258" s="51"/>
      <c r="B258" s="14"/>
      <c r="C258" s="128" t="str">
        <f>IF(A258=0,"",COUNTIF(Sample_Output!$B$2:$B$2000,"*"&amp;A258&amp;"*"))</f>
        <v/>
      </c>
      <c r="D258" s="129" t="str">
        <f>IF(SUMIF(OutputMaterialType,Specified_Output!A258,OutputSampleWeight)=0,"",SUMIF(OutputMaterialType,Specified_Output!A258,OutputSampleWeight))</f>
        <v/>
      </c>
      <c r="E258" s="120" t="str">
        <f t="shared" si="25"/>
        <v/>
      </c>
      <c r="F258" s="95" t="str">
        <f t="shared" si="26"/>
        <v/>
      </c>
      <c r="G258" s="120" t="str">
        <f t="shared" si="27"/>
        <v/>
      </c>
      <c r="H258" s="127" t="str">
        <f t="shared" si="28"/>
        <v/>
      </c>
      <c r="J258" s="103"/>
      <c r="K258" s="103"/>
      <c r="L258" s="127" t="str">
        <f t="shared" ref="L258:L321" si="31">IFERROR(AVERAGEIF(OutputMaterialType,A258,OutputFragments),"")</f>
        <v/>
      </c>
      <c r="M258" s="59" t="e">
        <f t="array" ref="M258">_xlfn.STDEV.S(IF(OutputMaterialType=A258,OutputTarget))</f>
        <v>#VALUE!</v>
      </c>
      <c r="N258" s="143" t="e">
        <f t="shared" si="29"/>
        <v>#VALUE!</v>
      </c>
      <c r="O258" s="146" t="e">
        <f t="shared" si="30"/>
        <v>#VALUE!</v>
      </c>
    </row>
    <row r="259" spans="1:15" s="17" customFormat="1" x14ac:dyDescent="0.2">
      <c r="A259" s="51"/>
      <c r="B259" s="14"/>
      <c r="C259" s="128" t="str">
        <f>IF(A259=0,"",COUNTIF(Sample_Output!$B$2:$B$2000,"*"&amp;A259&amp;"*"))</f>
        <v/>
      </c>
      <c r="D259" s="129" t="str">
        <f>IF(SUMIF(OutputMaterialType,Specified_Output!A259,OutputSampleWeight)=0,"",SUMIF(OutputMaterialType,Specified_Output!A259,OutputSampleWeight))</f>
        <v/>
      </c>
      <c r="E259" s="120" t="str">
        <f t="shared" ref="E259:E322" si="32">IFERROR(AVERAGEIF(OutputMaterialType,A259,OutputTarget),"")</f>
        <v/>
      </c>
      <c r="F259" s="95" t="str">
        <f t="shared" ref="F259:F322" si="33">IFERROR(M259,"")</f>
        <v/>
      </c>
      <c r="G259" s="120" t="str">
        <f t="shared" ref="G259:G322" si="34">IFERROR(AVERAGEIF(OutputMaterialType,A259,OutputNonTarget),"")</f>
        <v/>
      </c>
      <c r="H259" s="127" t="str">
        <f t="shared" ref="H259:H322" si="35">IFERROR(AVERAGEIF(OutputMaterialType,A259,OutputNonRecyclables),"")</f>
        <v/>
      </c>
      <c r="J259" s="103"/>
      <c r="K259" s="103"/>
      <c r="L259" s="127" t="str">
        <f t="shared" si="31"/>
        <v/>
      </c>
      <c r="M259" s="59" t="e">
        <f t="array" ref="M259">_xlfn.STDEV.S(IF(OutputMaterialType=A259,OutputTarget))</f>
        <v>#VALUE!</v>
      </c>
      <c r="N259" s="143" t="e">
        <f t="shared" ref="N259:N322" si="36">C259-ROUNDDOWN(B259/20,0)</f>
        <v>#VALUE!</v>
      </c>
      <c r="O259" s="146" t="e">
        <f t="shared" ref="O259:O322" si="37">D259/C259</f>
        <v>#VALUE!</v>
      </c>
    </row>
    <row r="260" spans="1:15" s="17" customFormat="1" x14ac:dyDescent="0.2">
      <c r="A260" s="51"/>
      <c r="B260" s="14"/>
      <c r="C260" s="128" t="str">
        <f>IF(A260=0,"",COUNTIF(Sample_Output!$B$2:$B$2000,"*"&amp;A260&amp;"*"))</f>
        <v/>
      </c>
      <c r="D260" s="129" t="str">
        <f>IF(SUMIF(OutputMaterialType,Specified_Output!A260,OutputSampleWeight)=0,"",SUMIF(OutputMaterialType,Specified_Output!A260,OutputSampleWeight))</f>
        <v/>
      </c>
      <c r="E260" s="120" t="str">
        <f t="shared" si="32"/>
        <v/>
      </c>
      <c r="F260" s="95" t="str">
        <f t="shared" si="33"/>
        <v/>
      </c>
      <c r="G260" s="120" t="str">
        <f t="shared" si="34"/>
        <v/>
      </c>
      <c r="H260" s="127" t="str">
        <f t="shared" si="35"/>
        <v/>
      </c>
      <c r="J260" s="103"/>
      <c r="K260" s="103"/>
      <c r="L260" s="127" t="str">
        <f t="shared" si="31"/>
        <v/>
      </c>
      <c r="M260" s="59" t="e">
        <f t="array" ref="M260">_xlfn.STDEV.S(IF(OutputMaterialType=A260,OutputTarget))</f>
        <v>#VALUE!</v>
      </c>
      <c r="N260" s="143" t="e">
        <f t="shared" si="36"/>
        <v>#VALUE!</v>
      </c>
      <c r="O260" s="146" t="e">
        <f t="shared" si="37"/>
        <v>#VALUE!</v>
      </c>
    </row>
    <row r="261" spans="1:15" s="17" customFormat="1" x14ac:dyDescent="0.2">
      <c r="A261" s="51"/>
      <c r="B261" s="14"/>
      <c r="C261" s="128" t="str">
        <f>IF(A261=0,"",COUNTIF(Sample_Output!$B$2:$B$2000,"*"&amp;A261&amp;"*"))</f>
        <v/>
      </c>
      <c r="D261" s="129" t="str">
        <f>IF(SUMIF(OutputMaterialType,Specified_Output!A261,OutputSampleWeight)=0,"",SUMIF(OutputMaterialType,Specified_Output!A261,OutputSampleWeight))</f>
        <v/>
      </c>
      <c r="E261" s="120" t="str">
        <f t="shared" si="32"/>
        <v/>
      </c>
      <c r="F261" s="95" t="str">
        <f t="shared" si="33"/>
        <v/>
      </c>
      <c r="G261" s="120" t="str">
        <f t="shared" si="34"/>
        <v/>
      </c>
      <c r="H261" s="127" t="str">
        <f t="shared" si="35"/>
        <v/>
      </c>
      <c r="J261" s="103"/>
      <c r="K261" s="103"/>
      <c r="L261" s="127" t="str">
        <f t="shared" si="31"/>
        <v/>
      </c>
      <c r="M261" s="59" t="e">
        <f t="array" ref="M261">_xlfn.STDEV.S(IF(OutputMaterialType=A261,OutputTarget))</f>
        <v>#VALUE!</v>
      </c>
      <c r="N261" s="143" t="e">
        <f t="shared" si="36"/>
        <v>#VALUE!</v>
      </c>
      <c r="O261" s="146" t="e">
        <f t="shared" si="37"/>
        <v>#VALUE!</v>
      </c>
    </row>
    <row r="262" spans="1:15" s="17" customFormat="1" x14ac:dyDescent="0.2">
      <c r="A262" s="51"/>
      <c r="B262" s="14"/>
      <c r="C262" s="128" t="str">
        <f>IF(A262=0,"",COUNTIF(Sample_Output!$B$2:$B$2000,"*"&amp;A262&amp;"*"))</f>
        <v/>
      </c>
      <c r="D262" s="129" t="str">
        <f>IF(SUMIF(OutputMaterialType,Specified_Output!A262,OutputSampleWeight)=0,"",SUMIF(OutputMaterialType,Specified_Output!A262,OutputSampleWeight))</f>
        <v/>
      </c>
      <c r="E262" s="120" t="str">
        <f t="shared" si="32"/>
        <v/>
      </c>
      <c r="F262" s="95" t="str">
        <f t="shared" si="33"/>
        <v/>
      </c>
      <c r="G262" s="120" t="str">
        <f t="shared" si="34"/>
        <v/>
      </c>
      <c r="H262" s="127" t="str">
        <f t="shared" si="35"/>
        <v/>
      </c>
      <c r="J262" s="103"/>
      <c r="K262" s="103"/>
      <c r="L262" s="127" t="str">
        <f t="shared" si="31"/>
        <v/>
      </c>
      <c r="M262" s="59" t="e">
        <f t="array" ref="M262">_xlfn.STDEV.S(IF(OutputMaterialType=A262,OutputTarget))</f>
        <v>#VALUE!</v>
      </c>
      <c r="N262" s="143" t="e">
        <f t="shared" si="36"/>
        <v>#VALUE!</v>
      </c>
      <c r="O262" s="146" t="e">
        <f t="shared" si="37"/>
        <v>#VALUE!</v>
      </c>
    </row>
    <row r="263" spans="1:15" s="17" customFormat="1" x14ac:dyDescent="0.2">
      <c r="A263" s="51"/>
      <c r="B263" s="14"/>
      <c r="C263" s="128" t="str">
        <f>IF(A263=0,"",COUNTIF(Sample_Output!$B$2:$B$2000,"*"&amp;A263&amp;"*"))</f>
        <v/>
      </c>
      <c r="D263" s="129" t="str">
        <f>IF(SUMIF(OutputMaterialType,Specified_Output!A263,OutputSampleWeight)=0,"",SUMIF(OutputMaterialType,Specified_Output!A263,OutputSampleWeight))</f>
        <v/>
      </c>
      <c r="E263" s="120" t="str">
        <f t="shared" si="32"/>
        <v/>
      </c>
      <c r="F263" s="95" t="str">
        <f t="shared" si="33"/>
        <v/>
      </c>
      <c r="G263" s="120" t="str">
        <f t="shared" si="34"/>
        <v/>
      </c>
      <c r="H263" s="127" t="str">
        <f t="shared" si="35"/>
        <v/>
      </c>
      <c r="J263" s="103"/>
      <c r="K263" s="103"/>
      <c r="L263" s="127" t="str">
        <f t="shared" si="31"/>
        <v/>
      </c>
      <c r="M263" s="59" t="e">
        <f t="array" ref="M263">_xlfn.STDEV.S(IF(OutputMaterialType=A263,OutputTarget))</f>
        <v>#VALUE!</v>
      </c>
      <c r="N263" s="143" t="e">
        <f t="shared" si="36"/>
        <v>#VALUE!</v>
      </c>
      <c r="O263" s="146" t="e">
        <f t="shared" si="37"/>
        <v>#VALUE!</v>
      </c>
    </row>
    <row r="264" spans="1:15" s="17" customFormat="1" x14ac:dyDescent="0.2">
      <c r="A264" s="51"/>
      <c r="B264" s="14"/>
      <c r="C264" s="128" t="str">
        <f>IF(A264=0,"",COUNTIF(Sample_Output!$B$2:$B$2000,"*"&amp;A264&amp;"*"))</f>
        <v/>
      </c>
      <c r="D264" s="129" t="str">
        <f>IF(SUMIF(OutputMaterialType,Specified_Output!A264,OutputSampleWeight)=0,"",SUMIF(OutputMaterialType,Specified_Output!A264,OutputSampleWeight))</f>
        <v/>
      </c>
      <c r="E264" s="120" t="str">
        <f t="shared" si="32"/>
        <v/>
      </c>
      <c r="F264" s="95" t="str">
        <f t="shared" si="33"/>
        <v/>
      </c>
      <c r="G264" s="120" t="str">
        <f t="shared" si="34"/>
        <v/>
      </c>
      <c r="H264" s="127" t="str">
        <f t="shared" si="35"/>
        <v/>
      </c>
      <c r="J264" s="103"/>
      <c r="K264" s="103"/>
      <c r="L264" s="127" t="str">
        <f t="shared" si="31"/>
        <v/>
      </c>
      <c r="M264" s="59" t="e">
        <f t="array" ref="M264">_xlfn.STDEV.S(IF(OutputMaterialType=A264,OutputTarget))</f>
        <v>#VALUE!</v>
      </c>
      <c r="N264" s="143" t="e">
        <f t="shared" si="36"/>
        <v>#VALUE!</v>
      </c>
      <c r="O264" s="146" t="e">
        <f t="shared" si="37"/>
        <v>#VALUE!</v>
      </c>
    </row>
    <row r="265" spans="1:15" s="17" customFormat="1" x14ac:dyDescent="0.2">
      <c r="A265" s="51"/>
      <c r="B265" s="14"/>
      <c r="C265" s="128" t="str">
        <f>IF(A265=0,"",COUNTIF(Sample_Output!$B$2:$B$2000,"*"&amp;A265&amp;"*"))</f>
        <v/>
      </c>
      <c r="D265" s="129" t="str">
        <f>IF(SUMIF(OutputMaterialType,Specified_Output!A265,OutputSampleWeight)=0,"",SUMIF(OutputMaterialType,Specified_Output!A265,OutputSampleWeight))</f>
        <v/>
      </c>
      <c r="E265" s="120" t="str">
        <f t="shared" si="32"/>
        <v/>
      </c>
      <c r="F265" s="95" t="str">
        <f t="shared" si="33"/>
        <v/>
      </c>
      <c r="G265" s="120" t="str">
        <f t="shared" si="34"/>
        <v/>
      </c>
      <c r="H265" s="127" t="str">
        <f t="shared" si="35"/>
        <v/>
      </c>
      <c r="J265" s="103"/>
      <c r="K265" s="103"/>
      <c r="L265" s="127" t="str">
        <f t="shared" si="31"/>
        <v/>
      </c>
      <c r="M265" s="59" t="e">
        <f t="array" ref="M265">_xlfn.STDEV.S(IF(OutputMaterialType=A265,OutputTarget))</f>
        <v>#VALUE!</v>
      </c>
      <c r="N265" s="143" t="e">
        <f t="shared" si="36"/>
        <v>#VALUE!</v>
      </c>
      <c r="O265" s="146" t="e">
        <f t="shared" si="37"/>
        <v>#VALUE!</v>
      </c>
    </row>
    <row r="266" spans="1:15" s="17" customFormat="1" x14ac:dyDescent="0.2">
      <c r="A266" s="51"/>
      <c r="B266" s="14"/>
      <c r="C266" s="128" t="str">
        <f>IF(A266=0,"",COUNTIF(Sample_Output!$B$2:$B$2000,"*"&amp;A266&amp;"*"))</f>
        <v/>
      </c>
      <c r="D266" s="129" t="str">
        <f>IF(SUMIF(OutputMaterialType,Specified_Output!A266,OutputSampleWeight)=0,"",SUMIF(OutputMaterialType,Specified_Output!A266,OutputSampleWeight))</f>
        <v/>
      </c>
      <c r="E266" s="120" t="str">
        <f t="shared" si="32"/>
        <v/>
      </c>
      <c r="F266" s="95" t="str">
        <f t="shared" si="33"/>
        <v/>
      </c>
      <c r="G266" s="120" t="str">
        <f t="shared" si="34"/>
        <v/>
      </c>
      <c r="H266" s="127" t="str">
        <f t="shared" si="35"/>
        <v/>
      </c>
      <c r="J266" s="103"/>
      <c r="K266" s="103"/>
      <c r="L266" s="127" t="str">
        <f t="shared" si="31"/>
        <v/>
      </c>
      <c r="M266" s="59" t="e">
        <f t="array" ref="M266">_xlfn.STDEV.S(IF(OutputMaterialType=A266,OutputTarget))</f>
        <v>#VALUE!</v>
      </c>
      <c r="N266" s="143" t="e">
        <f t="shared" si="36"/>
        <v>#VALUE!</v>
      </c>
      <c r="O266" s="146" t="e">
        <f t="shared" si="37"/>
        <v>#VALUE!</v>
      </c>
    </row>
    <row r="267" spans="1:15" s="17" customFormat="1" x14ac:dyDescent="0.2">
      <c r="A267" s="51"/>
      <c r="B267" s="14"/>
      <c r="C267" s="128" t="str">
        <f>IF(A267=0,"",COUNTIF(Sample_Output!$B$2:$B$2000,"*"&amp;A267&amp;"*"))</f>
        <v/>
      </c>
      <c r="D267" s="129" t="str">
        <f>IF(SUMIF(OutputMaterialType,Specified_Output!A267,OutputSampleWeight)=0,"",SUMIF(OutputMaterialType,Specified_Output!A267,OutputSampleWeight))</f>
        <v/>
      </c>
      <c r="E267" s="120" t="str">
        <f t="shared" si="32"/>
        <v/>
      </c>
      <c r="F267" s="95" t="str">
        <f t="shared" si="33"/>
        <v/>
      </c>
      <c r="G267" s="120" t="str">
        <f t="shared" si="34"/>
        <v/>
      </c>
      <c r="H267" s="127" t="str">
        <f t="shared" si="35"/>
        <v/>
      </c>
      <c r="J267" s="103"/>
      <c r="K267" s="103"/>
      <c r="L267" s="127" t="str">
        <f t="shared" si="31"/>
        <v/>
      </c>
      <c r="M267" s="59" t="e">
        <f t="array" ref="M267">_xlfn.STDEV.S(IF(OutputMaterialType=A267,OutputTarget))</f>
        <v>#VALUE!</v>
      </c>
      <c r="N267" s="143" t="e">
        <f t="shared" si="36"/>
        <v>#VALUE!</v>
      </c>
      <c r="O267" s="146" t="e">
        <f t="shared" si="37"/>
        <v>#VALUE!</v>
      </c>
    </row>
    <row r="268" spans="1:15" s="17" customFormat="1" x14ac:dyDescent="0.2">
      <c r="A268" s="51"/>
      <c r="B268" s="14"/>
      <c r="C268" s="128" t="str">
        <f>IF(A268=0,"",COUNTIF(Sample_Output!$B$2:$B$2000,"*"&amp;A268&amp;"*"))</f>
        <v/>
      </c>
      <c r="D268" s="129" t="str">
        <f>IF(SUMIF(OutputMaterialType,Specified_Output!A268,OutputSampleWeight)=0,"",SUMIF(OutputMaterialType,Specified_Output!A268,OutputSampleWeight))</f>
        <v/>
      </c>
      <c r="E268" s="120" t="str">
        <f t="shared" si="32"/>
        <v/>
      </c>
      <c r="F268" s="95" t="str">
        <f t="shared" si="33"/>
        <v/>
      </c>
      <c r="G268" s="120" t="str">
        <f t="shared" si="34"/>
        <v/>
      </c>
      <c r="H268" s="127" t="str">
        <f t="shared" si="35"/>
        <v/>
      </c>
      <c r="J268" s="103"/>
      <c r="K268" s="103"/>
      <c r="L268" s="127" t="str">
        <f t="shared" si="31"/>
        <v/>
      </c>
      <c r="M268" s="59" t="e">
        <f t="array" ref="M268">_xlfn.STDEV.S(IF(OutputMaterialType=A268,OutputTarget))</f>
        <v>#VALUE!</v>
      </c>
      <c r="N268" s="143" t="e">
        <f t="shared" si="36"/>
        <v>#VALUE!</v>
      </c>
      <c r="O268" s="146" t="e">
        <f t="shared" si="37"/>
        <v>#VALUE!</v>
      </c>
    </row>
    <row r="269" spans="1:15" s="17" customFormat="1" x14ac:dyDescent="0.2">
      <c r="A269" s="51"/>
      <c r="B269" s="14"/>
      <c r="C269" s="128" t="str">
        <f>IF(A269=0,"",COUNTIF(Sample_Output!$B$2:$B$2000,"*"&amp;A269&amp;"*"))</f>
        <v/>
      </c>
      <c r="D269" s="129" t="str">
        <f>IF(SUMIF(OutputMaterialType,Specified_Output!A269,OutputSampleWeight)=0,"",SUMIF(OutputMaterialType,Specified_Output!A269,OutputSampleWeight))</f>
        <v/>
      </c>
      <c r="E269" s="120" t="str">
        <f t="shared" si="32"/>
        <v/>
      </c>
      <c r="F269" s="95" t="str">
        <f t="shared" si="33"/>
        <v/>
      </c>
      <c r="G269" s="120" t="str">
        <f t="shared" si="34"/>
        <v/>
      </c>
      <c r="H269" s="127" t="str">
        <f t="shared" si="35"/>
        <v/>
      </c>
      <c r="J269" s="103"/>
      <c r="K269" s="103"/>
      <c r="L269" s="127" t="str">
        <f t="shared" si="31"/>
        <v/>
      </c>
      <c r="M269" s="59" t="e">
        <f t="array" ref="M269">_xlfn.STDEV.S(IF(OutputMaterialType=A269,OutputTarget))</f>
        <v>#VALUE!</v>
      </c>
      <c r="N269" s="143" t="e">
        <f t="shared" si="36"/>
        <v>#VALUE!</v>
      </c>
      <c r="O269" s="146" t="e">
        <f t="shared" si="37"/>
        <v>#VALUE!</v>
      </c>
    </row>
    <row r="270" spans="1:15" s="17" customFormat="1" x14ac:dyDescent="0.2">
      <c r="A270" s="51"/>
      <c r="B270" s="14"/>
      <c r="C270" s="128" t="str">
        <f>IF(A270=0,"",COUNTIF(Sample_Output!$B$2:$B$2000,"*"&amp;A270&amp;"*"))</f>
        <v/>
      </c>
      <c r="D270" s="129" t="str">
        <f>IF(SUMIF(OutputMaterialType,Specified_Output!A270,OutputSampleWeight)=0,"",SUMIF(OutputMaterialType,Specified_Output!A270,OutputSampleWeight))</f>
        <v/>
      </c>
      <c r="E270" s="120" t="str">
        <f t="shared" si="32"/>
        <v/>
      </c>
      <c r="F270" s="95" t="str">
        <f t="shared" si="33"/>
        <v/>
      </c>
      <c r="G270" s="120" t="str">
        <f t="shared" si="34"/>
        <v/>
      </c>
      <c r="H270" s="127" t="str">
        <f t="shared" si="35"/>
        <v/>
      </c>
      <c r="J270" s="103"/>
      <c r="K270" s="103"/>
      <c r="L270" s="127" t="str">
        <f t="shared" si="31"/>
        <v/>
      </c>
      <c r="M270" s="59" t="e">
        <f t="array" ref="M270">_xlfn.STDEV.S(IF(OutputMaterialType=A270,OutputTarget))</f>
        <v>#VALUE!</v>
      </c>
      <c r="N270" s="143" t="e">
        <f t="shared" si="36"/>
        <v>#VALUE!</v>
      </c>
      <c r="O270" s="146" t="e">
        <f t="shared" si="37"/>
        <v>#VALUE!</v>
      </c>
    </row>
    <row r="271" spans="1:15" s="17" customFormat="1" x14ac:dyDescent="0.2">
      <c r="A271" s="51"/>
      <c r="B271" s="14"/>
      <c r="C271" s="128" t="str">
        <f>IF(A271=0,"",COUNTIF(Sample_Output!$B$2:$B$2000,"*"&amp;A271&amp;"*"))</f>
        <v/>
      </c>
      <c r="D271" s="129" t="str">
        <f>IF(SUMIF(OutputMaterialType,Specified_Output!A271,OutputSampleWeight)=0,"",SUMIF(OutputMaterialType,Specified_Output!A271,OutputSampleWeight))</f>
        <v/>
      </c>
      <c r="E271" s="120" t="str">
        <f t="shared" si="32"/>
        <v/>
      </c>
      <c r="F271" s="95" t="str">
        <f t="shared" si="33"/>
        <v/>
      </c>
      <c r="G271" s="120" t="str">
        <f t="shared" si="34"/>
        <v/>
      </c>
      <c r="H271" s="127" t="str">
        <f t="shared" si="35"/>
        <v/>
      </c>
      <c r="J271" s="103"/>
      <c r="K271" s="103"/>
      <c r="L271" s="127" t="str">
        <f t="shared" si="31"/>
        <v/>
      </c>
      <c r="M271" s="59" t="e">
        <f t="array" ref="M271">_xlfn.STDEV.S(IF(OutputMaterialType=A271,OutputTarget))</f>
        <v>#VALUE!</v>
      </c>
      <c r="N271" s="143" t="e">
        <f t="shared" si="36"/>
        <v>#VALUE!</v>
      </c>
      <c r="O271" s="146" t="e">
        <f t="shared" si="37"/>
        <v>#VALUE!</v>
      </c>
    </row>
    <row r="272" spans="1:15" s="17" customFormat="1" x14ac:dyDescent="0.2">
      <c r="A272" s="51"/>
      <c r="B272" s="14"/>
      <c r="C272" s="128" t="str">
        <f>IF(A272=0,"",COUNTIF(Sample_Output!$B$2:$B$2000,"*"&amp;A272&amp;"*"))</f>
        <v/>
      </c>
      <c r="D272" s="129" t="str">
        <f>IF(SUMIF(OutputMaterialType,Specified_Output!A272,OutputSampleWeight)=0,"",SUMIF(OutputMaterialType,Specified_Output!A272,OutputSampleWeight))</f>
        <v/>
      </c>
      <c r="E272" s="120" t="str">
        <f t="shared" si="32"/>
        <v/>
      </c>
      <c r="F272" s="95" t="str">
        <f t="shared" si="33"/>
        <v/>
      </c>
      <c r="G272" s="120" t="str">
        <f t="shared" si="34"/>
        <v/>
      </c>
      <c r="H272" s="127" t="str">
        <f t="shared" si="35"/>
        <v/>
      </c>
      <c r="J272" s="103"/>
      <c r="K272" s="103"/>
      <c r="L272" s="127" t="str">
        <f t="shared" si="31"/>
        <v/>
      </c>
      <c r="M272" s="59" t="e">
        <f t="array" ref="M272">_xlfn.STDEV.S(IF(OutputMaterialType=A272,OutputTarget))</f>
        <v>#VALUE!</v>
      </c>
      <c r="N272" s="143" t="e">
        <f t="shared" si="36"/>
        <v>#VALUE!</v>
      </c>
      <c r="O272" s="146" t="e">
        <f t="shared" si="37"/>
        <v>#VALUE!</v>
      </c>
    </row>
    <row r="273" spans="1:15" s="17" customFormat="1" x14ac:dyDescent="0.2">
      <c r="A273" s="51"/>
      <c r="B273" s="14"/>
      <c r="C273" s="128" t="str">
        <f>IF(A273=0,"",COUNTIF(Sample_Output!$B$2:$B$2000,"*"&amp;A273&amp;"*"))</f>
        <v/>
      </c>
      <c r="D273" s="129" t="str">
        <f>IF(SUMIF(OutputMaterialType,Specified_Output!A273,OutputSampleWeight)=0,"",SUMIF(OutputMaterialType,Specified_Output!A273,OutputSampleWeight))</f>
        <v/>
      </c>
      <c r="E273" s="120" t="str">
        <f t="shared" si="32"/>
        <v/>
      </c>
      <c r="F273" s="95" t="str">
        <f t="shared" si="33"/>
        <v/>
      </c>
      <c r="G273" s="120" t="str">
        <f t="shared" si="34"/>
        <v/>
      </c>
      <c r="H273" s="127" t="str">
        <f t="shared" si="35"/>
        <v/>
      </c>
      <c r="J273" s="103"/>
      <c r="K273" s="103"/>
      <c r="L273" s="127" t="str">
        <f t="shared" si="31"/>
        <v/>
      </c>
      <c r="M273" s="59" t="e">
        <f t="array" ref="M273">_xlfn.STDEV.S(IF(OutputMaterialType=A273,OutputTarget))</f>
        <v>#VALUE!</v>
      </c>
      <c r="N273" s="143" t="e">
        <f t="shared" si="36"/>
        <v>#VALUE!</v>
      </c>
      <c r="O273" s="146" t="e">
        <f t="shared" si="37"/>
        <v>#VALUE!</v>
      </c>
    </row>
    <row r="274" spans="1:15" s="17" customFormat="1" x14ac:dyDescent="0.2">
      <c r="A274" s="51"/>
      <c r="B274" s="14"/>
      <c r="C274" s="128" t="str">
        <f>IF(A274=0,"",COUNTIF(Sample_Output!$B$2:$B$2000,"*"&amp;A274&amp;"*"))</f>
        <v/>
      </c>
      <c r="D274" s="129" t="str">
        <f>IF(SUMIF(OutputMaterialType,Specified_Output!A274,OutputSampleWeight)=0,"",SUMIF(OutputMaterialType,Specified_Output!A274,OutputSampleWeight))</f>
        <v/>
      </c>
      <c r="E274" s="120" t="str">
        <f t="shared" si="32"/>
        <v/>
      </c>
      <c r="F274" s="95" t="str">
        <f t="shared" si="33"/>
        <v/>
      </c>
      <c r="G274" s="120" t="str">
        <f t="shared" si="34"/>
        <v/>
      </c>
      <c r="H274" s="127" t="str">
        <f t="shared" si="35"/>
        <v/>
      </c>
      <c r="J274" s="103"/>
      <c r="K274" s="103"/>
      <c r="L274" s="127" t="str">
        <f t="shared" si="31"/>
        <v/>
      </c>
      <c r="M274" s="59" t="e">
        <f t="array" ref="M274">_xlfn.STDEV.S(IF(OutputMaterialType=A274,OutputTarget))</f>
        <v>#VALUE!</v>
      </c>
      <c r="N274" s="143" t="e">
        <f t="shared" si="36"/>
        <v>#VALUE!</v>
      </c>
      <c r="O274" s="146" t="e">
        <f t="shared" si="37"/>
        <v>#VALUE!</v>
      </c>
    </row>
    <row r="275" spans="1:15" s="17" customFormat="1" x14ac:dyDescent="0.2">
      <c r="A275" s="51"/>
      <c r="B275" s="14"/>
      <c r="C275" s="128" t="str">
        <f>IF(A275=0,"",COUNTIF(Sample_Output!$B$2:$B$2000,"*"&amp;A275&amp;"*"))</f>
        <v/>
      </c>
      <c r="D275" s="129" t="str">
        <f>IF(SUMIF(OutputMaterialType,Specified_Output!A275,OutputSampleWeight)=0,"",SUMIF(OutputMaterialType,Specified_Output!A275,OutputSampleWeight))</f>
        <v/>
      </c>
      <c r="E275" s="120" t="str">
        <f t="shared" si="32"/>
        <v/>
      </c>
      <c r="F275" s="95" t="str">
        <f t="shared" si="33"/>
        <v/>
      </c>
      <c r="G275" s="120" t="str">
        <f t="shared" si="34"/>
        <v/>
      </c>
      <c r="H275" s="127" t="str">
        <f t="shared" si="35"/>
        <v/>
      </c>
      <c r="J275" s="103"/>
      <c r="K275" s="103"/>
      <c r="L275" s="127" t="str">
        <f t="shared" si="31"/>
        <v/>
      </c>
      <c r="M275" s="59" t="e">
        <f t="array" ref="M275">_xlfn.STDEV.S(IF(OutputMaterialType=A275,OutputTarget))</f>
        <v>#VALUE!</v>
      </c>
      <c r="N275" s="143" t="e">
        <f t="shared" si="36"/>
        <v>#VALUE!</v>
      </c>
      <c r="O275" s="146" t="e">
        <f t="shared" si="37"/>
        <v>#VALUE!</v>
      </c>
    </row>
    <row r="276" spans="1:15" s="17" customFormat="1" x14ac:dyDescent="0.2">
      <c r="A276" s="51"/>
      <c r="B276" s="14"/>
      <c r="C276" s="128" t="str">
        <f>IF(A276=0,"",COUNTIF(Sample_Output!$B$2:$B$2000,"*"&amp;A276&amp;"*"))</f>
        <v/>
      </c>
      <c r="D276" s="129" t="str">
        <f>IF(SUMIF(OutputMaterialType,Specified_Output!A276,OutputSampleWeight)=0,"",SUMIF(OutputMaterialType,Specified_Output!A276,OutputSampleWeight))</f>
        <v/>
      </c>
      <c r="E276" s="120" t="str">
        <f t="shared" si="32"/>
        <v/>
      </c>
      <c r="F276" s="95" t="str">
        <f t="shared" si="33"/>
        <v/>
      </c>
      <c r="G276" s="120" t="str">
        <f t="shared" si="34"/>
        <v/>
      </c>
      <c r="H276" s="127" t="str">
        <f t="shared" si="35"/>
        <v/>
      </c>
      <c r="J276" s="103"/>
      <c r="K276" s="103"/>
      <c r="L276" s="127" t="str">
        <f t="shared" si="31"/>
        <v/>
      </c>
      <c r="M276" s="59" t="e">
        <f t="array" ref="M276">_xlfn.STDEV.S(IF(OutputMaterialType=A276,OutputTarget))</f>
        <v>#VALUE!</v>
      </c>
      <c r="N276" s="143" t="e">
        <f t="shared" si="36"/>
        <v>#VALUE!</v>
      </c>
      <c r="O276" s="146" t="e">
        <f t="shared" si="37"/>
        <v>#VALUE!</v>
      </c>
    </row>
    <row r="277" spans="1:15" s="17" customFormat="1" x14ac:dyDescent="0.2">
      <c r="A277" s="51"/>
      <c r="B277" s="14"/>
      <c r="C277" s="128" t="str">
        <f>IF(A277=0,"",COUNTIF(Sample_Output!$B$2:$B$2000,"*"&amp;A277&amp;"*"))</f>
        <v/>
      </c>
      <c r="D277" s="129" t="str">
        <f>IF(SUMIF(OutputMaterialType,Specified_Output!A277,OutputSampleWeight)=0,"",SUMIF(OutputMaterialType,Specified_Output!A277,OutputSampleWeight))</f>
        <v/>
      </c>
      <c r="E277" s="120" t="str">
        <f t="shared" si="32"/>
        <v/>
      </c>
      <c r="F277" s="95" t="str">
        <f t="shared" si="33"/>
        <v/>
      </c>
      <c r="G277" s="120" t="str">
        <f t="shared" si="34"/>
        <v/>
      </c>
      <c r="H277" s="127" t="str">
        <f t="shared" si="35"/>
        <v/>
      </c>
      <c r="J277" s="103"/>
      <c r="K277" s="103"/>
      <c r="L277" s="127" t="str">
        <f t="shared" si="31"/>
        <v/>
      </c>
      <c r="M277" s="59" t="e">
        <f t="array" ref="M277">_xlfn.STDEV.S(IF(OutputMaterialType=A277,OutputTarget))</f>
        <v>#VALUE!</v>
      </c>
      <c r="N277" s="143" t="e">
        <f t="shared" si="36"/>
        <v>#VALUE!</v>
      </c>
      <c r="O277" s="146" t="e">
        <f t="shared" si="37"/>
        <v>#VALUE!</v>
      </c>
    </row>
    <row r="278" spans="1:15" s="17" customFormat="1" x14ac:dyDescent="0.2">
      <c r="A278" s="51"/>
      <c r="B278" s="14"/>
      <c r="C278" s="128" t="str">
        <f>IF(A278=0,"",COUNTIF(Sample_Output!$B$2:$B$2000,"*"&amp;A278&amp;"*"))</f>
        <v/>
      </c>
      <c r="D278" s="129" t="str">
        <f>IF(SUMIF(OutputMaterialType,Specified_Output!A278,OutputSampleWeight)=0,"",SUMIF(OutputMaterialType,Specified_Output!A278,OutputSampleWeight))</f>
        <v/>
      </c>
      <c r="E278" s="120" t="str">
        <f t="shared" si="32"/>
        <v/>
      </c>
      <c r="F278" s="95" t="str">
        <f t="shared" si="33"/>
        <v/>
      </c>
      <c r="G278" s="120" t="str">
        <f t="shared" si="34"/>
        <v/>
      </c>
      <c r="H278" s="127" t="str">
        <f t="shared" si="35"/>
        <v/>
      </c>
      <c r="J278" s="103"/>
      <c r="K278" s="103"/>
      <c r="L278" s="127" t="str">
        <f t="shared" si="31"/>
        <v/>
      </c>
      <c r="M278" s="59" t="e">
        <f t="array" ref="M278">_xlfn.STDEV.S(IF(OutputMaterialType=A278,OutputTarget))</f>
        <v>#VALUE!</v>
      </c>
      <c r="N278" s="143" t="e">
        <f t="shared" si="36"/>
        <v>#VALUE!</v>
      </c>
      <c r="O278" s="146" t="e">
        <f t="shared" si="37"/>
        <v>#VALUE!</v>
      </c>
    </row>
    <row r="279" spans="1:15" s="17" customFormat="1" x14ac:dyDescent="0.2">
      <c r="A279" s="51"/>
      <c r="B279" s="14"/>
      <c r="C279" s="128" t="str">
        <f>IF(A279=0,"",COUNTIF(Sample_Output!$B$2:$B$2000,"*"&amp;A279&amp;"*"))</f>
        <v/>
      </c>
      <c r="D279" s="129" t="str">
        <f>IF(SUMIF(OutputMaterialType,Specified_Output!A279,OutputSampleWeight)=0,"",SUMIF(OutputMaterialType,Specified_Output!A279,OutputSampleWeight))</f>
        <v/>
      </c>
      <c r="E279" s="120" t="str">
        <f t="shared" si="32"/>
        <v/>
      </c>
      <c r="F279" s="95" t="str">
        <f t="shared" si="33"/>
        <v/>
      </c>
      <c r="G279" s="120" t="str">
        <f t="shared" si="34"/>
        <v/>
      </c>
      <c r="H279" s="127" t="str">
        <f t="shared" si="35"/>
        <v/>
      </c>
      <c r="J279" s="103"/>
      <c r="K279" s="103"/>
      <c r="L279" s="127" t="str">
        <f t="shared" si="31"/>
        <v/>
      </c>
      <c r="M279" s="59" t="e">
        <f t="array" ref="M279">_xlfn.STDEV.S(IF(OutputMaterialType=A279,OutputTarget))</f>
        <v>#VALUE!</v>
      </c>
      <c r="N279" s="143" t="e">
        <f t="shared" si="36"/>
        <v>#VALUE!</v>
      </c>
      <c r="O279" s="146" t="e">
        <f t="shared" si="37"/>
        <v>#VALUE!</v>
      </c>
    </row>
    <row r="280" spans="1:15" s="17" customFormat="1" x14ac:dyDescent="0.2">
      <c r="A280" s="51"/>
      <c r="B280" s="14"/>
      <c r="C280" s="128" t="str">
        <f>IF(A280=0,"",COUNTIF(Sample_Output!$B$2:$B$2000,"*"&amp;A280&amp;"*"))</f>
        <v/>
      </c>
      <c r="D280" s="129" t="str">
        <f>IF(SUMIF(OutputMaterialType,Specified_Output!A280,OutputSampleWeight)=0,"",SUMIF(OutputMaterialType,Specified_Output!A280,OutputSampleWeight))</f>
        <v/>
      </c>
      <c r="E280" s="120" t="str">
        <f t="shared" si="32"/>
        <v/>
      </c>
      <c r="F280" s="95" t="str">
        <f t="shared" si="33"/>
        <v/>
      </c>
      <c r="G280" s="120" t="str">
        <f t="shared" si="34"/>
        <v/>
      </c>
      <c r="H280" s="127" t="str">
        <f t="shared" si="35"/>
        <v/>
      </c>
      <c r="J280" s="103"/>
      <c r="K280" s="103"/>
      <c r="L280" s="127" t="str">
        <f t="shared" si="31"/>
        <v/>
      </c>
      <c r="M280" s="59" t="e">
        <f t="array" ref="M280">_xlfn.STDEV.S(IF(OutputMaterialType=A280,OutputTarget))</f>
        <v>#VALUE!</v>
      </c>
      <c r="N280" s="143" t="e">
        <f t="shared" si="36"/>
        <v>#VALUE!</v>
      </c>
      <c r="O280" s="146" t="e">
        <f t="shared" si="37"/>
        <v>#VALUE!</v>
      </c>
    </row>
    <row r="281" spans="1:15" s="17" customFormat="1" x14ac:dyDescent="0.2">
      <c r="A281" s="51"/>
      <c r="B281" s="14"/>
      <c r="C281" s="128" t="str">
        <f>IF(A281=0,"",COUNTIF(Sample_Output!$B$2:$B$2000,"*"&amp;A281&amp;"*"))</f>
        <v/>
      </c>
      <c r="D281" s="129" t="str">
        <f>IF(SUMIF(OutputMaterialType,Specified_Output!A281,OutputSampleWeight)=0,"",SUMIF(OutputMaterialType,Specified_Output!A281,OutputSampleWeight))</f>
        <v/>
      </c>
      <c r="E281" s="120" t="str">
        <f t="shared" si="32"/>
        <v/>
      </c>
      <c r="F281" s="95" t="str">
        <f t="shared" si="33"/>
        <v/>
      </c>
      <c r="G281" s="120" t="str">
        <f t="shared" si="34"/>
        <v/>
      </c>
      <c r="H281" s="127" t="str">
        <f t="shared" si="35"/>
        <v/>
      </c>
      <c r="J281" s="103"/>
      <c r="K281" s="103"/>
      <c r="L281" s="127" t="str">
        <f t="shared" si="31"/>
        <v/>
      </c>
      <c r="M281" s="59" t="e">
        <f t="array" ref="M281">_xlfn.STDEV.S(IF(OutputMaterialType=A281,OutputTarget))</f>
        <v>#VALUE!</v>
      </c>
      <c r="N281" s="143" t="e">
        <f t="shared" si="36"/>
        <v>#VALUE!</v>
      </c>
      <c r="O281" s="146" t="e">
        <f t="shared" si="37"/>
        <v>#VALUE!</v>
      </c>
    </row>
    <row r="282" spans="1:15" s="17" customFormat="1" x14ac:dyDescent="0.2">
      <c r="A282" s="51"/>
      <c r="B282" s="14"/>
      <c r="C282" s="128" t="str">
        <f>IF(A282=0,"",COUNTIF(Sample_Output!$B$2:$B$2000,"*"&amp;A282&amp;"*"))</f>
        <v/>
      </c>
      <c r="D282" s="129" t="str">
        <f>IF(SUMIF(OutputMaterialType,Specified_Output!A282,OutputSampleWeight)=0,"",SUMIF(OutputMaterialType,Specified_Output!A282,OutputSampleWeight))</f>
        <v/>
      </c>
      <c r="E282" s="120" t="str">
        <f t="shared" si="32"/>
        <v/>
      </c>
      <c r="F282" s="95" t="str">
        <f t="shared" si="33"/>
        <v/>
      </c>
      <c r="G282" s="120" t="str">
        <f t="shared" si="34"/>
        <v/>
      </c>
      <c r="H282" s="127" t="str">
        <f t="shared" si="35"/>
        <v/>
      </c>
      <c r="J282" s="103"/>
      <c r="K282" s="103"/>
      <c r="L282" s="127" t="str">
        <f t="shared" si="31"/>
        <v/>
      </c>
      <c r="M282" s="59" t="e">
        <f t="array" ref="M282">_xlfn.STDEV.S(IF(OutputMaterialType=A282,OutputTarget))</f>
        <v>#VALUE!</v>
      </c>
      <c r="N282" s="143" t="e">
        <f t="shared" si="36"/>
        <v>#VALUE!</v>
      </c>
      <c r="O282" s="146" t="e">
        <f t="shared" si="37"/>
        <v>#VALUE!</v>
      </c>
    </row>
    <row r="283" spans="1:15" s="17" customFormat="1" x14ac:dyDescent="0.2">
      <c r="A283" s="51"/>
      <c r="B283" s="14"/>
      <c r="C283" s="128" t="str">
        <f>IF(A283=0,"",COUNTIF(Sample_Output!$B$2:$B$2000,"*"&amp;A283&amp;"*"))</f>
        <v/>
      </c>
      <c r="D283" s="129" t="str">
        <f>IF(SUMIF(OutputMaterialType,Specified_Output!A283,OutputSampleWeight)=0,"",SUMIF(OutputMaterialType,Specified_Output!A283,OutputSampleWeight))</f>
        <v/>
      </c>
      <c r="E283" s="120" t="str">
        <f t="shared" si="32"/>
        <v/>
      </c>
      <c r="F283" s="95" t="str">
        <f t="shared" si="33"/>
        <v/>
      </c>
      <c r="G283" s="120" t="str">
        <f t="shared" si="34"/>
        <v/>
      </c>
      <c r="H283" s="127" t="str">
        <f t="shared" si="35"/>
        <v/>
      </c>
      <c r="J283" s="103"/>
      <c r="K283" s="103"/>
      <c r="L283" s="127" t="str">
        <f t="shared" si="31"/>
        <v/>
      </c>
      <c r="M283" s="59" t="e">
        <f t="array" ref="M283">_xlfn.STDEV.S(IF(OutputMaterialType=A283,OutputTarget))</f>
        <v>#VALUE!</v>
      </c>
      <c r="N283" s="143" t="e">
        <f t="shared" si="36"/>
        <v>#VALUE!</v>
      </c>
      <c r="O283" s="146" t="e">
        <f t="shared" si="37"/>
        <v>#VALUE!</v>
      </c>
    </row>
    <row r="284" spans="1:15" s="17" customFormat="1" x14ac:dyDescent="0.2">
      <c r="A284" s="51"/>
      <c r="B284" s="14"/>
      <c r="C284" s="128" t="str">
        <f>IF(A284=0,"",COUNTIF(Sample_Output!$B$2:$B$2000,"*"&amp;A284&amp;"*"))</f>
        <v/>
      </c>
      <c r="D284" s="129" t="str">
        <f>IF(SUMIF(OutputMaterialType,Specified_Output!A284,OutputSampleWeight)=0,"",SUMIF(OutputMaterialType,Specified_Output!A284,OutputSampleWeight))</f>
        <v/>
      </c>
      <c r="E284" s="120" t="str">
        <f t="shared" si="32"/>
        <v/>
      </c>
      <c r="F284" s="95" t="str">
        <f t="shared" si="33"/>
        <v/>
      </c>
      <c r="G284" s="120" t="str">
        <f t="shared" si="34"/>
        <v/>
      </c>
      <c r="H284" s="127" t="str">
        <f t="shared" si="35"/>
        <v/>
      </c>
      <c r="J284" s="103"/>
      <c r="K284" s="103"/>
      <c r="L284" s="127" t="str">
        <f t="shared" si="31"/>
        <v/>
      </c>
      <c r="M284" s="59" t="e">
        <f t="array" ref="M284">_xlfn.STDEV.S(IF(OutputMaterialType=A284,OutputTarget))</f>
        <v>#VALUE!</v>
      </c>
      <c r="N284" s="143" t="e">
        <f t="shared" si="36"/>
        <v>#VALUE!</v>
      </c>
      <c r="O284" s="146" t="e">
        <f t="shared" si="37"/>
        <v>#VALUE!</v>
      </c>
    </row>
    <row r="285" spans="1:15" s="17" customFormat="1" x14ac:dyDescent="0.2">
      <c r="A285" s="51"/>
      <c r="B285" s="14"/>
      <c r="C285" s="128" t="str">
        <f>IF(A285=0,"",COUNTIF(Sample_Output!$B$2:$B$2000,"*"&amp;A285&amp;"*"))</f>
        <v/>
      </c>
      <c r="D285" s="129" t="str">
        <f>IF(SUMIF(OutputMaterialType,Specified_Output!A285,OutputSampleWeight)=0,"",SUMIF(OutputMaterialType,Specified_Output!A285,OutputSampleWeight))</f>
        <v/>
      </c>
      <c r="E285" s="120" t="str">
        <f t="shared" si="32"/>
        <v/>
      </c>
      <c r="F285" s="95" t="str">
        <f t="shared" si="33"/>
        <v/>
      </c>
      <c r="G285" s="120" t="str">
        <f t="shared" si="34"/>
        <v/>
      </c>
      <c r="H285" s="127" t="str">
        <f t="shared" si="35"/>
        <v/>
      </c>
      <c r="J285" s="103"/>
      <c r="K285" s="103"/>
      <c r="L285" s="127" t="str">
        <f t="shared" si="31"/>
        <v/>
      </c>
      <c r="M285" s="59" t="e">
        <f t="array" ref="M285">_xlfn.STDEV.S(IF(OutputMaterialType=A285,OutputTarget))</f>
        <v>#VALUE!</v>
      </c>
      <c r="N285" s="143" t="e">
        <f t="shared" si="36"/>
        <v>#VALUE!</v>
      </c>
      <c r="O285" s="146" t="e">
        <f t="shared" si="37"/>
        <v>#VALUE!</v>
      </c>
    </row>
    <row r="286" spans="1:15" s="17" customFormat="1" x14ac:dyDescent="0.2">
      <c r="A286" s="51"/>
      <c r="B286" s="14"/>
      <c r="C286" s="128" t="str">
        <f>IF(A286=0,"",COUNTIF(Sample_Output!$B$2:$B$2000,"*"&amp;A286&amp;"*"))</f>
        <v/>
      </c>
      <c r="D286" s="129" t="str">
        <f>IF(SUMIF(OutputMaterialType,Specified_Output!A286,OutputSampleWeight)=0,"",SUMIF(OutputMaterialType,Specified_Output!A286,OutputSampleWeight))</f>
        <v/>
      </c>
      <c r="E286" s="120" t="str">
        <f t="shared" si="32"/>
        <v/>
      </c>
      <c r="F286" s="95" t="str">
        <f t="shared" si="33"/>
        <v/>
      </c>
      <c r="G286" s="120" t="str">
        <f t="shared" si="34"/>
        <v/>
      </c>
      <c r="H286" s="127" t="str">
        <f t="shared" si="35"/>
        <v/>
      </c>
      <c r="J286" s="103"/>
      <c r="K286" s="103"/>
      <c r="L286" s="127" t="str">
        <f t="shared" si="31"/>
        <v/>
      </c>
      <c r="M286" s="59" t="e">
        <f t="array" ref="M286">_xlfn.STDEV.S(IF(OutputMaterialType=A286,OutputTarget))</f>
        <v>#VALUE!</v>
      </c>
      <c r="N286" s="143" t="e">
        <f t="shared" si="36"/>
        <v>#VALUE!</v>
      </c>
      <c r="O286" s="146" t="e">
        <f t="shared" si="37"/>
        <v>#VALUE!</v>
      </c>
    </row>
    <row r="287" spans="1:15" s="17" customFormat="1" x14ac:dyDescent="0.2">
      <c r="A287" s="51"/>
      <c r="B287" s="14"/>
      <c r="C287" s="128" t="str">
        <f>IF(A287=0,"",COUNTIF(Sample_Output!$B$2:$B$2000,"*"&amp;A287&amp;"*"))</f>
        <v/>
      </c>
      <c r="D287" s="129" t="str">
        <f>IF(SUMIF(OutputMaterialType,Specified_Output!A287,OutputSampleWeight)=0,"",SUMIF(OutputMaterialType,Specified_Output!A287,OutputSampleWeight))</f>
        <v/>
      </c>
      <c r="E287" s="120" t="str">
        <f t="shared" si="32"/>
        <v/>
      </c>
      <c r="F287" s="95" t="str">
        <f t="shared" si="33"/>
        <v/>
      </c>
      <c r="G287" s="120" t="str">
        <f t="shared" si="34"/>
        <v/>
      </c>
      <c r="H287" s="127" t="str">
        <f t="shared" si="35"/>
        <v/>
      </c>
      <c r="J287" s="103"/>
      <c r="K287" s="103"/>
      <c r="L287" s="127" t="str">
        <f t="shared" si="31"/>
        <v/>
      </c>
      <c r="M287" s="59" t="e">
        <f t="array" ref="M287">_xlfn.STDEV.S(IF(OutputMaterialType=A287,OutputTarget))</f>
        <v>#VALUE!</v>
      </c>
      <c r="N287" s="143" t="e">
        <f t="shared" si="36"/>
        <v>#VALUE!</v>
      </c>
      <c r="O287" s="146" t="e">
        <f t="shared" si="37"/>
        <v>#VALUE!</v>
      </c>
    </row>
    <row r="288" spans="1:15" s="17" customFormat="1" x14ac:dyDescent="0.2">
      <c r="A288" s="51"/>
      <c r="B288" s="14"/>
      <c r="C288" s="128" t="str">
        <f>IF(A288=0,"",COUNTIF(Sample_Output!$B$2:$B$2000,"*"&amp;A288&amp;"*"))</f>
        <v/>
      </c>
      <c r="D288" s="129" t="str">
        <f>IF(SUMIF(OutputMaterialType,Specified_Output!A288,OutputSampleWeight)=0,"",SUMIF(OutputMaterialType,Specified_Output!A288,OutputSampleWeight))</f>
        <v/>
      </c>
      <c r="E288" s="120" t="str">
        <f t="shared" si="32"/>
        <v/>
      </c>
      <c r="F288" s="95" t="str">
        <f t="shared" si="33"/>
        <v/>
      </c>
      <c r="G288" s="120" t="str">
        <f t="shared" si="34"/>
        <v/>
      </c>
      <c r="H288" s="127" t="str">
        <f t="shared" si="35"/>
        <v/>
      </c>
      <c r="J288" s="103"/>
      <c r="K288" s="103"/>
      <c r="L288" s="127" t="str">
        <f t="shared" si="31"/>
        <v/>
      </c>
      <c r="M288" s="59" t="e">
        <f t="array" ref="M288">_xlfn.STDEV.S(IF(OutputMaterialType=A288,OutputTarget))</f>
        <v>#VALUE!</v>
      </c>
      <c r="N288" s="143" t="e">
        <f t="shared" si="36"/>
        <v>#VALUE!</v>
      </c>
      <c r="O288" s="146" t="e">
        <f t="shared" si="37"/>
        <v>#VALUE!</v>
      </c>
    </row>
    <row r="289" spans="1:15" s="17" customFormat="1" x14ac:dyDescent="0.2">
      <c r="A289" s="51"/>
      <c r="B289" s="14"/>
      <c r="C289" s="128" t="str">
        <f>IF(A289=0,"",COUNTIF(Sample_Output!$B$2:$B$2000,"*"&amp;A289&amp;"*"))</f>
        <v/>
      </c>
      <c r="D289" s="129" t="str">
        <f>IF(SUMIF(OutputMaterialType,Specified_Output!A289,OutputSampleWeight)=0,"",SUMIF(OutputMaterialType,Specified_Output!A289,OutputSampleWeight))</f>
        <v/>
      </c>
      <c r="E289" s="120" t="str">
        <f t="shared" si="32"/>
        <v/>
      </c>
      <c r="F289" s="95" t="str">
        <f t="shared" si="33"/>
        <v/>
      </c>
      <c r="G289" s="120" t="str">
        <f t="shared" si="34"/>
        <v/>
      </c>
      <c r="H289" s="127" t="str">
        <f t="shared" si="35"/>
        <v/>
      </c>
      <c r="J289" s="103"/>
      <c r="K289" s="103"/>
      <c r="L289" s="127" t="str">
        <f t="shared" si="31"/>
        <v/>
      </c>
      <c r="M289" s="59" t="e">
        <f t="array" ref="M289">_xlfn.STDEV.S(IF(OutputMaterialType=A289,OutputTarget))</f>
        <v>#VALUE!</v>
      </c>
      <c r="N289" s="143" t="e">
        <f t="shared" si="36"/>
        <v>#VALUE!</v>
      </c>
      <c r="O289" s="146" t="e">
        <f t="shared" si="37"/>
        <v>#VALUE!</v>
      </c>
    </row>
    <row r="290" spans="1:15" s="17" customFormat="1" x14ac:dyDescent="0.2">
      <c r="A290" s="51"/>
      <c r="B290" s="14"/>
      <c r="C290" s="128" t="str">
        <f>IF(A290=0,"",COUNTIF(Sample_Output!$B$2:$B$2000,"*"&amp;A290&amp;"*"))</f>
        <v/>
      </c>
      <c r="D290" s="129" t="str">
        <f>IF(SUMIF(OutputMaterialType,Specified_Output!A290,OutputSampleWeight)=0,"",SUMIF(OutputMaterialType,Specified_Output!A290,OutputSampleWeight))</f>
        <v/>
      </c>
      <c r="E290" s="120" t="str">
        <f t="shared" si="32"/>
        <v/>
      </c>
      <c r="F290" s="95" t="str">
        <f t="shared" si="33"/>
        <v/>
      </c>
      <c r="G290" s="120" t="str">
        <f t="shared" si="34"/>
        <v/>
      </c>
      <c r="H290" s="127" t="str">
        <f t="shared" si="35"/>
        <v/>
      </c>
      <c r="J290" s="103"/>
      <c r="K290" s="103"/>
      <c r="L290" s="127" t="str">
        <f t="shared" si="31"/>
        <v/>
      </c>
      <c r="M290" s="59" t="e">
        <f t="array" ref="M290">_xlfn.STDEV.S(IF(OutputMaterialType=A290,OutputTarget))</f>
        <v>#VALUE!</v>
      </c>
      <c r="N290" s="143" t="e">
        <f t="shared" si="36"/>
        <v>#VALUE!</v>
      </c>
      <c r="O290" s="146" t="e">
        <f t="shared" si="37"/>
        <v>#VALUE!</v>
      </c>
    </row>
    <row r="291" spans="1:15" s="17" customFormat="1" x14ac:dyDescent="0.2">
      <c r="A291" s="51"/>
      <c r="B291" s="14"/>
      <c r="C291" s="128" t="str">
        <f>IF(A291=0,"",COUNTIF(Sample_Output!$B$2:$B$2000,"*"&amp;A291&amp;"*"))</f>
        <v/>
      </c>
      <c r="D291" s="129" t="str">
        <f>IF(SUMIF(OutputMaterialType,Specified_Output!A291,OutputSampleWeight)=0,"",SUMIF(OutputMaterialType,Specified_Output!A291,OutputSampleWeight))</f>
        <v/>
      </c>
      <c r="E291" s="120" t="str">
        <f t="shared" si="32"/>
        <v/>
      </c>
      <c r="F291" s="95" t="str">
        <f t="shared" si="33"/>
        <v/>
      </c>
      <c r="G291" s="120" t="str">
        <f t="shared" si="34"/>
        <v/>
      </c>
      <c r="H291" s="127" t="str">
        <f t="shared" si="35"/>
        <v/>
      </c>
      <c r="J291" s="103"/>
      <c r="K291" s="103"/>
      <c r="L291" s="127" t="str">
        <f t="shared" si="31"/>
        <v/>
      </c>
      <c r="M291" s="59" t="e">
        <f t="array" ref="M291">_xlfn.STDEV.S(IF(OutputMaterialType=A291,OutputTarget))</f>
        <v>#VALUE!</v>
      </c>
      <c r="N291" s="143" t="e">
        <f t="shared" si="36"/>
        <v>#VALUE!</v>
      </c>
      <c r="O291" s="146" t="e">
        <f t="shared" si="37"/>
        <v>#VALUE!</v>
      </c>
    </row>
    <row r="292" spans="1:15" s="17" customFormat="1" x14ac:dyDescent="0.2">
      <c r="A292" s="51"/>
      <c r="B292" s="14"/>
      <c r="C292" s="128" t="str">
        <f>IF(A292=0,"",COUNTIF(Sample_Output!$B$2:$B$2000,"*"&amp;A292&amp;"*"))</f>
        <v/>
      </c>
      <c r="D292" s="129" t="str">
        <f>IF(SUMIF(OutputMaterialType,Specified_Output!A292,OutputSampleWeight)=0,"",SUMIF(OutputMaterialType,Specified_Output!A292,OutputSampleWeight))</f>
        <v/>
      </c>
      <c r="E292" s="120" t="str">
        <f t="shared" si="32"/>
        <v/>
      </c>
      <c r="F292" s="95" t="str">
        <f t="shared" si="33"/>
        <v/>
      </c>
      <c r="G292" s="120" t="str">
        <f t="shared" si="34"/>
        <v/>
      </c>
      <c r="H292" s="127" t="str">
        <f t="shared" si="35"/>
        <v/>
      </c>
      <c r="J292" s="103"/>
      <c r="K292" s="103"/>
      <c r="L292" s="127" t="str">
        <f t="shared" si="31"/>
        <v/>
      </c>
      <c r="M292" s="59" t="e">
        <f t="array" ref="M292">_xlfn.STDEV.S(IF(OutputMaterialType=A292,OutputTarget))</f>
        <v>#VALUE!</v>
      </c>
      <c r="N292" s="143" t="e">
        <f t="shared" si="36"/>
        <v>#VALUE!</v>
      </c>
      <c r="O292" s="146" t="e">
        <f t="shared" si="37"/>
        <v>#VALUE!</v>
      </c>
    </row>
    <row r="293" spans="1:15" s="17" customFormat="1" x14ac:dyDescent="0.2">
      <c r="A293" s="51"/>
      <c r="B293" s="14"/>
      <c r="C293" s="128" t="str">
        <f>IF(A293=0,"",COUNTIF(Sample_Output!$B$2:$B$2000,"*"&amp;A293&amp;"*"))</f>
        <v/>
      </c>
      <c r="D293" s="129" t="str">
        <f>IF(SUMIF(OutputMaterialType,Specified_Output!A293,OutputSampleWeight)=0,"",SUMIF(OutputMaterialType,Specified_Output!A293,OutputSampleWeight))</f>
        <v/>
      </c>
      <c r="E293" s="120" t="str">
        <f t="shared" si="32"/>
        <v/>
      </c>
      <c r="F293" s="95" t="str">
        <f t="shared" si="33"/>
        <v/>
      </c>
      <c r="G293" s="120" t="str">
        <f t="shared" si="34"/>
        <v/>
      </c>
      <c r="H293" s="127" t="str">
        <f t="shared" si="35"/>
        <v/>
      </c>
      <c r="J293" s="103"/>
      <c r="K293" s="103"/>
      <c r="L293" s="127" t="str">
        <f t="shared" si="31"/>
        <v/>
      </c>
      <c r="M293" s="59" t="e">
        <f t="array" ref="M293">_xlfn.STDEV.S(IF(OutputMaterialType=A293,OutputTarget))</f>
        <v>#VALUE!</v>
      </c>
      <c r="N293" s="143" t="e">
        <f t="shared" si="36"/>
        <v>#VALUE!</v>
      </c>
      <c r="O293" s="146" t="e">
        <f t="shared" si="37"/>
        <v>#VALUE!</v>
      </c>
    </row>
    <row r="294" spans="1:15" s="17" customFormat="1" x14ac:dyDescent="0.2">
      <c r="A294" s="51"/>
      <c r="B294" s="14"/>
      <c r="C294" s="128" t="str">
        <f>IF(A294=0,"",COUNTIF(Sample_Output!$B$2:$B$2000,"*"&amp;A294&amp;"*"))</f>
        <v/>
      </c>
      <c r="D294" s="129" t="str">
        <f>IF(SUMIF(OutputMaterialType,Specified_Output!A294,OutputSampleWeight)=0,"",SUMIF(OutputMaterialType,Specified_Output!A294,OutputSampleWeight))</f>
        <v/>
      </c>
      <c r="E294" s="120" t="str">
        <f t="shared" si="32"/>
        <v/>
      </c>
      <c r="F294" s="95" t="str">
        <f t="shared" si="33"/>
        <v/>
      </c>
      <c r="G294" s="120" t="str">
        <f t="shared" si="34"/>
        <v/>
      </c>
      <c r="H294" s="127" t="str">
        <f t="shared" si="35"/>
        <v/>
      </c>
      <c r="J294" s="103"/>
      <c r="K294" s="103"/>
      <c r="L294" s="127" t="str">
        <f t="shared" si="31"/>
        <v/>
      </c>
      <c r="M294" s="59" t="e">
        <f t="array" ref="M294">_xlfn.STDEV.S(IF(OutputMaterialType=A294,OutputTarget))</f>
        <v>#VALUE!</v>
      </c>
      <c r="N294" s="143" t="e">
        <f t="shared" si="36"/>
        <v>#VALUE!</v>
      </c>
      <c r="O294" s="146" t="e">
        <f t="shared" si="37"/>
        <v>#VALUE!</v>
      </c>
    </row>
    <row r="295" spans="1:15" s="17" customFormat="1" x14ac:dyDescent="0.2">
      <c r="A295" s="51"/>
      <c r="B295" s="14"/>
      <c r="C295" s="128" t="str">
        <f>IF(A295=0,"",COUNTIF(Sample_Output!$B$2:$B$2000,"*"&amp;A295&amp;"*"))</f>
        <v/>
      </c>
      <c r="D295" s="129" t="str">
        <f>IF(SUMIF(OutputMaterialType,Specified_Output!A295,OutputSampleWeight)=0,"",SUMIF(OutputMaterialType,Specified_Output!A295,OutputSampleWeight))</f>
        <v/>
      </c>
      <c r="E295" s="120" t="str">
        <f t="shared" si="32"/>
        <v/>
      </c>
      <c r="F295" s="95" t="str">
        <f t="shared" si="33"/>
        <v/>
      </c>
      <c r="G295" s="120" t="str">
        <f t="shared" si="34"/>
        <v/>
      </c>
      <c r="H295" s="127" t="str">
        <f t="shared" si="35"/>
        <v/>
      </c>
      <c r="J295" s="103"/>
      <c r="K295" s="103"/>
      <c r="L295" s="127" t="str">
        <f t="shared" si="31"/>
        <v/>
      </c>
      <c r="M295" s="59" t="e">
        <f t="array" ref="M295">_xlfn.STDEV.S(IF(OutputMaterialType=A295,OutputTarget))</f>
        <v>#VALUE!</v>
      </c>
      <c r="N295" s="143" t="e">
        <f t="shared" si="36"/>
        <v>#VALUE!</v>
      </c>
      <c r="O295" s="146" t="e">
        <f t="shared" si="37"/>
        <v>#VALUE!</v>
      </c>
    </row>
    <row r="296" spans="1:15" s="17" customFormat="1" x14ac:dyDescent="0.2">
      <c r="A296" s="51"/>
      <c r="B296" s="14"/>
      <c r="C296" s="128" t="str">
        <f>IF(A296=0,"",COUNTIF(Sample_Output!$B$2:$B$2000,"*"&amp;A296&amp;"*"))</f>
        <v/>
      </c>
      <c r="D296" s="129" t="str">
        <f>IF(SUMIF(OutputMaterialType,Specified_Output!A296,OutputSampleWeight)=0,"",SUMIF(OutputMaterialType,Specified_Output!A296,OutputSampleWeight))</f>
        <v/>
      </c>
      <c r="E296" s="120" t="str">
        <f t="shared" si="32"/>
        <v/>
      </c>
      <c r="F296" s="95" t="str">
        <f t="shared" si="33"/>
        <v/>
      </c>
      <c r="G296" s="120" t="str">
        <f t="shared" si="34"/>
        <v/>
      </c>
      <c r="H296" s="127" t="str">
        <f t="shared" si="35"/>
        <v/>
      </c>
      <c r="J296" s="103"/>
      <c r="K296" s="103"/>
      <c r="L296" s="127" t="str">
        <f t="shared" si="31"/>
        <v/>
      </c>
      <c r="M296" s="59" t="e">
        <f t="array" ref="M296">_xlfn.STDEV.S(IF(OutputMaterialType=A296,OutputTarget))</f>
        <v>#VALUE!</v>
      </c>
      <c r="N296" s="143" t="e">
        <f t="shared" si="36"/>
        <v>#VALUE!</v>
      </c>
      <c r="O296" s="146" t="e">
        <f t="shared" si="37"/>
        <v>#VALUE!</v>
      </c>
    </row>
    <row r="297" spans="1:15" s="17" customFormat="1" x14ac:dyDescent="0.2">
      <c r="A297" s="51"/>
      <c r="B297" s="14"/>
      <c r="C297" s="128" t="str">
        <f>IF(A297=0,"",COUNTIF(Sample_Output!$B$2:$B$2000,"*"&amp;A297&amp;"*"))</f>
        <v/>
      </c>
      <c r="D297" s="129" t="str">
        <f>IF(SUMIF(OutputMaterialType,Specified_Output!A297,OutputSampleWeight)=0,"",SUMIF(OutputMaterialType,Specified_Output!A297,OutputSampleWeight))</f>
        <v/>
      </c>
      <c r="E297" s="120" t="str">
        <f t="shared" si="32"/>
        <v/>
      </c>
      <c r="F297" s="95" t="str">
        <f t="shared" si="33"/>
        <v/>
      </c>
      <c r="G297" s="120" t="str">
        <f t="shared" si="34"/>
        <v/>
      </c>
      <c r="H297" s="127" t="str">
        <f t="shared" si="35"/>
        <v/>
      </c>
      <c r="J297" s="103"/>
      <c r="K297" s="103"/>
      <c r="L297" s="127" t="str">
        <f t="shared" si="31"/>
        <v/>
      </c>
      <c r="M297" s="59" t="e">
        <f t="array" ref="M297">_xlfn.STDEV.S(IF(OutputMaterialType=A297,OutputTarget))</f>
        <v>#VALUE!</v>
      </c>
      <c r="N297" s="143" t="e">
        <f t="shared" si="36"/>
        <v>#VALUE!</v>
      </c>
      <c r="O297" s="146" t="e">
        <f t="shared" si="37"/>
        <v>#VALUE!</v>
      </c>
    </row>
    <row r="298" spans="1:15" s="17" customFormat="1" x14ac:dyDescent="0.2">
      <c r="A298" s="51"/>
      <c r="B298" s="14"/>
      <c r="C298" s="128" t="str">
        <f>IF(A298=0,"",COUNTIF(Sample_Output!$B$2:$B$2000,"*"&amp;A298&amp;"*"))</f>
        <v/>
      </c>
      <c r="D298" s="129" t="str">
        <f>IF(SUMIF(OutputMaterialType,Specified_Output!A298,OutputSampleWeight)=0,"",SUMIF(OutputMaterialType,Specified_Output!A298,OutputSampleWeight))</f>
        <v/>
      </c>
      <c r="E298" s="120" t="str">
        <f t="shared" si="32"/>
        <v/>
      </c>
      <c r="F298" s="95" t="str">
        <f t="shared" si="33"/>
        <v/>
      </c>
      <c r="G298" s="120" t="str">
        <f t="shared" si="34"/>
        <v/>
      </c>
      <c r="H298" s="127" t="str">
        <f t="shared" si="35"/>
        <v/>
      </c>
      <c r="J298" s="103"/>
      <c r="K298" s="103"/>
      <c r="L298" s="127" t="str">
        <f t="shared" si="31"/>
        <v/>
      </c>
      <c r="M298" s="59" t="e">
        <f t="array" ref="M298">_xlfn.STDEV.S(IF(OutputMaterialType=A298,OutputTarget))</f>
        <v>#VALUE!</v>
      </c>
      <c r="N298" s="143" t="e">
        <f t="shared" si="36"/>
        <v>#VALUE!</v>
      </c>
      <c r="O298" s="146" t="e">
        <f t="shared" si="37"/>
        <v>#VALUE!</v>
      </c>
    </row>
    <row r="299" spans="1:15" s="17" customFormat="1" x14ac:dyDescent="0.2">
      <c r="A299" s="51"/>
      <c r="B299" s="14"/>
      <c r="C299" s="128" t="str">
        <f>IF(A299=0,"",COUNTIF(Sample_Output!$B$2:$B$2000,"*"&amp;A299&amp;"*"))</f>
        <v/>
      </c>
      <c r="D299" s="129" t="str">
        <f>IF(SUMIF(OutputMaterialType,Specified_Output!A299,OutputSampleWeight)=0,"",SUMIF(OutputMaterialType,Specified_Output!A299,OutputSampleWeight))</f>
        <v/>
      </c>
      <c r="E299" s="120" t="str">
        <f t="shared" si="32"/>
        <v/>
      </c>
      <c r="F299" s="95" t="str">
        <f t="shared" si="33"/>
        <v/>
      </c>
      <c r="G299" s="120" t="str">
        <f t="shared" si="34"/>
        <v/>
      </c>
      <c r="H299" s="127" t="str">
        <f t="shared" si="35"/>
        <v/>
      </c>
      <c r="J299" s="103"/>
      <c r="K299" s="103"/>
      <c r="L299" s="127" t="str">
        <f t="shared" si="31"/>
        <v/>
      </c>
      <c r="M299" s="59" t="e">
        <f t="array" ref="M299">_xlfn.STDEV.S(IF(OutputMaterialType=A299,OutputTarget))</f>
        <v>#VALUE!</v>
      </c>
      <c r="N299" s="143" t="e">
        <f t="shared" si="36"/>
        <v>#VALUE!</v>
      </c>
      <c r="O299" s="146" t="e">
        <f t="shared" si="37"/>
        <v>#VALUE!</v>
      </c>
    </row>
    <row r="300" spans="1:15" s="17" customFormat="1" x14ac:dyDescent="0.2">
      <c r="A300" s="51"/>
      <c r="B300" s="14"/>
      <c r="C300" s="128" t="str">
        <f>IF(A300=0,"",COUNTIF(Sample_Output!$B$2:$B$2000,"*"&amp;A300&amp;"*"))</f>
        <v/>
      </c>
      <c r="D300" s="129" t="str">
        <f>IF(SUMIF(OutputMaterialType,Specified_Output!A300,OutputSampleWeight)=0,"",SUMIF(OutputMaterialType,Specified_Output!A300,OutputSampleWeight))</f>
        <v/>
      </c>
      <c r="E300" s="120" t="str">
        <f t="shared" si="32"/>
        <v/>
      </c>
      <c r="F300" s="95" t="str">
        <f t="shared" si="33"/>
        <v/>
      </c>
      <c r="G300" s="120" t="str">
        <f t="shared" si="34"/>
        <v/>
      </c>
      <c r="H300" s="127" t="str">
        <f t="shared" si="35"/>
        <v/>
      </c>
      <c r="J300" s="103"/>
      <c r="K300" s="103"/>
      <c r="L300" s="127" t="str">
        <f t="shared" si="31"/>
        <v/>
      </c>
      <c r="M300" s="59" t="e">
        <f t="array" ref="M300">_xlfn.STDEV.S(IF(OutputMaterialType=A300,OutputTarget))</f>
        <v>#VALUE!</v>
      </c>
      <c r="N300" s="143" t="e">
        <f t="shared" si="36"/>
        <v>#VALUE!</v>
      </c>
      <c r="O300" s="146" t="e">
        <f t="shared" si="37"/>
        <v>#VALUE!</v>
      </c>
    </row>
    <row r="301" spans="1:15" s="17" customFormat="1" x14ac:dyDescent="0.2">
      <c r="A301" s="51"/>
      <c r="B301" s="14"/>
      <c r="C301" s="128" t="str">
        <f>IF(A301=0,"",COUNTIF(Sample_Output!$B$2:$B$2000,"*"&amp;A301&amp;"*"))</f>
        <v/>
      </c>
      <c r="D301" s="129" t="str">
        <f>IF(SUMIF(OutputMaterialType,Specified_Output!A301,OutputSampleWeight)=0,"",SUMIF(OutputMaterialType,Specified_Output!A301,OutputSampleWeight))</f>
        <v/>
      </c>
      <c r="E301" s="120" t="str">
        <f t="shared" si="32"/>
        <v/>
      </c>
      <c r="F301" s="95" t="str">
        <f t="shared" si="33"/>
        <v/>
      </c>
      <c r="G301" s="120" t="str">
        <f t="shared" si="34"/>
        <v/>
      </c>
      <c r="H301" s="127" t="str">
        <f t="shared" si="35"/>
        <v/>
      </c>
      <c r="J301" s="103"/>
      <c r="K301" s="103"/>
      <c r="L301" s="127" t="str">
        <f t="shared" si="31"/>
        <v/>
      </c>
      <c r="M301" s="59" t="e">
        <f t="array" ref="M301">_xlfn.STDEV.S(IF(OutputMaterialType=A301,OutputTarget))</f>
        <v>#VALUE!</v>
      </c>
      <c r="N301" s="143" t="e">
        <f t="shared" si="36"/>
        <v>#VALUE!</v>
      </c>
      <c r="O301" s="146" t="e">
        <f t="shared" si="37"/>
        <v>#VALUE!</v>
      </c>
    </row>
    <row r="302" spans="1:15" s="17" customFormat="1" x14ac:dyDescent="0.2">
      <c r="A302" s="51"/>
      <c r="B302" s="14"/>
      <c r="C302" s="128" t="str">
        <f>IF(A302=0,"",COUNTIF(Sample_Output!$B$2:$B$2000,"*"&amp;A302&amp;"*"))</f>
        <v/>
      </c>
      <c r="D302" s="129" t="str">
        <f>IF(SUMIF(OutputMaterialType,Specified_Output!A302,OutputSampleWeight)=0,"",SUMIF(OutputMaterialType,Specified_Output!A302,OutputSampleWeight))</f>
        <v/>
      </c>
      <c r="E302" s="120" t="str">
        <f t="shared" si="32"/>
        <v/>
      </c>
      <c r="F302" s="95" t="str">
        <f t="shared" si="33"/>
        <v/>
      </c>
      <c r="G302" s="120" t="str">
        <f t="shared" si="34"/>
        <v/>
      </c>
      <c r="H302" s="127" t="str">
        <f t="shared" si="35"/>
        <v/>
      </c>
      <c r="J302" s="103"/>
      <c r="K302" s="103"/>
      <c r="L302" s="127" t="str">
        <f t="shared" si="31"/>
        <v/>
      </c>
      <c r="M302" s="59" t="e">
        <f t="array" ref="M302">_xlfn.STDEV.S(IF(OutputMaterialType=A302,OutputTarget))</f>
        <v>#VALUE!</v>
      </c>
      <c r="N302" s="143" t="e">
        <f t="shared" si="36"/>
        <v>#VALUE!</v>
      </c>
      <c r="O302" s="146" t="e">
        <f t="shared" si="37"/>
        <v>#VALUE!</v>
      </c>
    </row>
    <row r="303" spans="1:15" s="17" customFormat="1" x14ac:dyDescent="0.2">
      <c r="A303" s="51"/>
      <c r="B303" s="14"/>
      <c r="C303" s="128" t="str">
        <f>IF(A303=0,"",COUNTIF(Sample_Output!$B$2:$B$2000,"*"&amp;A303&amp;"*"))</f>
        <v/>
      </c>
      <c r="D303" s="129" t="str">
        <f>IF(SUMIF(OutputMaterialType,Specified_Output!A303,OutputSampleWeight)=0,"",SUMIF(OutputMaterialType,Specified_Output!A303,OutputSampleWeight))</f>
        <v/>
      </c>
      <c r="E303" s="120" t="str">
        <f t="shared" si="32"/>
        <v/>
      </c>
      <c r="F303" s="95" t="str">
        <f t="shared" si="33"/>
        <v/>
      </c>
      <c r="G303" s="120" t="str">
        <f t="shared" si="34"/>
        <v/>
      </c>
      <c r="H303" s="127" t="str">
        <f t="shared" si="35"/>
        <v/>
      </c>
      <c r="J303" s="103"/>
      <c r="K303" s="103"/>
      <c r="L303" s="127" t="str">
        <f t="shared" si="31"/>
        <v/>
      </c>
      <c r="M303" s="59" t="e">
        <f t="array" ref="M303">_xlfn.STDEV.S(IF(OutputMaterialType=A303,OutputTarget))</f>
        <v>#VALUE!</v>
      </c>
      <c r="N303" s="143" t="e">
        <f t="shared" si="36"/>
        <v>#VALUE!</v>
      </c>
      <c r="O303" s="146" t="e">
        <f t="shared" si="37"/>
        <v>#VALUE!</v>
      </c>
    </row>
    <row r="304" spans="1:15" s="17" customFormat="1" x14ac:dyDescent="0.2">
      <c r="A304" s="51"/>
      <c r="B304" s="14"/>
      <c r="C304" s="128" t="str">
        <f>IF(A304=0,"",COUNTIF(Sample_Output!$B$2:$B$2000,"*"&amp;A304&amp;"*"))</f>
        <v/>
      </c>
      <c r="D304" s="129" t="str">
        <f>IF(SUMIF(OutputMaterialType,Specified_Output!A304,OutputSampleWeight)=0,"",SUMIF(OutputMaterialType,Specified_Output!A304,OutputSampleWeight))</f>
        <v/>
      </c>
      <c r="E304" s="120" t="str">
        <f t="shared" si="32"/>
        <v/>
      </c>
      <c r="F304" s="95" t="str">
        <f t="shared" si="33"/>
        <v/>
      </c>
      <c r="G304" s="120" t="str">
        <f t="shared" si="34"/>
        <v/>
      </c>
      <c r="H304" s="127" t="str">
        <f t="shared" si="35"/>
        <v/>
      </c>
      <c r="J304" s="103"/>
      <c r="K304" s="103"/>
      <c r="L304" s="127" t="str">
        <f t="shared" si="31"/>
        <v/>
      </c>
      <c r="M304" s="59" t="e">
        <f t="array" ref="M304">_xlfn.STDEV.S(IF(OutputMaterialType=A304,OutputTarget))</f>
        <v>#VALUE!</v>
      </c>
      <c r="N304" s="143" t="e">
        <f t="shared" si="36"/>
        <v>#VALUE!</v>
      </c>
      <c r="O304" s="146" t="e">
        <f t="shared" si="37"/>
        <v>#VALUE!</v>
      </c>
    </row>
    <row r="305" spans="1:15" s="17" customFormat="1" x14ac:dyDescent="0.2">
      <c r="A305" s="51"/>
      <c r="B305" s="14"/>
      <c r="C305" s="128" t="str">
        <f>IF(A305=0,"",COUNTIF(Sample_Output!$B$2:$B$2000,"*"&amp;A305&amp;"*"))</f>
        <v/>
      </c>
      <c r="D305" s="129" t="str">
        <f>IF(SUMIF(OutputMaterialType,Specified_Output!A305,OutputSampleWeight)=0,"",SUMIF(OutputMaterialType,Specified_Output!A305,OutputSampleWeight))</f>
        <v/>
      </c>
      <c r="E305" s="120" t="str">
        <f t="shared" si="32"/>
        <v/>
      </c>
      <c r="F305" s="95" t="str">
        <f t="shared" si="33"/>
        <v/>
      </c>
      <c r="G305" s="120" t="str">
        <f t="shared" si="34"/>
        <v/>
      </c>
      <c r="H305" s="127" t="str">
        <f t="shared" si="35"/>
        <v/>
      </c>
      <c r="J305" s="103"/>
      <c r="K305" s="103"/>
      <c r="L305" s="127" t="str">
        <f t="shared" si="31"/>
        <v/>
      </c>
      <c r="M305" s="59" t="e">
        <f t="array" ref="M305">_xlfn.STDEV.S(IF(OutputMaterialType=A305,OutputTarget))</f>
        <v>#VALUE!</v>
      </c>
      <c r="N305" s="143" t="e">
        <f t="shared" si="36"/>
        <v>#VALUE!</v>
      </c>
      <c r="O305" s="146" t="e">
        <f t="shared" si="37"/>
        <v>#VALUE!</v>
      </c>
    </row>
    <row r="306" spans="1:15" s="17" customFormat="1" x14ac:dyDescent="0.2">
      <c r="A306" s="51"/>
      <c r="B306" s="14"/>
      <c r="C306" s="128" t="str">
        <f>IF(A306=0,"",COUNTIF(Sample_Output!$B$2:$B$2000,"*"&amp;A306&amp;"*"))</f>
        <v/>
      </c>
      <c r="D306" s="129" t="str">
        <f>IF(SUMIF(OutputMaterialType,Specified_Output!A306,OutputSampleWeight)=0,"",SUMIF(OutputMaterialType,Specified_Output!A306,OutputSampleWeight))</f>
        <v/>
      </c>
      <c r="E306" s="120" t="str">
        <f t="shared" si="32"/>
        <v/>
      </c>
      <c r="F306" s="95" t="str">
        <f t="shared" si="33"/>
        <v/>
      </c>
      <c r="G306" s="120" t="str">
        <f t="shared" si="34"/>
        <v/>
      </c>
      <c r="H306" s="127" t="str">
        <f t="shared" si="35"/>
        <v/>
      </c>
      <c r="J306" s="103"/>
      <c r="K306" s="103"/>
      <c r="L306" s="127" t="str">
        <f t="shared" si="31"/>
        <v/>
      </c>
      <c r="M306" s="59" t="e">
        <f t="array" ref="M306">_xlfn.STDEV.S(IF(OutputMaterialType=A306,OutputTarget))</f>
        <v>#VALUE!</v>
      </c>
      <c r="N306" s="143" t="e">
        <f t="shared" si="36"/>
        <v>#VALUE!</v>
      </c>
      <c r="O306" s="146" t="e">
        <f t="shared" si="37"/>
        <v>#VALUE!</v>
      </c>
    </row>
    <row r="307" spans="1:15" s="17" customFormat="1" x14ac:dyDescent="0.2">
      <c r="A307" s="51"/>
      <c r="B307" s="14"/>
      <c r="C307" s="128" t="str">
        <f>IF(A307=0,"",COUNTIF(Sample_Output!$B$2:$B$2000,"*"&amp;A307&amp;"*"))</f>
        <v/>
      </c>
      <c r="D307" s="129" t="str">
        <f>IF(SUMIF(OutputMaterialType,Specified_Output!A307,OutputSampleWeight)=0,"",SUMIF(OutputMaterialType,Specified_Output!A307,OutputSampleWeight))</f>
        <v/>
      </c>
      <c r="E307" s="120" t="str">
        <f t="shared" si="32"/>
        <v/>
      </c>
      <c r="F307" s="95" t="str">
        <f t="shared" si="33"/>
        <v/>
      </c>
      <c r="G307" s="120" t="str">
        <f t="shared" si="34"/>
        <v/>
      </c>
      <c r="H307" s="127" t="str">
        <f t="shared" si="35"/>
        <v/>
      </c>
      <c r="J307" s="103"/>
      <c r="K307" s="103"/>
      <c r="L307" s="127" t="str">
        <f t="shared" si="31"/>
        <v/>
      </c>
      <c r="M307" s="59" t="e">
        <f t="array" ref="M307">_xlfn.STDEV.S(IF(OutputMaterialType=A307,OutputTarget))</f>
        <v>#VALUE!</v>
      </c>
      <c r="N307" s="143" t="e">
        <f t="shared" si="36"/>
        <v>#VALUE!</v>
      </c>
      <c r="O307" s="146" t="e">
        <f t="shared" si="37"/>
        <v>#VALUE!</v>
      </c>
    </row>
    <row r="308" spans="1:15" s="17" customFormat="1" x14ac:dyDescent="0.2">
      <c r="A308" s="51"/>
      <c r="B308" s="14"/>
      <c r="C308" s="128" t="str">
        <f>IF(A308=0,"",COUNTIF(Sample_Output!$B$2:$B$2000,"*"&amp;A308&amp;"*"))</f>
        <v/>
      </c>
      <c r="D308" s="129" t="str">
        <f>IF(SUMIF(OutputMaterialType,Specified_Output!A308,OutputSampleWeight)=0,"",SUMIF(OutputMaterialType,Specified_Output!A308,OutputSampleWeight))</f>
        <v/>
      </c>
      <c r="E308" s="120" t="str">
        <f t="shared" si="32"/>
        <v/>
      </c>
      <c r="F308" s="95" t="str">
        <f t="shared" si="33"/>
        <v/>
      </c>
      <c r="G308" s="120" t="str">
        <f t="shared" si="34"/>
        <v/>
      </c>
      <c r="H308" s="127" t="str">
        <f t="shared" si="35"/>
        <v/>
      </c>
      <c r="J308" s="103"/>
      <c r="K308" s="103"/>
      <c r="L308" s="127" t="str">
        <f t="shared" si="31"/>
        <v/>
      </c>
      <c r="M308" s="59" t="e">
        <f t="array" ref="M308">_xlfn.STDEV.S(IF(OutputMaterialType=A308,OutputTarget))</f>
        <v>#VALUE!</v>
      </c>
      <c r="N308" s="143" t="e">
        <f t="shared" si="36"/>
        <v>#VALUE!</v>
      </c>
      <c r="O308" s="146" t="e">
        <f t="shared" si="37"/>
        <v>#VALUE!</v>
      </c>
    </row>
    <row r="309" spans="1:15" s="17" customFormat="1" x14ac:dyDescent="0.2">
      <c r="A309" s="51"/>
      <c r="B309" s="14"/>
      <c r="C309" s="128" t="str">
        <f>IF(A309=0,"",COUNTIF(Sample_Output!$B$2:$B$2000,"*"&amp;A309&amp;"*"))</f>
        <v/>
      </c>
      <c r="D309" s="129" t="str">
        <f>IF(SUMIF(OutputMaterialType,Specified_Output!A309,OutputSampleWeight)=0,"",SUMIF(OutputMaterialType,Specified_Output!A309,OutputSampleWeight))</f>
        <v/>
      </c>
      <c r="E309" s="120" t="str">
        <f t="shared" si="32"/>
        <v/>
      </c>
      <c r="F309" s="95" t="str">
        <f t="shared" si="33"/>
        <v/>
      </c>
      <c r="G309" s="120" t="str">
        <f t="shared" si="34"/>
        <v/>
      </c>
      <c r="H309" s="127" t="str">
        <f t="shared" si="35"/>
        <v/>
      </c>
      <c r="J309" s="103"/>
      <c r="K309" s="103"/>
      <c r="L309" s="127" t="str">
        <f t="shared" si="31"/>
        <v/>
      </c>
      <c r="M309" s="59" t="e">
        <f t="array" ref="M309">_xlfn.STDEV.S(IF(OutputMaterialType=A309,OutputTarget))</f>
        <v>#VALUE!</v>
      </c>
      <c r="N309" s="143" t="e">
        <f t="shared" si="36"/>
        <v>#VALUE!</v>
      </c>
      <c r="O309" s="146" t="e">
        <f t="shared" si="37"/>
        <v>#VALUE!</v>
      </c>
    </row>
    <row r="310" spans="1:15" s="17" customFormat="1" x14ac:dyDescent="0.2">
      <c r="A310" s="51"/>
      <c r="B310" s="14"/>
      <c r="C310" s="128" t="str">
        <f>IF(A310=0,"",COUNTIF(Sample_Output!$B$2:$B$2000,"*"&amp;A310&amp;"*"))</f>
        <v/>
      </c>
      <c r="D310" s="129" t="str">
        <f>IF(SUMIF(OutputMaterialType,Specified_Output!A310,OutputSampleWeight)=0,"",SUMIF(OutputMaterialType,Specified_Output!A310,OutputSampleWeight))</f>
        <v/>
      </c>
      <c r="E310" s="120" t="str">
        <f t="shared" si="32"/>
        <v/>
      </c>
      <c r="F310" s="95" t="str">
        <f t="shared" si="33"/>
        <v/>
      </c>
      <c r="G310" s="120" t="str">
        <f t="shared" si="34"/>
        <v/>
      </c>
      <c r="H310" s="127" t="str">
        <f t="shared" si="35"/>
        <v/>
      </c>
      <c r="J310" s="103"/>
      <c r="K310" s="103"/>
      <c r="L310" s="127" t="str">
        <f t="shared" si="31"/>
        <v/>
      </c>
      <c r="M310" s="59" t="e">
        <f t="array" ref="M310">_xlfn.STDEV.S(IF(OutputMaterialType=A310,OutputTarget))</f>
        <v>#VALUE!</v>
      </c>
      <c r="N310" s="143" t="e">
        <f t="shared" si="36"/>
        <v>#VALUE!</v>
      </c>
      <c r="O310" s="146" t="e">
        <f t="shared" si="37"/>
        <v>#VALUE!</v>
      </c>
    </row>
    <row r="311" spans="1:15" s="17" customFormat="1" x14ac:dyDescent="0.2">
      <c r="A311" s="51"/>
      <c r="B311" s="14"/>
      <c r="C311" s="128" t="str">
        <f>IF(A311=0,"",COUNTIF(Sample_Output!$B$2:$B$2000,"*"&amp;A311&amp;"*"))</f>
        <v/>
      </c>
      <c r="D311" s="129" t="str">
        <f>IF(SUMIF(OutputMaterialType,Specified_Output!A311,OutputSampleWeight)=0,"",SUMIF(OutputMaterialType,Specified_Output!A311,OutputSampleWeight))</f>
        <v/>
      </c>
      <c r="E311" s="120" t="str">
        <f t="shared" si="32"/>
        <v/>
      </c>
      <c r="F311" s="95" t="str">
        <f t="shared" si="33"/>
        <v/>
      </c>
      <c r="G311" s="120" t="str">
        <f t="shared" si="34"/>
        <v/>
      </c>
      <c r="H311" s="127" t="str">
        <f t="shared" si="35"/>
        <v/>
      </c>
      <c r="J311" s="103"/>
      <c r="K311" s="103"/>
      <c r="L311" s="127" t="str">
        <f t="shared" si="31"/>
        <v/>
      </c>
      <c r="M311" s="59" t="e">
        <f t="array" ref="M311">_xlfn.STDEV.S(IF(OutputMaterialType=A311,OutputTarget))</f>
        <v>#VALUE!</v>
      </c>
      <c r="N311" s="143" t="e">
        <f t="shared" si="36"/>
        <v>#VALUE!</v>
      </c>
      <c r="O311" s="146" t="e">
        <f t="shared" si="37"/>
        <v>#VALUE!</v>
      </c>
    </row>
    <row r="312" spans="1:15" s="17" customFormat="1" x14ac:dyDescent="0.2">
      <c r="A312" s="51"/>
      <c r="B312" s="14"/>
      <c r="C312" s="128" t="str">
        <f>IF(A312=0,"",COUNTIF(Sample_Output!$B$2:$B$2000,"*"&amp;A312&amp;"*"))</f>
        <v/>
      </c>
      <c r="D312" s="129" t="str">
        <f>IF(SUMIF(OutputMaterialType,Specified_Output!A312,OutputSampleWeight)=0,"",SUMIF(OutputMaterialType,Specified_Output!A312,OutputSampleWeight))</f>
        <v/>
      </c>
      <c r="E312" s="120" t="str">
        <f t="shared" si="32"/>
        <v/>
      </c>
      <c r="F312" s="95" t="str">
        <f t="shared" si="33"/>
        <v/>
      </c>
      <c r="G312" s="120" t="str">
        <f t="shared" si="34"/>
        <v/>
      </c>
      <c r="H312" s="127" t="str">
        <f t="shared" si="35"/>
        <v/>
      </c>
      <c r="J312" s="103"/>
      <c r="K312" s="103"/>
      <c r="L312" s="127" t="str">
        <f t="shared" si="31"/>
        <v/>
      </c>
      <c r="M312" s="59" t="e">
        <f t="array" ref="M312">_xlfn.STDEV.S(IF(OutputMaterialType=A312,OutputTarget))</f>
        <v>#VALUE!</v>
      </c>
      <c r="N312" s="143" t="e">
        <f t="shared" si="36"/>
        <v>#VALUE!</v>
      </c>
      <c r="O312" s="146" t="e">
        <f t="shared" si="37"/>
        <v>#VALUE!</v>
      </c>
    </row>
    <row r="313" spans="1:15" s="17" customFormat="1" x14ac:dyDescent="0.2">
      <c r="A313" s="51"/>
      <c r="B313" s="14"/>
      <c r="C313" s="128" t="str">
        <f>IF(A313=0,"",COUNTIF(Sample_Output!$B$2:$B$2000,"*"&amp;A313&amp;"*"))</f>
        <v/>
      </c>
      <c r="D313" s="129" t="str">
        <f>IF(SUMIF(OutputMaterialType,Specified_Output!A313,OutputSampleWeight)=0,"",SUMIF(OutputMaterialType,Specified_Output!A313,OutputSampleWeight))</f>
        <v/>
      </c>
      <c r="E313" s="120" t="str">
        <f t="shared" si="32"/>
        <v/>
      </c>
      <c r="F313" s="95" t="str">
        <f t="shared" si="33"/>
        <v/>
      </c>
      <c r="G313" s="120" t="str">
        <f t="shared" si="34"/>
        <v/>
      </c>
      <c r="H313" s="127" t="str">
        <f t="shared" si="35"/>
        <v/>
      </c>
      <c r="J313" s="103"/>
      <c r="K313" s="103"/>
      <c r="L313" s="127" t="str">
        <f t="shared" si="31"/>
        <v/>
      </c>
      <c r="M313" s="59" t="e">
        <f t="array" ref="M313">_xlfn.STDEV.S(IF(OutputMaterialType=A313,OutputTarget))</f>
        <v>#VALUE!</v>
      </c>
      <c r="N313" s="143" t="e">
        <f t="shared" si="36"/>
        <v>#VALUE!</v>
      </c>
      <c r="O313" s="146" t="e">
        <f t="shared" si="37"/>
        <v>#VALUE!</v>
      </c>
    </row>
    <row r="314" spans="1:15" s="17" customFormat="1" x14ac:dyDescent="0.2">
      <c r="A314" s="51"/>
      <c r="B314" s="14"/>
      <c r="C314" s="128" t="str">
        <f>IF(A314=0,"",COUNTIF(Sample_Output!$B$2:$B$2000,"*"&amp;A314&amp;"*"))</f>
        <v/>
      </c>
      <c r="D314" s="129" t="str">
        <f>IF(SUMIF(OutputMaterialType,Specified_Output!A314,OutputSampleWeight)=0,"",SUMIF(OutputMaterialType,Specified_Output!A314,OutputSampleWeight))</f>
        <v/>
      </c>
      <c r="E314" s="120" t="str">
        <f t="shared" si="32"/>
        <v/>
      </c>
      <c r="F314" s="95" t="str">
        <f t="shared" si="33"/>
        <v/>
      </c>
      <c r="G314" s="120" t="str">
        <f t="shared" si="34"/>
        <v/>
      </c>
      <c r="H314" s="127" t="str">
        <f t="shared" si="35"/>
        <v/>
      </c>
      <c r="J314" s="103"/>
      <c r="K314" s="103"/>
      <c r="L314" s="127" t="str">
        <f t="shared" si="31"/>
        <v/>
      </c>
      <c r="M314" s="59" t="e">
        <f t="array" ref="M314">_xlfn.STDEV.S(IF(OutputMaterialType=A314,OutputTarget))</f>
        <v>#VALUE!</v>
      </c>
      <c r="N314" s="143" t="e">
        <f t="shared" si="36"/>
        <v>#VALUE!</v>
      </c>
      <c r="O314" s="146" t="e">
        <f t="shared" si="37"/>
        <v>#VALUE!</v>
      </c>
    </row>
    <row r="315" spans="1:15" s="17" customFormat="1" x14ac:dyDescent="0.2">
      <c r="A315" s="51"/>
      <c r="B315" s="14"/>
      <c r="C315" s="128" t="str">
        <f>IF(A315=0,"",COUNTIF(Sample_Output!$B$2:$B$2000,"*"&amp;A315&amp;"*"))</f>
        <v/>
      </c>
      <c r="D315" s="129" t="str">
        <f>IF(SUMIF(OutputMaterialType,Specified_Output!A315,OutputSampleWeight)=0,"",SUMIF(OutputMaterialType,Specified_Output!A315,OutputSampleWeight))</f>
        <v/>
      </c>
      <c r="E315" s="120" t="str">
        <f t="shared" si="32"/>
        <v/>
      </c>
      <c r="F315" s="95" t="str">
        <f t="shared" si="33"/>
        <v/>
      </c>
      <c r="G315" s="120" t="str">
        <f t="shared" si="34"/>
        <v/>
      </c>
      <c r="H315" s="127" t="str">
        <f t="shared" si="35"/>
        <v/>
      </c>
      <c r="J315" s="103"/>
      <c r="K315" s="103"/>
      <c r="L315" s="127" t="str">
        <f t="shared" si="31"/>
        <v/>
      </c>
      <c r="M315" s="59" t="e">
        <f t="array" ref="M315">_xlfn.STDEV.S(IF(OutputMaterialType=A315,OutputTarget))</f>
        <v>#VALUE!</v>
      </c>
      <c r="N315" s="143" t="e">
        <f t="shared" si="36"/>
        <v>#VALUE!</v>
      </c>
      <c r="O315" s="146" t="e">
        <f t="shared" si="37"/>
        <v>#VALUE!</v>
      </c>
    </row>
    <row r="316" spans="1:15" s="17" customFormat="1" x14ac:dyDescent="0.2">
      <c r="A316" s="51"/>
      <c r="B316" s="14"/>
      <c r="C316" s="128" t="str">
        <f>IF(A316=0,"",COUNTIF(Sample_Output!$B$2:$B$2000,"*"&amp;A316&amp;"*"))</f>
        <v/>
      </c>
      <c r="D316" s="129" t="str">
        <f>IF(SUMIF(OutputMaterialType,Specified_Output!A316,OutputSampleWeight)=0,"",SUMIF(OutputMaterialType,Specified_Output!A316,OutputSampleWeight))</f>
        <v/>
      </c>
      <c r="E316" s="120" t="str">
        <f t="shared" si="32"/>
        <v/>
      </c>
      <c r="F316" s="95" t="str">
        <f t="shared" si="33"/>
        <v/>
      </c>
      <c r="G316" s="120" t="str">
        <f t="shared" si="34"/>
        <v/>
      </c>
      <c r="H316" s="127" t="str">
        <f t="shared" si="35"/>
        <v/>
      </c>
      <c r="J316" s="103"/>
      <c r="K316" s="103"/>
      <c r="L316" s="127" t="str">
        <f t="shared" si="31"/>
        <v/>
      </c>
      <c r="M316" s="59" t="e">
        <f t="array" ref="M316">_xlfn.STDEV.S(IF(OutputMaterialType=A316,OutputTarget))</f>
        <v>#VALUE!</v>
      </c>
      <c r="N316" s="143" t="e">
        <f t="shared" si="36"/>
        <v>#VALUE!</v>
      </c>
      <c r="O316" s="146" t="e">
        <f t="shared" si="37"/>
        <v>#VALUE!</v>
      </c>
    </row>
    <row r="317" spans="1:15" s="17" customFormat="1" x14ac:dyDescent="0.2">
      <c r="A317" s="51"/>
      <c r="B317" s="14"/>
      <c r="C317" s="128" t="str">
        <f>IF(A317=0,"",COUNTIF(Sample_Output!$B$2:$B$2000,"*"&amp;A317&amp;"*"))</f>
        <v/>
      </c>
      <c r="D317" s="129" t="str">
        <f>IF(SUMIF(OutputMaterialType,Specified_Output!A317,OutputSampleWeight)=0,"",SUMIF(OutputMaterialType,Specified_Output!A317,OutputSampleWeight))</f>
        <v/>
      </c>
      <c r="E317" s="120" t="str">
        <f t="shared" si="32"/>
        <v/>
      </c>
      <c r="F317" s="95" t="str">
        <f t="shared" si="33"/>
        <v/>
      </c>
      <c r="G317" s="120" t="str">
        <f t="shared" si="34"/>
        <v/>
      </c>
      <c r="H317" s="127" t="str">
        <f t="shared" si="35"/>
        <v/>
      </c>
      <c r="J317" s="103"/>
      <c r="K317" s="103"/>
      <c r="L317" s="127" t="str">
        <f t="shared" si="31"/>
        <v/>
      </c>
      <c r="M317" s="59" t="e">
        <f t="array" ref="M317">_xlfn.STDEV.S(IF(OutputMaterialType=A317,OutputTarget))</f>
        <v>#VALUE!</v>
      </c>
      <c r="N317" s="143" t="e">
        <f t="shared" si="36"/>
        <v>#VALUE!</v>
      </c>
      <c r="O317" s="146" t="e">
        <f t="shared" si="37"/>
        <v>#VALUE!</v>
      </c>
    </row>
    <row r="318" spans="1:15" s="17" customFormat="1" x14ac:dyDescent="0.2">
      <c r="A318" s="51"/>
      <c r="B318" s="14"/>
      <c r="C318" s="128" t="str">
        <f>IF(A318=0,"",COUNTIF(Sample_Output!$B$2:$B$2000,"*"&amp;A318&amp;"*"))</f>
        <v/>
      </c>
      <c r="D318" s="129" t="str">
        <f>IF(SUMIF(OutputMaterialType,Specified_Output!A318,OutputSampleWeight)=0,"",SUMIF(OutputMaterialType,Specified_Output!A318,OutputSampleWeight))</f>
        <v/>
      </c>
      <c r="E318" s="120" t="str">
        <f t="shared" si="32"/>
        <v/>
      </c>
      <c r="F318" s="95" t="str">
        <f t="shared" si="33"/>
        <v/>
      </c>
      <c r="G318" s="120" t="str">
        <f t="shared" si="34"/>
        <v/>
      </c>
      <c r="H318" s="127" t="str">
        <f t="shared" si="35"/>
        <v/>
      </c>
      <c r="J318" s="103"/>
      <c r="K318" s="103"/>
      <c r="L318" s="127" t="str">
        <f t="shared" si="31"/>
        <v/>
      </c>
      <c r="M318" s="59" t="e">
        <f t="array" ref="M318">_xlfn.STDEV.S(IF(OutputMaterialType=A318,OutputTarget))</f>
        <v>#VALUE!</v>
      </c>
      <c r="N318" s="143" t="e">
        <f t="shared" si="36"/>
        <v>#VALUE!</v>
      </c>
      <c r="O318" s="146" t="e">
        <f t="shared" si="37"/>
        <v>#VALUE!</v>
      </c>
    </row>
    <row r="319" spans="1:15" s="17" customFormat="1" x14ac:dyDescent="0.2">
      <c r="A319" s="51"/>
      <c r="B319" s="14"/>
      <c r="C319" s="128" t="str">
        <f>IF(A319=0,"",COUNTIF(Sample_Output!$B$2:$B$2000,"*"&amp;A319&amp;"*"))</f>
        <v/>
      </c>
      <c r="D319" s="129" t="str">
        <f>IF(SUMIF(OutputMaterialType,Specified_Output!A319,OutputSampleWeight)=0,"",SUMIF(OutputMaterialType,Specified_Output!A319,OutputSampleWeight))</f>
        <v/>
      </c>
      <c r="E319" s="120" t="str">
        <f t="shared" si="32"/>
        <v/>
      </c>
      <c r="F319" s="95" t="str">
        <f t="shared" si="33"/>
        <v/>
      </c>
      <c r="G319" s="120" t="str">
        <f t="shared" si="34"/>
        <v/>
      </c>
      <c r="H319" s="127" t="str">
        <f t="shared" si="35"/>
        <v/>
      </c>
      <c r="J319" s="103"/>
      <c r="K319" s="103"/>
      <c r="L319" s="127" t="str">
        <f t="shared" si="31"/>
        <v/>
      </c>
      <c r="M319" s="59" t="e">
        <f t="array" ref="M319">_xlfn.STDEV.S(IF(OutputMaterialType=A319,OutputTarget))</f>
        <v>#VALUE!</v>
      </c>
      <c r="N319" s="143" t="e">
        <f t="shared" si="36"/>
        <v>#VALUE!</v>
      </c>
      <c r="O319" s="146" t="e">
        <f t="shared" si="37"/>
        <v>#VALUE!</v>
      </c>
    </row>
    <row r="320" spans="1:15" s="17" customFormat="1" x14ac:dyDescent="0.2">
      <c r="A320" s="51"/>
      <c r="B320" s="14"/>
      <c r="C320" s="128" t="str">
        <f>IF(A320=0,"",COUNTIF(Sample_Output!$B$2:$B$2000,"*"&amp;A320&amp;"*"))</f>
        <v/>
      </c>
      <c r="D320" s="129" t="str">
        <f>IF(SUMIF(OutputMaterialType,Specified_Output!A320,OutputSampleWeight)=0,"",SUMIF(OutputMaterialType,Specified_Output!A320,OutputSampleWeight))</f>
        <v/>
      </c>
      <c r="E320" s="120" t="str">
        <f t="shared" si="32"/>
        <v/>
      </c>
      <c r="F320" s="95" t="str">
        <f t="shared" si="33"/>
        <v/>
      </c>
      <c r="G320" s="120" t="str">
        <f t="shared" si="34"/>
        <v/>
      </c>
      <c r="H320" s="127" t="str">
        <f t="shared" si="35"/>
        <v/>
      </c>
      <c r="J320" s="103"/>
      <c r="K320" s="103"/>
      <c r="L320" s="127" t="str">
        <f t="shared" si="31"/>
        <v/>
      </c>
      <c r="M320" s="59" t="e">
        <f t="array" ref="M320">_xlfn.STDEV.S(IF(OutputMaterialType=A320,OutputTarget))</f>
        <v>#VALUE!</v>
      </c>
      <c r="N320" s="143" t="e">
        <f t="shared" si="36"/>
        <v>#VALUE!</v>
      </c>
      <c r="O320" s="146" t="e">
        <f t="shared" si="37"/>
        <v>#VALUE!</v>
      </c>
    </row>
    <row r="321" spans="1:15" s="17" customFormat="1" x14ac:dyDescent="0.2">
      <c r="A321" s="51"/>
      <c r="B321" s="14"/>
      <c r="C321" s="128" t="str">
        <f>IF(A321=0,"",COUNTIF(Sample_Output!$B$2:$B$2000,"*"&amp;A321&amp;"*"))</f>
        <v/>
      </c>
      <c r="D321" s="129" t="str">
        <f>IF(SUMIF(OutputMaterialType,Specified_Output!A321,OutputSampleWeight)=0,"",SUMIF(OutputMaterialType,Specified_Output!A321,OutputSampleWeight))</f>
        <v/>
      </c>
      <c r="E321" s="120" t="str">
        <f t="shared" si="32"/>
        <v/>
      </c>
      <c r="F321" s="95" t="str">
        <f t="shared" si="33"/>
        <v/>
      </c>
      <c r="G321" s="120" t="str">
        <f t="shared" si="34"/>
        <v/>
      </c>
      <c r="H321" s="127" t="str">
        <f t="shared" si="35"/>
        <v/>
      </c>
      <c r="J321" s="103"/>
      <c r="K321" s="103"/>
      <c r="L321" s="127" t="str">
        <f t="shared" si="31"/>
        <v/>
      </c>
      <c r="M321" s="59" t="e">
        <f t="array" ref="M321">_xlfn.STDEV.S(IF(OutputMaterialType=A321,OutputTarget))</f>
        <v>#VALUE!</v>
      </c>
      <c r="N321" s="143" t="e">
        <f t="shared" si="36"/>
        <v>#VALUE!</v>
      </c>
      <c r="O321" s="146" t="e">
        <f t="shared" si="37"/>
        <v>#VALUE!</v>
      </c>
    </row>
    <row r="322" spans="1:15" s="17" customFormat="1" x14ac:dyDescent="0.2">
      <c r="A322" s="51"/>
      <c r="B322" s="14"/>
      <c r="C322" s="128" t="str">
        <f>IF(A322=0,"",COUNTIF(Sample_Output!$B$2:$B$2000,"*"&amp;A322&amp;"*"))</f>
        <v/>
      </c>
      <c r="D322" s="129" t="str">
        <f>IF(SUMIF(OutputMaterialType,Specified_Output!A322,OutputSampleWeight)=0,"",SUMIF(OutputMaterialType,Specified_Output!A322,OutputSampleWeight))</f>
        <v/>
      </c>
      <c r="E322" s="120" t="str">
        <f t="shared" si="32"/>
        <v/>
      </c>
      <c r="F322" s="95" t="str">
        <f t="shared" si="33"/>
        <v/>
      </c>
      <c r="G322" s="120" t="str">
        <f t="shared" si="34"/>
        <v/>
      </c>
      <c r="H322" s="127" t="str">
        <f t="shared" si="35"/>
        <v/>
      </c>
      <c r="J322" s="103"/>
      <c r="K322" s="103"/>
      <c r="L322" s="127" t="str">
        <f t="shared" ref="L322:L385" si="38">IFERROR(AVERAGEIF(OutputMaterialType,A322,OutputFragments),"")</f>
        <v/>
      </c>
      <c r="M322" s="59" t="e">
        <f t="array" ref="M322">_xlfn.STDEV.S(IF(OutputMaterialType=A322,OutputTarget))</f>
        <v>#VALUE!</v>
      </c>
      <c r="N322" s="143" t="e">
        <f t="shared" si="36"/>
        <v>#VALUE!</v>
      </c>
      <c r="O322" s="146" t="e">
        <f t="shared" si="37"/>
        <v>#VALUE!</v>
      </c>
    </row>
    <row r="323" spans="1:15" s="17" customFormat="1" x14ac:dyDescent="0.2">
      <c r="A323" s="51"/>
      <c r="B323" s="14"/>
      <c r="C323" s="128" t="str">
        <f>IF(A323=0,"",COUNTIF(Sample_Output!$B$2:$B$2000,"*"&amp;A323&amp;"*"))</f>
        <v/>
      </c>
      <c r="D323" s="129" t="str">
        <f>IF(SUMIF(OutputMaterialType,Specified_Output!A323,OutputSampleWeight)=0,"",SUMIF(OutputMaterialType,Specified_Output!A323,OutputSampleWeight))</f>
        <v/>
      </c>
      <c r="E323" s="120" t="str">
        <f t="shared" ref="E323:E386" si="39">IFERROR(AVERAGEIF(OutputMaterialType,A323,OutputTarget),"")</f>
        <v/>
      </c>
      <c r="F323" s="95" t="str">
        <f t="shared" ref="F323:F386" si="40">IFERROR(M323,"")</f>
        <v/>
      </c>
      <c r="G323" s="120" t="str">
        <f t="shared" ref="G323:G386" si="41">IFERROR(AVERAGEIF(OutputMaterialType,A323,OutputNonTarget),"")</f>
        <v/>
      </c>
      <c r="H323" s="127" t="str">
        <f t="shared" ref="H323:H386" si="42">IFERROR(AVERAGEIF(OutputMaterialType,A323,OutputNonRecyclables),"")</f>
        <v/>
      </c>
      <c r="J323" s="103"/>
      <c r="K323" s="103"/>
      <c r="L323" s="127" t="str">
        <f t="shared" si="38"/>
        <v/>
      </c>
      <c r="M323" s="59" t="e">
        <f t="array" ref="M323">_xlfn.STDEV.S(IF(OutputMaterialType=A323,OutputTarget))</f>
        <v>#VALUE!</v>
      </c>
      <c r="N323" s="143" t="e">
        <f t="shared" ref="N323:N386" si="43">C323-ROUNDDOWN(B323/20,0)</f>
        <v>#VALUE!</v>
      </c>
      <c r="O323" s="146" t="e">
        <f t="shared" ref="O323:O386" si="44">D323/C323</f>
        <v>#VALUE!</v>
      </c>
    </row>
    <row r="324" spans="1:15" s="17" customFormat="1" x14ac:dyDescent="0.2">
      <c r="A324" s="51"/>
      <c r="B324" s="14"/>
      <c r="C324" s="128" t="str">
        <f>IF(A324=0,"",COUNTIF(Sample_Output!$B$2:$B$2000,"*"&amp;A324&amp;"*"))</f>
        <v/>
      </c>
      <c r="D324" s="129" t="str">
        <f>IF(SUMIF(OutputMaterialType,Specified_Output!A324,OutputSampleWeight)=0,"",SUMIF(OutputMaterialType,Specified_Output!A324,OutputSampleWeight))</f>
        <v/>
      </c>
      <c r="E324" s="120" t="str">
        <f t="shared" si="39"/>
        <v/>
      </c>
      <c r="F324" s="95" t="str">
        <f t="shared" si="40"/>
        <v/>
      </c>
      <c r="G324" s="120" t="str">
        <f t="shared" si="41"/>
        <v/>
      </c>
      <c r="H324" s="127" t="str">
        <f t="shared" si="42"/>
        <v/>
      </c>
      <c r="J324" s="103"/>
      <c r="K324" s="103"/>
      <c r="L324" s="127" t="str">
        <f t="shared" si="38"/>
        <v/>
      </c>
      <c r="M324" s="59" t="e">
        <f t="array" ref="M324">_xlfn.STDEV.S(IF(OutputMaterialType=A324,OutputTarget))</f>
        <v>#VALUE!</v>
      </c>
      <c r="N324" s="143" t="e">
        <f t="shared" si="43"/>
        <v>#VALUE!</v>
      </c>
      <c r="O324" s="146" t="e">
        <f t="shared" si="44"/>
        <v>#VALUE!</v>
      </c>
    </row>
    <row r="325" spans="1:15" s="17" customFormat="1" x14ac:dyDescent="0.2">
      <c r="A325" s="51"/>
      <c r="B325" s="14"/>
      <c r="C325" s="128" t="str">
        <f>IF(A325=0,"",COUNTIF(Sample_Output!$B$2:$B$2000,"*"&amp;A325&amp;"*"))</f>
        <v/>
      </c>
      <c r="D325" s="129" t="str">
        <f>IF(SUMIF(OutputMaterialType,Specified_Output!A325,OutputSampleWeight)=0,"",SUMIF(OutputMaterialType,Specified_Output!A325,OutputSampleWeight))</f>
        <v/>
      </c>
      <c r="E325" s="120" t="str">
        <f t="shared" si="39"/>
        <v/>
      </c>
      <c r="F325" s="95" t="str">
        <f t="shared" si="40"/>
        <v/>
      </c>
      <c r="G325" s="120" t="str">
        <f t="shared" si="41"/>
        <v/>
      </c>
      <c r="H325" s="127" t="str">
        <f t="shared" si="42"/>
        <v/>
      </c>
      <c r="J325" s="103"/>
      <c r="K325" s="103"/>
      <c r="L325" s="127" t="str">
        <f t="shared" si="38"/>
        <v/>
      </c>
      <c r="M325" s="59" t="e">
        <f t="array" ref="M325">_xlfn.STDEV.S(IF(OutputMaterialType=A325,OutputTarget))</f>
        <v>#VALUE!</v>
      </c>
      <c r="N325" s="143" t="e">
        <f t="shared" si="43"/>
        <v>#VALUE!</v>
      </c>
      <c r="O325" s="146" t="e">
        <f t="shared" si="44"/>
        <v>#VALUE!</v>
      </c>
    </row>
    <row r="326" spans="1:15" s="17" customFormat="1" x14ac:dyDescent="0.2">
      <c r="A326" s="51"/>
      <c r="B326" s="14"/>
      <c r="C326" s="128" t="str">
        <f>IF(A326=0,"",COUNTIF(Sample_Output!$B$2:$B$2000,"*"&amp;A326&amp;"*"))</f>
        <v/>
      </c>
      <c r="D326" s="129" t="str">
        <f>IF(SUMIF(OutputMaterialType,Specified_Output!A326,OutputSampleWeight)=0,"",SUMIF(OutputMaterialType,Specified_Output!A326,OutputSampleWeight))</f>
        <v/>
      </c>
      <c r="E326" s="120" t="str">
        <f t="shared" si="39"/>
        <v/>
      </c>
      <c r="F326" s="95" t="str">
        <f t="shared" si="40"/>
        <v/>
      </c>
      <c r="G326" s="120" t="str">
        <f t="shared" si="41"/>
        <v/>
      </c>
      <c r="H326" s="127" t="str">
        <f t="shared" si="42"/>
        <v/>
      </c>
      <c r="J326" s="103"/>
      <c r="K326" s="103"/>
      <c r="L326" s="127" t="str">
        <f t="shared" si="38"/>
        <v/>
      </c>
      <c r="M326" s="59" t="e">
        <f t="array" ref="M326">_xlfn.STDEV.S(IF(OutputMaterialType=A326,OutputTarget))</f>
        <v>#VALUE!</v>
      </c>
      <c r="N326" s="143" t="e">
        <f t="shared" si="43"/>
        <v>#VALUE!</v>
      </c>
      <c r="O326" s="146" t="e">
        <f t="shared" si="44"/>
        <v>#VALUE!</v>
      </c>
    </row>
    <row r="327" spans="1:15" s="17" customFormat="1" x14ac:dyDescent="0.2">
      <c r="A327" s="51"/>
      <c r="B327" s="14"/>
      <c r="C327" s="128" t="str">
        <f>IF(A327=0,"",COUNTIF(Sample_Output!$B$2:$B$2000,"*"&amp;A327&amp;"*"))</f>
        <v/>
      </c>
      <c r="D327" s="129" t="str">
        <f>IF(SUMIF(OutputMaterialType,Specified_Output!A327,OutputSampleWeight)=0,"",SUMIF(OutputMaterialType,Specified_Output!A327,OutputSampleWeight))</f>
        <v/>
      </c>
      <c r="E327" s="120" t="str">
        <f t="shared" si="39"/>
        <v/>
      </c>
      <c r="F327" s="95" t="str">
        <f t="shared" si="40"/>
        <v/>
      </c>
      <c r="G327" s="120" t="str">
        <f t="shared" si="41"/>
        <v/>
      </c>
      <c r="H327" s="127" t="str">
        <f t="shared" si="42"/>
        <v/>
      </c>
      <c r="J327" s="103"/>
      <c r="K327" s="103"/>
      <c r="L327" s="127" t="str">
        <f t="shared" si="38"/>
        <v/>
      </c>
      <c r="M327" s="59" t="e">
        <f t="array" ref="M327">_xlfn.STDEV.S(IF(OutputMaterialType=A327,OutputTarget))</f>
        <v>#VALUE!</v>
      </c>
      <c r="N327" s="143" t="e">
        <f t="shared" si="43"/>
        <v>#VALUE!</v>
      </c>
      <c r="O327" s="146" t="e">
        <f t="shared" si="44"/>
        <v>#VALUE!</v>
      </c>
    </row>
    <row r="328" spans="1:15" s="17" customFormat="1" x14ac:dyDescent="0.2">
      <c r="A328" s="51"/>
      <c r="B328" s="14"/>
      <c r="C328" s="128" t="str">
        <f>IF(A328=0,"",COUNTIF(Sample_Output!$B$2:$B$2000,"*"&amp;A328&amp;"*"))</f>
        <v/>
      </c>
      <c r="D328" s="129" t="str">
        <f>IF(SUMIF(OutputMaterialType,Specified_Output!A328,OutputSampleWeight)=0,"",SUMIF(OutputMaterialType,Specified_Output!A328,OutputSampleWeight))</f>
        <v/>
      </c>
      <c r="E328" s="120" t="str">
        <f t="shared" si="39"/>
        <v/>
      </c>
      <c r="F328" s="95" t="str">
        <f t="shared" si="40"/>
        <v/>
      </c>
      <c r="G328" s="120" t="str">
        <f t="shared" si="41"/>
        <v/>
      </c>
      <c r="H328" s="127" t="str">
        <f t="shared" si="42"/>
        <v/>
      </c>
      <c r="J328" s="103"/>
      <c r="K328" s="103"/>
      <c r="L328" s="127" t="str">
        <f t="shared" si="38"/>
        <v/>
      </c>
      <c r="M328" s="59" t="e">
        <f t="array" ref="M328">_xlfn.STDEV.S(IF(OutputMaterialType=A328,OutputTarget))</f>
        <v>#VALUE!</v>
      </c>
      <c r="N328" s="143" t="e">
        <f t="shared" si="43"/>
        <v>#VALUE!</v>
      </c>
      <c r="O328" s="146" t="e">
        <f t="shared" si="44"/>
        <v>#VALUE!</v>
      </c>
    </row>
    <row r="329" spans="1:15" s="17" customFormat="1" x14ac:dyDescent="0.2">
      <c r="A329" s="51"/>
      <c r="B329" s="14"/>
      <c r="C329" s="128" t="str">
        <f>IF(A329=0,"",COUNTIF(Sample_Output!$B$2:$B$2000,"*"&amp;A329&amp;"*"))</f>
        <v/>
      </c>
      <c r="D329" s="129" t="str">
        <f>IF(SUMIF(OutputMaterialType,Specified_Output!A329,OutputSampleWeight)=0,"",SUMIF(OutputMaterialType,Specified_Output!A329,OutputSampleWeight))</f>
        <v/>
      </c>
      <c r="E329" s="120" t="str">
        <f t="shared" si="39"/>
        <v/>
      </c>
      <c r="F329" s="95" t="str">
        <f t="shared" si="40"/>
        <v/>
      </c>
      <c r="G329" s="120" t="str">
        <f t="shared" si="41"/>
        <v/>
      </c>
      <c r="H329" s="127" t="str">
        <f t="shared" si="42"/>
        <v/>
      </c>
      <c r="J329" s="103"/>
      <c r="K329" s="103"/>
      <c r="L329" s="127" t="str">
        <f t="shared" si="38"/>
        <v/>
      </c>
      <c r="M329" s="59" t="e">
        <f t="array" ref="M329">_xlfn.STDEV.S(IF(OutputMaterialType=A329,OutputTarget))</f>
        <v>#VALUE!</v>
      </c>
      <c r="N329" s="143" t="e">
        <f t="shared" si="43"/>
        <v>#VALUE!</v>
      </c>
      <c r="O329" s="146" t="e">
        <f t="shared" si="44"/>
        <v>#VALUE!</v>
      </c>
    </row>
    <row r="330" spans="1:15" s="17" customFormat="1" x14ac:dyDescent="0.2">
      <c r="A330" s="51"/>
      <c r="B330" s="14"/>
      <c r="C330" s="128" t="str">
        <f>IF(A330=0,"",COUNTIF(Sample_Output!$B$2:$B$2000,"*"&amp;A330&amp;"*"))</f>
        <v/>
      </c>
      <c r="D330" s="129" t="str">
        <f>IF(SUMIF(OutputMaterialType,Specified_Output!A330,OutputSampleWeight)=0,"",SUMIF(OutputMaterialType,Specified_Output!A330,OutputSampleWeight))</f>
        <v/>
      </c>
      <c r="E330" s="120" t="str">
        <f t="shared" si="39"/>
        <v/>
      </c>
      <c r="F330" s="95" t="str">
        <f t="shared" si="40"/>
        <v/>
      </c>
      <c r="G330" s="120" t="str">
        <f t="shared" si="41"/>
        <v/>
      </c>
      <c r="H330" s="127" t="str">
        <f t="shared" si="42"/>
        <v/>
      </c>
      <c r="J330" s="103"/>
      <c r="K330" s="103"/>
      <c r="L330" s="127" t="str">
        <f t="shared" si="38"/>
        <v/>
      </c>
      <c r="M330" s="59" t="e">
        <f t="array" ref="M330">_xlfn.STDEV.S(IF(OutputMaterialType=A330,OutputTarget))</f>
        <v>#VALUE!</v>
      </c>
      <c r="N330" s="143" t="e">
        <f t="shared" si="43"/>
        <v>#VALUE!</v>
      </c>
      <c r="O330" s="146" t="e">
        <f t="shared" si="44"/>
        <v>#VALUE!</v>
      </c>
    </row>
    <row r="331" spans="1:15" s="17" customFormat="1" x14ac:dyDescent="0.2">
      <c r="A331" s="51"/>
      <c r="B331" s="14"/>
      <c r="C331" s="128" t="str">
        <f>IF(A331=0,"",COUNTIF(Sample_Output!$B$2:$B$2000,"*"&amp;A331&amp;"*"))</f>
        <v/>
      </c>
      <c r="D331" s="129" t="str">
        <f>IF(SUMIF(OutputMaterialType,Specified_Output!A331,OutputSampleWeight)=0,"",SUMIF(OutputMaterialType,Specified_Output!A331,OutputSampleWeight))</f>
        <v/>
      </c>
      <c r="E331" s="120" t="str">
        <f t="shared" si="39"/>
        <v/>
      </c>
      <c r="F331" s="95" t="str">
        <f t="shared" si="40"/>
        <v/>
      </c>
      <c r="G331" s="120" t="str">
        <f t="shared" si="41"/>
        <v/>
      </c>
      <c r="H331" s="127" t="str">
        <f t="shared" si="42"/>
        <v/>
      </c>
      <c r="J331" s="103"/>
      <c r="K331" s="103"/>
      <c r="L331" s="127" t="str">
        <f t="shared" si="38"/>
        <v/>
      </c>
      <c r="M331" s="59" t="e">
        <f t="array" ref="M331">_xlfn.STDEV.S(IF(OutputMaterialType=A331,OutputTarget))</f>
        <v>#VALUE!</v>
      </c>
      <c r="N331" s="143" t="e">
        <f t="shared" si="43"/>
        <v>#VALUE!</v>
      </c>
      <c r="O331" s="146" t="e">
        <f t="shared" si="44"/>
        <v>#VALUE!</v>
      </c>
    </row>
    <row r="332" spans="1:15" s="17" customFormat="1" x14ac:dyDescent="0.2">
      <c r="A332" s="51"/>
      <c r="B332" s="14"/>
      <c r="C332" s="128" t="str">
        <f>IF(A332=0,"",COUNTIF(Sample_Output!$B$2:$B$2000,"*"&amp;A332&amp;"*"))</f>
        <v/>
      </c>
      <c r="D332" s="129" t="str">
        <f>IF(SUMIF(OutputMaterialType,Specified_Output!A332,OutputSampleWeight)=0,"",SUMIF(OutputMaterialType,Specified_Output!A332,OutputSampleWeight))</f>
        <v/>
      </c>
      <c r="E332" s="120" t="str">
        <f t="shared" si="39"/>
        <v/>
      </c>
      <c r="F332" s="95" t="str">
        <f t="shared" si="40"/>
        <v/>
      </c>
      <c r="G332" s="120" t="str">
        <f t="shared" si="41"/>
        <v/>
      </c>
      <c r="H332" s="127" t="str">
        <f t="shared" si="42"/>
        <v/>
      </c>
      <c r="J332" s="103"/>
      <c r="K332" s="103"/>
      <c r="L332" s="127" t="str">
        <f t="shared" si="38"/>
        <v/>
      </c>
      <c r="M332" s="59" t="e">
        <f t="array" ref="M332">_xlfn.STDEV.S(IF(OutputMaterialType=A332,OutputTarget))</f>
        <v>#VALUE!</v>
      </c>
      <c r="N332" s="143" t="e">
        <f t="shared" si="43"/>
        <v>#VALUE!</v>
      </c>
      <c r="O332" s="146" t="e">
        <f t="shared" si="44"/>
        <v>#VALUE!</v>
      </c>
    </row>
    <row r="333" spans="1:15" s="17" customFormat="1" x14ac:dyDescent="0.2">
      <c r="A333" s="51"/>
      <c r="B333" s="14"/>
      <c r="C333" s="128" t="str">
        <f>IF(A333=0,"",COUNTIF(Sample_Output!$B$2:$B$2000,"*"&amp;A333&amp;"*"))</f>
        <v/>
      </c>
      <c r="D333" s="129" t="str">
        <f>IF(SUMIF(OutputMaterialType,Specified_Output!A333,OutputSampleWeight)=0,"",SUMIF(OutputMaterialType,Specified_Output!A333,OutputSampleWeight))</f>
        <v/>
      </c>
      <c r="E333" s="120" t="str">
        <f t="shared" si="39"/>
        <v/>
      </c>
      <c r="F333" s="95" t="str">
        <f t="shared" si="40"/>
        <v/>
      </c>
      <c r="G333" s="120" t="str">
        <f t="shared" si="41"/>
        <v/>
      </c>
      <c r="H333" s="127" t="str">
        <f t="shared" si="42"/>
        <v/>
      </c>
      <c r="J333" s="103"/>
      <c r="K333" s="103"/>
      <c r="L333" s="127" t="str">
        <f t="shared" si="38"/>
        <v/>
      </c>
      <c r="M333" s="59" t="e">
        <f t="array" ref="M333">_xlfn.STDEV.S(IF(OutputMaterialType=A333,OutputTarget))</f>
        <v>#VALUE!</v>
      </c>
      <c r="N333" s="143" t="e">
        <f t="shared" si="43"/>
        <v>#VALUE!</v>
      </c>
      <c r="O333" s="146" t="e">
        <f t="shared" si="44"/>
        <v>#VALUE!</v>
      </c>
    </row>
    <row r="334" spans="1:15" s="17" customFormat="1" x14ac:dyDescent="0.2">
      <c r="A334" s="51"/>
      <c r="B334" s="14"/>
      <c r="C334" s="128" t="str">
        <f>IF(A334=0,"",COUNTIF(Sample_Output!$B$2:$B$2000,"*"&amp;A334&amp;"*"))</f>
        <v/>
      </c>
      <c r="D334" s="129" t="str">
        <f>IF(SUMIF(OutputMaterialType,Specified_Output!A334,OutputSampleWeight)=0,"",SUMIF(OutputMaterialType,Specified_Output!A334,OutputSampleWeight))</f>
        <v/>
      </c>
      <c r="E334" s="120" t="str">
        <f t="shared" si="39"/>
        <v/>
      </c>
      <c r="F334" s="95" t="str">
        <f t="shared" si="40"/>
        <v/>
      </c>
      <c r="G334" s="120" t="str">
        <f t="shared" si="41"/>
        <v/>
      </c>
      <c r="H334" s="127" t="str">
        <f t="shared" si="42"/>
        <v/>
      </c>
      <c r="J334" s="103"/>
      <c r="K334" s="103"/>
      <c r="L334" s="127" t="str">
        <f t="shared" si="38"/>
        <v/>
      </c>
      <c r="M334" s="59" t="e">
        <f t="array" ref="M334">_xlfn.STDEV.S(IF(OutputMaterialType=A334,OutputTarget))</f>
        <v>#VALUE!</v>
      </c>
      <c r="N334" s="143" t="e">
        <f t="shared" si="43"/>
        <v>#VALUE!</v>
      </c>
      <c r="O334" s="146" t="e">
        <f t="shared" si="44"/>
        <v>#VALUE!</v>
      </c>
    </row>
    <row r="335" spans="1:15" s="17" customFormat="1" x14ac:dyDescent="0.2">
      <c r="A335" s="51"/>
      <c r="B335" s="14"/>
      <c r="C335" s="128" t="str">
        <f>IF(A335=0,"",COUNTIF(Sample_Output!$B$2:$B$2000,"*"&amp;A335&amp;"*"))</f>
        <v/>
      </c>
      <c r="D335" s="129" t="str">
        <f>IF(SUMIF(OutputMaterialType,Specified_Output!A335,OutputSampleWeight)=0,"",SUMIF(OutputMaterialType,Specified_Output!A335,OutputSampleWeight))</f>
        <v/>
      </c>
      <c r="E335" s="120" t="str">
        <f t="shared" si="39"/>
        <v/>
      </c>
      <c r="F335" s="95" t="str">
        <f t="shared" si="40"/>
        <v/>
      </c>
      <c r="G335" s="120" t="str">
        <f t="shared" si="41"/>
        <v/>
      </c>
      <c r="H335" s="127" t="str">
        <f t="shared" si="42"/>
        <v/>
      </c>
      <c r="J335" s="103"/>
      <c r="K335" s="103"/>
      <c r="L335" s="127" t="str">
        <f t="shared" si="38"/>
        <v/>
      </c>
      <c r="M335" s="59" t="e">
        <f t="array" ref="M335">_xlfn.STDEV.S(IF(OutputMaterialType=A335,OutputTarget))</f>
        <v>#VALUE!</v>
      </c>
      <c r="N335" s="143" t="e">
        <f t="shared" si="43"/>
        <v>#VALUE!</v>
      </c>
      <c r="O335" s="146" t="e">
        <f t="shared" si="44"/>
        <v>#VALUE!</v>
      </c>
    </row>
    <row r="336" spans="1:15" s="17" customFormat="1" x14ac:dyDescent="0.2">
      <c r="A336" s="51"/>
      <c r="B336" s="14"/>
      <c r="C336" s="128" t="str">
        <f>IF(A336=0,"",COUNTIF(Sample_Output!$B$2:$B$2000,"*"&amp;A336&amp;"*"))</f>
        <v/>
      </c>
      <c r="D336" s="129" t="str">
        <f>IF(SUMIF(OutputMaterialType,Specified_Output!A336,OutputSampleWeight)=0,"",SUMIF(OutputMaterialType,Specified_Output!A336,OutputSampleWeight))</f>
        <v/>
      </c>
      <c r="E336" s="120" t="str">
        <f t="shared" si="39"/>
        <v/>
      </c>
      <c r="F336" s="95" t="str">
        <f t="shared" si="40"/>
        <v/>
      </c>
      <c r="G336" s="120" t="str">
        <f t="shared" si="41"/>
        <v/>
      </c>
      <c r="H336" s="127" t="str">
        <f t="shared" si="42"/>
        <v/>
      </c>
      <c r="J336" s="103"/>
      <c r="K336" s="103"/>
      <c r="L336" s="127" t="str">
        <f t="shared" si="38"/>
        <v/>
      </c>
      <c r="M336" s="59" t="e">
        <f t="array" ref="M336">_xlfn.STDEV.S(IF(OutputMaterialType=A336,OutputTarget))</f>
        <v>#VALUE!</v>
      </c>
      <c r="N336" s="143" t="e">
        <f t="shared" si="43"/>
        <v>#VALUE!</v>
      </c>
      <c r="O336" s="146" t="e">
        <f t="shared" si="44"/>
        <v>#VALUE!</v>
      </c>
    </row>
    <row r="337" spans="1:15" s="17" customFormat="1" x14ac:dyDescent="0.2">
      <c r="A337" s="51"/>
      <c r="B337" s="14"/>
      <c r="C337" s="128" t="str">
        <f>IF(A337=0,"",COUNTIF(Sample_Output!$B$2:$B$2000,"*"&amp;A337&amp;"*"))</f>
        <v/>
      </c>
      <c r="D337" s="129" t="str">
        <f>IF(SUMIF(OutputMaterialType,Specified_Output!A337,OutputSampleWeight)=0,"",SUMIF(OutputMaterialType,Specified_Output!A337,OutputSampleWeight))</f>
        <v/>
      </c>
      <c r="E337" s="120" t="str">
        <f t="shared" si="39"/>
        <v/>
      </c>
      <c r="F337" s="95" t="str">
        <f t="shared" si="40"/>
        <v/>
      </c>
      <c r="G337" s="120" t="str">
        <f t="shared" si="41"/>
        <v/>
      </c>
      <c r="H337" s="127" t="str">
        <f t="shared" si="42"/>
        <v/>
      </c>
      <c r="J337" s="103"/>
      <c r="K337" s="103"/>
      <c r="L337" s="127" t="str">
        <f t="shared" si="38"/>
        <v/>
      </c>
      <c r="M337" s="59" t="e">
        <f t="array" ref="M337">_xlfn.STDEV.S(IF(OutputMaterialType=A337,OutputTarget))</f>
        <v>#VALUE!</v>
      </c>
      <c r="N337" s="143" t="e">
        <f t="shared" si="43"/>
        <v>#VALUE!</v>
      </c>
      <c r="O337" s="146" t="e">
        <f t="shared" si="44"/>
        <v>#VALUE!</v>
      </c>
    </row>
    <row r="338" spans="1:15" s="17" customFormat="1" x14ac:dyDescent="0.2">
      <c r="A338" s="51"/>
      <c r="B338" s="14"/>
      <c r="C338" s="128" t="str">
        <f>IF(A338=0,"",COUNTIF(Sample_Output!$B$2:$B$2000,"*"&amp;A338&amp;"*"))</f>
        <v/>
      </c>
      <c r="D338" s="129" t="str">
        <f>IF(SUMIF(OutputMaterialType,Specified_Output!A338,OutputSampleWeight)=0,"",SUMIF(OutputMaterialType,Specified_Output!A338,OutputSampleWeight))</f>
        <v/>
      </c>
      <c r="E338" s="120" t="str">
        <f t="shared" si="39"/>
        <v/>
      </c>
      <c r="F338" s="95" t="str">
        <f t="shared" si="40"/>
        <v/>
      </c>
      <c r="G338" s="120" t="str">
        <f t="shared" si="41"/>
        <v/>
      </c>
      <c r="H338" s="127" t="str">
        <f t="shared" si="42"/>
        <v/>
      </c>
      <c r="J338" s="103"/>
      <c r="K338" s="103"/>
      <c r="L338" s="127" t="str">
        <f t="shared" si="38"/>
        <v/>
      </c>
      <c r="M338" s="59" t="e">
        <f t="array" ref="M338">_xlfn.STDEV.S(IF(OutputMaterialType=A338,OutputTarget))</f>
        <v>#VALUE!</v>
      </c>
      <c r="N338" s="143" t="e">
        <f t="shared" si="43"/>
        <v>#VALUE!</v>
      </c>
      <c r="O338" s="146" t="e">
        <f t="shared" si="44"/>
        <v>#VALUE!</v>
      </c>
    </row>
    <row r="339" spans="1:15" s="17" customFormat="1" x14ac:dyDescent="0.2">
      <c r="A339" s="51"/>
      <c r="B339" s="14"/>
      <c r="C339" s="128" t="str">
        <f>IF(A339=0,"",COUNTIF(Sample_Output!$B$2:$B$2000,"*"&amp;A339&amp;"*"))</f>
        <v/>
      </c>
      <c r="D339" s="129" t="str">
        <f>IF(SUMIF(OutputMaterialType,Specified_Output!A339,OutputSampleWeight)=0,"",SUMIF(OutputMaterialType,Specified_Output!A339,OutputSampleWeight))</f>
        <v/>
      </c>
      <c r="E339" s="120" t="str">
        <f t="shared" si="39"/>
        <v/>
      </c>
      <c r="F339" s="95" t="str">
        <f t="shared" si="40"/>
        <v/>
      </c>
      <c r="G339" s="120" t="str">
        <f t="shared" si="41"/>
        <v/>
      </c>
      <c r="H339" s="127" t="str">
        <f t="shared" si="42"/>
        <v/>
      </c>
      <c r="J339" s="103"/>
      <c r="K339" s="103"/>
      <c r="L339" s="127" t="str">
        <f t="shared" si="38"/>
        <v/>
      </c>
      <c r="M339" s="59" t="e">
        <f t="array" ref="M339">_xlfn.STDEV.S(IF(OutputMaterialType=A339,OutputTarget))</f>
        <v>#VALUE!</v>
      </c>
      <c r="N339" s="143" t="e">
        <f t="shared" si="43"/>
        <v>#VALUE!</v>
      </c>
      <c r="O339" s="146" t="e">
        <f t="shared" si="44"/>
        <v>#VALUE!</v>
      </c>
    </row>
    <row r="340" spans="1:15" s="17" customFormat="1" x14ac:dyDescent="0.2">
      <c r="A340" s="51"/>
      <c r="B340" s="14"/>
      <c r="C340" s="128" t="str">
        <f>IF(A340=0,"",COUNTIF(Sample_Output!$B$2:$B$2000,"*"&amp;A340&amp;"*"))</f>
        <v/>
      </c>
      <c r="D340" s="129" t="str">
        <f>IF(SUMIF(OutputMaterialType,Specified_Output!A340,OutputSampleWeight)=0,"",SUMIF(OutputMaterialType,Specified_Output!A340,OutputSampleWeight))</f>
        <v/>
      </c>
      <c r="E340" s="120" t="str">
        <f t="shared" si="39"/>
        <v/>
      </c>
      <c r="F340" s="95" t="str">
        <f t="shared" si="40"/>
        <v/>
      </c>
      <c r="G340" s="120" t="str">
        <f t="shared" si="41"/>
        <v/>
      </c>
      <c r="H340" s="127" t="str">
        <f t="shared" si="42"/>
        <v/>
      </c>
      <c r="J340" s="103"/>
      <c r="K340" s="103"/>
      <c r="L340" s="127" t="str">
        <f t="shared" si="38"/>
        <v/>
      </c>
      <c r="M340" s="59" t="e">
        <f t="array" ref="M340">_xlfn.STDEV.S(IF(OutputMaterialType=A340,OutputTarget))</f>
        <v>#VALUE!</v>
      </c>
      <c r="N340" s="143" t="e">
        <f t="shared" si="43"/>
        <v>#VALUE!</v>
      </c>
      <c r="O340" s="146" t="e">
        <f t="shared" si="44"/>
        <v>#VALUE!</v>
      </c>
    </row>
    <row r="341" spans="1:15" s="17" customFormat="1" x14ac:dyDescent="0.2">
      <c r="A341" s="51"/>
      <c r="B341" s="14"/>
      <c r="C341" s="128" t="str">
        <f>IF(A341=0,"",COUNTIF(Sample_Output!$B$2:$B$2000,"*"&amp;A341&amp;"*"))</f>
        <v/>
      </c>
      <c r="D341" s="129" t="str">
        <f>IF(SUMIF(OutputMaterialType,Specified_Output!A341,OutputSampleWeight)=0,"",SUMIF(OutputMaterialType,Specified_Output!A341,OutputSampleWeight))</f>
        <v/>
      </c>
      <c r="E341" s="120" t="str">
        <f t="shared" si="39"/>
        <v/>
      </c>
      <c r="F341" s="95" t="str">
        <f t="shared" si="40"/>
        <v/>
      </c>
      <c r="G341" s="120" t="str">
        <f t="shared" si="41"/>
        <v/>
      </c>
      <c r="H341" s="127" t="str">
        <f t="shared" si="42"/>
        <v/>
      </c>
      <c r="J341" s="103"/>
      <c r="K341" s="103"/>
      <c r="L341" s="127" t="str">
        <f t="shared" si="38"/>
        <v/>
      </c>
      <c r="M341" s="59" t="e">
        <f t="array" ref="M341">_xlfn.STDEV.S(IF(OutputMaterialType=A341,OutputTarget))</f>
        <v>#VALUE!</v>
      </c>
      <c r="N341" s="143" t="e">
        <f t="shared" si="43"/>
        <v>#VALUE!</v>
      </c>
      <c r="O341" s="146" t="e">
        <f t="shared" si="44"/>
        <v>#VALUE!</v>
      </c>
    </row>
    <row r="342" spans="1:15" s="17" customFormat="1" x14ac:dyDescent="0.2">
      <c r="A342" s="51"/>
      <c r="B342" s="14"/>
      <c r="C342" s="128" t="str">
        <f>IF(A342=0,"",COUNTIF(Sample_Output!$B$2:$B$2000,"*"&amp;A342&amp;"*"))</f>
        <v/>
      </c>
      <c r="D342" s="129" t="str">
        <f>IF(SUMIF(OutputMaterialType,Specified_Output!A342,OutputSampleWeight)=0,"",SUMIF(OutputMaterialType,Specified_Output!A342,OutputSampleWeight))</f>
        <v/>
      </c>
      <c r="E342" s="120" t="str">
        <f t="shared" si="39"/>
        <v/>
      </c>
      <c r="F342" s="95" t="str">
        <f t="shared" si="40"/>
        <v/>
      </c>
      <c r="G342" s="120" t="str">
        <f t="shared" si="41"/>
        <v/>
      </c>
      <c r="H342" s="127" t="str">
        <f t="shared" si="42"/>
        <v/>
      </c>
      <c r="J342" s="103"/>
      <c r="K342" s="103"/>
      <c r="L342" s="127" t="str">
        <f t="shared" si="38"/>
        <v/>
      </c>
      <c r="M342" s="59" t="e">
        <f t="array" ref="M342">_xlfn.STDEV.S(IF(OutputMaterialType=A342,OutputTarget))</f>
        <v>#VALUE!</v>
      </c>
      <c r="N342" s="143" t="e">
        <f t="shared" si="43"/>
        <v>#VALUE!</v>
      </c>
      <c r="O342" s="146" t="e">
        <f t="shared" si="44"/>
        <v>#VALUE!</v>
      </c>
    </row>
    <row r="343" spans="1:15" s="17" customFormat="1" x14ac:dyDescent="0.2">
      <c r="A343" s="51"/>
      <c r="B343" s="14"/>
      <c r="C343" s="128" t="str">
        <f>IF(A343=0,"",COUNTIF(Sample_Output!$B$2:$B$2000,"*"&amp;A343&amp;"*"))</f>
        <v/>
      </c>
      <c r="D343" s="129" t="str">
        <f>IF(SUMIF(OutputMaterialType,Specified_Output!A343,OutputSampleWeight)=0,"",SUMIF(OutputMaterialType,Specified_Output!A343,OutputSampleWeight))</f>
        <v/>
      </c>
      <c r="E343" s="120" t="str">
        <f t="shared" si="39"/>
        <v/>
      </c>
      <c r="F343" s="95" t="str">
        <f t="shared" si="40"/>
        <v/>
      </c>
      <c r="G343" s="120" t="str">
        <f t="shared" si="41"/>
        <v/>
      </c>
      <c r="H343" s="127" t="str">
        <f t="shared" si="42"/>
        <v/>
      </c>
      <c r="J343" s="103"/>
      <c r="K343" s="103"/>
      <c r="L343" s="127" t="str">
        <f t="shared" si="38"/>
        <v/>
      </c>
      <c r="M343" s="59" t="e">
        <f t="array" ref="M343">_xlfn.STDEV.S(IF(OutputMaterialType=A343,OutputTarget))</f>
        <v>#VALUE!</v>
      </c>
      <c r="N343" s="143" t="e">
        <f t="shared" si="43"/>
        <v>#VALUE!</v>
      </c>
      <c r="O343" s="146" t="e">
        <f t="shared" si="44"/>
        <v>#VALUE!</v>
      </c>
    </row>
    <row r="344" spans="1:15" s="17" customFormat="1" x14ac:dyDescent="0.2">
      <c r="A344" s="51"/>
      <c r="B344" s="14"/>
      <c r="C344" s="128" t="str">
        <f>IF(A344=0,"",COUNTIF(Sample_Output!$B$2:$B$2000,"*"&amp;A344&amp;"*"))</f>
        <v/>
      </c>
      <c r="D344" s="129" t="str">
        <f>IF(SUMIF(OutputMaterialType,Specified_Output!A344,OutputSampleWeight)=0,"",SUMIF(OutputMaterialType,Specified_Output!A344,OutputSampleWeight))</f>
        <v/>
      </c>
      <c r="E344" s="120" t="str">
        <f t="shared" si="39"/>
        <v/>
      </c>
      <c r="F344" s="95" t="str">
        <f t="shared" si="40"/>
        <v/>
      </c>
      <c r="G344" s="120" t="str">
        <f t="shared" si="41"/>
        <v/>
      </c>
      <c r="H344" s="127" t="str">
        <f t="shared" si="42"/>
        <v/>
      </c>
      <c r="J344" s="103"/>
      <c r="K344" s="103"/>
      <c r="L344" s="127" t="str">
        <f t="shared" si="38"/>
        <v/>
      </c>
      <c r="M344" s="59" t="e">
        <f t="array" ref="M344">_xlfn.STDEV.S(IF(OutputMaterialType=A344,OutputTarget))</f>
        <v>#VALUE!</v>
      </c>
      <c r="N344" s="143" t="e">
        <f t="shared" si="43"/>
        <v>#VALUE!</v>
      </c>
      <c r="O344" s="146" t="e">
        <f t="shared" si="44"/>
        <v>#VALUE!</v>
      </c>
    </row>
    <row r="345" spans="1:15" s="17" customFormat="1" x14ac:dyDescent="0.2">
      <c r="A345" s="51"/>
      <c r="B345" s="14"/>
      <c r="C345" s="128" t="str">
        <f>IF(A345=0,"",COUNTIF(Sample_Output!$B$2:$B$2000,"*"&amp;A345&amp;"*"))</f>
        <v/>
      </c>
      <c r="D345" s="129" t="str">
        <f>IF(SUMIF(OutputMaterialType,Specified_Output!A345,OutputSampleWeight)=0,"",SUMIF(OutputMaterialType,Specified_Output!A345,OutputSampleWeight))</f>
        <v/>
      </c>
      <c r="E345" s="120" t="str">
        <f t="shared" si="39"/>
        <v/>
      </c>
      <c r="F345" s="95" t="str">
        <f t="shared" si="40"/>
        <v/>
      </c>
      <c r="G345" s="120" t="str">
        <f t="shared" si="41"/>
        <v/>
      </c>
      <c r="H345" s="127" t="str">
        <f t="shared" si="42"/>
        <v/>
      </c>
      <c r="J345" s="103"/>
      <c r="K345" s="103"/>
      <c r="L345" s="127" t="str">
        <f t="shared" si="38"/>
        <v/>
      </c>
      <c r="M345" s="59" t="e">
        <f t="array" ref="M345">_xlfn.STDEV.S(IF(OutputMaterialType=A345,OutputTarget))</f>
        <v>#VALUE!</v>
      </c>
      <c r="N345" s="143" t="e">
        <f t="shared" si="43"/>
        <v>#VALUE!</v>
      </c>
      <c r="O345" s="146" t="e">
        <f t="shared" si="44"/>
        <v>#VALUE!</v>
      </c>
    </row>
    <row r="346" spans="1:15" s="17" customFormat="1" x14ac:dyDescent="0.2">
      <c r="A346" s="51"/>
      <c r="B346" s="14"/>
      <c r="C346" s="128" t="str">
        <f>IF(A346=0,"",COUNTIF(Sample_Output!$B$2:$B$2000,"*"&amp;A346&amp;"*"))</f>
        <v/>
      </c>
      <c r="D346" s="129" t="str">
        <f>IF(SUMIF(OutputMaterialType,Specified_Output!A346,OutputSampleWeight)=0,"",SUMIF(OutputMaterialType,Specified_Output!A346,OutputSampleWeight))</f>
        <v/>
      </c>
      <c r="E346" s="120" t="str">
        <f t="shared" si="39"/>
        <v/>
      </c>
      <c r="F346" s="95" t="str">
        <f t="shared" si="40"/>
        <v/>
      </c>
      <c r="G346" s="120" t="str">
        <f t="shared" si="41"/>
        <v/>
      </c>
      <c r="H346" s="127" t="str">
        <f t="shared" si="42"/>
        <v/>
      </c>
      <c r="J346" s="103"/>
      <c r="K346" s="103"/>
      <c r="L346" s="127" t="str">
        <f t="shared" si="38"/>
        <v/>
      </c>
      <c r="M346" s="59" t="e">
        <f t="array" ref="M346">_xlfn.STDEV.S(IF(OutputMaterialType=A346,OutputTarget))</f>
        <v>#VALUE!</v>
      </c>
      <c r="N346" s="143" t="e">
        <f t="shared" si="43"/>
        <v>#VALUE!</v>
      </c>
      <c r="O346" s="146" t="e">
        <f t="shared" si="44"/>
        <v>#VALUE!</v>
      </c>
    </row>
    <row r="347" spans="1:15" s="17" customFormat="1" x14ac:dyDescent="0.2">
      <c r="A347" s="51"/>
      <c r="B347" s="14"/>
      <c r="C347" s="128" t="str">
        <f>IF(A347=0,"",COUNTIF(Sample_Output!$B$2:$B$2000,"*"&amp;A347&amp;"*"))</f>
        <v/>
      </c>
      <c r="D347" s="129" t="str">
        <f>IF(SUMIF(OutputMaterialType,Specified_Output!A347,OutputSampleWeight)=0,"",SUMIF(OutputMaterialType,Specified_Output!A347,OutputSampleWeight))</f>
        <v/>
      </c>
      <c r="E347" s="120" t="str">
        <f t="shared" si="39"/>
        <v/>
      </c>
      <c r="F347" s="95" t="str">
        <f t="shared" si="40"/>
        <v/>
      </c>
      <c r="G347" s="120" t="str">
        <f t="shared" si="41"/>
        <v/>
      </c>
      <c r="H347" s="127" t="str">
        <f t="shared" si="42"/>
        <v/>
      </c>
      <c r="J347" s="103"/>
      <c r="K347" s="103"/>
      <c r="L347" s="127" t="str">
        <f t="shared" si="38"/>
        <v/>
      </c>
      <c r="M347" s="59" t="e">
        <f t="array" ref="M347">_xlfn.STDEV.S(IF(OutputMaterialType=A347,OutputTarget))</f>
        <v>#VALUE!</v>
      </c>
      <c r="N347" s="143" t="e">
        <f t="shared" si="43"/>
        <v>#VALUE!</v>
      </c>
      <c r="O347" s="146" t="e">
        <f t="shared" si="44"/>
        <v>#VALUE!</v>
      </c>
    </row>
    <row r="348" spans="1:15" s="17" customFormat="1" x14ac:dyDescent="0.2">
      <c r="A348" s="51"/>
      <c r="B348" s="14"/>
      <c r="C348" s="128" t="str">
        <f>IF(A348=0,"",COUNTIF(Sample_Output!$B$2:$B$2000,"*"&amp;A348&amp;"*"))</f>
        <v/>
      </c>
      <c r="D348" s="129" t="str">
        <f>IF(SUMIF(OutputMaterialType,Specified_Output!A348,OutputSampleWeight)=0,"",SUMIF(OutputMaterialType,Specified_Output!A348,OutputSampleWeight))</f>
        <v/>
      </c>
      <c r="E348" s="120" t="str">
        <f t="shared" si="39"/>
        <v/>
      </c>
      <c r="F348" s="95" t="str">
        <f t="shared" si="40"/>
        <v/>
      </c>
      <c r="G348" s="120" t="str">
        <f t="shared" si="41"/>
        <v/>
      </c>
      <c r="H348" s="127" t="str">
        <f t="shared" si="42"/>
        <v/>
      </c>
      <c r="J348" s="103"/>
      <c r="K348" s="103"/>
      <c r="L348" s="127" t="str">
        <f t="shared" si="38"/>
        <v/>
      </c>
      <c r="M348" s="59" t="e">
        <f t="array" ref="M348">_xlfn.STDEV.S(IF(OutputMaterialType=A348,OutputTarget))</f>
        <v>#VALUE!</v>
      </c>
      <c r="N348" s="143" t="e">
        <f t="shared" si="43"/>
        <v>#VALUE!</v>
      </c>
      <c r="O348" s="146" t="e">
        <f t="shared" si="44"/>
        <v>#VALUE!</v>
      </c>
    </row>
    <row r="349" spans="1:15" s="17" customFormat="1" x14ac:dyDescent="0.2">
      <c r="A349" s="51"/>
      <c r="B349" s="14"/>
      <c r="C349" s="128" t="str">
        <f>IF(A349=0,"",COUNTIF(Sample_Output!$B$2:$B$2000,"*"&amp;A349&amp;"*"))</f>
        <v/>
      </c>
      <c r="D349" s="129" t="str">
        <f>IF(SUMIF(OutputMaterialType,Specified_Output!A349,OutputSampleWeight)=0,"",SUMIF(OutputMaterialType,Specified_Output!A349,OutputSampleWeight))</f>
        <v/>
      </c>
      <c r="E349" s="120" t="str">
        <f t="shared" si="39"/>
        <v/>
      </c>
      <c r="F349" s="95" t="str">
        <f t="shared" si="40"/>
        <v/>
      </c>
      <c r="G349" s="120" t="str">
        <f t="shared" si="41"/>
        <v/>
      </c>
      <c r="H349" s="127" t="str">
        <f t="shared" si="42"/>
        <v/>
      </c>
      <c r="J349" s="103"/>
      <c r="K349" s="103"/>
      <c r="L349" s="127" t="str">
        <f t="shared" si="38"/>
        <v/>
      </c>
      <c r="M349" s="59" t="e">
        <f t="array" ref="M349">_xlfn.STDEV.S(IF(OutputMaterialType=A349,OutputTarget))</f>
        <v>#VALUE!</v>
      </c>
      <c r="N349" s="143" t="e">
        <f t="shared" si="43"/>
        <v>#VALUE!</v>
      </c>
      <c r="O349" s="146" t="e">
        <f t="shared" si="44"/>
        <v>#VALUE!</v>
      </c>
    </row>
    <row r="350" spans="1:15" s="17" customFormat="1" x14ac:dyDescent="0.2">
      <c r="A350" s="51"/>
      <c r="B350" s="14"/>
      <c r="C350" s="128" t="str">
        <f>IF(A350=0,"",COUNTIF(Sample_Output!$B$2:$B$2000,"*"&amp;A350&amp;"*"))</f>
        <v/>
      </c>
      <c r="D350" s="129" t="str">
        <f>IF(SUMIF(OutputMaterialType,Specified_Output!A350,OutputSampleWeight)=0,"",SUMIF(OutputMaterialType,Specified_Output!A350,OutputSampleWeight))</f>
        <v/>
      </c>
      <c r="E350" s="120" t="str">
        <f t="shared" si="39"/>
        <v/>
      </c>
      <c r="F350" s="95" t="str">
        <f t="shared" si="40"/>
        <v/>
      </c>
      <c r="G350" s="120" t="str">
        <f t="shared" si="41"/>
        <v/>
      </c>
      <c r="H350" s="127" t="str">
        <f t="shared" si="42"/>
        <v/>
      </c>
      <c r="J350" s="103"/>
      <c r="K350" s="103"/>
      <c r="L350" s="127" t="str">
        <f t="shared" si="38"/>
        <v/>
      </c>
      <c r="M350" s="59" t="e">
        <f t="array" ref="M350">_xlfn.STDEV.S(IF(OutputMaterialType=A350,OutputTarget))</f>
        <v>#VALUE!</v>
      </c>
      <c r="N350" s="143" t="e">
        <f t="shared" si="43"/>
        <v>#VALUE!</v>
      </c>
      <c r="O350" s="146" t="e">
        <f t="shared" si="44"/>
        <v>#VALUE!</v>
      </c>
    </row>
    <row r="351" spans="1:15" s="17" customFormat="1" x14ac:dyDescent="0.2">
      <c r="A351" s="51"/>
      <c r="B351" s="14"/>
      <c r="C351" s="128" t="str">
        <f>IF(A351=0,"",COUNTIF(Sample_Output!$B$2:$B$2000,"*"&amp;A351&amp;"*"))</f>
        <v/>
      </c>
      <c r="D351" s="129" t="str">
        <f>IF(SUMIF(OutputMaterialType,Specified_Output!A351,OutputSampleWeight)=0,"",SUMIF(OutputMaterialType,Specified_Output!A351,OutputSampleWeight))</f>
        <v/>
      </c>
      <c r="E351" s="120" t="str">
        <f t="shared" si="39"/>
        <v/>
      </c>
      <c r="F351" s="95" t="str">
        <f t="shared" si="40"/>
        <v/>
      </c>
      <c r="G351" s="120" t="str">
        <f t="shared" si="41"/>
        <v/>
      </c>
      <c r="H351" s="127" t="str">
        <f t="shared" si="42"/>
        <v/>
      </c>
      <c r="J351" s="103"/>
      <c r="K351" s="103"/>
      <c r="L351" s="127" t="str">
        <f t="shared" si="38"/>
        <v/>
      </c>
      <c r="M351" s="59" t="e">
        <f t="array" ref="M351">_xlfn.STDEV.S(IF(OutputMaterialType=A351,OutputTarget))</f>
        <v>#VALUE!</v>
      </c>
      <c r="N351" s="143" t="e">
        <f t="shared" si="43"/>
        <v>#VALUE!</v>
      </c>
      <c r="O351" s="146" t="e">
        <f t="shared" si="44"/>
        <v>#VALUE!</v>
      </c>
    </row>
    <row r="352" spans="1:15" s="17" customFormat="1" x14ac:dyDescent="0.2">
      <c r="A352" s="51"/>
      <c r="B352" s="14"/>
      <c r="C352" s="128" t="str">
        <f>IF(A352=0,"",COUNTIF(Sample_Output!$B$2:$B$2000,"*"&amp;A352&amp;"*"))</f>
        <v/>
      </c>
      <c r="D352" s="129" t="str">
        <f>IF(SUMIF(OutputMaterialType,Specified_Output!A352,OutputSampleWeight)=0,"",SUMIF(OutputMaterialType,Specified_Output!A352,OutputSampleWeight))</f>
        <v/>
      </c>
      <c r="E352" s="120" t="str">
        <f t="shared" si="39"/>
        <v/>
      </c>
      <c r="F352" s="95" t="str">
        <f t="shared" si="40"/>
        <v/>
      </c>
      <c r="G352" s="120" t="str">
        <f t="shared" si="41"/>
        <v/>
      </c>
      <c r="H352" s="127" t="str">
        <f t="shared" si="42"/>
        <v/>
      </c>
      <c r="J352" s="103"/>
      <c r="K352" s="103"/>
      <c r="L352" s="127" t="str">
        <f t="shared" si="38"/>
        <v/>
      </c>
      <c r="M352" s="59" t="e">
        <f t="array" ref="M352">_xlfn.STDEV.S(IF(OutputMaterialType=A352,OutputTarget))</f>
        <v>#VALUE!</v>
      </c>
      <c r="N352" s="143" t="e">
        <f t="shared" si="43"/>
        <v>#VALUE!</v>
      </c>
      <c r="O352" s="146" t="e">
        <f t="shared" si="44"/>
        <v>#VALUE!</v>
      </c>
    </row>
    <row r="353" spans="1:15" s="17" customFormat="1" x14ac:dyDescent="0.2">
      <c r="A353" s="51"/>
      <c r="B353" s="14"/>
      <c r="C353" s="128" t="str">
        <f>IF(A353=0,"",COUNTIF(Sample_Output!$B$2:$B$2000,"*"&amp;A353&amp;"*"))</f>
        <v/>
      </c>
      <c r="D353" s="129" t="str">
        <f>IF(SUMIF(OutputMaterialType,Specified_Output!A353,OutputSampleWeight)=0,"",SUMIF(OutputMaterialType,Specified_Output!A353,OutputSampleWeight))</f>
        <v/>
      </c>
      <c r="E353" s="120" t="str">
        <f t="shared" si="39"/>
        <v/>
      </c>
      <c r="F353" s="95" t="str">
        <f t="shared" si="40"/>
        <v/>
      </c>
      <c r="G353" s="120" t="str">
        <f t="shared" si="41"/>
        <v/>
      </c>
      <c r="H353" s="127" t="str">
        <f t="shared" si="42"/>
        <v/>
      </c>
      <c r="J353" s="103"/>
      <c r="K353" s="103"/>
      <c r="L353" s="127" t="str">
        <f t="shared" si="38"/>
        <v/>
      </c>
      <c r="M353" s="59" t="e">
        <f t="array" ref="M353">_xlfn.STDEV.S(IF(OutputMaterialType=A353,OutputTarget))</f>
        <v>#VALUE!</v>
      </c>
      <c r="N353" s="143" t="e">
        <f t="shared" si="43"/>
        <v>#VALUE!</v>
      </c>
      <c r="O353" s="146" t="e">
        <f t="shared" si="44"/>
        <v>#VALUE!</v>
      </c>
    </row>
    <row r="354" spans="1:15" s="17" customFormat="1" x14ac:dyDescent="0.2">
      <c r="A354" s="51"/>
      <c r="B354" s="14"/>
      <c r="C354" s="128" t="str">
        <f>IF(A354=0,"",COUNTIF(Sample_Output!$B$2:$B$2000,"*"&amp;A354&amp;"*"))</f>
        <v/>
      </c>
      <c r="D354" s="129" t="str">
        <f>IF(SUMIF(OutputMaterialType,Specified_Output!A354,OutputSampleWeight)=0,"",SUMIF(OutputMaterialType,Specified_Output!A354,OutputSampleWeight))</f>
        <v/>
      </c>
      <c r="E354" s="120" t="str">
        <f t="shared" si="39"/>
        <v/>
      </c>
      <c r="F354" s="95" t="str">
        <f t="shared" si="40"/>
        <v/>
      </c>
      <c r="G354" s="120" t="str">
        <f t="shared" si="41"/>
        <v/>
      </c>
      <c r="H354" s="127" t="str">
        <f t="shared" si="42"/>
        <v/>
      </c>
      <c r="J354" s="103"/>
      <c r="K354" s="103"/>
      <c r="L354" s="127" t="str">
        <f t="shared" si="38"/>
        <v/>
      </c>
      <c r="M354" s="59" t="e">
        <f t="array" ref="M354">_xlfn.STDEV.S(IF(OutputMaterialType=A354,OutputTarget))</f>
        <v>#VALUE!</v>
      </c>
      <c r="N354" s="143" t="e">
        <f t="shared" si="43"/>
        <v>#VALUE!</v>
      </c>
      <c r="O354" s="146" t="e">
        <f t="shared" si="44"/>
        <v>#VALUE!</v>
      </c>
    </row>
    <row r="355" spans="1:15" s="17" customFormat="1" x14ac:dyDescent="0.2">
      <c r="A355" s="51"/>
      <c r="B355" s="14"/>
      <c r="C355" s="128" t="str">
        <f>IF(A355=0,"",COUNTIF(Sample_Output!$B$2:$B$2000,"*"&amp;A355&amp;"*"))</f>
        <v/>
      </c>
      <c r="D355" s="129" t="str">
        <f>IF(SUMIF(OutputMaterialType,Specified_Output!A355,OutputSampleWeight)=0,"",SUMIF(OutputMaterialType,Specified_Output!A355,OutputSampleWeight))</f>
        <v/>
      </c>
      <c r="E355" s="120" t="str">
        <f t="shared" si="39"/>
        <v/>
      </c>
      <c r="F355" s="95" t="str">
        <f t="shared" si="40"/>
        <v/>
      </c>
      <c r="G355" s="120" t="str">
        <f t="shared" si="41"/>
        <v/>
      </c>
      <c r="H355" s="127" t="str">
        <f t="shared" si="42"/>
        <v/>
      </c>
      <c r="J355" s="103"/>
      <c r="K355" s="103"/>
      <c r="L355" s="127" t="str">
        <f t="shared" si="38"/>
        <v/>
      </c>
      <c r="M355" s="59" t="e">
        <f t="array" ref="M355">_xlfn.STDEV.S(IF(OutputMaterialType=A355,OutputTarget))</f>
        <v>#VALUE!</v>
      </c>
      <c r="N355" s="143" t="e">
        <f t="shared" si="43"/>
        <v>#VALUE!</v>
      </c>
      <c r="O355" s="146" t="e">
        <f t="shared" si="44"/>
        <v>#VALUE!</v>
      </c>
    </row>
    <row r="356" spans="1:15" s="17" customFormat="1" x14ac:dyDescent="0.2">
      <c r="A356" s="51"/>
      <c r="B356" s="14"/>
      <c r="C356" s="128" t="str">
        <f>IF(A356=0,"",COUNTIF(Sample_Output!$B$2:$B$2000,"*"&amp;A356&amp;"*"))</f>
        <v/>
      </c>
      <c r="D356" s="129" t="str">
        <f>IF(SUMIF(OutputMaterialType,Specified_Output!A356,OutputSampleWeight)=0,"",SUMIF(OutputMaterialType,Specified_Output!A356,OutputSampleWeight))</f>
        <v/>
      </c>
      <c r="E356" s="120" t="str">
        <f t="shared" si="39"/>
        <v/>
      </c>
      <c r="F356" s="95" t="str">
        <f t="shared" si="40"/>
        <v/>
      </c>
      <c r="G356" s="120" t="str">
        <f t="shared" si="41"/>
        <v/>
      </c>
      <c r="H356" s="127" t="str">
        <f t="shared" si="42"/>
        <v/>
      </c>
      <c r="J356" s="103"/>
      <c r="K356" s="103"/>
      <c r="L356" s="127" t="str">
        <f t="shared" si="38"/>
        <v/>
      </c>
      <c r="M356" s="59" t="e">
        <f t="array" ref="M356">_xlfn.STDEV.S(IF(OutputMaterialType=A356,OutputTarget))</f>
        <v>#VALUE!</v>
      </c>
      <c r="N356" s="143" t="e">
        <f t="shared" si="43"/>
        <v>#VALUE!</v>
      </c>
      <c r="O356" s="146" t="e">
        <f t="shared" si="44"/>
        <v>#VALUE!</v>
      </c>
    </row>
    <row r="357" spans="1:15" s="17" customFormat="1" x14ac:dyDescent="0.2">
      <c r="A357" s="51"/>
      <c r="B357" s="14"/>
      <c r="C357" s="128" t="str">
        <f>IF(A357=0,"",COUNTIF(Sample_Output!$B$2:$B$2000,"*"&amp;A357&amp;"*"))</f>
        <v/>
      </c>
      <c r="D357" s="129" t="str">
        <f>IF(SUMIF(OutputMaterialType,Specified_Output!A357,OutputSampleWeight)=0,"",SUMIF(OutputMaterialType,Specified_Output!A357,OutputSampleWeight))</f>
        <v/>
      </c>
      <c r="E357" s="120" t="str">
        <f t="shared" si="39"/>
        <v/>
      </c>
      <c r="F357" s="95" t="str">
        <f t="shared" si="40"/>
        <v/>
      </c>
      <c r="G357" s="120" t="str">
        <f t="shared" si="41"/>
        <v/>
      </c>
      <c r="H357" s="127" t="str">
        <f t="shared" si="42"/>
        <v/>
      </c>
      <c r="J357" s="103"/>
      <c r="K357" s="103"/>
      <c r="L357" s="127" t="str">
        <f t="shared" si="38"/>
        <v/>
      </c>
      <c r="M357" s="59" t="e">
        <f t="array" ref="M357">_xlfn.STDEV.S(IF(OutputMaterialType=A357,OutputTarget))</f>
        <v>#VALUE!</v>
      </c>
      <c r="N357" s="143" t="e">
        <f t="shared" si="43"/>
        <v>#VALUE!</v>
      </c>
      <c r="O357" s="146" t="e">
        <f t="shared" si="44"/>
        <v>#VALUE!</v>
      </c>
    </row>
    <row r="358" spans="1:15" s="17" customFormat="1" x14ac:dyDescent="0.2">
      <c r="A358" s="51"/>
      <c r="B358" s="14"/>
      <c r="C358" s="128" t="str">
        <f>IF(A358=0,"",COUNTIF(Sample_Output!$B$2:$B$2000,"*"&amp;A358&amp;"*"))</f>
        <v/>
      </c>
      <c r="D358" s="129" t="str">
        <f>IF(SUMIF(OutputMaterialType,Specified_Output!A358,OutputSampleWeight)=0,"",SUMIF(OutputMaterialType,Specified_Output!A358,OutputSampleWeight))</f>
        <v/>
      </c>
      <c r="E358" s="120" t="str">
        <f t="shared" si="39"/>
        <v/>
      </c>
      <c r="F358" s="95" t="str">
        <f t="shared" si="40"/>
        <v/>
      </c>
      <c r="G358" s="120" t="str">
        <f t="shared" si="41"/>
        <v/>
      </c>
      <c r="H358" s="127" t="str">
        <f t="shared" si="42"/>
        <v/>
      </c>
      <c r="J358" s="103"/>
      <c r="K358" s="103"/>
      <c r="L358" s="127" t="str">
        <f t="shared" si="38"/>
        <v/>
      </c>
      <c r="M358" s="59" t="e">
        <f t="array" ref="M358">_xlfn.STDEV.S(IF(OutputMaterialType=A358,OutputTarget))</f>
        <v>#VALUE!</v>
      </c>
      <c r="N358" s="143" t="e">
        <f t="shared" si="43"/>
        <v>#VALUE!</v>
      </c>
      <c r="O358" s="146" t="e">
        <f t="shared" si="44"/>
        <v>#VALUE!</v>
      </c>
    </row>
    <row r="359" spans="1:15" s="17" customFormat="1" x14ac:dyDescent="0.2">
      <c r="A359" s="51"/>
      <c r="B359" s="14"/>
      <c r="C359" s="128" t="str">
        <f>IF(A359=0,"",COUNTIF(Sample_Output!$B$2:$B$2000,"*"&amp;A359&amp;"*"))</f>
        <v/>
      </c>
      <c r="D359" s="129" t="str">
        <f>IF(SUMIF(OutputMaterialType,Specified_Output!A359,OutputSampleWeight)=0,"",SUMIF(OutputMaterialType,Specified_Output!A359,OutputSampleWeight))</f>
        <v/>
      </c>
      <c r="E359" s="120" t="str">
        <f t="shared" si="39"/>
        <v/>
      </c>
      <c r="F359" s="95" t="str">
        <f t="shared" si="40"/>
        <v/>
      </c>
      <c r="G359" s="120" t="str">
        <f t="shared" si="41"/>
        <v/>
      </c>
      <c r="H359" s="127" t="str">
        <f t="shared" si="42"/>
        <v/>
      </c>
      <c r="J359" s="103"/>
      <c r="K359" s="103"/>
      <c r="L359" s="127" t="str">
        <f t="shared" si="38"/>
        <v/>
      </c>
      <c r="M359" s="59" t="e">
        <f t="array" ref="M359">_xlfn.STDEV.S(IF(OutputMaterialType=A359,OutputTarget))</f>
        <v>#VALUE!</v>
      </c>
      <c r="N359" s="143" t="e">
        <f t="shared" si="43"/>
        <v>#VALUE!</v>
      </c>
      <c r="O359" s="146" t="e">
        <f t="shared" si="44"/>
        <v>#VALUE!</v>
      </c>
    </row>
    <row r="360" spans="1:15" s="17" customFormat="1" x14ac:dyDescent="0.2">
      <c r="A360" s="51"/>
      <c r="B360" s="14"/>
      <c r="C360" s="128" t="str">
        <f>IF(A360=0,"",COUNTIF(Sample_Output!$B$2:$B$2000,"*"&amp;A360&amp;"*"))</f>
        <v/>
      </c>
      <c r="D360" s="129" t="str">
        <f>IF(SUMIF(OutputMaterialType,Specified_Output!A360,OutputSampleWeight)=0,"",SUMIF(OutputMaterialType,Specified_Output!A360,OutputSampleWeight))</f>
        <v/>
      </c>
      <c r="E360" s="120" t="str">
        <f t="shared" si="39"/>
        <v/>
      </c>
      <c r="F360" s="95" t="str">
        <f t="shared" si="40"/>
        <v/>
      </c>
      <c r="G360" s="120" t="str">
        <f t="shared" si="41"/>
        <v/>
      </c>
      <c r="H360" s="127" t="str">
        <f t="shared" si="42"/>
        <v/>
      </c>
      <c r="J360" s="103"/>
      <c r="K360" s="103"/>
      <c r="L360" s="127" t="str">
        <f t="shared" si="38"/>
        <v/>
      </c>
      <c r="M360" s="59" t="e">
        <f t="array" ref="M360">_xlfn.STDEV.S(IF(OutputMaterialType=A360,OutputTarget))</f>
        <v>#VALUE!</v>
      </c>
      <c r="N360" s="143" t="e">
        <f t="shared" si="43"/>
        <v>#VALUE!</v>
      </c>
      <c r="O360" s="146" t="e">
        <f t="shared" si="44"/>
        <v>#VALUE!</v>
      </c>
    </row>
    <row r="361" spans="1:15" s="17" customFormat="1" x14ac:dyDescent="0.2">
      <c r="A361" s="51"/>
      <c r="B361" s="14"/>
      <c r="C361" s="128" t="str">
        <f>IF(A361=0,"",COUNTIF(Sample_Output!$B$2:$B$2000,"*"&amp;A361&amp;"*"))</f>
        <v/>
      </c>
      <c r="D361" s="129" t="str">
        <f>IF(SUMIF(OutputMaterialType,Specified_Output!A361,OutputSampleWeight)=0,"",SUMIF(OutputMaterialType,Specified_Output!A361,OutputSampleWeight))</f>
        <v/>
      </c>
      <c r="E361" s="120" t="str">
        <f t="shared" si="39"/>
        <v/>
      </c>
      <c r="F361" s="95" t="str">
        <f t="shared" si="40"/>
        <v/>
      </c>
      <c r="G361" s="120" t="str">
        <f t="shared" si="41"/>
        <v/>
      </c>
      <c r="H361" s="127" t="str">
        <f t="shared" si="42"/>
        <v/>
      </c>
      <c r="J361" s="103"/>
      <c r="K361" s="103"/>
      <c r="L361" s="127" t="str">
        <f t="shared" si="38"/>
        <v/>
      </c>
      <c r="M361" s="59" t="e">
        <f t="array" ref="M361">_xlfn.STDEV.S(IF(OutputMaterialType=A361,OutputTarget))</f>
        <v>#VALUE!</v>
      </c>
      <c r="N361" s="143" t="e">
        <f t="shared" si="43"/>
        <v>#VALUE!</v>
      </c>
      <c r="O361" s="146" t="e">
        <f t="shared" si="44"/>
        <v>#VALUE!</v>
      </c>
    </row>
    <row r="362" spans="1:15" s="17" customFormat="1" x14ac:dyDescent="0.2">
      <c r="A362" s="51"/>
      <c r="B362" s="14"/>
      <c r="C362" s="128" t="str">
        <f>IF(A362=0,"",COUNTIF(Sample_Output!$B$2:$B$2000,"*"&amp;A362&amp;"*"))</f>
        <v/>
      </c>
      <c r="D362" s="129" t="str">
        <f>IF(SUMIF(OutputMaterialType,Specified_Output!A362,OutputSampleWeight)=0,"",SUMIF(OutputMaterialType,Specified_Output!A362,OutputSampleWeight))</f>
        <v/>
      </c>
      <c r="E362" s="120" t="str">
        <f t="shared" si="39"/>
        <v/>
      </c>
      <c r="F362" s="95" t="str">
        <f t="shared" si="40"/>
        <v/>
      </c>
      <c r="G362" s="120" t="str">
        <f t="shared" si="41"/>
        <v/>
      </c>
      <c r="H362" s="127" t="str">
        <f t="shared" si="42"/>
        <v/>
      </c>
      <c r="J362" s="103"/>
      <c r="K362" s="103"/>
      <c r="L362" s="127" t="str">
        <f t="shared" si="38"/>
        <v/>
      </c>
      <c r="M362" s="59" t="e">
        <f t="array" ref="M362">_xlfn.STDEV.S(IF(OutputMaterialType=A362,OutputTarget))</f>
        <v>#VALUE!</v>
      </c>
      <c r="N362" s="143" t="e">
        <f t="shared" si="43"/>
        <v>#VALUE!</v>
      </c>
      <c r="O362" s="146" t="e">
        <f t="shared" si="44"/>
        <v>#VALUE!</v>
      </c>
    </row>
    <row r="363" spans="1:15" s="17" customFormat="1" x14ac:dyDescent="0.2">
      <c r="A363" s="51"/>
      <c r="B363" s="14"/>
      <c r="C363" s="128" t="str">
        <f>IF(A363=0,"",COUNTIF(Sample_Output!$B$2:$B$2000,"*"&amp;A363&amp;"*"))</f>
        <v/>
      </c>
      <c r="D363" s="129" t="str">
        <f>IF(SUMIF(OutputMaterialType,Specified_Output!A363,OutputSampleWeight)=0,"",SUMIF(OutputMaterialType,Specified_Output!A363,OutputSampleWeight))</f>
        <v/>
      </c>
      <c r="E363" s="120" t="str">
        <f t="shared" si="39"/>
        <v/>
      </c>
      <c r="F363" s="95" t="str">
        <f t="shared" si="40"/>
        <v/>
      </c>
      <c r="G363" s="120" t="str">
        <f t="shared" si="41"/>
        <v/>
      </c>
      <c r="H363" s="127" t="str">
        <f t="shared" si="42"/>
        <v/>
      </c>
      <c r="J363" s="103"/>
      <c r="K363" s="103"/>
      <c r="L363" s="127" t="str">
        <f t="shared" si="38"/>
        <v/>
      </c>
      <c r="M363" s="59" t="e">
        <f t="array" ref="M363">_xlfn.STDEV.S(IF(OutputMaterialType=A363,OutputTarget))</f>
        <v>#VALUE!</v>
      </c>
      <c r="N363" s="143" t="e">
        <f t="shared" si="43"/>
        <v>#VALUE!</v>
      </c>
      <c r="O363" s="146" t="e">
        <f t="shared" si="44"/>
        <v>#VALUE!</v>
      </c>
    </row>
    <row r="364" spans="1:15" s="17" customFormat="1" x14ac:dyDescent="0.2">
      <c r="A364" s="51"/>
      <c r="B364" s="14"/>
      <c r="C364" s="128" t="str">
        <f>IF(A364=0,"",COUNTIF(Sample_Output!$B$2:$B$2000,"*"&amp;A364&amp;"*"))</f>
        <v/>
      </c>
      <c r="D364" s="129" t="str">
        <f>IF(SUMIF(OutputMaterialType,Specified_Output!A364,OutputSampleWeight)=0,"",SUMIF(OutputMaterialType,Specified_Output!A364,OutputSampleWeight))</f>
        <v/>
      </c>
      <c r="E364" s="120" t="str">
        <f t="shared" si="39"/>
        <v/>
      </c>
      <c r="F364" s="95" t="str">
        <f t="shared" si="40"/>
        <v/>
      </c>
      <c r="G364" s="120" t="str">
        <f t="shared" si="41"/>
        <v/>
      </c>
      <c r="H364" s="127" t="str">
        <f t="shared" si="42"/>
        <v/>
      </c>
      <c r="J364" s="103"/>
      <c r="K364" s="103"/>
      <c r="L364" s="127" t="str">
        <f t="shared" si="38"/>
        <v/>
      </c>
      <c r="M364" s="59" t="e">
        <f t="array" ref="M364">_xlfn.STDEV.S(IF(OutputMaterialType=A364,OutputTarget))</f>
        <v>#VALUE!</v>
      </c>
      <c r="N364" s="143" t="e">
        <f t="shared" si="43"/>
        <v>#VALUE!</v>
      </c>
      <c r="O364" s="146" t="e">
        <f t="shared" si="44"/>
        <v>#VALUE!</v>
      </c>
    </row>
    <row r="365" spans="1:15" s="17" customFormat="1" x14ac:dyDescent="0.2">
      <c r="A365" s="51"/>
      <c r="B365" s="14"/>
      <c r="C365" s="128" t="str">
        <f>IF(A365=0,"",COUNTIF(Sample_Output!$B$2:$B$2000,"*"&amp;A365&amp;"*"))</f>
        <v/>
      </c>
      <c r="D365" s="129" t="str">
        <f>IF(SUMIF(OutputMaterialType,Specified_Output!A365,OutputSampleWeight)=0,"",SUMIF(OutputMaterialType,Specified_Output!A365,OutputSampleWeight))</f>
        <v/>
      </c>
      <c r="E365" s="120" t="str">
        <f t="shared" si="39"/>
        <v/>
      </c>
      <c r="F365" s="95" t="str">
        <f t="shared" si="40"/>
        <v/>
      </c>
      <c r="G365" s="120" t="str">
        <f t="shared" si="41"/>
        <v/>
      </c>
      <c r="H365" s="127" t="str">
        <f t="shared" si="42"/>
        <v/>
      </c>
      <c r="J365" s="103"/>
      <c r="K365" s="103"/>
      <c r="L365" s="127" t="str">
        <f t="shared" si="38"/>
        <v/>
      </c>
      <c r="M365" s="59" t="e">
        <f t="array" ref="M365">_xlfn.STDEV.S(IF(OutputMaterialType=A365,OutputTarget))</f>
        <v>#VALUE!</v>
      </c>
      <c r="N365" s="143" t="e">
        <f t="shared" si="43"/>
        <v>#VALUE!</v>
      </c>
      <c r="O365" s="146" t="e">
        <f t="shared" si="44"/>
        <v>#VALUE!</v>
      </c>
    </row>
    <row r="366" spans="1:15" s="17" customFormat="1" x14ac:dyDescent="0.2">
      <c r="A366" s="51"/>
      <c r="B366" s="14"/>
      <c r="C366" s="128" t="str">
        <f>IF(A366=0,"",COUNTIF(Sample_Output!$B$2:$B$2000,"*"&amp;A366&amp;"*"))</f>
        <v/>
      </c>
      <c r="D366" s="129" t="str">
        <f>IF(SUMIF(OutputMaterialType,Specified_Output!A366,OutputSampleWeight)=0,"",SUMIF(OutputMaterialType,Specified_Output!A366,OutputSampleWeight))</f>
        <v/>
      </c>
      <c r="E366" s="120" t="str">
        <f t="shared" si="39"/>
        <v/>
      </c>
      <c r="F366" s="95" t="str">
        <f t="shared" si="40"/>
        <v/>
      </c>
      <c r="G366" s="120" t="str">
        <f t="shared" si="41"/>
        <v/>
      </c>
      <c r="H366" s="127" t="str">
        <f t="shared" si="42"/>
        <v/>
      </c>
      <c r="J366" s="103"/>
      <c r="K366" s="103"/>
      <c r="L366" s="127" t="str">
        <f t="shared" si="38"/>
        <v/>
      </c>
      <c r="M366" s="59" t="e">
        <f t="array" ref="M366">_xlfn.STDEV.S(IF(OutputMaterialType=A366,OutputTarget))</f>
        <v>#VALUE!</v>
      </c>
      <c r="N366" s="143" t="e">
        <f t="shared" si="43"/>
        <v>#VALUE!</v>
      </c>
      <c r="O366" s="146" t="e">
        <f t="shared" si="44"/>
        <v>#VALUE!</v>
      </c>
    </row>
    <row r="367" spans="1:15" s="17" customFormat="1" x14ac:dyDescent="0.2">
      <c r="A367" s="51"/>
      <c r="B367" s="14"/>
      <c r="C367" s="128" t="str">
        <f>IF(A367=0,"",COUNTIF(Sample_Output!$B$2:$B$2000,"*"&amp;A367&amp;"*"))</f>
        <v/>
      </c>
      <c r="D367" s="129" t="str">
        <f>IF(SUMIF(OutputMaterialType,Specified_Output!A367,OutputSampleWeight)=0,"",SUMIF(OutputMaterialType,Specified_Output!A367,OutputSampleWeight))</f>
        <v/>
      </c>
      <c r="E367" s="120" t="str">
        <f t="shared" si="39"/>
        <v/>
      </c>
      <c r="F367" s="95" t="str">
        <f t="shared" si="40"/>
        <v/>
      </c>
      <c r="G367" s="120" t="str">
        <f t="shared" si="41"/>
        <v/>
      </c>
      <c r="H367" s="127" t="str">
        <f t="shared" si="42"/>
        <v/>
      </c>
      <c r="J367" s="103"/>
      <c r="K367" s="103"/>
      <c r="L367" s="127" t="str">
        <f t="shared" si="38"/>
        <v/>
      </c>
      <c r="M367" s="59" t="e">
        <f t="array" ref="M367">_xlfn.STDEV.S(IF(OutputMaterialType=A367,OutputTarget))</f>
        <v>#VALUE!</v>
      </c>
      <c r="N367" s="143" t="e">
        <f t="shared" si="43"/>
        <v>#VALUE!</v>
      </c>
      <c r="O367" s="146" t="e">
        <f t="shared" si="44"/>
        <v>#VALUE!</v>
      </c>
    </row>
    <row r="368" spans="1:15" s="17" customFormat="1" x14ac:dyDescent="0.2">
      <c r="A368" s="51"/>
      <c r="B368" s="14"/>
      <c r="C368" s="128" t="str">
        <f>IF(A368=0,"",COUNTIF(Sample_Output!$B$2:$B$2000,"*"&amp;A368&amp;"*"))</f>
        <v/>
      </c>
      <c r="D368" s="129" t="str">
        <f>IF(SUMIF(OutputMaterialType,Specified_Output!A368,OutputSampleWeight)=0,"",SUMIF(OutputMaterialType,Specified_Output!A368,OutputSampleWeight))</f>
        <v/>
      </c>
      <c r="E368" s="120" t="str">
        <f t="shared" si="39"/>
        <v/>
      </c>
      <c r="F368" s="95" t="str">
        <f t="shared" si="40"/>
        <v/>
      </c>
      <c r="G368" s="120" t="str">
        <f t="shared" si="41"/>
        <v/>
      </c>
      <c r="H368" s="127" t="str">
        <f t="shared" si="42"/>
        <v/>
      </c>
      <c r="J368" s="103"/>
      <c r="K368" s="103"/>
      <c r="L368" s="127" t="str">
        <f t="shared" si="38"/>
        <v/>
      </c>
      <c r="M368" s="59" t="e">
        <f t="array" ref="M368">_xlfn.STDEV.S(IF(OutputMaterialType=A368,OutputTarget))</f>
        <v>#VALUE!</v>
      </c>
      <c r="N368" s="143" t="e">
        <f t="shared" si="43"/>
        <v>#VALUE!</v>
      </c>
      <c r="O368" s="146" t="e">
        <f t="shared" si="44"/>
        <v>#VALUE!</v>
      </c>
    </row>
    <row r="369" spans="1:15" s="17" customFormat="1" x14ac:dyDescent="0.2">
      <c r="A369" s="51"/>
      <c r="B369" s="14"/>
      <c r="C369" s="128" t="str">
        <f>IF(A369=0,"",COUNTIF(Sample_Output!$B$2:$B$2000,"*"&amp;A369&amp;"*"))</f>
        <v/>
      </c>
      <c r="D369" s="129" t="str">
        <f>IF(SUMIF(OutputMaterialType,Specified_Output!A369,OutputSampleWeight)=0,"",SUMIF(OutputMaterialType,Specified_Output!A369,OutputSampleWeight))</f>
        <v/>
      </c>
      <c r="E369" s="120" t="str">
        <f t="shared" si="39"/>
        <v/>
      </c>
      <c r="F369" s="95" t="str">
        <f t="shared" si="40"/>
        <v/>
      </c>
      <c r="G369" s="120" t="str">
        <f t="shared" si="41"/>
        <v/>
      </c>
      <c r="H369" s="127" t="str">
        <f t="shared" si="42"/>
        <v/>
      </c>
      <c r="J369" s="103"/>
      <c r="K369" s="103"/>
      <c r="L369" s="127" t="str">
        <f t="shared" si="38"/>
        <v/>
      </c>
      <c r="M369" s="59" t="e">
        <f t="array" ref="M369">_xlfn.STDEV.S(IF(OutputMaterialType=A369,OutputTarget))</f>
        <v>#VALUE!</v>
      </c>
      <c r="N369" s="143" t="e">
        <f t="shared" si="43"/>
        <v>#VALUE!</v>
      </c>
      <c r="O369" s="146" t="e">
        <f t="shared" si="44"/>
        <v>#VALUE!</v>
      </c>
    </row>
    <row r="370" spans="1:15" s="17" customFormat="1" x14ac:dyDescent="0.2">
      <c r="A370" s="51"/>
      <c r="B370" s="14"/>
      <c r="C370" s="128" t="str">
        <f>IF(A370=0,"",COUNTIF(Sample_Output!$B$2:$B$2000,"*"&amp;A370&amp;"*"))</f>
        <v/>
      </c>
      <c r="D370" s="129" t="str">
        <f>IF(SUMIF(OutputMaterialType,Specified_Output!A370,OutputSampleWeight)=0,"",SUMIF(OutputMaterialType,Specified_Output!A370,OutputSampleWeight))</f>
        <v/>
      </c>
      <c r="E370" s="120" t="str">
        <f t="shared" si="39"/>
        <v/>
      </c>
      <c r="F370" s="95" t="str">
        <f t="shared" si="40"/>
        <v/>
      </c>
      <c r="G370" s="120" t="str">
        <f t="shared" si="41"/>
        <v/>
      </c>
      <c r="H370" s="127" t="str">
        <f t="shared" si="42"/>
        <v/>
      </c>
      <c r="J370" s="103"/>
      <c r="K370" s="103"/>
      <c r="L370" s="127" t="str">
        <f t="shared" si="38"/>
        <v/>
      </c>
      <c r="M370" s="59" t="e">
        <f t="array" ref="M370">_xlfn.STDEV.S(IF(OutputMaterialType=A370,OutputTarget))</f>
        <v>#VALUE!</v>
      </c>
      <c r="N370" s="143" t="e">
        <f t="shared" si="43"/>
        <v>#VALUE!</v>
      </c>
      <c r="O370" s="146" t="e">
        <f t="shared" si="44"/>
        <v>#VALUE!</v>
      </c>
    </row>
    <row r="371" spans="1:15" s="17" customFormat="1" x14ac:dyDescent="0.2">
      <c r="A371" s="51"/>
      <c r="B371" s="14"/>
      <c r="C371" s="128" t="str">
        <f>IF(A371=0,"",COUNTIF(Sample_Output!$B$2:$B$2000,"*"&amp;A371&amp;"*"))</f>
        <v/>
      </c>
      <c r="D371" s="129" t="str">
        <f>IF(SUMIF(OutputMaterialType,Specified_Output!A371,OutputSampleWeight)=0,"",SUMIF(OutputMaterialType,Specified_Output!A371,OutputSampleWeight))</f>
        <v/>
      </c>
      <c r="E371" s="120" t="str">
        <f t="shared" si="39"/>
        <v/>
      </c>
      <c r="F371" s="95" t="str">
        <f t="shared" si="40"/>
        <v/>
      </c>
      <c r="G371" s="120" t="str">
        <f t="shared" si="41"/>
        <v/>
      </c>
      <c r="H371" s="127" t="str">
        <f t="shared" si="42"/>
        <v/>
      </c>
      <c r="J371" s="103"/>
      <c r="K371" s="103"/>
      <c r="L371" s="127" t="str">
        <f t="shared" si="38"/>
        <v/>
      </c>
      <c r="M371" s="59" t="e">
        <f t="array" ref="M371">_xlfn.STDEV.S(IF(OutputMaterialType=A371,OutputTarget))</f>
        <v>#VALUE!</v>
      </c>
      <c r="N371" s="143" t="e">
        <f t="shared" si="43"/>
        <v>#VALUE!</v>
      </c>
      <c r="O371" s="146" t="e">
        <f t="shared" si="44"/>
        <v>#VALUE!</v>
      </c>
    </row>
    <row r="372" spans="1:15" s="17" customFormat="1" x14ac:dyDescent="0.2">
      <c r="A372" s="51"/>
      <c r="B372" s="14"/>
      <c r="C372" s="128" t="str">
        <f>IF(A372=0,"",COUNTIF(Sample_Output!$B$2:$B$2000,"*"&amp;A372&amp;"*"))</f>
        <v/>
      </c>
      <c r="D372" s="129" t="str">
        <f>IF(SUMIF(OutputMaterialType,Specified_Output!A372,OutputSampleWeight)=0,"",SUMIF(OutputMaterialType,Specified_Output!A372,OutputSampleWeight))</f>
        <v/>
      </c>
      <c r="E372" s="120" t="str">
        <f t="shared" si="39"/>
        <v/>
      </c>
      <c r="F372" s="95" t="str">
        <f t="shared" si="40"/>
        <v/>
      </c>
      <c r="G372" s="120" t="str">
        <f t="shared" si="41"/>
        <v/>
      </c>
      <c r="H372" s="127" t="str">
        <f t="shared" si="42"/>
        <v/>
      </c>
      <c r="J372" s="103"/>
      <c r="K372" s="103"/>
      <c r="L372" s="127" t="str">
        <f t="shared" si="38"/>
        <v/>
      </c>
      <c r="M372" s="59" t="e">
        <f t="array" ref="M372">_xlfn.STDEV.S(IF(OutputMaterialType=A372,OutputTarget))</f>
        <v>#VALUE!</v>
      </c>
      <c r="N372" s="143" t="e">
        <f t="shared" si="43"/>
        <v>#VALUE!</v>
      </c>
      <c r="O372" s="146" t="e">
        <f t="shared" si="44"/>
        <v>#VALUE!</v>
      </c>
    </row>
    <row r="373" spans="1:15" s="17" customFormat="1" x14ac:dyDescent="0.2">
      <c r="A373" s="51"/>
      <c r="B373" s="14"/>
      <c r="C373" s="128" t="str">
        <f>IF(A373=0,"",COUNTIF(Sample_Output!$B$2:$B$2000,"*"&amp;A373&amp;"*"))</f>
        <v/>
      </c>
      <c r="D373" s="129" t="str">
        <f>IF(SUMIF(OutputMaterialType,Specified_Output!A373,OutputSampleWeight)=0,"",SUMIF(OutputMaterialType,Specified_Output!A373,OutputSampleWeight))</f>
        <v/>
      </c>
      <c r="E373" s="120" t="str">
        <f t="shared" si="39"/>
        <v/>
      </c>
      <c r="F373" s="95" t="str">
        <f t="shared" si="40"/>
        <v/>
      </c>
      <c r="G373" s="120" t="str">
        <f t="shared" si="41"/>
        <v/>
      </c>
      <c r="H373" s="127" t="str">
        <f t="shared" si="42"/>
        <v/>
      </c>
      <c r="J373" s="103"/>
      <c r="K373" s="103"/>
      <c r="L373" s="127" t="str">
        <f t="shared" si="38"/>
        <v/>
      </c>
      <c r="M373" s="59" t="e">
        <f t="array" ref="M373">_xlfn.STDEV.S(IF(OutputMaterialType=A373,OutputTarget))</f>
        <v>#VALUE!</v>
      </c>
      <c r="N373" s="143" t="e">
        <f t="shared" si="43"/>
        <v>#VALUE!</v>
      </c>
      <c r="O373" s="146" t="e">
        <f t="shared" si="44"/>
        <v>#VALUE!</v>
      </c>
    </row>
    <row r="374" spans="1:15" s="17" customFormat="1" x14ac:dyDescent="0.2">
      <c r="A374" s="51"/>
      <c r="B374" s="14"/>
      <c r="C374" s="128" t="str">
        <f>IF(A374=0,"",COUNTIF(Sample_Output!$B$2:$B$2000,"*"&amp;A374&amp;"*"))</f>
        <v/>
      </c>
      <c r="D374" s="129" t="str">
        <f>IF(SUMIF(OutputMaterialType,Specified_Output!A374,OutputSampleWeight)=0,"",SUMIF(OutputMaterialType,Specified_Output!A374,OutputSampleWeight))</f>
        <v/>
      </c>
      <c r="E374" s="120" t="str">
        <f t="shared" si="39"/>
        <v/>
      </c>
      <c r="F374" s="95" t="str">
        <f t="shared" si="40"/>
        <v/>
      </c>
      <c r="G374" s="120" t="str">
        <f t="shared" si="41"/>
        <v/>
      </c>
      <c r="H374" s="127" t="str">
        <f t="shared" si="42"/>
        <v/>
      </c>
      <c r="J374" s="103"/>
      <c r="K374" s="103"/>
      <c r="L374" s="127" t="str">
        <f t="shared" si="38"/>
        <v/>
      </c>
      <c r="M374" s="59" t="e">
        <f t="array" ref="M374">_xlfn.STDEV.S(IF(OutputMaterialType=A374,OutputTarget))</f>
        <v>#VALUE!</v>
      </c>
      <c r="N374" s="143" t="e">
        <f t="shared" si="43"/>
        <v>#VALUE!</v>
      </c>
      <c r="O374" s="146" t="e">
        <f t="shared" si="44"/>
        <v>#VALUE!</v>
      </c>
    </row>
    <row r="375" spans="1:15" s="17" customFormat="1" x14ac:dyDescent="0.2">
      <c r="A375" s="51"/>
      <c r="B375" s="14"/>
      <c r="C375" s="128" t="str">
        <f>IF(A375=0,"",COUNTIF(Sample_Output!$B$2:$B$2000,"*"&amp;A375&amp;"*"))</f>
        <v/>
      </c>
      <c r="D375" s="129" t="str">
        <f>IF(SUMIF(OutputMaterialType,Specified_Output!A375,OutputSampleWeight)=0,"",SUMIF(OutputMaterialType,Specified_Output!A375,OutputSampleWeight))</f>
        <v/>
      </c>
      <c r="E375" s="120" t="str">
        <f t="shared" si="39"/>
        <v/>
      </c>
      <c r="F375" s="95" t="str">
        <f t="shared" si="40"/>
        <v/>
      </c>
      <c r="G375" s="120" t="str">
        <f t="shared" si="41"/>
        <v/>
      </c>
      <c r="H375" s="127" t="str">
        <f t="shared" si="42"/>
        <v/>
      </c>
      <c r="J375" s="103"/>
      <c r="K375" s="103"/>
      <c r="L375" s="127" t="str">
        <f t="shared" si="38"/>
        <v/>
      </c>
      <c r="M375" s="59" t="e">
        <f t="array" ref="M375">_xlfn.STDEV.S(IF(OutputMaterialType=A375,OutputTarget))</f>
        <v>#VALUE!</v>
      </c>
      <c r="N375" s="143" t="e">
        <f t="shared" si="43"/>
        <v>#VALUE!</v>
      </c>
      <c r="O375" s="146" t="e">
        <f t="shared" si="44"/>
        <v>#VALUE!</v>
      </c>
    </row>
    <row r="376" spans="1:15" s="17" customFormat="1" x14ac:dyDescent="0.2">
      <c r="A376" s="51"/>
      <c r="B376" s="14"/>
      <c r="C376" s="128" t="str">
        <f>IF(A376=0,"",COUNTIF(Sample_Output!$B$2:$B$2000,"*"&amp;A376&amp;"*"))</f>
        <v/>
      </c>
      <c r="D376" s="129" t="str">
        <f>IF(SUMIF(OutputMaterialType,Specified_Output!A376,OutputSampleWeight)=0,"",SUMIF(OutputMaterialType,Specified_Output!A376,OutputSampleWeight))</f>
        <v/>
      </c>
      <c r="E376" s="120" t="str">
        <f t="shared" si="39"/>
        <v/>
      </c>
      <c r="F376" s="95" t="str">
        <f t="shared" si="40"/>
        <v/>
      </c>
      <c r="G376" s="120" t="str">
        <f t="shared" si="41"/>
        <v/>
      </c>
      <c r="H376" s="127" t="str">
        <f t="shared" si="42"/>
        <v/>
      </c>
      <c r="J376" s="103"/>
      <c r="K376" s="103"/>
      <c r="L376" s="127" t="str">
        <f t="shared" si="38"/>
        <v/>
      </c>
      <c r="M376" s="59" t="e">
        <f t="array" ref="M376">_xlfn.STDEV.S(IF(OutputMaterialType=A376,OutputTarget))</f>
        <v>#VALUE!</v>
      </c>
      <c r="N376" s="143" t="e">
        <f t="shared" si="43"/>
        <v>#VALUE!</v>
      </c>
      <c r="O376" s="146" t="e">
        <f t="shared" si="44"/>
        <v>#VALUE!</v>
      </c>
    </row>
    <row r="377" spans="1:15" s="17" customFormat="1" x14ac:dyDescent="0.2">
      <c r="A377" s="51"/>
      <c r="B377" s="14"/>
      <c r="C377" s="128" t="str">
        <f>IF(A377=0,"",COUNTIF(Sample_Output!$B$2:$B$2000,"*"&amp;A377&amp;"*"))</f>
        <v/>
      </c>
      <c r="D377" s="129" t="str">
        <f>IF(SUMIF(OutputMaterialType,Specified_Output!A377,OutputSampleWeight)=0,"",SUMIF(OutputMaterialType,Specified_Output!A377,OutputSampleWeight))</f>
        <v/>
      </c>
      <c r="E377" s="120" t="str">
        <f t="shared" si="39"/>
        <v/>
      </c>
      <c r="F377" s="95" t="str">
        <f t="shared" si="40"/>
        <v/>
      </c>
      <c r="G377" s="120" t="str">
        <f t="shared" si="41"/>
        <v/>
      </c>
      <c r="H377" s="127" t="str">
        <f t="shared" si="42"/>
        <v/>
      </c>
      <c r="J377" s="103"/>
      <c r="K377" s="103"/>
      <c r="L377" s="127" t="str">
        <f t="shared" si="38"/>
        <v/>
      </c>
      <c r="M377" s="59" t="e">
        <f t="array" ref="M377">_xlfn.STDEV.S(IF(OutputMaterialType=A377,OutputTarget))</f>
        <v>#VALUE!</v>
      </c>
      <c r="N377" s="143" t="e">
        <f t="shared" si="43"/>
        <v>#VALUE!</v>
      </c>
      <c r="O377" s="146" t="e">
        <f t="shared" si="44"/>
        <v>#VALUE!</v>
      </c>
    </row>
    <row r="378" spans="1:15" s="17" customFormat="1" x14ac:dyDescent="0.2">
      <c r="A378" s="51"/>
      <c r="B378" s="14"/>
      <c r="C378" s="128" t="str">
        <f>IF(A378=0,"",COUNTIF(Sample_Output!$B$2:$B$2000,"*"&amp;A378&amp;"*"))</f>
        <v/>
      </c>
      <c r="D378" s="129" t="str">
        <f>IF(SUMIF(OutputMaterialType,Specified_Output!A378,OutputSampleWeight)=0,"",SUMIF(OutputMaterialType,Specified_Output!A378,OutputSampleWeight))</f>
        <v/>
      </c>
      <c r="E378" s="120" t="str">
        <f t="shared" si="39"/>
        <v/>
      </c>
      <c r="F378" s="95" t="str">
        <f t="shared" si="40"/>
        <v/>
      </c>
      <c r="G378" s="120" t="str">
        <f t="shared" si="41"/>
        <v/>
      </c>
      <c r="H378" s="127" t="str">
        <f t="shared" si="42"/>
        <v/>
      </c>
      <c r="J378" s="103"/>
      <c r="K378" s="103"/>
      <c r="L378" s="127" t="str">
        <f t="shared" si="38"/>
        <v/>
      </c>
      <c r="M378" s="59" t="e">
        <f t="array" ref="M378">_xlfn.STDEV.S(IF(OutputMaterialType=A378,OutputTarget))</f>
        <v>#VALUE!</v>
      </c>
      <c r="N378" s="143" t="e">
        <f t="shared" si="43"/>
        <v>#VALUE!</v>
      </c>
      <c r="O378" s="146" t="e">
        <f t="shared" si="44"/>
        <v>#VALUE!</v>
      </c>
    </row>
    <row r="379" spans="1:15" s="17" customFormat="1" x14ac:dyDescent="0.2">
      <c r="A379" s="51"/>
      <c r="B379" s="14"/>
      <c r="C379" s="128" t="str">
        <f>IF(A379=0,"",COUNTIF(Sample_Output!$B$2:$B$2000,"*"&amp;A379&amp;"*"))</f>
        <v/>
      </c>
      <c r="D379" s="129" t="str">
        <f>IF(SUMIF(OutputMaterialType,Specified_Output!A379,OutputSampleWeight)=0,"",SUMIF(OutputMaterialType,Specified_Output!A379,OutputSampleWeight))</f>
        <v/>
      </c>
      <c r="E379" s="120" t="str">
        <f t="shared" si="39"/>
        <v/>
      </c>
      <c r="F379" s="95" t="str">
        <f t="shared" si="40"/>
        <v/>
      </c>
      <c r="G379" s="120" t="str">
        <f t="shared" si="41"/>
        <v/>
      </c>
      <c r="H379" s="127" t="str">
        <f t="shared" si="42"/>
        <v/>
      </c>
      <c r="J379" s="103"/>
      <c r="K379" s="103"/>
      <c r="L379" s="127" t="str">
        <f t="shared" si="38"/>
        <v/>
      </c>
      <c r="M379" s="59" t="e">
        <f t="array" ref="M379">_xlfn.STDEV.S(IF(OutputMaterialType=A379,OutputTarget))</f>
        <v>#VALUE!</v>
      </c>
      <c r="N379" s="143" t="e">
        <f t="shared" si="43"/>
        <v>#VALUE!</v>
      </c>
      <c r="O379" s="146" t="e">
        <f t="shared" si="44"/>
        <v>#VALUE!</v>
      </c>
    </row>
    <row r="380" spans="1:15" s="17" customFormat="1" x14ac:dyDescent="0.2">
      <c r="A380" s="51"/>
      <c r="B380" s="14"/>
      <c r="C380" s="128" t="str">
        <f>IF(A380=0,"",COUNTIF(Sample_Output!$B$2:$B$2000,"*"&amp;A380&amp;"*"))</f>
        <v/>
      </c>
      <c r="D380" s="129" t="str">
        <f>IF(SUMIF(OutputMaterialType,Specified_Output!A380,OutputSampleWeight)=0,"",SUMIF(OutputMaterialType,Specified_Output!A380,OutputSampleWeight))</f>
        <v/>
      </c>
      <c r="E380" s="120" t="str">
        <f t="shared" si="39"/>
        <v/>
      </c>
      <c r="F380" s="95" t="str">
        <f t="shared" si="40"/>
        <v/>
      </c>
      <c r="G380" s="120" t="str">
        <f t="shared" si="41"/>
        <v/>
      </c>
      <c r="H380" s="127" t="str">
        <f t="shared" si="42"/>
        <v/>
      </c>
      <c r="J380" s="103"/>
      <c r="K380" s="103"/>
      <c r="L380" s="127" t="str">
        <f t="shared" si="38"/>
        <v/>
      </c>
      <c r="M380" s="59" t="e">
        <f t="array" ref="M380">_xlfn.STDEV.S(IF(OutputMaterialType=A380,OutputTarget))</f>
        <v>#VALUE!</v>
      </c>
      <c r="N380" s="143" t="e">
        <f t="shared" si="43"/>
        <v>#VALUE!</v>
      </c>
      <c r="O380" s="146" t="e">
        <f t="shared" si="44"/>
        <v>#VALUE!</v>
      </c>
    </row>
    <row r="381" spans="1:15" s="17" customFormat="1" x14ac:dyDescent="0.2">
      <c r="A381" s="51"/>
      <c r="B381" s="14"/>
      <c r="C381" s="128" t="str">
        <f>IF(A381=0,"",COUNTIF(Sample_Output!$B$2:$B$2000,"*"&amp;A381&amp;"*"))</f>
        <v/>
      </c>
      <c r="D381" s="129" t="str">
        <f>IF(SUMIF(OutputMaterialType,Specified_Output!A381,OutputSampleWeight)=0,"",SUMIF(OutputMaterialType,Specified_Output!A381,OutputSampleWeight))</f>
        <v/>
      </c>
      <c r="E381" s="120" t="str">
        <f t="shared" si="39"/>
        <v/>
      </c>
      <c r="F381" s="95" t="str">
        <f t="shared" si="40"/>
        <v/>
      </c>
      <c r="G381" s="120" t="str">
        <f t="shared" si="41"/>
        <v/>
      </c>
      <c r="H381" s="127" t="str">
        <f t="shared" si="42"/>
        <v/>
      </c>
      <c r="J381" s="103"/>
      <c r="K381" s="103"/>
      <c r="L381" s="127" t="str">
        <f t="shared" si="38"/>
        <v/>
      </c>
      <c r="M381" s="59" t="e">
        <f t="array" ref="M381">_xlfn.STDEV.S(IF(OutputMaterialType=A381,OutputTarget))</f>
        <v>#VALUE!</v>
      </c>
      <c r="N381" s="143" t="e">
        <f t="shared" si="43"/>
        <v>#VALUE!</v>
      </c>
      <c r="O381" s="146" t="e">
        <f t="shared" si="44"/>
        <v>#VALUE!</v>
      </c>
    </row>
    <row r="382" spans="1:15" s="17" customFormat="1" x14ac:dyDescent="0.2">
      <c r="A382" s="51"/>
      <c r="B382" s="14"/>
      <c r="C382" s="128" t="str">
        <f>IF(A382=0,"",COUNTIF(Sample_Output!$B$2:$B$2000,"*"&amp;A382&amp;"*"))</f>
        <v/>
      </c>
      <c r="D382" s="129" t="str">
        <f>IF(SUMIF(OutputMaterialType,Specified_Output!A382,OutputSampleWeight)=0,"",SUMIF(OutputMaterialType,Specified_Output!A382,OutputSampleWeight))</f>
        <v/>
      </c>
      <c r="E382" s="120" t="str">
        <f t="shared" si="39"/>
        <v/>
      </c>
      <c r="F382" s="95" t="str">
        <f t="shared" si="40"/>
        <v/>
      </c>
      <c r="G382" s="120" t="str">
        <f t="shared" si="41"/>
        <v/>
      </c>
      <c r="H382" s="127" t="str">
        <f t="shared" si="42"/>
        <v/>
      </c>
      <c r="J382" s="103"/>
      <c r="K382" s="103"/>
      <c r="L382" s="127" t="str">
        <f t="shared" si="38"/>
        <v/>
      </c>
      <c r="M382" s="59" t="e">
        <f t="array" ref="M382">_xlfn.STDEV.S(IF(OutputMaterialType=A382,OutputTarget))</f>
        <v>#VALUE!</v>
      </c>
      <c r="N382" s="143" t="e">
        <f t="shared" si="43"/>
        <v>#VALUE!</v>
      </c>
      <c r="O382" s="146" t="e">
        <f t="shared" si="44"/>
        <v>#VALUE!</v>
      </c>
    </row>
    <row r="383" spans="1:15" s="17" customFormat="1" x14ac:dyDescent="0.2">
      <c r="A383" s="51"/>
      <c r="B383" s="14"/>
      <c r="C383" s="128" t="str">
        <f>IF(A383=0,"",COUNTIF(Sample_Output!$B$2:$B$2000,"*"&amp;A383&amp;"*"))</f>
        <v/>
      </c>
      <c r="D383" s="129" t="str">
        <f>IF(SUMIF(OutputMaterialType,Specified_Output!A383,OutputSampleWeight)=0,"",SUMIF(OutputMaterialType,Specified_Output!A383,OutputSampleWeight))</f>
        <v/>
      </c>
      <c r="E383" s="120" t="str">
        <f t="shared" si="39"/>
        <v/>
      </c>
      <c r="F383" s="95" t="str">
        <f t="shared" si="40"/>
        <v/>
      </c>
      <c r="G383" s="120" t="str">
        <f t="shared" si="41"/>
        <v/>
      </c>
      <c r="H383" s="127" t="str">
        <f t="shared" si="42"/>
        <v/>
      </c>
      <c r="J383" s="103"/>
      <c r="K383" s="103"/>
      <c r="L383" s="127" t="str">
        <f t="shared" si="38"/>
        <v/>
      </c>
      <c r="M383" s="59" t="e">
        <f t="array" ref="M383">_xlfn.STDEV.S(IF(OutputMaterialType=A383,OutputTarget))</f>
        <v>#VALUE!</v>
      </c>
      <c r="N383" s="143" t="e">
        <f t="shared" si="43"/>
        <v>#VALUE!</v>
      </c>
      <c r="O383" s="146" t="e">
        <f t="shared" si="44"/>
        <v>#VALUE!</v>
      </c>
    </row>
    <row r="384" spans="1:15" s="17" customFormat="1" x14ac:dyDescent="0.2">
      <c r="A384" s="51"/>
      <c r="B384" s="14"/>
      <c r="C384" s="128" t="str">
        <f>IF(A384=0,"",COUNTIF(Sample_Output!$B$2:$B$2000,"*"&amp;A384&amp;"*"))</f>
        <v/>
      </c>
      <c r="D384" s="129" t="str">
        <f>IF(SUMIF(OutputMaterialType,Specified_Output!A384,OutputSampleWeight)=0,"",SUMIF(OutputMaterialType,Specified_Output!A384,OutputSampleWeight))</f>
        <v/>
      </c>
      <c r="E384" s="120" t="str">
        <f t="shared" si="39"/>
        <v/>
      </c>
      <c r="F384" s="95" t="str">
        <f t="shared" si="40"/>
        <v/>
      </c>
      <c r="G384" s="120" t="str">
        <f t="shared" si="41"/>
        <v/>
      </c>
      <c r="H384" s="127" t="str">
        <f t="shared" si="42"/>
        <v/>
      </c>
      <c r="J384" s="103"/>
      <c r="K384" s="103"/>
      <c r="L384" s="127" t="str">
        <f t="shared" si="38"/>
        <v/>
      </c>
      <c r="M384" s="59" t="e">
        <f t="array" ref="M384">_xlfn.STDEV.S(IF(OutputMaterialType=A384,OutputTarget))</f>
        <v>#VALUE!</v>
      </c>
      <c r="N384" s="143" t="e">
        <f t="shared" si="43"/>
        <v>#VALUE!</v>
      </c>
      <c r="O384" s="146" t="e">
        <f t="shared" si="44"/>
        <v>#VALUE!</v>
      </c>
    </row>
    <row r="385" spans="1:15" s="17" customFormat="1" x14ac:dyDescent="0.2">
      <c r="A385" s="51"/>
      <c r="B385" s="14"/>
      <c r="C385" s="128" t="str">
        <f>IF(A385=0,"",COUNTIF(Sample_Output!$B$2:$B$2000,"*"&amp;A385&amp;"*"))</f>
        <v/>
      </c>
      <c r="D385" s="129" t="str">
        <f>IF(SUMIF(OutputMaterialType,Specified_Output!A385,OutputSampleWeight)=0,"",SUMIF(OutputMaterialType,Specified_Output!A385,OutputSampleWeight))</f>
        <v/>
      </c>
      <c r="E385" s="120" t="str">
        <f t="shared" si="39"/>
        <v/>
      </c>
      <c r="F385" s="95" t="str">
        <f t="shared" si="40"/>
        <v/>
      </c>
      <c r="G385" s="120" t="str">
        <f t="shared" si="41"/>
        <v/>
      </c>
      <c r="H385" s="127" t="str">
        <f t="shared" si="42"/>
        <v/>
      </c>
      <c r="J385" s="103"/>
      <c r="K385" s="103"/>
      <c r="L385" s="127" t="str">
        <f t="shared" si="38"/>
        <v/>
      </c>
      <c r="M385" s="59" t="e">
        <f t="array" ref="M385">_xlfn.STDEV.S(IF(OutputMaterialType=A385,OutputTarget))</f>
        <v>#VALUE!</v>
      </c>
      <c r="N385" s="143" t="e">
        <f t="shared" si="43"/>
        <v>#VALUE!</v>
      </c>
      <c r="O385" s="146" t="e">
        <f t="shared" si="44"/>
        <v>#VALUE!</v>
      </c>
    </row>
    <row r="386" spans="1:15" s="17" customFormat="1" x14ac:dyDescent="0.2">
      <c r="A386" s="51"/>
      <c r="B386" s="14"/>
      <c r="C386" s="128" t="str">
        <f>IF(A386=0,"",COUNTIF(Sample_Output!$B$2:$B$2000,"*"&amp;A386&amp;"*"))</f>
        <v/>
      </c>
      <c r="D386" s="129" t="str">
        <f>IF(SUMIF(OutputMaterialType,Specified_Output!A386,OutputSampleWeight)=0,"",SUMIF(OutputMaterialType,Specified_Output!A386,OutputSampleWeight))</f>
        <v/>
      </c>
      <c r="E386" s="120" t="str">
        <f t="shared" si="39"/>
        <v/>
      </c>
      <c r="F386" s="95" t="str">
        <f t="shared" si="40"/>
        <v/>
      </c>
      <c r="G386" s="120" t="str">
        <f t="shared" si="41"/>
        <v/>
      </c>
      <c r="H386" s="127" t="str">
        <f t="shared" si="42"/>
        <v/>
      </c>
      <c r="J386" s="103"/>
      <c r="K386" s="103"/>
      <c r="L386" s="127" t="str">
        <f t="shared" ref="L386:L449" si="45">IFERROR(AVERAGEIF(OutputMaterialType,A386,OutputFragments),"")</f>
        <v/>
      </c>
      <c r="M386" s="59" t="e">
        <f t="array" ref="M386">_xlfn.STDEV.S(IF(OutputMaterialType=A386,OutputTarget))</f>
        <v>#VALUE!</v>
      </c>
      <c r="N386" s="143" t="e">
        <f t="shared" si="43"/>
        <v>#VALUE!</v>
      </c>
      <c r="O386" s="146" t="e">
        <f t="shared" si="44"/>
        <v>#VALUE!</v>
      </c>
    </row>
    <row r="387" spans="1:15" s="17" customFormat="1" x14ac:dyDescent="0.2">
      <c r="A387" s="51"/>
      <c r="B387" s="14"/>
      <c r="C387" s="128" t="str">
        <f>IF(A387=0,"",COUNTIF(Sample_Output!$B$2:$B$2000,"*"&amp;A387&amp;"*"))</f>
        <v/>
      </c>
      <c r="D387" s="129" t="str">
        <f>IF(SUMIF(OutputMaterialType,Specified_Output!A387,OutputSampleWeight)=0,"",SUMIF(OutputMaterialType,Specified_Output!A387,OutputSampleWeight))</f>
        <v/>
      </c>
      <c r="E387" s="120" t="str">
        <f t="shared" ref="E387:E450" si="46">IFERROR(AVERAGEIF(OutputMaterialType,A387,OutputTarget),"")</f>
        <v/>
      </c>
      <c r="F387" s="95" t="str">
        <f t="shared" ref="F387:F450" si="47">IFERROR(M387,"")</f>
        <v/>
      </c>
      <c r="G387" s="120" t="str">
        <f t="shared" ref="G387:G450" si="48">IFERROR(AVERAGEIF(OutputMaterialType,A387,OutputNonTarget),"")</f>
        <v/>
      </c>
      <c r="H387" s="127" t="str">
        <f t="shared" ref="H387:H450" si="49">IFERROR(AVERAGEIF(OutputMaterialType,A387,OutputNonRecyclables),"")</f>
        <v/>
      </c>
      <c r="J387" s="103"/>
      <c r="K387" s="103"/>
      <c r="L387" s="127" t="str">
        <f t="shared" si="45"/>
        <v/>
      </c>
      <c r="M387" s="59" t="e">
        <f t="array" ref="M387">_xlfn.STDEV.S(IF(OutputMaterialType=A387,OutputTarget))</f>
        <v>#VALUE!</v>
      </c>
      <c r="N387" s="143" t="e">
        <f t="shared" ref="N387:N450" si="50">C387-ROUNDDOWN(B387/20,0)</f>
        <v>#VALUE!</v>
      </c>
      <c r="O387" s="146" t="e">
        <f t="shared" ref="O387:O450" si="51">D387/C387</f>
        <v>#VALUE!</v>
      </c>
    </row>
    <row r="388" spans="1:15" s="17" customFormat="1" x14ac:dyDescent="0.2">
      <c r="A388" s="51"/>
      <c r="B388" s="14"/>
      <c r="C388" s="128" t="str">
        <f>IF(A388=0,"",COUNTIF(Sample_Output!$B$2:$B$2000,"*"&amp;A388&amp;"*"))</f>
        <v/>
      </c>
      <c r="D388" s="129" t="str">
        <f>IF(SUMIF(OutputMaterialType,Specified_Output!A388,OutputSampleWeight)=0,"",SUMIF(OutputMaterialType,Specified_Output!A388,OutputSampleWeight))</f>
        <v/>
      </c>
      <c r="E388" s="120" t="str">
        <f t="shared" si="46"/>
        <v/>
      </c>
      <c r="F388" s="95" t="str">
        <f t="shared" si="47"/>
        <v/>
      </c>
      <c r="G388" s="120" t="str">
        <f t="shared" si="48"/>
        <v/>
      </c>
      <c r="H388" s="127" t="str">
        <f t="shared" si="49"/>
        <v/>
      </c>
      <c r="J388" s="103"/>
      <c r="K388" s="103"/>
      <c r="L388" s="127" t="str">
        <f t="shared" si="45"/>
        <v/>
      </c>
      <c r="M388" s="59" t="e">
        <f t="array" ref="M388">_xlfn.STDEV.S(IF(OutputMaterialType=A388,OutputTarget))</f>
        <v>#VALUE!</v>
      </c>
      <c r="N388" s="143" t="e">
        <f t="shared" si="50"/>
        <v>#VALUE!</v>
      </c>
      <c r="O388" s="146" t="e">
        <f t="shared" si="51"/>
        <v>#VALUE!</v>
      </c>
    </row>
    <row r="389" spans="1:15" s="17" customFormat="1" x14ac:dyDescent="0.2">
      <c r="A389" s="51"/>
      <c r="B389" s="14"/>
      <c r="C389" s="128" t="str">
        <f>IF(A389=0,"",COUNTIF(Sample_Output!$B$2:$B$2000,"*"&amp;A389&amp;"*"))</f>
        <v/>
      </c>
      <c r="D389" s="129" t="str">
        <f>IF(SUMIF(OutputMaterialType,Specified_Output!A389,OutputSampleWeight)=0,"",SUMIF(OutputMaterialType,Specified_Output!A389,OutputSampleWeight))</f>
        <v/>
      </c>
      <c r="E389" s="120" t="str">
        <f t="shared" si="46"/>
        <v/>
      </c>
      <c r="F389" s="95" t="str">
        <f t="shared" si="47"/>
        <v/>
      </c>
      <c r="G389" s="120" t="str">
        <f t="shared" si="48"/>
        <v/>
      </c>
      <c r="H389" s="127" t="str">
        <f t="shared" si="49"/>
        <v/>
      </c>
      <c r="J389" s="103"/>
      <c r="K389" s="103"/>
      <c r="L389" s="127" t="str">
        <f t="shared" si="45"/>
        <v/>
      </c>
      <c r="M389" s="59" t="e">
        <f t="array" ref="M389">_xlfn.STDEV.S(IF(OutputMaterialType=A389,OutputTarget))</f>
        <v>#VALUE!</v>
      </c>
      <c r="N389" s="143" t="e">
        <f t="shared" si="50"/>
        <v>#VALUE!</v>
      </c>
      <c r="O389" s="146" t="e">
        <f t="shared" si="51"/>
        <v>#VALUE!</v>
      </c>
    </row>
    <row r="390" spans="1:15" s="17" customFormat="1" x14ac:dyDescent="0.2">
      <c r="A390" s="51"/>
      <c r="B390" s="14"/>
      <c r="C390" s="128" t="str">
        <f>IF(A390=0,"",COUNTIF(Sample_Output!$B$2:$B$2000,"*"&amp;A390&amp;"*"))</f>
        <v/>
      </c>
      <c r="D390" s="129" t="str">
        <f>IF(SUMIF(OutputMaterialType,Specified_Output!A390,OutputSampleWeight)=0,"",SUMIF(OutputMaterialType,Specified_Output!A390,OutputSampleWeight))</f>
        <v/>
      </c>
      <c r="E390" s="120" t="str">
        <f t="shared" si="46"/>
        <v/>
      </c>
      <c r="F390" s="95" t="str">
        <f t="shared" si="47"/>
        <v/>
      </c>
      <c r="G390" s="120" t="str">
        <f t="shared" si="48"/>
        <v/>
      </c>
      <c r="H390" s="127" t="str">
        <f t="shared" si="49"/>
        <v/>
      </c>
      <c r="J390" s="103"/>
      <c r="K390" s="103"/>
      <c r="L390" s="127" t="str">
        <f t="shared" si="45"/>
        <v/>
      </c>
      <c r="M390" s="59" t="e">
        <f t="array" ref="M390">_xlfn.STDEV.S(IF(OutputMaterialType=A390,OutputTarget))</f>
        <v>#VALUE!</v>
      </c>
      <c r="N390" s="143" t="e">
        <f t="shared" si="50"/>
        <v>#VALUE!</v>
      </c>
      <c r="O390" s="146" t="e">
        <f t="shared" si="51"/>
        <v>#VALUE!</v>
      </c>
    </row>
    <row r="391" spans="1:15" s="17" customFormat="1" x14ac:dyDescent="0.2">
      <c r="A391" s="51"/>
      <c r="B391" s="14"/>
      <c r="C391" s="128" t="str">
        <f>IF(A391=0,"",COUNTIF(Sample_Output!$B$2:$B$2000,"*"&amp;A391&amp;"*"))</f>
        <v/>
      </c>
      <c r="D391" s="129" t="str">
        <f>IF(SUMIF(OutputMaterialType,Specified_Output!A391,OutputSampleWeight)=0,"",SUMIF(OutputMaterialType,Specified_Output!A391,OutputSampleWeight))</f>
        <v/>
      </c>
      <c r="E391" s="120" t="str">
        <f t="shared" si="46"/>
        <v/>
      </c>
      <c r="F391" s="95" t="str">
        <f t="shared" si="47"/>
        <v/>
      </c>
      <c r="G391" s="120" t="str">
        <f t="shared" si="48"/>
        <v/>
      </c>
      <c r="H391" s="127" t="str">
        <f t="shared" si="49"/>
        <v/>
      </c>
      <c r="J391" s="103"/>
      <c r="K391" s="103"/>
      <c r="L391" s="127" t="str">
        <f t="shared" si="45"/>
        <v/>
      </c>
      <c r="M391" s="59" t="e">
        <f t="array" ref="M391">_xlfn.STDEV.S(IF(OutputMaterialType=A391,OutputTarget))</f>
        <v>#VALUE!</v>
      </c>
      <c r="N391" s="143" t="e">
        <f t="shared" si="50"/>
        <v>#VALUE!</v>
      </c>
      <c r="O391" s="146" t="e">
        <f t="shared" si="51"/>
        <v>#VALUE!</v>
      </c>
    </row>
    <row r="392" spans="1:15" s="17" customFormat="1" x14ac:dyDescent="0.2">
      <c r="A392" s="51"/>
      <c r="B392" s="14"/>
      <c r="C392" s="128" t="str">
        <f>IF(A392=0,"",COUNTIF(Sample_Output!$B$2:$B$2000,"*"&amp;A392&amp;"*"))</f>
        <v/>
      </c>
      <c r="D392" s="129" t="str">
        <f>IF(SUMIF(OutputMaterialType,Specified_Output!A392,OutputSampleWeight)=0,"",SUMIF(OutputMaterialType,Specified_Output!A392,OutputSampleWeight))</f>
        <v/>
      </c>
      <c r="E392" s="120" t="str">
        <f t="shared" si="46"/>
        <v/>
      </c>
      <c r="F392" s="95" t="str">
        <f t="shared" si="47"/>
        <v/>
      </c>
      <c r="G392" s="120" t="str">
        <f t="shared" si="48"/>
        <v/>
      </c>
      <c r="H392" s="127" t="str">
        <f t="shared" si="49"/>
        <v/>
      </c>
      <c r="J392" s="103"/>
      <c r="K392" s="103"/>
      <c r="L392" s="127" t="str">
        <f t="shared" si="45"/>
        <v/>
      </c>
      <c r="M392" s="59" t="e">
        <f t="array" ref="M392">_xlfn.STDEV.S(IF(OutputMaterialType=A392,OutputTarget))</f>
        <v>#VALUE!</v>
      </c>
      <c r="N392" s="143" t="e">
        <f t="shared" si="50"/>
        <v>#VALUE!</v>
      </c>
      <c r="O392" s="146" t="e">
        <f t="shared" si="51"/>
        <v>#VALUE!</v>
      </c>
    </row>
    <row r="393" spans="1:15" s="17" customFormat="1" x14ac:dyDescent="0.2">
      <c r="A393" s="51"/>
      <c r="B393" s="14"/>
      <c r="C393" s="128" t="str">
        <f>IF(A393=0,"",COUNTIF(Sample_Output!$B$2:$B$2000,"*"&amp;A393&amp;"*"))</f>
        <v/>
      </c>
      <c r="D393" s="129" t="str">
        <f>IF(SUMIF(OutputMaterialType,Specified_Output!A393,OutputSampleWeight)=0,"",SUMIF(OutputMaterialType,Specified_Output!A393,OutputSampleWeight))</f>
        <v/>
      </c>
      <c r="E393" s="120" t="str">
        <f t="shared" si="46"/>
        <v/>
      </c>
      <c r="F393" s="95" t="str">
        <f t="shared" si="47"/>
        <v/>
      </c>
      <c r="G393" s="120" t="str">
        <f t="shared" si="48"/>
        <v/>
      </c>
      <c r="H393" s="127" t="str">
        <f t="shared" si="49"/>
        <v/>
      </c>
      <c r="J393" s="103"/>
      <c r="K393" s="103"/>
      <c r="L393" s="127" t="str">
        <f t="shared" si="45"/>
        <v/>
      </c>
      <c r="M393" s="59" t="e">
        <f t="array" ref="M393">_xlfn.STDEV.S(IF(OutputMaterialType=A393,OutputTarget))</f>
        <v>#VALUE!</v>
      </c>
      <c r="N393" s="143" t="e">
        <f t="shared" si="50"/>
        <v>#VALUE!</v>
      </c>
      <c r="O393" s="146" t="e">
        <f t="shared" si="51"/>
        <v>#VALUE!</v>
      </c>
    </row>
    <row r="394" spans="1:15" s="17" customFormat="1" x14ac:dyDescent="0.2">
      <c r="A394" s="51"/>
      <c r="B394" s="14"/>
      <c r="C394" s="128" t="str">
        <f>IF(A394=0,"",COUNTIF(Sample_Output!$B$2:$B$2000,"*"&amp;A394&amp;"*"))</f>
        <v/>
      </c>
      <c r="D394" s="129" t="str">
        <f>IF(SUMIF(OutputMaterialType,Specified_Output!A394,OutputSampleWeight)=0,"",SUMIF(OutputMaterialType,Specified_Output!A394,OutputSampleWeight))</f>
        <v/>
      </c>
      <c r="E394" s="120" t="str">
        <f t="shared" si="46"/>
        <v/>
      </c>
      <c r="F394" s="95" t="str">
        <f t="shared" si="47"/>
        <v/>
      </c>
      <c r="G394" s="120" t="str">
        <f t="shared" si="48"/>
        <v/>
      </c>
      <c r="H394" s="127" t="str">
        <f t="shared" si="49"/>
        <v/>
      </c>
      <c r="J394" s="103"/>
      <c r="K394" s="103"/>
      <c r="L394" s="127" t="str">
        <f t="shared" si="45"/>
        <v/>
      </c>
      <c r="M394" s="59" t="e">
        <f t="array" ref="M394">_xlfn.STDEV.S(IF(OutputMaterialType=A394,OutputTarget))</f>
        <v>#VALUE!</v>
      </c>
      <c r="N394" s="143" t="e">
        <f t="shared" si="50"/>
        <v>#VALUE!</v>
      </c>
      <c r="O394" s="146" t="e">
        <f t="shared" si="51"/>
        <v>#VALUE!</v>
      </c>
    </row>
    <row r="395" spans="1:15" s="17" customFormat="1" x14ac:dyDescent="0.2">
      <c r="A395" s="51"/>
      <c r="B395" s="14"/>
      <c r="C395" s="128" t="str">
        <f>IF(A395=0,"",COUNTIF(Sample_Output!$B$2:$B$2000,"*"&amp;A395&amp;"*"))</f>
        <v/>
      </c>
      <c r="D395" s="129" t="str">
        <f>IF(SUMIF(OutputMaterialType,Specified_Output!A395,OutputSampleWeight)=0,"",SUMIF(OutputMaterialType,Specified_Output!A395,OutputSampleWeight))</f>
        <v/>
      </c>
      <c r="E395" s="120" t="str">
        <f t="shared" si="46"/>
        <v/>
      </c>
      <c r="F395" s="95" t="str">
        <f t="shared" si="47"/>
        <v/>
      </c>
      <c r="G395" s="120" t="str">
        <f t="shared" si="48"/>
        <v/>
      </c>
      <c r="H395" s="127" t="str">
        <f t="shared" si="49"/>
        <v/>
      </c>
      <c r="J395" s="103"/>
      <c r="K395" s="103"/>
      <c r="L395" s="127" t="str">
        <f t="shared" si="45"/>
        <v/>
      </c>
      <c r="M395" s="59" t="e">
        <f t="array" ref="M395">_xlfn.STDEV.S(IF(OutputMaterialType=A395,OutputTarget))</f>
        <v>#VALUE!</v>
      </c>
      <c r="N395" s="143" t="e">
        <f t="shared" si="50"/>
        <v>#VALUE!</v>
      </c>
      <c r="O395" s="146" t="e">
        <f t="shared" si="51"/>
        <v>#VALUE!</v>
      </c>
    </row>
    <row r="396" spans="1:15" s="17" customFormat="1" x14ac:dyDescent="0.2">
      <c r="A396" s="51"/>
      <c r="B396" s="14"/>
      <c r="C396" s="128" t="str">
        <f>IF(A396=0,"",COUNTIF(Sample_Output!$B$2:$B$2000,"*"&amp;A396&amp;"*"))</f>
        <v/>
      </c>
      <c r="D396" s="129" t="str">
        <f>IF(SUMIF(OutputMaterialType,Specified_Output!A396,OutputSampleWeight)=0,"",SUMIF(OutputMaterialType,Specified_Output!A396,OutputSampleWeight))</f>
        <v/>
      </c>
      <c r="E396" s="120" t="str">
        <f t="shared" si="46"/>
        <v/>
      </c>
      <c r="F396" s="95" t="str">
        <f t="shared" si="47"/>
        <v/>
      </c>
      <c r="G396" s="120" t="str">
        <f t="shared" si="48"/>
        <v/>
      </c>
      <c r="H396" s="127" t="str">
        <f t="shared" si="49"/>
        <v/>
      </c>
      <c r="J396" s="103"/>
      <c r="K396" s="103"/>
      <c r="L396" s="127" t="str">
        <f t="shared" si="45"/>
        <v/>
      </c>
      <c r="M396" s="59" t="e">
        <f t="array" ref="M396">_xlfn.STDEV.S(IF(OutputMaterialType=A396,OutputTarget))</f>
        <v>#VALUE!</v>
      </c>
      <c r="N396" s="143" t="e">
        <f t="shared" si="50"/>
        <v>#VALUE!</v>
      </c>
      <c r="O396" s="146" t="e">
        <f t="shared" si="51"/>
        <v>#VALUE!</v>
      </c>
    </row>
    <row r="397" spans="1:15" s="17" customFormat="1" x14ac:dyDescent="0.2">
      <c r="A397" s="51"/>
      <c r="B397" s="14"/>
      <c r="C397" s="128" t="str">
        <f>IF(A397=0,"",COUNTIF(Sample_Output!$B$2:$B$2000,"*"&amp;A397&amp;"*"))</f>
        <v/>
      </c>
      <c r="D397" s="129" t="str">
        <f>IF(SUMIF(OutputMaterialType,Specified_Output!A397,OutputSampleWeight)=0,"",SUMIF(OutputMaterialType,Specified_Output!A397,OutputSampleWeight))</f>
        <v/>
      </c>
      <c r="E397" s="120" t="str">
        <f t="shared" si="46"/>
        <v/>
      </c>
      <c r="F397" s="95" t="str">
        <f t="shared" si="47"/>
        <v/>
      </c>
      <c r="G397" s="120" t="str">
        <f t="shared" si="48"/>
        <v/>
      </c>
      <c r="H397" s="127" t="str">
        <f t="shared" si="49"/>
        <v/>
      </c>
      <c r="J397" s="103"/>
      <c r="K397" s="103"/>
      <c r="L397" s="127" t="str">
        <f t="shared" si="45"/>
        <v/>
      </c>
      <c r="M397" s="59" t="e">
        <f t="array" ref="M397">_xlfn.STDEV.S(IF(OutputMaterialType=A397,OutputTarget))</f>
        <v>#VALUE!</v>
      </c>
      <c r="N397" s="143" t="e">
        <f t="shared" si="50"/>
        <v>#VALUE!</v>
      </c>
      <c r="O397" s="146" t="e">
        <f t="shared" si="51"/>
        <v>#VALUE!</v>
      </c>
    </row>
    <row r="398" spans="1:15" s="17" customFormat="1" x14ac:dyDescent="0.2">
      <c r="A398" s="51"/>
      <c r="B398" s="14"/>
      <c r="C398" s="128" t="str">
        <f>IF(A398=0,"",COUNTIF(Sample_Output!$B$2:$B$2000,"*"&amp;A398&amp;"*"))</f>
        <v/>
      </c>
      <c r="D398" s="129" t="str">
        <f>IF(SUMIF(OutputMaterialType,Specified_Output!A398,OutputSampleWeight)=0,"",SUMIF(OutputMaterialType,Specified_Output!A398,OutputSampleWeight))</f>
        <v/>
      </c>
      <c r="E398" s="120" t="str">
        <f t="shared" si="46"/>
        <v/>
      </c>
      <c r="F398" s="95" t="str">
        <f t="shared" si="47"/>
        <v/>
      </c>
      <c r="G398" s="120" t="str">
        <f t="shared" si="48"/>
        <v/>
      </c>
      <c r="H398" s="127" t="str">
        <f t="shared" si="49"/>
        <v/>
      </c>
      <c r="J398" s="103"/>
      <c r="K398" s="103"/>
      <c r="L398" s="127" t="str">
        <f t="shared" si="45"/>
        <v/>
      </c>
      <c r="M398" s="59" t="e">
        <f t="array" ref="M398">_xlfn.STDEV.S(IF(OutputMaterialType=A398,OutputTarget))</f>
        <v>#VALUE!</v>
      </c>
      <c r="N398" s="143" t="e">
        <f t="shared" si="50"/>
        <v>#VALUE!</v>
      </c>
      <c r="O398" s="146" t="e">
        <f t="shared" si="51"/>
        <v>#VALUE!</v>
      </c>
    </row>
    <row r="399" spans="1:15" s="17" customFormat="1" x14ac:dyDescent="0.2">
      <c r="A399" s="51"/>
      <c r="B399" s="14"/>
      <c r="C399" s="128" t="str">
        <f>IF(A399=0,"",COUNTIF(Sample_Output!$B$2:$B$2000,"*"&amp;A399&amp;"*"))</f>
        <v/>
      </c>
      <c r="D399" s="129" t="str">
        <f>IF(SUMIF(OutputMaterialType,Specified_Output!A399,OutputSampleWeight)=0,"",SUMIF(OutputMaterialType,Specified_Output!A399,OutputSampleWeight))</f>
        <v/>
      </c>
      <c r="E399" s="120" t="str">
        <f t="shared" si="46"/>
        <v/>
      </c>
      <c r="F399" s="95" t="str">
        <f t="shared" si="47"/>
        <v/>
      </c>
      <c r="G399" s="120" t="str">
        <f t="shared" si="48"/>
        <v/>
      </c>
      <c r="H399" s="127" t="str">
        <f t="shared" si="49"/>
        <v/>
      </c>
      <c r="J399" s="103"/>
      <c r="K399" s="103"/>
      <c r="L399" s="127" t="str">
        <f t="shared" si="45"/>
        <v/>
      </c>
      <c r="M399" s="59" t="e">
        <f t="array" ref="M399">_xlfn.STDEV.S(IF(OutputMaterialType=A399,OutputTarget))</f>
        <v>#VALUE!</v>
      </c>
      <c r="N399" s="143" t="e">
        <f t="shared" si="50"/>
        <v>#VALUE!</v>
      </c>
      <c r="O399" s="146" t="e">
        <f t="shared" si="51"/>
        <v>#VALUE!</v>
      </c>
    </row>
    <row r="400" spans="1:15" s="17" customFormat="1" x14ac:dyDescent="0.2">
      <c r="A400" s="51"/>
      <c r="B400" s="14"/>
      <c r="C400" s="128" t="str">
        <f>IF(A400=0,"",COUNTIF(Sample_Output!$B$2:$B$2000,"*"&amp;A400&amp;"*"))</f>
        <v/>
      </c>
      <c r="D400" s="129" t="str">
        <f>IF(SUMIF(OutputMaterialType,Specified_Output!A400,OutputSampleWeight)=0,"",SUMIF(OutputMaterialType,Specified_Output!A400,OutputSampleWeight))</f>
        <v/>
      </c>
      <c r="E400" s="120" t="str">
        <f t="shared" si="46"/>
        <v/>
      </c>
      <c r="F400" s="95" t="str">
        <f t="shared" si="47"/>
        <v/>
      </c>
      <c r="G400" s="120" t="str">
        <f t="shared" si="48"/>
        <v/>
      </c>
      <c r="H400" s="127" t="str">
        <f t="shared" si="49"/>
        <v/>
      </c>
      <c r="J400" s="103"/>
      <c r="K400" s="103"/>
      <c r="L400" s="127" t="str">
        <f t="shared" si="45"/>
        <v/>
      </c>
      <c r="M400" s="59" t="e">
        <f t="array" ref="M400">_xlfn.STDEV.S(IF(OutputMaterialType=A400,OutputTarget))</f>
        <v>#VALUE!</v>
      </c>
      <c r="N400" s="143" t="e">
        <f t="shared" si="50"/>
        <v>#VALUE!</v>
      </c>
      <c r="O400" s="146" t="e">
        <f t="shared" si="51"/>
        <v>#VALUE!</v>
      </c>
    </row>
    <row r="401" spans="1:15" s="17" customFormat="1" x14ac:dyDescent="0.2">
      <c r="A401" s="51"/>
      <c r="B401" s="14"/>
      <c r="C401" s="128" t="str">
        <f>IF(A401=0,"",COUNTIF(Sample_Output!$B$2:$B$2000,"*"&amp;A401&amp;"*"))</f>
        <v/>
      </c>
      <c r="D401" s="129" t="str">
        <f>IF(SUMIF(OutputMaterialType,Specified_Output!A401,OutputSampleWeight)=0,"",SUMIF(OutputMaterialType,Specified_Output!A401,OutputSampleWeight))</f>
        <v/>
      </c>
      <c r="E401" s="120" t="str">
        <f t="shared" si="46"/>
        <v/>
      </c>
      <c r="F401" s="95" t="str">
        <f t="shared" si="47"/>
        <v/>
      </c>
      <c r="G401" s="120" t="str">
        <f t="shared" si="48"/>
        <v/>
      </c>
      <c r="H401" s="127" t="str">
        <f t="shared" si="49"/>
        <v/>
      </c>
      <c r="J401" s="103"/>
      <c r="K401" s="103"/>
      <c r="L401" s="127" t="str">
        <f t="shared" si="45"/>
        <v/>
      </c>
      <c r="M401" s="59" t="e">
        <f t="array" ref="M401">_xlfn.STDEV.S(IF(OutputMaterialType=A401,OutputTarget))</f>
        <v>#VALUE!</v>
      </c>
      <c r="N401" s="143" t="e">
        <f t="shared" si="50"/>
        <v>#VALUE!</v>
      </c>
      <c r="O401" s="146" t="e">
        <f t="shared" si="51"/>
        <v>#VALUE!</v>
      </c>
    </row>
    <row r="402" spans="1:15" s="17" customFormat="1" x14ac:dyDescent="0.2">
      <c r="A402" s="51"/>
      <c r="B402" s="14"/>
      <c r="C402" s="128" t="str">
        <f>IF(A402=0,"",COUNTIF(Sample_Output!$B$2:$B$2000,"*"&amp;A402&amp;"*"))</f>
        <v/>
      </c>
      <c r="D402" s="129" t="str">
        <f>IF(SUMIF(OutputMaterialType,Specified_Output!A402,OutputSampleWeight)=0,"",SUMIF(OutputMaterialType,Specified_Output!A402,OutputSampleWeight))</f>
        <v/>
      </c>
      <c r="E402" s="120" t="str">
        <f t="shared" si="46"/>
        <v/>
      </c>
      <c r="F402" s="95" t="str">
        <f t="shared" si="47"/>
        <v/>
      </c>
      <c r="G402" s="120" t="str">
        <f t="shared" si="48"/>
        <v/>
      </c>
      <c r="H402" s="127" t="str">
        <f t="shared" si="49"/>
        <v/>
      </c>
      <c r="J402" s="103"/>
      <c r="K402" s="103"/>
      <c r="L402" s="127" t="str">
        <f t="shared" si="45"/>
        <v/>
      </c>
      <c r="M402" s="59" t="e">
        <f t="array" ref="M402">_xlfn.STDEV.S(IF(OutputMaterialType=A402,OutputTarget))</f>
        <v>#VALUE!</v>
      </c>
      <c r="N402" s="143" t="e">
        <f t="shared" si="50"/>
        <v>#VALUE!</v>
      </c>
      <c r="O402" s="146" t="e">
        <f t="shared" si="51"/>
        <v>#VALUE!</v>
      </c>
    </row>
    <row r="403" spans="1:15" s="17" customFormat="1" x14ac:dyDescent="0.2">
      <c r="A403" s="51"/>
      <c r="B403" s="14"/>
      <c r="C403" s="128" t="str">
        <f>IF(A403=0,"",COUNTIF(Sample_Output!$B$2:$B$2000,"*"&amp;A403&amp;"*"))</f>
        <v/>
      </c>
      <c r="D403" s="129" t="str">
        <f>IF(SUMIF(OutputMaterialType,Specified_Output!A403,OutputSampleWeight)=0,"",SUMIF(OutputMaterialType,Specified_Output!A403,OutputSampleWeight))</f>
        <v/>
      </c>
      <c r="E403" s="120" t="str">
        <f t="shared" si="46"/>
        <v/>
      </c>
      <c r="F403" s="95" t="str">
        <f t="shared" si="47"/>
        <v/>
      </c>
      <c r="G403" s="120" t="str">
        <f t="shared" si="48"/>
        <v/>
      </c>
      <c r="H403" s="127" t="str">
        <f t="shared" si="49"/>
        <v/>
      </c>
      <c r="J403" s="103"/>
      <c r="K403" s="103"/>
      <c r="L403" s="127" t="str">
        <f t="shared" si="45"/>
        <v/>
      </c>
      <c r="M403" s="59" t="e">
        <f t="array" ref="M403">_xlfn.STDEV.S(IF(OutputMaterialType=A403,OutputTarget))</f>
        <v>#VALUE!</v>
      </c>
      <c r="N403" s="143" t="e">
        <f t="shared" si="50"/>
        <v>#VALUE!</v>
      </c>
      <c r="O403" s="146" t="e">
        <f t="shared" si="51"/>
        <v>#VALUE!</v>
      </c>
    </row>
    <row r="404" spans="1:15" s="17" customFormat="1" x14ac:dyDescent="0.2">
      <c r="A404" s="51"/>
      <c r="B404" s="14"/>
      <c r="C404" s="128" t="str">
        <f>IF(A404=0,"",COUNTIF(Sample_Output!$B$2:$B$2000,"*"&amp;A404&amp;"*"))</f>
        <v/>
      </c>
      <c r="D404" s="129" t="str">
        <f>IF(SUMIF(OutputMaterialType,Specified_Output!A404,OutputSampleWeight)=0,"",SUMIF(OutputMaterialType,Specified_Output!A404,OutputSampleWeight))</f>
        <v/>
      </c>
      <c r="E404" s="120" t="str">
        <f t="shared" si="46"/>
        <v/>
      </c>
      <c r="F404" s="95" t="str">
        <f t="shared" si="47"/>
        <v/>
      </c>
      <c r="G404" s="120" t="str">
        <f t="shared" si="48"/>
        <v/>
      </c>
      <c r="H404" s="127" t="str">
        <f t="shared" si="49"/>
        <v/>
      </c>
      <c r="J404" s="103"/>
      <c r="K404" s="103"/>
      <c r="L404" s="127" t="str">
        <f t="shared" si="45"/>
        <v/>
      </c>
      <c r="M404" s="59" t="e">
        <f t="array" ref="M404">_xlfn.STDEV.S(IF(OutputMaterialType=A404,OutputTarget))</f>
        <v>#VALUE!</v>
      </c>
      <c r="N404" s="143" t="e">
        <f t="shared" si="50"/>
        <v>#VALUE!</v>
      </c>
      <c r="O404" s="146" t="e">
        <f t="shared" si="51"/>
        <v>#VALUE!</v>
      </c>
    </row>
    <row r="405" spans="1:15" s="17" customFormat="1" x14ac:dyDescent="0.2">
      <c r="A405" s="51"/>
      <c r="B405" s="14"/>
      <c r="C405" s="128" t="str">
        <f>IF(A405=0,"",COUNTIF(Sample_Output!$B$2:$B$2000,"*"&amp;A405&amp;"*"))</f>
        <v/>
      </c>
      <c r="D405" s="129" t="str">
        <f>IF(SUMIF(OutputMaterialType,Specified_Output!A405,OutputSampleWeight)=0,"",SUMIF(OutputMaterialType,Specified_Output!A405,OutputSampleWeight))</f>
        <v/>
      </c>
      <c r="E405" s="120" t="str">
        <f t="shared" si="46"/>
        <v/>
      </c>
      <c r="F405" s="95" t="str">
        <f t="shared" si="47"/>
        <v/>
      </c>
      <c r="G405" s="120" t="str">
        <f t="shared" si="48"/>
        <v/>
      </c>
      <c r="H405" s="127" t="str">
        <f t="shared" si="49"/>
        <v/>
      </c>
      <c r="J405" s="103"/>
      <c r="K405" s="103"/>
      <c r="L405" s="127" t="str">
        <f t="shared" si="45"/>
        <v/>
      </c>
      <c r="M405" s="59" t="e">
        <f t="array" ref="M405">_xlfn.STDEV.S(IF(OutputMaterialType=A405,OutputTarget))</f>
        <v>#VALUE!</v>
      </c>
      <c r="N405" s="143" t="e">
        <f t="shared" si="50"/>
        <v>#VALUE!</v>
      </c>
      <c r="O405" s="146" t="e">
        <f t="shared" si="51"/>
        <v>#VALUE!</v>
      </c>
    </row>
    <row r="406" spans="1:15" s="17" customFormat="1" x14ac:dyDescent="0.2">
      <c r="A406" s="51"/>
      <c r="B406" s="14"/>
      <c r="C406" s="128" t="str">
        <f>IF(A406=0,"",COUNTIF(Sample_Output!$B$2:$B$2000,"*"&amp;A406&amp;"*"))</f>
        <v/>
      </c>
      <c r="D406" s="129" t="str">
        <f>IF(SUMIF(OutputMaterialType,Specified_Output!A406,OutputSampleWeight)=0,"",SUMIF(OutputMaterialType,Specified_Output!A406,OutputSampleWeight))</f>
        <v/>
      </c>
      <c r="E406" s="120" t="str">
        <f t="shared" si="46"/>
        <v/>
      </c>
      <c r="F406" s="95" t="str">
        <f t="shared" si="47"/>
        <v/>
      </c>
      <c r="G406" s="120" t="str">
        <f t="shared" si="48"/>
        <v/>
      </c>
      <c r="H406" s="127" t="str">
        <f t="shared" si="49"/>
        <v/>
      </c>
      <c r="J406" s="103"/>
      <c r="K406" s="103"/>
      <c r="L406" s="127" t="str">
        <f t="shared" si="45"/>
        <v/>
      </c>
      <c r="M406" s="59" t="e">
        <f t="array" ref="M406">_xlfn.STDEV.S(IF(OutputMaterialType=A406,OutputTarget))</f>
        <v>#VALUE!</v>
      </c>
      <c r="N406" s="143" t="e">
        <f t="shared" si="50"/>
        <v>#VALUE!</v>
      </c>
      <c r="O406" s="146" t="e">
        <f t="shared" si="51"/>
        <v>#VALUE!</v>
      </c>
    </row>
    <row r="407" spans="1:15" s="17" customFormat="1" x14ac:dyDescent="0.2">
      <c r="A407" s="51"/>
      <c r="B407" s="14"/>
      <c r="C407" s="128" t="str">
        <f>IF(A407=0,"",COUNTIF(Sample_Output!$B$2:$B$2000,"*"&amp;A407&amp;"*"))</f>
        <v/>
      </c>
      <c r="D407" s="129" t="str">
        <f>IF(SUMIF(OutputMaterialType,Specified_Output!A407,OutputSampleWeight)=0,"",SUMIF(OutputMaterialType,Specified_Output!A407,OutputSampleWeight))</f>
        <v/>
      </c>
      <c r="E407" s="120" t="str">
        <f t="shared" si="46"/>
        <v/>
      </c>
      <c r="F407" s="95" t="str">
        <f t="shared" si="47"/>
        <v/>
      </c>
      <c r="G407" s="120" t="str">
        <f t="shared" si="48"/>
        <v/>
      </c>
      <c r="H407" s="127" t="str">
        <f t="shared" si="49"/>
        <v/>
      </c>
      <c r="J407" s="103"/>
      <c r="K407" s="103"/>
      <c r="L407" s="127" t="str">
        <f t="shared" si="45"/>
        <v/>
      </c>
      <c r="M407" s="59" t="e">
        <f t="array" ref="M407">_xlfn.STDEV.S(IF(OutputMaterialType=A407,OutputTarget))</f>
        <v>#VALUE!</v>
      </c>
      <c r="N407" s="143" t="e">
        <f t="shared" si="50"/>
        <v>#VALUE!</v>
      </c>
      <c r="O407" s="146" t="e">
        <f t="shared" si="51"/>
        <v>#VALUE!</v>
      </c>
    </row>
    <row r="408" spans="1:15" s="17" customFormat="1" x14ac:dyDescent="0.2">
      <c r="A408" s="51"/>
      <c r="B408" s="14"/>
      <c r="C408" s="128" t="str">
        <f>IF(A408=0,"",COUNTIF(Sample_Output!$B$2:$B$2000,"*"&amp;A408&amp;"*"))</f>
        <v/>
      </c>
      <c r="D408" s="129" t="str">
        <f>IF(SUMIF(OutputMaterialType,Specified_Output!A408,OutputSampleWeight)=0,"",SUMIF(OutputMaterialType,Specified_Output!A408,OutputSampleWeight))</f>
        <v/>
      </c>
      <c r="E408" s="120" t="str">
        <f t="shared" si="46"/>
        <v/>
      </c>
      <c r="F408" s="95" t="str">
        <f t="shared" si="47"/>
        <v/>
      </c>
      <c r="G408" s="120" t="str">
        <f t="shared" si="48"/>
        <v/>
      </c>
      <c r="H408" s="127" t="str">
        <f t="shared" si="49"/>
        <v/>
      </c>
      <c r="J408" s="103"/>
      <c r="K408" s="103"/>
      <c r="L408" s="127" t="str">
        <f t="shared" si="45"/>
        <v/>
      </c>
      <c r="M408" s="59" t="e">
        <f t="array" ref="M408">_xlfn.STDEV.S(IF(OutputMaterialType=A408,OutputTarget))</f>
        <v>#VALUE!</v>
      </c>
      <c r="N408" s="143" t="e">
        <f t="shared" si="50"/>
        <v>#VALUE!</v>
      </c>
      <c r="O408" s="146" t="e">
        <f t="shared" si="51"/>
        <v>#VALUE!</v>
      </c>
    </row>
    <row r="409" spans="1:15" s="17" customFormat="1" x14ac:dyDescent="0.2">
      <c r="A409" s="51"/>
      <c r="B409" s="14"/>
      <c r="C409" s="128" t="str">
        <f>IF(A409=0,"",COUNTIF(Sample_Output!$B$2:$B$2000,"*"&amp;A409&amp;"*"))</f>
        <v/>
      </c>
      <c r="D409" s="129" t="str">
        <f>IF(SUMIF(OutputMaterialType,Specified_Output!A409,OutputSampleWeight)=0,"",SUMIF(OutputMaterialType,Specified_Output!A409,OutputSampleWeight))</f>
        <v/>
      </c>
      <c r="E409" s="120" t="str">
        <f t="shared" si="46"/>
        <v/>
      </c>
      <c r="F409" s="95" t="str">
        <f t="shared" si="47"/>
        <v/>
      </c>
      <c r="G409" s="120" t="str">
        <f t="shared" si="48"/>
        <v/>
      </c>
      <c r="H409" s="127" t="str">
        <f t="shared" si="49"/>
        <v/>
      </c>
      <c r="J409" s="103"/>
      <c r="K409" s="103"/>
      <c r="L409" s="127" t="str">
        <f t="shared" si="45"/>
        <v/>
      </c>
      <c r="M409" s="59" t="e">
        <f t="array" ref="M409">_xlfn.STDEV.S(IF(OutputMaterialType=A409,OutputTarget))</f>
        <v>#VALUE!</v>
      </c>
      <c r="N409" s="143" t="e">
        <f t="shared" si="50"/>
        <v>#VALUE!</v>
      </c>
      <c r="O409" s="146" t="e">
        <f t="shared" si="51"/>
        <v>#VALUE!</v>
      </c>
    </row>
    <row r="410" spans="1:15" s="17" customFormat="1" x14ac:dyDescent="0.2">
      <c r="A410" s="51"/>
      <c r="B410" s="14"/>
      <c r="C410" s="128" t="str">
        <f>IF(A410=0,"",COUNTIF(Sample_Output!$B$2:$B$2000,"*"&amp;A410&amp;"*"))</f>
        <v/>
      </c>
      <c r="D410" s="129" t="str">
        <f>IF(SUMIF(OutputMaterialType,Specified_Output!A410,OutputSampleWeight)=0,"",SUMIF(OutputMaterialType,Specified_Output!A410,OutputSampleWeight))</f>
        <v/>
      </c>
      <c r="E410" s="120" t="str">
        <f t="shared" si="46"/>
        <v/>
      </c>
      <c r="F410" s="95" t="str">
        <f t="shared" si="47"/>
        <v/>
      </c>
      <c r="G410" s="120" t="str">
        <f t="shared" si="48"/>
        <v/>
      </c>
      <c r="H410" s="127" t="str">
        <f t="shared" si="49"/>
        <v/>
      </c>
      <c r="J410" s="103"/>
      <c r="K410" s="103"/>
      <c r="L410" s="127" t="str">
        <f t="shared" si="45"/>
        <v/>
      </c>
      <c r="M410" s="59" t="e">
        <f t="array" ref="M410">_xlfn.STDEV.S(IF(OutputMaterialType=A410,OutputTarget))</f>
        <v>#VALUE!</v>
      </c>
      <c r="N410" s="143" t="e">
        <f t="shared" si="50"/>
        <v>#VALUE!</v>
      </c>
      <c r="O410" s="146" t="e">
        <f t="shared" si="51"/>
        <v>#VALUE!</v>
      </c>
    </row>
    <row r="411" spans="1:15" s="17" customFormat="1" x14ac:dyDescent="0.2">
      <c r="A411" s="51"/>
      <c r="B411" s="14"/>
      <c r="C411" s="128" t="str">
        <f>IF(A411=0,"",COUNTIF(Sample_Output!$B$2:$B$2000,"*"&amp;A411&amp;"*"))</f>
        <v/>
      </c>
      <c r="D411" s="129" t="str">
        <f>IF(SUMIF(OutputMaterialType,Specified_Output!A411,OutputSampleWeight)=0,"",SUMIF(OutputMaterialType,Specified_Output!A411,OutputSampleWeight))</f>
        <v/>
      </c>
      <c r="E411" s="120" t="str">
        <f t="shared" si="46"/>
        <v/>
      </c>
      <c r="F411" s="95" t="str">
        <f t="shared" si="47"/>
        <v/>
      </c>
      <c r="G411" s="120" t="str">
        <f t="shared" si="48"/>
        <v/>
      </c>
      <c r="H411" s="127" t="str">
        <f t="shared" si="49"/>
        <v/>
      </c>
      <c r="J411" s="103"/>
      <c r="K411" s="103"/>
      <c r="L411" s="127" t="str">
        <f t="shared" si="45"/>
        <v/>
      </c>
      <c r="M411" s="59" t="e">
        <f t="array" ref="M411">_xlfn.STDEV.S(IF(OutputMaterialType=A411,OutputTarget))</f>
        <v>#VALUE!</v>
      </c>
      <c r="N411" s="143" t="e">
        <f t="shared" si="50"/>
        <v>#VALUE!</v>
      </c>
      <c r="O411" s="146" t="e">
        <f t="shared" si="51"/>
        <v>#VALUE!</v>
      </c>
    </row>
    <row r="412" spans="1:15" s="17" customFormat="1" x14ac:dyDescent="0.2">
      <c r="A412" s="51"/>
      <c r="B412" s="14"/>
      <c r="C412" s="128" t="str">
        <f>IF(A412=0,"",COUNTIF(Sample_Output!$B$2:$B$2000,"*"&amp;A412&amp;"*"))</f>
        <v/>
      </c>
      <c r="D412" s="129" t="str">
        <f>IF(SUMIF(OutputMaterialType,Specified_Output!A412,OutputSampleWeight)=0,"",SUMIF(OutputMaterialType,Specified_Output!A412,OutputSampleWeight))</f>
        <v/>
      </c>
      <c r="E412" s="120" t="str">
        <f t="shared" si="46"/>
        <v/>
      </c>
      <c r="F412" s="95" t="str">
        <f t="shared" si="47"/>
        <v/>
      </c>
      <c r="G412" s="120" t="str">
        <f t="shared" si="48"/>
        <v/>
      </c>
      <c r="H412" s="127" t="str">
        <f t="shared" si="49"/>
        <v/>
      </c>
      <c r="J412" s="103"/>
      <c r="K412" s="103"/>
      <c r="L412" s="127" t="str">
        <f t="shared" si="45"/>
        <v/>
      </c>
      <c r="M412" s="59" t="e">
        <f t="array" ref="M412">_xlfn.STDEV.S(IF(OutputMaterialType=A412,OutputTarget))</f>
        <v>#VALUE!</v>
      </c>
      <c r="N412" s="143" t="e">
        <f t="shared" si="50"/>
        <v>#VALUE!</v>
      </c>
      <c r="O412" s="146" t="e">
        <f t="shared" si="51"/>
        <v>#VALUE!</v>
      </c>
    </row>
    <row r="413" spans="1:15" s="17" customFormat="1" x14ac:dyDescent="0.2">
      <c r="A413" s="51"/>
      <c r="B413" s="14"/>
      <c r="C413" s="128" t="str">
        <f>IF(A413=0,"",COUNTIF(Sample_Output!$B$2:$B$2000,"*"&amp;A413&amp;"*"))</f>
        <v/>
      </c>
      <c r="D413" s="129" t="str">
        <f>IF(SUMIF(OutputMaterialType,Specified_Output!A413,OutputSampleWeight)=0,"",SUMIF(OutputMaterialType,Specified_Output!A413,OutputSampleWeight))</f>
        <v/>
      </c>
      <c r="E413" s="120" t="str">
        <f t="shared" si="46"/>
        <v/>
      </c>
      <c r="F413" s="95" t="str">
        <f t="shared" si="47"/>
        <v/>
      </c>
      <c r="G413" s="120" t="str">
        <f t="shared" si="48"/>
        <v/>
      </c>
      <c r="H413" s="127" t="str">
        <f t="shared" si="49"/>
        <v/>
      </c>
      <c r="J413" s="103"/>
      <c r="K413" s="103"/>
      <c r="L413" s="127" t="str">
        <f t="shared" si="45"/>
        <v/>
      </c>
      <c r="M413" s="59" t="e">
        <f t="array" ref="M413">_xlfn.STDEV.S(IF(OutputMaterialType=A413,OutputTarget))</f>
        <v>#VALUE!</v>
      </c>
      <c r="N413" s="143" t="e">
        <f t="shared" si="50"/>
        <v>#VALUE!</v>
      </c>
      <c r="O413" s="146" t="e">
        <f t="shared" si="51"/>
        <v>#VALUE!</v>
      </c>
    </row>
    <row r="414" spans="1:15" s="17" customFormat="1" x14ac:dyDescent="0.2">
      <c r="A414" s="51"/>
      <c r="B414" s="14"/>
      <c r="C414" s="128" t="str">
        <f>IF(A414=0,"",COUNTIF(Sample_Output!$B$2:$B$2000,"*"&amp;A414&amp;"*"))</f>
        <v/>
      </c>
      <c r="D414" s="129" t="str">
        <f>IF(SUMIF(OutputMaterialType,Specified_Output!A414,OutputSampleWeight)=0,"",SUMIF(OutputMaterialType,Specified_Output!A414,OutputSampleWeight))</f>
        <v/>
      </c>
      <c r="E414" s="120" t="str">
        <f t="shared" si="46"/>
        <v/>
      </c>
      <c r="F414" s="95" t="str">
        <f t="shared" si="47"/>
        <v/>
      </c>
      <c r="G414" s="120" t="str">
        <f t="shared" si="48"/>
        <v/>
      </c>
      <c r="H414" s="127" t="str">
        <f t="shared" si="49"/>
        <v/>
      </c>
      <c r="J414" s="103"/>
      <c r="K414" s="103"/>
      <c r="L414" s="127" t="str">
        <f t="shared" si="45"/>
        <v/>
      </c>
      <c r="M414" s="59" t="e">
        <f t="array" ref="M414">_xlfn.STDEV.S(IF(OutputMaterialType=A414,OutputTarget))</f>
        <v>#VALUE!</v>
      </c>
      <c r="N414" s="143" t="e">
        <f t="shared" si="50"/>
        <v>#VALUE!</v>
      </c>
      <c r="O414" s="146" t="e">
        <f t="shared" si="51"/>
        <v>#VALUE!</v>
      </c>
    </row>
    <row r="415" spans="1:15" s="17" customFormat="1" x14ac:dyDescent="0.2">
      <c r="A415" s="51"/>
      <c r="B415" s="14"/>
      <c r="C415" s="128" t="str">
        <f>IF(A415=0,"",COUNTIF(Sample_Output!$B$2:$B$2000,"*"&amp;A415&amp;"*"))</f>
        <v/>
      </c>
      <c r="D415" s="129" t="str">
        <f>IF(SUMIF(OutputMaterialType,Specified_Output!A415,OutputSampleWeight)=0,"",SUMIF(OutputMaterialType,Specified_Output!A415,OutputSampleWeight))</f>
        <v/>
      </c>
      <c r="E415" s="120" t="str">
        <f t="shared" si="46"/>
        <v/>
      </c>
      <c r="F415" s="95" t="str">
        <f t="shared" si="47"/>
        <v/>
      </c>
      <c r="G415" s="120" t="str">
        <f t="shared" si="48"/>
        <v/>
      </c>
      <c r="H415" s="127" t="str">
        <f t="shared" si="49"/>
        <v/>
      </c>
      <c r="J415" s="103"/>
      <c r="K415" s="103"/>
      <c r="L415" s="127" t="str">
        <f t="shared" si="45"/>
        <v/>
      </c>
      <c r="M415" s="59" t="e">
        <f t="array" ref="M415">_xlfn.STDEV.S(IF(OutputMaterialType=A415,OutputTarget))</f>
        <v>#VALUE!</v>
      </c>
      <c r="N415" s="143" t="e">
        <f t="shared" si="50"/>
        <v>#VALUE!</v>
      </c>
      <c r="O415" s="146" t="e">
        <f t="shared" si="51"/>
        <v>#VALUE!</v>
      </c>
    </row>
    <row r="416" spans="1:15" s="17" customFormat="1" x14ac:dyDescent="0.2">
      <c r="A416" s="51"/>
      <c r="B416" s="14"/>
      <c r="C416" s="128" t="str">
        <f>IF(A416=0,"",COUNTIF(Sample_Output!$B$2:$B$2000,"*"&amp;A416&amp;"*"))</f>
        <v/>
      </c>
      <c r="D416" s="129" t="str">
        <f>IF(SUMIF(OutputMaterialType,Specified_Output!A416,OutputSampleWeight)=0,"",SUMIF(OutputMaterialType,Specified_Output!A416,OutputSampleWeight))</f>
        <v/>
      </c>
      <c r="E416" s="120" t="str">
        <f t="shared" si="46"/>
        <v/>
      </c>
      <c r="F416" s="95" t="str">
        <f t="shared" si="47"/>
        <v/>
      </c>
      <c r="G416" s="120" t="str">
        <f t="shared" si="48"/>
        <v/>
      </c>
      <c r="H416" s="127" t="str">
        <f t="shared" si="49"/>
        <v/>
      </c>
      <c r="J416" s="103"/>
      <c r="K416" s="103"/>
      <c r="L416" s="127" t="str">
        <f t="shared" si="45"/>
        <v/>
      </c>
      <c r="M416" s="59" t="e">
        <f t="array" ref="M416">_xlfn.STDEV.S(IF(OutputMaterialType=A416,OutputTarget))</f>
        <v>#VALUE!</v>
      </c>
      <c r="N416" s="143" t="e">
        <f t="shared" si="50"/>
        <v>#VALUE!</v>
      </c>
      <c r="O416" s="146" t="e">
        <f t="shared" si="51"/>
        <v>#VALUE!</v>
      </c>
    </row>
    <row r="417" spans="1:15" s="17" customFormat="1" x14ac:dyDescent="0.2">
      <c r="A417" s="51"/>
      <c r="B417" s="14"/>
      <c r="C417" s="128" t="str">
        <f>IF(A417=0,"",COUNTIF(Sample_Output!$B$2:$B$2000,"*"&amp;A417&amp;"*"))</f>
        <v/>
      </c>
      <c r="D417" s="129" t="str">
        <f>IF(SUMIF(OutputMaterialType,Specified_Output!A417,OutputSampleWeight)=0,"",SUMIF(OutputMaterialType,Specified_Output!A417,OutputSampleWeight))</f>
        <v/>
      </c>
      <c r="E417" s="120" t="str">
        <f t="shared" si="46"/>
        <v/>
      </c>
      <c r="F417" s="95" t="str">
        <f t="shared" si="47"/>
        <v/>
      </c>
      <c r="G417" s="120" t="str">
        <f t="shared" si="48"/>
        <v/>
      </c>
      <c r="H417" s="127" t="str">
        <f t="shared" si="49"/>
        <v/>
      </c>
      <c r="J417" s="103"/>
      <c r="K417" s="103"/>
      <c r="L417" s="127" t="str">
        <f t="shared" si="45"/>
        <v/>
      </c>
      <c r="M417" s="59" t="e">
        <f t="array" ref="M417">_xlfn.STDEV.S(IF(OutputMaterialType=A417,OutputTarget))</f>
        <v>#VALUE!</v>
      </c>
      <c r="N417" s="143" t="e">
        <f t="shared" si="50"/>
        <v>#VALUE!</v>
      </c>
      <c r="O417" s="146" t="e">
        <f t="shared" si="51"/>
        <v>#VALUE!</v>
      </c>
    </row>
    <row r="418" spans="1:15" s="17" customFormat="1" x14ac:dyDescent="0.2">
      <c r="A418" s="51"/>
      <c r="B418" s="14"/>
      <c r="C418" s="128" t="str">
        <f>IF(A418=0,"",COUNTIF(Sample_Output!$B$2:$B$2000,"*"&amp;A418&amp;"*"))</f>
        <v/>
      </c>
      <c r="D418" s="129" t="str">
        <f>IF(SUMIF(OutputMaterialType,Specified_Output!A418,OutputSampleWeight)=0,"",SUMIF(OutputMaterialType,Specified_Output!A418,OutputSampleWeight))</f>
        <v/>
      </c>
      <c r="E418" s="120" t="str">
        <f t="shared" si="46"/>
        <v/>
      </c>
      <c r="F418" s="95" t="str">
        <f t="shared" si="47"/>
        <v/>
      </c>
      <c r="G418" s="120" t="str">
        <f t="shared" si="48"/>
        <v/>
      </c>
      <c r="H418" s="127" t="str">
        <f t="shared" si="49"/>
        <v/>
      </c>
      <c r="J418" s="103"/>
      <c r="K418" s="103"/>
      <c r="L418" s="127" t="str">
        <f t="shared" si="45"/>
        <v/>
      </c>
      <c r="M418" s="59" t="e">
        <f t="array" ref="M418">_xlfn.STDEV.S(IF(OutputMaterialType=A418,OutputTarget))</f>
        <v>#VALUE!</v>
      </c>
      <c r="N418" s="143" t="e">
        <f t="shared" si="50"/>
        <v>#VALUE!</v>
      </c>
      <c r="O418" s="146" t="e">
        <f t="shared" si="51"/>
        <v>#VALUE!</v>
      </c>
    </row>
    <row r="419" spans="1:15" s="17" customFormat="1" x14ac:dyDescent="0.2">
      <c r="A419" s="51"/>
      <c r="B419" s="14"/>
      <c r="C419" s="128" t="str">
        <f>IF(A419=0,"",COUNTIF(Sample_Output!$B$2:$B$2000,"*"&amp;A419&amp;"*"))</f>
        <v/>
      </c>
      <c r="D419" s="129" t="str">
        <f>IF(SUMIF(OutputMaterialType,Specified_Output!A419,OutputSampleWeight)=0,"",SUMIF(OutputMaterialType,Specified_Output!A419,OutputSampleWeight))</f>
        <v/>
      </c>
      <c r="E419" s="120" t="str">
        <f t="shared" si="46"/>
        <v/>
      </c>
      <c r="F419" s="95" t="str">
        <f t="shared" si="47"/>
        <v/>
      </c>
      <c r="G419" s="120" t="str">
        <f t="shared" si="48"/>
        <v/>
      </c>
      <c r="H419" s="127" t="str">
        <f t="shared" si="49"/>
        <v/>
      </c>
      <c r="J419" s="103"/>
      <c r="K419" s="103"/>
      <c r="L419" s="127" t="str">
        <f t="shared" si="45"/>
        <v/>
      </c>
      <c r="M419" s="59" t="e">
        <f t="array" ref="M419">_xlfn.STDEV.S(IF(OutputMaterialType=A419,OutputTarget))</f>
        <v>#VALUE!</v>
      </c>
      <c r="N419" s="143" t="e">
        <f t="shared" si="50"/>
        <v>#VALUE!</v>
      </c>
      <c r="O419" s="146" t="e">
        <f t="shared" si="51"/>
        <v>#VALUE!</v>
      </c>
    </row>
    <row r="420" spans="1:15" s="17" customFormat="1" x14ac:dyDescent="0.2">
      <c r="A420" s="51"/>
      <c r="B420" s="14"/>
      <c r="C420" s="128" t="str">
        <f>IF(A420=0,"",COUNTIF(Sample_Output!$B$2:$B$2000,"*"&amp;A420&amp;"*"))</f>
        <v/>
      </c>
      <c r="D420" s="129" t="str">
        <f>IF(SUMIF(OutputMaterialType,Specified_Output!A420,OutputSampleWeight)=0,"",SUMIF(OutputMaterialType,Specified_Output!A420,OutputSampleWeight))</f>
        <v/>
      </c>
      <c r="E420" s="120" t="str">
        <f t="shared" si="46"/>
        <v/>
      </c>
      <c r="F420" s="95" t="str">
        <f t="shared" si="47"/>
        <v/>
      </c>
      <c r="G420" s="120" t="str">
        <f t="shared" si="48"/>
        <v/>
      </c>
      <c r="H420" s="127" t="str">
        <f t="shared" si="49"/>
        <v/>
      </c>
      <c r="J420" s="103"/>
      <c r="K420" s="103"/>
      <c r="L420" s="127" t="str">
        <f t="shared" si="45"/>
        <v/>
      </c>
      <c r="M420" s="59" t="e">
        <f t="array" ref="M420">_xlfn.STDEV.S(IF(OutputMaterialType=A420,OutputTarget))</f>
        <v>#VALUE!</v>
      </c>
      <c r="N420" s="143" t="e">
        <f t="shared" si="50"/>
        <v>#VALUE!</v>
      </c>
      <c r="O420" s="146" t="e">
        <f t="shared" si="51"/>
        <v>#VALUE!</v>
      </c>
    </row>
    <row r="421" spans="1:15" s="17" customFormat="1" x14ac:dyDescent="0.2">
      <c r="A421" s="51"/>
      <c r="B421" s="14"/>
      <c r="C421" s="128" t="str">
        <f>IF(A421=0,"",COUNTIF(Sample_Output!$B$2:$B$2000,"*"&amp;A421&amp;"*"))</f>
        <v/>
      </c>
      <c r="D421" s="129" t="str">
        <f>IF(SUMIF(OutputMaterialType,Specified_Output!A421,OutputSampleWeight)=0,"",SUMIF(OutputMaterialType,Specified_Output!A421,OutputSampleWeight))</f>
        <v/>
      </c>
      <c r="E421" s="120" t="str">
        <f t="shared" si="46"/>
        <v/>
      </c>
      <c r="F421" s="95" t="str">
        <f t="shared" si="47"/>
        <v/>
      </c>
      <c r="G421" s="120" t="str">
        <f t="shared" si="48"/>
        <v/>
      </c>
      <c r="H421" s="127" t="str">
        <f t="shared" si="49"/>
        <v/>
      </c>
      <c r="J421" s="103"/>
      <c r="K421" s="103"/>
      <c r="L421" s="127" t="str">
        <f t="shared" si="45"/>
        <v/>
      </c>
      <c r="M421" s="59" t="e">
        <f t="array" ref="M421">_xlfn.STDEV.S(IF(OutputMaterialType=A421,OutputTarget))</f>
        <v>#VALUE!</v>
      </c>
      <c r="N421" s="143" t="e">
        <f t="shared" si="50"/>
        <v>#VALUE!</v>
      </c>
      <c r="O421" s="146" t="e">
        <f t="shared" si="51"/>
        <v>#VALUE!</v>
      </c>
    </row>
    <row r="422" spans="1:15" s="17" customFormat="1" x14ac:dyDescent="0.2">
      <c r="A422" s="51"/>
      <c r="B422" s="14"/>
      <c r="C422" s="128" t="str">
        <f>IF(A422=0,"",COUNTIF(Sample_Output!$B$2:$B$2000,"*"&amp;A422&amp;"*"))</f>
        <v/>
      </c>
      <c r="D422" s="129" t="str">
        <f>IF(SUMIF(OutputMaterialType,Specified_Output!A422,OutputSampleWeight)=0,"",SUMIF(OutputMaterialType,Specified_Output!A422,OutputSampleWeight))</f>
        <v/>
      </c>
      <c r="E422" s="120" t="str">
        <f t="shared" si="46"/>
        <v/>
      </c>
      <c r="F422" s="95" t="str">
        <f t="shared" si="47"/>
        <v/>
      </c>
      <c r="G422" s="120" t="str">
        <f t="shared" si="48"/>
        <v/>
      </c>
      <c r="H422" s="127" t="str">
        <f t="shared" si="49"/>
        <v/>
      </c>
      <c r="J422" s="103"/>
      <c r="K422" s="103"/>
      <c r="L422" s="127" t="str">
        <f t="shared" si="45"/>
        <v/>
      </c>
      <c r="M422" s="59" t="e">
        <f t="array" ref="M422">_xlfn.STDEV.S(IF(OutputMaterialType=A422,OutputTarget))</f>
        <v>#VALUE!</v>
      </c>
      <c r="N422" s="143" t="e">
        <f t="shared" si="50"/>
        <v>#VALUE!</v>
      </c>
      <c r="O422" s="146" t="e">
        <f t="shared" si="51"/>
        <v>#VALUE!</v>
      </c>
    </row>
    <row r="423" spans="1:15" s="17" customFormat="1" x14ac:dyDescent="0.2">
      <c r="A423" s="51"/>
      <c r="B423" s="14"/>
      <c r="C423" s="128" t="str">
        <f>IF(A423=0,"",COUNTIF(Sample_Output!$B$2:$B$2000,"*"&amp;A423&amp;"*"))</f>
        <v/>
      </c>
      <c r="D423" s="129" t="str">
        <f>IF(SUMIF(OutputMaterialType,Specified_Output!A423,OutputSampleWeight)=0,"",SUMIF(OutputMaterialType,Specified_Output!A423,OutputSampleWeight))</f>
        <v/>
      </c>
      <c r="E423" s="120" t="str">
        <f t="shared" si="46"/>
        <v/>
      </c>
      <c r="F423" s="95" t="str">
        <f t="shared" si="47"/>
        <v/>
      </c>
      <c r="G423" s="120" t="str">
        <f t="shared" si="48"/>
        <v/>
      </c>
      <c r="H423" s="127" t="str">
        <f t="shared" si="49"/>
        <v/>
      </c>
      <c r="J423" s="103"/>
      <c r="K423" s="103"/>
      <c r="L423" s="127" t="str">
        <f t="shared" si="45"/>
        <v/>
      </c>
      <c r="M423" s="59" t="e">
        <f t="array" ref="M423">_xlfn.STDEV.S(IF(OutputMaterialType=A423,OutputTarget))</f>
        <v>#VALUE!</v>
      </c>
      <c r="N423" s="143" t="e">
        <f t="shared" si="50"/>
        <v>#VALUE!</v>
      </c>
      <c r="O423" s="146" t="e">
        <f t="shared" si="51"/>
        <v>#VALUE!</v>
      </c>
    </row>
    <row r="424" spans="1:15" s="17" customFormat="1" x14ac:dyDescent="0.2">
      <c r="A424" s="51"/>
      <c r="B424" s="14"/>
      <c r="C424" s="128" t="str">
        <f>IF(A424=0,"",COUNTIF(Sample_Output!$B$2:$B$2000,"*"&amp;A424&amp;"*"))</f>
        <v/>
      </c>
      <c r="D424" s="129" t="str">
        <f>IF(SUMIF(OutputMaterialType,Specified_Output!A424,OutputSampleWeight)=0,"",SUMIF(OutputMaterialType,Specified_Output!A424,OutputSampleWeight))</f>
        <v/>
      </c>
      <c r="E424" s="120" t="str">
        <f t="shared" si="46"/>
        <v/>
      </c>
      <c r="F424" s="95" t="str">
        <f t="shared" si="47"/>
        <v/>
      </c>
      <c r="G424" s="120" t="str">
        <f t="shared" si="48"/>
        <v/>
      </c>
      <c r="H424" s="127" t="str">
        <f t="shared" si="49"/>
        <v/>
      </c>
      <c r="J424" s="103"/>
      <c r="K424" s="103"/>
      <c r="L424" s="127" t="str">
        <f t="shared" si="45"/>
        <v/>
      </c>
      <c r="M424" s="59" t="e">
        <f t="array" ref="M424">_xlfn.STDEV.S(IF(OutputMaterialType=A424,OutputTarget))</f>
        <v>#VALUE!</v>
      </c>
      <c r="N424" s="143" t="e">
        <f t="shared" si="50"/>
        <v>#VALUE!</v>
      </c>
      <c r="O424" s="146" t="e">
        <f t="shared" si="51"/>
        <v>#VALUE!</v>
      </c>
    </row>
    <row r="425" spans="1:15" s="17" customFormat="1" x14ac:dyDescent="0.2">
      <c r="A425" s="51"/>
      <c r="B425" s="14"/>
      <c r="C425" s="128" t="str">
        <f>IF(A425=0,"",COUNTIF(Sample_Output!$B$2:$B$2000,"*"&amp;A425&amp;"*"))</f>
        <v/>
      </c>
      <c r="D425" s="129" t="str">
        <f>IF(SUMIF(OutputMaterialType,Specified_Output!A425,OutputSampleWeight)=0,"",SUMIF(OutputMaterialType,Specified_Output!A425,OutputSampleWeight))</f>
        <v/>
      </c>
      <c r="E425" s="120" t="str">
        <f t="shared" si="46"/>
        <v/>
      </c>
      <c r="F425" s="95" t="str">
        <f t="shared" si="47"/>
        <v/>
      </c>
      <c r="G425" s="120" t="str">
        <f t="shared" si="48"/>
        <v/>
      </c>
      <c r="H425" s="127" t="str">
        <f t="shared" si="49"/>
        <v/>
      </c>
      <c r="J425" s="103"/>
      <c r="K425" s="103"/>
      <c r="L425" s="127" t="str">
        <f t="shared" si="45"/>
        <v/>
      </c>
      <c r="M425" s="59" t="e">
        <f t="array" ref="M425">_xlfn.STDEV.S(IF(OutputMaterialType=A425,OutputTarget))</f>
        <v>#VALUE!</v>
      </c>
      <c r="N425" s="143" t="e">
        <f t="shared" si="50"/>
        <v>#VALUE!</v>
      </c>
      <c r="O425" s="146" t="e">
        <f t="shared" si="51"/>
        <v>#VALUE!</v>
      </c>
    </row>
    <row r="426" spans="1:15" s="17" customFormat="1" x14ac:dyDescent="0.2">
      <c r="A426" s="51"/>
      <c r="B426" s="14"/>
      <c r="C426" s="128" t="str">
        <f>IF(A426=0,"",COUNTIF(Sample_Output!$B$2:$B$2000,"*"&amp;A426&amp;"*"))</f>
        <v/>
      </c>
      <c r="D426" s="129" t="str">
        <f>IF(SUMIF(OutputMaterialType,Specified_Output!A426,OutputSampleWeight)=0,"",SUMIF(OutputMaterialType,Specified_Output!A426,OutputSampleWeight))</f>
        <v/>
      </c>
      <c r="E426" s="120" t="str">
        <f t="shared" si="46"/>
        <v/>
      </c>
      <c r="F426" s="95" t="str">
        <f t="shared" si="47"/>
        <v/>
      </c>
      <c r="G426" s="120" t="str">
        <f t="shared" si="48"/>
        <v/>
      </c>
      <c r="H426" s="127" t="str">
        <f t="shared" si="49"/>
        <v/>
      </c>
      <c r="J426" s="103"/>
      <c r="K426" s="103"/>
      <c r="L426" s="127" t="str">
        <f t="shared" si="45"/>
        <v/>
      </c>
      <c r="M426" s="59" t="e">
        <f t="array" ref="M426">_xlfn.STDEV.S(IF(OutputMaterialType=A426,OutputTarget))</f>
        <v>#VALUE!</v>
      </c>
      <c r="N426" s="143" t="e">
        <f t="shared" si="50"/>
        <v>#VALUE!</v>
      </c>
      <c r="O426" s="146" t="e">
        <f t="shared" si="51"/>
        <v>#VALUE!</v>
      </c>
    </row>
    <row r="427" spans="1:15" s="17" customFormat="1" x14ac:dyDescent="0.2">
      <c r="A427" s="51"/>
      <c r="B427" s="14"/>
      <c r="C427" s="128" t="str">
        <f>IF(A427=0,"",COUNTIF(Sample_Output!$B$2:$B$2000,"*"&amp;A427&amp;"*"))</f>
        <v/>
      </c>
      <c r="D427" s="129" t="str">
        <f>IF(SUMIF(OutputMaterialType,Specified_Output!A427,OutputSampleWeight)=0,"",SUMIF(OutputMaterialType,Specified_Output!A427,OutputSampleWeight))</f>
        <v/>
      </c>
      <c r="E427" s="120" t="str">
        <f t="shared" si="46"/>
        <v/>
      </c>
      <c r="F427" s="95" t="str">
        <f t="shared" si="47"/>
        <v/>
      </c>
      <c r="G427" s="120" t="str">
        <f t="shared" si="48"/>
        <v/>
      </c>
      <c r="H427" s="127" t="str">
        <f t="shared" si="49"/>
        <v/>
      </c>
      <c r="J427" s="103"/>
      <c r="K427" s="103"/>
      <c r="L427" s="127" t="str">
        <f t="shared" si="45"/>
        <v/>
      </c>
      <c r="M427" s="59" t="e">
        <f t="array" ref="M427">_xlfn.STDEV.S(IF(OutputMaterialType=A427,OutputTarget))</f>
        <v>#VALUE!</v>
      </c>
      <c r="N427" s="143" t="e">
        <f t="shared" si="50"/>
        <v>#VALUE!</v>
      </c>
      <c r="O427" s="146" t="e">
        <f t="shared" si="51"/>
        <v>#VALUE!</v>
      </c>
    </row>
    <row r="428" spans="1:15" s="17" customFormat="1" x14ac:dyDescent="0.2">
      <c r="A428" s="51"/>
      <c r="B428" s="14"/>
      <c r="C428" s="128" t="str">
        <f>IF(A428=0,"",COUNTIF(Sample_Output!$B$2:$B$2000,"*"&amp;A428&amp;"*"))</f>
        <v/>
      </c>
      <c r="D428" s="129" t="str">
        <f>IF(SUMIF(OutputMaterialType,Specified_Output!A428,OutputSampleWeight)=0,"",SUMIF(OutputMaterialType,Specified_Output!A428,OutputSampleWeight))</f>
        <v/>
      </c>
      <c r="E428" s="120" t="str">
        <f t="shared" si="46"/>
        <v/>
      </c>
      <c r="F428" s="95" t="str">
        <f t="shared" si="47"/>
        <v/>
      </c>
      <c r="G428" s="120" t="str">
        <f t="shared" si="48"/>
        <v/>
      </c>
      <c r="H428" s="127" t="str">
        <f t="shared" si="49"/>
        <v/>
      </c>
      <c r="J428" s="103"/>
      <c r="K428" s="103"/>
      <c r="L428" s="127" t="str">
        <f t="shared" si="45"/>
        <v/>
      </c>
      <c r="M428" s="59" t="e">
        <f t="array" ref="M428">_xlfn.STDEV.S(IF(OutputMaterialType=A428,OutputTarget))</f>
        <v>#VALUE!</v>
      </c>
      <c r="N428" s="143" t="e">
        <f t="shared" si="50"/>
        <v>#VALUE!</v>
      </c>
      <c r="O428" s="146" t="e">
        <f t="shared" si="51"/>
        <v>#VALUE!</v>
      </c>
    </row>
    <row r="429" spans="1:15" s="17" customFormat="1" x14ac:dyDescent="0.2">
      <c r="A429" s="51"/>
      <c r="B429" s="14"/>
      <c r="C429" s="128" t="str">
        <f>IF(A429=0,"",COUNTIF(Sample_Output!$B$2:$B$2000,"*"&amp;A429&amp;"*"))</f>
        <v/>
      </c>
      <c r="D429" s="129" t="str">
        <f>IF(SUMIF(OutputMaterialType,Specified_Output!A429,OutputSampleWeight)=0,"",SUMIF(OutputMaterialType,Specified_Output!A429,OutputSampleWeight))</f>
        <v/>
      </c>
      <c r="E429" s="120" t="str">
        <f t="shared" si="46"/>
        <v/>
      </c>
      <c r="F429" s="95" t="str">
        <f t="shared" si="47"/>
        <v/>
      </c>
      <c r="G429" s="120" t="str">
        <f t="shared" si="48"/>
        <v/>
      </c>
      <c r="H429" s="127" t="str">
        <f t="shared" si="49"/>
        <v/>
      </c>
      <c r="J429" s="103"/>
      <c r="K429" s="103"/>
      <c r="L429" s="127" t="str">
        <f t="shared" si="45"/>
        <v/>
      </c>
      <c r="M429" s="59" t="e">
        <f t="array" ref="M429">_xlfn.STDEV.S(IF(OutputMaterialType=A429,OutputTarget))</f>
        <v>#VALUE!</v>
      </c>
      <c r="N429" s="143" t="e">
        <f t="shared" si="50"/>
        <v>#VALUE!</v>
      </c>
      <c r="O429" s="146" t="e">
        <f t="shared" si="51"/>
        <v>#VALUE!</v>
      </c>
    </row>
    <row r="430" spans="1:15" s="17" customFormat="1" x14ac:dyDescent="0.2">
      <c r="A430" s="51"/>
      <c r="B430" s="14"/>
      <c r="C430" s="128" t="str">
        <f>IF(A430=0,"",COUNTIF(Sample_Output!$B$2:$B$2000,"*"&amp;A430&amp;"*"))</f>
        <v/>
      </c>
      <c r="D430" s="129" t="str">
        <f>IF(SUMIF(OutputMaterialType,Specified_Output!A430,OutputSampleWeight)=0,"",SUMIF(OutputMaterialType,Specified_Output!A430,OutputSampleWeight))</f>
        <v/>
      </c>
      <c r="E430" s="120" t="str">
        <f t="shared" si="46"/>
        <v/>
      </c>
      <c r="F430" s="95" t="str">
        <f t="shared" si="47"/>
        <v/>
      </c>
      <c r="G430" s="120" t="str">
        <f t="shared" si="48"/>
        <v/>
      </c>
      <c r="H430" s="127" t="str">
        <f t="shared" si="49"/>
        <v/>
      </c>
      <c r="J430" s="103"/>
      <c r="K430" s="103"/>
      <c r="L430" s="127" t="str">
        <f t="shared" si="45"/>
        <v/>
      </c>
      <c r="M430" s="59" t="e">
        <f t="array" ref="M430">_xlfn.STDEV.S(IF(OutputMaterialType=A430,OutputTarget))</f>
        <v>#VALUE!</v>
      </c>
      <c r="N430" s="143" t="e">
        <f t="shared" si="50"/>
        <v>#VALUE!</v>
      </c>
      <c r="O430" s="146" t="e">
        <f t="shared" si="51"/>
        <v>#VALUE!</v>
      </c>
    </row>
    <row r="431" spans="1:15" s="17" customFormat="1" x14ac:dyDescent="0.2">
      <c r="A431" s="51"/>
      <c r="B431" s="14"/>
      <c r="C431" s="128" t="str">
        <f>IF(A431=0,"",COUNTIF(Sample_Output!$B$2:$B$2000,"*"&amp;A431&amp;"*"))</f>
        <v/>
      </c>
      <c r="D431" s="129" t="str">
        <f>IF(SUMIF(OutputMaterialType,Specified_Output!A431,OutputSampleWeight)=0,"",SUMIF(OutputMaterialType,Specified_Output!A431,OutputSampleWeight))</f>
        <v/>
      </c>
      <c r="E431" s="120" t="str">
        <f t="shared" si="46"/>
        <v/>
      </c>
      <c r="F431" s="95" t="str">
        <f t="shared" si="47"/>
        <v/>
      </c>
      <c r="G431" s="120" t="str">
        <f t="shared" si="48"/>
        <v/>
      </c>
      <c r="H431" s="127" t="str">
        <f t="shared" si="49"/>
        <v/>
      </c>
      <c r="J431" s="103"/>
      <c r="K431" s="103"/>
      <c r="L431" s="127" t="str">
        <f t="shared" si="45"/>
        <v/>
      </c>
      <c r="M431" s="59" t="e">
        <f t="array" ref="M431">_xlfn.STDEV.S(IF(OutputMaterialType=A431,OutputTarget))</f>
        <v>#VALUE!</v>
      </c>
      <c r="N431" s="143" t="e">
        <f t="shared" si="50"/>
        <v>#VALUE!</v>
      </c>
      <c r="O431" s="146" t="e">
        <f t="shared" si="51"/>
        <v>#VALUE!</v>
      </c>
    </row>
    <row r="432" spans="1:15" s="17" customFormat="1" x14ac:dyDescent="0.2">
      <c r="A432" s="51"/>
      <c r="B432" s="14"/>
      <c r="C432" s="128" t="str">
        <f>IF(A432=0,"",COUNTIF(Sample_Output!$B$2:$B$2000,"*"&amp;A432&amp;"*"))</f>
        <v/>
      </c>
      <c r="D432" s="129" t="str">
        <f>IF(SUMIF(OutputMaterialType,Specified_Output!A432,OutputSampleWeight)=0,"",SUMIF(OutputMaterialType,Specified_Output!A432,OutputSampleWeight))</f>
        <v/>
      </c>
      <c r="E432" s="120" t="str">
        <f t="shared" si="46"/>
        <v/>
      </c>
      <c r="F432" s="95" t="str">
        <f t="shared" si="47"/>
        <v/>
      </c>
      <c r="G432" s="120" t="str">
        <f t="shared" si="48"/>
        <v/>
      </c>
      <c r="H432" s="127" t="str">
        <f t="shared" si="49"/>
        <v/>
      </c>
      <c r="J432" s="103"/>
      <c r="K432" s="103"/>
      <c r="L432" s="127" t="str">
        <f t="shared" si="45"/>
        <v/>
      </c>
      <c r="M432" s="59" t="e">
        <f t="array" ref="M432">_xlfn.STDEV.S(IF(OutputMaterialType=A432,OutputTarget))</f>
        <v>#VALUE!</v>
      </c>
      <c r="N432" s="143" t="e">
        <f t="shared" si="50"/>
        <v>#VALUE!</v>
      </c>
      <c r="O432" s="146" t="e">
        <f t="shared" si="51"/>
        <v>#VALUE!</v>
      </c>
    </row>
    <row r="433" spans="1:15" s="17" customFormat="1" x14ac:dyDescent="0.2">
      <c r="A433" s="51"/>
      <c r="B433" s="14"/>
      <c r="C433" s="128" t="str">
        <f>IF(A433=0,"",COUNTIF(Sample_Output!$B$2:$B$2000,"*"&amp;A433&amp;"*"))</f>
        <v/>
      </c>
      <c r="D433" s="129" t="str">
        <f>IF(SUMIF(OutputMaterialType,Specified_Output!A433,OutputSampleWeight)=0,"",SUMIF(OutputMaterialType,Specified_Output!A433,OutputSampleWeight))</f>
        <v/>
      </c>
      <c r="E433" s="120" t="str">
        <f t="shared" si="46"/>
        <v/>
      </c>
      <c r="F433" s="95" t="str">
        <f t="shared" si="47"/>
        <v/>
      </c>
      <c r="G433" s="120" t="str">
        <f t="shared" si="48"/>
        <v/>
      </c>
      <c r="H433" s="127" t="str">
        <f t="shared" si="49"/>
        <v/>
      </c>
      <c r="J433" s="103"/>
      <c r="K433" s="103"/>
      <c r="L433" s="127" t="str">
        <f t="shared" si="45"/>
        <v/>
      </c>
      <c r="M433" s="59" t="e">
        <f t="array" ref="M433">_xlfn.STDEV.S(IF(OutputMaterialType=A433,OutputTarget))</f>
        <v>#VALUE!</v>
      </c>
      <c r="N433" s="143" t="e">
        <f t="shared" si="50"/>
        <v>#VALUE!</v>
      </c>
      <c r="O433" s="146" t="e">
        <f t="shared" si="51"/>
        <v>#VALUE!</v>
      </c>
    </row>
    <row r="434" spans="1:15" s="17" customFormat="1" x14ac:dyDescent="0.2">
      <c r="A434" s="51"/>
      <c r="B434" s="14"/>
      <c r="C434" s="128" t="str">
        <f>IF(A434=0,"",COUNTIF(Sample_Output!$B$2:$B$2000,"*"&amp;A434&amp;"*"))</f>
        <v/>
      </c>
      <c r="D434" s="129" t="str">
        <f>IF(SUMIF(OutputMaterialType,Specified_Output!A434,OutputSampleWeight)=0,"",SUMIF(OutputMaterialType,Specified_Output!A434,OutputSampleWeight))</f>
        <v/>
      </c>
      <c r="E434" s="120" t="str">
        <f t="shared" si="46"/>
        <v/>
      </c>
      <c r="F434" s="95" t="str">
        <f t="shared" si="47"/>
        <v/>
      </c>
      <c r="G434" s="120" t="str">
        <f t="shared" si="48"/>
        <v/>
      </c>
      <c r="H434" s="127" t="str">
        <f t="shared" si="49"/>
        <v/>
      </c>
      <c r="J434" s="103"/>
      <c r="K434" s="103"/>
      <c r="L434" s="127" t="str">
        <f t="shared" si="45"/>
        <v/>
      </c>
      <c r="M434" s="59" t="e">
        <f t="array" ref="M434">_xlfn.STDEV.S(IF(OutputMaterialType=A434,OutputTarget))</f>
        <v>#VALUE!</v>
      </c>
      <c r="N434" s="143" t="e">
        <f t="shared" si="50"/>
        <v>#VALUE!</v>
      </c>
      <c r="O434" s="146" t="e">
        <f t="shared" si="51"/>
        <v>#VALUE!</v>
      </c>
    </row>
    <row r="435" spans="1:15" s="17" customFormat="1" x14ac:dyDescent="0.2">
      <c r="A435" s="51"/>
      <c r="B435" s="14"/>
      <c r="C435" s="128" t="str">
        <f>IF(A435=0,"",COUNTIF(Sample_Output!$B$2:$B$2000,"*"&amp;A435&amp;"*"))</f>
        <v/>
      </c>
      <c r="D435" s="129" t="str">
        <f>IF(SUMIF(OutputMaterialType,Specified_Output!A435,OutputSampleWeight)=0,"",SUMIF(OutputMaterialType,Specified_Output!A435,OutputSampleWeight))</f>
        <v/>
      </c>
      <c r="E435" s="120" t="str">
        <f t="shared" si="46"/>
        <v/>
      </c>
      <c r="F435" s="95" t="str">
        <f t="shared" si="47"/>
        <v/>
      </c>
      <c r="G435" s="120" t="str">
        <f t="shared" si="48"/>
        <v/>
      </c>
      <c r="H435" s="127" t="str">
        <f t="shared" si="49"/>
        <v/>
      </c>
      <c r="J435" s="103"/>
      <c r="K435" s="103"/>
      <c r="L435" s="127" t="str">
        <f t="shared" si="45"/>
        <v/>
      </c>
      <c r="M435" s="59" t="e">
        <f t="array" ref="M435">_xlfn.STDEV.S(IF(OutputMaterialType=A435,OutputTarget))</f>
        <v>#VALUE!</v>
      </c>
      <c r="N435" s="143" t="e">
        <f t="shared" si="50"/>
        <v>#VALUE!</v>
      </c>
      <c r="O435" s="146" t="e">
        <f t="shared" si="51"/>
        <v>#VALUE!</v>
      </c>
    </row>
    <row r="436" spans="1:15" s="17" customFormat="1" x14ac:dyDescent="0.2">
      <c r="A436" s="51"/>
      <c r="B436" s="14"/>
      <c r="C436" s="128" t="str">
        <f>IF(A436=0,"",COUNTIF(Sample_Output!$B$2:$B$2000,"*"&amp;A436&amp;"*"))</f>
        <v/>
      </c>
      <c r="D436" s="129" t="str">
        <f>IF(SUMIF(OutputMaterialType,Specified_Output!A436,OutputSampleWeight)=0,"",SUMIF(OutputMaterialType,Specified_Output!A436,OutputSampleWeight))</f>
        <v/>
      </c>
      <c r="E436" s="120" t="str">
        <f t="shared" si="46"/>
        <v/>
      </c>
      <c r="F436" s="95" t="str">
        <f t="shared" si="47"/>
        <v/>
      </c>
      <c r="G436" s="120" t="str">
        <f t="shared" si="48"/>
        <v/>
      </c>
      <c r="H436" s="127" t="str">
        <f t="shared" si="49"/>
        <v/>
      </c>
      <c r="J436" s="103"/>
      <c r="K436" s="103"/>
      <c r="L436" s="127" t="str">
        <f t="shared" si="45"/>
        <v/>
      </c>
      <c r="M436" s="59" t="e">
        <f t="array" ref="M436">_xlfn.STDEV.S(IF(OutputMaterialType=A436,OutputTarget))</f>
        <v>#VALUE!</v>
      </c>
      <c r="N436" s="143" t="e">
        <f t="shared" si="50"/>
        <v>#VALUE!</v>
      </c>
      <c r="O436" s="146" t="e">
        <f t="shared" si="51"/>
        <v>#VALUE!</v>
      </c>
    </row>
    <row r="437" spans="1:15" s="17" customFormat="1" x14ac:dyDescent="0.2">
      <c r="A437" s="51"/>
      <c r="B437" s="14"/>
      <c r="C437" s="128" t="str">
        <f>IF(A437=0,"",COUNTIF(Sample_Output!$B$2:$B$2000,"*"&amp;A437&amp;"*"))</f>
        <v/>
      </c>
      <c r="D437" s="129" t="str">
        <f>IF(SUMIF(OutputMaterialType,Specified_Output!A437,OutputSampleWeight)=0,"",SUMIF(OutputMaterialType,Specified_Output!A437,OutputSampleWeight))</f>
        <v/>
      </c>
      <c r="E437" s="120" t="str">
        <f t="shared" si="46"/>
        <v/>
      </c>
      <c r="F437" s="95" t="str">
        <f t="shared" si="47"/>
        <v/>
      </c>
      <c r="G437" s="120" t="str">
        <f t="shared" si="48"/>
        <v/>
      </c>
      <c r="H437" s="127" t="str">
        <f t="shared" si="49"/>
        <v/>
      </c>
      <c r="J437" s="103"/>
      <c r="K437" s="103"/>
      <c r="L437" s="127" t="str">
        <f t="shared" si="45"/>
        <v/>
      </c>
      <c r="M437" s="59" t="e">
        <f t="array" ref="M437">_xlfn.STDEV.S(IF(OutputMaterialType=A437,OutputTarget))</f>
        <v>#VALUE!</v>
      </c>
      <c r="N437" s="143" t="e">
        <f t="shared" si="50"/>
        <v>#VALUE!</v>
      </c>
      <c r="O437" s="146" t="e">
        <f t="shared" si="51"/>
        <v>#VALUE!</v>
      </c>
    </row>
    <row r="438" spans="1:15" s="17" customFormat="1" x14ac:dyDescent="0.2">
      <c r="A438" s="51"/>
      <c r="B438" s="14"/>
      <c r="C438" s="128" t="str">
        <f>IF(A438=0,"",COUNTIF(Sample_Output!$B$2:$B$2000,"*"&amp;A438&amp;"*"))</f>
        <v/>
      </c>
      <c r="D438" s="129" t="str">
        <f>IF(SUMIF(OutputMaterialType,Specified_Output!A438,OutputSampleWeight)=0,"",SUMIF(OutputMaterialType,Specified_Output!A438,OutputSampleWeight))</f>
        <v/>
      </c>
      <c r="E438" s="120" t="str">
        <f t="shared" si="46"/>
        <v/>
      </c>
      <c r="F438" s="95" t="str">
        <f t="shared" si="47"/>
        <v/>
      </c>
      <c r="G438" s="120" t="str">
        <f t="shared" si="48"/>
        <v/>
      </c>
      <c r="H438" s="127" t="str">
        <f t="shared" si="49"/>
        <v/>
      </c>
      <c r="J438" s="103"/>
      <c r="K438" s="103"/>
      <c r="L438" s="127" t="str">
        <f t="shared" si="45"/>
        <v/>
      </c>
      <c r="M438" s="59" t="e">
        <f t="array" ref="M438">_xlfn.STDEV.S(IF(OutputMaterialType=A438,OutputTarget))</f>
        <v>#VALUE!</v>
      </c>
      <c r="N438" s="143" t="e">
        <f t="shared" si="50"/>
        <v>#VALUE!</v>
      </c>
      <c r="O438" s="146" t="e">
        <f t="shared" si="51"/>
        <v>#VALUE!</v>
      </c>
    </row>
    <row r="439" spans="1:15" s="17" customFormat="1" x14ac:dyDescent="0.2">
      <c r="A439" s="51"/>
      <c r="B439" s="14"/>
      <c r="C439" s="128" t="str">
        <f>IF(A439=0,"",COUNTIF(Sample_Output!$B$2:$B$2000,"*"&amp;A439&amp;"*"))</f>
        <v/>
      </c>
      <c r="D439" s="129" t="str">
        <f>IF(SUMIF(OutputMaterialType,Specified_Output!A439,OutputSampleWeight)=0,"",SUMIF(OutputMaterialType,Specified_Output!A439,OutputSampleWeight))</f>
        <v/>
      </c>
      <c r="E439" s="120" t="str">
        <f t="shared" si="46"/>
        <v/>
      </c>
      <c r="F439" s="95" t="str">
        <f t="shared" si="47"/>
        <v/>
      </c>
      <c r="G439" s="120" t="str">
        <f t="shared" si="48"/>
        <v/>
      </c>
      <c r="H439" s="127" t="str">
        <f t="shared" si="49"/>
        <v/>
      </c>
      <c r="J439" s="103"/>
      <c r="K439" s="103"/>
      <c r="L439" s="127" t="str">
        <f t="shared" si="45"/>
        <v/>
      </c>
      <c r="M439" s="59" t="e">
        <f t="array" ref="M439">_xlfn.STDEV.S(IF(OutputMaterialType=A439,OutputTarget))</f>
        <v>#VALUE!</v>
      </c>
      <c r="N439" s="143" t="e">
        <f t="shared" si="50"/>
        <v>#VALUE!</v>
      </c>
      <c r="O439" s="146" t="e">
        <f t="shared" si="51"/>
        <v>#VALUE!</v>
      </c>
    </row>
    <row r="440" spans="1:15" s="17" customFormat="1" x14ac:dyDescent="0.2">
      <c r="A440" s="51"/>
      <c r="B440" s="14"/>
      <c r="C440" s="128" t="str">
        <f>IF(A440=0,"",COUNTIF(Sample_Output!$B$2:$B$2000,"*"&amp;A440&amp;"*"))</f>
        <v/>
      </c>
      <c r="D440" s="129" t="str">
        <f>IF(SUMIF(OutputMaterialType,Specified_Output!A440,OutputSampleWeight)=0,"",SUMIF(OutputMaterialType,Specified_Output!A440,OutputSampleWeight))</f>
        <v/>
      </c>
      <c r="E440" s="120" t="str">
        <f t="shared" si="46"/>
        <v/>
      </c>
      <c r="F440" s="95" t="str">
        <f t="shared" si="47"/>
        <v/>
      </c>
      <c r="G440" s="120" t="str">
        <f t="shared" si="48"/>
        <v/>
      </c>
      <c r="H440" s="127" t="str">
        <f t="shared" si="49"/>
        <v/>
      </c>
      <c r="J440" s="103"/>
      <c r="K440" s="103"/>
      <c r="L440" s="127" t="str">
        <f t="shared" si="45"/>
        <v/>
      </c>
      <c r="M440" s="59" t="e">
        <f t="array" ref="M440">_xlfn.STDEV.S(IF(OutputMaterialType=A440,OutputTarget))</f>
        <v>#VALUE!</v>
      </c>
      <c r="N440" s="143" t="e">
        <f t="shared" si="50"/>
        <v>#VALUE!</v>
      </c>
      <c r="O440" s="146" t="e">
        <f t="shared" si="51"/>
        <v>#VALUE!</v>
      </c>
    </row>
    <row r="441" spans="1:15" s="17" customFormat="1" x14ac:dyDescent="0.2">
      <c r="A441" s="51"/>
      <c r="B441" s="14"/>
      <c r="C441" s="128" t="str">
        <f>IF(A441=0,"",COUNTIF(Sample_Output!$B$2:$B$2000,"*"&amp;A441&amp;"*"))</f>
        <v/>
      </c>
      <c r="D441" s="129" t="str">
        <f>IF(SUMIF(OutputMaterialType,Specified_Output!A441,OutputSampleWeight)=0,"",SUMIF(OutputMaterialType,Specified_Output!A441,OutputSampleWeight))</f>
        <v/>
      </c>
      <c r="E441" s="120" t="str">
        <f t="shared" si="46"/>
        <v/>
      </c>
      <c r="F441" s="95" t="str">
        <f t="shared" si="47"/>
        <v/>
      </c>
      <c r="G441" s="120" t="str">
        <f t="shared" si="48"/>
        <v/>
      </c>
      <c r="H441" s="127" t="str">
        <f t="shared" si="49"/>
        <v/>
      </c>
      <c r="J441" s="103"/>
      <c r="K441" s="103"/>
      <c r="L441" s="127" t="str">
        <f t="shared" si="45"/>
        <v/>
      </c>
      <c r="M441" s="59" t="e">
        <f t="array" ref="M441">_xlfn.STDEV.S(IF(OutputMaterialType=A441,OutputTarget))</f>
        <v>#VALUE!</v>
      </c>
      <c r="N441" s="143" t="e">
        <f t="shared" si="50"/>
        <v>#VALUE!</v>
      </c>
      <c r="O441" s="146" t="e">
        <f t="shared" si="51"/>
        <v>#VALUE!</v>
      </c>
    </row>
    <row r="442" spans="1:15" s="17" customFormat="1" x14ac:dyDescent="0.2">
      <c r="A442" s="51"/>
      <c r="B442" s="14"/>
      <c r="C442" s="128" t="str">
        <f>IF(A442=0,"",COUNTIF(Sample_Output!$B$2:$B$2000,"*"&amp;A442&amp;"*"))</f>
        <v/>
      </c>
      <c r="D442" s="129" t="str">
        <f>IF(SUMIF(OutputMaterialType,Specified_Output!A442,OutputSampleWeight)=0,"",SUMIF(OutputMaterialType,Specified_Output!A442,OutputSampleWeight))</f>
        <v/>
      </c>
      <c r="E442" s="120" t="str">
        <f t="shared" si="46"/>
        <v/>
      </c>
      <c r="F442" s="95" t="str">
        <f t="shared" si="47"/>
        <v/>
      </c>
      <c r="G442" s="120" t="str">
        <f t="shared" si="48"/>
        <v/>
      </c>
      <c r="H442" s="127" t="str">
        <f t="shared" si="49"/>
        <v/>
      </c>
      <c r="J442" s="103"/>
      <c r="K442" s="103"/>
      <c r="L442" s="127" t="str">
        <f t="shared" si="45"/>
        <v/>
      </c>
      <c r="M442" s="59" t="e">
        <f t="array" ref="M442">_xlfn.STDEV.S(IF(OutputMaterialType=A442,OutputTarget))</f>
        <v>#VALUE!</v>
      </c>
      <c r="N442" s="143" t="e">
        <f t="shared" si="50"/>
        <v>#VALUE!</v>
      </c>
      <c r="O442" s="146" t="e">
        <f t="shared" si="51"/>
        <v>#VALUE!</v>
      </c>
    </row>
    <row r="443" spans="1:15" s="17" customFormat="1" x14ac:dyDescent="0.2">
      <c r="A443" s="51"/>
      <c r="B443" s="14"/>
      <c r="C443" s="128" t="str">
        <f>IF(A443=0,"",COUNTIF(Sample_Output!$B$2:$B$2000,"*"&amp;A443&amp;"*"))</f>
        <v/>
      </c>
      <c r="D443" s="129" t="str">
        <f>IF(SUMIF(OutputMaterialType,Specified_Output!A443,OutputSampleWeight)=0,"",SUMIF(OutputMaterialType,Specified_Output!A443,OutputSampleWeight))</f>
        <v/>
      </c>
      <c r="E443" s="120" t="str">
        <f t="shared" si="46"/>
        <v/>
      </c>
      <c r="F443" s="95" t="str">
        <f t="shared" si="47"/>
        <v/>
      </c>
      <c r="G443" s="120" t="str">
        <f t="shared" si="48"/>
        <v/>
      </c>
      <c r="H443" s="127" t="str">
        <f t="shared" si="49"/>
        <v/>
      </c>
      <c r="J443" s="103"/>
      <c r="K443" s="103"/>
      <c r="L443" s="127" t="str">
        <f t="shared" si="45"/>
        <v/>
      </c>
      <c r="M443" s="59" t="e">
        <f t="array" ref="M443">_xlfn.STDEV.S(IF(OutputMaterialType=A443,OutputTarget))</f>
        <v>#VALUE!</v>
      </c>
      <c r="N443" s="143" t="e">
        <f t="shared" si="50"/>
        <v>#VALUE!</v>
      </c>
      <c r="O443" s="146" t="e">
        <f t="shared" si="51"/>
        <v>#VALUE!</v>
      </c>
    </row>
    <row r="444" spans="1:15" s="17" customFormat="1" x14ac:dyDescent="0.2">
      <c r="A444" s="51"/>
      <c r="B444" s="14"/>
      <c r="C444" s="128" t="str">
        <f>IF(A444=0,"",COUNTIF(Sample_Output!$B$2:$B$2000,"*"&amp;A444&amp;"*"))</f>
        <v/>
      </c>
      <c r="D444" s="129" t="str">
        <f>IF(SUMIF(OutputMaterialType,Specified_Output!A444,OutputSampleWeight)=0,"",SUMIF(OutputMaterialType,Specified_Output!A444,OutputSampleWeight))</f>
        <v/>
      </c>
      <c r="E444" s="120" t="str">
        <f t="shared" si="46"/>
        <v/>
      </c>
      <c r="F444" s="95" t="str">
        <f t="shared" si="47"/>
        <v/>
      </c>
      <c r="G444" s="120" t="str">
        <f t="shared" si="48"/>
        <v/>
      </c>
      <c r="H444" s="127" t="str">
        <f t="shared" si="49"/>
        <v/>
      </c>
      <c r="J444" s="103"/>
      <c r="K444" s="103"/>
      <c r="L444" s="127" t="str">
        <f t="shared" si="45"/>
        <v/>
      </c>
      <c r="M444" s="59" t="e">
        <f t="array" ref="M444">_xlfn.STDEV.S(IF(OutputMaterialType=A444,OutputTarget))</f>
        <v>#VALUE!</v>
      </c>
      <c r="N444" s="143" t="e">
        <f t="shared" si="50"/>
        <v>#VALUE!</v>
      </c>
      <c r="O444" s="146" t="e">
        <f t="shared" si="51"/>
        <v>#VALUE!</v>
      </c>
    </row>
    <row r="445" spans="1:15" s="17" customFormat="1" x14ac:dyDescent="0.2">
      <c r="A445" s="51"/>
      <c r="B445" s="14"/>
      <c r="C445" s="128" t="str">
        <f>IF(A445=0,"",COUNTIF(Sample_Output!$B$2:$B$2000,"*"&amp;A445&amp;"*"))</f>
        <v/>
      </c>
      <c r="D445" s="129" t="str">
        <f>IF(SUMIF(OutputMaterialType,Specified_Output!A445,OutputSampleWeight)=0,"",SUMIF(OutputMaterialType,Specified_Output!A445,OutputSampleWeight))</f>
        <v/>
      </c>
      <c r="E445" s="120" t="str">
        <f t="shared" si="46"/>
        <v/>
      </c>
      <c r="F445" s="95" t="str">
        <f t="shared" si="47"/>
        <v/>
      </c>
      <c r="G445" s="120" t="str">
        <f t="shared" si="48"/>
        <v/>
      </c>
      <c r="H445" s="127" t="str">
        <f t="shared" si="49"/>
        <v/>
      </c>
      <c r="J445" s="103"/>
      <c r="K445" s="103"/>
      <c r="L445" s="127" t="str">
        <f t="shared" si="45"/>
        <v/>
      </c>
      <c r="M445" s="59" t="e">
        <f t="array" ref="M445">_xlfn.STDEV.S(IF(OutputMaterialType=A445,OutputTarget))</f>
        <v>#VALUE!</v>
      </c>
      <c r="N445" s="143" t="e">
        <f t="shared" si="50"/>
        <v>#VALUE!</v>
      </c>
      <c r="O445" s="146" t="e">
        <f t="shared" si="51"/>
        <v>#VALUE!</v>
      </c>
    </row>
    <row r="446" spans="1:15" s="17" customFormat="1" x14ac:dyDescent="0.2">
      <c r="A446" s="51"/>
      <c r="B446" s="14"/>
      <c r="C446" s="128" t="str">
        <f>IF(A446=0,"",COUNTIF(Sample_Output!$B$2:$B$2000,"*"&amp;A446&amp;"*"))</f>
        <v/>
      </c>
      <c r="D446" s="129" t="str">
        <f>IF(SUMIF(OutputMaterialType,Specified_Output!A446,OutputSampleWeight)=0,"",SUMIF(OutputMaterialType,Specified_Output!A446,OutputSampleWeight))</f>
        <v/>
      </c>
      <c r="E446" s="120" t="str">
        <f t="shared" si="46"/>
        <v/>
      </c>
      <c r="F446" s="95" t="str">
        <f t="shared" si="47"/>
        <v/>
      </c>
      <c r="G446" s="120" t="str">
        <f t="shared" si="48"/>
        <v/>
      </c>
      <c r="H446" s="127" t="str">
        <f t="shared" si="49"/>
        <v/>
      </c>
      <c r="J446" s="103"/>
      <c r="K446" s="103"/>
      <c r="L446" s="127" t="str">
        <f t="shared" si="45"/>
        <v/>
      </c>
      <c r="M446" s="59" t="e">
        <f t="array" ref="M446">_xlfn.STDEV.S(IF(OutputMaterialType=A446,OutputTarget))</f>
        <v>#VALUE!</v>
      </c>
      <c r="N446" s="143" t="e">
        <f t="shared" si="50"/>
        <v>#VALUE!</v>
      </c>
      <c r="O446" s="146" t="e">
        <f t="shared" si="51"/>
        <v>#VALUE!</v>
      </c>
    </row>
    <row r="447" spans="1:15" s="17" customFormat="1" x14ac:dyDescent="0.2">
      <c r="A447" s="51"/>
      <c r="B447" s="14"/>
      <c r="C447" s="128" t="str">
        <f>IF(A447=0,"",COUNTIF(Sample_Output!$B$2:$B$2000,"*"&amp;A447&amp;"*"))</f>
        <v/>
      </c>
      <c r="D447" s="129" t="str">
        <f>IF(SUMIF(OutputMaterialType,Specified_Output!A447,OutputSampleWeight)=0,"",SUMIF(OutputMaterialType,Specified_Output!A447,OutputSampleWeight))</f>
        <v/>
      </c>
      <c r="E447" s="120" t="str">
        <f t="shared" si="46"/>
        <v/>
      </c>
      <c r="F447" s="95" t="str">
        <f t="shared" si="47"/>
        <v/>
      </c>
      <c r="G447" s="120" t="str">
        <f t="shared" si="48"/>
        <v/>
      </c>
      <c r="H447" s="127" t="str">
        <f t="shared" si="49"/>
        <v/>
      </c>
      <c r="J447" s="103"/>
      <c r="K447" s="103"/>
      <c r="L447" s="127" t="str">
        <f t="shared" si="45"/>
        <v/>
      </c>
      <c r="M447" s="59" t="e">
        <f t="array" ref="M447">_xlfn.STDEV.S(IF(OutputMaterialType=A447,OutputTarget))</f>
        <v>#VALUE!</v>
      </c>
      <c r="N447" s="143" t="e">
        <f t="shared" si="50"/>
        <v>#VALUE!</v>
      </c>
      <c r="O447" s="146" t="e">
        <f t="shared" si="51"/>
        <v>#VALUE!</v>
      </c>
    </row>
    <row r="448" spans="1:15" s="17" customFormat="1" x14ac:dyDescent="0.2">
      <c r="A448" s="51"/>
      <c r="B448" s="14"/>
      <c r="C448" s="128" t="str">
        <f>IF(A448=0,"",COUNTIF(Sample_Output!$B$2:$B$2000,"*"&amp;A448&amp;"*"))</f>
        <v/>
      </c>
      <c r="D448" s="129" t="str">
        <f>IF(SUMIF(OutputMaterialType,Specified_Output!A448,OutputSampleWeight)=0,"",SUMIF(OutputMaterialType,Specified_Output!A448,OutputSampleWeight))</f>
        <v/>
      </c>
      <c r="E448" s="120" t="str">
        <f t="shared" si="46"/>
        <v/>
      </c>
      <c r="F448" s="95" t="str">
        <f t="shared" si="47"/>
        <v/>
      </c>
      <c r="G448" s="120" t="str">
        <f t="shared" si="48"/>
        <v/>
      </c>
      <c r="H448" s="127" t="str">
        <f t="shared" si="49"/>
        <v/>
      </c>
      <c r="J448" s="103"/>
      <c r="K448" s="103"/>
      <c r="L448" s="127" t="str">
        <f t="shared" si="45"/>
        <v/>
      </c>
      <c r="M448" s="59" t="e">
        <f t="array" ref="M448">_xlfn.STDEV.S(IF(OutputMaterialType=A448,OutputTarget))</f>
        <v>#VALUE!</v>
      </c>
      <c r="N448" s="143" t="e">
        <f t="shared" si="50"/>
        <v>#VALUE!</v>
      </c>
      <c r="O448" s="146" t="e">
        <f t="shared" si="51"/>
        <v>#VALUE!</v>
      </c>
    </row>
    <row r="449" spans="1:15" s="17" customFormat="1" x14ac:dyDescent="0.2">
      <c r="A449" s="51"/>
      <c r="B449" s="14"/>
      <c r="C449" s="128" t="str">
        <f>IF(A449=0,"",COUNTIF(Sample_Output!$B$2:$B$2000,"*"&amp;A449&amp;"*"))</f>
        <v/>
      </c>
      <c r="D449" s="129" t="str">
        <f>IF(SUMIF(OutputMaterialType,Specified_Output!A449,OutputSampleWeight)=0,"",SUMIF(OutputMaterialType,Specified_Output!A449,OutputSampleWeight))</f>
        <v/>
      </c>
      <c r="E449" s="120" t="str">
        <f t="shared" si="46"/>
        <v/>
      </c>
      <c r="F449" s="95" t="str">
        <f t="shared" si="47"/>
        <v/>
      </c>
      <c r="G449" s="120" t="str">
        <f t="shared" si="48"/>
        <v/>
      </c>
      <c r="H449" s="127" t="str">
        <f t="shared" si="49"/>
        <v/>
      </c>
      <c r="J449" s="103"/>
      <c r="K449" s="103"/>
      <c r="L449" s="127" t="str">
        <f t="shared" si="45"/>
        <v/>
      </c>
      <c r="M449" s="59" t="e">
        <f t="array" ref="M449">_xlfn.STDEV.S(IF(OutputMaterialType=A449,OutputTarget))</f>
        <v>#VALUE!</v>
      </c>
      <c r="N449" s="143" t="e">
        <f t="shared" si="50"/>
        <v>#VALUE!</v>
      </c>
      <c r="O449" s="146" t="e">
        <f t="shared" si="51"/>
        <v>#VALUE!</v>
      </c>
    </row>
    <row r="450" spans="1:15" s="17" customFormat="1" x14ac:dyDescent="0.2">
      <c r="A450" s="51"/>
      <c r="B450" s="14"/>
      <c r="C450" s="128" t="str">
        <f>IF(A450=0,"",COUNTIF(Sample_Output!$B$2:$B$2000,"*"&amp;A450&amp;"*"))</f>
        <v/>
      </c>
      <c r="D450" s="129" t="str">
        <f>IF(SUMIF(OutputMaterialType,Specified_Output!A450,OutputSampleWeight)=0,"",SUMIF(OutputMaterialType,Specified_Output!A450,OutputSampleWeight))</f>
        <v/>
      </c>
      <c r="E450" s="120" t="str">
        <f t="shared" si="46"/>
        <v/>
      </c>
      <c r="F450" s="95" t="str">
        <f t="shared" si="47"/>
        <v/>
      </c>
      <c r="G450" s="120" t="str">
        <f t="shared" si="48"/>
        <v/>
      </c>
      <c r="H450" s="127" t="str">
        <f t="shared" si="49"/>
        <v/>
      </c>
      <c r="J450" s="103"/>
      <c r="K450" s="103"/>
      <c r="L450" s="127" t="str">
        <f t="shared" ref="L450:L513" si="52">IFERROR(AVERAGEIF(OutputMaterialType,A450,OutputFragments),"")</f>
        <v/>
      </c>
      <c r="M450" s="59" t="e">
        <f t="array" ref="M450">_xlfn.STDEV.S(IF(OutputMaterialType=A450,OutputTarget))</f>
        <v>#VALUE!</v>
      </c>
      <c r="N450" s="143" t="e">
        <f t="shared" si="50"/>
        <v>#VALUE!</v>
      </c>
      <c r="O450" s="146" t="e">
        <f t="shared" si="51"/>
        <v>#VALUE!</v>
      </c>
    </row>
    <row r="451" spans="1:15" s="17" customFormat="1" x14ac:dyDescent="0.2">
      <c r="A451" s="51"/>
      <c r="B451" s="14"/>
      <c r="C451" s="128" t="str">
        <f>IF(A451=0,"",COUNTIF(Sample_Output!$B$2:$B$2000,"*"&amp;A451&amp;"*"))</f>
        <v/>
      </c>
      <c r="D451" s="129" t="str">
        <f>IF(SUMIF(OutputMaterialType,Specified_Output!A451,OutputSampleWeight)=0,"",SUMIF(OutputMaterialType,Specified_Output!A451,OutputSampleWeight))</f>
        <v/>
      </c>
      <c r="E451" s="120" t="str">
        <f t="shared" ref="E451:E514" si="53">IFERROR(AVERAGEIF(OutputMaterialType,A451,OutputTarget),"")</f>
        <v/>
      </c>
      <c r="F451" s="95" t="str">
        <f t="shared" ref="F451:F514" si="54">IFERROR(M451,"")</f>
        <v/>
      </c>
      <c r="G451" s="120" t="str">
        <f t="shared" ref="G451:G514" si="55">IFERROR(AVERAGEIF(OutputMaterialType,A451,OutputNonTarget),"")</f>
        <v/>
      </c>
      <c r="H451" s="127" t="str">
        <f t="shared" ref="H451:H514" si="56">IFERROR(AVERAGEIF(OutputMaterialType,A451,OutputNonRecyclables),"")</f>
        <v/>
      </c>
      <c r="J451" s="103"/>
      <c r="K451" s="103"/>
      <c r="L451" s="127" t="str">
        <f t="shared" si="52"/>
        <v/>
      </c>
      <c r="M451" s="59" t="e">
        <f t="array" ref="M451">_xlfn.STDEV.S(IF(OutputMaterialType=A451,OutputTarget))</f>
        <v>#VALUE!</v>
      </c>
      <c r="N451" s="143" t="e">
        <f t="shared" ref="N451:N514" si="57">C451-ROUNDDOWN(B451/20,0)</f>
        <v>#VALUE!</v>
      </c>
      <c r="O451" s="146" t="e">
        <f t="shared" ref="O451:O514" si="58">D451/C451</f>
        <v>#VALUE!</v>
      </c>
    </row>
    <row r="452" spans="1:15" s="17" customFormat="1" x14ac:dyDescent="0.2">
      <c r="A452" s="51"/>
      <c r="B452" s="14"/>
      <c r="C452" s="128" t="str">
        <f>IF(A452=0,"",COUNTIF(Sample_Output!$B$2:$B$2000,"*"&amp;A452&amp;"*"))</f>
        <v/>
      </c>
      <c r="D452" s="129" t="str">
        <f>IF(SUMIF(OutputMaterialType,Specified_Output!A452,OutputSampleWeight)=0,"",SUMIF(OutputMaterialType,Specified_Output!A452,OutputSampleWeight))</f>
        <v/>
      </c>
      <c r="E452" s="120" t="str">
        <f t="shared" si="53"/>
        <v/>
      </c>
      <c r="F452" s="95" t="str">
        <f t="shared" si="54"/>
        <v/>
      </c>
      <c r="G452" s="120" t="str">
        <f t="shared" si="55"/>
        <v/>
      </c>
      <c r="H452" s="127" t="str">
        <f t="shared" si="56"/>
        <v/>
      </c>
      <c r="J452" s="103"/>
      <c r="K452" s="103"/>
      <c r="L452" s="127" t="str">
        <f t="shared" si="52"/>
        <v/>
      </c>
      <c r="M452" s="59" t="e">
        <f t="array" ref="M452">_xlfn.STDEV.S(IF(OutputMaterialType=A452,OutputTarget))</f>
        <v>#VALUE!</v>
      </c>
      <c r="N452" s="143" t="e">
        <f t="shared" si="57"/>
        <v>#VALUE!</v>
      </c>
      <c r="O452" s="146" t="e">
        <f t="shared" si="58"/>
        <v>#VALUE!</v>
      </c>
    </row>
    <row r="453" spans="1:15" s="17" customFormat="1" x14ac:dyDescent="0.2">
      <c r="A453" s="51"/>
      <c r="B453" s="14"/>
      <c r="C453" s="128" t="str">
        <f>IF(A453=0,"",COUNTIF(Sample_Output!$B$2:$B$2000,"*"&amp;A453&amp;"*"))</f>
        <v/>
      </c>
      <c r="D453" s="129" t="str">
        <f>IF(SUMIF(OutputMaterialType,Specified_Output!A453,OutputSampleWeight)=0,"",SUMIF(OutputMaterialType,Specified_Output!A453,OutputSampleWeight))</f>
        <v/>
      </c>
      <c r="E453" s="120" t="str">
        <f t="shared" si="53"/>
        <v/>
      </c>
      <c r="F453" s="95" t="str">
        <f t="shared" si="54"/>
        <v/>
      </c>
      <c r="G453" s="120" t="str">
        <f t="shared" si="55"/>
        <v/>
      </c>
      <c r="H453" s="127" t="str">
        <f t="shared" si="56"/>
        <v/>
      </c>
      <c r="J453" s="103"/>
      <c r="K453" s="103"/>
      <c r="L453" s="127" t="str">
        <f t="shared" si="52"/>
        <v/>
      </c>
      <c r="M453" s="59" t="e">
        <f t="array" ref="M453">_xlfn.STDEV.S(IF(OutputMaterialType=A453,OutputTarget))</f>
        <v>#VALUE!</v>
      </c>
      <c r="N453" s="143" t="e">
        <f t="shared" si="57"/>
        <v>#VALUE!</v>
      </c>
      <c r="O453" s="146" t="e">
        <f t="shared" si="58"/>
        <v>#VALUE!</v>
      </c>
    </row>
    <row r="454" spans="1:15" s="17" customFormat="1" x14ac:dyDescent="0.2">
      <c r="A454" s="51"/>
      <c r="B454" s="14"/>
      <c r="C454" s="128" t="str">
        <f>IF(A454=0,"",COUNTIF(Sample_Output!$B$2:$B$2000,"*"&amp;A454&amp;"*"))</f>
        <v/>
      </c>
      <c r="D454" s="129" t="str">
        <f>IF(SUMIF(OutputMaterialType,Specified_Output!A454,OutputSampleWeight)=0,"",SUMIF(OutputMaterialType,Specified_Output!A454,OutputSampleWeight))</f>
        <v/>
      </c>
      <c r="E454" s="120" t="str">
        <f t="shared" si="53"/>
        <v/>
      </c>
      <c r="F454" s="95" t="str">
        <f t="shared" si="54"/>
        <v/>
      </c>
      <c r="G454" s="120" t="str">
        <f t="shared" si="55"/>
        <v/>
      </c>
      <c r="H454" s="127" t="str">
        <f t="shared" si="56"/>
        <v/>
      </c>
      <c r="J454" s="103"/>
      <c r="K454" s="103"/>
      <c r="L454" s="127" t="str">
        <f t="shared" si="52"/>
        <v/>
      </c>
      <c r="M454" s="59" t="e">
        <f t="array" ref="M454">_xlfn.STDEV.S(IF(OutputMaterialType=A454,OutputTarget))</f>
        <v>#VALUE!</v>
      </c>
      <c r="N454" s="143" t="e">
        <f t="shared" si="57"/>
        <v>#VALUE!</v>
      </c>
      <c r="O454" s="146" t="e">
        <f t="shared" si="58"/>
        <v>#VALUE!</v>
      </c>
    </row>
    <row r="455" spans="1:15" s="17" customFormat="1" x14ac:dyDescent="0.2">
      <c r="A455" s="51"/>
      <c r="B455" s="14"/>
      <c r="C455" s="128" t="str">
        <f>IF(A455=0,"",COUNTIF(Sample_Output!$B$2:$B$2000,"*"&amp;A455&amp;"*"))</f>
        <v/>
      </c>
      <c r="D455" s="129" t="str">
        <f>IF(SUMIF(OutputMaterialType,Specified_Output!A455,OutputSampleWeight)=0,"",SUMIF(OutputMaterialType,Specified_Output!A455,OutputSampleWeight))</f>
        <v/>
      </c>
      <c r="E455" s="120" t="str">
        <f t="shared" si="53"/>
        <v/>
      </c>
      <c r="F455" s="95" t="str">
        <f t="shared" si="54"/>
        <v/>
      </c>
      <c r="G455" s="120" t="str">
        <f t="shared" si="55"/>
        <v/>
      </c>
      <c r="H455" s="127" t="str">
        <f t="shared" si="56"/>
        <v/>
      </c>
      <c r="J455" s="103"/>
      <c r="K455" s="103"/>
      <c r="L455" s="127" t="str">
        <f t="shared" si="52"/>
        <v/>
      </c>
      <c r="M455" s="59" t="e">
        <f t="array" ref="M455">_xlfn.STDEV.S(IF(OutputMaterialType=A455,OutputTarget))</f>
        <v>#VALUE!</v>
      </c>
      <c r="N455" s="143" t="e">
        <f t="shared" si="57"/>
        <v>#VALUE!</v>
      </c>
      <c r="O455" s="146" t="e">
        <f t="shared" si="58"/>
        <v>#VALUE!</v>
      </c>
    </row>
    <row r="456" spans="1:15" s="17" customFormat="1" x14ac:dyDescent="0.2">
      <c r="A456" s="51"/>
      <c r="B456" s="14"/>
      <c r="C456" s="128" t="str">
        <f>IF(A456=0,"",COUNTIF(Sample_Output!$B$2:$B$2000,"*"&amp;A456&amp;"*"))</f>
        <v/>
      </c>
      <c r="D456" s="129" t="str">
        <f>IF(SUMIF(OutputMaterialType,Specified_Output!A456,OutputSampleWeight)=0,"",SUMIF(OutputMaterialType,Specified_Output!A456,OutputSampleWeight))</f>
        <v/>
      </c>
      <c r="E456" s="120" t="str">
        <f t="shared" si="53"/>
        <v/>
      </c>
      <c r="F456" s="95" t="str">
        <f t="shared" si="54"/>
        <v/>
      </c>
      <c r="G456" s="120" t="str">
        <f t="shared" si="55"/>
        <v/>
      </c>
      <c r="H456" s="127" t="str">
        <f t="shared" si="56"/>
        <v/>
      </c>
      <c r="J456" s="103"/>
      <c r="K456" s="103"/>
      <c r="L456" s="127" t="str">
        <f t="shared" si="52"/>
        <v/>
      </c>
      <c r="M456" s="59" t="e">
        <f t="array" ref="M456">_xlfn.STDEV.S(IF(OutputMaterialType=A456,OutputTarget))</f>
        <v>#VALUE!</v>
      </c>
      <c r="N456" s="143" t="e">
        <f t="shared" si="57"/>
        <v>#VALUE!</v>
      </c>
      <c r="O456" s="146" t="e">
        <f t="shared" si="58"/>
        <v>#VALUE!</v>
      </c>
    </row>
    <row r="457" spans="1:15" s="17" customFormat="1" x14ac:dyDescent="0.2">
      <c r="A457" s="51"/>
      <c r="B457" s="14"/>
      <c r="C457" s="128" t="str">
        <f>IF(A457=0,"",COUNTIF(Sample_Output!$B$2:$B$2000,"*"&amp;A457&amp;"*"))</f>
        <v/>
      </c>
      <c r="D457" s="129" t="str">
        <f>IF(SUMIF(OutputMaterialType,Specified_Output!A457,OutputSampleWeight)=0,"",SUMIF(OutputMaterialType,Specified_Output!A457,OutputSampleWeight))</f>
        <v/>
      </c>
      <c r="E457" s="120" t="str">
        <f t="shared" si="53"/>
        <v/>
      </c>
      <c r="F457" s="95" t="str">
        <f t="shared" si="54"/>
        <v/>
      </c>
      <c r="G457" s="120" t="str">
        <f t="shared" si="55"/>
        <v/>
      </c>
      <c r="H457" s="127" t="str">
        <f t="shared" si="56"/>
        <v/>
      </c>
      <c r="J457" s="103"/>
      <c r="K457" s="103"/>
      <c r="L457" s="127" t="str">
        <f t="shared" si="52"/>
        <v/>
      </c>
      <c r="M457" s="59" t="e">
        <f t="array" ref="M457">_xlfn.STDEV.S(IF(OutputMaterialType=A457,OutputTarget))</f>
        <v>#VALUE!</v>
      </c>
      <c r="N457" s="143" t="e">
        <f t="shared" si="57"/>
        <v>#VALUE!</v>
      </c>
      <c r="O457" s="146" t="e">
        <f t="shared" si="58"/>
        <v>#VALUE!</v>
      </c>
    </row>
    <row r="458" spans="1:15" s="17" customFormat="1" x14ac:dyDescent="0.2">
      <c r="A458" s="51"/>
      <c r="B458" s="14"/>
      <c r="C458" s="128" t="str">
        <f>IF(A458=0,"",COUNTIF(Sample_Output!$B$2:$B$2000,"*"&amp;A458&amp;"*"))</f>
        <v/>
      </c>
      <c r="D458" s="129" t="str">
        <f>IF(SUMIF(OutputMaterialType,Specified_Output!A458,OutputSampleWeight)=0,"",SUMIF(OutputMaterialType,Specified_Output!A458,OutputSampleWeight))</f>
        <v/>
      </c>
      <c r="E458" s="120" t="str">
        <f t="shared" si="53"/>
        <v/>
      </c>
      <c r="F458" s="95" t="str">
        <f t="shared" si="54"/>
        <v/>
      </c>
      <c r="G458" s="120" t="str">
        <f t="shared" si="55"/>
        <v/>
      </c>
      <c r="H458" s="127" t="str">
        <f t="shared" si="56"/>
        <v/>
      </c>
      <c r="J458" s="103"/>
      <c r="K458" s="103"/>
      <c r="L458" s="127" t="str">
        <f t="shared" si="52"/>
        <v/>
      </c>
      <c r="M458" s="59" t="e">
        <f t="array" ref="M458">_xlfn.STDEV.S(IF(OutputMaterialType=A458,OutputTarget))</f>
        <v>#VALUE!</v>
      </c>
      <c r="N458" s="143" t="e">
        <f t="shared" si="57"/>
        <v>#VALUE!</v>
      </c>
      <c r="O458" s="146" t="e">
        <f t="shared" si="58"/>
        <v>#VALUE!</v>
      </c>
    </row>
    <row r="459" spans="1:15" s="17" customFormat="1" x14ac:dyDescent="0.2">
      <c r="A459" s="51"/>
      <c r="B459" s="14"/>
      <c r="C459" s="128" t="str">
        <f>IF(A459=0,"",COUNTIF(Sample_Output!$B$2:$B$2000,"*"&amp;A459&amp;"*"))</f>
        <v/>
      </c>
      <c r="D459" s="129" t="str">
        <f>IF(SUMIF(OutputMaterialType,Specified_Output!A459,OutputSampleWeight)=0,"",SUMIF(OutputMaterialType,Specified_Output!A459,OutputSampleWeight))</f>
        <v/>
      </c>
      <c r="E459" s="120" t="str">
        <f t="shared" si="53"/>
        <v/>
      </c>
      <c r="F459" s="95" t="str">
        <f t="shared" si="54"/>
        <v/>
      </c>
      <c r="G459" s="120" t="str">
        <f t="shared" si="55"/>
        <v/>
      </c>
      <c r="H459" s="127" t="str">
        <f t="shared" si="56"/>
        <v/>
      </c>
      <c r="J459" s="103"/>
      <c r="K459" s="103"/>
      <c r="L459" s="127" t="str">
        <f t="shared" si="52"/>
        <v/>
      </c>
      <c r="M459" s="59" t="e">
        <f t="array" ref="M459">_xlfn.STDEV.S(IF(OutputMaterialType=A459,OutputTarget))</f>
        <v>#VALUE!</v>
      </c>
      <c r="N459" s="143" t="e">
        <f t="shared" si="57"/>
        <v>#VALUE!</v>
      </c>
      <c r="O459" s="146" t="e">
        <f t="shared" si="58"/>
        <v>#VALUE!</v>
      </c>
    </row>
    <row r="460" spans="1:15" s="17" customFormat="1" x14ac:dyDescent="0.2">
      <c r="A460" s="51"/>
      <c r="B460" s="14"/>
      <c r="C460" s="128" t="str">
        <f>IF(A460=0,"",COUNTIF(Sample_Output!$B$2:$B$2000,"*"&amp;A460&amp;"*"))</f>
        <v/>
      </c>
      <c r="D460" s="129" t="str">
        <f>IF(SUMIF(OutputMaterialType,Specified_Output!A460,OutputSampleWeight)=0,"",SUMIF(OutputMaterialType,Specified_Output!A460,OutputSampleWeight))</f>
        <v/>
      </c>
      <c r="E460" s="120" t="str">
        <f t="shared" si="53"/>
        <v/>
      </c>
      <c r="F460" s="95" t="str">
        <f t="shared" si="54"/>
        <v/>
      </c>
      <c r="G460" s="120" t="str">
        <f t="shared" si="55"/>
        <v/>
      </c>
      <c r="H460" s="127" t="str">
        <f t="shared" si="56"/>
        <v/>
      </c>
      <c r="J460" s="103"/>
      <c r="K460" s="103"/>
      <c r="L460" s="127" t="str">
        <f t="shared" si="52"/>
        <v/>
      </c>
      <c r="M460" s="59" t="e">
        <f t="array" ref="M460">_xlfn.STDEV.S(IF(OutputMaterialType=A460,OutputTarget))</f>
        <v>#VALUE!</v>
      </c>
      <c r="N460" s="143" t="e">
        <f t="shared" si="57"/>
        <v>#VALUE!</v>
      </c>
      <c r="O460" s="146" t="e">
        <f t="shared" si="58"/>
        <v>#VALUE!</v>
      </c>
    </row>
    <row r="461" spans="1:15" s="17" customFormat="1" x14ac:dyDescent="0.2">
      <c r="A461" s="51"/>
      <c r="B461" s="14"/>
      <c r="C461" s="128" t="str">
        <f>IF(A461=0,"",COUNTIF(Sample_Output!$B$2:$B$2000,"*"&amp;A461&amp;"*"))</f>
        <v/>
      </c>
      <c r="D461" s="129" t="str">
        <f>IF(SUMIF(OutputMaterialType,Specified_Output!A461,OutputSampleWeight)=0,"",SUMIF(OutputMaterialType,Specified_Output!A461,OutputSampleWeight))</f>
        <v/>
      </c>
      <c r="E461" s="120" t="str">
        <f t="shared" si="53"/>
        <v/>
      </c>
      <c r="F461" s="95" t="str">
        <f t="shared" si="54"/>
        <v/>
      </c>
      <c r="G461" s="120" t="str">
        <f t="shared" si="55"/>
        <v/>
      </c>
      <c r="H461" s="127" t="str">
        <f t="shared" si="56"/>
        <v/>
      </c>
      <c r="J461" s="103"/>
      <c r="K461" s="103"/>
      <c r="L461" s="127" t="str">
        <f t="shared" si="52"/>
        <v/>
      </c>
      <c r="M461" s="59" t="e">
        <f t="array" ref="M461">_xlfn.STDEV.S(IF(OutputMaterialType=A461,OutputTarget))</f>
        <v>#VALUE!</v>
      </c>
      <c r="N461" s="143" t="e">
        <f t="shared" si="57"/>
        <v>#VALUE!</v>
      </c>
      <c r="O461" s="146" t="e">
        <f t="shared" si="58"/>
        <v>#VALUE!</v>
      </c>
    </row>
    <row r="462" spans="1:15" s="17" customFormat="1" x14ac:dyDescent="0.2">
      <c r="A462" s="51"/>
      <c r="B462" s="14"/>
      <c r="C462" s="128" t="str">
        <f>IF(A462=0,"",COUNTIF(Sample_Output!$B$2:$B$2000,"*"&amp;A462&amp;"*"))</f>
        <v/>
      </c>
      <c r="D462" s="129" t="str">
        <f>IF(SUMIF(OutputMaterialType,Specified_Output!A462,OutputSampleWeight)=0,"",SUMIF(OutputMaterialType,Specified_Output!A462,OutputSampleWeight))</f>
        <v/>
      </c>
      <c r="E462" s="120" t="str">
        <f t="shared" si="53"/>
        <v/>
      </c>
      <c r="F462" s="95" t="str">
        <f t="shared" si="54"/>
        <v/>
      </c>
      <c r="G462" s="120" t="str">
        <f t="shared" si="55"/>
        <v/>
      </c>
      <c r="H462" s="127" t="str">
        <f t="shared" si="56"/>
        <v/>
      </c>
      <c r="J462" s="103"/>
      <c r="K462" s="103"/>
      <c r="L462" s="127" t="str">
        <f t="shared" si="52"/>
        <v/>
      </c>
      <c r="M462" s="59" t="e">
        <f t="array" ref="M462">_xlfn.STDEV.S(IF(OutputMaterialType=A462,OutputTarget))</f>
        <v>#VALUE!</v>
      </c>
      <c r="N462" s="143" t="e">
        <f t="shared" si="57"/>
        <v>#VALUE!</v>
      </c>
      <c r="O462" s="146" t="e">
        <f t="shared" si="58"/>
        <v>#VALUE!</v>
      </c>
    </row>
    <row r="463" spans="1:15" s="17" customFormat="1" x14ac:dyDescent="0.2">
      <c r="A463" s="51"/>
      <c r="B463" s="14"/>
      <c r="C463" s="128" t="str">
        <f>IF(A463=0,"",COUNTIF(Sample_Output!$B$2:$B$2000,"*"&amp;A463&amp;"*"))</f>
        <v/>
      </c>
      <c r="D463" s="129" t="str">
        <f>IF(SUMIF(OutputMaterialType,Specified_Output!A463,OutputSampleWeight)=0,"",SUMIF(OutputMaterialType,Specified_Output!A463,OutputSampleWeight))</f>
        <v/>
      </c>
      <c r="E463" s="120" t="str">
        <f t="shared" si="53"/>
        <v/>
      </c>
      <c r="F463" s="95" t="str">
        <f t="shared" si="54"/>
        <v/>
      </c>
      <c r="G463" s="120" t="str">
        <f t="shared" si="55"/>
        <v/>
      </c>
      <c r="H463" s="127" t="str">
        <f t="shared" si="56"/>
        <v/>
      </c>
      <c r="J463" s="103"/>
      <c r="K463" s="103"/>
      <c r="L463" s="127" t="str">
        <f t="shared" si="52"/>
        <v/>
      </c>
      <c r="M463" s="59" t="e">
        <f t="array" ref="M463">_xlfn.STDEV.S(IF(OutputMaterialType=A463,OutputTarget))</f>
        <v>#VALUE!</v>
      </c>
      <c r="N463" s="143" t="e">
        <f t="shared" si="57"/>
        <v>#VALUE!</v>
      </c>
      <c r="O463" s="146" t="e">
        <f t="shared" si="58"/>
        <v>#VALUE!</v>
      </c>
    </row>
    <row r="464" spans="1:15" s="17" customFormat="1" x14ac:dyDescent="0.2">
      <c r="A464" s="51"/>
      <c r="B464" s="14"/>
      <c r="C464" s="128" t="str">
        <f>IF(A464=0,"",COUNTIF(Sample_Output!$B$2:$B$2000,"*"&amp;A464&amp;"*"))</f>
        <v/>
      </c>
      <c r="D464" s="129" t="str">
        <f>IF(SUMIF(OutputMaterialType,Specified_Output!A464,OutputSampleWeight)=0,"",SUMIF(OutputMaterialType,Specified_Output!A464,OutputSampleWeight))</f>
        <v/>
      </c>
      <c r="E464" s="120" t="str">
        <f t="shared" si="53"/>
        <v/>
      </c>
      <c r="F464" s="95" t="str">
        <f t="shared" si="54"/>
        <v/>
      </c>
      <c r="G464" s="120" t="str">
        <f t="shared" si="55"/>
        <v/>
      </c>
      <c r="H464" s="127" t="str">
        <f t="shared" si="56"/>
        <v/>
      </c>
      <c r="J464" s="103"/>
      <c r="K464" s="103"/>
      <c r="L464" s="127" t="str">
        <f t="shared" si="52"/>
        <v/>
      </c>
      <c r="M464" s="59" t="e">
        <f t="array" ref="M464">_xlfn.STDEV.S(IF(OutputMaterialType=A464,OutputTarget))</f>
        <v>#VALUE!</v>
      </c>
      <c r="N464" s="143" t="e">
        <f t="shared" si="57"/>
        <v>#VALUE!</v>
      </c>
      <c r="O464" s="146" t="e">
        <f t="shared" si="58"/>
        <v>#VALUE!</v>
      </c>
    </row>
    <row r="465" spans="1:15" s="17" customFormat="1" x14ac:dyDescent="0.2">
      <c r="A465" s="51"/>
      <c r="B465" s="14"/>
      <c r="C465" s="128" t="str">
        <f>IF(A465=0,"",COUNTIF(Sample_Output!$B$2:$B$2000,"*"&amp;A465&amp;"*"))</f>
        <v/>
      </c>
      <c r="D465" s="129" t="str">
        <f>IF(SUMIF(OutputMaterialType,Specified_Output!A465,OutputSampleWeight)=0,"",SUMIF(OutputMaterialType,Specified_Output!A465,OutputSampleWeight))</f>
        <v/>
      </c>
      <c r="E465" s="120" t="str">
        <f t="shared" si="53"/>
        <v/>
      </c>
      <c r="F465" s="95" t="str">
        <f t="shared" si="54"/>
        <v/>
      </c>
      <c r="G465" s="120" t="str">
        <f t="shared" si="55"/>
        <v/>
      </c>
      <c r="H465" s="127" t="str">
        <f t="shared" si="56"/>
        <v/>
      </c>
      <c r="J465" s="103"/>
      <c r="K465" s="103"/>
      <c r="L465" s="127" t="str">
        <f t="shared" si="52"/>
        <v/>
      </c>
      <c r="M465" s="59" t="e">
        <f t="array" ref="M465">_xlfn.STDEV.S(IF(OutputMaterialType=A465,OutputTarget))</f>
        <v>#VALUE!</v>
      </c>
      <c r="N465" s="143" t="e">
        <f t="shared" si="57"/>
        <v>#VALUE!</v>
      </c>
      <c r="O465" s="146" t="e">
        <f t="shared" si="58"/>
        <v>#VALUE!</v>
      </c>
    </row>
    <row r="466" spans="1:15" s="17" customFormat="1" x14ac:dyDescent="0.2">
      <c r="A466" s="51"/>
      <c r="B466" s="14"/>
      <c r="C466" s="128" t="str">
        <f>IF(A466=0,"",COUNTIF(Sample_Output!$B$2:$B$2000,"*"&amp;A466&amp;"*"))</f>
        <v/>
      </c>
      <c r="D466" s="129" t="str">
        <f>IF(SUMIF(OutputMaterialType,Specified_Output!A466,OutputSampleWeight)=0,"",SUMIF(OutputMaterialType,Specified_Output!A466,OutputSampleWeight))</f>
        <v/>
      </c>
      <c r="E466" s="120" t="str">
        <f t="shared" si="53"/>
        <v/>
      </c>
      <c r="F466" s="95" t="str">
        <f t="shared" si="54"/>
        <v/>
      </c>
      <c r="G466" s="120" t="str">
        <f t="shared" si="55"/>
        <v/>
      </c>
      <c r="H466" s="127" t="str">
        <f t="shared" si="56"/>
        <v/>
      </c>
      <c r="J466" s="103"/>
      <c r="K466" s="103"/>
      <c r="L466" s="127" t="str">
        <f t="shared" si="52"/>
        <v/>
      </c>
      <c r="M466" s="59" t="e">
        <f t="array" ref="M466">_xlfn.STDEV.S(IF(OutputMaterialType=A466,OutputTarget))</f>
        <v>#VALUE!</v>
      </c>
      <c r="N466" s="143" t="e">
        <f t="shared" si="57"/>
        <v>#VALUE!</v>
      </c>
      <c r="O466" s="146" t="e">
        <f t="shared" si="58"/>
        <v>#VALUE!</v>
      </c>
    </row>
    <row r="467" spans="1:15" s="17" customFormat="1" x14ac:dyDescent="0.2">
      <c r="A467" s="51"/>
      <c r="B467" s="14"/>
      <c r="C467" s="128" t="str">
        <f>IF(A467=0,"",COUNTIF(Sample_Output!$B$2:$B$2000,"*"&amp;A467&amp;"*"))</f>
        <v/>
      </c>
      <c r="D467" s="129" t="str">
        <f>IF(SUMIF(OutputMaterialType,Specified_Output!A467,OutputSampleWeight)=0,"",SUMIF(OutputMaterialType,Specified_Output!A467,OutputSampleWeight))</f>
        <v/>
      </c>
      <c r="E467" s="120" t="str">
        <f t="shared" si="53"/>
        <v/>
      </c>
      <c r="F467" s="95" t="str">
        <f t="shared" si="54"/>
        <v/>
      </c>
      <c r="G467" s="120" t="str">
        <f t="shared" si="55"/>
        <v/>
      </c>
      <c r="H467" s="127" t="str">
        <f t="shared" si="56"/>
        <v/>
      </c>
      <c r="J467" s="103"/>
      <c r="K467" s="103"/>
      <c r="L467" s="127" t="str">
        <f t="shared" si="52"/>
        <v/>
      </c>
      <c r="M467" s="59" t="e">
        <f t="array" ref="M467">_xlfn.STDEV.S(IF(OutputMaterialType=A467,OutputTarget))</f>
        <v>#VALUE!</v>
      </c>
      <c r="N467" s="143" t="e">
        <f t="shared" si="57"/>
        <v>#VALUE!</v>
      </c>
      <c r="O467" s="146" t="e">
        <f t="shared" si="58"/>
        <v>#VALUE!</v>
      </c>
    </row>
    <row r="468" spans="1:15" s="17" customFormat="1" x14ac:dyDescent="0.2">
      <c r="A468" s="51"/>
      <c r="B468" s="14"/>
      <c r="C468" s="128" t="str">
        <f>IF(A468=0,"",COUNTIF(Sample_Output!$B$2:$B$2000,"*"&amp;A468&amp;"*"))</f>
        <v/>
      </c>
      <c r="D468" s="129" t="str">
        <f>IF(SUMIF(OutputMaterialType,Specified_Output!A468,OutputSampleWeight)=0,"",SUMIF(OutputMaterialType,Specified_Output!A468,OutputSampleWeight))</f>
        <v/>
      </c>
      <c r="E468" s="120" t="str">
        <f t="shared" si="53"/>
        <v/>
      </c>
      <c r="F468" s="95" t="str">
        <f t="shared" si="54"/>
        <v/>
      </c>
      <c r="G468" s="120" t="str">
        <f t="shared" si="55"/>
        <v/>
      </c>
      <c r="H468" s="127" t="str">
        <f t="shared" si="56"/>
        <v/>
      </c>
      <c r="J468" s="103"/>
      <c r="K468" s="103"/>
      <c r="L468" s="127" t="str">
        <f t="shared" si="52"/>
        <v/>
      </c>
      <c r="M468" s="59" t="e">
        <f t="array" ref="M468">_xlfn.STDEV.S(IF(OutputMaterialType=A468,OutputTarget))</f>
        <v>#VALUE!</v>
      </c>
      <c r="N468" s="143" t="e">
        <f t="shared" si="57"/>
        <v>#VALUE!</v>
      </c>
      <c r="O468" s="146" t="e">
        <f t="shared" si="58"/>
        <v>#VALUE!</v>
      </c>
    </row>
    <row r="469" spans="1:15" s="17" customFormat="1" x14ac:dyDescent="0.2">
      <c r="A469" s="51"/>
      <c r="B469" s="14"/>
      <c r="C469" s="128" t="str">
        <f>IF(A469=0,"",COUNTIF(Sample_Output!$B$2:$B$2000,"*"&amp;A469&amp;"*"))</f>
        <v/>
      </c>
      <c r="D469" s="129" t="str">
        <f>IF(SUMIF(OutputMaterialType,Specified_Output!A469,OutputSampleWeight)=0,"",SUMIF(OutputMaterialType,Specified_Output!A469,OutputSampleWeight))</f>
        <v/>
      </c>
      <c r="E469" s="120" t="str">
        <f t="shared" si="53"/>
        <v/>
      </c>
      <c r="F469" s="95" t="str">
        <f t="shared" si="54"/>
        <v/>
      </c>
      <c r="G469" s="120" t="str">
        <f t="shared" si="55"/>
        <v/>
      </c>
      <c r="H469" s="127" t="str">
        <f t="shared" si="56"/>
        <v/>
      </c>
      <c r="J469" s="103"/>
      <c r="K469" s="103"/>
      <c r="L469" s="127" t="str">
        <f t="shared" si="52"/>
        <v/>
      </c>
      <c r="M469" s="59" t="e">
        <f t="array" ref="M469">_xlfn.STDEV.S(IF(OutputMaterialType=A469,OutputTarget))</f>
        <v>#VALUE!</v>
      </c>
      <c r="N469" s="143" t="e">
        <f t="shared" si="57"/>
        <v>#VALUE!</v>
      </c>
      <c r="O469" s="146" t="e">
        <f t="shared" si="58"/>
        <v>#VALUE!</v>
      </c>
    </row>
    <row r="470" spans="1:15" s="17" customFormat="1" x14ac:dyDescent="0.2">
      <c r="A470" s="51"/>
      <c r="B470" s="14"/>
      <c r="C470" s="128" t="str">
        <f>IF(A470=0,"",COUNTIF(Sample_Output!$B$2:$B$2000,"*"&amp;A470&amp;"*"))</f>
        <v/>
      </c>
      <c r="D470" s="129" t="str">
        <f>IF(SUMIF(OutputMaterialType,Specified_Output!A470,OutputSampleWeight)=0,"",SUMIF(OutputMaterialType,Specified_Output!A470,OutputSampleWeight))</f>
        <v/>
      </c>
      <c r="E470" s="120" t="str">
        <f t="shared" si="53"/>
        <v/>
      </c>
      <c r="F470" s="95" t="str">
        <f t="shared" si="54"/>
        <v/>
      </c>
      <c r="G470" s="120" t="str">
        <f t="shared" si="55"/>
        <v/>
      </c>
      <c r="H470" s="127" t="str">
        <f t="shared" si="56"/>
        <v/>
      </c>
      <c r="J470" s="103"/>
      <c r="K470" s="103"/>
      <c r="L470" s="127" t="str">
        <f t="shared" si="52"/>
        <v/>
      </c>
      <c r="M470" s="59" t="e">
        <f t="array" ref="M470">_xlfn.STDEV.S(IF(OutputMaterialType=A470,OutputTarget))</f>
        <v>#VALUE!</v>
      </c>
      <c r="N470" s="143" t="e">
        <f t="shared" si="57"/>
        <v>#VALUE!</v>
      </c>
      <c r="O470" s="146" t="e">
        <f t="shared" si="58"/>
        <v>#VALUE!</v>
      </c>
    </row>
    <row r="471" spans="1:15" s="17" customFormat="1" x14ac:dyDescent="0.2">
      <c r="A471" s="51"/>
      <c r="B471" s="14"/>
      <c r="C471" s="128" t="str">
        <f>IF(A471=0,"",COUNTIF(Sample_Output!$B$2:$B$2000,"*"&amp;A471&amp;"*"))</f>
        <v/>
      </c>
      <c r="D471" s="129" t="str">
        <f>IF(SUMIF(OutputMaterialType,Specified_Output!A471,OutputSampleWeight)=0,"",SUMIF(OutputMaterialType,Specified_Output!A471,OutputSampleWeight))</f>
        <v/>
      </c>
      <c r="E471" s="120" t="str">
        <f t="shared" si="53"/>
        <v/>
      </c>
      <c r="F471" s="95" t="str">
        <f t="shared" si="54"/>
        <v/>
      </c>
      <c r="G471" s="120" t="str">
        <f t="shared" si="55"/>
        <v/>
      </c>
      <c r="H471" s="127" t="str">
        <f t="shared" si="56"/>
        <v/>
      </c>
      <c r="J471" s="103"/>
      <c r="K471" s="103"/>
      <c r="L471" s="127" t="str">
        <f t="shared" si="52"/>
        <v/>
      </c>
      <c r="M471" s="59" t="e">
        <f t="array" ref="M471">_xlfn.STDEV.S(IF(OutputMaterialType=A471,OutputTarget))</f>
        <v>#VALUE!</v>
      </c>
      <c r="N471" s="143" t="e">
        <f t="shared" si="57"/>
        <v>#VALUE!</v>
      </c>
      <c r="O471" s="146" t="e">
        <f t="shared" si="58"/>
        <v>#VALUE!</v>
      </c>
    </row>
    <row r="472" spans="1:15" s="17" customFormat="1" x14ac:dyDescent="0.2">
      <c r="A472" s="51"/>
      <c r="B472" s="14"/>
      <c r="C472" s="128" t="str">
        <f>IF(A472=0,"",COUNTIF(Sample_Output!$B$2:$B$2000,"*"&amp;A472&amp;"*"))</f>
        <v/>
      </c>
      <c r="D472" s="129" t="str">
        <f>IF(SUMIF(OutputMaterialType,Specified_Output!A472,OutputSampleWeight)=0,"",SUMIF(OutputMaterialType,Specified_Output!A472,OutputSampleWeight))</f>
        <v/>
      </c>
      <c r="E472" s="120" t="str">
        <f t="shared" si="53"/>
        <v/>
      </c>
      <c r="F472" s="95" t="str">
        <f t="shared" si="54"/>
        <v/>
      </c>
      <c r="G472" s="120" t="str">
        <f t="shared" si="55"/>
        <v/>
      </c>
      <c r="H472" s="127" t="str">
        <f t="shared" si="56"/>
        <v/>
      </c>
      <c r="J472" s="103"/>
      <c r="K472" s="103"/>
      <c r="L472" s="127" t="str">
        <f t="shared" si="52"/>
        <v/>
      </c>
      <c r="M472" s="59" t="e">
        <f t="array" ref="M472">_xlfn.STDEV.S(IF(OutputMaterialType=A472,OutputTarget))</f>
        <v>#VALUE!</v>
      </c>
      <c r="N472" s="143" t="e">
        <f t="shared" si="57"/>
        <v>#VALUE!</v>
      </c>
      <c r="O472" s="146" t="e">
        <f t="shared" si="58"/>
        <v>#VALUE!</v>
      </c>
    </row>
    <row r="473" spans="1:15" s="17" customFormat="1" x14ac:dyDescent="0.2">
      <c r="A473" s="51"/>
      <c r="B473" s="14"/>
      <c r="C473" s="128" t="str">
        <f>IF(A473=0,"",COUNTIF(Sample_Output!$B$2:$B$2000,"*"&amp;A473&amp;"*"))</f>
        <v/>
      </c>
      <c r="D473" s="129" t="str">
        <f>IF(SUMIF(OutputMaterialType,Specified_Output!A473,OutputSampleWeight)=0,"",SUMIF(OutputMaterialType,Specified_Output!A473,OutputSampleWeight))</f>
        <v/>
      </c>
      <c r="E473" s="120" t="str">
        <f t="shared" si="53"/>
        <v/>
      </c>
      <c r="F473" s="95" t="str">
        <f t="shared" si="54"/>
        <v/>
      </c>
      <c r="G473" s="120" t="str">
        <f t="shared" si="55"/>
        <v/>
      </c>
      <c r="H473" s="127" t="str">
        <f t="shared" si="56"/>
        <v/>
      </c>
      <c r="J473" s="103"/>
      <c r="K473" s="103"/>
      <c r="L473" s="127" t="str">
        <f t="shared" si="52"/>
        <v/>
      </c>
      <c r="M473" s="59" t="e">
        <f t="array" ref="M473">_xlfn.STDEV.S(IF(OutputMaterialType=A473,OutputTarget))</f>
        <v>#VALUE!</v>
      </c>
      <c r="N473" s="143" t="e">
        <f t="shared" si="57"/>
        <v>#VALUE!</v>
      </c>
      <c r="O473" s="146" t="e">
        <f t="shared" si="58"/>
        <v>#VALUE!</v>
      </c>
    </row>
    <row r="474" spans="1:15" s="17" customFormat="1" x14ac:dyDescent="0.2">
      <c r="A474" s="51"/>
      <c r="B474" s="14"/>
      <c r="C474" s="128" t="str">
        <f>IF(A474=0,"",COUNTIF(Sample_Output!$B$2:$B$2000,"*"&amp;A474&amp;"*"))</f>
        <v/>
      </c>
      <c r="D474" s="129" t="str">
        <f>IF(SUMIF(OutputMaterialType,Specified_Output!A474,OutputSampleWeight)=0,"",SUMIF(OutputMaterialType,Specified_Output!A474,OutputSampleWeight))</f>
        <v/>
      </c>
      <c r="E474" s="120" t="str">
        <f t="shared" si="53"/>
        <v/>
      </c>
      <c r="F474" s="95" t="str">
        <f t="shared" si="54"/>
        <v/>
      </c>
      <c r="G474" s="120" t="str">
        <f t="shared" si="55"/>
        <v/>
      </c>
      <c r="H474" s="127" t="str">
        <f t="shared" si="56"/>
        <v/>
      </c>
      <c r="J474" s="103"/>
      <c r="K474" s="103"/>
      <c r="L474" s="127" t="str">
        <f t="shared" si="52"/>
        <v/>
      </c>
      <c r="M474" s="59" t="e">
        <f t="array" ref="M474">_xlfn.STDEV.S(IF(OutputMaterialType=A474,OutputTarget))</f>
        <v>#VALUE!</v>
      </c>
      <c r="N474" s="143" t="e">
        <f t="shared" si="57"/>
        <v>#VALUE!</v>
      </c>
      <c r="O474" s="146" t="e">
        <f t="shared" si="58"/>
        <v>#VALUE!</v>
      </c>
    </row>
    <row r="475" spans="1:15" s="17" customFormat="1" x14ac:dyDescent="0.2">
      <c r="A475" s="51"/>
      <c r="B475" s="14"/>
      <c r="C475" s="128" t="str">
        <f>IF(A475=0,"",COUNTIF(Sample_Output!$B$2:$B$2000,"*"&amp;A475&amp;"*"))</f>
        <v/>
      </c>
      <c r="D475" s="129" t="str">
        <f>IF(SUMIF(OutputMaterialType,Specified_Output!A475,OutputSampleWeight)=0,"",SUMIF(OutputMaterialType,Specified_Output!A475,OutputSampleWeight))</f>
        <v/>
      </c>
      <c r="E475" s="120" t="str">
        <f t="shared" si="53"/>
        <v/>
      </c>
      <c r="F475" s="95" t="str">
        <f t="shared" si="54"/>
        <v/>
      </c>
      <c r="G475" s="120" t="str">
        <f t="shared" si="55"/>
        <v/>
      </c>
      <c r="H475" s="127" t="str">
        <f t="shared" si="56"/>
        <v/>
      </c>
      <c r="J475" s="103"/>
      <c r="K475" s="103"/>
      <c r="L475" s="127" t="str">
        <f t="shared" si="52"/>
        <v/>
      </c>
      <c r="M475" s="59" t="e">
        <f t="array" ref="M475">_xlfn.STDEV.S(IF(OutputMaterialType=A475,OutputTarget))</f>
        <v>#VALUE!</v>
      </c>
      <c r="N475" s="143" t="e">
        <f t="shared" si="57"/>
        <v>#VALUE!</v>
      </c>
      <c r="O475" s="146" t="e">
        <f t="shared" si="58"/>
        <v>#VALUE!</v>
      </c>
    </row>
    <row r="476" spans="1:15" s="17" customFormat="1" x14ac:dyDescent="0.2">
      <c r="A476" s="51"/>
      <c r="B476" s="14"/>
      <c r="C476" s="128" t="str">
        <f>IF(A476=0,"",COUNTIF(Sample_Output!$B$2:$B$2000,"*"&amp;A476&amp;"*"))</f>
        <v/>
      </c>
      <c r="D476" s="129" t="str">
        <f>IF(SUMIF(OutputMaterialType,Specified_Output!A476,OutputSampleWeight)=0,"",SUMIF(OutputMaterialType,Specified_Output!A476,OutputSampleWeight))</f>
        <v/>
      </c>
      <c r="E476" s="120" t="str">
        <f t="shared" si="53"/>
        <v/>
      </c>
      <c r="F476" s="95" t="str">
        <f t="shared" si="54"/>
        <v/>
      </c>
      <c r="G476" s="120" t="str">
        <f t="shared" si="55"/>
        <v/>
      </c>
      <c r="H476" s="127" t="str">
        <f t="shared" si="56"/>
        <v/>
      </c>
      <c r="J476" s="103"/>
      <c r="K476" s="103"/>
      <c r="L476" s="127" t="str">
        <f t="shared" si="52"/>
        <v/>
      </c>
      <c r="M476" s="59" t="e">
        <f t="array" ref="M476">_xlfn.STDEV.S(IF(OutputMaterialType=A476,OutputTarget))</f>
        <v>#VALUE!</v>
      </c>
      <c r="N476" s="143" t="e">
        <f t="shared" si="57"/>
        <v>#VALUE!</v>
      </c>
      <c r="O476" s="146" t="e">
        <f t="shared" si="58"/>
        <v>#VALUE!</v>
      </c>
    </row>
    <row r="477" spans="1:15" s="17" customFormat="1" x14ac:dyDescent="0.2">
      <c r="A477" s="51"/>
      <c r="B477" s="14"/>
      <c r="C477" s="128" t="str">
        <f>IF(A477=0,"",COUNTIF(Sample_Output!$B$2:$B$2000,"*"&amp;A477&amp;"*"))</f>
        <v/>
      </c>
      <c r="D477" s="129" t="str">
        <f>IF(SUMIF(OutputMaterialType,Specified_Output!A477,OutputSampleWeight)=0,"",SUMIF(OutputMaterialType,Specified_Output!A477,OutputSampleWeight))</f>
        <v/>
      </c>
      <c r="E477" s="120" t="str">
        <f t="shared" si="53"/>
        <v/>
      </c>
      <c r="F477" s="95" t="str">
        <f t="shared" si="54"/>
        <v/>
      </c>
      <c r="G477" s="120" t="str">
        <f t="shared" si="55"/>
        <v/>
      </c>
      <c r="H477" s="127" t="str">
        <f t="shared" si="56"/>
        <v/>
      </c>
      <c r="J477" s="103"/>
      <c r="K477" s="103"/>
      <c r="L477" s="127" t="str">
        <f t="shared" si="52"/>
        <v/>
      </c>
      <c r="M477" s="59" t="e">
        <f t="array" ref="M477">_xlfn.STDEV.S(IF(OutputMaterialType=A477,OutputTarget))</f>
        <v>#VALUE!</v>
      </c>
      <c r="N477" s="143" t="e">
        <f t="shared" si="57"/>
        <v>#VALUE!</v>
      </c>
      <c r="O477" s="146" t="e">
        <f t="shared" si="58"/>
        <v>#VALUE!</v>
      </c>
    </row>
    <row r="478" spans="1:15" s="17" customFormat="1" x14ac:dyDescent="0.2">
      <c r="A478" s="51"/>
      <c r="B478" s="14"/>
      <c r="C478" s="128" t="str">
        <f>IF(A478=0,"",COUNTIF(Sample_Output!$B$2:$B$2000,"*"&amp;A478&amp;"*"))</f>
        <v/>
      </c>
      <c r="D478" s="129" t="str">
        <f>IF(SUMIF(OutputMaterialType,Specified_Output!A478,OutputSampleWeight)=0,"",SUMIF(OutputMaterialType,Specified_Output!A478,OutputSampleWeight))</f>
        <v/>
      </c>
      <c r="E478" s="120" t="str">
        <f t="shared" si="53"/>
        <v/>
      </c>
      <c r="F478" s="95" t="str">
        <f t="shared" si="54"/>
        <v/>
      </c>
      <c r="G478" s="120" t="str">
        <f t="shared" si="55"/>
        <v/>
      </c>
      <c r="H478" s="127" t="str">
        <f t="shared" si="56"/>
        <v/>
      </c>
      <c r="J478" s="103"/>
      <c r="K478" s="103"/>
      <c r="L478" s="127" t="str">
        <f t="shared" si="52"/>
        <v/>
      </c>
      <c r="M478" s="59" t="e">
        <f t="array" ref="M478">_xlfn.STDEV.S(IF(OutputMaterialType=A478,OutputTarget))</f>
        <v>#VALUE!</v>
      </c>
      <c r="N478" s="143" t="e">
        <f t="shared" si="57"/>
        <v>#VALUE!</v>
      </c>
      <c r="O478" s="146" t="e">
        <f t="shared" si="58"/>
        <v>#VALUE!</v>
      </c>
    </row>
    <row r="479" spans="1:15" s="17" customFormat="1" x14ac:dyDescent="0.2">
      <c r="A479" s="51"/>
      <c r="B479" s="14"/>
      <c r="C479" s="128" t="str">
        <f>IF(A479=0,"",COUNTIF(Sample_Output!$B$2:$B$2000,"*"&amp;A479&amp;"*"))</f>
        <v/>
      </c>
      <c r="D479" s="129" t="str">
        <f>IF(SUMIF(OutputMaterialType,Specified_Output!A479,OutputSampleWeight)=0,"",SUMIF(OutputMaterialType,Specified_Output!A479,OutputSampleWeight))</f>
        <v/>
      </c>
      <c r="E479" s="120" t="str">
        <f t="shared" si="53"/>
        <v/>
      </c>
      <c r="F479" s="95" t="str">
        <f t="shared" si="54"/>
        <v/>
      </c>
      <c r="G479" s="120" t="str">
        <f t="shared" si="55"/>
        <v/>
      </c>
      <c r="H479" s="127" t="str">
        <f t="shared" si="56"/>
        <v/>
      </c>
      <c r="J479" s="103"/>
      <c r="K479" s="103"/>
      <c r="L479" s="127" t="str">
        <f t="shared" si="52"/>
        <v/>
      </c>
      <c r="M479" s="59" t="e">
        <f t="array" ref="M479">_xlfn.STDEV.S(IF(OutputMaterialType=A479,OutputTarget))</f>
        <v>#VALUE!</v>
      </c>
      <c r="N479" s="143" t="e">
        <f t="shared" si="57"/>
        <v>#VALUE!</v>
      </c>
      <c r="O479" s="146" t="e">
        <f t="shared" si="58"/>
        <v>#VALUE!</v>
      </c>
    </row>
    <row r="480" spans="1:15" s="17" customFormat="1" x14ac:dyDescent="0.2">
      <c r="A480" s="51"/>
      <c r="B480" s="14"/>
      <c r="C480" s="128" t="str">
        <f>IF(A480=0,"",COUNTIF(Sample_Output!$B$2:$B$2000,"*"&amp;A480&amp;"*"))</f>
        <v/>
      </c>
      <c r="D480" s="129" t="str">
        <f>IF(SUMIF(OutputMaterialType,Specified_Output!A480,OutputSampleWeight)=0,"",SUMIF(OutputMaterialType,Specified_Output!A480,OutputSampleWeight))</f>
        <v/>
      </c>
      <c r="E480" s="120" t="str">
        <f t="shared" si="53"/>
        <v/>
      </c>
      <c r="F480" s="95" t="str">
        <f t="shared" si="54"/>
        <v/>
      </c>
      <c r="G480" s="120" t="str">
        <f t="shared" si="55"/>
        <v/>
      </c>
      <c r="H480" s="127" t="str">
        <f t="shared" si="56"/>
        <v/>
      </c>
      <c r="J480" s="103"/>
      <c r="K480" s="103"/>
      <c r="L480" s="127" t="str">
        <f t="shared" si="52"/>
        <v/>
      </c>
      <c r="M480" s="59" t="e">
        <f t="array" ref="M480">_xlfn.STDEV.S(IF(OutputMaterialType=A480,OutputTarget))</f>
        <v>#VALUE!</v>
      </c>
      <c r="N480" s="143" t="e">
        <f t="shared" si="57"/>
        <v>#VALUE!</v>
      </c>
      <c r="O480" s="146" t="e">
        <f t="shared" si="58"/>
        <v>#VALUE!</v>
      </c>
    </row>
    <row r="481" spans="1:15" s="17" customFormat="1" x14ac:dyDescent="0.2">
      <c r="A481" s="51"/>
      <c r="B481" s="14"/>
      <c r="C481" s="128" t="str">
        <f>IF(A481=0,"",COUNTIF(Sample_Output!$B$2:$B$2000,"*"&amp;A481&amp;"*"))</f>
        <v/>
      </c>
      <c r="D481" s="129" t="str">
        <f>IF(SUMIF(OutputMaterialType,Specified_Output!A481,OutputSampleWeight)=0,"",SUMIF(OutputMaterialType,Specified_Output!A481,OutputSampleWeight))</f>
        <v/>
      </c>
      <c r="E481" s="120" t="str">
        <f t="shared" si="53"/>
        <v/>
      </c>
      <c r="F481" s="95" t="str">
        <f t="shared" si="54"/>
        <v/>
      </c>
      <c r="G481" s="120" t="str">
        <f t="shared" si="55"/>
        <v/>
      </c>
      <c r="H481" s="127" t="str">
        <f t="shared" si="56"/>
        <v/>
      </c>
      <c r="J481" s="103"/>
      <c r="K481" s="103"/>
      <c r="L481" s="127" t="str">
        <f t="shared" si="52"/>
        <v/>
      </c>
      <c r="M481" s="59" t="e">
        <f t="array" ref="M481">_xlfn.STDEV.S(IF(OutputMaterialType=A481,OutputTarget))</f>
        <v>#VALUE!</v>
      </c>
      <c r="N481" s="143" t="e">
        <f t="shared" si="57"/>
        <v>#VALUE!</v>
      </c>
      <c r="O481" s="146" t="e">
        <f t="shared" si="58"/>
        <v>#VALUE!</v>
      </c>
    </row>
    <row r="482" spans="1:15" s="17" customFormat="1" x14ac:dyDescent="0.2">
      <c r="A482" s="51"/>
      <c r="B482" s="14"/>
      <c r="C482" s="128" t="str">
        <f>IF(A482=0,"",COUNTIF(Sample_Output!$B$2:$B$2000,"*"&amp;A482&amp;"*"))</f>
        <v/>
      </c>
      <c r="D482" s="129" t="str">
        <f>IF(SUMIF(OutputMaterialType,Specified_Output!A482,OutputSampleWeight)=0,"",SUMIF(OutputMaterialType,Specified_Output!A482,OutputSampleWeight))</f>
        <v/>
      </c>
      <c r="E482" s="120" t="str">
        <f t="shared" si="53"/>
        <v/>
      </c>
      <c r="F482" s="95" t="str">
        <f t="shared" si="54"/>
        <v/>
      </c>
      <c r="G482" s="120" t="str">
        <f t="shared" si="55"/>
        <v/>
      </c>
      <c r="H482" s="127" t="str">
        <f t="shared" si="56"/>
        <v/>
      </c>
      <c r="J482" s="103"/>
      <c r="K482" s="103"/>
      <c r="L482" s="127" t="str">
        <f t="shared" si="52"/>
        <v/>
      </c>
      <c r="M482" s="59" t="e">
        <f t="array" ref="M482">_xlfn.STDEV.S(IF(OutputMaterialType=A482,OutputTarget))</f>
        <v>#VALUE!</v>
      </c>
      <c r="N482" s="143" t="e">
        <f t="shared" si="57"/>
        <v>#VALUE!</v>
      </c>
      <c r="O482" s="146" t="e">
        <f t="shared" si="58"/>
        <v>#VALUE!</v>
      </c>
    </row>
    <row r="483" spans="1:15" s="17" customFormat="1" x14ac:dyDescent="0.2">
      <c r="A483" s="51"/>
      <c r="B483" s="14"/>
      <c r="C483" s="128" t="str">
        <f>IF(A483=0,"",COUNTIF(Sample_Output!$B$2:$B$2000,"*"&amp;A483&amp;"*"))</f>
        <v/>
      </c>
      <c r="D483" s="129" t="str">
        <f>IF(SUMIF(OutputMaterialType,Specified_Output!A483,OutputSampleWeight)=0,"",SUMIF(OutputMaterialType,Specified_Output!A483,OutputSampleWeight))</f>
        <v/>
      </c>
      <c r="E483" s="120" t="str">
        <f t="shared" si="53"/>
        <v/>
      </c>
      <c r="F483" s="95" t="str">
        <f t="shared" si="54"/>
        <v/>
      </c>
      <c r="G483" s="120" t="str">
        <f t="shared" si="55"/>
        <v/>
      </c>
      <c r="H483" s="127" t="str">
        <f t="shared" si="56"/>
        <v/>
      </c>
      <c r="J483" s="103"/>
      <c r="K483" s="103"/>
      <c r="L483" s="127" t="str">
        <f t="shared" si="52"/>
        <v/>
      </c>
      <c r="M483" s="59" t="e">
        <f t="array" ref="M483">_xlfn.STDEV.S(IF(OutputMaterialType=A483,OutputTarget))</f>
        <v>#VALUE!</v>
      </c>
      <c r="N483" s="143" t="e">
        <f t="shared" si="57"/>
        <v>#VALUE!</v>
      </c>
      <c r="O483" s="146" t="e">
        <f t="shared" si="58"/>
        <v>#VALUE!</v>
      </c>
    </row>
    <row r="484" spans="1:15" s="17" customFormat="1" x14ac:dyDescent="0.2">
      <c r="A484" s="51"/>
      <c r="B484" s="14"/>
      <c r="C484" s="128" t="str">
        <f>IF(A484=0,"",COUNTIF(Sample_Output!$B$2:$B$2000,"*"&amp;A484&amp;"*"))</f>
        <v/>
      </c>
      <c r="D484" s="129" t="str">
        <f>IF(SUMIF(OutputMaterialType,Specified_Output!A484,OutputSampleWeight)=0,"",SUMIF(OutputMaterialType,Specified_Output!A484,OutputSampleWeight))</f>
        <v/>
      </c>
      <c r="E484" s="120" t="str">
        <f t="shared" si="53"/>
        <v/>
      </c>
      <c r="F484" s="95" t="str">
        <f t="shared" si="54"/>
        <v/>
      </c>
      <c r="G484" s="120" t="str">
        <f t="shared" si="55"/>
        <v/>
      </c>
      <c r="H484" s="127" t="str">
        <f t="shared" si="56"/>
        <v/>
      </c>
      <c r="J484" s="103"/>
      <c r="K484" s="103"/>
      <c r="L484" s="127" t="str">
        <f t="shared" si="52"/>
        <v/>
      </c>
      <c r="M484" s="59" t="e">
        <f t="array" ref="M484">_xlfn.STDEV.S(IF(OutputMaterialType=A484,OutputTarget))</f>
        <v>#VALUE!</v>
      </c>
      <c r="N484" s="143" t="e">
        <f t="shared" si="57"/>
        <v>#VALUE!</v>
      </c>
      <c r="O484" s="146" t="e">
        <f t="shared" si="58"/>
        <v>#VALUE!</v>
      </c>
    </row>
    <row r="485" spans="1:15" s="17" customFormat="1" x14ac:dyDescent="0.2">
      <c r="A485" s="51"/>
      <c r="B485" s="14"/>
      <c r="C485" s="128" t="str">
        <f>IF(A485=0,"",COUNTIF(Sample_Output!$B$2:$B$2000,"*"&amp;A485&amp;"*"))</f>
        <v/>
      </c>
      <c r="D485" s="129" t="str">
        <f>IF(SUMIF(OutputMaterialType,Specified_Output!A485,OutputSampleWeight)=0,"",SUMIF(OutputMaterialType,Specified_Output!A485,OutputSampleWeight))</f>
        <v/>
      </c>
      <c r="E485" s="120" t="str">
        <f t="shared" si="53"/>
        <v/>
      </c>
      <c r="F485" s="95" t="str">
        <f t="shared" si="54"/>
        <v/>
      </c>
      <c r="G485" s="120" t="str">
        <f t="shared" si="55"/>
        <v/>
      </c>
      <c r="H485" s="127" t="str">
        <f t="shared" si="56"/>
        <v/>
      </c>
      <c r="J485" s="103"/>
      <c r="K485" s="103"/>
      <c r="L485" s="127" t="str">
        <f t="shared" si="52"/>
        <v/>
      </c>
      <c r="M485" s="59" t="e">
        <f t="array" ref="M485">_xlfn.STDEV.S(IF(OutputMaterialType=A485,OutputTarget))</f>
        <v>#VALUE!</v>
      </c>
      <c r="N485" s="143" t="e">
        <f t="shared" si="57"/>
        <v>#VALUE!</v>
      </c>
      <c r="O485" s="146" t="e">
        <f t="shared" si="58"/>
        <v>#VALUE!</v>
      </c>
    </row>
    <row r="486" spans="1:15" s="17" customFormat="1" x14ac:dyDescent="0.2">
      <c r="A486" s="51"/>
      <c r="B486" s="14"/>
      <c r="C486" s="128" t="str">
        <f>IF(A486=0,"",COUNTIF(Sample_Output!$B$2:$B$2000,"*"&amp;A486&amp;"*"))</f>
        <v/>
      </c>
      <c r="D486" s="129" t="str">
        <f>IF(SUMIF(OutputMaterialType,Specified_Output!A486,OutputSampleWeight)=0,"",SUMIF(OutputMaterialType,Specified_Output!A486,OutputSampleWeight))</f>
        <v/>
      </c>
      <c r="E486" s="120" t="str">
        <f t="shared" si="53"/>
        <v/>
      </c>
      <c r="F486" s="95" t="str">
        <f t="shared" si="54"/>
        <v/>
      </c>
      <c r="G486" s="120" t="str">
        <f t="shared" si="55"/>
        <v/>
      </c>
      <c r="H486" s="127" t="str">
        <f t="shared" si="56"/>
        <v/>
      </c>
      <c r="J486" s="103"/>
      <c r="K486" s="103"/>
      <c r="L486" s="127" t="str">
        <f t="shared" si="52"/>
        <v/>
      </c>
      <c r="M486" s="59" t="e">
        <f t="array" ref="M486">_xlfn.STDEV.S(IF(OutputMaterialType=A486,OutputTarget))</f>
        <v>#VALUE!</v>
      </c>
      <c r="N486" s="143" t="e">
        <f t="shared" si="57"/>
        <v>#VALUE!</v>
      </c>
      <c r="O486" s="146" t="e">
        <f t="shared" si="58"/>
        <v>#VALUE!</v>
      </c>
    </row>
    <row r="487" spans="1:15" s="17" customFormat="1" x14ac:dyDescent="0.2">
      <c r="A487" s="51"/>
      <c r="B487" s="14"/>
      <c r="C487" s="128" t="str">
        <f>IF(A487=0,"",COUNTIF(Sample_Output!$B$2:$B$2000,"*"&amp;A487&amp;"*"))</f>
        <v/>
      </c>
      <c r="D487" s="129" t="str">
        <f>IF(SUMIF(OutputMaterialType,Specified_Output!A487,OutputSampleWeight)=0,"",SUMIF(OutputMaterialType,Specified_Output!A487,OutputSampleWeight))</f>
        <v/>
      </c>
      <c r="E487" s="120" t="str">
        <f t="shared" si="53"/>
        <v/>
      </c>
      <c r="F487" s="95" t="str">
        <f t="shared" si="54"/>
        <v/>
      </c>
      <c r="G487" s="120" t="str">
        <f t="shared" si="55"/>
        <v/>
      </c>
      <c r="H487" s="127" t="str">
        <f t="shared" si="56"/>
        <v/>
      </c>
      <c r="J487" s="103"/>
      <c r="K487" s="103"/>
      <c r="L487" s="127" t="str">
        <f t="shared" si="52"/>
        <v/>
      </c>
      <c r="M487" s="59" t="e">
        <f t="array" ref="M487">_xlfn.STDEV.S(IF(OutputMaterialType=A487,OutputTarget))</f>
        <v>#VALUE!</v>
      </c>
      <c r="N487" s="143" t="e">
        <f t="shared" si="57"/>
        <v>#VALUE!</v>
      </c>
      <c r="O487" s="146" t="e">
        <f t="shared" si="58"/>
        <v>#VALUE!</v>
      </c>
    </row>
    <row r="488" spans="1:15" s="17" customFormat="1" x14ac:dyDescent="0.2">
      <c r="A488" s="51"/>
      <c r="B488" s="14"/>
      <c r="C488" s="128" t="str">
        <f>IF(A488=0,"",COUNTIF(Sample_Output!$B$2:$B$2000,"*"&amp;A488&amp;"*"))</f>
        <v/>
      </c>
      <c r="D488" s="129" t="str">
        <f>IF(SUMIF(OutputMaterialType,Specified_Output!A488,OutputSampleWeight)=0,"",SUMIF(OutputMaterialType,Specified_Output!A488,OutputSampleWeight))</f>
        <v/>
      </c>
      <c r="E488" s="120" t="str">
        <f t="shared" si="53"/>
        <v/>
      </c>
      <c r="F488" s="95" t="str">
        <f t="shared" si="54"/>
        <v/>
      </c>
      <c r="G488" s="120" t="str">
        <f t="shared" si="55"/>
        <v/>
      </c>
      <c r="H488" s="127" t="str">
        <f t="shared" si="56"/>
        <v/>
      </c>
      <c r="J488" s="103"/>
      <c r="K488" s="103"/>
      <c r="L488" s="127" t="str">
        <f t="shared" si="52"/>
        <v/>
      </c>
      <c r="M488" s="59" t="e">
        <f t="array" ref="M488">_xlfn.STDEV.S(IF(OutputMaterialType=A488,OutputTarget))</f>
        <v>#VALUE!</v>
      </c>
      <c r="N488" s="143" t="e">
        <f t="shared" si="57"/>
        <v>#VALUE!</v>
      </c>
      <c r="O488" s="146" t="e">
        <f t="shared" si="58"/>
        <v>#VALUE!</v>
      </c>
    </row>
    <row r="489" spans="1:15" s="17" customFormat="1" x14ac:dyDescent="0.2">
      <c r="A489" s="51"/>
      <c r="B489" s="14"/>
      <c r="C489" s="128" t="str">
        <f>IF(A489=0,"",COUNTIF(Sample_Output!$B$2:$B$2000,"*"&amp;A489&amp;"*"))</f>
        <v/>
      </c>
      <c r="D489" s="129" t="str">
        <f>IF(SUMIF(OutputMaterialType,Specified_Output!A489,OutputSampleWeight)=0,"",SUMIF(OutputMaterialType,Specified_Output!A489,OutputSampleWeight))</f>
        <v/>
      </c>
      <c r="E489" s="120" t="str">
        <f t="shared" si="53"/>
        <v/>
      </c>
      <c r="F489" s="95" t="str">
        <f t="shared" si="54"/>
        <v/>
      </c>
      <c r="G489" s="120" t="str">
        <f t="shared" si="55"/>
        <v/>
      </c>
      <c r="H489" s="127" t="str">
        <f t="shared" si="56"/>
        <v/>
      </c>
      <c r="J489" s="103"/>
      <c r="K489" s="103"/>
      <c r="L489" s="127" t="str">
        <f t="shared" si="52"/>
        <v/>
      </c>
      <c r="M489" s="59" t="e">
        <f t="array" ref="M489">_xlfn.STDEV.S(IF(OutputMaterialType=A489,OutputTarget))</f>
        <v>#VALUE!</v>
      </c>
      <c r="N489" s="143" t="e">
        <f t="shared" si="57"/>
        <v>#VALUE!</v>
      </c>
      <c r="O489" s="146" t="e">
        <f t="shared" si="58"/>
        <v>#VALUE!</v>
      </c>
    </row>
    <row r="490" spans="1:15" s="17" customFormat="1" x14ac:dyDescent="0.2">
      <c r="A490" s="51"/>
      <c r="B490" s="14"/>
      <c r="C490" s="128" t="str">
        <f>IF(A490=0,"",COUNTIF(Sample_Output!$B$2:$B$2000,"*"&amp;A490&amp;"*"))</f>
        <v/>
      </c>
      <c r="D490" s="129" t="str">
        <f>IF(SUMIF(OutputMaterialType,Specified_Output!A490,OutputSampleWeight)=0,"",SUMIF(OutputMaterialType,Specified_Output!A490,OutputSampleWeight))</f>
        <v/>
      </c>
      <c r="E490" s="120" t="str">
        <f t="shared" si="53"/>
        <v/>
      </c>
      <c r="F490" s="95" t="str">
        <f t="shared" si="54"/>
        <v/>
      </c>
      <c r="G490" s="120" t="str">
        <f t="shared" si="55"/>
        <v/>
      </c>
      <c r="H490" s="127" t="str">
        <f t="shared" si="56"/>
        <v/>
      </c>
      <c r="J490" s="103"/>
      <c r="K490" s="103"/>
      <c r="L490" s="127" t="str">
        <f t="shared" si="52"/>
        <v/>
      </c>
      <c r="M490" s="59" t="e">
        <f t="array" ref="M490">_xlfn.STDEV.S(IF(OutputMaterialType=A490,OutputTarget))</f>
        <v>#VALUE!</v>
      </c>
      <c r="N490" s="143" t="e">
        <f t="shared" si="57"/>
        <v>#VALUE!</v>
      </c>
      <c r="O490" s="146" t="e">
        <f t="shared" si="58"/>
        <v>#VALUE!</v>
      </c>
    </row>
    <row r="491" spans="1:15" s="17" customFormat="1" x14ac:dyDescent="0.2">
      <c r="A491" s="51"/>
      <c r="B491" s="14"/>
      <c r="C491" s="128" t="str">
        <f>IF(A491=0,"",COUNTIF(Sample_Output!$B$2:$B$2000,"*"&amp;A491&amp;"*"))</f>
        <v/>
      </c>
      <c r="D491" s="129" t="str">
        <f>IF(SUMIF(OutputMaterialType,Specified_Output!A491,OutputSampleWeight)=0,"",SUMIF(OutputMaterialType,Specified_Output!A491,OutputSampleWeight))</f>
        <v/>
      </c>
      <c r="E491" s="120" t="str">
        <f t="shared" si="53"/>
        <v/>
      </c>
      <c r="F491" s="95" t="str">
        <f t="shared" si="54"/>
        <v/>
      </c>
      <c r="G491" s="120" t="str">
        <f t="shared" si="55"/>
        <v/>
      </c>
      <c r="H491" s="127" t="str">
        <f t="shared" si="56"/>
        <v/>
      </c>
      <c r="J491" s="103"/>
      <c r="K491" s="103"/>
      <c r="L491" s="127" t="str">
        <f t="shared" si="52"/>
        <v/>
      </c>
      <c r="M491" s="59" t="e">
        <f t="array" ref="M491">_xlfn.STDEV.S(IF(OutputMaterialType=A491,OutputTarget))</f>
        <v>#VALUE!</v>
      </c>
      <c r="N491" s="143" t="e">
        <f t="shared" si="57"/>
        <v>#VALUE!</v>
      </c>
      <c r="O491" s="146" t="e">
        <f t="shared" si="58"/>
        <v>#VALUE!</v>
      </c>
    </row>
    <row r="492" spans="1:15" s="17" customFormat="1" x14ac:dyDescent="0.2">
      <c r="A492" s="51"/>
      <c r="B492" s="14"/>
      <c r="C492" s="128" t="str">
        <f>IF(A492=0,"",COUNTIF(Sample_Output!$B$2:$B$2000,"*"&amp;A492&amp;"*"))</f>
        <v/>
      </c>
      <c r="D492" s="129" t="str">
        <f>IF(SUMIF(OutputMaterialType,Specified_Output!A492,OutputSampleWeight)=0,"",SUMIF(OutputMaterialType,Specified_Output!A492,OutputSampleWeight))</f>
        <v/>
      </c>
      <c r="E492" s="120" t="str">
        <f t="shared" si="53"/>
        <v/>
      </c>
      <c r="F492" s="95" t="str">
        <f t="shared" si="54"/>
        <v/>
      </c>
      <c r="G492" s="120" t="str">
        <f t="shared" si="55"/>
        <v/>
      </c>
      <c r="H492" s="127" t="str">
        <f t="shared" si="56"/>
        <v/>
      </c>
      <c r="J492" s="103"/>
      <c r="K492" s="103"/>
      <c r="L492" s="127" t="str">
        <f t="shared" si="52"/>
        <v/>
      </c>
      <c r="M492" s="59" t="e">
        <f t="array" ref="M492">_xlfn.STDEV.S(IF(OutputMaterialType=A492,OutputTarget))</f>
        <v>#VALUE!</v>
      </c>
      <c r="N492" s="143" t="e">
        <f t="shared" si="57"/>
        <v>#VALUE!</v>
      </c>
      <c r="O492" s="146" t="e">
        <f t="shared" si="58"/>
        <v>#VALUE!</v>
      </c>
    </row>
    <row r="493" spans="1:15" s="17" customFormat="1" x14ac:dyDescent="0.2">
      <c r="A493" s="51"/>
      <c r="B493" s="14"/>
      <c r="C493" s="128" t="str">
        <f>IF(A493=0,"",COUNTIF(Sample_Output!$B$2:$B$2000,"*"&amp;A493&amp;"*"))</f>
        <v/>
      </c>
      <c r="D493" s="129" t="str">
        <f>IF(SUMIF(OutputMaterialType,Specified_Output!A493,OutputSampleWeight)=0,"",SUMIF(OutputMaterialType,Specified_Output!A493,OutputSampleWeight))</f>
        <v/>
      </c>
      <c r="E493" s="120" t="str">
        <f t="shared" si="53"/>
        <v/>
      </c>
      <c r="F493" s="95" t="str">
        <f t="shared" si="54"/>
        <v/>
      </c>
      <c r="G493" s="120" t="str">
        <f t="shared" si="55"/>
        <v/>
      </c>
      <c r="H493" s="127" t="str">
        <f t="shared" si="56"/>
        <v/>
      </c>
      <c r="J493" s="103"/>
      <c r="K493" s="103"/>
      <c r="L493" s="127" t="str">
        <f t="shared" si="52"/>
        <v/>
      </c>
      <c r="M493" s="59" t="e">
        <f t="array" ref="M493">_xlfn.STDEV.S(IF(OutputMaterialType=A493,OutputTarget))</f>
        <v>#VALUE!</v>
      </c>
      <c r="N493" s="143" t="e">
        <f t="shared" si="57"/>
        <v>#VALUE!</v>
      </c>
      <c r="O493" s="146" t="e">
        <f t="shared" si="58"/>
        <v>#VALUE!</v>
      </c>
    </row>
    <row r="494" spans="1:15" s="17" customFormat="1" x14ac:dyDescent="0.2">
      <c r="A494" s="51"/>
      <c r="B494" s="14"/>
      <c r="C494" s="128" t="str">
        <f>IF(A494=0,"",COUNTIF(Sample_Output!$B$2:$B$2000,"*"&amp;A494&amp;"*"))</f>
        <v/>
      </c>
      <c r="D494" s="129" t="str">
        <f>IF(SUMIF(OutputMaterialType,Specified_Output!A494,OutputSampleWeight)=0,"",SUMIF(OutputMaterialType,Specified_Output!A494,OutputSampleWeight))</f>
        <v/>
      </c>
      <c r="E494" s="120" t="str">
        <f t="shared" si="53"/>
        <v/>
      </c>
      <c r="F494" s="95" t="str">
        <f t="shared" si="54"/>
        <v/>
      </c>
      <c r="G494" s="120" t="str">
        <f t="shared" si="55"/>
        <v/>
      </c>
      <c r="H494" s="127" t="str">
        <f t="shared" si="56"/>
        <v/>
      </c>
      <c r="J494" s="103"/>
      <c r="K494" s="103"/>
      <c r="L494" s="127" t="str">
        <f t="shared" si="52"/>
        <v/>
      </c>
      <c r="M494" s="59" t="e">
        <f t="array" ref="M494">_xlfn.STDEV.S(IF(OutputMaterialType=A494,OutputTarget))</f>
        <v>#VALUE!</v>
      </c>
      <c r="N494" s="143" t="e">
        <f t="shared" si="57"/>
        <v>#VALUE!</v>
      </c>
      <c r="O494" s="146" t="e">
        <f t="shared" si="58"/>
        <v>#VALUE!</v>
      </c>
    </row>
    <row r="495" spans="1:15" s="17" customFormat="1" x14ac:dyDescent="0.2">
      <c r="A495" s="51"/>
      <c r="B495" s="14"/>
      <c r="C495" s="128" t="str">
        <f>IF(A495=0,"",COUNTIF(Sample_Output!$B$2:$B$2000,"*"&amp;A495&amp;"*"))</f>
        <v/>
      </c>
      <c r="D495" s="129" t="str">
        <f>IF(SUMIF(OutputMaterialType,Specified_Output!A495,OutputSampleWeight)=0,"",SUMIF(OutputMaterialType,Specified_Output!A495,OutputSampleWeight))</f>
        <v/>
      </c>
      <c r="E495" s="120" t="str">
        <f t="shared" si="53"/>
        <v/>
      </c>
      <c r="F495" s="95" t="str">
        <f t="shared" si="54"/>
        <v/>
      </c>
      <c r="G495" s="120" t="str">
        <f t="shared" si="55"/>
        <v/>
      </c>
      <c r="H495" s="127" t="str">
        <f t="shared" si="56"/>
        <v/>
      </c>
      <c r="J495" s="103"/>
      <c r="K495" s="103"/>
      <c r="L495" s="127" t="str">
        <f t="shared" si="52"/>
        <v/>
      </c>
      <c r="M495" s="59" t="e">
        <f t="array" ref="M495">_xlfn.STDEV.S(IF(OutputMaterialType=A495,OutputTarget))</f>
        <v>#VALUE!</v>
      </c>
      <c r="N495" s="143" t="e">
        <f t="shared" si="57"/>
        <v>#VALUE!</v>
      </c>
      <c r="O495" s="146" t="e">
        <f t="shared" si="58"/>
        <v>#VALUE!</v>
      </c>
    </row>
    <row r="496" spans="1:15" s="17" customFormat="1" x14ac:dyDescent="0.2">
      <c r="A496" s="51"/>
      <c r="B496" s="14"/>
      <c r="C496" s="128" t="str">
        <f>IF(A496=0,"",COUNTIF(Sample_Output!$B$2:$B$2000,"*"&amp;A496&amp;"*"))</f>
        <v/>
      </c>
      <c r="D496" s="129" t="str">
        <f>IF(SUMIF(OutputMaterialType,Specified_Output!A496,OutputSampleWeight)=0,"",SUMIF(OutputMaterialType,Specified_Output!A496,OutputSampleWeight))</f>
        <v/>
      </c>
      <c r="E496" s="120" t="str">
        <f t="shared" si="53"/>
        <v/>
      </c>
      <c r="F496" s="95" t="str">
        <f t="shared" si="54"/>
        <v/>
      </c>
      <c r="G496" s="120" t="str">
        <f t="shared" si="55"/>
        <v/>
      </c>
      <c r="H496" s="127" t="str">
        <f t="shared" si="56"/>
        <v/>
      </c>
      <c r="J496" s="103"/>
      <c r="K496" s="103"/>
      <c r="L496" s="127" t="str">
        <f t="shared" si="52"/>
        <v/>
      </c>
      <c r="M496" s="59" t="e">
        <f t="array" ref="M496">_xlfn.STDEV.S(IF(OutputMaterialType=A496,OutputTarget))</f>
        <v>#VALUE!</v>
      </c>
      <c r="N496" s="143" t="e">
        <f t="shared" si="57"/>
        <v>#VALUE!</v>
      </c>
      <c r="O496" s="146" t="e">
        <f t="shared" si="58"/>
        <v>#VALUE!</v>
      </c>
    </row>
    <row r="497" spans="1:15" s="17" customFormat="1" x14ac:dyDescent="0.2">
      <c r="A497" s="51"/>
      <c r="B497" s="14"/>
      <c r="C497" s="128" t="str">
        <f>IF(A497=0,"",COUNTIF(Sample_Output!$B$2:$B$2000,"*"&amp;A497&amp;"*"))</f>
        <v/>
      </c>
      <c r="D497" s="129" t="str">
        <f>IF(SUMIF(OutputMaterialType,Specified_Output!A497,OutputSampleWeight)=0,"",SUMIF(OutputMaterialType,Specified_Output!A497,OutputSampleWeight))</f>
        <v/>
      </c>
      <c r="E497" s="120" t="str">
        <f t="shared" si="53"/>
        <v/>
      </c>
      <c r="F497" s="95" t="str">
        <f t="shared" si="54"/>
        <v/>
      </c>
      <c r="G497" s="120" t="str">
        <f t="shared" si="55"/>
        <v/>
      </c>
      <c r="H497" s="127" t="str">
        <f t="shared" si="56"/>
        <v/>
      </c>
      <c r="J497" s="103"/>
      <c r="K497" s="103"/>
      <c r="L497" s="127" t="str">
        <f t="shared" si="52"/>
        <v/>
      </c>
      <c r="M497" s="59" t="e">
        <f t="array" ref="M497">_xlfn.STDEV.S(IF(OutputMaterialType=A497,OutputTarget))</f>
        <v>#VALUE!</v>
      </c>
      <c r="N497" s="143" t="e">
        <f t="shared" si="57"/>
        <v>#VALUE!</v>
      </c>
      <c r="O497" s="146" t="e">
        <f t="shared" si="58"/>
        <v>#VALUE!</v>
      </c>
    </row>
    <row r="498" spans="1:15" s="17" customFormat="1" x14ac:dyDescent="0.2">
      <c r="A498" s="51"/>
      <c r="B498" s="14"/>
      <c r="C498" s="128" t="str">
        <f>IF(A498=0,"",COUNTIF(Sample_Output!$B$2:$B$2000,"*"&amp;A498&amp;"*"))</f>
        <v/>
      </c>
      <c r="D498" s="129" t="str">
        <f>IF(SUMIF(OutputMaterialType,Specified_Output!A498,OutputSampleWeight)=0,"",SUMIF(OutputMaterialType,Specified_Output!A498,OutputSampleWeight))</f>
        <v/>
      </c>
      <c r="E498" s="120" t="str">
        <f t="shared" si="53"/>
        <v/>
      </c>
      <c r="F498" s="95" t="str">
        <f t="shared" si="54"/>
        <v/>
      </c>
      <c r="G498" s="120" t="str">
        <f t="shared" si="55"/>
        <v/>
      </c>
      <c r="H498" s="127" t="str">
        <f t="shared" si="56"/>
        <v/>
      </c>
      <c r="J498" s="103"/>
      <c r="K498" s="103"/>
      <c r="L498" s="127" t="str">
        <f t="shared" si="52"/>
        <v/>
      </c>
      <c r="M498" s="59" t="e">
        <f t="array" ref="M498">_xlfn.STDEV.S(IF(OutputMaterialType=A498,OutputTarget))</f>
        <v>#VALUE!</v>
      </c>
      <c r="N498" s="143" t="e">
        <f t="shared" si="57"/>
        <v>#VALUE!</v>
      </c>
      <c r="O498" s="146" t="e">
        <f t="shared" si="58"/>
        <v>#VALUE!</v>
      </c>
    </row>
    <row r="499" spans="1:15" s="17" customFormat="1" x14ac:dyDescent="0.2">
      <c r="A499" s="51"/>
      <c r="B499" s="14"/>
      <c r="C499" s="128" t="str">
        <f>IF(A499=0,"",COUNTIF(Sample_Output!$B$2:$B$2000,"*"&amp;A499&amp;"*"))</f>
        <v/>
      </c>
      <c r="D499" s="129" t="str">
        <f>IF(SUMIF(OutputMaterialType,Specified_Output!A499,OutputSampleWeight)=0,"",SUMIF(OutputMaterialType,Specified_Output!A499,OutputSampleWeight))</f>
        <v/>
      </c>
      <c r="E499" s="120" t="str">
        <f t="shared" si="53"/>
        <v/>
      </c>
      <c r="F499" s="95" t="str">
        <f t="shared" si="54"/>
        <v/>
      </c>
      <c r="G499" s="120" t="str">
        <f t="shared" si="55"/>
        <v/>
      </c>
      <c r="H499" s="127" t="str">
        <f t="shared" si="56"/>
        <v/>
      </c>
      <c r="J499" s="103"/>
      <c r="K499" s="103"/>
      <c r="L499" s="127" t="str">
        <f t="shared" si="52"/>
        <v/>
      </c>
      <c r="M499" s="59" t="e">
        <f t="array" ref="M499">_xlfn.STDEV.S(IF(OutputMaterialType=A499,OutputTarget))</f>
        <v>#VALUE!</v>
      </c>
      <c r="N499" s="143" t="e">
        <f t="shared" si="57"/>
        <v>#VALUE!</v>
      </c>
      <c r="O499" s="146" t="e">
        <f t="shared" si="58"/>
        <v>#VALUE!</v>
      </c>
    </row>
    <row r="500" spans="1:15" s="17" customFormat="1" x14ac:dyDescent="0.2">
      <c r="A500" s="51"/>
      <c r="B500" s="14"/>
      <c r="C500" s="128" t="str">
        <f>IF(A500=0,"",COUNTIF(Sample_Output!$B$2:$B$2000,"*"&amp;A500&amp;"*"))</f>
        <v/>
      </c>
      <c r="D500" s="129" t="str">
        <f>IF(SUMIF(OutputMaterialType,Specified_Output!A500,OutputSampleWeight)=0,"",SUMIF(OutputMaterialType,Specified_Output!A500,OutputSampleWeight))</f>
        <v/>
      </c>
      <c r="E500" s="120" t="str">
        <f t="shared" si="53"/>
        <v/>
      </c>
      <c r="F500" s="95" t="str">
        <f t="shared" si="54"/>
        <v/>
      </c>
      <c r="G500" s="120" t="str">
        <f t="shared" si="55"/>
        <v/>
      </c>
      <c r="H500" s="127" t="str">
        <f t="shared" si="56"/>
        <v/>
      </c>
      <c r="J500" s="103"/>
      <c r="K500" s="103"/>
      <c r="L500" s="127" t="str">
        <f t="shared" si="52"/>
        <v/>
      </c>
      <c r="M500" s="59" t="e">
        <f t="array" ref="M500">_xlfn.STDEV.S(IF(OutputMaterialType=A500,OutputTarget))</f>
        <v>#VALUE!</v>
      </c>
      <c r="N500" s="143" t="e">
        <f t="shared" si="57"/>
        <v>#VALUE!</v>
      </c>
      <c r="O500" s="146" t="e">
        <f t="shared" si="58"/>
        <v>#VALUE!</v>
      </c>
    </row>
    <row r="501" spans="1:15" s="17" customFormat="1" x14ac:dyDescent="0.2">
      <c r="A501" s="51"/>
      <c r="B501" s="14"/>
      <c r="C501" s="128" t="str">
        <f>IF(A501=0,"",COUNTIF(Sample_Output!$B$2:$B$2000,"*"&amp;A501&amp;"*"))</f>
        <v/>
      </c>
      <c r="D501" s="129" t="str">
        <f>IF(SUMIF(OutputMaterialType,Specified_Output!A501,OutputSampleWeight)=0,"",SUMIF(OutputMaterialType,Specified_Output!A501,OutputSampleWeight))</f>
        <v/>
      </c>
      <c r="E501" s="120" t="str">
        <f t="shared" si="53"/>
        <v/>
      </c>
      <c r="F501" s="95" t="str">
        <f t="shared" si="54"/>
        <v/>
      </c>
      <c r="G501" s="120" t="str">
        <f t="shared" si="55"/>
        <v/>
      </c>
      <c r="H501" s="127" t="str">
        <f t="shared" si="56"/>
        <v/>
      </c>
      <c r="J501" s="103"/>
      <c r="K501" s="103"/>
      <c r="L501" s="127" t="str">
        <f t="shared" si="52"/>
        <v/>
      </c>
      <c r="M501" s="59" t="e">
        <f t="array" ref="M501">_xlfn.STDEV.S(IF(OutputMaterialType=A501,OutputTarget))</f>
        <v>#VALUE!</v>
      </c>
      <c r="N501" s="143" t="e">
        <f t="shared" si="57"/>
        <v>#VALUE!</v>
      </c>
      <c r="O501" s="146" t="e">
        <f t="shared" si="58"/>
        <v>#VALUE!</v>
      </c>
    </row>
    <row r="502" spans="1:15" s="17" customFormat="1" x14ac:dyDescent="0.2">
      <c r="A502" s="51"/>
      <c r="B502" s="14"/>
      <c r="C502" s="128" t="str">
        <f>IF(A502=0,"",COUNTIF(Sample_Output!$B$2:$B$2000,"*"&amp;A502&amp;"*"))</f>
        <v/>
      </c>
      <c r="D502" s="129" t="str">
        <f>IF(SUMIF(OutputMaterialType,Specified_Output!A502,OutputSampleWeight)=0,"",SUMIF(OutputMaterialType,Specified_Output!A502,OutputSampleWeight))</f>
        <v/>
      </c>
      <c r="E502" s="120" t="str">
        <f t="shared" si="53"/>
        <v/>
      </c>
      <c r="F502" s="95" t="str">
        <f t="shared" si="54"/>
        <v/>
      </c>
      <c r="G502" s="120" t="str">
        <f t="shared" si="55"/>
        <v/>
      </c>
      <c r="H502" s="127" t="str">
        <f t="shared" si="56"/>
        <v/>
      </c>
      <c r="J502" s="103"/>
      <c r="K502" s="103"/>
      <c r="L502" s="127" t="str">
        <f t="shared" si="52"/>
        <v/>
      </c>
      <c r="M502" s="59" t="e">
        <f t="array" ref="M502">_xlfn.STDEV.S(IF(OutputMaterialType=A502,OutputTarget))</f>
        <v>#VALUE!</v>
      </c>
      <c r="N502" s="143" t="e">
        <f t="shared" si="57"/>
        <v>#VALUE!</v>
      </c>
      <c r="O502" s="146" t="e">
        <f t="shared" si="58"/>
        <v>#VALUE!</v>
      </c>
    </row>
    <row r="503" spans="1:15" s="17" customFormat="1" x14ac:dyDescent="0.2">
      <c r="A503" s="51"/>
      <c r="B503" s="14"/>
      <c r="C503" s="128" t="str">
        <f>IF(A503=0,"",COUNTIF(Sample_Output!$B$2:$B$2000,"*"&amp;A503&amp;"*"))</f>
        <v/>
      </c>
      <c r="D503" s="129" t="str">
        <f>IF(SUMIF(OutputMaterialType,Specified_Output!A503,OutputSampleWeight)=0,"",SUMIF(OutputMaterialType,Specified_Output!A503,OutputSampleWeight))</f>
        <v/>
      </c>
      <c r="E503" s="120" t="str">
        <f t="shared" si="53"/>
        <v/>
      </c>
      <c r="F503" s="95" t="str">
        <f t="shared" si="54"/>
        <v/>
      </c>
      <c r="G503" s="120" t="str">
        <f t="shared" si="55"/>
        <v/>
      </c>
      <c r="H503" s="127" t="str">
        <f t="shared" si="56"/>
        <v/>
      </c>
      <c r="J503" s="103"/>
      <c r="K503" s="103"/>
      <c r="L503" s="127" t="str">
        <f t="shared" si="52"/>
        <v/>
      </c>
      <c r="M503" s="59" t="e">
        <f t="array" ref="M503">_xlfn.STDEV.S(IF(OutputMaterialType=A503,OutputTarget))</f>
        <v>#VALUE!</v>
      </c>
      <c r="N503" s="143" t="e">
        <f t="shared" si="57"/>
        <v>#VALUE!</v>
      </c>
      <c r="O503" s="146" t="e">
        <f t="shared" si="58"/>
        <v>#VALUE!</v>
      </c>
    </row>
    <row r="504" spans="1:15" s="17" customFormat="1" x14ac:dyDescent="0.2">
      <c r="A504" s="51"/>
      <c r="B504" s="14"/>
      <c r="C504" s="128" t="str">
        <f>IF(A504=0,"",COUNTIF(Sample_Output!$B$2:$B$2000,"*"&amp;A504&amp;"*"))</f>
        <v/>
      </c>
      <c r="D504" s="129" t="str">
        <f>IF(SUMIF(OutputMaterialType,Specified_Output!A504,OutputSampleWeight)=0,"",SUMIF(OutputMaterialType,Specified_Output!A504,OutputSampleWeight))</f>
        <v/>
      </c>
      <c r="E504" s="120" t="str">
        <f t="shared" si="53"/>
        <v/>
      </c>
      <c r="F504" s="95" t="str">
        <f t="shared" si="54"/>
        <v/>
      </c>
      <c r="G504" s="120" t="str">
        <f t="shared" si="55"/>
        <v/>
      </c>
      <c r="H504" s="127" t="str">
        <f t="shared" si="56"/>
        <v/>
      </c>
      <c r="J504" s="103"/>
      <c r="K504" s="103"/>
      <c r="L504" s="127" t="str">
        <f t="shared" si="52"/>
        <v/>
      </c>
      <c r="M504" s="59" t="e">
        <f t="array" ref="M504">_xlfn.STDEV.S(IF(OutputMaterialType=A504,OutputTarget))</f>
        <v>#VALUE!</v>
      </c>
      <c r="N504" s="143" t="e">
        <f t="shared" si="57"/>
        <v>#VALUE!</v>
      </c>
      <c r="O504" s="146" t="e">
        <f t="shared" si="58"/>
        <v>#VALUE!</v>
      </c>
    </row>
    <row r="505" spans="1:15" s="17" customFormat="1" x14ac:dyDescent="0.2">
      <c r="A505" s="51"/>
      <c r="B505" s="14"/>
      <c r="C505" s="128" t="str">
        <f>IF(A505=0,"",COUNTIF(Sample_Output!$B$2:$B$2000,"*"&amp;A505&amp;"*"))</f>
        <v/>
      </c>
      <c r="D505" s="129" t="str">
        <f>IF(SUMIF(OutputMaterialType,Specified_Output!A505,OutputSampleWeight)=0,"",SUMIF(OutputMaterialType,Specified_Output!A505,OutputSampleWeight))</f>
        <v/>
      </c>
      <c r="E505" s="120" t="str">
        <f t="shared" si="53"/>
        <v/>
      </c>
      <c r="F505" s="95" t="str">
        <f t="shared" si="54"/>
        <v/>
      </c>
      <c r="G505" s="120" t="str">
        <f t="shared" si="55"/>
        <v/>
      </c>
      <c r="H505" s="127" t="str">
        <f t="shared" si="56"/>
        <v/>
      </c>
      <c r="J505" s="103"/>
      <c r="K505" s="103"/>
      <c r="L505" s="127" t="str">
        <f t="shared" si="52"/>
        <v/>
      </c>
      <c r="M505" s="59" t="e">
        <f t="array" ref="M505">_xlfn.STDEV.S(IF(OutputMaterialType=A505,OutputTarget))</f>
        <v>#VALUE!</v>
      </c>
      <c r="N505" s="143" t="e">
        <f t="shared" si="57"/>
        <v>#VALUE!</v>
      </c>
      <c r="O505" s="146" t="e">
        <f t="shared" si="58"/>
        <v>#VALUE!</v>
      </c>
    </row>
    <row r="506" spans="1:15" s="17" customFormat="1" x14ac:dyDescent="0.2">
      <c r="A506" s="51"/>
      <c r="B506" s="14"/>
      <c r="C506" s="128" t="str">
        <f>IF(A506=0,"",COUNTIF(Sample_Output!$B$2:$B$2000,"*"&amp;A506&amp;"*"))</f>
        <v/>
      </c>
      <c r="D506" s="129" t="str">
        <f>IF(SUMIF(OutputMaterialType,Specified_Output!A506,OutputSampleWeight)=0,"",SUMIF(OutputMaterialType,Specified_Output!A506,OutputSampleWeight))</f>
        <v/>
      </c>
      <c r="E506" s="120" t="str">
        <f t="shared" si="53"/>
        <v/>
      </c>
      <c r="F506" s="95" t="str">
        <f t="shared" si="54"/>
        <v/>
      </c>
      <c r="G506" s="120" t="str">
        <f t="shared" si="55"/>
        <v/>
      </c>
      <c r="H506" s="127" t="str">
        <f t="shared" si="56"/>
        <v/>
      </c>
      <c r="J506" s="103"/>
      <c r="K506" s="103"/>
      <c r="L506" s="127" t="str">
        <f t="shared" si="52"/>
        <v/>
      </c>
      <c r="M506" s="59" t="e">
        <f t="array" ref="M506">_xlfn.STDEV.S(IF(OutputMaterialType=A506,OutputTarget))</f>
        <v>#VALUE!</v>
      </c>
      <c r="N506" s="143" t="e">
        <f t="shared" si="57"/>
        <v>#VALUE!</v>
      </c>
      <c r="O506" s="146" t="e">
        <f t="shared" si="58"/>
        <v>#VALUE!</v>
      </c>
    </row>
    <row r="507" spans="1:15" s="17" customFormat="1" x14ac:dyDescent="0.2">
      <c r="A507" s="51"/>
      <c r="B507" s="14"/>
      <c r="C507" s="128" t="str">
        <f>IF(A507=0,"",COUNTIF(Sample_Output!$B$2:$B$2000,"*"&amp;A507&amp;"*"))</f>
        <v/>
      </c>
      <c r="D507" s="129" t="str">
        <f>IF(SUMIF(OutputMaterialType,Specified_Output!A507,OutputSampleWeight)=0,"",SUMIF(OutputMaterialType,Specified_Output!A507,OutputSampleWeight))</f>
        <v/>
      </c>
      <c r="E507" s="120" t="str">
        <f t="shared" si="53"/>
        <v/>
      </c>
      <c r="F507" s="95" t="str">
        <f t="shared" si="54"/>
        <v/>
      </c>
      <c r="G507" s="120" t="str">
        <f t="shared" si="55"/>
        <v/>
      </c>
      <c r="H507" s="127" t="str">
        <f t="shared" si="56"/>
        <v/>
      </c>
      <c r="J507" s="103"/>
      <c r="K507" s="103"/>
      <c r="L507" s="127" t="str">
        <f t="shared" si="52"/>
        <v/>
      </c>
      <c r="M507" s="59" t="e">
        <f t="array" ref="M507">_xlfn.STDEV.S(IF(OutputMaterialType=A507,OutputTarget))</f>
        <v>#VALUE!</v>
      </c>
      <c r="N507" s="143" t="e">
        <f t="shared" si="57"/>
        <v>#VALUE!</v>
      </c>
      <c r="O507" s="146" t="e">
        <f t="shared" si="58"/>
        <v>#VALUE!</v>
      </c>
    </row>
    <row r="508" spans="1:15" s="17" customFormat="1" x14ac:dyDescent="0.2">
      <c r="A508" s="51"/>
      <c r="B508" s="14"/>
      <c r="C508" s="128" t="str">
        <f>IF(A508=0,"",COUNTIF(Sample_Output!$B$2:$B$2000,"*"&amp;A508&amp;"*"))</f>
        <v/>
      </c>
      <c r="D508" s="129" t="str">
        <f>IF(SUMIF(OutputMaterialType,Specified_Output!A508,OutputSampleWeight)=0,"",SUMIF(OutputMaterialType,Specified_Output!A508,OutputSampleWeight))</f>
        <v/>
      </c>
      <c r="E508" s="120" t="str">
        <f t="shared" si="53"/>
        <v/>
      </c>
      <c r="F508" s="95" t="str">
        <f t="shared" si="54"/>
        <v/>
      </c>
      <c r="G508" s="120" t="str">
        <f t="shared" si="55"/>
        <v/>
      </c>
      <c r="H508" s="127" t="str">
        <f t="shared" si="56"/>
        <v/>
      </c>
      <c r="J508" s="103"/>
      <c r="K508" s="103"/>
      <c r="L508" s="127" t="str">
        <f t="shared" si="52"/>
        <v/>
      </c>
      <c r="M508" s="59" t="e">
        <f t="array" ref="M508">_xlfn.STDEV.S(IF(OutputMaterialType=A508,OutputTarget))</f>
        <v>#VALUE!</v>
      </c>
      <c r="N508" s="143" t="e">
        <f t="shared" si="57"/>
        <v>#VALUE!</v>
      </c>
      <c r="O508" s="146" t="e">
        <f t="shared" si="58"/>
        <v>#VALUE!</v>
      </c>
    </row>
    <row r="509" spans="1:15" s="17" customFormat="1" x14ac:dyDescent="0.2">
      <c r="A509" s="51"/>
      <c r="B509" s="14"/>
      <c r="C509" s="128" t="str">
        <f>IF(A509=0,"",COUNTIF(Sample_Output!$B$2:$B$2000,"*"&amp;A509&amp;"*"))</f>
        <v/>
      </c>
      <c r="D509" s="129" t="str">
        <f>IF(SUMIF(OutputMaterialType,Specified_Output!A509,OutputSampleWeight)=0,"",SUMIF(OutputMaterialType,Specified_Output!A509,OutputSampleWeight))</f>
        <v/>
      </c>
      <c r="E509" s="120" t="str">
        <f t="shared" si="53"/>
        <v/>
      </c>
      <c r="F509" s="95" t="str">
        <f t="shared" si="54"/>
        <v/>
      </c>
      <c r="G509" s="120" t="str">
        <f t="shared" si="55"/>
        <v/>
      </c>
      <c r="H509" s="127" t="str">
        <f t="shared" si="56"/>
        <v/>
      </c>
      <c r="J509" s="103"/>
      <c r="K509" s="103"/>
      <c r="L509" s="127" t="str">
        <f t="shared" si="52"/>
        <v/>
      </c>
      <c r="M509" s="59" t="e">
        <f t="array" ref="M509">_xlfn.STDEV.S(IF(OutputMaterialType=A509,OutputTarget))</f>
        <v>#VALUE!</v>
      </c>
      <c r="N509" s="143" t="e">
        <f t="shared" si="57"/>
        <v>#VALUE!</v>
      </c>
      <c r="O509" s="146" t="e">
        <f t="shared" si="58"/>
        <v>#VALUE!</v>
      </c>
    </row>
    <row r="510" spans="1:15" s="17" customFormat="1" x14ac:dyDescent="0.2">
      <c r="A510" s="51"/>
      <c r="B510" s="14"/>
      <c r="C510" s="128" t="str">
        <f>IF(A510=0,"",COUNTIF(Sample_Output!$B$2:$B$2000,"*"&amp;A510&amp;"*"))</f>
        <v/>
      </c>
      <c r="D510" s="129" t="str">
        <f>IF(SUMIF(OutputMaterialType,Specified_Output!A510,OutputSampleWeight)=0,"",SUMIF(OutputMaterialType,Specified_Output!A510,OutputSampleWeight))</f>
        <v/>
      </c>
      <c r="E510" s="120" t="str">
        <f t="shared" si="53"/>
        <v/>
      </c>
      <c r="F510" s="95" t="str">
        <f t="shared" si="54"/>
        <v/>
      </c>
      <c r="G510" s="120" t="str">
        <f t="shared" si="55"/>
        <v/>
      </c>
      <c r="H510" s="127" t="str">
        <f t="shared" si="56"/>
        <v/>
      </c>
      <c r="J510" s="103"/>
      <c r="K510" s="103"/>
      <c r="L510" s="127" t="str">
        <f t="shared" si="52"/>
        <v/>
      </c>
      <c r="M510" s="59" t="e">
        <f t="array" ref="M510">_xlfn.STDEV.S(IF(OutputMaterialType=A510,OutputTarget))</f>
        <v>#VALUE!</v>
      </c>
      <c r="N510" s="143" t="e">
        <f t="shared" si="57"/>
        <v>#VALUE!</v>
      </c>
      <c r="O510" s="146" t="e">
        <f t="shared" si="58"/>
        <v>#VALUE!</v>
      </c>
    </row>
    <row r="511" spans="1:15" s="17" customFormat="1" x14ac:dyDescent="0.2">
      <c r="A511" s="51"/>
      <c r="B511" s="14"/>
      <c r="C511" s="128" t="str">
        <f>IF(A511=0,"",COUNTIF(Sample_Output!$B$2:$B$2000,"*"&amp;A511&amp;"*"))</f>
        <v/>
      </c>
      <c r="D511" s="129" t="str">
        <f>IF(SUMIF(OutputMaterialType,Specified_Output!A511,OutputSampleWeight)=0,"",SUMIF(OutputMaterialType,Specified_Output!A511,OutputSampleWeight))</f>
        <v/>
      </c>
      <c r="E511" s="120" t="str">
        <f t="shared" si="53"/>
        <v/>
      </c>
      <c r="F511" s="95" t="str">
        <f t="shared" si="54"/>
        <v/>
      </c>
      <c r="G511" s="120" t="str">
        <f t="shared" si="55"/>
        <v/>
      </c>
      <c r="H511" s="127" t="str">
        <f t="shared" si="56"/>
        <v/>
      </c>
      <c r="J511" s="103"/>
      <c r="K511" s="103"/>
      <c r="L511" s="127" t="str">
        <f t="shared" si="52"/>
        <v/>
      </c>
      <c r="M511" s="59" t="e">
        <f t="array" ref="M511">_xlfn.STDEV.S(IF(OutputMaterialType=A511,OutputTarget))</f>
        <v>#VALUE!</v>
      </c>
      <c r="N511" s="143" t="e">
        <f t="shared" si="57"/>
        <v>#VALUE!</v>
      </c>
      <c r="O511" s="146" t="e">
        <f t="shared" si="58"/>
        <v>#VALUE!</v>
      </c>
    </row>
    <row r="512" spans="1:15" s="17" customFormat="1" x14ac:dyDescent="0.2">
      <c r="A512" s="51"/>
      <c r="B512" s="14"/>
      <c r="C512" s="128" t="str">
        <f>IF(A512=0,"",COUNTIF(Sample_Output!$B$2:$B$2000,"*"&amp;A512&amp;"*"))</f>
        <v/>
      </c>
      <c r="D512" s="129" t="str">
        <f>IF(SUMIF(OutputMaterialType,Specified_Output!A512,OutputSampleWeight)=0,"",SUMIF(OutputMaterialType,Specified_Output!A512,OutputSampleWeight))</f>
        <v/>
      </c>
      <c r="E512" s="120" t="str">
        <f t="shared" si="53"/>
        <v/>
      </c>
      <c r="F512" s="95" t="str">
        <f t="shared" si="54"/>
        <v/>
      </c>
      <c r="G512" s="120" t="str">
        <f t="shared" si="55"/>
        <v/>
      </c>
      <c r="H512" s="127" t="str">
        <f t="shared" si="56"/>
        <v/>
      </c>
      <c r="J512" s="103"/>
      <c r="K512" s="103"/>
      <c r="L512" s="127" t="str">
        <f t="shared" si="52"/>
        <v/>
      </c>
      <c r="M512" s="59" t="e">
        <f t="array" ref="M512">_xlfn.STDEV.S(IF(OutputMaterialType=A512,OutputTarget))</f>
        <v>#VALUE!</v>
      </c>
      <c r="N512" s="143" t="e">
        <f t="shared" si="57"/>
        <v>#VALUE!</v>
      </c>
      <c r="O512" s="146" t="e">
        <f t="shared" si="58"/>
        <v>#VALUE!</v>
      </c>
    </row>
    <row r="513" spans="1:15" s="17" customFormat="1" x14ac:dyDescent="0.2">
      <c r="A513" s="51"/>
      <c r="B513" s="14"/>
      <c r="C513" s="128" t="str">
        <f>IF(A513=0,"",COUNTIF(Sample_Output!$B$2:$B$2000,"*"&amp;A513&amp;"*"))</f>
        <v/>
      </c>
      <c r="D513" s="129" t="str">
        <f>IF(SUMIF(OutputMaterialType,Specified_Output!A513,OutputSampleWeight)=0,"",SUMIF(OutputMaterialType,Specified_Output!A513,OutputSampleWeight))</f>
        <v/>
      </c>
      <c r="E513" s="120" t="str">
        <f t="shared" si="53"/>
        <v/>
      </c>
      <c r="F513" s="95" t="str">
        <f t="shared" si="54"/>
        <v/>
      </c>
      <c r="G513" s="120" t="str">
        <f t="shared" si="55"/>
        <v/>
      </c>
      <c r="H513" s="127" t="str">
        <f t="shared" si="56"/>
        <v/>
      </c>
      <c r="J513" s="103"/>
      <c r="K513" s="103"/>
      <c r="L513" s="127" t="str">
        <f t="shared" si="52"/>
        <v/>
      </c>
      <c r="M513" s="59" t="e">
        <f t="array" ref="M513">_xlfn.STDEV.S(IF(OutputMaterialType=A513,OutputTarget))</f>
        <v>#VALUE!</v>
      </c>
      <c r="N513" s="143" t="e">
        <f t="shared" si="57"/>
        <v>#VALUE!</v>
      </c>
      <c r="O513" s="146" t="e">
        <f t="shared" si="58"/>
        <v>#VALUE!</v>
      </c>
    </row>
    <row r="514" spans="1:15" s="17" customFormat="1" x14ac:dyDescent="0.2">
      <c r="A514" s="51"/>
      <c r="B514" s="14"/>
      <c r="C514" s="128" t="str">
        <f>IF(A514=0,"",COUNTIF(Sample_Output!$B$2:$B$2000,"*"&amp;A514&amp;"*"))</f>
        <v/>
      </c>
      <c r="D514" s="129" t="str">
        <f>IF(SUMIF(OutputMaterialType,Specified_Output!A514,OutputSampleWeight)=0,"",SUMIF(OutputMaterialType,Specified_Output!A514,OutputSampleWeight))</f>
        <v/>
      </c>
      <c r="E514" s="120" t="str">
        <f t="shared" si="53"/>
        <v/>
      </c>
      <c r="F514" s="95" t="str">
        <f t="shared" si="54"/>
        <v/>
      </c>
      <c r="G514" s="120" t="str">
        <f t="shared" si="55"/>
        <v/>
      </c>
      <c r="H514" s="127" t="str">
        <f t="shared" si="56"/>
        <v/>
      </c>
      <c r="J514" s="103"/>
      <c r="K514" s="103"/>
      <c r="L514" s="127" t="str">
        <f t="shared" ref="L514:L577" si="59">IFERROR(AVERAGEIF(OutputMaterialType,A514,OutputFragments),"")</f>
        <v/>
      </c>
      <c r="M514" s="59" t="e">
        <f t="array" ref="M514">_xlfn.STDEV.S(IF(OutputMaterialType=A514,OutputTarget))</f>
        <v>#VALUE!</v>
      </c>
      <c r="N514" s="143" t="e">
        <f t="shared" si="57"/>
        <v>#VALUE!</v>
      </c>
      <c r="O514" s="146" t="e">
        <f t="shared" si="58"/>
        <v>#VALUE!</v>
      </c>
    </row>
    <row r="515" spans="1:15" s="17" customFormat="1" x14ac:dyDescent="0.2">
      <c r="A515" s="51"/>
      <c r="B515" s="14"/>
      <c r="C515" s="128" t="str">
        <f>IF(A515=0,"",COUNTIF(Sample_Output!$B$2:$B$2000,"*"&amp;A515&amp;"*"))</f>
        <v/>
      </c>
      <c r="D515" s="129" t="str">
        <f>IF(SUMIF(OutputMaterialType,Specified_Output!A515,OutputSampleWeight)=0,"",SUMIF(OutputMaterialType,Specified_Output!A515,OutputSampleWeight))</f>
        <v/>
      </c>
      <c r="E515" s="120" t="str">
        <f t="shared" ref="E515:E578" si="60">IFERROR(AVERAGEIF(OutputMaterialType,A515,OutputTarget),"")</f>
        <v/>
      </c>
      <c r="F515" s="95" t="str">
        <f t="shared" ref="F515:F578" si="61">IFERROR(M515,"")</f>
        <v/>
      </c>
      <c r="G515" s="120" t="str">
        <f t="shared" ref="G515:G578" si="62">IFERROR(AVERAGEIF(OutputMaterialType,A515,OutputNonTarget),"")</f>
        <v/>
      </c>
      <c r="H515" s="127" t="str">
        <f t="shared" ref="H515:H578" si="63">IFERROR(AVERAGEIF(OutputMaterialType,A515,OutputNonRecyclables),"")</f>
        <v/>
      </c>
      <c r="J515" s="103"/>
      <c r="K515" s="103"/>
      <c r="L515" s="127" t="str">
        <f t="shared" si="59"/>
        <v/>
      </c>
      <c r="M515" s="59" t="e">
        <f t="array" ref="M515">_xlfn.STDEV.S(IF(OutputMaterialType=A515,OutputTarget))</f>
        <v>#VALUE!</v>
      </c>
      <c r="N515" s="143" t="e">
        <f t="shared" ref="N515:N578" si="64">C515-ROUNDDOWN(B515/20,0)</f>
        <v>#VALUE!</v>
      </c>
      <c r="O515" s="146" t="e">
        <f t="shared" ref="O515:O578" si="65">D515/C515</f>
        <v>#VALUE!</v>
      </c>
    </row>
    <row r="516" spans="1:15" s="17" customFormat="1" x14ac:dyDescent="0.2">
      <c r="A516" s="51"/>
      <c r="B516" s="14"/>
      <c r="C516" s="128" t="str">
        <f>IF(A516=0,"",COUNTIF(Sample_Output!$B$2:$B$2000,"*"&amp;A516&amp;"*"))</f>
        <v/>
      </c>
      <c r="D516" s="129" t="str">
        <f>IF(SUMIF(OutputMaterialType,Specified_Output!A516,OutputSampleWeight)=0,"",SUMIF(OutputMaterialType,Specified_Output!A516,OutputSampleWeight))</f>
        <v/>
      </c>
      <c r="E516" s="120" t="str">
        <f t="shared" si="60"/>
        <v/>
      </c>
      <c r="F516" s="95" t="str">
        <f t="shared" si="61"/>
        <v/>
      </c>
      <c r="G516" s="120" t="str">
        <f t="shared" si="62"/>
        <v/>
      </c>
      <c r="H516" s="127" t="str">
        <f t="shared" si="63"/>
        <v/>
      </c>
      <c r="J516" s="103"/>
      <c r="K516" s="103"/>
      <c r="L516" s="127" t="str">
        <f t="shared" si="59"/>
        <v/>
      </c>
      <c r="M516" s="59" t="e">
        <f t="array" ref="M516">_xlfn.STDEV.S(IF(OutputMaterialType=A516,OutputTarget))</f>
        <v>#VALUE!</v>
      </c>
      <c r="N516" s="143" t="e">
        <f t="shared" si="64"/>
        <v>#VALUE!</v>
      </c>
      <c r="O516" s="146" t="e">
        <f t="shared" si="65"/>
        <v>#VALUE!</v>
      </c>
    </row>
    <row r="517" spans="1:15" s="17" customFormat="1" x14ac:dyDescent="0.2">
      <c r="A517" s="51"/>
      <c r="B517" s="14"/>
      <c r="C517" s="128" t="str">
        <f>IF(A517=0,"",COUNTIF(Sample_Output!$B$2:$B$2000,"*"&amp;A517&amp;"*"))</f>
        <v/>
      </c>
      <c r="D517" s="129" t="str">
        <f>IF(SUMIF(OutputMaterialType,Specified_Output!A517,OutputSampleWeight)=0,"",SUMIF(OutputMaterialType,Specified_Output!A517,OutputSampleWeight))</f>
        <v/>
      </c>
      <c r="E517" s="120" t="str">
        <f t="shared" si="60"/>
        <v/>
      </c>
      <c r="F517" s="95" t="str">
        <f t="shared" si="61"/>
        <v/>
      </c>
      <c r="G517" s="120" t="str">
        <f t="shared" si="62"/>
        <v/>
      </c>
      <c r="H517" s="127" t="str">
        <f t="shared" si="63"/>
        <v/>
      </c>
      <c r="J517" s="103"/>
      <c r="K517" s="103"/>
      <c r="L517" s="127" t="str">
        <f t="shared" si="59"/>
        <v/>
      </c>
      <c r="M517" s="59" t="e">
        <f t="array" ref="M517">_xlfn.STDEV.S(IF(OutputMaterialType=A517,OutputTarget))</f>
        <v>#VALUE!</v>
      </c>
      <c r="N517" s="143" t="e">
        <f t="shared" si="64"/>
        <v>#VALUE!</v>
      </c>
      <c r="O517" s="146" t="e">
        <f t="shared" si="65"/>
        <v>#VALUE!</v>
      </c>
    </row>
    <row r="518" spans="1:15" s="17" customFormat="1" x14ac:dyDescent="0.2">
      <c r="A518" s="51"/>
      <c r="B518" s="14"/>
      <c r="C518" s="128" t="str">
        <f>IF(A518=0,"",COUNTIF(Sample_Output!$B$2:$B$2000,"*"&amp;A518&amp;"*"))</f>
        <v/>
      </c>
      <c r="D518" s="129" t="str">
        <f>IF(SUMIF(OutputMaterialType,Specified_Output!A518,OutputSampleWeight)=0,"",SUMIF(OutputMaterialType,Specified_Output!A518,OutputSampleWeight))</f>
        <v/>
      </c>
      <c r="E518" s="120" t="str">
        <f t="shared" si="60"/>
        <v/>
      </c>
      <c r="F518" s="95" t="str">
        <f t="shared" si="61"/>
        <v/>
      </c>
      <c r="G518" s="120" t="str">
        <f t="shared" si="62"/>
        <v/>
      </c>
      <c r="H518" s="127" t="str">
        <f t="shared" si="63"/>
        <v/>
      </c>
      <c r="J518" s="103"/>
      <c r="K518" s="103"/>
      <c r="L518" s="127" t="str">
        <f t="shared" si="59"/>
        <v/>
      </c>
      <c r="M518" s="59" t="e">
        <f t="array" ref="M518">_xlfn.STDEV.S(IF(OutputMaterialType=A518,OutputTarget))</f>
        <v>#VALUE!</v>
      </c>
      <c r="N518" s="143" t="e">
        <f t="shared" si="64"/>
        <v>#VALUE!</v>
      </c>
      <c r="O518" s="146" t="e">
        <f t="shared" si="65"/>
        <v>#VALUE!</v>
      </c>
    </row>
    <row r="519" spans="1:15" s="17" customFormat="1" x14ac:dyDescent="0.2">
      <c r="A519" s="51"/>
      <c r="B519" s="14"/>
      <c r="C519" s="128" t="str">
        <f>IF(A519=0,"",COUNTIF(Sample_Output!$B$2:$B$2000,"*"&amp;A519&amp;"*"))</f>
        <v/>
      </c>
      <c r="D519" s="129" t="str">
        <f>IF(SUMIF(OutputMaterialType,Specified_Output!A519,OutputSampleWeight)=0,"",SUMIF(OutputMaterialType,Specified_Output!A519,OutputSampleWeight))</f>
        <v/>
      </c>
      <c r="E519" s="120" t="str">
        <f t="shared" si="60"/>
        <v/>
      </c>
      <c r="F519" s="95" t="str">
        <f t="shared" si="61"/>
        <v/>
      </c>
      <c r="G519" s="120" t="str">
        <f t="shared" si="62"/>
        <v/>
      </c>
      <c r="H519" s="127" t="str">
        <f t="shared" si="63"/>
        <v/>
      </c>
      <c r="J519" s="103"/>
      <c r="K519" s="103"/>
      <c r="L519" s="127" t="str">
        <f t="shared" si="59"/>
        <v/>
      </c>
      <c r="M519" s="59" t="e">
        <f t="array" ref="M519">_xlfn.STDEV.S(IF(OutputMaterialType=A519,OutputTarget))</f>
        <v>#VALUE!</v>
      </c>
      <c r="N519" s="143" t="e">
        <f t="shared" si="64"/>
        <v>#VALUE!</v>
      </c>
      <c r="O519" s="146" t="e">
        <f t="shared" si="65"/>
        <v>#VALUE!</v>
      </c>
    </row>
    <row r="520" spans="1:15" s="17" customFormat="1" x14ac:dyDescent="0.2">
      <c r="A520" s="51"/>
      <c r="B520" s="14"/>
      <c r="C520" s="128" t="str">
        <f>IF(A520=0,"",COUNTIF(Sample_Output!$B$2:$B$2000,"*"&amp;A520&amp;"*"))</f>
        <v/>
      </c>
      <c r="D520" s="129" t="str">
        <f>IF(SUMIF(OutputMaterialType,Specified_Output!A520,OutputSampleWeight)=0,"",SUMIF(OutputMaterialType,Specified_Output!A520,OutputSampleWeight))</f>
        <v/>
      </c>
      <c r="E520" s="120" t="str">
        <f t="shared" si="60"/>
        <v/>
      </c>
      <c r="F520" s="95" t="str">
        <f t="shared" si="61"/>
        <v/>
      </c>
      <c r="G520" s="120" t="str">
        <f t="shared" si="62"/>
        <v/>
      </c>
      <c r="H520" s="127" t="str">
        <f t="shared" si="63"/>
        <v/>
      </c>
      <c r="J520" s="103"/>
      <c r="K520" s="103"/>
      <c r="L520" s="127" t="str">
        <f t="shared" si="59"/>
        <v/>
      </c>
      <c r="M520" s="59" t="e">
        <f t="array" ref="M520">_xlfn.STDEV.S(IF(OutputMaterialType=A520,OutputTarget))</f>
        <v>#VALUE!</v>
      </c>
      <c r="N520" s="143" t="e">
        <f t="shared" si="64"/>
        <v>#VALUE!</v>
      </c>
      <c r="O520" s="146" t="e">
        <f t="shared" si="65"/>
        <v>#VALUE!</v>
      </c>
    </row>
    <row r="521" spans="1:15" s="17" customFormat="1" x14ac:dyDescent="0.2">
      <c r="A521" s="51"/>
      <c r="B521" s="14"/>
      <c r="C521" s="128" t="str">
        <f>IF(A521=0,"",COUNTIF(Sample_Output!$B$2:$B$2000,"*"&amp;A521&amp;"*"))</f>
        <v/>
      </c>
      <c r="D521" s="129" t="str">
        <f>IF(SUMIF(OutputMaterialType,Specified_Output!A521,OutputSampleWeight)=0,"",SUMIF(OutputMaterialType,Specified_Output!A521,OutputSampleWeight))</f>
        <v/>
      </c>
      <c r="E521" s="120" t="str">
        <f t="shared" si="60"/>
        <v/>
      </c>
      <c r="F521" s="95" t="str">
        <f t="shared" si="61"/>
        <v/>
      </c>
      <c r="G521" s="120" t="str">
        <f t="shared" si="62"/>
        <v/>
      </c>
      <c r="H521" s="127" t="str">
        <f t="shared" si="63"/>
        <v/>
      </c>
      <c r="J521" s="103"/>
      <c r="K521" s="103"/>
      <c r="L521" s="127" t="str">
        <f t="shared" si="59"/>
        <v/>
      </c>
      <c r="M521" s="59" t="e">
        <f t="array" ref="M521">_xlfn.STDEV.S(IF(OutputMaterialType=A521,OutputTarget))</f>
        <v>#VALUE!</v>
      </c>
      <c r="N521" s="143" t="e">
        <f t="shared" si="64"/>
        <v>#VALUE!</v>
      </c>
      <c r="O521" s="146" t="e">
        <f t="shared" si="65"/>
        <v>#VALUE!</v>
      </c>
    </row>
    <row r="522" spans="1:15" s="17" customFormat="1" x14ac:dyDescent="0.2">
      <c r="A522" s="51"/>
      <c r="B522" s="14"/>
      <c r="C522" s="128" t="str">
        <f>IF(A522=0,"",COUNTIF(Sample_Output!$B$2:$B$2000,"*"&amp;A522&amp;"*"))</f>
        <v/>
      </c>
      <c r="D522" s="129" t="str">
        <f>IF(SUMIF(OutputMaterialType,Specified_Output!A522,OutputSampleWeight)=0,"",SUMIF(OutputMaterialType,Specified_Output!A522,OutputSampleWeight))</f>
        <v/>
      </c>
      <c r="E522" s="120" t="str">
        <f t="shared" si="60"/>
        <v/>
      </c>
      <c r="F522" s="95" t="str">
        <f t="shared" si="61"/>
        <v/>
      </c>
      <c r="G522" s="120" t="str">
        <f t="shared" si="62"/>
        <v/>
      </c>
      <c r="H522" s="127" t="str">
        <f t="shared" si="63"/>
        <v/>
      </c>
      <c r="J522" s="103"/>
      <c r="K522" s="103"/>
      <c r="L522" s="127" t="str">
        <f t="shared" si="59"/>
        <v/>
      </c>
      <c r="M522" s="59" t="e">
        <f t="array" ref="M522">_xlfn.STDEV.S(IF(OutputMaterialType=A522,OutputTarget))</f>
        <v>#VALUE!</v>
      </c>
      <c r="N522" s="143" t="e">
        <f t="shared" si="64"/>
        <v>#VALUE!</v>
      </c>
      <c r="O522" s="146" t="e">
        <f t="shared" si="65"/>
        <v>#VALUE!</v>
      </c>
    </row>
    <row r="523" spans="1:15" s="17" customFormat="1" x14ac:dyDescent="0.2">
      <c r="A523" s="51"/>
      <c r="B523" s="14"/>
      <c r="C523" s="128" t="str">
        <f>IF(A523=0,"",COUNTIF(Sample_Output!$B$2:$B$2000,"*"&amp;A523&amp;"*"))</f>
        <v/>
      </c>
      <c r="D523" s="129" t="str">
        <f>IF(SUMIF(OutputMaterialType,Specified_Output!A523,OutputSampleWeight)=0,"",SUMIF(OutputMaterialType,Specified_Output!A523,OutputSampleWeight))</f>
        <v/>
      </c>
      <c r="E523" s="120" t="str">
        <f t="shared" si="60"/>
        <v/>
      </c>
      <c r="F523" s="95" t="str">
        <f t="shared" si="61"/>
        <v/>
      </c>
      <c r="G523" s="120" t="str">
        <f t="shared" si="62"/>
        <v/>
      </c>
      <c r="H523" s="127" t="str">
        <f t="shared" si="63"/>
        <v/>
      </c>
      <c r="J523" s="103"/>
      <c r="K523" s="103"/>
      <c r="L523" s="127" t="str">
        <f t="shared" si="59"/>
        <v/>
      </c>
      <c r="M523" s="59" t="e">
        <f t="array" ref="M523">_xlfn.STDEV.S(IF(OutputMaterialType=A523,OutputTarget))</f>
        <v>#VALUE!</v>
      </c>
      <c r="N523" s="143" t="e">
        <f t="shared" si="64"/>
        <v>#VALUE!</v>
      </c>
      <c r="O523" s="146" t="e">
        <f t="shared" si="65"/>
        <v>#VALUE!</v>
      </c>
    </row>
    <row r="524" spans="1:15" s="17" customFormat="1" x14ac:dyDescent="0.2">
      <c r="A524" s="51"/>
      <c r="B524" s="14"/>
      <c r="C524" s="128" t="str">
        <f>IF(A524=0,"",COUNTIF(Sample_Output!$B$2:$B$2000,"*"&amp;A524&amp;"*"))</f>
        <v/>
      </c>
      <c r="D524" s="129" t="str">
        <f>IF(SUMIF(OutputMaterialType,Specified_Output!A524,OutputSampleWeight)=0,"",SUMIF(OutputMaterialType,Specified_Output!A524,OutputSampleWeight))</f>
        <v/>
      </c>
      <c r="E524" s="120" t="str">
        <f t="shared" si="60"/>
        <v/>
      </c>
      <c r="F524" s="95" t="str">
        <f t="shared" si="61"/>
        <v/>
      </c>
      <c r="G524" s="120" t="str">
        <f t="shared" si="62"/>
        <v/>
      </c>
      <c r="H524" s="127" t="str">
        <f t="shared" si="63"/>
        <v/>
      </c>
      <c r="J524" s="103"/>
      <c r="K524" s="103"/>
      <c r="L524" s="127" t="str">
        <f t="shared" si="59"/>
        <v/>
      </c>
      <c r="M524" s="59" t="e">
        <f t="array" ref="M524">_xlfn.STDEV.S(IF(OutputMaterialType=A524,OutputTarget))</f>
        <v>#VALUE!</v>
      </c>
      <c r="N524" s="143" t="e">
        <f t="shared" si="64"/>
        <v>#VALUE!</v>
      </c>
      <c r="O524" s="146" t="e">
        <f t="shared" si="65"/>
        <v>#VALUE!</v>
      </c>
    </row>
    <row r="525" spans="1:15" s="17" customFormat="1" x14ac:dyDescent="0.2">
      <c r="A525" s="51"/>
      <c r="B525" s="14"/>
      <c r="C525" s="128" t="str">
        <f>IF(A525=0,"",COUNTIF(Sample_Output!$B$2:$B$2000,"*"&amp;A525&amp;"*"))</f>
        <v/>
      </c>
      <c r="D525" s="129" t="str">
        <f>IF(SUMIF(OutputMaterialType,Specified_Output!A525,OutputSampleWeight)=0,"",SUMIF(OutputMaterialType,Specified_Output!A525,OutputSampleWeight))</f>
        <v/>
      </c>
      <c r="E525" s="120" t="str">
        <f t="shared" si="60"/>
        <v/>
      </c>
      <c r="F525" s="95" t="str">
        <f t="shared" si="61"/>
        <v/>
      </c>
      <c r="G525" s="120" t="str">
        <f t="shared" si="62"/>
        <v/>
      </c>
      <c r="H525" s="127" t="str">
        <f t="shared" si="63"/>
        <v/>
      </c>
      <c r="J525" s="103"/>
      <c r="K525" s="103"/>
      <c r="L525" s="127" t="str">
        <f t="shared" si="59"/>
        <v/>
      </c>
      <c r="M525" s="59" t="e">
        <f t="array" ref="M525">_xlfn.STDEV.S(IF(OutputMaterialType=A525,OutputTarget))</f>
        <v>#VALUE!</v>
      </c>
      <c r="N525" s="143" t="e">
        <f t="shared" si="64"/>
        <v>#VALUE!</v>
      </c>
      <c r="O525" s="146" t="e">
        <f t="shared" si="65"/>
        <v>#VALUE!</v>
      </c>
    </row>
    <row r="526" spans="1:15" s="17" customFormat="1" x14ac:dyDescent="0.2">
      <c r="A526" s="51"/>
      <c r="B526" s="14"/>
      <c r="C526" s="128" t="str">
        <f>IF(A526=0,"",COUNTIF(Sample_Output!$B$2:$B$2000,"*"&amp;A526&amp;"*"))</f>
        <v/>
      </c>
      <c r="D526" s="129" t="str">
        <f>IF(SUMIF(OutputMaterialType,Specified_Output!A526,OutputSampleWeight)=0,"",SUMIF(OutputMaterialType,Specified_Output!A526,OutputSampleWeight))</f>
        <v/>
      </c>
      <c r="E526" s="120" t="str">
        <f t="shared" si="60"/>
        <v/>
      </c>
      <c r="F526" s="95" t="str">
        <f t="shared" si="61"/>
        <v/>
      </c>
      <c r="G526" s="120" t="str">
        <f t="shared" si="62"/>
        <v/>
      </c>
      <c r="H526" s="127" t="str">
        <f t="shared" si="63"/>
        <v/>
      </c>
      <c r="J526" s="103"/>
      <c r="K526" s="103"/>
      <c r="L526" s="127" t="str">
        <f t="shared" si="59"/>
        <v/>
      </c>
      <c r="M526" s="59" t="e">
        <f t="array" ref="M526">_xlfn.STDEV.S(IF(OutputMaterialType=A526,OutputTarget))</f>
        <v>#VALUE!</v>
      </c>
      <c r="N526" s="143" t="e">
        <f t="shared" si="64"/>
        <v>#VALUE!</v>
      </c>
      <c r="O526" s="146" t="e">
        <f t="shared" si="65"/>
        <v>#VALUE!</v>
      </c>
    </row>
    <row r="527" spans="1:15" s="17" customFormat="1" x14ac:dyDescent="0.2">
      <c r="A527" s="51"/>
      <c r="B527" s="14"/>
      <c r="C527" s="128" t="str">
        <f>IF(A527=0,"",COUNTIF(Sample_Output!$B$2:$B$2000,"*"&amp;A527&amp;"*"))</f>
        <v/>
      </c>
      <c r="D527" s="129" t="str">
        <f>IF(SUMIF(OutputMaterialType,Specified_Output!A527,OutputSampleWeight)=0,"",SUMIF(OutputMaterialType,Specified_Output!A527,OutputSampleWeight))</f>
        <v/>
      </c>
      <c r="E527" s="120" t="str">
        <f t="shared" si="60"/>
        <v/>
      </c>
      <c r="F527" s="95" t="str">
        <f t="shared" si="61"/>
        <v/>
      </c>
      <c r="G527" s="120" t="str">
        <f t="shared" si="62"/>
        <v/>
      </c>
      <c r="H527" s="127" t="str">
        <f t="shared" si="63"/>
        <v/>
      </c>
      <c r="J527" s="103"/>
      <c r="K527" s="103"/>
      <c r="L527" s="127" t="str">
        <f t="shared" si="59"/>
        <v/>
      </c>
      <c r="M527" s="59" t="e">
        <f t="array" ref="M527">_xlfn.STDEV.S(IF(OutputMaterialType=A527,OutputTarget))</f>
        <v>#VALUE!</v>
      </c>
      <c r="N527" s="143" t="e">
        <f t="shared" si="64"/>
        <v>#VALUE!</v>
      </c>
      <c r="O527" s="146" t="e">
        <f t="shared" si="65"/>
        <v>#VALUE!</v>
      </c>
    </row>
    <row r="528" spans="1:15" s="17" customFormat="1" x14ac:dyDescent="0.2">
      <c r="A528" s="51"/>
      <c r="B528" s="14"/>
      <c r="C528" s="128" t="str">
        <f>IF(A528=0,"",COUNTIF(Sample_Output!$B$2:$B$2000,"*"&amp;A528&amp;"*"))</f>
        <v/>
      </c>
      <c r="D528" s="129" t="str">
        <f>IF(SUMIF(OutputMaterialType,Specified_Output!A528,OutputSampleWeight)=0,"",SUMIF(OutputMaterialType,Specified_Output!A528,OutputSampleWeight))</f>
        <v/>
      </c>
      <c r="E528" s="120" t="str">
        <f t="shared" si="60"/>
        <v/>
      </c>
      <c r="F528" s="95" t="str">
        <f t="shared" si="61"/>
        <v/>
      </c>
      <c r="G528" s="120" t="str">
        <f t="shared" si="62"/>
        <v/>
      </c>
      <c r="H528" s="127" t="str">
        <f t="shared" si="63"/>
        <v/>
      </c>
      <c r="J528" s="103"/>
      <c r="K528" s="103"/>
      <c r="L528" s="127" t="str">
        <f t="shared" si="59"/>
        <v/>
      </c>
      <c r="M528" s="59" t="e">
        <f t="array" ref="M528">_xlfn.STDEV.S(IF(OutputMaterialType=A528,OutputTarget))</f>
        <v>#VALUE!</v>
      </c>
      <c r="N528" s="143" t="e">
        <f t="shared" si="64"/>
        <v>#VALUE!</v>
      </c>
      <c r="O528" s="146" t="e">
        <f t="shared" si="65"/>
        <v>#VALUE!</v>
      </c>
    </row>
    <row r="529" spans="1:15" s="17" customFormat="1" x14ac:dyDescent="0.2">
      <c r="A529" s="51"/>
      <c r="B529" s="14"/>
      <c r="C529" s="128" t="str">
        <f>IF(A529=0,"",COUNTIF(Sample_Output!$B$2:$B$2000,"*"&amp;A529&amp;"*"))</f>
        <v/>
      </c>
      <c r="D529" s="129" t="str">
        <f>IF(SUMIF(OutputMaterialType,Specified_Output!A529,OutputSampleWeight)=0,"",SUMIF(OutputMaterialType,Specified_Output!A529,OutputSampleWeight))</f>
        <v/>
      </c>
      <c r="E529" s="120" t="str">
        <f t="shared" si="60"/>
        <v/>
      </c>
      <c r="F529" s="95" t="str">
        <f t="shared" si="61"/>
        <v/>
      </c>
      <c r="G529" s="120" t="str">
        <f t="shared" si="62"/>
        <v/>
      </c>
      <c r="H529" s="127" t="str">
        <f t="shared" si="63"/>
        <v/>
      </c>
      <c r="J529" s="103"/>
      <c r="K529" s="103"/>
      <c r="L529" s="127" t="str">
        <f t="shared" si="59"/>
        <v/>
      </c>
      <c r="M529" s="59" t="e">
        <f t="array" ref="M529">_xlfn.STDEV.S(IF(OutputMaterialType=A529,OutputTarget))</f>
        <v>#VALUE!</v>
      </c>
      <c r="N529" s="143" t="e">
        <f t="shared" si="64"/>
        <v>#VALUE!</v>
      </c>
      <c r="O529" s="146" t="e">
        <f t="shared" si="65"/>
        <v>#VALUE!</v>
      </c>
    </row>
    <row r="530" spans="1:15" s="17" customFormat="1" x14ac:dyDescent="0.2">
      <c r="A530" s="51"/>
      <c r="B530" s="14"/>
      <c r="C530" s="128" t="str">
        <f>IF(A530=0,"",COUNTIF(Sample_Output!$B$2:$B$2000,"*"&amp;A530&amp;"*"))</f>
        <v/>
      </c>
      <c r="D530" s="129" t="str">
        <f>IF(SUMIF(OutputMaterialType,Specified_Output!A530,OutputSampleWeight)=0,"",SUMIF(OutputMaterialType,Specified_Output!A530,OutputSampleWeight))</f>
        <v/>
      </c>
      <c r="E530" s="120" t="str">
        <f t="shared" si="60"/>
        <v/>
      </c>
      <c r="F530" s="95" t="str">
        <f t="shared" si="61"/>
        <v/>
      </c>
      <c r="G530" s="120" t="str">
        <f t="shared" si="62"/>
        <v/>
      </c>
      <c r="H530" s="127" t="str">
        <f t="shared" si="63"/>
        <v/>
      </c>
      <c r="J530" s="103"/>
      <c r="K530" s="103"/>
      <c r="L530" s="127" t="str">
        <f t="shared" si="59"/>
        <v/>
      </c>
      <c r="M530" s="59" t="e">
        <f t="array" ref="M530">_xlfn.STDEV.S(IF(OutputMaterialType=A530,OutputTarget))</f>
        <v>#VALUE!</v>
      </c>
      <c r="N530" s="143" t="e">
        <f t="shared" si="64"/>
        <v>#VALUE!</v>
      </c>
      <c r="O530" s="146" t="e">
        <f t="shared" si="65"/>
        <v>#VALUE!</v>
      </c>
    </row>
    <row r="531" spans="1:15" s="17" customFormat="1" x14ac:dyDescent="0.2">
      <c r="A531" s="51"/>
      <c r="B531" s="14"/>
      <c r="C531" s="128" t="str">
        <f>IF(A531=0,"",COUNTIF(Sample_Output!$B$2:$B$2000,"*"&amp;A531&amp;"*"))</f>
        <v/>
      </c>
      <c r="D531" s="129" t="str">
        <f>IF(SUMIF(OutputMaterialType,Specified_Output!A531,OutputSampleWeight)=0,"",SUMIF(OutputMaterialType,Specified_Output!A531,OutputSampleWeight))</f>
        <v/>
      </c>
      <c r="E531" s="120" t="str">
        <f t="shared" si="60"/>
        <v/>
      </c>
      <c r="F531" s="95" t="str">
        <f t="shared" si="61"/>
        <v/>
      </c>
      <c r="G531" s="120" t="str">
        <f t="shared" si="62"/>
        <v/>
      </c>
      <c r="H531" s="127" t="str">
        <f t="shared" si="63"/>
        <v/>
      </c>
      <c r="J531" s="103"/>
      <c r="K531" s="103"/>
      <c r="L531" s="127" t="str">
        <f t="shared" si="59"/>
        <v/>
      </c>
      <c r="M531" s="59" t="e">
        <f t="array" ref="M531">_xlfn.STDEV.S(IF(OutputMaterialType=A531,OutputTarget))</f>
        <v>#VALUE!</v>
      </c>
      <c r="N531" s="143" t="e">
        <f t="shared" si="64"/>
        <v>#VALUE!</v>
      </c>
      <c r="O531" s="146" t="e">
        <f t="shared" si="65"/>
        <v>#VALUE!</v>
      </c>
    </row>
    <row r="532" spans="1:15" s="17" customFormat="1" x14ac:dyDescent="0.2">
      <c r="A532" s="51"/>
      <c r="B532" s="14"/>
      <c r="C532" s="128" t="str">
        <f>IF(A532=0,"",COUNTIF(Sample_Output!$B$2:$B$2000,"*"&amp;A532&amp;"*"))</f>
        <v/>
      </c>
      <c r="D532" s="129" t="str">
        <f>IF(SUMIF(OutputMaterialType,Specified_Output!A532,OutputSampleWeight)=0,"",SUMIF(OutputMaterialType,Specified_Output!A532,OutputSampleWeight))</f>
        <v/>
      </c>
      <c r="E532" s="120" t="str">
        <f t="shared" si="60"/>
        <v/>
      </c>
      <c r="F532" s="95" t="str">
        <f t="shared" si="61"/>
        <v/>
      </c>
      <c r="G532" s="120" t="str">
        <f t="shared" si="62"/>
        <v/>
      </c>
      <c r="H532" s="127" t="str">
        <f t="shared" si="63"/>
        <v/>
      </c>
      <c r="J532" s="103"/>
      <c r="K532" s="103"/>
      <c r="L532" s="127" t="str">
        <f t="shared" si="59"/>
        <v/>
      </c>
      <c r="M532" s="59" t="e">
        <f t="array" ref="M532">_xlfn.STDEV.S(IF(OutputMaterialType=A532,OutputTarget))</f>
        <v>#VALUE!</v>
      </c>
      <c r="N532" s="143" t="e">
        <f t="shared" si="64"/>
        <v>#VALUE!</v>
      </c>
      <c r="O532" s="146" t="e">
        <f t="shared" si="65"/>
        <v>#VALUE!</v>
      </c>
    </row>
    <row r="533" spans="1:15" s="17" customFormat="1" x14ac:dyDescent="0.2">
      <c r="A533" s="51"/>
      <c r="B533" s="14"/>
      <c r="C533" s="128" t="str">
        <f>IF(A533=0,"",COUNTIF(Sample_Output!$B$2:$B$2000,"*"&amp;A533&amp;"*"))</f>
        <v/>
      </c>
      <c r="D533" s="129" t="str">
        <f>IF(SUMIF(OutputMaterialType,Specified_Output!A533,OutputSampleWeight)=0,"",SUMIF(OutputMaterialType,Specified_Output!A533,OutputSampleWeight))</f>
        <v/>
      </c>
      <c r="E533" s="120" t="str">
        <f t="shared" si="60"/>
        <v/>
      </c>
      <c r="F533" s="95" t="str">
        <f t="shared" si="61"/>
        <v/>
      </c>
      <c r="G533" s="120" t="str">
        <f t="shared" si="62"/>
        <v/>
      </c>
      <c r="H533" s="127" t="str">
        <f t="shared" si="63"/>
        <v/>
      </c>
      <c r="J533" s="103"/>
      <c r="K533" s="103"/>
      <c r="L533" s="127" t="str">
        <f t="shared" si="59"/>
        <v/>
      </c>
      <c r="M533" s="59" t="e">
        <f t="array" ref="M533">_xlfn.STDEV.S(IF(OutputMaterialType=A533,OutputTarget))</f>
        <v>#VALUE!</v>
      </c>
      <c r="N533" s="143" t="e">
        <f t="shared" si="64"/>
        <v>#VALUE!</v>
      </c>
      <c r="O533" s="146" t="e">
        <f t="shared" si="65"/>
        <v>#VALUE!</v>
      </c>
    </row>
    <row r="534" spans="1:15" s="17" customFormat="1" x14ac:dyDescent="0.2">
      <c r="A534" s="51"/>
      <c r="B534" s="14"/>
      <c r="C534" s="128" t="str">
        <f>IF(A534=0,"",COUNTIF(Sample_Output!$B$2:$B$2000,"*"&amp;A534&amp;"*"))</f>
        <v/>
      </c>
      <c r="D534" s="129" t="str">
        <f>IF(SUMIF(OutputMaterialType,Specified_Output!A534,OutputSampleWeight)=0,"",SUMIF(OutputMaterialType,Specified_Output!A534,OutputSampleWeight))</f>
        <v/>
      </c>
      <c r="E534" s="120" t="str">
        <f t="shared" si="60"/>
        <v/>
      </c>
      <c r="F534" s="95" t="str">
        <f t="shared" si="61"/>
        <v/>
      </c>
      <c r="G534" s="120" t="str">
        <f t="shared" si="62"/>
        <v/>
      </c>
      <c r="H534" s="127" t="str">
        <f t="shared" si="63"/>
        <v/>
      </c>
      <c r="J534" s="103"/>
      <c r="K534" s="103"/>
      <c r="L534" s="127" t="str">
        <f t="shared" si="59"/>
        <v/>
      </c>
      <c r="M534" s="59" t="e">
        <f t="array" ref="M534">_xlfn.STDEV.S(IF(OutputMaterialType=A534,OutputTarget))</f>
        <v>#VALUE!</v>
      </c>
      <c r="N534" s="143" t="e">
        <f t="shared" si="64"/>
        <v>#VALUE!</v>
      </c>
      <c r="O534" s="146" t="e">
        <f t="shared" si="65"/>
        <v>#VALUE!</v>
      </c>
    </row>
    <row r="535" spans="1:15" s="17" customFormat="1" x14ac:dyDescent="0.2">
      <c r="A535" s="51"/>
      <c r="B535" s="14"/>
      <c r="C535" s="128" t="str">
        <f>IF(A535=0,"",COUNTIF(Sample_Output!$B$2:$B$2000,"*"&amp;A535&amp;"*"))</f>
        <v/>
      </c>
      <c r="D535" s="129" t="str">
        <f>IF(SUMIF(OutputMaterialType,Specified_Output!A535,OutputSampleWeight)=0,"",SUMIF(OutputMaterialType,Specified_Output!A535,OutputSampleWeight))</f>
        <v/>
      </c>
      <c r="E535" s="120" t="str">
        <f t="shared" si="60"/>
        <v/>
      </c>
      <c r="F535" s="95" t="str">
        <f t="shared" si="61"/>
        <v/>
      </c>
      <c r="G535" s="120" t="str">
        <f t="shared" si="62"/>
        <v/>
      </c>
      <c r="H535" s="127" t="str">
        <f t="shared" si="63"/>
        <v/>
      </c>
      <c r="J535" s="103"/>
      <c r="K535" s="103"/>
      <c r="L535" s="127" t="str">
        <f t="shared" si="59"/>
        <v/>
      </c>
      <c r="M535" s="59" t="e">
        <f t="array" ref="M535">_xlfn.STDEV.S(IF(OutputMaterialType=A535,OutputTarget))</f>
        <v>#VALUE!</v>
      </c>
      <c r="N535" s="143" t="e">
        <f t="shared" si="64"/>
        <v>#VALUE!</v>
      </c>
      <c r="O535" s="146" t="e">
        <f t="shared" si="65"/>
        <v>#VALUE!</v>
      </c>
    </row>
    <row r="536" spans="1:15" s="17" customFormat="1" x14ac:dyDescent="0.2">
      <c r="A536" s="51"/>
      <c r="B536" s="14"/>
      <c r="C536" s="128" t="str">
        <f>IF(A536=0,"",COUNTIF(Sample_Output!$B$2:$B$2000,"*"&amp;A536&amp;"*"))</f>
        <v/>
      </c>
      <c r="D536" s="129" t="str">
        <f>IF(SUMIF(OutputMaterialType,Specified_Output!A536,OutputSampleWeight)=0,"",SUMIF(OutputMaterialType,Specified_Output!A536,OutputSampleWeight))</f>
        <v/>
      </c>
      <c r="E536" s="120" t="str">
        <f t="shared" si="60"/>
        <v/>
      </c>
      <c r="F536" s="95" t="str">
        <f t="shared" si="61"/>
        <v/>
      </c>
      <c r="G536" s="120" t="str">
        <f t="shared" si="62"/>
        <v/>
      </c>
      <c r="H536" s="127" t="str">
        <f t="shared" si="63"/>
        <v/>
      </c>
      <c r="J536" s="103"/>
      <c r="K536" s="103"/>
      <c r="L536" s="127" t="str">
        <f t="shared" si="59"/>
        <v/>
      </c>
      <c r="M536" s="59" t="e">
        <f t="array" ref="M536">_xlfn.STDEV.S(IF(OutputMaterialType=A536,OutputTarget))</f>
        <v>#VALUE!</v>
      </c>
      <c r="N536" s="143" t="e">
        <f t="shared" si="64"/>
        <v>#VALUE!</v>
      </c>
      <c r="O536" s="146" t="e">
        <f t="shared" si="65"/>
        <v>#VALUE!</v>
      </c>
    </row>
    <row r="537" spans="1:15" s="17" customFormat="1" x14ac:dyDescent="0.2">
      <c r="A537" s="51"/>
      <c r="B537" s="14"/>
      <c r="C537" s="128" t="str">
        <f>IF(A537=0,"",COUNTIF(Sample_Output!$B$2:$B$2000,"*"&amp;A537&amp;"*"))</f>
        <v/>
      </c>
      <c r="D537" s="129" t="str">
        <f>IF(SUMIF(OutputMaterialType,Specified_Output!A537,OutputSampleWeight)=0,"",SUMIF(OutputMaterialType,Specified_Output!A537,OutputSampleWeight))</f>
        <v/>
      </c>
      <c r="E537" s="120" t="str">
        <f t="shared" si="60"/>
        <v/>
      </c>
      <c r="F537" s="95" t="str">
        <f t="shared" si="61"/>
        <v/>
      </c>
      <c r="G537" s="120" t="str">
        <f t="shared" si="62"/>
        <v/>
      </c>
      <c r="H537" s="127" t="str">
        <f t="shared" si="63"/>
        <v/>
      </c>
      <c r="J537" s="103"/>
      <c r="K537" s="103"/>
      <c r="L537" s="127" t="str">
        <f t="shared" si="59"/>
        <v/>
      </c>
      <c r="M537" s="59" t="e">
        <f t="array" ref="M537">_xlfn.STDEV.S(IF(OutputMaterialType=A537,OutputTarget))</f>
        <v>#VALUE!</v>
      </c>
      <c r="N537" s="143" t="e">
        <f t="shared" si="64"/>
        <v>#VALUE!</v>
      </c>
      <c r="O537" s="146" t="e">
        <f t="shared" si="65"/>
        <v>#VALUE!</v>
      </c>
    </row>
    <row r="538" spans="1:15" s="17" customFormat="1" x14ac:dyDescent="0.2">
      <c r="A538" s="51"/>
      <c r="B538" s="14"/>
      <c r="C538" s="128" t="str">
        <f>IF(A538=0,"",COUNTIF(Sample_Output!$B$2:$B$2000,"*"&amp;A538&amp;"*"))</f>
        <v/>
      </c>
      <c r="D538" s="129" t="str">
        <f>IF(SUMIF(OutputMaterialType,Specified_Output!A538,OutputSampleWeight)=0,"",SUMIF(OutputMaterialType,Specified_Output!A538,OutputSampleWeight))</f>
        <v/>
      </c>
      <c r="E538" s="120" t="str">
        <f t="shared" si="60"/>
        <v/>
      </c>
      <c r="F538" s="95" t="str">
        <f t="shared" si="61"/>
        <v/>
      </c>
      <c r="G538" s="120" t="str">
        <f t="shared" si="62"/>
        <v/>
      </c>
      <c r="H538" s="127" t="str">
        <f t="shared" si="63"/>
        <v/>
      </c>
      <c r="J538" s="103"/>
      <c r="K538" s="103"/>
      <c r="L538" s="127" t="str">
        <f t="shared" si="59"/>
        <v/>
      </c>
      <c r="M538" s="59" t="e">
        <f t="array" ref="M538">_xlfn.STDEV.S(IF(OutputMaterialType=A538,OutputTarget))</f>
        <v>#VALUE!</v>
      </c>
      <c r="N538" s="143" t="e">
        <f t="shared" si="64"/>
        <v>#VALUE!</v>
      </c>
      <c r="O538" s="146" t="e">
        <f t="shared" si="65"/>
        <v>#VALUE!</v>
      </c>
    </row>
    <row r="539" spans="1:15" s="17" customFormat="1" x14ac:dyDescent="0.2">
      <c r="A539" s="51"/>
      <c r="B539" s="14"/>
      <c r="C539" s="128" t="str">
        <f>IF(A539=0,"",COUNTIF(Sample_Output!$B$2:$B$2000,"*"&amp;A539&amp;"*"))</f>
        <v/>
      </c>
      <c r="D539" s="129" t="str">
        <f>IF(SUMIF(OutputMaterialType,Specified_Output!A539,OutputSampleWeight)=0,"",SUMIF(OutputMaterialType,Specified_Output!A539,OutputSampleWeight))</f>
        <v/>
      </c>
      <c r="E539" s="120" t="str">
        <f t="shared" si="60"/>
        <v/>
      </c>
      <c r="F539" s="95" t="str">
        <f t="shared" si="61"/>
        <v/>
      </c>
      <c r="G539" s="120" t="str">
        <f t="shared" si="62"/>
        <v/>
      </c>
      <c r="H539" s="127" t="str">
        <f t="shared" si="63"/>
        <v/>
      </c>
      <c r="J539" s="103"/>
      <c r="K539" s="103"/>
      <c r="L539" s="127" t="str">
        <f t="shared" si="59"/>
        <v/>
      </c>
      <c r="M539" s="59" t="e">
        <f t="array" ref="M539">_xlfn.STDEV.S(IF(OutputMaterialType=A539,OutputTarget))</f>
        <v>#VALUE!</v>
      </c>
      <c r="N539" s="143" t="e">
        <f t="shared" si="64"/>
        <v>#VALUE!</v>
      </c>
      <c r="O539" s="146" t="e">
        <f t="shared" si="65"/>
        <v>#VALUE!</v>
      </c>
    </row>
    <row r="540" spans="1:15" s="17" customFormat="1" x14ac:dyDescent="0.2">
      <c r="A540" s="51"/>
      <c r="B540" s="14"/>
      <c r="C540" s="128" t="str">
        <f>IF(A540=0,"",COUNTIF(Sample_Output!$B$2:$B$2000,"*"&amp;A540&amp;"*"))</f>
        <v/>
      </c>
      <c r="D540" s="129" t="str">
        <f>IF(SUMIF(OutputMaterialType,Specified_Output!A540,OutputSampleWeight)=0,"",SUMIF(OutputMaterialType,Specified_Output!A540,OutputSampleWeight))</f>
        <v/>
      </c>
      <c r="E540" s="120" t="str">
        <f t="shared" si="60"/>
        <v/>
      </c>
      <c r="F540" s="95" t="str">
        <f t="shared" si="61"/>
        <v/>
      </c>
      <c r="G540" s="120" t="str">
        <f t="shared" si="62"/>
        <v/>
      </c>
      <c r="H540" s="127" t="str">
        <f t="shared" si="63"/>
        <v/>
      </c>
      <c r="J540" s="103"/>
      <c r="K540" s="103"/>
      <c r="L540" s="127" t="str">
        <f t="shared" si="59"/>
        <v/>
      </c>
      <c r="M540" s="59" t="e">
        <f t="array" ref="M540">_xlfn.STDEV.S(IF(OutputMaterialType=A540,OutputTarget))</f>
        <v>#VALUE!</v>
      </c>
      <c r="N540" s="143" t="e">
        <f t="shared" si="64"/>
        <v>#VALUE!</v>
      </c>
      <c r="O540" s="146" t="e">
        <f t="shared" si="65"/>
        <v>#VALUE!</v>
      </c>
    </row>
    <row r="541" spans="1:15" s="17" customFormat="1" x14ac:dyDescent="0.2">
      <c r="A541" s="51"/>
      <c r="B541" s="14"/>
      <c r="C541" s="128" t="str">
        <f>IF(A541=0,"",COUNTIF(Sample_Output!$B$2:$B$2000,"*"&amp;A541&amp;"*"))</f>
        <v/>
      </c>
      <c r="D541" s="129" t="str">
        <f>IF(SUMIF(OutputMaterialType,Specified_Output!A541,OutputSampleWeight)=0,"",SUMIF(OutputMaterialType,Specified_Output!A541,OutputSampleWeight))</f>
        <v/>
      </c>
      <c r="E541" s="120" t="str">
        <f t="shared" si="60"/>
        <v/>
      </c>
      <c r="F541" s="95" t="str">
        <f t="shared" si="61"/>
        <v/>
      </c>
      <c r="G541" s="120" t="str">
        <f t="shared" si="62"/>
        <v/>
      </c>
      <c r="H541" s="127" t="str">
        <f t="shared" si="63"/>
        <v/>
      </c>
      <c r="J541" s="103"/>
      <c r="K541" s="103"/>
      <c r="L541" s="127" t="str">
        <f t="shared" si="59"/>
        <v/>
      </c>
      <c r="M541" s="59" t="e">
        <f t="array" ref="M541">_xlfn.STDEV.S(IF(OutputMaterialType=A541,OutputTarget))</f>
        <v>#VALUE!</v>
      </c>
      <c r="N541" s="143" t="e">
        <f t="shared" si="64"/>
        <v>#VALUE!</v>
      </c>
      <c r="O541" s="146" t="e">
        <f t="shared" si="65"/>
        <v>#VALUE!</v>
      </c>
    </row>
    <row r="542" spans="1:15" s="17" customFormat="1" x14ac:dyDescent="0.2">
      <c r="A542" s="51"/>
      <c r="B542" s="14"/>
      <c r="C542" s="128" t="str">
        <f>IF(A542=0,"",COUNTIF(Sample_Output!$B$2:$B$2000,"*"&amp;A542&amp;"*"))</f>
        <v/>
      </c>
      <c r="D542" s="129" t="str">
        <f>IF(SUMIF(OutputMaterialType,Specified_Output!A542,OutputSampleWeight)=0,"",SUMIF(OutputMaterialType,Specified_Output!A542,OutputSampleWeight))</f>
        <v/>
      </c>
      <c r="E542" s="120" t="str">
        <f t="shared" si="60"/>
        <v/>
      </c>
      <c r="F542" s="95" t="str">
        <f t="shared" si="61"/>
        <v/>
      </c>
      <c r="G542" s="120" t="str">
        <f t="shared" si="62"/>
        <v/>
      </c>
      <c r="H542" s="127" t="str">
        <f t="shared" si="63"/>
        <v/>
      </c>
      <c r="J542" s="103"/>
      <c r="K542" s="103"/>
      <c r="L542" s="127" t="str">
        <f t="shared" si="59"/>
        <v/>
      </c>
      <c r="M542" s="59" t="e">
        <f t="array" ref="M542">_xlfn.STDEV.S(IF(OutputMaterialType=A542,OutputTarget))</f>
        <v>#VALUE!</v>
      </c>
      <c r="N542" s="143" t="e">
        <f t="shared" si="64"/>
        <v>#VALUE!</v>
      </c>
      <c r="O542" s="146" t="e">
        <f t="shared" si="65"/>
        <v>#VALUE!</v>
      </c>
    </row>
    <row r="543" spans="1:15" s="17" customFormat="1" x14ac:dyDescent="0.2">
      <c r="A543" s="51"/>
      <c r="B543" s="14"/>
      <c r="C543" s="128" t="str">
        <f>IF(A543=0,"",COUNTIF(Sample_Output!$B$2:$B$2000,"*"&amp;A543&amp;"*"))</f>
        <v/>
      </c>
      <c r="D543" s="129" t="str">
        <f>IF(SUMIF(OutputMaterialType,Specified_Output!A543,OutputSampleWeight)=0,"",SUMIF(OutputMaterialType,Specified_Output!A543,OutputSampleWeight))</f>
        <v/>
      </c>
      <c r="E543" s="120" t="str">
        <f t="shared" si="60"/>
        <v/>
      </c>
      <c r="F543" s="95" t="str">
        <f t="shared" si="61"/>
        <v/>
      </c>
      <c r="G543" s="120" t="str">
        <f t="shared" si="62"/>
        <v/>
      </c>
      <c r="H543" s="127" t="str">
        <f t="shared" si="63"/>
        <v/>
      </c>
      <c r="J543" s="103"/>
      <c r="K543" s="103"/>
      <c r="L543" s="127" t="str">
        <f t="shared" si="59"/>
        <v/>
      </c>
      <c r="M543" s="59" t="e">
        <f t="array" ref="M543">_xlfn.STDEV.S(IF(OutputMaterialType=A543,OutputTarget))</f>
        <v>#VALUE!</v>
      </c>
      <c r="N543" s="143" t="e">
        <f t="shared" si="64"/>
        <v>#VALUE!</v>
      </c>
      <c r="O543" s="146" t="e">
        <f t="shared" si="65"/>
        <v>#VALUE!</v>
      </c>
    </row>
    <row r="544" spans="1:15" s="17" customFormat="1" x14ac:dyDescent="0.2">
      <c r="A544" s="51"/>
      <c r="B544" s="14"/>
      <c r="C544" s="128" t="str">
        <f>IF(A544=0,"",COUNTIF(Sample_Output!$B$2:$B$2000,"*"&amp;A544&amp;"*"))</f>
        <v/>
      </c>
      <c r="D544" s="129" t="str">
        <f>IF(SUMIF(OutputMaterialType,Specified_Output!A544,OutputSampleWeight)=0,"",SUMIF(OutputMaterialType,Specified_Output!A544,OutputSampleWeight))</f>
        <v/>
      </c>
      <c r="E544" s="120" t="str">
        <f t="shared" si="60"/>
        <v/>
      </c>
      <c r="F544" s="95" t="str">
        <f t="shared" si="61"/>
        <v/>
      </c>
      <c r="G544" s="120" t="str">
        <f t="shared" si="62"/>
        <v/>
      </c>
      <c r="H544" s="127" t="str">
        <f t="shared" si="63"/>
        <v/>
      </c>
      <c r="J544" s="103"/>
      <c r="K544" s="103"/>
      <c r="L544" s="127" t="str">
        <f t="shared" si="59"/>
        <v/>
      </c>
      <c r="M544" s="59" t="e">
        <f t="array" ref="M544">_xlfn.STDEV.S(IF(OutputMaterialType=A544,OutputTarget))</f>
        <v>#VALUE!</v>
      </c>
      <c r="N544" s="143" t="e">
        <f t="shared" si="64"/>
        <v>#VALUE!</v>
      </c>
      <c r="O544" s="146" t="e">
        <f t="shared" si="65"/>
        <v>#VALUE!</v>
      </c>
    </row>
    <row r="545" spans="1:15" s="17" customFormat="1" x14ac:dyDescent="0.2">
      <c r="A545" s="51"/>
      <c r="B545" s="14"/>
      <c r="C545" s="128" t="str">
        <f>IF(A545=0,"",COUNTIF(Sample_Output!$B$2:$B$2000,"*"&amp;A545&amp;"*"))</f>
        <v/>
      </c>
      <c r="D545" s="129" t="str">
        <f>IF(SUMIF(OutputMaterialType,Specified_Output!A545,OutputSampleWeight)=0,"",SUMIF(OutputMaterialType,Specified_Output!A545,OutputSampleWeight))</f>
        <v/>
      </c>
      <c r="E545" s="120" t="str">
        <f t="shared" si="60"/>
        <v/>
      </c>
      <c r="F545" s="95" t="str">
        <f t="shared" si="61"/>
        <v/>
      </c>
      <c r="G545" s="120" t="str">
        <f t="shared" si="62"/>
        <v/>
      </c>
      <c r="H545" s="127" t="str">
        <f t="shared" si="63"/>
        <v/>
      </c>
      <c r="J545" s="103"/>
      <c r="K545" s="103"/>
      <c r="L545" s="127" t="str">
        <f t="shared" si="59"/>
        <v/>
      </c>
      <c r="M545" s="59" t="e">
        <f t="array" ref="M545">_xlfn.STDEV.S(IF(OutputMaterialType=A545,OutputTarget))</f>
        <v>#VALUE!</v>
      </c>
      <c r="N545" s="143" t="e">
        <f t="shared" si="64"/>
        <v>#VALUE!</v>
      </c>
      <c r="O545" s="146" t="e">
        <f t="shared" si="65"/>
        <v>#VALUE!</v>
      </c>
    </row>
    <row r="546" spans="1:15" s="17" customFormat="1" x14ac:dyDescent="0.2">
      <c r="A546" s="51"/>
      <c r="B546" s="14"/>
      <c r="C546" s="128" t="str">
        <f>IF(A546=0,"",COUNTIF(Sample_Output!$B$2:$B$2000,"*"&amp;A546&amp;"*"))</f>
        <v/>
      </c>
      <c r="D546" s="129" t="str">
        <f>IF(SUMIF(OutputMaterialType,Specified_Output!A546,OutputSampleWeight)=0,"",SUMIF(OutputMaterialType,Specified_Output!A546,OutputSampleWeight))</f>
        <v/>
      </c>
      <c r="E546" s="120" t="str">
        <f t="shared" si="60"/>
        <v/>
      </c>
      <c r="F546" s="95" t="str">
        <f t="shared" si="61"/>
        <v/>
      </c>
      <c r="G546" s="120" t="str">
        <f t="shared" si="62"/>
        <v/>
      </c>
      <c r="H546" s="127" t="str">
        <f t="shared" si="63"/>
        <v/>
      </c>
      <c r="J546" s="103"/>
      <c r="K546" s="103"/>
      <c r="L546" s="127" t="str">
        <f t="shared" si="59"/>
        <v/>
      </c>
      <c r="M546" s="59" t="e">
        <f t="array" ref="M546">_xlfn.STDEV.S(IF(OutputMaterialType=A546,OutputTarget))</f>
        <v>#VALUE!</v>
      </c>
      <c r="N546" s="143" t="e">
        <f t="shared" si="64"/>
        <v>#VALUE!</v>
      </c>
      <c r="O546" s="146" t="e">
        <f t="shared" si="65"/>
        <v>#VALUE!</v>
      </c>
    </row>
    <row r="547" spans="1:15" s="17" customFormat="1" x14ac:dyDescent="0.2">
      <c r="A547" s="51"/>
      <c r="B547" s="14"/>
      <c r="C547" s="128" t="str">
        <f>IF(A547=0,"",COUNTIF(Sample_Output!$B$2:$B$2000,"*"&amp;A547&amp;"*"))</f>
        <v/>
      </c>
      <c r="D547" s="129" t="str">
        <f>IF(SUMIF(OutputMaterialType,Specified_Output!A547,OutputSampleWeight)=0,"",SUMIF(OutputMaterialType,Specified_Output!A547,OutputSampleWeight))</f>
        <v/>
      </c>
      <c r="E547" s="120" t="str">
        <f t="shared" si="60"/>
        <v/>
      </c>
      <c r="F547" s="95" t="str">
        <f t="shared" si="61"/>
        <v/>
      </c>
      <c r="G547" s="120" t="str">
        <f t="shared" si="62"/>
        <v/>
      </c>
      <c r="H547" s="127" t="str">
        <f t="shared" si="63"/>
        <v/>
      </c>
      <c r="J547" s="103"/>
      <c r="K547" s="103"/>
      <c r="L547" s="127" t="str">
        <f t="shared" si="59"/>
        <v/>
      </c>
      <c r="M547" s="59" t="e">
        <f t="array" ref="M547">_xlfn.STDEV.S(IF(OutputMaterialType=A547,OutputTarget))</f>
        <v>#VALUE!</v>
      </c>
      <c r="N547" s="143" t="e">
        <f t="shared" si="64"/>
        <v>#VALUE!</v>
      </c>
      <c r="O547" s="146" t="e">
        <f t="shared" si="65"/>
        <v>#VALUE!</v>
      </c>
    </row>
    <row r="548" spans="1:15" s="17" customFormat="1" x14ac:dyDescent="0.2">
      <c r="A548" s="51"/>
      <c r="B548" s="14"/>
      <c r="C548" s="128" t="str">
        <f>IF(A548=0,"",COUNTIF(Sample_Output!$B$2:$B$2000,"*"&amp;A548&amp;"*"))</f>
        <v/>
      </c>
      <c r="D548" s="129" t="str">
        <f>IF(SUMIF(OutputMaterialType,Specified_Output!A548,OutputSampleWeight)=0,"",SUMIF(OutputMaterialType,Specified_Output!A548,OutputSampleWeight))</f>
        <v/>
      </c>
      <c r="E548" s="120" t="str">
        <f t="shared" si="60"/>
        <v/>
      </c>
      <c r="F548" s="95" t="str">
        <f t="shared" si="61"/>
        <v/>
      </c>
      <c r="G548" s="120" t="str">
        <f t="shared" si="62"/>
        <v/>
      </c>
      <c r="H548" s="127" t="str">
        <f t="shared" si="63"/>
        <v/>
      </c>
      <c r="J548" s="103"/>
      <c r="K548" s="103"/>
      <c r="L548" s="127" t="str">
        <f t="shared" si="59"/>
        <v/>
      </c>
      <c r="M548" s="59" t="e">
        <f t="array" ref="M548">_xlfn.STDEV.S(IF(OutputMaterialType=A548,OutputTarget))</f>
        <v>#VALUE!</v>
      </c>
      <c r="N548" s="143" t="e">
        <f t="shared" si="64"/>
        <v>#VALUE!</v>
      </c>
      <c r="O548" s="146" t="e">
        <f t="shared" si="65"/>
        <v>#VALUE!</v>
      </c>
    </row>
    <row r="549" spans="1:15" s="17" customFormat="1" x14ac:dyDescent="0.2">
      <c r="A549" s="51"/>
      <c r="B549" s="14"/>
      <c r="C549" s="128" t="str">
        <f>IF(A549=0,"",COUNTIF(Sample_Output!$B$2:$B$2000,"*"&amp;A549&amp;"*"))</f>
        <v/>
      </c>
      <c r="D549" s="129" t="str">
        <f>IF(SUMIF(OutputMaterialType,Specified_Output!A549,OutputSampleWeight)=0,"",SUMIF(OutputMaterialType,Specified_Output!A549,OutputSampleWeight))</f>
        <v/>
      </c>
      <c r="E549" s="120" t="str">
        <f t="shared" si="60"/>
        <v/>
      </c>
      <c r="F549" s="95" t="str">
        <f t="shared" si="61"/>
        <v/>
      </c>
      <c r="G549" s="120" t="str">
        <f t="shared" si="62"/>
        <v/>
      </c>
      <c r="H549" s="127" t="str">
        <f t="shared" si="63"/>
        <v/>
      </c>
      <c r="J549" s="103"/>
      <c r="K549" s="103"/>
      <c r="L549" s="127" t="str">
        <f t="shared" si="59"/>
        <v/>
      </c>
      <c r="M549" s="59" t="e">
        <f t="array" ref="M549">_xlfn.STDEV.S(IF(OutputMaterialType=A549,OutputTarget))</f>
        <v>#VALUE!</v>
      </c>
      <c r="N549" s="143" t="e">
        <f t="shared" si="64"/>
        <v>#VALUE!</v>
      </c>
      <c r="O549" s="146" t="e">
        <f t="shared" si="65"/>
        <v>#VALUE!</v>
      </c>
    </row>
    <row r="550" spans="1:15" s="17" customFormat="1" x14ac:dyDescent="0.2">
      <c r="A550" s="51"/>
      <c r="B550" s="14"/>
      <c r="C550" s="128" t="str">
        <f>IF(A550=0,"",COUNTIF(Sample_Output!$B$2:$B$2000,"*"&amp;A550&amp;"*"))</f>
        <v/>
      </c>
      <c r="D550" s="129" t="str">
        <f>IF(SUMIF(OutputMaterialType,Specified_Output!A550,OutputSampleWeight)=0,"",SUMIF(OutputMaterialType,Specified_Output!A550,OutputSampleWeight))</f>
        <v/>
      </c>
      <c r="E550" s="120" t="str">
        <f t="shared" si="60"/>
        <v/>
      </c>
      <c r="F550" s="95" t="str">
        <f t="shared" si="61"/>
        <v/>
      </c>
      <c r="G550" s="120" t="str">
        <f t="shared" si="62"/>
        <v/>
      </c>
      <c r="H550" s="127" t="str">
        <f t="shared" si="63"/>
        <v/>
      </c>
      <c r="J550" s="103"/>
      <c r="K550" s="103"/>
      <c r="L550" s="127" t="str">
        <f t="shared" si="59"/>
        <v/>
      </c>
      <c r="M550" s="59" t="e">
        <f t="array" ref="M550">_xlfn.STDEV.S(IF(OutputMaterialType=A550,OutputTarget))</f>
        <v>#VALUE!</v>
      </c>
      <c r="N550" s="143" t="e">
        <f t="shared" si="64"/>
        <v>#VALUE!</v>
      </c>
      <c r="O550" s="146" t="e">
        <f t="shared" si="65"/>
        <v>#VALUE!</v>
      </c>
    </row>
    <row r="551" spans="1:15" s="17" customFormat="1" x14ac:dyDescent="0.2">
      <c r="A551" s="51"/>
      <c r="B551" s="14"/>
      <c r="C551" s="128" t="str">
        <f>IF(A551=0,"",COUNTIF(Sample_Output!$B$2:$B$2000,"*"&amp;A551&amp;"*"))</f>
        <v/>
      </c>
      <c r="D551" s="129" t="str">
        <f>IF(SUMIF(OutputMaterialType,Specified_Output!A551,OutputSampleWeight)=0,"",SUMIF(OutputMaterialType,Specified_Output!A551,OutputSampleWeight))</f>
        <v/>
      </c>
      <c r="E551" s="120" t="str">
        <f t="shared" si="60"/>
        <v/>
      </c>
      <c r="F551" s="95" t="str">
        <f t="shared" si="61"/>
        <v/>
      </c>
      <c r="G551" s="120" t="str">
        <f t="shared" si="62"/>
        <v/>
      </c>
      <c r="H551" s="127" t="str">
        <f t="shared" si="63"/>
        <v/>
      </c>
      <c r="J551" s="103"/>
      <c r="K551" s="103"/>
      <c r="L551" s="127" t="str">
        <f t="shared" si="59"/>
        <v/>
      </c>
      <c r="M551" s="59" t="e">
        <f t="array" ref="M551">_xlfn.STDEV.S(IF(OutputMaterialType=A551,OutputTarget))</f>
        <v>#VALUE!</v>
      </c>
      <c r="N551" s="143" t="e">
        <f t="shared" si="64"/>
        <v>#VALUE!</v>
      </c>
      <c r="O551" s="146" t="e">
        <f t="shared" si="65"/>
        <v>#VALUE!</v>
      </c>
    </row>
    <row r="552" spans="1:15" s="17" customFormat="1" x14ac:dyDescent="0.2">
      <c r="A552" s="51"/>
      <c r="B552" s="14"/>
      <c r="C552" s="128" t="str">
        <f>IF(A552=0,"",COUNTIF(Sample_Output!$B$2:$B$2000,"*"&amp;A552&amp;"*"))</f>
        <v/>
      </c>
      <c r="D552" s="129" t="str">
        <f>IF(SUMIF(OutputMaterialType,Specified_Output!A552,OutputSampleWeight)=0,"",SUMIF(OutputMaterialType,Specified_Output!A552,OutputSampleWeight))</f>
        <v/>
      </c>
      <c r="E552" s="120" t="str">
        <f t="shared" si="60"/>
        <v/>
      </c>
      <c r="F552" s="95" t="str">
        <f t="shared" si="61"/>
        <v/>
      </c>
      <c r="G552" s="120" t="str">
        <f t="shared" si="62"/>
        <v/>
      </c>
      <c r="H552" s="127" t="str">
        <f t="shared" si="63"/>
        <v/>
      </c>
      <c r="J552" s="103"/>
      <c r="K552" s="103"/>
      <c r="L552" s="127" t="str">
        <f t="shared" si="59"/>
        <v/>
      </c>
      <c r="M552" s="59" t="e">
        <f t="array" ref="M552">_xlfn.STDEV.S(IF(OutputMaterialType=A552,OutputTarget))</f>
        <v>#VALUE!</v>
      </c>
      <c r="N552" s="143" t="e">
        <f t="shared" si="64"/>
        <v>#VALUE!</v>
      </c>
      <c r="O552" s="146" t="e">
        <f t="shared" si="65"/>
        <v>#VALUE!</v>
      </c>
    </row>
    <row r="553" spans="1:15" s="17" customFormat="1" x14ac:dyDescent="0.2">
      <c r="A553" s="51"/>
      <c r="B553" s="14"/>
      <c r="C553" s="128" t="str">
        <f>IF(A553=0,"",COUNTIF(Sample_Output!$B$2:$B$2000,"*"&amp;A553&amp;"*"))</f>
        <v/>
      </c>
      <c r="D553" s="129" t="str">
        <f>IF(SUMIF(OutputMaterialType,Specified_Output!A553,OutputSampleWeight)=0,"",SUMIF(OutputMaterialType,Specified_Output!A553,OutputSampleWeight))</f>
        <v/>
      </c>
      <c r="E553" s="120" t="str">
        <f t="shared" si="60"/>
        <v/>
      </c>
      <c r="F553" s="95" t="str">
        <f t="shared" si="61"/>
        <v/>
      </c>
      <c r="G553" s="120" t="str">
        <f t="shared" si="62"/>
        <v/>
      </c>
      <c r="H553" s="127" t="str">
        <f t="shared" si="63"/>
        <v/>
      </c>
      <c r="J553" s="103"/>
      <c r="K553" s="103"/>
      <c r="L553" s="127" t="str">
        <f t="shared" si="59"/>
        <v/>
      </c>
      <c r="M553" s="59" t="e">
        <f t="array" ref="M553">_xlfn.STDEV.S(IF(OutputMaterialType=A553,OutputTarget))</f>
        <v>#VALUE!</v>
      </c>
      <c r="N553" s="143" t="e">
        <f t="shared" si="64"/>
        <v>#VALUE!</v>
      </c>
      <c r="O553" s="146" t="e">
        <f t="shared" si="65"/>
        <v>#VALUE!</v>
      </c>
    </row>
    <row r="554" spans="1:15" s="17" customFormat="1" x14ac:dyDescent="0.2">
      <c r="A554" s="51"/>
      <c r="B554" s="14"/>
      <c r="C554" s="128" t="str">
        <f>IF(A554=0,"",COUNTIF(Sample_Output!$B$2:$B$2000,"*"&amp;A554&amp;"*"))</f>
        <v/>
      </c>
      <c r="D554" s="129" t="str">
        <f>IF(SUMIF(OutputMaterialType,Specified_Output!A554,OutputSampleWeight)=0,"",SUMIF(OutputMaterialType,Specified_Output!A554,OutputSampleWeight))</f>
        <v/>
      </c>
      <c r="E554" s="120" t="str">
        <f t="shared" si="60"/>
        <v/>
      </c>
      <c r="F554" s="95" t="str">
        <f t="shared" si="61"/>
        <v/>
      </c>
      <c r="G554" s="120" t="str">
        <f t="shared" si="62"/>
        <v/>
      </c>
      <c r="H554" s="127" t="str">
        <f t="shared" si="63"/>
        <v/>
      </c>
      <c r="J554" s="103"/>
      <c r="K554" s="103"/>
      <c r="L554" s="127" t="str">
        <f t="shared" si="59"/>
        <v/>
      </c>
      <c r="M554" s="59" t="e">
        <f t="array" ref="M554">_xlfn.STDEV.S(IF(OutputMaterialType=A554,OutputTarget))</f>
        <v>#VALUE!</v>
      </c>
      <c r="N554" s="143" t="e">
        <f t="shared" si="64"/>
        <v>#VALUE!</v>
      </c>
      <c r="O554" s="146" t="e">
        <f t="shared" si="65"/>
        <v>#VALUE!</v>
      </c>
    </row>
    <row r="555" spans="1:15" s="17" customFormat="1" x14ac:dyDescent="0.2">
      <c r="A555" s="51"/>
      <c r="B555" s="14"/>
      <c r="C555" s="128" t="str">
        <f>IF(A555=0,"",COUNTIF(Sample_Output!$B$2:$B$2000,"*"&amp;A555&amp;"*"))</f>
        <v/>
      </c>
      <c r="D555" s="129" t="str">
        <f>IF(SUMIF(OutputMaterialType,Specified_Output!A555,OutputSampleWeight)=0,"",SUMIF(OutputMaterialType,Specified_Output!A555,OutputSampleWeight))</f>
        <v/>
      </c>
      <c r="E555" s="120" t="str">
        <f t="shared" si="60"/>
        <v/>
      </c>
      <c r="F555" s="95" t="str">
        <f t="shared" si="61"/>
        <v/>
      </c>
      <c r="G555" s="120" t="str">
        <f t="shared" si="62"/>
        <v/>
      </c>
      <c r="H555" s="127" t="str">
        <f t="shared" si="63"/>
        <v/>
      </c>
      <c r="J555" s="103"/>
      <c r="K555" s="103"/>
      <c r="L555" s="127" t="str">
        <f t="shared" si="59"/>
        <v/>
      </c>
      <c r="M555" s="59" t="e">
        <f t="array" ref="M555">_xlfn.STDEV.S(IF(OutputMaterialType=A555,OutputTarget))</f>
        <v>#VALUE!</v>
      </c>
      <c r="N555" s="143" t="e">
        <f t="shared" si="64"/>
        <v>#VALUE!</v>
      </c>
      <c r="O555" s="146" t="e">
        <f t="shared" si="65"/>
        <v>#VALUE!</v>
      </c>
    </row>
    <row r="556" spans="1:15" s="17" customFormat="1" x14ac:dyDescent="0.2">
      <c r="A556" s="51"/>
      <c r="B556" s="14"/>
      <c r="C556" s="128" t="str">
        <f>IF(A556=0,"",COUNTIF(Sample_Output!$B$2:$B$2000,"*"&amp;A556&amp;"*"))</f>
        <v/>
      </c>
      <c r="D556" s="129" t="str">
        <f>IF(SUMIF(OutputMaterialType,Specified_Output!A556,OutputSampleWeight)=0,"",SUMIF(OutputMaterialType,Specified_Output!A556,OutputSampleWeight))</f>
        <v/>
      </c>
      <c r="E556" s="120" t="str">
        <f t="shared" si="60"/>
        <v/>
      </c>
      <c r="F556" s="95" t="str">
        <f t="shared" si="61"/>
        <v/>
      </c>
      <c r="G556" s="120" t="str">
        <f t="shared" si="62"/>
        <v/>
      </c>
      <c r="H556" s="127" t="str">
        <f t="shared" si="63"/>
        <v/>
      </c>
      <c r="J556" s="103"/>
      <c r="K556" s="103"/>
      <c r="L556" s="127" t="str">
        <f t="shared" si="59"/>
        <v/>
      </c>
      <c r="M556" s="59" t="e">
        <f t="array" ref="M556">_xlfn.STDEV.S(IF(OutputMaterialType=A556,OutputTarget))</f>
        <v>#VALUE!</v>
      </c>
      <c r="N556" s="143" t="e">
        <f t="shared" si="64"/>
        <v>#VALUE!</v>
      </c>
      <c r="O556" s="146" t="e">
        <f t="shared" si="65"/>
        <v>#VALUE!</v>
      </c>
    </row>
    <row r="557" spans="1:15" s="17" customFormat="1" x14ac:dyDescent="0.2">
      <c r="A557" s="51"/>
      <c r="B557" s="14"/>
      <c r="C557" s="128" t="str">
        <f>IF(A557=0,"",COUNTIF(Sample_Output!$B$2:$B$2000,"*"&amp;A557&amp;"*"))</f>
        <v/>
      </c>
      <c r="D557" s="129" t="str">
        <f>IF(SUMIF(OutputMaterialType,Specified_Output!A557,OutputSampleWeight)=0,"",SUMIF(OutputMaterialType,Specified_Output!A557,OutputSampleWeight))</f>
        <v/>
      </c>
      <c r="E557" s="120" t="str">
        <f t="shared" si="60"/>
        <v/>
      </c>
      <c r="F557" s="95" t="str">
        <f t="shared" si="61"/>
        <v/>
      </c>
      <c r="G557" s="120" t="str">
        <f t="shared" si="62"/>
        <v/>
      </c>
      <c r="H557" s="127" t="str">
        <f t="shared" si="63"/>
        <v/>
      </c>
      <c r="J557" s="103"/>
      <c r="K557" s="103"/>
      <c r="L557" s="127" t="str">
        <f t="shared" si="59"/>
        <v/>
      </c>
      <c r="M557" s="59" t="e">
        <f t="array" ref="M557">_xlfn.STDEV.S(IF(OutputMaterialType=A557,OutputTarget))</f>
        <v>#VALUE!</v>
      </c>
      <c r="N557" s="143" t="e">
        <f t="shared" si="64"/>
        <v>#VALUE!</v>
      </c>
      <c r="O557" s="146" t="e">
        <f t="shared" si="65"/>
        <v>#VALUE!</v>
      </c>
    </row>
    <row r="558" spans="1:15" s="17" customFormat="1" x14ac:dyDescent="0.2">
      <c r="A558" s="51"/>
      <c r="B558" s="14"/>
      <c r="C558" s="128" t="str">
        <f>IF(A558=0,"",COUNTIF(Sample_Output!$B$2:$B$2000,"*"&amp;A558&amp;"*"))</f>
        <v/>
      </c>
      <c r="D558" s="129" t="str">
        <f>IF(SUMIF(OutputMaterialType,Specified_Output!A558,OutputSampleWeight)=0,"",SUMIF(OutputMaterialType,Specified_Output!A558,OutputSampleWeight))</f>
        <v/>
      </c>
      <c r="E558" s="120" t="str">
        <f t="shared" si="60"/>
        <v/>
      </c>
      <c r="F558" s="95" t="str">
        <f t="shared" si="61"/>
        <v/>
      </c>
      <c r="G558" s="120" t="str">
        <f t="shared" si="62"/>
        <v/>
      </c>
      <c r="H558" s="127" t="str">
        <f t="shared" si="63"/>
        <v/>
      </c>
      <c r="J558" s="103"/>
      <c r="K558" s="103"/>
      <c r="L558" s="127" t="str">
        <f t="shared" si="59"/>
        <v/>
      </c>
      <c r="M558" s="59" t="e">
        <f t="array" ref="M558">_xlfn.STDEV.S(IF(OutputMaterialType=A558,OutputTarget))</f>
        <v>#VALUE!</v>
      </c>
      <c r="N558" s="143" t="e">
        <f t="shared" si="64"/>
        <v>#VALUE!</v>
      </c>
      <c r="O558" s="146" t="e">
        <f t="shared" si="65"/>
        <v>#VALUE!</v>
      </c>
    </row>
    <row r="559" spans="1:15" s="17" customFormat="1" x14ac:dyDescent="0.2">
      <c r="A559" s="51"/>
      <c r="B559" s="14"/>
      <c r="C559" s="128" t="str">
        <f>IF(A559=0,"",COUNTIF(Sample_Output!$B$2:$B$2000,"*"&amp;A559&amp;"*"))</f>
        <v/>
      </c>
      <c r="D559" s="129" t="str">
        <f>IF(SUMIF(OutputMaterialType,Specified_Output!A559,OutputSampleWeight)=0,"",SUMIF(OutputMaterialType,Specified_Output!A559,OutputSampleWeight))</f>
        <v/>
      </c>
      <c r="E559" s="120" t="str">
        <f t="shared" si="60"/>
        <v/>
      </c>
      <c r="F559" s="95" t="str">
        <f t="shared" si="61"/>
        <v/>
      </c>
      <c r="G559" s="120" t="str">
        <f t="shared" si="62"/>
        <v/>
      </c>
      <c r="H559" s="127" t="str">
        <f t="shared" si="63"/>
        <v/>
      </c>
      <c r="J559" s="103"/>
      <c r="K559" s="103"/>
      <c r="L559" s="127" t="str">
        <f t="shared" si="59"/>
        <v/>
      </c>
      <c r="M559" s="59" t="e">
        <f t="array" ref="M559">_xlfn.STDEV.S(IF(OutputMaterialType=A559,OutputTarget))</f>
        <v>#VALUE!</v>
      </c>
      <c r="N559" s="143" t="e">
        <f t="shared" si="64"/>
        <v>#VALUE!</v>
      </c>
      <c r="O559" s="146" t="e">
        <f t="shared" si="65"/>
        <v>#VALUE!</v>
      </c>
    </row>
    <row r="560" spans="1:15" s="17" customFormat="1" x14ac:dyDescent="0.2">
      <c r="A560" s="51"/>
      <c r="B560" s="14"/>
      <c r="C560" s="128" t="str">
        <f>IF(A560=0,"",COUNTIF(Sample_Output!$B$2:$B$2000,"*"&amp;A560&amp;"*"))</f>
        <v/>
      </c>
      <c r="D560" s="129" t="str">
        <f>IF(SUMIF(OutputMaterialType,Specified_Output!A560,OutputSampleWeight)=0,"",SUMIF(OutputMaterialType,Specified_Output!A560,OutputSampleWeight))</f>
        <v/>
      </c>
      <c r="E560" s="120" t="str">
        <f t="shared" si="60"/>
        <v/>
      </c>
      <c r="F560" s="95" t="str">
        <f t="shared" si="61"/>
        <v/>
      </c>
      <c r="G560" s="120" t="str">
        <f t="shared" si="62"/>
        <v/>
      </c>
      <c r="H560" s="127" t="str">
        <f t="shared" si="63"/>
        <v/>
      </c>
      <c r="J560" s="103"/>
      <c r="K560" s="103"/>
      <c r="L560" s="127" t="str">
        <f t="shared" si="59"/>
        <v/>
      </c>
      <c r="M560" s="59" t="e">
        <f t="array" ref="M560">_xlfn.STDEV.S(IF(OutputMaterialType=A560,OutputTarget))</f>
        <v>#VALUE!</v>
      </c>
      <c r="N560" s="143" t="e">
        <f t="shared" si="64"/>
        <v>#VALUE!</v>
      </c>
      <c r="O560" s="146" t="e">
        <f t="shared" si="65"/>
        <v>#VALUE!</v>
      </c>
    </row>
    <row r="561" spans="1:15" s="17" customFormat="1" x14ac:dyDescent="0.2">
      <c r="A561" s="51"/>
      <c r="B561" s="14"/>
      <c r="C561" s="128" t="str">
        <f>IF(A561=0,"",COUNTIF(Sample_Output!$B$2:$B$2000,"*"&amp;A561&amp;"*"))</f>
        <v/>
      </c>
      <c r="D561" s="129" t="str">
        <f>IF(SUMIF(OutputMaterialType,Specified_Output!A561,OutputSampleWeight)=0,"",SUMIF(OutputMaterialType,Specified_Output!A561,OutputSampleWeight))</f>
        <v/>
      </c>
      <c r="E561" s="120" t="str">
        <f t="shared" si="60"/>
        <v/>
      </c>
      <c r="F561" s="95" t="str">
        <f t="shared" si="61"/>
        <v/>
      </c>
      <c r="G561" s="120" t="str">
        <f t="shared" si="62"/>
        <v/>
      </c>
      <c r="H561" s="127" t="str">
        <f t="shared" si="63"/>
        <v/>
      </c>
      <c r="J561" s="103"/>
      <c r="K561" s="103"/>
      <c r="L561" s="127" t="str">
        <f t="shared" si="59"/>
        <v/>
      </c>
      <c r="M561" s="59" t="e">
        <f t="array" ref="M561">_xlfn.STDEV.S(IF(OutputMaterialType=A561,OutputTarget))</f>
        <v>#VALUE!</v>
      </c>
      <c r="N561" s="143" t="e">
        <f t="shared" si="64"/>
        <v>#VALUE!</v>
      </c>
      <c r="O561" s="146" t="e">
        <f t="shared" si="65"/>
        <v>#VALUE!</v>
      </c>
    </row>
    <row r="562" spans="1:15" s="17" customFormat="1" x14ac:dyDescent="0.2">
      <c r="A562" s="51"/>
      <c r="B562" s="14"/>
      <c r="C562" s="128" t="str">
        <f>IF(A562=0,"",COUNTIF(Sample_Output!$B$2:$B$2000,"*"&amp;A562&amp;"*"))</f>
        <v/>
      </c>
      <c r="D562" s="129" t="str">
        <f>IF(SUMIF(OutputMaterialType,Specified_Output!A562,OutputSampleWeight)=0,"",SUMIF(OutputMaterialType,Specified_Output!A562,OutputSampleWeight))</f>
        <v/>
      </c>
      <c r="E562" s="120" t="str">
        <f t="shared" si="60"/>
        <v/>
      </c>
      <c r="F562" s="95" t="str">
        <f t="shared" si="61"/>
        <v/>
      </c>
      <c r="G562" s="120" t="str">
        <f t="shared" si="62"/>
        <v/>
      </c>
      <c r="H562" s="127" t="str">
        <f t="shared" si="63"/>
        <v/>
      </c>
      <c r="J562" s="103"/>
      <c r="K562" s="103"/>
      <c r="L562" s="127" t="str">
        <f t="shared" si="59"/>
        <v/>
      </c>
      <c r="M562" s="59" t="e">
        <f t="array" ref="M562">_xlfn.STDEV.S(IF(OutputMaterialType=A562,OutputTarget))</f>
        <v>#VALUE!</v>
      </c>
      <c r="N562" s="143" t="e">
        <f t="shared" si="64"/>
        <v>#VALUE!</v>
      </c>
      <c r="O562" s="146" t="e">
        <f t="shared" si="65"/>
        <v>#VALUE!</v>
      </c>
    </row>
    <row r="563" spans="1:15" s="17" customFormat="1" x14ac:dyDescent="0.2">
      <c r="A563" s="51"/>
      <c r="B563" s="14"/>
      <c r="C563" s="128" t="str">
        <f>IF(A563=0,"",COUNTIF(Sample_Output!$B$2:$B$2000,"*"&amp;A563&amp;"*"))</f>
        <v/>
      </c>
      <c r="D563" s="129" t="str">
        <f>IF(SUMIF(OutputMaterialType,Specified_Output!A563,OutputSampleWeight)=0,"",SUMIF(OutputMaterialType,Specified_Output!A563,OutputSampleWeight))</f>
        <v/>
      </c>
      <c r="E563" s="120" t="str">
        <f t="shared" si="60"/>
        <v/>
      </c>
      <c r="F563" s="95" t="str">
        <f t="shared" si="61"/>
        <v/>
      </c>
      <c r="G563" s="120" t="str">
        <f t="shared" si="62"/>
        <v/>
      </c>
      <c r="H563" s="127" t="str">
        <f t="shared" si="63"/>
        <v/>
      </c>
      <c r="J563" s="103"/>
      <c r="K563" s="103"/>
      <c r="L563" s="127" t="str">
        <f t="shared" si="59"/>
        <v/>
      </c>
      <c r="M563" s="59" t="e">
        <f t="array" ref="M563">_xlfn.STDEV.S(IF(OutputMaterialType=A563,OutputTarget))</f>
        <v>#VALUE!</v>
      </c>
      <c r="N563" s="143" t="e">
        <f t="shared" si="64"/>
        <v>#VALUE!</v>
      </c>
      <c r="O563" s="146" t="e">
        <f t="shared" si="65"/>
        <v>#VALUE!</v>
      </c>
    </row>
    <row r="564" spans="1:15" s="17" customFormat="1" x14ac:dyDescent="0.2">
      <c r="A564" s="51"/>
      <c r="B564" s="14"/>
      <c r="C564" s="128" t="str">
        <f>IF(A564=0,"",COUNTIF(Sample_Output!$B$2:$B$2000,"*"&amp;A564&amp;"*"))</f>
        <v/>
      </c>
      <c r="D564" s="129" t="str">
        <f>IF(SUMIF(OutputMaterialType,Specified_Output!A564,OutputSampleWeight)=0,"",SUMIF(OutputMaterialType,Specified_Output!A564,OutputSampleWeight))</f>
        <v/>
      </c>
      <c r="E564" s="120" t="str">
        <f t="shared" si="60"/>
        <v/>
      </c>
      <c r="F564" s="95" t="str">
        <f t="shared" si="61"/>
        <v/>
      </c>
      <c r="G564" s="120" t="str">
        <f t="shared" si="62"/>
        <v/>
      </c>
      <c r="H564" s="127" t="str">
        <f t="shared" si="63"/>
        <v/>
      </c>
      <c r="J564" s="103"/>
      <c r="K564" s="103"/>
      <c r="L564" s="127" t="str">
        <f t="shared" si="59"/>
        <v/>
      </c>
      <c r="M564" s="59" t="e">
        <f t="array" ref="M564">_xlfn.STDEV.S(IF(OutputMaterialType=A564,OutputTarget))</f>
        <v>#VALUE!</v>
      </c>
      <c r="N564" s="143" t="e">
        <f t="shared" si="64"/>
        <v>#VALUE!</v>
      </c>
      <c r="O564" s="146" t="e">
        <f t="shared" si="65"/>
        <v>#VALUE!</v>
      </c>
    </row>
    <row r="565" spans="1:15" s="17" customFormat="1" x14ac:dyDescent="0.2">
      <c r="A565" s="51"/>
      <c r="B565" s="14"/>
      <c r="C565" s="128" t="str">
        <f>IF(A565=0,"",COUNTIF(Sample_Output!$B$2:$B$2000,"*"&amp;A565&amp;"*"))</f>
        <v/>
      </c>
      <c r="D565" s="129" t="str">
        <f>IF(SUMIF(OutputMaterialType,Specified_Output!A565,OutputSampleWeight)=0,"",SUMIF(OutputMaterialType,Specified_Output!A565,OutputSampleWeight))</f>
        <v/>
      </c>
      <c r="E565" s="120" t="str">
        <f t="shared" si="60"/>
        <v/>
      </c>
      <c r="F565" s="95" t="str">
        <f t="shared" si="61"/>
        <v/>
      </c>
      <c r="G565" s="120" t="str">
        <f t="shared" si="62"/>
        <v/>
      </c>
      <c r="H565" s="127" t="str">
        <f t="shared" si="63"/>
        <v/>
      </c>
      <c r="J565" s="103"/>
      <c r="K565" s="103"/>
      <c r="L565" s="127" t="str">
        <f t="shared" si="59"/>
        <v/>
      </c>
      <c r="M565" s="59" t="e">
        <f t="array" ref="M565">_xlfn.STDEV.S(IF(OutputMaterialType=A565,OutputTarget))</f>
        <v>#VALUE!</v>
      </c>
      <c r="N565" s="143" t="e">
        <f t="shared" si="64"/>
        <v>#VALUE!</v>
      </c>
      <c r="O565" s="146" t="e">
        <f t="shared" si="65"/>
        <v>#VALUE!</v>
      </c>
    </row>
    <row r="566" spans="1:15" s="17" customFormat="1" x14ac:dyDescent="0.2">
      <c r="A566" s="51"/>
      <c r="B566" s="14"/>
      <c r="C566" s="128" t="str">
        <f>IF(A566=0,"",COUNTIF(Sample_Output!$B$2:$B$2000,"*"&amp;A566&amp;"*"))</f>
        <v/>
      </c>
      <c r="D566" s="129" t="str">
        <f>IF(SUMIF(OutputMaterialType,Specified_Output!A566,OutputSampleWeight)=0,"",SUMIF(OutputMaterialType,Specified_Output!A566,OutputSampleWeight))</f>
        <v/>
      </c>
      <c r="E566" s="120" t="str">
        <f t="shared" si="60"/>
        <v/>
      </c>
      <c r="F566" s="95" t="str">
        <f t="shared" si="61"/>
        <v/>
      </c>
      <c r="G566" s="120" t="str">
        <f t="shared" si="62"/>
        <v/>
      </c>
      <c r="H566" s="127" t="str">
        <f t="shared" si="63"/>
        <v/>
      </c>
      <c r="J566" s="103"/>
      <c r="K566" s="103"/>
      <c r="L566" s="127" t="str">
        <f t="shared" si="59"/>
        <v/>
      </c>
      <c r="M566" s="59" t="e">
        <f t="array" ref="M566">_xlfn.STDEV.S(IF(OutputMaterialType=A566,OutputTarget))</f>
        <v>#VALUE!</v>
      </c>
      <c r="N566" s="143" t="e">
        <f t="shared" si="64"/>
        <v>#VALUE!</v>
      </c>
      <c r="O566" s="146" t="e">
        <f t="shared" si="65"/>
        <v>#VALUE!</v>
      </c>
    </row>
    <row r="567" spans="1:15" s="17" customFormat="1" x14ac:dyDescent="0.2">
      <c r="A567" s="51"/>
      <c r="B567" s="14"/>
      <c r="C567" s="128" t="str">
        <f>IF(A567=0,"",COUNTIF(Sample_Output!$B$2:$B$2000,"*"&amp;A567&amp;"*"))</f>
        <v/>
      </c>
      <c r="D567" s="129" t="str">
        <f>IF(SUMIF(OutputMaterialType,Specified_Output!A567,OutputSampleWeight)=0,"",SUMIF(OutputMaterialType,Specified_Output!A567,OutputSampleWeight))</f>
        <v/>
      </c>
      <c r="E567" s="120" t="str">
        <f t="shared" si="60"/>
        <v/>
      </c>
      <c r="F567" s="95" t="str">
        <f t="shared" si="61"/>
        <v/>
      </c>
      <c r="G567" s="120" t="str">
        <f t="shared" si="62"/>
        <v/>
      </c>
      <c r="H567" s="127" t="str">
        <f t="shared" si="63"/>
        <v/>
      </c>
      <c r="J567" s="103"/>
      <c r="K567" s="103"/>
      <c r="L567" s="127" t="str">
        <f t="shared" si="59"/>
        <v/>
      </c>
      <c r="M567" s="59" t="e">
        <f t="array" ref="M567">_xlfn.STDEV.S(IF(OutputMaterialType=A567,OutputTarget))</f>
        <v>#VALUE!</v>
      </c>
      <c r="N567" s="143" t="e">
        <f t="shared" si="64"/>
        <v>#VALUE!</v>
      </c>
      <c r="O567" s="146" t="e">
        <f t="shared" si="65"/>
        <v>#VALUE!</v>
      </c>
    </row>
    <row r="568" spans="1:15" s="17" customFormat="1" x14ac:dyDescent="0.2">
      <c r="A568" s="51"/>
      <c r="B568" s="14"/>
      <c r="C568" s="128" t="str">
        <f>IF(A568=0,"",COUNTIF(Sample_Output!$B$2:$B$2000,"*"&amp;A568&amp;"*"))</f>
        <v/>
      </c>
      <c r="D568" s="129" t="str">
        <f>IF(SUMIF(OutputMaterialType,Specified_Output!A568,OutputSampleWeight)=0,"",SUMIF(OutputMaterialType,Specified_Output!A568,OutputSampleWeight))</f>
        <v/>
      </c>
      <c r="E568" s="120" t="str">
        <f t="shared" si="60"/>
        <v/>
      </c>
      <c r="F568" s="95" t="str">
        <f t="shared" si="61"/>
        <v/>
      </c>
      <c r="G568" s="120" t="str">
        <f t="shared" si="62"/>
        <v/>
      </c>
      <c r="H568" s="127" t="str">
        <f t="shared" si="63"/>
        <v/>
      </c>
      <c r="J568" s="103"/>
      <c r="K568" s="103"/>
      <c r="L568" s="127" t="str">
        <f t="shared" si="59"/>
        <v/>
      </c>
      <c r="M568" s="59" t="e">
        <f t="array" ref="M568">_xlfn.STDEV.S(IF(OutputMaterialType=A568,OutputTarget))</f>
        <v>#VALUE!</v>
      </c>
      <c r="N568" s="143" t="e">
        <f t="shared" si="64"/>
        <v>#VALUE!</v>
      </c>
      <c r="O568" s="146" t="e">
        <f t="shared" si="65"/>
        <v>#VALUE!</v>
      </c>
    </row>
    <row r="569" spans="1:15" s="17" customFormat="1" x14ac:dyDescent="0.2">
      <c r="A569" s="51"/>
      <c r="B569" s="14"/>
      <c r="C569" s="128" t="str">
        <f>IF(A569=0,"",COUNTIF(Sample_Output!$B$2:$B$2000,"*"&amp;A569&amp;"*"))</f>
        <v/>
      </c>
      <c r="D569" s="129" t="str">
        <f>IF(SUMIF(OutputMaterialType,Specified_Output!A569,OutputSampleWeight)=0,"",SUMIF(OutputMaterialType,Specified_Output!A569,OutputSampleWeight))</f>
        <v/>
      </c>
      <c r="E569" s="120" t="str">
        <f t="shared" si="60"/>
        <v/>
      </c>
      <c r="F569" s="95" t="str">
        <f t="shared" si="61"/>
        <v/>
      </c>
      <c r="G569" s="120" t="str">
        <f t="shared" si="62"/>
        <v/>
      </c>
      <c r="H569" s="127" t="str">
        <f t="shared" si="63"/>
        <v/>
      </c>
      <c r="J569" s="103"/>
      <c r="K569" s="103"/>
      <c r="L569" s="127" t="str">
        <f t="shared" si="59"/>
        <v/>
      </c>
      <c r="M569" s="59" t="e">
        <f t="array" ref="M569">_xlfn.STDEV.S(IF(OutputMaterialType=A569,OutputTarget))</f>
        <v>#VALUE!</v>
      </c>
      <c r="N569" s="143" t="e">
        <f t="shared" si="64"/>
        <v>#VALUE!</v>
      </c>
      <c r="O569" s="146" t="e">
        <f t="shared" si="65"/>
        <v>#VALUE!</v>
      </c>
    </row>
    <row r="570" spans="1:15" s="17" customFormat="1" x14ac:dyDescent="0.2">
      <c r="A570" s="51"/>
      <c r="B570" s="14"/>
      <c r="C570" s="128" t="str">
        <f>IF(A570=0,"",COUNTIF(Sample_Output!$B$2:$B$2000,"*"&amp;A570&amp;"*"))</f>
        <v/>
      </c>
      <c r="D570" s="129" t="str">
        <f>IF(SUMIF(OutputMaterialType,Specified_Output!A570,OutputSampleWeight)=0,"",SUMIF(OutputMaterialType,Specified_Output!A570,OutputSampleWeight))</f>
        <v/>
      </c>
      <c r="E570" s="120" t="str">
        <f t="shared" si="60"/>
        <v/>
      </c>
      <c r="F570" s="95" t="str">
        <f t="shared" si="61"/>
        <v/>
      </c>
      <c r="G570" s="120" t="str">
        <f t="shared" si="62"/>
        <v/>
      </c>
      <c r="H570" s="127" t="str">
        <f t="shared" si="63"/>
        <v/>
      </c>
      <c r="J570" s="103"/>
      <c r="K570" s="103"/>
      <c r="L570" s="127" t="str">
        <f t="shared" si="59"/>
        <v/>
      </c>
      <c r="M570" s="59" t="e">
        <f t="array" ref="M570">_xlfn.STDEV.S(IF(OutputMaterialType=A570,OutputTarget))</f>
        <v>#VALUE!</v>
      </c>
      <c r="N570" s="143" t="e">
        <f t="shared" si="64"/>
        <v>#VALUE!</v>
      </c>
      <c r="O570" s="146" t="e">
        <f t="shared" si="65"/>
        <v>#VALUE!</v>
      </c>
    </row>
    <row r="571" spans="1:15" s="17" customFormat="1" x14ac:dyDescent="0.2">
      <c r="A571" s="51"/>
      <c r="B571" s="14"/>
      <c r="C571" s="128" t="str">
        <f>IF(A571=0,"",COUNTIF(Sample_Output!$B$2:$B$2000,"*"&amp;A571&amp;"*"))</f>
        <v/>
      </c>
      <c r="D571" s="129" t="str">
        <f>IF(SUMIF(OutputMaterialType,Specified_Output!A571,OutputSampleWeight)=0,"",SUMIF(OutputMaterialType,Specified_Output!A571,OutputSampleWeight))</f>
        <v/>
      </c>
      <c r="E571" s="120" t="str">
        <f t="shared" si="60"/>
        <v/>
      </c>
      <c r="F571" s="95" t="str">
        <f t="shared" si="61"/>
        <v/>
      </c>
      <c r="G571" s="120" t="str">
        <f t="shared" si="62"/>
        <v/>
      </c>
      <c r="H571" s="127" t="str">
        <f t="shared" si="63"/>
        <v/>
      </c>
      <c r="J571" s="103"/>
      <c r="K571" s="103"/>
      <c r="L571" s="127" t="str">
        <f t="shared" si="59"/>
        <v/>
      </c>
      <c r="M571" s="59" t="e">
        <f t="array" ref="M571">_xlfn.STDEV.S(IF(OutputMaterialType=A571,OutputTarget))</f>
        <v>#VALUE!</v>
      </c>
      <c r="N571" s="143" t="e">
        <f t="shared" si="64"/>
        <v>#VALUE!</v>
      </c>
      <c r="O571" s="146" t="e">
        <f t="shared" si="65"/>
        <v>#VALUE!</v>
      </c>
    </row>
    <row r="572" spans="1:15" s="17" customFormat="1" x14ac:dyDescent="0.2">
      <c r="A572" s="51"/>
      <c r="B572" s="14"/>
      <c r="C572" s="128" t="str">
        <f>IF(A572=0,"",COUNTIF(Sample_Output!$B$2:$B$2000,"*"&amp;A572&amp;"*"))</f>
        <v/>
      </c>
      <c r="D572" s="129" t="str">
        <f>IF(SUMIF(OutputMaterialType,Specified_Output!A572,OutputSampleWeight)=0,"",SUMIF(OutputMaterialType,Specified_Output!A572,OutputSampleWeight))</f>
        <v/>
      </c>
      <c r="E572" s="120" t="str">
        <f t="shared" si="60"/>
        <v/>
      </c>
      <c r="F572" s="95" t="str">
        <f t="shared" si="61"/>
        <v/>
      </c>
      <c r="G572" s="120" t="str">
        <f t="shared" si="62"/>
        <v/>
      </c>
      <c r="H572" s="127" t="str">
        <f t="shared" si="63"/>
        <v/>
      </c>
      <c r="J572" s="103"/>
      <c r="K572" s="103"/>
      <c r="L572" s="127" t="str">
        <f t="shared" si="59"/>
        <v/>
      </c>
      <c r="M572" s="59" t="e">
        <f t="array" ref="M572">_xlfn.STDEV.S(IF(OutputMaterialType=A572,OutputTarget))</f>
        <v>#VALUE!</v>
      </c>
      <c r="N572" s="143" t="e">
        <f t="shared" si="64"/>
        <v>#VALUE!</v>
      </c>
      <c r="O572" s="146" t="e">
        <f t="shared" si="65"/>
        <v>#VALUE!</v>
      </c>
    </row>
    <row r="573" spans="1:15" s="17" customFormat="1" x14ac:dyDescent="0.2">
      <c r="A573" s="51"/>
      <c r="B573" s="14"/>
      <c r="C573" s="128" t="str">
        <f>IF(A573=0,"",COUNTIF(Sample_Output!$B$2:$B$2000,"*"&amp;A573&amp;"*"))</f>
        <v/>
      </c>
      <c r="D573" s="129" t="str">
        <f>IF(SUMIF(OutputMaterialType,Specified_Output!A573,OutputSampleWeight)=0,"",SUMIF(OutputMaterialType,Specified_Output!A573,OutputSampleWeight))</f>
        <v/>
      </c>
      <c r="E573" s="120" t="str">
        <f t="shared" si="60"/>
        <v/>
      </c>
      <c r="F573" s="95" t="str">
        <f t="shared" si="61"/>
        <v/>
      </c>
      <c r="G573" s="120" t="str">
        <f t="shared" si="62"/>
        <v/>
      </c>
      <c r="H573" s="127" t="str">
        <f t="shared" si="63"/>
        <v/>
      </c>
      <c r="J573" s="103"/>
      <c r="K573" s="103"/>
      <c r="L573" s="127" t="str">
        <f t="shared" si="59"/>
        <v/>
      </c>
      <c r="M573" s="59" t="e">
        <f t="array" ref="M573">_xlfn.STDEV.S(IF(OutputMaterialType=A573,OutputTarget))</f>
        <v>#VALUE!</v>
      </c>
      <c r="N573" s="143" t="e">
        <f t="shared" si="64"/>
        <v>#VALUE!</v>
      </c>
      <c r="O573" s="146" t="e">
        <f t="shared" si="65"/>
        <v>#VALUE!</v>
      </c>
    </row>
    <row r="574" spans="1:15" s="17" customFormat="1" x14ac:dyDescent="0.2">
      <c r="A574" s="51"/>
      <c r="B574" s="14"/>
      <c r="C574" s="128" t="str">
        <f>IF(A574=0,"",COUNTIF(Sample_Output!$B$2:$B$2000,"*"&amp;A574&amp;"*"))</f>
        <v/>
      </c>
      <c r="D574" s="129" t="str">
        <f>IF(SUMIF(OutputMaterialType,Specified_Output!A574,OutputSampleWeight)=0,"",SUMIF(OutputMaterialType,Specified_Output!A574,OutputSampleWeight))</f>
        <v/>
      </c>
      <c r="E574" s="120" t="str">
        <f t="shared" si="60"/>
        <v/>
      </c>
      <c r="F574" s="95" t="str">
        <f t="shared" si="61"/>
        <v/>
      </c>
      <c r="G574" s="120" t="str">
        <f t="shared" si="62"/>
        <v/>
      </c>
      <c r="H574" s="127" t="str">
        <f t="shared" si="63"/>
        <v/>
      </c>
      <c r="J574" s="103"/>
      <c r="K574" s="103"/>
      <c r="L574" s="127" t="str">
        <f t="shared" si="59"/>
        <v/>
      </c>
      <c r="M574" s="59" t="e">
        <f t="array" ref="M574">_xlfn.STDEV.S(IF(OutputMaterialType=A574,OutputTarget))</f>
        <v>#VALUE!</v>
      </c>
      <c r="N574" s="143" t="e">
        <f t="shared" si="64"/>
        <v>#VALUE!</v>
      </c>
      <c r="O574" s="146" t="e">
        <f t="shared" si="65"/>
        <v>#VALUE!</v>
      </c>
    </row>
    <row r="575" spans="1:15" s="17" customFormat="1" x14ac:dyDescent="0.2">
      <c r="A575" s="51"/>
      <c r="B575" s="14"/>
      <c r="C575" s="128" t="str">
        <f>IF(A575=0,"",COUNTIF(Sample_Output!$B$2:$B$2000,"*"&amp;A575&amp;"*"))</f>
        <v/>
      </c>
      <c r="D575" s="129" t="str">
        <f>IF(SUMIF(OutputMaterialType,Specified_Output!A575,OutputSampleWeight)=0,"",SUMIF(OutputMaterialType,Specified_Output!A575,OutputSampleWeight))</f>
        <v/>
      </c>
      <c r="E575" s="120" t="str">
        <f t="shared" si="60"/>
        <v/>
      </c>
      <c r="F575" s="95" t="str">
        <f t="shared" si="61"/>
        <v/>
      </c>
      <c r="G575" s="120" t="str">
        <f t="shared" si="62"/>
        <v/>
      </c>
      <c r="H575" s="127" t="str">
        <f t="shared" si="63"/>
        <v/>
      </c>
      <c r="J575" s="103"/>
      <c r="K575" s="103"/>
      <c r="L575" s="127" t="str">
        <f t="shared" si="59"/>
        <v/>
      </c>
      <c r="M575" s="59" t="e">
        <f t="array" ref="M575">_xlfn.STDEV.S(IF(OutputMaterialType=A575,OutputTarget))</f>
        <v>#VALUE!</v>
      </c>
      <c r="N575" s="143" t="e">
        <f t="shared" si="64"/>
        <v>#VALUE!</v>
      </c>
      <c r="O575" s="146" t="e">
        <f t="shared" si="65"/>
        <v>#VALUE!</v>
      </c>
    </row>
    <row r="576" spans="1:15" s="17" customFormat="1" x14ac:dyDescent="0.2">
      <c r="A576" s="51"/>
      <c r="B576" s="14"/>
      <c r="C576" s="128" t="str">
        <f>IF(A576=0,"",COUNTIF(Sample_Output!$B$2:$B$2000,"*"&amp;A576&amp;"*"))</f>
        <v/>
      </c>
      <c r="D576" s="129" t="str">
        <f>IF(SUMIF(OutputMaterialType,Specified_Output!A576,OutputSampleWeight)=0,"",SUMIF(OutputMaterialType,Specified_Output!A576,OutputSampleWeight))</f>
        <v/>
      </c>
      <c r="E576" s="120" t="str">
        <f t="shared" si="60"/>
        <v/>
      </c>
      <c r="F576" s="95" t="str">
        <f t="shared" si="61"/>
        <v/>
      </c>
      <c r="G576" s="120" t="str">
        <f t="shared" si="62"/>
        <v/>
      </c>
      <c r="H576" s="127" t="str">
        <f t="shared" si="63"/>
        <v/>
      </c>
      <c r="J576" s="103"/>
      <c r="K576" s="103"/>
      <c r="L576" s="127" t="str">
        <f t="shared" si="59"/>
        <v/>
      </c>
      <c r="M576" s="59" t="e">
        <f t="array" ref="M576">_xlfn.STDEV.S(IF(OutputMaterialType=A576,OutputTarget))</f>
        <v>#VALUE!</v>
      </c>
      <c r="N576" s="143" t="e">
        <f t="shared" si="64"/>
        <v>#VALUE!</v>
      </c>
      <c r="O576" s="146" t="e">
        <f t="shared" si="65"/>
        <v>#VALUE!</v>
      </c>
    </row>
    <row r="577" spans="1:15" s="17" customFormat="1" x14ac:dyDescent="0.2">
      <c r="A577" s="51"/>
      <c r="B577" s="14"/>
      <c r="C577" s="128" t="str">
        <f>IF(A577=0,"",COUNTIF(Sample_Output!$B$2:$B$2000,"*"&amp;A577&amp;"*"))</f>
        <v/>
      </c>
      <c r="D577" s="129" t="str">
        <f>IF(SUMIF(OutputMaterialType,Specified_Output!A577,OutputSampleWeight)=0,"",SUMIF(OutputMaterialType,Specified_Output!A577,OutputSampleWeight))</f>
        <v/>
      </c>
      <c r="E577" s="120" t="str">
        <f t="shared" si="60"/>
        <v/>
      </c>
      <c r="F577" s="95" t="str">
        <f t="shared" si="61"/>
        <v/>
      </c>
      <c r="G577" s="120" t="str">
        <f t="shared" si="62"/>
        <v/>
      </c>
      <c r="H577" s="127" t="str">
        <f t="shared" si="63"/>
        <v/>
      </c>
      <c r="J577" s="103"/>
      <c r="K577" s="103"/>
      <c r="L577" s="127" t="str">
        <f t="shared" si="59"/>
        <v/>
      </c>
      <c r="M577" s="59" t="e">
        <f t="array" ref="M577">_xlfn.STDEV.S(IF(OutputMaterialType=A577,OutputTarget))</f>
        <v>#VALUE!</v>
      </c>
      <c r="N577" s="143" t="e">
        <f t="shared" si="64"/>
        <v>#VALUE!</v>
      </c>
      <c r="O577" s="146" t="e">
        <f t="shared" si="65"/>
        <v>#VALUE!</v>
      </c>
    </row>
    <row r="578" spans="1:15" s="17" customFormat="1" x14ac:dyDescent="0.2">
      <c r="A578" s="51"/>
      <c r="B578" s="14"/>
      <c r="C578" s="128" t="str">
        <f>IF(A578=0,"",COUNTIF(Sample_Output!$B$2:$B$2000,"*"&amp;A578&amp;"*"))</f>
        <v/>
      </c>
      <c r="D578" s="129" t="str">
        <f>IF(SUMIF(OutputMaterialType,Specified_Output!A578,OutputSampleWeight)=0,"",SUMIF(OutputMaterialType,Specified_Output!A578,OutputSampleWeight))</f>
        <v/>
      </c>
      <c r="E578" s="120" t="str">
        <f t="shared" si="60"/>
        <v/>
      </c>
      <c r="F578" s="95" t="str">
        <f t="shared" si="61"/>
        <v/>
      </c>
      <c r="G578" s="120" t="str">
        <f t="shared" si="62"/>
        <v/>
      </c>
      <c r="H578" s="127" t="str">
        <f t="shared" si="63"/>
        <v/>
      </c>
      <c r="J578" s="103"/>
      <c r="K578" s="103"/>
      <c r="L578" s="127" t="str">
        <f t="shared" ref="L578:L641" si="66">IFERROR(AVERAGEIF(OutputMaterialType,A578,OutputFragments),"")</f>
        <v/>
      </c>
      <c r="M578" s="59" t="e">
        <f t="array" ref="M578">_xlfn.STDEV.S(IF(OutputMaterialType=A578,OutputTarget))</f>
        <v>#VALUE!</v>
      </c>
      <c r="N578" s="143" t="e">
        <f t="shared" si="64"/>
        <v>#VALUE!</v>
      </c>
      <c r="O578" s="146" t="e">
        <f t="shared" si="65"/>
        <v>#VALUE!</v>
      </c>
    </row>
    <row r="579" spans="1:15" s="17" customFormat="1" x14ac:dyDescent="0.2">
      <c r="A579" s="51"/>
      <c r="B579" s="14"/>
      <c r="C579" s="128" t="str">
        <f>IF(A579=0,"",COUNTIF(Sample_Output!$B$2:$B$2000,"*"&amp;A579&amp;"*"))</f>
        <v/>
      </c>
      <c r="D579" s="129" t="str">
        <f>IF(SUMIF(OutputMaterialType,Specified_Output!A579,OutputSampleWeight)=0,"",SUMIF(OutputMaterialType,Specified_Output!A579,OutputSampleWeight))</f>
        <v/>
      </c>
      <c r="E579" s="120" t="str">
        <f t="shared" ref="E579:E642" si="67">IFERROR(AVERAGEIF(OutputMaterialType,A579,OutputTarget),"")</f>
        <v/>
      </c>
      <c r="F579" s="95" t="str">
        <f t="shared" ref="F579:F642" si="68">IFERROR(M579,"")</f>
        <v/>
      </c>
      <c r="G579" s="120" t="str">
        <f t="shared" ref="G579:G642" si="69">IFERROR(AVERAGEIF(OutputMaterialType,A579,OutputNonTarget),"")</f>
        <v/>
      </c>
      <c r="H579" s="127" t="str">
        <f t="shared" ref="H579:H642" si="70">IFERROR(AVERAGEIF(OutputMaterialType,A579,OutputNonRecyclables),"")</f>
        <v/>
      </c>
      <c r="J579" s="103"/>
      <c r="K579" s="103"/>
      <c r="L579" s="127" t="str">
        <f t="shared" si="66"/>
        <v/>
      </c>
      <c r="M579" s="59" t="e">
        <f t="array" ref="M579">_xlfn.STDEV.S(IF(OutputMaterialType=A579,OutputTarget))</f>
        <v>#VALUE!</v>
      </c>
      <c r="N579" s="143" t="e">
        <f t="shared" ref="N579:N642" si="71">C579-ROUNDDOWN(B579/20,0)</f>
        <v>#VALUE!</v>
      </c>
      <c r="O579" s="146" t="e">
        <f t="shared" ref="O579:O642" si="72">D579/C579</f>
        <v>#VALUE!</v>
      </c>
    </row>
    <row r="580" spans="1:15" s="17" customFormat="1" x14ac:dyDescent="0.2">
      <c r="A580" s="51"/>
      <c r="B580" s="14"/>
      <c r="C580" s="128" t="str">
        <f>IF(A580=0,"",COUNTIF(Sample_Output!$B$2:$B$2000,"*"&amp;A580&amp;"*"))</f>
        <v/>
      </c>
      <c r="D580" s="129" t="str">
        <f>IF(SUMIF(OutputMaterialType,Specified_Output!A580,OutputSampleWeight)=0,"",SUMIF(OutputMaterialType,Specified_Output!A580,OutputSampleWeight))</f>
        <v/>
      </c>
      <c r="E580" s="120" t="str">
        <f t="shared" si="67"/>
        <v/>
      </c>
      <c r="F580" s="95" t="str">
        <f t="shared" si="68"/>
        <v/>
      </c>
      <c r="G580" s="120" t="str">
        <f t="shared" si="69"/>
        <v/>
      </c>
      <c r="H580" s="127" t="str">
        <f t="shared" si="70"/>
        <v/>
      </c>
      <c r="J580" s="103"/>
      <c r="K580" s="103"/>
      <c r="L580" s="127" t="str">
        <f t="shared" si="66"/>
        <v/>
      </c>
      <c r="M580" s="59" t="e">
        <f t="array" ref="M580">_xlfn.STDEV.S(IF(OutputMaterialType=A580,OutputTarget))</f>
        <v>#VALUE!</v>
      </c>
      <c r="N580" s="143" t="e">
        <f t="shared" si="71"/>
        <v>#VALUE!</v>
      </c>
      <c r="O580" s="146" t="e">
        <f t="shared" si="72"/>
        <v>#VALUE!</v>
      </c>
    </row>
    <row r="581" spans="1:15" s="17" customFormat="1" x14ac:dyDescent="0.2">
      <c r="A581" s="51"/>
      <c r="B581" s="14"/>
      <c r="C581" s="128" t="str">
        <f>IF(A581=0,"",COUNTIF(Sample_Output!$B$2:$B$2000,"*"&amp;A581&amp;"*"))</f>
        <v/>
      </c>
      <c r="D581" s="129" t="str">
        <f>IF(SUMIF(OutputMaterialType,Specified_Output!A581,OutputSampleWeight)=0,"",SUMIF(OutputMaterialType,Specified_Output!A581,OutputSampleWeight))</f>
        <v/>
      </c>
      <c r="E581" s="120" t="str">
        <f t="shared" si="67"/>
        <v/>
      </c>
      <c r="F581" s="95" t="str">
        <f t="shared" si="68"/>
        <v/>
      </c>
      <c r="G581" s="120" t="str">
        <f t="shared" si="69"/>
        <v/>
      </c>
      <c r="H581" s="127" t="str">
        <f t="shared" si="70"/>
        <v/>
      </c>
      <c r="J581" s="103"/>
      <c r="K581" s="103"/>
      <c r="L581" s="127" t="str">
        <f t="shared" si="66"/>
        <v/>
      </c>
      <c r="M581" s="59" t="e">
        <f t="array" ref="M581">_xlfn.STDEV.S(IF(OutputMaterialType=A581,OutputTarget))</f>
        <v>#VALUE!</v>
      </c>
      <c r="N581" s="143" t="e">
        <f t="shared" si="71"/>
        <v>#VALUE!</v>
      </c>
      <c r="O581" s="146" t="e">
        <f t="shared" si="72"/>
        <v>#VALUE!</v>
      </c>
    </row>
    <row r="582" spans="1:15" s="17" customFormat="1" x14ac:dyDescent="0.2">
      <c r="A582" s="51"/>
      <c r="B582" s="14"/>
      <c r="C582" s="128" t="str">
        <f>IF(A582=0,"",COUNTIF(Sample_Output!$B$2:$B$2000,"*"&amp;A582&amp;"*"))</f>
        <v/>
      </c>
      <c r="D582" s="129" t="str">
        <f>IF(SUMIF(OutputMaterialType,Specified_Output!A582,OutputSampleWeight)=0,"",SUMIF(OutputMaterialType,Specified_Output!A582,OutputSampleWeight))</f>
        <v/>
      </c>
      <c r="E582" s="120" t="str">
        <f t="shared" si="67"/>
        <v/>
      </c>
      <c r="F582" s="95" t="str">
        <f t="shared" si="68"/>
        <v/>
      </c>
      <c r="G582" s="120" t="str">
        <f t="shared" si="69"/>
        <v/>
      </c>
      <c r="H582" s="127" t="str">
        <f t="shared" si="70"/>
        <v/>
      </c>
      <c r="J582" s="103"/>
      <c r="K582" s="103"/>
      <c r="L582" s="127" t="str">
        <f t="shared" si="66"/>
        <v/>
      </c>
      <c r="M582" s="59" t="e">
        <f t="array" ref="M582">_xlfn.STDEV.S(IF(OutputMaterialType=A582,OutputTarget))</f>
        <v>#VALUE!</v>
      </c>
      <c r="N582" s="143" t="e">
        <f t="shared" si="71"/>
        <v>#VALUE!</v>
      </c>
      <c r="O582" s="146" t="e">
        <f t="shared" si="72"/>
        <v>#VALUE!</v>
      </c>
    </row>
    <row r="583" spans="1:15" s="17" customFormat="1" x14ac:dyDescent="0.2">
      <c r="A583" s="51"/>
      <c r="B583" s="14"/>
      <c r="C583" s="128" t="str">
        <f>IF(A583=0,"",COUNTIF(Sample_Output!$B$2:$B$2000,"*"&amp;A583&amp;"*"))</f>
        <v/>
      </c>
      <c r="D583" s="129" t="str">
        <f>IF(SUMIF(OutputMaterialType,Specified_Output!A583,OutputSampleWeight)=0,"",SUMIF(OutputMaterialType,Specified_Output!A583,OutputSampleWeight))</f>
        <v/>
      </c>
      <c r="E583" s="120" t="str">
        <f t="shared" si="67"/>
        <v/>
      </c>
      <c r="F583" s="95" t="str">
        <f t="shared" si="68"/>
        <v/>
      </c>
      <c r="G583" s="120" t="str">
        <f t="shared" si="69"/>
        <v/>
      </c>
      <c r="H583" s="127" t="str">
        <f t="shared" si="70"/>
        <v/>
      </c>
      <c r="J583" s="103"/>
      <c r="K583" s="103"/>
      <c r="L583" s="127" t="str">
        <f t="shared" si="66"/>
        <v/>
      </c>
      <c r="M583" s="59" t="e">
        <f t="array" ref="M583">_xlfn.STDEV.S(IF(OutputMaterialType=A583,OutputTarget))</f>
        <v>#VALUE!</v>
      </c>
      <c r="N583" s="143" t="e">
        <f t="shared" si="71"/>
        <v>#VALUE!</v>
      </c>
      <c r="O583" s="146" t="e">
        <f t="shared" si="72"/>
        <v>#VALUE!</v>
      </c>
    </row>
    <row r="584" spans="1:15" s="17" customFormat="1" x14ac:dyDescent="0.2">
      <c r="A584" s="51"/>
      <c r="B584" s="14"/>
      <c r="C584" s="128" t="str">
        <f>IF(A584=0,"",COUNTIF(Sample_Output!$B$2:$B$2000,"*"&amp;A584&amp;"*"))</f>
        <v/>
      </c>
      <c r="D584" s="129" t="str">
        <f>IF(SUMIF(OutputMaterialType,Specified_Output!A584,OutputSampleWeight)=0,"",SUMIF(OutputMaterialType,Specified_Output!A584,OutputSampleWeight))</f>
        <v/>
      </c>
      <c r="E584" s="120" t="str">
        <f t="shared" si="67"/>
        <v/>
      </c>
      <c r="F584" s="95" t="str">
        <f t="shared" si="68"/>
        <v/>
      </c>
      <c r="G584" s="120" t="str">
        <f t="shared" si="69"/>
        <v/>
      </c>
      <c r="H584" s="127" t="str">
        <f t="shared" si="70"/>
        <v/>
      </c>
      <c r="J584" s="103"/>
      <c r="K584" s="103"/>
      <c r="L584" s="127" t="str">
        <f t="shared" si="66"/>
        <v/>
      </c>
      <c r="M584" s="59" t="e">
        <f t="array" ref="M584">_xlfn.STDEV.S(IF(OutputMaterialType=A584,OutputTarget))</f>
        <v>#VALUE!</v>
      </c>
      <c r="N584" s="143" t="e">
        <f t="shared" si="71"/>
        <v>#VALUE!</v>
      </c>
      <c r="O584" s="146" t="e">
        <f t="shared" si="72"/>
        <v>#VALUE!</v>
      </c>
    </row>
    <row r="585" spans="1:15" s="17" customFormat="1" x14ac:dyDescent="0.2">
      <c r="A585" s="51"/>
      <c r="B585" s="14"/>
      <c r="C585" s="128" t="str">
        <f>IF(A585=0,"",COUNTIF(Sample_Output!$B$2:$B$2000,"*"&amp;A585&amp;"*"))</f>
        <v/>
      </c>
      <c r="D585" s="129" t="str">
        <f>IF(SUMIF(OutputMaterialType,Specified_Output!A585,OutputSampleWeight)=0,"",SUMIF(OutputMaterialType,Specified_Output!A585,OutputSampleWeight))</f>
        <v/>
      </c>
      <c r="E585" s="120" t="str">
        <f t="shared" si="67"/>
        <v/>
      </c>
      <c r="F585" s="95" t="str">
        <f t="shared" si="68"/>
        <v/>
      </c>
      <c r="G585" s="120" t="str">
        <f t="shared" si="69"/>
        <v/>
      </c>
      <c r="H585" s="127" t="str">
        <f t="shared" si="70"/>
        <v/>
      </c>
      <c r="J585" s="103"/>
      <c r="K585" s="103"/>
      <c r="L585" s="127" t="str">
        <f t="shared" si="66"/>
        <v/>
      </c>
      <c r="M585" s="59" t="e">
        <f t="array" ref="M585">_xlfn.STDEV.S(IF(OutputMaterialType=A585,OutputTarget))</f>
        <v>#VALUE!</v>
      </c>
      <c r="N585" s="143" t="e">
        <f t="shared" si="71"/>
        <v>#VALUE!</v>
      </c>
      <c r="O585" s="146" t="e">
        <f t="shared" si="72"/>
        <v>#VALUE!</v>
      </c>
    </row>
    <row r="586" spans="1:15" s="17" customFormat="1" x14ac:dyDescent="0.2">
      <c r="A586" s="51"/>
      <c r="B586" s="14"/>
      <c r="C586" s="128" t="str">
        <f>IF(A586=0,"",COUNTIF(Sample_Output!$B$2:$B$2000,"*"&amp;A586&amp;"*"))</f>
        <v/>
      </c>
      <c r="D586" s="129" t="str">
        <f>IF(SUMIF(OutputMaterialType,Specified_Output!A586,OutputSampleWeight)=0,"",SUMIF(OutputMaterialType,Specified_Output!A586,OutputSampleWeight))</f>
        <v/>
      </c>
      <c r="E586" s="120" t="str">
        <f t="shared" si="67"/>
        <v/>
      </c>
      <c r="F586" s="95" t="str">
        <f t="shared" si="68"/>
        <v/>
      </c>
      <c r="G586" s="120" t="str">
        <f t="shared" si="69"/>
        <v/>
      </c>
      <c r="H586" s="127" t="str">
        <f t="shared" si="70"/>
        <v/>
      </c>
      <c r="J586" s="103"/>
      <c r="K586" s="103"/>
      <c r="L586" s="127" t="str">
        <f t="shared" si="66"/>
        <v/>
      </c>
      <c r="M586" s="59" t="e">
        <f t="array" ref="M586">_xlfn.STDEV.S(IF(OutputMaterialType=A586,OutputTarget))</f>
        <v>#VALUE!</v>
      </c>
      <c r="N586" s="143" t="e">
        <f t="shared" si="71"/>
        <v>#VALUE!</v>
      </c>
      <c r="O586" s="146" t="e">
        <f t="shared" si="72"/>
        <v>#VALUE!</v>
      </c>
    </row>
    <row r="587" spans="1:15" s="17" customFormat="1" x14ac:dyDescent="0.2">
      <c r="A587" s="51"/>
      <c r="B587" s="14"/>
      <c r="C587" s="128" t="str">
        <f>IF(A587=0,"",COUNTIF(Sample_Output!$B$2:$B$2000,"*"&amp;A587&amp;"*"))</f>
        <v/>
      </c>
      <c r="D587" s="129" t="str">
        <f>IF(SUMIF(OutputMaterialType,Specified_Output!A587,OutputSampleWeight)=0,"",SUMIF(OutputMaterialType,Specified_Output!A587,OutputSampleWeight))</f>
        <v/>
      </c>
      <c r="E587" s="120" t="str">
        <f t="shared" si="67"/>
        <v/>
      </c>
      <c r="F587" s="95" t="str">
        <f t="shared" si="68"/>
        <v/>
      </c>
      <c r="G587" s="120" t="str">
        <f t="shared" si="69"/>
        <v/>
      </c>
      <c r="H587" s="127" t="str">
        <f t="shared" si="70"/>
        <v/>
      </c>
      <c r="J587" s="103"/>
      <c r="K587" s="103"/>
      <c r="L587" s="127" t="str">
        <f t="shared" si="66"/>
        <v/>
      </c>
      <c r="M587" s="59" t="e">
        <f t="array" ref="M587">_xlfn.STDEV.S(IF(OutputMaterialType=A587,OutputTarget))</f>
        <v>#VALUE!</v>
      </c>
      <c r="N587" s="143" t="e">
        <f t="shared" si="71"/>
        <v>#VALUE!</v>
      </c>
      <c r="O587" s="146" t="e">
        <f t="shared" si="72"/>
        <v>#VALUE!</v>
      </c>
    </row>
    <row r="588" spans="1:15" s="17" customFormat="1" x14ac:dyDescent="0.2">
      <c r="A588" s="51"/>
      <c r="B588" s="14"/>
      <c r="C588" s="128" t="str">
        <f>IF(A588=0,"",COUNTIF(Sample_Output!$B$2:$B$2000,"*"&amp;A588&amp;"*"))</f>
        <v/>
      </c>
      <c r="D588" s="129" t="str">
        <f>IF(SUMIF(OutputMaterialType,Specified_Output!A588,OutputSampleWeight)=0,"",SUMIF(OutputMaterialType,Specified_Output!A588,OutputSampleWeight))</f>
        <v/>
      </c>
      <c r="E588" s="120" t="str">
        <f t="shared" si="67"/>
        <v/>
      </c>
      <c r="F588" s="95" t="str">
        <f t="shared" si="68"/>
        <v/>
      </c>
      <c r="G588" s="120" t="str">
        <f t="shared" si="69"/>
        <v/>
      </c>
      <c r="H588" s="127" t="str">
        <f t="shared" si="70"/>
        <v/>
      </c>
      <c r="J588" s="103"/>
      <c r="K588" s="103"/>
      <c r="L588" s="127" t="str">
        <f t="shared" si="66"/>
        <v/>
      </c>
      <c r="M588" s="59" t="e">
        <f t="array" ref="M588">_xlfn.STDEV.S(IF(OutputMaterialType=A588,OutputTarget))</f>
        <v>#VALUE!</v>
      </c>
      <c r="N588" s="143" t="e">
        <f t="shared" si="71"/>
        <v>#VALUE!</v>
      </c>
      <c r="O588" s="146" t="e">
        <f t="shared" si="72"/>
        <v>#VALUE!</v>
      </c>
    </row>
    <row r="589" spans="1:15" s="17" customFormat="1" x14ac:dyDescent="0.2">
      <c r="A589" s="51"/>
      <c r="B589" s="14"/>
      <c r="C589" s="128" t="str">
        <f>IF(A589=0,"",COUNTIF(Sample_Output!$B$2:$B$2000,"*"&amp;A589&amp;"*"))</f>
        <v/>
      </c>
      <c r="D589" s="129" t="str">
        <f>IF(SUMIF(OutputMaterialType,Specified_Output!A589,OutputSampleWeight)=0,"",SUMIF(OutputMaterialType,Specified_Output!A589,OutputSampleWeight))</f>
        <v/>
      </c>
      <c r="E589" s="120" t="str">
        <f t="shared" si="67"/>
        <v/>
      </c>
      <c r="F589" s="95" t="str">
        <f t="shared" si="68"/>
        <v/>
      </c>
      <c r="G589" s="120" t="str">
        <f t="shared" si="69"/>
        <v/>
      </c>
      <c r="H589" s="127" t="str">
        <f t="shared" si="70"/>
        <v/>
      </c>
      <c r="J589" s="103"/>
      <c r="K589" s="103"/>
      <c r="L589" s="127" t="str">
        <f t="shared" si="66"/>
        <v/>
      </c>
      <c r="M589" s="59" t="e">
        <f t="array" ref="M589">_xlfn.STDEV.S(IF(OutputMaterialType=A589,OutputTarget))</f>
        <v>#VALUE!</v>
      </c>
      <c r="N589" s="143" t="e">
        <f t="shared" si="71"/>
        <v>#VALUE!</v>
      </c>
      <c r="O589" s="146" t="e">
        <f t="shared" si="72"/>
        <v>#VALUE!</v>
      </c>
    </row>
    <row r="590" spans="1:15" s="17" customFormat="1" x14ac:dyDescent="0.2">
      <c r="A590" s="51"/>
      <c r="B590" s="14"/>
      <c r="C590" s="128" t="str">
        <f>IF(A590=0,"",COUNTIF(Sample_Output!$B$2:$B$2000,"*"&amp;A590&amp;"*"))</f>
        <v/>
      </c>
      <c r="D590" s="129" t="str">
        <f>IF(SUMIF(OutputMaterialType,Specified_Output!A590,OutputSampleWeight)=0,"",SUMIF(OutputMaterialType,Specified_Output!A590,OutputSampleWeight))</f>
        <v/>
      </c>
      <c r="E590" s="120" t="str">
        <f t="shared" si="67"/>
        <v/>
      </c>
      <c r="F590" s="95" t="str">
        <f t="shared" si="68"/>
        <v/>
      </c>
      <c r="G590" s="120" t="str">
        <f t="shared" si="69"/>
        <v/>
      </c>
      <c r="H590" s="127" t="str">
        <f t="shared" si="70"/>
        <v/>
      </c>
      <c r="J590" s="103"/>
      <c r="K590" s="103"/>
      <c r="L590" s="127" t="str">
        <f t="shared" si="66"/>
        <v/>
      </c>
      <c r="M590" s="59" t="e">
        <f t="array" ref="M590">_xlfn.STDEV.S(IF(OutputMaterialType=A590,OutputTarget))</f>
        <v>#VALUE!</v>
      </c>
      <c r="N590" s="143" t="e">
        <f t="shared" si="71"/>
        <v>#VALUE!</v>
      </c>
      <c r="O590" s="146" t="e">
        <f t="shared" si="72"/>
        <v>#VALUE!</v>
      </c>
    </row>
    <row r="591" spans="1:15" s="17" customFormat="1" x14ac:dyDescent="0.2">
      <c r="A591" s="51"/>
      <c r="B591" s="14"/>
      <c r="C591" s="128" t="str">
        <f>IF(A591=0,"",COUNTIF(Sample_Output!$B$2:$B$2000,"*"&amp;A591&amp;"*"))</f>
        <v/>
      </c>
      <c r="D591" s="129" t="str">
        <f>IF(SUMIF(OutputMaterialType,Specified_Output!A591,OutputSampleWeight)=0,"",SUMIF(OutputMaterialType,Specified_Output!A591,OutputSampleWeight))</f>
        <v/>
      </c>
      <c r="E591" s="120" t="str">
        <f t="shared" si="67"/>
        <v/>
      </c>
      <c r="F591" s="95" t="str">
        <f t="shared" si="68"/>
        <v/>
      </c>
      <c r="G591" s="120" t="str">
        <f t="shared" si="69"/>
        <v/>
      </c>
      <c r="H591" s="127" t="str">
        <f t="shared" si="70"/>
        <v/>
      </c>
      <c r="J591" s="103"/>
      <c r="K591" s="103"/>
      <c r="L591" s="127" t="str">
        <f t="shared" si="66"/>
        <v/>
      </c>
      <c r="M591" s="59" t="e">
        <f t="array" ref="M591">_xlfn.STDEV.S(IF(OutputMaterialType=A591,OutputTarget))</f>
        <v>#VALUE!</v>
      </c>
      <c r="N591" s="143" t="e">
        <f t="shared" si="71"/>
        <v>#VALUE!</v>
      </c>
      <c r="O591" s="146" t="e">
        <f t="shared" si="72"/>
        <v>#VALUE!</v>
      </c>
    </row>
    <row r="592" spans="1:15" s="17" customFormat="1" x14ac:dyDescent="0.2">
      <c r="A592" s="51"/>
      <c r="B592" s="14"/>
      <c r="C592" s="128" t="str">
        <f>IF(A592=0,"",COUNTIF(Sample_Output!$B$2:$B$2000,"*"&amp;A592&amp;"*"))</f>
        <v/>
      </c>
      <c r="D592" s="129" t="str">
        <f>IF(SUMIF(OutputMaterialType,Specified_Output!A592,OutputSampleWeight)=0,"",SUMIF(OutputMaterialType,Specified_Output!A592,OutputSampleWeight))</f>
        <v/>
      </c>
      <c r="E592" s="120" t="str">
        <f t="shared" si="67"/>
        <v/>
      </c>
      <c r="F592" s="95" t="str">
        <f t="shared" si="68"/>
        <v/>
      </c>
      <c r="G592" s="120" t="str">
        <f t="shared" si="69"/>
        <v/>
      </c>
      <c r="H592" s="127" t="str">
        <f t="shared" si="70"/>
        <v/>
      </c>
      <c r="J592" s="103"/>
      <c r="K592" s="103"/>
      <c r="L592" s="127" t="str">
        <f t="shared" si="66"/>
        <v/>
      </c>
      <c r="M592" s="59" t="e">
        <f t="array" ref="M592">_xlfn.STDEV.S(IF(OutputMaterialType=A592,OutputTarget))</f>
        <v>#VALUE!</v>
      </c>
      <c r="N592" s="143" t="e">
        <f t="shared" si="71"/>
        <v>#VALUE!</v>
      </c>
      <c r="O592" s="146" t="e">
        <f t="shared" si="72"/>
        <v>#VALUE!</v>
      </c>
    </row>
    <row r="593" spans="1:15" s="17" customFormat="1" x14ac:dyDescent="0.2">
      <c r="A593" s="51"/>
      <c r="B593" s="14"/>
      <c r="C593" s="128" t="str">
        <f>IF(A593=0,"",COUNTIF(Sample_Output!$B$2:$B$2000,"*"&amp;A593&amp;"*"))</f>
        <v/>
      </c>
      <c r="D593" s="129" t="str">
        <f>IF(SUMIF(OutputMaterialType,Specified_Output!A593,OutputSampleWeight)=0,"",SUMIF(OutputMaterialType,Specified_Output!A593,OutputSampleWeight))</f>
        <v/>
      </c>
      <c r="E593" s="120" t="str">
        <f t="shared" si="67"/>
        <v/>
      </c>
      <c r="F593" s="95" t="str">
        <f t="shared" si="68"/>
        <v/>
      </c>
      <c r="G593" s="120" t="str">
        <f t="shared" si="69"/>
        <v/>
      </c>
      <c r="H593" s="127" t="str">
        <f t="shared" si="70"/>
        <v/>
      </c>
      <c r="J593" s="103"/>
      <c r="K593" s="103"/>
      <c r="L593" s="127" t="str">
        <f t="shared" si="66"/>
        <v/>
      </c>
      <c r="M593" s="59" t="e">
        <f t="array" ref="M593">_xlfn.STDEV.S(IF(OutputMaterialType=A593,OutputTarget))</f>
        <v>#VALUE!</v>
      </c>
      <c r="N593" s="143" t="e">
        <f t="shared" si="71"/>
        <v>#VALUE!</v>
      </c>
      <c r="O593" s="146" t="e">
        <f t="shared" si="72"/>
        <v>#VALUE!</v>
      </c>
    </row>
    <row r="594" spans="1:15" s="17" customFormat="1" x14ac:dyDescent="0.2">
      <c r="A594" s="51"/>
      <c r="B594" s="14"/>
      <c r="C594" s="128" t="str">
        <f>IF(A594=0,"",COUNTIF(Sample_Output!$B$2:$B$2000,"*"&amp;A594&amp;"*"))</f>
        <v/>
      </c>
      <c r="D594" s="129" t="str">
        <f>IF(SUMIF(OutputMaterialType,Specified_Output!A594,OutputSampleWeight)=0,"",SUMIF(OutputMaterialType,Specified_Output!A594,OutputSampleWeight))</f>
        <v/>
      </c>
      <c r="E594" s="120" t="str">
        <f t="shared" si="67"/>
        <v/>
      </c>
      <c r="F594" s="95" t="str">
        <f t="shared" si="68"/>
        <v/>
      </c>
      <c r="G594" s="120" t="str">
        <f t="shared" si="69"/>
        <v/>
      </c>
      <c r="H594" s="127" t="str">
        <f t="shared" si="70"/>
        <v/>
      </c>
      <c r="J594" s="103"/>
      <c r="K594" s="103"/>
      <c r="L594" s="127" t="str">
        <f t="shared" si="66"/>
        <v/>
      </c>
      <c r="M594" s="59" t="e">
        <f t="array" ref="M594">_xlfn.STDEV.S(IF(OutputMaterialType=A594,OutputTarget))</f>
        <v>#VALUE!</v>
      </c>
      <c r="N594" s="143" t="e">
        <f t="shared" si="71"/>
        <v>#VALUE!</v>
      </c>
      <c r="O594" s="146" t="e">
        <f t="shared" si="72"/>
        <v>#VALUE!</v>
      </c>
    </row>
    <row r="595" spans="1:15" s="17" customFormat="1" x14ac:dyDescent="0.2">
      <c r="A595" s="51"/>
      <c r="B595" s="14"/>
      <c r="C595" s="128" t="str">
        <f>IF(A595=0,"",COUNTIF(Sample_Output!$B$2:$B$2000,"*"&amp;A595&amp;"*"))</f>
        <v/>
      </c>
      <c r="D595" s="129" t="str">
        <f>IF(SUMIF(OutputMaterialType,Specified_Output!A595,OutputSampleWeight)=0,"",SUMIF(OutputMaterialType,Specified_Output!A595,OutputSampleWeight))</f>
        <v/>
      </c>
      <c r="E595" s="120" t="str">
        <f t="shared" si="67"/>
        <v/>
      </c>
      <c r="F595" s="95" t="str">
        <f t="shared" si="68"/>
        <v/>
      </c>
      <c r="G595" s="120" t="str">
        <f t="shared" si="69"/>
        <v/>
      </c>
      <c r="H595" s="127" t="str">
        <f t="shared" si="70"/>
        <v/>
      </c>
      <c r="J595" s="103"/>
      <c r="K595" s="103"/>
      <c r="L595" s="127" t="str">
        <f t="shared" si="66"/>
        <v/>
      </c>
      <c r="M595" s="59" t="e">
        <f t="array" ref="M595">_xlfn.STDEV.S(IF(OutputMaterialType=A595,OutputTarget))</f>
        <v>#VALUE!</v>
      </c>
      <c r="N595" s="143" t="e">
        <f t="shared" si="71"/>
        <v>#VALUE!</v>
      </c>
      <c r="O595" s="146" t="e">
        <f t="shared" si="72"/>
        <v>#VALUE!</v>
      </c>
    </row>
    <row r="596" spans="1:15" s="17" customFormat="1" x14ac:dyDescent="0.2">
      <c r="A596" s="51"/>
      <c r="B596" s="14"/>
      <c r="C596" s="128" t="str">
        <f>IF(A596=0,"",COUNTIF(Sample_Output!$B$2:$B$2000,"*"&amp;A596&amp;"*"))</f>
        <v/>
      </c>
      <c r="D596" s="129" t="str">
        <f>IF(SUMIF(OutputMaterialType,Specified_Output!A596,OutputSampleWeight)=0,"",SUMIF(OutputMaterialType,Specified_Output!A596,OutputSampleWeight))</f>
        <v/>
      </c>
      <c r="E596" s="120" t="str">
        <f t="shared" si="67"/>
        <v/>
      </c>
      <c r="F596" s="95" t="str">
        <f t="shared" si="68"/>
        <v/>
      </c>
      <c r="G596" s="120" t="str">
        <f t="shared" si="69"/>
        <v/>
      </c>
      <c r="H596" s="127" t="str">
        <f t="shared" si="70"/>
        <v/>
      </c>
      <c r="J596" s="103"/>
      <c r="K596" s="103"/>
      <c r="L596" s="127" t="str">
        <f t="shared" si="66"/>
        <v/>
      </c>
      <c r="M596" s="59" t="e">
        <f t="array" ref="M596">_xlfn.STDEV.S(IF(OutputMaterialType=A596,OutputTarget))</f>
        <v>#VALUE!</v>
      </c>
      <c r="N596" s="143" t="e">
        <f t="shared" si="71"/>
        <v>#VALUE!</v>
      </c>
      <c r="O596" s="146" t="e">
        <f t="shared" si="72"/>
        <v>#VALUE!</v>
      </c>
    </row>
    <row r="597" spans="1:15" s="17" customFormat="1" x14ac:dyDescent="0.2">
      <c r="A597" s="51"/>
      <c r="B597" s="14"/>
      <c r="C597" s="128" t="str">
        <f>IF(A597=0,"",COUNTIF(Sample_Output!$B$2:$B$2000,"*"&amp;A597&amp;"*"))</f>
        <v/>
      </c>
      <c r="D597" s="129" t="str">
        <f>IF(SUMIF(OutputMaterialType,Specified_Output!A597,OutputSampleWeight)=0,"",SUMIF(OutputMaterialType,Specified_Output!A597,OutputSampleWeight))</f>
        <v/>
      </c>
      <c r="E597" s="120" t="str">
        <f t="shared" si="67"/>
        <v/>
      </c>
      <c r="F597" s="95" t="str">
        <f t="shared" si="68"/>
        <v/>
      </c>
      <c r="G597" s="120" t="str">
        <f t="shared" si="69"/>
        <v/>
      </c>
      <c r="H597" s="127" t="str">
        <f t="shared" si="70"/>
        <v/>
      </c>
      <c r="J597" s="103"/>
      <c r="K597" s="103"/>
      <c r="L597" s="127" t="str">
        <f t="shared" si="66"/>
        <v/>
      </c>
      <c r="M597" s="59" t="e">
        <f t="array" ref="M597">_xlfn.STDEV.S(IF(OutputMaterialType=A597,OutputTarget))</f>
        <v>#VALUE!</v>
      </c>
      <c r="N597" s="143" t="e">
        <f t="shared" si="71"/>
        <v>#VALUE!</v>
      </c>
      <c r="O597" s="146" t="e">
        <f t="shared" si="72"/>
        <v>#VALUE!</v>
      </c>
    </row>
    <row r="598" spans="1:15" s="17" customFormat="1" x14ac:dyDescent="0.2">
      <c r="A598" s="51"/>
      <c r="B598" s="14"/>
      <c r="C598" s="128" t="str">
        <f>IF(A598=0,"",COUNTIF(Sample_Output!$B$2:$B$2000,"*"&amp;A598&amp;"*"))</f>
        <v/>
      </c>
      <c r="D598" s="129" t="str">
        <f>IF(SUMIF(OutputMaterialType,Specified_Output!A598,OutputSampleWeight)=0,"",SUMIF(OutputMaterialType,Specified_Output!A598,OutputSampleWeight))</f>
        <v/>
      </c>
      <c r="E598" s="120" t="str">
        <f t="shared" si="67"/>
        <v/>
      </c>
      <c r="F598" s="95" t="str">
        <f t="shared" si="68"/>
        <v/>
      </c>
      <c r="G598" s="120" t="str">
        <f t="shared" si="69"/>
        <v/>
      </c>
      <c r="H598" s="127" t="str">
        <f t="shared" si="70"/>
        <v/>
      </c>
      <c r="J598" s="103"/>
      <c r="K598" s="103"/>
      <c r="L598" s="127" t="str">
        <f t="shared" si="66"/>
        <v/>
      </c>
      <c r="M598" s="59" t="e">
        <f t="array" ref="M598">_xlfn.STDEV.S(IF(OutputMaterialType=A598,OutputTarget))</f>
        <v>#VALUE!</v>
      </c>
      <c r="N598" s="143" t="e">
        <f t="shared" si="71"/>
        <v>#VALUE!</v>
      </c>
      <c r="O598" s="146" t="e">
        <f t="shared" si="72"/>
        <v>#VALUE!</v>
      </c>
    </row>
    <row r="599" spans="1:15" s="17" customFormat="1" x14ac:dyDescent="0.2">
      <c r="A599" s="51"/>
      <c r="B599" s="14"/>
      <c r="C599" s="128" t="str">
        <f>IF(A599=0,"",COUNTIF(Sample_Output!$B$2:$B$2000,"*"&amp;A599&amp;"*"))</f>
        <v/>
      </c>
      <c r="D599" s="129" t="str">
        <f>IF(SUMIF(OutputMaterialType,Specified_Output!A599,OutputSampleWeight)=0,"",SUMIF(OutputMaterialType,Specified_Output!A599,OutputSampleWeight))</f>
        <v/>
      </c>
      <c r="E599" s="120" t="str">
        <f t="shared" si="67"/>
        <v/>
      </c>
      <c r="F599" s="95" t="str">
        <f t="shared" si="68"/>
        <v/>
      </c>
      <c r="G599" s="120" t="str">
        <f t="shared" si="69"/>
        <v/>
      </c>
      <c r="H599" s="127" t="str">
        <f t="shared" si="70"/>
        <v/>
      </c>
      <c r="J599" s="103"/>
      <c r="K599" s="103"/>
      <c r="L599" s="127" t="str">
        <f t="shared" si="66"/>
        <v/>
      </c>
      <c r="M599" s="59" t="e">
        <f t="array" ref="M599">_xlfn.STDEV.S(IF(OutputMaterialType=A599,OutputTarget))</f>
        <v>#VALUE!</v>
      </c>
      <c r="N599" s="143" t="e">
        <f t="shared" si="71"/>
        <v>#VALUE!</v>
      </c>
      <c r="O599" s="146" t="e">
        <f t="shared" si="72"/>
        <v>#VALUE!</v>
      </c>
    </row>
    <row r="600" spans="1:15" s="17" customFormat="1" x14ac:dyDescent="0.2">
      <c r="A600" s="51"/>
      <c r="B600" s="14"/>
      <c r="C600" s="128" t="str">
        <f>IF(A600=0,"",COUNTIF(Sample_Output!$B$2:$B$2000,"*"&amp;A600&amp;"*"))</f>
        <v/>
      </c>
      <c r="D600" s="129" t="str">
        <f>IF(SUMIF(OutputMaterialType,Specified_Output!A600,OutputSampleWeight)=0,"",SUMIF(OutputMaterialType,Specified_Output!A600,OutputSampleWeight))</f>
        <v/>
      </c>
      <c r="E600" s="120" t="str">
        <f t="shared" si="67"/>
        <v/>
      </c>
      <c r="F600" s="95" t="str">
        <f t="shared" si="68"/>
        <v/>
      </c>
      <c r="G600" s="120" t="str">
        <f t="shared" si="69"/>
        <v/>
      </c>
      <c r="H600" s="127" t="str">
        <f t="shared" si="70"/>
        <v/>
      </c>
      <c r="J600" s="103"/>
      <c r="K600" s="103"/>
      <c r="L600" s="127" t="str">
        <f t="shared" si="66"/>
        <v/>
      </c>
      <c r="M600" s="59" t="e">
        <f t="array" ref="M600">_xlfn.STDEV.S(IF(OutputMaterialType=A600,OutputTarget))</f>
        <v>#VALUE!</v>
      </c>
      <c r="N600" s="143" t="e">
        <f t="shared" si="71"/>
        <v>#VALUE!</v>
      </c>
      <c r="O600" s="146" t="e">
        <f t="shared" si="72"/>
        <v>#VALUE!</v>
      </c>
    </row>
    <row r="601" spans="1:15" s="17" customFormat="1" x14ac:dyDescent="0.2">
      <c r="A601" s="51"/>
      <c r="B601" s="14"/>
      <c r="C601" s="128" t="str">
        <f>IF(A601=0,"",COUNTIF(Sample_Output!$B$2:$B$2000,"*"&amp;A601&amp;"*"))</f>
        <v/>
      </c>
      <c r="D601" s="129" t="str">
        <f>IF(SUMIF(OutputMaterialType,Specified_Output!A601,OutputSampleWeight)=0,"",SUMIF(OutputMaterialType,Specified_Output!A601,OutputSampleWeight))</f>
        <v/>
      </c>
      <c r="E601" s="120" t="str">
        <f t="shared" si="67"/>
        <v/>
      </c>
      <c r="F601" s="95" t="str">
        <f t="shared" si="68"/>
        <v/>
      </c>
      <c r="G601" s="120" t="str">
        <f t="shared" si="69"/>
        <v/>
      </c>
      <c r="H601" s="127" t="str">
        <f t="shared" si="70"/>
        <v/>
      </c>
      <c r="J601" s="103"/>
      <c r="K601" s="103"/>
      <c r="L601" s="127" t="str">
        <f t="shared" si="66"/>
        <v/>
      </c>
      <c r="M601" s="59" t="e">
        <f t="array" ref="M601">_xlfn.STDEV.S(IF(OutputMaterialType=A601,OutputTarget))</f>
        <v>#VALUE!</v>
      </c>
      <c r="N601" s="143" t="e">
        <f t="shared" si="71"/>
        <v>#VALUE!</v>
      </c>
      <c r="O601" s="146" t="e">
        <f t="shared" si="72"/>
        <v>#VALUE!</v>
      </c>
    </row>
    <row r="602" spans="1:15" s="17" customFormat="1" x14ac:dyDescent="0.2">
      <c r="A602" s="51"/>
      <c r="B602" s="14"/>
      <c r="C602" s="128" t="str">
        <f>IF(A602=0,"",COUNTIF(Sample_Output!$B$2:$B$2000,"*"&amp;A602&amp;"*"))</f>
        <v/>
      </c>
      <c r="D602" s="129" t="str">
        <f>IF(SUMIF(OutputMaterialType,Specified_Output!A602,OutputSampleWeight)=0,"",SUMIF(OutputMaterialType,Specified_Output!A602,OutputSampleWeight))</f>
        <v/>
      </c>
      <c r="E602" s="120" t="str">
        <f t="shared" si="67"/>
        <v/>
      </c>
      <c r="F602" s="95" t="str">
        <f t="shared" si="68"/>
        <v/>
      </c>
      <c r="G602" s="120" t="str">
        <f t="shared" si="69"/>
        <v/>
      </c>
      <c r="H602" s="127" t="str">
        <f t="shared" si="70"/>
        <v/>
      </c>
      <c r="J602" s="103"/>
      <c r="K602" s="103"/>
      <c r="L602" s="127" t="str">
        <f t="shared" si="66"/>
        <v/>
      </c>
      <c r="M602" s="59" t="e">
        <f t="array" ref="M602">_xlfn.STDEV.S(IF(OutputMaterialType=A602,OutputTarget))</f>
        <v>#VALUE!</v>
      </c>
      <c r="N602" s="143" t="e">
        <f t="shared" si="71"/>
        <v>#VALUE!</v>
      </c>
      <c r="O602" s="146" t="e">
        <f t="shared" si="72"/>
        <v>#VALUE!</v>
      </c>
    </row>
    <row r="603" spans="1:15" s="17" customFormat="1" x14ac:dyDescent="0.2">
      <c r="A603" s="51"/>
      <c r="B603" s="14"/>
      <c r="C603" s="128" t="str">
        <f>IF(A603=0,"",COUNTIF(Sample_Output!$B$2:$B$2000,"*"&amp;A603&amp;"*"))</f>
        <v/>
      </c>
      <c r="D603" s="129" t="str">
        <f>IF(SUMIF(OutputMaterialType,Specified_Output!A603,OutputSampleWeight)=0,"",SUMIF(OutputMaterialType,Specified_Output!A603,OutputSampleWeight))</f>
        <v/>
      </c>
      <c r="E603" s="120" t="str">
        <f t="shared" si="67"/>
        <v/>
      </c>
      <c r="F603" s="95" t="str">
        <f t="shared" si="68"/>
        <v/>
      </c>
      <c r="G603" s="120" t="str">
        <f t="shared" si="69"/>
        <v/>
      </c>
      <c r="H603" s="127" t="str">
        <f t="shared" si="70"/>
        <v/>
      </c>
      <c r="J603" s="103"/>
      <c r="K603" s="103"/>
      <c r="L603" s="127" t="str">
        <f t="shared" si="66"/>
        <v/>
      </c>
      <c r="M603" s="59" t="e">
        <f t="array" ref="M603">_xlfn.STDEV.S(IF(OutputMaterialType=A603,OutputTarget))</f>
        <v>#VALUE!</v>
      </c>
      <c r="N603" s="143" t="e">
        <f t="shared" si="71"/>
        <v>#VALUE!</v>
      </c>
      <c r="O603" s="146" t="e">
        <f t="shared" si="72"/>
        <v>#VALUE!</v>
      </c>
    </row>
    <row r="604" spans="1:15" s="17" customFormat="1" x14ac:dyDescent="0.2">
      <c r="A604" s="51"/>
      <c r="B604" s="14"/>
      <c r="C604" s="128" t="str">
        <f>IF(A604=0,"",COUNTIF(Sample_Output!$B$2:$B$2000,"*"&amp;A604&amp;"*"))</f>
        <v/>
      </c>
      <c r="D604" s="129" t="str">
        <f>IF(SUMIF(OutputMaterialType,Specified_Output!A604,OutputSampleWeight)=0,"",SUMIF(OutputMaterialType,Specified_Output!A604,OutputSampleWeight))</f>
        <v/>
      </c>
      <c r="E604" s="120" t="str">
        <f t="shared" si="67"/>
        <v/>
      </c>
      <c r="F604" s="95" t="str">
        <f t="shared" si="68"/>
        <v/>
      </c>
      <c r="G604" s="120" t="str">
        <f t="shared" si="69"/>
        <v/>
      </c>
      <c r="H604" s="127" t="str">
        <f t="shared" si="70"/>
        <v/>
      </c>
      <c r="J604" s="103"/>
      <c r="K604" s="103"/>
      <c r="L604" s="127" t="str">
        <f t="shared" si="66"/>
        <v/>
      </c>
      <c r="M604" s="59" t="e">
        <f t="array" ref="M604">_xlfn.STDEV.S(IF(OutputMaterialType=A604,OutputTarget))</f>
        <v>#VALUE!</v>
      </c>
      <c r="N604" s="143" t="e">
        <f t="shared" si="71"/>
        <v>#VALUE!</v>
      </c>
      <c r="O604" s="146" t="e">
        <f t="shared" si="72"/>
        <v>#VALUE!</v>
      </c>
    </row>
    <row r="605" spans="1:15" s="17" customFormat="1" x14ac:dyDescent="0.2">
      <c r="A605" s="51"/>
      <c r="B605" s="14"/>
      <c r="C605" s="128" t="str">
        <f>IF(A605=0,"",COUNTIF(Sample_Output!$B$2:$B$2000,"*"&amp;A605&amp;"*"))</f>
        <v/>
      </c>
      <c r="D605" s="129" t="str">
        <f>IF(SUMIF(OutputMaterialType,Specified_Output!A605,OutputSampleWeight)=0,"",SUMIF(OutputMaterialType,Specified_Output!A605,OutputSampleWeight))</f>
        <v/>
      </c>
      <c r="E605" s="120" t="str">
        <f t="shared" si="67"/>
        <v/>
      </c>
      <c r="F605" s="95" t="str">
        <f t="shared" si="68"/>
        <v/>
      </c>
      <c r="G605" s="120" t="str">
        <f t="shared" si="69"/>
        <v/>
      </c>
      <c r="H605" s="127" t="str">
        <f t="shared" si="70"/>
        <v/>
      </c>
      <c r="J605" s="103"/>
      <c r="K605" s="103"/>
      <c r="L605" s="127" t="str">
        <f t="shared" si="66"/>
        <v/>
      </c>
      <c r="M605" s="59" t="e">
        <f t="array" ref="M605">_xlfn.STDEV.S(IF(OutputMaterialType=A605,OutputTarget))</f>
        <v>#VALUE!</v>
      </c>
      <c r="N605" s="143" t="e">
        <f t="shared" si="71"/>
        <v>#VALUE!</v>
      </c>
      <c r="O605" s="146" t="e">
        <f t="shared" si="72"/>
        <v>#VALUE!</v>
      </c>
    </row>
    <row r="606" spans="1:15" s="17" customFormat="1" x14ac:dyDescent="0.2">
      <c r="A606" s="51"/>
      <c r="B606" s="14"/>
      <c r="C606" s="128" t="str">
        <f>IF(A606=0,"",COUNTIF(Sample_Output!$B$2:$B$2000,"*"&amp;A606&amp;"*"))</f>
        <v/>
      </c>
      <c r="D606" s="129" t="str">
        <f>IF(SUMIF(OutputMaterialType,Specified_Output!A606,OutputSampleWeight)=0,"",SUMIF(OutputMaterialType,Specified_Output!A606,OutputSampleWeight))</f>
        <v/>
      </c>
      <c r="E606" s="120" t="str">
        <f t="shared" si="67"/>
        <v/>
      </c>
      <c r="F606" s="95" t="str">
        <f t="shared" si="68"/>
        <v/>
      </c>
      <c r="G606" s="120" t="str">
        <f t="shared" si="69"/>
        <v/>
      </c>
      <c r="H606" s="127" t="str">
        <f t="shared" si="70"/>
        <v/>
      </c>
      <c r="J606" s="103"/>
      <c r="K606" s="103"/>
      <c r="L606" s="127" t="str">
        <f t="shared" si="66"/>
        <v/>
      </c>
      <c r="M606" s="59" t="e">
        <f t="array" ref="M606">_xlfn.STDEV.S(IF(OutputMaterialType=A606,OutputTarget))</f>
        <v>#VALUE!</v>
      </c>
      <c r="N606" s="143" t="e">
        <f t="shared" si="71"/>
        <v>#VALUE!</v>
      </c>
      <c r="O606" s="146" t="e">
        <f t="shared" si="72"/>
        <v>#VALUE!</v>
      </c>
    </row>
    <row r="607" spans="1:15" s="17" customFormat="1" x14ac:dyDescent="0.2">
      <c r="A607" s="51"/>
      <c r="B607" s="14"/>
      <c r="C607" s="128" t="str">
        <f>IF(A607=0,"",COUNTIF(Sample_Output!$B$2:$B$2000,"*"&amp;A607&amp;"*"))</f>
        <v/>
      </c>
      <c r="D607" s="129" t="str">
        <f>IF(SUMIF(OutputMaterialType,Specified_Output!A607,OutputSampleWeight)=0,"",SUMIF(OutputMaterialType,Specified_Output!A607,OutputSampleWeight))</f>
        <v/>
      </c>
      <c r="E607" s="120" t="str">
        <f t="shared" si="67"/>
        <v/>
      </c>
      <c r="F607" s="95" t="str">
        <f t="shared" si="68"/>
        <v/>
      </c>
      <c r="G607" s="120" t="str">
        <f t="shared" si="69"/>
        <v/>
      </c>
      <c r="H607" s="127" t="str">
        <f t="shared" si="70"/>
        <v/>
      </c>
      <c r="J607" s="103"/>
      <c r="K607" s="103"/>
      <c r="L607" s="127" t="str">
        <f t="shared" si="66"/>
        <v/>
      </c>
      <c r="M607" s="59" t="e">
        <f t="array" ref="M607">_xlfn.STDEV.S(IF(OutputMaterialType=A607,OutputTarget))</f>
        <v>#VALUE!</v>
      </c>
      <c r="N607" s="143" t="e">
        <f t="shared" si="71"/>
        <v>#VALUE!</v>
      </c>
      <c r="O607" s="146" t="e">
        <f t="shared" si="72"/>
        <v>#VALUE!</v>
      </c>
    </row>
    <row r="608" spans="1:15" s="17" customFormat="1" x14ac:dyDescent="0.2">
      <c r="A608" s="51"/>
      <c r="B608" s="14"/>
      <c r="C608" s="128" t="str">
        <f>IF(A608=0,"",COUNTIF(Sample_Output!$B$2:$B$2000,"*"&amp;A608&amp;"*"))</f>
        <v/>
      </c>
      <c r="D608" s="129" t="str">
        <f>IF(SUMIF(OutputMaterialType,Specified_Output!A608,OutputSampleWeight)=0,"",SUMIF(OutputMaterialType,Specified_Output!A608,OutputSampleWeight))</f>
        <v/>
      </c>
      <c r="E608" s="120" t="str">
        <f t="shared" si="67"/>
        <v/>
      </c>
      <c r="F608" s="95" t="str">
        <f t="shared" si="68"/>
        <v/>
      </c>
      <c r="G608" s="120" t="str">
        <f t="shared" si="69"/>
        <v/>
      </c>
      <c r="H608" s="127" t="str">
        <f t="shared" si="70"/>
        <v/>
      </c>
      <c r="J608" s="103"/>
      <c r="K608" s="103"/>
      <c r="L608" s="127" t="str">
        <f t="shared" si="66"/>
        <v/>
      </c>
      <c r="M608" s="59" t="e">
        <f t="array" ref="M608">_xlfn.STDEV.S(IF(OutputMaterialType=A608,OutputTarget))</f>
        <v>#VALUE!</v>
      </c>
      <c r="N608" s="143" t="e">
        <f t="shared" si="71"/>
        <v>#VALUE!</v>
      </c>
      <c r="O608" s="146" t="e">
        <f t="shared" si="72"/>
        <v>#VALUE!</v>
      </c>
    </row>
    <row r="609" spans="1:15" s="17" customFormat="1" x14ac:dyDescent="0.2">
      <c r="A609" s="51"/>
      <c r="B609" s="14"/>
      <c r="C609" s="128" t="str">
        <f>IF(A609=0,"",COUNTIF(Sample_Output!$B$2:$B$2000,"*"&amp;A609&amp;"*"))</f>
        <v/>
      </c>
      <c r="D609" s="129" t="str">
        <f>IF(SUMIF(OutputMaterialType,Specified_Output!A609,OutputSampleWeight)=0,"",SUMIF(OutputMaterialType,Specified_Output!A609,OutputSampleWeight))</f>
        <v/>
      </c>
      <c r="E609" s="120" t="str">
        <f t="shared" si="67"/>
        <v/>
      </c>
      <c r="F609" s="95" t="str">
        <f t="shared" si="68"/>
        <v/>
      </c>
      <c r="G609" s="120" t="str">
        <f t="shared" si="69"/>
        <v/>
      </c>
      <c r="H609" s="127" t="str">
        <f t="shared" si="70"/>
        <v/>
      </c>
      <c r="J609" s="103"/>
      <c r="K609" s="103"/>
      <c r="L609" s="127" t="str">
        <f t="shared" si="66"/>
        <v/>
      </c>
      <c r="M609" s="59" t="e">
        <f t="array" ref="M609">_xlfn.STDEV.S(IF(OutputMaterialType=A609,OutputTarget))</f>
        <v>#VALUE!</v>
      </c>
      <c r="N609" s="143" t="e">
        <f t="shared" si="71"/>
        <v>#VALUE!</v>
      </c>
      <c r="O609" s="146" t="e">
        <f t="shared" si="72"/>
        <v>#VALUE!</v>
      </c>
    </row>
    <row r="610" spans="1:15" s="17" customFormat="1" x14ac:dyDescent="0.2">
      <c r="A610" s="51"/>
      <c r="B610" s="14"/>
      <c r="C610" s="128" t="str">
        <f>IF(A610=0,"",COUNTIF(Sample_Output!$B$2:$B$2000,"*"&amp;A610&amp;"*"))</f>
        <v/>
      </c>
      <c r="D610" s="129" t="str">
        <f>IF(SUMIF(OutputMaterialType,Specified_Output!A610,OutputSampleWeight)=0,"",SUMIF(OutputMaterialType,Specified_Output!A610,OutputSampleWeight))</f>
        <v/>
      </c>
      <c r="E610" s="120" t="str">
        <f t="shared" si="67"/>
        <v/>
      </c>
      <c r="F610" s="95" t="str">
        <f t="shared" si="68"/>
        <v/>
      </c>
      <c r="G610" s="120" t="str">
        <f t="shared" si="69"/>
        <v/>
      </c>
      <c r="H610" s="127" t="str">
        <f t="shared" si="70"/>
        <v/>
      </c>
      <c r="J610" s="103"/>
      <c r="K610" s="103"/>
      <c r="L610" s="127" t="str">
        <f t="shared" si="66"/>
        <v/>
      </c>
      <c r="M610" s="59" t="e">
        <f t="array" ref="M610">_xlfn.STDEV.S(IF(OutputMaterialType=A610,OutputTarget))</f>
        <v>#VALUE!</v>
      </c>
      <c r="N610" s="143" t="e">
        <f t="shared" si="71"/>
        <v>#VALUE!</v>
      </c>
      <c r="O610" s="146" t="e">
        <f t="shared" si="72"/>
        <v>#VALUE!</v>
      </c>
    </row>
    <row r="611" spans="1:15" s="17" customFormat="1" x14ac:dyDescent="0.2">
      <c r="A611" s="51"/>
      <c r="B611" s="14"/>
      <c r="C611" s="128" t="str">
        <f>IF(A611=0,"",COUNTIF(Sample_Output!$B$2:$B$2000,"*"&amp;A611&amp;"*"))</f>
        <v/>
      </c>
      <c r="D611" s="129" t="str">
        <f>IF(SUMIF(OutputMaterialType,Specified_Output!A611,OutputSampleWeight)=0,"",SUMIF(OutputMaterialType,Specified_Output!A611,OutputSampleWeight))</f>
        <v/>
      </c>
      <c r="E611" s="120" t="str">
        <f t="shared" si="67"/>
        <v/>
      </c>
      <c r="F611" s="95" t="str">
        <f t="shared" si="68"/>
        <v/>
      </c>
      <c r="G611" s="120" t="str">
        <f t="shared" si="69"/>
        <v/>
      </c>
      <c r="H611" s="127" t="str">
        <f t="shared" si="70"/>
        <v/>
      </c>
      <c r="J611" s="103"/>
      <c r="K611" s="103"/>
      <c r="L611" s="127" t="str">
        <f t="shared" si="66"/>
        <v/>
      </c>
      <c r="M611" s="59" t="e">
        <f t="array" ref="M611">_xlfn.STDEV.S(IF(OutputMaterialType=A611,OutputTarget))</f>
        <v>#VALUE!</v>
      </c>
      <c r="N611" s="143" t="e">
        <f t="shared" si="71"/>
        <v>#VALUE!</v>
      </c>
      <c r="O611" s="146" t="e">
        <f t="shared" si="72"/>
        <v>#VALUE!</v>
      </c>
    </row>
    <row r="612" spans="1:15" s="17" customFormat="1" x14ac:dyDescent="0.2">
      <c r="A612" s="51"/>
      <c r="B612" s="14"/>
      <c r="C612" s="128" t="str">
        <f>IF(A612=0,"",COUNTIF(Sample_Output!$B$2:$B$2000,"*"&amp;A612&amp;"*"))</f>
        <v/>
      </c>
      <c r="D612" s="129" t="str">
        <f>IF(SUMIF(OutputMaterialType,Specified_Output!A612,OutputSampleWeight)=0,"",SUMIF(OutputMaterialType,Specified_Output!A612,OutputSampleWeight))</f>
        <v/>
      </c>
      <c r="E612" s="120" t="str">
        <f t="shared" si="67"/>
        <v/>
      </c>
      <c r="F612" s="95" t="str">
        <f t="shared" si="68"/>
        <v/>
      </c>
      <c r="G612" s="120" t="str">
        <f t="shared" si="69"/>
        <v/>
      </c>
      <c r="H612" s="127" t="str">
        <f t="shared" si="70"/>
        <v/>
      </c>
      <c r="J612" s="103"/>
      <c r="K612" s="103"/>
      <c r="L612" s="127" t="str">
        <f t="shared" si="66"/>
        <v/>
      </c>
      <c r="M612" s="59" t="e">
        <f t="array" ref="M612">_xlfn.STDEV.S(IF(OutputMaterialType=A612,OutputTarget))</f>
        <v>#VALUE!</v>
      </c>
      <c r="N612" s="143" t="e">
        <f t="shared" si="71"/>
        <v>#VALUE!</v>
      </c>
      <c r="O612" s="146" t="e">
        <f t="shared" si="72"/>
        <v>#VALUE!</v>
      </c>
    </row>
    <row r="613" spans="1:15" s="17" customFormat="1" x14ac:dyDescent="0.2">
      <c r="A613" s="51"/>
      <c r="B613" s="14"/>
      <c r="C613" s="128" t="str">
        <f>IF(A613=0,"",COUNTIF(Sample_Output!$B$2:$B$2000,"*"&amp;A613&amp;"*"))</f>
        <v/>
      </c>
      <c r="D613" s="129" t="str">
        <f>IF(SUMIF(OutputMaterialType,Specified_Output!A613,OutputSampleWeight)=0,"",SUMIF(OutputMaterialType,Specified_Output!A613,OutputSampleWeight))</f>
        <v/>
      </c>
      <c r="E613" s="120" t="str">
        <f t="shared" si="67"/>
        <v/>
      </c>
      <c r="F613" s="95" t="str">
        <f t="shared" si="68"/>
        <v/>
      </c>
      <c r="G613" s="120" t="str">
        <f t="shared" si="69"/>
        <v/>
      </c>
      <c r="H613" s="127" t="str">
        <f t="shared" si="70"/>
        <v/>
      </c>
      <c r="J613" s="103"/>
      <c r="K613" s="103"/>
      <c r="L613" s="127" t="str">
        <f t="shared" si="66"/>
        <v/>
      </c>
      <c r="M613" s="59" t="e">
        <f t="array" ref="M613">_xlfn.STDEV.S(IF(OutputMaterialType=A613,OutputTarget))</f>
        <v>#VALUE!</v>
      </c>
      <c r="N613" s="143" t="e">
        <f t="shared" si="71"/>
        <v>#VALUE!</v>
      </c>
      <c r="O613" s="146" t="e">
        <f t="shared" si="72"/>
        <v>#VALUE!</v>
      </c>
    </row>
    <row r="614" spans="1:15" s="17" customFormat="1" x14ac:dyDescent="0.2">
      <c r="A614" s="51"/>
      <c r="B614" s="14"/>
      <c r="C614" s="128" t="str">
        <f>IF(A614=0,"",COUNTIF(Sample_Output!$B$2:$B$2000,"*"&amp;A614&amp;"*"))</f>
        <v/>
      </c>
      <c r="D614" s="129" t="str">
        <f>IF(SUMIF(OutputMaterialType,Specified_Output!A614,OutputSampleWeight)=0,"",SUMIF(OutputMaterialType,Specified_Output!A614,OutputSampleWeight))</f>
        <v/>
      </c>
      <c r="E614" s="120" t="str">
        <f t="shared" si="67"/>
        <v/>
      </c>
      <c r="F614" s="95" t="str">
        <f t="shared" si="68"/>
        <v/>
      </c>
      <c r="G614" s="120" t="str">
        <f t="shared" si="69"/>
        <v/>
      </c>
      <c r="H614" s="127" t="str">
        <f t="shared" si="70"/>
        <v/>
      </c>
      <c r="J614" s="103"/>
      <c r="K614" s="103"/>
      <c r="L614" s="127" t="str">
        <f t="shared" si="66"/>
        <v/>
      </c>
      <c r="M614" s="59" t="e">
        <f t="array" ref="M614">_xlfn.STDEV.S(IF(OutputMaterialType=A614,OutputTarget))</f>
        <v>#VALUE!</v>
      </c>
      <c r="N614" s="143" t="e">
        <f t="shared" si="71"/>
        <v>#VALUE!</v>
      </c>
      <c r="O614" s="146" t="e">
        <f t="shared" si="72"/>
        <v>#VALUE!</v>
      </c>
    </row>
    <row r="615" spans="1:15" s="17" customFormat="1" x14ac:dyDescent="0.2">
      <c r="A615" s="51"/>
      <c r="B615" s="14"/>
      <c r="C615" s="128" t="str">
        <f>IF(A615=0,"",COUNTIF(Sample_Output!$B$2:$B$2000,"*"&amp;A615&amp;"*"))</f>
        <v/>
      </c>
      <c r="D615" s="129" t="str">
        <f>IF(SUMIF(OutputMaterialType,Specified_Output!A615,OutputSampleWeight)=0,"",SUMIF(OutputMaterialType,Specified_Output!A615,OutputSampleWeight))</f>
        <v/>
      </c>
      <c r="E615" s="120" t="str">
        <f t="shared" si="67"/>
        <v/>
      </c>
      <c r="F615" s="95" t="str">
        <f t="shared" si="68"/>
        <v/>
      </c>
      <c r="G615" s="120" t="str">
        <f t="shared" si="69"/>
        <v/>
      </c>
      <c r="H615" s="127" t="str">
        <f t="shared" si="70"/>
        <v/>
      </c>
      <c r="J615" s="103"/>
      <c r="K615" s="103"/>
      <c r="L615" s="127" t="str">
        <f t="shared" si="66"/>
        <v/>
      </c>
      <c r="M615" s="59" t="e">
        <f t="array" ref="M615">_xlfn.STDEV.S(IF(OutputMaterialType=A615,OutputTarget))</f>
        <v>#VALUE!</v>
      </c>
      <c r="N615" s="143" t="e">
        <f t="shared" si="71"/>
        <v>#VALUE!</v>
      </c>
      <c r="O615" s="146" t="e">
        <f t="shared" si="72"/>
        <v>#VALUE!</v>
      </c>
    </row>
    <row r="616" spans="1:15" s="17" customFormat="1" x14ac:dyDescent="0.2">
      <c r="A616" s="51"/>
      <c r="B616" s="14"/>
      <c r="C616" s="128" t="str">
        <f>IF(A616=0,"",COUNTIF(Sample_Output!$B$2:$B$2000,"*"&amp;A616&amp;"*"))</f>
        <v/>
      </c>
      <c r="D616" s="129" t="str">
        <f>IF(SUMIF(OutputMaterialType,Specified_Output!A616,OutputSampleWeight)=0,"",SUMIF(OutputMaterialType,Specified_Output!A616,OutputSampleWeight))</f>
        <v/>
      </c>
      <c r="E616" s="120" t="str">
        <f t="shared" si="67"/>
        <v/>
      </c>
      <c r="F616" s="95" t="str">
        <f t="shared" si="68"/>
        <v/>
      </c>
      <c r="G616" s="120" t="str">
        <f t="shared" si="69"/>
        <v/>
      </c>
      <c r="H616" s="127" t="str">
        <f t="shared" si="70"/>
        <v/>
      </c>
      <c r="J616" s="103"/>
      <c r="K616" s="103"/>
      <c r="L616" s="127" t="str">
        <f t="shared" si="66"/>
        <v/>
      </c>
      <c r="M616" s="59" t="e">
        <f t="array" ref="M616">_xlfn.STDEV.S(IF(OutputMaterialType=A616,OutputTarget))</f>
        <v>#VALUE!</v>
      </c>
      <c r="N616" s="143" t="e">
        <f t="shared" si="71"/>
        <v>#VALUE!</v>
      </c>
      <c r="O616" s="146" t="e">
        <f t="shared" si="72"/>
        <v>#VALUE!</v>
      </c>
    </row>
    <row r="617" spans="1:15" s="17" customFormat="1" x14ac:dyDescent="0.2">
      <c r="A617" s="51"/>
      <c r="B617" s="14"/>
      <c r="C617" s="128" t="str">
        <f>IF(A617=0,"",COUNTIF(Sample_Output!$B$2:$B$2000,"*"&amp;A617&amp;"*"))</f>
        <v/>
      </c>
      <c r="D617" s="129" t="str">
        <f>IF(SUMIF(OutputMaterialType,Specified_Output!A617,OutputSampleWeight)=0,"",SUMIF(OutputMaterialType,Specified_Output!A617,OutputSampleWeight))</f>
        <v/>
      </c>
      <c r="E617" s="120" t="str">
        <f t="shared" si="67"/>
        <v/>
      </c>
      <c r="F617" s="95" t="str">
        <f t="shared" si="68"/>
        <v/>
      </c>
      <c r="G617" s="120" t="str">
        <f t="shared" si="69"/>
        <v/>
      </c>
      <c r="H617" s="127" t="str">
        <f t="shared" si="70"/>
        <v/>
      </c>
      <c r="J617" s="103"/>
      <c r="K617" s="103"/>
      <c r="L617" s="127" t="str">
        <f t="shared" si="66"/>
        <v/>
      </c>
      <c r="M617" s="59" t="e">
        <f t="array" ref="M617">_xlfn.STDEV.S(IF(OutputMaterialType=A617,OutputTarget))</f>
        <v>#VALUE!</v>
      </c>
      <c r="N617" s="143" t="e">
        <f t="shared" si="71"/>
        <v>#VALUE!</v>
      </c>
      <c r="O617" s="146" t="e">
        <f t="shared" si="72"/>
        <v>#VALUE!</v>
      </c>
    </row>
    <row r="618" spans="1:15" s="17" customFormat="1" x14ac:dyDescent="0.2">
      <c r="A618" s="51"/>
      <c r="B618" s="14"/>
      <c r="C618" s="128" t="str">
        <f>IF(A618=0,"",COUNTIF(Sample_Output!$B$2:$B$2000,"*"&amp;A618&amp;"*"))</f>
        <v/>
      </c>
      <c r="D618" s="129" t="str">
        <f>IF(SUMIF(OutputMaterialType,Specified_Output!A618,OutputSampleWeight)=0,"",SUMIF(OutputMaterialType,Specified_Output!A618,OutputSampleWeight))</f>
        <v/>
      </c>
      <c r="E618" s="120" t="str">
        <f t="shared" si="67"/>
        <v/>
      </c>
      <c r="F618" s="95" t="str">
        <f t="shared" si="68"/>
        <v/>
      </c>
      <c r="G618" s="120" t="str">
        <f t="shared" si="69"/>
        <v/>
      </c>
      <c r="H618" s="127" t="str">
        <f t="shared" si="70"/>
        <v/>
      </c>
      <c r="J618" s="103"/>
      <c r="K618" s="103"/>
      <c r="L618" s="127" t="str">
        <f t="shared" si="66"/>
        <v/>
      </c>
      <c r="M618" s="59" t="e">
        <f t="array" ref="M618">_xlfn.STDEV.S(IF(OutputMaterialType=A618,OutputTarget))</f>
        <v>#VALUE!</v>
      </c>
      <c r="N618" s="143" t="e">
        <f t="shared" si="71"/>
        <v>#VALUE!</v>
      </c>
      <c r="O618" s="146" t="e">
        <f t="shared" si="72"/>
        <v>#VALUE!</v>
      </c>
    </row>
    <row r="619" spans="1:15" s="17" customFormat="1" x14ac:dyDescent="0.2">
      <c r="A619" s="51"/>
      <c r="B619" s="14"/>
      <c r="C619" s="128" t="str">
        <f>IF(A619=0,"",COUNTIF(Sample_Output!$B$2:$B$2000,"*"&amp;A619&amp;"*"))</f>
        <v/>
      </c>
      <c r="D619" s="129" t="str">
        <f>IF(SUMIF(OutputMaterialType,Specified_Output!A619,OutputSampleWeight)=0,"",SUMIF(OutputMaterialType,Specified_Output!A619,OutputSampleWeight))</f>
        <v/>
      </c>
      <c r="E619" s="120" t="str">
        <f t="shared" si="67"/>
        <v/>
      </c>
      <c r="F619" s="95" t="str">
        <f t="shared" si="68"/>
        <v/>
      </c>
      <c r="G619" s="120" t="str">
        <f t="shared" si="69"/>
        <v/>
      </c>
      <c r="H619" s="127" t="str">
        <f t="shared" si="70"/>
        <v/>
      </c>
      <c r="J619" s="103"/>
      <c r="K619" s="103"/>
      <c r="L619" s="127" t="str">
        <f t="shared" si="66"/>
        <v/>
      </c>
      <c r="M619" s="59" t="e">
        <f t="array" ref="M619">_xlfn.STDEV.S(IF(OutputMaterialType=A619,OutputTarget))</f>
        <v>#VALUE!</v>
      </c>
      <c r="N619" s="143" t="e">
        <f t="shared" si="71"/>
        <v>#VALUE!</v>
      </c>
      <c r="O619" s="146" t="e">
        <f t="shared" si="72"/>
        <v>#VALUE!</v>
      </c>
    </row>
    <row r="620" spans="1:15" s="17" customFormat="1" x14ac:dyDescent="0.2">
      <c r="A620" s="51"/>
      <c r="B620" s="14"/>
      <c r="C620" s="128" t="str">
        <f>IF(A620=0,"",COUNTIF(Sample_Output!$B$2:$B$2000,"*"&amp;A620&amp;"*"))</f>
        <v/>
      </c>
      <c r="D620" s="129" t="str">
        <f>IF(SUMIF(OutputMaterialType,Specified_Output!A620,OutputSampleWeight)=0,"",SUMIF(OutputMaterialType,Specified_Output!A620,OutputSampleWeight))</f>
        <v/>
      </c>
      <c r="E620" s="120" t="str">
        <f t="shared" si="67"/>
        <v/>
      </c>
      <c r="F620" s="95" t="str">
        <f t="shared" si="68"/>
        <v/>
      </c>
      <c r="G620" s="120" t="str">
        <f t="shared" si="69"/>
        <v/>
      </c>
      <c r="H620" s="127" t="str">
        <f t="shared" si="70"/>
        <v/>
      </c>
      <c r="J620" s="103"/>
      <c r="K620" s="103"/>
      <c r="L620" s="127" t="str">
        <f t="shared" si="66"/>
        <v/>
      </c>
      <c r="M620" s="59" t="e">
        <f t="array" ref="M620">_xlfn.STDEV.S(IF(OutputMaterialType=A620,OutputTarget))</f>
        <v>#VALUE!</v>
      </c>
      <c r="N620" s="143" t="e">
        <f t="shared" si="71"/>
        <v>#VALUE!</v>
      </c>
      <c r="O620" s="146" t="e">
        <f t="shared" si="72"/>
        <v>#VALUE!</v>
      </c>
    </row>
    <row r="621" spans="1:15" s="17" customFormat="1" x14ac:dyDescent="0.2">
      <c r="A621" s="51"/>
      <c r="B621" s="14"/>
      <c r="C621" s="128" t="str">
        <f>IF(A621=0,"",COUNTIF(Sample_Output!$B$2:$B$2000,"*"&amp;A621&amp;"*"))</f>
        <v/>
      </c>
      <c r="D621" s="129" t="str">
        <f>IF(SUMIF(OutputMaterialType,Specified_Output!A621,OutputSampleWeight)=0,"",SUMIF(OutputMaterialType,Specified_Output!A621,OutputSampleWeight))</f>
        <v/>
      </c>
      <c r="E621" s="120" t="str">
        <f t="shared" si="67"/>
        <v/>
      </c>
      <c r="F621" s="95" t="str">
        <f t="shared" si="68"/>
        <v/>
      </c>
      <c r="G621" s="120" t="str">
        <f t="shared" si="69"/>
        <v/>
      </c>
      <c r="H621" s="127" t="str">
        <f t="shared" si="70"/>
        <v/>
      </c>
      <c r="J621" s="103"/>
      <c r="K621" s="103"/>
      <c r="L621" s="127" t="str">
        <f t="shared" si="66"/>
        <v/>
      </c>
      <c r="M621" s="59" t="e">
        <f t="array" ref="M621">_xlfn.STDEV.S(IF(OutputMaterialType=A621,OutputTarget))</f>
        <v>#VALUE!</v>
      </c>
      <c r="N621" s="143" t="e">
        <f t="shared" si="71"/>
        <v>#VALUE!</v>
      </c>
      <c r="O621" s="146" t="e">
        <f t="shared" si="72"/>
        <v>#VALUE!</v>
      </c>
    </row>
    <row r="622" spans="1:15" s="17" customFormat="1" x14ac:dyDescent="0.2">
      <c r="A622" s="51"/>
      <c r="B622" s="14"/>
      <c r="C622" s="128" t="str">
        <f>IF(A622=0,"",COUNTIF(Sample_Output!$B$2:$B$2000,"*"&amp;A622&amp;"*"))</f>
        <v/>
      </c>
      <c r="D622" s="129" t="str">
        <f>IF(SUMIF(OutputMaterialType,Specified_Output!A622,OutputSampleWeight)=0,"",SUMIF(OutputMaterialType,Specified_Output!A622,OutputSampleWeight))</f>
        <v/>
      </c>
      <c r="E622" s="120" t="str">
        <f t="shared" si="67"/>
        <v/>
      </c>
      <c r="F622" s="95" t="str">
        <f t="shared" si="68"/>
        <v/>
      </c>
      <c r="G622" s="120" t="str">
        <f t="shared" si="69"/>
        <v/>
      </c>
      <c r="H622" s="127" t="str">
        <f t="shared" si="70"/>
        <v/>
      </c>
      <c r="J622" s="103"/>
      <c r="K622" s="103"/>
      <c r="L622" s="127" t="str">
        <f t="shared" si="66"/>
        <v/>
      </c>
      <c r="M622" s="59" t="e">
        <f t="array" ref="M622">_xlfn.STDEV.S(IF(OutputMaterialType=A622,OutputTarget))</f>
        <v>#VALUE!</v>
      </c>
      <c r="N622" s="143" t="e">
        <f t="shared" si="71"/>
        <v>#VALUE!</v>
      </c>
      <c r="O622" s="146" t="e">
        <f t="shared" si="72"/>
        <v>#VALUE!</v>
      </c>
    </row>
    <row r="623" spans="1:15" s="17" customFormat="1" x14ac:dyDescent="0.2">
      <c r="A623" s="51"/>
      <c r="B623" s="14"/>
      <c r="C623" s="128" t="str">
        <f>IF(A623=0,"",COUNTIF(Sample_Output!$B$2:$B$2000,"*"&amp;A623&amp;"*"))</f>
        <v/>
      </c>
      <c r="D623" s="129" t="str">
        <f>IF(SUMIF(OutputMaterialType,Specified_Output!A623,OutputSampleWeight)=0,"",SUMIF(OutputMaterialType,Specified_Output!A623,OutputSampleWeight))</f>
        <v/>
      </c>
      <c r="E623" s="120" t="str">
        <f t="shared" si="67"/>
        <v/>
      </c>
      <c r="F623" s="95" t="str">
        <f t="shared" si="68"/>
        <v/>
      </c>
      <c r="G623" s="120" t="str">
        <f t="shared" si="69"/>
        <v/>
      </c>
      <c r="H623" s="127" t="str">
        <f t="shared" si="70"/>
        <v/>
      </c>
      <c r="J623" s="103"/>
      <c r="K623" s="103"/>
      <c r="L623" s="127" t="str">
        <f t="shared" si="66"/>
        <v/>
      </c>
      <c r="M623" s="59" t="e">
        <f t="array" ref="M623">_xlfn.STDEV.S(IF(OutputMaterialType=A623,OutputTarget))</f>
        <v>#VALUE!</v>
      </c>
      <c r="N623" s="143" t="e">
        <f t="shared" si="71"/>
        <v>#VALUE!</v>
      </c>
      <c r="O623" s="146" t="e">
        <f t="shared" si="72"/>
        <v>#VALUE!</v>
      </c>
    </row>
    <row r="624" spans="1:15" s="17" customFormat="1" x14ac:dyDescent="0.2">
      <c r="A624" s="51"/>
      <c r="B624" s="14"/>
      <c r="C624" s="128" t="str">
        <f>IF(A624=0,"",COUNTIF(Sample_Output!$B$2:$B$2000,"*"&amp;A624&amp;"*"))</f>
        <v/>
      </c>
      <c r="D624" s="129" t="str">
        <f>IF(SUMIF(OutputMaterialType,Specified_Output!A624,OutputSampleWeight)=0,"",SUMIF(OutputMaterialType,Specified_Output!A624,OutputSampleWeight))</f>
        <v/>
      </c>
      <c r="E624" s="120" t="str">
        <f t="shared" si="67"/>
        <v/>
      </c>
      <c r="F624" s="95" t="str">
        <f t="shared" si="68"/>
        <v/>
      </c>
      <c r="G624" s="120" t="str">
        <f t="shared" si="69"/>
        <v/>
      </c>
      <c r="H624" s="127" t="str">
        <f t="shared" si="70"/>
        <v/>
      </c>
      <c r="J624" s="103"/>
      <c r="K624" s="103"/>
      <c r="L624" s="127" t="str">
        <f t="shared" si="66"/>
        <v/>
      </c>
      <c r="M624" s="59" t="e">
        <f t="array" ref="M624">_xlfn.STDEV.S(IF(OutputMaterialType=A624,OutputTarget))</f>
        <v>#VALUE!</v>
      </c>
      <c r="N624" s="143" t="e">
        <f t="shared" si="71"/>
        <v>#VALUE!</v>
      </c>
      <c r="O624" s="146" t="e">
        <f t="shared" si="72"/>
        <v>#VALUE!</v>
      </c>
    </row>
    <row r="625" spans="1:15" s="17" customFormat="1" x14ac:dyDescent="0.2">
      <c r="A625" s="51"/>
      <c r="B625" s="14"/>
      <c r="C625" s="128" t="str">
        <f>IF(A625=0,"",COUNTIF(Sample_Output!$B$2:$B$2000,"*"&amp;A625&amp;"*"))</f>
        <v/>
      </c>
      <c r="D625" s="129" t="str">
        <f>IF(SUMIF(OutputMaterialType,Specified_Output!A625,OutputSampleWeight)=0,"",SUMIF(OutputMaterialType,Specified_Output!A625,OutputSampleWeight))</f>
        <v/>
      </c>
      <c r="E625" s="120" t="str">
        <f t="shared" si="67"/>
        <v/>
      </c>
      <c r="F625" s="95" t="str">
        <f t="shared" si="68"/>
        <v/>
      </c>
      <c r="G625" s="120" t="str">
        <f t="shared" si="69"/>
        <v/>
      </c>
      <c r="H625" s="127" t="str">
        <f t="shared" si="70"/>
        <v/>
      </c>
      <c r="J625" s="103"/>
      <c r="K625" s="103"/>
      <c r="L625" s="127" t="str">
        <f t="shared" si="66"/>
        <v/>
      </c>
      <c r="M625" s="59" t="e">
        <f t="array" ref="M625">_xlfn.STDEV.S(IF(OutputMaterialType=A625,OutputTarget))</f>
        <v>#VALUE!</v>
      </c>
      <c r="N625" s="143" t="e">
        <f t="shared" si="71"/>
        <v>#VALUE!</v>
      </c>
      <c r="O625" s="146" t="e">
        <f t="shared" si="72"/>
        <v>#VALUE!</v>
      </c>
    </row>
    <row r="626" spans="1:15" s="17" customFormat="1" x14ac:dyDescent="0.2">
      <c r="A626" s="51"/>
      <c r="B626" s="14"/>
      <c r="C626" s="128" t="str">
        <f>IF(A626=0,"",COUNTIF(Sample_Output!$B$2:$B$2000,"*"&amp;A626&amp;"*"))</f>
        <v/>
      </c>
      <c r="D626" s="129" t="str">
        <f>IF(SUMIF(OutputMaterialType,Specified_Output!A626,OutputSampleWeight)=0,"",SUMIF(OutputMaterialType,Specified_Output!A626,OutputSampleWeight))</f>
        <v/>
      </c>
      <c r="E626" s="120" t="str">
        <f t="shared" si="67"/>
        <v/>
      </c>
      <c r="F626" s="95" t="str">
        <f t="shared" si="68"/>
        <v/>
      </c>
      <c r="G626" s="120" t="str">
        <f t="shared" si="69"/>
        <v/>
      </c>
      <c r="H626" s="127" t="str">
        <f t="shared" si="70"/>
        <v/>
      </c>
      <c r="J626" s="103"/>
      <c r="K626" s="103"/>
      <c r="L626" s="127" t="str">
        <f t="shared" si="66"/>
        <v/>
      </c>
      <c r="M626" s="59" t="e">
        <f t="array" ref="M626">_xlfn.STDEV.S(IF(OutputMaterialType=A626,OutputTarget))</f>
        <v>#VALUE!</v>
      </c>
      <c r="N626" s="143" t="e">
        <f t="shared" si="71"/>
        <v>#VALUE!</v>
      </c>
      <c r="O626" s="146" t="e">
        <f t="shared" si="72"/>
        <v>#VALUE!</v>
      </c>
    </row>
    <row r="627" spans="1:15" s="17" customFormat="1" x14ac:dyDescent="0.2">
      <c r="A627" s="51"/>
      <c r="B627" s="14"/>
      <c r="C627" s="128" t="str">
        <f>IF(A627=0,"",COUNTIF(Sample_Output!$B$2:$B$2000,"*"&amp;A627&amp;"*"))</f>
        <v/>
      </c>
      <c r="D627" s="129" t="str">
        <f>IF(SUMIF(OutputMaterialType,Specified_Output!A627,OutputSampleWeight)=0,"",SUMIF(OutputMaterialType,Specified_Output!A627,OutputSampleWeight))</f>
        <v/>
      </c>
      <c r="E627" s="120" t="str">
        <f t="shared" si="67"/>
        <v/>
      </c>
      <c r="F627" s="95" t="str">
        <f t="shared" si="68"/>
        <v/>
      </c>
      <c r="G627" s="120" t="str">
        <f t="shared" si="69"/>
        <v/>
      </c>
      <c r="H627" s="127" t="str">
        <f t="shared" si="70"/>
        <v/>
      </c>
      <c r="J627" s="103"/>
      <c r="K627" s="103"/>
      <c r="L627" s="127" t="str">
        <f t="shared" si="66"/>
        <v/>
      </c>
      <c r="M627" s="59" t="e">
        <f t="array" ref="M627">_xlfn.STDEV.S(IF(OutputMaterialType=A627,OutputTarget))</f>
        <v>#VALUE!</v>
      </c>
      <c r="N627" s="143" t="e">
        <f t="shared" si="71"/>
        <v>#VALUE!</v>
      </c>
      <c r="O627" s="146" t="e">
        <f t="shared" si="72"/>
        <v>#VALUE!</v>
      </c>
    </row>
    <row r="628" spans="1:15" s="17" customFormat="1" x14ac:dyDescent="0.2">
      <c r="A628" s="51"/>
      <c r="B628" s="14"/>
      <c r="C628" s="128" t="str">
        <f>IF(A628=0,"",COUNTIF(Sample_Output!$B$2:$B$2000,"*"&amp;A628&amp;"*"))</f>
        <v/>
      </c>
      <c r="D628" s="129" t="str">
        <f>IF(SUMIF(OutputMaterialType,Specified_Output!A628,OutputSampleWeight)=0,"",SUMIF(OutputMaterialType,Specified_Output!A628,OutputSampleWeight))</f>
        <v/>
      </c>
      <c r="E628" s="120" t="str">
        <f t="shared" si="67"/>
        <v/>
      </c>
      <c r="F628" s="95" t="str">
        <f t="shared" si="68"/>
        <v/>
      </c>
      <c r="G628" s="120" t="str">
        <f t="shared" si="69"/>
        <v/>
      </c>
      <c r="H628" s="127" t="str">
        <f t="shared" si="70"/>
        <v/>
      </c>
      <c r="J628" s="103"/>
      <c r="K628" s="103"/>
      <c r="L628" s="127" t="str">
        <f t="shared" si="66"/>
        <v/>
      </c>
      <c r="M628" s="59" t="e">
        <f t="array" ref="M628">_xlfn.STDEV.S(IF(OutputMaterialType=A628,OutputTarget))</f>
        <v>#VALUE!</v>
      </c>
      <c r="N628" s="143" t="e">
        <f t="shared" si="71"/>
        <v>#VALUE!</v>
      </c>
      <c r="O628" s="146" t="e">
        <f t="shared" si="72"/>
        <v>#VALUE!</v>
      </c>
    </row>
    <row r="629" spans="1:15" s="17" customFormat="1" x14ac:dyDescent="0.2">
      <c r="A629" s="51"/>
      <c r="B629" s="14"/>
      <c r="C629" s="128" t="str">
        <f>IF(A629=0,"",COUNTIF(Sample_Output!$B$2:$B$2000,"*"&amp;A629&amp;"*"))</f>
        <v/>
      </c>
      <c r="D629" s="129" t="str">
        <f>IF(SUMIF(OutputMaterialType,Specified_Output!A629,OutputSampleWeight)=0,"",SUMIF(OutputMaterialType,Specified_Output!A629,OutputSampleWeight))</f>
        <v/>
      </c>
      <c r="E629" s="120" t="str">
        <f t="shared" si="67"/>
        <v/>
      </c>
      <c r="F629" s="95" t="str">
        <f t="shared" si="68"/>
        <v/>
      </c>
      <c r="G629" s="120" t="str">
        <f t="shared" si="69"/>
        <v/>
      </c>
      <c r="H629" s="127" t="str">
        <f t="shared" si="70"/>
        <v/>
      </c>
      <c r="J629" s="103"/>
      <c r="K629" s="103"/>
      <c r="L629" s="127" t="str">
        <f t="shared" si="66"/>
        <v/>
      </c>
      <c r="M629" s="59" t="e">
        <f t="array" ref="M629">_xlfn.STDEV.S(IF(OutputMaterialType=A629,OutputTarget))</f>
        <v>#VALUE!</v>
      </c>
      <c r="N629" s="143" t="e">
        <f t="shared" si="71"/>
        <v>#VALUE!</v>
      </c>
      <c r="O629" s="146" t="e">
        <f t="shared" si="72"/>
        <v>#VALUE!</v>
      </c>
    </row>
    <row r="630" spans="1:15" s="17" customFormat="1" x14ac:dyDescent="0.2">
      <c r="A630" s="51"/>
      <c r="B630" s="14"/>
      <c r="C630" s="128" t="str">
        <f>IF(A630=0,"",COUNTIF(Sample_Output!$B$2:$B$2000,"*"&amp;A630&amp;"*"))</f>
        <v/>
      </c>
      <c r="D630" s="129" t="str">
        <f>IF(SUMIF(OutputMaterialType,Specified_Output!A630,OutputSampleWeight)=0,"",SUMIF(OutputMaterialType,Specified_Output!A630,OutputSampleWeight))</f>
        <v/>
      </c>
      <c r="E630" s="120" t="str">
        <f t="shared" si="67"/>
        <v/>
      </c>
      <c r="F630" s="95" t="str">
        <f t="shared" si="68"/>
        <v/>
      </c>
      <c r="G630" s="120" t="str">
        <f t="shared" si="69"/>
        <v/>
      </c>
      <c r="H630" s="127" t="str">
        <f t="shared" si="70"/>
        <v/>
      </c>
      <c r="J630" s="103"/>
      <c r="K630" s="103"/>
      <c r="L630" s="127" t="str">
        <f t="shared" si="66"/>
        <v/>
      </c>
      <c r="M630" s="59" t="e">
        <f t="array" ref="M630">_xlfn.STDEV.S(IF(OutputMaterialType=A630,OutputTarget))</f>
        <v>#VALUE!</v>
      </c>
      <c r="N630" s="143" t="e">
        <f t="shared" si="71"/>
        <v>#VALUE!</v>
      </c>
      <c r="O630" s="146" t="e">
        <f t="shared" si="72"/>
        <v>#VALUE!</v>
      </c>
    </row>
    <row r="631" spans="1:15" s="17" customFormat="1" x14ac:dyDescent="0.2">
      <c r="A631" s="51"/>
      <c r="B631" s="14"/>
      <c r="C631" s="128" t="str">
        <f>IF(A631=0,"",COUNTIF(Sample_Output!$B$2:$B$2000,"*"&amp;A631&amp;"*"))</f>
        <v/>
      </c>
      <c r="D631" s="129" t="str">
        <f>IF(SUMIF(OutputMaterialType,Specified_Output!A631,OutputSampleWeight)=0,"",SUMIF(OutputMaterialType,Specified_Output!A631,OutputSampleWeight))</f>
        <v/>
      </c>
      <c r="E631" s="120" t="str">
        <f t="shared" si="67"/>
        <v/>
      </c>
      <c r="F631" s="95" t="str">
        <f t="shared" si="68"/>
        <v/>
      </c>
      <c r="G631" s="120" t="str">
        <f t="shared" si="69"/>
        <v/>
      </c>
      <c r="H631" s="127" t="str">
        <f t="shared" si="70"/>
        <v/>
      </c>
      <c r="J631" s="103"/>
      <c r="K631" s="103"/>
      <c r="L631" s="127" t="str">
        <f t="shared" si="66"/>
        <v/>
      </c>
      <c r="M631" s="59" t="e">
        <f t="array" ref="M631">_xlfn.STDEV.S(IF(OutputMaterialType=A631,OutputTarget))</f>
        <v>#VALUE!</v>
      </c>
      <c r="N631" s="143" t="e">
        <f t="shared" si="71"/>
        <v>#VALUE!</v>
      </c>
      <c r="O631" s="146" t="e">
        <f t="shared" si="72"/>
        <v>#VALUE!</v>
      </c>
    </row>
    <row r="632" spans="1:15" s="17" customFormat="1" x14ac:dyDescent="0.2">
      <c r="A632" s="51"/>
      <c r="B632" s="14"/>
      <c r="C632" s="128" t="str">
        <f>IF(A632=0,"",COUNTIF(Sample_Output!$B$2:$B$2000,"*"&amp;A632&amp;"*"))</f>
        <v/>
      </c>
      <c r="D632" s="129" t="str">
        <f>IF(SUMIF(OutputMaterialType,Specified_Output!A632,OutputSampleWeight)=0,"",SUMIF(OutputMaterialType,Specified_Output!A632,OutputSampleWeight))</f>
        <v/>
      </c>
      <c r="E632" s="120" t="str">
        <f t="shared" si="67"/>
        <v/>
      </c>
      <c r="F632" s="95" t="str">
        <f t="shared" si="68"/>
        <v/>
      </c>
      <c r="G632" s="120" t="str">
        <f t="shared" si="69"/>
        <v/>
      </c>
      <c r="H632" s="127" t="str">
        <f t="shared" si="70"/>
        <v/>
      </c>
      <c r="J632" s="103"/>
      <c r="K632" s="103"/>
      <c r="L632" s="127" t="str">
        <f t="shared" si="66"/>
        <v/>
      </c>
      <c r="M632" s="59" t="e">
        <f t="array" ref="M632">_xlfn.STDEV.S(IF(OutputMaterialType=A632,OutputTarget))</f>
        <v>#VALUE!</v>
      </c>
      <c r="N632" s="143" t="e">
        <f t="shared" si="71"/>
        <v>#VALUE!</v>
      </c>
      <c r="O632" s="146" t="e">
        <f t="shared" si="72"/>
        <v>#VALUE!</v>
      </c>
    </row>
    <row r="633" spans="1:15" s="17" customFormat="1" x14ac:dyDescent="0.2">
      <c r="A633" s="51"/>
      <c r="B633" s="14"/>
      <c r="C633" s="128" t="str">
        <f>IF(A633=0,"",COUNTIF(Sample_Output!$B$2:$B$2000,"*"&amp;A633&amp;"*"))</f>
        <v/>
      </c>
      <c r="D633" s="129" t="str">
        <f>IF(SUMIF(OutputMaterialType,Specified_Output!A633,OutputSampleWeight)=0,"",SUMIF(OutputMaterialType,Specified_Output!A633,OutputSampleWeight))</f>
        <v/>
      </c>
      <c r="E633" s="120" t="str">
        <f t="shared" si="67"/>
        <v/>
      </c>
      <c r="F633" s="95" t="str">
        <f t="shared" si="68"/>
        <v/>
      </c>
      <c r="G633" s="120" t="str">
        <f t="shared" si="69"/>
        <v/>
      </c>
      <c r="H633" s="127" t="str">
        <f t="shared" si="70"/>
        <v/>
      </c>
      <c r="J633" s="103"/>
      <c r="K633" s="103"/>
      <c r="L633" s="127" t="str">
        <f t="shared" si="66"/>
        <v/>
      </c>
      <c r="M633" s="59" t="e">
        <f t="array" ref="M633">_xlfn.STDEV.S(IF(OutputMaterialType=A633,OutputTarget))</f>
        <v>#VALUE!</v>
      </c>
      <c r="N633" s="143" t="e">
        <f t="shared" si="71"/>
        <v>#VALUE!</v>
      </c>
      <c r="O633" s="146" t="e">
        <f t="shared" si="72"/>
        <v>#VALUE!</v>
      </c>
    </row>
    <row r="634" spans="1:15" s="17" customFormat="1" x14ac:dyDescent="0.2">
      <c r="A634" s="51"/>
      <c r="B634" s="14"/>
      <c r="C634" s="128" t="str">
        <f>IF(A634=0,"",COUNTIF(Sample_Output!$B$2:$B$2000,"*"&amp;A634&amp;"*"))</f>
        <v/>
      </c>
      <c r="D634" s="129" t="str">
        <f>IF(SUMIF(OutputMaterialType,Specified_Output!A634,OutputSampleWeight)=0,"",SUMIF(OutputMaterialType,Specified_Output!A634,OutputSampleWeight))</f>
        <v/>
      </c>
      <c r="E634" s="120" t="str">
        <f t="shared" si="67"/>
        <v/>
      </c>
      <c r="F634" s="95" t="str">
        <f t="shared" si="68"/>
        <v/>
      </c>
      <c r="G634" s="120" t="str">
        <f t="shared" si="69"/>
        <v/>
      </c>
      <c r="H634" s="127" t="str">
        <f t="shared" si="70"/>
        <v/>
      </c>
      <c r="J634" s="103"/>
      <c r="K634" s="103"/>
      <c r="L634" s="127" t="str">
        <f t="shared" si="66"/>
        <v/>
      </c>
      <c r="M634" s="59" t="e">
        <f t="array" ref="M634">_xlfn.STDEV.S(IF(OutputMaterialType=A634,OutputTarget))</f>
        <v>#VALUE!</v>
      </c>
      <c r="N634" s="143" t="e">
        <f t="shared" si="71"/>
        <v>#VALUE!</v>
      </c>
      <c r="O634" s="146" t="e">
        <f t="shared" si="72"/>
        <v>#VALUE!</v>
      </c>
    </row>
    <row r="635" spans="1:15" s="17" customFormat="1" x14ac:dyDescent="0.2">
      <c r="A635" s="51"/>
      <c r="B635" s="14"/>
      <c r="C635" s="128" t="str">
        <f>IF(A635=0,"",COUNTIF(Sample_Output!$B$2:$B$2000,"*"&amp;A635&amp;"*"))</f>
        <v/>
      </c>
      <c r="D635" s="129" t="str">
        <f>IF(SUMIF(OutputMaterialType,Specified_Output!A635,OutputSampleWeight)=0,"",SUMIF(OutputMaterialType,Specified_Output!A635,OutputSampleWeight))</f>
        <v/>
      </c>
      <c r="E635" s="120" t="str">
        <f t="shared" si="67"/>
        <v/>
      </c>
      <c r="F635" s="95" t="str">
        <f t="shared" si="68"/>
        <v/>
      </c>
      <c r="G635" s="120" t="str">
        <f t="shared" si="69"/>
        <v/>
      </c>
      <c r="H635" s="127" t="str">
        <f t="shared" si="70"/>
        <v/>
      </c>
      <c r="J635" s="103"/>
      <c r="K635" s="103"/>
      <c r="L635" s="127" t="str">
        <f t="shared" si="66"/>
        <v/>
      </c>
      <c r="M635" s="59" t="e">
        <f t="array" ref="M635">_xlfn.STDEV.S(IF(OutputMaterialType=A635,OutputTarget))</f>
        <v>#VALUE!</v>
      </c>
      <c r="N635" s="143" t="e">
        <f t="shared" si="71"/>
        <v>#VALUE!</v>
      </c>
      <c r="O635" s="146" t="e">
        <f t="shared" si="72"/>
        <v>#VALUE!</v>
      </c>
    </row>
    <row r="636" spans="1:15" s="17" customFormat="1" x14ac:dyDescent="0.2">
      <c r="A636" s="51"/>
      <c r="B636" s="14"/>
      <c r="C636" s="128" t="str">
        <f>IF(A636=0,"",COUNTIF(Sample_Output!$B$2:$B$2000,"*"&amp;A636&amp;"*"))</f>
        <v/>
      </c>
      <c r="D636" s="129" t="str">
        <f>IF(SUMIF(OutputMaterialType,Specified_Output!A636,OutputSampleWeight)=0,"",SUMIF(OutputMaterialType,Specified_Output!A636,OutputSampleWeight))</f>
        <v/>
      </c>
      <c r="E636" s="120" t="str">
        <f t="shared" si="67"/>
        <v/>
      </c>
      <c r="F636" s="95" t="str">
        <f t="shared" si="68"/>
        <v/>
      </c>
      <c r="G636" s="120" t="str">
        <f t="shared" si="69"/>
        <v/>
      </c>
      <c r="H636" s="127" t="str">
        <f t="shared" si="70"/>
        <v/>
      </c>
      <c r="J636" s="103"/>
      <c r="K636" s="103"/>
      <c r="L636" s="127" t="str">
        <f t="shared" si="66"/>
        <v/>
      </c>
      <c r="M636" s="59" t="e">
        <f t="array" ref="M636">_xlfn.STDEV.S(IF(OutputMaterialType=A636,OutputTarget))</f>
        <v>#VALUE!</v>
      </c>
      <c r="N636" s="143" t="e">
        <f t="shared" si="71"/>
        <v>#VALUE!</v>
      </c>
      <c r="O636" s="146" t="e">
        <f t="shared" si="72"/>
        <v>#VALUE!</v>
      </c>
    </row>
    <row r="637" spans="1:15" s="17" customFormat="1" x14ac:dyDescent="0.2">
      <c r="A637" s="51"/>
      <c r="B637" s="14"/>
      <c r="C637" s="128" t="str">
        <f>IF(A637=0,"",COUNTIF(Sample_Output!$B$2:$B$2000,"*"&amp;A637&amp;"*"))</f>
        <v/>
      </c>
      <c r="D637" s="129" t="str">
        <f>IF(SUMIF(OutputMaterialType,Specified_Output!A637,OutputSampleWeight)=0,"",SUMIF(OutputMaterialType,Specified_Output!A637,OutputSampleWeight))</f>
        <v/>
      </c>
      <c r="E637" s="120" t="str">
        <f t="shared" si="67"/>
        <v/>
      </c>
      <c r="F637" s="95" t="str">
        <f t="shared" si="68"/>
        <v/>
      </c>
      <c r="G637" s="120" t="str">
        <f t="shared" si="69"/>
        <v/>
      </c>
      <c r="H637" s="127" t="str">
        <f t="shared" si="70"/>
        <v/>
      </c>
      <c r="J637" s="103"/>
      <c r="K637" s="103"/>
      <c r="L637" s="127" t="str">
        <f t="shared" si="66"/>
        <v/>
      </c>
      <c r="M637" s="59" t="e">
        <f t="array" ref="M637">_xlfn.STDEV.S(IF(OutputMaterialType=A637,OutputTarget))</f>
        <v>#VALUE!</v>
      </c>
      <c r="N637" s="143" t="e">
        <f t="shared" si="71"/>
        <v>#VALUE!</v>
      </c>
      <c r="O637" s="146" t="e">
        <f t="shared" si="72"/>
        <v>#VALUE!</v>
      </c>
    </row>
    <row r="638" spans="1:15" s="17" customFormat="1" x14ac:dyDescent="0.2">
      <c r="A638" s="51"/>
      <c r="B638" s="14"/>
      <c r="C638" s="128" t="str">
        <f>IF(A638=0,"",COUNTIF(Sample_Output!$B$2:$B$2000,"*"&amp;A638&amp;"*"))</f>
        <v/>
      </c>
      <c r="D638" s="129" t="str">
        <f>IF(SUMIF(OutputMaterialType,Specified_Output!A638,OutputSampleWeight)=0,"",SUMIF(OutputMaterialType,Specified_Output!A638,OutputSampleWeight))</f>
        <v/>
      </c>
      <c r="E638" s="120" t="str">
        <f t="shared" si="67"/>
        <v/>
      </c>
      <c r="F638" s="95" t="str">
        <f t="shared" si="68"/>
        <v/>
      </c>
      <c r="G638" s="120" t="str">
        <f t="shared" si="69"/>
        <v/>
      </c>
      <c r="H638" s="127" t="str">
        <f t="shared" si="70"/>
        <v/>
      </c>
      <c r="J638" s="103"/>
      <c r="K638" s="103"/>
      <c r="L638" s="127" t="str">
        <f t="shared" si="66"/>
        <v/>
      </c>
      <c r="M638" s="59" t="e">
        <f t="array" ref="M638">_xlfn.STDEV.S(IF(OutputMaterialType=A638,OutputTarget))</f>
        <v>#VALUE!</v>
      </c>
      <c r="N638" s="143" t="e">
        <f t="shared" si="71"/>
        <v>#VALUE!</v>
      </c>
      <c r="O638" s="146" t="e">
        <f t="shared" si="72"/>
        <v>#VALUE!</v>
      </c>
    </row>
    <row r="639" spans="1:15" s="17" customFormat="1" x14ac:dyDescent="0.2">
      <c r="A639" s="51"/>
      <c r="B639" s="14"/>
      <c r="C639" s="128" t="str">
        <f>IF(A639=0,"",COUNTIF(Sample_Output!$B$2:$B$2000,"*"&amp;A639&amp;"*"))</f>
        <v/>
      </c>
      <c r="D639" s="129" t="str">
        <f>IF(SUMIF(OutputMaterialType,Specified_Output!A639,OutputSampleWeight)=0,"",SUMIF(OutputMaterialType,Specified_Output!A639,OutputSampleWeight))</f>
        <v/>
      </c>
      <c r="E639" s="120" t="str">
        <f t="shared" si="67"/>
        <v/>
      </c>
      <c r="F639" s="95" t="str">
        <f t="shared" si="68"/>
        <v/>
      </c>
      <c r="G639" s="120" t="str">
        <f t="shared" si="69"/>
        <v/>
      </c>
      <c r="H639" s="127" t="str">
        <f t="shared" si="70"/>
        <v/>
      </c>
      <c r="J639" s="103"/>
      <c r="K639" s="103"/>
      <c r="L639" s="127" t="str">
        <f t="shared" si="66"/>
        <v/>
      </c>
      <c r="M639" s="59" t="e">
        <f t="array" ref="M639">_xlfn.STDEV.S(IF(OutputMaterialType=A639,OutputTarget))</f>
        <v>#VALUE!</v>
      </c>
      <c r="N639" s="143" t="e">
        <f t="shared" si="71"/>
        <v>#VALUE!</v>
      </c>
      <c r="O639" s="146" t="e">
        <f t="shared" si="72"/>
        <v>#VALUE!</v>
      </c>
    </row>
    <row r="640" spans="1:15" s="17" customFormat="1" x14ac:dyDescent="0.2">
      <c r="A640" s="51"/>
      <c r="B640" s="14"/>
      <c r="C640" s="128" t="str">
        <f>IF(A640=0,"",COUNTIF(Sample_Output!$B$2:$B$2000,"*"&amp;A640&amp;"*"))</f>
        <v/>
      </c>
      <c r="D640" s="129" t="str">
        <f>IF(SUMIF(OutputMaterialType,Specified_Output!A640,OutputSampleWeight)=0,"",SUMIF(OutputMaterialType,Specified_Output!A640,OutputSampleWeight))</f>
        <v/>
      </c>
      <c r="E640" s="120" t="str">
        <f t="shared" si="67"/>
        <v/>
      </c>
      <c r="F640" s="95" t="str">
        <f t="shared" si="68"/>
        <v/>
      </c>
      <c r="G640" s="120" t="str">
        <f t="shared" si="69"/>
        <v/>
      </c>
      <c r="H640" s="127" t="str">
        <f t="shared" si="70"/>
        <v/>
      </c>
      <c r="J640" s="103"/>
      <c r="K640" s="103"/>
      <c r="L640" s="127" t="str">
        <f t="shared" si="66"/>
        <v/>
      </c>
      <c r="M640" s="59" t="e">
        <f t="array" ref="M640">_xlfn.STDEV.S(IF(OutputMaterialType=A640,OutputTarget))</f>
        <v>#VALUE!</v>
      </c>
      <c r="N640" s="143" t="e">
        <f t="shared" si="71"/>
        <v>#VALUE!</v>
      </c>
      <c r="O640" s="146" t="e">
        <f t="shared" si="72"/>
        <v>#VALUE!</v>
      </c>
    </row>
    <row r="641" spans="1:15" s="17" customFormat="1" x14ac:dyDescent="0.2">
      <c r="A641" s="51"/>
      <c r="B641" s="14"/>
      <c r="C641" s="128" t="str">
        <f>IF(A641=0,"",COUNTIF(Sample_Output!$B$2:$B$2000,"*"&amp;A641&amp;"*"))</f>
        <v/>
      </c>
      <c r="D641" s="129" t="str">
        <f>IF(SUMIF(OutputMaterialType,Specified_Output!A641,OutputSampleWeight)=0,"",SUMIF(OutputMaterialType,Specified_Output!A641,OutputSampleWeight))</f>
        <v/>
      </c>
      <c r="E641" s="120" t="str">
        <f t="shared" si="67"/>
        <v/>
      </c>
      <c r="F641" s="95" t="str">
        <f t="shared" si="68"/>
        <v/>
      </c>
      <c r="G641" s="120" t="str">
        <f t="shared" si="69"/>
        <v/>
      </c>
      <c r="H641" s="127" t="str">
        <f t="shared" si="70"/>
        <v/>
      </c>
      <c r="J641" s="103"/>
      <c r="K641" s="103"/>
      <c r="L641" s="127" t="str">
        <f t="shared" si="66"/>
        <v/>
      </c>
      <c r="M641" s="59" t="e">
        <f t="array" ref="M641">_xlfn.STDEV.S(IF(OutputMaterialType=A641,OutputTarget))</f>
        <v>#VALUE!</v>
      </c>
      <c r="N641" s="143" t="e">
        <f t="shared" si="71"/>
        <v>#VALUE!</v>
      </c>
      <c r="O641" s="146" t="e">
        <f t="shared" si="72"/>
        <v>#VALUE!</v>
      </c>
    </row>
    <row r="642" spans="1:15" s="17" customFormat="1" x14ac:dyDescent="0.2">
      <c r="A642" s="51"/>
      <c r="B642" s="14"/>
      <c r="C642" s="128" t="str">
        <f>IF(A642=0,"",COUNTIF(Sample_Output!$B$2:$B$2000,"*"&amp;A642&amp;"*"))</f>
        <v/>
      </c>
      <c r="D642" s="129" t="str">
        <f>IF(SUMIF(OutputMaterialType,Specified_Output!A642,OutputSampleWeight)=0,"",SUMIF(OutputMaterialType,Specified_Output!A642,OutputSampleWeight))</f>
        <v/>
      </c>
      <c r="E642" s="120" t="str">
        <f t="shared" si="67"/>
        <v/>
      </c>
      <c r="F642" s="95" t="str">
        <f t="shared" si="68"/>
        <v/>
      </c>
      <c r="G642" s="120" t="str">
        <f t="shared" si="69"/>
        <v/>
      </c>
      <c r="H642" s="127" t="str">
        <f t="shared" si="70"/>
        <v/>
      </c>
      <c r="J642" s="103"/>
      <c r="K642" s="103"/>
      <c r="L642" s="127" t="str">
        <f t="shared" ref="L642:L705" si="73">IFERROR(AVERAGEIF(OutputMaterialType,A642,OutputFragments),"")</f>
        <v/>
      </c>
      <c r="M642" s="59" t="e">
        <f t="array" ref="M642">_xlfn.STDEV.S(IF(OutputMaterialType=A642,OutputTarget))</f>
        <v>#VALUE!</v>
      </c>
      <c r="N642" s="143" t="e">
        <f t="shared" si="71"/>
        <v>#VALUE!</v>
      </c>
      <c r="O642" s="146" t="e">
        <f t="shared" si="72"/>
        <v>#VALUE!</v>
      </c>
    </row>
    <row r="643" spans="1:15" s="17" customFormat="1" x14ac:dyDescent="0.2">
      <c r="A643" s="51"/>
      <c r="B643" s="14"/>
      <c r="C643" s="128" t="str">
        <f>IF(A643=0,"",COUNTIF(Sample_Output!$B$2:$B$2000,"*"&amp;A643&amp;"*"))</f>
        <v/>
      </c>
      <c r="D643" s="129" t="str">
        <f>IF(SUMIF(OutputMaterialType,Specified_Output!A643,OutputSampleWeight)=0,"",SUMIF(OutputMaterialType,Specified_Output!A643,OutputSampleWeight))</f>
        <v/>
      </c>
      <c r="E643" s="120" t="str">
        <f t="shared" ref="E643:E706" si="74">IFERROR(AVERAGEIF(OutputMaterialType,A643,OutputTarget),"")</f>
        <v/>
      </c>
      <c r="F643" s="95" t="str">
        <f t="shared" ref="F643:F706" si="75">IFERROR(M643,"")</f>
        <v/>
      </c>
      <c r="G643" s="120" t="str">
        <f t="shared" ref="G643:G706" si="76">IFERROR(AVERAGEIF(OutputMaterialType,A643,OutputNonTarget),"")</f>
        <v/>
      </c>
      <c r="H643" s="127" t="str">
        <f t="shared" ref="H643:H706" si="77">IFERROR(AVERAGEIF(OutputMaterialType,A643,OutputNonRecyclables),"")</f>
        <v/>
      </c>
      <c r="J643" s="103"/>
      <c r="K643" s="103"/>
      <c r="L643" s="127" t="str">
        <f t="shared" si="73"/>
        <v/>
      </c>
      <c r="M643" s="59" t="e">
        <f t="array" ref="M643">_xlfn.STDEV.S(IF(OutputMaterialType=A643,OutputTarget))</f>
        <v>#VALUE!</v>
      </c>
      <c r="N643" s="143" t="e">
        <f t="shared" ref="N643:N706" si="78">C643-ROUNDDOWN(B643/20,0)</f>
        <v>#VALUE!</v>
      </c>
      <c r="O643" s="146" t="e">
        <f t="shared" ref="O643:O706" si="79">D643/C643</f>
        <v>#VALUE!</v>
      </c>
    </row>
    <row r="644" spans="1:15" s="17" customFormat="1" x14ac:dyDescent="0.2">
      <c r="A644" s="51"/>
      <c r="B644" s="14"/>
      <c r="C644" s="128" t="str">
        <f>IF(A644=0,"",COUNTIF(Sample_Output!$B$2:$B$2000,"*"&amp;A644&amp;"*"))</f>
        <v/>
      </c>
      <c r="D644" s="129" t="str">
        <f>IF(SUMIF(OutputMaterialType,Specified_Output!A644,OutputSampleWeight)=0,"",SUMIF(OutputMaterialType,Specified_Output!A644,OutputSampleWeight))</f>
        <v/>
      </c>
      <c r="E644" s="120" t="str">
        <f t="shared" si="74"/>
        <v/>
      </c>
      <c r="F644" s="95" t="str">
        <f t="shared" si="75"/>
        <v/>
      </c>
      <c r="G644" s="120" t="str">
        <f t="shared" si="76"/>
        <v/>
      </c>
      <c r="H644" s="127" t="str">
        <f t="shared" si="77"/>
        <v/>
      </c>
      <c r="J644" s="103"/>
      <c r="K644" s="103"/>
      <c r="L644" s="127" t="str">
        <f t="shared" si="73"/>
        <v/>
      </c>
      <c r="M644" s="59" t="e">
        <f t="array" ref="M644">_xlfn.STDEV.S(IF(OutputMaterialType=A644,OutputTarget))</f>
        <v>#VALUE!</v>
      </c>
      <c r="N644" s="143" t="e">
        <f t="shared" si="78"/>
        <v>#VALUE!</v>
      </c>
      <c r="O644" s="146" t="e">
        <f t="shared" si="79"/>
        <v>#VALUE!</v>
      </c>
    </row>
    <row r="645" spans="1:15" s="17" customFormat="1" x14ac:dyDescent="0.2">
      <c r="A645" s="51"/>
      <c r="B645" s="14"/>
      <c r="C645" s="128" t="str">
        <f>IF(A645=0,"",COUNTIF(Sample_Output!$B$2:$B$2000,"*"&amp;A645&amp;"*"))</f>
        <v/>
      </c>
      <c r="D645" s="129" t="str">
        <f>IF(SUMIF(OutputMaterialType,Specified_Output!A645,OutputSampleWeight)=0,"",SUMIF(OutputMaterialType,Specified_Output!A645,OutputSampleWeight))</f>
        <v/>
      </c>
      <c r="E645" s="120" t="str">
        <f t="shared" si="74"/>
        <v/>
      </c>
      <c r="F645" s="95" t="str">
        <f t="shared" si="75"/>
        <v/>
      </c>
      <c r="G645" s="120" t="str">
        <f t="shared" si="76"/>
        <v/>
      </c>
      <c r="H645" s="127" t="str">
        <f t="shared" si="77"/>
        <v/>
      </c>
      <c r="J645" s="103"/>
      <c r="K645" s="103"/>
      <c r="L645" s="127" t="str">
        <f t="shared" si="73"/>
        <v/>
      </c>
      <c r="M645" s="59" t="e">
        <f t="array" ref="M645">_xlfn.STDEV.S(IF(OutputMaterialType=A645,OutputTarget))</f>
        <v>#VALUE!</v>
      </c>
      <c r="N645" s="143" t="e">
        <f t="shared" si="78"/>
        <v>#VALUE!</v>
      </c>
      <c r="O645" s="146" t="e">
        <f t="shared" si="79"/>
        <v>#VALUE!</v>
      </c>
    </row>
    <row r="646" spans="1:15" s="17" customFormat="1" x14ac:dyDescent="0.2">
      <c r="A646" s="51"/>
      <c r="B646" s="14"/>
      <c r="C646" s="128" t="str">
        <f>IF(A646=0,"",COUNTIF(Sample_Output!$B$2:$B$2000,"*"&amp;A646&amp;"*"))</f>
        <v/>
      </c>
      <c r="D646" s="129" t="str">
        <f>IF(SUMIF(OutputMaterialType,Specified_Output!A646,OutputSampleWeight)=0,"",SUMIF(OutputMaterialType,Specified_Output!A646,OutputSampleWeight))</f>
        <v/>
      </c>
      <c r="E646" s="120" t="str">
        <f t="shared" si="74"/>
        <v/>
      </c>
      <c r="F646" s="95" t="str">
        <f t="shared" si="75"/>
        <v/>
      </c>
      <c r="G646" s="120" t="str">
        <f t="shared" si="76"/>
        <v/>
      </c>
      <c r="H646" s="127" t="str">
        <f t="shared" si="77"/>
        <v/>
      </c>
      <c r="J646" s="103"/>
      <c r="K646" s="103"/>
      <c r="L646" s="127" t="str">
        <f t="shared" si="73"/>
        <v/>
      </c>
      <c r="M646" s="59" t="e">
        <f t="array" ref="M646">_xlfn.STDEV.S(IF(OutputMaterialType=A646,OutputTarget))</f>
        <v>#VALUE!</v>
      </c>
      <c r="N646" s="143" t="e">
        <f t="shared" si="78"/>
        <v>#VALUE!</v>
      </c>
      <c r="O646" s="146" t="e">
        <f t="shared" si="79"/>
        <v>#VALUE!</v>
      </c>
    </row>
    <row r="647" spans="1:15" s="17" customFormat="1" x14ac:dyDescent="0.2">
      <c r="A647" s="51"/>
      <c r="B647" s="14"/>
      <c r="C647" s="128" t="str">
        <f>IF(A647=0,"",COUNTIF(Sample_Output!$B$2:$B$2000,"*"&amp;A647&amp;"*"))</f>
        <v/>
      </c>
      <c r="D647" s="129" t="str">
        <f>IF(SUMIF(OutputMaterialType,Specified_Output!A647,OutputSampleWeight)=0,"",SUMIF(OutputMaterialType,Specified_Output!A647,OutputSampleWeight))</f>
        <v/>
      </c>
      <c r="E647" s="120" t="str">
        <f t="shared" si="74"/>
        <v/>
      </c>
      <c r="F647" s="95" t="str">
        <f t="shared" si="75"/>
        <v/>
      </c>
      <c r="G647" s="120" t="str">
        <f t="shared" si="76"/>
        <v/>
      </c>
      <c r="H647" s="127" t="str">
        <f t="shared" si="77"/>
        <v/>
      </c>
      <c r="J647" s="103"/>
      <c r="K647" s="103"/>
      <c r="L647" s="127" t="str">
        <f t="shared" si="73"/>
        <v/>
      </c>
      <c r="M647" s="59" t="e">
        <f t="array" ref="M647">_xlfn.STDEV.S(IF(OutputMaterialType=A647,OutputTarget))</f>
        <v>#VALUE!</v>
      </c>
      <c r="N647" s="143" t="e">
        <f t="shared" si="78"/>
        <v>#VALUE!</v>
      </c>
      <c r="O647" s="146" t="e">
        <f t="shared" si="79"/>
        <v>#VALUE!</v>
      </c>
    </row>
    <row r="648" spans="1:15" s="17" customFormat="1" x14ac:dyDescent="0.2">
      <c r="A648" s="51"/>
      <c r="B648" s="14"/>
      <c r="C648" s="128" t="str">
        <f>IF(A648=0,"",COUNTIF(Sample_Output!$B$2:$B$2000,"*"&amp;A648&amp;"*"))</f>
        <v/>
      </c>
      <c r="D648" s="129" t="str">
        <f>IF(SUMIF(OutputMaterialType,Specified_Output!A648,OutputSampleWeight)=0,"",SUMIF(OutputMaterialType,Specified_Output!A648,OutputSampleWeight))</f>
        <v/>
      </c>
      <c r="E648" s="120" t="str">
        <f t="shared" si="74"/>
        <v/>
      </c>
      <c r="F648" s="95" t="str">
        <f t="shared" si="75"/>
        <v/>
      </c>
      <c r="G648" s="120" t="str">
        <f t="shared" si="76"/>
        <v/>
      </c>
      <c r="H648" s="127" t="str">
        <f t="shared" si="77"/>
        <v/>
      </c>
      <c r="J648" s="103"/>
      <c r="K648" s="103"/>
      <c r="L648" s="127" t="str">
        <f t="shared" si="73"/>
        <v/>
      </c>
      <c r="M648" s="59" t="e">
        <f t="array" ref="M648">_xlfn.STDEV.S(IF(OutputMaterialType=A648,OutputTarget))</f>
        <v>#VALUE!</v>
      </c>
      <c r="N648" s="143" t="e">
        <f t="shared" si="78"/>
        <v>#VALUE!</v>
      </c>
      <c r="O648" s="146" t="e">
        <f t="shared" si="79"/>
        <v>#VALUE!</v>
      </c>
    </row>
    <row r="649" spans="1:15" s="17" customFormat="1" x14ac:dyDescent="0.2">
      <c r="A649" s="51"/>
      <c r="B649" s="14"/>
      <c r="C649" s="128" t="str">
        <f>IF(A649=0,"",COUNTIF(Sample_Output!$B$2:$B$2000,"*"&amp;A649&amp;"*"))</f>
        <v/>
      </c>
      <c r="D649" s="129" t="str">
        <f>IF(SUMIF(OutputMaterialType,Specified_Output!A649,OutputSampleWeight)=0,"",SUMIF(OutputMaterialType,Specified_Output!A649,OutputSampleWeight))</f>
        <v/>
      </c>
      <c r="E649" s="120" t="str">
        <f t="shared" si="74"/>
        <v/>
      </c>
      <c r="F649" s="95" t="str">
        <f t="shared" si="75"/>
        <v/>
      </c>
      <c r="G649" s="120" t="str">
        <f t="shared" si="76"/>
        <v/>
      </c>
      <c r="H649" s="127" t="str">
        <f t="shared" si="77"/>
        <v/>
      </c>
      <c r="J649" s="103"/>
      <c r="K649" s="103"/>
      <c r="L649" s="127" t="str">
        <f t="shared" si="73"/>
        <v/>
      </c>
      <c r="M649" s="59" t="e">
        <f t="array" ref="M649">_xlfn.STDEV.S(IF(OutputMaterialType=A649,OutputTarget))</f>
        <v>#VALUE!</v>
      </c>
      <c r="N649" s="143" t="e">
        <f t="shared" si="78"/>
        <v>#VALUE!</v>
      </c>
      <c r="O649" s="146" t="e">
        <f t="shared" si="79"/>
        <v>#VALUE!</v>
      </c>
    </row>
    <row r="650" spans="1:15" s="17" customFormat="1" x14ac:dyDescent="0.2">
      <c r="A650" s="51"/>
      <c r="B650" s="14"/>
      <c r="C650" s="128" t="str">
        <f>IF(A650=0,"",COUNTIF(Sample_Output!$B$2:$B$2000,"*"&amp;A650&amp;"*"))</f>
        <v/>
      </c>
      <c r="D650" s="129" t="str">
        <f>IF(SUMIF(OutputMaterialType,Specified_Output!A650,OutputSampleWeight)=0,"",SUMIF(OutputMaterialType,Specified_Output!A650,OutputSampleWeight))</f>
        <v/>
      </c>
      <c r="E650" s="120" t="str">
        <f t="shared" si="74"/>
        <v/>
      </c>
      <c r="F650" s="95" t="str">
        <f t="shared" si="75"/>
        <v/>
      </c>
      <c r="G650" s="120" t="str">
        <f t="shared" si="76"/>
        <v/>
      </c>
      <c r="H650" s="127" t="str">
        <f t="shared" si="77"/>
        <v/>
      </c>
      <c r="J650" s="103"/>
      <c r="K650" s="103"/>
      <c r="L650" s="127" t="str">
        <f t="shared" si="73"/>
        <v/>
      </c>
      <c r="M650" s="59" t="e">
        <f t="array" ref="M650">_xlfn.STDEV.S(IF(OutputMaterialType=A650,OutputTarget))</f>
        <v>#VALUE!</v>
      </c>
      <c r="N650" s="143" t="e">
        <f t="shared" si="78"/>
        <v>#VALUE!</v>
      </c>
      <c r="O650" s="146" t="e">
        <f t="shared" si="79"/>
        <v>#VALUE!</v>
      </c>
    </row>
    <row r="651" spans="1:15" s="17" customFormat="1" x14ac:dyDescent="0.2">
      <c r="A651" s="51"/>
      <c r="B651" s="14"/>
      <c r="C651" s="128" t="str">
        <f>IF(A651=0,"",COUNTIF(Sample_Output!$B$2:$B$2000,"*"&amp;A651&amp;"*"))</f>
        <v/>
      </c>
      <c r="D651" s="129" t="str">
        <f>IF(SUMIF(OutputMaterialType,Specified_Output!A651,OutputSampleWeight)=0,"",SUMIF(OutputMaterialType,Specified_Output!A651,OutputSampleWeight))</f>
        <v/>
      </c>
      <c r="E651" s="120" t="str">
        <f t="shared" si="74"/>
        <v/>
      </c>
      <c r="F651" s="95" t="str">
        <f t="shared" si="75"/>
        <v/>
      </c>
      <c r="G651" s="120" t="str">
        <f t="shared" si="76"/>
        <v/>
      </c>
      <c r="H651" s="127" t="str">
        <f t="shared" si="77"/>
        <v/>
      </c>
      <c r="J651" s="103"/>
      <c r="K651" s="103"/>
      <c r="L651" s="127" t="str">
        <f t="shared" si="73"/>
        <v/>
      </c>
      <c r="M651" s="59" t="e">
        <f t="array" ref="M651">_xlfn.STDEV.S(IF(OutputMaterialType=A651,OutputTarget))</f>
        <v>#VALUE!</v>
      </c>
      <c r="N651" s="143" t="e">
        <f t="shared" si="78"/>
        <v>#VALUE!</v>
      </c>
      <c r="O651" s="146" t="e">
        <f t="shared" si="79"/>
        <v>#VALUE!</v>
      </c>
    </row>
    <row r="652" spans="1:15" s="17" customFormat="1" x14ac:dyDescent="0.2">
      <c r="A652" s="51"/>
      <c r="B652" s="14"/>
      <c r="C652" s="128" t="str">
        <f>IF(A652=0,"",COUNTIF(Sample_Output!$B$2:$B$2000,"*"&amp;A652&amp;"*"))</f>
        <v/>
      </c>
      <c r="D652" s="129" t="str">
        <f>IF(SUMIF(OutputMaterialType,Specified_Output!A652,OutputSampleWeight)=0,"",SUMIF(OutputMaterialType,Specified_Output!A652,OutputSampleWeight))</f>
        <v/>
      </c>
      <c r="E652" s="120" t="str">
        <f t="shared" si="74"/>
        <v/>
      </c>
      <c r="F652" s="95" t="str">
        <f t="shared" si="75"/>
        <v/>
      </c>
      <c r="G652" s="120" t="str">
        <f t="shared" si="76"/>
        <v/>
      </c>
      <c r="H652" s="127" t="str">
        <f t="shared" si="77"/>
        <v/>
      </c>
      <c r="J652" s="103"/>
      <c r="K652" s="103"/>
      <c r="L652" s="127" t="str">
        <f t="shared" si="73"/>
        <v/>
      </c>
      <c r="M652" s="59" t="e">
        <f t="array" ref="M652">_xlfn.STDEV.S(IF(OutputMaterialType=A652,OutputTarget))</f>
        <v>#VALUE!</v>
      </c>
      <c r="N652" s="143" t="e">
        <f t="shared" si="78"/>
        <v>#VALUE!</v>
      </c>
      <c r="O652" s="146" t="e">
        <f t="shared" si="79"/>
        <v>#VALUE!</v>
      </c>
    </row>
    <row r="653" spans="1:15" s="17" customFormat="1" x14ac:dyDescent="0.2">
      <c r="A653" s="51"/>
      <c r="B653" s="14"/>
      <c r="C653" s="128" t="str">
        <f>IF(A653=0,"",COUNTIF(Sample_Output!$B$2:$B$2000,"*"&amp;A653&amp;"*"))</f>
        <v/>
      </c>
      <c r="D653" s="129" t="str">
        <f>IF(SUMIF(OutputMaterialType,Specified_Output!A653,OutputSampleWeight)=0,"",SUMIF(OutputMaterialType,Specified_Output!A653,OutputSampleWeight))</f>
        <v/>
      </c>
      <c r="E653" s="120" t="str">
        <f t="shared" si="74"/>
        <v/>
      </c>
      <c r="F653" s="95" t="str">
        <f t="shared" si="75"/>
        <v/>
      </c>
      <c r="G653" s="120" t="str">
        <f t="shared" si="76"/>
        <v/>
      </c>
      <c r="H653" s="127" t="str">
        <f t="shared" si="77"/>
        <v/>
      </c>
      <c r="J653" s="103"/>
      <c r="K653" s="103"/>
      <c r="L653" s="127" t="str">
        <f t="shared" si="73"/>
        <v/>
      </c>
      <c r="M653" s="59" t="e">
        <f t="array" ref="M653">_xlfn.STDEV.S(IF(OutputMaterialType=A653,OutputTarget))</f>
        <v>#VALUE!</v>
      </c>
      <c r="N653" s="143" t="e">
        <f t="shared" si="78"/>
        <v>#VALUE!</v>
      </c>
      <c r="O653" s="146" t="e">
        <f t="shared" si="79"/>
        <v>#VALUE!</v>
      </c>
    </row>
    <row r="654" spans="1:15" s="17" customFormat="1" x14ac:dyDescent="0.2">
      <c r="A654" s="51"/>
      <c r="B654" s="14"/>
      <c r="C654" s="128" t="str">
        <f>IF(A654=0,"",COUNTIF(Sample_Output!$B$2:$B$2000,"*"&amp;A654&amp;"*"))</f>
        <v/>
      </c>
      <c r="D654" s="129" t="str">
        <f>IF(SUMIF(OutputMaterialType,Specified_Output!A654,OutputSampleWeight)=0,"",SUMIF(OutputMaterialType,Specified_Output!A654,OutputSampleWeight))</f>
        <v/>
      </c>
      <c r="E654" s="120" t="str">
        <f t="shared" si="74"/>
        <v/>
      </c>
      <c r="F654" s="95" t="str">
        <f t="shared" si="75"/>
        <v/>
      </c>
      <c r="G654" s="120" t="str">
        <f t="shared" si="76"/>
        <v/>
      </c>
      <c r="H654" s="127" t="str">
        <f t="shared" si="77"/>
        <v/>
      </c>
      <c r="J654" s="103"/>
      <c r="K654" s="103"/>
      <c r="L654" s="127" t="str">
        <f t="shared" si="73"/>
        <v/>
      </c>
      <c r="M654" s="59" t="e">
        <f t="array" ref="M654">_xlfn.STDEV.S(IF(OutputMaterialType=A654,OutputTarget))</f>
        <v>#VALUE!</v>
      </c>
      <c r="N654" s="143" t="e">
        <f t="shared" si="78"/>
        <v>#VALUE!</v>
      </c>
      <c r="O654" s="146" t="e">
        <f t="shared" si="79"/>
        <v>#VALUE!</v>
      </c>
    </row>
    <row r="655" spans="1:15" s="17" customFormat="1" x14ac:dyDescent="0.2">
      <c r="A655" s="51"/>
      <c r="B655" s="14"/>
      <c r="C655" s="128" t="str">
        <f>IF(A655=0,"",COUNTIF(Sample_Output!$B$2:$B$2000,"*"&amp;A655&amp;"*"))</f>
        <v/>
      </c>
      <c r="D655" s="129" t="str">
        <f>IF(SUMIF(OutputMaterialType,Specified_Output!A655,OutputSampleWeight)=0,"",SUMIF(OutputMaterialType,Specified_Output!A655,OutputSampleWeight))</f>
        <v/>
      </c>
      <c r="E655" s="120" t="str">
        <f t="shared" si="74"/>
        <v/>
      </c>
      <c r="F655" s="95" t="str">
        <f t="shared" si="75"/>
        <v/>
      </c>
      <c r="G655" s="120" t="str">
        <f t="shared" si="76"/>
        <v/>
      </c>
      <c r="H655" s="127" t="str">
        <f t="shared" si="77"/>
        <v/>
      </c>
      <c r="J655" s="103"/>
      <c r="K655" s="103"/>
      <c r="L655" s="127" t="str">
        <f t="shared" si="73"/>
        <v/>
      </c>
      <c r="M655" s="59" t="e">
        <f t="array" ref="M655">_xlfn.STDEV.S(IF(OutputMaterialType=A655,OutputTarget))</f>
        <v>#VALUE!</v>
      </c>
      <c r="N655" s="143" t="e">
        <f t="shared" si="78"/>
        <v>#VALUE!</v>
      </c>
      <c r="O655" s="146" t="e">
        <f t="shared" si="79"/>
        <v>#VALUE!</v>
      </c>
    </row>
    <row r="656" spans="1:15" s="17" customFormat="1" x14ac:dyDescent="0.2">
      <c r="A656" s="51"/>
      <c r="B656" s="14"/>
      <c r="C656" s="128" t="str">
        <f>IF(A656=0,"",COUNTIF(Sample_Output!$B$2:$B$2000,"*"&amp;A656&amp;"*"))</f>
        <v/>
      </c>
      <c r="D656" s="129" t="str">
        <f>IF(SUMIF(OutputMaterialType,Specified_Output!A656,OutputSampleWeight)=0,"",SUMIF(OutputMaterialType,Specified_Output!A656,OutputSampleWeight))</f>
        <v/>
      </c>
      <c r="E656" s="120" t="str">
        <f t="shared" si="74"/>
        <v/>
      </c>
      <c r="F656" s="95" t="str">
        <f t="shared" si="75"/>
        <v/>
      </c>
      <c r="G656" s="120" t="str">
        <f t="shared" si="76"/>
        <v/>
      </c>
      <c r="H656" s="127" t="str">
        <f t="shared" si="77"/>
        <v/>
      </c>
      <c r="J656" s="103"/>
      <c r="K656" s="103"/>
      <c r="L656" s="127" t="str">
        <f t="shared" si="73"/>
        <v/>
      </c>
      <c r="M656" s="59" t="e">
        <f t="array" ref="M656">_xlfn.STDEV.S(IF(OutputMaterialType=A656,OutputTarget))</f>
        <v>#VALUE!</v>
      </c>
      <c r="N656" s="143" t="e">
        <f t="shared" si="78"/>
        <v>#VALUE!</v>
      </c>
      <c r="O656" s="146" t="e">
        <f t="shared" si="79"/>
        <v>#VALUE!</v>
      </c>
    </row>
    <row r="657" spans="1:15" s="17" customFormat="1" x14ac:dyDescent="0.2">
      <c r="A657" s="51"/>
      <c r="B657" s="14"/>
      <c r="C657" s="128" t="str">
        <f>IF(A657=0,"",COUNTIF(Sample_Output!$B$2:$B$2000,"*"&amp;A657&amp;"*"))</f>
        <v/>
      </c>
      <c r="D657" s="129" t="str">
        <f>IF(SUMIF(OutputMaterialType,Specified_Output!A657,OutputSampleWeight)=0,"",SUMIF(OutputMaterialType,Specified_Output!A657,OutputSampleWeight))</f>
        <v/>
      </c>
      <c r="E657" s="120" t="str">
        <f t="shared" si="74"/>
        <v/>
      </c>
      <c r="F657" s="95" t="str">
        <f t="shared" si="75"/>
        <v/>
      </c>
      <c r="G657" s="120" t="str">
        <f t="shared" si="76"/>
        <v/>
      </c>
      <c r="H657" s="127" t="str">
        <f t="shared" si="77"/>
        <v/>
      </c>
      <c r="J657" s="103"/>
      <c r="K657" s="103"/>
      <c r="L657" s="127" t="str">
        <f t="shared" si="73"/>
        <v/>
      </c>
      <c r="M657" s="59" t="e">
        <f t="array" ref="M657">_xlfn.STDEV.S(IF(OutputMaterialType=A657,OutputTarget))</f>
        <v>#VALUE!</v>
      </c>
      <c r="N657" s="143" t="e">
        <f t="shared" si="78"/>
        <v>#VALUE!</v>
      </c>
      <c r="O657" s="146" t="e">
        <f t="shared" si="79"/>
        <v>#VALUE!</v>
      </c>
    </row>
    <row r="658" spans="1:15" s="17" customFormat="1" x14ac:dyDescent="0.2">
      <c r="A658" s="51"/>
      <c r="B658" s="14"/>
      <c r="C658" s="128" t="str">
        <f>IF(A658=0,"",COUNTIF(Sample_Output!$B$2:$B$2000,"*"&amp;A658&amp;"*"))</f>
        <v/>
      </c>
      <c r="D658" s="129" t="str">
        <f>IF(SUMIF(OutputMaterialType,Specified_Output!A658,OutputSampleWeight)=0,"",SUMIF(OutputMaterialType,Specified_Output!A658,OutputSampleWeight))</f>
        <v/>
      </c>
      <c r="E658" s="120" t="str">
        <f t="shared" si="74"/>
        <v/>
      </c>
      <c r="F658" s="95" t="str">
        <f t="shared" si="75"/>
        <v/>
      </c>
      <c r="G658" s="120" t="str">
        <f t="shared" si="76"/>
        <v/>
      </c>
      <c r="H658" s="127" t="str">
        <f t="shared" si="77"/>
        <v/>
      </c>
      <c r="J658" s="103"/>
      <c r="K658" s="103"/>
      <c r="L658" s="127" t="str">
        <f t="shared" si="73"/>
        <v/>
      </c>
      <c r="M658" s="59" t="e">
        <f t="array" ref="M658">_xlfn.STDEV.S(IF(OutputMaterialType=A658,OutputTarget))</f>
        <v>#VALUE!</v>
      </c>
      <c r="N658" s="143" t="e">
        <f t="shared" si="78"/>
        <v>#VALUE!</v>
      </c>
      <c r="O658" s="146" t="e">
        <f t="shared" si="79"/>
        <v>#VALUE!</v>
      </c>
    </row>
    <row r="659" spans="1:15" s="17" customFormat="1" x14ac:dyDescent="0.2">
      <c r="A659" s="51"/>
      <c r="B659" s="14"/>
      <c r="C659" s="128" t="str">
        <f>IF(A659=0,"",COUNTIF(Sample_Output!$B$2:$B$2000,"*"&amp;A659&amp;"*"))</f>
        <v/>
      </c>
      <c r="D659" s="129" t="str">
        <f>IF(SUMIF(OutputMaterialType,Specified_Output!A659,OutputSampleWeight)=0,"",SUMIF(OutputMaterialType,Specified_Output!A659,OutputSampleWeight))</f>
        <v/>
      </c>
      <c r="E659" s="120" t="str">
        <f t="shared" si="74"/>
        <v/>
      </c>
      <c r="F659" s="95" t="str">
        <f t="shared" si="75"/>
        <v/>
      </c>
      <c r="G659" s="120" t="str">
        <f t="shared" si="76"/>
        <v/>
      </c>
      <c r="H659" s="127" t="str">
        <f t="shared" si="77"/>
        <v/>
      </c>
      <c r="J659" s="103"/>
      <c r="K659" s="103"/>
      <c r="L659" s="127" t="str">
        <f t="shared" si="73"/>
        <v/>
      </c>
      <c r="M659" s="59" t="e">
        <f t="array" ref="M659">_xlfn.STDEV.S(IF(OutputMaterialType=A659,OutputTarget))</f>
        <v>#VALUE!</v>
      </c>
      <c r="N659" s="143" t="e">
        <f t="shared" si="78"/>
        <v>#VALUE!</v>
      </c>
      <c r="O659" s="146" t="e">
        <f t="shared" si="79"/>
        <v>#VALUE!</v>
      </c>
    </row>
    <row r="660" spans="1:15" s="17" customFormat="1" x14ac:dyDescent="0.2">
      <c r="A660" s="51"/>
      <c r="B660" s="14"/>
      <c r="C660" s="128" t="str">
        <f>IF(A660=0,"",COUNTIF(Sample_Output!$B$2:$B$2000,"*"&amp;A660&amp;"*"))</f>
        <v/>
      </c>
      <c r="D660" s="129" t="str">
        <f>IF(SUMIF(OutputMaterialType,Specified_Output!A660,OutputSampleWeight)=0,"",SUMIF(OutputMaterialType,Specified_Output!A660,OutputSampleWeight))</f>
        <v/>
      </c>
      <c r="E660" s="120" t="str">
        <f t="shared" si="74"/>
        <v/>
      </c>
      <c r="F660" s="95" t="str">
        <f t="shared" si="75"/>
        <v/>
      </c>
      <c r="G660" s="120" t="str">
        <f t="shared" si="76"/>
        <v/>
      </c>
      <c r="H660" s="127" t="str">
        <f t="shared" si="77"/>
        <v/>
      </c>
      <c r="J660" s="103"/>
      <c r="K660" s="103"/>
      <c r="L660" s="127" t="str">
        <f t="shared" si="73"/>
        <v/>
      </c>
      <c r="M660" s="59" t="e">
        <f t="array" ref="M660">_xlfn.STDEV.S(IF(OutputMaterialType=A660,OutputTarget))</f>
        <v>#VALUE!</v>
      </c>
      <c r="N660" s="143" t="e">
        <f t="shared" si="78"/>
        <v>#VALUE!</v>
      </c>
      <c r="O660" s="146" t="e">
        <f t="shared" si="79"/>
        <v>#VALUE!</v>
      </c>
    </row>
    <row r="661" spans="1:15" s="17" customFormat="1" x14ac:dyDescent="0.2">
      <c r="A661" s="51"/>
      <c r="B661" s="14"/>
      <c r="C661" s="128" t="str">
        <f>IF(A661=0,"",COUNTIF(Sample_Output!$B$2:$B$2000,"*"&amp;A661&amp;"*"))</f>
        <v/>
      </c>
      <c r="D661" s="129" t="str">
        <f>IF(SUMIF(OutputMaterialType,Specified_Output!A661,OutputSampleWeight)=0,"",SUMIF(OutputMaterialType,Specified_Output!A661,OutputSampleWeight))</f>
        <v/>
      </c>
      <c r="E661" s="120" t="str">
        <f t="shared" si="74"/>
        <v/>
      </c>
      <c r="F661" s="95" t="str">
        <f t="shared" si="75"/>
        <v/>
      </c>
      <c r="G661" s="120" t="str">
        <f t="shared" si="76"/>
        <v/>
      </c>
      <c r="H661" s="127" t="str">
        <f t="shared" si="77"/>
        <v/>
      </c>
      <c r="J661" s="103"/>
      <c r="K661" s="103"/>
      <c r="L661" s="127" t="str">
        <f t="shared" si="73"/>
        <v/>
      </c>
      <c r="M661" s="59" t="e">
        <f t="array" ref="M661">_xlfn.STDEV.S(IF(OutputMaterialType=A661,OutputTarget))</f>
        <v>#VALUE!</v>
      </c>
      <c r="N661" s="143" t="e">
        <f t="shared" si="78"/>
        <v>#VALUE!</v>
      </c>
      <c r="O661" s="146" t="e">
        <f t="shared" si="79"/>
        <v>#VALUE!</v>
      </c>
    </row>
    <row r="662" spans="1:15" s="17" customFormat="1" x14ac:dyDescent="0.2">
      <c r="A662" s="51"/>
      <c r="B662" s="14"/>
      <c r="C662" s="128" t="str">
        <f>IF(A662=0,"",COUNTIF(Sample_Output!$B$2:$B$2000,"*"&amp;A662&amp;"*"))</f>
        <v/>
      </c>
      <c r="D662" s="129" t="str">
        <f>IF(SUMIF(OutputMaterialType,Specified_Output!A662,OutputSampleWeight)=0,"",SUMIF(OutputMaterialType,Specified_Output!A662,OutputSampleWeight))</f>
        <v/>
      </c>
      <c r="E662" s="120" t="str">
        <f t="shared" si="74"/>
        <v/>
      </c>
      <c r="F662" s="95" t="str">
        <f t="shared" si="75"/>
        <v/>
      </c>
      <c r="G662" s="120" t="str">
        <f t="shared" si="76"/>
        <v/>
      </c>
      <c r="H662" s="127" t="str">
        <f t="shared" si="77"/>
        <v/>
      </c>
      <c r="J662" s="103"/>
      <c r="K662" s="103"/>
      <c r="L662" s="127" t="str">
        <f t="shared" si="73"/>
        <v/>
      </c>
      <c r="M662" s="59" t="e">
        <f t="array" ref="M662">_xlfn.STDEV.S(IF(OutputMaterialType=A662,OutputTarget))</f>
        <v>#VALUE!</v>
      </c>
      <c r="N662" s="143" t="e">
        <f t="shared" si="78"/>
        <v>#VALUE!</v>
      </c>
      <c r="O662" s="146" t="e">
        <f t="shared" si="79"/>
        <v>#VALUE!</v>
      </c>
    </row>
    <row r="663" spans="1:15" s="17" customFormat="1" x14ac:dyDescent="0.2">
      <c r="A663" s="51"/>
      <c r="B663" s="14"/>
      <c r="C663" s="128" t="str">
        <f>IF(A663=0,"",COUNTIF(Sample_Output!$B$2:$B$2000,"*"&amp;A663&amp;"*"))</f>
        <v/>
      </c>
      <c r="D663" s="129" t="str">
        <f>IF(SUMIF(OutputMaterialType,Specified_Output!A663,OutputSampleWeight)=0,"",SUMIF(OutputMaterialType,Specified_Output!A663,OutputSampleWeight))</f>
        <v/>
      </c>
      <c r="E663" s="120" t="str">
        <f t="shared" si="74"/>
        <v/>
      </c>
      <c r="F663" s="95" t="str">
        <f t="shared" si="75"/>
        <v/>
      </c>
      <c r="G663" s="120" t="str">
        <f t="shared" si="76"/>
        <v/>
      </c>
      <c r="H663" s="127" t="str">
        <f t="shared" si="77"/>
        <v/>
      </c>
      <c r="J663" s="103"/>
      <c r="K663" s="103"/>
      <c r="L663" s="127" t="str">
        <f t="shared" si="73"/>
        <v/>
      </c>
      <c r="M663" s="59" t="e">
        <f t="array" ref="M663">_xlfn.STDEV.S(IF(OutputMaterialType=A663,OutputTarget))</f>
        <v>#VALUE!</v>
      </c>
      <c r="N663" s="143" t="e">
        <f t="shared" si="78"/>
        <v>#VALUE!</v>
      </c>
      <c r="O663" s="146" t="e">
        <f t="shared" si="79"/>
        <v>#VALUE!</v>
      </c>
    </row>
    <row r="664" spans="1:15" s="17" customFormat="1" x14ac:dyDescent="0.2">
      <c r="A664" s="51"/>
      <c r="B664" s="14"/>
      <c r="C664" s="128" t="str">
        <f>IF(A664=0,"",COUNTIF(Sample_Output!$B$2:$B$2000,"*"&amp;A664&amp;"*"))</f>
        <v/>
      </c>
      <c r="D664" s="129" t="str">
        <f>IF(SUMIF(OutputMaterialType,Specified_Output!A664,OutputSampleWeight)=0,"",SUMIF(OutputMaterialType,Specified_Output!A664,OutputSampleWeight))</f>
        <v/>
      </c>
      <c r="E664" s="120" t="str">
        <f t="shared" si="74"/>
        <v/>
      </c>
      <c r="F664" s="95" t="str">
        <f t="shared" si="75"/>
        <v/>
      </c>
      <c r="G664" s="120" t="str">
        <f t="shared" si="76"/>
        <v/>
      </c>
      <c r="H664" s="127" t="str">
        <f t="shared" si="77"/>
        <v/>
      </c>
      <c r="J664" s="103"/>
      <c r="K664" s="103"/>
      <c r="L664" s="127" t="str">
        <f t="shared" si="73"/>
        <v/>
      </c>
      <c r="M664" s="59" t="e">
        <f t="array" ref="M664">_xlfn.STDEV.S(IF(OutputMaterialType=A664,OutputTarget))</f>
        <v>#VALUE!</v>
      </c>
      <c r="N664" s="143" t="e">
        <f t="shared" si="78"/>
        <v>#VALUE!</v>
      </c>
      <c r="O664" s="146" t="e">
        <f t="shared" si="79"/>
        <v>#VALUE!</v>
      </c>
    </row>
    <row r="665" spans="1:15" s="17" customFormat="1" x14ac:dyDescent="0.2">
      <c r="A665" s="51"/>
      <c r="B665" s="14"/>
      <c r="C665" s="128" t="str">
        <f>IF(A665=0,"",COUNTIF(Sample_Output!$B$2:$B$2000,"*"&amp;A665&amp;"*"))</f>
        <v/>
      </c>
      <c r="D665" s="129" t="str">
        <f>IF(SUMIF(OutputMaterialType,Specified_Output!A665,OutputSampleWeight)=0,"",SUMIF(OutputMaterialType,Specified_Output!A665,OutputSampleWeight))</f>
        <v/>
      </c>
      <c r="E665" s="120" t="str">
        <f t="shared" si="74"/>
        <v/>
      </c>
      <c r="F665" s="95" t="str">
        <f t="shared" si="75"/>
        <v/>
      </c>
      <c r="G665" s="120" t="str">
        <f t="shared" si="76"/>
        <v/>
      </c>
      <c r="H665" s="127" t="str">
        <f t="shared" si="77"/>
        <v/>
      </c>
      <c r="J665" s="103"/>
      <c r="K665" s="103"/>
      <c r="L665" s="127" t="str">
        <f t="shared" si="73"/>
        <v/>
      </c>
      <c r="M665" s="59" t="e">
        <f t="array" ref="M665">_xlfn.STDEV.S(IF(OutputMaterialType=A665,OutputTarget))</f>
        <v>#VALUE!</v>
      </c>
      <c r="N665" s="143" t="e">
        <f t="shared" si="78"/>
        <v>#VALUE!</v>
      </c>
      <c r="O665" s="146" t="e">
        <f t="shared" si="79"/>
        <v>#VALUE!</v>
      </c>
    </row>
    <row r="666" spans="1:15" s="17" customFormat="1" x14ac:dyDescent="0.2">
      <c r="A666" s="51"/>
      <c r="B666" s="14"/>
      <c r="C666" s="128" t="str">
        <f>IF(A666=0,"",COUNTIF(Sample_Output!$B$2:$B$2000,"*"&amp;A666&amp;"*"))</f>
        <v/>
      </c>
      <c r="D666" s="129" t="str">
        <f>IF(SUMIF(OutputMaterialType,Specified_Output!A666,OutputSampleWeight)=0,"",SUMIF(OutputMaterialType,Specified_Output!A666,OutputSampleWeight))</f>
        <v/>
      </c>
      <c r="E666" s="120" t="str">
        <f t="shared" si="74"/>
        <v/>
      </c>
      <c r="F666" s="95" t="str">
        <f t="shared" si="75"/>
        <v/>
      </c>
      <c r="G666" s="120" t="str">
        <f t="shared" si="76"/>
        <v/>
      </c>
      <c r="H666" s="127" t="str">
        <f t="shared" si="77"/>
        <v/>
      </c>
      <c r="J666" s="103"/>
      <c r="K666" s="103"/>
      <c r="L666" s="127" t="str">
        <f t="shared" si="73"/>
        <v/>
      </c>
      <c r="M666" s="59" t="e">
        <f t="array" ref="M666">_xlfn.STDEV.S(IF(OutputMaterialType=A666,OutputTarget))</f>
        <v>#VALUE!</v>
      </c>
      <c r="N666" s="143" t="e">
        <f t="shared" si="78"/>
        <v>#VALUE!</v>
      </c>
      <c r="O666" s="146" t="e">
        <f t="shared" si="79"/>
        <v>#VALUE!</v>
      </c>
    </row>
    <row r="667" spans="1:15" s="17" customFormat="1" x14ac:dyDescent="0.2">
      <c r="A667" s="51"/>
      <c r="B667" s="14"/>
      <c r="C667" s="128" t="str">
        <f>IF(A667=0,"",COUNTIF(Sample_Output!$B$2:$B$2000,"*"&amp;A667&amp;"*"))</f>
        <v/>
      </c>
      <c r="D667" s="129" t="str">
        <f>IF(SUMIF(OutputMaterialType,Specified_Output!A667,OutputSampleWeight)=0,"",SUMIF(OutputMaterialType,Specified_Output!A667,OutputSampleWeight))</f>
        <v/>
      </c>
      <c r="E667" s="120" t="str">
        <f t="shared" si="74"/>
        <v/>
      </c>
      <c r="F667" s="95" t="str">
        <f t="shared" si="75"/>
        <v/>
      </c>
      <c r="G667" s="120" t="str">
        <f t="shared" si="76"/>
        <v/>
      </c>
      <c r="H667" s="127" t="str">
        <f t="shared" si="77"/>
        <v/>
      </c>
      <c r="J667" s="103"/>
      <c r="K667" s="103"/>
      <c r="L667" s="127" t="str">
        <f t="shared" si="73"/>
        <v/>
      </c>
      <c r="M667" s="59" t="e">
        <f t="array" ref="M667">_xlfn.STDEV.S(IF(OutputMaterialType=A667,OutputTarget))</f>
        <v>#VALUE!</v>
      </c>
      <c r="N667" s="143" t="e">
        <f t="shared" si="78"/>
        <v>#VALUE!</v>
      </c>
      <c r="O667" s="146" t="e">
        <f t="shared" si="79"/>
        <v>#VALUE!</v>
      </c>
    </row>
    <row r="668" spans="1:15" s="17" customFormat="1" x14ac:dyDescent="0.2">
      <c r="A668" s="51"/>
      <c r="B668" s="14"/>
      <c r="C668" s="128" t="str">
        <f>IF(A668=0,"",COUNTIF(Sample_Output!$B$2:$B$2000,"*"&amp;A668&amp;"*"))</f>
        <v/>
      </c>
      <c r="D668" s="129" t="str">
        <f>IF(SUMIF(OutputMaterialType,Specified_Output!A668,OutputSampleWeight)=0,"",SUMIF(OutputMaterialType,Specified_Output!A668,OutputSampleWeight))</f>
        <v/>
      </c>
      <c r="E668" s="120" t="str">
        <f t="shared" si="74"/>
        <v/>
      </c>
      <c r="F668" s="95" t="str">
        <f t="shared" si="75"/>
        <v/>
      </c>
      <c r="G668" s="120" t="str">
        <f t="shared" si="76"/>
        <v/>
      </c>
      <c r="H668" s="127" t="str">
        <f t="shared" si="77"/>
        <v/>
      </c>
      <c r="J668" s="103"/>
      <c r="K668" s="103"/>
      <c r="L668" s="127" t="str">
        <f t="shared" si="73"/>
        <v/>
      </c>
      <c r="M668" s="59" t="e">
        <f t="array" ref="M668">_xlfn.STDEV.S(IF(OutputMaterialType=A668,OutputTarget))</f>
        <v>#VALUE!</v>
      </c>
      <c r="N668" s="143" t="e">
        <f t="shared" si="78"/>
        <v>#VALUE!</v>
      </c>
      <c r="O668" s="146" t="e">
        <f t="shared" si="79"/>
        <v>#VALUE!</v>
      </c>
    </row>
    <row r="669" spans="1:15" s="17" customFormat="1" x14ac:dyDescent="0.2">
      <c r="A669" s="51"/>
      <c r="B669" s="14"/>
      <c r="C669" s="128" t="str">
        <f>IF(A669=0,"",COUNTIF(Sample_Output!$B$2:$B$2000,"*"&amp;A669&amp;"*"))</f>
        <v/>
      </c>
      <c r="D669" s="129" t="str">
        <f>IF(SUMIF(OutputMaterialType,Specified_Output!A669,OutputSampleWeight)=0,"",SUMIF(OutputMaterialType,Specified_Output!A669,OutputSampleWeight))</f>
        <v/>
      </c>
      <c r="E669" s="120" t="str">
        <f t="shared" si="74"/>
        <v/>
      </c>
      <c r="F669" s="95" t="str">
        <f t="shared" si="75"/>
        <v/>
      </c>
      <c r="G669" s="120" t="str">
        <f t="shared" si="76"/>
        <v/>
      </c>
      <c r="H669" s="127" t="str">
        <f t="shared" si="77"/>
        <v/>
      </c>
      <c r="J669" s="103"/>
      <c r="K669" s="103"/>
      <c r="L669" s="127" t="str">
        <f t="shared" si="73"/>
        <v/>
      </c>
      <c r="M669" s="59" t="e">
        <f t="array" ref="M669">_xlfn.STDEV.S(IF(OutputMaterialType=A669,OutputTarget))</f>
        <v>#VALUE!</v>
      </c>
      <c r="N669" s="143" t="e">
        <f t="shared" si="78"/>
        <v>#VALUE!</v>
      </c>
      <c r="O669" s="146" t="e">
        <f t="shared" si="79"/>
        <v>#VALUE!</v>
      </c>
    </row>
    <row r="670" spans="1:15" s="17" customFormat="1" x14ac:dyDescent="0.2">
      <c r="A670" s="51"/>
      <c r="B670" s="14"/>
      <c r="C670" s="128" t="str">
        <f>IF(A670=0,"",COUNTIF(Sample_Output!$B$2:$B$2000,"*"&amp;A670&amp;"*"))</f>
        <v/>
      </c>
      <c r="D670" s="129" t="str">
        <f>IF(SUMIF(OutputMaterialType,Specified_Output!A670,OutputSampleWeight)=0,"",SUMIF(OutputMaterialType,Specified_Output!A670,OutputSampleWeight))</f>
        <v/>
      </c>
      <c r="E670" s="120" t="str">
        <f t="shared" si="74"/>
        <v/>
      </c>
      <c r="F670" s="95" t="str">
        <f t="shared" si="75"/>
        <v/>
      </c>
      <c r="G670" s="120" t="str">
        <f t="shared" si="76"/>
        <v/>
      </c>
      <c r="H670" s="127" t="str">
        <f t="shared" si="77"/>
        <v/>
      </c>
      <c r="J670" s="103"/>
      <c r="K670" s="103"/>
      <c r="L670" s="127" t="str">
        <f t="shared" si="73"/>
        <v/>
      </c>
      <c r="M670" s="59" t="e">
        <f t="array" ref="M670">_xlfn.STDEV.S(IF(OutputMaterialType=A670,OutputTarget))</f>
        <v>#VALUE!</v>
      </c>
      <c r="N670" s="143" t="e">
        <f t="shared" si="78"/>
        <v>#VALUE!</v>
      </c>
      <c r="O670" s="146" t="e">
        <f t="shared" si="79"/>
        <v>#VALUE!</v>
      </c>
    </row>
    <row r="671" spans="1:15" s="17" customFormat="1" x14ac:dyDescent="0.2">
      <c r="A671" s="51"/>
      <c r="B671" s="14"/>
      <c r="C671" s="128" t="str">
        <f>IF(A671=0,"",COUNTIF(Sample_Output!$B$2:$B$2000,"*"&amp;A671&amp;"*"))</f>
        <v/>
      </c>
      <c r="D671" s="129" t="str">
        <f>IF(SUMIF(OutputMaterialType,Specified_Output!A671,OutputSampleWeight)=0,"",SUMIF(OutputMaterialType,Specified_Output!A671,OutputSampleWeight))</f>
        <v/>
      </c>
      <c r="E671" s="120" t="str">
        <f t="shared" si="74"/>
        <v/>
      </c>
      <c r="F671" s="95" t="str">
        <f t="shared" si="75"/>
        <v/>
      </c>
      <c r="G671" s="120" t="str">
        <f t="shared" si="76"/>
        <v/>
      </c>
      <c r="H671" s="127" t="str">
        <f t="shared" si="77"/>
        <v/>
      </c>
      <c r="J671" s="103"/>
      <c r="K671" s="103"/>
      <c r="L671" s="127" t="str">
        <f t="shared" si="73"/>
        <v/>
      </c>
      <c r="M671" s="59" t="e">
        <f t="array" ref="M671">_xlfn.STDEV.S(IF(OutputMaterialType=A671,OutputTarget))</f>
        <v>#VALUE!</v>
      </c>
      <c r="N671" s="143" t="e">
        <f t="shared" si="78"/>
        <v>#VALUE!</v>
      </c>
      <c r="O671" s="146" t="e">
        <f t="shared" si="79"/>
        <v>#VALUE!</v>
      </c>
    </row>
    <row r="672" spans="1:15" s="17" customFormat="1" x14ac:dyDescent="0.2">
      <c r="A672" s="51"/>
      <c r="B672" s="14"/>
      <c r="C672" s="128" t="str">
        <f>IF(A672=0,"",COUNTIF(Sample_Output!$B$2:$B$2000,"*"&amp;A672&amp;"*"))</f>
        <v/>
      </c>
      <c r="D672" s="129" t="str">
        <f>IF(SUMIF(OutputMaterialType,Specified_Output!A672,OutputSampleWeight)=0,"",SUMIF(OutputMaterialType,Specified_Output!A672,OutputSampleWeight))</f>
        <v/>
      </c>
      <c r="E672" s="120" t="str">
        <f t="shared" si="74"/>
        <v/>
      </c>
      <c r="F672" s="95" t="str">
        <f t="shared" si="75"/>
        <v/>
      </c>
      <c r="G672" s="120" t="str">
        <f t="shared" si="76"/>
        <v/>
      </c>
      <c r="H672" s="127" t="str">
        <f t="shared" si="77"/>
        <v/>
      </c>
      <c r="J672" s="103"/>
      <c r="K672" s="103"/>
      <c r="L672" s="127" t="str">
        <f t="shared" si="73"/>
        <v/>
      </c>
      <c r="M672" s="59" t="e">
        <f t="array" ref="M672">_xlfn.STDEV.S(IF(OutputMaterialType=A672,OutputTarget))</f>
        <v>#VALUE!</v>
      </c>
      <c r="N672" s="143" t="e">
        <f t="shared" si="78"/>
        <v>#VALUE!</v>
      </c>
      <c r="O672" s="146" t="e">
        <f t="shared" si="79"/>
        <v>#VALUE!</v>
      </c>
    </row>
    <row r="673" spans="1:15" s="17" customFormat="1" x14ac:dyDescent="0.2">
      <c r="A673" s="51"/>
      <c r="B673" s="14"/>
      <c r="C673" s="128" t="str">
        <f>IF(A673=0,"",COUNTIF(Sample_Output!$B$2:$B$2000,"*"&amp;A673&amp;"*"))</f>
        <v/>
      </c>
      <c r="D673" s="129" t="str">
        <f>IF(SUMIF(OutputMaterialType,Specified_Output!A673,OutputSampleWeight)=0,"",SUMIF(OutputMaterialType,Specified_Output!A673,OutputSampleWeight))</f>
        <v/>
      </c>
      <c r="E673" s="120" t="str">
        <f t="shared" si="74"/>
        <v/>
      </c>
      <c r="F673" s="95" t="str">
        <f t="shared" si="75"/>
        <v/>
      </c>
      <c r="G673" s="120" t="str">
        <f t="shared" si="76"/>
        <v/>
      </c>
      <c r="H673" s="127" t="str">
        <f t="shared" si="77"/>
        <v/>
      </c>
      <c r="J673" s="103"/>
      <c r="K673" s="103"/>
      <c r="L673" s="127" t="str">
        <f t="shared" si="73"/>
        <v/>
      </c>
      <c r="M673" s="59" t="e">
        <f t="array" ref="M673">_xlfn.STDEV.S(IF(OutputMaterialType=A673,OutputTarget))</f>
        <v>#VALUE!</v>
      </c>
      <c r="N673" s="143" t="e">
        <f t="shared" si="78"/>
        <v>#VALUE!</v>
      </c>
      <c r="O673" s="146" t="e">
        <f t="shared" si="79"/>
        <v>#VALUE!</v>
      </c>
    </row>
    <row r="674" spans="1:15" s="17" customFormat="1" x14ac:dyDescent="0.2">
      <c r="A674" s="51"/>
      <c r="B674" s="14"/>
      <c r="C674" s="128" t="str">
        <f>IF(A674=0,"",COUNTIF(Sample_Output!$B$2:$B$2000,"*"&amp;A674&amp;"*"))</f>
        <v/>
      </c>
      <c r="D674" s="129" t="str">
        <f>IF(SUMIF(OutputMaterialType,Specified_Output!A674,OutputSampleWeight)=0,"",SUMIF(OutputMaterialType,Specified_Output!A674,OutputSampleWeight))</f>
        <v/>
      </c>
      <c r="E674" s="120" t="str">
        <f t="shared" si="74"/>
        <v/>
      </c>
      <c r="F674" s="95" t="str">
        <f t="shared" si="75"/>
        <v/>
      </c>
      <c r="G674" s="120" t="str">
        <f t="shared" si="76"/>
        <v/>
      </c>
      <c r="H674" s="127" t="str">
        <f t="shared" si="77"/>
        <v/>
      </c>
      <c r="J674" s="103"/>
      <c r="K674" s="103"/>
      <c r="L674" s="127" t="str">
        <f t="shared" si="73"/>
        <v/>
      </c>
      <c r="M674" s="59" t="e">
        <f t="array" ref="M674">_xlfn.STDEV.S(IF(OutputMaterialType=A674,OutputTarget))</f>
        <v>#VALUE!</v>
      </c>
      <c r="N674" s="143" t="e">
        <f t="shared" si="78"/>
        <v>#VALUE!</v>
      </c>
      <c r="O674" s="146" t="e">
        <f t="shared" si="79"/>
        <v>#VALUE!</v>
      </c>
    </row>
    <row r="675" spans="1:15" s="17" customFormat="1" x14ac:dyDescent="0.2">
      <c r="A675" s="51"/>
      <c r="B675" s="14"/>
      <c r="C675" s="128" t="str">
        <f>IF(A675=0,"",COUNTIF(Sample_Output!$B$2:$B$2000,"*"&amp;A675&amp;"*"))</f>
        <v/>
      </c>
      <c r="D675" s="129" t="str">
        <f>IF(SUMIF(OutputMaterialType,Specified_Output!A675,OutputSampleWeight)=0,"",SUMIF(OutputMaterialType,Specified_Output!A675,OutputSampleWeight))</f>
        <v/>
      </c>
      <c r="E675" s="120" t="str">
        <f t="shared" si="74"/>
        <v/>
      </c>
      <c r="F675" s="95" t="str">
        <f t="shared" si="75"/>
        <v/>
      </c>
      <c r="G675" s="120" t="str">
        <f t="shared" si="76"/>
        <v/>
      </c>
      <c r="H675" s="127" t="str">
        <f t="shared" si="77"/>
        <v/>
      </c>
      <c r="J675" s="103"/>
      <c r="K675" s="103"/>
      <c r="L675" s="127" t="str">
        <f t="shared" si="73"/>
        <v/>
      </c>
      <c r="M675" s="59" t="e">
        <f t="array" ref="M675">_xlfn.STDEV.S(IF(OutputMaterialType=A675,OutputTarget))</f>
        <v>#VALUE!</v>
      </c>
      <c r="N675" s="143" t="e">
        <f t="shared" si="78"/>
        <v>#VALUE!</v>
      </c>
      <c r="O675" s="146" t="e">
        <f t="shared" si="79"/>
        <v>#VALUE!</v>
      </c>
    </row>
    <row r="676" spans="1:15" s="17" customFormat="1" x14ac:dyDescent="0.2">
      <c r="A676" s="51"/>
      <c r="B676" s="14"/>
      <c r="C676" s="128" t="str">
        <f>IF(A676=0,"",COUNTIF(Sample_Output!$B$2:$B$2000,"*"&amp;A676&amp;"*"))</f>
        <v/>
      </c>
      <c r="D676" s="129" t="str">
        <f>IF(SUMIF(OutputMaterialType,Specified_Output!A676,OutputSampleWeight)=0,"",SUMIF(OutputMaterialType,Specified_Output!A676,OutputSampleWeight))</f>
        <v/>
      </c>
      <c r="E676" s="120" t="str">
        <f t="shared" si="74"/>
        <v/>
      </c>
      <c r="F676" s="95" t="str">
        <f t="shared" si="75"/>
        <v/>
      </c>
      <c r="G676" s="120" t="str">
        <f t="shared" si="76"/>
        <v/>
      </c>
      <c r="H676" s="127" t="str">
        <f t="shared" si="77"/>
        <v/>
      </c>
      <c r="J676" s="103"/>
      <c r="K676" s="103"/>
      <c r="L676" s="127" t="str">
        <f t="shared" si="73"/>
        <v/>
      </c>
      <c r="M676" s="59" t="e">
        <f t="array" ref="M676">_xlfn.STDEV.S(IF(OutputMaterialType=A676,OutputTarget))</f>
        <v>#VALUE!</v>
      </c>
      <c r="N676" s="143" t="e">
        <f t="shared" si="78"/>
        <v>#VALUE!</v>
      </c>
      <c r="O676" s="146" t="e">
        <f t="shared" si="79"/>
        <v>#VALUE!</v>
      </c>
    </row>
    <row r="677" spans="1:15" s="17" customFormat="1" x14ac:dyDescent="0.2">
      <c r="A677" s="51"/>
      <c r="B677" s="14"/>
      <c r="C677" s="128" t="str">
        <f>IF(A677=0,"",COUNTIF(Sample_Output!$B$2:$B$2000,"*"&amp;A677&amp;"*"))</f>
        <v/>
      </c>
      <c r="D677" s="129" t="str">
        <f>IF(SUMIF(OutputMaterialType,Specified_Output!A677,OutputSampleWeight)=0,"",SUMIF(OutputMaterialType,Specified_Output!A677,OutputSampleWeight))</f>
        <v/>
      </c>
      <c r="E677" s="120" t="str">
        <f t="shared" si="74"/>
        <v/>
      </c>
      <c r="F677" s="95" t="str">
        <f t="shared" si="75"/>
        <v/>
      </c>
      <c r="G677" s="120" t="str">
        <f t="shared" si="76"/>
        <v/>
      </c>
      <c r="H677" s="127" t="str">
        <f t="shared" si="77"/>
        <v/>
      </c>
      <c r="J677" s="103"/>
      <c r="K677" s="103"/>
      <c r="L677" s="127" t="str">
        <f t="shared" si="73"/>
        <v/>
      </c>
      <c r="M677" s="59" t="e">
        <f t="array" ref="M677">_xlfn.STDEV.S(IF(OutputMaterialType=A677,OutputTarget))</f>
        <v>#VALUE!</v>
      </c>
      <c r="N677" s="143" t="e">
        <f t="shared" si="78"/>
        <v>#VALUE!</v>
      </c>
      <c r="O677" s="146" t="e">
        <f t="shared" si="79"/>
        <v>#VALUE!</v>
      </c>
    </row>
    <row r="678" spans="1:15" s="17" customFormat="1" x14ac:dyDescent="0.2">
      <c r="A678" s="51"/>
      <c r="B678" s="14"/>
      <c r="C678" s="128" t="str">
        <f>IF(A678=0,"",COUNTIF(Sample_Output!$B$2:$B$2000,"*"&amp;A678&amp;"*"))</f>
        <v/>
      </c>
      <c r="D678" s="129" t="str">
        <f>IF(SUMIF(OutputMaterialType,Specified_Output!A678,OutputSampleWeight)=0,"",SUMIF(OutputMaterialType,Specified_Output!A678,OutputSampleWeight))</f>
        <v/>
      </c>
      <c r="E678" s="120" t="str">
        <f t="shared" si="74"/>
        <v/>
      </c>
      <c r="F678" s="95" t="str">
        <f t="shared" si="75"/>
        <v/>
      </c>
      <c r="G678" s="120" t="str">
        <f t="shared" si="76"/>
        <v/>
      </c>
      <c r="H678" s="127" t="str">
        <f t="shared" si="77"/>
        <v/>
      </c>
      <c r="J678" s="103"/>
      <c r="K678" s="103"/>
      <c r="L678" s="127" t="str">
        <f t="shared" si="73"/>
        <v/>
      </c>
      <c r="M678" s="59" t="e">
        <f t="array" ref="M678">_xlfn.STDEV.S(IF(OutputMaterialType=A678,OutputTarget))</f>
        <v>#VALUE!</v>
      </c>
      <c r="N678" s="143" t="e">
        <f t="shared" si="78"/>
        <v>#VALUE!</v>
      </c>
      <c r="O678" s="146" t="e">
        <f t="shared" si="79"/>
        <v>#VALUE!</v>
      </c>
    </row>
    <row r="679" spans="1:15" s="17" customFormat="1" x14ac:dyDescent="0.2">
      <c r="A679" s="51"/>
      <c r="B679" s="14"/>
      <c r="C679" s="128" t="str">
        <f>IF(A679=0,"",COUNTIF(Sample_Output!$B$2:$B$2000,"*"&amp;A679&amp;"*"))</f>
        <v/>
      </c>
      <c r="D679" s="129" t="str">
        <f>IF(SUMIF(OutputMaterialType,Specified_Output!A679,OutputSampleWeight)=0,"",SUMIF(OutputMaterialType,Specified_Output!A679,OutputSampleWeight))</f>
        <v/>
      </c>
      <c r="E679" s="120" t="str">
        <f t="shared" si="74"/>
        <v/>
      </c>
      <c r="F679" s="95" t="str">
        <f t="shared" si="75"/>
        <v/>
      </c>
      <c r="G679" s="120" t="str">
        <f t="shared" si="76"/>
        <v/>
      </c>
      <c r="H679" s="127" t="str">
        <f t="shared" si="77"/>
        <v/>
      </c>
      <c r="J679" s="103"/>
      <c r="K679" s="103"/>
      <c r="L679" s="127" t="str">
        <f t="shared" si="73"/>
        <v/>
      </c>
      <c r="M679" s="59" t="e">
        <f t="array" ref="M679">_xlfn.STDEV.S(IF(OutputMaterialType=A679,OutputTarget))</f>
        <v>#VALUE!</v>
      </c>
      <c r="N679" s="143" t="e">
        <f t="shared" si="78"/>
        <v>#VALUE!</v>
      </c>
      <c r="O679" s="146" t="e">
        <f t="shared" si="79"/>
        <v>#VALUE!</v>
      </c>
    </row>
    <row r="680" spans="1:15" s="17" customFormat="1" x14ac:dyDescent="0.2">
      <c r="A680" s="51"/>
      <c r="B680" s="14"/>
      <c r="C680" s="128" t="str">
        <f>IF(A680=0,"",COUNTIF(Sample_Output!$B$2:$B$2000,"*"&amp;A680&amp;"*"))</f>
        <v/>
      </c>
      <c r="D680" s="129" t="str">
        <f>IF(SUMIF(OutputMaterialType,Specified_Output!A680,OutputSampleWeight)=0,"",SUMIF(OutputMaterialType,Specified_Output!A680,OutputSampleWeight))</f>
        <v/>
      </c>
      <c r="E680" s="120" t="str">
        <f t="shared" si="74"/>
        <v/>
      </c>
      <c r="F680" s="95" t="str">
        <f t="shared" si="75"/>
        <v/>
      </c>
      <c r="G680" s="120" t="str">
        <f t="shared" si="76"/>
        <v/>
      </c>
      <c r="H680" s="127" t="str">
        <f t="shared" si="77"/>
        <v/>
      </c>
      <c r="J680" s="103"/>
      <c r="K680" s="103"/>
      <c r="L680" s="127" t="str">
        <f t="shared" si="73"/>
        <v/>
      </c>
      <c r="M680" s="59" t="e">
        <f t="array" ref="M680">_xlfn.STDEV.S(IF(OutputMaterialType=A680,OutputTarget))</f>
        <v>#VALUE!</v>
      </c>
      <c r="N680" s="143" t="e">
        <f t="shared" si="78"/>
        <v>#VALUE!</v>
      </c>
      <c r="O680" s="146" t="e">
        <f t="shared" si="79"/>
        <v>#VALUE!</v>
      </c>
    </row>
    <row r="681" spans="1:15" s="17" customFormat="1" x14ac:dyDescent="0.2">
      <c r="A681" s="51"/>
      <c r="B681" s="14"/>
      <c r="C681" s="128" t="str">
        <f>IF(A681=0,"",COUNTIF(Sample_Output!$B$2:$B$2000,"*"&amp;A681&amp;"*"))</f>
        <v/>
      </c>
      <c r="D681" s="129" t="str">
        <f>IF(SUMIF(OutputMaterialType,Specified_Output!A681,OutputSampleWeight)=0,"",SUMIF(OutputMaterialType,Specified_Output!A681,OutputSampleWeight))</f>
        <v/>
      </c>
      <c r="E681" s="120" t="str">
        <f t="shared" si="74"/>
        <v/>
      </c>
      <c r="F681" s="95" t="str">
        <f t="shared" si="75"/>
        <v/>
      </c>
      <c r="G681" s="120" t="str">
        <f t="shared" si="76"/>
        <v/>
      </c>
      <c r="H681" s="127" t="str">
        <f t="shared" si="77"/>
        <v/>
      </c>
      <c r="J681" s="103"/>
      <c r="K681" s="103"/>
      <c r="L681" s="127" t="str">
        <f t="shared" si="73"/>
        <v/>
      </c>
      <c r="M681" s="59" t="e">
        <f t="array" ref="M681">_xlfn.STDEV.S(IF(OutputMaterialType=A681,OutputTarget))</f>
        <v>#VALUE!</v>
      </c>
      <c r="N681" s="143" t="e">
        <f t="shared" si="78"/>
        <v>#VALUE!</v>
      </c>
      <c r="O681" s="146" t="e">
        <f t="shared" si="79"/>
        <v>#VALUE!</v>
      </c>
    </row>
    <row r="682" spans="1:15" s="17" customFormat="1" x14ac:dyDescent="0.2">
      <c r="A682" s="51"/>
      <c r="B682" s="14"/>
      <c r="C682" s="128" t="str">
        <f>IF(A682=0,"",COUNTIF(Sample_Output!$B$2:$B$2000,"*"&amp;A682&amp;"*"))</f>
        <v/>
      </c>
      <c r="D682" s="129" t="str">
        <f>IF(SUMIF(OutputMaterialType,Specified_Output!A682,OutputSampleWeight)=0,"",SUMIF(OutputMaterialType,Specified_Output!A682,OutputSampleWeight))</f>
        <v/>
      </c>
      <c r="E682" s="120" t="str">
        <f t="shared" si="74"/>
        <v/>
      </c>
      <c r="F682" s="95" t="str">
        <f t="shared" si="75"/>
        <v/>
      </c>
      <c r="G682" s="120" t="str">
        <f t="shared" si="76"/>
        <v/>
      </c>
      <c r="H682" s="127" t="str">
        <f t="shared" si="77"/>
        <v/>
      </c>
      <c r="J682" s="103"/>
      <c r="K682" s="103"/>
      <c r="L682" s="127" t="str">
        <f t="shared" si="73"/>
        <v/>
      </c>
      <c r="M682" s="59" t="e">
        <f t="array" ref="M682">_xlfn.STDEV.S(IF(OutputMaterialType=A682,OutputTarget))</f>
        <v>#VALUE!</v>
      </c>
      <c r="N682" s="143" t="e">
        <f t="shared" si="78"/>
        <v>#VALUE!</v>
      </c>
      <c r="O682" s="146" t="e">
        <f t="shared" si="79"/>
        <v>#VALUE!</v>
      </c>
    </row>
    <row r="683" spans="1:15" s="17" customFormat="1" x14ac:dyDescent="0.2">
      <c r="A683" s="51"/>
      <c r="B683" s="14"/>
      <c r="C683" s="128" t="str">
        <f>IF(A683=0,"",COUNTIF(Sample_Output!$B$2:$B$2000,"*"&amp;A683&amp;"*"))</f>
        <v/>
      </c>
      <c r="D683" s="129" t="str">
        <f>IF(SUMIF(OutputMaterialType,Specified_Output!A683,OutputSampleWeight)=0,"",SUMIF(OutputMaterialType,Specified_Output!A683,OutputSampleWeight))</f>
        <v/>
      </c>
      <c r="E683" s="120" t="str">
        <f t="shared" si="74"/>
        <v/>
      </c>
      <c r="F683" s="95" t="str">
        <f t="shared" si="75"/>
        <v/>
      </c>
      <c r="G683" s="120" t="str">
        <f t="shared" si="76"/>
        <v/>
      </c>
      <c r="H683" s="127" t="str">
        <f t="shared" si="77"/>
        <v/>
      </c>
      <c r="J683" s="103"/>
      <c r="K683" s="103"/>
      <c r="L683" s="127" t="str">
        <f t="shared" si="73"/>
        <v/>
      </c>
      <c r="M683" s="59" t="e">
        <f t="array" ref="M683">_xlfn.STDEV.S(IF(OutputMaterialType=A683,OutputTarget))</f>
        <v>#VALUE!</v>
      </c>
      <c r="N683" s="143" t="e">
        <f t="shared" si="78"/>
        <v>#VALUE!</v>
      </c>
      <c r="O683" s="146" t="e">
        <f t="shared" si="79"/>
        <v>#VALUE!</v>
      </c>
    </row>
    <row r="684" spans="1:15" s="17" customFormat="1" x14ac:dyDescent="0.2">
      <c r="A684" s="51"/>
      <c r="B684" s="14"/>
      <c r="C684" s="128" t="str">
        <f>IF(A684=0,"",COUNTIF(Sample_Output!$B$2:$B$2000,"*"&amp;A684&amp;"*"))</f>
        <v/>
      </c>
      <c r="D684" s="129" t="str">
        <f>IF(SUMIF(OutputMaterialType,Specified_Output!A684,OutputSampleWeight)=0,"",SUMIF(OutputMaterialType,Specified_Output!A684,OutputSampleWeight))</f>
        <v/>
      </c>
      <c r="E684" s="120" t="str">
        <f t="shared" si="74"/>
        <v/>
      </c>
      <c r="F684" s="95" t="str">
        <f t="shared" si="75"/>
        <v/>
      </c>
      <c r="G684" s="120" t="str">
        <f t="shared" si="76"/>
        <v/>
      </c>
      <c r="H684" s="127" t="str">
        <f t="shared" si="77"/>
        <v/>
      </c>
      <c r="J684" s="103"/>
      <c r="K684" s="103"/>
      <c r="L684" s="127" t="str">
        <f t="shared" si="73"/>
        <v/>
      </c>
      <c r="M684" s="59" t="e">
        <f t="array" ref="M684">_xlfn.STDEV.S(IF(OutputMaterialType=A684,OutputTarget))</f>
        <v>#VALUE!</v>
      </c>
      <c r="N684" s="143" t="e">
        <f t="shared" si="78"/>
        <v>#VALUE!</v>
      </c>
      <c r="O684" s="146" t="e">
        <f t="shared" si="79"/>
        <v>#VALUE!</v>
      </c>
    </row>
    <row r="685" spans="1:15" s="17" customFormat="1" x14ac:dyDescent="0.2">
      <c r="A685" s="51"/>
      <c r="B685" s="14"/>
      <c r="C685" s="128" t="str">
        <f>IF(A685=0,"",COUNTIF(Sample_Output!$B$2:$B$2000,"*"&amp;A685&amp;"*"))</f>
        <v/>
      </c>
      <c r="D685" s="129" t="str">
        <f>IF(SUMIF(OutputMaterialType,Specified_Output!A685,OutputSampleWeight)=0,"",SUMIF(OutputMaterialType,Specified_Output!A685,OutputSampleWeight))</f>
        <v/>
      </c>
      <c r="E685" s="120" t="str">
        <f t="shared" si="74"/>
        <v/>
      </c>
      <c r="F685" s="95" t="str">
        <f t="shared" si="75"/>
        <v/>
      </c>
      <c r="G685" s="120" t="str">
        <f t="shared" si="76"/>
        <v/>
      </c>
      <c r="H685" s="127" t="str">
        <f t="shared" si="77"/>
        <v/>
      </c>
      <c r="J685" s="103"/>
      <c r="K685" s="103"/>
      <c r="L685" s="127" t="str">
        <f t="shared" si="73"/>
        <v/>
      </c>
      <c r="M685" s="59" t="e">
        <f t="array" ref="M685">_xlfn.STDEV.S(IF(OutputMaterialType=A685,OutputTarget))</f>
        <v>#VALUE!</v>
      </c>
      <c r="N685" s="143" t="e">
        <f t="shared" si="78"/>
        <v>#VALUE!</v>
      </c>
      <c r="O685" s="146" t="e">
        <f t="shared" si="79"/>
        <v>#VALUE!</v>
      </c>
    </row>
    <row r="686" spans="1:15" s="17" customFormat="1" x14ac:dyDescent="0.2">
      <c r="A686" s="51"/>
      <c r="B686" s="14"/>
      <c r="C686" s="128" t="str">
        <f>IF(A686=0,"",COUNTIF(Sample_Output!$B$2:$B$2000,"*"&amp;A686&amp;"*"))</f>
        <v/>
      </c>
      <c r="D686" s="129" t="str">
        <f>IF(SUMIF(OutputMaterialType,Specified_Output!A686,OutputSampleWeight)=0,"",SUMIF(OutputMaterialType,Specified_Output!A686,OutputSampleWeight))</f>
        <v/>
      </c>
      <c r="E686" s="120" t="str">
        <f t="shared" si="74"/>
        <v/>
      </c>
      <c r="F686" s="95" t="str">
        <f t="shared" si="75"/>
        <v/>
      </c>
      <c r="G686" s="120" t="str">
        <f t="shared" si="76"/>
        <v/>
      </c>
      <c r="H686" s="127" t="str">
        <f t="shared" si="77"/>
        <v/>
      </c>
      <c r="J686" s="103"/>
      <c r="K686" s="103"/>
      <c r="L686" s="127" t="str">
        <f t="shared" si="73"/>
        <v/>
      </c>
      <c r="M686" s="59" t="e">
        <f t="array" ref="M686">_xlfn.STDEV.S(IF(OutputMaterialType=A686,OutputTarget))</f>
        <v>#VALUE!</v>
      </c>
      <c r="N686" s="143" t="e">
        <f t="shared" si="78"/>
        <v>#VALUE!</v>
      </c>
      <c r="O686" s="146" t="e">
        <f t="shared" si="79"/>
        <v>#VALUE!</v>
      </c>
    </row>
    <row r="687" spans="1:15" s="17" customFormat="1" x14ac:dyDescent="0.2">
      <c r="A687" s="51"/>
      <c r="B687" s="14"/>
      <c r="C687" s="128" t="str">
        <f>IF(A687=0,"",COUNTIF(Sample_Output!$B$2:$B$2000,"*"&amp;A687&amp;"*"))</f>
        <v/>
      </c>
      <c r="D687" s="129" t="str">
        <f>IF(SUMIF(OutputMaterialType,Specified_Output!A687,OutputSampleWeight)=0,"",SUMIF(OutputMaterialType,Specified_Output!A687,OutputSampleWeight))</f>
        <v/>
      </c>
      <c r="E687" s="120" t="str">
        <f t="shared" si="74"/>
        <v/>
      </c>
      <c r="F687" s="95" t="str">
        <f t="shared" si="75"/>
        <v/>
      </c>
      <c r="G687" s="120" t="str">
        <f t="shared" si="76"/>
        <v/>
      </c>
      <c r="H687" s="127" t="str">
        <f t="shared" si="77"/>
        <v/>
      </c>
      <c r="J687" s="103"/>
      <c r="K687" s="103"/>
      <c r="L687" s="127" t="str">
        <f t="shared" si="73"/>
        <v/>
      </c>
      <c r="M687" s="59" t="e">
        <f t="array" ref="M687">_xlfn.STDEV.S(IF(OutputMaterialType=A687,OutputTarget))</f>
        <v>#VALUE!</v>
      </c>
      <c r="N687" s="143" t="e">
        <f t="shared" si="78"/>
        <v>#VALUE!</v>
      </c>
      <c r="O687" s="146" t="e">
        <f t="shared" si="79"/>
        <v>#VALUE!</v>
      </c>
    </row>
    <row r="688" spans="1:15" s="17" customFormat="1" x14ac:dyDescent="0.2">
      <c r="A688" s="51"/>
      <c r="B688" s="14"/>
      <c r="C688" s="128" t="str">
        <f>IF(A688=0,"",COUNTIF(Sample_Output!$B$2:$B$2000,"*"&amp;A688&amp;"*"))</f>
        <v/>
      </c>
      <c r="D688" s="129" t="str">
        <f>IF(SUMIF(OutputMaterialType,Specified_Output!A688,OutputSampleWeight)=0,"",SUMIF(OutputMaterialType,Specified_Output!A688,OutputSampleWeight))</f>
        <v/>
      </c>
      <c r="E688" s="120" t="str">
        <f t="shared" si="74"/>
        <v/>
      </c>
      <c r="F688" s="95" t="str">
        <f t="shared" si="75"/>
        <v/>
      </c>
      <c r="G688" s="120" t="str">
        <f t="shared" si="76"/>
        <v/>
      </c>
      <c r="H688" s="127" t="str">
        <f t="shared" si="77"/>
        <v/>
      </c>
      <c r="J688" s="103"/>
      <c r="K688" s="103"/>
      <c r="L688" s="127" t="str">
        <f t="shared" si="73"/>
        <v/>
      </c>
      <c r="M688" s="59" t="e">
        <f t="array" ref="M688">_xlfn.STDEV.S(IF(OutputMaterialType=A688,OutputTarget))</f>
        <v>#VALUE!</v>
      </c>
      <c r="N688" s="143" t="e">
        <f t="shared" si="78"/>
        <v>#VALUE!</v>
      </c>
      <c r="O688" s="146" t="e">
        <f t="shared" si="79"/>
        <v>#VALUE!</v>
      </c>
    </row>
    <row r="689" spans="1:15" s="17" customFormat="1" x14ac:dyDescent="0.2">
      <c r="A689" s="51"/>
      <c r="B689" s="14"/>
      <c r="C689" s="128" t="str">
        <f>IF(A689=0,"",COUNTIF(Sample_Output!$B$2:$B$2000,"*"&amp;A689&amp;"*"))</f>
        <v/>
      </c>
      <c r="D689" s="129" t="str">
        <f>IF(SUMIF(OutputMaterialType,Specified_Output!A689,OutputSampleWeight)=0,"",SUMIF(OutputMaterialType,Specified_Output!A689,OutputSampleWeight))</f>
        <v/>
      </c>
      <c r="E689" s="120" t="str">
        <f t="shared" si="74"/>
        <v/>
      </c>
      <c r="F689" s="95" t="str">
        <f t="shared" si="75"/>
        <v/>
      </c>
      <c r="G689" s="120" t="str">
        <f t="shared" si="76"/>
        <v/>
      </c>
      <c r="H689" s="127" t="str">
        <f t="shared" si="77"/>
        <v/>
      </c>
      <c r="J689" s="103"/>
      <c r="K689" s="103"/>
      <c r="L689" s="127" t="str">
        <f t="shared" si="73"/>
        <v/>
      </c>
      <c r="M689" s="59" t="e">
        <f t="array" ref="M689">_xlfn.STDEV.S(IF(OutputMaterialType=A689,OutputTarget))</f>
        <v>#VALUE!</v>
      </c>
      <c r="N689" s="143" t="e">
        <f t="shared" si="78"/>
        <v>#VALUE!</v>
      </c>
      <c r="O689" s="146" t="e">
        <f t="shared" si="79"/>
        <v>#VALUE!</v>
      </c>
    </row>
    <row r="690" spans="1:15" s="17" customFormat="1" x14ac:dyDescent="0.2">
      <c r="A690" s="51"/>
      <c r="B690" s="14"/>
      <c r="C690" s="128" t="str">
        <f>IF(A690=0,"",COUNTIF(Sample_Output!$B$2:$B$2000,"*"&amp;A690&amp;"*"))</f>
        <v/>
      </c>
      <c r="D690" s="129" t="str">
        <f>IF(SUMIF(OutputMaterialType,Specified_Output!A690,OutputSampleWeight)=0,"",SUMIF(OutputMaterialType,Specified_Output!A690,OutputSampleWeight))</f>
        <v/>
      </c>
      <c r="E690" s="120" t="str">
        <f t="shared" si="74"/>
        <v/>
      </c>
      <c r="F690" s="95" t="str">
        <f t="shared" si="75"/>
        <v/>
      </c>
      <c r="G690" s="120" t="str">
        <f t="shared" si="76"/>
        <v/>
      </c>
      <c r="H690" s="127" t="str">
        <f t="shared" si="77"/>
        <v/>
      </c>
      <c r="J690" s="103"/>
      <c r="K690" s="103"/>
      <c r="L690" s="127" t="str">
        <f t="shared" si="73"/>
        <v/>
      </c>
      <c r="M690" s="59" t="e">
        <f t="array" ref="M690">_xlfn.STDEV.S(IF(OutputMaterialType=A690,OutputTarget))</f>
        <v>#VALUE!</v>
      </c>
      <c r="N690" s="143" t="e">
        <f t="shared" si="78"/>
        <v>#VALUE!</v>
      </c>
      <c r="O690" s="146" t="e">
        <f t="shared" si="79"/>
        <v>#VALUE!</v>
      </c>
    </row>
    <row r="691" spans="1:15" s="17" customFormat="1" x14ac:dyDescent="0.2">
      <c r="A691" s="51"/>
      <c r="B691" s="14"/>
      <c r="C691" s="128" t="str">
        <f>IF(A691=0,"",COUNTIF(Sample_Output!$B$2:$B$2000,"*"&amp;A691&amp;"*"))</f>
        <v/>
      </c>
      <c r="D691" s="129" t="str">
        <f>IF(SUMIF(OutputMaterialType,Specified_Output!A691,OutputSampleWeight)=0,"",SUMIF(OutputMaterialType,Specified_Output!A691,OutputSampleWeight))</f>
        <v/>
      </c>
      <c r="E691" s="120" t="str">
        <f t="shared" si="74"/>
        <v/>
      </c>
      <c r="F691" s="95" t="str">
        <f t="shared" si="75"/>
        <v/>
      </c>
      <c r="G691" s="120" t="str">
        <f t="shared" si="76"/>
        <v/>
      </c>
      <c r="H691" s="127" t="str">
        <f t="shared" si="77"/>
        <v/>
      </c>
      <c r="J691" s="103"/>
      <c r="K691" s="103"/>
      <c r="L691" s="127" t="str">
        <f t="shared" si="73"/>
        <v/>
      </c>
      <c r="M691" s="59" t="e">
        <f t="array" ref="M691">_xlfn.STDEV.S(IF(OutputMaterialType=A691,OutputTarget))</f>
        <v>#VALUE!</v>
      </c>
      <c r="N691" s="143" t="e">
        <f t="shared" si="78"/>
        <v>#VALUE!</v>
      </c>
      <c r="O691" s="146" t="e">
        <f t="shared" si="79"/>
        <v>#VALUE!</v>
      </c>
    </row>
    <row r="692" spans="1:15" s="17" customFormat="1" x14ac:dyDescent="0.2">
      <c r="A692" s="51"/>
      <c r="B692" s="14"/>
      <c r="C692" s="128" t="str">
        <f>IF(A692=0,"",COUNTIF(Sample_Output!$B$2:$B$2000,"*"&amp;A692&amp;"*"))</f>
        <v/>
      </c>
      <c r="D692" s="129" t="str">
        <f>IF(SUMIF(OutputMaterialType,Specified_Output!A692,OutputSampleWeight)=0,"",SUMIF(OutputMaterialType,Specified_Output!A692,OutputSampleWeight))</f>
        <v/>
      </c>
      <c r="E692" s="120" t="str">
        <f t="shared" si="74"/>
        <v/>
      </c>
      <c r="F692" s="95" t="str">
        <f t="shared" si="75"/>
        <v/>
      </c>
      <c r="G692" s="120" t="str">
        <f t="shared" si="76"/>
        <v/>
      </c>
      <c r="H692" s="127" t="str">
        <f t="shared" si="77"/>
        <v/>
      </c>
      <c r="J692" s="103"/>
      <c r="K692" s="103"/>
      <c r="L692" s="127" t="str">
        <f t="shared" si="73"/>
        <v/>
      </c>
      <c r="M692" s="59" t="e">
        <f t="array" ref="M692">_xlfn.STDEV.S(IF(OutputMaterialType=A692,OutputTarget))</f>
        <v>#VALUE!</v>
      </c>
      <c r="N692" s="143" t="e">
        <f t="shared" si="78"/>
        <v>#VALUE!</v>
      </c>
      <c r="O692" s="146" t="e">
        <f t="shared" si="79"/>
        <v>#VALUE!</v>
      </c>
    </row>
    <row r="693" spans="1:15" s="17" customFormat="1" x14ac:dyDescent="0.2">
      <c r="A693" s="51"/>
      <c r="B693" s="14"/>
      <c r="C693" s="128" t="str">
        <f>IF(A693=0,"",COUNTIF(Sample_Output!$B$2:$B$2000,"*"&amp;A693&amp;"*"))</f>
        <v/>
      </c>
      <c r="D693" s="129" t="str">
        <f>IF(SUMIF(OutputMaterialType,Specified_Output!A693,OutputSampleWeight)=0,"",SUMIF(OutputMaterialType,Specified_Output!A693,OutputSampleWeight))</f>
        <v/>
      </c>
      <c r="E693" s="120" t="str">
        <f t="shared" si="74"/>
        <v/>
      </c>
      <c r="F693" s="95" t="str">
        <f t="shared" si="75"/>
        <v/>
      </c>
      <c r="G693" s="120" t="str">
        <f t="shared" si="76"/>
        <v/>
      </c>
      <c r="H693" s="127" t="str">
        <f t="shared" si="77"/>
        <v/>
      </c>
      <c r="J693" s="103"/>
      <c r="K693" s="103"/>
      <c r="L693" s="127" t="str">
        <f t="shared" si="73"/>
        <v/>
      </c>
      <c r="M693" s="59" t="e">
        <f t="array" ref="M693">_xlfn.STDEV.S(IF(OutputMaterialType=A693,OutputTarget))</f>
        <v>#VALUE!</v>
      </c>
      <c r="N693" s="143" t="e">
        <f t="shared" si="78"/>
        <v>#VALUE!</v>
      </c>
      <c r="O693" s="146" t="e">
        <f t="shared" si="79"/>
        <v>#VALUE!</v>
      </c>
    </row>
    <row r="694" spans="1:15" s="17" customFormat="1" x14ac:dyDescent="0.2">
      <c r="A694" s="51"/>
      <c r="B694" s="14"/>
      <c r="C694" s="128" t="str">
        <f>IF(A694=0,"",COUNTIF(Sample_Output!$B$2:$B$2000,"*"&amp;A694&amp;"*"))</f>
        <v/>
      </c>
      <c r="D694" s="129" t="str">
        <f>IF(SUMIF(OutputMaterialType,Specified_Output!A694,OutputSampleWeight)=0,"",SUMIF(OutputMaterialType,Specified_Output!A694,OutputSampleWeight))</f>
        <v/>
      </c>
      <c r="E694" s="120" t="str">
        <f t="shared" si="74"/>
        <v/>
      </c>
      <c r="F694" s="95" t="str">
        <f t="shared" si="75"/>
        <v/>
      </c>
      <c r="G694" s="120" t="str">
        <f t="shared" si="76"/>
        <v/>
      </c>
      <c r="H694" s="127" t="str">
        <f t="shared" si="77"/>
        <v/>
      </c>
      <c r="J694" s="103"/>
      <c r="K694" s="103"/>
      <c r="L694" s="127" t="str">
        <f t="shared" si="73"/>
        <v/>
      </c>
      <c r="M694" s="59" t="e">
        <f t="array" ref="M694">_xlfn.STDEV.S(IF(OutputMaterialType=A694,OutputTarget))</f>
        <v>#VALUE!</v>
      </c>
      <c r="N694" s="143" t="e">
        <f t="shared" si="78"/>
        <v>#VALUE!</v>
      </c>
      <c r="O694" s="146" t="e">
        <f t="shared" si="79"/>
        <v>#VALUE!</v>
      </c>
    </row>
    <row r="695" spans="1:15" s="17" customFormat="1" x14ac:dyDescent="0.2">
      <c r="A695" s="51"/>
      <c r="B695" s="14"/>
      <c r="C695" s="128" t="str">
        <f>IF(A695=0,"",COUNTIF(Sample_Output!$B$2:$B$2000,"*"&amp;A695&amp;"*"))</f>
        <v/>
      </c>
      <c r="D695" s="129" t="str">
        <f>IF(SUMIF(OutputMaterialType,Specified_Output!A695,OutputSampleWeight)=0,"",SUMIF(OutputMaterialType,Specified_Output!A695,OutputSampleWeight))</f>
        <v/>
      </c>
      <c r="E695" s="120" t="str">
        <f t="shared" si="74"/>
        <v/>
      </c>
      <c r="F695" s="95" t="str">
        <f t="shared" si="75"/>
        <v/>
      </c>
      <c r="G695" s="120" t="str">
        <f t="shared" si="76"/>
        <v/>
      </c>
      <c r="H695" s="127" t="str">
        <f t="shared" si="77"/>
        <v/>
      </c>
      <c r="J695" s="103"/>
      <c r="K695" s="103"/>
      <c r="L695" s="127" t="str">
        <f t="shared" si="73"/>
        <v/>
      </c>
      <c r="M695" s="59" t="e">
        <f t="array" ref="M695">_xlfn.STDEV.S(IF(OutputMaterialType=A695,OutputTarget))</f>
        <v>#VALUE!</v>
      </c>
      <c r="N695" s="143" t="e">
        <f t="shared" si="78"/>
        <v>#VALUE!</v>
      </c>
      <c r="O695" s="146" t="e">
        <f t="shared" si="79"/>
        <v>#VALUE!</v>
      </c>
    </row>
    <row r="696" spans="1:15" s="17" customFormat="1" x14ac:dyDescent="0.2">
      <c r="A696" s="51"/>
      <c r="B696" s="14"/>
      <c r="C696" s="128" t="str">
        <f>IF(A696=0,"",COUNTIF(Sample_Output!$B$2:$B$2000,"*"&amp;A696&amp;"*"))</f>
        <v/>
      </c>
      <c r="D696" s="129" t="str">
        <f>IF(SUMIF(OutputMaterialType,Specified_Output!A696,OutputSampleWeight)=0,"",SUMIF(OutputMaterialType,Specified_Output!A696,OutputSampleWeight))</f>
        <v/>
      </c>
      <c r="E696" s="120" t="str">
        <f t="shared" si="74"/>
        <v/>
      </c>
      <c r="F696" s="95" t="str">
        <f t="shared" si="75"/>
        <v/>
      </c>
      <c r="G696" s="120" t="str">
        <f t="shared" si="76"/>
        <v/>
      </c>
      <c r="H696" s="127" t="str">
        <f t="shared" si="77"/>
        <v/>
      </c>
      <c r="J696" s="103"/>
      <c r="K696" s="103"/>
      <c r="L696" s="127" t="str">
        <f t="shared" si="73"/>
        <v/>
      </c>
      <c r="M696" s="59" t="e">
        <f t="array" ref="M696">_xlfn.STDEV.S(IF(OutputMaterialType=A696,OutputTarget))</f>
        <v>#VALUE!</v>
      </c>
      <c r="N696" s="143" t="e">
        <f t="shared" si="78"/>
        <v>#VALUE!</v>
      </c>
      <c r="O696" s="146" t="e">
        <f t="shared" si="79"/>
        <v>#VALUE!</v>
      </c>
    </row>
    <row r="697" spans="1:15" s="17" customFormat="1" x14ac:dyDescent="0.2">
      <c r="A697" s="51"/>
      <c r="B697" s="14"/>
      <c r="C697" s="128" t="str">
        <f>IF(A697=0,"",COUNTIF(Sample_Output!$B$2:$B$2000,"*"&amp;A697&amp;"*"))</f>
        <v/>
      </c>
      <c r="D697" s="129" t="str">
        <f>IF(SUMIF(OutputMaterialType,Specified_Output!A697,OutputSampleWeight)=0,"",SUMIF(OutputMaterialType,Specified_Output!A697,OutputSampleWeight))</f>
        <v/>
      </c>
      <c r="E697" s="120" t="str">
        <f t="shared" si="74"/>
        <v/>
      </c>
      <c r="F697" s="95" t="str">
        <f t="shared" si="75"/>
        <v/>
      </c>
      <c r="G697" s="120" t="str">
        <f t="shared" si="76"/>
        <v/>
      </c>
      <c r="H697" s="127" t="str">
        <f t="shared" si="77"/>
        <v/>
      </c>
      <c r="J697" s="103"/>
      <c r="K697" s="103"/>
      <c r="L697" s="127" t="str">
        <f t="shared" si="73"/>
        <v/>
      </c>
      <c r="M697" s="59" t="e">
        <f t="array" ref="M697">_xlfn.STDEV.S(IF(OutputMaterialType=A697,OutputTarget))</f>
        <v>#VALUE!</v>
      </c>
      <c r="N697" s="143" t="e">
        <f t="shared" si="78"/>
        <v>#VALUE!</v>
      </c>
      <c r="O697" s="146" t="e">
        <f t="shared" si="79"/>
        <v>#VALUE!</v>
      </c>
    </row>
    <row r="698" spans="1:15" s="17" customFormat="1" x14ac:dyDescent="0.2">
      <c r="A698" s="51"/>
      <c r="B698" s="14"/>
      <c r="C698" s="128" t="str">
        <f>IF(A698=0,"",COUNTIF(Sample_Output!$B$2:$B$2000,"*"&amp;A698&amp;"*"))</f>
        <v/>
      </c>
      <c r="D698" s="129" t="str">
        <f>IF(SUMIF(OutputMaterialType,Specified_Output!A698,OutputSampleWeight)=0,"",SUMIF(OutputMaterialType,Specified_Output!A698,OutputSampleWeight))</f>
        <v/>
      </c>
      <c r="E698" s="120" t="str">
        <f t="shared" si="74"/>
        <v/>
      </c>
      <c r="F698" s="95" t="str">
        <f t="shared" si="75"/>
        <v/>
      </c>
      <c r="G698" s="120" t="str">
        <f t="shared" si="76"/>
        <v/>
      </c>
      <c r="H698" s="127" t="str">
        <f t="shared" si="77"/>
        <v/>
      </c>
      <c r="J698" s="103"/>
      <c r="K698" s="103"/>
      <c r="L698" s="127" t="str">
        <f t="shared" si="73"/>
        <v/>
      </c>
      <c r="M698" s="59" t="e">
        <f t="array" ref="M698">_xlfn.STDEV.S(IF(OutputMaterialType=A698,OutputTarget))</f>
        <v>#VALUE!</v>
      </c>
      <c r="N698" s="143" t="e">
        <f t="shared" si="78"/>
        <v>#VALUE!</v>
      </c>
      <c r="O698" s="146" t="e">
        <f t="shared" si="79"/>
        <v>#VALUE!</v>
      </c>
    </row>
    <row r="699" spans="1:15" s="17" customFormat="1" x14ac:dyDescent="0.2">
      <c r="A699" s="51"/>
      <c r="B699" s="14"/>
      <c r="C699" s="128" t="str">
        <f>IF(A699=0,"",COUNTIF(Sample_Output!$B$2:$B$2000,"*"&amp;A699&amp;"*"))</f>
        <v/>
      </c>
      <c r="D699" s="129" t="str">
        <f>IF(SUMIF(OutputMaterialType,Specified_Output!A699,OutputSampleWeight)=0,"",SUMIF(OutputMaterialType,Specified_Output!A699,OutputSampleWeight))</f>
        <v/>
      </c>
      <c r="E699" s="120" t="str">
        <f t="shared" si="74"/>
        <v/>
      </c>
      <c r="F699" s="95" t="str">
        <f t="shared" si="75"/>
        <v/>
      </c>
      <c r="G699" s="120" t="str">
        <f t="shared" si="76"/>
        <v/>
      </c>
      <c r="H699" s="127" t="str">
        <f t="shared" si="77"/>
        <v/>
      </c>
      <c r="J699" s="103"/>
      <c r="K699" s="103"/>
      <c r="L699" s="127" t="str">
        <f t="shared" si="73"/>
        <v/>
      </c>
      <c r="M699" s="59" t="e">
        <f t="array" ref="M699">_xlfn.STDEV.S(IF(OutputMaterialType=A699,OutputTarget))</f>
        <v>#VALUE!</v>
      </c>
      <c r="N699" s="143" t="e">
        <f t="shared" si="78"/>
        <v>#VALUE!</v>
      </c>
      <c r="O699" s="146" t="e">
        <f t="shared" si="79"/>
        <v>#VALUE!</v>
      </c>
    </row>
    <row r="700" spans="1:15" s="17" customFormat="1" x14ac:dyDescent="0.2">
      <c r="A700" s="51"/>
      <c r="B700" s="14"/>
      <c r="C700" s="128" t="str">
        <f>IF(A700=0,"",COUNTIF(Sample_Output!$B$2:$B$2000,"*"&amp;A700&amp;"*"))</f>
        <v/>
      </c>
      <c r="D700" s="129" t="str">
        <f>IF(SUMIF(OutputMaterialType,Specified_Output!A700,OutputSampleWeight)=0,"",SUMIF(OutputMaterialType,Specified_Output!A700,OutputSampleWeight))</f>
        <v/>
      </c>
      <c r="E700" s="120" t="str">
        <f t="shared" si="74"/>
        <v/>
      </c>
      <c r="F700" s="95" t="str">
        <f t="shared" si="75"/>
        <v/>
      </c>
      <c r="G700" s="120" t="str">
        <f t="shared" si="76"/>
        <v/>
      </c>
      <c r="H700" s="127" t="str">
        <f t="shared" si="77"/>
        <v/>
      </c>
      <c r="J700" s="103"/>
      <c r="K700" s="103"/>
      <c r="L700" s="127" t="str">
        <f t="shared" si="73"/>
        <v/>
      </c>
      <c r="M700" s="59" t="e">
        <f t="array" ref="M700">_xlfn.STDEV.S(IF(OutputMaterialType=A700,OutputTarget))</f>
        <v>#VALUE!</v>
      </c>
      <c r="N700" s="143" t="e">
        <f t="shared" si="78"/>
        <v>#VALUE!</v>
      </c>
      <c r="O700" s="146" t="e">
        <f t="shared" si="79"/>
        <v>#VALUE!</v>
      </c>
    </row>
    <row r="701" spans="1:15" s="17" customFormat="1" x14ac:dyDescent="0.2">
      <c r="A701" s="51"/>
      <c r="B701" s="14"/>
      <c r="C701" s="128" t="str">
        <f>IF(A701=0,"",COUNTIF(Sample_Output!$B$2:$B$2000,"*"&amp;A701&amp;"*"))</f>
        <v/>
      </c>
      <c r="D701" s="129" t="str">
        <f>IF(SUMIF(OutputMaterialType,Specified_Output!A701,OutputSampleWeight)=0,"",SUMIF(OutputMaterialType,Specified_Output!A701,OutputSampleWeight))</f>
        <v/>
      </c>
      <c r="E701" s="120" t="str">
        <f t="shared" si="74"/>
        <v/>
      </c>
      <c r="F701" s="95" t="str">
        <f t="shared" si="75"/>
        <v/>
      </c>
      <c r="G701" s="120" t="str">
        <f t="shared" si="76"/>
        <v/>
      </c>
      <c r="H701" s="127" t="str">
        <f t="shared" si="77"/>
        <v/>
      </c>
      <c r="J701" s="103"/>
      <c r="K701" s="103"/>
      <c r="L701" s="127" t="str">
        <f t="shared" si="73"/>
        <v/>
      </c>
      <c r="M701" s="59" t="e">
        <f t="array" ref="M701">_xlfn.STDEV.S(IF(OutputMaterialType=A701,OutputTarget))</f>
        <v>#VALUE!</v>
      </c>
      <c r="N701" s="143" t="e">
        <f t="shared" si="78"/>
        <v>#VALUE!</v>
      </c>
      <c r="O701" s="146" t="e">
        <f t="shared" si="79"/>
        <v>#VALUE!</v>
      </c>
    </row>
    <row r="702" spans="1:15" s="17" customFormat="1" x14ac:dyDescent="0.2">
      <c r="A702" s="51"/>
      <c r="B702" s="14"/>
      <c r="C702" s="128" t="str">
        <f>IF(A702=0,"",COUNTIF(Sample_Output!$B$2:$B$2000,"*"&amp;A702&amp;"*"))</f>
        <v/>
      </c>
      <c r="D702" s="129" t="str">
        <f>IF(SUMIF(OutputMaterialType,Specified_Output!A702,OutputSampleWeight)=0,"",SUMIF(OutputMaterialType,Specified_Output!A702,OutputSampleWeight))</f>
        <v/>
      </c>
      <c r="E702" s="120" t="str">
        <f t="shared" si="74"/>
        <v/>
      </c>
      <c r="F702" s="95" t="str">
        <f t="shared" si="75"/>
        <v/>
      </c>
      <c r="G702" s="120" t="str">
        <f t="shared" si="76"/>
        <v/>
      </c>
      <c r="H702" s="127" t="str">
        <f t="shared" si="77"/>
        <v/>
      </c>
      <c r="J702" s="103"/>
      <c r="K702" s="103"/>
      <c r="L702" s="127" t="str">
        <f t="shared" si="73"/>
        <v/>
      </c>
      <c r="M702" s="59" t="e">
        <f t="array" ref="M702">_xlfn.STDEV.S(IF(OutputMaterialType=A702,OutputTarget))</f>
        <v>#VALUE!</v>
      </c>
      <c r="N702" s="143" t="e">
        <f t="shared" si="78"/>
        <v>#VALUE!</v>
      </c>
      <c r="O702" s="146" t="e">
        <f t="shared" si="79"/>
        <v>#VALUE!</v>
      </c>
    </row>
    <row r="703" spans="1:15" s="17" customFormat="1" x14ac:dyDescent="0.2">
      <c r="A703" s="51"/>
      <c r="B703" s="14"/>
      <c r="C703" s="128" t="str">
        <f>IF(A703=0,"",COUNTIF(Sample_Output!$B$2:$B$2000,"*"&amp;A703&amp;"*"))</f>
        <v/>
      </c>
      <c r="D703" s="129" t="str">
        <f>IF(SUMIF(OutputMaterialType,Specified_Output!A703,OutputSampleWeight)=0,"",SUMIF(OutputMaterialType,Specified_Output!A703,OutputSampleWeight))</f>
        <v/>
      </c>
      <c r="E703" s="120" t="str">
        <f t="shared" si="74"/>
        <v/>
      </c>
      <c r="F703" s="95" t="str">
        <f t="shared" si="75"/>
        <v/>
      </c>
      <c r="G703" s="120" t="str">
        <f t="shared" si="76"/>
        <v/>
      </c>
      <c r="H703" s="127" t="str">
        <f t="shared" si="77"/>
        <v/>
      </c>
      <c r="J703" s="103"/>
      <c r="K703" s="103"/>
      <c r="L703" s="127" t="str">
        <f t="shared" si="73"/>
        <v/>
      </c>
      <c r="M703" s="59" t="e">
        <f t="array" ref="M703">_xlfn.STDEV.S(IF(OutputMaterialType=A703,OutputTarget))</f>
        <v>#VALUE!</v>
      </c>
      <c r="N703" s="143" t="e">
        <f t="shared" si="78"/>
        <v>#VALUE!</v>
      </c>
      <c r="O703" s="146" t="e">
        <f t="shared" si="79"/>
        <v>#VALUE!</v>
      </c>
    </row>
    <row r="704" spans="1:15" s="17" customFormat="1" x14ac:dyDescent="0.2">
      <c r="A704" s="51"/>
      <c r="B704" s="14"/>
      <c r="C704" s="128" t="str">
        <f>IF(A704=0,"",COUNTIF(Sample_Output!$B$2:$B$2000,"*"&amp;A704&amp;"*"))</f>
        <v/>
      </c>
      <c r="D704" s="129" t="str">
        <f>IF(SUMIF(OutputMaterialType,Specified_Output!A704,OutputSampleWeight)=0,"",SUMIF(OutputMaterialType,Specified_Output!A704,OutputSampleWeight))</f>
        <v/>
      </c>
      <c r="E704" s="120" t="str">
        <f t="shared" si="74"/>
        <v/>
      </c>
      <c r="F704" s="95" t="str">
        <f t="shared" si="75"/>
        <v/>
      </c>
      <c r="G704" s="120" t="str">
        <f t="shared" si="76"/>
        <v/>
      </c>
      <c r="H704" s="127" t="str">
        <f t="shared" si="77"/>
        <v/>
      </c>
      <c r="J704" s="103"/>
      <c r="K704" s="103"/>
      <c r="L704" s="127" t="str">
        <f t="shared" si="73"/>
        <v/>
      </c>
      <c r="M704" s="59" t="e">
        <f t="array" ref="M704">_xlfn.STDEV.S(IF(OutputMaterialType=A704,OutputTarget))</f>
        <v>#VALUE!</v>
      </c>
      <c r="N704" s="143" t="e">
        <f t="shared" si="78"/>
        <v>#VALUE!</v>
      </c>
      <c r="O704" s="146" t="e">
        <f t="shared" si="79"/>
        <v>#VALUE!</v>
      </c>
    </row>
    <row r="705" spans="1:15" s="17" customFormat="1" x14ac:dyDescent="0.2">
      <c r="A705" s="51"/>
      <c r="B705" s="14"/>
      <c r="C705" s="128" t="str">
        <f>IF(A705=0,"",COUNTIF(Sample_Output!$B$2:$B$2000,"*"&amp;A705&amp;"*"))</f>
        <v/>
      </c>
      <c r="D705" s="129" t="str">
        <f>IF(SUMIF(OutputMaterialType,Specified_Output!A705,OutputSampleWeight)=0,"",SUMIF(OutputMaterialType,Specified_Output!A705,OutputSampleWeight))</f>
        <v/>
      </c>
      <c r="E705" s="120" t="str">
        <f t="shared" si="74"/>
        <v/>
      </c>
      <c r="F705" s="95" t="str">
        <f t="shared" si="75"/>
        <v/>
      </c>
      <c r="G705" s="120" t="str">
        <f t="shared" si="76"/>
        <v/>
      </c>
      <c r="H705" s="127" t="str">
        <f t="shared" si="77"/>
        <v/>
      </c>
      <c r="J705" s="103"/>
      <c r="K705" s="103"/>
      <c r="L705" s="127" t="str">
        <f t="shared" si="73"/>
        <v/>
      </c>
      <c r="M705" s="59" t="e">
        <f t="array" ref="M705">_xlfn.STDEV.S(IF(OutputMaterialType=A705,OutputTarget))</f>
        <v>#VALUE!</v>
      </c>
      <c r="N705" s="143" t="e">
        <f t="shared" si="78"/>
        <v>#VALUE!</v>
      </c>
      <c r="O705" s="146" t="e">
        <f t="shared" si="79"/>
        <v>#VALUE!</v>
      </c>
    </row>
    <row r="706" spans="1:15" s="17" customFormat="1" x14ac:dyDescent="0.2">
      <c r="A706" s="51"/>
      <c r="B706" s="14"/>
      <c r="C706" s="128" t="str">
        <f>IF(A706=0,"",COUNTIF(Sample_Output!$B$2:$B$2000,"*"&amp;A706&amp;"*"))</f>
        <v/>
      </c>
      <c r="D706" s="129" t="str">
        <f>IF(SUMIF(OutputMaterialType,Specified_Output!A706,OutputSampleWeight)=0,"",SUMIF(OutputMaterialType,Specified_Output!A706,OutputSampleWeight))</f>
        <v/>
      </c>
      <c r="E706" s="120" t="str">
        <f t="shared" si="74"/>
        <v/>
      </c>
      <c r="F706" s="95" t="str">
        <f t="shared" si="75"/>
        <v/>
      </c>
      <c r="G706" s="120" t="str">
        <f t="shared" si="76"/>
        <v/>
      </c>
      <c r="H706" s="127" t="str">
        <f t="shared" si="77"/>
        <v/>
      </c>
      <c r="J706" s="103"/>
      <c r="K706" s="103"/>
      <c r="L706" s="127" t="str">
        <f t="shared" ref="L706:L769" si="80">IFERROR(AVERAGEIF(OutputMaterialType,A706,OutputFragments),"")</f>
        <v/>
      </c>
      <c r="M706" s="59" t="e">
        <f t="array" ref="M706">_xlfn.STDEV.S(IF(OutputMaterialType=A706,OutputTarget))</f>
        <v>#VALUE!</v>
      </c>
      <c r="N706" s="143" t="e">
        <f t="shared" si="78"/>
        <v>#VALUE!</v>
      </c>
      <c r="O706" s="146" t="e">
        <f t="shared" si="79"/>
        <v>#VALUE!</v>
      </c>
    </row>
    <row r="707" spans="1:15" s="17" customFormat="1" x14ac:dyDescent="0.2">
      <c r="A707" s="51"/>
      <c r="B707" s="14"/>
      <c r="C707" s="128" t="str">
        <f>IF(A707=0,"",COUNTIF(Sample_Output!$B$2:$B$2000,"*"&amp;A707&amp;"*"))</f>
        <v/>
      </c>
      <c r="D707" s="129" t="str">
        <f>IF(SUMIF(OutputMaterialType,Specified_Output!A707,OutputSampleWeight)=0,"",SUMIF(OutputMaterialType,Specified_Output!A707,OutputSampleWeight))</f>
        <v/>
      </c>
      <c r="E707" s="120" t="str">
        <f t="shared" ref="E707:E770" si="81">IFERROR(AVERAGEIF(OutputMaterialType,A707,OutputTarget),"")</f>
        <v/>
      </c>
      <c r="F707" s="95" t="str">
        <f t="shared" ref="F707:F770" si="82">IFERROR(M707,"")</f>
        <v/>
      </c>
      <c r="G707" s="120" t="str">
        <f t="shared" ref="G707:G770" si="83">IFERROR(AVERAGEIF(OutputMaterialType,A707,OutputNonTarget),"")</f>
        <v/>
      </c>
      <c r="H707" s="127" t="str">
        <f t="shared" ref="H707:H770" si="84">IFERROR(AVERAGEIF(OutputMaterialType,A707,OutputNonRecyclables),"")</f>
        <v/>
      </c>
      <c r="J707" s="103"/>
      <c r="K707" s="103"/>
      <c r="L707" s="127" t="str">
        <f t="shared" si="80"/>
        <v/>
      </c>
      <c r="M707" s="59" t="e">
        <f t="array" ref="M707">_xlfn.STDEV.S(IF(OutputMaterialType=A707,OutputTarget))</f>
        <v>#VALUE!</v>
      </c>
      <c r="N707" s="143" t="e">
        <f t="shared" ref="N707:N770" si="85">C707-ROUNDDOWN(B707/20,0)</f>
        <v>#VALUE!</v>
      </c>
      <c r="O707" s="146" t="e">
        <f t="shared" ref="O707:O770" si="86">D707/C707</f>
        <v>#VALUE!</v>
      </c>
    </row>
    <row r="708" spans="1:15" s="17" customFormat="1" x14ac:dyDescent="0.2">
      <c r="A708" s="51"/>
      <c r="B708" s="14"/>
      <c r="C708" s="128" t="str">
        <f>IF(A708=0,"",COUNTIF(Sample_Output!$B$2:$B$2000,"*"&amp;A708&amp;"*"))</f>
        <v/>
      </c>
      <c r="D708" s="129" t="str">
        <f>IF(SUMIF(OutputMaterialType,Specified_Output!A708,OutputSampleWeight)=0,"",SUMIF(OutputMaterialType,Specified_Output!A708,OutputSampleWeight))</f>
        <v/>
      </c>
      <c r="E708" s="120" t="str">
        <f t="shared" si="81"/>
        <v/>
      </c>
      <c r="F708" s="95" t="str">
        <f t="shared" si="82"/>
        <v/>
      </c>
      <c r="G708" s="120" t="str">
        <f t="shared" si="83"/>
        <v/>
      </c>
      <c r="H708" s="127" t="str">
        <f t="shared" si="84"/>
        <v/>
      </c>
      <c r="J708" s="103"/>
      <c r="K708" s="103"/>
      <c r="L708" s="127" t="str">
        <f t="shared" si="80"/>
        <v/>
      </c>
      <c r="M708" s="59" t="e">
        <f t="array" ref="M708">_xlfn.STDEV.S(IF(OutputMaterialType=A708,OutputTarget))</f>
        <v>#VALUE!</v>
      </c>
      <c r="N708" s="143" t="e">
        <f t="shared" si="85"/>
        <v>#VALUE!</v>
      </c>
      <c r="O708" s="146" t="e">
        <f t="shared" si="86"/>
        <v>#VALUE!</v>
      </c>
    </row>
    <row r="709" spans="1:15" s="17" customFormat="1" x14ac:dyDescent="0.2">
      <c r="A709" s="51"/>
      <c r="B709" s="14"/>
      <c r="C709" s="128" t="str">
        <f>IF(A709=0,"",COUNTIF(Sample_Output!$B$2:$B$2000,"*"&amp;A709&amp;"*"))</f>
        <v/>
      </c>
      <c r="D709" s="129" t="str">
        <f>IF(SUMIF(OutputMaterialType,Specified_Output!A709,OutputSampleWeight)=0,"",SUMIF(OutputMaterialType,Specified_Output!A709,OutputSampleWeight))</f>
        <v/>
      </c>
      <c r="E709" s="120" t="str">
        <f t="shared" si="81"/>
        <v/>
      </c>
      <c r="F709" s="95" t="str">
        <f t="shared" si="82"/>
        <v/>
      </c>
      <c r="G709" s="120" t="str">
        <f t="shared" si="83"/>
        <v/>
      </c>
      <c r="H709" s="127" t="str">
        <f t="shared" si="84"/>
        <v/>
      </c>
      <c r="J709" s="103"/>
      <c r="K709" s="103"/>
      <c r="L709" s="127" t="str">
        <f t="shared" si="80"/>
        <v/>
      </c>
      <c r="M709" s="59" t="e">
        <f t="array" ref="M709">_xlfn.STDEV.S(IF(OutputMaterialType=A709,OutputTarget))</f>
        <v>#VALUE!</v>
      </c>
      <c r="N709" s="143" t="e">
        <f t="shared" si="85"/>
        <v>#VALUE!</v>
      </c>
      <c r="O709" s="146" t="e">
        <f t="shared" si="86"/>
        <v>#VALUE!</v>
      </c>
    </row>
    <row r="710" spans="1:15" s="17" customFormat="1" x14ac:dyDescent="0.2">
      <c r="A710" s="51"/>
      <c r="B710" s="14"/>
      <c r="C710" s="128" t="str">
        <f>IF(A710=0,"",COUNTIF(Sample_Output!$B$2:$B$2000,"*"&amp;A710&amp;"*"))</f>
        <v/>
      </c>
      <c r="D710" s="129" t="str">
        <f>IF(SUMIF(OutputMaterialType,Specified_Output!A710,OutputSampleWeight)=0,"",SUMIF(OutputMaterialType,Specified_Output!A710,OutputSampleWeight))</f>
        <v/>
      </c>
      <c r="E710" s="120" t="str">
        <f t="shared" si="81"/>
        <v/>
      </c>
      <c r="F710" s="95" t="str">
        <f t="shared" si="82"/>
        <v/>
      </c>
      <c r="G710" s="120" t="str">
        <f t="shared" si="83"/>
        <v/>
      </c>
      <c r="H710" s="127" t="str">
        <f t="shared" si="84"/>
        <v/>
      </c>
      <c r="J710" s="103"/>
      <c r="K710" s="103"/>
      <c r="L710" s="127" t="str">
        <f t="shared" si="80"/>
        <v/>
      </c>
      <c r="M710" s="59" t="e">
        <f t="array" ref="M710">_xlfn.STDEV.S(IF(OutputMaterialType=A710,OutputTarget))</f>
        <v>#VALUE!</v>
      </c>
      <c r="N710" s="143" t="e">
        <f t="shared" si="85"/>
        <v>#VALUE!</v>
      </c>
      <c r="O710" s="146" t="e">
        <f t="shared" si="86"/>
        <v>#VALUE!</v>
      </c>
    </row>
    <row r="711" spans="1:15" s="17" customFormat="1" x14ac:dyDescent="0.2">
      <c r="A711" s="51"/>
      <c r="B711" s="14"/>
      <c r="C711" s="128" t="str">
        <f>IF(A711=0,"",COUNTIF(Sample_Output!$B$2:$B$2000,"*"&amp;A711&amp;"*"))</f>
        <v/>
      </c>
      <c r="D711" s="129" t="str">
        <f>IF(SUMIF(OutputMaterialType,Specified_Output!A711,OutputSampleWeight)=0,"",SUMIF(OutputMaterialType,Specified_Output!A711,OutputSampleWeight))</f>
        <v/>
      </c>
      <c r="E711" s="120" t="str">
        <f t="shared" si="81"/>
        <v/>
      </c>
      <c r="F711" s="95" t="str">
        <f t="shared" si="82"/>
        <v/>
      </c>
      <c r="G711" s="120" t="str">
        <f t="shared" si="83"/>
        <v/>
      </c>
      <c r="H711" s="127" t="str">
        <f t="shared" si="84"/>
        <v/>
      </c>
      <c r="J711" s="103"/>
      <c r="K711" s="103"/>
      <c r="L711" s="127" t="str">
        <f t="shared" si="80"/>
        <v/>
      </c>
      <c r="M711" s="59" t="e">
        <f t="array" ref="M711">_xlfn.STDEV.S(IF(OutputMaterialType=A711,OutputTarget))</f>
        <v>#VALUE!</v>
      </c>
      <c r="N711" s="143" t="e">
        <f t="shared" si="85"/>
        <v>#VALUE!</v>
      </c>
      <c r="O711" s="146" t="e">
        <f t="shared" si="86"/>
        <v>#VALUE!</v>
      </c>
    </row>
    <row r="712" spans="1:15" s="17" customFormat="1" x14ac:dyDescent="0.2">
      <c r="A712" s="51"/>
      <c r="B712" s="14"/>
      <c r="C712" s="128" t="str">
        <f>IF(A712=0,"",COUNTIF(Sample_Output!$B$2:$B$2000,"*"&amp;A712&amp;"*"))</f>
        <v/>
      </c>
      <c r="D712" s="129" t="str">
        <f>IF(SUMIF(OutputMaterialType,Specified_Output!A712,OutputSampleWeight)=0,"",SUMIF(OutputMaterialType,Specified_Output!A712,OutputSampleWeight))</f>
        <v/>
      </c>
      <c r="E712" s="120" t="str">
        <f t="shared" si="81"/>
        <v/>
      </c>
      <c r="F712" s="95" t="str">
        <f t="shared" si="82"/>
        <v/>
      </c>
      <c r="G712" s="120" t="str">
        <f t="shared" si="83"/>
        <v/>
      </c>
      <c r="H712" s="127" t="str">
        <f t="shared" si="84"/>
        <v/>
      </c>
      <c r="J712" s="103"/>
      <c r="K712" s="103"/>
      <c r="L712" s="127" t="str">
        <f t="shared" si="80"/>
        <v/>
      </c>
      <c r="M712" s="59" t="e">
        <f t="array" ref="M712">_xlfn.STDEV.S(IF(OutputMaterialType=A712,OutputTarget))</f>
        <v>#VALUE!</v>
      </c>
      <c r="N712" s="143" t="e">
        <f t="shared" si="85"/>
        <v>#VALUE!</v>
      </c>
      <c r="O712" s="146" t="e">
        <f t="shared" si="86"/>
        <v>#VALUE!</v>
      </c>
    </row>
    <row r="713" spans="1:15" s="17" customFormat="1" x14ac:dyDescent="0.2">
      <c r="A713" s="51"/>
      <c r="B713" s="14"/>
      <c r="C713" s="128" t="str">
        <f>IF(A713=0,"",COUNTIF(Sample_Output!$B$2:$B$2000,"*"&amp;A713&amp;"*"))</f>
        <v/>
      </c>
      <c r="D713" s="129" t="str">
        <f>IF(SUMIF(OutputMaterialType,Specified_Output!A713,OutputSampleWeight)=0,"",SUMIF(OutputMaterialType,Specified_Output!A713,OutputSampleWeight))</f>
        <v/>
      </c>
      <c r="E713" s="120" t="str">
        <f t="shared" si="81"/>
        <v/>
      </c>
      <c r="F713" s="95" t="str">
        <f t="shared" si="82"/>
        <v/>
      </c>
      <c r="G713" s="120" t="str">
        <f t="shared" si="83"/>
        <v/>
      </c>
      <c r="H713" s="127" t="str">
        <f t="shared" si="84"/>
        <v/>
      </c>
      <c r="J713" s="103"/>
      <c r="K713" s="103"/>
      <c r="L713" s="127" t="str">
        <f t="shared" si="80"/>
        <v/>
      </c>
      <c r="M713" s="59" t="e">
        <f t="array" ref="M713">_xlfn.STDEV.S(IF(OutputMaterialType=A713,OutputTarget))</f>
        <v>#VALUE!</v>
      </c>
      <c r="N713" s="143" t="e">
        <f t="shared" si="85"/>
        <v>#VALUE!</v>
      </c>
      <c r="O713" s="146" t="e">
        <f t="shared" si="86"/>
        <v>#VALUE!</v>
      </c>
    </row>
    <row r="714" spans="1:15" s="17" customFormat="1" x14ac:dyDescent="0.2">
      <c r="A714" s="51"/>
      <c r="B714" s="14"/>
      <c r="C714" s="128" t="str">
        <f>IF(A714=0,"",COUNTIF(Sample_Output!$B$2:$B$2000,"*"&amp;A714&amp;"*"))</f>
        <v/>
      </c>
      <c r="D714" s="129" t="str">
        <f>IF(SUMIF(OutputMaterialType,Specified_Output!A714,OutputSampleWeight)=0,"",SUMIF(OutputMaterialType,Specified_Output!A714,OutputSampleWeight))</f>
        <v/>
      </c>
      <c r="E714" s="120" t="str">
        <f t="shared" si="81"/>
        <v/>
      </c>
      <c r="F714" s="95" t="str">
        <f t="shared" si="82"/>
        <v/>
      </c>
      <c r="G714" s="120" t="str">
        <f t="shared" si="83"/>
        <v/>
      </c>
      <c r="H714" s="127" t="str">
        <f t="shared" si="84"/>
        <v/>
      </c>
      <c r="J714" s="103"/>
      <c r="K714" s="103"/>
      <c r="L714" s="127" t="str">
        <f t="shared" si="80"/>
        <v/>
      </c>
      <c r="M714" s="59" t="e">
        <f t="array" ref="M714">_xlfn.STDEV.S(IF(OutputMaterialType=A714,OutputTarget))</f>
        <v>#VALUE!</v>
      </c>
      <c r="N714" s="143" t="e">
        <f t="shared" si="85"/>
        <v>#VALUE!</v>
      </c>
      <c r="O714" s="146" t="e">
        <f t="shared" si="86"/>
        <v>#VALUE!</v>
      </c>
    </row>
    <row r="715" spans="1:15" s="17" customFormat="1" x14ac:dyDescent="0.2">
      <c r="A715" s="51"/>
      <c r="B715" s="14"/>
      <c r="C715" s="128" t="str">
        <f>IF(A715=0,"",COUNTIF(Sample_Output!$B$2:$B$2000,"*"&amp;A715&amp;"*"))</f>
        <v/>
      </c>
      <c r="D715" s="129" t="str">
        <f>IF(SUMIF(OutputMaterialType,Specified_Output!A715,OutputSampleWeight)=0,"",SUMIF(OutputMaterialType,Specified_Output!A715,OutputSampleWeight))</f>
        <v/>
      </c>
      <c r="E715" s="120" t="str">
        <f t="shared" si="81"/>
        <v/>
      </c>
      <c r="F715" s="95" t="str">
        <f t="shared" si="82"/>
        <v/>
      </c>
      <c r="G715" s="120" t="str">
        <f t="shared" si="83"/>
        <v/>
      </c>
      <c r="H715" s="127" t="str">
        <f t="shared" si="84"/>
        <v/>
      </c>
      <c r="J715" s="103"/>
      <c r="K715" s="103"/>
      <c r="L715" s="127" t="str">
        <f t="shared" si="80"/>
        <v/>
      </c>
      <c r="M715" s="59" t="e">
        <f t="array" ref="M715">_xlfn.STDEV.S(IF(OutputMaterialType=A715,OutputTarget))</f>
        <v>#VALUE!</v>
      </c>
      <c r="N715" s="143" t="e">
        <f t="shared" si="85"/>
        <v>#VALUE!</v>
      </c>
      <c r="O715" s="146" t="e">
        <f t="shared" si="86"/>
        <v>#VALUE!</v>
      </c>
    </row>
    <row r="716" spans="1:15" s="17" customFormat="1" x14ac:dyDescent="0.2">
      <c r="A716" s="51"/>
      <c r="B716" s="14"/>
      <c r="C716" s="128" t="str">
        <f>IF(A716=0,"",COUNTIF(Sample_Output!$B$2:$B$2000,"*"&amp;A716&amp;"*"))</f>
        <v/>
      </c>
      <c r="D716" s="129" t="str">
        <f>IF(SUMIF(OutputMaterialType,Specified_Output!A716,OutputSampleWeight)=0,"",SUMIF(OutputMaterialType,Specified_Output!A716,OutputSampleWeight))</f>
        <v/>
      </c>
      <c r="E716" s="120" t="str">
        <f t="shared" si="81"/>
        <v/>
      </c>
      <c r="F716" s="95" t="str">
        <f t="shared" si="82"/>
        <v/>
      </c>
      <c r="G716" s="120" t="str">
        <f t="shared" si="83"/>
        <v/>
      </c>
      <c r="H716" s="127" t="str">
        <f t="shared" si="84"/>
        <v/>
      </c>
      <c r="J716" s="103"/>
      <c r="K716" s="103"/>
      <c r="L716" s="127" t="str">
        <f t="shared" si="80"/>
        <v/>
      </c>
      <c r="M716" s="59" t="e">
        <f t="array" ref="M716">_xlfn.STDEV.S(IF(OutputMaterialType=A716,OutputTarget))</f>
        <v>#VALUE!</v>
      </c>
      <c r="N716" s="143" t="e">
        <f t="shared" si="85"/>
        <v>#VALUE!</v>
      </c>
      <c r="O716" s="146" t="e">
        <f t="shared" si="86"/>
        <v>#VALUE!</v>
      </c>
    </row>
    <row r="717" spans="1:15" s="17" customFormat="1" x14ac:dyDescent="0.2">
      <c r="A717" s="51"/>
      <c r="B717" s="14"/>
      <c r="C717" s="128" t="str">
        <f>IF(A717=0,"",COUNTIF(Sample_Output!$B$2:$B$2000,"*"&amp;A717&amp;"*"))</f>
        <v/>
      </c>
      <c r="D717" s="129" t="str">
        <f>IF(SUMIF(OutputMaterialType,Specified_Output!A717,OutputSampleWeight)=0,"",SUMIF(OutputMaterialType,Specified_Output!A717,OutputSampleWeight))</f>
        <v/>
      </c>
      <c r="E717" s="120" t="str">
        <f t="shared" si="81"/>
        <v/>
      </c>
      <c r="F717" s="95" t="str">
        <f t="shared" si="82"/>
        <v/>
      </c>
      <c r="G717" s="120" t="str">
        <f t="shared" si="83"/>
        <v/>
      </c>
      <c r="H717" s="127" t="str">
        <f t="shared" si="84"/>
        <v/>
      </c>
      <c r="J717" s="103"/>
      <c r="K717" s="103"/>
      <c r="L717" s="127" t="str">
        <f t="shared" si="80"/>
        <v/>
      </c>
      <c r="M717" s="59" t="e">
        <f t="array" ref="M717">_xlfn.STDEV.S(IF(OutputMaterialType=A717,OutputTarget))</f>
        <v>#VALUE!</v>
      </c>
      <c r="N717" s="143" t="e">
        <f t="shared" si="85"/>
        <v>#VALUE!</v>
      </c>
      <c r="O717" s="146" t="e">
        <f t="shared" si="86"/>
        <v>#VALUE!</v>
      </c>
    </row>
    <row r="718" spans="1:15" s="17" customFormat="1" x14ac:dyDescent="0.2">
      <c r="A718" s="51"/>
      <c r="B718" s="14"/>
      <c r="C718" s="128" t="str">
        <f>IF(A718=0,"",COUNTIF(Sample_Output!$B$2:$B$2000,"*"&amp;A718&amp;"*"))</f>
        <v/>
      </c>
      <c r="D718" s="129" t="str">
        <f>IF(SUMIF(OutputMaterialType,Specified_Output!A718,OutputSampleWeight)=0,"",SUMIF(OutputMaterialType,Specified_Output!A718,OutputSampleWeight))</f>
        <v/>
      </c>
      <c r="E718" s="120" t="str">
        <f t="shared" si="81"/>
        <v/>
      </c>
      <c r="F718" s="95" t="str">
        <f t="shared" si="82"/>
        <v/>
      </c>
      <c r="G718" s="120" t="str">
        <f t="shared" si="83"/>
        <v/>
      </c>
      <c r="H718" s="127" t="str">
        <f t="shared" si="84"/>
        <v/>
      </c>
      <c r="J718" s="103"/>
      <c r="K718" s="103"/>
      <c r="L718" s="127" t="str">
        <f t="shared" si="80"/>
        <v/>
      </c>
      <c r="M718" s="59" t="e">
        <f t="array" ref="M718">_xlfn.STDEV.S(IF(OutputMaterialType=A718,OutputTarget))</f>
        <v>#VALUE!</v>
      </c>
      <c r="N718" s="143" t="e">
        <f t="shared" si="85"/>
        <v>#VALUE!</v>
      </c>
      <c r="O718" s="146" t="e">
        <f t="shared" si="86"/>
        <v>#VALUE!</v>
      </c>
    </row>
    <row r="719" spans="1:15" s="17" customFormat="1" x14ac:dyDescent="0.2">
      <c r="A719" s="51"/>
      <c r="B719" s="14"/>
      <c r="C719" s="128" t="str">
        <f>IF(A719=0,"",COUNTIF(Sample_Output!$B$2:$B$2000,"*"&amp;A719&amp;"*"))</f>
        <v/>
      </c>
      <c r="D719" s="129" t="str">
        <f>IF(SUMIF(OutputMaterialType,Specified_Output!A719,OutputSampleWeight)=0,"",SUMIF(OutputMaterialType,Specified_Output!A719,OutputSampleWeight))</f>
        <v/>
      </c>
      <c r="E719" s="120" t="str">
        <f t="shared" si="81"/>
        <v/>
      </c>
      <c r="F719" s="95" t="str">
        <f t="shared" si="82"/>
        <v/>
      </c>
      <c r="G719" s="120" t="str">
        <f t="shared" si="83"/>
        <v/>
      </c>
      <c r="H719" s="127" t="str">
        <f t="shared" si="84"/>
        <v/>
      </c>
      <c r="J719" s="103"/>
      <c r="K719" s="103"/>
      <c r="L719" s="127" t="str">
        <f t="shared" si="80"/>
        <v/>
      </c>
      <c r="M719" s="59" t="e">
        <f t="array" ref="M719">_xlfn.STDEV.S(IF(OutputMaterialType=A719,OutputTarget))</f>
        <v>#VALUE!</v>
      </c>
      <c r="N719" s="143" t="e">
        <f t="shared" si="85"/>
        <v>#VALUE!</v>
      </c>
      <c r="O719" s="146" t="e">
        <f t="shared" si="86"/>
        <v>#VALUE!</v>
      </c>
    </row>
    <row r="720" spans="1:15" s="17" customFormat="1" x14ac:dyDescent="0.2">
      <c r="A720" s="51"/>
      <c r="B720" s="14"/>
      <c r="C720" s="128" t="str">
        <f>IF(A720=0,"",COUNTIF(Sample_Output!$B$2:$B$2000,"*"&amp;A720&amp;"*"))</f>
        <v/>
      </c>
      <c r="D720" s="129" t="str">
        <f>IF(SUMIF(OutputMaterialType,Specified_Output!A720,OutputSampleWeight)=0,"",SUMIF(OutputMaterialType,Specified_Output!A720,OutputSampleWeight))</f>
        <v/>
      </c>
      <c r="E720" s="120" t="str">
        <f t="shared" si="81"/>
        <v/>
      </c>
      <c r="F720" s="95" t="str">
        <f t="shared" si="82"/>
        <v/>
      </c>
      <c r="G720" s="120" t="str">
        <f t="shared" si="83"/>
        <v/>
      </c>
      <c r="H720" s="127" t="str">
        <f t="shared" si="84"/>
        <v/>
      </c>
      <c r="J720" s="103"/>
      <c r="K720" s="103"/>
      <c r="L720" s="127" t="str">
        <f t="shared" si="80"/>
        <v/>
      </c>
      <c r="M720" s="59" t="e">
        <f t="array" ref="M720">_xlfn.STDEV.S(IF(OutputMaterialType=A720,OutputTarget))</f>
        <v>#VALUE!</v>
      </c>
      <c r="N720" s="143" t="e">
        <f t="shared" si="85"/>
        <v>#VALUE!</v>
      </c>
      <c r="O720" s="146" t="e">
        <f t="shared" si="86"/>
        <v>#VALUE!</v>
      </c>
    </row>
    <row r="721" spans="1:15" s="17" customFormat="1" x14ac:dyDescent="0.2">
      <c r="A721" s="51"/>
      <c r="B721" s="14"/>
      <c r="C721" s="128" t="str">
        <f>IF(A721=0,"",COUNTIF(Sample_Output!$B$2:$B$2000,"*"&amp;A721&amp;"*"))</f>
        <v/>
      </c>
      <c r="D721" s="129" t="str">
        <f>IF(SUMIF(OutputMaterialType,Specified_Output!A721,OutputSampleWeight)=0,"",SUMIF(OutputMaterialType,Specified_Output!A721,OutputSampleWeight))</f>
        <v/>
      </c>
      <c r="E721" s="120" t="str">
        <f t="shared" si="81"/>
        <v/>
      </c>
      <c r="F721" s="95" t="str">
        <f t="shared" si="82"/>
        <v/>
      </c>
      <c r="G721" s="120" t="str">
        <f t="shared" si="83"/>
        <v/>
      </c>
      <c r="H721" s="127" t="str">
        <f t="shared" si="84"/>
        <v/>
      </c>
      <c r="J721" s="103"/>
      <c r="K721" s="103"/>
      <c r="L721" s="127" t="str">
        <f t="shared" si="80"/>
        <v/>
      </c>
      <c r="M721" s="59" t="e">
        <f t="array" ref="M721">_xlfn.STDEV.S(IF(OutputMaterialType=A721,OutputTarget))</f>
        <v>#VALUE!</v>
      </c>
      <c r="N721" s="143" t="e">
        <f t="shared" si="85"/>
        <v>#VALUE!</v>
      </c>
      <c r="O721" s="146" t="e">
        <f t="shared" si="86"/>
        <v>#VALUE!</v>
      </c>
    </row>
    <row r="722" spans="1:15" s="17" customFormat="1" x14ac:dyDescent="0.2">
      <c r="A722" s="51"/>
      <c r="B722" s="14"/>
      <c r="C722" s="128" t="str">
        <f>IF(A722=0,"",COUNTIF(Sample_Output!$B$2:$B$2000,"*"&amp;A722&amp;"*"))</f>
        <v/>
      </c>
      <c r="D722" s="129" t="str">
        <f>IF(SUMIF(OutputMaterialType,Specified_Output!A722,OutputSampleWeight)=0,"",SUMIF(OutputMaterialType,Specified_Output!A722,OutputSampleWeight))</f>
        <v/>
      </c>
      <c r="E722" s="120" t="str">
        <f t="shared" si="81"/>
        <v/>
      </c>
      <c r="F722" s="95" t="str">
        <f t="shared" si="82"/>
        <v/>
      </c>
      <c r="G722" s="120" t="str">
        <f t="shared" si="83"/>
        <v/>
      </c>
      <c r="H722" s="127" t="str">
        <f t="shared" si="84"/>
        <v/>
      </c>
      <c r="J722" s="103"/>
      <c r="K722" s="103"/>
      <c r="L722" s="127" t="str">
        <f t="shared" si="80"/>
        <v/>
      </c>
      <c r="M722" s="59" t="e">
        <f t="array" ref="M722">_xlfn.STDEV.S(IF(OutputMaterialType=A722,OutputTarget))</f>
        <v>#VALUE!</v>
      </c>
      <c r="N722" s="143" t="e">
        <f t="shared" si="85"/>
        <v>#VALUE!</v>
      </c>
      <c r="O722" s="146" t="e">
        <f t="shared" si="86"/>
        <v>#VALUE!</v>
      </c>
    </row>
    <row r="723" spans="1:15" s="17" customFormat="1" x14ac:dyDescent="0.2">
      <c r="A723" s="51"/>
      <c r="B723" s="14"/>
      <c r="C723" s="128" t="str">
        <f>IF(A723=0,"",COUNTIF(Sample_Output!$B$2:$B$2000,"*"&amp;A723&amp;"*"))</f>
        <v/>
      </c>
      <c r="D723" s="129" t="str">
        <f>IF(SUMIF(OutputMaterialType,Specified_Output!A723,OutputSampleWeight)=0,"",SUMIF(OutputMaterialType,Specified_Output!A723,OutputSampleWeight))</f>
        <v/>
      </c>
      <c r="E723" s="120" t="str">
        <f t="shared" si="81"/>
        <v/>
      </c>
      <c r="F723" s="95" t="str">
        <f t="shared" si="82"/>
        <v/>
      </c>
      <c r="G723" s="120" t="str">
        <f t="shared" si="83"/>
        <v/>
      </c>
      <c r="H723" s="127" t="str">
        <f t="shared" si="84"/>
        <v/>
      </c>
      <c r="J723" s="103"/>
      <c r="K723" s="103"/>
      <c r="L723" s="127" t="str">
        <f t="shared" si="80"/>
        <v/>
      </c>
      <c r="M723" s="59" t="e">
        <f t="array" ref="M723">_xlfn.STDEV.S(IF(OutputMaterialType=A723,OutputTarget))</f>
        <v>#VALUE!</v>
      </c>
      <c r="N723" s="143" t="e">
        <f t="shared" si="85"/>
        <v>#VALUE!</v>
      </c>
      <c r="O723" s="146" t="e">
        <f t="shared" si="86"/>
        <v>#VALUE!</v>
      </c>
    </row>
    <row r="724" spans="1:15" s="17" customFormat="1" x14ac:dyDescent="0.2">
      <c r="A724" s="51"/>
      <c r="B724" s="14"/>
      <c r="C724" s="128" t="str">
        <f>IF(A724=0,"",COUNTIF(Sample_Output!$B$2:$B$2000,"*"&amp;A724&amp;"*"))</f>
        <v/>
      </c>
      <c r="D724" s="129" t="str">
        <f>IF(SUMIF(OutputMaterialType,Specified_Output!A724,OutputSampleWeight)=0,"",SUMIF(OutputMaterialType,Specified_Output!A724,OutputSampleWeight))</f>
        <v/>
      </c>
      <c r="E724" s="120" t="str">
        <f t="shared" si="81"/>
        <v/>
      </c>
      <c r="F724" s="95" t="str">
        <f t="shared" si="82"/>
        <v/>
      </c>
      <c r="G724" s="120" t="str">
        <f t="shared" si="83"/>
        <v/>
      </c>
      <c r="H724" s="127" t="str">
        <f t="shared" si="84"/>
        <v/>
      </c>
      <c r="J724" s="103"/>
      <c r="K724" s="103"/>
      <c r="L724" s="127" t="str">
        <f t="shared" si="80"/>
        <v/>
      </c>
      <c r="M724" s="59" t="e">
        <f t="array" ref="M724">_xlfn.STDEV.S(IF(OutputMaterialType=A724,OutputTarget))</f>
        <v>#VALUE!</v>
      </c>
      <c r="N724" s="143" t="e">
        <f t="shared" si="85"/>
        <v>#VALUE!</v>
      </c>
      <c r="O724" s="146" t="e">
        <f t="shared" si="86"/>
        <v>#VALUE!</v>
      </c>
    </row>
    <row r="725" spans="1:15" s="17" customFormat="1" x14ac:dyDescent="0.2">
      <c r="A725" s="51"/>
      <c r="B725" s="14"/>
      <c r="C725" s="128" t="str">
        <f>IF(A725=0,"",COUNTIF(Sample_Output!$B$2:$B$2000,"*"&amp;A725&amp;"*"))</f>
        <v/>
      </c>
      <c r="D725" s="129" t="str">
        <f>IF(SUMIF(OutputMaterialType,Specified_Output!A725,OutputSampleWeight)=0,"",SUMIF(OutputMaterialType,Specified_Output!A725,OutputSampleWeight))</f>
        <v/>
      </c>
      <c r="E725" s="120" t="str">
        <f t="shared" si="81"/>
        <v/>
      </c>
      <c r="F725" s="95" t="str">
        <f t="shared" si="82"/>
        <v/>
      </c>
      <c r="G725" s="120" t="str">
        <f t="shared" si="83"/>
        <v/>
      </c>
      <c r="H725" s="127" t="str">
        <f t="shared" si="84"/>
        <v/>
      </c>
      <c r="J725" s="103"/>
      <c r="K725" s="103"/>
      <c r="L725" s="127" t="str">
        <f t="shared" si="80"/>
        <v/>
      </c>
      <c r="M725" s="59" t="e">
        <f t="array" ref="M725">_xlfn.STDEV.S(IF(OutputMaterialType=A725,OutputTarget))</f>
        <v>#VALUE!</v>
      </c>
      <c r="N725" s="143" t="e">
        <f t="shared" si="85"/>
        <v>#VALUE!</v>
      </c>
      <c r="O725" s="146" t="e">
        <f t="shared" si="86"/>
        <v>#VALUE!</v>
      </c>
    </row>
    <row r="726" spans="1:15" s="17" customFormat="1" x14ac:dyDescent="0.2">
      <c r="A726" s="51"/>
      <c r="B726" s="14"/>
      <c r="C726" s="128" t="str">
        <f>IF(A726=0,"",COUNTIF(Sample_Output!$B$2:$B$2000,"*"&amp;A726&amp;"*"))</f>
        <v/>
      </c>
      <c r="D726" s="129" t="str">
        <f>IF(SUMIF(OutputMaterialType,Specified_Output!A726,OutputSampleWeight)=0,"",SUMIF(OutputMaterialType,Specified_Output!A726,OutputSampleWeight))</f>
        <v/>
      </c>
      <c r="E726" s="120" t="str">
        <f t="shared" si="81"/>
        <v/>
      </c>
      <c r="F726" s="95" t="str">
        <f t="shared" si="82"/>
        <v/>
      </c>
      <c r="G726" s="120" t="str">
        <f t="shared" si="83"/>
        <v/>
      </c>
      <c r="H726" s="127" t="str">
        <f t="shared" si="84"/>
        <v/>
      </c>
      <c r="J726" s="103"/>
      <c r="K726" s="103"/>
      <c r="L726" s="127" t="str">
        <f t="shared" si="80"/>
        <v/>
      </c>
      <c r="M726" s="59" t="e">
        <f t="array" ref="M726">_xlfn.STDEV.S(IF(OutputMaterialType=A726,OutputTarget))</f>
        <v>#VALUE!</v>
      </c>
      <c r="N726" s="143" t="e">
        <f t="shared" si="85"/>
        <v>#VALUE!</v>
      </c>
      <c r="O726" s="146" t="e">
        <f t="shared" si="86"/>
        <v>#VALUE!</v>
      </c>
    </row>
    <row r="727" spans="1:15" s="17" customFormat="1" x14ac:dyDescent="0.2">
      <c r="A727" s="51"/>
      <c r="B727" s="14"/>
      <c r="C727" s="128" t="str">
        <f>IF(A727=0,"",COUNTIF(Sample_Output!$B$2:$B$2000,"*"&amp;A727&amp;"*"))</f>
        <v/>
      </c>
      <c r="D727" s="129" t="str">
        <f>IF(SUMIF(OutputMaterialType,Specified_Output!A727,OutputSampleWeight)=0,"",SUMIF(OutputMaterialType,Specified_Output!A727,OutputSampleWeight))</f>
        <v/>
      </c>
      <c r="E727" s="120" t="str">
        <f t="shared" si="81"/>
        <v/>
      </c>
      <c r="F727" s="95" t="str">
        <f t="shared" si="82"/>
        <v/>
      </c>
      <c r="G727" s="120" t="str">
        <f t="shared" si="83"/>
        <v/>
      </c>
      <c r="H727" s="127" t="str">
        <f t="shared" si="84"/>
        <v/>
      </c>
      <c r="J727" s="103"/>
      <c r="K727" s="103"/>
      <c r="L727" s="127" t="str">
        <f t="shared" si="80"/>
        <v/>
      </c>
      <c r="M727" s="59" t="e">
        <f t="array" ref="M727">_xlfn.STDEV.S(IF(OutputMaterialType=A727,OutputTarget))</f>
        <v>#VALUE!</v>
      </c>
      <c r="N727" s="143" t="e">
        <f t="shared" si="85"/>
        <v>#VALUE!</v>
      </c>
      <c r="O727" s="146" t="e">
        <f t="shared" si="86"/>
        <v>#VALUE!</v>
      </c>
    </row>
    <row r="728" spans="1:15" s="17" customFormat="1" x14ac:dyDescent="0.2">
      <c r="A728" s="51"/>
      <c r="B728" s="14"/>
      <c r="C728" s="128" t="str">
        <f>IF(A728=0,"",COUNTIF(Sample_Output!$B$2:$B$2000,"*"&amp;A728&amp;"*"))</f>
        <v/>
      </c>
      <c r="D728" s="129" t="str">
        <f>IF(SUMIF(OutputMaterialType,Specified_Output!A728,OutputSampleWeight)=0,"",SUMIF(OutputMaterialType,Specified_Output!A728,OutputSampleWeight))</f>
        <v/>
      </c>
      <c r="E728" s="120" t="str">
        <f t="shared" si="81"/>
        <v/>
      </c>
      <c r="F728" s="95" t="str">
        <f t="shared" si="82"/>
        <v/>
      </c>
      <c r="G728" s="120" t="str">
        <f t="shared" si="83"/>
        <v/>
      </c>
      <c r="H728" s="127" t="str">
        <f t="shared" si="84"/>
        <v/>
      </c>
      <c r="J728" s="103"/>
      <c r="K728" s="103"/>
      <c r="L728" s="127" t="str">
        <f t="shared" si="80"/>
        <v/>
      </c>
      <c r="M728" s="59" t="e">
        <f t="array" ref="M728">_xlfn.STDEV.S(IF(OutputMaterialType=A728,OutputTarget))</f>
        <v>#VALUE!</v>
      </c>
      <c r="N728" s="143" t="e">
        <f t="shared" si="85"/>
        <v>#VALUE!</v>
      </c>
      <c r="O728" s="146" t="e">
        <f t="shared" si="86"/>
        <v>#VALUE!</v>
      </c>
    </row>
    <row r="729" spans="1:15" s="17" customFormat="1" x14ac:dyDescent="0.2">
      <c r="A729" s="51"/>
      <c r="B729" s="14"/>
      <c r="C729" s="128" t="str">
        <f>IF(A729=0,"",COUNTIF(Sample_Output!$B$2:$B$2000,"*"&amp;A729&amp;"*"))</f>
        <v/>
      </c>
      <c r="D729" s="129" t="str">
        <f>IF(SUMIF(OutputMaterialType,Specified_Output!A729,OutputSampleWeight)=0,"",SUMIF(OutputMaterialType,Specified_Output!A729,OutputSampleWeight))</f>
        <v/>
      </c>
      <c r="E729" s="120" t="str">
        <f t="shared" si="81"/>
        <v/>
      </c>
      <c r="F729" s="95" t="str">
        <f t="shared" si="82"/>
        <v/>
      </c>
      <c r="G729" s="120" t="str">
        <f t="shared" si="83"/>
        <v/>
      </c>
      <c r="H729" s="127" t="str">
        <f t="shared" si="84"/>
        <v/>
      </c>
      <c r="J729" s="103"/>
      <c r="K729" s="103"/>
      <c r="L729" s="127" t="str">
        <f t="shared" si="80"/>
        <v/>
      </c>
      <c r="M729" s="59" t="e">
        <f t="array" ref="M729">_xlfn.STDEV.S(IF(OutputMaterialType=A729,OutputTarget))</f>
        <v>#VALUE!</v>
      </c>
      <c r="N729" s="143" t="e">
        <f t="shared" si="85"/>
        <v>#VALUE!</v>
      </c>
      <c r="O729" s="146" t="e">
        <f t="shared" si="86"/>
        <v>#VALUE!</v>
      </c>
    </row>
    <row r="730" spans="1:15" s="17" customFormat="1" x14ac:dyDescent="0.2">
      <c r="A730" s="51"/>
      <c r="B730" s="14"/>
      <c r="C730" s="128" t="str">
        <f>IF(A730=0,"",COUNTIF(Sample_Output!$B$2:$B$2000,"*"&amp;A730&amp;"*"))</f>
        <v/>
      </c>
      <c r="D730" s="129" t="str">
        <f>IF(SUMIF(OutputMaterialType,Specified_Output!A730,OutputSampleWeight)=0,"",SUMIF(OutputMaterialType,Specified_Output!A730,OutputSampleWeight))</f>
        <v/>
      </c>
      <c r="E730" s="120" t="str">
        <f t="shared" si="81"/>
        <v/>
      </c>
      <c r="F730" s="95" t="str">
        <f t="shared" si="82"/>
        <v/>
      </c>
      <c r="G730" s="120" t="str">
        <f t="shared" si="83"/>
        <v/>
      </c>
      <c r="H730" s="127" t="str">
        <f t="shared" si="84"/>
        <v/>
      </c>
      <c r="J730" s="103"/>
      <c r="K730" s="103"/>
      <c r="L730" s="127" t="str">
        <f t="shared" si="80"/>
        <v/>
      </c>
      <c r="M730" s="59" t="e">
        <f t="array" ref="M730">_xlfn.STDEV.S(IF(OutputMaterialType=A730,OutputTarget))</f>
        <v>#VALUE!</v>
      </c>
      <c r="N730" s="143" t="e">
        <f t="shared" si="85"/>
        <v>#VALUE!</v>
      </c>
      <c r="O730" s="146" t="e">
        <f t="shared" si="86"/>
        <v>#VALUE!</v>
      </c>
    </row>
    <row r="731" spans="1:15" s="17" customFormat="1" x14ac:dyDescent="0.2">
      <c r="A731" s="51"/>
      <c r="B731" s="14"/>
      <c r="C731" s="128" t="str">
        <f>IF(A731=0,"",COUNTIF(Sample_Output!$B$2:$B$2000,"*"&amp;A731&amp;"*"))</f>
        <v/>
      </c>
      <c r="D731" s="129" t="str">
        <f>IF(SUMIF(OutputMaterialType,Specified_Output!A731,OutputSampleWeight)=0,"",SUMIF(OutputMaterialType,Specified_Output!A731,OutputSampleWeight))</f>
        <v/>
      </c>
      <c r="E731" s="120" t="str">
        <f t="shared" si="81"/>
        <v/>
      </c>
      <c r="F731" s="95" t="str">
        <f t="shared" si="82"/>
        <v/>
      </c>
      <c r="G731" s="120" t="str">
        <f t="shared" si="83"/>
        <v/>
      </c>
      <c r="H731" s="127" t="str">
        <f t="shared" si="84"/>
        <v/>
      </c>
      <c r="J731" s="103"/>
      <c r="K731" s="103"/>
      <c r="L731" s="127" t="str">
        <f t="shared" si="80"/>
        <v/>
      </c>
      <c r="M731" s="59" t="e">
        <f t="array" ref="M731">_xlfn.STDEV.S(IF(OutputMaterialType=A731,OutputTarget))</f>
        <v>#VALUE!</v>
      </c>
      <c r="N731" s="143" t="e">
        <f t="shared" si="85"/>
        <v>#VALUE!</v>
      </c>
      <c r="O731" s="146" t="e">
        <f t="shared" si="86"/>
        <v>#VALUE!</v>
      </c>
    </row>
    <row r="732" spans="1:15" s="17" customFormat="1" x14ac:dyDescent="0.2">
      <c r="A732" s="51"/>
      <c r="B732" s="14"/>
      <c r="C732" s="128" t="str">
        <f>IF(A732=0,"",COUNTIF(Sample_Output!$B$2:$B$2000,"*"&amp;A732&amp;"*"))</f>
        <v/>
      </c>
      <c r="D732" s="129" t="str">
        <f>IF(SUMIF(OutputMaterialType,Specified_Output!A732,OutputSampleWeight)=0,"",SUMIF(OutputMaterialType,Specified_Output!A732,OutputSampleWeight))</f>
        <v/>
      </c>
      <c r="E732" s="120" t="str">
        <f t="shared" si="81"/>
        <v/>
      </c>
      <c r="F732" s="95" t="str">
        <f t="shared" si="82"/>
        <v/>
      </c>
      <c r="G732" s="120" t="str">
        <f t="shared" si="83"/>
        <v/>
      </c>
      <c r="H732" s="127" t="str">
        <f t="shared" si="84"/>
        <v/>
      </c>
      <c r="J732" s="103"/>
      <c r="K732" s="103"/>
      <c r="L732" s="127" t="str">
        <f t="shared" si="80"/>
        <v/>
      </c>
      <c r="M732" s="59" t="e">
        <f t="array" ref="M732">_xlfn.STDEV.S(IF(OutputMaterialType=A732,OutputTarget))</f>
        <v>#VALUE!</v>
      </c>
      <c r="N732" s="143" t="e">
        <f t="shared" si="85"/>
        <v>#VALUE!</v>
      </c>
      <c r="O732" s="146" t="e">
        <f t="shared" si="86"/>
        <v>#VALUE!</v>
      </c>
    </row>
    <row r="733" spans="1:15" s="17" customFormat="1" x14ac:dyDescent="0.2">
      <c r="A733" s="51"/>
      <c r="B733" s="14"/>
      <c r="C733" s="128" t="str">
        <f>IF(A733=0,"",COUNTIF(Sample_Output!$B$2:$B$2000,"*"&amp;A733&amp;"*"))</f>
        <v/>
      </c>
      <c r="D733" s="129" t="str">
        <f>IF(SUMIF(OutputMaterialType,Specified_Output!A733,OutputSampleWeight)=0,"",SUMIF(OutputMaterialType,Specified_Output!A733,OutputSampleWeight))</f>
        <v/>
      </c>
      <c r="E733" s="120" t="str">
        <f t="shared" si="81"/>
        <v/>
      </c>
      <c r="F733" s="95" t="str">
        <f t="shared" si="82"/>
        <v/>
      </c>
      <c r="G733" s="120" t="str">
        <f t="shared" si="83"/>
        <v/>
      </c>
      <c r="H733" s="127" t="str">
        <f t="shared" si="84"/>
        <v/>
      </c>
      <c r="J733" s="103"/>
      <c r="K733" s="103"/>
      <c r="L733" s="127" t="str">
        <f t="shared" si="80"/>
        <v/>
      </c>
      <c r="M733" s="59" t="e">
        <f t="array" ref="M733">_xlfn.STDEV.S(IF(OutputMaterialType=A733,OutputTarget))</f>
        <v>#VALUE!</v>
      </c>
      <c r="N733" s="143" t="e">
        <f t="shared" si="85"/>
        <v>#VALUE!</v>
      </c>
      <c r="O733" s="146" t="e">
        <f t="shared" si="86"/>
        <v>#VALUE!</v>
      </c>
    </row>
    <row r="734" spans="1:15" s="17" customFormat="1" x14ac:dyDescent="0.2">
      <c r="A734" s="51"/>
      <c r="B734" s="14"/>
      <c r="C734" s="128" t="str">
        <f>IF(A734=0,"",COUNTIF(Sample_Output!$B$2:$B$2000,"*"&amp;A734&amp;"*"))</f>
        <v/>
      </c>
      <c r="D734" s="129" t="str">
        <f>IF(SUMIF(OutputMaterialType,Specified_Output!A734,OutputSampleWeight)=0,"",SUMIF(OutputMaterialType,Specified_Output!A734,OutputSampleWeight))</f>
        <v/>
      </c>
      <c r="E734" s="120" t="str">
        <f t="shared" si="81"/>
        <v/>
      </c>
      <c r="F734" s="95" t="str">
        <f t="shared" si="82"/>
        <v/>
      </c>
      <c r="G734" s="120" t="str">
        <f t="shared" si="83"/>
        <v/>
      </c>
      <c r="H734" s="127" t="str">
        <f t="shared" si="84"/>
        <v/>
      </c>
      <c r="J734" s="103"/>
      <c r="K734" s="103"/>
      <c r="L734" s="127" t="str">
        <f t="shared" si="80"/>
        <v/>
      </c>
      <c r="M734" s="59" t="e">
        <f t="array" ref="M734">_xlfn.STDEV.S(IF(OutputMaterialType=A734,OutputTarget))</f>
        <v>#VALUE!</v>
      </c>
      <c r="N734" s="143" t="e">
        <f t="shared" si="85"/>
        <v>#VALUE!</v>
      </c>
      <c r="O734" s="146" t="e">
        <f t="shared" si="86"/>
        <v>#VALUE!</v>
      </c>
    </row>
    <row r="735" spans="1:15" s="17" customFormat="1" x14ac:dyDescent="0.2">
      <c r="A735" s="51"/>
      <c r="B735" s="14"/>
      <c r="C735" s="128" t="str">
        <f>IF(A735=0,"",COUNTIF(Sample_Output!$B$2:$B$2000,"*"&amp;A735&amp;"*"))</f>
        <v/>
      </c>
      <c r="D735" s="129" t="str">
        <f>IF(SUMIF(OutputMaterialType,Specified_Output!A735,OutputSampleWeight)=0,"",SUMIF(OutputMaterialType,Specified_Output!A735,OutputSampleWeight))</f>
        <v/>
      </c>
      <c r="E735" s="120" t="str">
        <f t="shared" si="81"/>
        <v/>
      </c>
      <c r="F735" s="95" t="str">
        <f t="shared" si="82"/>
        <v/>
      </c>
      <c r="G735" s="120" t="str">
        <f t="shared" si="83"/>
        <v/>
      </c>
      <c r="H735" s="127" t="str">
        <f t="shared" si="84"/>
        <v/>
      </c>
      <c r="J735" s="103"/>
      <c r="K735" s="103"/>
      <c r="L735" s="127" t="str">
        <f t="shared" si="80"/>
        <v/>
      </c>
      <c r="M735" s="59" t="e">
        <f t="array" ref="M735">_xlfn.STDEV.S(IF(OutputMaterialType=A735,OutputTarget))</f>
        <v>#VALUE!</v>
      </c>
      <c r="N735" s="143" t="e">
        <f t="shared" si="85"/>
        <v>#VALUE!</v>
      </c>
      <c r="O735" s="146" t="e">
        <f t="shared" si="86"/>
        <v>#VALUE!</v>
      </c>
    </row>
    <row r="736" spans="1:15" s="17" customFormat="1" x14ac:dyDescent="0.2">
      <c r="A736" s="51"/>
      <c r="B736" s="14"/>
      <c r="C736" s="128" t="str">
        <f>IF(A736=0,"",COUNTIF(Sample_Output!$B$2:$B$2000,"*"&amp;A736&amp;"*"))</f>
        <v/>
      </c>
      <c r="D736" s="129" t="str">
        <f>IF(SUMIF(OutputMaterialType,Specified_Output!A736,OutputSampleWeight)=0,"",SUMIF(OutputMaterialType,Specified_Output!A736,OutputSampleWeight))</f>
        <v/>
      </c>
      <c r="E736" s="120" t="str">
        <f t="shared" si="81"/>
        <v/>
      </c>
      <c r="F736" s="95" t="str">
        <f t="shared" si="82"/>
        <v/>
      </c>
      <c r="G736" s="120" t="str">
        <f t="shared" si="83"/>
        <v/>
      </c>
      <c r="H736" s="127" t="str">
        <f t="shared" si="84"/>
        <v/>
      </c>
      <c r="J736" s="103"/>
      <c r="K736" s="103"/>
      <c r="L736" s="127" t="str">
        <f t="shared" si="80"/>
        <v/>
      </c>
      <c r="M736" s="59" t="e">
        <f t="array" ref="M736">_xlfn.STDEV.S(IF(OutputMaterialType=A736,OutputTarget))</f>
        <v>#VALUE!</v>
      </c>
      <c r="N736" s="143" t="e">
        <f t="shared" si="85"/>
        <v>#VALUE!</v>
      </c>
      <c r="O736" s="146" t="e">
        <f t="shared" si="86"/>
        <v>#VALUE!</v>
      </c>
    </row>
    <row r="737" spans="1:15" s="17" customFormat="1" x14ac:dyDescent="0.2">
      <c r="A737" s="51"/>
      <c r="B737" s="14"/>
      <c r="C737" s="128" t="str">
        <f>IF(A737=0,"",COUNTIF(Sample_Output!$B$2:$B$2000,"*"&amp;A737&amp;"*"))</f>
        <v/>
      </c>
      <c r="D737" s="129" t="str">
        <f>IF(SUMIF(OutputMaterialType,Specified_Output!A737,OutputSampleWeight)=0,"",SUMIF(OutputMaterialType,Specified_Output!A737,OutputSampleWeight))</f>
        <v/>
      </c>
      <c r="E737" s="120" t="str">
        <f t="shared" si="81"/>
        <v/>
      </c>
      <c r="F737" s="95" t="str">
        <f t="shared" si="82"/>
        <v/>
      </c>
      <c r="G737" s="120" t="str">
        <f t="shared" si="83"/>
        <v/>
      </c>
      <c r="H737" s="127" t="str">
        <f t="shared" si="84"/>
        <v/>
      </c>
      <c r="J737" s="103"/>
      <c r="K737" s="103"/>
      <c r="L737" s="127" t="str">
        <f t="shared" si="80"/>
        <v/>
      </c>
      <c r="M737" s="59" t="e">
        <f t="array" ref="M737">_xlfn.STDEV.S(IF(OutputMaterialType=A737,OutputTarget))</f>
        <v>#VALUE!</v>
      </c>
      <c r="N737" s="143" t="e">
        <f t="shared" si="85"/>
        <v>#VALUE!</v>
      </c>
      <c r="O737" s="146" t="e">
        <f t="shared" si="86"/>
        <v>#VALUE!</v>
      </c>
    </row>
    <row r="738" spans="1:15" s="17" customFormat="1" x14ac:dyDescent="0.2">
      <c r="A738" s="51"/>
      <c r="B738" s="14"/>
      <c r="C738" s="128" t="str">
        <f>IF(A738=0,"",COUNTIF(Sample_Output!$B$2:$B$2000,"*"&amp;A738&amp;"*"))</f>
        <v/>
      </c>
      <c r="D738" s="129" t="str">
        <f>IF(SUMIF(OutputMaterialType,Specified_Output!A738,OutputSampleWeight)=0,"",SUMIF(OutputMaterialType,Specified_Output!A738,OutputSampleWeight))</f>
        <v/>
      </c>
      <c r="E738" s="120" t="str">
        <f t="shared" si="81"/>
        <v/>
      </c>
      <c r="F738" s="95" t="str">
        <f t="shared" si="82"/>
        <v/>
      </c>
      <c r="G738" s="120" t="str">
        <f t="shared" si="83"/>
        <v/>
      </c>
      <c r="H738" s="127" t="str">
        <f t="shared" si="84"/>
        <v/>
      </c>
      <c r="J738" s="103"/>
      <c r="K738" s="103"/>
      <c r="L738" s="127" t="str">
        <f t="shared" si="80"/>
        <v/>
      </c>
      <c r="M738" s="59" t="e">
        <f t="array" ref="M738">_xlfn.STDEV.S(IF(OutputMaterialType=A738,OutputTarget))</f>
        <v>#VALUE!</v>
      </c>
      <c r="N738" s="143" t="e">
        <f t="shared" si="85"/>
        <v>#VALUE!</v>
      </c>
      <c r="O738" s="146" t="e">
        <f t="shared" si="86"/>
        <v>#VALUE!</v>
      </c>
    </row>
    <row r="739" spans="1:15" s="17" customFormat="1" x14ac:dyDescent="0.2">
      <c r="A739" s="51"/>
      <c r="B739" s="14"/>
      <c r="C739" s="128" t="str">
        <f>IF(A739=0,"",COUNTIF(Sample_Output!$B$2:$B$2000,"*"&amp;A739&amp;"*"))</f>
        <v/>
      </c>
      <c r="D739" s="129" t="str">
        <f>IF(SUMIF(OutputMaterialType,Specified_Output!A739,OutputSampleWeight)=0,"",SUMIF(OutputMaterialType,Specified_Output!A739,OutputSampleWeight))</f>
        <v/>
      </c>
      <c r="E739" s="120" t="str">
        <f t="shared" si="81"/>
        <v/>
      </c>
      <c r="F739" s="95" t="str">
        <f t="shared" si="82"/>
        <v/>
      </c>
      <c r="G739" s="120" t="str">
        <f t="shared" si="83"/>
        <v/>
      </c>
      <c r="H739" s="127" t="str">
        <f t="shared" si="84"/>
        <v/>
      </c>
      <c r="J739" s="103"/>
      <c r="K739" s="103"/>
      <c r="L739" s="127" t="str">
        <f t="shared" si="80"/>
        <v/>
      </c>
      <c r="M739" s="59" t="e">
        <f t="array" ref="M739">_xlfn.STDEV.S(IF(OutputMaterialType=A739,OutputTarget))</f>
        <v>#VALUE!</v>
      </c>
      <c r="N739" s="143" t="e">
        <f t="shared" si="85"/>
        <v>#VALUE!</v>
      </c>
      <c r="O739" s="146" t="e">
        <f t="shared" si="86"/>
        <v>#VALUE!</v>
      </c>
    </row>
    <row r="740" spans="1:15" s="17" customFormat="1" x14ac:dyDescent="0.2">
      <c r="A740" s="51"/>
      <c r="B740" s="14"/>
      <c r="C740" s="128" t="str">
        <f>IF(A740=0,"",COUNTIF(Sample_Output!$B$2:$B$2000,"*"&amp;A740&amp;"*"))</f>
        <v/>
      </c>
      <c r="D740" s="129" t="str">
        <f>IF(SUMIF(OutputMaterialType,Specified_Output!A740,OutputSampleWeight)=0,"",SUMIF(OutputMaterialType,Specified_Output!A740,OutputSampleWeight))</f>
        <v/>
      </c>
      <c r="E740" s="120" t="str">
        <f t="shared" si="81"/>
        <v/>
      </c>
      <c r="F740" s="95" t="str">
        <f t="shared" si="82"/>
        <v/>
      </c>
      <c r="G740" s="120" t="str">
        <f t="shared" si="83"/>
        <v/>
      </c>
      <c r="H740" s="127" t="str">
        <f t="shared" si="84"/>
        <v/>
      </c>
      <c r="J740" s="103"/>
      <c r="K740" s="103"/>
      <c r="L740" s="127" t="str">
        <f t="shared" si="80"/>
        <v/>
      </c>
      <c r="M740" s="59" t="e">
        <f t="array" ref="M740">_xlfn.STDEV.S(IF(OutputMaterialType=A740,OutputTarget))</f>
        <v>#VALUE!</v>
      </c>
      <c r="N740" s="143" t="e">
        <f t="shared" si="85"/>
        <v>#VALUE!</v>
      </c>
      <c r="O740" s="146" t="e">
        <f t="shared" si="86"/>
        <v>#VALUE!</v>
      </c>
    </row>
    <row r="741" spans="1:15" s="17" customFormat="1" x14ac:dyDescent="0.2">
      <c r="A741" s="51"/>
      <c r="B741" s="14"/>
      <c r="C741" s="128" t="str">
        <f>IF(A741=0,"",COUNTIF(Sample_Output!$B$2:$B$2000,"*"&amp;A741&amp;"*"))</f>
        <v/>
      </c>
      <c r="D741" s="129" t="str">
        <f>IF(SUMIF(OutputMaterialType,Specified_Output!A741,OutputSampleWeight)=0,"",SUMIF(OutputMaterialType,Specified_Output!A741,OutputSampleWeight))</f>
        <v/>
      </c>
      <c r="E741" s="120" t="str">
        <f t="shared" si="81"/>
        <v/>
      </c>
      <c r="F741" s="95" t="str">
        <f t="shared" si="82"/>
        <v/>
      </c>
      <c r="G741" s="120" t="str">
        <f t="shared" si="83"/>
        <v/>
      </c>
      <c r="H741" s="127" t="str">
        <f t="shared" si="84"/>
        <v/>
      </c>
      <c r="J741" s="103"/>
      <c r="K741" s="103"/>
      <c r="L741" s="127" t="str">
        <f t="shared" si="80"/>
        <v/>
      </c>
      <c r="M741" s="59" t="e">
        <f t="array" ref="M741">_xlfn.STDEV.S(IF(OutputMaterialType=A741,OutputTarget))</f>
        <v>#VALUE!</v>
      </c>
      <c r="N741" s="143" t="e">
        <f t="shared" si="85"/>
        <v>#VALUE!</v>
      </c>
      <c r="O741" s="146" t="e">
        <f t="shared" si="86"/>
        <v>#VALUE!</v>
      </c>
    </row>
    <row r="742" spans="1:15" s="17" customFormat="1" x14ac:dyDescent="0.2">
      <c r="A742" s="51"/>
      <c r="B742" s="14"/>
      <c r="C742" s="128" t="str">
        <f>IF(A742=0,"",COUNTIF(Sample_Output!$B$2:$B$2000,"*"&amp;A742&amp;"*"))</f>
        <v/>
      </c>
      <c r="D742" s="129" t="str">
        <f>IF(SUMIF(OutputMaterialType,Specified_Output!A742,OutputSampleWeight)=0,"",SUMIF(OutputMaterialType,Specified_Output!A742,OutputSampleWeight))</f>
        <v/>
      </c>
      <c r="E742" s="120" t="str">
        <f t="shared" si="81"/>
        <v/>
      </c>
      <c r="F742" s="95" t="str">
        <f t="shared" si="82"/>
        <v/>
      </c>
      <c r="G742" s="120" t="str">
        <f t="shared" si="83"/>
        <v/>
      </c>
      <c r="H742" s="127" t="str">
        <f t="shared" si="84"/>
        <v/>
      </c>
      <c r="J742" s="103"/>
      <c r="K742" s="103"/>
      <c r="L742" s="127" t="str">
        <f t="shared" si="80"/>
        <v/>
      </c>
      <c r="M742" s="59" t="e">
        <f t="array" ref="M742">_xlfn.STDEV.S(IF(OutputMaterialType=A742,OutputTarget))</f>
        <v>#VALUE!</v>
      </c>
      <c r="N742" s="143" t="e">
        <f t="shared" si="85"/>
        <v>#VALUE!</v>
      </c>
      <c r="O742" s="146" t="e">
        <f t="shared" si="86"/>
        <v>#VALUE!</v>
      </c>
    </row>
    <row r="743" spans="1:15" s="17" customFormat="1" x14ac:dyDescent="0.2">
      <c r="A743" s="51"/>
      <c r="B743" s="14"/>
      <c r="C743" s="128" t="str">
        <f>IF(A743=0,"",COUNTIF(Sample_Output!$B$2:$B$2000,"*"&amp;A743&amp;"*"))</f>
        <v/>
      </c>
      <c r="D743" s="129" t="str">
        <f>IF(SUMIF(OutputMaterialType,Specified_Output!A743,OutputSampleWeight)=0,"",SUMIF(OutputMaterialType,Specified_Output!A743,OutputSampleWeight))</f>
        <v/>
      </c>
      <c r="E743" s="120" t="str">
        <f t="shared" si="81"/>
        <v/>
      </c>
      <c r="F743" s="95" t="str">
        <f t="shared" si="82"/>
        <v/>
      </c>
      <c r="G743" s="120" t="str">
        <f t="shared" si="83"/>
        <v/>
      </c>
      <c r="H743" s="127" t="str">
        <f t="shared" si="84"/>
        <v/>
      </c>
      <c r="J743" s="103"/>
      <c r="K743" s="103"/>
      <c r="L743" s="127" t="str">
        <f t="shared" si="80"/>
        <v/>
      </c>
      <c r="M743" s="59" t="e">
        <f t="array" ref="M743">_xlfn.STDEV.S(IF(OutputMaterialType=A743,OutputTarget))</f>
        <v>#VALUE!</v>
      </c>
      <c r="N743" s="143" t="e">
        <f t="shared" si="85"/>
        <v>#VALUE!</v>
      </c>
      <c r="O743" s="146" t="e">
        <f t="shared" si="86"/>
        <v>#VALUE!</v>
      </c>
    </row>
    <row r="744" spans="1:15" s="17" customFormat="1" x14ac:dyDescent="0.2">
      <c r="A744" s="51"/>
      <c r="B744" s="14"/>
      <c r="C744" s="128" t="str">
        <f>IF(A744=0,"",COUNTIF(Sample_Output!$B$2:$B$2000,"*"&amp;A744&amp;"*"))</f>
        <v/>
      </c>
      <c r="D744" s="129" t="str">
        <f>IF(SUMIF(OutputMaterialType,Specified_Output!A744,OutputSampleWeight)=0,"",SUMIF(OutputMaterialType,Specified_Output!A744,OutputSampleWeight))</f>
        <v/>
      </c>
      <c r="E744" s="120" t="str">
        <f t="shared" si="81"/>
        <v/>
      </c>
      <c r="F744" s="95" t="str">
        <f t="shared" si="82"/>
        <v/>
      </c>
      <c r="G744" s="120" t="str">
        <f t="shared" si="83"/>
        <v/>
      </c>
      <c r="H744" s="127" t="str">
        <f t="shared" si="84"/>
        <v/>
      </c>
      <c r="J744" s="103"/>
      <c r="K744" s="103"/>
      <c r="L744" s="127" t="str">
        <f t="shared" si="80"/>
        <v/>
      </c>
      <c r="M744" s="59" t="e">
        <f t="array" ref="M744">_xlfn.STDEV.S(IF(OutputMaterialType=A744,OutputTarget))</f>
        <v>#VALUE!</v>
      </c>
      <c r="N744" s="143" t="e">
        <f t="shared" si="85"/>
        <v>#VALUE!</v>
      </c>
      <c r="O744" s="146" t="e">
        <f t="shared" si="86"/>
        <v>#VALUE!</v>
      </c>
    </row>
    <row r="745" spans="1:15" s="17" customFormat="1" x14ac:dyDescent="0.2">
      <c r="A745" s="51"/>
      <c r="B745" s="14"/>
      <c r="C745" s="128" t="str">
        <f>IF(A745=0,"",COUNTIF(Sample_Output!$B$2:$B$2000,"*"&amp;A745&amp;"*"))</f>
        <v/>
      </c>
      <c r="D745" s="129" t="str">
        <f>IF(SUMIF(OutputMaterialType,Specified_Output!A745,OutputSampleWeight)=0,"",SUMIF(OutputMaterialType,Specified_Output!A745,OutputSampleWeight))</f>
        <v/>
      </c>
      <c r="E745" s="120" t="str">
        <f t="shared" si="81"/>
        <v/>
      </c>
      <c r="F745" s="95" t="str">
        <f t="shared" si="82"/>
        <v/>
      </c>
      <c r="G745" s="120" t="str">
        <f t="shared" si="83"/>
        <v/>
      </c>
      <c r="H745" s="127" t="str">
        <f t="shared" si="84"/>
        <v/>
      </c>
      <c r="J745" s="103"/>
      <c r="K745" s="103"/>
      <c r="L745" s="127" t="str">
        <f t="shared" si="80"/>
        <v/>
      </c>
      <c r="M745" s="59" t="e">
        <f t="array" ref="M745">_xlfn.STDEV.S(IF(OutputMaterialType=A745,OutputTarget))</f>
        <v>#VALUE!</v>
      </c>
      <c r="N745" s="143" t="e">
        <f t="shared" si="85"/>
        <v>#VALUE!</v>
      </c>
      <c r="O745" s="146" t="e">
        <f t="shared" si="86"/>
        <v>#VALUE!</v>
      </c>
    </row>
    <row r="746" spans="1:15" s="17" customFormat="1" x14ac:dyDescent="0.2">
      <c r="A746" s="51"/>
      <c r="B746" s="14"/>
      <c r="C746" s="128" t="str">
        <f>IF(A746=0,"",COUNTIF(Sample_Output!$B$2:$B$2000,"*"&amp;A746&amp;"*"))</f>
        <v/>
      </c>
      <c r="D746" s="129" t="str">
        <f>IF(SUMIF(OutputMaterialType,Specified_Output!A746,OutputSampleWeight)=0,"",SUMIF(OutputMaterialType,Specified_Output!A746,OutputSampleWeight))</f>
        <v/>
      </c>
      <c r="E746" s="120" t="str">
        <f t="shared" si="81"/>
        <v/>
      </c>
      <c r="F746" s="95" t="str">
        <f t="shared" si="82"/>
        <v/>
      </c>
      <c r="G746" s="120" t="str">
        <f t="shared" si="83"/>
        <v/>
      </c>
      <c r="H746" s="127" t="str">
        <f t="shared" si="84"/>
        <v/>
      </c>
      <c r="J746" s="103"/>
      <c r="K746" s="103"/>
      <c r="L746" s="127" t="str">
        <f t="shared" si="80"/>
        <v/>
      </c>
      <c r="M746" s="59" t="e">
        <f t="array" ref="M746">_xlfn.STDEV.S(IF(OutputMaterialType=A746,OutputTarget))</f>
        <v>#VALUE!</v>
      </c>
      <c r="N746" s="143" t="e">
        <f t="shared" si="85"/>
        <v>#VALUE!</v>
      </c>
      <c r="O746" s="146" t="e">
        <f t="shared" si="86"/>
        <v>#VALUE!</v>
      </c>
    </row>
    <row r="747" spans="1:15" s="17" customFormat="1" x14ac:dyDescent="0.2">
      <c r="A747" s="51"/>
      <c r="B747" s="14"/>
      <c r="C747" s="128" t="str">
        <f>IF(A747=0,"",COUNTIF(Sample_Output!$B$2:$B$2000,"*"&amp;A747&amp;"*"))</f>
        <v/>
      </c>
      <c r="D747" s="129" t="str">
        <f>IF(SUMIF(OutputMaterialType,Specified_Output!A747,OutputSampleWeight)=0,"",SUMIF(OutputMaterialType,Specified_Output!A747,OutputSampleWeight))</f>
        <v/>
      </c>
      <c r="E747" s="120" t="str">
        <f t="shared" si="81"/>
        <v/>
      </c>
      <c r="F747" s="95" t="str">
        <f t="shared" si="82"/>
        <v/>
      </c>
      <c r="G747" s="120" t="str">
        <f t="shared" si="83"/>
        <v/>
      </c>
      <c r="H747" s="127" t="str">
        <f t="shared" si="84"/>
        <v/>
      </c>
      <c r="J747" s="103"/>
      <c r="K747" s="103"/>
      <c r="L747" s="127" t="str">
        <f t="shared" si="80"/>
        <v/>
      </c>
      <c r="M747" s="59" t="e">
        <f t="array" ref="M747">_xlfn.STDEV.S(IF(OutputMaterialType=A747,OutputTarget))</f>
        <v>#VALUE!</v>
      </c>
      <c r="N747" s="143" t="e">
        <f t="shared" si="85"/>
        <v>#VALUE!</v>
      </c>
      <c r="O747" s="146" t="e">
        <f t="shared" si="86"/>
        <v>#VALUE!</v>
      </c>
    </row>
    <row r="748" spans="1:15" s="17" customFormat="1" x14ac:dyDescent="0.2">
      <c r="A748" s="51"/>
      <c r="B748" s="14"/>
      <c r="C748" s="128" t="str">
        <f>IF(A748=0,"",COUNTIF(Sample_Output!$B$2:$B$2000,"*"&amp;A748&amp;"*"))</f>
        <v/>
      </c>
      <c r="D748" s="129" t="str">
        <f>IF(SUMIF(OutputMaterialType,Specified_Output!A748,OutputSampleWeight)=0,"",SUMIF(OutputMaterialType,Specified_Output!A748,OutputSampleWeight))</f>
        <v/>
      </c>
      <c r="E748" s="120" t="str">
        <f t="shared" si="81"/>
        <v/>
      </c>
      <c r="F748" s="95" t="str">
        <f t="shared" si="82"/>
        <v/>
      </c>
      <c r="G748" s="120" t="str">
        <f t="shared" si="83"/>
        <v/>
      </c>
      <c r="H748" s="127" t="str">
        <f t="shared" si="84"/>
        <v/>
      </c>
      <c r="J748" s="103"/>
      <c r="K748" s="103"/>
      <c r="L748" s="127" t="str">
        <f t="shared" si="80"/>
        <v/>
      </c>
      <c r="M748" s="59" t="e">
        <f t="array" ref="M748">_xlfn.STDEV.S(IF(OutputMaterialType=A748,OutputTarget))</f>
        <v>#VALUE!</v>
      </c>
      <c r="N748" s="143" t="e">
        <f t="shared" si="85"/>
        <v>#VALUE!</v>
      </c>
      <c r="O748" s="146" t="e">
        <f t="shared" si="86"/>
        <v>#VALUE!</v>
      </c>
    </row>
    <row r="749" spans="1:15" s="17" customFormat="1" x14ac:dyDescent="0.2">
      <c r="A749" s="51"/>
      <c r="B749" s="14"/>
      <c r="C749" s="128" t="str">
        <f>IF(A749=0,"",COUNTIF(Sample_Output!$B$2:$B$2000,"*"&amp;A749&amp;"*"))</f>
        <v/>
      </c>
      <c r="D749" s="129" t="str">
        <f>IF(SUMIF(OutputMaterialType,Specified_Output!A749,OutputSampleWeight)=0,"",SUMIF(OutputMaterialType,Specified_Output!A749,OutputSampleWeight))</f>
        <v/>
      </c>
      <c r="E749" s="120" t="str">
        <f t="shared" si="81"/>
        <v/>
      </c>
      <c r="F749" s="95" t="str">
        <f t="shared" si="82"/>
        <v/>
      </c>
      <c r="G749" s="120" t="str">
        <f t="shared" si="83"/>
        <v/>
      </c>
      <c r="H749" s="127" t="str">
        <f t="shared" si="84"/>
        <v/>
      </c>
      <c r="J749" s="103"/>
      <c r="K749" s="103"/>
      <c r="L749" s="127" t="str">
        <f t="shared" si="80"/>
        <v/>
      </c>
      <c r="M749" s="59" t="e">
        <f t="array" ref="M749">_xlfn.STDEV.S(IF(OutputMaterialType=A749,OutputTarget))</f>
        <v>#VALUE!</v>
      </c>
      <c r="N749" s="143" t="e">
        <f t="shared" si="85"/>
        <v>#VALUE!</v>
      </c>
      <c r="O749" s="146" t="e">
        <f t="shared" si="86"/>
        <v>#VALUE!</v>
      </c>
    </row>
    <row r="750" spans="1:15" s="17" customFormat="1" x14ac:dyDescent="0.2">
      <c r="A750" s="51"/>
      <c r="B750" s="14"/>
      <c r="C750" s="128" t="str">
        <f>IF(A750=0,"",COUNTIF(Sample_Output!$B$2:$B$2000,"*"&amp;A750&amp;"*"))</f>
        <v/>
      </c>
      <c r="D750" s="129" t="str">
        <f>IF(SUMIF(OutputMaterialType,Specified_Output!A750,OutputSampleWeight)=0,"",SUMIF(OutputMaterialType,Specified_Output!A750,OutputSampleWeight))</f>
        <v/>
      </c>
      <c r="E750" s="120" t="str">
        <f t="shared" si="81"/>
        <v/>
      </c>
      <c r="F750" s="95" t="str">
        <f t="shared" si="82"/>
        <v/>
      </c>
      <c r="G750" s="120" t="str">
        <f t="shared" si="83"/>
        <v/>
      </c>
      <c r="H750" s="127" t="str">
        <f t="shared" si="84"/>
        <v/>
      </c>
      <c r="J750" s="103"/>
      <c r="K750" s="103"/>
      <c r="L750" s="127" t="str">
        <f t="shared" si="80"/>
        <v/>
      </c>
      <c r="M750" s="59" t="e">
        <f t="array" ref="M750">_xlfn.STDEV.S(IF(OutputMaterialType=A750,OutputTarget))</f>
        <v>#VALUE!</v>
      </c>
      <c r="N750" s="143" t="e">
        <f t="shared" si="85"/>
        <v>#VALUE!</v>
      </c>
      <c r="O750" s="146" t="e">
        <f t="shared" si="86"/>
        <v>#VALUE!</v>
      </c>
    </row>
    <row r="751" spans="1:15" s="17" customFormat="1" x14ac:dyDescent="0.2">
      <c r="A751" s="51"/>
      <c r="B751" s="14"/>
      <c r="C751" s="128" t="str">
        <f>IF(A751=0,"",COUNTIF(Sample_Output!$B$2:$B$2000,"*"&amp;A751&amp;"*"))</f>
        <v/>
      </c>
      <c r="D751" s="129" t="str">
        <f>IF(SUMIF(OutputMaterialType,Specified_Output!A751,OutputSampleWeight)=0,"",SUMIF(OutputMaterialType,Specified_Output!A751,OutputSampleWeight))</f>
        <v/>
      </c>
      <c r="E751" s="120" t="str">
        <f t="shared" si="81"/>
        <v/>
      </c>
      <c r="F751" s="95" t="str">
        <f t="shared" si="82"/>
        <v/>
      </c>
      <c r="G751" s="120" t="str">
        <f t="shared" si="83"/>
        <v/>
      </c>
      <c r="H751" s="127" t="str">
        <f t="shared" si="84"/>
        <v/>
      </c>
      <c r="J751" s="103"/>
      <c r="K751" s="103"/>
      <c r="L751" s="127" t="str">
        <f t="shared" si="80"/>
        <v/>
      </c>
      <c r="M751" s="59" t="e">
        <f t="array" ref="M751">_xlfn.STDEV.S(IF(OutputMaterialType=A751,OutputTarget))</f>
        <v>#VALUE!</v>
      </c>
      <c r="N751" s="143" t="e">
        <f t="shared" si="85"/>
        <v>#VALUE!</v>
      </c>
      <c r="O751" s="146" t="e">
        <f t="shared" si="86"/>
        <v>#VALUE!</v>
      </c>
    </row>
    <row r="752" spans="1:15" s="17" customFormat="1" x14ac:dyDescent="0.2">
      <c r="A752" s="51"/>
      <c r="B752" s="14"/>
      <c r="C752" s="128" t="str">
        <f>IF(A752=0,"",COUNTIF(Sample_Output!$B$2:$B$2000,"*"&amp;A752&amp;"*"))</f>
        <v/>
      </c>
      <c r="D752" s="129" t="str">
        <f>IF(SUMIF(OutputMaterialType,Specified_Output!A752,OutputSampleWeight)=0,"",SUMIF(OutputMaterialType,Specified_Output!A752,OutputSampleWeight))</f>
        <v/>
      </c>
      <c r="E752" s="120" t="str">
        <f t="shared" si="81"/>
        <v/>
      </c>
      <c r="F752" s="95" t="str">
        <f t="shared" si="82"/>
        <v/>
      </c>
      <c r="G752" s="120" t="str">
        <f t="shared" si="83"/>
        <v/>
      </c>
      <c r="H752" s="127" t="str">
        <f t="shared" si="84"/>
        <v/>
      </c>
      <c r="J752" s="103"/>
      <c r="K752" s="103"/>
      <c r="L752" s="127" t="str">
        <f t="shared" si="80"/>
        <v/>
      </c>
      <c r="M752" s="59" t="e">
        <f t="array" ref="M752">_xlfn.STDEV.S(IF(OutputMaterialType=A752,OutputTarget))</f>
        <v>#VALUE!</v>
      </c>
      <c r="N752" s="143" t="e">
        <f t="shared" si="85"/>
        <v>#VALUE!</v>
      </c>
      <c r="O752" s="146" t="e">
        <f t="shared" si="86"/>
        <v>#VALUE!</v>
      </c>
    </row>
    <row r="753" spans="1:15" s="17" customFormat="1" x14ac:dyDescent="0.2">
      <c r="A753" s="51"/>
      <c r="B753" s="14"/>
      <c r="C753" s="128" t="str">
        <f>IF(A753=0,"",COUNTIF(Sample_Output!$B$2:$B$2000,"*"&amp;A753&amp;"*"))</f>
        <v/>
      </c>
      <c r="D753" s="129" t="str">
        <f>IF(SUMIF(OutputMaterialType,Specified_Output!A753,OutputSampleWeight)=0,"",SUMIF(OutputMaterialType,Specified_Output!A753,OutputSampleWeight))</f>
        <v/>
      </c>
      <c r="E753" s="120" t="str">
        <f t="shared" si="81"/>
        <v/>
      </c>
      <c r="F753" s="95" t="str">
        <f t="shared" si="82"/>
        <v/>
      </c>
      <c r="G753" s="120" t="str">
        <f t="shared" si="83"/>
        <v/>
      </c>
      <c r="H753" s="127" t="str">
        <f t="shared" si="84"/>
        <v/>
      </c>
      <c r="J753" s="103"/>
      <c r="K753" s="103"/>
      <c r="L753" s="127" t="str">
        <f t="shared" si="80"/>
        <v/>
      </c>
      <c r="M753" s="59" t="e">
        <f t="array" ref="M753">_xlfn.STDEV.S(IF(OutputMaterialType=A753,OutputTarget))</f>
        <v>#VALUE!</v>
      </c>
      <c r="N753" s="143" t="e">
        <f t="shared" si="85"/>
        <v>#VALUE!</v>
      </c>
      <c r="O753" s="146" t="e">
        <f t="shared" si="86"/>
        <v>#VALUE!</v>
      </c>
    </row>
    <row r="754" spans="1:15" s="17" customFormat="1" x14ac:dyDescent="0.2">
      <c r="A754" s="51"/>
      <c r="B754" s="14"/>
      <c r="C754" s="128" t="str">
        <f>IF(A754=0,"",COUNTIF(Sample_Output!$B$2:$B$2000,"*"&amp;A754&amp;"*"))</f>
        <v/>
      </c>
      <c r="D754" s="129" t="str">
        <f>IF(SUMIF(OutputMaterialType,Specified_Output!A754,OutputSampleWeight)=0,"",SUMIF(OutputMaterialType,Specified_Output!A754,OutputSampleWeight))</f>
        <v/>
      </c>
      <c r="E754" s="120" t="str">
        <f t="shared" si="81"/>
        <v/>
      </c>
      <c r="F754" s="95" t="str">
        <f t="shared" si="82"/>
        <v/>
      </c>
      <c r="G754" s="120" t="str">
        <f t="shared" si="83"/>
        <v/>
      </c>
      <c r="H754" s="127" t="str">
        <f t="shared" si="84"/>
        <v/>
      </c>
      <c r="J754" s="103"/>
      <c r="K754" s="103"/>
      <c r="L754" s="127" t="str">
        <f t="shared" si="80"/>
        <v/>
      </c>
      <c r="M754" s="59" t="e">
        <f t="array" ref="M754">_xlfn.STDEV.S(IF(OutputMaterialType=A754,OutputTarget))</f>
        <v>#VALUE!</v>
      </c>
      <c r="N754" s="143" t="e">
        <f t="shared" si="85"/>
        <v>#VALUE!</v>
      </c>
      <c r="O754" s="146" t="e">
        <f t="shared" si="86"/>
        <v>#VALUE!</v>
      </c>
    </row>
    <row r="755" spans="1:15" s="17" customFormat="1" x14ac:dyDescent="0.2">
      <c r="A755" s="51"/>
      <c r="B755" s="14"/>
      <c r="C755" s="128" t="str">
        <f>IF(A755=0,"",COUNTIF(Sample_Output!$B$2:$B$2000,"*"&amp;A755&amp;"*"))</f>
        <v/>
      </c>
      <c r="D755" s="129" t="str">
        <f>IF(SUMIF(OutputMaterialType,Specified_Output!A755,OutputSampleWeight)=0,"",SUMIF(OutputMaterialType,Specified_Output!A755,OutputSampleWeight))</f>
        <v/>
      </c>
      <c r="E755" s="120" t="str">
        <f t="shared" si="81"/>
        <v/>
      </c>
      <c r="F755" s="95" t="str">
        <f t="shared" si="82"/>
        <v/>
      </c>
      <c r="G755" s="120" t="str">
        <f t="shared" si="83"/>
        <v/>
      </c>
      <c r="H755" s="127" t="str">
        <f t="shared" si="84"/>
        <v/>
      </c>
      <c r="J755" s="103"/>
      <c r="K755" s="103"/>
      <c r="L755" s="127" t="str">
        <f t="shared" si="80"/>
        <v/>
      </c>
      <c r="M755" s="59" t="e">
        <f t="array" ref="M755">_xlfn.STDEV.S(IF(OutputMaterialType=A755,OutputTarget))</f>
        <v>#VALUE!</v>
      </c>
      <c r="N755" s="143" t="e">
        <f t="shared" si="85"/>
        <v>#VALUE!</v>
      </c>
      <c r="O755" s="146" t="e">
        <f t="shared" si="86"/>
        <v>#VALUE!</v>
      </c>
    </row>
    <row r="756" spans="1:15" s="17" customFormat="1" x14ac:dyDescent="0.2">
      <c r="A756" s="51"/>
      <c r="B756" s="14"/>
      <c r="C756" s="128" t="str">
        <f>IF(A756=0,"",COUNTIF(Sample_Output!$B$2:$B$2000,"*"&amp;A756&amp;"*"))</f>
        <v/>
      </c>
      <c r="D756" s="129" t="str">
        <f>IF(SUMIF(OutputMaterialType,Specified_Output!A756,OutputSampleWeight)=0,"",SUMIF(OutputMaterialType,Specified_Output!A756,OutputSampleWeight))</f>
        <v/>
      </c>
      <c r="E756" s="120" t="str">
        <f t="shared" si="81"/>
        <v/>
      </c>
      <c r="F756" s="95" t="str">
        <f t="shared" si="82"/>
        <v/>
      </c>
      <c r="G756" s="120" t="str">
        <f t="shared" si="83"/>
        <v/>
      </c>
      <c r="H756" s="127" t="str">
        <f t="shared" si="84"/>
        <v/>
      </c>
      <c r="J756" s="103"/>
      <c r="K756" s="103"/>
      <c r="L756" s="127" t="str">
        <f t="shared" si="80"/>
        <v/>
      </c>
      <c r="M756" s="59" t="e">
        <f t="array" ref="M756">_xlfn.STDEV.S(IF(OutputMaterialType=A756,OutputTarget))</f>
        <v>#VALUE!</v>
      </c>
      <c r="N756" s="143" t="e">
        <f t="shared" si="85"/>
        <v>#VALUE!</v>
      </c>
      <c r="O756" s="146" t="e">
        <f t="shared" si="86"/>
        <v>#VALUE!</v>
      </c>
    </row>
    <row r="757" spans="1:15" s="17" customFormat="1" x14ac:dyDescent="0.2">
      <c r="A757" s="51"/>
      <c r="B757" s="14"/>
      <c r="C757" s="128" t="str">
        <f>IF(A757=0,"",COUNTIF(Sample_Output!$B$2:$B$2000,"*"&amp;A757&amp;"*"))</f>
        <v/>
      </c>
      <c r="D757" s="129" t="str">
        <f>IF(SUMIF(OutputMaterialType,Specified_Output!A757,OutputSampleWeight)=0,"",SUMIF(OutputMaterialType,Specified_Output!A757,OutputSampleWeight))</f>
        <v/>
      </c>
      <c r="E757" s="120" t="str">
        <f t="shared" si="81"/>
        <v/>
      </c>
      <c r="F757" s="95" t="str">
        <f t="shared" si="82"/>
        <v/>
      </c>
      <c r="G757" s="120" t="str">
        <f t="shared" si="83"/>
        <v/>
      </c>
      <c r="H757" s="127" t="str">
        <f t="shared" si="84"/>
        <v/>
      </c>
      <c r="J757" s="103"/>
      <c r="K757" s="103"/>
      <c r="L757" s="127" t="str">
        <f t="shared" si="80"/>
        <v/>
      </c>
      <c r="M757" s="59" t="e">
        <f t="array" ref="M757">_xlfn.STDEV.S(IF(OutputMaterialType=A757,OutputTarget))</f>
        <v>#VALUE!</v>
      </c>
      <c r="N757" s="143" t="e">
        <f t="shared" si="85"/>
        <v>#VALUE!</v>
      </c>
      <c r="O757" s="146" t="e">
        <f t="shared" si="86"/>
        <v>#VALUE!</v>
      </c>
    </row>
    <row r="758" spans="1:15" s="17" customFormat="1" x14ac:dyDescent="0.2">
      <c r="A758" s="51"/>
      <c r="B758" s="14"/>
      <c r="C758" s="128" t="str">
        <f>IF(A758=0,"",COUNTIF(Sample_Output!$B$2:$B$2000,"*"&amp;A758&amp;"*"))</f>
        <v/>
      </c>
      <c r="D758" s="129" t="str">
        <f>IF(SUMIF(OutputMaterialType,Specified_Output!A758,OutputSampleWeight)=0,"",SUMIF(OutputMaterialType,Specified_Output!A758,OutputSampleWeight))</f>
        <v/>
      </c>
      <c r="E758" s="120" t="str">
        <f t="shared" si="81"/>
        <v/>
      </c>
      <c r="F758" s="95" t="str">
        <f t="shared" si="82"/>
        <v/>
      </c>
      <c r="G758" s="120" t="str">
        <f t="shared" si="83"/>
        <v/>
      </c>
      <c r="H758" s="127" t="str">
        <f t="shared" si="84"/>
        <v/>
      </c>
      <c r="J758" s="103"/>
      <c r="K758" s="103"/>
      <c r="L758" s="127" t="str">
        <f t="shared" si="80"/>
        <v/>
      </c>
      <c r="M758" s="59" t="e">
        <f t="array" ref="M758">_xlfn.STDEV.S(IF(OutputMaterialType=A758,OutputTarget))</f>
        <v>#VALUE!</v>
      </c>
      <c r="N758" s="143" t="e">
        <f t="shared" si="85"/>
        <v>#VALUE!</v>
      </c>
      <c r="O758" s="146" t="e">
        <f t="shared" si="86"/>
        <v>#VALUE!</v>
      </c>
    </row>
    <row r="759" spans="1:15" s="17" customFormat="1" x14ac:dyDescent="0.2">
      <c r="A759" s="51"/>
      <c r="B759" s="14"/>
      <c r="C759" s="128" t="str">
        <f>IF(A759=0,"",COUNTIF(Sample_Output!$B$2:$B$2000,"*"&amp;A759&amp;"*"))</f>
        <v/>
      </c>
      <c r="D759" s="129" t="str">
        <f>IF(SUMIF(OutputMaterialType,Specified_Output!A759,OutputSampleWeight)=0,"",SUMIF(OutputMaterialType,Specified_Output!A759,OutputSampleWeight))</f>
        <v/>
      </c>
      <c r="E759" s="120" t="str">
        <f t="shared" si="81"/>
        <v/>
      </c>
      <c r="F759" s="95" t="str">
        <f t="shared" si="82"/>
        <v/>
      </c>
      <c r="G759" s="120" t="str">
        <f t="shared" si="83"/>
        <v/>
      </c>
      <c r="H759" s="127" t="str">
        <f t="shared" si="84"/>
        <v/>
      </c>
      <c r="J759" s="103"/>
      <c r="K759" s="103"/>
      <c r="L759" s="127" t="str">
        <f t="shared" si="80"/>
        <v/>
      </c>
      <c r="M759" s="59" t="e">
        <f t="array" ref="M759">_xlfn.STDEV.S(IF(OutputMaterialType=A759,OutputTarget))</f>
        <v>#VALUE!</v>
      </c>
      <c r="N759" s="143" t="e">
        <f t="shared" si="85"/>
        <v>#VALUE!</v>
      </c>
      <c r="O759" s="146" t="e">
        <f t="shared" si="86"/>
        <v>#VALUE!</v>
      </c>
    </row>
    <row r="760" spans="1:15" s="17" customFormat="1" x14ac:dyDescent="0.2">
      <c r="A760" s="51"/>
      <c r="B760" s="14"/>
      <c r="C760" s="128" t="str">
        <f>IF(A760=0,"",COUNTIF(Sample_Output!$B$2:$B$2000,"*"&amp;A760&amp;"*"))</f>
        <v/>
      </c>
      <c r="D760" s="129" t="str">
        <f>IF(SUMIF(OutputMaterialType,Specified_Output!A760,OutputSampleWeight)=0,"",SUMIF(OutputMaterialType,Specified_Output!A760,OutputSampleWeight))</f>
        <v/>
      </c>
      <c r="E760" s="120" t="str">
        <f t="shared" si="81"/>
        <v/>
      </c>
      <c r="F760" s="95" t="str">
        <f t="shared" si="82"/>
        <v/>
      </c>
      <c r="G760" s="120" t="str">
        <f t="shared" si="83"/>
        <v/>
      </c>
      <c r="H760" s="127" t="str">
        <f t="shared" si="84"/>
        <v/>
      </c>
      <c r="J760" s="103"/>
      <c r="K760" s="103"/>
      <c r="L760" s="127" t="str">
        <f t="shared" si="80"/>
        <v/>
      </c>
      <c r="M760" s="59" t="e">
        <f t="array" ref="M760">_xlfn.STDEV.S(IF(OutputMaterialType=A760,OutputTarget))</f>
        <v>#VALUE!</v>
      </c>
      <c r="N760" s="143" t="e">
        <f t="shared" si="85"/>
        <v>#VALUE!</v>
      </c>
      <c r="O760" s="146" t="e">
        <f t="shared" si="86"/>
        <v>#VALUE!</v>
      </c>
    </row>
    <row r="761" spans="1:15" s="17" customFormat="1" x14ac:dyDescent="0.2">
      <c r="A761" s="51"/>
      <c r="B761" s="14"/>
      <c r="C761" s="128" t="str">
        <f>IF(A761=0,"",COUNTIF(Sample_Output!$B$2:$B$2000,"*"&amp;A761&amp;"*"))</f>
        <v/>
      </c>
      <c r="D761" s="129" t="str">
        <f>IF(SUMIF(OutputMaterialType,Specified_Output!A761,OutputSampleWeight)=0,"",SUMIF(OutputMaterialType,Specified_Output!A761,OutputSampleWeight))</f>
        <v/>
      </c>
      <c r="E761" s="120" t="str">
        <f t="shared" si="81"/>
        <v/>
      </c>
      <c r="F761" s="95" t="str">
        <f t="shared" si="82"/>
        <v/>
      </c>
      <c r="G761" s="120" t="str">
        <f t="shared" si="83"/>
        <v/>
      </c>
      <c r="H761" s="127" t="str">
        <f t="shared" si="84"/>
        <v/>
      </c>
      <c r="J761" s="103"/>
      <c r="K761" s="103"/>
      <c r="L761" s="127" t="str">
        <f t="shared" si="80"/>
        <v/>
      </c>
      <c r="M761" s="59" t="e">
        <f t="array" ref="M761">_xlfn.STDEV.S(IF(OutputMaterialType=A761,OutputTarget))</f>
        <v>#VALUE!</v>
      </c>
      <c r="N761" s="143" t="e">
        <f t="shared" si="85"/>
        <v>#VALUE!</v>
      </c>
      <c r="O761" s="146" t="e">
        <f t="shared" si="86"/>
        <v>#VALUE!</v>
      </c>
    </row>
    <row r="762" spans="1:15" s="17" customFormat="1" x14ac:dyDescent="0.2">
      <c r="A762" s="51"/>
      <c r="B762" s="14"/>
      <c r="C762" s="128" t="str">
        <f>IF(A762=0,"",COUNTIF(Sample_Output!$B$2:$B$2000,"*"&amp;A762&amp;"*"))</f>
        <v/>
      </c>
      <c r="D762" s="129" t="str">
        <f>IF(SUMIF(OutputMaterialType,Specified_Output!A762,OutputSampleWeight)=0,"",SUMIF(OutputMaterialType,Specified_Output!A762,OutputSampleWeight))</f>
        <v/>
      </c>
      <c r="E762" s="120" t="str">
        <f t="shared" si="81"/>
        <v/>
      </c>
      <c r="F762" s="95" t="str">
        <f t="shared" si="82"/>
        <v/>
      </c>
      <c r="G762" s="120" t="str">
        <f t="shared" si="83"/>
        <v/>
      </c>
      <c r="H762" s="127" t="str">
        <f t="shared" si="84"/>
        <v/>
      </c>
      <c r="J762" s="103"/>
      <c r="K762" s="103"/>
      <c r="L762" s="127" t="str">
        <f t="shared" si="80"/>
        <v/>
      </c>
      <c r="M762" s="59" t="e">
        <f t="array" ref="M762">_xlfn.STDEV.S(IF(OutputMaterialType=A762,OutputTarget))</f>
        <v>#VALUE!</v>
      </c>
      <c r="N762" s="143" t="e">
        <f t="shared" si="85"/>
        <v>#VALUE!</v>
      </c>
      <c r="O762" s="146" t="e">
        <f t="shared" si="86"/>
        <v>#VALUE!</v>
      </c>
    </row>
    <row r="763" spans="1:15" s="17" customFormat="1" x14ac:dyDescent="0.2">
      <c r="A763" s="51"/>
      <c r="B763" s="14"/>
      <c r="C763" s="128" t="str">
        <f>IF(A763=0,"",COUNTIF(Sample_Output!$B$2:$B$2000,"*"&amp;A763&amp;"*"))</f>
        <v/>
      </c>
      <c r="D763" s="129" t="str">
        <f>IF(SUMIF(OutputMaterialType,Specified_Output!A763,OutputSampleWeight)=0,"",SUMIF(OutputMaterialType,Specified_Output!A763,OutputSampleWeight))</f>
        <v/>
      </c>
      <c r="E763" s="120" t="str">
        <f t="shared" si="81"/>
        <v/>
      </c>
      <c r="F763" s="95" t="str">
        <f t="shared" si="82"/>
        <v/>
      </c>
      <c r="G763" s="120" t="str">
        <f t="shared" si="83"/>
        <v/>
      </c>
      <c r="H763" s="127" t="str">
        <f t="shared" si="84"/>
        <v/>
      </c>
      <c r="J763" s="103"/>
      <c r="K763" s="103"/>
      <c r="L763" s="127" t="str">
        <f t="shared" si="80"/>
        <v/>
      </c>
      <c r="M763" s="59" t="e">
        <f t="array" ref="M763">_xlfn.STDEV.S(IF(OutputMaterialType=A763,OutputTarget))</f>
        <v>#VALUE!</v>
      </c>
      <c r="N763" s="143" t="e">
        <f t="shared" si="85"/>
        <v>#VALUE!</v>
      </c>
      <c r="O763" s="146" t="e">
        <f t="shared" si="86"/>
        <v>#VALUE!</v>
      </c>
    </row>
    <row r="764" spans="1:15" s="17" customFormat="1" x14ac:dyDescent="0.2">
      <c r="A764" s="51"/>
      <c r="B764" s="14"/>
      <c r="C764" s="128" t="str">
        <f>IF(A764=0,"",COUNTIF(Sample_Output!$B$2:$B$2000,"*"&amp;A764&amp;"*"))</f>
        <v/>
      </c>
      <c r="D764" s="129" t="str">
        <f>IF(SUMIF(OutputMaterialType,Specified_Output!A764,OutputSampleWeight)=0,"",SUMIF(OutputMaterialType,Specified_Output!A764,OutputSampleWeight))</f>
        <v/>
      </c>
      <c r="E764" s="120" t="str">
        <f t="shared" si="81"/>
        <v/>
      </c>
      <c r="F764" s="95" t="str">
        <f t="shared" si="82"/>
        <v/>
      </c>
      <c r="G764" s="120" t="str">
        <f t="shared" si="83"/>
        <v/>
      </c>
      <c r="H764" s="127" t="str">
        <f t="shared" si="84"/>
        <v/>
      </c>
      <c r="J764" s="103"/>
      <c r="K764" s="103"/>
      <c r="L764" s="127" t="str">
        <f t="shared" si="80"/>
        <v/>
      </c>
      <c r="M764" s="59" t="e">
        <f t="array" ref="M764">_xlfn.STDEV.S(IF(OutputMaterialType=A764,OutputTarget))</f>
        <v>#VALUE!</v>
      </c>
      <c r="N764" s="143" t="e">
        <f t="shared" si="85"/>
        <v>#VALUE!</v>
      </c>
      <c r="O764" s="146" t="e">
        <f t="shared" si="86"/>
        <v>#VALUE!</v>
      </c>
    </row>
    <row r="765" spans="1:15" s="17" customFormat="1" x14ac:dyDescent="0.2">
      <c r="A765" s="51"/>
      <c r="B765" s="14"/>
      <c r="C765" s="128" t="str">
        <f>IF(A765=0,"",COUNTIF(Sample_Output!$B$2:$B$2000,"*"&amp;A765&amp;"*"))</f>
        <v/>
      </c>
      <c r="D765" s="129" t="str">
        <f>IF(SUMIF(OutputMaterialType,Specified_Output!A765,OutputSampleWeight)=0,"",SUMIF(OutputMaterialType,Specified_Output!A765,OutputSampleWeight))</f>
        <v/>
      </c>
      <c r="E765" s="120" t="str">
        <f t="shared" si="81"/>
        <v/>
      </c>
      <c r="F765" s="95" t="str">
        <f t="shared" si="82"/>
        <v/>
      </c>
      <c r="G765" s="120" t="str">
        <f t="shared" si="83"/>
        <v/>
      </c>
      <c r="H765" s="127" t="str">
        <f t="shared" si="84"/>
        <v/>
      </c>
      <c r="J765" s="103"/>
      <c r="K765" s="103"/>
      <c r="L765" s="127" t="str">
        <f t="shared" si="80"/>
        <v/>
      </c>
      <c r="M765" s="59" t="e">
        <f t="array" ref="M765">_xlfn.STDEV.S(IF(OutputMaterialType=A765,OutputTarget))</f>
        <v>#VALUE!</v>
      </c>
      <c r="N765" s="143" t="e">
        <f t="shared" si="85"/>
        <v>#VALUE!</v>
      </c>
      <c r="O765" s="146" t="e">
        <f t="shared" si="86"/>
        <v>#VALUE!</v>
      </c>
    </row>
    <row r="766" spans="1:15" s="17" customFormat="1" x14ac:dyDescent="0.2">
      <c r="A766" s="51"/>
      <c r="B766" s="14"/>
      <c r="C766" s="128" t="str">
        <f>IF(A766=0,"",COUNTIF(Sample_Output!$B$2:$B$2000,"*"&amp;A766&amp;"*"))</f>
        <v/>
      </c>
      <c r="D766" s="129" t="str">
        <f>IF(SUMIF(OutputMaterialType,Specified_Output!A766,OutputSampleWeight)=0,"",SUMIF(OutputMaterialType,Specified_Output!A766,OutputSampleWeight))</f>
        <v/>
      </c>
      <c r="E766" s="120" t="str">
        <f t="shared" si="81"/>
        <v/>
      </c>
      <c r="F766" s="95" t="str">
        <f t="shared" si="82"/>
        <v/>
      </c>
      <c r="G766" s="120" t="str">
        <f t="shared" si="83"/>
        <v/>
      </c>
      <c r="H766" s="127" t="str">
        <f t="shared" si="84"/>
        <v/>
      </c>
      <c r="J766" s="103"/>
      <c r="K766" s="103"/>
      <c r="L766" s="127" t="str">
        <f t="shared" si="80"/>
        <v/>
      </c>
      <c r="M766" s="59" t="e">
        <f t="array" ref="M766">_xlfn.STDEV.S(IF(OutputMaterialType=A766,OutputTarget))</f>
        <v>#VALUE!</v>
      </c>
      <c r="N766" s="143" t="e">
        <f t="shared" si="85"/>
        <v>#VALUE!</v>
      </c>
      <c r="O766" s="146" t="e">
        <f t="shared" si="86"/>
        <v>#VALUE!</v>
      </c>
    </row>
    <row r="767" spans="1:15" s="17" customFormat="1" x14ac:dyDescent="0.2">
      <c r="A767" s="51"/>
      <c r="B767" s="14"/>
      <c r="C767" s="128" t="str">
        <f>IF(A767=0,"",COUNTIF(Sample_Output!$B$2:$B$2000,"*"&amp;A767&amp;"*"))</f>
        <v/>
      </c>
      <c r="D767" s="129" t="str">
        <f>IF(SUMIF(OutputMaterialType,Specified_Output!A767,OutputSampleWeight)=0,"",SUMIF(OutputMaterialType,Specified_Output!A767,OutputSampleWeight))</f>
        <v/>
      </c>
      <c r="E767" s="120" t="str">
        <f t="shared" si="81"/>
        <v/>
      </c>
      <c r="F767" s="95" t="str">
        <f t="shared" si="82"/>
        <v/>
      </c>
      <c r="G767" s="120" t="str">
        <f t="shared" si="83"/>
        <v/>
      </c>
      <c r="H767" s="127" t="str">
        <f t="shared" si="84"/>
        <v/>
      </c>
      <c r="J767" s="103"/>
      <c r="K767" s="103"/>
      <c r="L767" s="127" t="str">
        <f t="shared" si="80"/>
        <v/>
      </c>
      <c r="M767" s="59" t="e">
        <f t="array" ref="M767">_xlfn.STDEV.S(IF(OutputMaterialType=A767,OutputTarget))</f>
        <v>#VALUE!</v>
      </c>
      <c r="N767" s="143" t="e">
        <f t="shared" si="85"/>
        <v>#VALUE!</v>
      </c>
      <c r="O767" s="146" t="e">
        <f t="shared" si="86"/>
        <v>#VALUE!</v>
      </c>
    </row>
    <row r="768" spans="1:15" s="17" customFormat="1" x14ac:dyDescent="0.2">
      <c r="A768" s="51"/>
      <c r="B768" s="14"/>
      <c r="C768" s="128" t="str">
        <f>IF(A768=0,"",COUNTIF(Sample_Output!$B$2:$B$2000,"*"&amp;A768&amp;"*"))</f>
        <v/>
      </c>
      <c r="D768" s="129" t="str">
        <f>IF(SUMIF(OutputMaterialType,Specified_Output!A768,OutputSampleWeight)=0,"",SUMIF(OutputMaterialType,Specified_Output!A768,OutputSampleWeight))</f>
        <v/>
      </c>
      <c r="E768" s="120" t="str">
        <f t="shared" si="81"/>
        <v/>
      </c>
      <c r="F768" s="95" t="str">
        <f t="shared" si="82"/>
        <v/>
      </c>
      <c r="G768" s="120" t="str">
        <f t="shared" si="83"/>
        <v/>
      </c>
      <c r="H768" s="127" t="str">
        <f t="shared" si="84"/>
        <v/>
      </c>
      <c r="J768" s="103"/>
      <c r="K768" s="103"/>
      <c r="L768" s="127" t="str">
        <f t="shared" si="80"/>
        <v/>
      </c>
      <c r="M768" s="59" t="e">
        <f t="array" ref="M768">_xlfn.STDEV.S(IF(OutputMaterialType=A768,OutputTarget))</f>
        <v>#VALUE!</v>
      </c>
      <c r="N768" s="143" t="e">
        <f t="shared" si="85"/>
        <v>#VALUE!</v>
      </c>
      <c r="O768" s="146" t="e">
        <f t="shared" si="86"/>
        <v>#VALUE!</v>
      </c>
    </row>
    <row r="769" spans="1:15" s="17" customFormat="1" x14ac:dyDescent="0.2">
      <c r="A769" s="51"/>
      <c r="B769" s="14"/>
      <c r="C769" s="128" t="str">
        <f>IF(A769=0,"",COUNTIF(Sample_Output!$B$2:$B$2000,"*"&amp;A769&amp;"*"))</f>
        <v/>
      </c>
      <c r="D769" s="129" t="str">
        <f>IF(SUMIF(OutputMaterialType,Specified_Output!A769,OutputSampleWeight)=0,"",SUMIF(OutputMaterialType,Specified_Output!A769,OutputSampleWeight))</f>
        <v/>
      </c>
      <c r="E769" s="120" t="str">
        <f t="shared" si="81"/>
        <v/>
      </c>
      <c r="F769" s="95" t="str">
        <f t="shared" si="82"/>
        <v/>
      </c>
      <c r="G769" s="120" t="str">
        <f t="shared" si="83"/>
        <v/>
      </c>
      <c r="H769" s="127" t="str">
        <f t="shared" si="84"/>
        <v/>
      </c>
      <c r="J769" s="103"/>
      <c r="K769" s="103"/>
      <c r="L769" s="127" t="str">
        <f t="shared" si="80"/>
        <v/>
      </c>
      <c r="M769" s="59" t="e">
        <f t="array" ref="M769">_xlfn.STDEV.S(IF(OutputMaterialType=A769,OutputTarget))</f>
        <v>#VALUE!</v>
      </c>
      <c r="N769" s="143" t="e">
        <f t="shared" si="85"/>
        <v>#VALUE!</v>
      </c>
      <c r="O769" s="146" t="e">
        <f t="shared" si="86"/>
        <v>#VALUE!</v>
      </c>
    </row>
    <row r="770" spans="1:15" s="17" customFormat="1" x14ac:dyDescent="0.2">
      <c r="A770" s="51"/>
      <c r="B770" s="14"/>
      <c r="C770" s="128" t="str">
        <f>IF(A770=0,"",COUNTIF(Sample_Output!$B$2:$B$2000,"*"&amp;A770&amp;"*"))</f>
        <v/>
      </c>
      <c r="D770" s="129" t="str">
        <f>IF(SUMIF(OutputMaterialType,Specified_Output!A770,OutputSampleWeight)=0,"",SUMIF(OutputMaterialType,Specified_Output!A770,OutputSampleWeight))</f>
        <v/>
      </c>
      <c r="E770" s="120" t="str">
        <f t="shared" si="81"/>
        <v/>
      </c>
      <c r="F770" s="95" t="str">
        <f t="shared" si="82"/>
        <v/>
      </c>
      <c r="G770" s="120" t="str">
        <f t="shared" si="83"/>
        <v/>
      </c>
      <c r="H770" s="127" t="str">
        <f t="shared" si="84"/>
        <v/>
      </c>
      <c r="J770" s="103"/>
      <c r="K770" s="103"/>
      <c r="L770" s="127" t="str">
        <f t="shared" ref="L770:L833" si="87">IFERROR(AVERAGEIF(OutputMaterialType,A770,OutputFragments),"")</f>
        <v/>
      </c>
      <c r="M770" s="59" t="e">
        <f t="array" ref="M770">_xlfn.STDEV.S(IF(OutputMaterialType=A770,OutputTarget))</f>
        <v>#VALUE!</v>
      </c>
      <c r="N770" s="143" t="e">
        <f t="shared" si="85"/>
        <v>#VALUE!</v>
      </c>
      <c r="O770" s="146" t="e">
        <f t="shared" si="86"/>
        <v>#VALUE!</v>
      </c>
    </row>
    <row r="771" spans="1:15" s="17" customFormat="1" x14ac:dyDescent="0.2">
      <c r="A771" s="51"/>
      <c r="B771" s="14"/>
      <c r="C771" s="128" t="str">
        <f>IF(A771=0,"",COUNTIF(Sample_Output!$B$2:$B$2000,"*"&amp;A771&amp;"*"))</f>
        <v/>
      </c>
      <c r="D771" s="129" t="str">
        <f>IF(SUMIF(OutputMaterialType,Specified_Output!A771,OutputSampleWeight)=0,"",SUMIF(OutputMaterialType,Specified_Output!A771,OutputSampleWeight))</f>
        <v/>
      </c>
      <c r="E771" s="120" t="str">
        <f t="shared" ref="E771:E834" si="88">IFERROR(AVERAGEIF(OutputMaterialType,A771,OutputTarget),"")</f>
        <v/>
      </c>
      <c r="F771" s="95" t="str">
        <f t="shared" ref="F771:F834" si="89">IFERROR(M771,"")</f>
        <v/>
      </c>
      <c r="G771" s="120" t="str">
        <f t="shared" ref="G771:G834" si="90">IFERROR(AVERAGEIF(OutputMaterialType,A771,OutputNonTarget),"")</f>
        <v/>
      </c>
      <c r="H771" s="127" t="str">
        <f t="shared" ref="H771:H834" si="91">IFERROR(AVERAGEIF(OutputMaterialType,A771,OutputNonRecyclables),"")</f>
        <v/>
      </c>
      <c r="J771" s="103"/>
      <c r="K771" s="103"/>
      <c r="L771" s="127" t="str">
        <f t="shared" si="87"/>
        <v/>
      </c>
      <c r="M771" s="59" t="e">
        <f t="array" ref="M771">_xlfn.STDEV.S(IF(OutputMaterialType=A771,OutputTarget))</f>
        <v>#VALUE!</v>
      </c>
      <c r="N771" s="143" t="e">
        <f t="shared" ref="N771:N834" si="92">C771-ROUNDDOWN(B771/20,0)</f>
        <v>#VALUE!</v>
      </c>
      <c r="O771" s="146" t="e">
        <f t="shared" ref="O771:O834" si="93">D771/C771</f>
        <v>#VALUE!</v>
      </c>
    </row>
    <row r="772" spans="1:15" s="17" customFormat="1" x14ac:dyDescent="0.2">
      <c r="A772" s="51"/>
      <c r="B772" s="14"/>
      <c r="C772" s="128" t="str">
        <f>IF(A772=0,"",COUNTIF(Sample_Output!$B$2:$B$2000,"*"&amp;A772&amp;"*"))</f>
        <v/>
      </c>
      <c r="D772" s="129" t="str">
        <f>IF(SUMIF(OutputMaterialType,Specified_Output!A772,OutputSampleWeight)=0,"",SUMIF(OutputMaterialType,Specified_Output!A772,OutputSampleWeight))</f>
        <v/>
      </c>
      <c r="E772" s="120" t="str">
        <f t="shared" si="88"/>
        <v/>
      </c>
      <c r="F772" s="95" t="str">
        <f t="shared" si="89"/>
        <v/>
      </c>
      <c r="G772" s="120" t="str">
        <f t="shared" si="90"/>
        <v/>
      </c>
      <c r="H772" s="127" t="str">
        <f t="shared" si="91"/>
        <v/>
      </c>
      <c r="J772" s="103"/>
      <c r="K772" s="103"/>
      <c r="L772" s="127" t="str">
        <f t="shared" si="87"/>
        <v/>
      </c>
      <c r="M772" s="59" t="e">
        <f t="array" ref="M772">_xlfn.STDEV.S(IF(OutputMaterialType=A772,OutputTarget))</f>
        <v>#VALUE!</v>
      </c>
      <c r="N772" s="143" t="e">
        <f t="shared" si="92"/>
        <v>#VALUE!</v>
      </c>
      <c r="O772" s="146" t="e">
        <f t="shared" si="93"/>
        <v>#VALUE!</v>
      </c>
    </row>
    <row r="773" spans="1:15" s="17" customFormat="1" x14ac:dyDescent="0.2">
      <c r="A773" s="51"/>
      <c r="B773" s="14"/>
      <c r="C773" s="128" t="str">
        <f>IF(A773=0,"",COUNTIF(Sample_Output!$B$2:$B$2000,"*"&amp;A773&amp;"*"))</f>
        <v/>
      </c>
      <c r="D773" s="129" t="str">
        <f>IF(SUMIF(OutputMaterialType,Specified_Output!A773,OutputSampleWeight)=0,"",SUMIF(OutputMaterialType,Specified_Output!A773,OutputSampleWeight))</f>
        <v/>
      </c>
      <c r="E773" s="120" t="str">
        <f t="shared" si="88"/>
        <v/>
      </c>
      <c r="F773" s="95" t="str">
        <f t="shared" si="89"/>
        <v/>
      </c>
      <c r="G773" s="120" t="str">
        <f t="shared" si="90"/>
        <v/>
      </c>
      <c r="H773" s="127" t="str">
        <f t="shared" si="91"/>
        <v/>
      </c>
      <c r="J773" s="103"/>
      <c r="K773" s="103"/>
      <c r="L773" s="127" t="str">
        <f t="shared" si="87"/>
        <v/>
      </c>
      <c r="M773" s="59" t="e">
        <f t="array" ref="M773">_xlfn.STDEV.S(IF(OutputMaterialType=A773,OutputTarget))</f>
        <v>#VALUE!</v>
      </c>
      <c r="N773" s="143" t="e">
        <f t="shared" si="92"/>
        <v>#VALUE!</v>
      </c>
      <c r="O773" s="146" t="e">
        <f t="shared" si="93"/>
        <v>#VALUE!</v>
      </c>
    </row>
    <row r="774" spans="1:15" s="17" customFormat="1" x14ac:dyDescent="0.2">
      <c r="A774" s="51"/>
      <c r="B774" s="14"/>
      <c r="C774" s="128" t="str">
        <f>IF(A774=0,"",COUNTIF(Sample_Output!$B$2:$B$2000,"*"&amp;A774&amp;"*"))</f>
        <v/>
      </c>
      <c r="D774" s="129" t="str">
        <f>IF(SUMIF(OutputMaterialType,Specified_Output!A774,OutputSampleWeight)=0,"",SUMIF(OutputMaterialType,Specified_Output!A774,OutputSampleWeight))</f>
        <v/>
      </c>
      <c r="E774" s="120" t="str">
        <f t="shared" si="88"/>
        <v/>
      </c>
      <c r="F774" s="95" t="str">
        <f t="shared" si="89"/>
        <v/>
      </c>
      <c r="G774" s="120" t="str">
        <f t="shared" si="90"/>
        <v/>
      </c>
      <c r="H774" s="127" t="str">
        <f t="shared" si="91"/>
        <v/>
      </c>
      <c r="J774" s="103"/>
      <c r="K774" s="103"/>
      <c r="L774" s="127" t="str">
        <f t="shared" si="87"/>
        <v/>
      </c>
      <c r="M774" s="59" t="e">
        <f t="array" ref="M774">_xlfn.STDEV.S(IF(OutputMaterialType=A774,OutputTarget))</f>
        <v>#VALUE!</v>
      </c>
      <c r="N774" s="143" t="e">
        <f t="shared" si="92"/>
        <v>#VALUE!</v>
      </c>
      <c r="O774" s="146" t="e">
        <f t="shared" si="93"/>
        <v>#VALUE!</v>
      </c>
    </row>
    <row r="775" spans="1:15" s="17" customFormat="1" x14ac:dyDescent="0.2">
      <c r="A775" s="51"/>
      <c r="B775" s="14"/>
      <c r="C775" s="128" t="str">
        <f>IF(A775=0,"",COUNTIF(Sample_Output!$B$2:$B$2000,"*"&amp;A775&amp;"*"))</f>
        <v/>
      </c>
      <c r="D775" s="129" t="str">
        <f>IF(SUMIF(OutputMaterialType,Specified_Output!A775,OutputSampleWeight)=0,"",SUMIF(OutputMaterialType,Specified_Output!A775,OutputSampleWeight))</f>
        <v/>
      </c>
      <c r="E775" s="120" t="str">
        <f t="shared" si="88"/>
        <v/>
      </c>
      <c r="F775" s="95" t="str">
        <f t="shared" si="89"/>
        <v/>
      </c>
      <c r="G775" s="120" t="str">
        <f t="shared" si="90"/>
        <v/>
      </c>
      <c r="H775" s="127" t="str">
        <f t="shared" si="91"/>
        <v/>
      </c>
      <c r="J775" s="103"/>
      <c r="K775" s="103"/>
      <c r="L775" s="127" t="str">
        <f t="shared" si="87"/>
        <v/>
      </c>
      <c r="M775" s="59" t="e">
        <f t="array" ref="M775">_xlfn.STDEV.S(IF(OutputMaterialType=A775,OutputTarget))</f>
        <v>#VALUE!</v>
      </c>
      <c r="N775" s="143" t="e">
        <f t="shared" si="92"/>
        <v>#VALUE!</v>
      </c>
      <c r="O775" s="146" t="e">
        <f t="shared" si="93"/>
        <v>#VALUE!</v>
      </c>
    </row>
    <row r="776" spans="1:15" s="17" customFormat="1" x14ac:dyDescent="0.2">
      <c r="A776" s="51"/>
      <c r="B776" s="14"/>
      <c r="C776" s="128" t="str">
        <f>IF(A776=0,"",COUNTIF(Sample_Output!$B$2:$B$2000,"*"&amp;A776&amp;"*"))</f>
        <v/>
      </c>
      <c r="D776" s="129" t="str">
        <f>IF(SUMIF(OutputMaterialType,Specified_Output!A776,OutputSampleWeight)=0,"",SUMIF(OutputMaterialType,Specified_Output!A776,OutputSampleWeight))</f>
        <v/>
      </c>
      <c r="E776" s="120" t="str">
        <f t="shared" si="88"/>
        <v/>
      </c>
      <c r="F776" s="95" t="str">
        <f t="shared" si="89"/>
        <v/>
      </c>
      <c r="G776" s="120" t="str">
        <f t="shared" si="90"/>
        <v/>
      </c>
      <c r="H776" s="127" t="str">
        <f t="shared" si="91"/>
        <v/>
      </c>
      <c r="J776" s="103"/>
      <c r="K776" s="103"/>
      <c r="L776" s="127" t="str">
        <f t="shared" si="87"/>
        <v/>
      </c>
      <c r="M776" s="59" t="e">
        <f t="array" ref="M776">_xlfn.STDEV.S(IF(OutputMaterialType=A776,OutputTarget))</f>
        <v>#VALUE!</v>
      </c>
      <c r="N776" s="143" t="e">
        <f t="shared" si="92"/>
        <v>#VALUE!</v>
      </c>
      <c r="O776" s="146" t="e">
        <f t="shared" si="93"/>
        <v>#VALUE!</v>
      </c>
    </row>
    <row r="777" spans="1:15" s="17" customFormat="1" x14ac:dyDescent="0.2">
      <c r="A777" s="51"/>
      <c r="B777" s="14"/>
      <c r="C777" s="128" t="str">
        <f>IF(A777=0,"",COUNTIF(Sample_Output!$B$2:$B$2000,"*"&amp;A777&amp;"*"))</f>
        <v/>
      </c>
      <c r="D777" s="129" t="str">
        <f>IF(SUMIF(OutputMaterialType,Specified_Output!A777,OutputSampleWeight)=0,"",SUMIF(OutputMaterialType,Specified_Output!A777,OutputSampleWeight))</f>
        <v/>
      </c>
      <c r="E777" s="120" t="str">
        <f t="shared" si="88"/>
        <v/>
      </c>
      <c r="F777" s="95" t="str">
        <f t="shared" si="89"/>
        <v/>
      </c>
      <c r="G777" s="120" t="str">
        <f t="shared" si="90"/>
        <v/>
      </c>
      <c r="H777" s="127" t="str">
        <f t="shared" si="91"/>
        <v/>
      </c>
      <c r="J777" s="103"/>
      <c r="K777" s="103"/>
      <c r="L777" s="127" t="str">
        <f t="shared" si="87"/>
        <v/>
      </c>
      <c r="M777" s="59" t="e">
        <f t="array" ref="M777">_xlfn.STDEV.S(IF(OutputMaterialType=A777,OutputTarget))</f>
        <v>#VALUE!</v>
      </c>
      <c r="N777" s="143" t="e">
        <f t="shared" si="92"/>
        <v>#VALUE!</v>
      </c>
      <c r="O777" s="146" t="e">
        <f t="shared" si="93"/>
        <v>#VALUE!</v>
      </c>
    </row>
    <row r="778" spans="1:15" s="17" customFormat="1" x14ac:dyDescent="0.2">
      <c r="A778" s="51"/>
      <c r="B778" s="14"/>
      <c r="C778" s="128" t="str">
        <f>IF(A778=0,"",COUNTIF(Sample_Output!$B$2:$B$2000,"*"&amp;A778&amp;"*"))</f>
        <v/>
      </c>
      <c r="D778" s="129" t="str">
        <f>IF(SUMIF(OutputMaterialType,Specified_Output!A778,OutputSampleWeight)=0,"",SUMIF(OutputMaterialType,Specified_Output!A778,OutputSampleWeight))</f>
        <v/>
      </c>
      <c r="E778" s="120" t="str">
        <f t="shared" si="88"/>
        <v/>
      </c>
      <c r="F778" s="95" t="str">
        <f t="shared" si="89"/>
        <v/>
      </c>
      <c r="G778" s="120" t="str">
        <f t="shared" si="90"/>
        <v/>
      </c>
      <c r="H778" s="127" t="str">
        <f t="shared" si="91"/>
        <v/>
      </c>
      <c r="J778" s="103"/>
      <c r="K778" s="103"/>
      <c r="L778" s="127" t="str">
        <f t="shared" si="87"/>
        <v/>
      </c>
      <c r="M778" s="59" t="e">
        <f t="array" ref="M778">_xlfn.STDEV.S(IF(OutputMaterialType=A778,OutputTarget))</f>
        <v>#VALUE!</v>
      </c>
      <c r="N778" s="143" t="e">
        <f t="shared" si="92"/>
        <v>#VALUE!</v>
      </c>
      <c r="O778" s="146" t="e">
        <f t="shared" si="93"/>
        <v>#VALUE!</v>
      </c>
    </row>
    <row r="779" spans="1:15" s="17" customFormat="1" x14ac:dyDescent="0.2">
      <c r="A779" s="51"/>
      <c r="B779" s="14"/>
      <c r="C779" s="128" t="str">
        <f>IF(A779=0,"",COUNTIF(Sample_Output!$B$2:$B$2000,"*"&amp;A779&amp;"*"))</f>
        <v/>
      </c>
      <c r="D779" s="129" t="str">
        <f>IF(SUMIF(OutputMaterialType,Specified_Output!A779,OutputSampleWeight)=0,"",SUMIF(OutputMaterialType,Specified_Output!A779,OutputSampleWeight))</f>
        <v/>
      </c>
      <c r="E779" s="120" t="str">
        <f t="shared" si="88"/>
        <v/>
      </c>
      <c r="F779" s="95" t="str">
        <f t="shared" si="89"/>
        <v/>
      </c>
      <c r="G779" s="120" t="str">
        <f t="shared" si="90"/>
        <v/>
      </c>
      <c r="H779" s="127" t="str">
        <f t="shared" si="91"/>
        <v/>
      </c>
      <c r="J779" s="103"/>
      <c r="K779" s="103"/>
      <c r="L779" s="127" t="str">
        <f t="shared" si="87"/>
        <v/>
      </c>
      <c r="M779" s="59" t="e">
        <f t="array" ref="M779">_xlfn.STDEV.S(IF(OutputMaterialType=A779,OutputTarget))</f>
        <v>#VALUE!</v>
      </c>
      <c r="N779" s="143" t="e">
        <f t="shared" si="92"/>
        <v>#VALUE!</v>
      </c>
      <c r="O779" s="146" t="e">
        <f t="shared" si="93"/>
        <v>#VALUE!</v>
      </c>
    </row>
    <row r="780" spans="1:15" s="17" customFormat="1" x14ac:dyDescent="0.2">
      <c r="A780" s="51"/>
      <c r="B780" s="14"/>
      <c r="C780" s="128" t="str">
        <f>IF(A780=0,"",COUNTIF(Sample_Output!$B$2:$B$2000,"*"&amp;A780&amp;"*"))</f>
        <v/>
      </c>
      <c r="D780" s="129" t="str">
        <f>IF(SUMIF(OutputMaterialType,Specified_Output!A780,OutputSampleWeight)=0,"",SUMIF(OutputMaterialType,Specified_Output!A780,OutputSampleWeight))</f>
        <v/>
      </c>
      <c r="E780" s="120" t="str">
        <f t="shared" si="88"/>
        <v/>
      </c>
      <c r="F780" s="95" t="str">
        <f t="shared" si="89"/>
        <v/>
      </c>
      <c r="G780" s="120" t="str">
        <f t="shared" si="90"/>
        <v/>
      </c>
      <c r="H780" s="127" t="str">
        <f t="shared" si="91"/>
        <v/>
      </c>
      <c r="J780" s="103"/>
      <c r="K780" s="103"/>
      <c r="L780" s="127" t="str">
        <f t="shared" si="87"/>
        <v/>
      </c>
      <c r="M780" s="59" t="e">
        <f t="array" ref="M780">_xlfn.STDEV.S(IF(OutputMaterialType=A780,OutputTarget))</f>
        <v>#VALUE!</v>
      </c>
      <c r="N780" s="143" t="e">
        <f t="shared" si="92"/>
        <v>#VALUE!</v>
      </c>
      <c r="O780" s="146" t="e">
        <f t="shared" si="93"/>
        <v>#VALUE!</v>
      </c>
    </row>
    <row r="781" spans="1:15" s="17" customFormat="1" x14ac:dyDescent="0.2">
      <c r="A781" s="51"/>
      <c r="B781" s="14"/>
      <c r="C781" s="128" t="str">
        <f>IF(A781=0,"",COUNTIF(Sample_Output!$B$2:$B$2000,"*"&amp;A781&amp;"*"))</f>
        <v/>
      </c>
      <c r="D781" s="129" t="str">
        <f>IF(SUMIF(OutputMaterialType,Specified_Output!A781,OutputSampleWeight)=0,"",SUMIF(OutputMaterialType,Specified_Output!A781,OutputSampleWeight))</f>
        <v/>
      </c>
      <c r="E781" s="120" t="str">
        <f t="shared" si="88"/>
        <v/>
      </c>
      <c r="F781" s="95" t="str">
        <f t="shared" si="89"/>
        <v/>
      </c>
      <c r="G781" s="120" t="str">
        <f t="shared" si="90"/>
        <v/>
      </c>
      <c r="H781" s="127" t="str">
        <f t="shared" si="91"/>
        <v/>
      </c>
      <c r="J781" s="103"/>
      <c r="K781" s="103"/>
      <c r="L781" s="127" t="str">
        <f t="shared" si="87"/>
        <v/>
      </c>
      <c r="M781" s="59" t="e">
        <f t="array" ref="M781">_xlfn.STDEV.S(IF(OutputMaterialType=A781,OutputTarget))</f>
        <v>#VALUE!</v>
      </c>
      <c r="N781" s="143" t="e">
        <f t="shared" si="92"/>
        <v>#VALUE!</v>
      </c>
      <c r="O781" s="146" t="e">
        <f t="shared" si="93"/>
        <v>#VALUE!</v>
      </c>
    </row>
    <row r="782" spans="1:15" s="17" customFormat="1" x14ac:dyDescent="0.2">
      <c r="A782" s="51"/>
      <c r="B782" s="14"/>
      <c r="C782" s="128" t="str">
        <f>IF(A782=0,"",COUNTIF(Sample_Output!$B$2:$B$2000,"*"&amp;A782&amp;"*"))</f>
        <v/>
      </c>
      <c r="D782" s="129" t="str">
        <f>IF(SUMIF(OutputMaterialType,Specified_Output!A782,OutputSampleWeight)=0,"",SUMIF(OutputMaterialType,Specified_Output!A782,OutputSampleWeight))</f>
        <v/>
      </c>
      <c r="E782" s="120" t="str">
        <f t="shared" si="88"/>
        <v/>
      </c>
      <c r="F782" s="95" t="str">
        <f t="shared" si="89"/>
        <v/>
      </c>
      <c r="G782" s="120" t="str">
        <f t="shared" si="90"/>
        <v/>
      </c>
      <c r="H782" s="127" t="str">
        <f t="shared" si="91"/>
        <v/>
      </c>
      <c r="J782" s="103"/>
      <c r="K782" s="103"/>
      <c r="L782" s="127" t="str">
        <f t="shared" si="87"/>
        <v/>
      </c>
      <c r="M782" s="59" t="e">
        <f t="array" ref="M782">_xlfn.STDEV.S(IF(OutputMaterialType=A782,OutputTarget))</f>
        <v>#VALUE!</v>
      </c>
      <c r="N782" s="143" t="e">
        <f t="shared" si="92"/>
        <v>#VALUE!</v>
      </c>
      <c r="O782" s="146" t="e">
        <f t="shared" si="93"/>
        <v>#VALUE!</v>
      </c>
    </row>
    <row r="783" spans="1:15" s="17" customFormat="1" x14ac:dyDescent="0.2">
      <c r="A783" s="51"/>
      <c r="B783" s="14"/>
      <c r="C783" s="128" t="str">
        <f>IF(A783=0,"",COUNTIF(Sample_Output!$B$2:$B$2000,"*"&amp;A783&amp;"*"))</f>
        <v/>
      </c>
      <c r="D783" s="129" t="str">
        <f>IF(SUMIF(OutputMaterialType,Specified_Output!A783,OutputSampleWeight)=0,"",SUMIF(OutputMaterialType,Specified_Output!A783,OutputSampleWeight))</f>
        <v/>
      </c>
      <c r="E783" s="120" t="str">
        <f t="shared" si="88"/>
        <v/>
      </c>
      <c r="F783" s="95" t="str">
        <f t="shared" si="89"/>
        <v/>
      </c>
      <c r="G783" s="120" t="str">
        <f t="shared" si="90"/>
        <v/>
      </c>
      <c r="H783" s="127" t="str">
        <f t="shared" si="91"/>
        <v/>
      </c>
      <c r="J783" s="103"/>
      <c r="K783" s="103"/>
      <c r="L783" s="127" t="str">
        <f t="shared" si="87"/>
        <v/>
      </c>
      <c r="M783" s="59" t="e">
        <f t="array" ref="M783">_xlfn.STDEV.S(IF(OutputMaterialType=A783,OutputTarget))</f>
        <v>#VALUE!</v>
      </c>
      <c r="N783" s="143" t="e">
        <f t="shared" si="92"/>
        <v>#VALUE!</v>
      </c>
      <c r="O783" s="146" t="e">
        <f t="shared" si="93"/>
        <v>#VALUE!</v>
      </c>
    </row>
    <row r="784" spans="1:15" s="17" customFormat="1" x14ac:dyDescent="0.2">
      <c r="A784" s="51"/>
      <c r="B784" s="14"/>
      <c r="C784" s="128" t="str">
        <f>IF(A784=0,"",COUNTIF(Sample_Output!$B$2:$B$2000,"*"&amp;A784&amp;"*"))</f>
        <v/>
      </c>
      <c r="D784" s="129" t="str">
        <f>IF(SUMIF(OutputMaterialType,Specified_Output!A784,OutputSampleWeight)=0,"",SUMIF(OutputMaterialType,Specified_Output!A784,OutputSampleWeight))</f>
        <v/>
      </c>
      <c r="E784" s="120" t="str">
        <f t="shared" si="88"/>
        <v/>
      </c>
      <c r="F784" s="95" t="str">
        <f t="shared" si="89"/>
        <v/>
      </c>
      <c r="G784" s="120" t="str">
        <f t="shared" si="90"/>
        <v/>
      </c>
      <c r="H784" s="127" t="str">
        <f t="shared" si="91"/>
        <v/>
      </c>
      <c r="J784" s="103"/>
      <c r="K784" s="103"/>
      <c r="L784" s="127" t="str">
        <f t="shared" si="87"/>
        <v/>
      </c>
      <c r="M784" s="59" t="e">
        <f t="array" ref="M784">_xlfn.STDEV.S(IF(OutputMaterialType=A784,OutputTarget))</f>
        <v>#VALUE!</v>
      </c>
      <c r="N784" s="143" t="e">
        <f t="shared" si="92"/>
        <v>#VALUE!</v>
      </c>
      <c r="O784" s="146" t="e">
        <f t="shared" si="93"/>
        <v>#VALUE!</v>
      </c>
    </row>
    <row r="785" spans="1:15" s="17" customFormat="1" x14ac:dyDescent="0.2">
      <c r="A785" s="51"/>
      <c r="B785" s="14"/>
      <c r="C785" s="128" t="str">
        <f>IF(A785=0,"",COUNTIF(Sample_Output!$B$2:$B$2000,"*"&amp;A785&amp;"*"))</f>
        <v/>
      </c>
      <c r="D785" s="129" t="str">
        <f>IF(SUMIF(OutputMaterialType,Specified_Output!A785,OutputSampleWeight)=0,"",SUMIF(OutputMaterialType,Specified_Output!A785,OutputSampleWeight))</f>
        <v/>
      </c>
      <c r="E785" s="120" t="str">
        <f t="shared" si="88"/>
        <v/>
      </c>
      <c r="F785" s="95" t="str">
        <f t="shared" si="89"/>
        <v/>
      </c>
      <c r="G785" s="120" t="str">
        <f t="shared" si="90"/>
        <v/>
      </c>
      <c r="H785" s="127" t="str">
        <f t="shared" si="91"/>
        <v/>
      </c>
      <c r="J785" s="103"/>
      <c r="K785" s="103"/>
      <c r="L785" s="127" t="str">
        <f t="shared" si="87"/>
        <v/>
      </c>
      <c r="M785" s="59" t="e">
        <f t="array" ref="M785">_xlfn.STDEV.S(IF(OutputMaterialType=A785,OutputTarget))</f>
        <v>#VALUE!</v>
      </c>
      <c r="N785" s="143" t="e">
        <f t="shared" si="92"/>
        <v>#VALUE!</v>
      </c>
      <c r="O785" s="146" t="e">
        <f t="shared" si="93"/>
        <v>#VALUE!</v>
      </c>
    </row>
    <row r="786" spans="1:15" s="17" customFormat="1" x14ac:dyDescent="0.2">
      <c r="A786" s="51"/>
      <c r="B786" s="14"/>
      <c r="C786" s="128" t="str">
        <f>IF(A786=0,"",COUNTIF(Sample_Output!$B$2:$B$2000,"*"&amp;A786&amp;"*"))</f>
        <v/>
      </c>
      <c r="D786" s="129" t="str">
        <f>IF(SUMIF(OutputMaterialType,Specified_Output!A786,OutputSampleWeight)=0,"",SUMIF(OutputMaterialType,Specified_Output!A786,OutputSampleWeight))</f>
        <v/>
      </c>
      <c r="E786" s="120" t="str">
        <f t="shared" si="88"/>
        <v/>
      </c>
      <c r="F786" s="95" t="str">
        <f t="shared" si="89"/>
        <v/>
      </c>
      <c r="G786" s="120" t="str">
        <f t="shared" si="90"/>
        <v/>
      </c>
      <c r="H786" s="127" t="str">
        <f t="shared" si="91"/>
        <v/>
      </c>
      <c r="J786" s="103"/>
      <c r="K786" s="103"/>
      <c r="L786" s="127" t="str">
        <f t="shared" si="87"/>
        <v/>
      </c>
      <c r="M786" s="59" t="e">
        <f t="array" ref="M786">_xlfn.STDEV.S(IF(OutputMaterialType=A786,OutputTarget))</f>
        <v>#VALUE!</v>
      </c>
      <c r="N786" s="143" t="e">
        <f t="shared" si="92"/>
        <v>#VALUE!</v>
      </c>
      <c r="O786" s="146" t="e">
        <f t="shared" si="93"/>
        <v>#VALUE!</v>
      </c>
    </row>
    <row r="787" spans="1:15" s="17" customFormat="1" x14ac:dyDescent="0.2">
      <c r="A787" s="51"/>
      <c r="B787" s="14"/>
      <c r="C787" s="128" t="str">
        <f>IF(A787=0,"",COUNTIF(Sample_Output!$B$2:$B$2000,"*"&amp;A787&amp;"*"))</f>
        <v/>
      </c>
      <c r="D787" s="129" t="str">
        <f>IF(SUMIF(OutputMaterialType,Specified_Output!A787,OutputSampleWeight)=0,"",SUMIF(OutputMaterialType,Specified_Output!A787,OutputSampleWeight))</f>
        <v/>
      </c>
      <c r="E787" s="120" t="str">
        <f t="shared" si="88"/>
        <v/>
      </c>
      <c r="F787" s="95" t="str">
        <f t="shared" si="89"/>
        <v/>
      </c>
      <c r="G787" s="120" t="str">
        <f t="shared" si="90"/>
        <v/>
      </c>
      <c r="H787" s="127" t="str">
        <f t="shared" si="91"/>
        <v/>
      </c>
      <c r="J787" s="103"/>
      <c r="K787" s="103"/>
      <c r="L787" s="127" t="str">
        <f t="shared" si="87"/>
        <v/>
      </c>
      <c r="M787" s="59" t="e">
        <f t="array" ref="M787">_xlfn.STDEV.S(IF(OutputMaterialType=A787,OutputTarget))</f>
        <v>#VALUE!</v>
      </c>
      <c r="N787" s="143" t="e">
        <f t="shared" si="92"/>
        <v>#VALUE!</v>
      </c>
      <c r="O787" s="146" t="e">
        <f t="shared" si="93"/>
        <v>#VALUE!</v>
      </c>
    </row>
    <row r="788" spans="1:15" s="17" customFormat="1" x14ac:dyDescent="0.2">
      <c r="A788" s="51"/>
      <c r="B788" s="14"/>
      <c r="C788" s="128" t="str">
        <f>IF(A788=0,"",COUNTIF(Sample_Output!$B$2:$B$2000,"*"&amp;A788&amp;"*"))</f>
        <v/>
      </c>
      <c r="D788" s="129" t="str">
        <f>IF(SUMIF(OutputMaterialType,Specified_Output!A788,OutputSampleWeight)=0,"",SUMIF(OutputMaterialType,Specified_Output!A788,OutputSampleWeight))</f>
        <v/>
      </c>
      <c r="E788" s="120" t="str">
        <f t="shared" si="88"/>
        <v/>
      </c>
      <c r="F788" s="95" t="str">
        <f t="shared" si="89"/>
        <v/>
      </c>
      <c r="G788" s="120" t="str">
        <f t="shared" si="90"/>
        <v/>
      </c>
      <c r="H788" s="127" t="str">
        <f t="shared" si="91"/>
        <v/>
      </c>
      <c r="J788" s="103"/>
      <c r="K788" s="103"/>
      <c r="L788" s="127" t="str">
        <f t="shared" si="87"/>
        <v/>
      </c>
      <c r="M788" s="59" t="e">
        <f t="array" ref="M788">_xlfn.STDEV.S(IF(OutputMaterialType=A788,OutputTarget))</f>
        <v>#VALUE!</v>
      </c>
      <c r="N788" s="143" t="e">
        <f t="shared" si="92"/>
        <v>#VALUE!</v>
      </c>
      <c r="O788" s="146" t="e">
        <f t="shared" si="93"/>
        <v>#VALUE!</v>
      </c>
    </row>
    <row r="789" spans="1:15" s="17" customFormat="1" x14ac:dyDescent="0.2">
      <c r="A789" s="51"/>
      <c r="B789" s="14"/>
      <c r="C789" s="128" t="str">
        <f>IF(A789=0,"",COUNTIF(Sample_Output!$B$2:$B$2000,"*"&amp;A789&amp;"*"))</f>
        <v/>
      </c>
      <c r="D789" s="129" t="str">
        <f>IF(SUMIF(OutputMaterialType,Specified_Output!A789,OutputSampleWeight)=0,"",SUMIF(OutputMaterialType,Specified_Output!A789,OutputSampleWeight))</f>
        <v/>
      </c>
      <c r="E789" s="120" t="str">
        <f t="shared" si="88"/>
        <v/>
      </c>
      <c r="F789" s="95" t="str">
        <f t="shared" si="89"/>
        <v/>
      </c>
      <c r="G789" s="120" t="str">
        <f t="shared" si="90"/>
        <v/>
      </c>
      <c r="H789" s="127" t="str">
        <f t="shared" si="91"/>
        <v/>
      </c>
      <c r="J789" s="103"/>
      <c r="K789" s="103"/>
      <c r="L789" s="127" t="str">
        <f t="shared" si="87"/>
        <v/>
      </c>
      <c r="M789" s="59" t="e">
        <f t="array" ref="M789">_xlfn.STDEV.S(IF(OutputMaterialType=A789,OutputTarget))</f>
        <v>#VALUE!</v>
      </c>
      <c r="N789" s="143" t="e">
        <f t="shared" si="92"/>
        <v>#VALUE!</v>
      </c>
      <c r="O789" s="146" t="e">
        <f t="shared" si="93"/>
        <v>#VALUE!</v>
      </c>
    </row>
    <row r="790" spans="1:15" s="17" customFormat="1" x14ac:dyDescent="0.2">
      <c r="A790" s="51"/>
      <c r="B790" s="14"/>
      <c r="C790" s="128" t="str">
        <f>IF(A790=0,"",COUNTIF(Sample_Output!$B$2:$B$2000,"*"&amp;A790&amp;"*"))</f>
        <v/>
      </c>
      <c r="D790" s="129" t="str">
        <f>IF(SUMIF(OutputMaterialType,Specified_Output!A790,OutputSampleWeight)=0,"",SUMIF(OutputMaterialType,Specified_Output!A790,OutputSampleWeight))</f>
        <v/>
      </c>
      <c r="E790" s="120" t="str">
        <f t="shared" si="88"/>
        <v/>
      </c>
      <c r="F790" s="95" t="str">
        <f t="shared" si="89"/>
        <v/>
      </c>
      <c r="G790" s="120" t="str">
        <f t="shared" si="90"/>
        <v/>
      </c>
      <c r="H790" s="127" t="str">
        <f t="shared" si="91"/>
        <v/>
      </c>
      <c r="J790" s="103"/>
      <c r="K790" s="103"/>
      <c r="L790" s="127" t="str">
        <f t="shared" si="87"/>
        <v/>
      </c>
      <c r="M790" s="59" t="e">
        <f t="array" ref="M790">_xlfn.STDEV.S(IF(OutputMaterialType=A790,OutputTarget))</f>
        <v>#VALUE!</v>
      </c>
      <c r="N790" s="143" t="e">
        <f t="shared" si="92"/>
        <v>#VALUE!</v>
      </c>
      <c r="O790" s="146" t="e">
        <f t="shared" si="93"/>
        <v>#VALUE!</v>
      </c>
    </row>
    <row r="791" spans="1:15" s="17" customFormat="1" x14ac:dyDescent="0.2">
      <c r="A791" s="51"/>
      <c r="B791" s="14"/>
      <c r="C791" s="128" t="str">
        <f>IF(A791=0,"",COUNTIF(Sample_Output!$B$2:$B$2000,"*"&amp;A791&amp;"*"))</f>
        <v/>
      </c>
      <c r="D791" s="129" t="str">
        <f>IF(SUMIF(OutputMaterialType,Specified_Output!A791,OutputSampleWeight)=0,"",SUMIF(OutputMaterialType,Specified_Output!A791,OutputSampleWeight))</f>
        <v/>
      </c>
      <c r="E791" s="120" t="str">
        <f t="shared" si="88"/>
        <v/>
      </c>
      <c r="F791" s="95" t="str">
        <f t="shared" si="89"/>
        <v/>
      </c>
      <c r="G791" s="120" t="str">
        <f t="shared" si="90"/>
        <v/>
      </c>
      <c r="H791" s="127" t="str">
        <f t="shared" si="91"/>
        <v/>
      </c>
      <c r="J791" s="103"/>
      <c r="K791" s="103"/>
      <c r="L791" s="127" t="str">
        <f t="shared" si="87"/>
        <v/>
      </c>
      <c r="M791" s="59" t="e">
        <f t="array" ref="M791">_xlfn.STDEV.S(IF(OutputMaterialType=A791,OutputTarget))</f>
        <v>#VALUE!</v>
      </c>
      <c r="N791" s="143" t="e">
        <f t="shared" si="92"/>
        <v>#VALUE!</v>
      </c>
      <c r="O791" s="146" t="e">
        <f t="shared" si="93"/>
        <v>#VALUE!</v>
      </c>
    </row>
    <row r="792" spans="1:15" s="17" customFormat="1" x14ac:dyDescent="0.2">
      <c r="A792" s="51"/>
      <c r="B792" s="14"/>
      <c r="C792" s="128" t="str">
        <f>IF(A792=0,"",COUNTIF(Sample_Output!$B$2:$B$2000,"*"&amp;A792&amp;"*"))</f>
        <v/>
      </c>
      <c r="D792" s="129" t="str">
        <f>IF(SUMIF(OutputMaterialType,Specified_Output!A792,OutputSampleWeight)=0,"",SUMIF(OutputMaterialType,Specified_Output!A792,OutputSampleWeight))</f>
        <v/>
      </c>
      <c r="E792" s="120" t="str">
        <f t="shared" si="88"/>
        <v/>
      </c>
      <c r="F792" s="95" t="str">
        <f t="shared" si="89"/>
        <v/>
      </c>
      <c r="G792" s="120" t="str">
        <f t="shared" si="90"/>
        <v/>
      </c>
      <c r="H792" s="127" t="str">
        <f t="shared" si="91"/>
        <v/>
      </c>
      <c r="J792" s="103"/>
      <c r="K792" s="103"/>
      <c r="L792" s="127" t="str">
        <f t="shared" si="87"/>
        <v/>
      </c>
      <c r="M792" s="59" t="e">
        <f t="array" ref="M792">_xlfn.STDEV.S(IF(OutputMaterialType=A792,OutputTarget))</f>
        <v>#VALUE!</v>
      </c>
      <c r="N792" s="143" t="e">
        <f t="shared" si="92"/>
        <v>#VALUE!</v>
      </c>
      <c r="O792" s="146" t="e">
        <f t="shared" si="93"/>
        <v>#VALUE!</v>
      </c>
    </row>
    <row r="793" spans="1:15" s="17" customFormat="1" x14ac:dyDescent="0.2">
      <c r="A793" s="51"/>
      <c r="B793" s="14"/>
      <c r="C793" s="128" t="str">
        <f>IF(A793=0,"",COUNTIF(Sample_Output!$B$2:$B$2000,"*"&amp;A793&amp;"*"))</f>
        <v/>
      </c>
      <c r="D793" s="129" t="str">
        <f>IF(SUMIF(OutputMaterialType,Specified_Output!A793,OutputSampleWeight)=0,"",SUMIF(OutputMaterialType,Specified_Output!A793,OutputSampleWeight))</f>
        <v/>
      </c>
      <c r="E793" s="120" t="str">
        <f t="shared" si="88"/>
        <v/>
      </c>
      <c r="F793" s="95" t="str">
        <f t="shared" si="89"/>
        <v/>
      </c>
      <c r="G793" s="120" t="str">
        <f t="shared" si="90"/>
        <v/>
      </c>
      <c r="H793" s="127" t="str">
        <f t="shared" si="91"/>
        <v/>
      </c>
      <c r="J793" s="103"/>
      <c r="K793" s="103"/>
      <c r="L793" s="127" t="str">
        <f t="shared" si="87"/>
        <v/>
      </c>
      <c r="M793" s="59" t="e">
        <f t="array" ref="M793">_xlfn.STDEV.S(IF(OutputMaterialType=A793,OutputTarget))</f>
        <v>#VALUE!</v>
      </c>
      <c r="N793" s="143" t="e">
        <f t="shared" si="92"/>
        <v>#VALUE!</v>
      </c>
      <c r="O793" s="146" t="e">
        <f t="shared" si="93"/>
        <v>#VALUE!</v>
      </c>
    </row>
    <row r="794" spans="1:15" s="17" customFormat="1" x14ac:dyDescent="0.2">
      <c r="A794" s="51"/>
      <c r="B794" s="14"/>
      <c r="C794" s="128" t="str">
        <f>IF(A794=0,"",COUNTIF(Sample_Output!$B$2:$B$2000,"*"&amp;A794&amp;"*"))</f>
        <v/>
      </c>
      <c r="D794" s="129" t="str">
        <f>IF(SUMIF(OutputMaterialType,Specified_Output!A794,OutputSampleWeight)=0,"",SUMIF(OutputMaterialType,Specified_Output!A794,OutputSampleWeight))</f>
        <v/>
      </c>
      <c r="E794" s="120" t="str">
        <f t="shared" si="88"/>
        <v/>
      </c>
      <c r="F794" s="95" t="str">
        <f t="shared" si="89"/>
        <v/>
      </c>
      <c r="G794" s="120" t="str">
        <f t="shared" si="90"/>
        <v/>
      </c>
      <c r="H794" s="127" t="str">
        <f t="shared" si="91"/>
        <v/>
      </c>
      <c r="J794" s="103"/>
      <c r="K794" s="103"/>
      <c r="L794" s="127" t="str">
        <f t="shared" si="87"/>
        <v/>
      </c>
      <c r="M794" s="59" t="e">
        <f t="array" ref="M794">_xlfn.STDEV.S(IF(OutputMaterialType=A794,OutputTarget))</f>
        <v>#VALUE!</v>
      </c>
      <c r="N794" s="143" t="e">
        <f t="shared" si="92"/>
        <v>#VALUE!</v>
      </c>
      <c r="O794" s="146" t="e">
        <f t="shared" si="93"/>
        <v>#VALUE!</v>
      </c>
    </row>
    <row r="795" spans="1:15" s="17" customFormat="1" x14ac:dyDescent="0.2">
      <c r="A795" s="51"/>
      <c r="B795" s="14"/>
      <c r="C795" s="128" t="str">
        <f>IF(A795=0,"",COUNTIF(Sample_Output!$B$2:$B$2000,"*"&amp;A795&amp;"*"))</f>
        <v/>
      </c>
      <c r="D795" s="129" t="str">
        <f>IF(SUMIF(OutputMaterialType,Specified_Output!A795,OutputSampleWeight)=0,"",SUMIF(OutputMaterialType,Specified_Output!A795,OutputSampleWeight))</f>
        <v/>
      </c>
      <c r="E795" s="120" t="str">
        <f t="shared" si="88"/>
        <v/>
      </c>
      <c r="F795" s="95" t="str">
        <f t="shared" si="89"/>
        <v/>
      </c>
      <c r="G795" s="120" t="str">
        <f t="shared" si="90"/>
        <v/>
      </c>
      <c r="H795" s="127" t="str">
        <f t="shared" si="91"/>
        <v/>
      </c>
      <c r="J795" s="103"/>
      <c r="K795" s="103"/>
      <c r="L795" s="127" t="str">
        <f t="shared" si="87"/>
        <v/>
      </c>
      <c r="M795" s="59" t="e">
        <f t="array" ref="M795">_xlfn.STDEV.S(IF(OutputMaterialType=A795,OutputTarget))</f>
        <v>#VALUE!</v>
      </c>
      <c r="N795" s="143" t="e">
        <f t="shared" si="92"/>
        <v>#VALUE!</v>
      </c>
      <c r="O795" s="146" t="e">
        <f t="shared" si="93"/>
        <v>#VALUE!</v>
      </c>
    </row>
    <row r="796" spans="1:15" s="17" customFormat="1" x14ac:dyDescent="0.2">
      <c r="A796" s="51"/>
      <c r="B796" s="14"/>
      <c r="C796" s="128" t="str">
        <f>IF(A796=0,"",COUNTIF(Sample_Output!$B$2:$B$2000,"*"&amp;A796&amp;"*"))</f>
        <v/>
      </c>
      <c r="D796" s="129" t="str">
        <f>IF(SUMIF(OutputMaterialType,Specified_Output!A796,OutputSampleWeight)=0,"",SUMIF(OutputMaterialType,Specified_Output!A796,OutputSampleWeight))</f>
        <v/>
      </c>
      <c r="E796" s="120" t="str">
        <f t="shared" si="88"/>
        <v/>
      </c>
      <c r="F796" s="95" t="str">
        <f t="shared" si="89"/>
        <v/>
      </c>
      <c r="G796" s="120" t="str">
        <f t="shared" si="90"/>
        <v/>
      </c>
      <c r="H796" s="127" t="str">
        <f t="shared" si="91"/>
        <v/>
      </c>
      <c r="J796" s="103"/>
      <c r="K796" s="103"/>
      <c r="L796" s="127" t="str">
        <f t="shared" si="87"/>
        <v/>
      </c>
      <c r="M796" s="59" t="e">
        <f t="array" ref="M796">_xlfn.STDEV.S(IF(OutputMaterialType=A796,OutputTarget))</f>
        <v>#VALUE!</v>
      </c>
      <c r="N796" s="143" t="e">
        <f t="shared" si="92"/>
        <v>#VALUE!</v>
      </c>
      <c r="O796" s="146" t="e">
        <f t="shared" si="93"/>
        <v>#VALUE!</v>
      </c>
    </row>
    <row r="797" spans="1:15" s="17" customFormat="1" x14ac:dyDescent="0.2">
      <c r="A797" s="51"/>
      <c r="B797" s="14"/>
      <c r="C797" s="128" t="str">
        <f>IF(A797=0,"",COUNTIF(Sample_Output!$B$2:$B$2000,"*"&amp;A797&amp;"*"))</f>
        <v/>
      </c>
      <c r="D797" s="129" t="str">
        <f>IF(SUMIF(OutputMaterialType,Specified_Output!A797,OutputSampleWeight)=0,"",SUMIF(OutputMaterialType,Specified_Output!A797,OutputSampleWeight))</f>
        <v/>
      </c>
      <c r="E797" s="120" t="str">
        <f t="shared" si="88"/>
        <v/>
      </c>
      <c r="F797" s="95" t="str">
        <f t="shared" si="89"/>
        <v/>
      </c>
      <c r="G797" s="120" t="str">
        <f t="shared" si="90"/>
        <v/>
      </c>
      <c r="H797" s="127" t="str">
        <f t="shared" si="91"/>
        <v/>
      </c>
      <c r="J797" s="103"/>
      <c r="K797" s="103"/>
      <c r="L797" s="127" t="str">
        <f t="shared" si="87"/>
        <v/>
      </c>
      <c r="M797" s="59" t="e">
        <f t="array" ref="M797">_xlfn.STDEV.S(IF(OutputMaterialType=A797,OutputTarget))</f>
        <v>#VALUE!</v>
      </c>
      <c r="N797" s="143" t="e">
        <f t="shared" si="92"/>
        <v>#VALUE!</v>
      </c>
      <c r="O797" s="146" t="e">
        <f t="shared" si="93"/>
        <v>#VALUE!</v>
      </c>
    </row>
    <row r="798" spans="1:15" s="17" customFormat="1" x14ac:dyDescent="0.2">
      <c r="A798" s="51"/>
      <c r="B798" s="14"/>
      <c r="C798" s="128" t="str">
        <f>IF(A798=0,"",COUNTIF(Sample_Output!$B$2:$B$2000,"*"&amp;A798&amp;"*"))</f>
        <v/>
      </c>
      <c r="D798" s="129" t="str">
        <f>IF(SUMIF(OutputMaterialType,Specified_Output!A798,OutputSampleWeight)=0,"",SUMIF(OutputMaterialType,Specified_Output!A798,OutputSampleWeight))</f>
        <v/>
      </c>
      <c r="E798" s="120" t="str">
        <f t="shared" si="88"/>
        <v/>
      </c>
      <c r="F798" s="95" t="str">
        <f t="shared" si="89"/>
        <v/>
      </c>
      <c r="G798" s="120" t="str">
        <f t="shared" si="90"/>
        <v/>
      </c>
      <c r="H798" s="127" t="str">
        <f t="shared" si="91"/>
        <v/>
      </c>
      <c r="J798" s="103"/>
      <c r="K798" s="103"/>
      <c r="L798" s="127" t="str">
        <f t="shared" si="87"/>
        <v/>
      </c>
      <c r="M798" s="59" t="e">
        <f t="array" ref="M798">_xlfn.STDEV.S(IF(OutputMaterialType=A798,OutputTarget))</f>
        <v>#VALUE!</v>
      </c>
      <c r="N798" s="143" t="e">
        <f t="shared" si="92"/>
        <v>#VALUE!</v>
      </c>
      <c r="O798" s="146" t="e">
        <f t="shared" si="93"/>
        <v>#VALUE!</v>
      </c>
    </row>
    <row r="799" spans="1:15" s="17" customFormat="1" x14ac:dyDescent="0.2">
      <c r="A799" s="51"/>
      <c r="B799" s="14"/>
      <c r="C799" s="128" t="str">
        <f>IF(A799=0,"",COUNTIF(Sample_Output!$B$2:$B$2000,"*"&amp;A799&amp;"*"))</f>
        <v/>
      </c>
      <c r="D799" s="129" t="str">
        <f>IF(SUMIF(OutputMaterialType,Specified_Output!A799,OutputSampleWeight)=0,"",SUMIF(OutputMaterialType,Specified_Output!A799,OutputSampleWeight))</f>
        <v/>
      </c>
      <c r="E799" s="120" t="str">
        <f t="shared" si="88"/>
        <v/>
      </c>
      <c r="F799" s="95" t="str">
        <f t="shared" si="89"/>
        <v/>
      </c>
      <c r="G799" s="120" t="str">
        <f t="shared" si="90"/>
        <v/>
      </c>
      <c r="H799" s="127" t="str">
        <f t="shared" si="91"/>
        <v/>
      </c>
      <c r="J799" s="103"/>
      <c r="K799" s="103"/>
      <c r="L799" s="127" t="str">
        <f t="shared" si="87"/>
        <v/>
      </c>
      <c r="M799" s="59" t="e">
        <f t="array" ref="M799">_xlfn.STDEV.S(IF(OutputMaterialType=A799,OutputTarget))</f>
        <v>#VALUE!</v>
      </c>
      <c r="N799" s="143" t="e">
        <f t="shared" si="92"/>
        <v>#VALUE!</v>
      </c>
      <c r="O799" s="146" t="e">
        <f t="shared" si="93"/>
        <v>#VALUE!</v>
      </c>
    </row>
    <row r="800" spans="1:15" s="17" customFormat="1" x14ac:dyDescent="0.2">
      <c r="A800" s="51"/>
      <c r="B800" s="14"/>
      <c r="C800" s="128" t="str">
        <f>IF(A800=0,"",COUNTIF(Sample_Output!$B$2:$B$2000,"*"&amp;A800&amp;"*"))</f>
        <v/>
      </c>
      <c r="D800" s="129" t="str">
        <f>IF(SUMIF(OutputMaterialType,Specified_Output!A800,OutputSampleWeight)=0,"",SUMIF(OutputMaterialType,Specified_Output!A800,OutputSampleWeight))</f>
        <v/>
      </c>
      <c r="E800" s="120" t="str">
        <f t="shared" si="88"/>
        <v/>
      </c>
      <c r="F800" s="95" t="str">
        <f t="shared" si="89"/>
        <v/>
      </c>
      <c r="G800" s="120" t="str">
        <f t="shared" si="90"/>
        <v/>
      </c>
      <c r="H800" s="127" t="str">
        <f t="shared" si="91"/>
        <v/>
      </c>
      <c r="J800" s="103"/>
      <c r="K800" s="103"/>
      <c r="L800" s="127" t="str">
        <f t="shared" si="87"/>
        <v/>
      </c>
      <c r="M800" s="59" t="e">
        <f t="array" ref="M800">_xlfn.STDEV.S(IF(OutputMaterialType=A800,OutputTarget))</f>
        <v>#VALUE!</v>
      </c>
      <c r="N800" s="143" t="e">
        <f t="shared" si="92"/>
        <v>#VALUE!</v>
      </c>
      <c r="O800" s="146" t="e">
        <f t="shared" si="93"/>
        <v>#VALUE!</v>
      </c>
    </row>
    <row r="801" spans="1:15" s="17" customFormat="1" x14ac:dyDescent="0.2">
      <c r="A801" s="51"/>
      <c r="B801" s="14"/>
      <c r="C801" s="128" t="str">
        <f>IF(A801=0,"",COUNTIF(Sample_Output!$B$2:$B$2000,"*"&amp;A801&amp;"*"))</f>
        <v/>
      </c>
      <c r="D801" s="129" t="str">
        <f>IF(SUMIF(OutputMaterialType,Specified_Output!A801,OutputSampleWeight)=0,"",SUMIF(OutputMaterialType,Specified_Output!A801,OutputSampleWeight))</f>
        <v/>
      </c>
      <c r="E801" s="120" t="str">
        <f t="shared" si="88"/>
        <v/>
      </c>
      <c r="F801" s="95" t="str">
        <f t="shared" si="89"/>
        <v/>
      </c>
      <c r="G801" s="120" t="str">
        <f t="shared" si="90"/>
        <v/>
      </c>
      <c r="H801" s="127" t="str">
        <f t="shared" si="91"/>
        <v/>
      </c>
      <c r="J801" s="103"/>
      <c r="K801" s="103"/>
      <c r="L801" s="127" t="str">
        <f t="shared" si="87"/>
        <v/>
      </c>
      <c r="M801" s="59" t="e">
        <f t="array" ref="M801">_xlfn.STDEV.S(IF(OutputMaterialType=A801,OutputTarget))</f>
        <v>#VALUE!</v>
      </c>
      <c r="N801" s="143" t="e">
        <f t="shared" si="92"/>
        <v>#VALUE!</v>
      </c>
      <c r="O801" s="146" t="e">
        <f t="shared" si="93"/>
        <v>#VALUE!</v>
      </c>
    </row>
    <row r="802" spans="1:15" s="17" customFormat="1" x14ac:dyDescent="0.2">
      <c r="A802" s="51"/>
      <c r="B802" s="14"/>
      <c r="C802" s="128" t="str">
        <f>IF(A802=0,"",COUNTIF(Sample_Output!$B$2:$B$2000,"*"&amp;A802&amp;"*"))</f>
        <v/>
      </c>
      <c r="D802" s="129" t="str">
        <f>IF(SUMIF(OutputMaterialType,Specified_Output!A802,OutputSampleWeight)=0,"",SUMIF(OutputMaterialType,Specified_Output!A802,OutputSampleWeight))</f>
        <v/>
      </c>
      <c r="E802" s="120" t="str">
        <f t="shared" si="88"/>
        <v/>
      </c>
      <c r="F802" s="95" t="str">
        <f t="shared" si="89"/>
        <v/>
      </c>
      <c r="G802" s="120" t="str">
        <f t="shared" si="90"/>
        <v/>
      </c>
      <c r="H802" s="127" t="str">
        <f t="shared" si="91"/>
        <v/>
      </c>
      <c r="J802" s="103"/>
      <c r="K802" s="103"/>
      <c r="L802" s="127" t="str">
        <f t="shared" si="87"/>
        <v/>
      </c>
      <c r="M802" s="59" t="e">
        <f t="array" ref="M802">_xlfn.STDEV.S(IF(OutputMaterialType=A802,OutputTarget))</f>
        <v>#VALUE!</v>
      </c>
      <c r="N802" s="143" t="e">
        <f t="shared" si="92"/>
        <v>#VALUE!</v>
      </c>
      <c r="O802" s="146" t="e">
        <f t="shared" si="93"/>
        <v>#VALUE!</v>
      </c>
    </row>
    <row r="803" spans="1:15" s="17" customFormat="1" x14ac:dyDescent="0.2">
      <c r="A803" s="51"/>
      <c r="B803" s="14"/>
      <c r="C803" s="128" t="str">
        <f>IF(A803=0,"",COUNTIF(Sample_Output!$B$2:$B$2000,"*"&amp;A803&amp;"*"))</f>
        <v/>
      </c>
      <c r="D803" s="129" t="str">
        <f>IF(SUMIF(OutputMaterialType,Specified_Output!A803,OutputSampleWeight)=0,"",SUMIF(OutputMaterialType,Specified_Output!A803,OutputSampleWeight))</f>
        <v/>
      </c>
      <c r="E803" s="120" t="str">
        <f t="shared" si="88"/>
        <v/>
      </c>
      <c r="F803" s="95" t="str">
        <f t="shared" si="89"/>
        <v/>
      </c>
      <c r="G803" s="120" t="str">
        <f t="shared" si="90"/>
        <v/>
      </c>
      <c r="H803" s="127" t="str">
        <f t="shared" si="91"/>
        <v/>
      </c>
      <c r="J803" s="103"/>
      <c r="K803" s="103"/>
      <c r="L803" s="127" t="str">
        <f t="shared" si="87"/>
        <v/>
      </c>
      <c r="M803" s="59" t="e">
        <f t="array" ref="M803">_xlfn.STDEV.S(IF(OutputMaterialType=A803,OutputTarget))</f>
        <v>#VALUE!</v>
      </c>
      <c r="N803" s="143" t="e">
        <f t="shared" si="92"/>
        <v>#VALUE!</v>
      </c>
      <c r="O803" s="146" t="e">
        <f t="shared" si="93"/>
        <v>#VALUE!</v>
      </c>
    </row>
    <row r="804" spans="1:15" s="17" customFormat="1" x14ac:dyDescent="0.2">
      <c r="A804" s="51"/>
      <c r="B804" s="14"/>
      <c r="C804" s="128" t="str">
        <f>IF(A804=0,"",COUNTIF(Sample_Output!$B$2:$B$2000,"*"&amp;A804&amp;"*"))</f>
        <v/>
      </c>
      <c r="D804" s="129" t="str">
        <f>IF(SUMIF(OutputMaterialType,Specified_Output!A804,OutputSampleWeight)=0,"",SUMIF(OutputMaterialType,Specified_Output!A804,OutputSampleWeight))</f>
        <v/>
      </c>
      <c r="E804" s="120" t="str">
        <f t="shared" si="88"/>
        <v/>
      </c>
      <c r="F804" s="95" t="str">
        <f t="shared" si="89"/>
        <v/>
      </c>
      <c r="G804" s="120" t="str">
        <f t="shared" si="90"/>
        <v/>
      </c>
      <c r="H804" s="127" t="str">
        <f t="shared" si="91"/>
        <v/>
      </c>
      <c r="J804" s="103"/>
      <c r="K804" s="103"/>
      <c r="L804" s="127" t="str">
        <f t="shared" si="87"/>
        <v/>
      </c>
      <c r="M804" s="59" t="e">
        <f t="array" ref="M804">_xlfn.STDEV.S(IF(OutputMaterialType=A804,OutputTarget))</f>
        <v>#VALUE!</v>
      </c>
      <c r="N804" s="143" t="e">
        <f t="shared" si="92"/>
        <v>#VALUE!</v>
      </c>
      <c r="O804" s="146" t="e">
        <f t="shared" si="93"/>
        <v>#VALUE!</v>
      </c>
    </row>
    <row r="805" spans="1:15" s="17" customFormat="1" x14ac:dyDescent="0.2">
      <c r="A805" s="51"/>
      <c r="B805" s="14"/>
      <c r="C805" s="128" t="str">
        <f>IF(A805=0,"",COUNTIF(Sample_Output!$B$2:$B$2000,"*"&amp;A805&amp;"*"))</f>
        <v/>
      </c>
      <c r="D805" s="129" t="str">
        <f>IF(SUMIF(OutputMaterialType,Specified_Output!A805,OutputSampleWeight)=0,"",SUMIF(OutputMaterialType,Specified_Output!A805,OutputSampleWeight))</f>
        <v/>
      </c>
      <c r="E805" s="120" t="str">
        <f t="shared" si="88"/>
        <v/>
      </c>
      <c r="F805" s="95" t="str">
        <f t="shared" si="89"/>
        <v/>
      </c>
      <c r="G805" s="120" t="str">
        <f t="shared" si="90"/>
        <v/>
      </c>
      <c r="H805" s="127" t="str">
        <f t="shared" si="91"/>
        <v/>
      </c>
      <c r="J805" s="103"/>
      <c r="K805" s="103"/>
      <c r="L805" s="127" t="str">
        <f t="shared" si="87"/>
        <v/>
      </c>
      <c r="M805" s="59" t="e">
        <f t="array" ref="M805">_xlfn.STDEV.S(IF(OutputMaterialType=A805,OutputTarget))</f>
        <v>#VALUE!</v>
      </c>
      <c r="N805" s="143" t="e">
        <f t="shared" si="92"/>
        <v>#VALUE!</v>
      </c>
      <c r="O805" s="146" t="e">
        <f t="shared" si="93"/>
        <v>#VALUE!</v>
      </c>
    </row>
    <row r="806" spans="1:15" s="17" customFormat="1" x14ac:dyDescent="0.2">
      <c r="A806" s="51"/>
      <c r="B806" s="14"/>
      <c r="C806" s="128" t="str">
        <f>IF(A806=0,"",COUNTIF(Sample_Output!$B$2:$B$2000,"*"&amp;A806&amp;"*"))</f>
        <v/>
      </c>
      <c r="D806" s="129" t="str">
        <f>IF(SUMIF(OutputMaterialType,Specified_Output!A806,OutputSampleWeight)=0,"",SUMIF(OutputMaterialType,Specified_Output!A806,OutputSampleWeight))</f>
        <v/>
      </c>
      <c r="E806" s="120" t="str">
        <f t="shared" si="88"/>
        <v/>
      </c>
      <c r="F806" s="95" t="str">
        <f t="shared" si="89"/>
        <v/>
      </c>
      <c r="G806" s="120" t="str">
        <f t="shared" si="90"/>
        <v/>
      </c>
      <c r="H806" s="127" t="str">
        <f t="shared" si="91"/>
        <v/>
      </c>
      <c r="J806" s="103"/>
      <c r="K806" s="103"/>
      <c r="L806" s="127" t="str">
        <f t="shared" si="87"/>
        <v/>
      </c>
      <c r="M806" s="59" t="e">
        <f t="array" ref="M806">_xlfn.STDEV.S(IF(OutputMaterialType=A806,OutputTarget))</f>
        <v>#VALUE!</v>
      </c>
      <c r="N806" s="143" t="e">
        <f t="shared" si="92"/>
        <v>#VALUE!</v>
      </c>
      <c r="O806" s="146" t="e">
        <f t="shared" si="93"/>
        <v>#VALUE!</v>
      </c>
    </row>
    <row r="807" spans="1:15" s="17" customFormat="1" x14ac:dyDescent="0.2">
      <c r="A807" s="51"/>
      <c r="B807" s="14"/>
      <c r="C807" s="128" t="str">
        <f>IF(A807=0,"",COUNTIF(Sample_Output!$B$2:$B$2000,"*"&amp;A807&amp;"*"))</f>
        <v/>
      </c>
      <c r="D807" s="129" t="str">
        <f>IF(SUMIF(OutputMaterialType,Specified_Output!A807,OutputSampleWeight)=0,"",SUMIF(OutputMaterialType,Specified_Output!A807,OutputSampleWeight))</f>
        <v/>
      </c>
      <c r="E807" s="120" t="str">
        <f t="shared" si="88"/>
        <v/>
      </c>
      <c r="F807" s="95" t="str">
        <f t="shared" si="89"/>
        <v/>
      </c>
      <c r="G807" s="120" t="str">
        <f t="shared" si="90"/>
        <v/>
      </c>
      <c r="H807" s="127" t="str">
        <f t="shared" si="91"/>
        <v/>
      </c>
      <c r="J807" s="103"/>
      <c r="K807" s="103"/>
      <c r="L807" s="127" t="str">
        <f t="shared" si="87"/>
        <v/>
      </c>
      <c r="M807" s="59" t="e">
        <f t="array" ref="M807">_xlfn.STDEV.S(IF(OutputMaterialType=A807,OutputTarget))</f>
        <v>#VALUE!</v>
      </c>
      <c r="N807" s="143" t="e">
        <f t="shared" si="92"/>
        <v>#VALUE!</v>
      </c>
      <c r="O807" s="146" t="e">
        <f t="shared" si="93"/>
        <v>#VALUE!</v>
      </c>
    </row>
    <row r="808" spans="1:15" s="17" customFormat="1" x14ac:dyDescent="0.2">
      <c r="A808" s="51"/>
      <c r="B808" s="14"/>
      <c r="C808" s="128" t="str">
        <f>IF(A808=0,"",COUNTIF(Sample_Output!$B$2:$B$2000,"*"&amp;A808&amp;"*"))</f>
        <v/>
      </c>
      <c r="D808" s="129" t="str">
        <f>IF(SUMIF(OutputMaterialType,Specified_Output!A808,OutputSampleWeight)=0,"",SUMIF(OutputMaterialType,Specified_Output!A808,OutputSampleWeight))</f>
        <v/>
      </c>
      <c r="E808" s="120" t="str">
        <f t="shared" si="88"/>
        <v/>
      </c>
      <c r="F808" s="95" t="str">
        <f t="shared" si="89"/>
        <v/>
      </c>
      <c r="G808" s="120" t="str">
        <f t="shared" si="90"/>
        <v/>
      </c>
      <c r="H808" s="127" t="str">
        <f t="shared" si="91"/>
        <v/>
      </c>
      <c r="J808" s="103"/>
      <c r="K808" s="103"/>
      <c r="L808" s="127" t="str">
        <f t="shared" si="87"/>
        <v/>
      </c>
      <c r="M808" s="59" t="e">
        <f t="array" ref="M808">_xlfn.STDEV.S(IF(OutputMaterialType=A808,OutputTarget))</f>
        <v>#VALUE!</v>
      </c>
      <c r="N808" s="143" t="e">
        <f t="shared" si="92"/>
        <v>#VALUE!</v>
      </c>
      <c r="O808" s="146" t="e">
        <f t="shared" si="93"/>
        <v>#VALUE!</v>
      </c>
    </row>
    <row r="809" spans="1:15" s="17" customFormat="1" x14ac:dyDescent="0.2">
      <c r="A809" s="51"/>
      <c r="B809" s="14"/>
      <c r="C809" s="128" t="str">
        <f>IF(A809=0,"",COUNTIF(Sample_Output!$B$2:$B$2000,"*"&amp;A809&amp;"*"))</f>
        <v/>
      </c>
      <c r="D809" s="129" t="str">
        <f>IF(SUMIF(OutputMaterialType,Specified_Output!A809,OutputSampleWeight)=0,"",SUMIF(OutputMaterialType,Specified_Output!A809,OutputSampleWeight))</f>
        <v/>
      </c>
      <c r="E809" s="120" t="str">
        <f t="shared" si="88"/>
        <v/>
      </c>
      <c r="F809" s="95" t="str">
        <f t="shared" si="89"/>
        <v/>
      </c>
      <c r="G809" s="120" t="str">
        <f t="shared" si="90"/>
        <v/>
      </c>
      <c r="H809" s="127" t="str">
        <f t="shared" si="91"/>
        <v/>
      </c>
      <c r="J809" s="103"/>
      <c r="K809" s="103"/>
      <c r="L809" s="127" t="str">
        <f t="shared" si="87"/>
        <v/>
      </c>
      <c r="M809" s="59" t="e">
        <f t="array" ref="M809">_xlfn.STDEV.S(IF(OutputMaterialType=A809,OutputTarget))</f>
        <v>#VALUE!</v>
      </c>
      <c r="N809" s="143" t="e">
        <f t="shared" si="92"/>
        <v>#VALUE!</v>
      </c>
      <c r="O809" s="146" t="e">
        <f t="shared" si="93"/>
        <v>#VALUE!</v>
      </c>
    </row>
    <row r="810" spans="1:15" s="17" customFormat="1" x14ac:dyDescent="0.2">
      <c r="A810" s="51"/>
      <c r="B810" s="14"/>
      <c r="C810" s="128" t="str">
        <f>IF(A810=0,"",COUNTIF(Sample_Output!$B$2:$B$2000,"*"&amp;A810&amp;"*"))</f>
        <v/>
      </c>
      <c r="D810" s="129" t="str">
        <f>IF(SUMIF(OutputMaterialType,Specified_Output!A810,OutputSampleWeight)=0,"",SUMIF(OutputMaterialType,Specified_Output!A810,OutputSampleWeight))</f>
        <v/>
      </c>
      <c r="E810" s="120" t="str">
        <f t="shared" si="88"/>
        <v/>
      </c>
      <c r="F810" s="95" t="str">
        <f t="shared" si="89"/>
        <v/>
      </c>
      <c r="G810" s="120" t="str">
        <f t="shared" si="90"/>
        <v/>
      </c>
      <c r="H810" s="127" t="str">
        <f t="shared" si="91"/>
        <v/>
      </c>
      <c r="J810" s="103"/>
      <c r="K810" s="103"/>
      <c r="L810" s="127" t="str">
        <f t="shared" si="87"/>
        <v/>
      </c>
      <c r="M810" s="59" t="e">
        <f t="array" ref="M810">_xlfn.STDEV.S(IF(OutputMaterialType=A810,OutputTarget))</f>
        <v>#VALUE!</v>
      </c>
      <c r="N810" s="143" t="e">
        <f t="shared" si="92"/>
        <v>#VALUE!</v>
      </c>
      <c r="O810" s="146" t="e">
        <f t="shared" si="93"/>
        <v>#VALUE!</v>
      </c>
    </row>
    <row r="811" spans="1:15" s="17" customFormat="1" x14ac:dyDescent="0.2">
      <c r="A811" s="51"/>
      <c r="B811" s="14"/>
      <c r="C811" s="128" t="str">
        <f>IF(A811=0,"",COUNTIF(Sample_Output!$B$2:$B$2000,"*"&amp;A811&amp;"*"))</f>
        <v/>
      </c>
      <c r="D811" s="129" t="str">
        <f>IF(SUMIF(OutputMaterialType,Specified_Output!A811,OutputSampleWeight)=0,"",SUMIF(OutputMaterialType,Specified_Output!A811,OutputSampleWeight))</f>
        <v/>
      </c>
      <c r="E811" s="120" t="str">
        <f t="shared" si="88"/>
        <v/>
      </c>
      <c r="F811" s="95" t="str">
        <f t="shared" si="89"/>
        <v/>
      </c>
      <c r="G811" s="120" t="str">
        <f t="shared" si="90"/>
        <v/>
      </c>
      <c r="H811" s="127" t="str">
        <f t="shared" si="91"/>
        <v/>
      </c>
      <c r="J811" s="103"/>
      <c r="K811" s="103"/>
      <c r="L811" s="127" t="str">
        <f t="shared" si="87"/>
        <v/>
      </c>
      <c r="M811" s="59" t="e">
        <f t="array" ref="M811">_xlfn.STDEV.S(IF(OutputMaterialType=A811,OutputTarget))</f>
        <v>#VALUE!</v>
      </c>
      <c r="N811" s="143" t="e">
        <f t="shared" si="92"/>
        <v>#VALUE!</v>
      </c>
      <c r="O811" s="146" t="e">
        <f t="shared" si="93"/>
        <v>#VALUE!</v>
      </c>
    </row>
    <row r="812" spans="1:15" s="17" customFormat="1" x14ac:dyDescent="0.2">
      <c r="A812" s="51"/>
      <c r="B812" s="14"/>
      <c r="C812" s="128" t="str">
        <f>IF(A812=0,"",COUNTIF(Sample_Output!$B$2:$B$2000,"*"&amp;A812&amp;"*"))</f>
        <v/>
      </c>
      <c r="D812" s="129" t="str">
        <f>IF(SUMIF(OutputMaterialType,Specified_Output!A812,OutputSampleWeight)=0,"",SUMIF(OutputMaterialType,Specified_Output!A812,OutputSampleWeight))</f>
        <v/>
      </c>
      <c r="E812" s="120" t="str">
        <f t="shared" si="88"/>
        <v/>
      </c>
      <c r="F812" s="95" t="str">
        <f t="shared" si="89"/>
        <v/>
      </c>
      <c r="G812" s="120" t="str">
        <f t="shared" si="90"/>
        <v/>
      </c>
      <c r="H812" s="127" t="str">
        <f t="shared" si="91"/>
        <v/>
      </c>
      <c r="J812" s="103"/>
      <c r="K812" s="103"/>
      <c r="L812" s="127" t="str">
        <f t="shared" si="87"/>
        <v/>
      </c>
      <c r="M812" s="59" t="e">
        <f t="array" ref="M812">_xlfn.STDEV.S(IF(OutputMaterialType=A812,OutputTarget))</f>
        <v>#VALUE!</v>
      </c>
      <c r="N812" s="143" t="e">
        <f t="shared" si="92"/>
        <v>#VALUE!</v>
      </c>
      <c r="O812" s="146" t="e">
        <f t="shared" si="93"/>
        <v>#VALUE!</v>
      </c>
    </row>
    <row r="813" spans="1:15" s="17" customFormat="1" x14ac:dyDescent="0.2">
      <c r="A813" s="51"/>
      <c r="B813" s="14"/>
      <c r="C813" s="128" t="str">
        <f>IF(A813=0,"",COUNTIF(Sample_Output!$B$2:$B$2000,"*"&amp;A813&amp;"*"))</f>
        <v/>
      </c>
      <c r="D813" s="129" t="str">
        <f>IF(SUMIF(OutputMaterialType,Specified_Output!A813,OutputSampleWeight)=0,"",SUMIF(OutputMaterialType,Specified_Output!A813,OutputSampleWeight))</f>
        <v/>
      </c>
      <c r="E813" s="120" t="str">
        <f t="shared" si="88"/>
        <v/>
      </c>
      <c r="F813" s="95" t="str">
        <f t="shared" si="89"/>
        <v/>
      </c>
      <c r="G813" s="120" t="str">
        <f t="shared" si="90"/>
        <v/>
      </c>
      <c r="H813" s="127" t="str">
        <f t="shared" si="91"/>
        <v/>
      </c>
      <c r="J813" s="103"/>
      <c r="K813" s="103"/>
      <c r="L813" s="127" t="str">
        <f t="shared" si="87"/>
        <v/>
      </c>
      <c r="M813" s="59" t="e">
        <f t="array" ref="M813">_xlfn.STDEV.S(IF(OutputMaterialType=A813,OutputTarget))</f>
        <v>#VALUE!</v>
      </c>
      <c r="N813" s="143" t="e">
        <f t="shared" si="92"/>
        <v>#VALUE!</v>
      </c>
      <c r="O813" s="146" t="e">
        <f t="shared" si="93"/>
        <v>#VALUE!</v>
      </c>
    </row>
    <row r="814" spans="1:15" s="17" customFormat="1" x14ac:dyDescent="0.2">
      <c r="A814" s="51"/>
      <c r="B814" s="14"/>
      <c r="C814" s="128" t="str">
        <f>IF(A814=0,"",COUNTIF(Sample_Output!$B$2:$B$2000,"*"&amp;A814&amp;"*"))</f>
        <v/>
      </c>
      <c r="D814" s="129" t="str">
        <f>IF(SUMIF(OutputMaterialType,Specified_Output!A814,OutputSampleWeight)=0,"",SUMIF(OutputMaterialType,Specified_Output!A814,OutputSampleWeight))</f>
        <v/>
      </c>
      <c r="E814" s="120" t="str">
        <f t="shared" si="88"/>
        <v/>
      </c>
      <c r="F814" s="95" t="str">
        <f t="shared" si="89"/>
        <v/>
      </c>
      <c r="G814" s="120" t="str">
        <f t="shared" si="90"/>
        <v/>
      </c>
      <c r="H814" s="127" t="str">
        <f t="shared" si="91"/>
        <v/>
      </c>
      <c r="J814" s="103"/>
      <c r="K814" s="103"/>
      <c r="L814" s="127" t="str">
        <f t="shared" si="87"/>
        <v/>
      </c>
      <c r="M814" s="59" t="e">
        <f t="array" ref="M814">_xlfn.STDEV.S(IF(OutputMaterialType=A814,OutputTarget))</f>
        <v>#VALUE!</v>
      </c>
      <c r="N814" s="143" t="e">
        <f t="shared" si="92"/>
        <v>#VALUE!</v>
      </c>
      <c r="O814" s="146" t="e">
        <f t="shared" si="93"/>
        <v>#VALUE!</v>
      </c>
    </row>
    <row r="815" spans="1:15" s="17" customFormat="1" x14ac:dyDescent="0.2">
      <c r="A815" s="51"/>
      <c r="B815" s="14"/>
      <c r="C815" s="128" t="str">
        <f>IF(A815=0,"",COUNTIF(Sample_Output!$B$2:$B$2000,"*"&amp;A815&amp;"*"))</f>
        <v/>
      </c>
      <c r="D815" s="129" t="str">
        <f>IF(SUMIF(OutputMaterialType,Specified_Output!A815,OutputSampleWeight)=0,"",SUMIF(OutputMaterialType,Specified_Output!A815,OutputSampleWeight))</f>
        <v/>
      </c>
      <c r="E815" s="120" t="str">
        <f t="shared" si="88"/>
        <v/>
      </c>
      <c r="F815" s="95" t="str">
        <f t="shared" si="89"/>
        <v/>
      </c>
      <c r="G815" s="120" t="str">
        <f t="shared" si="90"/>
        <v/>
      </c>
      <c r="H815" s="127" t="str">
        <f t="shared" si="91"/>
        <v/>
      </c>
      <c r="J815" s="103"/>
      <c r="K815" s="103"/>
      <c r="L815" s="127" t="str">
        <f t="shared" si="87"/>
        <v/>
      </c>
      <c r="M815" s="59" t="e">
        <f t="array" ref="M815">_xlfn.STDEV.S(IF(OutputMaterialType=A815,OutputTarget))</f>
        <v>#VALUE!</v>
      </c>
      <c r="N815" s="143" t="e">
        <f t="shared" si="92"/>
        <v>#VALUE!</v>
      </c>
      <c r="O815" s="146" t="e">
        <f t="shared" si="93"/>
        <v>#VALUE!</v>
      </c>
    </row>
    <row r="816" spans="1:15" s="17" customFormat="1" x14ac:dyDescent="0.2">
      <c r="A816" s="51"/>
      <c r="B816" s="14"/>
      <c r="C816" s="128" t="str">
        <f>IF(A816=0,"",COUNTIF(Sample_Output!$B$2:$B$2000,"*"&amp;A816&amp;"*"))</f>
        <v/>
      </c>
      <c r="D816" s="129" t="str">
        <f>IF(SUMIF(OutputMaterialType,Specified_Output!A816,OutputSampleWeight)=0,"",SUMIF(OutputMaterialType,Specified_Output!A816,OutputSampleWeight))</f>
        <v/>
      </c>
      <c r="E816" s="120" t="str">
        <f t="shared" si="88"/>
        <v/>
      </c>
      <c r="F816" s="95" t="str">
        <f t="shared" si="89"/>
        <v/>
      </c>
      <c r="G816" s="120" t="str">
        <f t="shared" si="90"/>
        <v/>
      </c>
      <c r="H816" s="127" t="str">
        <f t="shared" si="91"/>
        <v/>
      </c>
      <c r="J816" s="103"/>
      <c r="K816" s="103"/>
      <c r="L816" s="127" t="str">
        <f t="shared" si="87"/>
        <v/>
      </c>
      <c r="M816" s="59" t="e">
        <f t="array" ref="M816">_xlfn.STDEV.S(IF(OutputMaterialType=A816,OutputTarget))</f>
        <v>#VALUE!</v>
      </c>
      <c r="N816" s="143" t="e">
        <f t="shared" si="92"/>
        <v>#VALUE!</v>
      </c>
      <c r="O816" s="146" t="e">
        <f t="shared" si="93"/>
        <v>#VALUE!</v>
      </c>
    </row>
    <row r="817" spans="1:15" s="17" customFormat="1" x14ac:dyDescent="0.2">
      <c r="A817" s="51"/>
      <c r="B817" s="14"/>
      <c r="C817" s="128" t="str">
        <f>IF(A817=0,"",COUNTIF(Sample_Output!$B$2:$B$2000,"*"&amp;A817&amp;"*"))</f>
        <v/>
      </c>
      <c r="D817" s="129" t="str">
        <f>IF(SUMIF(OutputMaterialType,Specified_Output!A817,OutputSampleWeight)=0,"",SUMIF(OutputMaterialType,Specified_Output!A817,OutputSampleWeight))</f>
        <v/>
      </c>
      <c r="E817" s="120" t="str">
        <f t="shared" si="88"/>
        <v/>
      </c>
      <c r="F817" s="95" t="str">
        <f t="shared" si="89"/>
        <v/>
      </c>
      <c r="G817" s="120" t="str">
        <f t="shared" si="90"/>
        <v/>
      </c>
      <c r="H817" s="127" t="str">
        <f t="shared" si="91"/>
        <v/>
      </c>
      <c r="J817" s="103"/>
      <c r="K817" s="103"/>
      <c r="L817" s="127" t="str">
        <f t="shared" si="87"/>
        <v/>
      </c>
      <c r="M817" s="59" t="e">
        <f t="array" ref="M817">_xlfn.STDEV.S(IF(OutputMaterialType=A817,OutputTarget))</f>
        <v>#VALUE!</v>
      </c>
      <c r="N817" s="143" t="e">
        <f t="shared" si="92"/>
        <v>#VALUE!</v>
      </c>
      <c r="O817" s="146" t="e">
        <f t="shared" si="93"/>
        <v>#VALUE!</v>
      </c>
    </row>
    <row r="818" spans="1:15" s="17" customFormat="1" x14ac:dyDescent="0.2">
      <c r="A818" s="51"/>
      <c r="B818" s="14"/>
      <c r="C818" s="128" t="str">
        <f>IF(A818=0,"",COUNTIF(Sample_Output!$B$2:$B$2000,"*"&amp;A818&amp;"*"))</f>
        <v/>
      </c>
      <c r="D818" s="129" t="str">
        <f>IF(SUMIF(OutputMaterialType,Specified_Output!A818,OutputSampleWeight)=0,"",SUMIF(OutputMaterialType,Specified_Output!A818,OutputSampleWeight))</f>
        <v/>
      </c>
      <c r="E818" s="120" t="str">
        <f t="shared" si="88"/>
        <v/>
      </c>
      <c r="F818" s="95" t="str">
        <f t="shared" si="89"/>
        <v/>
      </c>
      <c r="G818" s="120" t="str">
        <f t="shared" si="90"/>
        <v/>
      </c>
      <c r="H818" s="127" t="str">
        <f t="shared" si="91"/>
        <v/>
      </c>
      <c r="J818" s="103"/>
      <c r="K818" s="103"/>
      <c r="L818" s="127" t="str">
        <f t="shared" si="87"/>
        <v/>
      </c>
      <c r="M818" s="59" t="e">
        <f t="array" ref="M818">_xlfn.STDEV.S(IF(OutputMaterialType=A818,OutputTarget))</f>
        <v>#VALUE!</v>
      </c>
      <c r="N818" s="143" t="e">
        <f t="shared" si="92"/>
        <v>#VALUE!</v>
      </c>
      <c r="O818" s="146" t="e">
        <f t="shared" si="93"/>
        <v>#VALUE!</v>
      </c>
    </row>
    <row r="819" spans="1:15" s="17" customFormat="1" x14ac:dyDescent="0.2">
      <c r="A819" s="51"/>
      <c r="B819" s="14"/>
      <c r="C819" s="128" t="str">
        <f>IF(A819=0,"",COUNTIF(Sample_Output!$B$2:$B$2000,"*"&amp;A819&amp;"*"))</f>
        <v/>
      </c>
      <c r="D819" s="129" t="str">
        <f>IF(SUMIF(OutputMaterialType,Specified_Output!A819,OutputSampleWeight)=0,"",SUMIF(OutputMaterialType,Specified_Output!A819,OutputSampleWeight))</f>
        <v/>
      </c>
      <c r="E819" s="120" t="str">
        <f t="shared" si="88"/>
        <v/>
      </c>
      <c r="F819" s="95" t="str">
        <f t="shared" si="89"/>
        <v/>
      </c>
      <c r="G819" s="120" t="str">
        <f t="shared" si="90"/>
        <v/>
      </c>
      <c r="H819" s="127" t="str">
        <f t="shared" si="91"/>
        <v/>
      </c>
      <c r="J819" s="103"/>
      <c r="K819" s="103"/>
      <c r="L819" s="127" t="str">
        <f t="shared" si="87"/>
        <v/>
      </c>
      <c r="M819" s="59" t="e">
        <f t="array" ref="M819">_xlfn.STDEV.S(IF(OutputMaterialType=A819,OutputTarget))</f>
        <v>#VALUE!</v>
      </c>
      <c r="N819" s="143" t="e">
        <f t="shared" si="92"/>
        <v>#VALUE!</v>
      </c>
      <c r="O819" s="146" t="e">
        <f t="shared" si="93"/>
        <v>#VALUE!</v>
      </c>
    </row>
    <row r="820" spans="1:15" s="17" customFormat="1" x14ac:dyDescent="0.2">
      <c r="A820" s="51"/>
      <c r="B820" s="14"/>
      <c r="C820" s="128" t="str">
        <f>IF(A820=0,"",COUNTIF(Sample_Output!$B$2:$B$2000,"*"&amp;A820&amp;"*"))</f>
        <v/>
      </c>
      <c r="D820" s="129" t="str">
        <f>IF(SUMIF(OutputMaterialType,Specified_Output!A820,OutputSampleWeight)=0,"",SUMIF(OutputMaterialType,Specified_Output!A820,OutputSampleWeight))</f>
        <v/>
      </c>
      <c r="E820" s="120" t="str">
        <f t="shared" si="88"/>
        <v/>
      </c>
      <c r="F820" s="95" t="str">
        <f t="shared" si="89"/>
        <v/>
      </c>
      <c r="G820" s="120" t="str">
        <f t="shared" si="90"/>
        <v/>
      </c>
      <c r="H820" s="127" t="str">
        <f t="shared" si="91"/>
        <v/>
      </c>
      <c r="J820" s="103"/>
      <c r="K820" s="103"/>
      <c r="L820" s="127" t="str">
        <f t="shared" si="87"/>
        <v/>
      </c>
      <c r="M820" s="59" t="e">
        <f t="array" ref="M820">_xlfn.STDEV.S(IF(OutputMaterialType=A820,OutputTarget))</f>
        <v>#VALUE!</v>
      </c>
      <c r="N820" s="143" t="e">
        <f t="shared" si="92"/>
        <v>#VALUE!</v>
      </c>
      <c r="O820" s="146" t="e">
        <f t="shared" si="93"/>
        <v>#VALUE!</v>
      </c>
    </row>
    <row r="821" spans="1:15" s="17" customFormat="1" x14ac:dyDescent="0.2">
      <c r="A821" s="51"/>
      <c r="B821" s="14"/>
      <c r="C821" s="128" t="str">
        <f>IF(A821=0,"",COUNTIF(Sample_Output!$B$2:$B$2000,"*"&amp;A821&amp;"*"))</f>
        <v/>
      </c>
      <c r="D821" s="129" t="str">
        <f>IF(SUMIF(OutputMaterialType,Specified_Output!A821,OutputSampleWeight)=0,"",SUMIF(OutputMaterialType,Specified_Output!A821,OutputSampleWeight))</f>
        <v/>
      </c>
      <c r="E821" s="120" t="str">
        <f t="shared" si="88"/>
        <v/>
      </c>
      <c r="F821" s="95" t="str">
        <f t="shared" si="89"/>
        <v/>
      </c>
      <c r="G821" s="120" t="str">
        <f t="shared" si="90"/>
        <v/>
      </c>
      <c r="H821" s="127" t="str">
        <f t="shared" si="91"/>
        <v/>
      </c>
      <c r="J821" s="103"/>
      <c r="K821" s="103"/>
      <c r="L821" s="127" t="str">
        <f t="shared" si="87"/>
        <v/>
      </c>
      <c r="M821" s="59" t="e">
        <f t="array" ref="M821">_xlfn.STDEV.S(IF(OutputMaterialType=A821,OutputTarget))</f>
        <v>#VALUE!</v>
      </c>
      <c r="N821" s="143" t="e">
        <f t="shared" si="92"/>
        <v>#VALUE!</v>
      </c>
      <c r="O821" s="146" t="e">
        <f t="shared" si="93"/>
        <v>#VALUE!</v>
      </c>
    </row>
    <row r="822" spans="1:15" s="17" customFormat="1" x14ac:dyDescent="0.2">
      <c r="A822" s="51"/>
      <c r="B822" s="14"/>
      <c r="C822" s="128" t="str">
        <f>IF(A822=0,"",COUNTIF(Sample_Output!$B$2:$B$2000,"*"&amp;A822&amp;"*"))</f>
        <v/>
      </c>
      <c r="D822" s="129" t="str">
        <f>IF(SUMIF(OutputMaterialType,Specified_Output!A822,OutputSampleWeight)=0,"",SUMIF(OutputMaterialType,Specified_Output!A822,OutputSampleWeight))</f>
        <v/>
      </c>
      <c r="E822" s="120" t="str">
        <f t="shared" si="88"/>
        <v/>
      </c>
      <c r="F822" s="95" t="str">
        <f t="shared" si="89"/>
        <v/>
      </c>
      <c r="G822" s="120" t="str">
        <f t="shared" si="90"/>
        <v/>
      </c>
      <c r="H822" s="127" t="str">
        <f t="shared" si="91"/>
        <v/>
      </c>
      <c r="J822" s="103"/>
      <c r="K822" s="103"/>
      <c r="L822" s="127" t="str">
        <f t="shared" si="87"/>
        <v/>
      </c>
      <c r="M822" s="59" t="e">
        <f t="array" ref="M822">_xlfn.STDEV.S(IF(OutputMaterialType=A822,OutputTarget))</f>
        <v>#VALUE!</v>
      </c>
      <c r="N822" s="143" t="e">
        <f t="shared" si="92"/>
        <v>#VALUE!</v>
      </c>
      <c r="O822" s="146" t="e">
        <f t="shared" si="93"/>
        <v>#VALUE!</v>
      </c>
    </row>
    <row r="823" spans="1:15" s="17" customFormat="1" x14ac:dyDescent="0.2">
      <c r="A823" s="51"/>
      <c r="B823" s="14"/>
      <c r="C823" s="128" t="str">
        <f>IF(A823=0,"",COUNTIF(Sample_Output!$B$2:$B$2000,"*"&amp;A823&amp;"*"))</f>
        <v/>
      </c>
      <c r="D823" s="129" t="str">
        <f>IF(SUMIF(OutputMaterialType,Specified_Output!A823,OutputSampleWeight)=0,"",SUMIF(OutputMaterialType,Specified_Output!A823,OutputSampleWeight))</f>
        <v/>
      </c>
      <c r="E823" s="120" t="str">
        <f t="shared" si="88"/>
        <v/>
      </c>
      <c r="F823" s="95" t="str">
        <f t="shared" si="89"/>
        <v/>
      </c>
      <c r="G823" s="120" t="str">
        <f t="shared" si="90"/>
        <v/>
      </c>
      <c r="H823" s="127" t="str">
        <f t="shared" si="91"/>
        <v/>
      </c>
      <c r="J823" s="103"/>
      <c r="K823" s="103"/>
      <c r="L823" s="127" t="str">
        <f t="shared" si="87"/>
        <v/>
      </c>
      <c r="M823" s="59" t="e">
        <f t="array" ref="M823">_xlfn.STDEV.S(IF(OutputMaterialType=A823,OutputTarget))</f>
        <v>#VALUE!</v>
      </c>
      <c r="N823" s="143" t="e">
        <f t="shared" si="92"/>
        <v>#VALUE!</v>
      </c>
      <c r="O823" s="146" t="e">
        <f t="shared" si="93"/>
        <v>#VALUE!</v>
      </c>
    </row>
    <row r="824" spans="1:15" s="17" customFormat="1" x14ac:dyDescent="0.2">
      <c r="A824" s="51"/>
      <c r="B824" s="14"/>
      <c r="C824" s="128" t="str">
        <f>IF(A824=0,"",COUNTIF(Sample_Output!$B$2:$B$2000,"*"&amp;A824&amp;"*"))</f>
        <v/>
      </c>
      <c r="D824" s="129" t="str">
        <f>IF(SUMIF(OutputMaterialType,Specified_Output!A824,OutputSampleWeight)=0,"",SUMIF(OutputMaterialType,Specified_Output!A824,OutputSampleWeight))</f>
        <v/>
      </c>
      <c r="E824" s="120" t="str">
        <f t="shared" si="88"/>
        <v/>
      </c>
      <c r="F824" s="95" t="str">
        <f t="shared" si="89"/>
        <v/>
      </c>
      <c r="G824" s="120" t="str">
        <f t="shared" si="90"/>
        <v/>
      </c>
      <c r="H824" s="127" t="str">
        <f t="shared" si="91"/>
        <v/>
      </c>
      <c r="J824" s="103"/>
      <c r="K824" s="103"/>
      <c r="L824" s="127" t="str">
        <f t="shared" si="87"/>
        <v/>
      </c>
      <c r="M824" s="59" t="e">
        <f t="array" ref="M824">_xlfn.STDEV.S(IF(OutputMaterialType=A824,OutputTarget))</f>
        <v>#VALUE!</v>
      </c>
      <c r="N824" s="143" t="e">
        <f t="shared" si="92"/>
        <v>#VALUE!</v>
      </c>
      <c r="O824" s="146" t="e">
        <f t="shared" si="93"/>
        <v>#VALUE!</v>
      </c>
    </row>
    <row r="825" spans="1:15" s="17" customFormat="1" x14ac:dyDescent="0.2">
      <c r="A825" s="51"/>
      <c r="B825" s="14"/>
      <c r="C825" s="128" t="str">
        <f>IF(A825=0,"",COUNTIF(Sample_Output!$B$2:$B$2000,"*"&amp;A825&amp;"*"))</f>
        <v/>
      </c>
      <c r="D825" s="129" t="str">
        <f>IF(SUMIF(OutputMaterialType,Specified_Output!A825,OutputSampleWeight)=0,"",SUMIF(OutputMaterialType,Specified_Output!A825,OutputSampleWeight))</f>
        <v/>
      </c>
      <c r="E825" s="120" t="str">
        <f t="shared" si="88"/>
        <v/>
      </c>
      <c r="F825" s="95" t="str">
        <f t="shared" si="89"/>
        <v/>
      </c>
      <c r="G825" s="120" t="str">
        <f t="shared" si="90"/>
        <v/>
      </c>
      <c r="H825" s="127" t="str">
        <f t="shared" si="91"/>
        <v/>
      </c>
      <c r="J825" s="103"/>
      <c r="K825" s="103"/>
      <c r="L825" s="127" t="str">
        <f t="shared" si="87"/>
        <v/>
      </c>
      <c r="M825" s="59" t="e">
        <f t="array" ref="M825">_xlfn.STDEV.S(IF(OutputMaterialType=A825,OutputTarget))</f>
        <v>#VALUE!</v>
      </c>
      <c r="N825" s="143" t="e">
        <f t="shared" si="92"/>
        <v>#VALUE!</v>
      </c>
      <c r="O825" s="146" t="e">
        <f t="shared" si="93"/>
        <v>#VALUE!</v>
      </c>
    </row>
    <row r="826" spans="1:15" s="17" customFormat="1" x14ac:dyDescent="0.2">
      <c r="A826" s="51"/>
      <c r="B826" s="14"/>
      <c r="C826" s="128" t="str">
        <f>IF(A826=0,"",COUNTIF(Sample_Output!$B$2:$B$2000,"*"&amp;A826&amp;"*"))</f>
        <v/>
      </c>
      <c r="D826" s="129" t="str">
        <f>IF(SUMIF(OutputMaterialType,Specified_Output!A826,OutputSampleWeight)=0,"",SUMIF(OutputMaterialType,Specified_Output!A826,OutputSampleWeight))</f>
        <v/>
      </c>
      <c r="E826" s="120" t="str">
        <f t="shared" si="88"/>
        <v/>
      </c>
      <c r="F826" s="95" t="str">
        <f t="shared" si="89"/>
        <v/>
      </c>
      <c r="G826" s="120" t="str">
        <f t="shared" si="90"/>
        <v/>
      </c>
      <c r="H826" s="127" t="str">
        <f t="shared" si="91"/>
        <v/>
      </c>
      <c r="J826" s="103"/>
      <c r="K826" s="103"/>
      <c r="L826" s="127" t="str">
        <f t="shared" si="87"/>
        <v/>
      </c>
      <c r="M826" s="59" t="e">
        <f t="array" ref="M826">_xlfn.STDEV.S(IF(OutputMaterialType=A826,OutputTarget))</f>
        <v>#VALUE!</v>
      </c>
      <c r="N826" s="143" t="e">
        <f t="shared" si="92"/>
        <v>#VALUE!</v>
      </c>
      <c r="O826" s="146" t="e">
        <f t="shared" si="93"/>
        <v>#VALUE!</v>
      </c>
    </row>
    <row r="827" spans="1:15" s="17" customFormat="1" x14ac:dyDescent="0.2">
      <c r="A827" s="51"/>
      <c r="B827" s="14"/>
      <c r="C827" s="128" t="str">
        <f>IF(A827=0,"",COUNTIF(Sample_Output!$B$2:$B$2000,"*"&amp;A827&amp;"*"))</f>
        <v/>
      </c>
      <c r="D827" s="129" t="str">
        <f>IF(SUMIF(OutputMaterialType,Specified_Output!A827,OutputSampleWeight)=0,"",SUMIF(OutputMaterialType,Specified_Output!A827,OutputSampleWeight))</f>
        <v/>
      </c>
      <c r="E827" s="120" t="str">
        <f t="shared" si="88"/>
        <v/>
      </c>
      <c r="F827" s="95" t="str">
        <f t="shared" si="89"/>
        <v/>
      </c>
      <c r="G827" s="120" t="str">
        <f t="shared" si="90"/>
        <v/>
      </c>
      <c r="H827" s="127" t="str">
        <f t="shared" si="91"/>
        <v/>
      </c>
      <c r="J827" s="103"/>
      <c r="K827" s="103"/>
      <c r="L827" s="127" t="str">
        <f t="shared" si="87"/>
        <v/>
      </c>
      <c r="M827" s="59" t="e">
        <f t="array" ref="M827">_xlfn.STDEV.S(IF(OutputMaterialType=A827,OutputTarget))</f>
        <v>#VALUE!</v>
      </c>
      <c r="N827" s="143" t="e">
        <f t="shared" si="92"/>
        <v>#VALUE!</v>
      </c>
      <c r="O827" s="146" t="e">
        <f t="shared" si="93"/>
        <v>#VALUE!</v>
      </c>
    </row>
    <row r="828" spans="1:15" s="17" customFormat="1" x14ac:dyDescent="0.2">
      <c r="A828" s="51"/>
      <c r="B828" s="14"/>
      <c r="C828" s="128" t="str">
        <f>IF(A828=0,"",COUNTIF(Sample_Output!$B$2:$B$2000,"*"&amp;A828&amp;"*"))</f>
        <v/>
      </c>
      <c r="D828" s="129" t="str">
        <f>IF(SUMIF(OutputMaterialType,Specified_Output!A828,OutputSampleWeight)=0,"",SUMIF(OutputMaterialType,Specified_Output!A828,OutputSampleWeight))</f>
        <v/>
      </c>
      <c r="E828" s="120" t="str">
        <f t="shared" si="88"/>
        <v/>
      </c>
      <c r="F828" s="95" t="str">
        <f t="shared" si="89"/>
        <v/>
      </c>
      <c r="G828" s="120" t="str">
        <f t="shared" si="90"/>
        <v/>
      </c>
      <c r="H828" s="127" t="str">
        <f t="shared" si="91"/>
        <v/>
      </c>
      <c r="J828" s="103"/>
      <c r="K828" s="103"/>
      <c r="L828" s="127" t="str">
        <f t="shared" si="87"/>
        <v/>
      </c>
      <c r="M828" s="59" t="e">
        <f t="array" ref="M828">_xlfn.STDEV.S(IF(OutputMaterialType=A828,OutputTarget))</f>
        <v>#VALUE!</v>
      </c>
      <c r="N828" s="143" t="e">
        <f t="shared" si="92"/>
        <v>#VALUE!</v>
      </c>
      <c r="O828" s="146" t="e">
        <f t="shared" si="93"/>
        <v>#VALUE!</v>
      </c>
    </row>
    <row r="829" spans="1:15" s="17" customFormat="1" x14ac:dyDescent="0.2">
      <c r="A829" s="51"/>
      <c r="B829" s="14"/>
      <c r="C829" s="128" t="str">
        <f>IF(A829=0,"",COUNTIF(Sample_Output!$B$2:$B$2000,"*"&amp;A829&amp;"*"))</f>
        <v/>
      </c>
      <c r="D829" s="129" t="str">
        <f>IF(SUMIF(OutputMaterialType,Specified_Output!A829,OutputSampleWeight)=0,"",SUMIF(OutputMaterialType,Specified_Output!A829,OutputSampleWeight))</f>
        <v/>
      </c>
      <c r="E829" s="120" t="str">
        <f t="shared" si="88"/>
        <v/>
      </c>
      <c r="F829" s="95" t="str">
        <f t="shared" si="89"/>
        <v/>
      </c>
      <c r="G829" s="120" t="str">
        <f t="shared" si="90"/>
        <v/>
      </c>
      <c r="H829" s="127" t="str">
        <f t="shared" si="91"/>
        <v/>
      </c>
      <c r="J829" s="103"/>
      <c r="K829" s="103"/>
      <c r="L829" s="127" t="str">
        <f t="shared" si="87"/>
        <v/>
      </c>
      <c r="M829" s="59" t="e">
        <f t="array" ref="M829">_xlfn.STDEV.S(IF(OutputMaterialType=A829,OutputTarget))</f>
        <v>#VALUE!</v>
      </c>
      <c r="N829" s="143" t="e">
        <f t="shared" si="92"/>
        <v>#VALUE!</v>
      </c>
      <c r="O829" s="146" t="e">
        <f t="shared" si="93"/>
        <v>#VALUE!</v>
      </c>
    </row>
    <row r="830" spans="1:15" s="17" customFormat="1" x14ac:dyDescent="0.2">
      <c r="A830" s="51"/>
      <c r="B830" s="14"/>
      <c r="C830" s="128" t="str">
        <f>IF(A830=0,"",COUNTIF(Sample_Output!$B$2:$B$2000,"*"&amp;A830&amp;"*"))</f>
        <v/>
      </c>
      <c r="D830" s="129" t="str">
        <f>IF(SUMIF(OutputMaterialType,Specified_Output!A830,OutputSampleWeight)=0,"",SUMIF(OutputMaterialType,Specified_Output!A830,OutputSampleWeight))</f>
        <v/>
      </c>
      <c r="E830" s="120" t="str">
        <f t="shared" si="88"/>
        <v/>
      </c>
      <c r="F830" s="95" t="str">
        <f t="shared" si="89"/>
        <v/>
      </c>
      <c r="G830" s="120" t="str">
        <f t="shared" si="90"/>
        <v/>
      </c>
      <c r="H830" s="127" t="str">
        <f t="shared" si="91"/>
        <v/>
      </c>
      <c r="J830" s="103"/>
      <c r="K830" s="103"/>
      <c r="L830" s="127" t="str">
        <f t="shared" si="87"/>
        <v/>
      </c>
      <c r="M830" s="59" t="e">
        <f t="array" ref="M830">_xlfn.STDEV.S(IF(OutputMaterialType=A830,OutputTarget))</f>
        <v>#VALUE!</v>
      </c>
      <c r="N830" s="143" t="e">
        <f t="shared" si="92"/>
        <v>#VALUE!</v>
      </c>
      <c r="O830" s="146" t="e">
        <f t="shared" si="93"/>
        <v>#VALUE!</v>
      </c>
    </row>
    <row r="831" spans="1:15" s="17" customFormat="1" x14ac:dyDescent="0.2">
      <c r="A831" s="51"/>
      <c r="B831" s="14"/>
      <c r="C831" s="128" t="str">
        <f>IF(A831=0,"",COUNTIF(Sample_Output!$B$2:$B$2000,"*"&amp;A831&amp;"*"))</f>
        <v/>
      </c>
      <c r="D831" s="129" t="str">
        <f>IF(SUMIF(OutputMaterialType,Specified_Output!A831,OutputSampleWeight)=0,"",SUMIF(OutputMaterialType,Specified_Output!A831,OutputSampleWeight))</f>
        <v/>
      </c>
      <c r="E831" s="120" t="str">
        <f t="shared" si="88"/>
        <v/>
      </c>
      <c r="F831" s="95" t="str">
        <f t="shared" si="89"/>
        <v/>
      </c>
      <c r="G831" s="120" t="str">
        <f t="shared" si="90"/>
        <v/>
      </c>
      <c r="H831" s="127" t="str">
        <f t="shared" si="91"/>
        <v/>
      </c>
      <c r="J831" s="103"/>
      <c r="K831" s="103"/>
      <c r="L831" s="127" t="str">
        <f t="shared" si="87"/>
        <v/>
      </c>
      <c r="M831" s="59" t="e">
        <f t="array" ref="M831">_xlfn.STDEV.S(IF(OutputMaterialType=A831,OutputTarget))</f>
        <v>#VALUE!</v>
      </c>
      <c r="N831" s="143" t="e">
        <f t="shared" si="92"/>
        <v>#VALUE!</v>
      </c>
      <c r="O831" s="146" t="e">
        <f t="shared" si="93"/>
        <v>#VALUE!</v>
      </c>
    </row>
    <row r="832" spans="1:15" s="17" customFormat="1" x14ac:dyDescent="0.2">
      <c r="A832" s="51"/>
      <c r="B832" s="14"/>
      <c r="C832" s="128" t="str">
        <f>IF(A832=0,"",COUNTIF(Sample_Output!$B$2:$B$2000,"*"&amp;A832&amp;"*"))</f>
        <v/>
      </c>
      <c r="D832" s="129" t="str">
        <f>IF(SUMIF(OutputMaterialType,Specified_Output!A832,OutputSampleWeight)=0,"",SUMIF(OutputMaterialType,Specified_Output!A832,OutputSampleWeight))</f>
        <v/>
      </c>
      <c r="E832" s="120" t="str">
        <f t="shared" si="88"/>
        <v/>
      </c>
      <c r="F832" s="95" t="str">
        <f t="shared" si="89"/>
        <v/>
      </c>
      <c r="G832" s="120" t="str">
        <f t="shared" si="90"/>
        <v/>
      </c>
      <c r="H832" s="127" t="str">
        <f t="shared" si="91"/>
        <v/>
      </c>
      <c r="J832" s="103"/>
      <c r="K832" s="103"/>
      <c r="L832" s="127" t="str">
        <f t="shared" si="87"/>
        <v/>
      </c>
      <c r="M832" s="59" t="e">
        <f t="array" ref="M832">_xlfn.STDEV.S(IF(OutputMaterialType=A832,OutputTarget))</f>
        <v>#VALUE!</v>
      </c>
      <c r="N832" s="143" t="e">
        <f t="shared" si="92"/>
        <v>#VALUE!</v>
      </c>
      <c r="O832" s="146" t="e">
        <f t="shared" si="93"/>
        <v>#VALUE!</v>
      </c>
    </row>
    <row r="833" spans="1:15" s="17" customFormat="1" x14ac:dyDescent="0.2">
      <c r="A833" s="51"/>
      <c r="B833" s="14"/>
      <c r="C833" s="128" t="str">
        <f>IF(A833=0,"",COUNTIF(Sample_Output!$B$2:$B$2000,"*"&amp;A833&amp;"*"))</f>
        <v/>
      </c>
      <c r="D833" s="129" t="str">
        <f>IF(SUMIF(OutputMaterialType,Specified_Output!A833,OutputSampleWeight)=0,"",SUMIF(OutputMaterialType,Specified_Output!A833,OutputSampleWeight))</f>
        <v/>
      </c>
      <c r="E833" s="120" t="str">
        <f t="shared" si="88"/>
        <v/>
      </c>
      <c r="F833" s="95" t="str">
        <f t="shared" si="89"/>
        <v/>
      </c>
      <c r="G833" s="120" t="str">
        <f t="shared" si="90"/>
        <v/>
      </c>
      <c r="H833" s="127" t="str">
        <f t="shared" si="91"/>
        <v/>
      </c>
      <c r="J833" s="103"/>
      <c r="K833" s="103"/>
      <c r="L833" s="127" t="str">
        <f t="shared" si="87"/>
        <v/>
      </c>
      <c r="M833" s="59" t="e">
        <f t="array" ref="M833">_xlfn.STDEV.S(IF(OutputMaterialType=A833,OutputTarget))</f>
        <v>#VALUE!</v>
      </c>
      <c r="N833" s="143" t="e">
        <f t="shared" si="92"/>
        <v>#VALUE!</v>
      </c>
      <c r="O833" s="146" t="e">
        <f t="shared" si="93"/>
        <v>#VALUE!</v>
      </c>
    </row>
    <row r="834" spans="1:15" s="17" customFormat="1" x14ac:dyDescent="0.2">
      <c r="A834" s="51"/>
      <c r="B834" s="14"/>
      <c r="C834" s="128" t="str">
        <f>IF(A834=0,"",COUNTIF(Sample_Output!$B$2:$B$2000,"*"&amp;A834&amp;"*"))</f>
        <v/>
      </c>
      <c r="D834" s="129" t="str">
        <f>IF(SUMIF(OutputMaterialType,Specified_Output!A834,OutputSampleWeight)=0,"",SUMIF(OutputMaterialType,Specified_Output!A834,OutputSampleWeight))</f>
        <v/>
      </c>
      <c r="E834" s="120" t="str">
        <f t="shared" si="88"/>
        <v/>
      </c>
      <c r="F834" s="95" t="str">
        <f t="shared" si="89"/>
        <v/>
      </c>
      <c r="G834" s="120" t="str">
        <f t="shared" si="90"/>
        <v/>
      </c>
      <c r="H834" s="127" t="str">
        <f t="shared" si="91"/>
        <v/>
      </c>
      <c r="J834" s="103"/>
      <c r="K834" s="103"/>
      <c r="L834" s="127" t="str">
        <f t="shared" ref="L834:L897" si="94">IFERROR(AVERAGEIF(OutputMaterialType,A834,OutputFragments),"")</f>
        <v/>
      </c>
      <c r="M834" s="59" t="e">
        <f t="array" ref="M834">_xlfn.STDEV.S(IF(OutputMaterialType=A834,OutputTarget))</f>
        <v>#VALUE!</v>
      </c>
      <c r="N834" s="143" t="e">
        <f t="shared" si="92"/>
        <v>#VALUE!</v>
      </c>
      <c r="O834" s="146" t="e">
        <f t="shared" si="93"/>
        <v>#VALUE!</v>
      </c>
    </row>
    <row r="835" spans="1:15" s="17" customFormat="1" x14ac:dyDescent="0.2">
      <c r="A835" s="51"/>
      <c r="B835" s="14"/>
      <c r="C835" s="128" t="str">
        <f>IF(A835=0,"",COUNTIF(Sample_Output!$B$2:$B$2000,"*"&amp;A835&amp;"*"))</f>
        <v/>
      </c>
      <c r="D835" s="129" t="str">
        <f>IF(SUMIF(OutputMaterialType,Specified_Output!A835,OutputSampleWeight)=0,"",SUMIF(OutputMaterialType,Specified_Output!A835,OutputSampleWeight))</f>
        <v/>
      </c>
      <c r="E835" s="120" t="str">
        <f t="shared" ref="E835:E898" si="95">IFERROR(AVERAGEIF(OutputMaterialType,A835,OutputTarget),"")</f>
        <v/>
      </c>
      <c r="F835" s="95" t="str">
        <f t="shared" ref="F835:F898" si="96">IFERROR(M835,"")</f>
        <v/>
      </c>
      <c r="G835" s="120" t="str">
        <f t="shared" ref="G835:G898" si="97">IFERROR(AVERAGEIF(OutputMaterialType,A835,OutputNonTarget),"")</f>
        <v/>
      </c>
      <c r="H835" s="127" t="str">
        <f t="shared" ref="H835:H898" si="98">IFERROR(AVERAGEIF(OutputMaterialType,A835,OutputNonRecyclables),"")</f>
        <v/>
      </c>
      <c r="J835" s="103"/>
      <c r="K835" s="103"/>
      <c r="L835" s="127" t="str">
        <f t="shared" si="94"/>
        <v/>
      </c>
      <c r="M835" s="59" t="e">
        <f t="array" ref="M835">_xlfn.STDEV.S(IF(OutputMaterialType=A835,OutputTarget))</f>
        <v>#VALUE!</v>
      </c>
      <c r="N835" s="143" t="e">
        <f t="shared" ref="N835:N898" si="99">C835-ROUNDDOWN(B835/20,0)</f>
        <v>#VALUE!</v>
      </c>
      <c r="O835" s="146" t="e">
        <f t="shared" ref="O835:O898" si="100">D835/C835</f>
        <v>#VALUE!</v>
      </c>
    </row>
    <row r="836" spans="1:15" s="17" customFormat="1" x14ac:dyDescent="0.2">
      <c r="A836" s="51"/>
      <c r="B836" s="14"/>
      <c r="C836" s="128" t="str">
        <f>IF(A836=0,"",COUNTIF(Sample_Output!$B$2:$B$2000,"*"&amp;A836&amp;"*"))</f>
        <v/>
      </c>
      <c r="D836" s="129" t="str">
        <f>IF(SUMIF(OutputMaterialType,Specified_Output!A836,OutputSampleWeight)=0,"",SUMIF(OutputMaterialType,Specified_Output!A836,OutputSampleWeight))</f>
        <v/>
      </c>
      <c r="E836" s="120" t="str">
        <f t="shared" si="95"/>
        <v/>
      </c>
      <c r="F836" s="95" t="str">
        <f t="shared" si="96"/>
        <v/>
      </c>
      <c r="G836" s="120" t="str">
        <f t="shared" si="97"/>
        <v/>
      </c>
      <c r="H836" s="127" t="str">
        <f t="shared" si="98"/>
        <v/>
      </c>
      <c r="J836" s="103"/>
      <c r="K836" s="103"/>
      <c r="L836" s="127" t="str">
        <f t="shared" si="94"/>
        <v/>
      </c>
      <c r="M836" s="59" t="e">
        <f t="array" ref="M836">_xlfn.STDEV.S(IF(OutputMaterialType=A836,OutputTarget))</f>
        <v>#VALUE!</v>
      </c>
      <c r="N836" s="143" t="e">
        <f t="shared" si="99"/>
        <v>#VALUE!</v>
      </c>
      <c r="O836" s="146" t="e">
        <f t="shared" si="100"/>
        <v>#VALUE!</v>
      </c>
    </row>
    <row r="837" spans="1:15" s="17" customFormat="1" x14ac:dyDescent="0.2">
      <c r="A837" s="51"/>
      <c r="B837" s="14"/>
      <c r="C837" s="128" t="str">
        <f>IF(A837=0,"",COUNTIF(Sample_Output!$B$2:$B$2000,"*"&amp;A837&amp;"*"))</f>
        <v/>
      </c>
      <c r="D837" s="129" t="str">
        <f>IF(SUMIF(OutputMaterialType,Specified_Output!A837,OutputSampleWeight)=0,"",SUMIF(OutputMaterialType,Specified_Output!A837,OutputSampleWeight))</f>
        <v/>
      </c>
      <c r="E837" s="120" t="str">
        <f t="shared" si="95"/>
        <v/>
      </c>
      <c r="F837" s="95" t="str">
        <f t="shared" si="96"/>
        <v/>
      </c>
      <c r="G837" s="120" t="str">
        <f t="shared" si="97"/>
        <v/>
      </c>
      <c r="H837" s="127" t="str">
        <f t="shared" si="98"/>
        <v/>
      </c>
      <c r="J837" s="103"/>
      <c r="K837" s="103"/>
      <c r="L837" s="127" t="str">
        <f t="shared" si="94"/>
        <v/>
      </c>
      <c r="M837" s="59" t="e">
        <f t="array" ref="M837">_xlfn.STDEV.S(IF(OutputMaterialType=A837,OutputTarget))</f>
        <v>#VALUE!</v>
      </c>
      <c r="N837" s="143" t="e">
        <f t="shared" si="99"/>
        <v>#VALUE!</v>
      </c>
      <c r="O837" s="146" t="e">
        <f t="shared" si="100"/>
        <v>#VALUE!</v>
      </c>
    </row>
    <row r="838" spans="1:15" s="17" customFormat="1" x14ac:dyDescent="0.2">
      <c r="A838" s="51"/>
      <c r="B838" s="14"/>
      <c r="C838" s="128" t="str">
        <f>IF(A838=0,"",COUNTIF(Sample_Output!$B$2:$B$2000,"*"&amp;A838&amp;"*"))</f>
        <v/>
      </c>
      <c r="D838" s="129" t="str">
        <f>IF(SUMIF(OutputMaterialType,Specified_Output!A838,OutputSampleWeight)=0,"",SUMIF(OutputMaterialType,Specified_Output!A838,OutputSampleWeight))</f>
        <v/>
      </c>
      <c r="E838" s="120" t="str">
        <f t="shared" si="95"/>
        <v/>
      </c>
      <c r="F838" s="95" t="str">
        <f t="shared" si="96"/>
        <v/>
      </c>
      <c r="G838" s="120" t="str">
        <f t="shared" si="97"/>
        <v/>
      </c>
      <c r="H838" s="127" t="str">
        <f t="shared" si="98"/>
        <v/>
      </c>
      <c r="J838" s="103"/>
      <c r="K838" s="103"/>
      <c r="L838" s="127" t="str">
        <f t="shared" si="94"/>
        <v/>
      </c>
      <c r="M838" s="59" t="e">
        <f t="array" ref="M838">_xlfn.STDEV.S(IF(OutputMaterialType=A838,OutputTarget))</f>
        <v>#VALUE!</v>
      </c>
      <c r="N838" s="143" t="e">
        <f t="shared" si="99"/>
        <v>#VALUE!</v>
      </c>
      <c r="O838" s="146" t="e">
        <f t="shared" si="100"/>
        <v>#VALUE!</v>
      </c>
    </row>
    <row r="839" spans="1:15" s="17" customFormat="1" x14ac:dyDescent="0.2">
      <c r="A839" s="51"/>
      <c r="B839" s="14"/>
      <c r="C839" s="128" t="str">
        <f>IF(A839=0,"",COUNTIF(Sample_Output!$B$2:$B$2000,"*"&amp;A839&amp;"*"))</f>
        <v/>
      </c>
      <c r="D839" s="129" t="str">
        <f>IF(SUMIF(OutputMaterialType,Specified_Output!A839,OutputSampleWeight)=0,"",SUMIF(OutputMaterialType,Specified_Output!A839,OutputSampleWeight))</f>
        <v/>
      </c>
      <c r="E839" s="120" t="str">
        <f t="shared" si="95"/>
        <v/>
      </c>
      <c r="F839" s="95" t="str">
        <f t="shared" si="96"/>
        <v/>
      </c>
      <c r="G839" s="120" t="str">
        <f t="shared" si="97"/>
        <v/>
      </c>
      <c r="H839" s="127" t="str">
        <f t="shared" si="98"/>
        <v/>
      </c>
      <c r="J839" s="103"/>
      <c r="K839" s="103"/>
      <c r="L839" s="127" t="str">
        <f t="shared" si="94"/>
        <v/>
      </c>
      <c r="M839" s="59" t="e">
        <f t="array" ref="M839">_xlfn.STDEV.S(IF(OutputMaterialType=A839,OutputTarget))</f>
        <v>#VALUE!</v>
      </c>
      <c r="N839" s="143" t="e">
        <f t="shared" si="99"/>
        <v>#VALUE!</v>
      </c>
      <c r="O839" s="146" t="e">
        <f t="shared" si="100"/>
        <v>#VALUE!</v>
      </c>
    </row>
    <row r="840" spans="1:15" s="17" customFormat="1" x14ac:dyDescent="0.2">
      <c r="A840" s="51"/>
      <c r="B840" s="14"/>
      <c r="C840" s="128" t="str">
        <f>IF(A840=0,"",COUNTIF(Sample_Output!$B$2:$B$2000,"*"&amp;A840&amp;"*"))</f>
        <v/>
      </c>
      <c r="D840" s="129" t="str">
        <f>IF(SUMIF(OutputMaterialType,Specified_Output!A840,OutputSampleWeight)=0,"",SUMIF(OutputMaterialType,Specified_Output!A840,OutputSampleWeight))</f>
        <v/>
      </c>
      <c r="E840" s="120" t="str">
        <f t="shared" si="95"/>
        <v/>
      </c>
      <c r="F840" s="95" t="str">
        <f t="shared" si="96"/>
        <v/>
      </c>
      <c r="G840" s="120" t="str">
        <f t="shared" si="97"/>
        <v/>
      </c>
      <c r="H840" s="127" t="str">
        <f t="shared" si="98"/>
        <v/>
      </c>
      <c r="J840" s="103"/>
      <c r="K840" s="103"/>
      <c r="L840" s="127" t="str">
        <f t="shared" si="94"/>
        <v/>
      </c>
      <c r="M840" s="59" t="e">
        <f t="array" ref="M840">_xlfn.STDEV.S(IF(OutputMaterialType=A840,OutputTarget))</f>
        <v>#VALUE!</v>
      </c>
      <c r="N840" s="143" t="e">
        <f t="shared" si="99"/>
        <v>#VALUE!</v>
      </c>
      <c r="O840" s="146" t="e">
        <f t="shared" si="100"/>
        <v>#VALUE!</v>
      </c>
    </row>
    <row r="841" spans="1:15" s="17" customFormat="1" x14ac:dyDescent="0.2">
      <c r="A841" s="51"/>
      <c r="B841" s="14"/>
      <c r="C841" s="128" t="str">
        <f>IF(A841=0,"",COUNTIF(Sample_Output!$B$2:$B$2000,"*"&amp;A841&amp;"*"))</f>
        <v/>
      </c>
      <c r="D841" s="129" t="str">
        <f>IF(SUMIF(OutputMaterialType,Specified_Output!A841,OutputSampleWeight)=0,"",SUMIF(OutputMaterialType,Specified_Output!A841,OutputSampleWeight))</f>
        <v/>
      </c>
      <c r="E841" s="120" t="str">
        <f t="shared" si="95"/>
        <v/>
      </c>
      <c r="F841" s="95" t="str">
        <f t="shared" si="96"/>
        <v/>
      </c>
      <c r="G841" s="120" t="str">
        <f t="shared" si="97"/>
        <v/>
      </c>
      <c r="H841" s="127" t="str">
        <f t="shared" si="98"/>
        <v/>
      </c>
      <c r="J841" s="103"/>
      <c r="K841" s="103"/>
      <c r="L841" s="127" t="str">
        <f t="shared" si="94"/>
        <v/>
      </c>
      <c r="M841" s="59" t="e">
        <f t="array" ref="M841">_xlfn.STDEV.S(IF(OutputMaterialType=A841,OutputTarget))</f>
        <v>#VALUE!</v>
      </c>
      <c r="N841" s="143" t="e">
        <f t="shared" si="99"/>
        <v>#VALUE!</v>
      </c>
      <c r="O841" s="146" t="e">
        <f t="shared" si="100"/>
        <v>#VALUE!</v>
      </c>
    </row>
    <row r="842" spans="1:15" s="17" customFormat="1" x14ac:dyDescent="0.2">
      <c r="A842" s="51"/>
      <c r="B842" s="14"/>
      <c r="C842" s="128" t="str">
        <f>IF(A842=0,"",COUNTIF(Sample_Output!$B$2:$B$2000,"*"&amp;A842&amp;"*"))</f>
        <v/>
      </c>
      <c r="D842" s="129" t="str">
        <f>IF(SUMIF(OutputMaterialType,Specified_Output!A842,OutputSampleWeight)=0,"",SUMIF(OutputMaterialType,Specified_Output!A842,OutputSampleWeight))</f>
        <v/>
      </c>
      <c r="E842" s="120" t="str">
        <f t="shared" si="95"/>
        <v/>
      </c>
      <c r="F842" s="95" t="str">
        <f t="shared" si="96"/>
        <v/>
      </c>
      <c r="G842" s="120" t="str">
        <f t="shared" si="97"/>
        <v/>
      </c>
      <c r="H842" s="127" t="str">
        <f t="shared" si="98"/>
        <v/>
      </c>
      <c r="J842" s="103"/>
      <c r="K842" s="103"/>
      <c r="L842" s="127" t="str">
        <f t="shared" si="94"/>
        <v/>
      </c>
      <c r="M842" s="59" t="e">
        <f t="array" ref="M842">_xlfn.STDEV.S(IF(OutputMaterialType=A842,OutputTarget))</f>
        <v>#VALUE!</v>
      </c>
      <c r="N842" s="143" t="e">
        <f t="shared" si="99"/>
        <v>#VALUE!</v>
      </c>
      <c r="O842" s="146" t="e">
        <f t="shared" si="100"/>
        <v>#VALUE!</v>
      </c>
    </row>
    <row r="843" spans="1:15" s="17" customFormat="1" x14ac:dyDescent="0.2">
      <c r="A843" s="51"/>
      <c r="B843" s="14"/>
      <c r="C843" s="128" t="str">
        <f>IF(A843=0,"",COUNTIF(Sample_Output!$B$2:$B$2000,"*"&amp;A843&amp;"*"))</f>
        <v/>
      </c>
      <c r="D843" s="129" t="str">
        <f>IF(SUMIF(OutputMaterialType,Specified_Output!A843,OutputSampleWeight)=0,"",SUMIF(OutputMaterialType,Specified_Output!A843,OutputSampleWeight))</f>
        <v/>
      </c>
      <c r="E843" s="120" t="str">
        <f t="shared" si="95"/>
        <v/>
      </c>
      <c r="F843" s="95" t="str">
        <f t="shared" si="96"/>
        <v/>
      </c>
      <c r="G843" s="120" t="str">
        <f t="shared" si="97"/>
        <v/>
      </c>
      <c r="H843" s="127" t="str">
        <f t="shared" si="98"/>
        <v/>
      </c>
      <c r="J843" s="103"/>
      <c r="K843" s="103"/>
      <c r="L843" s="127" t="str">
        <f t="shared" si="94"/>
        <v/>
      </c>
      <c r="M843" s="59" t="e">
        <f t="array" ref="M843">_xlfn.STDEV.S(IF(OutputMaterialType=A843,OutputTarget))</f>
        <v>#VALUE!</v>
      </c>
      <c r="N843" s="143" t="e">
        <f t="shared" si="99"/>
        <v>#VALUE!</v>
      </c>
      <c r="O843" s="146" t="e">
        <f t="shared" si="100"/>
        <v>#VALUE!</v>
      </c>
    </row>
    <row r="844" spans="1:15" s="17" customFormat="1" x14ac:dyDescent="0.2">
      <c r="A844" s="51"/>
      <c r="B844" s="14"/>
      <c r="C844" s="128" t="str">
        <f>IF(A844=0,"",COUNTIF(Sample_Output!$B$2:$B$2000,"*"&amp;A844&amp;"*"))</f>
        <v/>
      </c>
      <c r="D844" s="129" t="str">
        <f>IF(SUMIF(OutputMaterialType,Specified_Output!A844,OutputSampleWeight)=0,"",SUMIF(OutputMaterialType,Specified_Output!A844,OutputSampleWeight))</f>
        <v/>
      </c>
      <c r="E844" s="120" t="str">
        <f t="shared" si="95"/>
        <v/>
      </c>
      <c r="F844" s="95" t="str">
        <f t="shared" si="96"/>
        <v/>
      </c>
      <c r="G844" s="120" t="str">
        <f t="shared" si="97"/>
        <v/>
      </c>
      <c r="H844" s="127" t="str">
        <f t="shared" si="98"/>
        <v/>
      </c>
      <c r="J844" s="103"/>
      <c r="K844" s="103"/>
      <c r="L844" s="127" t="str">
        <f t="shared" si="94"/>
        <v/>
      </c>
      <c r="M844" s="59" t="e">
        <f t="array" ref="M844">_xlfn.STDEV.S(IF(OutputMaterialType=A844,OutputTarget))</f>
        <v>#VALUE!</v>
      </c>
      <c r="N844" s="143" t="e">
        <f t="shared" si="99"/>
        <v>#VALUE!</v>
      </c>
      <c r="O844" s="146" t="e">
        <f t="shared" si="100"/>
        <v>#VALUE!</v>
      </c>
    </row>
    <row r="845" spans="1:15" s="17" customFormat="1" x14ac:dyDescent="0.2">
      <c r="A845" s="51"/>
      <c r="B845" s="14"/>
      <c r="C845" s="128" t="str">
        <f>IF(A845=0,"",COUNTIF(Sample_Output!$B$2:$B$2000,"*"&amp;A845&amp;"*"))</f>
        <v/>
      </c>
      <c r="D845" s="129" t="str">
        <f>IF(SUMIF(OutputMaterialType,Specified_Output!A845,OutputSampleWeight)=0,"",SUMIF(OutputMaterialType,Specified_Output!A845,OutputSampleWeight))</f>
        <v/>
      </c>
      <c r="E845" s="120" t="str">
        <f t="shared" si="95"/>
        <v/>
      </c>
      <c r="F845" s="95" t="str">
        <f t="shared" si="96"/>
        <v/>
      </c>
      <c r="G845" s="120" t="str">
        <f t="shared" si="97"/>
        <v/>
      </c>
      <c r="H845" s="127" t="str">
        <f t="shared" si="98"/>
        <v/>
      </c>
      <c r="J845" s="103"/>
      <c r="K845" s="103"/>
      <c r="L845" s="127" t="str">
        <f t="shared" si="94"/>
        <v/>
      </c>
      <c r="M845" s="59" t="e">
        <f t="array" ref="M845">_xlfn.STDEV.S(IF(OutputMaterialType=A845,OutputTarget))</f>
        <v>#VALUE!</v>
      </c>
      <c r="N845" s="143" t="e">
        <f t="shared" si="99"/>
        <v>#VALUE!</v>
      </c>
      <c r="O845" s="146" t="e">
        <f t="shared" si="100"/>
        <v>#VALUE!</v>
      </c>
    </row>
    <row r="846" spans="1:15" s="17" customFormat="1" x14ac:dyDescent="0.2">
      <c r="A846" s="51"/>
      <c r="B846" s="14"/>
      <c r="C846" s="128" t="str">
        <f>IF(A846=0,"",COUNTIF(Sample_Output!$B$2:$B$2000,"*"&amp;A846&amp;"*"))</f>
        <v/>
      </c>
      <c r="D846" s="129" t="str">
        <f>IF(SUMIF(OutputMaterialType,Specified_Output!A846,OutputSampleWeight)=0,"",SUMIF(OutputMaterialType,Specified_Output!A846,OutputSampleWeight))</f>
        <v/>
      </c>
      <c r="E846" s="120" t="str">
        <f t="shared" si="95"/>
        <v/>
      </c>
      <c r="F846" s="95" t="str">
        <f t="shared" si="96"/>
        <v/>
      </c>
      <c r="G846" s="120" t="str">
        <f t="shared" si="97"/>
        <v/>
      </c>
      <c r="H846" s="127" t="str">
        <f t="shared" si="98"/>
        <v/>
      </c>
      <c r="J846" s="103"/>
      <c r="K846" s="103"/>
      <c r="L846" s="127" t="str">
        <f t="shared" si="94"/>
        <v/>
      </c>
      <c r="M846" s="59" t="e">
        <f t="array" ref="M846">_xlfn.STDEV.S(IF(OutputMaterialType=A846,OutputTarget))</f>
        <v>#VALUE!</v>
      </c>
      <c r="N846" s="143" t="e">
        <f t="shared" si="99"/>
        <v>#VALUE!</v>
      </c>
      <c r="O846" s="146" t="e">
        <f t="shared" si="100"/>
        <v>#VALUE!</v>
      </c>
    </row>
    <row r="847" spans="1:15" s="17" customFormat="1" x14ac:dyDescent="0.2">
      <c r="A847" s="51"/>
      <c r="B847" s="14"/>
      <c r="C847" s="128" t="str">
        <f>IF(A847=0,"",COUNTIF(Sample_Output!$B$2:$B$2000,"*"&amp;A847&amp;"*"))</f>
        <v/>
      </c>
      <c r="D847" s="129" t="str">
        <f>IF(SUMIF(OutputMaterialType,Specified_Output!A847,OutputSampleWeight)=0,"",SUMIF(OutputMaterialType,Specified_Output!A847,OutputSampleWeight))</f>
        <v/>
      </c>
      <c r="E847" s="120" t="str">
        <f t="shared" si="95"/>
        <v/>
      </c>
      <c r="F847" s="95" t="str">
        <f t="shared" si="96"/>
        <v/>
      </c>
      <c r="G847" s="120" t="str">
        <f t="shared" si="97"/>
        <v/>
      </c>
      <c r="H847" s="127" t="str">
        <f t="shared" si="98"/>
        <v/>
      </c>
      <c r="J847" s="103"/>
      <c r="K847" s="103"/>
      <c r="L847" s="127" t="str">
        <f t="shared" si="94"/>
        <v/>
      </c>
      <c r="M847" s="59" t="e">
        <f t="array" ref="M847">_xlfn.STDEV.S(IF(OutputMaterialType=A847,OutputTarget))</f>
        <v>#VALUE!</v>
      </c>
      <c r="N847" s="143" t="e">
        <f t="shared" si="99"/>
        <v>#VALUE!</v>
      </c>
      <c r="O847" s="146" t="e">
        <f t="shared" si="100"/>
        <v>#VALUE!</v>
      </c>
    </row>
    <row r="848" spans="1:15" s="17" customFormat="1" x14ac:dyDescent="0.2">
      <c r="A848" s="51"/>
      <c r="B848" s="14"/>
      <c r="C848" s="128" t="str">
        <f>IF(A848=0,"",COUNTIF(Sample_Output!$B$2:$B$2000,"*"&amp;A848&amp;"*"))</f>
        <v/>
      </c>
      <c r="D848" s="129" t="str">
        <f>IF(SUMIF(OutputMaterialType,Specified_Output!A848,OutputSampleWeight)=0,"",SUMIF(OutputMaterialType,Specified_Output!A848,OutputSampleWeight))</f>
        <v/>
      </c>
      <c r="E848" s="120" t="str">
        <f t="shared" si="95"/>
        <v/>
      </c>
      <c r="F848" s="95" t="str">
        <f t="shared" si="96"/>
        <v/>
      </c>
      <c r="G848" s="120" t="str">
        <f t="shared" si="97"/>
        <v/>
      </c>
      <c r="H848" s="127" t="str">
        <f t="shared" si="98"/>
        <v/>
      </c>
      <c r="J848" s="103"/>
      <c r="K848" s="103"/>
      <c r="L848" s="127" t="str">
        <f t="shared" si="94"/>
        <v/>
      </c>
      <c r="M848" s="59" t="e">
        <f t="array" ref="M848">_xlfn.STDEV.S(IF(OutputMaterialType=A848,OutputTarget))</f>
        <v>#VALUE!</v>
      </c>
      <c r="N848" s="143" t="e">
        <f t="shared" si="99"/>
        <v>#VALUE!</v>
      </c>
      <c r="O848" s="146" t="e">
        <f t="shared" si="100"/>
        <v>#VALUE!</v>
      </c>
    </row>
    <row r="849" spans="1:15" s="17" customFormat="1" x14ac:dyDescent="0.2">
      <c r="A849" s="51"/>
      <c r="B849" s="14"/>
      <c r="C849" s="128" t="str">
        <f>IF(A849=0,"",COUNTIF(Sample_Output!$B$2:$B$2000,"*"&amp;A849&amp;"*"))</f>
        <v/>
      </c>
      <c r="D849" s="129" t="str">
        <f>IF(SUMIF(OutputMaterialType,Specified_Output!A849,OutputSampleWeight)=0,"",SUMIF(OutputMaterialType,Specified_Output!A849,OutputSampleWeight))</f>
        <v/>
      </c>
      <c r="E849" s="120" t="str">
        <f t="shared" si="95"/>
        <v/>
      </c>
      <c r="F849" s="95" t="str">
        <f t="shared" si="96"/>
        <v/>
      </c>
      <c r="G849" s="120" t="str">
        <f t="shared" si="97"/>
        <v/>
      </c>
      <c r="H849" s="127" t="str">
        <f t="shared" si="98"/>
        <v/>
      </c>
      <c r="J849" s="103"/>
      <c r="K849" s="103"/>
      <c r="L849" s="127" t="str">
        <f t="shared" si="94"/>
        <v/>
      </c>
      <c r="M849" s="59" t="e">
        <f t="array" ref="M849">_xlfn.STDEV.S(IF(OutputMaterialType=A849,OutputTarget))</f>
        <v>#VALUE!</v>
      </c>
      <c r="N849" s="143" t="e">
        <f t="shared" si="99"/>
        <v>#VALUE!</v>
      </c>
      <c r="O849" s="146" t="e">
        <f t="shared" si="100"/>
        <v>#VALUE!</v>
      </c>
    </row>
    <row r="850" spans="1:15" s="17" customFormat="1" x14ac:dyDescent="0.2">
      <c r="A850" s="51"/>
      <c r="B850" s="14"/>
      <c r="C850" s="128" t="str">
        <f>IF(A850=0,"",COUNTIF(Sample_Output!$B$2:$B$2000,"*"&amp;A850&amp;"*"))</f>
        <v/>
      </c>
      <c r="D850" s="129" t="str">
        <f>IF(SUMIF(OutputMaterialType,Specified_Output!A850,OutputSampleWeight)=0,"",SUMIF(OutputMaterialType,Specified_Output!A850,OutputSampleWeight))</f>
        <v/>
      </c>
      <c r="E850" s="120" t="str">
        <f t="shared" si="95"/>
        <v/>
      </c>
      <c r="F850" s="95" t="str">
        <f t="shared" si="96"/>
        <v/>
      </c>
      <c r="G850" s="120" t="str">
        <f t="shared" si="97"/>
        <v/>
      </c>
      <c r="H850" s="127" t="str">
        <f t="shared" si="98"/>
        <v/>
      </c>
      <c r="J850" s="103"/>
      <c r="K850" s="103"/>
      <c r="L850" s="127" t="str">
        <f t="shared" si="94"/>
        <v/>
      </c>
      <c r="M850" s="59" t="e">
        <f t="array" ref="M850">_xlfn.STDEV.S(IF(OutputMaterialType=A850,OutputTarget))</f>
        <v>#VALUE!</v>
      </c>
      <c r="N850" s="143" t="e">
        <f t="shared" si="99"/>
        <v>#VALUE!</v>
      </c>
      <c r="O850" s="146" t="e">
        <f t="shared" si="100"/>
        <v>#VALUE!</v>
      </c>
    </row>
    <row r="851" spans="1:15" s="17" customFormat="1" x14ac:dyDescent="0.2">
      <c r="A851" s="51"/>
      <c r="B851" s="14"/>
      <c r="C851" s="128" t="str">
        <f>IF(A851=0,"",COUNTIF(Sample_Output!$B$2:$B$2000,"*"&amp;A851&amp;"*"))</f>
        <v/>
      </c>
      <c r="D851" s="129" t="str">
        <f>IF(SUMIF(OutputMaterialType,Specified_Output!A851,OutputSampleWeight)=0,"",SUMIF(OutputMaterialType,Specified_Output!A851,OutputSampleWeight))</f>
        <v/>
      </c>
      <c r="E851" s="120" t="str">
        <f t="shared" si="95"/>
        <v/>
      </c>
      <c r="F851" s="95" t="str">
        <f t="shared" si="96"/>
        <v/>
      </c>
      <c r="G851" s="120" t="str">
        <f t="shared" si="97"/>
        <v/>
      </c>
      <c r="H851" s="127" t="str">
        <f t="shared" si="98"/>
        <v/>
      </c>
      <c r="J851" s="103"/>
      <c r="K851" s="103"/>
      <c r="L851" s="127" t="str">
        <f t="shared" si="94"/>
        <v/>
      </c>
      <c r="M851" s="59" t="e">
        <f t="array" ref="M851">_xlfn.STDEV.S(IF(OutputMaterialType=A851,OutputTarget))</f>
        <v>#VALUE!</v>
      </c>
      <c r="N851" s="143" t="e">
        <f t="shared" si="99"/>
        <v>#VALUE!</v>
      </c>
      <c r="O851" s="146" t="e">
        <f t="shared" si="100"/>
        <v>#VALUE!</v>
      </c>
    </row>
    <row r="852" spans="1:15" s="17" customFormat="1" x14ac:dyDescent="0.2">
      <c r="A852" s="51"/>
      <c r="B852" s="14"/>
      <c r="C852" s="128" t="str">
        <f>IF(A852=0,"",COUNTIF(Sample_Output!$B$2:$B$2000,"*"&amp;A852&amp;"*"))</f>
        <v/>
      </c>
      <c r="D852" s="129" t="str">
        <f>IF(SUMIF(OutputMaterialType,Specified_Output!A852,OutputSampleWeight)=0,"",SUMIF(OutputMaterialType,Specified_Output!A852,OutputSampleWeight))</f>
        <v/>
      </c>
      <c r="E852" s="120" t="str">
        <f t="shared" si="95"/>
        <v/>
      </c>
      <c r="F852" s="95" t="str">
        <f t="shared" si="96"/>
        <v/>
      </c>
      <c r="G852" s="120" t="str">
        <f t="shared" si="97"/>
        <v/>
      </c>
      <c r="H852" s="127" t="str">
        <f t="shared" si="98"/>
        <v/>
      </c>
      <c r="J852" s="103"/>
      <c r="K852" s="103"/>
      <c r="L852" s="127" t="str">
        <f t="shared" si="94"/>
        <v/>
      </c>
      <c r="M852" s="59" t="e">
        <f t="array" ref="M852">_xlfn.STDEV.S(IF(OutputMaterialType=A852,OutputTarget))</f>
        <v>#VALUE!</v>
      </c>
      <c r="N852" s="143" t="e">
        <f t="shared" si="99"/>
        <v>#VALUE!</v>
      </c>
      <c r="O852" s="146" t="e">
        <f t="shared" si="100"/>
        <v>#VALUE!</v>
      </c>
    </row>
    <row r="853" spans="1:15" s="17" customFormat="1" x14ac:dyDescent="0.2">
      <c r="A853" s="51"/>
      <c r="B853" s="14"/>
      <c r="C853" s="128" t="str">
        <f>IF(A853=0,"",COUNTIF(Sample_Output!$B$2:$B$2000,"*"&amp;A853&amp;"*"))</f>
        <v/>
      </c>
      <c r="D853" s="129" t="str">
        <f>IF(SUMIF(OutputMaterialType,Specified_Output!A853,OutputSampleWeight)=0,"",SUMIF(OutputMaterialType,Specified_Output!A853,OutputSampleWeight))</f>
        <v/>
      </c>
      <c r="E853" s="120" t="str">
        <f t="shared" si="95"/>
        <v/>
      </c>
      <c r="F853" s="95" t="str">
        <f t="shared" si="96"/>
        <v/>
      </c>
      <c r="G853" s="120" t="str">
        <f t="shared" si="97"/>
        <v/>
      </c>
      <c r="H853" s="127" t="str">
        <f t="shared" si="98"/>
        <v/>
      </c>
      <c r="J853" s="103"/>
      <c r="K853" s="103"/>
      <c r="L853" s="127" t="str">
        <f t="shared" si="94"/>
        <v/>
      </c>
      <c r="M853" s="59" t="e">
        <f t="array" ref="M853">_xlfn.STDEV.S(IF(OutputMaterialType=A853,OutputTarget))</f>
        <v>#VALUE!</v>
      </c>
      <c r="N853" s="143" t="e">
        <f t="shared" si="99"/>
        <v>#VALUE!</v>
      </c>
      <c r="O853" s="146" t="e">
        <f t="shared" si="100"/>
        <v>#VALUE!</v>
      </c>
    </row>
    <row r="854" spans="1:15" s="17" customFormat="1" x14ac:dyDescent="0.2">
      <c r="A854" s="51"/>
      <c r="B854" s="14"/>
      <c r="C854" s="128" t="str">
        <f>IF(A854=0,"",COUNTIF(Sample_Output!$B$2:$B$2000,"*"&amp;A854&amp;"*"))</f>
        <v/>
      </c>
      <c r="D854" s="129" t="str">
        <f>IF(SUMIF(OutputMaterialType,Specified_Output!A854,OutputSampleWeight)=0,"",SUMIF(OutputMaterialType,Specified_Output!A854,OutputSampleWeight))</f>
        <v/>
      </c>
      <c r="E854" s="120" t="str">
        <f t="shared" si="95"/>
        <v/>
      </c>
      <c r="F854" s="95" t="str">
        <f t="shared" si="96"/>
        <v/>
      </c>
      <c r="G854" s="120" t="str">
        <f t="shared" si="97"/>
        <v/>
      </c>
      <c r="H854" s="127" t="str">
        <f t="shared" si="98"/>
        <v/>
      </c>
      <c r="J854" s="103"/>
      <c r="K854" s="103"/>
      <c r="L854" s="127" t="str">
        <f t="shared" si="94"/>
        <v/>
      </c>
      <c r="M854" s="59" t="e">
        <f t="array" ref="M854">_xlfn.STDEV.S(IF(OutputMaterialType=A854,OutputTarget))</f>
        <v>#VALUE!</v>
      </c>
      <c r="N854" s="143" t="e">
        <f t="shared" si="99"/>
        <v>#VALUE!</v>
      </c>
      <c r="O854" s="146" t="e">
        <f t="shared" si="100"/>
        <v>#VALUE!</v>
      </c>
    </row>
    <row r="855" spans="1:15" s="17" customFormat="1" x14ac:dyDescent="0.2">
      <c r="A855" s="51"/>
      <c r="B855" s="14"/>
      <c r="C855" s="128" t="str">
        <f>IF(A855=0,"",COUNTIF(Sample_Output!$B$2:$B$2000,"*"&amp;A855&amp;"*"))</f>
        <v/>
      </c>
      <c r="D855" s="129" t="str">
        <f>IF(SUMIF(OutputMaterialType,Specified_Output!A855,OutputSampleWeight)=0,"",SUMIF(OutputMaterialType,Specified_Output!A855,OutputSampleWeight))</f>
        <v/>
      </c>
      <c r="E855" s="120" t="str">
        <f t="shared" si="95"/>
        <v/>
      </c>
      <c r="F855" s="95" t="str">
        <f t="shared" si="96"/>
        <v/>
      </c>
      <c r="G855" s="120" t="str">
        <f t="shared" si="97"/>
        <v/>
      </c>
      <c r="H855" s="127" t="str">
        <f t="shared" si="98"/>
        <v/>
      </c>
      <c r="J855" s="103"/>
      <c r="K855" s="103"/>
      <c r="L855" s="127" t="str">
        <f t="shared" si="94"/>
        <v/>
      </c>
      <c r="M855" s="59" t="e">
        <f t="array" ref="M855">_xlfn.STDEV.S(IF(OutputMaterialType=A855,OutputTarget))</f>
        <v>#VALUE!</v>
      </c>
      <c r="N855" s="143" t="e">
        <f t="shared" si="99"/>
        <v>#VALUE!</v>
      </c>
      <c r="O855" s="146" t="e">
        <f t="shared" si="100"/>
        <v>#VALUE!</v>
      </c>
    </row>
    <row r="856" spans="1:15" s="17" customFormat="1" x14ac:dyDescent="0.2">
      <c r="A856" s="51"/>
      <c r="B856" s="14"/>
      <c r="C856" s="128" t="str">
        <f>IF(A856=0,"",COUNTIF(Sample_Output!$B$2:$B$2000,"*"&amp;A856&amp;"*"))</f>
        <v/>
      </c>
      <c r="D856" s="129" t="str">
        <f>IF(SUMIF(OutputMaterialType,Specified_Output!A856,OutputSampleWeight)=0,"",SUMIF(OutputMaterialType,Specified_Output!A856,OutputSampleWeight))</f>
        <v/>
      </c>
      <c r="E856" s="120" t="str">
        <f t="shared" si="95"/>
        <v/>
      </c>
      <c r="F856" s="95" t="str">
        <f t="shared" si="96"/>
        <v/>
      </c>
      <c r="G856" s="120" t="str">
        <f t="shared" si="97"/>
        <v/>
      </c>
      <c r="H856" s="127" t="str">
        <f t="shared" si="98"/>
        <v/>
      </c>
      <c r="J856" s="103"/>
      <c r="K856" s="103"/>
      <c r="L856" s="127" t="str">
        <f t="shared" si="94"/>
        <v/>
      </c>
      <c r="M856" s="59" t="e">
        <f t="array" ref="M856">_xlfn.STDEV.S(IF(OutputMaterialType=A856,OutputTarget))</f>
        <v>#VALUE!</v>
      </c>
      <c r="N856" s="143" t="e">
        <f t="shared" si="99"/>
        <v>#VALUE!</v>
      </c>
      <c r="O856" s="146" t="e">
        <f t="shared" si="100"/>
        <v>#VALUE!</v>
      </c>
    </row>
    <row r="857" spans="1:15" s="17" customFormat="1" x14ac:dyDescent="0.2">
      <c r="A857" s="51"/>
      <c r="B857" s="14"/>
      <c r="C857" s="128" t="str">
        <f>IF(A857=0,"",COUNTIF(Sample_Output!$B$2:$B$2000,"*"&amp;A857&amp;"*"))</f>
        <v/>
      </c>
      <c r="D857" s="129" t="str">
        <f>IF(SUMIF(OutputMaterialType,Specified_Output!A857,OutputSampleWeight)=0,"",SUMIF(OutputMaterialType,Specified_Output!A857,OutputSampleWeight))</f>
        <v/>
      </c>
      <c r="E857" s="120" t="str">
        <f t="shared" si="95"/>
        <v/>
      </c>
      <c r="F857" s="95" t="str">
        <f t="shared" si="96"/>
        <v/>
      </c>
      <c r="G857" s="120" t="str">
        <f t="shared" si="97"/>
        <v/>
      </c>
      <c r="H857" s="127" t="str">
        <f t="shared" si="98"/>
        <v/>
      </c>
      <c r="J857" s="103"/>
      <c r="K857" s="103"/>
      <c r="L857" s="127" t="str">
        <f t="shared" si="94"/>
        <v/>
      </c>
      <c r="M857" s="59" t="e">
        <f t="array" ref="M857">_xlfn.STDEV.S(IF(OutputMaterialType=A857,OutputTarget))</f>
        <v>#VALUE!</v>
      </c>
      <c r="N857" s="143" t="e">
        <f t="shared" si="99"/>
        <v>#VALUE!</v>
      </c>
      <c r="O857" s="146" t="e">
        <f t="shared" si="100"/>
        <v>#VALUE!</v>
      </c>
    </row>
    <row r="858" spans="1:15" s="17" customFormat="1" x14ac:dyDescent="0.2">
      <c r="A858" s="51"/>
      <c r="B858" s="14"/>
      <c r="C858" s="128" t="str">
        <f>IF(A858=0,"",COUNTIF(Sample_Output!$B$2:$B$2000,"*"&amp;A858&amp;"*"))</f>
        <v/>
      </c>
      <c r="D858" s="129" t="str">
        <f>IF(SUMIF(OutputMaterialType,Specified_Output!A858,OutputSampleWeight)=0,"",SUMIF(OutputMaterialType,Specified_Output!A858,OutputSampleWeight))</f>
        <v/>
      </c>
      <c r="E858" s="120" t="str">
        <f t="shared" si="95"/>
        <v/>
      </c>
      <c r="F858" s="95" t="str">
        <f t="shared" si="96"/>
        <v/>
      </c>
      <c r="G858" s="120" t="str">
        <f t="shared" si="97"/>
        <v/>
      </c>
      <c r="H858" s="127" t="str">
        <f t="shared" si="98"/>
        <v/>
      </c>
      <c r="J858" s="103"/>
      <c r="K858" s="103"/>
      <c r="L858" s="127" t="str">
        <f t="shared" si="94"/>
        <v/>
      </c>
      <c r="M858" s="59" t="e">
        <f t="array" ref="M858">_xlfn.STDEV.S(IF(OutputMaterialType=A858,OutputTarget))</f>
        <v>#VALUE!</v>
      </c>
      <c r="N858" s="143" t="e">
        <f t="shared" si="99"/>
        <v>#VALUE!</v>
      </c>
      <c r="O858" s="146" t="e">
        <f t="shared" si="100"/>
        <v>#VALUE!</v>
      </c>
    </row>
    <row r="859" spans="1:15" s="17" customFormat="1" x14ac:dyDescent="0.2">
      <c r="A859" s="51"/>
      <c r="B859" s="14"/>
      <c r="C859" s="128" t="str">
        <f>IF(A859=0,"",COUNTIF(Sample_Output!$B$2:$B$2000,"*"&amp;A859&amp;"*"))</f>
        <v/>
      </c>
      <c r="D859" s="129" t="str">
        <f>IF(SUMIF(OutputMaterialType,Specified_Output!A859,OutputSampleWeight)=0,"",SUMIF(OutputMaterialType,Specified_Output!A859,OutputSampleWeight))</f>
        <v/>
      </c>
      <c r="E859" s="120" t="str">
        <f t="shared" si="95"/>
        <v/>
      </c>
      <c r="F859" s="95" t="str">
        <f t="shared" si="96"/>
        <v/>
      </c>
      <c r="G859" s="120" t="str">
        <f t="shared" si="97"/>
        <v/>
      </c>
      <c r="H859" s="127" t="str">
        <f t="shared" si="98"/>
        <v/>
      </c>
      <c r="J859" s="103"/>
      <c r="K859" s="103"/>
      <c r="L859" s="127" t="str">
        <f t="shared" si="94"/>
        <v/>
      </c>
      <c r="M859" s="59" t="e">
        <f t="array" ref="M859">_xlfn.STDEV.S(IF(OutputMaterialType=A859,OutputTarget))</f>
        <v>#VALUE!</v>
      </c>
      <c r="N859" s="143" t="e">
        <f t="shared" si="99"/>
        <v>#VALUE!</v>
      </c>
      <c r="O859" s="146" t="e">
        <f t="shared" si="100"/>
        <v>#VALUE!</v>
      </c>
    </row>
    <row r="860" spans="1:15" s="17" customFormat="1" x14ac:dyDescent="0.2">
      <c r="A860" s="51"/>
      <c r="B860" s="14"/>
      <c r="C860" s="128" t="str">
        <f>IF(A860=0,"",COUNTIF(Sample_Output!$B$2:$B$2000,"*"&amp;A860&amp;"*"))</f>
        <v/>
      </c>
      <c r="D860" s="129" t="str">
        <f>IF(SUMIF(OutputMaterialType,Specified_Output!A860,OutputSampleWeight)=0,"",SUMIF(OutputMaterialType,Specified_Output!A860,OutputSampleWeight))</f>
        <v/>
      </c>
      <c r="E860" s="120" t="str">
        <f t="shared" si="95"/>
        <v/>
      </c>
      <c r="F860" s="95" t="str">
        <f t="shared" si="96"/>
        <v/>
      </c>
      <c r="G860" s="120" t="str">
        <f t="shared" si="97"/>
        <v/>
      </c>
      <c r="H860" s="127" t="str">
        <f t="shared" si="98"/>
        <v/>
      </c>
      <c r="J860" s="103"/>
      <c r="K860" s="103"/>
      <c r="L860" s="127" t="str">
        <f t="shared" si="94"/>
        <v/>
      </c>
      <c r="M860" s="59" t="e">
        <f t="array" ref="M860">_xlfn.STDEV.S(IF(OutputMaterialType=A860,OutputTarget))</f>
        <v>#VALUE!</v>
      </c>
      <c r="N860" s="143" t="e">
        <f t="shared" si="99"/>
        <v>#VALUE!</v>
      </c>
      <c r="O860" s="146" t="e">
        <f t="shared" si="100"/>
        <v>#VALUE!</v>
      </c>
    </row>
    <row r="861" spans="1:15" s="17" customFormat="1" x14ac:dyDescent="0.2">
      <c r="A861" s="51"/>
      <c r="B861" s="14"/>
      <c r="C861" s="128" t="str">
        <f>IF(A861=0,"",COUNTIF(Sample_Output!$B$2:$B$2000,"*"&amp;A861&amp;"*"))</f>
        <v/>
      </c>
      <c r="D861" s="129" t="str">
        <f>IF(SUMIF(OutputMaterialType,Specified_Output!A861,OutputSampleWeight)=0,"",SUMIF(OutputMaterialType,Specified_Output!A861,OutputSampleWeight))</f>
        <v/>
      </c>
      <c r="E861" s="120" t="str">
        <f t="shared" si="95"/>
        <v/>
      </c>
      <c r="F861" s="95" t="str">
        <f t="shared" si="96"/>
        <v/>
      </c>
      <c r="G861" s="120" t="str">
        <f t="shared" si="97"/>
        <v/>
      </c>
      <c r="H861" s="127" t="str">
        <f t="shared" si="98"/>
        <v/>
      </c>
      <c r="J861" s="103"/>
      <c r="K861" s="103"/>
      <c r="L861" s="127" t="str">
        <f t="shared" si="94"/>
        <v/>
      </c>
      <c r="M861" s="59" t="e">
        <f t="array" ref="M861">_xlfn.STDEV.S(IF(OutputMaterialType=A861,OutputTarget))</f>
        <v>#VALUE!</v>
      </c>
      <c r="N861" s="143" t="e">
        <f t="shared" si="99"/>
        <v>#VALUE!</v>
      </c>
      <c r="O861" s="146" t="e">
        <f t="shared" si="100"/>
        <v>#VALUE!</v>
      </c>
    </row>
    <row r="862" spans="1:15" s="17" customFormat="1" x14ac:dyDescent="0.2">
      <c r="A862" s="51"/>
      <c r="B862" s="14"/>
      <c r="C862" s="128" t="str">
        <f>IF(A862=0,"",COUNTIF(Sample_Output!$B$2:$B$2000,"*"&amp;A862&amp;"*"))</f>
        <v/>
      </c>
      <c r="D862" s="129" t="str">
        <f>IF(SUMIF(OutputMaterialType,Specified_Output!A862,OutputSampleWeight)=0,"",SUMIF(OutputMaterialType,Specified_Output!A862,OutputSampleWeight))</f>
        <v/>
      </c>
      <c r="E862" s="120" t="str">
        <f t="shared" si="95"/>
        <v/>
      </c>
      <c r="F862" s="95" t="str">
        <f t="shared" si="96"/>
        <v/>
      </c>
      <c r="G862" s="120" t="str">
        <f t="shared" si="97"/>
        <v/>
      </c>
      <c r="H862" s="127" t="str">
        <f t="shared" si="98"/>
        <v/>
      </c>
      <c r="J862" s="103"/>
      <c r="K862" s="103"/>
      <c r="L862" s="127" t="str">
        <f t="shared" si="94"/>
        <v/>
      </c>
      <c r="M862" s="59" t="e">
        <f t="array" ref="M862">_xlfn.STDEV.S(IF(OutputMaterialType=A862,OutputTarget))</f>
        <v>#VALUE!</v>
      </c>
      <c r="N862" s="143" t="e">
        <f t="shared" si="99"/>
        <v>#VALUE!</v>
      </c>
      <c r="O862" s="146" t="e">
        <f t="shared" si="100"/>
        <v>#VALUE!</v>
      </c>
    </row>
    <row r="863" spans="1:15" s="17" customFormat="1" x14ac:dyDescent="0.2">
      <c r="A863" s="51"/>
      <c r="B863" s="14"/>
      <c r="C863" s="128" t="str">
        <f>IF(A863=0,"",COUNTIF(Sample_Output!$B$2:$B$2000,"*"&amp;A863&amp;"*"))</f>
        <v/>
      </c>
      <c r="D863" s="129" t="str">
        <f>IF(SUMIF(OutputMaterialType,Specified_Output!A863,OutputSampleWeight)=0,"",SUMIF(OutputMaterialType,Specified_Output!A863,OutputSampleWeight))</f>
        <v/>
      </c>
      <c r="E863" s="120" t="str">
        <f t="shared" si="95"/>
        <v/>
      </c>
      <c r="F863" s="95" t="str">
        <f t="shared" si="96"/>
        <v/>
      </c>
      <c r="G863" s="120" t="str">
        <f t="shared" si="97"/>
        <v/>
      </c>
      <c r="H863" s="127" t="str">
        <f t="shared" si="98"/>
        <v/>
      </c>
      <c r="J863" s="103"/>
      <c r="K863" s="103"/>
      <c r="L863" s="127" t="str">
        <f t="shared" si="94"/>
        <v/>
      </c>
      <c r="M863" s="59" t="e">
        <f t="array" ref="M863">_xlfn.STDEV.S(IF(OutputMaterialType=A863,OutputTarget))</f>
        <v>#VALUE!</v>
      </c>
      <c r="N863" s="143" t="e">
        <f t="shared" si="99"/>
        <v>#VALUE!</v>
      </c>
      <c r="O863" s="146" t="e">
        <f t="shared" si="100"/>
        <v>#VALUE!</v>
      </c>
    </row>
    <row r="864" spans="1:15" s="17" customFormat="1" x14ac:dyDescent="0.2">
      <c r="A864" s="51"/>
      <c r="B864" s="14"/>
      <c r="C864" s="128" t="str">
        <f>IF(A864=0,"",COUNTIF(Sample_Output!$B$2:$B$2000,"*"&amp;A864&amp;"*"))</f>
        <v/>
      </c>
      <c r="D864" s="129" t="str">
        <f>IF(SUMIF(OutputMaterialType,Specified_Output!A864,OutputSampleWeight)=0,"",SUMIF(OutputMaterialType,Specified_Output!A864,OutputSampleWeight))</f>
        <v/>
      </c>
      <c r="E864" s="120" t="str">
        <f t="shared" si="95"/>
        <v/>
      </c>
      <c r="F864" s="95" t="str">
        <f t="shared" si="96"/>
        <v/>
      </c>
      <c r="G864" s="120" t="str">
        <f t="shared" si="97"/>
        <v/>
      </c>
      <c r="H864" s="127" t="str">
        <f t="shared" si="98"/>
        <v/>
      </c>
      <c r="J864" s="103"/>
      <c r="K864" s="103"/>
      <c r="L864" s="127" t="str">
        <f t="shared" si="94"/>
        <v/>
      </c>
      <c r="M864" s="59" t="e">
        <f t="array" ref="M864">_xlfn.STDEV.S(IF(OutputMaterialType=A864,OutputTarget))</f>
        <v>#VALUE!</v>
      </c>
      <c r="N864" s="143" t="e">
        <f t="shared" si="99"/>
        <v>#VALUE!</v>
      </c>
      <c r="O864" s="146" t="e">
        <f t="shared" si="100"/>
        <v>#VALUE!</v>
      </c>
    </row>
    <row r="865" spans="1:15" s="17" customFormat="1" x14ac:dyDescent="0.2">
      <c r="A865" s="51"/>
      <c r="B865" s="14"/>
      <c r="C865" s="128" t="str">
        <f>IF(A865=0,"",COUNTIF(Sample_Output!$B$2:$B$2000,"*"&amp;A865&amp;"*"))</f>
        <v/>
      </c>
      <c r="D865" s="129" t="str">
        <f>IF(SUMIF(OutputMaterialType,Specified_Output!A865,OutputSampleWeight)=0,"",SUMIF(OutputMaterialType,Specified_Output!A865,OutputSampleWeight))</f>
        <v/>
      </c>
      <c r="E865" s="120" t="str">
        <f t="shared" si="95"/>
        <v/>
      </c>
      <c r="F865" s="95" t="str">
        <f t="shared" si="96"/>
        <v/>
      </c>
      <c r="G865" s="120" t="str">
        <f t="shared" si="97"/>
        <v/>
      </c>
      <c r="H865" s="127" t="str">
        <f t="shared" si="98"/>
        <v/>
      </c>
      <c r="J865" s="103"/>
      <c r="K865" s="103"/>
      <c r="L865" s="127" t="str">
        <f t="shared" si="94"/>
        <v/>
      </c>
      <c r="M865" s="59" t="e">
        <f t="array" ref="M865">_xlfn.STDEV.S(IF(OutputMaterialType=A865,OutputTarget))</f>
        <v>#VALUE!</v>
      </c>
      <c r="N865" s="143" t="e">
        <f t="shared" si="99"/>
        <v>#VALUE!</v>
      </c>
      <c r="O865" s="146" t="e">
        <f t="shared" si="100"/>
        <v>#VALUE!</v>
      </c>
    </row>
    <row r="866" spans="1:15" s="17" customFormat="1" x14ac:dyDescent="0.2">
      <c r="A866" s="51"/>
      <c r="B866" s="14"/>
      <c r="C866" s="128" t="str">
        <f>IF(A866=0,"",COUNTIF(Sample_Output!$B$2:$B$2000,"*"&amp;A866&amp;"*"))</f>
        <v/>
      </c>
      <c r="D866" s="129" t="str">
        <f>IF(SUMIF(OutputMaterialType,Specified_Output!A866,OutputSampleWeight)=0,"",SUMIF(OutputMaterialType,Specified_Output!A866,OutputSampleWeight))</f>
        <v/>
      </c>
      <c r="E866" s="120" t="str">
        <f t="shared" si="95"/>
        <v/>
      </c>
      <c r="F866" s="95" t="str">
        <f t="shared" si="96"/>
        <v/>
      </c>
      <c r="G866" s="120" t="str">
        <f t="shared" si="97"/>
        <v/>
      </c>
      <c r="H866" s="127" t="str">
        <f t="shared" si="98"/>
        <v/>
      </c>
      <c r="J866" s="103"/>
      <c r="K866" s="103"/>
      <c r="L866" s="127" t="str">
        <f t="shared" si="94"/>
        <v/>
      </c>
      <c r="M866" s="59" t="e">
        <f t="array" ref="M866">_xlfn.STDEV.S(IF(OutputMaterialType=A866,OutputTarget))</f>
        <v>#VALUE!</v>
      </c>
      <c r="N866" s="143" t="e">
        <f t="shared" si="99"/>
        <v>#VALUE!</v>
      </c>
      <c r="O866" s="146" t="e">
        <f t="shared" si="100"/>
        <v>#VALUE!</v>
      </c>
    </row>
    <row r="867" spans="1:15" s="17" customFormat="1" x14ac:dyDescent="0.2">
      <c r="A867" s="51"/>
      <c r="B867" s="14"/>
      <c r="C867" s="128" t="str">
        <f>IF(A867=0,"",COUNTIF(Sample_Output!$B$2:$B$2000,"*"&amp;A867&amp;"*"))</f>
        <v/>
      </c>
      <c r="D867" s="129" t="str">
        <f>IF(SUMIF(OutputMaterialType,Specified_Output!A867,OutputSampleWeight)=0,"",SUMIF(OutputMaterialType,Specified_Output!A867,OutputSampleWeight))</f>
        <v/>
      </c>
      <c r="E867" s="120" t="str">
        <f t="shared" si="95"/>
        <v/>
      </c>
      <c r="F867" s="95" t="str">
        <f t="shared" si="96"/>
        <v/>
      </c>
      <c r="G867" s="120" t="str">
        <f t="shared" si="97"/>
        <v/>
      </c>
      <c r="H867" s="127" t="str">
        <f t="shared" si="98"/>
        <v/>
      </c>
      <c r="J867" s="103"/>
      <c r="K867" s="103"/>
      <c r="L867" s="127" t="str">
        <f t="shared" si="94"/>
        <v/>
      </c>
      <c r="M867" s="59" t="e">
        <f t="array" ref="M867">_xlfn.STDEV.S(IF(OutputMaterialType=A867,OutputTarget))</f>
        <v>#VALUE!</v>
      </c>
      <c r="N867" s="143" t="e">
        <f t="shared" si="99"/>
        <v>#VALUE!</v>
      </c>
      <c r="O867" s="146" t="e">
        <f t="shared" si="100"/>
        <v>#VALUE!</v>
      </c>
    </row>
    <row r="868" spans="1:15" s="17" customFormat="1" x14ac:dyDescent="0.2">
      <c r="A868" s="51"/>
      <c r="B868" s="14"/>
      <c r="C868" s="128" t="str">
        <f>IF(A868=0,"",COUNTIF(Sample_Output!$B$2:$B$2000,"*"&amp;A868&amp;"*"))</f>
        <v/>
      </c>
      <c r="D868" s="129" t="str">
        <f>IF(SUMIF(OutputMaterialType,Specified_Output!A868,OutputSampleWeight)=0,"",SUMIF(OutputMaterialType,Specified_Output!A868,OutputSampleWeight))</f>
        <v/>
      </c>
      <c r="E868" s="120" t="str">
        <f t="shared" si="95"/>
        <v/>
      </c>
      <c r="F868" s="95" t="str">
        <f t="shared" si="96"/>
        <v/>
      </c>
      <c r="G868" s="120" t="str">
        <f t="shared" si="97"/>
        <v/>
      </c>
      <c r="H868" s="127" t="str">
        <f t="shared" si="98"/>
        <v/>
      </c>
      <c r="J868" s="103"/>
      <c r="K868" s="103"/>
      <c r="L868" s="127" t="str">
        <f t="shared" si="94"/>
        <v/>
      </c>
      <c r="M868" s="59" t="e">
        <f t="array" ref="M868">_xlfn.STDEV.S(IF(OutputMaterialType=A868,OutputTarget))</f>
        <v>#VALUE!</v>
      </c>
      <c r="N868" s="143" t="e">
        <f t="shared" si="99"/>
        <v>#VALUE!</v>
      </c>
      <c r="O868" s="146" t="e">
        <f t="shared" si="100"/>
        <v>#VALUE!</v>
      </c>
    </row>
    <row r="869" spans="1:15" s="17" customFormat="1" x14ac:dyDescent="0.2">
      <c r="A869" s="51"/>
      <c r="B869" s="14"/>
      <c r="C869" s="128" t="str">
        <f>IF(A869=0,"",COUNTIF(Sample_Output!$B$2:$B$2000,"*"&amp;A869&amp;"*"))</f>
        <v/>
      </c>
      <c r="D869" s="129" t="str">
        <f>IF(SUMIF(OutputMaterialType,Specified_Output!A869,OutputSampleWeight)=0,"",SUMIF(OutputMaterialType,Specified_Output!A869,OutputSampleWeight))</f>
        <v/>
      </c>
      <c r="E869" s="120" t="str">
        <f t="shared" si="95"/>
        <v/>
      </c>
      <c r="F869" s="95" t="str">
        <f t="shared" si="96"/>
        <v/>
      </c>
      <c r="G869" s="120" t="str">
        <f t="shared" si="97"/>
        <v/>
      </c>
      <c r="H869" s="127" t="str">
        <f t="shared" si="98"/>
        <v/>
      </c>
      <c r="J869" s="103"/>
      <c r="K869" s="103"/>
      <c r="L869" s="127" t="str">
        <f t="shared" si="94"/>
        <v/>
      </c>
      <c r="M869" s="59" t="e">
        <f t="array" ref="M869">_xlfn.STDEV.S(IF(OutputMaterialType=A869,OutputTarget))</f>
        <v>#VALUE!</v>
      </c>
      <c r="N869" s="143" t="e">
        <f t="shared" si="99"/>
        <v>#VALUE!</v>
      </c>
      <c r="O869" s="146" t="e">
        <f t="shared" si="100"/>
        <v>#VALUE!</v>
      </c>
    </row>
    <row r="870" spans="1:15" s="17" customFormat="1" x14ac:dyDescent="0.2">
      <c r="A870" s="51"/>
      <c r="B870" s="14"/>
      <c r="C870" s="128" t="str">
        <f>IF(A870=0,"",COUNTIF(Sample_Output!$B$2:$B$2000,"*"&amp;A870&amp;"*"))</f>
        <v/>
      </c>
      <c r="D870" s="129" t="str">
        <f>IF(SUMIF(OutputMaterialType,Specified_Output!A870,OutputSampleWeight)=0,"",SUMIF(OutputMaterialType,Specified_Output!A870,OutputSampleWeight))</f>
        <v/>
      </c>
      <c r="E870" s="120" t="str">
        <f t="shared" si="95"/>
        <v/>
      </c>
      <c r="F870" s="95" t="str">
        <f t="shared" si="96"/>
        <v/>
      </c>
      <c r="G870" s="120" t="str">
        <f t="shared" si="97"/>
        <v/>
      </c>
      <c r="H870" s="127" t="str">
        <f t="shared" si="98"/>
        <v/>
      </c>
      <c r="J870" s="103"/>
      <c r="K870" s="103"/>
      <c r="L870" s="127" t="str">
        <f t="shared" si="94"/>
        <v/>
      </c>
      <c r="M870" s="59" t="e">
        <f t="array" ref="M870">_xlfn.STDEV.S(IF(OutputMaterialType=A870,OutputTarget))</f>
        <v>#VALUE!</v>
      </c>
      <c r="N870" s="143" t="e">
        <f t="shared" si="99"/>
        <v>#VALUE!</v>
      </c>
      <c r="O870" s="146" t="e">
        <f t="shared" si="100"/>
        <v>#VALUE!</v>
      </c>
    </row>
    <row r="871" spans="1:15" s="17" customFormat="1" x14ac:dyDescent="0.2">
      <c r="A871" s="51"/>
      <c r="B871" s="14"/>
      <c r="C871" s="128" t="str">
        <f>IF(A871=0,"",COUNTIF(Sample_Output!$B$2:$B$2000,"*"&amp;A871&amp;"*"))</f>
        <v/>
      </c>
      <c r="D871" s="129" t="str">
        <f>IF(SUMIF(OutputMaterialType,Specified_Output!A871,OutputSampleWeight)=0,"",SUMIF(OutputMaterialType,Specified_Output!A871,OutputSampleWeight))</f>
        <v/>
      </c>
      <c r="E871" s="120" t="str">
        <f t="shared" si="95"/>
        <v/>
      </c>
      <c r="F871" s="95" t="str">
        <f t="shared" si="96"/>
        <v/>
      </c>
      <c r="G871" s="120" t="str">
        <f t="shared" si="97"/>
        <v/>
      </c>
      <c r="H871" s="127" t="str">
        <f t="shared" si="98"/>
        <v/>
      </c>
      <c r="J871" s="103"/>
      <c r="K871" s="103"/>
      <c r="L871" s="127" t="str">
        <f t="shared" si="94"/>
        <v/>
      </c>
      <c r="M871" s="59" t="e">
        <f t="array" ref="M871">_xlfn.STDEV.S(IF(OutputMaterialType=A871,OutputTarget))</f>
        <v>#VALUE!</v>
      </c>
      <c r="N871" s="143" t="e">
        <f t="shared" si="99"/>
        <v>#VALUE!</v>
      </c>
      <c r="O871" s="146" t="e">
        <f t="shared" si="100"/>
        <v>#VALUE!</v>
      </c>
    </row>
    <row r="872" spans="1:15" s="17" customFormat="1" x14ac:dyDescent="0.2">
      <c r="A872" s="51"/>
      <c r="B872" s="14"/>
      <c r="C872" s="128" t="str">
        <f>IF(A872=0,"",COUNTIF(Sample_Output!$B$2:$B$2000,"*"&amp;A872&amp;"*"))</f>
        <v/>
      </c>
      <c r="D872" s="129" t="str">
        <f>IF(SUMIF(OutputMaterialType,Specified_Output!A872,OutputSampleWeight)=0,"",SUMIF(OutputMaterialType,Specified_Output!A872,OutputSampleWeight))</f>
        <v/>
      </c>
      <c r="E872" s="120" t="str">
        <f t="shared" si="95"/>
        <v/>
      </c>
      <c r="F872" s="95" t="str">
        <f t="shared" si="96"/>
        <v/>
      </c>
      <c r="G872" s="120" t="str">
        <f t="shared" si="97"/>
        <v/>
      </c>
      <c r="H872" s="127" t="str">
        <f t="shared" si="98"/>
        <v/>
      </c>
      <c r="J872" s="103"/>
      <c r="K872" s="103"/>
      <c r="L872" s="127" t="str">
        <f t="shared" si="94"/>
        <v/>
      </c>
      <c r="M872" s="59" t="e">
        <f t="array" ref="M872">_xlfn.STDEV.S(IF(OutputMaterialType=A872,OutputTarget))</f>
        <v>#VALUE!</v>
      </c>
      <c r="N872" s="143" t="e">
        <f t="shared" si="99"/>
        <v>#VALUE!</v>
      </c>
      <c r="O872" s="146" t="e">
        <f t="shared" si="100"/>
        <v>#VALUE!</v>
      </c>
    </row>
    <row r="873" spans="1:15" s="17" customFormat="1" x14ac:dyDescent="0.2">
      <c r="A873" s="51"/>
      <c r="B873" s="14"/>
      <c r="C873" s="128" t="str">
        <f>IF(A873=0,"",COUNTIF(Sample_Output!$B$2:$B$2000,"*"&amp;A873&amp;"*"))</f>
        <v/>
      </c>
      <c r="D873" s="129" t="str">
        <f>IF(SUMIF(OutputMaterialType,Specified_Output!A873,OutputSampleWeight)=0,"",SUMIF(OutputMaterialType,Specified_Output!A873,OutputSampleWeight))</f>
        <v/>
      </c>
      <c r="E873" s="120" t="str">
        <f t="shared" si="95"/>
        <v/>
      </c>
      <c r="F873" s="95" t="str">
        <f t="shared" si="96"/>
        <v/>
      </c>
      <c r="G873" s="120" t="str">
        <f t="shared" si="97"/>
        <v/>
      </c>
      <c r="H873" s="127" t="str">
        <f t="shared" si="98"/>
        <v/>
      </c>
      <c r="J873" s="103"/>
      <c r="K873" s="103"/>
      <c r="L873" s="127" t="str">
        <f t="shared" si="94"/>
        <v/>
      </c>
      <c r="M873" s="59" t="e">
        <f t="array" ref="M873">_xlfn.STDEV.S(IF(OutputMaterialType=A873,OutputTarget))</f>
        <v>#VALUE!</v>
      </c>
      <c r="N873" s="143" t="e">
        <f t="shared" si="99"/>
        <v>#VALUE!</v>
      </c>
      <c r="O873" s="146" t="e">
        <f t="shared" si="100"/>
        <v>#VALUE!</v>
      </c>
    </row>
    <row r="874" spans="1:15" s="17" customFormat="1" x14ac:dyDescent="0.2">
      <c r="A874" s="51"/>
      <c r="B874" s="14"/>
      <c r="C874" s="128" t="str">
        <f>IF(A874=0,"",COUNTIF(Sample_Output!$B$2:$B$2000,"*"&amp;A874&amp;"*"))</f>
        <v/>
      </c>
      <c r="D874" s="129" t="str">
        <f>IF(SUMIF(OutputMaterialType,Specified_Output!A874,OutputSampleWeight)=0,"",SUMIF(OutputMaterialType,Specified_Output!A874,OutputSampleWeight))</f>
        <v/>
      </c>
      <c r="E874" s="120" t="str">
        <f t="shared" si="95"/>
        <v/>
      </c>
      <c r="F874" s="95" t="str">
        <f t="shared" si="96"/>
        <v/>
      </c>
      <c r="G874" s="120" t="str">
        <f t="shared" si="97"/>
        <v/>
      </c>
      <c r="H874" s="127" t="str">
        <f t="shared" si="98"/>
        <v/>
      </c>
      <c r="J874" s="103"/>
      <c r="K874" s="103"/>
      <c r="L874" s="127" t="str">
        <f t="shared" si="94"/>
        <v/>
      </c>
      <c r="M874" s="59" t="e">
        <f t="array" ref="M874">_xlfn.STDEV.S(IF(OutputMaterialType=A874,OutputTarget))</f>
        <v>#VALUE!</v>
      </c>
      <c r="N874" s="143" t="e">
        <f t="shared" si="99"/>
        <v>#VALUE!</v>
      </c>
      <c r="O874" s="146" t="e">
        <f t="shared" si="100"/>
        <v>#VALUE!</v>
      </c>
    </row>
    <row r="875" spans="1:15" s="17" customFormat="1" x14ac:dyDescent="0.2">
      <c r="A875" s="51"/>
      <c r="B875" s="14"/>
      <c r="C875" s="128" t="str">
        <f>IF(A875=0,"",COUNTIF(Sample_Output!$B$2:$B$2000,"*"&amp;A875&amp;"*"))</f>
        <v/>
      </c>
      <c r="D875" s="129" t="str">
        <f>IF(SUMIF(OutputMaterialType,Specified_Output!A875,OutputSampleWeight)=0,"",SUMIF(OutputMaterialType,Specified_Output!A875,OutputSampleWeight))</f>
        <v/>
      </c>
      <c r="E875" s="120" t="str">
        <f t="shared" si="95"/>
        <v/>
      </c>
      <c r="F875" s="95" t="str">
        <f t="shared" si="96"/>
        <v/>
      </c>
      <c r="G875" s="120" t="str">
        <f t="shared" si="97"/>
        <v/>
      </c>
      <c r="H875" s="127" t="str">
        <f t="shared" si="98"/>
        <v/>
      </c>
      <c r="J875" s="103"/>
      <c r="K875" s="103"/>
      <c r="L875" s="127" t="str">
        <f t="shared" si="94"/>
        <v/>
      </c>
      <c r="M875" s="59" t="e">
        <f t="array" ref="M875">_xlfn.STDEV.S(IF(OutputMaterialType=A875,OutputTarget))</f>
        <v>#VALUE!</v>
      </c>
      <c r="N875" s="143" t="e">
        <f t="shared" si="99"/>
        <v>#VALUE!</v>
      </c>
      <c r="O875" s="146" t="e">
        <f t="shared" si="100"/>
        <v>#VALUE!</v>
      </c>
    </row>
    <row r="876" spans="1:15" s="17" customFormat="1" x14ac:dyDescent="0.2">
      <c r="A876" s="51"/>
      <c r="B876" s="14"/>
      <c r="C876" s="128" t="str">
        <f>IF(A876=0,"",COUNTIF(Sample_Output!$B$2:$B$2000,"*"&amp;A876&amp;"*"))</f>
        <v/>
      </c>
      <c r="D876" s="129" t="str">
        <f>IF(SUMIF(OutputMaterialType,Specified_Output!A876,OutputSampleWeight)=0,"",SUMIF(OutputMaterialType,Specified_Output!A876,OutputSampleWeight))</f>
        <v/>
      </c>
      <c r="E876" s="120" t="str">
        <f t="shared" si="95"/>
        <v/>
      </c>
      <c r="F876" s="95" t="str">
        <f t="shared" si="96"/>
        <v/>
      </c>
      <c r="G876" s="120" t="str">
        <f t="shared" si="97"/>
        <v/>
      </c>
      <c r="H876" s="127" t="str">
        <f t="shared" si="98"/>
        <v/>
      </c>
      <c r="J876" s="103"/>
      <c r="K876" s="103"/>
      <c r="L876" s="127" t="str">
        <f t="shared" si="94"/>
        <v/>
      </c>
      <c r="M876" s="59" t="e">
        <f t="array" ref="M876">_xlfn.STDEV.S(IF(OutputMaterialType=A876,OutputTarget))</f>
        <v>#VALUE!</v>
      </c>
      <c r="N876" s="143" t="e">
        <f t="shared" si="99"/>
        <v>#VALUE!</v>
      </c>
      <c r="O876" s="146" t="e">
        <f t="shared" si="100"/>
        <v>#VALUE!</v>
      </c>
    </row>
    <row r="877" spans="1:15" s="17" customFormat="1" x14ac:dyDescent="0.2">
      <c r="A877" s="51"/>
      <c r="B877" s="14"/>
      <c r="C877" s="128" t="str">
        <f>IF(A877=0,"",COUNTIF(Sample_Output!$B$2:$B$2000,"*"&amp;A877&amp;"*"))</f>
        <v/>
      </c>
      <c r="D877" s="129" t="str">
        <f>IF(SUMIF(OutputMaterialType,Specified_Output!A877,OutputSampleWeight)=0,"",SUMIF(OutputMaterialType,Specified_Output!A877,OutputSampleWeight))</f>
        <v/>
      </c>
      <c r="E877" s="120" t="str">
        <f t="shared" si="95"/>
        <v/>
      </c>
      <c r="F877" s="95" t="str">
        <f t="shared" si="96"/>
        <v/>
      </c>
      <c r="G877" s="120" t="str">
        <f t="shared" si="97"/>
        <v/>
      </c>
      <c r="H877" s="127" t="str">
        <f t="shared" si="98"/>
        <v/>
      </c>
      <c r="J877" s="103"/>
      <c r="K877" s="103"/>
      <c r="L877" s="127" t="str">
        <f t="shared" si="94"/>
        <v/>
      </c>
      <c r="M877" s="59" t="e">
        <f t="array" ref="M877">_xlfn.STDEV.S(IF(OutputMaterialType=A877,OutputTarget))</f>
        <v>#VALUE!</v>
      </c>
      <c r="N877" s="143" t="e">
        <f t="shared" si="99"/>
        <v>#VALUE!</v>
      </c>
      <c r="O877" s="146" t="e">
        <f t="shared" si="100"/>
        <v>#VALUE!</v>
      </c>
    </row>
    <row r="878" spans="1:15" s="17" customFormat="1" x14ac:dyDescent="0.2">
      <c r="A878" s="51"/>
      <c r="B878" s="14"/>
      <c r="C878" s="128" t="str">
        <f>IF(A878=0,"",COUNTIF(Sample_Output!$B$2:$B$2000,"*"&amp;A878&amp;"*"))</f>
        <v/>
      </c>
      <c r="D878" s="129" t="str">
        <f>IF(SUMIF(OutputMaterialType,Specified_Output!A878,OutputSampleWeight)=0,"",SUMIF(OutputMaterialType,Specified_Output!A878,OutputSampleWeight))</f>
        <v/>
      </c>
      <c r="E878" s="120" t="str">
        <f t="shared" si="95"/>
        <v/>
      </c>
      <c r="F878" s="95" t="str">
        <f t="shared" si="96"/>
        <v/>
      </c>
      <c r="G878" s="120" t="str">
        <f t="shared" si="97"/>
        <v/>
      </c>
      <c r="H878" s="127" t="str">
        <f t="shared" si="98"/>
        <v/>
      </c>
      <c r="J878" s="103"/>
      <c r="K878" s="103"/>
      <c r="L878" s="127" t="str">
        <f t="shared" si="94"/>
        <v/>
      </c>
      <c r="M878" s="59" t="e">
        <f t="array" ref="M878">_xlfn.STDEV.S(IF(OutputMaterialType=A878,OutputTarget))</f>
        <v>#VALUE!</v>
      </c>
      <c r="N878" s="143" t="e">
        <f t="shared" si="99"/>
        <v>#VALUE!</v>
      </c>
      <c r="O878" s="146" t="e">
        <f t="shared" si="100"/>
        <v>#VALUE!</v>
      </c>
    </row>
    <row r="879" spans="1:15" s="17" customFormat="1" x14ac:dyDescent="0.2">
      <c r="A879" s="51"/>
      <c r="B879" s="14"/>
      <c r="C879" s="128" t="str">
        <f>IF(A879=0,"",COUNTIF(Sample_Output!$B$2:$B$2000,"*"&amp;A879&amp;"*"))</f>
        <v/>
      </c>
      <c r="D879" s="129" t="str">
        <f>IF(SUMIF(OutputMaterialType,Specified_Output!A879,OutputSampleWeight)=0,"",SUMIF(OutputMaterialType,Specified_Output!A879,OutputSampleWeight))</f>
        <v/>
      </c>
      <c r="E879" s="120" t="str">
        <f t="shared" si="95"/>
        <v/>
      </c>
      <c r="F879" s="95" t="str">
        <f t="shared" si="96"/>
        <v/>
      </c>
      <c r="G879" s="120" t="str">
        <f t="shared" si="97"/>
        <v/>
      </c>
      <c r="H879" s="127" t="str">
        <f t="shared" si="98"/>
        <v/>
      </c>
      <c r="J879" s="103"/>
      <c r="K879" s="103"/>
      <c r="L879" s="127" t="str">
        <f t="shared" si="94"/>
        <v/>
      </c>
      <c r="M879" s="59" t="e">
        <f t="array" ref="M879">_xlfn.STDEV.S(IF(OutputMaterialType=A879,OutputTarget))</f>
        <v>#VALUE!</v>
      </c>
      <c r="N879" s="143" t="e">
        <f t="shared" si="99"/>
        <v>#VALUE!</v>
      </c>
      <c r="O879" s="146" t="e">
        <f t="shared" si="100"/>
        <v>#VALUE!</v>
      </c>
    </row>
    <row r="880" spans="1:15" s="17" customFormat="1" x14ac:dyDescent="0.2">
      <c r="A880" s="51"/>
      <c r="B880" s="14"/>
      <c r="C880" s="128" t="str">
        <f>IF(A880=0,"",COUNTIF(Sample_Output!$B$2:$B$2000,"*"&amp;A880&amp;"*"))</f>
        <v/>
      </c>
      <c r="D880" s="129" t="str">
        <f>IF(SUMIF(OutputMaterialType,Specified_Output!A880,OutputSampleWeight)=0,"",SUMIF(OutputMaterialType,Specified_Output!A880,OutputSampleWeight))</f>
        <v/>
      </c>
      <c r="E880" s="120" t="str">
        <f t="shared" si="95"/>
        <v/>
      </c>
      <c r="F880" s="95" t="str">
        <f t="shared" si="96"/>
        <v/>
      </c>
      <c r="G880" s="120" t="str">
        <f t="shared" si="97"/>
        <v/>
      </c>
      <c r="H880" s="127" t="str">
        <f t="shared" si="98"/>
        <v/>
      </c>
      <c r="J880" s="103"/>
      <c r="K880" s="103"/>
      <c r="L880" s="127" t="str">
        <f t="shared" si="94"/>
        <v/>
      </c>
      <c r="M880" s="59" t="e">
        <f t="array" ref="M880">_xlfn.STDEV.S(IF(OutputMaterialType=A880,OutputTarget))</f>
        <v>#VALUE!</v>
      </c>
      <c r="N880" s="143" t="e">
        <f t="shared" si="99"/>
        <v>#VALUE!</v>
      </c>
      <c r="O880" s="146" t="e">
        <f t="shared" si="100"/>
        <v>#VALUE!</v>
      </c>
    </row>
    <row r="881" spans="1:15" s="17" customFormat="1" x14ac:dyDescent="0.2">
      <c r="A881" s="51"/>
      <c r="B881" s="14"/>
      <c r="C881" s="128" t="str">
        <f>IF(A881=0,"",COUNTIF(Sample_Output!$B$2:$B$2000,"*"&amp;A881&amp;"*"))</f>
        <v/>
      </c>
      <c r="D881" s="129" t="str">
        <f>IF(SUMIF(OutputMaterialType,Specified_Output!A881,OutputSampleWeight)=0,"",SUMIF(OutputMaterialType,Specified_Output!A881,OutputSampleWeight))</f>
        <v/>
      </c>
      <c r="E881" s="120" t="str">
        <f t="shared" si="95"/>
        <v/>
      </c>
      <c r="F881" s="95" t="str">
        <f t="shared" si="96"/>
        <v/>
      </c>
      <c r="G881" s="120" t="str">
        <f t="shared" si="97"/>
        <v/>
      </c>
      <c r="H881" s="127" t="str">
        <f t="shared" si="98"/>
        <v/>
      </c>
      <c r="J881" s="103"/>
      <c r="K881" s="103"/>
      <c r="L881" s="127" t="str">
        <f t="shared" si="94"/>
        <v/>
      </c>
      <c r="M881" s="59" t="e">
        <f t="array" ref="M881">_xlfn.STDEV.S(IF(OutputMaterialType=A881,OutputTarget))</f>
        <v>#VALUE!</v>
      </c>
      <c r="N881" s="143" t="e">
        <f t="shared" si="99"/>
        <v>#VALUE!</v>
      </c>
      <c r="O881" s="146" t="e">
        <f t="shared" si="100"/>
        <v>#VALUE!</v>
      </c>
    </row>
    <row r="882" spans="1:15" s="17" customFormat="1" x14ac:dyDescent="0.2">
      <c r="A882" s="51"/>
      <c r="B882" s="14"/>
      <c r="C882" s="128" t="str">
        <f>IF(A882=0,"",COUNTIF(Sample_Output!$B$2:$B$2000,"*"&amp;A882&amp;"*"))</f>
        <v/>
      </c>
      <c r="D882" s="129" t="str">
        <f>IF(SUMIF(OutputMaterialType,Specified_Output!A882,OutputSampleWeight)=0,"",SUMIF(OutputMaterialType,Specified_Output!A882,OutputSampleWeight))</f>
        <v/>
      </c>
      <c r="E882" s="120" t="str">
        <f t="shared" si="95"/>
        <v/>
      </c>
      <c r="F882" s="95" t="str">
        <f t="shared" si="96"/>
        <v/>
      </c>
      <c r="G882" s="120" t="str">
        <f t="shared" si="97"/>
        <v/>
      </c>
      <c r="H882" s="127" t="str">
        <f t="shared" si="98"/>
        <v/>
      </c>
      <c r="J882" s="103"/>
      <c r="K882" s="103"/>
      <c r="L882" s="127" t="str">
        <f t="shared" si="94"/>
        <v/>
      </c>
      <c r="M882" s="59" t="e">
        <f t="array" ref="M882">_xlfn.STDEV.S(IF(OutputMaterialType=A882,OutputTarget))</f>
        <v>#VALUE!</v>
      </c>
      <c r="N882" s="143" t="e">
        <f t="shared" si="99"/>
        <v>#VALUE!</v>
      </c>
      <c r="O882" s="146" t="e">
        <f t="shared" si="100"/>
        <v>#VALUE!</v>
      </c>
    </row>
    <row r="883" spans="1:15" s="17" customFormat="1" x14ac:dyDescent="0.2">
      <c r="A883" s="51"/>
      <c r="B883" s="14"/>
      <c r="C883" s="128" t="str">
        <f>IF(A883=0,"",COUNTIF(Sample_Output!$B$2:$B$2000,"*"&amp;A883&amp;"*"))</f>
        <v/>
      </c>
      <c r="D883" s="129" t="str">
        <f>IF(SUMIF(OutputMaterialType,Specified_Output!A883,OutputSampleWeight)=0,"",SUMIF(OutputMaterialType,Specified_Output!A883,OutputSampleWeight))</f>
        <v/>
      </c>
      <c r="E883" s="120" t="str">
        <f t="shared" si="95"/>
        <v/>
      </c>
      <c r="F883" s="95" t="str">
        <f t="shared" si="96"/>
        <v/>
      </c>
      <c r="G883" s="120" t="str">
        <f t="shared" si="97"/>
        <v/>
      </c>
      <c r="H883" s="127" t="str">
        <f t="shared" si="98"/>
        <v/>
      </c>
      <c r="J883" s="103"/>
      <c r="K883" s="103"/>
      <c r="L883" s="127" t="str">
        <f t="shared" si="94"/>
        <v/>
      </c>
      <c r="M883" s="59" t="e">
        <f t="array" ref="M883">_xlfn.STDEV.S(IF(OutputMaterialType=A883,OutputTarget))</f>
        <v>#VALUE!</v>
      </c>
      <c r="N883" s="143" t="e">
        <f t="shared" si="99"/>
        <v>#VALUE!</v>
      </c>
      <c r="O883" s="146" t="e">
        <f t="shared" si="100"/>
        <v>#VALUE!</v>
      </c>
    </row>
    <row r="884" spans="1:15" s="17" customFormat="1" x14ac:dyDescent="0.2">
      <c r="A884" s="51"/>
      <c r="B884" s="14"/>
      <c r="C884" s="128" t="str">
        <f>IF(A884=0,"",COUNTIF(Sample_Output!$B$2:$B$2000,"*"&amp;A884&amp;"*"))</f>
        <v/>
      </c>
      <c r="D884" s="129" t="str">
        <f>IF(SUMIF(OutputMaterialType,Specified_Output!A884,OutputSampleWeight)=0,"",SUMIF(OutputMaterialType,Specified_Output!A884,OutputSampleWeight))</f>
        <v/>
      </c>
      <c r="E884" s="120" t="str">
        <f t="shared" si="95"/>
        <v/>
      </c>
      <c r="F884" s="95" t="str">
        <f t="shared" si="96"/>
        <v/>
      </c>
      <c r="G884" s="120" t="str">
        <f t="shared" si="97"/>
        <v/>
      </c>
      <c r="H884" s="127" t="str">
        <f t="shared" si="98"/>
        <v/>
      </c>
      <c r="J884" s="103"/>
      <c r="K884" s="103"/>
      <c r="L884" s="127" t="str">
        <f t="shared" si="94"/>
        <v/>
      </c>
      <c r="M884" s="59" t="e">
        <f t="array" ref="M884">_xlfn.STDEV.S(IF(OutputMaterialType=A884,OutputTarget))</f>
        <v>#VALUE!</v>
      </c>
      <c r="N884" s="143" t="e">
        <f t="shared" si="99"/>
        <v>#VALUE!</v>
      </c>
      <c r="O884" s="146" t="e">
        <f t="shared" si="100"/>
        <v>#VALUE!</v>
      </c>
    </row>
    <row r="885" spans="1:15" s="17" customFormat="1" x14ac:dyDescent="0.2">
      <c r="A885" s="51"/>
      <c r="B885" s="14"/>
      <c r="C885" s="128" t="str">
        <f>IF(A885=0,"",COUNTIF(Sample_Output!$B$2:$B$2000,"*"&amp;A885&amp;"*"))</f>
        <v/>
      </c>
      <c r="D885" s="129" t="str">
        <f>IF(SUMIF(OutputMaterialType,Specified_Output!A885,OutputSampleWeight)=0,"",SUMIF(OutputMaterialType,Specified_Output!A885,OutputSampleWeight))</f>
        <v/>
      </c>
      <c r="E885" s="120" t="str">
        <f t="shared" si="95"/>
        <v/>
      </c>
      <c r="F885" s="95" t="str">
        <f t="shared" si="96"/>
        <v/>
      </c>
      <c r="G885" s="120" t="str">
        <f t="shared" si="97"/>
        <v/>
      </c>
      <c r="H885" s="127" t="str">
        <f t="shared" si="98"/>
        <v/>
      </c>
      <c r="J885" s="103"/>
      <c r="K885" s="103"/>
      <c r="L885" s="127" t="str">
        <f t="shared" si="94"/>
        <v/>
      </c>
      <c r="M885" s="59" t="e">
        <f t="array" ref="M885">_xlfn.STDEV.S(IF(OutputMaterialType=A885,OutputTarget))</f>
        <v>#VALUE!</v>
      </c>
      <c r="N885" s="143" t="e">
        <f t="shared" si="99"/>
        <v>#VALUE!</v>
      </c>
      <c r="O885" s="146" t="e">
        <f t="shared" si="100"/>
        <v>#VALUE!</v>
      </c>
    </row>
    <row r="886" spans="1:15" s="17" customFormat="1" x14ac:dyDescent="0.2">
      <c r="A886" s="51"/>
      <c r="B886" s="14"/>
      <c r="C886" s="128" t="str">
        <f>IF(A886=0,"",COUNTIF(Sample_Output!$B$2:$B$2000,"*"&amp;A886&amp;"*"))</f>
        <v/>
      </c>
      <c r="D886" s="129" t="str">
        <f>IF(SUMIF(OutputMaterialType,Specified_Output!A886,OutputSampleWeight)=0,"",SUMIF(OutputMaterialType,Specified_Output!A886,OutputSampleWeight))</f>
        <v/>
      </c>
      <c r="E886" s="120" t="str">
        <f t="shared" si="95"/>
        <v/>
      </c>
      <c r="F886" s="95" t="str">
        <f t="shared" si="96"/>
        <v/>
      </c>
      <c r="G886" s="120" t="str">
        <f t="shared" si="97"/>
        <v/>
      </c>
      <c r="H886" s="127" t="str">
        <f t="shared" si="98"/>
        <v/>
      </c>
      <c r="J886" s="103"/>
      <c r="K886" s="103"/>
      <c r="L886" s="127" t="str">
        <f t="shared" si="94"/>
        <v/>
      </c>
      <c r="M886" s="59" t="e">
        <f t="array" ref="M886">_xlfn.STDEV.S(IF(OutputMaterialType=A886,OutputTarget))</f>
        <v>#VALUE!</v>
      </c>
      <c r="N886" s="143" t="e">
        <f t="shared" si="99"/>
        <v>#VALUE!</v>
      </c>
      <c r="O886" s="146" t="e">
        <f t="shared" si="100"/>
        <v>#VALUE!</v>
      </c>
    </row>
    <row r="887" spans="1:15" s="17" customFormat="1" x14ac:dyDescent="0.2">
      <c r="A887" s="51"/>
      <c r="B887" s="14"/>
      <c r="C887" s="128" t="str">
        <f>IF(A887=0,"",COUNTIF(Sample_Output!$B$2:$B$2000,"*"&amp;A887&amp;"*"))</f>
        <v/>
      </c>
      <c r="D887" s="129" t="str">
        <f>IF(SUMIF(OutputMaterialType,Specified_Output!A887,OutputSampleWeight)=0,"",SUMIF(OutputMaterialType,Specified_Output!A887,OutputSampleWeight))</f>
        <v/>
      </c>
      <c r="E887" s="120" t="str">
        <f t="shared" si="95"/>
        <v/>
      </c>
      <c r="F887" s="95" t="str">
        <f t="shared" si="96"/>
        <v/>
      </c>
      <c r="G887" s="120" t="str">
        <f t="shared" si="97"/>
        <v/>
      </c>
      <c r="H887" s="127" t="str">
        <f t="shared" si="98"/>
        <v/>
      </c>
      <c r="J887" s="103"/>
      <c r="K887" s="103"/>
      <c r="L887" s="127" t="str">
        <f t="shared" si="94"/>
        <v/>
      </c>
      <c r="M887" s="59" t="e">
        <f t="array" ref="M887">_xlfn.STDEV.S(IF(OutputMaterialType=A887,OutputTarget))</f>
        <v>#VALUE!</v>
      </c>
      <c r="N887" s="143" t="e">
        <f t="shared" si="99"/>
        <v>#VALUE!</v>
      </c>
      <c r="O887" s="146" t="e">
        <f t="shared" si="100"/>
        <v>#VALUE!</v>
      </c>
    </row>
    <row r="888" spans="1:15" s="17" customFormat="1" x14ac:dyDescent="0.2">
      <c r="A888" s="51"/>
      <c r="B888" s="14"/>
      <c r="C888" s="128" t="str">
        <f>IF(A888=0,"",COUNTIF(Sample_Output!$B$2:$B$2000,"*"&amp;A888&amp;"*"))</f>
        <v/>
      </c>
      <c r="D888" s="129" t="str">
        <f>IF(SUMIF(OutputMaterialType,Specified_Output!A888,OutputSampleWeight)=0,"",SUMIF(OutputMaterialType,Specified_Output!A888,OutputSampleWeight))</f>
        <v/>
      </c>
      <c r="E888" s="120" t="str">
        <f t="shared" si="95"/>
        <v/>
      </c>
      <c r="F888" s="95" t="str">
        <f t="shared" si="96"/>
        <v/>
      </c>
      <c r="G888" s="120" t="str">
        <f t="shared" si="97"/>
        <v/>
      </c>
      <c r="H888" s="127" t="str">
        <f t="shared" si="98"/>
        <v/>
      </c>
      <c r="J888" s="103"/>
      <c r="K888" s="103"/>
      <c r="L888" s="127" t="str">
        <f t="shared" si="94"/>
        <v/>
      </c>
      <c r="M888" s="59" t="e">
        <f t="array" ref="M888">_xlfn.STDEV.S(IF(OutputMaterialType=A888,OutputTarget))</f>
        <v>#VALUE!</v>
      </c>
      <c r="N888" s="143" t="e">
        <f t="shared" si="99"/>
        <v>#VALUE!</v>
      </c>
      <c r="O888" s="146" t="e">
        <f t="shared" si="100"/>
        <v>#VALUE!</v>
      </c>
    </row>
    <row r="889" spans="1:15" s="17" customFormat="1" x14ac:dyDescent="0.2">
      <c r="A889" s="51"/>
      <c r="B889" s="14"/>
      <c r="C889" s="128" t="str">
        <f>IF(A889=0,"",COUNTIF(Sample_Output!$B$2:$B$2000,"*"&amp;A889&amp;"*"))</f>
        <v/>
      </c>
      <c r="D889" s="129" t="str">
        <f>IF(SUMIF(OutputMaterialType,Specified_Output!A889,OutputSampleWeight)=0,"",SUMIF(OutputMaterialType,Specified_Output!A889,OutputSampleWeight))</f>
        <v/>
      </c>
      <c r="E889" s="120" t="str">
        <f t="shared" si="95"/>
        <v/>
      </c>
      <c r="F889" s="95" t="str">
        <f t="shared" si="96"/>
        <v/>
      </c>
      <c r="G889" s="120" t="str">
        <f t="shared" si="97"/>
        <v/>
      </c>
      <c r="H889" s="127" t="str">
        <f t="shared" si="98"/>
        <v/>
      </c>
      <c r="J889" s="103"/>
      <c r="K889" s="103"/>
      <c r="L889" s="127" t="str">
        <f t="shared" si="94"/>
        <v/>
      </c>
      <c r="M889" s="59" t="e">
        <f t="array" ref="M889">_xlfn.STDEV.S(IF(OutputMaterialType=A889,OutputTarget))</f>
        <v>#VALUE!</v>
      </c>
      <c r="N889" s="143" t="e">
        <f t="shared" si="99"/>
        <v>#VALUE!</v>
      </c>
      <c r="O889" s="146" t="e">
        <f t="shared" si="100"/>
        <v>#VALUE!</v>
      </c>
    </row>
    <row r="890" spans="1:15" s="17" customFormat="1" x14ac:dyDescent="0.2">
      <c r="A890" s="51"/>
      <c r="B890" s="14"/>
      <c r="C890" s="128" t="str">
        <f>IF(A890=0,"",COUNTIF(Sample_Output!$B$2:$B$2000,"*"&amp;A890&amp;"*"))</f>
        <v/>
      </c>
      <c r="D890" s="129" t="str">
        <f>IF(SUMIF(OutputMaterialType,Specified_Output!A890,OutputSampleWeight)=0,"",SUMIF(OutputMaterialType,Specified_Output!A890,OutputSampleWeight))</f>
        <v/>
      </c>
      <c r="E890" s="120" t="str">
        <f t="shared" si="95"/>
        <v/>
      </c>
      <c r="F890" s="95" t="str">
        <f t="shared" si="96"/>
        <v/>
      </c>
      <c r="G890" s="120" t="str">
        <f t="shared" si="97"/>
        <v/>
      </c>
      <c r="H890" s="127" t="str">
        <f t="shared" si="98"/>
        <v/>
      </c>
      <c r="J890" s="103"/>
      <c r="K890" s="103"/>
      <c r="L890" s="127" t="str">
        <f t="shared" si="94"/>
        <v/>
      </c>
      <c r="M890" s="59" t="e">
        <f t="array" ref="M890">_xlfn.STDEV.S(IF(OutputMaterialType=A890,OutputTarget))</f>
        <v>#VALUE!</v>
      </c>
      <c r="N890" s="143" t="e">
        <f t="shared" si="99"/>
        <v>#VALUE!</v>
      </c>
      <c r="O890" s="146" t="e">
        <f t="shared" si="100"/>
        <v>#VALUE!</v>
      </c>
    </row>
    <row r="891" spans="1:15" s="17" customFormat="1" x14ac:dyDescent="0.2">
      <c r="A891" s="51"/>
      <c r="B891" s="14"/>
      <c r="C891" s="128" t="str">
        <f>IF(A891=0,"",COUNTIF(Sample_Output!$B$2:$B$2000,"*"&amp;A891&amp;"*"))</f>
        <v/>
      </c>
      <c r="D891" s="129" t="str">
        <f>IF(SUMIF(OutputMaterialType,Specified_Output!A891,OutputSampleWeight)=0,"",SUMIF(OutputMaterialType,Specified_Output!A891,OutputSampleWeight))</f>
        <v/>
      </c>
      <c r="E891" s="120" t="str">
        <f t="shared" si="95"/>
        <v/>
      </c>
      <c r="F891" s="95" t="str">
        <f t="shared" si="96"/>
        <v/>
      </c>
      <c r="G891" s="120" t="str">
        <f t="shared" si="97"/>
        <v/>
      </c>
      <c r="H891" s="127" t="str">
        <f t="shared" si="98"/>
        <v/>
      </c>
      <c r="J891" s="103"/>
      <c r="K891" s="103"/>
      <c r="L891" s="127" t="str">
        <f t="shared" si="94"/>
        <v/>
      </c>
      <c r="M891" s="59" t="e">
        <f t="array" ref="M891">_xlfn.STDEV.S(IF(OutputMaterialType=A891,OutputTarget))</f>
        <v>#VALUE!</v>
      </c>
      <c r="N891" s="143" t="e">
        <f t="shared" si="99"/>
        <v>#VALUE!</v>
      </c>
      <c r="O891" s="146" t="e">
        <f t="shared" si="100"/>
        <v>#VALUE!</v>
      </c>
    </row>
    <row r="892" spans="1:15" s="17" customFormat="1" x14ac:dyDescent="0.2">
      <c r="A892" s="51"/>
      <c r="B892" s="14"/>
      <c r="C892" s="128" t="str">
        <f>IF(A892=0,"",COUNTIF(Sample_Output!$B$2:$B$2000,"*"&amp;A892&amp;"*"))</f>
        <v/>
      </c>
      <c r="D892" s="129" t="str">
        <f>IF(SUMIF(OutputMaterialType,Specified_Output!A892,OutputSampleWeight)=0,"",SUMIF(OutputMaterialType,Specified_Output!A892,OutputSampleWeight))</f>
        <v/>
      </c>
      <c r="E892" s="120" t="str">
        <f t="shared" si="95"/>
        <v/>
      </c>
      <c r="F892" s="95" t="str">
        <f t="shared" si="96"/>
        <v/>
      </c>
      <c r="G892" s="120" t="str">
        <f t="shared" si="97"/>
        <v/>
      </c>
      <c r="H892" s="127" t="str">
        <f t="shared" si="98"/>
        <v/>
      </c>
      <c r="J892" s="103"/>
      <c r="K892" s="103"/>
      <c r="L892" s="127" t="str">
        <f t="shared" si="94"/>
        <v/>
      </c>
      <c r="M892" s="59" t="e">
        <f t="array" ref="M892">_xlfn.STDEV.S(IF(OutputMaterialType=A892,OutputTarget))</f>
        <v>#VALUE!</v>
      </c>
      <c r="N892" s="143" t="e">
        <f t="shared" si="99"/>
        <v>#VALUE!</v>
      </c>
      <c r="O892" s="146" t="e">
        <f t="shared" si="100"/>
        <v>#VALUE!</v>
      </c>
    </row>
    <row r="893" spans="1:15" s="17" customFormat="1" x14ac:dyDescent="0.2">
      <c r="A893" s="51"/>
      <c r="B893" s="14"/>
      <c r="C893" s="128" t="str">
        <f>IF(A893=0,"",COUNTIF(Sample_Output!$B$2:$B$2000,"*"&amp;A893&amp;"*"))</f>
        <v/>
      </c>
      <c r="D893" s="129" t="str">
        <f>IF(SUMIF(OutputMaterialType,Specified_Output!A893,OutputSampleWeight)=0,"",SUMIF(OutputMaterialType,Specified_Output!A893,OutputSampleWeight))</f>
        <v/>
      </c>
      <c r="E893" s="120" t="str">
        <f t="shared" si="95"/>
        <v/>
      </c>
      <c r="F893" s="95" t="str">
        <f t="shared" si="96"/>
        <v/>
      </c>
      <c r="G893" s="120" t="str">
        <f t="shared" si="97"/>
        <v/>
      </c>
      <c r="H893" s="127" t="str">
        <f t="shared" si="98"/>
        <v/>
      </c>
      <c r="J893" s="103"/>
      <c r="K893" s="103"/>
      <c r="L893" s="127" t="str">
        <f t="shared" si="94"/>
        <v/>
      </c>
      <c r="M893" s="59" t="e">
        <f t="array" ref="M893">_xlfn.STDEV.S(IF(OutputMaterialType=A893,OutputTarget))</f>
        <v>#VALUE!</v>
      </c>
      <c r="N893" s="143" t="e">
        <f t="shared" si="99"/>
        <v>#VALUE!</v>
      </c>
      <c r="O893" s="146" t="e">
        <f t="shared" si="100"/>
        <v>#VALUE!</v>
      </c>
    </row>
    <row r="894" spans="1:15" s="17" customFormat="1" x14ac:dyDescent="0.2">
      <c r="A894" s="51"/>
      <c r="B894" s="14"/>
      <c r="C894" s="128" t="str">
        <f>IF(A894=0,"",COUNTIF(Sample_Output!$B$2:$B$2000,"*"&amp;A894&amp;"*"))</f>
        <v/>
      </c>
      <c r="D894" s="129" t="str">
        <f>IF(SUMIF(OutputMaterialType,Specified_Output!A894,OutputSampleWeight)=0,"",SUMIF(OutputMaterialType,Specified_Output!A894,OutputSampleWeight))</f>
        <v/>
      </c>
      <c r="E894" s="120" t="str">
        <f t="shared" si="95"/>
        <v/>
      </c>
      <c r="F894" s="95" t="str">
        <f t="shared" si="96"/>
        <v/>
      </c>
      <c r="G894" s="120" t="str">
        <f t="shared" si="97"/>
        <v/>
      </c>
      <c r="H894" s="127" t="str">
        <f t="shared" si="98"/>
        <v/>
      </c>
      <c r="J894" s="103"/>
      <c r="K894" s="103"/>
      <c r="L894" s="127" t="str">
        <f t="shared" si="94"/>
        <v/>
      </c>
      <c r="M894" s="59" t="e">
        <f t="array" ref="M894">_xlfn.STDEV.S(IF(OutputMaterialType=A894,OutputTarget))</f>
        <v>#VALUE!</v>
      </c>
      <c r="N894" s="143" t="e">
        <f t="shared" si="99"/>
        <v>#VALUE!</v>
      </c>
      <c r="O894" s="146" t="e">
        <f t="shared" si="100"/>
        <v>#VALUE!</v>
      </c>
    </row>
    <row r="895" spans="1:15" s="17" customFormat="1" x14ac:dyDescent="0.2">
      <c r="A895" s="51"/>
      <c r="B895" s="14"/>
      <c r="C895" s="128" t="str">
        <f>IF(A895=0,"",COUNTIF(Sample_Output!$B$2:$B$2000,"*"&amp;A895&amp;"*"))</f>
        <v/>
      </c>
      <c r="D895" s="129" t="str">
        <f>IF(SUMIF(OutputMaterialType,Specified_Output!A895,OutputSampleWeight)=0,"",SUMIF(OutputMaterialType,Specified_Output!A895,OutputSampleWeight))</f>
        <v/>
      </c>
      <c r="E895" s="120" t="str">
        <f t="shared" si="95"/>
        <v/>
      </c>
      <c r="F895" s="95" t="str">
        <f t="shared" si="96"/>
        <v/>
      </c>
      <c r="G895" s="120" t="str">
        <f t="shared" si="97"/>
        <v/>
      </c>
      <c r="H895" s="127" t="str">
        <f t="shared" si="98"/>
        <v/>
      </c>
      <c r="J895" s="103"/>
      <c r="K895" s="103"/>
      <c r="L895" s="127" t="str">
        <f t="shared" si="94"/>
        <v/>
      </c>
      <c r="M895" s="59" t="e">
        <f t="array" ref="M895">_xlfn.STDEV.S(IF(OutputMaterialType=A895,OutputTarget))</f>
        <v>#VALUE!</v>
      </c>
      <c r="N895" s="143" t="e">
        <f t="shared" si="99"/>
        <v>#VALUE!</v>
      </c>
      <c r="O895" s="146" t="e">
        <f t="shared" si="100"/>
        <v>#VALUE!</v>
      </c>
    </row>
    <row r="896" spans="1:15" s="17" customFormat="1" x14ac:dyDescent="0.2">
      <c r="A896" s="51"/>
      <c r="B896" s="14"/>
      <c r="C896" s="128" t="str">
        <f>IF(A896=0,"",COUNTIF(Sample_Output!$B$2:$B$2000,"*"&amp;A896&amp;"*"))</f>
        <v/>
      </c>
      <c r="D896" s="129" t="str">
        <f>IF(SUMIF(OutputMaterialType,Specified_Output!A896,OutputSampleWeight)=0,"",SUMIF(OutputMaterialType,Specified_Output!A896,OutputSampleWeight))</f>
        <v/>
      </c>
      <c r="E896" s="120" t="str">
        <f t="shared" si="95"/>
        <v/>
      </c>
      <c r="F896" s="95" t="str">
        <f t="shared" si="96"/>
        <v/>
      </c>
      <c r="G896" s="120" t="str">
        <f t="shared" si="97"/>
        <v/>
      </c>
      <c r="H896" s="127" t="str">
        <f t="shared" si="98"/>
        <v/>
      </c>
      <c r="J896" s="103"/>
      <c r="K896" s="103"/>
      <c r="L896" s="127" t="str">
        <f t="shared" si="94"/>
        <v/>
      </c>
      <c r="M896" s="59" t="e">
        <f t="array" ref="M896">_xlfn.STDEV.S(IF(OutputMaterialType=A896,OutputTarget))</f>
        <v>#VALUE!</v>
      </c>
      <c r="N896" s="143" t="e">
        <f t="shared" si="99"/>
        <v>#VALUE!</v>
      </c>
      <c r="O896" s="146" t="e">
        <f t="shared" si="100"/>
        <v>#VALUE!</v>
      </c>
    </row>
    <row r="897" spans="1:15" s="17" customFormat="1" x14ac:dyDescent="0.2">
      <c r="A897" s="51"/>
      <c r="B897" s="14"/>
      <c r="C897" s="128" t="str">
        <f>IF(A897=0,"",COUNTIF(Sample_Output!$B$2:$B$2000,"*"&amp;A897&amp;"*"))</f>
        <v/>
      </c>
      <c r="D897" s="129" t="str">
        <f>IF(SUMIF(OutputMaterialType,Specified_Output!A897,OutputSampleWeight)=0,"",SUMIF(OutputMaterialType,Specified_Output!A897,OutputSampleWeight))</f>
        <v/>
      </c>
      <c r="E897" s="120" t="str">
        <f t="shared" si="95"/>
        <v/>
      </c>
      <c r="F897" s="95" t="str">
        <f t="shared" si="96"/>
        <v/>
      </c>
      <c r="G897" s="120" t="str">
        <f t="shared" si="97"/>
        <v/>
      </c>
      <c r="H897" s="127" t="str">
        <f t="shared" si="98"/>
        <v/>
      </c>
      <c r="J897" s="103"/>
      <c r="K897" s="103"/>
      <c r="L897" s="127" t="str">
        <f t="shared" si="94"/>
        <v/>
      </c>
      <c r="M897" s="59" t="e">
        <f t="array" ref="M897">_xlfn.STDEV.S(IF(OutputMaterialType=A897,OutputTarget))</f>
        <v>#VALUE!</v>
      </c>
      <c r="N897" s="143" t="e">
        <f t="shared" si="99"/>
        <v>#VALUE!</v>
      </c>
      <c r="O897" s="146" t="e">
        <f t="shared" si="100"/>
        <v>#VALUE!</v>
      </c>
    </row>
    <row r="898" spans="1:15" s="17" customFormat="1" x14ac:dyDescent="0.2">
      <c r="A898" s="51"/>
      <c r="B898" s="14"/>
      <c r="C898" s="128" t="str">
        <f>IF(A898=0,"",COUNTIF(Sample_Output!$B$2:$B$2000,"*"&amp;A898&amp;"*"))</f>
        <v/>
      </c>
      <c r="D898" s="129" t="str">
        <f>IF(SUMIF(OutputMaterialType,Specified_Output!A898,OutputSampleWeight)=0,"",SUMIF(OutputMaterialType,Specified_Output!A898,OutputSampleWeight))</f>
        <v/>
      </c>
      <c r="E898" s="120" t="str">
        <f t="shared" si="95"/>
        <v/>
      </c>
      <c r="F898" s="95" t="str">
        <f t="shared" si="96"/>
        <v/>
      </c>
      <c r="G898" s="120" t="str">
        <f t="shared" si="97"/>
        <v/>
      </c>
      <c r="H898" s="127" t="str">
        <f t="shared" si="98"/>
        <v/>
      </c>
      <c r="J898" s="103"/>
      <c r="K898" s="103"/>
      <c r="L898" s="127" t="str">
        <f t="shared" ref="L898:L961" si="101">IFERROR(AVERAGEIF(OutputMaterialType,A898,OutputFragments),"")</f>
        <v/>
      </c>
      <c r="M898" s="59" t="e">
        <f t="array" ref="M898">_xlfn.STDEV.S(IF(OutputMaterialType=A898,OutputTarget))</f>
        <v>#VALUE!</v>
      </c>
      <c r="N898" s="143" t="e">
        <f t="shared" si="99"/>
        <v>#VALUE!</v>
      </c>
      <c r="O898" s="146" t="e">
        <f t="shared" si="100"/>
        <v>#VALUE!</v>
      </c>
    </row>
    <row r="899" spans="1:15" s="17" customFormat="1" x14ac:dyDescent="0.2">
      <c r="A899" s="51"/>
      <c r="B899" s="14"/>
      <c r="C899" s="128" t="str">
        <f>IF(A899=0,"",COUNTIF(Sample_Output!$B$2:$B$2000,"*"&amp;A899&amp;"*"))</f>
        <v/>
      </c>
      <c r="D899" s="129" t="str">
        <f>IF(SUMIF(OutputMaterialType,Specified_Output!A899,OutputSampleWeight)=0,"",SUMIF(OutputMaterialType,Specified_Output!A899,OutputSampleWeight))</f>
        <v/>
      </c>
      <c r="E899" s="120" t="str">
        <f t="shared" ref="E899:E962" si="102">IFERROR(AVERAGEIF(OutputMaterialType,A899,OutputTarget),"")</f>
        <v/>
      </c>
      <c r="F899" s="95" t="str">
        <f t="shared" ref="F899:F962" si="103">IFERROR(M899,"")</f>
        <v/>
      </c>
      <c r="G899" s="120" t="str">
        <f t="shared" ref="G899:G962" si="104">IFERROR(AVERAGEIF(OutputMaterialType,A899,OutputNonTarget),"")</f>
        <v/>
      </c>
      <c r="H899" s="127" t="str">
        <f t="shared" ref="H899:H962" si="105">IFERROR(AVERAGEIF(OutputMaterialType,A899,OutputNonRecyclables),"")</f>
        <v/>
      </c>
      <c r="J899" s="103"/>
      <c r="K899" s="103"/>
      <c r="L899" s="127" t="str">
        <f t="shared" si="101"/>
        <v/>
      </c>
      <c r="M899" s="59" t="e">
        <f t="array" ref="M899">_xlfn.STDEV.S(IF(OutputMaterialType=A899,OutputTarget))</f>
        <v>#VALUE!</v>
      </c>
      <c r="N899" s="143" t="e">
        <f t="shared" ref="N899:N962" si="106">C899-ROUNDDOWN(B899/20,0)</f>
        <v>#VALUE!</v>
      </c>
      <c r="O899" s="146" t="e">
        <f t="shared" ref="O899:O962" si="107">D899/C899</f>
        <v>#VALUE!</v>
      </c>
    </row>
    <row r="900" spans="1:15" s="17" customFormat="1" x14ac:dyDescent="0.2">
      <c r="A900" s="51"/>
      <c r="B900" s="14"/>
      <c r="C900" s="128" t="str">
        <f>IF(A900=0,"",COUNTIF(Sample_Output!$B$2:$B$2000,"*"&amp;A900&amp;"*"))</f>
        <v/>
      </c>
      <c r="D900" s="129" t="str">
        <f>IF(SUMIF(OutputMaterialType,Specified_Output!A900,OutputSampleWeight)=0,"",SUMIF(OutputMaterialType,Specified_Output!A900,OutputSampleWeight))</f>
        <v/>
      </c>
      <c r="E900" s="120" t="str">
        <f t="shared" si="102"/>
        <v/>
      </c>
      <c r="F900" s="95" t="str">
        <f t="shared" si="103"/>
        <v/>
      </c>
      <c r="G900" s="120" t="str">
        <f t="shared" si="104"/>
        <v/>
      </c>
      <c r="H900" s="127" t="str">
        <f t="shared" si="105"/>
        <v/>
      </c>
      <c r="J900" s="103"/>
      <c r="K900" s="103"/>
      <c r="L900" s="127" t="str">
        <f t="shared" si="101"/>
        <v/>
      </c>
      <c r="M900" s="59" t="e">
        <f t="array" ref="M900">_xlfn.STDEV.S(IF(OutputMaterialType=A900,OutputTarget))</f>
        <v>#VALUE!</v>
      </c>
      <c r="N900" s="143" t="e">
        <f t="shared" si="106"/>
        <v>#VALUE!</v>
      </c>
      <c r="O900" s="146" t="e">
        <f t="shared" si="107"/>
        <v>#VALUE!</v>
      </c>
    </row>
    <row r="901" spans="1:15" s="17" customFormat="1" x14ac:dyDescent="0.2">
      <c r="A901" s="51"/>
      <c r="B901" s="14"/>
      <c r="C901" s="128" t="str">
        <f>IF(A901=0,"",COUNTIF(Sample_Output!$B$2:$B$2000,"*"&amp;A901&amp;"*"))</f>
        <v/>
      </c>
      <c r="D901" s="129" t="str">
        <f>IF(SUMIF(OutputMaterialType,Specified_Output!A901,OutputSampleWeight)=0,"",SUMIF(OutputMaterialType,Specified_Output!A901,OutputSampleWeight))</f>
        <v/>
      </c>
      <c r="E901" s="120" t="str">
        <f t="shared" si="102"/>
        <v/>
      </c>
      <c r="F901" s="95" t="str">
        <f t="shared" si="103"/>
        <v/>
      </c>
      <c r="G901" s="120" t="str">
        <f t="shared" si="104"/>
        <v/>
      </c>
      <c r="H901" s="127" t="str">
        <f t="shared" si="105"/>
        <v/>
      </c>
      <c r="J901" s="103"/>
      <c r="K901" s="103"/>
      <c r="L901" s="127" t="str">
        <f t="shared" si="101"/>
        <v/>
      </c>
      <c r="M901" s="59" t="e">
        <f t="array" ref="M901">_xlfn.STDEV.S(IF(OutputMaterialType=A901,OutputTarget))</f>
        <v>#VALUE!</v>
      </c>
      <c r="N901" s="143" t="e">
        <f t="shared" si="106"/>
        <v>#VALUE!</v>
      </c>
      <c r="O901" s="146" t="e">
        <f t="shared" si="107"/>
        <v>#VALUE!</v>
      </c>
    </row>
    <row r="902" spans="1:15" s="17" customFormat="1" x14ac:dyDescent="0.2">
      <c r="A902" s="51"/>
      <c r="B902" s="14"/>
      <c r="C902" s="128" t="str">
        <f>IF(A902=0,"",COUNTIF(Sample_Output!$B$2:$B$2000,"*"&amp;A902&amp;"*"))</f>
        <v/>
      </c>
      <c r="D902" s="129" t="str">
        <f>IF(SUMIF(OutputMaterialType,Specified_Output!A902,OutputSampleWeight)=0,"",SUMIF(OutputMaterialType,Specified_Output!A902,OutputSampleWeight))</f>
        <v/>
      </c>
      <c r="E902" s="120" t="str">
        <f t="shared" si="102"/>
        <v/>
      </c>
      <c r="F902" s="95" t="str">
        <f t="shared" si="103"/>
        <v/>
      </c>
      <c r="G902" s="120" t="str">
        <f t="shared" si="104"/>
        <v/>
      </c>
      <c r="H902" s="127" t="str">
        <f t="shared" si="105"/>
        <v/>
      </c>
      <c r="J902" s="103"/>
      <c r="K902" s="103"/>
      <c r="L902" s="127" t="str">
        <f t="shared" si="101"/>
        <v/>
      </c>
      <c r="M902" s="59" t="e">
        <f t="array" ref="M902">_xlfn.STDEV.S(IF(OutputMaterialType=A902,OutputTarget))</f>
        <v>#VALUE!</v>
      </c>
      <c r="N902" s="143" t="e">
        <f t="shared" si="106"/>
        <v>#VALUE!</v>
      </c>
      <c r="O902" s="146" t="e">
        <f t="shared" si="107"/>
        <v>#VALUE!</v>
      </c>
    </row>
    <row r="903" spans="1:15" s="17" customFormat="1" x14ac:dyDescent="0.2">
      <c r="A903" s="51"/>
      <c r="B903" s="14"/>
      <c r="C903" s="128" t="str">
        <f>IF(A903=0,"",COUNTIF(Sample_Output!$B$2:$B$2000,"*"&amp;A903&amp;"*"))</f>
        <v/>
      </c>
      <c r="D903" s="129" t="str">
        <f>IF(SUMIF(OutputMaterialType,Specified_Output!A903,OutputSampleWeight)=0,"",SUMIF(OutputMaterialType,Specified_Output!A903,OutputSampleWeight))</f>
        <v/>
      </c>
      <c r="E903" s="120" t="str">
        <f t="shared" si="102"/>
        <v/>
      </c>
      <c r="F903" s="95" t="str">
        <f t="shared" si="103"/>
        <v/>
      </c>
      <c r="G903" s="120" t="str">
        <f t="shared" si="104"/>
        <v/>
      </c>
      <c r="H903" s="127" t="str">
        <f t="shared" si="105"/>
        <v/>
      </c>
      <c r="J903" s="103"/>
      <c r="K903" s="103"/>
      <c r="L903" s="127" t="str">
        <f t="shared" si="101"/>
        <v/>
      </c>
      <c r="M903" s="59" t="e">
        <f t="array" ref="M903">_xlfn.STDEV.S(IF(OutputMaterialType=A903,OutputTarget))</f>
        <v>#VALUE!</v>
      </c>
      <c r="N903" s="143" t="e">
        <f t="shared" si="106"/>
        <v>#VALUE!</v>
      </c>
      <c r="O903" s="146" t="e">
        <f t="shared" si="107"/>
        <v>#VALUE!</v>
      </c>
    </row>
    <row r="904" spans="1:15" s="17" customFormat="1" x14ac:dyDescent="0.2">
      <c r="A904" s="51"/>
      <c r="B904" s="14"/>
      <c r="C904" s="128" t="str">
        <f>IF(A904=0,"",COUNTIF(Sample_Output!$B$2:$B$2000,"*"&amp;A904&amp;"*"))</f>
        <v/>
      </c>
      <c r="D904" s="129" t="str">
        <f>IF(SUMIF(OutputMaterialType,Specified_Output!A904,OutputSampleWeight)=0,"",SUMIF(OutputMaterialType,Specified_Output!A904,OutputSampleWeight))</f>
        <v/>
      </c>
      <c r="E904" s="120" t="str">
        <f t="shared" si="102"/>
        <v/>
      </c>
      <c r="F904" s="95" t="str">
        <f t="shared" si="103"/>
        <v/>
      </c>
      <c r="G904" s="120" t="str">
        <f t="shared" si="104"/>
        <v/>
      </c>
      <c r="H904" s="127" t="str">
        <f t="shared" si="105"/>
        <v/>
      </c>
      <c r="J904" s="103"/>
      <c r="K904" s="103"/>
      <c r="L904" s="127" t="str">
        <f t="shared" si="101"/>
        <v/>
      </c>
      <c r="M904" s="59" t="e">
        <f t="array" ref="M904">_xlfn.STDEV.S(IF(OutputMaterialType=A904,OutputTarget))</f>
        <v>#VALUE!</v>
      </c>
      <c r="N904" s="143" t="e">
        <f t="shared" si="106"/>
        <v>#VALUE!</v>
      </c>
      <c r="O904" s="146" t="e">
        <f t="shared" si="107"/>
        <v>#VALUE!</v>
      </c>
    </row>
    <row r="905" spans="1:15" s="17" customFormat="1" x14ac:dyDescent="0.2">
      <c r="A905" s="51"/>
      <c r="B905" s="14"/>
      <c r="C905" s="128" t="str">
        <f>IF(A905=0,"",COUNTIF(Sample_Output!$B$2:$B$2000,"*"&amp;A905&amp;"*"))</f>
        <v/>
      </c>
      <c r="D905" s="129" t="str">
        <f>IF(SUMIF(OutputMaterialType,Specified_Output!A905,OutputSampleWeight)=0,"",SUMIF(OutputMaterialType,Specified_Output!A905,OutputSampleWeight))</f>
        <v/>
      </c>
      <c r="E905" s="120" t="str">
        <f t="shared" si="102"/>
        <v/>
      </c>
      <c r="F905" s="95" t="str">
        <f t="shared" si="103"/>
        <v/>
      </c>
      <c r="G905" s="120" t="str">
        <f t="shared" si="104"/>
        <v/>
      </c>
      <c r="H905" s="127" t="str">
        <f t="shared" si="105"/>
        <v/>
      </c>
      <c r="J905" s="103"/>
      <c r="K905" s="103"/>
      <c r="L905" s="127" t="str">
        <f t="shared" si="101"/>
        <v/>
      </c>
      <c r="M905" s="59" t="e">
        <f t="array" ref="M905">_xlfn.STDEV.S(IF(OutputMaterialType=A905,OutputTarget))</f>
        <v>#VALUE!</v>
      </c>
      <c r="N905" s="143" t="e">
        <f t="shared" si="106"/>
        <v>#VALUE!</v>
      </c>
      <c r="O905" s="146" t="e">
        <f t="shared" si="107"/>
        <v>#VALUE!</v>
      </c>
    </row>
    <row r="906" spans="1:15" s="17" customFormat="1" x14ac:dyDescent="0.2">
      <c r="A906" s="51"/>
      <c r="B906" s="14"/>
      <c r="C906" s="128" t="str">
        <f>IF(A906=0,"",COUNTIF(Sample_Output!$B$2:$B$2000,"*"&amp;A906&amp;"*"))</f>
        <v/>
      </c>
      <c r="D906" s="129" t="str">
        <f>IF(SUMIF(OutputMaterialType,Specified_Output!A906,OutputSampleWeight)=0,"",SUMIF(OutputMaterialType,Specified_Output!A906,OutputSampleWeight))</f>
        <v/>
      </c>
      <c r="E906" s="120" t="str">
        <f t="shared" si="102"/>
        <v/>
      </c>
      <c r="F906" s="95" t="str">
        <f t="shared" si="103"/>
        <v/>
      </c>
      <c r="G906" s="120" t="str">
        <f t="shared" si="104"/>
        <v/>
      </c>
      <c r="H906" s="127" t="str">
        <f t="shared" si="105"/>
        <v/>
      </c>
      <c r="J906" s="103"/>
      <c r="K906" s="103"/>
      <c r="L906" s="127" t="str">
        <f t="shared" si="101"/>
        <v/>
      </c>
      <c r="M906" s="59" t="e">
        <f t="array" ref="M906">_xlfn.STDEV.S(IF(OutputMaterialType=A906,OutputTarget))</f>
        <v>#VALUE!</v>
      </c>
      <c r="N906" s="143" t="e">
        <f t="shared" si="106"/>
        <v>#VALUE!</v>
      </c>
      <c r="O906" s="146" t="e">
        <f t="shared" si="107"/>
        <v>#VALUE!</v>
      </c>
    </row>
    <row r="907" spans="1:15" s="17" customFormat="1" x14ac:dyDescent="0.2">
      <c r="A907" s="51"/>
      <c r="B907" s="14"/>
      <c r="C907" s="128" t="str">
        <f>IF(A907=0,"",COUNTIF(Sample_Output!$B$2:$B$2000,"*"&amp;A907&amp;"*"))</f>
        <v/>
      </c>
      <c r="D907" s="129" t="str">
        <f>IF(SUMIF(OutputMaterialType,Specified_Output!A907,OutputSampleWeight)=0,"",SUMIF(OutputMaterialType,Specified_Output!A907,OutputSampleWeight))</f>
        <v/>
      </c>
      <c r="E907" s="120" t="str">
        <f t="shared" si="102"/>
        <v/>
      </c>
      <c r="F907" s="95" t="str">
        <f t="shared" si="103"/>
        <v/>
      </c>
      <c r="G907" s="120" t="str">
        <f t="shared" si="104"/>
        <v/>
      </c>
      <c r="H907" s="127" t="str">
        <f t="shared" si="105"/>
        <v/>
      </c>
      <c r="J907" s="103"/>
      <c r="K907" s="103"/>
      <c r="L907" s="127" t="str">
        <f t="shared" si="101"/>
        <v/>
      </c>
      <c r="M907" s="59" t="e">
        <f t="array" ref="M907">_xlfn.STDEV.S(IF(OutputMaterialType=A907,OutputTarget))</f>
        <v>#VALUE!</v>
      </c>
      <c r="N907" s="143" t="e">
        <f t="shared" si="106"/>
        <v>#VALUE!</v>
      </c>
      <c r="O907" s="146" t="e">
        <f t="shared" si="107"/>
        <v>#VALUE!</v>
      </c>
    </row>
    <row r="908" spans="1:15" s="17" customFormat="1" x14ac:dyDescent="0.2">
      <c r="A908" s="51"/>
      <c r="B908" s="14"/>
      <c r="C908" s="128" t="str">
        <f>IF(A908=0,"",COUNTIF(Sample_Output!$B$2:$B$2000,"*"&amp;A908&amp;"*"))</f>
        <v/>
      </c>
      <c r="D908" s="129" t="str">
        <f>IF(SUMIF(OutputMaterialType,Specified_Output!A908,OutputSampleWeight)=0,"",SUMIF(OutputMaterialType,Specified_Output!A908,OutputSampleWeight))</f>
        <v/>
      </c>
      <c r="E908" s="120" t="str">
        <f t="shared" si="102"/>
        <v/>
      </c>
      <c r="F908" s="95" t="str">
        <f t="shared" si="103"/>
        <v/>
      </c>
      <c r="G908" s="120" t="str">
        <f t="shared" si="104"/>
        <v/>
      </c>
      <c r="H908" s="127" t="str">
        <f t="shared" si="105"/>
        <v/>
      </c>
      <c r="J908" s="103"/>
      <c r="K908" s="103"/>
      <c r="L908" s="127" t="str">
        <f t="shared" si="101"/>
        <v/>
      </c>
      <c r="M908" s="59" t="e">
        <f t="array" ref="M908">_xlfn.STDEV.S(IF(OutputMaterialType=A908,OutputTarget))</f>
        <v>#VALUE!</v>
      </c>
      <c r="N908" s="143" t="e">
        <f t="shared" si="106"/>
        <v>#VALUE!</v>
      </c>
      <c r="O908" s="146" t="e">
        <f t="shared" si="107"/>
        <v>#VALUE!</v>
      </c>
    </row>
    <row r="909" spans="1:15" s="17" customFormat="1" x14ac:dyDescent="0.2">
      <c r="A909" s="51"/>
      <c r="B909" s="14"/>
      <c r="C909" s="128" t="str">
        <f>IF(A909=0,"",COUNTIF(Sample_Output!$B$2:$B$2000,"*"&amp;A909&amp;"*"))</f>
        <v/>
      </c>
      <c r="D909" s="129" t="str">
        <f>IF(SUMIF(OutputMaterialType,Specified_Output!A909,OutputSampleWeight)=0,"",SUMIF(OutputMaterialType,Specified_Output!A909,OutputSampleWeight))</f>
        <v/>
      </c>
      <c r="E909" s="120" t="str">
        <f t="shared" si="102"/>
        <v/>
      </c>
      <c r="F909" s="95" t="str">
        <f t="shared" si="103"/>
        <v/>
      </c>
      <c r="G909" s="120" t="str">
        <f t="shared" si="104"/>
        <v/>
      </c>
      <c r="H909" s="127" t="str">
        <f t="shared" si="105"/>
        <v/>
      </c>
      <c r="J909" s="103"/>
      <c r="K909" s="103"/>
      <c r="L909" s="127" t="str">
        <f t="shared" si="101"/>
        <v/>
      </c>
      <c r="M909" s="59" t="e">
        <f t="array" ref="M909">_xlfn.STDEV.S(IF(OutputMaterialType=A909,OutputTarget))</f>
        <v>#VALUE!</v>
      </c>
      <c r="N909" s="143" t="e">
        <f t="shared" si="106"/>
        <v>#VALUE!</v>
      </c>
      <c r="O909" s="146" t="e">
        <f t="shared" si="107"/>
        <v>#VALUE!</v>
      </c>
    </row>
    <row r="910" spans="1:15" s="17" customFormat="1" x14ac:dyDescent="0.2">
      <c r="A910" s="51"/>
      <c r="B910" s="14"/>
      <c r="C910" s="128" t="str">
        <f>IF(A910=0,"",COUNTIF(Sample_Output!$B$2:$B$2000,"*"&amp;A910&amp;"*"))</f>
        <v/>
      </c>
      <c r="D910" s="129" t="str">
        <f>IF(SUMIF(OutputMaterialType,Specified_Output!A910,OutputSampleWeight)=0,"",SUMIF(OutputMaterialType,Specified_Output!A910,OutputSampleWeight))</f>
        <v/>
      </c>
      <c r="E910" s="120" t="str">
        <f t="shared" si="102"/>
        <v/>
      </c>
      <c r="F910" s="95" t="str">
        <f t="shared" si="103"/>
        <v/>
      </c>
      <c r="G910" s="120" t="str">
        <f t="shared" si="104"/>
        <v/>
      </c>
      <c r="H910" s="127" t="str">
        <f t="shared" si="105"/>
        <v/>
      </c>
      <c r="J910" s="103"/>
      <c r="K910" s="103"/>
      <c r="L910" s="127" t="str">
        <f t="shared" si="101"/>
        <v/>
      </c>
      <c r="M910" s="59" t="e">
        <f t="array" ref="M910">_xlfn.STDEV.S(IF(OutputMaterialType=A910,OutputTarget))</f>
        <v>#VALUE!</v>
      </c>
      <c r="N910" s="143" t="e">
        <f t="shared" si="106"/>
        <v>#VALUE!</v>
      </c>
      <c r="O910" s="146" t="e">
        <f t="shared" si="107"/>
        <v>#VALUE!</v>
      </c>
    </row>
    <row r="911" spans="1:15" s="17" customFormat="1" x14ac:dyDescent="0.2">
      <c r="A911" s="51"/>
      <c r="B911" s="14"/>
      <c r="C911" s="128" t="str">
        <f>IF(A911=0,"",COUNTIF(Sample_Output!$B$2:$B$2000,"*"&amp;A911&amp;"*"))</f>
        <v/>
      </c>
      <c r="D911" s="129" t="str">
        <f>IF(SUMIF(OutputMaterialType,Specified_Output!A911,OutputSampleWeight)=0,"",SUMIF(OutputMaterialType,Specified_Output!A911,OutputSampleWeight))</f>
        <v/>
      </c>
      <c r="E911" s="120" t="str">
        <f t="shared" si="102"/>
        <v/>
      </c>
      <c r="F911" s="95" t="str">
        <f t="shared" si="103"/>
        <v/>
      </c>
      <c r="G911" s="120" t="str">
        <f t="shared" si="104"/>
        <v/>
      </c>
      <c r="H911" s="127" t="str">
        <f t="shared" si="105"/>
        <v/>
      </c>
      <c r="J911" s="103"/>
      <c r="K911" s="103"/>
      <c r="L911" s="127" t="str">
        <f t="shared" si="101"/>
        <v/>
      </c>
      <c r="M911" s="59" t="e">
        <f t="array" ref="M911">_xlfn.STDEV.S(IF(OutputMaterialType=A911,OutputTarget))</f>
        <v>#VALUE!</v>
      </c>
      <c r="N911" s="143" t="e">
        <f t="shared" si="106"/>
        <v>#VALUE!</v>
      </c>
      <c r="O911" s="146" t="e">
        <f t="shared" si="107"/>
        <v>#VALUE!</v>
      </c>
    </row>
    <row r="912" spans="1:15" s="17" customFormat="1" x14ac:dyDescent="0.2">
      <c r="A912" s="51"/>
      <c r="B912" s="14"/>
      <c r="C912" s="128" t="str">
        <f>IF(A912=0,"",COUNTIF(Sample_Output!$B$2:$B$2000,"*"&amp;A912&amp;"*"))</f>
        <v/>
      </c>
      <c r="D912" s="129" t="str">
        <f>IF(SUMIF(OutputMaterialType,Specified_Output!A912,OutputSampleWeight)=0,"",SUMIF(OutputMaterialType,Specified_Output!A912,OutputSampleWeight))</f>
        <v/>
      </c>
      <c r="E912" s="120" t="str">
        <f t="shared" si="102"/>
        <v/>
      </c>
      <c r="F912" s="95" t="str">
        <f t="shared" si="103"/>
        <v/>
      </c>
      <c r="G912" s="120" t="str">
        <f t="shared" si="104"/>
        <v/>
      </c>
      <c r="H912" s="127" t="str">
        <f t="shared" si="105"/>
        <v/>
      </c>
      <c r="J912" s="103"/>
      <c r="K912" s="103"/>
      <c r="L912" s="127" t="str">
        <f t="shared" si="101"/>
        <v/>
      </c>
      <c r="M912" s="59" t="e">
        <f t="array" ref="M912">_xlfn.STDEV.S(IF(OutputMaterialType=A912,OutputTarget))</f>
        <v>#VALUE!</v>
      </c>
      <c r="N912" s="143" t="e">
        <f t="shared" si="106"/>
        <v>#VALUE!</v>
      </c>
      <c r="O912" s="146" t="e">
        <f t="shared" si="107"/>
        <v>#VALUE!</v>
      </c>
    </row>
    <row r="913" spans="1:15" s="17" customFormat="1" x14ac:dyDescent="0.2">
      <c r="A913" s="51"/>
      <c r="B913" s="14"/>
      <c r="C913" s="128" t="str">
        <f>IF(A913=0,"",COUNTIF(Sample_Output!$B$2:$B$2000,"*"&amp;A913&amp;"*"))</f>
        <v/>
      </c>
      <c r="D913" s="129" t="str">
        <f>IF(SUMIF(OutputMaterialType,Specified_Output!A913,OutputSampleWeight)=0,"",SUMIF(OutputMaterialType,Specified_Output!A913,OutputSampleWeight))</f>
        <v/>
      </c>
      <c r="E913" s="120" t="str">
        <f t="shared" si="102"/>
        <v/>
      </c>
      <c r="F913" s="95" t="str">
        <f t="shared" si="103"/>
        <v/>
      </c>
      <c r="G913" s="120" t="str">
        <f t="shared" si="104"/>
        <v/>
      </c>
      <c r="H913" s="127" t="str">
        <f t="shared" si="105"/>
        <v/>
      </c>
      <c r="J913" s="103"/>
      <c r="K913" s="103"/>
      <c r="L913" s="127" t="str">
        <f t="shared" si="101"/>
        <v/>
      </c>
      <c r="M913" s="59" t="e">
        <f t="array" ref="M913">_xlfn.STDEV.S(IF(OutputMaterialType=A913,OutputTarget))</f>
        <v>#VALUE!</v>
      </c>
      <c r="N913" s="143" t="e">
        <f t="shared" si="106"/>
        <v>#VALUE!</v>
      </c>
      <c r="O913" s="146" t="e">
        <f t="shared" si="107"/>
        <v>#VALUE!</v>
      </c>
    </row>
    <row r="914" spans="1:15" s="17" customFormat="1" x14ac:dyDescent="0.2">
      <c r="A914" s="51"/>
      <c r="B914" s="14"/>
      <c r="C914" s="128" t="str">
        <f>IF(A914=0,"",COUNTIF(Sample_Output!$B$2:$B$2000,"*"&amp;A914&amp;"*"))</f>
        <v/>
      </c>
      <c r="D914" s="129" t="str">
        <f>IF(SUMIF(OutputMaterialType,Specified_Output!A914,OutputSampleWeight)=0,"",SUMIF(OutputMaterialType,Specified_Output!A914,OutputSampleWeight))</f>
        <v/>
      </c>
      <c r="E914" s="120" t="str">
        <f t="shared" si="102"/>
        <v/>
      </c>
      <c r="F914" s="95" t="str">
        <f t="shared" si="103"/>
        <v/>
      </c>
      <c r="G914" s="120" t="str">
        <f t="shared" si="104"/>
        <v/>
      </c>
      <c r="H914" s="127" t="str">
        <f t="shared" si="105"/>
        <v/>
      </c>
      <c r="J914" s="103"/>
      <c r="K914" s="103"/>
      <c r="L914" s="127" t="str">
        <f t="shared" si="101"/>
        <v/>
      </c>
      <c r="M914" s="59" t="e">
        <f t="array" ref="M914">_xlfn.STDEV.S(IF(OutputMaterialType=A914,OutputTarget))</f>
        <v>#VALUE!</v>
      </c>
      <c r="N914" s="143" t="e">
        <f t="shared" si="106"/>
        <v>#VALUE!</v>
      </c>
      <c r="O914" s="146" t="e">
        <f t="shared" si="107"/>
        <v>#VALUE!</v>
      </c>
    </row>
    <row r="915" spans="1:15" s="17" customFormat="1" x14ac:dyDescent="0.2">
      <c r="A915" s="51"/>
      <c r="B915" s="14"/>
      <c r="C915" s="128" t="str">
        <f>IF(A915=0,"",COUNTIF(Sample_Output!$B$2:$B$2000,"*"&amp;A915&amp;"*"))</f>
        <v/>
      </c>
      <c r="D915" s="129" t="str">
        <f>IF(SUMIF(OutputMaterialType,Specified_Output!A915,OutputSampleWeight)=0,"",SUMIF(OutputMaterialType,Specified_Output!A915,OutputSampleWeight))</f>
        <v/>
      </c>
      <c r="E915" s="120" t="str">
        <f t="shared" si="102"/>
        <v/>
      </c>
      <c r="F915" s="95" t="str">
        <f t="shared" si="103"/>
        <v/>
      </c>
      <c r="G915" s="120" t="str">
        <f t="shared" si="104"/>
        <v/>
      </c>
      <c r="H915" s="127" t="str">
        <f t="shared" si="105"/>
        <v/>
      </c>
      <c r="J915" s="103"/>
      <c r="K915" s="103"/>
      <c r="L915" s="127" t="str">
        <f t="shared" si="101"/>
        <v/>
      </c>
      <c r="M915" s="59" t="e">
        <f t="array" ref="M915">_xlfn.STDEV.S(IF(OutputMaterialType=A915,OutputTarget))</f>
        <v>#VALUE!</v>
      </c>
      <c r="N915" s="143" t="e">
        <f t="shared" si="106"/>
        <v>#VALUE!</v>
      </c>
      <c r="O915" s="146" t="e">
        <f t="shared" si="107"/>
        <v>#VALUE!</v>
      </c>
    </row>
    <row r="916" spans="1:15" s="17" customFormat="1" x14ac:dyDescent="0.2">
      <c r="A916" s="51"/>
      <c r="B916" s="14"/>
      <c r="C916" s="128" t="str">
        <f>IF(A916=0,"",COUNTIF(Sample_Output!$B$2:$B$2000,"*"&amp;A916&amp;"*"))</f>
        <v/>
      </c>
      <c r="D916" s="129" t="str">
        <f>IF(SUMIF(OutputMaterialType,Specified_Output!A916,OutputSampleWeight)=0,"",SUMIF(OutputMaterialType,Specified_Output!A916,OutputSampleWeight))</f>
        <v/>
      </c>
      <c r="E916" s="120" t="str">
        <f t="shared" si="102"/>
        <v/>
      </c>
      <c r="F916" s="95" t="str">
        <f t="shared" si="103"/>
        <v/>
      </c>
      <c r="G916" s="120" t="str">
        <f t="shared" si="104"/>
        <v/>
      </c>
      <c r="H916" s="127" t="str">
        <f t="shared" si="105"/>
        <v/>
      </c>
      <c r="J916" s="103"/>
      <c r="K916" s="103"/>
      <c r="L916" s="127" t="str">
        <f t="shared" si="101"/>
        <v/>
      </c>
      <c r="M916" s="59" t="e">
        <f t="array" ref="M916">_xlfn.STDEV.S(IF(OutputMaterialType=A916,OutputTarget))</f>
        <v>#VALUE!</v>
      </c>
      <c r="N916" s="143" t="e">
        <f t="shared" si="106"/>
        <v>#VALUE!</v>
      </c>
      <c r="O916" s="146" t="e">
        <f t="shared" si="107"/>
        <v>#VALUE!</v>
      </c>
    </row>
    <row r="917" spans="1:15" s="17" customFormat="1" x14ac:dyDescent="0.2">
      <c r="A917" s="51"/>
      <c r="B917" s="14"/>
      <c r="C917" s="128" t="str">
        <f>IF(A917=0,"",COUNTIF(Sample_Output!$B$2:$B$2000,"*"&amp;A917&amp;"*"))</f>
        <v/>
      </c>
      <c r="D917" s="129" t="str">
        <f>IF(SUMIF(OutputMaterialType,Specified_Output!A917,OutputSampleWeight)=0,"",SUMIF(OutputMaterialType,Specified_Output!A917,OutputSampleWeight))</f>
        <v/>
      </c>
      <c r="E917" s="120" t="str">
        <f t="shared" si="102"/>
        <v/>
      </c>
      <c r="F917" s="95" t="str">
        <f t="shared" si="103"/>
        <v/>
      </c>
      <c r="G917" s="120" t="str">
        <f t="shared" si="104"/>
        <v/>
      </c>
      <c r="H917" s="127" t="str">
        <f t="shared" si="105"/>
        <v/>
      </c>
      <c r="J917" s="103"/>
      <c r="K917" s="103"/>
      <c r="L917" s="127" t="str">
        <f t="shared" si="101"/>
        <v/>
      </c>
      <c r="M917" s="59" t="e">
        <f t="array" ref="M917">_xlfn.STDEV.S(IF(OutputMaterialType=A917,OutputTarget))</f>
        <v>#VALUE!</v>
      </c>
      <c r="N917" s="143" t="e">
        <f t="shared" si="106"/>
        <v>#VALUE!</v>
      </c>
      <c r="O917" s="146" t="e">
        <f t="shared" si="107"/>
        <v>#VALUE!</v>
      </c>
    </row>
    <row r="918" spans="1:15" s="17" customFormat="1" x14ac:dyDescent="0.2">
      <c r="A918" s="51"/>
      <c r="B918" s="14"/>
      <c r="C918" s="128" t="str">
        <f>IF(A918=0,"",COUNTIF(Sample_Output!$B$2:$B$2000,"*"&amp;A918&amp;"*"))</f>
        <v/>
      </c>
      <c r="D918" s="129" t="str">
        <f>IF(SUMIF(OutputMaterialType,Specified_Output!A918,OutputSampleWeight)=0,"",SUMIF(OutputMaterialType,Specified_Output!A918,OutputSampleWeight))</f>
        <v/>
      </c>
      <c r="E918" s="120" t="str">
        <f t="shared" si="102"/>
        <v/>
      </c>
      <c r="F918" s="95" t="str">
        <f t="shared" si="103"/>
        <v/>
      </c>
      <c r="G918" s="120" t="str">
        <f t="shared" si="104"/>
        <v/>
      </c>
      <c r="H918" s="127" t="str">
        <f t="shared" si="105"/>
        <v/>
      </c>
      <c r="J918" s="103"/>
      <c r="K918" s="103"/>
      <c r="L918" s="127" t="str">
        <f t="shared" si="101"/>
        <v/>
      </c>
      <c r="M918" s="59" t="e">
        <f t="array" ref="M918">_xlfn.STDEV.S(IF(OutputMaterialType=A918,OutputTarget))</f>
        <v>#VALUE!</v>
      </c>
      <c r="N918" s="143" t="e">
        <f t="shared" si="106"/>
        <v>#VALUE!</v>
      </c>
      <c r="O918" s="146" t="e">
        <f t="shared" si="107"/>
        <v>#VALUE!</v>
      </c>
    </row>
    <row r="919" spans="1:15" s="17" customFormat="1" x14ac:dyDescent="0.2">
      <c r="A919" s="51"/>
      <c r="B919" s="14"/>
      <c r="C919" s="128" t="str">
        <f>IF(A919=0,"",COUNTIF(Sample_Output!$B$2:$B$2000,"*"&amp;A919&amp;"*"))</f>
        <v/>
      </c>
      <c r="D919" s="129" t="str">
        <f>IF(SUMIF(OutputMaterialType,Specified_Output!A919,OutputSampleWeight)=0,"",SUMIF(OutputMaterialType,Specified_Output!A919,OutputSampleWeight))</f>
        <v/>
      </c>
      <c r="E919" s="120" t="str">
        <f t="shared" si="102"/>
        <v/>
      </c>
      <c r="F919" s="95" t="str">
        <f t="shared" si="103"/>
        <v/>
      </c>
      <c r="G919" s="120" t="str">
        <f t="shared" si="104"/>
        <v/>
      </c>
      <c r="H919" s="127" t="str">
        <f t="shared" si="105"/>
        <v/>
      </c>
      <c r="J919" s="103"/>
      <c r="K919" s="103"/>
      <c r="L919" s="127" t="str">
        <f t="shared" si="101"/>
        <v/>
      </c>
      <c r="M919" s="59" t="e">
        <f t="array" ref="M919">_xlfn.STDEV.S(IF(OutputMaterialType=A919,OutputTarget))</f>
        <v>#VALUE!</v>
      </c>
      <c r="N919" s="143" t="e">
        <f t="shared" si="106"/>
        <v>#VALUE!</v>
      </c>
      <c r="O919" s="146" t="e">
        <f t="shared" si="107"/>
        <v>#VALUE!</v>
      </c>
    </row>
    <row r="920" spans="1:15" s="17" customFormat="1" x14ac:dyDescent="0.2">
      <c r="A920" s="51"/>
      <c r="B920" s="14"/>
      <c r="C920" s="128" t="str">
        <f>IF(A920=0,"",COUNTIF(Sample_Output!$B$2:$B$2000,"*"&amp;A920&amp;"*"))</f>
        <v/>
      </c>
      <c r="D920" s="129" t="str">
        <f>IF(SUMIF(OutputMaterialType,Specified_Output!A920,OutputSampleWeight)=0,"",SUMIF(OutputMaterialType,Specified_Output!A920,OutputSampleWeight))</f>
        <v/>
      </c>
      <c r="E920" s="120" t="str">
        <f t="shared" si="102"/>
        <v/>
      </c>
      <c r="F920" s="95" t="str">
        <f t="shared" si="103"/>
        <v/>
      </c>
      <c r="G920" s="120" t="str">
        <f t="shared" si="104"/>
        <v/>
      </c>
      <c r="H920" s="127" t="str">
        <f t="shared" si="105"/>
        <v/>
      </c>
      <c r="J920" s="103"/>
      <c r="K920" s="103"/>
      <c r="L920" s="127" t="str">
        <f t="shared" si="101"/>
        <v/>
      </c>
      <c r="M920" s="59" t="e">
        <f t="array" ref="M920">_xlfn.STDEV.S(IF(OutputMaterialType=A920,OutputTarget))</f>
        <v>#VALUE!</v>
      </c>
      <c r="N920" s="143" t="e">
        <f t="shared" si="106"/>
        <v>#VALUE!</v>
      </c>
      <c r="O920" s="146" t="e">
        <f t="shared" si="107"/>
        <v>#VALUE!</v>
      </c>
    </row>
    <row r="921" spans="1:15" s="17" customFormat="1" x14ac:dyDescent="0.2">
      <c r="A921" s="51"/>
      <c r="B921" s="14"/>
      <c r="C921" s="128" t="str">
        <f>IF(A921=0,"",COUNTIF(Sample_Output!$B$2:$B$2000,"*"&amp;A921&amp;"*"))</f>
        <v/>
      </c>
      <c r="D921" s="129" t="str">
        <f>IF(SUMIF(OutputMaterialType,Specified_Output!A921,OutputSampleWeight)=0,"",SUMIF(OutputMaterialType,Specified_Output!A921,OutputSampleWeight))</f>
        <v/>
      </c>
      <c r="E921" s="120" t="str">
        <f t="shared" si="102"/>
        <v/>
      </c>
      <c r="F921" s="95" t="str">
        <f t="shared" si="103"/>
        <v/>
      </c>
      <c r="G921" s="120" t="str">
        <f t="shared" si="104"/>
        <v/>
      </c>
      <c r="H921" s="127" t="str">
        <f t="shared" si="105"/>
        <v/>
      </c>
      <c r="J921" s="103"/>
      <c r="K921" s="103"/>
      <c r="L921" s="127" t="str">
        <f t="shared" si="101"/>
        <v/>
      </c>
      <c r="M921" s="59" t="e">
        <f t="array" ref="M921">_xlfn.STDEV.S(IF(OutputMaterialType=A921,OutputTarget))</f>
        <v>#VALUE!</v>
      </c>
      <c r="N921" s="143" t="e">
        <f t="shared" si="106"/>
        <v>#VALUE!</v>
      </c>
      <c r="O921" s="146" t="e">
        <f t="shared" si="107"/>
        <v>#VALUE!</v>
      </c>
    </row>
    <row r="922" spans="1:15" s="17" customFormat="1" x14ac:dyDescent="0.2">
      <c r="A922" s="51"/>
      <c r="B922" s="14"/>
      <c r="C922" s="128" t="str">
        <f>IF(A922=0,"",COUNTIF(Sample_Output!$B$2:$B$2000,"*"&amp;A922&amp;"*"))</f>
        <v/>
      </c>
      <c r="D922" s="129" t="str">
        <f>IF(SUMIF(OutputMaterialType,Specified_Output!A922,OutputSampleWeight)=0,"",SUMIF(OutputMaterialType,Specified_Output!A922,OutputSampleWeight))</f>
        <v/>
      </c>
      <c r="E922" s="120" t="str">
        <f t="shared" si="102"/>
        <v/>
      </c>
      <c r="F922" s="95" t="str">
        <f t="shared" si="103"/>
        <v/>
      </c>
      <c r="G922" s="120" t="str">
        <f t="shared" si="104"/>
        <v/>
      </c>
      <c r="H922" s="127" t="str">
        <f t="shared" si="105"/>
        <v/>
      </c>
      <c r="J922" s="103"/>
      <c r="K922" s="103"/>
      <c r="L922" s="127" t="str">
        <f t="shared" si="101"/>
        <v/>
      </c>
      <c r="M922" s="59" t="e">
        <f t="array" ref="M922">_xlfn.STDEV.S(IF(OutputMaterialType=A922,OutputTarget))</f>
        <v>#VALUE!</v>
      </c>
      <c r="N922" s="143" t="e">
        <f t="shared" si="106"/>
        <v>#VALUE!</v>
      </c>
      <c r="O922" s="146" t="e">
        <f t="shared" si="107"/>
        <v>#VALUE!</v>
      </c>
    </row>
    <row r="923" spans="1:15" s="17" customFormat="1" x14ac:dyDescent="0.2">
      <c r="A923" s="51"/>
      <c r="B923" s="14"/>
      <c r="C923" s="128" t="str">
        <f>IF(A923=0,"",COUNTIF(Sample_Output!$B$2:$B$2000,"*"&amp;A923&amp;"*"))</f>
        <v/>
      </c>
      <c r="D923" s="129" t="str">
        <f>IF(SUMIF(OutputMaterialType,Specified_Output!A923,OutputSampleWeight)=0,"",SUMIF(OutputMaterialType,Specified_Output!A923,OutputSampleWeight))</f>
        <v/>
      </c>
      <c r="E923" s="120" t="str">
        <f t="shared" si="102"/>
        <v/>
      </c>
      <c r="F923" s="95" t="str">
        <f t="shared" si="103"/>
        <v/>
      </c>
      <c r="G923" s="120" t="str">
        <f t="shared" si="104"/>
        <v/>
      </c>
      <c r="H923" s="127" t="str">
        <f t="shared" si="105"/>
        <v/>
      </c>
      <c r="J923" s="103"/>
      <c r="K923" s="103"/>
      <c r="L923" s="127" t="str">
        <f t="shared" si="101"/>
        <v/>
      </c>
      <c r="M923" s="59" t="e">
        <f t="array" ref="M923">_xlfn.STDEV.S(IF(OutputMaterialType=A923,OutputTarget))</f>
        <v>#VALUE!</v>
      </c>
      <c r="N923" s="143" t="e">
        <f t="shared" si="106"/>
        <v>#VALUE!</v>
      </c>
      <c r="O923" s="146" t="e">
        <f t="shared" si="107"/>
        <v>#VALUE!</v>
      </c>
    </row>
    <row r="924" spans="1:15" s="17" customFormat="1" x14ac:dyDescent="0.2">
      <c r="A924" s="51"/>
      <c r="B924" s="14"/>
      <c r="C924" s="128" t="str">
        <f>IF(A924=0,"",COUNTIF(Sample_Output!$B$2:$B$2000,"*"&amp;A924&amp;"*"))</f>
        <v/>
      </c>
      <c r="D924" s="129" t="str">
        <f>IF(SUMIF(OutputMaterialType,Specified_Output!A924,OutputSampleWeight)=0,"",SUMIF(OutputMaterialType,Specified_Output!A924,OutputSampleWeight))</f>
        <v/>
      </c>
      <c r="E924" s="120" t="str">
        <f t="shared" si="102"/>
        <v/>
      </c>
      <c r="F924" s="95" t="str">
        <f t="shared" si="103"/>
        <v/>
      </c>
      <c r="G924" s="120" t="str">
        <f t="shared" si="104"/>
        <v/>
      </c>
      <c r="H924" s="127" t="str">
        <f t="shared" si="105"/>
        <v/>
      </c>
      <c r="J924" s="103"/>
      <c r="K924" s="103"/>
      <c r="L924" s="127" t="str">
        <f t="shared" si="101"/>
        <v/>
      </c>
      <c r="M924" s="59" t="e">
        <f t="array" ref="M924">_xlfn.STDEV.S(IF(OutputMaterialType=A924,OutputTarget))</f>
        <v>#VALUE!</v>
      </c>
      <c r="N924" s="143" t="e">
        <f t="shared" si="106"/>
        <v>#VALUE!</v>
      </c>
      <c r="O924" s="146" t="e">
        <f t="shared" si="107"/>
        <v>#VALUE!</v>
      </c>
    </row>
    <row r="925" spans="1:15" s="17" customFormat="1" x14ac:dyDescent="0.2">
      <c r="A925" s="51"/>
      <c r="B925" s="14"/>
      <c r="C925" s="128" t="str">
        <f>IF(A925=0,"",COUNTIF(Sample_Output!$B$2:$B$2000,"*"&amp;A925&amp;"*"))</f>
        <v/>
      </c>
      <c r="D925" s="129" t="str">
        <f>IF(SUMIF(OutputMaterialType,Specified_Output!A925,OutputSampleWeight)=0,"",SUMIF(OutputMaterialType,Specified_Output!A925,OutputSampleWeight))</f>
        <v/>
      </c>
      <c r="E925" s="120" t="str">
        <f t="shared" si="102"/>
        <v/>
      </c>
      <c r="F925" s="95" t="str">
        <f t="shared" si="103"/>
        <v/>
      </c>
      <c r="G925" s="120" t="str">
        <f t="shared" si="104"/>
        <v/>
      </c>
      <c r="H925" s="127" t="str">
        <f t="shared" si="105"/>
        <v/>
      </c>
      <c r="J925" s="103"/>
      <c r="K925" s="103"/>
      <c r="L925" s="127" t="str">
        <f t="shared" si="101"/>
        <v/>
      </c>
      <c r="M925" s="59" t="e">
        <f t="array" ref="M925">_xlfn.STDEV.S(IF(OutputMaterialType=A925,OutputTarget))</f>
        <v>#VALUE!</v>
      </c>
      <c r="N925" s="143" t="e">
        <f t="shared" si="106"/>
        <v>#VALUE!</v>
      </c>
      <c r="O925" s="146" t="e">
        <f t="shared" si="107"/>
        <v>#VALUE!</v>
      </c>
    </row>
    <row r="926" spans="1:15" s="17" customFormat="1" x14ac:dyDescent="0.2">
      <c r="A926" s="51"/>
      <c r="B926" s="14"/>
      <c r="C926" s="128" t="str">
        <f>IF(A926=0,"",COUNTIF(Sample_Output!$B$2:$B$2000,"*"&amp;A926&amp;"*"))</f>
        <v/>
      </c>
      <c r="D926" s="129" t="str">
        <f>IF(SUMIF(OutputMaterialType,Specified_Output!A926,OutputSampleWeight)=0,"",SUMIF(OutputMaterialType,Specified_Output!A926,OutputSampleWeight))</f>
        <v/>
      </c>
      <c r="E926" s="120" t="str">
        <f t="shared" si="102"/>
        <v/>
      </c>
      <c r="F926" s="95" t="str">
        <f t="shared" si="103"/>
        <v/>
      </c>
      <c r="G926" s="120" t="str">
        <f t="shared" si="104"/>
        <v/>
      </c>
      <c r="H926" s="127" t="str">
        <f t="shared" si="105"/>
        <v/>
      </c>
      <c r="J926" s="103"/>
      <c r="K926" s="103"/>
      <c r="L926" s="127" t="str">
        <f t="shared" si="101"/>
        <v/>
      </c>
      <c r="M926" s="59" t="e">
        <f t="array" ref="M926">_xlfn.STDEV.S(IF(OutputMaterialType=A926,OutputTarget))</f>
        <v>#VALUE!</v>
      </c>
      <c r="N926" s="143" t="e">
        <f t="shared" si="106"/>
        <v>#VALUE!</v>
      </c>
      <c r="O926" s="146" t="e">
        <f t="shared" si="107"/>
        <v>#VALUE!</v>
      </c>
    </row>
    <row r="927" spans="1:15" s="17" customFormat="1" x14ac:dyDescent="0.2">
      <c r="A927" s="51"/>
      <c r="B927" s="14"/>
      <c r="C927" s="128" t="str">
        <f>IF(A927=0,"",COUNTIF(Sample_Output!$B$2:$B$2000,"*"&amp;A927&amp;"*"))</f>
        <v/>
      </c>
      <c r="D927" s="129" t="str">
        <f>IF(SUMIF(OutputMaterialType,Specified_Output!A927,OutputSampleWeight)=0,"",SUMIF(OutputMaterialType,Specified_Output!A927,OutputSampleWeight))</f>
        <v/>
      </c>
      <c r="E927" s="120" t="str">
        <f t="shared" si="102"/>
        <v/>
      </c>
      <c r="F927" s="95" t="str">
        <f t="shared" si="103"/>
        <v/>
      </c>
      <c r="G927" s="120" t="str">
        <f t="shared" si="104"/>
        <v/>
      </c>
      <c r="H927" s="127" t="str">
        <f t="shared" si="105"/>
        <v/>
      </c>
      <c r="J927" s="103"/>
      <c r="K927" s="103"/>
      <c r="L927" s="127" t="str">
        <f t="shared" si="101"/>
        <v/>
      </c>
      <c r="M927" s="59" t="e">
        <f t="array" ref="M927">_xlfn.STDEV.S(IF(OutputMaterialType=A927,OutputTarget))</f>
        <v>#VALUE!</v>
      </c>
      <c r="N927" s="143" t="e">
        <f t="shared" si="106"/>
        <v>#VALUE!</v>
      </c>
      <c r="O927" s="146" t="e">
        <f t="shared" si="107"/>
        <v>#VALUE!</v>
      </c>
    </row>
    <row r="928" spans="1:15" s="17" customFormat="1" x14ac:dyDescent="0.2">
      <c r="A928" s="51"/>
      <c r="B928" s="14"/>
      <c r="C928" s="128" t="str">
        <f>IF(A928=0,"",COUNTIF(Sample_Output!$B$2:$B$2000,"*"&amp;A928&amp;"*"))</f>
        <v/>
      </c>
      <c r="D928" s="129" t="str">
        <f>IF(SUMIF(OutputMaterialType,Specified_Output!A928,OutputSampleWeight)=0,"",SUMIF(OutputMaterialType,Specified_Output!A928,OutputSampleWeight))</f>
        <v/>
      </c>
      <c r="E928" s="120" t="str">
        <f t="shared" si="102"/>
        <v/>
      </c>
      <c r="F928" s="95" t="str">
        <f t="shared" si="103"/>
        <v/>
      </c>
      <c r="G928" s="120" t="str">
        <f t="shared" si="104"/>
        <v/>
      </c>
      <c r="H928" s="127" t="str">
        <f t="shared" si="105"/>
        <v/>
      </c>
      <c r="J928" s="103"/>
      <c r="K928" s="103"/>
      <c r="L928" s="127" t="str">
        <f t="shared" si="101"/>
        <v/>
      </c>
      <c r="M928" s="59" t="e">
        <f t="array" ref="M928">_xlfn.STDEV.S(IF(OutputMaterialType=A928,OutputTarget))</f>
        <v>#VALUE!</v>
      </c>
      <c r="N928" s="143" t="e">
        <f t="shared" si="106"/>
        <v>#VALUE!</v>
      </c>
      <c r="O928" s="146" t="e">
        <f t="shared" si="107"/>
        <v>#VALUE!</v>
      </c>
    </row>
    <row r="929" spans="1:15" s="17" customFormat="1" x14ac:dyDescent="0.2">
      <c r="A929" s="51"/>
      <c r="B929" s="14"/>
      <c r="C929" s="128" t="str">
        <f>IF(A929=0,"",COUNTIF(Sample_Output!$B$2:$B$2000,"*"&amp;A929&amp;"*"))</f>
        <v/>
      </c>
      <c r="D929" s="129" t="str">
        <f>IF(SUMIF(OutputMaterialType,Specified_Output!A929,OutputSampleWeight)=0,"",SUMIF(OutputMaterialType,Specified_Output!A929,OutputSampleWeight))</f>
        <v/>
      </c>
      <c r="E929" s="120" t="str">
        <f t="shared" si="102"/>
        <v/>
      </c>
      <c r="F929" s="95" t="str">
        <f t="shared" si="103"/>
        <v/>
      </c>
      <c r="G929" s="120" t="str">
        <f t="shared" si="104"/>
        <v/>
      </c>
      <c r="H929" s="127" t="str">
        <f t="shared" si="105"/>
        <v/>
      </c>
      <c r="J929" s="103"/>
      <c r="K929" s="103"/>
      <c r="L929" s="127" t="str">
        <f t="shared" si="101"/>
        <v/>
      </c>
      <c r="M929" s="59" t="e">
        <f t="array" ref="M929">_xlfn.STDEV.S(IF(OutputMaterialType=A929,OutputTarget))</f>
        <v>#VALUE!</v>
      </c>
      <c r="N929" s="143" t="e">
        <f t="shared" si="106"/>
        <v>#VALUE!</v>
      </c>
      <c r="O929" s="146" t="e">
        <f t="shared" si="107"/>
        <v>#VALUE!</v>
      </c>
    </row>
    <row r="930" spans="1:15" s="17" customFormat="1" x14ac:dyDescent="0.2">
      <c r="A930" s="51"/>
      <c r="B930" s="14"/>
      <c r="C930" s="128" t="str">
        <f>IF(A930=0,"",COUNTIF(Sample_Output!$B$2:$B$2000,"*"&amp;A930&amp;"*"))</f>
        <v/>
      </c>
      <c r="D930" s="129" t="str">
        <f>IF(SUMIF(OutputMaterialType,Specified_Output!A930,OutputSampleWeight)=0,"",SUMIF(OutputMaterialType,Specified_Output!A930,OutputSampleWeight))</f>
        <v/>
      </c>
      <c r="E930" s="120" t="str">
        <f t="shared" si="102"/>
        <v/>
      </c>
      <c r="F930" s="95" t="str">
        <f t="shared" si="103"/>
        <v/>
      </c>
      <c r="G930" s="120" t="str">
        <f t="shared" si="104"/>
        <v/>
      </c>
      <c r="H930" s="127" t="str">
        <f t="shared" si="105"/>
        <v/>
      </c>
      <c r="J930" s="103"/>
      <c r="K930" s="103"/>
      <c r="L930" s="127" t="str">
        <f t="shared" si="101"/>
        <v/>
      </c>
      <c r="M930" s="59" t="e">
        <f t="array" ref="M930">_xlfn.STDEV.S(IF(OutputMaterialType=A930,OutputTarget))</f>
        <v>#VALUE!</v>
      </c>
      <c r="N930" s="143" t="e">
        <f t="shared" si="106"/>
        <v>#VALUE!</v>
      </c>
      <c r="O930" s="146" t="e">
        <f t="shared" si="107"/>
        <v>#VALUE!</v>
      </c>
    </row>
    <row r="931" spans="1:15" s="17" customFormat="1" x14ac:dyDescent="0.2">
      <c r="A931" s="51"/>
      <c r="B931" s="14"/>
      <c r="C931" s="128" t="str">
        <f>IF(A931=0,"",COUNTIF(Sample_Output!$B$2:$B$2000,"*"&amp;A931&amp;"*"))</f>
        <v/>
      </c>
      <c r="D931" s="129" t="str">
        <f>IF(SUMIF(OutputMaterialType,Specified_Output!A931,OutputSampleWeight)=0,"",SUMIF(OutputMaterialType,Specified_Output!A931,OutputSampleWeight))</f>
        <v/>
      </c>
      <c r="E931" s="120" t="str">
        <f t="shared" si="102"/>
        <v/>
      </c>
      <c r="F931" s="95" t="str">
        <f t="shared" si="103"/>
        <v/>
      </c>
      <c r="G931" s="120" t="str">
        <f t="shared" si="104"/>
        <v/>
      </c>
      <c r="H931" s="127" t="str">
        <f t="shared" si="105"/>
        <v/>
      </c>
      <c r="J931" s="103"/>
      <c r="K931" s="103"/>
      <c r="L931" s="127" t="str">
        <f t="shared" si="101"/>
        <v/>
      </c>
      <c r="M931" s="59" t="e">
        <f t="array" ref="M931">_xlfn.STDEV.S(IF(OutputMaterialType=A931,OutputTarget))</f>
        <v>#VALUE!</v>
      </c>
      <c r="N931" s="143" t="e">
        <f t="shared" si="106"/>
        <v>#VALUE!</v>
      </c>
      <c r="O931" s="146" t="e">
        <f t="shared" si="107"/>
        <v>#VALUE!</v>
      </c>
    </row>
    <row r="932" spans="1:15" s="17" customFormat="1" x14ac:dyDescent="0.2">
      <c r="A932" s="51"/>
      <c r="B932" s="14"/>
      <c r="C932" s="128" t="str">
        <f>IF(A932=0,"",COUNTIF(Sample_Output!$B$2:$B$2000,"*"&amp;A932&amp;"*"))</f>
        <v/>
      </c>
      <c r="D932" s="129" t="str">
        <f>IF(SUMIF(OutputMaterialType,Specified_Output!A932,OutputSampleWeight)=0,"",SUMIF(OutputMaterialType,Specified_Output!A932,OutputSampleWeight))</f>
        <v/>
      </c>
      <c r="E932" s="120" t="str">
        <f t="shared" si="102"/>
        <v/>
      </c>
      <c r="F932" s="95" t="str">
        <f t="shared" si="103"/>
        <v/>
      </c>
      <c r="G932" s="120" t="str">
        <f t="shared" si="104"/>
        <v/>
      </c>
      <c r="H932" s="127" t="str">
        <f t="shared" si="105"/>
        <v/>
      </c>
      <c r="J932" s="103"/>
      <c r="K932" s="103"/>
      <c r="L932" s="127" t="str">
        <f t="shared" si="101"/>
        <v/>
      </c>
      <c r="M932" s="59" t="e">
        <f t="array" ref="M932">_xlfn.STDEV.S(IF(OutputMaterialType=A932,OutputTarget))</f>
        <v>#VALUE!</v>
      </c>
      <c r="N932" s="143" t="e">
        <f t="shared" si="106"/>
        <v>#VALUE!</v>
      </c>
      <c r="O932" s="146" t="e">
        <f t="shared" si="107"/>
        <v>#VALUE!</v>
      </c>
    </row>
    <row r="933" spans="1:15" s="17" customFormat="1" x14ac:dyDescent="0.2">
      <c r="A933" s="51"/>
      <c r="B933" s="14"/>
      <c r="C933" s="128" t="str">
        <f>IF(A933=0,"",COUNTIF(Sample_Output!$B$2:$B$2000,"*"&amp;A933&amp;"*"))</f>
        <v/>
      </c>
      <c r="D933" s="129" t="str">
        <f>IF(SUMIF(OutputMaterialType,Specified_Output!A933,OutputSampleWeight)=0,"",SUMIF(OutputMaterialType,Specified_Output!A933,OutputSampleWeight))</f>
        <v/>
      </c>
      <c r="E933" s="120" t="str">
        <f t="shared" si="102"/>
        <v/>
      </c>
      <c r="F933" s="95" t="str">
        <f t="shared" si="103"/>
        <v/>
      </c>
      <c r="G933" s="120" t="str">
        <f t="shared" si="104"/>
        <v/>
      </c>
      <c r="H933" s="127" t="str">
        <f t="shared" si="105"/>
        <v/>
      </c>
      <c r="J933" s="103"/>
      <c r="K933" s="103"/>
      <c r="L933" s="127" t="str">
        <f t="shared" si="101"/>
        <v/>
      </c>
      <c r="M933" s="59" t="e">
        <f t="array" ref="M933">_xlfn.STDEV.S(IF(OutputMaterialType=A933,OutputTarget))</f>
        <v>#VALUE!</v>
      </c>
      <c r="N933" s="143" t="e">
        <f t="shared" si="106"/>
        <v>#VALUE!</v>
      </c>
      <c r="O933" s="146" t="e">
        <f t="shared" si="107"/>
        <v>#VALUE!</v>
      </c>
    </row>
    <row r="934" spans="1:15" s="17" customFormat="1" x14ac:dyDescent="0.2">
      <c r="A934" s="51"/>
      <c r="B934" s="14"/>
      <c r="C934" s="128" t="str">
        <f>IF(A934=0,"",COUNTIF(Sample_Output!$B$2:$B$2000,"*"&amp;A934&amp;"*"))</f>
        <v/>
      </c>
      <c r="D934" s="129" t="str">
        <f>IF(SUMIF(OutputMaterialType,Specified_Output!A934,OutputSampleWeight)=0,"",SUMIF(OutputMaterialType,Specified_Output!A934,OutputSampleWeight))</f>
        <v/>
      </c>
      <c r="E934" s="120" t="str">
        <f t="shared" si="102"/>
        <v/>
      </c>
      <c r="F934" s="95" t="str">
        <f t="shared" si="103"/>
        <v/>
      </c>
      <c r="G934" s="120" t="str">
        <f t="shared" si="104"/>
        <v/>
      </c>
      <c r="H934" s="127" t="str">
        <f t="shared" si="105"/>
        <v/>
      </c>
      <c r="J934" s="103"/>
      <c r="K934" s="103"/>
      <c r="L934" s="127" t="str">
        <f t="shared" si="101"/>
        <v/>
      </c>
      <c r="M934" s="59" t="e">
        <f t="array" ref="M934">_xlfn.STDEV.S(IF(OutputMaterialType=A934,OutputTarget))</f>
        <v>#VALUE!</v>
      </c>
      <c r="N934" s="143" t="e">
        <f t="shared" si="106"/>
        <v>#VALUE!</v>
      </c>
      <c r="O934" s="146" t="e">
        <f t="shared" si="107"/>
        <v>#VALUE!</v>
      </c>
    </row>
    <row r="935" spans="1:15" s="17" customFormat="1" x14ac:dyDescent="0.2">
      <c r="A935" s="51"/>
      <c r="B935" s="14"/>
      <c r="C935" s="128" t="str">
        <f>IF(A935=0,"",COUNTIF(Sample_Output!$B$2:$B$2000,"*"&amp;A935&amp;"*"))</f>
        <v/>
      </c>
      <c r="D935" s="129" t="str">
        <f>IF(SUMIF(OutputMaterialType,Specified_Output!A935,OutputSampleWeight)=0,"",SUMIF(OutputMaterialType,Specified_Output!A935,OutputSampleWeight))</f>
        <v/>
      </c>
      <c r="E935" s="120" t="str">
        <f t="shared" si="102"/>
        <v/>
      </c>
      <c r="F935" s="95" t="str">
        <f t="shared" si="103"/>
        <v/>
      </c>
      <c r="G935" s="120" t="str">
        <f t="shared" si="104"/>
        <v/>
      </c>
      <c r="H935" s="127" t="str">
        <f t="shared" si="105"/>
        <v/>
      </c>
      <c r="J935" s="103"/>
      <c r="K935" s="103"/>
      <c r="L935" s="127" t="str">
        <f t="shared" si="101"/>
        <v/>
      </c>
      <c r="M935" s="59" t="e">
        <f t="array" ref="M935">_xlfn.STDEV.S(IF(OutputMaterialType=A935,OutputTarget))</f>
        <v>#VALUE!</v>
      </c>
      <c r="N935" s="143" t="e">
        <f t="shared" si="106"/>
        <v>#VALUE!</v>
      </c>
      <c r="O935" s="146" t="e">
        <f t="shared" si="107"/>
        <v>#VALUE!</v>
      </c>
    </row>
    <row r="936" spans="1:15" s="17" customFormat="1" x14ac:dyDescent="0.2">
      <c r="A936" s="51"/>
      <c r="B936" s="14"/>
      <c r="C936" s="128" t="str">
        <f>IF(A936=0,"",COUNTIF(Sample_Output!$B$2:$B$2000,"*"&amp;A936&amp;"*"))</f>
        <v/>
      </c>
      <c r="D936" s="129" t="str">
        <f>IF(SUMIF(OutputMaterialType,Specified_Output!A936,OutputSampleWeight)=0,"",SUMIF(OutputMaterialType,Specified_Output!A936,OutputSampleWeight))</f>
        <v/>
      </c>
      <c r="E936" s="120" t="str">
        <f t="shared" si="102"/>
        <v/>
      </c>
      <c r="F936" s="95" t="str">
        <f t="shared" si="103"/>
        <v/>
      </c>
      <c r="G936" s="120" t="str">
        <f t="shared" si="104"/>
        <v/>
      </c>
      <c r="H936" s="127" t="str">
        <f t="shared" si="105"/>
        <v/>
      </c>
      <c r="J936" s="103"/>
      <c r="K936" s="103"/>
      <c r="L936" s="127" t="str">
        <f t="shared" si="101"/>
        <v/>
      </c>
      <c r="M936" s="59" t="e">
        <f t="array" ref="M936">_xlfn.STDEV.S(IF(OutputMaterialType=A936,OutputTarget))</f>
        <v>#VALUE!</v>
      </c>
      <c r="N936" s="143" t="e">
        <f t="shared" si="106"/>
        <v>#VALUE!</v>
      </c>
      <c r="O936" s="146" t="e">
        <f t="shared" si="107"/>
        <v>#VALUE!</v>
      </c>
    </row>
    <row r="937" spans="1:15" s="17" customFormat="1" x14ac:dyDescent="0.2">
      <c r="A937" s="51"/>
      <c r="B937" s="14"/>
      <c r="C937" s="128" t="str">
        <f>IF(A937=0,"",COUNTIF(Sample_Output!$B$2:$B$2000,"*"&amp;A937&amp;"*"))</f>
        <v/>
      </c>
      <c r="D937" s="129" t="str">
        <f>IF(SUMIF(OutputMaterialType,Specified_Output!A937,OutputSampleWeight)=0,"",SUMIF(OutputMaterialType,Specified_Output!A937,OutputSampleWeight))</f>
        <v/>
      </c>
      <c r="E937" s="120" t="str">
        <f t="shared" si="102"/>
        <v/>
      </c>
      <c r="F937" s="95" t="str">
        <f t="shared" si="103"/>
        <v/>
      </c>
      <c r="G937" s="120" t="str">
        <f t="shared" si="104"/>
        <v/>
      </c>
      <c r="H937" s="127" t="str">
        <f t="shared" si="105"/>
        <v/>
      </c>
      <c r="J937" s="103"/>
      <c r="K937" s="103"/>
      <c r="L937" s="127" t="str">
        <f t="shared" si="101"/>
        <v/>
      </c>
      <c r="M937" s="59" t="e">
        <f t="array" ref="M937">_xlfn.STDEV.S(IF(OutputMaterialType=A937,OutputTarget))</f>
        <v>#VALUE!</v>
      </c>
      <c r="N937" s="143" t="e">
        <f t="shared" si="106"/>
        <v>#VALUE!</v>
      </c>
      <c r="O937" s="146" t="e">
        <f t="shared" si="107"/>
        <v>#VALUE!</v>
      </c>
    </row>
    <row r="938" spans="1:15" s="17" customFormat="1" x14ac:dyDescent="0.2">
      <c r="A938" s="51"/>
      <c r="B938" s="14"/>
      <c r="C938" s="128" t="str">
        <f>IF(A938=0,"",COUNTIF(Sample_Output!$B$2:$B$2000,"*"&amp;A938&amp;"*"))</f>
        <v/>
      </c>
      <c r="D938" s="129" t="str">
        <f>IF(SUMIF(OutputMaterialType,Specified_Output!A938,OutputSampleWeight)=0,"",SUMIF(OutputMaterialType,Specified_Output!A938,OutputSampleWeight))</f>
        <v/>
      </c>
      <c r="E938" s="120" t="str">
        <f t="shared" si="102"/>
        <v/>
      </c>
      <c r="F938" s="95" t="str">
        <f t="shared" si="103"/>
        <v/>
      </c>
      <c r="G938" s="120" t="str">
        <f t="shared" si="104"/>
        <v/>
      </c>
      <c r="H938" s="127" t="str">
        <f t="shared" si="105"/>
        <v/>
      </c>
      <c r="J938" s="103"/>
      <c r="K938" s="103"/>
      <c r="L938" s="127" t="str">
        <f t="shared" si="101"/>
        <v/>
      </c>
      <c r="M938" s="59" t="e">
        <f t="array" ref="M938">_xlfn.STDEV.S(IF(OutputMaterialType=A938,OutputTarget))</f>
        <v>#VALUE!</v>
      </c>
      <c r="N938" s="143" t="e">
        <f t="shared" si="106"/>
        <v>#VALUE!</v>
      </c>
      <c r="O938" s="146" t="e">
        <f t="shared" si="107"/>
        <v>#VALUE!</v>
      </c>
    </row>
    <row r="939" spans="1:15" s="17" customFormat="1" x14ac:dyDescent="0.2">
      <c r="A939" s="51"/>
      <c r="B939" s="14"/>
      <c r="C939" s="128" t="str">
        <f>IF(A939=0,"",COUNTIF(Sample_Output!$B$2:$B$2000,"*"&amp;A939&amp;"*"))</f>
        <v/>
      </c>
      <c r="D939" s="129" t="str">
        <f>IF(SUMIF(OutputMaterialType,Specified_Output!A939,OutputSampleWeight)=0,"",SUMIF(OutputMaterialType,Specified_Output!A939,OutputSampleWeight))</f>
        <v/>
      </c>
      <c r="E939" s="120" t="str">
        <f t="shared" si="102"/>
        <v/>
      </c>
      <c r="F939" s="95" t="str">
        <f t="shared" si="103"/>
        <v/>
      </c>
      <c r="G939" s="120" t="str">
        <f t="shared" si="104"/>
        <v/>
      </c>
      <c r="H939" s="127" t="str">
        <f t="shared" si="105"/>
        <v/>
      </c>
      <c r="J939" s="103"/>
      <c r="K939" s="103"/>
      <c r="L939" s="127" t="str">
        <f t="shared" si="101"/>
        <v/>
      </c>
      <c r="M939" s="59" t="e">
        <f t="array" ref="M939">_xlfn.STDEV.S(IF(OutputMaterialType=A939,OutputTarget))</f>
        <v>#VALUE!</v>
      </c>
      <c r="N939" s="143" t="e">
        <f t="shared" si="106"/>
        <v>#VALUE!</v>
      </c>
      <c r="O939" s="146" t="e">
        <f t="shared" si="107"/>
        <v>#VALUE!</v>
      </c>
    </row>
    <row r="940" spans="1:15" s="17" customFormat="1" x14ac:dyDescent="0.2">
      <c r="A940" s="51"/>
      <c r="B940" s="14"/>
      <c r="C940" s="128" t="str">
        <f>IF(A940=0,"",COUNTIF(Sample_Output!$B$2:$B$2000,"*"&amp;A940&amp;"*"))</f>
        <v/>
      </c>
      <c r="D940" s="129" t="str">
        <f>IF(SUMIF(OutputMaterialType,Specified_Output!A940,OutputSampleWeight)=0,"",SUMIF(OutputMaterialType,Specified_Output!A940,OutputSampleWeight))</f>
        <v/>
      </c>
      <c r="E940" s="120" t="str">
        <f t="shared" si="102"/>
        <v/>
      </c>
      <c r="F940" s="95" t="str">
        <f t="shared" si="103"/>
        <v/>
      </c>
      <c r="G940" s="120" t="str">
        <f t="shared" si="104"/>
        <v/>
      </c>
      <c r="H940" s="127" t="str">
        <f t="shared" si="105"/>
        <v/>
      </c>
      <c r="J940" s="103"/>
      <c r="K940" s="103"/>
      <c r="L940" s="127" t="str">
        <f t="shared" si="101"/>
        <v/>
      </c>
      <c r="M940" s="59" t="e">
        <f t="array" ref="M940">_xlfn.STDEV.S(IF(OutputMaterialType=A940,OutputTarget))</f>
        <v>#VALUE!</v>
      </c>
      <c r="N940" s="143" t="e">
        <f t="shared" si="106"/>
        <v>#VALUE!</v>
      </c>
      <c r="O940" s="146" t="e">
        <f t="shared" si="107"/>
        <v>#VALUE!</v>
      </c>
    </row>
    <row r="941" spans="1:15" s="17" customFormat="1" x14ac:dyDescent="0.2">
      <c r="A941" s="51"/>
      <c r="B941" s="14"/>
      <c r="C941" s="128" t="str">
        <f>IF(A941=0,"",COUNTIF(Sample_Output!$B$2:$B$2000,"*"&amp;A941&amp;"*"))</f>
        <v/>
      </c>
      <c r="D941" s="129" t="str">
        <f>IF(SUMIF(OutputMaterialType,Specified_Output!A941,OutputSampleWeight)=0,"",SUMIF(OutputMaterialType,Specified_Output!A941,OutputSampleWeight))</f>
        <v/>
      </c>
      <c r="E941" s="120" t="str">
        <f t="shared" si="102"/>
        <v/>
      </c>
      <c r="F941" s="95" t="str">
        <f t="shared" si="103"/>
        <v/>
      </c>
      <c r="G941" s="120" t="str">
        <f t="shared" si="104"/>
        <v/>
      </c>
      <c r="H941" s="127" t="str">
        <f t="shared" si="105"/>
        <v/>
      </c>
      <c r="J941" s="103"/>
      <c r="K941" s="103"/>
      <c r="L941" s="127" t="str">
        <f t="shared" si="101"/>
        <v/>
      </c>
      <c r="M941" s="59" t="e">
        <f t="array" ref="M941">_xlfn.STDEV.S(IF(OutputMaterialType=A941,OutputTarget))</f>
        <v>#VALUE!</v>
      </c>
      <c r="N941" s="143" t="e">
        <f t="shared" si="106"/>
        <v>#VALUE!</v>
      </c>
      <c r="O941" s="146" t="e">
        <f t="shared" si="107"/>
        <v>#VALUE!</v>
      </c>
    </row>
    <row r="942" spans="1:15" s="17" customFormat="1" x14ac:dyDescent="0.2">
      <c r="A942" s="51"/>
      <c r="B942" s="14"/>
      <c r="C942" s="128" t="str">
        <f>IF(A942=0,"",COUNTIF(Sample_Output!$B$2:$B$2000,"*"&amp;A942&amp;"*"))</f>
        <v/>
      </c>
      <c r="D942" s="129" t="str">
        <f>IF(SUMIF(OutputMaterialType,Specified_Output!A942,OutputSampleWeight)=0,"",SUMIF(OutputMaterialType,Specified_Output!A942,OutputSampleWeight))</f>
        <v/>
      </c>
      <c r="E942" s="120" t="str">
        <f t="shared" si="102"/>
        <v/>
      </c>
      <c r="F942" s="95" t="str">
        <f t="shared" si="103"/>
        <v/>
      </c>
      <c r="G942" s="120" t="str">
        <f t="shared" si="104"/>
        <v/>
      </c>
      <c r="H942" s="127" t="str">
        <f t="shared" si="105"/>
        <v/>
      </c>
      <c r="J942" s="103"/>
      <c r="K942" s="103"/>
      <c r="L942" s="127" t="str">
        <f t="shared" si="101"/>
        <v/>
      </c>
      <c r="M942" s="59" t="e">
        <f t="array" ref="M942">_xlfn.STDEV.S(IF(OutputMaterialType=A942,OutputTarget))</f>
        <v>#VALUE!</v>
      </c>
      <c r="N942" s="143" t="e">
        <f t="shared" si="106"/>
        <v>#VALUE!</v>
      </c>
      <c r="O942" s="146" t="e">
        <f t="shared" si="107"/>
        <v>#VALUE!</v>
      </c>
    </row>
    <row r="943" spans="1:15" s="17" customFormat="1" x14ac:dyDescent="0.2">
      <c r="A943" s="51"/>
      <c r="B943" s="14"/>
      <c r="C943" s="128" t="str">
        <f>IF(A943=0,"",COUNTIF(Sample_Output!$B$2:$B$2000,"*"&amp;A943&amp;"*"))</f>
        <v/>
      </c>
      <c r="D943" s="129" t="str">
        <f>IF(SUMIF(OutputMaterialType,Specified_Output!A943,OutputSampleWeight)=0,"",SUMIF(OutputMaterialType,Specified_Output!A943,OutputSampleWeight))</f>
        <v/>
      </c>
      <c r="E943" s="120" t="str">
        <f t="shared" si="102"/>
        <v/>
      </c>
      <c r="F943" s="95" t="str">
        <f t="shared" si="103"/>
        <v/>
      </c>
      <c r="G943" s="120" t="str">
        <f t="shared" si="104"/>
        <v/>
      </c>
      <c r="H943" s="127" t="str">
        <f t="shared" si="105"/>
        <v/>
      </c>
      <c r="J943" s="103"/>
      <c r="K943" s="103"/>
      <c r="L943" s="127" t="str">
        <f t="shared" si="101"/>
        <v/>
      </c>
      <c r="M943" s="59" t="e">
        <f t="array" ref="M943">_xlfn.STDEV.S(IF(OutputMaterialType=A943,OutputTarget))</f>
        <v>#VALUE!</v>
      </c>
      <c r="N943" s="143" t="e">
        <f t="shared" si="106"/>
        <v>#VALUE!</v>
      </c>
      <c r="O943" s="146" t="e">
        <f t="shared" si="107"/>
        <v>#VALUE!</v>
      </c>
    </row>
    <row r="944" spans="1:15" s="17" customFormat="1" x14ac:dyDescent="0.2">
      <c r="A944" s="51"/>
      <c r="B944" s="14"/>
      <c r="C944" s="128" t="str">
        <f>IF(A944=0,"",COUNTIF(Sample_Output!$B$2:$B$2000,"*"&amp;A944&amp;"*"))</f>
        <v/>
      </c>
      <c r="D944" s="129" t="str">
        <f>IF(SUMIF(OutputMaterialType,Specified_Output!A944,OutputSampleWeight)=0,"",SUMIF(OutputMaterialType,Specified_Output!A944,OutputSampleWeight))</f>
        <v/>
      </c>
      <c r="E944" s="120" t="str">
        <f t="shared" si="102"/>
        <v/>
      </c>
      <c r="F944" s="95" t="str">
        <f t="shared" si="103"/>
        <v/>
      </c>
      <c r="G944" s="120" t="str">
        <f t="shared" si="104"/>
        <v/>
      </c>
      <c r="H944" s="127" t="str">
        <f t="shared" si="105"/>
        <v/>
      </c>
      <c r="J944" s="103"/>
      <c r="K944" s="103"/>
      <c r="L944" s="127" t="str">
        <f t="shared" si="101"/>
        <v/>
      </c>
      <c r="M944" s="59" t="e">
        <f t="array" ref="M944">_xlfn.STDEV.S(IF(OutputMaterialType=A944,OutputTarget))</f>
        <v>#VALUE!</v>
      </c>
      <c r="N944" s="143" t="e">
        <f t="shared" si="106"/>
        <v>#VALUE!</v>
      </c>
      <c r="O944" s="146" t="e">
        <f t="shared" si="107"/>
        <v>#VALUE!</v>
      </c>
    </row>
    <row r="945" spans="1:15" s="17" customFormat="1" x14ac:dyDescent="0.2">
      <c r="A945" s="51"/>
      <c r="B945" s="14"/>
      <c r="C945" s="128" t="str">
        <f>IF(A945=0,"",COUNTIF(Sample_Output!$B$2:$B$2000,"*"&amp;A945&amp;"*"))</f>
        <v/>
      </c>
      <c r="D945" s="129" t="str">
        <f>IF(SUMIF(OutputMaterialType,Specified_Output!A945,OutputSampleWeight)=0,"",SUMIF(OutputMaterialType,Specified_Output!A945,OutputSampleWeight))</f>
        <v/>
      </c>
      <c r="E945" s="120" t="str">
        <f t="shared" si="102"/>
        <v/>
      </c>
      <c r="F945" s="95" t="str">
        <f t="shared" si="103"/>
        <v/>
      </c>
      <c r="G945" s="120" t="str">
        <f t="shared" si="104"/>
        <v/>
      </c>
      <c r="H945" s="127" t="str">
        <f t="shared" si="105"/>
        <v/>
      </c>
      <c r="J945" s="103"/>
      <c r="K945" s="103"/>
      <c r="L945" s="127" t="str">
        <f t="shared" si="101"/>
        <v/>
      </c>
      <c r="M945" s="59" t="e">
        <f t="array" ref="M945">_xlfn.STDEV.S(IF(OutputMaterialType=A945,OutputTarget))</f>
        <v>#VALUE!</v>
      </c>
      <c r="N945" s="143" t="e">
        <f t="shared" si="106"/>
        <v>#VALUE!</v>
      </c>
      <c r="O945" s="146" t="e">
        <f t="shared" si="107"/>
        <v>#VALUE!</v>
      </c>
    </row>
    <row r="946" spans="1:15" s="17" customFormat="1" x14ac:dyDescent="0.2">
      <c r="A946" s="51"/>
      <c r="B946" s="14"/>
      <c r="C946" s="128" t="str">
        <f>IF(A946=0,"",COUNTIF(Sample_Output!$B$2:$B$2000,"*"&amp;A946&amp;"*"))</f>
        <v/>
      </c>
      <c r="D946" s="129" t="str">
        <f>IF(SUMIF(OutputMaterialType,Specified_Output!A946,OutputSampleWeight)=0,"",SUMIF(OutputMaterialType,Specified_Output!A946,OutputSampleWeight))</f>
        <v/>
      </c>
      <c r="E946" s="120" t="str">
        <f t="shared" si="102"/>
        <v/>
      </c>
      <c r="F946" s="95" t="str">
        <f t="shared" si="103"/>
        <v/>
      </c>
      <c r="G946" s="120" t="str">
        <f t="shared" si="104"/>
        <v/>
      </c>
      <c r="H946" s="127" t="str">
        <f t="shared" si="105"/>
        <v/>
      </c>
      <c r="J946" s="103"/>
      <c r="K946" s="103"/>
      <c r="L946" s="127" t="str">
        <f t="shared" si="101"/>
        <v/>
      </c>
      <c r="M946" s="59" t="e">
        <f t="array" ref="M946">_xlfn.STDEV.S(IF(OutputMaterialType=A946,OutputTarget))</f>
        <v>#VALUE!</v>
      </c>
      <c r="N946" s="143" t="e">
        <f t="shared" si="106"/>
        <v>#VALUE!</v>
      </c>
      <c r="O946" s="146" t="e">
        <f t="shared" si="107"/>
        <v>#VALUE!</v>
      </c>
    </row>
    <row r="947" spans="1:15" s="17" customFormat="1" x14ac:dyDescent="0.2">
      <c r="A947" s="51"/>
      <c r="B947" s="14"/>
      <c r="C947" s="128" t="str">
        <f>IF(A947=0,"",COUNTIF(Sample_Output!$B$2:$B$2000,"*"&amp;A947&amp;"*"))</f>
        <v/>
      </c>
      <c r="D947" s="129" t="str">
        <f>IF(SUMIF(OutputMaterialType,Specified_Output!A947,OutputSampleWeight)=0,"",SUMIF(OutputMaterialType,Specified_Output!A947,OutputSampleWeight))</f>
        <v/>
      </c>
      <c r="E947" s="120" t="str">
        <f t="shared" si="102"/>
        <v/>
      </c>
      <c r="F947" s="95" t="str">
        <f t="shared" si="103"/>
        <v/>
      </c>
      <c r="G947" s="120" t="str">
        <f t="shared" si="104"/>
        <v/>
      </c>
      <c r="H947" s="127" t="str">
        <f t="shared" si="105"/>
        <v/>
      </c>
      <c r="J947" s="103"/>
      <c r="K947" s="103"/>
      <c r="L947" s="127" t="str">
        <f t="shared" si="101"/>
        <v/>
      </c>
      <c r="M947" s="59" t="e">
        <f t="array" ref="M947">_xlfn.STDEV.S(IF(OutputMaterialType=A947,OutputTarget))</f>
        <v>#VALUE!</v>
      </c>
      <c r="N947" s="143" t="e">
        <f t="shared" si="106"/>
        <v>#VALUE!</v>
      </c>
      <c r="O947" s="146" t="e">
        <f t="shared" si="107"/>
        <v>#VALUE!</v>
      </c>
    </row>
    <row r="948" spans="1:15" s="17" customFormat="1" x14ac:dyDescent="0.2">
      <c r="A948" s="51"/>
      <c r="B948" s="14"/>
      <c r="C948" s="128" t="str">
        <f>IF(A948=0,"",COUNTIF(Sample_Output!$B$2:$B$2000,"*"&amp;A948&amp;"*"))</f>
        <v/>
      </c>
      <c r="D948" s="129" t="str">
        <f>IF(SUMIF(OutputMaterialType,Specified_Output!A948,OutputSampleWeight)=0,"",SUMIF(OutputMaterialType,Specified_Output!A948,OutputSampleWeight))</f>
        <v/>
      </c>
      <c r="E948" s="120" t="str">
        <f t="shared" si="102"/>
        <v/>
      </c>
      <c r="F948" s="95" t="str">
        <f t="shared" si="103"/>
        <v/>
      </c>
      <c r="G948" s="120" t="str">
        <f t="shared" si="104"/>
        <v/>
      </c>
      <c r="H948" s="127" t="str">
        <f t="shared" si="105"/>
        <v/>
      </c>
      <c r="J948" s="103"/>
      <c r="K948" s="103"/>
      <c r="L948" s="127" t="str">
        <f t="shared" si="101"/>
        <v/>
      </c>
      <c r="M948" s="59" t="e">
        <f t="array" ref="M948">_xlfn.STDEV.S(IF(OutputMaterialType=A948,OutputTarget))</f>
        <v>#VALUE!</v>
      </c>
      <c r="N948" s="143" t="e">
        <f t="shared" si="106"/>
        <v>#VALUE!</v>
      </c>
      <c r="O948" s="146" t="e">
        <f t="shared" si="107"/>
        <v>#VALUE!</v>
      </c>
    </row>
    <row r="949" spans="1:15" s="17" customFormat="1" x14ac:dyDescent="0.2">
      <c r="A949" s="51"/>
      <c r="B949" s="14"/>
      <c r="C949" s="128" t="str">
        <f>IF(A949=0,"",COUNTIF(Sample_Output!$B$2:$B$2000,"*"&amp;A949&amp;"*"))</f>
        <v/>
      </c>
      <c r="D949" s="129" t="str">
        <f>IF(SUMIF(OutputMaterialType,Specified_Output!A949,OutputSampleWeight)=0,"",SUMIF(OutputMaterialType,Specified_Output!A949,OutputSampleWeight))</f>
        <v/>
      </c>
      <c r="E949" s="120" t="str">
        <f t="shared" si="102"/>
        <v/>
      </c>
      <c r="F949" s="95" t="str">
        <f t="shared" si="103"/>
        <v/>
      </c>
      <c r="G949" s="120" t="str">
        <f t="shared" si="104"/>
        <v/>
      </c>
      <c r="H949" s="127" t="str">
        <f t="shared" si="105"/>
        <v/>
      </c>
      <c r="J949" s="103"/>
      <c r="K949" s="103"/>
      <c r="L949" s="127" t="str">
        <f t="shared" si="101"/>
        <v/>
      </c>
      <c r="M949" s="59" t="e">
        <f t="array" ref="M949">_xlfn.STDEV.S(IF(OutputMaterialType=A949,OutputTarget))</f>
        <v>#VALUE!</v>
      </c>
      <c r="N949" s="143" t="e">
        <f t="shared" si="106"/>
        <v>#VALUE!</v>
      </c>
      <c r="O949" s="146" t="e">
        <f t="shared" si="107"/>
        <v>#VALUE!</v>
      </c>
    </row>
    <row r="950" spans="1:15" s="17" customFormat="1" x14ac:dyDescent="0.2">
      <c r="A950" s="51"/>
      <c r="B950" s="14"/>
      <c r="C950" s="128" t="str">
        <f>IF(A950=0,"",COUNTIF(Sample_Output!$B$2:$B$2000,"*"&amp;A950&amp;"*"))</f>
        <v/>
      </c>
      <c r="D950" s="129" t="str">
        <f>IF(SUMIF(OutputMaterialType,Specified_Output!A950,OutputSampleWeight)=0,"",SUMIF(OutputMaterialType,Specified_Output!A950,OutputSampleWeight))</f>
        <v/>
      </c>
      <c r="E950" s="120" t="str">
        <f t="shared" si="102"/>
        <v/>
      </c>
      <c r="F950" s="95" t="str">
        <f t="shared" si="103"/>
        <v/>
      </c>
      <c r="G950" s="120" t="str">
        <f t="shared" si="104"/>
        <v/>
      </c>
      <c r="H950" s="127" t="str">
        <f t="shared" si="105"/>
        <v/>
      </c>
      <c r="J950" s="103"/>
      <c r="K950" s="103"/>
      <c r="L950" s="127" t="str">
        <f t="shared" si="101"/>
        <v/>
      </c>
      <c r="M950" s="59" t="e">
        <f t="array" ref="M950">_xlfn.STDEV.S(IF(OutputMaterialType=A950,OutputTarget))</f>
        <v>#VALUE!</v>
      </c>
      <c r="N950" s="143" t="e">
        <f t="shared" si="106"/>
        <v>#VALUE!</v>
      </c>
      <c r="O950" s="146" t="e">
        <f t="shared" si="107"/>
        <v>#VALUE!</v>
      </c>
    </row>
    <row r="951" spans="1:15" s="17" customFormat="1" x14ac:dyDescent="0.2">
      <c r="A951" s="51"/>
      <c r="B951" s="14"/>
      <c r="C951" s="128" t="str">
        <f>IF(A951=0,"",COUNTIF(Sample_Output!$B$2:$B$2000,"*"&amp;A951&amp;"*"))</f>
        <v/>
      </c>
      <c r="D951" s="129" t="str">
        <f>IF(SUMIF(OutputMaterialType,Specified_Output!A951,OutputSampleWeight)=0,"",SUMIF(OutputMaterialType,Specified_Output!A951,OutputSampleWeight))</f>
        <v/>
      </c>
      <c r="E951" s="120" t="str">
        <f t="shared" si="102"/>
        <v/>
      </c>
      <c r="F951" s="95" t="str">
        <f t="shared" si="103"/>
        <v/>
      </c>
      <c r="G951" s="120" t="str">
        <f t="shared" si="104"/>
        <v/>
      </c>
      <c r="H951" s="127" t="str">
        <f t="shared" si="105"/>
        <v/>
      </c>
      <c r="J951" s="103"/>
      <c r="K951" s="103"/>
      <c r="L951" s="127" t="str">
        <f t="shared" si="101"/>
        <v/>
      </c>
      <c r="M951" s="59" t="e">
        <f t="array" ref="M951">_xlfn.STDEV.S(IF(OutputMaterialType=A951,OutputTarget))</f>
        <v>#VALUE!</v>
      </c>
      <c r="N951" s="143" t="e">
        <f t="shared" si="106"/>
        <v>#VALUE!</v>
      </c>
      <c r="O951" s="146" t="e">
        <f t="shared" si="107"/>
        <v>#VALUE!</v>
      </c>
    </row>
    <row r="952" spans="1:15" s="17" customFormat="1" x14ac:dyDescent="0.2">
      <c r="A952" s="51"/>
      <c r="B952" s="14"/>
      <c r="C952" s="128" t="str">
        <f>IF(A952=0,"",COUNTIF(Sample_Output!$B$2:$B$2000,"*"&amp;A952&amp;"*"))</f>
        <v/>
      </c>
      <c r="D952" s="129" t="str">
        <f>IF(SUMIF(OutputMaterialType,Specified_Output!A952,OutputSampleWeight)=0,"",SUMIF(OutputMaterialType,Specified_Output!A952,OutputSampleWeight))</f>
        <v/>
      </c>
      <c r="E952" s="120" t="str">
        <f t="shared" si="102"/>
        <v/>
      </c>
      <c r="F952" s="95" t="str">
        <f t="shared" si="103"/>
        <v/>
      </c>
      <c r="G952" s="120" t="str">
        <f t="shared" si="104"/>
        <v/>
      </c>
      <c r="H952" s="127" t="str">
        <f t="shared" si="105"/>
        <v/>
      </c>
      <c r="J952" s="103"/>
      <c r="K952" s="103"/>
      <c r="L952" s="127" t="str">
        <f t="shared" si="101"/>
        <v/>
      </c>
      <c r="M952" s="59" t="e">
        <f t="array" ref="M952">_xlfn.STDEV.S(IF(OutputMaterialType=A952,OutputTarget))</f>
        <v>#VALUE!</v>
      </c>
      <c r="N952" s="143" t="e">
        <f t="shared" si="106"/>
        <v>#VALUE!</v>
      </c>
      <c r="O952" s="146" t="e">
        <f t="shared" si="107"/>
        <v>#VALUE!</v>
      </c>
    </row>
    <row r="953" spans="1:15" s="17" customFormat="1" x14ac:dyDescent="0.2">
      <c r="A953" s="51"/>
      <c r="B953" s="14"/>
      <c r="C953" s="128" t="str">
        <f>IF(A953=0,"",COUNTIF(Sample_Output!$B$2:$B$2000,"*"&amp;A953&amp;"*"))</f>
        <v/>
      </c>
      <c r="D953" s="129" t="str">
        <f>IF(SUMIF(OutputMaterialType,Specified_Output!A953,OutputSampleWeight)=0,"",SUMIF(OutputMaterialType,Specified_Output!A953,OutputSampleWeight))</f>
        <v/>
      </c>
      <c r="E953" s="120" t="str">
        <f t="shared" si="102"/>
        <v/>
      </c>
      <c r="F953" s="95" t="str">
        <f t="shared" si="103"/>
        <v/>
      </c>
      <c r="G953" s="120" t="str">
        <f t="shared" si="104"/>
        <v/>
      </c>
      <c r="H953" s="127" t="str">
        <f t="shared" si="105"/>
        <v/>
      </c>
      <c r="J953" s="103"/>
      <c r="K953" s="103"/>
      <c r="L953" s="127" t="str">
        <f t="shared" si="101"/>
        <v/>
      </c>
      <c r="M953" s="59" t="e">
        <f t="array" ref="M953">_xlfn.STDEV.S(IF(OutputMaterialType=A953,OutputTarget))</f>
        <v>#VALUE!</v>
      </c>
      <c r="N953" s="143" t="e">
        <f t="shared" si="106"/>
        <v>#VALUE!</v>
      </c>
      <c r="O953" s="146" t="e">
        <f t="shared" si="107"/>
        <v>#VALUE!</v>
      </c>
    </row>
    <row r="954" spans="1:15" s="17" customFormat="1" x14ac:dyDescent="0.2">
      <c r="A954" s="51"/>
      <c r="B954" s="14"/>
      <c r="C954" s="128" t="str">
        <f>IF(A954=0,"",COUNTIF(Sample_Output!$B$2:$B$2000,"*"&amp;A954&amp;"*"))</f>
        <v/>
      </c>
      <c r="D954" s="129" t="str">
        <f>IF(SUMIF(OutputMaterialType,Specified_Output!A954,OutputSampleWeight)=0,"",SUMIF(OutputMaterialType,Specified_Output!A954,OutputSampleWeight))</f>
        <v/>
      </c>
      <c r="E954" s="120" t="str">
        <f t="shared" si="102"/>
        <v/>
      </c>
      <c r="F954" s="95" t="str">
        <f t="shared" si="103"/>
        <v/>
      </c>
      <c r="G954" s="120" t="str">
        <f t="shared" si="104"/>
        <v/>
      </c>
      <c r="H954" s="127" t="str">
        <f t="shared" si="105"/>
        <v/>
      </c>
      <c r="J954" s="103"/>
      <c r="K954" s="103"/>
      <c r="L954" s="127" t="str">
        <f t="shared" si="101"/>
        <v/>
      </c>
      <c r="M954" s="59" t="e">
        <f t="array" ref="M954">_xlfn.STDEV.S(IF(OutputMaterialType=A954,OutputTarget))</f>
        <v>#VALUE!</v>
      </c>
      <c r="N954" s="143" t="e">
        <f t="shared" si="106"/>
        <v>#VALUE!</v>
      </c>
      <c r="O954" s="146" t="e">
        <f t="shared" si="107"/>
        <v>#VALUE!</v>
      </c>
    </row>
    <row r="955" spans="1:15" s="17" customFormat="1" x14ac:dyDescent="0.2">
      <c r="A955" s="51"/>
      <c r="B955" s="14"/>
      <c r="C955" s="128" t="str">
        <f>IF(A955=0,"",COUNTIF(Sample_Output!$B$2:$B$2000,"*"&amp;A955&amp;"*"))</f>
        <v/>
      </c>
      <c r="D955" s="129" t="str">
        <f>IF(SUMIF(OutputMaterialType,Specified_Output!A955,OutputSampleWeight)=0,"",SUMIF(OutputMaterialType,Specified_Output!A955,OutputSampleWeight))</f>
        <v/>
      </c>
      <c r="E955" s="120" t="str">
        <f t="shared" si="102"/>
        <v/>
      </c>
      <c r="F955" s="95" t="str">
        <f t="shared" si="103"/>
        <v/>
      </c>
      <c r="G955" s="120" t="str">
        <f t="shared" si="104"/>
        <v/>
      </c>
      <c r="H955" s="127" t="str">
        <f t="shared" si="105"/>
        <v/>
      </c>
      <c r="J955" s="103"/>
      <c r="K955" s="103"/>
      <c r="L955" s="127" t="str">
        <f t="shared" si="101"/>
        <v/>
      </c>
      <c r="M955" s="59" t="e">
        <f t="array" ref="M955">_xlfn.STDEV.S(IF(OutputMaterialType=A955,OutputTarget))</f>
        <v>#VALUE!</v>
      </c>
      <c r="N955" s="143" t="e">
        <f t="shared" si="106"/>
        <v>#VALUE!</v>
      </c>
      <c r="O955" s="146" t="e">
        <f t="shared" si="107"/>
        <v>#VALUE!</v>
      </c>
    </row>
    <row r="956" spans="1:15" s="17" customFormat="1" x14ac:dyDescent="0.2">
      <c r="A956" s="51"/>
      <c r="B956" s="14"/>
      <c r="C956" s="128" t="str">
        <f>IF(A956=0,"",COUNTIF(Sample_Output!$B$2:$B$2000,"*"&amp;A956&amp;"*"))</f>
        <v/>
      </c>
      <c r="D956" s="129" t="str">
        <f>IF(SUMIF(OutputMaterialType,Specified_Output!A956,OutputSampleWeight)=0,"",SUMIF(OutputMaterialType,Specified_Output!A956,OutputSampleWeight))</f>
        <v/>
      </c>
      <c r="E956" s="120" t="str">
        <f t="shared" si="102"/>
        <v/>
      </c>
      <c r="F956" s="95" t="str">
        <f t="shared" si="103"/>
        <v/>
      </c>
      <c r="G956" s="120" t="str">
        <f t="shared" si="104"/>
        <v/>
      </c>
      <c r="H956" s="127" t="str">
        <f t="shared" si="105"/>
        <v/>
      </c>
      <c r="J956" s="103"/>
      <c r="K956" s="103"/>
      <c r="L956" s="127" t="str">
        <f t="shared" si="101"/>
        <v/>
      </c>
      <c r="M956" s="59" t="e">
        <f t="array" ref="M956">_xlfn.STDEV.S(IF(OutputMaterialType=A956,OutputTarget))</f>
        <v>#VALUE!</v>
      </c>
      <c r="N956" s="143" t="e">
        <f t="shared" si="106"/>
        <v>#VALUE!</v>
      </c>
      <c r="O956" s="146" t="e">
        <f t="shared" si="107"/>
        <v>#VALUE!</v>
      </c>
    </row>
    <row r="957" spans="1:15" s="17" customFormat="1" x14ac:dyDescent="0.2">
      <c r="A957" s="51"/>
      <c r="B957" s="14"/>
      <c r="C957" s="128" t="str">
        <f>IF(A957=0,"",COUNTIF(Sample_Output!$B$2:$B$2000,"*"&amp;A957&amp;"*"))</f>
        <v/>
      </c>
      <c r="D957" s="129" t="str">
        <f>IF(SUMIF(OutputMaterialType,Specified_Output!A957,OutputSampleWeight)=0,"",SUMIF(OutputMaterialType,Specified_Output!A957,OutputSampleWeight))</f>
        <v/>
      </c>
      <c r="E957" s="120" t="str">
        <f t="shared" si="102"/>
        <v/>
      </c>
      <c r="F957" s="95" t="str">
        <f t="shared" si="103"/>
        <v/>
      </c>
      <c r="G957" s="120" t="str">
        <f t="shared" si="104"/>
        <v/>
      </c>
      <c r="H957" s="127" t="str">
        <f t="shared" si="105"/>
        <v/>
      </c>
      <c r="J957" s="103"/>
      <c r="K957" s="103"/>
      <c r="L957" s="127" t="str">
        <f t="shared" si="101"/>
        <v/>
      </c>
      <c r="M957" s="59" t="e">
        <f t="array" ref="M957">_xlfn.STDEV.S(IF(OutputMaterialType=A957,OutputTarget))</f>
        <v>#VALUE!</v>
      </c>
      <c r="N957" s="143" t="e">
        <f t="shared" si="106"/>
        <v>#VALUE!</v>
      </c>
      <c r="O957" s="146" t="e">
        <f t="shared" si="107"/>
        <v>#VALUE!</v>
      </c>
    </row>
    <row r="958" spans="1:15" s="17" customFormat="1" x14ac:dyDescent="0.2">
      <c r="A958" s="51"/>
      <c r="B958" s="14"/>
      <c r="C958" s="128" t="str">
        <f>IF(A958=0,"",COUNTIF(Sample_Output!$B$2:$B$2000,"*"&amp;A958&amp;"*"))</f>
        <v/>
      </c>
      <c r="D958" s="129" t="str">
        <f>IF(SUMIF(OutputMaterialType,Specified_Output!A958,OutputSampleWeight)=0,"",SUMIF(OutputMaterialType,Specified_Output!A958,OutputSampleWeight))</f>
        <v/>
      </c>
      <c r="E958" s="120" t="str">
        <f t="shared" si="102"/>
        <v/>
      </c>
      <c r="F958" s="95" t="str">
        <f t="shared" si="103"/>
        <v/>
      </c>
      <c r="G958" s="120" t="str">
        <f t="shared" si="104"/>
        <v/>
      </c>
      <c r="H958" s="127" t="str">
        <f t="shared" si="105"/>
        <v/>
      </c>
      <c r="J958" s="103"/>
      <c r="K958" s="103"/>
      <c r="L958" s="127" t="str">
        <f t="shared" si="101"/>
        <v/>
      </c>
      <c r="M958" s="59" t="e">
        <f t="array" ref="M958">_xlfn.STDEV.S(IF(OutputMaterialType=A958,OutputTarget))</f>
        <v>#VALUE!</v>
      </c>
      <c r="N958" s="143" t="e">
        <f t="shared" si="106"/>
        <v>#VALUE!</v>
      </c>
      <c r="O958" s="146" t="e">
        <f t="shared" si="107"/>
        <v>#VALUE!</v>
      </c>
    </row>
    <row r="959" spans="1:15" s="17" customFormat="1" x14ac:dyDescent="0.2">
      <c r="A959" s="51"/>
      <c r="B959" s="14"/>
      <c r="C959" s="128" t="str">
        <f>IF(A959=0,"",COUNTIF(Sample_Output!$B$2:$B$2000,"*"&amp;A959&amp;"*"))</f>
        <v/>
      </c>
      <c r="D959" s="129" t="str">
        <f>IF(SUMIF(OutputMaterialType,Specified_Output!A959,OutputSampleWeight)=0,"",SUMIF(OutputMaterialType,Specified_Output!A959,OutputSampleWeight))</f>
        <v/>
      </c>
      <c r="E959" s="120" t="str">
        <f t="shared" si="102"/>
        <v/>
      </c>
      <c r="F959" s="95" t="str">
        <f t="shared" si="103"/>
        <v/>
      </c>
      <c r="G959" s="120" t="str">
        <f t="shared" si="104"/>
        <v/>
      </c>
      <c r="H959" s="127" t="str">
        <f t="shared" si="105"/>
        <v/>
      </c>
      <c r="J959" s="103"/>
      <c r="K959" s="103"/>
      <c r="L959" s="127" t="str">
        <f t="shared" si="101"/>
        <v/>
      </c>
      <c r="M959" s="59" t="e">
        <f t="array" ref="M959">_xlfn.STDEV.S(IF(OutputMaterialType=A959,OutputTarget))</f>
        <v>#VALUE!</v>
      </c>
      <c r="N959" s="143" t="e">
        <f t="shared" si="106"/>
        <v>#VALUE!</v>
      </c>
      <c r="O959" s="146" t="e">
        <f t="shared" si="107"/>
        <v>#VALUE!</v>
      </c>
    </row>
    <row r="960" spans="1:15" s="17" customFormat="1" x14ac:dyDescent="0.2">
      <c r="A960" s="51"/>
      <c r="B960" s="14"/>
      <c r="C960" s="128" t="str">
        <f>IF(A960=0,"",COUNTIF(Sample_Output!$B$2:$B$2000,"*"&amp;A960&amp;"*"))</f>
        <v/>
      </c>
      <c r="D960" s="129" t="str">
        <f>IF(SUMIF(OutputMaterialType,Specified_Output!A960,OutputSampleWeight)=0,"",SUMIF(OutputMaterialType,Specified_Output!A960,OutputSampleWeight))</f>
        <v/>
      </c>
      <c r="E960" s="120" t="str">
        <f t="shared" si="102"/>
        <v/>
      </c>
      <c r="F960" s="95" t="str">
        <f t="shared" si="103"/>
        <v/>
      </c>
      <c r="G960" s="120" t="str">
        <f t="shared" si="104"/>
        <v/>
      </c>
      <c r="H960" s="127" t="str">
        <f t="shared" si="105"/>
        <v/>
      </c>
      <c r="J960" s="103"/>
      <c r="K960" s="103"/>
      <c r="L960" s="127" t="str">
        <f t="shared" si="101"/>
        <v/>
      </c>
      <c r="M960" s="59" t="e">
        <f t="array" ref="M960">_xlfn.STDEV.S(IF(OutputMaterialType=A960,OutputTarget))</f>
        <v>#VALUE!</v>
      </c>
      <c r="N960" s="143" t="e">
        <f t="shared" si="106"/>
        <v>#VALUE!</v>
      </c>
      <c r="O960" s="146" t="e">
        <f t="shared" si="107"/>
        <v>#VALUE!</v>
      </c>
    </row>
    <row r="961" spans="1:15" s="17" customFormat="1" x14ac:dyDescent="0.2">
      <c r="A961" s="51"/>
      <c r="B961" s="14"/>
      <c r="C961" s="128" t="str">
        <f>IF(A961=0,"",COUNTIF(Sample_Output!$B$2:$B$2000,"*"&amp;A961&amp;"*"))</f>
        <v/>
      </c>
      <c r="D961" s="129" t="str">
        <f>IF(SUMIF(OutputMaterialType,Specified_Output!A961,OutputSampleWeight)=0,"",SUMIF(OutputMaterialType,Specified_Output!A961,OutputSampleWeight))</f>
        <v/>
      </c>
      <c r="E961" s="120" t="str">
        <f t="shared" si="102"/>
        <v/>
      </c>
      <c r="F961" s="95" t="str">
        <f t="shared" si="103"/>
        <v/>
      </c>
      <c r="G961" s="120" t="str">
        <f t="shared" si="104"/>
        <v/>
      </c>
      <c r="H961" s="127" t="str">
        <f t="shared" si="105"/>
        <v/>
      </c>
      <c r="J961" s="103"/>
      <c r="K961" s="103"/>
      <c r="L961" s="127" t="str">
        <f t="shared" si="101"/>
        <v/>
      </c>
      <c r="M961" s="59" t="e">
        <f t="array" ref="M961">_xlfn.STDEV.S(IF(OutputMaterialType=A961,OutputTarget))</f>
        <v>#VALUE!</v>
      </c>
      <c r="N961" s="143" t="e">
        <f t="shared" si="106"/>
        <v>#VALUE!</v>
      </c>
      <c r="O961" s="146" t="e">
        <f t="shared" si="107"/>
        <v>#VALUE!</v>
      </c>
    </row>
    <row r="962" spans="1:15" s="17" customFormat="1" x14ac:dyDescent="0.2">
      <c r="A962" s="51"/>
      <c r="B962" s="14"/>
      <c r="C962" s="128" t="str">
        <f>IF(A962=0,"",COUNTIF(Sample_Output!$B$2:$B$2000,"*"&amp;A962&amp;"*"))</f>
        <v/>
      </c>
      <c r="D962" s="129" t="str">
        <f>IF(SUMIF(OutputMaterialType,Specified_Output!A962,OutputSampleWeight)=0,"",SUMIF(OutputMaterialType,Specified_Output!A962,OutputSampleWeight))</f>
        <v/>
      </c>
      <c r="E962" s="120" t="str">
        <f t="shared" si="102"/>
        <v/>
      </c>
      <c r="F962" s="95" t="str">
        <f t="shared" si="103"/>
        <v/>
      </c>
      <c r="G962" s="120" t="str">
        <f t="shared" si="104"/>
        <v/>
      </c>
      <c r="H962" s="127" t="str">
        <f t="shared" si="105"/>
        <v/>
      </c>
      <c r="J962" s="103"/>
      <c r="K962" s="103"/>
      <c r="L962" s="127" t="str">
        <f t="shared" ref="L962:L1025" si="108">IFERROR(AVERAGEIF(OutputMaterialType,A962,OutputFragments),"")</f>
        <v/>
      </c>
      <c r="M962" s="59" t="e">
        <f t="array" ref="M962">_xlfn.STDEV.S(IF(OutputMaterialType=A962,OutputTarget))</f>
        <v>#VALUE!</v>
      </c>
      <c r="N962" s="143" t="e">
        <f t="shared" si="106"/>
        <v>#VALUE!</v>
      </c>
      <c r="O962" s="146" t="e">
        <f t="shared" si="107"/>
        <v>#VALUE!</v>
      </c>
    </row>
    <row r="963" spans="1:15" s="17" customFormat="1" x14ac:dyDescent="0.2">
      <c r="A963" s="51"/>
      <c r="B963" s="14"/>
      <c r="C963" s="128" t="str">
        <f>IF(A963=0,"",COUNTIF(Sample_Output!$B$2:$B$2000,"*"&amp;A963&amp;"*"))</f>
        <v/>
      </c>
      <c r="D963" s="129" t="str">
        <f>IF(SUMIF(OutputMaterialType,Specified_Output!A963,OutputSampleWeight)=0,"",SUMIF(OutputMaterialType,Specified_Output!A963,OutputSampleWeight))</f>
        <v/>
      </c>
      <c r="E963" s="120" t="str">
        <f t="shared" ref="E963:E1026" si="109">IFERROR(AVERAGEIF(OutputMaterialType,A963,OutputTarget),"")</f>
        <v/>
      </c>
      <c r="F963" s="95" t="str">
        <f t="shared" ref="F963:F1026" si="110">IFERROR(M963,"")</f>
        <v/>
      </c>
      <c r="G963" s="120" t="str">
        <f t="shared" ref="G963:G1026" si="111">IFERROR(AVERAGEIF(OutputMaterialType,A963,OutputNonTarget),"")</f>
        <v/>
      </c>
      <c r="H963" s="127" t="str">
        <f t="shared" ref="H963:H1026" si="112">IFERROR(AVERAGEIF(OutputMaterialType,A963,OutputNonRecyclables),"")</f>
        <v/>
      </c>
      <c r="J963" s="103"/>
      <c r="K963" s="103"/>
      <c r="L963" s="127" t="str">
        <f t="shared" si="108"/>
        <v/>
      </c>
      <c r="M963" s="59" t="e">
        <f t="array" ref="M963">_xlfn.STDEV.S(IF(OutputMaterialType=A963,OutputTarget))</f>
        <v>#VALUE!</v>
      </c>
      <c r="N963" s="143" t="e">
        <f t="shared" ref="N963:N1026" si="113">C963-ROUNDDOWN(B963/20,0)</f>
        <v>#VALUE!</v>
      </c>
      <c r="O963" s="146" t="e">
        <f t="shared" ref="O963:O1026" si="114">D963/C963</f>
        <v>#VALUE!</v>
      </c>
    </row>
    <row r="964" spans="1:15" s="17" customFormat="1" x14ac:dyDescent="0.2">
      <c r="A964" s="51"/>
      <c r="B964" s="14"/>
      <c r="C964" s="128" t="str">
        <f>IF(A964=0,"",COUNTIF(Sample_Output!$B$2:$B$2000,"*"&amp;A964&amp;"*"))</f>
        <v/>
      </c>
      <c r="D964" s="129" t="str">
        <f>IF(SUMIF(OutputMaterialType,Specified_Output!A964,OutputSampleWeight)=0,"",SUMIF(OutputMaterialType,Specified_Output!A964,OutputSampleWeight))</f>
        <v/>
      </c>
      <c r="E964" s="120" t="str">
        <f t="shared" si="109"/>
        <v/>
      </c>
      <c r="F964" s="95" t="str">
        <f t="shared" si="110"/>
        <v/>
      </c>
      <c r="G964" s="120" t="str">
        <f t="shared" si="111"/>
        <v/>
      </c>
      <c r="H964" s="127" t="str">
        <f t="shared" si="112"/>
        <v/>
      </c>
      <c r="J964" s="103"/>
      <c r="K964" s="103"/>
      <c r="L964" s="127" t="str">
        <f t="shared" si="108"/>
        <v/>
      </c>
      <c r="M964" s="59" t="e">
        <f t="array" ref="M964">_xlfn.STDEV.S(IF(OutputMaterialType=A964,OutputTarget))</f>
        <v>#VALUE!</v>
      </c>
      <c r="N964" s="143" t="e">
        <f t="shared" si="113"/>
        <v>#VALUE!</v>
      </c>
      <c r="O964" s="146" t="e">
        <f t="shared" si="114"/>
        <v>#VALUE!</v>
      </c>
    </row>
    <row r="965" spans="1:15" s="17" customFormat="1" x14ac:dyDescent="0.2">
      <c r="A965" s="51"/>
      <c r="B965" s="14"/>
      <c r="C965" s="128" t="str">
        <f>IF(A965=0,"",COUNTIF(Sample_Output!$B$2:$B$2000,"*"&amp;A965&amp;"*"))</f>
        <v/>
      </c>
      <c r="D965" s="129" t="str">
        <f>IF(SUMIF(OutputMaterialType,Specified_Output!A965,OutputSampleWeight)=0,"",SUMIF(OutputMaterialType,Specified_Output!A965,OutputSampleWeight))</f>
        <v/>
      </c>
      <c r="E965" s="120" t="str">
        <f t="shared" si="109"/>
        <v/>
      </c>
      <c r="F965" s="95" t="str">
        <f t="shared" si="110"/>
        <v/>
      </c>
      <c r="G965" s="120" t="str">
        <f t="shared" si="111"/>
        <v/>
      </c>
      <c r="H965" s="127" t="str">
        <f t="shared" si="112"/>
        <v/>
      </c>
      <c r="J965" s="103"/>
      <c r="K965" s="103"/>
      <c r="L965" s="127" t="str">
        <f t="shared" si="108"/>
        <v/>
      </c>
      <c r="M965" s="59" t="e">
        <f t="array" ref="M965">_xlfn.STDEV.S(IF(OutputMaterialType=A965,OutputTarget))</f>
        <v>#VALUE!</v>
      </c>
      <c r="N965" s="143" t="e">
        <f t="shared" si="113"/>
        <v>#VALUE!</v>
      </c>
      <c r="O965" s="146" t="e">
        <f t="shared" si="114"/>
        <v>#VALUE!</v>
      </c>
    </row>
    <row r="966" spans="1:15" s="17" customFormat="1" x14ac:dyDescent="0.2">
      <c r="A966" s="51"/>
      <c r="B966" s="14"/>
      <c r="C966" s="128" t="str">
        <f>IF(A966=0,"",COUNTIF(Sample_Output!$B$2:$B$2000,"*"&amp;A966&amp;"*"))</f>
        <v/>
      </c>
      <c r="D966" s="129" t="str">
        <f>IF(SUMIF(OutputMaterialType,Specified_Output!A966,OutputSampleWeight)=0,"",SUMIF(OutputMaterialType,Specified_Output!A966,OutputSampleWeight))</f>
        <v/>
      </c>
      <c r="E966" s="120" t="str">
        <f t="shared" si="109"/>
        <v/>
      </c>
      <c r="F966" s="95" t="str">
        <f t="shared" si="110"/>
        <v/>
      </c>
      <c r="G966" s="120" t="str">
        <f t="shared" si="111"/>
        <v/>
      </c>
      <c r="H966" s="127" t="str">
        <f t="shared" si="112"/>
        <v/>
      </c>
      <c r="J966" s="103"/>
      <c r="K966" s="103"/>
      <c r="L966" s="127" t="str">
        <f t="shared" si="108"/>
        <v/>
      </c>
      <c r="M966" s="59" t="e">
        <f t="array" ref="M966">_xlfn.STDEV.S(IF(OutputMaterialType=A966,OutputTarget))</f>
        <v>#VALUE!</v>
      </c>
      <c r="N966" s="143" t="e">
        <f t="shared" si="113"/>
        <v>#VALUE!</v>
      </c>
      <c r="O966" s="146" t="e">
        <f t="shared" si="114"/>
        <v>#VALUE!</v>
      </c>
    </row>
    <row r="967" spans="1:15" s="17" customFormat="1" x14ac:dyDescent="0.2">
      <c r="A967" s="51"/>
      <c r="B967" s="14"/>
      <c r="C967" s="128" t="str">
        <f>IF(A967=0,"",COUNTIF(Sample_Output!$B$2:$B$2000,"*"&amp;A967&amp;"*"))</f>
        <v/>
      </c>
      <c r="D967" s="129" t="str">
        <f>IF(SUMIF(OutputMaterialType,Specified_Output!A967,OutputSampleWeight)=0,"",SUMIF(OutputMaterialType,Specified_Output!A967,OutputSampleWeight))</f>
        <v/>
      </c>
      <c r="E967" s="120" t="str">
        <f t="shared" si="109"/>
        <v/>
      </c>
      <c r="F967" s="95" t="str">
        <f t="shared" si="110"/>
        <v/>
      </c>
      <c r="G967" s="120" t="str">
        <f t="shared" si="111"/>
        <v/>
      </c>
      <c r="H967" s="127" t="str">
        <f t="shared" si="112"/>
        <v/>
      </c>
      <c r="J967" s="103"/>
      <c r="K967" s="103"/>
      <c r="L967" s="127" t="str">
        <f t="shared" si="108"/>
        <v/>
      </c>
      <c r="M967" s="59" t="e">
        <f t="array" ref="M967">_xlfn.STDEV.S(IF(OutputMaterialType=A967,OutputTarget))</f>
        <v>#VALUE!</v>
      </c>
      <c r="N967" s="143" t="e">
        <f t="shared" si="113"/>
        <v>#VALUE!</v>
      </c>
      <c r="O967" s="146" t="e">
        <f t="shared" si="114"/>
        <v>#VALUE!</v>
      </c>
    </row>
    <row r="968" spans="1:15" s="17" customFormat="1" x14ac:dyDescent="0.2">
      <c r="A968" s="51"/>
      <c r="B968" s="14"/>
      <c r="C968" s="128" t="str">
        <f>IF(A968=0,"",COUNTIF(Sample_Output!$B$2:$B$2000,"*"&amp;A968&amp;"*"))</f>
        <v/>
      </c>
      <c r="D968" s="129" t="str">
        <f>IF(SUMIF(OutputMaterialType,Specified_Output!A968,OutputSampleWeight)=0,"",SUMIF(OutputMaterialType,Specified_Output!A968,OutputSampleWeight))</f>
        <v/>
      </c>
      <c r="E968" s="120" t="str">
        <f t="shared" si="109"/>
        <v/>
      </c>
      <c r="F968" s="95" t="str">
        <f t="shared" si="110"/>
        <v/>
      </c>
      <c r="G968" s="120" t="str">
        <f t="shared" si="111"/>
        <v/>
      </c>
      <c r="H968" s="127" t="str">
        <f t="shared" si="112"/>
        <v/>
      </c>
      <c r="J968" s="103"/>
      <c r="K968" s="103"/>
      <c r="L968" s="127" t="str">
        <f t="shared" si="108"/>
        <v/>
      </c>
      <c r="M968" s="59" t="e">
        <f t="array" ref="M968">_xlfn.STDEV.S(IF(OutputMaterialType=A968,OutputTarget))</f>
        <v>#VALUE!</v>
      </c>
      <c r="N968" s="143" t="e">
        <f t="shared" si="113"/>
        <v>#VALUE!</v>
      </c>
      <c r="O968" s="146" t="e">
        <f t="shared" si="114"/>
        <v>#VALUE!</v>
      </c>
    </row>
    <row r="969" spans="1:15" s="17" customFormat="1" x14ac:dyDescent="0.2">
      <c r="A969" s="51"/>
      <c r="B969" s="14"/>
      <c r="C969" s="128" t="str">
        <f>IF(A969=0,"",COUNTIF(Sample_Output!$B$2:$B$2000,"*"&amp;A969&amp;"*"))</f>
        <v/>
      </c>
      <c r="D969" s="129" t="str">
        <f>IF(SUMIF(OutputMaterialType,Specified_Output!A969,OutputSampleWeight)=0,"",SUMIF(OutputMaterialType,Specified_Output!A969,OutputSampleWeight))</f>
        <v/>
      </c>
      <c r="E969" s="120" t="str">
        <f t="shared" si="109"/>
        <v/>
      </c>
      <c r="F969" s="95" t="str">
        <f t="shared" si="110"/>
        <v/>
      </c>
      <c r="G969" s="120" t="str">
        <f t="shared" si="111"/>
        <v/>
      </c>
      <c r="H969" s="127" t="str">
        <f t="shared" si="112"/>
        <v/>
      </c>
      <c r="J969" s="103"/>
      <c r="K969" s="103"/>
      <c r="L969" s="127" t="str">
        <f t="shared" si="108"/>
        <v/>
      </c>
      <c r="M969" s="59" t="e">
        <f t="array" ref="M969">_xlfn.STDEV.S(IF(OutputMaterialType=A969,OutputTarget))</f>
        <v>#VALUE!</v>
      </c>
      <c r="N969" s="143" t="e">
        <f t="shared" si="113"/>
        <v>#VALUE!</v>
      </c>
      <c r="O969" s="146" t="e">
        <f t="shared" si="114"/>
        <v>#VALUE!</v>
      </c>
    </row>
    <row r="970" spans="1:15" s="17" customFormat="1" x14ac:dyDescent="0.2">
      <c r="A970" s="51"/>
      <c r="B970" s="14"/>
      <c r="C970" s="128" t="str">
        <f>IF(A970=0,"",COUNTIF(Sample_Output!$B$2:$B$2000,"*"&amp;A970&amp;"*"))</f>
        <v/>
      </c>
      <c r="D970" s="129" t="str">
        <f>IF(SUMIF(OutputMaterialType,Specified_Output!A970,OutputSampleWeight)=0,"",SUMIF(OutputMaterialType,Specified_Output!A970,OutputSampleWeight))</f>
        <v/>
      </c>
      <c r="E970" s="120" t="str">
        <f t="shared" si="109"/>
        <v/>
      </c>
      <c r="F970" s="95" t="str">
        <f t="shared" si="110"/>
        <v/>
      </c>
      <c r="G970" s="120" t="str">
        <f t="shared" si="111"/>
        <v/>
      </c>
      <c r="H970" s="127" t="str">
        <f t="shared" si="112"/>
        <v/>
      </c>
      <c r="J970" s="103"/>
      <c r="K970" s="103"/>
      <c r="L970" s="127" t="str">
        <f t="shared" si="108"/>
        <v/>
      </c>
      <c r="M970" s="59" t="e">
        <f t="array" ref="M970">_xlfn.STDEV.S(IF(OutputMaterialType=A970,OutputTarget))</f>
        <v>#VALUE!</v>
      </c>
      <c r="N970" s="143" t="e">
        <f t="shared" si="113"/>
        <v>#VALUE!</v>
      </c>
      <c r="O970" s="146" t="e">
        <f t="shared" si="114"/>
        <v>#VALUE!</v>
      </c>
    </row>
    <row r="971" spans="1:15" s="17" customFormat="1" x14ac:dyDescent="0.2">
      <c r="A971" s="51"/>
      <c r="B971" s="14"/>
      <c r="C971" s="128" t="str">
        <f>IF(A971=0,"",COUNTIF(Sample_Output!$B$2:$B$2000,"*"&amp;A971&amp;"*"))</f>
        <v/>
      </c>
      <c r="D971" s="129" t="str">
        <f>IF(SUMIF(OutputMaterialType,Specified_Output!A971,OutputSampleWeight)=0,"",SUMIF(OutputMaterialType,Specified_Output!A971,OutputSampleWeight))</f>
        <v/>
      </c>
      <c r="E971" s="120" t="str">
        <f t="shared" si="109"/>
        <v/>
      </c>
      <c r="F971" s="95" t="str">
        <f t="shared" si="110"/>
        <v/>
      </c>
      <c r="G971" s="120" t="str">
        <f t="shared" si="111"/>
        <v/>
      </c>
      <c r="H971" s="127" t="str">
        <f t="shared" si="112"/>
        <v/>
      </c>
      <c r="J971" s="103"/>
      <c r="K971" s="103"/>
      <c r="L971" s="127" t="str">
        <f t="shared" si="108"/>
        <v/>
      </c>
      <c r="M971" s="59" t="e">
        <f t="array" ref="M971">_xlfn.STDEV.S(IF(OutputMaterialType=A971,OutputTarget))</f>
        <v>#VALUE!</v>
      </c>
      <c r="N971" s="143" t="e">
        <f t="shared" si="113"/>
        <v>#VALUE!</v>
      </c>
      <c r="O971" s="146" t="e">
        <f t="shared" si="114"/>
        <v>#VALUE!</v>
      </c>
    </row>
    <row r="972" spans="1:15" s="17" customFormat="1" x14ac:dyDescent="0.2">
      <c r="A972" s="51"/>
      <c r="B972" s="14"/>
      <c r="C972" s="128" t="str">
        <f>IF(A972=0,"",COUNTIF(Sample_Output!$B$2:$B$2000,"*"&amp;A972&amp;"*"))</f>
        <v/>
      </c>
      <c r="D972" s="129" t="str">
        <f>IF(SUMIF(OutputMaterialType,Specified_Output!A972,OutputSampleWeight)=0,"",SUMIF(OutputMaterialType,Specified_Output!A972,OutputSampleWeight))</f>
        <v/>
      </c>
      <c r="E972" s="120" t="str">
        <f t="shared" si="109"/>
        <v/>
      </c>
      <c r="F972" s="95" t="str">
        <f t="shared" si="110"/>
        <v/>
      </c>
      <c r="G972" s="120" t="str">
        <f t="shared" si="111"/>
        <v/>
      </c>
      <c r="H972" s="127" t="str">
        <f t="shared" si="112"/>
        <v/>
      </c>
      <c r="J972" s="103"/>
      <c r="K972" s="103"/>
      <c r="L972" s="127" t="str">
        <f t="shared" si="108"/>
        <v/>
      </c>
      <c r="M972" s="59" t="e">
        <f t="array" ref="M972">_xlfn.STDEV.S(IF(OutputMaterialType=A972,OutputTarget))</f>
        <v>#VALUE!</v>
      </c>
      <c r="N972" s="143" t="e">
        <f t="shared" si="113"/>
        <v>#VALUE!</v>
      </c>
      <c r="O972" s="146" t="e">
        <f t="shared" si="114"/>
        <v>#VALUE!</v>
      </c>
    </row>
    <row r="973" spans="1:15" s="17" customFormat="1" x14ac:dyDescent="0.2">
      <c r="A973" s="51"/>
      <c r="B973" s="14"/>
      <c r="C973" s="128" t="str">
        <f>IF(A973=0,"",COUNTIF(Sample_Output!$B$2:$B$2000,"*"&amp;A973&amp;"*"))</f>
        <v/>
      </c>
      <c r="D973" s="129" t="str">
        <f>IF(SUMIF(OutputMaterialType,Specified_Output!A973,OutputSampleWeight)=0,"",SUMIF(OutputMaterialType,Specified_Output!A973,OutputSampleWeight))</f>
        <v/>
      </c>
      <c r="E973" s="120" t="str">
        <f t="shared" si="109"/>
        <v/>
      </c>
      <c r="F973" s="95" t="str">
        <f t="shared" si="110"/>
        <v/>
      </c>
      <c r="G973" s="120" t="str">
        <f t="shared" si="111"/>
        <v/>
      </c>
      <c r="H973" s="127" t="str">
        <f t="shared" si="112"/>
        <v/>
      </c>
      <c r="J973" s="103"/>
      <c r="K973" s="103"/>
      <c r="L973" s="127" t="str">
        <f t="shared" si="108"/>
        <v/>
      </c>
      <c r="M973" s="59" t="e">
        <f t="array" ref="M973">_xlfn.STDEV.S(IF(OutputMaterialType=A973,OutputTarget))</f>
        <v>#VALUE!</v>
      </c>
      <c r="N973" s="143" t="e">
        <f t="shared" si="113"/>
        <v>#VALUE!</v>
      </c>
      <c r="O973" s="146" t="e">
        <f t="shared" si="114"/>
        <v>#VALUE!</v>
      </c>
    </row>
    <row r="974" spans="1:15" s="17" customFormat="1" x14ac:dyDescent="0.2">
      <c r="A974" s="51"/>
      <c r="B974" s="14"/>
      <c r="C974" s="128" t="str">
        <f>IF(A974=0,"",COUNTIF(Sample_Output!$B$2:$B$2000,"*"&amp;A974&amp;"*"))</f>
        <v/>
      </c>
      <c r="D974" s="129" t="str">
        <f>IF(SUMIF(OutputMaterialType,Specified_Output!A974,OutputSampleWeight)=0,"",SUMIF(OutputMaterialType,Specified_Output!A974,OutputSampleWeight))</f>
        <v/>
      </c>
      <c r="E974" s="120" t="str">
        <f t="shared" si="109"/>
        <v/>
      </c>
      <c r="F974" s="95" t="str">
        <f t="shared" si="110"/>
        <v/>
      </c>
      <c r="G974" s="120" t="str">
        <f t="shared" si="111"/>
        <v/>
      </c>
      <c r="H974" s="127" t="str">
        <f t="shared" si="112"/>
        <v/>
      </c>
      <c r="J974" s="103"/>
      <c r="K974" s="103"/>
      <c r="L974" s="127" t="str">
        <f t="shared" si="108"/>
        <v/>
      </c>
      <c r="M974" s="59" t="e">
        <f t="array" ref="M974">_xlfn.STDEV.S(IF(OutputMaterialType=A974,OutputTarget))</f>
        <v>#VALUE!</v>
      </c>
      <c r="N974" s="143" t="e">
        <f t="shared" si="113"/>
        <v>#VALUE!</v>
      </c>
      <c r="O974" s="146" t="e">
        <f t="shared" si="114"/>
        <v>#VALUE!</v>
      </c>
    </row>
    <row r="975" spans="1:15" s="17" customFormat="1" x14ac:dyDescent="0.2">
      <c r="A975" s="51"/>
      <c r="B975" s="14"/>
      <c r="C975" s="128" t="str">
        <f>IF(A975=0,"",COUNTIF(Sample_Output!$B$2:$B$2000,"*"&amp;A975&amp;"*"))</f>
        <v/>
      </c>
      <c r="D975" s="129" t="str">
        <f>IF(SUMIF(OutputMaterialType,Specified_Output!A975,OutputSampleWeight)=0,"",SUMIF(OutputMaterialType,Specified_Output!A975,OutputSampleWeight))</f>
        <v/>
      </c>
      <c r="E975" s="120" t="str">
        <f t="shared" si="109"/>
        <v/>
      </c>
      <c r="F975" s="95" t="str">
        <f t="shared" si="110"/>
        <v/>
      </c>
      <c r="G975" s="120" t="str">
        <f t="shared" si="111"/>
        <v/>
      </c>
      <c r="H975" s="127" t="str">
        <f t="shared" si="112"/>
        <v/>
      </c>
      <c r="J975" s="103"/>
      <c r="K975" s="103"/>
      <c r="L975" s="127" t="str">
        <f t="shared" si="108"/>
        <v/>
      </c>
      <c r="M975" s="59" t="e">
        <f t="array" ref="M975">_xlfn.STDEV.S(IF(OutputMaterialType=A975,OutputTarget))</f>
        <v>#VALUE!</v>
      </c>
      <c r="N975" s="143" t="e">
        <f t="shared" si="113"/>
        <v>#VALUE!</v>
      </c>
      <c r="O975" s="146" t="e">
        <f t="shared" si="114"/>
        <v>#VALUE!</v>
      </c>
    </row>
    <row r="976" spans="1:15" s="17" customFormat="1" x14ac:dyDescent="0.2">
      <c r="A976" s="51"/>
      <c r="B976" s="14"/>
      <c r="C976" s="128" t="str">
        <f>IF(A976=0,"",COUNTIF(Sample_Output!$B$2:$B$2000,"*"&amp;A976&amp;"*"))</f>
        <v/>
      </c>
      <c r="D976" s="129" t="str">
        <f>IF(SUMIF(OutputMaterialType,Specified_Output!A976,OutputSampleWeight)=0,"",SUMIF(OutputMaterialType,Specified_Output!A976,OutputSampleWeight))</f>
        <v/>
      </c>
      <c r="E976" s="120" t="str">
        <f t="shared" si="109"/>
        <v/>
      </c>
      <c r="F976" s="95" t="str">
        <f t="shared" si="110"/>
        <v/>
      </c>
      <c r="G976" s="120" t="str">
        <f t="shared" si="111"/>
        <v/>
      </c>
      <c r="H976" s="127" t="str">
        <f t="shared" si="112"/>
        <v/>
      </c>
      <c r="J976" s="103"/>
      <c r="K976" s="103"/>
      <c r="L976" s="127" t="str">
        <f t="shared" si="108"/>
        <v/>
      </c>
      <c r="M976" s="59" t="e">
        <f t="array" ref="M976">_xlfn.STDEV.S(IF(OutputMaterialType=A976,OutputTarget))</f>
        <v>#VALUE!</v>
      </c>
      <c r="N976" s="143" t="e">
        <f t="shared" si="113"/>
        <v>#VALUE!</v>
      </c>
      <c r="O976" s="146" t="e">
        <f t="shared" si="114"/>
        <v>#VALUE!</v>
      </c>
    </row>
    <row r="977" spans="1:15" s="17" customFormat="1" x14ac:dyDescent="0.2">
      <c r="A977" s="51"/>
      <c r="B977" s="14"/>
      <c r="C977" s="128" t="str">
        <f>IF(A977=0,"",COUNTIF(Sample_Output!$B$2:$B$2000,"*"&amp;A977&amp;"*"))</f>
        <v/>
      </c>
      <c r="D977" s="129" t="str">
        <f>IF(SUMIF(OutputMaterialType,Specified_Output!A977,OutputSampleWeight)=0,"",SUMIF(OutputMaterialType,Specified_Output!A977,OutputSampleWeight))</f>
        <v/>
      </c>
      <c r="E977" s="120" t="str">
        <f t="shared" si="109"/>
        <v/>
      </c>
      <c r="F977" s="95" t="str">
        <f t="shared" si="110"/>
        <v/>
      </c>
      <c r="G977" s="120" t="str">
        <f t="shared" si="111"/>
        <v/>
      </c>
      <c r="H977" s="127" t="str">
        <f t="shared" si="112"/>
        <v/>
      </c>
      <c r="J977" s="103"/>
      <c r="K977" s="103"/>
      <c r="L977" s="127" t="str">
        <f t="shared" si="108"/>
        <v/>
      </c>
      <c r="M977" s="59" t="e">
        <f t="array" ref="M977">_xlfn.STDEV.S(IF(OutputMaterialType=A977,OutputTarget))</f>
        <v>#VALUE!</v>
      </c>
      <c r="N977" s="143" t="e">
        <f t="shared" si="113"/>
        <v>#VALUE!</v>
      </c>
      <c r="O977" s="146" t="e">
        <f t="shared" si="114"/>
        <v>#VALUE!</v>
      </c>
    </row>
    <row r="978" spans="1:15" s="17" customFormat="1" x14ac:dyDescent="0.2">
      <c r="A978" s="51"/>
      <c r="B978" s="14"/>
      <c r="C978" s="128" t="str">
        <f>IF(A978=0,"",COUNTIF(Sample_Output!$B$2:$B$2000,"*"&amp;A978&amp;"*"))</f>
        <v/>
      </c>
      <c r="D978" s="129" t="str">
        <f>IF(SUMIF(OutputMaterialType,Specified_Output!A978,OutputSampleWeight)=0,"",SUMIF(OutputMaterialType,Specified_Output!A978,OutputSampleWeight))</f>
        <v/>
      </c>
      <c r="E978" s="120" t="str">
        <f t="shared" si="109"/>
        <v/>
      </c>
      <c r="F978" s="95" t="str">
        <f t="shared" si="110"/>
        <v/>
      </c>
      <c r="G978" s="120" t="str">
        <f t="shared" si="111"/>
        <v/>
      </c>
      <c r="H978" s="127" t="str">
        <f t="shared" si="112"/>
        <v/>
      </c>
      <c r="J978" s="103"/>
      <c r="K978" s="103"/>
      <c r="L978" s="127" t="str">
        <f t="shared" si="108"/>
        <v/>
      </c>
      <c r="M978" s="59" t="e">
        <f t="array" ref="M978">_xlfn.STDEV.S(IF(OutputMaterialType=A978,OutputTarget))</f>
        <v>#VALUE!</v>
      </c>
      <c r="N978" s="143" t="e">
        <f t="shared" si="113"/>
        <v>#VALUE!</v>
      </c>
      <c r="O978" s="146" t="e">
        <f t="shared" si="114"/>
        <v>#VALUE!</v>
      </c>
    </row>
    <row r="979" spans="1:15" s="17" customFormat="1" x14ac:dyDescent="0.2">
      <c r="A979" s="51"/>
      <c r="B979" s="14"/>
      <c r="C979" s="128" t="str">
        <f>IF(A979=0,"",COUNTIF(Sample_Output!$B$2:$B$2000,"*"&amp;A979&amp;"*"))</f>
        <v/>
      </c>
      <c r="D979" s="129" t="str">
        <f>IF(SUMIF(OutputMaterialType,Specified_Output!A979,OutputSampleWeight)=0,"",SUMIF(OutputMaterialType,Specified_Output!A979,OutputSampleWeight))</f>
        <v/>
      </c>
      <c r="E979" s="120" t="str">
        <f t="shared" si="109"/>
        <v/>
      </c>
      <c r="F979" s="95" t="str">
        <f t="shared" si="110"/>
        <v/>
      </c>
      <c r="G979" s="120" t="str">
        <f t="shared" si="111"/>
        <v/>
      </c>
      <c r="H979" s="127" t="str">
        <f t="shared" si="112"/>
        <v/>
      </c>
      <c r="J979" s="103"/>
      <c r="K979" s="103"/>
      <c r="L979" s="127" t="str">
        <f t="shared" si="108"/>
        <v/>
      </c>
      <c r="M979" s="59" t="e">
        <f t="array" ref="M979">_xlfn.STDEV.S(IF(OutputMaterialType=A979,OutputTarget))</f>
        <v>#VALUE!</v>
      </c>
      <c r="N979" s="143" t="e">
        <f t="shared" si="113"/>
        <v>#VALUE!</v>
      </c>
      <c r="O979" s="146" t="e">
        <f t="shared" si="114"/>
        <v>#VALUE!</v>
      </c>
    </row>
    <row r="980" spans="1:15" s="17" customFormat="1" x14ac:dyDescent="0.2">
      <c r="A980" s="51"/>
      <c r="B980" s="14"/>
      <c r="C980" s="128" t="str">
        <f>IF(A980=0,"",COUNTIF(Sample_Output!$B$2:$B$2000,"*"&amp;A980&amp;"*"))</f>
        <v/>
      </c>
      <c r="D980" s="129" t="str">
        <f>IF(SUMIF(OutputMaterialType,Specified_Output!A980,OutputSampleWeight)=0,"",SUMIF(OutputMaterialType,Specified_Output!A980,OutputSampleWeight))</f>
        <v/>
      </c>
      <c r="E980" s="120" t="str">
        <f t="shared" si="109"/>
        <v/>
      </c>
      <c r="F980" s="95" t="str">
        <f t="shared" si="110"/>
        <v/>
      </c>
      <c r="G980" s="120" t="str">
        <f t="shared" si="111"/>
        <v/>
      </c>
      <c r="H980" s="127" t="str">
        <f t="shared" si="112"/>
        <v/>
      </c>
      <c r="J980" s="103"/>
      <c r="K980" s="103"/>
      <c r="L980" s="127" t="str">
        <f t="shared" si="108"/>
        <v/>
      </c>
      <c r="M980" s="59" t="e">
        <f t="array" ref="M980">_xlfn.STDEV.S(IF(OutputMaterialType=A980,OutputTarget))</f>
        <v>#VALUE!</v>
      </c>
      <c r="N980" s="143" t="e">
        <f t="shared" si="113"/>
        <v>#VALUE!</v>
      </c>
      <c r="O980" s="146" t="e">
        <f t="shared" si="114"/>
        <v>#VALUE!</v>
      </c>
    </row>
    <row r="981" spans="1:15" s="17" customFormat="1" x14ac:dyDescent="0.2">
      <c r="A981" s="51"/>
      <c r="B981" s="14"/>
      <c r="C981" s="128" t="str">
        <f>IF(A981=0,"",COUNTIF(Sample_Output!$B$2:$B$2000,"*"&amp;A981&amp;"*"))</f>
        <v/>
      </c>
      <c r="D981" s="129" t="str">
        <f>IF(SUMIF(OutputMaterialType,Specified_Output!A981,OutputSampleWeight)=0,"",SUMIF(OutputMaterialType,Specified_Output!A981,OutputSampleWeight))</f>
        <v/>
      </c>
      <c r="E981" s="120" t="str">
        <f t="shared" si="109"/>
        <v/>
      </c>
      <c r="F981" s="95" t="str">
        <f t="shared" si="110"/>
        <v/>
      </c>
      <c r="G981" s="120" t="str">
        <f t="shared" si="111"/>
        <v/>
      </c>
      <c r="H981" s="127" t="str">
        <f t="shared" si="112"/>
        <v/>
      </c>
      <c r="J981" s="103"/>
      <c r="K981" s="103"/>
      <c r="L981" s="127" t="str">
        <f t="shared" si="108"/>
        <v/>
      </c>
      <c r="M981" s="59" t="e">
        <f t="array" ref="M981">_xlfn.STDEV.S(IF(OutputMaterialType=A981,OutputTarget))</f>
        <v>#VALUE!</v>
      </c>
      <c r="N981" s="143" t="e">
        <f t="shared" si="113"/>
        <v>#VALUE!</v>
      </c>
      <c r="O981" s="146" t="e">
        <f t="shared" si="114"/>
        <v>#VALUE!</v>
      </c>
    </row>
    <row r="982" spans="1:15" s="17" customFormat="1" x14ac:dyDescent="0.2">
      <c r="A982" s="51"/>
      <c r="B982" s="14"/>
      <c r="C982" s="128" t="str">
        <f>IF(A982=0,"",COUNTIF(Sample_Output!$B$2:$B$2000,"*"&amp;A982&amp;"*"))</f>
        <v/>
      </c>
      <c r="D982" s="129" t="str">
        <f>IF(SUMIF(OutputMaterialType,Specified_Output!A982,OutputSampleWeight)=0,"",SUMIF(OutputMaterialType,Specified_Output!A982,OutputSampleWeight))</f>
        <v/>
      </c>
      <c r="E982" s="120" t="str">
        <f t="shared" si="109"/>
        <v/>
      </c>
      <c r="F982" s="95" t="str">
        <f t="shared" si="110"/>
        <v/>
      </c>
      <c r="G982" s="120" t="str">
        <f t="shared" si="111"/>
        <v/>
      </c>
      <c r="H982" s="127" t="str">
        <f t="shared" si="112"/>
        <v/>
      </c>
      <c r="J982" s="103"/>
      <c r="K982" s="103"/>
      <c r="L982" s="127" t="str">
        <f t="shared" si="108"/>
        <v/>
      </c>
      <c r="M982" s="59" t="e">
        <f t="array" ref="M982">_xlfn.STDEV.S(IF(OutputMaterialType=A982,OutputTarget))</f>
        <v>#VALUE!</v>
      </c>
      <c r="N982" s="143" t="e">
        <f t="shared" si="113"/>
        <v>#VALUE!</v>
      </c>
      <c r="O982" s="146" t="e">
        <f t="shared" si="114"/>
        <v>#VALUE!</v>
      </c>
    </row>
    <row r="983" spans="1:15" s="17" customFormat="1" x14ac:dyDescent="0.2">
      <c r="A983" s="51"/>
      <c r="B983" s="14"/>
      <c r="C983" s="128" t="str">
        <f>IF(A983=0,"",COUNTIF(Sample_Output!$B$2:$B$2000,"*"&amp;A983&amp;"*"))</f>
        <v/>
      </c>
      <c r="D983" s="129" t="str">
        <f>IF(SUMIF(OutputMaterialType,Specified_Output!A983,OutputSampleWeight)=0,"",SUMIF(OutputMaterialType,Specified_Output!A983,OutputSampleWeight))</f>
        <v/>
      </c>
      <c r="E983" s="120" t="str">
        <f t="shared" si="109"/>
        <v/>
      </c>
      <c r="F983" s="95" t="str">
        <f t="shared" si="110"/>
        <v/>
      </c>
      <c r="G983" s="120" t="str">
        <f t="shared" si="111"/>
        <v/>
      </c>
      <c r="H983" s="127" t="str">
        <f t="shared" si="112"/>
        <v/>
      </c>
      <c r="J983" s="103"/>
      <c r="K983" s="103"/>
      <c r="L983" s="127" t="str">
        <f t="shared" si="108"/>
        <v/>
      </c>
      <c r="M983" s="59" t="e">
        <f t="array" ref="M983">_xlfn.STDEV.S(IF(OutputMaterialType=A983,OutputTarget))</f>
        <v>#VALUE!</v>
      </c>
      <c r="N983" s="143" t="e">
        <f t="shared" si="113"/>
        <v>#VALUE!</v>
      </c>
      <c r="O983" s="146" t="e">
        <f t="shared" si="114"/>
        <v>#VALUE!</v>
      </c>
    </row>
    <row r="984" spans="1:15" s="17" customFormat="1" x14ac:dyDescent="0.2">
      <c r="A984" s="51"/>
      <c r="B984" s="14"/>
      <c r="C984" s="128" t="str">
        <f>IF(A984=0,"",COUNTIF(Sample_Output!$B$2:$B$2000,"*"&amp;A984&amp;"*"))</f>
        <v/>
      </c>
      <c r="D984" s="129" t="str">
        <f>IF(SUMIF(OutputMaterialType,Specified_Output!A984,OutputSampleWeight)=0,"",SUMIF(OutputMaterialType,Specified_Output!A984,OutputSampleWeight))</f>
        <v/>
      </c>
      <c r="E984" s="120" t="str">
        <f t="shared" si="109"/>
        <v/>
      </c>
      <c r="F984" s="95" t="str">
        <f t="shared" si="110"/>
        <v/>
      </c>
      <c r="G984" s="120" t="str">
        <f t="shared" si="111"/>
        <v/>
      </c>
      <c r="H984" s="127" t="str">
        <f t="shared" si="112"/>
        <v/>
      </c>
      <c r="J984" s="103"/>
      <c r="K984" s="103"/>
      <c r="L984" s="127" t="str">
        <f t="shared" si="108"/>
        <v/>
      </c>
      <c r="M984" s="59" t="e">
        <f t="array" ref="M984">_xlfn.STDEV.S(IF(OutputMaterialType=A984,OutputTarget))</f>
        <v>#VALUE!</v>
      </c>
      <c r="N984" s="143" t="e">
        <f t="shared" si="113"/>
        <v>#VALUE!</v>
      </c>
      <c r="O984" s="146" t="e">
        <f t="shared" si="114"/>
        <v>#VALUE!</v>
      </c>
    </row>
    <row r="985" spans="1:15" s="17" customFormat="1" x14ac:dyDescent="0.2">
      <c r="A985" s="51"/>
      <c r="B985" s="14"/>
      <c r="C985" s="128" t="str">
        <f>IF(A985=0,"",COUNTIF(Sample_Output!$B$2:$B$2000,"*"&amp;A985&amp;"*"))</f>
        <v/>
      </c>
      <c r="D985" s="129" t="str">
        <f>IF(SUMIF(OutputMaterialType,Specified_Output!A985,OutputSampleWeight)=0,"",SUMIF(OutputMaterialType,Specified_Output!A985,OutputSampleWeight))</f>
        <v/>
      </c>
      <c r="E985" s="120" t="str">
        <f t="shared" si="109"/>
        <v/>
      </c>
      <c r="F985" s="95" t="str">
        <f t="shared" si="110"/>
        <v/>
      </c>
      <c r="G985" s="120" t="str">
        <f t="shared" si="111"/>
        <v/>
      </c>
      <c r="H985" s="127" t="str">
        <f t="shared" si="112"/>
        <v/>
      </c>
      <c r="J985" s="103"/>
      <c r="K985" s="103"/>
      <c r="L985" s="127" t="str">
        <f t="shared" si="108"/>
        <v/>
      </c>
      <c r="M985" s="59" t="e">
        <f t="array" ref="M985">_xlfn.STDEV.S(IF(OutputMaterialType=A985,OutputTarget))</f>
        <v>#VALUE!</v>
      </c>
      <c r="N985" s="143" t="e">
        <f t="shared" si="113"/>
        <v>#VALUE!</v>
      </c>
      <c r="O985" s="146" t="e">
        <f t="shared" si="114"/>
        <v>#VALUE!</v>
      </c>
    </row>
    <row r="986" spans="1:15" s="17" customFormat="1" x14ac:dyDescent="0.2">
      <c r="A986" s="51"/>
      <c r="B986" s="14"/>
      <c r="C986" s="128" t="str">
        <f>IF(A986=0,"",COUNTIF(Sample_Output!$B$2:$B$2000,"*"&amp;A986&amp;"*"))</f>
        <v/>
      </c>
      <c r="D986" s="129" t="str">
        <f>IF(SUMIF(OutputMaterialType,Specified_Output!A986,OutputSampleWeight)=0,"",SUMIF(OutputMaterialType,Specified_Output!A986,OutputSampleWeight))</f>
        <v/>
      </c>
      <c r="E986" s="120" t="str">
        <f t="shared" si="109"/>
        <v/>
      </c>
      <c r="F986" s="95" t="str">
        <f t="shared" si="110"/>
        <v/>
      </c>
      <c r="G986" s="120" t="str">
        <f t="shared" si="111"/>
        <v/>
      </c>
      <c r="H986" s="127" t="str">
        <f t="shared" si="112"/>
        <v/>
      </c>
      <c r="J986" s="103"/>
      <c r="K986" s="103"/>
      <c r="L986" s="127" t="str">
        <f t="shared" si="108"/>
        <v/>
      </c>
      <c r="M986" s="59" t="e">
        <f t="array" ref="M986">_xlfn.STDEV.S(IF(OutputMaterialType=A986,OutputTarget))</f>
        <v>#VALUE!</v>
      </c>
      <c r="N986" s="143" t="e">
        <f t="shared" si="113"/>
        <v>#VALUE!</v>
      </c>
      <c r="O986" s="146" t="e">
        <f t="shared" si="114"/>
        <v>#VALUE!</v>
      </c>
    </row>
    <row r="987" spans="1:15" s="17" customFormat="1" x14ac:dyDescent="0.2">
      <c r="A987" s="51"/>
      <c r="B987" s="14"/>
      <c r="C987" s="128" t="str">
        <f>IF(A987=0,"",COUNTIF(Sample_Output!$B$2:$B$2000,"*"&amp;A987&amp;"*"))</f>
        <v/>
      </c>
      <c r="D987" s="129" t="str">
        <f>IF(SUMIF(OutputMaterialType,Specified_Output!A987,OutputSampleWeight)=0,"",SUMIF(OutputMaterialType,Specified_Output!A987,OutputSampleWeight))</f>
        <v/>
      </c>
      <c r="E987" s="120" t="str">
        <f t="shared" si="109"/>
        <v/>
      </c>
      <c r="F987" s="95" t="str">
        <f t="shared" si="110"/>
        <v/>
      </c>
      <c r="G987" s="120" t="str">
        <f t="shared" si="111"/>
        <v/>
      </c>
      <c r="H987" s="127" t="str">
        <f t="shared" si="112"/>
        <v/>
      </c>
      <c r="J987" s="103"/>
      <c r="K987" s="103"/>
      <c r="L987" s="127" t="str">
        <f t="shared" si="108"/>
        <v/>
      </c>
      <c r="M987" s="59" t="e">
        <f t="array" ref="M987">_xlfn.STDEV.S(IF(OutputMaterialType=A987,OutputTarget))</f>
        <v>#VALUE!</v>
      </c>
      <c r="N987" s="143" t="e">
        <f t="shared" si="113"/>
        <v>#VALUE!</v>
      </c>
      <c r="O987" s="146" t="e">
        <f t="shared" si="114"/>
        <v>#VALUE!</v>
      </c>
    </row>
    <row r="988" spans="1:15" s="17" customFormat="1" x14ac:dyDescent="0.2">
      <c r="A988" s="51"/>
      <c r="B988" s="14"/>
      <c r="C988" s="128" t="str">
        <f>IF(A988=0,"",COUNTIF(Sample_Output!$B$2:$B$2000,"*"&amp;A988&amp;"*"))</f>
        <v/>
      </c>
      <c r="D988" s="129" t="str">
        <f>IF(SUMIF(OutputMaterialType,Specified_Output!A988,OutputSampleWeight)=0,"",SUMIF(OutputMaterialType,Specified_Output!A988,OutputSampleWeight))</f>
        <v/>
      </c>
      <c r="E988" s="120" t="str">
        <f t="shared" si="109"/>
        <v/>
      </c>
      <c r="F988" s="95" t="str">
        <f t="shared" si="110"/>
        <v/>
      </c>
      <c r="G988" s="120" t="str">
        <f t="shared" si="111"/>
        <v/>
      </c>
      <c r="H988" s="127" t="str">
        <f t="shared" si="112"/>
        <v/>
      </c>
      <c r="J988" s="103"/>
      <c r="K988" s="103"/>
      <c r="L988" s="127" t="str">
        <f t="shared" si="108"/>
        <v/>
      </c>
      <c r="M988" s="59" t="e">
        <f t="array" ref="M988">_xlfn.STDEV.S(IF(OutputMaterialType=A988,OutputTarget))</f>
        <v>#VALUE!</v>
      </c>
      <c r="N988" s="143" t="e">
        <f t="shared" si="113"/>
        <v>#VALUE!</v>
      </c>
      <c r="O988" s="146" t="e">
        <f t="shared" si="114"/>
        <v>#VALUE!</v>
      </c>
    </row>
    <row r="989" spans="1:15" s="17" customFormat="1" x14ac:dyDescent="0.2">
      <c r="A989" s="51"/>
      <c r="B989" s="14"/>
      <c r="C989" s="128" t="str">
        <f>IF(A989=0,"",COUNTIF(Sample_Output!$B$2:$B$2000,"*"&amp;A989&amp;"*"))</f>
        <v/>
      </c>
      <c r="D989" s="129" t="str">
        <f>IF(SUMIF(OutputMaterialType,Specified_Output!A989,OutputSampleWeight)=0,"",SUMIF(OutputMaterialType,Specified_Output!A989,OutputSampleWeight))</f>
        <v/>
      </c>
      <c r="E989" s="120" t="str">
        <f t="shared" si="109"/>
        <v/>
      </c>
      <c r="F989" s="95" t="str">
        <f t="shared" si="110"/>
        <v/>
      </c>
      <c r="G989" s="120" t="str">
        <f t="shared" si="111"/>
        <v/>
      </c>
      <c r="H989" s="127" t="str">
        <f t="shared" si="112"/>
        <v/>
      </c>
      <c r="J989" s="103"/>
      <c r="K989" s="103"/>
      <c r="L989" s="127" t="str">
        <f t="shared" si="108"/>
        <v/>
      </c>
      <c r="M989" s="59" t="e">
        <f t="array" ref="M989">_xlfn.STDEV.S(IF(OutputMaterialType=A989,OutputTarget))</f>
        <v>#VALUE!</v>
      </c>
      <c r="N989" s="143" t="e">
        <f t="shared" si="113"/>
        <v>#VALUE!</v>
      </c>
      <c r="O989" s="146" t="e">
        <f t="shared" si="114"/>
        <v>#VALUE!</v>
      </c>
    </row>
    <row r="990" spans="1:15" s="17" customFormat="1" x14ac:dyDescent="0.2">
      <c r="A990" s="51"/>
      <c r="B990" s="14"/>
      <c r="C990" s="128" t="str">
        <f>IF(A990=0,"",COUNTIF(Sample_Output!$B$2:$B$2000,"*"&amp;A990&amp;"*"))</f>
        <v/>
      </c>
      <c r="D990" s="129" t="str">
        <f>IF(SUMIF(OutputMaterialType,Specified_Output!A990,OutputSampleWeight)=0,"",SUMIF(OutputMaterialType,Specified_Output!A990,OutputSampleWeight))</f>
        <v/>
      </c>
      <c r="E990" s="120" t="str">
        <f t="shared" si="109"/>
        <v/>
      </c>
      <c r="F990" s="95" t="str">
        <f t="shared" si="110"/>
        <v/>
      </c>
      <c r="G990" s="120" t="str">
        <f t="shared" si="111"/>
        <v/>
      </c>
      <c r="H990" s="127" t="str">
        <f t="shared" si="112"/>
        <v/>
      </c>
      <c r="J990" s="103"/>
      <c r="K990" s="103"/>
      <c r="L990" s="127" t="str">
        <f t="shared" si="108"/>
        <v/>
      </c>
      <c r="M990" s="59" t="e">
        <f t="array" ref="M990">_xlfn.STDEV.S(IF(OutputMaterialType=A990,OutputTarget))</f>
        <v>#VALUE!</v>
      </c>
      <c r="N990" s="143" t="e">
        <f t="shared" si="113"/>
        <v>#VALUE!</v>
      </c>
      <c r="O990" s="146" t="e">
        <f t="shared" si="114"/>
        <v>#VALUE!</v>
      </c>
    </row>
    <row r="991" spans="1:15" s="17" customFormat="1" x14ac:dyDescent="0.2">
      <c r="A991" s="51"/>
      <c r="B991" s="14"/>
      <c r="C991" s="128" t="str">
        <f>IF(A991=0,"",COUNTIF(Sample_Output!$B$2:$B$2000,"*"&amp;A991&amp;"*"))</f>
        <v/>
      </c>
      <c r="D991" s="129" t="str">
        <f>IF(SUMIF(OutputMaterialType,Specified_Output!A991,OutputSampleWeight)=0,"",SUMIF(OutputMaterialType,Specified_Output!A991,OutputSampleWeight))</f>
        <v/>
      </c>
      <c r="E991" s="120" t="str">
        <f t="shared" si="109"/>
        <v/>
      </c>
      <c r="F991" s="95" t="str">
        <f t="shared" si="110"/>
        <v/>
      </c>
      <c r="G991" s="120" t="str">
        <f t="shared" si="111"/>
        <v/>
      </c>
      <c r="H991" s="127" t="str">
        <f t="shared" si="112"/>
        <v/>
      </c>
      <c r="J991" s="103"/>
      <c r="K991" s="103"/>
      <c r="L991" s="127" t="str">
        <f t="shared" si="108"/>
        <v/>
      </c>
      <c r="M991" s="59" t="e">
        <f t="array" ref="M991">_xlfn.STDEV.S(IF(OutputMaterialType=A991,OutputTarget))</f>
        <v>#VALUE!</v>
      </c>
      <c r="N991" s="143" t="e">
        <f t="shared" si="113"/>
        <v>#VALUE!</v>
      </c>
      <c r="O991" s="146" t="e">
        <f t="shared" si="114"/>
        <v>#VALUE!</v>
      </c>
    </row>
    <row r="992" spans="1:15" s="17" customFormat="1" x14ac:dyDescent="0.2">
      <c r="A992" s="51"/>
      <c r="B992" s="14"/>
      <c r="C992" s="128" t="str">
        <f>IF(A992=0,"",COUNTIF(Sample_Output!$B$2:$B$2000,"*"&amp;A992&amp;"*"))</f>
        <v/>
      </c>
      <c r="D992" s="129" t="str">
        <f>IF(SUMIF(OutputMaterialType,Specified_Output!A992,OutputSampleWeight)=0,"",SUMIF(OutputMaterialType,Specified_Output!A992,OutputSampleWeight))</f>
        <v/>
      </c>
      <c r="E992" s="120" t="str">
        <f t="shared" si="109"/>
        <v/>
      </c>
      <c r="F992" s="95" t="str">
        <f t="shared" si="110"/>
        <v/>
      </c>
      <c r="G992" s="120" t="str">
        <f t="shared" si="111"/>
        <v/>
      </c>
      <c r="H992" s="127" t="str">
        <f t="shared" si="112"/>
        <v/>
      </c>
      <c r="J992" s="103"/>
      <c r="K992" s="103"/>
      <c r="L992" s="127" t="str">
        <f t="shared" si="108"/>
        <v/>
      </c>
      <c r="M992" s="59" t="e">
        <f t="array" ref="M992">_xlfn.STDEV.S(IF(OutputMaterialType=A992,OutputTarget))</f>
        <v>#VALUE!</v>
      </c>
      <c r="N992" s="143" t="e">
        <f t="shared" si="113"/>
        <v>#VALUE!</v>
      </c>
      <c r="O992" s="146" t="e">
        <f t="shared" si="114"/>
        <v>#VALUE!</v>
      </c>
    </row>
    <row r="993" spans="1:15" s="17" customFormat="1" x14ac:dyDescent="0.2">
      <c r="A993" s="51"/>
      <c r="B993" s="14"/>
      <c r="C993" s="128" t="str">
        <f>IF(A993=0,"",COUNTIF(Sample_Output!$B$2:$B$2000,"*"&amp;A993&amp;"*"))</f>
        <v/>
      </c>
      <c r="D993" s="129" t="str">
        <f>IF(SUMIF(OutputMaterialType,Specified_Output!A993,OutputSampleWeight)=0,"",SUMIF(OutputMaterialType,Specified_Output!A993,OutputSampleWeight))</f>
        <v/>
      </c>
      <c r="E993" s="120" t="str">
        <f t="shared" si="109"/>
        <v/>
      </c>
      <c r="F993" s="95" t="str">
        <f t="shared" si="110"/>
        <v/>
      </c>
      <c r="G993" s="120" t="str">
        <f t="shared" si="111"/>
        <v/>
      </c>
      <c r="H993" s="127" t="str">
        <f t="shared" si="112"/>
        <v/>
      </c>
      <c r="J993" s="103"/>
      <c r="K993" s="103"/>
      <c r="L993" s="127" t="str">
        <f t="shared" si="108"/>
        <v/>
      </c>
      <c r="M993" s="59" t="e">
        <f t="array" ref="M993">_xlfn.STDEV.S(IF(OutputMaterialType=A993,OutputTarget))</f>
        <v>#VALUE!</v>
      </c>
      <c r="N993" s="143" t="e">
        <f t="shared" si="113"/>
        <v>#VALUE!</v>
      </c>
      <c r="O993" s="146" t="e">
        <f t="shared" si="114"/>
        <v>#VALUE!</v>
      </c>
    </row>
    <row r="994" spans="1:15" s="17" customFormat="1" x14ac:dyDescent="0.2">
      <c r="A994" s="51"/>
      <c r="B994" s="14"/>
      <c r="C994" s="128" t="str">
        <f>IF(A994=0,"",COUNTIF(Sample_Output!$B$2:$B$2000,"*"&amp;A994&amp;"*"))</f>
        <v/>
      </c>
      <c r="D994" s="129" t="str">
        <f>IF(SUMIF(OutputMaterialType,Specified_Output!A994,OutputSampleWeight)=0,"",SUMIF(OutputMaterialType,Specified_Output!A994,OutputSampleWeight))</f>
        <v/>
      </c>
      <c r="E994" s="120" t="str">
        <f t="shared" si="109"/>
        <v/>
      </c>
      <c r="F994" s="95" t="str">
        <f t="shared" si="110"/>
        <v/>
      </c>
      <c r="G994" s="120" t="str">
        <f t="shared" si="111"/>
        <v/>
      </c>
      <c r="H994" s="127" t="str">
        <f t="shared" si="112"/>
        <v/>
      </c>
      <c r="J994" s="103"/>
      <c r="K994" s="103"/>
      <c r="L994" s="127" t="str">
        <f t="shared" si="108"/>
        <v/>
      </c>
      <c r="M994" s="59" t="e">
        <f t="array" ref="M994">_xlfn.STDEV.S(IF(OutputMaterialType=A994,OutputTarget))</f>
        <v>#VALUE!</v>
      </c>
      <c r="N994" s="143" t="e">
        <f t="shared" si="113"/>
        <v>#VALUE!</v>
      </c>
      <c r="O994" s="146" t="e">
        <f t="shared" si="114"/>
        <v>#VALUE!</v>
      </c>
    </row>
    <row r="995" spans="1:15" s="17" customFormat="1" x14ac:dyDescent="0.2">
      <c r="A995" s="51"/>
      <c r="B995" s="14"/>
      <c r="C995" s="128" t="str">
        <f>IF(A995=0,"",COUNTIF(Sample_Output!$B$2:$B$2000,"*"&amp;A995&amp;"*"))</f>
        <v/>
      </c>
      <c r="D995" s="129" t="str">
        <f>IF(SUMIF(OutputMaterialType,Specified_Output!A995,OutputSampleWeight)=0,"",SUMIF(OutputMaterialType,Specified_Output!A995,OutputSampleWeight))</f>
        <v/>
      </c>
      <c r="E995" s="120" t="str">
        <f t="shared" si="109"/>
        <v/>
      </c>
      <c r="F995" s="95" t="str">
        <f t="shared" si="110"/>
        <v/>
      </c>
      <c r="G995" s="120" t="str">
        <f t="shared" si="111"/>
        <v/>
      </c>
      <c r="H995" s="127" t="str">
        <f t="shared" si="112"/>
        <v/>
      </c>
      <c r="J995" s="103"/>
      <c r="K995" s="103"/>
      <c r="L995" s="127" t="str">
        <f t="shared" si="108"/>
        <v/>
      </c>
      <c r="M995" s="59" t="e">
        <f t="array" ref="M995">_xlfn.STDEV.S(IF(OutputMaterialType=A995,OutputTarget))</f>
        <v>#VALUE!</v>
      </c>
      <c r="N995" s="143" t="e">
        <f t="shared" si="113"/>
        <v>#VALUE!</v>
      </c>
      <c r="O995" s="146" t="e">
        <f t="shared" si="114"/>
        <v>#VALUE!</v>
      </c>
    </row>
    <row r="996" spans="1:15" s="17" customFormat="1" x14ac:dyDescent="0.2">
      <c r="A996" s="51"/>
      <c r="B996" s="14"/>
      <c r="C996" s="128" t="str">
        <f>IF(A996=0,"",COUNTIF(Sample_Output!$B$2:$B$2000,"*"&amp;A996&amp;"*"))</f>
        <v/>
      </c>
      <c r="D996" s="129" t="str">
        <f>IF(SUMIF(OutputMaterialType,Specified_Output!A996,OutputSampleWeight)=0,"",SUMIF(OutputMaterialType,Specified_Output!A996,OutputSampleWeight))</f>
        <v/>
      </c>
      <c r="E996" s="120" t="str">
        <f t="shared" si="109"/>
        <v/>
      </c>
      <c r="F996" s="95" t="str">
        <f t="shared" si="110"/>
        <v/>
      </c>
      <c r="G996" s="120" t="str">
        <f t="shared" si="111"/>
        <v/>
      </c>
      <c r="H996" s="127" t="str">
        <f t="shared" si="112"/>
        <v/>
      </c>
      <c r="J996" s="103"/>
      <c r="K996" s="103"/>
      <c r="L996" s="127" t="str">
        <f t="shared" si="108"/>
        <v/>
      </c>
      <c r="M996" s="59" t="e">
        <f t="array" ref="M996">_xlfn.STDEV.S(IF(OutputMaterialType=A996,OutputTarget))</f>
        <v>#VALUE!</v>
      </c>
      <c r="N996" s="143" t="e">
        <f t="shared" si="113"/>
        <v>#VALUE!</v>
      </c>
      <c r="O996" s="146" t="e">
        <f t="shared" si="114"/>
        <v>#VALUE!</v>
      </c>
    </row>
    <row r="997" spans="1:15" s="17" customFormat="1" x14ac:dyDescent="0.2">
      <c r="A997" s="51"/>
      <c r="B997" s="14"/>
      <c r="C997" s="128" t="str">
        <f>IF(A997=0,"",COUNTIF(Sample_Output!$B$2:$B$2000,"*"&amp;A997&amp;"*"))</f>
        <v/>
      </c>
      <c r="D997" s="129" t="str">
        <f>IF(SUMIF(OutputMaterialType,Specified_Output!A997,OutputSampleWeight)=0,"",SUMIF(OutputMaterialType,Specified_Output!A997,OutputSampleWeight))</f>
        <v/>
      </c>
      <c r="E997" s="120" t="str">
        <f t="shared" si="109"/>
        <v/>
      </c>
      <c r="F997" s="95" t="str">
        <f t="shared" si="110"/>
        <v/>
      </c>
      <c r="G997" s="120" t="str">
        <f t="shared" si="111"/>
        <v/>
      </c>
      <c r="H997" s="127" t="str">
        <f t="shared" si="112"/>
        <v/>
      </c>
      <c r="J997" s="103"/>
      <c r="K997" s="103"/>
      <c r="L997" s="127" t="str">
        <f t="shared" si="108"/>
        <v/>
      </c>
      <c r="M997" s="59" t="e">
        <f t="array" ref="M997">_xlfn.STDEV.S(IF(OutputMaterialType=A997,OutputTarget))</f>
        <v>#VALUE!</v>
      </c>
      <c r="N997" s="143" t="e">
        <f t="shared" si="113"/>
        <v>#VALUE!</v>
      </c>
      <c r="O997" s="146" t="e">
        <f t="shared" si="114"/>
        <v>#VALUE!</v>
      </c>
    </row>
    <row r="998" spans="1:15" s="17" customFormat="1" x14ac:dyDescent="0.2">
      <c r="A998" s="51"/>
      <c r="B998" s="14"/>
      <c r="C998" s="128" t="str">
        <f>IF(A998=0,"",COUNTIF(Sample_Output!$B$2:$B$2000,"*"&amp;A998&amp;"*"))</f>
        <v/>
      </c>
      <c r="D998" s="129" t="str">
        <f>IF(SUMIF(OutputMaterialType,Specified_Output!A998,OutputSampleWeight)=0,"",SUMIF(OutputMaterialType,Specified_Output!A998,OutputSampleWeight))</f>
        <v/>
      </c>
      <c r="E998" s="120" t="str">
        <f t="shared" si="109"/>
        <v/>
      </c>
      <c r="F998" s="95" t="str">
        <f t="shared" si="110"/>
        <v/>
      </c>
      <c r="G998" s="120" t="str">
        <f t="shared" si="111"/>
        <v/>
      </c>
      <c r="H998" s="127" t="str">
        <f t="shared" si="112"/>
        <v/>
      </c>
      <c r="J998" s="103"/>
      <c r="K998" s="103"/>
      <c r="L998" s="127" t="str">
        <f t="shared" si="108"/>
        <v/>
      </c>
      <c r="M998" s="59" t="e">
        <f t="array" ref="M998">_xlfn.STDEV.S(IF(OutputMaterialType=A998,OutputTarget))</f>
        <v>#VALUE!</v>
      </c>
      <c r="N998" s="143" t="e">
        <f t="shared" si="113"/>
        <v>#VALUE!</v>
      </c>
      <c r="O998" s="146" t="e">
        <f t="shared" si="114"/>
        <v>#VALUE!</v>
      </c>
    </row>
    <row r="999" spans="1:15" s="17" customFormat="1" x14ac:dyDescent="0.2">
      <c r="A999" s="51"/>
      <c r="B999" s="14"/>
      <c r="C999" s="128" t="str">
        <f>IF(A999=0,"",COUNTIF(Sample_Output!$B$2:$B$2000,"*"&amp;A999&amp;"*"))</f>
        <v/>
      </c>
      <c r="D999" s="129" t="str">
        <f>IF(SUMIF(OutputMaterialType,Specified_Output!A999,OutputSampleWeight)=0,"",SUMIF(OutputMaterialType,Specified_Output!A999,OutputSampleWeight))</f>
        <v/>
      </c>
      <c r="E999" s="120" t="str">
        <f t="shared" si="109"/>
        <v/>
      </c>
      <c r="F999" s="95" t="str">
        <f t="shared" si="110"/>
        <v/>
      </c>
      <c r="G999" s="120" t="str">
        <f t="shared" si="111"/>
        <v/>
      </c>
      <c r="H999" s="127" t="str">
        <f t="shared" si="112"/>
        <v/>
      </c>
      <c r="J999" s="103"/>
      <c r="K999" s="103"/>
      <c r="L999" s="127" t="str">
        <f t="shared" si="108"/>
        <v/>
      </c>
      <c r="M999" s="59" t="e">
        <f t="array" ref="M999">_xlfn.STDEV.S(IF(OutputMaterialType=A999,OutputTarget))</f>
        <v>#VALUE!</v>
      </c>
      <c r="N999" s="143" t="e">
        <f t="shared" si="113"/>
        <v>#VALUE!</v>
      </c>
      <c r="O999" s="146" t="e">
        <f t="shared" si="114"/>
        <v>#VALUE!</v>
      </c>
    </row>
    <row r="1000" spans="1:15" s="17" customFormat="1" x14ac:dyDescent="0.2">
      <c r="A1000" s="51"/>
      <c r="B1000" s="14"/>
      <c r="C1000" s="128" t="str">
        <f>IF(A1000=0,"",COUNTIF(Sample_Output!$B$2:$B$2000,"*"&amp;A1000&amp;"*"))</f>
        <v/>
      </c>
      <c r="D1000" s="129" t="str">
        <f>IF(SUMIF(OutputMaterialType,Specified_Output!A1000,OutputSampleWeight)=0,"",SUMIF(OutputMaterialType,Specified_Output!A1000,OutputSampleWeight))</f>
        <v/>
      </c>
      <c r="E1000" s="120" t="str">
        <f t="shared" si="109"/>
        <v/>
      </c>
      <c r="F1000" s="95" t="str">
        <f t="shared" si="110"/>
        <v/>
      </c>
      <c r="G1000" s="120" t="str">
        <f t="shared" si="111"/>
        <v/>
      </c>
      <c r="H1000" s="127" t="str">
        <f t="shared" si="112"/>
        <v/>
      </c>
      <c r="J1000" s="103"/>
      <c r="K1000" s="103"/>
      <c r="L1000" s="127" t="str">
        <f t="shared" si="108"/>
        <v/>
      </c>
      <c r="M1000" s="59" t="e">
        <f t="array" ref="M1000">_xlfn.STDEV.S(IF(OutputMaterialType=A1000,OutputTarget))</f>
        <v>#VALUE!</v>
      </c>
      <c r="N1000" s="143" t="e">
        <f t="shared" si="113"/>
        <v>#VALUE!</v>
      </c>
      <c r="O1000" s="146" t="e">
        <f t="shared" si="114"/>
        <v>#VALUE!</v>
      </c>
    </row>
    <row r="1001" spans="1:15" s="17" customFormat="1" x14ac:dyDescent="0.2">
      <c r="A1001" s="51"/>
      <c r="B1001" s="14"/>
      <c r="C1001" s="128" t="str">
        <f>IF(A1001=0,"",COUNTIF(Sample_Output!$B$2:$B$2000,"*"&amp;A1001&amp;"*"))</f>
        <v/>
      </c>
      <c r="D1001" s="129" t="str">
        <f>IF(SUMIF(OutputMaterialType,Specified_Output!A1001,OutputSampleWeight)=0,"",SUMIF(OutputMaterialType,Specified_Output!A1001,OutputSampleWeight))</f>
        <v/>
      </c>
      <c r="E1001" s="120" t="str">
        <f t="shared" si="109"/>
        <v/>
      </c>
      <c r="F1001" s="95" t="str">
        <f t="shared" si="110"/>
        <v/>
      </c>
      <c r="G1001" s="120" t="str">
        <f t="shared" si="111"/>
        <v/>
      </c>
      <c r="H1001" s="127" t="str">
        <f t="shared" si="112"/>
        <v/>
      </c>
      <c r="J1001" s="103"/>
      <c r="K1001" s="103"/>
      <c r="L1001" s="127" t="str">
        <f t="shared" si="108"/>
        <v/>
      </c>
      <c r="M1001" s="59" t="e">
        <f t="array" ref="M1001">_xlfn.STDEV.S(IF(OutputMaterialType=A1001,OutputTarget))</f>
        <v>#VALUE!</v>
      </c>
      <c r="N1001" s="143" t="e">
        <f t="shared" si="113"/>
        <v>#VALUE!</v>
      </c>
      <c r="O1001" s="146" t="e">
        <f t="shared" si="114"/>
        <v>#VALUE!</v>
      </c>
    </row>
    <row r="1002" spans="1:15" s="17" customFormat="1" x14ac:dyDescent="0.2">
      <c r="A1002" s="51"/>
      <c r="B1002" s="14"/>
      <c r="C1002" s="128" t="str">
        <f>IF(A1002=0,"",COUNTIF(Sample_Output!$B$2:$B$2000,"*"&amp;A1002&amp;"*"))</f>
        <v/>
      </c>
      <c r="D1002" s="129" t="str">
        <f>IF(SUMIF(OutputMaterialType,Specified_Output!A1002,OutputSampleWeight)=0,"",SUMIF(OutputMaterialType,Specified_Output!A1002,OutputSampleWeight))</f>
        <v/>
      </c>
      <c r="E1002" s="120" t="str">
        <f t="shared" si="109"/>
        <v/>
      </c>
      <c r="F1002" s="95" t="str">
        <f t="shared" si="110"/>
        <v/>
      </c>
      <c r="G1002" s="120" t="str">
        <f t="shared" si="111"/>
        <v/>
      </c>
      <c r="H1002" s="127" t="str">
        <f t="shared" si="112"/>
        <v/>
      </c>
      <c r="J1002" s="103"/>
      <c r="K1002" s="103"/>
      <c r="L1002" s="127" t="str">
        <f t="shared" si="108"/>
        <v/>
      </c>
      <c r="M1002" s="59" t="e">
        <f t="array" ref="M1002">_xlfn.STDEV.S(IF(OutputMaterialType=A1002,OutputTarget))</f>
        <v>#VALUE!</v>
      </c>
      <c r="N1002" s="143" t="e">
        <f t="shared" si="113"/>
        <v>#VALUE!</v>
      </c>
      <c r="O1002" s="146" t="e">
        <f t="shared" si="114"/>
        <v>#VALUE!</v>
      </c>
    </row>
    <row r="1003" spans="1:15" s="17" customFormat="1" x14ac:dyDescent="0.2">
      <c r="A1003" s="51"/>
      <c r="B1003" s="14"/>
      <c r="C1003" s="128" t="str">
        <f>IF(A1003=0,"",COUNTIF(Sample_Output!$B$2:$B$2000,"*"&amp;A1003&amp;"*"))</f>
        <v/>
      </c>
      <c r="D1003" s="129" t="str">
        <f>IF(SUMIF(OutputMaterialType,Specified_Output!A1003,OutputSampleWeight)=0,"",SUMIF(OutputMaterialType,Specified_Output!A1003,OutputSampleWeight))</f>
        <v/>
      </c>
      <c r="E1003" s="120" t="str">
        <f t="shared" si="109"/>
        <v/>
      </c>
      <c r="F1003" s="95" t="str">
        <f t="shared" si="110"/>
        <v/>
      </c>
      <c r="G1003" s="120" t="str">
        <f t="shared" si="111"/>
        <v/>
      </c>
      <c r="H1003" s="127" t="str">
        <f t="shared" si="112"/>
        <v/>
      </c>
      <c r="J1003" s="103"/>
      <c r="K1003" s="103"/>
      <c r="L1003" s="127" t="str">
        <f t="shared" si="108"/>
        <v/>
      </c>
      <c r="M1003" s="59" t="e">
        <f t="array" ref="M1003">_xlfn.STDEV.S(IF(OutputMaterialType=A1003,OutputTarget))</f>
        <v>#VALUE!</v>
      </c>
      <c r="N1003" s="143" t="e">
        <f t="shared" si="113"/>
        <v>#VALUE!</v>
      </c>
      <c r="O1003" s="146" t="e">
        <f t="shared" si="114"/>
        <v>#VALUE!</v>
      </c>
    </row>
    <row r="1004" spans="1:15" s="17" customFormat="1" x14ac:dyDescent="0.2">
      <c r="A1004" s="51"/>
      <c r="B1004" s="14"/>
      <c r="C1004" s="128" t="str">
        <f>IF(A1004=0,"",COUNTIF(Sample_Output!$B$2:$B$2000,"*"&amp;A1004&amp;"*"))</f>
        <v/>
      </c>
      <c r="D1004" s="129" t="str">
        <f>IF(SUMIF(OutputMaterialType,Specified_Output!A1004,OutputSampleWeight)=0,"",SUMIF(OutputMaterialType,Specified_Output!A1004,OutputSampleWeight))</f>
        <v/>
      </c>
      <c r="E1004" s="120" t="str">
        <f t="shared" si="109"/>
        <v/>
      </c>
      <c r="F1004" s="95" t="str">
        <f t="shared" si="110"/>
        <v/>
      </c>
      <c r="G1004" s="120" t="str">
        <f t="shared" si="111"/>
        <v/>
      </c>
      <c r="H1004" s="127" t="str">
        <f t="shared" si="112"/>
        <v/>
      </c>
      <c r="J1004" s="103"/>
      <c r="K1004" s="103"/>
      <c r="L1004" s="127" t="str">
        <f t="shared" si="108"/>
        <v/>
      </c>
      <c r="M1004" s="59" t="e">
        <f t="array" ref="M1004">_xlfn.STDEV.S(IF(OutputMaterialType=A1004,OutputTarget))</f>
        <v>#VALUE!</v>
      </c>
      <c r="N1004" s="143" t="e">
        <f t="shared" si="113"/>
        <v>#VALUE!</v>
      </c>
      <c r="O1004" s="146" t="e">
        <f t="shared" si="114"/>
        <v>#VALUE!</v>
      </c>
    </row>
    <row r="1005" spans="1:15" s="17" customFormat="1" x14ac:dyDescent="0.2">
      <c r="A1005" s="51"/>
      <c r="B1005" s="14"/>
      <c r="C1005" s="128" t="str">
        <f>IF(A1005=0,"",COUNTIF(Sample_Output!$B$2:$B$2000,"*"&amp;A1005&amp;"*"))</f>
        <v/>
      </c>
      <c r="D1005" s="129" t="str">
        <f>IF(SUMIF(OutputMaterialType,Specified_Output!A1005,OutputSampleWeight)=0,"",SUMIF(OutputMaterialType,Specified_Output!A1005,OutputSampleWeight))</f>
        <v/>
      </c>
      <c r="E1005" s="120" t="str">
        <f t="shared" si="109"/>
        <v/>
      </c>
      <c r="F1005" s="95" t="str">
        <f t="shared" si="110"/>
        <v/>
      </c>
      <c r="G1005" s="120" t="str">
        <f t="shared" si="111"/>
        <v/>
      </c>
      <c r="H1005" s="127" t="str">
        <f t="shared" si="112"/>
        <v/>
      </c>
      <c r="J1005" s="103"/>
      <c r="K1005" s="103"/>
      <c r="L1005" s="127" t="str">
        <f t="shared" si="108"/>
        <v/>
      </c>
      <c r="M1005" s="59" t="e">
        <f t="array" ref="M1005">_xlfn.STDEV.S(IF(OutputMaterialType=A1005,OutputTarget))</f>
        <v>#VALUE!</v>
      </c>
      <c r="N1005" s="143" t="e">
        <f t="shared" si="113"/>
        <v>#VALUE!</v>
      </c>
      <c r="O1005" s="146" t="e">
        <f t="shared" si="114"/>
        <v>#VALUE!</v>
      </c>
    </row>
    <row r="1006" spans="1:15" s="17" customFormat="1" x14ac:dyDescent="0.2">
      <c r="A1006" s="51"/>
      <c r="B1006" s="14"/>
      <c r="C1006" s="128" t="str">
        <f>IF(A1006=0,"",COUNTIF(Sample_Output!$B$2:$B$2000,"*"&amp;A1006&amp;"*"))</f>
        <v/>
      </c>
      <c r="D1006" s="129" t="str">
        <f>IF(SUMIF(OutputMaterialType,Specified_Output!A1006,OutputSampleWeight)=0,"",SUMIF(OutputMaterialType,Specified_Output!A1006,OutputSampleWeight))</f>
        <v/>
      </c>
      <c r="E1006" s="120" t="str">
        <f t="shared" si="109"/>
        <v/>
      </c>
      <c r="F1006" s="95" t="str">
        <f t="shared" si="110"/>
        <v/>
      </c>
      <c r="G1006" s="120" t="str">
        <f t="shared" si="111"/>
        <v/>
      </c>
      <c r="H1006" s="127" t="str">
        <f t="shared" si="112"/>
        <v/>
      </c>
      <c r="J1006" s="103"/>
      <c r="K1006" s="103"/>
      <c r="L1006" s="127" t="str">
        <f t="shared" si="108"/>
        <v/>
      </c>
      <c r="M1006" s="59" t="e">
        <f t="array" ref="M1006">_xlfn.STDEV.S(IF(OutputMaterialType=A1006,OutputTarget))</f>
        <v>#VALUE!</v>
      </c>
      <c r="N1006" s="143" t="e">
        <f t="shared" si="113"/>
        <v>#VALUE!</v>
      </c>
      <c r="O1006" s="146" t="e">
        <f t="shared" si="114"/>
        <v>#VALUE!</v>
      </c>
    </row>
    <row r="1007" spans="1:15" s="17" customFormat="1" x14ac:dyDescent="0.2">
      <c r="A1007" s="51"/>
      <c r="B1007" s="14"/>
      <c r="C1007" s="128" t="str">
        <f>IF(A1007=0,"",COUNTIF(Sample_Output!$B$2:$B$2000,"*"&amp;A1007&amp;"*"))</f>
        <v/>
      </c>
      <c r="D1007" s="129" t="str">
        <f>IF(SUMIF(OutputMaterialType,Specified_Output!A1007,OutputSampleWeight)=0,"",SUMIF(OutputMaterialType,Specified_Output!A1007,OutputSampleWeight))</f>
        <v/>
      </c>
      <c r="E1007" s="120" t="str">
        <f t="shared" si="109"/>
        <v/>
      </c>
      <c r="F1007" s="95" t="str">
        <f t="shared" si="110"/>
        <v/>
      </c>
      <c r="G1007" s="120" t="str">
        <f t="shared" si="111"/>
        <v/>
      </c>
      <c r="H1007" s="127" t="str">
        <f t="shared" si="112"/>
        <v/>
      </c>
      <c r="J1007" s="103"/>
      <c r="K1007" s="103"/>
      <c r="L1007" s="127" t="str">
        <f t="shared" si="108"/>
        <v/>
      </c>
      <c r="M1007" s="59" t="e">
        <f t="array" ref="M1007">_xlfn.STDEV.S(IF(OutputMaterialType=A1007,OutputTarget))</f>
        <v>#VALUE!</v>
      </c>
      <c r="N1007" s="143" t="e">
        <f t="shared" si="113"/>
        <v>#VALUE!</v>
      </c>
      <c r="O1007" s="146" t="e">
        <f t="shared" si="114"/>
        <v>#VALUE!</v>
      </c>
    </row>
    <row r="1008" spans="1:15" s="17" customFormat="1" x14ac:dyDescent="0.2">
      <c r="A1008" s="51"/>
      <c r="B1008" s="14"/>
      <c r="C1008" s="128" t="str">
        <f>IF(A1008=0,"",COUNTIF(Sample_Output!$B$2:$B$2000,"*"&amp;A1008&amp;"*"))</f>
        <v/>
      </c>
      <c r="D1008" s="129" t="str">
        <f>IF(SUMIF(OutputMaterialType,Specified_Output!A1008,OutputSampleWeight)=0,"",SUMIF(OutputMaterialType,Specified_Output!A1008,OutputSampleWeight))</f>
        <v/>
      </c>
      <c r="E1008" s="120" t="str">
        <f t="shared" si="109"/>
        <v/>
      </c>
      <c r="F1008" s="95" t="str">
        <f t="shared" si="110"/>
        <v/>
      </c>
      <c r="G1008" s="120" t="str">
        <f t="shared" si="111"/>
        <v/>
      </c>
      <c r="H1008" s="127" t="str">
        <f t="shared" si="112"/>
        <v/>
      </c>
      <c r="J1008" s="103"/>
      <c r="K1008" s="103"/>
      <c r="L1008" s="127" t="str">
        <f t="shared" si="108"/>
        <v/>
      </c>
      <c r="M1008" s="59" t="e">
        <f t="array" ref="M1008">_xlfn.STDEV.S(IF(OutputMaterialType=A1008,OutputTarget))</f>
        <v>#VALUE!</v>
      </c>
      <c r="N1008" s="143" t="e">
        <f t="shared" si="113"/>
        <v>#VALUE!</v>
      </c>
      <c r="O1008" s="146" t="e">
        <f t="shared" si="114"/>
        <v>#VALUE!</v>
      </c>
    </row>
    <row r="1009" spans="1:15" s="17" customFormat="1" x14ac:dyDescent="0.2">
      <c r="A1009" s="51"/>
      <c r="B1009" s="14"/>
      <c r="C1009" s="128" t="str">
        <f>IF(A1009=0,"",COUNTIF(Sample_Output!$B$2:$B$2000,"*"&amp;A1009&amp;"*"))</f>
        <v/>
      </c>
      <c r="D1009" s="129" t="str">
        <f>IF(SUMIF(OutputMaterialType,Specified_Output!A1009,OutputSampleWeight)=0,"",SUMIF(OutputMaterialType,Specified_Output!A1009,OutputSampleWeight))</f>
        <v/>
      </c>
      <c r="E1009" s="120" t="str">
        <f t="shared" si="109"/>
        <v/>
      </c>
      <c r="F1009" s="95" t="str">
        <f t="shared" si="110"/>
        <v/>
      </c>
      <c r="G1009" s="120" t="str">
        <f t="shared" si="111"/>
        <v/>
      </c>
      <c r="H1009" s="127" t="str">
        <f t="shared" si="112"/>
        <v/>
      </c>
      <c r="J1009" s="103"/>
      <c r="K1009" s="103"/>
      <c r="L1009" s="127" t="str">
        <f t="shared" si="108"/>
        <v/>
      </c>
      <c r="M1009" s="59" t="e">
        <f t="array" ref="M1009">_xlfn.STDEV.S(IF(OutputMaterialType=A1009,OutputTarget))</f>
        <v>#VALUE!</v>
      </c>
      <c r="N1009" s="143" t="e">
        <f t="shared" si="113"/>
        <v>#VALUE!</v>
      </c>
      <c r="O1009" s="146" t="e">
        <f t="shared" si="114"/>
        <v>#VALUE!</v>
      </c>
    </row>
    <row r="1010" spans="1:15" s="17" customFormat="1" x14ac:dyDescent="0.2">
      <c r="A1010" s="51"/>
      <c r="B1010" s="14"/>
      <c r="C1010" s="128" t="str">
        <f>IF(A1010=0,"",COUNTIF(Sample_Output!$B$2:$B$2000,"*"&amp;A1010&amp;"*"))</f>
        <v/>
      </c>
      <c r="D1010" s="129" t="str">
        <f>IF(SUMIF(OutputMaterialType,Specified_Output!A1010,OutputSampleWeight)=0,"",SUMIF(OutputMaterialType,Specified_Output!A1010,OutputSampleWeight))</f>
        <v/>
      </c>
      <c r="E1010" s="120" t="str">
        <f t="shared" si="109"/>
        <v/>
      </c>
      <c r="F1010" s="95" t="str">
        <f t="shared" si="110"/>
        <v/>
      </c>
      <c r="G1010" s="120" t="str">
        <f t="shared" si="111"/>
        <v/>
      </c>
      <c r="H1010" s="127" t="str">
        <f t="shared" si="112"/>
        <v/>
      </c>
      <c r="J1010" s="103"/>
      <c r="K1010" s="103"/>
      <c r="L1010" s="127" t="str">
        <f t="shared" si="108"/>
        <v/>
      </c>
      <c r="M1010" s="59" t="e">
        <f t="array" ref="M1010">_xlfn.STDEV.S(IF(OutputMaterialType=A1010,OutputTarget))</f>
        <v>#VALUE!</v>
      </c>
      <c r="N1010" s="143" t="e">
        <f t="shared" si="113"/>
        <v>#VALUE!</v>
      </c>
      <c r="O1010" s="146" t="e">
        <f t="shared" si="114"/>
        <v>#VALUE!</v>
      </c>
    </row>
    <row r="1011" spans="1:15" s="17" customFormat="1" x14ac:dyDescent="0.2">
      <c r="A1011" s="51"/>
      <c r="B1011" s="14"/>
      <c r="C1011" s="128" t="str">
        <f>IF(A1011=0,"",COUNTIF(Sample_Output!$B$2:$B$2000,"*"&amp;A1011&amp;"*"))</f>
        <v/>
      </c>
      <c r="D1011" s="129" t="str">
        <f>IF(SUMIF(OutputMaterialType,Specified_Output!A1011,OutputSampleWeight)=0,"",SUMIF(OutputMaterialType,Specified_Output!A1011,OutputSampleWeight))</f>
        <v/>
      </c>
      <c r="E1011" s="120" t="str">
        <f t="shared" si="109"/>
        <v/>
      </c>
      <c r="F1011" s="95" t="str">
        <f t="shared" si="110"/>
        <v/>
      </c>
      <c r="G1011" s="120" t="str">
        <f t="shared" si="111"/>
        <v/>
      </c>
      <c r="H1011" s="127" t="str">
        <f t="shared" si="112"/>
        <v/>
      </c>
      <c r="J1011" s="103"/>
      <c r="K1011" s="103"/>
      <c r="L1011" s="127" t="str">
        <f t="shared" si="108"/>
        <v/>
      </c>
      <c r="M1011" s="59" t="e">
        <f t="array" ref="M1011">_xlfn.STDEV.S(IF(OutputMaterialType=A1011,OutputTarget))</f>
        <v>#VALUE!</v>
      </c>
      <c r="N1011" s="143" t="e">
        <f t="shared" si="113"/>
        <v>#VALUE!</v>
      </c>
      <c r="O1011" s="146" t="e">
        <f t="shared" si="114"/>
        <v>#VALUE!</v>
      </c>
    </row>
    <row r="1012" spans="1:15" s="17" customFormat="1" x14ac:dyDescent="0.2">
      <c r="A1012" s="51"/>
      <c r="B1012" s="14"/>
      <c r="C1012" s="128" t="str">
        <f>IF(A1012=0,"",COUNTIF(Sample_Output!$B$2:$B$2000,"*"&amp;A1012&amp;"*"))</f>
        <v/>
      </c>
      <c r="D1012" s="129" t="str">
        <f>IF(SUMIF(OutputMaterialType,Specified_Output!A1012,OutputSampleWeight)=0,"",SUMIF(OutputMaterialType,Specified_Output!A1012,OutputSampleWeight))</f>
        <v/>
      </c>
      <c r="E1012" s="120" t="str">
        <f t="shared" si="109"/>
        <v/>
      </c>
      <c r="F1012" s="95" t="str">
        <f t="shared" si="110"/>
        <v/>
      </c>
      <c r="G1012" s="120" t="str">
        <f t="shared" si="111"/>
        <v/>
      </c>
      <c r="H1012" s="127" t="str">
        <f t="shared" si="112"/>
        <v/>
      </c>
      <c r="J1012" s="103"/>
      <c r="K1012" s="103"/>
      <c r="L1012" s="127" t="str">
        <f t="shared" si="108"/>
        <v/>
      </c>
      <c r="M1012" s="59" t="e">
        <f t="array" ref="M1012">_xlfn.STDEV.S(IF(OutputMaterialType=A1012,OutputTarget))</f>
        <v>#VALUE!</v>
      </c>
      <c r="N1012" s="143" t="e">
        <f t="shared" si="113"/>
        <v>#VALUE!</v>
      </c>
      <c r="O1012" s="146" t="e">
        <f t="shared" si="114"/>
        <v>#VALUE!</v>
      </c>
    </row>
    <row r="1013" spans="1:15" s="17" customFormat="1" x14ac:dyDescent="0.2">
      <c r="A1013" s="51"/>
      <c r="B1013" s="14"/>
      <c r="C1013" s="128" t="str">
        <f>IF(A1013=0,"",COUNTIF(Sample_Output!$B$2:$B$2000,"*"&amp;A1013&amp;"*"))</f>
        <v/>
      </c>
      <c r="D1013" s="129" t="str">
        <f>IF(SUMIF(OutputMaterialType,Specified_Output!A1013,OutputSampleWeight)=0,"",SUMIF(OutputMaterialType,Specified_Output!A1013,OutputSampleWeight))</f>
        <v/>
      </c>
      <c r="E1013" s="120" t="str">
        <f t="shared" si="109"/>
        <v/>
      </c>
      <c r="F1013" s="95" t="str">
        <f t="shared" si="110"/>
        <v/>
      </c>
      <c r="G1013" s="120" t="str">
        <f t="shared" si="111"/>
        <v/>
      </c>
      <c r="H1013" s="127" t="str">
        <f t="shared" si="112"/>
        <v/>
      </c>
      <c r="J1013" s="103"/>
      <c r="K1013" s="103"/>
      <c r="L1013" s="127" t="str">
        <f t="shared" si="108"/>
        <v/>
      </c>
      <c r="M1013" s="59" t="e">
        <f t="array" ref="M1013">_xlfn.STDEV.S(IF(OutputMaterialType=A1013,OutputTarget))</f>
        <v>#VALUE!</v>
      </c>
      <c r="N1013" s="143" t="e">
        <f t="shared" si="113"/>
        <v>#VALUE!</v>
      </c>
      <c r="O1013" s="146" t="e">
        <f t="shared" si="114"/>
        <v>#VALUE!</v>
      </c>
    </row>
    <row r="1014" spans="1:15" s="17" customFormat="1" x14ac:dyDescent="0.2">
      <c r="A1014" s="51"/>
      <c r="B1014" s="14"/>
      <c r="C1014" s="128" t="str">
        <f>IF(A1014=0,"",COUNTIF(Sample_Output!$B$2:$B$2000,"*"&amp;A1014&amp;"*"))</f>
        <v/>
      </c>
      <c r="D1014" s="129" t="str">
        <f>IF(SUMIF(OutputMaterialType,Specified_Output!A1014,OutputSampleWeight)=0,"",SUMIF(OutputMaterialType,Specified_Output!A1014,OutputSampleWeight))</f>
        <v/>
      </c>
      <c r="E1014" s="120" t="str">
        <f t="shared" si="109"/>
        <v/>
      </c>
      <c r="F1014" s="95" t="str">
        <f t="shared" si="110"/>
        <v/>
      </c>
      <c r="G1014" s="120" t="str">
        <f t="shared" si="111"/>
        <v/>
      </c>
      <c r="H1014" s="127" t="str">
        <f t="shared" si="112"/>
        <v/>
      </c>
      <c r="J1014" s="103"/>
      <c r="K1014" s="103"/>
      <c r="L1014" s="127" t="str">
        <f t="shared" si="108"/>
        <v/>
      </c>
      <c r="M1014" s="59" t="e">
        <f t="array" ref="M1014">_xlfn.STDEV.S(IF(OutputMaterialType=A1014,OutputTarget))</f>
        <v>#VALUE!</v>
      </c>
      <c r="N1014" s="143" t="e">
        <f t="shared" si="113"/>
        <v>#VALUE!</v>
      </c>
      <c r="O1014" s="146" t="e">
        <f t="shared" si="114"/>
        <v>#VALUE!</v>
      </c>
    </row>
    <row r="1015" spans="1:15" s="17" customFormat="1" x14ac:dyDescent="0.2">
      <c r="A1015" s="51"/>
      <c r="B1015" s="14"/>
      <c r="C1015" s="128" t="str">
        <f>IF(A1015=0,"",COUNTIF(Sample_Output!$B$2:$B$2000,"*"&amp;A1015&amp;"*"))</f>
        <v/>
      </c>
      <c r="D1015" s="129" t="str">
        <f>IF(SUMIF(OutputMaterialType,Specified_Output!A1015,OutputSampleWeight)=0,"",SUMIF(OutputMaterialType,Specified_Output!A1015,OutputSampleWeight))</f>
        <v/>
      </c>
      <c r="E1015" s="120" t="str">
        <f t="shared" si="109"/>
        <v/>
      </c>
      <c r="F1015" s="95" t="str">
        <f t="shared" si="110"/>
        <v/>
      </c>
      <c r="G1015" s="120" t="str">
        <f t="shared" si="111"/>
        <v/>
      </c>
      <c r="H1015" s="127" t="str">
        <f t="shared" si="112"/>
        <v/>
      </c>
      <c r="J1015" s="103"/>
      <c r="K1015" s="103"/>
      <c r="L1015" s="127" t="str">
        <f t="shared" si="108"/>
        <v/>
      </c>
      <c r="M1015" s="59" t="e">
        <f t="array" ref="M1015">_xlfn.STDEV.S(IF(OutputMaterialType=A1015,OutputTarget))</f>
        <v>#VALUE!</v>
      </c>
      <c r="N1015" s="143" t="e">
        <f t="shared" si="113"/>
        <v>#VALUE!</v>
      </c>
      <c r="O1015" s="146" t="e">
        <f t="shared" si="114"/>
        <v>#VALUE!</v>
      </c>
    </row>
    <row r="1016" spans="1:15" s="17" customFormat="1" x14ac:dyDescent="0.2">
      <c r="A1016" s="51"/>
      <c r="B1016" s="14"/>
      <c r="C1016" s="128" t="str">
        <f>IF(A1016=0,"",COUNTIF(Sample_Output!$B$2:$B$2000,"*"&amp;A1016&amp;"*"))</f>
        <v/>
      </c>
      <c r="D1016" s="129" t="str">
        <f>IF(SUMIF(OutputMaterialType,Specified_Output!A1016,OutputSampleWeight)=0,"",SUMIF(OutputMaterialType,Specified_Output!A1016,OutputSampleWeight))</f>
        <v/>
      </c>
      <c r="E1016" s="120" t="str">
        <f t="shared" si="109"/>
        <v/>
      </c>
      <c r="F1016" s="95" t="str">
        <f t="shared" si="110"/>
        <v/>
      </c>
      <c r="G1016" s="120" t="str">
        <f t="shared" si="111"/>
        <v/>
      </c>
      <c r="H1016" s="127" t="str">
        <f t="shared" si="112"/>
        <v/>
      </c>
      <c r="J1016" s="103"/>
      <c r="K1016" s="103"/>
      <c r="L1016" s="127" t="str">
        <f t="shared" si="108"/>
        <v/>
      </c>
      <c r="M1016" s="59" t="e">
        <f t="array" ref="M1016">_xlfn.STDEV.S(IF(OutputMaterialType=A1016,OutputTarget))</f>
        <v>#VALUE!</v>
      </c>
      <c r="N1016" s="143" t="e">
        <f t="shared" si="113"/>
        <v>#VALUE!</v>
      </c>
      <c r="O1016" s="146" t="e">
        <f t="shared" si="114"/>
        <v>#VALUE!</v>
      </c>
    </row>
    <row r="1017" spans="1:15" s="17" customFormat="1" x14ac:dyDescent="0.2">
      <c r="A1017" s="51"/>
      <c r="B1017" s="14"/>
      <c r="C1017" s="128" t="str">
        <f>IF(A1017=0,"",COUNTIF(Sample_Output!$B$2:$B$2000,"*"&amp;A1017&amp;"*"))</f>
        <v/>
      </c>
      <c r="D1017" s="129" t="str">
        <f>IF(SUMIF(OutputMaterialType,Specified_Output!A1017,OutputSampleWeight)=0,"",SUMIF(OutputMaterialType,Specified_Output!A1017,OutputSampleWeight))</f>
        <v/>
      </c>
      <c r="E1017" s="120" t="str">
        <f t="shared" si="109"/>
        <v/>
      </c>
      <c r="F1017" s="95" t="str">
        <f t="shared" si="110"/>
        <v/>
      </c>
      <c r="G1017" s="120" t="str">
        <f t="shared" si="111"/>
        <v/>
      </c>
      <c r="H1017" s="127" t="str">
        <f t="shared" si="112"/>
        <v/>
      </c>
      <c r="J1017" s="103"/>
      <c r="K1017" s="103"/>
      <c r="L1017" s="127" t="str">
        <f t="shared" si="108"/>
        <v/>
      </c>
      <c r="M1017" s="59" t="e">
        <f t="array" ref="M1017">_xlfn.STDEV.S(IF(OutputMaterialType=A1017,OutputTarget))</f>
        <v>#VALUE!</v>
      </c>
      <c r="N1017" s="143" t="e">
        <f t="shared" si="113"/>
        <v>#VALUE!</v>
      </c>
      <c r="O1017" s="146" t="e">
        <f t="shared" si="114"/>
        <v>#VALUE!</v>
      </c>
    </row>
    <row r="1018" spans="1:15" s="17" customFormat="1" x14ac:dyDescent="0.2">
      <c r="A1018" s="51"/>
      <c r="B1018" s="14"/>
      <c r="C1018" s="128" t="str">
        <f>IF(A1018=0,"",COUNTIF(Sample_Output!$B$2:$B$2000,"*"&amp;A1018&amp;"*"))</f>
        <v/>
      </c>
      <c r="D1018" s="129" t="str">
        <f>IF(SUMIF(OutputMaterialType,Specified_Output!A1018,OutputSampleWeight)=0,"",SUMIF(OutputMaterialType,Specified_Output!A1018,OutputSampleWeight))</f>
        <v/>
      </c>
      <c r="E1018" s="120" t="str">
        <f t="shared" si="109"/>
        <v/>
      </c>
      <c r="F1018" s="95" t="str">
        <f t="shared" si="110"/>
        <v/>
      </c>
      <c r="G1018" s="120" t="str">
        <f t="shared" si="111"/>
        <v/>
      </c>
      <c r="H1018" s="127" t="str">
        <f t="shared" si="112"/>
        <v/>
      </c>
      <c r="J1018" s="103"/>
      <c r="K1018" s="103"/>
      <c r="L1018" s="127" t="str">
        <f t="shared" si="108"/>
        <v/>
      </c>
      <c r="M1018" s="59" t="e">
        <f t="array" ref="M1018">_xlfn.STDEV.S(IF(OutputMaterialType=A1018,OutputTarget))</f>
        <v>#VALUE!</v>
      </c>
      <c r="N1018" s="143" t="e">
        <f t="shared" si="113"/>
        <v>#VALUE!</v>
      </c>
      <c r="O1018" s="146" t="e">
        <f t="shared" si="114"/>
        <v>#VALUE!</v>
      </c>
    </row>
    <row r="1019" spans="1:15" s="17" customFormat="1" x14ac:dyDescent="0.2">
      <c r="A1019" s="51"/>
      <c r="B1019" s="14"/>
      <c r="C1019" s="128" t="str">
        <f>IF(A1019=0,"",COUNTIF(Sample_Output!$B$2:$B$2000,"*"&amp;A1019&amp;"*"))</f>
        <v/>
      </c>
      <c r="D1019" s="129" t="str">
        <f>IF(SUMIF(OutputMaterialType,Specified_Output!A1019,OutputSampleWeight)=0,"",SUMIF(OutputMaterialType,Specified_Output!A1019,OutputSampleWeight))</f>
        <v/>
      </c>
      <c r="E1019" s="120" t="str">
        <f t="shared" si="109"/>
        <v/>
      </c>
      <c r="F1019" s="95" t="str">
        <f t="shared" si="110"/>
        <v/>
      </c>
      <c r="G1019" s="120" t="str">
        <f t="shared" si="111"/>
        <v/>
      </c>
      <c r="H1019" s="127" t="str">
        <f t="shared" si="112"/>
        <v/>
      </c>
      <c r="J1019" s="103"/>
      <c r="K1019" s="103"/>
      <c r="L1019" s="127" t="str">
        <f t="shared" si="108"/>
        <v/>
      </c>
      <c r="M1019" s="59" t="e">
        <f t="array" ref="M1019">_xlfn.STDEV.S(IF(OutputMaterialType=A1019,OutputTarget))</f>
        <v>#VALUE!</v>
      </c>
      <c r="N1019" s="143" t="e">
        <f t="shared" si="113"/>
        <v>#VALUE!</v>
      </c>
      <c r="O1019" s="146" t="e">
        <f t="shared" si="114"/>
        <v>#VALUE!</v>
      </c>
    </row>
    <row r="1020" spans="1:15" s="17" customFormat="1" x14ac:dyDescent="0.2">
      <c r="A1020" s="51"/>
      <c r="B1020" s="14"/>
      <c r="C1020" s="128" t="str">
        <f>IF(A1020=0,"",COUNTIF(Sample_Output!$B$2:$B$2000,"*"&amp;A1020&amp;"*"))</f>
        <v/>
      </c>
      <c r="D1020" s="129" t="str">
        <f>IF(SUMIF(OutputMaterialType,Specified_Output!A1020,OutputSampleWeight)=0,"",SUMIF(OutputMaterialType,Specified_Output!A1020,OutputSampleWeight))</f>
        <v/>
      </c>
      <c r="E1020" s="120" t="str">
        <f t="shared" si="109"/>
        <v/>
      </c>
      <c r="F1020" s="95" t="str">
        <f t="shared" si="110"/>
        <v/>
      </c>
      <c r="G1020" s="120" t="str">
        <f t="shared" si="111"/>
        <v/>
      </c>
      <c r="H1020" s="127" t="str">
        <f t="shared" si="112"/>
        <v/>
      </c>
      <c r="J1020" s="103"/>
      <c r="K1020" s="103"/>
      <c r="L1020" s="127" t="str">
        <f t="shared" si="108"/>
        <v/>
      </c>
      <c r="M1020" s="59" t="e">
        <f t="array" ref="M1020">_xlfn.STDEV.S(IF(OutputMaterialType=A1020,OutputTarget))</f>
        <v>#VALUE!</v>
      </c>
      <c r="N1020" s="143" t="e">
        <f t="shared" si="113"/>
        <v>#VALUE!</v>
      </c>
      <c r="O1020" s="146" t="e">
        <f t="shared" si="114"/>
        <v>#VALUE!</v>
      </c>
    </row>
    <row r="1021" spans="1:15" s="17" customFormat="1" x14ac:dyDescent="0.2">
      <c r="A1021" s="51"/>
      <c r="B1021" s="14"/>
      <c r="C1021" s="128" t="str">
        <f>IF(A1021=0,"",COUNTIF(Sample_Output!$B$2:$B$2000,"*"&amp;A1021&amp;"*"))</f>
        <v/>
      </c>
      <c r="D1021" s="129" t="str">
        <f>IF(SUMIF(OutputMaterialType,Specified_Output!A1021,OutputSampleWeight)=0,"",SUMIF(OutputMaterialType,Specified_Output!A1021,OutputSampleWeight))</f>
        <v/>
      </c>
      <c r="E1021" s="120" t="str">
        <f t="shared" si="109"/>
        <v/>
      </c>
      <c r="F1021" s="95" t="str">
        <f t="shared" si="110"/>
        <v/>
      </c>
      <c r="G1021" s="120" t="str">
        <f t="shared" si="111"/>
        <v/>
      </c>
      <c r="H1021" s="127" t="str">
        <f t="shared" si="112"/>
        <v/>
      </c>
      <c r="J1021" s="103"/>
      <c r="K1021" s="103"/>
      <c r="L1021" s="127" t="str">
        <f t="shared" si="108"/>
        <v/>
      </c>
      <c r="M1021" s="59" t="e">
        <f t="array" ref="M1021">_xlfn.STDEV.S(IF(OutputMaterialType=A1021,OutputTarget))</f>
        <v>#VALUE!</v>
      </c>
      <c r="N1021" s="143" t="e">
        <f t="shared" si="113"/>
        <v>#VALUE!</v>
      </c>
      <c r="O1021" s="146" t="e">
        <f t="shared" si="114"/>
        <v>#VALUE!</v>
      </c>
    </row>
    <row r="1022" spans="1:15" s="17" customFormat="1" x14ac:dyDescent="0.2">
      <c r="A1022" s="51"/>
      <c r="B1022" s="14"/>
      <c r="C1022" s="128" t="str">
        <f>IF(A1022=0,"",COUNTIF(Sample_Output!$B$2:$B$2000,"*"&amp;A1022&amp;"*"))</f>
        <v/>
      </c>
      <c r="D1022" s="129" t="str">
        <f>IF(SUMIF(OutputMaterialType,Specified_Output!A1022,OutputSampleWeight)=0,"",SUMIF(OutputMaterialType,Specified_Output!A1022,OutputSampleWeight))</f>
        <v/>
      </c>
      <c r="E1022" s="120" t="str">
        <f t="shared" si="109"/>
        <v/>
      </c>
      <c r="F1022" s="95" t="str">
        <f t="shared" si="110"/>
        <v/>
      </c>
      <c r="G1022" s="120" t="str">
        <f t="shared" si="111"/>
        <v/>
      </c>
      <c r="H1022" s="127" t="str">
        <f t="shared" si="112"/>
        <v/>
      </c>
      <c r="J1022" s="103"/>
      <c r="K1022" s="103"/>
      <c r="L1022" s="127" t="str">
        <f t="shared" si="108"/>
        <v/>
      </c>
      <c r="M1022" s="59" t="e">
        <f t="array" ref="M1022">_xlfn.STDEV.S(IF(OutputMaterialType=A1022,OutputTarget))</f>
        <v>#VALUE!</v>
      </c>
      <c r="N1022" s="143" t="e">
        <f t="shared" si="113"/>
        <v>#VALUE!</v>
      </c>
      <c r="O1022" s="146" t="e">
        <f t="shared" si="114"/>
        <v>#VALUE!</v>
      </c>
    </row>
    <row r="1023" spans="1:15" s="17" customFormat="1" x14ac:dyDescent="0.2">
      <c r="A1023" s="51"/>
      <c r="B1023" s="14"/>
      <c r="C1023" s="128" t="str">
        <f>IF(A1023=0,"",COUNTIF(Sample_Output!$B$2:$B$2000,"*"&amp;A1023&amp;"*"))</f>
        <v/>
      </c>
      <c r="D1023" s="129" t="str">
        <f>IF(SUMIF(OutputMaterialType,Specified_Output!A1023,OutputSampleWeight)=0,"",SUMIF(OutputMaterialType,Specified_Output!A1023,OutputSampleWeight))</f>
        <v/>
      </c>
      <c r="E1023" s="120" t="str">
        <f t="shared" si="109"/>
        <v/>
      </c>
      <c r="F1023" s="95" t="str">
        <f t="shared" si="110"/>
        <v/>
      </c>
      <c r="G1023" s="120" t="str">
        <f t="shared" si="111"/>
        <v/>
      </c>
      <c r="H1023" s="127" t="str">
        <f t="shared" si="112"/>
        <v/>
      </c>
      <c r="J1023" s="103"/>
      <c r="K1023" s="103"/>
      <c r="L1023" s="127" t="str">
        <f t="shared" si="108"/>
        <v/>
      </c>
      <c r="M1023" s="59" t="e">
        <f t="array" ref="M1023">_xlfn.STDEV.S(IF(OutputMaterialType=A1023,OutputTarget))</f>
        <v>#VALUE!</v>
      </c>
      <c r="N1023" s="143" t="e">
        <f t="shared" si="113"/>
        <v>#VALUE!</v>
      </c>
      <c r="O1023" s="146" t="e">
        <f t="shared" si="114"/>
        <v>#VALUE!</v>
      </c>
    </row>
    <row r="1024" spans="1:15" s="17" customFormat="1" x14ac:dyDescent="0.2">
      <c r="A1024" s="51"/>
      <c r="B1024" s="14"/>
      <c r="C1024" s="128" t="str">
        <f>IF(A1024=0,"",COUNTIF(Sample_Output!$B$2:$B$2000,"*"&amp;A1024&amp;"*"))</f>
        <v/>
      </c>
      <c r="D1024" s="129" t="str">
        <f>IF(SUMIF(OutputMaterialType,Specified_Output!A1024,OutputSampleWeight)=0,"",SUMIF(OutputMaterialType,Specified_Output!A1024,OutputSampleWeight))</f>
        <v/>
      </c>
      <c r="E1024" s="120" t="str">
        <f t="shared" si="109"/>
        <v/>
      </c>
      <c r="F1024" s="95" t="str">
        <f t="shared" si="110"/>
        <v/>
      </c>
      <c r="G1024" s="120" t="str">
        <f t="shared" si="111"/>
        <v/>
      </c>
      <c r="H1024" s="127" t="str">
        <f t="shared" si="112"/>
        <v/>
      </c>
      <c r="J1024" s="103"/>
      <c r="K1024" s="103"/>
      <c r="L1024" s="127" t="str">
        <f t="shared" si="108"/>
        <v/>
      </c>
      <c r="M1024" s="59" t="e">
        <f t="array" ref="M1024">_xlfn.STDEV.S(IF(OutputMaterialType=A1024,OutputTarget))</f>
        <v>#VALUE!</v>
      </c>
      <c r="N1024" s="143" t="e">
        <f t="shared" si="113"/>
        <v>#VALUE!</v>
      </c>
      <c r="O1024" s="146" t="e">
        <f t="shared" si="114"/>
        <v>#VALUE!</v>
      </c>
    </row>
    <row r="1025" spans="1:15" s="17" customFormat="1" x14ac:dyDescent="0.2">
      <c r="A1025" s="51"/>
      <c r="B1025" s="14"/>
      <c r="C1025" s="128" t="str">
        <f>IF(A1025=0,"",COUNTIF(Sample_Output!$B$2:$B$2000,"*"&amp;A1025&amp;"*"))</f>
        <v/>
      </c>
      <c r="D1025" s="129" t="str">
        <f>IF(SUMIF(OutputMaterialType,Specified_Output!A1025,OutputSampleWeight)=0,"",SUMIF(OutputMaterialType,Specified_Output!A1025,OutputSampleWeight))</f>
        <v/>
      </c>
      <c r="E1025" s="120" t="str">
        <f t="shared" si="109"/>
        <v/>
      </c>
      <c r="F1025" s="95" t="str">
        <f t="shared" si="110"/>
        <v/>
      </c>
      <c r="G1025" s="120" t="str">
        <f t="shared" si="111"/>
        <v/>
      </c>
      <c r="H1025" s="127" t="str">
        <f t="shared" si="112"/>
        <v/>
      </c>
      <c r="J1025" s="103"/>
      <c r="K1025" s="103"/>
      <c r="L1025" s="127" t="str">
        <f t="shared" si="108"/>
        <v/>
      </c>
      <c r="M1025" s="59" t="e">
        <f t="array" ref="M1025">_xlfn.STDEV.S(IF(OutputMaterialType=A1025,OutputTarget))</f>
        <v>#VALUE!</v>
      </c>
      <c r="N1025" s="143" t="e">
        <f t="shared" si="113"/>
        <v>#VALUE!</v>
      </c>
      <c r="O1025" s="146" t="e">
        <f t="shared" si="114"/>
        <v>#VALUE!</v>
      </c>
    </row>
    <row r="1026" spans="1:15" s="17" customFormat="1" x14ac:dyDescent="0.2">
      <c r="A1026" s="51"/>
      <c r="B1026" s="14"/>
      <c r="C1026" s="128" t="str">
        <f>IF(A1026=0,"",COUNTIF(Sample_Output!$B$2:$B$2000,"*"&amp;A1026&amp;"*"))</f>
        <v/>
      </c>
      <c r="D1026" s="129" t="str">
        <f>IF(SUMIF(OutputMaterialType,Specified_Output!A1026,OutputSampleWeight)=0,"",SUMIF(OutputMaterialType,Specified_Output!A1026,OutputSampleWeight))</f>
        <v/>
      </c>
      <c r="E1026" s="120" t="str">
        <f t="shared" si="109"/>
        <v/>
      </c>
      <c r="F1026" s="95" t="str">
        <f t="shared" si="110"/>
        <v/>
      </c>
      <c r="G1026" s="120" t="str">
        <f t="shared" si="111"/>
        <v/>
      </c>
      <c r="H1026" s="127" t="str">
        <f t="shared" si="112"/>
        <v/>
      </c>
      <c r="J1026" s="103"/>
      <c r="K1026" s="103"/>
      <c r="L1026" s="127" t="str">
        <f t="shared" ref="L1026:L1089" si="115">IFERROR(AVERAGEIF(OutputMaterialType,A1026,OutputFragments),"")</f>
        <v/>
      </c>
      <c r="M1026" s="59" t="e">
        <f t="array" ref="M1026">_xlfn.STDEV.S(IF(OutputMaterialType=A1026,OutputTarget))</f>
        <v>#VALUE!</v>
      </c>
      <c r="N1026" s="143" t="e">
        <f t="shared" si="113"/>
        <v>#VALUE!</v>
      </c>
      <c r="O1026" s="146" t="e">
        <f t="shared" si="114"/>
        <v>#VALUE!</v>
      </c>
    </row>
    <row r="1027" spans="1:15" s="17" customFormat="1" x14ac:dyDescent="0.2">
      <c r="A1027" s="51"/>
      <c r="B1027" s="14"/>
      <c r="C1027" s="128" t="str">
        <f>IF(A1027=0,"",COUNTIF(Sample_Output!$B$2:$B$2000,"*"&amp;A1027&amp;"*"))</f>
        <v/>
      </c>
      <c r="D1027" s="129" t="str">
        <f>IF(SUMIF(OutputMaterialType,Specified_Output!A1027,OutputSampleWeight)=0,"",SUMIF(OutputMaterialType,Specified_Output!A1027,OutputSampleWeight))</f>
        <v/>
      </c>
      <c r="E1027" s="120" t="str">
        <f t="shared" ref="E1027:E1090" si="116">IFERROR(AVERAGEIF(OutputMaterialType,A1027,OutputTarget),"")</f>
        <v/>
      </c>
      <c r="F1027" s="95" t="str">
        <f t="shared" ref="F1027:F1090" si="117">IFERROR(M1027,"")</f>
        <v/>
      </c>
      <c r="G1027" s="120" t="str">
        <f t="shared" ref="G1027:G1090" si="118">IFERROR(AVERAGEIF(OutputMaterialType,A1027,OutputNonTarget),"")</f>
        <v/>
      </c>
      <c r="H1027" s="127" t="str">
        <f t="shared" ref="H1027:H1090" si="119">IFERROR(AVERAGEIF(OutputMaterialType,A1027,OutputNonRecyclables),"")</f>
        <v/>
      </c>
      <c r="J1027" s="103"/>
      <c r="K1027" s="103"/>
      <c r="L1027" s="127" t="str">
        <f t="shared" si="115"/>
        <v/>
      </c>
      <c r="M1027" s="59" t="e">
        <f t="array" ref="M1027">_xlfn.STDEV.S(IF(OutputMaterialType=A1027,OutputTarget))</f>
        <v>#VALUE!</v>
      </c>
      <c r="N1027" s="143" t="e">
        <f t="shared" ref="N1027:N1090" si="120">C1027-ROUNDDOWN(B1027/20,0)</f>
        <v>#VALUE!</v>
      </c>
      <c r="O1027" s="146" t="e">
        <f t="shared" ref="O1027:O1090" si="121">D1027/C1027</f>
        <v>#VALUE!</v>
      </c>
    </row>
    <row r="1028" spans="1:15" s="17" customFormat="1" x14ac:dyDescent="0.2">
      <c r="A1028" s="51"/>
      <c r="B1028" s="14"/>
      <c r="C1028" s="128" t="str">
        <f>IF(A1028=0,"",COUNTIF(Sample_Output!$B$2:$B$2000,"*"&amp;A1028&amp;"*"))</f>
        <v/>
      </c>
      <c r="D1028" s="129" t="str">
        <f>IF(SUMIF(OutputMaterialType,Specified_Output!A1028,OutputSampleWeight)=0,"",SUMIF(OutputMaterialType,Specified_Output!A1028,OutputSampleWeight))</f>
        <v/>
      </c>
      <c r="E1028" s="120" t="str">
        <f t="shared" si="116"/>
        <v/>
      </c>
      <c r="F1028" s="95" t="str">
        <f t="shared" si="117"/>
        <v/>
      </c>
      <c r="G1028" s="120" t="str">
        <f t="shared" si="118"/>
        <v/>
      </c>
      <c r="H1028" s="127" t="str">
        <f t="shared" si="119"/>
        <v/>
      </c>
      <c r="J1028" s="103"/>
      <c r="K1028" s="103"/>
      <c r="L1028" s="127" t="str">
        <f t="shared" si="115"/>
        <v/>
      </c>
      <c r="M1028" s="59" t="e">
        <f t="array" ref="M1028">_xlfn.STDEV.S(IF(OutputMaterialType=A1028,OutputTarget))</f>
        <v>#VALUE!</v>
      </c>
      <c r="N1028" s="143" t="e">
        <f t="shared" si="120"/>
        <v>#VALUE!</v>
      </c>
      <c r="O1028" s="146" t="e">
        <f t="shared" si="121"/>
        <v>#VALUE!</v>
      </c>
    </row>
    <row r="1029" spans="1:15" s="17" customFormat="1" x14ac:dyDescent="0.2">
      <c r="A1029" s="51"/>
      <c r="B1029" s="14"/>
      <c r="C1029" s="128" t="str">
        <f>IF(A1029=0,"",COUNTIF(Sample_Output!$B$2:$B$2000,"*"&amp;A1029&amp;"*"))</f>
        <v/>
      </c>
      <c r="D1029" s="129" t="str">
        <f>IF(SUMIF(OutputMaterialType,Specified_Output!A1029,OutputSampleWeight)=0,"",SUMIF(OutputMaterialType,Specified_Output!A1029,OutputSampleWeight))</f>
        <v/>
      </c>
      <c r="E1029" s="120" t="str">
        <f t="shared" si="116"/>
        <v/>
      </c>
      <c r="F1029" s="95" t="str">
        <f t="shared" si="117"/>
        <v/>
      </c>
      <c r="G1029" s="120" t="str">
        <f t="shared" si="118"/>
        <v/>
      </c>
      <c r="H1029" s="127" t="str">
        <f t="shared" si="119"/>
        <v/>
      </c>
      <c r="J1029" s="103"/>
      <c r="K1029" s="103"/>
      <c r="L1029" s="127" t="str">
        <f t="shared" si="115"/>
        <v/>
      </c>
      <c r="M1029" s="59" t="e">
        <f t="array" ref="M1029">_xlfn.STDEV.S(IF(OutputMaterialType=A1029,OutputTarget))</f>
        <v>#VALUE!</v>
      </c>
      <c r="N1029" s="143" t="e">
        <f t="shared" si="120"/>
        <v>#VALUE!</v>
      </c>
      <c r="O1029" s="146" t="e">
        <f t="shared" si="121"/>
        <v>#VALUE!</v>
      </c>
    </row>
    <row r="1030" spans="1:15" s="17" customFormat="1" x14ac:dyDescent="0.2">
      <c r="A1030" s="51"/>
      <c r="B1030" s="14"/>
      <c r="C1030" s="128" t="str">
        <f>IF(A1030=0,"",COUNTIF(Sample_Output!$B$2:$B$2000,"*"&amp;A1030&amp;"*"))</f>
        <v/>
      </c>
      <c r="D1030" s="129" t="str">
        <f>IF(SUMIF(OutputMaterialType,Specified_Output!A1030,OutputSampleWeight)=0,"",SUMIF(OutputMaterialType,Specified_Output!A1030,OutputSampleWeight))</f>
        <v/>
      </c>
      <c r="E1030" s="120" t="str">
        <f t="shared" si="116"/>
        <v/>
      </c>
      <c r="F1030" s="95" t="str">
        <f t="shared" si="117"/>
        <v/>
      </c>
      <c r="G1030" s="120" t="str">
        <f t="shared" si="118"/>
        <v/>
      </c>
      <c r="H1030" s="127" t="str">
        <f t="shared" si="119"/>
        <v/>
      </c>
      <c r="J1030" s="103"/>
      <c r="K1030" s="103"/>
      <c r="L1030" s="127" t="str">
        <f t="shared" si="115"/>
        <v/>
      </c>
      <c r="M1030" s="59" t="e">
        <f t="array" ref="M1030">_xlfn.STDEV.S(IF(OutputMaterialType=A1030,OutputTarget))</f>
        <v>#VALUE!</v>
      </c>
      <c r="N1030" s="143" t="e">
        <f t="shared" si="120"/>
        <v>#VALUE!</v>
      </c>
      <c r="O1030" s="146" t="e">
        <f t="shared" si="121"/>
        <v>#VALUE!</v>
      </c>
    </row>
    <row r="1031" spans="1:15" s="17" customFormat="1" x14ac:dyDescent="0.2">
      <c r="A1031" s="51"/>
      <c r="B1031" s="14"/>
      <c r="C1031" s="128" t="str">
        <f>IF(A1031=0,"",COUNTIF(Sample_Output!$B$2:$B$2000,"*"&amp;A1031&amp;"*"))</f>
        <v/>
      </c>
      <c r="D1031" s="129" t="str">
        <f>IF(SUMIF(OutputMaterialType,Specified_Output!A1031,OutputSampleWeight)=0,"",SUMIF(OutputMaterialType,Specified_Output!A1031,OutputSampleWeight))</f>
        <v/>
      </c>
      <c r="E1031" s="120" t="str">
        <f t="shared" si="116"/>
        <v/>
      </c>
      <c r="F1031" s="95" t="str">
        <f t="shared" si="117"/>
        <v/>
      </c>
      <c r="G1031" s="120" t="str">
        <f t="shared" si="118"/>
        <v/>
      </c>
      <c r="H1031" s="127" t="str">
        <f t="shared" si="119"/>
        <v/>
      </c>
      <c r="J1031" s="103"/>
      <c r="K1031" s="103"/>
      <c r="L1031" s="127" t="str">
        <f t="shared" si="115"/>
        <v/>
      </c>
      <c r="M1031" s="59" t="e">
        <f t="array" ref="M1031">_xlfn.STDEV.S(IF(OutputMaterialType=A1031,OutputTarget))</f>
        <v>#VALUE!</v>
      </c>
      <c r="N1031" s="143" t="e">
        <f t="shared" si="120"/>
        <v>#VALUE!</v>
      </c>
      <c r="O1031" s="146" t="e">
        <f t="shared" si="121"/>
        <v>#VALUE!</v>
      </c>
    </row>
    <row r="1032" spans="1:15" s="17" customFormat="1" x14ac:dyDescent="0.2">
      <c r="A1032" s="51"/>
      <c r="B1032" s="14"/>
      <c r="C1032" s="128" t="str">
        <f>IF(A1032=0,"",COUNTIF(Sample_Output!$B$2:$B$2000,"*"&amp;A1032&amp;"*"))</f>
        <v/>
      </c>
      <c r="D1032" s="129" t="str">
        <f>IF(SUMIF(OutputMaterialType,Specified_Output!A1032,OutputSampleWeight)=0,"",SUMIF(OutputMaterialType,Specified_Output!A1032,OutputSampleWeight))</f>
        <v/>
      </c>
      <c r="E1032" s="120" t="str">
        <f t="shared" si="116"/>
        <v/>
      </c>
      <c r="F1032" s="95" t="str">
        <f t="shared" si="117"/>
        <v/>
      </c>
      <c r="G1032" s="120" t="str">
        <f t="shared" si="118"/>
        <v/>
      </c>
      <c r="H1032" s="127" t="str">
        <f t="shared" si="119"/>
        <v/>
      </c>
      <c r="J1032" s="103"/>
      <c r="K1032" s="103"/>
      <c r="L1032" s="127" t="str">
        <f t="shared" si="115"/>
        <v/>
      </c>
      <c r="M1032" s="59" t="e">
        <f t="array" ref="M1032">_xlfn.STDEV.S(IF(OutputMaterialType=A1032,OutputTarget))</f>
        <v>#VALUE!</v>
      </c>
      <c r="N1032" s="143" t="e">
        <f t="shared" si="120"/>
        <v>#VALUE!</v>
      </c>
      <c r="O1032" s="146" t="e">
        <f t="shared" si="121"/>
        <v>#VALUE!</v>
      </c>
    </row>
    <row r="1033" spans="1:15" s="17" customFormat="1" x14ac:dyDescent="0.2">
      <c r="A1033" s="51"/>
      <c r="B1033" s="14"/>
      <c r="C1033" s="128" t="str">
        <f>IF(A1033=0,"",COUNTIF(Sample_Output!$B$2:$B$2000,"*"&amp;A1033&amp;"*"))</f>
        <v/>
      </c>
      <c r="D1033" s="129" t="str">
        <f>IF(SUMIF(OutputMaterialType,Specified_Output!A1033,OutputSampleWeight)=0,"",SUMIF(OutputMaterialType,Specified_Output!A1033,OutputSampleWeight))</f>
        <v/>
      </c>
      <c r="E1033" s="120" t="str">
        <f t="shared" si="116"/>
        <v/>
      </c>
      <c r="F1033" s="95" t="str">
        <f t="shared" si="117"/>
        <v/>
      </c>
      <c r="G1033" s="120" t="str">
        <f t="shared" si="118"/>
        <v/>
      </c>
      <c r="H1033" s="127" t="str">
        <f t="shared" si="119"/>
        <v/>
      </c>
      <c r="J1033" s="103"/>
      <c r="K1033" s="103"/>
      <c r="L1033" s="127" t="str">
        <f t="shared" si="115"/>
        <v/>
      </c>
      <c r="M1033" s="59" t="e">
        <f t="array" ref="M1033">_xlfn.STDEV.S(IF(OutputMaterialType=A1033,OutputTarget))</f>
        <v>#VALUE!</v>
      </c>
      <c r="N1033" s="143" t="e">
        <f t="shared" si="120"/>
        <v>#VALUE!</v>
      </c>
      <c r="O1033" s="146" t="e">
        <f t="shared" si="121"/>
        <v>#VALUE!</v>
      </c>
    </row>
    <row r="1034" spans="1:15" s="17" customFormat="1" x14ac:dyDescent="0.2">
      <c r="A1034" s="51"/>
      <c r="B1034" s="14"/>
      <c r="C1034" s="128" t="str">
        <f>IF(A1034=0,"",COUNTIF(Sample_Output!$B$2:$B$2000,"*"&amp;A1034&amp;"*"))</f>
        <v/>
      </c>
      <c r="D1034" s="129" t="str">
        <f>IF(SUMIF(OutputMaterialType,Specified_Output!A1034,OutputSampleWeight)=0,"",SUMIF(OutputMaterialType,Specified_Output!A1034,OutputSampleWeight))</f>
        <v/>
      </c>
      <c r="E1034" s="120" t="str">
        <f t="shared" si="116"/>
        <v/>
      </c>
      <c r="F1034" s="95" t="str">
        <f t="shared" si="117"/>
        <v/>
      </c>
      <c r="G1034" s="120" t="str">
        <f t="shared" si="118"/>
        <v/>
      </c>
      <c r="H1034" s="127" t="str">
        <f t="shared" si="119"/>
        <v/>
      </c>
      <c r="J1034" s="103"/>
      <c r="K1034" s="103"/>
      <c r="L1034" s="127" t="str">
        <f t="shared" si="115"/>
        <v/>
      </c>
      <c r="M1034" s="59" t="e">
        <f t="array" ref="M1034">_xlfn.STDEV.S(IF(OutputMaterialType=A1034,OutputTarget))</f>
        <v>#VALUE!</v>
      </c>
      <c r="N1034" s="143" t="e">
        <f t="shared" si="120"/>
        <v>#VALUE!</v>
      </c>
      <c r="O1034" s="146" t="e">
        <f t="shared" si="121"/>
        <v>#VALUE!</v>
      </c>
    </row>
    <row r="1035" spans="1:15" s="17" customFormat="1" x14ac:dyDescent="0.2">
      <c r="A1035" s="51"/>
      <c r="B1035" s="14"/>
      <c r="C1035" s="128" t="str">
        <f>IF(A1035=0,"",COUNTIF(Sample_Output!$B$2:$B$2000,"*"&amp;A1035&amp;"*"))</f>
        <v/>
      </c>
      <c r="D1035" s="129" t="str">
        <f>IF(SUMIF(OutputMaterialType,Specified_Output!A1035,OutputSampleWeight)=0,"",SUMIF(OutputMaterialType,Specified_Output!A1035,OutputSampleWeight))</f>
        <v/>
      </c>
      <c r="E1035" s="120" t="str">
        <f t="shared" si="116"/>
        <v/>
      </c>
      <c r="F1035" s="95" t="str">
        <f t="shared" si="117"/>
        <v/>
      </c>
      <c r="G1035" s="120" t="str">
        <f t="shared" si="118"/>
        <v/>
      </c>
      <c r="H1035" s="127" t="str">
        <f t="shared" si="119"/>
        <v/>
      </c>
      <c r="J1035" s="103"/>
      <c r="K1035" s="103"/>
      <c r="L1035" s="127" t="str">
        <f t="shared" si="115"/>
        <v/>
      </c>
      <c r="M1035" s="59" t="e">
        <f t="array" ref="M1035">_xlfn.STDEV.S(IF(OutputMaterialType=A1035,OutputTarget))</f>
        <v>#VALUE!</v>
      </c>
      <c r="N1035" s="143" t="e">
        <f t="shared" si="120"/>
        <v>#VALUE!</v>
      </c>
      <c r="O1035" s="146" t="e">
        <f t="shared" si="121"/>
        <v>#VALUE!</v>
      </c>
    </row>
    <row r="1036" spans="1:15" s="17" customFormat="1" x14ac:dyDescent="0.2">
      <c r="A1036" s="51"/>
      <c r="B1036" s="14"/>
      <c r="C1036" s="128" t="str">
        <f>IF(A1036=0,"",COUNTIF(Sample_Output!$B$2:$B$2000,"*"&amp;A1036&amp;"*"))</f>
        <v/>
      </c>
      <c r="D1036" s="129" t="str">
        <f>IF(SUMIF(OutputMaterialType,Specified_Output!A1036,OutputSampleWeight)=0,"",SUMIF(OutputMaterialType,Specified_Output!A1036,OutputSampleWeight))</f>
        <v/>
      </c>
      <c r="E1036" s="120" t="str">
        <f t="shared" si="116"/>
        <v/>
      </c>
      <c r="F1036" s="95" t="str">
        <f t="shared" si="117"/>
        <v/>
      </c>
      <c r="G1036" s="120" t="str">
        <f t="shared" si="118"/>
        <v/>
      </c>
      <c r="H1036" s="127" t="str">
        <f t="shared" si="119"/>
        <v/>
      </c>
      <c r="J1036" s="103"/>
      <c r="K1036" s="103"/>
      <c r="L1036" s="127" t="str">
        <f t="shared" si="115"/>
        <v/>
      </c>
      <c r="M1036" s="59" t="e">
        <f t="array" ref="M1036">_xlfn.STDEV.S(IF(OutputMaterialType=A1036,OutputTarget))</f>
        <v>#VALUE!</v>
      </c>
      <c r="N1036" s="143" t="e">
        <f t="shared" si="120"/>
        <v>#VALUE!</v>
      </c>
      <c r="O1036" s="146" t="e">
        <f t="shared" si="121"/>
        <v>#VALUE!</v>
      </c>
    </row>
    <row r="1037" spans="1:15" s="17" customFormat="1" x14ac:dyDescent="0.2">
      <c r="A1037" s="51"/>
      <c r="B1037" s="14"/>
      <c r="C1037" s="128" t="str">
        <f>IF(A1037=0,"",COUNTIF(Sample_Output!$B$2:$B$2000,"*"&amp;A1037&amp;"*"))</f>
        <v/>
      </c>
      <c r="D1037" s="129" t="str">
        <f>IF(SUMIF(OutputMaterialType,Specified_Output!A1037,OutputSampleWeight)=0,"",SUMIF(OutputMaterialType,Specified_Output!A1037,OutputSampleWeight))</f>
        <v/>
      </c>
      <c r="E1037" s="120" t="str">
        <f t="shared" si="116"/>
        <v/>
      </c>
      <c r="F1037" s="95" t="str">
        <f t="shared" si="117"/>
        <v/>
      </c>
      <c r="G1037" s="120" t="str">
        <f t="shared" si="118"/>
        <v/>
      </c>
      <c r="H1037" s="127" t="str">
        <f t="shared" si="119"/>
        <v/>
      </c>
      <c r="J1037" s="103"/>
      <c r="K1037" s="103"/>
      <c r="L1037" s="127" t="str">
        <f t="shared" si="115"/>
        <v/>
      </c>
      <c r="M1037" s="59" t="e">
        <f t="array" ref="M1037">_xlfn.STDEV.S(IF(OutputMaterialType=A1037,OutputTarget))</f>
        <v>#VALUE!</v>
      </c>
      <c r="N1037" s="143" t="e">
        <f t="shared" si="120"/>
        <v>#VALUE!</v>
      </c>
      <c r="O1037" s="146" t="e">
        <f t="shared" si="121"/>
        <v>#VALUE!</v>
      </c>
    </row>
    <row r="1038" spans="1:15" s="17" customFormat="1" x14ac:dyDescent="0.2">
      <c r="A1038" s="51"/>
      <c r="B1038" s="14"/>
      <c r="C1038" s="128" t="str">
        <f>IF(A1038=0,"",COUNTIF(Sample_Output!$B$2:$B$2000,"*"&amp;A1038&amp;"*"))</f>
        <v/>
      </c>
      <c r="D1038" s="129" t="str">
        <f>IF(SUMIF(OutputMaterialType,Specified_Output!A1038,OutputSampleWeight)=0,"",SUMIF(OutputMaterialType,Specified_Output!A1038,OutputSampleWeight))</f>
        <v/>
      </c>
      <c r="E1038" s="120" t="str">
        <f t="shared" si="116"/>
        <v/>
      </c>
      <c r="F1038" s="95" t="str">
        <f t="shared" si="117"/>
        <v/>
      </c>
      <c r="G1038" s="120" t="str">
        <f t="shared" si="118"/>
        <v/>
      </c>
      <c r="H1038" s="127" t="str">
        <f t="shared" si="119"/>
        <v/>
      </c>
      <c r="J1038" s="103"/>
      <c r="K1038" s="103"/>
      <c r="L1038" s="127" t="str">
        <f t="shared" si="115"/>
        <v/>
      </c>
      <c r="M1038" s="59" t="e">
        <f t="array" ref="M1038">_xlfn.STDEV.S(IF(OutputMaterialType=A1038,OutputTarget))</f>
        <v>#VALUE!</v>
      </c>
      <c r="N1038" s="143" t="e">
        <f t="shared" si="120"/>
        <v>#VALUE!</v>
      </c>
      <c r="O1038" s="146" t="e">
        <f t="shared" si="121"/>
        <v>#VALUE!</v>
      </c>
    </row>
    <row r="1039" spans="1:15" s="17" customFormat="1" x14ac:dyDescent="0.2">
      <c r="A1039" s="51"/>
      <c r="B1039" s="14"/>
      <c r="C1039" s="128" t="str">
        <f>IF(A1039=0,"",COUNTIF(Sample_Output!$B$2:$B$2000,"*"&amp;A1039&amp;"*"))</f>
        <v/>
      </c>
      <c r="D1039" s="129" t="str">
        <f>IF(SUMIF(OutputMaterialType,Specified_Output!A1039,OutputSampleWeight)=0,"",SUMIF(OutputMaterialType,Specified_Output!A1039,OutputSampleWeight))</f>
        <v/>
      </c>
      <c r="E1039" s="120" t="str">
        <f t="shared" si="116"/>
        <v/>
      </c>
      <c r="F1039" s="95" t="str">
        <f t="shared" si="117"/>
        <v/>
      </c>
      <c r="G1039" s="120" t="str">
        <f t="shared" si="118"/>
        <v/>
      </c>
      <c r="H1039" s="127" t="str">
        <f t="shared" si="119"/>
        <v/>
      </c>
      <c r="J1039" s="103"/>
      <c r="K1039" s="103"/>
      <c r="L1039" s="127" t="str">
        <f t="shared" si="115"/>
        <v/>
      </c>
      <c r="M1039" s="59" t="e">
        <f t="array" ref="M1039">_xlfn.STDEV.S(IF(OutputMaterialType=A1039,OutputTarget))</f>
        <v>#VALUE!</v>
      </c>
      <c r="N1039" s="143" t="e">
        <f t="shared" si="120"/>
        <v>#VALUE!</v>
      </c>
      <c r="O1039" s="146" t="e">
        <f t="shared" si="121"/>
        <v>#VALUE!</v>
      </c>
    </row>
    <row r="1040" spans="1:15" s="17" customFormat="1" x14ac:dyDescent="0.2">
      <c r="A1040" s="51"/>
      <c r="B1040" s="14"/>
      <c r="C1040" s="128" t="str">
        <f>IF(A1040=0,"",COUNTIF(Sample_Output!$B$2:$B$2000,"*"&amp;A1040&amp;"*"))</f>
        <v/>
      </c>
      <c r="D1040" s="129" t="str">
        <f>IF(SUMIF(OutputMaterialType,Specified_Output!A1040,OutputSampleWeight)=0,"",SUMIF(OutputMaterialType,Specified_Output!A1040,OutputSampleWeight))</f>
        <v/>
      </c>
      <c r="E1040" s="120" t="str">
        <f t="shared" si="116"/>
        <v/>
      </c>
      <c r="F1040" s="95" t="str">
        <f t="shared" si="117"/>
        <v/>
      </c>
      <c r="G1040" s="120" t="str">
        <f t="shared" si="118"/>
        <v/>
      </c>
      <c r="H1040" s="127" t="str">
        <f t="shared" si="119"/>
        <v/>
      </c>
      <c r="J1040" s="103"/>
      <c r="K1040" s="103"/>
      <c r="L1040" s="127" t="str">
        <f t="shared" si="115"/>
        <v/>
      </c>
      <c r="M1040" s="59" t="e">
        <f t="array" ref="M1040">_xlfn.STDEV.S(IF(OutputMaterialType=A1040,OutputTarget))</f>
        <v>#VALUE!</v>
      </c>
      <c r="N1040" s="143" t="e">
        <f t="shared" si="120"/>
        <v>#VALUE!</v>
      </c>
      <c r="O1040" s="146" t="e">
        <f t="shared" si="121"/>
        <v>#VALUE!</v>
      </c>
    </row>
    <row r="1041" spans="1:15" s="17" customFormat="1" x14ac:dyDescent="0.2">
      <c r="A1041" s="51"/>
      <c r="B1041" s="14"/>
      <c r="C1041" s="128" t="str">
        <f>IF(A1041=0,"",COUNTIF(Sample_Output!$B$2:$B$2000,"*"&amp;A1041&amp;"*"))</f>
        <v/>
      </c>
      <c r="D1041" s="129" t="str">
        <f>IF(SUMIF(OutputMaterialType,Specified_Output!A1041,OutputSampleWeight)=0,"",SUMIF(OutputMaterialType,Specified_Output!A1041,OutputSampleWeight))</f>
        <v/>
      </c>
      <c r="E1041" s="120" t="str">
        <f t="shared" si="116"/>
        <v/>
      </c>
      <c r="F1041" s="95" t="str">
        <f t="shared" si="117"/>
        <v/>
      </c>
      <c r="G1041" s="120" t="str">
        <f t="shared" si="118"/>
        <v/>
      </c>
      <c r="H1041" s="127" t="str">
        <f t="shared" si="119"/>
        <v/>
      </c>
      <c r="J1041" s="103"/>
      <c r="K1041" s="103"/>
      <c r="L1041" s="127" t="str">
        <f t="shared" si="115"/>
        <v/>
      </c>
      <c r="M1041" s="59" t="e">
        <f t="array" ref="M1041">_xlfn.STDEV.S(IF(OutputMaterialType=A1041,OutputTarget))</f>
        <v>#VALUE!</v>
      </c>
      <c r="N1041" s="143" t="e">
        <f t="shared" si="120"/>
        <v>#VALUE!</v>
      </c>
      <c r="O1041" s="146" t="e">
        <f t="shared" si="121"/>
        <v>#VALUE!</v>
      </c>
    </row>
    <row r="1042" spans="1:15" s="17" customFormat="1" x14ac:dyDescent="0.2">
      <c r="A1042" s="51"/>
      <c r="B1042" s="14"/>
      <c r="C1042" s="128" t="str">
        <f>IF(A1042=0,"",COUNTIF(Sample_Output!$B$2:$B$2000,"*"&amp;A1042&amp;"*"))</f>
        <v/>
      </c>
      <c r="D1042" s="129" t="str">
        <f>IF(SUMIF(OutputMaterialType,Specified_Output!A1042,OutputSampleWeight)=0,"",SUMIF(OutputMaterialType,Specified_Output!A1042,OutputSampleWeight))</f>
        <v/>
      </c>
      <c r="E1042" s="120" t="str">
        <f t="shared" si="116"/>
        <v/>
      </c>
      <c r="F1042" s="95" t="str">
        <f t="shared" si="117"/>
        <v/>
      </c>
      <c r="G1042" s="120" t="str">
        <f t="shared" si="118"/>
        <v/>
      </c>
      <c r="H1042" s="127" t="str">
        <f t="shared" si="119"/>
        <v/>
      </c>
      <c r="J1042" s="103"/>
      <c r="K1042" s="103"/>
      <c r="L1042" s="127" t="str">
        <f t="shared" si="115"/>
        <v/>
      </c>
      <c r="M1042" s="59" t="e">
        <f t="array" ref="M1042">_xlfn.STDEV.S(IF(OutputMaterialType=A1042,OutputTarget))</f>
        <v>#VALUE!</v>
      </c>
      <c r="N1042" s="143" t="e">
        <f t="shared" si="120"/>
        <v>#VALUE!</v>
      </c>
      <c r="O1042" s="146" t="e">
        <f t="shared" si="121"/>
        <v>#VALUE!</v>
      </c>
    </row>
    <row r="1043" spans="1:15" s="17" customFormat="1" x14ac:dyDescent="0.2">
      <c r="A1043" s="51"/>
      <c r="B1043" s="14"/>
      <c r="C1043" s="128" t="str">
        <f>IF(A1043=0,"",COUNTIF(Sample_Output!$B$2:$B$2000,"*"&amp;A1043&amp;"*"))</f>
        <v/>
      </c>
      <c r="D1043" s="129" t="str">
        <f>IF(SUMIF(OutputMaterialType,Specified_Output!A1043,OutputSampleWeight)=0,"",SUMIF(OutputMaterialType,Specified_Output!A1043,OutputSampleWeight))</f>
        <v/>
      </c>
      <c r="E1043" s="120" t="str">
        <f t="shared" si="116"/>
        <v/>
      </c>
      <c r="F1043" s="95" t="str">
        <f t="shared" si="117"/>
        <v/>
      </c>
      <c r="G1043" s="120" t="str">
        <f t="shared" si="118"/>
        <v/>
      </c>
      <c r="H1043" s="127" t="str">
        <f t="shared" si="119"/>
        <v/>
      </c>
      <c r="J1043" s="103"/>
      <c r="K1043" s="103"/>
      <c r="L1043" s="127" t="str">
        <f t="shared" si="115"/>
        <v/>
      </c>
      <c r="M1043" s="59" t="e">
        <f t="array" ref="M1043">_xlfn.STDEV.S(IF(OutputMaterialType=A1043,OutputTarget))</f>
        <v>#VALUE!</v>
      </c>
      <c r="N1043" s="143" t="e">
        <f t="shared" si="120"/>
        <v>#VALUE!</v>
      </c>
      <c r="O1043" s="146" t="e">
        <f t="shared" si="121"/>
        <v>#VALUE!</v>
      </c>
    </row>
    <row r="1044" spans="1:15" s="17" customFormat="1" x14ac:dyDescent="0.2">
      <c r="A1044" s="51"/>
      <c r="B1044" s="14"/>
      <c r="C1044" s="128" t="str">
        <f>IF(A1044=0,"",COUNTIF(Sample_Output!$B$2:$B$2000,"*"&amp;A1044&amp;"*"))</f>
        <v/>
      </c>
      <c r="D1044" s="129" t="str">
        <f>IF(SUMIF(OutputMaterialType,Specified_Output!A1044,OutputSampleWeight)=0,"",SUMIF(OutputMaterialType,Specified_Output!A1044,OutputSampleWeight))</f>
        <v/>
      </c>
      <c r="E1044" s="120" t="str">
        <f t="shared" si="116"/>
        <v/>
      </c>
      <c r="F1044" s="95" t="str">
        <f t="shared" si="117"/>
        <v/>
      </c>
      <c r="G1044" s="120" t="str">
        <f t="shared" si="118"/>
        <v/>
      </c>
      <c r="H1044" s="127" t="str">
        <f t="shared" si="119"/>
        <v/>
      </c>
      <c r="J1044" s="103"/>
      <c r="K1044" s="103"/>
      <c r="L1044" s="127" t="str">
        <f t="shared" si="115"/>
        <v/>
      </c>
      <c r="M1044" s="59" t="e">
        <f t="array" ref="M1044">_xlfn.STDEV.S(IF(OutputMaterialType=A1044,OutputTarget))</f>
        <v>#VALUE!</v>
      </c>
      <c r="N1044" s="143" t="e">
        <f t="shared" si="120"/>
        <v>#VALUE!</v>
      </c>
      <c r="O1044" s="146" t="e">
        <f t="shared" si="121"/>
        <v>#VALUE!</v>
      </c>
    </row>
    <row r="1045" spans="1:15" s="17" customFormat="1" x14ac:dyDescent="0.2">
      <c r="A1045" s="51"/>
      <c r="B1045" s="14"/>
      <c r="C1045" s="128" t="str">
        <f>IF(A1045=0,"",COUNTIF(Sample_Output!$B$2:$B$2000,"*"&amp;A1045&amp;"*"))</f>
        <v/>
      </c>
      <c r="D1045" s="129" t="str">
        <f>IF(SUMIF(OutputMaterialType,Specified_Output!A1045,OutputSampleWeight)=0,"",SUMIF(OutputMaterialType,Specified_Output!A1045,OutputSampleWeight))</f>
        <v/>
      </c>
      <c r="E1045" s="120" t="str">
        <f t="shared" si="116"/>
        <v/>
      </c>
      <c r="F1045" s="95" t="str">
        <f t="shared" si="117"/>
        <v/>
      </c>
      <c r="G1045" s="120" t="str">
        <f t="shared" si="118"/>
        <v/>
      </c>
      <c r="H1045" s="127" t="str">
        <f t="shared" si="119"/>
        <v/>
      </c>
      <c r="J1045" s="103"/>
      <c r="K1045" s="103"/>
      <c r="L1045" s="127" t="str">
        <f t="shared" si="115"/>
        <v/>
      </c>
      <c r="M1045" s="59" t="e">
        <f t="array" ref="M1045">_xlfn.STDEV.S(IF(OutputMaterialType=A1045,OutputTarget))</f>
        <v>#VALUE!</v>
      </c>
      <c r="N1045" s="143" t="e">
        <f t="shared" si="120"/>
        <v>#VALUE!</v>
      </c>
      <c r="O1045" s="146" t="e">
        <f t="shared" si="121"/>
        <v>#VALUE!</v>
      </c>
    </row>
    <row r="1046" spans="1:15" s="17" customFormat="1" x14ac:dyDescent="0.2">
      <c r="A1046" s="51"/>
      <c r="B1046" s="14"/>
      <c r="C1046" s="128" t="str">
        <f>IF(A1046=0,"",COUNTIF(Sample_Output!$B$2:$B$2000,"*"&amp;A1046&amp;"*"))</f>
        <v/>
      </c>
      <c r="D1046" s="129" t="str">
        <f>IF(SUMIF(OutputMaterialType,Specified_Output!A1046,OutputSampleWeight)=0,"",SUMIF(OutputMaterialType,Specified_Output!A1046,OutputSampleWeight))</f>
        <v/>
      </c>
      <c r="E1046" s="120" t="str">
        <f t="shared" si="116"/>
        <v/>
      </c>
      <c r="F1046" s="95" t="str">
        <f t="shared" si="117"/>
        <v/>
      </c>
      <c r="G1046" s="120" t="str">
        <f t="shared" si="118"/>
        <v/>
      </c>
      <c r="H1046" s="127" t="str">
        <f t="shared" si="119"/>
        <v/>
      </c>
      <c r="J1046" s="103"/>
      <c r="K1046" s="103"/>
      <c r="L1046" s="127" t="str">
        <f t="shared" si="115"/>
        <v/>
      </c>
      <c r="M1046" s="59" t="e">
        <f t="array" ref="M1046">_xlfn.STDEV.S(IF(OutputMaterialType=A1046,OutputTarget))</f>
        <v>#VALUE!</v>
      </c>
      <c r="N1046" s="143" t="e">
        <f t="shared" si="120"/>
        <v>#VALUE!</v>
      </c>
      <c r="O1046" s="146" t="e">
        <f t="shared" si="121"/>
        <v>#VALUE!</v>
      </c>
    </row>
    <row r="1047" spans="1:15" s="17" customFormat="1" x14ac:dyDescent="0.2">
      <c r="A1047" s="51"/>
      <c r="B1047" s="14"/>
      <c r="C1047" s="128" t="str">
        <f>IF(A1047=0,"",COUNTIF(Sample_Output!$B$2:$B$2000,"*"&amp;A1047&amp;"*"))</f>
        <v/>
      </c>
      <c r="D1047" s="129" t="str">
        <f>IF(SUMIF(OutputMaterialType,Specified_Output!A1047,OutputSampleWeight)=0,"",SUMIF(OutputMaterialType,Specified_Output!A1047,OutputSampleWeight))</f>
        <v/>
      </c>
      <c r="E1047" s="120" t="str">
        <f t="shared" si="116"/>
        <v/>
      </c>
      <c r="F1047" s="95" t="str">
        <f t="shared" si="117"/>
        <v/>
      </c>
      <c r="G1047" s="120" t="str">
        <f t="shared" si="118"/>
        <v/>
      </c>
      <c r="H1047" s="127" t="str">
        <f t="shared" si="119"/>
        <v/>
      </c>
      <c r="J1047" s="103"/>
      <c r="K1047" s="103"/>
      <c r="L1047" s="127" t="str">
        <f t="shared" si="115"/>
        <v/>
      </c>
      <c r="M1047" s="59" t="e">
        <f t="array" ref="M1047">_xlfn.STDEV.S(IF(OutputMaterialType=A1047,OutputTarget))</f>
        <v>#VALUE!</v>
      </c>
      <c r="N1047" s="143" t="e">
        <f t="shared" si="120"/>
        <v>#VALUE!</v>
      </c>
      <c r="O1047" s="146" t="e">
        <f t="shared" si="121"/>
        <v>#VALUE!</v>
      </c>
    </row>
    <row r="1048" spans="1:15" s="17" customFormat="1" x14ac:dyDescent="0.2">
      <c r="A1048" s="51"/>
      <c r="B1048" s="14"/>
      <c r="C1048" s="128" t="str">
        <f>IF(A1048=0,"",COUNTIF(Sample_Output!$B$2:$B$2000,"*"&amp;A1048&amp;"*"))</f>
        <v/>
      </c>
      <c r="D1048" s="129" t="str">
        <f>IF(SUMIF(OutputMaterialType,Specified_Output!A1048,OutputSampleWeight)=0,"",SUMIF(OutputMaterialType,Specified_Output!A1048,OutputSampleWeight))</f>
        <v/>
      </c>
      <c r="E1048" s="120" t="str">
        <f t="shared" si="116"/>
        <v/>
      </c>
      <c r="F1048" s="95" t="str">
        <f t="shared" si="117"/>
        <v/>
      </c>
      <c r="G1048" s="120" t="str">
        <f t="shared" si="118"/>
        <v/>
      </c>
      <c r="H1048" s="127" t="str">
        <f t="shared" si="119"/>
        <v/>
      </c>
      <c r="J1048" s="103"/>
      <c r="K1048" s="103"/>
      <c r="L1048" s="127" t="str">
        <f t="shared" si="115"/>
        <v/>
      </c>
      <c r="M1048" s="59" t="e">
        <f t="array" ref="M1048">_xlfn.STDEV.S(IF(OutputMaterialType=A1048,OutputTarget))</f>
        <v>#VALUE!</v>
      </c>
      <c r="N1048" s="143" t="e">
        <f t="shared" si="120"/>
        <v>#VALUE!</v>
      </c>
      <c r="O1048" s="146" t="e">
        <f t="shared" si="121"/>
        <v>#VALUE!</v>
      </c>
    </row>
    <row r="1049" spans="1:15" s="17" customFormat="1" x14ac:dyDescent="0.2">
      <c r="A1049" s="51"/>
      <c r="B1049" s="14"/>
      <c r="C1049" s="128" t="str">
        <f>IF(A1049=0,"",COUNTIF(Sample_Output!$B$2:$B$2000,"*"&amp;A1049&amp;"*"))</f>
        <v/>
      </c>
      <c r="D1049" s="129" t="str">
        <f>IF(SUMIF(OutputMaterialType,Specified_Output!A1049,OutputSampleWeight)=0,"",SUMIF(OutputMaterialType,Specified_Output!A1049,OutputSampleWeight))</f>
        <v/>
      </c>
      <c r="E1049" s="120" t="str">
        <f t="shared" si="116"/>
        <v/>
      </c>
      <c r="F1049" s="95" t="str">
        <f t="shared" si="117"/>
        <v/>
      </c>
      <c r="G1049" s="120" t="str">
        <f t="shared" si="118"/>
        <v/>
      </c>
      <c r="H1049" s="127" t="str">
        <f t="shared" si="119"/>
        <v/>
      </c>
      <c r="J1049" s="103"/>
      <c r="K1049" s="103"/>
      <c r="L1049" s="127" t="str">
        <f t="shared" si="115"/>
        <v/>
      </c>
      <c r="M1049" s="59" t="e">
        <f t="array" ref="M1049">_xlfn.STDEV.S(IF(OutputMaterialType=A1049,OutputTarget))</f>
        <v>#VALUE!</v>
      </c>
      <c r="N1049" s="143" t="e">
        <f t="shared" si="120"/>
        <v>#VALUE!</v>
      </c>
      <c r="O1049" s="146" t="e">
        <f t="shared" si="121"/>
        <v>#VALUE!</v>
      </c>
    </row>
    <row r="1050" spans="1:15" s="17" customFormat="1" x14ac:dyDescent="0.2">
      <c r="A1050" s="51"/>
      <c r="B1050" s="14"/>
      <c r="C1050" s="128" t="str">
        <f>IF(A1050=0,"",COUNTIF(Sample_Output!$B$2:$B$2000,"*"&amp;A1050&amp;"*"))</f>
        <v/>
      </c>
      <c r="D1050" s="129" t="str">
        <f>IF(SUMIF(OutputMaterialType,Specified_Output!A1050,OutputSampleWeight)=0,"",SUMIF(OutputMaterialType,Specified_Output!A1050,OutputSampleWeight))</f>
        <v/>
      </c>
      <c r="E1050" s="120" t="str">
        <f t="shared" si="116"/>
        <v/>
      </c>
      <c r="F1050" s="95" t="str">
        <f t="shared" si="117"/>
        <v/>
      </c>
      <c r="G1050" s="120" t="str">
        <f t="shared" si="118"/>
        <v/>
      </c>
      <c r="H1050" s="127" t="str">
        <f t="shared" si="119"/>
        <v/>
      </c>
      <c r="J1050" s="103"/>
      <c r="K1050" s="103"/>
      <c r="L1050" s="127" t="str">
        <f t="shared" si="115"/>
        <v/>
      </c>
      <c r="M1050" s="59" t="e">
        <f t="array" ref="M1050">_xlfn.STDEV.S(IF(OutputMaterialType=A1050,OutputTarget))</f>
        <v>#VALUE!</v>
      </c>
      <c r="N1050" s="143" t="e">
        <f t="shared" si="120"/>
        <v>#VALUE!</v>
      </c>
      <c r="O1050" s="146" t="e">
        <f t="shared" si="121"/>
        <v>#VALUE!</v>
      </c>
    </row>
    <row r="1051" spans="1:15" s="17" customFormat="1" x14ac:dyDescent="0.2">
      <c r="A1051" s="51"/>
      <c r="B1051" s="14"/>
      <c r="C1051" s="128" t="str">
        <f>IF(A1051=0,"",COUNTIF(Sample_Output!$B$2:$B$2000,"*"&amp;A1051&amp;"*"))</f>
        <v/>
      </c>
      <c r="D1051" s="129" t="str">
        <f>IF(SUMIF(OutputMaterialType,Specified_Output!A1051,OutputSampleWeight)=0,"",SUMIF(OutputMaterialType,Specified_Output!A1051,OutputSampleWeight))</f>
        <v/>
      </c>
      <c r="E1051" s="120" t="str">
        <f t="shared" si="116"/>
        <v/>
      </c>
      <c r="F1051" s="95" t="str">
        <f t="shared" si="117"/>
        <v/>
      </c>
      <c r="G1051" s="120" t="str">
        <f t="shared" si="118"/>
        <v/>
      </c>
      <c r="H1051" s="127" t="str">
        <f t="shared" si="119"/>
        <v/>
      </c>
      <c r="J1051" s="103"/>
      <c r="K1051" s="103"/>
      <c r="L1051" s="127" t="str">
        <f t="shared" si="115"/>
        <v/>
      </c>
      <c r="M1051" s="59" t="e">
        <f t="array" ref="M1051">_xlfn.STDEV.S(IF(OutputMaterialType=A1051,OutputTarget))</f>
        <v>#VALUE!</v>
      </c>
      <c r="N1051" s="143" t="e">
        <f t="shared" si="120"/>
        <v>#VALUE!</v>
      </c>
      <c r="O1051" s="146" t="e">
        <f t="shared" si="121"/>
        <v>#VALUE!</v>
      </c>
    </row>
    <row r="1052" spans="1:15" s="17" customFormat="1" x14ac:dyDescent="0.2">
      <c r="A1052" s="51"/>
      <c r="B1052" s="14"/>
      <c r="C1052" s="128" t="str">
        <f>IF(A1052=0,"",COUNTIF(Sample_Output!$B$2:$B$2000,"*"&amp;A1052&amp;"*"))</f>
        <v/>
      </c>
      <c r="D1052" s="129" t="str">
        <f>IF(SUMIF(OutputMaterialType,Specified_Output!A1052,OutputSampleWeight)=0,"",SUMIF(OutputMaterialType,Specified_Output!A1052,OutputSampleWeight))</f>
        <v/>
      </c>
      <c r="E1052" s="120" t="str">
        <f t="shared" si="116"/>
        <v/>
      </c>
      <c r="F1052" s="95" t="str">
        <f t="shared" si="117"/>
        <v/>
      </c>
      <c r="G1052" s="120" t="str">
        <f t="shared" si="118"/>
        <v/>
      </c>
      <c r="H1052" s="127" t="str">
        <f t="shared" si="119"/>
        <v/>
      </c>
      <c r="J1052" s="103"/>
      <c r="K1052" s="103"/>
      <c r="L1052" s="127" t="str">
        <f t="shared" si="115"/>
        <v/>
      </c>
      <c r="M1052" s="59" t="e">
        <f t="array" ref="M1052">_xlfn.STDEV.S(IF(OutputMaterialType=A1052,OutputTarget))</f>
        <v>#VALUE!</v>
      </c>
      <c r="N1052" s="143" t="e">
        <f t="shared" si="120"/>
        <v>#VALUE!</v>
      </c>
      <c r="O1052" s="146" t="e">
        <f t="shared" si="121"/>
        <v>#VALUE!</v>
      </c>
    </row>
    <row r="1053" spans="1:15" s="17" customFormat="1" x14ac:dyDescent="0.2">
      <c r="A1053" s="51"/>
      <c r="B1053" s="14"/>
      <c r="C1053" s="128" t="str">
        <f>IF(A1053=0,"",COUNTIF(Sample_Output!$B$2:$B$2000,"*"&amp;A1053&amp;"*"))</f>
        <v/>
      </c>
      <c r="D1053" s="129" t="str">
        <f>IF(SUMIF(OutputMaterialType,Specified_Output!A1053,OutputSampleWeight)=0,"",SUMIF(OutputMaterialType,Specified_Output!A1053,OutputSampleWeight))</f>
        <v/>
      </c>
      <c r="E1053" s="120" t="str">
        <f t="shared" si="116"/>
        <v/>
      </c>
      <c r="F1053" s="95" t="str">
        <f t="shared" si="117"/>
        <v/>
      </c>
      <c r="G1053" s="120" t="str">
        <f t="shared" si="118"/>
        <v/>
      </c>
      <c r="H1053" s="127" t="str">
        <f t="shared" si="119"/>
        <v/>
      </c>
      <c r="J1053" s="103"/>
      <c r="K1053" s="103"/>
      <c r="L1053" s="127" t="str">
        <f t="shared" si="115"/>
        <v/>
      </c>
      <c r="M1053" s="59" t="e">
        <f t="array" ref="M1053">_xlfn.STDEV.S(IF(OutputMaterialType=A1053,OutputTarget))</f>
        <v>#VALUE!</v>
      </c>
      <c r="N1053" s="143" t="e">
        <f t="shared" si="120"/>
        <v>#VALUE!</v>
      </c>
      <c r="O1053" s="146" t="e">
        <f t="shared" si="121"/>
        <v>#VALUE!</v>
      </c>
    </row>
    <row r="1054" spans="1:15" s="17" customFormat="1" x14ac:dyDescent="0.2">
      <c r="A1054" s="51"/>
      <c r="B1054" s="14"/>
      <c r="C1054" s="128" t="str">
        <f>IF(A1054=0,"",COUNTIF(Sample_Output!$B$2:$B$2000,"*"&amp;A1054&amp;"*"))</f>
        <v/>
      </c>
      <c r="D1054" s="129" t="str">
        <f>IF(SUMIF(OutputMaterialType,Specified_Output!A1054,OutputSampleWeight)=0,"",SUMIF(OutputMaterialType,Specified_Output!A1054,OutputSampleWeight))</f>
        <v/>
      </c>
      <c r="E1054" s="120" t="str">
        <f t="shared" si="116"/>
        <v/>
      </c>
      <c r="F1054" s="95" t="str">
        <f t="shared" si="117"/>
        <v/>
      </c>
      <c r="G1054" s="120" t="str">
        <f t="shared" si="118"/>
        <v/>
      </c>
      <c r="H1054" s="127" t="str">
        <f t="shared" si="119"/>
        <v/>
      </c>
      <c r="J1054" s="103"/>
      <c r="K1054" s="103"/>
      <c r="L1054" s="127" t="str">
        <f t="shared" si="115"/>
        <v/>
      </c>
      <c r="M1054" s="59" t="e">
        <f t="array" ref="M1054">_xlfn.STDEV.S(IF(OutputMaterialType=A1054,OutputTarget))</f>
        <v>#VALUE!</v>
      </c>
      <c r="N1054" s="143" t="e">
        <f t="shared" si="120"/>
        <v>#VALUE!</v>
      </c>
      <c r="O1054" s="146" t="e">
        <f t="shared" si="121"/>
        <v>#VALUE!</v>
      </c>
    </row>
    <row r="1055" spans="1:15" s="17" customFormat="1" x14ac:dyDescent="0.2">
      <c r="A1055" s="51"/>
      <c r="B1055" s="14"/>
      <c r="C1055" s="128" t="str">
        <f>IF(A1055=0,"",COUNTIF(Sample_Output!$B$2:$B$2000,"*"&amp;A1055&amp;"*"))</f>
        <v/>
      </c>
      <c r="D1055" s="129" t="str">
        <f>IF(SUMIF(OutputMaterialType,Specified_Output!A1055,OutputSampleWeight)=0,"",SUMIF(OutputMaterialType,Specified_Output!A1055,OutputSampleWeight))</f>
        <v/>
      </c>
      <c r="E1055" s="120" t="str">
        <f t="shared" si="116"/>
        <v/>
      </c>
      <c r="F1055" s="95" t="str">
        <f t="shared" si="117"/>
        <v/>
      </c>
      <c r="G1055" s="120" t="str">
        <f t="shared" si="118"/>
        <v/>
      </c>
      <c r="H1055" s="127" t="str">
        <f t="shared" si="119"/>
        <v/>
      </c>
      <c r="J1055" s="103"/>
      <c r="K1055" s="103"/>
      <c r="L1055" s="127" t="str">
        <f t="shared" si="115"/>
        <v/>
      </c>
      <c r="M1055" s="59" t="e">
        <f t="array" ref="M1055">_xlfn.STDEV.S(IF(OutputMaterialType=A1055,OutputTarget))</f>
        <v>#VALUE!</v>
      </c>
      <c r="N1055" s="143" t="e">
        <f t="shared" si="120"/>
        <v>#VALUE!</v>
      </c>
      <c r="O1055" s="146" t="e">
        <f t="shared" si="121"/>
        <v>#VALUE!</v>
      </c>
    </row>
    <row r="1056" spans="1:15" s="17" customFormat="1" x14ac:dyDescent="0.2">
      <c r="A1056" s="51"/>
      <c r="B1056" s="14"/>
      <c r="C1056" s="128" t="str">
        <f>IF(A1056=0,"",COUNTIF(Sample_Output!$B$2:$B$2000,"*"&amp;A1056&amp;"*"))</f>
        <v/>
      </c>
      <c r="D1056" s="129" t="str">
        <f>IF(SUMIF(OutputMaterialType,Specified_Output!A1056,OutputSampleWeight)=0,"",SUMIF(OutputMaterialType,Specified_Output!A1056,OutputSampleWeight))</f>
        <v/>
      </c>
      <c r="E1056" s="120" t="str">
        <f t="shared" si="116"/>
        <v/>
      </c>
      <c r="F1056" s="95" t="str">
        <f t="shared" si="117"/>
        <v/>
      </c>
      <c r="G1056" s="120" t="str">
        <f t="shared" si="118"/>
        <v/>
      </c>
      <c r="H1056" s="127" t="str">
        <f t="shared" si="119"/>
        <v/>
      </c>
      <c r="J1056" s="103"/>
      <c r="K1056" s="103"/>
      <c r="L1056" s="127" t="str">
        <f t="shared" si="115"/>
        <v/>
      </c>
      <c r="M1056" s="59" t="e">
        <f t="array" ref="M1056">_xlfn.STDEV.S(IF(OutputMaterialType=A1056,OutputTarget))</f>
        <v>#VALUE!</v>
      </c>
      <c r="N1056" s="143" t="e">
        <f t="shared" si="120"/>
        <v>#VALUE!</v>
      </c>
      <c r="O1056" s="146" t="e">
        <f t="shared" si="121"/>
        <v>#VALUE!</v>
      </c>
    </row>
    <row r="1057" spans="1:15" s="17" customFormat="1" x14ac:dyDescent="0.2">
      <c r="A1057" s="51"/>
      <c r="B1057" s="14"/>
      <c r="C1057" s="128" t="str">
        <f>IF(A1057=0,"",COUNTIF(Sample_Output!$B$2:$B$2000,"*"&amp;A1057&amp;"*"))</f>
        <v/>
      </c>
      <c r="D1057" s="129" t="str">
        <f>IF(SUMIF(OutputMaterialType,Specified_Output!A1057,OutputSampleWeight)=0,"",SUMIF(OutputMaterialType,Specified_Output!A1057,OutputSampleWeight))</f>
        <v/>
      </c>
      <c r="E1057" s="120" t="str">
        <f t="shared" si="116"/>
        <v/>
      </c>
      <c r="F1057" s="95" t="str">
        <f t="shared" si="117"/>
        <v/>
      </c>
      <c r="G1057" s="120" t="str">
        <f t="shared" si="118"/>
        <v/>
      </c>
      <c r="H1057" s="127" t="str">
        <f t="shared" si="119"/>
        <v/>
      </c>
      <c r="J1057" s="103"/>
      <c r="K1057" s="103"/>
      <c r="L1057" s="127" t="str">
        <f t="shared" si="115"/>
        <v/>
      </c>
      <c r="M1057" s="59" t="e">
        <f t="array" ref="M1057">_xlfn.STDEV.S(IF(OutputMaterialType=A1057,OutputTarget))</f>
        <v>#VALUE!</v>
      </c>
      <c r="N1057" s="143" t="e">
        <f t="shared" si="120"/>
        <v>#VALUE!</v>
      </c>
      <c r="O1057" s="146" t="e">
        <f t="shared" si="121"/>
        <v>#VALUE!</v>
      </c>
    </row>
    <row r="1058" spans="1:15" s="17" customFormat="1" x14ac:dyDescent="0.2">
      <c r="A1058" s="51"/>
      <c r="B1058" s="14"/>
      <c r="C1058" s="128" t="str">
        <f>IF(A1058=0,"",COUNTIF(Sample_Output!$B$2:$B$2000,"*"&amp;A1058&amp;"*"))</f>
        <v/>
      </c>
      <c r="D1058" s="129" t="str">
        <f>IF(SUMIF(OutputMaterialType,Specified_Output!A1058,OutputSampleWeight)=0,"",SUMIF(OutputMaterialType,Specified_Output!A1058,OutputSampleWeight))</f>
        <v/>
      </c>
      <c r="E1058" s="120" t="str">
        <f t="shared" si="116"/>
        <v/>
      </c>
      <c r="F1058" s="95" t="str">
        <f t="shared" si="117"/>
        <v/>
      </c>
      <c r="G1058" s="120" t="str">
        <f t="shared" si="118"/>
        <v/>
      </c>
      <c r="H1058" s="127" t="str">
        <f t="shared" si="119"/>
        <v/>
      </c>
      <c r="J1058" s="103"/>
      <c r="K1058" s="103"/>
      <c r="L1058" s="127" t="str">
        <f t="shared" si="115"/>
        <v/>
      </c>
      <c r="M1058" s="59" t="e">
        <f t="array" ref="M1058">_xlfn.STDEV.S(IF(OutputMaterialType=A1058,OutputTarget))</f>
        <v>#VALUE!</v>
      </c>
      <c r="N1058" s="143" t="e">
        <f t="shared" si="120"/>
        <v>#VALUE!</v>
      </c>
      <c r="O1058" s="146" t="e">
        <f t="shared" si="121"/>
        <v>#VALUE!</v>
      </c>
    </row>
    <row r="1059" spans="1:15" s="17" customFormat="1" x14ac:dyDescent="0.2">
      <c r="A1059" s="51"/>
      <c r="B1059" s="14"/>
      <c r="C1059" s="128" t="str">
        <f>IF(A1059=0,"",COUNTIF(Sample_Output!$B$2:$B$2000,"*"&amp;A1059&amp;"*"))</f>
        <v/>
      </c>
      <c r="D1059" s="129" t="str">
        <f>IF(SUMIF(OutputMaterialType,Specified_Output!A1059,OutputSampleWeight)=0,"",SUMIF(OutputMaterialType,Specified_Output!A1059,OutputSampleWeight))</f>
        <v/>
      </c>
      <c r="E1059" s="120" t="str">
        <f t="shared" si="116"/>
        <v/>
      </c>
      <c r="F1059" s="95" t="str">
        <f t="shared" si="117"/>
        <v/>
      </c>
      <c r="G1059" s="120" t="str">
        <f t="shared" si="118"/>
        <v/>
      </c>
      <c r="H1059" s="127" t="str">
        <f t="shared" si="119"/>
        <v/>
      </c>
      <c r="J1059" s="103"/>
      <c r="K1059" s="103"/>
      <c r="L1059" s="127" t="str">
        <f t="shared" si="115"/>
        <v/>
      </c>
      <c r="M1059" s="59" t="e">
        <f t="array" ref="M1059">_xlfn.STDEV.S(IF(OutputMaterialType=A1059,OutputTarget))</f>
        <v>#VALUE!</v>
      </c>
      <c r="N1059" s="143" t="e">
        <f t="shared" si="120"/>
        <v>#VALUE!</v>
      </c>
      <c r="O1059" s="146" t="e">
        <f t="shared" si="121"/>
        <v>#VALUE!</v>
      </c>
    </row>
    <row r="1060" spans="1:15" s="17" customFormat="1" x14ac:dyDescent="0.2">
      <c r="A1060" s="51"/>
      <c r="B1060" s="14"/>
      <c r="C1060" s="128" t="str">
        <f>IF(A1060=0,"",COUNTIF(Sample_Output!$B$2:$B$2000,"*"&amp;A1060&amp;"*"))</f>
        <v/>
      </c>
      <c r="D1060" s="129" t="str">
        <f>IF(SUMIF(OutputMaterialType,Specified_Output!A1060,OutputSampleWeight)=0,"",SUMIF(OutputMaterialType,Specified_Output!A1060,OutputSampleWeight))</f>
        <v/>
      </c>
      <c r="E1060" s="120" t="str">
        <f t="shared" si="116"/>
        <v/>
      </c>
      <c r="F1060" s="95" t="str">
        <f t="shared" si="117"/>
        <v/>
      </c>
      <c r="G1060" s="120" t="str">
        <f t="shared" si="118"/>
        <v/>
      </c>
      <c r="H1060" s="127" t="str">
        <f t="shared" si="119"/>
        <v/>
      </c>
      <c r="J1060" s="103"/>
      <c r="K1060" s="103"/>
      <c r="L1060" s="127" t="str">
        <f t="shared" si="115"/>
        <v/>
      </c>
      <c r="M1060" s="59" t="e">
        <f t="array" ref="M1060">_xlfn.STDEV.S(IF(OutputMaterialType=A1060,OutputTarget))</f>
        <v>#VALUE!</v>
      </c>
      <c r="N1060" s="143" t="e">
        <f t="shared" si="120"/>
        <v>#VALUE!</v>
      </c>
      <c r="O1060" s="146" t="e">
        <f t="shared" si="121"/>
        <v>#VALUE!</v>
      </c>
    </row>
    <row r="1061" spans="1:15" s="17" customFormat="1" x14ac:dyDescent="0.2">
      <c r="A1061" s="51"/>
      <c r="B1061" s="14"/>
      <c r="C1061" s="128" t="str">
        <f>IF(A1061=0,"",COUNTIF(Sample_Output!$B$2:$B$2000,"*"&amp;A1061&amp;"*"))</f>
        <v/>
      </c>
      <c r="D1061" s="129" t="str">
        <f>IF(SUMIF(OutputMaterialType,Specified_Output!A1061,OutputSampleWeight)=0,"",SUMIF(OutputMaterialType,Specified_Output!A1061,OutputSampleWeight))</f>
        <v/>
      </c>
      <c r="E1061" s="120" t="str">
        <f t="shared" si="116"/>
        <v/>
      </c>
      <c r="F1061" s="95" t="str">
        <f t="shared" si="117"/>
        <v/>
      </c>
      <c r="G1061" s="120" t="str">
        <f t="shared" si="118"/>
        <v/>
      </c>
      <c r="H1061" s="127" t="str">
        <f t="shared" si="119"/>
        <v/>
      </c>
      <c r="J1061" s="103"/>
      <c r="K1061" s="103"/>
      <c r="L1061" s="127" t="str">
        <f t="shared" si="115"/>
        <v/>
      </c>
      <c r="M1061" s="59" t="e">
        <f t="array" ref="M1061">_xlfn.STDEV.S(IF(OutputMaterialType=A1061,OutputTarget))</f>
        <v>#VALUE!</v>
      </c>
      <c r="N1061" s="143" t="e">
        <f t="shared" si="120"/>
        <v>#VALUE!</v>
      </c>
      <c r="O1061" s="146" t="e">
        <f t="shared" si="121"/>
        <v>#VALUE!</v>
      </c>
    </row>
    <row r="1062" spans="1:15" s="17" customFormat="1" x14ac:dyDescent="0.2">
      <c r="A1062" s="51"/>
      <c r="B1062" s="14"/>
      <c r="C1062" s="128" t="str">
        <f>IF(A1062=0,"",COUNTIF(Sample_Output!$B$2:$B$2000,"*"&amp;A1062&amp;"*"))</f>
        <v/>
      </c>
      <c r="D1062" s="129" t="str">
        <f>IF(SUMIF(OutputMaterialType,Specified_Output!A1062,OutputSampleWeight)=0,"",SUMIF(OutputMaterialType,Specified_Output!A1062,OutputSampleWeight))</f>
        <v/>
      </c>
      <c r="E1062" s="120" t="str">
        <f t="shared" si="116"/>
        <v/>
      </c>
      <c r="F1062" s="95" t="str">
        <f t="shared" si="117"/>
        <v/>
      </c>
      <c r="G1062" s="120" t="str">
        <f t="shared" si="118"/>
        <v/>
      </c>
      <c r="H1062" s="127" t="str">
        <f t="shared" si="119"/>
        <v/>
      </c>
      <c r="J1062" s="103"/>
      <c r="K1062" s="103"/>
      <c r="L1062" s="127" t="str">
        <f t="shared" si="115"/>
        <v/>
      </c>
      <c r="M1062" s="59" t="e">
        <f t="array" ref="M1062">_xlfn.STDEV.S(IF(OutputMaterialType=A1062,OutputTarget))</f>
        <v>#VALUE!</v>
      </c>
      <c r="N1062" s="143" t="e">
        <f t="shared" si="120"/>
        <v>#VALUE!</v>
      </c>
      <c r="O1062" s="146" t="e">
        <f t="shared" si="121"/>
        <v>#VALUE!</v>
      </c>
    </row>
    <row r="1063" spans="1:15" s="17" customFormat="1" x14ac:dyDescent="0.2">
      <c r="A1063" s="51"/>
      <c r="B1063" s="14"/>
      <c r="C1063" s="128" t="str">
        <f>IF(A1063=0,"",COUNTIF(Sample_Output!$B$2:$B$2000,"*"&amp;A1063&amp;"*"))</f>
        <v/>
      </c>
      <c r="D1063" s="129" t="str">
        <f>IF(SUMIF(OutputMaterialType,Specified_Output!A1063,OutputSampleWeight)=0,"",SUMIF(OutputMaterialType,Specified_Output!A1063,OutputSampleWeight))</f>
        <v/>
      </c>
      <c r="E1063" s="120" t="str">
        <f t="shared" si="116"/>
        <v/>
      </c>
      <c r="F1063" s="95" t="str">
        <f t="shared" si="117"/>
        <v/>
      </c>
      <c r="G1063" s="120" t="str">
        <f t="shared" si="118"/>
        <v/>
      </c>
      <c r="H1063" s="127" t="str">
        <f t="shared" si="119"/>
        <v/>
      </c>
      <c r="J1063" s="103"/>
      <c r="K1063" s="103"/>
      <c r="L1063" s="127" t="str">
        <f t="shared" si="115"/>
        <v/>
      </c>
      <c r="M1063" s="59" t="e">
        <f t="array" ref="M1063">_xlfn.STDEV.S(IF(OutputMaterialType=A1063,OutputTarget))</f>
        <v>#VALUE!</v>
      </c>
      <c r="N1063" s="143" t="e">
        <f t="shared" si="120"/>
        <v>#VALUE!</v>
      </c>
      <c r="O1063" s="146" t="e">
        <f t="shared" si="121"/>
        <v>#VALUE!</v>
      </c>
    </row>
    <row r="1064" spans="1:15" s="17" customFormat="1" x14ac:dyDescent="0.2">
      <c r="A1064" s="51"/>
      <c r="B1064" s="14"/>
      <c r="C1064" s="128" t="str">
        <f>IF(A1064=0,"",COUNTIF(Sample_Output!$B$2:$B$2000,"*"&amp;A1064&amp;"*"))</f>
        <v/>
      </c>
      <c r="D1064" s="129" t="str">
        <f>IF(SUMIF(OutputMaterialType,Specified_Output!A1064,OutputSampleWeight)=0,"",SUMIF(OutputMaterialType,Specified_Output!A1064,OutputSampleWeight))</f>
        <v/>
      </c>
      <c r="E1064" s="120" t="str">
        <f t="shared" si="116"/>
        <v/>
      </c>
      <c r="F1064" s="95" t="str">
        <f t="shared" si="117"/>
        <v/>
      </c>
      <c r="G1064" s="120" t="str">
        <f t="shared" si="118"/>
        <v/>
      </c>
      <c r="H1064" s="127" t="str">
        <f t="shared" si="119"/>
        <v/>
      </c>
      <c r="J1064" s="103"/>
      <c r="K1064" s="103"/>
      <c r="L1064" s="127" t="str">
        <f t="shared" si="115"/>
        <v/>
      </c>
      <c r="M1064" s="59" t="e">
        <f t="array" ref="M1064">_xlfn.STDEV.S(IF(OutputMaterialType=A1064,OutputTarget))</f>
        <v>#VALUE!</v>
      </c>
      <c r="N1064" s="143" t="e">
        <f t="shared" si="120"/>
        <v>#VALUE!</v>
      </c>
      <c r="O1064" s="146" t="e">
        <f t="shared" si="121"/>
        <v>#VALUE!</v>
      </c>
    </row>
    <row r="1065" spans="1:15" s="17" customFormat="1" x14ac:dyDescent="0.2">
      <c r="A1065" s="51"/>
      <c r="B1065" s="14"/>
      <c r="C1065" s="128" t="str">
        <f>IF(A1065=0,"",COUNTIF(Sample_Output!$B$2:$B$2000,"*"&amp;A1065&amp;"*"))</f>
        <v/>
      </c>
      <c r="D1065" s="129" t="str">
        <f>IF(SUMIF(OutputMaterialType,Specified_Output!A1065,OutputSampleWeight)=0,"",SUMIF(OutputMaterialType,Specified_Output!A1065,OutputSampleWeight))</f>
        <v/>
      </c>
      <c r="E1065" s="120" t="str">
        <f t="shared" si="116"/>
        <v/>
      </c>
      <c r="F1065" s="95" t="str">
        <f t="shared" si="117"/>
        <v/>
      </c>
      <c r="G1065" s="120" t="str">
        <f t="shared" si="118"/>
        <v/>
      </c>
      <c r="H1065" s="127" t="str">
        <f t="shared" si="119"/>
        <v/>
      </c>
      <c r="J1065" s="103"/>
      <c r="K1065" s="103"/>
      <c r="L1065" s="127" t="str">
        <f t="shared" si="115"/>
        <v/>
      </c>
      <c r="M1065" s="59" t="e">
        <f t="array" ref="M1065">_xlfn.STDEV.S(IF(OutputMaterialType=A1065,OutputTarget))</f>
        <v>#VALUE!</v>
      </c>
      <c r="N1065" s="143" t="e">
        <f t="shared" si="120"/>
        <v>#VALUE!</v>
      </c>
      <c r="O1065" s="146" t="e">
        <f t="shared" si="121"/>
        <v>#VALUE!</v>
      </c>
    </row>
    <row r="1066" spans="1:15" s="17" customFormat="1" x14ac:dyDescent="0.2">
      <c r="A1066" s="51"/>
      <c r="B1066" s="14"/>
      <c r="C1066" s="128" t="str">
        <f>IF(A1066=0,"",COUNTIF(Sample_Output!$B$2:$B$2000,"*"&amp;A1066&amp;"*"))</f>
        <v/>
      </c>
      <c r="D1066" s="129" t="str">
        <f>IF(SUMIF(OutputMaterialType,Specified_Output!A1066,OutputSampleWeight)=0,"",SUMIF(OutputMaterialType,Specified_Output!A1066,OutputSampleWeight))</f>
        <v/>
      </c>
      <c r="E1066" s="120" t="str">
        <f t="shared" si="116"/>
        <v/>
      </c>
      <c r="F1066" s="95" t="str">
        <f t="shared" si="117"/>
        <v/>
      </c>
      <c r="G1066" s="120" t="str">
        <f t="shared" si="118"/>
        <v/>
      </c>
      <c r="H1066" s="127" t="str">
        <f t="shared" si="119"/>
        <v/>
      </c>
      <c r="J1066" s="103"/>
      <c r="K1066" s="103"/>
      <c r="L1066" s="127" t="str">
        <f t="shared" si="115"/>
        <v/>
      </c>
      <c r="M1066" s="59" t="e">
        <f t="array" ref="M1066">_xlfn.STDEV.S(IF(OutputMaterialType=A1066,OutputTarget))</f>
        <v>#VALUE!</v>
      </c>
      <c r="N1066" s="143" t="e">
        <f t="shared" si="120"/>
        <v>#VALUE!</v>
      </c>
      <c r="O1066" s="146" t="e">
        <f t="shared" si="121"/>
        <v>#VALUE!</v>
      </c>
    </row>
    <row r="1067" spans="1:15" s="17" customFormat="1" x14ac:dyDescent="0.2">
      <c r="A1067" s="51"/>
      <c r="B1067" s="14"/>
      <c r="C1067" s="128" t="str">
        <f>IF(A1067=0,"",COUNTIF(Sample_Output!$B$2:$B$2000,"*"&amp;A1067&amp;"*"))</f>
        <v/>
      </c>
      <c r="D1067" s="129" t="str">
        <f>IF(SUMIF(OutputMaterialType,Specified_Output!A1067,OutputSampleWeight)=0,"",SUMIF(OutputMaterialType,Specified_Output!A1067,OutputSampleWeight))</f>
        <v/>
      </c>
      <c r="E1067" s="120" t="str">
        <f t="shared" si="116"/>
        <v/>
      </c>
      <c r="F1067" s="95" t="str">
        <f t="shared" si="117"/>
        <v/>
      </c>
      <c r="G1067" s="120" t="str">
        <f t="shared" si="118"/>
        <v/>
      </c>
      <c r="H1067" s="127" t="str">
        <f t="shared" si="119"/>
        <v/>
      </c>
      <c r="J1067" s="103"/>
      <c r="K1067" s="103"/>
      <c r="L1067" s="127" t="str">
        <f t="shared" si="115"/>
        <v/>
      </c>
      <c r="M1067" s="59" t="e">
        <f t="array" ref="M1067">_xlfn.STDEV.S(IF(OutputMaterialType=A1067,OutputTarget))</f>
        <v>#VALUE!</v>
      </c>
      <c r="N1067" s="143" t="e">
        <f t="shared" si="120"/>
        <v>#VALUE!</v>
      </c>
      <c r="O1067" s="146" t="e">
        <f t="shared" si="121"/>
        <v>#VALUE!</v>
      </c>
    </row>
    <row r="1068" spans="1:15" s="17" customFormat="1" x14ac:dyDescent="0.2">
      <c r="A1068" s="51"/>
      <c r="B1068" s="14"/>
      <c r="C1068" s="128" t="str">
        <f>IF(A1068=0,"",COUNTIF(Sample_Output!$B$2:$B$2000,"*"&amp;A1068&amp;"*"))</f>
        <v/>
      </c>
      <c r="D1068" s="129" t="str">
        <f>IF(SUMIF(OutputMaterialType,Specified_Output!A1068,OutputSampleWeight)=0,"",SUMIF(OutputMaterialType,Specified_Output!A1068,OutputSampleWeight))</f>
        <v/>
      </c>
      <c r="E1068" s="120" t="str">
        <f t="shared" si="116"/>
        <v/>
      </c>
      <c r="F1068" s="95" t="str">
        <f t="shared" si="117"/>
        <v/>
      </c>
      <c r="G1068" s="120" t="str">
        <f t="shared" si="118"/>
        <v/>
      </c>
      <c r="H1068" s="127" t="str">
        <f t="shared" si="119"/>
        <v/>
      </c>
      <c r="J1068" s="103"/>
      <c r="K1068" s="103"/>
      <c r="L1068" s="127" t="str">
        <f t="shared" si="115"/>
        <v/>
      </c>
      <c r="M1068" s="59" t="e">
        <f t="array" ref="M1068">_xlfn.STDEV.S(IF(OutputMaterialType=A1068,OutputTarget))</f>
        <v>#VALUE!</v>
      </c>
      <c r="N1068" s="143" t="e">
        <f t="shared" si="120"/>
        <v>#VALUE!</v>
      </c>
      <c r="O1068" s="146" t="e">
        <f t="shared" si="121"/>
        <v>#VALUE!</v>
      </c>
    </row>
    <row r="1069" spans="1:15" s="17" customFormat="1" x14ac:dyDescent="0.2">
      <c r="A1069" s="51"/>
      <c r="B1069" s="14"/>
      <c r="C1069" s="128" t="str">
        <f>IF(A1069=0,"",COUNTIF(Sample_Output!$B$2:$B$2000,"*"&amp;A1069&amp;"*"))</f>
        <v/>
      </c>
      <c r="D1069" s="129" t="str">
        <f>IF(SUMIF(OutputMaterialType,Specified_Output!A1069,OutputSampleWeight)=0,"",SUMIF(OutputMaterialType,Specified_Output!A1069,OutputSampleWeight))</f>
        <v/>
      </c>
      <c r="E1069" s="120" t="str">
        <f t="shared" si="116"/>
        <v/>
      </c>
      <c r="F1069" s="95" t="str">
        <f t="shared" si="117"/>
        <v/>
      </c>
      <c r="G1069" s="120" t="str">
        <f t="shared" si="118"/>
        <v/>
      </c>
      <c r="H1069" s="127" t="str">
        <f t="shared" si="119"/>
        <v/>
      </c>
      <c r="J1069" s="103"/>
      <c r="K1069" s="103"/>
      <c r="L1069" s="127" t="str">
        <f t="shared" si="115"/>
        <v/>
      </c>
      <c r="M1069" s="59" t="e">
        <f t="array" ref="M1069">_xlfn.STDEV.S(IF(OutputMaterialType=A1069,OutputTarget))</f>
        <v>#VALUE!</v>
      </c>
      <c r="N1069" s="143" t="e">
        <f t="shared" si="120"/>
        <v>#VALUE!</v>
      </c>
      <c r="O1069" s="146" t="e">
        <f t="shared" si="121"/>
        <v>#VALUE!</v>
      </c>
    </row>
    <row r="1070" spans="1:15" s="17" customFormat="1" x14ac:dyDescent="0.2">
      <c r="A1070" s="51"/>
      <c r="B1070" s="14"/>
      <c r="C1070" s="128" t="str">
        <f>IF(A1070=0,"",COUNTIF(Sample_Output!$B$2:$B$2000,"*"&amp;A1070&amp;"*"))</f>
        <v/>
      </c>
      <c r="D1070" s="129" t="str">
        <f>IF(SUMIF(OutputMaterialType,Specified_Output!A1070,OutputSampleWeight)=0,"",SUMIF(OutputMaterialType,Specified_Output!A1070,OutputSampleWeight))</f>
        <v/>
      </c>
      <c r="E1070" s="120" t="str">
        <f t="shared" si="116"/>
        <v/>
      </c>
      <c r="F1070" s="95" t="str">
        <f t="shared" si="117"/>
        <v/>
      </c>
      <c r="G1070" s="120" t="str">
        <f t="shared" si="118"/>
        <v/>
      </c>
      <c r="H1070" s="127" t="str">
        <f t="shared" si="119"/>
        <v/>
      </c>
      <c r="J1070" s="103"/>
      <c r="K1070" s="103"/>
      <c r="L1070" s="127" t="str">
        <f t="shared" si="115"/>
        <v/>
      </c>
      <c r="M1070" s="59" t="e">
        <f t="array" ref="M1070">_xlfn.STDEV.S(IF(OutputMaterialType=A1070,OutputTarget))</f>
        <v>#VALUE!</v>
      </c>
      <c r="N1070" s="143" t="e">
        <f t="shared" si="120"/>
        <v>#VALUE!</v>
      </c>
      <c r="O1070" s="146" t="e">
        <f t="shared" si="121"/>
        <v>#VALUE!</v>
      </c>
    </row>
    <row r="1071" spans="1:15" s="17" customFormat="1" x14ac:dyDescent="0.2">
      <c r="A1071" s="51"/>
      <c r="B1071" s="14"/>
      <c r="C1071" s="128" t="str">
        <f>IF(A1071=0,"",COUNTIF(Sample_Output!$B$2:$B$2000,"*"&amp;A1071&amp;"*"))</f>
        <v/>
      </c>
      <c r="D1071" s="129" t="str">
        <f>IF(SUMIF(OutputMaterialType,Specified_Output!A1071,OutputSampleWeight)=0,"",SUMIF(OutputMaterialType,Specified_Output!A1071,OutputSampleWeight))</f>
        <v/>
      </c>
      <c r="E1071" s="120" t="str">
        <f t="shared" si="116"/>
        <v/>
      </c>
      <c r="F1071" s="95" t="str">
        <f t="shared" si="117"/>
        <v/>
      </c>
      <c r="G1071" s="120" t="str">
        <f t="shared" si="118"/>
        <v/>
      </c>
      <c r="H1071" s="127" t="str">
        <f t="shared" si="119"/>
        <v/>
      </c>
      <c r="J1071" s="103"/>
      <c r="K1071" s="103"/>
      <c r="L1071" s="127" t="str">
        <f t="shared" si="115"/>
        <v/>
      </c>
      <c r="M1071" s="59" t="e">
        <f t="array" ref="M1071">_xlfn.STDEV.S(IF(OutputMaterialType=A1071,OutputTarget))</f>
        <v>#VALUE!</v>
      </c>
      <c r="N1071" s="143" t="e">
        <f t="shared" si="120"/>
        <v>#VALUE!</v>
      </c>
      <c r="O1071" s="146" t="e">
        <f t="shared" si="121"/>
        <v>#VALUE!</v>
      </c>
    </row>
    <row r="1072" spans="1:15" s="17" customFormat="1" x14ac:dyDescent="0.2">
      <c r="A1072" s="51"/>
      <c r="B1072" s="14"/>
      <c r="C1072" s="128" t="str">
        <f>IF(A1072=0,"",COUNTIF(Sample_Output!$B$2:$B$2000,"*"&amp;A1072&amp;"*"))</f>
        <v/>
      </c>
      <c r="D1072" s="129" t="str">
        <f>IF(SUMIF(OutputMaterialType,Specified_Output!A1072,OutputSampleWeight)=0,"",SUMIF(OutputMaterialType,Specified_Output!A1072,OutputSampleWeight))</f>
        <v/>
      </c>
      <c r="E1072" s="120" t="str">
        <f t="shared" si="116"/>
        <v/>
      </c>
      <c r="F1072" s="95" t="str">
        <f t="shared" si="117"/>
        <v/>
      </c>
      <c r="G1072" s="120" t="str">
        <f t="shared" si="118"/>
        <v/>
      </c>
      <c r="H1072" s="127" t="str">
        <f t="shared" si="119"/>
        <v/>
      </c>
      <c r="J1072" s="103"/>
      <c r="K1072" s="103"/>
      <c r="L1072" s="127" t="str">
        <f t="shared" si="115"/>
        <v/>
      </c>
      <c r="M1072" s="59" t="e">
        <f t="array" ref="M1072">_xlfn.STDEV.S(IF(OutputMaterialType=A1072,OutputTarget))</f>
        <v>#VALUE!</v>
      </c>
      <c r="N1072" s="143" t="e">
        <f t="shared" si="120"/>
        <v>#VALUE!</v>
      </c>
      <c r="O1072" s="146" t="e">
        <f t="shared" si="121"/>
        <v>#VALUE!</v>
      </c>
    </row>
    <row r="1073" spans="1:15" s="17" customFormat="1" x14ac:dyDescent="0.2">
      <c r="A1073" s="51"/>
      <c r="B1073" s="14"/>
      <c r="C1073" s="128" t="str">
        <f>IF(A1073=0,"",COUNTIF(Sample_Output!$B$2:$B$2000,"*"&amp;A1073&amp;"*"))</f>
        <v/>
      </c>
      <c r="D1073" s="129" t="str">
        <f>IF(SUMIF(OutputMaterialType,Specified_Output!A1073,OutputSampleWeight)=0,"",SUMIF(OutputMaterialType,Specified_Output!A1073,OutputSampleWeight))</f>
        <v/>
      </c>
      <c r="E1073" s="120" t="str">
        <f t="shared" si="116"/>
        <v/>
      </c>
      <c r="F1073" s="95" t="str">
        <f t="shared" si="117"/>
        <v/>
      </c>
      <c r="G1073" s="120" t="str">
        <f t="shared" si="118"/>
        <v/>
      </c>
      <c r="H1073" s="127" t="str">
        <f t="shared" si="119"/>
        <v/>
      </c>
      <c r="J1073" s="103"/>
      <c r="K1073" s="103"/>
      <c r="L1073" s="127" t="str">
        <f t="shared" si="115"/>
        <v/>
      </c>
      <c r="M1073" s="59" t="e">
        <f t="array" ref="M1073">_xlfn.STDEV.S(IF(OutputMaterialType=A1073,OutputTarget))</f>
        <v>#VALUE!</v>
      </c>
      <c r="N1073" s="143" t="e">
        <f t="shared" si="120"/>
        <v>#VALUE!</v>
      </c>
      <c r="O1073" s="146" t="e">
        <f t="shared" si="121"/>
        <v>#VALUE!</v>
      </c>
    </row>
    <row r="1074" spans="1:15" s="17" customFormat="1" x14ac:dyDescent="0.2">
      <c r="A1074" s="51"/>
      <c r="B1074" s="14"/>
      <c r="C1074" s="128" t="str">
        <f>IF(A1074=0,"",COUNTIF(Sample_Output!$B$2:$B$2000,"*"&amp;A1074&amp;"*"))</f>
        <v/>
      </c>
      <c r="D1074" s="129" t="str">
        <f>IF(SUMIF(OutputMaterialType,Specified_Output!A1074,OutputSampleWeight)=0,"",SUMIF(OutputMaterialType,Specified_Output!A1074,OutputSampleWeight))</f>
        <v/>
      </c>
      <c r="E1074" s="120" t="str">
        <f t="shared" si="116"/>
        <v/>
      </c>
      <c r="F1074" s="95" t="str">
        <f t="shared" si="117"/>
        <v/>
      </c>
      <c r="G1074" s="120" t="str">
        <f t="shared" si="118"/>
        <v/>
      </c>
      <c r="H1074" s="127" t="str">
        <f t="shared" si="119"/>
        <v/>
      </c>
      <c r="J1074" s="103"/>
      <c r="K1074" s="103"/>
      <c r="L1074" s="127" t="str">
        <f t="shared" si="115"/>
        <v/>
      </c>
      <c r="M1074" s="59" t="e">
        <f t="array" ref="M1074">_xlfn.STDEV.S(IF(OutputMaterialType=A1074,OutputTarget))</f>
        <v>#VALUE!</v>
      </c>
      <c r="N1074" s="143" t="e">
        <f t="shared" si="120"/>
        <v>#VALUE!</v>
      </c>
      <c r="O1074" s="146" t="e">
        <f t="shared" si="121"/>
        <v>#VALUE!</v>
      </c>
    </row>
    <row r="1075" spans="1:15" s="17" customFormat="1" x14ac:dyDescent="0.2">
      <c r="A1075" s="51"/>
      <c r="B1075" s="14"/>
      <c r="C1075" s="128" t="str">
        <f>IF(A1075=0,"",COUNTIF(Sample_Output!$B$2:$B$2000,"*"&amp;A1075&amp;"*"))</f>
        <v/>
      </c>
      <c r="D1075" s="129" t="str">
        <f>IF(SUMIF(OutputMaterialType,Specified_Output!A1075,OutputSampleWeight)=0,"",SUMIF(OutputMaterialType,Specified_Output!A1075,OutputSampleWeight))</f>
        <v/>
      </c>
      <c r="E1075" s="120" t="str">
        <f t="shared" si="116"/>
        <v/>
      </c>
      <c r="F1075" s="95" t="str">
        <f t="shared" si="117"/>
        <v/>
      </c>
      <c r="G1075" s="120" t="str">
        <f t="shared" si="118"/>
        <v/>
      </c>
      <c r="H1075" s="127" t="str">
        <f t="shared" si="119"/>
        <v/>
      </c>
      <c r="J1075" s="103"/>
      <c r="K1075" s="103"/>
      <c r="L1075" s="127" t="str">
        <f t="shared" si="115"/>
        <v/>
      </c>
      <c r="M1075" s="59" t="e">
        <f t="array" ref="M1075">_xlfn.STDEV.S(IF(OutputMaterialType=A1075,OutputTarget))</f>
        <v>#VALUE!</v>
      </c>
      <c r="N1075" s="143" t="e">
        <f t="shared" si="120"/>
        <v>#VALUE!</v>
      </c>
      <c r="O1075" s="146" t="e">
        <f t="shared" si="121"/>
        <v>#VALUE!</v>
      </c>
    </row>
    <row r="1076" spans="1:15" s="17" customFormat="1" x14ac:dyDescent="0.2">
      <c r="A1076" s="51"/>
      <c r="B1076" s="14"/>
      <c r="C1076" s="128" t="str">
        <f>IF(A1076=0,"",COUNTIF(Sample_Output!$B$2:$B$2000,"*"&amp;A1076&amp;"*"))</f>
        <v/>
      </c>
      <c r="D1076" s="129" t="str">
        <f>IF(SUMIF(OutputMaterialType,Specified_Output!A1076,OutputSampleWeight)=0,"",SUMIF(OutputMaterialType,Specified_Output!A1076,OutputSampleWeight))</f>
        <v/>
      </c>
      <c r="E1076" s="120" t="str">
        <f t="shared" si="116"/>
        <v/>
      </c>
      <c r="F1076" s="95" t="str">
        <f t="shared" si="117"/>
        <v/>
      </c>
      <c r="G1076" s="120" t="str">
        <f t="shared" si="118"/>
        <v/>
      </c>
      <c r="H1076" s="127" t="str">
        <f t="shared" si="119"/>
        <v/>
      </c>
      <c r="J1076" s="103"/>
      <c r="K1076" s="103"/>
      <c r="L1076" s="127" t="str">
        <f t="shared" si="115"/>
        <v/>
      </c>
      <c r="M1076" s="59" t="e">
        <f t="array" ref="M1076">_xlfn.STDEV.S(IF(OutputMaterialType=A1076,OutputTarget))</f>
        <v>#VALUE!</v>
      </c>
      <c r="N1076" s="143" t="e">
        <f t="shared" si="120"/>
        <v>#VALUE!</v>
      </c>
      <c r="O1076" s="146" t="e">
        <f t="shared" si="121"/>
        <v>#VALUE!</v>
      </c>
    </row>
    <row r="1077" spans="1:15" s="17" customFormat="1" x14ac:dyDescent="0.2">
      <c r="A1077" s="51"/>
      <c r="B1077" s="14"/>
      <c r="C1077" s="128" t="str">
        <f>IF(A1077=0,"",COUNTIF(Sample_Output!$B$2:$B$2000,"*"&amp;A1077&amp;"*"))</f>
        <v/>
      </c>
      <c r="D1077" s="129" t="str">
        <f>IF(SUMIF(OutputMaterialType,Specified_Output!A1077,OutputSampleWeight)=0,"",SUMIF(OutputMaterialType,Specified_Output!A1077,OutputSampleWeight))</f>
        <v/>
      </c>
      <c r="E1077" s="120" t="str">
        <f t="shared" si="116"/>
        <v/>
      </c>
      <c r="F1077" s="95" t="str">
        <f t="shared" si="117"/>
        <v/>
      </c>
      <c r="G1077" s="120" t="str">
        <f t="shared" si="118"/>
        <v/>
      </c>
      <c r="H1077" s="127" t="str">
        <f t="shared" si="119"/>
        <v/>
      </c>
      <c r="J1077" s="103"/>
      <c r="K1077" s="103"/>
      <c r="L1077" s="127" t="str">
        <f t="shared" si="115"/>
        <v/>
      </c>
      <c r="M1077" s="59" t="e">
        <f t="array" ref="M1077">_xlfn.STDEV.S(IF(OutputMaterialType=A1077,OutputTarget))</f>
        <v>#VALUE!</v>
      </c>
      <c r="N1077" s="143" t="e">
        <f t="shared" si="120"/>
        <v>#VALUE!</v>
      </c>
      <c r="O1077" s="146" t="e">
        <f t="shared" si="121"/>
        <v>#VALUE!</v>
      </c>
    </row>
    <row r="1078" spans="1:15" s="17" customFormat="1" x14ac:dyDescent="0.2">
      <c r="A1078" s="51"/>
      <c r="B1078" s="14"/>
      <c r="C1078" s="128" t="str">
        <f>IF(A1078=0,"",COUNTIF(Sample_Output!$B$2:$B$2000,"*"&amp;A1078&amp;"*"))</f>
        <v/>
      </c>
      <c r="D1078" s="129" t="str">
        <f>IF(SUMIF(OutputMaterialType,Specified_Output!A1078,OutputSampleWeight)=0,"",SUMIF(OutputMaterialType,Specified_Output!A1078,OutputSampleWeight))</f>
        <v/>
      </c>
      <c r="E1078" s="120" t="str">
        <f t="shared" si="116"/>
        <v/>
      </c>
      <c r="F1078" s="95" t="str">
        <f t="shared" si="117"/>
        <v/>
      </c>
      <c r="G1078" s="120" t="str">
        <f t="shared" si="118"/>
        <v/>
      </c>
      <c r="H1078" s="127" t="str">
        <f t="shared" si="119"/>
        <v/>
      </c>
      <c r="J1078" s="103"/>
      <c r="K1078" s="103"/>
      <c r="L1078" s="127" t="str">
        <f t="shared" si="115"/>
        <v/>
      </c>
      <c r="M1078" s="59" t="e">
        <f t="array" ref="M1078">_xlfn.STDEV.S(IF(OutputMaterialType=A1078,OutputTarget))</f>
        <v>#VALUE!</v>
      </c>
      <c r="N1078" s="143" t="e">
        <f t="shared" si="120"/>
        <v>#VALUE!</v>
      </c>
      <c r="O1078" s="146" t="e">
        <f t="shared" si="121"/>
        <v>#VALUE!</v>
      </c>
    </row>
    <row r="1079" spans="1:15" s="17" customFormat="1" x14ac:dyDescent="0.2">
      <c r="A1079" s="51"/>
      <c r="B1079" s="14"/>
      <c r="C1079" s="128" t="str">
        <f>IF(A1079=0,"",COUNTIF(Sample_Output!$B$2:$B$2000,"*"&amp;A1079&amp;"*"))</f>
        <v/>
      </c>
      <c r="D1079" s="129" t="str">
        <f>IF(SUMIF(OutputMaterialType,Specified_Output!A1079,OutputSampleWeight)=0,"",SUMIF(OutputMaterialType,Specified_Output!A1079,OutputSampleWeight))</f>
        <v/>
      </c>
      <c r="E1079" s="120" t="str">
        <f t="shared" si="116"/>
        <v/>
      </c>
      <c r="F1079" s="95" t="str">
        <f t="shared" si="117"/>
        <v/>
      </c>
      <c r="G1079" s="120" t="str">
        <f t="shared" si="118"/>
        <v/>
      </c>
      <c r="H1079" s="127" t="str">
        <f t="shared" si="119"/>
        <v/>
      </c>
      <c r="J1079" s="103"/>
      <c r="K1079" s="103"/>
      <c r="L1079" s="127" t="str">
        <f t="shared" si="115"/>
        <v/>
      </c>
      <c r="M1079" s="59" t="e">
        <f t="array" ref="M1079">_xlfn.STDEV.S(IF(OutputMaterialType=A1079,OutputTarget))</f>
        <v>#VALUE!</v>
      </c>
      <c r="N1079" s="143" t="e">
        <f t="shared" si="120"/>
        <v>#VALUE!</v>
      </c>
      <c r="O1079" s="146" t="e">
        <f t="shared" si="121"/>
        <v>#VALUE!</v>
      </c>
    </row>
    <row r="1080" spans="1:15" s="17" customFormat="1" x14ac:dyDescent="0.2">
      <c r="A1080" s="51"/>
      <c r="B1080" s="14"/>
      <c r="C1080" s="128" t="str">
        <f>IF(A1080=0,"",COUNTIF(Sample_Output!$B$2:$B$2000,"*"&amp;A1080&amp;"*"))</f>
        <v/>
      </c>
      <c r="D1080" s="129" t="str">
        <f>IF(SUMIF(OutputMaterialType,Specified_Output!A1080,OutputSampleWeight)=0,"",SUMIF(OutputMaterialType,Specified_Output!A1080,OutputSampleWeight))</f>
        <v/>
      </c>
      <c r="E1080" s="120" t="str">
        <f t="shared" si="116"/>
        <v/>
      </c>
      <c r="F1080" s="95" t="str">
        <f t="shared" si="117"/>
        <v/>
      </c>
      <c r="G1080" s="120" t="str">
        <f t="shared" si="118"/>
        <v/>
      </c>
      <c r="H1080" s="127" t="str">
        <f t="shared" si="119"/>
        <v/>
      </c>
      <c r="J1080" s="103"/>
      <c r="K1080" s="103"/>
      <c r="L1080" s="127" t="str">
        <f t="shared" si="115"/>
        <v/>
      </c>
      <c r="M1080" s="59" t="e">
        <f t="array" ref="M1080">_xlfn.STDEV.S(IF(OutputMaterialType=A1080,OutputTarget))</f>
        <v>#VALUE!</v>
      </c>
      <c r="N1080" s="143" t="e">
        <f t="shared" si="120"/>
        <v>#VALUE!</v>
      </c>
      <c r="O1080" s="146" t="e">
        <f t="shared" si="121"/>
        <v>#VALUE!</v>
      </c>
    </row>
    <row r="1081" spans="1:15" s="17" customFormat="1" x14ac:dyDescent="0.2">
      <c r="A1081" s="51"/>
      <c r="B1081" s="14"/>
      <c r="C1081" s="128" t="str">
        <f>IF(A1081=0,"",COUNTIF(Sample_Output!$B$2:$B$2000,"*"&amp;A1081&amp;"*"))</f>
        <v/>
      </c>
      <c r="D1081" s="129" t="str">
        <f>IF(SUMIF(OutputMaterialType,Specified_Output!A1081,OutputSampleWeight)=0,"",SUMIF(OutputMaterialType,Specified_Output!A1081,OutputSampleWeight))</f>
        <v/>
      </c>
      <c r="E1081" s="120" t="str">
        <f t="shared" si="116"/>
        <v/>
      </c>
      <c r="F1081" s="95" t="str">
        <f t="shared" si="117"/>
        <v/>
      </c>
      <c r="G1081" s="120" t="str">
        <f t="shared" si="118"/>
        <v/>
      </c>
      <c r="H1081" s="127" t="str">
        <f t="shared" si="119"/>
        <v/>
      </c>
      <c r="J1081" s="103"/>
      <c r="K1081" s="103"/>
      <c r="L1081" s="127" t="str">
        <f t="shared" si="115"/>
        <v/>
      </c>
      <c r="M1081" s="59" t="e">
        <f t="array" ref="M1081">_xlfn.STDEV.S(IF(OutputMaterialType=A1081,OutputTarget))</f>
        <v>#VALUE!</v>
      </c>
      <c r="N1081" s="143" t="e">
        <f t="shared" si="120"/>
        <v>#VALUE!</v>
      </c>
      <c r="O1081" s="146" t="e">
        <f t="shared" si="121"/>
        <v>#VALUE!</v>
      </c>
    </row>
    <row r="1082" spans="1:15" s="17" customFormat="1" x14ac:dyDescent="0.2">
      <c r="A1082" s="51"/>
      <c r="B1082" s="14"/>
      <c r="C1082" s="128" t="str">
        <f>IF(A1082=0,"",COUNTIF(Sample_Output!$B$2:$B$2000,"*"&amp;A1082&amp;"*"))</f>
        <v/>
      </c>
      <c r="D1082" s="129" t="str">
        <f>IF(SUMIF(OutputMaterialType,Specified_Output!A1082,OutputSampleWeight)=0,"",SUMIF(OutputMaterialType,Specified_Output!A1082,OutputSampleWeight))</f>
        <v/>
      </c>
      <c r="E1082" s="120" t="str">
        <f t="shared" si="116"/>
        <v/>
      </c>
      <c r="F1082" s="95" t="str">
        <f t="shared" si="117"/>
        <v/>
      </c>
      <c r="G1082" s="120" t="str">
        <f t="shared" si="118"/>
        <v/>
      </c>
      <c r="H1082" s="127" t="str">
        <f t="shared" si="119"/>
        <v/>
      </c>
      <c r="J1082" s="103"/>
      <c r="K1082" s="103"/>
      <c r="L1082" s="127" t="str">
        <f t="shared" si="115"/>
        <v/>
      </c>
      <c r="M1082" s="59" t="e">
        <f t="array" ref="M1082">_xlfn.STDEV.S(IF(OutputMaterialType=A1082,OutputTarget))</f>
        <v>#VALUE!</v>
      </c>
      <c r="N1082" s="143" t="e">
        <f t="shared" si="120"/>
        <v>#VALUE!</v>
      </c>
      <c r="O1082" s="146" t="e">
        <f t="shared" si="121"/>
        <v>#VALUE!</v>
      </c>
    </row>
    <row r="1083" spans="1:15" s="17" customFormat="1" x14ac:dyDescent="0.2">
      <c r="A1083" s="51"/>
      <c r="B1083" s="14"/>
      <c r="C1083" s="128" t="str">
        <f>IF(A1083=0,"",COUNTIF(Sample_Output!$B$2:$B$2000,"*"&amp;A1083&amp;"*"))</f>
        <v/>
      </c>
      <c r="D1083" s="129" t="str">
        <f>IF(SUMIF(OutputMaterialType,Specified_Output!A1083,OutputSampleWeight)=0,"",SUMIF(OutputMaterialType,Specified_Output!A1083,OutputSampleWeight))</f>
        <v/>
      </c>
      <c r="E1083" s="120" t="str">
        <f t="shared" si="116"/>
        <v/>
      </c>
      <c r="F1083" s="95" t="str">
        <f t="shared" si="117"/>
        <v/>
      </c>
      <c r="G1083" s="120" t="str">
        <f t="shared" si="118"/>
        <v/>
      </c>
      <c r="H1083" s="127" t="str">
        <f t="shared" si="119"/>
        <v/>
      </c>
      <c r="J1083" s="103"/>
      <c r="K1083" s="103"/>
      <c r="L1083" s="127" t="str">
        <f t="shared" si="115"/>
        <v/>
      </c>
      <c r="M1083" s="59" t="e">
        <f t="array" ref="M1083">_xlfn.STDEV.S(IF(OutputMaterialType=A1083,OutputTarget))</f>
        <v>#VALUE!</v>
      </c>
      <c r="N1083" s="143" t="e">
        <f t="shared" si="120"/>
        <v>#VALUE!</v>
      </c>
      <c r="O1083" s="146" t="e">
        <f t="shared" si="121"/>
        <v>#VALUE!</v>
      </c>
    </row>
    <row r="1084" spans="1:15" s="17" customFormat="1" x14ac:dyDescent="0.2">
      <c r="A1084" s="51"/>
      <c r="B1084" s="14"/>
      <c r="C1084" s="128" t="str">
        <f>IF(A1084=0,"",COUNTIF(Sample_Output!$B$2:$B$2000,"*"&amp;A1084&amp;"*"))</f>
        <v/>
      </c>
      <c r="D1084" s="129" t="str">
        <f>IF(SUMIF(OutputMaterialType,Specified_Output!A1084,OutputSampleWeight)=0,"",SUMIF(OutputMaterialType,Specified_Output!A1084,OutputSampleWeight))</f>
        <v/>
      </c>
      <c r="E1084" s="120" t="str">
        <f t="shared" si="116"/>
        <v/>
      </c>
      <c r="F1084" s="95" t="str">
        <f t="shared" si="117"/>
        <v/>
      </c>
      <c r="G1084" s="120" t="str">
        <f t="shared" si="118"/>
        <v/>
      </c>
      <c r="H1084" s="127" t="str">
        <f t="shared" si="119"/>
        <v/>
      </c>
      <c r="J1084" s="103"/>
      <c r="K1084" s="103"/>
      <c r="L1084" s="127" t="str">
        <f t="shared" si="115"/>
        <v/>
      </c>
      <c r="M1084" s="59" t="e">
        <f t="array" ref="M1084">_xlfn.STDEV.S(IF(OutputMaterialType=A1084,OutputTarget))</f>
        <v>#VALUE!</v>
      </c>
      <c r="N1084" s="143" t="e">
        <f t="shared" si="120"/>
        <v>#VALUE!</v>
      </c>
      <c r="O1084" s="146" t="e">
        <f t="shared" si="121"/>
        <v>#VALUE!</v>
      </c>
    </row>
    <row r="1085" spans="1:15" s="17" customFormat="1" x14ac:dyDescent="0.2">
      <c r="A1085" s="51"/>
      <c r="B1085" s="14"/>
      <c r="C1085" s="128" t="str">
        <f>IF(A1085=0,"",COUNTIF(Sample_Output!$B$2:$B$2000,"*"&amp;A1085&amp;"*"))</f>
        <v/>
      </c>
      <c r="D1085" s="129" t="str">
        <f>IF(SUMIF(OutputMaterialType,Specified_Output!A1085,OutputSampleWeight)=0,"",SUMIF(OutputMaterialType,Specified_Output!A1085,OutputSampleWeight))</f>
        <v/>
      </c>
      <c r="E1085" s="120" t="str">
        <f t="shared" si="116"/>
        <v/>
      </c>
      <c r="F1085" s="95" t="str">
        <f t="shared" si="117"/>
        <v/>
      </c>
      <c r="G1085" s="120" t="str">
        <f t="shared" si="118"/>
        <v/>
      </c>
      <c r="H1085" s="127" t="str">
        <f t="shared" si="119"/>
        <v/>
      </c>
      <c r="J1085" s="103"/>
      <c r="K1085" s="103"/>
      <c r="L1085" s="127" t="str">
        <f t="shared" si="115"/>
        <v/>
      </c>
      <c r="M1085" s="59" t="e">
        <f t="array" ref="M1085">_xlfn.STDEV.S(IF(OutputMaterialType=A1085,OutputTarget))</f>
        <v>#VALUE!</v>
      </c>
      <c r="N1085" s="143" t="e">
        <f t="shared" si="120"/>
        <v>#VALUE!</v>
      </c>
      <c r="O1085" s="146" t="e">
        <f t="shared" si="121"/>
        <v>#VALUE!</v>
      </c>
    </row>
    <row r="1086" spans="1:15" s="17" customFormat="1" x14ac:dyDescent="0.2">
      <c r="A1086" s="51"/>
      <c r="B1086" s="14"/>
      <c r="C1086" s="128" t="str">
        <f>IF(A1086=0,"",COUNTIF(Sample_Output!$B$2:$B$2000,"*"&amp;A1086&amp;"*"))</f>
        <v/>
      </c>
      <c r="D1086" s="129" t="str">
        <f>IF(SUMIF(OutputMaterialType,Specified_Output!A1086,OutputSampleWeight)=0,"",SUMIF(OutputMaterialType,Specified_Output!A1086,OutputSampleWeight))</f>
        <v/>
      </c>
      <c r="E1086" s="120" t="str">
        <f t="shared" si="116"/>
        <v/>
      </c>
      <c r="F1086" s="95" t="str">
        <f t="shared" si="117"/>
        <v/>
      </c>
      <c r="G1086" s="120" t="str">
        <f t="shared" si="118"/>
        <v/>
      </c>
      <c r="H1086" s="127" t="str">
        <f t="shared" si="119"/>
        <v/>
      </c>
      <c r="J1086" s="103"/>
      <c r="K1086" s="103"/>
      <c r="L1086" s="127" t="str">
        <f t="shared" si="115"/>
        <v/>
      </c>
      <c r="M1086" s="59" t="e">
        <f t="array" ref="M1086">_xlfn.STDEV.S(IF(OutputMaterialType=A1086,OutputTarget))</f>
        <v>#VALUE!</v>
      </c>
      <c r="N1086" s="143" t="e">
        <f t="shared" si="120"/>
        <v>#VALUE!</v>
      </c>
      <c r="O1086" s="146" t="e">
        <f t="shared" si="121"/>
        <v>#VALUE!</v>
      </c>
    </row>
    <row r="1087" spans="1:15" s="17" customFormat="1" x14ac:dyDescent="0.2">
      <c r="A1087" s="51"/>
      <c r="B1087" s="14"/>
      <c r="C1087" s="128" t="str">
        <f>IF(A1087=0,"",COUNTIF(Sample_Output!$B$2:$B$2000,"*"&amp;A1087&amp;"*"))</f>
        <v/>
      </c>
      <c r="D1087" s="129" t="str">
        <f>IF(SUMIF(OutputMaterialType,Specified_Output!A1087,OutputSampleWeight)=0,"",SUMIF(OutputMaterialType,Specified_Output!A1087,OutputSampleWeight))</f>
        <v/>
      </c>
      <c r="E1087" s="120" t="str">
        <f t="shared" si="116"/>
        <v/>
      </c>
      <c r="F1087" s="95" t="str">
        <f t="shared" si="117"/>
        <v/>
      </c>
      <c r="G1087" s="120" t="str">
        <f t="shared" si="118"/>
        <v/>
      </c>
      <c r="H1087" s="127" t="str">
        <f t="shared" si="119"/>
        <v/>
      </c>
      <c r="J1087" s="103"/>
      <c r="K1087" s="103"/>
      <c r="L1087" s="127" t="str">
        <f t="shared" si="115"/>
        <v/>
      </c>
      <c r="M1087" s="59" t="e">
        <f t="array" ref="M1087">_xlfn.STDEV.S(IF(OutputMaterialType=A1087,OutputTarget))</f>
        <v>#VALUE!</v>
      </c>
      <c r="N1087" s="143" t="e">
        <f t="shared" si="120"/>
        <v>#VALUE!</v>
      </c>
      <c r="O1087" s="146" t="e">
        <f t="shared" si="121"/>
        <v>#VALUE!</v>
      </c>
    </row>
    <row r="1088" spans="1:15" s="17" customFormat="1" x14ac:dyDescent="0.2">
      <c r="A1088" s="51"/>
      <c r="B1088" s="14"/>
      <c r="C1088" s="128" t="str">
        <f>IF(A1088=0,"",COUNTIF(Sample_Output!$B$2:$B$2000,"*"&amp;A1088&amp;"*"))</f>
        <v/>
      </c>
      <c r="D1088" s="129" t="str">
        <f>IF(SUMIF(OutputMaterialType,Specified_Output!A1088,OutputSampleWeight)=0,"",SUMIF(OutputMaterialType,Specified_Output!A1088,OutputSampleWeight))</f>
        <v/>
      </c>
      <c r="E1088" s="120" t="str">
        <f t="shared" si="116"/>
        <v/>
      </c>
      <c r="F1088" s="95" t="str">
        <f t="shared" si="117"/>
        <v/>
      </c>
      <c r="G1088" s="120" t="str">
        <f t="shared" si="118"/>
        <v/>
      </c>
      <c r="H1088" s="127" t="str">
        <f t="shared" si="119"/>
        <v/>
      </c>
      <c r="J1088" s="103"/>
      <c r="K1088" s="103"/>
      <c r="L1088" s="127" t="str">
        <f t="shared" si="115"/>
        <v/>
      </c>
      <c r="M1088" s="59" t="e">
        <f t="array" ref="M1088">_xlfn.STDEV.S(IF(OutputMaterialType=A1088,OutputTarget))</f>
        <v>#VALUE!</v>
      </c>
      <c r="N1088" s="143" t="e">
        <f t="shared" si="120"/>
        <v>#VALUE!</v>
      </c>
      <c r="O1088" s="146" t="e">
        <f t="shared" si="121"/>
        <v>#VALUE!</v>
      </c>
    </row>
    <row r="1089" spans="1:15" s="17" customFormat="1" x14ac:dyDescent="0.2">
      <c r="A1089" s="51"/>
      <c r="B1089" s="14"/>
      <c r="C1089" s="128" t="str">
        <f>IF(A1089=0,"",COUNTIF(Sample_Output!$B$2:$B$2000,"*"&amp;A1089&amp;"*"))</f>
        <v/>
      </c>
      <c r="D1089" s="129" t="str">
        <f>IF(SUMIF(OutputMaterialType,Specified_Output!A1089,OutputSampleWeight)=0,"",SUMIF(OutputMaterialType,Specified_Output!A1089,OutputSampleWeight))</f>
        <v/>
      </c>
      <c r="E1089" s="120" t="str">
        <f t="shared" si="116"/>
        <v/>
      </c>
      <c r="F1089" s="95" t="str">
        <f t="shared" si="117"/>
        <v/>
      </c>
      <c r="G1089" s="120" t="str">
        <f t="shared" si="118"/>
        <v/>
      </c>
      <c r="H1089" s="127" t="str">
        <f t="shared" si="119"/>
        <v/>
      </c>
      <c r="J1089" s="103"/>
      <c r="K1089" s="103"/>
      <c r="L1089" s="127" t="str">
        <f t="shared" si="115"/>
        <v/>
      </c>
      <c r="M1089" s="59" t="e">
        <f t="array" ref="M1089">_xlfn.STDEV.S(IF(OutputMaterialType=A1089,OutputTarget))</f>
        <v>#VALUE!</v>
      </c>
      <c r="N1089" s="143" t="e">
        <f t="shared" si="120"/>
        <v>#VALUE!</v>
      </c>
      <c r="O1089" s="146" t="e">
        <f t="shared" si="121"/>
        <v>#VALUE!</v>
      </c>
    </row>
    <row r="1090" spans="1:15" s="17" customFormat="1" x14ac:dyDescent="0.2">
      <c r="A1090" s="51"/>
      <c r="B1090" s="14"/>
      <c r="C1090" s="128" t="str">
        <f>IF(A1090=0,"",COUNTIF(Sample_Output!$B$2:$B$2000,"*"&amp;A1090&amp;"*"))</f>
        <v/>
      </c>
      <c r="D1090" s="129" t="str">
        <f>IF(SUMIF(OutputMaterialType,Specified_Output!A1090,OutputSampleWeight)=0,"",SUMIF(OutputMaterialType,Specified_Output!A1090,OutputSampleWeight))</f>
        <v/>
      </c>
      <c r="E1090" s="120" t="str">
        <f t="shared" si="116"/>
        <v/>
      </c>
      <c r="F1090" s="95" t="str">
        <f t="shared" si="117"/>
        <v/>
      </c>
      <c r="G1090" s="120" t="str">
        <f t="shared" si="118"/>
        <v/>
      </c>
      <c r="H1090" s="127" t="str">
        <f t="shared" si="119"/>
        <v/>
      </c>
      <c r="J1090" s="103"/>
      <c r="K1090" s="103"/>
      <c r="L1090" s="127" t="str">
        <f t="shared" ref="L1090:L1153" si="122">IFERROR(AVERAGEIF(OutputMaterialType,A1090,OutputFragments),"")</f>
        <v/>
      </c>
      <c r="M1090" s="59" t="e">
        <f t="array" ref="M1090">_xlfn.STDEV.S(IF(OutputMaterialType=A1090,OutputTarget))</f>
        <v>#VALUE!</v>
      </c>
      <c r="N1090" s="143" t="e">
        <f t="shared" si="120"/>
        <v>#VALUE!</v>
      </c>
      <c r="O1090" s="146" t="e">
        <f t="shared" si="121"/>
        <v>#VALUE!</v>
      </c>
    </row>
    <row r="1091" spans="1:15" s="17" customFormat="1" x14ac:dyDescent="0.2">
      <c r="A1091" s="51"/>
      <c r="B1091" s="14"/>
      <c r="C1091" s="128" t="str">
        <f>IF(A1091=0,"",COUNTIF(Sample_Output!$B$2:$B$2000,"*"&amp;A1091&amp;"*"))</f>
        <v/>
      </c>
      <c r="D1091" s="129" t="str">
        <f>IF(SUMIF(OutputMaterialType,Specified_Output!A1091,OutputSampleWeight)=0,"",SUMIF(OutputMaterialType,Specified_Output!A1091,OutputSampleWeight))</f>
        <v/>
      </c>
      <c r="E1091" s="120" t="str">
        <f t="shared" ref="E1091:E1154" si="123">IFERROR(AVERAGEIF(OutputMaterialType,A1091,OutputTarget),"")</f>
        <v/>
      </c>
      <c r="F1091" s="95" t="str">
        <f t="shared" ref="F1091:F1154" si="124">IFERROR(M1091,"")</f>
        <v/>
      </c>
      <c r="G1091" s="120" t="str">
        <f t="shared" ref="G1091:G1154" si="125">IFERROR(AVERAGEIF(OutputMaterialType,A1091,OutputNonTarget),"")</f>
        <v/>
      </c>
      <c r="H1091" s="127" t="str">
        <f t="shared" ref="H1091:H1154" si="126">IFERROR(AVERAGEIF(OutputMaterialType,A1091,OutputNonRecyclables),"")</f>
        <v/>
      </c>
      <c r="J1091" s="103"/>
      <c r="K1091" s="103"/>
      <c r="L1091" s="127" t="str">
        <f t="shared" si="122"/>
        <v/>
      </c>
      <c r="M1091" s="59" t="e">
        <f t="array" ref="M1091">_xlfn.STDEV.S(IF(OutputMaterialType=A1091,OutputTarget))</f>
        <v>#VALUE!</v>
      </c>
      <c r="N1091" s="143" t="e">
        <f t="shared" ref="N1091:N1154" si="127">C1091-ROUNDDOWN(B1091/20,0)</f>
        <v>#VALUE!</v>
      </c>
      <c r="O1091" s="146" t="e">
        <f t="shared" ref="O1091:O1154" si="128">D1091/C1091</f>
        <v>#VALUE!</v>
      </c>
    </row>
    <row r="1092" spans="1:15" s="17" customFormat="1" x14ac:dyDescent="0.2">
      <c r="A1092" s="51"/>
      <c r="B1092" s="14"/>
      <c r="C1092" s="128" t="str">
        <f>IF(A1092=0,"",COUNTIF(Sample_Output!$B$2:$B$2000,"*"&amp;A1092&amp;"*"))</f>
        <v/>
      </c>
      <c r="D1092" s="129" t="str">
        <f>IF(SUMIF(OutputMaterialType,Specified_Output!A1092,OutputSampleWeight)=0,"",SUMIF(OutputMaterialType,Specified_Output!A1092,OutputSampleWeight))</f>
        <v/>
      </c>
      <c r="E1092" s="120" t="str">
        <f t="shared" si="123"/>
        <v/>
      </c>
      <c r="F1092" s="95" t="str">
        <f t="shared" si="124"/>
        <v/>
      </c>
      <c r="G1092" s="120" t="str">
        <f t="shared" si="125"/>
        <v/>
      </c>
      <c r="H1092" s="127" t="str">
        <f t="shared" si="126"/>
        <v/>
      </c>
      <c r="J1092" s="103"/>
      <c r="K1092" s="103"/>
      <c r="L1092" s="127" t="str">
        <f t="shared" si="122"/>
        <v/>
      </c>
      <c r="M1092" s="59" t="e">
        <f t="array" ref="M1092">_xlfn.STDEV.S(IF(OutputMaterialType=A1092,OutputTarget))</f>
        <v>#VALUE!</v>
      </c>
      <c r="N1092" s="143" t="e">
        <f t="shared" si="127"/>
        <v>#VALUE!</v>
      </c>
      <c r="O1092" s="146" t="e">
        <f t="shared" si="128"/>
        <v>#VALUE!</v>
      </c>
    </row>
    <row r="1093" spans="1:15" s="17" customFormat="1" x14ac:dyDescent="0.2">
      <c r="A1093" s="51"/>
      <c r="B1093" s="14"/>
      <c r="C1093" s="128" t="str">
        <f>IF(A1093=0,"",COUNTIF(Sample_Output!$B$2:$B$2000,"*"&amp;A1093&amp;"*"))</f>
        <v/>
      </c>
      <c r="D1093" s="129" t="str">
        <f>IF(SUMIF(OutputMaterialType,Specified_Output!A1093,OutputSampleWeight)=0,"",SUMIF(OutputMaterialType,Specified_Output!A1093,OutputSampleWeight))</f>
        <v/>
      </c>
      <c r="E1093" s="120" t="str">
        <f t="shared" si="123"/>
        <v/>
      </c>
      <c r="F1093" s="95" t="str">
        <f t="shared" si="124"/>
        <v/>
      </c>
      <c r="G1093" s="120" t="str">
        <f t="shared" si="125"/>
        <v/>
      </c>
      <c r="H1093" s="127" t="str">
        <f t="shared" si="126"/>
        <v/>
      </c>
      <c r="J1093" s="103"/>
      <c r="K1093" s="103"/>
      <c r="L1093" s="127" t="str">
        <f t="shared" si="122"/>
        <v/>
      </c>
      <c r="M1093" s="59" t="e">
        <f t="array" ref="M1093">_xlfn.STDEV.S(IF(OutputMaterialType=A1093,OutputTarget))</f>
        <v>#VALUE!</v>
      </c>
      <c r="N1093" s="143" t="e">
        <f t="shared" si="127"/>
        <v>#VALUE!</v>
      </c>
      <c r="O1093" s="146" t="e">
        <f t="shared" si="128"/>
        <v>#VALUE!</v>
      </c>
    </row>
    <row r="1094" spans="1:15" s="17" customFormat="1" x14ac:dyDescent="0.2">
      <c r="A1094" s="51"/>
      <c r="B1094" s="14"/>
      <c r="C1094" s="128" t="str">
        <f>IF(A1094=0,"",COUNTIF(Sample_Output!$B$2:$B$2000,"*"&amp;A1094&amp;"*"))</f>
        <v/>
      </c>
      <c r="D1094" s="129" t="str">
        <f>IF(SUMIF(OutputMaterialType,Specified_Output!A1094,OutputSampleWeight)=0,"",SUMIF(OutputMaterialType,Specified_Output!A1094,OutputSampleWeight))</f>
        <v/>
      </c>
      <c r="E1094" s="120" t="str">
        <f t="shared" si="123"/>
        <v/>
      </c>
      <c r="F1094" s="95" t="str">
        <f t="shared" si="124"/>
        <v/>
      </c>
      <c r="G1094" s="120" t="str">
        <f t="shared" si="125"/>
        <v/>
      </c>
      <c r="H1094" s="127" t="str">
        <f t="shared" si="126"/>
        <v/>
      </c>
      <c r="J1094" s="103"/>
      <c r="K1094" s="103"/>
      <c r="L1094" s="127" t="str">
        <f t="shared" si="122"/>
        <v/>
      </c>
      <c r="M1094" s="59" t="e">
        <f t="array" ref="M1094">_xlfn.STDEV.S(IF(OutputMaterialType=A1094,OutputTarget))</f>
        <v>#VALUE!</v>
      </c>
      <c r="N1094" s="143" t="e">
        <f t="shared" si="127"/>
        <v>#VALUE!</v>
      </c>
      <c r="O1094" s="146" t="e">
        <f t="shared" si="128"/>
        <v>#VALUE!</v>
      </c>
    </row>
    <row r="1095" spans="1:15" s="17" customFormat="1" x14ac:dyDescent="0.2">
      <c r="A1095" s="51"/>
      <c r="B1095" s="14"/>
      <c r="C1095" s="128" t="str">
        <f>IF(A1095=0,"",COUNTIF(Sample_Output!$B$2:$B$2000,"*"&amp;A1095&amp;"*"))</f>
        <v/>
      </c>
      <c r="D1095" s="129" t="str">
        <f>IF(SUMIF(OutputMaterialType,Specified_Output!A1095,OutputSampleWeight)=0,"",SUMIF(OutputMaterialType,Specified_Output!A1095,OutputSampleWeight))</f>
        <v/>
      </c>
      <c r="E1095" s="120" t="str">
        <f t="shared" si="123"/>
        <v/>
      </c>
      <c r="F1095" s="95" t="str">
        <f t="shared" si="124"/>
        <v/>
      </c>
      <c r="G1095" s="120" t="str">
        <f t="shared" si="125"/>
        <v/>
      </c>
      <c r="H1095" s="127" t="str">
        <f t="shared" si="126"/>
        <v/>
      </c>
      <c r="J1095" s="103"/>
      <c r="K1095" s="103"/>
      <c r="L1095" s="127" t="str">
        <f t="shared" si="122"/>
        <v/>
      </c>
      <c r="M1095" s="59" t="e">
        <f t="array" ref="M1095">_xlfn.STDEV.S(IF(OutputMaterialType=A1095,OutputTarget))</f>
        <v>#VALUE!</v>
      </c>
      <c r="N1095" s="143" t="e">
        <f t="shared" si="127"/>
        <v>#VALUE!</v>
      </c>
      <c r="O1095" s="146" t="e">
        <f t="shared" si="128"/>
        <v>#VALUE!</v>
      </c>
    </row>
    <row r="1096" spans="1:15" s="17" customFormat="1" x14ac:dyDescent="0.2">
      <c r="A1096" s="51"/>
      <c r="B1096" s="14"/>
      <c r="C1096" s="128" t="str">
        <f>IF(A1096=0,"",COUNTIF(Sample_Output!$B$2:$B$2000,"*"&amp;A1096&amp;"*"))</f>
        <v/>
      </c>
      <c r="D1096" s="129" t="str">
        <f>IF(SUMIF(OutputMaterialType,Specified_Output!A1096,OutputSampleWeight)=0,"",SUMIF(OutputMaterialType,Specified_Output!A1096,OutputSampleWeight))</f>
        <v/>
      </c>
      <c r="E1096" s="120" t="str">
        <f t="shared" si="123"/>
        <v/>
      </c>
      <c r="F1096" s="95" t="str">
        <f t="shared" si="124"/>
        <v/>
      </c>
      <c r="G1096" s="120" t="str">
        <f t="shared" si="125"/>
        <v/>
      </c>
      <c r="H1096" s="127" t="str">
        <f t="shared" si="126"/>
        <v/>
      </c>
      <c r="J1096" s="103"/>
      <c r="K1096" s="103"/>
      <c r="L1096" s="127" t="str">
        <f t="shared" si="122"/>
        <v/>
      </c>
      <c r="M1096" s="59" t="e">
        <f t="array" ref="M1096">_xlfn.STDEV.S(IF(OutputMaterialType=A1096,OutputTarget))</f>
        <v>#VALUE!</v>
      </c>
      <c r="N1096" s="143" t="e">
        <f t="shared" si="127"/>
        <v>#VALUE!</v>
      </c>
      <c r="O1096" s="146" t="e">
        <f t="shared" si="128"/>
        <v>#VALUE!</v>
      </c>
    </row>
    <row r="1097" spans="1:15" s="17" customFormat="1" x14ac:dyDescent="0.2">
      <c r="A1097" s="51"/>
      <c r="B1097" s="14"/>
      <c r="C1097" s="128" t="str">
        <f>IF(A1097=0,"",COUNTIF(Sample_Output!$B$2:$B$2000,"*"&amp;A1097&amp;"*"))</f>
        <v/>
      </c>
      <c r="D1097" s="129" t="str">
        <f>IF(SUMIF(OutputMaterialType,Specified_Output!A1097,OutputSampleWeight)=0,"",SUMIF(OutputMaterialType,Specified_Output!A1097,OutputSampleWeight))</f>
        <v/>
      </c>
      <c r="E1097" s="120" t="str">
        <f t="shared" si="123"/>
        <v/>
      </c>
      <c r="F1097" s="95" t="str">
        <f t="shared" si="124"/>
        <v/>
      </c>
      <c r="G1097" s="120" t="str">
        <f t="shared" si="125"/>
        <v/>
      </c>
      <c r="H1097" s="127" t="str">
        <f t="shared" si="126"/>
        <v/>
      </c>
      <c r="J1097" s="103"/>
      <c r="K1097" s="103"/>
      <c r="L1097" s="127" t="str">
        <f t="shared" si="122"/>
        <v/>
      </c>
      <c r="M1097" s="59" t="e">
        <f t="array" ref="M1097">_xlfn.STDEV.S(IF(OutputMaterialType=A1097,OutputTarget))</f>
        <v>#VALUE!</v>
      </c>
      <c r="N1097" s="143" t="e">
        <f t="shared" si="127"/>
        <v>#VALUE!</v>
      </c>
      <c r="O1097" s="146" t="e">
        <f t="shared" si="128"/>
        <v>#VALUE!</v>
      </c>
    </row>
    <row r="1098" spans="1:15" s="17" customFormat="1" x14ac:dyDescent="0.2">
      <c r="A1098" s="51"/>
      <c r="B1098" s="14"/>
      <c r="C1098" s="128" t="str">
        <f>IF(A1098=0,"",COUNTIF(Sample_Output!$B$2:$B$2000,"*"&amp;A1098&amp;"*"))</f>
        <v/>
      </c>
      <c r="D1098" s="129" t="str">
        <f>IF(SUMIF(OutputMaterialType,Specified_Output!A1098,OutputSampleWeight)=0,"",SUMIF(OutputMaterialType,Specified_Output!A1098,OutputSampleWeight))</f>
        <v/>
      </c>
      <c r="E1098" s="120" t="str">
        <f t="shared" si="123"/>
        <v/>
      </c>
      <c r="F1098" s="95" t="str">
        <f t="shared" si="124"/>
        <v/>
      </c>
      <c r="G1098" s="120" t="str">
        <f t="shared" si="125"/>
        <v/>
      </c>
      <c r="H1098" s="127" t="str">
        <f t="shared" si="126"/>
        <v/>
      </c>
      <c r="J1098" s="103"/>
      <c r="K1098" s="103"/>
      <c r="L1098" s="127" t="str">
        <f t="shared" si="122"/>
        <v/>
      </c>
      <c r="M1098" s="59" t="e">
        <f t="array" ref="M1098">_xlfn.STDEV.S(IF(OutputMaterialType=A1098,OutputTarget))</f>
        <v>#VALUE!</v>
      </c>
      <c r="N1098" s="143" t="e">
        <f t="shared" si="127"/>
        <v>#VALUE!</v>
      </c>
      <c r="O1098" s="146" t="e">
        <f t="shared" si="128"/>
        <v>#VALUE!</v>
      </c>
    </row>
    <row r="1099" spans="1:15" s="17" customFormat="1" x14ac:dyDescent="0.2">
      <c r="A1099" s="51"/>
      <c r="B1099" s="14"/>
      <c r="C1099" s="128" t="str">
        <f>IF(A1099=0,"",COUNTIF(Sample_Output!$B$2:$B$2000,"*"&amp;A1099&amp;"*"))</f>
        <v/>
      </c>
      <c r="D1099" s="129" t="str">
        <f>IF(SUMIF(OutputMaterialType,Specified_Output!A1099,OutputSampleWeight)=0,"",SUMIF(OutputMaterialType,Specified_Output!A1099,OutputSampleWeight))</f>
        <v/>
      </c>
      <c r="E1099" s="120" t="str">
        <f t="shared" si="123"/>
        <v/>
      </c>
      <c r="F1099" s="95" t="str">
        <f t="shared" si="124"/>
        <v/>
      </c>
      <c r="G1099" s="120" t="str">
        <f t="shared" si="125"/>
        <v/>
      </c>
      <c r="H1099" s="127" t="str">
        <f t="shared" si="126"/>
        <v/>
      </c>
      <c r="J1099" s="103"/>
      <c r="K1099" s="103"/>
      <c r="L1099" s="127" t="str">
        <f t="shared" si="122"/>
        <v/>
      </c>
      <c r="M1099" s="59" t="e">
        <f t="array" ref="M1099">_xlfn.STDEV.S(IF(OutputMaterialType=A1099,OutputTarget))</f>
        <v>#VALUE!</v>
      </c>
      <c r="N1099" s="143" t="e">
        <f t="shared" si="127"/>
        <v>#VALUE!</v>
      </c>
      <c r="O1099" s="146" t="e">
        <f t="shared" si="128"/>
        <v>#VALUE!</v>
      </c>
    </row>
    <row r="1100" spans="1:15" s="17" customFormat="1" x14ac:dyDescent="0.2">
      <c r="A1100" s="51"/>
      <c r="B1100" s="14"/>
      <c r="C1100" s="128" t="str">
        <f>IF(A1100=0,"",COUNTIF(Sample_Output!$B$2:$B$2000,"*"&amp;A1100&amp;"*"))</f>
        <v/>
      </c>
      <c r="D1100" s="129" t="str">
        <f>IF(SUMIF(OutputMaterialType,Specified_Output!A1100,OutputSampleWeight)=0,"",SUMIF(OutputMaterialType,Specified_Output!A1100,OutputSampleWeight))</f>
        <v/>
      </c>
      <c r="E1100" s="120" t="str">
        <f t="shared" si="123"/>
        <v/>
      </c>
      <c r="F1100" s="95" t="str">
        <f t="shared" si="124"/>
        <v/>
      </c>
      <c r="G1100" s="120" t="str">
        <f t="shared" si="125"/>
        <v/>
      </c>
      <c r="H1100" s="127" t="str">
        <f t="shared" si="126"/>
        <v/>
      </c>
      <c r="J1100" s="103"/>
      <c r="K1100" s="103"/>
      <c r="L1100" s="127" t="str">
        <f t="shared" si="122"/>
        <v/>
      </c>
      <c r="M1100" s="59" t="e">
        <f t="array" ref="M1100">_xlfn.STDEV.S(IF(OutputMaterialType=A1100,OutputTarget))</f>
        <v>#VALUE!</v>
      </c>
      <c r="N1100" s="143" t="e">
        <f t="shared" si="127"/>
        <v>#VALUE!</v>
      </c>
      <c r="O1100" s="146" t="e">
        <f t="shared" si="128"/>
        <v>#VALUE!</v>
      </c>
    </row>
    <row r="1101" spans="1:15" s="17" customFormat="1" x14ac:dyDescent="0.2">
      <c r="A1101" s="51"/>
      <c r="B1101" s="14"/>
      <c r="C1101" s="128" t="str">
        <f>IF(A1101=0,"",COUNTIF(Sample_Output!$B$2:$B$2000,"*"&amp;A1101&amp;"*"))</f>
        <v/>
      </c>
      <c r="D1101" s="129" t="str">
        <f>IF(SUMIF(OutputMaterialType,Specified_Output!A1101,OutputSampleWeight)=0,"",SUMIF(OutputMaterialType,Specified_Output!A1101,OutputSampleWeight))</f>
        <v/>
      </c>
      <c r="E1101" s="120" t="str">
        <f t="shared" si="123"/>
        <v/>
      </c>
      <c r="F1101" s="95" t="str">
        <f t="shared" si="124"/>
        <v/>
      </c>
      <c r="G1101" s="120" t="str">
        <f t="shared" si="125"/>
        <v/>
      </c>
      <c r="H1101" s="127" t="str">
        <f t="shared" si="126"/>
        <v/>
      </c>
      <c r="J1101" s="103"/>
      <c r="K1101" s="103"/>
      <c r="L1101" s="127" t="str">
        <f t="shared" si="122"/>
        <v/>
      </c>
      <c r="M1101" s="59" t="e">
        <f t="array" ref="M1101">_xlfn.STDEV.S(IF(OutputMaterialType=A1101,OutputTarget))</f>
        <v>#VALUE!</v>
      </c>
      <c r="N1101" s="143" t="e">
        <f t="shared" si="127"/>
        <v>#VALUE!</v>
      </c>
      <c r="O1101" s="146" t="e">
        <f t="shared" si="128"/>
        <v>#VALUE!</v>
      </c>
    </row>
    <row r="1102" spans="1:15" s="17" customFormat="1" x14ac:dyDescent="0.2">
      <c r="A1102" s="51"/>
      <c r="B1102" s="14"/>
      <c r="C1102" s="128" t="str">
        <f>IF(A1102=0,"",COUNTIF(Sample_Output!$B$2:$B$2000,"*"&amp;A1102&amp;"*"))</f>
        <v/>
      </c>
      <c r="D1102" s="129" t="str">
        <f>IF(SUMIF(OutputMaterialType,Specified_Output!A1102,OutputSampleWeight)=0,"",SUMIF(OutputMaterialType,Specified_Output!A1102,OutputSampleWeight))</f>
        <v/>
      </c>
      <c r="E1102" s="120" t="str">
        <f t="shared" si="123"/>
        <v/>
      </c>
      <c r="F1102" s="95" t="str">
        <f t="shared" si="124"/>
        <v/>
      </c>
      <c r="G1102" s="120" t="str">
        <f t="shared" si="125"/>
        <v/>
      </c>
      <c r="H1102" s="127" t="str">
        <f t="shared" si="126"/>
        <v/>
      </c>
      <c r="J1102" s="103"/>
      <c r="K1102" s="103"/>
      <c r="L1102" s="127" t="str">
        <f t="shared" si="122"/>
        <v/>
      </c>
      <c r="M1102" s="59" t="e">
        <f t="array" ref="M1102">_xlfn.STDEV.S(IF(OutputMaterialType=A1102,OutputTarget))</f>
        <v>#VALUE!</v>
      </c>
      <c r="N1102" s="143" t="e">
        <f t="shared" si="127"/>
        <v>#VALUE!</v>
      </c>
      <c r="O1102" s="146" t="e">
        <f t="shared" si="128"/>
        <v>#VALUE!</v>
      </c>
    </row>
    <row r="1103" spans="1:15" s="17" customFormat="1" x14ac:dyDescent="0.2">
      <c r="A1103" s="51"/>
      <c r="B1103" s="14"/>
      <c r="C1103" s="128" t="str">
        <f>IF(A1103=0,"",COUNTIF(Sample_Output!$B$2:$B$2000,"*"&amp;A1103&amp;"*"))</f>
        <v/>
      </c>
      <c r="D1103" s="129" t="str">
        <f>IF(SUMIF(OutputMaterialType,Specified_Output!A1103,OutputSampleWeight)=0,"",SUMIF(OutputMaterialType,Specified_Output!A1103,OutputSampleWeight))</f>
        <v/>
      </c>
      <c r="E1103" s="120" t="str">
        <f t="shared" si="123"/>
        <v/>
      </c>
      <c r="F1103" s="95" t="str">
        <f t="shared" si="124"/>
        <v/>
      </c>
      <c r="G1103" s="120" t="str">
        <f t="shared" si="125"/>
        <v/>
      </c>
      <c r="H1103" s="127" t="str">
        <f t="shared" si="126"/>
        <v/>
      </c>
      <c r="J1103" s="103"/>
      <c r="K1103" s="103"/>
      <c r="L1103" s="127" t="str">
        <f t="shared" si="122"/>
        <v/>
      </c>
      <c r="M1103" s="59" t="e">
        <f t="array" ref="M1103">_xlfn.STDEV.S(IF(OutputMaterialType=A1103,OutputTarget))</f>
        <v>#VALUE!</v>
      </c>
      <c r="N1103" s="143" t="e">
        <f t="shared" si="127"/>
        <v>#VALUE!</v>
      </c>
      <c r="O1103" s="146" t="e">
        <f t="shared" si="128"/>
        <v>#VALUE!</v>
      </c>
    </row>
    <row r="1104" spans="1:15" s="17" customFormat="1" x14ac:dyDescent="0.2">
      <c r="A1104" s="51"/>
      <c r="B1104" s="14"/>
      <c r="C1104" s="128" t="str">
        <f>IF(A1104=0,"",COUNTIF(Sample_Output!$B$2:$B$2000,"*"&amp;A1104&amp;"*"))</f>
        <v/>
      </c>
      <c r="D1104" s="129" t="str">
        <f>IF(SUMIF(OutputMaterialType,Specified_Output!A1104,OutputSampleWeight)=0,"",SUMIF(OutputMaterialType,Specified_Output!A1104,OutputSampleWeight))</f>
        <v/>
      </c>
      <c r="E1104" s="120" t="str">
        <f t="shared" si="123"/>
        <v/>
      </c>
      <c r="F1104" s="95" t="str">
        <f t="shared" si="124"/>
        <v/>
      </c>
      <c r="G1104" s="120" t="str">
        <f t="shared" si="125"/>
        <v/>
      </c>
      <c r="H1104" s="127" t="str">
        <f t="shared" si="126"/>
        <v/>
      </c>
      <c r="J1104" s="103"/>
      <c r="K1104" s="103"/>
      <c r="L1104" s="127" t="str">
        <f t="shared" si="122"/>
        <v/>
      </c>
      <c r="M1104" s="59" t="e">
        <f t="array" ref="M1104">_xlfn.STDEV.S(IF(OutputMaterialType=A1104,OutputTarget))</f>
        <v>#VALUE!</v>
      </c>
      <c r="N1104" s="143" t="e">
        <f t="shared" si="127"/>
        <v>#VALUE!</v>
      </c>
      <c r="O1104" s="146" t="e">
        <f t="shared" si="128"/>
        <v>#VALUE!</v>
      </c>
    </row>
    <row r="1105" spans="1:15" s="17" customFormat="1" x14ac:dyDescent="0.2">
      <c r="A1105" s="51"/>
      <c r="B1105" s="14"/>
      <c r="C1105" s="128" t="str">
        <f>IF(A1105=0,"",COUNTIF(Sample_Output!$B$2:$B$2000,"*"&amp;A1105&amp;"*"))</f>
        <v/>
      </c>
      <c r="D1105" s="129" t="str">
        <f>IF(SUMIF(OutputMaterialType,Specified_Output!A1105,OutputSampleWeight)=0,"",SUMIF(OutputMaterialType,Specified_Output!A1105,OutputSampleWeight))</f>
        <v/>
      </c>
      <c r="E1105" s="120" t="str">
        <f t="shared" si="123"/>
        <v/>
      </c>
      <c r="F1105" s="95" t="str">
        <f t="shared" si="124"/>
        <v/>
      </c>
      <c r="G1105" s="120" t="str">
        <f t="shared" si="125"/>
        <v/>
      </c>
      <c r="H1105" s="127" t="str">
        <f t="shared" si="126"/>
        <v/>
      </c>
      <c r="J1105" s="103"/>
      <c r="K1105" s="103"/>
      <c r="L1105" s="127" t="str">
        <f t="shared" si="122"/>
        <v/>
      </c>
      <c r="M1105" s="59" t="e">
        <f t="array" ref="M1105">_xlfn.STDEV.S(IF(OutputMaterialType=A1105,OutputTarget))</f>
        <v>#VALUE!</v>
      </c>
      <c r="N1105" s="143" t="e">
        <f t="shared" si="127"/>
        <v>#VALUE!</v>
      </c>
      <c r="O1105" s="146" t="e">
        <f t="shared" si="128"/>
        <v>#VALUE!</v>
      </c>
    </row>
    <row r="1106" spans="1:15" s="17" customFormat="1" x14ac:dyDescent="0.2">
      <c r="A1106" s="51"/>
      <c r="B1106" s="14"/>
      <c r="C1106" s="128" t="str">
        <f>IF(A1106=0,"",COUNTIF(Sample_Output!$B$2:$B$2000,"*"&amp;A1106&amp;"*"))</f>
        <v/>
      </c>
      <c r="D1106" s="129" t="str">
        <f>IF(SUMIF(OutputMaterialType,Specified_Output!A1106,OutputSampleWeight)=0,"",SUMIF(OutputMaterialType,Specified_Output!A1106,OutputSampleWeight))</f>
        <v/>
      </c>
      <c r="E1106" s="120" t="str">
        <f t="shared" si="123"/>
        <v/>
      </c>
      <c r="F1106" s="95" t="str">
        <f t="shared" si="124"/>
        <v/>
      </c>
      <c r="G1106" s="120" t="str">
        <f t="shared" si="125"/>
        <v/>
      </c>
      <c r="H1106" s="127" t="str">
        <f t="shared" si="126"/>
        <v/>
      </c>
      <c r="J1106" s="103"/>
      <c r="K1106" s="103"/>
      <c r="L1106" s="127" t="str">
        <f t="shared" si="122"/>
        <v/>
      </c>
      <c r="M1106" s="59" t="e">
        <f t="array" ref="M1106">_xlfn.STDEV.S(IF(OutputMaterialType=A1106,OutputTarget))</f>
        <v>#VALUE!</v>
      </c>
      <c r="N1106" s="143" t="e">
        <f t="shared" si="127"/>
        <v>#VALUE!</v>
      </c>
      <c r="O1106" s="146" t="e">
        <f t="shared" si="128"/>
        <v>#VALUE!</v>
      </c>
    </row>
    <row r="1107" spans="1:15" s="17" customFormat="1" x14ac:dyDescent="0.2">
      <c r="A1107" s="51"/>
      <c r="B1107" s="14"/>
      <c r="C1107" s="128" t="str">
        <f>IF(A1107=0,"",COUNTIF(Sample_Output!$B$2:$B$2000,"*"&amp;A1107&amp;"*"))</f>
        <v/>
      </c>
      <c r="D1107" s="129" t="str">
        <f>IF(SUMIF(OutputMaterialType,Specified_Output!A1107,OutputSampleWeight)=0,"",SUMIF(OutputMaterialType,Specified_Output!A1107,OutputSampleWeight))</f>
        <v/>
      </c>
      <c r="E1107" s="120" t="str">
        <f t="shared" si="123"/>
        <v/>
      </c>
      <c r="F1107" s="95" t="str">
        <f t="shared" si="124"/>
        <v/>
      </c>
      <c r="G1107" s="120" t="str">
        <f t="shared" si="125"/>
        <v/>
      </c>
      <c r="H1107" s="127" t="str">
        <f t="shared" si="126"/>
        <v/>
      </c>
      <c r="J1107" s="103"/>
      <c r="K1107" s="103"/>
      <c r="L1107" s="127" t="str">
        <f t="shared" si="122"/>
        <v/>
      </c>
      <c r="M1107" s="59" t="e">
        <f t="array" ref="M1107">_xlfn.STDEV.S(IF(OutputMaterialType=A1107,OutputTarget))</f>
        <v>#VALUE!</v>
      </c>
      <c r="N1107" s="143" t="e">
        <f t="shared" si="127"/>
        <v>#VALUE!</v>
      </c>
      <c r="O1107" s="146" t="e">
        <f t="shared" si="128"/>
        <v>#VALUE!</v>
      </c>
    </row>
    <row r="1108" spans="1:15" s="17" customFormat="1" x14ac:dyDescent="0.2">
      <c r="A1108" s="51"/>
      <c r="B1108" s="14"/>
      <c r="C1108" s="128" t="str">
        <f>IF(A1108=0,"",COUNTIF(Sample_Output!$B$2:$B$2000,"*"&amp;A1108&amp;"*"))</f>
        <v/>
      </c>
      <c r="D1108" s="129" t="str">
        <f>IF(SUMIF(OutputMaterialType,Specified_Output!A1108,OutputSampleWeight)=0,"",SUMIF(OutputMaterialType,Specified_Output!A1108,OutputSampleWeight))</f>
        <v/>
      </c>
      <c r="E1108" s="120" t="str">
        <f t="shared" si="123"/>
        <v/>
      </c>
      <c r="F1108" s="95" t="str">
        <f t="shared" si="124"/>
        <v/>
      </c>
      <c r="G1108" s="120" t="str">
        <f t="shared" si="125"/>
        <v/>
      </c>
      <c r="H1108" s="127" t="str">
        <f t="shared" si="126"/>
        <v/>
      </c>
      <c r="J1108" s="103"/>
      <c r="K1108" s="103"/>
      <c r="L1108" s="127" t="str">
        <f t="shared" si="122"/>
        <v/>
      </c>
      <c r="M1108" s="59" t="e">
        <f t="array" ref="M1108">_xlfn.STDEV.S(IF(OutputMaterialType=A1108,OutputTarget))</f>
        <v>#VALUE!</v>
      </c>
      <c r="N1108" s="143" t="e">
        <f t="shared" si="127"/>
        <v>#VALUE!</v>
      </c>
      <c r="O1108" s="146" t="e">
        <f t="shared" si="128"/>
        <v>#VALUE!</v>
      </c>
    </row>
    <row r="1109" spans="1:15" s="17" customFormat="1" x14ac:dyDescent="0.2">
      <c r="A1109" s="51"/>
      <c r="B1109" s="14"/>
      <c r="C1109" s="128" t="str">
        <f>IF(A1109=0,"",COUNTIF(Sample_Output!$B$2:$B$2000,"*"&amp;A1109&amp;"*"))</f>
        <v/>
      </c>
      <c r="D1109" s="129" t="str">
        <f>IF(SUMIF(OutputMaterialType,Specified_Output!A1109,OutputSampleWeight)=0,"",SUMIF(OutputMaterialType,Specified_Output!A1109,OutputSampleWeight))</f>
        <v/>
      </c>
      <c r="E1109" s="120" t="str">
        <f t="shared" si="123"/>
        <v/>
      </c>
      <c r="F1109" s="95" t="str">
        <f t="shared" si="124"/>
        <v/>
      </c>
      <c r="G1109" s="120" t="str">
        <f t="shared" si="125"/>
        <v/>
      </c>
      <c r="H1109" s="127" t="str">
        <f t="shared" si="126"/>
        <v/>
      </c>
      <c r="J1109" s="103"/>
      <c r="K1109" s="103"/>
      <c r="L1109" s="127" t="str">
        <f t="shared" si="122"/>
        <v/>
      </c>
      <c r="M1109" s="59" t="e">
        <f t="array" ref="M1109">_xlfn.STDEV.S(IF(OutputMaterialType=A1109,OutputTarget))</f>
        <v>#VALUE!</v>
      </c>
      <c r="N1109" s="143" t="e">
        <f t="shared" si="127"/>
        <v>#VALUE!</v>
      </c>
      <c r="O1109" s="146" t="e">
        <f t="shared" si="128"/>
        <v>#VALUE!</v>
      </c>
    </row>
    <row r="1110" spans="1:15" s="17" customFormat="1" x14ac:dyDescent="0.2">
      <c r="A1110" s="51"/>
      <c r="B1110" s="14"/>
      <c r="C1110" s="128" t="str">
        <f>IF(A1110=0,"",COUNTIF(Sample_Output!$B$2:$B$2000,"*"&amp;A1110&amp;"*"))</f>
        <v/>
      </c>
      <c r="D1110" s="129" t="str">
        <f>IF(SUMIF(OutputMaterialType,Specified_Output!A1110,OutputSampleWeight)=0,"",SUMIF(OutputMaterialType,Specified_Output!A1110,OutputSampleWeight))</f>
        <v/>
      </c>
      <c r="E1110" s="120" t="str">
        <f t="shared" si="123"/>
        <v/>
      </c>
      <c r="F1110" s="95" t="str">
        <f t="shared" si="124"/>
        <v/>
      </c>
      <c r="G1110" s="120" t="str">
        <f t="shared" si="125"/>
        <v/>
      </c>
      <c r="H1110" s="127" t="str">
        <f t="shared" si="126"/>
        <v/>
      </c>
      <c r="J1110" s="103"/>
      <c r="K1110" s="103"/>
      <c r="L1110" s="127" t="str">
        <f t="shared" si="122"/>
        <v/>
      </c>
      <c r="M1110" s="59" t="e">
        <f t="array" ref="M1110">_xlfn.STDEV.S(IF(OutputMaterialType=A1110,OutputTarget))</f>
        <v>#VALUE!</v>
      </c>
      <c r="N1110" s="143" t="e">
        <f t="shared" si="127"/>
        <v>#VALUE!</v>
      </c>
      <c r="O1110" s="146" t="e">
        <f t="shared" si="128"/>
        <v>#VALUE!</v>
      </c>
    </row>
    <row r="1111" spans="1:15" s="17" customFormat="1" x14ac:dyDescent="0.2">
      <c r="A1111" s="51"/>
      <c r="B1111" s="14"/>
      <c r="C1111" s="128" t="str">
        <f>IF(A1111=0,"",COUNTIF(Sample_Output!$B$2:$B$2000,"*"&amp;A1111&amp;"*"))</f>
        <v/>
      </c>
      <c r="D1111" s="129" t="str">
        <f>IF(SUMIF(OutputMaterialType,Specified_Output!A1111,OutputSampleWeight)=0,"",SUMIF(OutputMaterialType,Specified_Output!A1111,OutputSampleWeight))</f>
        <v/>
      </c>
      <c r="E1111" s="120" t="str">
        <f t="shared" si="123"/>
        <v/>
      </c>
      <c r="F1111" s="95" t="str">
        <f t="shared" si="124"/>
        <v/>
      </c>
      <c r="G1111" s="120" t="str">
        <f t="shared" si="125"/>
        <v/>
      </c>
      <c r="H1111" s="127" t="str">
        <f t="shared" si="126"/>
        <v/>
      </c>
      <c r="J1111" s="103"/>
      <c r="K1111" s="103"/>
      <c r="L1111" s="127" t="str">
        <f t="shared" si="122"/>
        <v/>
      </c>
      <c r="M1111" s="59" t="e">
        <f t="array" ref="M1111">_xlfn.STDEV.S(IF(OutputMaterialType=A1111,OutputTarget))</f>
        <v>#VALUE!</v>
      </c>
      <c r="N1111" s="143" t="e">
        <f t="shared" si="127"/>
        <v>#VALUE!</v>
      </c>
      <c r="O1111" s="146" t="e">
        <f t="shared" si="128"/>
        <v>#VALUE!</v>
      </c>
    </row>
    <row r="1112" spans="1:15" s="17" customFormat="1" x14ac:dyDescent="0.2">
      <c r="A1112" s="51"/>
      <c r="B1112" s="14"/>
      <c r="C1112" s="128" t="str">
        <f>IF(A1112=0,"",COUNTIF(Sample_Output!$B$2:$B$2000,"*"&amp;A1112&amp;"*"))</f>
        <v/>
      </c>
      <c r="D1112" s="129" t="str">
        <f>IF(SUMIF(OutputMaterialType,Specified_Output!A1112,OutputSampleWeight)=0,"",SUMIF(OutputMaterialType,Specified_Output!A1112,OutputSampleWeight))</f>
        <v/>
      </c>
      <c r="E1112" s="120" t="str">
        <f t="shared" si="123"/>
        <v/>
      </c>
      <c r="F1112" s="95" t="str">
        <f t="shared" si="124"/>
        <v/>
      </c>
      <c r="G1112" s="120" t="str">
        <f t="shared" si="125"/>
        <v/>
      </c>
      <c r="H1112" s="127" t="str">
        <f t="shared" si="126"/>
        <v/>
      </c>
      <c r="J1112" s="103"/>
      <c r="K1112" s="103"/>
      <c r="L1112" s="127" t="str">
        <f t="shared" si="122"/>
        <v/>
      </c>
      <c r="M1112" s="59" t="e">
        <f t="array" ref="M1112">_xlfn.STDEV.S(IF(OutputMaterialType=A1112,OutputTarget))</f>
        <v>#VALUE!</v>
      </c>
      <c r="N1112" s="143" t="e">
        <f t="shared" si="127"/>
        <v>#VALUE!</v>
      </c>
      <c r="O1112" s="146" t="e">
        <f t="shared" si="128"/>
        <v>#VALUE!</v>
      </c>
    </row>
    <row r="1113" spans="1:15" s="17" customFormat="1" x14ac:dyDescent="0.2">
      <c r="A1113" s="51"/>
      <c r="B1113" s="14"/>
      <c r="C1113" s="128" t="str">
        <f>IF(A1113=0,"",COUNTIF(Sample_Output!$B$2:$B$2000,"*"&amp;A1113&amp;"*"))</f>
        <v/>
      </c>
      <c r="D1113" s="129" t="str">
        <f>IF(SUMIF(OutputMaterialType,Specified_Output!A1113,OutputSampleWeight)=0,"",SUMIF(OutputMaterialType,Specified_Output!A1113,OutputSampleWeight))</f>
        <v/>
      </c>
      <c r="E1113" s="120" t="str">
        <f t="shared" si="123"/>
        <v/>
      </c>
      <c r="F1113" s="95" t="str">
        <f t="shared" si="124"/>
        <v/>
      </c>
      <c r="G1113" s="120" t="str">
        <f t="shared" si="125"/>
        <v/>
      </c>
      <c r="H1113" s="127" t="str">
        <f t="shared" si="126"/>
        <v/>
      </c>
      <c r="J1113" s="103"/>
      <c r="K1113" s="103"/>
      <c r="L1113" s="127" t="str">
        <f t="shared" si="122"/>
        <v/>
      </c>
      <c r="M1113" s="59" t="e">
        <f t="array" ref="M1113">_xlfn.STDEV.S(IF(OutputMaterialType=A1113,OutputTarget))</f>
        <v>#VALUE!</v>
      </c>
      <c r="N1113" s="143" t="e">
        <f t="shared" si="127"/>
        <v>#VALUE!</v>
      </c>
      <c r="O1113" s="146" t="e">
        <f t="shared" si="128"/>
        <v>#VALUE!</v>
      </c>
    </row>
    <row r="1114" spans="1:15" s="17" customFormat="1" x14ac:dyDescent="0.2">
      <c r="A1114" s="51"/>
      <c r="B1114" s="14"/>
      <c r="C1114" s="128" t="str">
        <f>IF(A1114=0,"",COUNTIF(Sample_Output!$B$2:$B$2000,"*"&amp;A1114&amp;"*"))</f>
        <v/>
      </c>
      <c r="D1114" s="129" t="str">
        <f>IF(SUMIF(OutputMaterialType,Specified_Output!A1114,OutputSampleWeight)=0,"",SUMIF(OutputMaterialType,Specified_Output!A1114,OutputSampleWeight))</f>
        <v/>
      </c>
      <c r="E1114" s="120" t="str">
        <f t="shared" si="123"/>
        <v/>
      </c>
      <c r="F1114" s="95" t="str">
        <f t="shared" si="124"/>
        <v/>
      </c>
      <c r="G1114" s="120" t="str">
        <f t="shared" si="125"/>
        <v/>
      </c>
      <c r="H1114" s="127" t="str">
        <f t="shared" si="126"/>
        <v/>
      </c>
      <c r="J1114" s="103"/>
      <c r="K1114" s="103"/>
      <c r="L1114" s="127" t="str">
        <f t="shared" si="122"/>
        <v/>
      </c>
      <c r="M1114" s="59" t="e">
        <f t="array" ref="M1114">_xlfn.STDEV.S(IF(OutputMaterialType=A1114,OutputTarget))</f>
        <v>#VALUE!</v>
      </c>
      <c r="N1114" s="143" t="e">
        <f t="shared" si="127"/>
        <v>#VALUE!</v>
      </c>
      <c r="O1114" s="146" t="e">
        <f t="shared" si="128"/>
        <v>#VALUE!</v>
      </c>
    </row>
    <row r="1115" spans="1:15" s="17" customFormat="1" x14ac:dyDescent="0.2">
      <c r="A1115" s="51"/>
      <c r="B1115" s="14"/>
      <c r="C1115" s="128" t="str">
        <f>IF(A1115=0,"",COUNTIF(Sample_Output!$B$2:$B$2000,"*"&amp;A1115&amp;"*"))</f>
        <v/>
      </c>
      <c r="D1115" s="129" t="str">
        <f>IF(SUMIF(OutputMaterialType,Specified_Output!A1115,OutputSampleWeight)=0,"",SUMIF(OutputMaterialType,Specified_Output!A1115,OutputSampleWeight))</f>
        <v/>
      </c>
      <c r="E1115" s="120" t="str">
        <f t="shared" si="123"/>
        <v/>
      </c>
      <c r="F1115" s="95" t="str">
        <f t="shared" si="124"/>
        <v/>
      </c>
      <c r="G1115" s="120" t="str">
        <f t="shared" si="125"/>
        <v/>
      </c>
      <c r="H1115" s="127" t="str">
        <f t="shared" si="126"/>
        <v/>
      </c>
      <c r="J1115" s="103"/>
      <c r="K1115" s="103"/>
      <c r="L1115" s="127" t="str">
        <f t="shared" si="122"/>
        <v/>
      </c>
      <c r="M1115" s="59" t="e">
        <f t="array" ref="M1115">_xlfn.STDEV.S(IF(OutputMaterialType=A1115,OutputTarget))</f>
        <v>#VALUE!</v>
      </c>
      <c r="N1115" s="143" t="e">
        <f t="shared" si="127"/>
        <v>#VALUE!</v>
      </c>
      <c r="O1115" s="146" t="e">
        <f t="shared" si="128"/>
        <v>#VALUE!</v>
      </c>
    </row>
    <row r="1116" spans="1:15" s="17" customFormat="1" x14ac:dyDescent="0.2">
      <c r="A1116" s="51"/>
      <c r="B1116" s="14"/>
      <c r="C1116" s="128" t="str">
        <f>IF(A1116=0,"",COUNTIF(Sample_Output!$B$2:$B$2000,"*"&amp;A1116&amp;"*"))</f>
        <v/>
      </c>
      <c r="D1116" s="129" t="str">
        <f>IF(SUMIF(OutputMaterialType,Specified_Output!A1116,OutputSampleWeight)=0,"",SUMIF(OutputMaterialType,Specified_Output!A1116,OutputSampleWeight))</f>
        <v/>
      </c>
      <c r="E1116" s="120" t="str">
        <f t="shared" si="123"/>
        <v/>
      </c>
      <c r="F1116" s="95" t="str">
        <f t="shared" si="124"/>
        <v/>
      </c>
      <c r="G1116" s="120" t="str">
        <f t="shared" si="125"/>
        <v/>
      </c>
      <c r="H1116" s="127" t="str">
        <f t="shared" si="126"/>
        <v/>
      </c>
      <c r="J1116" s="103"/>
      <c r="K1116" s="103"/>
      <c r="L1116" s="127" t="str">
        <f t="shared" si="122"/>
        <v/>
      </c>
      <c r="M1116" s="59" t="e">
        <f t="array" ref="M1116">_xlfn.STDEV.S(IF(OutputMaterialType=A1116,OutputTarget))</f>
        <v>#VALUE!</v>
      </c>
      <c r="N1116" s="143" t="e">
        <f t="shared" si="127"/>
        <v>#VALUE!</v>
      </c>
      <c r="O1116" s="146" t="e">
        <f t="shared" si="128"/>
        <v>#VALUE!</v>
      </c>
    </row>
    <row r="1117" spans="1:15" s="17" customFormat="1" x14ac:dyDescent="0.2">
      <c r="A1117" s="51"/>
      <c r="B1117" s="14"/>
      <c r="C1117" s="128" t="str">
        <f>IF(A1117=0,"",COUNTIF(Sample_Output!$B$2:$B$2000,"*"&amp;A1117&amp;"*"))</f>
        <v/>
      </c>
      <c r="D1117" s="129" t="str">
        <f>IF(SUMIF(OutputMaterialType,Specified_Output!A1117,OutputSampleWeight)=0,"",SUMIF(OutputMaterialType,Specified_Output!A1117,OutputSampleWeight))</f>
        <v/>
      </c>
      <c r="E1117" s="120" t="str">
        <f t="shared" si="123"/>
        <v/>
      </c>
      <c r="F1117" s="95" t="str">
        <f t="shared" si="124"/>
        <v/>
      </c>
      <c r="G1117" s="120" t="str">
        <f t="shared" si="125"/>
        <v/>
      </c>
      <c r="H1117" s="127" t="str">
        <f t="shared" si="126"/>
        <v/>
      </c>
      <c r="J1117" s="103"/>
      <c r="K1117" s="103"/>
      <c r="L1117" s="127" t="str">
        <f t="shared" si="122"/>
        <v/>
      </c>
      <c r="M1117" s="59" t="e">
        <f t="array" ref="M1117">_xlfn.STDEV.S(IF(OutputMaterialType=A1117,OutputTarget))</f>
        <v>#VALUE!</v>
      </c>
      <c r="N1117" s="143" t="e">
        <f t="shared" si="127"/>
        <v>#VALUE!</v>
      </c>
      <c r="O1117" s="146" t="e">
        <f t="shared" si="128"/>
        <v>#VALUE!</v>
      </c>
    </row>
    <row r="1118" spans="1:15" s="17" customFormat="1" x14ac:dyDescent="0.2">
      <c r="A1118" s="51"/>
      <c r="B1118" s="14"/>
      <c r="C1118" s="128" t="str">
        <f>IF(A1118=0,"",COUNTIF(Sample_Output!$B$2:$B$2000,"*"&amp;A1118&amp;"*"))</f>
        <v/>
      </c>
      <c r="D1118" s="129" t="str">
        <f>IF(SUMIF(OutputMaterialType,Specified_Output!A1118,OutputSampleWeight)=0,"",SUMIF(OutputMaterialType,Specified_Output!A1118,OutputSampleWeight))</f>
        <v/>
      </c>
      <c r="E1118" s="120" t="str">
        <f t="shared" si="123"/>
        <v/>
      </c>
      <c r="F1118" s="95" t="str">
        <f t="shared" si="124"/>
        <v/>
      </c>
      <c r="G1118" s="120" t="str">
        <f t="shared" si="125"/>
        <v/>
      </c>
      <c r="H1118" s="127" t="str">
        <f t="shared" si="126"/>
        <v/>
      </c>
      <c r="J1118" s="103"/>
      <c r="K1118" s="103"/>
      <c r="L1118" s="127" t="str">
        <f t="shared" si="122"/>
        <v/>
      </c>
      <c r="M1118" s="59" t="e">
        <f t="array" ref="M1118">_xlfn.STDEV.S(IF(OutputMaterialType=A1118,OutputTarget))</f>
        <v>#VALUE!</v>
      </c>
      <c r="N1118" s="143" t="e">
        <f t="shared" si="127"/>
        <v>#VALUE!</v>
      </c>
      <c r="O1118" s="146" t="e">
        <f t="shared" si="128"/>
        <v>#VALUE!</v>
      </c>
    </row>
    <row r="1119" spans="1:15" s="17" customFormat="1" x14ac:dyDescent="0.2">
      <c r="A1119" s="51"/>
      <c r="B1119" s="14"/>
      <c r="C1119" s="128" t="str">
        <f>IF(A1119=0,"",COUNTIF(Sample_Output!$B$2:$B$2000,"*"&amp;A1119&amp;"*"))</f>
        <v/>
      </c>
      <c r="D1119" s="129" t="str">
        <f>IF(SUMIF(OutputMaterialType,Specified_Output!A1119,OutputSampleWeight)=0,"",SUMIF(OutputMaterialType,Specified_Output!A1119,OutputSampleWeight))</f>
        <v/>
      </c>
      <c r="E1119" s="120" t="str">
        <f t="shared" si="123"/>
        <v/>
      </c>
      <c r="F1119" s="95" t="str">
        <f t="shared" si="124"/>
        <v/>
      </c>
      <c r="G1119" s="120" t="str">
        <f t="shared" si="125"/>
        <v/>
      </c>
      <c r="H1119" s="127" t="str">
        <f t="shared" si="126"/>
        <v/>
      </c>
      <c r="J1119" s="103"/>
      <c r="K1119" s="103"/>
      <c r="L1119" s="127" t="str">
        <f t="shared" si="122"/>
        <v/>
      </c>
      <c r="M1119" s="59" t="e">
        <f t="array" ref="M1119">_xlfn.STDEV.S(IF(OutputMaterialType=A1119,OutputTarget))</f>
        <v>#VALUE!</v>
      </c>
      <c r="N1119" s="143" t="e">
        <f t="shared" si="127"/>
        <v>#VALUE!</v>
      </c>
      <c r="O1119" s="146" t="e">
        <f t="shared" si="128"/>
        <v>#VALUE!</v>
      </c>
    </row>
    <row r="1120" spans="1:15" s="17" customFormat="1" x14ac:dyDescent="0.2">
      <c r="A1120" s="51"/>
      <c r="B1120" s="14"/>
      <c r="C1120" s="128" t="str">
        <f>IF(A1120=0,"",COUNTIF(Sample_Output!$B$2:$B$2000,"*"&amp;A1120&amp;"*"))</f>
        <v/>
      </c>
      <c r="D1120" s="129" t="str">
        <f>IF(SUMIF(OutputMaterialType,Specified_Output!A1120,OutputSampleWeight)=0,"",SUMIF(OutputMaterialType,Specified_Output!A1120,OutputSampleWeight))</f>
        <v/>
      </c>
      <c r="E1120" s="120" t="str">
        <f t="shared" si="123"/>
        <v/>
      </c>
      <c r="F1120" s="95" t="str">
        <f t="shared" si="124"/>
        <v/>
      </c>
      <c r="G1120" s="120" t="str">
        <f t="shared" si="125"/>
        <v/>
      </c>
      <c r="H1120" s="127" t="str">
        <f t="shared" si="126"/>
        <v/>
      </c>
      <c r="J1120" s="103"/>
      <c r="K1120" s="103"/>
      <c r="L1120" s="127" t="str">
        <f t="shared" si="122"/>
        <v/>
      </c>
      <c r="M1120" s="59" t="e">
        <f t="array" ref="M1120">_xlfn.STDEV.S(IF(OutputMaterialType=A1120,OutputTarget))</f>
        <v>#VALUE!</v>
      </c>
      <c r="N1120" s="143" t="e">
        <f t="shared" si="127"/>
        <v>#VALUE!</v>
      </c>
      <c r="O1120" s="146" t="e">
        <f t="shared" si="128"/>
        <v>#VALUE!</v>
      </c>
    </row>
    <row r="1121" spans="1:15" s="17" customFormat="1" x14ac:dyDescent="0.2">
      <c r="A1121" s="51"/>
      <c r="B1121" s="14"/>
      <c r="C1121" s="128" t="str">
        <f>IF(A1121=0,"",COUNTIF(Sample_Output!$B$2:$B$2000,"*"&amp;A1121&amp;"*"))</f>
        <v/>
      </c>
      <c r="D1121" s="129" t="str">
        <f>IF(SUMIF(OutputMaterialType,Specified_Output!A1121,OutputSampleWeight)=0,"",SUMIF(OutputMaterialType,Specified_Output!A1121,OutputSampleWeight))</f>
        <v/>
      </c>
      <c r="E1121" s="120" t="str">
        <f t="shared" si="123"/>
        <v/>
      </c>
      <c r="F1121" s="95" t="str">
        <f t="shared" si="124"/>
        <v/>
      </c>
      <c r="G1121" s="120" t="str">
        <f t="shared" si="125"/>
        <v/>
      </c>
      <c r="H1121" s="127" t="str">
        <f t="shared" si="126"/>
        <v/>
      </c>
      <c r="J1121" s="103"/>
      <c r="K1121" s="103"/>
      <c r="L1121" s="127" t="str">
        <f t="shared" si="122"/>
        <v/>
      </c>
      <c r="M1121" s="59" t="e">
        <f t="array" ref="M1121">_xlfn.STDEV.S(IF(OutputMaterialType=A1121,OutputTarget))</f>
        <v>#VALUE!</v>
      </c>
      <c r="N1121" s="143" t="e">
        <f t="shared" si="127"/>
        <v>#VALUE!</v>
      </c>
      <c r="O1121" s="146" t="e">
        <f t="shared" si="128"/>
        <v>#VALUE!</v>
      </c>
    </row>
    <row r="1122" spans="1:15" s="17" customFormat="1" x14ac:dyDescent="0.2">
      <c r="A1122" s="51"/>
      <c r="B1122" s="14"/>
      <c r="C1122" s="128" t="str">
        <f>IF(A1122=0,"",COUNTIF(Sample_Output!$B$2:$B$2000,"*"&amp;A1122&amp;"*"))</f>
        <v/>
      </c>
      <c r="D1122" s="129" t="str">
        <f>IF(SUMIF(OutputMaterialType,Specified_Output!A1122,OutputSampleWeight)=0,"",SUMIF(OutputMaterialType,Specified_Output!A1122,OutputSampleWeight))</f>
        <v/>
      </c>
      <c r="E1122" s="120" t="str">
        <f t="shared" si="123"/>
        <v/>
      </c>
      <c r="F1122" s="95" t="str">
        <f t="shared" si="124"/>
        <v/>
      </c>
      <c r="G1122" s="120" t="str">
        <f t="shared" si="125"/>
        <v/>
      </c>
      <c r="H1122" s="127" t="str">
        <f t="shared" si="126"/>
        <v/>
      </c>
      <c r="J1122" s="103"/>
      <c r="K1122" s="103"/>
      <c r="L1122" s="127" t="str">
        <f t="shared" si="122"/>
        <v/>
      </c>
      <c r="M1122" s="59" t="e">
        <f t="array" ref="M1122">_xlfn.STDEV.S(IF(OutputMaterialType=A1122,OutputTarget))</f>
        <v>#VALUE!</v>
      </c>
      <c r="N1122" s="143" t="e">
        <f t="shared" si="127"/>
        <v>#VALUE!</v>
      </c>
      <c r="O1122" s="146" t="e">
        <f t="shared" si="128"/>
        <v>#VALUE!</v>
      </c>
    </row>
    <row r="1123" spans="1:15" s="17" customFormat="1" x14ac:dyDescent="0.2">
      <c r="A1123" s="51"/>
      <c r="B1123" s="14"/>
      <c r="C1123" s="128" t="str">
        <f>IF(A1123=0,"",COUNTIF(Sample_Output!$B$2:$B$2000,"*"&amp;A1123&amp;"*"))</f>
        <v/>
      </c>
      <c r="D1123" s="129" t="str">
        <f>IF(SUMIF(OutputMaterialType,Specified_Output!A1123,OutputSampleWeight)=0,"",SUMIF(OutputMaterialType,Specified_Output!A1123,OutputSampleWeight))</f>
        <v/>
      </c>
      <c r="E1123" s="120" t="str">
        <f t="shared" si="123"/>
        <v/>
      </c>
      <c r="F1123" s="95" t="str">
        <f t="shared" si="124"/>
        <v/>
      </c>
      <c r="G1123" s="120" t="str">
        <f t="shared" si="125"/>
        <v/>
      </c>
      <c r="H1123" s="127" t="str">
        <f t="shared" si="126"/>
        <v/>
      </c>
      <c r="J1123" s="103"/>
      <c r="K1123" s="103"/>
      <c r="L1123" s="127" t="str">
        <f t="shared" si="122"/>
        <v/>
      </c>
      <c r="M1123" s="59" t="e">
        <f t="array" ref="M1123">_xlfn.STDEV.S(IF(OutputMaterialType=A1123,OutputTarget))</f>
        <v>#VALUE!</v>
      </c>
      <c r="N1123" s="143" t="e">
        <f t="shared" si="127"/>
        <v>#VALUE!</v>
      </c>
      <c r="O1123" s="146" t="e">
        <f t="shared" si="128"/>
        <v>#VALUE!</v>
      </c>
    </row>
    <row r="1124" spans="1:15" s="17" customFormat="1" x14ac:dyDescent="0.2">
      <c r="A1124" s="51"/>
      <c r="B1124" s="14"/>
      <c r="C1124" s="128" t="str">
        <f>IF(A1124=0,"",COUNTIF(Sample_Output!$B$2:$B$2000,"*"&amp;A1124&amp;"*"))</f>
        <v/>
      </c>
      <c r="D1124" s="129" t="str">
        <f>IF(SUMIF(OutputMaterialType,Specified_Output!A1124,OutputSampleWeight)=0,"",SUMIF(OutputMaterialType,Specified_Output!A1124,OutputSampleWeight))</f>
        <v/>
      </c>
      <c r="E1124" s="120" t="str">
        <f t="shared" si="123"/>
        <v/>
      </c>
      <c r="F1124" s="95" t="str">
        <f t="shared" si="124"/>
        <v/>
      </c>
      <c r="G1124" s="120" t="str">
        <f t="shared" si="125"/>
        <v/>
      </c>
      <c r="H1124" s="127" t="str">
        <f t="shared" si="126"/>
        <v/>
      </c>
      <c r="J1124" s="103"/>
      <c r="K1124" s="103"/>
      <c r="L1124" s="127" t="str">
        <f t="shared" si="122"/>
        <v/>
      </c>
      <c r="M1124" s="59" t="e">
        <f t="array" ref="M1124">_xlfn.STDEV.S(IF(OutputMaterialType=A1124,OutputTarget))</f>
        <v>#VALUE!</v>
      </c>
      <c r="N1124" s="143" t="e">
        <f t="shared" si="127"/>
        <v>#VALUE!</v>
      </c>
      <c r="O1124" s="146" t="e">
        <f t="shared" si="128"/>
        <v>#VALUE!</v>
      </c>
    </row>
    <row r="1125" spans="1:15" s="17" customFormat="1" x14ac:dyDescent="0.2">
      <c r="A1125" s="51"/>
      <c r="B1125" s="14"/>
      <c r="C1125" s="128" t="str">
        <f>IF(A1125=0,"",COUNTIF(Sample_Output!$B$2:$B$2000,"*"&amp;A1125&amp;"*"))</f>
        <v/>
      </c>
      <c r="D1125" s="129" t="str">
        <f>IF(SUMIF(OutputMaterialType,Specified_Output!A1125,OutputSampleWeight)=0,"",SUMIF(OutputMaterialType,Specified_Output!A1125,OutputSampleWeight))</f>
        <v/>
      </c>
      <c r="E1125" s="120" t="str">
        <f t="shared" si="123"/>
        <v/>
      </c>
      <c r="F1125" s="95" t="str">
        <f t="shared" si="124"/>
        <v/>
      </c>
      <c r="G1125" s="120" t="str">
        <f t="shared" si="125"/>
        <v/>
      </c>
      <c r="H1125" s="127" t="str">
        <f t="shared" si="126"/>
        <v/>
      </c>
      <c r="J1125" s="103"/>
      <c r="K1125" s="103"/>
      <c r="L1125" s="127" t="str">
        <f t="shared" si="122"/>
        <v/>
      </c>
      <c r="M1125" s="59" t="e">
        <f t="array" ref="M1125">_xlfn.STDEV.S(IF(OutputMaterialType=A1125,OutputTarget))</f>
        <v>#VALUE!</v>
      </c>
      <c r="N1125" s="143" t="e">
        <f t="shared" si="127"/>
        <v>#VALUE!</v>
      </c>
      <c r="O1125" s="146" t="e">
        <f t="shared" si="128"/>
        <v>#VALUE!</v>
      </c>
    </row>
    <row r="1126" spans="1:15" s="17" customFormat="1" x14ac:dyDescent="0.2">
      <c r="A1126" s="51"/>
      <c r="B1126" s="14"/>
      <c r="C1126" s="128" t="str">
        <f>IF(A1126=0,"",COUNTIF(Sample_Output!$B$2:$B$2000,"*"&amp;A1126&amp;"*"))</f>
        <v/>
      </c>
      <c r="D1126" s="129" t="str">
        <f>IF(SUMIF(OutputMaterialType,Specified_Output!A1126,OutputSampleWeight)=0,"",SUMIF(OutputMaterialType,Specified_Output!A1126,OutputSampleWeight))</f>
        <v/>
      </c>
      <c r="E1126" s="120" t="str">
        <f t="shared" si="123"/>
        <v/>
      </c>
      <c r="F1126" s="95" t="str">
        <f t="shared" si="124"/>
        <v/>
      </c>
      <c r="G1126" s="120" t="str">
        <f t="shared" si="125"/>
        <v/>
      </c>
      <c r="H1126" s="127" t="str">
        <f t="shared" si="126"/>
        <v/>
      </c>
      <c r="J1126" s="103"/>
      <c r="K1126" s="103"/>
      <c r="L1126" s="127" t="str">
        <f t="shared" si="122"/>
        <v/>
      </c>
      <c r="M1126" s="59" t="e">
        <f t="array" ref="M1126">_xlfn.STDEV.S(IF(OutputMaterialType=A1126,OutputTarget))</f>
        <v>#VALUE!</v>
      </c>
      <c r="N1126" s="143" t="e">
        <f t="shared" si="127"/>
        <v>#VALUE!</v>
      </c>
      <c r="O1126" s="146" t="e">
        <f t="shared" si="128"/>
        <v>#VALUE!</v>
      </c>
    </row>
    <row r="1127" spans="1:15" s="17" customFormat="1" x14ac:dyDescent="0.2">
      <c r="A1127" s="51"/>
      <c r="B1127" s="14"/>
      <c r="C1127" s="128" t="str">
        <f>IF(A1127=0,"",COUNTIF(Sample_Output!$B$2:$B$2000,"*"&amp;A1127&amp;"*"))</f>
        <v/>
      </c>
      <c r="D1127" s="129" t="str">
        <f>IF(SUMIF(OutputMaterialType,Specified_Output!A1127,OutputSampleWeight)=0,"",SUMIF(OutputMaterialType,Specified_Output!A1127,OutputSampleWeight))</f>
        <v/>
      </c>
      <c r="E1127" s="120" t="str">
        <f t="shared" si="123"/>
        <v/>
      </c>
      <c r="F1127" s="95" t="str">
        <f t="shared" si="124"/>
        <v/>
      </c>
      <c r="G1127" s="120" t="str">
        <f t="shared" si="125"/>
        <v/>
      </c>
      <c r="H1127" s="127" t="str">
        <f t="shared" si="126"/>
        <v/>
      </c>
      <c r="J1127" s="103"/>
      <c r="K1127" s="103"/>
      <c r="L1127" s="127" t="str">
        <f t="shared" si="122"/>
        <v/>
      </c>
      <c r="M1127" s="59" t="e">
        <f t="array" ref="M1127">_xlfn.STDEV.S(IF(OutputMaterialType=A1127,OutputTarget))</f>
        <v>#VALUE!</v>
      </c>
      <c r="N1127" s="143" t="e">
        <f t="shared" si="127"/>
        <v>#VALUE!</v>
      </c>
      <c r="O1127" s="146" t="e">
        <f t="shared" si="128"/>
        <v>#VALUE!</v>
      </c>
    </row>
    <row r="1128" spans="1:15" s="17" customFormat="1" x14ac:dyDescent="0.2">
      <c r="A1128" s="51"/>
      <c r="B1128" s="14"/>
      <c r="C1128" s="128" t="str">
        <f>IF(A1128=0,"",COUNTIF(Sample_Output!$B$2:$B$2000,"*"&amp;A1128&amp;"*"))</f>
        <v/>
      </c>
      <c r="D1128" s="129" t="str">
        <f>IF(SUMIF(OutputMaterialType,Specified_Output!A1128,OutputSampleWeight)=0,"",SUMIF(OutputMaterialType,Specified_Output!A1128,OutputSampleWeight))</f>
        <v/>
      </c>
      <c r="E1128" s="120" t="str">
        <f t="shared" si="123"/>
        <v/>
      </c>
      <c r="F1128" s="95" t="str">
        <f t="shared" si="124"/>
        <v/>
      </c>
      <c r="G1128" s="120" t="str">
        <f t="shared" si="125"/>
        <v/>
      </c>
      <c r="H1128" s="127" t="str">
        <f t="shared" si="126"/>
        <v/>
      </c>
      <c r="J1128" s="103"/>
      <c r="K1128" s="103"/>
      <c r="L1128" s="127" t="str">
        <f t="shared" si="122"/>
        <v/>
      </c>
      <c r="M1128" s="59" t="e">
        <f t="array" ref="M1128">_xlfn.STDEV.S(IF(OutputMaterialType=A1128,OutputTarget))</f>
        <v>#VALUE!</v>
      </c>
      <c r="N1128" s="143" t="e">
        <f t="shared" si="127"/>
        <v>#VALUE!</v>
      </c>
      <c r="O1128" s="146" t="e">
        <f t="shared" si="128"/>
        <v>#VALUE!</v>
      </c>
    </row>
    <row r="1129" spans="1:15" s="17" customFormat="1" x14ac:dyDescent="0.2">
      <c r="A1129" s="51"/>
      <c r="B1129" s="14"/>
      <c r="C1129" s="128" t="str">
        <f>IF(A1129=0,"",COUNTIF(Sample_Output!$B$2:$B$2000,"*"&amp;A1129&amp;"*"))</f>
        <v/>
      </c>
      <c r="D1129" s="129" t="str">
        <f>IF(SUMIF(OutputMaterialType,Specified_Output!A1129,OutputSampleWeight)=0,"",SUMIF(OutputMaterialType,Specified_Output!A1129,OutputSampleWeight))</f>
        <v/>
      </c>
      <c r="E1129" s="120" t="str">
        <f t="shared" si="123"/>
        <v/>
      </c>
      <c r="F1129" s="95" t="str">
        <f t="shared" si="124"/>
        <v/>
      </c>
      <c r="G1129" s="120" t="str">
        <f t="shared" si="125"/>
        <v/>
      </c>
      <c r="H1129" s="127" t="str">
        <f t="shared" si="126"/>
        <v/>
      </c>
      <c r="J1129" s="103"/>
      <c r="K1129" s="103"/>
      <c r="L1129" s="127" t="str">
        <f t="shared" si="122"/>
        <v/>
      </c>
      <c r="M1129" s="59" t="e">
        <f t="array" ref="M1129">_xlfn.STDEV.S(IF(OutputMaterialType=A1129,OutputTarget))</f>
        <v>#VALUE!</v>
      </c>
      <c r="N1129" s="143" t="e">
        <f t="shared" si="127"/>
        <v>#VALUE!</v>
      </c>
      <c r="O1129" s="146" t="e">
        <f t="shared" si="128"/>
        <v>#VALUE!</v>
      </c>
    </row>
    <row r="1130" spans="1:15" s="17" customFormat="1" x14ac:dyDescent="0.2">
      <c r="A1130" s="51"/>
      <c r="B1130" s="14"/>
      <c r="C1130" s="128" t="str">
        <f>IF(A1130=0,"",COUNTIF(Sample_Output!$B$2:$B$2000,"*"&amp;A1130&amp;"*"))</f>
        <v/>
      </c>
      <c r="D1130" s="129" t="str">
        <f>IF(SUMIF(OutputMaterialType,Specified_Output!A1130,OutputSampleWeight)=0,"",SUMIF(OutputMaterialType,Specified_Output!A1130,OutputSampleWeight))</f>
        <v/>
      </c>
      <c r="E1130" s="120" t="str">
        <f t="shared" si="123"/>
        <v/>
      </c>
      <c r="F1130" s="95" t="str">
        <f t="shared" si="124"/>
        <v/>
      </c>
      <c r="G1130" s="120" t="str">
        <f t="shared" si="125"/>
        <v/>
      </c>
      <c r="H1130" s="127" t="str">
        <f t="shared" si="126"/>
        <v/>
      </c>
      <c r="J1130" s="103"/>
      <c r="K1130" s="103"/>
      <c r="L1130" s="127" t="str">
        <f t="shared" si="122"/>
        <v/>
      </c>
      <c r="M1130" s="59" t="e">
        <f t="array" ref="M1130">_xlfn.STDEV.S(IF(OutputMaterialType=A1130,OutputTarget))</f>
        <v>#VALUE!</v>
      </c>
      <c r="N1130" s="143" t="e">
        <f t="shared" si="127"/>
        <v>#VALUE!</v>
      </c>
      <c r="O1130" s="146" t="e">
        <f t="shared" si="128"/>
        <v>#VALUE!</v>
      </c>
    </row>
    <row r="1131" spans="1:15" s="17" customFormat="1" x14ac:dyDescent="0.2">
      <c r="A1131" s="51"/>
      <c r="B1131" s="14"/>
      <c r="C1131" s="128" t="str">
        <f>IF(A1131=0,"",COUNTIF(Sample_Output!$B$2:$B$2000,"*"&amp;A1131&amp;"*"))</f>
        <v/>
      </c>
      <c r="D1131" s="129" t="str">
        <f>IF(SUMIF(OutputMaterialType,Specified_Output!A1131,OutputSampleWeight)=0,"",SUMIF(OutputMaterialType,Specified_Output!A1131,OutputSampleWeight))</f>
        <v/>
      </c>
      <c r="E1131" s="120" t="str">
        <f t="shared" si="123"/>
        <v/>
      </c>
      <c r="F1131" s="95" t="str">
        <f t="shared" si="124"/>
        <v/>
      </c>
      <c r="G1131" s="120" t="str">
        <f t="shared" si="125"/>
        <v/>
      </c>
      <c r="H1131" s="127" t="str">
        <f t="shared" si="126"/>
        <v/>
      </c>
      <c r="J1131" s="103"/>
      <c r="K1131" s="103"/>
      <c r="L1131" s="127" t="str">
        <f t="shared" si="122"/>
        <v/>
      </c>
      <c r="M1131" s="59" t="e">
        <f t="array" ref="M1131">_xlfn.STDEV.S(IF(OutputMaterialType=A1131,OutputTarget))</f>
        <v>#VALUE!</v>
      </c>
      <c r="N1131" s="143" t="e">
        <f t="shared" si="127"/>
        <v>#VALUE!</v>
      </c>
      <c r="O1131" s="146" t="e">
        <f t="shared" si="128"/>
        <v>#VALUE!</v>
      </c>
    </row>
    <row r="1132" spans="1:15" s="17" customFormat="1" x14ac:dyDescent="0.2">
      <c r="A1132" s="51"/>
      <c r="B1132" s="14"/>
      <c r="C1132" s="128" t="str">
        <f>IF(A1132=0,"",COUNTIF(Sample_Output!$B$2:$B$2000,"*"&amp;A1132&amp;"*"))</f>
        <v/>
      </c>
      <c r="D1132" s="129" t="str">
        <f>IF(SUMIF(OutputMaterialType,Specified_Output!A1132,OutputSampleWeight)=0,"",SUMIF(OutputMaterialType,Specified_Output!A1132,OutputSampleWeight))</f>
        <v/>
      </c>
      <c r="E1132" s="120" t="str">
        <f t="shared" si="123"/>
        <v/>
      </c>
      <c r="F1132" s="95" t="str">
        <f t="shared" si="124"/>
        <v/>
      </c>
      <c r="G1132" s="120" t="str">
        <f t="shared" si="125"/>
        <v/>
      </c>
      <c r="H1132" s="127" t="str">
        <f t="shared" si="126"/>
        <v/>
      </c>
      <c r="J1132" s="103"/>
      <c r="K1132" s="103"/>
      <c r="L1132" s="127" t="str">
        <f t="shared" si="122"/>
        <v/>
      </c>
      <c r="M1132" s="59" t="e">
        <f t="array" ref="M1132">_xlfn.STDEV.S(IF(OutputMaterialType=A1132,OutputTarget))</f>
        <v>#VALUE!</v>
      </c>
      <c r="N1132" s="143" t="e">
        <f t="shared" si="127"/>
        <v>#VALUE!</v>
      </c>
      <c r="O1132" s="146" t="e">
        <f t="shared" si="128"/>
        <v>#VALUE!</v>
      </c>
    </row>
    <row r="1133" spans="1:15" s="17" customFormat="1" x14ac:dyDescent="0.2">
      <c r="A1133" s="51"/>
      <c r="B1133" s="14"/>
      <c r="C1133" s="128" t="str">
        <f>IF(A1133=0,"",COUNTIF(Sample_Output!$B$2:$B$2000,"*"&amp;A1133&amp;"*"))</f>
        <v/>
      </c>
      <c r="D1133" s="129" t="str">
        <f>IF(SUMIF(OutputMaterialType,Specified_Output!A1133,OutputSampleWeight)=0,"",SUMIF(OutputMaterialType,Specified_Output!A1133,OutputSampleWeight))</f>
        <v/>
      </c>
      <c r="E1133" s="120" t="str">
        <f t="shared" si="123"/>
        <v/>
      </c>
      <c r="F1133" s="95" t="str">
        <f t="shared" si="124"/>
        <v/>
      </c>
      <c r="G1133" s="120" t="str">
        <f t="shared" si="125"/>
        <v/>
      </c>
      <c r="H1133" s="127" t="str">
        <f t="shared" si="126"/>
        <v/>
      </c>
      <c r="J1133" s="103"/>
      <c r="K1133" s="103"/>
      <c r="L1133" s="127" t="str">
        <f t="shared" si="122"/>
        <v/>
      </c>
      <c r="M1133" s="59" t="e">
        <f t="array" ref="M1133">_xlfn.STDEV.S(IF(OutputMaterialType=A1133,OutputTarget))</f>
        <v>#VALUE!</v>
      </c>
      <c r="N1133" s="143" t="e">
        <f t="shared" si="127"/>
        <v>#VALUE!</v>
      </c>
      <c r="O1133" s="146" t="e">
        <f t="shared" si="128"/>
        <v>#VALUE!</v>
      </c>
    </row>
    <row r="1134" spans="1:15" s="17" customFormat="1" x14ac:dyDescent="0.2">
      <c r="A1134" s="51"/>
      <c r="B1134" s="14"/>
      <c r="C1134" s="128" t="str">
        <f>IF(A1134=0,"",COUNTIF(Sample_Output!$B$2:$B$2000,"*"&amp;A1134&amp;"*"))</f>
        <v/>
      </c>
      <c r="D1134" s="129" t="str">
        <f>IF(SUMIF(OutputMaterialType,Specified_Output!A1134,OutputSampleWeight)=0,"",SUMIF(OutputMaterialType,Specified_Output!A1134,OutputSampleWeight))</f>
        <v/>
      </c>
      <c r="E1134" s="120" t="str">
        <f t="shared" si="123"/>
        <v/>
      </c>
      <c r="F1134" s="95" t="str">
        <f t="shared" si="124"/>
        <v/>
      </c>
      <c r="G1134" s="120" t="str">
        <f t="shared" si="125"/>
        <v/>
      </c>
      <c r="H1134" s="127" t="str">
        <f t="shared" si="126"/>
        <v/>
      </c>
      <c r="J1134" s="103"/>
      <c r="K1134" s="103"/>
      <c r="L1134" s="127" t="str">
        <f t="shared" si="122"/>
        <v/>
      </c>
      <c r="M1134" s="59" t="e">
        <f t="array" ref="M1134">_xlfn.STDEV.S(IF(OutputMaterialType=A1134,OutputTarget))</f>
        <v>#VALUE!</v>
      </c>
      <c r="N1134" s="143" t="e">
        <f t="shared" si="127"/>
        <v>#VALUE!</v>
      </c>
      <c r="O1134" s="146" t="e">
        <f t="shared" si="128"/>
        <v>#VALUE!</v>
      </c>
    </row>
    <row r="1135" spans="1:15" s="17" customFormat="1" x14ac:dyDescent="0.2">
      <c r="A1135" s="51"/>
      <c r="B1135" s="14"/>
      <c r="C1135" s="128" t="str">
        <f>IF(A1135=0,"",COUNTIF(Sample_Output!$B$2:$B$2000,"*"&amp;A1135&amp;"*"))</f>
        <v/>
      </c>
      <c r="D1135" s="129" t="str">
        <f>IF(SUMIF(OutputMaterialType,Specified_Output!A1135,OutputSampleWeight)=0,"",SUMIF(OutputMaterialType,Specified_Output!A1135,OutputSampleWeight))</f>
        <v/>
      </c>
      <c r="E1135" s="120" t="str">
        <f t="shared" si="123"/>
        <v/>
      </c>
      <c r="F1135" s="95" t="str">
        <f t="shared" si="124"/>
        <v/>
      </c>
      <c r="G1135" s="120" t="str">
        <f t="shared" si="125"/>
        <v/>
      </c>
      <c r="H1135" s="127" t="str">
        <f t="shared" si="126"/>
        <v/>
      </c>
      <c r="J1135" s="103"/>
      <c r="K1135" s="103"/>
      <c r="L1135" s="127" t="str">
        <f t="shared" si="122"/>
        <v/>
      </c>
      <c r="M1135" s="59" t="e">
        <f t="array" ref="M1135">_xlfn.STDEV.S(IF(OutputMaterialType=A1135,OutputTarget))</f>
        <v>#VALUE!</v>
      </c>
      <c r="N1135" s="143" t="e">
        <f t="shared" si="127"/>
        <v>#VALUE!</v>
      </c>
      <c r="O1135" s="146" t="e">
        <f t="shared" si="128"/>
        <v>#VALUE!</v>
      </c>
    </row>
    <row r="1136" spans="1:15" s="17" customFormat="1" x14ac:dyDescent="0.2">
      <c r="A1136" s="51"/>
      <c r="B1136" s="14"/>
      <c r="C1136" s="128" t="str">
        <f>IF(A1136=0,"",COUNTIF(Sample_Output!$B$2:$B$2000,"*"&amp;A1136&amp;"*"))</f>
        <v/>
      </c>
      <c r="D1136" s="129" t="str">
        <f>IF(SUMIF(OutputMaterialType,Specified_Output!A1136,OutputSampleWeight)=0,"",SUMIF(OutputMaterialType,Specified_Output!A1136,OutputSampleWeight))</f>
        <v/>
      </c>
      <c r="E1136" s="120" t="str">
        <f t="shared" si="123"/>
        <v/>
      </c>
      <c r="F1136" s="95" t="str">
        <f t="shared" si="124"/>
        <v/>
      </c>
      <c r="G1136" s="120" t="str">
        <f t="shared" si="125"/>
        <v/>
      </c>
      <c r="H1136" s="127" t="str">
        <f t="shared" si="126"/>
        <v/>
      </c>
      <c r="J1136" s="103"/>
      <c r="K1136" s="103"/>
      <c r="L1136" s="127" t="str">
        <f t="shared" si="122"/>
        <v/>
      </c>
      <c r="M1136" s="59" t="e">
        <f t="array" ref="M1136">_xlfn.STDEV.S(IF(OutputMaterialType=A1136,OutputTarget))</f>
        <v>#VALUE!</v>
      </c>
      <c r="N1136" s="143" t="e">
        <f t="shared" si="127"/>
        <v>#VALUE!</v>
      </c>
      <c r="O1136" s="146" t="e">
        <f t="shared" si="128"/>
        <v>#VALUE!</v>
      </c>
    </row>
    <row r="1137" spans="1:15" s="17" customFormat="1" x14ac:dyDescent="0.2">
      <c r="A1137" s="51"/>
      <c r="B1137" s="14"/>
      <c r="C1137" s="128" t="str">
        <f>IF(A1137=0,"",COUNTIF(Sample_Output!$B$2:$B$2000,"*"&amp;A1137&amp;"*"))</f>
        <v/>
      </c>
      <c r="D1137" s="129" t="str">
        <f>IF(SUMIF(OutputMaterialType,Specified_Output!A1137,OutputSampleWeight)=0,"",SUMIF(OutputMaterialType,Specified_Output!A1137,OutputSampleWeight))</f>
        <v/>
      </c>
      <c r="E1137" s="120" t="str">
        <f t="shared" si="123"/>
        <v/>
      </c>
      <c r="F1137" s="95" t="str">
        <f t="shared" si="124"/>
        <v/>
      </c>
      <c r="G1137" s="120" t="str">
        <f t="shared" si="125"/>
        <v/>
      </c>
      <c r="H1137" s="127" t="str">
        <f t="shared" si="126"/>
        <v/>
      </c>
      <c r="J1137" s="103"/>
      <c r="K1137" s="103"/>
      <c r="L1137" s="127" t="str">
        <f t="shared" si="122"/>
        <v/>
      </c>
      <c r="M1137" s="59" t="e">
        <f t="array" ref="M1137">_xlfn.STDEV.S(IF(OutputMaterialType=A1137,OutputTarget))</f>
        <v>#VALUE!</v>
      </c>
      <c r="N1137" s="143" t="e">
        <f t="shared" si="127"/>
        <v>#VALUE!</v>
      </c>
      <c r="O1137" s="146" t="e">
        <f t="shared" si="128"/>
        <v>#VALUE!</v>
      </c>
    </row>
    <row r="1138" spans="1:15" s="17" customFormat="1" x14ac:dyDescent="0.2">
      <c r="A1138" s="51"/>
      <c r="B1138" s="14"/>
      <c r="C1138" s="128" t="str">
        <f>IF(A1138=0,"",COUNTIF(Sample_Output!$B$2:$B$2000,"*"&amp;A1138&amp;"*"))</f>
        <v/>
      </c>
      <c r="D1138" s="129" t="str">
        <f>IF(SUMIF(OutputMaterialType,Specified_Output!A1138,OutputSampleWeight)=0,"",SUMIF(OutputMaterialType,Specified_Output!A1138,OutputSampleWeight))</f>
        <v/>
      </c>
      <c r="E1138" s="120" t="str">
        <f t="shared" si="123"/>
        <v/>
      </c>
      <c r="F1138" s="95" t="str">
        <f t="shared" si="124"/>
        <v/>
      </c>
      <c r="G1138" s="120" t="str">
        <f t="shared" si="125"/>
        <v/>
      </c>
      <c r="H1138" s="127" t="str">
        <f t="shared" si="126"/>
        <v/>
      </c>
      <c r="J1138" s="103"/>
      <c r="K1138" s="103"/>
      <c r="L1138" s="127" t="str">
        <f t="shared" si="122"/>
        <v/>
      </c>
      <c r="M1138" s="59" t="e">
        <f t="array" ref="M1138">_xlfn.STDEV.S(IF(OutputMaterialType=A1138,OutputTarget))</f>
        <v>#VALUE!</v>
      </c>
      <c r="N1138" s="143" t="e">
        <f t="shared" si="127"/>
        <v>#VALUE!</v>
      </c>
      <c r="O1138" s="146" t="e">
        <f t="shared" si="128"/>
        <v>#VALUE!</v>
      </c>
    </row>
    <row r="1139" spans="1:15" s="17" customFormat="1" x14ac:dyDescent="0.2">
      <c r="A1139" s="51"/>
      <c r="B1139" s="14"/>
      <c r="C1139" s="128" t="str">
        <f>IF(A1139=0,"",COUNTIF(Sample_Output!$B$2:$B$2000,"*"&amp;A1139&amp;"*"))</f>
        <v/>
      </c>
      <c r="D1139" s="129" t="str">
        <f>IF(SUMIF(OutputMaterialType,Specified_Output!A1139,OutputSampleWeight)=0,"",SUMIF(OutputMaterialType,Specified_Output!A1139,OutputSampleWeight))</f>
        <v/>
      </c>
      <c r="E1139" s="120" t="str">
        <f t="shared" si="123"/>
        <v/>
      </c>
      <c r="F1139" s="95" t="str">
        <f t="shared" si="124"/>
        <v/>
      </c>
      <c r="G1139" s="120" t="str">
        <f t="shared" si="125"/>
        <v/>
      </c>
      <c r="H1139" s="127" t="str">
        <f t="shared" si="126"/>
        <v/>
      </c>
      <c r="J1139" s="103"/>
      <c r="K1139" s="103"/>
      <c r="L1139" s="127" t="str">
        <f t="shared" si="122"/>
        <v/>
      </c>
      <c r="M1139" s="59" t="e">
        <f t="array" ref="M1139">_xlfn.STDEV.S(IF(OutputMaterialType=A1139,OutputTarget))</f>
        <v>#VALUE!</v>
      </c>
      <c r="N1139" s="143" t="e">
        <f t="shared" si="127"/>
        <v>#VALUE!</v>
      </c>
      <c r="O1139" s="146" t="e">
        <f t="shared" si="128"/>
        <v>#VALUE!</v>
      </c>
    </row>
    <row r="1140" spans="1:15" s="17" customFormat="1" x14ac:dyDescent="0.2">
      <c r="A1140" s="51"/>
      <c r="B1140" s="14"/>
      <c r="C1140" s="128" t="str">
        <f>IF(A1140=0,"",COUNTIF(Sample_Output!$B$2:$B$2000,"*"&amp;A1140&amp;"*"))</f>
        <v/>
      </c>
      <c r="D1140" s="129" t="str">
        <f>IF(SUMIF(OutputMaterialType,Specified_Output!A1140,OutputSampleWeight)=0,"",SUMIF(OutputMaterialType,Specified_Output!A1140,OutputSampleWeight))</f>
        <v/>
      </c>
      <c r="E1140" s="120" t="str">
        <f t="shared" si="123"/>
        <v/>
      </c>
      <c r="F1140" s="95" t="str">
        <f t="shared" si="124"/>
        <v/>
      </c>
      <c r="G1140" s="120" t="str">
        <f t="shared" si="125"/>
        <v/>
      </c>
      <c r="H1140" s="127" t="str">
        <f t="shared" si="126"/>
        <v/>
      </c>
      <c r="J1140" s="103"/>
      <c r="K1140" s="103"/>
      <c r="L1140" s="127" t="str">
        <f t="shared" si="122"/>
        <v/>
      </c>
      <c r="M1140" s="59" t="e">
        <f t="array" ref="M1140">_xlfn.STDEV.S(IF(OutputMaterialType=A1140,OutputTarget))</f>
        <v>#VALUE!</v>
      </c>
      <c r="N1140" s="143" t="e">
        <f t="shared" si="127"/>
        <v>#VALUE!</v>
      </c>
      <c r="O1140" s="146" t="e">
        <f t="shared" si="128"/>
        <v>#VALUE!</v>
      </c>
    </row>
    <row r="1141" spans="1:15" s="17" customFormat="1" x14ac:dyDescent="0.2">
      <c r="A1141" s="51"/>
      <c r="B1141" s="14"/>
      <c r="C1141" s="128" t="str">
        <f>IF(A1141=0,"",COUNTIF(Sample_Output!$B$2:$B$2000,"*"&amp;A1141&amp;"*"))</f>
        <v/>
      </c>
      <c r="D1141" s="129" t="str">
        <f>IF(SUMIF(OutputMaterialType,Specified_Output!A1141,OutputSampleWeight)=0,"",SUMIF(OutputMaterialType,Specified_Output!A1141,OutputSampleWeight))</f>
        <v/>
      </c>
      <c r="E1141" s="120" t="str">
        <f t="shared" si="123"/>
        <v/>
      </c>
      <c r="F1141" s="95" t="str">
        <f t="shared" si="124"/>
        <v/>
      </c>
      <c r="G1141" s="120" t="str">
        <f t="shared" si="125"/>
        <v/>
      </c>
      <c r="H1141" s="127" t="str">
        <f t="shared" si="126"/>
        <v/>
      </c>
      <c r="J1141" s="103"/>
      <c r="K1141" s="103"/>
      <c r="L1141" s="127" t="str">
        <f t="shared" si="122"/>
        <v/>
      </c>
      <c r="M1141" s="59" t="e">
        <f t="array" ref="M1141">_xlfn.STDEV.S(IF(OutputMaterialType=A1141,OutputTarget))</f>
        <v>#VALUE!</v>
      </c>
      <c r="N1141" s="143" t="e">
        <f t="shared" si="127"/>
        <v>#VALUE!</v>
      </c>
      <c r="O1141" s="146" t="e">
        <f t="shared" si="128"/>
        <v>#VALUE!</v>
      </c>
    </row>
    <row r="1142" spans="1:15" s="17" customFormat="1" x14ac:dyDescent="0.2">
      <c r="A1142" s="51"/>
      <c r="B1142" s="14"/>
      <c r="C1142" s="128" t="str">
        <f>IF(A1142=0,"",COUNTIF(Sample_Output!$B$2:$B$2000,"*"&amp;A1142&amp;"*"))</f>
        <v/>
      </c>
      <c r="D1142" s="129" t="str">
        <f>IF(SUMIF(OutputMaterialType,Specified_Output!A1142,OutputSampleWeight)=0,"",SUMIF(OutputMaterialType,Specified_Output!A1142,OutputSampleWeight))</f>
        <v/>
      </c>
      <c r="E1142" s="120" t="str">
        <f t="shared" si="123"/>
        <v/>
      </c>
      <c r="F1142" s="95" t="str">
        <f t="shared" si="124"/>
        <v/>
      </c>
      <c r="G1142" s="120" t="str">
        <f t="shared" si="125"/>
        <v/>
      </c>
      <c r="H1142" s="127" t="str">
        <f t="shared" si="126"/>
        <v/>
      </c>
      <c r="J1142" s="103"/>
      <c r="K1142" s="103"/>
      <c r="L1142" s="127" t="str">
        <f t="shared" si="122"/>
        <v/>
      </c>
      <c r="M1142" s="59" t="e">
        <f t="array" ref="M1142">_xlfn.STDEV.S(IF(OutputMaterialType=A1142,OutputTarget))</f>
        <v>#VALUE!</v>
      </c>
      <c r="N1142" s="143" t="e">
        <f t="shared" si="127"/>
        <v>#VALUE!</v>
      </c>
      <c r="O1142" s="146" t="e">
        <f t="shared" si="128"/>
        <v>#VALUE!</v>
      </c>
    </row>
    <row r="1143" spans="1:15" s="17" customFormat="1" x14ac:dyDescent="0.2">
      <c r="A1143" s="51"/>
      <c r="B1143" s="14"/>
      <c r="C1143" s="128" t="str">
        <f>IF(A1143=0,"",COUNTIF(Sample_Output!$B$2:$B$2000,"*"&amp;A1143&amp;"*"))</f>
        <v/>
      </c>
      <c r="D1143" s="129" t="str">
        <f>IF(SUMIF(OutputMaterialType,Specified_Output!A1143,OutputSampleWeight)=0,"",SUMIF(OutputMaterialType,Specified_Output!A1143,OutputSampleWeight))</f>
        <v/>
      </c>
      <c r="E1143" s="120" t="str">
        <f t="shared" si="123"/>
        <v/>
      </c>
      <c r="F1143" s="95" t="str">
        <f t="shared" si="124"/>
        <v/>
      </c>
      <c r="G1143" s="120" t="str">
        <f t="shared" si="125"/>
        <v/>
      </c>
      <c r="H1143" s="127" t="str">
        <f t="shared" si="126"/>
        <v/>
      </c>
      <c r="J1143" s="103"/>
      <c r="K1143" s="103"/>
      <c r="L1143" s="127" t="str">
        <f t="shared" si="122"/>
        <v/>
      </c>
      <c r="M1143" s="59" t="e">
        <f t="array" ref="M1143">_xlfn.STDEV.S(IF(OutputMaterialType=A1143,OutputTarget))</f>
        <v>#VALUE!</v>
      </c>
      <c r="N1143" s="143" t="e">
        <f t="shared" si="127"/>
        <v>#VALUE!</v>
      </c>
      <c r="O1143" s="146" t="e">
        <f t="shared" si="128"/>
        <v>#VALUE!</v>
      </c>
    </row>
    <row r="1144" spans="1:15" s="17" customFormat="1" x14ac:dyDescent="0.2">
      <c r="A1144" s="51"/>
      <c r="B1144" s="14"/>
      <c r="C1144" s="128" t="str">
        <f>IF(A1144=0,"",COUNTIF(Sample_Output!$B$2:$B$2000,"*"&amp;A1144&amp;"*"))</f>
        <v/>
      </c>
      <c r="D1144" s="129" t="str">
        <f>IF(SUMIF(OutputMaterialType,Specified_Output!A1144,OutputSampleWeight)=0,"",SUMIF(OutputMaterialType,Specified_Output!A1144,OutputSampleWeight))</f>
        <v/>
      </c>
      <c r="E1144" s="120" t="str">
        <f t="shared" si="123"/>
        <v/>
      </c>
      <c r="F1144" s="95" t="str">
        <f t="shared" si="124"/>
        <v/>
      </c>
      <c r="G1144" s="120" t="str">
        <f t="shared" si="125"/>
        <v/>
      </c>
      <c r="H1144" s="127" t="str">
        <f t="shared" si="126"/>
        <v/>
      </c>
      <c r="J1144" s="103"/>
      <c r="K1144" s="103"/>
      <c r="L1144" s="127" t="str">
        <f t="shared" si="122"/>
        <v/>
      </c>
      <c r="M1144" s="59" t="e">
        <f t="array" ref="M1144">_xlfn.STDEV.S(IF(OutputMaterialType=A1144,OutputTarget))</f>
        <v>#VALUE!</v>
      </c>
      <c r="N1144" s="143" t="e">
        <f t="shared" si="127"/>
        <v>#VALUE!</v>
      </c>
      <c r="O1144" s="146" t="e">
        <f t="shared" si="128"/>
        <v>#VALUE!</v>
      </c>
    </row>
    <row r="1145" spans="1:15" s="17" customFormat="1" x14ac:dyDescent="0.2">
      <c r="A1145" s="51"/>
      <c r="B1145" s="14"/>
      <c r="C1145" s="128" t="str">
        <f>IF(A1145=0,"",COUNTIF(Sample_Output!$B$2:$B$2000,"*"&amp;A1145&amp;"*"))</f>
        <v/>
      </c>
      <c r="D1145" s="129" t="str">
        <f>IF(SUMIF(OutputMaterialType,Specified_Output!A1145,OutputSampleWeight)=0,"",SUMIF(OutputMaterialType,Specified_Output!A1145,OutputSampleWeight))</f>
        <v/>
      </c>
      <c r="E1145" s="120" t="str">
        <f t="shared" si="123"/>
        <v/>
      </c>
      <c r="F1145" s="95" t="str">
        <f t="shared" si="124"/>
        <v/>
      </c>
      <c r="G1145" s="120" t="str">
        <f t="shared" si="125"/>
        <v/>
      </c>
      <c r="H1145" s="127" t="str">
        <f t="shared" si="126"/>
        <v/>
      </c>
      <c r="J1145" s="103"/>
      <c r="K1145" s="103"/>
      <c r="L1145" s="127" t="str">
        <f t="shared" si="122"/>
        <v/>
      </c>
      <c r="M1145" s="59" t="e">
        <f t="array" ref="M1145">_xlfn.STDEV.S(IF(OutputMaterialType=A1145,OutputTarget))</f>
        <v>#VALUE!</v>
      </c>
      <c r="N1145" s="143" t="e">
        <f t="shared" si="127"/>
        <v>#VALUE!</v>
      </c>
      <c r="O1145" s="146" t="e">
        <f t="shared" si="128"/>
        <v>#VALUE!</v>
      </c>
    </row>
    <row r="1146" spans="1:15" s="17" customFormat="1" x14ac:dyDescent="0.2">
      <c r="A1146" s="51"/>
      <c r="B1146" s="14"/>
      <c r="C1146" s="128" t="str">
        <f>IF(A1146=0,"",COUNTIF(Sample_Output!$B$2:$B$2000,"*"&amp;A1146&amp;"*"))</f>
        <v/>
      </c>
      <c r="D1146" s="129" t="str">
        <f>IF(SUMIF(OutputMaterialType,Specified_Output!A1146,OutputSampleWeight)=0,"",SUMIF(OutputMaterialType,Specified_Output!A1146,OutputSampleWeight))</f>
        <v/>
      </c>
      <c r="E1146" s="120" t="str">
        <f t="shared" si="123"/>
        <v/>
      </c>
      <c r="F1146" s="95" t="str">
        <f t="shared" si="124"/>
        <v/>
      </c>
      <c r="G1146" s="120" t="str">
        <f t="shared" si="125"/>
        <v/>
      </c>
      <c r="H1146" s="127" t="str">
        <f t="shared" si="126"/>
        <v/>
      </c>
      <c r="J1146" s="103"/>
      <c r="K1146" s="103"/>
      <c r="L1146" s="127" t="str">
        <f t="shared" si="122"/>
        <v/>
      </c>
      <c r="M1146" s="59" t="e">
        <f t="array" ref="M1146">_xlfn.STDEV.S(IF(OutputMaterialType=A1146,OutputTarget))</f>
        <v>#VALUE!</v>
      </c>
      <c r="N1146" s="143" t="e">
        <f t="shared" si="127"/>
        <v>#VALUE!</v>
      </c>
      <c r="O1146" s="146" t="e">
        <f t="shared" si="128"/>
        <v>#VALUE!</v>
      </c>
    </row>
    <row r="1147" spans="1:15" s="17" customFormat="1" x14ac:dyDescent="0.2">
      <c r="A1147" s="51"/>
      <c r="B1147" s="14"/>
      <c r="C1147" s="128" t="str">
        <f>IF(A1147=0,"",COUNTIF(Sample_Output!$B$2:$B$2000,"*"&amp;A1147&amp;"*"))</f>
        <v/>
      </c>
      <c r="D1147" s="129" t="str">
        <f>IF(SUMIF(OutputMaterialType,Specified_Output!A1147,OutputSampleWeight)=0,"",SUMIF(OutputMaterialType,Specified_Output!A1147,OutputSampleWeight))</f>
        <v/>
      </c>
      <c r="E1147" s="120" t="str">
        <f t="shared" si="123"/>
        <v/>
      </c>
      <c r="F1147" s="95" t="str">
        <f t="shared" si="124"/>
        <v/>
      </c>
      <c r="G1147" s="120" t="str">
        <f t="shared" si="125"/>
        <v/>
      </c>
      <c r="H1147" s="127" t="str">
        <f t="shared" si="126"/>
        <v/>
      </c>
      <c r="J1147" s="103"/>
      <c r="K1147" s="103"/>
      <c r="L1147" s="127" t="str">
        <f t="shared" si="122"/>
        <v/>
      </c>
      <c r="M1147" s="59" t="e">
        <f t="array" ref="M1147">_xlfn.STDEV.S(IF(OutputMaterialType=A1147,OutputTarget))</f>
        <v>#VALUE!</v>
      </c>
      <c r="N1147" s="143" t="e">
        <f t="shared" si="127"/>
        <v>#VALUE!</v>
      </c>
      <c r="O1147" s="146" t="e">
        <f t="shared" si="128"/>
        <v>#VALUE!</v>
      </c>
    </row>
    <row r="1148" spans="1:15" s="17" customFormat="1" x14ac:dyDescent="0.2">
      <c r="A1148" s="51"/>
      <c r="B1148" s="14"/>
      <c r="C1148" s="128" t="str">
        <f>IF(A1148=0,"",COUNTIF(Sample_Output!$B$2:$B$2000,"*"&amp;A1148&amp;"*"))</f>
        <v/>
      </c>
      <c r="D1148" s="129" t="str">
        <f>IF(SUMIF(OutputMaterialType,Specified_Output!A1148,OutputSampleWeight)=0,"",SUMIF(OutputMaterialType,Specified_Output!A1148,OutputSampleWeight))</f>
        <v/>
      </c>
      <c r="E1148" s="120" t="str">
        <f t="shared" si="123"/>
        <v/>
      </c>
      <c r="F1148" s="95" t="str">
        <f t="shared" si="124"/>
        <v/>
      </c>
      <c r="G1148" s="120" t="str">
        <f t="shared" si="125"/>
        <v/>
      </c>
      <c r="H1148" s="127" t="str">
        <f t="shared" si="126"/>
        <v/>
      </c>
      <c r="J1148" s="103"/>
      <c r="K1148" s="103"/>
      <c r="L1148" s="127" t="str">
        <f t="shared" si="122"/>
        <v/>
      </c>
      <c r="M1148" s="59" t="e">
        <f t="array" ref="M1148">_xlfn.STDEV.S(IF(OutputMaterialType=A1148,OutputTarget))</f>
        <v>#VALUE!</v>
      </c>
      <c r="N1148" s="143" t="e">
        <f t="shared" si="127"/>
        <v>#VALUE!</v>
      </c>
      <c r="O1148" s="146" t="e">
        <f t="shared" si="128"/>
        <v>#VALUE!</v>
      </c>
    </row>
    <row r="1149" spans="1:15" s="17" customFormat="1" x14ac:dyDescent="0.2">
      <c r="A1149" s="51"/>
      <c r="B1149" s="14"/>
      <c r="C1149" s="128" t="str">
        <f>IF(A1149=0,"",COUNTIF(Sample_Output!$B$2:$B$2000,"*"&amp;A1149&amp;"*"))</f>
        <v/>
      </c>
      <c r="D1149" s="129" t="str">
        <f>IF(SUMIF(OutputMaterialType,Specified_Output!A1149,OutputSampleWeight)=0,"",SUMIF(OutputMaterialType,Specified_Output!A1149,OutputSampleWeight))</f>
        <v/>
      </c>
      <c r="E1149" s="120" t="str">
        <f t="shared" si="123"/>
        <v/>
      </c>
      <c r="F1149" s="95" t="str">
        <f t="shared" si="124"/>
        <v/>
      </c>
      <c r="G1149" s="120" t="str">
        <f t="shared" si="125"/>
        <v/>
      </c>
      <c r="H1149" s="127" t="str">
        <f t="shared" si="126"/>
        <v/>
      </c>
      <c r="J1149" s="103"/>
      <c r="K1149" s="103"/>
      <c r="L1149" s="127" t="str">
        <f t="shared" si="122"/>
        <v/>
      </c>
      <c r="M1149" s="59" t="e">
        <f t="array" ref="M1149">_xlfn.STDEV.S(IF(OutputMaterialType=A1149,OutputTarget))</f>
        <v>#VALUE!</v>
      </c>
      <c r="N1149" s="143" t="e">
        <f t="shared" si="127"/>
        <v>#VALUE!</v>
      </c>
      <c r="O1149" s="146" t="e">
        <f t="shared" si="128"/>
        <v>#VALUE!</v>
      </c>
    </row>
    <row r="1150" spans="1:15" s="17" customFormat="1" x14ac:dyDescent="0.2">
      <c r="A1150" s="51"/>
      <c r="B1150" s="14"/>
      <c r="C1150" s="128" t="str">
        <f>IF(A1150=0,"",COUNTIF(Sample_Output!$B$2:$B$2000,"*"&amp;A1150&amp;"*"))</f>
        <v/>
      </c>
      <c r="D1150" s="129" t="str">
        <f>IF(SUMIF(OutputMaterialType,Specified_Output!A1150,OutputSampleWeight)=0,"",SUMIF(OutputMaterialType,Specified_Output!A1150,OutputSampleWeight))</f>
        <v/>
      </c>
      <c r="E1150" s="120" t="str">
        <f t="shared" si="123"/>
        <v/>
      </c>
      <c r="F1150" s="95" t="str">
        <f t="shared" si="124"/>
        <v/>
      </c>
      <c r="G1150" s="120" t="str">
        <f t="shared" si="125"/>
        <v/>
      </c>
      <c r="H1150" s="127" t="str">
        <f t="shared" si="126"/>
        <v/>
      </c>
      <c r="J1150" s="103"/>
      <c r="K1150" s="103"/>
      <c r="L1150" s="127" t="str">
        <f t="shared" si="122"/>
        <v/>
      </c>
      <c r="M1150" s="59" t="e">
        <f t="array" ref="M1150">_xlfn.STDEV.S(IF(OutputMaterialType=A1150,OutputTarget))</f>
        <v>#VALUE!</v>
      </c>
      <c r="N1150" s="143" t="e">
        <f t="shared" si="127"/>
        <v>#VALUE!</v>
      </c>
      <c r="O1150" s="146" t="e">
        <f t="shared" si="128"/>
        <v>#VALUE!</v>
      </c>
    </row>
    <row r="1151" spans="1:15" s="17" customFormat="1" x14ac:dyDescent="0.2">
      <c r="A1151" s="51"/>
      <c r="B1151" s="14"/>
      <c r="C1151" s="128" t="str">
        <f>IF(A1151=0,"",COUNTIF(Sample_Output!$B$2:$B$2000,"*"&amp;A1151&amp;"*"))</f>
        <v/>
      </c>
      <c r="D1151" s="129" t="str">
        <f>IF(SUMIF(OutputMaterialType,Specified_Output!A1151,OutputSampleWeight)=0,"",SUMIF(OutputMaterialType,Specified_Output!A1151,OutputSampleWeight))</f>
        <v/>
      </c>
      <c r="E1151" s="120" t="str">
        <f t="shared" si="123"/>
        <v/>
      </c>
      <c r="F1151" s="95" t="str">
        <f t="shared" si="124"/>
        <v/>
      </c>
      <c r="G1151" s="120" t="str">
        <f t="shared" si="125"/>
        <v/>
      </c>
      <c r="H1151" s="127" t="str">
        <f t="shared" si="126"/>
        <v/>
      </c>
      <c r="J1151" s="103"/>
      <c r="K1151" s="103"/>
      <c r="L1151" s="127" t="str">
        <f t="shared" si="122"/>
        <v/>
      </c>
      <c r="M1151" s="59" t="e">
        <f t="array" ref="M1151">_xlfn.STDEV.S(IF(OutputMaterialType=A1151,OutputTarget))</f>
        <v>#VALUE!</v>
      </c>
      <c r="N1151" s="143" t="e">
        <f t="shared" si="127"/>
        <v>#VALUE!</v>
      </c>
      <c r="O1151" s="146" t="e">
        <f t="shared" si="128"/>
        <v>#VALUE!</v>
      </c>
    </row>
    <row r="1152" spans="1:15" s="17" customFormat="1" x14ac:dyDescent="0.2">
      <c r="A1152" s="51"/>
      <c r="B1152" s="14"/>
      <c r="C1152" s="128" t="str">
        <f>IF(A1152=0,"",COUNTIF(Sample_Output!$B$2:$B$2000,"*"&amp;A1152&amp;"*"))</f>
        <v/>
      </c>
      <c r="D1152" s="129" t="str">
        <f>IF(SUMIF(OutputMaterialType,Specified_Output!A1152,OutputSampleWeight)=0,"",SUMIF(OutputMaterialType,Specified_Output!A1152,OutputSampleWeight))</f>
        <v/>
      </c>
      <c r="E1152" s="120" t="str">
        <f t="shared" si="123"/>
        <v/>
      </c>
      <c r="F1152" s="95" t="str">
        <f t="shared" si="124"/>
        <v/>
      </c>
      <c r="G1152" s="120" t="str">
        <f t="shared" si="125"/>
        <v/>
      </c>
      <c r="H1152" s="127" t="str">
        <f t="shared" si="126"/>
        <v/>
      </c>
      <c r="J1152" s="103"/>
      <c r="K1152" s="103"/>
      <c r="L1152" s="127" t="str">
        <f t="shared" si="122"/>
        <v/>
      </c>
      <c r="M1152" s="59" t="e">
        <f t="array" ref="M1152">_xlfn.STDEV.S(IF(OutputMaterialType=A1152,OutputTarget))</f>
        <v>#VALUE!</v>
      </c>
      <c r="N1152" s="143" t="e">
        <f t="shared" si="127"/>
        <v>#VALUE!</v>
      </c>
      <c r="O1152" s="146" t="e">
        <f t="shared" si="128"/>
        <v>#VALUE!</v>
      </c>
    </row>
    <row r="1153" spans="1:15" s="17" customFormat="1" x14ac:dyDescent="0.2">
      <c r="A1153" s="51"/>
      <c r="B1153" s="14"/>
      <c r="C1153" s="128" t="str">
        <f>IF(A1153=0,"",COUNTIF(Sample_Output!$B$2:$B$2000,"*"&amp;A1153&amp;"*"))</f>
        <v/>
      </c>
      <c r="D1153" s="129" t="str">
        <f>IF(SUMIF(OutputMaterialType,Specified_Output!A1153,OutputSampleWeight)=0,"",SUMIF(OutputMaterialType,Specified_Output!A1153,OutputSampleWeight))</f>
        <v/>
      </c>
      <c r="E1153" s="120" t="str">
        <f t="shared" si="123"/>
        <v/>
      </c>
      <c r="F1153" s="95" t="str">
        <f t="shared" si="124"/>
        <v/>
      </c>
      <c r="G1153" s="120" t="str">
        <f t="shared" si="125"/>
        <v/>
      </c>
      <c r="H1153" s="127" t="str">
        <f t="shared" si="126"/>
        <v/>
      </c>
      <c r="J1153" s="103"/>
      <c r="K1153" s="103"/>
      <c r="L1153" s="127" t="str">
        <f t="shared" si="122"/>
        <v/>
      </c>
      <c r="M1153" s="59" t="e">
        <f t="array" ref="M1153">_xlfn.STDEV.S(IF(OutputMaterialType=A1153,OutputTarget))</f>
        <v>#VALUE!</v>
      </c>
      <c r="N1153" s="143" t="e">
        <f t="shared" si="127"/>
        <v>#VALUE!</v>
      </c>
      <c r="O1153" s="146" t="e">
        <f t="shared" si="128"/>
        <v>#VALUE!</v>
      </c>
    </row>
    <row r="1154" spans="1:15" s="17" customFormat="1" x14ac:dyDescent="0.2">
      <c r="A1154" s="51"/>
      <c r="B1154" s="14"/>
      <c r="C1154" s="128" t="str">
        <f>IF(A1154=0,"",COUNTIF(Sample_Output!$B$2:$B$2000,"*"&amp;A1154&amp;"*"))</f>
        <v/>
      </c>
      <c r="D1154" s="129" t="str">
        <f>IF(SUMIF(OutputMaterialType,Specified_Output!A1154,OutputSampleWeight)=0,"",SUMIF(OutputMaterialType,Specified_Output!A1154,OutputSampleWeight))</f>
        <v/>
      </c>
      <c r="E1154" s="120" t="str">
        <f t="shared" si="123"/>
        <v/>
      </c>
      <c r="F1154" s="95" t="str">
        <f t="shared" si="124"/>
        <v/>
      </c>
      <c r="G1154" s="120" t="str">
        <f t="shared" si="125"/>
        <v/>
      </c>
      <c r="H1154" s="127" t="str">
        <f t="shared" si="126"/>
        <v/>
      </c>
      <c r="J1154" s="103"/>
      <c r="K1154" s="103"/>
      <c r="L1154" s="127" t="str">
        <f t="shared" ref="L1154:L1217" si="129">IFERROR(AVERAGEIF(OutputMaterialType,A1154,OutputFragments),"")</f>
        <v/>
      </c>
      <c r="M1154" s="59" t="e">
        <f t="array" ref="M1154">_xlfn.STDEV.S(IF(OutputMaterialType=A1154,OutputTarget))</f>
        <v>#VALUE!</v>
      </c>
      <c r="N1154" s="143" t="e">
        <f t="shared" si="127"/>
        <v>#VALUE!</v>
      </c>
      <c r="O1154" s="146" t="e">
        <f t="shared" si="128"/>
        <v>#VALUE!</v>
      </c>
    </row>
    <row r="1155" spans="1:15" s="17" customFormat="1" x14ac:dyDescent="0.2">
      <c r="A1155" s="51"/>
      <c r="B1155" s="14"/>
      <c r="C1155" s="128" t="str">
        <f>IF(A1155=0,"",COUNTIF(Sample_Output!$B$2:$B$2000,"*"&amp;A1155&amp;"*"))</f>
        <v/>
      </c>
      <c r="D1155" s="129" t="str">
        <f>IF(SUMIF(OutputMaterialType,Specified_Output!A1155,OutputSampleWeight)=0,"",SUMIF(OutputMaterialType,Specified_Output!A1155,OutputSampleWeight))</f>
        <v/>
      </c>
      <c r="E1155" s="120" t="str">
        <f t="shared" ref="E1155:E1218" si="130">IFERROR(AVERAGEIF(OutputMaterialType,A1155,OutputTarget),"")</f>
        <v/>
      </c>
      <c r="F1155" s="95" t="str">
        <f t="shared" ref="F1155:F1218" si="131">IFERROR(M1155,"")</f>
        <v/>
      </c>
      <c r="G1155" s="120" t="str">
        <f t="shared" ref="G1155:G1218" si="132">IFERROR(AVERAGEIF(OutputMaterialType,A1155,OutputNonTarget),"")</f>
        <v/>
      </c>
      <c r="H1155" s="127" t="str">
        <f t="shared" ref="H1155:H1218" si="133">IFERROR(AVERAGEIF(OutputMaterialType,A1155,OutputNonRecyclables),"")</f>
        <v/>
      </c>
      <c r="J1155" s="103"/>
      <c r="K1155" s="103"/>
      <c r="L1155" s="127" t="str">
        <f t="shared" si="129"/>
        <v/>
      </c>
      <c r="M1155" s="59" t="e">
        <f t="array" ref="M1155">_xlfn.STDEV.S(IF(OutputMaterialType=A1155,OutputTarget))</f>
        <v>#VALUE!</v>
      </c>
      <c r="N1155" s="143" t="e">
        <f t="shared" ref="N1155:N1218" si="134">C1155-ROUNDDOWN(B1155/20,0)</f>
        <v>#VALUE!</v>
      </c>
      <c r="O1155" s="146" t="e">
        <f t="shared" ref="O1155:O1218" si="135">D1155/C1155</f>
        <v>#VALUE!</v>
      </c>
    </row>
    <row r="1156" spans="1:15" s="17" customFormat="1" x14ac:dyDescent="0.2">
      <c r="A1156" s="51"/>
      <c r="B1156" s="14"/>
      <c r="C1156" s="128" t="str">
        <f>IF(A1156=0,"",COUNTIF(Sample_Output!$B$2:$B$2000,"*"&amp;A1156&amp;"*"))</f>
        <v/>
      </c>
      <c r="D1156" s="129" t="str">
        <f>IF(SUMIF(OutputMaterialType,Specified_Output!A1156,OutputSampleWeight)=0,"",SUMIF(OutputMaterialType,Specified_Output!A1156,OutputSampleWeight))</f>
        <v/>
      </c>
      <c r="E1156" s="120" t="str">
        <f t="shared" si="130"/>
        <v/>
      </c>
      <c r="F1156" s="95" t="str">
        <f t="shared" si="131"/>
        <v/>
      </c>
      <c r="G1156" s="120" t="str">
        <f t="shared" si="132"/>
        <v/>
      </c>
      <c r="H1156" s="127" t="str">
        <f t="shared" si="133"/>
        <v/>
      </c>
      <c r="J1156" s="103"/>
      <c r="K1156" s="103"/>
      <c r="L1156" s="127" t="str">
        <f t="shared" si="129"/>
        <v/>
      </c>
      <c r="M1156" s="59" t="e">
        <f t="array" ref="M1156">_xlfn.STDEV.S(IF(OutputMaterialType=A1156,OutputTarget))</f>
        <v>#VALUE!</v>
      </c>
      <c r="N1156" s="143" t="e">
        <f t="shared" si="134"/>
        <v>#VALUE!</v>
      </c>
      <c r="O1156" s="146" t="e">
        <f t="shared" si="135"/>
        <v>#VALUE!</v>
      </c>
    </row>
    <row r="1157" spans="1:15" s="17" customFormat="1" x14ac:dyDescent="0.2">
      <c r="A1157" s="51"/>
      <c r="B1157" s="14"/>
      <c r="C1157" s="128" t="str">
        <f>IF(A1157=0,"",COUNTIF(Sample_Output!$B$2:$B$2000,"*"&amp;A1157&amp;"*"))</f>
        <v/>
      </c>
      <c r="D1157" s="129" t="str">
        <f>IF(SUMIF(OutputMaterialType,Specified_Output!A1157,OutputSampleWeight)=0,"",SUMIF(OutputMaterialType,Specified_Output!A1157,OutputSampleWeight))</f>
        <v/>
      </c>
      <c r="E1157" s="120" t="str">
        <f t="shared" si="130"/>
        <v/>
      </c>
      <c r="F1157" s="95" t="str">
        <f t="shared" si="131"/>
        <v/>
      </c>
      <c r="G1157" s="120" t="str">
        <f t="shared" si="132"/>
        <v/>
      </c>
      <c r="H1157" s="127" t="str">
        <f t="shared" si="133"/>
        <v/>
      </c>
      <c r="J1157" s="103"/>
      <c r="K1157" s="103"/>
      <c r="L1157" s="127" t="str">
        <f t="shared" si="129"/>
        <v/>
      </c>
      <c r="M1157" s="59" t="e">
        <f t="array" ref="M1157">_xlfn.STDEV.S(IF(OutputMaterialType=A1157,OutputTarget))</f>
        <v>#VALUE!</v>
      </c>
      <c r="N1157" s="143" t="e">
        <f t="shared" si="134"/>
        <v>#VALUE!</v>
      </c>
      <c r="O1157" s="146" t="e">
        <f t="shared" si="135"/>
        <v>#VALUE!</v>
      </c>
    </row>
    <row r="1158" spans="1:15" s="17" customFormat="1" x14ac:dyDescent="0.2">
      <c r="A1158" s="51"/>
      <c r="B1158" s="14"/>
      <c r="C1158" s="128" t="str">
        <f>IF(A1158=0,"",COUNTIF(Sample_Output!$B$2:$B$2000,"*"&amp;A1158&amp;"*"))</f>
        <v/>
      </c>
      <c r="D1158" s="129" t="str">
        <f>IF(SUMIF(OutputMaterialType,Specified_Output!A1158,OutputSampleWeight)=0,"",SUMIF(OutputMaterialType,Specified_Output!A1158,OutputSampleWeight))</f>
        <v/>
      </c>
      <c r="E1158" s="120" t="str">
        <f t="shared" si="130"/>
        <v/>
      </c>
      <c r="F1158" s="95" t="str">
        <f t="shared" si="131"/>
        <v/>
      </c>
      <c r="G1158" s="120" t="str">
        <f t="shared" si="132"/>
        <v/>
      </c>
      <c r="H1158" s="127" t="str">
        <f t="shared" si="133"/>
        <v/>
      </c>
      <c r="J1158" s="103"/>
      <c r="K1158" s="103"/>
      <c r="L1158" s="127" t="str">
        <f t="shared" si="129"/>
        <v/>
      </c>
      <c r="M1158" s="59" t="e">
        <f t="array" ref="M1158">_xlfn.STDEV.S(IF(OutputMaterialType=A1158,OutputTarget))</f>
        <v>#VALUE!</v>
      </c>
      <c r="N1158" s="143" t="e">
        <f t="shared" si="134"/>
        <v>#VALUE!</v>
      </c>
      <c r="O1158" s="146" t="e">
        <f t="shared" si="135"/>
        <v>#VALUE!</v>
      </c>
    </row>
    <row r="1159" spans="1:15" s="17" customFormat="1" x14ac:dyDescent="0.2">
      <c r="A1159" s="51"/>
      <c r="B1159" s="14"/>
      <c r="C1159" s="128" t="str">
        <f>IF(A1159=0,"",COUNTIF(Sample_Output!$B$2:$B$2000,"*"&amp;A1159&amp;"*"))</f>
        <v/>
      </c>
      <c r="D1159" s="129" t="str">
        <f>IF(SUMIF(OutputMaterialType,Specified_Output!A1159,OutputSampleWeight)=0,"",SUMIF(OutputMaterialType,Specified_Output!A1159,OutputSampleWeight))</f>
        <v/>
      </c>
      <c r="E1159" s="120" t="str">
        <f t="shared" si="130"/>
        <v/>
      </c>
      <c r="F1159" s="95" t="str">
        <f t="shared" si="131"/>
        <v/>
      </c>
      <c r="G1159" s="120" t="str">
        <f t="shared" si="132"/>
        <v/>
      </c>
      <c r="H1159" s="127" t="str">
        <f t="shared" si="133"/>
        <v/>
      </c>
      <c r="J1159" s="103"/>
      <c r="K1159" s="103"/>
      <c r="L1159" s="127" t="str">
        <f t="shared" si="129"/>
        <v/>
      </c>
      <c r="M1159" s="59" t="e">
        <f t="array" ref="M1159">_xlfn.STDEV.S(IF(OutputMaterialType=A1159,OutputTarget))</f>
        <v>#VALUE!</v>
      </c>
      <c r="N1159" s="143" t="e">
        <f t="shared" si="134"/>
        <v>#VALUE!</v>
      </c>
      <c r="O1159" s="146" t="e">
        <f t="shared" si="135"/>
        <v>#VALUE!</v>
      </c>
    </row>
    <row r="1160" spans="1:15" s="17" customFormat="1" x14ac:dyDescent="0.2">
      <c r="A1160" s="51"/>
      <c r="B1160" s="14"/>
      <c r="C1160" s="128" t="str">
        <f>IF(A1160=0,"",COUNTIF(Sample_Output!$B$2:$B$2000,"*"&amp;A1160&amp;"*"))</f>
        <v/>
      </c>
      <c r="D1160" s="129" t="str">
        <f>IF(SUMIF(OutputMaterialType,Specified_Output!A1160,OutputSampleWeight)=0,"",SUMIF(OutputMaterialType,Specified_Output!A1160,OutputSampleWeight))</f>
        <v/>
      </c>
      <c r="E1160" s="120" t="str">
        <f t="shared" si="130"/>
        <v/>
      </c>
      <c r="F1160" s="95" t="str">
        <f t="shared" si="131"/>
        <v/>
      </c>
      <c r="G1160" s="120" t="str">
        <f t="shared" si="132"/>
        <v/>
      </c>
      <c r="H1160" s="127" t="str">
        <f t="shared" si="133"/>
        <v/>
      </c>
      <c r="J1160" s="103"/>
      <c r="K1160" s="103"/>
      <c r="L1160" s="127" t="str">
        <f t="shared" si="129"/>
        <v/>
      </c>
      <c r="M1160" s="59" t="e">
        <f t="array" ref="M1160">_xlfn.STDEV.S(IF(OutputMaterialType=A1160,OutputTarget))</f>
        <v>#VALUE!</v>
      </c>
      <c r="N1160" s="143" t="e">
        <f t="shared" si="134"/>
        <v>#VALUE!</v>
      </c>
      <c r="O1160" s="146" t="e">
        <f t="shared" si="135"/>
        <v>#VALUE!</v>
      </c>
    </row>
    <row r="1161" spans="1:15" s="17" customFormat="1" x14ac:dyDescent="0.2">
      <c r="A1161" s="51"/>
      <c r="B1161" s="14"/>
      <c r="C1161" s="128" t="str">
        <f>IF(A1161=0,"",COUNTIF(Sample_Output!$B$2:$B$2000,"*"&amp;A1161&amp;"*"))</f>
        <v/>
      </c>
      <c r="D1161" s="129" t="str">
        <f>IF(SUMIF(OutputMaterialType,Specified_Output!A1161,OutputSampleWeight)=0,"",SUMIF(OutputMaterialType,Specified_Output!A1161,OutputSampleWeight))</f>
        <v/>
      </c>
      <c r="E1161" s="120" t="str">
        <f t="shared" si="130"/>
        <v/>
      </c>
      <c r="F1161" s="95" t="str">
        <f t="shared" si="131"/>
        <v/>
      </c>
      <c r="G1161" s="120" t="str">
        <f t="shared" si="132"/>
        <v/>
      </c>
      <c r="H1161" s="127" t="str">
        <f t="shared" si="133"/>
        <v/>
      </c>
      <c r="J1161" s="103"/>
      <c r="K1161" s="103"/>
      <c r="L1161" s="127" t="str">
        <f t="shared" si="129"/>
        <v/>
      </c>
      <c r="M1161" s="59" t="e">
        <f t="array" ref="M1161">_xlfn.STDEV.S(IF(OutputMaterialType=A1161,OutputTarget))</f>
        <v>#VALUE!</v>
      </c>
      <c r="N1161" s="143" t="e">
        <f t="shared" si="134"/>
        <v>#VALUE!</v>
      </c>
      <c r="O1161" s="146" t="e">
        <f t="shared" si="135"/>
        <v>#VALUE!</v>
      </c>
    </row>
    <row r="1162" spans="1:15" s="17" customFormat="1" x14ac:dyDescent="0.2">
      <c r="A1162" s="51"/>
      <c r="B1162" s="14"/>
      <c r="C1162" s="128" t="str">
        <f>IF(A1162=0,"",COUNTIF(Sample_Output!$B$2:$B$2000,"*"&amp;A1162&amp;"*"))</f>
        <v/>
      </c>
      <c r="D1162" s="129" t="str">
        <f>IF(SUMIF(OutputMaterialType,Specified_Output!A1162,OutputSampleWeight)=0,"",SUMIF(OutputMaterialType,Specified_Output!A1162,OutputSampleWeight))</f>
        <v/>
      </c>
      <c r="E1162" s="120" t="str">
        <f t="shared" si="130"/>
        <v/>
      </c>
      <c r="F1162" s="95" t="str">
        <f t="shared" si="131"/>
        <v/>
      </c>
      <c r="G1162" s="120" t="str">
        <f t="shared" si="132"/>
        <v/>
      </c>
      <c r="H1162" s="127" t="str">
        <f t="shared" si="133"/>
        <v/>
      </c>
      <c r="J1162" s="103"/>
      <c r="K1162" s="103"/>
      <c r="L1162" s="127" t="str">
        <f t="shared" si="129"/>
        <v/>
      </c>
      <c r="M1162" s="59" t="e">
        <f t="array" ref="M1162">_xlfn.STDEV.S(IF(OutputMaterialType=A1162,OutputTarget))</f>
        <v>#VALUE!</v>
      </c>
      <c r="N1162" s="143" t="e">
        <f t="shared" si="134"/>
        <v>#VALUE!</v>
      </c>
      <c r="O1162" s="146" t="e">
        <f t="shared" si="135"/>
        <v>#VALUE!</v>
      </c>
    </row>
    <row r="1163" spans="1:15" s="17" customFormat="1" x14ac:dyDescent="0.2">
      <c r="A1163" s="51"/>
      <c r="B1163" s="14"/>
      <c r="C1163" s="128" t="str">
        <f>IF(A1163=0,"",COUNTIF(Sample_Output!$B$2:$B$2000,"*"&amp;A1163&amp;"*"))</f>
        <v/>
      </c>
      <c r="D1163" s="129" t="str">
        <f>IF(SUMIF(OutputMaterialType,Specified_Output!A1163,OutputSampleWeight)=0,"",SUMIF(OutputMaterialType,Specified_Output!A1163,OutputSampleWeight))</f>
        <v/>
      </c>
      <c r="E1163" s="120" t="str">
        <f t="shared" si="130"/>
        <v/>
      </c>
      <c r="F1163" s="95" t="str">
        <f t="shared" si="131"/>
        <v/>
      </c>
      <c r="G1163" s="120" t="str">
        <f t="shared" si="132"/>
        <v/>
      </c>
      <c r="H1163" s="127" t="str">
        <f t="shared" si="133"/>
        <v/>
      </c>
      <c r="J1163" s="103"/>
      <c r="K1163" s="103"/>
      <c r="L1163" s="127" t="str">
        <f t="shared" si="129"/>
        <v/>
      </c>
      <c r="M1163" s="59" t="e">
        <f t="array" ref="M1163">_xlfn.STDEV.S(IF(OutputMaterialType=A1163,OutputTarget))</f>
        <v>#VALUE!</v>
      </c>
      <c r="N1163" s="143" t="e">
        <f t="shared" si="134"/>
        <v>#VALUE!</v>
      </c>
      <c r="O1163" s="146" t="e">
        <f t="shared" si="135"/>
        <v>#VALUE!</v>
      </c>
    </row>
    <row r="1164" spans="1:15" s="17" customFormat="1" x14ac:dyDescent="0.2">
      <c r="A1164" s="51"/>
      <c r="B1164" s="14"/>
      <c r="C1164" s="128" t="str">
        <f>IF(A1164=0,"",COUNTIF(Sample_Output!$B$2:$B$2000,"*"&amp;A1164&amp;"*"))</f>
        <v/>
      </c>
      <c r="D1164" s="129" t="str">
        <f>IF(SUMIF(OutputMaterialType,Specified_Output!A1164,OutputSampleWeight)=0,"",SUMIF(OutputMaterialType,Specified_Output!A1164,OutputSampleWeight))</f>
        <v/>
      </c>
      <c r="E1164" s="120" t="str">
        <f t="shared" si="130"/>
        <v/>
      </c>
      <c r="F1164" s="95" t="str">
        <f t="shared" si="131"/>
        <v/>
      </c>
      <c r="G1164" s="120" t="str">
        <f t="shared" si="132"/>
        <v/>
      </c>
      <c r="H1164" s="127" t="str">
        <f t="shared" si="133"/>
        <v/>
      </c>
      <c r="J1164" s="103"/>
      <c r="K1164" s="103"/>
      <c r="L1164" s="127" t="str">
        <f t="shared" si="129"/>
        <v/>
      </c>
      <c r="M1164" s="59" t="e">
        <f t="array" ref="M1164">_xlfn.STDEV.S(IF(OutputMaterialType=A1164,OutputTarget))</f>
        <v>#VALUE!</v>
      </c>
      <c r="N1164" s="143" t="e">
        <f t="shared" si="134"/>
        <v>#VALUE!</v>
      </c>
      <c r="O1164" s="146" t="e">
        <f t="shared" si="135"/>
        <v>#VALUE!</v>
      </c>
    </row>
    <row r="1165" spans="1:15" s="17" customFormat="1" x14ac:dyDescent="0.2">
      <c r="A1165" s="51"/>
      <c r="B1165" s="14"/>
      <c r="C1165" s="128" t="str">
        <f>IF(A1165=0,"",COUNTIF(Sample_Output!$B$2:$B$2000,"*"&amp;A1165&amp;"*"))</f>
        <v/>
      </c>
      <c r="D1165" s="129" t="str">
        <f>IF(SUMIF(OutputMaterialType,Specified_Output!A1165,OutputSampleWeight)=0,"",SUMIF(OutputMaterialType,Specified_Output!A1165,OutputSampleWeight))</f>
        <v/>
      </c>
      <c r="E1165" s="120" t="str">
        <f t="shared" si="130"/>
        <v/>
      </c>
      <c r="F1165" s="95" t="str">
        <f t="shared" si="131"/>
        <v/>
      </c>
      <c r="G1165" s="120" t="str">
        <f t="shared" si="132"/>
        <v/>
      </c>
      <c r="H1165" s="127" t="str">
        <f t="shared" si="133"/>
        <v/>
      </c>
      <c r="J1165" s="103"/>
      <c r="K1165" s="103"/>
      <c r="L1165" s="127" t="str">
        <f t="shared" si="129"/>
        <v/>
      </c>
      <c r="M1165" s="59" t="e">
        <f t="array" ref="M1165">_xlfn.STDEV.S(IF(OutputMaterialType=A1165,OutputTarget))</f>
        <v>#VALUE!</v>
      </c>
      <c r="N1165" s="143" t="e">
        <f t="shared" si="134"/>
        <v>#VALUE!</v>
      </c>
      <c r="O1165" s="146" t="e">
        <f t="shared" si="135"/>
        <v>#VALUE!</v>
      </c>
    </row>
    <row r="1166" spans="1:15" s="17" customFormat="1" x14ac:dyDescent="0.2">
      <c r="A1166" s="51"/>
      <c r="B1166" s="14"/>
      <c r="C1166" s="128" t="str">
        <f>IF(A1166=0,"",COUNTIF(Sample_Output!$B$2:$B$2000,"*"&amp;A1166&amp;"*"))</f>
        <v/>
      </c>
      <c r="D1166" s="129" t="str">
        <f>IF(SUMIF(OutputMaterialType,Specified_Output!A1166,OutputSampleWeight)=0,"",SUMIF(OutputMaterialType,Specified_Output!A1166,OutputSampleWeight))</f>
        <v/>
      </c>
      <c r="E1166" s="120" t="str">
        <f t="shared" si="130"/>
        <v/>
      </c>
      <c r="F1166" s="95" t="str">
        <f t="shared" si="131"/>
        <v/>
      </c>
      <c r="G1166" s="120" t="str">
        <f t="shared" si="132"/>
        <v/>
      </c>
      <c r="H1166" s="127" t="str">
        <f t="shared" si="133"/>
        <v/>
      </c>
      <c r="J1166" s="103"/>
      <c r="K1166" s="103"/>
      <c r="L1166" s="127" t="str">
        <f t="shared" si="129"/>
        <v/>
      </c>
      <c r="M1166" s="59" t="e">
        <f t="array" ref="M1166">_xlfn.STDEV.S(IF(OutputMaterialType=A1166,OutputTarget))</f>
        <v>#VALUE!</v>
      </c>
      <c r="N1166" s="143" t="e">
        <f t="shared" si="134"/>
        <v>#VALUE!</v>
      </c>
      <c r="O1166" s="146" t="e">
        <f t="shared" si="135"/>
        <v>#VALUE!</v>
      </c>
    </row>
    <row r="1167" spans="1:15" s="17" customFormat="1" x14ac:dyDescent="0.2">
      <c r="A1167" s="51"/>
      <c r="B1167" s="14"/>
      <c r="C1167" s="128" t="str">
        <f>IF(A1167=0,"",COUNTIF(Sample_Output!$B$2:$B$2000,"*"&amp;A1167&amp;"*"))</f>
        <v/>
      </c>
      <c r="D1167" s="129" t="str">
        <f>IF(SUMIF(OutputMaterialType,Specified_Output!A1167,OutputSampleWeight)=0,"",SUMIF(OutputMaterialType,Specified_Output!A1167,OutputSampleWeight))</f>
        <v/>
      </c>
      <c r="E1167" s="120" t="str">
        <f t="shared" si="130"/>
        <v/>
      </c>
      <c r="F1167" s="95" t="str">
        <f t="shared" si="131"/>
        <v/>
      </c>
      <c r="G1167" s="120" t="str">
        <f t="shared" si="132"/>
        <v/>
      </c>
      <c r="H1167" s="127" t="str">
        <f t="shared" si="133"/>
        <v/>
      </c>
      <c r="J1167" s="103"/>
      <c r="K1167" s="103"/>
      <c r="L1167" s="127" t="str">
        <f t="shared" si="129"/>
        <v/>
      </c>
      <c r="M1167" s="59" t="e">
        <f t="array" ref="M1167">_xlfn.STDEV.S(IF(OutputMaterialType=A1167,OutputTarget))</f>
        <v>#VALUE!</v>
      </c>
      <c r="N1167" s="143" t="e">
        <f t="shared" si="134"/>
        <v>#VALUE!</v>
      </c>
      <c r="O1167" s="146" t="e">
        <f t="shared" si="135"/>
        <v>#VALUE!</v>
      </c>
    </row>
    <row r="1168" spans="1:15" s="17" customFormat="1" x14ac:dyDescent="0.2">
      <c r="A1168" s="51"/>
      <c r="B1168" s="14"/>
      <c r="C1168" s="128" t="str">
        <f>IF(A1168=0,"",COUNTIF(Sample_Output!$B$2:$B$2000,"*"&amp;A1168&amp;"*"))</f>
        <v/>
      </c>
      <c r="D1168" s="129" t="str">
        <f>IF(SUMIF(OutputMaterialType,Specified_Output!A1168,OutputSampleWeight)=0,"",SUMIF(OutputMaterialType,Specified_Output!A1168,OutputSampleWeight))</f>
        <v/>
      </c>
      <c r="E1168" s="120" t="str">
        <f t="shared" si="130"/>
        <v/>
      </c>
      <c r="F1168" s="95" t="str">
        <f t="shared" si="131"/>
        <v/>
      </c>
      <c r="G1168" s="120" t="str">
        <f t="shared" si="132"/>
        <v/>
      </c>
      <c r="H1168" s="127" t="str">
        <f t="shared" si="133"/>
        <v/>
      </c>
      <c r="J1168" s="103"/>
      <c r="K1168" s="103"/>
      <c r="L1168" s="127" t="str">
        <f t="shared" si="129"/>
        <v/>
      </c>
      <c r="M1168" s="59" t="e">
        <f t="array" ref="M1168">_xlfn.STDEV.S(IF(OutputMaterialType=A1168,OutputTarget))</f>
        <v>#VALUE!</v>
      </c>
      <c r="N1168" s="143" t="e">
        <f t="shared" si="134"/>
        <v>#VALUE!</v>
      </c>
      <c r="O1168" s="146" t="e">
        <f t="shared" si="135"/>
        <v>#VALUE!</v>
      </c>
    </row>
    <row r="1169" spans="1:15" s="17" customFormat="1" x14ac:dyDescent="0.2">
      <c r="A1169" s="51"/>
      <c r="B1169" s="14"/>
      <c r="C1169" s="128" t="str">
        <f>IF(A1169=0,"",COUNTIF(Sample_Output!$B$2:$B$2000,"*"&amp;A1169&amp;"*"))</f>
        <v/>
      </c>
      <c r="D1169" s="129" t="str">
        <f>IF(SUMIF(OutputMaterialType,Specified_Output!A1169,OutputSampleWeight)=0,"",SUMIF(OutputMaterialType,Specified_Output!A1169,OutputSampleWeight))</f>
        <v/>
      </c>
      <c r="E1169" s="120" t="str">
        <f t="shared" si="130"/>
        <v/>
      </c>
      <c r="F1169" s="95" t="str">
        <f t="shared" si="131"/>
        <v/>
      </c>
      <c r="G1169" s="120" t="str">
        <f t="shared" si="132"/>
        <v/>
      </c>
      <c r="H1169" s="127" t="str">
        <f t="shared" si="133"/>
        <v/>
      </c>
      <c r="J1169" s="103"/>
      <c r="K1169" s="103"/>
      <c r="L1169" s="127" t="str">
        <f t="shared" si="129"/>
        <v/>
      </c>
      <c r="M1169" s="59" t="e">
        <f t="array" ref="M1169">_xlfn.STDEV.S(IF(OutputMaterialType=A1169,OutputTarget))</f>
        <v>#VALUE!</v>
      </c>
      <c r="N1169" s="143" t="e">
        <f t="shared" si="134"/>
        <v>#VALUE!</v>
      </c>
      <c r="O1169" s="146" t="e">
        <f t="shared" si="135"/>
        <v>#VALUE!</v>
      </c>
    </row>
    <row r="1170" spans="1:15" s="17" customFormat="1" x14ac:dyDescent="0.2">
      <c r="A1170" s="51"/>
      <c r="B1170" s="14"/>
      <c r="C1170" s="128" t="str">
        <f>IF(A1170=0,"",COUNTIF(Sample_Output!$B$2:$B$2000,"*"&amp;A1170&amp;"*"))</f>
        <v/>
      </c>
      <c r="D1170" s="129" t="str">
        <f>IF(SUMIF(OutputMaterialType,Specified_Output!A1170,OutputSampleWeight)=0,"",SUMIF(OutputMaterialType,Specified_Output!A1170,OutputSampleWeight))</f>
        <v/>
      </c>
      <c r="E1170" s="120" t="str">
        <f t="shared" si="130"/>
        <v/>
      </c>
      <c r="F1170" s="95" t="str">
        <f t="shared" si="131"/>
        <v/>
      </c>
      <c r="G1170" s="120" t="str">
        <f t="shared" si="132"/>
        <v/>
      </c>
      <c r="H1170" s="127" t="str">
        <f t="shared" si="133"/>
        <v/>
      </c>
      <c r="J1170" s="103"/>
      <c r="K1170" s="103"/>
      <c r="L1170" s="127" t="str">
        <f t="shared" si="129"/>
        <v/>
      </c>
      <c r="M1170" s="59" t="e">
        <f t="array" ref="M1170">_xlfn.STDEV.S(IF(OutputMaterialType=A1170,OutputTarget))</f>
        <v>#VALUE!</v>
      </c>
      <c r="N1170" s="143" t="e">
        <f t="shared" si="134"/>
        <v>#VALUE!</v>
      </c>
      <c r="O1170" s="146" t="e">
        <f t="shared" si="135"/>
        <v>#VALUE!</v>
      </c>
    </row>
    <row r="1171" spans="1:15" s="17" customFormat="1" x14ac:dyDescent="0.2">
      <c r="A1171" s="51"/>
      <c r="B1171" s="14"/>
      <c r="C1171" s="128" t="str">
        <f>IF(A1171=0,"",COUNTIF(Sample_Output!$B$2:$B$2000,"*"&amp;A1171&amp;"*"))</f>
        <v/>
      </c>
      <c r="D1171" s="129" t="str">
        <f>IF(SUMIF(OutputMaterialType,Specified_Output!A1171,OutputSampleWeight)=0,"",SUMIF(OutputMaterialType,Specified_Output!A1171,OutputSampleWeight))</f>
        <v/>
      </c>
      <c r="E1171" s="120" t="str">
        <f t="shared" si="130"/>
        <v/>
      </c>
      <c r="F1171" s="95" t="str">
        <f t="shared" si="131"/>
        <v/>
      </c>
      <c r="G1171" s="120" t="str">
        <f t="shared" si="132"/>
        <v/>
      </c>
      <c r="H1171" s="127" t="str">
        <f t="shared" si="133"/>
        <v/>
      </c>
      <c r="J1171" s="103"/>
      <c r="K1171" s="103"/>
      <c r="L1171" s="127" t="str">
        <f t="shared" si="129"/>
        <v/>
      </c>
      <c r="M1171" s="59" t="e">
        <f t="array" ref="M1171">_xlfn.STDEV.S(IF(OutputMaterialType=A1171,OutputTarget))</f>
        <v>#VALUE!</v>
      </c>
      <c r="N1171" s="143" t="e">
        <f t="shared" si="134"/>
        <v>#VALUE!</v>
      </c>
      <c r="O1171" s="146" t="e">
        <f t="shared" si="135"/>
        <v>#VALUE!</v>
      </c>
    </row>
    <row r="1172" spans="1:15" s="17" customFormat="1" x14ac:dyDescent="0.2">
      <c r="A1172" s="51"/>
      <c r="B1172" s="14"/>
      <c r="C1172" s="128" t="str">
        <f>IF(A1172=0,"",COUNTIF(Sample_Output!$B$2:$B$2000,"*"&amp;A1172&amp;"*"))</f>
        <v/>
      </c>
      <c r="D1172" s="129" t="str">
        <f>IF(SUMIF(OutputMaterialType,Specified_Output!A1172,OutputSampleWeight)=0,"",SUMIF(OutputMaterialType,Specified_Output!A1172,OutputSampleWeight))</f>
        <v/>
      </c>
      <c r="E1172" s="120" t="str">
        <f t="shared" si="130"/>
        <v/>
      </c>
      <c r="F1172" s="95" t="str">
        <f t="shared" si="131"/>
        <v/>
      </c>
      <c r="G1172" s="120" t="str">
        <f t="shared" si="132"/>
        <v/>
      </c>
      <c r="H1172" s="127" t="str">
        <f t="shared" si="133"/>
        <v/>
      </c>
      <c r="J1172" s="103"/>
      <c r="K1172" s="103"/>
      <c r="L1172" s="127" t="str">
        <f t="shared" si="129"/>
        <v/>
      </c>
      <c r="M1172" s="59" t="e">
        <f t="array" ref="M1172">_xlfn.STDEV.S(IF(OutputMaterialType=A1172,OutputTarget))</f>
        <v>#VALUE!</v>
      </c>
      <c r="N1172" s="143" t="e">
        <f t="shared" si="134"/>
        <v>#VALUE!</v>
      </c>
      <c r="O1172" s="146" t="e">
        <f t="shared" si="135"/>
        <v>#VALUE!</v>
      </c>
    </row>
    <row r="1173" spans="1:15" s="17" customFormat="1" x14ac:dyDescent="0.2">
      <c r="A1173" s="51"/>
      <c r="B1173" s="14"/>
      <c r="C1173" s="128" t="str">
        <f>IF(A1173=0,"",COUNTIF(Sample_Output!$B$2:$B$2000,"*"&amp;A1173&amp;"*"))</f>
        <v/>
      </c>
      <c r="D1173" s="129" t="str">
        <f>IF(SUMIF(OutputMaterialType,Specified_Output!A1173,OutputSampleWeight)=0,"",SUMIF(OutputMaterialType,Specified_Output!A1173,OutputSampleWeight))</f>
        <v/>
      </c>
      <c r="E1173" s="120" t="str">
        <f t="shared" si="130"/>
        <v/>
      </c>
      <c r="F1173" s="95" t="str">
        <f t="shared" si="131"/>
        <v/>
      </c>
      <c r="G1173" s="120" t="str">
        <f t="shared" si="132"/>
        <v/>
      </c>
      <c r="H1173" s="127" t="str">
        <f t="shared" si="133"/>
        <v/>
      </c>
      <c r="J1173" s="103"/>
      <c r="K1173" s="103"/>
      <c r="L1173" s="127" t="str">
        <f t="shared" si="129"/>
        <v/>
      </c>
      <c r="M1173" s="59" t="e">
        <f t="array" ref="M1173">_xlfn.STDEV.S(IF(OutputMaterialType=A1173,OutputTarget))</f>
        <v>#VALUE!</v>
      </c>
      <c r="N1173" s="143" t="e">
        <f t="shared" si="134"/>
        <v>#VALUE!</v>
      </c>
      <c r="O1173" s="146" t="e">
        <f t="shared" si="135"/>
        <v>#VALUE!</v>
      </c>
    </row>
    <row r="1174" spans="1:15" s="17" customFormat="1" x14ac:dyDescent="0.2">
      <c r="A1174" s="51"/>
      <c r="B1174" s="14"/>
      <c r="C1174" s="128" t="str">
        <f>IF(A1174=0,"",COUNTIF(Sample_Output!$B$2:$B$2000,"*"&amp;A1174&amp;"*"))</f>
        <v/>
      </c>
      <c r="D1174" s="129" t="str">
        <f>IF(SUMIF(OutputMaterialType,Specified_Output!A1174,OutputSampleWeight)=0,"",SUMIF(OutputMaterialType,Specified_Output!A1174,OutputSampleWeight))</f>
        <v/>
      </c>
      <c r="E1174" s="120" t="str">
        <f t="shared" si="130"/>
        <v/>
      </c>
      <c r="F1174" s="95" t="str">
        <f t="shared" si="131"/>
        <v/>
      </c>
      <c r="G1174" s="120" t="str">
        <f t="shared" si="132"/>
        <v/>
      </c>
      <c r="H1174" s="127" t="str">
        <f t="shared" si="133"/>
        <v/>
      </c>
      <c r="J1174" s="103"/>
      <c r="K1174" s="103"/>
      <c r="L1174" s="127" t="str">
        <f t="shared" si="129"/>
        <v/>
      </c>
      <c r="M1174" s="59" t="e">
        <f t="array" ref="M1174">_xlfn.STDEV.S(IF(OutputMaterialType=A1174,OutputTarget))</f>
        <v>#VALUE!</v>
      </c>
      <c r="N1174" s="143" t="e">
        <f t="shared" si="134"/>
        <v>#VALUE!</v>
      </c>
      <c r="O1174" s="146" t="e">
        <f t="shared" si="135"/>
        <v>#VALUE!</v>
      </c>
    </row>
    <row r="1175" spans="1:15" s="17" customFormat="1" x14ac:dyDescent="0.2">
      <c r="A1175" s="51"/>
      <c r="B1175" s="14"/>
      <c r="C1175" s="128" t="str">
        <f>IF(A1175=0,"",COUNTIF(Sample_Output!$B$2:$B$2000,"*"&amp;A1175&amp;"*"))</f>
        <v/>
      </c>
      <c r="D1175" s="129" t="str">
        <f>IF(SUMIF(OutputMaterialType,Specified_Output!A1175,OutputSampleWeight)=0,"",SUMIF(OutputMaterialType,Specified_Output!A1175,OutputSampleWeight))</f>
        <v/>
      </c>
      <c r="E1175" s="120" t="str">
        <f t="shared" si="130"/>
        <v/>
      </c>
      <c r="F1175" s="95" t="str">
        <f t="shared" si="131"/>
        <v/>
      </c>
      <c r="G1175" s="120" t="str">
        <f t="shared" si="132"/>
        <v/>
      </c>
      <c r="H1175" s="127" t="str">
        <f t="shared" si="133"/>
        <v/>
      </c>
      <c r="J1175" s="103"/>
      <c r="K1175" s="103"/>
      <c r="L1175" s="127" t="str">
        <f t="shared" si="129"/>
        <v/>
      </c>
      <c r="M1175" s="59" t="e">
        <f t="array" ref="M1175">_xlfn.STDEV.S(IF(OutputMaterialType=A1175,OutputTarget))</f>
        <v>#VALUE!</v>
      </c>
      <c r="N1175" s="143" t="e">
        <f t="shared" si="134"/>
        <v>#VALUE!</v>
      </c>
      <c r="O1175" s="146" t="e">
        <f t="shared" si="135"/>
        <v>#VALUE!</v>
      </c>
    </row>
    <row r="1176" spans="1:15" s="17" customFormat="1" x14ac:dyDescent="0.2">
      <c r="A1176" s="51"/>
      <c r="B1176" s="14"/>
      <c r="C1176" s="128" t="str">
        <f>IF(A1176=0,"",COUNTIF(Sample_Output!$B$2:$B$2000,"*"&amp;A1176&amp;"*"))</f>
        <v/>
      </c>
      <c r="D1176" s="129" t="str">
        <f>IF(SUMIF(OutputMaterialType,Specified_Output!A1176,OutputSampleWeight)=0,"",SUMIF(OutputMaterialType,Specified_Output!A1176,OutputSampleWeight))</f>
        <v/>
      </c>
      <c r="E1176" s="120" t="str">
        <f t="shared" si="130"/>
        <v/>
      </c>
      <c r="F1176" s="95" t="str">
        <f t="shared" si="131"/>
        <v/>
      </c>
      <c r="G1176" s="120" t="str">
        <f t="shared" si="132"/>
        <v/>
      </c>
      <c r="H1176" s="127" t="str">
        <f t="shared" si="133"/>
        <v/>
      </c>
      <c r="J1176" s="103"/>
      <c r="K1176" s="103"/>
      <c r="L1176" s="127" t="str">
        <f t="shared" si="129"/>
        <v/>
      </c>
      <c r="M1176" s="59" t="e">
        <f t="array" ref="M1176">_xlfn.STDEV.S(IF(OutputMaterialType=A1176,OutputTarget))</f>
        <v>#VALUE!</v>
      </c>
      <c r="N1176" s="143" t="e">
        <f t="shared" si="134"/>
        <v>#VALUE!</v>
      </c>
      <c r="O1176" s="146" t="e">
        <f t="shared" si="135"/>
        <v>#VALUE!</v>
      </c>
    </row>
    <row r="1177" spans="1:15" s="17" customFormat="1" x14ac:dyDescent="0.2">
      <c r="A1177" s="51"/>
      <c r="B1177" s="14"/>
      <c r="C1177" s="128" t="str">
        <f>IF(A1177=0,"",COUNTIF(Sample_Output!$B$2:$B$2000,"*"&amp;A1177&amp;"*"))</f>
        <v/>
      </c>
      <c r="D1177" s="129" t="str">
        <f>IF(SUMIF(OutputMaterialType,Specified_Output!A1177,OutputSampleWeight)=0,"",SUMIF(OutputMaterialType,Specified_Output!A1177,OutputSampleWeight))</f>
        <v/>
      </c>
      <c r="E1177" s="120" t="str">
        <f t="shared" si="130"/>
        <v/>
      </c>
      <c r="F1177" s="95" t="str">
        <f t="shared" si="131"/>
        <v/>
      </c>
      <c r="G1177" s="120" t="str">
        <f t="shared" si="132"/>
        <v/>
      </c>
      <c r="H1177" s="127" t="str">
        <f t="shared" si="133"/>
        <v/>
      </c>
      <c r="J1177" s="103"/>
      <c r="K1177" s="103"/>
      <c r="L1177" s="127" t="str">
        <f t="shared" si="129"/>
        <v/>
      </c>
      <c r="M1177" s="59" t="e">
        <f t="array" ref="M1177">_xlfn.STDEV.S(IF(OutputMaterialType=A1177,OutputTarget))</f>
        <v>#VALUE!</v>
      </c>
      <c r="N1177" s="143" t="e">
        <f t="shared" si="134"/>
        <v>#VALUE!</v>
      </c>
      <c r="O1177" s="146" t="e">
        <f t="shared" si="135"/>
        <v>#VALUE!</v>
      </c>
    </row>
    <row r="1178" spans="1:15" s="17" customFormat="1" x14ac:dyDescent="0.2">
      <c r="A1178" s="51"/>
      <c r="B1178" s="14"/>
      <c r="C1178" s="128" t="str">
        <f>IF(A1178=0,"",COUNTIF(Sample_Output!$B$2:$B$2000,"*"&amp;A1178&amp;"*"))</f>
        <v/>
      </c>
      <c r="D1178" s="129" t="str">
        <f>IF(SUMIF(OutputMaterialType,Specified_Output!A1178,OutputSampleWeight)=0,"",SUMIF(OutputMaterialType,Specified_Output!A1178,OutputSampleWeight))</f>
        <v/>
      </c>
      <c r="E1178" s="120" t="str">
        <f t="shared" si="130"/>
        <v/>
      </c>
      <c r="F1178" s="95" t="str">
        <f t="shared" si="131"/>
        <v/>
      </c>
      <c r="G1178" s="120" t="str">
        <f t="shared" si="132"/>
        <v/>
      </c>
      <c r="H1178" s="127" t="str">
        <f t="shared" si="133"/>
        <v/>
      </c>
      <c r="J1178" s="103"/>
      <c r="K1178" s="103"/>
      <c r="L1178" s="127" t="str">
        <f t="shared" si="129"/>
        <v/>
      </c>
      <c r="M1178" s="59" t="e">
        <f t="array" ref="M1178">_xlfn.STDEV.S(IF(OutputMaterialType=A1178,OutputTarget))</f>
        <v>#VALUE!</v>
      </c>
      <c r="N1178" s="143" t="e">
        <f t="shared" si="134"/>
        <v>#VALUE!</v>
      </c>
      <c r="O1178" s="146" t="e">
        <f t="shared" si="135"/>
        <v>#VALUE!</v>
      </c>
    </row>
    <row r="1179" spans="1:15" s="17" customFormat="1" x14ac:dyDescent="0.2">
      <c r="A1179" s="51"/>
      <c r="B1179" s="14"/>
      <c r="C1179" s="128" t="str">
        <f>IF(A1179=0,"",COUNTIF(Sample_Output!$B$2:$B$2000,"*"&amp;A1179&amp;"*"))</f>
        <v/>
      </c>
      <c r="D1179" s="129" t="str">
        <f>IF(SUMIF(OutputMaterialType,Specified_Output!A1179,OutputSampleWeight)=0,"",SUMIF(OutputMaterialType,Specified_Output!A1179,OutputSampleWeight))</f>
        <v/>
      </c>
      <c r="E1179" s="120" t="str">
        <f t="shared" si="130"/>
        <v/>
      </c>
      <c r="F1179" s="95" t="str">
        <f t="shared" si="131"/>
        <v/>
      </c>
      <c r="G1179" s="120" t="str">
        <f t="shared" si="132"/>
        <v/>
      </c>
      <c r="H1179" s="127" t="str">
        <f t="shared" si="133"/>
        <v/>
      </c>
      <c r="J1179" s="103"/>
      <c r="K1179" s="103"/>
      <c r="L1179" s="127" t="str">
        <f t="shared" si="129"/>
        <v/>
      </c>
      <c r="M1179" s="59" t="e">
        <f t="array" ref="M1179">_xlfn.STDEV.S(IF(OutputMaterialType=A1179,OutputTarget))</f>
        <v>#VALUE!</v>
      </c>
      <c r="N1179" s="143" t="e">
        <f t="shared" si="134"/>
        <v>#VALUE!</v>
      </c>
      <c r="O1179" s="146" t="e">
        <f t="shared" si="135"/>
        <v>#VALUE!</v>
      </c>
    </row>
    <row r="1180" spans="1:15" s="17" customFormat="1" x14ac:dyDescent="0.2">
      <c r="A1180" s="51"/>
      <c r="B1180" s="14"/>
      <c r="C1180" s="128" t="str">
        <f>IF(A1180=0,"",COUNTIF(Sample_Output!$B$2:$B$2000,"*"&amp;A1180&amp;"*"))</f>
        <v/>
      </c>
      <c r="D1180" s="129" t="str">
        <f>IF(SUMIF(OutputMaterialType,Specified_Output!A1180,OutputSampleWeight)=0,"",SUMIF(OutputMaterialType,Specified_Output!A1180,OutputSampleWeight))</f>
        <v/>
      </c>
      <c r="E1180" s="120" t="str">
        <f t="shared" si="130"/>
        <v/>
      </c>
      <c r="F1180" s="95" t="str">
        <f t="shared" si="131"/>
        <v/>
      </c>
      <c r="G1180" s="120" t="str">
        <f t="shared" si="132"/>
        <v/>
      </c>
      <c r="H1180" s="127" t="str">
        <f t="shared" si="133"/>
        <v/>
      </c>
      <c r="J1180" s="103"/>
      <c r="K1180" s="103"/>
      <c r="L1180" s="127" t="str">
        <f t="shared" si="129"/>
        <v/>
      </c>
      <c r="M1180" s="59" t="e">
        <f t="array" ref="M1180">_xlfn.STDEV.S(IF(OutputMaterialType=A1180,OutputTarget))</f>
        <v>#VALUE!</v>
      </c>
      <c r="N1180" s="143" t="e">
        <f t="shared" si="134"/>
        <v>#VALUE!</v>
      </c>
      <c r="O1180" s="146" t="e">
        <f t="shared" si="135"/>
        <v>#VALUE!</v>
      </c>
    </row>
    <row r="1181" spans="1:15" s="17" customFormat="1" x14ac:dyDescent="0.2">
      <c r="A1181" s="51"/>
      <c r="B1181" s="14"/>
      <c r="C1181" s="128" t="str">
        <f>IF(A1181=0,"",COUNTIF(Sample_Output!$B$2:$B$2000,"*"&amp;A1181&amp;"*"))</f>
        <v/>
      </c>
      <c r="D1181" s="129" t="str">
        <f>IF(SUMIF(OutputMaterialType,Specified_Output!A1181,OutputSampleWeight)=0,"",SUMIF(OutputMaterialType,Specified_Output!A1181,OutputSampleWeight))</f>
        <v/>
      </c>
      <c r="E1181" s="120" t="str">
        <f t="shared" si="130"/>
        <v/>
      </c>
      <c r="F1181" s="95" t="str">
        <f t="shared" si="131"/>
        <v/>
      </c>
      <c r="G1181" s="120" t="str">
        <f t="shared" si="132"/>
        <v/>
      </c>
      <c r="H1181" s="127" t="str">
        <f t="shared" si="133"/>
        <v/>
      </c>
      <c r="J1181" s="103"/>
      <c r="K1181" s="103"/>
      <c r="L1181" s="127" t="str">
        <f t="shared" si="129"/>
        <v/>
      </c>
      <c r="M1181" s="59" t="e">
        <f t="array" ref="M1181">_xlfn.STDEV.S(IF(OutputMaterialType=A1181,OutputTarget))</f>
        <v>#VALUE!</v>
      </c>
      <c r="N1181" s="143" t="e">
        <f t="shared" si="134"/>
        <v>#VALUE!</v>
      </c>
      <c r="O1181" s="146" t="e">
        <f t="shared" si="135"/>
        <v>#VALUE!</v>
      </c>
    </row>
    <row r="1182" spans="1:15" s="17" customFormat="1" x14ac:dyDescent="0.2">
      <c r="A1182" s="51"/>
      <c r="B1182" s="14"/>
      <c r="C1182" s="128" t="str">
        <f>IF(A1182=0,"",COUNTIF(Sample_Output!$B$2:$B$2000,"*"&amp;A1182&amp;"*"))</f>
        <v/>
      </c>
      <c r="D1182" s="129" t="str">
        <f>IF(SUMIF(OutputMaterialType,Specified_Output!A1182,OutputSampleWeight)=0,"",SUMIF(OutputMaterialType,Specified_Output!A1182,OutputSampleWeight))</f>
        <v/>
      </c>
      <c r="E1182" s="120" t="str">
        <f t="shared" si="130"/>
        <v/>
      </c>
      <c r="F1182" s="95" t="str">
        <f t="shared" si="131"/>
        <v/>
      </c>
      <c r="G1182" s="120" t="str">
        <f t="shared" si="132"/>
        <v/>
      </c>
      <c r="H1182" s="127" t="str">
        <f t="shared" si="133"/>
        <v/>
      </c>
      <c r="J1182" s="103"/>
      <c r="K1182" s="103"/>
      <c r="L1182" s="127" t="str">
        <f t="shared" si="129"/>
        <v/>
      </c>
      <c r="M1182" s="59" t="e">
        <f t="array" ref="M1182">_xlfn.STDEV.S(IF(OutputMaterialType=A1182,OutputTarget))</f>
        <v>#VALUE!</v>
      </c>
      <c r="N1182" s="143" t="e">
        <f t="shared" si="134"/>
        <v>#VALUE!</v>
      </c>
      <c r="O1182" s="146" t="e">
        <f t="shared" si="135"/>
        <v>#VALUE!</v>
      </c>
    </row>
    <row r="1183" spans="1:15" s="17" customFormat="1" x14ac:dyDescent="0.2">
      <c r="A1183" s="51"/>
      <c r="B1183" s="14"/>
      <c r="C1183" s="128" t="str">
        <f>IF(A1183=0,"",COUNTIF(Sample_Output!$B$2:$B$2000,"*"&amp;A1183&amp;"*"))</f>
        <v/>
      </c>
      <c r="D1183" s="129" t="str">
        <f>IF(SUMIF(OutputMaterialType,Specified_Output!A1183,OutputSampleWeight)=0,"",SUMIF(OutputMaterialType,Specified_Output!A1183,OutputSampleWeight))</f>
        <v/>
      </c>
      <c r="E1183" s="120" t="str">
        <f t="shared" si="130"/>
        <v/>
      </c>
      <c r="F1183" s="95" t="str">
        <f t="shared" si="131"/>
        <v/>
      </c>
      <c r="G1183" s="120" t="str">
        <f t="shared" si="132"/>
        <v/>
      </c>
      <c r="H1183" s="127" t="str">
        <f t="shared" si="133"/>
        <v/>
      </c>
      <c r="J1183" s="103"/>
      <c r="K1183" s="103"/>
      <c r="L1183" s="127" t="str">
        <f t="shared" si="129"/>
        <v/>
      </c>
      <c r="M1183" s="59" t="e">
        <f t="array" ref="M1183">_xlfn.STDEV.S(IF(OutputMaterialType=A1183,OutputTarget))</f>
        <v>#VALUE!</v>
      </c>
      <c r="N1183" s="143" t="e">
        <f t="shared" si="134"/>
        <v>#VALUE!</v>
      </c>
      <c r="O1183" s="146" t="e">
        <f t="shared" si="135"/>
        <v>#VALUE!</v>
      </c>
    </row>
    <row r="1184" spans="1:15" s="17" customFormat="1" x14ac:dyDescent="0.2">
      <c r="A1184" s="51"/>
      <c r="B1184" s="14"/>
      <c r="C1184" s="128" t="str">
        <f>IF(A1184=0,"",COUNTIF(Sample_Output!$B$2:$B$2000,"*"&amp;A1184&amp;"*"))</f>
        <v/>
      </c>
      <c r="D1184" s="129" t="str">
        <f>IF(SUMIF(OutputMaterialType,Specified_Output!A1184,OutputSampleWeight)=0,"",SUMIF(OutputMaterialType,Specified_Output!A1184,OutputSampleWeight))</f>
        <v/>
      </c>
      <c r="E1184" s="120" t="str">
        <f t="shared" si="130"/>
        <v/>
      </c>
      <c r="F1184" s="95" t="str">
        <f t="shared" si="131"/>
        <v/>
      </c>
      <c r="G1184" s="120" t="str">
        <f t="shared" si="132"/>
        <v/>
      </c>
      <c r="H1184" s="127" t="str">
        <f t="shared" si="133"/>
        <v/>
      </c>
      <c r="J1184" s="103"/>
      <c r="K1184" s="103"/>
      <c r="L1184" s="127" t="str">
        <f t="shared" si="129"/>
        <v/>
      </c>
      <c r="M1184" s="59" t="e">
        <f t="array" ref="M1184">_xlfn.STDEV.S(IF(OutputMaterialType=A1184,OutputTarget))</f>
        <v>#VALUE!</v>
      </c>
      <c r="N1184" s="143" t="e">
        <f t="shared" si="134"/>
        <v>#VALUE!</v>
      </c>
      <c r="O1184" s="146" t="e">
        <f t="shared" si="135"/>
        <v>#VALUE!</v>
      </c>
    </row>
    <row r="1185" spans="1:15" s="17" customFormat="1" x14ac:dyDescent="0.2">
      <c r="A1185" s="51"/>
      <c r="B1185" s="14"/>
      <c r="C1185" s="128" t="str">
        <f>IF(A1185=0,"",COUNTIF(Sample_Output!$B$2:$B$2000,"*"&amp;A1185&amp;"*"))</f>
        <v/>
      </c>
      <c r="D1185" s="129" t="str">
        <f>IF(SUMIF(OutputMaterialType,Specified_Output!A1185,OutputSampleWeight)=0,"",SUMIF(OutputMaterialType,Specified_Output!A1185,OutputSampleWeight))</f>
        <v/>
      </c>
      <c r="E1185" s="120" t="str">
        <f t="shared" si="130"/>
        <v/>
      </c>
      <c r="F1185" s="95" t="str">
        <f t="shared" si="131"/>
        <v/>
      </c>
      <c r="G1185" s="120" t="str">
        <f t="shared" si="132"/>
        <v/>
      </c>
      <c r="H1185" s="127" t="str">
        <f t="shared" si="133"/>
        <v/>
      </c>
      <c r="J1185" s="103"/>
      <c r="K1185" s="103"/>
      <c r="L1185" s="127" t="str">
        <f t="shared" si="129"/>
        <v/>
      </c>
      <c r="M1185" s="59" t="e">
        <f t="array" ref="M1185">_xlfn.STDEV.S(IF(OutputMaterialType=A1185,OutputTarget))</f>
        <v>#VALUE!</v>
      </c>
      <c r="N1185" s="143" t="e">
        <f t="shared" si="134"/>
        <v>#VALUE!</v>
      </c>
      <c r="O1185" s="146" t="e">
        <f t="shared" si="135"/>
        <v>#VALUE!</v>
      </c>
    </row>
    <row r="1186" spans="1:15" s="17" customFormat="1" x14ac:dyDescent="0.2">
      <c r="A1186" s="51"/>
      <c r="B1186" s="14"/>
      <c r="C1186" s="128" t="str">
        <f>IF(A1186=0,"",COUNTIF(Sample_Output!$B$2:$B$2000,"*"&amp;A1186&amp;"*"))</f>
        <v/>
      </c>
      <c r="D1186" s="129" t="str">
        <f>IF(SUMIF(OutputMaterialType,Specified_Output!A1186,OutputSampleWeight)=0,"",SUMIF(OutputMaterialType,Specified_Output!A1186,OutputSampleWeight))</f>
        <v/>
      </c>
      <c r="E1186" s="120" t="str">
        <f t="shared" si="130"/>
        <v/>
      </c>
      <c r="F1186" s="95" t="str">
        <f t="shared" si="131"/>
        <v/>
      </c>
      <c r="G1186" s="120" t="str">
        <f t="shared" si="132"/>
        <v/>
      </c>
      <c r="H1186" s="127" t="str">
        <f t="shared" si="133"/>
        <v/>
      </c>
      <c r="J1186" s="103"/>
      <c r="K1186" s="103"/>
      <c r="L1186" s="127" t="str">
        <f t="shared" si="129"/>
        <v/>
      </c>
      <c r="M1186" s="59" t="e">
        <f t="array" ref="M1186">_xlfn.STDEV.S(IF(OutputMaterialType=A1186,OutputTarget))</f>
        <v>#VALUE!</v>
      </c>
      <c r="N1186" s="143" t="e">
        <f t="shared" si="134"/>
        <v>#VALUE!</v>
      </c>
      <c r="O1186" s="146" t="e">
        <f t="shared" si="135"/>
        <v>#VALUE!</v>
      </c>
    </row>
    <row r="1187" spans="1:15" s="17" customFormat="1" x14ac:dyDescent="0.2">
      <c r="A1187" s="51"/>
      <c r="B1187" s="14"/>
      <c r="C1187" s="128" t="str">
        <f>IF(A1187=0,"",COUNTIF(Sample_Output!$B$2:$B$2000,"*"&amp;A1187&amp;"*"))</f>
        <v/>
      </c>
      <c r="D1187" s="129" t="str">
        <f>IF(SUMIF(OutputMaterialType,Specified_Output!A1187,OutputSampleWeight)=0,"",SUMIF(OutputMaterialType,Specified_Output!A1187,OutputSampleWeight))</f>
        <v/>
      </c>
      <c r="E1187" s="120" t="str">
        <f t="shared" si="130"/>
        <v/>
      </c>
      <c r="F1187" s="95" t="str">
        <f t="shared" si="131"/>
        <v/>
      </c>
      <c r="G1187" s="120" t="str">
        <f t="shared" si="132"/>
        <v/>
      </c>
      <c r="H1187" s="127" t="str">
        <f t="shared" si="133"/>
        <v/>
      </c>
      <c r="J1187" s="103"/>
      <c r="K1187" s="103"/>
      <c r="L1187" s="127" t="str">
        <f t="shared" si="129"/>
        <v/>
      </c>
      <c r="M1187" s="59" t="e">
        <f t="array" ref="M1187">_xlfn.STDEV.S(IF(OutputMaterialType=A1187,OutputTarget))</f>
        <v>#VALUE!</v>
      </c>
      <c r="N1187" s="143" t="e">
        <f t="shared" si="134"/>
        <v>#VALUE!</v>
      </c>
      <c r="O1187" s="146" t="e">
        <f t="shared" si="135"/>
        <v>#VALUE!</v>
      </c>
    </row>
    <row r="1188" spans="1:15" s="17" customFormat="1" x14ac:dyDescent="0.2">
      <c r="A1188" s="51"/>
      <c r="B1188" s="14"/>
      <c r="C1188" s="128" t="str">
        <f>IF(A1188=0,"",COUNTIF(Sample_Output!$B$2:$B$2000,"*"&amp;A1188&amp;"*"))</f>
        <v/>
      </c>
      <c r="D1188" s="129" t="str">
        <f>IF(SUMIF(OutputMaterialType,Specified_Output!A1188,OutputSampleWeight)=0,"",SUMIF(OutputMaterialType,Specified_Output!A1188,OutputSampleWeight))</f>
        <v/>
      </c>
      <c r="E1188" s="120" t="str">
        <f t="shared" si="130"/>
        <v/>
      </c>
      <c r="F1188" s="95" t="str">
        <f t="shared" si="131"/>
        <v/>
      </c>
      <c r="G1188" s="120" t="str">
        <f t="shared" si="132"/>
        <v/>
      </c>
      <c r="H1188" s="127" t="str">
        <f t="shared" si="133"/>
        <v/>
      </c>
      <c r="J1188" s="103"/>
      <c r="K1188" s="103"/>
      <c r="L1188" s="127" t="str">
        <f t="shared" si="129"/>
        <v/>
      </c>
      <c r="M1188" s="59" t="e">
        <f t="array" ref="M1188">_xlfn.STDEV.S(IF(OutputMaterialType=A1188,OutputTarget))</f>
        <v>#VALUE!</v>
      </c>
      <c r="N1188" s="143" t="e">
        <f t="shared" si="134"/>
        <v>#VALUE!</v>
      </c>
      <c r="O1188" s="146" t="e">
        <f t="shared" si="135"/>
        <v>#VALUE!</v>
      </c>
    </row>
    <row r="1189" spans="1:15" s="17" customFormat="1" x14ac:dyDescent="0.2">
      <c r="A1189" s="51"/>
      <c r="B1189" s="14"/>
      <c r="C1189" s="128" t="str">
        <f>IF(A1189=0,"",COUNTIF(Sample_Output!$B$2:$B$2000,"*"&amp;A1189&amp;"*"))</f>
        <v/>
      </c>
      <c r="D1189" s="129" t="str">
        <f>IF(SUMIF(OutputMaterialType,Specified_Output!A1189,OutputSampleWeight)=0,"",SUMIF(OutputMaterialType,Specified_Output!A1189,OutputSampleWeight))</f>
        <v/>
      </c>
      <c r="E1189" s="120" t="str">
        <f t="shared" si="130"/>
        <v/>
      </c>
      <c r="F1189" s="95" t="str">
        <f t="shared" si="131"/>
        <v/>
      </c>
      <c r="G1189" s="120" t="str">
        <f t="shared" si="132"/>
        <v/>
      </c>
      <c r="H1189" s="127" t="str">
        <f t="shared" si="133"/>
        <v/>
      </c>
      <c r="J1189" s="103"/>
      <c r="K1189" s="103"/>
      <c r="L1189" s="127" t="str">
        <f t="shared" si="129"/>
        <v/>
      </c>
      <c r="M1189" s="59" t="e">
        <f t="array" ref="M1189">_xlfn.STDEV.S(IF(OutputMaterialType=A1189,OutputTarget))</f>
        <v>#VALUE!</v>
      </c>
      <c r="N1189" s="143" t="e">
        <f t="shared" si="134"/>
        <v>#VALUE!</v>
      </c>
      <c r="O1189" s="146" t="e">
        <f t="shared" si="135"/>
        <v>#VALUE!</v>
      </c>
    </row>
    <row r="1190" spans="1:15" s="17" customFormat="1" x14ac:dyDescent="0.2">
      <c r="A1190" s="51"/>
      <c r="B1190" s="14"/>
      <c r="C1190" s="128" t="str">
        <f>IF(A1190=0,"",COUNTIF(Sample_Output!$B$2:$B$2000,"*"&amp;A1190&amp;"*"))</f>
        <v/>
      </c>
      <c r="D1190" s="129" t="str">
        <f>IF(SUMIF(OutputMaterialType,Specified_Output!A1190,OutputSampleWeight)=0,"",SUMIF(OutputMaterialType,Specified_Output!A1190,OutputSampleWeight))</f>
        <v/>
      </c>
      <c r="E1190" s="120" t="str">
        <f t="shared" si="130"/>
        <v/>
      </c>
      <c r="F1190" s="95" t="str">
        <f t="shared" si="131"/>
        <v/>
      </c>
      <c r="G1190" s="120" t="str">
        <f t="shared" si="132"/>
        <v/>
      </c>
      <c r="H1190" s="127" t="str">
        <f t="shared" si="133"/>
        <v/>
      </c>
      <c r="J1190" s="103"/>
      <c r="K1190" s="103"/>
      <c r="L1190" s="127" t="str">
        <f t="shared" si="129"/>
        <v/>
      </c>
      <c r="M1190" s="59" t="e">
        <f t="array" ref="M1190">_xlfn.STDEV.S(IF(OutputMaterialType=A1190,OutputTarget))</f>
        <v>#VALUE!</v>
      </c>
      <c r="N1190" s="143" t="e">
        <f t="shared" si="134"/>
        <v>#VALUE!</v>
      </c>
      <c r="O1190" s="146" t="e">
        <f t="shared" si="135"/>
        <v>#VALUE!</v>
      </c>
    </row>
    <row r="1191" spans="1:15" s="17" customFormat="1" x14ac:dyDescent="0.2">
      <c r="A1191" s="51"/>
      <c r="B1191" s="14"/>
      <c r="C1191" s="128" t="str">
        <f>IF(A1191=0,"",COUNTIF(Sample_Output!$B$2:$B$2000,"*"&amp;A1191&amp;"*"))</f>
        <v/>
      </c>
      <c r="D1191" s="129" t="str">
        <f>IF(SUMIF(OutputMaterialType,Specified_Output!A1191,OutputSampleWeight)=0,"",SUMIF(OutputMaterialType,Specified_Output!A1191,OutputSampleWeight))</f>
        <v/>
      </c>
      <c r="E1191" s="120" t="str">
        <f t="shared" si="130"/>
        <v/>
      </c>
      <c r="F1191" s="95" t="str">
        <f t="shared" si="131"/>
        <v/>
      </c>
      <c r="G1191" s="120" t="str">
        <f t="shared" si="132"/>
        <v/>
      </c>
      <c r="H1191" s="127" t="str">
        <f t="shared" si="133"/>
        <v/>
      </c>
      <c r="J1191" s="103"/>
      <c r="K1191" s="103"/>
      <c r="L1191" s="127" t="str">
        <f t="shared" si="129"/>
        <v/>
      </c>
      <c r="M1191" s="59" t="e">
        <f t="array" ref="M1191">_xlfn.STDEV.S(IF(OutputMaterialType=A1191,OutputTarget))</f>
        <v>#VALUE!</v>
      </c>
      <c r="N1191" s="143" t="e">
        <f t="shared" si="134"/>
        <v>#VALUE!</v>
      </c>
      <c r="O1191" s="146" t="e">
        <f t="shared" si="135"/>
        <v>#VALUE!</v>
      </c>
    </row>
    <row r="1192" spans="1:15" s="17" customFormat="1" x14ac:dyDescent="0.2">
      <c r="A1192" s="51"/>
      <c r="B1192" s="14"/>
      <c r="C1192" s="128" t="str">
        <f>IF(A1192=0,"",COUNTIF(Sample_Output!$B$2:$B$2000,"*"&amp;A1192&amp;"*"))</f>
        <v/>
      </c>
      <c r="D1192" s="129" t="str">
        <f>IF(SUMIF(OutputMaterialType,Specified_Output!A1192,OutputSampleWeight)=0,"",SUMIF(OutputMaterialType,Specified_Output!A1192,OutputSampleWeight))</f>
        <v/>
      </c>
      <c r="E1192" s="120" t="str">
        <f t="shared" si="130"/>
        <v/>
      </c>
      <c r="F1192" s="95" t="str">
        <f t="shared" si="131"/>
        <v/>
      </c>
      <c r="G1192" s="120" t="str">
        <f t="shared" si="132"/>
        <v/>
      </c>
      <c r="H1192" s="127" t="str">
        <f t="shared" si="133"/>
        <v/>
      </c>
      <c r="J1192" s="103"/>
      <c r="K1192" s="103"/>
      <c r="L1192" s="127" t="str">
        <f t="shared" si="129"/>
        <v/>
      </c>
      <c r="M1192" s="59" t="e">
        <f t="array" ref="M1192">_xlfn.STDEV.S(IF(OutputMaterialType=A1192,OutputTarget))</f>
        <v>#VALUE!</v>
      </c>
      <c r="N1192" s="143" t="e">
        <f t="shared" si="134"/>
        <v>#VALUE!</v>
      </c>
      <c r="O1192" s="146" t="e">
        <f t="shared" si="135"/>
        <v>#VALUE!</v>
      </c>
    </row>
    <row r="1193" spans="1:15" s="17" customFormat="1" x14ac:dyDescent="0.2">
      <c r="A1193" s="51"/>
      <c r="B1193" s="14"/>
      <c r="C1193" s="128" t="str">
        <f>IF(A1193=0,"",COUNTIF(Sample_Output!$B$2:$B$2000,"*"&amp;A1193&amp;"*"))</f>
        <v/>
      </c>
      <c r="D1193" s="129" t="str">
        <f>IF(SUMIF(OutputMaterialType,Specified_Output!A1193,OutputSampleWeight)=0,"",SUMIF(OutputMaterialType,Specified_Output!A1193,OutputSampleWeight))</f>
        <v/>
      </c>
      <c r="E1193" s="120" t="str">
        <f t="shared" si="130"/>
        <v/>
      </c>
      <c r="F1193" s="95" t="str">
        <f t="shared" si="131"/>
        <v/>
      </c>
      <c r="G1193" s="120" t="str">
        <f t="shared" si="132"/>
        <v/>
      </c>
      <c r="H1193" s="127" t="str">
        <f t="shared" si="133"/>
        <v/>
      </c>
      <c r="J1193" s="103"/>
      <c r="K1193" s="103"/>
      <c r="L1193" s="127" t="str">
        <f t="shared" si="129"/>
        <v/>
      </c>
      <c r="M1193" s="59" t="e">
        <f t="array" ref="M1193">_xlfn.STDEV.S(IF(OutputMaterialType=A1193,OutputTarget))</f>
        <v>#VALUE!</v>
      </c>
      <c r="N1193" s="143" t="e">
        <f t="shared" si="134"/>
        <v>#VALUE!</v>
      </c>
      <c r="O1193" s="146" t="e">
        <f t="shared" si="135"/>
        <v>#VALUE!</v>
      </c>
    </row>
    <row r="1194" spans="1:15" s="17" customFormat="1" x14ac:dyDescent="0.2">
      <c r="A1194" s="51"/>
      <c r="B1194" s="14"/>
      <c r="C1194" s="128" t="str">
        <f>IF(A1194=0,"",COUNTIF(Sample_Output!$B$2:$B$2000,"*"&amp;A1194&amp;"*"))</f>
        <v/>
      </c>
      <c r="D1194" s="129" t="str">
        <f>IF(SUMIF(OutputMaterialType,Specified_Output!A1194,OutputSampleWeight)=0,"",SUMIF(OutputMaterialType,Specified_Output!A1194,OutputSampleWeight))</f>
        <v/>
      </c>
      <c r="E1194" s="120" t="str">
        <f t="shared" si="130"/>
        <v/>
      </c>
      <c r="F1194" s="95" t="str">
        <f t="shared" si="131"/>
        <v/>
      </c>
      <c r="G1194" s="120" t="str">
        <f t="shared" si="132"/>
        <v/>
      </c>
      <c r="H1194" s="127" t="str">
        <f t="shared" si="133"/>
        <v/>
      </c>
      <c r="J1194" s="103"/>
      <c r="K1194" s="103"/>
      <c r="L1194" s="127" t="str">
        <f t="shared" si="129"/>
        <v/>
      </c>
      <c r="M1194" s="59" t="e">
        <f t="array" ref="M1194">_xlfn.STDEV.S(IF(OutputMaterialType=A1194,OutputTarget))</f>
        <v>#VALUE!</v>
      </c>
      <c r="N1194" s="143" t="e">
        <f t="shared" si="134"/>
        <v>#VALUE!</v>
      </c>
      <c r="O1194" s="146" t="e">
        <f t="shared" si="135"/>
        <v>#VALUE!</v>
      </c>
    </row>
    <row r="1195" spans="1:15" s="17" customFormat="1" x14ac:dyDescent="0.2">
      <c r="A1195" s="51"/>
      <c r="B1195" s="14"/>
      <c r="C1195" s="128" t="str">
        <f>IF(A1195=0,"",COUNTIF(Sample_Output!$B$2:$B$2000,"*"&amp;A1195&amp;"*"))</f>
        <v/>
      </c>
      <c r="D1195" s="129" t="str">
        <f>IF(SUMIF(OutputMaterialType,Specified_Output!A1195,OutputSampleWeight)=0,"",SUMIF(OutputMaterialType,Specified_Output!A1195,OutputSampleWeight))</f>
        <v/>
      </c>
      <c r="E1195" s="120" t="str">
        <f t="shared" si="130"/>
        <v/>
      </c>
      <c r="F1195" s="95" t="str">
        <f t="shared" si="131"/>
        <v/>
      </c>
      <c r="G1195" s="120" t="str">
        <f t="shared" si="132"/>
        <v/>
      </c>
      <c r="H1195" s="127" t="str">
        <f t="shared" si="133"/>
        <v/>
      </c>
      <c r="J1195" s="103"/>
      <c r="K1195" s="103"/>
      <c r="L1195" s="127" t="str">
        <f t="shared" si="129"/>
        <v/>
      </c>
      <c r="M1195" s="59" t="e">
        <f t="array" ref="M1195">_xlfn.STDEV.S(IF(OutputMaterialType=A1195,OutputTarget))</f>
        <v>#VALUE!</v>
      </c>
      <c r="N1195" s="143" t="e">
        <f t="shared" si="134"/>
        <v>#VALUE!</v>
      </c>
      <c r="O1195" s="146" t="e">
        <f t="shared" si="135"/>
        <v>#VALUE!</v>
      </c>
    </row>
    <row r="1196" spans="1:15" s="17" customFormat="1" x14ac:dyDescent="0.2">
      <c r="A1196" s="51"/>
      <c r="B1196" s="14"/>
      <c r="C1196" s="128" t="str">
        <f>IF(A1196=0,"",COUNTIF(Sample_Output!$B$2:$B$2000,"*"&amp;A1196&amp;"*"))</f>
        <v/>
      </c>
      <c r="D1196" s="129" t="str">
        <f>IF(SUMIF(OutputMaterialType,Specified_Output!A1196,OutputSampleWeight)=0,"",SUMIF(OutputMaterialType,Specified_Output!A1196,OutputSampleWeight))</f>
        <v/>
      </c>
      <c r="E1196" s="120" t="str">
        <f t="shared" si="130"/>
        <v/>
      </c>
      <c r="F1196" s="95" t="str">
        <f t="shared" si="131"/>
        <v/>
      </c>
      <c r="G1196" s="120" t="str">
        <f t="shared" si="132"/>
        <v/>
      </c>
      <c r="H1196" s="127" t="str">
        <f t="shared" si="133"/>
        <v/>
      </c>
      <c r="J1196" s="103"/>
      <c r="K1196" s="103"/>
      <c r="L1196" s="127" t="str">
        <f t="shared" si="129"/>
        <v/>
      </c>
      <c r="M1196" s="59" t="e">
        <f t="array" ref="M1196">_xlfn.STDEV.S(IF(OutputMaterialType=A1196,OutputTarget))</f>
        <v>#VALUE!</v>
      </c>
      <c r="N1196" s="143" t="e">
        <f t="shared" si="134"/>
        <v>#VALUE!</v>
      </c>
      <c r="O1196" s="146" t="e">
        <f t="shared" si="135"/>
        <v>#VALUE!</v>
      </c>
    </row>
    <row r="1197" spans="1:15" s="17" customFormat="1" x14ac:dyDescent="0.2">
      <c r="A1197" s="51"/>
      <c r="B1197" s="14"/>
      <c r="C1197" s="128" t="str">
        <f>IF(A1197=0,"",COUNTIF(Sample_Output!$B$2:$B$2000,"*"&amp;A1197&amp;"*"))</f>
        <v/>
      </c>
      <c r="D1197" s="129" t="str">
        <f>IF(SUMIF(OutputMaterialType,Specified_Output!A1197,OutputSampleWeight)=0,"",SUMIF(OutputMaterialType,Specified_Output!A1197,OutputSampleWeight))</f>
        <v/>
      </c>
      <c r="E1197" s="120" t="str">
        <f t="shared" si="130"/>
        <v/>
      </c>
      <c r="F1197" s="95" t="str">
        <f t="shared" si="131"/>
        <v/>
      </c>
      <c r="G1197" s="120" t="str">
        <f t="shared" si="132"/>
        <v/>
      </c>
      <c r="H1197" s="127" t="str">
        <f t="shared" si="133"/>
        <v/>
      </c>
      <c r="J1197" s="103"/>
      <c r="K1197" s="103"/>
      <c r="L1197" s="127" t="str">
        <f t="shared" si="129"/>
        <v/>
      </c>
      <c r="M1197" s="59" t="e">
        <f t="array" ref="M1197">_xlfn.STDEV.S(IF(OutputMaterialType=A1197,OutputTarget))</f>
        <v>#VALUE!</v>
      </c>
      <c r="N1197" s="143" t="e">
        <f t="shared" si="134"/>
        <v>#VALUE!</v>
      </c>
      <c r="O1197" s="146" t="e">
        <f t="shared" si="135"/>
        <v>#VALUE!</v>
      </c>
    </row>
    <row r="1198" spans="1:15" s="17" customFormat="1" x14ac:dyDescent="0.2">
      <c r="A1198" s="51"/>
      <c r="B1198" s="14"/>
      <c r="C1198" s="128" t="str">
        <f>IF(A1198=0,"",COUNTIF(Sample_Output!$B$2:$B$2000,"*"&amp;A1198&amp;"*"))</f>
        <v/>
      </c>
      <c r="D1198" s="129" t="str">
        <f>IF(SUMIF(OutputMaterialType,Specified_Output!A1198,OutputSampleWeight)=0,"",SUMIF(OutputMaterialType,Specified_Output!A1198,OutputSampleWeight))</f>
        <v/>
      </c>
      <c r="E1198" s="120" t="str">
        <f t="shared" si="130"/>
        <v/>
      </c>
      <c r="F1198" s="95" t="str">
        <f t="shared" si="131"/>
        <v/>
      </c>
      <c r="G1198" s="120" t="str">
        <f t="shared" si="132"/>
        <v/>
      </c>
      <c r="H1198" s="127" t="str">
        <f t="shared" si="133"/>
        <v/>
      </c>
      <c r="J1198" s="103"/>
      <c r="K1198" s="103"/>
      <c r="L1198" s="127" t="str">
        <f t="shared" si="129"/>
        <v/>
      </c>
      <c r="M1198" s="59" t="e">
        <f t="array" ref="M1198">_xlfn.STDEV.S(IF(OutputMaterialType=A1198,OutputTarget))</f>
        <v>#VALUE!</v>
      </c>
      <c r="N1198" s="143" t="e">
        <f t="shared" si="134"/>
        <v>#VALUE!</v>
      </c>
      <c r="O1198" s="146" t="e">
        <f t="shared" si="135"/>
        <v>#VALUE!</v>
      </c>
    </row>
    <row r="1199" spans="1:15" s="17" customFormat="1" x14ac:dyDescent="0.2">
      <c r="A1199" s="51"/>
      <c r="B1199" s="14"/>
      <c r="C1199" s="128" t="str">
        <f>IF(A1199=0,"",COUNTIF(Sample_Output!$B$2:$B$2000,"*"&amp;A1199&amp;"*"))</f>
        <v/>
      </c>
      <c r="D1199" s="129" t="str">
        <f>IF(SUMIF(OutputMaterialType,Specified_Output!A1199,OutputSampleWeight)=0,"",SUMIF(OutputMaterialType,Specified_Output!A1199,OutputSampleWeight))</f>
        <v/>
      </c>
      <c r="E1199" s="120" t="str">
        <f t="shared" si="130"/>
        <v/>
      </c>
      <c r="F1199" s="95" t="str">
        <f t="shared" si="131"/>
        <v/>
      </c>
      <c r="G1199" s="120" t="str">
        <f t="shared" si="132"/>
        <v/>
      </c>
      <c r="H1199" s="127" t="str">
        <f t="shared" si="133"/>
        <v/>
      </c>
      <c r="J1199" s="103"/>
      <c r="K1199" s="103"/>
      <c r="L1199" s="127" t="str">
        <f t="shared" si="129"/>
        <v/>
      </c>
      <c r="M1199" s="59" t="e">
        <f t="array" ref="M1199">_xlfn.STDEV.S(IF(OutputMaterialType=A1199,OutputTarget))</f>
        <v>#VALUE!</v>
      </c>
      <c r="N1199" s="143" t="e">
        <f t="shared" si="134"/>
        <v>#VALUE!</v>
      </c>
      <c r="O1199" s="146" t="e">
        <f t="shared" si="135"/>
        <v>#VALUE!</v>
      </c>
    </row>
    <row r="1200" spans="1:15" s="17" customFormat="1" x14ac:dyDescent="0.2">
      <c r="A1200" s="51"/>
      <c r="B1200" s="14"/>
      <c r="C1200" s="128" t="str">
        <f>IF(A1200=0,"",COUNTIF(Sample_Output!$B$2:$B$2000,"*"&amp;A1200&amp;"*"))</f>
        <v/>
      </c>
      <c r="D1200" s="129" t="str">
        <f>IF(SUMIF(OutputMaterialType,Specified_Output!A1200,OutputSampleWeight)=0,"",SUMIF(OutputMaterialType,Specified_Output!A1200,OutputSampleWeight))</f>
        <v/>
      </c>
      <c r="E1200" s="120" t="str">
        <f t="shared" si="130"/>
        <v/>
      </c>
      <c r="F1200" s="95" t="str">
        <f t="shared" si="131"/>
        <v/>
      </c>
      <c r="G1200" s="120" t="str">
        <f t="shared" si="132"/>
        <v/>
      </c>
      <c r="H1200" s="127" t="str">
        <f t="shared" si="133"/>
        <v/>
      </c>
      <c r="J1200" s="103"/>
      <c r="K1200" s="103"/>
      <c r="L1200" s="127" t="str">
        <f t="shared" si="129"/>
        <v/>
      </c>
      <c r="M1200" s="59" t="e">
        <f t="array" ref="M1200">_xlfn.STDEV.S(IF(OutputMaterialType=A1200,OutputTarget))</f>
        <v>#VALUE!</v>
      </c>
      <c r="N1200" s="143" t="e">
        <f t="shared" si="134"/>
        <v>#VALUE!</v>
      </c>
      <c r="O1200" s="146" t="e">
        <f t="shared" si="135"/>
        <v>#VALUE!</v>
      </c>
    </row>
    <row r="1201" spans="1:15" s="17" customFormat="1" x14ac:dyDescent="0.2">
      <c r="A1201" s="51"/>
      <c r="B1201" s="14"/>
      <c r="C1201" s="128" t="str">
        <f>IF(A1201=0,"",COUNTIF(Sample_Output!$B$2:$B$2000,"*"&amp;A1201&amp;"*"))</f>
        <v/>
      </c>
      <c r="D1201" s="129" t="str">
        <f>IF(SUMIF(OutputMaterialType,Specified_Output!A1201,OutputSampleWeight)=0,"",SUMIF(OutputMaterialType,Specified_Output!A1201,OutputSampleWeight))</f>
        <v/>
      </c>
      <c r="E1201" s="120" t="str">
        <f t="shared" si="130"/>
        <v/>
      </c>
      <c r="F1201" s="95" t="str">
        <f t="shared" si="131"/>
        <v/>
      </c>
      <c r="G1201" s="120" t="str">
        <f t="shared" si="132"/>
        <v/>
      </c>
      <c r="H1201" s="127" t="str">
        <f t="shared" si="133"/>
        <v/>
      </c>
      <c r="J1201" s="103"/>
      <c r="K1201" s="103"/>
      <c r="L1201" s="127" t="str">
        <f t="shared" si="129"/>
        <v/>
      </c>
      <c r="M1201" s="59" t="e">
        <f t="array" ref="M1201">_xlfn.STDEV.S(IF(OutputMaterialType=A1201,OutputTarget))</f>
        <v>#VALUE!</v>
      </c>
      <c r="N1201" s="143" t="e">
        <f t="shared" si="134"/>
        <v>#VALUE!</v>
      </c>
      <c r="O1201" s="146" t="e">
        <f t="shared" si="135"/>
        <v>#VALUE!</v>
      </c>
    </row>
    <row r="1202" spans="1:15" s="17" customFormat="1" x14ac:dyDescent="0.2">
      <c r="A1202" s="51"/>
      <c r="B1202" s="14"/>
      <c r="C1202" s="128" t="str">
        <f>IF(A1202=0,"",COUNTIF(Sample_Output!$B$2:$B$2000,"*"&amp;A1202&amp;"*"))</f>
        <v/>
      </c>
      <c r="D1202" s="129" t="str">
        <f>IF(SUMIF(OutputMaterialType,Specified_Output!A1202,OutputSampleWeight)=0,"",SUMIF(OutputMaterialType,Specified_Output!A1202,OutputSampleWeight))</f>
        <v/>
      </c>
      <c r="E1202" s="120" t="str">
        <f t="shared" si="130"/>
        <v/>
      </c>
      <c r="F1202" s="95" t="str">
        <f t="shared" si="131"/>
        <v/>
      </c>
      <c r="G1202" s="120" t="str">
        <f t="shared" si="132"/>
        <v/>
      </c>
      <c r="H1202" s="127" t="str">
        <f t="shared" si="133"/>
        <v/>
      </c>
      <c r="J1202" s="103"/>
      <c r="K1202" s="103"/>
      <c r="L1202" s="127" t="str">
        <f t="shared" si="129"/>
        <v/>
      </c>
      <c r="M1202" s="59" t="e">
        <f t="array" ref="M1202">_xlfn.STDEV.S(IF(OutputMaterialType=A1202,OutputTarget))</f>
        <v>#VALUE!</v>
      </c>
      <c r="N1202" s="143" t="e">
        <f t="shared" si="134"/>
        <v>#VALUE!</v>
      </c>
      <c r="O1202" s="146" t="e">
        <f t="shared" si="135"/>
        <v>#VALUE!</v>
      </c>
    </row>
    <row r="1203" spans="1:15" s="17" customFormat="1" x14ac:dyDescent="0.2">
      <c r="A1203" s="51"/>
      <c r="B1203" s="14"/>
      <c r="C1203" s="128" t="str">
        <f>IF(A1203=0,"",COUNTIF(Sample_Output!$B$2:$B$2000,"*"&amp;A1203&amp;"*"))</f>
        <v/>
      </c>
      <c r="D1203" s="129" t="str">
        <f>IF(SUMIF(OutputMaterialType,Specified_Output!A1203,OutputSampleWeight)=0,"",SUMIF(OutputMaterialType,Specified_Output!A1203,OutputSampleWeight))</f>
        <v/>
      </c>
      <c r="E1203" s="120" t="str">
        <f t="shared" si="130"/>
        <v/>
      </c>
      <c r="F1203" s="95" t="str">
        <f t="shared" si="131"/>
        <v/>
      </c>
      <c r="G1203" s="120" t="str">
        <f t="shared" si="132"/>
        <v/>
      </c>
      <c r="H1203" s="127" t="str">
        <f t="shared" si="133"/>
        <v/>
      </c>
      <c r="J1203" s="103"/>
      <c r="K1203" s="103"/>
      <c r="L1203" s="127" t="str">
        <f t="shared" si="129"/>
        <v/>
      </c>
      <c r="M1203" s="59" t="e">
        <f t="array" ref="M1203">_xlfn.STDEV.S(IF(OutputMaterialType=A1203,OutputTarget))</f>
        <v>#VALUE!</v>
      </c>
      <c r="N1203" s="143" t="e">
        <f t="shared" si="134"/>
        <v>#VALUE!</v>
      </c>
      <c r="O1203" s="146" t="e">
        <f t="shared" si="135"/>
        <v>#VALUE!</v>
      </c>
    </row>
    <row r="1204" spans="1:15" s="17" customFormat="1" x14ac:dyDescent="0.2">
      <c r="A1204" s="51"/>
      <c r="B1204" s="14"/>
      <c r="C1204" s="128" t="str">
        <f>IF(A1204=0,"",COUNTIF(Sample_Output!$B$2:$B$2000,"*"&amp;A1204&amp;"*"))</f>
        <v/>
      </c>
      <c r="D1204" s="129" t="str">
        <f>IF(SUMIF(OutputMaterialType,Specified_Output!A1204,OutputSampleWeight)=0,"",SUMIF(OutputMaterialType,Specified_Output!A1204,OutputSampleWeight))</f>
        <v/>
      </c>
      <c r="E1204" s="120" t="str">
        <f t="shared" si="130"/>
        <v/>
      </c>
      <c r="F1204" s="95" t="str">
        <f t="shared" si="131"/>
        <v/>
      </c>
      <c r="G1204" s="120" t="str">
        <f t="shared" si="132"/>
        <v/>
      </c>
      <c r="H1204" s="127" t="str">
        <f t="shared" si="133"/>
        <v/>
      </c>
      <c r="J1204" s="103"/>
      <c r="K1204" s="103"/>
      <c r="L1204" s="127" t="str">
        <f t="shared" si="129"/>
        <v/>
      </c>
      <c r="M1204" s="59" t="e">
        <f t="array" ref="M1204">_xlfn.STDEV.S(IF(OutputMaterialType=A1204,OutputTarget))</f>
        <v>#VALUE!</v>
      </c>
      <c r="N1204" s="143" t="e">
        <f t="shared" si="134"/>
        <v>#VALUE!</v>
      </c>
      <c r="O1204" s="146" t="e">
        <f t="shared" si="135"/>
        <v>#VALUE!</v>
      </c>
    </row>
    <row r="1205" spans="1:15" s="17" customFormat="1" x14ac:dyDescent="0.2">
      <c r="A1205" s="51"/>
      <c r="B1205" s="14"/>
      <c r="C1205" s="128" t="str">
        <f>IF(A1205=0,"",COUNTIF(Sample_Output!$B$2:$B$2000,"*"&amp;A1205&amp;"*"))</f>
        <v/>
      </c>
      <c r="D1205" s="129" t="str">
        <f>IF(SUMIF(OutputMaterialType,Specified_Output!A1205,OutputSampleWeight)=0,"",SUMIF(OutputMaterialType,Specified_Output!A1205,OutputSampleWeight))</f>
        <v/>
      </c>
      <c r="E1205" s="120" t="str">
        <f t="shared" si="130"/>
        <v/>
      </c>
      <c r="F1205" s="95" t="str">
        <f t="shared" si="131"/>
        <v/>
      </c>
      <c r="G1205" s="120" t="str">
        <f t="shared" si="132"/>
        <v/>
      </c>
      <c r="H1205" s="127" t="str">
        <f t="shared" si="133"/>
        <v/>
      </c>
      <c r="J1205" s="103"/>
      <c r="K1205" s="103"/>
      <c r="L1205" s="127" t="str">
        <f t="shared" si="129"/>
        <v/>
      </c>
      <c r="M1205" s="59" t="e">
        <f t="array" ref="M1205">_xlfn.STDEV.S(IF(OutputMaterialType=A1205,OutputTarget))</f>
        <v>#VALUE!</v>
      </c>
      <c r="N1205" s="143" t="e">
        <f t="shared" si="134"/>
        <v>#VALUE!</v>
      </c>
      <c r="O1205" s="146" t="e">
        <f t="shared" si="135"/>
        <v>#VALUE!</v>
      </c>
    </row>
    <row r="1206" spans="1:15" s="17" customFormat="1" x14ac:dyDescent="0.2">
      <c r="A1206" s="51"/>
      <c r="B1206" s="14"/>
      <c r="C1206" s="128" t="str">
        <f>IF(A1206=0,"",COUNTIF(Sample_Output!$B$2:$B$2000,"*"&amp;A1206&amp;"*"))</f>
        <v/>
      </c>
      <c r="D1206" s="129" t="str">
        <f>IF(SUMIF(OutputMaterialType,Specified_Output!A1206,OutputSampleWeight)=0,"",SUMIF(OutputMaterialType,Specified_Output!A1206,OutputSampleWeight))</f>
        <v/>
      </c>
      <c r="E1206" s="120" t="str">
        <f t="shared" si="130"/>
        <v/>
      </c>
      <c r="F1206" s="95" t="str">
        <f t="shared" si="131"/>
        <v/>
      </c>
      <c r="G1206" s="120" t="str">
        <f t="shared" si="132"/>
        <v/>
      </c>
      <c r="H1206" s="127" t="str">
        <f t="shared" si="133"/>
        <v/>
      </c>
      <c r="J1206" s="103"/>
      <c r="K1206" s="103"/>
      <c r="L1206" s="127" t="str">
        <f t="shared" si="129"/>
        <v/>
      </c>
      <c r="M1206" s="59" t="e">
        <f t="array" ref="M1206">_xlfn.STDEV.S(IF(OutputMaterialType=A1206,OutputTarget))</f>
        <v>#VALUE!</v>
      </c>
      <c r="N1206" s="143" t="e">
        <f t="shared" si="134"/>
        <v>#VALUE!</v>
      </c>
      <c r="O1206" s="146" t="e">
        <f t="shared" si="135"/>
        <v>#VALUE!</v>
      </c>
    </row>
    <row r="1207" spans="1:15" s="17" customFormat="1" x14ac:dyDescent="0.2">
      <c r="A1207" s="51"/>
      <c r="B1207" s="14"/>
      <c r="C1207" s="128" t="str">
        <f>IF(A1207=0,"",COUNTIF(Sample_Output!$B$2:$B$2000,"*"&amp;A1207&amp;"*"))</f>
        <v/>
      </c>
      <c r="D1207" s="129" t="str">
        <f>IF(SUMIF(OutputMaterialType,Specified_Output!A1207,OutputSampleWeight)=0,"",SUMIF(OutputMaterialType,Specified_Output!A1207,OutputSampleWeight))</f>
        <v/>
      </c>
      <c r="E1207" s="120" t="str">
        <f t="shared" si="130"/>
        <v/>
      </c>
      <c r="F1207" s="95" t="str">
        <f t="shared" si="131"/>
        <v/>
      </c>
      <c r="G1207" s="120" t="str">
        <f t="shared" si="132"/>
        <v/>
      </c>
      <c r="H1207" s="127" t="str">
        <f t="shared" si="133"/>
        <v/>
      </c>
      <c r="J1207" s="103"/>
      <c r="K1207" s="103"/>
      <c r="L1207" s="127" t="str">
        <f t="shared" si="129"/>
        <v/>
      </c>
      <c r="M1207" s="59" t="e">
        <f t="array" ref="M1207">_xlfn.STDEV.S(IF(OutputMaterialType=A1207,OutputTarget))</f>
        <v>#VALUE!</v>
      </c>
      <c r="N1207" s="143" t="e">
        <f t="shared" si="134"/>
        <v>#VALUE!</v>
      </c>
      <c r="O1207" s="146" t="e">
        <f t="shared" si="135"/>
        <v>#VALUE!</v>
      </c>
    </row>
    <row r="1208" spans="1:15" s="17" customFormat="1" x14ac:dyDescent="0.2">
      <c r="A1208" s="51"/>
      <c r="B1208" s="14"/>
      <c r="C1208" s="128" t="str">
        <f>IF(A1208=0,"",COUNTIF(Sample_Output!$B$2:$B$2000,"*"&amp;A1208&amp;"*"))</f>
        <v/>
      </c>
      <c r="D1208" s="129" t="str">
        <f>IF(SUMIF(OutputMaterialType,Specified_Output!A1208,OutputSampleWeight)=0,"",SUMIF(OutputMaterialType,Specified_Output!A1208,OutputSampleWeight))</f>
        <v/>
      </c>
      <c r="E1208" s="120" t="str">
        <f t="shared" si="130"/>
        <v/>
      </c>
      <c r="F1208" s="95" t="str">
        <f t="shared" si="131"/>
        <v/>
      </c>
      <c r="G1208" s="120" t="str">
        <f t="shared" si="132"/>
        <v/>
      </c>
      <c r="H1208" s="127" t="str">
        <f t="shared" si="133"/>
        <v/>
      </c>
      <c r="J1208" s="103"/>
      <c r="K1208" s="103"/>
      <c r="L1208" s="127" t="str">
        <f t="shared" si="129"/>
        <v/>
      </c>
      <c r="M1208" s="59" t="e">
        <f t="array" ref="M1208">_xlfn.STDEV.S(IF(OutputMaterialType=A1208,OutputTarget))</f>
        <v>#VALUE!</v>
      </c>
      <c r="N1208" s="143" t="e">
        <f t="shared" si="134"/>
        <v>#VALUE!</v>
      </c>
      <c r="O1208" s="146" t="e">
        <f t="shared" si="135"/>
        <v>#VALUE!</v>
      </c>
    </row>
    <row r="1209" spans="1:15" s="17" customFormat="1" x14ac:dyDescent="0.2">
      <c r="A1209" s="51"/>
      <c r="B1209" s="14"/>
      <c r="C1209" s="128" t="str">
        <f>IF(A1209=0,"",COUNTIF(Sample_Output!$B$2:$B$2000,"*"&amp;A1209&amp;"*"))</f>
        <v/>
      </c>
      <c r="D1209" s="129" t="str">
        <f>IF(SUMIF(OutputMaterialType,Specified_Output!A1209,OutputSampleWeight)=0,"",SUMIF(OutputMaterialType,Specified_Output!A1209,OutputSampleWeight))</f>
        <v/>
      </c>
      <c r="E1209" s="120" t="str">
        <f t="shared" si="130"/>
        <v/>
      </c>
      <c r="F1209" s="95" t="str">
        <f t="shared" si="131"/>
        <v/>
      </c>
      <c r="G1209" s="120" t="str">
        <f t="shared" si="132"/>
        <v/>
      </c>
      <c r="H1209" s="127" t="str">
        <f t="shared" si="133"/>
        <v/>
      </c>
      <c r="J1209" s="103"/>
      <c r="K1209" s="103"/>
      <c r="L1209" s="127" t="str">
        <f t="shared" si="129"/>
        <v/>
      </c>
      <c r="M1209" s="59" t="e">
        <f t="array" ref="M1209">_xlfn.STDEV.S(IF(OutputMaterialType=A1209,OutputTarget))</f>
        <v>#VALUE!</v>
      </c>
      <c r="N1209" s="143" t="e">
        <f t="shared" si="134"/>
        <v>#VALUE!</v>
      </c>
      <c r="O1209" s="146" t="e">
        <f t="shared" si="135"/>
        <v>#VALUE!</v>
      </c>
    </row>
    <row r="1210" spans="1:15" s="17" customFormat="1" x14ac:dyDescent="0.2">
      <c r="A1210" s="51"/>
      <c r="B1210" s="14"/>
      <c r="C1210" s="128" t="str">
        <f>IF(A1210=0,"",COUNTIF(Sample_Output!$B$2:$B$2000,"*"&amp;A1210&amp;"*"))</f>
        <v/>
      </c>
      <c r="D1210" s="129" t="str">
        <f>IF(SUMIF(OutputMaterialType,Specified_Output!A1210,OutputSampleWeight)=0,"",SUMIF(OutputMaterialType,Specified_Output!A1210,OutputSampleWeight))</f>
        <v/>
      </c>
      <c r="E1210" s="120" t="str">
        <f t="shared" si="130"/>
        <v/>
      </c>
      <c r="F1210" s="95" t="str">
        <f t="shared" si="131"/>
        <v/>
      </c>
      <c r="G1210" s="120" t="str">
        <f t="shared" si="132"/>
        <v/>
      </c>
      <c r="H1210" s="127" t="str">
        <f t="shared" si="133"/>
        <v/>
      </c>
      <c r="J1210" s="103"/>
      <c r="K1210" s="103"/>
      <c r="L1210" s="127" t="str">
        <f t="shared" si="129"/>
        <v/>
      </c>
      <c r="M1210" s="59" t="e">
        <f t="array" ref="M1210">_xlfn.STDEV.S(IF(OutputMaterialType=A1210,OutputTarget))</f>
        <v>#VALUE!</v>
      </c>
      <c r="N1210" s="143" t="e">
        <f t="shared" si="134"/>
        <v>#VALUE!</v>
      </c>
      <c r="O1210" s="146" t="e">
        <f t="shared" si="135"/>
        <v>#VALUE!</v>
      </c>
    </row>
    <row r="1211" spans="1:15" s="17" customFormat="1" x14ac:dyDescent="0.2">
      <c r="A1211" s="51"/>
      <c r="B1211" s="14"/>
      <c r="C1211" s="128" t="str">
        <f>IF(A1211=0,"",COUNTIF(Sample_Output!$B$2:$B$2000,"*"&amp;A1211&amp;"*"))</f>
        <v/>
      </c>
      <c r="D1211" s="129" t="str">
        <f>IF(SUMIF(OutputMaterialType,Specified_Output!A1211,OutputSampleWeight)=0,"",SUMIF(OutputMaterialType,Specified_Output!A1211,OutputSampleWeight))</f>
        <v/>
      </c>
      <c r="E1211" s="120" t="str">
        <f t="shared" si="130"/>
        <v/>
      </c>
      <c r="F1211" s="95" t="str">
        <f t="shared" si="131"/>
        <v/>
      </c>
      <c r="G1211" s="120" t="str">
        <f t="shared" si="132"/>
        <v/>
      </c>
      <c r="H1211" s="127" t="str">
        <f t="shared" si="133"/>
        <v/>
      </c>
      <c r="J1211" s="103"/>
      <c r="K1211" s="103"/>
      <c r="L1211" s="127" t="str">
        <f t="shared" si="129"/>
        <v/>
      </c>
      <c r="M1211" s="59" t="e">
        <f t="array" ref="M1211">_xlfn.STDEV.S(IF(OutputMaterialType=A1211,OutputTarget))</f>
        <v>#VALUE!</v>
      </c>
      <c r="N1211" s="143" t="e">
        <f t="shared" si="134"/>
        <v>#VALUE!</v>
      </c>
      <c r="O1211" s="146" t="e">
        <f t="shared" si="135"/>
        <v>#VALUE!</v>
      </c>
    </row>
    <row r="1212" spans="1:15" s="17" customFormat="1" x14ac:dyDescent="0.2">
      <c r="A1212" s="51"/>
      <c r="B1212" s="14"/>
      <c r="C1212" s="128" t="str">
        <f>IF(A1212=0,"",COUNTIF(Sample_Output!$B$2:$B$2000,"*"&amp;A1212&amp;"*"))</f>
        <v/>
      </c>
      <c r="D1212" s="129" t="str">
        <f>IF(SUMIF(OutputMaterialType,Specified_Output!A1212,OutputSampleWeight)=0,"",SUMIF(OutputMaterialType,Specified_Output!A1212,OutputSampleWeight))</f>
        <v/>
      </c>
      <c r="E1212" s="120" t="str">
        <f t="shared" si="130"/>
        <v/>
      </c>
      <c r="F1212" s="95" t="str">
        <f t="shared" si="131"/>
        <v/>
      </c>
      <c r="G1212" s="120" t="str">
        <f t="shared" si="132"/>
        <v/>
      </c>
      <c r="H1212" s="127" t="str">
        <f t="shared" si="133"/>
        <v/>
      </c>
      <c r="J1212" s="103"/>
      <c r="K1212" s="103"/>
      <c r="L1212" s="127" t="str">
        <f t="shared" si="129"/>
        <v/>
      </c>
      <c r="M1212" s="59" t="e">
        <f t="array" ref="M1212">_xlfn.STDEV.S(IF(OutputMaterialType=A1212,OutputTarget))</f>
        <v>#VALUE!</v>
      </c>
      <c r="N1212" s="143" t="e">
        <f t="shared" si="134"/>
        <v>#VALUE!</v>
      </c>
      <c r="O1212" s="146" t="e">
        <f t="shared" si="135"/>
        <v>#VALUE!</v>
      </c>
    </row>
    <row r="1213" spans="1:15" s="17" customFormat="1" x14ac:dyDescent="0.2">
      <c r="A1213" s="51"/>
      <c r="B1213" s="14"/>
      <c r="C1213" s="128" t="str">
        <f>IF(A1213=0,"",COUNTIF(Sample_Output!$B$2:$B$2000,"*"&amp;A1213&amp;"*"))</f>
        <v/>
      </c>
      <c r="D1213" s="129" t="str">
        <f>IF(SUMIF(OutputMaterialType,Specified_Output!A1213,OutputSampleWeight)=0,"",SUMIF(OutputMaterialType,Specified_Output!A1213,OutputSampleWeight))</f>
        <v/>
      </c>
      <c r="E1213" s="120" t="str">
        <f t="shared" si="130"/>
        <v/>
      </c>
      <c r="F1213" s="95" t="str">
        <f t="shared" si="131"/>
        <v/>
      </c>
      <c r="G1213" s="120" t="str">
        <f t="shared" si="132"/>
        <v/>
      </c>
      <c r="H1213" s="127" t="str">
        <f t="shared" si="133"/>
        <v/>
      </c>
      <c r="J1213" s="103"/>
      <c r="K1213" s="103"/>
      <c r="L1213" s="127" t="str">
        <f t="shared" si="129"/>
        <v/>
      </c>
      <c r="M1213" s="59" t="e">
        <f t="array" ref="M1213">_xlfn.STDEV.S(IF(OutputMaterialType=A1213,OutputTarget))</f>
        <v>#VALUE!</v>
      </c>
      <c r="N1213" s="143" t="e">
        <f t="shared" si="134"/>
        <v>#VALUE!</v>
      </c>
      <c r="O1213" s="146" t="e">
        <f t="shared" si="135"/>
        <v>#VALUE!</v>
      </c>
    </row>
    <row r="1214" spans="1:15" s="17" customFormat="1" x14ac:dyDescent="0.2">
      <c r="A1214" s="51"/>
      <c r="B1214" s="14"/>
      <c r="C1214" s="128" t="str">
        <f>IF(A1214=0,"",COUNTIF(Sample_Output!$B$2:$B$2000,"*"&amp;A1214&amp;"*"))</f>
        <v/>
      </c>
      <c r="D1214" s="129" t="str">
        <f>IF(SUMIF(OutputMaterialType,Specified_Output!A1214,OutputSampleWeight)=0,"",SUMIF(OutputMaterialType,Specified_Output!A1214,OutputSampleWeight))</f>
        <v/>
      </c>
      <c r="E1214" s="120" t="str">
        <f t="shared" si="130"/>
        <v/>
      </c>
      <c r="F1214" s="95" t="str">
        <f t="shared" si="131"/>
        <v/>
      </c>
      <c r="G1214" s="120" t="str">
        <f t="shared" si="132"/>
        <v/>
      </c>
      <c r="H1214" s="127" t="str">
        <f t="shared" si="133"/>
        <v/>
      </c>
      <c r="J1214" s="103"/>
      <c r="K1214" s="103"/>
      <c r="L1214" s="127" t="str">
        <f t="shared" si="129"/>
        <v/>
      </c>
      <c r="M1214" s="59" t="e">
        <f t="array" ref="M1214">_xlfn.STDEV.S(IF(OutputMaterialType=A1214,OutputTarget))</f>
        <v>#VALUE!</v>
      </c>
      <c r="N1214" s="143" t="e">
        <f t="shared" si="134"/>
        <v>#VALUE!</v>
      </c>
      <c r="O1214" s="146" t="e">
        <f t="shared" si="135"/>
        <v>#VALUE!</v>
      </c>
    </row>
    <row r="1215" spans="1:15" s="17" customFormat="1" x14ac:dyDescent="0.2">
      <c r="A1215" s="51"/>
      <c r="B1215" s="14"/>
      <c r="C1215" s="128" t="str">
        <f>IF(A1215=0,"",COUNTIF(Sample_Output!$B$2:$B$2000,"*"&amp;A1215&amp;"*"))</f>
        <v/>
      </c>
      <c r="D1215" s="129" t="str">
        <f>IF(SUMIF(OutputMaterialType,Specified_Output!A1215,OutputSampleWeight)=0,"",SUMIF(OutputMaterialType,Specified_Output!A1215,OutputSampleWeight))</f>
        <v/>
      </c>
      <c r="E1215" s="120" t="str">
        <f t="shared" si="130"/>
        <v/>
      </c>
      <c r="F1215" s="95" t="str">
        <f t="shared" si="131"/>
        <v/>
      </c>
      <c r="G1215" s="120" t="str">
        <f t="shared" si="132"/>
        <v/>
      </c>
      <c r="H1215" s="127" t="str">
        <f t="shared" si="133"/>
        <v/>
      </c>
      <c r="J1215" s="103"/>
      <c r="K1215" s="103"/>
      <c r="L1215" s="127" t="str">
        <f t="shared" si="129"/>
        <v/>
      </c>
      <c r="M1215" s="59" t="e">
        <f t="array" ref="M1215">_xlfn.STDEV.S(IF(OutputMaterialType=A1215,OutputTarget))</f>
        <v>#VALUE!</v>
      </c>
      <c r="N1215" s="143" t="e">
        <f t="shared" si="134"/>
        <v>#VALUE!</v>
      </c>
      <c r="O1215" s="146" t="e">
        <f t="shared" si="135"/>
        <v>#VALUE!</v>
      </c>
    </row>
    <row r="1216" spans="1:15" s="17" customFormat="1" x14ac:dyDescent="0.2">
      <c r="A1216" s="51"/>
      <c r="B1216" s="14"/>
      <c r="C1216" s="128" t="str">
        <f>IF(A1216=0,"",COUNTIF(Sample_Output!$B$2:$B$2000,"*"&amp;A1216&amp;"*"))</f>
        <v/>
      </c>
      <c r="D1216" s="129" t="str">
        <f>IF(SUMIF(OutputMaterialType,Specified_Output!A1216,OutputSampleWeight)=0,"",SUMIF(OutputMaterialType,Specified_Output!A1216,OutputSampleWeight))</f>
        <v/>
      </c>
      <c r="E1216" s="120" t="str">
        <f t="shared" si="130"/>
        <v/>
      </c>
      <c r="F1216" s="95" t="str">
        <f t="shared" si="131"/>
        <v/>
      </c>
      <c r="G1216" s="120" t="str">
        <f t="shared" si="132"/>
        <v/>
      </c>
      <c r="H1216" s="127" t="str">
        <f t="shared" si="133"/>
        <v/>
      </c>
      <c r="J1216" s="103"/>
      <c r="K1216" s="103"/>
      <c r="L1216" s="127" t="str">
        <f t="shared" si="129"/>
        <v/>
      </c>
      <c r="M1216" s="59" t="e">
        <f t="array" ref="M1216">_xlfn.STDEV.S(IF(OutputMaterialType=A1216,OutputTarget))</f>
        <v>#VALUE!</v>
      </c>
      <c r="N1216" s="143" t="e">
        <f t="shared" si="134"/>
        <v>#VALUE!</v>
      </c>
      <c r="O1216" s="146" t="e">
        <f t="shared" si="135"/>
        <v>#VALUE!</v>
      </c>
    </row>
    <row r="1217" spans="1:15" s="17" customFormat="1" x14ac:dyDescent="0.2">
      <c r="A1217" s="51"/>
      <c r="B1217" s="14"/>
      <c r="C1217" s="128" t="str">
        <f>IF(A1217=0,"",COUNTIF(Sample_Output!$B$2:$B$2000,"*"&amp;A1217&amp;"*"))</f>
        <v/>
      </c>
      <c r="D1217" s="129" t="str">
        <f>IF(SUMIF(OutputMaterialType,Specified_Output!A1217,OutputSampleWeight)=0,"",SUMIF(OutputMaterialType,Specified_Output!A1217,OutputSampleWeight))</f>
        <v/>
      </c>
      <c r="E1217" s="120" t="str">
        <f t="shared" si="130"/>
        <v/>
      </c>
      <c r="F1217" s="95" t="str">
        <f t="shared" si="131"/>
        <v/>
      </c>
      <c r="G1217" s="120" t="str">
        <f t="shared" si="132"/>
        <v/>
      </c>
      <c r="H1217" s="127" t="str">
        <f t="shared" si="133"/>
        <v/>
      </c>
      <c r="J1217" s="103"/>
      <c r="K1217" s="103"/>
      <c r="L1217" s="127" t="str">
        <f t="shared" si="129"/>
        <v/>
      </c>
      <c r="M1217" s="59" t="e">
        <f t="array" ref="M1217">_xlfn.STDEV.S(IF(OutputMaterialType=A1217,OutputTarget))</f>
        <v>#VALUE!</v>
      </c>
      <c r="N1217" s="143" t="e">
        <f t="shared" si="134"/>
        <v>#VALUE!</v>
      </c>
      <c r="O1217" s="146" t="e">
        <f t="shared" si="135"/>
        <v>#VALUE!</v>
      </c>
    </row>
    <row r="1218" spans="1:15" s="17" customFormat="1" x14ac:dyDescent="0.2">
      <c r="A1218" s="51"/>
      <c r="B1218" s="14"/>
      <c r="C1218" s="128" t="str">
        <f>IF(A1218=0,"",COUNTIF(Sample_Output!$B$2:$B$2000,"*"&amp;A1218&amp;"*"))</f>
        <v/>
      </c>
      <c r="D1218" s="129" t="str">
        <f>IF(SUMIF(OutputMaterialType,Specified_Output!A1218,OutputSampleWeight)=0,"",SUMIF(OutputMaterialType,Specified_Output!A1218,OutputSampleWeight))</f>
        <v/>
      </c>
      <c r="E1218" s="120" t="str">
        <f t="shared" si="130"/>
        <v/>
      </c>
      <c r="F1218" s="95" t="str">
        <f t="shared" si="131"/>
        <v/>
      </c>
      <c r="G1218" s="120" t="str">
        <f t="shared" si="132"/>
        <v/>
      </c>
      <c r="H1218" s="127" t="str">
        <f t="shared" si="133"/>
        <v/>
      </c>
      <c r="J1218" s="103"/>
      <c r="K1218" s="103"/>
      <c r="L1218" s="127" t="str">
        <f t="shared" ref="L1218:L1281" si="136">IFERROR(AVERAGEIF(OutputMaterialType,A1218,OutputFragments),"")</f>
        <v/>
      </c>
      <c r="M1218" s="59" t="e">
        <f t="array" ref="M1218">_xlfn.STDEV.S(IF(OutputMaterialType=A1218,OutputTarget))</f>
        <v>#VALUE!</v>
      </c>
      <c r="N1218" s="143" t="e">
        <f t="shared" si="134"/>
        <v>#VALUE!</v>
      </c>
      <c r="O1218" s="146" t="e">
        <f t="shared" si="135"/>
        <v>#VALUE!</v>
      </c>
    </row>
    <row r="1219" spans="1:15" s="17" customFormat="1" x14ac:dyDescent="0.2">
      <c r="A1219" s="51"/>
      <c r="B1219" s="14"/>
      <c r="C1219" s="128" t="str">
        <f>IF(A1219=0,"",COUNTIF(Sample_Output!$B$2:$B$2000,"*"&amp;A1219&amp;"*"))</f>
        <v/>
      </c>
      <c r="D1219" s="129" t="str">
        <f>IF(SUMIF(OutputMaterialType,Specified_Output!A1219,OutputSampleWeight)=0,"",SUMIF(OutputMaterialType,Specified_Output!A1219,OutputSampleWeight))</f>
        <v/>
      </c>
      <c r="E1219" s="120" t="str">
        <f t="shared" ref="E1219:E1282" si="137">IFERROR(AVERAGEIF(OutputMaterialType,A1219,OutputTarget),"")</f>
        <v/>
      </c>
      <c r="F1219" s="95" t="str">
        <f t="shared" ref="F1219:F1282" si="138">IFERROR(M1219,"")</f>
        <v/>
      </c>
      <c r="G1219" s="120" t="str">
        <f t="shared" ref="G1219:G1282" si="139">IFERROR(AVERAGEIF(OutputMaterialType,A1219,OutputNonTarget),"")</f>
        <v/>
      </c>
      <c r="H1219" s="127" t="str">
        <f t="shared" ref="H1219:H1282" si="140">IFERROR(AVERAGEIF(OutputMaterialType,A1219,OutputNonRecyclables),"")</f>
        <v/>
      </c>
      <c r="J1219" s="103"/>
      <c r="K1219" s="103"/>
      <c r="L1219" s="127" t="str">
        <f t="shared" si="136"/>
        <v/>
      </c>
      <c r="M1219" s="59" t="e">
        <f t="array" ref="M1219">_xlfn.STDEV.S(IF(OutputMaterialType=A1219,OutputTarget))</f>
        <v>#VALUE!</v>
      </c>
      <c r="N1219" s="143" t="e">
        <f t="shared" ref="N1219:N1282" si="141">C1219-ROUNDDOWN(B1219/20,0)</f>
        <v>#VALUE!</v>
      </c>
      <c r="O1219" s="146" t="e">
        <f t="shared" ref="O1219:O1282" si="142">D1219/C1219</f>
        <v>#VALUE!</v>
      </c>
    </row>
    <row r="1220" spans="1:15" s="17" customFormat="1" x14ac:dyDescent="0.2">
      <c r="A1220" s="51"/>
      <c r="B1220" s="14"/>
      <c r="C1220" s="128" t="str">
        <f>IF(A1220=0,"",COUNTIF(Sample_Output!$B$2:$B$2000,"*"&amp;A1220&amp;"*"))</f>
        <v/>
      </c>
      <c r="D1220" s="129" t="str">
        <f>IF(SUMIF(OutputMaterialType,Specified_Output!A1220,OutputSampleWeight)=0,"",SUMIF(OutputMaterialType,Specified_Output!A1220,OutputSampleWeight))</f>
        <v/>
      </c>
      <c r="E1220" s="120" t="str">
        <f t="shared" si="137"/>
        <v/>
      </c>
      <c r="F1220" s="95" t="str">
        <f t="shared" si="138"/>
        <v/>
      </c>
      <c r="G1220" s="120" t="str">
        <f t="shared" si="139"/>
        <v/>
      </c>
      <c r="H1220" s="127" t="str">
        <f t="shared" si="140"/>
        <v/>
      </c>
      <c r="J1220" s="103"/>
      <c r="K1220" s="103"/>
      <c r="L1220" s="127" t="str">
        <f t="shared" si="136"/>
        <v/>
      </c>
      <c r="M1220" s="59" t="e">
        <f t="array" ref="M1220">_xlfn.STDEV.S(IF(OutputMaterialType=A1220,OutputTarget))</f>
        <v>#VALUE!</v>
      </c>
      <c r="N1220" s="143" t="e">
        <f t="shared" si="141"/>
        <v>#VALUE!</v>
      </c>
      <c r="O1220" s="146" t="e">
        <f t="shared" si="142"/>
        <v>#VALUE!</v>
      </c>
    </row>
    <row r="1221" spans="1:15" s="17" customFormat="1" x14ac:dyDescent="0.2">
      <c r="A1221" s="51"/>
      <c r="B1221" s="14"/>
      <c r="C1221" s="128" t="str">
        <f>IF(A1221=0,"",COUNTIF(Sample_Output!$B$2:$B$2000,"*"&amp;A1221&amp;"*"))</f>
        <v/>
      </c>
      <c r="D1221" s="129" t="str">
        <f>IF(SUMIF(OutputMaterialType,Specified_Output!A1221,OutputSampleWeight)=0,"",SUMIF(OutputMaterialType,Specified_Output!A1221,OutputSampleWeight))</f>
        <v/>
      </c>
      <c r="E1221" s="120" t="str">
        <f t="shared" si="137"/>
        <v/>
      </c>
      <c r="F1221" s="95" t="str">
        <f t="shared" si="138"/>
        <v/>
      </c>
      <c r="G1221" s="120" t="str">
        <f t="shared" si="139"/>
        <v/>
      </c>
      <c r="H1221" s="127" t="str">
        <f t="shared" si="140"/>
        <v/>
      </c>
      <c r="J1221" s="103"/>
      <c r="K1221" s="103"/>
      <c r="L1221" s="127" t="str">
        <f t="shared" si="136"/>
        <v/>
      </c>
      <c r="M1221" s="59" t="e">
        <f t="array" ref="M1221">_xlfn.STDEV.S(IF(OutputMaterialType=A1221,OutputTarget))</f>
        <v>#VALUE!</v>
      </c>
      <c r="N1221" s="143" t="e">
        <f t="shared" si="141"/>
        <v>#VALUE!</v>
      </c>
      <c r="O1221" s="146" t="e">
        <f t="shared" si="142"/>
        <v>#VALUE!</v>
      </c>
    </row>
    <row r="1222" spans="1:15" s="17" customFormat="1" x14ac:dyDescent="0.2">
      <c r="A1222" s="51"/>
      <c r="B1222" s="14"/>
      <c r="C1222" s="128" t="str">
        <f>IF(A1222=0,"",COUNTIF(Sample_Output!$B$2:$B$2000,"*"&amp;A1222&amp;"*"))</f>
        <v/>
      </c>
      <c r="D1222" s="129" t="str">
        <f>IF(SUMIF(OutputMaterialType,Specified_Output!A1222,OutputSampleWeight)=0,"",SUMIF(OutputMaterialType,Specified_Output!A1222,OutputSampleWeight))</f>
        <v/>
      </c>
      <c r="E1222" s="120" t="str">
        <f t="shared" si="137"/>
        <v/>
      </c>
      <c r="F1222" s="95" t="str">
        <f t="shared" si="138"/>
        <v/>
      </c>
      <c r="G1222" s="120" t="str">
        <f t="shared" si="139"/>
        <v/>
      </c>
      <c r="H1222" s="127" t="str">
        <f t="shared" si="140"/>
        <v/>
      </c>
      <c r="J1222" s="103"/>
      <c r="K1222" s="103"/>
      <c r="L1222" s="127" t="str">
        <f t="shared" si="136"/>
        <v/>
      </c>
      <c r="M1222" s="59" t="e">
        <f t="array" ref="M1222">_xlfn.STDEV.S(IF(OutputMaterialType=A1222,OutputTarget))</f>
        <v>#VALUE!</v>
      </c>
      <c r="N1222" s="143" t="e">
        <f t="shared" si="141"/>
        <v>#VALUE!</v>
      </c>
      <c r="O1222" s="146" t="e">
        <f t="shared" si="142"/>
        <v>#VALUE!</v>
      </c>
    </row>
    <row r="1223" spans="1:15" s="17" customFormat="1" x14ac:dyDescent="0.2">
      <c r="A1223" s="51"/>
      <c r="B1223" s="14"/>
      <c r="C1223" s="128" t="str">
        <f>IF(A1223=0,"",COUNTIF(Sample_Output!$B$2:$B$2000,"*"&amp;A1223&amp;"*"))</f>
        <v/>
      </c>
      <c r="D1223" s="129" t="str">
        <f>IF(SUMIF(OutputMaterialType,Specified_Output!A1223,OutputSampleWeight)=0,"",SUMIF(OutputMaterialType,Specified_Output!A1223,OutputSampleWeight))</f>
        <v/>
      </c>
      <c r="E1223" s="120" t="str">
        <f t="shared" si="137"/>
        <v/>
      </c>
      <c r="F1223" s="95" t="str">
        <f t="shared" si="138"/>
        <v/>
      </c>
      <c r="G1223" s="120" t="str">
        <f t="shared" si="139"/>
        <v/>
      </c>
      <c r="H1223" s="127" t="str">
        <f t="shared" si="140"/>
        <v/>
      </c>
      <c r="J1223" s="103"/>
      <c r="K1223" s="103"/>
      <c r="L1223" s="127" t="str">
        <f t="shared" si="136"/>
        <v/>
      </c>
      <c r="M1223" s="59" t="e">
        <f t="array" ref="M1223">_xlfn.STDEV.S(IF(OutputMaterialType=A1223,OutputTarget))</f>
        <v>#VALUE!</v>
      </c>
      <c r="N1223" s="143" t="e">
        <f t="shared" si="141"/>
        <v>#VALUE!</v>
      </c>
      <c r="O1223" s="146" t="e">
        <f t="shared" si="142"/>
        <v>#VALUE!</v>
      </c>
    </row>
    <row r="1224" spans="1:15" s="17" customFormat="1" x14ac:dyDescent="0.2">
      <c r="A1224" s="51"/>
      <c r="B1224" s="14"/>
      <c r="C1224" s="128" t="str">
        <f>IF(A1224=0,"",COUNTIF(Sample_Output!$B$2:$B$2000,"*"&amp;A1224&amp;"*"))</f>
        <v/>
      </c>
      <c r="D1224" s="129" t="str">
        <f>IF(SUMIF(OutputMaterialType,Specified_Output!A1224,OutputSampleWeight)=0,"",SUMIF(OutputMaterialType,Specified_Output!A1224,OutputSampleWeight))</f>
        <v/>
      </c>
      <c r="E1224" s="120" t="str">
        <f t="shared" si="137"/>
        <v/>
      </c>
      <c r="F1224" s="95" t="str">
        <f t="shared" si="138"/>
        <v/>
      </c>
      <c r="G1224" s="120" t="str">
        <f t="shared" si="139"/>
        <v/>
      </c>
      <c r="H1224" s="127" t="str">
        <f t="shared" si="140"/>
        <v/>
      </c>
      <c r="J1224" s="103"/>
      <c r="K1224" s="103"/>
      <c r="L1224" s="127" t="str">
        <f t="shared" si="136"/>
        <v/>
      </c>
      <c r="M1224" s="59" t="e">
        <f t="array" ref="M1224">_xlfn.STDEV.S(IF(OutputMaterialType=A1224,OutputTarget))</f>
        <v>#VALUE!</v>
      </c>
      <c r="N1224" s="143" t="e">
        <f t="shared" si="141"/>
        <v>#VALUE!</v>
      </c>
      <c r="O1224" s="146" t="e">
        <f t="shared" si="142"/>
        <v>#VALUE!</v>
      </c>
    </row>
    <row r="1225" spans="1:15" s="17" customFormat="1" x14ac:dyDescent="0.2">
      <c r="A1225" s="51"/>
      <c r="B1225" s="14"/>
      <c r="C1225" s="128" t="str">
        <f>IF(A1225=0,"",COUNTIF(Sample_Output!$B$2:$B$2000,"*"&amp;A1225&amp;"*"))</f>
        <v/>
      </c>
      <c r="D1225" s="129" t="str">
        <f>IF(SUMIF(OutputMaterialType,Specified_Output!A1225,OutputSampleWeight)=0,"",SUMIF(OutputMaterialType,Specified_Output!A1225,OutputSampleWeight))</f>
        <v/>
      </c>
      <c r="E1225" s="120" t="str">
        <f t="shared" si="137"/>
        <v/>
      </c>
      <c r="F1225" s="95" t="str">
        <f t="shared" si="138"/>
        <v/>
      </c>
      <c r="G1225" s="120" t="str">
        <f t="shared" si="139"/>
        <v/>
      </c>
      <c r="H1225" s="127" t="str">
        <f t="shared" si="140"/>
        <v/>
      </c>
      <c r="J1225" s="103"/>
      <c r="K1225" s="103"/>
      <c r="L1225" s="127" t="str">
        <f t="shared" si="136"/>
        <v/>
      </c>
      <c r="M1225" s="59" t="e">
        <f t="array" ref="M1225">_xlfn.STDEV.S(IF(OutputMaterialType=A1225,OutputTarget))</f>
        <v>#VALUE!</v>
      </c>
      <c r="N1225" s="143" t="e">
        <f t="shared" si="141"/>
        <v>#VALUE!</v>
      </c>
      <c r="O1225" s="146" t="e">
        <f t="shared" si="142"/>
        <v>#VALUE!</v>
      </c>
    </row>
    <row r="1226" spans="1:15" s="17" customFormat="1" x14ac:dyDescent="0.2">
      <c r="A1226" s="51"/>
      <c r="B1226" s="14"/>
      <c r="C1226" s="128" t="str">
        <f>IF(A1226=0,"",COUNTIF(Sample_Output!$B$2:$B$2000,"*"&amp;A1226&amp;"*"))</f>
        <v/>
      </c>
      <c r="D1226" s="129" t="str">
        <f>IF(SUMIF(OutputMaterialType,Specified_Output!A1226,OutputSampleWeight)=0,"",SUMIF(OutputMaterialType,Specified_Output!A1226,OutputSampleWeight))</f>
        <v/>
      </c>
      <c r="E1226" s="120" t="str">
        <f t="shared" si="137"/>
        <v/>
      </c>
      <c r="F1226" s="95" t="str">
        <f t="shared" si="138"/>
        <v/>
      </c>
      <c r="G1226" s="120" t="str">
        <f t="shared" si="139"/>
        <v/>
      </c>
      <c r="H1226" s="127" t="str">
        <f t="shared" si="140"/>
        <v/>
      </c>
      <c r="J1226" s="103"/>
      <c r="K1226" s="103"/>
      <c r="L1226" s="127" t="str">
        <f t="shared" si="136"/>
        <v/>
      </c>
      <c r="M1226" s="59" t="e">
        <f t="array" ref="M1226">_xlfn.STDEV.S(IF(OutputMaterialType=A1226,OutputTarget))</f>
        <v>#VALUE!</v>
      </c>
      <c r="N1226" s="143" t="e">
        <f t="shared" si="141"/>
        <v>#VALUE!</v>
      </c>
      <c r="O1226" s="146" t="e">
        <f t="shared" si="142"/>
        <v>#VALUE!</v>
      </c>
    </row>
    <row r="1227" spans="1:15" s="17" customFormat="1" x14ac:dyDescent="0.2">
      <c r="A1227" s="51"/>
      <c r="B1227" s="14"/>
      <c r="C1227" s="128" t="str">
        <f>IF(A1227=0,"",COUNTIF(Sample_Output!$B$2:$B$2000,"*"&amp;A1227&amp;"*"))</f>
        <v/>
      </c>
      <c r="D1227" s="129" t="str">
        <f>IF(SUMIF(OutputMaterialType,Specified_Output!A1227,OutputSampleWeight)=0,"",SUMIF(OutputMaterialType,Specified_Output!A1227,OutputSampleWeight))</f>
        <v/>
      </c>
      <c r="E1227" s="120" t="str">
        <f t="shared" si="137"/>
        <v/>
      </c>
      <c r="F1227" s="95" t="str">
        <f t="shared" si="138"/>
        <v/>
      </c>
      <c r="G1227" s="120" t="str">
        <f t="shared" si="139"/>
        <v/>
      </c>
      <c r="H1227" s="127" t="str">
        <f t="shared" si="140"/>
        <v/>
      </c>
      <c r="J1227" s="103"/>
      <c r="K1227" s="103"/>
      <c r="L1227" s="127" t="str">
        <f t="shared" si="136"/>
        <v/>
      </c>
      <c r="M1227" s="59" t="e">
        <f t="array" ref="M1227">_xlfn.STDEV.S(IF(OutputMaterialType=A1227,OutputTarget))</f>
        <v>#VALUE!</v>
      </c>
      <c r="N1227" s="143" t="e">
        <f t="shared" si="141"/>
        <v>#VALUE!</v>
      </c>
      <c r="O1227" s="146" t="e">
        <f t="shared" si="142"/>
        <v>#VALUE!</v>
      </c>
    </row>
    <row r="1228" spans="1:15" s="17" customFormat="1" x14ac:dyDescent="0.2">
      <c r="A1228" s="51"/>
      <c r="B1228" s="14"/>
      <c r="C1228" s="128" t="str">
        <f>IF(A1228=0,"",COUNTIF(Sample_Output!$B$2:$B$2000,"*"&amp;A1228&amp;"*"))</f>
        <v/>
      </c>
      <c r="D1228" s="129" t="str">
        <f>IF(SUMIF(OutputMaterialType,Specified_Output!A1228,OutputSampleWeight)=0,"",SUMIF(OutputMaterialType,Specified_Output!A1228,OutputSampleWeight))</f>
        <v/>
      </c>
      <c r="E1228" s="120" t="str">
        <f t="shared" si="137"/>
        <v/>
      </c>
      <c r="F1228" s="95" t="str">
        <f t="shared" si="138"/>
        <v/>
      </c>
      <c r="G1228" s="120" t="str">
        <f t="shared" si="139"/>
        <v/>
      </c>
      <c r="H1228" s="127" t="str">
        <f t="shared" si="140"/>
        <v/>
      </c>
      <c r="J1228" s="103"/>
      <c r="K1228" s="103"/>
      <c r="L1228" s="127" t="str">
        <f t="shared" si="136"/>
        <v/>
      </c>
      <c r="M1228" s="59" t="e">
        <f t="array" ref="M1228">_xlfn.STDEV.S(IF(OutputMaterialType=A1228,OutputTarget))</f>
        <v>#VALUE!</v>
      </c>
      <c r="N1228" s="143" t="e">
        <f t="shared" si="141"/>
        <v>#VALUE!</v>
      </c>
      <c r="O1228" s="146" t="e">
        <f t="shared" si="142"/>
        <v>#VALUE!</v>
      </c>
    </row>
    <row r="1229" spans="1:15" s="17" customFormat="1" x14ac:dyDescent="0.2">
      <c r="A1229" s="51"/>
      <c r="B1229" s="14"/>
      <c r="C1229" s="128" t="str">
        <f>IF(A1229=0,"",COUNTIF(Sample_Output!$B$2:$B$2000,"*"&amp;A1229&amp;"*"))</f>
        <v/>
      </c>
      <c r="D1229" s="129" t="str">
        <f>IF(SUMIF(OutputMaterialType,Specified_Output!A1229,OutputSampleWeight)=0,"",SUMIF(OutputMaterialType,Specified_Output!A1229,OutputSampleWeight))</f>
        <v/>
      </c>
      <c r="E1229" s="120" t="str">
        <f t="shared" si="137"/>
        <v/>
      </c>
      <c r="F1229" s="95" t="str">
        <f t="shared" si="138"/>
        <v/>
      </c>
      <c r="G1229" s="120" t="str">
        <f t="shared" si="139"/>
        <v/>
      </c>
      <c r="H1229" s="127" t="str">
        <f t="shared" si="140"/>
        <v/>
      </c>
      <c r="J1229" s="103"/>
      <c r="K1229" s="103"/>
      <c r="L1229" s="127" t="str">
        <f t="shared" si="136"/>
        <v/>
      </c>
      <c r="M1229" s="59" t="e">
        <f t="array" ref="M1229">_xlfn.STDEV.S(IF(OutputMaterialType=A1229,OutputTarget))</f>
        <v>#VALUE!</v>
      </c>
      <c r="N1229" s="143" t="e">
        <f t="shared" si="141"/>
        <v>#VALUE!</v>
      </c>
      <c r="O1229" s="146" t="e">
        <f t="shared" si="142"/>
        <v>#VALUE!</v>
      </c>
    </row>
    <row r="1230" spans="1:15" s="17" customFormat="1" x14ac:dyDescent="0.2">
      <c r="A1230" s="51"/>
      <c r="B1230" s="14"/>
      <c r="C1230" s="128" t="str">
        <f>IF(A1230=0,"",COUNTIF(Sample_Output!$B$2:$B$2000,"*"&amp;A1230&amp;"*"))</f>
        <v/>
      </c>
      <c r="D1230" s="129" t="str">
        <f>IF(SUMIF(OutputMaterialType,Specified_Output!A1230,OutputSampleWeight)=0,"",SUMIF(OutputMaterialType,Specified_Output!A1230,OutputSampleWeight))</f>
        <v/>
      </c>
      <c r="E1230" s="120" t="str">
        <f t="shared" si="137"/>
        <v/>
      </c>
      <c r="F1230" s="95" t="str">
        <f t="shared" si="138"/>
        <v/>
      </c>
      <c r="G1230" s="120" t="str">
        <f t="shared" si="139"/>
        <v/>
      </c>
      <c r="H1230" s="127" t="str">
        <f t="shared" si="140"/>
        <v/>
      </c>
      <c r="J1230" s="103"/>
      <c r="K1230" s="103"/>
      <c r="L1230" s="127" t="str">
        <f t="shared" si="136"/>
        <v/>
      </c>
      <c r="M1230" s="59" t="e">
        <f t="array" ref="M1230">_xlfn.STDEV.S(IF(OutputMaterialType=A1230,OutputTarget))</f>
        <v>#VALUE!</v>
      </c>
      <c r="N1230" s="143" t="e">
        <f t="shared" si="141"/>
        <v>#VALUE!</v>
      </c>
      <c r="O1230" s="146" t="e">
        <f t="shared" si="142"/>
        <v>#VALUE!</v>
      </c>
    </row>
    <row r="1231" spans="1:15" s="17" customFormat="1" x14ac:dyDescent="0.2">
      <c r="A1231" s="51"/>
      <c r="B1231" s="14"/>
      <c r="C1231" s="128" t="str">
        <f>IF(A1231=0,"",COUNTIF(Sample_Output!$B$2:$B$2000,"*"&amp;A1231&amp;"*"))</f>
        <v/>
      </c>
      <c r="D1231" s="129" t="str">
        <f>IF(SUMIF(OutputMaterialType,Specified_Output!A1231,OutputSampleWeight)=0,"",SUMIF(OutputMaterialType,Specified_Output!A1231,OutputSampleWeight))</f>
        <v/>
      </c>
      <c r="E1231" s="120" t="str">
        <f t="shared" si="137"/>
        <v/>
      </c>
      <c r="F1231" s="95" t="str">
        <f t="shared" si="138"/>
        <v/>
      </c>
      <c r="G1231" s="120" t="str">
        <f t="shared" si="139"/>
        <v/>
      </c>
      <c r="H1231" s="127" t="str">
        <f t="shared" si="140"/>
        <v/>
      </c>
      <c r="J1231" s="103"/>
      <c r="K1231" s="103"/>
      <c r="L1231" s="127" t="str">
        <f t="shared" si="136"/>
        <v/>
      </c>
      <c r="M1231" s="59" t="e">
        <f t="array" ref="M1231">_xlfn.STDEV.S(IF(OutputMaterialType=A1231,OutputTarget))</f>
        <v>#VALUE!</v>
      </c>
      <c r="N1231" s="143" t="e">
        <f t="shared" si="141"/>
        <v>#VALUE!</v>
      </c>
      <c r="O1231" s="146" t="e">
        <f t="shared" si="142"/>
        <v>#VALUE!</v>
      </c>
    </row>
    <row r="1232" spans="1:15" s="17" customFormat="1" x14ac:dyDescent="0.2">
      <c r="A1232" s="51"/>
      <c r="B1232" s="14"/>
      <c r="C1232" s="128" t="str">
        <f>IF(A1232=0,"",COUNTIF(Sample_Output!$B$2:$B$2000,"*"&amp;A1232&amp;"*"))</f>
        <v/>
      </c>
      <c r="D1232" s="129" t="str">
        <f>IF(SUMIF(OutputMaterialType,Specified_Output!A1232,OutputSampleWeight)=0,"",SUMIF(OutputMaterialType,Specified_Output!A1232,OutputSampleWeight))</f>
        <v/>
      </c>
      <c r="E1232" s="120" t="str">
        <f t="shared" si="137"/>
        <v/>
      </c>
      <c r="F1232" s="95" t="str">
        <f t="shared" si="138"/>
        <v/>
      </c>
      <c r="G1232" s="120" t="str">
        <f t="shared" si="139"/>
        <v/>
      </c>
      <c r="H1232" s="127" t="str">
        <f t="shared" si="140"/>
        <v/>
      </c>
      <c r="J1232" s="103"/>
      <c r="K1232" s="103"/>
      <c r="L1232" s="127" t="str">
        <f t="shared" si="136"/>
        <v/>
      </c>
      <c r="M1232" s="59" t="e">
        <f t="array" ref="M1232">_xlfn.STDEV.S(IF(OutputMaterialType=A1232,OutputTarget))</f>
        <v>#VALUE!</v>
      </c>
      <c r="N1232" s="143" t="e">
        <f t="shared" si="141"/>
        <v>#VALUE!</v>
      </c>
      <c r="O1232" s="146" t="e">
        <f t="shared" si="142"/>
        <v>#VALUE!</v>
      </c>
    </row>
    <row r="1233" spans="1:15" s="17" customFormat="1" x14ac:dyDescent="0.2">
      <c r="A1233" s="51"/>
      <c r="B1233" s="14"/>
      <c r="C1233" s="128" t="str">
        <f>IF(A1233=0,"",COUNTIF(Sample_Output!$B$2:$B$2000,"*"&amp;A1233&amp;"*"))</f>
        <v/>
      </c>
      <c r="D1233" s="129" t="str">
        <f>IF(SUMIF(OutputMaterialType,Specified_Output!A1233,OutputSampleWeight)=0,"",SUMIF(OutputMaterialType,Specified_Output!A1233,OutputSampleWeight))</f>
        <v/>
      </c>
      <c r="E1233" s="120" t="str">
        <f t="shared" si="137"/>
        <v/>
      </c>
      <c r="F1233" s="95" t="str">
        <f t="shared" si="138"/>
        <v/>
      </c>
      <c r="G1233" s="120" t="str">
        <f t="shared" si="139"/>
        <v/>
      </c>
      <c r="H1233" s="127" t="str">
        <f t="shared" si="140"/>
        <v/>
      </c>
      <c r="J1233" s="103"/>
      <c r="K1233" s="103"/>
      <c r="L1233" s="127" t="str">
        <f t="shared" si="136"/>
        <v/>
      </c>
      <c r="M1233" s="59" t="e">
        <f t="array" ref="M1233">_xlfn.STDEV.S(IF(OutputMaterialType=A1233,OutputTarget))</f>
        <v>#VALUE!</v>
      </c>
      <c r="N1233" s="143" t="e">
        <f t="shared" si="141"/>
        <v>#VALUE!</v>
      </c>
      <c r="O1233" s="146" t="e">
        <f t="shared" si="142"/>
        <v>#VALUE!</v>
      </c>
    </row>
    <row r="1234" spans="1:15" s="17" customFormat="1" x14ac:dyDescent="0.2">
      <c r="A1234" s="51"/>
      <c r="B1234" s="14"/>
      <c r="C1234" s="128" t="str">
        <f>IF(A1234=0,"",COUNTIF(Sample_Output!$B$2:$B$2000,"*"&amp;A1234&amp;"*"))</f>
        <v/>
      </c>
      <c r="D1234" s="129" t="str">
        <f>IF(SUMIF(OutputMaterialType,Specified_Output!A1234,OutputSampleWeight)=0,"",SUMIF(OutputMaterialType,Specified_Output!A1234,OutputSampleWeight))</f>
        <v/>
      </c>
      <c r="E1234" s="120" t="str">
        <f t="shared" si="137"/>
        <v/>
      </c>
      <c r="F1234" s="95" t="str">
        <f t="shared" si="138"/>
        <v/>
      </c>
      <c r="G1234" s="120" t="str">
        <f t="shared" si="139"/>
        <v/>
      </c>
      <c r="H1234" s="127" t="str">
        <f t="shared" si="140"/>
        <v/>
      </c>
      <c r="J1234" s="103"/>
      <c r="K1234" s="103"/>
      <c r="L1234" s="127" t="str">
        <f t="shared" si="136"/>
        <v/>
      </c>
      <c r="M1234" s="59" t="e">
        <f t="array" ref="M1234">_xlfn.STDEV.S(IF(OutputMaterialType=A1234,OutputTarget))</f>
        <v>#VALUE!</v>
      </c>
      <c r="N1234" s="143" t="e">
        <f t="shared" si="141"/>
        <v>#VALUE!</v>
      </c>
      <c r="O1234" s="146" t="e">
        <f t="shared" si="142"/>
        <v>#VALUE!</v>
      </c>
    </row>
    <row r="1235" spans="1:15" s="17" customFormat="1" x14ac:dyDescent="0.2">
      <c r="A1235" s="51"/>
      <c r="B1235" s="14"/>
      <c r="C1235" s="128" t="str">
        <f>IF(A1235=0,"",COUNTIF(Sample_Output!$B$2:$B$2000,"*"&amp;A1235&amp;"*"))</f>
        <v/>
      </c>
      <c r="D1235" s="129" t="str">
        <f>IF(SUMIF(OutputMaterialType,Specified_Output!A1235,OutputSampleWeight)=0,"",SUMIF(OutputMaterialType,Specified_Output!A1235,OutputSampleWeight))</f>
        <v/>
      </c>
      <c r="E1235" s="120" t="str">
        <f t="shared" si="137"/>
        <v/>
      </c>
      <c r="F1235" s="95" t="str">
        <f t="shared" si="138"/>
        <v/>
      </c>
      <c r="G1235" s="120" t="str">
        <f t="shared" si="139"/>
        <v/>
      </c>
      <c r="H1235" s="127" t="str">
        <f t="shared" si="140"/>
        <v/>
      </c>
      <c r="J1235" s="103"/>
      <c r="K1235" s="103"/>
      <c r="L1235" s="127" t="str">
        <f t="shared" si="136"/>
        <v/>
      </c>
      <c r="M1235" s="59" t="e">
        <f t="array" ref="M1235">_xlfn.STDEV.S(IF(OutputMaterialType=A1235,OutputTarget))</f>
        <v>#VALUE!</v>
      </c>
      <c r="N1235" s="143" t="e">
        <f t="shared" si="141"/>
        <v>#VALUE!</v>
      </c>
      <c r="O1235" s="146" t="e">
        <f t="shared" si="142"/>
        <v>#VALUE!</v>
      </c>
    </row>
    <row r="1236" spans="1:15" s="17" customFormat="1" x14ac:dyDescent="0.2">
      <c r="A1236" s="51"/>
      <c r="B1236" s="14"/>
      <c r="C1236" s="128" t="str">
        <f>IF(A1236=0,"",COUNTIF(Sample_Output!$B$2:$B$2000,"*"&amp;A1236&amp;"*"))</f>
        <v/>
      </c>
      <c r="D1236" s="129" t="str">
        <f>IF(SUMIF(OutputMaterialType,Specified_Output!A1236,OutputSampleWeight)=0,"",SUMIF(OutputMaterialType,Specified_Output!A1236,OutputSampleWeight))</f>
        <v/>
      </c>
      <c r="E1236" s="120" t="str">
        <f t="shared" si="137"/>
        <v/>
      </c>
      <c r="F1236" s="95" t="str">
        <f t="shared" si="138"/>
        <v/>
      </c>
      <c r="G1236" s="120" t="str">
        <f t="shared" si="139"/>
        <v/>
      </c>
      <c r="H1236" s="127" t="str">
        <f t="shared" si="140"/>
        <v/>
      </c>
      <c r="J1236" s="103"/>
      <c r="K1236" s="103"/>
      <c r="L1236" s="127" t="str">
        <f t="shared" si="136"/>
        <v/>
      </c>
      <c r="M1236" s="59" t="e">
        <f t="array" ref="M1236">_xlfn.STDEV.S(IF(OutputMaterialType=A1236,OutputTarget))</f>
        <v>#VALUE!</v>
      </c>
      <c r="N1236" s="143" t="e">
        <f t="shared" si="141"/>
        <v>#VALUE!</v>
      </c>
      <c r="O1236" s="146" t="e">
        <f t="shared" si="142"/>
        <v>#VALUE!</v>
      </c>
    </row>
    <row r="1237" spans="1:15" s="17" customFormat="1" x14ac:dyDescent="0.2">
      <c r="A1237" s="51"/>
      <c r="B1237" s="14"/>
      <c r="C1237" s="128" t="str">
        <f>IF(A1237=0,"",COUNTIF(Sample_Output!$B$2:$B$2000,"*"&amp;A1237&amp;"*"))</f>
        <v/>
      </c>
      <c r="D1237" s="129" t="str">
        <f>IF(SUMIF(OutputMaterialType,Specified_Output!A1237,OutputSampleWeight)=0,"",SUMIF(OutputMaterialType,Specified_Output!A1237,OutputSampleWeight))</f>
        <v/>
      </c>
      <c r="E1237" s="120" t="str">
        <f t="shared" si="137"/>
        <v/>
      </c>
      <c r="F1237" s="95" t="str">
        <f t="shared" si="138"/>
        <v/>
      </c>
      <c r="G1237" s="120" t="str">
        <f t="shared" si="139"/>
        <v/>
      </c>
      <c r="H1237" s="127" t="str">
        <f t="shared" si="140"/>
        <v/>
      </c>
      <c r="J1237" s="103"/>
      <c r="K1237" s="103"/>
      <c r="L1237" s="127" t="str">
        <f t="shared" si="136"/>
        <v/>
      </c>
      <c r="M1237" s="59" t="e">
        <f t="array" ref="M1237">_xlfn.STDEV.S(IF(OutputMaterialType=A1237,OutputTarget))</f>
        <v>#VALUE!</v>
      </c>
      <c r="N1237" s="143" t="e">
        <f t="shared" si="141"/>
        <v>#VALUE!</v>
      </c>
      <c r="O1237" s="146" t="e">
        <f t="shared" si="142"/>
        <v>#VALUE!</v>
      </c>
    </row>
    <row r="1238" spans="1:15" s="17" customFormat="1" x14ac:dyDescent="0.2">
      <c r="A1238" s="51"/>
      <c r="B1238" s="14"/>
      <c r="C1238" s="128" t="str">
        <f>IF(A1238=0,"",COUNTIF(Sample_Output!$B$2:$B$2000,"*"&amp;A1238&amp;"*"))</f>
        <v/>
      </c>
      <c r="D1238" s="129" t="str">
        <f>IF(SUMIF(OutputMaterialType,Specified_Output!A1238,OutputSampleWeight)=0,"",SUMIF(OutputMaterialType,Specified_Output!A1238,OutputSampleWeight))</f>
        <v/>
      </c>
      <c r="E1238" s="120" t="str">
        <f t="shared" si="137"/>
        <v/>
      </c>
      <c r="F1238" s="95" t="str">
        <f t="shared" si="138"/>
        <v/>
      </c>
      <c r="G1238" s="120" t="str">
        <f t="shared" si="139"/>
        <v/>
      </c>
      <c r="H1238" s="127" t="str">
        <f t="shared" si="140"/>
        <v/>
      </c>
      <c r="J1238" s="103"/>
      <c r="K1238" s="103"/>
      <c r="L1238" s="127" t="str">
        <f t="shared" si="136"/>
        <v/>
      </c>
      <c r="M1238" s="59" t="e">
        <f t="array" ref="M1238">_xlfn.STDEV.S(IF(OutputMaterialType=A1238,OutputTarget))</f>
        <v>#VALUE!</v>
      </c>
      <c r="N1238" s="143" t="e">
        <f t="shared" si="141"/>
        <v>#VALUE!</v>
      </c>
      <c r="O1238" s="146" t="e">
        <f t="shared" si="142"/>
        <v>#VALUE!</v>
      </c>
    </row>
    <row r="1239" spans="1:15" s="17" customFormat="1" x14ac:dyDescent="0.2">
      <c r="A1239" s="51"/>
      <c r="B1239" s="14"/>
      <c r="C1239" s="128" t="str">
        <f>IF(A1239=0,"",COUNTIF(Sample_Output!$B$2:$B$2000,"*"&amp;A1239&amp;"*"))</f>
        <v/>
      </c>
      <c r="D1239" s="129" t="str">
        <f>IF(SUMIF(OutputMaterialType,Specified_Output!A1239,OutputSampleWeight)=0,"",SUMIF(OutputMaterialType,Specified_Output!A1239,OutputSampleWeight))</f>
        <v/>
      </c>
      <c r="E1239" s="120" t="str">
        <f t="shared" si="137"/>
        <v/>
      </c>
      <c r="F1239" s="95" t="str">
        <f t="shared" si="138"/>
        <v/>
      </c>
      <c r="G1239" s="120" t="str">
        <f t="shared" si="139"/>
        <v/>
      </c>
      <c r="H1239" s="127" t="str">
        <f t="shared" si="140"/>
        <v/>
      </c>
      <c r="J1239" s="103"/>
      <c r="K1239" s="103"/>
      <c r="L1239" s="127" t="str">
        <f t="shared" si="136"/>
        <v/>
      </c>
      <c r="M1239" s="59" t="e">
        <f t="array" ref="M1239">_xlfn.STDEV.S(IF(OutputMaterialType=A1239,OutputTarget))</f>
        <v>#VALUE!</v>
      </c>
      <c r="N1239" s="143" t="e">
        <f t="shared" si="141"/>
        <v>#VALUE!</v>
      </c>
      <c r="O1239" s="146" t="e">
        <f t="shared" si="142"/>
        <v>#VALUE!</v>
      </c>
    </row>
    <row r="1240" spans="1:15" s="17" customFormat="1" x14ac:dyDescent="0.2">
      <c r="A1240" s="51"/>
      <c r="B1240" s="14"/>
      <c r="C1240" s="128" t="str">
        <f>IF(A1240=0,"",COUNTIF(Sample_Output!$B$2:$B$2000,"*"&amp;A1240&amp;"*"))</f>
        <v/>
      </c>
      <c r="D1240" s="129" t="str">
        <f>IF(SUMIF(OutputMaterialType,Specified_Output!A1240,OutputSampleWeight)=0,"",SUMIF(OutputMaterialType,Specified_Output!A1240,OutputSampleWeight))</f>
        <v/>
      </c>
      <c r="E1240" s="120" t="str">
        <f t="shared" si="137"/>
        <v/>
      </c>
      <c r="F1240" s="95" t="str">
        <f t="shared" si="138"/>
        <v/>
      </c>
      <c r="G1240" s="120" t="str">
        <f t="shared" si="139"/>
        <v/>
      </c>
      <c r="H1240" s="127" t="str">
        <f t="shared" si="140"/>
        <v/>
      </c>
      <c r="J1240" s="103"/>
      <c r="K1240" s="103"/>
      <c r="L1240" s="127" t="str">
        <f t="shared" si="136"/>
        <v/>
      </c>
      <c r="M1240" s="59" t="e">
        <f t="array" ref="M1240">_xlfn.STDEV.S(IF(OutputMaterialType=A1240,OutputTarget))</f>
        <v>#VALUE!</v>
      </c>
      <c r="N1240" s="143" t="e">
        <f t="shared" si="141"/>
        <v>#VALUE!</v>
      </c>
      <c r="O1240" s="146" t="e">
        <f t="shared" si="142"/>
        <v>#VALUE!</v>
      </c>
    </row>
    <row r="1241" spans="1:15" s="17" customFormat="1" x14ac:dyDescent="0.2">
      <c r="A1241" s="51"/>
      <c r="B1241" s="14"/>
      <c r="C1241" s="128" t="str">
        <f>IF(A1241=0,"",COUNTIF(Sample_Output!$B$2:$B$2000,"*"&amp;A1241&amp;"*"))</f>
        <v/>
      </c>
      <c r="D1241" s="129" t="str">
        <f>IF(SUMIF(OutputMaterialType,Specified_Output!A1241,OutputSampleWeight)=0,"",SUMIF(OutputMaterialType,Specified_Output!A1241,OutputSampleWeight))</f>
        <v/>
      </c>
      <c r="E1241" s="120" t="str">
        <f t="shared" si="137"/>
        <v/>
      </c>
      <c r="F1241" s="95" t="str">
        <f t="shared" si="138"/>
        <v/>
      </c>
      <c r="G1241" s="120" t="str">
        <f t="shared" si="139"/>
        <v/>
      </c>
      <c r="H1241" s="127" t="str">
        <f t="shared" si="140"/>
        <v/>
      </c>
      <c r="J1241" s="103"/>
      <c r="K1241" s="103"/>
      <c r="L1241" s="127" t="str">
        <f t="shared" si="136"/>
        <v/>
      </c>
      <c r="M1241" s="59" t="e">
        <f t="array" ref="M1241">_xlfn.STDEV.S(IF(OutputMaterialType=A1241,OutputTarget))</f>
        <v>#VALUE!</v>
      </c>
      <c r="N1241" s="143" t="e">
        <f t="shared" si="141"/>
        <v>#VALUE!</v>
      </c>
      <c r="O1241" s="146" t="e">
        <f t="shared" si="142"/>
        <v>#VALUE!</v>
      </c>
    </row>
    <row r="1242" spans="1:15" s="17" customFormat="1" x14ac:dyDescent="0.2">
      <c r="A1242" s="51"/>
      <c r="B1242" s="14"/>
      <c r="C1242" s="128" t="str">
        <f>IF(A1242=0,"",COUNTIF(Sample_Output!$B$2:$B$2000,"*"&amp;A1242&amp;"*"))</f>
        <v/>
      </c>
      <c r="D1242" s="129" t="str">
        <f>IF(SUMIF(OutputMaterialType,Specified_Output!A1242,OutputSampleWeight)=0,"",SUMIF(OutputMaterialType,Specified_Output!A1242,OutputSampleWeight))</f>
        <v/>
      </c>
      <c r="E1242" s="120" t="str">
        <f t="shared" si="137"/>
        <v/>
      </c>
      <c r="F1242" s="95" t="str">
        <f t="shared" si="138"/>
        <v/>
      </c>
      <c r="G1242" s="120" t="str">
        <f t="shared" si="139"/>
        <v/>
      </c>
      <c r="H1242" s="127" t="str">
        <f t="shared" si="140"/>
        <v/>
      </c>
      <c r="J1242" s="103"/>
      <c r="K1242" s="103"/>
      <c r="L1242" s="127" t="str">
        <f t="shared" si="136"/>
        <v/>
      </c>
      <c r="M1242" s="59" t="e">
        <f t="array" ref="M1242">_xlfn.STDEV.S(IF(OutputMaterialType=A1242,OutputTarget))</f>
        <v>#VALUE!</v>
      </c>
      <c r="N1242" s="143" t="e">
        <f t="shared" si="141"/>
        <v>#VALUE!</v>
      </c>
      <c r="O1242" s="146" t="e">
        <f t="shared" si="142"/>
        <v>#VALUE!</v>
      </c>
    </row>
    <row r="1243" spans="1:15" s="17" customFormat="1" x14ac:dyDescent="0.2">
      <c r="A1243" s="51"/>
      <c r="B1243" s="14"/>
      <c r="C1243" s="128" t="str">
        <f>IF(A1243=0,"",COUNTIF(Sample_Output!$B$2:$B$2000,"*"&amp;A1243&amp;"*"))</f>
        <v/>
      </c>
      <c r="D1243" s="129" t="str">
        <f>IF(SUMIF(OutputMaterialType,Specified_Output!A1243,OutputSampleWeight)=0,"",SUMIF(OutputMaterialType,Specified_Output!A1243,OutputSampleWeight))</f>
        <v/>
      </c>
      <c r="E1243" s="120" t="str">
        <f t="shared" si="137"/>
        <v/>
      </c>
      <c r="F1243" s="95" t="str">
        <f t="shared" si="138"/>
        <v/>
      </c>
      <c r="G1243" s="120" t="str">
        <f t="shared" si="139"/>
        <v/>
      </c>
      <c r="H1243" s="127" t="str">
        <f t="shared" si="140"/>
        <v/>
      </c>
      <c r="J1243" s="103"/>
      <c r="K1243" s="103"/>
      <c r="L1243" s="127" t="str">
        <f t="shared" si="136"/>
        <v/>
      </c>
      <c r="M1243" s="59" t="e">
        <f t="array" ref="M1243">_xlfn.STDEV.S(IF(OutputMaterialType=A1243,OutputTarget))</f>
        <v>#VALUE!</v>
      </c>
      <c r="N1243" s="143" t="e">
        <f t="shared" si="141"/>
        <v>#VALUE!</v>
      </c>
      <c r="O1243" s="146" t="e">
        <f t="shared" si="142"/>
        <v>#VALUE!</v>
      </c>
    </row>
    <row r="1244" spans="1:15" s="17" customFormat="1" x14ac:dyDescent="0.2">
      <c r="A1244" s="51"/>
      <c r="B1244" s="14"/>
      <c r="C1244" s="128" t="str">
        <f>IF(A1244=0,"",COUNTIF(Sample_Output!$B$2:$B$2000,"*"&amp;A1244&amp;"*"))</f>
        <v/>
      </c>
      <c r="D1244" s="129" t="str">
        <f>IF(SUMIF(OutputMaterialType,Specified_Output!A1244,OutputSampleWeight)=0,"",SUMIF(OutputMaterialType,Specified_Output!A1244,OutputSampleWeight))</f>
        <v/>
      </c>
      <c r="E1244" s="120" t="str">
        <f t="shared" si="137"/>
        <v/>
      </c>
      <c r="F1244" s="95" t="str">
        <f t="shared" si="138"/>
        <v/>
      </c>
      <c r="G1244" s="120" t="str">
        <f t="shared" si="139"/>
        <v/>
      </c>
      <c r="H1244" s="127" t="str">
        <f t="shared" si="140"/>
        <v/>
      </c>
      <c r="J1244" s="103"/>
      <c r="K1244" s="103"/>
      <c r="L1244" s="127" t="str">
        <f t="shared" si="136"/>
        <v/>
      </c>
      <c r="M1244" s="59" t="e">
        <f t="array" ref="M1244">_xlfn.STDEV.S(IF(OutputMaterialType=A1244,OutputTarget))</f>
        <v>#VALUE!</v>
      </c>
      <c r="N1244" s="143" t="e">
        <f t="shared" si="141"/>
        <v>#VALUE!</v>
      </c>
      <c r="O1244" s="146" t="e">
        <f t="shared" si="142"/>
        <v>#VALUE!</v>
      </c>
    </row>
    <row r="1245" spans="1:15" s="17" customFormat="1" x14ac:dyDescent="0.2">
      <c r="A1245" s="51"/>
      <c r="B1245" s="14"/>
      <c r="C1245" s="128" t="str">
        <f>IF(A1245=0,"",COUNTIF(Sample_Output!$B$2:$B$2000,"*"&amp;A1245&amp;"*"))</f>
        <v/>
      </c>
      <c r="D1245" s="129" t="str">
        <f>IF(SUMIF(OutputMaterialType,Specified_Output!A1245,OutputSampleWeight)=0,"",SUMIF(OutputMaterialType,Specified_Output!A1245,OutputSampleWeight))</f>
        <v/>
      </c>
      <c r="E1245" s="120" t="str">
        <f t="shared" si="137"/>
        <v/>
      </c>
      <c r="F1245" s="95" t="str">
        <f t="shared" si="138"/>
        <v/>
      </c>
      <c r="G1245" s="120" t="str">
        <f t="shared" si="139"/>
        <v/>
      </c>
      <c r="H1245" s="127" t="str">
        <f t="shared" si="140"/>
        <v/>
      </c>
      <c r="J1245" s="103"/>
      <c r="K1245" s="103"/>
      <c r="L1245" s="127" t="str">
        <f t="shared" si="136"/>
        <v/>
      </c>
      <c r="M1245" s="59" t="e">
        <f t="array" ref="M1245">_xlfn.STDEV.S(IF(OutputMaterialType=A1245,OutputTarget))</f>
        <v>#VALUE!</v>
      </c>
      <c r="N1245" s="143" t="e">
        <f t="shared" si="141"/>
        <v>#VALUE!</v>
      </c>
      <c r="O1245" s="146" t="e">
        <f t="shared" si="142"/>
        <v>#VALUE!</v>
      </c>
    </row>
    <row r="1246" spans="1:15" s="17" customFormat="1" x14ac:dyDescent="0.2">
      <c r="A1246" s="51"/>
      <c r="B1246" s="14"/>
      <c r="C1246" s="128" t="str">
        <f>IF(A1246=0,"",COUNTIF(Sample_Output!$B$2:$B$2000,"*"&amp;A1246&amp;"*"))</f>
        <v/>
      </c>
      <c r="D1246" s="129" t="str">
        <f>IF(SUMIF(OutputMaterialType,Specified_Output!A1246,OutputSampleWeight)=0,"",SUMIF(OutputMaterialType,Specified_Output!A1246,OutputSampleWeight))</f>
        <v/>
      </c>
      <c r="E1246" s="120" t="str">
        <f t="shared" si="137"/>
        <v/>
      </c>
      <c r="F1246" s="95" t="str">
        <f t="shared" si="138"/>
        <v/>
      </c>
      <c r="G1246" s="120" t="str">
        <f t="shared" si="139"/>
        <v/>
      </c>
      <c r="H1246" s="127" t="str">
        <f t="shared" si="140"/>
        <v/>
      </c>
      <c r="J1246" s="103"/>
      <c r="K1246" s="103"/>
      <c r="L1246" s="127" t="str">
        <f t="shared" si="136"/>
        <v/>
      </c>
      <c r="M1246" s="59" t="e">
        <f t="array" ref="M1246">_xlfn.STDEV.S(IF(OutputMaterialType=A1246,OutputTarget))</f>
        <v>#VALUE!</v>
      </c>
      <c r="N1246" s="143" t="e">
        <f t="shared" si="141"/>
        <v>#VALUE!</v>
      </c>
      <c r="O1246" s="146" t="e">
        <f t="shared" si="142"/>
        <v>#VALUE!</v>
      </c>
    </row>
    <row r="1247" spans="1:15" s="17" customFormat="1" x14ac:dyDescent="0.2">
      <c r="A1247" s="51"/>
      <c r="B1247" s="14"/>
      <c r="C1247" s="128" t="str">
        <f>IF(A1247=0,"",COUNTIF(Sample_Output!$B$2:$B$2000,"*"&amp;A1247&amp;"*"))</f>
        <v/>
      </c>
      <c r="D1247" s="129" t="str">
        <f>IF(SUMIF(OutputMaterialType,Specified_Output!A1247,OutputSampleWeight)=0,"",SUMIF(OutputMaterialType,Specified_Output!A1247,OutputSampleWeight))</f>
        <v/>
      </c>
      <c r="E1247" s="120" t="str">
        <f t="shared" si="137"/>
        <v/>
      </c>
      <c r="F1247" s="95" t="str">
        <f t="shared" si="138"/>
        <v/>
      </c>
      <c r="G1247" s="120" t="str">
        <f t="shared" si="139"/>
        <v/>
      </c>
      <c r="H1247" s="127" t="str">
        <f t="shared" si="140"/>
        <v/>
      </c>
      <c r="J1247" s="103"/>
      <c r="K1247" s="103"/>
      <c r="L1247" s="127" t="str">
        <f t="shared" si="136"/>
        <v/>
      </c>
      <c r="M1247" s="59" t="e">
        <f t="array" ref="M1247">_xlfn.STDEV.S(IF(OutputMaterialType=A1247,OutputTarget))</f>
        <v>#VALUE!</v>
      </c>
      <c r="N1247" s="143" t="e">
        <f t="shared" si="141"/>
        <v>#VALUE!</v>
      </c>
      <c r="O1247" s="146" t="e">
        <f t="shared" si="142"/>
        <v>#VALUE!</v>
      </c>
    </row>
    <row r="1248" spans="1:15" s="17" customFormat="1" x14ac:dyDescent="0.2">
      <c r="A1248" s="51"/>
      <c r="B1248" s="14"/>
      <c r="C1248" s="128" t="str">
        <f>IF(A1248=0,"",COUNTIF(Sample_Output!$B$2:$B$2000,"*"&amp;A1248&amp;"*"))</f>
        <v/>
      </c>
      <c r="D1248" s="129" t="str">
        <f>IF(SUMIF(OutputMaterialType,Specified_Output!A1248,OutputSampleWeight)=0,"",SUMIF(OutputMaterialType,Specified_Output!A1248,OutputSampleWeight))</f>
        <v/>
      </c>
      <c r="E1248" s="120" t="str">
        <f t="shared" si="137"/>
        <v/>
      </c>
      <c r="F1248" s="95" t="str">
        <f t="shared" si="138"/>
        <v/>
      </c>
      <c r="G1248" s="120" t="str">
        <f t="shared" si="139"/>
        <v/>
      </c>
      <c r="H1248" s="127" t="str">
        <f t="shared" si="140"/>
        <v/>
      </c>
      <c r="J1248" s="103"/>
      <c r="K1248" s="103"/>
      <c r="L1248" s="127" t="str">
        <f t="shared" si="136"/>
        <v/>
      </c>
      <c r="M1248" s="59" t="e">
        <f t="array" ref="M1248">_xlfn.STDEV.S(IF(OutputMaterialType=A1248,OutputTarget))</f>
        <v>#VALUE!</v>
      </c>
      <c r="N1248" s="143" t="e">
        <f t="shared" si="141"/>
        <v>#VALUE!</v>
      </c>
      <c r="O1248" s="146" t="e">
        <f t="shared" si="142"/>
        <v>#VALUE!</v>
      </c>
    </row>
    <row r="1249" spans="1:15" s="17" customFormat="1" x14ac:dyDescent="0.2">
      <c r="A1249" s="51"/>
      <c r="B1249" s="14"/>
      <c r="C1249" s="128" t="str">
        <f>IF(A1249=0,"",COUNTIF(Sample_Output!$B$2:$B$2000,"*"&amp;A1249&amp;"*"))</f>
        <v/>
      </c>
      <c r="D1249" s="129" t="str">
        <f>IF(SUMIF(OutputMaterialType,Specified_Output!A1249,OutputSampleWeight)=0,"",SUMIF(OutputMaterialType,Specified_Output!A1249,OutputSampleWeight))</f>
        <v/>
      </c>
      <c r="E1249" s="120" t="str">
        <f t="shared" si="137"/>
        <v/>
      </c>
      <c r="F1249" s="95" t="str">
        <f t="shared" si="138"/>
        <v/>
      </c>
      <c r="G1249" s="120" t="str">
        <f t="shared" si="139"/>
        <v/>
      </c>
      <c r="H1249" s="127" t="str">
        <f t="shared" si="140"/>
        <v/>
      </c>
      <c r="J1249" s="103"/>
      <c r="K1249" s="103"/>
      <c r="L1249" s="127" t="str">
        <f t="shared" si="136"/>
        <v/>
      </c>
      <c r="M1249" s="59" t="e">
        <f t="array" ref="M1249">_xlfn.STDEV.S(IF(OutputMaterialType=A1249,OutputTarget))</f>
        <v>#VALUE!</v>
      </c>
      <c r="N1249" s="143" t="e">
        <f t="shared" si="141"/>
        <v>#VALUE!</v>
      </c>
      <c r="O1249" s="146" t="e">
        <f t="shared" si="142"/>
        <v>#VALUE!</v>
      </c>
    </row>
    <row r="1250" spans="1:15" s="17" customFormat="1" x14ac:dyDescent="0.2">
      <c r="A1250" s="51"/>
      <c r="B1250" s="14"/>
      <c r="C1250" s="128" t="str">
        <f>IF(A1250=0,"",COUNTIF(Sample_Output!$B$2:$B$2000,"*"&amp;A1250&amp;"*"))</f>
        <v/>
      </c>
      <c r="D1250" s="129" t="str">
        <f>IF(SUMIF(OutputMaterialType,Specified_Output!A1250,OutputSampleWeight)=0,"",SUMIF(OutputMaterialType,Specified_Output!A1250,OutputSampleWeight))</f>
        <v/>
      </c>
      <c r="E1250" s="120" t="str">
        <f t="shared" si="137"/>
        <v/>
      </c>
      <c r="F1250" s="95" t="str">
        <f t="shared" si="138"/>
        <v/>
      </c>
      <c r="G1250" s="120" t="str">
        <f t="shared" si="139"/>
        <v/>
      </c>
      <c r="H1250" s="127" t="str">
        <f t="shared" si="140"/>
        <v/>
      </c>
      <c r="J1250" s="103"/>
      <c r="K1250" s="103"/>
      <c r="L1250" s="127" t="str">
        <f t="shared" si="136"/>
        <v/>
      </c>
      <c r="M1250" s="59" t="e">
        <f t="array" ref="M1250">_xlfn.STDEV.S(IF(OutputMaterialType=A1250,OutputTarget))</f>
        <v>#VALUE!</v>
      </c>
      <c r="N1250" s="143" t="e">
        <f t="shared" si="141"/>
        <v>#VALUE!</v>
      </c>
      <c r="O1250" s="146" t="e">
        <f t="shared" si="142"/>
        <v>#VALUE!</v>
      </c>
    </row>
    <row r="1251" spans="1:15" s="17" customFormat="1" x14ac:dyDescent="0.2">
      <c r="A1251" s="51"/>
      <c r="B1251" s="14"/>
      <c r="C1251" s="128" t="str">
        <f>IF(A1251=0,"",COUNTIF(Sample_Output!$B$2:$B$2000,"*"&amp;A1251&amp;"*"))</f>
        <v/>
      </c>
      <c r="D1251" s="129" t="str">
        <f>IF(SUMIF(OutputMaterialType,Specified_Output!A1251,OutputSampleWeight)=0,"",SUMIF(OutputMaterialType,Specified_Output!A1251,OutputSampleWeight))</f>
        <v/>
      </c>
      <c r="E1251" s="120" t="str">
        <f t="shared" si="137"/>
        <v/>
      </c>
      <c r="F1251" s="95" t="str">
        <f t="shared" si="138"/>
        <v/>
      </c>
      <c r="G1251" s="120" t="str">
        <f t="shared" si="139"/>
        <v/>
      </c>
      <c r="H1251" s="127" t="str">
        <f t="shared" si="140"/>
        <v/>
      </c>
      <c r="J1251" s="103"/>
      <c r="K1251" s="103"/>
      <c r="L1251" s="127" t="str">
        <f t="shared" si="136"/>
        <v/>
      </c>
      <c r="M1251" s="59" t="e">
        <f t="array" ref="M1251">_xlfn.STDEV.S(IF(OutputMaterialType=A1251,OutputTarget))</f>
        <v>#VALUE!</v>
      </c>
      <c r="N1251" s="143" t="e">
        <f t="shared" si="141"/>
        <v>#VALUE!</v>
      </c>
      <c r="O1251" s="146" t="e">
        <f t="shared" si="142"/>
        <v>#VALUE!</v>
      </c>
    </row>
    <row r="1252" spans="1:15" s="17" customFormat="1" x14ac:dyDescent="0.2">
      <c r="A1252" s="51"/>
      <c r="B1252" s="14"/>
      <c r="C1252" s="128" t="str">
        <f>IF(A1252=0,"",COUNTIF(Sample_Output!$B$2:$B$2000,"*"&amp;A1252&amp;"*"))</f>
        <v/>
      </c>
      <c r="D1252" s="129" t="str">
        <f>IF(SUMIF(OutputMaterialType,Specified_Output!A1252,OutputSampleWeight)=0,"",SUMIF(OutputMaterialType,Specified_Output!A1252,OutputSampleWeight))</f>
        <v/>
      </c>
      <c r="E1252" s="120" t="str">
        <f t="shared" si="137"/>
        <v/>
      </c>
      <c r="F1252" s="95" t="str">
        <f t="shared" si="138"/>
        <v/>
      </c>
      <c r="G1252" s="120" t="str">
        <f t="shared" si="139"/>
        <v/>
      </c>
      <c r="H1252" s="127" t="str">
        <f t="shared" si="140"/>
        <v/>
      </c>
      <c r="J1252" s="103"/>
      <c r="K1252" s="103"/>
      <c r="L1252" s="127" t="str">
        <f t="shared" si="136"/>
        <v/>
      </c>
      <c r="M1252" s="59" t="e">
        <f t="array" ref="M1252">_xlfn.STDEV.S(IF(OutputMaterialType=A1252,OutputTarget))</f>
        <v>#VALUE!</v>
      </c>
      <c r="N1252" s="143" t="e">
        <f t="shared" si="141"/>
        <v>#VALUE!</v>
      </c>
      <c r="O1252" s="146" t="e">
        <f t="shared" si="142"/>
        <v>#VALUE!</v>
      </c>
    </row>
    <row r="1253" spans="1:15" s="17" customFormat="1" x14ac:dyDescent="0.2">
      <c r="A1253" s="51"/>
      <c r="B1253" s="14"/>
      <c r="C1253" s="128" t="str">
        <f>IF(A1253=0,"",COUNTIF(Sample_Output!$B$2:$B$2000,"*"&amp;A1253&amp;"*"))</f>
        <v/>
      </c>
      <c r="D1253" s="129" t="str">
        <f>IF(SUMIF(OutputMaterialType,Specified_Output!A1253,OutputSampleWeight)=0,"",SUMIF(OutputMaterialType,Specified_Output!A1253,OutputSampleWeight))</f>
        <v/>
      </c>
      <c r="E1253" s="120" t="str">
        <f t="shared" si="137"/>
        <v/>
      </c>
      <c r="F1253" s="95" t="str">
        <f t="shared" si="138"/>
        <v/>
      </c>
      <c r="G1253" s="120" t="str">
        <f t="shared" si="139"/>
        <v/>
      </c>
      <c r="H1253" s="127" t="str">
        <f t="shared" si="140"/>
        <v/>
      </c>
      <c r="J1253" s="103"/>
      <c r="K1253" s="103"/>
      <c r="L1253" s="127" t="str">
        <f t="shared" si="136"/>
        <v/>
      </c>
      <c r="M1253" s="59" t="e">
        <f t="array" ref="M1253">_xlfn.STDEV.S(IF(OutputMaterialType=A1253,OutputTarget))</f>
        <v>#VALUE!</v>
      </c>
      <c r="N1253" s="143" t="e">
        <f t="shared" si="141"/>
        <v>#VALUE!</v>
      </c>
      <c r="O1253" s="146" t="e">
        <f t="shared" si="142"/>
        <v>#VALUE!</v>
      </c>
    </row>
    <row r="1254" spans="1:15" s="17" customFormat="1" x14ac:dyDescent="0.2">
      <c r="A1254" s="51"/>
      <c r="B1254" s="14"/>
      <c r="C1254" s="128" t="str">
        <f>IF(A1254=0,"",COUNTIF(Sample_Output!$B$2:$B$2000,"*"&amp;A1254&amp;"*"))</f>
        <v/>
      </c>
      <c r="D1254" s="129" t="str">
        <f>IF(SUMIF(OutputMaterialType,Specified_Output!A1254,OutputSampleWeight)=0,"",SUMIF(OutputMaterialType,Specified_Output!A1254,OutputSampleWeight))</f>
        <v/>
      </c>
      <c r="E1254" s="120" t="str">
        <f t="shared" si="137"/>
        <v/>
      </c>
      <c r="F1254" s="95" t="str">
        <f t="shared" si="138"/>
        <v/>
      </c>
      <c r="G1254" s="120" t="str">
        <f t="shared" si="139"/>
        <v/>
      </c>
      <c r="H1254" s="127" t="str">
        <f t="shared" si="140"/>
        <v/>
      </c>
      <c r="J1254" s="103"/>
      <c r="K1254" s="103"/>
      <c r="L1254" s="127" t="str">
        <f t="shared" si="136"/>
        <v/>
      </c>
      <c r="M1254" s="59" t="e">
        <f t="array" ref="M1254">_xlfn.STDEV.S(IF(OutputMaterialType=A1254,OutputTarget))</f>
        <v>#VALUE!</v>
      </c>
      <c r="N1254" s="143" t="e">
        <f t="shared" si="141"/>
        <v>#VALUE!</v>
      </c>
      <c r="O1254" s="146" t="e">
        <f t="shared" si="142"/>
        <v>#VALUE!</v>
      </c>
    </row>
    <row r="1255" spans="1:15" s="17" customFormat="1" x14ac:dyDescent="0.2">
      <c r="A1255" s="51"/>
      <c r="B1255" s="14"/>
      <c r="C1255" s="128" t="str">
        <f>IF(A1255=0,"",COUNTIF(Sample_Output!$B$2:$B$2000,"*"&amp;A1255&amp;"*"))</f>
        <v/>
      </c>
      <c r="D1255" s="129" t="str">
        <f>IF(SUMIF(OutputMaterialType,Specified_Output!A1255,OutputSampleWeight)=0,"",SUMIF(OutputMaterialType,Specified_Output!A1255,OutputSampleWeight))</f>
        <v/>
      </c>
      <c r="E1255" s="120" t="str">
        <f t="shared" si="137"/>
        <v/>
      </c>
      <c r="F1255" s="95" t="str">
        <f t="shared" si="138"/>
        <v/>
      </c>
      <c r="G1255" s="120" t="str">
        <f t="shared" si="139"/>
        <v/>
      </c>
      <c r="H1255" s="127" t="str">
        <f t="shared" si="140"/>
        <v/>
      </c>
      <c r="J1255" s="103"/>
      <c r="K1255" s="103"/>
      <c r="L1255" s="127" t="str">
        <f t="shared" si="136"/>
        <v/>
      </c>
      <c r="M1255" s="59" t="e">
        <f t="array" ref="M1255">_xlfn.STDEV.S(IF(OutputMaterialType=A1255,OutputTarget))</f>
        <v>#VALUE!</v>
      </c>
      <c r="N1255" s="143" t="e">
        <f t="shared" si="141"/>
        <v>#VALUE!</v>
      </c>
      <c r="O1255" s="146" t="e">
        <f t="shared" si="142"/>
        <v>#VALUE!</v>
      </c>
    </row>
    <row r="1256" spans="1:15" s="17" customFormat="1" x14ac:dyDescent="0.2">
      <c r="A1256" s="51"/>
      <c r="B1256" s="14"/>
      <c r="C1256" s="128" t="str">
        <f>IF(A1256=0,"",COUNTIF(Sample_Output!$B$2:$B$2000,"*"&amp;A1256&amp;"*"))</f>
        <v/>
      </c>
      <c r="D1256" s="129" t="str">
        <f>IF(SUMIF(OutputMaterialType,Specified_Output!A1256,OutputSampleWeight)=0,"",SUMIF(OutputMaterialType,Specified_Output!A1256,OutputSampleWeight))</f>
        <v/>
      </c>
      <c r="E1256" s="120" t="str">
        <f t="shared" si="137"/>
        <v/>
      </c>
      <c r="F1256" s="95" t="str">
        <f t="shared" si="138"/>
        <v/>
      </c>
      <c r="G1256" s="120" t="str">
        <f t="shared" si="139"/>
        <v/>
      </c>
      <c r="H1256" s="127" t="str">
        <f t="shared" si="140"/>
        <v/>
      </c>
      <c r="J1256" s="103"/>
      <c r="K1256" s="103"/>
      <c r="L1256" s="127" t="str">
        <f t="shared" si="136"/>
        <v/>
      </c>
      <c r="M1256" s="59" t="e">
        <f t="array" ref="M1256">_xlfn.STDEV.S(IF(OutputMaterialType=A1256,OutputTarget))</f>
        <v>#VALUE!</v>
      </c>
      <c r="N1256" s="143" t="e">
        <f t="shared" si="141"/>
        <v>#VALUE!</v>
      </c>
      <c r="O1256" s="146" t="e">
        <f t="shared" si="142"/>
        <v>#VALUE!</v>
      </c>
    </row>
    <row r="1257" spans="1:15" s="17" customFormat="1" x14ac:dyDescent="0.2">
      <c r="A1257" s="51"/>
      <c r="B1257" s="14"/>
      <c r="C1257" s="128" t="str">
        <f>IF(A1257=0,"",COUNTIF(Sample_Output!$B$2:$B$2000,"*"&amp;A1257&amp;"*"))</f>
        <v/>
      </c>
      <c r="D1257" s="129" t="str">
        <f>IF(SUMIF(OutputMaterialType,Specified_Output!A1257,OutputSampleWeight)=0,"",SUMIF(OutputMaterialType,Specified_Output!A1257,OutputSampleWeight))</f>
        <v/>
      </c>
      <c r="E1257" s="120" t="str">
        <f t="shared" si="137"/>
        <v/>
      </c>
      <c r="F1257" s="95" t="str">
        <f t="shared" si="138"/>
        <v/>
      </c>
      <c r="G1257" s="120" t="str">
        <f t="shared" si="139"/>
        <v/>
      </c>
      <c r="H1257" s="127" t="str">
        <f t="shared" si="140"/>
        <v/>
      </c>
      <c r="J1257" s="103"/>
      <c r="K1257" s="103"/>
      <c r="L1257" s="127" t="str">
        <f t="shared" si="136"/>
        <v/>
      </c>
      <c r="M1257" s="59" t="e">
        <f t="array" ref="M1257">_xlfn.STDEV.S(IF(OutputMaterialType=A1257,OutputTarget))</f>
        <v>#VALUE!</v>
      </c>
      <c r="N1257" s="143" t="e">
        <f t="shared" si="141"/>
        <v>#VALUE!</v>
      </c>
      <c r="O1257" s="146" t="e">
        <f t="shared" si="142"/>
        <v>#VALUE!</v>
      </c>
    </row>
    <row r="1258" spans="1:15" s="17" customFormat="1" x14ac:dyDescent="0.2">
      <c r="A1258" s="51"/>
      <c r="B1258" s="14"/>
      <c r="C1258" s="128" t="str">
        <f>IF(A1258=0,"",COUNTIF(Sample_Output!$B$2:$B$2000,"*"&amp;A1258&amp;"*"))</f>
        <v/>
      </c>
      <c r="D1258" s="129" t="str">
        <f>IF(SUMIF(OutputMaterialType,Specified_Output!A1258,OutputSampleWeight)=0,"",SUMIF(OutputMaterialType,Specified_Output!A1258,OutputSampleWeight))</f>
        <v/>
      </c>
      <c r="E1258" s="120" t="str">
        <f t="shared" si="137"/>
        <v/>
      </c>
      <c r="F1258" s="95" t="str">
        <f t="shared" si="138"/>
        <v/>
      </c>
      <c r="G1258" s="120" t="str">
        <f t="shared" si="139"/>
        <v/>
      </c>
      <c r="H1258" s="127" t="str">
        <f t="shared" si="140"/>
        <v/>
      </c>
      <c r="J1258" s="103"/>
      <c r="K1258" s="103"/>
      <c r="L1258" s="127" t="str">
        <f t="shared" si="136"/>
        <v/>
      </c>
      <c r="M1258" s="59" t="e">
        <f t="array" ref="M1258">_xlfn.STDEV.S(IF(OutputMaterialType=A1258,OutputTarget))</f>
        <v>#VALUE!</v>
      </c>
      <c r="N1258" s="143" t="e">
        <f t="shared" si="141"/>
        <v>#VALUE!</v>
      </c>
      <c r="O1258" s="146" t="e">
        <f t="shared" si="142"/>
        <v>#VALUE!</v>
      </c>
    </row>
    <row r="1259" spans="1:15" s="17" customFormat="1" x14ac:dyDescent="0.2">
      <c r="A1259" s="51"/>
      <c r="B1259" s="14"/>
      <c r="C1259" s="128" t="str">
        <f>IF(A1259=0,"",COUNTIF(Sample_Output!$B$2:$B$2000,"*"&amp;A1259&amp;"*"))</f>
        <v/>
      </c>
      <c r="D1259" s="129" t="str">
        <f>IF(SUMIF(OutputMaterialType,Specified_Output!A1259,OutputSampleWeight)=0,"",SUMIF(OutputMaterialType,Specified_Output!A1259,OutputSampleWeight))</f>
        <v/>
      </c>
      <c r="E1259" s="120" t="str">
        <f t="shared" si="137"/>
        <v/>
      </c>
      <c r="F1259" s="95" t="str">
        <f t="shared" si="138"/>
        <v/>
      </c>
      <c r="G1259" s="120" t="str">
        <f t="shared" si="139"/>
        <v/>
      </c>
      <c r="H1259" s="127" t="str">
        <f t="shared" si="140"/>
        <v/>
      </c>
      <c r="J1259" s="103"/>
      <c r="K1259" s="103"/>
      <c r="L1259" s="127" t="str">
        <f t="shared" si="136"/>
        <v/>
      </c>
      <c r="M1259" s="59" t="e">
        <f t="array" ref="M1259">_xlfn.STDEV.S(IF(OutputMaterialType=A1259,OutputTarget))</f>
        <v>#VALUE!</v>
      </c>
      <c r="N1259" s="143" t="e">
        <f t="shared" si="141"/>
        <v>#VALUE!</v>
      </c>
      <c r="O1259" s="146" t="e">
        <f t="shared" si="142"/>
        <v>#VALUE!</v>
      </c>
    </row>
    <row r="1260" spans="1:15" s="17" customFormat="1" x14ac:dyDescent="0.2">
      <c r="A1260" s="51"/>
      <c r="B1260" s="14"/>
      <c r="C1260" s="128" t="str">
        <f>IF(A1260=0,"",COUNTIF(Sample_Output!$B$2:$B$2000,"*"&amp;A1260&amp;"*"))</f>
        <v/>
      </c>
      <c r="D1260" s="129" t="str">
        <f>IF(SUMIF(OutputMaterialType,Specified_Output!A1260,OutputSampleWeight)=0,"",SUMIF(OutputMaterialType,Specified_Output!A1260,OutputSampleWeight))</f>
        <v/>
      </c>
      <c r="E1260" s="120" t="str">
        <f t="shared" si="137"/>
        <v/>
      </c>
      <c r="F1260" s="95" t="str">
        <f t="shared" si="138"/>
        <v/>
      </c>
      <c r="G1260" s="120" t="str">
        <f t="shared" si="139"/>
        <v/>
      </c>
      <c r="H1260" s="127" t="str">
        <f t="shared" si="140"/>
        <v/>
      </c>
      <c r="J1260" s="103"/>
      <c r="K1260" s="103"/>
      <c r="L1260" s="127" t="str">
        <f t="shared" si="136"/>
        <v/>
      </c>
      <c r="M1260" s="59" t="e">
        <f t="array" ref="M1260">_xlfn.STDEV.S(IF(OutputMaterialType=A1260,OutputTarget))</f>
        <v>#VALUE!</v>
      </c>
      <c r="N1260" s="143" t="e">
        <f t="shared" si="141"/>
        <v>#VALUE!</v>
      </c>
      <c r="O1260" s="146" t="e">
        <f t="shared" si="142"/>
        <v>#VALUE!</v>
      </c>
    </row>
    <row r="1261" spans="1:15" s="17" customFormat="1" x14ac:dyDescent="0.2">
      <c r="A1261" s="51"/>
      <c r="B1261" s="14"/>
      <c r="C1261" s="128" t="str">
        <f>IF(A1261=0,"",COUNTIF(Sample_Output!$B$2:$B$2000,"*"&amp;A1261&amp;"*"))</f>
        <v/>
      </c>
      <c r="D1261" s="129" t="str">
        <f>IF(SUMIF(OutputMaterialType,Specified_Output!A1261,OutputSampleWeight)=0,"",SUMIF(OutputMaterialType,Specified_Output!A1261,OutputSampleWeight))</f>
        <v/>
      </c>
      <c r="E1261" s="120" t="str">
        <f t="shared" si="137"/>
        <v/>
      </c>
      <c r="F1261" s="95" t="str">
        <f t="shared" si="138"/>
        <v/>
      </c>
      <c r="G1261" s="120" t="str">
        <f t="shared" si="139"/>
        <v/>
      </c>
      <c r="H1261" s="127" t="str">
        <f t="shared" si="140"/>
        <v/>
      </c>
      <c r="J1261" s="103"/>
      <c r="K1261" s="103"/>
      <c r="L1261" s="127" t="str">
        <f t="shared" si="136"/>
        <v/>
      </c>
      <c r="M1261" s="59" t="e">
        <f t="array" ref="M1261">_xlfn.STDEV.S(IF(OutputMaterialType=A1261,OutputTarget))</f>
        <v>#VALUE!</v>
      </c>
      <c r="N1261" s="143" t="e">
        <f t="shared" si="141"/>
        <v>#VALUE!</v>
      </c>
      <c r="O1261" s="146" t="e">
        <f t="shared" si="142"/>
        <v>#VALUE!</v>
      </c>
    </row>
    <row r="1262" spans="1:15" s="17" customFormat="1" x14ac:dyDescent="0.2">
      <c r="A1262" s="51"/>
      <c r="B1262" s="14"/>
      <c r="C1262" s="128" t="str">
        <f>IF(A1262=0,"",COUNTIF(Sample_Output!$B$2:$B$2000,"*"&amp;A1262&amp;"*"))</f>
        <v/>
      </c>
      <c r="D1262" s="129" t="str">
        <f>IF(SUMIF(OutputMaterialType,Specified_Output!A1262,OutputSampleWeight)=0,"",SUMIF(OutputMaterialType,Specified_Output!A1262,OutputSampleWeight))</f>
        <v/>
      </c>
      <c r="E1262" s="120" t="str">
        <f t="shared" si="137"/>
        <v/>
      </c>
      <c r="F1262" s="95" t="str">
        <f t="shared" si="138"/>
        <v/>
      </c>
      <c r="G1262" s="120" t="str">
        <f t="shared" si="139"/>
        <v/>
      </c>
      <c r="H1262" s="127" t="str">
        <f t="shared" si="140"/>
        <v/>
      </c>
      <c r="J1262" s="103"/>
      <c r="K1262" s="103"/>
      <c r="L1262" s="127" t="str">
        <f t="shared" si="136"/>
        <v/>
      </c>
      <c r="M1262" s="59" t="e">
        <f t="array" ref="M1262">_xlfn.STDEV.S(IF(OutputMaterialType=A1262,OutputTarget))</f>
        <v>#VALUE!</v>
      </c>
      <c r="N1262" s="143" t="e">
        <f t="shared" si="141"/>
        <v>#VALUE!</v>
      </c>
      <c r="O1262" s="146" t="e">
        <f t="shared" si="142"/>
        <v>#VALUE!</v>
      </c>
    </row>
    <row r="1263" spans="1:15" s="17" customFormat="1" x14ac:dyDescent="0.2">
      <c r="A1263" s="51"/>
      <c r="B1263" s="14"/>
      <c r="C1263" s="128" t="str">
        <f>IF(A1263=0,"",COUNTIF(Sample_Output!$B$2:$B$2000,"*"&amp;A1263&amp;"*"))</f>
        <v/>
      </c>
      <c r="D1263" s="129" t="str">
        <f>IF(SUMIF(OutputMaterialType,Specified_Output!A1263,OutputSampleWeight)=0,"",SUMIF(OutputMaterialType,Specified_Output!A1263,OutputSampleWeight))</f>
        <v/>
      </c>
      <c r="E1263" s="120" t="str">
        <f t="shared" si="137"/>
        <v/>
      </c>
      <c r="F1263" s="95" t="str">
        <f t="shared" si="138"/>
        <v/>
      </c>
      <c r="G1263" s="120" t="str">
        <f t="shared" si="139"/>
        <v/>
      </c>
      <c r="H1263" s="127" t="str">
        <f t="shared" si="140"/>
        <v/>
      </c>
      <c r="J1263" s="103"/>
      <c r="K1263" s="103"/>
      <c r="L1263" s="127" t="str">
        <f t="shared" si="136"/>
        <v/>
      </c>
      <c r="M1263" s="59" t="e">
        <f t="array" ref="M1263">_xlfn.STDEV.S(IF(OutputMaterialType=A1263,OutputTarget))</f>
        <v>#VALUE!</v>
      </c>
      <c r="N1263" s="143" t="e">
        <f t="shared" si="141"/>
        <v>#VALUE!</v>
      </c>
      <c r="O1263" s="146" t="e">
        <f t="shared" si="142"/>
        <v>#VALUE!</v>
      </c>
    </row>
    <row r="1264" spans="1:15" s="17" customFormat="1" x14ac:dyDescent="0.2">
      <c r="A1264" s="51"/>
      <c r="B1264" s="14"/>
      <c r="C1264" s="128" t="str">
        <f>IF(A1264=0,"",COUNTIF(Sample_Output!$B$2:$B$2000,"*"&amp;A1264&amp;"*"))</f>
        <v/>
      </c>
      <c r="D1264" s="129" t="str">
        <f>IF(SUMIF(OutputMaterialType,Specified_Output!A1264,OutputSampleWeight)=0,"",SUMIF(OutputMaterialType,Specified_Output!A1264,OutputSampleWeight))</f>
        <v/>
      </c>
      <c r="E1264" s="120" t="str">
        <f t="shared" si="137"/>
        <v/>
      </c>
      <c r="F1264" s="95" t="str">
        <f t="shared" si="138"/>
        <v/>
      </c>
      <c r="G1264" s="120" t="str">
        <f t="shared" si="139"/>
        <v/>
      </c>
      <c r="H1264" s="127" t="str">
        <f t="shared" si="140"/>
        <v/>
      </c>
      <c r="J1264" s="103"/>
      <c r="K1264" s="103"/>
      <c r="L1264" s="127" t="str">
        <f t="shared" si="136"/>
        <v/>
      </c>
      <c r="M1264" s="59" t="e">
        <f t="array" ref="M1264">_xlfn.STDEV.S(IF(OutputMaterialType=A1264,OutputTarget))</f>
        <v>#VALUE!</v>
      </c>
      <c r="N1264" s="143" t="e">
        <f t="shared" si="141"/>
        <v>#VALUE!</v>
      </c>
      <c r="O1264" s="146" t="e">
        <f t="shared" si="142"/>
        <v>#VALUE!</v>
      </c>
    </row>
    <row r="1265" spans="1:15" s="17" customFormat="1" x14ac:dyDescent="0.2">
      <c r="A1265" s="51"/>
      <c r="B1265" s="14"/>
      <c r="C1265" s="128" t="str">
        <f>IF(A1265=0,"",COUNTIF(Sample_Output!$B$2:$B$2000,"*"&amp;A1265&amp;"*"))</f>
        <v/>
      </c>
      <c r="D1265" s="129" t="str">
        <f>IF(SUMIF(OutputMaterialType,Specified_Output!A1265,OutputSampleWeight)=0,"",SUMIF(OutputMaterialType,Specified_Output!A1265,OutputSampleWeight))</f>
        <v/>
      </c>
      <c r="E1265" s="120" t="str">
        <f t="shared" si="137"/>
        <v/>
      </c>
      <c r="F1265" s="95" t="str">
        <f t="shared" si="138"/>
        <v/>
      </c>
      <c r="G1265" s="120" t="str">
        <f t="shared" si="139"/>
        <v/>
      </c>
      <c r="H1265" s="127" t="str">
        <f t="shared" si="140"/>
        <v/>
      </c>
      <c r="J1265" s="103"/>
      <c r="K1265" s="103"/>
      <c r="L1265" s="127" t="str">
        <f t="shared" si="136"/>
        <v/>
      </c>
      <c r="M1265" s="59" t="e">
        <f t="array" ref="M1265">_xlfn.STDEV.S(IF(OutputMaterialType=A1265,OutputTarget))</f>
        <v>#VALUE!</v>
      </c>
      <c r="N1265" s="143" t="e">
        <f t="shared" si="141"/>
        <v>#VALUE!</v>
      </c>
      <c r="O1265" s="146" t="e">
        <f t="shared" si="142"/>
        <v>#VALUE!</v>
      </c>
    </row>
    <row r="1266" spans="1:15" s="17" customFormat="1" x14ac:dyDescent="0.2">
      <c r="A1266" s="51"/>
      <c r="B1266" s="14"/>
      <c r="C1266" s="128" t="str">
        <f>IF(A1266=0,"",COUNTIF(Sample_Output!$B$2:$B$2000,"*"&amp;A1266&amp;"*"))</f>
        <v/>
      </c>
      <c r="D1266" s="129" t="str">
        <f>IF(SUMIF(OutputMaterialType,Specified_Output!A1266,OutputSampleWeight)=0,"",SUMIF(OutputMaterialType,Specified_Output!A1266,OutputSampleWeight))</f>
        <v/>
      </c>
      <c r="E1266" s="120" t="str">
        <f t="shared" si="137"/>
        <v/>
      </c>
      <c r="F1266" s="95" t="str">
        <f t="shared" si="138"/>
        <v/>
      </c>
      <c r="G1266" s="120" t="str">
        <f t="shared" si="139"/>
        <v/>
      </c>
      <c r="H1266" s="127" t="str">
        <f t="shared" si="140"/>
        <v/>
      </c>
      <c r="J1266" s="103"/>
      <c r="K1266" s="103"/>
      <c r="L1266" s="127" t="str">
        <f t="shared" si="136"/>
        <v/>
      </c>
      <c r="M1266" s="59" t="e">
        <f t="array" ref="M1266">_xlfn.STDEV.S(IF(OutputMaterialType=A1266,OutputTarget))</f>
        <v>#VALUE!</v>
      </c>
      <c r="N1266" s="143" t="e">
        <f t="shared" si="141"/>
        <v>#VALUE!</v>
      </c>
      <c r="O1266" s="146" t="e">
        <f t="shared" si="142"/>
        <v>#VALUE!</v>
      </c>
    </row>
    <row r="1267" spans="1:15" s="17" customFormat="1" x14ac:dyDescent="0.2">
      <c r="A1267" s="51"/>
      <c r="B1267" s="14"/>
      <c r="C1267" s="128" t="str">
        <f>IF(A1267=0,"",COUNTIF(Sample_Output!$B$2:$B$2000,"*"&amp;A1267&amp;"*"))</f>
        <v/>
      </c>
      <c r="D1267" s="129" t="str">
        <f>IF(SUMIF(OutputMaterialType,Specified_Output!A1267,OutputSampleWeight)=0,"",SUMIF(OutputMaterialType,Specified_Output!A1267,OutputSampleWeight))</f>
        <v/>
      </c>
      <c r="E1267" s="120" t="str">
        <f t="shared" si="137"/>
        <v/>
      </c>
      <c r="F1267" s="95" t="str">
        <f t="shared" si="138"/>
        <v/>
      </c>
      <c r="G1267" s="120" t="str">
        <f t="shared" si="139"/>
        <v/>
      </c>
      <c r="H1267" s="127" t="str">
        <f t="shared" si="140"/>
        <v/>
      </c>
      <c r="J1267" s="103"/>
      <c r="K1267" s="103"/>
      <c r="L1267" s="127" t="str">
        <f t="shared" si="136"/>
        <v/>
      </c>
      <c r="M1267" s="59" t="e">
        <f t="array" ref="M1267">_xlfn.STDEV.S(IF(OutputMaterialType=A1267,OutputTarget))</f>
        <v>#VALUE!</v>
      </c>
      <c r="N1267" s="143" t="e">
        <f t="shared" si="141"/>
        <v>#VALUE!</v>
      </c>
      <c r="O1267" s="146" t="e">
        <f t="shared" si="142"/>
        <v>#VALUE!</v>
      </c>
    </row>
    <row r="1268" spans="1:15" s="17" customFormat="1" x14ac:dyDescent="0.2">
      <c r="A1268" s="51"/>
      <c r="B1268" s="14"/>
      <c r="C1268" s="128" t="str">
        <f>IF(A1268=0,"",COUNTIF(Sample_Output!$B$2:$B$2000,"*"&amp;A1268&amp;"*"))</f>
        <v/>
      </c>
      <c r="D1268" s="129" t="str">
        <f>IF(SUMIF(OutputMaterialType,Specified_Output!A1268,OutputSampleWeight)=0,"",SUMIF(OutputMaterialType,Specified_Output!A1268,OutputSampleWeight))</f>
        <v/>
      </c>
      <c r="E1268" s="120" t="str">
        <f t="shared" si="137"/>
        <v/>
      </c>
      <c r="F1268" s="95" t="str">
        <f t="shared" si="138"/>
        <v/>
      </c>
      <c r="G1268" s="120" t="str">
        <f t="shared" si="139"/>
        <v/>
      </c>
      <c r="H1268" s="127" t="str">
        <f t="shared" si="140"/>
        <v/>
      </c>
      <c r="J1268" s="103"/>
      <c r="K1268" s="103"/>
      <c r="L1268" s="127" t="str">
        <f t="shared" si="136"/>
        <v/>
      </c>
      <c r="M1268" s="59" t="e">
        <f t="array" ref="M1268">_xlfn.STDEV.S(IF(OutputMaterialType=A1268,OutputTarget))</f>
        <v>#VALUE!</v>
      </c>
      <c r="N1268" s="143" t="e">
        <f t="shared" si="141"/>
        <v>#VALUE!</v>
      </c>
      <c r="O1268" s="146" t="e">
        <f t="shared" si="142"/>
        <v>#VALUE!</v>
      </c>
    </row>
    <row r="1269" spans="1:15" s="17" customFormat="1" x14ac:dyDescent="0.2">
      <c r="A1269" s="51"/>
      <c r="B1269" s="14"/>
      <c r="C1269" s="128" t="str">
        <f>IF(A1269=0,"",COUNTIF(Sample_Output!$B$2:$B$2000,"*"&amp;A1269&amp;"*"))</f>
        <v/>
      </c>
      <c r="D1269" s="129" t="str">
        <f>IF(SUMIF(OutputMaterialType,Specified_Output!A1269,OutputSampleWeight)=0,"",SUMIF(OutputMaterialType,Specified_Output!A1269,OutputSampleWeight))</f>
        <v/>
      </c>
      <c r="E1269" s="120" t="str">
        <f t="shared" si="137"/>
        <v/>
      </c>
      <c r="F1269" s="95" t="str">
        <f t="shared" si="138"/>
        <v/>
      </c>
      <c r="G1269" s="120" t="str">
        <f t="shared" si="139"/>
        <v/>
      </c>
      <c r="H1269" s="127" t="str">
        <f t="shared" si="140"/>
        <v/>
      </c>
      <c r="J1269" s="103"/>
      <c r="K1269" s="103"/>
      <c r="L1269" s="127" t="str">
        <f t="shared" si="136"/>
        <v/>
      </c>
      <c r="M1269" s="59" t="e">
        <f t="array" ref="M1269">_xlfn.STDEV.S(IF(OutputMaterialType=A1269,OutputTarget))</f>
        <v>#VALUE!</v>
      </c>
      <c r="N1269" s="143" t="e">
        <f t="shared" si="141"/>
        <v>#VALUE!</v>
      </c>
      <c r="O1269" s="146" t="e">
        <f t="shared" si="142"/>
        <v>#VALUE!</v>
      </c>
    </row>
    <row r="1270" spans="1:15" s="17" customFormat="1" x14ac:dyDescent="0.2">
      <c r="A1270" s="51"/>
      <c r="B1270" s="14"/>
      <c r="C1270" s="128" t="str">
        <f>IF(A1270=0,"",COUNTIF(Sample_Output!$B$2:$B$2000,"*"&amp;A1270&amp;"*"))</f>
        <v/>
      </c>
      <c r="D1270" s="129" t="str">
        <f>IF(SUMIF(OutputMaterialType,Specified_Output!A1270,OutputSampleWeight)=0,"",SUMIF(OutputMaterialType,Specified_Output!A1270,OutputSampleWeight))</f>
        <v/>
      </c>
      <c r="E1270" s="120" t="str">
        <f t="shared" si="137"/>
        <v/>
      </c>
      <c r="F1270" s="95" t="str">
        <f t="shared" si="138"/>
        <v/>
      </c>
      <c r="G1270" s="120" t="str">
        <f t="shared" si="139"/>
        <v/>
      </c>
      <c r="H1270" s="127" t="str">
        <f t="shared" si="140"/>
        <v/>
      </c>
      <c r="J1270" s="103"/>
      <c r="K1270" s="103"/>
      <c r="L1270" s="127" t="str">
        <f t="shared" si="136"/>
        <v/>
      </c>
      <c r="M1270" s="59" t="e">
        <f t="array" ref="M1270">_xlfn.STDEV.S(IF(OutputMaterialType=A1270,OutputTarget))</f>
        <v>#VALUE!</v>
      </c>
      <c r="N1270" s="143" t="e">
        <f t="shared" si="141"/>
        <v>#VALUE!</v>
      </c>
      <c r="O1270" s="146" t="e">
        <f t="shared" si="142"/>
        <v>#VALUE!</v>
      </c>
    </row>
    <row r="1271" spans="1:15" s="17" customFormat="1" x14ac:dyDescent="0.2">
      <c r="A1271" s="51"/>
      <c r="B1271" s="14"/>
      <c r="C1271" s="128" t="str">
        <f>IF(A1271=0,"",COUNTIF(Sample_Output!$B$2:$B$2000,"*"&amp;A1271&amp;"*"))</f>
        <v/>
      </c>
      <c r="D1271" s="129" t="str">
        <f>IF(SUMIF(OutputMaterialType,Specified_Output!A1271,OutputSampleWeight)=0,"",SUMIF(OutputMaterialType,Specified_Output!A1271,OutputSampleWeight))</f>
        <v/>
      </c>
      <c r="E1271" s="120" t="str">
        <f t="shared" si="137"/>
        <v/>
      </c>
      <c r="F1271" s="95" t="str">
        <f t="shared" si="138"/>
        <v/>
      </c>
      <c r="G1271" s="120" t="str">
        <f t="shared" si="139"/>
        <v/>
      </c>
      <c r="H1271" s="127" t="str">
        <f t="shared" si="140"/>
        <v/>
      </c>
      <c r="J1271" s="103"/>
      <c r="K1271" s="103"/>
      <c r="L1271" s="127" t="str">
        <f t="shared" si="136"/>
        <v/>
      </c>
      <c r="M1271" s="59" t="e">
        <f t="array" ref="M1271">_xlfn.STDEV.S(IF(OutputMaterialType=A1271,OutputTarget))</f>
        <v>#VALUE!</v>
      </c>
      <c r="N1271" s="143" t="e">
        <f t="shared" si="141"/>
        <v>#VALUE!</v>
      </c>
      <c r="O1271" s="146" t="e">
        <f t="shared" si="142"/>
        <v>#VALUE!</v>
      </c>
    </row>
    <row r="1272" spans="1:15" s="17" customFormat="1" x14ac:dyDescent="0.2">
      <c r="A1272" s="51"/>
      <c r="B1272" s="14"/>
      <c r="C1272" s="128" t="str">
        <f>IF(A1272=0,"",COUNTIF(Sample_Output!$B$2:$B$2000,"*"&amp;A1272&amp;"*"))</f>
        <v/>
      </c>
      <c r="D1272" s="129" t="str">
        <f>IF(SUMIF(OutputMaterialType,Specified_Output!A1272,OutputSampleWeight)=0,"",SUMIF(OutputMaterialType,Specified_Output!A1272,OutputSampleWeight))</f>
        <v/>
      </c>
      <c r="E1272" s="120" t="str">
        <f t="shared" si="137"/>
        <v/>
      </c>
      <c r="F1272" s="95" t="str">
        <f t="shared" si="138"/>
        <v/>
      </c>
      <c r="G1272" s="120" t="str">
        <f t="shared" si="139"/>
        <v/>
      </c>
      <c r="H1272" s="127" t="str">
        <f t="shared" si="140"/>
        <v/>
      </c>
      <c r="J1272" s="103"/>
      <c r="K1272" s="103"/>
      <c r="L1272" s="127" t="str">
        <f t="shared" si="136"/>
        <v/>
      </c>
      <c r="M1272" s="59" t="e">
        <f t="array" ref="M1272">_xlfn.STDEV.S(IF(OutputMaterialType=A1272,OutputTarget))</f>
        <v>#VALUE!</v>
      </c>
      <c r="N1272" s="143" t="e">
        <f t="shared" si="141"/>
        <v>#VALUE!</v>
      </c>
      <c r="O1272" s="146" t="e">
        <f t="shared" si="142"/>
        <v>#VALUE!</v>
      </c>
    </row>
    <row r="1273" spans="1:15" s="17" customFormat="1" x14ac:dyDescent="0.2">
      <c r="A1273" s="51"/>
      <c r="B1273" s="14"/>
      <c r="C1273" s="128" t="str">
        <f>IF(A1273=0,"",COUNTIF(Sample_Output!$B$2:$B$2000,"*"&amp;A1273&amp;"*"))</f>
        <v/>
      </c>
      <c r="D1273" s="129" t="str">
        <f>IF(SUMIF(OutputMaterialType,Specified_Output!A1273,OutputSampleWeight)=0,"",SUMIF(OutputMaterialType,Specified_Output!A1273,OutputSampleWeight))</f>
        <v/>
      </c>
      <c r="E1273" s="120" t="str">
        <f t="shared" si="137"/>
        <v/>
      </c>
      <c r="F1273" s="95" t="str">
        <f t="shared" si="138"/>
        <v/>
      </c>
      <c r="G1273" s="120" t="str">
        <f t="shared" si="139"/>
        <v/>
      </c>
      <c r="H1273" s="127" t="str">
        <f t="shared" si="140"/>
        <v/>
      </c>
      <c r="J1273" s="103"/>
      <c r="K1273" s="103"/>
      <c r="L1273" s="127" t="str">
        <f t="shared" si="136"/>
        <v/>
      </c>
      <c r="M1273" s="59" t="e">
        <f t="array" ref="M1273">_xlfn.STDEV.S(IF(OutputMaterialType=A1273,OutputTarget))</f>
        <v>#VALUE!</v>
      </c>
      <c r="N1273" s="143" t="e">
        <f t="shared" si="141"/>
        <v>#VALUE!</v>
      </c>
      <c r="O1273" s="146" t="e">
        <f t="shared" si="142"/>
        <v>#VALUE!</v>
      </c>
    </row>
    <row r="1274" spans="1:15" s="17" customFormat="1" x14ac:dyDescent="0.2">
      <c r="A1274" s="51"/>
      <c r="B1274" s="14"/>
      <c r="C1274" s="128" t="str">
        <f>IF(A1274=0,"",COUNTIF(Sample_Output!$B$2:$B$2000,"*"&amp;A1274&amp;"*"))</f>
        <v/>
      </c>
      <c r="D1274" s="129" t="str">
        <f>IF(SUMIF(OutputMaterialType,Specified_Output!A1274,OutputSampleWeight)=0,"",SUMIF(OutputMaterialType,Specified_Output!A1274,OutputSampleWeight))</f>
        <v/>
      </c>
      <c r="E1274" s="120" t="str">
        <f t="shared" si="137"/>
        <v/>
      </c>
      <c r="F1274" s="95" t="str">
        <f t="shared" si="138"/>
        <v/>
      </c>
      <c r="G1274" s="120" t="str">
        <f t="shared" si="139"/>
        <v/>
      </c>
      <c r="H1274" s="127" t="str">
        <f t="shared" si="140"/>
        <v/>
      </c>
      <c r="J1274" s="103"/>
      <c r="K1274" s="103"/>
      <c r="L1274" s="127" t="str">
        <f t="shared" si="136"/>
        <v/>
      </c>
      <c r="M1274" s="59" t="e">
        <f t="array" ref="M1274">_xlfn.STDEV.S(IF(OutputMaterialType=A1274,OutputTarget))</f>
        <v>#VALUE!</v>
      </c>
      <c r="N1274" s="143" t="e">
        <f t="shared" si="141"/>
        <v>#VALUE!</v>
      </c>
      <c r="O1274" s="146" t="e">
        <f t="shared" si="142"/>
        <v>#VALUE!</v>
      </c>
    </row>
    <row r="1275" spans="1:15" s="17" customFormat="1" x14ac:dyDescent="0.2">
      <c r="A1275" s="51"/>
      <c r="B1275" s="14"/>
      <c r="C1275" s="128" t="str">
        <f>IF(A1275=0,"",COUNTIF(Sample_Output!$B$2:$B$2000,"*"&amp;A1275&amp;"*"))</f>
        <v/>
      </c>
      <c r="D1275" s="129" t="str">
        <f>IF(SUMIF(OutputMaterialType,Specified_Output!A1275,OutputSampleWeight)=0,"",SUMIF(OutputMaterialType,Specified_Output!A1275,OutputSampleWeight))</f>
        <v/>
      </c>
      <c r="E1275" s="120" t="str">
        <f t="shared" si="137"/>
        <v/>
      </c>
      <c r="F1275" s="95" t="str">
        <f t="shared" si="138"/>
        <v/>
      </c>
      <c r="G1275" s="120" t="str">
        <f t="shared" si="139"/>
        <v/>
      </c>
      <c r="H1275" s="127" t="str">
        <f t="shared" si="140"/>
        <v/>
      </c>
      <c r="J1275" s="103"/>
      <c r="K1275" s="103"/>
      <c r="L1275" s="127" t="str">
        <f t="shared" si="136"/>
        <v/>
      </c>
      <c r="M1275" s="59" t="e">
        <f t="array" ref="M1275">_xlfn.STDEV.S(IF(OutputMaterialType=A1275,OutputTarget))</f>
        <v>#VALUE!</v>
      </c>
      <c r="N1275" s="143" t="e">
        <f t="shared" si="141"/>
        <v>#VALUE!</v>
      </c>
      <c r="O1275" s="146" t="e">
        <f t="shared" si="142"/>
        <v>#VALUE!</v>
      </c>
    </row>
    <row r="1276" spans="1:15" s="17" customFormat="1" x14ac:dyDescent="0.2">
      <c r="A1276" s="51"/>
      <c r="B1276" s="14"/>
      <c r="C1276" s="128" t="str">
        <f>IF(A1276=0,"",COUNTIF(Sample_Output!$B$2:$B$2000,"*"&amp;A1276&amp;"*"))</f>
        <v/>
      </c>
      <c r="D1276" s="129" t="str">
        <f>IF(SUMIF(OutputMaterialType,Specified_Output!A1276,OutputSampleWeight)=0,"",SUMIF(OutputMaterialType,Specified_Output!A1276,OutputSampleWeight))</f>
        <v/>
      </c>
      <c r="E1276" s="120" t="str">
        <f t="shared" si="137"/>
        <v/>
      </c>
      <c r="F1276" s="95" t="str">
        <f t="shared" si="138"/>
        <v/>
      </c>
      <c r="G1276" s="120" t="str">
        <f t="shared" si="139"/>
        <v/>
      </c>
      <c r="H1276" s="127" t="str">
        <f t="shared" si="140"/>
        <v/>
      </c>
      <c r="J1276" s="103"/>
      <c r="K1276" s="103"/>
      <c r="L1276" s="127" t="str">
        <f t="shared" si="136"/>
        <v/>
      </c>
      <c r="M1276" s="59" t="e">
        <f t="array" ref="M1276">_xlfn.STDEV.S(IF(OutputMaterialType=A1276,OutputTarget))</f>
        <v>#VALUE!</v>
      </c>
      <c r="N1276" s="143" t="e">
        <f t="shared" si="141"/>
        <v>#VALUE!</v>
      </c>
      <c r="O1276" s="146" t="e">
        <f t="shared" si="142"/>
        <v>#VALUE!</v>
      </c>
    </row>
    <row r="1277" spans="1:15" s="17" customFormat="1" x14ac:dyDescent="0.2">
      <c r="A1277" s="51"/>
      <c r="B1277" s="14"/>
      <c r="C1277" s="128" t="str">
        <f>IF(A1277=0,"",COUNTIF(Sample_Output!$B$2:$B$2000,"*"&amp;A1277&amp;"*"))</f>
        <v/>
      </c>
      <c r="D1277" s="129" t="str">
        <f>IF(SUMIF(OutputMaterialType,Specified_Output!A1277,OutputSampleWeight)=0,"",SUMIF(OutputMaterialType,Specified_Output!A1277,OutputSampleWeight))</f>
        <v/>
      </c>
      <c r="E1277" s="120" t="str">
        <f t="shared" si="137"/>
        <v/>
      </c>
      <c r="F1277" s="95" t="str">
        <f t="shared" si="138"/>
        <v/>
      </c>
      <c r="G1277" s="120" t="str">
        <f t="shared" si="139"/>
        <v/>
      </c>
      <c r="H1277" s="127" t="str">
        <f t="shared" si="140"/>
        <v/>
      </c>
      <c r="J1277" s="103"/>
      <c r="K1277" s="103"/>
      <c r="L1277" s="127" t="str">
        <f t="shared" si="136"/>
        <v/>
      </c>
      <c r="M1277" s="59" t="e">
        <f t="array" ref="M1277">_xlfn.STDEV.S(IF(OutputMaterialType=A1277,OutputTarget))</f>
        <v>#VALUE!</v>
      </c>
      <c r="N1277" s="143" t="e">
        <f t="shared" si="141"/>
        <v>#VALUE!</v>
      </c>
      <c r="O1277" s="146" t="e">
        <f t="shared" si="142"/>
        <v>#VALUE!</v>
      </c>
    </row>
    <row r="1278" spans="1:15" s="17" customFormat="1" x14ac:dyDescent="0.2">
      <c r="A1278" s="51"/>
      <c r="B1278" s="14"/>
      <c r="C1278" s="128" t="str">
        <f>IF(A1278=0,"",COUNTIF(Sample_Output!$B$2:$B$2000,"*"&amp;A1278&amp;"*"))</f>
        <v/>
      </c>
      <c r="D1278" s="129" t="str">
        <f>IF(SUMIF(OutputMaterialType,Specified_Output!A1278,OutputSampleWeight)=0,"",SUMIF(OutputMaterialType,Specified_Output!A1278,OutputSampleWeight))</f>
        <v/>
      </c>
      <c r="E1278" s="120" t="str">
        <f t="shared" si="137"/>
        <v/>
      </c>
      <c r="F1278" s="95" t="str">
        <f t="shared" si="138"/>
        <v/>
      </c>
      <c r="G1278" s="120" t="str">
        <f t="shared" si="139"/>
        <v/>
      </c>
      <c r="H1278" s="127" t="str">
        <f t="shared" si="140"/>
        <v/>
      </c>
      <c r="J1278" s="103"/>
      <c r="K1278" s="103"/>
      <c r="L1278" s="127" t="str">
        <f t="shared" si="136"/>
        <v/>
      </c>
      <c r="M1278" s="59" t="e">
        <f t="array" ref="M1278">_xlfn.STDEV.S(IF(OutputMaterialType=A1278,OutputTarget))</f>
        <v>#VALUE!</v>
      </c>
      <c r="N1278" s="143" t="e">
        <f t="shared" si="141"/>
        <v>#VALUE!</v>
      </c>
      <c r="O1278" s="146" t="e">
        <f t="shared" si="142"/>
        <v>#VALUE!</v>
      </c>
    </row>
    <row r="1279" spans="1:15" s="17" customFormat="1" x14ac:dyDescent="0.2">
      <c r="A1279" s="51"/>
      <c r="B1279" s="14"/>
      <c r="C1279" s="128" t="str">
        <f>IF(A1279=0,"",COUNTIF(Sample_Output!$B$2:$B$2000,"*"&amp;A1279&amp;"*"))</f>
        <v/>
      </c>
      <c r="D1279" s="129" t="str">
        <f>IF(SUMIF(OutputMaterialType,Specified_Output!A1279,OutputSampleWeight)=0,"",SUMIF(OutputMaterialType,Specified_Output!A1279,OutputSampleWeight))</f>
        <v/>
      </c>
      <c r="E1279" s="120" t="str">
        <f t="shared" si="137"/>
        <v/>
      </c>
      <c r="F1279" s="95" t="str">
        <f t="shared" si="138"/>
        <v/>
      </c>
      <c r="G1279" s="120" t="str">
        <f t="shared" si="139"/>
        <v/>
      </c>
      <c r="H1279" s="127" t="str">
        <f t="shared" si="140"/>
        <v/>
      </c>
      <c r="J1279" s="103"/>
      <c r="K1279" s="103"/>
      <c r="L1279" s="127" t="str">
        <f t="shared" si="136"/>
        <v/>
      </c>
      <c r="M1279" s="59" t="e">
        <f t="array" ref="M1279">_xlfn.STDEV.S(IF(OutputMaterialType=A1279,OutputTarget))</f>
        <v>#VALUE!</v>
      </c>
      <c r="N1279" s="143" t="e">
        <f t="shared" si="141"/>
        <v>#VALUE!</v>
      </c>
      <c r="O1279" s="146" t="e">
        <f t="shared" si="142"/>
        <v>#VALUE!</v>
      </c>
    </row>
    <row r="1280" spans="1:15" s="17" customFormat="1" x14ac:dyDescent="0.2">
      <c r="A1280" s="51"/>
      <c r="B1280" s="14"/>
      <c r="C1280" s="128" t="str">
        <f>IF(A1280=0,"",COUNTIF(Sample_Output!$B$2:$B$2000,"*"&amp;A1280&amp;"*"))</f>
        <v/>
      </c>
      <c r="D1280" s="129" t="str">
        <f>IF(SUMIF(OutputMaterialType,Specified_Output!A1280,OutputSampleWeight)=0,"",SUMIF(OutputMaterialType,Specified_Output!A1280,OutputSampleWeight))</f>
        <v/>
      </c>
      <c r="E1280" s="120" t="str">
        <f t="shared" si="137"/>
        <v/>
      </c>
      <c r="F1280" s="95" t="str">
        <f t="shared" si="138"/>
        <v/>
      </c>
      <c r="G1280" s="120" t="str">
        <f t="shared" si="139"/>
        <v/>
      </c>
      <c r="H1280" s="127" t="str">
        <f t="shared" si="140"/>
        <v/>
      </c>
      <c r="J1280" s="103"/>
      <c r="K1280" s="103"/>
      <c r="L1280" s="127" t="str">
        <f t="shared" si="136"/>
        <v/>
      </c>
      <c r="M1280" s="59" t="e">
        <f t="array" ref="M1280">_xlfn.STDEV.S(IF(OutputMaterialType=A1280,OutputTarget))</f>
        <v>#VALUE!</v>
      </c>
      <c r="N1280" s="143" t="e">
        <f t="shared" si="141"/>
        <v>#VALUE!</v>
      </c>
      <c r="O1280" s="146" t="e">
        <f t="shared" si="142"/>
        <v>#VALUE!</v>
      </c>
    </row>
    <row r="1281" spans="1:15" s="17" customFormat="1" x14ac:dyDescent="0.2">
      <c r="A1281" s="51"/>
      <c r="B1281" s="14"/>
      <c r="C1281" s="128" t="str">
        <f>IF(A1281=0,"",COUNTIF(Sample_Output!$B$2:$B$2000,"*"&amp;A1281&amp;"*"))</f>
        <v/>
      </c>
      <c r="D1281" s="129" t="str">
        <f>IF(SUMIF(OutputMaterialType,Specified_Output!A1281,OutputSampleWeight)=0,"",SUMIF(OutputMaterialType,Specified_Output!A1281,OutputSampleWeight))</f>
        <v/>
      </c>
      <c r="E1281" s="120" t="str">
        <f t="shared" si="137"/>
        <v/>
      </c>
      <c r="F1281" s="95" t="str">
        <f t="shared" si="138"/>
        <v/>
      </c>
      <c r="G1281" s="120" t="str">
        <f t="shared" si="139"/>
        <v/>
      </c>
      <c r="H1281" s="127" t="str">
        <f t="shared" si="140"/>
        <v/>
      </c>
      <c r="J1281" s="103"/>
      <c r="K1281" s="103"/>
      <c r="L1281" s="127" t="str">
        <f t="shared" si="136"/>
        <v/>
      </c>
      <c r="M1281" s="59" t="e">
        <f t="array" ref="M1281">_xlfn.STDEV.S(IF(OutputMaterialType=A1281,OutputTarget))</f>
        <v>#VALUE!</v>
      </c>
      <c r="N1281" s="143" t="e">
        <f t="shared" si="141"/>
        <v>#VALUE!</v>
      </c>
      <c r="O1281" s="146" t="e">
        <f t="shared" si="142"/>
        <v>#VALUE!</v>
      </c>
    </row>
    <row r="1282" spans="1:15" s="17" customFormat="1" x14ac:dyDescent="0.2">
      <c r="A1282" s="51"/>
      <c r="B1282" s="14"/>
      <c r="C1282" s="128" t="str">
        <f>IF(A1282=0,"",COUNTIF(Sample_Output!$B$2:$B$2000,"*"&amp;A1282&amp;"*"))</f>
        <v/>
      </c>
      <c r="D1282" s="129" t="str">
        <f>IF(SUMIF(OutputMaterialType,Specified_Output!A1282,OutputSampleWeight)=0,"",SUMIF(OutputMaterialType,Specified_Output!A1282,OutputSampleWeight))</f>
        <v/>
      </c>
      <c r="E1282" s="120" t="str">
        <f t="shared" si="137"/>
        <v/>
      </c>
      <c r="F1282" s="95" t="str">
        <f t="shared" si="138"/>
        <v/>
      </c>
      <c r="G1282" s="120" t="str">
        <f t="shared" si="139"/>
        <v/>
      </c>
      <c r="H1282" s="127" t="str">
        <f t="shared" si="140"/>
        <v/>
      </c>
      <c r="J1282" s="103"/>
      <c r="K1282" s="103"/>
      <c r="L1282" s="127" t="str">
        <f t="shared" ref="L1282:L1345" si="143">IFERROR(AVERAGEIF(OutputMaterialType,A1282,OutputFragments),"")</f>
        <v/>
      </c>
      <c r="M1282" s="59" t="e">
        <f t="array" ref="M1282">_xlfn.STDEV.S(IF(OutputMaterialType=A1282,OutputTarget))</f>
        <v>#VALUE!</v>
      </c>
      <c r="N1282" s="143" t="e">
        <f t="shared" si="141"/>
        <v>#VALUE!</v>
      </c>
      <c r="O1282" s="146" t="e">
        <f t="shared" si="142"/>
        <v>#VALUE!</v>
      </c>
    </row>
    <row r="1283" spans="1:15" s="17" customFormat="1" x14ac:dyDescent="0.2">
      <c r="A1283" s="51"/>
      <c r="B1283" s="14"/>
      <c r="C1283" s="128" t="str">
        <f>IF(A1283=0,"",COUNTIF(Sample_Output!$B$2:$B$2000,"*"&amp;A1283&amp;"*"))</f>
        <v/>
      </c>
      <c r="D1283" s="129" t="str">
        <f>IF(SUMIF(OutputMaterialType,Specified_Output!A1283,OutputSampleWeight)=0,"",SUMIF(OutputMaterialType,Specified_Output!A1283,OutputSampleWeight))</f>
        <v/>
      </c>
      <c r="E1283" s="120" t="str">
        <f t="shared" ref="E1283:E1346" si="144">IFERROR(AVERAGEIF(OutputMaterialType,A1283,OutputTarget),"")</f>
        <v/>
      </c>
      <c r="F1283" s="95" t="str">
        <f t="shared" ref="F1283:F1346" si="145">IFERROR(M1283,"")</f>
        <v/>
      </c>
      <c r="G1283" s="120" t="str">
        <f t="shared" ref="G1283:G1346" si="146">IFERROR(AVERAGEIF(OutputMaterialType,A1283,OutputNonTarget),"")</f>
        <v/>
      </c>
      <c r="H1283" s="127" t="str">
        <f t="shared" ref="H1283:H1346" si="147">IFERROR(AVERAGEIF(OutputMaterialType,A1283,OutputNonRecyclables),"")</f>
        <v/>
      </c>
      <c r="J1283" s="103"/>
      <c r="K1283" s="103"/>
      <c r="L1283" s="127" t="str">
        <f t="shared" si="143"/>
        <v/>
      </c>
      <c r="M1283" s="59" t="e">
        <f t="array" ref="M1283">_xlfn.STDEV.S(IF(OutputMaterialType=A1283,OutputTarget))</f>
        <v>#VALUE!</v>
      </c>
      <c r="N1283" s="143" t="e">
        <f t="shared" ref="N1283:N1346" si="148">C1283-ROUNDDOWN(B1283/20,0)</f>
        <v>#VALUE!</v>
      </c>
      <c r="O1283" s="146" t="e">
        <f t="shared" ref="O1283:O1346" si="149">D1283/C1283</f>
        <v>#VALUE!</v>
      </c>
    </row>
    <row r="1284" spans="1:15" s="17" customFormat="1" x14ac:dyDescent="0.2">
      <c r="A1284" s="51"/>
      <c r="B1284" s="14"/>
      <c r="C1284" s="128" t="str">
        <f>IF(A1284=0,"",COUNTIF(Sample_Output!$B$2:$B$2000,"*"&amp;A1284&amp;"*"))</f>
        <v/>
      </c>
      <c r="D1284" s="129" t="str">
        <f>IF(SUMIF(OutputMaterialType,Specified_Output!A1284,OutputSampleWeight)=0,"",SUMIF(OutputMaterialType,Specified_Output!A1284,OutputSampleWeight))</f>
        <v/>
      </c>
      <c r="E1284" s="120" t="str">
        <f t="shared" si="144"/>
        <v/>
      </c>
      <c r="F1284" s="95" t="str">
        <f t="shared" si="145"/>
        <v/>
      </c>
      <c r="G1284" s="120" t="str">
        <f t="shared" si="146"/>
        <v/>
      </c>
      <c r="H1284" s="127" t="str">
        <f t="shared" si="147"/>
        <v/>
      </c>
      <c r="J1284" s="103"/>
      <c r="K1284" s="103"/>
      <c r="L1284" s="127" t="str">
        <f t="shared" si="143"/>
        <v/>
      </c>
      <c r="M1284" s="59" t="e">
        <f t="array" ref="M1284">_xlfn.STDEV.S(IF(OutputMaterialType=A1284,OutputTarget))</f>
        <v>#VALUE!</v>
      </c>
      <c r="N1284" s="143" t="e">
        <f t="shared" si="148"/>
        <v>#VALUE!</v>
      </c>
      <c r="O1284" s="146" t="e">
        <f t="shared" si="149"/>
        <v>#VALUE!</v>
      </c>
    </row>
    <row r="1285" spans="1:15" s="17" customFormat="1" x14ac:dyDescent="0.2">
      <c r="A1285" s="51"/>
      <c r="B1285" s="14"/>
      <c r="C1285" s="128" t="str">
        <f>IF(A1285=0,"",COUNTIF(Sample_Output!$B$2:$B$2000,"*"&amp;A1285&amp;"*"))</f>
        <v/>
      </c>
      <c r="D1285" s="129" t="str">
        <f>IF(SUMIF(OutputMaterialType,Specified_Output!A1285,OutputSampleWeight)=0,"",SUMIF(OutputMaterialType,Specified_Output!A1285,OutputSampleWeight))</f>
        <v/>
      </c>
      <c r="E1285" s="120" t="str">
        <f t="shared" si="144"/>
        <v/>
      </c>
      <c r="F1285" s="95" t="str">
        <f t="shared" si="145"/>
        <v/>
      </c>
      <c r="G1285" s="120" t="str">
        <f t="shared" si="146"/>
        <v/>
      </c>
      <c r="H1285" s="127" t="str">
        <f t="shared" si="147"/>
        <v/>
      </c>
      <c r="J1285" s="103"/>
      <c r="K1285" s="103"/>
      <c r="L1285" s="127" t="str">
        <f t="shared" si="143"/>
        <v/>
      </c>
      <c r="M1285" s="59" t="e">
        <f t="array" ref="M1285">_xlfn.STDEV.S(IF(OutputMaterialType=A1285,OutputTarget))</f>
        <v>#VALUE!</v>
      </c>
      <c r="N1285" s="143" t="e">
        <f t="shared" si="148"/>
        <v>#VALUE!</v>
      </c>
      <c r="O1285" s="146" t="e">
        <f t="shared" si="149"/>
        <v>#VALUE!</v>
      </c>
    </row>
    <row r="1286" spans="1:15" s="17" customFormat="1" x14ac:dyDescent="0.2">
      <c r="A1286" s="51"/>
      <c r="B1286" s="14"/>
      <c r="C1286" s="128" t="str">
        <f>IF(A1286=0,"",COUNTIF(Sample_Output!$B$2:$B$2000,"*"&amp;A1286&amp;"*"))</f>
        <v/>
      </c>
      <c r="D1286" s="129" t="str">
        <f>IF(SUMIF(OutputMaterialType,Specified_Output!A1286,OutputSampleWeight)=0,"",SUMIF(OutputMaterialType,Specified_Output!A1286,OutputSampleWeight))</f>
        <v/>
      </c>
      <c r="E1286" s="120" t="str">
        <f t="shared" si="144"/>
        <v/>
      </c>
      <c r="F1286" s="95" t="str">
        <f t="shared" si="145"/>
        <v/>
      </c>
      <c r="G1286" s="120" t="str">
        <f t="shared" si="146"/>
        <v/>
      </c>
      <c r="H1286" s="127" t="str">
        <f t="shared" si="147"/>
        <v/>
      </c>
      <c r="J1286" s="103"/>
      <c r="K1286" s="103"/>
      <c r="L1286" s="127" t="str">
        <f t="shared" si="143"/>
        <v/>
      </c>
      <c r="M1286" s="59" t="e">
        <f t="array" ref="M1286">_xlfn.STDEV.S(IF(OutputMaterialType=A1286,OutputTarget))</f>
        <v>#VALUE!</v>
      </c>
      <c r="N1286" s="143" t="e">
        <f t="shared" si="148"/>
        <v>#VALUE!</v>
      </c>
      <c r="O1286" s="146" t="e">
        <f t="shared" si="149"/>
        <v>#VALUE!</v>
      </c>
    </row>
    <row r="1287" spans="1:15" s="17" customFormat="1" x14ac:dyDescent="0.2">
      <c r="A1287" s="51"/>
      <c r="B1287" s="14"/>
      <c r="C1287" s="128" t="str">
        <f>IF(A1287=0,"",COUNTIF(Sample_Output!$B$2:$B$2000,"*"&amp;A1287&amp;"*"))</f>
        <v/>
      </c>
      <c r="D1287" s="129" t="str">
        <f>IF(SUMIF(OutputMaterialType,Specified_Output!A1287,OutputSampleWeight)=0,"",SUMIF(OutputMaterialType,Specified_Output!A1287,OutputSampleWeight))</f>
        <v/>
      </c>
      <c r="E1287" s="120" t="str">
        <f t="shared" si="144"/>
        <v/>
      </c>
      <c r="F1287" s="95" t="str">
        <f t="shared" si="145"/>
        <v/>
      </c>
      <c r="G1287" s="120" t="str">
        <f t="shared" si="146"/>
        <v/>
      </c>
      <c r="H1287" s="127" t="str">
        <f t="shared" si="147"/>
        <v/>
      </c>
      <c r="J1287" s="103"/>
      <c r="K1287" s="103"/>
      <c r="L1287" s="127" t="str">
        <f t="shared" si="143"/>
        <v/>
      </c>
      <c r="M1287" s="59" t="e">
        <f t="array" ref="M1287">_xlfn.STDEV.S(IF(OutputMaterialType=A1287,OutputTarget))</f>
        <v>#VALUE!</v>
      </c>
      <c r="N1287" s="143" t="e">
        <f t="shared" si="148"/>
        <v>#VALUE!</v>
      </c>
      <c r="O1287" s="146" t="e">
        <f t="shared" si="149"/>
        <v>#VALUE!</v>
      </c>
    </row>
    <row r="1288" spans="1:15" s="17" customFormat="1" x14ac:dyDescent="0.2">
      <c r="A1288" s="51"/>
      <c r="B1288" s="14"/>
      <c r="C1288" s="128" t="str">
        <f>IF(A1288=0,"",COUNTIF(Sample_Output!$B$2:$B$2000,"*"&amp;A1288&amp;"*"))</f>
        <v/>
      </c>
      <c r="D1288" s="129" t="str">
        <f>IF(SUMIF(OutputMaterialType,Specified_Output!A1288,OutputSampleWeight)=0,"",SUMIF(OutputMaterialType,Specified_Output!A1288,OutputSampleWeight))</f>
        <v/>
      </c>
      <c r="E1288" s="120" t="str">
        <f t="shared" si="144"/>
        <v/>
      </c>
      <c r="F1288" s="95" t="str">
        <f t="shared" si="145"/>
        <v/>
      </c>
      <c r="G1288" s="120" t="str">
        <f t="shared" si="146"/>
        <v/>
      </c>
      <c r="H1288" s="127" t="str">
        <f t="shared" si="147"/>
        <v/>
      </c>
      <c r="J1288" s="103"/>
      <c r="K1288" s="103"/>
      <c r="L1288" s="127" t="str">
        <f t="shared" si="143"/>
        <v/>
      </c>
      <c r="M1288" s="59" t="e">
        <f t="array" ref="M1288">_xlfn.STDEV.S(IF(OutputMaterialType=A1288,OutputTarget))</f>
        <v>#VALUE!</v>
      </c>
      <c r="N1288" s="143" t="e">
        <f t="shared" si="148"/>
        <v>#VALUE!</v>
      </c>
      <c r="O1288" s="146" t="e">
        <f t="shared" si="149"/>
        <v>#VALUE!</v>
      </c>
    </row>
    <row r="1289" spans="1:15" s="17" customFormat="1" x14ac:dyDescent="0.2">
      <c r="A1289" s="51"/>
      <c r="B1289" s="14"/>
      <c r="C1289" s="128" t="str">
        <f>IF(A1289=0,"",COUNTIF(Sample_Output!$B$2:$B$2000,"*"&amp;A1289&amp;"*"))</f>
        <v/>
      </c>
      <c r="D1289" s="129" t="str">
        <f>IF(SUMIF(OutputMaterialType,Specified_Output!A1289,OutputSampleWeight)=0,"",SUMIF(OutputMaterialType,Specified_Output!A1289,OutputSampleWeight))</f>
        <v/>
      </c>
      <c r="E1289" s="120" t="str">
        <f t="shared" si="144"/>
        <v/>
      </c>
      <c r="F1289" s="95" t="str">
        <f t="shared" si="145"/>
        <v/>
      </c>
      <c r="G1289" s="120" t="str">
        <f t="shared" si="146"/>
        <v/>
      </c>
      <c r="H1289" s="127" t="str">
        <f t="shared" si="147"/>
        <v/>
      </c>
      <c r="J1289" s="103"/>
      <c r="K1289" s="103"/>
      <c r="L1289" s="127" t="str">
        <f t="shared" si="143"/>
        <v/>
      </c>
      <c r="M1289" s="59" t="e">
        <f t="array" ref="M1289">_xlfn.STDEV.S(IF(OutputMaterialType=A1289,OutputTarget))</f>
        <v>#VALUE!</v>
      </c>
      <c r="N1289" s="143" t="e">
        <f t="shared" si="148"/>
        <v>#VALUE!</v>
      </c>
      <c r="O1289" s="146" t="e">
        <f t="shared" si="149"/>
        <v>#VALUE!</v>
      </c>
    </row>
    <row r="1290" spans="1:15" s="17" customFormat="1" x14ac:dyDescent="0.2">
      <c r="A1290" s="51"/>
      <c r="B1290" s="14"/>
      <c r="C1290" s="128" t="str">
        <f>IF(A1290=0,"",COUNTIF(Sample_Output!$B$2:$B$2000,"*"&amp;A1290&amp;"*"))</f>
        <v/>
      </c>
      <c r="D1290" s="129" t="str">
        <f>IF(SUMIF(OutputMaterialType,Specified_Output!A1290,OutputSampleWeight)=0,"",SUMIF(OutputMaterialType,Specified_Output!A1290,OutputSampleWeight))</f>
        <v/>
      </c>
      <c r="E1290" s="120" t="str">
        <f t="shared" si="144"/>
        <v/>
      </c>
      <c r="F1290" s="95" t="str">
        <f t="shared" si="145"/>
        <v/>
      </c>
      <c r="G1290" s="120" t="str">
        <f t="shared" si="146"/>
        <v/>
      </c>
      <c r="H1290" s="127" t="str">
        <f t="shared" si="147"/>
        <v/>
      </c>
      <c r="J1290" s="103"/>
      <c r="K1290" s="103"/>
      <c r="L1290" s="127" t="str">
        <f t="shared" si="143"/>
        <v/>
      </c>
      <c r="M1290" s="59" t="e">
        <f t="array" ref="M1290">_xlfn.STDEV.S(IF(OutputMaterialType=A1290,OutputTarget))</f>
        <v>#VALUE!</v>
      </c>
      <c r="N1290" s="143" t="e">
        <f t="shared" si="148"/>
        <v>#VALUE!</v>
      </c>
      <c r="O1290" s="146" t="e">
        <f t="shared" si="149"/>
        <v>#VALUE!</v>
      </c>
    </row>
    <row r="1291" spans="1:15" s="17" customFormat="1" x14ac:dyDescent="0.2">
      <c r="A1291" s="51"/>
      <c r="B1291" s="14"/>
      <c r="C1291" s="128" t="str">
        <f>IF(A1291=0,"",COUNTIF(Sample_Output!$B$2:$B$2000,"*"&amp;A1291&amp;"*"))</f>
        <v/>
      </c>
      <c r="D1291" s="129" t="str">
        <f>IF(SUMIF(OutputMaterialType,Specified_Output!A1291,OutputSampleWeight)=0,"",SUMIF(OutputMaterialType,Specified_Output!A1291,OutputSampleWeight))</f>
        <v/>
      </c>
      <c r="E1291" s="120" t="str">
        <f t="shared" si="144"/>
        <v/>
      </c>
      <c r="F1291" s="95" t="str">
        <f t="shared" si="145"/>
        <v/>
      </c>
      <c r="G1291" s="120" t="str">
        <f t="shared" si="146"/>
        <v/>
      </c>
      <c r="H1291" s="127" t="str">
        <f t="shared" si="147"/>
        <v/>
      </c>
      <c r="J1291" s="103"/>
      <c r="K1291" s="103"/>
      <c r="L1291" s="127" t="str">
        <f t="shared" si="143"/>
        <v/>
      </c>
      <c r="M1291" s="59" t="e">
        <f t="array" ref="M1291">_xlfn.STDEV.S(IF(OutputMaterialType=A1291,OutputTarget))</f>
        <v>#VALUE!</v>
      </c>
      <c r="N1291" s="143" t="e">
        <f t="shared" si="148"/>
        <v>#VALUE!</v>
      </c>
      <c r="O1291" s="146" t="e">
        <f t="shared" si="149"/>
        <v>#VALUE!</v>
      </c>
    </row>
    <row r="1292" spans="1:15" s="17" customFormat="1" x14ac:dyDescent="0.2">
      <c r="A1292" s="51"/>
      <c r="B1292" s="14"/>
      <c r="C1292" s="128" t="str">
        <f>IF(A1292=0,"",COUNTIF(Sample_Output!$B$2:$B$2000,"*"&amp;A1292&amp;"*"))</f>
        <v/>
      </c>
      <c r="D1292" s="129" t="str">
        <f>IF(SUMIF(OutputMaterialType,Specified_Output!A1292,OutputSampleWeight)=0,"",SUMIF(OutputMaterialType,Specified_Output!A1292,OutputSampleWeight))</f>
        <v/>
      </c>
      <c r="E1292" s="120" t="str">
        <f t="shared" si="144"/>
        <v/>
      </c>
      <c r="F1292" s="95" t="str">
        <f t="shared" si="145"/>
        <v/>
      </c>
      <c r="G1292" s="120" t="str">
        <f t="shared" si="146"/>
        <v/>
      </c>
      <c r="H1292" s="127" t="str">
        <f t="shared" si="147"/>
        <v/>
      </c>
      <c r="J1292" s="103"/>
      <c r="K1292" s="103"/>
      <c r="L1292" s="127" t="str">
        <f t="shared" si="143"/>
        <v/>
      </c>
      <c r="M1292" s="59" t="e">
        <f t="array" ref="M1292">_xlfn.STDEV.S(IF(OutputMaterialType=A1292,OutputTarget))</f>
        <v>#VALUE!</v>
      </c>
      <c r="N1292" s="143" t="e">
        <f t="shared" si="148"/>
        <v>#VALUE!</v>
      </c>
      <c r="O1292" s="146" t="e">
        <f t="shared" si="149"/>
        <v>#VALUE!</v>
      </c>
    </row>
    <row r="1293" spans="1:15" s="17" customFormat="1" x14ac:dyDescent="0.2">
      <c r="A1293" s="51"/>
      <c r="B1293" s="14"/>
      <c r="C1293" s="128" t="str">
        <f>IF(A1293=0,"",COUNTIF(Sample_Output!$B$2:$B$2000,"*"&amp;A1293&amp;"*"))</f>
        <v/>
      </c>
      <c r="D1293" s="129" t="str">
        <f>IF(SUMIF(OutputMaterialType,Specified_Output!A1293,OutputSampleWeight)=0,"",SUMIF(OutputMaterialType,Specified_Output!A1293,OutputSampleWeight))</f>
        <v/>
      </c>
      <c r="E1293" s="120" t="str">
        <f t="shared" si="144"/>
        <v/>
      </c>
      <c r="F1293" s="95" t="str">
        <f t="shared" si="145"/>
        <v/>
      </c>
      <c r="G1293" s="120" t="str">
        <f t="shared" si="146"/>
        <v/>
      </c>
      <c r="H1293" s="127" t="str">
        <f t="shared" si="147"/>
        <v/>
      </c>
      <c r="J1293" s="103"/>
      <c r="K1293" s="103"/>
      <c r="L1293" s="127" t="str">
        <f t="shared" si="143"/>
        <v/>
      </c>
      <c r="M1293" s="59" t="e">
        <f t="array" ref="M1293">_xlfn.STDEV.S(IF(OutputMaterialType=A1293,OutputTarget))</f>
        <v>#VALUE!</v>
      </c>
      <c r="N1293" s="143" t="e">
        <f t="shared" si="148"/>
        <v>#VALUE!</v>
      </c>
      <c r="O1293" s="146" t="e">
        <f t="shared" si="149"/>
        <v>#VALUE!</v>
      </c>
    </row>
    <row r="1294" spans="1:15" s="17" customFormat="1" x14ac:dyDescent="0.2">
      <c r="A1294" s="51"/>
      <c r="B1294" s="14"/>
      <c r="C1294" s="128" t="str">
        <f>IF(A1294=0,"",COUNTIF(Sample_Output!$B$2:$B$2000,"*"&amp;A1294&amp;"*"))</f>
        <v/>
      </c>
      <c r="D1294" s="129" t="str">
        <f>IF(SUMIF(OutputMaterialType,Specified_Output!A1294,OutputSampleWeight)=0,"",SUMIF(OutputMaterialType,Specified_Output!A1294,OutputSampleWeight))</f>
        <v/>
      </c>
      <c r="E1294" s="120" t="str">
        <f t="shared" si="144"/>
        <v/>
      </c>
      <c r="F1294" s="95" t="str">
        <f t="shared" si="145"/>
        <v/>
      </c>
      <c r="G1294" s="120" t="str">
        <f t="shared" si="146"/>
        <v/>
      </c>
      <c r="H1294" s="127" t="str">
        <f t="shared" si="147"/>
        <v/>
      </c>
      <c r="J1294" s="103"/>
      <c r="K1294" s="103"/>
      <c r="L1294" s="127" t="str">
        <f t="shared" si="143"/>
        <v/>
      </c>
      <c r="M1294" s="59" t="e">
        <f t="array" ref="M1294">_xlfn.STDEV.S(IF(OutputMaterialType=A1294,OutputTarget))</f>
        <v>#VALUE!</v>
      </c>
      <c r="N1294" s="143" t="e">
        <f t="shared" si="148"/>
        <v>#VALUE!</v>
      </c>
      <c r="O1294" s="146" t="e">
        <f t="shared" si="149"/>
        <v>#VALUE!</v>
      </c>
    </row>
    <row r="1295" spans="1:15" s="17" customFormat="1" x14ac:dyDescent="0.2">
      <c r="A1295" s="51"/>
      <c r="B1295" s="14"/>
      <c r="C1295" s="128" t="str">
        <f>IF(A1295=0,"",COUNTIF(Sample_Output!$B$2:$B$2000,"*"&amp;A1295&amp;"*"))</f>
        <v/>
      </c>
      <c r="D1295" s="129" t="str">
        <f>IF(SUMIF(OutputMaterialType,Specified_Output!A1295,OutputSampleWeight)=0,"",SUMIF(OutputMaterialType,Specified_Output!A1295,OutputSampleWeight))</f>
        <v/>
      </c>
      <c r="E1295" s="120" t="str">
        <f t="shared" si="144"/>
        <v/>
      </c>
      <c r="F1295" s="95" t="str">
        <f t="shared" si="145"/>
        <v/>
      </c>
      <c r="G1295" s="120" t="str">
        <f t="shared" si="146"/>
        <v/>
      </c>
      <c r="H1295" s="127" t="str">
        <f t="shared" si="147"/>
        <v/>
      </c>
      <c r="J1295" s="103"/>
      <c r="K1295" s="103"/>
      <c r="L1295" s="127" t="str">
        <f t="shared" si="143"/>
        <v/>
      </c>
      <c r="M1295" s="59" t="e">
        <f t="array" ref="M1295">_xlfn.STDEV.S(IF(OutputMaterialType=A1295,OutputTarget))</f>
        <v>#VALUE!</v>
      </c>
      <c r="N1295" s="143" t="e">
        <f t="shared" si="148"/>
        <v>#VALUE!</v>
      </c>
      <c r="O1295" s="146" t="e">
        <f t="shared" si="149"/>
        <v>#VALUE!</v>
      </c>
    </row>
    <row r="1296" spans="1:15" s="17" customFormat="1" x14ac:dyDescent="0.2">
      <c r="A1296" s="51"/>
      <c r="B1296" s="14"/>
      <c r="C1296" s="128" t="str">
        <f>IF(A1296=0,"",COUNTIF(Sample_Output!$B$2:$B$2000,"*"&amp;A1296&amp;"*"))</f>
        <v/>
      </c>
      <c r="D1296" s="129" t="str">
        <f>IF(SUMIF(OutputMaterialType,Specified_Output!A1296,OutputSampleWeight)=0,"",SUMIF(OutputMaterialType,Specified_Output!A1296,OutputSampleWeight))</f>
        <v/>
      </c>
      <c r="E1296" s="120" t="str">
        <f t="shared" si="144"/>
        <v/>
      </c>
      <c r="F1296" s="95" t="str">
        <f t="shared" si="145"/>
        <v/>
      </c>
      <c r="G1296" s="120" t="str">
        <f t="shared" si="146"/>
        <v/>
      </c>
      <c r="H1296" s="127" t="str">
        <f t="shared" si="147"/>
        <v/>
      </c>
      <c r="J1296" s="103"/>
      <c r="K1296" s="103"/>
      <c r="L1296" s="127" t="str">
        <f t="shared" si="143"/>
        <v/>
      </c>
      <c r="M1296" s="59" t="e">
        <f t="array" ref="M1296">_xlfn.STDEV.S(IF(OutputMaterialType=A1296,OutputTarget))</f>
        <v>#VALUE!</v>
      </c>
      <c r="N1296" s="143" t="e">
        <f t="shared" si="148"/>
        <v>#VALUE!</v>
      </c>
      <c r="O1296" s="146" t="e">
        <f t="shared" si="149"/>
        <v>#VALUE!</v>
      </c>
    </row>
    <row r="1297" spans="1:15" s="17" customFormat="1" x14ac:dyDescent="0.2">
      <c r="A1297" s="51"/>
      <c r="B1297" s="14"/>
      <c r="C1297" s="128" t="str">
        <f>IF(A1297=0,"",COUNTIF(Sample_Output!$B$2:$B$2000,"*"&amp;A1297&amp;"*"))</f>
        <v/>
      </c>
      <c r="D1297" s="129" t="str">
        <f>IF(SUMIF(OutputMaterialType,Specified_Output!A1297,OutputSampleWeight)=0,"",SUMIF(OutputMaterialType,Specified_Output!A1297,OutputSampleWeight))</f>
        <v/>
      </c>
      <c r="E1297" s="120" t="str">
        <f t="shared" si="144"/>
        <v/>
      </c>
      <c r="F1297" s="95" t="str">
        <f t="shared" si="145"/>
        <v/>
      </c>
      <c r="G1297" s="120" t="str">
        <f t="shared" si="146"/>
        <v/>
      </c>
      <c r="H1297" s="127" t="str">
        <f t="shared" si="147"/>
        <v/>
      </c>
      <c r="J1297" s="103"/>
      <c r="K1297" s="103"/>
      <c r="L1297" s="127" t="str">
        <f t="shared" si="143"/>
        <v/>
      </c>
      <c r="M1297" s="59" t="e">
        <f t="array" ref="M1297">_xlfn.STDEV.S(IF(OutputMaterialType=A1297,OutputTarget))</f>
        <v>#VALUE!</v>
      </c>
      <c r="N1297" s="143" t="e">
        <f t="shared" si="148"/>
        <v>#VALUE!</v>
      </c>
      <c r="O1297" s="146" t="e">
        <f t="shared" si="149"/>
        <v>#VALUE!</v>
      </c>
    </row>
    <row r="1298" spans="1:15" s="17" customFormat="1" x14ac:dyDescent="0.2">
      <c r="A1298" s="51"/>
      <c r="B1298" s="14"/>
      <c r="C1298" s="128" t="str">
        <f>IF(A1298=0,"",COUNTIF(Sample_Output!$B$2:$B$2000,"*"&amp;A1298&amp;"*"))</f>
        <v/>
      </c>
      <c r="D1298" s="129" t="str">
        <f>IF(SUMIF(OutputMaterialType,Specified_Output!A1298,OutputSampleWeight)=0,"",SUMIF(OutputMaterialType,Specified_Output!A1298,OutputSampleWeight))</f>
        <v/>
      </c>
      <c r="E1298" s="120" t="str">
        <f t="shared" si="144"/>
        <v/>
      </c>
      <c r="F1298" s="95" t="str">
        <f t="shared" si="145"/>
        <v/>
      </c>
      <c r="G1298" s="120" t="str">
        <f t="shared" si="146"/>
        <v/>
      </c>
      <c r="H1298" s="127" t="str">
        <f t="shared" si="147"/>
        <v/>
      </c>
      <c r="J1298" s="103"/>
      <c r="K1298" s="103"/>
      <c r="L1298" s="127" t="str">
        <f t="shared" si="143"/>
        <v/>
      </c>
      <c r="M1298" s="59" t="e">
        <f t="array" ref="M1298">_xlfn.STDEV.S(IF(OutputMaterialType=A1298,OutputTarget))</f>
        <v>#VALUE!</v>
      </c>
      <c r="N1298" s="143" t="e">
        <f t="shared" si="148"/>
        <v>#VALUE!</v>
      </c>
      <c r="O1298" s="146" t="e">
        <f t="shared" si="149"/>
        <v>#VALUE!</v>
      </c>
    </row>
    <row r="1299" spans="1:15" s="17" customFormat="1" x14ac:dyDescent="0.2">
      <c r="A1299" s="51"/>
      <c r="B1299" s="14"/>
      <c r="C1299" s="128" t="str">
        <f>IF(A1299=0,"",COUNTIF(Sample_Output!$B$2:$B$2000,"*"&amp;A1299&amp;"*"))</f>
        <v/>
      </c>
      <c r="D1299" s="129" t="str">
        <f>IF(SUMIF(OutputMaterialType,Specified_Output!A1299,OutputSampleWeight)=0,"",SUMIF(OutputMaterialType,Specified_Output!A1299,OutputSampleWeight))</f>
        <v/>
      </c>
      <c r="E1299" s="120" t="str">
        <f t="shared" si="144"/>
        <v/>
      </c>
      <c r="F1299" s="95" t="str">
        <f t="shared" si="145"/>
        <v/>
      </c>
      <c r="G1299" s="120" t="str">
        <f t="shared" si="146"/>
        <v/>
      </c>
      <c r="H1299" s="127" t="str">
        <f t="shared" si="147"/>
        <v/>
      </c>
      <c r="J1299" s="103"/>
      <c r="K1299" s="103"/>
      <c r="L1299" s="127" t="str">
        <f t="shared" si="143"/>
        <v/>
      </c>
      <c r="M1299" s="59" t="e">
        <f t="array" ref="M1299">_xlfn.STDEV.S(IF(OutputMaterialType=A1299,OutputTarget))</f>
        <v>#VALUE!</v>
      </c>
      <c r="N1299" s="143" t="e">
        <f t="shared" si="148"/>
        <v>#VALUE!</v>
      </c>
      <c r="O1299" s="146" t="e">
        <f t="shared" si="149"/>
        <v>#VALUE!</v>
      </c>
    </row>
    <row r="1300" spans="1:15" s="17" customFormat="1" x14ac:dyDescent="0.2">
      <c r="A1300" s="51"/>
      <c r="B1300" s="14"/>
      <c r="C1300" s="128" t="str">
        <f>IF(A1300=0,"",COUNTIF(Sample_Output!$B$2:$B$2000,"*"&amp;A1300&amp;"*"))</f>
        <v/>
      </c>
      <c r="D1300" s="129" t="str">
        <f>IF(SUMIF(OutputMaterialType,Specified_Output!A1300,OutputSampleWeight)=0,"",SUMIF(OutputMaterialType,Specified_Output!A1300,OutputSampleWeight))</f>
        <v/>
      </c>
      <c r="E1300" s="120" t="str">
        <f t="shared" si="144"/>
        <v/>
      </c>
      <c r="F1300" s="95" t="str">
        <f t="shared" si="145"/>
        <v/>
      </c>
      <c r="G1300" s="120" t="str">
        <f t="shared" si="146"/>
        <v/>
      </c>
      <c r="H1300" s="127" t="str">
        <f t="shared" si="147"/>
        <v/>
      </c>
      <c r="J1300" s="103"/>
      <c r="K1300" s="103"/>
      <c r="L1300" s="127" t="str">
        <f t="shared" si="143"/>
        <v/>
      </c>
      <c r="M1300" s="59" t="e">
        <f t="array" ref="M1300">_xlfn.STDEV.S(IF(OutputMaterialType=A1300,OutputTarget))</f>
        <v>#VALUE!</v>
      </c>
      <c r="N1300" s="143" t="e">
        <f t="shared" si="148"/>
        <v>#VALUE!</v>
      </c>
      <c r="O1300" s="146" t="e">
        <f t="shared" si="149"/>
        <v>#VALUE!</v>
      </c>
    </row>
    <row r="1301" spans="1:15" s="17" customFormat="1" x14ac:dyDescent="0.2">
      <c r="A1301" s="51"/>
      <c r="B1301" s="14"/>
      <c r="C1301" s="128" t="str">
        <f>IF(A1301=0,"",COUNTIF(Sample_Output!$B$2:$B$2000,"*"&amp;A1301&amp;"*"))</f>
        <v/>
      </c>
      <c r="D1301" s="129" t="str">
        <f>IF(SUMIF(OutputMaterialType,Specified_Output!A1301,OutputSampleWeight)=0,"",SUMIF(OutputMaterialType,Specified_Output!A1301,OutputSampleWeight))</f>
        <v/>
      </c>
      <c r="E1301" s="120" t="str">
        <f t="shared" si="144"/>
        <v/>
      </c>
      <c r="F1301" s="95" t="str">
        <f t="shared" si="145"/>
        <v/>
      </c>
      <c r="G1301" s="120" t="str">
        <f t="shared" si="146"/>
        <v/>
      </c>
      <c r="H1301" s="127" t="str">
        <f t="shared" si="147"/>
        <v/>
      </c>
      <c r="J1301" s="103"/>
      <c r="K1301" s="103"/>
      <c r="L1301" s="127" t="str">
        <f t="shared" si="143"/>
        <v/>
      </c>
      <c r="M1301" s="59" t="e">
        <f t="array" ref="M1301">_xlfn.STDEV.S(IF(OutputMaterialType=A1301,OutputTarget))</f>
        <v>#VALUE!</v>
      </c>
      <c r="N1301" s="143" t="e">
        <f t="shared" si="148"/>
        <v>#VALUE!</v>
      </c>
      <c r="O1301" s="146" t="e">
        <f t="shared" si="149"/>
        <v>#VALUE!</v>
      </c>
    </row>
    <row r="1302" spans="1:15" s="17" customFormat="1" x14ac:dyDescent="0.2">
      <c r="A1302" s="51"/>
      <c r="B1302" s="14"/>
      <c r="C1302" s="128" t="str">
        <f>IF(A1302=0,"",COUNTIF(Sample_Output!$B$2:$B$2000,"*"&amp;A1302&amp;"*"))</f>
        <v/>
      </c>
      <c r="D1302" s="129" t="str">
        <f>IF(SUMIF(OutputMaterialType,Specified_Output!A1302,OutputSampleWeight)=0,"",SUMIF(OutputMaterialType,Specified_Output!A1302,OutputSampleWeight))</f>
        <v/>
      </c>
      <c r="E1302" s="120" t="str">
        <f t="shared" si="144"/>
        <v/>
      </c>
      <c r="F1302" s="95" t="str">
        <f t="shared" si="145"/>
        <v/>
      </c>
      <c r="G1302" s="120" t="str">
        <f t="shared" si="146"/>
        <v/>
      </c>
      <c r="H1302" s="127" t="str">
        <f t="shared" si="147"/>
        <v/>
      </c>
      <c r="J1302" s="103"/>
      <c r="K1302" s="103"/>
      <c r="L1302" s="127" t="str">
        <f t="shared" si="143"/>
        <v/>
      </c>
      <c r="M1302" s="59" t="e">
        <f t="array" ref="M1302">_xlfn.STDEV.S(IF(OutputMaterialType=A1302,OutputTarget))</f>
        <v>#VALUE!</v>
      </c>
      <c r="N1302" s="143" t="e">
        <f t="shared" si="148"/>
        <v>#VALUE!</v>
      </c>
      <c r="O1302" s="146" t="e">
        <f t="shared" si="149"/>
        <v>#VALUE!</v>
      </c>
    </row>
    <row r="1303" spans="1:15" s="17" customFormat="1" x14ac:dyDescent="0.2">
      <c r="A1303" s="51"/>
      <c r="B1303" s="14"/>
      <c r="C1303" s="128" t="str">
        <f>IF(A1303=0,"",COUNTIF(Sample_Output!$B$2:$B$2000,"*"&amp;A1303&amp;"*"))</f>
        <v/>
      </c>
      <c r="D1303" s="129" t="str">
        <f>IF(SUMIF(OutputMaterialType,Specified_Output!A1303,OutputSampleWeight)=0,"",SUMIF(OutputMaterialType,Specified_Output!A1303,OutputSampleWeight))</f>
        <v/>
      </c>
      <c r="E1303" s="120" t="str">
        <f t="shared" si="144"/>
        <v/>
      </c>
      <c r="F1303" s="95" t="str">
        <f t="shared" si="145"/>
        <v/>
      </c>
      <c r="G1303" s="120" t="str">
        <f t="shared" si="146"/>
        <v/>
      </c>
      <c r="H1303" s="127" t="str">
        <f t="shared" si="147"/>
        <v/>
      </c>
      <c r="J1303" s="103"/>
      <c r="K1303" s="103"/>
      <c r="L1303" s="127" t="str">
        <f t="shared" si="143"/>
        <v/>
      </c>
      <c r="M1303" s="59" t="e">
        <f t="array" ref="M1303">_xlfn.STDEV.S(IF(OutputMaterialType=A1303,OutputTarget))</f>
        <v>#VALUE!</v>
      </c>
      <c r="N1303" s="143" t="e">
        <f t="shared" si="148"/>
        <v>#VALUE!</v>
      </c>
      <c r="O1303" s="146" t="e">
        <f t="shared" si="149"/>
        <v>#VALUE!</v>
      </c>
    </row>
    <row r="1304" spans="1:15" s="17" customFormat="1" x14ac:dyDescent="0.2">
      <c r="A1304" s="51"/>
      <c r="B1304" s="14"/>
      <c r="C1304" s="128" t="str">
        <f>IF(A1304=0,"",COUNTIF(Sample_Output!$B$2:$B$2000,"*"&amp;A1304&amp;"*"))</f>
        <v/>
      </c>
      <c r="D1304" s="129" t="str">
        <f>IF(SUMIF(OutputMaterialType,Specified_Output!A1304,OutputSampleWeight)=0,"",SUMIF(OutputMaterialType,Specified_Output!A1304,OutputSampleWeight))</f>
        <v/>
      </c>
      <c r="E1304" s="120" t="str">
        <f t="shared" si="144"/>
        <v/>
      </c>
      <c r="F1304" s="95" t="str">
        <f t="shared" si="145"/>
        <v/>
      </c>
      <c r="G1304" s="120" t="str">
        <f t="shared" si="146"/>
        <v/>
      </c>
      <c r="H1304" s="127" t="str">
        <f t="shared" si="147"/>
        <v/>
      </c>
      <c r="J1304" s="103"/>
      <c r="K1304" s="103"/>
      <c r="L1304" s="127" t="str">
        <f t="shared" si="143"/>
        <v/>
      </c>
      <c r="M1304" s="59" t="e">
        <f t="array" ref="M1304">_xlfn.STDEV.S(IF(OutputMaterialType=A1304,OutputTarget))</f>
        <v>#VALUE!</v>
      </c>
      <c r="N1304" s="143" t="e">
        <f t="shared" si="148"/>
        <v>#VALUE!</v>
      </c>
      <c r="O1304" s="146" t="e">
        <f t="shared" si="149"/>
        <v>#VALUE!</v>
      </c>
    </row>
    <row r="1305" spans="1:15" s="17" customFormat="1" x14ac:dyDescent="0.2">
      <c r="A1305" s="51"/>
      <c r="B1305" s="14"/>
      <c r="C1305" s="128" t="str">
        <f>IF(A1305=0,"",COUNTIF(Sample_Output!$B$2:$B$2000,"*"&amp;A1305&amp;"*"))</f>
        <v/>
      </c>
      <c r="D1305" s="129" t="str">
        <f>IF(SUMIF(OutputMaterialType,Specified_Output!A1305,OutputSampleWeight)=0,"",SUMIF(OutputMaterialType,Specified_Output!A1305,OutputSampleWeight))</f>
        <v/>
      </c>
      <c r="E1305" s="120" t="str">
        <f t="shared" si="144"/>
        <v/>
      </c>
      <c r="F1305" s="95" t="str">
        <f t="shared" si="145"/>
        <v/>
      </c>
      <c r="G1305" s="120" t="str">
        <f t="shared" si="146"/>
        <v/>
      </c>
      <c r="H1305" s="127" t="str">
        <f t="shared" si="147"/>
        <v/>
      </c>
      <c r="J1305" s="103"/>
      <c r="K1305" s="103"/>
      <c r="L1305" s="127" t="str">
        <f t="shared" si="143"/>
        <v/>
      </c>
      <c r="M1305" s="59" t="e">
        <f t="array" ref="M1305">_xlfn.STDEV.S(IF(OutputMaterialType=A1305,OutputTarget))</f>
        <v>#VALUE!</v>
      </c>
      <c r="N1305" s="143" t="e">
        <f t="shared" si="148"/>
        <v>#VALUE!</v>
      </c>
      <c r="O1305" s="146" t="e">
        <f t="shared" si="149"/>
        <v>#VALUE!</v>
      </c>
    </row>
    <row r="1306" spans="1:15" s="17" customFormat="1" x14ac:dyDescent="0.2">
      <c r="A1306" s="51"/>
      <c r="B1306" s="14"/>
      <c r="C1306" s="128" t="str">
        <f>IF(A1306=0,"",COUNTIF(Sample_Output!$B$2:$B$2000,"*"&amp;A1306&amp;"*"))</f>
        <v/>
      </c>
      <c r="D1306" s="129" t="str">
        <f>IF(SUMIF(OutputMaterialType,Specified_Output!A1306,OutputSampleWeight)=0,"",SUMIF(OutputMaterialType,Specified_Output!A1306,OutputSampleWeight))</f>
        <v/>
      </c>
      <c r="E1306" s="120" t="str">
        <f t="shared" si="144"/>
        <v/>
      </c>
      <c r="F1306" s="95" t="str">
        <f t="shared" si="145"/>
        <v/>
      </c>
      <c r="G1306" s="120" t="str">
        <f t="shared" si="146"/>
        <v/>
      </c>
      <c r="H1306" s="127" t="str">
        <f t="shared" si="147"/>
        <v/>
      </c>
      <c r="J1306" s="103"/>
      <c r="K1306" s="103"/>
      <c r="L1306" s="127" t="str">
        <f t="shared" si="143"/>
        <v/>
      </c>
      <c r="M1306" s="59" t="e">
        <f t="array" ref="M1306">_xlfn.STDEV.S(IF(OutputMaterialType=A1306,OutputTarget))</f>
        <v>#VALUE!</v>
      </c>
      <c r="N1306" s="143" t="e">
        <f t="shared" si="148"/>
        <v>#VALUE!</v>
      </c>
      <c r="O1306" s="146" t="e">
        <f t="shared" si="149"/>
        <v>#VALUE!</v>
      </c>
    </row>
    <row r="1307" spans="1:15" s="17" customFormat="1" x14ac:dyDescent="0.2">
      <c r="A1307" s="51"/>
      <c r="B1307" s="14"/>
      <c r="C1307" s="128" t="str">
        <f>IF(A1307=0,"",COUNTIF(Sample_Output!$B$2:$B$2000,"*"&amp;A1307&amp;"*"))</f>
        <v/>
      </c>
      <c r="D1307" s="129" t="str">
        <f>IF(SUMIF(OutputMaterialType,Specified_Output!A1307,OutputSampleWeight)=0,"",SUMIF(OutputMaterialType,Specified_Output!A1307,OutputSampleWeight))</f>
        <v/>
      </c>
      <c r="E1307" s="120" t="str">
        <f t="shared" si="144"/>
        <v/>
      </c>
      <c r="F1307" s="95" t="str">
        <f t="shared" si="145"/>
        <v/>
      </c>
      <c r="G1307" s="120" t="str">
        <f t="shared" si="146"/>
        <v/>
      </c>
      <c r="H1307" s="127" t="str">
        <f t="shared" si="147"/>
        <v/>
      </c>
      <c r="J1307" s="103"/>
      <c r="K1307" s="103"/>
      <c r="L1307" s="127" t="str">
        <f t="shared" si="143"/>
        <v/>
      </c>
      <c r="M1307" s="59" t="e">
        <f t="array" ref="M1307">_xlfn.STDEV.S(IF(OutputMaterialType=A1307,OutputTarget))</f>
        <v>#VALUE!</v>
      </c>
      <c r="N1307" s="143" t="e">
        <f t="shared" si="148"/>
        <v>#VALUE!</v>
      </c>
      <c r="O1307" s="146" t="e">
        <f t="shared" si="149"/>
        <v>#VALUE!</v>
      </c>
    </row>
    <row r="1308" spans="1:15" s="17" customFormat="1" x14ac:dyDescent="0.2">
      <c r="A1308" s="51"/>
      <c r="B1308" s="14"/>
      <c r="C1308" s="128" t="str">
        <f>IF(A1308=0,"",COUNTIF(Sample_Output!$B$2:$B$2000,"*"&amp;A1308&amp;"*"))</f>
        <v/>
      </c>
      <c r="D1308" s="129" t="str">
        <f>IF(SUMIF(OutputMaterialType,Specified_Output!A1308,OutputSampleWeight)=0,"",SUMIF(OutputMaterialType,Specified_Output!A1308,OutputSampleWeight))</f>
        <v/>
      </c>
      <c r="E1308" s="120" t="str">
        <f t="shared" si="144"/>
        <v/>
      </c>
      <c r="F1308" s="95" t="str">
        <f t="shared" si="145"/>
        <v/>
      </c>
      <c r="G1308" s="120" t="str">
        <f t="shared" si="146"/>
        <v/>
      </c>
      <c r="H1308" s="127" t="str">
        <f t="shared" si="147"/>
        <v/>
      </c>
      <c r="J1308" s="103"/>
      <c r="K1308" s="103"/>
      <c r="L1308" s="127" t="str">
        <f t="shared" si="143"/>
        <v/>
      </c>
      <c r="M1308" s="59" t="e">
        <f t="array" ref="M1308">_xlfn.STDEV.S(IF(OutputMaterialType=A1308,OutputTarget))</f>
        <v>#VALUE!</v>
      </c>
      <c r="N1308" s="143" t="e">
        <f t="shared" si="148"/>
        <v>#VALUE!</v>
      </c>
      <c r="O1308" s="146" t="e">
        <f t="shared" si="149"/>
        <v>#VALUE!</v>
      </c>
    </row>
    <row r="1309" spans="1:15" s="17" customFormat="1" x14ac:dyDescent="0.2">
      <c r="A1309" s="51"/>
      <c r="B1309" s="14"/>
      <c r="C1309" s="128" t="str">
        <f>IF(A1309=0,"",COUNTIF(Sample_Output!$B$2:$B$2000,"*"&amp;A1309&amp;"*"))</f>
        <v/>
      </c>
      <c r="D1309" s="129" t="str">
        <f>IF(SUMIF(OutputMaterialType,Specified_Output!A1309,OutputSampleWeight)=0,"",SUMIF(OutputMaterialType,Specified_Output!A1309,OutputSampleWeight))</f>
        <v/>
      </c>
      <c r="E1309" s="120" t="str">
        <f t="shared" si="144"/>
        <v/>
      </c>
      <c r="F1309" s="95" t="str">
        <f t="shared" si="145"/>
        <v/>
      </c>
      <c r="G1309" s="120" t="str">
        <f t="shared" si="146"/>
        <v/>
      </c>
      <c r="H1309" s="127" t="str">
        <f t="shared" si="147"/>
        <v/>
      </c>
      <c r="J1309" s="103"/>
      <c r="K1309" s="103"/>
      <c r="L1309" s="127" t="str">
        <f t="shared" si="143"/>
        <v/>
      </c>
      <c r="M1309" s="59" t="e">
        <f t="array" ref="M1309">_xlfn.STDEV.S(IF(OutputMaterialType=A1309,OutputTarget))</f>
        <v>#VALUE!</v>
      </c>
      <c r="N1309" s="143" t="e">
        <f t="shared" si="148"/>
        <v>#VALUE!</v>
      </c>
      <c r="O1309" s="146" t="e">
        <f t="shared" si="149"/>
        <v>#VALUE!</v>
      </c>
    </row>
    <row r="1310" spans="1:15" s="17" customFormat="1" x14ac:dyDescent="0.2">
      <c r="A1310" s="51"/>
      <c r="B1310" s="14"/>
      <c r="C1310" s="128" t="str">
        <f>IF(A1310=0,"",COUNTIF(Sample_Output!$B$2:$B$2000,"*"&amp;A1310&amp;"*"))</f>
        <v/>
      </c>
      <c r="D1310" s="129" t="str">
        <f>IF(SUMIF(OutputMaterialType,Specified_Output!A1310,OutputSampleWeight)=0,"",SUMIF(OutputMaterialType,Specified_Output!A1310,OutputSampleWeight))</f>
        <v/>
      </c>
      <c r="E1310" s="120" t="str">
        <f t="shared" si="144"/>
        <v/>
      </c>
      <c r="F1310" s="95" t="str">
        <f t="shared" si="145"/>
        <v/>
      </c>
      <c r="G1310" s="120" t="str">
        <f t="shared" si="146"/>
        <v/>
      </c>
      <c r="H1310" s="127" t="str">
        <f t="shared" si="147"/>
        <v/>
      </c>
      <c r="J1310" s="103"/>
      <c r="K1310" s="103"/>
      <c r="L1310" s="127" t="str">
        <f t="shared" si="143"/>
        <v/>
      </c>
      <c r="M1310" s="59" t="e">
        <f t="array" ref="M1310">_xlfn.STDEV.S(IF(OutputMaterialType=A1310,OutputTarget))</f>
        <v>#VALUE!</v>
      </c>
      <c r="N1310" s="143" t="e">
        <f t="shared" si="148"/>
        <v>#VALUE!</v>
      </c>
      <c r="O1310" s="146" t="e">
        <f t="shared" si="149"/>
        <v>#VALUE!</v>
      </c>
    </row>
    <row r="1311" spans="1:15" s="17" customFormat="1" x14ac:dyDescent="0.2">
      <c r="A1311" s="51"/>
      <c r="B1311" s="14"/>
      <c r="C1311" s="128" t="str">
        <f>IF(A1311=0,"",COUNTIF(Sample_Output!$B$2:$B$2000,"*"&amp;A1311&amp;"*"))</f>
        <v/>
      </c>
      <c r="D1311" s="129" t="str">
        <f>IF(SUMIF(OutputMaterialType,Specified_Output!A1311,OutputSampleWeight)=0,"",SUMIF(OutputMaterialType,Specified_Output!A1311,OutputSampleWeight))</f>
        <v/>
      </c>
      <c r="E1311" s="120" t="str">
        <f t="shared" si="144"/>
        <v/>
      </c>
      <c r="F1311" s="95" t="str">
        <f t="shared" si="145"/>
        <v/>
      </c>
      <c r="G1311" s="120" t="str">
        <f t="shared" si="146"/>
        <v/>
      </c>
      <c r="H1311" s="127" t="str">
        <f t="shared" si="147"/>
        <v/>
      </c>
      <c r="J1311" s="103"/>
      <c r="K1311" s="103"/>
      <c r="L1311" s="127" t="str">
        <f t="shared" si="143"/>
        <v/>
      </c>
      <c r="M1311" s="59" t="e">
        <f t="array" ref="M1311">_xlfn.STDEV.S(IF(OutputMaterialType=A1311,OutputTarget))</f>
        <v>#VALUE!</v>
      </c>
      <c r="N1311" s="143" t="e">
        <f t="shared" si="148"/>
        <v>#VALUE!</v>
      </c>
      <c r="O1311" s="146" t="e">
        <f t="shared" si="149"/>
        <v>#VALUE!</v>
      </c>
    </row>
    <row r="1312" spans="1:15" s="17" customFormat="1" x14ac:dyDescent="0.2">
      <c r="A1312" s="51"/>
      <c r="B1312" s="14"/>
      <c r="C1312" s="128" t="str">
        <f>IF(A1312=0,"",COUNTIF(Sample_Output!$B$2:$B$2000,"*"&amp;A1312&amp;"*"))</f>
        <v/>
      </c>
      <c r="D1312" s="129" t="str">
        <f>IF(SUMIF(OutputMaterialType,Specified_Output!A1312,OutputSampleWeight)=0,"",SUMIF(OutputMaterialType,Specified_Output!A1312,OutputSampleWeight))</f>
        <v/>
      </c>
      <c r="E1312" s="120" t="str">
        <f t="shared" si="144"/>
        <v/>
      </c>
      <c r="F1312" s="95" t="str">
        <f t="shared" si="145"/>
        <v/>
      </c>
      <c r="G1312" s="120" t="str">
        <f t="shared" si="146"/>
        <v/>
      </c>
      <c r="H1312" s="127" t="str">
        <f t="shared" si="147"/>
        <v/>
      </c>
      <c r="J1312" s="103"/>
      <c r="K1312" s="103"/>
      <c r="L1312" s="127" t="str">
        <f t="shared" si="143"/>
        <v/>
      </c>
      <c r="M1312" s="59" t="e">
        <f t="array" ref="M1312">_xlfn.STDEV.S(IF(OutputMaterialType=A1312,OutputTarget))</f>
        <v>#VALUE!</v>
      </c>
      <c r="N1312" s="143" t="e">
        <f t="shared" si="148"/>
        <v>#VALUE!</v>
      </c>
      <c r="O1312" s="146" t="e">
        <f t="shared" si="149"/>
        <v>#VALUE!</v>
      </c>
    </row>
    <row r="1313" spans="1:15" s="17" customFormat="1" x14ac:dyDescent="0.2">
      <c r="A1313" s="51"/>
      <c r="B1313" s="14"/>
      <c r="C1313" s="128" t="str">
        <f>IF(A1313=0,"",COUNTIF(Sample_Output!$B$2:$B$2000,"*"&amp;A1313&amp;"*"))</f>
        <v/>
      </c>
      <c r="D1313" s="129" t="str">
        <f>IF(SUMIF(OutputMaterialType,Specified_Output!A1313,OutputSampleWeight)=0,"",SUMIF(OutputMaterialType,Specified_Output!A1313,OutputSampleWeight))</f>
        <v/>
      </c>
      <c r="E1313" s="120" t="str">
        <f t="shared" si="144"/>
        <v/>
      </c>
      <c r="F1313" s="95" t="str">
        <f t="shared" si="145"/>
        <v/>
      </c>
      <c r="G1313" s="120" t="str">
        <f t="shared" si="146"/>
        <v/>
      </c>
      <c r="H1313" s="127" t="str">
        <f t="shared" si="147"/>
        <v/>
      </c>
      <c r="J1313" s="103"/>
      <c r="K1313" s="103"/>
      <c r="L1313" s="127" t="str">
        <f t="shared" si="143"/>
        <v/>
      </c>
      <c r="M1313" s="59" t="e">
        <f t="array" ref="M1313">_xlfn.STDEV.S(IF(OutputMaterialType=A1313,OutputTarget))</f>
        <v>#VALUE!</v>
      </c>
      <c r="N1313" s="143" t="e">
        <f t="shared" si="148"/>
        <v>#VALUE!</v>
      </c>
      <c r="O1313" s="146" t="e">
        <f t="shared" si="149"/>
        <v>#VALUE!</v>
      </c>
    </row>
    <row r="1314" spans="1:15" s="17" customFormat="1" x14ac:dyDescent="0.2">
      <c r="A1314" s="51"/>
      <c r="B1314" s="14"/>
      <c r="C1314" s="128" t="str">
        <f>IF(A1314=0,"",COUNTIF(Sample_Output!$B$2:$B$2000,"*"&amp;A1314&amp;"*"))</f>
        <v/>
      </c>
      <c r="D1314" s="129" t="str">
        <f>IF(SUMIF(OutputMaterialType,Specified_Output!A1314,OutputSampleWeight)=0,"",SUMIF(OutputMaterialType,Specified_Output!A1314,OutputSampleWeight))</f>
        <v/>
      </c>
      <c r="E1314" s="120" t="str">
        <f t="shared" si="144"/>
        <v/>
      </c>
      <c r="F1314" s="95" t="str">
        <f t="shared" si="145"/>
        <v/>
      </c>
      <c r="G1314" s="120" t="str">
        <f t="shared" si="146"/>
        <v/>
      </c>
      <c r="H1314" s="127" t="str">
        <f t="shared" si="147"/>
        <v/>
      </c>
      <c r="J1314" s="103"/>
      <c r="K1314" s="103"/>
      <c r="L1314" s="127" t="str">
        <f t="shared" si="143"/>
        <v/>
      </c>
      <c r="M1314" s="59" t="e">
        <f t="array" ref="M1314">_xlfn.STDEV.S(IF(OutputMaterialType=A1314,OutputTarget))</f>
        <v>#VALUE!</v>
      </c>
      <c r="N1314" s="143" t="e">
        <f t="shared" si="148"/>
        <v>#VALUE!</v>
      </c>
      <c r="O1314" s="146" t="e">
        <f t="shared" si="149"/>
        <v>#VALUE!</v>
      </c>
    </row>
    <row r="1315" spans="1:15" s="17" customFormat="1" x14ac:dyDescent="0.2">
      <c r="A1315" s="51"/>
      <c r="B1315" s="14"/>
      <c r="C1315" s="128" t="str">
        <f>IF(A1315=0,"",COUNTIF(Sample_Output!$B$2:$B$2000,"*"&amp;A1315&amp;"*"))</f>
        <v/>
      </c>
      <c r="D1315" s="129" t="str">
        <f>IF(SUMIF(OutputMaterialType,Specified_Output!A1315,OutputSampleWeight)=0,"",SUMIF(OutputMaterialType,Specified_Output!A1315,OutputSampleWeight))</f>
        <v/>
      </c>
      <c r="E1315" s="120" t="str">
        <f t="shared" si="144"/>
        <v/>
      </c>
      <c r="F1315" s="95" t="str">
        <f t="shared" si="145"/>
        <v/>
      </c>
      <c r="G1315" s="120" t="str">
        <f t="shared" si="146"/>
        <v/>
      </c>
      <c r="H1315" s="127" t="str">
        <f t="shared" si="147"/>
        <v/>
      </c>
      <c r="J1315" s="103"/>
      <c r="K1315" s="103"/>
      <c r="L1315" s="127" t="str">
        <f t="shared" si="143"/>
        <v/>
      </c>
      <c r="M1315" s="59" t="e">
        <f t="array" ref="M1315">_xlfn.STDEV.S(IF(OutputMaterialType=A1315,OutputTarget))</f>
        <v>#VALUE!</v>
      </c>
      <c r="N1315" s="143" t="e">
        <f t="shared" si="148"/>
        <v>#VALUE!</v>
      </c>
      <c r="O1315" s="146" t="e">
        <f t="shared" si="149"/>
        <v>#VALUE!</v>
      </c>
    </row>
    <row r="1316" spans="1:15" s="17" customFormat="1" x14ac:dyDescent="0.2">
      <c r="A1316" s="51"/>
      <c r="B1316" s="14"/>
      <c r="C1316" s="128" t="str">
        <f>IF(A1316=0,"",COUNTIF(Sample_Output!$B$2:$B$2000,"*"&amp;A1316&amp;"*"))</f>
        <v/>
      </c>
      <c r="D1316" s="129" t="str">
        <f>IF(SUMIF(OutputMaterialType,Specified_Output!A1316,OutputSampleWeight)=0,"",SUMIF(OutputMaterialType,Specified_Output!A1316,OutputSampleWeight))</f>
        <v/>
      </c>
      <c r="E1316" s="120" t="str">
        <f t="shared" si="144"/>
        <v/>
      </c>
      <c r="F1316" s="95" t="str">
        <f t="shared" si="145"/>
        <v/>
      </c>
      <c r="G1316" s="120" t="str">
        <f t="shared" si="146"/>
        <v/>
      </c>
      <c r="H1316" s="127" t="str">
        <f t="shared" si="147"/>
        <v/>
      </c>
      <c r="J1316" s="103"/>
      <c r="K1316" s="103"/>
      <c r="L1316" s="127" t="str">
        <f t="shared" si="143"/>
        <v/>
      </c>
      <c r="M1316" s="59" t="e">
        <f t="array" ref="M1316">_xlfn.STDEV.S(IF(OutputMaterialType=A1316,OutputTarget))</f>
        <v>#VALUE!</v>
      </c>
      <c r="N1316" s="143" t="e">
        <f t="shared" si="148"/>
        <v>#VALUE!</v>
      </c>
      <c r="O1316" s="146" t="e">
        <f t="shared" si="149"/>
        <v>#VALUE!</v>
      </c>
    </row>
    <row r="1317" spans="1:15" s="17" customFormat="1" x14ac:dyDescent="0.2">
      <c r="A1317" s="51"/>
      <c r="B1317" s="14"/>
      <c r="C1317" s="128" t="str">
        <f>IF(A1317=0,"",COUNTIF(Sample_Output!$B$2:$B$2000,"*"&amp;A1317&amp;"*"))</f>
        <v/>
      </c>
      <c r="D1317" s="129" t="str">
        <f>IF(SUMIF(OutputMaterialType,Specified_Output!A1317,OutputSampleWeight)=0,"",SUMIF(OutputMaterialType,Specified_Output!A1317,OutputSampleWeight))</f>
        <v/>
      </c>
      <c r="E1317" s="120" t="str">
        <f t="shared" si="144"/>
        <v/>
      </c>
      <c r="F1317" s="95" t="str">
        <f t="shared" si="145"/>
        <v/>
      </c>
      <c r="G1317" s="120" t="str">
        <f t="shared" si="146"/>
        <v/>
      </c>
      <c r="H1317" s="127" t="str">
        <f t="shared" si="147"/>
        <v/>
      </c>
      <c r="J1317" s="103"/>
      <c r="K1317" s="103"/>
      <c r="L1317" s="127" t="str">
        <f t="shared" si="143"/>
        <v/>
      </c>
      <c r="M1317" s="59" t="e">
        <f t="array" ref="M1317">_xlfn.STDEV.S(IF(OutputMaterialType=A1317,OutputTarget))</f>
        <v>#VALUE!</v>
      </c>
      <c r="N1317" s="143" t="e">
        <f t="shared" si="148"/>
        <v>#VALUE!</v>
      </c>
      <c r="O1317" s="146" t="e">
        <f t="shared" si="149"/>
        <v>#VALUE!</v>
      </c>
    </row>
    <row r="1318" spans="1:15" s="17" customFormat="1" x14ac:dyDescent="0.2">
      <c r="A1318" s="51"/>
      <c r="B1318" s="14"/>
      <c r="C1318" s="128" t="str">
        <f>IF(A1318=0,"",COUNTIF(Sample_Output!$B$2:$B$2000,"*"&amp;A1318&amp;"*"))</f>
        <v/>
      </c>
      <c r="D1318" s="129" t="str">
        <f>IF(SUMIF(OutputMaterialType,Specified_Output!A1318,OutputSampleWeight)=0,"",SUMIF(OutputMaterialType,Specified_Output!A1318,OutputSampleWeight))</f>
        <v/>
      </c>
      <c r="E1318" s="120" t="str">
        <f t="shared" si="144"/>
        <v/>
      </c>
      <c r="F1318" s="95" t="str">
        <f t="shared" si="145"/>
        <v/>
      </c>
      <c r="G1318" s="120" t="str">
        <f t="shared" si="146"/>
        <v/>
      </c>
      <c r="H1318" s="127" t="str">
        <f t="shared" si="147"/>
        <v/>
      </c>
      <c r="J1318" s="103"/>
      <c r="K1318" s="103"/>
      <c r="L1318" s="127" t="str">
        <f t="shared" si="143"/>
        <v/>
      </c>
      <c r="M1318" s="59" t="e">
        <f t="array" ref="M1318">_xlfn.STDEV.S(IF(OutputMaterialType=A1318,OutputTarget))</f>
        <v>#VALUE!</v>
      </c>
      <c r="N1318" s="143" t="e">
        <f t="shared" si="148"/>
        <v>#VALUE!</v>
      </c>
      <c r="O1318" s="146" t="e">
        <f t="shared" si="149"/>
        <v>#VALUE!</v>
      </c>
    </row>
    <row r="1319" spans="1:15" s="17" customFormat="1" x14ac:dyDescent="0.2">
      <c r="A1319" s="51"/>
      <c r="B1319" s="14"/>
      <c r="C1319" s="128" t="str">
        <f>IF(A1319=0,"",COUNTIF(Sample_Output!$B$2:$B$2000,"*"&amp;A1319&amp;"*"))</f>
        <v/>
      </c>
      <c r="D1319" s="129" t="str">
        <f>IF(SUMIF(OutputMaterialType,Specified_Output!A1319,OutputSampleWeight)=0,"",SUMIF(OutputMaterialType,Specified_Output!A1319,OutputSampleWeight))</f>
        <v/>
      </c>
      <c r="E1319" s="120" t="str">
        <f t="shared" si="144"/>
        <v/>
      </c>
      <c r="F1319" s="95" t="str">
        <f t="shared" si="145"/>
        <v/>
      </c>
      <c r="G1319" s="120" t="str">
        <f t="shared" si="146"/>
        <v/>
      </c>
      <c r="H1319" s="127" t="str">
        <f t="shared" si="147"/>
        <v/>
      </c>
      <c r="J1319" s="103"/>
      <c r="K1319" s="103"/>
      <c r="L1319" s="127" t="str">
        <f t="shared" si="143"/>
        <v/>
      </c>
      <c r="M1319" s="59" t="e">
        <f t="array" ref="M1319">_xlfn.STDEV.S(IF(OutputMaterialType=A1319,OutputTarget))</f>
        <v>#VALUE!</v>
      </c>
      <c r="N1319" s="143" t="e">
        <f t="shared" si="148"/>
        <v>#VALUE!</v>
      </c>
      <c r="O1319" s="146" t="e">
        <f t="shared" si="149"/>
        <v>#VALUE!</v>
      </c>
    </row>
    <row r="1320" spans="1:15" s="17" customFormat="1" x14ac:dyDescent="0.2">
      <c r="A1320" s="51"/>
      <c r="B1320" s="14"/>
      <c r="C1320" s="128" t="str">
        <f>IF(A1320=0,"",COUNTIF(Sample_Output!$B$2:$B$2000,"*"&amp;A1320&amp;"*"))</f>
        <v/>
      </c>
      <c r="D1320" s="129" t="str">
        <f>IF(SUMIF(OutputMaterialType,Specified_Output!A1320,OutputSampleWeight)=0,"",SUMIF(OutputMaterialType,Specified_Output!A1320,OutputSampleWeight))</f>
        <v/>
      </c>
      <c r="E1320" s="120" t="str">
        <f t="shared" si="144"/>
        <v/>
      </c>
      <c r="F1320" s="95" t="str">
        <f t="shared" si="145"/>
        <v/>
      </c>
      <c r="G1320" s="120" t="str">
        <f t="shared" si="146"/>
        <v/>
      </c>
      <c r="H1320" s="127" t="str">
        <f t="shared" si="147"/>
        <v/>
      </c>
      <c r="J1320" s="103"/>
      <c r="K1320" s="103"/>
      <c r="L1320" s="127" t="str">
        <f t="shared" si="143"/>
        <v/>
      </c>
      <c r="M1320" s="59" t="e">
        <f t="array" ref="M1320">_xlfn.STDEV.S(IF(OutputMaterialType=A1320,OutputTarget))</f>
        <v>#VALUE!</v>
      </c>
      <c r="N1320" s="143" t="e">
        <f t="shared" si="148"/>
        <v>#VALUE!</v>
      </c>
      <c r="O1320" s="146" t="e">
        <f t="shared" si="149"/>
        <v>#VALUE!</v>
      </c>
    </row>
    <row r="1321" spans="1:15" s="17" customFormat="1" x14ac:dyDescent="0.2">
      <c r="A1321" s="51"/>
      <c r="B1321" s="14"/>
      <c r="C1321" s="128" t="str">
        <f>IF(A1321=0,"",COUNTIF(Sample_Output!$B$2:$B$2000,"*"&amp;A1321&amp;"*"))</f>
        <v/>
      </c>
      <c r="D1321" s="129" t="str">
        <f>IF(SUMIF(OutputMaterialType,Specified_Output!A1321,OutputSampleWeight)=0,"",SUMIF(OutputMaterialType,Specified_Output!A1321,OutputSampleWeight))</f>
        <v/>
      </c>
      <c r="E1321" s="120" t="str">
        <f t="shared" si="144"/>
        <v/>
      </c>
      <c r="F1321" s="95" t="str">
        <f t="shared" si="145"/>
        <v/>
      </c>
      <c r="G1321" s="120" t="str">
        <f t="shared" si="146"/>
        <v/>
      </c>
      <c r="H1321" s="127" t="str">
        <f t="shared" si="147"/>
        <v/>
      </c>
      <c r="J1321" s="103"/>
      <c r="K1321" s="103"/>
      <c r="L1321" s="127" t="str">
        <f t="shared" si="143"/>
        <v/>
      </c>
      <c r="M1321" s="59" t="e">
        <f t="array" ref="M1321">_xlfn.STDEV.S(IF(OutputMaterialType=A1321,OutputTarget))</f>
        <v>#VALUE!</v>
      </c>
      <c r="N1321" s="143" t="e">
        <f t="shared" si="148"/>
        <v>#VALUE!</v>
      </c>
      <c r="O1321" s="146" t="e">
        <f t="shared" si="149"/>
        <v>#VALUE!</v>
      </c>
    </row>
    <row r="1322" spans="1:15" s="17" customFormat="1" x14ac:dyDescent="0.2">
      <c r="A1322" s="51"/>
      <c r="B1322" s="14"/>
      <c r="C1322" s="128" t="str">
        <f>IF(A1322=0,"",COUNTIF(Sample_Output!$B$2:$B$2000,"*"&amp;A1322&amp;"*"))</f>
        <v/>
      </c>
      <c r="D1322" s="129" t="str">
        <f>IF(SUMIF(OutputMaterialType,Specified_Output!A1322,OutputSampleWeight)=0,"",SUMIF(OutputMaterialType,Specified_Output!A1322,OutputSampleWeight))</f>
        <v/>
      </c>
      <c r="E1322" s="120" t="str">
        <f t="shared" si="144"/>
        <v/>
      </c>
      <c r="F1322" s="95" t="str">
        <f t="shared" si="145"/>
        <v/>
      </c>
      <c r="G1322" s="120" t="str">
        <f t="shared" si="146"/>
        <v/>
      </c>
      <c r="H1322" s="127" t="str">
        <f t="shared" si="147"/>
        <v/>
      </c>
      <c r="J1322" s="103"/>
      <c r="K1322" s="103"/>
      <c r="L1322" s="127" t="str">
        <f t="shared" si="143"/>
        <v/>
      </c>
      <c r="M1322" s="59" t="e">
        <f t="array" ref="M1322">_xlfn.STDEV.S(IF(OutputMaterialType=A1322,OutputTarget))</f>
        <v>#VALUE!</v>
      </c>
      <c r="N1322" s="143" t="e">
        <f t="shared" si="148"/>
        <v>#VALUE!</v>
      </c>
      <c r="O1322" s="146" t="e">
        <f t="shared" si="149"/>
        <v>#VALUE!</v>
      </c>
    </row>
    <row r="1323" spans="1:15" s="17" customFormat="1" x14ac:dyDescent="0.2">
      <c r="A1323" s="51"/>
      <c r="B1323" s="14"/>
      <c r="C1323" s="128" t="str">
        <f>IF(A1323=0,"",COUNTIF(Sample_Output!$B$2:$B$2000,"*"&amp;A1323&amp;"*"))</f>
        <v/>
      </c>
      <c r="D1323" s="129" t="str">
        <f>IF(SUMIF(OutputMaterialType,Specified_Output!A1323,OutputSampleWeight)=0,"",SUMIF(OutputMaterialType,Specified_Output!A1323,OutputSampleWeight))</f>
        <v/>
      </c>
      <c r="E1323" s="120" t="str">
        <f t="shared" si="144"/>
        <v/>
      </c>
      <c r="F1323" s="95" t="str">
        <f t="shared" si="145"/>
        <v/>
      </c>
      <c r="G1323" s="120" t="str">
        <f t="shared" si="146"/>
        <v/>
      </c>
      <c r="H1323" s="127" t="str">
        <f t="shared" si="147"/>
        <v/>
      </c>
      <c r="J1323" s="103"/>
      <c r="K1323" s="103"/>
      <c r="L1323" s="127" t="str">
        <f t="shared" si="143"/>
        <v/>
      </c>
      <c r="M1323" s="59" t="e">
        <f t="array" ref="M1323">_xlfn.STDEV.S(IF(OutputMaterialType=A1323,OutputTarget))</f>
        <v>#VALUE!</v>
      </c>
      <c r="N1323" s="143" t="e">
        <f t="shared" si="148"/>
        <v>#VALUE!</v>
      </c>
      <c r="O1323" s="146" t="e">
        <f t="shared" si="149"/>
        <v>#VALUE!</v>
      </c>
    </row>
    <row r="1324" spans="1:15" s="17" customFormat="1" x14ac:dyDescent="0.2">
      <c r="A1324" s="51"/>
      <c r="B1324" s="14"/>
      <c r="C1324" s="128" t="str">
        <f>IF(A1324=0,"",COUNTIF(Sample_Output!$B$2:$B$2000,"*"&amp;A1324&amp;"*"))</f>
        <v/>
      </c>
      <c r="D1324" s="129" t="str">
        <f>IF(SUMIF(OutputMaterialType,Specified_Output!A1324,OutputSampleWeight)=0,"",SUMIF(OutputMaterialType,Specified_Output!A1324,OutputSampleWeight))</f>
        <v/>
      </c>
      <c r="E1324" s="120" t="str">
        <f t="shared" si="144"/>
        <v/>
      </c>
      <c r="F1324" s="95" t="str">
        <f t="shared" si="145"/>
        <v/>
      </c>
      <c r="G1324" s="120" t="str">
        <f t="shared" si="146"/>
        <v/>
      </c>
      <c r="H1324" s="127" t="str">
        <f t="shared" si="147"/>
        <v/>
      </c>
      <c r="J1324" s="103"/>
      <c r="K1324" s="103"/>
      <c r="L1324" s="127" t="str">
        <f t="shared" si="143"/>
        <v/>
      </c>
      <c r="M1324" s="59" t="e">
        <f t="array" ref="M1324">_xlfn.STDEV.S(IF(OutputMaterialType=A1324,OutputTarget))</f>
        <v>#VALUE!</v>
      </c>
      <c r="N1324" s="143" t="e">
        <f t="shared" si="148"/>
        <v>#VALUE!</v>
      </c>
      <c r="O1324" s="146" t="e">
        <f t="shared" si="149"/>
        <v>#VALUE!</v>
      </c>
    </row>
    <row r="1325" spans="1:15" s="17" customFormat="1" x14ac:dyDescent="0.2">
      <c r="A1325" s="51"/>
      <c r="B1325" s="14"/>
      <c r="C1325" s="128" t="str">
        <f>IF(A1325=0,"",COUNTIF(Sample_Output!$B$2:$B$2000,"*"&amp;A1325&amp;"*"))</f>
        <v/>
      </c>
      <c r="D1325" s="129" t="str">
        <f>IF(SUMIF(OutputMaterialType,Specified_Output!A1325,OutputSampleWeight)=0,"",SUMIF(OutputMaterialType,Specified_Output!A1325,OutputSampleWeight))</f>
        <v/>
      </c>
      <c r="E1325" s="120" t="str">
        <f t="shared" si="144"/>
        <v/>
      </c>
      <c r="F1325" s="95" t="str">
        <f t="shared" si="145"/>
        <v/>
      </c>
      <c r="G1325" s="120" t="str">
        <f t="shared" si="146"/>
        <v/>
      </c>
      <c r="H1325" s="127" t="str">
        <f t="shared" si="147"/>
        <v/>
      </c>
      <c r="J1325" s="103"/>
      <c r="K1325" s="103"/>
      <c r="L1325" s="127" t="str">
        <f t="shared" si="143"/>
        <v/>
      </c>
      <c r="M1325" s="59" t="e">
        <f t="array" ref="M1325">_xlfn.STDEV.S(IF(OutputMaterialType=A1325,OutputTarget))</f>
        <v>#VALUE!</v>
      </c>
      <c r="N1325" s="143" t="e">
        <f t="shared" si="148"/>
        <v>#VALUE!</v>
      </c>
      <c r="O1325" s="146" t="e">
        <f t="shared" si="149"/>
        <v>#VALUE!</v>
      </c>
    </row>
    <row r="1326" spans="1:15" s="17" customFormat="1" x14ac:dyDescent="0.2">
      <c r="A1326" s="51"/>
      <c r="B1326" s="14"/>
      <c r="C1326" s="128" t="str">
        <f>IF(A1326=0,"",COUNTIF(Sample_Output!$B$2:$B$2000,"*"&amp;A1326&amp;"*"))</f>
        <v/>
      </c>
      <c r="D1326" s="129" t="str">
        <f>IF(SUMIF(OutputMaterialType,Specified_Output!A1326,OutputSampleWeight)=0,"",SUMIF(OutputMaterialType,Specified_Output!A1326,OutputSampleWeight))</f>
        <v/>
      </c>
      <c r="E1326" s="120" t="str">
        <f t="shared" si="144"/>
        <v/>
      </c>
      <c r="F1326" s="95" t="str">
        <f t="shared" si="145"/>
        <v/>
      </c>
      <c r="G1326" s="120" t="str">
        <f t="shared" si="146"/>
        <v/>
      </c>
      <c r="H1326" s="127" t="str">
        <f t="shared" si="147"/>
        <v/>
      </c>
      <c r="J1326" s="103"/>
      <c r="K1326" s="103"/>
      <c r="L1326" s="127" t="str">
        <f t="shared" si="143"/>
        <v/>
      </c>
      <c r="M1326" s="59" t="e">
        <f t="array" ref="M1326">_xlfn.STDEV.S(IF(OutputMaterialType=A1326,OutputTarget))</f>
        <v>#VALUE!</v>
      </c>
      <c r="N1326" s="143" t="e">
        <f t="shared" si="148"/>
        <v>#VALUE!</v>
      </c>
      <c r="O1326" s="146" t="e">
        <f t="shared" si="149"/>
        <v>#VALUE!</v>
      </c>
    </row>
    <row r="1327" spans="1:15" s="17" customFormat="1" x14ac:dyDescent="0.2">
      <c r="A1327" s="51"/>
      <c r="B1327" s="14"/>
      <c r="C1327" s="128" t="str">
        <f>IF(A1327=0,"",COUNTIF(Sample_Output!$B$2:$B$2000,"*"&amp;A1327&amp;"*"))</f>
        <v/>
      </c>
      <c r="D1327" s="129" t="str">
        <f>IF(SUMIF(OutputMaterialType,Specified_Output!A1327,OutputSampleWeight)=0,"",SUMIF(OutputMaterialType,Specified_Output!A1327,OutputSampleWeight))</f>
        <v/>
      </c>
      <c r="E1327" s="120" t="str">
        <f t="shared" si="144"/>
        <v/>
      </c>
      <c r="F1327" s="95" t="str">
        <f t="shared" si="145"/>
        <v/>
      </c>
      <c r="G1327" s="120" t="str">
        <f t="shared" si="146"/>
        <v/>
      </c>
      <c r="H1327" s="127" t="str">
        <f t="shared" si="147"/>
        <v/>
      </c>
      <c r="J1327" s="103"/>
      <c r="K1327" s="103"/>
      <c r="L1327" s="127" t="str">
        <f t="shared" si="143"/>
        <v/>
      </c>
      <c r="M1327" s="59" t="e">
        <f t="array" ref="M1327">_xlfn.STDEV.S(IF(OutputMaterialType=A1327,OutputTarget))</f>
        <v>#VALUE!</v>
      </c>
      <c r="N1327" s="143" t="e">
        <f t="shared" si="148"/>
        <v>#VALUE!</v>
      </c>
      <c r="O1327" s="146" t="e">
        <f t="shared" si="149"/>
        <v>#VALUE!</v>
      </c>
    </row>
    <row r="1328" spans="1:15" s="17" customFormat="1" x14ac:dyDescent="0.2">
      <c r="A1328" s="51"/>
      <c r="B1328" s="14"/>
      <c r="C1328" s="128" t="str">
        <f>IF(A1328=0,"",COUNTIF(Sample_Output!$B$2:$B$2000,"*"&amp;A1328&amp;"*"))</f>
        <v/>
      </c>
      <c r="D1328" s="129" t="str">
        <f>IF(SUMIF(OutputMaterialType,Specified_Output!A1328,OutputSampleWeight)=0,"",SUMIF(OutputMaterialType,Specified_Output!A1328,OutputSampleWeight))</f>
        <v/>
      </c>
      <c r="E1328" s="120" t="str">
        <f t="shared" si="144"/>
        <v/>
      </c>
      <c r="F1328" s="95" t="str">
        <f t="shared" si="145"/>
        <v/>
      </c>
      <c r="G1328" s="120" t="str">
        <f t="shared" si="146"/>
        <v/>
      </c>
      <c r="H1328" s="127" t="str">
        <f t="shared" si="147"/>
        <v/>
      </c>
      <c r="J1328" s="103"/>
      <c r="K1328" s="103"/>
      <c r="L1328" s="127" t="str">
        <f t="shared" si="143"/>
        <v/>
      </c>
      <c r="M1328" s="59" t="e">
        <f t="array" ref="M1328">_xlfn.STDEV.S(IF(OutputMaterialType=A1328,OutputTarget))</f>
        <v>#VALUE!</v>
      </c>
      <c r="N1328" s="143" t="e">
        <f t="shared" si="148"/>
        <v>#VALUE!</v>
      </c>
      <c r="O1328" s="146" t="e">
        <f t="shared" si="149"/>
        <v>#VALUE!</v>
      </c>
    </row>
    <row r="1329" spans="1:15" s="17" customFormat="1" x14ac:dyDescent="0.2">
      <c r="A1329" s="51"/>
      <c r="B1329" s="14"/>
      <c r="C1329" s="128" t="str">
        <f>IF(A1329=0,"",COUNTIF(Sample_Output!$B$2:$B$2000,"*"&amp;A1329&amp;"*"))</f>
        <v/>
      </c>
      <c r="D1329" s="129" t="str">
        <f>IF(SUMIF(OutputMaterialType,Specified_Output!A1329,OutputSampleWeight)=0,"",SUMIF(OutputMaterialType,Specified_Output!A1329,OutputSampleWeight))</f>
        <v/>
      </c>
      <c r="E1329" s="120" t="str">
        <f t="shared" si="144"/>
        <v/>
      </c>
      <c r="F1329" s="95" t="str">
        <f t="shared" si="145"/>
        <v/>
      </c>
      <c r="G1329" s="120" t="str">
        <f t="shared" si="146"/>
        <v/>
      </c>
      <c r="H1329" s="127" t="str">
        <f t="shared" si="147"/>
        <v/>
      </c>
      <c r="J1329" s="103"/>
      <c r="K1329" s="103"/>
      <c r="L1329" s="127" t="str">
        <f t="shared" si="143"/>
        <v/>
      </c>
      <c r="M1329" s="59" t="e">
        <f t="array" ref="M1329">_xlfn.STDEV.S(IF(OutputMaterialType=A1329,OutputTarget))</f>
        <v>#VALUE!</v>
      </c>
      <c r="N1329" s="143" t="e">
        <f t="shared" si="148"/>
        <v>#VALUE!</v>
      </c>
      <c r="O1329" s="146" t="e">
        <f t="shared" si="149"/>
        <v>#VALUE!</v>
      </c>
    </row>
    <row r="1330" spans="1:15" s="17" customFormat="1" x14ac:dyDescent="0.2">
      <c r="A1330" s="51"/>
      <c r="B1330" s="14"/>
      <c r="C1330" s="128" t="str">
        <f>IF(A1330=0,"",COUNTIF(Sample_Output!$B$2:$B$2000,"*"&amp;A1330&amp;"*"))</f>
        <v/>
      </c>
      <c r="D1330" s="129" t="str">
        <f>IF(SUMIF(OutputMaterialType,Specified_Output!A1330,OutputSampleWeight)=0,"",SUMIF(OutputMaterialType,Specified_Output!A1330,OutputSampleWeight))</f>
        <v/>
      </c>
      <c r="E1330" s="120" t="str">
        <f t="shared" si="144"/>
        <v/>
      </c>
      <c r="F1330" s="95" t="str">
        <f t="shared" si="145"/>
        <v/>
      </c>
      <c r="G1330" s="120" t="str">
        <f t="shared" si="146"/>
        <v/>
      </c>
      <c r="H1330" s="127" t="str">
        <f t="shared" si="147"/>
        <v/>
      </c>
      <c r="J1330" s="103"/>
      <c r="K1330" s="103"/>
      <c r="L1330" s="127" t="str">
        <f t="shared" si="143"/>
        <v/>
      </c>
      <c r="M1330" s="59" t="e">
        <f t="array" ref="M1330">_xlfn.STDEV.S(IF(OutputMaterialType=A1330,OutputTarget))</f>
        <v>#VALUE!</v>
      </c>
      <c r="N1330" s="143" t="e">
        <f t="shared" si="148"/>
        <v>#VALUE!</v>
      </c>
      <c r="O1330" s="146" t="e">
        <f t="shared" si="149"/>
        <v>#VALUE!</v>
      </c>
    </row>
    <row r="1331" spans="1:15" s="17" customFormat="1" x14ac:dyDescent="0.2">
      <c r="A1331" s="51"/>
      <c r="B1331" s="14"/>
      <c r="C1331" s="128" t="str">
        <f>IF(A1331=0,"",COUNTIF(Sample_Output!$B$2:$B$2000,"*"&amp;A1331&amp;"*"))</f>
        <v/>
      </c>
      <c r="D1331" s="129" t="str">
        <f>IF(SUMIF(OutputMaterialType,Specified_Output!A1331,OutputSampleWeight)=0,"",SUMIF(OutputMaterialType,Specified_Output!A1331,OutputSampleWeight))</f>
        <v/>
      </c>
      <c r="E1331" s="120" t="str">
        <f t="shared" si="144"/>
        <v/>
      </c>
      <c r="F1331" s="95" t="str">
        <f t="shared" si="145"/>
        <v/>
      </c>
      <c r="G1331" s="120" t="str">
        <f t="shared" si="146"/>
        <v/>
      </c>
      <c r="H1331" s="127" t="str">
        <f t="shared" si="147"/>
        <v/>
      </c>
      <c r="J1331" s="103"/>
      <c r="K1331" s="103"/>
      <c r="L1331" s="127" t="str">
        <f t="shared" si="143"/>
        <v/>
      </c>
      <c r="M1331" s="59" t="e">
        <f t="array" ref="M1331">_xlfn.STDEV.S(IF(OutputMaterialType=A1331,OutputTarget))</f>
        <v>#VALUE!</v>
      </c>
      <c r="N1331" s="143" t="e">
        <f t="shared" si="148"/>
        <v>#VALUE!</v>
      </c>
      <c r="O1331" s="146" t="e">
        <f t="shared" si="149"/>
        <v>#VALUE!</v>
      </c>
    </row>
    <row r="1332" spans="1:15" s="17" customFormat="1" x14ac:dyDescent="0.2">
      <c r="A1332" s="51"/>
      <c r="B1332" s="14"/>
      <c r="C1332" s="128" t="str">
        <f>IF(A1332=0,"",COUNTIF(Sample_Output!$B$2:$B$2000,"*"&amp;A1332&amp;"*"))</f>
        <v/>
      </c>
      <c r="D1332" s="129" t="str">
        <f>IF(SUMIF(OutputMaterialType,Specified_Output!A1332,OutputSampleWeight)=0,"",SUMIF(OutputMaterialType,Specified_Output!A1332,OutputSampleWeight))</f>
        <v/>
      </c>
      <c r="E1332" s="120" t="str">
        <f t="shared" si="144"/>
        <v/>
      </c>
      <c r="F1332" s="95" t="str">
        <f t="shared" si="145"/>
        <v/>
      </c>
      <c r="G1332" s="120" t="str">
        <f t="shared" si="146"/>
        <v/>
      </c>
      <c r="H1332" s="127" t="str">
        <f t="shared" si="147"/>
        <v/>
      </c>
      <c r="J1332" s="103"/>
      <c r="K1332" s="103"/>
      <c r="L1332" s="127" t="str">
        <f t="shared" si="143"/>
        <v/>
      </c>
      <c r="M1332" s="59" t="e">
        <f t="array" ref="M1332">_xlfn.STDEV.S(IF(OutputMaterialType=A1332,OutputTarget))</f>
        <v>#VALUE!</v>
      </c>
      <c r="N1332" s="143" t="e">
        <f t="shared" si="148"/>
        <v>#VALUE!</v>
      </c>
      <c r="O1332" s="146" t="e">
        <f t="shared" si="149"/>
        <v>#VALUE!</v>
      </c>
    </row>
    <row r="1333" spans="1:15" s="17" customFormat="1" x14ac:dyDescent="0.2">
      <c r="A1333" s="51"/>
      <c r="B1333" s="14"/>
      <c r="C1333" s="128" t="str">
        <f>IF(A1333=0,"",COUNTIF(Sample_Output!$B$2:$B$2000,"*"&amp;A1333&amp;"*"))</f>
        <v/>
      </c>
      <c r="D1333" s="129" t="str">
        <f>IF(SUMIF(OutputMaterialType,Specified_Output!A1333,OutputSampleWeight)=0,"",SUMIF(OutputMaterialType,Specified_Output!A1333,OutputSampleWeight))</f>
        <v/>
      </c>
      <c r="E1333" s="120" t="str">
        <f t="shared" si="144"/>
        <v/>
      </c>
      <c r="F1333" s="95" t="str">
        <f t="shared" si="145"/>
        <v/>
      </c>
      <c r="G1333" s="120" t="str">
        <f t="shared" si="146"/>
        <v/>
      </c>
      <c r="H1333" s="127" t="str">
        <f t="shared" si="147"/>
        <v/>
      </c>
      <c r="J1333" s="103"/>
      <c r="K1333" s="103"/>
      <c r="L1333" s="127" t="str">
        <f t="shared" si="143"/>
        <v/>
      </c>
      <c r="M1333" s="59" t="e">
        <f t="array" ref="M1333">_xlfn.STDEV.S(IF(OutputMaterialType=A1333,OutputTarget))</f>
        <v>#VALUE!</v>
      </c>
      <c r="N1333" s="143" t="e">
        <f t="shared" si="148"/>
        <v>#VALUE!</v>
      </c>
      <c r="O1333" s="146" t="e">
        <f t="shared" si="149"/>
        <v>#VALUE!</v>
      </c>
    </row>
    <row r="1334" spans="1:15" s="17" customFormat="1" x14ac:dyDescent="0.2">
      <c r="A1334" s="51"/>
      <c r="B1334" s="14"/>
      <c r="C1334" s="128" t="str">
        <f>IF(A1334=0,"",COUNTIF(Sample_Output!$B$2:$B$2000,"*"&amp;A1334&amp;"*"))</f>
        <v/>
      </c>
      <c r="D1334" s="129" t="str">
        <f>IF(SUMIF(OutputMaterialType,Specified_Output!A1334,OutputSampleWeight)=0,"",SUMIF(OutputMaterialType,Specified_Output!A1334,OutputSampleWeight))</f>
        <v/>
      </c>
      <c r="E1334" s="120" t="str">
        <f t="shared" si="144"/>
        <v/>
      </c>
      <c r="F1334" s="95" t="str">
        <f t="shared" si="145"/>
        <v/>
      </c>
      <c r="G1334" s="120" t="str">
        <f t="shared" si="146"/>
        <v/>
      </c>
      <c r="H1334" s="127" t="str">
        <f t="shared" si="147"/>
        <v/>
      </c>
      <c r="J1334" s="103"/>
      <c r="K1334" s="103"/>
      <c r="L1334" s="127" t="str">
        <f t="shared" si="143"/>
        <v/>
      </c>
      <c r="M1334" s="59" t="e">
        <f t="array" ref="M1334">_xlfn.STDEV.S(IF(OutputMaterialType=A1334,OutputTarget))</f>
        <v>#VALUE!</v>
      </c>
      <c r="N1334" s="143" t="e">
        <f t="shared" si="148"/>
        <v>#VALUE!</v>
      </c>
      <c r="O1334" s="146" t="e">
        <f t="shared" si="149"/>
        <v>#VALUE!</v>
      </c>
    </row>
    <row r="1335" spans="1:15" s="17" customFormat="1" x14ac:dyDescent="0.2">
      <c r="A1335" s="51"/>
      <c r="B1335" s="14"/>
      <c r="C1335" s="128" t="str">
        <f>IF(A1335=0,"",COUNTIF(Sample_Output!$B$2:$B$2000,"*"&amp;A1335&amp;"*"))</f>
        <v/>
      </c>
      <c r="D1335" s="129" t="str">
        <f>IF(SUMIF(OutputMaterialType,Specified_Output!A1335,OutputSampleWeight)=0,"",SUMIF(OutputMaterialType,Specified_Output!A1335,OutputSampleWeight))</f>
        <v/>
      </c>
      <c r="E1335" s="120" t="str">
        <f t="shared" si="144"/>
        <v/>
      </c>
      <c r="F1335" s="95" t="str">
        <f t="shared" si="145"/>
        <v/>
      </c>
      <c r="G1335" s="120" t="str">
        <f t="shared" si="146"/>
        <v/>
      </c>
      <c r="H1335" s="127" t="str">
        <f t="shared" si="147"/>
        <v/>
      </c>
      <c r="J1335" s="103"/>
      <c r="K1335" s="103"/>
      <c r="L1335" s="127" t="str">
        <f t="shared" si="143"/>
        <v/>
      </c>
      <c r="M1335" s="59" t="e">
        <f t="array" ref="M1335">_xlfn.STDEV.S(IF(OutputMaterialType=A1335,OutputTarget))</f>
        <v>#VALUE!</v>
      </c>
      <c r="N1335" s="143" t="e">
        <f t="shared" si="148"/>
        <v>#VALUE!</v>
      </c>
      <c r="O1335" s="146" t="e">
        <f t="shared" si="149"/>
        <v>#VALUE!</v>
      </c>
    </row>
    <row r="1336" spans="1:15" s="17" customFormat="1" x14ac:dyDescent="0.2">
      <c r="A1336" s="51"/>
      <c r="B1336" s="14"/>
      <c r="C1336" s="128" t="str">
        <f>IF(A1336=0,"",COUNTIF(Sample_Output!$B$2:$B$2000,"*"&amp;A1336&amp;"*"))</f>
        <v/>
      </c>
      <c r="D1336" s="129" t="str">
        <f>IF(SUMIF(OutputMaterialType,Specified_Output!A1336,OutputSampleWeight)=0,"",SUMIF(OutputMaterialType,Specified_Output!A1336,OutputSampleWeight))</f>
        <v/>
      </c>
      <c r="E1336" s="120" t="str">
        <f t="shared" si="144"/>
        <v/>
      </c>
      <c r="F1336" s="95" t="str">
        <f t="shared" si="145"/>
        <v/>
      </c>
      <c r="G1336" s="120" t="str">
        <f t="shared" si="146"/>
        <v/>
      </c>
      <c r="H1336" s="127" t="str">
        <f t="shared" si="147"/>
        <v/>
      </c>
      <c r="J1336" s="103"/>
      <c r="K1336" s="103"/>
      <c r="L1336" s="127" t="str">
        <f t="shared" si="143"/>
        <v/>
      </c>
      <c r="M1336" s="59" t="e">
        <f t="array" ref="M1336">_xlfn.STDEV.S(IF(OutputMaterialType=A1336,OutputTarget))</f>
        <v>#VALUE!</v>
      </c>
      <c r="N1336" s="143" t="e">
        <f t="shared" si="148"/>
        <v>#VALUE!</v>
      </c>
      <c r="O1336" s="146" t="e">
        <f t="shared" si="149"/>
        <v>#VALUE!</v>
      </c>
    </row>
    <row r="1337" spans="1:15" s="17" customFormat="1" x14ac:dyDescent="0.2">
      <c r="A1337" s="51"/>
      <c r="B1337" s="14"/>
      <c r="C1337" s="128" t="str">
        <f>IF(A1337=0,"",COUNTIF(Sample_Output!$B$2:$B$2000,"*"&amp;A1337&amp;"*"))</f>
        <v/>
      </c>
      <c r="D1337" s="129" t="str">
        <f>IF(SUMIF(OutputMaterialType,Specified_Output!A1337,OutputSampleWeight)=0,"",SUMIF(OutputMaterialType,Specified_Output!A1337,OutputSampleWeight))</f>
        <v/>
      </c>
      <c r="E1337" s="120" t="str">
        <f t="shared" si="144"/>
        <v/>
      </c>
      <c r="F1337" s="95" t="str">
        <f t="shared" si="145"/>
        <v/>
      </c>
      <c r="G1337" s="120" t="str">
        <f t="shared" si="146"/>
        <v/>
      </c>
      <c r="H1337" s="127" t="str">
        <f t="shared" si="147"/>
        <v/>
      </c>
      <c r="J1337" s="103"/>
      <c r="K1337" s="103"/>
      <c r="L1337" s="127" t="str">
        <f t="shared" si="143"/>
        <v/>
      </c>
      <c r="M1337" s="59" t="e">
        <f t="array" ref="M1337">_xlfn.STDEV.S(IF(OutputMaterialType=A1337,OutputTarget))</f>
        <v>#VALUE!</v>
      </c>
      <c r="N1337" s="143" t="e">
        <f t="shared" si="148"/>
        <v>#VALUE!</v>
      </c>
      <c r="O1337" s="146" t="e">
        <f t="shared" si="149"/>
        <v>#VALUE!</v>
      </c>
    </row>
    <row r="1338" spans="1:15" s="17" customFormat="1" x14ac:dyDescent="0.2">
      <c r="A1338" s="51"/>
      <c r="B1338" s="14"/>
      <c r="C1338" s="128" t="str">
        <f>IF(A1338=0,"",COUNTIF(Sample_Output!$B$2:$B$2000,"*"&amp;A1338&amp;"*"))</f>
        <v/>
      </c>
      <c r="D1338" s="129" t="str">
        <f>IF(SUMIF(OutputMaterialType,Specified_Output!A1338,OutputSampleWeight)=0,"",SUMIF(OutputMaterialType,Specified_Output!A1338,OutputSampleWeight))</f>
        <v/>
      </c>
      <c r="E1338" s="120" t="str">
        <f t="shared" si="144"/>
        <v/>
      </c>
      <c r="F1338" s="95" t="str">
        <f t="shared" si="145"/>
        <v/>
      </c>
      <c r="G1338" s="120" t="str">
        <f t="shared" si="146"/>
        <v/>
      </c>
      <c r="H1338" s="127" t="str">
        <f t="shared" si="147"/>
        <v/>
      </c>
      <c r="J1338" s="103"/>
      <c r="K1338" s="103"/>
      <c r="L1338" s="127" t="str">
        <f t="shared" si="143"/>
        <v/>
      </c>
      <c r="M1338" s="59" t="e">
        <f t="array" ref="M1338">_xlfn.STDEV.S(IF(OutputMaterialType=A1338,OutputTarget))</f>
        <v>#VALUE!</v>
      </c>
      <c r="N1338" s="143" t="e">
        <f t="shared" si="148"/>
        <v>#VALUE!</v>
      </c>
      <c r="O1338" s="146" t="e">
        <f t="shared" si="149"/>
        <v>#VALUE!</v>
      </c>
    </row>
    <row r="1339" spans="1:15" s="17" customFormat="1" x14ac:dyDescent="0.2">
      <c r="A1339" s="51"/>
      <c r="B1339" s="14"/>
      <c r="C1339" s="128" t="str">
        <f>IF(A1339=0,"",COUNTIF(Sample_Output!$B$2:$B$2000,"*"&amp;A1339&amp;"*"))</f>
        <v/>
      </c>
      <c r="D1339" s="129" t="str">
        <f>IF(SUMIF(OutputMaterialType,Specified_Output!A1339,OutputSampleWeight)=0,"",SUMIF(OutputMaterialType,Specified_Output!A1339,OutputSampleWeight))</f>
        <v/>
      </c>
      <c r="E1339" s="120" t="str">
        <f t="shared" si="144"/>
        <v/>
      </c>
      <c r="F1339" s="95" t="str">
        <f t="shared" si="145"/>
        <v/>
      </c>
      <c r="G1339" s="120" t="str">
        <f t="shared" si="146"/>
        <v/>
      </c>
      <c r="H1339" s="127" t="str">
        <f t="shared" si="147"/>
        <v/>
      </c>
      <c r="J1339" s="103"/>
      <c r="K1339" s="103"/>
      <c r="L1339" s="127" t="str">
        <f t="shared" si="143"/>
        <v/>
      </c>
      <c r="M1339" s="59" t="e">
        <f t="array" ref="M1339">_xlfn.STDEV.S(IF(OutputMaterialType=A1339,OutputTarget))</f>
        <v>#VALUE!</v>
      </c>
      <c r="N1339" s="143" t="e">
        <f t="shared" si="148"/>
        <v>#VALUE!</v>
      </c>
      <c r="O1339" s="146" t="e">
        <f t="shared" si="149"/>
        <v>#VALUE!</v>
      </c>
    </row>
    <row r="1340" spans="1:15" s="17" customFormat="1" x14ac:dyDescent="0.2">
      <c r="A1340" s="51"/>
      <c r="B1340" s="14"/>
      <c r="C1340" s="128" t="str">
        <f>IF(A1340=0,"",COUNTIF(Sample_Output!$B$2:$B$2000,"*"&amp;A1340&amp;"*"))</f>
        <v/>
      </c>
      <c r="D1340" s="129" t="str">
        <f>IF(SUMIF(OutputMaterialType,Specified_Output!A1340,OutputSampleWeight)=0,"",SUMIF(OutputMaterialType,Specified_Output!A1340,OutputSampleWeight))</f>
        <v/>
      </c>
      <c r="E1340" s="120" t="str">
        <f t="shared" si="144"/>
        <v/>
      </c>
      <c r="F1340" s="95" t="str">
        <f t="shared" si="145"/>
        <v/>
      </c>
      <c r="G1340" s="120" t="str">
        <f t="shared" si="146"/>
        <v/>
      </c>
      <c r="H1340" s="127" t="str">
        <f t="shared" si="147"/>
        <v/>
      </c>
      <c r="J1340" s="103"/>
      <c r="K1340" s="103"/>
      <c r="L1340" s="127" t="str">
        <f t="shared" si="143"/>
        <v/>
      </c>
      <c r="M1340" s="59" t="e">
        <f t="array" ref="M1340">_xlfn.STDEV.S(IF(OutputMaterialType=A1340,OutputTarget))</f>
        <v>#VALUE!</v>
      </c>
      <c r="N1340" s="143" t="e">
        <f t="shared" si="148"/>
        <v>#VALUE!</v>
      </c>
      <c r="O1340" s="146" t="e">
        <f t="shared" si="149"/>
        <v>#VALUE!</v>
      </c>
    </row>
    <row r="1341" spans="1:15" s="17" customFormat="1" x14ac:dyDescent="0.2">
      <c r="A1341" s="51"/>
      <c r="B1341" s="14"/>
      <c r="C1341" s="128" t="str">
        <f>IF(A1341=0,"",COUNTIF(Sample_Output!$B$2:$B$2000,"*"&amp;A1341&amp;"*"))</f>
        <v/>
      </c>
      <c r="D1341" s="129" t="str">
        <f>IF(SUMIF(OutputMaterialType,Specified_Output!A1341,OutputSampleWeight)=0,"",SUMIF(OutputMaterialType,Specified_Output!A1341,OutputSampleWeight))</f>
        <v/>
      </c>
      <c r="E1341" s="120" t="str">
        <f t="shared" si="144"/>
        <v/>
      </c>
      <c r="F1341" s="95" t="str">
        <f t="shared" si="145"/>
        <v/>
      </c>
      <c r="G1341" s="120" t="str">
        <f t="shared" si="146"/>
        <v/>
      </c>
      <c r="H1341" s="127" t="str">
        <f t="shared" si="147"/>
        <v/>
      </c>
      <c r="J1341" s="103"/>
      <c r="K1341" s="103"/>
      <c r="L1341" s="127" t="str">
        <f t="shared" si="143"/>
        <v/>
      </c>
      <c r="M1341" s="59" t="e">
        <f t="array" ref="M1341">_xlfn.STDEV.S(IF(OutputMaterialType=A1341,OutputTarget))</f>
        <v>#VALUE!</v>
      </c>
      <c r="N1341" s="143" t="e">
        <f t="shared" si="148"/>
        <v>#VALUE!</v>
      </c>
      <c r="O1341" s="146" t="e">
        <f t="shared" si="149"/>
        <v>#VALUE!</v>
      </c>
    </row>
    <row r="1342" spans="1:15" s="17" customFormat="1" x14ac:dyDescent="0.2">
      <c r="A1342" s="51"/>
      <c r="B1342" s="14"/>
      <c r="C1342" s="128" t="str">
        <f>IF(A1342=0,"",COUNTIF(Sample_Output!$B$2:$B$2000,"*"&amp;A1342&amp;"*"))</f>
        <v/>
      </c>
      <c r="D1342" s="129" t="str">
        <f>IF(SUMIF(OutputMaterialType,Specified_Output!A1342,OutputSampleWeight)=0,"",SUMIF(OutputMaterialType,Specified_Output!A1342,OutputSampleWeight))</f>
        <v/>
      </c>
      <c r="E1342" s="120" t="str">
        <f t="shared" si="144"/>
        <v/>
      </c>
      <c r="F1342" s="95" t="str">
        <f t="shared" si="145"/>
        <v/>
      </c>
      <c r="G1342" s="120" t="str">
        <f t="shared" si="146"/>
        <v/>
      </c>
      <c r="H1342" s="127" t="str">
        <f t="shared" si="147"/>
        <v/>
      </c>
      <c r="J1342" s="103"/>
      <c r="K1342" s="103"/>
      <c r="L1342" s="127" t="str">
        <f t="shared" si="143"/>
        <v/>
      </c>
      <c r="M1342" s="59" t="e">
        <f t="array" ref="M1342">_xlfn.STDEV.S(IF(OutputMaterialType=A1342,OutputTarget))</f>
        <v>#VALUE!</v>
      </c>
      <c r="N1342" s="143" t="e">
        <f t="shared" si="148"/>
        <v>#VALUE!</v>
      </c>
      <c r="O1342" s="146" t="e">
        <f t="shared" si="149"/>
        <v>#VALUE!</v>
      </c>
    </row>
    <row r="1343" spans="1:15" s="17" customFormat="1" x14ac:dyDescent="0.2">
      <c r="A1343" s="51"/>
      <c r="B1343" s="14"/>
      <c r="C1343" s="128" t="str">
        <f>IF(A1343=0,"",COUNTIF(Sample_Output!$B$2:$B$2000,"*"&amp;A1343&amp;"*"))</f>
        <v/>
      </c>
      <c r="D1343" s="129" t="str">
        <f>IF(SUMIF(OutputMaterialType,Specified_Output!A1343,OutputSampleWeight)=0,"",SUMIF(OutputMaterialType,Specified_Output!A1343,OutputSampleWeight))</f>
        <v/>
      </c>
      <c r="E1343" s="120" t="str">
        <f t="shared" si="144"/>
        <v/>
      </c>
      <c r="F1343" s="95" t="str">
        <f t="shared" si="145"/>
        <v/>
      </c>
      <c r="G1343" s="120" t="str">
        <f t="shared" si="146"/>
        <v/>
      </c>
      <c r="H1343" s="127" t="str">
        <f t="shared" si="147"/>
        <v/>
      </c>
      <c r="J1343" s="103"/>
      <c r="K1343" s="103"/>
      <c r="L1343" s="127" t="str">
        <f t="shared" si="143"/>
        <v/>
      </c>
      <c r="M1343" s="59" t="e">
        <f t="array" ref="M1343">_xlfn.STDEV.S(IF(OutputMaterialType=A1343,OutputTarget))</f>
        <v>#VALUE!</v>
      </c>
      <c r="N1343" s="143" t="e">
        <f t="shared" si="148"/>
        <v>#VALUE!</v>
      </c>
      <c r="O1343" s="146" t="e">
        <f t="shared" si="149"/>
        <v>#VALUE!</v>
      </c>
    </row>
    <row r="1344" spans="1:15" s="17" customFormat="1" x14ac:dyDescent="0.2">
      <c r="A1344" s="51"/>
      <c r="B1344" s="14"/>
      <c r="C1344" s="128" t="str">
        <f>IF(A1344=0,"",COUNTIF(Sample_Output!$B$2:$B$2000,"*"&amp;A1344&amp;"*"))</f>
        <v/>
      </c>
      <c r="D1344" s="129" t="str">
        <f>IF(SUMIF(OutputMaterialType,Specified_Output!A1344,OutputSampleWeight)=0,"",SUMIF(OutputMaterialType,Specified_Output!A1344,OutputSampleWeight))</f>
        <v/>
      </c>
      <c r="E1344" s="120" t="str">
        <f t="shared" si="144"/>
        <v/>
      </c>
      <c r="F1344" s="95" t="str">
        <f t="shared" si="145"/>
        <v/>
      </c>
      <c r="G1344" s="120" t="str">
        <f t="shared" si="146"/>
        <v/>
      </c>
      <c r="H1344" s="127" t="str">
        <f t="shared" si="147"/>
        <v/>
      </c>
      <c r="J1344" s="103"/>
      <c r="K1344" s="103"/>
      <c r="L1344" s="127" t="str">
        <f t="shared" si="143"/>
        <v/>
      </c>
      <c r="M1344" s="59" t="e">
        <f t="array" ref="M1344">_xlfn.STDEV.S(IF(OutputMaterialType=A1344,OutputTarget))</f>
        <v>#VALUE!</v>
      </c>
      <c r="N1344" s="143" t="e">
        <f t="shared" si="148"/>
        <v>#VALUE!</v>
      </c>
      <c r="O1344" s="146" t="e">
        <f t="shared" si="149"/>
        <v>#VALUE!</v>
      </c>
    </row>
    <row r="1345" spans="1:15" s="17" customFormat="1" x14ac:dyDescent="0.2">
      <c r="A1345" s="51"/>
      <c r="B1345" s="14"/>
      <c r="C1345" s="128" t="str">
        <f>IF(A1345=0,"",COUNTIF(Sample_Output!$B$2:$B$2000,"*"&amp;A1345&amp;"*"))</f>
        <v/>
      </c>
      <c r="D1345" s="129" t="str">
        <f>IF(SUMIF(OutputMaterialType,Specified_Output!A1345,OutputSampleWeight)=0,"",SUMIF(OutputMaterialType,Specified_Output!A1345,OutputSampleWeight))</f>
        <v/>
      </c>
      <c r="E1345" s="120" t="str">
        <f t="shared" si="144"/>
        <v/>
      </c>
      <c r="F1345" s="95" t="str">
        <f t="shared" si="145"/>
        <v/>
      </c>
      <c r="G1345" s="120" t="str">
        <f t="shared" si="146"/>
        <v/>
      </c>
      <c r="H1345" s="127" t="str">
        <f t="shared" si="147"/>
        <v/>
      </c>
      <c r="J1345" s="103"/>
      <c r="K1345" s="103"/>
      <c r="L1345" s="127" t="str">
        <f t="shared" si="143"/>
        <v/>
      </c>
      <c r="M1345" s="59" t="e">
        <f t="array" ref="M1345">_xlfn.STDEV.S(IF(OutputMaterialType=A1345,OutputTarget))</f>
        <v>#VALUE!</v>
      </c>
      <c r="N1345" s="143" t="e">
        <f t="shared" si="148"/>
        <v>#VALUE!</v>
      </c>
      <c r="O1345" s="146" t="e">
        <f t="shared" si="149"/>
        <v>#VALUE!</v>
      </c>
    </row>
    <row r="1346" spans="1:15" s="17" customFormat="1" x14ac:dyDescent="0.2">
      <c r="A1346" s="51"/>
      <c r="B1346" s="14"/>
      <c r="C1346" s="128" t="str">
        <f>IF(A1346=0,"",COUNTIF(Sample_Output!$B$2:$B$2000,"*"&amp;A1346&amp;"*"))</f>
        <v/>
      </c>
      <c r="D1346" s="129" t="str">
        <f>IF(SUMIF(OutputMaterialType,Specified_Output!A1346,OutputSampleWeight)=0,"",SUMIF(OutputMaterialType,Specified_Output!A1346,OutputSampleWeight))</f>
        <v/>
      </c>
      <c r="E1346" s="120" t="str">
        <f t="shared" si="144"/>
        <v/>
      </c>
      <c r="F1346" s="95" t="str">
        <f t="shared" si="145"/>
        <v/>
      </c>
      <c r="G1346" s="120" t="str">
        <f t="shared" si="146"/>
        <v/>
      </c>
      <c r="H1346" s="127" t="str">
        <f t="shared" si="147"/>
        <v/>
      </c>
      <c r="J1346" s="103"/>
      <c r="K1346" s="103"/>
      <c r="L1346" s="127" t="str">
        <f t="shared" ref="L1346:L1409" si="150">IFERROR(AVERAGEIF(OutputMaterialType,A1346,OutputFragments),"")</f>
        <v/>
      </c>
      <c r="M1346" s="59" t="e">
        <f t="array" ref="M1346">_xlfn.STDEV.S(IF(OutputMaterialType=A1346,OutputTarget))</f>
        <v>#VALUE!</v>
      </c>
      <c r="N1346" s="143" t="e">
        <f t="shared" si="148"/>
        <v>#VALUE!</v>
      </c>
      <c r="O1346" s="146" t="e">
        <f t="shared" si="149"/>
        <v>#VALUE!</v>
      </c>
    </row>
    <row r="1347" spans="1:15" s="17" customFormat="1" x14ac:dyDescent="0.2">
      <c r="A1347" s="51"/>
      <c r="B1347" s="14"/>
      <c r="C1347" s="128" t="str">
        <f>IF(A1347=0,"",COUNTIF(Sample_Output!$B$2:$B$2000,"*"&amp;A1347&amp;"*"))</f>
        <v/>
      </c>
      <c r="D1347" s="129" t="str">
        <f>IF(SUMIF(OutputMaterialType,Specified_Output!A1347,OutputSampleWeight)=0,"",SUMIF(OutputMaterialType,Specified_Output!A1347,OutputSampleWeight))</f>
        <v/>
      </c>
      <c r="E1347" s="120" t="str">
        <f t="shared" ref="E1347:E1410" si="151">IFERROR(AVERAGEIF(OutputMaterialType,A1347,OutputTarget),"")</f>
        <v/>
      </c>
      <c r="F1347" s="95" t="str">
        <f t="shared" ref="F1347:F1410" si="152">IFERROR(M1347,"")</f>
        <v/>
      </c>
      <c r="G1347" s="120" t="str">
        <f t="shared" ref="G1347:G1410" si="153">IFERROR(AVERAGEIF(OutputMaterialType,A1347,OutputNonTarget),"")</f>
        <v/>
      </c>
      <c r="H1347" s="127" t="str">
        <f t="shared" ref="H1347:H1410" si="154">IFERROR(AVERAGEIF(OutputMaterialType,A1347,OutputNonRecyclables),"")</f>
        <v/>
      </c>
      <c r="J1347" s="103"/>
      <c r="K1347" s="103"/>
      <c r="L1347" s="127" t="str">
        <f t="shared" si="150"/>
        <v/>
      </c>
      <c r="M1347" s="59" t="e">
        <f t="array" ref="M1347">_xlfn.STDEV.S(IF(OutputMaterialType=A1347,OutputTarget))</f>
        <v>#VALUE!</v>
      </c>
      <c r="N1347" s="143" t="e">
        <f t="shared" ref="N1347:N1410" si="155">C1347-ROUNDDOWN(B1347/20,0)</f>
        <v>#VALUE!</v>
      </c>
      <c r="O1347" s="146" t="e">
        <f t="shared" ref="O1347:O1410" si="156">D1347/C1347</f>
        <v>#VALUE!</v>
      </c>
    </row>
    <row r="1348" spans="1:15" s="17" customFormat="1" x14ac:dyDescent="0.2">
      <c r="A1348" s="51"/>
      <c r="B1348" s="14"/>
      <c r="C1348" s="128" t="str">
        <f>IF(A1348=0,"",COUNTIF(Sample_Output!$B$2:$B$2000,"*"&amp;A1348&amp;"*"))</f>
        <v/>
      </c>
      <c r="D1348" s="129" t="str">
        <f>IF(SUMIF(OutputMaterialType,Specified_Output!A1348,OutputSampleWeight)=0,"",SUMIF(OutputMaterialType,Specified_Output!A1348,OutputSampleWeight))</f>
        <v/>
      </c>
      <c r="E1348" s="120" t="str">
        <f t="shared" si="151"/>
        <v/>
      </c>
      <c r="F1348" s="95" t="str">
        <f t="shared" si="152"/>
        <v/>
      </c>
      <c r="G1348" s="120" t="str">
        <f t="shared" si="153"/>
        <v/>
      </c>
      <c r="H1348" s="127" t="str">
        <f t="shared" si="154"/>
        <v/>
      </c>
      <c r="J1348" s="103"/>
      <c r="K1348" s="103"/>
      <c r="L1348" s="127" t="str">
        <f t="shared" si="150"/>
        <v/>
      </c>
      <c r="M1348" s="59" t="e">
        <f t="array" ref="M1348">_xlfn.STDEV.S(IF(OutputMaterialType=A1348,OutputTarget))</f>
        <v>#VALUE!</v>
      </c>
      <c r="N1348" s="143" t="e">
        <f t="shared" si="155"/>
        <v>#VALUE!</v>
      </c>
      <c r="O1348" s="146" t="e">
        <f t="shared" si="156"/>
        <v>#VALUE!</v>
      </c>
    </row>
    <row r="1349" spans="1:15" s="17" customFormat="1" x14ac:dyDescent="0.2">
      <c r="A1349" s="51"/>
      <c r="B1349" s="14"/>
      <c r="C1349" s="128" t="str">
        <f>IF(A1349=0,"",COUNTIF(Sample_Output!$B$2:$B$2000,"*"&amp;A1349&amp;"*"))</f>
        <v/>
      </c>
      <c r="D1349" s="129" t="str">
        <f>IF(SUMIF(OutputMaterialType,Specified_Output!A1349,OutputSampleWeight)=0,"",SUMIF(OutputMaterialType,Specified_Output!A1349,OutputSampleWeight))</f>
        <v/>
      </c>
      <c r="E1349" s="120" t="str">
        <f t="shared" si="151"/>
        <v/>
      </c>
      <c r="F1349" s="95" t="str">
        <f t="shared" si="152"/>
        <v/>
      </c>
      <c r="G1349" s="120" t="str">
        <f t="shared" si="153"/>
        <v/>
      </c>
      <c r="H1349" s="127" t="str">
        <f t="shared" si="154"/>
        <v/>
      </c>
      <c r="J1349" s="103"/>
      <c r="K1349" s="103"/>
      <c r="L1349" s="127" t="str">
        <f t="shared" si="150"/>
        <v/>
      </c>
      <c r="M1349" s="59" t="e">
        <f t="array" ref="M1349">_xlfn.STDEV.S(IF(OutputMaterialType=A1349,OutputTarget))</f>
        <v>#VALUE!</v>
      </c>
      <c r="N1349" s="143" t="e">
        <f t="shared" si="155"/>
        <v>#VALUE!</v>
      </c>
      <c r="O1349" s="146" t="e">
        <f t="shared" si="156"/>
        <v>#VALUE!</v>
      </c>
    </row>
    <row r="1350" spans="1:15" s="17" customFormat="1" x14ac:dyDescent="0.2">
      <c r="A1350" s="51"/>
      <c r="B1350" s="14"/>
      <c r="C1350" s="128" t="str">
        <f>IF(A1350=0,"",COUNTIF(Sample_Output!$B$2:$B$2000,"*"&amp;A1350&amp;"*"))</f>
        <v/>
      </c>
      <c r="D1350" s="129" t="str">
        <f>IF(SUMIF(OutputMaterialType,Specified_Output!A1350,OutputSampleWeight)=0,"",SUMIF(OutputMaterialType,Specified_Output!A1350,OutputSampleWeight))</f>
        <v/>
      </c>
      <c r="E1350" s="120" t="str">
        <f t="shared" si="151"/>
        <v/>
      </c>
      <c r="F1350" s="95" t="str">
        <f t="shared" si="152"/>
        <v/>
      </c>
      <c r="G1350" s="120" t="str">
        <f t="shared" si="153"/>
        <v/>
      </c>
      <c r="H1350" s="127" t="str">
        <f t="shared" si="154"/>
        <v/>
      </c>
      <c r="J1350" s="103"/>
      <c r="K1350" s="103"/>
      <c r="L1350" s="127" t="str">
        <f t="shared" si="150"/>
        <v/>
      </c>
      <c r="M1350" s="59" t="e">
        <f t="array" ref="M1350">_xlfn.STDEV.S(IF(OutputMaterialType=A1350,OutputTarget))</f>
        <v>#VALUE!</v>
      </c>
      <c r="N1350" s="143" t="e">
        <f t="shared" si="155"/>
        <v>#VALUE!</v>
      </c>
      <c r="O1350" s="146" t="e">
        <f t="shared" si="156"/>
        <v>#VALUE!</v>
      </c>
    </row>
    <row r="1351" spans="1:15" s="17" customFormat="1" x14ac:dyDescent="0.2">
      <c r="A1351" s="51"/>
      <c r="B1351" s="14"/>
      <c r="C1351" s="128" t="str">
        <f>IF(A1351=0,"",COUNTIF(Sample_Output!$B$2:$B$2000,"*"&amp;A1351&amp;"*"))</f>
        <v/>
      </c>
      <c r="D1351" s="129" t="str">
        <f>IF(SUMIF(OutputMaterialType,Specified_Output!A1351,OutputSampleWeight)=0,"",SUMIF(OutputMaterialType,Specified_Output!A1351,OutputSampleWeight))</f>
        <v/>
      </c>
      <c r="E1351" s="120" t="str">
        <f t="shared" si="151"/>
        <v/>
      </c>
      <c r="F1351" s="95" t="str">
        <f t="shared" si="152"/>
        <v/>
      </c>
      <c r="G1351" s="120" t="str">
        <f t="shared" si="153"/>
        <v/>
      </c>
      <c r="H1351" s="127" t="str">
        <f t="shared" si="154"/>
        <v/>
      </c>
      <c r="J1351" s="103"/>
      <c r="K1351" s="103"/>
      <c r="L1351" s="127" t="str">
        <f t="shared" si="150"/>
        <v/>
      </c>
      <c r="M1351" s="59" t="e">
        <f t="array" ref="M1351">_xlfn.STDEV.S(IF(OutputMaterialType=A1351,OutputTarget))</f>
        <v>#VALUE!</v>
      </c>
      <c r="N1351" s="143" t="e">
        <f t="shared" si="155"/>
        <v>#VALUE!</v>
      </c>
      <c r="O1351" s="146" t="e">
        <f t="shared" si="156"/>
        <v>#VALUE!</v>
      </c>
    </row>
    <row r="1352" spans="1:15" s="17" customFormat="1" x14ac:dyDescent="0.2">
      <c r="A1352" s="51"/>
      <c r="B1352" s="14"/>
      <c r="C1352" s="128" t="str">
        <f>IF(A1352=0,"",COUNTIF(Sample_Output!$B$2:$B$2000,"*"&amp;A1352&amp;"*"))</f>
        <v/>
      </c>
      <c r="D1352" s="129" t="str">
        <f>IF(SUMIF(OutputMaterialType,Specified_Output!A1352,OutputSampleWeight)=0,"",SUMIF(OutputMaterialType,Specified_Output!A1352,OutputSampleWeight))</f>
        <v/>
      </c>
      <c r="E1352" s="120" t="str">
        <f t="shared" si="151"/>
        <v/>
      </c>
      <c r="F1352" s="95" t="str">
        <f t="shared" si="152"/>
        <v/>
      </c>
      <c r="G1352" s="120" t="str">
        <f t="shared" si="153"/>
        <v/>
      </c>
      <c r="H1352" s="127" t="str">
        <f t="shared" si="154"/>
        <v/>
      </c>
      <c r="J1352" s="103"/>
      <c r="K1352" s="103"/>
      <c r="L1352" s="127" t="str">
        <f t="shared" si="150"/>
        <v/>
      </c>
      <c r="M1352" s="59" t="e">
        <f t="array" ref="M1352">_xlfn.STDEV.S(IF(OutputMaterialType=A1352,OutputTarget))</f>
        <v>#VALUE!</v>
      </c>
      <c r="N1352" s="143" t="e">
        <f t="shared" si="155"/>
        <v>#VALUE!</v>
      </c>
      <c r="O1352" s="146" t="e">
        <f t="shared" si="156"/>
        <v>#VALUE!</v>
      </c>
    </row>
    <row r="1353" spans="1:15" s="17" customFormat="1" x14ac:dyDescent="0.2">
      <c r="A1353" s="51"/>
      <c r="B1353" s="14"/>
      <c r="C1353" s="128" t="str">
        <f>IF(A1353=0,"",COUNTIF(Sample_Output!$B$2:$B$2000,"*"&amp;A1353&amp;"*"))</f>
        <v/>
      </c>
      <c r="D1353" s="129" t="str">
        <f>IF(SUMIF(OutputMaterialType,Specified_Output!A1353,OutputSampleWeight)=0,"",SUMIF(OutputMaterialType,Specified_Output!A1353,OutputSampleWeight))</f>
        <v/>
      </c>
      <c r="E1353" s="120" t="str">
        <f t="shared" si="151"/>
        <v/>
      </c>
      <c r="F1353" s="95" t="str">
        <f t="shared" si="152"/>
        <v/>
      </c>
      <c r="G1353" s="120" t="str">
        <f t="shared" si="153"/>
        <v/>
      </c>
      <c r="H1353" s="127" t="str">
        <f t="shared" si="154"/>
        <v/>
      </c>
      <c r="J1353" s="103"/>
      <c r="K1353" s="103"/>
      <c r="L1353" s="127" t="str">
        <f t="shared" si="150"/>
        <v/>
      </c>
      <c r="M1353" s="59" t="e">
        <f t="array" ref="M1353">_xlfn.STDEV.S(IF(OutputMaterialType=A1353,OutputTarget))</f>
        <v>#VALUE!</v>
      </c>
      <c r="N1353" s="143" t="e">
        <f t="shared" si="155"/>
        <v>#VALUE!</v>
      </c>
      <c r="O1353" s="146" t="e">
        <f t="shared" si="156"/>
        <v>#VALUE!</v>
      </c>
    </row>
    <row r="1354" spans="1:15" s="17" customFormat="1" x14ac:dyDescent="0.2">
      <c r="A1354" s="51"/>
      <c r="B1354" s="14"/>
      <c r="C1354" s="128" t="str">
        <f>IF(A1354=0,"",COUNTIF(Sample_Output!$B$2:$B$2000,"*"&amp;A1354&amp;"*"))</f>
        <v/>
      </c>
      <c r="D1354" s="129" t="str">
        <f>IF(SUMIF(OutputMaterialType,Specified_Output!A1354,OutputSampleWeight)=0,"",SUMIF(OutputMaterialType,Specified_Output!A1354,OutputSampleWeight))</f>
        <v/>
      </c>
      <c r="E1354" s="120" t="str">
        <f t="shared" si="151"/>
        <v/>
      </c>
      <c r="F1354" s="95" t="str">
        <f t="shared" si="152"/>
        <v/>
      </c>
      <c r="G1354" s="120" t="str">
        <f t="shared" si="153"/>
        <v/>
      </c>
      <c r="H1354" s="127" t="str">
        <f t="shared" si="154"/>
        <v/>
      </c>
      <c r="J1354" s="103"/>
      <c r="K1354" s="103"/>
      <c r="L1354" s="127" t="str">
        <f t="shared" si="150"/>
        <v/>
      </c>
      <c r="M1354" s="59" t="e">
        <f t="array" ref="M1354">_xlfn.STDEV.S(IF(OutputMaterialType=A1354,OutputTarget))</f>
        <v>#VALUE!</v>
      </c>
      <c r="N1354" s="143" t="e">
        <f t="shared" si="155"/>
        <v>#VALUE!</v>
      </c>
      <c r="O1354" s="146" t="e">
        <f t="shared" si="156"/>
        <v>#VALUE!</v>
      </c>
    </row>
    <row r="1355" spans="1:15" s="17" customFormat="1" x14ac:dyDescent="0.2">
      <c r="A1355" s="51"/>
      <c r="B1355" s="14"/>
      <c r="C1355" s="128" t="str">
        <f>IF(A1355=0,"",COUNTIF(Sample_Output!$B$2:$B$2000,"*"&amp;A1355&amp;"*"))</f>
        <v/>
      </c>
      <c r="D1355" s="129" t="str">
        <f>IF(SUMIF(OutputMaterialType,Specified_Output!A1355,OutputSampleWeight)=0,"",SUMIF(OutputMaterialType,Specified_Output!A1355,OutputSampleWeight))</f>
        <v/>
      </c>
      <c r="E1355" s="120" t="str">
        <f t="shared" si="151"/>
        <v/>
      </c>
      <c r="F1355" s="95" t="str">
        <f t="shared" si="152"/>
        <v/>
      </c>
      <c r="G1355" s="120" t="str">
        <f t="shared" si="153"/>
        <v/>
      </c>
      <c r="H1355" s="127" t="str">
        <f t="shared" si="154"/>
        <v/>
      </c>
      <c r="J1355" s="103"/>
      <c r="K1355" s="103"/>
      <c r="L1355" s="127" t="str">
        <f t="shared" si="150"/>
        <v/>
      </c>
      <c r="M1355" s="59" t="e">
        <f t="array" ref="M1355">_xlfn.STDEV.S(IF(OutputMaterialType=A1355,OutputTarget))</f>
        <v>#VALUE!</v>
      </c>
      <c r="N1355" s="143" t="e">
        <f t="shared" si="155"/>
        <v>#VALUE!</v>
      </c>
      <c r="O1355" s="146" t="e">
        <f t="shared" si="156"/>
        <v>#VALUE!</v>
      </c>
    </row>
    <row r="1356" spans="1:15" s="17" customFormat="1" x14ac:dyDescent="0.2">
      <c r="A1356" s="51"/>
      <c r="B1356" s="14"/>
      <c r="C1356" s="128" t="str">
        <f>IF(A1356=0,"",COUNTIF(Sample_Output!$B$2:$B$2000,"*"&amp;A1356&amp;"*"))</f>
        <v/>
      </c>
      <c r="D1356" s="129" t="str">
        <f>IF(SUMIF(OutputMaterialType,Specified_Output!A1356,OutputSampleWeight)=0,"",SUMIF(OutputMaterialType,Specified_Output!A1356,OutputSampleWeight))</f>
        <v/>
      </c>
      <c r="E1356" s="120" t="str">
        <f t="shared" si="151"/>
        <v/>
      </c>
      <c r="F1356" s="95" t="str">
        <f t="shared" si="152"/>
        <v/>
      </c>
      <c r="G1356" s="120" t="str">
        <f t="shared" si="153"/>
        <v/>
      </c>
      <c r="H1356" s="127" t="str">
        <f t="shared" si="154"/>
        <v/>
      </c>
      <c r="J1356" s="103"/>
      <c r="K1356" s="103"/>
      <c r="L1356" s="127" t="str">
        <f t="shared" si="150"/>
        <v/>
      </c>
      <c r="M1356" s="59" t="e">
        <f t="array" ref="M1356">_xlfn.STDEV.S(IF(OutputMaterialType=A1356,OutputTarget))</f>
        <v>#VALUE!</v>
      </c>
      <c r="N1356" s="143" t="e">
        <f t="shared" si="155"/>
        <v>#VALUE!</v>
      </c>
      <c r="O1356" s="146" t="e">
        <f t="shared" si="156"/>
        <v>#VALUE!</v>
      </c>
    </row>
    <row r="1357" spans="1:15" s="17" customFormat="1" x14ac:dyDescent="0.2">
      <c r="A1357" s="51"/>
      <c r="B1357" s="14"/>
      <c r="C1357" s="128" t="str">
        <f>IF(A1357=0,"",COUNTIF(Sample_Output!$B$2:$B$2000,"*"&amp;A1357&amp;"*"))</f>
        <v/>
      </c>
      <c r="D1357" s="129" t="str">
        <f>IF(SUMIF(OutputMaterialType,Specified_Output!A1357,OutputSampleWeight)=0,"",SUMIF(OutputMaterialType,Specified_Output!A1357,OutputSampleWeight))</f>
        <v/>
      </c>
      <c r="E1357" s="120" t="str">
        <f t="shared" si="151"/>
        <v/>
      </c>
      <c r="F1357" s="95" t="str">
        <f t="shared" si="152"/>
        <v/>
      </c>
      <c r="G1357" s="120" t="str">
        <f t="shared" si="153"/>
        <v/>
      </c>
      <c r="H1357" s="127" t="str">
        <f t="shared" si="154"/>
        <v/>
      </c>
      <c r="J1357" s="103"/>
      <c r="K1357" s="103"/>
      <c r="L1357" s="127" t="str">
        <f t="shared" si="150"/>
        <v/>
      </c>
      <c r="M1357" s="59" t="e">
        <f t="array" ref="M1357">_xlfn.STDEV.S(IF(OutputMaterialType=A1357,OutputTarget))</f>
        <v>#VALUE!</v>
      </c>
      <c r="N1357" s="143" t="e">
        <f t="shared" si="155"/>
        <v>#VALUE!</v>
      </c>
      <c r="O1357" s="146" t="e">
        <f t="shared" si="156"/>
        <v>#VALUE!</v>
      </c>
    </row>
    <row r="1358" spans="1:15" s="17" customFormat="1" x14ac:dyDescent="0.2">
      <c r="A1358" s="51"/>
      <c r="B1358" s="14"/>
      <c r="C1358" s="128" t="str">
        <f>IF(A1358=0,"",COUNTIF(Sample_Output!$B$2:$B$2000,"*"&amp;A1358&amp;"*"))</f>
        <v/>
      </c>
      <c r="D1358" s="129" t="str">
        <f>IF(SUMIF(OutputMaterialType,Specified_Output!A1358,OutputSampleWeight)=0,"",SUMIF(OutputMaterialType,Specified_Output!A1358,OutputSampleWeight))</f>
        <v/>
      </c>
      <c r="E1358" s="120" t="str">
        <f t="shared" si="151"/>
        <v/>
      </c>
      <c r="F1358" s="95" t="str">
        <f t="shared" si="152"/>
        <v/>
      </c>
      <c r="G1358" s="120" t="str">
        <f t="shared" si="153"/>
        <v/>
      </c>
      <c r="H1358" s="127" t="str">
        <f t="shared" si="154"/>
        <v/>
      </c>
      <c r="J1358" s="103"/>
      <c r="K1358" s="103"/>
      <c r="L1358" s="127" t="str">
        <f t="shared" si="150"/>
        <v/>
      </c>
      <c r="M1358" s="59" t="e">
        <f t="array" ref="M1358">_xlfn.STDEV.S(IF(OutputMaterialType=A1358,OutputTarget))</f>
        <v>#VALUE!</v>
      </c>
      <c r="N1358" s="143" t="e">
        <f t="shared" si="155"/>
        <v>#VALUE!</v>
      </c>
      <c r="O1358" s="146" t="e">
        <f t="shared" si="156"/>
        <v>#VALUE!</v>
      </c>
    </row>
    <row r="1359" spans="1:15" s="17" customFormat="1" x14ac:dyDescent="0.2">
      <c r="A1359" s="51"/>
      <c r="B1359" s="14"/>
      <c r="C1359" s="128" t="str">
        <f>IF(A1359=0,"",COUNTIF(Sample_Output!$B$2:$B$2000,"*"&amp;A1359&amp;"*"))</f>
        <v/>
      </c>
      <c r="D1359" s="129" t="str">
        <f>IF(SUMIF(OutputMaterialType,Specified_Output!A1359,OutputSampleWeight)=0,"",SUMIF(OutputMaterialType,Specified_Output!A1359,OutputSampleWeight))</f>
        <v/>
      </c>
      <c r="E1359" s="120" t="str">
        <f t="shared" si="151"/>
        <v/>
      </c>
      <c r="F1359" s="95" t="str">
        <f t="shared" si="152"/>
        <v/>
      </c>
      <c r="G1359" s="120" t="str">
        <f t="shared" si="153"/>
        <v/>
      </c>
      <c r="H1359" s="127" t="str">
        <f t="shared" si="154"/>
        <v/>
      </c>
      <c r="J1359" s="103"/>
      <c r="K1359" s="103"/>
      <c r="L1359" s="127" t="str">
        <f t="shared" si="150"/>
        <v/>
      </c>
      <c r="M1359" s="59" t="e">
        <f t="array" ref="M1359">_xlfn.STDEV.S(IF(OutputMaterialType=A1359,OutputTarget))</f>
        <v>#VALUE!</v>
      </c>
      <c r="N1359" s="143" t="e">
        <f t="shared" si="155"/>
        <v>#VALUE!</v>
      </c>
      <c r="O1359" s="146" t="e">
        <f t="shared" si="156"/>
        <v>#VALUE!</v>
      </c>
    </row>
    <row r="1360" spans="1:15" s="17" customFormat="1" x14ac:dyDescent="0.2">
      <c r="A1360" s="51"/>
      <c r="B1360" s="14"/>
      <c r="C1360" s="128" t="str">
        <f>IF(A1360=0,"",COUNTIF(Sample_Output!$B$2:$B$2000,"*"&amp;A1360&amp;"*"))</f>
        <v/>
      </c>
      <c r="D1360" s="129" t="str">
        <f>IF(SUMIF(OutputMaterialType,Specified_Output!A1360,OutputSampleWeight)=0,"",SUMIF(OutputMaterialType,Specified_Output!A1360,OutputSampleWeight))</f>
        <v/>
      </c>
      <c r="E1360" s="120" t="str">
        <f t="shared" si="151"/>
        <v/>
      </c>
      <c r="F1360" s="95" t="str">
        <f t="shared" si="152"/>
        <v/>
      </c>
      <c r="G1360" s="120" t="str">
        <f t="shared" si="153"/>
        <v/>
      </c>
      <c r="H1360" s="127" t="str">
        <f t="shared" si="154"/>
        <v/>
      </c>
      <c r="J1360" s="103"/>
      <c r="K1360" s="103"/>
      <c r="L1360" s="127" t="str">
        <f t="shared" si="150"/>
        <v/>
      </c>
      <c r="M1360" s="59" t="e">
        <f t="array" ref="M1360">_xlfn.STDEV.S(IF(OutputMaterialType=A1360,OutputTarget))</f>
        <v>#VALUE!</v>
      </c>
      <c r="N1360" s="143" t="e">
        <f t="shared" si="155"/>
        <v>#VALUE!</v>
      </c>
      <c r="O1360" s="146" t="e">
        <f t="shared" si="156"/>
        <v>#VALUE!</v>
      </c>
    </row>
    <row r="1361" spans="1:15" s="17" customFormat="1" x14ac:dyDescent="0.2">
      <c r="A1361" s="51"/>
      <c r="B1361" s="14"/>
      <c r="C1361" s="128" t="str">
        <f>IF(A1361=0,"",COUNTIF(Sample_Output!$B$2:$B$2000,"*"&amp;A1361&amp;"*"))</f>
        <v/>
      </c>
      <c r="D1361" s="129" t="str">
        <f>IF(SUMIF(OutputMaterialType,Specified_Output!A1361,OutputSampleWeight)=0,"",SUMIF(OutputMaterialType,Specified_Output!A1361,OutputSampleWeight))</f>
        <v/>
      </c>
      <c r="E1361" s="120" t="str">
        <f t="shared" si="151"/>
        <v/>
      </c>
      <c r="F1361" s="95" t="str">
        <f t="shared" si="152"/>
        <v/>
      </c>
      <c r="G1361" s="120" t="str">
        <f t="shared" si="153"/>
        <v/>
      </c>
      <c r="H1361" s="127" t="str">
        <f t="shared" si="154"/>
        <v/>
      </c>
      <c r="J1361" s="103"/>
      <c r="K1361" s="103"/>
      <c r="L1361" s="127" t="str">
        <f t="shared" si="150"/>
        <v/>
      </c>
      <c r="M1361" s="59" t="e">
        <f t="array" ref="M1361">_xlfn.STDEV.S(IF(OutputMaterialType=A1361,OutputTarget))</f>
        <v>#VALUE!</v>
      </c>
      <c r="N1361" s="143" t="e">
        <f t="shared" si="155"/>
        <v>#VALUE!</v>
      </c>
      <c r="O1361" s="146" t="e">
        <f t="shared" si="156"/>
        <v>#VALUE!</v>
      </c>
    </row>
    <row r="1362" spans="1:15" s="17" customFormat="1" x14ac:dyDescent="0.2">
      <c r="A1362" s="51"/>
      <c r="B1362" s="14"/>
      <c r="C1362" s="128" t="str">
        <f>IF(A1362=0,"",COUNTIF(Sample_Output!$B$2:$B$2000,"*"&amp;A1362&amp;"*"))</f>
        <v/>
      </c>
      <c r="D1362" s="129" t="str">
        <f>IF(SUMIF(OutputMaterialType,Specified_Output!A1362,OutputSampleWeight)=0,"",SUMIF(OutputMaterialType,Specified_Output!A1362,OutputSampleWeight))</f>
        <v/>
      </c>
      <c r="E1362" s="120" t="str">
        <f t="shared" si="151"/>
        <v/>
      </c>
      <c r="F1362" s="95" t="str">
        <f t="shared" si="152"/>
        <v/>
      </c>
      <c r="G1362" s="120" t="str">
        <f t="shared" si="153"/>
        <v/>
      </c>
      <c r="H1362" s="127" t="str">
        <f t="shared" si="154"/>
        <v/>
      </c>
      <c r="J1362" s="103"/>
      <c r="K1362" s="103"/>
      <c r="L1362" s="127" t="str">
        <f t="shared" si="150"/>
        <v/>
      </c>
      <c r="M1362" s="59" t="e">
        <f t="array" ref="M1362">_xlfn.STDEV.S(IF(OutputMaterialType=A1362,OutputTarget))</f>
        <v>#VALUE!</v>
      </c>
      <c r="N1362" s="143" t="e">
        <f t="shared" si="155"/>
        <v>#VALUE!</v>
      </c>
      <c r="O1362" s="146" t="e">
        <f t="shared" si="156"/>
        <v>#VALUE!</v>
      </c>
    </row>
    <row r="1363" spans="1:15" s="17" customFormat="1" x14ac:dyDescent="0.2">
      <c r="A1363" s="51"/>
      <c r="B1363" s="14"/>
      <c r="C1363" s="128" t="str">
        <f>IF(A1363=0,"",COUNTIF(Sample_Output!$B$2:$B$2000,"*"&amp;A1363&amp;"*"))</f>
        <v/>
      </c>
      <c r="D1363" s="129" t="str">
        <f>IF(SUMIF(OutputMaterialType,Specified_Output!A1363,OutputSampleWeight)=0,"",SUMIF(OutputMaterialType,Specified_Output!A1363,OutputSampleWeight))</f>
        <v/>
      </c>
      <c r="E1363" s="120" t="str">
        <f t="shared" si="151"/>
        <v/>
      </c>
      <c r="F1363" s="95" t="str">
        <f t="shared" si="152"/>
        <v/>
      </c>
      <c r="G1363" s="120" t="str">
        <f t="shared" si="153"/>
        <v/>
      </c>
      <c r="H1363" s="127" t="str">
        <f t="shared" si="154"/>
        <v/>
      </c>
      <c r="J1363" s="103"/>
      <c r="K1363" s="103"/>
      <c r="L1363" s="127" t="str">
        <f t="shared" si="150"/>
        <v/>
      </c>
      <c r="M1363" s="59" t="e">
        <f t="array" ref="M1363">_xlfn.STDEV.S(IF(OutputMaterialType=A1363,OutputTarget))</f>
        <v>#VALUE!</v>
      </c>
      <c r="N1363" s="143" t="e">
        <f t="shared" si="155"/>
        <v>#VALUE!</v>
      </c>
      <c r="O1363" s="146" t="e">
        <f t="shared" si="156"/>
        <v>#VALUE!</v>
      </c>
    </row>
    <row r="1364" spans="1:15" s="17" customFormat="1" x14ac:dyDescent="0.2">
      <c r="A1364" s="51"/>
      <c r="B1364" s="14"/>
      <c r="C1364" s="128" t="str">
        <f>IF(A1364=0,"",COUNTIF(Sample_Output!$B$2:$B$2000,"*"&amp;A1364&amp;"*"))</f>
        <v/>
      </c>
      <c r="D1364" s="129" t="str">
        <f>IF(SUMIF(OutputMaterialType,Specified_Output!A1364,OutputSampleWeight)=0,"",SUMIF(OutputMaterialType,Specified_Output!A1364,OutputSampleWeight))</f>
        <v/>
      </c>
      <c r="E1364" s="120" t="str">
        <f t="shared" si="151"/>
        <v/>
      </c>
      <c r="F1364" s="95" t="str">
        <f t="shared" si="152"/>
        <v/>
      </c>
      <c r="G1364" s="120" t="str">
        <f t="shared" si="153"/>
        <v/>
      </c>
      <c r="H1364" s="127" t="str">
        <f t="shared" si="154"/>
        <v/>
      </c>
      <c r="J1364" s="103"/>
      <c r="K1364" s="103"/>
      <c r="L1364" s="127" t="str">
        <f t="shared" si="150"/>
        <v/>
      </c>
      <c r="M1364" s="59" t="e">
        <f t="array" ref="M1364">_xlfn.STDEV.S(IF(OutputMaterialType=A1364,OutputTarget))</f>
        <v>#VALUE!</v>
      </c>
      <c r="N1364" s="143" t="e">
        <f t="shared" si="155"/>
        <v>#VALUE!</v>
      </c>
      <c r="O1364" s="146" t="e">
        <f t="shared" si="156"/>
        <v>#VALUE!</v>
      </c>
    </row>
    <row r="1365" spans="1:15" s="17" customFormat="1" x14ac:dyDescent="0.2">
      <c r="A1365" s="51"/>
      <c r="B1365" s="14"/>
      <c r="C1365" s="128" t="str">
        <f>IF(A1365=0,"",COUNTIF(Sample_Output!$B$2:$B$2000,"*"&amp;A1365&amp;"*"))</f>
        <v/>
      </c>
      <c r="D1365" s="129" t="str">
        <f>IF(SUMIF(OutputMaterialType,Specified_Output!A1365,OutputSampleWeight)=0,"",SUMIF(OutputMaterialType,Specified_Output!A1365,OutputSampleWeight))</f>
        <v/>
      </c>
      <c r="E1365" s="120" t="str">
        <f t="shared" si="151"/>
        <v/>
      </c>
      <c r="F1365" s="95" t="str">
        <f t="shared" si="152"/>
        <v/>
      </c>
      <c r="G1365" s="120" t="str">
        <f t="shared" si="153"/>
        <v/>
      </c>
      <c r="H1365" s="127" t="str">
        <f t="shared" si="154"/>
        <v/>
      </c>
      <c r="J1365" s="103"/>
      <c r="K1365" s="103"/>
      <c r="L1365" s="127" t="str">
        <f t="shared" si="150"/>
        <v/>
      </c>
      <c r="M1365" s="59" t="e">
        <f t="array" ref="M1365">_xlfn.STDEV.S(IF(OutputMaterialType=A1365,OutputTarget))</f>
        <v>#VALUE!</v>
      </c>
      <c r="N1365" s="143" t="e">
        <f t="shared" si="155"/>
        <v>#VALUE!</v>
      </c>
      <c r="O1365" s="146" t="e">
        <f t="shared" si="156"/>
        <v>#VALUE!</v>
      </c>
    </row>
    <row r="1366" spans="1:15" s="17" customFormat="1" x14ac:dyDescent="0.2">
      <c r="A1366" s="51"/>
      <c r="B1366" s="14"/>
      <c r="C1366" s="128" t="str">
        <f>IF(A1366=0,"",COUNTIF(Sample_Output!$B$2:$B$2000,"*"&amp;A1366&amp;"*"))</f>
        <v/>
      </c>
      <c r="D1366" s="129" t="str">
        <f>IF(SUMIF(OutputMaterialType,Specified_Output!A1366,OutputSampleWeight)=0,"",SUMIF(OutputMaterialType,Specified_Output!A1366,OutputSampleWeight))</f>
        <v/>
      </c>
      <c r="E1366" s="120" t="str">
        <f t="shared" si="151"/>
        <v/>
      </c>
      <c r="F1366" s="95" t="str">
        <f t="shared" si="152"/>
        <v/>
      </c>
      <c r="G1366" s="120" t="str">
        <f t="shared" si="153"/>
        <v/>
      </c>
      <c r="H1366" s="127" t="str">
        <f t="shared" si="154"/>
        <v/>
      </c>
      <c r="J1366" s="103"/>
      <c r="K1366" s="103"/>
      <c r="L1366" s="127" t="str">
        <f t="shared" si="150"/>
        <v/>
      </c>
      <c r="M1366" s="59" t="e">
        <f t="array" ref="M1366">_xlfn.STDEV.S(IF(OutputMaterialType=A1366,OutputTarget))</f>
        <v>#VALUE!</v>
      </c>
      <c r="N1366" s="143" t="e">
        <f t="shared" si="155"/>
        <v>#VALUE!</v>
      </c>
      <c r="O1366" s="146" t="e">
        <f t="shared" si="156"/>
        <v>#VALUE!</v>
      </c>
    </row>
    <row r="1367" spans="1:15" s="17" customFormat="1" x14ac:dyDescent="0.2">
      <c r="A1367" s="51"/>
      <c r="B1367" s="14"/>
      <c r="C1367" s="128" t="str">
        <f>IF(A1367=0,"",COUNTIF(Sample_Output!$B$2:$B$2000,"*"&amp;A1367&amp;"*"))</f>
        <v/>
      </c>
      <c r="D1367" s="129" t="str">
        <f>IF(SUMIF(OutputMaterialType,Specified_Output!A1367,OutputSampleWeight)=0,"",SUMIF(OutputMaterialType,Specified_Output!A1367,OutputSampleWeight))</f>
        <v/>
      </c>
      <c r="E1367" s="120" t="str">
        <f t="shared" si="151"/>
        <v/>
      </c>
      <c r="F1367" s="95" t="str">
        <f t="shared" si="152"/>
        <v/>
      </c>
      <c r="G1367" s="120" t="str">
        <f t="shared" si="153"/>
        <v/>
      </c>
      <c r="H1367" s="127" t="str">
        <f t="shared" si="154"/>
        <v/>
      </c>
      <c r="J1367" s="103"/>
      <c r="K1367" s="103"/>
      <c r="L1367" s="127" t="str">
        <f t="shared" si="150"/>
        <v/>
      </c>
      <c r="M1367" s="59" t="e">
        <f t="array" ref="M1367">_xlfn.STDEV.S(IF(OutputMaterialType=A1367,OutputTarget))</f>
        <v>#VALUE!</v>
      </c>
      <c r="N1367" s="143" t="e">
        <f t="shared" si="155"/>
        <v>#VALUE!</v>
      </c>
      <c r="O1367" s="146" t="e">
        <f t="shared" si="156"/>
        <v>#VALUE!</v>
      </c>
    </row>
    <row r="1368" spans="1:15" s="17" customFormat="1" x14ac:dyDescent="0.2">
      <c r="A1368" s="51"/>
      <c r="B1368" s="14"/>
      <c r="C1368" s="128" t="str">
        <f>IF(A1368=0,"",COUNTIF(Sample_Output!$B$2:$B$2000,"*"&amp;A1368&amp;"*"))</f>
        <v/>
      </c>
      <c r="D1368" s="129" t="str">
        <f>IF(SUMIF(OutputMaterialType,Specified_Output!A1368,OutputSampleWeight)=0,"",SUMIF(OutputMaterialType,Specified_Output!A1368,OutputSampleWeight))</f>
        <v/>
      </c>
      <c r="E1368" s="120" t="str">
        <f t="shared" si="151"/>
        <v/>
      </c>
      <c r="F1368" s="95" t="str">
        <f t="shared" si="152"/>
        <v/>
      </c>
      <c r="G1368" s="120" t="str">
        <f t="shared" si="153"/>
        <v/>
      </c>
      <c r="H1368" s="127" t="str">
        <f t="shared" si="154"/>
        <v/>
      </c>
      <c r="J1368" s="103"/>
      <c r="K1368" s="103"/>
      <c r="L1368" s="127" t="str">
        <f t="shared" si="150"/>
        <v/>
      </c>
      <c r="M1368" s="59" t="e">
        <f t="array" ref="M1368">_xlfn.STDEV.S(IF(OutputMaterialType=A1368,OutputTarget))</f>
        <v>#VALUE!</v>
      </c>
      <c r="N1368" s="143" t="e">
        <f t="shared" si="155"/>
        <v>#VALUE!</v>
      </c>
      <c r="O1368" s="146" t="e">
        <f t="shared" si="156"/>
        <v>#VALUE!</v>
      </c>
    </row>
    <row r="1369" spans="1:15" s="17" customFormat="1" x14ac:dyDescent="0.2">
      <c r="A1369" s="51"/>
      <c r="B1369" s="14"/>
      <c r="C1369" s="128" t="str">
        <f>IF(A1369=0,"",COUNTIF(Sample_Output!$B$2:$B$2000,"*"&amp;A1369&amp;"*"))</f>
        <v/>
      </c>
      <c r="D1369" s="129" t="str">
        <f>IF(SUMIF(OutputMaterialType,Specified_Output!A1369,OutputSampleWeight)=0,"",SUMIF(OutputMaterialType,Specified_Output!A1369,OutputSampleWeight))</f>
        <v/>
      </c>
      <c r="E1369" s="120" t="str">
        <f t="shared" si="151"/>
        <v/>
      </c>
      <c r="F1369" s="95" t="str">
        <f t="shared" si="152"/>
        <v/>
      </c>
      <c r="G1369" s="120" t="str">
        <f t="shared" si="153"/>
        <v/>
      </c>
      <c r="H1369" s="127" t="str">
        <f t="shared" si="154"/>
        <v/>
      </c>
      <c r="J1369" s="103"/>
      <c r="K1369" s="103"/>
      <c r="L1369" s="127" t="str">
        <f t="shared" si="150"/>
        <v/>
      </c>
      <c r="M1369" s="59" t="e">
        <f t="array" ref="M1369">_xlfn.STDEV.S(IF(OutputMaterialType=A1369,OutputTarget))</f>
        <v>#VALUE!</v>
      </c>
      <c r="N1369" s="143" t="e">
        <f t="shared" si="155"/>
        <v>#VALUE!</v>
      </c>
      <c r="O1369" s="146" t="e">
        <f t="shared" si="156"/>
        <v>#VALUE!</v>
      </c>
    </row>
    <row r="1370" spans="1:15" s="17" customFormat="1" x14ac:dyDescent="0.2">
      <c r="A1370" s="51"/>
      <c r="B1370" s="14"/>
      <c r="C1370" s="128" t="str">
        <f>IF(A1370=0,"",COUNTIF(Sample_Output!$B$2:$B$2000,"*"&amp;A1370&amp;"*"))</f>
        <v/>
      </c>
      <c r="D1370" s="129" t="str">
        <f>IF(SUMIF(OutputMaterialType,Specified_Output!A1370,OutputSampleWeight)=0,"",SUMIF(OutputMaterialType,Specified_Output!A1370,OutputSampleWeight))</f>
        <v/>
      </c>
      <c r="E1370" s="120" t="str">
        <f t="shared" si="151"/>
        <v/>
      </c>
      <c r="F1370" s="95" t="str">
        <f t="shared" si="152"/>
        <v/>
      </c>
      <c r="G1370" s="120" t="str">
        <f t="shared" si="153"/>
        <v/>
      </c>
      <c r="H1370" s="127" t="str">
        <f t="shared" si="154"/>
        <v/>
      </c>
      <c r="J1370" s="103"/>
      <c r="K1370" s="103"/>
      <c r="L1370" s="127" t="str">
        <f t="shared" si="150"/>
        <v/>
      </c>
      <c r="M1370" s="59" t="e">
        <f t="array" ref="M1370">_xlfn.STDEV.S(IF(OutputMaterialType=A1370,OutputTarget))</f>
        <v>#VALUE!</v>
      </c>
      <c r="N1370" s="143" t="e">
        <f t="shared" si="155"/>
        <v>#VALUE!</v>
      </c>
      <c r="O1370" s="146" t="e">
        <f t="shared" si="156"/>
        <v>#VALUE!</v>
      </c>
    </row>
    <row r="1371" spans="1:15" s="17" customFormat="1" x14ac:dyDescent="0.2">
      <c r="A1371" s="51"/>
      <c r="B1371" s="14"/>
      <c r="C1371" s="128" t="str">
        <f>IF(A1371=0,"",COUNTIF(Sample_Output!$B$2:$B$2000,"*"&amp;A1371&amp;"*"))</f>
        <v/>
      </c>
      <c r="D1371" s="129" t="str">
        <f>IF(SUMIF(OutputMaterialType,Specified_Output!A1371,OutputSampleWeight)=0,"",SUMIF(OutputMaterialType,Specified_Output!A1371,OutputSampleWeight))</f>
        <v/>
      </c>
      <c r="E1371" s="120" t="str">
        <f t="shared" si="151"/>
        <v/>
      </c>
      <c r="F1371" s="95" t="str">
        <f t="shared" si="152"/>
        <v/>
      </c>
      <c r="G1371" s="120" t="str">
        <f t="shared" si="153"/>
        <v/>
      </c>
      <c r="H1371" s="127" t="str">
        <f t="shared" si="154"/>
        <v/>
      </c>
      <c r="J1371" s="103"/>
      <c r="K1371" s="103"/>
      <c r="L1371" s="127" t="str">
        <f t="shared" si="150"/>
        <v/>
      </c>
      <c r="M1371" s="59" t="e">
        <f t="array" ref="M1371">_xlfn.STDEV.S(IF(OutputMaterialType=A1371,OutputTarget))</f>
        <v>#VALUE!</v>
      </c>
      <c r="N1371" s="143" t="e">
        <f t="shared" si="155"/>
        <v>#VALUE!</v>
      </c>
      <c r="O1371" s="146" t="e">
        <f t="shared" si="156"/>
        <v>#VALUE!</v>
      </c>
    </row>
    <row r="1372" spans="1:15" s="17" customFormat="1" x14ac:dyDescent="0.2">
      <c r="A1372" s="51"/>
      <c r="B1372" s="14"/>
      <c r="C1372" s="128" t="str">
        <f>IF(A1372=0,"",COUNTIF(Sample_Output!$B$2:$B$2000,"*"&amp;A1372&amp;"*"))</f>
        <v/>
      </c>
      <c r="D1372" s="129" t="str">
        <f>IF(SUMIF(OutputMaterialType,Specified_Output!A1372,OutputSampleWeight)=0,"",SUMIF(OutputMaterialType,Specified_Output!A1372,OutputSampleWeight))</f>
        <v/>
      </c>
      <c r="E1372" s="120" t="str">
        <f t="shared" si="151"/>
        <v/>
      </c>
      <c r="F1372" s="95" t="str">
        <f t="shared" si="152"/>
        <v/>
      </c>
      <c r="G1372" s="120" t="str">
        <f t="shared" si="153"/>
        <v/>
      </c>
      <c r="H1372" s="127" t="str">
        <f t="shared" si="154"/>
        <v/>
      </c>
      <c r="J1372" s="103"/>
      <c r="K1372" s="103"/>
      <c r="L1372" s="127" t="str">
        <f t="shared" si="150"/>
        <v/>
      </c>
      <c r="M1372" s="59" t="e">
        <f t="array" ref="M1372">_xlfn.STDEV.S(IF(OutputMaterialType=A1372,OutputTarget))</f>
        <v>#VALUE!</v>
      </c>
      <c r="N1372" s="143" t="e">
        <f t="shared" si="155"/>
        <v>#VALUE!</v>
      </c>
      <c r="O1372" s="146" t="e">
        <f t="shared" si="156"/>
        <v>#VALUE!</v>
      </c>
    </row>
    <row r="1373" spans="1:15" s="17" customFormat="1" x14ac:dyDescent="0.2">
      <c r="A1373" s="51"/>
      <c r="B1373" s="14"/>
      <c r="C1373" s="128" t="str">
        <f>IF(A1373=0,"",COUNTIF(Sample_Output!$B$2:$B$2000,"*"&amp;A1373&amp;"*"))</f>
        <v/>
      </c>
      <c r="D1373" s="129" t="str">
        <f>IF(SUMIF(OutputMaterialType,Specified_Output!A1373,OutputSampleWeight)=0,"",SUMIF(OutputMaterialType,Specified_Output!A1373,OutputSampleWeight))</f>
        <v/>
      </c>
      <c r="E1373" s="120" t="str">
        <f t="shared" si="151"/>
        <v/>
      </c>
      <c r="F1373" s="95" t="str">
        <f t="shared" si="152"/>
        <v/>
      </c>
      <c r="G1373" s="120" t="str">
        <f t="shared" si="153"/>
        <v/>
      </c>
      <c r="H1373" s="127" t="str">
        <f t="shared" si="154"/>
        <v/>
      </c>
      <c r="J1373" s="103"/>
      <c r="K1373" s="103"/>
      <c r="L1373" s="127" t="str">
        <f t="shared" si="150"/>
        <v/>
      </c>
      <c r="M1373" s="59" t="e">
        <f t="array" ref="M1373">_xlfn.STDEV.S(IF(OutputMaterialType=A1373,OutputTarget))</f>
        <v>#VALUE!</v>
      </c>
      <c r="N1373" s="143" t="e">
        <f t="shared" si="155"/>
        <v>#VALUE!</v>
      </c>
      <c r="O1373" s="146" t="e">
        <f t="shared" si="156"/>
        <v>#VALUE!</v>
      </c>
    </row>
    <row r="1374" spans="1:15" s="17" customFormat="1" x14ac:dyDescent="0.2">
      <c r="A1374" s="51"/>
      <c r="B1374" s="14"/>
      <c r="C1374" s="128" t="str">
        <f>IF(A1374=0,"",COUNTIF(Sample_Output!$B$2:$B$2000,"*"&amp;A1374&amp;"*"))</f>
        <v/>
      </c>
      <c r="D1374" s="129" t="str">
        <f>IF(SUMIF(OutputMaterialType,Specified_Output!A1374,OutputSampleWeight)=0,"",SUMIF(OutputMaterialType,Specified_Output!A1374,OutputSampleWeight))</f>
        <v/>
      </c>
      <c r="E1374" s="120" t="str">
        <f t="shared" si="151"/>
        <v/>
      </c>
      <c r="F1374" s="95" t="str">
        <f t="shared" si="152"/>
        <v/>
      </c>
      <c r="G1374" s="120" t="str">
        <f t="shared" si="153"/>
        <v/>
      </c>
      <c r="H1374" s="127" t="str">
        <f t="shared" si="154"/>
        <v/>
      </c>
      <c r="J1374" s="103"/>
      <c r="K1374" s="103"/>
      <c r="L1374" s="127" t="str">
        <f t="shared" si="150"/>
        <v/>
      </c>
      <c r="M1374" s="59" t="e">
        <f t="array" ref="M1374">_xlfn.STDEV.S(IF(OutputMaterialType=A1374,OutputTarget))</f>
        <v>#VALUE!</v>
      </c>
      <c r="N1374" s="143" t="e">
        <f t="shared" si="155"/>
        <v>#VALUE!</v>
      </c>
      <c r="O1374" s="146" t="e">
        <f t="shared" si="156"/>
        <v>#VALUE!</v>
      </c>
    </row>
    <row r="1375" spans="1:15" s="17" customFormat="1" x14ac:dyDescent="0.2">
      <c r="A1375" s="51"/>
      <c r="B1375" s="14"/>
      <c r="C1375" s="128" t="str">
        <f>IF(A1375=0,"",COUNTIF(Sample_Output!$B$2:$B$2000,"*"&amp;A1375&amp;"*"))</f>
        <v/>
      </c>
      <c r="D1375" s="129" t="str">
        <f>IF(SUMIF(OutputMaterialType,Specified_Output!A1375,OutputSampleWeight)=0,"",SUMIF(OutputMaterialType,Specified_Output!A1375,OutputSampleWeight))</f>
        <v/>
      </c>
      <c r="E1375" s="120" t="str">
        <f t="shared" si="151"/>
        <v/>
      </c>
      <c r="F1375" s="95" t="str">
        <f t="shared" si="152"/>
        <v/>
      </c>
      <c r="G1375" s="120" t="str">
        <f t="shared" si="153"/>
        <v/>
      </c>
      <c r="H1375" s="127" t="str">
        <f t="shared" si="154"/>
        <v/>
      </c>
      <c r="J1375" s="103"/>
      <c r="K1375" s="103"/>
      <c r="L1375" s="127" t="str">
        <f t="shared" si="150"/>
        <v/>
      </c>
      <c r="M1375" s="59" t="e">
        <f t="array" ref="M1375">_xlfn.STDEV.S(IF(OutputMaterialType=A1375,OutputTarget))</f>
        <v>#VALUE!</v>
      </c>
      <c r="N1375" s="143" t="e">
        <f t="shared" si="155"/>
        <v>#VALUE!</v>
      </c>
      <c r="O1375" s="146" t="e">
        <f t="shared" si="156"/>
        <v>#VALUE!</v>
      </c>
    </row>
    <row r="1376" spans="1:15" s="17" customFormat="1" x14ac:dyDescent="0.2">
      <c r="A1376" s="51"/>
      <c r="B1376" s="14"/>
      <c r="C1376" s="128" t="str">
        <f>IF(A1376=0,"",COUNTIF(Sample_Output!$B$2:$B$2000,"*"&amp;A1376&amp;"*"))</f>
        <v/>
      </c>
      <c r="D1376" s="129" t="str">
        <f>IF(SUMIF(OutputMaterialType,Specified_Output!A1376,OutputSampleWeight)=0,"",SUMIF(OutputMaterialType,Specified_Output!A1376,OutputSampleWeight))</f>
        <v/>
      </c>
      <c r="E1376" s="120" t="str">
        <f t="shared" si="151"/>
        <v/>
      </c>
      <c r="F1376" s="95" t="str">
        <f t="shared" si="152"/>
        <v/>
      </c>
      <c r="G1376" s="120" t="str">
        <f t="shared" si="153"/>
        <v/>
      </c>
      <c r="H1376" s="127" t="str">
        <f t="shared" si="154"/>
        <v/>
      </c>
      <c r="J1376" s="103"/>
      <c r="K1376" s="103"/>
      <c r="L1376" s="127" t="str">
        <f t="shared" si="150"/>
        <v/>
      </c>
      <c r="M1376" s="59" t="e">
        <f t="array" ref="M1376">_xlfn.STDEV.S(IF(OutputMaterialType=A1376,OutputTarget))</f>
        <v>#VALUE!</v>
      </c>
      <c r="N1376" s="143" t="e">
        <f t="shared" si="155"/>
        <v>#VALUE!</v>
      </c>
      <c r="O1376" s="146" t="e">
        <f t="shared" si="156"/>
        <v>#VALUE!</v>
      </c>
    </row>
    <row r="1377" spans="1:15" s="17" customFormat="1" x14ac:dyDescent="0.2">
      <c r="A1377" s="51"/>
      <c r="B1377" s="14"/>
      <c r="C1377" s="128" t="str">
        <f>IF(A1377=0,"",COUNTIF(Sample_Output!$B$2:$B$2000,"*"&amp;A1377&amp;"*"))</f>
        <v/>
      </c>
      <c r="D1377" s="129" t="str">
        <f>IF(SUMIF(OutputMaterialType,Specified_Output!A1377,OutputSampleWeight)=0,"",SUMIF(OutputMaterialType,Specified_Output!A1377,OutputSampleWeight))</f>
        <v/>
      </c>
      <c r="E1377" s="120" t="str">
        <f t="shared" si="151"/>
        <v/>
      </c>
      <c r="F1377" s="95" t="str">
        <f t="shared" si="152"/>
        <v/>
      </c>
      <c r="G1377" s="120" t="str">
        <f t="shared" si="153"/>
        <v/>
      </c>
      <c r="H1377" s="127" t="str">
        <f t="shared" si="154"/>
        <v/>
      </c>
      <c r="J1377" s="103"/>
      <c r="K1377" s="103"/>
      <c r="L1377" s="127" t="str">
        <f t="shared" si="150"/>
        <v/>
      </c>
      <c r="M1377" s="59" t="e">
        <f t="array" ref="M1377">_xlfn.STDEV.S(IF(OutputMaterialType=A1377,OutputTarget))</f>
        <v>#VALUE!</v>
      </c>
      <c r="N1377" s="143" t="e">
        <f t="shared" si="155"/>
        <v>#VALUE!</v>
      </c>
      <c r="O1377" s="146" t="e">
        <f t="shared" si="156"/>
        <v>#VALUE!</v>
      </c>
    </row>
    <row r="1378" spans="1:15" s="17" customFormat="1" x14ac:dyDescent="0.2">
      <c r="A1378" s="51"/>
      <c r="B1378" s="14"/>
      <c r="C1378" s="128" t="str">
        <f>IF(A1378=0,"",COUNTIF(Sample_Output!$B$2:$B$2000,"*"&amp;A1378&amp;"*"))</f>
        <v/>
      </c>
      <c r="D1378" s="129" t="str">
        <f>IF(SUMIF(OutputMaterialType,Specified_Output!A1378,OutputSampleWeight)=0,"",SUMIF(OutputMaterialType,Specified_Output!A1378,OutputSampleWeight))</f>
        <v/>
      </c>
      <c r="E1378" s="120" t="str">
        <f t="shared" si="151"/>
        <v/>
      </c>
      <c r="F1378" s="95" t="str">
        <f t="shared" si="152"/>
        <v/>
      </c>
      <c r="G1378" s="120" t="str">
        <f t="shared" si="153"/>
        <v/>
      </c>
      <c r="H1378" s="127" t="str">
        <f t="shared" si="154"/>
        <v/>
      </c>
      <c r="J1378" s="103"/>
      <c r="K1378" s="103"/>
      <c r="L1378" s="127" t="str">
        <f t="shared" si="150"/>
        <v/>
      </c>
      <c r="M1378" s="59" t="e">
        <f t="array" ref="M1378">_xlfn.STDEV.S(IF(OutputMaterialType=A1378,OutputTarget))</f>
        <v>#VALUE!</v>
      </c>
      <c r="N1378" s="143" t="e">
        <f t="shared" si="155"/>
        <v>#VALUE!</v>
      </c>
      <c r="O1378" s="146" t="e">
        <f t="shared" si="156"/>
        <v>#VALUE!</v>
      </c>
    </row>
    <row r="1379" spans="1:15" s="17" customFormat="1" x14ac:dyDescent="0.2">
      <c r="A1379" s="51"/>
      <c r="B1379" s="14"/>
      <c r="C1379" s="128" t="str">
        <f>IF(A1379=0,"",COUNTIF(Sample_Output!$B$2:$B$2000,"*"&amp;A1379&amp;"*"))</f>
        <v/>
      </c>
      <c r="D1379" s="129" t="str">
        <f>IF(SUMIF(OutputMaterialType,Specified_Output!A1379,OutputSampleWeight)=0,"",SUMIF(OutputMaterialType,Specified_Output!A1379,OutputSampleWeight))</f>
        <v/>
      </c>
      <c r="E1379" s="120" t="str">
        <f t="shared" si="151"/>
        <v/>
      </c>
      <c r="F1379" s="95" t="str">
        <f t="shared" si="152"/>
        <v/>
      </c>
      <c r="G1379" s="120" t="str">
        <f t="shared" si="153"/>
        <v/>
      </c>
      <c r="H1379" s="127" t="str">
        <f t="shared" si="154"/>
        <v/>
      </c>
      <c r="J1379" s="103"/>
      <c r="K1379" s="103"/>
      <c r="L1379" s="127" t="str">
        <f t="shared" si="150"/>
        <v/>
      </c>
      <c r="M1379" s="59" t="e">
        <f t="array" ref="M1379">_xlfn.STDEV.S(IF(OutputMaterialType=A1379,OutputTarget))</f>
        <v>#VALUE!</v>
      </c>
      <c r="N1379" s="143" t="e">
        <f t="shared" si="155"/>
        <v>#VALUE!</v>
      </c>
      <c r="O1379" s="146" t="e">
        <f t="shared" si="156"/>
        <v>#VALUE!</v>
      </c>
    </row>
    <row r="1380" spans="1:15" s="17" customFormat="1" x14ac:dyDescent="0.2">
      <c r="A1380" s="51"/>
      <c r="B1380" s="14"/>
      <c r="C1380" s="128" t="str">
        <f>IF(A1380=0,"",COUNTIF(Sample_Output!$B$2:$B$2000,"*"&amp;A1380&amp;"*"))</f>
        <v/>
      </c>
      <c r="D1380" s="129" t="str">
        <f>IF(SUMIF(OutputMaterialType,Specified_Output!A1380,OutputSampleWeight)=0,"",SUMIF(OutputMaterialType,Specified_Output!A1380,OutputSampleWeight))</f>
        <v/>
      </c>
      <c r="E1380" s="120" t="str">
        <f t="shared" si="151"/>
        <v/>
      </c>
      <c r="F1380" s="95" t="str">
        <f t="shared" si="152"/>
        <v/>
      </c>
      <c r="G1380" s="120" t="str">
        <f t="shared" si="153"/>
        <v/>
      </c>
      <c r="H1380" s="127" t="str">
        <f t="shared" si="154"/>
        <v/>
      </c>
      <c r="J1380" s="103"/>
      <c r="K1380" s="103"/>
      <c r="L1380" s="127" t="str">
        <f t="shared" si="150"/>
        <v/>
      </c>
      <c r="M1380" s="59" t="e">
        <f t="array" ref="M1380">_xlfn.STDEV.S(IF(OutputMaterialType=A1380,OutputTarget))</f>
        <v>#VALUE!</v>
      </c>
      <c r="N1380" s="143" t="e">
        <f t="shared" si="155"/>
        <v>#VALUE!</v>
      </c>
      <c r="O1380" s="146" t="e">
        <f t="shared" si="156"/>
        <v>#VALUE!</v>
      </c>
    </row>
    <row r="1381" spans="1:15" s="17" customFormat="1" x14ac:dyDescent="0.2">
      <c r="A1381" s="51"/>
      <c r="B1381" s="14"/>
      <c r="C1381" s="128" t="str">
        <f>IF(A1381=0,"",COUNTIF(Sample_Output!$B$2:$B$2000,"*"&amp;A1381&amp;"*"))</f>
        <v/>
      </c>
      <c r="D1381" s="129" t="str">
        <f>IF(SUMIF(OutputMaterialType,Specified_Output!A1381,OutputSampleWeight)=0,"",SUMIF(OutputMaterialType,Specified_Output!A1381,OutputSampleWeight))</f>
        <v/>
      </c>
      <c r="E1381" s="120" t="str">
        <f t="shared" si="151"/>
        <v/>
      </c>
      <c r="F1381" s="95" t="str">
        <f t="shared" si="152"/>
        <v/>
      </c>
      <c r="G1381" s="120" t="str">
        <f t="shared" si="153"/>
        <v/>
      </c>
      <c r="H1381" s="127" t="str">
        <f t="shared" si="154"/>
        <v/>
      </c>
      <c r="J1381" s="103"/>
      <c r="K1381" s="103"/>
      <c r="L1381" s="127" t="str">
        <f t="shared" si="150"/>
        <v/>
      </c>
      <c r="M1381" s="59" t="e">
        <f t="array" ref="M1381">_xlfn.STDEV.S(IF(OutputMaterialType=A1381,OutputTarget))</f>
        <v>#VALUE!</v>
      </c>
      <c r="N1381" s="143" t="e">
        <f t="shared" si="155"/>
        <v>#VALUE!</v>
      </c>
      <c r="O1381" s="146" t="e">
        <f t="shared" si="156"/>
        <v>#VALUE!</v>
      </c>
    </row>
    <row r="1382" spans="1:15" s="17" customFormat="1" x14ac:dyDescent="0.2">
      <c r="A1382" s="51"/>
      <c r="B1382" s="14"/>
      <c r="C1382" s="128" t="str">
        <f>IF(A1382=0,"",COUNTIF(Sample_Output!$B$2:$B$2000,"*"&amp;A1382&amp;"*"))</f>
        <v/>
      </c>
      <c r="D1382" s="129" t="str">
        <f>IF(SUMIF(OutputMaterialType,Specified_Output!A1382,OutputSampleWeight)=0,"",SUMIF(OutputMaterialType,Specified_Output!A1382,OutputSampleWeight))</f>
        <v/>
      </c>
      <c r="E1382" s="120" t="str">
        <f t="shared" si="151"/>
        <v/>
      </c>
      <c r="F1382" s="95" t="str">
        <f t="shared" si="152"/>
        <v/>
      </c>
      <c r="G1382" s="120" t="str">
        <f t="shared" si="153"/>
        <v/>
      </c>
      <c r="H1382" s="127" t="str">
        <f t="shared" si="154"/>
        <v/>
      </c>
      <c r="J1382" s="103"/>
      <c r="K1382" s="103"/>
      <c r="L1382" s="127" t="str">
        <f t="shared" si="150"/>
        <v/>
      </c>
      <c r="M1382" s="59" t="e">
        <f t="array" ref="M1382">_xlfn.STDEV.S(IF(OutputMaterialType=A1382,OutputTarget))</f>
        <v>#VALUE!</v>
      </c>
      <c r="N1382" s="143" t="e">
        <f t="shared" si="155"/>
        <v>#VALUE!</v>
      </c>
      <c r="O1382" s="146" t="e">
        <f t="shared" si="156"/>
        <v>#VALUE!</v>
      </c>
    </row>
    <row r="1383" spans="1:15" s="17" customFormat="1" x14ac:dyDescent="0.2">
      <c r="A1383" s="51"/>
      <c r="B1383" s="14"/>
      <c r="C1383" s="128" t="str">
        <f>IF(A1383=0,"",COUNTIF(Sample_Output!$B$2:$B$2000,"*"&amp;A1383&amp;"*"))</f>
        <v/>
      </c>
      <c r="D1383" s="129" t="str">
        <f>IF(SUMIF(OutputMaterialType,Specified_Output!A1383,OutputSampleWeight)=0,"",SUMIF(OutputMaterialType,Specified_Output!A1383,OutputSampleWeight))</f>
        <v/>
      </c>
      <c r="E1383" s="120" t="str">
        <f t="shared" si="151"/>
        <v/>
      </c>
      <c r="F1383" s="95" t="str">
        <f t="shared" si="152"/>
        <v/>
      </c>
      <c r="G1383" s="120" t="str">
        <f t="shared" si="153"/>
        <v/>
      </c>
      <c r="H1383" s="127" t="str">
        <f t="shared" si="154"/>
        <v/>
      </c>
      <c r="J1383" s="103"/>
      <c r="K1383" s="103"/>
      <c r="L1383" s="127" t="str">
        <f t="shared" si="150"/>
        <v/>
      </c>
      <c r="M1383" s="59" t="e">
        <f t="array" ref="M1383">_xlfn.STDEV.S(IF(OutputMaterialType=A1383,OutputTarget))</f>
        <v>#VALUE!</v>
      </c>
      <c r="N1383" s="143" t="e">
        <f t="shared" si="155"/>
        <v>#VALUE!</v>
      </c>
      <c r="O1383" s="146" t="e">
        <f t="shared" si="156"/>
        <v>#VALUE!</v>
      </c>
    </row>
    <row r="1384" spans="1:15" s="17" customFormat="1" x14ac:dyDescent="0.2">
      <c r="A1384" s="51"/>
      <c r="B1384" s="14"/>
      <c r="C1384" s="128" t="str">
        <f>IF(A1384=0,"",COUNTIF(Sample_Output!$B$2:$B$2000,"*"&amp;A1384&amp;"*"))</f>
        <v/>
      </c>
      <c r="D1384" s="129" t="str">
        <f>IF(SUMIF(OutputMaterialType,Specified_Output!A1384,OutputSampleWeight)=0,"",SUMIF(OutputMaterialType,Specified_Output!A1384,OutputSampleWeight))</f>
        <v/>
      </c>
      <c r="E1384" s="120" t="str">
        <f t="shared" si="151"/>
        <v/>
      </c>
      <c r="F1384" s="95" t="str">
        <f t="shared" si="152"/>
        <v/>
      </c>
      <c r="G1384" s="120" t="str">
        <f t="shared" si="153"/>
        <v/>
      </c>
      <c r="H1384" s="127" t="str">
        <f t="shared" si="154"/>
        <v/>
      </c>
      <c r="J1384" s="103"/>
      <c r="K1384" s="103"/>
      <c r="L1384" s="127" t="str">
        <f t="shared" si="150"/>
        <v/>
      </c>
      <c r="M1384" s="59" t="e">
        <f t="array" ref="M1384">_xlfn.STDEV.S(IF(OutputMaterialType=A1384,OutputTarget))</f>
        <v>#VALUE!</v>
      </c>
      <c r="N1384" s="143" t="e">
        <f t="shared" si="155"/>
        <v>#VALUE!</v>
      </c>
      <c r="O1384" s="146" t="e">
        <f t="shared" si="156"/>
        <v>#VALUE!</v>
      </c>
    </row>
    <row r="1385" spans="1:15" s="17" customFormat="1" x14ac:dyDescent="0.2">
      <c r="A1385" s="51"/>
      <c r="B1385" s="14"/>
      <c r="C1385" s="128" t="str">
        <f>IF(A1385=0,"",COUNTIF(Sample_Output!$B$2:$B$2000,"*"&amp;A1385&amp;"*"))</f>
        <v/>
      </c>
      <c r="D1385" s="129" t="str">
        <f>IF(SUMIF(OutputMaterialType,Specified_Output!A1385,OutputSampleWeight)=0,"",SUMIF(OutputMaterialType,Specified_Output!A1385,OutputSampleWeight))</f>
        <v/>
      </c>
      <c r="E1385" s="120" t="str">
        <f t="shared" si="151"/>
        <v/>
      </c>
      <c r="F1385" s="95" t="str">
        <f t="shared" si="152"/>
        <v/>
      </c>
      <c r="G1385" s="120" t="str">
        <f t="shared" si="153"/>
        <v/>
      </c>
      <c r="H1385" s="127" t="str">
        <f t="shared" si="154"/>
        <v/>
      </c>
      <c r="J1385" s="103"/>
      <c r="K1385" s="103"/>
      <c r="L1385" s="127" t="str">
        <f t="shared" si="150"/>
        <v/>
      </c>
      <c r="M1385" s="59" t="e">
        <f t="array" ref="M1385">_xlfn.STDEV.S(IF(OutputMaterialType=A1385,OutputTarget))</f>
        <v>#VALUE!</v>
      </c>
      <c r="N1385" s="143" t="e">
        <f t="shared" si="155"/>
        <v>#VALUE!</v>
      </c>
      <c r="O1385" s="146" t="e">
        <f t="shared" si="156"/>
        <v>#VALUE!</v>
      </c>
    </row>
    <row r="1386" spans="1:15" s="17" customFormat="1" x14ac:dyDescent="0.2">
      <c r="A1386" s="51"/>
      <c r="B1386" s="14"/>
      <c r="C1386" s="128" t="str">
        <f>IF(A1386=0,"",COUNTIF(Sample_Output!$B$2:$B$2000,"*"&amp;A1386&amp;"*"))</f>
        <v/>
      </c>
      <c r="D1386" s="129" t="str">
        <f>IF(SUMIF(OutputMaterialType,Specified_Output!A1386,OutputSampleWeight)=0,"",SUMIF(OutputMaterialType,Specified_Output!A1386,OutputSampleWeight))</f>
        <v/>
      </c>
      <c r="E1386" s="120" t="str">
        <f t="shared" si="151"/>
        <v/>
      </c>
      <c r="F1386" s="95" t="str">
        <f t="shared" si="152"/>
        <v/>
      </c>
      <c r="G1386" s="120" t="str">
        <f t="shared" si="153"/>
        <v/>
      </c>
      <c r="H1386" s="127" t="str">
        <f t="shared" si="154"/>
        <v/>
      </c>
      <c r="J1386" s="103"/>
      <c r="K1386" s="103"/>
      <c r="L1386" s="127" t="str">
        <f t="shared" si="150"/>
        <v/>
      </c>
      <c r="M1386" s="59" t="e">
        <f t="array" ref="M1386">_xlfn.STDEV.S(IF(OutputMaterialType=A1386,OutputTarget))</f>
        <v>#VALUE!</v>
      </c>
      <c r="N1386" s="143" t="e">
        <f t="shared" si="155"/>
        <v>#VALUE!</v>
      </c>
      <c r="O1386" s="146" t="e">
        <f t="shared" si="156"/>
        <v>#VALUE!</v>
      </c>
    </row>
    <row r="1387" spans="1:15" s="17" customFormat="1" x14ac:dyDescent="0.2">
      <c r="A1387" s="51"/>
      <c r="B1387" s="14"/>
      <c r="C1387" s="128" t="str">
        <f>IF(A1387=0,"",COUNTIF(Sample_Output!$B$2:$B$2000,"*"&amp;A1387&amp;"*"))</f>
        <v/>
      </c>
      <c r="D1387" s="129" t="str">
        <f>IF(SUMIF(OutputMaterialType,Specified_Output!A1387,OutputSampleWeight)=0,"",SUMIF(OutputMaterialType,Specified_Output!A1387,OutputSampleWeight))</f>
        <v/>
      </c>
      <c r="E1387" s="120" t="str">
        <f t="shared" si="151"/>
        <v/>
      </c>
      <c r="F1387" s="95" t="str">
        <f t="shared" si="152"/>
        <v/>
      </c>
      <c r="G1387" s="120" t="str">
        <f t="shared" si="153"/>
        <v/>
      </c>
      <c r="H1387" s="127" t="str">
        <f t="shared" si="154"/>
        <v/>
      </c>
      <c r="J1387" s="103"/>
      <c r="K1387" s="103"/>
      <c r="L1387" s="127" t="str">
        <f t="shared" si="150"/>
        <v/>
      </c>
      <c r="M1387" s="59" t="e">
        <f t="array" ref="M1387">_xlfn.STDEV.S(IF(OutputMaterialType=A1387,OutputTarget))</f>
        <v>#VALUE!</v>
      </c>
      <c r="N1387" s="143" t="e">
        <f t="shared" si="155"/>
        <v>#VALUE!</v>
      </c>
      <c r="O1387" s="146" t="e">
        <f t="shared" si="156"/>
        <v>#VALUE!</v>
      </c>
    </row>
    <row r="1388" spans="1:15" s="17" customFormat="1" x14ac:dyDescent="0.2">
      <c r="A1388" s="51"/>
      <c r="B1388" s="14"/>
      <c r="C1388" s="128" t="str">
        <f>IF(A1388=0,"",COUNTIF(Sample_Output!$B$2:$B$2000,"*"&amp;A1388&amp;"*"))</f>
        <v/>
      </c>
      <c r="D1388" s="129" t="str">
        <f>IF(SUMIF(OutputMaterialType,Specified_Output!A1388,OutputSampleWeight)=0,"",SUMIF(OutputMaterialType,Specified_Output!A1388,OutputSampleWeight))</f>
        <v/>
      </c>
      <c r="E1388" s="120" t="str">
        <f t="shared" si="151"/>
        <v/>
      </c>
      <c r="F1388" s="95" t="str">
        <f t="shared" si="152"/>
        <v/>
      </c>
      <c r="G1388" s="120" t="str">
        <f t="shared" si="153"/>
        <v/>
      </c>
      <c r="H1388" s="127" t="str">
        <f t="shared" si="154"/>
        <v/>
      </c>
      <c r="J1388" s="103"/>
      <c r="K1388" s="103"/>
      <c r="L1388" s="127" t="str">
        <f t="shared" si="150"/>
        <v/>
      </c>
      <c r="M1388" s="59" t="e">
        <f t="array" ref="M1388">_xlfn.STDEV.S(IF(OutputMaterialType=A1388,OutputTarget))</f>
        <v>#VALUE!</v>
      </c>
      <c r="N1388" s="143" t="e">
        <f t="shared" si="155"/>
        <v>#VALUE!</v>
      </c>
      <c r="O1388" s="146" t="e">
        <f t="shared" si="156"/>
        <v>#VALUE!</v>
      </c>
    </row>
    <row r="1389" spans="1:15" s="17" customFormat="1" x14ac:dyDescent="0.2">
      <c r="A1389" s="51"/>
      <c r="B1389" s="14"/>
      <c r="C1389" s="128" t="str">
        <f>IF(A1389=0,"",COUNTIF(Sample_Output!$B$2:$B$2000,"*"&amp;A1389&amp;"*"))</f>
        <v/>
      </c>
      <c r="D1389" s="129" t="str">
        <f>IF(SUMIF(OutputMaterialType,Specified_Output!A1389,OutputSampleWeight)=0,"",SUMIF(OutputMaterialType,Specified_Output!A1389,OutputSampleWeight))</f>
        <v/>
      </c>
      <c r="E1389" s="120" t="str">
        <f t="shared" si="151"/>
        <v/>
      </c>
      <c r="F1389" s="95" t="str">
        <f t="shared" si="152"/>
        <v/>
      </c>
      <c r="G1389" s="120" t="str">
        <f t="shared" si="153"/>
        <v/>
      </c>
      <c r="H1389" s="127" t="str">
        <f t="shared" si="154"/>
        <v/>
      </c>
      <c r="J1389" s="103"/>
      <c r="K1389" s="103"/>
      <c r="L1389" s="127" t="str">
        <f t="shared" si="150"/>
        <v/>
      </c>
      <c r="M1389" s="59" t="e">
        <f t="array" ref="M1389">_xlfn.STDEV.S(IF(OutputMaterialType=A1389,OutputTarget))</f>
        <v>#VALUE!</v>
      </c>
      <c r="N1389" s="143" t="e">
        <f t="shared" si="155"/>
        <v>#VALUE!</v>
      </c>
      <c r="O1389" s="146" t="e">
        <f t="shared" si="156"/>
        <v>#VALUE!</v>
      </c>
    </row>
    <row r="1390" spans="1:15" s="17" customFormat="1" x14ac:dyDescent="0.2">
      <c r="A1390" s="51"/>
      <c r="B1390" s="14"/>
      <c r="C1390" s="128" t="str">
        <f>IF(A1390=0,"",COUNTIF(Sample_Output!$B$2:$B$2000,"*"&amp;A1390&amp;"*"))</f>
        <v/>
      </c>
      <c r="D1390" s="129" t="str">
        <f>IF(SUMIF(OutputMaterialType,Specified_Output!A1390,OutputSampleWeight)=0,"",SUMIF(OutputMaterialType,Specified_Output!A1390,OutputSampleWeight))</f>
        <v/>
      </c>
      <c r="E1390" s="120" t="str">
        <f t="shared" si="151"/>
        <v/>
      </c>
      <c r="F1390" s="95" t="str">
        <f t="shared" si="152"/>
        <v/>
      </c>
      <c r="G1390" s="120" t="str">
        <f t="shared" si="153"/>
        <v/>
      </c>
      <c r="H1390" s="127" t="str">
        <f t="shared" si="154"/>
        <v/>
      </c>
      <c r="J1390" s="103"/>
      <c r="K1390" s="103"/>
      <c r="L1390" s="127" t="str">
        <f t="shared" si="150"/>
        <v/>
      </c>
      <c r="M1390" s="59" t="e">
        <f t="array" ref="M1390">_xlfn.STDEV.S(IF(OutputMaterialType=A1390,OutputTarget))</f>
        <v>#VALUE!</v>
      </c>
      <c r="N1390" s="143" t="e">
        <f t="shared" si="155"/>
        <v>#VALUE!</v>
      </c>
      <c r="O1390" s="146" t="e">
        <f t="shared" si="156"/>
        <v>#VALUE!</v>
      </c>
    </row>
    <row r="1391" spans="1:15" s="17" customFormat="1" x14ac:dyDescent="0.2">
      <c r="A1391" s="51"/>
      <c r="B1391" s="14"/>
      <c r="C1391" s="128" t="str">
        <f>IF(A1391=0,"",COUNTIF(Sample_Output!$B$2:$B$2000,"*"&amp;A1391&amp;"*"))</f>
        <v/>
      </c>
      <c r="D1391" s="129" t="str">
        <f>IF(SUMIF(OutputMaterialType,Specified_Output!A1391,OutputSampleWeight)=0,"",SUMIF(OutputMaterialType,Specified_Output!A1391,OutputSampleWeight))</f>
        <v/>
      </c>
      <c r="E1391" s="120" t="str">
        <f t="shared" si="151"/>
        <v/>
      </c>
      <c r="F1391" s="95" t="str">
        <f t="shared" si="152"/>
        <v/>
      </c>
      <c r="G1391" s="120" t="str">
        <f t="shared" si="153"/>
        <v/>
      </c>
      <c r="H1391" s="127" t="str">
        <f t="shared" si="154"/>
        <v/>
      </c>
      <c r="J1391" s="103"/>
      <c r="K1391" s="103"/>
      <c r="L1391" s="127" t="str">
        <f t="shared" si="150"/>
        <v/>
      </c>
      <c r="M1391" s="59" t="e">
        <f t="array" ref="M1391">_xlfn.STDEV.S(IF(OutputMaterialType=A1391,OutputTarget))</f>
        <v>#VALUE!</v>
      </c>
      <c r="N1391" s="143" t="e">
        <f t="shared" si="155"/>
        <v>#VALUE!</v>
      </c>
      <c r="O1391" s="146" t="e">
        <f t="shared" si="156"/>
        <v>#VALUE!</v>
      </c>
    </row>
    <row r="1392" spans="1:15" s="17" customFormat="1" x14ac:dyDescent="0.2">
      <c r="A1392" s="51"/>
      <c r="B1392" s="14"/>
      <c r="C1392" s="128" t="str">
        <f>IF(A1392=0,"",COUNTIF(Sample_Output!$B$2:$B$2000,"*"&amp;A1392&amp;"*"))</f>
        <v/>
      </c>
      <c r="D1392" s="129" t="str">
        <f>IF(SUMIF(OutputMaterialType,Specified_Output!A1392,OutputSampleWeight)=0,"",SUMIF(OutputMaterialType,Specified_Output!A1392,OutputSampleWeight))</f>
        <v/>
      </c>
      <c r="E1392" s="120" t="str">
        <f t="shared" si="151"/>
        <v/>
      </c>
      <c r="F1392" s="95" t="str">
        <f t="shared" si="152"/>
        <v/>
      </c>
      <c r="G1392" s="120" t="str">
        <f t="shared" si="153"/>
        <v/>
      </c>
      <c r="H1392" s="127" t="str">
        <f t="shared" si="154"/>
        <v/>
      </c>
      <c r="J1392" s="103"/>
      <c r="K1392" s="103"/>
      <c r="L1392" s="127" t="str">
        <f t="shared" si="150"/>
        <v/>
      </c>
      <c r="M1392" s="59" t="e">
        <f t="array" ref="M1392">_xlfn.STDEV.S(IF(OutputMaterialType=A1392,OutputTarget))</f>
        <v>#VALUE!</v>
      </c>
      <c r="N1392" s="143" t="e">
        <f t="shared" si="155"/>
        <v>#VALUE!</v>
      </c>
      <c r="O1392" s="146" t="e">
        <f t="shared" si="156"/>
        <v>#VALUE!</v>
      </c>
    </row>
    <row r="1393" spans="1:15" s="17" customFormat="1" x14ac:dyDescent="0.2">
      <c r="A1393" s="51"/>
      <c r="B1393" s="14"/>
      <c r="C1393" s="128" t="str">
        <f>IF(A1393=0,"",COUNTIF(Sample_Output!$B$2:$B$2000,"*"&amp;A1393&amp;"*"))</f>
        <v/>
      </c>
      <c r="D1393" s="129" t="str">
        <f>IF(SUMIF(OutputMaterialType,Specified_Output!A1393,OutputSampleWeight)=0,"",SUMIF(OutputMaterialType,Specified_Output!A1393,OutputSampleWeight))</f>
        <v/>
      </c>
      <c r="E1393" s="120" t="str">
        <f t="shared" si="151"/>
        <v/>
      </c>
      <c r="F1393" s="95" t="str">
        <f t="shared" si="152"/>
        <v/>
      </c>
      <c r="G1393" s="120" t="str">
        <f t="shared" si="153"/>
        <v/>
      </c>
      <c r="H1393" s="127" t="str">
        <f t="shared" si="154"/>
        <v/>
      </c>
      <c r="J1393" s="103"/>
      <c r="K1393" s="103"/>
      <c r="L1393" s="127" t="str">
        <f t="shared" si="150"/>
        <v/>
      </c>
      <c r="M1393" s="59" t="e">
        <f t="array" ref="M1393">_xlfn.STDEV.S(IF(OutputMaterialType=A1393,OutputTarget))</f>
        <v>#VALUE!</v>
      </c>
      <c r="N1393" s="143" t="e">
        <f t="shared" si="155"/>
        <v>#VALUE!</v>
      </c>
      <c r="O1393" s="146" t="e">
        <f t="shared" si="156"/>
        <v>#VALUE!</v>
      </c>
    </row>
    <row r="1394" spans="1:15" s="17" customFormat="1" x14ac:dyDescent="0.2">
      <c r="A1394" s="51"/>
      <c r="B1394" s="14"/>
      <c r="C1394" s="128" t="str">
        <f>IF(A1394=0,"",COUNTIF(Sample_Output!$B$2:$B$2000,"*"&amp;A1394&amp;"*"))</f>
        <v/>
      </c>
      <c r="D1394" s="129" t="str">
        <f>IF(SUMIF(OutputMaterialType,Specified_Output!A1394,OutputSampleWeight)=0,"",SUMIF(OutputMaterialType,Specified_Output!A1394,OutputSampleWeight))</f>
        <v/>
      </c>
      <c r="E1394" s="120" t="str">
        <f t="shared" si="151"/>
        <v/>
      </c>
      <c r="F1394" s="95" t="str">
        <f t="shared" si="152"/>
        <v/>
      </c>
      <c r="G1394" s="120" t="str">
        <f t="shared" si="153"/>
        <v/>
      </c>
      <c r="H1394" s="127" t="str">
        <f t="shared" si="154"/>
        <v/>
      </c>
      <c r="J1394" s="103"/>
      <c r="K1394" s="103"/>
      <c r="L1394" s="127" t="str">
        <f t="shared" si="150"/>
        <v/>
      </c>
      <c r="M1394" s="59" t="e">
        <f t="array" ref="M1394">_xlfn.STDEV.S(IF(OutputMaterialType=A1394,OutputTarget))</f>
        <v>#VALUE!</v>
      </c>
      <c r="N1394" s="143" t="e">
        <f t="shared" si="155"/>
        <v>#VALUE!</v>
      </c>
      <c r="O1394" s="146" t="e">
        <f t="shared" si="156"/>
        <v>#VALUE!</v>
      </c>
    </row>
    <row r="1395" spans="1:15" s="17" customFormat="1" x14ac:dyDescent="0.2">
      <c r="A1395" s="51"/>
      <c r="B1395" s="14"/>
      <c r="C1395" s="128" t="str">
        <f>IF(A1395=0,"",COUNTIF(Sample_Output!$B$2:$B$2000,"*"&amp;A1395&amp;"*"))</f>
        <v/>
      </c>
      <c r="D1395" s="129" t="str">
        <f>IF(SUMIF(OutputMaterialType,Specified_Output!A1395,OutputSampleWeight)=0,"",SUMIF(OutputMaterialType,Specified_Output!A1395,OutputSampleWeight))</f>
        <v/>
      </c>
      <c r="E1395" s="120" t="str">
        <f t="shared" si="151"/>
        <v/>
      </c>
      <c r="F1395" s="95" t="str">
        <f t="shared" si="152"/>
        <v/>
      </c>
      <c r="G1395" s="120" t="str">
        <f t="shared" si="153"/>
        <v/>
      </c>
      <c r="H1395" s="127" t="str">
        <f t="shared" si="154"/>
        <v/>
      </c>
      <c r="J1395" s="103"/>
      <c r="K1395" s="103"/>
      <c r="L1395" s="127" t="str">
        <f t="shared" si="150"/>
        <v/>
      </c>
      <c r="M1395" s="59" t="e">
        <f t="array" ref="M1395">_xlfn.STDEV.S(IF(OutputMaterialType=A1395,OutputTarget))</f>
        <v>#VALUE!</v>
      </c>
      <c r="N1395" s="143" t="e">
        <f t="shared" si="155"/>
        <v>#VALUE!</v>
      </c>
      <c r="O1395" s="146" t="e">
        <f t="shared" si="156"/>
        <v>#VALUE!</v>
      </c>
    </row>
    <row r="1396" spans="1:15" s="17" customFormat="1" x14ac:dyDescent="0.2">
      <c r="A1396" s="51"/>
      <c r="B1396" s="14"/>
      <c r="C1396" s="128" t="str">
        <f>IF(A1396=0,"",COUNTIF(Sample_Output!$B$2:$B$2000,"*"&amp;A1396&amp;"*"))</f>
        <v/>
      </c>
      <c r="D1396" s="129" t="str">
        <f>IF(SUMIF(OutputMaterialType,Specified_Output!A1396,OutputSampleWeight)=0,"",SUMIF(OutputMaterialType,Specified_Output!A1396,OutputSampleWeight))</f>
        <v/>
      </c>
      <c r="E1396" s="120" t="str">
        <f t="shared" si="151"/>
        <v/>
      </c>
      <c r="F1396" s="95" t="str">
        <f t="shared" si="152"/>
        <v/>
      </c>
      <c r="G1396" s="120" t="str">
        <f t="shared" si="153"/>
        <v/>
      </c>
      <c r="H1396" s="127" t="str">
        <f t="shared" si="154"/>
        <v/>
      </c>
      <c r="J1396" s="103"/>
      <c r="K1396" s="103"/>
      <c r="L1396" s="127" t="str">
        <f t="shared" si="150"/>
        <v/>
      </c>
      <c r="M1396" s="59" t="e">
        <f t="array" ref="M1396">_xlfn.STDEV.S(IF(OutputMaterialType=A1396,OutputTarget))</f>
        <v>#VALUE!</v>
      </c>
      <c r="N1396" s="143" t="e">
        <f t="shared" si="155"/>
        <v>#VALUE!</v>
      </c>
      <c r="O1396" s="146" t="e">
        <f t="shared" si="156"/>
        <v>#VALUE!</v>
      </c>
    </row>
    <row r="1397" spans="1:15" s="17" customFormat="1" x14ac:dyDescent="0.2">
      <c r="A1397" s="51"/>
      <c r="B1397" s="14"/>
      <c r="C1397" s="128" t="str">
        <f>IF(A1397=0,"",COUNTIF(Sample_Output!$B$2:$B$2000,"*"&amp;A1397&amp;"*"))</f>
        <v/>
      </c>
      <c r="D1397" s="129" t="str">
        <f>IF(SUMIF(OutputMaterialType,Specified_Output!A1397,OutputSampleWeight)=0,"",SUMIF(OutputMaterialType,Specified_Output!A1397,OutputSampleWeight))</f>
        <v/>
      </c>
      <c r="E1397" s="120" t="str">
        <f t="shared" si="151"/>
        <v/>
      </c>
      <c r="F1397" s="95" t="str">
        <f t="shared" si="152"/>
        <v/>
      </c>
      <c r="G1397" s="120" t="str">
        <f t="shared" si="153"/>
        <v/>
      </c>
      <c r="H1397" s="127" t="str">
        <f t="shared" si="154"/>
        <v/>
      </c>
      <c r="J1397" s="103"/>
      <c r="K1397" s="103"/>
      <c r="L1397" s="127" t="str">
        <f t="shared" si="150"/>
        <v/>
      </c>
      <c r="M1397" s="59" t="e">
        <f t="array" ref="M1397">_xlfn.STDEV.S(IF(OutputMaterialType=A1397,OutputTarget))</f>
        <v>#VALUE!</v>
      </c>
      <c r="N1397" s="143" t="e">
        <f t="shared" si="155"/>
        <v>#VALUE!</v>
      </c>
      <c r="O1397" s="146" t="e">
        <f t="shared" si="156"/>
        <v>#VALUE!</v>
      </c>
    </row>
    <row r="1398" spans="1:15" s="17" customFormat="1" x14ac:dyDescent="0.2">
      <c r="A1398" s="51"/>
      <c r="B1398" s="14"/>
      <c r="C1398" s="128" t="str">
        <f>IF(A1398=0,"",COUNTIF(Sample_Output!$B$2:$B$2000,"*"&amp;A1398&amp;"*"))</f>
        <v/>
      </c>
      <c r="D1398" s="129" t="str">
        <f>IF(SUMIF(OutputMaterialType,Specified_Output!A1398,OutputSampleWeight)=0,"",SUMIF(OutputMaterialType,Specified_Output!A1398,OutputSampleWeight))</f>
        <v/>
      </c>
      <c r="E1398" s="120" t="str">
        <f t="shared" si="151"/>
        <v/>
      </c>
      <c r="F1398" s="95" t="str">
        <f t="shared" si="152"/>
        <v/>
      </c>
      <c r="G1398" s="120" t="str">
        <f t="shared" si="153"/>
        <v/>
      </c>
      <c r="H1398" s="127" t="str">
        <f t="shared" si="154"/>
        <v/>
      </c>
      <c r="J1398" s="103"/>
      <c r="K1398" s="103"/>
      <c r="L1398" s="127" t="str">
        <f t="shared" si="150"/>
        <v/>
      </c>
      <c r="M1398" s="59" t="e">
        <f t="array" ref="M1398">_xlfn.STDEV.S(IF(OutputMaterialType=A1398,OutputTarget))</f>
        <v>#VALUE!</v>
      </c>
      <c r="N1398" s="143" t="e">
        <f t="shared" si="155"/>
        <v>#VALUE!</v>
      </c>
      <c r="O1398" s="146" t="e">
        <f t="shared" si="156"/>
        <v>#VALUE!</v>
      </c>
    </row>
    <row r="1399" spans="1:15" s="17" customFormat="1" x14ac:dyDescent="0.2">
      <c r="A1399" s="51"/>
      <c r="B1399" s="14"/>
      <c r="C1399" s="128" t="str">
        <f>IF(A1399=0,"",COUNTIF(Sample_Output!$B$2:$B$2000,"*"&amp;A1399&amp;"*"))</f>
        <v/>
      </c>
      <c r="D1399" s="129" t="str">
        <f>IF(SUMIF(OutputMaterialType,Specified_Output!A1399,OutputSampleWeight)=0,"",SUMIF(OutputMaterialType,Specified_Output!A1399,OutputSampleWeight))</f>
        <v/>
      </c>
      <c r="E1399" s="120" t="str">
        <f t="shared" si="151"/>
        <v/>
      </c>
      <c r="F1399" s="95" t="str">
        <f t="shared" si="152"/>
        <v/>
      </c>
      <c r="G1399" s="120" t="str">
        <f t="shared" si="153"/>
        <v/>
      </c>
      <c r="H1399" s="127" t="str">
        <f t="shared" si="154"/>
        <v/>
      </c>
      <c r="J1399" s="103"/>
      <c r="K1399" s="103"/>
      <c r="L1399" s="127" t="str">
        <f t="shared" si="150"/>
        <v/>
      </c>
      <c r="M1399" s="59" t="e">
        <f t="array" ref="M1399">_xlfn.STDEV.S(IF(OutputMaterialType=A1399,OutputTarget))</f>
        <v>#VALUE!</v>
      </c>
      <c r="N1399" s="143" t="e">
        <f t="shared" si="155"/>
        <v>#VALUE!</v>
      </c>
      <c r="O1399" s="146" t="e">
        <f t="shared" si="156"/>
        <v>#VALUE!</v>
      </c>
    </row>
    <row r="1400" spans="1:15" s="17" customFormat="1" x14ac:dyDescent="0.2">
      <c r="A1400" s="51"/>
      <c r="B1400" s="14"/>
      <c r="C1400" s="128" t="str">
        <f>IF(A1400=0,"",COUNTIF(Sample_Output!$B$2:$B$2000,"*"&amp;A1400&amp;"*"))</f>
        <v/>
      </c>
      <c r="D1400" s="129" t="str">
        <f>IF(SUMIF(OutputMaterialType,Specified_Output!A1400,OutputSampleWeight)=0,"",SUMIF(OutputMaterialType,Specified_Output!A1400,OutputSampleWeight))</f>
        <v/>
      </c>
      <c r="E1400" s="120" t="str">
        <f t="shared" si="151"/>
        <v/>
      </c>
      <c r="F1400" s="95" t="str">
        <f t="shared" si="152"/>
        <v/>
      </c>
      <c r="G1400" s="120" t="str">
        <f t="shared" si="153"/>
        <v/>
      </c>
      <c r="H1400" s="127" t="str">
        <f t="shared" si="154"/>
        <v/>
      </c>
      <c r="J1400" s="103"/>
      <c r="K1400" s="103"/>
      <c r="L1400" s="127" t="str">
        <f t="shared" si="150"/>
        <v/>
      </c>
      <c r="M1400" s="59" t="e">
        <f t="array" ref="M1400">_xlfn.STDEV.S(IF(OutputMaterialType=A1400,OutputTarget))</f>
        <v>#VALUE!</v>
      </c>
      <c r="N1400" s="143" t="e">
        <f t="shared" si="155"/>
        <v>#VALUE!</v>
      </c>
      <c r="O1400" s="146" t="e">
        <f t="shared" si="156"/>
        <v>#VALUE!</v>
      </c>
    </row>
    <row r="1401" spans="1:15" s="17" customFormat="1" x14ac:dyDescent="0.2">
      <c r="A1401" s="51"/>
      <c r="B1401" s="14"/>
      <c r="C1401" s="128" t="str">
        <f>IF(A1401=0,"",COUNTIF(Sample_Output!$B$2:$B$2000,"*"&amp;A1401&amp;"*"))</f>
        <v/>
      </c>
      <c r="D1401" s="129" t="str">
        <f>IF(SUMIF(OutputMaterialType,Specified_Output!A1401,OutputSampleWeight)=0,"",SUMIF(OutputMaterialType,Specified_Output!A1401,OutputSampleWeight))</f>
        <v/>
      </c>
      <c r="E1401" s="120" t="str">
        <f t="shared" si="151"/>
        <v/>
      </c>
      <c r="F1401" s="95" t="str">
        <f t="shared" si="152"/>
        <v/>
      </c>
      <c r="G1401" s="120" t="str">
        <f t="shared" si="153"/>
        <v/>
      </c>
      <c r="H1401" s="127" t="str">
        <f t="shared" si="154"/>
        <v/>
      </c>
      <c r="J1401" s="103"/>
      <c r="K1401" s="103"/>
      <c r="L1401" s="127" t="str">
        <f t="shared" si="150"/>
        <v/>
      </c>
      <c r="M1401" s="59" t="e">
        <f t="array" ref="M1401">_xlfn.STDEV.S(IF(OutputMaterialType=A1401,OutputTarget))</f>
        <v>#VALUE!</v>
      </c>
      <c r="N1401" s="143" t="e">
        <f t="shared" si="155"/>
        <v>#VALUE!</v>
      </c>
      <c r="O1401" s="146" t="e">
        <f t="shared" si="156"/>
        <v>#VALUE!</v>
      </c>
    </row>
    <row r="1402" spans="1:15" s="17" customFormat="1" x14ac:dyDescent="0.2">
      <c r="A1402" s="51"/>
      <c r="B1402" s="14"/>
      <c r="C1402" s="128" t="str">
        <f>IF(A1402=0,"",COUNTIF(Sample_Output!$B$2:$B$2000,"*"&amp;A1402&amp;"*"))</f>
        <v/>
      </c>
      <c r="D1402" s="129" t="str">
        <f>IF(SUMIF(OutputMaterialType,Specified_Output!A1402,OutputSampleWeight)=0,"",SUMIF(OutputMaterialType,Specified_Output!A1402,OutputSampleWeight))</f>
        <v/>
      </c>
      <c r="E1402" s="120" t="str">
        <f t="shared" si="151"/>
        <v/>
      </c>
      <c r="F1402" s="95" t="str">
        <f t="shared" si="152"/>
        <v/>
      </c>
      <c r="G1402" s="120" t="str">
        <f t="shared" si="153"/>
        <v/>
      </c>
      <c r="H1402" s="127" t="str">
        <f t="shared" si="154"/>
        <v/>
      </c>
      <c r="J1402" s="103"/>
      <c r="K1402" s="103"/>
      <c r="L1402" s="127" t="str">
        <f t="shared" si="150"/>
        <v/>
      </c>
      <c r="M1402" s="59" t="e">
        <f t="array" ref="M1402">_xlfn.STDEV.S(IF(OutputMaterialType=A1402,OutputTarget))</f>
        <v>#VALUE!</v>
      </c>
      <c r="N1402" s="143" t="e">
        <f t="shared" si="155"/>
        <v>#VALUE!</v>
      </c>
      <c r="O1402" s="146" t="e">
        <f t="shared" si="156"/>
        <v>#VALUE!</v>
      </c>
    </row>
    <row r="1403" spans="1:15" s="17" customFormat="1" x14ac:dyDescent="0.2">
      <c r="A1403" s="51"/>
      <c r="B1403" s="14"/>
      <c r="C1403" s="128" t="str">
        <f>IF(A1403=0,"",COUNTIF(Sample_Output!$B$2:$B$2000,"*"&amp;A1403&amp;"*"))</f>
        <v/>
      </c>
      <c r="D1403" s="129" t="str">
        <f>IF(SUMIF(OutputMaterialType,Specified_Output!A1403,OutputSampleWeight)=0,"",SUMIF(OutputMaterialType,Specified_Output!A1403,OutputSampleWeight))</f>
        <v/>
      </c>
      <c r="E1403" s="120" t="str">
        <f t="shared" si="151"/>
        <v/>
      </c>
      <c r="F1403" s="95" t="str">
        <f t="shared" si="152"/>
        <v/>
      </c>
      <c r="G1403" s="120" t="str">
        <f t="shared" si="153"/>
        <v/>
      </c>
      <c r="H1403" s="127" t="str">
        <f t="shared" si="154"/>
        <v/>
      </c>
      <c r="J1403" s="103"/>
      <c r="K1403" s="103"/>
      <c r="L1403" s="127" t="str">
        <f t="shared" si="150"/>
        <v/>
      </c>
      <c r="M1403" s="59" t="e">
        <f t="array" ref="M1403">_xlfn.STDEV.S(IF(OutputMaterialType=A1403,OutputTarget))</f>
        <v>#VALUE!</v>
      </c>
      <c r="N1403" s="143" t="e">
        <f t="shared" si="155"/>
        <v>#VALUE!</v>
      </c>
      <c r="O1403" s="146" t="e">
        <f t="shared" si="156"/>
        <v>#VALUE!</v>
      </c>
    </row>
    <row r="1404" spans="1:15" s="17" customFormat="1" x14ac:dyDescent="0.2">
      <c r="A1404" s="51"/>
      <c r="B1404" s="14"/>
      <c r="C1404" s="128" t="str">
        <f>IF(A1404=0,"",COUNTIF(Sample_Output!$B$2:$B$2000,"*"&amp;A1404&amp;"*"))</f>
        <v/>
      </c>
      <c r="D1404" s="129" t="str">
        <f>IF(SUMIF(OutputMaterialType,Specified_Output!A1404,OutputSampleWeight)=0,"",SUMIF(OutputMaterialType,Specified_Output!A1404,OutputSampleWeight))</f>
        <v/>
      </c>
      <c r="E1404" s="120" t="str">
        <f t="shared" si="151"/>
        <v/>
      </c>
      <c r="F1404" s="95" t="str">
        <f t="shared" si="152"/>
        <v/>
      </c>
      <c r="G1404" s="120" t="str">
        <f t="shared" si="153"/>
        <v/>
      </c>
      <c r="H1404" s="127" t="str">
        <f t="shared" si="154"/>
        <v/>
      </c>
      <c r="J1404" s="103"/>
      <c r="K1404" s="103"/>
      <c r="L1404" s="127" t="str">
        <f t="shared" si="150"/>
        <v/>
      </c>
      <c r="M1404" s="59" t="e">
        <f t="array" ref="M1404">_xlfn.STDEV.S(IF(OutputMaterialType=A1404,OutputTarget))</f>
        <v>#VALUE!</v>
      </c>
      <c r="N1404" s="143" t="e">
        <f t="shared" si="155"/>
        <v>#VALUE!</v>
      </c>
      <c r="O1404" s="146" t="e">
        <f t="shared" si="156"/>
        <v>#VALUE!</v>
      </c>
    </row>
    <row r="1405" spans="1:15" s="17" customFormat="1" x14ac:dyDescent="0.2">
      <c r="A1405" s="51"/>
      <c r="B1405" s="14"/>
      <c r="C1405" s="128" t="str">
        <f>IF(A1405=0,"",COUNTIF(Sample_Output!$B$2:$B$2000,"*"&amp;A1405&amp;"*"))</f>
        <v/>
      </c>
      <c r="D1405" s="129" t="str">
        <f>IF(SUMIF(OutputMaterialType,Specified_Output!A1405,OutputSampleWeight)=0,"",SUMIF(OutputMaterialType,Specified_Output!A1405,OutputSampleWeight))</f>
        <v/>
      </c>
      <c r="E1405" s="120" t="str">
        <f t="shared" si="151"/>
        <v/>
      </c>
      <c r="F1405" s="95" t="str">
        <f t="shared" si="152"/>
        <v/>
      </c>
      <c r="G1405" s="120" t="str">
        <f t="shared" si="153"/>
        <v/>
      </c>
      <c r="H1405" s="127" t="str">
        <f t="shared" si="154"/>
        <v/>
      </c>
      <c r="J1405" s="103"/>
      <c r="K1405" s="103"/>
      <c r="L1405" s="127" t="str">
        <f t="shared" si="150"/>
        <v/>
      </c>
      <c r="M1405" s="59" t="e">
        <f t="array" ref="M1405">_xlfn.STDEV.S(IF(OutputMaterialType=A1405,OutputTarget))</f>
        <v>#VALUE!</v>
      </c>
      <c r="N1405" s="143" t="e">
        <f t="shared" si="155"/>
        <v>#VALUE!</v>
      </c>
      <c r="O1405" s="146" t="e">
        <f t="shared" si="156"/>
        <v>#VALUE!</v>
      </c>
    </row>
    <row r="1406" spans="1:15" s="17" customFormat="1" x14ac:dyDescent="0.2">
      <c r="A1406" s="51"/>
      <c r="B1406" s="14"/>
      <c r="C1406" s="128" t="str">
        <f>IF(A1406=0,"",COUNTIF(Sample_Output!$B$2:$B$2000,"*"&amp;A1406&amp;"*"))</f>
        <v/>
      </c>
      <c r="D1406" s="129" t="str">
        <f>IF(SUMIF(OutputMaterialType,Specified_Output!A1406,OutputSampleWeight)=0,"",SUMIF(OutputMaterialType,Specified_Output!A1406,OutputSampleWeight))</f>
        <v/>
      </c>
      <c r="E1406" s="120" t="str">
        <f t="shared" si="151"/>
        <v/>
      </c>
      <c r="F1406" s="95" t="str">
        <f t="shared" si="152"/>
        <v/>
      </c>
      <c r="G1406" s="120" t="str">
        <f t="shared" si="153"/>
        <v/>
      </c>
      <c r="H1406" s="127" t="str">
        <f t="shared" si="154"/>
        <v/>
      </c>
      <c r="J1406" s="103"/>
      <c r="K1406" s="103"/>
      <c r="L1406" s="127" t="str">
        <f t="shared" si="150"/>
        <v/>
      </c>
      <c r="M1406" s="59" t="e">
        <f t="array" ref="M1406">_xlfn.STDEV.S(IF(OutputMaterialType=A1406,OutputTarget))</f>
        <v>#VALUE!</v>
      </c>
      <c r="N1406" s="143" t="e">
        <f t="shared" si="155"/>
        <v>#VALUE!</v>
      </c>
      <c r="O1406" s="146" t="e">
        <f t="shared" si="156"/>
        <v>#VALUE!</v>
      </c>
    </row>
    <row r="1407" spans="1:15" s="17" customFormat="1" x14ac:dyDescent="0.2">
      <c r="A1407" s="51"/>
      <c r="B1407" s="14"/>
      <c r="C1407" s="128" t="str">
        <f>IF(A1407=0,"",COUNTIF(Sample_Output!$B$2:$B$2000,"*"&amp;A1407&amp;"*"))</f>
        <v/>
      </c>
      <c r="D1407" s="129" t="str">
        <f>IF(SUMIF(OutputMaterialType,Specified_Output!A1407,OutputSampleWeight)=0,"",SUMIF(OutputMaterialType,Specified_Output!A1407,OutputSampleWeight))</f>
        <v/>
      </c>
      <c r="E1407" s="120" t="str">
        <f t="shared" si="151"/>
        <v/>
      </c>
      <c r="F1407" s="95" t="str">
        <f t="shared" si="152"/>
        <v/>
      </c>
      <c r="G1407" s="120" t="str">
        <f t="shared" si="153"/>
        <v/>
      </c>
      <c r="H1407" s="127" t="str">
        <f t="shared" si="154"/>
        <v/>
      </c>
      <c r="J1407" s="103"/>
      <c r="K1407" s="103"/>
      <c r="L1407" s="127" t="str">
        <f t="shared" si="150"/>
        <v/>
      </c>
      <c r="M1407" s="59" t="e">
        <f t="array" ref="M1407">_xlfn.STDEV.S(IF(OutputMaterialType=A1407,OutputTarget))</f>
        <v>#VALUE!</v>
      </c>
      <c r="N1407" s="143" t="e">
        <f t="shared" si="155"/>
        <v>#VALUE!</v>
      </c>
      <c r="O1407" s="146" t="e">
        <f t="shared" si="156"/>
        <v>#VALUE!</v>
      </c>
    </row>
    <row r="1408" spans="1:15" s="17" customFormat="1" x14ac:dyDescent="0.2">
      <c r="A1408" s="51"/>
      <c r="B1408" s="14"/>
      <c r="C1408" s="128" t="str">
        <f>IF(A1408=0,"",COUNTIF(Sample_Output!$B$2:$B$2000,"*"&amp;A1408&amp;"*"))</f>
        <v/>
      </c>
      <c r="D1408" s="129" t="str">
        <f>IF(SUMIF(OutputMaterialType,Specified_Output!A1408,OutputSampleWeight)=0,"",SUMIF(OutputMaterialType,Specified_Output!A1408,OutputSampleWeight))</f>
        <v/>
      </c>
      <c r="E1408" s="120" t="str">
        <f t="shared" si="151"/>
        <v/>
      </c>
      <c r="F1408" s="95" t="str">
        <f t="shared" si="152"/>
        <v/>
      </c>
      <c r="G1408" s="120" t="str">
        <f t="shared" si="153"/>
        <v/>
      </c>
      <c r="H1408" s="127" t="str">
        <f t="shared" si="154"/>
        <v/>
      </c>
      <c r="J1408" s="103"/>
      <c r="K1408" s="103"/>
      <c r="L1408" s="127" t="str">
        <f t="shared" si="150"/>
        <v/>
      </c>
      <c r="M1408" s="59" t="e">
        <f t="array" ref="M1408">_xlfn.STDEV.S(IF(OutputMaterialType=A1408,OutputTarget))</f>
        <v>#VALUE!</v>
      </c>
      <c r="N1408" s="143" t="e">
        <f t="shared" si="155"/>
        <v>#VALUE!</v>
      </c>
      <c r="O1408" s="146" t="e">
        <f t="shared" si="156"/>
        <v>#VALUE!</v>
      </c>
    </row>
    <row r="1409" spans="1:15" s="17" customFormat="1" x14ac:dyDescent="0.2">
      <c r="A1409" s="51"/>
      <c r="B1409" s="14"/>
      <c r="C1409" s="128" t="str">
        <f>IF(A1409=0,"",COUNTIF(Sample_Output!$B$2:$B$2000,"*"&amp;A1409&amp;"*"))</f>
        <v/>
      </c>
      <c r="D1409" s="129" t="str">
        <f>IF(SUMIF(OutputMaterialType,Specified_Output!A1409,OutputSampleWeight)=0,"",SUMIF(OutputMaterialType,Specified_Output!A1409,OutputSampleWeight))</f>
        <v/>
      </c>
      <c r="E1409" s="120" t="str">
        <f t="shared" si="151"/>
        <v/>
      </c>
      <c r="F1409" s="95" t="str">
        <f t="shared" si="152"/>
        <v/>
      </c>
      <c r="G1409" s="120" t="str">
        <f t="shared" si="153"/>
        <v/>
      </c>
      <c r="H1409" s="127" t="str">
        <f t="shared" si="154"/>
        <v/>
      </c>
      <c r="J1409" s="103"/>
      <c r="K1409" s="103"/>
      <c r="L1409" s="127" t="str">
        <f t="shared" si="150"/>
        <v/>
      </c>
      <c r="M1409" s="59" t="e">
        <f t="array" ref="M1409">_xlfn.STDEV.S(IF(OutputMaterialType=A1409,OutputTarget))</f>
        <v>#VALUE!</v>
      </c>
      <c r="N1409" s="143" t="e">
        <f t="shared" si="155"/>
        <v>#VALUE!</v>
      </c>
      <c r="O1409" s="146" t="e">
        <f t="shared" si="156"/>
        <v>#VALUE!</v>
      </c>
    </row>
    <row r="1410" spans="1:15" s="17" customFormat="1" x14ac:dyDescent="0.2">
      <c r="A1410" s="51"/>
      <c r="B1410" s="14"/>
      <c r="C1410" s="128" t="str">
        <f>IF(A1410=0,"",COUNTIF(Sample_Output!$B$2:$B$2000,"*"&amp;A1410&amp;"*"))</f>
        <v/>
      </c>
      <c r="D1410" s="129" t="str">
        <f>IF(SUMIF(OutputMaterialType,Specified_Output!A1410,OutputSampleWeight)=0,"",SUMIF(OutputMaterialType,Specified_Output!A1410,OutputSampleWeight))</f>
        <v/>
      </c>
      <c r="E1410" s="120" t="str">
        <f t="shared" si="151"/>
        <v/>
      </c>
      <c r="F1410" s="95" t="str">
        <f t="shared" si="152"/>
        <v/>
      </c>
      <c r="G1410" s="120" t="str">
        <f t="shared" si="153"/>
        <v/>
      </c>
      <c r="H1410" s="127" t="str">
        <f t="shared" si="154"/>
        <v/>
      </c>
      <c r="J1410" s="103"/>
      <c r="K1410" s="103"/>
      <c r="L1410" s="127" t="str">
        <f t="shared" ref="L1410:L1473" si="157">IFERROR(AVERAGEIF(OutputMaterialType,A1410,OutputFragments),"")</f>
        <v/>
      </c>
      <c r="M1410" s="59" t="e">
        <f t="array" ref="M1410">_xlfn.STDEV.S(IF(OutputMaterialType=A1410,OutputTarget))</f>
        <v>#VALUE!</v>
      </c>
      <c r="N1410" s="143" t="e">
        <f t="shared" si="155"/>
        <v>#VALUE!</v>
      </c>
      <c r="O1410" s="146" t="e">
        <f t="shared" si="156"/>
        <v>#VALUE!</v>
      </c>
    </row>
    <row r="1411" spans="1:15" s="17" customFormat="1" x14ac:dyDescent="0.2">
      <c r="A1411" s="51"/>
      <c r="B1411" s="14"/>
      <c r="C1411" s="128" t="str">
        <f>IF(A1411=0,"",COUNTIF(Sample_Output!$B$2:$B$2000,"*"&amp;A1411&amp;"*"))</f>
        <v/>
      </c>
      <c r="D1411" s="129" t="str">
        <f>IF(SUMIF(OutputMaterialType,Specified_Output!A1411,OutputSampleWeight)=0,"",SUMIF(OutputMaterialType,Specified_Output!A1411,OutputSampleWeight))</f>
        <v/>
      </c>
      <c r="E1411" s="120" t="str">
        <f t="shared" ref="E1411:E1474" si="158">IFERROR(AVERAGEIF(OutputMaterialType,A1411,OutputTarget),"")</f>
        <v/>
      </c>
      <c r="F1411" s="95" t="str">
        <f t="shared" ref="F1411:F1474" si="159">IFERROR(M1411,"")</f>
        <v/>
      </c>
      <c r="G1411" s="120" t="str">
        <f t="shared" ref="G1411:G1474" si="160">IFERROR(AVERAGEIF(OutputMaterialType,A1411,OutputNonTarget),"")</f>
        <v/>
      </c>
      <c r="H1411" s="127" t="str">
        <f t="shared" ref="H1411:H1474" si="161">IFERROR(AVERAGEIF(OutputMaterialType,A1411,OutputNonRecyclables),"")</f>
        <v/>
      </c>
      <c r="J1411" s="103"/>
      <c r="K1411" s="103"/>
      <c r="L1411" s="127" t="str">
        <f t="shared" si="157"/>
        <v/>
      </c>
      <c r="M1411" s="59" t="e">
        <f t="array" ref="M1411">_xlfn.STDEV.S(IF(OutputMaterialType=A1411,OutputTarget))</f>
        <v>#VALUE!</v>
      </c>
      <c r="N1411" s="143" t="e">
        <f t="shared" ref="N1411:N1474" si="162">C1411-ROUNDDOWN(B1411/20,0)</f>
        <v>#VALUE!</v>
      </c>
      <c r="O1411" s="146" t="e">
        <f t="shared" ref="O1411:O1474" si="163">D1411/C1411</f>
        <v>#VALUE!</v>
      </c>
    </row>
    <row r="1412" spans="1:15" s="17" customFormat="1" x14ac:dyDescent="0.2">
      <c r="A1412" s="51"/>
      <c r="B1412" s="14"/>
      <c r="C1412" s="128" t="str">
        <f>IF(A1412=0,"",COUNTIF(Sample_Output!$B$2:$B$2000,"*"&amp;A1412&amp;"*"))</f>
        <v/>
      </c>
      <c r="D1412" s="129" t="str">
        <f>IF(SUMIF(OutputMaterialType,Specified_Output!A1412,OutputSampleWeight)=0,"",SUMIF(OutputMaterialType,Specified_Output!A1412,OutputSampleWeight))</f>
        <v/>
      </c>
      <c r="E1412" s="120" t="str">
        <f t="shared" si="158"/>
        <v/>
      </c>
      <c r="F1412" s="95" t="str">
        <f t="shared" si="159"/>
        <v/>
      </c>
      <c r="G1412" s="120" t="str">
        <f t="shared" si="160"/>
        <v/>
      </c>
      <c r="H1412" s="127" t="str">
        <f t="shared" si="161"/>
        <v/>
      </c>
      <c r="J1412" s="103"/>
      <c r="K1412" s="103"/>
      <c r="L1412" s="127" t="str">
        <f t="shared" si="157"/>
        <v/>
      </c>
      <c r="M1412" s="59" t="e">
        <f t="array" ref="M1412">_xlfn.STDEV.S(IF(OutputMaterialType=A1412,OutputTarget))</f>
        <v>#VALUE!</v>
      </c>
      <c r="N1412" s="143" t="e">
        <f t="shared" si="162"/>
        <v>#VALUE!</v>
      </c>
      <c r="O1412" s="146" t="e">
        <f t="shared" si="163"/>
        <v>#VALUE!</v>
      </c>
    </row>
    <row r="1413" spans="1:15" s="17" customFormat="1" x14ac:dyDescent="0.2">
      <c r="A1413" s="51"/>
      <c r="B1413" s="14"/>
      <c r="C1413" s="128" t="str">
        <f>IF(A1413=0,"",COUNTIF(Sample_Output!$B$2:$B$2000,"*"&amp;A1413&amp;"*"))</f>
        <v/>
      </c>
      <c r="D1413" s="129" t="str">
        <f>IF(SUMIF(OutputMaterialType,Specified_Output!A1413,OutputSampleWeight)=0,"",SUMIF(OutputMaterialType,Specified_Output!A1413,OutputSampleWeight))</f>
        <v/>
      </c>
      <c r="E1413" s="120" t="str">
        <f t="shared" si="158"/>
        <v/>
      </c>
      <c r="F1413" s="95" t="str">
        <f t="shared" si="159"/>
        <v/>
      </c>
      <c r="G1413" s="120" t="str">
        <f t="shared" si="160"/>
        <v/>
      </c>
      <c r="H1413" s="127" t="str">
        <f t="shared" si="161"/>
        <v/>
      </c>
      <c r="J1413" s="103"/>
      <c r="K1413" s="103"/>
      <c r="L1413" s="127" t="str">
        <f t="shared" si="157"/>
        <v/>
      </c>
      <c r="M1413" s="59" t="e">
        <f t="array" ref="M1413">_xlfn.STDEV.S(IF(OutputMaterialType=A1413,OutputTarget))</f>
        <v>#VALUE!</v>
      </c>
      <c r="N1413" s="143" t="e">
        <f t="shared" si="162"/>
        <v>#VALUE!</v>
      </c>
      <c r="O1413" s="146" t="e">
        <f t="shared" si="163"/>
        <v>#VALUE!</v>
      </c>
    </row>
    <row r="1414" spans="1:15" s="17" customFormat="1" x14ac:dyDescent="0.2">
      <c r="A1414" s="51"/>
      <c r="B1414" s="14"/>
      <c r="C1414" s="128" t="str">
        <f>IF(A1414=0,"",COUNTIF(Sample_Output!$B$2:$B$2000,"*"&amp;A1414&amp;"*"))</f>
        <v/>
      </c>
      <c r="D1414" s="129" t="str">
        <f>IF(SUMIF(OutputMaterialType,Specified_Output!A1414,OutputSampleWeight)=0,"",SUMIF(OutputMaterialType,Specified_Output!A1414,OutputSampleWeight))</f>
        <v/>
      </c>
      <c r="E1414" s="120" t="str">
        <f t="shared" si="158"/>
        <v/>
      </c>
      <c r="F1414" s="95" t="str">
        <f t="shared" si="159"/>
        <v/>
      </c>
      <c r="G1414" s="120" t="str">
        <f t="shared" si="160"/>
        <v/>
      </c>
      <c r="H1414" s="127" t="str">
        <f t="shared" si="161"/>
        <v/>
      </c>
      <c r="J1414" s="103"/>
      <c r="K1414" s="103"/>
      <c r="L1414" s="127" t="str">
        <f t="shared" si="157"/>
        <v/>
      </c>
      <c r="M1414" s="59" t="e">
        <f t="array" ref="M1414">_xlfn.STDEV.S(IF(OutputMaterialType=A1414,OutputTarget))</f>
        <v>#VALUE!</v>
      </c>
      <c r="N1414" s="143" t="e">
        <f t="shared" si="162"/>
        <v>#VALUE!</v>
      </c>
      <c r="O1414" s="146" t="e">
        <f t="shared" si="163"/>
        <v>#VALUE!</v>
      </c>
    </row>
    <row r="1415" spans="1:15" s="17" customFormat="1" x14ac:dyDescent="0.2">
      <c r="A1415" s="51"/>
      <c r="B1415" s="14"/>
      <c r="C1415" s="128" t="str">
        <f>IF(A1415=0,"",COUNTIF(Sample_Output!$B$2:$B$2000,"*"&amp;A1415&amp;"*"))</f>
        <v/>
      </c>
      <c r="D1415" s="129" t="str">
        <f>IF(SUMIF(OutputMaterialType,Specified_Output!A1415,OutputSampleWeight)=0,"",SUMIF(OutputMaterialType,Specified_Output!A1415,OutputSampleWeight))</f>
        <v/>
      </c>
      <c r="E1415" s="120" t="str">
        <f t="shared" si="158"/>
        <v/>
      </c>
      <c r="F1415" s="95" t="str">
        <f t="shared" si="159"/>
        <v/>
      </c>
      <c r="G1415" s="120" t="str">
        <f t="shared" si="160"/>
        <v/>
      </c>
      <c r="H1415" s="127" t="str">
        <f t="shared" si="161"/>
        <v/>
      </c>
      <c r="J1415" s="103"/>
      <c r="K1415" s="103"/>
      <c r="L1415" s="127" t="str">
        <f t="shared" si="157"/>
        <v/>
      </c>
      <c r="M1415" s="59" t="e">
        <f t="array" ref="M1415">_xlfn.STDEV.S(IF(OutputMaterialType=A1415,OutputTarget))</f>
        <v>#VALUE!</v>
      </c>
      <c r="N1415" s="143" t="e">
        <f t="shared" si="162"/>
        <v>#VALUE!</v>
      </c>
      <c r="O1415" s="146" t="e">
        <f t="shared" si="163"/>
        <v>#VALUE!</v>
      </c>
    </row>
    <row r="1416" spans="1:15" s="17" customFormat="1" x14ac:dyDescent="0.2">
      <c r="A1416" s="51"/>
      <c r="B1416" s="14"/>
      <c r="C1416" s="128" t="str">
        <f>IF(A1416=0,"",COUNTIF(Sample_Output!$B$2:$B$2000,"*"&amp;A1416&amp;"*"))</f>
        <v/>
      </c>
      <c r="D1416" s="129" t="str">
        <f>IF(SUMIF(OutputMaterialType,Specified_Output!A1416,OutputSampleWeight)=0,"",SUMIF(OutputMaterialType,Specified_Output!A1416,OutputSampleWeight))</f>
        <v/>
      </c>
      <c r="E1416" s="120" t="str">
        <f t="shared" si="158"/>
        <v/>
      </c>
      <c r="F1416" s="95" t="str">
        <f t="shared" si="159"/>
        <v/>
      </c>
      <c r="G1416" s="120" t="str">
        <f t="shared" si="160"/>
        <v/>
      </c>
      <c r="H1416" s="127" t="str">
        <f t="shared" si="161"/>
        <v/>
      </c>
      <c r="J1416" s="103"/>
      <c r="K1416" s="103"/>
      <c r="L1416" s="127" t="str">
        <f t="shared" si="157"/>
        <v/>
      </c>
      <c r="M1416" s="59" t="e">
        <f t="array" ref="M1416">_xlfn.STDEV.S(IF(OutputMaterialType=A1416,OutputTarget))</f>
        <v>#VALUE!</v>
      </c>
      <c r="N1416" s="143" t="e">
        <f t="shared" si="162"/>
        <v>#VALUE!</v>
      </c>
      <c r="O1416" s="146" t="e">
        <f t="shared" si="163"/>
        <v>#VALUE!</v>
      </c>
    </row>
    <row r="1417" spans="1:15" s="17" customFormat="1" x14ac:dyDescent="0.2">
      <c r="A1417" s="51"/>
      <c r="B1417" s="14"/>
      <c r="C1417" s="128" t="str">
        <f>IF(A1417=0,"",COUNTIF(Sample_Output!$B$2:$B$2000,"*"&amp;A1417&amp;"*"))</f>
        <v/>
      </c>
      <c r="D1417" s="129" t="str">
        <f>IF(SUMIF(OutputMaterialType,Specified_Output!A1417,OutputSampleWeight)=0,"",SUMIF(OutputMaterialType,Specified_Output!A1417,OutputSampleWeight))</f>
        <v/>
      </c>
      <c r="E1417" s="120" t="str">
        <f t="shared" si="158"/>
        <v/>
      </c>
      <c r="F1417" s="95" t="str">
        <f t="shared" si="159"/>
        <v/>
      </c>
      <c r="G1417" s="120" t="str">
        <f t="shared" si="160"/>
        <v/>
      </c>
      <c r="H1417" s="127" t="str">
        <f t="shared" si="161"/>
        <v/>
      </c>
      <c r="J1417" s="103"/>
      <c r="K1417" s="103"/>
      <c r="L1417" s="127" t="str">
        <f t="shared" si="157"/>
        <v/>
      </c>
      <c r="M1417" s="59" t="e">
        <f t="array" ref="M1417">_xlfn.STDEV.S(IF(OutputMaterialType=A1417,OutputTarget))</f>
        <v>#VALUE!</v>
      </c>
      <c r="N1417" s="143" t="e">
        <f t="shared" si="162"/>
        <v>#VALUE!</v>
      </c>
      <c r="O1417" s="146" t="e">
        <f t="shared" si="163"/>
        <v>#VALUE!</v>
      </c>
    </row>
    <row r="1418" spans="1:15" s="17" customFormat="1" x14ac:dyDescent="0.2">
      <c r="A1418" s="51"/>
      <c r="B1418" s="14"/>
      <c r="C1418" s="128" t="str">
        <f>IF(A1418=0,"",COUNTIF(Sample_Output!$B$2:$B$2000,"*"&amp;A1418&amp;"*"))</f>
        <v/>
      </c>
      <c r="D1418" s="129" t="str">
        <f>IF(SUMIF(OutputMaterialType,Specified_Output!A1418,OutputSampleWeight)=0,"",SUMIF(OutputMaterialType,Specified_Output!A1418,OutputSampleWeight))</f>
        <v/>
      </c>
      <c r="E1418" s="120" t="str">
        <f t="shared" si="158"/>
        <v/>
      </c>
      <c r="F1418" s="95" t="str">
        <f t="shared" si="159"/>
        <v/>
      </c>
      <c r="G1418" s="120" t="str">
        <f t="shared" si="160"/>
        <v/>
      </c>
      <c r="H1418" s="127" t="str">
        <f t="shared" si="161"/>
        <v/>
      </c>
      <c r="J1418" s="103"/>
      <c r="K1418" s="103"/>
      <c r="L1418" s="127" t="str">
        <f t="shared" si="157"/>
        <v/>
      </c>
      <c r="M1418" s="59" t="e">
        <f t="array" ref="M1418">_xlfn.STDEV.S(IF(OutputMaterialType=A1418,OutputTarget))</f>
        <v>#VALUE!</v>
      </c>
      <c r="N1418" s="143" t="e">
        <f t="shared" si="162"/>
        <v>#VALUE!</v>
      </c>
      <c r="O1418" s="146" t="e">
        <f t="shared" si="163"/>
        <v>#VALUE!</v>
      </c>
    </row>
    <row r="1419" spans="1:15" s="17" customFormat="1" x14ac:dyDescent="0.2">
      <c r="A1419" s="51"/>
      <c r="B1419" s="14"/>
      <c r="C1419" s="128" t="str">
        <f>IF(A1419=0,"",COUNTIF(Sample_Output!$B$2:$B$2000,"*"&amp;A1419&amp;"*"))</f>
        <v/>
      </c>
      <c r="D1419" s="129" t="str">
        <f>IF(SUMIF(OutputMaterialType,Specified_Output!A1419,OutputSampleWeight)=0,"",SUMIF(OutputMaterialType,Specified_Output!A1419,OutputSampleWeight))</f>
        <v/>
      </c>
      <c r="E1419" s="120" t="str">
        <f t="shared" si="158"/>
        <v/>
      </c>
      <c r="F1419" s="95" t="str">
        <f t="shared" si="159"/>
        <v/>
      </c>
      <c r="G1419" s="120" t="str">
        <f t="shared" si="160"/>
        <v/>
      </c>
      <c r="H1419" s="127" t="str">
        <f t="shared" si="161"/>
        <v/>
      </c>
      <c r="J1419" s="103"/>
      <c r="K1419" s="103"/>
      <c r="L1419" s="127" t="str">
        <f t="shared" si="157"/>
        <v/>
      </c>
      <c r="M1419" s="59" t="e">
        <f t="array" ref="M1419">_xlfn.STDEV.S(IF(OutputMaterialType=A1419,OutputTarget))</f>
        <v>#VALUE!</v>
      </c>
      <c r="N1419" s="143" t="e">
        <f t="shared" si="162"/>
        <v>#VALUE!</v>
      </c>
      <c r="O1419" s="146" t="e">
        <f t="shared" si="163"/>
        <v>#VALUE!</v>
      </c>
    </row>
    <row r="1420" spans="1:15" s="17" customFormat="1" x14ac:dyDescent="0.2">
      <c r="A1420" s="51"/>
      <c r="B1420" s="14"/>
      <c r="C1420" s="128" t="str">
        <f>IF(A1420=0,"",COUNTIF(Sample_Output!$B$2:$B$2000,"*"&amp;A1420&amp;"*"))</f>
        <v/>
      </c>
      <c r="D1420" s="129" t="str">
        <f>IF(SUMIF(OutputMaterialType,Specified_Output!A1420,OutputSampleWeight)=0,"",SUMIF(OutputMaterialType,Specified_Output!A1420,OutputSampleWeight))</f>
        <v/>
      </c>
      <c r="E1420" s="120" t="str">
        <f t="shared" si="158"/>
        <v/>
      </c>
      <c r="F1420" s="95" t="str">
        <f t="shared" si="159"/>
        <v/>
      </c>
      <c r="G1420" s="120" t="str">
        <f t="shared" si="160"/>
        <v/>
      </c>
      <c r="H1420" s="127" t="str">
        <f t="shared" si="161"/>
        <v/>
      </c>
      <c r="J1420" s="103"/>
      <c r="K1420" s="103"/>
      <c r="L1420" s="127" t="str">
        <f t="shared" si="157"/>
        <v/>
      </c>
      <c r="M1420" s="59" t="e">
        <f t="array" ref="M1420">_xlfn.STDEV.S(IF(OutputMaterialType=A1420,OutputTarget))</f>
        <v>#VALUE!</v>
      </c>
      <c r="N1420" s="143" t="e">
        <f t="shared" si="162"/>
        <v>#VALUE!</v>
      </c>
      <c r="O1420" s="146" t="e">
        <f t="shared" si="163"/>
        <v>#VALUE!</v>
      </c>
    </row>
    <row r="1421" spans="1:15" s="17" customFormat="1" x14ac:dyDescent="0.2">
      <c r="A1421" s="51"/>
      <c r="B1421" s="14"/>
      <c r="C1421" s="128" t="str">
        <f>IF(A1421=0,"",COUNTIF(Sample_Output!$B$2:$B$2000,"*"&amp;A1421&amp;"*"))</f>
        <v/>
      </c>
      <c r="D1421" s="129" t="str">
        <f>IF(SUMIF(OutputMaterialType,Specified_Output!A1421,OutputSampleWeight)=0,"",SUMIF(OutputMaterialType,Specified_Output!A1421,OutputSampleWeight))</f>
        <v/>
      </c>
      <c r="E1421" s="120" t="str">
        <f t="shared" si="158"/>
        <v/>
      </c>
      <c r="F1421" s="95" t="str">
        <f t="shared" si="159"/>
        <v/>
      </c>
      <c r="G1421" s="120" t="str">
        <f t="shared" si="160"/>
        <v/>
      </c>
      <c r="H1421" s="127" t="str">
        <f t="shared" si="161"/>
        <v/>
      </c>
      <c r="J1421" s="103"/>
      <c r="K1421" s="103"/>
      <c r="L1421" s="127" t="str">
        <f t="shared" si="157"/>
        <v/>
      </c>
      <c r="M1421" s="59" t="e">
        <f t="array" ref="M1421">_xlfn.STDEV.S(IF(OutputMaterialType=A1421,OutputTarget))</f>
        <v>#VALUE!</v>
      </c>
      <c r="N1421" s="143" t="e">
        <f t="shared" si="162"/>
        <v>#VALUE!</v>
      </c>
      <c r="O1421" s="146" t="e">
        <f t="shared" si="163"/>
        <v>#VALUE!</v>
      </c>
    </row>
    <row r="1422" spans="1:15" s="17" customFormat="1" x14ac:dyDescent="0.2">
      <c r="A1422" s="51"/>
      <c r="B1422" s="14"/>
      <c r="C1422" s="128" t="str">
        <f>IF(A1422=0,"",COUNTIF(Sample_Output!$B$2:$B$2000,"*"&amp;A1422&amp;"*"))</f>
        <v/>
      </c>
      <c r="D1422" s="129" t="str">
        <f>IF(SUMIF(OutputMaterialType,Specified_Output!A1422,OutputSampleWeight)=0,"",SUMIF(OutputMaterialType,Specified_Output!A1422,OutputSampleWeight))</f>
        <v/>
      </c>
      <c r="E1422" s="120" t="str">
        <f t="shared" si="158"/>
        <v/>
      </c>
      <c r="F1422" s="95" t="str">
        <f t="shared" si="159"/>
        <v/>
      </c>
      <c r="G1422" s="120" t="str">
        <f t="shared" si="160"/>
        <v/>
      </c>
      <c r="H1422" s="127" t="str">
        <f t="shared" si="161"/>
        <v/>
      </c>
      <c r="J1422" s="103"/>
      <c r="K1422" s="103"/>
      <c r="L1422" s="127" t="str">
        <f t="shared" si="157"/>
        <v/>
      </c>
      <c r="M1422" s="59" t="e">
        <f t="array" ref="M1422">_xlfn.STDEV.S(IF(OutputMaterialType=A1422,OutputTarget))</f>
        <v>#VALUE!</v>
      </c>
      <c r="N1422" s="143" t="e">
        <f t="shared" si="162"/>
        <v>#VALUE!</v>
      </c>
      <c r="O1422" s="146" t="e">
        <f t="shared" si="163"/>
        <v>#VALUE!</v>
      </c>
    </row>
    <row r="1423" spans="1:15" s="17" customFormat="1" x14ac:dyDescent="0.2">
      <c r="A1423" s="51"/>
      <c r="B1423" s="14"/>
      <c r="C1423" s="128" t="str">
        <f>IF(A1423=0,"",COUNTIF(Sample_Output!$B$2:$B$2000,"*"&amp;A1423&amp;"*"))</f>
        <v/>
      </c>
      <c r="D1423" s="129" t="str">
        <f>IF(SUMIF(OutputMaterialType,Specified_Output!A1423,OutputSampleWeight)=0,"",SUMIF(OutputMaterialType,Specified_Output!A1423,OutputSampleWeight))</f>
        <v/>
      </c>
      <c r="E1423" s="120" t="str">
        <f t="shared" si="158"/>
        <v/>
      </c>
      <c r="F1423" s="95" t="str">
        <f t="shared" si="159"/>
        <v/>
      </c>
      <c r="G1423" s="120" t="str">
        <f t="shared" si="160"/>
        <v/>
      </c>
      <c r="H1423" s="127" t="str">
        <f t="shared" si="161"/>
        <v/>
      </c>
      <c r="J1423" s="103"/>
      <c r="K1423" s="103"/>
      <c r="L1423" s="127" t="str">
        <f t="shared" si="157"/>
        <v/>
      </c>
      <c r="M1423" s="59" t="e">
        <f t="array" ref="M1423">_xlfn.STDEV.S(IF(OutputMaterialType=A1423,OutputTarget))</f>
        <v>#VALUE!</v>
      </c>
      <c r="N1423" s="143" t="e">
        <f t="shared" si="162"/>
        <v>#VALUE!</v>
      </c>
      <c r="O1423" s="146" t="e">
        <f t="shared" si="163"/>
        <v>#VALUE!</v>
      </c>
    </row>
    <row r="1424" spans="1:15" s="17" customFormat="1" x14ac:dyDescent="0.2">
      <c r="A1424" s="51"/>
      <c r="B1424" s="14"/>
      <c r="C1424" s="128" t="str">
        <f>IF(A1424=0,"",COUNTIF(Sample_Output!$B$2:$B$2000,"*"&amp;A1424&amp;"*"))</f>
        <v/>
      </c>
      <c r="D1424" s="129" t="str">
        <f>IF(SUMIF(OutputMaterialType,Specified_Output!A1424,OutputSampleWeight)=0,"",SUMIF(OutputMaterialType,Specified_Output!A1424,OutputSampleWeight))</f>
        <v/>
      </c>
      <c r="E1424" s="120" t="str">
        <f t="shared" si="158"/>
        <v/>
      </c>
      <c r="F1424" s="95" t="str">
        <f t="shared" si="159"/>
        <v/>
      </c>
      <c r="G1424" s="120" t="str">
        <f t="shared" si="160"/>
        <v/>
      </c>
      <c r="H1424" s="127" t="str">
        <f t="shared" si="161"/>
        <v/>
      </c>
      <c r="J1424" s="103"/>
      <c r="K1424" s="103"/>
      <c r="L1424" s="127" t="str">
        <f t="shared" si="157"/>
        <v/>
      </c>
      <c r="M1424" s="59" t="e">
        <f t="array" ref="M1424">_xlfn.STDEV.S(IF(OutputMaterialType=A1424,OutputTarget))</f>
        <v>#VALUE!</v>
      </c>
      <c r="N1424" s="143" t="e">
        <f t="shared" si="162"/>
        <v>#VALUE!</v>
      </c>
      <c r="O1424" s="146" t="e">
        <f t="shared" si="163"/>
        <v>#VALUE!</v>
      </c>
    </row>
    <row r="1425" spans="1:15" s="17" customFormat="1" x14ac:dyDescent="0.2">
      <c r="A1425" s="51"/>
      <c r="B1425" s="14"/>
      <c r="C1425" s="128" t="str">
        <f>IF(A1425=0,"",COUNTIF(Sample_Output!$B$2:$B$2000,"*"&amp;A1425&amp;"*"))</f>
        <v/>
      </c>
      <c r="D1425" s="129" t="str">
        <f>IF(SUMIF(OutputMaterialType,Specified_Output!A1425,OutputSampleWeight)=0,"",SUMIF(OutputMaterialType,Specified_Output!A1425,OutputSampleWeight))</f>
        <v/>
      </c>
      <c r="E1425" s="120" t="str">
        <f t="shared" si="158"/>
        <v/>
      </c>
      <c r="F1425" s="95" t="str">
        <f t="shared" si="159"/>
        <v/>
      </c>
      <c r="G1425" s="120" t="str">
        <f t="shared" si="160"/>
        <v/>
      </c>
      <c r="H1425" s="127" t="str">
        <f t="shared" si="161"/>
        <v/>
      </c>
      <c r="J1425" s="103"/>
      <c r="K1425" s="103"/>
      <c r="L1425" s="127" t="str">
        <f t="shared" si="157"/>
        <v/>
      </c>
      <c r="M1425" s="59" t="e">
        <f t="array" ref="M1425">_xlfn.STDEV.S(IF(OutputMaterialType=A1425,OutputTarget))</f>
        <v>#VALUE!</v>
      </c>
      <c r="N1425" s="143" t="e">
        <f t="shared" si="162"/>
        <v>#VALUE!</v>
      </c>
      <c r="O1425" s="146" t="e">
        <f t="shared" si="163"/>
        <v>#VALUE!</v>
      </c>
    </row>
    <row r="1426" spans="1:15" s="17" customFormat="1" x14ac:dyDescent="0.2">
      <c r="A1426" s="51"/>
      <c r="B1426" s="14"/>
      <c r="C1426" s="128" t="str">
        <f>IF(A1426=0,"",COUNTIF(Sample_Output!$B$2:$B$2000,"*"&amp;A1426&amp;"*"))</f>
        <v/>
      </c>
      <c r="D1426" s="129" t="str">
        <f>IF(SUMIF(OutputMaterialType,Specified_Output!A1426,OutputSampleWeight)=0,"",SUMIF(OutputMaterialType,Specified_Output!A1426,OutputSampleWeight))</f>
        <v/>
      </c>
      <c r="E1426" s="120" t="str">
        <f t="shared" si="158"/>
        <v/>
      </c>
      <c r="F1426" s="95" t="str">
        <f t="shared" si="159"/>
        <v/>
      </c>
      <c r="G1426" s="120" t="str">
        <f t="shared" si="160"/>
        <v/>
      </c>
      <c r="H1426" s="127" t="str">
        <f t="shared" si="161"/>
        <v/>
      </c>
      <c r="J1426" s="103"/>
      <c r="K1426" s="103"/>
      <c r="L1426" s="127" t="str">
        <f t="shared" si="157"/>
        <v/>
      </c>
      <c r="M1426" s="59" t="e">
        <f t="array" ref="M1426">_xlfn.STDEV.S(IF(OutputMaterialType=A1426,OutputTarget))</f>
        <v>#VALUE!</v>
      </c>
      <c r="N1426" s="143" t="e">
        <f t="shared" si="162"/>
        <v>#VALUE!</v>
      </c>
      <c r="O1426" s="146" t="e">
        <f t="shared" si="163"/>
        <v>#VALUE!</v>
      </c>
    </row>
    <row r="1427" spans="1:15" s="17" customFormat="1" x14ac:dyDescent="0.2">
      <c r="A1427" s="51"/>
      <c r="B1427" s="14"/>
      <c r="C1427" s="128" t="str">
        <f>IF(A1427=0,"",COUNTIF(Sample_Output!$B$2:$B$2000,"*"&amp;A1427&amp;"*"))</f>
        <v/>
      </c>
      <c r="D1427" s="129" t="str">
        <f>IF(SUMIF(OutputMaterialType,Specified_Output!A1427,OutputSampleWeight)=0,"",SUMIF(OutputMaterialType,Specified_Output!A1427,OutputSampleWeight))</f>
        <v/>
      </c>
      <c r="E1427" s="120" t="str">
        <f t="shared" si="158"/>
        <v/>
      </c>
      <c r="F1427" s="95" t="str">
        <f t="shared" si="159"/>
        <v/>
      </c>
      <c r="G1427" s="120" t="str">
        <f t="shared" si="160"/>
        <v/>
      </c>
      <c r="H1427" s="127" t="str">
        <f t="shared" si="161"/>
        <v/>
      </c>
      <c r="J1427" s="103"/>
      <c r="K1427" s="103"/>
      <c r="L1427" s="127" t="str">
        <f t="shared" si="157"/>
        <v/>
      </c>
      <c r="M1427" s="59" t="e">
        <f t="array" ref="M1427">_xlfn.STDEV.S(IF(OutputMaterialType=A1427,OutputTarget))</f>
        <v>#VALUE!</v>
      </c>
      <c r="N1427" s="143" t="e">
        <f t="shared" si="162"/>
        <v>#VALUE!</v>
      </c>
      <c r="O1427" s="146" t="e">
        <f t="shared" si="163"/>
        <v>#VALUE!</v>
      </c>
    </row>
    <row r="1428" spans="1:15" s="17" customFormat="1" x14ac:dyDescent="0.2">
      <c r="A1428" s="51"/>
      <c r="B1428" s="14"/>
      <c r="C1428" s="128" t="str">
        <f>IF(A1428=0,"",COUNTIF(Sample_Output!$B$2:$B$2000,"*"&amp;A1428&amp;"*"))</f>
        <v/>
      </c>
      <c r="D1428" s="129" t="str">
        <f>IF(SUMIF(OutputMaterialType,Specified_Output!A1428,OutputSampleWeight)=0,"",SUMIF(OutputMaterialType,Specified_Output!A1428,OutputSampleWeight))</f>
        <v/>
      </c>
      <c r="E1428" s="120" t="str">
        <f t="shared" si="158"/>
        <v/>
      </c>
      <c r="F1428" s="95" t="str">
        <f t="shared" si="159"/>
        <v/>
      </c>
      <c r="G1428" s="120" t="str">
        <f t="shared" si="160"/>
        <v/>
      </c>
      <c r="H1428" s="127" t="str">
        <f t="shared" si="161"/>
        <v/>
      </c>
      <c r="J1428" s="103"/>
      <c r="K1428" s="103"/>
      <c r="L1428" s="127" t="str">
        <f t="shared" si="157"/>
        <v/>
      </c>
      <c r="M1428" s="59" t="e">
        <f t="array" ref="M1428">_xlfn.STDEV.S(IF(OutputMaterialType=A1428,OutputTarget))</f>
        <v>#VALUE!</v>
      </c>
      <c r="N1428" s="143" t="e">
        <f t="shared" si="162"/>
        <v>#VALUE!</v>
      </c>
      <c r="O1428" s="146" t="e">
        <f t="shared" si="163"/>
        <v>#VALUE!</v>
      </c>
    </row>
    <row r="1429" spans="1:15" s="17" customFormat="1" x14ac:dyDescent="0.2">
      <c r="A1429" s="51"/>
      <c r="B1429" s="14"/>
      <c r="C1429" s="128" t="str">
        <f>IF(A1429=0,"",COUNTIF(Sample_Output!$B$2:$B$2000,"*"&amp;A1429&amp;"*"))</f>
        <v/>
      </c>
      <c r="D1429" s="129" t="str">
        <f>IF(SUMIF(OutputMaterialType,Specified_Output!A1429,OutputSampleWeight)=0,"",SUMIF(OutputMaterialType,Specified_Output!A1429,OutputSampleWeight))</f>
        <v/>
      </c>
      <c r="E1429" s="120" t="str">
        <f t="shared" si="158"/>
        <v/>
      </c>
      <c r="F1429" s="95" t="str">
        <f t="shared" si="159"/>
        <v/>
      </c>
      <c r="G1429" s="120" t="str">
        <f t="shared" si="160"/>
        <v/>
      </c>
      <c r="H1429" s="127" t="str">
        <f t="shared" si="161"/>
        <v/>
      </c>
      <c r="J1429" s="103"/>
      <c r="K1429" s="103"/>
      <c r="L1429" s="127" t="str">
        <f t="shared" si="157"/>
        <v/>
      </c>
      <c r="M1429" s="59" t="e">
        <f t="array" ref="M1429">_xlfn.STDEV.S(IF(OutputMaterialType=A1429,OutputTarget))</f>
        <v>#VALUE!</v>
      </c>
      <c r="N1429" s="143" t="e">
        <f t="shared" si="162"/>
        <v>#VALUE!</v>
      </c>
      <c r="O1429" s="146" t="e">
        <f t="shared" si="163"/>
        <v>#VALUE!</v>
      </c>
    </row>
    <row r="1430" spans="1:15" s="17" customFormat="1" x14ac:dyDescent="0.2">
      <c r="A1430" s="51"/>
      <c r="B1430" s="14"/>
      <c r="C1430" s="128" t="str">
        <f>IF(A1430=0,"",COUNTIF(Sample_Output!$B$2:$B$2000,"*"&amp;A1430&amp;"*"))</f>
        <v/>
      </c>
      <c r="D1430" s="129" t="str">
        <f>IF(SUMIF(OutputMaterialType,Specified_Output!A1430,OutputSampleWeight)=0,"",SUMIF(OutputMaterialType,Specified_Output!A1430,OutputSampleWeight))</f>
        <v/>
      </c>
      <c r="E1430" s="120" t="str">
        <f t="shared" si="158"/>
        <v/>
      </c>
      <c r="F1430" s="95" t="str">
        <f t="shared" si="159"/>
        <v/>
      </c>
      <c r="G1430" s="120" t="str">
        <f t="shared" si="160"/>
        <v/>
      </c>
      <c r="H1430" s="127" t="str">
        <f t="shared" si="161"/>
        <v/>
      </c>
      <c r="J1430" s="103"/>
      <c r="K1430" s="103"/>
      <c r="L1430" s="127" t="str">
        <f t="shared" si="157"/>
        <v/>
      </c>
      <c r="M1430" s="59" t="e">
        <f t="array" ref="M1430">_xlfn.STDEV.S(IF(OutputMaterialType=A1430,OutputTarget))</f>
        <v>#VALUE!</v>
      </c>
      <c r="N1430" s="143" t="e">
        <f t="shared" si="162"/>
        <v>#VALUE!</v>
      </c>
      <c r="O1430" s="146" t="e">
        <f t="shared" si="163"/>
        <v>#VALUE!</v>
      </c>
    </row>
    <row r="1431" spans="1:15" s="17" customFormat="1" x14ac:dyDescent="0.2">
      <c r="A1431" s="51"/>
      <c r="B1431" s="14"/>
      <c r="C1431" s="128" t="str">
        <f>IF(A1431=0,"",COUNTIF(Sample_Output!$B$2:$B$2000,"*"&amp;A1431&amp;"*"))</f>
        <v/>
      </c>
      <c r="D1431" s="129" t="str">
        <f>IF(SUMIF(OutputMaterialType,Specified_Output!A1431,OutputSampleWeight)=0,"",SUMIF(OutputMaterialType,Specified_Output!A1431,OutputSampleWeight))</f>
        <v/>
      </c>
      <c r="E1431" s="120" t="str">
        <f t="shared" si="158"/>
        <v/>
      </c>
      <c r="F1431" s="95" t="str">
        <f t="shared" si="159"/>
        <v/>
      </c>
      <c r="G1431" s="120" t="str">
        <f t="shared" si="160"/>
        <v/>
      </c>
      <c r="H1431" s="127" t="str">
        <f t="shared" si="161"/>
        <v/>
      </c>
      <c r="J1431" s="103"/>
      <c r="K1431" s="103"/>
      <c r="L1431" s="127" t="str">
        <f t="shared" si="157"/>
        <v/>
      </c>
      <c r="M1431" s="59" t="e">
        <f t="array" ref="M1431">_xlfn.STDEV.S(IF(OutputMaterialType=A1431,OutputTarget))</f>
        <v>#VALUE!</v>
      </c>
      <c r="N1431" s="143" t="e">
        <f t="shared" si="162"/>
        <v>#VALUE!</v>
      </c>
      <c r="O1431" s="146" t="e">
        <f t="shared" si="163"/>
        <v>#VALUE!</v>
      </c>
    </row>
    <row r="1432" spans="1:15" s="17" customFormat="1" x14ac:dyDescent="0.2">
      <c r="A1432" s="51"/>
      <c r="B1432" s="14"/>
      <c r="C1432" s="128" t="str">
        <f>IF(A1432=0,"",COUNTIF(Sample_Output!$B$2:$B$2000,"*"&amp;A1432&amp;"*"))</f>
        <v/>
      </c>
      <c r="D1432" s="129" t="str">
        <f>IF(SUMIF(OutputMaterialType,Specified_Output!A1432,OutputSampleWeight)=0,"",SUMIF(OutputMaterialType,Specified_Output!A1432,OutputSampleWeight))</f>
        <v/>
      </c>
      <c r="E1432" s="120" t="str">
        <f t="shared" si="158"/>
        <v/>
      </c>
      <c r="F1432" s="95" t="str">
        <f t="shared" si="159"/>
        <v/>
      </c>
      <c r="G1432" s="120" t="str">
        <f t="shared" si="160"/>
        <v/>
      </c>
      <c r="H1432" s="127" t="str">
        <f t="shared" si="161"/>
        <v/>
      </c>
      <c r="J1432" s="103"/>
      <c r="K1432" s="103"/>
      <c r="L1432" s="127" t="str">
        <f t="shared" si="157"/>
        <v/>
      </c>
      <c r="M1432" s="59" t="e">
        <f t="array" ref="M1432">_xlfn.STDEV.S(IF(OutputMaterialType=A1432,OutputTarget))</f>
        <v>#VALUE!</v>
      </c>
      <c r="N1432" s="143" t="e">
        <f t="shared" si="162"/>
        <v>#VALUE!</v>
      </c>
      <c r="O1432" s="146" t="e">
        <f t="shared" si="163"/>
        <v>#VALUE!</v>
      </c>
    </row>
    <row r="1433" spans="1:15" s="17" customFormat="1" x14ac:dyDescent="0.2">
      <c r="A1433" s="51"/>
      <c r="B1433" s="14"/>
      <c r="C1433" s="128" t="str">
        <f>IF(A1433=0,"",COUNTIF(Sample_Output!$B$2:$B$2000,"*"&amp;A1433&amp;"*"))</f>
        <v/>
      </c>
      <c r="D1433" s="129" t="str">
        <f>IF(SUMIF(OutputMaterialType,Specified_Output!A1433,OutputSampleWeight)=0,"",SUMIF(OutputMaterialType,Specified_Output!A1433,OutputSampleWeight))</f>
        <v/>
      </c>
      <c r="E1433" s="120" t="str">
        <f t="shared" si="158"/>
        <v/>
      </c>
      <c r="F1433" s="95" t="str">
        <f t="shared" si="159"/>
        <v/>
      </c>
      <c r="G1433" s="120" t="str">
        <f t="shared" si="160"/>
        <v/>
      </c>
      <c r="H1433" s="127" t="str">
        <f t="shared" si="161"/>
        <v/>
      </c>
      <c r="J1433" s="103"/>
      <c r="K1433" s="103"/>
      <c r="L1433" s="127" t="str">
        <f t="shared" si="157"/>
        <v/>
      </c>
      <c r="M1433" s="59" t="e">
        <f t="array" ref="M1433">_xlfn.STDEV.S(IF(OutputMaterialType=A1433,OutputTarget))</f>
        <v>#VALUE!</v>
      </c>
      <c r="N1433" s="143" t="e">
        <f t="shared" si="162"/>
        <v>#VALUE!</v>
      </c>
      <c r="O1433" s="146" t="e">
        <f t="shared" si="163"/>
        <v>#VALUE!</v>
      </c>
    </row>
    <row r="1434" spans="1:15" s="17" customFormat="1" x14ac:dyDescent="0.2">
      <c r="A1434" s="51"/>
      <c r="B1434" s="14"/>
      <c r="C1434" s="128" t="str">
        <f>IF(A1434=0,"",COUNTIF(Sample_Output!$B$2:$B$2000,"*"&amp;A1434&amp;"*"))</f>
        <v/>
      </c>
      <c r="D1434" s="129" t="str">
        <f>IF(SUMIF(OutputMaterialType,Specified_Output!A1434,OutputSampleWeight)=0,"",SUMIF(OutputMaterialType,Specified_Output!A1434,OutputSampleWeight))</f>
        <v/>
      </c>
      <c r="E1434" s="120" t="str">
        <f t="shared" si="158"/>
        <v/>
      </c>
      <c r="F1434" s="95" t="str">
        <f t="shared" si="159"/>
        <v/>
      </c>
      <c r="G1434" s="120" t="str">
        <f t="shared" si="160"/>
        <v/>
      </c>
      <c r="H1434" s="127" t="str">
        <f t="shared" si="161"/>
        <v/>
      </c>
      <c r="J1434" s="103"/>
      <c r="K1434" s="103"/>
      <c r="L1434" s="127" t="str">
        <f t="shared" si="157"/>
        <v/>
      </c>
      <c r="M1434" s="59" t="e">
        <f t="array" ref="M1434">_xlfn.STDEV.S(IF(OutputMaterialType=A1434,OutputTarget))</f>
        <v>#VALUE!</v>
      </c>
      <c r="N1434" s="143" t="e">
        <f t="shared" si="162"/>
        <v>#VALUE!</v>
      </c>
      <c r="O1434" s="146" t="e">
        <f t="shared" si="163"/>
        <v>#VALUE!</v>
      </c>
    </row>
    <row r="1435" spans="1:15" s="17" customFormat="1" x14ac:dyDescent="0.2">
      <c r="A1435" s="51"/>
      <c r="B1435" s="14"/>
      <c r="C1435" s="128" t="str">
        <f>IF(A1435=0,"",COUNTIF(Sample_Output!$B$2:$B$2000,"*"&amp;A1435&amp;"*"))</f>
        <v/>
      </c>
      <c r="D1435" s="129" t="str">
        <f>IF(SUMIF(OutputMaterialType,Specified_Output!A1435,OutputSampleWeight)=0,"",SUMIF(OutputMaterialType,Specified_Output!A1435,OutputSampleWeight))</f>
        <v/>
      </c>
      <c r="E1435" s="120" t="str">
        <f t="shared" si="158"/>
        <v/>
      </c>
      <c r="F1435" s="95" t="str">
        <f t="shared" si="159"/>
        <v/>
      </c>
      <c r="G1435" s="120" t="str">
        <f t="shared" si="160"/>
        <v/>
      </c>
      <c r="H1435" s="127" t="str">
        <f t="shared" si="161"/>
        <v/>
      </c>
      <c r="J1435" s="103"/>
      <c r="K1435" s="103"/>
      <c r="L1435" s="127" t="str">
        <f t="shared" si="157"/>
        <v/>
      </c>
      <c r="M1435" s="59" t="e">
        <f t="array" ref="M1435">_xlfn.STDEV.S(IF(OutputMaterialType=A1435,OutputTarget))</f>
        <v>#VALUE!</v>
      </c>
      <c r="N1435" s="143" t="e">
        <f t="shared" si="162"/>
        <v>#VALUE!</v>
      </c>
      <c r="O1435" s="146" t="e">
        <f t="shared" si="163"/>
        <v>#VALUE!</v>
      </c>
    </row>
    <row r="1436" spans="1:15" s="17" customFormat="1" x14ac:dyDescent="0.2">
      <c r="A1436" s="51"/>
      <c r="B1436" s="14"/>
      <c r="C1436" s="128" t="str">
        <f>IF(A1436=0,"",COUNTIF(Sample_Output!$B$2:$B$2000,"*"&amp;A1436&amp;"*"))</f>
        <v/>
      </c>
      <c r="D1436" s="129" t="str">
        <f>IF(SUMIF(OutputMaterialType,Specified_Output!A1436,OutputSampleWeight)=0,"",SUMIF(OutputMaterialType,Specified_Output!A1436,OutputSampleWeight))</f>
        <v/>
      </c>
      <c r="E1436" s="120" t="str">
        <f t="shared" si="158"/>
        <v/>
      </c>
      <c r="F1436" s="95" t="str">
        <f t="shared" si="159"/>
        <v/>
      </c>
      <c r="G1436" s="120" t="str">
        <f t="shared" si="160"/>
        <v/>
      </c>
      <c r="H1436" s="127" t="str">
        <f t="shared" si="161"/>
        <v/>
      </c>
      <c r="J1436" s="103"/>
      <c r="K1436" s="103"/>
      <c r="L1436" s="127" t="str">
        <f t="shared" si="157"/>
        <v/>
      </c>
      <c r="M1436" s="59" t="e">
        <f t="array" ref="M1436">_xlfn.STDEV.S(IF(OutputMaterialType=A1436,OutputTarget))</f>
        <v>#VALUE!</v>
      </c>
      <c r="N1436" s="143" t="e">
        <f t="shared" si="162"/>
        <v>#VALUE!</v>
      </c>
      <c r="O1436" s="146" t="e">
        <f t="shared" si="163"/>
        <v>#VALUE!</v>
      </c>
    </row>
    <row r="1437" spans="1:15" s="17" customFormat="1" x14ac:dyDescent="0.2">
      <c r="A1437" s="51"/>
      <c r="B1437" s="14"/>
      <c r="C1437" s="128" t="str">
        <f>IF(A1437=0,"",COUNTIF(Sample_Output!$B$2:$B$2000,"*"&amp;A1437&amp;"*"))</f>
        <v/>
      </c>
      <c r="D1437" s="129" t="str">
        <f>IF(SUMIF(OutputMaterialType,Specified_Output!A1437,OutputSampleWeight)=0,"",SUMIF(OutputMaterialType,Specified_Output!A1437,OutputSampleWeight))</f>
        <v/>
      </c>
      <c r="E1437" s="120" t="str">
        <f t="shared" si="158"/>
        <v/>
      </c>
      <c r="F1437" s="95" t="str">
        <f t="shared" si="159"/>
        <v/>
      </c>
      <c r="G1437" s="120" t="str">
        <f t="shared" si="160"/>
        <v/>
      </c>
      <c r="H1437" s="127" t="str">
        <f t="shared" si="161"/>
        <v/>
      </c>
      <c r="J1437" s="103"/>
      <c r="K1437" s="103"/>
      <c r="L1437" s="127" t="str">
        <f t="shared" si="157"/>
        <v/>
      </c>
      <c r="M1437" s="59" t="e">
        <f t="array" ref="M1437">_xlfn.STDEV.S(IF(OutputMaterialType=A1437,OutputTarget))</f>
        <v>#VALUE!</v>
      </c>
      <c r="N1437" s="143" t="e">
        <f t="shared" si="162"/>
        <v>#VALUE!</v>
      </c>
      <c r="O1437" s="146" t="e">
        <f t="shared" si="163"/>
        <v>#VALUE!</v>
      </c>
    </row>
    <row r="1438" spans="1:15" s="17" customFormat="1" x14ac:dyDescent="0.2">
      <c r="A1438" s="51"/>
      <c r="B1438" s="14"/>
      <c r="C1438" s="128" t="str">
        <f>IF(A1438=0,"",COUNTIF(Sample_Output!$B$2:$B$2000,"*"&amp;A1438&amp;"*"))</f>
        <v/>
      </c>
      <c r="D1438" s="129" t="str">
        <f>IF(SUMIF(OutputMaterialType,Specified_Output!A1438,OutputSampleWeight)=0,"",SUMIF(OutputMaterialType,Specified_Output!A1438,OutputSampleWeight))</f>
        <v/>
      </c>
      <c r="E1438" s="120" t="str">
        <f t="shared" si="158"/>
        <v/>
      </c>
      <c r="F1438" s="95" t="str">
        <f t="shared" si="159"/>
        <v/>
      </c>
      <c r="G1438" s="120" t="str">
        <f t="shared" si="160"/>
        <v/>
      </c>
      <c r="H1438" s="127" t="str">
        <f t="shared" si="161"/>
        <v/>
      </c>
      <c r="J1438" s="103"/>
      <c r="K1438" s="103"/>
      <c r="L1438" s="127" t="str">
        <f t="shared" si="157"/>
        <v/>
      </c>
      <c r="M1438" s="59" t="e">
        <f t="array" ref="M1438">_xlfn.STDEV.S(IF(OutputMaterialType=A1438,OutputTarget))</f>
        <v>#VALUE!</v>
      </c>
      <c r="N1438" s="143" t="e">
        <f t="shared" si="162"/>
        <v>#VALUE!</v>
      </c>
      <c r="O1438" s="146" t="e">
        <f t="shared" si="163"/>
        <v>#VALUE!</v>
      </c>
    </row>
    <row r="1439" spans="1:15" s="17" customFormat="1" x14ac:dyDescent="0.2">
      <c r="A1439" s="51"/>
      <c r="B1439" s="14"/>
      <c r="C1439" s="128" t="str">
        <f>IF(A1439=0,"",COUNTIF(Sample_Output!$B$2:$B$2000,"*"&amp;A1439&amp;"*"))</f>
        <v/>
      </c>
      <c r="D1439" s="129" t="str">
        <f>IF(SUMIF(OutputMaterialType,Specified_Output!A1439,OutputSampleWeight)=0,"",SUMIF(OutputMaterialType,Specified_Output!A1439,OutputSampleWeight))</f>
        <v/>
      </c>
      <c r="E1439" s="120" t="str">
        <f t="shared" si="158"/>
        <v/>
      </c>
      <c r="F1439" s="95" t="str">
        <f t="shared" si="159"/>
        <v/>
      </c>
      <c r="G1439" s="120" t="str">
        <f t="shared" si="160"/>
        <v/>
      </c>
      <c r="H1439" s="127" t="str">
        <f t="shared" si="161"/>
        <v/>
      </c>
      <c r="J1439" s="103"/>
      <c r="K1439" s="103"/>
      <c r="L1439" s="127" t="str">
        <f t="shared" si="157"/>
        <v/>
      </c>
      <c r="M1439" s="59" t="e">
        <f t="array" ref="M1439">_xlfn.STDEV.S(IF(OutputMaterialType=A1439,OutputTarget))</f>
        <v>#VALUE!</v>
      </c>
      <c r="N1439" s="143" t="e">
        <f t="shared" si="162"/>
        <v>#VALUE!</v>
      </c>
      <c r="O1439" s="146" t="e">
        <f t="shared" si="163"/>
        <v>#VALUE!</v>
      </c>
    </row>
    <row r="1440" spans="1:15" s="17" customFormat="1" x14ac:dyDescent="0.2">
      <c r="A1440" s="51"/>
      <c r="B1440" s="14"/>
      <c r="C1440" s="128" t="str">
        <f>IF(A1440=0,"",COUNTIF(Sample_Output!$B$2:$B$2000,"*"&amp;A1440&amp;"*"))</f>
        <v/>
      </c>
      <c r="D1440" s="129" t="str">
        <f>IF(SUMIF(OutputMaterialType,Specified_Output!A1440,OutputSampleWeight)=0,"",SUMIF(OutputMaterialType,Specified_Output!A1440,OutputSampleWeight))</f>
        <v/>
      </c>
      <c r="E1440" s="120" t="str">
        <f t="shared" si="158"/>
        <v/>
      </c>
      <c r="F1440" s="95" t="str">
        <f t="shared" si="159"/>
        <v/>
      </c>
      <c r="G1440" s="120" t="str">
        <f t="shared" si="160"/>
        <v/>
      </c>
      <c r="H1440" s="127" t="str">
        <f t="shared" si="161"/>
        <v/>
      </c>
      <c r="J1440" s="103"/>
      <c r="K1440" s="103"/>
      <c r="L1440" s="127" t="str">
        <f t="shared" si="157"/>
        <v/>
      </c>
      <c r="M1440" s="59" t="e">
        <f t="array" ref="M1440">_xlfn.STDEV.S(IF(OutputMaterialType=A1440,OutputTarget))</f>
        <v>#VALUE!</v>
      </c>
      <c r="N1440" s="143" t="e">
        <f t="shared" si="162"/>
        <v>#VALUE!</v>
      </c>
      <c r="O1440" s="146" t="e">
        <f t="shared" si="163"/>
        <v>#VALUE!</v>
      </c>
    </row>
    <row r="1441" spans="1:15" s="17" customFormat="1" x14ac:dyDescent="0.2">
      <c r="A1441" s="51"/>
      <c r="B1441" s="14"/>
      <c r="C1441" s="128" t="str">
        <f>IF(A1441=0,"",COUNTIF(Sample_Output!$B$2:$B$2000,"*"&amp;A1441&amp;"*"))</f>
        <v/>
      </c>
      <c r="D1441" s="129" t="str">
        <f>IF(SUMIF(OutputMaterialType,Specified_Output!A1441,OutputSampleWeight)=0,"",SUMIF(OutputMaterialType,Specified_Output!A1441,OutputSampleWeight))</f>
        <v/>
      </c>
      <c r="E1441" s="120" t="str">
        <f t="shared" si="158"/>
        <v/>
      </c>
      <c r="F1441" s="95" t="str">
        <f t="shared" si="159"/>
        <v/>
      </c>
      <c r="G1441" s="120" t="str">
        <f t="shared" si="160"/>
        <v/>
      </c>
      <c r="H1441" s="127" t="str">
        <f t="shared" si="161"/>
        <v/>
      </c>
      <c r="J1441" s="103"/>
      <c r="K1441" s="103"/>
      <c r="L1441" s="127" t="str">
        <f t="shared" si="157"/>
        <v/>
      </c>
      <c r="M1441" s="59" t="e">
        <f t="array" ref="M1441">_xlfn.STDEV.S(IF(OutputMaterialType=A1441,OutputTarget))</f>
        <v>#VALUE!</v>
      </c>
      <c r="N1441" s="143" t="e">
        <f t="shared" si="162"/>
        <v>#VALUE!</v>
      </c>
      <c r="O1441" s="146" t="e">
        <f t="shared" si="163"/>
        <v>#VALUE!</v>
      </c>
    </row>
    <row r="1442" spans="1:15" s="17" customFormat="1" x14ac:dyDescent="0.2">
      <c r="A1442" s="51"/>
      <c r="B1442" s="14"/>
      <c r="C1442" s="128" t="str">
        <f>IF(A1442=0,"",COUNTIF(Sample_Output!$B$2:$B$2000,"*"&amp;A1442&amp;"*"))</f>
        <v/>
      </c>
      <c r="D1442" s="129" t="str">
        <f>IF(SUMIF(OutputMaterialType,Specified_Output!A1442,OutputSampleWeight)=0,"",SUMIF(OutputMaterialType,Specified_Output!A1442,OutputSampleWeight))</f>
        <v/>
      </c>
      <c r="E1442" s="120" t="str">
        <f t="shared" si="158"/>
        <v/>
      </c>
      <c r="F1442" s="95" t="str">
        <f t="shared" si="159"/>
        <v/>
      </c>
      <c r="G1442" s="120" t="str">
        <f t="shared" si="160"/>
        <v/>
      </c>
      <c r="H1442" s="127" t="str">
        <f t="shared" si="161"/>
        <v/>
      </c>
      <c r="J1442" s="103"/>
      <c r="K1442" s="103"/>
      <c r="L1442" s="127" t="str">
        <f t="shared" si="157"/>
        <v/>
      </c>
      <c r="M1442" s="59" t="e">
        <f t="array" ref="M1442">_xlfn.STDEV.S(IF(OutputMaterialType=A1442,OutputTarget))</f>
        <v>#VALUE!</v>
      </c>
      <c r="N1442" s="143" t="e">
        <f t="shared" si="162"/>
        <v>#VALUE!</v>
      </c>
      <c r="O1442" s="146" t="e">
        <f t="shared" si="163"/>
        <v>#VALUE!</v>
      </c>
    </row>
    <row r="1443" spans="1:15" s="17" customFormat="1" x14ac:dyDescent="0.2">
      <c r="A1443" s="51"/>
      <c r="B1443" s="14"/>
      <c r="C1443" s="128" t="str">
        <f>IF(A1443=0,"",COUNTIF(Sample_Output!$B$2:$B$2000,"*"&amp;A1443&amp;"*"))</f>
        <v/>
      </c>
      <c r="D1443" s="129" t="str">
        <f>IF(SUMIF(OutputMaterialType,Specified_Output!A1443,OutputSampleWeight)=0,"",SUMIF(OutputMaterialType,Specified_Output!A1443,OutputSampleWeight))</f>
        <v/>
      </c>
      <c r="E1443" s="120" t="str">
        <f t="shared" si="158"/>
        <v/>
      </c>
      <c r="F1443" s="95" t="str">
        <f t="shared" si="159"/>
        <v/>
      </c>
      <c r="G1443" s="120" t="str">
        <f t="shared" si="160"/>
        <v/>
      </c>
      <c r="H1443" s="127" t="str">
        <f t="shared" si="161"/>
        <v/>
      </c>
      <c r="J1443" s="103"/>
      <c r="K1443" s="103"/>
      <c r="L1443" s="127" t="str">
        <f t="shared" si="157"/>
        <v/>
      </c>
      <c r="M1443" s="59" t="e">
        <f t="array" ref="M1443">_xlfn.STDEV.S(IF(OutputMaterialType=A1443,OutputTarget))</f>
        <v>#VALUE!</v>
      </c>
      <c r="N1443" s="143" t="e">
        <f t="shared" si="162"/>
        <v>#VALUE!</v>
      </c>
      <c r="O1443" s="146" t="e">
        <f t="shared" si="163"/>
        <v>#VALUE!</v>
      </c>
    </row>
    <row r="1444" spans="1:15" s="17" customFormat="1" x14ac:dyDescent="0.2">
      <c r="A1444" s="51"/>
      <c r="B1444" s="14"/>
      <c r="C1444" s="128" t="str">
        <f>IF(A1444=0,"",COUNTIF(Sample_Output!$B$2:$B$2000,"*"&amp;A1444&amp;"*"))</f>
        <v/>
      </c>
      <c r="D1444" s="129" t="str">
        <f>IF(SUMIF(OutputMaterialType,Specified_Output!A1444,OutputSampleWeight)=0,"",SUMIF(OutputMaterialType,Specified_Output!A1444,OutputSampleWeight))</f>
        <v/>
      </c>
      <c r="E1444" s="120" t="str">
        <f t="shared" si="158"/>
        <v/>
      </c>
      <c r="F1444" s="95" t="str">
        <f t="shared" si="159"/>
        <v/>
      </c>
      <c r="G1444" s="120" t="str">
        <f t="shared" si="160"/>
        <v/>
      </c>
      <c r="H1444" s="127" t="str">
        <f t="shared" si="161"/>
        <v/>
      </c>
      <c r="J1444" s="103"/>
      <c r="K1444" s="103"/>
      <c r="L1444" s="127" t="str">
        <f t="shared" si="157"/>
        <v/>
      </c>
      <c r="M1444" s="59" t="e">
        <f t="array" ref="M1444">_xlfn.STDEV.S(IF(OutputMaterialType=A1444,OutputTarget))</f>
        <v>#VALUE!</v>
      </c>
      <c r="N1444" s="143" t="e">
        <f t="shared" si="162"/>
        <v>#VALUE!</v>
      </c>
      <c r="O1444" s="146" t="e">
        <f t="shared" si="163"/>
        <v>#VALUE!</v>
      </c>
    </row>
    <row r="1445" spans="1:15" s="17" customFormat="1" x14ac:dyDescent="0.2">
      <c r="A1445" s="51"/>
      <c r="B1445" s="14"/>
      <c r="C1445" s="128" t="str">
        <f>IF(A1445=0,"",COUNTIF(Sample_Output!$B$2:$B$2000,"*"&amp;A1445&amp;"*"))</f>
        <v/>
      </c>
      <c r="D1445" s="129" t="str">
        <f>IF(SUMIF(OutputMaterialType,Specified_Output!A1445,OutputSampleWeight)=0,"",SUMIF(OutputMaterialType,Specified_Output!A1445,OutputSampleWeight))</f>
        <v/>
      </c>
      <c r="E1445" s="120" t="str">
        <f t="shared" si="158"/>
        <v/>
      </c>
      <c r="F1445" s="95" t="str">
        <f t="shared" si="159"/>
        <v/>
      </c>
      <c r="G1445" s="120" t="str">
        <f t="shared" si="160"/>
        <v/>
      </c>
      <c r="H1445" s="127" t="str">
        <f t="shared" si="161"/>
        <v/>
      </c>
      <c r="J1445" s="103"/>
      <c r="K1445" s="103"/>
      <c r="L1445" s="127" t="str">
        <f t="shared" si="157"/>
        <v/>
      </c>
      <c r="M1445" s="59" t="e">
        <f t="array" ref="M1445">_xlfn.STDEV.S(IF(OutputMaterialType=A1445,OutputTarget))</f>
        <v>#VALUE!</v>
      </c>
      <c r="N1445" s="143" t="e">
        <f t="shared" si="162"/>
        <v>#VALUE!</v>
      </c>
      <c r="O1445" s="146" t="e">
        <f t="shared" si="163"/>
        <v>#VALUE!</v>
      </c>
    </row>
    <row r="1446" spans="1:15" s="17" customFormat="1" x14ac:dyDescent="0.2">
      <c r="A1446" s="51"/>
      <c r="B1446" s="14"/>
      <c r="C1446" s="128" t="str">
        <f>IF(A1446=0,"",COUNTIF(Sample_Output!$B$2:$B$2000,"*"&amp;A1446&amp;"*"))</f>
        <v/>
      </c>
      <c r="D1446" s="129" t="str">
        <f>IF(SUMIF(OutputMaterialType,Specified_Output!A1446,OutputSampleWeight)=0,"",SUMIF(OutputMaterialType,Specified_Output!A1446,OutputSampleWeight))</f>
        <v/>
      </c>
      <c r="E1446" s="120" t="str">
        <f t="shared" si="158"/>
        <v/>
      </c>
      <c r="F1446" s="95" t="str">
        <f t="shared" si="159"/>
        <v/>
      </c>
      <c r="G1446" s="120" t="str">
        <f t="shared" si="160"/>
        <v/>
      </c>
      <c r="H1446" s="127" t="str">
        <f t="shared" si="161"/>
        <v/>
      </c>
      <c r="J1446" s="103"/>
      <c r="K1446" s="103"/>
      <c r="L1446" s="127" t="str">
        <f t="shared" si="157"/>
        <v/>
      </c>
      <c r="M1446" s="59" t="e">
        <f t="array" ref="M1446">_xlfn.STDEV.S(IF(OutputMaterialType=A1446,OutputTarget))</f>
        <v>#VALUE!</v>
      </c>
      <c r="N1446" s="143" t="e">
        <f t="shared" si="162"/>
        <v>#VALUE!</v>
      </c>
      <c r="O1446" s="146" t="e">
        <f t="shared" si="163"/>
        <v>#VALUE!</v>
      </c>
    </row>
    <row r="1447" spans="1:15" s="17" customFormat="1" x14ac:dyDescent="0.2">
      <c r="A1447" s="51"/>
      <c r="B1447" s="14"/>
      <c r="C1447" s="128" t="str">
        <f>IF(A1447=0,"",COUNTIF(Sample_Output!$B$2:$B$2000,"*"&amp;A1447&amp;"*"))</f>
        <v/>
      </c>
      <c r="D1447" s="129" t="str">
        <f>IF(SUMIF(OutputMaterialType,Specified_Output!A1447,OutputSampleWeight)=0,"",SUMIF(OutputMaterialType,Specified_Output!A1447,OutputSampleWeight))</f>
        <v/>
      </c>
      <c r="E1447" s="120" t="str">
        <f t="shared" si="158"/>
        <v/>
      </c>
      <c r="F1447" s="95" t="str">
        <f t="shared" si="159"/>
        <v/>
      </c>
      <c r="G1447" s="120" t="str">
        <f t="shared" si="160"/>
        <v/>
      </c>
      <c r="H1447" s="127" t="str">
        <f t="shared" si="161"/>
        <v/>
      </c>
      <c r="J1447" s="103"/>
      <c r="K1447" s="103"/>
      <c r="L1447" s="127" t="str">
        <f t="shared" si="157"/>
        <v/>
      </c>
      <c r="M1447" s="59" t="e">
        <f t="array" ref="M1447">_xlfn.STDEV.S(IF(OutputMaterialType=A1447,OutputTarget))</f>
        <v>#VALUE!</v>
      </c>
      <c r="N1447" s="143" t="e">
        <f t="shared" si="162"/>
        <v>#VALUE!</v>
      </c>
      <c r="O1447" s="146" t="e">
        <f t="shared" si="163"/>
        <v>#VALUE!</v>
      </c>
    </row>
    <row r="1448" spans="1:15" s="17" customFormat="1" x14ac:dyDescent="0.2">
      <c r="A1448" s="51"/>
      <c r="B1448" s="14"/>
      <c r="C1448" s="128" t="str">
        <f>IF(A1448=0,"",COUNTIF(Sample_Output!$B$2:$B$2000,"*"&amp;A1448&amp;"*"))</f>
        <v/>
      </c>
      <c r="D1448" s="129" t="str">
        <f>IF(SUMIF(OutputMaterialType,Specified_Output!A1448,OutputSampleWeight)=0,"",SUMIF(OutputMaterialType,Specified_Output!A1448,OutputSampleWeight))</f>
        <v/>
      </c>
      <c r="E1448" s="120" t="str">
        <f t="shared" si="158"/>
        <v/>
      </c>
      <c r="F1448" s="95" t="str">
        <f t="shared" si="159"/>
        <v/>
      </c>
      <c r="G1448" s="120" t="str">
        <f t="shared" si="160"/>
        <v/>
      </c>
      <c r="H1448" s="127" t="str">
        <f t="shared" si="161"/>
        <v/>
      </c>
      <c r="J1448" s="103"/>
      <c r="K1448" s="103"/>
      <c r="L1448" s="127" t="str">
        <f t="shared" si="157"/>
        <v/>
      </c>
      <c r="M1448" s="59" t="e">
        <f t="array" ref="M1448">_xlfn.STDEV.S(IF(OutputMaterialType=A1448,OutputTarget))</f>
        <v>#VALUE!</v>
      </c>
      <c r="N1448" s="143" t="e">
        <f t="shared" si="162"/>
        <v>#VALUE!</v>
      </c>
      <c r="O1448" s="146" t="e">
        <f t="shared" si="163"/>
        <v>#VALUE!</v>
      </c>
    </row>
    <row r="1449" spans="1:15" s="17" customFormat="1" x14ac:dyDescent="0.2">
      <c r="A1449" s="51"/>
      <c r="B1449" s="14"/>
      <c r="C1449" s="128" t="str">
        <f>IF(A1449=0,"",COUNTIF(Sample_Output!$B$2:$B$2000,"*"&amp;A1449&amp;"*"))</f>
        <v/>
      </c>
      <c r="D1449" s="129" t="str">
        <f>IF(SUMIF(OutputMaterialType,Specified_Output!A1449,OutputSampleWeight)=0,"",SUMIF(OutputMaterialType,Specified_Output!A1449,OutputSampleWeight))</f>
        <v/>
      </c>
      <c r="E1449" s="120" t="str">
        <f t="shared" si="158"/>
        <v/>
      </c>
      <c r="F1449" s="95" t="str">
        <f t="shared" si="159"/>
        <v/>
      </c>
      <c r="G1449" s="120" t="str">
        <f t="shared" si="160"/>
        <v/>
      </c>
      <c r="H1449" s="127" t="str">
        <f t="shared" si="161"/>
        <v/>
      </c>
      <c r="J1449" s="103"/>
      <c r="K1449" s="103"/>
      <c r="L1449" s="127" t="str">
        <f t="shared" si="157"/>
        <v/>
      </c>
      <c r="M1449" s="59" t="e">
        <f t="array" ref="M1449">_xlfn.STDEV.S(IF(OutputMaterialType=A1449,OutputTarget))</f>
        <v>#VALUE!</v>
      </c>
      <c r="N1449" s="143" t="e">
        <f t="shared" si="162"/>
        <v>#VALUE!</v>
      </c>
      <c r="O1449" s="146" t="e">
        <f t="shared" si="163"/>
        <v>#VALUE!</v>
      </c>
    </row>
    <row r="1450" spans="1:15" s="17" customFormat="1" x14ac:dyDescent="0.2">
      <c r="A1450" s="51"/>
      <c r="B1450" s="14"/>
      <c r="C1450" s="128" t="str">
        <f>IF(A1450=0,"",COUNTIF(Sample_Output!$B$2:$B$2000,"*"&amp;A1450&amp;"*"))</f>
        <v/>
      </c>
      <c r="D1450" s="129" t="str">
        <f>IF(SUMIF(OutputMaterialType,Specified_Output!A1450,OutputSampleWeight)=0,"",SUMIF(OutputMaterialType,Specified_Output!A1450,OutputSampleWeight))</f>
        <v/>
      </c>
      <c r="E1450" s="120" t="str">
        <f t="shared" si="158"/>
        <v/>
      </c>
      <c r="F1450" s="95" t="str">
        <f t="shared" si="159"/>
        <v/>
      </c>
      <c r="G1450" s="120" t="str">
        <f t="shared" si="160"/>
        <v/>
      </c>
      <c r="H1450" s="127" t="str">
        <f t="shared" si="161"/>
        <v/>
      </c>
      <c r="J1450" s="103"/>
      <c r="K1450" s="103"/>
      <c r="L1450" s="127" t="str">
        <f t="shared" si="157"/>
        <v/>
      </c>
      <c r="M1450" s="59" t="e">
        <f t="array" ref="M1450">_xlfn.STDEV.S(IF(OutputMaterialType=A1450,OutputTarget))</f>
        <v>#VALUE!</v>
      </c>
      <c r="N1450" s="143" t="e">
        <f t="shared" si="162"/>
        <v>#VALUE!</v>
      </c>
      <c r="O1450" s="146" t="e">
        <f t="shared" si="163"/>
        <v>#VALUE!</v>
      </c>
    </row>
    <row r="1451" spans="1:15" s="17" customFormat="1" x14ac:dyDescent="0.2">
      <c r="A1451" s="51"/>
      <c r="B1451" s="14"/>
      <c r="C1451" s="128" t="str">
        <f>IF(A1451=0,"",COUNTIF(Sample_Output!$B$2:$B$2000,"*"&amp;A1451&amp;"*"))</f>
        <v/>
      </c>
      <c r="D1451" s="129" t="str">
        <f>IF(SUMIF(OutputMaterialType,Specified_Output!A1451,OutputSampleWeight)=0,"",SUMIF(OutputMaterialType,Specified_Output!A1451,OutputSampleWeight))</f>
        <v/>
      </c>
      <c r="E1451" s="120" t="str">
        <f t="shared" si="158"/>
        <v/>
      </c>
      <c r="F1451" s="95" t="str">
        <f t="shared" si="159"/>
        <v/>
      </c>
      <c r="G1451" s="120" t="str">
        <f t="shared" si="160"/>
        <v/>
      </c>
      <c r="H1451" s="127" t="str">
        <f t="shared" si="161"/>
        <v/>
      </c>
      <c r="J1451" s="103"/>
      <c r="K1451" s="103"/>
      <c r="L1451" s="127" t="str">
        <f t="shared" si="157"/>
        <v/>
      </c>
      <c r="M1451" s="59" t="e">
        <f t="array" ref="M1451">_xlfn.STDEV.S(IF(OutputMaterialType=A1451,OutputTarget))</f>
        <v>#VALUE!</v>
      </c>
      <c r="N1451" s="143" t="e">
        <f t="shared" si="162"/>
        <v>#VALUE!</v>
      </c>
      <c r="O1451" s="146" t="e">
        <f t="shared" si="163"/>
        <v>#VALUE!</v>
      </c>
    </row>
    <row r="1452" spans="1:15" s="17" customFormat="1" x14ac:dyDescent="0.2">
      <c r="A1452" s="51"/>
      <c r="B1452" s="14"/>
      <c r="C1452" s="128" t="str">
        <f>IF(A1452=0,"",COUNTIF(Sample_Output!$B$2:$B$2000,"*"&amp;A1452&amp;"*"))</f>
        <v/>
      </c>
      <c r="D1452" s="129" t="str">
        <f>IF(SUMIF(OutputMaterialType,Specified_Output!A1452,OutputSampleWeight)=0,"",SUMIF(OutputMaterialType,Specified_Output!A1452,OutputSampleWeight))</f>
        <v/>
      </c>
      <c r="E1452" s="120" t="str">
        <f t="shared" si="158"/>
        <v/>
      </c>
      <c r="F1452" s="95" t="str">
        <f t="shared" si="159"/>
        <v/>
      </c>
      <c r="G1452" s="120" t="str">
        <f t="shared" si="160"/>
        <v/>
      </c>
      <c r="H1452" s="127" t="str">
        <f t="shared" si="161"/>
        <v/>
      </c>
      <c r="J1452" s="103"/>
      <c r="K1452" s="103"/>
      <c r="L1452" s="127" t="str">
        <f t="shared" si="157"/>
        <v/>
      </c>
      <c r="M1452" s="59" t="e">
        <f t="array" ref="M1452">_xlfn.STDEV.S(IF(OutputMaterialType=A1452,OutputTarget))</f>
        <v>#VALUE!</v>
      </c>
      <c r="N1452" s="143" t="e">
        <f t="shared" si="162"/>
        <v>#VALUE!</v>
      </c>
      <c r="O1452" s="146" t="e">
        <f t="shared" si="163"/>
        <v>#VALUE!</v>
      </c>
    </row>
    <row r="1453" spans="1:15" s="17" customFormat="1" x14ac:dyDescent="0.2">
      <c r="A1453" s="51"/>
      <c r="B1453" s="14"/>
      <c r="C1453" s="128" t="str">
        <f>IF(A1453=0,"",COUNTIF(Sample_Output!$B$2:$B$2000,"*"&amp;A1453&amp;"*"))</f>
        <v/>
      </c>
      <c r="D1453" s="129" t="str">
        <f>IF(SUMIF(OutputMaterialType,Specified_Output!A1453,OutputSampleWeight)=0,"",SUMIF(OutputMaterialType,Specified_Output!A1453,OutputSampleWeight))</f>
        <v/>
      </c>
      <c r="E1453" s="120" t="str">
        <f t="shared" si="158"/>
        <v/>
      </c>
      <c r="F1453" s="95" t="str">
        <f t="shared" si="159"/>
        <v/>
      </c>
      <c r="G1453" s="120" t="str">
        <f t="shared" si="160"/>
        <v/>
      </c>
      <c r="H1453" s="127" t="str">
        <f t="shared" si="161"/>
        <v/>
      </c>
      <c r="J1453" s="103"/>
      <c r="K1453" s="103"/>
      <c r="L1453" s="127" t="str">
        <f t="shared" si="157"/>
        <v/>
      </c>
      <c r="M1453" s="59" t="e">
        <f t="array" ref="M1453">_xlfn.STDEV.S(IF(OutputMaterialType=A1453,OutputTarget))</f>
        <v>#VALUE!</v>
      </c>
      <c r="N1453" s="143" t="e">
        <f t="shared" si="162"/>
        <v>#VALUE!</v>
      </c>
      <c r="O1453" s="146" t="e">
        <f t="shared" si="163"/>
        <v>#VALUE!</v>
      </c>
    </row>
    <row r="1454" spans="1:15" s="17" customFormat="1" x14ac:dyDescent="0.2">
      <c r="A1454" s="51"/>
      <c r="B1454" s="14"/>
      <c r="C1454" s="128" t="str">
        <f>IF(A1454=0,"",COUNTIF(Sample_Output!$B$2:$B$2000,"*"&amp;A1454&amp;"*"))</f>
        <v/>
      </c>
      <c r="D1454" s="129" t="str">
        <f>IF(SUMIF(OutputMaterialType,Specified_Output!A1454,OutputSampleWeight)=0,"",SUMIF(OutputMaterialType,Specified_Output!A1454,OutputSampleWeight))</f>
        <v/>
      </c>
      <c r="E1454" s="120" t="str">
        <f t="shared" si="158"/>
        <v/>
      </c>
      <c r="F1454" s="95" t="str">
        <f t="shared" si="159"/>
        <v/>
      </c>
      <c r="G1454" s="120" t="str">
        <f t="shared" si="160"/>
        <v/>
      </c>
      <c r="H1454" s="127" t="str">
        <f t="shared" si="161"/>
        <v/>
      </c>
      <c r="J1454" s="103"/>
      <c r="K1454" s="103"/>
      <c r="L1454" s="127" t="str">
        <f t="shared" si="157"/>
        <v/>
      </c>
      <c r="M1454" s="59" t="e">
        <f t="array" ref="M1454">_xlfn.STDEV.S(IF(OutputMaterialType=A1454,OutputTarget))</f>
        <v>#VALUE!</v>
      </c>
      <c r="N1454" s="143" t="e">
        <f t="shared" si="162"/>
        <v>#VALUE!</v>
      </c>
      <c r="O1454" s="146" t="e">
        <f t="shared" si="163"/>
        <v>#VALUE!</v>
      </c>
    </row>
    <row r="1455" spans="1:15" s="17" customFormat="1" x14ac:dyDescent="0.2">
      <c r="A1455" s="51"/>
      <c r="B1455" s="14"/>
      <c r="C1455" s="128" t="str">
        <f>IF(A1455=0,"",COUNTIF(Sample_Output!$B$2:$B$2000,"*"&amp;A1455&amp;"*"))</f>
        <v/>
      </c>
      <c r="D1455" s="129" t="str">
        <f>IF(SUMIF(OutputMaterialType,Specified_Output!A1455,OutputSampleWeight)=0,"",SUMIF(OutputMaterialType,Specified_Output!A1455,OutputSampleWeight))</f>
        <v/>
      </c>
      <c r="E1455" s="120" t="str">
        <f t="shared" si="158"/>
        <v/>
      </c>
      <c r="F1455" s="95" t="str">
        <f t="shared" si="159"/>
        <v/>
      </c>
      <c r="G1455" s="120" t="str">
        <f t="shared" si="160"/>
        <v/>
      </c>
      <c r="H1455" s="127" t="str">
        <f t="shared" si="161"/>
        <v/>
      </c>
      <c r="J1455" s="103"/>
      <c r="K1455" s="103"/>
      <c r="L1455" s="127" t="str">
        <f t="shared" si="157"/>
        <v/>
      </c>
      <c r="M1455" s="59" t="e">
        <f t="array" ref="M1455">_xlfn.STDEV.S(IF(OutputMaterialType=A1455,OutputTarget))</f>
        <v>#VALUE!</v>
      </c>
      <c r="N1455" s="143" t="e">
        <f t="shared" si="162"/>
        <v>#VALUE!</v>
      </c>
      <c r="O1455" s="146" t="e">
        <f t="shared" si="163"/>
        <v>#VALUE!</v>
      </c>
    </row>
    <row r="1456" spans="1:15" s="17" customFormat="1" x14ac:dyDescent="0.2">
      <c r="A1456" s="51"/>
      <c r="B1456" s="14"/>
      <c r="C1456" s="128" t="str">
        <f>IF(A1456=0,"",COUNTIF(Sample_Output!$B$2:$B$2000,"*"&amp;A1456&amp;"*"))</f>
        <v/>
      </c>
      <c r="D1456" s="129" t="str">
        <f>IF(SUMIF(OutputMaterialType,Specified_Output!A1456,OutputSampleWeight)=0,"",SUMIF(OutputMaterialType,Specified_Output!A1456,OutputSampleWeight))</f>
        <v/>
      </c>
      <c r="E1456" s="120" t="str">
        <f t="shared" si="158"/>
        <v/>
      </c>
      <c r="F1456" s="95" t="str">
        <f t="shared" si="159"/>
        <v/>
      </c>
      <c r="G1456" s="120" t="str">
        <f t="shared" si="160"/>
        <v/>
      </c>
      <c r="H1456" s="127" t="str">
        <f t="shared" si="161"/>
        <v/>
      </c>
      <c r="J1456" s="103"/>
      <c r="K1456" s="103"/>
      <c r="L1456" s="127" t="str">
        <f t="shared" si="157"/>
        <v/>
      </c>
      <c r="M1456" s="59" t="e">
        <f t="array" ref="M1456">_xlfn.STDEV.S(IF(OutputMaterialType=A1456,OutputTarget))</f>
        <v>#VALUE!</v>
      </c>
      <c r="N1456" s="143" t="e">
        <f t="shared" si="162"/>
        <v>#VALUE!</v>
      </c>
      <c r="O1456" s="146" t="e">
        <f t="shared" si="163"/>
        <v>#VALUE!</v>
      </c>
    </row>
    <row r="1457" spans="1:15" s="17" customFormat="1" x14ac:dyDescent="0.2">
      <c r="A1457" s="51"/>
      <c r="B1457" s="14"/>
      <c r="C1457" s="128" t="str">
        <f>IF(A1457=0,"",COUNTIF(Sample_Output!$B$2:$B$2000,"*"&amp;A1457&amp;"*"))</f>
        <v/>
      </c>
      <c r="D1457" s="129" t="str">
        <f>IF(SUMIF(OutputMaterialType,Specified_Output!A1457,OutputSampleWeight)=0,"",SUMIF(OutputMaterialType,Specified_Output!A1457,OutputSampleWeight))</f>
        <v/>
      </c>
      <c r="E1457" s="120" t="str">
        <f t="shared" si="158"/>
        <v/>
      </c>
      <c r="F1457" s="95" t="str">
        <f t="shared" si="159"/>
        <v/>
      </c>
      <c r="G1457" s="120" t="str">
        <f t="shared" si="160"/>
        <v/>
      </c>
      <c r="H1457" s="127" t="str">
        <f t="shared" si="161"/>
        <v/>
      </c>
      <c r="J1457" s="103"/>
      <c r="K1457" s="103"/>
      <c r="L1457" s="127" t="str">
        <f t="shared" si="157"/>
        <v/>
      </c>
      <c r="M1457" s="59" t="e">
        <f t="array" ref="M1457">_xlfn.STDEV.S(IF(OutputMaterialType=A1457,OutputTarget))</f>
        <v>#VALUE!</v>
      </c>
      <c r="N1457" s="143" t="e">
        <f t="shared" si="162"/>
        <v>#VALUE!</v>
      </c>
      <c r="O1457" s="146" t="e">
        <f t="shared" si="163"/>
        <v>#VALUE!</v>
      </c>
    </row>
    <row r="1458" spans="1:15" s="17" customFormat="1" x14ac:dyDescent="0.2">
      <c r="A1458" s="51"/>
      <c r="B1458" s="14"/>
      <c r="C1458" s="128" t="str">
        <f>IF(A1458=0,"",COUNTIF(Sample_Output!$B$2:$B$2000,"*"&amp;A1458&amp;"*"))</f>
        <v/>
      </c>
      <c r="D1458" s="129" t="str">
        <f>IF(SUMIF(OutputMaterialType,Specified_Output!A1458,OutputSampleWeight)=0,"",SUMIF(OutputMaterialType,Specified_Output!A1458,OutputSampleWeight))</f>
        <v/>
      </c>
      <c r="E1458" s="120" t="str">
        <f t="shared" si="158"/>
        <v/>
      </c>
      <c r="F1458" s="95" t="str">
        <f t="shared" si="159"/>
        <v/>
      </c>
      <c r="G1458" s="120" t="str">
        <f t="shared" si="160"/>
        <v/>
      </c>
      <c r="H1458" s="127" t="str">
        <f t="shared" si="161"/>
        <v/>
      </c>
      <c r="J1458" s="103"/>
      <c r="K1458" s="103"/>
      <c r="L1458" s="127" t="str">
        <f t="shared" si="157"/>
        <v/>
      </c>
      <c r="M1458" s="59" t="e">
        <f t="array" ref="M1458">_xlfn.STDEV.S(IF(OutputMaterialType=A1458,OutputTarget))</f>
        <v>#VALUE!</v>
      </c>
      <c r="N1458" s="143" t="e">
        <f t="shared" si="162"/>
        <v>#VALUE!</v>
      </c>
      <c r="O1458" s="146" t="e">
        <f t="shared" si="163"/>
        <v>#VALUE!</v>
      </c>
    </row>
    <row r="1459" spans="1:15" s="17" customFormat="1" x14ac:dyDescent="0.2">
      <c r="A1459" s="51"/>
      <c r="B1459" s="14"/>
      <c r="C1459" s="128" t="str">
        <f>IF(A1459=0,"",COUNTIF(Sample_Output!$B$2:$B$2000,"*"&amp;A1459&amp;"*"))</f>
        <v/>
      </c>
      <c r="D1459" s="129" t="str">
        <f>IF(SUMIF(OutputMaterialType,Specified_Output!A1459,OutputSampleWeight)=0,"",SUMIF(OutputMaterialType,Specified_Output!A1459,OutputSampleWeight))</f>
        <v/>
      </c>
      <c r="E1459" s="120" t="str">
        <f t="shared" si="158"/>
        <v/>
      </c>
      <c r="F1459" s="95" t="str">
        <f t="shared" si="159"/>
        <v/>
      </c>
      <c r="G1459" s="120" t="str">
        <f t="shared" si="160"/>
        <v/>
      </c>
      <c r="H1459" s="127" t="str">
        <f t="shared" si="161"/>
        <v/>
      </c>
      <c r="J1459" s="103"/>
      <c r="K1459" s="103"/>
      <c r="L1459" s="127" t="str">
        <f t="shared" si="157"/>
        <v/>
      </c>
      <c r="M1459" s="59" t="e">
        <f t="array" ref="M1459">_xlfn.STDEV.S(IF(OutputMaterialType=A1459,OutputTarget))</f>
        <v>#VALUE!</v>
      </c>
      <c r="N1459" s="143" t="e">
        <f t="shared" si="162"/>
        <v>#VALUE!</v>
      </c>
      <c r="O1459" s="146" t="e">
        <f t="shared" si="163"/>
        <v>#VALUE!</v>
      </c>
    </row>
    <row r="1460" spans="1:15" s="17" customFormat="1" x14ac:dyDescent="0.2">
      <c r="A1460" s="51"/>
      <c r="B1460" s="14"/>
      <c r="C1460" s="128" t="str">
        <f>IF(A1460=0,"",COUNTIF(Sample_Output!$B$2:$B$2000,"*"&amp;A1460&amp;"*"))</f>
        <v/>
      </c>
      <c r="D1460" s="129" t="str">
        <f>IF(SUMIF(OutputMaterialType,Specified_Output!A1460,OutputSampleWeight)=0,"",SUMIF(OutputMaterialType,Specified_Output!A1460,OutputSampleWeight))</f>
        <v/>
      </c>
      <c r="E1460" s="120" t="str">
        <f t="shared" si="158"/>
        <v/>
      </c>
      <c r="F1460" s="95" t="str">
        <f t="shared" si="159"/>
        <v/>
      </c>
      <c r="G1460" s="120" t="str">
        <f t="shared" si="160"/>
        <v/>
      </c>
      <c r="H1460" s="127" t="str">
        <f t="shared" si="161"/>
        <v/>
      </c>
      <c r="J1460" s="103"/>
      <c r="K1460" s="103"/>
      <c r="L1460" s="127" t="str">
        <f t="shared" si="157"/>
        <v/>
      </c>
      <c r="M1460" s="59" t="e">
        <f t="array" ref="M1460">_xlfn.STDEV.S(IF(OutputMaterialType=A1460,OutputTarget))</f>
        <v>#VALUE!</v>
      </c>
      <c r="N1460" s="143" t="e">
        <f t="shared" si="162"/>
        <v>#VALUE!</v>
      </c>
      <c r="O1460" s="146" t="e">
        <f t="shared" si="163"/>
        <v>#VALUE!</v>
      </c>
    </row>
    <row r="1461" spans="1:15" s="17" customFormat="1" x14ac:dyDescent="0.2">
      <c r="A1461" s="51"/>
      <c r="B1461" s="14"/>
      <c r="C1461" s="128" t="str">
        <f>IF(A1461=0,"",COUNTIF(Sample_Output!$B$2:$B$2000,"*"&amp;A1461&amp;"*"))</f>
        <v/>
      </c>
      <c r="D1461" s="129" t="str">
        <f>IF(SUMIF(OutputMaterialType,Specified_Output!A1461,OutputSampleWeight)=0,"",SUMIF(OutputMaterialType,Specified_Output!A1461,OutputSampleWeight))</f>
        <v/>
      </c>
      <c r="E1461" s="120" t="str">
        <f t="shared" si="158"/>
        <v/>
      </c>
      <c r="F1461" s="95" t="str">
        <f t="shared" si="159"/>
        <v/>
      </c>
      <c r="G1461" s="120" t="str">
        <f t="shared" si="160"/>
        <v/>
      </c>
      <c r="H1461" s="127" t="str">
        <f t="shared" si="161"/>
        <v/>
      </c>
      <c r="J1461" s="103"/>
      <c r="K1461" s="103"/>
      <c r="L1461" s="127" t="str">
        <f t="shared" si="157"/>
        <v/>
      </c>
      <c r="M1461" s="59" t="e">
        <f t="array" ref="M1461">_xlfn.STDEV.S(IF(OutputMaterialType=A1461,OutputTarget))</f>
        <v>#VALUE!</v>
      </c>
      <c r="N1461" s="143" t="e">
        <f t="shared" si="162"/>
        <v>#VALUE!</v>
      </c>
      <c r="O1461" s="146" t="e">
        <f t="shared" si="163"/>
        <v>#VALUE!</v>
      </c>
    </row>
    <row r="1462" spans="1:15" s="17" customFormat="1" x14ac:dyDescent="0.2">
      <c r="A1462" s="51"/>
      <c r="B1462" s="14"/>
      <c r="C1462" s="128" t="str">
        <f>IF(A1462=0,"",COUNTIF(Sample_Output!$B$2:$B$2000,"*"&amp;A1462&amp;"*"))</f>
        <v/>
      </c>
      <c r="D1462" s="129" t="str">
        <f>IF(SUMIF(OutputMaterialType,Specified_Output!A1462,OutputSampleWeight)=0,"",SUMIF(OutputMaterialType,Specified_Output!A1462,OutputSampleWeight))</f>
        <v/>
      </c>
      <c r="E1462" s="120" t="str">
        <f t="shared" si="158"/>
        <v/>
      </c>
      <c r="F1462" s="95" t="str">
        <f t="shared" si="159"/>
        <v/>
      </c>
      <c r="G1462" s="120" t="str">
        <f t="shared" si="160"/>
        <v/>
      </c>
      <c r="H1462" s="127" t="str">
        <f t="shared" si="161"/>
        <v/>
      </c>
      <c r="J1462" s="103"/>
      <c r="K1462" s="103"/>
      <c r="L1462" s="127" t="str">
        <f t="shared" si="157"/>
        <v/>
      </c>
      <c r="M1462" s="59" t="e">
        <f t="array" ref="M1462">_xlfn.STDEV.S(IF(OutputMaterialType=A1462,OutputTarget))</f>
        <v>#VALUE!</v>
      </c>
      <c r="N1462" s="143" t="e">
        <f t="shared" si="162"/>
        <v>#VALUE!</v>
      </c>
      <c r="O1462" s="146" t="e">
        <f t="shared" si="163"/>
        <v>#VALUE!</v>
      </c>
    </row>
    <row r="1463" spans="1:15" s="17" customFormat="1" x14ac:dyDescent="0.2">
      <c r="A1463" s="51"/>
      <c r="B1463" s="14"/>
      <c r="C1463" s="128" t="str">
        <f>IF(A1463=0,"",COUNTIF(Sample_Output!$B$2:$B$2000,"*"&amp;A1463&amp;"*"))</f>
        <v/>
      </c>
      <c r="D1463" s="129" t="str">
        <f>IF(SUMIF(OutputMaterialType,Specified_Output!A1463,OutputSampleWeight)=0,"",SUMIF(OutputMaterialType,Specified_Output!A1463,OutputSampleWeight))</f>
        <v/>
      </c>
      <c r="E1463" s="120" t="str">
        <f t="shared" si="158"/>
        <v/>
      </c>
      <c r="F1463" s="95" t="str">
        <f t="shared" si="159"/>
        <v/>
      </c>
      <c r="G1463" s="120" t="str">
        <f t="shared" si="160"/>
        <v/>
      </c>
      <c r="H1463" s="127" t="str">
        <f t="shared" si="161"/>
        <v/>
      </c>
      <c r="J1463" s="103"/>
      <c r="K1463" s="103"/>
      <c r="L1463" s="127" t="str">
        <f t="shared" si="157"/>
        <v/>
      </c>
      <c r="M1463" s="59" t="e">
        <f t="array" ref="M1463">_xlfn.STDEV.S(IF(OutputMaterialType=A1463,OutputTarget))</f>
        <v>#VALUE!</v>
      </c>
      <c r="N1463" s="143" t="e">
        <f t="shared" si="162"/>
        <v>#VALUE!</v>
      </c>
      <c r="O1463" s="146" t="e">
        <f t="shared" si="163"/>
        <v>#VALUE!</v>
      </c>
    </row>
    <row r="1464" spans="1:15" s="17" customFormat="1" x14ac:dyDescent="0.2">
      <c r="A1464" s="51"/>
      <c r="B1464" s="14"/>
      <c r="C1464" s="128" t="str">
        <f>IF(A1464=0,"",COUNTIF(Sample_Output!$B$2:$B$2000,"*"&amp;A1464&amp;"*"))</f>
        <v/>
      </c>
      <c r="D1464" s="129" t="str">
        <f>IF(SUMIF(OutputMaterialType,Specified_Output!A1464,OutputSampleWeight)=0,"",SUMIF(OutputMaterialType,Specified_Output!A1464,OutputSampleWeight))</f>
        <v/>
      </c>
      <c r="E1464" s="120" t="str">
        <f t="shared" si="158"/>
        <v/>
      </c>
      <c r="F1464" s="95" t="str">
        <f t="shared" si="159"/>
        <v/>
      </c>
      <c r="G1464" s="120" t="str">
        <f t="shared" si="160"/>
        <v/>
      </c>
      <c r="H1464" s="127" t="str">
        <f t="shared" si="161"/>
        <v/>
      </c>
      <c r="J1464" s="103"/>
      <c r="K1464" s="103"/>
      <c r="L1464" s="127" t="str">
        <f t="shared" si="157"/>
        <v/>
      </c>
      <c r="M1464" s="59" t="e">
        <f t="array" ref="M1464">_xlfn.STDEV.S(IF(OutputMaterialType=A1464,OutputTarget))</f>
        <v>#VALUE!</v>
      </c>
      <c r="N1464" s="143" t="e">
        <f t="shared" si="162"/>
        <v>#VALUE!</v>
      </c>
      <c r="O1464" s="146" t="e">
        <f t="shared" si="163"/>
        <v>#VALUE!</v>
      </c>
    </row>
    <row r="1465" spans="1:15" s="17" customFormat="1" x14ac:dyDescent="0.2">
      <c r="A1465" s="51"/>
      <c r="B1465" s="14"/>
      <c r="C1465" s="128" t="str">
        <f>IF(A1465=0,"",COUNTIF(Sample_Output!$B$2:$B$2000,"*"&amp;A1465&amp;"*"))</f>
        <v/>
      </c>
      <c r="D1465" s="129" t="str">
        <f>IF(SUMIF(OutputMaterialType,Specified_Output!A1465,OutputSampleWeight)=0,"",SUMIF(OutputMaterialType,Specified_Output!A1465,OutputSampleWeight))</f>
        <v/>
      </c>
      <c r="E1465" s="120" t="str">
        <f t="shared" si="158"/>
        <v/>
      </c>
      <c r="F1465" s="95" t="str">
        <f t="shared" si="159"/>
        <v/>
      </c>
      <c r="G1465" s="120" t="str">
        <f t="shared" si="160"/>
        <v/>
      </c>
      <c r="H1465" s="127" t="str">
        <f t="shared" si="161"/>
        <v/>
      </c>
      <c r="J1465" s="103"/>
      <c r="K1465" s="103"/>
      <c r="L1465" s="127" t="str">
        <f t="shared" si="157"/>
        <v/>
      </c>
      <c r="M1465" s="59" t="e">
        <f t="array" ref="M1465">_xlfn.STDEV.S(IF(OutputMaterialType=A1465,OutputTarget))</f>
        <v>#VALUE!</v>
      </c>
      <c r="N1465" s="143" t="e">
        <f t="shared" si="162"/>
        <v>#VALUE!</v>
      </c>
      <c r="O1465" s="146" t="e">
        <f t="shared" si="163"/>
        <v>#VALUE!</v>
      </c>
    </row>
    <row r="1466" spans="1:15" s="17" customFormat="1" x14ac:dyDescent="0.2">
      <c r="A1466" s="51"/>
      <c r="B1466" s="14"/>
      <c r="C1466" s="128" t="str">
        <f>IF(A1466=0,"",COUNTIF(Sample_Output!$B$2:$B$2000,"*"&amp;A1466&amp;"*"))</f>
        <v/>
      </c>
      <c r="D1466" s="129" t="str">
        <f>IF(SUMIF(OutputMaterialType,Specified_Output!A1466,OutputSampleWeight)=0,"",SUMIF(OutputMaterialType,Specified_Output!A1466,OutputSampleWeight))</f>
        <v/>
      </c>
      <c r="E1466" s="120" t="str">
        <f t="shared" si="158"/>
        <v/>
      </c>
      <c r="F1466" s="95" t="str">
        <f t="shared" si="159"/>
        <v/>
      </c>
      <c r="G1466" s="120" t="str">
        <f t="shared" si="160"/>
        <v/>
      </c>
      <c r="H1466" s="127" t="str">
        <f t="shared" si="161"/>
        <v/>
      </c>
      <c r="J1466" s="103"/>
      <c r="K1466" s="103"/>
      <c r="L1466" s="127" t="str">
        <f t="shared" si="157"/>
        <v/>
      </c>
      <c r="M1466" s="59" t="e">
        <f t="array" ref="M1466">_xlfn.STDEV.S(IF(OutputMaterialType=A1466,OutputTarget))</f>
        <v>#VALUE!</v>
      </c>
      <c r="N1466" s="143" t="e">
        <f t="shared" si="162"/>
        <v>#VALUE!</v>
      </c>
      <c r="O1466" s="146" t="e">
        <f t="shared" si="163"/>
        <v>#VALUE!</v>
      </c>
    </row>
    <row r="1467" spans="1:15" s="17" customFormat="1" x14ac:dyDescent="0.2">
      <c r="A1467" s="51"/>
      <c r="B1467" s="14"/>
      <c r="C1467" s="128" t="str">
        <f>IF(A1467=0,"",COUNTIF(Sample_Output!$B$2:$B$2000,"*"&amp;A1467&amp;"*"))</f>
        <v/>
      </c>
      <c r="D1467" s="129" t="str">
        <f>IF(SUMIF(OutputMaterialType,Specified_Output!A1467,OutputSampleWeight)=0,"",SUMIF(OutputMaterialType,Specified_Output!A1467,OutputSampleWeight))</f>
        <v/>
      </c>
      <c r="E1467" s="120" t="str">
        <f t="shared" si="158"/>
        <v/>
      </c>
      <c r="F1467" s="95" t="str">
        <f t="shared" si="159"/>
        <v/>
      </c>
      <c r="G1467" s="120" t="str">
        <f t="shared" si="160"/>
        <v/>
      </c>
      <c r="H1467" s="127" t="str">
        <f t="shared" si="161"/>
        <v/>
      </c>
      <c r="J1467" s="103"/>
      <c r="K1467" s="103"/>
      <c r="L1467" s="127" t="str">
        <f t="shared" si="157"/>
        <v/>
      </c>
      <c r="M1467" s="59" t="e">
        <f t="array" ref="M1467">_xlfn.STDEV.S(IF(OutputMaterialType=A1467,OutputTarget))</f>
        <v>#VALUE!</v>
      </c>
      <c r="N1467" s="143" t="e">
        <f t="shared" si="162"/>
        <v>#VALUE!</v>
      </c>
      <c r="O1467" s="146" t="e">
        <f t="shared" si="163"/>
        <v>#VALUE!</v>
      </c>
    </row>
    <row r="1468" spans="1:15" s="17" customFormat="1" x14ac:dyDescent="0.2">
      <c r="A1468" s="51"/>
      <c r="B1468" s="14"/>
      <c r="C1468" s="128" t="str">
        <f>IF(A1468=0,"",COUNTIF(Sample_Output!$B$2:$B$2000,"*"&amp;A1468&amp;"*"))</f>
        <v/>
      </c>
      <c r="D1468" s="129" t="str">
        <f>IF(SUMIF(OutputMaterialType,Specified_Output!A1468,OutputSampleWeight)=0,"",SUMIF(OutputMaterialType,Specified_Output!A1468,OutputSampleWeight))</f>
        <v/>
      </c>
      <c r="E1468" s="120" t="str">
        <f t="shared" si="158"/>
        <v/>
      </c>
      <c r="F1468" s="95" t="str">
        <f t="shared" si="159"/>
        <v/>
      </c>
      <c r="G1468" s="120" t="str">
        <f t="shared" si="160"/>
        <v/>
      </c>
      <c r="H1468" s="127" t="str">
        <f t="shared" si="161"/>
        <v/>
      </c>
      <c r="J1468" s="103"/>
      <c r="K1468" s="103"/>
      <c r="L1468" s="127" t="str">
        <f t="shared" si="157"/>
        <v/>
      </c>
      <c r="M1468" s="59" t="e">
        <f t="array" ref="M1468">_xlfn.STDEV.S(IF(OutputMaterialType=A1468,OutputTarget))</f>
        <v>#VALUE!</v>
      </c>
      <c r="N1468" s="143" t="e">
        <f t="shared" si="162"/>
        <v>#VALUE!</v>
      </c>
      <c r="O1468" s="146" t="e">
        <f t="shared" si="163"/>
        <v>#VALUE!</v>
      </c>
    </row>
    <row r="1469" spans="1:15" s="17" customFormat="1" x14ac:dyDescent="0.2">
      <c r="A1469" s="51"/>
      <c r="B1469" s="14"/>
      <c r="C1469" s="128" t="str">
        <f>IF(A1469=0,"",COUNTIF(Sample_Output!$B$2:$B$2000,"*"&amp;A1469&amp;"*"))</f>
        <v/>
      </c>
      <c r="D1469" s="129" t="str">
        <f>IF(SUMIF(OutputMaterialType,Specified_Output!A1469,OutputSampleWeight)=0,"",SUMIF(OutputMaterialType,Specified_Output!A1469,OutputSampleWeight))</f>
        <v/>
      </c>
      <c r="E1469" s="120" t="str">
        <f t="shared" si="158"/>
        <v/>
      </c>
      <c r="F1469" s="95" t="str">
        <f t="shared" si="159"/>
        <v/>
      </c>
      <c r="G1469" s="120" t="str">
        <f t="shared" si="160"/>
        <v/>
      </c>
      <c r="H1469" s="127" t="str">
        <f t="shared" si="161"/>
        <v/>
      </c>
      <c r="J1469" s="103"/>
      <c r="K1469" s="103"/>
      <c r="L1469" s="127" t="str">
        <f t="shared" si="157"/>
        <v/>
      </c>
      <c r="M1469" s="59" t="e">
        <f t="array" ref="M1469">_xlfn.STDEV.S(IF(OutputMaterialType=A1469,OutputTarget))</f>
        <v>#VALUE!</v>
      </c>
      <c r="N1469" s="143" t="e">
        <f t="shared" si="162"/>
        <v>#VALUE!</v>
      </c>
      <c r="O1469" s="146" t="e">
        <f t="shared" si="163"/>
        <v>#VALUE!</v>
      </c>
    </row>
    <row r="1470" spans="1:15" s="17" customFormat="1" x14ac:dyDescent="0.2">
      <c r="A1470" s="51"/>
      <c r="B1470" s="14"/>
      <c r="C1470" s="128" t="str">
        <f>IF(A1470=0,"",COUNTIF(Sample_Output!$B$2:$B$2000,"*"&amp;A1470&amp;"*"))</f>
        <v/>
      </c>
      <c r="D1470" s="129" t="str">
        <f>IF(SUMIF(OutputMaterialType,Specified_Output!A1470,OutputSampleWeight)=0,"",SUMIF(OutputMaterialType,Specified_Output!A1470,OutputSampleWeight))</f>
        <v/>
      </c>
      <c r="E1470" s="120" t="str">
        <f t="shared" si="158"/>
        <v/>
      </c>
      <c r="F1470" s="95" t="str">
        <f t="shared" si="159"/>
        <v/>
      </c>
      <c r="G1470" s="120" t="str">
        <f t="shared" si="160"/>
        <v/>
      </c>
      <c r="H1470" s="127" t="str">
        <f t="shared" si="161"/>
        <v/>
      </c>
      <c r="J1470" s="103"/>
      <c r="K1470" s="103"/>
      <c r="L1470" s="127" t="str">
        <f t="shared" si="157"/>
        <v/>
      </c>
      <c r="M1470" s="59" t="e">
        <f t="array" ref="M1470">_xlfn.STDEV.S(IF(OutputMaterialType=A1470,OutputTarget))</f>
        <v>#VALUE!</v>
      </c>
      <c r="N1470" s="143" t="e">
        <f t="shared" si="162"/>
        <v>#VALUE!</v>
      </c>
      <c r="O1470" s="146" t="e">
        <f t="shared" si="163"/>
        <v>#VALUE!</v>
      </c>
    </row>
    <row r="1471" spans="1:15" s="17" customFormat="1" x14ac:dyDescent="0.2">
      <c r="A1471" s="51"/>
      <c r="B1471" s="14"/>
      <c r="C1471" s="128" t="str">
        <f>IF(A1471=0,"",COUNTIF(Sample_Output!$B$2:$B$2000,"*"&amp;A1471&amp;"*"))</f>
        <v/>
      </c>
      <c r="D1471" s="129" t="str">
        <f>IF(SUMIF(OutputMaterialType,Specified_Output!A1471,OutputSampleWeight)=0,"",SUMIF(OutputMaterialType,Specified_Output!A1471,OutputSampleWeight))</f>
        <v/>
      </c>
      <c r="E1471" s="120" t="str">
        <f t="shared" si="158"/>
        <v/>
      </c>
      <c r="F1471" s="95" t="str">
        <f t="shared" si="159"/>
        <v/>
      </c>
      <c r="G1471" s="120" t="str">
        <f t="shared" si="160"/>
        <v/>
      </c>
      <c r="H1471" s="127" t="str">
        <f t="shared" si="161"/>
        <v/>
      </c>
      <c r="J1471" s="103"/>
      <c r="K1471" s="103"/>
      <c r="L1471" s="127" t="str">
        <f t="shared" si="157"/>
        <v/>
      </c>
      <c r="M1471" s="59" t="e">
        <f t="array" ref="M1471">_xlfn.STDEV.S(IF(OutputMaterialType=A1471,OutputTarget))</f>
        <v>#VALUE!</v>
      </c>
      <c r="N1471" s="143" t="e">
        <f t="shared" si="162"/>
        <v>#VALUE!</v>
      </c>
      <c r="O1471" s="146" t="e">
        <f t="shared" si="163"/>
        <v>#VALUE!</v>
      </c>
    </row>
    <row r="1472" spans="1:15" s="17" customFormat="1" x14ac:dyDescent="0.2">
      <c r="A1472" s="51"/>
      <c r="B1472" s="14"/>
      <c r="C1472" s="128" t="str">
        <f>IF(A1472=0,"",COUNTIF(Sample_Output!$B$2:$B$2000,"*"&amp;A1472&amp;"*"))</f>
        <v/>
      </c>
      <c r="D1472" s="129" t="str">
        <f>IF(SUMIF(OutputMaterialType,Specified_Output!A1472,OutputSampleWeight)=0,"",SUMIF(OutputMaterialType,Specified_Output!A1472,OutputSampleWeight))</f>
        <v/>
      </c>
      <c r="E1472" s="120" t="str">
        <f t="shared" si="158"/>
        <v/>
      </c>
      <c r="F1472" s="95" t="str">
        <f t="shared" si="159"/>
        <v/>
      </c>
      <c r="G1472" s="120" t="str">
        <f t="shared" si="160"/>
        <v/>
      </c>
      <c r="H1472" s="127" t="str">
        <f t="shared" si="161"/>
        <v/>
      </c>
      <c r="J1472" s="103"/>
      <c r="K1472" s="103"/>
      <c r="L1472" s="127" t="str">
        <f t="shared" si="157"/>
        <v/>
      </c>
      <c r="M1472" s="59" t="e">
        <f t="array" ref="M1472">_xlfn.STDEV.S(IF(OutputMaterialType=A1472,OutputTarget))</f>
        <v>#VALUE!</v>
      </c>
      <c r="N1472" s="143" t="e">
        <f t="shared" si="162"/>
        <v>#VALUE!</v>
      </c>
      <c r="O1472" s="146" t="e">
        <f t="shared" si="163"/>
        <v>#VALUE!</v>
      </c>
    </row>
    <row r="1473" spans="1:15" s="17" customFormat="1" x14ac:dyDescent="0.2">
      <c r="A1473" s="51"/>
      <c r="B1473" s="14"/>
      <c r="C1473" s="128" t="str">
        <f>IF(A1473=0,"",COUNTIF(Sample_Output!$B$2:$B$2000,"*"&amp;A1473&amp;"*"))</f>
        <v/>
      </c>
      <c r="D1473" s="129" t="str">
        <f>IF(SUMIF(OutputMaterialType,Specified_Output!A1473,OutputSampleWeight)=0,"",SUMIF(OutputMaterialType,Specified_Output!A1473,OutputSampleWeight))</f>
        <v/>
      </c>
      <c r="E1473" s="120" t="str">
        <f t="shared" si="158"/>
        <v/>
      </c>
      <c r="F1473" s="95" t="str">
        <f t="shared" si="159"/>
        <v/>
      </c>
      <c r="G1473" s="120" t="str">
        <f t="shared" si="160"/>
        <v/>
      </c>
      <c r="H1473" s="127" t="str">
        <f t="shared" si="161"/>
        <v/>
      </c>
      <c r="J1473" s="103"/>
      <c r="K1473" s="103"/>
      <c r="L1473" s="127" t="str">
        <f t="shared" si="157"/>
        <v/>
      </c>
      <c r="M1473" s="59" t="e">
        <f t="array" ref="M1473">_xlfn.STDEV.S(IF(OutputMaterialType=A1473,OutputTarget))</f>
        <v>#VALUE!</v>
      </c>
      <c r="N1473" s="143" t="e">
        <f t="shared" si="162"/>
        <v>#VALUE!</v>
      </c>
      <c r="O1473" s="146" t="e">
        <f t="shared" si="163"/>
        <v>#VALUE!</v>
      </c>
    </row>
    <row r="1474" spans="1:15" s="17" customFormat="1" x14ac:dyDescent="0.2">
      <c r="A1474" s="51"/>
      <c r="B1474" s="14"/>
      <c r="C1474" s="128" t="str">
        <f>IF(A1474=0,"",COUNTIF(Sample_Output!$B$2:$B$2000,"*"&amp;A1474&amp;"*"))</f>
        <v/>
      </c>
      <c r="D1474" s="129" t="str">
        <f>IF(SUMIF(OutputMaterialType,Specified_Output!A1474,OutputSampleWeight)=0,"",SUMIF(OutputMaterialType,Specified_Output!A1474,OutputSampleWeight))</f>
        <v/>
      </c>
      <c r="E1474" s="120" t="str">
        <f t="shared" si="158"/>
        <v/>
      </c>
      <c r="F1474" s="95" t="str">
        <f t="shared" si="159"/>
        <v/>
      </c>
      <c r="G1474" s="120" t="str">
        <f t="shared" si="160"/>
        <v/>
      </c>
      <c r="H1474" s="127" t="str">
        <f t="shared" si="161"/>
        <v/>
      </c>
      <c r="J1474" s="103"/>
      <c r="K1474" s="103"/>
      <c r="L1474" s="127" t="str">
        <f t="shared" ref="L1474:L1537" si="164">IFERROR(AVERAGEIF(OutputMaterialType,A1474,OutputFragments),"")</f>
        <v/>
      </c>
      <c r="M1474" s="59" t="e">
        <f t="array" ref="M1474">_xlfn.STDEV.S(IF(OutputMaterialType=A1474,OutputTarget))</f>
        <v>#VALUE!</v>
      </c>
      <c r="N1474" s="143" t="e">
        <f t="shared" si="162"/>
        <v>#VALUE!</v>
      </c>
      <c r="O1474" s="146" t="e">
        <f t="shared" si="163"/>
        <v>#VALUE!</v>
      </c>
    </row>
    <row r="1475" spans="1:15" s="17" customFormat="1" x14ac:dyDescent="0.2">
      <c r="A1475" s="51"/>
      <c r="B1475" s="14"/>
      <c r="C1475" s="128" t="str">
        <f>IF(A1475=0,"",COUNTIF(Sample_Output!$B$2:$B$2000,"*"&amp;A1475&amp;"*"))</f>
        <v/>
      </c>
      <c r="D1475" s="129" t="str">
        <f>IF(SUMIF(OutputMaterialType,Specified_Output!A1475,OutputSampleWeight)=0,"",SUMIF(OutputMaterialType,Specified_Output!A1475,OutputSampleWeight))</f>
        <v/>
      </c>
      <c r="E1475" s="120" t="str">
        <f t="shared" ref="E1475:E1538" si="165">IFERROR(AVERAGEIF(OutputMaterialType,A1475,OutputTarget),"")</f>
        <v/>
      </c>
      <c r="F1475" s="95" t="str">
        <f t="shared" ref="F1475:F1538" si="166">IFERROR(M1475,"")</f>
        <v/>
      </c>
      <c r="G1475" s="120" t="str">
        <f t="shared" ref="G1475:G1538" si="167">IFERROR(AVERAGEIF(OutputMaterialType,A1475,OutputNonTarget),"")</f>
        <v/>
      </c>
      <c r="H1475" s="127" t="str">
        <f t="shared" ref="H1475:H1538" si="168">IFERROR(AVERAGEIF(OutputMaterialType,A1475,OutputNonRecyclables),"")</f>
        <v/>
      </c>
      <c r="J1475" s="103"/>
      <c r="K1475" s="103"/>
      <c r="L1475" s="127" t="str">
        <f t="shared" si="164"/>
        <v/>
      </c>
      <c r="M1475" s="59" t="e">
        <f t="array" ref="M1475">_xlfn.STDEV.S(IF(OutputMaterialType=A1475,OutputTarget))</f>
        <v>#VALUE!</v>
      </c>
      <c r="N1475" s="143" t="e">
        <f t="shared" ref="N1475:N1538" si="169">C1475-ROUNDDOWN(B1475/20,0)</f>
        <v>#VALUE!</v>
      </c>
      <c r="O1475" s="146" t="e">
        <f t="shared" ref="O1475:O1538" si="170">D1475/C1475</f>
        <v>#VALUE!</v>
      </c>
    </row>
    <row r="1476" spans="1:15" s="17" customFormat="1" x14ac:dyDescent="0.2">
      <c r="A1476" s="51"/>
      <c r="B1476" s="14"/>
      <c r="C1476" s="128" t="str">
        <f>IF(A1476=0,"",COUNTIF(Sample_Output!$B$2:$B$2000,"*"&amp;A1476&amp;"*"))</f>
        <v/>
      </c>
      <c r="D1476" s="129" t="str">
        <f>IF(SUMIF(OutputMaterialType,Specified_Output!A1476,OutputSampleWeight)=0,"",SUMIF(OutputMaterialType,Specified_Output!A1476,OutputSampleWeight))</f>
        <v/>
      </c>
      <c r="E1476" s="120" t="str">
        <f t="shared" si="165"/>
        <v/>
      </c>
      <c r="F1476" s="95" t="str">
        <f t="shared" si="166"/>
        <v/>
      </c>
      <c r="G1476" s="120" t="str">
        <f t="shared" si="167"/>
        <v/>
      </c>
      <c r="H1476" s="127" t="str">
        <f t="shared" si="168"/>
        <v/>
      </c>
      <c r="J1476" s="103"/>
      <c r="K1476" s="103"/>
      <c r="L1476" s="127" t="str">
        <f t="shared" si="164"/>
        <v/>
      </c>
      <c r="M1476" s="59" t="e">
        <f t="array" ref="M1476">_xlfn.STDEV.S(IF(OutputMaterialType=A1476,OutputTarget))</f>
        <v>#VALUE!</v>
      </c>
      <c r="N1476" s="143" t="e">
        <f t="shared" si="169"/>
        <v>#VALUE!</v>
      </c>
      <c r="O1476" s="146" t="e">
        <f t="shared" si="170"/>
        <v>#VALUE!</v>
      </c>
    </row>
    <row r="1477" spans="1:15" s="17" customFormat="1" x14ac:dyDescent="0.2">
      <c r="A1477" s="51"/>
      <c r="B1477" s="14"/>
      <c r="C1477" s="128" t="str">
        <f>IF(A1477=0,"",COUNTIF(Sample_Output!$B$2:$B$2000,"*"&amp;A1477&amp;"*"))</f>
        <v/>
      </c>
      <c r="D1477" s="129" t="str">
        <f>IF(SUMIF(OutputMaterialType,Specified_Output!A1477,OutputSampleWeight)=0,"",SUMIF(OutputMaterialType,Specified_Output!A1477,OutputSampleWeight))</f>
        <v/>
      </c>
      <c r="E1477" s="120" t="str">
        <f t="shared" si="165"/>
        <v/>
      </c>
      <c r="F1477" s="95" t="str">
        <f t="shared" si="166"/>
        <v/>
      </c>
      <c r="G1477" s="120" t="str">
        <f t="shared" si="167"/>
        <v/>
      </c>
      <c r="H1477" s="127" t="str">
        <f t="shared" si="168"/>
        <v/>
      </c>
      <c r="J1477" s="103"/>
      <c r="K1477" s="103"/>
      <c r="L1477" s="127" t="str">
        <f t="shared" si="164"/>
        <v/>
      </c>
      <c r="M1477" s="59" t="e">
        <f t="array" ref="M1477">_xlfn.STDEV.S(IF(OutputMaterialType=A1477,OutputTarget))</f>
        <v>#VALUE!</v>
      </c>
      <c r="N1477" s="143" t="e">
        <f t="shared" si="169"/>
        <v>#VALUE!</v>
      </c>
      <c r="O1477" s="146" t="e">
        <f t="shared" si="170"/>
        <v>#VALUE!</v>
      </c>
    </row>
    <row r="1478" spans="1:15" s="17" customFormat="1" x14ac:dyDescent="0.2">
      <c r="A1478" s="51"/>
      <c r="B1478" s="14"/>
      <c r="C1478" s="128" t="str">
        <f>IF(A1478=0,"",COUNTIF(Sample_Output!$B$2:$B$2000,"*"&amp;A1478&amp;"*"))</f>
        <v/>
      </c>
      <c r="D1478" s="129" t="str">
        <f>IF(SUMIF(OutputMaterialType,Specified_Output!A1478,OutputSampleWeight)=0,"",SUMIF(OutputMaterialType,Specified_Output!A1478,OutputSampleWeight))</f>
        <v/>
      </c>
      <c r="E1478" s="120" t="str">
        <f t="shared" si="165"/>
        <v/>
      </c>
      <c r="F1478" s="95" t="str">
        <f t="shared" si="166"/>
        <v/>
      </c>
      <c r="G1478" s="120" t="str">
        <f t="shared" si="167"/>
        <v/>
      </c>
      <c r="H1478" s="127" t="str">
        <f t="shared" si="168"/>
        <v/>
      </c>
      <c r="J1478" s="103"/>
      <c r="K1478" s="103"/>
      <c r="L1478" s="127" t="str">
        <f t="shared" si="164"/>
        <v/>
      </c>
      <c r="M1478" s="59" t="e">
        <f t="array" ref="M1478">_xlfn.STDEV.S(IF(OutputMaterialType=A1478,OutputTarget))</f>
        <v>#VALUE!</v>
      </c>
      <c r="N1478" s="143" t="e">
        <f t="shared" si="169"/>
        <v>#VALUE!</v>
      </c>
      <c r="O1478" s="146" t="e">
        <f t="shared" si="170"/>
        <v>#VALUE!</v>
      </c>
    </row>
    <row r="1479" spans="1:15" s="17" customFormat="1" x14ac:dyDescent="0.2">
      <c r="A1479" s="51"/>
      <c r="B1479" s="14"/>
      <c r="C1479" s="128" t="str">
        <f>IF(A1479=0,"",COUNTIF(Sample_Output!$B$2:$B$2000,"*"&amp;A1479&amp;"*"))</f>
        <v/>
      </c>
      <c r="D1479" s="129" t="str">
        <f>IF(SUMIF(OutputMaterialType,Specified_Output!A1479,OutputSampleWeight)=0,"",SUMIF(OutputMaterialType,Specified_Output!A1479,OutputSampleWeight))</f>
        <v/>
      </c>
      <c r="E1479" s="120" t="str">
        <f t="shared" si="165"/>
        <v/>
      </c>
      <c r="F1479" s="95" t="str">
        <f t="shared" si="166"/>
        <v/>
      </c>
      <c r="G1479" s="120" t="str">
        <f t="shared" si="167"/>
        <v/>
      </c>
      <c r="H1479" s="127" t="str">
        <f t="shared" si="168"/>
        <v/>
      </c>
      <c r="J1479" s="103"/>
      <c r="K1479" s="103"/>
      <c r="L1479" s="127" t="str">
        <f t="shared" si="164"/>
        <v/>
      </c>
      <c r="M1479" s="59" t="e">
        <f t="array" ref="M1479">_xlfn.STDEV.S(IF(OutputMaterialType=A1479,OutputTarget))</f>
        <v>#VALUE!</v>
      </c>
      <c r="N1479" s="143" t="e">
        <f t="shared" si="169"/>
        <v>#VALUE!</v>
      </c>
      <c r="O1479" s="146" t="e">
        <f t="shared" si="170"/>
        <v>#VALUE!</v>
      </c>
    </row>
    <row r="1480" spans="1:15" s="17" customFormat="1" x14ac:dyDescent="0.2">
      <c r="A1480" s="51"/>
      <c r="B1480" s="14"/>
      <c r="C1480" s="128" t="str">
        <f>IF(A1480=0,"",COUNTIF(Sample_Output!$B$2:$B$2000,"*"&amp;A1480&amp;"*"))</f>
        <v/>
      </c>
      <c r="D1480" s="129" t="str">
        <f>IF(SUMIF(OutputMaterialType,Specified_Output!A1480,OutputSampleWeight)=0,"",SUMIF(OutputMaterialType,Specified_Output!A1480,OutputSampleWeight))</f>
        <v/>
      </c>
      <c r="E1480" s="120" t="str">
        <f t="shared" si="165"/>
        <v/>
      </c>
      <c r="F1480" s="95" t="str">
        <f t="shared" si="166"/>
        <v/>
      </c>
      <c r="G1480" s="120" t="str">
        <f t="shared" si="167"/>
        <v/>
      </c>
      <c r="H1480" s="127" t="str">
        <f t="shared" si="168"/>
        <v/>
      </c>
      <c r="J1480" s="103"/>
      <c r="K1480" s="103"/>
      <c r="L1480" s="127" t="str">
        <f t="shared" si="164"/>
        <v/>
      </c>
      <c r="M1480" s="59" t="e">
        <f t="array" ref="M1480">_xlfn.STDEV.S(IF(OutputMaterialType=A1480,OutputTarget))</f>
        <v>#VALUE!</v>
      </c>
      <c r="N1480" s="143" t="e">
        <f t="shared" si="169"/>
        <v>#VALUE!</v>
      </c>
      <c r="O1480" s="146" t="e">
        <f t="shared" si="170"/>
        <v>#VALUE!</v>
      </c>
    </row>
    <row r="1481" spans="1:15" s="17" customFormat="1" x14ac:dyDescent="0.2">
      <c r="A1481" s="51"/>
      <c r="B1481" s="14"/>
      <c r="C1481" s="128" t="str">
        <f>IF(A1481=0,"",COUNTIF(Sample_Output!$B$2:$B$2000,"*"&amp;A1481&amp;"*"))</f>
        <v/>
      </c>
      <c r="D1481" s="129" t="str">
        <f>IF(SUMIF(OutputMaterialType,Specified_Output!A1481,OutputSampleWeight)=0,"",SUMIF(OutputMaterialType,Specified_Output!A1481,OutputSampleWeight))</f>
        <v/>
      </c>
      <c r="E1481" s="120" t="str">
        <f t="shared" si="165"/>
        <v/>
      </c>
      <c r="F1481" s="95" t="str">
        <f t="shared" si="166"/>
        <v/>
      </c>
      <c r="G1481" s="120" t="str">
        <f t="shared" si="167"/>
        <v/>
      </c>
      <c r="H1481" s="127" t="str">
        <f t="shared" si="168"/>
        <v/>
      </c>
      <c r="J1481" s="103"/>
      <c r="K1481" s="103"/>
      <c r="L1481" s="127" t="str">
        <f t="shared" si="164"/>
        <v/>
      </c>
      <c r="M1481" s="59" t="e">
        <f t="array" ref="M1481">_xlfn.STDEV.S(IF(OutputMaterialType=A1481,OutputTarget))</f>
        <v>#VALUE!</v>
      </c>
      <c r="N1481" s="143" t="e">
        <f t="shared" si="169"/>
        <v>#VALUE!</v>
      </c>
      <c r="O1481" s="146" t="e">
        <f t="shared" si="170"/>
        <v>#VALUE!</v>
      </c>
    </row>
    <row r="1482" spans="1:15" s="17" customFormat="1" x14ac:dyDescent="0.2">
      <c r="A1482" s="51"/>
      <c r="B1482" s="14"/>
      <c r="C1482" s="128" t="str">
        <f>IF(A1482=0,"",COUNTIF(Sample_Output!$B$2:$B$2000,"*"&amp;A1482&amp;"*"))</f>
        <v/>
      </c>
      <c r="D1482" s="129" t="str">
        <f>IF(SUMIF(OutputMaterialType,Specified_Output!A1482,OutputSampleWeight)=0,"",SUMIF(OutputMaterialType,Specified_Output!A1482,OutputSampleWeight))</f>
        <v/>
      </c>
      <c r="E1482" s="120" t="str">
        <f t="shared" si="165"/>
        <v/>
      </c>
      <c r="F1482" s="95" t="str">
        <f t="shared" si="166"/>
        <v/>
      </c>
      <c r="G1482" s="120" t="str">
        <f t="shared" si="167"/>
        <v/>
      </c>
      <c r="H1482" s="127" t="str">
        <f t="shared" si="168"/>
        <v/>
      </c>
      <c r="J1482" s="103"/>
      <c r="K1482" s="103"/>
      <c r="L1482" s="127" t="str">
        <f t="shared" si="164"/>
        <v/>
      </c>
      <c r="M1482" s="59" t="e">
        <f t="array" ref="M1482">_xlfn.STDEV.S(IF(OutputMaterialType=A1482,OutputTarget))</f>
        <v>#VALUE!</v>
      </c>
      <c r="N1482" s="143" t="e">
        <f t="shared" si="169"/>
        <v>#VALUE!</v>
      </c>
      <c r="O1482" s="146" t="e">
        <f t="shared" si="170"/>
        <v>#VALUE!</v>
      </c>
    </row>
    <row r="1483" spans="1:15" s="17" customFormat="1" x14ac:dyDescent="0.2">
      <c r="A1483" s="51"/>
      <c r="B1483" s="14"/>
      <c r="C1483" s="128" t="str">
        <f>IF(A1483=0,"",COUNTIF(Sample_Output!$B$2:$B$2000,"*"&amp;A1483&amp;"*"))</f>
        <v/>
      </c>
      <c r="D1483" s="129" t="str">
        <f>IF(SUMIF(OutputMaterialType,Specified_Output!A1483,OutputSampleWeight)=0,"",SUMIF(OutputMaterialType,Specified_Output!A1483,OutputSampleWeight))</f>
        <v/>
      </c>
      <c r="E1483" s="120" t="str">
        <f t="shared" si="165"/>
        <v/>
      </c>
      <c r="F1483" s="95" t="str">
        <f t="shared" si="166"/>
        <v/>
      </c>
      <c r="G1483" s="120" t="str">
        <f t="shared" si="167"/>
        <v/>
      </c>
      <c r="H1483" s="127" t="str">
        <f t="shared" si="168"/>
        <v/>
      </c>
      <c r="J1483" s="103"/>
      <c r="K1483" s="103"/>
      <c r="L1483" s="127" t="str">
        <f t="shared" si="164"/>
        <v/>
      </c>
      <c r="M1483" s="59" t="e">
        <f t="array" ref="M1483">_xlfn.STDEV.S(IF(OutputMaterialType=A1483,OutputTarget))</f>
        <v>#VALUE!</v>
      </c>
      <c r="N1483" s="143" t="e">
        <f t="shared" si="169"/>
        <v>#VALUE!</v>
      </c>
      <c r="O1483" s="146" t="e">
        <f t="shared" si="170"/>
        <v>#VALUE!</v>
      </c>
    </row>
    <row r="1484" spans="1:15" s="17" customFormat="1" x14ac:dyDescent="0.2">
      <c r="A1484" s="51"/>
      <c r="B1484" s="14"/>
      <c r="C1484" s="128" t="str">
        <f>IF(A1484=0,"",COUNTIF(Sample_Output!$B$2:$B$2000,"*"&amp;A1484&amp;"*"))</f>
        <v/>
      </c>
      <c r="D1484" s="129" t="str">
        <f>IF(SUMIF(OutputMaterialType,Specified_Output!A1484,OutputSampleWeight)=0,"",SUMIF(OutputMaterialType,Specified_Output!A1484,OutputSampleWeight))</f>
        <v/>
      </c>
      <c r="E1484" s="120" t="str">
        <f t="shared" si="165"/>
        <v/>
      </c>
      <c r="F1484" s="95" t="str">
        <f t="shared" si="166"/>
        <v/>
      </c>
      <c r="G1484" s="120" t="str">
        <f t="shared" si="167"/>
        <v/>
      </c>
      <c r="H1484" s="127" t="str">
        <f t="shared" si="168"/>
        <v/>
      </c>
      <c r="J1484" s="103"/>
      <c r="K1484" s="103"/>
      <c r="L1484" s="127" t="str">
        <f t="shared" si="164"/>
        <v/>
      </c>
      <c r="M1484" s="59" t="e">
        <f t="array" ref="M1484">_xlfn.STDEV.S(IF(OutputMaterialType=A1484,OutputTarget))</f>
        <v>#VALUE!</v>
      </c>
      <c r="N1484" s="143" t="e">
        <f t="shared" si="169"/>
        <v>#VALUE!</v>
      </c>
      <c r="O1484" s="146" t="e">
        <f t="shared" si="170"/>
        <v>#VALUE!</v>
      </c>
    </row>
    <row r="1485" spans="1:15" s="17" customFormat="1" x14ac:dyDescent="0.2">
      <c r="A1485" s="51"/>
      <c r="B1485" s="14"/>
      <c r="C1485" s="128" t="str">
        <f>IF(A1485=0,"",COUNTIF(Sample_Output!$B$2:$B$2000,"*"&amp;A1485&amp;"*"))</f>
        <v/>
      </c>
      <c r="D1485" s="129" t="str">
        <f>IF(SUMIF(OutputMaterialType,Specified_Output!A1485,OutputSampleWeight)=0,"",SUMIF(OutputMaterialType,Specified_Output!A1485,OutputSampleWeight))</f>
        <v/>
      </c>
      <c r="E1485" s="120" t="str">
        <f t="shared" si="165"/>
        <v/>
      </c>
      <c r="F1485" s="95" t="str">
        <f t="shared" si="166"/>
        <v/>
      </c>
      <c r="G1485" s="120" t="str">
        <f t="shared" si="167"/>
        <v/>
      </c>
      <c r="H1485" s="127" t="str">
        <f t="shared" si="168"/>
        <v/>
      </c>
      <c r="J1485" s="103"/>
      <c r="K1485" s="103"/>
      <c r="L1485" s="127" t="str">
        <f t="shared" si="164"/>
        <v/>
      </c>
      <c r="M1485" s="59" t="e">
        <f t="array" ref="M1485">_xlfn.STDEV.S(IF(OutputMaterialType=A1485,OutputTarget))</f>
        <v>#VALUE!</v>
      </c>
      <c r="N1485" s="143" t="e">
        <f t="shared" si="169"/>
        <v>#VALUE!</v>
      </c>
      <c r="O1485" s="146" t="e">
        <f t="shared" si="170"/>
        <v>#VALUE!</v>
      </c>
    </row>
    <row r="1486" spans="1:15" s="17" customFormat="1" x14ac:dyDescent="0.2">
      <c r="A1486" s="51"/>
      <c r="B1486" s="14"/>
      <c r="C1486" s="128" t="str">
        <f>IF(A1486=0,"",COUNTIF(Sample_Output!$B$2:$B$2000,"*"&amp;A1486&amp;"*"))</f>
        <v/>
      </c>
      <c r="D1486" s="129" t="str">
        <f>IF(SUMIF(OutputMaterialType,Specified_Output!A1486,OutputSampleWeight)=0,"",SUMIF(OutputMaterialType,Specified_Output!A1486,OutputSampleWeight))</f>
        <v/>
      </c>
      <c r="E1486" s="120" t="str">
        <f t="shared" si="165"/>
        <v/>
      </c>
      <c r="F1486" s="95" t="str">
        <f t="shared" si="166"/>
        <v/>
      </c>
      <c r="G1486" s="120" t="str">
        <f t="shared" si="167"/>
        <v/>
      </c>
      <c r="H1486" s="127" t="str">
        <f t="shared" si="168"/>
        <v/>
      </c>
      <c r="J1486" s="103"/>
      <c r="K1486" s="103"/>
      <c r="L1486" s="127" t="str">
        <f t="shared" si="164"/>
        <v/>
      </c>
      <c r="M1486" s="59" t="e">
        <f t="array" ref="M1486">_xlfn.STDEV.S(IF(OutputMaterialType=A1486,OutputTarget))</f>
        <v>#VALUE!</v>
      </c>
      <c r="N1486" s="143" t="e">
        <f t="shared" si="169"/>
        <v>#VALUE!</v>
      </c>
      <c r="O1486" s="146" t="e">
        <f t="shared" si="170"/>
        <v>#VALUE!</v>
      </c>
    </row>
    <row r="1487" spans="1:15" s="17" customFormat="1" x14ac:dyDescent="0.2">
      <c r="A1487" s="51"/>
      <c r="B1487" s="14"/>
      <c r="C1487" s="128" t="str">
        <f>IF(A1487=0,"",COUNTIF(Sample_Output!$B$2:$B$2000,"*"&amp;A1487&amp;"*"))</f>
        <v/>
      </c>
      <c r="D1487" s="129" t="str">
        <f>IF(SUMIF(OutputMaterialType,Specified_Output!A1487,OutputSampleWeight)=0,"",SUMIF(OutputMaterialType,Specified_Output!A1487,OutputSampleWeight))</f>
        <v/>
      </c>
      <c r="E1487" s="120" t="str">
        <f t="shared" si="165"/>
        <v/>
      </c>
      <c r="F1487" s="95" t="str">
        <f t="shared" si="166"/>
        <v/>
      </c>
      <c r="G1487" s="120" t="str">
        <f t="shared" si="167"/>
        <v/>
      </c>
      <c r="H1487" s="127" t="str">
        <f t="shared" si="168"/>
        <v/>
      </c>
      <c r="J1487" s="103"/>
      <c r="K1487" s="103"/>
      <c r="L1487" s="127" t="str">
        <f t="shared" si="164"/>
        <v/>
      </c>
      <c r="M1487" s="59" t="e">
        <f t="array" ref="M1487">_xlfn.STDEV.S(IF(OutputMaterialType=A1487,OutputTarget))</f>
        <v>#VALUE!</v>
      </c>
      <c r="N1487" s="143" t="e">
        <f t="shared" si="169"/>
        <v>#VALUE!</v>
      </c>
      <c r="O1487" s="146" t="e">
        <f t="shared" si="170"/>
        <v>#VALUE!</v>
      </c>
    </row>
    <row r="1488" spans="1:15" s="17" customFormat="1" x14ac:dyDescent="0.2">
      <c r="A1488" s="51"/>
      <c r="B1488" s="14"/>
      <c r="C1488" s="128" t="str">
        <f>IF(A1488=0,"",COUNTIF(Sample_Output!$B$2:$B$2000,"*"&amp;A1488&amp;"*"))</f>
        <v/>
      </c>
      <c r="D1488" s="129" t="str">
        <f>IF(SUMIF(OutputMaterialType,Specified_Output!A1488,OutputSampleWeight)=0,"",SUMIF(OutputMaterialType,Specified_Output!A1488,OutputSampleWeight))</f>
        <v/>
      </c>
      <c r="E1488" s="120" t="str">
        <f t="shared" si="165"/>
        <v/>
      </c>
      <c r="F1488" s="95" t="str">
        <f t="shared" si="166"/>
        <v/>
      </c>
      <c r="G1488" s="120" t="str">
        <f t="shared" si="167"/>
        <v/>
      </c>
      <c r="H1488" s="127" t="str">
        <f t="shared" si="168"/>
        <v/>
      </c>
      <c r="J1488" s="103"/>
      <c r="K1488" s="103"/>
      <c r="L1488" s="127" t="str">
        <f t="shared" si="164"/>
        <v/>
      </c>
      <c r="M1488" s="59" t="e">
        <f t="array" ref="M1488">_xlfn.STDEV.S(IF(OutputMaterialType=A1488,OutputTarget))</f>
        <v>#VALUE!</v>
      </c>
      <c r="N1488" s="143" t="e">
        <f t="shared" si="169"/>
        <v>#VALUE!</v>
      </c>
      <c r="O1488" s="146" t="e">
        <f t="shared" si="170"/>
        <v>#VALUE!</v>
      </c>
    </row>
    <row r="1489" spans="1:15" s="17" customFormat="1" x14ac:dyDescent="0.2">
      <c r="A1489" s="51"/>
      <c r="B1489" s="14"/>
      <c r="C1489" s="128" t="str">
        <f>IF(A1489=0,"",COUNTIF(Sample_Output!$B$2:$B$2000,"*"&amp;A1489&amp;"*"))</f>
        <v/>
      </c>
      <c r="D1489" s="129" t="str">
        <f>IF(SUMIF(OutputMaterialType,Specified_Output!A1489,OutputSampleWeight)=0,"",SUMIF(OutputMaterialType,Specified_Output!A1489,OutputSampleWeight))</f>
        <v/>
      </c>
      <c r="E1489" s="120" t="str">
        <f t="shared" si="165"/>
        <v/>
      </c>
      <c r="F1489" s="95" t="str">
        <f t="shared" si="166"/>
        <v/>
      </c>
      <c r="G1489" s="120" t="str">
        <f t="shared" si="167"/>
        <v/>
      </c>
      <c r="H1489" s="127" t="str">
        <f t="shared" si="168"/>
        <v/>
      </c>
      <c r="J1489" s="103"/>
      <c r="K1489" s="103"/>
      <c r="L1489" s="127" t="str">
        <f t="shared" si="164"/>
        <v/>
      </c>
      <c r="M1489" s="59" t="e">
        <f t="array" ref="M1489">_xlfn.STDEV.S(IF(OutputMaterialType=A1489,OutputTarget))</f>
        <v>#VALUE!</v>
      </c>
      <c r="N1489" s="143" t="e">
        <f t="shared" si="169"/>
        <v>#VALUE!</v>
      </c>
      <c r="O1489" s="146" t="e">
        <f t="shared" si="170"/>
        <v>#VALUE!</v>
      </c>
    </row>
    <row r="1490" spans="1:15" s="17" customFormat="1" x14ac:dyDescent="0.2">
      <c r="A1490" s="51"/>
      <c r="B1490" s="14"/>
      <c r="C1490" s="128" t="str">
        <f>IF(A1490=0,"",COUNTIF(Sample_Output!$B$2:$B$2000,"*"&amp;A1490&amp;"*"))</f>
        <v/>
      </c>
      <c r="D1490" s="129" t="str">
        <f>IF(SUMIF(OutputMaterialType,Specified_Output!A1490,OutputSampleWeight)=0,"",SUMIF(OutputMaterialType,Specified_Output!A1490,OutputSampleWeight))</f>
        <v/>
      </c>
      <c r="E1490" s="120" t="str">
        <f t="shared" si="165"/>
        <v/>
      </c>
      <c r="F1490" s="95" t="str">
        <f t="shared" si="166"/>
        <v/>
      </c>
      <c r="G1490" s="120" t="str">
        <f t="shared" si="167"/>
        <v/>
      </c>
      <c r="H1490" s="127" t="str">
        <f t="shared" si="168"/>
        <v/>
      </c>
      <c r="J1490" s="103"/>
      <c r="K1490" s="103"/>
      <c r="L1490" s="127" t="str">
        <f t="shared" si="164"/>
        <v/>
      </c>
      <c r="M1490" s="59" t="e">
        <f t="array" ref="M1490">_xlfn.STDEV.S(IF(OutputMaterialType=A1490,OutputTarget))</f>
        <v>#VALUE!</v>
      </c>
      <c r="N1490" s="143" t="e">
        <f t="shared" si="169"/>
        <v>#VALUE!</v>
      </c>
      <c r="O1490" s="146" t="e">
        <f t="shared" si="170"/>
        <v>#VALUE!</v>
      </c>
    </row>
    <row r="1491" spans="1:15" s="17" customFormat="1" x14ac:dyDescent="0.2">
      <c r="A1491" s="51"/>
      <c r="B1491" s="14"/>
      <c r="C1491" s="128" t="str">
        <f>IF(A1491=0,"",COUNTIF(Sample_Output!$B$2:$B$2000,"*"&amp;A1491&amp;"*"))</f>
        <v/>
      </c>
      <c r="D1491" s="129" t="str">
        <f>IF(SUMIF(OutputMaterialType,Specified_Output!A1491,OutputSampleWeight)=0,"",SUMIF(OutputMaterialType,Specified_Output!A1491,OutputSampleWeight))</f>
        <v/>
      </c>
      <c r="E1491" s="120" t="str">
        <f t="shared" si="165"/>
        <v/>
      </c>
      <c r="F1491" s="95" t="str">
        <f t="shared" si="166"/>
        <v/>
      </c>
      <c r="G1491" s="120" t="str">
        <f t="shared" si="167"/>
        <v/>
      </c>
      <c r="H1491" s="127" t="str">
        <f t="shared" si="168"/>
        <v/>
      </c>
      <c r="J1491" s="103"/>
      <c r="K1491" s="103"/>
      <c r="L1491" s="127" t="str">
        <f t="shared" si="164"/>
        <v/>
      </c>
      <c r="M1491" s="59" t="e">
        <f t="array" ref="M1491">_xlfn.STDEV.S(IF(OutputMaterialType=A1491,OutputTarget))</f>
        <v>#VALUE!</v>
      </c>
      <c r="N1491" s="143" t="e">
        <f t="shared" si="169"/>
        <v>#VALUE!</v>
      </c>
      <c r="O1491" s="146" t="e">
        <f t="shared" si="170"/>
        <v>#VALUE!</v>
      </c>
    </row>
    <row r="1492" spans="1:15" s="17" customFormat="1" x14ac:dyDescent="0.2">
      <c r="A1492" s="51"/>
      <c r="B1492" s="14"/>
      <c r="C1492" s="128" t="str">
        <f>IF(A1492=0,"",COUNTIF(Sample_Output!$B$2:$B$2000,"*"&amp;A1492&amp;"*"))</f>
        <v/>
      </c>
      <c r="D1492" s="129" t="str">
        <f>IF(SUMIF(OutputMaterialType,Specified_Output!A1492,OutputSampleWeight)=0,"",SUMIF(OutputMaterialType,Specified_Output!A1492,OutputSampleWeight))</f>
        <v/>
      </c>
      <c r="E1492" s="120" t="str">
        <f t="shared" si="165"/>
        <v/>
      </c>
      <c r="F1492" s="95" t="str">
        <f t="shared" si="166"/>
        <v/>
      </c>
      <c r="G1492" s="120" t="str">
        <f t="shared" si="167"/>
        <v/>
      </c>
      <c r="H1492" s="127" t="str">
        <f t="shared" si="168"/>
        <v/>
      </c>
      <c r="J1492" s="103"/>
      <c r="K1492" s="103"/>
      <c r="L1492" s="127" t="str">
        <f t="shared" si="164"/>
        <v/>
      </c>
      <c r="M1492" s="59" t="e">
        <f t="array" ref="M1492">_xlfn.STDEV.S(IF(OutputMaterialType=A1492,OutputTarget))</f>
        <v>#VALUE!</v>
      </c>
      <c r="N1492" s="143" t="e">
        <f t="shared" si="169"/>
        <v>#VALUE!</v>
      </c>
      <c r="O1492" s="146" t="e">
        <f t="shared" si="170"/>
        <v>#VALUE!</v>
      </c>
    </row>
    <row r="1493" spans="1:15" s="17" customFormat="1" x14ac:dyDescent="0.2">
      <c r="A1493" s="51"/>
      <c r="B1493" s="14"/>
      <c r="C1493" s="128" t="str">
        <f>IF(A1493=0,"",COUNTIF(Sample_Output!$B$2:$B$2000,"*"&amp;A1493&amp;"*"))</f>
        <v/>
      </c>
      <c r="D1493" s="129" t="str">
        <f>IF(SUMIF(OutputMaterialType,Specified_Output!A1493,OutputSampleWeight)=0,"",SUMIF(OutputMaterialType,Specified_Output!A1493,OutputSampleWeight))</f>
        <v/>
      </c>
      <c r="E1493" s="120" t="str">
        <f t="shared" si="165"/>
        <v/>
      </c>
      <c r="F1493" s="95" t="str">
        <f t="shared" si="166"/>
        <v/>
      </c>
      <c r="G1493" s="120" t="str">
        <f t="shared" si="167"/>
        <v/>
      </c>
      <c r="H1493" s="127" t="str">
        <f t="shared" si="168"/>
        <v/>
      </c>
      <c r="J1493" s="103"/>
      <c r="K1493" s="103"/>
      <c r="L1493" s="127" t="str">
        <f t="shared" si="164"/>
        <v/>
      </c>
      <c r="M1493" s="59" t="e">
        <f t="array" ref="M1493">_xlfn.STDEV.S(IF(OutputMaterialType=A1493,OutputTarget))</f>
        <v>#VALUE!</v>
      </c>
      <c r="N1493" s="143" t="e">
        <f t="shared" si="169"/>
        <v>#VALUE!</v>
      </c>
      <c r="O1493" s="146" t="e">
        <f t="shared" si="170"/>
        <v>#VALUE!</v>
      </c>
    </row>
    <row r="1494" spans="1:15" s="17" customFormat="1" x14ac:dyDescent="0.2">
      <c r="A1494" s="51"/>
      <c r="B1494" s="14"/>
      <c r="C1494" s="128" t="str">
        <f>IF(A1494=0,"",COUNTIF(Sample_Output!$B$2:$B$2000,"*"&amp;A1494&amp;"*"))</f>
        <v/>
      </c>
      <c r="D1494" s="129" t="str">
        <f>IF(SUMIF(OutputMaterialType,Specified_Output!A1494,OutputSampleWeight)=0,"",SUMIF(OutputMaterialType,Specified_Output!A1494,OutputSampleWeight))</f>
        <v/>
      </c>
      <c r="E1494" s="120" t="str">
        <f t="shared" si="165"/>
        <v/>
      </c>
      <c r="F1494" s="95" t="str">
        <f t="shared" si="166"/>
        <v/>
      </c>
      <c r="G1494" s="120" t="str">
        <f t="shared" si="167"/>
        <v/>
      </c>
      <c r="H1494" s="127" t="str">
        <f t="shared" si="168"/>
        <v/>
      </c>
      <c r="J1494" s="103"/>
      <c r="K1494" s="103"/>
      <c r="L1494" s="127" t="str">
        <f t="shared" si="164"/>
        <v/>
      </c>
      <c r="M1494" s="59" t="e">
        <f t="array" ref="M1494">_xlfn.STDEV.S(IF(OutputMaterialType=A1494,OutputTarget))</f>
        <v>#VALUE!</v>
      </c>
      <c r="N1494" s="143" t="e">
        <f t="shared" si="169"/>
        <v>#VALUE!</v>
      </c>
      <c r="O1494" s="146" t="e">
        <f t="shared" si="170"/>
        <v>#VALUE!</v>
      </c>
    </row>
    <row r="1495" spans="1:15" s="17" customFormat="1" x14ac:dyDescent="0.2">
      <c r="A1495" s="51"/>
      <c r="B1495" s="14"/>
      <c r="C1495" s="128" t="str">
        <f>IF(A1495=0,"",COUNTIF(Sample_Output!$B$2:$B$2000,"*"&amp;A1495&amp;"*"))</f>
        <v/>
      </c>
      <c r="D1495" s="129" t="str">
        <f>IF(SUMIF(OutputMaterialType,Specified_Output!A1495,OutputSampleWeight)=0,"",SUMIF(OutputMaterialType,Specified_Output!A1495,OutputSampleWeight))</f>
        <v/>
      </c>
      <c r="E1495" s="120" t="str">
        <f t="shared" si="165"/>
        <v/>
      </c>
      <c r="F1495" s="95" t="str">
        <f t="shared" si="166"/>
        <v/>
      </c>
      <c r="G1495" s="120" t="str">
        <f t="shared" si="167"/>
        <v/>
      </c>
      <c r="H1495" s="127" t="str">
        <f t="shared" si="168"/>
        <v/>
      </c>
      <c r="J1495" s="103"/>
      <c r="K1495" s="103"/>
      <c r="L1495" s="127" t="str">
        <f t="shared" si="164"/>
        <v/>
      </c>
      <c r="M1495" s="59" t="e">
        <f t="array" ref="M1495">_xlfn.STDEV.S(IF(OutputMaterialType=A1495,OutputTarget))</f>
        <v>#VALUE!</v>
      </c>
      <c r="N1495" s="143" t="e">
        <f t="shared" si="169"/>
        <v>#VALUE!</v>
      </c>
      <c r="O1495" s="146" t="e">
        <f t="shared" si="170"/>
        <v>#VALUE!</v>
      </c>
    </row>
    <row r="1496" spans="1:15" s="17" customFormat="1" x14ac:dyDescent="0.2">
      <c r="A1496" s="51"/>
      <c r="B1496" s="14"/>
      <c r="C1496" s="128" t="str">
        <f>IF(A1496=0,"",COUNTIF(Sample_Output!$B$2:$B$2000,"*"&amp;A1496&amp;"*"))</f>
        <v/>
      </c>
      <c r="D1496" s="129" t="str">
        <f>IF(SUMIF(OutputMaterialType,Specified_Output!A1496,OutputSampleWeight)=0,"",SUMIF(OutputMaterialType,Specified_Output!A1496,OutputSampleWeight))</f>
        <v/>
      </c>
      <c r="E1496" s="120" t="str">
        <f t="shared" si="165"/>
        <v/>
      </c>
      <c r="F1496" s="95" t="str">
        <f t="shared" si="166"/>
        <v/>
      </c>
      <c r="G1496" s="120" t="str">
        <f t="shared" si="167"/>
        <v/>
      </c>
      <c r="H1496" s="127" t="str">
        <f t="shared" si="168"/>
        <v/>
      </c>
      <c r="J1496" s="103"/>
      <c r="K1496" s="103"/>
      <c r="L1496" s="127" t="str">
        <f t="shared" si="164"/>
        <v/>
      </c>
      <c r="M1496" s="59" t="e">
        <f t="array" ref="M1496">_xlfn.STDEV.S(IF(OutputMaterialType=A1496,OutputTarget))</f>
        <v>#VALUE!</v>
      </c>
      <c r="N1496" s="143" t="e">
        <f t="shared" si="169"/>
        <v>#VALUE!</v>
      </c>
      <c r="O1496" s="146" t="e">
        <f t="shared" si="170"/>
        <v>#VALUE!</v>
      </c>
    </row>
    <row r="1497" spans="1:15" s="17" customFormat="1" x14ac:dyDescent="0.2">
      <c r="A1497" s="51"/>
      <c r="B1497" s="14"/>
      <c r="C1497" s="128" t="str">
        <f>IF(A1497=0,"",COUNTIF(Sample_Output!$B$2:$B$2000,"*"&amp;A1497&amp;"*"))</f>
        <v/>
      </c>
      <c r="D1497" s="129" t="str">
        <f>IF(SUMIF(OutputMaterialType,Specified_Output!A1497,OutputSampleWeight)=0,"",SUMIF(OutputMaterialType,Specified_Output!A1497,OutputSampleWeight))</f>
        <v/>
      </c>
      <c r="E1497" s="120" t="str">
        <f t="shared" si="165"/>
        <v/>
      </c>
      <c r="F1497" s="95" t="str">
        <f t="shared" si="166"/>
        <v/>
      </c>
      <c r="G1497" s="120" t="str">
        <f t="shared" si="167"/>
        <v/>
      </c>
      <c r="H1497" s="127" t="str">
        <f t="shared" si="168"/>
        <v/>
      </c>
      <c r="J1497" s="103"/>
      <c r="K1497" s="103"/>
      <c r="L1497" s="127" t="str">
        <f t="shared" si="164"/>
        <v/>
      </c>
      <c r="M1497" s="59" t="e">
        <f t="array" ref="M1497">_xlfn.STDEV.S(IF(OutputMaterialType=A1497,OutputTarget))</f>
        <v>#VALUE!</v>
      </c>
      <c r="N1497" s="143" t="e">
        <f t="shared" si="169"/>
        <v>#VALUE!</v>
      </c>
      <c r="O1497" s="146" t="e">
        <f t="shared" si="170"/>
        <v>#VALUE!</v>
      </c>
    </row>
    <row r="1498" spans="1:15" s="17" customFormat="1" x14ac:dyDescent="0.2">
      <c r="A1498" s="51"/>
      <c r="B1498" s="14"/>
      <c r="C1498" s="128" t="str">
        <f>IF(A1498=0,"",COUNTIF(Sample_Output!$B$2:$B$2000,"*"&amp;A1498&amp;"*"))</f>
        <v/>
      </c>
      <c r="D1498" s="129" t="str">
        <f>IF(SUMIF(OutputMaterialType,Specified_Output!A1498,OutputSampleWeight)=0,"",SUMIF(OutputMaterialType,Specified_Output!A1498,OutputSampleWeight))</f>
        <v/>
      </c>
      <c r="E1498" s="120" t="str">
        <f t="shared" si="165"/>
        <v/>
      </c>
      <c r="F1498" s="95" t="str">
        <f t="shared" si="166"/>
        <v/>
      </c>
      <c r="G1498" s="120" t="str">
        <f t="shared" si="167"/>
        <v/>
      </c>
      <c r="H1498" s="127" t="str">
        <f t="shared" si="168"/>
        <v/>
      </c>
      <c r="J1498" s="103"/>
      <c r="K1498" s="103"/>
      <c r="L1498" s="127" t="str">
        <f t="shared" si="164"/>
        <v/>
      </c>
      <c r="M1498" s="59" t="e">
        <f t="array" ref="M1498">_xlfn.STDEV.S(IF(OutputMaterialType=A1498,OutputTarget))</f>
        <v>#VALUE!</v>
      </c>
      <c r="N1498" s="143" t="e">
        <f t="shared" si="169"/>
        <v>#VALUE!</v>
      </c>
      <c r="O1498" s="146" t="e">
        <f t="shared" si="170"/>
        <v>#VALUE!</v>
      </c>
    </row>
    <row r="1499" spans="1:15" s="17" customFormat="1" x14ac:dyDescent="0.2">
      <c r="A1499" s="51"/>
      <c r="B1499" s="14"/>
      <c r="C1499" s="128" t="str">
        <f>IF(A1499=0,"",COUNTIF(Sample_Output!$B$2:$B$2000,"*"&amp;A1499&amp;"*"))</f>
        <v/>
      </c>
      <c r="D1499" s="129" t="str">
        <f>IF(SUMIF(OutputMaterialType,Specified_Output!A1499,OutputSampleWeight)=0,"",SUMIF(OutputMaterialType,Specified_Output!A1499,OutputSampleWeight))</f>
        <v/>
      </c>
      <c r="E1499" s="120" t="str">
        <f t="shared" si="165"/>
        <v/>
      </c>
      <c r="F1499" s="95" t="str">
        <f t="shared" si="166"/>
        <v/>
      </c>
      <c r="G1499" s="120" t="str">
        <f t="shared" si="167"/>
        <v/>
      </c>
      <c r="H1499" s="127" t="str">
        <f t="shared" si="168"/>
        <v/>
      </c>
      <c r="J1499" s="103"/>
      <c r="K1499" s="103"/>
      <c r="L1499" s="127" t="str">
        <f t="shared" si="164"/>
        <v/>
      </c>
      <c r="M1499" s="59" t="e">
        <f t="array" ref="M1499">_xlfn.STDEV.S(IF(OutputMaterialType=A1499,OutputTarget))</f>
        <v>#VALUE!</v>
      </c>
      <c r="N1499" s="143" t="e">
        <f t="shared" si="169"/>
        <v>#VALUE!</v>
      </c>
      <c r="O1499" s="146" t="e">
        <f t="shared" si="170"/>
        <v>#VALUE!</v>
      </c>
    </row>
    <row r="1500" spans="1:15" s="17" customFormat="1" x14ac:dyDescent="0.2">
      <c r="A1500" s="51"/>
      <c r="B1500" s="14"/>
      <c r="C1500" s="128" t="str">
        <f>IF(A1500=0,"",COUNTIF(Sample_Output!$B$2:$B$2000,"*"&amp;A1500&amp;"*"))</f>
        <v/>
      </c>
      <c r="D1500" s="129" t="str">
        <f>IF(SUMIF(OutputMaterialType,Specified_Output!A1500,OutputSampleWeight)=0,"",SUMIF(OutputMaterialType,Specified_Output!A1500,OutputSampleWeight))</f>
        <v/>
      </c>
      <c r="E1500" s="120" t="str">
        <f t="shared" si="165"/>
        <v/>
      </c>
      <c r="F1500" s="95" t="str">
        <f t="shared" si="166"/>
        <v/>
      </c>
      <c r="G1500" s="120" t="str">
        <f t="shared" si="167"/>
        <v/>
      </c>
      <c r="H1500" s="127" t="str">
        <f t="shared" si="168"/>
        <v/>
      </c>
      <c r="J1500" s="103"/>
      <c r="K1500" s="103"/>
      <c r="L1500" s="127" t="str">
        <f t="shared" si="164"/>
        <v/>
      </c>
      <c r="M1500" s="59" t="e">
        <f t="array" ref="M1500">_xlfn.STDEV.S(IF(OutputMaterialType=A1500,OutputTarget))</f>
        <v>#VALUE!</v>
      </c>
      <c r="N1500" s="143" t="e">
        <f t="shared" si="169"/>
        <v>#VALUE!</v>
      </c>
      <c r="O1500" s="146" t="e">
        <f t="shared" si="170"/>
        <v>#VALUE!</v>
      </c>
    </row>
    <row r="1501" spans="1:15" s="17" customFormat="1" x14ac:dyDescent="0.2">
      <c r="A1501" s="51"/>
      <c r="B1501" s="14"/>
      <c r="C1501" s="128" t="str">
        <f>IF(A1501=0,"",COUNTIF(Sample_Output!$B$2:$B$2000,"*"&amp;A1501&amp;"*"))</f>
        <v/>
      </c>
      <c r="D1501" s="129" t="str">
        <f>IF(SUMIF(OutputMaterialType,Specified_Output!A1501,OutputSampleWeight)=0,"",SUMIF(OutputMaterialType,Specified_Output!A1501,OutputSampleWeight))</f>
        <v/>
      </c>
      <c r="E1501" s="120" t="str">
        <f t="shared" si="165"/>
        <v/>
      </c>
      <c r="F1501" s="95" t="str">
        <f t="shared" si="166"/>
        <v/>
      </c>
      <c r="G1501" s="120" t="str">
        <f t="shared" si="167"/>
        <v/>
      </c>
      <c r="H1501" s="127" t="str">
        <f t="shared" si="168"/>
        <v/>
      </c>
      <c r="J1501" s="103"/>
      <c r="K1501" s="103"/>
      <c r="L1501" s="127" t="str">
        <f t="shared" si="164"/>
        <v/>
      </c>
      <c r="M1501" s="59" t="e">
        <f t="array" ref="M1501">_xlfn.STDEV.S(IF(OutputMaterialType=A1501,OutputTarget))</f>
        <v>#VALUE!</v>
      </c>
      <c r="N1501" s="143" t="e">
        <f t="shared" si="169"/>
        <v>#VALUE!</v>
      </c>
      <c r="O1501" s="146" t="e">
        <f t="shared" si="170"/>
        <v>#VALUE!</v>
      </c>
    </row>
    <row r="1502" spans="1:15" s="17" customFormat="1" x14ac:dyDescent="0.2">
      <c r="A1502" s="51"/>
      <c r="B1502" s="14"/>
      <c r="C1502" s="128" t="str">
        <f>IF(A1502=0,"",COUNTIF(Sample_Output!$B$2:$B$2000,"*"&amp;A1502&amp;"*"))</f>
        <v/>
      </c>
      <c r="D1502" s="129" t="str">
        <f>IF(SUMIF(OutputMaterialType,Specified_Output!A1502,OutputSampleWeight)=0,"",SUMIF(OutputMaterialType,Specified_Output!A1502,OutputSampleWeight))</f>
        <v/>
      </c>
      <c r="E1502" s="120" t="str">
        <f t="shared" si="165"/>
        <v/>
      </c>
      <c r="F1502" s="95" t="str">
        <f t="shared" si="166"/>
        <v/>
      </c>
      <c r="G1502" s="120" t="str">
        <f t="shared" si="167"/>
        <v/>
      </c>
      <c r="H1502" s="127" t="str">
        <f t="shared" si="168"/>
        <v/>
      </c>
      <c r="J1502" s="103"/>
      <c r="K1502" s="103"/>
      <c r="L1502" s="127" t="str">
        <f t="shared" si="164"/>
        <v/>
      </c>
      <c r="M1502" s="59" t="e">
        <f t="array" ref="M1502">_xlfn.STDEV.S(IF(OutputMaterialType=A1502,OutputTarget))</f>
        <v>#VALUE!</v>
      </c>
      <c r="N1502" s="143" t="e">
        <f t="shared" si="169"/>
        <v>#VALUE!</v>
      </c>
      <c r="O1502" s="146" t="e">
        <f t="shared" si="170"/>
        <v>#VALUE!</v>
      </c>
    </row>
    <row r="1503" spans="1:15" s="17" customFormat="1" x14ac:dyDescent="0.2">
      <c r="A1503" s="51"/>
      <c r="B1503" s="14"/>
      <c r="C1503" s="128" t="str">
        <f>IF(A1503=0,"",COUNTIF(Sample_Output!$B$2:$B$2000,"*"&amp;A1503&amp;"*"))</f>
        <v/>
      </c>
      <c r="D1503" s="129" t="str">
        <f>IF(SUMIF(OutputMaterialType,Specified_Output!A1503,OutputSampleWeight)=0,"",SUMIF(OutputMaterialType,Specified_Output!A1503,OutputSampleWeight))</f>
        <v/>
      </c>
      <c r="E1503" s="120" t="str">
        <f t="shared" si="165"/>
        <v/>
      </c>
      <c r="F1503" s="95" t="str">
        <f t="shared" si="166"/>
        <v/>
      </c>
      <c r="G1503" s="120" t="str">
        <f t="shared" si="167"/>
        <v/>
      </c>
      <c r="H1503" s="127" t="str">
        <f t="shared" si="168"/>
        <v/>
      </c>
      <c r="J1503" s="103"/>
      <c r="K1503" s="103"/>
      <c r="L1503" s="127" t="str">
        <f t="shared" si="164"/>
        <v/>
      </c>
      <c r="M1503" s="59" t="e">
        <f t="array" ref="M1503">_xlfn.STDEV.S(IF(OutputMaterialType=A1503,OutputTarget))</f>
        <v>#VALUE!</v>
      </c>
      <c r="N1503" s="143" t="e">
        <f t="shared" si="169"/>
        <v>#VALUE!</v>
      </c>
      <c r="O1503" s="146" t="e">
        <f t="shared" si="170"/>
        <v>#VALUE!</v>
      </c>
    </row>
    <row r="1504" spans="1:15" s="17" customFormat="1" x14ac:dyDescent="0.2">
      <c r="A1504" s="51"/>
      <c r="B1504" s="14"/>
      <c r="C1504" s="128" t="str">
        <f>IF(A1504=0,"",COUNTIF(Sample_Output!$B$2:$B$2000,"*"&amp;A1504&amp;"*"))</f>
        <v/>
      </c>
      <c r="D1504" s="129" t="str">
        <f>IF(SUMIF(OutputMaterialType,Specified_Output!A1504,OutputSampleWeight)=0,"",SUMIF(OutputMaterialType,Specified_Output!A1504,OutputSampleWeight))</f>
        <v/>
      </c>
      <c r="E1504" s="120" t="str">
        <f t="shared" si="165"/>
        <v/>
      </c>
      <c r="F1504" s="95" t="str">
        <f t="shared" si="166"/>
        <v/>
      </c>
      <c r="G1504" s="120" t="str">
        <f t="shared" si="167"/>
        <v/>
      </c>
      <c r="H1504" s="127" t="str">
        <f t="shared" si="168"/>
        <v/>
      </c>
      <c r="J1504" s="103"/>
      <c r="K1504" s="103"/>
      <c r="L1504" s="127" t="str">
        <f t="shared" si="164"/>
        <v/>
      </c>
      <c r="M1504" s="59" t="e">
        <f t="array" ref="M1504">_xlfn.STDEV.S(IF(OutputMaterialType=A1504,OutputTarget))</f>
        <v>#VALUE!</v>
      </c>
      <c r="N1504" s="143" t="e">
        <f t="shared" si="169"/>
        <v>#VALUE!</v>
      </c>
      <c r="O1504" s="146" t="e">
        <f t="shared" si="170"/>
        <v>#VALUE!</v>
      </c>
    </row>
    <row r="1505" spans="1:15" s="17" customFormat="1" x14ac:dyDescent="0.2">
      <c r="A1505" s="51"/>
      <c r="B1505" s="14"/>
      <c r="C1505" s="128" t="str">
        <f>IF(A1505=0,"",COUNTIF(Sample_Output!$B$2:$B$2000,"*"&amp;A1505&amp;"*"))</f>
        <v/>
      </c>
      <c r="D1505" s="129" t="str">
        <f>IF(SUMIF(OutputMaterialType,Specified_Output!A1505,OutputSampleWeight)=0,"",SUMIF(OutputMaterialType,Specified_Output!A1505,OutputSampleWeight))</f>
        <v/>
      </c>
      <c r="E1505" s="120" t="str">
        <f t="shared" si="165"/>
        <v/>
      </c>
      <c r="F1505" s="95" t="str">
        <f t="shared" si="166"/>
        <v/>
      </c>
      <c r="G1505" s="120" t="str">
        <f t="shared" si="167"/>
        <v/>
      </c>
      <c r="H1505" s="127" t="str">
        <f t="shared" si="168"/>
        <v/>
      </c>
      <c r="J1505" s="103"/>
      <c r="K1505" s="103"/>
      <c r="L1505" s="127" t="str">
        <f t="shared" si="164"/>
        <v/>
      </c>
      <c r="M1505" s="59" t="e">
        <f t="array" ref="M1505">_xlfn.STDEV.S(IF(OutputMaterialType=A1505,OutputTarget))</f>
        <v>#VALUE!</v>
      </c>
      <c r="N1505" s="143" t="e">
        <f t="shared" si="169"/>
        <v>#VALUE!</v>
      </c>
      <c r="O1505" s="146" t="e">
        <f t="shared" si="170"/>
        <v>#VALUE!</v>
      </c>
    </row>
    <row r="1506" spans="1:15" s="17" customFormat="1" x14ac:dyDescent="0.2">
      <c r="A1506" s="51"/>
      <c r="B1506" s="14"/>
      <c r="C1506" s="128" t="str">
        <f>IF(A1506=0,"",COUNTIF(Sample_Output!$B$2:$B$2000,"*"&amp;A1506&amp;"*"))</f>
        <v/>
      </c>
      <c r="D1506" s="129" t="str">
        <f>IF(SUMIF(OutputMaterialType,Specified_Output!A1506,OutputSampleWeight)=0,"",SUMIF(OutputMaterialType,Specified_Output!A1506,OutputSampleWeight))</f>
        <v/>
      </c>
      <c r="E1506" s="120" t="str">
        <f t="shared" si="165"/>
        <v/>
      </c>
      <c r="F1506" s="95" t="str">
        <f t="shared" si="166"/>
        <v/>
      </c>
      <c r="G1506" s="120" t="str">
        <f t="shared" si="167"/>
        <v/>
      </c>
      <c r="H1506" s="127" t="str">
        <f t="shared" si="168"/>
        <v/>
      </c>
      <c r="J1506" s="103"/>
      <c r="K1506" s="103"/>
      <c r="L1506" s="127" t="str">
        <f t="shared" si="164"/>
        <v/>
      </c>
      <c r="M1506" s="59" t="e">
        <f t="array" ref="M1506">_xlfn.STDEV.S(IF(OutputMaterialType=A1506,OutputTarget))</f>
        <v>#VALUE!</v>
      </c>
      <c r="N1506" s="143" t="e">
        <f t="shared" si="169"/>
        <v>#VALUE!</v>
      </c>
      <c r="O1506" s="146" t="e">
        <f t="shared" si="170"/>
        <v>#VALUE!</v>
      </c>
    </row>
    <row r="1507" spans="1:15" s="17" customFormat="1" x14ac:dyDescent="0.2">
      <c r="A1507" s="51"/>
      <c r="B1507" s="14"/>
      <c r="C1507" s="128" t="str">
        <f>IF(A1507=0,"",COUNTIF(Sample_Output!$B$2:$B$2000,"*"&amp;A1507&amp;"*"))</f>
        <v/>
      </c>
      <c r="D1507" s="129" t="str">
        <f>IF(SUMIF(OutputMaterialType,Specified_Output!A1507,OutputSampleWeight)=0,"",SUMIF(OutputMaterialType,Specified_Output!A1507,OutputSampleWeight))</f>
        <v/>
      </c>
      <c r="E1507" s="120" t="str">
        <f t="shared" si="165"/>
        <v/>
      </c>
      <c r="F1507" s="95" t="str">
        <f t="shared" si="166"/>
        <v/>
      </c>
      <c r="G1507" s="120" t="str">
        <f t="shared" si="167"/>
        <v/>
      </c>
      <c r="H1507" s="127" t="str">
        <f t="shared" si="168"/>
        <v/>
      </c>
      <c r="J1507" s="103"/>
      <c r="K1507" s="103"/>
      <c r="L1507" s="127" t="str">
        <f t="shared" si="164"/>
        <v/>
      </c>
      <c r="M1507" s="59" t="e">
        <f t="array" ref="M1507">_xlfn.STDEV.S(IF(OutputMaterialType=A1507,OutputTarget))</f>
        <v>#VALUE!</v>
      </c>
      <c r="N1507" s="143" t="e">
        <f t="shared" si="169"/>
        <v>#VALUE!</v>
      </c>
      <c r="O1507" s="146" t="e">
        <f t="shared" si="170"/>
        <v>#VALUE!</v>
      </c>
    </row>
    <row r="1508" spans="1:15" s="17" customFormat="1" x14ac:dyDescent="0.2">
      <c r="A1508" s="51"/>
      <c r="B1508" s="14"/>
      <c r="C1508" s="128" t="str">
        <f>IF(A1508=0,"",COUNTIF(Sample_Output!$B$2:$B$2000,"*"&amp;A1508&amp;"*"))</f>
        <v/>
      </c>
      <c r="D1508" s="129" t="str">
        <f>IF(SUMIF(OutputMaterialType,Specified_Output!A1508,OutputSampleWeight)=0,"",SUMIF(OutputMaterialType,Specified_Output!A1508,OutputSampleWeight))</f>
        <v/>
      </c>
      <c r="E1508" s="120" t="str">
        <f t="shared" si="165"/>
        <v/>
      </c>
      <c r="F1508" s="95" t="str">
        <f t="shared" si="166"/>
        <v/>
      </c>
      <c r="G1508" s="120" t="str">
        <f t="shared" si="167"/>
        <v/>
      </c>
      <c r="H1508" s="127" t="str">
        <f t="shared" si="168"/>
        <v/>
      </c>
      <c r="J1508" s="103"/>
      <c r="K1508" s="103"/>
      <c r="L1508" s="127" t="str">
        <f t="shared" si="164"/>
        <v/>
      </c>
      <c r="M1508" s="59" t="e">
        <f t="array" ref="M1508">_xlfn.STDEV.S(IF(OutputMaterialType=A1508,OutputTarget))</f>
        <v>#VALUE!</v>
      </c>
      <c r="N1508" s="143" t="e">
        <f t="shared" si="169"/>
        <v>#VALUE!</v>
      </c>
      <c r="O1508" s="146" t="e">
        <f t="shared" si="170"/>
        <v>#VALUE!</v>
      </c>
    </row>
    <row r="1509" spans="1:15" s="17" customFormat="1" x14ac:dyDescent="0.2">
      <c r="A1509" s="51"/>
      <c r="B1509" s="14"/>
      <c r="C1509" s="128" t="str">
        <f>IF(A1509=0,"",COUNTIF(Sample_Output!$B$2:$B$2000,"*"&amp;A1509&amp;"*"))</f>
        <v/>
      </c>
      <c r="D1509" s="129" t="str">
        <f>IF(SUMIF(OutputMaterialType,Specified_Output!A1509,OutputSampleWeight)=0,"",SUMIF(OutputMaterialType,Specified_Output!A1509,OutputSampleWeight))</f>
        <v/>
      </c>
      <c r="E1509" s="120" t="str">
        <f t="shared" si="165"/>
        <v/>
      </c>
      <c r="F1509" s="95" t="str">
        <f t="shared" si="166"/>
        <v/>
      </c>
      <c r="G1509" s="120" t="str">
        <f t="shared" si="167"/>
        <v/>
      </c>
      <c r="H1509" s="127" t="str">
        <f t="shared" si="168"/>
        <v/>
      </c>
      <c r="J1509" s="103"/>
      <c r="K1509" s="103"/>
      <c r="L1509" s="127" t="str">
        <f t="shared" si="164"/>
        <v/>
      </c>
      <c r="M1509" s="59" t="e">
        <f t="array" ref="M1509">_xlfn.STDEV.S(IF(OutputMaterialType=A1509,OutputTarget))</f>
        <v>#VALUE!</v>
      </c>
      <c r="N1509" s="143" t="e">
        <f t="shared" si="169"/>
        <v>#VALUE!</v>
      </c>
      <c r="O1509" s="146" t="e">
        <f t="shared" si="170"/>
        <v>#VALUE!</v>
      </c>
    </row>
    <row r="1510" spans="1:15" s="17" customFormat="1" x14ac:dyDescent="0.2">
      <c r="A1510" s="51"/>
      <c r="B1510" s="14"/>
      <c r="C1510" s="128" t="str">
        <f>IF(A1510=0,"",COUNTIF(Sample_Output!$B$2:$B$2000,"*"&amp;A1510&amp;"*"))</f>
        <v/>
      </c>
      <c r="D1510" s="129" t="str">
        <f>IF(SUMIF(OutputMaterialType,Specified_Output!A1510,OutputSampleWeight)=0,"",SUMIF(OutputMaterialType,Specified_Output!A1510,OutputSampleWeight))</f>
        <v/>
      </c>
      <c r="E1510" s="120" t="str">
        <f t="shared" si="165"/>
        <v/>
      </c>
      <c r="F1510" s="95" t="str">
        <f t="shared" si="166"/>
        <v/>
      </c>
      <c r="G1510" s="120" t="str">
        <f t="shared" si="167"/>
        <v/>
      </c>
      <c r="H1510" s="127" t="str">
        <f t="shared" si="168"/>
        <v/>
      </c>
      <c r="J1510" s="103"/>
      <c r="K1510" s="103"/>
      <c r="L1510" s="127" t="str">
        <f t="shared" si="164"/>
        <v/>
      </c>
      <c r="M1510" s="59" t="e">
        <f t="array" ref="M1510">_xlfn.STDEV.S(IF(OutputMaterialType=A1510,OutputTarget))</f>
        <v>#VALUE!</v>
      </c>
      <c r="N1510" s="143" t="e">
        <f t="shared" si="169"/>
        <v>#VALUE!</v>
      </c>
      <c r="O1510" s="146" t="e">
        <f t="shared" si="170"/>
        <v>#VALUE!</v>
      </c>
    </row>
    <row r="1511" spans="1:15" s="17" customFormat="1" x14ac:dyDescent="0.2">
      <c r="A1511" s="51"/>
      <c r="B1511" s="14"/>
      <c r="C1511" s="128" t="str">
        <f>IF(A1511=0,"",COUNTIF(Sample_Output!$B$2:$B$2000,"*"&amp;A1511&amp;"*"))</f>
        <v/>
      </c>
      <c r="D1511" s="129" t="str">
        <f>IF(SUMIF(OutputMaterialType,Specified_Output!A1511,OutputSampleWeight)=0,"",SUMIF(OutputMaterialType,Specified_Output!A1511,OutputSampleWeight))</f>
        <v/>
      </c>
      <c r="E1511" s="120" t="str">
        <f t="shared" si="165"/>
        <v/>
      </c>
      <c r="F1511" s="95" t="str">
        <f t="shared" si="166"/>
        <v/>
      </c>
      <c r="G1511" s="120" t="str">
        <f t="shared" si="167"/>
        <v/>
      </c>
      <c r="H1511" s="127" t="str">
        <f t="shared" si="168"/>
        <v/>
      </c>
      <c r="J1511" s="103"/>
      <c r="K1511" s="103"/>
      <c r="L1511" s="127" t="str">
        <f t="shared" si="164"/>
        <v/>
      </c>
      <c r="M1511" s="59" t="e">
        <f t="array" ref="M1511">_xlfn.STDEV.S(IF(OutputMaterialType=A1511,OutputTarget))</f>
        <v>#VALUE!</v>
      </c>
      <c r="N1511" s="143" t="e">
        <f t="shared" si="169"/>
        <v>#VALUE!</v>
      </c>
      <c r="O1511" s="146" t="e">
        <f t="shared" si="170"/>
        <v>#VALUE!</v>
      </c>
    </row>
    <row r="1512" spans="1:15" s="17" customFormat="1" x14ac:dyDescent="0.2">
      <c r="A1512" s="51"/>
      <c r="B1512" s="14"/>
      <c r="C1512" s="128" t="str">
        <f>IF(A1512=0,"",COUNTIF(Sample_Output!$B$2:$B$2000,"*"&amp;A1512&amp;"*"))</f>
        <v/>
      </c>
      <c r="D1512" s="129" t="str">
        <f>IF(SUMIF(OutputMaterialType,Specified_Output!A1512,OutputSampleWeight)=0,"",SUMIF(OutputMaterialType,Specified_Output!A1512,OutputSampleWeight))</f>
        <v/>
      </c>
      <c r="E1512" s="120" t="str">
        <f t="shared" si="165"/>
        <v/>
      </c>
      <c r="F1512" s="95" t="str">
        <f t="shared" si="166"/>
        <v/>
      </c>
      <c r="G1512" s="120" t="str">
        <f t="shared" si="167"/>
        <v/>
      </c>
      <c r="H1512" s="127" t="str">
        <f t="shared" si="168"/>
        <v/>
      </c>
      <c r="J1512" s="103"/>
      <c r="K1512" s="103"/>
      <c r="L1512" s="127" t="str">
        <f t="shared" si="164"/>
        <v/>
      </c>
      <c r="M1512" s="59" t="e">
        <f t="array" ref="M1512">_xlfn.STDEV.S(IF(OutputMaterialType=A1512,OutputTarget))</f>
        <v>#VALUE!</v>
      </c>
      <c r="N1512" s="143" t="e">
        <f t="shared" si="169"/>
        <v>#VALUE!</v>
      </c>
      <c r="O1512" s="146" t="e">
        <f t="shared" si="170"/>
        <v>#VALUE!</v>
      </c>
    </row>
    <row r="1513" spans="1:15" s="17" customFormat="1" x14ac:dyDescent="0.2">
      <c r="A1513" s="51"/>
      <c r="B1513" s="14"/>
      <c r="C1513" s="128" t="str">
        <f>IF(A1513=0,"",COUNTIF(Sample_Output!$B$2:$B$2000,"*"&amp;A1513&amp;"*"))</f>
        <v/>
      </c>
      <c r="D1513" s="129" t="str">
        <f>IF(SUMIF(OutputMaterialType,Specified_Output!A1513,OutputSampleWeight)=0,"",SUMIF(OutputMaterialType,Specified_Output!A1513,OutputSampleWeight))</f>
        <v/>
      </c>
      <c r="E1513" s="120" t="str">
        <f t="shared" si="165"/>
        <v/>
      </c>
      <c r="F1513" s="95" t="str">
        <f t="shared" si="166"/>
        <v/>
      </c>
      <c r="G1513" s="120" t="str">
        <f t="shared" si="167"/>
        <v/>
      </c>
      <c r="H1513" s="127" t="str">
        <f t="shared" si="168"/>
        <v/>
      </c>
      <c r="J1513" s="103"/>
      <c r="K1513" s="103"/>
      <c r="L1513" s="127" t="str">
        <f t="shared" si="164"/>
        <v/>
      </c>
      <c r="M1513" s="59" t="e">
        <f t="array" ref="M1513">_xlfn.STDEV.S(IF(OutputMaterialType=A1513,OutputTarget))</f>
        <v>#VALUE!</v>
      </c>
      <c r="N1513" s="143" t="e">
        <f t="shared" si="169"/>
        <v>#VALUE!</v>
      </c>
      <c r="O1513" s="146" t="e">
        <f t="shared" si="170"/>
        <v>#VALUE!</v>
      </c>
    </row>
    <row r="1514" spans="1:15" s="17" customFormat="1" x14ac:dyDescent="0.2">
      <c r="A1514" s="51"/>
      <c r="B1514" s="14"/>
      <c r="C1514" s="128" t="str">
        <f>IF(A1514=0,"",COUNTIF(Sample_Output!$B$2:$B$2000,"*"&amp;A1514&amp;"*"))</f>
        <v/>
      </c>
      <c r="D1514" s="129" t="str">
        <f>IF(SUMIF(OutputMaterialType,Specified_Output!A1514,OutputSampleWeight)=0,"",SUMIF(OutputMaterialType,Specified_Output!A1514,OutputSampleWeight))</f>
        <v/>
      </c>
      <c r="E1514" s="120" t="str">
        <f t="shared" si="165"/>
        <v/>
      </c>
      <c r="F1514" s="95" t="str">
        <f t="shared" si="166"/>
        <v/>
      </c>
      <c r="G1514" s="120" t="str">
        <f t="shared" si="167"/>
        <v/>
      </c>
      <c r="H1514" s="127" t="str">
        <f t="shared" si="168"/>
        <v/>
      </c>
      <c r="J1514" s="103"/>
      <c r="K1514" s="103"/>
      <c r="L1514" s="127" t="str">
        <f t="shared" si="164"/>
        <v/>
      </c>
      <c r="M1514" s="59" t="e">
        <f t="array" ref="M1514">_xlfn.STDEV.S(IF(OutputMaterialType=A1514,OutputTarget))</f>
        <v>#VALUE!</v>
      </c>
      <c r="N1514" s="143" t="e">
        <f t="shared" si="169"/>
        <v>#VALUE!</v>
      </c>
      <c r="O1514" s="146" t="e">
        <f t="shared" si="170"/>
        <v>#VALUE!</v>
      </c>
    </row>
    <row r="1515" spans="1:15" s="17" customFormat="1" x14ac:dyDescent="0.2">
      <c r="A1515" s="51"/>
      <c r="B1515" s="14"/>
      <c r="C1515" s="128" t="str">
        <f>IF(A1515=0,"",COUNTIF(Sample_Output!$B$2:$B$2000,"*"&amp;A1515&amp;"*"))</f>
        <v/>
      </c>
      <c r="D1515" s="129" t="str">
        <f>IF(SUMIF(OutputMaterialType,Specified_Output!A1515,OutputSampleWeight)=0,"",SUMIF(OutputMaterialType,Specified_Output!A1515,OutputSampleWeight))</f>
        <v/>
      </c>
      <c r="E1515" s="120" t="str">
        <f t="shared" si="165"/>
        <v/>
      </c>
      <c r="F1515" s="95" t="str">
        <f t="shared" si="166"/>
        <v/>
      </c>
      <c r="G1515" s="120" t="str">
        <f t="shared" si="167"/>
        <v/>
      </c>
      <c r="H1515" s="127" t="str">
        <f t="shared" si="168"/>
        <v/>
      </c>
      <c r="J1515" s="103"/>
      <c r="K1515" s="103"/>
      <c r="L1515" s="127" t="str">
        <f t="shared" si="164"/>
        <v/>
      </c>
      <c r="M1515" s="59" t="e">
        <f t="array" ref="M1515">_xlfn.STDEV.S(IF(OutputMaterialType=A1515,OutputTarget))</f>
        <v>#VALUE!</v>
      </c>
      <c r="N1515" s="143" t="e">
        <f t="shared" si="169"/>
        <v>#VALUE!</v>
      </c>
      <c r="O1515" s="146" t="e">
        <f t="shared" si="170"/>
        <v>#VALUE!</v>
      </c>
    </row>
    <row r="1516" spans="1:15" s="17" customFormat="1" x14ac:dyDescent="0.2">
      <c r="A1516" s="51"/>
      <c r="B1516" s="14"/>
      <c r="C1516" s="128" t="str">
        <f>IF(A1516=0,"",COUNTIF(Sample_Output!$B$2:$B$2000,"*"&amp;A1516&amp;"*"))</f>
        <v/>
      </c>
      <c r="D1516" s="129" t="str">
        <f>IF(SUMIF(OutputMaterialType,Specified_Output!A1516,OutputSampleWeight)=0,"",SUMIF(OutputMaterialType,Specified_Output!A1516,OutputSampleWeight))</f>
        <v/>
      </c>
      <c r="E1516" s="120" t="str">
        <f t="shared" si="165"/>
        <v/>
      </c>
      <c r="F1516" s="95" t="str">
        <f t="shared" si="166"/>
        <v/>
      </c>
      <c r="G1516" s="120" t="str">
        <f t="shared" si="167"/>
        <v/>
      </c>
      <c r="H1516" s="127" t="str">
        <f t="shared" si="168"/>
        <v/>
      </c>
      <c r="J1516" s="103"/>
      <c r="K1516" s="103"/>
      <c r="L1516" s="127" t="str">
        <f t="shared" si="164"/>
        <v/>
      </c>
      <c r="M1516" s="59" t="e">
        <f t="array" ref="M1516">_xlfn.STDEV.S(IF(OutputMaterialType=A1516,OutputTarget))</f>
        <v>#VALUE!</v>
      </c>
      <c r="N1516" s="143" t="e">
        <f t="shared" si="169"/>
        <v>#VALUE!</v>
      </c>
      <c r="O1516" s="146" t="e">
        <f t="shared" si="170"/>
        <v>#VALUE!</v>
      </c>
    </row>
    <row r="1517" spans="1:15" s="17" customFormat="1" x14ac:dyDescent="0.2">
      <c r="A1517" s="51"/>
      <c r="B1517" s="14"/>
      <c r="C1517" s="128" t="str">
        <f>IF(A1517=0,"",COUNTIF(Sample_Output!$B$2:$B$2000,"*"&amp;A1517&amp;"*"))</f>
        <v/>
      </c>
      <c r="D1517" s="129" t="str">
        <f>IF(SUMIF(OutputMaterialType,Specified_Output!A1517,OutputSampleWeight)=0,"",SUMIF(OutputMaterialType,Specified_Output!A1517,OutputSampleWeight))</f>
        <v/>
      </c>
      <c r="E1517" s="120" t="str">
        <f t="shared" si="165"/>
        <v/>
      </c>
      <c r="F1517" s="95" t="str">
        <f t="shared" si="166"/>
        <v/>
      </c>
      <c r="G1517" s="120" t="str">
        <f t="shared" si="167"/>
        <v/>
      </c>
      <c r="H1517" s="127" t="str">
        <f t="shared" si="168"/>
        <v/>
      </c>
      <c r="J1517" s="103"/>
      <c r="K1517" s="103"/>
      <c r="L1517" s="127" t="str">
        <f t="shared" si="164"/>
        <v/>
      </c>
      <c r="M1517" s="59" t="e">
        <f t="array" ref="M1517">_xlfn.STDEV.S(IF(OutputMaterialType=A1517,OutputTarget))</f>
        <v>#VALUE!</v>
      </c>
      <c r="N1517" s="143" t="e">
        <f t="shared" si="169"/>
        <v>#VALUE!</v>
      </c>
      <c r="O1517" s="146" t="e">
        <f t="shared" si="170"/>
        <v>#VALUE!</v>
      </c>
    </row>
    <row r="1518" spans="1:15" s="17" customFormat="1" x14ac:dyDescent="0.2">
      <c r="A1518" s="51"/>
      <c r="B1518" s="14"/>
      <c r="C1518" s="128" t="str">
        <f>IF(A1518=0,"",COUNTIF(Sample_Output!$B$2:$B$2000,"*"&amp;A1518&amp;"*"))</f>
        <v/>
      </c>
      <c r="D1518" s="129" t="str">
        <f>IF(SUMIF(OutputMaterialType,Specified_Output!A1518,OutputSampleWeight)=0,"",SUMIF(OutputMaterialType,Specified_Output!A1518,OutputSampleWeight))</f>
        <v/>
      </c>
      <c r="E1518" s="120" t="str">
        <f t="shared" si="165"/>
        <v/>
      </c>
      <c r="F1518" s="95" t="str">
        <f t="shared" si="166"/>
        <v/>
      </c>
      <c r="G1518" s="120" t="str">
        <f t="shared" si="167"/>
        <v/>
      </c>
      <c r="H1518" s="127" t="str">
        <f t="shared" si="168"/>
        <v/>
      </c>
      <c r="J1518" s="103"/>
      <c r="K1518" s="103"/>
      <c r="L1518" s="127" t="str">
        <f t="shared" si="164"/>
        <v/>
      </c>
      <c r="M1518" s="59" t="e">
        <f t="array" ref="M1518">_xlfn.STDEV.S(IF(OutputMaterialType=A1518,OutputTarget))</f>
        <v>#VALUE!</v>
      </c>
      <c r="N1518" s="143" t="e">
        <f t="shared" si="169"/>
        <v>#VALUE!</v>
      </c>
      <c r="O1518" s="146" t="e">
        <f t="shared" si="170"/>
        <v>#VALUE!</v>
      </c>
    </row>
    <row r="1519" spans="1:15" s="17" customFormat="1" x14ac:dyDescent="0.2">
      <c r="A1519" s="51"/>
      <c r="B1519" s="14"/>
      <c r="C1519" s="128" t="str">
        <f>IF(A1519=0,"",COUNTIF(Sample_Output!$B$2:$B$2000,"*"&amp;A1519&amp;"*"))</f>
        <v/>
      </c>
      <c r="D1519" s="129" t="str">
        <f>IF(SUMIF(OutputMaterialType,Specified_Output!A1519,OutputSampleWeight)=0,"",SUMIF(OutputMaterialType,Specified_Output!A1519,OutputSampleWeight))</f>
        <v/>
      </c>
      <c r="E1519" s="120" t="str">
        <f t="shared" si="165"/>
        <v/>
      </c>
      <c r="F1519" s="95" t="str">
        <f t="shared" si="166"/>
        <v/>
      </c>
      <c r="G1519" s="120" t="str">
        <f t="shared" si="167"/>
        <v/>
      </c>
      <c r="H1519" s="127" t="str">
        <f t="shared" si="168"/>
        <v/>
      </c>
      <c r="J1519" s="103"/>
      <c r="K1519" s="103"/>
      <c r="L1519" s="127" t="str">
        <f t="shared" si="164"/>
        <v/>
      </c>
      <c r="M1519" s="59" t="e">
        <f t="array" ref="M1519">_xlfn.STDEV.S(IF(OutputMaterialType=A1519,OutputTarget))</f>
        <v>#VALUE!</v>
      </c>
      <c r="N1519" s="143" t="e">
        <f t="shared" si="169"/>
        <v>#VALUE!</v>
      </c>
      <c r="O1519" s="146" t="e">
        <f t="shared" si="170"/>
        <v>#VALUE!</v>
      </c>
    </row>
    <row r="1520" spans="1:15" s="17" customFormat="1" x14ac:dyDescent="0.2">
      <c r="A1520" s="51"/>
      <c r="B1520" s="14"/>
      <c r="C1520" s="128" t="str">
        <f>IF(A1520=0,"",COUNTIF(Sample_Output!$B$2:$B$2000,"*"&amp;A1520&amp;"*"))</f>
        <v/>
      </c>
      <c r="D1520" s="129" t="str">
        <f>IF(SUMIF(OutputMaterialType,Specified_Output!A1520,OutputSampleWeight)=0,"",SUMIF(OutputMaterialType,Specified_Output!A1520,OutputSampleWeight))</f>
        <v/>
      </c>
      <c r="E1520" s="120" t="str">
        <f t="shared" si="165"/>
        <v/>
      </c>
      <c r="F1520" s="95" t="str">
        <f t="shared" si="166"/>
        <v/>
      </c>
      <c r="G1520" s="120" t="str">
        <f t="shared" si="167"/>
        <v/>
      </c>
      <c r="H1520" s="127" t="str">
        <f t="shared" si="168"/>
        <v/>
      </c>
      <c r="J1520" s="103"/>
      <c r="K1520" s="103"/>
      <c r="L1520" s="127" t="str">
        <f t="shared" si="164"/>
        <v/>
      </c>
      <c r="M1520" s="59" t="e">
        <f t="array" ref="M1520">_xlfn.STDEV.S(IF(OutputMaterialType=A1520,OutputTarget))</f>
        <v>#VALUE!</v>
      </c>
      <c r="N1520" s="143" t="e">
        <f t="shared" si="169"/>
        <v>#VALUE!</v>
      </c>
      <c r="O1520" s="146" t="e">
        <f t="shared" si="170"/>
        <v>#VALUE!</v>
      </c>
    </row>
    <row r="1521" spans="1:15" s="17" customFormat="1" x14ac:dyDescent="0.2">
      <c r="A1521" s="51"/>
      <c r="B1521" s="14"/>
      <c r="C1521" s="128" t="str">
        <f>IF(A1521=0,"",COUNTIF(Sample_Output!$B$2:$B$2000,"*"&amp;A1521&amp;"*"))</f>
        <v/>
      </c>
      <c r="D1521" s="129" t="str">
        <f>IF(SUMIF(OutputMaterialType,Specified_Output!A1521,OutputSampleWeight)=0,"",SUMIF(OutputMaterialType,Specified_Output!A1521,OutputSampleWeight))</f>
        <v/>
      </c>
      <c r="E1521" s="120" t="str">
        <f t="shared" si="165"/>
        <v/>
      </c>
      <c r="F1521" s="95" t="str">
        <f t="shared" si="166"/>
        <v/>
      </c>
      <c r="G1521" s="120" t="str">
        <f t="shared" si="167"/>
        <v/>
      </c>
      <c r="H1521" s="127" t="str">
        <f t="shared" si="168"/>
        <v/>
      </c>
      <c r="J1521" s="103"/>
      <c r="K1521" s="103"/>
      <c r="L1521" s="127" t="str">
        <f t="shared" si="164"/>
        <v/>
      </c>
      <c r="M1521" s="59" t="e">
        <f t="array" ref="M1521">_xlfn.STDEV.S(IF(OutputMaterialType=A1521,OutputTarget))</f>
        <v>#VALUE!</v>
      </c>
      <c r="N1521" s="143" t="e">
        <f t="shared" si="169"/>
        <v>#VALUE!</v>
      </c>
      <c r="O1521" s="146" t="e">
        <f t="shared" si="170"/>
        <v>#VALUE!</v>
      </c>
    </row>
    <row r="1522" spans="1:15" s="17" customFormat="1" x14ac:dyDescent="0.2">
      <c r="A1522" s="51"/>
      <c r="B1522" s="14"/>
      <c r="C1522" s="128" t="str">
        <f>IF(A1522=0,"",COUNTIF(Sample_Output!$B$2:$B$2000,"*"&amp;A1522&amp;"*"))</f>
        <v/>
      </c>
      <c r="D1522" s="129" t="str">
        <f>IF(SUMIF(OutputMaterialType,Specified_Output!A1522,OutputSampleWeight)=0,"",SUMIF(OutputMaterialType,Specified_Output!A1522,OutputSampleWeight))</f>
        <v/>
      </c>
      <c r="E1522" s="120" t="str">
        <f t="shared" si="165"/>
        <v/>
      </c>
      <c r="F1522" s="95" t="str">
        <f t="shared" si="166"/>
        <v/>
      </c>
      <c r="G1522" s="120" t="str">
        <f t="shared" si="167"/>
        <v/>
      </c>
      <c r="H1522" s="127" t="str">
        <f t="shared" si="168"/>
        <v/>
      </c>
      <c r="J1522" s="103"/>
      <c r="K1522" s="103"/>
      <c r="L1522" s="127" t="str">
        <f t="shared" si="164"/>
        <v/>
      </c>
      <c r="M1522" s="59" t="e">
        <f t="array" ref="M1522">_xlfn.STDEV.S(IF(OutputMaterialType=A1522,OutputTarget))</f>
        <v>#VALUE!</v>
      </c>
      <c r="N1522" s="143" t="e">
        <f t="shared" si="169"/>
        <v>#VALUE!</v>
      </c>
      <c r="O1522" s="146" t="e">
        <f t="shared" si="170"/>
        <v>#VALUE!</v>
      </c>
    </row>
    <row r="1523" spans="1:15" s="17" customFormat="1" x14ac:dyDescent="0.2">
      <c r="A1523" s="51"/>
      <c r="B1523" s="14"/>
      <c r="C1523" s="128" t="str">
        <f>IF(A1523=0,"",COUNTIF(Sample_Output!$B$2:$B$2000,"*"&amp;A1523&amp;"*"))</f>
        <v/>
      </c>
      <c r="D1523" s="129" t="str">
        <f>IF(SUMIF(OutputMaterialType,Specified_Output!A1523,OutputSampleWeight)=0,"",SUMIF(OutputMaterialType,Specified_Output!A1523,OutputSampleWeight))</f>
        <v/>
      </c>
      <c r="E1523" s="120" t="str">
        <f t="shared" si="165"/>
        <v/>
      </c>
      <c r="F1523" s="95" t="str">
        <f t="shared" si="166"/>
        <v/>
      </c>
      <c r="G1523" s="120" t="str">
        <f t="shared" si="167"/>
        <v/>
      </c>
      <c r="H1523" s="127" t="str">
        <f t="shared" si="168"/>
        <v/>
      </c>
      <c r="J1523" s="103"/>
      <c r="K1523" s="103"/>
      <c r="L1523" s="127" t="str">
        <f t="shared" si="164"/>
        <v/>
      </c>
      <c r="M1523" s="59" t="e">
        <f t="array" ref="M1523">_xlfn.STDEV.S(IF(OutputMaterialType=A1523,OutputTarget))</f>
        <v>#VALUE!</v>
      </c>
      <c r="N1523" s="143" t="e">
        <f t="shared" si="169"/>
        <v>#VALUE!</v>
      </c>
      <c r="O1523" s="146" t="e">
        <f t="shared" si="170"/>
        <v>#VALUE!</v>
      </c>
    </row>
    <row r="1524" spans="1:15" s="17" customFormat="1" x14ac:dyDescent="0.2">
      <c r="A1524" s="51"/>
      <c r="B1524" s="14"/>
      <c r="C1524" s="128" t="str">
        <f>IF(A1524=0,"",COUNTIF(Sample_Output!$B$2:$B$2000,"*"&amp;A1524&amp;"*"))</f>
        <v/>
      </c>
      <c r="D1524" s="129" t="str">
        <f>IF(SUMIF(OutputMaterialType,Specified_Output!A1524,OutputSampleWeight)=0,"",SUMIF(OutputMaterialType,Specified_Output!A1524,OutputSampleWeight))</f>
        <v/>
      </c>
      <c r="E1524" s="120" t="str">
        <f t="shared" si="165"/>
        <v/>
      </c>
      <c r="F1524" s="95" t="str">
        <f t="shared" si="166"/>
        <v/>
      </c>
      <c r="G1524" s="120" t="str">
        <f t="shared" si="167"/>
        <v/>
      </c>
      <c r="H1524" s="127" t="str">
        <f t="shared" si="168"/>
        <v/>
      </c>
      <c r="J1524" s="103"/>
      <c r="K1524" s="103"/>
      <c r="L1524" s="127" t="str">
        <f t="shared" si="164"/>
        <v/>
      </c>
      <c r="M1524" s="59" t="e">
        <f t="array" ref="M1524">_xlfn.STDEV.S(IF(OutputMaterialType=A1524,OutputTarget))</f>
        <v>#VALUE!</v>
      </c>
      <c r="N1524" s="143" t="e">
        <f t="shared" si="169"/>
        <v>#VALUE!</v>
      </c>
      <c r="O1524" s="146" t="e">
        <f t="shared" si="170"/>
        <v>#VALUE!</v>
      </c>
    </row>
    <row r="1525" spans="1:15" s="17" customFormat="1" x14ac:dyDescent="0.2">
      <c r="A1525" s="51"/>
      <c r="B1525" s="14"/>
      <c r="C1525" s="128" t="str">
        <f>IF(A1525=0,"",COUNTIF(Sample_Output!$B$2:$B$2000,"*"&amp;A1525&amp;"*"))</f>
        <v/>
      </c>
      <c r="D1525" s="129" t="str">
        <f>IF(SUMIF(OutputMaterialType,Specified_Output!A1525,OutputSampleWeight)=0,"",SUMIF(OutputMaterialType,Specified_Output!A1525,OutputSampleWeight))</f>
        <v/>
      </c>
      <c r="E1525" s="120" t="str">
        <f t="shared" si="165"/>
        <v/>
      </c>
      <c r="F1525" s="95" t="str">
        <f t="shared" si="166"/>
        <v/>
      </c>
      <c r="G1525" s="120" t="str">
        <f t="shared" si="167"/>
        <v/>
      </c>
      <c r="H1525" s="127" t="str">
        <f t="shared" si="168"/>
        <v/>
      </c>
      <c r="J1525" s="103"/>
      <c r="K1525" s="103"/>
      <c r="L1525" s="127" t="str">
        <f t="shared" si="164"/>
        <v/>
      </c>
      <c r="M1525" s="59" t="e">
        <f t="array" ref="M1525">_xlfn.STDEV.S(IF(OutputMaterialType=A1525,OutputTarget))</f>
        <v>#VALUE!</v>
      </c>
      <c r="N1525" s="143" t="e">
        <f t="shared" si="169"/>
        <v>#VALUE!</v>
      </c>
      <c r="O1525" s="146" t="e">
        <f t="shared" si="170"/>
        <v>#VALUE!</v>
      </c>
    </row>
    <row r="1526" spans="1:15" s="17" customFormat="1" x14ac:dyDescent="0.2">
      <c r="A1526" s="51"/>
      <c r="B1526" s="14"/>
      <c r="C1526" s="128" t="str">
        <f>IF(A1526=0,"",COUNTIF(Sample_Output!$B$2:$B$2000,"*"&amp;A1526&amp;"*"))</f>
        <v/>
      </c>
      <c r="D1526" s="129" t="str">
        <f>IF(SUMIF(OutputMaterialType,Specified_Output!A1526,OutputSampleWeight)=0,"",SUMIF(OutputMaterialType,Specified_Output!A1526,OutputSampleWeight))</f>
        <v/>
      </c>
      <c r="E1526" s="120" t="str">
        <f t="shared" si="165"/>
        <v/>
      </c>
      <c r="F1526" s="95" t="str">
        <f t="shared" si="166"/>
        <v/>
      </c>
      <c r="G1526" s="120" t="str">
        <f t="shared" si="167"/>
        <v/>
      </c>
      <c r="H1526" s="127" t="str">
        <f t="shared" si="168"/>
        <v/>
      </c>
      <c r="J1526" s="103"/>
      <c r="K1526" s="103"/>
      <c r="L1526" s="127" t="str">
        <f t="shared" si="164"/>
        <v/>
      </c>
      <c r="M1526" s="59" t="e">
        <f t="array" ref="M1526">_xlfn.STDEV.S(IF(OutputMaterialType=A1526,OutputTarget))</f>
        <v>#VALUE!</v>
      </c>
      <c r="N1526" s="143" t="e">
        <f t="shared" si="169"/>
        <v>#VALUE!</v>
      </c>
      <c r="O1526" s="146" t="e">
        <f t="shared" si="170"/>
        <v>#VALUE!</v>
      </c>
    </row>
    <row r="1527" spans="1:15" s="17" customFormat="1" x14ac:dyDescent="0.2">
      <c r="A1527" s="51"/>
      <c r="B1527" s="14"/>
      <c r="C1527" s="128" t="str">
        <f>IF(A1527=0,"",COUNTIF(Sample_Output!$B$2:$B$2000,"*"&amp;A1527&amp;"*"))</f>
        <v/>
      </c>
      <c r="D1527" s="129" t="str">
        <f>IF(SUMIF(OutputMaterialType,Specified_Output!A1527,OutputSampleWeight)=0,"",SUMIF(OutputMaterialType,Specified_Output!A1527,OutputSampleWeight))</f>
        <v/>
      </c>
      <c r="E1527" s="120" t="str">
        <f t="shared" si="165"/>
        <v/>
      </c>
      <c r="F1527" s="95" t="str">
        <f t="shared" si="166"/>
        <v/>
      </c>
      <c r="G1527" s="120" t="str">
        <f t="shared" si="167"/>
        <v/>
      </c>
      <c r="H1527" s="127" t="str">
        <f t="shared" si="168"/>
        <v/>
      </c>
      <c r="J1527" s="103"/>
      <c r="K1527" s="103"/>
      <c r="L1527" s="127" t="str">
        <f t="shared" si="164"/>
        <v/>
      </c>
      <c r="M1527" s="59" t="e">
        <f t="array" ref="M1527">_xlfn.STDEV.S(IF(OutputMaterialType=A1527,OutputTarget))</f>
        <v>#VALUE!</v>
      </c>
      <c r="N1527" s="143" t="e">
        <f t="shared" si="169"/>
        <v>#VALUE!</v>
      </c>
      <c r="O1527" s="146" t="e">
        <f t="shared" si="170"/>
        <v>#VALUE!</v>
      </c>
    </row>
    <row r="1528" spans="1:15" s="17" customFormat="1" x14ac:dyDescent="0.2">
      <c r="A1528" s="51"/>
      <c r="B1528" s="14"/>
      <c r="C1528" s="128" t="str">
        <f>IF(A1528=0,"",COUNTIF(Sample_Output!$B$2:$B$2000,"*"&amp;A1528&amp;"*"))</f>
        <v/>
      </c>
      <c r="D1528" s="129" t="str">
        <f>IF(SUMIF(OutputMaterialType,Specified_Output!A1528,OutputSampleWeight)=0,"",SUMIF(OutputMaterialType,Specified_Output!A1528,OutputSampleWeight))</f>
        <v/>
      </c>
      <c r="E1528" s="120" t="str">
        <f t="shared" si="165"/>
        <v/>
      </c>
      <c r="F1528" s="95" t="str">
        <f t="shared" si="166"/>
        <v/>
      </c>
      <c r="G1528" s="120" t="str">
        <f t="shared" si="167"/>
        <v/>
      </c>
      <c r="H1528" s="127" t="str">
        <f t="shared" si="168"/>
        <v/>
      </c>
      <c r="J1528" s="103"/>
      <c r="K1528" s="103"/>
      <c r="L1528" s="127" t="str">
        <f t="shared" si="164"/>
        <v/>
      </c>
      <c r="M1528" s="59" t="e">
        <f t="array" ref="M1528">_xlfn.STDEV.S(IF(OutputMaterialType=A1528,OutputTarget))</f>
        <v>#VALUE!</v>
      </c>
      <c r="N1528" s="143" t="e">
        <f t="shared" si="169"/>
        <v>#VALUE!</v>
      </c>
      <c r="O1528" s="146" t="e">
        <f t="shared" si="170"/>
        <v>#VALUE!</v>
      </c>
    </row>
    <row r="1529" spans="1:15" s="17" customFormat="1" x14ac:dyDescent="0.2">
      <c r="A1529" s="51"/>
      <c r="B1529" s="14"/>
      <c r="C1529" s="128" t="str">
        <f>IF(A1529=0,"",COUNTIF(Sample_Output!$B$2:$B$2000,"*"&amp;A1529&amp;"*"))</f>
        <v/>
      </c>
      <c r="D1529" s="129" t="str">
        <f>IF(SUMIF(OutputMaterialType,Specified_Output!A1529,OutputSampleWeight)=0,"",SUMIF(OutputMaterialType,Specified_Output!A1529,OutputSampleWeight))</f>
        <v/>
      </c>
      <c r="E1529" s="120" t="str">
        <f t="shared" si="165"/>
        <v/>
      </c>
      <c r="F1529" s="95" t="str">
        <f t="shared" si="166"/>
        <v/>
      </c>
      <c r="G1529" s="120" t="str">
        <f t="shared" si="167"/>
        <v/>
      </c>
      <c r="H1529" s="127" t="str">
        <f t="shared" si="168"/>
        <v/>
      </c>
      <c r="J1529" s="103"/>
      <c r="K1529" s="103"/>
      <c r="L1529" s="127" t="str">
        <f t="shared" si="164"/>
        <v/>
      </c>
      <c r="M1529" s="59" t="e">
        <f t="array" ref="M1529">_xlfn.STDEV.S(IF(OutputMaterialType=A1529,OutputTarget))</f>
        <v>#VALUE!</v>
      </c>
      <c r="N1529" s="143" t="e">
        <f t="shared" si="169"/>
        <v>#VALUE!</v>
      </c>
      <c r="O1529" s="146" t="e">
        <f t="shared" si="170"/>
        <v>#VALUE!</v>
      </c>
    </row>
    <row r="1530" spans="1:15" s="17" customFormat="1" x14ac:dyDescent="0.2">
      <c r="A1530" s="51"/>
      <c r="B1530" s="14"/>
      <c r="C1530" s="128" t="str">
        <f>IF(A1530=0,"",COUNTIF(Sample_Output!$B$2:$B$2000,"*"&amp;A1530&amp;"*"))</f>
        <v/>
      </c>
      <c r="D1530" s="129" t="str">
        <f>IF(SUMIF(OutputMaterialType,Specified_Output!A1530,OutputSampleWeight)=0,"",SUMIF(OutputMaterialType,Specified_Output!A1530,OutputSampleWeight))</f>
        <v/>
      </c>
      <c r="E1530" s="120" t="str">
        <f t="shared" si="165"/>
        <v/>
      </c>
      <c r="F1530" s="95" t="str">
        <f t="shared" si="166"/>
        <v/>
      </c>
      <c r="G1530" s="120" t="str">
        <f t="shared" si="167"/>
        <v/>
      </c>
      <c r="H1530" s="127" t="str">
        <f t="shared" si="168"/>
        <v/>
      </c>
      <c r="J1530" s="103"/>
      <c r="K1530" s="103"/>
      <c r="L1530" s="127" t="str">
        <f t="shared" si="164"/>
        <v/>
      </c>
      <c r="M1530" s="59" t="e">
        <f t="array" ref="M1530">_xlfn.STDEV.S(IF(OutputMaterialType=A1530,OutputTarget))</f>
        <v>#VALUE!</v>
      </c>
      <c r="N1530" s="143" t="e">
        <f t="shared" si="169"/>
        <v>#VALUE!</v>
      </c>
      <c r="O1530" s="146" t="e">
        <f t="shared" si="170"/>
        <v>#VALUE!</v>
      </c>
    </row>
    <row r="1531" spans="1:15" s="17" customFormat="1" x14ac:dyDescent="0.2">
      <c r="A1531" s="51"/>
      <c r="B1531" s="14"/>
      <c r="C1531" s="128" t="str">
        <f>IF(A1531=0,"",COUNTIF(Sample_Output!$B$2:$B$2000,"*"&amp;A1531&amp;"*"))</f>
        <v/>
      </c>
      <c r="D1531" s="129" t="str">
        <f>IF(SUMIF(OutputMaterialType,Specified_Output!A1531,OutputSampleWeight)=0,"",SUMIF(OutputMaterialType,Specified_Output!A1531,OutputSampleWeight))</f>
        <v/>
      </c>
      <c r="E1531" s="120" t="str">
        <f t="shared" si="165"/>
        <v/>
      </c>
      <c r="F1531" s="95" t="str">
        <f t="shared" si="166"/>
        <v/>
      </c>
      <c r="G1531" s="120" t="str">
        <f t="shared" si="167"/>
        <v/>
      </c>
      <c r="H1531" s="127" t="str">
        <f t="shared" si="168"/>
        <v/>
      </c>
      <c r="J1531" s="103"/>
      <c r="K1531" s="103"/>
      <c r="L1531" s="127" t="str">
        <f t="shared" si="164"/>
        <v/>
      </c>
      <c r="M1531" s="59" t="e">
        <f t="array" ref="M1531">_xlfn.STDEV.S(IF(OutputMaterialType=A1531,OutputTarget))</f>
        <v>#VALUE!</v>
      </c>
      <c r="N1531" s="143" t="e">
        <f t="shared" si="169"/>
        <v>#VALUE!</v>
      </c>
      <c r="O1531" s="146" t="e">
        <f t="shared" si="170"/>
        <v>#VALUE!</v>
      </c>
    </row>
    <row r="1532" spans="1:15" s="17" customFormat="1" x14ac:dyDescent="0.2">
      <c r="A1532" s="51"/>
      <c r="B1532" s="14"/>
      <c r="C1532" s="128" t="str">
        <f>IF(A1532=0,"",COUNTIF(Sample_Output!$B$2:$B$2000,"*"&amp;A1532&amp;"*"))</f>
        <v/>
      </c>
      <c r="D1532" s="129" t="str">
        <f>IF(SUMIF(OutputMaterialType,Specified_Output!A1532,OutputSampleWeight)=0,"",SUMIF(OutputMaterialType,Specified_Output!A1532,OutputSampleWeight))</f>
        <v/>
      </c>
      <c r="E1532" s="120" t="str">
        <f t="shared" si="165"/>
        <v/>
      </c>
      <c r="F1532" s="95" t="str">
        <f t="shared" si="166"/>
        <v/>
      </c>
      <c r="G1532" s="120" t="str">
        <f t="shared" si="167"/>
        <v/>
      </c>
      <c r="H1532" s="127" t="str">
        <f t="shared" si="168"/>
        <v/>
      </c>
      <c r="J1532" s="103"/>
      <c r="K1532" s="103"/>
      <c r="L1532" s="127" t="str">
        <f t="shared" si="164"/>
        <v/>
      </c>
      <c r="M1532" s="59" t="e">
        <f t="array" ref="M1532">_xlfn.STDEV.S(IF(OutputMaterialType=A1532,OutputTarget))</f>
        <v>#VALUE!</v>
      </c>
      <c r="N1532" s="143" t="e">
        <f t="shared" si="169"/>
        <v>#VALUE!</v>
      </c>
      <c r="O1532" s="146" t="e">
        <f t="shared" si="170"/>
        <v>#VALUE!</v>
      </c>
    </row>
    <row r="1533" spans="1:15" s="17" customFormat="1" x14ac:dyDescent="0.2">
      <c r="A1533" s="51"/>
      <c r="B1533" s="14"/>
      <c r="C1533" s="128" t="str">
        <f>IF(A1533=0,"",COUNTIF(Sample_Output!$B$2:$B$2000,"*"&amp;A1533&amp;"*"))</f>
        <v/>
      </c>
      <c r="D1533" s="129" t="str">
        <f>IF(SUMIF(OutputMaterialType,Specified_Output!A1533,OutputSampleWeight)=0,"",SUMIF(OutputMaterialType,Specified_Output!A1533,OutputSampleWeight))</f>
        <v/>
      </c>
      <c r="E1533" s="120" t="str">
        <f t="shared" si="165"/>
        <v/>
      </c>
      <c r="F1533" s="95" t="str">
        <f t="shared" si="166"/>
        <v/>
      </c>
      <c r="G1533" s="120" t="str">
        <f t="shared" si="167"/>
        <v/>
      </c>
      <c r="H1533" s="127" t="str">
        <f t="shared" si="168"/>
        <v/>
      </c>
      <c r="J1533" s="103"/>
      <c r="K1533" s="103"/>
      <c r="L1533" s="127" t="str">
        <f t="shared" si="164"/>
        <v/>
      </c>
      <c r="M1533" s="59" t="e">
        <f t="array" ref="M1533">_xlfn.STDEV.S(IF(OutputMaterialType=A1533,OutputTarget))</f>
        <v>#VALUE!</v>
      </c>
      <c r="N1533" s="143" t="e">
        <f t="shared" si="169"/>
        <v>#VALUE!</v>
      </c>
      <c r="O1533" s="146" t="e">
        <f t="shared" si="170"/>
        <v>#VALUE!</v>
      </c>
    </row>
    <row r="1534" spans="1:15" s="17" customFormat="1" x14ac:dyDescent="0.2">
      <c r="A1534" s="51"/>
      <c r="B1534" s="14"/>
      <c r="C1534" s="128" t="str">
        <f>IF(A1534=0,"",COUNTIF(Sample_Output!$B$2:$B$2000,"*"&amp;A1534&amp;"*"))</f>
        <v/>
      </c>
      <c r="D1534" s="129" t="str">
        <f>IF(SUMIF(OutputMaterialType,Specified_Output!A1534,OutputSampleWeight)=0,"",SUMIF(OutputMaterialType,Specified_Output!A1534,OutputSampleWeight))</f>
        <v/>
      </c>
      <c r="E1534" s="120" t="str">
        <f t="shared" si="165"/>
        <v/>
      </c>
      <c r="F1534" s="95" t="str">
        <f t="shared" si="166"/>
        <v/>
      </c>
      <c r="G1534" s="120" t="str">
        <f t="shared" si="167"/>
        <v/>
      </c>
      <c r="H1534" s="127" t="str">
        <f t="shared" si="168"/>
        <v/>
      </c>
      <c r="J1534" s="103"/>
      <c r="K1534" s="103"/>
      <c r="L1534" s="127" t="str">
        <f t="shared" si="164"/>
        <v/>
      </c>
      <c r="M1534" s="59" t="e">
        <f t="array" ref="M1534">_xlfn.STDEV.S(IF(OutputMaterialType=A1534,OutputTarget))</f>
        <v>#VALUE!</v>
      </c>
      <c r="N1534" s="143" t="e">
        <f t="shared" si="169"/>
        <v>#VALUE!</v>
      </c>
      <c r="O1534" s="146" t="e">
        <f t="shared" si="170"/>
        <v>#VALUE!</v>
      </c>
    </row>
    <row r="1535" spans="1:15" s="17" customFormat="1" x14ac:dyDescent="0.2">
      <c r="A1535" s="51"/>
      <c r="B1535" s="14"/>
      <c r="C1535" s="128" t="str">
        <f>IF(A1535=0,"",COUNTIF(Sample_Output!$B$2:$B$2000,"*"&amp;A1535&amp;"*"))</f>
        <v/>
      </c>
      <c r="D1535" s="129" t="str">
        <f>IF(SUMIF(OutputMaterialType,Specified_Output!A1535,OutputSampleWeight)=0,"",SUMIF(OutputMaterialType,Specified_Output!A1535,OutputSampleWeight))</f>
        <v/>
      </c>
      <c r="E1535" s="120" t="str">
        <f t="shared" si="165"/>
        <v/>
      </c>
      <c r="F1535" s="95" t="str">
        <f t="shared" si="166"/>
        <v/>
      </c>
      <c r="G1535" s="120" t="str">
        <f t="shared" si="167"/>
        <v/>
      </c>
      <c r="H1535" s="127" t="str">
        <f t="shared" si="168"/>
        <v/>
      </c>
      <c r="J1535" s="103"/>
      <c r="K1535" s="103"/>
      <c r="L1535" s="127" t="str">
        <f t="shared" si="164"/>
        <v/>
      </c>
      <c r="M1535" s="59" t="e">
        <f t="array" ref="M1535">_xlfn.STDEV.S(IF(OutputMaterialType=A1535,OutputTarget))</f>
        <v>#VALUE!</v>
      </c>
      <c r="N1535" s="143" t="e">
        <f t="shared" si="169"/>
        <v>#VALUE!</v>
      </c>
      <c r="O1535" s="146" t="e">
        <f t="shared" si="170"/>
        <v>#VALUE!</v>
      </c>
    </row>
    <row r="1536" spans="1:15" s="17" customFormat="1" x14ac:dyDescent="0.2">
      <c r="A1536" s="51"/>
      <c r="B1536" s="14"/>
      <c r="C1536" s="128" t="str">
        <f>IF(A1536=0,"",COUNTIF(Sample_Output!$B$2:$B$2000,"*"&amp;A1536&amp;"*"))</f>
        <v/>
      </c>
      <c r="D1536" s="129" t="str">
        <f>IF(SUMIF(OutputMaterialType,Specified_Output!A1536,OutputSampleWeight)=0,"",SUMIF(OutputMaterialType,Specified_Output!A1536,OutputSampleWeight))</f>
        <v/>
      </c>
      <c r="E1536" s="120" t="str">
        <f t="shared" si="165"/>
        <v/>
      </c>
      <c r="F1536" s="95" t="str">
        <f t="shared" si="166"/>
        <v/>
      </c>
      <c r="G1536" s="120" t="str">
        <f t="shared" si="167"/>
        <v/>
      </c>
      <c r="H1536" s="127" t="str">
        <f t="shared" si="168"/>
        <v/>
      </c>
      <c r="J1536" s="103"/>
      <c r="K1536" s="103"/>
      <c r="L1536" s="127" t="str">
        <f t="shared" si="164"/>
        <v/>
      </c>
      <c r="M1536" s="59" t="e">
        <f t="array" ref="M1536">_xlfn.STDEV.S(IF(OutputMaterialType=A1536,OutputTarget))</f>
        <v>#VALUE!</v>
      </c>
      <c r="N1536" s="143" t="e">
        <f t="shared" si="169"/>
        <v>#VALUE!</v>
      </c>
      <c r="O1536" s="146" t="e">
        <f t="shared" si="170"/>
        <v>#VALUE!</v>
      </c>
    </row>
    <row r="1537" spans="1:15" s="17" customFormat="1" x14ac:dyDescent="0.2">
      <c r="A1537" s="51"/>
      <c r="B1537" s="14"/>
      <c r="C1537" s="128" t="str">
        <f>IF(A1537=0,"",COUNTIF(Sample_Output!$B$2:$B$2000,"*"&amp;A1537&amp;"*"))</f>
        <v/>
      </c>
      <c r="D1537" s="129" t="str">
        <f>IF(SUMIF(OutputMaterialType,Specified_Output!A1537,OutputSampleWeight)=0,"",SUMIF(OutputMaterialType,Specified_Output!A1537,OutputSampleWeight))</f>
        <v/>
      </c>
      <c r="E1537" s="120" t="str">
        <f t="shared" si="165"/>
        <v/>
      </c>
      <c r="F1537" s="95" t="str">
        <f t="shared" si="166"/>
        <v/>
      </c>
      <c r="G1537" s="120" t="str">
        <f t="shared" si="167"/>
        <v/>
      </c>
      <c r="H1537" s="127" t="str">
        <f t="shared" si="168"/>
        <v/>
      </c>
      <c r="J1537" s="103"/>
      <c r="K1537" s="103"/>
      <c r="L1537" s="127" t="str">
        <f t="shared" si="164"/>
        <v/>
      </c>
      <c r="M1537" s="59" t="e">
        <f t="array" ref="M1537">_xlfn.STDEV.S(IF(OutputMaterialType=A1537,OutputTarget))</f>
        <v>#VALUE!</v>
      </c>
      <c r="N1537" s="143" t="e">
        <f t="shared" si="169"/>
        <v>#VALUE!</v>
      </c>
      <c r="O1537" s="146" t="e">
        <f t="shared" si="170"/>
        <v>#VALUE!</v>
      </c>
    </row>
    <row r="1538" spans="1:15" s="17" customFormat="1" x14ac:dyDescent="0.2">
      <c r="A1538" s="51"/>
      <c r="B1538" s="14"/>
      <c r="C1538" s="128" t="str">
        <f>IF(A1538=0,"",COUNTIF(Sample_Output!$B$2:$B$2000,"*"&amp;A1538&amp;"*"))</f>
        <v/>
      </c>
      <c r="D1538" s="129" t="str">
        <f>IF(SUMIF(OutputMaterialType,Specified_Output!A1538,OutputSampleWeight)=0,"",SUMIF(OutputMaterialType,Specified_Output!A1538,OutputSampleWeight))</f>
        <v/>
      </c>
      <c r="E1538" s="120" t="str">
        <f t="shared" si="165"/>
        <v/>
      </c>
      <c r="F1538" s="95" t="str">
        <f t="shared" si="166"/>
        <v/>
      </c>
      <c r="G1538" s="120" t="str">
        <f t="shared" si="167"/>
        <v/>
      </c>
      <c r="H1538" s="127" t="str">
        <f t="shared" si="168"/>
        <v/>
      </c>
      <c r="J1538" s="103"/>
      <c r="K1538" s="103"/>
      <c r="L1538" s="127" t="str">
        <f t="shared" ref="L1538:L1601" si="171">IFERROR(AVERAGEIF(OutputMaterialType,A1538,OutputFragments),"")</f>
        <v/>
      </c>
      <c r="M1538" s="59" t="e">
        <f t="array" ref="M1538">_xlfn.STDEV.S(IF(OutputMaterialType=A1538,OutputTarget))</f>
        <v>#VALUE!</v>
      </c>
      <c r="N1538" s="143" t="e">
        <f t="shared" si="169"/>
        <v>#VALUE!</v>
      </c>
      <c r="O1538" s="146" t="e">
        <f t="shared" si="170"/>
        <v>#VALUE!</v>
      </c>
    </row>
    <row r="1539" spans="1:15" s="17" customFormat="1" x14ac:dyDescent="0.2">
      <c r="A1539" s="51"/>
      <c r="B1539" s="14"/>
      <c r="C1539" s="128" t="str">
        <f>IF(A1539=0,"",COUNTIF(Sample_Output!$B$2:$B$2000,"*"&amp;A1539&amp;"*"))</f>
        <v/>
      </c>
      <c r="D1539" s="129" t="str">
        <f>IF(SUMIF(OutputMaterialType,Specified_Output!A1539,OutputSampleWeight)=0,"",SUMIF(OutputMaterialType,Specified_Output!A1539,OutputSampleWeight))</f>
        <v/>
      </c>
      <c r="E1539" s="120" t="str">
        <f t="shared" ref="E1539:E1602" si="172">IFERROR(AVERAGEIF(OutputMaterialType,A1539,OutputTarget),"")</f>
        <v/>
      </c>
      <c r="F1539" s="95" t="str">
        <f t="shared" ref="F1539:F1602" si="173">IFERROR(M1539,"")</f>
        <v/>
      </c>
      <c r="G1539" s="120" t="str">
        <f t="shared" ref="G1539:G1602" si="174">IFERROR(AVERAGEIF(OutputMaterialType,A1539,OutputNonTarget),"")</f>
        <v/>
      </c>
      <c r="H1539" s="127" t="str">
        <f t="shared" ref="H1539:H1602" si="175">IFERROR(AVERAGEIF(OutputMaterialType,A1539,OutputNonRecyclables),"")</f>
        <v/>
      </c>
      <c r="J1539" s="103"/>
      <c r="K1539" s="103"/>
      <c r="L1539" s="127" t="str">
        <f t="shared" si="171"/>
        <v/>
      </c>
      <c r="M1539" s="59" t="e">
        <f t="array" ref="M1539">_xlfn.STDEV.S(IF(OutputMaterialType=A1539,OutputTarget))</f>
        <v>#VALUE!</v>
      </c>
      <c r="N1539" s="143" t="e">
        <f t="shared" ref="N1539:N1602" si="176">C1539-ROUNDDOWN(B1539/20,0)</f>
        <v>#VALUE!</v>
      </c>
      <c r="O1539" s="146" t="e">
        <f t="shared" ref="O1539:O1602" si="177">D1539/C1539</f>
        <v>#VALUE!</v>
      </c>
    </row>
    <row r="1540" spans="1:15" s="17" customFormat="1" x14ac:dyDescent="0.2">
      <c r="A1540" s="51"/>
      <c r="B1540" s="14"/>
      <c r="C1540" s="128" t="str">
        <f>IF(A1540=0,"",COUNTIF(Sample_Output!$B$2:$B$2000,"*"&amp;A1540&amp;"*"))</f>
        <v/>
      </c>
      <c r="D1540" s="129" t="str">
        <f>IF(SUMIF(OutputMaterialType,Specified_Output!A1540,OutputSampleWeight)=0,"",SUMIF(OutputMaterialType,Specified_Output!A1540,OutputSampleWeight))</f>
        <v/>
      </c>
      <c r="E1540" s="120" t="str">
        <f t="shared" si="172"/>
        <v/>
      </c>
      <c r="F1540" s="95" t="str">
        <f t="shared" si="173"/>
        <v/>
      </c>
      <c r="G1540" s="120" t="str">
        <f t="shared" si="174"/>
        <v/>
      </c>
      <c r="H1540" s="127" t="str">
        <f t="shared" si="175"/>
        <v/>
      </c>
      <c r="J1540" s="103"/>
      <c r="K1540" s="103"/>
      <c r="L1540" s="127" t="str">
        <f t="shared" si="171"/>
        <v/>
      </c>
      <c r="M1540" s="59" t="e">
        <f t="array" ref="M1540">_xlfn.STDEV.S(IF(OutputMaterialType=A1540,OutputTarget))</f>
        <v>#VALUE!</v>
      </c>
      <c r="N1540" s="143" t="e">
        <f t="shared" si="176"/>
        <v>#VALUE!</v>
      </c>
      <c r="O1540" s="146" t="e">
        <f t="shared" si="177"/>
        <v>#VALUE!</v>
      </c>
    </row>
    <row r="1541" spans="1:15" s="17" customFormat="1" x14ac:dyDescent="0.2">
      <c r="A1541" s="51"/>
      <c r="B1541" s="14"/>
      <c r="C1541" s="128" t="str">
        <f>IF(A1541=0,"",COUNTIF(Sample_Output!$B$2:$B$2000,"*"&amp;A1541&amp;"*"))</f>
        <v/>
      </c>
      <c r="D1541" s="129" t="str">
        <f>IF(SUMIF(OutputMaterialType,Specified_Output!A1541,OutputSampleWeight)=0,"",SUMIF(OutputMaterialType,Specified_Output!A1541,OutputSampleWeight))</f>
        <v/>
      </c>
      <c r="E1541" s="120" t="str">
        <f t="shared" si="172"/>
        <v/>
      </c>
      <c r="F1541" s="95" t="str">
        <f t="shared" si="173"/>
        <v/>
      </c>
      <c r="G1541" s="120" t="str">
        <f t="shared" si="174"/>
        <v/>
      </c>
      <c r="H1541" s="127" t="str">
        <f t="shared" si="175"/>
        <v/>
      </c>
      <c r="J1541" s="103"/>
      <c r="K1541" s="103"/>
      <c r="L1541" s="127" t="str">
        <f t="shared" si="171"/>
        <v/>
      </c>
      <c r="M1541" s="59" t="e">
        <f t="array" ref="M1541">_xlfn.STDEV.S(IF(OutputMaterialType=A1541,OutputTarget))</f>
        <v>#VALUE!</v>
      </c>
      <c r="N1541" s="143" t="e">
        <f t="shared" si="176"/>
        <v>#VALUE!</v>
      </c>
      <c r="O1541" s="146" t="e">
        <f t="shared" si="177"/>
        <v>#VALUE!</v>
      </c>
    </row>
    <row r="1542" spans="1:15" s="17" customFormat="1" x14ac:dyDescent="0.2">
      <c r="A1542" s="51"/>
      <c r="B1542" s="14"/>
      <c r="C1542" s="128" t="str">
        <f>IF(A1542=0,"",COUNTIF(Sample_Output!$B$2:$B$2000,"*"&amp;A1542&amp;"*"))</f>
        <v/>
      </c>
      <c r="D1542" s="129" t="str">
        <f>IF(SUMIF(OutputMaterialType,Specified_Output!A1542,OutputSampleWeight)=0,"",SUMIF(OutputMaterialType,Specified_Output!A1542,OutputSampleWeight))</f>
        <v/>
      </c>
      <c r="E1542" s="120" t="str">
        <f t="shared" si="172"/>
        <v/>
      </c>
      <c r="F1542" s="95" t="str">
        <f t="shared" si="173"/>
        <v/>
      </c>
      <c r="G1542" s="120" t="str">
        <f t="shared" si="174"/>
        <v/>
      </c>
      <c r="H1542" s="127" t="str">
        <f t="shared" si="175"/>
        <v/>
      </c>
      <c r="J1542" s="103"/>
      <c r="K1542" s="103"/>
      <c r="L1542" s="127" t="str">
        <f t="shared" si="171"/>
        <v/>
      </c>
      <c r="M1542" s="59" t="e">
        <f t="array" ref="M1542">_xlfn.STDEV.S(IF(OutputMaterialType=A1542,OutputTarget))</f>
        <v>#VALUE!</v>
      </c>
      <c r="N1542" s="143" t="e">
        <f t="shared" si="176"/>
        <v>#VALUE!</v>
      </c>
      <c r="O1542" s="146" t="e">
        <f t="shared" si="177"/>
        <v>#VALUE!</v>
      </c>
    </row>
    <row r="1543" spans="1:15" s="17" customFormat="1" x14ac:dyDescent="0.2">
      <c r="A1543" s="51"/>
      <c r="B1543" s="14"/>
      <c r="C1543" s="128" t="str">
        <f>IF(A1543=0,"",COUNTIF(Sample_Output!$B$2:$B$2000,"*"&amp;A1543&amp;"*"))</f>
        <v/>
      </c>
      <c r="D1543" s="129" t="str">
        <f>IF(SUMIF(OutputMaterialType,Specified_Output!A1543,OutputSampleWeight)=0,"",SUMIF(OutputMaterialType,Specified_Output!A1543,OutputSampleWeight))</f>
        <v/>
      </c>
      <c r="E1543" s="120" t="str">
        <f t="shared" si="172"/>
        <v/>
      </c>
      <c r="F1543" s="95" t="str">
        <f t="shared" si="173"/>
        <v/>
      </c>
      <c r="G1543" s="120" t="str">
        <f t="shared" si="174"/>
        <v/>
      </c>
      <c r="H1543" s="127" t="str">
        <f t="shared" si="175"/>
        <v/>
      </c>
      <c r="J1543" s="103"/>
      <c r="K1543" s="103"/>
      <c r="L1543" s="127" t="str">
        <f t="shared" si="171"/>
        <v/>
      </c>
      <c r="M1543" s="59" t="e">
        <f t="array" ref="M1543">_xlfn.STDEV.S(IF(OutputMaterialType=A1543,OutputTarget))</f>
        <v>#VALUE!</v>
      </c>
      <c r="N1543" s="143" t="e">
        <f t="shared" si="176"/>
        <v>#VALUE!</v>
      </c>
      <c r="O1543" s="146" t="e">
        <f t="shared" si="177"/>
        <v>#VALUE!</v>
      </c>
    </row>
    <row r="1544" spans="1:15" s="17" customFormat="1" x14ac:dyDescent="0.2">
      <c r="A1544" s="51"/>
      <c r="B1544" s="14"/>
      <c r="C1544" s="128" t="str">
        <f>IF(A1544=0,"",COUNTIF(Sample_Output!$B$2:$B$2000,"*"&amp;A1544&amp;"*"))</f>
        <v/>
      </c>
      <c r="D1544" s="129" t="str">
        <f>IF(SUMIF(OutputMaterialType,Specified_Output!A1544,OutputSampleWeight)=0,"",SUMIF(OutputMaterialType,Specified_Output!A1544,OutputSampleWeight))</f>
        <v/>
      </c>
      <c r="E1544" s="120" t="str">
        <f t="shared" si="172"/>
        <v/>
      </c>
      <c r="F1544" s="95" t="str">
        <f t="shared" si="173"/>
        <v/>
      </c>
      <c r="G1544" s="120" t="str">
        <f t="shared" si="174"/>
        <v/>
      </c>
      <c r="H1544" s="127" t="str">
        <f t="shared" si="175"/>
        <v/>
      </c>
      <c r="J1544" s="103"/>
      <c r="K1544" s="103"/>
      <c r="L1544" s="127" t="str">
        <f t="shared" si="171"/>
        <v/>
      </c>
      <c r="M1544" s="59" t="e">
        <f t="array" ref="M1544">_xlfn.STDEV.S(IF(OutputMaterialType=A1544,OutputTarget))</f>
        <v>#VALUE!</v>
      </c>
      <c r="N1544" s="143" t="e">
        <f t="shared" si="176"/>
        <v>#VALUE!</v>
      </c>
      <c r="O1544" s="146" t="e">
        <f t="shared" si="177"/>
        <v>#VALUE!</v>
      </c>
    </row>
    <row r="1545" spans="1:15" s="17" customFormat="1" x14ac:dyDescent="0.2">
      <c r="A1545" s="51"/>
      <c r="B1545" s="14"/>
      <c r="C1545" s="128" t="str">
        <f>IF(A1545=0,"",COUNTIF(Sample_Output!$B$2:$B$2000,"*"&amp;A1545&amp;"*"))</f>
        <v/>
      </c>
      <c r="D1545" s="129" t="str">
        <f>IF(SUMIF(OutputMaterialType,Specified_Output!A1545,OutputSampleWeight)=0,"",SUMIF(OutputMaterialType,Specified_Output!A1545,OutputSampleWeight))</f>
        <v/>
      </c>
      <c r="E1545" s="120" t="str">
        <f t="shared" si="172"/>
        <v/>
      </c>
      <c r="F1545" s="95" t="str">
        <f t="shared" si="173"/>
        <v/>
      </c>
      <c r="G1545" s="120" t="str">
        <f t="shared" si="174"/>
        <v/>
      </c>
      <c r="H1545" s="127" t="str">
        <f t="shared" si="175"/>
        <v/>
      </c>
      <c r="J1545" s="103"/>
      <c r="K1545" s="103"/>
      <c r="L1545" s="127" t="str">
        <f t="shared" si="171"/>
        <v/>
      </c>
      <c r="M1545" s="59" t="e">
        <f t="array" ref="M1545">_xlfn.STDEV.S(IF(OutputMaterialType=A1545,OutputTarget))</f>
        <v>#VALUE!</v>
      </c>
      <c r="N1545" s="143" t="e">
        <f t="shared" si="176"/>
        <v>#VALUE!</v>
      </c>
      <c r="O1545" s="146" t="e">
        <f t="shared" si="177"/>
        <v>#VALUE!</v>
      </c>
    </row>
    <row r="1546" spans="1:15" s="17" customFormat="1" x14ac:dyDescent="0.2">
      <c r="A1546" s="51"/>
      <c r="B1546" s="14"/>
      <c r="C1546" s="128" t="str">
        <f>IF(A1546=0,"",COUNTIF(Sample_Output!$B$2:$B$2000,"*"&amp;A1546&amp;"*"))</f>
        <v/>
      </c>
      <c r="D1546" s="129" t="str">
        <f>IF(SUMIF(OutputMaterialType,Specified_Output!A1546,OutputSampleWeight)=0,"",SUMIF(OutputMaterialType,Specified_Output!A1546,OutputSampleWeight))</f>
        <v/>
      </c>
      <c r="E1546" s="120" t="str">
        <f t="shared" si="172"/>
        <v/>
      </c>
      <c r="F1546" s="95" t="str">
        <f t="shared" si="173"/>
        <v/>
      </c>
      <c r="G1546" s="120" t="str">
        <f t="shared" si="174"/>
        <v/>
      </c>
      <c r="H1546" s="127" t="str">
        <f t="shared" si="175"/>
        <v/>
      </c>
      <c r="J1546" s="103"/>
      <c r="K1546" s="103"/>
      <c r="L1546" s="127" t="str">
        <f t="shared" si="171"/>
        <v/>
      </c>
      <c r="M1546" s="59" t="e">
        <f t="array" ref="M1546">_xlfn.STDEV.S(IF(OutputMaterialType=A1546,OutputTarget))</f>
        <v>#VALUE!</v>
      </c>
      <c r="N1546" s="143" t="e">
        <f t="shared" si="176"/>
        <v>#VALUE!</v>
      </c>
      <c r="O1546" s="146" t="e">
        <f t="shared" si="177"/>
        <v>#VALUE!</v>
      </c>
    </row>
    <row r="1547" spans="1:15" s="17" customFormat="1" x14ac:dyDescent="0.2">
      <c r="A1547" s="51"/>
      <c r="B1547" s="14"/>
      <c r="C1547" s="128" t="str">
        <f>IF(A1547=0,"",COUNTIF(Sample_Output!$B$2:$B$2000,"*"&amp;A1547&amp;"*"))</f>
        <v/>
      </c>
      <c r="D1547" s="129" t="str">
        <f>IF(SUMIF(OutputMaterialType,Specified_Output!A1547,OutputSampleWeight)=0,"",SUMIF(OutputMaterialType,Specified_Output!A1547,OutputSampleWeight))</f>
        <v/>
      </c>
      <c r="E1547" s="120" t="str">
        <f t="shared" si="172"/>
        <v/>
      </c>
      <c r="F1547" s="95" t="str">
        <f t="shared" si="173"/>
        <v/>
      </c>
      <c r="G1547" s="120" t="str">
        <f t="shared" si="174"/>
        <v/>
      </c>
      <c r="H1547" s="127" t="str">
        <f t="shared" si="175"/>
        <v/>
      </c>
      <c r="J1547" s="103"/>
      <c r="K1547" s="103"/>
      <c r="L1547" s="127" t="str">
        <f t="shared" si="171"/>
        <v/>
      </c>
      <c r="M1547" s="59" t="e">
        <f t="array" ref="M1547">_xlfn.STDEV.S(IF(OutputMaterialType=A1547,OutputTarget))</f>
        <v>#VALUE!</v>
      </c>
      <c r="N1547" s="143" t="e">
        <f t="shared" si="176"/>
        <v>#VALUE!</v>
      </c>
      <c r="O1547" s="146" t="e">
        <f t="shared" si="177"/>
        <v>#VALUE!</v>
      </c>
    </row>
    <row r="1548" spans="1:15" s="17" customFormat="1" x14ac:dyDescent="0.2">
      <c r="A1548" s="51"/>
      <c r="B1548" s="14"/>
      <c r="C1548" s="128" t="str">
        <f>IF(A1548=0,"",COUNTIF(Sample_Output!$B$2:$B$2000,"*"&amp;A1548&amp;"*"))</f>
        <v/>
      </c>
      <c r="D1548" s="129" t="str">
        <f>IF(SUMIF(OutputMaterialType,Specified_Output!A1548,OutputSampleWeight)=0,"",SUMIF(OutputMaterialType,Specified_Output!A1548,OutputSampleWeight))</f>
        <v/>
      </c>
      <c r="E1548" s="120" t="str">
        <f t="shared" si="172"/>
        <v/>
      </c>
      <c r="F1548" s="95" t="str">
        <f t="shared" si="173"/>
        <v/>
      </c>
      <c r="G1548" s="120" t="str">
        <f t="shared" si="174"/>
        <v/>
      </c>
      <c r="H1548" s="127" t="str">
        <f t="shared" si="175"/>
        <v/>
      </c>
      <c r="J1548" s="103"/>
      <c r="K1548" s="103"/>
      <c r="L1548" s="127" t="str">
        <f t="shared" si="171"/>
        <v/>
      </c>
      <c r="M1548" s="59" t="e">
        <f t="array" ref="M1548">_xlfn.STDEV.S(IF(OutputMaterialType=A1548,OutputTarget))</f>
        <v>#VALUE!</v>
      </c>
      <c r="N1548" s="143" t="e">
        <f t="shared" si="176"/>
        <v>#VALUE!</v>
      </c>
      <c r="O1548" s="146" t="e">
        <f t="shared" si="177"/>
        <v>#VALUE!</v>
      </c>
    </row>
    <row r="1549" spans="1:15" s="17" customFormat="1" x14ac:dyDescent="0.2">
      <c r="A1549" s="51"/>
      <c r="B1549" s="14"/>
      <c r="C1549" s="128" t="str">
        <f>IF(A1549=0,"",COUNTIF(Sample_Output!$B$2:$B$2000,"*"&amp;A1549&amp;"*"))</f>
        <v/>
      </c>
      <c r="D1549" s="129" t="str">
        <f>IF(SUMIF(OutputMaterialType,Specified_Output!A1549,OutputSampleWeight)=0,"",SUMIF(OutputMaterialType,Specified_Output!A1549,OutputSampleWeight))</f>
        <v/>
      </c>
      <c r="E1549" s="120" t="str">
        <f t="shared" si="172"/>
        <v/>
      </c>
      <c r="F1549" s="95" t="str">
        <f t="shared" si="173"/>
        <v/>
      </c>
      <c r="G1549" s="120" t="str">
        <f t="shared" si="174"/>
        <v/>
      </c>
      <c r="H1549" s="127" t="str">
        <f t="shared" si="175"/>
        <v/>
      </c>
      <c r="J1549" s="103"/>
      <c r="K1549" s="103"/>
      <c r="L1549" s="127" t="str">
        <f t="shared" si="171"/>
        <v/>
      </c>
      <c r="M1549" s="59" t="e">
        <f t="array" ref="M1549">_xlfn.STDEV.S(IF(OutputMaterialType=A1549,OutputTarget))</f>
        <v>#VALUE!</v>
      </c>
      <c r="N1549" s="143" t="e">
        <f t="shared" si="176"/>
        <v>#VALUE!</v>
      </c>
      <c r="O1549" s="146" t="e">
        <f t="shared" si="177"/>
        <v>#VALUE!</v>
      </c>
    </row>
    <row r="1550" spans="1:15" s="17" customFormat="1" x14ac:dyDescent="0.2">
      <c r="A1550" s="51"/>
      <c r="B1550" s="14"/>
      <c r="C1550" s="128" t="str">
        <f>IF(A1550=0,"",COUNTIF(Sample_Output!$B$2:$B$2000,"*"&amp;A1550&amp;"*"))</f>
        <v/>
      </c>
      <c r="D1550" s="129" t="str">
        <f>IF(SUMIF(OutputMaterialType,Specified_Output!A1550,OutputSampleWeight)=0,"",SUMIF(OutputMaterialType,Specified_Output!A1550,OutputSampleWeight))</f>
        <v/>
      </c>
      <c r="E1550" s="120" t="str">
        <f t="shared" si="172"/>
        <v/>
      </c>
      <c r="F1550" s="95" t="str">
        <f t="shared" si="173"/>
        <v/>
      </c>
      <c r="G1550" s="120" t="str">
        <f t="shared" si="174"/>
        <v/>
      </c>
      <c r="H1550" s="127" t="str">
        <f t="shared" si="175"/>
        <v/>
      </c>
      <c r="J1550" s="103"/>
      <c r="K1550" s="103"/>
      <c r="L1550" s="127" t="str">
        <f t="shared" si="171"/>
        <v/>
      </c>
      <c r="M1550" s="59" t="e">
        <f t="array" ref="M1550">_xlfn.STDEV.S(IF(OutputMaterialType=A1550,OutputTarget))</f>
        <v>#VALUE!</v>
      </c>
      <c r="N1550" s="143" t="e">
        <f t="shared" si="176"/>
        <v>#VALUE!</v>
      </c>
      <c r="O1550" s="146" t="e">
        <f t="shared" si="177"/>
        <v>#VALUE!</v>
      </c>
    </row>
    <row r="1551" spans="1:15" s="17" customFormat="1" x14ac:dyDescent="0.2">
      <c r="A1551" s="51"/>
      <c r="B1551" s="14"/>
      <c r="C1551" s="128" t="str">
        <f>IF(A1551=0,"",COUNTIF(Sample_Output!$B$2:$B$2000,"*"&amp;A1551&amp;"*"))</f>
        <v/>
      </c>
      <c r="D1551" s="129" t="str">
        <f>IF(SUMIF(OutputMaterialType,Specified_Output!A1551,OutputSampleWeight)=0,"",SUMIF(OutputMaterialType,Specified_Output!A1551,OutputSampleWeight))</f>
        <v/>
      </c>
      <c r="E1551" s="120" t="str">
        <f t="shared" si="172"/>
        <v/>
      </c>
      <c r="F1551" s="95" t="str">
        <f t="shared" si="173"/>
        <v/>
      </c>
      <c r="G1551" s="120" t="str">
        <f t="shared" si="174"/>
        <v/>
      </c>
      <c r="H1551" s="127" t="str">
        <f t="shared" si="175"/>
        <v/>
      </c>
      <c r="J1551" s="103"/>
      <c r="K1551" s="103"/>
      <c r="L1551" s="127" t="str">
        <f t="shared" si="171"/>
        <v/>
      </c>
      <c r="M1551" s="59" t="e">
        <f t="array" ref="M1551">_xlfn.STDEV.S(IF(OutputMaterialType=A1551,OutputTarget))</f>
        <v>#VALUE!</v>
      </c>
      <c r="N1551" s="143" t="e">
        <f t="shared" si="176"/>
        <v>#VALUE!</v>
      </c>
      <c r="O1551" s="146" t="e">
        <f t="shared" si="177"/>
        <v>#VALUE!</v>
      </c>
    </row>
    <row r="1552" spans="1:15" s="17" customFormat="1" x14ac:dyDescent="0.2">
      <c r="A1552" s="51"/>
      <c r="B1552" s="14"/>
      <c r="C1552" s="128" t="str">
        <f>IF(A1552=0,"",COUNTIF(Sample_Output!$B$2:$B$2000,"*"&amp;A1552&amp;"*"))</f>
        <v/>
      </c>
      <c r="D1552" s="129" t="str">
        <f>IF(SUMIF(OutputMaterialType,Specified_Output!A1552,OutputSampleWeight)=0,"",SUMIF(OutputMaterialType,Specified_Output!A1552,OutputSampleWeight))</f>
        <v/>
      </c>
      <c r="E1552" s="120" t="str">
        <f t="shared" si="172"/>
        <v/>
      </c>
      <c r="F1552" s="95" t="str">
        <f t="shared" si="173"/>
        <v/>
      </c>
      <c r="G1552" s="120" t="str">
        <f t="shared" si="174"/>
        <v/>
      </c>
      <c r="H1552" s="127" t="str">
        <f t="shared" si="175"/>
        <v/>
      </c>
      <c r="J1552" s="103"/>
      <c r="K1552" s="103"/>
      <c r="L1552" s="127" t="str">
        <f t="shared" si="171"/>
        <v/>
      </c>
      <c r="M1552" s="59" t="e">
        <f t="array" ref="M1552">_xlfn.STDEV.S(IF(OutputMaterialType=A1552,OutputTarget))</f>
        <v>#VALUE!</v>
      </c>
      <c r="N1552" s="143" t="e">
        <f t="shared" si="176"/>
        <v>#VALUE!</v>
      </c>
      <c r="O1552" s="146" t="e">
        <f t="shared" si="177"/>
        <v>#VALUE!</v>
      </c>
    </row>
    <row r="1553" spans="1:15" s="17" customFormat="1" x14ac:dyDescent="0.2">
      <c r="A1553" s="51"/>
      <c r="B1553" s="14"/>
      <c r="C1553" s="128" t="str">
        <f>IF(A1553=0,"",COUNTIF(Sample_Output!$B$2:$B$2000,"*"&amp;A1553&amp;"*"))</f>
        <v/>
      </c>
      <c r="D1553" s="129" t="str">
        <f>IF(SUMIF(OutputMaterialType,Specified_Output!A1553,OutputSampleWeight)=0,"",SUMIF(OutputMaterialType,Specified_Output!A1553,OutputSampleWeight))</f>
        <v/>
      </c>
      <c r="E1553" s="120" t="str">
        <f t="shared" si="172"/>
        <v/>
      </c>
      <c r="F1553" s="95" t="str">
        <f t="shared" si="173"/>
        <v/>
      </c>
      <c r="G1553" s="120" t="str">
        <f t="shared" si="174"/>
        <v/>
      </c>
      <c r="H1553" s="127" t="str">
        <f t="shared" si="175"/>
        <v/>
      </c>
      <c r="J1553" s="103"/>
      <c r="K1553" s="103"/>
      <c r="L1553" s="127" t="str">
        <f t="shared" si="171"/>
        <v/>
      </c>
      <c r="M1553" s="59" t="e">
        <f t="array" ref="M1553">_xlfn.STDEV.S(IF(OutputMaterialType=A1553,OutputTarget))</f>
        <v>#VALUE!</v>
      </c>
      <c r="N1553" s="143" t="e">
        <f t="shared" si="176"/>
        <v>#VALUE!</v>
      </c>
      <c r="O1553" s="146" t="e">
        <f t="shared" si="177"/>
        <v>#VALUE!</v>
      </c>
    </row>
    <row r="1554" spans="1:15" s="17" customFormat="1" x14ac:dyDescent="0.2">
      <c r="A1554" s="51"/>
      <c r="B1554" s="14"/>
      <c r="C1554" s="128" t="str">
        <f>IF(A1554=0,"",COUNTIF(Sample_Output!$B$2:$B$2000,"*"&amp;A1554&amp;"*"))</f>
        <v/>
      </c>
      <c r="D1554" s="129" t="str">
        <f>IF(SUMIF(OutputMaterialType,Specified_Output!A1554,OutputSampleWeight)=0,"",SUMIF(OutputMaterialType,Specified_Output!A1554,OutputSampleWeight))</f>
        <v/>
      </c>
      <c r="E1554" s="120" t="str">
        <f t="shared" si="172"/>
        <v/>
      </c>
      <c r="F1554" s="95" t="str">
        <f t="shared" si="173"/>
        <v/>
      </c>
      <c r="G1554" s="120" t="str">
        <f t="shared" si="174"/>
        <v/>
      </c>
      <c r="H1554" s="127" t="str">
        <f t="shared" si="175"/>
        <v/>
      </c>
      <c r="J1554" s="103"/>
      <c r="K1554" s="103"/>
      <c r="L1554" s="127" t="str">
        <f t="shared" si="171"/>
        <v/>
      </c>
      <c r="M1554" s="59" t="e">
        <f t="array" ref="M1554">_xlfn.STDEV.S(IF(OutputMaterialType=A1554,OutputTarget))</f>
        <v>#VALUE!</v>
      </c>
      <c r="N1554" s="143" t="e">
        <f t="shared" si="176"/>
        <v>#VALUE!</v>
      </c>
      <c r="O1554" s="146" t="e">
        <f t="shared" si="177"/>
        <v>#VALUE!</v>
      </c>
    </row>
    <row r="1555" spans="1:15" s="17" customFormat="1" x14ac:dyDescent="0.2">
      <c r="A1555" s="51"/>
      <c r="B1555" s="14"/>
      <c r="C1555" s="128" t="str">
        <f>IF(A1555=0,"",COUNTIF(Sample_Output!$B$2:$B$2000,"*"&amp;A1555&amp;"*"))</f>
        <v/>
      </c>
      <c r="D1555" s="129" t="str">
        <f>IF(SUMIF(OutputMaterialType,Specified_Output!A1555,OutputSampleWeight)=0,"",SUMIF(OutputMaterialType,Specified_Output!A1555,OutputSampleWeight))</f>
        <v/>
      </c>
      <c r="E1555" s="120" t="str">
        <f t="shared" si="172"/>
        <v/>
      </c>
      <c r="F1555" s="95" t="str">
        <f t="shared" si="173"/>
        <v/>
      </c>
      <c r="G1555" s="120" t="str">
        <f t="shared" si="174"/>
        <v/>
      </c>
      <c r="H1555" s="127" t="str">
        <f t="shared" si="175"/>
        <v/>
      </c>
      <c r="J1555" s="103"/>
      <c r="K1555" s="103"/>
      <c r="L1555" s="127" t="str">
        <f t="shared" si="171"/>
        <v/>
      </c>
      <c r="M1555" s="59" t="e">
        <f t="array" ref="M1555">_xlfn.STDEV.S(IF(OutputMaterialType=A1555,OutputTarget))</f>
        <v>#VALUE!</v>
      </c>
      <c r="N1555" s="143" t="e">
        <f t="shared" si="176"/>
        <v>#VALUE!</v>
      </c>
      <c r="O1555" s="146" t="e">
        <f t="shared" si="177"/>
        <v>#VALUE!</v>
      </c>
    </row>
    <row r="1556" spans="1:15" s="17" customFormat="1" x14ac:dyDescent="0.2">
      <c r="A1556" s="51"/>
      <c r="B1556" s="14"/>
      <c r="C1556" s="128" t="str">
        <f>IF(A1556=0,"",COUNTIF(Sample_Output!$B$2:$B$2000,"*"&amp;A1556&amp;"*"))</f>
        <v/>
      </c>
      <c r="D1556" s="129" t="str">
        <f>IF(SUMIF(OutputMaterialType,Specified_Output!A1556,OutputSampleWeight)=0,"",SUMIF(OutputMaterialType,Specified_Output!A1556,OutputSampleWeight))</f>
        <v/>
      </c>
      <c r="E1556" s="120" t="str">
        <f t="shared" si="172"/>
        <v/>
      </c>
      <c r="F1556" s="95" t="str">
        <f t="shared" si="173"/>
        <v/>
      </c>
      <c r="G1556" s="120" t="str">
        <f t="shared" si="174"/>
        <v/>
      </c>
      <c r="H1556" s="127" t="str">
        <f t="shared" si="175"/>
        <v/>
      </c>
      <c r="J1556" s="103"/>
      <c r="K1556" s="103"/>
      <c r="L1556" s="127" t="str">
        <f t="shared" si="171"/>
        <v/>
      </c>
      <c r="M1556" s="59" t="e">
        <f t="array" ref="M1556">_xlfn.STDEV.S(IF(OutputMaterialType=A1556,OutputTarget))</f>
        <v>#VALUE!</v>
      </c>
      <c r="N1556" s="143" t="e">
        <f t="shared" si="176"/>
        <v>#VALUE!</v>
      </c>
      <c r="O1556" s="146" t="e">
        <f t="shared" si="177"/>
        <v>#VALUE!</v>
      </c>
    </row>
    <row r="1557" spans="1:15" s="17" customFormat="1" x14ac:dyDescent="0.2">
      <c r="A1557" s="51"/>
      <c r="B1557" s="14"/>
      <c r="C1557" s="128" t="str">
        <f>IF(A1557=0,"",COUNTIF(Sample_Output!$B$2:$B$2000,"*"&amp;A1557&amp;"*"))</f>
        <v/>
      </c>
      <c r="D1557" s="129" t="str">
        <f>IF(SUMIF(OutputMaterialType,Specified_Output!A1557,OutputSampleWeight)=0,"",SUMIF(OutputMaterialType,Specified_Output!A1557,OutputSampleWeight))</f>
        <v/>
      </c>
      <c r="E1557" s="120" t="str">
        <f t="shared" si="172"/>
        <v/>
      </c>
      <c r="F1557" s="95" t="str">
        <f t="shared" si="173"/>
        <v/>
      </c>
      <c r="G1557" s="120" t="str">
        <f t="shared" si="174"/>
        <v/>
      </c>
      <c r="H1557" s="127" t="str">
        <f t="shared" si="175"/>
        <v/>
      </c>
      <c r="J1557" s="103"/>
      <c r="K1557" s="103"/>
      <c r="L1557" s="127" t="str">
        <f t="shared" si="171"/>
        <v/>
      </c>
      <c r="M1557" s="59" t="e">
        <f t="array" ref="M1557">_xlfn.STDEV.S(IF(OutputMaterialType=A1557,OutputTarget))</f>
        <v>#VALUE!</v>
      </c>
      <c r="N1557" s="143" t="e">
        <f t="shared" si="176"/>
        <v>#VALUE!</v>
      </c>
      <c r="O1557" s="146" t="e">
        <f t="shared" si="177"/>
        <v>#VALUE!</v>
      </c>
    </row>
    <row r="1558" spans="1:15" s="17" customFormat="1" x14ac:dyDescent="0.2">
      <c r="A1558" s="51"/>
      <c r="B1558" s="14"/>
      <c r="C1558" s="128" t="str">
        <f>IF(A1558=0,"",COUNTIF(Sample_Output!$B$2:$B$2000,"*"&amp;A1558&amp;"*"))</f>
        <v/>
      </c>
      <c r="D1558" s="129" t="str">
        <f>IF(SUMIF(OutputMaterialType,Specified_Output!A1558,OutputSampleWeight)=0,"",SUMIF(OutputMaterialType,Specified_Output!A1558,OutputSampleWeight))</f>
        <v/>
      </c>
      <c r="E1558" s="120" t="str">
        <f t="shared" si="172"/>
        <v/>
      </c>
      <c r="F1558" s="95" t="str">
        <f t="shared" si="173"/>
        <v/>
      </c>
      <c r="G1558" s="120" t="str">
        <f t="shared" si="174"/>
        <v/>
      </c>
      <c r="H1558" s="127" t="str">
        <f t="shared" si="175"/>
        <v/>
      </c>
      <c r="J1558" s="103"/>
      <c r="K1558" s="103"/>
      <c r="L1558" s="127" t="str">
        <f t="shared" si="171"/>
        <v/>
      </c>
      <c r="M1558" s="59" t="e">
        <f t="array" ref="M1558">_xlfn.STDEV.S(IF(OutputMaterialType=A1558,OutputTarget))</f>
        <v>#VALUE!</v>
      </c>
      <c r="N1558" s="143" t="e">
        <f t="shared" si="176"/>
        <v>#VALUE!</v>
      </c>
      <c r="O1558" s="146" t="e">
        <f t="shared" si="177"/>
        <v>#VALUE!</v>
      </c>
    </row>
    <row r="1559" spans="1:15" s="17" customFormat="1" x14ac:dyDescent="0.2">
      <c r="A1559" s="51"/>
      <c r="B1559" s="14"/>
      <c r="C1559" s="128" t="str">
        <f>IF(A1559=0,"",COUNTIF(Sample_Output!$B$2:$B$2000,"*"&amp;A1559&amp;"*"))</f>
        <v/>
      </c>
      <c r="D1559" s="129" t="str">
        <f>IF(SUMIF(OutputMaterialType,Specified_Output!A1559,OutputSampleWeight)=0,"",SUMIF(OutputMaterialType,Specified_Output!A1559,OutputSampleWeight))</f>
        <v/>
      </c>
      <c r="E1559" s="120" t="str">
        <f t="shared" si="172"/>
        <v/>
      </c>
      <c r="F1559" s="95" t="str">
        <f t="shared" si="173"/>
        <v/>
      </c>
      <c r="G1559" s="120" t="str">
        <f t="shared" si="174"/>
        <v/>
      </c>
      <c r="H1559" s="127" t="str">
        <f t="shared" si="175"/>
        <v/>
      </c>
      <c r="J1559" s="103"/>
      <c r="K1559" s="103"/>
      <c r="L1559" s="127" t="str">
        <f t="shared" si="171"/>
        <v/>
      </c>
      <c r="M1559" s="59" t="e">
        <f t="array" ref="M1559">_xlfn.STDEV.S(IF(OutputMaterialType=A1559,OutputTarget))</f>
        <v>#VALUE!</v>
      </c>
      <c r="N1559" s="143" t="e">
        <f t="shared" si="176"/>
        <v>#VALUE!</v>
      </c>
      <c r="O1559" s="146" t="e">
        <f t="shared" si="177"/>
        <v>#VALUE!</v>
      </c>
    </row>
    <row r="1560" spans="1:15" s="17" customFormat="1" x14ac:dyDescent="0.2">
      <c r="A1560" s="51"/>
      <c r="B1560" s="14"/>
      <c r="C1560" s="128" t="str">
        <f>IF(A1560=0,"",COUNTIF(Sample_Output!$B$2:$B$2000,"*"&amp;A1560&amp;"*"))</f>
        <v/>
      </c>
      <c r="D1560" s="129" t="str">
        <f>IF(SUMIF(OutputMaterialType,Specified_Output!A1560,OutputSampleWeight)=0,"",SUMIF(OutputMaterialType,Specified_Output!A1560,OutputSampleWeight))</f>
        <v/>
      </c>
      <c r="E1560" s="120" t="str">
        <f t="shared" si="172"/>
        <v/>
      </c>
      <c r="F1560" s="95" t="str">
        <f t="shared" si="173"/>
        <v/>
      </c>
      <c r="G1560" s="120" t="str">
        <f t="shared" si="174"/>
        <v/>
      </c>
      <c r="H1560" s="127" t="str">
        <f t="shared" si="175"/>
        <v/>
      </c>
      <c r="J1560" s="103"/>
      <c r="K1560" s="103"/>
      <c r="L1560" s="127" t="str">
        <f t="shared" si="171"/>
        <v/>
      </c>
      <c r="M1560" s="59" t="e">
        <f t="array" ref="M1560">_xlfn.STDEV.S(IF(OutputMaterialType=A1560,OutputTarget))</f>
        <v>#VALUE!</v>
      </c>
      <c r="N1560" s="143" t="e">
        <f t="shared" si="176"/>
        <v>#VALUE!</v>
      </c>
      <c r="O1560" s="146" t="e">
        <f t="shared" si="177"/>
        <v>#VALUE!</v>
      </c>
    </row>
    <row r="1561" spans="1:15" s="17" customFormat="1" x14ac:dyDescent="0.2">
      <c r="A1561" s="51"/>
      <c r="B1561" s="14"/>
      <c r="C1561" s="128" t="str">
        <f>IF(A1561=0,"",COUNTIF(Sample_Output!$B$2:$B$2000,"*"&amp;A1561&amp;"*"))</f>
        <v/>
      </c>
      <c r="D1561" s="129" t="str">
        <f>IF(SUMIF(OutputMaterialType,Specified_Output!A1561,OutputSampleWeight)=0,"",SUMIF(OutputMaterialType,Specified_Output!A1561,OutputSampleWeight))</f>
        <v/>
      </c>
      <c r="E1561" s="120" t="str">
        <f t="shared" si="172"/>
        <v/>
      </c>
      <c r="F1561" s="95" t="str">
        <f t="shared" si="173"/>
        <v/>
      </c>
      <c r="G1561" s="120" t="str">
        <f t="shared" si="174"/>
        <v/>
      </c>
      <c r="H1561" s="127" t="str">
        <f t="shared" si="175"/>
        <v/>
      </c>
      <c r="J1561" s="103"/>
      <c r="K1561" s="103"/>
      <c r="L1561" s="127" t="str">
        <f t="shared" si="171"/>
        <v/>
      </c>
      <c r="M1561" s="59" t="e">
        <f t="array" ref="M1561">_xlfn.STDEV.S(IF(OutputMaterialType=A1561,OutputTarget))</f>
        <v>#VALUE!</v>
      </c>
      <c r="N1561" s="143" t="e">
        <f t="shared" si="176"/>
        <v>#VALUE!</v>
      </c>
      <c r="O1561" s="146" t="e">
        <f t="shared" si="177"/>
        <v>#VALUE!</v>
      </c>
    </row>
    <row r="1562" spans="1:15" s="17" customFormat="1" x14ac:dyDescent="0.2">
      <c r="A1562" s="51"/>
      <c r="B1562" s="14"/>
      <c r="C1562" s="128" t="str">
        <f>IF(A1562=0,"",COUNTIF(Sample_Output!$B$2:$B$2000,"*"&amp;A1562&amp;"*"))</f>
        <v/>
      </c>
      <c r="D1562" s="129" t="str">
        <f>IF(SUMIF(OutputMaterialType,Specified_Output!A1562,OutputSampleWeight)=0,"",SUMIF(OutputMaterialType,Specified_Output!A1562,OutputSampleWeight))</f>
        <v/>
      </c>
      <c r="E1562" s="120" t="str">
        <f t="shared" si="172"/>
        <v/>
      </c>
      <c r="F1562" s="95" t="str">
        <f t="shared" si="173"/>
        <v/>
      </c>
      <c r="G1562" s="120" t="str">
        <f t="shared" si="174"/>
        <v/>
      </c>
      <c r="H1562" s="127" t="str">
        <f t="shared" si="175"/>
        <v/>
      </c>
      <c r="J1562" s="103"/>
      <c r="K1562" s="103"/>
      <c r="L1562" s="127" t="str">
        <f t="shared" si="171"/>
        <v/>
      </c>
      <c r="M1562" s="59" t="e">
        <f t="array" ref="M1562">_xlfn.STDEV.S(IF(OutputMaterialType=A1562,OutputTarget))</f>
        <v>#VALUE!</v>
      </c>
      <c r="N1562" s="143" t="e">
        <f t="shared" si="176"/>
        <v>#VALUE!</v>
      </c>
      <c r="O1562" s="146" t="e">
        <f t="shared" si="177"/>
        <v>#VALUE!</v>
      </c>
    </row>
    <row r="1563" spans="1:15" s="17" customFormat="1" x14ac:dyDescent="0.2">
      <c r="A1563" s="51"/>
      <c r="B1563" s="14"/>
      <c r="C1563" s="128" t="str">
        <f>IF(A1563=0,"",COUNTIF(Sample_Output!$B$2:$B$2000,"*"&amp;A1563&amp;"*"))</f>
        <v/>
      </c>
      <c r="D1563" s="129" t="str">
        <f>IF(SUMIF(OutputMaterialType,Specified_Output!A1563,OutputSampleWeight)=0,"",SUMIF(OutputMaterialType,Specified_Output!A1563,OutputSampleWeight))</f>
        <v/>
      </c>
      <c r="E1563" s="120" t="str">
        <f t="shared" si="172"/>
        <v/>
      </c>
      <c r="F1563" s="95" t="str">
        <f t="shared" si="173"/>
        <v/>
      </c>
      <c r="G1563" s="120" t="str">
        <f t="shared" si="174"/>
        <v/>
      </c>
      <c r="H1563" s="127" t="str">
        <f t="shared" si="175"/>
        <v/>
      </c>
      <c r="J1563" s="103"/>
      <c r="K1563" s="103"/>
      <c r="L1563" s="127" t="str">
        <f t="shared" si="171"/>
        <v/>
      </c>
      <c r="M1563" s="59" t="e">
        <f t="array" ref="M1563">_xlfn.STDEV.S(IF(OutputMaterialType=A1563,OutputTarget))</f>
        <v>#VALUE!</v>
      </c>
      <c r="N1563" s="143" t="e">
        <f t="shared" si="176"/>
        <v>#VALUE!</v>
      </c>
      <c r="O1563" s="146" t="e">
        <f t="shared" si="177"/>
        <v>#VALUE!</v>
      </c>
    </row>
    <row r="1564" spans="1:15" s="17" customFormat="1" x14ac:dyDescent="0.2">
      <c r="A1564" s="51"/>
      <c r="B1564" s="14"/>
      <c r="C1564" s="128" t="str">
        <f>IF(A1564=0,"",COUNTIF(Sample_Output!$B$2:$B$2000,"*"&amp;A1564&amp;"*"))</f>
        <v/>
      </c>
      <c r="D1564" s="129" t="str">
        <f>IF(SUMIF(OutputMaterialType,Specified_Output!A1564,OutputSampleWeight)=0,"",SUMIF(OutputMaterialType,Specified_Output!A1564,OutputSampleWeight))</f>
        <v/>
      </c>
      <c r="E1564" s="120" t="str">
        <f t="shared" si="172"/>
        <v/>
      </c>
      <c r="F1564" s="95" t="str">
        <f t="shared" si="173"/>
        <v/>
      </c>
      <c r="G1564" s="120" t="str">
        <f t="shared" si="174"/>
        <v/>
      </c>
      <c r="H1564" s="127" t="str">
        <f t="shared" si="175"/>
        <v/>
      </c>
      <c r="J1564" s="103"/>
      <c r="K1564" s="103"/>
      <c r="L1564" s="127" t="str">
        <f t="shared" si="171"/>
        <v/>
      </c>
      <c r="M1564" s="59" t="e">
        <f t="array" ref="M1564">_xlfn.STDEV.S(IF(OutputMaterialType=A1564,OutputTarget))</f>
        <v>#VALUE!</v>
      </c>
      <c r="N1564" s="143" t="e">
        <f t="shared" si="176"/>
        <v>#VALUE!</v>
      </c>
      <c r="O1564" s="146" t="e">
        <f t="shared" si="177"/>
        <v>#VALUE!</v>
      </c>
    </row>
    <row r="1565" spans="1:15" s="17" customFormat="1" x14ac:dyDescent="0.2">
      <c r="A1565" s="51"/>
      <c r="B1565" s="14"/>
      <c r="C1565" s="128" t="str">
        <f>IF(A1565=0,"",COUNTIF(Sample_Output!$B$2:$B$2000,"*"&amp;A1565&amp;"*"))</f>
        <v/>
      </c>
      <c r="D1565" s="129" t="str">
        <f>IF(SUMIF(OutputMaterialType,Specified_Output!A1565,OutputSampleWeight)=0,"",SUMIF(OutputMaterialType,Specified_Output!A1565,OutputSampleWeight))</f>
        <v/>
      </c>
      <c r="E1565" s="120" t="str">
        <f t="shared" si="172"/>
        <v/>
      </c>
      <c r="F1565" s="95" t="str">
        <f t="shared" si="173"/>
        <v/>
      </c>
      <c r="G1565" s="120" t="str">
        <f t="shared" si="174"/>
        <v/>
      </c>
      <c r="H1565" s="127" t="str">
        <f t="shared" si="175"/>
        <v/>
      </c>
      <c r="J1565" s="103"/>
      <c r="K1565" s="103"/>
      <c r="L1565" s="127" t="str">
        <f t="shared" si="171"/>
        <v/>
      </c>
      <c r="M1565" s="59" t="e">
        <f t="array" ref="M1565">_xlfn.STDEV.S(IF(OutputMaterialType=A1565,OutputTarget))</f>
        <v>#VALUE!</v>
      </c>
      <c r="N1565" s="143" t="e">
        <f t="shared" si="176"/>
        <v>#VALUE!</v>
      </c>
      <c r="O1565" s="146" t="e">
        <f t="shared" si="177"/>
        <v>#VALUE!</v>
      </c>
    </row>
    <row r="1566" spans="1:15" s="17" customFormat="1" x14ac:dyDescent="0.2">
      <c r="A1566" s="51"/>
      <c r="B1566" s="14"/>
      <c r="C1566" s="128" t="str">
        <f>IF(A1566=0,"",COUNTIF(Sample_Output!$B$2:$B$2000,"*"&amp;A1566&amp;"*"))</f>
        <v/>
      </c>
      <c r="D1566" s="129" t="str">
        <f>IF(SUMIF(OutputMaterialType,Specified_Output!A1566,OutputSampleWeight)=0,"",SUMIF(OutputMaterialType,Specified_Output!A1566,OutputSampleWeight))</f>
        <v/>
      </c>
      <c r="E1566" s="120" t="str">
        <f t="shared" si="172"/>
        <v/>
      </c>
      <c r="F1566" s="95" t="str">
        <f t="shared" si="173"/>
        <v/>
      </c>
      <c r="G1566" s="120" t="str">
        <f t="shared" si="174"/>
        <v/>
      </c>
      <c r="H1566" s="127" t="str">
        <f t="shared" si="175"/>
        <v/>
      </c>
      <c r="J1566" s="103"/>
      <c r="K1566" s="103"/>
      <c r="L1566" s="127" t="str">
        <f t="shared" si="171"/>
        <v/>
      </c>
      <c r="M1566" s="59" t="e">
        <f t="array" ref="M1566">_xlfn.STDEV.S(IF(OutputMaterialType=A1566,OutputTarget))</f>
        <v>#VALUE!</v>
      </c>
      <c r="N1566" s="143" t="e">
        <f t="shared" si="176"/>
        <v>#VALUE!</v>
      </c>
      <c r="O1566" s="146" t="e">
        <f t="shared" si="177"/>
        <v>#VALUE!</v>
      </c>
    </row>
    <row r="1567" spans="1:15" s="17" customFormat="1" x14ac:dyDescent="0.2">
      <c r="A1567" s="51"/>
      <c r="B1567" s="14"/>
      <c r="C1567" s="128" t="str">
        <f>IF(A1567=0,"",COUNTIF(Sample_Output!$B$2:$B$2000,"*"&amp;A1567&amp;"*"))</f>
        <v/>
      </c>
      <c r="D1567" s="129" t="str">
        <f>IF(SUMIF(OutputMaterialType,Specified_Output!A1567,OutputSampleWeight)=0,"",SUMIF(OutputMaterialType,Specified_Output!A1567,OutputSampleWeight))</f>
        <v/>
      </c>
      <c r="E1567" s="120" t="str">
        <f t="shared" si="172"/>
        <v/>
      </c>
      <c r="F1567" s="95" t="str">
        <f t="shared" si="173"/>
        <v/>
      </c>
      <c r="G1567" s="120" t="str">
        <f t="shared" si="174"/>
        <v/>
      </c>
      <c r="H1567" s="127" t="str">
        <f t="shared" si="175"/>
        <v/>
      </c>
      <c r="J1567" s="103"/>
      <c r="K1567" s="103"/>
      <c r="L1567" s="127" t="str">
        <f t="shared" si="171"/>
        <v/>
      </c>
      <c r="M1567" s="59" t="e">
        <f t="array" ref="M1567">_xlfn.STDEV.S(IF(OutputMaterialType=A1567,OutputTarget))</f>
        <v>#VALUE!</v>
      </c>
      <c r="N1567" s="143" t="e">
        <f t="shared" si="176"/>
        <v>#VALUE!</v>
      </c>
      <c r="O1567" s="146" t="e">
        <f t="shared" si="177"/>
        <v>#VALUE!</v>
      </c>
    </row>
    <row r="1568" spans="1:15" s="17" customFormat="1" x14ac:dyDescent="0.2">
      <c r="A1568" s="51"/>
      <c r="B1568" s="14"/>
      <c r="C1568" s="128" t="str">
        <f>IF(A1568=0,"",COUNTIF(Sample_Output!$B$2:$B$2000,"*"&amp;A1568&amp;"*"))</f>
        <v/>
      </c>
      <c r="D1568" s="129" t="str">
        <f>IF(SUMIF(OutputMaterialType,Specified_Output!A1568,OutputSampleWeight)=0,"",SUMIF(OutputMaterialType,Specified_Output!A1568,OutputSampleWeight))</f>
        <v/>
      </c>
      <c r="E1568" s="120" t="str">
        <f t="shared" si="172"/>
        <v/>
      </c>
      <c r="F1568" s="95" t="str">
        <f t="shared" si="173"/>
        <v/>
      </c>
      <c r="G1568" s="120" t="str">
        <f t="shared" si="174"/>
        <v/>
      </c>
      <c r="H1568" s="127" t="str">
        <f t="shared" si="175"/>
        <v/>
      </c>
      <c r="J1568" s="103"/>
      <c r="K1568" s="103"/>
      <c r="L1568" s="127" t="str">
        <f t="shared" si="171"/>
        <v/>
      </c>
      <c r="M1568" s="59" t="e">
        <f t="array" ref="M1568">_xlfn.STDEV.S(IF(OutputMaterialType=A1568,OutputTarget))</f>
        <v>#VALUE!</v>
      </c>
      <c r="N1568" s="143" t="e">
        <f t="shared" si="176"/>
        <v>#VALUE!</v>
      </c>
      <c r="O1568" s="146" t="e">
        <f t="shared" si="177"/>
        <v>#VALUE!</v>
      </c>
    </row>
    <row r="1569" spans="1:15" s="17" customFormat="1" x14ac:dyDescent="0.2">
      <c r="A1569" s="51"/>
      <c r="B1569" s="14"/>
      <c r="C1569" s="128" t="str">
        <f>IF(A1569=0,"",COUNTIF(Sample_Output!$B$2:$B$2000,"*"&amp;A1569&amp;"*"))</f>
        <v/>
      </c>
      <c r="D1569" s="129" t="str">
        <f>IF(SUMIF(OutputMaterialType,Specified_Output!A1569,OutputSampleWeight)=0,"",SUMIF(OutputMaterialType,Specified_Output!A1569,OutputSampleWeight))</f>
        <v/>
      </c>
      <c r="E1569" s="120" t="str">
        <f t="shared" si="172"/>
        <v/>
      </c>
      <c r="F1569" s="95" t="str">
        <f t="shared" si="173"/>
        <v/>
      </c>
      <c r="G1569" s="120" t="str">
        <f t="shared" si="174"/>
        <v/>
      </c>
      <c r="H1569" s="127" t="str">
        <f t="shared" si="175"/>
        <v/>
      </c>
      <c r="J1569" s="103"/>
      <c r="K1569" s="103"/>
      <c r="L1569" s="127" t="str">
        <f t="shared" si="171"/>
        <v/>
      </c>
      <c r="M1569" s="59" t="e">
        <f t="array" ref="M1569">_xlfn.STDEV.S(IF(OutputMaterialType=A1569,OutputTarget))</f>
        <v>#VALUE!</v>
      </c>
      <c r="N1569" s="143" t="e">
        <f t="shared" si="176"/>
        <v>#VALUE!</v>
      </c>
      <c r="O1569" s="146" t="e">
        <f t="shared" si="177"/>
        <v>#VALUE!</v>
      </c>
    </row>
    <row r="1570" spans="1:15" s="17" customFormat="1" x14ac:dyDescent="0.2">
      <c r="A1570" s="51"/>
      <c r="B1570" s="14"/>
      <c r="C1570" s="128" t="str">
        <f>IF(A1570=0,"",COUNTIF(Sample_Output!$B$2:$B$2000,"*"&amp;A1570&amp;"*"))</f>
        <v/>
      </c>
      <c r="D1570" s="129" t="str">
        <f>IF(SUMIF(OutputMaterialType,Specified_Output!A1570,OutputSampleWeight)=0,"",SUMIF(OutputMaterialType,Specified_Output!A1570,OutputSampleWeight))</f>
        <v/>
      </c>
      <c r="E1570" s="120" t="str">
        <f t="shared" si="172"/>
        <v/>
      </c>
      <c r="F1570" s="95" t="str">
        <f t="shared" si="173"/>
        <v/>
      </c>
      <c r="G1570" s="120" t="str">
        <f t="shared" si="174"/>
        <v/>
      </c>
      <c r="H1570" s="127" t="str">
        <f t="shared" si="175"/>
        <v/>
      </c>
      <c r="J1570" s="103"/>
      <c r="K1570" s="103"/>
      <c r="L1570" s="127" t="str">
        <f t="shared" si="171"/>
        <v/>
      </c>
      <c r="M1570" s="59" t="e">
        <f t="array" ref="M1570">_xlfn.STDEV.S(IF(OutputMaterialType=A1570,OutputTarget))</f>
        <v>#VALUE!</v>
      </c>
      <c r="N1570" s="143" t="e">
        <f t="shared" si="176"/>
        <v>#VALUE!</v>
      </c>
      <c r="O1570" s="146" t="e">
        <f t="shared" si="177"/>
        <v>#VALUE!</v>
      </c>
    </row>
    <row r="1571" spans="1:15" s="17" customFormat="1" x14ac:dyDescent="0.2">
      <c r="A1571" s="51"/>
      <c r="B1571" s="14"/>
      <c r="C1571" s="128" t="str">
        <f>IF(A1571=0,"",COUNTIF(Sample_Output!$B$2:$B$2000,"*"&amp;A1571&amp;"*"))</f>
        <v/>
      </c>
      <c r="D1571" s="129" t="str">
        <f>IF(SUMIF(OutputMaterialType,Specified_Output!A1571,OutputSampleWeight)=0,"",SUMIF(OutputMaterialType,Specified_Output!A1571,OutputSampleWeight))</f>
        <v/>
      </c>
      <c r="E1571" s="120" t="str">
        <f t="shared" si="172"/>
        <v/>
      </c>
      <c r="F1571" s="95" t="str">
        <f t="shared" si="173"/>
        <v/>
      </c>
      <c r="G1571" s="120" t="str">
        <f t="shared" si="174"/>
        <v/>
      </c>
      <c r="H1571" s="127" t="str">
        <f t="shared" si="175"/>
        <v/>
      </c>
      <c r="J1571" s="103"/>
      <c r="K1571" s="103"/>
      <c r="L1571" s="127" t="str">
        <f t="shared" si="171"/>
        <v/>
      </c>
      <c r="M1571" s="59" t="e">
        <f t="array" ref="M1571">_xlfn.STDEV.S(IF(OutputMaterialType=A1571,OutputTarget))</f>
        <v>#VALUE!</v>
      </c>
      <c r="N1571" s="143" t="e">
        <f t="shared" si="176"/>
        <v>#VALUE!</v>
      </c>
      <c r="O1571" s="146" t="e">
        <f t="shared" si="177"/>
        <v>#VALUE!</v>
      </c>
    </row>
    <row r="1572" spans="1:15" s="17" customFormat="1" x14ac:dyDescent="0.2">
      <c r="A1572" s="51"/>
      <c r="B1572" s="14"/>
      <c r="C1572" s="128" t="str">
        <f>IF(A1572=0,"",COUNTIF(Sample_Output!$B$2:$B$2000,"*"&amp;A1572&amp;"*"))</f>
        <v/>
      </c>
      <c r="D1572" s="129" t="str">
        <f>IF(SUMIF(OutputMaterialType,Specified_Output!A1572,OutputSampleWeight)=0,"",SUMIF(OutputMaterialType,Specified_Output!A1572,OutputSampleWeight))</f>
        <v/>
      </c>
      <c r="E1572" s="120" t="str">
        <f t="shared" si="172"/>
        <v/>
      </c>
      <c r="F1572" s="95" t="str">
        <f t="shared" si="173"/>
        <v/>
      </c>
      <c r="G1572" s="120" t="str">
        <f t="shared" si="174"/>
        <v/>
      </c>
      <c r="H1572" s="127" t="str">
        <f t="shared" si="175"/>
        <v/>
      </c>
      <c r="J1572" s="103"/>
      <c r="K1572" s="103"/>
      <c r="L1572" s="127" t="str">
        <f t="shared" si="171"/>
        <v/>
      </c>
      <c r="M1572" s="59" t="e">
        <f t="array" ref="M1572">_xlfn.STDEV.S(IF(OutputMaterialType=A1572,OutputTarget))</f>
        <v>#VALUE!</v>
      </c>
      <c r="N1572" s="143" t="e">
        <f t="shared" si="176"/>
        <v>#VALUE!</v>
      </c>
      <c r="O1572" s="146" t="e">
        <f t="shared" si="177"/>
        <v>#VALUE!</v>
      </c>
    </row>
    <row r="1573" spans="1:15" s="17" customFormat="1" x14ac:dyDescent="0.2">
      <c r="A1573" s="51"/>
      <c r="B1573" s="14"/>
      <c r="C1573" s="128" t="str">
        <f>IF(A1573=0,"",COUNTIF(Sample_Output!$B$2:$B$2000,"*"&amp;A1573&amp;"*"))</f>
        <v/>
      </c>
      <c r="D1573" s="129" t="str">
        <f>IF(SUMIF(OutputMaterialType,Specified_Output!A1573,OutputSampleWeight)=0,"",SUMIF(OutputMaterialType,Specified_Output!A1573,OutputSampleWeight))</f>
        <v/>
      </c>
      <c r="E1573" s="120" t="str">
        <f t="shared" si="172"/>
        <v/>
      </c>
      <c r="F1573" s="95" t="str">
        <f t="shared" si="173"/>
        <v/>
      </c>
      <c r="G1573" s="120" t="str">
        <f t="shared" si="174"/>
        <v/>
      </c>
      <c r="H1573" s="127" t="str">
        <f t="shared" si="175"/>
        <v/>
      </c>
      <c r="J1573" s="103"/>
      <c r="K1573" s="103"/>
      <c r="L1573" s="127" t="str">
        <f t="shared" si="171"/>
        <v/>
      </c>
      <c r="M1573" s="59" t="e">
        <f t="array" ref="M1573">_xlfn.STDEV.S(IF(OutputMaterialType=A1573,OutputTarget))</f>
        <v>#VALUE!</v>
      </c>
      <c r="N1573" s="143" t="e">
        <f t="shared" si="176"/>
        <v>#VALUE!</v>
      </c>
      <c r="O1573" s="146" t="e">
        <f t="shared" si="177"/>
        <v>#VALUE!</v>
      </c>
    </row>
    <row r="1574" spans="1:15" s="17" customFormat="1" x14ac:dyDescent="0.2">
      <c r="A1574" s="51"/>
      <c r="B1574" s="14"/>
      <c r="C1574" s="128" t="str">
        <f>IF(A1574=0,"",COUNTIF(Sample_Output!$B$2:$B$2000,"*"&amp;A1574&amp;"*"))</f>
        <v/>
      </c>
      <c r="D1574" s="129" t="str">
        <f>IF(SUMIF(OutputMaterialType,Specified_Output!A1574,OutputSampleWeight)=0,"",SUMIF(OutputMaterialType,Specified_Output!A1574,OutputSampleWeight))</f>
        <v/>
      </c>
      <c r="E1574" s="120" t="str">
        <f t="shared" si="172"/>
        <v/>
      </c>
      <c r="F1574" s="95" t="str">
        <f t="shared" si="173"/>
        <v/>
      </c>
      <c r="G1574" s="120" t="str">
        <f t="shared" si="174"/>
        <v/>
      </c>
      <c r="H1574" s="127" t="str">
        <f t="shared" si="175"/>
        <v/>
      </c>
      <c r="J1574" s="103"/>
      <c r="K1574" s="103"/>
      <c r="L1574" s="127" t="str">
        <f t="shared" si="171"/>
        <v/>
      </c>
      <c r="M1574" s="59" t="e">
        <f t="array" ref="M1574">_xlfn.STDEV.S(IF(OutputMaterialType=A1574,OutputTarget))</f>
        <v>#VALUE!</v>
      </c>
      <c r="N1574" s="143" t="e">
        <f t="shared" si="176"/>
        <v>#VALUE!</v>
      </c>
      <c r="O1574" s="146" t="e">
        <f t="shared" si="177"/>
        <v>#VALUE!</v>
      </c>
    </row>
    <row r="1575" spans="1:15" s="17" customFormat="1" x14ac:dyDescent="0.2">
      <c r="A1575" s="51"/>
      <c r="B1575" s="14"/>
      <c r="C1575" s="128" t="str">
        <f>IF(A1575=0,"",COUNTIF(Sample_Output!$B$2:$B$2000,"*"&amp;A1575&amp;"*"))</f>
        <v/>
      </c>
      <c r="D1575" s="129" t="str">
        <f>IF(SUMIF(OutputMaterialType,Specified_Output!A1575,OutputSampleWeight)=0,"",SUMIF(OutputMaterialType,Specified_Output!A1575,OutputSampleWeight))</f>
        <v/>
      </c>
      <c r="E1575" s="120" t="str">
        <f t="shared" si="172"/>
        <v/>
      </c>
      <c r="F1575" s="95" t="str">
        <f t="shared" si="173"/>
        <v/>
      </c>
      <c r="G1575" s="120" t="str">
        <f t="shared" si="174"/>
        <v/>
      </c>
      <c r="H1575" s="127" t="str">
        <f t="shared" si="175"/>
        <v/>
      </c>
      <c r="J1575" s="103"/>
      <c r="K1575" s="103"/>
      <c r="L1575" s="127" t="str">
        <f t="shared" si="171"/>
        <v/>
      </c>
      <c r="M1575" s="59" t="e">
        <f t="array" ref="M1575">_xlfn.STDEV.S(IF(OutputMaterialType=A1575,OutputTarget))</f>
        <v>#VALUE!</v>
      </c>
      <c r="N1575" s="143" t="e">
        <f t="shared" si="176"/>
        <v>#VALUE!</v>
      </c>
      <c r="O1575" s="146" t="e">
        <f t="shared" si="177"/>
        <v>#VALUE!</v>
      </c>
    </row>
    <row r="1576" spans="1:15" s="17" customFormat="1" x14ac:dyDescent="0.2">
      <c r="A1576" s="51"/>
      <c r="B1576" s="14"/>
      <c r="C1576" s="128" t="str">
        <f>IF(A1576=0,"",COUNTIF(Sample_Output!$B$2:$B$2000,"*"&amp;A1576&amp;"*"))</f>
        <v/>
      </c>
      <c r="D1576" s="129" t="str">
        <f>IF(SUMIF(OutputMaterialType,Specified_Output!A1576,OutputSampleWeight)=0,"",SUMIF(OutputMaterialType,Specified_Output!A1576,OutputSampleWeight))</f>
        <v/>
      </c>
      <c r="E1576" s="120" t="str">
        <f t="shared" si="172"/>
        <v/>
      </c>
      <c r="F1576" s="95" t="str">
        <f t="shared" si="173"/>
        <v/>
      </c>
      <c r="G1576" s="120" t="str">
        <f t="shared" si="174"/>
        <v/>
      </c>
      <c r="H1576" s="127" t="str">
        <f t="shared" si="175"/>
        <v/>
      </c>
      <c r="J1576" s="103"/>
      <c r="K1576" s="103"/>
      <c r="L1576" s="127" t="str">
        <f t="shared" si="171"/>
        <v/>
      </c>
      <c r="M1576" s="59" t="e">
        <f t="array" ref="M1576">_xlfn.STDEV.S(IF(OutputMaterialType=A1576,OutputTarget))</f>
        <v>#VALUE!</v>
      </c>
      <c r="N1576" s="143" t="e">
        <f t="shared" si="176"/>
        <v>#VALUE!</v>
      </c>
      <c r="O1576" s="146" t="e">
        <f t="shared" si="177"/>
        <v>#VALUE!</v>
      </c>
    </row>
    <row r="1577" spans="1:15" s="17" customFormat="1" x14ac:dyDescent="0.2">
      <c r="A1577" s="51"/>
      <c r="B1577" s="14"/>
      <c r="C1577" s="128" t="str">
        <f>IF(A1577=0,"",COUNTIF(Sample_Output!$B$2:$B$2000,"*"&amp;A1577&amp;"*"))</f>
        <v/>
      </c>
      <c r="D1577" s="129" t="str">
        <f>IF(SUMIF(OutputMaterialType,Specified_Output!A1577,OutputSampleWeight)=0,"",SUMIF(OutputMaterialType,Specified_Output!A1577,OutputSampleWeight))</f>
        <v/>
      </c>
      <c r="E1577" s="120" t="str">
        <f t="shared" si="172"/>
        <v/>
      </c>
      <c r="F1577" s="95" t="str">
        <f t="shared" si="173"/>
        <v/>
      </c>
      <c r="G1577" s="120" t="str">
        <f t="shared" si="174"/>
        <v/>
      </c>
      <c r="H1577" s="127" t="str">
        <f t="shared" si="175"/>
        <v/>
      </c>
      <c r="J1577" s="103"/>
      <c r="K1577" s="103"/>
      <c r="L1577" s="127" t="str">
        <f t="shared" si="171"/>
        <v/>
      </c>
      <c r="M1577" s="59" t="e">
        <f t="array" ref="M1577">_xlfn.STDEV.S(IF(OutputMaterialType=A1577,OutputTarget))</f>
        <v>#VALUE!</v>
      </c>
      <c r="N1577" s="143" t="e">
        <f t="shared" si="176"/>
        <v>#VALUE!</v>
      </c>
      <c r="O1577" s="146" t="e">
        <f t="shared" si="177"/>
        <v>#VALUE!</v>
      </c>
    </row>
    <row r="1578" spans="1:15" s="17" customFormat="1" x14ac:dyDescent="0.2">
      <c r="A1578" s="51"/>
      <c r="B1578" s="14"/>
      <c r="C1578" s="128" t="str">
        <f>IF(A1578=0,"",COUNTIF(Sample_Output!$B$2:$B$2000,"*"&amp;A1578&amp;"*"))</f>
        <v/>
      </c>
      <c r="D1578" s="129" t="str">
        <f>IF(SUMIF(OutputMaterialType,Specified_Output!A1578,OutputSampleWeight)=0,"",SUMIF(OutputMaterialType,Specified_Output!A1578,OutputSampleWeight))</f>
        <v/>
      </c>
      <c r="E1578" s="120" t="str">
        <f t="shared" si="172"/>
        <v/>
      </c>
      <c r="F1578" s="95" t="str">
        <f t="shared" si="173"/>
        <v/>
      </c>
      <c r="G1578" s="120" t="str">
        <f t="shared" si="174"/>
        <v/>
      </c>
      <c r="H1578" s="127" t="str">
        <f t="shared" si="175"/>
        <v/>
      </c>
      <c r="J1578" s="103"/>
      <c r="K1578" s="103"/>
      <c r="L1578" s="127" t="str">
        <f t="shared" si="171"/>
        <v/>
      </c>
      <c r="M1578" s="59" t="e">
        <f t="array" ref="M1578">_xlfn.STDEV.S(IF(OutputMaterialType=A1578,OutputTarget))</f>
        <v>#VALUE!</v>
      </c>
      <c r="N1578" s="143" t="e">
        <f t="shared" si="176"/>
        <v>#VALUE!</v>
      </c>
      <c r="O1578" s="146" t="e">
        <f t="shared" si="177"/>
        <v>#VALUE!</v>
      </c>
    </row>
    <row r="1579" spans="1:15" s="17" customFormat="1" x14ac:dyDescent="0.2">
      <c r="A1579" s="51"/>
      <c r="B1579" s="14"/>
      <c r="C1579" s="128" t="str">
        <f>IF(A1579=0,"",COUNTIF(Sample_Output!$B$2:$B$2000,"*"&amp;A1579&amp;"*"))</f>
        <v/>
      </c>
      <c r="D1579" s="129" t="str">
        <f>IF(SUMIF(OutputMaterialType,Specified_Output!A1579,OutputSampleWeight)=0,"",SUMIF(OutputMaterialType,Specified_Output!A1579,OutputSampleWeight))</f>
        <v/>
      </c>
      <c r="E1579" s="120" t="str">
        <f t="shared" si="172"/>
        <v/>
      </c>
      <c r="F1579" s="95" t="str">
        <f t="shared" si="173"/>
        <v/>
      </c>
      <c r="G1579" s="120" t="str">
        <f t="shared" si="174"/>
        <v/>
      </c>
      <c r="H1579" s="127" t="str">
        <f t="shared" si="175"/>
        <v/>
      </c>
      <c r="J1579" s="103"/>
      <c r="K1579" s="103"/>
      <c r="L1579" s="127" t="str">
        <f t="shared" si="171"/>
        <v/>
      </c>
      <c r="M1579" s="59" t="e">
        <f t="array" ref="M1579">_xlfn.STDEV.S(IF(OutputMaterialType=A1579,OutputTarget))</f>
        <v>#VALUE!</v>
      </c>
      <c r="N1579" s="143" t="e">
        <f t="shared" si="176"/>
        <v>#VALUE!</v>
      </c>
      <c r="O1579" s="146" t="e">
        <f t="shared" si="177"/>
        <v>#VALUE!</v>
      </c>
    </row>
    <row r="1580" spans="1:15" s="17" customFormat="1" x14ac:dyDescent="0.2">
      <c r="A1580" s="51"/>
      <c r="B1580" s="14"/>
      <c r="C1580" s="128" t="str">
        <f>IF(A1580=0,"",COUNTIF(Sample_Output!$B$2:$B$2000,"*"&amp;A1580&amp;"*"))</f>
        <v/>
      </c>
      <c r="D1580" s="129" t="str">
        <f>IF(SUMIF(OutputMaterialType,Specified_Output!A1580,OutputSampleWeight)=0,"",SUMIF(OutputMaterialType,Specified_Output!A1580,OutputSampleWeight))</f>
        <v/>
      </c>
      <c r="E1580" s="120" t="str">
        <f t="shared" si="172"/>
        <v/>
      </c>
      <c r="F1580" s="95" t="str">
        <f t="shared" si="173"/>
        <v/>
      </c>
      <c r="G1580" s="120" t="str">
        <f t="shared" si="174"/>
        <v/>
      </c>
      <c r="H1580" s="127" t="str">
        <f t="shared" si="175"/>
        <v/>
      </c>
      <c r="J1580" s="103"/>
      <c r="K1580" s="103"/>
      <c r="L1580" s="127" t="str">
        <f t="shared" si="171"/>
        <v/>
      </c>
      <c r="M1580" s="59" t="e">
        <f t="array" ref="M1580">_xlfn.STDEV.S(IF(OutputMaterialType=A1580,OutputTarget))</f>
        <v>#VALUE!</v>
      </c>
      <c r="N1580" s="143" t="e">
        <f t="shared" si="176"/>
        <v>#VALUE!</v>
      </c>
      <c r="O1580" s="146" t="e">
        <f t="shared" si="177"/>
        <v>#VALUE!</v>
      </c>
    </row>
    <row r="1581" spans="1:15" s="17" customFormat="1" x14ac:dyDescent="0.2">
      <c r="A1581" s="51"/>
      <c r="B1581" s="14"/>
      <c r="C1581" s="128" t="str">
        <f>IF(A1581=0,"",COUNTIF(Sample_Output!$B$2:$B$2000,"*"&amp;A1581&amp;"*"))</f>
        <v/>
      </c>
      <c r="D1581" s="129" t="str">
        <f>IF(SUMIF(OutputMaterialType,Specified_Output!A1581,OutputSampleWeight)=0,"",SUMIF(OutputMaterialType,Specified_Output!A1581,OutputSampleWeight))</f>
        <v/>
      </c>
      <c r="E1581" s="120" t="str">
        <f t="shared" si="172"/>
        <v/>
      </c>
      <c r="F1581" s="95" t="str">
        <f t="shared" si="173"/>
        <v/>
      </c>
      <c r="G1581" s="120" t="str">
        <f t="shared" si="174"/>
        <v/>
      </c>
      <c r="H1581" s="127" t="str">
        <f t="shared" si="175"/>
        <v/>
      </c>
      <c r="J1581" s="103"/>
      <c r="K1581" s="103"/>
      <c r="L1581" s="127" t="str">
        <f t="shared" si="171"/>
        <v/>
      </c>
      <c r="M1581" s="59" t="e">
        <f t="array" ref="M1581">_xlfn.STDEV.S(IF(OutputMaterialType=A1581,OutputTarget))</f>
        <v>#VALUE!</v>
      </c>
      <c r="N1581" s="143" t="e">
        <f t="shared" si="176"/>
        <v>#VALUE!</v>
      </c>
      <c r="O1581" s="146" t="e">
        <f t="shared" si="177"/>
        <v>#VALUE!</v>
      </c>
    </row>
    <row r="1582" spans="1:15" s="17" customFormat="1" x14ac:dyDescent="0.2">
      <c r="A1582" s="51"/>
      <c r="B1582" s="14"/>
      <c r="C1582" s="128" t="str">
        <f>IF(A1582=0,"",COUNTIF(Sample_Output!$B$2:$B$2000,"*"&amp;A1582&amp;"*"))</f>
        <v/>
      </c>
      <c r="D1582" s="129" t="str">
        <f>IF(SUMIF(OutputMaterialType,Specified_Output!A1582,OutputSampleWeight)=0,"",SUMIF(OutputMaterialType,Specified_Output!A1582,OutputSampleWeight))</f>
        <v/>
      </c>
      <c r="E1582" s="120" t="str">
        <f t="shared" si="172"/>
        <v/>
      </c>
      <c r="F1582" s="95" t="str">
        <f t="shared" si="173"/>
        <v/>
      </c>
      <c r="G1582" s="120" t="str">
        <f t="shared" si="174"/>
        <v/>
      </c>
      <c r="H1582" s="127" t="str">
        <f t="shared" si="175"/>
        <v/>
      </c>
      <c r="J1582" s="103"/>
      <c r="K1582" s="103"/>
      <c r="L1582" s="127" t="str">
        <f t="shared" si="171"/>
        <v/>
      </c>
      <c r="M1582" s="59" t="e">
        <f t="array" ref="M1582">_xlfn.STDEV.S(IF(OutputMaterialType=A1582,OutputTarget))</f>
        <v>#VALUE!</v>
      </c>
      <c r="N1582" s="143" t="e">
        <f t="shared" si="176"/>
        <v>#VALUE!</v>
      </c>
      <c r="O1582" s="146" t="e">
        <f t="shared" si="177"/>
        <v>#VALUE!</v>
      </c>
    </row>
    <row r="1583" spans="1:15" s="17" customFormat="1" x14ac:dyDescent="0.2">
      <c r="A1583" s="51"/>
      <c r="B1583" s="14"/>
      <c r="C1583" s="128" t="str">
        <f>IF(A1583=0,"",COUNTIF(Sample_Output!$B$2:$B$2000,"*"&amp;A1583&amp;"*"))</f>
        <v/>
      </c>
      <c r="D1583" s="129" t="str">
        <f>IF(SUMIF(OutputMaterialType,Specified_Output!A1583,OutputSampleWeight)=0,"",SUMIF(OutputMaterialType,Specified_Output!A1583,OutputSampleWeight))</f>
        <v/>
      </c>
      <c r="E1583" s="120" t="str">
        <f t="shared" si="172"/>
        <v/>
      </c>
      <c r="F1583" s="95" t="str">
        <f t="shared" si="173"/>
        <v/>
      </c>
      <c r="G1583" s="120" t="str">
        <f t="shared" si="174"/>
        <v/>
      </c>
      <c r="H1583" s="127" t="str">
        <f t="shared" si="175"/>
        <v/>
      </c>
      <c r="J1583" s="103"/>
      <c r="K1583" s="103"/>
      <c r="L1583" s="127" t="str">
        <f t="shared" si="171"/>
        <v/>
      </c>
      <c r="M1583" s="59" t="e">
        <f t="array" ref="M1583">_xlfn.STDEV.S(IF(OutputMaterialType=A1583,OutputTarget))</f>
        <v>#VALUE!</v>
      </c>
      <c r="N1583" s="143" t="e">
        <f t="shared" si="176"/>
        <v>#VALUE!</v>
      </c>
      <c r="O1583" s="146" t="e">
        <f t="shared" si="177"/>
        <v>#VALUE!</v>
      </c>
    </row>
    <row r="1584" spans="1:15" s="17" customFormat="1" x14ac:dyDescent="0.2">
      <c r="A1584" s="51"/>
      <c r="B1584" s="14"/>
      <c r="C1584" s="128" t="str">
        <f>IF(A1584=0,"",COUNTIF(Sample_Output!$B$2:$B$2000,"*"&amp;A1584&amp;"*"))</f>
        <v/>
      </c>
      <c r="D1584" s="129" t="str">
        <f>IF(SUMIF(OutputMaterialType,Specified_Output!A1584,OutputSampleWeight)=0,"",SUMIF(OutputMaterialType,Specified_Output!A1584,OutputSampleWeight))</f>
        <v/>
      </c>
      <c r="E1584" s="120" t="str">
        <f t="shared" si="172"/>
        <v/>
      </c>
      <c r="F1584" s="95" t="str">
        <f t="shared" si="173"/>
        <v/>
      </c>
      <c r="G1584" s="120" t="str">
        <f t="shared" si="174"/>
        <v/>
      </c>
      <c r="H1584" s="127" t="str">
        <f t="shared" si="175"/>
        <v/>
      </c>
      <c r="J1584" s="103"/>
      <c r="K1584" s="103"/>
      <c r="L1584" s="127" t="str">
        <f t="shared" si="171"/>
        <v/>
      </c>
      <c r="M1584" s="59" t="e">
        <f t="array" ref="M1584">_xlfn.STDEV.S(IF(OutputMaterialType=A1584,OutputTarget))</f>
        <v>#VALUE!</v>
      </c>
      <c r="N1584" s="143" t="e">
        <f t="shared" si="176"/>
        <v>#VALUE!</v>
      </c>
      <c r="O1584" s="146" t="e">
        <f t="shared" si="177"/>
        <v>#VALUE!</v>
      </c>
    </row>
    <row r="1585" spans="1:15" s="17" customFormat="1" x14ac:dyDescent="0.2">
      <c r="A1585" s="51"/>
      <c r="B1585" s="14"/>
      <c r="C1585" s="128" t="str">
        <f>IF(A1585=0,"",COUNTIF(Sample_Output!$B$2:$B$2000,"*"&amp;A1585&amp;"*"))</f>
        <v/>
      </c>
      <c r="D1585" s="129" t="str">
        <f>IF(SUMIF(OutputMaterialType,Specified_Output!A1585,OutputSampleWeight)=0,"",SUMIF(OutputMaterialType,Specified_Output!A1585,OutputSampleWeight))</f>
        <v/>
      </c>
      <c r="E1585" s="120" t="str">
        <f t="shared" si="172"/>
        <v/>
      </c>
      <c r="F1585" s="95" t="str">
        <f t="shared" si="173"/>
        <v/>
      </c>
      <c r="G1585" s="120" t="str">
        <f t="shared" si="174"/>
        <v/>
      </c>
      <c r="H1585" s="127" t="str">
        <f t="shared" si="175"/>
        <v/>
      </c>
      <c r="J1585" s="103"/>
      <c r="K1585" s="103"/>
      <c r="L1585" s="127" t="str">
        <f t="shared" si="171"/>
        <v/>
      </c>
      <c r="M1585" s="59" t="e">
        <f t="array" ref="M1585">_xlfn.STDEV.S(IF(OutputMaterialType=A1585,OutputTarget))</f>
        <v>#VALUE!</v>
      </c>
      <c r="N1585" s="143" t="e">
        <f t="shared" si="176"/>
        <v>#VALUE!</v>
      </c>
      <c r="O1585" s="146" t="e">
        <f t="shared" si="177"/>
        <v>#VALUE!</v>
      </c>
    </row>
    <row r="1586" spans="1:15" s="17" customFormat="1" x14ac:dyDescent="0.2">
      <c r="A1586" s="51"/>
      <c r="B1586" s="14"/>
      <c r="C1586" s="128" t="str">
        <f>IF(A1586=0,"",COUNTIF(Sample_Output!$B$2:$B$2000,"*"&amp;A1586&amp;"*"))</f>
        <v/>
      </c>
      <c r="D1586" s="129" t="str">
        <f>IF(SUMIF(OutputMaterialType,Specified_Output!A1586,OutputSampleWeight)=0,"",SUMIF(OutputMaterialType,Specified_Output!A1586,OutputSampleWeight))</f>
        <v/>
      </c>
      <c r="E1586" s="120" t="str">
        <f t="shared" si="172"/>
        <v/>
      </c>
      <c r="F1586" s="95" t="str">
        <f t="shared" si="173"/>
        <v/>
      </c>
      <c r="G1586" s="120" t="str">
        <f t="shared" si="174"/>
        <v/>
      </c>
      <c r="H1586" s="127" t="str">
        <f t="shared" si="175"/>
        <v/>
      </c>
      <c r="J1586" s="103"/>
      <c r="K1586" s="103"/>
      <c r="L1586" s="127" t="str">
        <f t="shared" si="171"/>
        <v/>
      </c>
      <c r="M1586" s="59" t="e">
        <f t="array" ref="M1586">_xlfn.STDEV.S(IF(OutputMaterialType=A1586,OutputTarget))</f>
        <v>#VALUE!</v>
      </c>
      <c r="N1586" s="143" t="e">
        <f t="shared" si="176"/>
        <v>#VALUE!</v>
      </c>
      <c r="O1586" s="146" t="e">
        <f t="shared" si="177"/>
        <v>#VALUE!</v>
      </c>
    </row>
    <row r="1587" spans="1:15" s="17" customFormat="1" x14ac:dyDescent="0.2">
      <c r="A1587" s="51"/>
      <c r="B1587" s="14"/>
      <c r="C1587" s="128" t="str">
        <f>IF(A1587=0,"",COUNTIF(Sample_Output!$B$2:$B$2000,"*"&amp;A1587&amp;"*"))</f>
        <v/>
      </c>
      <c r="D1587" s="129" t="str">
        <f>IF(SUMIF(OutputMaterialType,Specified_Output!A1587,OutputSampleWeight)=0,"",SUMIF(OutputMaterialType,Specified_Output!A1587,OutputSampleWeight))</f>
        <v/>
      </c>
      <c r="E1587" s="120" t="str">
        <f t="shared" si="172"/>
        <v/>
      </c>
      <c r="F1587" s="95" t="str">
        <f t="shared" si="173"/>
        <v/>
      </c>
      <c r="G1587" s="120" t="str">
        <f t="shared" si="174"/>
        <v/>
      </c>
      <c r="H1587" s="127" t="str">
        <f t="shared" si="175"/>
        <v/>
      </c>
      <c r="J1587" s="103"/>
      <c r="K1587" s="103"/>
      <c r="L1587" s="127" t="str">
        <f t="shared" si="171"/>
        <v/>
      </c>
      <c r="M1587" s="59" t="e">
        <f t="array" ref="M1587">_xlfn.STDEV.S(IF(OutputMaterialType=A1587,OutputTarget))</f>
        <v>#VALUE!</v>
      </c>
      <c r="N1587" s="143" t="e">
        <f t="shared" si="176"/>
        <v>#VALUE!</v>
      </c>
      <c r="O1587" s="146" t="e">
        <f t="shared" si="177"/>
        <v>#VALUE!</v>
      </c>
    </row>
    <row r="1588" spans="1:15" s="17" customFormat="1" x14ac:dyDescent="0.2">
      <c r="A1588" s="51"/>
      <c r="B1588" s="14"/>
      <c r="C1588" s="128" t="str">
        <f>IF(A1588=0,"",COUNTIF(Sample_Output!$B$2:$B$2000,"*"&amp;A1588&amp;"*"))</f>
        <v/>
      </c>
      <c r="D1588" s="129" t="str">
        <f>IF(SUMIF(OutputMaterialType,Specified_Output!A1588,OutputSampleWeight)=0,"",SUMIF(OutputMaterialType,Specified_Output!A1588,OutputSampleWeight))</f>
        <v/>
      </c>
      <c r="E1588" s="120" t="str">
        <f t="shared" si="172"/>
        <v/>
      </c>
      <c r="F1588" s="95" t="str">
        <f t="shared" si="173"/>
        <v/>
      </c>
      <c r="G1588" s="120" t="str">
        <f t="shared" si="174"/>
        <v/>
      </c>
      <c r="H1588" s="127" t="str">
        <f t="shared" si="175"/>
        <v/>
      </c>
      <c r="J1588" s="103"/>
      <c r="K1588" s="103"/>
      <c r="L1588" s="127" t="str">
        <f t="shared" si="171"/>
        <v/>
      </c>
      <c r="M1588" s="59" t="e">
        <f t="array" ref="M1588">_xlfn.STDEV.S(IF(OutputMaterialType=A1588,OutputTarget))</f>
        <v>#VALUE!</v>
      </c>
      <c r="N1588" s="143" t="e">
        <f t="shared" si="176"/>
        <v>#VALUE!</v>
      </c>
      <c r="O1588" s="146" t="e">
        <f t="shared" si="177"/>
        <v>#VALUE!</v>
      </c>
    </row>
    <row r="1589" spans="1:15" s="17" customFormat="1" x14ac:dyDescent="0.2">
      <c r="A1589" s="51"/>
      <c r="B1589" s="14"/>
      <c r="C1589" s="128" t="str">
        <f>IF(A1589=0,"",COUNTIF(Sample_Output!$B$2:$B$2000,"*"&amp;A1589&amp;"*"))</f>
        <v/>
      </c>
      <c r="D1589" s="129" t="str">
        <f>IF(SUMIF(OutputMaterialType,Specified_Output!A1589,OutputSampleWeight)=0,"",SUMIF(OutputMaterialType,Specified_Output!A1589,OutputSampleWeight))</f>
        <v/>
      </c>
      <c r="E1589" s="120" t="str">
        <f t="shared" si="172"/>
        <v/>
      </c>
      <c r="F1589" s="95" t="str">
        <f t="shared" si="173"/>
        <v/>
      </c>
      <c r="G1589" s="120" t="str">
        <f t="shared" si="174"/>
        <v/>
      </c>
      <c r="H1589" s="127" t="str">
        <f t="shared" si="175"/>
        <v/>
      </c>
      <c r="J1589" s="103"/>
      <c r="K1589" s="103"/>
      <c r="L1589" s="127" t="str">
        <f t="shared" si="171"/>
        <v/>
      </c>
      <c r="M1589" s="59" t="e">
        <f t="array" ref="M1589">_xlfn.STDEV.S(IF(OutputMaterialType=A1589,OutputTarget))</f>
        <v>#VALUE!</v>
      </c>
      <c r="N1589" s="143" t="e">
        <f t="shared" si="176"/>
        <v>#VALUE!</v>
      </c>
      <c r="O1589" s="146" t="e">
        <f t="shared" si="177"/>
        <v>#VALUE!</v>
      </c>
    </row>
    <row r="1590" spans="1:15" s="17" customFormat="1" x14ac:dyDescent="0.2">
      <c r="A1590" s="51"/>
      <c r="B1590" s="14"/>
      <c r="C1590" s="128" t="str">
        <f>IF(A1590=0,"",COUNTIF(Sample_Output!$B$2:$B$2000,"*"&amp;A1590&amp;"*"))</f>
        <v/>
      </c>
      <c r="D1590" s="129" t="str">
        <f>IF(SUMIF(OutputMaterialType,Specified_Output!A1590,OutputSampleWeight)=0,"",SUMIF(OutputMaterialType,Specified_Output!A1590,OutputSampleWeight))</f>
        <v/>
      </c>
      <c r="E1590" s="120" t="str">
        <f t="shared" si="172"/>
        <v/>
      </c>
      <c r="F1590" s="95" t="str">
        <f t="shared" si="173"/>
        <v/>
      </c>
      <c r="G1590" s="120" t="str">
        <f t="shared" si="174"/>
        <v/>
      </c>
      <c r="H1590" s="127" t="str">
        <f t="shared" si="175"/>
        <v/>
      </c>
      <c r="J1590" s="103"/>
      <c r="K1590" s="103"/>
      <c r="L1590" s="127" t="str">
        <f t="shared" si="171"/>
        <v/>
      </c>
      <c r="M1590" s="59" t="e">
        <f t="array" ref="M1590">_xlfn.STDEV.S(IF(OutputMaterialType=A1590,OutputTarget))</f>
        <v>#VALUE!</v>
      </c>
      <c r="N1590" s="143" t="e">
        <f t="shared" si="176"/>
        <v>#VALUE!</v>
      </c>
      <c r="O1590" s="146" t="e">
        <f t="shared" si="177"/>
        <v>#VALUE!</v>
      </c>
    </row>
    <row r="1591" spans="1:15" s="17" customFormat="1" x14ac:dyDescent="0.2">
      <c r="A1591" s="51"/>
      <c r="B1591" s="14"/>
      <c r="C1591" s="128" t="str">
        <f>IF(A1591=0,"",COUNTIF(Sample_Output!$B$2:$B$2000,"*"&amp;A1591&amp;"*"))</f>
        <v/>
      </c>
      <c r="D1591" s="129" t="str">
        <f>IF(SUMIF(OutputMaterialType,Specified_Output!A1591,OutputSampleWeight)=0,"",SUMIF(OutputMaterialType,Specified_Output!A1591,OutputSampleWeight))</f>
        <v/>
      </c>
      <c r="E1591" s="120" t="str">
        <f t="shared" si="172"/>
        <v/>
      </c>
      <c r="F1591" s="95" t="str">
        <f t="shared" si="173"/>
        <v/>
      </c>
      <c r="G1591" s="120" t="str">
        <f t="shared" si="174"/>
        <v/>
      </c>
      <c r="H1591" s="127" t="str">
        <f t="shared" si="175"/>
        <v/>
      </c>
      <c r="J1591" s="103"/>
      <c r="K1591" s="103"/>
      <c r="L1591" s="127" t="str">
        <f t="shared" si="171"/>
        <v/>
      </c>
      <c r="M1591" s="59" t="e">
        <f t="array" ref="M1591">_xlfn.STDEV.S(IF(OutputMaterialType=A1591,OutputTarget))</f>
        <v>#VALUE!</v>
      </c>
      <c r="N1591" s="143" t="e">
        <f t="shared" si="176"/>
        <v>#VALUE!</v>
      </c>
      <c r="O1591" s="146" t="e">
        <f t="shared" si="177"/>
        <v>#VALUE!</v>
      </c>
    </row>
    <row r="1592" spans="1:15" s="17" customFormat="1" x14ac:dyDescent="0.2">
      <c r="A1592" s="51"/>
      <c r="B1592" s="14"/>
      <c r="C1592" s="128" t="str">
        <f>IF(A1592=0,"",COUNTIF(Sample_Output!$B$2:$B$2000,"*"&amp;A1592&amp;"*"))</f>
        <v/>
      </c>
      <c r="D1592" s="129" t="str">
        <f>IF(SUMIF(OutputMaterialType,Specified_Output!A1592,OutputSampleWeight)=0,"",SUMIF(OutputMaterialType,Specified_Output!A1592,OutputSampleWeight))</f>
        <v/>
      </c>
      <c r="E1592" s="120" t="str">
        <f t="shared" si="172"/>
        <v/>
      </c>
      <c r="F1592" s="95" t="str">
        <f t="shared" si="173"/>
        <v/>
      </c>
      <c r="G1592" s="120" t="str">
        <f t="shared" si="174"/>
        <v/>
      </c>
      <c r="H1592" s="127" t="str">
        <f t="shared" si="175"/>
        <v/>
      </c>
      <c r="J1592" s="103"/>
      <c r="K1592" s="103"/>
      <c r="L1592" s="127" t="str">
        <f t="shared" si="171"/>
        <v/>
      </c>
      <c r="M1592" s="59" t="e">
        <f t="array" ref="M1592">_xlfn.STDEV.S(IF(OutputMaterialType=A1592,OutputTarget))</f>
        <v>#VALUE!</v>
      </c>
      <c r="N1592" s="143" t="e">
        <f t="shared" si="176"/>
        <v>#VALUE!</v>
      </c>
      <c r="O1592" s="146" t="e">
        <f t="shared" si="177"/>
        <v>#VALUE!</v>
      </c>
    </row>
    <row r="1593" spans="1:15" s="17" customFormat="1" x14ac:dyDescent="0.2">
      <c r="A1593" s="51"/>
      <c r="B1593" s="14"/>
      <c r="C1593" s="128" t="str">
        <f>IF(A1593=0,"",COUNTIF(Sample_Output!$B$2:$B$2000,"*"&amp;A1593&amp;"*"))</f>
        <v/>
      </c>
      <c r="D1593" s="129" t="str">
        <f>IF(SUMIF(OutputMaterialType,Specified_Output!A1593,OutputSampleWeight)=0,"",SUMIF(OutputMaterialType,Specified_Output!A1593,OutputSampleWeight))</f>
        <v/>
      </c>
      <c r="E1593" s="120" t="str">
        <f t="shared" si="172"/>
        <v/>
      </c>
      <c r="F1593" s="95" t="str">
        <f t="shared" si="173"/>
        <v/>
      </c>
      <c r="G1593" s="120" t="str">
        <f t="shared" si="174"/>
        <v/>
      </c>
      <c r="H1593" s="127" t="str">
        <f t="shared" si="175"/>
        <v/>
      </c>
      <c r="J1593" s="103"/>
      <c r="K1593" s="103"/>
      <c r="L1593" s="127" t="str">
        <f t="shared" si="171"/>
        <v/>
      </c>
      <c r="M1593" s="59" t="e">
        <f t="array" ref="M1593">_xlfn.STDEV.S(IF(OutputMaterialType=A1593,OutputTarget))</f>
        <v>#VALUE!</v>
      </c>
      <c r="N1593" s="143" t="e">
        <f t="shared" si="176"/>
        <v>#VALUE!</v>
      </c>
      <c r="O1593" s="146" t="e">
        <f t="shared" si="177"/>
        <v>#VALUE!</v>
      </c>
    </row>
    <row r="1594" spans="1:15" s="17" customFormat="1" x14ac:dyDescent="0.2">
      <c r="A1594" s="51"/>
      <c r="B1594" s="14"/>
      <c r="C1594" s="128" t="str">
        <f>IF(A1594=0,"",COUNTIF(Sample_Output!$B$2:$B$2000,"*"&amp;A1594&amp;"*"))</f>
        <v/>
      </c>
      <c r="D1594" s="129" t="str">
        <f>IF(SUMIF(OutputMaterialType,Specified_Output!A1594,OutputSampleWeight)=0,"",SUMIF(OutputMaterialType,Specified_Output!A1594,OutputSampleWeight))</f>
        <v/>
      </c>
      <c r="E1594" s="120" t="str">
        <f t="shared" si="172"/>
        <v/>
      </c>
      <c r="F1594" s="95" t="str">
        <f t="shared" si="173"/>
        <v/>
      </c>
      <c r="G1594" s="120" t="str">
        <f t="shared" si="174"/>
        <v/>
      </c>
      <c r="H1594" s="127" t="str">
        <f t="shared" si="175"/>
        <v/>
      </c>
      <c r="J1594" s="103"/>
      <c r="K1594" s="103"/>
      <c r="L1594" s="127" t="str">
        <f t="shared" si="171"/>
        <v/>
      </c>
      <c r="M1594" s="59" t="e">
        <f t="array" ref="M1594">_xlfn.STDEV.S(IF(OutputMaterialType=A1594,OutputTarget))</f>
        <v>#VALUE!</v>
      </c>
      <c r="N1594" s="143" t="e">
        <f t="shared" si="176"/>
        <v>#VALUE!</v>
      </c>
      <c r="O1594" s="146" t="e">
        <f t="shared" si="177"/>
        <v>#VALUE!</v>
      </c>
    </row>
    <row r="1595" spans="1:15" s="17" customFormat="1" x14ac:dyDescent="0.2">
      <c r="A1595" s="51"/>
      <c r="B1595" s="14"/>
      <c r="C1595" s="128" t="str">
        <f>IF(A1595=0,"",COUNTIF(Sample_Output!$B$2:$B$2000,"*"&amp;A1595&amp;"*"))</f>
        <v/>
      </c>
      <c r="D1595" s="129" t="str">
        <f>IF(SUMIF(OutputMaterialType,Specified_Output!A1595,OutputSampleWeight)=0,"",SUMIF(OutputMaterialType,Specified_Output!A1595,OutputSampleWeight))</f>
        <v/>
      </c>
      <c r="E1595" s="120" t="str">
        <f t="shared" si="172"/>
        <v/>
      </c>
      <c r="F1595" s="95" t="str">
        <f t="shared" si="173"/>
        <v/>
      </c>
      <c r="G1595" s="120" t="str">
        <f t="shared" si="174"/>
        <v/>
      </c>
      <c r="H1595" s="127" t="str">
        <f t="shared" si="175"/>
        <v/>
      </c>
      <c r="J1595" s="103"/>
      <c r="K1595" s="103"/>
      <c r="L1595" s="127" t="str">
        <f t="shared" si="171"/>
        <v/>
      </c>
      <c r="M1595" s="59" t="e">
        <f t="array" ref="M1595">_xlfn.STDEV.S(IF(OutputMaterialType=A1595,OutputTarget))</f>
        <v>#VALUE!</v>
      </c>
      <c r="N1595" s="143" t="e">
        <f t="shared" si="176"/>
        <v>#VALUE!</v>
      </c>
      <c r="O1595" s="146" t="e">
        <f t="shared" si="177"/>
        <v>#VALUE!</v>
      </c>
    </row>
    <row r="1596" spans="1:15" s="17" customFormat="1" x14ac:dyDescent="0.2">
      <c r="A1596" s="51"/>
      <c r="B1596" s="14"/>
      <c r="C1596" s="128" t="str">
        <f>IF(A1596=0,"",COUNTIF(Sample_Output!$B$2:$B$2000,"*"&amp;A1596&amp;"*"))</f>
        <v/>
      </c>
      <c r="D1596" s="129" t="str">
        <f>IF(SUMIF(OutputMaterialType,Specified_Output!A1596,OutputSampleWeight)=0,"",SUMIF(OutputMaterialType,Specified_Output!A1596,OutputSampleWeight))</f>
        <v/>
      </c>
      <c r="E1596" s="120" t="str">
        <f t="shared" si="172"/>
        <v/>
      </c>
      <c r="F1596" s="95" t="str">
        <f t="shared" si="173"/>
        <v/>
      </c>
      <c r="G1596" s="120" t="str">
        <f t="shared" si="174"/>
        <v/>
      </c>
      <c r="H1596" s="127" t="str">
        <f t="shared" si="175"/>
        <v/>
      </c>
      <c r="J1596" s="103"/>
      <c r="K1596" s="103"/>
      <c r="L1596" s="127" t="str">
        <f t="shared" si="171"/>
        <v/>
      </c>
      <c r="M1596" s="59" t="e">
        <f t="array" ref="M1596">_xlfn.STDEV.S(IF(OutputMaterialType=A1596,OutputTarget))</f>
        <v>#VALUE!</v>
      </c>
      <c r="N1596" s="143" t="e">
        <f t="shared" si="176"/>
        <v>#VALUE!</v>
      </c>
      <c r="O1596" s="146" t="e">
        <f t="shared" si="177"/>
        <v>#VALUE!</v>
      </c>
    </row>
    <row r="1597" spans="1:15" s="17" customFormat="1" x14ac:dyDescent="0.2">
      <c r="A1597" s="51"/>
      <c r="B1597" s="14"/>
      <c r="C1597" s="128" t="str">
        <f>IF(A1597=0,"",COUNTIF(Sample_Output!$B$2:$B$2000,"*"&amp;A1597&amp;"*"))</f>
        <v/>
      </c>
      <c r="D1597" s="129" t="str">
        <f>IF(SUMIF(OutputMaterialType,Specified_Output!A1597,OutputSampleWeight)=0,"",SUMIF(OutputMaterialType,Specified_Output!A1597,OutputSampleWeight))</f>
        <v/>
      </c>
      <c r="E1597" s="120" t="str">
        <f t="shared" si="172"/>
        <v/>
      </c>
      <c r="F1597" s="95" t="str">
        <f t="shared" si="173"/>
        <v/>
      </c>
      <c r="G1597" s="120" t="str">
        <f t="shared" si="174"/>
        <v/>
      </c>
      <c r="H1597" s="127" t="str">
        <f t="shared" si="175"/>
        <v/>
      </c>
      <c r="J1597" s="103"/>
      <c r="K1597" s="103"/>
      <c r="L1597" s="127" t="str">
        <f t="shared" si="171"/>
        <v/>
      </c>
      <c r="M1597" s="59" t="e">
        <f t="array" ref="M1597">_xlfn.STDEV.S(IF(OutputMaterialType=A1597,OutputTarget))</f>
        <v>#VALUE!</v>
      </c>
      <c r="N1597" s="143" t="e">
        <f t="shared" si="176"/>
        <v>#VALUE!</v>
      </c>
      <c r="O1597" s="146" t="e">
        <f t="shared" si="177"/>
        <v>#VALUE!</v>
      </c>
    </row>
    <row r="1598" spans="1:15" s="17" customFormat="1" x14ac:dyDescent="0.2">
      <c r="A1598" s="51"/>
      <c r="B1598" s="14"/>
      <c r="C1598" s="128" t="str">
        <f>IF(A1598=0,"",COUNTIF(Sample_Output!$B$2:$B$2000,"*"&amp;A1598&amp;"*"))</f>
        <v/>
      </c>
      <c r="D1598" s="129" t="str">
        <f>IF(SUMIF(OutputMaterialType,Specified_Output!A1598,OutputSampleWeight)=0,"",SUMIF(OutputMaterialType,Specified_Output!A1598,OutputSampleWeight))</f>
        <v/>
      </c>
      <c r="E1598" s="120" t="str">
        <f t="shared" si="172"/>
        <v/>
      </c>
      <c r="F1598" s="95" t="str">
        <f t="shared" si="173"/>
        <v/>
      </c>
      <c r="G1598" s="120" t="str">
        <f t="shared" si="174"/>
        <v/>
      </c>
      <c r="H1598" s="127" t="str">
        <f t="shared" si="175"/>
        <v/>
      </c>
      <c r="J1598" s="103"/>
      <c r="K1598" s="103"/>
      <c r="L1598" s="127" t="str">
        <f t="shared" si="171"/>
        <v/>
      </c>
      <c r="M1598" s="59" t="e">
        <f t="array" ref="M1598">_xlfn.STDEV.S(IF(OutputMaterialType=A1598,OutputTarget))</f>
        <v>#VALUE!</v>
      </c>
      <c r="N1598" s="143" t="e">
        <f t="shared" si="176"/>
        <v>#VALUE!</v>
      </c>
      <c r="O1598" s="146" t="e">
        <f t="shared" si="177"/>
        <v>#VALUE!</v>
      </c>
    </row>
    <row r="1599" spans="1:15" s="17" customFormat="1" x14ac:dyDescent="0.2">
      <c r="A1599" s="51"/>
      <c r="B1599" s="14"/>
      <c r="C1599" s="128" t="str">
        <f>IF(A1599=0,"",COUNTIF(Sample_Output!$B$2:$B$2000,"*"&amp;A1599&amp;"*"))</f>
        <v/>
      </c>
      <c r="D1599" s="129" t="str">
        <f>IF(SUMIF(OutputMaterialType,Specified_Output!A1599,OutputSampleWeight)=0,"",SUMIF(OutputMaterialType,Specified_Output!A1599,OutputSampleWeight))</f>
        <v/>
      </c>
      <c r="E1599" s="120" t="str">
        <f t="shared" si="172"/>
        <v/>
      </c>
      <c r="F1599" s="95" t="str">
        <f t="shared" si="173"/>
        <v/>
      </c>
      <c r="G1599" s="120" t="str">
        <f t="shared" si="174"/>
        <v/>
      </c>
      <c r="H1599" s="127" t="str">
        <f t="shared" si="175"/>
        <v/>
      </c>
      <c r="J1599" s="103"/>
      <c r="K1599" s="103"/>
      <c r="L1599" s="127" t="str">
        <f t="shared" si="171"/>
        <v/>
      </c>
      <c r="M1599" s="59" t="e">
        <f t="array" ref="M1599">_xlfn.STDEV.S(IF(OutputMaterialType=A1599,OutputTarget))</f>
        <v>#VALUE!</v>
      </c>
      <c r="N1599" s="143" t="e">
        <f t="shared" si="176"/>
        <v>#VALUE!</v>
      </c>
      <c r="O1599" s="146" t="e">
        <f t="shared" si="177"/>
        <v>#VALUE!</v>
      </c>
    </row>
    <row r="1600" spans="1:15" s="17" customFormat="1" x14ac:dyDescent="0.2">
      <c r="A1600" s="51"/>
      <c r="B1600" s="14"/>
      <c r="C1600" s="128" t="str">
        <f>IF(A1600=0,"",COUNTIF(Sample_Output!$B$2:$B$2000,"*"&amp;A1600&amp;"*"))</f>
        <v/>
      </c>
      <c r="D1600" s="129" t="str">
        <f>IF(SUMIF(OutputMaterialType,Specified_Output!A1600,OutputSampleWeight)=0,"",SUMIF(OutputMaterialType,Specified_Output!A1600,OutputSampleWeight))</f>
        <v/>
      </c>
      <c r="E1600" s="120" t="str">
        <f t="shared" si="172"/>
        <v/>
      </c>
      <c r="F1600" s="95" t="str">
        <f t="shared" si="173"/>
        <v/>
      </c>
      <c r="G1600" s="120" t="str">
        <f t="shared" si="174"/>
        <v/>
      </c>
      <c r="H1600" s="127" t="str">
        <f t="shared" si="175"/>
        <v/>
      </c>
      <c r="J1600" s="103"/>
      <c r="K1600" s="103"/>
      <c r="L1600" s="127" t="str">
        <f t="shared" si="171"/>
        <v/>
      </c>
      <c r="M1600" s="59" t="e">
        <f t="array" ref="M1600">_xlfn.STDEV.S(IF(OutputMaterialType=A1600,OutputTarget))</f>
        <v>#VALUE!</v>
      </c>
      <c r="N1600" s="143" t="e">
        <f t="shared" si="176"/>
        <v>#VALUE!</v>
      </c>
      <c r="O1600" s="146" t="e">
        <f t="shared" si="177"/>
        <v>#VALUE!</v>
      </c>
    </row>
    <row r="1601" spans="1:15" s="17" customFormat="1" x14ac:dyDescent="0.2">
      <c r="A1601" s="51"/>
      <c r="B1601" s="14"/>
      <c r="C1601" s="128" t="str">
        <f>IF(A1601=0,"",COUNTIF(Sample_Output!$B$2:$B$2000,"*"&amp;A1601&amp;"*"))</f>
        <v/>
      </c>
      <c r="D1601" s="129" t="str">
        <f>IF(SUMIF(OutputMaterialType,Specified_Output!A1601,OutputSampleWeight)=0,"",SUMIF(OutputMaterialType,Specified_Output!A1601,OutputSampleWeight))</f>
        <v/>
      </c>
      <c r="E1601" s="120" t="str">
        <f t="shared" si="172"/>
        <v/>
      </c>
      <c r="F1601" s="95" t="str">
        <f t="shared" si="173"/>
        <v/>
      </c>
      <c r="G1601" s="120" t="str">
        <f t="shared" si="174"/>
        <v/>
      </c>
      <c r="H1601" s="127" t="str">
        <f t="shared" si="175"/>
        <v/>
      </c>
      <c r="J1601" s="103"/>
      <c r="K1601" s="103"/>
      <c r="L1601" s="127" t="str">
        <f t="shared" si="171"/>
        <v/>
      </c>
      <c r="M1601" s="59" t="e">
        <f t="array" ref="M1601">_xlfn.STDEV.S(IF(OutputMaterialType=A1601,OutputTarget))</f>
        <v>#VALUE!</v>
      </c>
      <c r="N1601" s="143" t="e">
        <f t="shared" si="176"/>
        <v>#VALUE!</v>
      </c>
      <c r="O1601" s="146" t="e">
        <f t="shared" si="177"/>
        <v>#VALUE!</v>
      </c>
    </row>
    <row r="1602" spans="1:15" s="17" customFormat="1" x14ac:dyDescent="0.2">
      <c r="A1602" s="51"/>
      <c r="B1602" s="14"/>
      <c r="C1602" s="128" t="str">
        <f>IF(A1602=0,"",COUNTIF(Sample_Output!$B$2:$B$2000,"*"&amp;A1602&amp;"*"))</f>
        <v/>
      </c>
      <c r="D1602" s="129" t="str">
        <f>IF(SUMIF(OutputMaterialType,Specified_Output!A1602,OutputSampleWeight)=0,"",SUMIF(OutputMaterialType,Specified_Output!A1602,OutputSampleWeight))</f>
        <v/>
      </c>
      <c r="E1602" s="120" t="str">
        <f t="shared" si="172"/>
        <v/>
      </c>
      <c r="F1602" s="95" t="str">
        <f t="shared" si="173"/>
        <v/>
      </c>
      <c r="G1602" s="120" t="str">
        <f t="shared" si="174"/>
        <v/>
      </c>
      <c r="H1602" s="127" t="str">
        <f t="shared" si="175"/>
        <v/>
      </c>
      <c r="J1602" s="103"/>
      <c r="K1602" s="103"/>
      <c r="L1602" s="127" t="str">
        <f t="shared" ref="L1602:L1665" si="178">IFERROR(AVERAGEIF(OutputMaterialType,A1602,OutputFragments),"")</f>
        <v/>
      </c>
      <c r="M1602" s="59" t="e">
        <f t="array" ref="M1602">_xlfn.STDEV.S(IF(OutputMaterialType=A1602,OutputTarget))</f>
        <v>#VALUE!</v>
      </c>
      <c r="N1602" s="143" t="e">
        <f t="shared" si="176"/>
        <v>#VALUE!</v>
      </c>
      <c r="O1602" s="146" t="e">
        <f t="shared" si="177"/>
        <v>#VALUE!</v>
      </c>
    </row>
    <row r="1603" spans="1:15" s="17" customFormat="1" x14ac:dyDescent="0.2">
      <c r="A1603" s="51"/>
      <c r="B1603" s="14"/>
      <c r="C1603" s="128" t="str">
        <f>IF(A1603=0,"",COUNTIF(Sample_Output!$B$2:$B$2000,"*"&amp;A1603&amp;"*"))</f>
        <v/>
      </c>
      <c r="D1603" s="129" t="str">
        <f>IF(SUMIF(OutputMaterialType,Specified_Output!A1603,OutputSampleWeight)=0,"",SUMIF(OutputMaterialType,Specified_Output!A1603,OutputSampleWeight))</f>
        <v/>
      </c>
      <c r="E1603" s="120" t="str">
        <f t="shared" ref="E1603:E1666" si="179">IFERROR(AVERAGEIF(OutputMaterialType,A1603,OutputTarget),"")</f>
        <v/>
      </c>
      <c r="F1603" s="95" t="str">
        <f t="shared" ref="F1603:F1666" si="180">IFERROR(M1603,"")</f>
        <v/>
      </c>
      <c r="G1603" s="120" t="str">
        <f t="shared" ref="G1603:G1666" si="181">IFERROR(AVERAGEIF(OutputMaterialType,A1603,OutputNonTarget),"")</f>
        <v/>
      </c>
      <c r="H1603" s="127" t="str">
        <f t="shared" ref="H1603:H1666" si="182">IFERROR(AVERAGEIF(OutputMaterialType,A1603,OutputNonRecyclables),"")</f>
        <v/>
      </c>
      <c r="J1603" s="103"/>
      <c r="K1603" s="103"/>
      <c r="L1603" s="127" t="str">
        <f t="shared" si="178"/>
        <v/>
      </c>
      <c r="M1603" s="59" t="e">
        <f t="array" ref="M1603">_xlfn.STDEV.S(IF(OutputMaterialType=A1603,OutputTarget))</f>
        <v>#VALUE!</v>
      </c>
      <c r="N1603" s="143" t="e">
        <f t="shared" ref="N1603:N1666" si="183">C1603-ROUNDDOWN(B1603/20,0)</f>
        <v>#VALUE!</v>
      </c>
      <c r="O1603" s="146" t="e">
        <f t="shared" ref="O1603:O1666" si="184">D1603/C1603</f>
        <v>#VALUE!</v>
      </c>
    </row>
    <row r="1604" spans="1:15" s="17" customFormat="1" x14ac:dyDescent="0.2">
      <c r="A1604" s="51"/>
      <c r="B1604" s="14"/>
      <c r="C1604" s="128" t="str">
        <f>IF(A1604=0,"",COUNTIF(Sample_Output!$B$2:$B$2000,"*"&amp;A1604&amp;"*"))</f>
        <v/>
      </c>
      <c r="D1604" s="129" t="str">
        <f>IF(SUMIF(OutputMaterialType,Specified_Output!A1604,OutputSampleWeight)=0,"",SUMIF(OutputMaterialType,Specified_Output!A1604,OutputSampleWeight))</f>
        <v/>
      </c>
      <c r="E1604" s="120" t="str">
        <f t="shared" si="179"/>
        <v/>
      </c>
      <c r="F1604" s="95" t="str">
        <f t="shared" si="180"/>
        <v/>
      </c>
      <c r="G1604" s="120" t="str">
        <f t="shared" si="181"/>
        <v/>
      </c>
      <c r="H1604" s="127" t="str">
        <f t="shared" si="182"/>
        <v/>
      </c>
      <c r="J1604" s="103"/>
      <c r="K1604" s="103"/>
      <c r="L1604" s="127" t="str">
        <f t="shared" si="178"/>
        <v/>
      </c>
      <c r="M1604" s="59" t="e">
        <f t="array" ref="M1604">_xlfn.STDEV.S(IF(OutputMaterialType=A1604,OutputTarget))</f>
        <v>#VALUE!</v>
      </c>
      <c r="N1604" s="143" t="e">
        <f t="shared" si="183"/>
        <v>#VALUE!</v>
      </c>
      <c r="O1604" s="146" t="e">
        <f t="shared" si="184"/>
        <v>#VALUE!</v>
      </c>
    </row>
    <row r="1605" spans="1:15" s="17" customFormat="1" x14ac:dyDescent="0.2">
      <c r="A1605" s="51"/>
      <c r="B1605" s="14"/>
      <c r="C1605" s="128" t="str">
        <f>IF(A1605=0,"",COUNTIF(Sample_Output!$B$2:$B$2000,"*"&amp;A1605&amp;"*"))</f>
        <v/>
      </c>
      <c r="D1605" s="129" t="str">
        <f>IF(SUMIF(OutputMaterialType,Specified_Output!A1605,OutputSampleWeight)=0,"",SUMIF(OutputMaterialType,Specified_Output!A1605,OutputSampleWeight))</f>
        <v/>
      </c>
      <c r="E1605" s="120" t="str">
        <f t="shared" si="179"/>
        <v/>
      </c>
      <c r="F1605" s="95" t="str">
        <f t="shared" si="180"/>
        <v/>
      </c>
      <c r="G1605" s="120" t="str">
        <f t="shared" si="181"/>
        <v/>
      </c>
      <c r="H1605" s="127" t="str">
        <f t="shared" si="182"/>
        <v/>
      </c>
      <c r="J1605" s="103"/>
      <c r="K1605" s="103"/>
      <c r="L1605" s="127" t="str">
        <f t="shared" si="178"/>
        <v/>
      </c>
      <c r="M1605" s="59" t="e">
        <f t="array" ref="M1605">_xlfn.STDEV.S(IF(OutputMaterialType=A1605,OutputTarget))</f>
        <v>#VALUE!</v>
      </c>
      <c r="N1605" s="143" t="e">
        <f t="shared" si="183"/>
        <v>#VALUE!</v>
      </c>
      <c r="O1605" s="146" t="e">
        <f t="shared" si="184"/>
        <v>#VALUE!</v>
      </c>
    </row>
    <row r="1606" spans="1:15" s="17" customFormat="1" x14ac:dyDescent="0.2">
      <c r="A1606" s="51"/>
      <c r="B1606" s="14"/>
      <c r="C1606" s="128" t="str">
        <f>IF(A1606=0,"",COUNTIF(Sample_Output!$B$2:$B$2000,"*"&amp;A1606&amp;"*"))</f>
        <v/>
      </c>
      <c r="D1606" s="129" t="str">
        <f>IF(SUMIF(OutputMaterialType,Specified_Output!A1606,OutputSampleWeight)=0,"",SUMIF(OutputMaterialType,Specified_Output!A1606,OutputSampleWeight))</f>
        <v/>
      </c>
      <c r="E1606" s="120" t="str">
        <f t="shared" si="179"/>
        <v/>
      </c>
      <c r="F1606" s="95" t="str">
        <f t="shared" si="180"/>
        <v/>
      </c>
      <c r="G1606" s="120" t="str">
        <f t="shared" si="181"/>
        <v/>
      </c>
      <c r="H1606" s="127" t="str">
        <f t="shared" si="182"/>
        <v/>
      </c>
      <c r="J1606" s="103"/>
      <c r="K1606" s="103"/>
      <c r="L1606" s="127" t="str">
        <f t="shared" si="178"/>
        <v/>
      </c>
      <c r="M1606" s="59" t="e">
        <f t="array" ref="M1606">_xlfn.STDEV.S(IF(OutputMaterialType=A1606,OutputTarget))</f>
        <v>#VALUE!</v>
      </c>
      <c r="N1606" s="143" t="e">
        <f t="shared" si="183"/>
        <v>#VALUE!</v>
      </c>
      <c r="O1606" s="146" t="e">
        <f t="shared" si="184"/>
        <v>#VALUE!</v>
      </c>
    </row>
    <row r="1607" spans="1:15" s="17" customFormat="1" x14ac:dyDescent="0.2">
      <c r="A1607" s="51"/>
      <c r="B1607" s="14"/>
      <c r="C1607" s="128" t="str">
        <f>IF(A1607=0,"",COUNTIF(Sample_Output!$B$2:$B$2000,"*"&amp;A1607&amp;"*"))</f>
        <v/>
      </c>
      <c r="D1607" s="129" t="str">
        <f>IF(SUMIF(OutputMaterialType,Specified_Output!A1607,OutputSampleWeight)=0,"",SUMIF(OutputMaterialType,Specified_Output!A1607,OutputSampleWeight))</f>
        <v/>
      </c>
      <c r="E1607" s="120" t="str">
        <f t="shared" si="179"/>
        <v/>
      </c>
      <c r="F1607" s="95" t="str">
        <f t="shared" si="180"/>
        <v/>
      </c>
      <c r="G1607" s="120" t="str">
        <f t="shared" si="181"/>
        <v/>
      </c>
      <c r="H1607" s="127" t="str">
        <f t="shared" si="182"/>
        <v/>
      </c>
      <c r="J1607" s="103"/>
      <c r="K1607" s="103"/>
      <c r="L1607" s="127" t="str">
        <f t="shared" si="178"/>
        <v/>
      </c>
      <c r="M1607" s="59" t="e">
        <f t="array" ref="M1607">_xlfn.STDEV.S(IF(OutputMaterialType=A1607,OutputTarget))</f>
        <v>#VALUE!</v>
      </c>
      <c r="N1607" s="143" t="e">
        <f t="shared" si="183"/>
        <v>#VALUE!</v>
      </c>
      <c r="O1607" s="146" t="e">
        <f t="shared" si="184"/>
        <v>#VALUE!</v>
      </c>
    </row>
    <row r="1608" spans="1:15" s="17" customFormat="1" x14ac:dyDescent="0.2">
      <c r="A1608" s="51"/>
      <c r="B1608" s="14"/>
      <c r="C1608" s="128" t="str">
        <f>IF(A1608=0,"",COUNTIF(Sample_Output!$B$2:$B$2000,"*"&amp;A1608&amp;"*"))</f>
        <v/>
      </c>
      <c r="D1608" s="129" t="str">
        <f>IF(SUMIF(OutputMaterialType,Specified_Output!A1608,OutputSampleWeight)=0,"",SUMIF(OutputMaterialType,Specified_Output!A1608,OutputSampleWeight))</f>
        <v/>
      </c>
      <c r="E1608" s="120" t="str">
        <f t="shared" si="179"/>
        <v/>
      </c>
      <c r="F1608" s="95" t="str">
        <f t="shared" si="180"/>
        <v/>
      </c>
      <c r="G1608" s="120" t="str">
        <f t="shared" si="181"/>
        <v/>
      </c>
      <c r="H1608" s="127" t="str">
        <f t="shared" si="182"/>
        <v/>
      </c>
      <c r="J1608" s="103"/>
      <c r="K1608" s="103"/>
      <c r="L1608" s="127" t="str">
        <f t="shared" si="178"/>
        <v/>
      </c>
      <c r="M1608" s="59" t="e">
        <f t="array" ref="M1608">_xlfn.STDEV.S(IF(OutputMaterialType=A1608,OutputTarget))</f>
        <v>#VALUE!</v>
      </c>
      <c r="N1608" s="143" t="e">
        <f t="shared" si="183"/>
        <v>#VALUE!</v>
      </c>
      <c r="O1608" s="146" t="e">
        <f t="shared" si="184"/>
        <v>#VALUE!</v>
      </c>
    </row>
    <row r="1609" spans="1:15" s="17" customFormat="1" x14ac:dyDescent="0.2">
      <c r="A1609" s="51"/>
      <c r="B1609" s="14"/>
      <c r="C1609" s="128" t="str">
        <f>IF(A1609=0,"",COUNTIF(Sample_Output!$B$2:$B$2000,"*"&amp;A1609&amp;"*"))</f>
        <v/>
      </c>
      <c r="D1609" s="129" t="str">
        <f>IF(SUMIF(OutputMaterialType,Specified_Output!A1609,OutputSampleWeight)=0,"",SUMIF(OutputMaterialType,Specified_Output!A1609,OutputSampleWeight))</f>
        <v/>
      </c>
      <c r="E1609" s="120" t="str">
        <f t="shared" si="179"/>
        <v/>
      </c>
      <c r="F1609" s="95" t="str">
        <f t="shared" si="180"/>
        <v/>
      </c>
      <c r="G1609" s="120" t="str">
        <f t="shared" si="181"/>
        <v/>
      </c>
      <c r="H1609" s="127" t="str">
        <f t="shared" si="182"/>
        <v/>
      </c>
      <c r="J1609" s="103"/>
      <c r="K1609" s="103"/>
      <c r="L1609" s="127" t="str">
        <f t="shared" si="178"/>
        <v/>
      </c>
      <c r="M1609" s="59" t="e">
        <f t="array" ref="M1609">_xlfn.STDEV.S(IF(OutputMaterialType=A1609,OutputTarget))</f>
        <v>#VALUE!</v>
      </c>
      <c r="N1609" s="143" t="e">
        <f t="shared" si="183"/>
        <v>#VALUE!</v>
      </c>
      <c r="O1609" s="146" t="e">
        <f t="shared" si="184"/>
        <v>#VALUE!</v>
      </c>
    </row>
    <row r="1610" spans="1:15" s="17" customFormat="1" x14ac:dyDescent="0.2">
      <c r="A1610" s="51"/>
      <c r="B1610" s="14"/>
      <c r="C1610" s="128" t="str">
        <f>IF(A1610=0,"",COUNTIF(Sample_Output!$B$2:$B$2000,"*"&amp;A1610&amp;"*"))</f>
        <v/>
      </c>
      <c r="D1610" s="129" t="str">
        <f>IF(SUMIF(OutputMaterialType,Specified_Output!A1610,OutputSampleWeight)=0,"",SUMIF(OutputMaterialType,Specified_Output!A1610,OutputSampleWeight))</f>
        <v/>
      </c>
      <c r="E1610" s="120" t="str">
        <f t="shared" si="179"/>
        <v/>
      </c>
      <c r="F1610" s="95" t="str">
        <f t="shared" si="180"/>
        <v/>
      </c>
      <c r="G1610" s="120" t="str">
        <f t="shared" si="181"/>
        <v/>
      </c>
      <c r="H1610" s="127" t="str">
        <f t="shared" si="182"/>
        <v/>
      </c>
      <c r="J1610" s="103"/>
      <c r="K1610" s="103"/>
      <c r="L1610" s="127" t="str">
        <f t="shared" si="178"/>
        <v/>
      </c>
      <c r="M1610" s="59" t="e">
        <f t="array" ref="M1610">_xlfn.STDEV.S(IF(OutputMaterialType=A1610,OutputTarget))</f>
        <v>#VALUE!</v>
      </c>
      <c r="N1610" s="143" t="e">
        <f t="shared" si="183"/>
        <v>#VALUE!</v>
      </c>
      <c r="O1610" s="146" t="e">
        <f t="shared" si="184"/>
        <v>#VALUE!</v>
      </c>
    </row>
    <row r="1611" spans="1:15" s="17" customFormat="1" x14ac:dyDescent="0.2">
      <c r="A1611" s="51"/>
      <c r="B1611" s="14"/>
      <c r="C1611" s="128" t="str">
        <f>IF(A1611=0,"",COUNTIF(Sample_Output!$B$2:$B$2000,"*"&amp;A1611&amp;"*"))</f>
        <v/>
      </c>
      <c r="D1611" s="129" t="str">
        <f>IF(SUMIF(OutputMaterialType,Specified_Output!A1611,OutputSampleWeight)=0,"",SUMIF(OutputMaterialType,Specified_Output!A1611,OutputSampleWeight))</f>
        <v/>
      </c>
      <c r="E1611" s="120" t="str">
        <f t="shared" si="179"/>
        <v/>
      </c>
      <c r="F1611" s="95" t="str">
        <f t="shared" si="180"/>
        <v/>
      </c>
      <c r="G1611" s="120" t="str">
        <f t="shared" si="181"/>
        <v/>
      </c>
      <c r="H1611" s="127" t="str">
        <f t="shared" si="182"/>
        <v/>
      </c>
      <c r="J1611" s="103"/>
      <c r="K1611" s="103"/>
      <c r="L1611" s="127" t="str">
        <f t="shared" si="178"/>
        <v/>
      </c>
      <c r="M1611" s="59" t="e">
        <f t="array" ref="M1611">_xlfn.STDEV.S(IF(OutputMaterialType=A1611,OutputTarget))</f>
        <v>#VALUE!</v>
      </c>
      <c r="N1611" s="143" t="e">
        <f t="shared" si="183"/>
        <v>#VALUE!</v>
      </c>
      <c r="O1611" s="146" t="e">
        <f t="shared" si="184"/>
        <v>#VALUE!</v>
      </c>
    </row>
    <row r="1612" spans="1:15" s="17" customFormat="1" x14ac:dyDescent="0.2">
      <c r="A1612" s="51"/>
      <c r="B1612" s="14"/>
      <c r="C1612" s="128" t="str">
        <f>IF(A1612=0,"",COUNTIF(Sample_Output!$B$2:$B$2000,"*"&amp;A1612&amp;"*"))</f>
        <v/>
      </c>
      <c r="D1612" s="129" t="str">
        <f>IF(SUMIF(OutputMaterialType,Specified_Output!A1612,OutputSampleWeight)=0,"",SUMIF(OutputMaterialType,Specified_Output!A1612,OutputSampleWeight))</f>
        <v/>
      </c>
      <c r="E1612" s="120" t="str">
        <f t="shared" si="179"/>
        <v/>
      </c>
      <c r="F1612" s="95" t="str">
        <f t="shared" si="180"/>
        <v/>
      </c>
      <c r="G1612" s="120" t="str">
        <f t="shared" si="181"/>
        <v/>
      </c>
      <c r="H1612" s="127" t="str">
        <f t="shared" si="182"/>
        <v/>
      </c>
      <c r="J1612" s="103"/>
      <c r="K1612" s="103"/>
      <c r="L1612" s="127" t="str">
        <f t="shared" si="178"/>
        <v/>
      </c>
      <c r="M1612" s="59" t="e">
        <f t="array" ref="M1612">_xlfn.STDEV.S(IF(OutputMaterialType=A1612,OutputTarget))</f>
        <v>#VALUE!</v>
      </c>
      <c r="N1612" s="143" t="e">
        <f t="shared" si="183"/>
        <v>#VALUE!</v>
      </c>
      <c r="O1612" s="146" t="e">
        <f t="shared" si="184"/>
        <v>#VALUE!</v>
      </c>
    </row>
    <row r="1613" spans="1:15" s="17" customFormat="1" x14ac:dyDescent="0.2">
      <c r="A1613" s="51"/>
      <c r="B1613" s="14"/>
      <c r="C1613" s="128" t="str">
        <f>IF(A1613=0,"",COUNTIF(Sample_Output!$B$2:$B$2000,"*"&amp;A1613&amp;"*"))</f>
        <v/>
      </c>
      <c r="D1613" s="129" t="str">
        <f>IF(SUMIF(OutputMaterialType,Specified_Output!A1613,OutputSampleWeight)=0,"",SUMIF(OutputMaterialType,Specified_Output!A1613,OutputSampleWeight))</f>
        <v/>
      </c>
      <c r="E1613" s="120" t="str">
        <f t="shared" si="179"/>
        <v/>
      </c>
      <c r="F1613" s="95" t="str">
        <f t="shared" si="180"/>
        <v/>
      </c>
      <c r="G1613" s="120" t="str">
        <f t="shared" si="181"/>
        <v/>
      </c>
      <c r="H1613" s="127" t="str">
        <f t="shared" si="182"/>
        <v/>
      </c>
      <c r="J1613" s="103"/>
      <c r="K1613" s="103"/>
      <c r="L1613" s="127" t="str">
        <f t="shared" si="178"/>
        <v/>
      </c>
      <c r="M1613" s="59" t="e">
        <f t="array" ref="M1613">_xlfn.STDEV.S(IF(OutputMaterialType=A1613,OutputTarget))</f>
        <v>#VALUE!</v>
      </c>
      <c r="N1613" s="143" t="e">
        <f t="shared" si="183"/>
        <v>#VALUE!</v>
      </c>
      <c r="O1613" s="146" t="e">
        <f t="shared" si="184"/>
        <v>#VALUE!</v>
      </c>
    </row>
    <row r="1614" spans="1:15" s="17" customFormat="1" x14ac:dyDescent="0.2">
      <c r="A1614" s="51"/>
      <c r="B1614" s="14"/>
      <c r="C1614" s="128" t="str">
        <f>IF(A1614=0,"",COUNTIF(Sample_Output!$B$2:$B$2000,"*"&amp;A1614&amp;"*"))</f>
        <v/>
      </c>
      <c r="D1614" s="129" t="str">
        <f>IF(SUMIF(OutputMaterialType,Specified_Output!A1614,OutputSampleWeight)=0,"",SUMIF(OutputMaterialType,Specified_Output!A1614,OutputSampleWeight))</f>
        <v/>
      </c>
      <c r="E1614" s="120" t="str">
        <f t="shared" si="179"/>
        <v/>
      </c>
      <c r="F1614" s="95" t="str">
        <f t="shared" si="180"/>
        <v/>
      </c>
      <c r="G1614" s="120" t="str">
        <f t="shared" si="181"/>
        <v/>
      </c>
      <c r="H1614" s="127" t="str">
        <f t="shared" si="182"/>
        <v/>
      </c>
      <c r="J1614" s="103"/>
      <c r="K1614" s="103"/>
      <c r="L1614" s="127" t="str">
        <f t="shared" si="178"/>
        <v/>
      </c>
      <c r="M1614" s="59" t="e">
        <f t="array" ref="M1614">_xlfn.STDEV.S(IF(OutputMaterialType=A1614,OutputTarget))</f>
        <v>#VALUE!</v>
      </c>
      <c r="N1614" s="143" t="e">
        <f t="shared" si="183"/>
        <v>#VALUE!</v>
      </c>
      <c r="O1614" s="146" t="e">
        <f t="shared" si="184"/>
        <v>#VALUE!</v>
      </c>
    </row>
    <row r="1615" spans="1:15" s="17" customFormat="1" x14ac:dyDescent="0.2">
      <c r="A1615" s="51"/>
      <c r="B1615" s="14"/>
      <c r="C1615" s="128" t="str">
        <f>IF(A1615=0,"",COUNTIF(Sample_Output!$B$2:$B$2000,"*"&amp;A1615&amp;"*"))</f>
        <v/>
      </c>
      <c r="D1615" s="129" t="str">
        <f>IF(SUMIF(OutputMaterialType,Specified_Output!A1615,OutputSampleWeight)=0,"",SUMIF(OutputMaterialType,Specified_Output!A1615,OutputSampleWeight))</f>
        <v/>
      </c>
      <c r="E1615" s="120" t="str">
        <f t="shared" si="179"/>
        <v/>
      </c>
      <c r="F1615" s="95" t="str">
        <f t="shared" si="180"/>
        <v/>
      </c>
      <c r="G1615" s="120" t="str">
        <f t="shared" si="181"/>
        <v/>
      </c>
      <c r="H1615" s="127" t="str">
        <f t="shared" si="182"/>
        <v/>
      </c>
      <c r="J1615" s="103"/>
      <c r="K1615" s="103"/>
      <c r="L1615" s="127" t="str">
        <f t="shared" si="178"/>
        <v/>
      </c>
      <c r="M1615" s="59" t="e">
        <f t="array" ref="M1615">_xlfn.STDEV.S(IF(OutputMaterialType=A1615,OutputTarget))</f>
        <v>#VALUE!</v>
      </c>
      <c r="N1615" s="143" t="e">
        <f t="shared" si="183"/>
        <v>#VALUE!</v>
      </c>
      <c r="O1615" s="146" t="e">
        <f t="shared" si="184"/>
        <v>#VALUE!</v>
      </c>
    </row>
    <row r="1616" spans="1:15" s="17" customFormat="1" x14ac:dyDescent="0.2">
      <c r="A1616" s="51"/>
      <c r="B1616" s="14"/>
      <c r="C1616" s="128" t="str">
        <f>IF(A1616=0,"",COUNTIF(Sample_Output!$B$2:$B$2000,"*"&amp;A1616&amp;"*"))</f>
        <v/>
      </c>
      <c r="D1616" s="129" t="str">
        <f>IF(SUMIF(OutputMaterialType,Specified_Output!A1616,OutputSampleWeight)=0,"",SUMIF(OutputMaterialType,Specified_Output!A1616,OutputSampleWeight))</f>
        <v/>
      </c>
      <c r="E1616" s="120" t="str">
        <f t="shared" si="179"/>
        <v/>
      </c>
      <c r="F1616" s="95" t="str">
        <f t="shared" si="180"/>
        <v/>
      </c>
      <c r="G1616" s="120" t="str">
        <f t="shared" si="181"/>
        <v/>
      </c>
      <c r="H1616" s="127" t="str">
        <f t="shared" si="182"/>
        <v/>
      </c>
      <c r="J1616" s="103"/>
      <c r="K1616" s="103"/>
      <c r="L1616" s="127" t="str">
        <f t="shared" si="178"/>
        <v/>
      </c>
      <c r="M1616" s="59" t="e">
        <f t="array" ref="M1616">_xlfn.STDEV.S(IF(OutputMaterialType=A1616,OutputTarget))</f>
        <v>#VALUE!</v>
      </c>
      <c r="N1616" s="143" t="e">
        <f t="shared" si="183"/>
        <v>#VALUE!</v>
      </c>
      <c r="O1616" s="146" t="e">
        <f t="shared" si="184"/>
        <v>#VALUE!</v>
      </c>
    </row>
    <row r="1617" spans="1:15" s="17" customFormat="1" x14ac:dyDescent="0.2">
      <c r="A1617" s="51"/>
      <c r="B1617" s="14"/>
      <c r="C1617" s="128" t="str">
        <f>IF(A1617=0,"",COUNTIF(Sample_Output!$B$2:$B$2000,"*"&amp;A1617&amp;"*"))</f>
        <v/>
      </c>
      <c r="D1617" s="129" t="str">
        <f>IF(SUMIF(OutputMaterialType,Specified_Output!A1617,OutputSampleWeight)=0,"",SUMIF(OutputMaterialType,Specified_Output!A1617,OutputSampleWeight))</f>
        <v/>
      </c>
      <c r="E1617" s="120" t="str">
        <f t="shared" si="179"/>
        <v/>
      </c>
      <c r="F1617" s="95" t="str">
        <f t="shared" si="180"/>
        <v/>
      </c>
      <c r="G1617" s="120" t="str">
        <f t="shared" si="181"/>
        <v/>
      </c>
      <c r="H1617" s="127" t="str">
        <f t="shared" si="182"/>
        <v/>
      </c>
      <c r="J1617" s="103"/>
      <c r="K1617" s="103"/>
      <c r="L1617" s="127" t="str">
        <f t="shared" si="178"/>
        <v/>
      </c>
      <c r="M1617" s="59" t="e">
        <f t="array" ref="M1617">_xlfn.STDEV.S(IF(OutputMaterialType=A1617,OutputTarget))</f>
        <v>#VALUE!</v>
      </c>
      <c r="N1617" s="143" t="e">
        <f t="shared" si="183"/>
        <v>#VALUE!</v>
      </c>
      <c r="O1617" s="146" t="e">
        <f t="shared" si="184"/>
        <v>#VALUE!</v>
      </c>
    </row>
    <row r="1618" spans="1:15" s="17" customFormat="1" x14ac:dyDescent="0.2">
      <c r="A1618" s="51"/>
      <c r="B1618" s="14"/>
      <c r="C1618" s="128" t="str">
        <f>IF(A1618=0,"",COUNTIF(Sample_Output!$B$2:$B$2000,"*"&amp;A1618&amp;"*"))</f>
        <v/>
      </c>
      <c r="D1618" s="129" t="str">
        <f>IF(SUMIF(OutputMaterialType,Specified_Output!A1618,OutputSampleWeight)=0,"",SUMIF(OutputMaterialType,Specified_Output!A1618,OutputSampleWeight))</f>
        <v/>
      </c>
      <c r="E1618" s="120" t="str">
        <f t="shared" si="179"/>
        <v/>
      </c>
      <c r="F1618" s="95" t="str">
        <f t="shared" si="180"/>
        <v/>
      </c>
      <c r="G1618" s="120" t="str">
        <f t="shared" si="181"/>
        <v/>
      </c>
      <c r="H1618" s="127" t="str">
        <f t="shared" si="182"/>
        <v/>
      </c>
      <c r="J1618" s="103"/>
      <c r="K1618" s="103"/>
      <c r="L1618" s="127" t="str">
        <f t="shared" si="178"/>
        <v/>
      </c>
      <c r="M1618" s="59" t="e">
        <f t="array" ref="M1618">_xlfn.STDEV.S(IF(OutputMaterialType=A1618,OutputTarget))</f>
        <v>#VALUE!</v>
      </c>
      <c r="N1618" s="143" t="e">
        <f t="shared" si="183"/>
        <v>#VALUE!</v>
      </c>
      <c r="O1618" s="146" t="e">
        <f t="shared" si="184"/>
        <v>#VALUE!</v>
      </c>
    </row>
    <row r="1619" spans="1:15" s="17" customFormat="1" x14ac:dyDescent="0.2">
      <c r="A1619" s="51"/>
      <c r="B1619" s="14"/>
      <c r="C1619" s="128" t="str">
        <f>IF(A1619=0,"",COUNTIF(Sample_Output!$B$2:$B$2000,"*"&amp;A1619&amp;"*"))</f>
        <v/>
      </c>
      <c r="D1619" s="129" t="str">
        <f>IF(SUMIF(OutputMaterialType,Specified_Output!A1619,OutputSampleWeight)=0,"",SUMIF(OutputMaterialType,Specified_Output!A1619,OutputSampleWeight))</f>
        <v/>
      </c>
      <c r="E1619" s="120" t="str">
        <f t="shared" si="179"/>
        <v/>
      </c>
      <c r="F1619" s="95" t="str">
        <f t="shared" si="180"/>
        <v/>
      </c>
      <c r="G1619" s="120" t="str">
        <f t="shared" si="181"/>
        <v/>
      </c>
      <c r="H1619" s="127" t="str">
        <f t="shared" si="182"/>
        <v/>
      </c>
      <c r="J1619" s="103"/>
      <c r="K1619" s="103"/>
      <c r="L1619" s="127" t="str">
        <f t="shared" si="178"/>
        <v/>
      </c>
      <c r="M1619" s="59" t="e">
        <f t="array" ref="M1619">_xlfn.STDEV.S(IF(OutputMaterialType=A1619,OutputTarget))</f>
        <v>#VALUE!</v>
      </c>
      <c r="N1619" s="143" t="e">
        <f t="shared" si="183"/>
        <v>#VALUE!</v>
      </c>
      <c r="O1619" s="146" t="e">
        <f t="shared" si="184"/>
        <v>#VALUE!</v>
      </c>
    </row>
    <row r="1620" spans="1:15" s="17" customFormat="1" x14ac:dyDescent="0.2">
      <c r="A1620" s="51"/>
      <c r="B1620" s="14"/>
      <c r="C1620" s="128" t="str">
        <f>IF(A1620=0,"",COUNTIF(Sample_Output!$B$2:$B$2000,"*"&amp;A1620&amp;"*"))</f>
        <v/>
      </c>
      <c r="D1620" s="129" t="str">
        <f>IF(SUMIF(OutputMaterialType,Specified_Output!A1620,OutputSampleWeight)=0,"",SUMIF(OutputMaterialType,Specified_Output!A1620,OutputSampleWeight))</f>
        <v/>
      </c>
      <c r="E1620" s="120" t="str">
        <f t="shared" si="179"/>
        <v/>
      </c>
      <c r="F1620" s="95" t="str">
        <f t="shared" si="180"/>
        <v/>
      </c>
      <c r="G1620" s="120" t="str">
        <f t="shared" si="181"/>
        <v/>
      </c>
      <c r="H1620" s="127" t="str">
        <f t="shared" si="182"/>
        <v/>
      </c>
      <c r="J1620" s="103"/>
      <c r="K1620" s="103"/>
      <c r="L1620" s="127" t="str">
        <f t="shared" si="178"/>
        <v/>
      </c>
      <c r="M1620" s="59" t="e">
        <f t="array" ref="M1620">_xlfn.STDEV.S(IF(OutputMaterialType=A1620,OutputTarget))</f>
        <v>#VALUE!</v>
      </c>
      <c r="N1620" s="143" t="e">
        <f t="shared" si="183"/>
        <v>#VALUE!</v>
      </c>
      <c r="O1620" s="146" t="e">
        <f t="shared" si="184"/>
        <v>#VALUE!</v>
      </c>
    </row>
    <row r="1621" spans="1:15" s="17" customFormat="1" x14ac:dyDescent="0.2">
      <c r="A1621" s="51"/>
      <c r="B1621" s="14"/>
      <c r="C1621" s="128" t="str">
        <f>IF(A1621=0,"",COUNTIF(Sample_Output!$B$2:$B$2000,"*"&amp;A1621&amp;"*"))</f>
        <v/>
      </c>
      <c r="D1621" s="129" t="str">
        <f>IF(SUMIF(OutputMaterialType,Specified_Output!A1621,OutputSampleWeight)=0,"",SUMIF(OutputMaterialType,Specified_Output!A1621,OutputSampleWeight))</f>
        <v/>
      </c>
      <c r="E1621" s="120" t="str">
        <f t="shared" si="179"/>
        <v/>
      </c>
      <c r="F1621" s="95" t="str">
        <f t="shared" si="180"/>
        <v/>
      </c>
      <c r="G1621" s="120" t="str">
        <f t="shared" si="181"/>
        <v/>
      </c>
      <c r="H1621" s="127" t="str">
        <f t="shared" si="182"/>
        <v/>
      </c>
      <c r="J1621" s="103"/>
      <c r="K1621" s="103"/>
      <c r="L1621" s="127" t="str">
        <f t="shared" si="178"/>
        <v/>
      </c>
      <c r="M1621" s="59" t="e">
        <f t="array" ref="M1621">_xlfn.STDEV.S(IF(OutputMaterialType=A1621,OutputTarget))</f>
        <v>#VALUE!</v>
      </c>
      <c r="N1621" s="143" t="e">
        <f t="shared" si="183"/>
        <v>#VALUE!</v>
      </c>
      <c r="O1621" s="146" t="e">
        <f t="shared" si="184"/>
        <v>#VALUE!</v>
      </c>
    </row>
    <row r="1622" spans="1:15" s="17" customFormat="1" x14ac:dyDescent="0.2">
      <c r="A1622" s="51"/>
      <c r="B1622" s="14"/>
      <c r="C1622" s="128" t="str">
        <f>IF(A1622=0,"",COUNTIF(Sample_Output!$B$2:$B$2000,"*"&amp;A1622&amp;"*"))</f>
        <v/>
      </c>
      <c r="D1622" s="129" t="str">
        <f>IF(SUMIF(OutputMaterialType,Specified_Output!A1622,OutputSampleWeight)=0,"",SUMIF(OutputMaterialType,Specified_Output!A1622,OutputSampleWeight))</f>
        <v/>
      </c>
      <c r="E1622" s="120" t="str">
        <f t="shared" si="179"/>
        <v/>
      </c>
      <c r="F1622" s="95" t="str">
        <f t="shared" si="180"/>
        <v/>
      </c>
      <c r="G1622" s="120" t="str">
        <f t="shared" si="181"/>
        <v/>
      </c>
      <c r="H1622" s="127" t="str">
        <f t="shared" si="182"/>
        <v/>
      </c>
      <c r="J1622" s="103"/>
      <c r="K1622" s="103"/>
      <c r="L1622" s="127" t="str">
        <f t="shared" si="178"/>
        <v/>
      </c>
      <c r="M1622" s="59" t="e">
        <f t="array" ref="M1622">_xlfn.STDEV.S(IF(OutputMaterialType=A1622,OutputTarget))</f>
        <v>#VALUE!</v>
      </c>
      <c r="N1622" s="143" t="e">
        <f t="shared" si="183"/>
        <v>#VALUE!</v>
      </c>
      <c r="O1622" s="146" t="e">
        <f t="shared" si="184"/>
        <v>#VALUE!</v>
      </c>
    </row>
    <row r="1623" spans="1:15" s="17" customFormat="1" x14ac:dyDescent="0.2">
      <c r="A1623" s="51"/>
      <c r="B1623" s="14"/>
      <c r="C1623" s="128" t="str">
        <f>IF(A1623=0,"",COUNTIF(Sample_Output!$B$2:$B$2000,"*"&amp;A1623&amp;"*"))</f>
        <v/>
      </c>
      <c r="D1623" s="129" t="str">
        <f>IF(SUMIF(OutputMaterialType,Specified_Output!A1623,OutputSampleWeight)=0,"",SUMIF(OutputMaterialType,Specified_Output!A1623,OutputSampleWeight))</f>
        <v/>
      </c>
      <c r="E1623" s="120" t="str">
        <f t="shared" si="179"/>
        <v/>
      </c>
      <c r="F1623" s="95" t="str">
        <f t="shared" si="180"/>
        <v/>
      </c>
      <c r="G1623" s="120" t="str">
        <f t="shared" si="181"/>
        <v/>
      </c>
      <c r="H1623" s="127" t="str">
        <f t="shared" si="182"/>
        <v/>
      </c>
      <c r="J1623" s="103"/>
      <c r="K1623" s="103"/>
      <c r="L1623" s="127" t="str">
        <f t="shared" si="178"/>
        <v/>
      </c>
      <c r="M1623" s="59" t="e">
        <f t="array" ref="M1623">_xlfn.STDEV.S(IF(OutputMaterialType=A1623,OutputTarget))</f>
        <v>#VALUE!</v>
      </c>
      <c r="N1623" s="143" t="e">
        <f t="shared" si="183"/>
        <v>#VALUE!</v>
      </c>
      <c r="O1623" s="146" t="e">
        <f t="shared" si="184"/>
        <v>#VALUE!</v>
      </c>
    </row>
    <row r="1624" spans="1:15" s="17" customFormat="1" x14ac:dyDescent="0.2">
      <c r="A1624" s="51"/>
      <c r="B1624" s="14"/>
      <c r="C1624" s="128" t="str">
        <f>IF(A1624=0,"",COUNTIF(Sample_Output!$B$2:$B$2000,"*"&amp;A1624&amp;"*"))</f>
        <v/>
      </c>
      <c r="D1624" s="129" t="str">
        <f>IF(SUMIF(OutputMaterialType,Specified_Output!A1624,OutputSampleWeight)=0,"",SUMIF(OutputMaterialType,Specified_Output!A1624,OutputSampleWeight))</f>
        <v/>
      </c>
      <c r="E1624" s="120" t="str">
        <f t="shared" si="179"/>
        <v/>
      </c>
      <c r="F1624" s="95" t="str">
        <f t="shared" si="180"/>
        <v/>
      </c>
      <c r="G1624" s="120" t="str">
        <f t="shared" si="181"/>
        <v/>
      </c>
      <c r="H1624" s="127" t="str">
        <f t="shared" si="182"/>
        <v/>
      </c>
      <c r="J1624" s="103"/>
      <c r="K1624" s="103"/>
      <c r="L1624" s="127" t="str">
        <f t="shared" si="178"/>
        <v/>
      </c>
      <c r="M1624" s="59" t="e">
        <f t="array" ref="M1624">_xlfn.STDEV.S(IF(OutputMaterialType=A1624,OutputTarget))</f>
        <v>#VALUE!</v>
      </c>
      <c r="N1624" s="143" t="e">
        <f t="shared" si="183"/>
        <v>#VALUE!</v>
      </c>
      <c r="O1624" s="146" t="e">
        <f t="shared" si="184"/>
        <v>#VALUE!</v>
      </c>
    </row>
    <row r="1625" spans="1:15" s="17" customFormat="1" x14ac:dyDescent="0.2">
      <c r="A1625" s="51"/>
      <c r="B1625" s="14"/>
      <c r="C1625" s="128" t="str">
        <f>IF(A1625=0,"",COUNTIF(Sample_Output!$B$2:$B$2000,"*"&amp;A1625&amp;"*"))</f>
        <v/>
      </c>
      <c r="D1625" s="129" t="str">
        <f>IF(SUMIF(OutputMaterialType,Specified_Output!A1625,OutputSampleWeight)=0,"",SUMIF(OutputMaterialType,Specified_Output!A1625,OutputSampleWeight))</f>
        <v/>
      </c>
      <c r="E1625" s="120" t="str">
        <f t="shared" si="179"/>
        <v/>
      </c>
      <c r="F1625" s="95" t="str">
        <f t="shared" si="180"/>
        <v/>
      </c>
      <c r="G1625" s="120" t="str">
        <f t="shared" si="181"/>
        <v/>
      </c>
      <c r="H1625" s="127" t="str">
        <f t="shared" si="182"/>
        <v/>
      </c>
      <c r="J1625" s="103"/>
      <c r="K1625" s="103"/>
      <c r="L1625" s="127" t="str">
        <f t="shared" si="178"/>
        <v/>
      </c>
      <c r="M1625" s="59" t="e">
        <f t="array" ref="M1625">_xlfn.STDEV.S(IF(OutputMaterialType=A1625,OutputTarget))</f>
        <v>#VALUE!</v>
      </c>
      <c r="N1625" s="143" t="e">
        <f t="shared" si="183"/>
        <v>#VALUE!</v>
      </c>
      <c r="O1625" s="146" t="e">
        <f t="shared" si="184"/>
        <v>#VALUE!</v>
      </c>
    </row>
    <row r="1626" spans="1:15" s="17" customFormat="1" x14ac:dyDescent="0.2">
      <c r="A1626" s="51"/>
      <c r="B1626" s="14"/>
      <c r="C1626" s="128" t="str">
        <f>IF(A1626=0,"",COUNTIF(Sample_Output!$B$2:$B$2000,"*"&amp;A1626&amp;"*"))</f>
        <v/>
      </c>
      <c r="D1626" s="129" t="str">
        <f>IF(SUMIF(OutputMaterialType,Specified_Output!A1626,OutputSampleWeight)=0,"",SUMIF(OutputMaterialType,Specified_Output!A1626,OutputSampleWeight))</f>
        <v/>
      </c>
      <c r="E1626" s="120" t="str">
        <f t="shared" si="179"/>
        <v/>
      </c>
      <c r="F1626" s="95" t="str">
        <f t="shared" si="180"/>
        <v/>
      </c>
      <c r="G1626" s="120" t="str">
        <f t="shared" si="181"/>
        <v/>
      </c>
      <c r="H1626" s="127" t="str">
        <f t="shared" si="182"/>
        <v/>
      </c>
      <c r="J1626" s="103"/>
      <c r="K1626" s="103"/>
      <c r="L1626" s="127" t="str">
        <f t="shared" si="178"/>
        <v/>
      </c>
      <c r="M1626" s="59" t="e">
        <f t="array" ref="M1626">_xlfn.STDEV.S(IF(OutputMaterialType=A1626,OutputTarget))</f>
        <v>#VALUE!</v>
      </c>
      <c r="N1626" s="143" t="e">
        <f t="shared" si="183"/>
        <v>#VALUE!</v>
      </c>
      <c r="O1626" s="146" t="e">
        <f t="shared" si="184"/>
        <v>#VALUE!</v>
      </c>
    </row>
    <row r="1627" spans="1:15" s="17" customFormat="1" x14ac:dyDescent="0.2">
      <c r="A1627" s="51"/>
      <c r="B1627" s="14"/>
      <c r="C1627" s="128" t="str">
        <f>IF(A1627=0,"",COUNTIF(Sample_Output!$B$2:$B$2000,"*"&amp;A1627&amp;"*"))</f>
        <v/>
      </c>
      <c r="D1627" s="129" t="str">
        <f>IF(SUMIF(OutputMaterialType,Specified_Output!A1627,OutputSampleWeight)=0,"",SUMIF(OutputMaterialType,Specified_Output!A1627,OutputSampleWeight))</f>
        <v/>
      </c>
      <c r="E1627" s="120" t="str">
        <f t="shared" si="179"/>
        <v/>
      </c>
      <c r="F1627" s="95" t="str">
        <f t="shared" si="180"/>
        <v/>
      </c>
      <c r="G1627" s="120" t="str">
        <f t="shared" si="181"/>
        <v/>
      </c>
      <c r="H1627" s="127" t="str">
        <f t="shared" si="182"/>
        <v/>
      </c>
      <c r="J1627" s="103"/>
      <c r="K1627" s="103"/>
      <c r="L1627" s="127" t="str">
        <f t="shared" si="178"/>
        <v/>
      </c>
      <c r="M1627" s="59" t="e">
        <f t="array" ref="M1627">_xlfn.STDEV.S(IF(OutputMaterialType=A1627,OutputTarget))</f>
        <v>#VALUE!</v>
      </c>
      <c r="N1627" s="143" t="e">
        <f t="shared" si="183"/>
        <v>#VALUE!</v>
      </c>
      <c r="O1627" s="146" t="e">
        <f t="shared" si="184"/>
        <v>#VALUE!</v>
      </c>
    </row>
    <row r="1628" spans="1:15" s="17" customFormat="1" x14ac:dyDescent="0.2">
      <c r="A1628" s="51"/>
      <c r="B1628" s="14"/>
      <c r="C1628" s="128" t="str">
        <f>IF(A1628=0,"",COUNTIF(Sample_Output!$B$2:$B$2000,"*"&amp;A1628&amp;"*"))</f>
        <v/>
      </c>
      <c r="D1628" s="129" t="str">
        <f>IF(SUMIF(OutputMaterialType,Specified_Output!A1628,OutputSampleWeight)=0,"",SUMIF(OutputMaterialType,Specified_Output!A1628,OutputSampleWeight))</f>
        <v/>
      </c>
      <c r="E1628" s="120" t="str">
        <f t="shared" si="179"/>
        <v/>
      </c>
      <c r="F1628" s="95" t="str">
        <f t="shared" si="180"/>
        <v/>
      </c>
      <c r="G1628" s="120" t="str">
        <f t="shared" si="181"/>
        <v/>
      </c>
      <c r="H1628" s="127" t="str">
        <f t="shared" si="182"/>
        <v/>
      </c>
      <c r="J1628" s="103"/>
      <c r="K1628" s="103"/>
      <c r="L1628" s="127" t="str">
        <f t="shared" si="178"/>
        <v/>
      </c>
      <c r="M1628" s="59" t="e">
        <f t="array" ref="M1628">_xlfn.STDEV.S(IF(OutputMaterialType=A1628,OutputTarget))</f>
        <v>#VALUE!</v>
      </c>
      <c r="N1628" s="143" t="e">
        <f t="shared" si="183"/>
        <v>#VALUE!</v>
      </c>
      <c r="O1628" s="146" t="e">
        <f t="shared" si="184"/>
        <v>#VALUE!</v>
      </c>
    </row>
    <row r="1629" spans="1:15" s="17" customFormat="1" x14ac:dyDescent="0.2">
      <c r="A1629" s="51"/>
      <c r="B1629" s="14"/>
      <c r="C1629" s="128" t="str">
        <f>IF(A1629=0,"",COUNTIF(Sample_Output!$B$2:$B$2000,"*"&amp;A1629&amp;"*"))</f>
        <v/>
      </c>
      <c r="D1629" s="129" t="str">
        <f>IF(SUMIF(OutputMaterialType,Specified_Output!A1629,OutputSampleWeight)=0,"",SUMIF(OutputMaterialType,Specified_Output!A1629,OutputSampleWeight))</f>
        <v/>
      </c>
      <c r="E1629" s="120" t="str">
        <f t="shared" si="179"/>
        <v/>
      </c>
      <c r="F1629" s="95" t="str">
        <f t="shared" si="180"/>
        <v/>
      </c>
      <c r="G1629" s="120" t="str">
        <f t="shared" si="181"/>
        <v/>
      </c>
      <c r="H1629" s="127" t="str">
        <f t="shared" si="182"/>
        <v/>
      </c>
      <c r="J1629" s="103"/>
      <c r="K1629" s="103"/>
      <c r="L1629" s="127" t="str">
        <f t="shared" si="178"/>
        <v/>
      </c>
      <c r="M1629" s="59" t="e">
        <f t="array" ref="M1629">_xlfn.STDEV.S(IF(OutputMaterialType=A1629,OutputTarget))</f>
        <v>#VALUE!</v>
      </c>
      <c r="N1629" s="143" t="e">
        <f t="shared" si="183"/>
        <v>#VALUE!</v>
      </c>
      <c r="O1629" s="146" t="e">
        <f t="shared" si="184"/>
        <v>#VALUE!</v>
      </c>
    </row>
    <row r="1630" spans="1:15" s="17" customFormat="1" x14ac:dyDescent="0.2">
      <c r="A1630" s="51"/>
      <c r="B1630" s="14"/>
      <c r="C1630" s="128" t="str">
        <f>IF(A1630=0,"",COUNTIF(Sample_Output!$B$2:$B$2000,"*"&amp;A1630&amp;"*"))</f>
        <v/>
      </c>
      <c r="D1630" s="129" t="str">
        <f>IF(SUMIF(OutputMaterialType,Specified_Output!A1630,OutputSampleWeight)=0,"",SUMIF(OutputMaterialType,Specified_Output!A1630,OutputSampleWeight))</f>
        <v/>
      </c>
      <c r="E1630" s="120" t="str">
        <f t="shared" si="179"/>
        <v/>
      </c>
      <c r="F1630" s="95" t="str">
        <f t="shared" si="180"/>
        <v/>
      </c>
      <c r="G1630" s="120" t="str">
        <f t="shared" si="181"/>
        <v/>
      </c>
      <c r="H1630" s="127" t="str">
        <f t="shared" si="182"/>
        <v/>
      </c>
      <c r="J1630" s="103"/>
      <c r="K1630" s="103"/>
      <c r="L1630" s="127" t="str">
        <f t="shared" si="178"/>
        <v/>
      </c>
      <c r="M1630" s="59" t="e">
        <f t="array" ref="M1630">_xlfn.STDEV.S(IF(OutputMaterialType=A1630,OutputTarget))</f>
        <v>#VALUE!</v>
      </c>
      <c r="N1630" s="143" t="e">
        <f t="shared" si="183"/>
        <v>#VALUE!</v>
      </c>
      <c r="O1630" s="146" t="e">
        <f t="shared" si="184"/>
        <v>#VALUE!</v>
      </c>
    </row>
    <row r="1631" spans="1:15" s="17" customFormat="1" x14ac:dyDescent="0.2">
      <c r="A1631" s="51"/>
      <c r="B1631" s="14"/>
      <c r="C1631" s="128" t="str">
        <f>IF(A1631=0,"",COUNTIF(Sample_Output!$B$2:$B$2000,"*"&amp;A1631&amp;"*"))</f>
        <v/>
      </c>
      <c r="D1631" s="129" t="str">
        <f>IF(SUMIF(OutputMaterialType,Specified_Output!A1631,OutputSampleWeight)=0,"",SUMIF(OutputMaterialType,Specified_Output!A1631,OutputSampleWeight))</f>
        <v/>
      </c>
      <c r="E1631" s="120" t="str">
        <f t="shared" si="179"/>
        <v/>
      </c>
      <c r="F1631" s="95" t="str">
        <f t="shared" si="180"/>
        <v/>
      </c>
      <c r="G1631" s="120" t="str">
        <f t="shared" si="181"/>
        <v/>
      </c>
      <c r="H1631" s="127" t="str">
        <f t="shared" si="182"/>
        <v/>
      </c>
      <c r="J1631" s="103"/>
      <c r="K1631" s="103"/>
      <c r="L1631" s="127" t="str">
        <f t="shared" si="178"/>
        <v/>
      </c>
      <c r="M1631" s="59" t="e">
        <f t="array" ref="M1631">_xlfn.STDEV.S(IF(OutputMaterialType=A1631,OutputTarget))</f>
        <v>#VALUE!</v>
      </c>
      <c r="N1631" s="143" t="e">
        <f t="shared" si="183"/>
        <v>#VALUE!</v>
      </c>
      <c r="O1631" s="146" t="e">
        <f t="shared" si="184"/>
        <v>#VALUE!</v>
      </c>
    </row>
    <row r="1632" spans="1:15" s="17" customFormat="1" x14ac:dyDescent="0.2">
      <c r="A1632" s="51"/>
      <c r="B1632" s="14"/>
      <c r="C1632" s="128" t="str">
        <f>IF(A1632=0,"",COUNTIF(Sample_Output!$B$2:$B$2000,"*"&amp;A1632&amp;"*"))</f>
        <v/>
      </c>
      <c r="D1632" s="129" t="str">
        <f>IF(SUMIF(OutputMaterialType,Specified_Output!A1632,OutputSampleWeight)=0,"",SUMIF(OutputMaterialType,Specified_Output!A1632,OutputSampleWeight))</f>
        <v/>
      </c>
      <c r="E1632" s="120" t="str">
        <f t="shared" si="179"/>
        <v/>
      </c>
      <c r="F1632" s="95" t="str">
        <f t="shared" si="180"/>
        <v/>
      </c>
      <c r="G1632" s="120" t="str">
        <f t="shared" si="181"/>
        <v/>
      </c>
      <c r="H1632" s="127" t="str">
        <f t="shared" si="182"/>
        <v/>
      </c>
      <c r="J1632" s="103"/>
      <c r="K1632" s="103"/>
      <c r="L1632" s="127" t="str">
        <f t="shared" si="178"/>
        <v/>
      </c>
      <c r="M1632" s="59" t="e">
        <f t="array" ref="M1632">_xlfn.STDEV.S(IF(OutputMaterialType=A1632,OutputTarget))</f>
        <v>#VALUE!</v>
      </c>
      <c r="N1632" s="143" t="e">
        <f t="shared" si="183"/>
        <v>#VALUE!</v>
      </c>
      <c r="O1632" s="146" t="e">
        <f t="shared" si="184"/>
        <v>#VALUE!</v>
      </c>
    </row>
    <row r="1633" spans="1:15" s="17" customFormat="1" x14ac:dyDescent="0.2">
      <c r="A1633" s="51"/>
      <c r="B1633" s="14"/>
      <c r="C1633" s="128" t="str">
        <f>IF(A1633=0,"",COUNTIF(Sample_Output!$B$2:$B$2000,"*"&amp;A1633&amp;"*"))</f>
        <v/>
      </c>
      <c r="D1633" s="129" t="str">
        <f>IF(SUMIF(OutputMaterialType,Specified_Output!A1633,OutputSampleWeight)=0,"",SUMIF(OutputMaterialType,Specified_Output!A1633,OutputSampleWeight))</f>
        <v/>
      </c>
      <c r="E1633" s="120" t="str">
        <f t="shared" si="179"/>
        <v/>
      </c>
      <c r="F1633" s="95" t="str">
        <f t="shared" si="180"/>
        <v/>
      </c>
      <c r="G1633" s="120" t="str">
        <f t="shared" si="181"/>
        <v/>
      </c>
      <c r="H1633" s="127" t="str">
        <f t="shared" si="182"/>
        <v/>
      </c>
      <c r="J1633" s="103"/>
      <c r="K1633" s="103"/>
      <c r="L1633" s="127" t="str">
        <f t="shared" si="178"/>
        <v/>
      </c>
      <c r="M1633" s="59" t="e">
        <f t="array" ref="M1633">_xlfn.STDEV.S(IF(OutputMaterialType=A1633,OutputTarget))</f>
        <v>#VALUE!</v>
      </c>
      <c r="N1633" s="143" t="e">
        <f t="shared" si="183"/>
        <v>#VALUE!</v>
      </c>
      <c r="O1633" s="146" t="e">
        <f t="shared" si="184"/>
        <v>#VALUE!</v>
      </c>
    </row>
    <row r="1634" spans="1:15" s="17" customFormat="1" x14ac:dyDescent="0.2">
      <c r="A1634" s="51"/>
      <c r="B1634" s="14"/>
      <c r="C1634" s="128" t="str">
        <f>IF(A1634=0,"",COUNTIF(Sample_Output!$B$2:$B$2000,"*"&amp;A1634&amp;"*"))</f>
        <v/>
      </c>
      <c r="D1634" s="129" t="str">
        <f>IF(SUMIF(OutputMaterialType,Specified_Output!A1634,OutputSampleWeight)=0,"",SUMIF(OutputMaterialType,Specified_Output!A1634,OutputSampleWeight))</f>
        <v/>
      </c>
      <c r="E1634" s="120" t="str">
        <f t="shared" si="179"/>
        <v/>
      </c>
      <c r="F1634" s="95" t="str">
        <f t="shared" si="180"/>
        <v/>
      </c>
      <c r="G1634" s="120" t="str">
        <f t="shared" si="181"/>
        <v/>
      </c>
      <c r="H1634" s="127" t="str">
        <f t="shared" si="182"/>
        <v/>
      </c>
      <c r="J1634" s="103"/>
      <c r="K1634" s="103"/>
      <c r="L1634" s="127" t="str">
        <f t="shared" si="178"/>
        <v/>
      </c>
      <c r="M1634" s="59" t="e">
        <f t="array" ref="M1634">_xlfn.STDEV.S(IF(OutputMaterialType=A1634,OutputTarget))</f>
        <v>#VALUE!</v>
      </c>
      <c r="N1634" s="143" t="e">
        <f t="shared" si="183"/>
        <v>#VALUE!</v>
      </c>
      <c r="O1634" s="146" t="e">
        <f t="shared" si="184"/>
        <v>#VALUE!</v>
      </c>
    </row>
    <row r="1635" spans="1:15" s="17" customFormat="1" x14ac:dyDescent="0.2">
      <c r="A1635" s="51"/>
      <c r="B1635" s="14"/>
      <c r="C1635" s="128" t="str">
        <f>IF(A1635=0,"",COUNTIF(Sample_Output!$B$2:$B$2000,"*"&amp;A1635&amp;"*"))</f>
        <v/>
      </c>
      <c r="D1635" s="129" t="str">
        <f>IF(SUMIF(OutputMaterialType,Specified_Output!A1635,OutputSampleWeight)=0,"",SUMIF(OutputMaterialType,Specified_Output!A1635,OutputSampleWeight))</f>
        <v/>
      </c>
      <c r="E1635" s="120" t="str">
        <f t="shared" si="179"/>
        <v/>
      </c>
      <c r="F1635" s="95" t="str">
        <f t="shared" si="180"/>
        <v/>
      </c>
      <c r="G1635" s="120" t="str">
        <f t="shared" si="181"/>
        <v/>
      </c>
      <c r="H1635" s="127" t="str">
        <f t="shared" si="182"/>
        <v/>
      </c>
      <c r="J1635" s="103"/>
      <c r="K1635" s="103"/>
      <c r="L1635" s="127" t="str">
        <f t="shared" si="178"/>
        <v/>
      </c>
      <c r="M1635" s="59" t="e">
        <f t="array" ref="M1635">_xlfn.STDEV.S(IF(OutputMaterialType=A1635,OutputTarget))</f>
        <v>#VALUE!</v>
      </c>
      <c r="N1635" s="143" t="e">
        <f t="shared" si="183"/>
        <v>#VALUE!</v>
      </c>
      <c r="O1635" s="146" t="e">
        <f t="shared" si="184"/>
        <v>#VALUE!</v>
      </c>
    </row>
    <row r="1636" spans="1:15" s="17" customFormat="1" x14ac:dyDescent="0.2">
      <c r="A1636" s="51"/>
      <c r="B1636" s="14"/>
      <c r="C1636" s="128" t="str">
        <f>IF(A1636=0,"",COUNTIF(Sample_Output!$B$2:$B$2000,"*"&amp;A1636&amp;"*"))</f>
        <v/>
      </c>
      <c r="D1636" s="129" t="str">
        <f>IF(SUMIF(OutputMaterialType,Specified_Output!A1636,OutputSampleWeight)=0,"",SUMIF(OutputMaterialType,Specified_Output!A1636,OutputSampleWeight))</f>
        <v/>
      </c>
      <c r="E1636" s="120" t="str">
        <f t="shared" si="179"/>
        <v/>
      </c>
      <c r="F1636" s="95" t="str">
        <f t="shared" si="180"/>
        <v/>
      </c>
      <c r="G1636" s="120" t="str">
        <f t="shared" si="181"/>
        <v/>
      </c>
      <c r="H1636" s="127" t="str">
        <f t="shared" si="182"/>
        <v/>
      </c>
      <c r="J1636" s="103"/>
      <c r="K1636" s="103"/>
      <c r="L1636" s="127" t="str">
        <f t="shared" si="178"/>
        <v/>
      </c>
      <c r="M1636" s="59" t="e">
        <f t="array" ref="M1636">_xlfn.STDEV.S(IF(OutputMaterialType=A1636,OutputTarget))</f>
        <v>#VALUE!</v>
      </c>
      <c r="N1636" s="143" t="e">
        <f t="shared" si="183"/>
        <v>#VALUE!</v>
      </c>
      <c r="O1636" s="146" t="e">
        <f t="shared" si="184"/>
        <v>#VALUE!</v>
      </c>
    </row>
    <row r="1637" spans="1:15" s="17" customFormat="1" x14ac:dyDescent="0.2">
      <c r="A1637" s="51"/>
      <c r="B1637" s="14"/>
      <c r="C1637" s="128" t="str">
        <f>IF(A1637=0,"",COUNTIF(Sample_Output!$B$2:$B$2000,"*"&amp;A1637&amp;"*"))</f>
        <v/>
      </c>
      <c r="D1637" s="129" t="str">
        <f>IF(SUMIF(OutputMaterialType,Specified_Output!A1637,OutputSampleWeight)=0,"",SUMIF(OutputMaterialType,Specified_Output!A1637,OutputSampleWeight))</f>
        <v/>
      </c>
      <c r="E1637" s="120" t="str">
        <f t="shared" si="179"/>
        <v/>
      </c>
      <c r="F1637" s="95" t="str">
        <f t="shared" si="180"/>
        <v/>
      </c>
      <c r="G1637" s="120" t="str">
        <f t="shared" si="181"/>
        <v/>
      </c>
      <c r="H1637" s="127" t="str">
        <f t="shared" si="182"/>
        <v/>
      </c>
      <c r="J1637" s="103"/>
      <c r="K1637" s="103"/>
      <c r="L1637" s="127" t="str">
        <f t="shared" si="178"/>
        <v/>
      </c>
      <c r="M1637" s="59" t="e">
        <f t="array" ref="M1637">_xlfn.STDEV.S(IF(OutputMaterialType=A1637,OutputTarget))</f>
        <v>#VALUE!</v>
      </c>
      <c r="N1637" s="143" t="e">
        <f t="shared" si="183"/>
        <v>#VALUE!</v>
      </c>
      <c r="O1637" s="146" t="e">
        <f t="shared" si="184"/>
        <v>#VALUE!</v>
      </c>
    </row>
    <row r="1638" spans="1:15" s="17" customFormat="1" x14ac:dyDescent="0.2">
      <c r="A1638" s="51"/>
      <c r="B1638" s="14"/>
      <c r="C1638" s="128" t="str">
        <f>IF(A1638=0,"",COUNTIF(Sample_Output!$B$2:$B$2000,"*"&amp;A1638&amp;"*"))</f>
        <v/>
      </c>
      <c r="D1638" s="129" t="str">
        <f>IF(SUMIF(OutputMaterialType,Specified_Output!A1638,OutputSampleWeight)=0,"",SUMIF(OutputMaterialType,Specified_Output!A1638,OutputSampleWeight))</f>
        <v/>
      </c>
      <c r="E1638" s="120" t="str">
        <f t="shared" si="179"/>
        <v/>
      </c>
      <c r="F1638" s="95" t="str">
        <f t="shared" si="180"/>
        <v/>
      </c>
      <c r="G1638" s="120" t="str">
        <f t="shared" si="181"/>
        <v/>
      </c>
      <c r="H1638" s="127" t="str">
        <f t="shared" si="182"/>
        <v/>
      </c>
      <c r="J1638" s="103"/>
      <c r="K1638" s="103"/>
      <c r="L1638" s="127" t="str">
        <f t="shared" si="178"/>
        <v/>
      </c>
      <c r="M1638" s="59" t="e">
        <f t="array" ref="M1638">_xlfn.STDEV.S(IF(OutputMaterialType=A1638,OutputTarget))</f>
        <v>#VALUE!</v>
      </c>
      <c r="N1638" s="143" t="e">
        <f t="shared" si="183"/>
        <v>#VALUE!</v>
      </c>
      <c r="O1638" s="146" t="e">
        <f t="shared" si="184"/>
        <v>#VALUE!</v>
      </c>
    </row>
    <row r="1639" spans="1:15" s="17" customFormat="1" x14ac:dyDescent="0.2">
      <c r="A1639" s="51"/>
      <c r="B1639" s="14"/>
      <c r="C1639" s="128" t="str">
        <f>IF(A1639=0,"",COUNTIF(Sample_Output!$B$2:$B$2000,"*"&amp;A1639&amp;"*"))</f>
        <v/>
      </c>
      <c r="D1639" s="129" t="str">
        <f>IF(SUMIF(OutputMaterialType,Specified_Output!A1639,OutputSampleWeight)=0,"",SUMIF(OutputMaterialType,Specified_Output!A1639,OutputSampleWeight))</f>
        <v/>
      </c>
      <c r="E1639" s="120" t="str">
        <f t="shared" si="179"/>
        <v/>
      </c>
      <c r="F1639" s="95" t="str">
        <f t="shared" si="180"/>
        <v/>
      </c>
      <c r="G1639" s="120" t="str">
        <f t="shared" si="181"/>
        <v/>
      </c>
      <c r="H1639" s="127" t="str">
        <f t="shared" si="182"/>
        <v/>
      </c>
      <c r="J1639" s="103"/>
      <c r="K1639" s="103"/>
      <c r="L1639" s="127" t="str">
        <f t="shared" si="178"/>
        <v/>
      </c>
      <c r="M1639" s="59" t="e">
        <f t="array" ref="M1639">_xlfn.STDEV.S(IF(OutputMaterialType=A1639,OutputTarget))</f>
        <v>#VALUE!</v>
      </c>
      <c r="N1639" s="143" t="e">
        <f t="shared" si="183"/>
        <v>#VALUE!</v>
      </c>
      <c r="O1639" s="146" t="e">
        <f t="shared" si="184"/>
        <v>#VALUE!</v>
      </c>
    </row>
    <row r="1640" spans="1:15" s="17" customFormat="1" x14ac:dyDescent="0.2">
      <c r="A1640" s="51"/>
      <c r="B1640" s="14"/>
      <c r="C1640" s="128" t="str">
        <f>IF(A1640=0,"",COUNTIF(Sample_Output!$B$2:$B$2000,"*"&amp;A1640&amp;"*"))</f>
        <v/>
      </c>
      <c r="D1640" s="129" t="str">
        <f>IF(SUMIF(OutputMaterialType,Specified_Output!A1640,OutputSampleWeight)=0,"",SUMIF(OutputMaterialType,Specified_Output!A1640,OutputSampleWeight))</f>
        <v/>
      </c>
      <c r="E1640" s="120" t="str">
        <f t="shared" si="179"/>
        <v/>
      </c>
      <c r="F1640" s="95" t="str">
        <f t="shared" si="180"/>
        <v/>
      </c>
      <c r="G1640" s="120" t="str">
        <f t="shared" si="181"/>
        <v/>
      </c>
      <c r="H1640" s="127" t="str">
        <f t="shared" si="182"/>
        <v/>
      </c>
      <c r="J1640" s="103"/>
      <c r="K1640" s="103"/>
      <c r="L1640" s="127" t="str">
        <f t="shared" si="178"/>
        <v/>
      </c>
      <c r="M1640" s="59" t="e">
        <f t="array" ref="M1640">_xlfn.STDEV.S(IF(OutputMaterialType=A1640,OutputTarget))</f>
        <v>#VALUE!</v>
      </c>
      <c r="N1640" s="143" t="e">
        <f t="shared" si="183"/>
        <v>#VALUE!</v>
      </c>
      <c r="O1640" s="146" t="e">
        <f t="shared" si="184"/>
        <v>#VALUE!</v>
      </c>
    </row>
    <row r="1641" spans="1:15" s="17" customFormat="1" x14ac:dyDescent="0.2">
      <c r="A1641" s="51"/>
      <c r="B1641" s="14"/>
      <c r="C1641" s="128" t="str">
        <f>IF(A1641=0,"",COUNTIF(Sample_Output!$B$2:$B$2000,"*"&amp;A1641&amp;"*"))</f>
        <v/>
      </c>
      <c r="D1641" s="129" t="str">
        <f>IF(SUMIF(OutputMaterialType,Specified_Output!A1641,OutputSampleWeight)=0,"",SUMIF(OutputMaterialType,Specified_Output!A1641,OutputSampleWeight))</f>
        <v/>
      </c>
      <c r="E1641" s="120" t="str">
        <f t="shared" si="179"/>
        <v/>
      </c>
      <c r="F1641" s="95" t="str">
        <f t="shared" si="180"/>
        <v/>
      </c>
      <c r="G1641" s="120" t="str">
        <f t="shared" si="181"/>
        <v/>
      </c>
      <c r="H1641" s="127" t="str">
        <f t="shared" si="182"/>
        <v/>
      </c>
      <c r="J1641" s="103"/>
      <c r="K1641" s="103"/>
      <c r="L1641" s="127" t="str">
        <f t="shared" si="178"/>
        <v/>
      </c>
      <c r="M1641" s="59" t="e">
        <f t="array" ref="M1641">_xlfn.STDEV.S(IF(OutputMaterialType=A1641,OutputTarget))</f>
        <v>#VALUE!</v>
      </c>
      <c r="N1641" s="143" t="e">
        <f t="shared" si="183"/>
        <v>#VALUE!</v>
      </c>
      <c r="O1641" s="146" t="e">
        <f t="shared" si="184"/>
        <v>#VALUE!</v>
      </c>
    </row>
    <row r="1642" spans="1:15" s="17" customFormat="1" x14ac:dyDescent="0.2">
      <c r="A1642" s="51"/>
      <c r="B1642" s="14"/>
      <c r="C1642" s="128" t="str">
        <f>IF(A1642=0,"",COUNTIF(Sample_Output!$B$2:$B$2000,"*"&amp;A1642&amp;"*"))</f>
        <v/>
      </c>
      <c r="D1642" s="129" t="str">
        <f>IF(SUMIF(OutputMaterialType,Specified_Output!A1642,OutputSampleWeight)=0,"",SUMIF(OutputMaterialType,Specified_Output!A1642,OutputSampleWeight))</f>
        <v/>
      </c>
      <c r="E1642" s="120" t="str">
        <f t="shared" si="179"/>
        <v/>
      </c>
      <c r="F1642" s="95" t="str">
        <f t="shared" si="180"/>
        <v/>
      </c>
      <c r="G1642" s="120" t="str">
        <f t="shared" si="181"/>
        <v/>
      </c>
      <c r="H1642" s="127" t="str">
        <f t="shared" si="182"/>
        <v/>
      </c>
      <c r="J1642" s="103"/>
      <c r="K1642" s="103"/>
      <c r="L1642" s="127" t="str">
        <f t="shared" si="178"/>
        <v/>
      </c>
      <c r="M1642" s="59" t="e">
        <f t="array" ref="M1642">_xlfn.STDEV.S(IF(OutputMaterialType=A1642,OutputTarget))</f>
        <v>#VALUE!</v>
      </c>
      <c r="N1642" s="143" t="e">
        <f t="shared" si="183"/>
        <v>#VALUE!</v>
      </c>
      <c r="O1642" s="146" t="e">
        <f t="shared" si="184"/>
        <v>#VALUE!</v>
      </c>
    </row>
    <row r="1643" spans="1:15" s="17" customFormat="1" x14ac:dyDescent="0.2">
      <c r="A1643" s="51"/>
      <c r="B1643" s="14"/>
      <c r="C1643" s="128" t="str">
        <f>IF(A1643=0,"",COUNTIF(Sample_Output!$B$2:$B$2000,"*"&amp;A1643&amp;"*"))</f>
        <v/>
      </c>
      <c r="D1643" s="129" t="str">
        <f>IF(SUMIF(OutputMaterialType,Specified_Output!A1643,OutputSampleWeight)=0,"",SUMIF(OutputMaterialType,Specified_Output!A1643,OutputSampleWeight))</f>
        <v/>
      </c>
      <c r="E1643" s="120" t="str">
        <f t="shared" si="179"/>
        <v/>
      </c>
      <c r="F1643" s="95" t="str">
        <f t="shared" si="180"/>
        <v/>
      </c>
      <c r="G1643" s="120" t="str">
        <f t="shared" si="181"/>
        <v/>
      </c>
      <c r="H1643" s="127" t="str">
        <f t="shared" si="182"/>
        <v/>
      </c>
      <c r="J1643" s="103"/>
      <c r="K1643" s="103"/>
      <c r="L1643" s="127" t="str">
        <f t="shared" si="178"/>
        <v/>
      </c>
      <c r="M1643" s="59" t="e">
        <f t="array" ref="M1643">_xlfn.STDEV.S(IF(OutputMaterialType=A1643,OutputTarget))</f>
        <v>#VALUE!</v>
      </c>
      <c r="N1643" s="143" t="e">
        <f t="shared" si="183"/>
        <v>#VALUE!</v>
      </c>
      <c r="O1643" s="146" t="e">
        <f t="shared" si="184"/>
        <v>#VALUE!</v>
      </c>
    </row>
    <row r="1644" spans="1:15" s="17" customFormat="1" x14ac:dyDescent="0.2">
      <c r="A1644" s="51"/>
      <c r="B1644" s="14"/>
      <c r="C1644" s="128" t="str">
        <f>IF(A1644=0,"",COUNTIF(Sample_Output!$B$2:$B$2000,"*"&amp;A1644&amp;"*"))</f>
        <v/>
      </c>
      <c r="D1644" s="129" t="str">
        <f>IF(SUMIF(OutputMaterialType,Specified_Output!A1644,OutputSampleWeight)=0,"",SUMIF(OutputMaterialType,Specified_Output!A1644,OutputSampleWeight))</f>
        <v/>
      </c>
      <c r="E1644" s="120" t="str">
        <f t="shared" si="179"/>
        <v/>
      </c>
      <c r="F1644" s="95" t="str">
        <f t="shared" si="180"/>
        <v/>
      </c>
      <c r="G1644" s="120" t="str">
        <f t="shared" si="181"/>
        <v/>
      </c>
      <c r="H1644" s="127" t="str">
        <f t="shared" si="182"/>
        <v/>
      </c>
      <c r="J1644" s="103"/>
      <c r="K1644" s="103"/>
      <c r="L1644" s="127" t="str">
        <f t="shared" si="178"/>
        <v/>
      </c>
      <c r="M1644" s="59" t="e">
        <f t="array" ref="M1644">_xlfn.STDEV.S(IF(OutputMaterialType=A1644,OutputTarget))</f>
        <v>#VALUE!</v>
      </c>
      <c r="N1644" s="143" t="e">
        <f t="shared" si="183"/>
        <v>#VALUE!</v>
      </c>
      <c r="O1644" s="146" t="e">
        <f t="shared" si="184"/>
        <v>#VALUE!</v>
      </c>
    </row>
    <row r="1645" spans="1:15" s="17" customFormat="1" x14ac:dyDescent="0.2">
      <c r="A1645" s="51"/>
      <c r="B1645" s="14"/>
      <c r="C1645" s="128" t="str">
        <f>IF(A1645=0,"",COUNTIF(Sample_Output!$B$2:$B$2000,"*"&amp;A1645&amp;"*"))</f>
        <v/>
      </c>
      <c r="D1645" s="129" t="str">
        <f>IF(SUMIF(OutputMaterialType,Specified_Output!A1645,OutputSampleWeight)=0,"",SUMIF(OutputMaterialType,Specified_Output!A1645,OutputSampleWeight))</f>
        <v/>
      </c>
      <c r="E1645" s="120" t="str">
        <f t="shared" si="179"/>
        <v/>
      </c>
      <c r="F1645" s="95" t="str">
        <f t="shared" si="180"/>
        <v/>
      </c>
      <c r="G1645" s="120" t="str">
        <f t="shared" si="181"/>
        <v/>
      </c>
      <c r="H1645" s="127" t="str">
        <f t="shared" si="182"/>
        <v/>
      </c>
      <c r="J1645" s="103"/>
      <c r="K1645" s="103"/>
      <c r="L1645" s="127" t="str">
        <f t="shared" si="178"/>
        <v/>
      </c>
      <c r="M1645" s="59" t="e">
        <f t="array" ref="M1645">_xlfn.STDEV.S(IF(OutputMaterialType=A1645,OutputTarget))</f>
        <v>#VALUE!</v>
      </c>
      <c r="N1645" s="143" t="e">
        <f t="shared" si="183"/>
        <v>#VALUE!</v>
      </c>
      <c r="O1645" s="146" t="e">
        <f t="shared" si="184"/>
        <v>#VALUE!</v>
      </c>
    </row>
    <row r="1646" spans="1:15" s="17" customFormat="1" x14ac:dyDescent="0.2">
      <c r="A1646" s="51"/>
      <c r="B1646" s="14"/>
      <c r="C1646" s="128" t="str">
        <f>IF(A1646=0,"",COUNTIF(Sample_Output!$B$2:$B$2000,"*"&amp;A1646&amp;"*"))</f>
        <v/>
      </c>
      <c r="D1646" s="129" t="str">
        <f>IF(SUMIF(OutputMaterialType,Specified_Output!A1646,OutputSampleWeight)=0,"",SUMIF(OutputMaterialType,Specified_Output!A1646,OutputSampleWeight))</f>
        <v/>
      </c>
      <c r="E1646" s="120" t="str">
        <f t="shared" si="179"/>
        <v/>
      </c>
      <c r="F1646" s="95" t="str">
        <f t="shared" si="180"/>
        <v/>
      </c>
      <c r="G1646" s="120" t="str">
        <f t="shared" si="181"/>
        <v/>
      </c>
      <c r="H1646" s="127" t="str">
        <f t="shared" si="182"/>
        <v/>
      </c>
      <c r="J1646" s="103"/>
      <c r="K1646" s="103"/>
      <c r="L1646" s="127" t="str">
        <f t="shared" si="178"/>
        <v/>
      </c>
      <c r="M1646" s="59" t="e">
        <f t="array" ref="M1646">_xlfn.STDEV.S(IF(OutputMaterialType=A1646,OutputTarget))</f>
        <v>#VALUE!</v>
      </c>
      <c r="N1646" s="143" t="e">
        <f t="shared" si="183"/>
        <v>#VALUE!</v>
      </c>
      <c r="O1646" s="146" t="e">
        <f t="shared" si="184"/>
        <v>#VALUE!</v>
      </c>
    </row>
    <row r="1647" spans="1:15" s="17" customFormat="1" x14ac:dyDescent="0.2">
      <c r="A1647" s="51"/>
      <c r="B1647" s="14"/>
      <c r="C1647" s="128" t="str">
        <f>IF(A1647=0,"",COUNTIF(Sample_Output!$B$2:$B$2000,"*"&amp;A1647&amp;"*"))</f>
        <v/>
      </c>
      <c r="D1647" s="129" t="str">
        <f>IF(SUMIF(OutputMaterialType,Specified_Output!A1647,OutputSampleWeight)=0,"",SUMIF(OutputMaterialType,Specified_Output!A1647,OutputSampleWeight))</f>
        <v/>
      </c>
      <c r="E1647" s="120" t="str">
        <f t="shared" si="179"/>
        <v/>
      </c>
      <c r="F1647" s="95" t="str">
        <f t="shared" si="180"/>
        <v/>
      </c>
      <c r="G1647" s="120" t="str">
        <f t="shared" si="181"/>
        <v/>
      </c>
      <c r="H1647" s="127" t="str">
        <f t="shared" si="182"/>
        <v/>
      </c>
      <c r="J1647" s="103"/>
      <c r="K1647" s="103"/>
      <c r="L1647" s="127" t="str">
        <f t="shared" si="178"/>
        <v/>
      </c>
      <c r="M1647" s="59" t="e">
        <f t="array" ref="M1647">_xlfn.STDEV.S(IF(OutputMaterialType=A1647,OutputTarget))</f>
        <v>#VALUE!</v>
      </c>
      <c r="N1647" s="143" t="e">
        <f t="shared" si="183"/>
        <v>#VALUE!</v>
      </c>
      <c r="O1647" s="146" t="e">
        <f t="shared" si="184"/>
        <v>#VALUE!</v>
      </c>
    </row>
    <row r="1648" spans="1:15" s="17" customFormat="1" x14ac:dyDescent="0.2">
      <c r="A1648" s="51"/>
      <c r="B1648" s="14"/>
      <c r="C1648" s="128" t="str">
        <f>IF(A1648=0,"",COUNTIF(Sample_Output!$B$2:$B$2000,"*"&amp;A1648&amp;"*"))</f>
        <v/>
      </c>
      <c r="D1648" s="129" t="str">
        <f>IF(SUMIF(OutputMaterialType,Specified_Output!A1648,OutputSampleWeight)=0,"",SUMIF(OutputMaterialType,Specified_Output!A1648,OutputSampleWeight))</f>
        <v/>
      </c>
      <c r="E1648" s="120" t="str">
        <f t="shared" si="179"/>
        <v/>
      </c>
      <c r="F1648" s="95" t="str">
        <f t="shared" si="180"/>
        <v/>
      </c>
      <c r="G1648" s="120" t="str">
        <f t="shared" si="181"/>
        <v/>
      </c>
      <c r="H1648" s="127" t="str">
        <f t="shared" si="182"/>
        <v/>
      </c>
      <c r="J1648" s="103"/>
      <c r="K1648" s="103"/>
      <c r="L1648" s="127" t="str">
        <f t="shared" si="178"/>
        <v/>
      </c>
      <c r="M1648" s="59" t="e">
        <f t="array" ref="M1648">_xlfn.STDEV.S(IF(OutputMaterialType=A1648,OutputTarget))</f>
        <v>#VALUE!</v>
      </c>
      <c r="N1648" s="143" t="e">
        <f t="shared" si="183"/>
        <v>#VALUE!</v>
      </c>
      <c r="O1648" s="146" t="e">
        <f t="shared" si="184"/>
        <v>#VALUE!</v>
      </c>
    </row>
    <row r="1649" spans="1:15" s="17" customFormat="1" x14ac:dyDescent="0.2">
      <c r="A1649" s="51"/>
      <c r="B1649" s="14"/>
      <c r="C1649" s="128" t="str">
        <f>IF(A1649=0,"",COUNTIF(Sample_Output!$B$2:$B$2000,"*"&amp;A1649&amp;"*"))</f>
        <v/>
      </c>
      <c r="D1649" s="129" t="str">
        <f>IF(SUMIF(OutputMaterialType,Specified_Output!A1649,OutputSampleWeight)=0,"",SUMIF(OutputMaterialType,Specified_Output!A1649,OutputSampleWeight))</f>
        <v/>
      </c>
      <c r="E1649" s="120" t="str">
        <f t="shared" si="179"/>
        <v/>
      </c>
      <c r="F1649" s="95" t="str">
        <f t="shared" si="180"/>
        <v/>
      </c>
      <c r="G1649" s="120" t="str">
        <f t="shared" si="181"/>
        <v/>
      </c>
      <c r="H1649" s="127" t="str">
        <f t="shared" si="182"/>
        <v/>
      </c>
      <c r="J1649" s="103"/>
      <c r="K1649" s="103"/>
      <c r="L1649" s="127" t="str">
        <f t="shared" si="178"/>
        <v/>
      </c>
      <c r="M1649" s="59" t="e">
        <f t="array" ref="M1649">_xlfn.STDEV.S(IF(OutputMaterialType=A1649,OutputTarget))</f>
        <v>#VALUE!</v>
      </c>
      <c r="N1649" s="143" t="e">
        <f t="shared" si="183"/>
        <v>#VALUE!</v>
      </c>
      <c r="O1649" s="146" t="e">
        <f t="shared" si="184"/>
        <v>#VALUE!</v>
      </c>
    </row>
    <row r="1650" spans="1:15" s="17" customFormat="1" x14ac:dyDescent="0.2">
      <c r="A1650" s="51"/>
      <c r="B1650" s="14"/>
      <c r="C1650" s="128" t="str">
        <f>IF(A1650=0,"",COUNTIF(Sample_Output!$B$2:$B$2000,"*"&amp;A1650&amp;"*"))</f>
        <v/>
      </c>
      <c r="D1650" s="129" t="str">
        <f>IF(SUMIF(OutputMaterialType,Specified_Output!A1650,OutputSampleWeight)=0,"",SUMIF(OutputMaterialType,Specified_Output!A1650,OutputSampleWeight))</f>
        <v/>
      </c>
      <c r="E1650" s="120" t="str">
        <f t="shared" si="179"/>
        <v/>
      </c>
      <c r="F1650" s="95" t="str">
        <f t="shared" si="180"/>
        <v/>
      </c>
      <c r="G1650" s="120" t="str">
        <f t="shared" si="181"/>
        <v/>
      </c>
      <c r="H1650" s="127" t="str">
        <f t="shared" si="182"/>
        <v/>
      </c>
      <c r="J1650" s="103"/>
      <c r="K1650" s="103"/>
      <c r="L1650" s="127" t="str">
        <f t="shared" si="178"/>
        <v/>
      </c>
      <c r="M1650" s="59" t="e">
        <f t="array" ref="M1650">_xlfn.STDEV.S(IF(OutputMaterialType=A1650,OutputTarget))</f>
        <v>#VALUE!</v>
      </c>
      <c r="N1650" s="143" t="e">
        <f t="shared" si="183"/>
        <v>#VALUE!</v>
      </c>
      <c r="O1650" s="146" t="e">
        <f t="shared" si="184"/>
        <v>#VALUE!</v>
      </c>
    </row>
    <row r="1651" spans="1:15" s="17" customFormat="1" x14ac:dyDescent="0.2">
      <c r="A1651" s="51"/>
      <c r="B1651" s="14"/>
      <c r="C1651" s="128" t="str">
        <f>IF(A1651=0,"",COUNTIF(Sample_Output!$B$2:$B$2000,"*"&amp;A1651&amp;"*"))</f>
        <v/>
      </c>
      <c r="D1651" s="129" t="str">
        <f>IF(SUMIF(OutputMaterialType,Specified_Output!A1651,OutputSampleWeight)=0,"",SUMIF(OutputMaterialType,Specified_Output!A1651,OutputSampleWeight))</f>
        <v/>
      </c>
      <c r="E1651" s="120" t="str">
        <f t="shared" si="179"/>
        <v/>
      </c>
      <c r="F1651" s="95" t="str">
        <f t="shared" si="180"/>
        <v/>
      </c>
      <c r="G1651" s="120" t="str">
        <f t="shared" si="181"/>
        <v/>
      </c>
      <c r="H1651" s="127" t="str">
        <f t="shared" si="182"/>
        <v/>
      </c>
      <c r="J1651" s="103"/>
      <c r="K1651" s="103"/>
      <c r="L1651" s="127" t="str">
        <f t="shared" si="178"/>
        <v/>
      </c>
      <c r="M1651" s="59" t="e">
        <f t="array" ref="M1651">_xlfn.STDEV.S(IF(OutputMaterialType=A1651,OutputTarget))</f>
        <v>#VALUE!</v>
      </c>
      <c r="N1651" s="143" t="e">
        <f t="shared" si="183"/>
        <v>#VALUE!</v>
      </c>
      <c r="O1651" s="146" t="e">
        <f t="shared" si="184"/>
        <v>#VALUE!</v>
      </c>
    </row>
    <row r="1652" spans="1:15" s="17" customFormat="1" x14ac:dyDescent="0.2">
      <c r="A1652" s="51"/>
      <c r="B1652" s="14"/>
      <c r="C1652" s="128" t="str">
        <f>IF(A1652=0,"",COUNTIF(Sample_Output!$B$2:$B$2000,"*"&amp;A1652&amp;"*"))</f>
        <v/>
      </c>
      <c r="D1652" s="129" t="str">
        <f>IF(SUMIF(OutputMaterialType,Specified_Output!A1652,OutputSampleWeight)=0,"",SUMIF(OutputMaterialType,Specified_Output!A1652,OutputSampleWeight))</f>
        <v/>
      </c>
      <c r="E1652" s="120" t="str">
        <f t="shared" si="179"/>
        <v/>
      </c>
      <c r="F1652" s="95" t="str">
        <f t="shared" si="180"/>
        <v/>
      </c>
      <c r="G1652" s="120" t="str">
        <f t="shared" si="181"/>
        <v/>
      </c>
      <c r="H1652" s="127" t="str">
        <f t="shared" si="182"/>
        <v/>
      </c>
      <c r="J1652" s="103"/>
      <c r="K1652" s="103"/>
      <c r="L1652" s="127" t="str">
        <f t="shared" si="178"/>
        <v/>
      </c>
      <c r="M1652" s="59" t="e">
        <f t="array" ref="M1652">_xlfn.STDEV.S(IF(OutputMaterialType=A1652,OutputTarget))</f>
        <v>#VALUE!</v>
      </c>
      <c r="N1652" s="143" t="e">
        <f t="shared" si="183"/>
        <v>#VALUE!</v>
      </c>
      <c r="O1652" s="146" t="e">
        <f t="shared" si="184"/>
        <v>#VALUE!</v>
      </c>
    </row>
    <row r="1653" spans="1:15" s="17" customFormat="1" x14ac:dyDescent="0.2">
      <c r="A1653" s="51"/>
      <c r="B1653" s="14"/>
      <c r="C1653" s="128" t="str">
        <f>IF(A1653=0,"",COUNTIF(Sample_Output!$B$2:$B$2000,"*"&amp;A1653&amp;"*"))</f>
        <v/>
      </c>
      <c r="D1653" s="129" t="str">
        <f>IF(SUMIF(OutputMaterialType,Specified_Output!A1653,OutputSampleWeight)=0,"",SUMIF(OutputMaterialType,Specified_Output!A1653,OutputSampleWeight))</f>
        <v/>
      </c>
      <c r="E1653" s="120" t="str">
        <f t="shared" si="179"/>
        <v/>
      </c>
      <c r="F1653" s="95" t="str">
        <f t="shared" si="180"/>
        <v/>
      </c>
      <c r="G1653" s="120" t="str">
        <f t="shared" si="181"/>
        <v/>
      </c>
      <c r="H1653" s="127" t="str">
        <f t="shared" si="182"/>
        <v/>
      </c>
      <c r="J1653" s="103"/>
      <c r="K1653" s="103"/>
      <c r="L1653" s="127" t="str">
        <f t="shared" si="178"/>
        <v/>
      </c>
      <c r="M1653" s="59" t="e">
        <f t="array" ref="M1653">_xlfn.STDEV.S(IF(OutputMaterialType=A1653,OutputTarget))</f>
        <v>#VALUE!</v>
      </c>
      <c r="N1653" s="143" t="e">
        <f t="shared" si="183"/>
        <v>#VALUE!</v>
      </c>
      <c r="O1653" s="146" t="e">
        <f t="shared" si="184"/>
        <v>#VALUE!</v>
      </c>
    </row>
    <row r="1654" spans="1:15" s="17" customFormat="1" x14ac:dyDescent="0.2">
      <c r="A1654" s="51"/>
      <c r="B1654" s="14"/>
      <c r="C1654" s="128" t="str">
        <f>IF(A1654=0,"",COUNTIF(Sample_Output!$B$2:$B$2000,"*"&amp;A1654&amp;"*"))</f>
        <v/>
      </c>
      <c r="D1654" s="129" t="str">
        <f>IF(SUMIF(OutputMaterialType,Specified_Output!A1654,OutputSampleWeight)=0,"",SUMIF(OutputMaterialType,Specified_Output!A1654,OutputSampleWeight))</f>
        <v/>
      </c>
      <c r="E1654" s="120" t="str">
        <f t="shared" si="179"/>
        <v/>
      </c>
      <c r="F1654" s="95" t="str">
        <f t="shared" si="180"/>
        <v/>
      </c>
      <c r="G1654" s="120" t="str">
        <f t="shared" si="181"/>
        <v/>
      </c>
      <c r="H1654" s="127" t="str">
        <f t="shared" si="182"/>
        <v/>
      </c>
      <c r="J1654" s="103"/>
      <c r="K1654" s="103"/>
      <c r="L1654" s="127" t="str">
        <f t="shared" si="178"/>
        <v/>
      </c>
      <c r="M1654" s="59" t="e">
        <f t="array" ref="M1654">_xlfn.STDEV.S(IF(OutputMaterialType=A1654,OutputTarget))</f>
        <v>#VALUE!</v>
      </c>
      <c r="N1654" s="143" t="e">
        <f t="shared" si="183"/>
        <v>#VALUE!</v>
      </c>
      <c r="O1654" s="146" t="e">
        <f t="shared" si="184"/>
        <v>#VALUE!</v>
      </c>
    </row>
    <row r="1655" spans="1:15" s="17" customFormat="1" x14ac:dyDescent="0.2">
      <c r="A1655" s="51"/>
      <c r="B1655" s="14"/>
      <c r="C1655" s="128" t="str">
        <f>IF(A1655=0,"",COUNTIF(Sample_Output!$B$2:$B$2000,"*"&amp;A1655&amp;"*"))</f>
        <v/>
      </c>
      <c r="D1655" s="129" t="str">
        <f>IF(SUMIF(OutputMaterialType,Specified_Output!A1655,OutputSampleWeight)=0,"",SUMIF(OutputMaterialType,Specified_Output!A1655,OutputSampleWeight))</f>
        <v/>
      </c>
      <c r="E1655" s="120" t="str">
        <f t="shared" si="179"/>
        <v/>
      </c>
      <c r="F1655" s="95" t="str">
        <f t="shared" si="180"/>
        <v/>
      </c>
      <c r="G1655" s="120" t="str">
        <f t="shared" si="181"/>
        <v/>
      </c>
      <c r="H1655" s="127" t="str">
        <f t="shared" si="182"/>
        <v/>
      </c>
      <c r="J1655" s="103"/>
      <c r="K1655" s="103"/>
      <c r="L1655" s="127" t="str">
        <f t="shared" si="178"/>
        <v/>
      </c>
      <c r="M1655" s="59" t="e">
        <f t="array" ref="M1655">_xlfn.STDEV.S(IF(OutputMaterialType=A1655,OutputTarget))</f>
        <v>#VALUE!</v>
      </c>
      <c r="N1655" s="143" t="e">
        <f t="shared" si="183"/>
        <v>#VALUE!</v>
      </c>
      <c r="O1655" s="146" t="e">
        <f t="shared" si="184"/>
        <v>#VALUE!</v>
      </c>
    </row>
    <row r="1656" spans="1:15" s="17" customFormat="1" x14ac:dyDescent="0.2">
      <c r="A1656" s="51"/>
      <c r="B1656" s="14"/>
      <c r="C1656" s="128" t="str">
        <f>IF(A1656=0,"",COUNTIF(Sample_Output!$B$2:$B$2000,"*"&amp;A1656&amp;"*"))</f>
        <v/>
      </c>
      <c r="D1656" s="129" t="str">
        <f>IF(SUMIF(OutputMaterialType,Specified_Output!A1656,OutputSampleWeight)=0,"",SUMIF(OutputMaterialType,Specified_Output!A1656,OutputSampleWeight))</f>
        <v/>
      </c>
      <c r="E1656" s="120" t="str">
        <f t="shared" si="179"/>
        <v/>
      </c>
      <c r="F1656" s="95" t="str">
        <f t="shared" si="180"/>
        <v/>
      </c>
      <c r="G1656" s="120" t="str">
        <f t="shared" si="181"/>
        <v/>
      </c>
      <c r="H1656" s="127" t="str">
        <f t="shared" si="182"/>
        <v/>
      </c>
      <c r="J1656" s="103"/>
      <c r="K1656" s="103"/>
      <c r="L1656" s="127" t="str">
        <f t="shared" si="178"/>
        <v/>
      </c>
      <c r="M1656" s="59" t="e">
        <f t="array" ref="M1656">_xlfn.STDEV.S(IF(OutputMaterialType=A1656,OutputTarget))</f>
        <v>#VALUE!</v>
      </c>
      <c r="N1656" s="143" t="e">
        <f t="shared" si="183"/>
        <v>#VALUE!</v>
      </c>
      <c r="O1656" s="146" t="e">
        <f t="shared" si="184"/>
        <v>#VALUE!</v>
      </c>
    </row>
    <row r="1657" spans="1:15" s="17" customFormat="1" x14ac:dyDescent="0.2">
      <c r="A1657" s="51"/>
      <c r="B1657" s="14"/>
      <c r="C1657" s="128" t="str">
        <f>IF(A1657=0,"",COUNTIF(Sample_Output!$B$2:$B$2000,"*"&amp;A1657&amp;"*"))</f>
        <v/>
      </c>
      <c r="D1657" s="129" t="str">
        <f>IF(SUMIF(OutputMaterialType,Specified_Output!A1657,OutputSampleWeight)=0,"",SUMIF(OutputMaterialType,Specified_Output!A1657,OutputSampleWeight))</f>
        <v/>
      </c>
      <c r="E1657" s="120" t="str">
        <f t="shared" si="179"/>
        <v/>
      </c>
      <c r="F1657" s="95" t="str">
        <f t="shared" si="180"/>
        <v/>
      </c>
      <c r="G1657" s="120" t="str">
        <f t="shared" si="181"/>
        <v/>
      </c>
      <c r="H1657" s="127" t="str">
        <f t="shared" si="182"/>
        <v/>
      </c>
      <c r="J1657" s="103"/>
      <c r="K1657" s="103"/>
      <c r="L1657" s="127" t="str">
        <f t="shared" si="178"/>
        <v/>
      </c>
      <c r="M1657" s="59" t="e">
        <f t="array" ref="M1657">_xlfn.STDEV.S(IF(OutputMaterialType=A1657,OutputTarget))</f>
        <v>#VALUE!</v>
      </c>
      <c r="N1657" s="143" t="e">
        <f t="shared" si="183"/>
        <v>#VALUE!</v>
      </c>
      <c r="O1657" s="146" t="e">
        <f t="shared" si="184"/>
        <v>#VALUE!</v>
      </c>
    </row>
    <row r="1658" spans="1:15" s="17" customFormat="1" x14ac:dyDescent="0.2">
      <c r="A1658" s="51"/>
      <c r="B1658" s="14"/>
      <c r="C1658" s="128" t="str">
        <f>IF(A1658=0,"",COUNTIF(Sample_Output!$B$2:$B$2000,"*"&amp;A1658&amp;"*"))</f>
        <v/>
      </c>
      <c r="D1658" s="129" t="str">
        <f>IF(SUMIF(OutputMaterialType,Specified_Output!A1658,OutputSampleWeight)=0,"",SUMIF(OutputMaterialType,Specified_Output!A1658,OutputSampleWeight))</f>
        <v/>
      </c>
      <c r="E1658" s="120" t="str">
        <f t="shared" si="179"/>
        <v/>
      </c>
      <c r="F1658" s="95" t="str">
        <f t="shared" si="180"/>
        <v/>
      </c>
      <c r="G1658" s="120" t="str">
        <f t="shared" si="181"/>
        <v/>
      </c>
      <c r="H1658" s="127" t="str">
        <f t="shared" si="182"/>
        <v/>
      </c>
      <c r="J1658" s="103"/>
      <c r="K1658" s="103"/>
      <c r="L1658" s="127" t="str">
        <f t="shared" si="178"/>
        <v/>
      </c>
      <c r="M1658" s="59" t="e">
        <f t="array" ref="M1658">_xlfn.STDEV.S(IF(OutputMaterialType=A1658,OutputTarget))</f>
        <v>#VALUE!</v>
      </c>
      <c r="N1658" s="143" t="e">
        <f t="shared" si="183"/>
        <v>#VALUE!</v>
      </c>
      <c r="O1658" s="146" t="e">
        <f t="shared" si="184"/>
        <v>#VALUE!</v>
      </c>
    </row>
    <row r="1659" spans="1:15" s="17" customFormat="1" x14ac:dyDescent="0.2">
      <c r="A1659" s="51"/>
      <c r="B1659" s="14"/>
      <c r="C1659" s="128" t="str">
        <f>IF(A1659=0,"",COUNTIF(Sample_Output!$B$2:$B$2000,"*"&amp;A1659&amp;"*"))</f>
        <v/>
      </c>
      <c r="D1659" s="129" t="str">
        <f>IF(SUMIF(OutputMaterialType,Specified_Output!A1659,OutputSampleWeight)=0,"",SUMIF(OutputMaterialType,Specified_Output!A1659,OutputSampleWeight))</f>
        <v/>
      </c>
      <c r="E1659" s="120" t="str">
        <f t="shared" si="179"/>
        <v/>
      </c>
      <c r="F1659" s="95" t="str">
        <f t="shared" si="180"/>
        <v/>
      </c>
      <c r="G1659" s="120" t="str">
        <f t="shared" si="181"/>
        <v/>
      </c>
      <c r="H1659" s="127" t="str">
        <f t="shared" si="182"/>
        <v/>
      </c>
      <c r="J1659" s="103"/>
      <c r="K1659" s="103"/>
      <c r="L1659" s="127" t="str">
        <f t="shared" si="178"/>
        <v/>
      </c>
      <c r="M1659" s="59" t="e">
        <f t="array" ref="M1659">_xlfn.STDEV.S(IF(OutputMaterialType=A1659,OutputTarget))</f>
        <v>#VALUE!</v>
      </c>
      <c r="N1659" s="143" t="e">
        <f t="shared" si="183"/>
        <v>#VALUE!</v>
      </c>
      <c r="O1659" s="146" t="e">
        <f t="shared" si="184"/>
        <v>#VALUE!</v>
      </c>
    </row>
    <row r="1660" spans="1:15" s="17" customFormat="1" x14ac:dyDescent="0.2">
      <c r="A1660" s="51"/>
      <c r="B1660" s="14"/>
      <c r="C1660" s="128" t="str">
        <f>IF(A1660=0,"",COUNTIF(Sample_Output!$B$2:$B$2000,"*"&amp;A1660&amp;"*"))</f>
        <v/>
      </c>
      <c r="D1660" s="129" t="str">
        <f>IF(SUMIF(OutputMaterialType,Specified_Output!A1660,OutputSampleWeight)=0,"",SUMIF(OutputMaterialType,Specified_Output!A1660,OutputSampleWeight))</f>
        <v/>
      </c>
      <c r="E1660" s="120" t="str">
        <f t="shared" si="179"/>
        <v/>
      </c>
      <c r="F1660" s="95" t="str">
        <f t="shared" si="180"/>
        <v/>
      </c>
      <c r="G1660" s="120" t="str">
        <f t="shared" si="181"/>
        <v/>
      </c>
      <c r="H1660" s="127" t="str">
        <f t="shared" si="182"/>
        <v/>
      </c>
      <c r="J1660" s="103"/>
      <c r="K1660" s="103"/>
      <c r="L1660" s="127" t="str">
        <f t="shared" si="178"/>
        <v/>
      </c>
      <c r="M1660" s="59" t="e">
        <f t="array" ref="M1660">_xlfn.STDEV.S(IF(OutputMaterialType=A1660,OutputTarget))</f>
        <v>#VALUE!</v>
      </c>
      <c r="N1660" s="143" t="e">
        <f t="shared" si="183"/>
        <v>#VALUE!</v>
      </c>
      <c r="O1660" s="146" t="e">
        <f t="shared" si="184"/>
        <v>#VALUE!</v>
      </c>
    </row>
    <row r="1661" spans="1:15" s="17" customFormat="1" x14ac:dyDescent="0.2">
      <c r="A1661" s="51"/>
      <c r="B1661" s="14"/>
      <c r="C1661" s="128" t="str">
        <f>IF(A1661=0,"",COUNTIF(Sample_Output!$B$2:$B$2000,"*"&amp;A1661&amp;"*"))</f>
        <v/>
      </c>
      <c r="D1661" s="129" t="str">
        <f>IF(SUMIF(OutputMaterialType,Specified_Output!A1661,OutputSampleWeight)=0,"",SUMIF(OutputMaterialType,Specified_Output!A1661,OutputSampleWeight))</f>
        <v/>
      </c>
      <c r="E1661" s="120" t="str">
        <f t="shared" si="179"/>
        <v/>
      </c>
      <c r="F1661" s="95" t="str">
        <f t="shared" si="180"/>
        <v/>
      </c>
      <c r="G1661" s="120" t="str">
        <f t="shared" si="181"/>
        <v/>
      </c>
      <c r="H1661" s="127" t="str">
        <f t="shared" si="182"/>
        <v/>
      </c>
      <c r="J1661" s="103"/>
      <c r="K1661" s="103"/>
      <c r="L1661" s="127" t="str">
        <f t="shared" si="178"/>
        <v/>
      </c>
      <c r="M1661" s="59" t="e">
        <f t="array" ref="M1661">_xlfn.STDEV.S(IF(OutputMaterialType=A1661,OutputTarget))</f>
        <v>#VALUE!</v>
      </c>
      <c r="N1661" s="143" t="e">
        <f t="shared" si="183"/>
        <v>#VALUE!</v>
      </c>
      <c r="O1661" s="146" t="e">
        <f t="shared" si="184"/>
        <v>#VALUE!</v>
      </c>
    </row>
    <row r="1662" spans="1:15" s="17" customFormat="1" x14ac:dyDescent="0.2">
      <c r="A1662" s="51"/>
      <c r="B1662" s="14"/>
      <c r="C1662" s="128" t="str">
        <f>IF(A1662=0,"",COUNTIF(Sample_Output!$B$2:$B$2000,"*"&amp;A1662&amp;"*"))</f>
        <v/>
      </c>
      <c r="D1662" s="129" t="str">
        <f>IF(SUMIF(OutputMaterialType,Specified_Output!A1662,OutputSampleWeight)=0,"",SUMIF(OutputMaterialType,Specified_Output!A1662,OutputSampleWeight))</f>
        <v/>
      </c>
      <c r="E1662" s="120" t="str">
        <f t="shared" si="179"/>
        <v/>
      </c>
      <c r="F1662" s="95" t="str">
        <f t="shared" si="180"/>
        <v/>
      </c>
      <c r="G1662" s="120" t="str">
        <f t="shared" si="181"/>
        <v/>
      </c>
      <c r="H1662" s="127" t="str">
        <f t="shared" si="182"/>
        <v/>
      </c>
      <c r="J1662" s="103"/>
      <c r="K1662" s="103"/>
      <c r="L1662" s="127" t="str">
        <f t="shared" si="178"/>
        <v/>
      </c>
      <c r="M1662" s="59" t="e">
        <f t="array" ref="M1662">_xlfn.STDEV.S(IF(OutputMaterialType=A1662,OutputTarget))</f>
        <v>#VALUE!</v>
      </c>
      <c r="N1662" s="143" t="e">
        <f t="shared" si="183"/>
        <v>#VALUE!</v>
      </c>
      <c r="O1662" s="146" t="e">
        <f t="shared" si="184"/>
        <v>#VALUE!</v>
      </c>
    </row>
    <row r="1663" spans="1:15" s="17" customFormat="1" x14ac:dyDescent="0.2">
      <c r="A1663" s="51"/>
      <c r="B1663" s="14"/>
      <c r="C1663" s="128" t="str">
        <f>IF(A1663=0,"",COUNTIF(Sample_Output!$B$2:$B$2000,"*"&amp;A1663&amp;"*"))</f>
        <v/>
      </c>
      <c r="D1663" s="129" t="str">
        <f>IF(SUMIF(OutputMaterialType,Specified_Output!A1663,OutputSampleWeight)=0,"",SUMIF(OutputMaterialType,Specified_Output!A1663,OutputSampleWeight))</f>
        <v/>
      </c>
      <c r="E1663" s="120" t="str">
        <f t="shared" si="179"/>
        <v/>
      </c>
      <c r="F1663" s="95" t="str">
        <f t="shared" si="180"/>
        <v/>
      </c>
      <c r="G1663" s="120" t="str">
        <f t="shared" si="181"/>
        <v/>
      </c>
      <c r="H1663" s="127" t="str">
        <f t="shared" si="182"/>
        <v/>
      </c>
      <c r="J1663" s="103"/>
      <c r="K1663" s="103"/>
      <c r="L1663" s="127" t="str">
        <f t="shared" si="178"/>
        <v/>
      </c>
      <c r="M1663" s="59" t="e">
        <f t="array" ref="M1663">_xlfn.STDEV.S(IF(OutputMaterialType=A1663,OutputTarget))</f>
        <v>#VALUE!</v>
      </c>
      <c r="N1663" s="143" t="e">
        <f t="shared" si="183"/>
        <v>#VALUE!</v>
      </c>
      <c r="O1663" s="146" t="e">
        <f t="shared" si="184"/>
        <v>#VALUE!</v>
      </c>
    </row>
    <row r="1664" spans="1:15" s="17" customFormat="1" x14ac:dyDescent="0.2">
      <c r="A1664" s="51"/>
      <c r="B1664" s="14"/>
      <c r="C1664" s="128" t="str">
        <f>IF(A1664=0,"",COUNTIF(Sample_Output!$B$2:$B$2000,"*"&amp;A1664&amp;"*"))</f>
        <v/>
      </c>
      <c r="D1664" s="129" t="str">
        <f>IF(SUMIF(OutputMaterialType,Specified_Output!A1664,OutputSampleWeight)=0,"",SUMIF(OutputMaterialType,Specified_Output!A1664,OutputSampleWeight))</f>
        <v/>
      </c>
      <c r="E1664" s="120" t="str">
        <f t="shared" si="179"/>
        <v/>
      </c>
      <c r="F1664" s="95" t="str">
        <f t="shared" si="180"/>
        <v/>
      </c>
      <c r="G1664" s="120" t="str">
        <f t="shared" si="181"/>
        <v/>
      </c>
      <c r="H1664" s="127" t="str">
        <f t="shared" si="182"/>
        <v/>
      </c>
      <c r="J1664" s="103"/>
      <c r="K1664" s="103"/>
      <c r="L1664" s="127" t="str">
        <f t="shared" si="178"/>
        <v/>
      </c>
      <c r="M1664" s="59" t="e">
        <f t="array" ref="M1664">_xlfn.STDEV.S(IF(OutputMaterialType=A1664,OutputTarget))</f>
        <v>#VALUE!</v>
      </c>
      <c r="N1664" s="143" t="e">
        <f t="shared" si="183"/>
        <v>#VALUE!</v>
      </c>
      <c r="O1664" s="146" t="e">
        <f t="shared" si="184"/>
        <v>#VALUE!</v>
      </c>
    </row>
    <row r="1665" spans="1:15" s="17" customFormat="1" x14ac:dyDescent="0.2">
      <c r="A1665" s="51"/>
      <c r="B1665" s="14"/>
      <c r="C1665" s="128" t="str">
        <f>IF(A1665=0,"",COUNTIF(Sample_Output!$B$2:$B$2000,"*"&amp;A1665&amp;"*"))</f>
        <v/>
      </c>
      <c r="D1665" s="129" t="str">
        <f>IF(SUMIF(OutputMaterialType,Specified_Output!A1665,OutputSampleWeight)=0,"",SUMIF(OutputMaterialType,Specified_Output!A1665,OutputSampleWeight))</f>
        <v/>
      </c>
      <c r="E1665" s="120" t="str">
        <f t="shared" si="179"/>
        <v/>
      </c>
      <c r="F1665" s="95" t="str">
        <f t="shared" si="180"/>
        <v/>
      </c>
      <c r="G1665" s="120" t="str">
        <f t="shared" si="181"/>
        <v/>
      </c>
      <c r="H1665" s="127" t="str">
        <f t="shared" si="182"/>
        <v/>
      </c>
      <c r="J1665" s="103"/>
      <c r="K1665" s="103"/>
      <c r="L1665" s="127" t="str">
        <f t="shared" si="178"/>
        <v/>
      </c>
      <c r="M1665" s="59" t="e">
        <f t="array" ref="M1665">_xlfn.STDEV.S(IF(OutputMaterialType=A1665,OutputTarget))</f>
        <v>#VALUE!</v>
      </c>
      <c r="N1665" s="143" t="e">
        <f t="shared" si="183"/>
        <v>#VALUE!</v>
      </c>
      <c r="O1665" s="146" t="e">
        <f t="shared" si="184"/>
        <v>#VALUE!</v>
      </c>
    </row>
    <row r="1666" spans="1:15" s="17" customFormat="1" x14ac:dyDescent="0.2">
      <c r="A1666" s="51"/>
      <c r="B1666" s="14"/>
      <c r="C1666" s="128" t="str">
        <f>IF(A1666=0,"",COUNTIF(Sample_Output!$B$2:$B$2000,"*"&amp;A1666&amp;"*"))</f>
        <v/>
      </c>
      <c r="D1666" s="129" t="str">
        <f>IF(SUMIF(OutputMaterialType,Specified_Output!A1666,OutputSampleWeight)=0,"",SUMIF(OutputMaterialType,Specified_Output!A1666,OutputSampleWeight))</f>
        <v/>
      </c>
      <c r="E1666" s="120" t="str">
        <f t="shared" si="179"/>
        <v/>
      </c>
      <c r="F1666" s="95" t="str">
        <f t="shared" si="180"/>
        <v/>
      </c>
      <c r="G1666" s="120" t="str">
        <f t="shared" si="181"/>
        <v/>
      </c>
      <c r="H1666" s="127" t="str">
        <f t="shared" si="182"/>
        <v/>
      </c>
      <c r="J1666" s="103"/>
      <c r="K1666" s="103"/>
      <c r="L1666" s="127" t="str">
        <f t="shared" ref="L1666:L1729" si="185">IFERROR(AVERAGEIF(OutputMaterialType,A1666,OutputFragments),"")</f>
        <v/>
      </c>
      <c r="M1666" s="59" t="e">
        <f t="array" ref="M1666">_xlfn.STDEV.S(IF(OutputMaterialType=A1666,OutputTarget))</f>
        <v>#VALUE!</v>
      </c>
      <c r="N1666" s="143" t="e">
        <f t="shared" si="183"/>
        <v>#VALUE!</v>
      </c>
      <c r="O1666" s="146" t="e">
        <f t="shared" si="184"/>
        <v>#VALUE!</v>
      </c>
    </row>
    <row r="1667" spans="1:15" s="17" customFormat="1" x14ac:dyDescent="0.2">
      <c r="A1667" s="51"/>
      <c r="B1667" s="14"/>
      <c r="C1667" s="128" t="str">
        <f>IF(A1667=0,"",COUNTIF(Sample_Output!$B$2:$B$2000,"*"&amp;A1667&amp;"*"))</f>
        <v/>
      </c>
      <c r="D1667" s="129" t="str">
        <f>IF(SUMIF(OutputMaterialType,Specified_Output!A1667,OutputSampleWeight)=0,"",SUMIF(OutputMaterialType,Specified_Output!A1667,OutputSampleWeight))</f>
        <v/>
      </c>
      <c r="E1667" s="120" t="str">
        <f t="shared" ref="E1667:E1730" si="186">IFERROR(AVERAGEIF(OutputMaterialType,A1667,OutputTarget),"")</f>
        <v/>
      </c>
      <c r="F1667" s="95" t="str">
        <f t="shared" ref="F1667:F1730" si="187">IFERROR(M1667,"")</f>
        <v/>
      </c>
      <c r="G1667" s="120" t="str">
        <f t="shared" ref="G1667:G1730" si="188">IFERROR(AVERAGEIF(OutputMaterialType,A1667,OutputNonTarget),"")</f>
        <v/>
      </c>
      <c r="H1667" s="127" t="str">
        <f t="shared" ref="H1667:H1730" si="189">IFERROR(AVERAGEIF(OutputMaterialType,A1667,OutputNonRecyclables),"")</f>
        <v/>
      </c>
      <c r="J1667" s="103"/>
      <c r="K1667" s="103"/>
      <c r="L1667" s="127" t="str">
        <f t="shared" si="185"/>
        <v/>
      </c>
      <c r="M1667" s="59" t="e">
        <f t="array" ref="M1667">_xlfn.STDEV.S(IF(OutputMaterialType=A1667,OutputTarget))</f>
        <v>#VALUE!</v>
      </c>
      <c r="N1667" s="143" t="e">
        <f t="shared" ref="N1667:N1730" si="190">C1667-ROUNDDOWN(B1667/20,0)</f>
        <v>#VALUE!</v>
      </c>
      <c r="O1667" s="146" t="e">
        <f t="shared" ref="O1667:O1730" si="191">D1667/C1667</f>
        <v>#VALUE!</v>
      </c>
    </row>
    <row r="1668" spans="1:15" s="17" customFormat="1" x14ac:dyDescent="0.2">
      <c r="A1668" s="51"/>
      <c r="B1668" s="14"/>
      <c r="C1668" s="128" t="str">
        <f>IF(A1668=0,"",COUNTIF(Sample_Output!$B$2:$B$2000,"*"&amp;A1668&amp;"*"))</f>
        <v/>
      </c>
      <c r="D1668" s="129" t="str">
        <f>IF(SUMIF(OutputMaterialType,Specified_Output!A1668,OutputSampleWeight)=0,"",SUMIF(OutputMaterialType,Specified_Output!A1668,OutputSampleWeight))</f>
        <v/>
      </c>
      <c r="E1668" s="120" t="str">
        <f t="shared" si="186"/>
        <v/>
      </c>
      <c r="F1668" s="95" t="str">
        <f t="shared" si="187"/>
        <v/>
      </c>
      <c r="G1668" s="120" t="str">
        <f t="shared" si="188"/>
        <v/>
      </c>
      <c r="H1668" s="127" t="str">
        <f t="shared" si="189"/>
        <v/>
      </c>
      <c r="J1668" s="103"/>
      <c r="K1668" s="103"/>
      <c r="L1668" s="127" t="str">
        <f t="shared" si="185"/>
        <v/>
      </c>
      <c r="M1668" s="59" t="e">
        <f t="array" ref="M1668">_xlfn.STDEV.S(IF(OutputMaterialType=A1668,OutputTarget))</f>
        <v>#VALUE!</v>
      </c>
      <c r="N1668" s="143" t="e">
        <f t="shared" si="190"/>
        <v>#VALUE!</v>
      </c>
      <c r="O1668" s="146" t="e">
        <f t="shared" si="191"/>
        <v>#VALUE!</v>
      </c>
    </row>
    <row r="1669" spans="1:15" s="17" customFormat="1" x14ac:dyDescent="0.2">
      <c r="A1669" s="51"/>
      <c r="B1669" s="14"/>
      <c r="C1669" s="128" t="str">
        <f>IF(A1669=0,"",COUNTIF(Sample_Output!$B$2:$B$2000,"*"&amp;A1669&amp;"*"))</f>
        <v/>
      </c>
      <c r="D1669" s="129" t="str">
        <f>IF(SUMIF(OutputMaterialType,Specified_Output!A1669,OutputSampleWeight)=0,"",SUMIF(OutputMaterialType,Specified_Output!A1669,OutputSampleWeight))</f>
        <v/>
      </c>
      <c r="E1669" s="120" t="str">
        <f t="shared" si="186"/>
        <v/>
      </c>
      <c r="F1669" s="95" t="str">
        <f t="shared" si="187"/>
        <v/>
      </c>
      <c r="G1669" s="120" t="str">
        <f t="shared" si="188"/>
        <v/>
      </c>
      <c r="H1669" s="127" t="str">
        <f t="shared" si="189"/>
        <v/>
      </c>
      <c r="J1669" s="103"/>
      <c r="K1669" s="103"/>
      <c r="L1669" s="127" t="str">
        <f t="shared" si="185"/>
        <v/>
      </c>
      <c r="M1669" s="59" t="e">
        <f t="array" ref="M1669">_xlfn.STDEV.S(IF(OutputMaterialType=A1669,OutputTarget))</f>
        <v>#VALUE!</v>
      </c>
      <c r="N1669" s="143" t="e">
        <f t="shared" si="190"/>
        <v>#VALUE!</v>
      </c>
      <c r="O1669" s="146" t="e">
        <f t="shared" si="191"/>
        <v>#VALUE!</v>
      </c>
    </row>
    <row r="1670" spans="1:15" s="17" customFormat="1" x14ac:dyDescent="0.2">
      <c r="A1670" s="51"/>
      <c r="B1670" s="14"/>
      <c r="C1670" s="128" t="str">
        <f>IF(A1670=0,"",COUNTIF(Sample_Output!$B$2:$B$2000,"*"&amp;A1670&amp;"*"))</f>
        <v/>
      </c>
      <c r="D1670" s="129" t="str">
        <f>IF(SUMIF(OutputMaterialType,Specified_Output!A1670,OutputSampleWeight)=0,"",SUMIF(OutputMaterialType,Specified_Output!A1670,OutputSampleWeight))</f>
        <v/>
      </c>
      <c r="E1670" s="120" t="str">
        <f t="shared" si="186"/>
        <v/>
      </c>
      <c r="F1670" s="95" t="str">
        <f t="shared" si="187"/>
        <v/>
      </c>
      <c r="G1670" s="120" t="str">
        <f t="shared" si="188"/>
        <v/>
      </c>
      <c r="H1670" s="127" t="str">
        <f t="shared" si="189"/>
        <v/>
      </c>
      <c r="J1670" s="103"/>
      <c r="K1670" s="103"/>
      <c r="L1670" s="127" t="str">
        <f t="shared" si="185"/>
        <v/>
      </c>
      <c r="M1670" s="59" t="e">
        <f t="array" ref="M1670">_xlfn.STDEV.S(IF(OutputMaterialType=A1670,OutputTarget))</f>
        <v>#VALUE!</v>
      </c>
      <c r="N1670" s="143" t="e">
        <f t="shared" si="190"/>
        <v>#VALUE!</v>
      </c>
      <c r="O1670" s="146" t="e">
        <f t="shared" si="191"/>
        <v>#VALUE!</v>
      </c>
    </row>
    <row r="1671" spans="1:15" s="17" customFormat="1" x14ac:dyDescent="0.2">
      <c r="A1671" s="51"/>
      <c r="B1671" s="14"/>
      <c r="C1671" s="128" t="str">
        <f>IF(A1671=0,"",COUNTIF(Sample_Output!$B$2:$B$2000,"*"&amp;A1671&amp;"*"))</f>
        <v/>
      </c>
      <c r="D1671" s="129" t="str">
        <f>IF(SUMIF(OutputMaterialType,Specified_Output!A1671,OutputSampleWeight)=0,"",SUMIF(OutputMaterialType,Specified_Output!A1671,OutputSampleWeight))</f>
        <v/>
      </c>
      <c r="E1671" s="120" t="str">
        <f t="shared" si="186"/>
        <v/>
      </c>
      <c r="F1671" s="95" t="str">
        <f t="shared" si="187"/>
        <v/>
      </c>
      <c r="G1671" s="120" t="str">
        <f t="shared" si="188"/>
        <v/>
      </c>
      <c r="H1671" s="127" t="str">
        <f t="shared" si="189"/>
        <v/>
      </c>
      <c r="J1671" s="103"/>
      <c r="K1671" s="103"/>
      <c r="L1671" s="127" t="str">
        <f t="shared" si="185"/>
        <v/>
      </c>
      <c r="M1671" s="59" t="e">
        <f t="array" ref="M1671">_xlfn.STDEV.S(IF(OutputMaterialType=A1671,OutputTarget))</f>
        <v>#VALUE!</v>
      </c>
      <c r="N1671" s="143" t="e">
        <f t="shared" si="190"/>
        <v>#VALUE!</v>
      </c>
      <c r="O1671" s="146" t="e">
        <f t="shared" si="191"/>
        <v>#VALUE!</v>
      </c>
    </row>
    <row r="1672" spans="1:15" s="17" customFormat="1" x14ac:dyDescent="0.2">
      <c r="A1672" s="51"/>
      <c r="B1672" s="14"/>
      <c r="C1672" s="128" t="str">
        <f>IF(A1672=0,"",COUNTIF(Sample_Output!$B$2:$B$2000,"*"&amp;A1672&amp;"*"))</f>
        <v/>
      </c>
      <c r="D1672" s="129" t="str">
        <f>IF(SUMIF(OutputMaterialType,Specified_Output!A1672,OutputSampleWeight)=0,"",SUMIF(OutputMaterialType,Specified_Output!A1672,OutputSampleWeight))</f>
        <v/>
      </c>
      <c r="E1672" s="120" t="str">
        <f t="shared" si="186"/>
        <v/>
      </c>
      <c r="F1672" s="95" t="str">
        <f t="shared" si="187"/>
        <v/>
      </c>
      <c r="G1672" s="120" t="str">
        <f t="shared" si="188"/>
        <v/>
      </c>
      <c r="H1672" s="127" t="str">
        <f t="shared" si="189"/>
        <v/>
      </c>
      <c r="J1672" s="103"/>
      <c r="K1672" s="103"/>
      <c r="L1672" s="127" t="str">
        <f t="shared" si="185"/>
        <v/>
      </c>
      <c r="M1672" s="59" t="e">
        <f t="array" ref="M1672">_xlfn.STDEV.S(IF(OutputMaterialType=A1672,OutputTarget))</f>
        <v>#VALUE!</v>
      </c>
      <c r="N1672" s="143" t="e">
        <f t="shared" si="190"/>
        <v>#VALUE!</v>
      </c>
      <c r="O1672" s="146" t="e">
        <f t="shared" si="191"/>
        <v>#VALUE!</v>
      </c>
    </row>
    <row r="1673" spans="1:15" s="17" customFormat="1" x14ac:dyDescent="0.2">
      <c r="A1673" s="51"/>
      <c r="B1673" s="14"/>
      <c r="C1673" s="128" t="str">
        <f>IF(A1673=0,"",COUNTIF(Sample_Output!$B$2:$B$2000,"*"&amp;A1673&amp;"*"))</f>
        <v/>
      </c>
      <c r="D1673" s="129" t="str">
        <f>IF(SUMIF(OutputMaterialType,Specified_Output!A1673,OutputSampleWeight)=0,"",SUMIF(OutputMaterialType,Specified_Output!A1673,OutputSampleWeight))</f>
        <v/>
      </c>
      <c r="E1673" s="120" t="str">
        <f t="shared" si="186"/>
        <v/>
      </c>
      <c r="F1673" s="95" t="str">
        <f t="shared" si="187"/>
        <v/>
      </c>
      <c r="G1673" s="120" t="str">
        <f t="shared" si="188"/>
        <v/>
      </c>
      <c r="H1673" s="127" t="str">
        <f t="shared" si="189"/>
        <v/>
      </c>
      <c r="J1673" s="103"/>
      <c r="K1673" s="103"/>
      <c r="L1673" s="127" t="str">
        <f t="shared" si="185"/>
        <v/>
      </c>
      <c r="M1673" s="59" t="e">
        <f t="array" ref="M1673">_xlfn.STDEV.S(IF(OutputMaterialType=A1673,OutputTarget))</f>
        <v>#VALUE!</v>
      </c>
      <c r="N1673" s="143" t="e">
        <f t="shared" si="190"/>
        <v>#VALUE!</v>
      </c>
      <c r="O1673" s="146" t="e">
        <f t="shared" si="191"/>
        <v>#VALUE!</v>
      </c>
    </row>
    <row r="1674" spans="1:15" s="17" customFormat="1" x14ac:dyDescent="0.2">
      <c r="A1674" s="51"/>
      <c r="B1674" s="14"/>
      <c r="C1674" s="128" t="str">
        <f>IF(A1674=0,"",COUNTIF(Sample_Output!$B$2:$B$2000,"*"&amp;A1674&amp;"*"))</f>
        <v/>
      </c>
      <c r="D1674" s="129" t="str">
        <f>IF(SUMIF(OutputMaterialType,Specified_Output!A1674,OutputSampleWeight)=0,"",SUMIF(OutputMaterialType,Specified_Output!A1674,OutputSampleWeight))</f>
        <v/>
      </c>
      <c r="E1674" s="120" t="str">
        <f t="shared" si="186"/>
        <v/>
      </c>
      <c r="F1674" s="95" t="str">
        <f t="shared" si="187"/>
        <v/>
      </c>
      <c r="G1674" s="120" t="str">
        <f t="shared" si="188"/>
        <v/>
      </c>
      <c r="H1674" s="127" t="str">
        <f t="shared" si="189"/>
        <v/>
      </c>
      <c r="J1674" s="103"/>
      <c r="K1674" s="103"/>
      <c r="L1674" s="127" t="str">
        <f t="shared" si="185"/>
        <v/>
      </c>
      <c r="M1674" s="59" t="e">
        <f t="array" ref="M1674">_xlfn.STDEV.S(IF(OutputMaterialType=A1674,OutputTarget))</f>
        <v>#VALUE!</v>
      </c>
      <c r="N1674" s="143" t="e">
        <f t="shared" si="190"/>
        <v>#VALUE!</v>
      </c>
      <c r="O1674" s="146" t="e">
        <f t="shared" si="191"/>
        <v>#VALUE!</v>
      </c>
    </row>
    <row r="1675" spans="1:15" s="17" customFormat="1" x14ac:dyDescent="0.2">
      <c r="A1675" s="51"/>
      <c r="B1675" s="14"/>
      <c r="C1675" s="128" t="str">
        <f>IF(A1675=0,"",COUNTIF(Sample_Output!$B$2:$B$2000,"*"&amp;A1675&amp;"*"))</f>
        <v/>
      </c>
      <c r="D1675" s="129" t="str">
        <f>IF(SUMIF(OutputMaterialType,Specified_Output!A1675,OutputSampleWeight)=0,"",SUMIF(OutputMaterialType,Specified_Output!A1675,OutputSampleWeight))</f>
        <v/>
      </c>
      <c r="E1675" s="120" t="str">
        <f t="shared" si="186"/>
        <v/>
      </c>
      <c r="F1675" s="95" t="str">
        <f t="shared" si="187"/>
        <v/>
      </c>
      <c r="G1675" s="120" t="str">
        <f t="shared" si="188"/>
        <v/>
      </c>
      <c r="H1675" s="127" t="str">
        <f t="shared" si="189"/>
        <v/>
      </c>
      <c r="J1675" s="103"/>
      <c r="K1675" s="103"/>
      <c r="L1675" s="127" t="str">
        <f t="shared" si="185"/>
        <v/>
      </c>
      <c r="M1675" s="59" t="e">
        <f t="array" ref="M1675">_xlfn.STDEV.S(IF(OutputMaterialType=A1675,OutputTarget))</f>
        <v>#VALUE!</v>
      </c>
      <c r="N1675" s="143" t="e">
        <f t="shared" si="190"/>
        <v>#VALUE!</v>
      </c>
      <c r="O1675" s="146" t="e">
        <f t="shared" si="191"/>
        <v>#VALUE!</v>
      </c>
    </row>
    <row r="1676" spans="1:15" s="17" customFormat="1" x14ac:dyDescent="0.2">
      <c r="A1676" s="51"/>
      <c r="B1676" s="14"/>
      <c r="C1676" s="128" t="str">
        <f>IF(A1676=0,"",COUNTIF(Sample_Output!$B$2:$B$2000,"*"&amp;A1676&amp;"*"))</f>
        <v/>
      </c>
      <c r="D1676" s="129" t="str">
        <f>IF(SUMIF(OutputMaterialType,Specified_Output!A1676,OutputSampleWeight)=0,"",SUMIF(OutputMaterialType,Specified_Output!A1676,OutputSampleWeight))</f>
        <v/>
      </c>
      <c r="E1676" s="120" t="str">
        <f t="shared" si="186"/>
        <v/>
      </c>
      <c r="F1676" s="95" t="str">
        <f t="shared" si="187"/>
        <v/>
      </c>
      <c r="G1676" s="120" t="str">
        <f t="shared" si="188"/>
        <v/>
      </c>
      <c r="H1676" s="127" t="str">
        <f t="shared" si="189"/>
        <v/>
      </c>
      <c r="J1676" s="103"/>
      <c r="K1676" s="103"/>
      <c r="L1676" s="127" t="str">
        <f t="shared" si="185"/>
        <v/>
      </c>
      <c r="M1676" s="59" t="e">
        <f t="array" ref="M1676">_xlfn.STDEV.S(IF(OutputMaterialType=A1676,OutputTarget))</f>
        <v>#VALUE!</v>
      </c>
      <c r="N1676" s="143" t="e">
        <f t="shared" si="190"/>
        <v>#VALUE!</v>
      </c>
      <c r="O1676" s="146" t="e">
        <f t="shared" si="191"/>
        <v>#VALUE!</v>
      </c>
    </row>
    <row r="1677" spans="1:15" s="17" customFormat="1" x14ac:dyDescent="0.2">
      <c r="A1677" s="51"/>
      <c r="B1677" s="14"/>
      <c r="C1677" s="128" t="str">
        <f>IF(A1677=0,"",COUNTIF(Sample_Output!$B$2:$B$2000,"*"&amp;A1677&amp;"*"))</f>
        <v/>
      </c>
      <c r="D1677" s="129" t="str">
        <f>IF(SUMIF(OutputMaterialType,Specified_Output!A1677,OutputSampleWeight)=0,"",SUMIF(OutputMaterialType,Specified_Output!A1677,OutputSampleWeight))</f>
        <v/>
      </c>
      <c r="E1677" s="120" t="str">
        <f t="shared" si="186"/>
        <v/>
      </c>
      <c r="F1677" s="95" t="str">
        <f t="shared" si="187"/>
        <v/>
      </c>
      <c r="G1677" s="120" t="str">
        <f t="shared" si="188"/>
        <v/>
      </c>
      <c r="H1677" s="127" t="str">
        <f t="shared" si="189"/>
        <v/>
      </c>
      <c r="J1677" s="103"/>
      <c r="K1677" s="103"/>
      <c r="L1677" s="127" t="str">
        <f t="shared" si="185"/>
        <v/>
      </c>
      <c r="M1677" s="59" t="e">
        <f t="array" ref="M1677">_xlfn.STDEV.S(IF(OutputMaterialType=A1677,OutputTarget))</f>
        <v>#VALUE!</v>
      </c>
      <c r="N1677" s="143" t="e">
        <f t="shared" si="190"/>
        <v>#VALUE!</v>
      </c>
      <c r="O1677" s="146" t="e">
        <f t="shared" si="191"/>
        <v>#VALUE!</v>
      </c>
    </row>
    <row r="1678" spans="1:15" s="17" customFormat="1" x14ac:dyDescent="0.2">
      <c r="A1678" s="51"/>
      <c r="B1678" s="14"/>
      <c r="C1678" s="128" t="str">
        <f>IF(A1678=0,"",COUNTIF(Sample_Output!$B$2:$B$2000,"*"&amp;A1678&amp;"*"))</f>
        <v/>
      </c>
      <c r="D1678" s="129" t="str">
        <f>IF(SUMIF(OutputMaterialType,Specified_Output!A1678,OutputSampleWeight)=0,"",SUMIF(OutputMaterialType,Specified_Output!A1678,OutputSampleWeight))</f>
        <v/>
      </c>
      <c r="E1678" s="120" t="str">
        <f t="shared" si="186"/>
        <v/>
      </c>
      <c r="F1678" s="95" t="str">
        <f t="shared" si="187"/>
        <v/>
      </c>
      <c r="G1678" s="120" t="str">
        <f t="shared" si="188"/>
        <v/>
      </c>
      <c r="H1678" s="127" t="str">
        <f t="shared" si="189"/>
        <v/>
      </c>
      <c r="J1678" s="103"/>
      <c r="K1678" s="103"/>
      <c r="L1678" s="127" t="str">
        <f t="shared" si="185"/>
        <v/>
      </c>
      <c r="M1678" s="59" t="e">
        <f t="array" ref="M1678">_xlfn.STDEV.S(IF(OutputMaterialType=A1678,OutputTarget))</f>
        <v>#VALUE!</v>
      </c>
      <c r="N1678" s="143" t="e">
        <f t="shared" si="190"/>
        <v>#VALUE!</v>
      </c>
      <c r="O1678" s="146" t="e">
        <f t="shared" si="191"/>
        <v>#VALUE!</v>
      </c>
    </row>
    <row r="1679" spans="1:15" s="17" customFormat="1" x14ac:dyDescent="0.2">
      <c r="A1679" s="51"/>
      <c r="B1679" s="14"/>
      <c r="C1679" s="128" t="str">
        <f>IF(A1679=0,"",COUNTIF(Sample_Output!$B$2:$B$2000,"*"&amp;A1679&amp;"*"))</f>
        <v/>
      </c>
      <c r="D1679" s="129" t="str">
        <f>IF(SUMIF(OutputMaterialType,Specified_Output!A1679,OutputSampleWeight)=0,"",SUMIF(OutputMaterialType,Specified_Output!A1679,OutputSampleWeight))</f>
        <v/>
      </c>
      <c r="E1679" s="120" t="str">
        <f t="shared" si="186"/>
        <v/>
      </c>
      <c r="F1679" s="95" t="str">
        <f t="shared" si="187"/>
        <v/>
      </c>
      <c r="G1679" s="120" t="str">
        <f t="shared" si="188"/>
        <v/>
      </c>
      <c r="H1679" s="127" t="str">
        <f t="shared" si="189"/>
        <v/>
      </c>
      <c r="J1679" s="103"/>
      <c r="K1679" s="103"/>
      <c r="L1679" s="127" t="str">
        <f t="shared" si="185"/>
        <v/>
      </c>
      <c r="M1679" s="59" t="e">
        <f t="array" ref="M1679">_xlfn.STDEV.S(IF(OutputMaterialType=A1679,OutputTarget))</f>
        <v>#VALUE!</v>
      </c>
      <c r="N1679" s="143" t="e">
        <f t="shared" si="190"/>
        <v>#VALUE!</v>
      </c>
      <c r="O1679" s="146" t="e">
        <f t="shared" si="191"/>
        <v>#VALUE!</v>
      </c>
    </row>
    <row r="1680" spans="1:15" s="17" customFormat="1" x14ac:dyDescent="0.2">
      <c r="A1680" s="51"/>
      <c r="B1680" s="14"/>
      <c r="C1680" s="128" t="str">
        <f>IF(A1680=0,"",COUNTIF(Sample_Output!$B$2:$B$2000,"*"&amp;A1680&amp;"*"))</f>
        <v/>
      </c>
      <c r="D1680" s="129" t="str">
        <f>IF(SUMIF(OutputMaterialType,Specified_Output!A1680,OutputSampleWeight)=0,"",SUMIF(OutputMaterialType,Specified_Output!A1680,OutputSampleWeight))</f>
        <v/>
      </c>
      <c r="E1680" s="120" t="str">
        <f t="shared" si="186"/>
        <v/>
      </c>
      <c r="F1680" s="95" t="str">
        <f t="shared" si="187"/>
        <v/>
      </c>
      <c r="G1680" s="120" t="str">
        <f t="shared" si="188"/>
        <v/>
      </c>
      <c r="H1680" s="127" t="str">
        <f t="shared" si="189"/>
        <v/>
      </c>
      <c r="J1680" s="103"/>
      <c r="K1680" s="103"/>
      <c r="L1680" s="127" t="str">
        <f t="shared" si="185"/>
        <v/>
      </c>
      <c r="M1680" s="59" t="e">
        <f t="array" ref="M1680">_xlfn.STDEV.S(IF(OutputMaterialType=A1680,OutputTarget))</f>
        <v>#VALUE!</v>
      </c>
      <c r="N1680" s="143" t="e">
        <f t="shared" si="190"/>
        <v>#VALUE!</v>
      </c>
      <c r="O1680" s="146" t="e">
        <f t="shared" si="191"/>
        <v>#VALUE!</v>
      </c>
    </row>
    <row r="1681" spans="1:15" s="17" customFormat="1" x14ac:dyDescent="0.2">
      <c r="A1681" s="51"/>
      <c r="B1681" s="14"/>
      <c r="C1681" s="128" t="str">
        <f>IF(A1681=0,"",COUNTIF(Sample_Output!$B$2:$B$2000,"*"&amp;A1681&amp;"*"))</f>
        <v/>
      </c>
      <c r="D1681" s="129" t="str">
        <f>IF(SUMIF(OutputMaterialType,Specified_Output!A1681,OutputSampleWeight)=0,"",SUMIF(OutputMaterialType,Specified_Output!A1681,OutputSampleWeight))</f>
        <v/>
      </c>
      <c r="E1681" s="120" t="str">
        <f t="shared" si="186"/>
        <v/>
      </c>
      <c r="F1681" s="95" t="str">
        <f t="shared" si="187"/>
        <v/>
      </c>
      <c r="G1681" s="120" t="str">
        <f t="shared" si="188"/>
        <v/>
      </c>
      <c r="H1681" s="127" t="str">
        <f t="shared" si="189"/>
        <v/>
      </c>
      <c r="J1681" s="103"/>
      <c r="K1681" s="103"/>
      <c r="L1681" s="127" t="str">
        <f t="shared" si="185"/>
        <v/>
      </c>
      <c r="M1681" s="59" t="e">
        <f t="array" ref="M1681">_xlfn.STDEV.S(IF(OutputMaterialType=A1681,OutputTarget))</f>
        <v>#VALUE!</v>
      </c>
      <c r="N1681" s="143" t="e">
        <f t="shared" si="190"/>
        <v>#VALUE!</v>
      </c>
      <c r="O1681" s="146" t="e">
        <f t="shared" si="191"/>
        <v>#VALUE!</v>
      </c>
    </row>
    <row r="1682" spans="1:15" s="17" customFormat="1" x14ac:dyDescent="0.2">
      <c r="A1682" s="51"/>
      <c r="B1682" s="14"/>
      <c r="C1682" s="128" t="str">
        <f>IF(A1682=0,"",COUNTIF(Sample_Output!$B$2:$B$2000,"*"&amp;A1682&amp;"*"))</f>
        <v/>
      </c>
      <c r="D1682" s="129" t="str">
        <f>IF(SUMIF(OutputMaterialType,Specified_Output!A1682,OutputSampleWeight)=0,"",SUMIF(OutputMaterialType,Specified_Output!A1682,OutputSampleWeight))</f>
        <v/>
      </c>
      <c r="E1682" s="120" t="str">
        <f t="shared" si="186"/>
        <v/>
      </c>
      <c r="F1682" s="95" t="str">
        <f t="shared" si="187"/>
        <v/>
      </c>
      <c r="G1682" s="120" t="str">
        <f t="shared" si="188"/>
        <v/>
      </c>
      <c r="H1682" s="127" t="str">
        <f t="shared" si="189"/>
        <v/>
      </c>
      <c r="J1682" s="103"/>
      <c r="K1682" s="103"/>
      <c r="L1682" s="127" t="str">
        <f t="shared" si="185"/>
        <v/>
      </c>
      <c r="M1682" s="59" t="e">
        <f t="array" ref="M1682">_xlfn.STDEV.S(IF(OutputMaterialType=A1682,OutputTarget))</f>
        <v>#VALUE!</v>
      </c>
      <c r="N1682" s="143" t="e">
        <f t="shared" si="190"/>
        <v>#VALUE!</v>
      </c>
      <c r="O1682" s="146" t="e">
        <f t="shared" si="191"/>
        <v>#VALUE!</v>
      </c>
    </row>
    <row r="1683" spans="1:15" s="17" customFormat="1" x14ac:dyDescent="0.2">
      <c r="A1683" s="51"/>
      <c r="B1683" s="14"/>
      <c r="C1683" s="128" t="str">
        <f>IF(A1683=0,"",COUNTIF(Sample_Output!$B$2:$B$2000,"*"&amp;A1683&amp;"*"))</f>
        <v/>
      </c>
      <c r="D1683" s="129" t="str">
        <f>IF(SUMIF(OutputMaterialType,Specified_Output!A1683,OutputSampleWeight)=0,"",SUMIF(OutputMaterialType,Specified_Output!A1683,OutputSampleWeight))</f>
        <v/>
      </c>
      <c r="E1683" s="120" t="str">
        <f t="shared" si="186"/>
        <v/>
      </c>
      <c r="F1683" s="95" t="str">
        <f t="shared" si="187"/>
        <v/>
      </c>
      <c r="G1683" s="120" t="str">
        <f t="shared" si="188"/>
        <v/>
      </c>
      <c r="H1683" s="127" t="str">
        <f t="shared" si="189"/>
        <v/>
      </c>
      <c r="J1683" s="103"/>
      <c r="K1683" s="103"/>
      <c r="L1683" s="127" t="str">
        <f t="shared" si="185"/>
        <v/>
      </c>
      <c r="M1683" s="59" t="e">
        <f t="array" ref="M1683">_xlfn.STDEV.S(IF(OutputMaterialType=A1683,OutputTarget))</f>
        <v>#VALUE!</v>
      </c>
      <c r="N1683" s="143" t="e">
        <f t="shared" si="190"/>
        <v>#VALUE!</v>
      </c>
      <c r="O1683" s="146" t="e">
        <f t="shared" si="191"/>
        <v>#VALUE!</v>
      </c>
    </row>
    <row r="1684" spans="1:15" s="17" customFormat="1" x14ac:dyDescent="0.2">
      <c r="A1684" s="51"/>
      <c r="B1684" s="14"/>
      <c r="C1684" s="128" t="str">
        <f>IF(A1684=0,"",COUNTIF(Sample_Output!$B$2:$B$2000,"*"&amp;A1684&amp;"*"))</f>
        <v/>
      </c>
      <c r="D1684" s="129" t="str">
        <f>IF(SUMIF(OutputMaterialType,Specified_Output!A1684,OutputSampleWeight)=0,"",SUMIF(OutputMaterialType,Specified_Output!A1684,OutputSampleWeight))</f>
        <v/>
      </c>
      <c r="E1684" s="120" t="str">
        <f t="shared" si="186"/>
        <v/>
      </c>
      <c r="F1684" s="95" t="str">
        <f t="shared" si="187"/>
        <v/>
      </c>
      <c r="G1684" s="120" t="str">
        <f t="shared" si="188"/>
        <v/>
      </c>
      <c r="H1684" s="127" t="str">
        <f t="shared" si="189"/>
        <v/>
      </c>
      <c r="J1684" s="103"/>
      <c r="K1684" s="103"/>
      <c r="L1684" s="127" t="str">
        <f t="shared" si="185"/>
        <v/>
      </c>
      <c r="M1684" s="59" t="e">
        <f t="array" ref="M1684">_xlfn.STDEV.S(IF(OutputMaterialType=A1684,OutputTarget))</f>
        <v>#VALUE!</v>
      </c>
      <c r="N1684" s="143" t="e">
        <f t="shared" si="190"/>
        <v>#VALUE!</v>
      </c>
      <c r="O1684" s="146" t="e">
        <f t="shared" si="191"/>
        <v>#VALUE!</v>
      </c>
    </row>
    <row r="1685" spans="1:15" s="17" customFormat="1" x14ac:dyDescent="0.2">
      <c r="A1685" s="51"/>
      <c r="B1685" s="14"/>
      <c r="C1685" s="128" t="str">
        <f>IF(A1685=0,"",COUNTIF(Sample_Output!$B$2:$B$2000,"*"&amp;A1685&amp;"*"))</f>
        <v/>
      </c>
      <c r="D1685" s="129" t="str">
        <f>IF(SUMIF(OutputMaterialType,Specified_Output!A1685,OutputSampleWeight)=0,"",SUMIF(OutputMaterialType,Specified_Output!A1685,OutputSampleWeight))</f>
        <v/>
      </c>
      <c r="E1685" s="120" t="str">
        <f t="shared" si="186"/>
        <v/>
      </c>
      <c r="F1685" s="95" t="str">
        <f t="shared" si="187"/>
        <v/>
      </c>
      <c r="G1685" s="120" t="str">
        <f t="shared" si="188"/>
        <v/>
      </c>
      <c r="H1685" s="127" t="str">
        <f t="shared" si="189"/>
        <v/>
      </c>
      <c r="J1685" s="103"/>
      <c r="K1685" s="103"/>
      <c r="L1685" s="127" t="str">
        <f t="shared" si="185"/>
        <v/>
      </c>
      <c r="M1685" s="59" t="e">
        <f t="array" ref="M1685">_xlfn.STDEV.S(IF(OutputMaterialType=A1685,OutputTarget))</f>
        <v>#VALUE!</v>
      </c>
      <c r="N1685" s="143" t="e">
        <f t="shared" si="190"/>
        <v>#VALUE!</v>
      </c>
      <c r="O1685" s="146" t="e">
        <f t="shared" si="191"/>
        <v>#VALUE!</v>
      </c>
    </row>
    <row r="1686" spans="1:15" s="17" customFormat="1" x14ac:dyDescent="0.2">
      <c r="A1686" s="51"/>
      <c r="B1686" s="14"/>
      <c r="C1686" s="128" t="str">
        <f>IF(A1686=0,"",COUNTIF(Sample_Output!$B$2:$B$2000,"*"&amp;A1686&amp;"*"))</f>
        <v/>
      </c>
      <c r="D1686" s="129" t="str">
        <f>IF(SUMIF(OutputMaterialType,Specified_Output!A1686,OutputSampleWeight)=0,"",SUMIF(OutputMaterialType,Specified_Output!A1686,OutputSampleWeight))</f>
        <v/>
      </c>
      <c r="E1686" s="120" t="str">
        <f t="shared" si="186"/>
        <v/>
      </c>
      <c r="F1686" s="95" t="str">
        <f t="shared" si="187"/>
        <v/>
      </c>
      <c r="G1686" s="120" t="str">
        <f t="shared" si="188"/>
        <v/>
      </c>
      <c r="H1686" s="127" t="str">
        <f t="shared" si="189"/>
        <v/>
      </c>
      <c r="J1686" s="103"/>
      <c r="K1686" s="103"/>
      <c r="L1686" s="127" t="str">
        <f t="shared" si="185"/>
        <v/>
      </c>
      <c r="M1686" s="59" t="e">
        <f t="array" ref="M1686">_xlfn.STDEV.S(IF(OutputMaterialType=A1686,OutputTarget))</f>
        <v>#VALUE!</v>
      </c>
      <c r="N1686" s="143" t="e">
        <f t="shared" si="190"/>
        <v>#VALUE!</v>
      </c>
      <c r="O1686" s="146" t="e">
        <f t="shared" si="191"/>
        <v>#VALUE!</v>
      </c>
    </row>
    <row r="1687" spans="1:15" s="17" customFormat="1" x14ac:dyDescent="0.2">
      <c r="A1687" s="51"/>
      <c r="B1687" s="14"/>
      <c r="C1687" s="128" t="str">
        <f>IF(A1687=0,"",COUNTIF(Sample_Output!$B$2:$B$2000,"*"&amp;A1687&amp;"*"))</f>
        <v/>
      </c>
      <c r="D1687" s="129" t="str">
        <f>IF(SUMIF(OutputMaterialType,Specified_Output!A1687,OutputSampleWeight)=0,"",SUMIF(OutputMaterialType,Specified_Output!A1687,OutputSampleWeight))</f>
        <v/>
      </c>
      <c r="E1687" s="120" t="str">
        <f t="shared" si="186"/>
        <v/>
      </c>
      <c r="F1687" s="95" t="str">
        <f t="shared" si="187"/>
        <v/>
      </c>
      <c r="G1687" s="120" t="str">
        <f t="shared" si="188"/>
        <v/>
      </c>
      <c r="H1687" s="127" t="str">
        <f t="shared" si="189"/>
        <v/>
      </c>
      <c r="J1687" s="103"/>
      <c r="K1687" s="103"/>
      <c r="L1687" s="127" t="str">
        <f t="shared" si="185"/>
        <v/>
      </c>
      <c r="M1687" s="59" t="e">
        <f t="array" ref="M1687">_xlfn.STDEV.S(IF(OutputMaterialType=A1687,OutputTarget))</f>
        <v>#VALUE!</v>
      </c>
      <c r="N1687" s="143" t="e">
        <f t="shared" si="190"/>
        <v>#VALUE!</v>
      </c>
      <c r="O1687" s="146" t="e">
        <f t="shared" si="191"/>
        <v>#VALUE!</v>
      </c>
    </row>
    <row r="1688" spans="1:15" s="17" customFormat="1" x14ac:dyDescent="0.2">
      <c r="A1688" s="51"/>
      <c r="B1688" s="14"/>
      <c r="C1688" s="128" t="str">
        <f>IF(A1688=0,"",COUNTIF(Sample_Output!$B$2:$B$2000,"*"&amp;A1688&amp;"*"))</f>
        <v/>
      </c>
      <c r="D1688" s="129" t="str">
        <f>IF(SUMIF(OutputMaterialType,Specified_Output!A1688,OutputSampleWeight)=0,"",SUMIF(OutputMaterialType,Specified_Output!A1688,OutputSampleWeight))</f>
        <v/>
      </c>
      <c r="E1688" s="120" t="str">
        <f t="shared" si="186"/>
        <v/>
      </c>
      <c r="F1688" s="95" t="str">
        <f t="shared" si="187"/>
        <v/>
      </c>
      <c r="G1688" s="120" t="str">
        <f t="shared" si="188"/>
        <v/>
      </c>
      <c r="H1688" s="127" t="str">
        <f t="shared" si="189"/>
        <v/>
      </c>
      <c r="J1688" s="103"/>
      <c r="K1688" s="103"/>
      <c r="L1688" s="127" t="str">
        <f t="shared" si="185"/>
        <v/>
      </c>
      <c r="M1688" s="59" t="e">
        <f t="array" ref="M1688">_xlfn.STDEV.S(IF(OutputMaterialType=A1688,OutputTarget))</f>
        <v>#VALUE!</v>
      </c>
      <c r="N1688" s="143" t="e">
        <f t="shared" si="190"/>
        <v>#VALUE!</v>
      </c>
      <c r="O1688" s="146" t="e">
        <f t="shared" si="191"/>
        <v>#VALUE!</v>
      </c>
    </row>
    <row r="1689" spans="1:15" s="17" customFormat="1" x14ac:dyDescent="0.2">
      <c r="A1689" s="51"/>
      <c r="B1689" s="14"/>
      <c r="C1689" s="128" t="str">
        <f>IF(A1689=0,"",COUNTIF(Sample_Output!$B$2:$B$2000,"*"&amp;A1689&amp;"*"))</f>
        <v/>
      </c>
      <c r="D1689" s="129" t="str">
        <f>IF(SUMIF(OutputMaterialType,Specified_Output!A1689,OutputSampleWeight)=0,"",SUMIF(OutputMaterialType,Specified_Output!A1689,OutputSampleWeight))</f>
        <v/>
      </c>
      <c r="E1689" s="120" t="str">
        <f t="shared" si="186"/>
        <v/>
      </c>
      <c r="F1689" s="95" t="str">
        <f t="shared" si="187"/>
        <v/>
      </c>
      <c r="G1689" s="120" t="str">
        <f t="shared" si="188"/>
        <v/>
      </c>
      <c r="H1689" s="127" t="str">
        <f t="shared" si="189"/>
        <v/>
      </c>
      <c r="J1689" s="103"/>
      <c r="K1689" s="103"/>
      <c r="L1689" s="127" t="str">
        <f t="shared" si="185"/>
        <v/>
      </c>
      <c r="M1689" s="59" t="e">
        <f t="array" ref="M1689">_xlfn.STDEV.S(IF(OutputMaterialType=A1689,OutputTarget))</f>
        <v>#VALUE!</v>
      </c>
      <c r="N1689" s="143" t="e">
        <f t="shared" si="190"/>
        <v>#VALUE!</v>
      </c>
      <c r="O1689" s="146" t="e">
        <f t="shared" si="191"/>
        <v>#VALUE!</v>
      </c>
    </row>
    <row r="1690" spans="1:15" s="17" customFormat="1" x14ac:dyDescent="0.2">
      <c r="A1690" s="51"/>
      <c r="B1690" s="14"/>
      <c r="C1690" s="128" t="str">
        <f>IF(A1690=0,"",COUNTIF(Sample_Output!$B$2:$B$2000,"*"&amp;A1690&amp;"*"))</f>
        <v/>
      </c>
      <c r="D1690" s="129" t="str">
        <f>IF(SUMIF(OutputMaterialType,Specified_Output!A1690,OutputSampleWeight)=0,"",SUMIF(OutputMaterialType,Specified_Output!A1690,OutputSampleWeight))</f>
        <v/>
      </c>
      <c r="E1690" s="120" t="str">
        <f t="shared" si="186"/>
        <v/>
      </c>
      <c r="F1690" s="95" t="str">
        <f t="shared" si="187"/>
        <v/>
      </c>
      <c r="G1690" s="120" t="str">
        <f t="shared" si="188"/>
        <v/>
      </c>
      <c r="H1690" s="127" t="str">
        <f t="shared" si="189"/>
        <v/>
      </c>
      <c r="J1690" s="103"/>
      <c r="K1690" s="103"/>
      <c r="L1690" s="127" t="str">
        <f t="shared" si="185"/>
        <v/>
      </c>
      <c r="M1690" s="59" t="e">
        <f t="array" ref="M1690">_xlfn.STDEV.S(IF(OutputMaterialType=A1690,OutputTarget))</f>
        <v>#VALUE!</v>
      </c>
      <c r="N1690" s="143" t="e">
        <f t="shared" si="190"/>
        <v>#VALUE!</v>
      </c>
      <c r="O1690" s="146" t="e">
        <f t="shared" si="191"/>
        <v>#VALUE!</v>
      </c>
    </row>
    <row r="1691" spans="1:15" s="17" customFormat="1" x14ac:dyDescent="0.2">
      <c r="A1691" s="51"/>
      <c r="B1691" s="14"/>
      <c r="C1691" s="128" t="str">
        <f>IF(A1691=0,"",COUNTIF(Sample_Output!$B$2:$B$2000,"*"&amp;A1691&amp;"*"))</f>
        <v/>
      </c>
      <c r="D1691" s="129" t="str">
        <f>IF(SUMIF(OutputMaterialType,Specified_Output!A1691,OutputSampleWeight)=0,"",SUMIF(OutputMaterialType,Specified_Output!A1691,OutputSampleWeight))</f>
        <v/>
      </c>
      <c r="E1691" s="120" t="str">
        <f t="shared" si="186"/>
        <v/>
      </c>
      <c r="F1691" s="95" t="str">
        <f t="shared" si="187"/>
        <v/>
      </c>
      <c r="G1691" s="120" t="str">
        <f t="shared" si="188"/>
        <v/>
      </c>
      <c r="H1691" s="127" t="str">
        <f t="shared" si="189"/>
        <v/>
      </c>
      <c r="J1691" s="103"/>
      <c r="K1691" s="103"/>
      <c r="L1691" s="127" t="str">
        <f t="shared" si="185"/>
        <v/>
      </c>
      <c r="M1691" s="59" t="e">
        <f t="array" ref="M1691">_xlfn.STDEV.S(IF(OutputMaterialType=A1691,OutputTarget))</f>
        <v>#VALUE!</v>
      </c>
      <c r="N1691" s="143" t="e">
        <f t="shared" si="190"/>
        <v>#VALUE!</v>
      </c>
      <c r="O1691" s="146" t="e">
        <f t="shared" si="191"/>
        <v>#VALUE!</v>
      </c>
    </row>
    <row r="1692" spans="1:15" s="17" customFormat="1" x14ac:dyDescent="0.2">
      <c r="A1692" s="51"/>
      <c r="B1692" s="14"/>
      <c r="C1692" s="128" t="str">
        <f>IF(A1692=0,"",COUNTIF(Sample_Output!$B$2:$B$2000,"*"&amp;A1692&amp;"*"))</f>
        <v/>
      </c>
      <c r="D1692" s="129" t="str">
        <f>IF(SUMIF(OutputMaterialType,Specified_Output!A1692,OutputSampleWeight)=0,"",SUMIF(OutputMaterialType,Specified_Output!A1692,OutputSampleWeight))</f>
        <v/>
      </c>
      <c r="E1692" s="120" t="str">
        <f t="shared" si="186"/>
        <v/>
      </c>
      <c r="F1692" s="95" t="str">
        <f t="shared" si="187"/>
        <v/>
      </c>
      <c r="G1692" s="120" t="str">
        <f t="shared" si="188"/>
        <v/>
      </c>
      <c r="H1692" s="127" t="str">
        <f t="shared" si="189"/>
        <v/>
      </c>
      <c r="J1692" s="103"/>
      <c r="K1692" s="103"/>
      <c r="L1692" s="127" t="str">
        <f t="shared" si="185"/>
        <v/>
      </c>
      <c r="M1692" s="59" t="e">
        <f t="array" ref="M1692">_xlfn.STDEV.S(IF(OutputMaterialType=A1692,OutputTarget))</f>
        <v>#VALUE!</v>
      </c>
      <c r="N1692" s="143" t="e">
        <f t="shared" si="190"/>
        <v>#VALUE!</v>
      </c>
      <c r="O1692" s="146" t="e">
        <f t="shared" si="191"/>
        <v>#VALUE!</v>
      </c>
    </row>
    <row r="1693" spans="1:15" s="17" customFormat="1" x14ac:dyDescent="0.2">
      <c r="A1693" s="51"/>
      <c r="B1693" s="14"/>
      <c r="C1693" s="128" t="str">
        <f>IF(A1693=0,"",COUNTIF(Sample_Output!$B$2:$B$2000,"*"&amp;A1693&amp;"*"))</f>
        <v/>
      </c>
      <c r="D1693" s="129" t="str">
        <f>IF(SUMIF(OutputMaterialType,Specified_Output!A1693,OutputSampleWeight)=0,"",SUMIF(OutputMaterialType,Specified_Output!A1693,OutputSampleWeight))</f>
        <v/>
      </c>
      <c r="E1693" s="120" t="str">
        <f t="shared" si="186"/>
        <v/>
      </c>
      <c r="F1693" s="95" t="str">
        <f t="shared" si="187"/>
        <v/>
      </c>
      <c r="G1693" s="120" t="str">
        <f t="shared" si="188"/>
        <v/>
      </c>
      <c r="H1693" s="127" t="str">
        <f t="shared" si="189"/>
        <v/>
      </c>
      <c r="J1693" s="103"/>
      <c r="K1693" s="103"/>
      <c r="L1693" s="127" t="str">
        <f t="shared" si="185"/>
        <v/>
      </c>
      <c r="M1693" s="59" t="e">
        <f t="array" ref="M1693">_xlfn.STDEV.S(IF(OutputMaterialType=A1693,OutputTarget))</f>
        <v>#VALUE!</v>
      </c>
      <c r="N1693" s="143" t="e">
        <f t="shared" si="190"/>
        <v>#VALUE!</v>
      </c>
      <c r="O1693" s="146" t="e">
        <f t="shared" si="191"/>
        <v>#VALUE!</v>
      </c>
    </row>
    <row r="1694" spans="1:15" s="17" customFormat="1" x14ac:dyDescent="0.2">
      <c r="A1694" s="51"/>
      <c r="B1694" s="14"/>
      <c r="C1694" s="128" t="str">
        <f>IF(A1694=0,"",COUNTIF(Sample_Output!$B$2:$B$2000,"*"&amp;A1694&amp;"*"))</f>
        <v/>
      </c>
      <c r="D1694" s="129" t="str">
        <f>IF(SUMIF(OutputMaterialType,Specified_Output!A1694,OutputSampleWeight)=0,"",SUMIF(OutputMaterialType,Specified_Output!A1694,OutputSampleWeight))</f>
        <v/>
      </c>
      <c r="E1694" s="120" t="str">
        <f t="shared" si="186"/>
        <v/>
      </c>
      <c r="F1694" s="95" t="str">
        <f t="shared" si="187"/>
        <v/>
      </c>
      <c r="G1694" s="120" t="str">
        <f t="shared" si="188"/>
        <v/>
      </c>
      <c r="H1694" s="127" t="str">
        <f t="shared" si="189"/>
        <v/>
      </c>
      <c r="J1694" s="103"/>
      <c r="K1694" s="103"/>
      <c r="L1694" s="127" t="str">
        <f t="shared" si="185"/>
        <v/>
      </c>
      <c r="M1694" s="59" t="e">
        <f t="array" ref="M1694">_xlfn.STDEV.S(IF(OutputMaterialType=A1694,OutputTarget))</f>
        <v>#VALUE!</v>
      </c>
      <c r="N1694" s="143" t="e">
        <f t="shared" si="190"/>
        <v>#VALUE!</v>
      </c>
      <c r="O1694" s="146" t="e">
        <f t="shared" si="191"/>
        <v>#VALUE!</v>
      </c>
    </row>
    <row r="1695" spans="1:15" s="17" customFormat="1" x14ac:dyDescent="0.2">
      <c r="A1695" s="51"/>
      <c r="B1695" s="14"/>
      <c r="C1695" s="128" t="str">
        <f>IF(A1695=0,"",COUNTIF(Sample_Output!$B$2:$B$2000,"*"&amp;A1695&amp;"*"))</f>
        <v/>
      </c>
      <c r="D1695" s="129" t="str">
        <f>IF(SUMIF(OutputMaterialType,Specified_Output!A1695,OutputSampleWeight)=0,"",SUMIF(OutputMaterialType,Specified_Output!A1695,OutputSampleWeight))</f>
        <v/>
      </c>
      <c r="E1695" s="120" t="str">
        <f t="shared" si="186"/>
        <v/>
      </c>
      <c r="F1695" s="95" t="str">
        <f t="shared" si="187"/>
        <v/>
      </c>
      <c r="G1695" s="120" t="str">
        <f t="shared" si="188"/>
        <v/>
      </c>
      <c r="H1695" s="127" t="str">
        <f t="shared" si="189"/>
        <v/>
      </c>
      <c r="J1695" s="103"/>
      <c r="K1695" s="103"/>
      <c r="L1695" s="127" t="str">
        <f t="shared" si="185"/>
        <v/>
      </c>
      <c r="M1695" s="59" t="e">
        <f t="array" ref="M1695">_xlfn.STDEV.S(IF(OutputMaterialType=A1695,OutputTarget))</f>
        <v>#VALUE!</v>
      </c>
      <c r="N1695" s="143" t="e">
        <f t="shared" si="190"/>
        <v>#VALUE!</v>
      </c>
      <c r="O1695" s="146" t="e">
        <f t="shared" si="191"/>
        <v>#VALUE!</v>
      </c>
    </row>
    <row r="1696" spans="1:15" s="17" customFormat="1" x14ac:dyDescent="0.2">
      <c r="A1696" s="51"/>
      <c r="B1696" s="14"/>
      <c r="C1696" s="128" t="str">
        <f>IF(A1696=0,"",COUNTIF(Sample_Output!$B$2:$B$2000,"*"&amp;A1696&amp;"*"))</f>
        <v/>
      </c>
      <c r="D1696" s="129" t="str">
        <f>IF(SUMIF(OutputMaterialType,Specified_Output!A1696,OutputSampleWeight)=0,"",SUMIF(OutputMaterialType,Specified_Output!A1696,OutputSampleWeight))</f>
        <v/>
      </c>
      <c r="E1696" s="120" t="str">
        <f t="shared" si="186"/>
        <v/>
      </c>
      <c r="F1696" s="95" t="str">
        <f t="shared" si="187"/>
        <v/>
      </c>
      <c r="G1696" s="120" t="str">
        <f t="shared" si="188"/>
        <v/>
      </c>
      <c r="H1696" s="127" t="str">
        <f t="shared" si="189"/>
        <v/>
      </c>
      <c r="J1696" s="103"/>
      <c r="K1696" s="103"/>
      <c r="L1696" s="127" t="str">
        <f t="shared" si="185"/>
        <v/>
      </c>
      <c r="M1696" s="59" t="e">
        <f t="array" ref="M1696">_xlfn.STDEV.S(IF(OutputMaterialType=A1696,OutputTarget))</f>
        <v>#VALUE!</v>
      </c>
      <c r="N1696" s="143" t="e">
        <f t="shared" si="190"/>
        <v>#VALUE!</v>
      </c>
      <c r="O1696" s="146" t="e">
        <f t="shared" si="191"/>
        <v>#VALUE!</v>
      </c>
    </row>
    <row r="1697" spans="1:15" s="17" customFormat="1" x14ac:dyDescent="0.2">
      <c r="A1697" s="51"/>
      <c r="B1697" s="14"/>
      <c r="C1697" s="128" t="str">
        <f>IF(A1697=0,"",COUNTIF(Sample_Output!$B$2:$B$2000,"*"&amp;A1697&amp;"*"))</f>
        <v/>
      </c>
      <c r="D1697" s="129" t="str">
        <f>IF(SUMIF(OutputMaterialType,Specified_Output!A1697,OutputSampleWeight)=0,"",SUMIF(OutputMaterialType,Specified_Output!A1697,OutputSampleWeight))</f>
        <v/>
      </c>
      <c r="E1697" s="120" t="str">
        <f t="shared" si="186"/>
        <v/>
      </c>
      <c r="F1697" s="95" t="str">
        <f t="shared" si="187"/>
        <v/>
      </c>
      <c r="G1697" s="120" t="str">
        <f t="shared" si="188"/>
        <v/>
      </c>
      <c r="H1697" s="127" t="str">
        <f t="shared" si="189"/>
        <v/>
      </c>
      <c r="J1697" s="103"/>
      <c r="K1697" s="103"/>
      <c r="L1697" s="127" t="str">
        <f t="shared" si="185"/>
        <v/>
      </c>
      <c r="M1697" s="59" t="e">
        <f t="array" ref="M1697">_xlfn.STDEV.S(IF(OutputMaterialType=A1697,OutputTarget))</f>
        <v>#VALUE!</v>
      </c>
      <c r="N1697" s="143" t="e">
        <f t="shared" si="190"/>
        <v>#VALUE!</v>
      </c>
      <c r="O1697" s="146" t="e">
        <f t="shared" si="191"/>
        <v>#VALUE!</v>
      </c>
    </row>
    <row r="1698" spans="1:15" s="17" customFormat="1" x14ac:dyDescent="0.2">
      <c r="A1698" s="51"/>
      <c r="B1698" s="14"/>
      <c r="C1698" s="128" t="str">
        <f>IF(A1698=0,"",COUNTIF(Sample_Output!$B$2:$B$2000,"*"&amp;A1698&amp;"*"))</f>
        <v/>
      </c>
      <c r="D1698" s="129" t="str">
        <f>IF(SUMIF(OutputMaterialType,Specified_Output!A1698,OutputSampleWeight)=0,"",SUMIF(OutputMaterialType,Specified_Output!A1698,OutputSampleWeight))</f>
        <v/>
      </c>
      <c r="E1698" s="120" t="str">
        <f t="shared" si="186"/>
        <v/>
      </c>
      <c r="F1698" s="95" t="str">
        <f t="shared" si="187"/>
        <v/>
      </c>
      <c r="G1698" s="120" t="str">
        <f t="shared" si="188"/>
        <v/>
      </c>
      <c r="H1698" s="127" t="str">
        <f t="shared" si="189"/>
        <v/>
      </c>
      <c r="J1698" s="103"/>
      <c r="K1698" s="103"/>
      <c r="L1698" s="127" t="str">
        <f t="shared" si="185"/>
        <v/>
      </c>
      <c r="M1698" s="59" t="e">
        <f t="array" ref="M1698">_xlfn.STDEV.S(IF(OutputMaterialType=A1698,OutputTarget))</f>
        <v>#VALUE!</v>
      </c>
      <c r="N1698" s="143" t="e">
        <f t="shared" si="190"/>
        <v>#VALUE!</v>
      </c>
      <c r="O1698" s="146" t="e">
        <f t="shared" si="191"/>
        <v>#VALUE!</v>
      </c>
    </row>
    <row r="1699" spans="1:15" s="17" customFormat="1" x14ac:dyDescent="0.2">
      <c r="A1699" s="51"/>
      <c r="B1699" s="14"/>
      <c r="C1699" s="128" t="str">
        <f>IF(A1699=0,"",COUNTIF(Sample_Output!$B$2:$B$2000,"*"&amp;A1699&amp;"*"))</f>
        <v/>
      </c>
      <c r="D1699" s="129" t="str">
        <f>IF(SUMIF(OutputMaterialType,Specified_Output!A1699,OutputSampleWeight)=0,"",SUMIF(OutputMaterialType,Specified_Output!A1699,OutputSampleWeight))</f>
        <v/>
      </c>
      <c r="E1699" s="120" t="str">
        <f t="shared" si="186"/>
        <v/>
      </c>
      <c r="F1699" s="95" t="str">
        <f t="shared" si="187"/>
        <v/>
      </c>
      <c r="G1699" s="120" t="str">
        <f t="shared" si="188"/>
        <v/>
      </c>
      <c r="H1699" s="127" t="str">
        <f t="shared" si="189"/>
        <v/>
      </c>
      <c r="J1699" s="103"/>
      <c r="K1699" s="103"/>
      <c r="L1699" s="127" t="str">
        <f t="shared" si="185"/>
        <v/>
      </c>
      <c r="M1699" s="59" t="e">
        <f t="array" ref="M1699">_xlfn.STDEV.S(IF(OutputMaterialType=A1699,OutputTarget))</f>
        <v>#VALUE!</v>
      </c>
      <c r="N1699" s="143" t="e">
        <f t="shared" si="190"/>
        <v>#VALUE!</v>
      </c>
      <c r="O1699" s="146" t="e">
        <f t="shared" si="191"/>
        <v>#VALUE!</v>
      </c>
    </row>
    <row r="1700" spans="1:15" s="17" customFormat="1" x14ac:dyDescent="0.2">
      <c r="A1700" s="51"/>
      <c r="B1700" s="14"/>
      <c r="C1700" s="128" t="str">
        <f>IF(A1700=0,"",COUNTIF(Sample_Output!$B$2:$B$2000,"*"&amp;A1700&amp;"*"))</f>
        <v/>
      </c>
      <c r="D1700" s="129" t="str">
        <f>IF(SUMIF(OutputMaterialType,Specified_Output!A1700,OutputSampleWeight)=0,"",SUMIF(OutputMaterialType,Specified_Output!A1700,OutputSampleWeight))</f>
        <v/>
      </c>
      <c r="E1700" s="120" t="str">
        <f t="shared" si="186"/>
        <v/>
      </c>
      <c r="F1700" s="95" t="str">
        <f t="shared" si="187"/>
        <v/>
      </c>
      <c r="G1700" s="120" t="str">
        <f t="shared" si="188"/>
        <v/>
      </c>
      <c r="H1700" s="127" t="str">
        <f t="shared" si="189"/>
        <v/>
      </c>
      <c r="J1700" s="103"/>
      <c r="K1700" s="103"/>
      <c r="L1700" s="127" t="str">
        <f t="shared" si="185"/>
        <v/>
      </c>
      <c r="M1700" s="59" t="e">
        <f t="array" ref="M1700">_xlfn.STDEV.S(IF(OutputMaterialType=A1700,OutputTarget))</f>
        <v>#VALUE!</v>
      </c>
      <c r="N1700" s="143" t="e">
        <f t="shared" si="190"/>
        <v>#VALUE!</v>
      </c>
      <c r="O1700" s="146" t="e">
        <f t="shared" si="191"/>
        <v>#VALUE!</v>
      </c>
    </row>
    <row r="1701" spans="1:15" s="17" customFormat="1" x14ac:dyDescent="0.2">
      <c r="A1701" s="51"/>
      <c r="B1701" s="14"/>
      <c r="C1701" s="128" t="str">
        <f>IF(A1701=0,"",COUNTIF(Sample_Output!$B$2:$B$2000,"*"&amp;A1701&amp;"*"))</f>
        <v/>
      </c>
      <c r="D1701" s="129" t="str">
        <f>IF(SUMIF(OutputMaterialType,Specified_Output!A1701,OutputSampleWeight)=0,"",SUMIF(OutputMaterialType,Specified_Output!A1701,OutputSampleWeight))</f>
        <v/>
      </c>
      <c r="E1701" s="120" t="str">
        <f t="shared" si="186"/>
        <v/>
      </c>
      <c r="F1701" s="95" t="str">
        <f t="shared" si="187"/>
        <v/>
      </c>
      <c r="G1701" s="120" t="str">
        <f t="shared" si="188"/>
        <v/>
      </c>
      <c r="H1701" s="127" t="str">
        <f t="shared" si="189"/>
        <v/>
      </c>
      <c r="J1701" s="103"/>
      <c r="K1701" s="103"/>
      <c r="L1701" s="127" t="str">
        <f t="shared" si="185"/>
        <v/>
      </c>
      <c r="M1701" s="59" t="e">
        <f t="array" ref="M1701">_xlfn.STDEV.S(IF(OutputMaterialType=A1701,OutputTarget))</f>
        <v>#VALUE!</v>
      </c>
      <c r="N1701" s="143" t="e">
        <f t="shared" si="190"/>
        <v>#VALUE!</v>
      </c>
      <c r="O1701" s="146" t="e">
        <f t="shared" si="191"/>
        <v>#VALUE!</v>
      </c>
    </row>
    <row r="1702" spans="1:15" s="17" customFormat="1" x14ac:dyDescent="0.2">
      <c r="A1702" s="51"/>
      <c r="B1702" s="14"/>
      <c r="C1702" s="128" t="str">
        <f>IF(A1702=0,"",COUNTIF(Sample_Output!$B$2:$B$2000,"*"&amp;A1702&amp;"*"))</f>
        <v/>
      </c>
      <c r="D1702" s="129" t="str">
        <f>IF(SUMIF(OutputMaterialType,Specified_Output!A1702,OutputSampleWeight)=0,"",SUMIF(OutputMaterialType,Specified_Output!A1702,OutputSampleWeight))</f>
        <v/>
      </c>
      <c r="E1702" s="120" t="str">
        <f t="shared" si="186"/>
        <v/>
      </c>
      <c r="F1702" s="95" t="str">
        <f t="shared" si="187"/>
        <v/>
      </c>
      <c r="G1702" s="120" t="str">
        <f t="shared" si="188"/>
        <v/>
      </c>
      <c r="H1702" s="127" t="str">
        <f t="shared" si="189"/>
        <v/>
      </c>
      <c r="J1702" s="103"/>
      <c r="K1702" s="103"/>
      <c r="L1702" s="127" t="str">
        <f t="shared" si="185"/>
        <v/>
      </c>
      <c r="M1702" s="59" t="e">
        <f t="array" ref="M1702">_xlfn.STDEV.S(IF(OutputMaterialType=A1702,OutputTarget))</f>
        <v>#VALUE!</v>
      </c>
      <c r="N1702" s="143" t="e">
        <f t="shared" si="190"/>
        <v>#VALUE!</v>
      </c>
      <c r="O1702" s="146" t="e">
        <f t="shared" si="191"/>
        <v>#VALUE!</v>
      </c>
    </row>
    <row r="1703" spans="1:15" s="17" customFormat="1" x14ac:dyDescent="0.2">
      <c r="A1703" s="51"/>
      <c r="B1703" s="14"/>
      <c r="C1703" s="128" t="str">
        <f>IF(A1703=0,"",COUNTIF(Sample_Output!$B$2:$B$2000,"*"&amp;A1703&amp;"*"))</f>
        <v/>
      </c>
      <c r="D1703" s="129" t="str">
        <f>IF(SUMIF(OutputMaterialType,Specified_Output!A1703,OutputSampleWeight)=0,"",SUMIF(OutputMaterialType,Specified_Output!A1703,OutputSampleWeight))</f>
        <v/>
      </c>
      <c r="E1703" s="120" t="str">
        <f t="shared" si="186"/>
        <v/>
      </c>
      <c r="F1703" s="95" t="str">
        <f t="shared" si="187"/>
        <v/>
      </c>
      <c r="G1703" s="120" t="str">
        <f t="shared" si="188"/>
        <v/>
      </c>
      <c r="H1703" s="127" t="str">
        <f t="shared" si="189"/>
        <v/>
      </c>
      <c r="J1703" s="103"/>
      <c r="K1703" s="103"/>
      <c r="L1703" s="127" t="str">
        <f t="shared" si="185"/>
        <v/>
      </c>
      <c r="M1703" s="59" t="e">
        <f t="array" ref="M1703">_xlfn.STDEV.S(IF(OutputMaterialType=A1703,OutputTarget))</f>
        <v>#VALUE!</v>
      </c>
      <c r="N1703" s="143" t="e">
        <f t="shared" si="190"/>
        <v>#VALUE!</v>
      </c>
      <c r="O1703" s="146" t="e">
        <f t="shared" si="191"/>
        <v>#VALUE!</v>
      </c>
    </row>
    <row r="1704" spans="1:15" s="17" customFormat="1" x14ac:dyDescent="0.2">
      <c r="A1704" s="51"/>
      <c r="B1704" s="14"/>
      <c r="C1704" s="128" t="str">
        <f>IF(A1704=0,"",COUNTIF(Sample_Output!$B$2:$B$2000,"*"&amp;A1704&amp;"*"))</f>
        <v/>
      </c>
      <c r="D1704" s="129" t="str">
        <f>IF(SUMIF(OutputMaterialType,Specified_Output!A1704,OutputSampleWeight)=0,"",SUMIF(OutputMaterialType,Specified_Output!A1704,OutputSampleWeight))</f>
        <v/>
      </c>
      <c r="E1704" s="120" t="str">
        <f t="shared" si="186"/>
        <v/>
      </c>
      <c r="F1704" s="95" t="str">
        <f t="shared" si="187"/>
        <v/>
      </c>
      <c r="G1704" s="120" t="str">
        <f t="shared" si="188"/>
        <v/>
      </c>
      <c r="H1704" s="127" t="str">
        <f t="shared" si="189"/>
        <v/>
      </c>
      <c r="J1704" s="103"/>
      <c r="K1704" s="103"/>
      <c r="L1704" s="127" t="str">
        <f t="shared" si="185"/>
        <v/>
      </c>
      <c r="M1704" s="59" t="e">
        <f t="array" ref="M1704">_xlfn.STDEV.S(IF(OutputMaterialType=A1704,OutputTarget))</f>
        <v>#VALUE!</v>
      </c>
      <c r="N1704" s="143" t="e">
        <f t="shared" si="190"/>
        <v>#VALUE!</v>
      </c>
      <c r="O1704" s="146" t="e">
        <f t="shared" si="191"/>
        <v>#VALUE!</v>
      </c>
    </row>
    <row r="1705" spans="1:15" s="17" customFormat="1" x14ac:dyDescent="0.2">
      <c r="A1705" s="51"/>
      <c r="B1705" s="14"/>
      <c r="C1705" s="128" t="str">
        <f>IF(A1705=0,"",COUNTIF(Sample_Output!$B$2:$B$2000,"*"&amp;A1705&amp;"*"))</f>
        <v/>
      </c>
      <c r="D1705" s="129" t="str">
        <f>IF(SUMIF(OutputMaterialType,Specified_Output!A1705,OutputSampleWeight)=0,"",SUMIF(OutputMaterialType,Specified_Output!A1705,OutputSampleWeight))</f>
        <v/>
      </c>
      <c r="E1705" s="120" t="str">
        <f t="shared" si="186"/>
        <v/>
      </c>
      <c r="F1705" s="95" t="str">
        <f t="shared" si="187"/>
        <v/>
      </c>
      <c r="G1705" s="120" t="str">
        <f t="shared" si="188"/>
        <v/>
      </c>
      <c r="H1705" s="127" t="str">
        <f t="shared" si="189"/>
        <v/>
      </c>
      <c r="J1705" s="103"/>
      <c r="K1705" s="103"/>
      <c r="L1705" s="127" t="str">
        <f t="shared" si="185"/>
        <v/>
      </c>
      <c r="M1705" s="59" t="e">
        <f t="array" ref="M1705">_xlfn.STDEV.S(IF(OutputMaterialType=A1705,OutputTarget))</f>
        <v>#VALUE!</v>
      </c>
      <c r="N1705" s="143" t="e">
        <f t="shared" si="190"/>
        <v>#VALUE!</v>
      </c>
      <c r="O1705" s="146" t="e">
        <f t="shared" si="191"/>
        <v>#VALUE!</v>
      </c>
    </row>
    <row r="1706" spans="1:15" s="17" customFormat="1" x14ac:dyDescent="0.2">
      <c r="A1706" s="51"/>
      <c r="B1706" s="14"/>
      <c r="C1706" s="128" t="str">
        <f>IF(A1706=0,"",COUNTIF(Sample_Output!$B$2:$B$2000,"*"&amp;A1706&amp;"*"))</f>
        <v/>
      </c>
      <c r="D1706" s="129" t="str">
        <f>IF(SUMIF(OutputMaterialType,Specified_Output!A1706,OutputSampleWeight)=0,"",SUMIF(OutputMaterialType,Specified_Output!A1706,OutputSampleWeight))</f>
        <v/>
      </c>
      <c r="E1706" s="120" t="str">
        <f t="shared" si="186"/>
        <v/>
      </c>
      <c r="F1706" s="95" t="str">
        <f t="shared" si="187"/>
        <v/>
      </c>
      <c r="G1706" s="120" t="str">
        <f t="shared" si="188"/>
        <v/>
      </c>
      <c r="H1706" s="127" t="str">
        <f t="shared" si="189"/>
        <v/>
      </c>
      <c r="J1706" s="103"/>
      <c r="K1706" s="103"/>
      <c r="L1706" s="127" t="str">
        <f t="shared" si="185"/>
        <v/>
      </c>
      <c r="M1706" s="59" t="e">
        <f t="array" ref="M1706">_xlfn.STDEV.S(IF(OutputMaterialType=A1706,OutputTarget))</f>
        <v>#VALUE!</v>
      </c>
      <c r="N1706" s="143" t="e">
        <f t="shared" si="190"/>
        <v>#VALUE!</v>
      </c>
      <c r="O1706" s="146" t="e">
        <f t="shared" si="191"/>
        <v>#VALUE!</v>
      </c>
    </row>
    <row r="1707" spans="1:15" s="17" customFormat="1" x14ac:dyDescent="0.2">
      <c r="A1707" s="51"/>
      <c r="B1707" s="14"/>
      <c r="C1707" s="128" t="str">
        <f>IF(A1707=0,"",COUNTIF(Sample_Output!$B$2:$B$2000,"*"&amp;A1707&amp;"*"))</f>
        <v/>
      </c>
      <c r="D1707" s="129" t="str">
        <f>IF(SUMIF(OutputMaterialType,Specified_Output!A1707,OutputSampleWeight)=0,"",SUMIF(OutputMaterialType,Specified_Output!A1707,OutputSampleWeight))</f>
        <v/>
      </c>
      <c r="E1707" s="120" t="str">
        <f t="shared" si="186"/>
        <v/>
      </c>
      <c r="F1707" s="95" t="str">
        <f t="shared" si="187"/>
        <v/>
      </c>
      <c r="G1707" s="120" t="str">
        <f t="shared" si="188"/>
        <v/>
      </c>
      <c r="H1707" s="127" t="str">
        <f t="shared" si="189"/>
        <v/>
      </c>
      <c r="J1707" s="103"/>
      <c r="K1707" s="103"/>
      <c r="L1707" s="127" t="str">
        <f t="shared" si="185"/>
        <v/>
      </c>
      <c r="M1707" s="59" t="e">
        <f t="array" ref="M1707">_xlfn.STDEV.S(IF(OutputMaterialType=A1707,OutputTarget))</f>
        <v>#VALUE!</v>
      </c>
      <c r="N1707" s="143" t="e">
        <f t="shared" si="190"/>
        <v>#VALUE!</v>
      </c>
      <c r="O1707" s="146" t="e">
        <f t="shared" si="191"/>
        <v>#VALUE!</v>
      </c>
    </row>
    <row r="1708" spans="1:15" s="17" customFormat="1" x14ac:dyDescent="0.2">
      <c r="A1708" s="51"/>
      <c r="B1708" s="14"/>
      <c r="C1708" s="128" t="str">
        <f>IF(A1708=0,"",COUNTIF(Sample_Output!$B$2:$B$2000,"*"&amp;A1708&amp;"*"))</f>
        <v/>
      </c>
      <c r="D1708" s="129" t="str">
        <f>IF(SUMIF(OutputMaterialType,Specified_Output!A1708,OutputSampleWeight)=0,"",SUMIF(OutputMaterialType,Specified_Output!A1708,OutputSampleWeight))</f>
        <v/>
      </c>
      <c r="E1708" s="120" t="str">
        <f t="shared" si="186"/>
        <v/>
      </c>
      <c r="F1708" s="95" t="str">
        <f t="shared" si="187"/>
        <v/>
      </c>
      <c r="G1708" s="120" t="str">
        <f t="shared" si="188"/>
        <v/>
      </c>
      <c r="H1708" s="127" t="str">
        <f t="shared" si="189"/>
        <v/>
      </c>
      <c r="J1708" s="103"/>
      <c r="K1708" s="103"/>
      <c r="L1708" s="127" t="str">
        <f t="shared" si="185"/>
        <v/>
      </c>
      <c r="M1708" s="59" t="e">
        <f t="array" ref="M1708">_xlfn.STDEV.S(IF(OutputMaterialType=A1708,OutputTarget))</f>
        <v>#VALUE!</v>
      </c>
      <c r="N1708" s="143" t="e">
        <f t="shared" si="190"/>
        <v>#VALUE!</v>
      </c>
      <c r="O1708" s="146" t="e">
        <f t="shared" si="191"/>
        <v>#VALUE!</v>
      </c>
    </row>
    <row r="1709" spans="1:15" s="17" customFormat="1" x14ac:dyDescent="0.2">
      <c r="A1709" s="51"/>
      <c r="B1709" s="14"/>
      <c r="C1709" s="128" t="str">
        <f>IF(A1709=0,"",COUNTIF(Sample_Output!$B$2:$B$2000,"*"&amp;A1709&amp;"*"))</f>
        <v/>
      </c>
      <c r="D1709" s="129" t="str">
        <f>IF(SUMIF(OutputMaterialType,Specified_Output!A1709,OutputSampleWeight)=0,"",SUMIF(OutputMaterialType,Specified_Output!A1709,OutputSampleWeight))</f>
        <v/>
      </c>
      <c r="E1709" s="120" t="str">
        <f t="shared" si="186"/>
        <v/>
      </c>
      <c r="F1709" s="95" t="str">
        <f t="shared" si="187"/>
        <v/>
      </c>
      <c r="G1709" s="120" t="str">
        <f t="shared" si="188"/>
        <v/>
      </c>
      <c r="H1709" s="127" t="str">
        <f t="shared" si="189"/>
        <v/>
      </c>
      <c r="J1709" s="103"/>
      <c r="K1709" s="103"/>
      <c r="L1709" s="127" t="str">
        <f t="shared" si="185"/>
        <v/>
      </c>
      <c r="M1709" s="59" t="e">
        <f t="array" ref="M1709">_xlfn.STDEV.S(IF(OutputMaterialType=A1709,OutputTarget))</f>
        <v>#VALUE!</v>
      </c>
      <c r="N1709" s="143" t="e">
        <f t="shared" si="190"/>
        <v>#VALUE!</v>
      </c>
      <c r="O1709" s="146" t="e">
        <f t="shared" si="191"/>
        <v>#VALUE!</v>
      </c>
    </row>
    <row r="1710" spans="1:15" s="17" customFormat="1" x14ac:dyDescent="0.2">
      <c r="A1710" s="51"/>
      <c r="B1710" s="14"/>
      <c r="C1710" s="128" t="str">
        <f>IF(A1710=0,"",COUNTIF(Sample_Output!$B$2:$B$2000,"*"&amp;A1710&amp;"*"))</f>
        <v/>
      </c>
      <c r="D1710" s="129" t="str">
        <f>IF(SUMIF(OutputMaterialType,Specified_Output!A1710,OutputSampleWeight)=0,"",SUMIF(OutputMaterialType,Specified_Output!A1710,OutputSampleWeight))</f>
        <v/>
      </c>
      <c r="E1710" s="120" t="str">
        <f t="shared" si="186"/>
        <v/>
      </c>
      <c r="F1710" s="95" t="str">
        <f t="shared" si="187"/>
        <v/>
      </c>
      <c r="G1710" s="120" t="str">
        <f t="shared" si="188"/>
        <v/>
      </c>
      <c r="H1710" s="127" t="str">
        <f t="shared" si="189"/>
        <v/>
      </c>
      <c r="J1710" s="103"/>
      <c r="K1710" s="103"/>
      <c r="L1710" s="127" t="str">
        <f t="shared" si="185"/>
        <v/>
      </c>
      <c r="M1710" s="59" t="e">
        <f t="array" ref="M1710">_xlfn.STDEV.S(IF(OutputMaterialType=A1710,OutputTarget))</f>
        <v>#VALUE!</v>
      </c>
      <c r="N1710" s="143" t="e">
        <f t="shared" si="190"/>
        <v>#VALUE!</v>
      </c>
      <c r="O1710" s="146" t="e">
        <f t="shared" si="191"/>
        <v>#VALUE!</v>
      </c>
    </row>
    <row r="1711" spans="1:15" s="17" customFormat="1" x14ac:dyDescent="0.2">
      <c r="A1711" s="51"/>
      <c r="B1711" s="14"/>
      <c r="C1711" s="128" t="str">
        <f>IF(A1711=0,"",COUNTIF(Sample_Output!$B$2:$B$2000,"*"&amp;A1711&amp;"*"))</f>
        <v/>
      </c>
      <c r="D1711" s="129" t="str">
        <f>IF(SUMIF(OutputMaterialType,Specified_Output!A1711,OutputSampleWeight)=0,"",SUMIF(OutputMaterialType,Specified_Output!A1711,OutputSampleWeight))</f>
        <v/>
      </c>
      <c r="E1711" s="120" t="str">
        <f t="shared" si="186"/>
        <v/>
      </c>
      <c r="F1711" s="95" t="str">
        <f t="shared" si="187"/>
        <v/>
      </c>
      <c r="G1711" s="120" t="str">
        <f t="shared" si="188"/>
        <v/>
      </c>
      <c r="H1711" s="127" t="str">
        <f t="shared" si="189"/>
        <v/>
      </c>
      <c r="J1711" s="103"/>
      <c r="K1711" s="103"/>
      <c r="L1711" s="127" t="str">
        <f t="shared" si="185"/>
        <v/>
      </c>
      <c r="M1711" s="59" t="e">
        <f t="array" ref="M1711">_xlfn.STDEV.S(IF(OutputMaterialType=A1711,OutputTarget))</f>
        <v>#VALUE!</v>
      </c>
      <c r="N1711" s="143" t="e">
        <f t="shared" si="190"/>
        <v>#VALUE!</v>
      </c>
      <c r="O1711" s="146" t="e">
        <f t="shared" si="191"/>
        <v>#VALUE!</v>
      </c>
    </row>
    <row r="1712" spans="1:15" s="17" customFormat="1" x14ac:dyDescent="0.2">
      <c r="A1712" s="51"/>
      <c r="B1712" s="14"/>
      <c r="C1712" s="128" t="str">
        <f>IF(A1712=0,"",COUNTIF(Sample_Output!$B$2:$B$2000,"*"&amp;A1712&amp;"*"))</f>
        <v/>
      </c>
      <c r="D1712" s="129" t="str">
        <f>IF(SUMIF(OutputMaterialType,Specified_Output!A1712,OutputSampleWeight)=0,"",SUMIF(OutputMaterialType,Specified_Output!A1712,OutputSampleWeight))</f>
        <v/>
      </c>
      <c r="E1712" s="120" t="str">
        <f t="shared" si="186"/>
        <v/>
      </c>
      <c r="F1712" s="95" t="str">
        <f t="shared" si="187"/>
        <v/>
      </c>
      <c r="G1712" s="120" t="str">
        <f t="shared" si="188"/>
        <v/>
      </c>
      <c r="H1712" s="127" t="str">
        <f t="shared" si="189"/>
        <v/>
      </c>
      <c r="J1712" s="103"/>
      <c r="K1712" s="103"/>
      <c r="L1712" s="127" t="str">
        <f t="shared" si="185"/>
        <v/>
      </c>
      <c r="M1712" s="59" t="e">
        <f t="array" ref="M1712">_xlfn.STDEV.S(IF(OutputMaterialType=A1712,OutputTarget))</f>
        <v>#VALUE!</v>
      </c>
      <c r="N1712" s="143" t="e">
        <f t="shared" si="190"/>
        <v>#VALUE!</v>
      </c>
      <c r="O1712" s="146" t="e">
        <f t="shared" si="191"/>
        <v>#VALUE!</v>
      </c>
    </row>
    <row r="1713" spans="1:15" s="17" customFormat="1" x14ac:dyDescent="0.2">
      <c r="A1713" s="51"/>
      <c r="B1713" s="14"/>
      <c r="C1713" s="128" t="str">
        <f>IF(A1713=0,"",COUNTIF(Sample_Output!$B$2:$B$2000,"*"&amp;A1713&amp;"*"))</f>
        <v/>
      </c>
      <c r="D1713" s="129" t="str">
        <f>IF(SUMIF(OutputMaterialType,Specified_Output!A1713,OutputSampleWeight)=0,"",SUMIF(OutputMaterialType,Specified_Output!A1713,OutputSampleWeight))</f>
        <v/>
      </c>
      <c r="E1713" s="120" t="str">
        <f t="shared" si="186"/>
        <v/>
      </c>
      <c r="F1713" s="95" t="str">
        <f t="shared" si="187"/>
        <v/>
      </c>
      <c r="G1713" s="120" t="str">
        <f t="shared" si="188"/>
        <v/>
      </c>
      <c r="H1713" s="127" t="str">
        <f t="shared" si="189"/>
        <v/>
      </c>
      <c r="J1713" s="103"/>
      <c r="K1713" s="103"/>
      <c r="L1713" s="127" t="str">
        <f t="shared" si="185"/>
        <v/>
      </c>
      <c r="M1713" s="59" t="e">
        <f t="array" ref="M1713">_xlfn.STDEV.S(IF(OutputMaterialType=A1713,OutputTarget))</f>
        <v>#VALUE!</v>
      </c>
      <c r="N1713" s="143" t="e">
        <f t="shared" si="190"/>
        <v>#VALUE!</v>
      </c>
      <c r="O1713" s="146" t="e">
        <f t="shared" si="191"/>
        <v>#VALUE!</v>
      </c>
    </row>
    <row r="1714" spans="1:15" s="17" customFormat="1" x14ac:dyDescent="0.2">
      <c r="A1714" s="51"/>
      <c r="B1714" s="14"/>
      <c r="C1714" s="128" t="str">
        <f>IF(A1714=0,"",COUNTIF(Sample_Output!$B$2:$B$2000,"*"&amp;A1714&amp;"*"))</f>
        <v/>
      </c>
      <c r="D1714" s="129" t="str">
        <f>IF(SUMIF(OutputMaterialType,Specified_Output!A1714,OutputSampleWeight)=0,"",SUMIF(OutputMaterialType,Specified_Output!A1714,OutputSampleWeight))</f>
        <v/>
      </c>
      <c r="E1714" s="120" t="str">
        <f t="shared" si="186"/>
        <v/>
      </c>
      <c r="F1714" s="95" t="str">
        <f t="shared" si="187"/>
        <v/>
      </c>
      <c r="G1714" s="120" t="str">
        <f t="shared" si="188"/>
        <v/>
      </c>
      <c r="H1714" s="127" t="str">
        <f t="shared" si="189"/>
        <v/>
      </c>
      <c r="J1714" s="103"/>
      <c r="K1714" s="103"/>
      <c r="L1714" s="127" t="str">
        <f t="shared" si="185"/>
        <v/>
      </c>
      <c r="M1714" s="59" t="e">
        <f t="array" ref="M1714">_xlfn.STDEV.S(IF(OutputMaterialType=A1714,OutputTarget))</f>
        <v>#VALUE!</v>
      </c>
      <c r="N1714" s="143" t="e">
        <f t="shared" si="190"/>
        <v>#VALUE!</v>
      </c>
      <c r="O1714" s="146" t="e">
        <f t="shared" si="191"/>
        <v>#VALUE!</v>
      </c>
    </row>
    <row r="1715" spans="1:15" s="17" customFormat="1" x14ac:dyDescent="0.2">
      <c r="A1715" s="51"/>
      <c r="B1715" s="14"/>
      <c r="C1715" s="128" t="str">
        <f>IF(A1715=0,"",COUNTIF(Sample_Output!$B$2:$B$2000,"*"&amp;A1715&amp;"*"))</f>
        <v/>
      </c>
      <c r="D1715" s="129" t="str">
        <f>IF(SUMIF(OutputMaterialType,Specified_Output!A1715,OutputSampleWeight)=0,"",SUMIF(OutputMaterialType,Specified_Output!A1715,OutputSampleWeight))</f>
        <v/>
      </c>
      <c r="E1715" s="120" t="str">
        <f t="shared" si="186"/>
        <v/>
      </c>
      <c r="F1715" s="95" t="str">
        <f t="shared" si="187"/>
        <v/>
      </c>
      <c r="G1715" s="120" t="str">
        <f t="shared" si="188"/>
        <v/>
      </c>
      <c r="H1715" s="127" t="str">
        <f t="shared" si="189"/>
        <v/>
      </c>
      <c r="J1715" s="103"/>
      <c r="K1715" s="103"/>
      <c r="L1715" s="127" t="str">
        <f t="shared" si="185"/>
        <v/>
      </c>
      <c r="M1715" s="59" t="e">
        <f t="array" ref="M1715">_xlfn.STDEV.S(IF(OutputMaterialType=A1715,OutputTarget))</f>
        <v>#VALUE!</v>
      </c>
      <c r="N1715" s="143" t="e">
        <f t="shared" si="190"/>
        <v>#VALUE!</v>
      </c>
      <c r="O1715" s="146" t="e">
        <f t="shared" si="191"/>
        <v>#VALUE!</v>
      </c>
    </row>
    <row r="1716" spans="1:15" s="17" customFormat="1" x14ac:dyDescent="0.2">
      <c r="A1716" s="51"/>
      <c r="B1716" s="14"/>
      <c r="C1716" s="128" t="str">
        <f>IF(A1716=0,"",COUNTIF(Sample_Output!$B$2:$B$2000,"*"&amp;A1716&amp;"*"))</f>
        <v/>
      </c>
      <c r="D1716" s="129" t="str">
        <f>IF(SUMIF(OutputMaterialType,Specified_Output!A1716,OutputSampleWeight)=0,"",SUMIF(OutputMaterialType,Specified_Output!A1716,OutputSampleWeight))</f>
        <v/>
      </c>
      <c r="E1716" s="120" t="str">
        <f t="shared" si="186"/>
        <v/>
      </c>
      <c r="F1716" s="95" t="str">
        <f t="shared" si="187"/>
        <v/>
      </c>
      <c r="G1716" s="120" t="str">
        <f t="shared" si="188"/>
        <v/>
      </c>
      <c r="H1716" s="127" t="str">
        <f t="shared" si="189"/>
        <v/>
      </c>
      <c r="J1716" s="103"/>
      <c r="K1716" s="103"/>
      <c r="L1716" s="127" t="str">
        <f t="shared" si="185"/>
        <v/>
      </c>
      <c r="M1716" s="59" t="e">
        <f t="array" ref="M1716">_xlfn.STDEV.S(IF(OutputMaterialType=A1716,OutputTarget))</f>
        <v>#VALUE!</v>
      </c>
      <c r="N1716" s="143" t="e">
        <f t="shared" si="190"/>
        <v>#VALUE!</v>
      </c>
      <c r="O1716" s="146" t="e">
        <f t="shared" si="191"/>
        <v>#VALUE!</v>
      </c>
    </row>
    <row r="1717" spans="1:15" s="17" customFormat="1" x14ac:dyDescent="0.2">
      <c r="A1717" s="51"/>
      <c r="B1717" s="14"/>
      <c r="C1717" s="128" t="str">
        <f>IF(A1717=0,"",COUNTIF(Sample_Output!$B$2:$B$2000,"*"&amp;A1717&amp;"*"))</f>
        <v/>
      </c>
      <c r="D1717" s="129" t="str">
        <f>IF(SUMIF(OutputMaterialType,Specified_Output!A1717,OutputSampleWeight)=0,"",SUMIF(OutputMaterialType,Specified_Output!A1717,OutputSampleWeight))</f>
        <v/>
      </c>
      <c r="E1717" s="120" t="str">
        <f t="shared" si="186"/>
        <v/>
      </c>
      <c r="F1717" s="95" t="str">
        <f t="shared" si="187"/>
        <v/>
      </c>
      <c r="G1717" s="120" t="str">
        <f t="shared" si="188"/>
        <v/>
      </c>
      <c r="H1717" s="127" t="str">
        <f t="shared" si="189"/>
        <v/>
      </c>
      <c r="J1717" s="103"/>
      <c r="K1717" s="103"/>
      <c r="L1717" s="127" t="str">
        <f t="shared" si="185"/>
        <v/>
      </c>
      <c r="M1717" s="59" t="e">
        <f t="array" ref="M1717">_xlfn.STDEV.S(IF(OutputMaterialType=A1717,OutputTarget))</f>
        <v>#VALUE!</v>
      </c>
      <c r="N1717" s="143" t="e">
        <f t="shared" si="190"/>
        <v>#VALUE!</v>
      </c>
      <c r="O1717" s="146" t="e">
        <f t="shared" si="191"/>
        <v>#VALUE!</v>
      </c>
    </row>
    <row r="1718" spans="1:15" s="17" customFormat="1" x14ac:dyDescent="0.2">
      <c r="A1718" s="51"/>
      <c r="B1718" s="14"/>
      <c r="C1718" s="128" t="str">
        <f>IF(A1718=0,"",COUNTIF(Sample_Output!$B$2:$B$2000,"*"&amp;A1718&amp;"*"))</f>
        <v/>
      </c>
      <c r="D1718" s="129" t="str">
        <f>IF(SUMIF(OutputMaterialType,Specified_Output!A1718,OutputSampleWeight)=0,"",SUMIF(OutputMaterialType,Specified_Output!A1718,OutputSampleWeight))</f>
        <v/>
      </c>
      <c r="E1718" s="120" t="str">
        <f t="shared" si="186"/>
        <v/>
      </c>
      <c r="F1718" s="95" t="str">
        <f t="shared" si="187"/>
        <v/>
      </c>
      <c r="G1718" s="120" t="str">
        <f t="shared" si="188"/>
        <v/>
      </c>
      <c r="H1718" s="127" t="str">
        <f t="shared" si="189"/>
        <v/>
      </c>
      <c r="J1718" s="103"/>
      <c r="K1718" s="103"/>
      <c r="L1718" s="127" t="str">
        <f t="shared" si="185"/>
        <v/>
      </c>
      <c r="M1718" s="59" t="e">
        <f t="array" ref="M1718">_xlfn.STDEV.S(IF(OutputMaterialType=A1718,OutputTarget))</f>
        <v>#VALUE!</v>
      </c>
      <c r="N1718" s="143" t="e">
        <f t="shared" si="190"/>
        <v>#VALUE!</v>
      </c>
      <c r="O1718" s="146" t="e">
        <f t="shared" si="191"/>
        <v>#VALUE!</v>
      </c>
    </row>
    <row r="1719" spans="1:15" s="17" customFormat="1" x14ac:dyDescent="0.2">
      <c r="A1719" s="51"/>
      <c r="B1719" s="14"/>
      <c r="C1719" s="128" t="str">
        <f>IF(A1719=0,"",COUNTIF(Sample_Output!$B$2:$B$2000,"*"&amp;A1719&amp;"*"))</f>
        <v/>
      </c>
      <c r="D1719" s="129" t="str">
        <f>IF(SUMIF(OutputMaterialType,Specified_Output!A1719,OutputSampleWeight)=0,"",SUMIF(OutputMaterialType,Specified_Output!A1719,OutputSampleWeight))</f>
        <v/>
      </c>
      <c r="E1719" s="120" t="str">
        <f t="shared" si="186"/>
        <v/>
      </c>
      <c r="F1719" s="95" t="str">
        <f t="shared" si="187"/>
        <v/>
      </c>
      <c r="G1719" s="120" t="str">
        <f t="shared" si="188"/>
        <v/>
      </c>
      <c r="H1719" s="127" t="str">
        <f t="shared" si="189"/>
        <v/>
      </c>
      <c r="J1719" s="103"/>
      <c r="K1719" s="103"/>
      <c r="L1719" s="127" t="str">
        <f t="shared" si="185"/>
        <v/>
      </c>
      <c r="M1719" s="59" t="e">
        <f t="array" ref="M1719">_xlfn.STDEV.S(IF(OutputMaterialType=A1719,OutputTarget))</f>
        <v>#VALUE!</v>
      </c>
      <c r="N1719" s="143" t="e">
        <f t="shared" si="190"/>
        <v>#VALUE!</v>
      </c>
      <c r="O1719" s="146" t="e">
        <f t="shared" si="191"/>
        <v>#VALUE!</v>
      </c>
    </row>
    <row r="1720" spans="1:15" s="17" customFormat="1" x14ac:dyDescent="0.2">
      <c r="A1720" s="51"/>
      <c r="B1720" s="14"/>
      <c r="C1720" s="128" t="str">
        <f>IF(A1720=0,"",COUNTIF(Sample_Output!$B$2:$B$2000,"*"&amp;A1720&amp;"*"))</f>
        <v/>
      </c>
      <c r="D1720" s="129" t="str">
        <f>IF(SUMIF(OutputMaterialType,Specified_Output!A1720,OutputSampleWeight)=0,"",SUMIF(OutputMaterialType,Specified_Output!A1720,OutputSampleWeight))</f>
        <v/>
      </c>
      <c r="E1720" s="120" t="str">
        <f t="shared" si="186"/>
        <v/>
      </c>
      <c r="F1720" s="95" t="str">
        <f t="shared" si="187"/>
        <v/>
      </c>
      <c r="G1720" s="120" t="str">
        <f t="shared" si="188"/>
        <v/>
      </c>
      <c r="H1720" s="127" t="str">
        <f t="shared" si="189"/>
        <v/>
      </c>
      <c r="J1720" s="103"/>
      <c r="K1720" s="103"/>
      <c r="L1720" s="127" t="str">
        <f t="shared" si="185"/>
        <v/>
      </c>
      <c r="M1720" s="59" t="e">
        <f t="array" ref="M1720">_xlfn.STDEV.S(IF(OutputMaterialType=A1720,OutputTarget))</f>
        <v>#VALUE!</v>
      </c>
      <c r="N1720" s="143" t="e">
        <f t="shared" si="190"/>
        <v>#VALUE!</v>
      </c>
      <c r="O1720" s="146" t="e">
        <f t="shared" si="191"/>
        <v>#VALUE!</v>
      </c>
    </row>
    <row r="1721" spans="1:15" s="17" customFormat="1" x14ac:dyDescent="0.2">
      <c r="A1721" s="51"/>
      <c r="B1721" s="14"/>
      <c r="C1721" s="128" t="str">
        <f>IF(A1721=0,"",COUNTIF(Sample_Output!$B$2:$B$2000,"*"&amp;A1721&amp;"*"))</f>
        <v/>
      </c>
      <c r="D1721" s="129" t="str">
        <f>IF(SUMIF(OutputMaterialType,Specified_Output!A1721,OutputSampleWeight)=0,"",SUMIF(OutputMaterialType,Specified_Output!A1721,OutputSampleWeight))</f>
        <v/>
      </c>
      <c r="E1721" s="120" t="str">
        <f t="shared" si="186"/>
        <v/>
      </c>
      <c r="F1721" s="95" t="str">
        <f t="shared" si="187"/>
        <v/>
      </c>
      <c r="G1721" s="120" t="str">
        <f t="shared" si="188"/>
        <v/>
      </c>
      <c r="H1721" s="127" t="str">
        <f t="shared" si="189"/>
        <v/>
      </c>
      <c r="J1721" s="103"/>
      <c r="K1721" s="103"/>
      <c r="L1721" s="127" t="str">
        <f t="shared" si="185"/>
        <v/>
      </c>
      <c r="M1721" s="59" t="e">
        <f t="array" ref="M1721">_xlfn.STDEV.S(IF(OutputMaterialType=A1721,OutputTarget))</f>
        <v>#VALUE!</v>
      </c>
      <c r="N1721" s="143" t="e">
        <f t="shared" si="190"/>
        <v>#VALUE!</v>
      </c>
      <c r="O1721" s="146" t="e">
        <f t="shared" si="191"/>
        <v>#VALUE!</v>
      </c>
    </row>
    <row r="1722" spans="1:15" s="17" customFormat="1" x14ac:dyDescent="0.2">
      <c r="A1722" s="51"/>
      <c r="B1722" s="14"/>
      <c r="C1722" s="128" t="str">
        <f>IF(A1722=0,"",COUNTIF(Sample_Output!$B$2:$B$2000,"*"&amp;A1722&amp;"*"))</f>
        <v/>
      </c>
      <c r="D1722" s="129" t="str">
        <f>IF(SUMIF(OutputMaterialType,Specified_Output!A1722,OutputSampleWeight)=0,"",SUMIF(OutputMaterialType,Specified_Output!A1722,OutputSampleWeight))</f>
        <v/>
      </c>
      <c r="E1722" s="120" t="str">
        <f t="shared" si="186"/>
        <v/>
      </c>
      <c r="F1722" s="95" t="str">
        <f t="shared" si="187"/>
        <v/>
      </c>
      <c r="G1722" s="120" t="str">
        <f t="shared" si="188"/>
        <v/>
      </c>
      <c r="H1722" s="127" t="str">
        <f t="shared" si="189"/>
        <v/>
      </c>
      <c r="J1722" s="103"/>
      <c r="K1722" s="103"/>
      <c r="L1722" s="127" t="str">
        <f t="shared" si="185"/>
        <v/>
      </c>
      <c r="M1722" s="59" t="e">
        <f t="array" ref="M1722">_xlfn.STDEV.S(IF(OutputMaterialType=A1722,OutputTarget))</f>
        <v>#VALUE!</v>
      </c>
      <c r="N1722" s="143" t="e">
        <f t="shared" si="190"/>
        <v>#VALUE!</v>
      </c>
      <c r="O1722" s="146" t="e">
        <f t="shared" si="191"/>
        <v>#VALUE!</v>
      </c>
    </row>
    <row r="1723" spans="1:15" s="17" customFormat="1" x14ac:dyDescent="0.2">
      <c r="A1723" s="51"/>
      <c r="B1723" s="14"/>
      <c r="C1723" s="128" t="str">
        <f>IF(A1723=0,"",COUNTIF(Sample_Output!$B$2:$B$2000,"*"&amp;A1723&amp;"*"))</f>
        <v/>
      </c>
      <c r="D1723" s="129" t="str">
        <f>IF(SUMIF(OutputMaterialType,Specified_Output!A1723,OutputSampleWeight)=0,"",SUMIF(OutputMaterialType,Specified_Output!A1723,OutputSampleWeight))</f>
        <v/>
      </c>
      <c r="E1723" s="120" t="str">
        <f t="shared" si="186"/>
        <v/>
      </c>
      <c r="F1723" s="95" t="str">
        <f t="shared" si="187"/>
        <v/>
      </c>
      <c r="G1723" s="120" t="str">
        <f t="shared" si="188"/>
        <v/>
      </c>
      <c r="H1723" s="127" t="str">
        <f t="shared" si="189"/>
        <v/>
      </c>
      <c r="J1723" s="103"/>
      <c r="K1723" s="103"/>
      <c r="L1723" s="127" t="str">
        <f t="shared" si="185"/>
        <v/>
      </c>
      <c r="M1723" s="59" t="e">
        <f t="array" ref="M1723">_xlfn.STDEV.S(IF(OutputMaterialType=A1723,OutputTarget))</f>
        <v>#VALUE!</v>
      </c>
      <c r="N1723" s="143" t="e">
        <f t="shared" si="190"/>
        <v>#VALUE!</v>
      </c>
      <c r="O1723" s="146" t="e">
        <f t="shared" si="191"/>
        <v>#VALUE!</v>
      </c>
    </row>
    <row r="1724" spans="1:15" s="17" customFormat="1" x14ac:dyDescent="0.2">
      <c r="A1724" s="51"/>
      <c r="B1724" s="14"/>
      <c r="C1724" s="128" t="str">
        <f>IF(A1724=0,"",COUNTIF(Sample_Output!$B$2:$B$2000,"*"&amp;A1724&amp;"*"))</f>
        <v/>
      </c>
      <c r="D1724" s="129" t="str">
        <f>IF(SUMIF(OutputMaterialType,Specified_Output!A1724,OutputSampleWeight)=0,"",SUMIF(OutputMaterialType,Specified_Output!A1724,OutputSampleWeight))</f>
        <v/>
      </c>
      <c r="E1724" s="120" t="str">
        <f t="shared" si="186"/>
        <v/>
      </c>
      <c r="F1724" s="95" t="str">
        <f t="shared" si="187"/>
        <v/>
      </c>
      <c r="G1724" s="120" t="str">
        <f t="shared" si="188"/>
        <v/>
      </c>
      <c r="H1724" s="127" t="str">
        <f t="shared" si="189"/>
        <v/>
      </c>
      <c r="J1724" s="103"/>
      <c r="K1724" s="103"/>
      <c r="L1724" s="127" t="str">
        <f t="shared" si="185"/>
        <v/>
      </c>
      <c r="M1724" s="59" t="e">
        <f t="array" ref="M1724">_xlfn.STDEV.S(IF(OutputMaterialType=A1724,OutputTarget))</f>
        <v>#VALUE!</v>
      </c>
      <c r="N1724" s="143" t="e">
        <f t="shared" si="190"/>
        <v>#VALUE!</v>
      </c>
      <c r="O1724" s="146" t="e">
        <f t="shared" si="191"/>
        <v>#VALUE!</v>
      </c>
    </row>
    <row r="1725" spans="1:15" s="17" customFormat="1" x14ac:dyDescent="0.2">
      <c r="A1725" s="51"/>
      <c r="B1725" s="14"/>
      <c r="C1725" s="128" t="str">
        <f>IF(A1725=0,"",COUNTIF(Sample_Output!$B$2:$B$2000,"*"&amp;A1725&amp;"*"))</f>
        <v/>
      </c>
      <c r="D1725" s="129" t="str">
        <f>IF(SUMIF(OutputMaterialType,Specified_Output!A1725,OutputSampleWeight)=0,"",SUMIF(OutputMaterialType,Specified_Output!A1725,OutputSampleWeight))</f>
        <v/>
      </c>
      <c r="E1725" s="120" t="str">
        <f t="shared" si="186"/>
        <v/>
      </c>
      <c r="F1725" s="95" t="str">
        <f t="shared" si="187"/>
        <v/>
      </c>
      <c r="G1725" s="120" t="str">
        <f t="shared" si="188"/>
        <v/>
      </c>
      <c r="H1725" s="127" t="str">
        <f t="shared" si="189"/>
        <v/>
      </c>
      <c r="J1725" s="103"/>
      <c r="K1725" s="103"/>
      <c r="L1725" s="127" t="str">
        <f t="shared" si="185"/>
        <v/>
      </c>
      <c r="M1725" s="59" t="e">
        <f t="array" ref="M1725">_xlfn.STDEV.S(IF(OutputMaterialType=A1725,OutputTarget))</f>
        <v>#VALUE!</v>
      </c>
      <c r="N1725" s="143" t="e">
        <f t="shared" si="190"/>
        <v>#VALUE!</v>
      </c>
      <c r="O1725" s="146" t="e">
        <f t="shared" si="191"/>
        <v>#VALUE!</v>
      </c>
    </row>
    <row r="1726" spans="1:15" s="17" customFormat="1" x14ac:dyDescent="0.2">
      <c r="A1726" s="51"/>
      <c r="B1726" s="14"/>
      <c r="C1726" s="128" t="str">
        <f>IF(A1726=0,"",COUNTIF(Sample_Output!$B$2:$B$2000,"*"&amp;A1726&amp;"*"))</f>
        <v/>
      </c>
      <c r="D1726" s="129" t="str">
        <f>IF(SUMIF(OutputMaterialType,Specified_Output!A1726,OutputSampleWeight)=0,"",SUMIF(OutputMaterialType,Specified_Output!A1726,OutputSampleWeight))</f>
        <v/>
      </c>
      <c r="E1726" s="120" t="str">
        <f t="shared" si="186"/>
        <v/>
      </c>
      <c r="F1726" s="95" t="str">
        <f t="shared" si="187"/>
        <v/>
      </c>
      <c r="G1726" s="120" t="str">
        <f t="shared" si="188"/>
        <v/>
      </c>
      <c r="H1726" s="127" t="str">
        <f t="shared" si="189"/>
        <v/>
      </c>
      <c r="J1726" s="103"/>
      <c r="K1726" s="103"/>
      <c r="L1726" s="127" t="str">
        <f t="shared" si="185"/>
        <v/>
      </c>
      <c r="M1726" s="59" t="e">
        <f t="array" ref="M1726">_xlfn.STDEV.S(IF(OutputMaterialType=A1726,OutputTarget))</f>
        <v>#VALUE!</v>
      </c>
      <c r="N1726" s="143" t="e">
        <f t="shared" si="190"/>
        <v>#VALUE!</v>
      </c>
      <c r="O1726" s="146" t="e">
        <f t="shared" si="191"/>
        <v>#VALUE!</v>
      </c>
    </row>
    <row r="1727" spans="1:15" s="17" customFormat="1" x14ac:dyDescent="0.2">
      <c r="A1727" s="51"/>
      <c r="B1727" s="14"/>
      <c r="C1727" s="128" t="str">
        <f>IF(A1727=0,"",COUNTIF(Sample_Output!$B$2:$B$2000,"*"&amp;A1727&amp;"*"))</f>
        <v/>
      </c>
      <c r="D1727" s="129" t="str">
        <f>IF(SUMIF(OutputMaterialType,Specified_Output!A1727,OutputSampleWeight)=0,"",SUMIF(OutputMaterialType,Specified_Output!A1727,OutputSampleWeight))</f>
        <v/>
      </c>
      <c r="E1727" s="120" t="str">
        <f t="shared" si="186"/>
        <v/>
      </c>
      <c r="F1727" s="95" t="str">
        <f t="shared" si="187"/>
        <v/>
      </c>
      <c r="G1727" s="120" t="str">
        <f t="shared" si="188"/>
        <v/>
      </c>
      <c r="H1727" s="127" t="str">
        <f t="shared" si="189"/>
        <v/>
      </c>
      <c r="J1727" s="103"/>
      <c r="K1727" s="103"/>
      <c r="L1727" s="127" t="str">
        <f t="shared" si="185"/>
        <v/>
      </c>
      <c r="M1727" s="59" t="e">
        <f t="array" ref="M1727">_xlfn.STDEV.S(IF(OutputMaterialType=A1727,OutputTarget))</f>
        <v>#VALUE!</v>
      </c>
      <c r="N1727" s="143" t="e">
        <f t="shared" si="190"/>
        <v>#VALUE!</v>
      </c>
      <c r="O1727" s="146" t="e">
        <f t="shared" si="191"/>
        <v>#VALUE!</v>
      </c>
    </row>
    <row r="1728" spans="1:15" s="17" customFormat="1" x14ac:dyDescent="0.2">
      <c r="A1728" s="51"/>
      <c r="B1728" s="14"/>
      <c r="C1728" s="128" t="str">
        <f>IF(A1728=0,"",COUNTIF(Sample_Output!$B$2:$B$2000,"*"&amp;A1728&amp;"*"))</f>
        <v/>
      </c>
      <c r="D1728" s="129" t="str">
        <f>IF(SUMIF(OutputMaterialType,Specified_Output!A1728,OutputSampleWeight)=0,"",SUMIF(OutputMaterialType,Specified_Output!A1728,OutputSampleWeight))</f>
        <v/>
      </c>
      <c r="E1728" s="120" t="str">
        <f t="shared" si="186"/>
        <v/>
      </c>
      <c r="F1728" s="95" t="str">
        <f t="shared" si="187"/>
        <v/>
      </c>
      <c r="G1728" s="120" t="str">
        <f t="shared" si="188"/>
        <v/>
      </c>
      <c r="H1728" s="127" t="str">
        <f t="shared" si="189"/>
        <v/>
      </c>
      <c r="J1728" s="103"/>
      <c r="K1728" s="103"/>
      <c r="L1728" s="127" t="str">
        <f t="shared" si="185"/>
        <v/>
      </c>
      <c r="M1728" s="59" t="e">
        <f t="array" ref="M1728">_xlfn.STDEV.S(IF(OutputMaterialType=A1728,OutputTarget))</f>
        <v>#VALUE!</v>
      </c>
      <c r="N1728" s="143" t="e">
        <f t="shared" si="190"/>
        <v>#VALUE!</v>
      </c>
      <c r="O1728" s="146" t="e">
        <f t="shared" si="191"/>
        <v>#VALUE!</v>
      </c>
    </row>
    <row r="1729" spans="1:15" s="17" customFormat="1" x14ac:dyDescent="0.2">
      <c r="A1729" s="51"/>
      <c r="B1729" s="14"/>
      <c r="C1729" s="128" t="str">
        <f>IF(A1729=0,"",COUNTIF(Sample_Output!$B$2:$B$2000,"*"&amp;A1729&amp;"*"))</f>
        <v/>
      </c>
      <c r="D1729" s="129" t="str">
        <f>IF(SUMIF(OutputMaterialType,Specified_Output!A1729,OutputSampleWeight)=0,"",SUMIF(OutputMaterialType,Specified_Output!A1729,OutputSampleWeight))</f>
        <v/>
      </c>
      <c r="E1729" s="120" t="str">
        <f t="shared" si="186"/>
        <v/>
      </c>
      <c r="F1729" s="95" t="str">
        <f t="shared" si="187"/>
        <v/>
      </c>
      <c r="G1729" s="120" t="str">
        <f t="shared" si="188"/>
        <v/>
      </c>
      <c r="H1729" s="127" t="str">
        <f t="shared" si="189"/>
        <v/>
      </c>
      <c r="J1729" s="103"/>
      <c r="K1729" s="103"/>
      <c r="L1729" s="127" t="str">
        <f t="shared" si="185"/>
        <v/>
      </c>
      <c r="M1729" s="59" t="e">
        <f t="array" ref="M1729">_xlfn.STDEV.S(IF(OutputMaterialType=A1729,OutputTarget))</f>
        <v>#VALUE!</v>
      </c>
      <c r="N1729" s="143" t="e">
        <f t="shared" si="190"/>
        <v>#VALUE!</v>
      </c>
      <c r="O1729" s="146" t="e">
        <f t="shared" si="191"/>
        <v>#VALUE!</v>
      </c>
    </row>
    <row r="1730" spans="1:15" s="17" customFormat="1" x14ac:dyDescent="0.2">
      <c r="A1730" s="51"/>
      <c r="B1730" s="14"/>
      <c r="C1730" s="128" t="str">
        <f>IF(A1730=0,"",COUNTIF(Sample_Output!$B$2:$B$2000,"*"&amp;A1730&amp;"*"))</f>
        <v/>
      </c>
      <c r="D1730" s="129" t="str">
        <f>IF(SUMIF(OutputMaterialType,Specified_Output!A1730,OutputSampleWeight)=0,"",SUMIF(OutputMaterialType,Specified_Output!A1730,OutputSampleWeight))</f>
        <v/>
      </c>
      <c r="E1730" s="120" t="str">
        <f t="shared" si="186"/>
        <v/>
      </c>
      <c r="F1730" s="95" t="str">
        <f t="shared" si="187"/>
        <v/>
      </c>
      <c r="G1730" s="120" t="str">
        <f t="shared" si="188"/>
        <v/>
      </c>
      <c r="H1730" s="127" t="str">
        <f t="shared" si="189"/>
        <v/>
      </c>
      <c r="J1730" s="103"/>
      <c r="K1730" s="103"/>
      <c r="L1730" s="127" t="str">
        <f t="shared" ref="L1730:L1793" si="192">IFERROR(AVERAGEIF(OutputMaterialType,A1730,OutputFragments),"")</f>
        <v/>
      </c>
      <c r="M1730" s="59" t="e">
        <f t="array" ref="M1730">_xlfn.STDEV.S(IF(OutputMaterialType=A1730,OutputTarget))</f>
        <v>#VALUE!</v>
      </c>
      <c r="N1730" s="143" t="e">
        <f t="shared" si="190"/>
        <v>#VALUE!</v>
      </c>
      <c r="O1730" s="146" t="e">
        <f t="shared" si="191"/>
        <v>#VALUE!</v>
      </c>
    </row>
    <row r="1731" spans="1:15" s="17" customFormat="1" x14ac:dyDescent="0.2">
      <c r="A1731" s="51"/>
      <c r="B1731" s="14"/>
      <c r="C1731" s="128" t="str">
        <f>IF(A1731=0,"",COUNTIF(Sample_Output!$B$2:$B$2000,"*"&amp;A1731&amp;"*"))</f>
        <v/>
      </c>
      <c r="D1731" s="129" t="str">
        <f>IF(SUMIF(OutputMaterialType,Specified_Output!A1731,OutputSampleWeight)=0,"",SUMIF(OutputMaterialType,Specified_Output!A1731,OutputSampleWeight))</f>
        <v/>
      </c>
      <c r="E1731" s="120" t="str">
        <f t="shared" ref="E1731:E1794" si="193">IFERROR(AVERAGEIF(OutputMaterialType,A1731,OutputTarget),"")</f>
        <v/>
      </c>
      <c r="F1731" s="95" t="str">
        <f t="shared" ref="F1731:F1794" si="194">IFERROR(M1731,"")</f>
        <v/>
      </c>
      <c r="G1731" s="120" t="str">
        <f t="shared" ref="G1731:G1794" si="195">IFERROR(AVERAGEIF(OutputMaterialType,A1731,OutputNonTarget),"")</f>
        <v/>
      </c>
      <c r="H1731" s="127" t="str">
        <f t="shared" ref="H1731:H1794" si="196">IFERROR(AVERAGEIF(OutputMaterialType,A1731,OutputNonRecyclables),"")</f>
        <v/>
      </c>
      <c r="J1731" s="103"/>
      <c r="K1731" s="103"/>
      <c r="L1731" s="127" t="str">
        <f t="shared" si="192"/>
        <v/>
      </c>
      <c r="M1731" s="59" t="e">
        <f t="array" ref="M1731">_xlfn.STDEV.S(IF(OutputMaterialType=A1731,OutputTarget))</f>
        <v>#VALUE!</v>
      </c>
      <c r="N1731" s="143" t="e">
        <f t="shared" ref="N1731:N1794" si="197">C1731-ROUNDDOWN(B1731/20,0)</f>
        <v>#VALUE!</v>
      </c>
      <c r="O1731" s="146" t="e">
        <f t="shared" ref="O1731:O1794" si="198">D1731/C1731</f>
        <v>#VALUE!</v>
      </c>
    </row>
    <row r="1732" spans="1:15" s="17" customFormat="1" x14ac:dyDescent="0.2">
      <c r="A1732" s="51"/>
      <c r="B1732" s="14"/>
      <c r="C1732" s="128" t="str">
        <f>IF(A1732=0,"",COUNTIF(Sample_Output!$B$2:$B$2000,"*"&amp;A1732&amp;"*"))</f>
        <v/>
      </c>
      <c r="D1732" s="129" t="str">
        <f>IF(SUMIF(OutputMaterialType,Specified_Output!A1732,OutputSampleWeight)=0,"",SUMIF(OutputMaterialType,Specified_Output!A1732,OutputSampleWeight))</f>
        <v/>
      </c>
      <c r="E1732" s="120" t="str">
        <f t="shared" si="193"/>
        <v/>
      </c>
      <c r="F1732" s="95" t="str">
        <f t="shared" si="194"/>
        <v/>
      </c>
      <c r="G1732" s="120" t="str">
        <f t="shared" si="195"/>
        <v/>
      </c>
      <c r="H1732" s="127" t="str">
        <f t="shared" si="196"/>
        <v/>
      </c>
      <c r="J1732" s="103"/>
      <c r="K1732" s="103"/>
      <c r="L1732" s="127" t="str">
        <f t="shared" si="192"/>
        <v/>
      </c>
      <c r="M1732" s="59" t="e">
        <f t="array" ref="M1732">_xlfn.STDEV.S(IF(OutputMaterialType=A1732,OutputTarget))</f>
        <v>#VALUE!</v>
      </c>
      <c r="N1732" s="143" t="e">
        <f t="shared" si="197"/>
        <v>#VALUE!</v>
      </c>
      <c r="O1732" s="146" t="e">
        <f t="shared" si="198"/>
        <v>#VALUE!</v>
      </c>
    </row>
    <row r="1733" spans="1:15" s="17" customFormat="1" x14ac:dyDescent="0.2">
      <c r="A1733" s="51"/>
      <c r="B1733" s="14"/>
      <c r="C1733" s="128" t="str">
        <f>IF(A1733=0,"",COUNTIF(Sample_Output!$B$2:$B$2000,"*"&amp;A1733&amp;"*"))</f>
        <v/>
      </c>
      <c r="D1733" s="129" t="str">
        <f>IF(SUMIF(OutputMaterialType,Specified_Output!A1733,OutputSampleWeight)=0,"",SUMIF(OutputMaterialType,Specified_Output!A1733,OutputSampleWeight))</f>
        <v/>
      </c>
      <c r="E1733" s="120" t="str">
        <f t="shared" si="193"/>
        <v/>
      </c>
      <c r="F1733" s="95" t="str">
        <f t="shared" si="194"/>
        <v/>
      </c>
      <c r="G1733" s="120" t="str">
        <f t="shared" si="195"/>
        <v/>
      </c>
      <c r="H1733" s="127" t="str">
        <f t="shared" si="196"/>
        <v/>
      </c>
      <c r="J1733" s="103"/>
      <c r="K1733" s="103"/>
      <c r="L1733" s="127" t="str">
        <f t="shared" si="192"/>
        <v/>
      </c>
      <c r="M1733" s="59" t="e">
        <f t="array" ref="M1733">_xlfn.STDEV.S(IF(OutputMaterialType=A1733,OutputTarget))</f>
        <v>#VALUE!</v>
      </c>
      <c r="N1733" s="143" t="e">
        <f t="shared" si="197"/>
        <v>#VALUE!</v>
      </c>
      <c r="O1733" s="146" t="e">
        <f t="shared" si="198"/>
        <v>#VALUE!</v>
      </c>
    </row>
    <row r="1734" spans="1:15" s="17" customFormat="1" x14ac:dyDescent="0.2">
      <c r="A1734" s="51"/>
      <c r="B1734" s="14"/>
      <c r="C1734" s="128" t="str">
        <f>IF(A1734=0,"",COUNTIF(Sample_Output!$B$2:$B$2000,"*"&amp;A1734&amp;"*"))</f>
        <v/>
      </c>
      <c r="D1734" s="129" t="str">
        <f>IF(SUMIF(OutputMaterialType,Specified_Output!A1734,OutputSampleWeight)=0,"",SUMIF(OutputMaterialType,Specified_Output!A1734,OutputSampleWeight))</f>
        <v/>
      </c>
      <c r="E1734" s="120" t="str">
        <f t="shared" si="193"/>
        <v/>
      </c>
      <c r="F1734" s="95" t="str">
        <f t="shared" si="194"/>
        <v/>
      </c>
      <c r="G1734" s="120" t="str">
        <f t="shared" si="195"/>
        <v/>
      </c>
      <c r="H1734" s="127" t="str">
        <f t="shared" si="196"/>
        <v/>
      </c>
      <c r="J1734" s="103"/>
      <c r="K1734" s="103"/>
      <c r="L1734" s="127" t="str">
        <f t="shared" si="192"/>
        <v/>
      </c>
      <c r="M1734" s="59" t="e">
        <f t="array" ref="M1734">_xlfn.STDEV.S(IF(OutputMaterialType=A1734,OutputTarget))</f>
        <v>#VALUE!</v>
      </c>
      <c r="N1734" s="143" t="e">
        <f t="shared" si="197"/>
        <v>#VALUE!</v>
      </c>
      <c r="O1734" s="146" t="e">
        <f t="shared" si="198"/>
        <v>#VALUE!</v>
      </c>
    </row>
    <row r="1735" spans="1:15" s="17" customFormat="1" x14ac:dyDescent="0.2">
      <c r="A1735" s="51"/>
      <c r="B1735" s="14"/>
      <c r="C1735" s="128" t="str">
        <f>IF(A1735=0,"",COUNTIF(Sample_Output!$B$2:$B$2000,"*"&amp;A1735&amp;"*"))</f>
        <v/>
      </c>
      <c r="D1735" s="129" t="str">
        <f>IF(SUMIF(OutputMaterialType,Specified_Output!A1735,OutputSampleWeight)=0,"",SUMIF(OutputMaterialType,Specified_Output!A1735,OutputSampleWeight))</f>
        <v/>
      </c>
      <c r="E1735" s="120" t="str">
        <f t="shared" si="193"/>
        <v/>
      </c>
      <c r="F1735" s="95" t="str">
        <f t="shared" si="194"/>
        <v/>
      </c>
      <c r="G1735" s="120" t="str">
        <f t="shared" si="195"/>
        <v/>
      </c>
      <c r="H1735" s="127" t="str">
        <f t="shared" si="196"/>
        <v/>
      </c>
      <c r="J1735" s="103"/>
      <c r="K1735" s="103"/>
      <c r="L1735" s="127" t="str">
        <f t="shared" si="192"/>
        <v/>
      </c>
      <c r="M1735" s="59" t="e">
        <f t="array" ref="M1735">_xlfn.STDEV.S(IF(OutputMaterialType=A1735,OutputTarget))</f>
        <v>#VALUE!</v>
      </c>
      <c r="N1735" s="143" t="e">
        <f t="shared" si="197"/>
        <v>#VALUE!</v>
      </c>
      <c r="O1735" s="146" t="e">
        <f t="shared" si="198"/>
        <v>#VALUE!</v>
      </c>
    </row>
    <row r="1736" spans="1:15" s="17" customFormat="1" x14ac:dyDescent="0.2">
      <c r="A1736" s="51"/>
      <c r="B1736" s="14"/>
      <c r="C1736" s="128" t="str">
        <f>IF(A1736=0,"",COUNTIF(Sample_Output!$B$2:$B$2000,"*"&amp;A1736&amp;"*"))</f>
        <v/>
      </c>
      <c r="D1736" s="129" t="str">
        <f>IF(SUMIF(OutputMaterialType,Specified_Output!A1736,OutputSampleWeight)=0,"",SUMIF(OutputMaterialType,Specified_Output!A1736,OutputSampleWeight))</f>
        <v/>
      </c>
      <c r="E1736" s="120" t="str">
        <f t="shared" si="193"/>
        <v/>
      </c>
      <c r="F1736" s="95" t="str">
        <f t="shared" si="194"/>
        <v/>
      </c>
      <c r="G1736" s="120" t="str">
        <f t="shared" si="195"/>
        <v/>
      </c>
      <c r="H1736" s="127" t="str">
        <f t="shared" si="196"/>
        <v/>
      </c>
      <c r="J1736" s="103"/>
      <c r="K1736" s="103"/>
      <c r="L1736" s="127" t="str">
        <f t="shared" si="192"/>
        <v/>
      </c>
      <c r="M1736" s="59" t="e">
        <f t="array" ref="M1736">_xlfn.STDEV.S(IF(OutputMaterialType=A1736,OutputTarget))</f>
        <v>#VALUE!</v>
      </c>
      <c r="N1736" s="143" t="e">
        <f t="shared" si="197"/>
        <v>#VALUE!</v>
      </c>
      <c r="O1736" s="146" t="e">
        <f t="shared" si="198"/>
        <v>#VALUE!</v>
      </c>
    </row>
    <row r="1737" spans="1:15" s="17" customFormat="1" x14ac:dyDescent="0.2">
      <c r="A1737" s="51"/>
      <c r="B1737" s="14"/>
      <c r="C1737" s="128" t="str">
        <f>IF(A1737=0,"",COUNTIF(Sample_Output!$B$2:$B$2000,"*"&amp;A1737&amp;"*"))</f>
        <v/>
      </c>
      <c r="D1737" s="129" t="str">
        <f>IF(SUMIF(OutputMaterialType,Specified_Output!A1737,OutputSampleWeight)=0,"",SUMIF(OutputMaterialType,Specified_Output!A1737,OutputSampleWeight))</f>
        <v/>
      </c>
      <c r="E1737" s="120" t="str">
        <f t="shared" si="193"/>
        <v/>
      </c>
      <c r="F1737" s="95" t="str">
        <f t="shared" si="194"/>
        <v/>
      </c>
      <c r="G1737" s="120" t="str">
        <f t="shared" si="195"/>
        <v/>
      </c>
      <c r="H1737" s="127" t="str">
        <f t="shared" si="196"/>
        <v/>
      </c>
      <c r="J1737" s="103"/>
      <c r="K1737" s="103"/>
      <c r="L1737" s="127" t="str">
        <f t="shared" si="192"/>
        <v/>
      </c>
      <c r="M1737" s="59" t="e">
        <f t="array" ref="M1737">_xlfn.STDEV.S(IF(OutputMaterialType=A1737,OutputTarget))</f>
        <v>#VALUE!</v>
      </c>
      <c r="N1737" s="143" t="e">
        <f t="shared" si="197"/>
        <v>#VALUE!</v>
      </c>
      <c r="O1737" s="146" t="e">
        <f t="shared" si="198"/>
        <v>#VALUE!</v>
      </c>
    </row>
    <row r="1738" spans="1:15" s="17" customFormat="1" x14ac:dyDescent="0.2">
      <c r="A1738" s="51"/>
      <c r="B1738" s="14"/>
      <c r="C1738" s="128" t="str">
        <f>IF(A1738=0,"",COUNTIF(Sample_Output!$B$2:$B$2000,"*"&amp;A1738&amp;"*"))</f>
        <v/>
      </c>
      <c r="D1738" s="129" t="str">
        <f>IF(SUMIF(OutputMaterialType,Specified_Output!A1738,OutputSampleWeight)=0,"",SUMIF(OutputMaterialType,Specified_Output!A1738,OutputSampleWeight))</f>
        <v/>
      </c>
      <c r="E1738" s="120" t="str">
        <f t="shared" si="193"/>
        <v/>
      </c>
      <c r="F1738" s="95" t="str">
        <f t="shared" si="194"/>
        <v/>
      </c>
      <c r="G1738" s="120" t="str">
        <f t="shared" si="195"/>
        <v/>
      </c>
      <c r="H1738" s="127" t="str">
        <f t="shared" si="196"/>
        <v/>
      </c>
      <c r="J1738" s="103"/>
      <c r="K1738" s="103"/>
      <c r="L1738" s="127" t="str">
        <f t="shared" si="192"/>
        <v/>
      </c>
      <c r="M1738" s="59" t="e">
        <f t="array" ref="M1738">_xlfn.STDEV.S(IF(OutputMaterialType=A1738,OutputTarget))</f>
        <v>#VALUE!</v>
      </c>
      <c r="N1738" s="143" t="e">
        <f t="shared" si="197"/>
        <v>#VALUE!</v>
      </c>
      <c r="O1738" s="146" t="e">
        <f t="shared" si="198"/>
        <v>#VALUE!</v>
      </c>
    </row>
    <row r="1739" spans="1:15" s="17" customFormat="1" x14ac:dyDescent="0.2">
      <c r="A1739" s="51"/>
      <c r="B1739" s="14"/>
      <c r="C1739" s="128" t="str">
        <f>IF(A1739=0,"",COUNTIF(Sample_Output!$B$2:$B$2000,"*"&amp;A1739&amp;"*"))</f>
        <v/>
      </c>
      <c r="D1739" s="129" t="str">
        <f>IF(SUMIF(OutputMaterialType,Specified_Output!A1739,OutputSampleWeight)=0,"",SUMIF(OutputMaterialType,Specified_Output!A1739,OutputSampleWeight))</f>
        <v/>
      </c>
      <c r="E1739" s="120" t="str">
        <f t="shared" si="193"/>
        <v/>
      </c>
      <c r="F1739" s="95" t="str">
        <f t="shared" si="194"/>
        <v/>
      </c>
      <c r="G1739" s="120" t="str">
        <f t="shared" si="195"/>
        <v/>
      </c>
      <c r="H1739" s="127" t="str">
        <f t="shared" si="196"/>
        <v/>
      </c>
      <c r="J1739" s="103"/>
      <c r="K1739" s="103"/>
      <c r="L1739" s="127" t="str">
        <f t="shared" si="192"/>
        <v/>
      </c>
      <c r="M1739" s="59" t="e">
        <f t="array" ref="M1739">_xlfn.STDEV.S(IF(OutputMaterialType=A1739,OutputTarget))</f>
        <v>#VALUE!</v>
      </c>
      <c r="N1739" s="143" t="e">
        <f t="shared" si="197"/>
        <v>#VALUE!</v>
      </c>
      <c r="O1739" s="146" t="e">
        <f t="shared" si="198"/>
        <v>#VALUE!</v>
      </c>
    </row>
    <row r="1740" spans="1:15" s="17" customFormat="1" x14ac:dyDescent="0.2">
      <c r="A1740" s="51"/>
      <c r="B1740" s="14"/>
      <c r="C1740" s="128" t="str">
        <f>IF(A1740=0,"",COUNTIF(Sample_Output!$B$2:$B$2000,"*"&amp;A1740&amp;"*"))</f>
        <v/>
      </c>
      <c r="D1740" s="129" t="str">
        <f>IF(SUMIF(OutputMaterialType,Specified_Output!A1740,OutputSampleWeight)=0,"",SUMIF(OutputMaterialType,Specified_Output!A1740,OutputSampleWeight))</f>
        <v/>
      </c>
      <c r="E1740" s="120" t="str">
        <f t="shared" si="193"/>
        <v/>
      </c>
      <c r="F1740" s="95" t="str">
        <f t="shared" si="194"/>
        <v/>
      </c>
      <c r="G1740" s="120" t="str">
        <f t="shared" si="195"/>
        <v/>
      </c>
      <c r="H1740" s="127" t="str">
        <f t="shared" si="196"/>
        <v/>
      </c>
      <c r="J1740" s="103"/>
      <c r="K1740" s="103"/>
      <c r="L1740" s="127" t="str">
        <f t="shared" si="192"/>
        <v/>
      </c>
      <c r="M1740" s="59" t="e">
        <f t="array" ref="M1740">_xlfn.STDEV.S(IF(OutputMaterialType=A1740,OutputTarget))</f>
        <v>#VALUE!</v>
      </c>
      <c r="N1740" s="143" t="e">
        <f t="shared" si="197"/>
        <v>#VALUE!</v>
      </c>
      <c r="O1740" s="146" t="e">
        <f t="shared" si="198"/>
        <v>#VALUE!</v>
      </c>
    </row>
    <row r="1741" spans="1:15" s="17" customFormat="1" x14ac:dyDescent="0.2">
      <c r="A1741" s="51"/>
      <c r="B1741" s="14"/>
      <c r="C1741" s="128" t="str">
        <f>IF(A1741=0,"",COUNTIF(Sample_Output!$B$2:$B$2000,"*"&amp;A1741&amp;"*"))</f>
        <v/>
      </c>
      <c r="D1741" s="129" t="str">
        <f>IF(SUMIF(OutputMaterialType,Specified_Output!A1741,OutputSampleWeight)=0,"",SUMIF(OutputMaterialType,Specified_Output!A1741,OutputSampleWeight))</f>
        <v/>
      </c>
      <c r="E1741" s="120" t="str">
        <f t="shared" si="193"/>
        <v/>
      </c>
      <c r="F1741" s="95" t="str">
        <f t="shared" si="194"/>
        <v/>
      </c>
      <c r="G1741" s="120" t="str">
        <f t="shared" si="195"/>
        <v/>
      </c>
      <c r="H1741" s="127" t="str">
        <f t="shared" si="196"/>
        <v/>
      </c>
      <c r="J1741" s="103"/>
      <c r="K1741" s="103"/>
      <c r="L1741" s="127" t="str">
        <f t="shared" si="192"/>
        <v/>
      </c>
      <c r="M1741" s="59" t="e">
        <f t="array" ref="M1741">_xlfn.STDEV.S(IF(OutputMaterialType=A1741,OutputTarget))</f>
        <v>#VALUE!</v>
      </c>
      <c r="N1741" s="143" t="e">
        <f t="shared" si="197"/>
        <v>#VALUE!</v>
      </c>
      <c r="O1741" s="146" t="e">
        <f t="shared" si="198"/>
        <v>#VALUE!</v>
      </c>
    </row>
    <row r="1742" spans="1:15" s="17" customFormat="1" x14ac:dyDescent="0.2">
      <c r="A1742" s="51"/>
      <c r="B1742" s="14"/>
      <c r="C1742" s="128" t="str">
        <f>IF(A1742=0,"",COUNTIF(Sample_Output!$B$2:$B$2000,"*"&amp;A1742&amp;"*"))</f>
        <v/>
      </c>
      <c r="D1742" s="129" t="str">
        <f>IF(SUMIF(OutputMaterialType,Specified_Output!A1742,OutputSampleWeight)=0,"",SUMIF(OutputMaterialType,Specified_Output!A1742,OutputSampleWeight))</f>
        <v/>
      </c>
      <c r="E1742" s="120" t="str">
        <f t="shared" si="193"/>
        <v/>
      </c>
      <c r="F1742" s="95" t="str">
        <f t="shared" si="194"/>
        <v/>
      </c>
      <c r="G1742" s="120" t="str">
        <f t="shared" si="195"/>
        <v/>
      </c>
      <c r="H1742" s="127" t="str">
        <f t="shared" si="196"/>
        <v/>
      </c>
      <c r="J1742" s="103"/>
      <c r="K1742" s="103"/>
      <c r="L1742" s="127" t="str">
        <f t="shared" si="192"/>
        <v/>
      </c>
      <c r="M1742" s="59" t="e">
        <f t="array" ref="M1742">_xlfn.STDEV.S(IF(OutputMaterialType=A1742,OutputTarget))</f>
        <v>#VALUE!</v>
      </c>
      <c r="N1742" s="143" t="e">
        <f t="shared" si="197"/>
        <v>#VALUE!</v>
      </c>
      <c r="O1742" s="146" t="e">
        <f t="shared" si="198"/>
        <v>#VALUE!</v>
      </c>
    </row>
    <row r="1743" spans="1:15" s="17" customFormat="1" x14ac:dyDescent="0.2">
      <c r="A1743" s="51"/>
      <c r="B1743" s="14"/>
      <c r="C1743" s="128" t="str">
        <f>IF(A1743=0,"",COUNTIF(Sample_Output!$B$2:$B$2000,"*"&amp;A1743&amp;"*"))</f>
        <v/>
      </c>
      <c r="D1743" s="129" t="str">
        <f>IF(SUMIF(OutputMaterialType,Specified_Output!A1743,OutputSampleWeight)=0,"",SUMIF(OutputMaterialType,Specified_Output!A1743,OutputSampleWeight))</f>
        <v/>
      </c>
      <c r="E1743" s="120" t="str">
        <f t="shared" si="193"/>
        <v/>
      </c>
      <c r="F1743" s="95" t="str">
        <f t="shared" si="194"/>
        <v/>
      </c>
      <c r="G1743" s="120" t="str">
        <f t="shared" si="195"/>
        <v/>
      </c>
      <c r="H1743" s="127" t="str">
        <f t="shared" si="196"/>
        <v/>
      </c>
      <c r="J1743" s="103"/>
      <c r="K1743" s="103"/>
      <c r="L1743" s="127" t="str">
        <f t="shared" si="192"/>
        <v/>
      </c>
      <c r="M1743" s="59" t="e">
        <f t="array" ref="M1743">_xlfn.STDEV.S(IF(OutputMaterialType=A1743,OutputTarget))</f>
        <v>#VALUE!</v>
      </c>
      <c r="N1743" s="143" t="e">
        <f t="shared" si="197"/>
        <v>#VALUE!</v>
      </c>
      <c r="O1743" s="146" t="e">
        <f t="shared" si="198"/>
        <v>#VALUE!</v>
      </c>
    </row>
    <row r="1744" spans="1:15" s="17" customFormat="1" x14ac:dyDescent="0.2">
      <c r="A1744" s="51"/>
      <c r="B1744" s="14"/>
      <c r="C1744" s="128" t="str">
        <f>IF(A1744=0,"",COUNTIF(Sample_Output!$B$2:$B$2000,"*"&amp;A1744&amp;"*"))</f>
        <v/>
      </c>
      <c r="D1744" s="129" t="str">
        <f>IF(SUMIF(OutputMaterialType,Specified_Output!A1744,OutputSampleWeight)=0,"",SUMIF(OutputMaterialType,Specified_Output!A1744,OutputSampleWeight))</f>
        <v/>
      </c>
      <c r="E1744" s="120" t="str">
        <f t="shared" si="193"/>
        <v/>
      </c>
      <c r="F1744" s="95" t="str">
        <f t="shared" si="194"/>
        <v/>
      </c>
      <c r="G1744" s="120" t="str">
        <f t="shared" si="195"/>
        <v/>
      </c>
      <c r="H1744" s="127" t="str">
        <f t="shared" si="196"/>
        <v/>
      </c>
      <c r="J1744" s="103"/>
      <c r="K1744" s="103"/>
      <c r="L1744" s="127" t="str">
        <f t="shared" si="192"/>
        <v/>
      </c>
      <c r="M1744" s="59" t="e">
        <f t="array" ref="M1744">_xlfn.STDEV.S(IF(OutputMaterialType=A1744,OutputTarget))</f>
        <v>#VALUE!</v>
      </c>
      <c r="N1744" s="143" t="e">
        <f t="shared" si="197"/>
        <v>#VALUE!</v>
      </c>
      <c r="O1744" s="146" t="e">
        <f t="shared" si="198"/>
        <v>#VALUE!</v>
      </c>
    </row>
    <row r="1745" spans="1:15" s="17" customFormat="1" x14ac:dyDescent="0.2">
      <c r="A1745" s="51"/>
      <c r="B1745" s="14"/>
      <c r="C1745" s="128" t="str">
        <f>IF(A1745=0,"",COUNTIF(Sample_Output!$B$2:$B$2000,"*"&amp;A1745&amp;"*"))</f>
        <v/>
      </c>
      <c r="D1745" s="129" t="str">
        <f>IF(SUMIF(OutputMaterialType,Specified_Output!A1745,OutputSampleWeight)=0,"",SUMIF(OutputMaterialType,Specified_Output!A1745,OutputSampleWeight))</f>
        <v/>
      </c>
      <c r="E1745" s="120" t="str">
        <f t="shared" si="193"/>
        <v/>
      </c>
      <c r="F1745" s="95" t="str">
        <f t="shared" si="194"/>
        <v/>
      </c>
      <c r="G1745" s="120" t="str">
        <f t="shared" si="195"/>
        <v/>
      </c>
      <c r="H1745" s="127" t="str">
        <f t="shared" si="196"/>
        <v/>
      </c>
      <c r="J1745" s="103"/>
      <c r="K1745" s="103"/>
      <c r="L1745" s="127" t="str">
        <f t="shared" si="192"/>
        <v/>
      </c>
      <c r="M1745" s="59" t="e">
        <f t="array" ref="M1745">_xlfn.STDEV.S(IF(OutputMaterialType=A1745,OutputTarget))</f>
        <v>#VALUE!</v>
      </c>
      <c r="N1745" s="143" t="e">
        <f t="shared" si="197"/>
        <v>#VALUE!</v>
      </c>
      <c r="O1745" s="146" t="e">
        <f t="shared" si="198"/>
        <v>#VALUE!</v>
      </c>
    </row>
    <row r="1746" spans="1:15" s="17" customFormat="1" x14ac:dyDescent="0.2">
      <c r="A1746" s="51"/>
      <c r="B1746" s="14"/>
      <c r="C1746" s="128" t="str">
        <f>IF(A1746=0,"",COUNTIF(Sample_Output!$B$2:$B$2000,"*"&amp;A1746&amp;"*"))</f>
        <v/>
      </c>
      <c r="D1746" s="129" t="str">
        <f>IF(SUMIF(OutputMaterialType,Specified_Output!A1746,OutputSampleWeight)=0,"",SUMIF(OutputMaterialType,Specified_Output!A1746,OutputSampleWeight))</f>
        <v/>
      </c>
      <c r="E1746" s="120" t="str">
        <f t="shared" si="193"/>
        <v/>
      </c>
      <c r="F1746" s="95" t="str">
        <f t="shared" si="194"/>
        <v/>
      </c>
      <c r="G1746" s="120" t="str">
        <f t="shared" si="195"/>
        <v/>
      </c>
      <c r="H1746" s="127" t="str">
        <f t="shared" si="196"/>
        <v/>
      </c>
      <c r="J1746" s="103"/>
      <c r="K1746" s="103"/>
      <c r="L1746" s="127" t="str">
        <f t="shared" si="192"/>
        <v/>
      </c>
      <c r="M1746" s="59" t="e">
        <f t="array" ref="M1746">_xlfn.STDEV.S(IF(OutputMaterialType=A1746,OutputTarget))</f>
        <v>#VALUE!</v>
      </c>
      <c r="N1746" s="143" t="e">
        <f t="shared" si="197"/>
        <v>#VALUE!</v>
      </c>
      <c r="O1746" s="146" t="e">
        <f t="shared" si="198"/>
        <v>#VALUE!</v>
      </c>
    </row>
    <row r="1747" spans="1:15" s="17" customFormat="1" x14ac:dyDescent="0.2">
      <c r="A1747" s="51"/>
      <c r="B1747" s="14"/>
      <c r="C1747" s="128" t="str">
        <f>IF(A1747=0,"",COUNTIF(Sample_Output!$B$2:$B$2000,"*"&amp;A1747&amp;"*"))</f>
        <v/>
      </c>
      <c r="D1747" s="129" t="str">
        <f>IF(SUMIF(OutputMaterialType,Specified_Output!A1747,OutputSampleWeight)=0,"",SUMIF(OutputMaterialType,Specified_Output!A1747,OutputSampleWeight))</f>
        <v/>
      </c>
      <c r="E1747" s="120" t="str">
        <f t="shared" si="193"/>
        <v/>
      </c>
      <c r="F1747" s="95" t="str">
        <f t="shared" si="194"/>
        <v/>
      </c>
      <c r="G1747" s="120" t="str">
        <f t="shared" si="195"/>
        <v/>
      </c>
      <c r="H1747" s="127" t="str">
        <f t="shared" si="196"/>
        <v/>
      </c>
      <c r="J1747" s="103"/>
      <c r="K1747" s="103"/>
      <c r="L1747" s="127" t="str">
        <f t="shared" si="192"/>
        <v/>
      </c>
      <c r="M1747" s="59" t="e">
        <f t="array" ref="M1747">_xlfn.STDEV.S(IF(OutputMaterialType=A1747,OutputTarget))</f>
        <v>#VALUE!</v>
      </c>
      <c r="N1747" s="143" t="e">
        <f t="shared" si="197"/>
        <v>#VALUE!</v>
      </c>
      <c r="O1747" s="146" t="e">
        <f t="shared" si="198"/>
        <v>#VALUE!</v>
      </c>
    </row>
    <row r="1748" spans="1:15" s="17" customFormat="1" x14ac:dyDescent="0.2">
      <c r="A1748" s="51"/>
      <c r="B1748" s="14"/>
      <c r="C1748" s="128" t="str">
        <f>IF(A1748=0,"",COUNTIF(Sample_Output!$B$2:$B$2000,"*"&amp;A1748&amp;"*"))</f>
        <v/>
      </c>
      <c r="D1748" s="129" t="str">
        <f>IF(SUMIF(OutputMaterialType,Specified_Output!A1748,OutputSampleWeight)=0,"",SUMIF(OutputMaterialType,Specified_Output!A1748,OutputSampleWeight))</f>
        <v/>
      </c>
      <c r="E1748" s="120" t="str">
        <f t="shared" si="193"/>
        <v/>
      </c>
      <c r="F1748" s="95" t="str">
        <f t="shared" si="194"/>
        <v/>
      </c>
      <c r="G1748" s="120" t="str">
        <f t="shared" si="195"/>
        <v/>
      </c>
      <c r="H1748" s="127" t="str">
        <f t="shared" si="196"/>
        <v/>
      </c>
      <c r="J1748" s="103"/>
      <c r="K1748" s="103"/>
      <c r="L1748" s="127" t="str">
        <f t="shared" si="192"/>
        <v/>
      </c>
      <c r="M1748" s="59" t="e">
        <f t="array" ref="M1748">_xlfn.STDEV.S(IF(OutputMaterialType=A1748,OutputTarget))</f>
        <v>#VALUE!</v>
      </c>
      <c r="N1748" s="143" t="e">
        <f t="shared" si="197"/>
        <v>#VALUE!</v>
      </c>
      <c r="O1748" s="146" t="e">
        <f t="shared" si="198"/>
        <v>#VALUE!</v>
      </c>
    </row>
    <row r="1749" spans="1:15" s="17" customFormat="1" x14ac:dyDescent="0.2">
      <c r="A1749" s="51"/>
      <c r="B1749" s="14"/>
      <c r="C1749" s="128" t="str">
        <f>IF(A1749=0,"",COUNTIF(Sample_Output!$B$2:$B$2000,"*"&amp;A1749&amp;"*"))</f>
        <v/>
      </c>
      <c r="D1749" s="129" t="str">
        <f>IF(SUMIF(OutputMaterialType,Specified_Output!A1749,OutputSampleWeight)=0,"",SUMIF(OutputMaterialType,Specified_Output!A1749,OutputSampleWeight))</f>
        <v/>
      </c>
      <c r="E1749" s="120" t="str">
        <f t="shared" si="193"/>
        <v/>
      </c>
      <c r="F1749" s="95" t="str">
        <f t="shared" si="194"/>
        <v/>
      </c>
      <c r="G1749" s="120" t="str">
        <f t="shared" si="195"/>
        <v/>
      </c>
      <c r="H1749" s="127" t="str">
        <f t="shared" si="196"/>
        <v/>
      </c>
      <c r="J1749" s="103"/>
      <c r="K1749" s="103"/>
      <c r="L1749" s="127" t="str">
        <f t="shared" si="192"/>
        <v/>
      </c>
      <c r="M1749" s="59" t="e">
        <f t="array" ref="M1749">_xlfn.STDEV.S(IF(OutputMaterialType=A1749,OutputTarget))</f>
        <v>#VALUE!</v>
      </c>
      <c r="N1749" s="143" t="e">
        <f t="shared" si="197"/>
        <v>#VALUE!</v>
      </c>
      <c r="O1749" s="146" t="e">
        <f t="shared" si="198"/>
        <v>#VALUE!</v>
      </c>
    </row>
    <row r="1750" spans="1:15" s="17" customFormat="1" x14ac:dyDescent="0.2">
      <c r="A1750" s="51"/>
      <c r="B1750" s="14"/>
      <c r="C1750" s="128" t="str">
        <f>IF(A1750=0,"",COUNTIF(Sample_Output!$B$2:$B$2000,"*"&amp;A1750&amp;"*"))</f>
        <v/>
      </c>
      <c r="D1750" s="129" t="str">
        <f>IF(SUMIF(OutputMaterialType,Specified_Output!A1750,OutputSampleWeight)=0,"",SUMIF(OutputMaterialType,Specified_Output!A1750,OutputSampleWeight))</f>
        <v/>
      </c>
      <c r="E1750" s="120" t="str">
        <f t="shared" si="193"/>
        <v/>
      </c>
      <c r="F1750" s="95" t="str">
        <f t="shared" si="194"/>
        <v/>
      </c>
      <c r="G1750" s="120" t="str">
        <f t="shared" si="195"/>
        <v/>
      </c>
      <c r="H1750" s="127" t="str">
        <f t="shared" si="196"/>
        <v/>
      </c>
      <c r="J1750" s="103"/>
      <c r="K1750" s="103"/>
      <c r="L1750" s="127" t="str">
        <f t="shared" si="192"/>
        <v/>
      </c>
      <c r="M1750" s="59" t="e">
        <f t="array" ref="M1750">_xlfn.STDEV.S(IF(OutputMaterialType=A1750,OutputTarget))</f>
        <v>#VALUE!</v>
      </c>
      <c r="N1750" s="143" t="e">
        <f t="shared" si="197"/>
        <v>#VALUE!</v>
      </c>
      <c r="O1750" s="146" t="e">
        <f t="shared" si="198"/>
        <v>#VALUE!</v>
      </c>
    </row>
    <row r="1751" spans="1:15" s="17" customFormat="1" x14ac:dyDescent="0.2">
      <c r="A1751" s="51"/>
      <c r="B1751" s="14"/>
      <c r="C1751" s="128" t="str">
        <f>IF(A1751=0,"",COUNTIF(Sample_Output!$B$2:$B$2000,"*"&amp;A1751&amp;"*"))</f>
        <v/>
      </c>
      <c r="D1751" s="129" t="str">
        <f>IF(SUMIF(OutputMaterialType,Specified_Output!A1751,OutputSampleWeight)=0,"",SUMIF(OutputMaterialType,Specified_Output!A1751,OutputSampleWeight))</f>
        <v/>
      </c>
      <c r="E1751" s="120" t="str">
        <f t="shared" si="193"/>
        <v/>
      </c>
      <c r="F1751" s="95" t="str">
        <f t="shared" si="194"/>
        <v/>
      </c>
      <c r="G1751" s="120" t="str">
        <f t="shared" si="195"/>
        <v/>
      </c>
      <c r="H1751" s="127" t="str">
        <f t="shared" si="196"/>
        <v/>
      </c>
      <c r="J1751" s="103"/>
      <c r="K1751" s="103"/>
      <c r="L1751" s="127" t="str">
        <f t="shared" si="192"/>
        <v/>
      </c>
      <c r="M1751" s="59" t="e">
        <f t="array" ref="M1751">_xlfn.STDEV.S(IF(OutputMaterialType=A1751,OutputTarget))</f>
        <v>#VALUE!</v>
      </c>
      <c r="N1751" s="143" t="e">
        <f t="shared" si="197"/>
        <v>#VALUE!</v>
      </c>
      <c r="O1751" s="146" t="e">
        <f t="shared" si="198"/>
        <v>#VALUE!</v>
      </c>
    </row>
    <row r="1752" spans="1:15" s="17" customFormat="1" x14ac:dyDescent="0.2">
      <c r="A1752" s="51"/>
      <c r="B1752" s="14"/>
      <c r="C1752" s="128" t="str">
        <f>IF(A1752=0,"",COUNTIF(Sample_Output!$B$2:$B$2000,"*"&amp;A1752&amp;"*"))</f>
        <v/>
      </c>
      <c r="D1752" s="129" t="str">
        <f>IF(SUMIF(OutputMaterialType,Specified_Output!A1752,OutputSampleWeight)=0,"",SUMIF(OutputMaterialType,Specified_Output!A1752,OutputSampleWeight))</f>
        <v/>
      </c>
      <c r="E1752" s="120" t="str">
        <f t="shared" si="193"/>
        <v/>
      </c>
      <c r="F1752" s="95" t="str">
        <f t="shared" si="194"/>
        <v/>
      </c>
      <c r="G1752" s="120" t="str">
        <f t="shared" si="195"/>
        <v/>
      </c>
      <c r="H1752" s="127" t="str">
        <f t="shared" si="196"/>
        <v/>
      </c>
      <c r="J1752" s="103"/>
      <c r="K1752" s="103"/>
      <c r="L1752" s="127" t="str">
        <f t="shared" si="192"/>
        <v/>
      </c>
      <c r="M1752" s="59" t="e">
        <f t="array" ref="M1752">_xlfn.STDEV.S(IF(OutputMaterialType=A1752,OutputTarget))</f>
        <v>#VALUE!</v>
      </c>
      <c r="N1752" s="143" t="e">
        <f t="shared" si="197"/>
        <v>#VALUE!</v>
      </c>
      <c r="O1752" s="146" t="e">
        <f t="shared" si="198"/>
        <v>#VALUE!</v>
      </c>
    </row>
    <row r="1753" spans="1:15" s="17" customFormat="1" x14ac:dyDescent="0.2">
      <c r="A1753" s="51"/>
      <c r="B1753" s="14"/>
      <c r="C1753" s="128" t="str">
        <f>IF(A1753=0,"",COUNTIF(Sample_Output!$B$2:$B$2000,"*"&amp;A1753&amp;"*"))</f>
        <v/>
      </c>
      <c r="D1753" s="129" t="str">
        <f>IF(SUMIF(OutputMaterialType,Specified_Output!A1753,OutputSampleWeight)=0,"",SUMIF(OutputMaterialType,Specified_Output!A1753,OutputSampleWeight))</f>
        <v/>
      </c>
      <c r="E1753" s="120" t="str">
        <f t="shared" si="193"/>
        <v/>
      </c>
      <c r="F1753" s="95" t="str">
        <f t="shared" si="194"/>
        <v/>
      </c>
      <c r="G1753" s="120" t="str">
        <f t="shared" si="195"/>
        <v/>
      </c>
      <c r="H1753" s="127" t="str">
        <f t="shared" si="196"/>
        <v/>
      </c>
      <c r="J1753" s="103"/>
      <c r="K1753" s="103"/>
      <c r="L1753" s="127" t="str">
        <f t="shared" si="192"/>
        <v/>
      </c>
      <c r="M1753" s="59" t="e">
        <f t="array" ref="M1753">_xlfn.STDEV.S(IF(OutputMaterialType=A1753,OutputTarget))</f>
        <v>#VALUE!</v>
      </c>
      <c r="N1753" s="143" t="e">
        <f t="shared" si="197"/>
        <v>#VALUE!</v>
      </c>
      <c r="O1753" s="146" t="e">
        <f t="shared" si="198"/>
        <v>#VALUE!</v>
      </c>
    </row>
    <row r="1754" spans="1:15" s="17" customFormat="1" x14ac:dyDescent="0.2">
      <c r="A1754" s="51"/>
      <c r="B1754" s="14"/>
      <c r="C1754" s="128" t="str">
        <f>IF(A1754=0,"",COUNTIF(Sample_Output!$B$2:$B$2000,"*"&amp;A1754&amp;"*"))</f>
        <v/>
      </c>
      <c r="D1754" s="129" t="str">
        <f>IF(SUMIF(OutputMaterialType,Specified_Output!A1754,OutputSampleWeight)=0,"",SUMIF(OutputMaterialType,Specified_Output!A1754,OutputSampleWeight))</f>
        <v/>
      </c>
      <c r="E1754" s="120" t="str">
        <f t="shared" si="193"/>
        <v/>
      </c>
      <c r="F1754" s="95" t="str">
        <f t="shared" si="194"/>
        <v/>
      </c>
      <c r="G1754" s="120" t="str">
        <f t="shared" si="195"/>
        <v/>
      </c>
      <c r="H1754" s="127" t="str">
        <f t="shared" si="196"/>
        <v/>
      </c>
      <c r="J1754" s="103"/>
      <c r="K1754" s="103"/>
      <c r="L1754" s="127" t="str">
        <f t="shared" si="192"/>
        <v/>
      </c>
      <c r="M1754" s="59" t="e">
        <f t="array" ref="M1754">_xlfn.STDEV.S(IF(OutputMaterialType=A1754,OutputTarget))</f>
        <v>#VALUE!</v>
      </c>
      <c r="N1754" s="143" t="e">
        <f t="shared" si="197"/>
        <v>#VALUE!</v>
      </c>
      <c r="O1754" s="146" t="e">
        <f t="shared" si="198"/>
        <v>#VALUE!</v>
      </c>
    </row>
    <row r="1755" spans="1:15" s="17" customFormat="1" x14ac:dyDescent="0.2">
      <c r="A1755" s="51"/>
      <c r="B1755" s="14"/>
      <c r="C1755" s="128" t="str">
        <f>IF(A1755=0,"",COUNTIF(Sample_Output!$B$2:$B$2000,"*"&amp;A1755&amp;"*"))</f>
        <v/>
      </c>
      <c r="D1755" s="129" t="str">
        <f>IF(SUMIF(OutputMaterialType,Specified_Output!A1755,OutputSampleWeight)=0,"",SUMIF(OutputMaterialType,Specified_Output!A1755,OutputSampleWeight))</f>
        <v/>
      </c>
      <c r="E1755" s="120" t="str">
        <f t="shared" si="193"/>
        <v/>
      </c>
      <c r="F1755" s="95" t="str">
        <f t="shared" si="194"/>
        <v/>
      </c>
      <c r="G1755" s="120" t="str">
        <f t="shared" si="195"/>
        <v/>
      </c>
      <c r="H1755" s="127" t="str">
        <f t="shared" si="196"/>
        <v/>
      </c>
      <c r="J1755" s="103"/>
      <c r="K1755" s="103"/>
      <c r="L1755" s="127" t="str">
        <f t="shared" si="192"/>
        <v/>
      </c>
      <c r="M1755" s="59" t="e">
        <f t="array" ref="M1755">_xlfn.STDEV.S(IF(OutputMaterialType=A1755,OutputTarget))</f>
        <v>#VALUE!</v>
      </c>
      <c r="N1755" s="143" t="e">
        <f t="shared" si="197"/>
        <v>#VALUE!</v>
      </c>
      <c r="O1755" s="146" t="e">
        <f t="shared" si="198"/>
        <v>#VALUE!</v>
      </c>
    </row>
    <row r="1756" spans="1:15" s="17" customFormat="1" x14ac:dyDescent="0.2">
      <c r="A1756" s="51"/>
      <c r="B1756" s="14"/>
      <c r="C1756" s="128" t="str">
        <f>IF(A1756=0,"",COUNTIF(Sample_Output!$B$2:$B$2000,"*"&amp;A1756&amp;"*"))</f>
        <v/>
      </c>
      <c r="D1756" s="129" t="str">
        <f>IF(SUMIF(OutputMaterialType,Specified_Output!A1756,OutputSampleWeight)=0,"",SUMIF(OutputMaterialType,Specified_Output!A1756,OutputSampleWeight))</f>
        <v/>
      </c>
      <c r="E1756" s="120" t="str">
        <f t="shared" si="193"/>
        <v/>
      </c>
      <c r="F1756" s="95" t="str">
        <f t="shared" si="194"/>
        <v/>
      </c>
      <c r="G1756" s="120" t="str">
        <f t="shared" si="195"/>
        <v/>
      </c>
      <c r="H1756" s="127" t="str">
        <f t="shared" si="196"/>
        <v/>
      </c>
      <c r="J1756" s="103"/>
      <c r="K1756" s="103"/>
      <c r="L1756" s="127" t="str">
        <f t="shared" si="192"/>
        <v/>
      </c>
      <c r="M1756" s="59" t="e">
        <f t="array" ref="M1756">_xlfn.STDEV.S(IF(OutputMaterialType=A1756,OutputTarget))</f>
        <v>#VALUE!</v>
      </c>
      <c r="N1756" s="143" t="e">
        <f t="shared" si="197"/>
        <v>#VALUE!</v>
      </c>
      <c r="O1756" s="146" t="e">
        <f t="shared" si="198"/>
        <v>#VALUE!</v>
      </c>
    </row>
    <row r="1757" spans="1:15" s="17" customFormat="1" x14ac:dyDescent="0.2">
      <c r="A1757" s="51"/>
      <c r="B1757" s="14"/>
      <c r="C1757" s="128" t="str">
        <f>IF(A1757=0,"",COUNTIF(Sample_Output!$B$2:$B$2000,"*"&amp;A1757&amp;"*"))</f>
        <v/>
      </c>
      <c r="D1757" s="129" t="str">
        <f>IF(SUMIF(OutputMaterialType,Specified_Output!A1757,OutputSampleWeight)=0,"",SUMIF(OutputMaterialType,Specified_Output!A1757,OutputSampleWeight))</f>
        <v/>
      </c>
      <c r="E1757" s="120" t="str">
        <f t="shared" si="193"/>
        <v/>
      </c>
      <c r="F1757" s="95" t="str">
        <f t="shared" si="194"/>
        <v/>
      </c>
      <c r="G1757" s="120" t="str">
        <f t="shared" si="195"/>
        <v/>
      </c>
      <c r="H1757" s="127" t="str">
        <f t="shared" si="196"/>
        <v/>
      </c>
      <c r="J1757" s="103"/>
      <c r="K1757" s="103"/>
      <c r="L1757" s="127" t="str">
        <f t="shared" si="192"/>
        <v/>
      </c>
      <c r="M1757" s="59" t="e">
        <f t="array" ref="M1757">_xlfn.STDEV.S(IF(OutputMaterialType=A1757,OutputTarget))</f>
        <v>#VALUE!</v>
      </c>
      <c r="N1757" s="143" t="e">
        <f t="shared" si="197"/>
        <v>#VALUE!</v>
      </c>
      <c r="O1757" s="146" t="e">
        <f t="shared" si="198"/>
        <v>#VALUE!</v>
      </c>
    </row>
    <row r="1758" spans="1:15" s="17" customFormat="1" x14ac:dyDescent="0.2">
      <c r="A1758" s="51"/>
      <c r="B1758" s="14"/>
      <c r="C1758" s="128" t="str">
        <f>IF(A1758=0,"",COUNTIF(Sample_Output!$B$2:$B$2000,"*"&amp;A1758&amp;"*"))</f>
        <v/>
      </c>
      <c r="D1758" s="129" t="str">
        <f>IF(SUMIF(OutputMaterialType,Specified_Output!A1758,OutputSampleWeight)=0,"",SUMIF(OutputMaterialType,Specified_Output!A1758,OutputSampleWeight))</f>
        <v/>
      </c>
      <c r="E1758" s="120" t="str">
        <f t="shared" si="193"/>
        <v/>
      </c>
      <c r="F1758" s="95" t="str">
        <f t="shared" si="194"/>
        <v/>
      </c>
      <c r="G1758" s="120" t="str">
        <f t="shared" si="195"/>
        <v/>
      </c>
      <c r="H1758" s="127" t="str">
        <f t="shared" si="196"/>
        <v/>
      </c>
      <c r="J1758" s="103"/>
      <c r="K1758" s="103"/>
      <c r="L1758" s="127" t="str">
        <f t="shared" si="192"/>
        <v/>
      </c>
      <c r="M1758" s="59" t="e">
        <f t="array" ref="M1758">_xlfn.STDEV.S(IF(OutputMaterialType=A1758,OutputTarget))</f>
        <v>#VALUE!</v>
      </c>
      <c r="N1758" s="143" t="e">
        <f t="shared" si="197"/>
        <v>#VALUE!</v>
      </c>
      <c r="O1758" s="146" t="e">
        <f t="shared" si="198"/>
        <v>#VALUE!</v>
      </c>
    </row>
    <row r="1759" spans="1:15" s="17" customFormat="1" x14ac:dyDescent="0.2">
      <c r="A1759" s="51"/>
      <c r="B1759" s="14"/>
      <c r="C1759" s="128" t="str">
        <f>IF(A1759=0,"",COUNTIF(Sample_Output!$B$2:$B$2000,"*"&amp;A1759&amp;"*"))</f>
        <v/>
      </c>
      <c r="D1759" s="129" t="str">
        <f>IF(SUMIF(OutputMaterialType,Specified_Output!A1759,OutputSampleWeight)=0,"",SUMIF(OutputMaterialType,Specified_Output!A1759,OutputSampleWeight))</f>
        <v/>
      </c>
      <c r="E1759" s="120" t="str">
        <f t="shared" si="193"/>
        <v/>
      </c>
      <c r="F1759" s="95" t="str">
        <f t="shared" si="194"/>
        <v/>
      </c>
      <c r="G1759" s="120" t="str">
        <f t="shared" si="195"/>
        <v/>
      </c>
      <c r="H1759" s="127" t="str">
        <f t="shared" si="196"/>
        <v/>
      </c>
      <c r="J1759" s="103"/>
      <c r="K1759" s="103"/>
      <c r="L1759" s="127" t="str">
        <f t="shared" si="192"/>
        <v/>
      </c>
      <c r="M1759" s="59" t="e">
        <f t="array" ref="M1759">_xlfn.STDEV.S(IF(OutputMaterialType=A1759,OutputTarget))</f>
        <v>#VALUE!</v>
      </c>
      <c r="N1759" s="143" t="e">
        <f t="shared" si="197"/>
        <v>#VALUE!</v>
      </c>
      <c r="O1759" s="146" t="e">
        <f t="shared" si="198"/>
        <v>#VALUE!</v>
      </c>
    </row>
    <row r="1760" spans="1:15" s="17" customFormat="1" x14ac:dyDescent="0.2">
      <c r="A1760" s="51"/>
      <c r="B1760" s="14"/>
      <c r="C1760" s="128" t="str">
        <f>IF(A1760=0,"",COUNTIF(Sample_Output!$B$2:$B$2000,"*"&amp;A1760&amp;"*"))</f>
        <v/>
      </c>
      <c r="D1760" s="129" t="str">
        <f>IF(SUMIF(OutputMaterialType,Specified_Output!A1760,OutputSampleWeight)=0,"",SUMIF(OutputMaterialType,Specified_Output!A1760,OutputSampleWeight))</f>
        <v/>
      </c>
      <c r="E1760" s="120" t="str">
        <f t="shared" si="193"/>
        <v/>
      </c>
      <c r="F1760" s="95" t="str">
        <f t="shared" si="194"/>
        <v/>
      </c>
      <c r="G1760" s="120" t="str">
        <f t="shared" si="195"/>
        <v/>
      </c>
      <c r="H1760" s="127" t="str">
        <f t="shared" si="196"/>
        <v/>
      </c>
      <c r="J1760" s="103"/>
      <c r="K1760" s="103"/>
      <c r="L1760" s="127" t="str">
        <f t="shared" si="192"/>
        <v/>
      </c>
      <c r="M1760" s="59" t="e">
        <f t="array" ref="M1760">_xlfn.STDEV.S(IF(OutputMaterialType=A1760,OutputTarget))</f>
        <v>#VALUE!</v>
      </c>
      <c r="N1760" s="143" t="e">
        <f t="shared" si="197"/>
        <v>#VALUE!</v>
      </c>
      <c r="O1760" s="146" t="e">
        <f t="shared" si="198"/>
        <v>#VALUE!</v>
      </c>
    </row>
    <row r="1761" spans="1:15" s="17" customFormat="1" x14ac:dyDescent="0.2">
      <c r="A1761" s="51"/>
      <c r="B1761" s="14"/>
      <c r="C1761" s="128" t="str">
        <f>IF(A1761=0,"",COUNTIF(Sample_Output!$B$2:$B$2000,"*"&amp;A1761&amp;"*"))</f>
        <v/>
      </c>
      <c r="D1761" s="129" t="str">
        <f>IF(SUMIF(OutputMaterialType,Specified_Output!A1761,OutputSampleWeight)=0,"",SUMIF(OutputMaterialType,Specified_Output!A1761,OutputSampleWeight))</f>
        <v/>
      </c>
      <c r="E1761" s="120" t="str">
        <f t="shared" si="193"/>
        <v/>
      </c>
      <c r="F1761" s="95" t="str">
        <f t="shared" si="194"/>
        <v/>
      </c>
      <c r="G1761" s="120" t="str">
        <f t="shared" si="195"/>
        <v/>
      </c>
      <c r="H1761" s="127" t="str">
        <f t="shared" si="196"/>
        <v/>
      </c>
      <c r="J1761" s="103"/>
      <c r="K1761" s="103"/>
      <c r="L1761" s="127" t="str">
        <f t="shared" si="192"/>
        <v/>
      </c>
      <c r="M1761" s="59" t="e">
        <f t="array" ref="M1761">_xlfn.STDEV.S(IF(OutputMaterialType=A1761,OutputTarget))</f>
        <v>#VALUE!</v>
      </c>
      <c r="N1761" s="143" t="e">
        <f t="shared" si="197"/>
        <v>#VALUE!</v>
      </c>
      <c r="O1761" s="146" t="e">
        <f t="shared" si="198"/>
        <v>#VALUE!</v>
      </c>
    </row>
    <row r="1762" spans="1:15" s="17" customFormat="1" x14ac:dyDescent="0.2">
      <c r="A1762" s="51"/>
      <c r="B1762" s="14"/>
      <c r="C1762" s="128" t="str">
        <f>IF(A1762=0,"",COUNTIF(Sample_Output!$B$2:$B$2000,"*"&amp;A1762&amp;"*"))</f>
        <v/>
      </c>
      <c r="D1762" s="129" t="str">
        <f>IF(SUMIF(OutputMaterialType,Specified_Output!A1762,OutputSampleWeight)=0,"",SUMIF(OutputMaterialType,Specified_Output!A1762,OutputSampleWeight))</f>
        <v/>
      </c>
      <c r="E1762" s="120" t="str">
        <f t="shared" si="193"/>
        <v/>
      </c>
      <c r="F1762" s="95" t="str">
        <f t="shared" si="194"/>
        <v/>
      </c>
      <c r="G1762" s="120" t="str">
        <f t="shared" si="195"/>
        <v/>
      </c>
      <c r="H1762" s="127" t="str">
        <f t="shared" si="196"/>
        <v/>
      </c>
      <c r="J1762" s="103"/>
      <c r="K1762" s="103"/>
      <c r="L1762" s="127" t="str">
        <f t="shared" si="192"/>
        <v/>
      </c>
      <c r="M1762" s="59" t="e">
        <f t="array" ref="M1762">_xlfn.STDEV.S(IF(OutputMaterialType=A1762,OutputTarget))</f>
        <v>#VALUE!</v>
      </c>
      <c r="N1762" s="143" t="e">
        <f t="shared" si="197"/>
        <v>#VALUE!</v>
      </c>
      <c r="O1762" s="146" t="e">
        <f t="shared" si="198"/>
        <v>#VALUE!</v>
      </c>
    </row>
    <row r="1763" spans="1:15" s="17" customFormat="1" x14ac:dyDescent="0.2">
      <c r="A1763" s="51"/>
      <c r="B1763" s="14"/>
      <c r="C1763" s="128" t="str">
        <f>IF(A1763=0,"",COUNTIF(Sample_Output!$B$2:$B$2000,"*"&amp;A1763&amp;"*"))</f>
        <v/>
      </c>
      <c r="D1763" s="129" t="str">
        <f>IF(SUMIF(OutputMaterialType,Specified_Output!A1763,OutputSampleWeight)=0,"",SUMIF(OutputMaterialType,Specified_Output!A1763,OutputSampleWeight))</f>
        <v/>
      </c>
      <c r="E1763" s="120" t="str">
        <f t="shared" si="193"/>
        <v/>
      </c>
      <c r="F1763" s="95" t="str">
        <f t="shared" si="194"/>
        <v/>
      </c>
      <c r="G1763" s="120" t="str">
        <f t="shared" si="195"/>
        <v/>
      </c>
      <c r="H1763" s="127" t="str">
        <f t="shared" si="196"/>
        <v/>
      </c>
      <c r="J1763" s="103"/>
      <c r="K1763" s="103"/>
      <c r="L1763" s="127" t="str">
        <f t="shared" si="192"/>
        <v/>
      </c>
      <c r="M1763" s="59" t="e">
        <f t="array" ref="M1763">_xlfn.STDEV.S(IF(OutputMaterialType=A1763,OutputTarget))</f>
        <v>#VALUE!</v>
      </c>
      <c r="N1763" s="143" t="e">
        <f t="shared" si="197"/>
        <v>#VALUE!</v>
      </c>
      <c r="O1763" s="146" t="e">
        <f t="shared" si="198"/>
        <v>#VALUE!</v>
      </c>
    </row>
    <row r="1764" spans="1:15" s="17" customFormat="1" x14ac:dyDescent="0.2">
      <c r="A1764" s="51"/>
      <c r="B1764" s="14"/>
      <c r="C1764" s="128" t="str">
        <f>IF(A1764=0,"",COUNTIF(Sample_Output!$B$2:$B$2000,"*"&amp;A1764&amp;"*"))</f>
        <v/>
      </c>
      <c r="D1764" s="129" t="str">
        <f>IF(SUMIF(OutputMaterialType,Specified_Output!A1764,OutputSampleWeight)=0,"",SUMIF(OutputMaterialType,Specified_Output!A1764,OutputSampleWeight))</f>
        <v/>
      </c>
      <c r="E1764" s="120" t="str">
        <f t="shared" si="193"/>
        <v/>
      </c>
      <c r="F1764" s="95" t="str">
        <f t="shared" si="194"/>
        <v/>
      </c>
      <c r="G1764" s="120" t="str">
        <f t="shared" si="195"/>
        <v/>
      </c>
      <c r="H1764" s="127" t="str">
        <f t="shared" si="196"/>
        <v/>
      </c>
      <c r="J1764" s="103"/>
      <c r="K1764" s="103"/>
      <c r="L1764" s="127" t="str">
        <f t="shared" si="192"/>
        <v/>
      </c>
      <c r="M1764" s="59" t="e">
        <f t="array" ref="M1764">_xlfn.STDEV.S(IF(OutputMaterialType=A1764,OutputTarget))</f>
        <v>#VALUE!</v>
      </c>
      <c r="N1764" s="143" t="e">
        <f t="shared" si="197"/>
        <v>#VALUE!</v>
      </c>
      <c r="O1764" s="146" t="e">
        <f t="shared" si="198"/>
        <v>#VALUE!</v>
      </c>
    </row>
    <row r="1765" spans="1:15" s="17" customFormat="1" x14ac:dyDescent="0.2">
      <c r="A1765" s="51"/>
      <c r="B1765" s="14"/>
      <c r="C1765" s="128" t="str">
        <f>IF(A1765=0,"",COUNTIF(Sample_Output!$B$2:$B$2000,"*"&amp;A1765&amp;"*"))</f>
        <v/>
      </c>
      <c r="D1765" s="129" t="str">
        <f>IF(SUMIF(OutputMaterialType,Specified_Output!A1765,OutputSampleWeight)=0,"",SUMIF(OutputMaterialType,Specified_Output!A1765,OutputSampleWeight))</f>
        <v/>
      </c>
      <c r="E1765" s="120" t="str">
        <f t="shared" si="193"/>
        <v/>
      </c>
      <c r="F1765" s="95" t="str">
        <f t="shared" si="194"/>
        <v/>
      </c>
      <c r="G1765" s="120" t="str">
        <f t="shared" si="195"/>
        <v/>
      </c>
      <c r="H1765" s="127" t="str">
        <f t="shared" si="196"/>
        <v/>
      </c>
      <c r="J1765" s="103"/>
      <c r="K1765" s="103"/>
      <c r="L1765" s="127" t="str">
        <f t="shared" si="192"/>
        <v/>
      </c>
      <c r="M1765" s="59" t="e">
        <f t="array" ref="M1765">_xlfn.STDEV.S(IF(OutputMaterialType=A1765,OutputTarget))</f>
        <v>#VALUE!</v>
      </c>
      <c r="N1765" s="143" t="e">
        <f t="shared" si="197"/>
        <v>#VALUE!</v>
      </c>
      <c r="O1765" s="146" t="e">
        <f t="shared" si="198"/>
        <v>#VALUE!</v>
      </c>
    </row>
    <row r="1766" spans="1:15" s="17" customFormat="1" x14ac:dyDescent="0.2">
      <c r="A1766" s="51"/>
      <c r="B1766" s="14"/>
      <c r="C1766" s="128" t="str">
        <f>IF(A1766=0,"",COUNTIF(Sample_Output!$B$2:$B$2000,"*"&amp;A1766&amp;"*"))</f>
        <v/>
      </c>
      <c r="D1766" s="129" t="str">
        <f>IF(SUMIF(OutputMaterialType,Specified_Output!A1766,OutputSampleWeight)=0,"",SUMIF(OutputMaterialType,Specified_Output!A1766,OutputSampleWeight))</f>
        <v/>
      </c>
      <c r="E1766" s="120" t="str">
        <f t="shared" si="193"/>
        <v/>
      </c>
      <c r="F1766" s="95" t="str">
        <f t="shared" si="194"/>
        <v/>
      </c>
      <c r="G1766" s="120" t="str">
        <f t="shared" si="195"/>
        <v/>
      </c>
      <c r="H1766" s="127" t="str">
        <f t="shared" si="196"/>
        <v/>
      </c>
      <c r="J1766" s="103"/>
      <c r="K1766" s="103"/>
      <c r="L1766" s="127" t="str">
        <f t="shared" si="192"/>
        <v/>
      </c>
      <c r="M1766" s="59" t="e">
        <f t="array" ref="M1766">_xlfn.STDEV.S(IF(OutputMaterialType=A1766,OutputTarget))</f>
        <v>#VALUE!</v>
      </c>
      <c r="N1766" s="143" t="e">
        <f t="shared" si="197"/>
        <v>#VALUE!</v>
      </c>
      <c r="O1766" s="146" t="e">
        <f t="shared" si="198"/>
        <v>#VALUE!</v>
      </c>
    </row>
    <row r="1767" spans="1:15" s="17" customFormat="1" x14ac:dyDescent="0.2">
      <c r="A1767" s="51"/>
      <c r="B1767" s="14"/>
      <c r="C1767" s="128" t="str">
        <f>IF(A1767=0,"",COUNTIF(Sample_Output!$B$2:$B$2000,"*"&amp;A1767&amp;"*"))</f>
        <v/>
      </c>
      <c r="D1767" s="129" t="str">
        <f>IF(SUMIF(OutputMaterialType,Specified_Output!A1767,OutputSampleWeight)=0,"",SUMIF(OutputMaterialType,Specified_Output!A1767,OutputSampleWeight))</f>
        <v/>
      </c>
      <c r="E1767" s="120" t="str">
        <f t="shared" si="193"/>
        <v/>
      </c>
      <c r="F1767" s="95" t="str">
        <f t="shared" si="194"/>
        <v/>
      </c>
      <c r="G1767" s="120" t="str">
        <f t="shared" si="195"/>
        <v/>
      </c>
      <c r="H1767" s="127" t="str">
        <f t="shared" si="196"/>
        <v/>
      </c>
      <c r="J1767" s="103"/>
      <c r="K1767" s="103"/>
      <c r="L1767" s="127" t="str">
        <f t="shared" si="192"/>
        <v/>
      </c>
      <c r="M1767" s="59" t="e">
        <f t="array" ref="M1767">_xlfn.STDEV.S(IF(OutputMaterialType=A1767,OutputTarget))</f>
        <v>#VALUE!</v>
      </c>
      <c r="N1767" s="143" t="e">
        <f t="shared" si="197"/>
        <v>#VALUE!</v>
      </c>
      <c r="O1767" s="146" t="e">
        <f t="shared" si="198"/>
        <v>#VALUE!</v>
      </c>
    </row>
    <row r="1768" spans="1:15" s="17" customFormat="1" x14ac:dyDescent="0.2">
      <c r="A1768" s="51"/>
      <c r="B1768" s="14"/>
      <c r="C1768" s="128" t="str">
        <f>IF(A1768=0,"",COUNTIF(Sample_Output!$B$2:$B$2000,"*"&amp;A1768&amp;"*"))</f>
        <v/>
      </c>
      <c r="D1768" s="129" t="str">
        <f>IF(SUMIF(OutputMaterialType,Specified_Output!A1768,OutputSampleWeight)=0,"",SUMIF(OutputMaterialType,Specified_Output!A1768,OutputSampleWeight))</f>
        <v/>
      </c>
      <c r="E1768" s="120" t="str">
        <f t="shared" si="193"/>
        <v/>
      </c>
      <c r="F1768" s="95" t="str">
        <f t="shared" si="194"/>
        <v/>
      </c>
      <c r="G1768" s="120" t="str">
        <f t="shared" si="195"/>
        <v/>
      </c>
      <c r="H1768" s="127" t="str">
        <f t="shared" si="196"/>
        <v/>
      </c>
      <c r="J1768" s="103"/>
      <c r="K1768" s="103"/>
      <c r="L1768" s="127" t="str">
        <f t="shared" si="192"/>
        <v/>
      </c>
      <c r="M1768" s="59" t="e">
        <f t="array" ref="M1768">_xlfn.STDEV.S(IF(OutputMaterialType=A1768,OutputTarget))</f>
        <v>#VALUE!</v>
      </c>
      <c r="N1768" s="143" t="e">
        <f t="shared" si="197"/>
        <v>#VALUE!</v>
      </c>
      <c r="O1768" s="146" t="e">
        <f t="shared" si="198"/>
        <v>#VALUE!</v>
      </c>
    </row>
    <row r="1769" spans="1:15" s="17" customFormat="1" x14ac:dyDescent="0.2">
      <c r="A1769" s="51"/>
      <c r="B1769" s="14"/>
      <c r="C1769" s="128" t="str">
        <f>IF(A1769=0,"",COUNTIF(Sample_Output!$B$2:$B$2000,"*"&amp;A1769&amp;"*"))</f>
        <v/>
      </c>
      <c r="D1769" s="129" t="str">
        <f>IF(SUMIF(OutputMaterialType,Specified_Output!A1769,OutputSampleWeight)=0,"",SUMIF(OutputMaterialType,Specified_Output!A1769,OutputSampleWeight))</f>
        <v/>
      </c>
      <c r="E1769" s="120" t="str">
        <f t="shared" si="193"/>
        <v/>
      </c>
      <c r="F1769" s="95" t="str">
        <f t="shared" si="194"/>
        <v/>
      </c>
      <c r="G1769" s="120" t="str">
        <f t="shared" si="195"/>
        <v/>
      </c>
      <c r="H1769" s="127" t="str">
        <f t="shared" si="196"/>
        <v/>
      </c>
      <c r="J1769" s="103"/>
      <c r="K1769" s="103"/>
      <c r="L1769" s="127" t="str">
        <f t="shared" si="192"/>
        <v/>
      </c>
      <c r="M1769" s="59" t="e">
        <f t="array" ref="M1769">_xlfn.STDEV.S(IF(OutputMaterialType=A1769,OutputTarget))</f>
        <v>#VALUE!</v>
      </c>
      <c r="N1769" s="143" t="e">
        <f t="shared" si="197"/>
        <v>#VALUE!</v>
      </c>
      <c r="O1769" s="146" t="e">
        <f t="shared" si="198"/>
        <v>#VALUE!</v>
      </c>
    </row>
    <row r="1770" spans="1:15" s="17" customFormat="1" x14ac:dyDescent="0.2">
      <c r="A1770" s="51"/>
      <c r="B1770" s="14"/>
      <c r="C1770" s="128" t="str">
        <f>IF(A1770=0,"",COUNTIF(Sample_Output!$B$2:$B$2000,"*"&amp;A1770&amp;"*"))</f>
        <v/>
      </c>
      <c r="D1770" s="129" t="str">
        <f>IF(SUMIF(OutputMaterialType,Specified_Output!A1770,OutputSampleWeight)=0,"",SUMIF(OutputMaterialType,Specified_Output!A1770,OutputSampleWeight))</f>
        <v/>
      </c>
      <c r="E1770" s="120" t="str">
        <f t="shared" si="193"/>
        <v/>
      </c>
      <c r="F1770" s="95" t="str">
        <f t="shared" si="194"/>
        <v/>
      </c>
      <c r="G1770" s="120" t="str">
        <f t="shared" si="195"/>
        <v/>
      </c>
      <c r="H1770" s="127" t="str">
        <f t="shared" si="196"/>
        <v/>
      </c>
      <c r="J1770" s="103"/>
      <c r="K1770" s="103"/>
      <c r="L1770" s="127" t="str">
        <f t="shared" si="192"/>
        <v/>
      </c>
      <c r="M1770" s="59" t="e">
        <f t="array" ref="M1770">_xlfn.STDEV.S(IF(OutputMaterialType=A1770,OutputTarget))</f>
        <v>#VALUE!</v>
      </c>
      <c r="N1770" s="143" t="e">
        <f t="shared" si="197"/>
        <v>#VALUE!</v>
      </c>
      <c r="O1770" s="146" t="e">
        <f t="shared" si="198"/>
        <v>#VALUE!</v>
      </c>
    </row>
    <row r="1771" spans="1:15" s="17" customFormat="1" x14ac:dyDescent="0.2">
      <c r="A1771" s="51"/>
      <c r="B1771" s="14"/>
      <c r="C1771" s="128" t="str">
        <f>IF(A1771=0,"",COUNTIF(Sample_Output!$B$2:$B$2000,"*"&amp;A1771&amp;"*"))</f>
        <v/>
      </c>
      <c r="D1771" s="129" t="str">
        <f>IF(SUMIF(OutputMaterialType,Specified_Output!A1771,OutputSampleWeight)=0,"",SUMIF(OutputMaterialType,Specified_Output!A1771,OutputSampleWeight))</f>
        <v/>
      </c>
      <c r="E1771" s="120" t="str">
        <f t="shared" si="193"/>
        <v/>
      </c>
      <c r="F1771" s="95" t="str">
        <f t="shared" si="194"/>
        <v/>
      </c>
      <c r="G1771" s="120" t="str">
        <f t="shared" si="195"/>
        <v/>
      </c>
      <c r="H1771" s="127" t="str">
        <f t="shared" si="196"/>
        <v/>
      </c>
      <c r="J1771" s="103"/>
      <c r="K1771" s="103"/>
      <c r="L1771" s="127" t="str">
        <f t="shared" si="192"/>
        <v/>
      </c>
      <c r="M1771" s="59" t="e">
        <f t="array" ref="M1771">_xlfn.STDEV.S(IF(OutputMaterialType=A1771,OutputTarget))</f>
        <v>#VALUE!</v>
      </c>
      <c r="N1771" s="143" t="e">
        <f t="shared" si="197"/>
        <v>#VALUE!</v>
      </c>
      <c r="O1771" s="146" t="e">
        <f t="shared" si="198"/>
        <v>#VALUE!</v>
      </c>
    </row>
    <row r="1772" spans="1:15" s="17" customFormat="1" x14ac:dyDescent="0.2">
      <c r="A1772" s="51"/>
      <c r="B1772" s="14"/>
      <c r="C1772" s="128" t="str">
        <f>IF(A1772=0,"",COUNTIF(Sample_Output!$B$2:$B$2000,"*"&amp;A1772&amp;"*"))</f>
        <v/>
      </c>
      <c r="D1772" s="129" t="str">
        <f>IF(SUMIF(OutputMaterialType,Specified_Output!A1772,OutputSampleWeight)=0,"",SUMIF(OutputMaterialType,Specified_Output!A1772,OutputSampleWeight))</f>
        <v/>
      </c>
      <c r="E1772" s="120" t="str">
        <f t="shared" si="193"/>
        <v/>
      </c>
      <c r="F1772" s="95" t="str">
        <f t="shared" si="194"/>
        <v/>
      </c>
      <c r="G1772" s="120" t="str">
        <f t="shared" si="195"/>
        <v/>
      </c>
      <c r="H1772" s="127" t="str">
        <f t="shared" si="196"/>
        <v/>
      </c>
      <c r="J1772" s="103"/>
      <c r="K1772" s="103"/>
      <c r="L1772" s="127" t="str">
        <f t="shared" si="192"/>
        <v/>
      </c>
      <c r="M1772" s="59" t="e">
        <f t="array" ref="M1772">_xlfn.STDEV.S(IF(OutputMaterialType=A1772,OutputTarget))</f>
        <v>#VALUE!</v>
      </c>
      <c r="N1772" s="143" t="e">
        <f t="shared" si="197"/>
        <v>#VALUE!</v>
      </c>
      <c r="O1772" s="146" t="e">
        <f t="shared" si="198"/>
        <v>#VALUE!</v>
      </c>
    </row>
    <row r="1773" spans="1:15" s="17" customFormat="1" x14ac:dyDescent="0.2">
      <c r="A1773" s="51"/>
      <c r="B1773" s="14"/>
      <c r="C1773" s="128" t="str">
        <f>IF(A1773=0,"",COUNTIF(Sample_Output!$B$2:$B$2000,"*"&amp;A1773&amp;"*"))</f>
        <v/>
      </c>
      <c r="D1773" s="129" t="str">
        <f>IF(SUMIF(OutputMaterialType,Specified_Output!A1773,OutputSampleWeight)=0,"",SUMIF(OutputMaterialType,Specified_Output!A1773,OutputSampleWeight))</f>
        <v/>
      </c>
      <c r="E1773" s="120" t="str">
        <f t="shared" si="193"/>
        <v/>
      </c>
      <c r="F1773" s="95" t="str">
        <f t="shared" si="194"/>
        <v/>
      </c>
      <c r="G1773" s="120" t="str">
        <f t="shared" si="195"/>
        <v/>
      </c>
      <c r="H1773" s="127" t="str">
        <f t="shared" si="196"/>
        <v/>
      </c>
      <c r="J1773" s="103"/>
      <c r="K1773" s="103"/>
      <c r="L1773" s="127" t="str">
        <f t="shared" si="192"/>
        <v/>
      </c>
      <c r="M1773" s="59" t="e">
        <f t="array" ref="M1773">_xlfn.STDEV.S(IF(OutputMaterialType=A1773,OutputTarget))</f>
        <v>#VALUE!</v>
      </c>
      <c r="N1773" s="143" t="e">
        <f t="shared" si="197"/>
        <v>#VALUE!</v>
      </c>
      <c r="O1773" s="146" t="e">
        <f t="shared" si="198"/>
        <v>#VALUE!</v>
      </c>
    </row>
    <row r="1774" spans="1:15" s="17" customFormat="1" x14ac:dyDescent="0.2">
      <c r="A1774" s="51"/>
      <c r="B1774" s="14"/>
      <c r="C1774" s="128" t="str">
        <f>IF(A1774=0,"",COUNTIF(Sample_Output!$B$2:$B$2000,"*"&amp;A1774&amp;"*"))</f>
        <v/>
      </c>
      <c r="D1774" s="129" t="str">
        <f>IF(SUMIF(OutputMaterialType,Specified_Output!A1774,OutputSampleWeight)=0,"",SUMIF(OutputMaterialType,Specified_Output!A1774,OutputSampleWeight))</f>
        <v/>
      </c>
      <c r="E1774" s="120" t="str">
        <f t="shared" si="193"/>
        <v/>
      </c>
      <c r="F1774" s="95" t="str">
        <f t="shared" si="194"/>
        <v/>
      </c>
      <c r="G1774" s="120" t="str">
        <f t="shared" si="195"/>
        <v/>
      </c>
      <c r="H1774" s="127" t="str">
        <f t="shared" si="196"/>
        <v/>
      </c>
      <c r="J1774" s="103"/>
      <c r="K1774" s="103"/>
      <c r="L1774" s="127" t="str">
        <f t="shared" si="192"/>
        <v/>
      </c>
      <c r="M1774" s="59" t="e">
        <f t="array" ref="M1774">_xlfn.STDEV.S(IF(OutputMaterialType=A1774,OutputTarget))</f>
        <v>#VALUE!</v>
      </c>
      <c r="N1774" s="143" t="e">
        <f t="shared" si="197"/>
        <v>#VALUE!</v>
      </c>
      <c r="O1774" s="146" t="e">
        <f t="shared" si="198"/>
        <v>#VALUE!</v>
      </c>
    </row>
    <row r="1775" spans="1:15" s="17" customFormat="1" x14ac:dyDescent="0.2">
      <c r="A1775" s="51"/>
      <c r="B1775" s="14"/>
      <c r="C1775" s="128" t="str">
        <f>IF(A1775=0,"",COUNTIF(Sample_Output!$B$2:$B$2000,"*"&amp;A1775&amp;"*"))</f>
        <v/>
      </c>
      <c r="D1775" s="129" t="str">
        <f>IF(SUMIF(OutputMaterialType,Specified_Output!A1775,OutputSampleWeight)=0,"",SUMIF(OutputMaterialType,Specified_Output!A1775,OutputSampleWeight))</f>
        <v/>
      </c>
      <c r="E1775" s="120" t="str">
        <f t="shared" si="193"/>
        <v/>
      </c>
      <c r="F1775" s="95" t="str">
        <f t="shared" si="194"/>
        <v/>
      </c>
      <c r="G1775" s="120" t="str">
        <f t="shared" si="195"/>
        <v/>
      </c>
      <c r="H1775" s="127" t="str">
        <f t="shared" si="196"/>
        <v/>
      </c>
      <c r="J1775" s="103"/>
      <c r="K1775" s="103"/>
      <c r="L1775" s="127" t="str">
        <f t="shared" si="192"/>
        <v/>
      </c>
      <c r="M1775" s="59" t="e">
        <f t="array" ref="M1775">_xlfn.STDEV.S(IF(OutputMaterialType=A1775,OutputTarget))</f>
        <v>#VALUE!</v>
      </c>
      <c r="N1775" s="143" t="e">
        <f t="shared" si="197"/>
        <v>#VALUE!</v>
      </c>
      <c r="O1775" s="146" t="e">
        <f t="shared" si="198"/>
        <v>#VALUE!</v>
      </c>
    </row>
    <row r="1776" spans="1:15" s="17" customFormat="1" x14ac:dyDescent="0.2">
      <c r="A1776" s="51"/>
      <c r="B1776" s="14"/>
      <c r="C1776" s="128" t="str">
        <f>IF(A1776=0,"",COUNTIF(Sample_Output!$B$2:$B$2000,"*"&amp;A1776&amp;"*"))</f>
        <v/>
      </c>
      <c r="D1776" s="129" t="str">
        <f>IF(SUMIF(OutputMaterialType,Specified_Output!A1776,OutputSampleWeight)=0,"",SUMIF(OutputMaterialType,Specified_Output!A1776,OutputSampleWeight))</f>
        <v/>
      </c>
      <c r="E1776" s="120" t="str">
        <f t="shared" si="193"/>
        <v/>
      </c>
      <c r="F1776" s="95" t="str">
        <f t="shared" si="194"/>
        <v/>
      </c>
      <c r="G1776" s="120" t="str">
        <f t="shared" si="195"/>
        <v/>
      </c>
      <c r="H1776" s="127" t="str">
        <f t="shared" si="196"/>
        <v/>
      </c>
      <c r="J1776" s="103"/>
      <c r="K1776" s="103"/>
      <c r="L1776" s="127" t="str">
        <f t="shared" si="192"/>
        <v/>
      </c>
      <c r="M1776" s="59" t="e">
        <f t="array" ref="M1776">_xlfn.STDEV.S(IF(OutputMaterialType=A1776,OutputTarget))</f>
        <v>#VALUE!</v>
      </c>
      <c r="N1776" s="143" t="e">
        <f t="shared" si="197"/>
        <v>#VALUE!</v>
      </c>
      <c r="O1776" s="146" t="e">
        <f t="shared" si="198"/>
        <v>#VALUE!</v>
      </c>
    </row>
    <row r="1777" spans="1:15" s="17" customFormat="1" x14ac:dyDescent="0.2">
      <c r="A1777" s="51"/>
      <c r="B1777" s="14"/>
      <c r="C1777" s="128" t="str">
        <f>IF(A1777=0,"",COUNTIF(Sample_Output!$B$2:$B$2000,"*"&amp;A1777&amp;"*"))</f>
        <v/>
      </c>
      <c r="D1777" s="129" t="str">
        <f>IF(SUMIF(OutputMaterialType,Specified_Output!A1777,OutputSampleWeight)=0,"",SUMIF(OutputMaterialType,Specified_Output!A1777,OutputSampleWeight))</f>
        <v/>
      </c>
      <c r="E1777" s="120" t="str">
        <f t="shared" si="193"/>
        <v/>
      </c>
      <c r="F1777" s="95" t="str">
        <f t="shared" si="194"/>
        <v/>
      </c>
      <c r="G1777" s="120" t="str">
        <f t="shared" si="195"/>
        <v/>
      </c>
      <c r="H1777" s="127" t="str">
        <f t="shared" si="196"/>
        <v/>
      </c>
      <c r="J1777" s="103"/>
      <c r="K1777" s="103"/>
      <c r="L1777" s="127" t="str">
        <f t="shared" si="192"/>
        <v/>
      </c>
      <c r="M1777" s="59" t="e">
        <f t="array" ref="M1777">_xlfn.STDEV.S(IF(OutputMaterialType=A1777,OutputTarget))</f>
        <v>#VALUE!</v>
      </c>
      <c r="N1777" s="143" t="e">
        <f t="shared" si="197"/>
        <v>#VALUE!</v>
      </c>
      <c r="O1777" s="146" t="e">
        <f t="shared" si="198"/>
        <v>#VALUE!</v>
      </c>
    </row>
    <row r="1778" spans="1:15" s="17" customFormat="1" x14ac:dyDescent="0.2">
      <c r="A1778" s="51"/>
      <c r="B1778" s="14"/>
      <c r="C1778" s="128" t="str">
        <f>IF(A1778=0,"",COUNTIF(Sample_Output!$B$2:$B$2000,"*"&amp;A1778&amp;"*"))</f>
        <v/>
      </c>
      <c r="D1778" s="129" t="str">
        <f>IF(SUMIF(OutputMaterialType,Specified_Output!A1778,OutputSampleWeight)=0,"",SUMIF(OutputMaterialType,Specified_Output!A1778,OutputSampleWeight))</f>
        <v/>
      </c>
      <c r="E1778" s="120" t="str">
        <f t="shared" si="193"/>
        <v/>
      </c>
      <c r="F1778" s="95" t="str">
        <f t="shared" si="194"/>
        <v/>
      </c>
      <c r="G1778" s="120" t="str">
        <f t="shared" si="195"/>
        <v/>
      </c>
      <c r="H1778" s="127" t="str">
        <f t="shared" si="196"/>
        <v/>
      </c>
      <c r="J1778" s="103"/>
      <c r="K1778" s="103"/>
      <c r="L1778" s="127" t="str">
        <f t="shared" si="192"/>
        <v/>
      </c>
      <c r="M1778" s="59" t="e">
        <f t="array" ref="M1778">_xlfn.STDEV.S(IF(OutputMaterialType=A1778,OutputTarget))</f>
        <v>#VALUE!</v>
      </c>
      <c r="N1778" s="143" t="e">
        <f t="shared" si="197"/>
        <v>#VALUE!</v>
      </c>
      <c r="O1778" s="146" t="e">
        <f t="shared" si="198"/>
        <v>#VALUE!</v>
      </c>
    </row>
    <row r="1779" spans="1:15" s="17" customFormat="1" x14ac:dyDescent="0.2">
      <c r="A1779" s="51"/>
      <c r="B1779" s="14"/>
      <c r="C1779" s="128" t="str">
        <f>IF(A1779=0,"",COUNTIF(Sample_Output!$B$2:$B$2000,"*"&amp;A1779&amp;"*"))</f>
        <v/>
      </c>
      <c r="D1779" s="129" t="str">
        <f>IF(SUMIF(OutputMaterialType,Specified_Output!A1779,OutputSampleWeight)=0,"",SUMIF(OutputMaterialType,Specified_Output!A1779,OutputSampleWeight))</f>
        <v/>
      </c>
      <c r="E1779" s="120" t="str">
        <f t="shared" si="193"/>
        <v/>
      </c>
      <c r="F1779" s="95" t="str">
        <f t="shared" si="194"/>
        <v/>
      </c>
      <c r="G1779" s="120" t="str">
        <f t="shared" si="195"/>
        <v/>
      </c>
      <c r="H1779" s="127" t="str">
        <f t="shared" si="196"/>
        <v/>
      </c>
      <c r="J1779" s="103"/>
      <c r="K1779" s="103"/>
      <c r="L1779" s="127" t="str">
        <f t="shared" si="192"/>
        <v/>
      </c>
      <c r="M1779" s="59" t="e">
        <f t="array" ref="M1779">_xlfn.STDEV.S(IF(OutputMaterialType=A1779,OutputTarget))</f>
        <v>#VALUE!</v>
      </c>
      <c r="N1779" s="143" t="e">
        <f t="shared" si="197"/>
        <v>#VALUE!</v>
      </c>
      <c r="O1779" s="146" t="e">
        <f t="shared" si="198"/>
        <v>#VALUE!</v>
      </c>
    </row>
    <row r="1780" spans="1:15" s="17" customFormat="1" x14ac:dyDescent="0.2">
      <c r="A1780" s="51"/>
      <c r="B1780" s="14"/>
      <c r="C1780" s="128" t="str">
        <f>IF(A1780=0,"",COUNTIF(Sample_Output!$B$2:$B$2000,"*"&amp;A1780&amp;"*"))</f>
        <v/>
      </c>
      <c r="D1780" s="129" t="str">
        <f>IF(SUMIF(OutputMaterialType,Specified_Output!A1780,OutputSampleWeight)=0,"",SUMIF(OutputMaterialType,Specified_Output!A1780,OutputSampleWeight))</f>
        <v/>
      </c>
      <c r="E1780" s="120" t="str">
        <f t="shared" si="193"/>
        <v/>
      </c>
      <c r="F1780" s="95" t="str">
        <f t="shared" si="194"/>
        <v/>
      </c>
      <c r="G1780" s="120" t="str">
        <f t="shared" si="195"/>
        <v/>
      </c>
      <c r="H1780" s="127" t="str">
        <f t="shared" si="196"/>
        <v/>
      </c>
      <c r="J1780" s="103"/>
      <c r="K1780" s="103"/>
      <c r="L1780" s="127" t="str">
        <f t="shared" si="192"/>
        <v/>
      </c>
      <c r="M1780" s="59" t="e">
        <f t="array" ref="M1780">_xlfn.STDEV.S(IF(OutputMaterialType=A1780,OutputTarget))</f>
        <v>#VALUE!</v>
      </c>
      <c r="N1780" s="143" t="e">
        <f t="shared" si="197"/>
        <v>#VALUE!</v>
      </c>
      <c r="O1780" s="146" t="e">
        <f t="shared" si="198"/>
        <v>#VALUE!</v>
      </c>
    </row>
    <row r="1781" spans="1:15" s="17" customFormat="1" x14ac:dyDescent="0.2">
      <c r="A1781" s="51"/>
      <c r="B1781" s="14"/>
      <c r="C1781" s="128" t="str">
        <f>IF(A1781=0,"",COUNTIF(Sample_Output!$B$2:$B$2000,"*"&amp;A1781&amp;"*"))</f>
        <v/>
      </c>
      <c r="D1781" s="129" t="str">
        <f>IF(SUMIF(OutputMaterialType,Specified_Output!A1781,OutputSampleWeight)=0,"",SUMIF(OutputMaterialType,Specified_Output!A1781,OutputSampleWeight))</f>
        <v/>
      </c>
      <c r="E1781" s="120" t="str">
        <f t="shared" si="193"/>
        <v/>
      </c>
      <c r="F1781" s="95" t="str">
        <f t="shared" si="194"/>
        <v/>
      </c>
      <c r="G1781" s="120" t="str">
        <f t="shared" si="195"/>
        <v/>
      </c>
      <c r="H1781" s="127" t="str">
        <f t="shared" si="196"/>
        <v/>
      </c>
      <c r="J1781" s="103"/>
      <c r="K1781" s="103"/>
      <c r="L1781" s="127" t="str">
        <f t="shared" si="192"/>
        <v/>
      </c>
      <c r="M1781" s="59" t="e">
        <f t="array" ref="M1781">_xlfn.STDEV.S(IF(OutputMaterialType=A1781,OutputTarget))</f>
        <v>#VALUE!</v>
      </c>
      <c r="N1781" s="143" t="e">
        <f t="shared" si="197"/>
        <v>#VALUE!</v>
      </c>
      <c r="O1781" s="146" t="e">
        <f t="shared" si="198"/>
        <v>#VALUE!</v>
      </c>
    </row>
    <row r="1782" spans="1:15" s="17" customFormat="1" x14ac:dyDescent="0.2">
      <c r="A1782" s="51"/>
      <c r="B1782" s="14"/>
      <c r="C1782" s="128" t="str">
        <f>IF(A1782=0,"",COUNTIF(Sample_Output!$B$2:$B$2000,"*"&amp;A1782&amp;"*"))</f>
        <v/>
      </c>
      <c r="D1782" s="129" t="str">
        <f>IF(SUMIF(OutputMaterialType,Specified_Output!A1782,OutputSampleWeight)=0,"",SUMIF(OutputMaterialType,Specified_Output!A1782,OutputSampleWeight))</f>
        <v/>
      </c>
      <c r="E1782" s="120" t="str">
        <f t="shared" si="193"/>
        <v/>
      </c>
      <c r="F1782" s="95" t="str">
        <f t="shared" si="194"/>
        <v/>
      </c>
      <c r="G1782" s="120" t="str">
        <f t="shared" si="195"/>
        <v/>
      </c>
      <c r="H1782" s="127" t="str">
        <f t="shared" si="196"/>
        <v/>
      </c>
      <c r="J1782" s="103"/>
      <c r="K1782" s="103"/>
      <c r="L1782" s="127" t="str">
        <f t="shared" si="192"/>
        <v/>
      </c>
      <c r="M1782" s="59" t="e">
        <f t="array" ref="M1782">_xlfn.STDEV.S(IF(OutputMaterialType=A1782,OutputTarget))</f>
        <v>#VALUE!</v>
      </c>
      <c r="N1782" s="143" t="e">
        <f t="shared" si="197"/>
        <v>#VALUE!</v>
      </c>
      <c r="O1782" s="146" t="e">
        <f t="shared" si="198"/>
        <v>#VALUE!</v>
      </c>
    </row>
    <row r="1783" spans="1:15" s="17" customFormat="1" x14ac:dyDescent="0.2">
      <c r="A1783" s="51"/>
      <c r="B1783" s="14"/>
      <c r="C1783" s="128" t="str">
        <f>IF(A1783=0,"",COUNTIF(Sample_Output!$B$2:$B$2000,"*"&amp;A1783&amp;"*"))</f>
        <v/>
      </c>
      <c r="D1783" s="129" t="str">
        <f>IF(SUMIF(OutputMaterialType,Specified_Output!A1783,OutputSampleWeight)=0,"",SUMIF(OutputMaterialType,Specified_Output!A1783,OutputSampleWeight))</f>
        <v/>
      </c>
      <c r="E1783" s="120" t="str">
        <f t="shared" si="193"/>
        <v/>
      </c>
      <c r="F1783" s="95" t="str">
        <f t="shared" si="194"/>
        <v/>
      </c>
      <c r="G1783" s="120" t="str">
        <f t="shared" si="195"/>
        <v/>
      </c>
      <c r="H1783" s="127" t="str">
        <f t="shared" si="196"/>
        <v/>
      </c>
      <c r="J1783" s="103"/>
      <c r="K1783" s="103"/>
      <c r="L1783" s="127" t="str">
        <f t="shared" si="192"/>
        <v/>
      </c>
      <c r="M1783" s="59" t="e">
        <f t="array" ref="M1783">_xlfn.STDEV.S(IF(OutputMaterialType=A1783,OutputTarget))</f>
        <v>#VALUE!</v>
      </c>
      <c r="N1783" s="143" t="e">
        <f t="shared" si="197"/>
        <v>#VALUE!</v>
      </c>
      <c r="O1783" s="146" t="e">
        <f t="shared" si="198"/>
        <v>#VALUE!</v>
      </c>
    </row>
    <row r="1784" spans="1:15" s="17" customFormat="1" x14ac:dyDescent="0.2">
      <c r="A1784" s="51"/>
      <c r="B1784" s="14"/>
      <c r="C1784" s="128" t="str">
        <f>IF(A1784=0,"",COUNTIF(Sample_Output!$B$2:$B$2000,"*"&amp;A1784&amp;"*"))</f>
        <v/>
      </c>
      <c r="D1784" s="129" t="str">
        <f>IF(SUMIF(OutputMaterialType,Specified_Output!A1784,OutputSampleWeight)=0,"",SUMIF(OutputMaterialType,Specified_Output!A1784,OutputSampleWeight))</f>
        <v/>
      </c>
      <c r="E1784" s="120" t="str">
        <f t="shared" si="193"/>
        <v/>
      </c>
      <c r="F1784" s="95" t="str">
        <f t="shared" si="194"/>
        <v/>
      </c>
      <c r="G1784" s="120" t="str">
        <f t="shared" si="195"/>
        <v/>
      </c>
      <c r="H1784" s="127" t="str">
        <f t="shared" si="196"/>
        <v/>
      </c>
      <c r="J1784" s="103"/>
      <c r="K1784" s="103"/>
      <c r="L1784" s="127" t="str">
        <f t="shared" si="192"/>
        <v/>
      </c>
      <c r="M1784" s="59" t="e">
        <f t="array" ref="M1784">_xlfn.STDEV.S(IF(OutputMaterialType=A1784,OutputTarget))</f>
        <v>#VALUE!</v>
      </c>
      <c r="N1784" s="143" t="e">
        <f t="shared" si="197"/>
        <v>#VALUE!</v>
      </c>
      <c r="O1784" s="146" t="e">
        <f t="shared" si="198"/>
        <v>#VALUE!</v>
      </c>
    </row>
    <row r="1785" spans="1:15" s="17" customFormat="1" x14ac:dyDescent="0.2">
      <c r="A1785" s="51"/>
      <c r="B1785" s="14"/>
      <c r="C1785" s="128" t="str">
        <f>IF(A1785=0,"",COUNTIF(Sample_Output!$B$2:$B$2000,"*"&amp;A1785&amp;"*"))</f>
        <v/>
      </c>
      <c r="D1785" s="129" t="str">
        <f>IF(SUMIF(OutputMaterialType,Specified_Output!A1785,OutputSampleWeight)=0,"",SUMIF(OutputMaterialType,Specified_Output!A1785,OutputSampleWeight))</f>
        <v/>
      </c>
      <c r="E1785" s="120" t="str">
        <f t="shared" si="193"/>
        <v/>
      </c>
      <c r="F1785" s="95" t="str">
        <f t="shared" si="194"/>
        <v/>
      </c>
      <c r="G1785" s="120" t="str">
        <f t="shared" si="195"/>
        <v/>
      </c>
      <c r="H1785" s="127" t="str">
        <f t="shared" si="196"/>
        <v/>
      </c>
      <c r="J1785" s="103"/>
      <c r="K1785" s="103"/>
      <c r="L1785" s="127" t="str">
        <f t="shared" si="192"/>
        <v/>
      </c>
      <c r="M1785" s="59" t="e">
        <f t="array" ref="M1785">_xlfn.STDEV.S(IF(OutputMaterialType=A1785,OutputTarget))</f>
        <v>#VALUE!</v>
      </c>
      <c r="N1785" s="143" t="e">
        <f t="shared" si="197"/>
        <v>#VALUE!</v>
      </c>
      <c r="O1785" s="146" t="e">
        <f t="shared" si="198"/>
        <v>#VALUE!</v>
      </c>
    </row>
    <row r="1786" spans="1:15" s="17" customFormat="1" x14ac:dyDescent="0.2">
      <c r="A1786" s="51"/>
      <c r="B1786" s="14"/>
      <c r="C1786" s="128" t="str">
        <f>IF(A1786=0,"",COUNTIF(Sample_Output!$B$2:$B$2000,"*"&amp;A1786&amp;"*"))</f>
        <v/>
      </c>
      <c r="D1786" s="129" t="str">
        <f>IF(SUMIF(OutputMaterialType,Specified_Output!A1786,OutputSampleWeight)=0,"",SUMIF(OutputMaterialType,Specified_Output!A1786,OutputSampleWeight))</f>
        <v/>
      </c>
      <c r="E1786" s="120" t="str">
        <f t="shared" si="193"/>
        <v/>
      </c>
      <c r="F1786" s="95" t="str">
        <f t="shared" si="194"/>
        <v/>
      </c>
      <c r="G1786" s="120" t="str">
        <f t="shared" si="195"/>
        <v/>
      </c>
      <c r="H1786" s="127" t="str">
        <f t="shared" si="196"/>
        <v/>
      </c>
      <c r="J1786" s="103"/>
      <c r="K1786" s="103"/>
      <c r="L1786" s="127" t="str">
        <f t="shared" si="192"/>
        <v/>
      </c>
      <c r="M1786" s="59" t="e">
        <f t="array" ref="M1786">_xlfn.STDEV.S(IF(OutputMaterialType=A1786,OutputTarget))</f>
        <v>#VALUE!</v>
      </c>
      <c r="N1786" s="143" t="e">
        <f t="shared" si="197"/>
        <v>#VALUE!</v>
      </c>
      <c r="O1786" s="146" t="e">
        <f t="shared" si="198"/>
        <v>#VALUE!</v>
      </c>
    </row>
    <row r="1787" spans="1:15" s="17" customFormat="1" x14ac:dyDescent="0.2">
      <c r="A1787" s="51"/>
      <c r="B1787" s="14"/>
      <c r="C1787" s="128" t="str">
        <f>IF(A1787=0,"",COUNTIF(Sample_Output!$B$2:$B$2000,"*"&amp;A1787&amp;"*"))</f>
        <v/>
      </c>
      <c r="D1787" s="129" t="str">
        <f>IF(SUMIF(OutputMaterialType,Specified_Output!A1787,OutputSampleWeight)=0,"",SUMIF(OutputMaterialType,Specified_Output!A1787,OutputSampleWeight))</f>
        <v/>
      </c>
      <c r="E1787" s="120" t="str">
        <f t="shared" si="193"/>
        <v/>
      </c>
      <c r="F1787" s="95" t="str">
        <f t="shared" si="194"/>
        <v/>
      </c>
      <c r="G1787" s="120" t="str">
        <f t="shared" si="195"/>
        <v/>
      </c>
      <c r="H1787" s="127" t="str">
        <f t="shared" si="196"/>
        <v/>
      </c>
      <c r="J1787" s="103"/>
      <c r="K1787" s="103"/>
      <c r="L1787" s="127" t="str">
        <f t="shared" si="192"/>
        <v/>
      </c>
      <c r="M1787" s="59" t="e">
        <f t="array" ref="M1787">_xlfn.STDEV.S(IF(OutputMaterialType=A1787,OutputTarget))</f>
        <v>#VALUE!</v>
      </c>
      <c r="N1787" s="143" t="e">
        <f t="shared" si="197"/>
        <v>#VALUE!</v>
      </c>
      <c r="O1787" s="146" t="e">
        <f t="shared" si="198"/>
        <v>#VALUE!</v>
      </c>
    </row>
    <row r="1788" spans="1:15" s="17" customFormat="1" x14ac:dyDescent="0.2">
      <c r="A1788" s="51"/>
      <c r="B1788" s="14"/>
      <c r="C1788" s="128" t="str">
        <f>IF(A1788=0,"",COUNTIF(Sample_Output!$B$2:$B$2000,"*"&amp;A1788&amp;"*"))</f>
        <v/>
      </c>
      <c r="D1788" s="129" t="str">
        <f>IF(SUMIF(OutputMaterialType,Specified_Output!A1788,OutputSampleWeight)=0,"",SUMIF(OutputMaterialType,Specified_Output!A1788,OutputSampleWeight))</f>
        <v/>
      </c>
      <c r="E1788" s="120" t="str">
        <f t="shared" si="193"/>
        <v/>
      </c>
      <c r="F1788" s="95" t="str">
        <f t="shared" si="194"/>
        <v/>
      </c>
      <c r="G1788" s="120" t="str">
        <f t="shared" si="195"/>
        <v/>
      </c>
      <c r="H1788" s="127" t="str">
        <f t="shared" si="196"/>
        <v/>
      </c>
      <c r="J1788" s="103"/>
      <c r="K1788" s="103"/>
      <c r="L1788" s="127" t="str">
        <f t="shared" si="192"/>
        <v/>
      </c>
      <c r="M1788" s="59" t="e">
        <f t="array" ref="M1788">_xlfn.STDEV.S(IF(OutputMaterialType=A1788,OutputTarget))</f>
        <v>#VALUE!</v>
      </c>
      <c r="N1788" s="143" t="e">
        <f t="shared" si="197"/>
        <v>#VALUE!</v>
      </c>
      <c r="O1788" s="146" t="e">
        <f t="shared" si="198"/>
        <v>#VALUE!</v>
      </c>
    </row>
    <row r="1789" spans="1:15" s="17" customFormat="1" x14ac:dyDescent="0.2">
      <c r="A1789" s="51"/>
      <c r="B1789" s="14"/>
      <c r="C1789" s="128" t="str">
        <f>IF(A1789=0,"",COUNTIF(Sample_Output!$B$2:$B$2000,"*"&amp;A1789&amp;"*"))</f>
        <v/>
      </c>
      <c r="D1789" s="129" t="str">
        <f>IF(SUMIF(OutputMaterialType,Specified_Output!A1789,OutputSampleWeight)=0,"",SUMIF(OutputMaterialType,Specified_Output!A1789,OutputSampleWeight))</f>
        <v/>
      </c>
      <c r="E1789" s="120" t="str">
        <f t="shared" si="193"/>
        <v/>
      </c>
      <c r="F1789" s="95" t="str">
        <f t="shared" si="194"/>
        <v/>
      </c>
      <c r="G1789" s="120" t="str">
        <f t="shared" si="195"/>
        <v/>
      </c>
      <c r="H1789" s="127" t="str">
        <f t="shared" si="196"/>
        <v/>
      </c>
      <c r="J1789" s="103"/>
      <c r="K1789" s="103"/>
      <c r="L1789" s="127" t="str">
        <f t="shared" si="192"/>
        <v/>
      </c>
      <c r="M1789" s="59" t="e">
        <f t="array" ref="M1789">_xlfn.STDEV.S(IF(OutputMaterialType=A1789,OutputTarget))</f>
        <v>#VALUE!</v>
      </c>
      <c r="N1789" s="143" t="e">
        <f t="shared" si="197"/>
        <v>#VALUE!</v>
      </c>
      <c r="O1789" s="146" t="e">
        <f t="shared" si="198"/>
        <v>#VALUE!</v>
      </c>
    </row>
    <row r="1790" spans="1:15" s="17" customFormat="1" x14ac:dyDescent="0.2">
      <c r="A1790" s="51"/>
      <c r="B1790" s="14"/>
      <c r="C1790" s="128" t="str">
        <f>IF(A1790=0,"",COUNTIF(Sample_Output!$B$2:$B$2000,"*"&amp;A1790&amp;"*"))</f>
        <v/>
      </c>
      <c r="D1790" s="129" t="str">
        <f>IF(SUMIF(OutputMaterialType,Specified_Output!A1790,OutputSampleWeight)=0,"",SUMIF(OutputMaterialType,Specified_Output!A1790,OutputSampleWeight))</f>
        <v/>
      </c>
      <c r="E1790" s="120" t="str">
        <f t="shared" si="193"/>
        <v/>
      </c>
      <c r="F1790" s="95" t="str">
        <f t="shared" si="194"/>
        <v/>
      </c>
      <c r="G1790" s="120" t="str">
        <f t="shared" si="195"/>
        <v/>
      </c>
      <c r="H1790" s="127" t="str">
        <f t="shared" si="196"/>
        <v/>
      </c>
      <c r="J1790" s="103"/>
      <c r="K1790" s="103"/>
      <c r="L1790" s="127" t="str">
        <f t="shared" si="192"/>
        <v/>
      </c>
      <c r="M1790" s="59" t="e">
        <f t="array" ref="M1790">_xlfn.STDEV.S(IF(OutputMaterialType=A1790,OutputTarget))</f>
        <v>#VALUE!</v>
      </c>
      <c r="N1790" s="143" t="e">
        <f t="shared" si="197"/>
        <v>#VALUE!</v>
      </c>
      <c r="O1790" s="146" t="e">
        <f t="shared" si="198"/>
        <v>#VALUE!</v>
      </c>
    </row>
    <row r="1791" spans="1:15" s="17" customFormat="1" x14ac:dyDescent="0.2">
      <c r="A1791" s="51"/>
      <c r="B1791" s="14"/>
      <c r="C1791" s="128" t="str">
        <f>IF(A1791=0,"",COUNTIF(Sample_Output!$B$2:$B$2000,"*"&amp;A1791&amp;"*"))</f>
        <v/>
      </c>
      <c r="D1791" s="129" t="str">
        <f>IF(SUMIF(OutputMaterialType,Specified_Output!A1791,OutputSampleWeight)=0,"",SUMIF(OutputMaterialType,Specified_Output!A1791,OutputSampleWeight))</f>
        <v/>
      </c>
      <c r="E1791" s="120" t="str">
        <f t="shared" si="193"/>
        <v/>
      </c>
      <c r="F1791" s="95" t="str">
        <f t="shared" si="194"/>
        <v/>
      </c>
      <c r="G1791" s="120" t="str">
        <f t="shared" si="195"/>
        <v/>
      </c>
      <c r="H1791" s="127" t="str">
        <f t="shared" si="196"/>
        <v/>
      </c>
      <c r="J1791" s="103"/>
      <c r="K1791" s="103"/>
      <c r="L1791" s="127" t="str">
        <f t="shared" si="192"/>
        <v/>
      </c>
      <c r="M1791" s="59" t="e">
        <f t="array" ref="M1791">_xlfn.STDEV.S(IF(OutputMaterialType=A1791,OutputTarget))</f>
        <v>#VALUE!</v>
      </c>
      <c r="N1791" s="143" t="e">
        <f t="shared" si="197"/>
        <v>#VALUE!</v>
      </c>
      <c r="O1791" s="146" t="e">
        <f t="shared" si="198"/>
        <v>#VALUE!</v>
      </c>
    </row>
    <row r="1792" spans="1:15" s="17" customFormat="1" x14ac:dyDescent="0.2">
      <c r="A1792" s="51"/>
      <c r="B1792" s="14"/>
      <c r="C1792" s="128" t="str">
        <f>IF(A1792=0,"",COUNTIF(Sample_Output!$B$2:$B$2000,"*"&amp;A1792&amp;"*"))</f>
        <v/>
      </c>
      <c r="D1792" s="129" t="str">
        <f>IF(SUMIF(OutputMaterialType,Specified_Output!A1792,OutputSampleWeight)=0,"",SUMIF(OutputMaterialType,Specified_Output!A1792,OutputSampleWeight))</f>
        <v/>
      </c>
      <c r="E1792" s="120" t="str">
        <f t="shared" si="193"/>
        <v/>
      </c>
      <c r="F1792" s="95" t="str">
        <f t="shared" si="194"/>
        <v/>
      </c>
      <c r="G1792" s="120" t="str">
        <f t="shared" si="195"/>
        <v/>
      </c>
      <c r="H1792" s="127" t="str">
        <f t="shared" si="196"/>
        <v/>
      </c>
      <c r="J1792" s="103"/>
      <c r="K1792" s="103"/>
      <c r="L1792" s="127" t="str">
        <f t="shared" si="192"/>
        <v/>
      </c>
      <c r="M1792" s="59" t="e">
        <f t="array" ref="M1792">_xlfn.STDEV.S(IF(OutputMaterialType=A1792,OutputTarget))</f>
        <v>#VALUE!</v>
      </c>
      <c r="N1792" s="143" t="e">
        <f t="shared" si="197"/>
        <v>#VALUE!</v>
      </c>
      <c r="O1792" s="146" t="e">
        <f t="shared" si="198"/>
        <v>#VALUE!</v>
      </c>
    </row>
    <row r="1793" spans="1:15" s="17" customFormat="1" x14ac:dyDescent="0.2">
      <c r="A1793" s="51"/>
      <c r="B1793" s="14"/>
      <c r="C1793" s="128" t="str">
        <f>IF(A1793=0,"",COUNTIF(Sample_Output!$B$2:$B$2000,"*"&amp;A1793&amp;"*"))</f>
        <v/>
      </c>
      <c r="D1793" s="129" t="str">
        <f>IF(SUMIF(OutputMaterialType,Specified_Output!A1793,OutputSampleWeight)=0,"",SUMIF(OutputMaterialType,Specified_Output!A1793,OutputSampleWeight))</f>
        <v/>
      </c>
      <c r="E1793" s="120" t="str">
        <f t="shared" si="193"/>
        <v/>
      </c>
      <c r="F1793" s="95" t="str">
        <f t="shared" si="194"/>
        <v/>
      </c>
      <c r="G1793" s="120" t="str">
        <f t="shared" si="195"/>
        <v/>
      </c>
      <c r="H1793" s="127" t="str">
        <f t="shared" si="196"/>
        <v/>
      </c>
      <c r="J1793" s="103"/>
      <c r="K1793" s="103"/>
      <c r="L1793" s="127" t="str">
        <f t="shared" si="192"/>
        <v/>
      </c>
      <c r="M1793" s="59" t="e">
        <f t="array" ref="M1793">_xlfn.STDEV.S(IF(OutputMaterialType=A1793,OutputTarget))</f>
        <v>#VALUE!</v>
      </c>
      <c r="N1793" s="143" t="e">
        <f t="shared" si="197"/>
        <v>#VALUE!</v>
      </c>
      <c r="O1793" s="146" t="e">
        <f t="shared" si="198"/>
        <v>#VALUE!</v>
      </c>
    </row>
    <row r="1794" spans="1:15" s="17" customFormat="1" x14ac:dyDescent="0.2">
      <c r="A1794" s="51"/>
      <c r="B1794" s="14"/>
      <c r="C1794" s="128" t="str">
        <f>IF(A1794=0,"",COUNTIF(Sample_Output!$B$2:$B$2000,"*"&amp;A1794&amp;"*"))</f>
        <v/>
      </c>
      <c r="D1794" s="129" t="str">
        <f>IF(SUMIF(OutputMaterialType,Specified_Output!A1794,OutputSampleWeight)=0,"",SUMIF(OutputMaterialType,Specified_Output!A1794,OutputSampleWeight))</f>
        <v/>
      </c>
      <c r="E1794" s="120" t="str">
        <f t="shared" si="193"/>
        <v/>
      </c>
      <c r="F1794" s="95" t="str">
        <f t="shared" si="194"/>
        <v/>
      </c>
      <c r="G1794" s="120" t="str">
        <f t="shared" si="195"/>
        <v/>
      </c>
      <c r="H1794" s="127" t="str">
        <f t="shared" si="196"/>
        <v/>
      </c>
      <c r="J1794" s="103"/>
      <c r="K1794" s="103"/>
      <c r="L1794" s="127" t="str">
        <f t="shared" ref="L1794:L1857" si="199">IFERROR(AVERAGEIF(OutputMaterialType,A1794,OutputFragments),"")</f>
        <v/>
      </c>
      <c r="M1794" s="59" t="e">
        <f t="array" ref="M1794">_xlfn.STDEV.S(IF(OutputMaterialType=A1794,OutputTarget))</f>
        <v>#VALUE!</v>
      </c>
      <c r="N1794" s="143" t="e">
        <f t="shared" si="197"/>
        <v>#VALUE!</v>
      </c>
      <c r="O1794" s="146" t="e">
        <f t="shared" si="198"/>
        <v>#VALUE!</v>
      </c>
    </row>
    <row r="1795" spans="1:15" s="17" customFormat="1" x14ac:dyDescent="0.2">
      <c r="A1795" s="51"/>
      <c r="B1795" s="14"/>
      <c r="C1795" s="128" t="str">
        <f>IF(A1795=0,"",COUNTIF(Sample_Output!$B$2:$B$2000,"*"&amp;A1795&amp;"*"))</f>
        <v/>
      </c>
      <c r="D1795" s="129" t="str">
        <f>IF(SUMIF(OutputMaterialType,Specified_Output!A1795,OutputSampleWeight)=0,"",SUMIF(OutputMaterialType,Specified_Output!A1795,OutputSampleWeight))</f>
        <v/>
      </c>
      <c r="E1795" s="120" t="str">
        <f t="shared" ref="E1795:E1858" si="200">IFERROR(AVERAGEIF(OutputMaterialType,A1795,OutputTarget),"")</f>
        <v/>
      </c>
      <c r="F1795" s="95" t="str">
        <f t="shared" ref="F1795:F1858" si="201">IFERROR(M1795,"")</f>
        <v/>
      </c>
      <c r="G1795" s="120" t="str">
        <f t="shared" ref="G1795:G1858" si="202">IFERROR(AVERAGEIF(OutputMaterialType,A1795,OutputNonTarget),"")</f>
        <v/>
      </c>
      <c r="H1795" s="127" t="str">
        <f t="shared" ref="H1795:H1858" si="203">IFERROR(AVERAGEIF(OutputMaterialType,A1795,OutputNonRecyclables),"")</f>
        <v/>
      </c>
      <c r="J1795" s="103"/>
      <c r="K1795" s="103"/>
      <c r="L1795" s="127" t="str">
        <f t="shared" si="199"/>
        <v/>
      </c>
      <c r="M1795" s="59" t="e">
        <f t="array" ref="M1795">_xlfn.STDEV.S(IF(OutputMaterialType=A1795,OutputTarget))</f>
        <v>#VALUE!</v>
      </c>
      <c r="N1795" s="143" t="e">
        <f t="shared" ref="N1795:N1858" si="204">C1795-ROUNDDOWN(B1795/20,0)</f>
        <v>#VALUE!</v>
      </c>
      <c r="O1795" s="146" t="e">
        <f t="shared" ref="O1795:O1858" si="205">D1795/C1795</f>
        <v>#VALUE!</v>
      </c>
    </row>
    <row r="1796" spans="1:15" s="17" customFormat="1" x14ac:dyDescent="0.2">
      <c r="A1796" s="51"/>
      <c r="B1796" s="14"/>
      <c r="C1796" s="128" t="str">
        <f>IF(A1796=0,"",COUNTIF(Sample_Output!$B$2:$B$2000,"*"&amp;A1796&amp;"*"))</f>
        <v/>
      </c>
      <c r="D1796" s="129" t="str">
        <f>IF(SUMIF(OutputMaterialType,Specified_Output!A1796,OutputSampleWeight)=0,"",SUMIF(OutputMaterialType,Specified_Output!A1796,OutputSampleWeight))</f>
        <v/>
      </c>
      <c r="E1796" s="120" t="str">
        <f t="shared" si="200"/>
        <v/>
      </c>
      <c r="F1796" s="95" t="str">
        <f t="shared" si="201"/>
        <v/>
      </c>
      <c r="G1796" s="120" t="str">
        <f t="shared" si="202"/>
        <v/>
      </c>
      <c r="H1796" s="127" t="str">
        <f t="shared" si="203"/>
        <v/>
      </c>
      <c r="J1796" s="103"/>
      <c r="K1796" s="103"/>
      <c r="L1796" s="127" t="str">
        <f t="shared" si="199"/>
        <v/>
      </c>
      <c r="M1796" s="59" t="e">
        <f t="array" ref="M1796">_xlfn.STDEV.S(IF(OutputMaterialType=A1796,OutputTarget))</f>
        <v>#VALUE!</v>
      </c>
      <c r="N1796" s="143" t="e">
        <f t="shared" si="204"/>
        <v>#VALUE!</v>
      </c>
      <c r="O1796" s="146" t="e">
        <f t="shared" si="205"/>
        <v>#VALUE!</v>
      </c>
    </row>
    <row r="1797" spans="1:15" s="17" customFormat="1" x14ac:dyDescent="0.2">
      <c r="A1797" s="51"/>
      <c r="B1797" s="14"/>
      <c r="C1797" s="128" t="str">
        <f>IF(A1797=0,"",COUNTIF(Sample_Output!$B$2:$B$2000,"*"&amp;A1797&amp;"*"))</f>
        <v/>
      </c>
      <c r="D1797" s="129" t="str">
        <f>IF(SUMIF(OutputMaterialType,Specified_Output!A1797,OutputSampleWeight)=0,"",SUMIF(OutputMaterialType,Specified_Output!A1797,OutputSampleWeight))</f>
        <v/>
      </c>
      <c r="E1797" s="120" t="str">
        <f t="shared" si="200"/>
        <v/>
      </c>
      <c r="F1797" s="95" t="str">
        <f t="shared" si="201"/>
        <v/>
      </c>
      <c r="G1797" s="120" t="str">
        <f t="shared" si="202"/>
        <v/>
      </c>
      <c r="H1797" s="127" t="str">
        <f t="shared" si="203"/>
        <v/>
      </c>
      <c r="J1797" s="103"/>
      <c r="K1797" s="103"/>
      <c r="L1797" s="127" t="str">
        <f t="shared" si="199"/>
        <v/>
      </c>
      <c r="M1797" s="59" t="e">
        <f t="array" ref="M1797">_xlfn.STDEV.S(IF(OutputMaterialType=A1797,OutputTarget))</f>
        <v>#VALUE!</v>
      </c>
      <c r="N1797" s="143" t="e">
        <f t="shared" si="204"/>
        <v>#VALUE!</v>
      </c>
      <c r="O1797" s="146" t="e">
        <f t="shared" si="205"/>
        <v>#VALUE!</v>
      </c>
    </row>
    <row r="1798" spans="1:15" s="17" customFormat="1" x14ac:dyDescent="0.2">
      <c r="A1798" s="51"/>
      <c r="B1798" s="14"/>
      <c r="C1798" s="128" t="str">
        <f>IF(A1798=0,"",COUNTIF(Sample_Output!$B$2:$B$2000,"*"&amp;A1798&amp;"*"))</f>
        <v/>
      </c>
      <c r="D1798" s="129" t="str">
        <f>IF(SUMIF(OutputMaterialType,Specified_Output!A1798,OutputSampleWeight)=0,"",SUMIF(OutputMaterialType,Specified_Output!A1798,OutputSampleWeight))</f>
        <v/>
      </c>
      <c r="E1798" s="120" t="str">
        <f t="shared" si="200"/>
        <v/>
      </c>
      <c r="F1798" s="95" t="str">
        <f t="shared" si="201"/>
        <v/>
      </c>
      <c r="G1798" s="120" t="str">
        <f t="shared" si="202"/>
        <v/>
      </c>
      <c r="H1798" s="127" t="str">
        <f t="shared" si="203"/>
        <v/>
      </c>
      <c r="J1798" s="103"/>
      <c r="K1798" s="103"/>
      <c r="L1798" s="127" t="str">
        <f t="shared" si="199"/>
        <v/>
      </c>
      <c r="M1798" s="59" t="e">
        <f t="array" ref="M1798">_xlfn.STDEV.S(IF(OutputMaterialType=A1798,OutputTarget))</f>
        <v>#VALUE!</v>
      </c>
      <c r="N1798" s="143" t="e">
        <f t="shared" si="204"/>
        <v>#VALUE!</v>
      </c>
      <c r="O1798" s="146" t="e">
        <f t="shared" si="205"/>
        <v>#VALUE!</v>
      </c>
    </row>
    <row r="1799" spans="1:15" s="17" customFormat="1" x14ac:dyDescent="0.2">
      <c r="A1799" s="51"/>
      <c r="B1799" s="14"/>
      <c r="C1799" s="128" t="str">
        <f>IF(A1799=0,"",COUNTIF(Sample_Output!$B$2:$B$2000,"*"&amp;A1799&amp;"*"))</f>
        <v/>
      </c>
      <c r="D1799" s="129" t="str">
        <f>IF(SUMIF(OutputMaterialType,Specified_Output!A1799,OutputSampleWeight)=0,"",SUMIF(OutputMaterialType,Specified_Output!A1799,OutputSampleWeight))</f>
        <v/>
      </c>
      <c r="E1799" s="120" t="str">
        <f t="shared" si="200"/>
        <v/>
      </c>
      <c r="F1799" s="95" t="str">
        <f t="shared" si="201"/>
        <v/>
      </c>
      <c r="G1799" s="120" t="str">
        <f t="shared" si="202"/>
        <v/>
      </c>
      <c r="H1799" s="127" t="str">
        <f t="shared" si="203"/>
        <v/>
      </c>
      <c r="J1799" s="103"/>
      <c r="K1799" s="103"/>
      <c r="L1799" s="127" t="str">
        <f t="shared" si="199"/>
        <v/>
      </c>
      <c r="M1799" s="59" t="e">
        <f t="array" ref="M1799">_xlfn.STDEV.S(IF(OutputMaterialType=A1799,OutputTarget))</f>
        <v>#VALUE!</v>
      </c>
      <c r="N1799" s="143" t="e">
        <f t="shared" si="204"/>
        <v>#VALUE!</v>
      </c>
      <c r="O1799" s="146" t="e">
        <f t="shared" si="205"/>
        <v>#VALUE!</v>
      </c>
    </row>
    <row r="1800" spans="1:15" s="17" customFormat="1" x14ac:dyDescent="0.2">
      <c r="A1800" s="51"/>
      <c r="B1800" s="14"/>
      <c r="C1800" s="128" t="str">
        <f>IF(A1800=0,"",COUNTIF(Sample_Output!$B$2:$B$2000,"*"&amp;A1800&amp;"*"))</f>
        <v/>
      </c>
      <c r="D1800" s="129" t="str">
        <f>IF(SUMIF(OutputMaterialType,Specified_Output!A1800,OutputSampleWeight)=0,"",SUMIF(OutputMaterialType,Specified_Output!A1800,OutputSampleWeight))</f>
        <v/>
      </c>
      <c r="E1800" s="120" t="str">
        <f t="shared" si="200"/>
        <v/>
      </c>
      <c r="F1800" s="95" t="str">
        <f t="shared" si="201"/>
        <v/>
      </c>
      <c r="G1800" s="120" t="str">
        <f t="shared" si="202"/>
        <v/>
      </c>
      <c r="H1800" s="127" t="str">
        <f t="shared" si="203"/>
        <v/>
      </c>
      <c r="J1800" s="103"/>
      <c r="K1800" s="103"/>
      <c r="L1800" s="127" t="str">
        <f t="shared" si="199"/>
        <v/>
      </c>
      <c r="M1800" s="59" t="e">
        <f t="array" ref="M1800">_xlfn.STDEV.S(IF(OutputMaterialType=A1800,OutputTarget))</f>
        <v>#VALUE!</v>
      </c>
      <c r="N1800" s="143" t="e">
        <f t="shared" si="204"/>
        <v>#VALUE!</v>
      </c>
      <c r="O1800" s="146" t="e">
        <f t="shared" si="205"/>
        <v>#VALUE!</v>
      </c>
    </row>
    <row r="1801" spans="1:15" s="17" customFormat="1" x14ac:dyDescent="0.2">
      <c r="A1801" s="51"/>
      <c r="B1801" s="14"/>
      <c r="C1801" s="128" t="str">
        <f>IF(A1801=0,"",COUNTIF(Sample_Output!$B$2:$B$2000,"*"&amp;A1801&amp;"*"))</f>
        <v/>
      </c>
      <c r="D1801" s="129" t="str">
        <f>IF(SUMIF(OutputMaterialType,Specified_Output!A1801,OutputSampleWeight)=0,"",SUMIF(OutputMaterialType,Specified_Output!A1801,OutputSampleWeight))</f>
        <v/>
      </c>
      <c r="E1801" s="120" t="str">
        <f t="shared" si="200"/>
        <v/>
      </c>
      <c r="F1801" s="95" t="str">
        <f t="shared" si="201"/>
        <v/>
      </c>
      <c r="G1801" s="120" t="str">
        <f t="shared" si="202"/>
        <v/>
      </c>
      <c r="H1801" s="127" t="str">
        <f t="shared" si="203"/>
        <v/>
      </c>
      <c r="J1801" s="103"/>
      <c r="K1801" s="103"/>
      <c r="L1801" s="127" t="str">
        <f t="shared" si="199"/>
        <v/>
      </c>
      <c r="M1801" s="59" t="e">
        <f t="array" ref="M1801">_xlfn.STDEV.S(IF(OutputMaterialType=A1801,OutputTarget))</f>
        <v>#VALUE!</v>
      </c>
      <c r="N1801" s="143" t="e">
        <f t="shared" si="204"/>
        <v>#VALUE!</v>
      </c>
      <c r="O1801" s="146" t="e">
        <f t="shared" si="205"/>
        <v>#VALUE!</v>
      </c>
    </row>
    <row r="1802" spans="1:15" s="17" customFormat="1" x14ac:dyDescent="0.2">
      <c r="A1802" s="51"/>
      <c r="B1802" s="14"/>
      <c r="C1802" s="128" t="str">
        <f>IF(A1802=0,"",COUNTIF(Sample_Output!$B$2:$B$2000,"*"&amp;A1802&amp;"*"))</f>
        <v/>
      </c>
      <c r="D1802" s="129" t="str">
        <f>IF(SUMIF(OutputMaterialType,Specified_Output!A1802,OutputSampleWeight)=0,"",SUMIF(OutputMaterialType,Specified_Output!A1802,OutputSampleWeight))</f>
        <v/>
      </c>
      <c r="E1802" s="120" t="str">
        <f t="shared" si="200"/>
        <v/>
      </c>
      <c r="F1802" s="95" t="str">
        <f t="shared" si="201"/>
        <v/>
      </c>
      <c r="G1802" s="120" t="str">
        <f t="shared" si="202"/>
        <v/>
      </c>
      <c r="H1802" s="127" t="str">
        <f t="shared" si="203"/>
        <v/>
      </c>
      <c r="J1802" s="103"/>
      <c r="K1802" s="103"/>
      <c r="L1802" s="127" t="str">
        <f t="shared" si="199"/>
        <v/>
      </c>
      <c r="M1802" s="59" t="e">
        <f t="array" ref="M1802">_xlfn.STDEV.S(IF(OutputMaterialType=A1802,OutputTarget))</f>
        <v>#VALUE!</v>
      </c>
      <c r="N1802" s="143" t="e">
        <f t="shared" si="204"/>
        <v>#VALUE!</v>
      </c>
      <c r="O1802" s="146" t="e">
        <f t="shared" si="205"/>
        <v>#VALUE!</v>
      </c>
    </row>
    <row r="1803" spans="1:15" s="17" customFormat="1" x14ac:dyDescent="0.2">
      <c r="A1803" s="51"/>
      <c r="B1803" s="14"/>
      <c r="C1803" s="128" t="str">
        <f>IF(A1803=0,"",COUNTIF(Sample_Output!$B$2:$B$2000,"*"&amp;A1803&amp;"*"))</f>
        <v/>
      </c>
      <c r="D1803" s="129" t="str">
        <f>IF(SUMIF(OutputMaterialType,Specified_Output!A1803,OutputSampleWeight)=0,"",SUMIF(OutputMaterialType,Specified_Output!A1803,OutputSampleWeight))</f>
        <v/>
      </c>
      <c r="E1803" s="120" t="str">
        <f t="shared" si="200"/>
        <v/>
      </c>
      <c r="F1803" s="95" t="str">
        <f t="shared" si="201"/>
        <v/>
      </c>
      <c r="G1803" s="120" t="str">
        <f t="shared" si="202"/>
        <v/>
      </c>
      <c r="H1803" s="127" t="str">
        <f t="shared" si="203"/>
        <v/>
      </c>
      <c r="J1803" s="103"/>
      <c r="K1803" s="103"/>
      <c r="L1803" s="127" t="str">
        <f t="shared" si="199"/>
        <v/>
      </c>
      <c r="M1803" s="59" t="e">
        <f t="array" ref="M1803">_xlfn.STDEV.S(IF(OutputMaterialType=A1803,OutputTarget))</f>
        <v>#VALUE!</v>
      </c>
      <c r="N1803" s="143" t="e">
        <f t="shared" si="204"/>
        <v>#VALUE!</v>
      </c>
      <c r="O1803" s="146" t="e">
        <f t="shared" si="205"/>
        <v>#VALUE!</v>
      </c>
    </row>
    <row r="1804" spans="1:15" s="17" customFormat="1" x14ac:dyDescent="0.2">
      <c r="A1804" s="51"/>
      <c r="B1804" s="14"/>
      <c r="C1804" s="128" t="str">
        <f>IF(A1804=0,"",COUNTIF(Sample_Output!$B$2:$B$2000,"*"&amp;A1804&amp;"*"))</f>
        <v/>
      </c>
      <c r="D1804" s="129" t="str">
        <f>IF(SUMIF(OutputMaterialType,Specified_Output!A1804,OutputSampleWeight)=0,"",SUMIF(OutputMaterialType,Specified_Output!A1804,OutputSampleWeight))</f>
        <v/>
      </c>
      <c r="E1804" s="120" t="str">
        <f t="shared" si="200"/>
        <v/>
      </c>
      <c r="F1804" s="95" t="str">
        <f t="shared" si="201"/>
        <v/>
      </c>
      <c r="G1804" s="120" t="str">
        <f t="shared" si="202"/>
        <v/>
      </c>
      <c r="H1804" s="127" t="str">
        <f t="shared" si="203"/>
        <v/>
      </c>
      <c r="J1804" s="103"/>
      <c r="K1804" s="103"/>
      <c r="L1804" s="127" t="str">
        <f t="shared" si="199"/>
        <v/>
      </c>
      <c r="M1804" s="59" t="e">
        <f t="array" ref="M1804">_xlfn.STDEV.S(IF(OutputMaterialType=A1804,OutputTarget))</f>
        <v>#VALUE!</v>
      </c>
      <c r="N1804" s="143" t="e">
        <f t="shared" si="204"/>
        <v>#VALUE!</v>
      </c>
      <c r="O1804" s="146" t="e">
        <f t="shared" si="205"/>
        <v>#VALUE!</v>
      </c>
    </row>
    <row r="1805" spans="1:15" s="17" customFormat="1" x14ac:dyDescent="0.2">
      <c r="A1805" s="51"/>
      <c r="B1805" s="14"/>
      <c r="C1805" s="128" t="str">
        <f>IF(A1805=0,"",COUNTIF(Sample_Output!$B$2:$B$2000,"*"&amp;A1805&amp;"*"))</f>
        <v/>
      </c>
      <c r="D1805" s="129" t="str">
        <f>IF(SUMIF(OutputMaterialType,Specified_Output!A1805,OutputSampleWeight)=0,"",SUMIF(OutputMaterialType,Specified_Output!A1805,OutputSampleWeight))</f>
        <v/>
      </c>
      <c r="E1805" s="120" t="str">
        <f t="shared" si="200"/>
        <v/>
      </c>
      <c r="F1805" s="95" t="str">
        <f t="shared" si="201"/>
        <v/>
      </c>
      <c r="G1805" s="120" t="str">
        <f t="shared" si="202"/>
        <v/>
      </c>
      <c r="H1805" s="127" t="str">
        <f t="shared" si="203"/>
        <v/>
      </c>
      <c r="J1805" s="103"/>
      <c r="K1805" s="103"/>
      <c r="L1805" s="127" t="str">
        <f t="shared" si="199"/>
        <v/>
      </c>
      <c r="M1805" s="59" t="e">
        <f t="array" ref="M1805">_xlfn.STDEV.S(IF(OutputMaterialType=A1805,OutputTarget))</f>
        <v>#VALUE!</v>
      </c>
      <c r="N1805" s="143" t="e">
        <f t="shared" si="204"/>
        <v>#VALUE!</v>
      </c>
      <c r="O1805" s="146" t="e">
        <f t="shared" si="205"/>
        <v>#VALUE!</v>
      </c>
    </row>
    <row r="1806" spans="1:15" s="17" customFormat="1" x14ac:dyDescent="0.2">
      <c r="A1806" s="51"/>
      <c r="B1806" s="14"/>
      <c r="C1806" s="128" t="str">
        <f>IF(A1806=0,"",COUNTIF(Sample_Output!$B$2:$B$2000,"*"&amp;A1806&amp;"*"))</f>
        <v/>
      </c>
      <c r="D1806" s="129" t="str">
        <f>IF(SUMIF(OutputMaterialType,Specified_Output!A1806,OutputSampleWeight)=0,"",SUMIF(OutputMaterialType,Specified_Output!A1806,OutputSampleWeight))</f>
        <v/>
      </c>
      <c r="E1806" s="120" t="str">
        <f t="shared" si="200"/>
        <v/>
      </c>
      <c r="F1806" s="95" t="str">
        <f t="shared" si="201"/>
        <v/>
      </c>
      <c r="G1806" s="120" t="str">
        <f t="shared" si="202"/>
        <v/>
      </c>
      <c r="H1806" s="127" t="str">
        <f t="shared" si="203"/>
        <v/>
      </c>
      <c r="J1806" s="103"/>
      <c r="K1806" s="103"/>
      <c r="L1806" s="127" t="str">
        <f t="shared" si="199"/>
        <v/>
      </c>
      <c r="M1806" s="59" t="e">
        <f t="array" ref="M1806">_xlfn.STDEV.S(IF(OutputMaterialType=A1806,OutputTarget))</f>
        <v>#VALUE!</v>
      </c>
      <c r="N1806" s="143" t="e">
        <f t="shared" si="204"/>
        <v>#VALUE!</v>
      </c>
      <c r="O1806" s="146" t="e">
        <f t="shared" si="205"/>
        <v>#VALUE!</v>
      </c>
    </row>
    <row r="1807" spans="1:15" s="17" customFormat="1" x14ac:dyDescent="0.2">
      <c r="A1807" s="51"/>
      <c r="B1807" s="14"/>
      <c r="C1807" s="128" t="str">
        <f>IF(A1807=0,"",COUNTIF(Sample_Output!$B$2:$B$2000,"*"&amp;A1807&amp;"*"))</f>
        <v/>
      </c>
      <c r="D1807" s="129" t="str">
        <f>IF(SUMIF(OutputMaterialType,Specified_Output!A1807,OutputSampleWeight)=0,"",SUMIF(OutputMaterialType,Specified_Output!A1807,OutputSampleWeight))</f>
        <v/>
      </c>
      <c r="E1807" s="120" t="str">
        <f t="shared" si="200"/>
        <v/>
      </c>
      <c r="F1807" s="95" t="str">
        <f t="shared" si="201"/>
        <v/>
      </c>
      <c r="G1807" s="120" t="str">
        <f t="shared" si="202"/>
        <v/>
      </c>
      <c r="H1807" s="127" t="str">
        <f t="shared" si="203"/>
        <v/>
      </c>
      <c r="J1807" s="103"/>
      <c r="K1807" s="103"/>
      <c r="L1807" s="127" t="str">
        <f t="shared" si="199"/>
        <v/>
      </c>
      <c r="M1807" s="59" t="e">
        <f t="array" ref="M1807">_xlfn.STDEV.S(IF(OutputMaterialType=A1807,OutputTarget))</f>
        <v>#VALUE!</v>
      </c>
      <c r="N1807" s="143" t="e">
        <f t="shared" si="204"/>
        <v>#VALUE!</v>
      </c>
      <c r="O1807" s="146" t="e">
        <f t="shared" si="205"/>
        <v>#VALUE!</v>
      </c>
    </row>
    <row r="1808" spans="1:15" s="17" customFormat="1" x14ac:dyDescent="0.2">
      <c r="A1808" s="51"/>
      <c r="B1808" s="14"/>
      <c r="C1808" s="128" t="str">
        <f>IF(A1808=0,"",COUNTIF(Sample_Output!$B$2:$B$2000,"*"&amp;A1808&amp;"*"))</f>
        <v/>
      </c>
      <c r="D1808" s="129" t="str">
        <f>IF(SUMIF(OutputMaterialType,Specified_Output!A1808,OutputSampleWeight)=0,"",SUMIF(OutputMaterialType,Specified_Output!A1808,OutputSampleWeight))</f>
        <v/>
      </c>
      <c r="E1808" s="120" t="str">
        <f t="shared" si="200"/>
        <v/>
      </c>
      <c r="F1808" s="95" t="str">
        <f t="shared" si="201"/>
        <v/>
      </c>
      <c r="G1808" s="120" t="str">
        <f t="shared" si="202"/>
        <v/>
      </c>
      <c r="H1808" s="127" t="str">
        <f t="shared" si="203"/>
        <v/>
      </c>
      <c r="J1808" s="103"/>
      <c r="K1808" s="103"/>
      <c r="L1808" s="127" t="str">
        <f t="shared" si="199"/>
        <v/>
      </c>
      <c r="M1808" s="59" t="e">
        <f t="array" ref="M1808">_xlfn.STDEV.S(IF(OutputMaterialType=A1808,OutputTarget))</f>
        <v>#VALUE!</v>
      </c>
      <c r="N1808" s="143" t="e">
        <f t="shared" si="204"/>
        <v>#VALUE!</v>
      </c>
      <c r="O1808" s="146" t="e">
        <f t="shared" si="205"/>
        <v>#VALUE!</v>
      </c>
    </row>
    <row r="1809" spans="1:15" s="17" customFormat="1" x14ac:dyDescent="0.2">
      <c r="A1809" s="51"/>
      <c r="B1809" s="14"/>
      <c r="C1809" s="128" t="str">
        <f>IF(A1809=0,"",COUNTIF(Sample_Output!$B$2:$B$2000,"*"&amp;A1809&amp;"*"))</f>
        <v/>
      </c>
      <c r="D1809" s="129" t="str">
        <f>IF(SUMIF(OutputMaterialType,Specified_Output!A1809,OutputSampleWeight)=0,"",SUMIF(OutputMaterialType,Specified_Output!A1809,OutputSampleWeight))</f>
        <v/>
      </c>
      <c r="E1809" s="120" t="str">
        <f t="shared" si="200"/>
        <v/>
      </c>
      <c r="F1809" s="95" t="str">
        <f t="shared" si="201"/>
        <v/>
      </c>
      <c r="G1809" s="120" t="str">
        <f t="shared" si="202"/>
        <v/>
      </c>
      <c r="H1809" s="127" t="str">
        <f t="shared" si="203"/>
        <v/>
      </c>
      <c r="J1809" s="103"/>
      <c r="K1809" s="103"/>
      <c r="L1809" s="127" t="str">
        <f t="shared" si="199"/>
        <v/>
      </c>
      <c r="M1809" s="59" t="e">
        <f t="array" ref="M1809">_xlfn.STDEV.S(IF(OutputMaterialType=A1809,OutputTarget))</f>
        <v>#VALUE!</v>
      </c>
      <c r="N1809" s="143" t="e">
        <f t="shared" si="204"/>
        <v>#VALUE!</v>
      </c>
      <c r="O1809" s="146" t="e">
        <f t="shared" si="205"/>
        <v>#VALUE!</v>
      </c>
    </row>
    <row r="1810" spans="1:15" s="17" customFormat="1" x14ac:dyDescent="0.2">
      <c r="A1810" s="51"/>
      <c r="B1810" s="14"/>
      <c r="C1810" s="128" t="str">
        <f>IF(A1810=0,"",COUNTIF(Sample_Output!$B$2:$B$2000,"*"&amp;A1810&amp;"*"))</f>
        <v/>
      </c>
      <c r="D1810" s="129" t="str">
        <f>IF(SUMIF(OutputMaterialType,Specified_Output!A1810,OutputSampleWeight)=0,"",SUMIF(OutputMaterialType,Specified_Output!A1810,OutputSampleWeight))</f>
        <v/>
      </c>
      <c r="E1810" s="120" t="str">
        <f t="shared" si="200"/>
        <v/>
      </c>
      <c r="F1810" s="95" t="str">
        <f t="shared" si="201"/>
        <v/>
      </c>
      <c r="G1810" s="120" t="str">
        <f t="shared" si="202"/>
        <v/>
      </c>
      <c r="H1810" s="127" t="str">
        <f t="shared" si="203"/>
        <v/>
      </c>
      <c r="J1810" s="103"/>
      <c r="K1810" s="103"/>
      <c r="L1810" s="127" t="str">
        <f t="shared" si="199"/>
        <v/>
      </c>
      <c r="M1810" s="59" t="e">
        <f t="array" ref="M1810">_xlfn.STDEV.S(IF(OutputMaterialType=A1810,OutputTarget))</f>
        <v>#VALUE!</v>
      </c>
      <c r="N1810" s="143" t="e">
        <f t="shared" si="204"/>
        <v>#VALUE!</v>
      </c>
      <c r="O1810" s="146" t="e">
        <f t="shared" si="205"/>
        <v>#VALUE!</v>
      </c>
    </row>
    <row r="1811" spans="1:15" s="17" customFormat="1" x14ac:dyDescent="0.2">
      <c r="A1811" s="51"/>
      <c r="B1811" s="14"/>
      <c r="C1811" s="128" t="str">
        <f>IF(A1811=0,"",COUNTIF(Sample_Output!$B$2:$B$2000,"*"&amp;A1811&amp;"*"))</f>
        <v/>
      </c>
      <c r="D1811" s="129" t="str">
        <f>IF(SUMIF(OutputMaterialType,Specified_Output!A1811,OutputSampleWeight)=0,"",SUMIF(OutputMaterialType,Specified_Output!A1811,OutputSampleWeight))</f>
        <v/>
      </c>
      <c r="E1811" s="120" t="str">
        <f t="shared" si="200"/>
        <v/>
      </c>
      <c r="F1811" s="95" t="str">
        <f t="shared" si="201"/>
        <v/>
      </c>
      <c r="G1811" s="120" t="str">
        <f t="shared" si="202"/>
        <v/>
      </c>
      <c r="H1811" s="127" t="str">
        <f t="shared" si="203"/>
        <v/>
      </c>
      <c r="J1811" s="103"/>
      <c r="K1811" s="103"/>
      <c r="L1811" s="127" t="str">
        <f t="shared" si="199"/>
        <v/>
      </c>
      <c r="M1811" s="59" t="e">
        <f t="array" ref="M1811">_xlfn.STDEV.S(IF(OutputMaterialType=A1811,OutputTarget))</f>
        <v>#VALUE!</v>
      </c>
      <c r="N1811" s="143" t="e">
        <f t="shared" si="204"/>
        <v>#VALUE!</v>
      </c>
      <c r="O1811" s="146" t="e">
        <f t="shared" si="205"/>
        <v>#VALUE!</v>
      </c>
    </row>
    <row r="1812" spans="1:15" s="17" customFormat="1" x14ac:dyDescent="0.2">
      <c r="A1812" s="51"/>
      <c r="B1812" s="14"/>
      <c r="C1812" s="128" t="str">
        <f>IF(A1812=0,"",COUNTIF(Sample_Output!$B$2:$B$2000,"*"&amp;A1812&amp;"*"))</f>
        <v/>
      </c>
      <c r="D1812" s="129" t="str">
        <f>IF(SUMIF(OutputMaterialType,Specified_Output!A1812,OutputSampleWeight)=0,"",SUMIF(OutputMaterialType,Specified_Output!A1812,OutputSampleWeight))</f>
        <v/>
      </c>
      <c r="E1812" s="120" t="str">
        <f t="shared" si="200"/>
        <v/>
      </c>
      <c r="F1812" s="95" t="str">
        <f t="shared" si="201"/>
        <v/>
      </c>
      <c r="G1812" s="120" t="str">
        <f t="shared" si="202"/>
        <v/>
      </c>
      <c r="H1812" s="127" t="str">
        <f t="shared" si="203"/>
        <v/>
      </c>
      <c r="J1812" s="103"/>
      <c r="K1812" s="103"/>
      <c r="L1812" s="127" t="str">
        <f t="shared" si="199"/>
        <v/>
      </c>
      <c r="M1812" s="59" t="e">
        <f t="array" ref="M1812">_xlfn.STDEV.S(IF(OutputMaterialType=A1812,OutputTarget))</f>
        <v>#VALUE!</v>
      </c>
      <c r="N1812" s="143" t="e">
        <f t="shared" si="204"/>
        <v>#VALUE!</v>
      </c>
      <c r="O1812" s="146" t="e">
        <f t="shared" si="205"/>
        <v>#VALUE!</v>
      </c>
    </row>
    <row r="1813" spans="1:15" s="17" customFormat="1" x14ac:dyDescent="0.2">
      <c r="A1813" s="51"/>
      <c r="B1813" s="14"/>
      <c r="C1813" s="128" t="str">
        <f>IF(A1813=0,"",COUNTIF(Sample_Output!$B$2:$B$2000,"*"&amp;A1813&amp;"*"))</f>
        <v/>
      </c>
      <c r="D1813" s="129" t="str">
        <f>IF(SUMIF(OutputMaterialType,Specified_Output!A1813,OutputSampleWeight)=0,"",SUMIF(OutputMaterialType,Specified_Output!A1813,OutputSampleWeight))</f>
        <v/>
      </c>
      <c r="E1813" s="120" t="str">
        <f t="shared" si="200"/>
        <v/>
      </c>
      <c r="F1813" s="95" t="str">
        <f t="shared" si="201"/>
        <v/>
      </c>
      <c r="G1813" s="120" t="str">
        <f t="shared" si="202"/>
        <v/>
      </c>
      <c r="H1813" s="127" t="str">
        <f t="shared" si="203"/>
        <v/>
      </c>
      <c r="J1813" s="103"/>
      <c r="K1813" s="103"/>
      <c r="L1813" s="127" t="str">
        <f t="shared" si="199"/>
        <v/>
      </c>
      <c r="M1813" s="59" t="e">
        <f t="array" ref="M1813">_xlfn.STDEV.S(IF(OutputMaterialType=A1813,OutputTarget))</f>
        <v>#VALUE!</v>
      </c>
      <c r="N1813" s="143" t="e">
        <f t="shared" si="204"/>
        <v>#VALUE!</v>
      </c>
      <c r="O1813" s="146" t="e">
        <f t="shared" si="205"/>
        <v>#VALUE!</v>
      </c>
    </row>
    <row r="1814" spans="1:15" s="17" customFormat="1" x14ac:dyDescent="0.2">
      <c r="A1814" s="51"/>
      <c r="B1814" s="14"/>
      <c r="C1814" s="128" t="str">
        <f>IF(A1814=0,"",COUNTIF(Sample_Output!$B$2:$B$2000,"*"&amp;A1814&amp;"*"))</f>
        <v/>
      </c>
      <c r="D1814" s="129" t="str">
        <f>IF(SUMIF(OutputMaterialType,Specified_Output!A1814,OutputSampleWeight)=0,"",SUMIF(OutputMaterialType,Specified_Output!A1814,OutputSampleWeight))</f>
        <v/>
      </c>
      <c r="E1814" s="120" t="str">
        <f t="shared" si="200"/>
        <v/>
      </c>
      <c r="F1814" s="95" t="str">
        <f t="shared" si="201"/>
        <v/>
      </c>
      <c r="G1814" s="120" t="str">
        <f t="shared" si="202"/>
        <v/>
      </c>
      <c r="H1814" s="127" t="str">
        <f t="shared" si="203"/>
        <v/>
      </c>
      <c r="J1814" s="103"/>
      <c r="K1814" s="103"/>
      <c r="L1814" s="127" t="str">
        <f t="shared" si="199"/>
        <v/>
      </c>
      <c r="M1814" s="59" t="e">
        <f t="array" ref="M1814">_xlfn.STDEV.S(IF(OutputMaterialType=A1814,OutputTarget))</f>
        <v>#VALUE!</v>
      </c>
      <c r="N1814" s="143" t="e">
        <f t="shared" si="204"/>
        <v>#VALUE!</v>
      </c>
      <c r="O1814" s="146" t="e">
        <f t="shared" si="205"/>
        <v>#VALUE!</v>
      </c>
    </row>
    <row r="1815" spans="1:15" s="17" customFormat="1" x14ac:dyDescent="0.2">
      <c r="A1815" s="51"/>
      <c r="B1815" s="14"/>
      <c r="C1815" s="128" t="str">
        <f>IF(A1815=0,"",COUNTIF(Sample_Output!$B$2:$B$2000,"*"&amp;A1815&amp;"*"))</f>
        <v/>
      </c>
      <c r="D1815" s="129" t="str">
        <f>IF(SUMIF(OutputMaterialType,Specified_Output!A1815,OutputSampleWeight)=0,"",SUMIF(OutputMaterialType,Specified_Output!A1815,OutputSampleWeight))</f>
        <v/>
      </c>
      <c r="E1815" s="120" t="str">
        <f t="shared" si="200"/>
        <v/>
      </c>
      <c r="F1815" s="95" t="str">
        <f t="shared" si="201"/>
        <v/>
      </c>
      <c r="G1815" s="120" t="str">
        <f t="shared" si="202"/>
        <v/>
      </c>
      <c r="H1815" s="127" t="str">
        <f t="shared" si="203"/>
        <v/>
      </c>
      <c r="J1815" s="103"/>
      <c r="K1815" s="103"/>
      <c r="L1815" s="127" t="str">
        <f t="shared" si="199"/>
        <v/>
      </c>
      <c r="M1815" s="59" t="e">
        <f t="array" ref="M1815">_xlfn.STDEV.S(IF(OutputMaterialType=A1815,OutputTarget))</f>
        <v>#VALUE!</v>
      </c>
      <c r="N1815" s="143" t="e">
        <f t="shared" si="204"/>
        <v>#VALUE!</v>
      </c>
      <c r="O1815" s="146" t="e">
        <f t="shared" si="205"/>
        <v>#VALUE!</v>
      </c>
    </row>
    <row r="1816" spans="1:15" s="17" customFormat="1" x14ac:dyDescent="0.2">
      <c r="A1816" s="51"/>
      <c r="B1816" s="14"/>
      <c r="C1816" s="128" t="str">
        <f>IF(A1816=0,"",COUNTIF(Sample_Output!$B$2:$B$2000,"*"&amp;A1816&amp;"*"))</f>
        <v/>
      </c>
      <c r="D1816" s="129" t="str">
        <f>IF(SUMIF(OutputMaterialType,Specified_Output!A1816,OutputSampleWeight)=0,"",SUMIF(OutputMaterialType,Specified_Output!A1816,OutputSampleWeight))</f>
        <v/>
      </c>
      <c r="E1816" s="120" t="str">
        <f t="shared" si="200"/>
        <v/>
      </c>
      <c r="F1816" s="95" t="str">
        <f t="shared" si="201"/>
        <v/>
      </c>
      <c r="G1816" s="120" t="str">
        <f t="shared" si="202"/>
        <v/>
      </c>
      <c r="H1816" s="127" t="str">
        <f t="shared" si="203"/>
        <v/>
      </c>
      <c r="J1816" s="103"/>
      <c r="K1816" s="103"/>
      <c r="L1816" s="127" t="str">
        <f t="shared" si="199"/>
        <v/>
      </c>
      <c r="M1816" s="59" t="e">
        <f t="array" ref="M1816">_xlfn.STDEV.S(IF(OutputMaterialType=A1816,OutputTarget))</f>
        <v>#VALUE!</v>
      </c>
      <c r="N1816" s="143" t="e">
        <f t="shared" si="204"/>
        <v>#VALUE!</v>
      </c>
      <c r="O1816" s="146" t="e">
        <f t="shared" si="205"/>
        <v>#VALUE!</v>
      </c>
    </row>
    <row r="1817" spans="1:15" s="17" customFormat="1" x14ac:dyDescent="0.2">
      <c r="A1817" s="51"/>
      <c r="B1817" s="14"/>
      <c r="C1817" s="128" t="str">
        <f>IF(A1817=0,"",COUNTIF(Sample_Output!$B$2:$B$2000,"*"&amp;A1817&amp;"*"))</f>
        <v/>
      </c>
      <c r="D1817" s="129" t="str">
        <f>IF(SUMIF(OutputMaterialType,Specified_Output!A1817,OutputSampleWeight)=0,"",SUMIF(OutputMaterialType,Specified_Output!A1817,OutputSampleWeight))</f>
        <v/>
      </c>
      <c r="E1817" s="120" t="str">
        <f t="shared" si="200"/>
        <v/>
      </c>
      <c r="F1817" s="95" t="str">
        <f t="shared" si="201"/>
        <v/>
      </c>
      <c r="G1817" s="120" t="str">
        <f t="shared" si="202"/>
        <v/>
      </c>
      <c r="H1817" s="127" t="str">
        <f t="shared" si="203"/>
        <v/>
      </c>
      <c r="J1817" s="103"/>
      <c r="K1817" s="103"/>
      <c r="L1817" s="127" t="str">
        <f t="shared" si="199"/>
        <v/>
      </c>
      <c r="M1817" s="59" t="e">
        <f t="array" ref="M1817">_xlfn.STDEV.S(IF(OutputMaterialType=A1817,OutputTarget))</f>
        <v>#VALUE!</v>
      </c>
      <c r="N1817" s="143" t="e">
        <f t="shared" si="204"/>
        <v>#VALUE!</v>
      </c>
      <c r="O1817" s="146" t="e">
        <f t="shared" si="205"/>
        <v>#VALUE!</v>
      </c>
    </row>
    <row r="1818" spans="1:15" s="17" customFormat="1" x14ac:dyDescent="0.2">
      <c r="A1818" s="51"/>
      <c r="B1818" s="14"/>
      <c r="C1818" s="128" t="str">
        <f>IF(A1818=0,"",COUNTIF(Sample_Output!$B$2:$B$2000,"*"&amp;A1818&amp;"*"))</f>
        <v/>
      </c>
      <c r="D1818" s="129" t="str">
        <f>IF(SUMIF(OutputMaterialType,Specified_Output!A1818,OutputSampleWeight)=0,"",SUMIF(OutputMaterialType,Specified_Output!A1818,OutputSampleWeight))</f>
        <v/>
      </c>
      <c r="E1818" s="120" t="str">
        <f t="shared" si="200"/>
        <v/>
      </c>
      <c r="F1818" s="95" t="str">
        <f t="shared" si="201"/>
        <v/>
      </c>
      <c r="G1818" s="120" t="str">
        <f t="shared" si="202"/>
        <v/>
      </c>
      <c r="H1818" s="127" t="str">
        <f t="shared" si="203"/>
        <v/>
      </c>
      <c r="J1818" s="103"/>
      <c r="K1818" s="103"/>
      <c r="L1818" s="127" t="str">
        <f t="shared" si="199"/>
        <v/>
      </c>
      <c r="M1818" s="59" t="e">
        <f t="array" ref="M1818">_xlfn.STDEV.S(IF(OutputMaterialType=A1818,OutputTarget))</f>
        <v>#VALUE!</v>
      </c>
      <c r="N1818" s="143" t="e">
        <f t="shared" si="204"/>
        <v>#VALUE!</v>
      </c>
      <c r="O1818" s="146" t="e">
        <f t="shared" si="205"/>
        <v>#VALUE!</v>
      </c>
    </row>
    <row r="1819" spans="1:15" s="17" customFormat="1" x14ac:dyDescent="0.2">
      <c r="A1819" s="51"/>
      <c r="B1819" s="14"/>
      <c r="C1819" s="128" t="str">
        <f>IF(A1819=0,"",COUNTIF(Sample_Output!$B$2:$B$2000,"*"&amp;A1819&amp;"*"))</f>
        <v/>
      </c>
      <c r="D1819" s="129" t="str">
        <f>IF(SUMIF(OutputMaterialType,Specified_Output!A1819,OutputSampleWeight)=0,"",SUMIF(OutputMaterialType,Specified_Output!A1819,OutputSampleWeight))</f>
        <v/>
      </c>
      <c r="E1819" s="120" t="str">
        <f t="shared" si="200"/>
        <v/>
      </c>
      <c r="F1819" s="95" t="str">
        <f t="shared" si="201"/>
        <v/>
      </c>
      <c r="G1819" s="120" t="str">
        <f t="shared" si="202"/>
        <v/>
      </c>
      <c r="H1819" s="127" t="str">
        <f t="shared" si="203"/>
        <v/>
      </c>
      <c r="J1819" s="103"/>
      <c r="K1819" s="103"/>
      <c r="L1819" s="127" t="str">
        <f t="shared" si="199"/>
        <v/>
      </c>
      <c r="M1819" s="59" t="e">
        <f t="array" ref="M1819">_xlfn.STDEV.S(IF(OutputMaterialType=A1819,OutputTarget))</f>
        <v>#VALUE!</v>
      </c>
      <c r="N1819" s="143" t="e">
        <f t="shared" si="204"/>
        <v>#VALUE!</v>
      </c>
      <c r="O1819" s="146" t="e">
        <f t="shared" si="205"/>
        <v>#VALUE!</v>
      </c>
    </row>
    <row r="1820" spans="1:15" s="17" customFormat="1" x14ac:dyDescent="0.2">
      <c r="A1820" s="51"/>
      <c r="B1820" s="14"/>
      <c r="C1820" s="128" t="str">
        <f>IF(A1820=0,"",COUNTIF(Sample_Output!$B$2:$B$2000,"*"&amp;A1820&amp;"*"))</f>
        <v/>
      </c>
      <c r="D1820" s="129" t="str">
        <f>IF(SUMIF(OutputMaterialType,Specified_Output!A1820,OutputSampleWeight)=0,"",SUMIF(OutputMaterialType,Specified_Output!A1820,OutputSampleWeight))</f>
        <v/>
      </c>
      <c r="E1820" s="120" t="str">
        <f t="shared" si="200"/>
        <v/>
      </c>
      <c r="F1820" s="95" t="str">
        <f t="shared" si="201"/>
        <v/>
      </c>
      <c r="G1820" s="120" t="str">
        <f t="shared" si="202"/>
        <v/>
      </c>
      <c r="H1820" s="127" t="str">
        <f t="shared" si="203"/>
        <v/>
      </c>
      <c r="J1820" s="103"/>
      <c r="K1820" s="103"/>
      <c r="L1820" s="127" t="str">
        <f t="shared" si="199"/>
        <v/>
      </c>
      <c r="M1820" s="59" t="e">
        <f t="array" ref="M1820">_xlfn.STDEV.S(IF(OutputMaterialType=A1820,OutputTarget))</f>
        <v>#VALUE!</v>
      </c>
      <c r="N1820" s="143" t="e">
        <f t="shared" si="204"/>
        <v>#VALUE!</v>
      </c>
      <c r="O1820" s="146" t="e">
        <f t="shared" si="205"/>
        <v>#VALUE!</v>
      </c>
    </row>
    <row r="1821" spans="1:15" s="17" customFormat="1" x14ac:dyDescent="0.2">
      <c r="A1821" s="51"/>
      <c r="B1821" s="14"/>
      <c r="C1821" s="128" t="str">
        <f>IF(A1821=0,"",COUNTIF(Sample_Output!$B$2:$B$2000,"*"&amp;A1821&amp;"*"))</f>
        <v/>
      </c>
      <c r="D1821" s="129" t="str">
        <f>IF(SUMIF(OutputMaterialType,Specified_Output!A1821,OutputSampleWeight)=0,"",SUMIF(OutputMaterialType,Specified_Output!A1821,OutputSampleWeight))</f>
        <v/>
      </c>
      <c r="E1821" s="120" t="str">
        <f t="shared" si="200"/>
        <v/>
      </c>
      <c r="F1821" s="95" t="str">
        <f t="shared" si="201"/>
        <v/>
      </c>
      <c r="G1821" s="120" t="str">
        <f t="shared" si="202"/>
        <v/>
      </c>
      <c r="H1821" s="127" t="str">
        <f t="shared" si="203"/>
        <v/>
      </c>
      <c r="J1821" s="103"/>
      <c r="K1821" s="103"/>
      <c r="L1821" s="127" t="str">
        <f t="shared" si="199"/>
        <v/>
      </c>
      <c r="M1821" s="59" t="e">
        <f t="array" ref="M1821">_xlfn.STDEV.S(IF(OutputMaterialType=A1821,OutputTarget))</f>
        <v>#VALUE!</v>
      </c>
      <c r="N1821" s="143" t="e">
        <f t="shared" si="204"/>
        <v>#VALUE!</v>
      </c>
      <c r="O1821" s="146" t="e">
        <f t="shared" si="205"/>
        <v>#VALUE!</v>
      </c>
    </row>
    <row r="1822" spans="1:15" s="17" customFormat="1" x14ac:dyDescent="0.2">
      <c r="A1822" s="51"/>
      <c r="B1822" s="14"/>
      <c r="C1822" s="128" t="str">
        <f>IF(A1822=0,"",COUNTIF(Sample_Output!$B$2:$B$2000,"*"&amp;A1822&amp;"*"))</f>
        <v/>
      </c>
      <c r="D1822" s="129" t="str">
        <f>IF(SUMIF(OutputMaterialType,Specified_Output!A1822,OutputSampleWeight)=0,"",SUMIF(OutputMaterialType,Specified_Output!A1822,OutputSampleWeight))</f>
        <v/>
      </c>
      <c r="E1822" s="120" t="str">
        <f t="shared" si="200"/>
        <v/>
      </c>
      <c r="F1822" s="95" t="str">
        <f t="shared" si="201"/>
        <v/>
      </c>
      <c r="G1822" s="120" t="str">
        <f t="shared" si="202"/>
        <v/>
      </c>
      <c r="H1822" s="127" t="str">
        <f t="shared" si="203"/>
        <v/>
      </c>
      <c r="J1822" s="103"/>
      <c r="K1822" s="103"/>
      <c r="L1822" s="127" t="str">
        <f t="shared" si="199"/>
        <v/>
      </c>
      <c r="M1822" s="59" t="e">
        <f t="array" ref="M1822">_xlfn.STDEV.S(IF(OutputMaterialType=A1822,OutputTarget))</f>
        <v>#VALUE!</v>
      </c>
      <c r="N1822" s="143" t="e">
        <f t="shared" si="204"/>
        <v>#VALUE!</v>
      </c>
      <c r="O1822" s="146" t="e">
        <f t="shared" si="205"/>
        <v>#VALUE!</v>
      </c>
    </row>
    <row r="1823" spans="1:15" s="17" customFormat="1" x14ac:dyDescent="0.2">
      <c r="A1823" s="51"/>
      <c r="B1823" s="14"/>
      <c r="C1823" s="128" t="str">
        <f>IF(A1823=0,"",COUNTIF(Sample_Output!$B$2:$B$2000,"*"&amp;A1823&amp;"*"))</f>
        <v/>
      </c>
      <c r="D1823" s="129" t="str">
        <f>IF(SUMIF(OutputMaterialType,Specified_Output!A1823,OutputSampleWeight)=0,"",SUMIF(OutputMaterialType,Specified_Output!A1823,OutputSampleWeight))</f>
        <v/>
      </c>
      <c r="E1823" s="120" t="str">
        <f t="shared" si="200"/>
        <v/>
      </c>
      <c r="F1823" s="95" t="str">
        <f t="shared" si="201"/>
        <v/>
      </c>
      <c r="G1823" s="120" t="str">
        <f t="shared" si="202"/>
        <v/>
      </c>
      <c r="H1823" s="127" t="str">
        <f t="shared" si="203"/>
        <v/>
      </c>
      <c r="J1823" s="103"/>
      <c r="K1823" s="103"/>
      <c r="L1823" s="127" t="str">
        <f t="shared" si="199"/>
        <v/>
      </c>
      <c r="M1823" s="59" t="e">
        <f t="array" ref="M1823">_xlfn.STDEV.S(IF(OutputMaterialType=A1823,OutputTarget))</f>
        <v>#VALUE!</v>
      </c>
      <c r="N1823" s="143" t="e">
        <f t="shared" si="204"/>
        <v>#VALUE!</v>
      </c>
      <c r="O1823" s="146" t="e">
        <f t="shared" si="205"/>
        <v>#VALUE!</v>
      </c>
    </row>
    <row r="1824" spans="1:15" s="17" customFormat="1" x14ac:dyDescent="0.2">
      <c r="A1824" s="51"/>
      <c r="B1824" s="14"/>
      <c r="C1824" s="128" t="str">
        <f>IF(A1824=0,"",COUNTIF(Sample_Output!$B$2:$B$2000,"*"&amp;A1824&amp;"*"))</f>
        <v/>
      </c>
      <c r="D1824" s="129" t="str">
        <f>IF(SUMIF(OutputMaterialType,Specified_Output!A1824,OutputSampleWeight)=0,"",SUMIF(OutputMaterialType,Specified_Output!A1824,OutputSampleWeight))</f>
        <v/>
      </c>
      <c r="E1824" s="120" t="str">
        <f t="shared" si="200"/>
        <v/>
      </c>
      <c r="F1824" s="95" t="str">
        <f t="shared" si="201"/>
        <v/>
      </c>
      <c r="G1824" s="120" t="str">
        <f t="shared" si="202"/>
        <v/>
      </c>
      <c r="H1824" s="127" t="str">
        <f t="shared" si="203"/>
        <v/>
      </c>
      <c r="J1824" s="103"/>
      <c r="K1824" s="103"/>
      <c r="L1824" s="127" t="str">
        <f t="shared" si="199"/>
        <v/>
      </c>
      <c r="M1824" s="59" t="e">
        <f t="array" ref="M1824">_xlfn.STDEV.S(IF(OutputMaterialType=A1824,OutputTarget))</f>
        <v>#VALUE!</v>
      </c>
      <c r="N1824" s="143" t="e">
        <f t="shared" si="204"/>
        <v>#VALUE!</v>
      </c>
      <c r="O1824" s="146" t="e">
        <f t="shared" si="205"/>
        <v>#VALUE!</v>
      </c>
    </row>
    <row r="1825" spans="1:15" s="17" customFormat="1" x14ac:dyDescent="0.2">
      <c r="A1825" s="51"/>
      <c r="B1825" s="14"/>
      <c r="C1825" s="128" t="str">
        <f>IF(A1825=0,"",COUNTIF(Sample_Output!$B$2:$B$2000,"*"&amp;A1825&amp;"*"))</f>
        <v/>
      </c>
      <c r="D1825" s="129" t="str">
        <f>IF(SUMIF(OutputMaterialType,Specified_Output!A1825,OutputSampleWeight)=0,"",SUMIF(OutputMaterialType,Specified_Output!A1825,OutputSampleWeight))</f>
        <v/>
      </c>
      <c r="E1825" s="120" t="str">
        <f t="shared" si="200"/>
        <v/>
      </c>
      <c r="F1825" s="95" t="str">
        <f t="shared" si="201"/>
        <v/>
      </c>
      <c r="G1825" s="120" t="str">
        <f t="shared" si="202"/>
        <v/>
      </c>
      <c r="H1825" s="127" t="str">
        <f t="shared" si="203"/>
        <v/>
      </c>
      <c r="J1825" s="103"/>
      <c r="K1825" s="103"/>
      <c r="L1825" s="127" t="str">
        <f t="shared" si="199"/>
        <v/>
      </c>
      <c r="M1825" s="59" t="e">
        <f t="array" ref="M1825">_xlfn.STDEV.S(IF(OutputMaterialType=A1825,OutputTarget))</f>
        <v>#VALUE!</v>
      </c>
      <c r="N1825" s="143" t="e">
        <f t="shared" si="204"/>
        <v>#VALUE!</v>
      </c>
      <c r="O1825" s="146" t="e">
        <f t="shared" si="205"/>
        <v>#VALUE!</v>
      </c>
    </row>
    <row r="1826" spans="1:15" s="17" customFormat="1" x14ac:dyDescent="0.2">
      <c r="A1826" s="51"/>
      <c r="B1826" s="14"/>
      <c r="C1826" s="128" t="str">
        <f>IF(A1826=0,"",COUNTIF(Sample_Output!$B$2:$B$2000,"*"&amp;A1826&amp;"*"))</f>
        <v/>
      </c>
      <c r="D1826" s="129" t="str">
        <f>IF(SUMIF(OutputMaterialType,Specified_Output!A1826,OutputSampleWeight)=0,"",SUMIF(OutputMaterialType,Specified_Output!A1826,OutputSampleWeight))</f>
        <v/>
      </c>
      <c r="E1826" s="120" t="str">
        <f t="shared" si="200"/>
        <v/>
      </c>
      <c r="F1826" s="95" t="str">
        <f t="shared" si="201"/>
        <v/>
      </c>
      <c r="G1826" s="120" t="str">
        <f t="shared" si="202"/>
        <v/>
      </c>
      <c r="H1826" s="127" t="str">
        <f t="shared" si="203"/>
        <v/>
      </c>
      <c r="J1826" s="103"/>
      <c r="K1826" s="103"/>
      <c r="L1826" s="127" t="str">
        <f t="shared" si="199"/>
        <v/>
      </c>
      <c r="M1826" s="59" t="e">
        <f t="array" ref="M1826">_xlfn.STDEV.S(IF(OutputMaterialType=A1826,OutputTarget))</f>
        <v>#VALUE!</v>
      </c>
      <c r="N1826" s="143" t="e">
        <f t="shared" si="204"/>
        <v>#VALUE!</v>
      </c>
      <c r="O1826" s="146" t="e">
        <f t="shared" si="205"/>
        <v>#VALUE!</v>
      </c>
    </row>
    <row r="1827" spans="1:15" s="17" customFormat="1" x14ac:dyDescent="0.2">
      <c r="A1827" s="51"/>
      <c r="B1827" s="14"/>
      <c r="C1827" s="128" t="str">
        <f>IF(A1827=0,"",COUNTIF(Sample_Output!$B$2:$B$2000,"*"&amp;A1827&amp;"*"))</f>
        <v/>
      </c>
      <c r="D1827" s="129" t="str">
        <f>IF(SUMIF(OutputMaterialType,Specified_Output!A1827,OutputSampleWeight)=0,"",SUMIF(OutputMaterialType,Specified_Output!A1827,OutputSampleWeight))</f>
        <v/>
      </c>
      <c r="E1827" s="120" t="str">
        <f t="shared" si="200"/>
        <v/>
      </c>
      <c r="F1827" s="95" t="str">
        <f t="shared" si="201"/>
        <v/>
      </c>
      <c r="G1827" s="120" t="str">
        <f t="shared" si="202"/>
        <v/>
      </c>
      <c r="H1827" s="127" t="str">
        <f t="shared" si="203"/>
        <v/>
      </c>
      <c r="J1827" s="103"/>
      <c r="K1827" s="103"/>
      <c r="L1827" s="127" t="str">
        <f t="shared" si="199"/>
        <v/>
      </c>
      <c r="M1827" s="59" t="e">
        <f t="array" ref="M1827">_xlfn.STDEV.S(IF(OutputMaterialType=A1827,OutputTarget))</f>
        <v>#VALUE!</v>
      </c>
      <c r="N1827" s="143" t="e">
        <f t="shared" si="204"/>
        <v>#VALUE!</v>
      </c>
      <c r="O1827" s="146" t="e">
        <f t="shared" si="205"/>
        <v>#VALUE!</v>
      </c>
    </row>
    <row r="1828" spans="1:15" s="17" customFormat="1" x14ac:dyDescent="0.2">
      <c r="A1828" s="51"/>
      <c r="B1828" s="14"/>
      <c r="C1828" s="128" t="str">
        <f>IF(A1828=0,"",COUNTIF(Sample_Output!$B$2:$B$2000,"*"&amp;A1828&amp;"*"))</f>
        <v/>
      </c>
      <c r="D1828" s="129" t="str">
        <f>IF(SUMIF(OutputMaterialType,Specified_Output!A1828,OutputSampleWeight)=0,"",SUMIF(OutputMaterialType,Specified_Output!A1828,OutputSampleWeight))</f>
        <v/>
      </c>
      <c r="E1828" s="120" t="str">
        <f t="shared" si="200"/>
        <v/>
      </c>
      <c r="F1828" s="95" t="str">
        <f t="shared" si="201"/>
        <v/>
      </c>
      <c r="G1828" s="120" t="str">
        <f t="shared" si="202"/>
        <v/>
      </c>
      <c r="H1828" s="127" t="str">
        <f t="shared" si="203"/>
        <v/>
      </c>
      <c r="J1828" s="103"/>
      <c r="K1828" s="103"/>
      <c r="L1828" s="127" t="str">
        <f t="shared" si="199"/>
        <v/>
      </c>
      <c r="M1828" s="59" t="e">
        <f t="array" ref="M1828">_xlfn.STDEV.S(IF(OutputMaterialType=A1828,OutputTarget))</f>
        <v>#VALUE!</v>
      </c>
      <c r="N1828" s="143" t="e">
        <f t="shared" si="204"/>
        <v>#VALUE!</v>
      </c>
      <c r="O1828" s="146" t="e">
        <f t="shared" si="205"/>
        <v>#VALUE!</v>
      </c>
    </row>
    <row r="1829" spans="1:15" s="17" customFormat="1" x14ac:dyDescent="0.2">
      <c r="A1829" s="51"/>
      <c r="B1829" s="14"/>
      <c r="C1829" s="128" t="str">
        <f>IF(A1829=0,"",COUNTIF(Sample_Output!$B$2:$B$2000,"*"&amp;A1829&amp;"*"))</f>
        <v/>
      </c>
      <c r="D1829" s="129" t="str">
        <f>IF(SUMIF(OutputMaterialType,Specified_Output!A1829,OutputSampleWeight)=0,"",SUMIF(OutputMaterialType,Specified_Output!A1829,OutputSampleWeight))</f>
        <v/>
      </c>
      <c r="E1829" s="120" t="str">
        <f t="shared" si="200"/>
        <v/>
      </c>
      <c r="F1829" s="95" t="str">
        <f t="shared" si="201"/>
        <v/>
      </c>
      <c r="G1829" s="120" t="str">
        <f t="shared" si="202"/>
        <v/>
      </c>
      <c r="H1829" s="127" t="str">
        <f t="shared" si="203"/>
        <v/>
      </c>
      <c r="J1829" s="103"/>
      <c r="K1829" s="103"/>
      <c r="L1829" s="127" t="str">
        <f t="shared" si="199"/>
        <v/>
      </c>
      <c r="M1829" s="59" t="e">
        <f t="array" ref="M1829">_xlfn.STDEV.S(IF(OutputMaterialType=A1829,OutputTarget))</f>
        <v>#VALUE!</v>
      </c>
      <c r="N1829" s="143" t="e">
        <f t="shared" si="204"/>
        <v>#VALUE!</v>
      </c>
      <c r="O1829" s="146" t="e">
        <f t="shared" si="205"/>
        <v>#VALUE!</v>
      </c>
    </row>
    <row r="1830" spans="1:15" s="17" customFormat="1" x14ac:dyDescent="0.2">
      <c r="A1830" s="51"/>
      <c r="B1830" s="14"/>
      <c r="C1830" s="128" t="str">
        <f>IF(A1830=0,"",COUNTIF(Sample_Output!$B$2:$B$2000,"*"&amp;A1830&amp;"*"))</f>
        <v/>
      </c>
      <c r="D1830" s="129" t="str">
        <f>IF(SUMIF(OutputMaterialType,Specified_Output!A1830,OutputSampleWeight)=0,"",SUMIF(OutputMaterialType,Specified_Output!A1830,OutputSampleWeight))</f>
        <v/>
      </c>
      <c r="E1830" s="120" t="str">
        <f t="shared" si="200"/>
        <v/>
      </c>
      <c r="F1830" s="95" t="str">
        <f t="shared" si="201"/>
        <v/>
      </c>
      <c r="G1830" s="120" t="str">
        <f t="shared" si="202"/>
        <v/>
      </c>
      <c r="H1830" s="127" t="str">
        <f t="shared" si="203"/>
        <v/>
      </c>
      <c r="J1830" s="103"/>
      <c r="K1830" s="103"/>
      <c r="L1830" s="127" t="str">
        <f t="shared" si="199"/>
        <v/>
      </c>
      <c r="M1830" s="59" t="e">
        <f t="array" ref="M1830">_xlfn.STDEV.S(IF(OutputMaterialType=A1830,OutputTarget))</f>
        <v>#VALUE!</v>
      </c>
      <c r="N1830" s="143" t="e">
        <f t="shared" si="204"/>
        <v>#VALUE!</v>
      </c>
      <c r="O1830" s="146" t="e">
        <f t="shared" si="205"/>
        <v>#VALUE!</v>
      </c>
    </row>
    <row r="1831" spans="1:15" s="17" customFormat="1" x14ac:dyDescent="0.2">
      <c r="A1831" s="51"/>
      <c r="B1831" s="14"/>
      <c r="C1831" s="128" t="str">
        <f>IF(A1831=0,"",COUNTIF(Sample_Output!$B$2:$B$2000,"*"&amp;A1831&amp;"*"))</f>
        <v/>
      </c>
      <c r="D1831" s="129" t="str">
        <f>IF(SUMIF(OutputMaterialType,Specified_Output!A1831,OutputSampleWeight)=0,"",SUMIF(OutputMaterialType,Specified_Output!A1831,OutputSampleWeight))</f>
        <v/>
      </c>
      <c r="E1831" s="120" t="str">
        <f t="shared" si="200"/>
        <v/>
      </c>
      <c r="F1831" s="95" t="str">
        <f t="shared" si="201"/>
        <v/>
      </c>
      <c r="G1831" s="120" t="str">
        <f t="shared" si="202"/>
        <v/>
      </c>
      <c r="H1831" s="127" t="str">
        <f t="shared" si="203"/>
        <v/>
      </c>
      <c r="J1831" s="103"/>
      <c r="K1831" s="103"/>
      <c r="L1831" s="127" t="str">
        <f t="shared" si="199"/>
        <v/>
      </c>
      <c r="M1831" s="59" t="e">
        <f t="array" ref="M1831">_xlfn.STDEV.S(IF(OutputMaterialType=A1831,OutputTarget))</f>
        <v>#VALUE!</v>
      </c>
      <c r="N1831" s="143" t="e">
        <f t="shared" si="204"/>
        <v>#VALUE!</v>
      </c>
      <c r="O1831" s="146" t="e">
        <f t="shared" si="205"/>
        <v>#VALUE!</v>
      </c>
    </row>
    <row r="1832" spans="1:15" s="17" customFormat="1" x14ac:dyDescent="0.2">
      <c r="A1832" s="51"/>
      <c r="B1832" s="14"/>
      <c r="C1832" s="128" t="str">
        <f>IF(A1832=0,"",COUNTIF(Sample_Output!$B$2:$B$2000,"*"&amp;A1832&amp;"*"))</f>
        <v/>
      </c>
      <c r="D1832" s="129" t="str">
        <f>IF(SUMIF(OutputMaterialType,Specified_Output!A1832,OutputSampleWeight)=0,"",SUMIF(OutputMaterialType,Specified_Output!A1832,OutputSampleWeight))</f>
        <v/>
      </c>
      <c r="E1832" s="120" t="str">
        <f t="shared" si="200"/>
        <v/>
      </c>
      <c r="F1832" s="95" t="str">
        <f t="shared" si="201"/>
        <v/>
      </c>
      <c r="G1832" s="120" t="str">
        <f t="shared" si="202"/>
        <v/>
      </c>
      <c r="H1832" s="127" t="str">
        <f t="shared" si="203"/>
        <v/>
      </c>
      <c r="J1832" s="103"/>
      <c r="K1832" s="103"/>
      <c r="L1832" s="127" t="str">
        <f t="shared" si="199"/>
        <v/>
      </c>
      <c r="M1832" s="59" t="e">
        <f t="array" ref="M1832">_xlfn.STDEV.S(IF(OutputMaterialType=A1832,OutputTarget))</f>
        <v>#VALUE!</v>
      </c>
      <c r="N1832" s="143" t="e">
        <f t="shared" si="204"/>
        <v>#VALUE!</v>
      </c>
      <c r="O1832" s="146" t="e">
        <f t="shared" si="205"/>
        <v>#VALUE!</v>
      </c>
    </row>
    <row r="1833" spans="1:15" s="17" customFormat="1" x14ac:dyDescent="0.2">
      <c r="A1833" s="51"/>
      <c r="B1833" s="14"/>
      <c r="C1833" s="128" t="str">
        <f>IF(A1833=0,"",COUNTIF(Sample_Output!$B$2:$B$2000,"*"&amp;A1833&amp;"*"))</f>
        <v/>
      </c>
      <c r="D1833" s="129" t="str">
        <f>IF(SUMIF(OutputMaterialType,Specified_Output!A1833,OutputSampleWeight)=0,"",SUMIF(OutputMaterialType,Specified_Output!A1833,OutputSampleWeight))</f>
        <v/>
      </c>
      <c r="E1833" s="120" t="str">
        <f t="shared" si="200"/>
        <v/>
      </c>
      <c r="F1833" s="95" t="str">
        <f t="shared" si="201"/>
        <v/>
      </c>
      <c r="G1833" s="120" t="str">
        <f t="shared" si="202"/>
        <v/>
      </c>
      <c r="H1833" s="127" t="str">
        <f t="shared" si="203"/>
        <v/>
      </c>
      <c r="J1833" s="103"/>
      <c r="K1833" s="103"/>
      <c r="L1833" s="127" t="str">
        <f t="shared" si="199"/>
        <v/>
      </c>
      <c r="M1833" s="59" t="e">
        <f t="array" ref="M1833">_xlfn.STDEV.S(IF(OutputMaterialType=A1833,OutputTarget))</f>
        <v>#VALUE!</v>
      </c>
      <c r="N1833" s="143" t="e">
        <f t="shared" si="204"/>
        <v>#VALUE!</v>
      </c>
      <c r="O1833" s="146" t="e">
        <f t="shared" si="205"/>
        <v>#VALUE!</v>
      </c>
    </row>
    <row r="1834" spans="1:15" s="17" customFormat="1" x14ac:dyDescent="0.2">
      <c r="A1834" s="51"/>
      <c r="B1834" s="14"/>
      <c r="C1834" s="128" t="str">
        <f>IF(A1834=0,"",COUNTIF(Sample_Output!$B$2:$B$2000,"*"&amp;A1834&amp;"*"))</f>
        <v/>
      </c>
      <c r="D1834" s="129" t="str">
        <f>IF(SUMIF(OutputMaterialType,Specified_Output!A1834,OutputSampleWeight)=0,"",SUMIF(OutputMaterialType,Specified_Output!A1834,OutputSampleWeight))</f>
        <v/>
      </c>
      <c r="E1834" s="120" t="str">
        <f t="shared" si="200"/>
        <v/>
      </c>
      <c r="F1834" s="95" t="str">
        <f t="shared" si="201"/>
        <v/>
      </c>
      <c r="G1834" s="120" t="str">
        <f t="shared" si="202"/>
        <v/>
      </c>
      <c r="H1834" s="127" t="str">
        <f t="shared" si="203"/>
        <v/>
      </c>
      <c r="J1834" s="103"/>
      <c r="K1834" s="103"/>
      <c r="L1834" s="127" t="str">
        <f t="shared" si="199"/>
        <v/>
      </c>
      <c r="M1834" s="59" t="e">
        <f t="array" ref="M1834">_xlfn.STDEV.S(IF(OutputMaterialType=A1834,OutputTarget))</f>
        <v>#VALUE!</v>
      </c>
      <c r="N1834" s="143" t="e">
        <f t="shared" si="204"/>
        <v>#VALUE!</v>
      </c>
      <c r="O1834" s="146" t="e">
        <f t="shared" si="205"/>
        <v>#VALUE!</v>
      </c>
    </row>
    <row r="1835" spans="1:15" s="17" customFormat="1" x14ac:dyDescent="0.2">
      <c r="A1835" s="51"/>
      <c r="B1835" s="14"/>
      <c r="C1835" s="128" t="str">
        <f>IF(A1835=0,"",COUNTIF(Sample_Output!$B$2:$B$2000,"*"&amp;A1835&amp;"*"))</f>
        <v/>
      </c>
      <c r="D1835" s="129" t="str">
        <f>IF(SUMIF(OutputMaterialType,Specified_Output!A1835,OutputSampleWeight)=0,"",SUMIF(OutputMaterialType,Specified_Output!A1835,OutputSampleWeight))</f>
        <v/>
      </c>
      <c r="E1835" s="120" t="str">
        <f t="shared" si="200"/>
        <v/>
      </c>
      <c r="F1835" s="95" t="str">
        <f t="shared" si="201"/>
        <v/>
      </c>
      <c r="G1835" s="120" t="str">
        <f t="shared" si="202"/>
        <v/>
      </c>
      <c r="H1835" s="127" t="str">
        <f t="shared" si="203"/>
        <v/>
      </c>
      <c r="J1835" s="103"/>
      <c r="K1835" s="103"/>
      <c r="L1835" s="127" t="str">
        <f t="shared" si="199"/>
        <v/>
      </c>
      <c r="M1835" s="59" t="e">
        <f t="array" ref="M1835">_xlfn.STDEV.S(IF(OutputMaterialType=A1835,OutputTarget))</f>
        <v>#VALUE!</v>
      </c>
      <c r="N1835" s="143" t="e">
        <f t="shared" si="204"/>
        <v>#VALUE!</v>
      </c>
      <c r="O1835" s="146" t="e">
        <f t="shared" si="205"/>
        <v>#VALUE!</v>
      </c>
    </row>
    <row r="1836" spans="1:15" s="17" customFormat="1" x14ac:dyDescent="0.2">
      <c r="A1836" s="51"/>
      <c r="B1836" s="14"/>
      <c r="C1836" s="128" t="str">
        <f>IF(A1836=0,"",COUNTIF(Sample_Output!$B$2:$B$2000,"*"&amp;A1836&amp;"*"))</f>
        <v/>
      </c>
      <c r="D1836" s="129" t="str">
        <f>IF(SUMIF(OutputMaterialType,Specified_Output!A1836,OutputSampleWeight)=0,"",SUMIF(OutputMaterialType,Specified_Output!A1836,OutputSampleWeight))</f>
        <v/>
      </c>
      <c r="E1836" s="120" t="str">
        <f t="shared" si="200"/>
        <v/>
      </c>
      <c r="F1836" s="95" t="str">
        <f t="shared" si="201"/>
        <v/>
      </c>
      <c r="G1836" s="120" t="str">
        <f t="shared" si="202"/>
        <v/>
      </c>
      <c r="H1836" s="127" t="str">
        <f t="shared" si="203"/>
        <v/>
      </c>
      <c r="J1836" s="103"/>
      <c r="K1836" s="103"/>
      <c r="L1836" s="127" t="str">
        <f t="shared" si="199"/>
        <v/>
      </c>
      <c r="M1836" s="59" t="e">
        <f t="array" ref="M1836">_xlfn.STDEV.S(IF(OutputMaterialType=A1836,OutputTarget))</f>
        <v>#VALUE!</v>
      </c>
      <c r="N1836" s="143" t="e">
        <f t="shared" si="204"/>
        <v>#VALUE!</v>
      </c>
      <c r="O1836" s="146" t="e">
        <f t="shared" si="205"/>
        <v>#VALUE!</v>
      </c>
    </row>
    <row r="1837" spans="1:15" s="17" customFormat="1" x14ac:dyDescent="0.2">
      <c r="A1837" s="51"/>
      <c r="B1837" s="14"/>
      <c r="C1837" s="128" t="str">
        <f>IF(A1837=0,"",COUNTIF(Sample_Output!$B$2:$B$2000,"*"&amp;A1837&amp;"*"))</f>
        <v/>
      </c>
      <c r="D1837" s="129" t="str">
        <f>IF(SUMIF(OutputMaterialType,Specified_Output!A1837,OutputSampleWeight)=0,"",SUMIF(OutputMaterialType,Specified_Output!A1837,OutputSampleWeight))</f>
        <v/>
      </c>
      <c r="E1837" s="120" t="str">
        <f t="shared" si="200"/>
        <v/>
      </c>
      <c r="F1837" s="95" t="str">
        <f t="shared" si="201"/>
        <v/>
      </c>
      <c r="G1837" s="120" t="str">
        <f t="shared" si="202"/>
        <v/>
      </c>
      <c r="H1837" s="127" t="str">
        <f t="shared" si="203"/>
        <v/>
      </c>
      <c r="J1837" s="103"/>
      <c r="K1837" s="103"/>
      <c r="L1837" s="127" t="str">
        <f t="shared" si="199"/>
        <v/>
      </c>
      <c r="M1837" s="59" t="e">
        <f t="array" ref="M1837">_xlfn.STDEV.S(IF(OutputMaterialType=A1837,OutputTarget))</f>
        <v>#VALUE!</v>
      </c>
      <c r="N1837" s="143" t="e">
        <f t="shared" si="204"/>
        <v>#VALUE!</v>
      </c>
      <c r="O1837" s="146" t="e">
        <f t="shared" si="205"/>
        <v>#VALUE!</v>
      </c>
    </row>
    <row r="1838" spans="1:15" s="17" customFormat="1" x14ac:dyDescent="0.2">
      <c r="A1838" s="51"/>
      <c r="B1838" s="14"/>
      <c r="C1838" s="128" t="str">
        <f>IF(A1838=0,"",COUNTIF(Sample_Output!$B$2:$B$2000,"*"&amp;A1838&amp;"*"))</f>
        <v/>
      </c>
      <c r="D1838" s="129" t="str">
        <f>IF(SUMIF(OutputMaterialType,Specified_Output!A1838,OutputSampleWeight)=0,"",SUMIF(OutputMaterialType,Specified_Output!A1838,OutputSampleWeight))</f>
        <v/>
      </c>
      <c r="E1838" s="120" t="str">
        <f t="shared" si="200"/>
        <v/>
      </c>
      <c r="F1838" s="95" t="str">
        <f t="shared" si="201"/>
        <v/>
      </c>
      <c r="G1838" s="120" t="str">
        <f t="shared" si="202"/>
        <v/>
      </c>
      <c r="H1838" s="127" t="str">
        <f t="shared" si="203"/>
        <v/>
      </c>
      <c r="J1838" s="103"/>
      <c r="K1838" s="103"/>
      <c r="L1838" s="127" t="str">
        <f t="shared" si="199"/>
        <v/>
      </c>
      <c r="M1838" s="59" t="e">
        <f t="array" ref="M1838">_xlfn.STDEV.S(IF(OutputMaterialType=A1838,OutputTarget))</f>
        <v>#VALUE!</v>
      </c>
      <c r="N1838" s="143" t="e">
        <f t="shared" si="204"/>
        <v>#VALUE!</v>
      </c>
      <c r="O1838" s="146" t="e">
        <f t="shared" si="205"/>
        <v>#VALUE!</v>
      </c>
    </row>
    <row r="1839" spans="1:15" s="17" customFormat="1" x14ac:dyDescent="0.2">
      <c r="A1839" s="51"/>
      <c r="B1839" s="14"/>
      <c r="C1839" s="128" t="str">
        <f>IF(A1839=0,"",COUNTIF(Sample_Output!$B$2:$B$2000,"*"&amp;A1839&amp;"*"))</f>
        <v/>
      </c>
      <c r="D1839" s="129" t="str">
        <f>IF(SUMIF(OutputMaterialType,Specified_Output!A1839,OutputSampleWeight)=0,"",SUMIF(OutputMaterialType,Specified_Output!A1839,OutputSampleWeight))</f>
        <v/>
      </c>
      <c r="E1839" s="120" t="str">
        <f t="shared" si="200"/>
        <v/>
      </c>
      <c r="F1839" s="95" t="str">
        <f t="shared" si="201"/>
        <v/>
      </c>
      <c r="G1839" s="120" t="str">
        <f t="shared" si="202"/>
        <v/>
      </c>
      <c r="H1839" s="127" t="str">
        <f t="shared" si="203"/>
        <v/>
      </c>
      <c r="J1839" s="103"/>
      <c r="K1839" s="103"/>
      <c r="L1839" s="127" t="str">
        <f t="shared" si="199"/>
        <v/>
      </c>
      <c r="M1839" s="59" t="e">
        <f t="array" ref="M1839">_xlfn.STDEV.S(IF(OutputMaterialType=A1839,OutputTarget))</f>
        <v>#VALUE!</v>
      </c>
      <c r="N1839" s="143" t="e">
        <f t="shared" si="204"/>
        <v>#VALUE!</v>
      </c>
      <c r="O1839" s="146" t="e">
        <f t="shared" si="205"/>
        <v>#VALUE!</v>
      </c>
    </row>
    <row r="1840" spans="1:15" s="17" customFormat="1" x14ac:dyDescent="0.2">
      <c r="A1840" s="51"/>
      <c r="B1840" s="14"/>
      <c r="C1840" s="128" t="str">
        <f>IF(A1840=0,"",COUNTIF(Sample_Output!$B$2:$B$2000,"*"&amp;A1840&amp;"*"))</f>
        <v/>
      </c>
      <c r="D1840" s="129" t="str">
        <f>IF(SUMIF(OutputMaterialType,Specified_Output!A1840,OutputSampleWeight)=0,"",SUMIF(OutputMaterialType,Specified_Output!A1840,OutputSampleWeight))</f>
        <v/>
      </c>
      <c r="E1840" s="120" t="str">
        <f t="shared" si="200"/>
        <v/>
      </c>
      <c r="F1840" s="95" t="str">
        <f t="shared" si="201"/>
        <v/>
      </c>
      <c r="G1840" s="120" t="str">
        <f t="shared" si="202"/>
        <v/>
      </c>
      <c r="H1840" s="127" t="str">
        <f t="shared" si="203"/>
        <v/>
      </c>
      <c r="J1840" s="103"/>
      <c r="K1840" s="103"/>
      <c r="L1840" s="127" t="str">
        <f t="shared" si="199"/>
        <v/>
      </c>
      <c r="M1840" s="59" t="e">
        <f t="array" ref="M1840">_xlfn.STDEV.S(IF(OutputMaterialType=A1840,OutputTarget))</f>
        <v>#VALUE!</v>
      </c>
      <c r="N1840" s="143" t="e">
        <f t="shared" si="204"/>
        <v>#VALUE!</v>
      </c>
      <c r="O1840" s="146" t="e">
        <f t="shared" si="205"/>
        <v>#VALUE!</v>
      </c>
    </row>
    <row r="1841" spans="1:15" s="17" customFormat="1" x14ac:dyDescent="0.2">
      <c r="A1841" s="51"/>
      <c r="B1841" s="14"/>
      <c r="C1841" s="128" t="str">
        <f>IF(A1841=0,"",COUNTIF(Sample_Output!$B$2:$B$2000,"*"&amp;A1841&amp;"*"))</f>
        <v/>
      </c>
      <c r="D1841" s="129" t="str">
        <f>IF(SUMIF(OutputMaterialType,Specified_Output!A1841,OutputSampleWeight)=0,"",SUMIF(OutputMaterialType,Specified_Output!A1841,OutputSampleWeight))</f>
        <v/>
      </c>
      <c r="E1841" s="120" t="str">
        <f t="shared" si="200"/>
        <v/>
      </c>
      <c r="F1841" s="95" t="str">
        <f t="shared" si="201"/>
        <v/>
      </c>
      <c r="G1841" s="120" t="str">
        <f t="shared" si="202"/>
        <v/>
      </c>
      <c r="H1841" s="127" t="str">
        <f t="shared" si="203"/>
        <v/>
      </c>
      <c r="J1841" s="103"/>
      <c r="K1841" s="103"/>
      <c r="L1841" s="127" t="str">
        <f t="shared" si="199"/>
        <v/>
      </c>
      <c r="M1841" s="59" t="e">
        <f t="array" ref="M1841">_xlfn.STDEV.S(IF(OutputMaterialType=A1841,OutputTarget))</f>
        <v>#VALUE!</v>
      </c>
      <c r="N1841" s="143" t="e">
        <f t="shared" si="204"/>
        <v>#VALUE!</v>
      </c>
      <c r="O1841" s="146" t="e">
        <f t="shared" si="205"/>
        <v>#VALUE!</v>
      </c>
    </row>
    <row r="1842" spans="1:15" s="17" customFormat="1" x14ac:dyDescent="0.2">
      <c r="A1842" s="51"/>
      <c r="B1842" s="14"/>
      <c r="C1842" s="128" t="str">
        <f>IF(A1842=0,"",COUNTIF(Sample_Output!$B$2:$B$2000,"*"&amp;A1842&amp;"*"))</f>
        <v/>
      </c>
      <c r="D1842" s="129" t="str">
        <f>IF(SUMIF(OutputMaterialType,Specified_Output!A1842,OutputSampleWeight)=0,"",SUMIF(OutputMaterialType,Specified_Output!A1842,OutputSampleWeight))</f>
        <v/>
      </c>
      <c r="E1842" s="120" t="str">
        <f t="shared" si="200"/>
        <v/>
      </c>
      <c r="F1842" s="95" t="str">
        <f t="shared" si="201"/>
        <v/>
      </c>
      <c r="G1842" s="120" t="str">
        <f t="shared" si="202"/>
        <v/>
      </c>
      <c r="H1842" s="127" t="str">
        <f t="shared" si="203"/>
        <v/>
      </c>
      <c r="J1842" s="103"/>
      <c r="K1842" s="103"/>
      <c r="L1842" s="127" t="str">
        <f t="shared" si="199"/>
        <v/>
      </c>
      <c r="M1842" s="59" t="e">
        <f t="array" ref="M1842">_xlfn.STDEV.S(IF(OutputMaterialType=A1842,OutputTarget))</f>
        <v>#VALUE!</v>
      </c>
      <c r="N1842" s="143" t="e">
        <f t="shared" si="204"/>
        <v>#VALUE!</v>
      </c>
      <c r="O1842" s="146" t="e">
        <f t="shared" si="205"/>
        <v>#VALUE!</v>
      </c>
    </row>
    <row r="1843" spans="1:15" s="17" customFormat="1" x14ac:dyDescent="0.2">
      <c r="A1843" s="51"/>
      <c r="B1843" s="14"/>
      <c r="C1843" s="128" t="str">
        <f>IF(A1843=0,"",COUNTIF(Sample_Output!$B$2:$B$2000,"*"&amp;A1843&amp;"*"))</f>
        <v/>
      </c>
      <c r="D1843" s="129" t="str">
        <f>IF(SUMIF(OutputMaterialType,Specified_Output!A1843,OutputSampleWeight)=0,"",SUMIF(OutputMaterialType,Specified_Output!A1843,OutputSampleWeight))</f>
        <v/>
      </c>
      <c r="E1843" s="120" t="str">
        <f t="shared" si="200"/>
        <v/>
      </c>
      <c r="F1843" s="95" t="str">
        <f t="shared" si="201"/>
        <v/>
      </c>
      <c r="G1843" s="120" t="str">
        <f t="shared" si="202"/>
        <v/>
      </c>
      <c r="H1843" s="127" t="str">
        <f t="shared" si="203"/>
        <v/>
      </c>
      <c r="J1843" s="103"/>
      <c r="K1843" s="103"/>
      <c r="L1843" s="127" t="str">
        <f t="shared" si="199"/>
        <v/>
      </c>
      <c r="M1843" s="59" t="e">
        <f t="array" ref="M1843">_xlfn.STDEV.S(IF(OutputMaterialType=A1843,OutputTarget))</f>
        <v>#VALUE!</v>
      </c>
      <c r="N1843" s="143" t="e">
        <f t="shared" si="204"/>
        <v>#VALUE!</v>
      </c>
      <c r="O1843" s="146" t="e">
        <f t="shared" si="205"/>
        <v>#VALUE!</v>
      </c>
    </row>
    <row r="1844" spans="1:15" s="17" customFormat="1" x14ac:dyDescent="0.2">
      <c r="A1844" s="51"/>
      <c r="B1844" s="14"/>
      <c r="C1844" s="128" t="str">
        <f>IF(A1844=0,"",COUNTIF(Sample_Output!$B$2:$B$2000,"*"&amp;A1844&amp;"*"))</f>
        <v/>
      </c>
      <c r="D1844" s="129" t="str">
        <f>IF(SUMIF(OutputMaterialType,Specified_Output!A1844,OutputSampleWeight)=0,"",SUMIF(OutputMaterialType,Specified_Output!A1844,OutputSampleWeight))</f>
        <v/>
      </c>
      <c r="E1844" s="120" t="str">
        <f t="shared" si="200"/>
        <v/>
      </c>
      <c r="F1844" s="95" t="str">
        <f t="shared" si="201"/>
        <v/>
      </c>
      <c r="G1844" s="120" t="str">
        <f t="shared" si="202"/>
        <v/>
      </c>
      <c r="H1844" s="127" t="str">
        <f t="shared" si="203"/>
        <v/>
      </c>
      <c r="J1844" s="103"/>
      <c r="K1844" s="103"/>
      <c r="L1844" s="127" t="str">
        <f t="shared" si="199"/>
        <v/>
      </c>
      <c r="M1844" s="59" t="e">
        <f t="array" ref="M1844">_xlfn.STDEV.S(IF(OutputMaterialType=A1844,OutputTarget))</f>
        <v>#VALUE!</v>
      </c>
      <c r="N1844" s="143" t="e">
        <f t="shared" si="204"/>
        <v>#VALUE!</v>
      </c>
      <c r="O1844" s="146" t="e">
        <f t="shared" si="205"/>
        <v>#VALUE!</v>
      </c>
    </row>
    <row r="1845" spans="1:15" s="17" customFormat="1" x14ac:dyDescent="0.2">
      <c r="A1845" s="51"/>
      <c r="B1845" s="14"/>
      <c r="C1845" s="128" t="str">
        <f>IF(A1845=0,"",COUNTIF(Sample_Output!$B$2:$B$2000,"*"&amp;A1845&amp;"*"))</f>
        <v/>
      </c>
      <c r="D1845" s="129" t="str">
        <f>IF(SUMIF(OutputMaterialType,Specified_Output!A1845,OutputSampleWeight)=0,"",SUMIF(OutputMaterialType,Specified_Output!A1845,OutputSampleWeight))</f>
        <v/>
      </c>
      <c r="E1845" s="120" t="str">
        <f t="shared" si="200"/>
        <v/>
      </c>
      <c r="F1845" s="95" t="str">
        <f t="shared" si="201"/>
        <v/>
      </c>
      <c r="G1845" s="120" t="str">
        <f t="shared" si="202"/>
        <v/>
      </c>
      <c r="H1845" s="127" t="str">
        <f t="shared" si="203"/>
        <v/>
      </c>
      <c r="J1845" s="103"/>
      <c r="K1845" s="103"/>
      <c r="L1845" s="127" t="str">
        <f t="shared" si="199"/>
        <v/>
      </c>
      <c r="M1845" s="59" t="e">
        <f t="array" ref="M1845">_xlfn.STDEV.S(IF(OutputMaterialType=A1845,OutputTarget))</f>
        <v>#VALUE!</v>
      </c>
      <c r="N1845" s="143" t="e">
        <f t="shared" si="204"/>
        <v>#VALUE!</v>
      </c>
      <c r="O1845" s="146" t="e">
        <f t="shared" si="205"/>
        <v>#VALUE!</v>
      </c>
    </row>
    <row r="1846" spans="1:15" s="17" customFormat="1" x14ac:dyDescent="0.2">
      <c r="A1846" s="51"/>
      <c r="B1846" s="14"/>
      <c r="C1846" s="128" t="str">
        <f>IF(A1846=0,"",COUNTIF(Sample_Output!$B$2:$B$2000,"*"&amp;A1846&amp;"*"))</f>
        <v/>
      </c>
      <c r="D1846" s="129" t="str">
        <f>IF(SUMIF(OutputMaterialType,Specified_Output!A1846,OutputSampleWeight)=0,"",SUMIF(OutputMaterialType,Specified_Output!A1846,OutputSampleWeight))</f>
        <v/>
      </c>
      <c r="E1846" s="120" t="str">
        <f t="shared" si="200"/>
        <v/>
      </c>
      <c r="F1846" s="95" t="str">
        <f t="shared" si="201"/>
        <v/>
      </c>
      <c r="G1846" s="120" t="str">
        <f t="shared" si="202"/>
        <v/>
      </c>
      <c r="H1846" s="127" t="str">
        <f t="shared" si="203"/>
        <v/>
      </c>
      <c r="J1846" s="103"/>
      <c r="K1846" s="103"/>
      <c r="L1846" s="127" t="str">
        <f t="shared" si="199"/>
        <v/>
      </c>
      <c r="M1846" s="59" t="e">
        <f t="array" ref="M1846">_xlfn.STDEV.S(IF(OutputMaterialType=A1846,OutputTarget))</f>
        <v>#VALUE!</v>
      </c>
      <c r="N1846" s="143" t="e">
        <f t="shared" si="204"/>
        <v>#VALUE!</v>
      </c>
      <c r="O1846" s="146" t="e">
        <f t="shared" si="205"/>
        <v>#VALUE!</v>
      </c>
    </row>
    <row r="1847" spans="1:15" s="17" customFormat="1" x14ac:dyDescent="0.2">
      <c r="A1847" s="51"/>
      <c r="B1847" s="14"/>
      <c r="C1847" s="128" t="str">
        <f>IF(A1847=0,"",COUNTIF(Sample_Output!$B$2:$B$2000,"*"&amp;A1847&amp;"*"))</f>
        <v/>
      </c>
      <c r="D1847" s="129" t="str">
        <f>IF(SUMIF(OutputMaterialType,Specified_Output!A1847,OutputSampleWeight)=0,"",SUMIF(OutputMaterialType,Specified_Output!A1847,OutputSampleWeight))</f>
        <v/>
      </c>
      <c r="E1847" s="120" t="str">
        <f t="shared" si="200"/>
        <v/>
      </c>
      <c r="F1847" s="95" t="str">
        <f t="shared" si="201"/>
        <v/>
      </c>
      <c r="G1847" s="120" t="str">
        <f t="shared" si="202"/>
        <v/>
      </c>
      <c r="H1847" s="127" t="str">
        <f t="shared" si="203"/>
        <v/>
      </c>
      <c r="J1847" s="103"/>
      <c r="K1847" s="103"/>
      <c r="L1847" s="127" t="str">
        <f t="shared" si="199"/>
        <v/>
      </c>
      <c r="M1847" s="59" t="e">
        <f t="array" ref="M1847">_xlfn.STDEV.S(IF(OutputMaterialType=A1847,OutputTarget))</f>
        <v>#VALUE!</v>
      </c>
      <c r="N1847" s="143" t="e">
        <f t="shared" si="204"/>
        <v>#VALUE!</v>
      </c>
      <c r="O1847" s="146" t="e">
        <f t="shared" si="205"/>
        <v>#VALUE!</v>
      </c>
    </row>
    <row r="1848" spans="1:15" s="17" customFormat="1" x14ac:dyDescent="0.2">
      <c r="A1848" s="51"/>
      <c r="B1848" s="14"/>
      <c r="C1848" s="128" t="str">
        <f>IF(A1848=0,"",COUNTIF(Sample_Output!$B$2:$B$2000,"*"&amp;A1848&amp;"*"))</f>
        <v/>
      </c>
      <c r="D1848" s="129" t="str">
        <f>IF(SUMIF(OutputMaterialType,Specified_Output!A1848,OutputSampleWeight)=0,"",SUMIF(OutputMaterialType,Specified_Output!A1848,OutputSampleWeight))</f>
        <v/>
      </c>
      <c r="E1848" s="120" t="str">
        <f t="shared" si="200"/>
        <v/>
      </c>
      <c r="F1848" s="95" t="str">
        <f t="shared" si="201"/>
        <v/>
      </c>
      <c r="G1848" s="120" t="str">
        <f t="shared" si="202"/>
        <v/>
      </c>
      <c r="H1848" s="127" t="str">
        <f t="shared" si="203"/>
        <v/>
      </c>
      <c r="J1848" s="103"/>
      <c r="K1848" s="103"/>
      <c r="L1848" s="127" t="str">
        <f t="shared" si="199"/>
        <v/>
      </c>
      <c r="M1848" s="59" t="e">
        <f t="array" ref="M1848">_xlfn.STDEV.S(IF(OutputMaterialType=A1848,OutputTarget))</f>
        <v>#VALUE!</v>
      </c>
      <c r="N1848" s="143" t="e">
        <f t="shared" si="204"/>
        <v>#VALUE!</v>
      </c>
      <c r="O1848" s="146" t="e">
        <f t="shared" si="205"/>
        <v>#VALUE!</v>
      </c>
    </row>
    <row r="1849" spans="1:15" s="17" customFormat="1" x14ac:dyDescent="0.2">
      <c r="A1849" s="51"/>
      <c r="B1849" s="14"/>
      <c r="C1849" s="128" t="str">
        <f>IF(A1849=0,"",COUNTIF(Sample_Output!$B$2:$B$2000,"*"&amp;A1849&amp;"*"))</f>
        <v/>
      </c>
      <c r="D1849" s="129" t="str">
        <f>IF(SUMIF(OutputMaterialType,Specified_Output!A1849,OutputSampleWeight)=0,"",SUMIF(OutputMaterialType,Specified_Output!A1849,OutputSampleWeight))</f>
        <v/>
      </c>
      <c r="E1849" s="120" t="str">
        <f t="shared" si="200"/>
        <v/>
      </c>
      <c r="F1849" s="95" t="str">
        <f t="shared" si="201"/>
        <v/>
      </c>
      <c r="G1849" s="120" t="str">
        <f t="shared" si="202"/>
        <v/>
      </c>
      <c r="H1849" s="127" t="str">
        <f t="shared" si="203"/>
        <v/>
      </c>
      <c r="J1849" s="103"/>
      <c r="K1849" s="103"/>
      <c r="L1849" s="127" t="str">
        <f t="shared" si="199"/>
        <v/>
      </c>
      <c r="M1849" s="59" t="e">
        <f t="array" ref="M1849">_xlfn.STDEV.S(IF(OutputMaterialType=A1849,OutputTarget))</f>
        <v>#VALUE!</v>
      </c>
      <c r="N1849" s="143" t="e">
        <f t="shared" si="204"/>
        <v>#VALUE!</v>
      </c>
      <c r="O1849" s="146" t="e">
        <f t="shared" si="205"/>
        <v>#VALUE!</v>
      </c>
    </row>
    <row r="1850" spans="1:15" s="17" customFormat="1" x14ac:dyDescent="0.2">
      <c r="A1850" s="51"/>
      <c r="B1850" s="14"/>
      <c r="C1850" s="128" t="str">
        <f>IF(A1850=0,"",COUNTIF(Sample_Output!$B$2:$B$2000,"*"&amp;A1850&amp;"*"))</f>
        <v/>
      </c>
      <c r="D1850" s="129" t="str">
        <f>IF(SUMIF(OutputMaterialType,Specified_Output!A1850,OutputSampleWeight)=0,"",SUMIF(OutputMaterialType,Specified_Output!A1850,OutputSampleWeight))</f>
        <v/>
      </c>
      <c r="E1850" s="120" t="str">
        <f t="shared" si="200"/>
        <v/>
      </c>
      <c r="F1850" s="95" t="str">
        <f t="shared" si="201"/>
        <v/>
      </c>
      <c r="G1850" s="120" t="str">
        <f t="shared" si="202"/>
        <v/>
      </c>
      <c r="H1850" s="127" t="str">
        <f t="shared" si="203"/>
        <v/>
      </c>
      <c r="J1850" s="103"/>
      <c r="K1850" s="103"/>
      <c r="L1850" s="127" t="str">
        <f t="shared" si="199"/>
        <v/>
      </c>
      <c r="M1850" s="59" t="e">
        <f t="array" ref="M1850">_xlfn.STDEV.S(IF(OutputMaterialType=A1850,OutputTarget))</f>
        <v>#VALUE!</v>
      </c>
      <c r="N1850" s="143" t="e">
        <f t="shared" si="204"/>
        <v>#VALUE!</v>
      </c>
      <c r="O1850" s="146" t="e">
        <f t="shared" si="205"/>
        <v>#VALUE!</v>
      </c>
    </row>
    <row r="1851" spans="1:15" s="17" customFormat="1" x14ac:dyDescent="0.2">
      <c r="A1851" s="51"/>
      <c r="B1851" s="14"/>
      <c r="C1851" s="128" t="str">
        <f>IF(A1851=0,"",COUNTIF(Sample_Output!$B$2:$B$2000,"*"&amp;A1851&amp;"*"))</f>
        <v/>
      </c>
      <c r="D1851" s="129" t="str">
        <f>IF(SUMIF(OutputMaterialType,Specified_Output!A1851,OutputSampleWeight)=0,"",SUMIF(OutputMaterialType,Specified_Output!A1851,OutputSampleWeight))</f>
        <v/>
      </c>
      <c r="E1851" s="120" t="str">
        <f t="shared" si="200"/>
        <v/>
      </c>
      <c r="F1851" s="95" t="str">
        <f t="shared" si="201"/>
        <v/>
      </c>
      <c r="G1851" s="120" t="str">
        <f t="shared" si="202"/>
        <v/>
      </c>
      <c r="H1851" s="127" t="str">
        <f t="shared" si="203"/>
        <v/>
      </c>
      <c r="J1851" s="103"/>
      <c r="K1851" s="103"/>
      <c r="L1851" s="127" t="str">
        <f t="shared" si="199"/>
        <v/>
      </c>
      <c r="M1851" s="59" t="e">
        <f t="array" ref="M1851">_xlfn.STDEV.S(IF(OutputMaterialType=A1851,OutputTarget))</f>
        <v>#VALUE!</v>
      </c>
      <c r="N1851" s="143" t="e">
        <f t="shared" si="204"/>
        <v>#VALUE!</v>
      </c>
      <c r="O1851" s="146" t="e">
        <f t="shared" si="205"/>
        <v>#VALUE!</v>
      </c>
    </row>
    <row r="1852" spans="1:15" s="17" customFormat="1" x14ac:dyDescent="0.2">
      <c r="A1852" s="51"/>
      <c r="B1852" s="14"/>
      <c r="C1852" s="128" t="str">
        <f>IF(A1852=0,"",COUNTIF(Sample_Output!$B$2:$B$2000,"*"&amp;A1852&amp;"*"))</f>
        <v/>
      </c>
      <c r="D1852" s="129" t="str">
        <f>IF(SUMIF(OutputMaterialType,Specified_Output!A1852,OutputSampleWeight)=0,"",SUMIF(OutputMaterialType,Specified_Output!A1852,OutputSampleWeight))</f>
        <v/>
      </c>
      <c r="E1852" s="120" t="str">
        <f t="shared" si="200"/>
        <v/>
      </c>
      <c r="F1852" s="95" t="str">
        <f t="shared" si="201"/>
        <v/>
      </c>
      <c r="G1852" s="120" t="str">
        <f t="shared" si="202"/>
        <v/>
      </c>
      <c r="H1852" s="127" t="str">
        <f t="shared" si="203"/>
        <v/>
      </c>
      <c r="J1852" s="103"/>
      <c r="K1852" s="103"/>
      <c r="L1852" s="127" t="str">
        <f t="shared" si="199"/>
        <v/>
      </c>
      <c r="M1852" s="59" t="e">
        <f t="array" ref="M1852">_xlfn.STDEV.S(IF(OutputMaterialType=A1852,OutputTarget))</f>
        <v>#VALUE!</v>
      </c>
      <c r="N1852" s="143" t="e">
        <f t="shared" si="204"/>
        <v>#VALUE!</v>
      </c>
      <c r="O1852" s="146" t="e">
        <f t="shared" si="205"/>
        <v>#VALUE!</v>
      </c>
    </row>
    <row r="1853" spans="1:15" s="17" customFormat="1" x14ac:dyDescent="0.2">
      <c r="A1853" s="51"/>
      <c r="B1853" s="14"/>
      <c r="C1853" s="128" t="str">
        <f>IF(A1853=0,"",COUNTIF(Sample_Output!$B$2:$B$2000,"*"&amp;A1853&amp;"*"))</f>
        <v/>
      </c>
      <c r="D1853" s="129" t="str">
        <f>IF(SUMIF(OutputMaterialType,Specified_Output!A1853,OutputSampleWeight)=0,"",SUMIF(OutputMaterialType,Specified_Output!A1853,OutputSampleWeight))</f>
        <v/>
      </c>
      <c r="E1853" s="120" t="str">
        <f t="shared" si="200"/>
        <v/>
      </c>
      <c r="F1853" s="95" t="str">
        <f t="shared" si="201"/>
        <v/>
      </c>
      <c r="G1853" s="120" t="str">
        <f t="shared" si="202"/>
        <v/>
      </c>
      <c r="H1853" s="127" t="str">
        <f t="shared" si="203"/>
        <v/>
      </c>
      <c r="J1853" s="103"/>
      <c r="K1853" s="103"/>
      <c r="L1853" s="127" t="str">
        <f t="shared" si="199"/>
        <v/>
      </c>
      <c r="M1853" s="59" t="e">
        <f t="array" ref="M1853">_xlfn.STDEV.S(IF(OutputMaterialType=A1853,OutputTarget))</f>
        <v>#VALUE!</v>
      </c>
      <c r="N1853" s="143" t="e">
        <f t="shared" si="204"/>
        <v>#VALUE!</v>
      </c>
      <c r="O1853" s="146" t="e">
        <f t="shared" si="205"/>
        <v>#VALUE!</v>
      </c>
    </row>
    <row r="1854" spans="1:15" s="17" customFormat="1" x14ac:dyDescent="0.2">
      <c r="A1854" s="51"/>
      <c r="B1854" s="14"/>
      <c r="C1854" s="128" t="str">
        <f>IF(A1854=0,"",COUNTIF(Sample_Output!$B$2:$B$2000,"*"&amp;A1854&amp;"*"))</f>
        <v/>
      </c>
      <c r="D1854" s="129" t="str">
        <f>IF(SUMIF(OutputMaterialType,Specified_Output!A1854,OutputSampleWeight)=0,"",SUMIF(OutputMaterialType,Specified_Output!A1854,OutputSampleWeight))</f>
        <v/>
      </c>
      <c r="E1854" s="120" t="str">
        <f t="shared" si="200"/>
        <v/>
      </c>
      <c r="F1854" s="95" t="str">
        <f t="shared" si="201"/>
        <v/>
      </c>
      <c r="G1854" s="120" t="str">
        <f t="shared" si="202"/>
        <v/>
      </c>
      <c r="H1854" s="127" t="str">
        <f t="shared" si="203"/>
        <v/>
      </c>
      <c r="J1854" s="103"/>
      <c r="K1854" s="103"/>
      <c r="L1854" s="127" t="str">
        <f t="shared" si="199"/>
        <v/>
      </c>
      <c r="M1854" s="59" t="e">
        <f t="array" ref="M1854">_xlfn.STDEV.S(IF(OutputMaterialType=A1854,OutputTarget))</f>
        <v>#VALUE!</v>
      </c>
      <c r="N1854" s="143" t="e">
        <f t="shared" si="204"/>
        <v>#VALUE!</v>
      </c>
      <c r="O1854" s="146" t="e">
        <f t="shared" si="205"/>
        <v>#VALUE!</v>
      </c>
    </row>
    <row r="1855" spans="1:15" s="17" customFormat="1" x14ac:dyDescent="0.2">
      <c r="A1855" s="51"/>
      <c r="B1855" s="14"/>
      <c r="C1855" s="128" t="str">
        <f>IF(A1855=0,"",COUNTIF(Sample_Output!$B$2:$B$2000,"*"&amp;A1855&amp;"*"))</f>
        <v/>
      </c>
      <c r="D1855" s="129" t="str">
        <f>IF(SUMIF(OutputMaterialType,Specified_Output!A1855,OutputSampleWeight)=0,"",SUMIF(OutputMaterialType,Specified_Output!A1855,OutputSampleWeight))</f>
        <v/>
      </c>
      <c r="E1855" s="120" t="str">
        <f t="shared" si="200"/>
        <v/>
      </c>
      <c r="F1855" s="95" t="str">
        <f t="shared" si="201"/>
        <v/>
      </c>
      <c r="G1855" s="120" t="str">
        <f t="shared" si="202"/>
        <v/>
      </c>
      <c r="H1855" s="127" t="str">
        <f t="shared" si="203"/>
        <v/>
      </c>
      <c r="J1855" s="103"/>
      <c r="K1855" s="103"/>
      <c r="L1855" s="127" t="str">
        <f t="shared" si="199"/>
        <v/>
      </c>
      <c r="M1855" s="59" t="e">
        <f t="array" ref="M1855">_xlfn.STDEV.S(IF(OutputMaterialType=A1855,OutputTarget))</f>
        <v>#VALUE!</v>
      </c>
      <c r="N1855" s="143" t="e">
        <f t="shared" si="204"/>
        <v>#VALUE!</v>
      </c>
      <c r="O1855" s="146" t="e">
        <f t="shared" si="205"/>
        <v>#VALUE!</v>
      </c>
    </row>
    <row r="1856" spans="1:15" s="17" customFormat="1" x14ac:dyDescent="0.2">
      <c r="A1856" s="51"/>
      <c r="B1856" s="14"/>
      <c r="C1856" s="128" t="str">
        <f>IF(A1856=0,"",COUNTIF(Sample_Output!$B$2:$B$2000,"*"&amp;A1856&amp;"*"))</f>
        <v/>
      </c>
      <c r="D1856" s="129" t="str">
        <f>IF(SUMIF(OutputMaterialType,Specified_Output!A1856,OutputSampleWeight)=0,"",SUMIF(OutputMaterialType,Specified_Output!A1856,OutputSampleWeight))</f>
        <v/>
      </c>
      <c r="E1856" s="120" t="str">
        <f t="shared" si="200"/>
        <v/>
      </c>
      <c r="F1856" s="95" t="str">
        <f t="shared" si="201"/>
        <v/>
      </c>
      <c r="G1856" s="120" t="str">
        <f t="shared" si="202"/>
        <v/>
      </c>
      <c r="H1856" s="127" t="str">
        <f t="shared" si="203"/>
        <v/>
      </c>
      <c r="J1856" s="103"/>
      <c r="K1856" s="103"/>
      <c r="L1856" s="127" t="str">
        <f t="shared" si="199"/>
        <v/>
      </c>
      <c r="M1856" s="59" t="e">
        <f t="array" ref="M1856">_xlfn.STDEV.S(IF(OutputMaterialType=A1856,OutputTarget))</f>
        <v>#VALUE!</v>
      </c>
      <c r="N1856" s="143" t="e">
        <f t="shared" si="204"/>
        <v>#VALUE!</v>
      </c>
      <c r="O1856" s="146" t="e">
        <f t="shared" si="205"/>
        <v>#VALUE!</v>
      </c>
    </row>
    <row r="1857" spans="1:15" s="17" customFormat="1" x14ac:dyDescent="0.2">
      <c r="A1857" s="51"/>
      <c r="B1857" s="14"/>
      <c r="C1857" s="128" t="str">
        <f>IF(A1857=0,"",COUNTIF(Sample_Output!$B$2:$B$2000,"*"&amp;A1857&amp;"*"))</f>
        <v/>
      </c>
      <c r="D1857" s="129" t="str">
        <f>IF(SUMIF(OutputMaterialType,Specified_Output!A1857,OutputSampleWeight)=0,"",SUMIF(OutputMaterialType,Specified_Output!A1857,OutputSampleWeight))</f>
        <v/>
      </c>
      <c r="E1857" s="120" t="str">
        <f t="shared" si="200"/>
        <v/>
      </c>
      <c r="F1857" s="95" t="str">
        <f t="shared" si="201"/>
        <v/>
      </c>
      <c r="G1857" s="120" t="str">
        <f t="shared" si="202"/>
        <v/>
      </c>
      <c r="H1857" s="127" t="str">
        <f t="shared" si="203"/>
        <v/>
      </c>
      <c r="J1857" s="103"/>
      <c r="K1857" s="103"/>
      <c r="L1857" s="127" t="str">
        <f t="shared" si="199"/>
        <v/>
      </c>
      <c r="M1857" s="59" t="e">
        <f t="array" ref="M1857">_xlfn.STDEV.S(IF(OutputMaterialType=A1857,OutputTarget))</f>
        <v>#VALUE!</v>
      </c>
      <c r="N1857" s="143" t="e">
        <f t="shared" si="204"/>
        <v>#VALUE!</v>
      </c>
      <c r="O1857" s="146" t="e">
        <f t="shared" si="205"/>
        <v>#VALUE!</v>
      </c>
    </row>
    <row r="1858" spans="1:15" s="17" customFormat="1" x14ac:dyDescent="0.2">
      <c r="A1858" s="51"/>
      <c r="B1858" s="14"/>
      <c r="C1858" s="128" t="str">
        <f>IF(A1858=0,"",COUNTIF(Sample_Output!$B$2:$B$2000,"*"&amp;A1858&amp;"*"))</f>
        <v/>
      </c>
      <c r="D1858" s="129" t="str">
        <f>IF(SUMIF(OutputMaterialType,Specified_Output!A1858,OutputSampleWeight)=0,"",SUMIF(OutputMaterialType,Specified_Output!A1858,OutputSampleWeight))</f>
        <v/>
      </c>
      <c r="E1858" s="120" t="str">
        <f t="shared" si="200"/>
        <v/>
      </c>
      <c r="F1858" s="95" t="str">
        <f t="shared" si="201"/>
        <v/>
      </c>
      <c r="G1858" s="120" t="str">
        <f t="shared" si="202"/>
        <v/>
      </c>
      <c r="H1858" s="127" t="str">
        <f t="shared" si="203"/>
        <v/>
      </c>
      <c r="J1858" s="103"/>
      <c r="K1858" s="103"/>
      <c r="L1858" s="127" t="str">
        <f t="shared" ref="L1858:L1921" si="206">IFERROR(AVERAGEIF(OutputMaterialType,A1858,OutputFragments),"")</f>
        <v/>
      </c>
      <c r="M1858" s="59" t="e">
        <f t="array" ref="M1858">_xlfn.STDEV.S(IF(OutputMaterialType=A1858,OutputTarget))</f>
        <v>#VALUE!</v>
      </c>
      <c r="N1858" s="143" t="e">
        <f t="shared" si="204"/>
        <v>#VALUE!</v>
      </c>
      <c r="O1858" s="146" t="e">
        <f t="shared" si="205"/>
        <v>#VALUE!</v>
      </c>
    </row>
    <row r="1859" spans="1:15" s="17" customFormat="1" x14ac:dyDescent="0.2">
      <c r="A1859" s="51"/>
      <c r="B1859" s="14"/>
      <c r="C1859" s="128" t="str">
        <f>IF(A1859=0,"",COUNTIF(Sample_Output!$B$2:$B$2000,"*"&amp;A1859&amp;"*"))</f>
        <v/>
      </c>
      <c r="D1859" s="129" t="str">
        <f>IF(SUMIF(OutputMaterialType,Specified_Output!A1859,OutputSampleWeight)=0,"",SUMIF(OutputMaterialType,Specified_Output!A1859,OutputSampleWeight))</f>
        <v/>
      </c>
      <c r="E1859" s="120" t="str">
        <f t="shared" ref="E1859:E1922" si="207">IFERROR(AVERAGEIF(OutputMaterialType,A1859,OutputTarget),"")</f>
        <v/>
      </c>
      <c r="F1859" s="95" t="str">
        <f t="shared" ref="F1859:F1922" si="208">IFERROR(M1859,"")</f>
        <v/>
      </c>
      <c r="G1859" s="120" t="str">
        <f t="shared" ref="G1859:G1922" si="209">IFERROR(AVERAGEIF(OutputMaterialType,A1859,OutputNonTarget),"")</f>
        <v/>
      </c>
      <c r="H1859" s="127" t="str">
        <f t="shared" ref="H1859:H1922" si="210">IFERROR(AVERAGEIF(OutputMaterialType,A1859,OutputNonRecyclables),"")</f>
        <v/>
      </c>
      <c r="J1859" s="103"/>
      <c r="K1859" s="103"/>
      <c r="L1859" s="127" t="str">
        <f t="shared" si="206"/>
        <v/>
      </c>
      <c r="M1859" s="59" t="e">
        <f t="array" ref="M1859">_xlfn.STDEV.S(IF(OutputMaterialType=A1859,OutputTarget))</f>
        <v>#VALUE!</v>
      </c>
      <c r="N1859" s="143" t="e">
        <f t="shared" ref="N1859:N1922" si="211">C1859-ROUNDDOWN(B1859/20,0)</f>
        <v>#VALUE!</v>
      </c>
      <c r="O1859" s="146" t="e">
        <f t="shared" ref="O1859:O1922" si="212">D1859/C1859</f>
        <v>#VALUE!</v>
      </c>
    </row>
    <row r="1860" spans="1:15" s="17" customFormat="1" x14ac:dyDescent="0.2">
      <c r="A1860" s="51"/>
      <c r="B1860" s="14"/>
      <c r="C1860" s="128" t="str">
        <f>IF(A1860=0,"",COUNTIF(Sample_Output!$B$2:$B$2000,"*"&amp;A1860&amp;"*"))</f>
        <v/>
      </c>
      <c r="D1860" s="129" t="str">
        <f>IF(SUMIF(OutputMaterialType,Specified_Output!A1860,OutputSampleWeight)=0,"",SUMIF(OutputMaterialType,Specified_Output!A1860,OutputSampleWeight))</f>
        <v/>
      </c>
      <c r="E1860" s="120" t="str">
        <f t="shared" si="207"/>
        <v/>
      </c>
      <c r="F1860" s="95" t="str">
        <f t="shared" si="208"/>
        <v/>
      </c>
      <c r="G1860" s="120" t="str">
        <f t="shared" si="209"/>
        <v/>
      </c>
      <c r="H1860" s="127" t="str">
        <f t="shared" si="210"/>
        <v/>
      </c>
      <c r="J1860" s="103"/>
      <c r="K1860" s="103"/>
      <c r="L1860" s="127" t="str">
        <f t="shared" si="206"/>
        <v/>
      </c>
      <c r="M1860" s="59" t="e">
        <f t="array" ref="M1860">_xlfn.STDEV.S(IF(OutputMaterialType=A1860,OutputTarget))</f>
        <v>#VALUE!</v>
      </c>
      <c r="N1860" s="143" t="e">
        <f t="shared" si="211"/>
        <v>#VALUE!</v>
      </c>
      <c r="O1860" s="146" t="e">
        <f t="shared" si="212"/>
        <v>#VALUE!</v>
      </c>
    </row>
    <row r="1861" spans="1:15" s="17" customFormat="1" x14ac:dyDescent="0.2">
      <c r="A1861" s="51"/>
      <c r="B1861" s="14"/>
      <c r="C1861" s="128" t="str">
        <f>IF(A1861=0,"",COUNTIF(Sample_Output!$B$2:$B$2000,"*"&amp;A1861&amp;"*"))</f>
        <v/>
      </c>
      <c r="D1861" s="129" t="str">
        <f>IF(SUMIF(OutputMaterialType,Specified_Output!A1861,OutputSampleWeight)=0,"",SUMIF(OutputMaterialType,Specified_Output!A1861,OutputSampleWeight))</f>
        <v/>
      </c>
      <c r="E1861" s="120" t="str">
        <f t="shared" si="207"/>
        <v/>
      </c>
      <c r="F1861" s="95" t="str">
        <f t="shared" si="208"/>
        <v/>
      </c>
      <c r="G1861" s="120" t="str">
        <f t="shared" si="209"/>
        <v/>
      </c>
      <c r="H1861" s="127" t="str">
        <f t="shared" si="210"/>
        <v/>
      </c>
      <c r="J1861" s="103"/>
      <c r="K1861" s="103"/>
      <c r="L1861" s="127" t="str">
        <f t="shared" si="206"/>
        <v/>
      </c>
      <c r="M1861" s="59" t="e">
        <f t="array" ref="M1861">_xlfn.STDEV.S(IF(OutputMaterialType=A1861,OutputTarget))</f>
        <v>#VALUE!</v>
      </c>
      <c r="N1861" s="143" t="e">
        <f t="shared" si="211"/>
        <v>#VALUE!</v>
      </c>
      <c r="O1861" s="146" t="e">
        <f t="shared" si="212"/>
        <v>#VALUE!</v>
      </c>
    </row>
    <row r="1862" spans="1:15" s="17" customFormat="1" x14ac:dyDescent="0.2">
      <c r="A1862" s="51"/>
      <c r="B1862" s="14"/>
      <c r="C1862" s="128" t="str">
        <f>IF(A1862=0,"",COUNTIF(Sample_Output!$B$2:$B$2000,"*"&amp;A1862&amp;"*"))</f>
        <v/>
      </c>
      <c r="D1862" s="129" t="str">
        <f>IF(SUMIF(OutputMaterialType,Specified_Output!A1862,OutputSampleWeight)=0,"",SUMIF(OutputMaterialType,Specified_Output!A1862,OutputSampleWeight))</f>
        <v/>
      </c>
      <c r="E1862" s="120" t="str">
        <f t="shared" si="207"/>
        <v/>
      </c>
      <c r="F1862" s="95" t="str">
        <f t="shared" si="208"/>
        <v/>
      </c>
      <c r="G1862" s="120" t="str">
        <f t="shared" si="209"/>
        <v/>
      </c>
      <c r="H1862" s="127" t="str">
        <f t="shared" si="210"/>
        <v/>
      </c>
      <c r="J1862" s="103"/>
      <c r="K1862" s="103"/>
      <c r="L1862" s="127" t="str">
        <f t="shared" si="206"/>
        <v/>
      </c>
      <c r="M1862" s="59" t="e">
        <f t="array" ref="M1862">_xlfn.STDEV.S(IF(OutputMaterialType=A1862,OutputTarget))</f>
        <v>#VALUE!</v>
      </c>
      <c r="N1862" s="143" t="e">
        <f t="shared" si="211"/>
        <v>#VALUE!</v>
      </c>
      <c r="O1862" s="146" t="e">
        <f t="shared" si="212"/>
        <v>#VALUE!</v>
      </c>
    </row>
    <row r="1863" spans="1:15" s="17" customFormat="1" x14ac:dyDescent="0.2">
      <c r="A1863" s="51"/>
      <c r="B1863" s="14"/>
      <c r="C1863" s="128" t="str">
        <f>IF(A1863=0,"",COUNTIF(Sample_Output!$B$2:$B$2000,"*"&amp;A1863&amp;"*"))</f>
        <v/>
      </c>
      <c r="D1863" s="129" t="str">
        <f>IF(SUMIF(OutputMaterialType,Specified_Output!A1863,OutputSampleWeight)=0,"",SUMIF(OutputMaterialType,Specified_Output!A1863,OutputSampleWeight))</f>
        <v/>
      </c>
      <c r="E1863" s="120" t="str">
        <f t="shared" si="207"/>
        <v/>
      </c>
      <c r="F1863" s="95" t="str">
        <f t="shared" si="208"/>
        <v/>
      </c>
      <c r="G1863" s="120" t="str">
        <f t="shared" si="209"/>
        <v/>
      </c>
      <c r="H1863" s="127" t="str">
        <f t="shared" si="210"/>
        <v/>
      </c>
      <c r="J1863" s="103"/>
      <c r="K1863" s="103"/>
      <c r="L1863" s="127" t="str">
        <f t="shared" si="206"/>
        <v/>
      </c>
      <c r="M1863" s="59" t="e">
        <f t="array" ref="M1863">_xlfn.STDEV.S(IF(OutputMaterialType=A1863,OutputTarget))</f>
        <v>#VALUE!</v>
      </c>
      <c r="N1863" s="143" t="e">
        <f t="shared" si="211"/>
        <v>#VALUE!</v>
      </c>
      <c r="O1863" s="146" t="e">
        <f t="shared" si="212"/>
        <v>#VALUE!</v>
      </c>
    </row>
    <row r="1864" spans="1:15" s="17" customFormat="1" x14ac:dyDescent="0.2">
      <c r="A1864" s="51"/>
      <c r="B1864" s="14"/>
      <c r="C1864" s="128" t="str">
        <f>IF(A1864=0,"",COUNTIF(Sample_Output!$B$2:$B$2000,"*"&amp;A1864&amp;"*"))</f>
        <v/>
      </c>
      <c r="D1864" s="129" t="str">
        <f>IF(SUMIF(OutputMaterialType,Specified_Output!A1864,OutputSampleWeight)=0,"",SUMIF(OutputMaterialType,Specified_Output!A1864,OutputSampleWeight))</f>
        <v/>
      </c>
      <c r="E1864" s="120" t="str">
        <f t="shared" si="207"/>
        <v/>
      </c>
      <c r="F1864" s="95" t="str">
        <f t="shared" si="208"/>
        <v/>
      </c>
      <c r="G1864" s="120" t="str">
        <f t="shared" si="209"/>
        <v/>
      </c>
      <c r="H1864" s="127" t="str">
        <f t="shared" si="210"/>
        <v/>
      </c>
      <c r="J1864" s="103"/>
      <c r="K1864" s="103"/>
      <c r="L1864" s="127" t="str">
        <f t="shared" si="206"/>
        <v/>
      </c>
      <c r="M1864" s="59" t="e">
        <f t="array" ref="M1864">_xlfn.STDEV.S(IF(OutputMaterialType=A1864,OutputTarget))</f>
        <v>#VALUE!</v>
      </c>
      <c r="N1864" s="143" t="e">
        <f t="shared" si="211"/>
        <v>#VALUE!</v>
      </c>
      <c r="O1864" s="146" t="e">
        <f t="shared" si="212"/>
        <v>#VALUE!</v>
      </c>
    </row>
    <row r="1865" spans="1:15" s="17" customFormat="1" x14ac:dyDescent="0.2">
      <c r="A1865" s="51"/>
      <c r="B1865" s="14"/>
      <c r="C1865" s="128" t="str">
        <f>IF(A1865=0,"",COUNTIF(Sample_Output!$B$2:$B$2000,"*"&amp;A1865&amp;"*"))</f>
        <v/>
      </c>
      <c r="D1865" s="129" t="str">
        <f>IF(SUMIF(OutputMaterialType,Specified_Output!A1865,OutputSampleWeight)=0,"",SUMIF(OutputMaterialType,Specified_Output!A1865,OutputSampleWeight))</f>
        <v/>
      </c>
      <c r="E1865" s="120" t="str">
        <f t="shared" si="207"/>
        <v/>
      </c>
      <c r="F1865" s="95" t="str">
        <f t="shared" si="208"/>
        <v/>
      </c>
      <c r="G1865" s="120" t="str">
        <f t="shared" si="209"/>
        <v/>
      </c>
      <c r="H1865" s="127" t="str">
        <f t="shared" si="210"/>
        <v/>
      </c>
      <c r="J1865" s="103"/>
      <c r="K1865" s="103"/>
      <c r="L1865" s="127" t="str">
        <f t="shared" si="206"/>
        <v/>
      </c>
      <c r="M1865" s="59" t="e">
        <f t="array" ref="M1865">_xlfn.STDEV.S(IF(OutputMaterialType=A1865,OutputTarget))</f>
        <v>#VALUE!</v>
      </c>
      <c r="N1865" s="143" t="e">
        <f t="shared" si="211"/>
        <v>#VALUE!</v>
      </c>
      <c r="O1865" s="146" t="e">
        <f t="shared" si="212"/>
        <v>#VALUE!</v>
      </c>
    </row>
    <row r="1866" spans="1:15" s="17" customFormat="1" x14ac:dyDescent="0.2">
      <c r="A1866" s="51"/>
      <c r="B1866" s="14"/>
      <c r="C1866" s="128" t="str">
        <f>IF(A1866=0,"",COUNTIF(Sample_Output!$B$2:$B$2000,"*"&amp;A1866&amp;"*"))</f>
        <v/>
      </c>
      <c r="D1866" s="129" t="str">
        <f>IF(SUMIF(OutputMaterialType,Specified_Output!A1866,OutputSampleWeight)=0,"",SUMIF(OutputMaterialType,Specified_Output!A1866,OutputSampleWeight))</f>
        <v/>
      </c>
      <c r="E1866" s="120" t="str">
        <f t="shared" si="207"/>
        <v/>
      </c>
      <c r="F1866" s="95" t="str">
        <f t="shared" si="208"/>
        <v/>
      </c>
      <c r="G1866" s="120" t="str">
        <f t="shared" si="209"/>
        <v/>
      </c>
      <c r="H1866" s="127" t="str">
        <f t="shared" si="210"/>
        <v/>
      </c>
      <c r="J1866" s="103"/>
      <c r="K1866" s="103"/>
      <c r="L1866" s="127" t="str">
        <f t="shared" si="206"/>
        <v/>
      </c>
      <c r="M1866" s="59" t="e">
        <f t="array" ref="M1866">_xlfn.STDEV.S(IF(OutputMaterialType=A1866,OutputTarget))</f>
        <v>#VALUE!</v>
      </c>
      <c r="N1866" s="143" t="e">
        <f t="shared" si="211"/>
        <v>#VALUE!</v>
      </c>
      <c r="O1866" s="146" t="e">
        <f t="shared" si="212"/>
        <v>#VALUE!</v>
      </c>
    </row>
    <row r="1867" spans="1:15" s="17" customFormat="1" x14ac:dyDescent="0.2">
      <c r="A1867" s="51"/>
      <c r="B1867" s="14"/>
      <c r="C1867" s="128" t="str">
        <f>IF(A1867=0,"",COUNTIF(Sample_Output!$B$2:$B$2000,"*"&amp;A1867&amp;"*"))</f>
        <v/>
      </c>
      <c r="D1867" s="129" t="str">
        <f>IF(SUMIF(OutputMaterialType,Specified_Output!A1867,OutputSampleWeight)=0,"",SUMIF(OutputMaterialType,Specified_Output!A1867,OutputSampleWeight))</f>
        <v/>
      </c>
      <c r="E1867" s="120" t="str">
        <f t="shared" si="207"/>
        <v/>
      </c>
      <c r="F1867" s="95" t="str">
        <f t="shared" si="208"/>
        <v/>
      </c>
      <c r="G1867" s="120" t="str">
        <f t="shared" si="209"/>
        <v/>
      </c>
      <c r="H1867" s="127" t="str">
        <f t="shared" si="210"/>
        <v/>
      </c>
      <c r="J1867" s="103"/>
      <c r="K1867" s="103"/>
      <c r="L1867" s="127" t="str">
        <f t="shared" si="206"/>
        <v/>
      </c>
      <c r="M1867" s="59" t="e">
        <f t="array" ref="M1867">_xlfn.STDEV.S(IF(OutputMaterialType=A1867,OutputTarget))</f>
        <v>#VALUE!</v>
      </c>
      <c r="N1867" s="143" t="e">
        <f t="shared" si="211"/>
        <v>#VALUE!</v>
      </c>
      <c r="O1867" s="146" t="e">
        <f t="shared" si="212"/>
        <v>#VALUE!</v>
      </c>
    </row>
    <row r="1868" spans="1:15" s="17" customFormat="1" x14ac:dyDescent="0.2">
      <c r="A1868" s="51"/>
      <c r="B1868" s="14"/>
      <c r="C1868" s="128" t="str">
        <f>IF(A1868=0,"",COUNTIF(Sample_Output!$B$2:$B$2000,"*"&amp;A1868&amp;"*"))</f>
        <v/>
      </c>
      <c r="D1868" s="129" t="str">
        <f>IF(SUMIF(OutputMaterialType,Specified_Output!A1868,OutputSampleWeight)=0,"",SUMIF(OutputMaterialType,Specified_Output!A1868,OutputSampleWeight))</f>
        <v/>
      </c>
      <c r="E1868" s="120" t="str">
        <f t="shared" si="207"/>
        <v/>
      </c>
      <c r="F1868" s="95" t="str">
        <f t="shared" si="208"/>
        <v/>
      </c>
      <c r="G1868" s="120" t="str">
        <f t="shared" si="209"/>
        <v/>
      </c>
      <c r="H1868" s="127" t="str">
        <f t="shared" si="210"/>
        <v/>
      </c>
      <c r="J1868" s="103"/>
      <c r="K1868" s="103"/>
      <c r="L1868" s="127" t="str">
        <f t="shared" si="206"/>
        <v/>
      </c>
      <c r="M1868" s="59" t="e">
        <f t="array" ref="M1868">_xlfn.STDEV.S(IF(OutputMaterialType=A1868,OutputTarget))</f>
        <v>#VALUE!</v>
      </c>
      <c r="N1868" s="143" t="e">
        <f t="shared" si="211"/>
        <v>#VALUE!</v>
      </c>
      <c r="O1868" s="146" t="e">
        <f t="shared" si="212"/>
        <v>#VALUE!</v>
      </c>
    </row>
    <row r="1869" spans="1:15" s="17" customFormat="1" x14ac:dyDescent="0.2">
      <c r="A1869" s="51"/>
      <c r="B1869" s="14"/>
      <c r="C1869" s="128" t="str">
        <f>IF(A1869=0,"",COUNTIF(Sample_Output!$B$2:$B$2000,"*"&amp;A1869&amp;"*"))</f>
        <v/>
      </c>
      <c r="D1869" s="129" t="str">
        <f>IF(SUMIF(OutputMaterialType,Specified_Output!A1869,OutputSampleWeight)=0,"",SUMIF(OutputMaterialType,Specified_Output!A1869,OutputSampleWeight))</f>
        <v/>
      </c>
      <c r="E1869" s="120" t="str">
        <f t="shared" si="207"/>
        <v/>
      </c>
      <c r="F1869" s="95" t="str">
        <f t="shared" si="208"/>
        <v/>
      </c>
      <c r="G1869" s="120" t="str">
        <f t="shared" si="209"/>
        <v/>
      </c>
      <c r="H1869" s="127" t="str">
        <f t="shared" si="210"/>
        <v/>
      </c>
      <c r="J1869" s="103"/>
      <c r="K1869" s="103"/>
      <c r="L1869" s="127" t="str">
        <f t="shared" si="206"/>
        <v/>
      </c>
      <c r="M1869" s="59" t="e">
        <f t="array" ref="M1869">_xlfn.STDEV.S(IF(OutputMaterialType=A1869,OutputTarget))</f>
        <v>#VALUE!</v>
      </c>
      <c r="N1869" s="143" t="e">
        <f t="shared" si="211"/>
        <v>#VALUE!</v>
      </c>
      <c r="O1869" s="146" t="e">
        <f t="shared" si="212"/>
        <v>#VALUE!</v>
      </c>
    </row>
    <row r="1870" spans="1:15" s="17" customFormat="1" x14ac:dyDescent="0.2">
      <c r="A1870" s="51"/>
      <c r="B1870" s="14"/>
      <c r="C1870" s="128" t="str">
        <f>IF(A1870=0,"",COUNTIF(Sample_Output!$B$2:$B$2000,"*"&amp;A1870&amp;"*"))</f>
        <v/>
      </c>
      <c r="D1870" s="129" t="str">
        <f>IF(SUMIF(OutputMaterialType,Specified_Output!A1870,OutputSampleWeight)=0,"",SUMIF(OutputMaterialType,Specified_Output!A1870,OutputSampleWeight))</f>
        <v/>
      </c>
      <c r="E1870" s="120" t="str">
        <f t="shared" si="207"/>
        <v/>
      </c>
      <c r="F1870" s="95" t="str">
        <f t="shared" si="208"/>
        <v/>
      </c>
      <c r="G1870" s="120" t="str">
        <f t="shared" si="209"/>
        <v/>
      </c>
      <c r="H1870" s="127" t="str">
        <f t="shared" si="210"/>
        <v/>
      </c>
      <c r="J1870" s="103"/>
      <c r="K1870" s="103"/>
      <c r="L1870" s="127" t="str">
        <f t="shared" si="206"/>
        <v/>
      </c>
      <c r="M1870" s="59" t="e">
        <f t="array" ref="M1870">_xlfn.STDEV.S(IF(OutputMaterialType=A1870,OutputTarget))</f>
        <v>#VALUE!</v>
      </c>
      <c r="N1870" s="143" t="e">
        <f t="shared" si="211"/>
        <v>#VALUE!</v>
      </c>
      <c r="O1870" s="146" t="e">
        <f t="shared" si="212"/>
        <v>#VALUE!</v>
      </c>
    </row>
    <row r="1871" spans="1:15" s="17" customFormat="1" x14ac:dyDescent="0.2">
      <c r="A1871" s="51"/>
      <c r="B1871" s="14"/>
      <c r="C1871" s="128" t="str">
        <f>IF(A1871=0,"",COUNTIF(Sample_Output!$B$2:$B$2000,"*"&amp;A1871&amp;"*"))</f>
        <v/>
      </c>
      <c r="D1871" s="129" t="str">
        <f>IF(SUMIF(OutputMaterialType,Specified_Output!A1871,OutputSampleWeight)=0,"",SUMIF(OutputMaterialType,Specified_Output!A1871,OutputSampleWeight))</f>
        <v/>
      </c>
      <c r="E1871" s="120" t="str">
        <f t="shared" si="207"/>
        <v/>
      </c>
      <c r="F1871" s="95" t="str">
        <f t="shared" si="208"/>
        <v/>
      </c>
      <c r="G1871" s="120" t="str">
        <f t="shared" si="209"/>
        <v/>
      </c>
      <c r="H1871" s="127" t="str">
        <f t="shared" si="210"/>
        <v/>
      </c>
      <c r="J1871" s="103"/>
      <c r="K1871" s="103"/>
      <c r="L1871" s="127" t="str">
        <f t="shared" si="206"/>
        <v/>
      </c>
      <c r="M1871" s="59" t="e">
        <f t="array" ref="M1871">_xlfn.STDEV.S(IF(OutputMaterialType=A1871,OutputTarget))</f>
        <v>#VALUE!</v>
      </c>
      <c r="N1871" s="143" t="e">
        <f t="shared" si="211"/>
        <v>#VALUE!</v>
      </c>
      <c r="O1871" s="146" t="e">
        <f t="shared" si="212"/>
        <v>#VALUE!</v>
      </c>
    </row>
    <row r="1872" spans="1:15" s="17" customFormat="1" x14ac:dyDescent="0.2">
      <c r="A1872" s="51"/>
      <c r="B1872" s="14"/>
      <c r="C1872" s="128" t="str">
        <f>IF(A1872=0,"",COUNTIF(Sample_Output!$B$2:$B$2000,"*"&amp;A1872&amp;"*"))</f>
        <v/>
      </c>
      <c r="D1872" s="129" t="str">
        <f>IF(SUMIF(OutputMaterialType,Specified_Output!A1872,OutputSampleWeight)=0,"",SUMIF(OutputMaterialType,Specified_Output!A1872,OutputSampleWeight))</f>
        <v/>
      </c>
      <c r="E1872" s="120" t="str">
        <f t="shared" si="207"/>
        <v/>
      </c>
      <c r="F1872" s="95" t="str">
        <f t="shared" si="208"/>
        <v/>
      </c>
      <c r="G1872" s="120" t="str">
        <f t="shared" si="209"/>
        <v/>
      </c>
      <c r="H1872" s="127" t="str">
        <f t="shared" si="210"/>
        <v/>
      </c>
      <c r="J1872" s="103"/>
      <c r="K1872" s="103"/>
      <c r="L1872" s="127" t="str">
        <f t="shared" si="206"/>
        <v/>
      </c>
      <c r="M1872" s="59" t="e">
        <f t="array" ref="M1872">_xlfn.STDEV.S(IF(OutputMaterialType=A1872,OutputTarget))</f>
        <v>#VALUE!</v>
      </c>
      <c r="N1872" s="143" t="e">
        <f t="shared" si="211"/>
        <v>#VALUE!</v>
      </c>
      <c r="O1872" s="146" t="e">
        <f t="shared" si="212"/>
        <v>#VALUE!</v>
      </c>
    </row>
    <row r="1873" spans="1:15" s="17" customFormat="1" x14ac:dyDescent="0.2">
      <c r="A1873" s="51"/>
      <c r="B1873" s="14"/>
      <c r="C1873" s="128" t="str">
        <f>IF(A1873=0,"",COUNTIF(Sample_Output!$B$2:$B$2000,"*"&amp;A1873&amp;"*"))</f>
        <v/>
      </c>
      <c r="D1873" s="129" t="str">
        <f>IF(SUMIF(OutputMaterialType,Specified_Output!A1873,OutputSampleWeight)=0,"",SUMIF(OutputMaterialType,Specified_Output!A1873,OutputSampleWeight))</f>
        <v/>
      </c>
      <c r="E1873" s="120" t="str">
        <f t="shared" si="207"/>
        <v/>
      </c>
      <c r="F1873" s="95" t="str">
        <f t="shared" si="208"/>
        <v/>
      </c>
      <c r="G1873" s="120" t="str">
        <f t="shared" si="209"/>
        <v/>
      </c>
      <c r="H1873" s="127" t="str">
        <f t="shared" si="210"/>
        <v/>
      </c>
      <c r="J1873" s="103"/>
      <c r="K1873" s="103"/>
      <c r="L1873" s="127" t="str">
        <f t="shared" si="206"/>
        <v/>
      </c>
      <c r="M1873" s="59" t="e">
        <f t="array" ref="M1873">_xlfn.STDEV.S(IF(OutputMaterialType=A1873,OutputTarget))</f>
        <v>#VALUE!</v>
      </c>
      <c r="N1873" s="143" t="e">
        <f t="shared" si="211"/>
        <v>#VALUE!</v>
      </c>
      <c r="O1873" s="146" t="e">
        <f t="shared" si="212"/>
        <v>#VALUE!</v>
      </c>
    </row>
    <row r="1874" spans="1:15" s="17" customFormat="1" x14ac:dyDescent="0.2">
      <c r="A1874" s="51"/>
      <c r="B1874" s="14"/>
      <c r="C1874" s="128" t="str">
        <f>IF(A1874=0,"",COUNTIF(Sample_Output!$B$2:$B$2000,"*"&amp;A1874&amp;"*"))</f>
        <v/>
      </c>
      <c r="D1874" s="129" t="str">
        <f>IF(SUMIF(OutputMaterialType,Specified_Output!A1874,OutputSampleWeight)=0,"",SUMIF(OutputMaterialType,Specified_Output!A1874,OutputSampleWeight))</f>
        <v/>
      </c>
      <c r="E1874" s="120" t="str">
        <f t="shared" si="207"/>
        <v/>
      </c>
      <c r="F1874" s="95" t="str">
        <f t="shared" si="208"/>
        <v/>
      </c>
      <c r="G1874" s="120" t="str">
        <f t="shared" si="209"/>
        <v/>
      </c>
      <c r="H1874" s="127" t="str">
        <f t="shared" si="210"/>
        <v/>
      </c>
      <c r="J1874" s="103"/>
      <c r="K1874" s="103"/>
      <c r="L1874" s="127" t="str">
        <f t="shared" si="206"/>
        <v/>
      </c>
      <c r="M1874" s="59" t="e">
        <f t="array" ref="M1874">_xlfn.STDEV.S(IF(OutputMaterialType=A1874,OutputTarget))</f>
        <v>#VALUE!</v>
      </c>
      <c r="N1874" s="143" t="e">
        <f t="shared" si="211"/>
        <v>#VALUE!</v>
      </c>
      <c r="O1874" s="146" t="e">
        <f t="shared" si="212"/>
        <v>#VALUE!</v>
      </c>
    </row>
    <row r="1875" spans="1:15" s="17" customFormat="1" x14ac:dyDescent="0.2">
      <c r="A1875" s="51"/>
      <c r="B1875" s="14"/>
      <c r="C1875" s="128" t="str">
        <f>IF(A1875=0,"",COUNTIF(Sample_Output!$B$2:$B$2000,"*"&amp;A1875&amp;"*"))</f>
        <v/>
      </c>
      <c r="D1875" s="129" t="str">
        <f>IF(SUMIF(OutputMaterialType,Specified_Output!A1875,OutputSampleWeight)=0,"",SUMIF(OutputMaterialType,Specified_Output!A1875,OutputSampleWeight))</f>
        <v/>
      </c>
      <c r="E1875" s="120" t="str">
        <f t="shared" si="207"/>
        <v/>
      </c>
      <c r="F1875" s="95" t="str">
        <f t="shared" si="208"/>
        <v/>
      </c>
      <c r="G1875" s="120" t="str">
        <f t="shared" si="209"/>
        <v/>
      </c>
      <c r="H1875" s="127" t="str">
        <f t="shared" si="210"/>
        <v/>
      </c>
      <c r="J1875" s="103"/>
      <c r="K1875" s="103"/>
      <c r="L1875" s="127" t="str">
        <f t="shared" si="206"/>
        <v/>
      </c>
      <c r="M1875" s="59" t="e">
        <f t="array" ref="M1875">_xlfn.STDEV.S(IF(OutputMaterialType=A1875,OutputTarget))</f>
        <v>#VALUE!</v>
      </c>
      <c r="N1875" s="143" t="e">
        <f t="shared" si="211"/>
        <v>#VALUE!</v>
      </c>
      <c r="O1875" s="146" t="e">
        <f t="shared" si="212"/>
        <v>#VALUE!</v>
      </c>
    </row>
    <row r="1876" spans="1:15" s="17" customFormat="1" x14ac:dyDescent="0.2">
      <c r="A1876" s="51"/>
      <c r="B1876" s="14"/>
      <c r="C1876" s="128" t="str">
        <f>IF(A1876=0,"",COUNTIF(Sample_Output!$B$2:$B$2000,"*"&amp;A1876&amp;"*"))</f>
        <v/>
      </c>
      <c r="D1876" s="129" t="str">
        <f>IF(SUMIF(OutputMaterialType,Specified_Output!A1876,OutputSampleWeight)=0,"",SUMIF(OutputMaterialType,Specified_Output!A1876,OutputSampleWeight))</f>
        <v/>
      </c>
      <c r="E1876" s="120" t="str">
        <f t="shared" si="207"/>
        <v/>
      </c>
      <c r="F1876" s="95" t="str">
        <f t="shared" si="208"/>
        <v/>
      </c>
      <c r="G1876" s="120" t="str">
        <f t="shared" si="209"/>
        <v/>
      </c>
      <c r="H1876" s="127" t="str">
        <f t="shared" si="210"/>
        <v/>
      </c>
      <c r="J1876" s="103"/>
      <c r="K1876" s="103"/>
      <c r="L1876" s="127" t="str">
        <f t="shared" si="206"/>
        <v/>
      </c>
      <c r="M1876" s="59" t="e">
        <f t="array" ref="M1876">_xlfn.STDEV.S(IF(OutputMaterialType=A1876,OutputTarget))</f>
        <v>#VALUE!</v>
      </c>
      <c r="N1876" s="143" t="e">
        <f t="shared" si="211"/>
        <v>#VALUE!</v>
      </c>
      <c r="O1876" s="146" t="e">
        <f t="shared" si="212"/>
        <v>#VALUE!</v>
      </c>
    </row>
    <row r="1877" spans="1:15" s="17" customFormat="1" x14ac:dyDescent="0.2">
      <c r="A1877" s="51"/>
      <c r="B1877" s="14"/>
      <c r="C1877" s="128" t="str">
        <f>IF(A1877=0,"",COUNTIF(Sample_Output!$B$2:$B$2000,"*"&amp;A1877&amp;"*"))</f>
        <v/>
      </c>
      <c r="D1877" s="129" t="str">
        <f>IF(SUMIF(OutputMaterialType,Specified_Output!A1877,OutputSampleWeight)=0,"",SUMIF(OutputMaterialType,Specified_Output!A1877,OutputSampleWeight))</f>
        <v/>
      </c>
      <c r="E1877" s="120" t="str">
        <f t="shared" si="207"/>
        <v/>
      </c>
      <c r="F1877" s="95" t="str">
        <f t="shared" si="208"/>
        <v/>
      </c>
      <c r="G1877" s="120" t="str">
        <f t="shared" si="209"/>
        <v/>
      </c>
      <c r="H1877" s="127" t="str">
        <f t="shared" si="210"/>
        <v/>
      </c>
      <c r="J1877" s="103"/>
      <c r="K1877" s="103"/>
      <c r="L1877" s="127" t="str">
        <f t="shared" si="206"/>
        <v/>
      </c>
      <c r="M1877" s="59" t="e">
        <f t="array" ref="M1877">_xlfn.STDEV.S(IF(OutputMaterialType=A1877,OutputTarget))</f>
        <v>#VALUE!</v>
      </c>
      <c r="N1877" s="143" t="e">
        <f t="shared" si="211"/>
        <v>#VALUE!</v>
      </c>
      <c r="O1877" s="146" t="e">
        <f t="shared" si="212"/>
        <v>#VALUE!</v>
      </c>
    </row>
    <row r="1878" spans="1:15" s="17" customFormat="1" x14ac:dyDescent="0.2">
      <c r="A1878" s="51"/>
      <c r="B1878" s="14"/>
      <c r="C1878" s="128" t="str">
        <f>IF(A1878=0,"",COUNTIF(Sample_Output!$B$2:$B$2000,"*"&amp;A1878&amp;"*"))</f>
        <v/>
      </c>
      <c r="D1878" s="129" t="str">
        <f>IF(SUMIF(OutputMaterialType,Specified_Output!A1878,OutputSampleWeight)=0,"",SUMIF(OutputMaterialType,Specified_Output!A1878,OutputSampleWeight))</f>
        <v/>
      </c>
      <c r="E1878" s="120" t="str">
        <f t="shared" si="207"/>
        <v/>
      </c>
      <c r="F1878" s="95" t="str">
        <f t="shared" si="208"/>
        <v/>
      </c>
      <c r="G1878" s="120" t="str">
        <f t="shared" si="209"/>
        <v/>
      </c>
      <c r="H1878" s="127" t="str">
        <f t="shared" si="210"/>
        <v/>
      </c>
      <c r="J1878" s="103"/>
      <c r="K1878" s="103"/>
      <c r="L1878" s="127" t="str">
        <f t="shared" si="206"/>
        <v/>
      </c>
      <c r="M1878" s="59" t="e">
        <f t="array" ref="M1878">_xlfn.STDEV.S(IF(OutputMaterialType=A1878,OutputTarget))</f>
        <v>#VALUE!</v>
      </c>
      <c r="N1878" s="143" t="e">
        <f t="shared" si="211"/>
        <v>#VALUE!</v>
      </c>
      <c r="O1878" s="146" t="e">
        <f t="shared" si="212"/>
        <v>#VALUE!</v>
      </c>
    </row>
    <row r="1879" spans="1:15" s="17" customFormat="1" x14ac:dyDescent="0.2">
      <c r="A1879" s="51"/>
      <c r="B1879" s="14"/>
      <c r="C1879" s="128" t="str">
        <f>IF(A1879=0,"",COUNTIF(Sample_Output!$B$2:$B$2000,"*"&amp;A1879&amp;"*"))</f>
        <v/>
      </c>
      <c r="D1879" s="129" t="str">
        <f>IF(SUMIF(OutputMaterialType,Specified_Output!A1879,OutputSampleWeight)=0,"",SUMIF(OutputMaterialType,Specified_Output!A1879,OutputSampleWeight))</f>
        <v/>
      </c>
      <c r="E1879" s="120" t="str">
        <f t="shared" si="207"/>
        <v/>
      </c>
      <c r="F1879" s="95" t="str">
        <f t="shared" si="208"/>
        <v/>
      </c>
      <c r="G1879" s="120" t="str">
        <f t="shared" si="209"/>
        <v/>
      </c>
      <c r="H1879" s="127" t="str">
        <f t="shared" si="210"/>
        <v/>
      </c>
      <c r="J1879" s="103"/>
      <c r="K1879" s="103"/>
      <c r="L1879" s="127" t="str">
        <f t="shared" si="206"/>
        <v/>
      </c>
      <c r="M1879" s="59" t="e">
        <f t="array" ref="M1879">_xlfn.STDEV.S(IF(OutputMaterialType=A1879,OutputTarget))</f>
        <v>#VALUE!</v>
      </c>
      <c r="N1879" s="143" t="e">
        <f t="shared" si="211"/>
        <v>#VALUE!</v>
      </c>
      <c r="O1879" s="146" t="e">
        <f t="shared" si="212"/>
        <v>#VALUE!</v>
      </c>
    </row>
    <row r="1880" spans="1:15" s="17" customFormat="1" x14ac:dyDescent="0.2">
      <c r="A1880" s="51"/>
      <c r="B1880" s="14"/>
      <c r="C1880" s="128" t="str">
        <f>IF(A1880=0,"",COUNTIF(Sample_Output!$B$2:$B$2000,"*"&amp;A1880&amp;"*"))</f>
        <v/>
      </c>
      <c r="D1880" s="129" t="str">
        <f>IF(SUMIF(OutputMaterialType,Specified_Output!A1880,OutputSampleWeight)=0,"",SUMIF(OutputMaterialType,Specified_Output!A1880,OutputSampleWeight))</f>
        <v/>
      </c>
      <c r="E1880" s="120" t="str">
        <f t="shared" si="207"/>
        <v/>
      </c>
      <c r="F1880" s="95" t="str">
        <f t="shared" si="208"/>
        <v/>
      </c>
      <c r="G1880" s="120" t="str">
        <f t="shared" si="209"/>
        <v/>
      </c>
      <c r="H1880" s="127" t="str">
        <f t="shared" si="210"/>
        <v/>
      </c>
      <c r="J1880" s="103"/>
      <c r="K1880" s="103"/>
      <c r="L1880" s="127" t="str">
        <f t="shared" si="206"/>
        <v/>
      </c>
      <c r="M1880" s="59" t="e">
        <f t="array" ref="M1880">_xlfn.STDEV.S(IF(OutputMaterialType=A1880,OutputTarget))</f>
        <v>#VALUE!</v>
      </c>
      <c r="N1880" s="143" t="e">
        <f t="shared" si="211"/>
        <v>#VALUE!</v>
      </c>
      <c r="O1880" s="146" t="e">
        <f t="shared" si="212"/>
        <v>#VALUE!</v>
      </c>
    </row>
    <row r="1881" spans="1:15" s="17" customFormat="1" x14ac:dyDescent="0.2">
      <c r="A1881" s="51"/>
      <c r="B1881" s="14"/>
      <c r="C1881" s="128" t="str">
        <f>IF(A1881=0,"",COUNTIF(Sample_Output!$B$2:$B$2000,"*"&amp;A1881&amp;"*"))</f>
        <v/>
      </c>
      <c r="D1881" s="129" t="str">
        <f>IF(SUMIF(OutputMaterialType,Specified_Output!A1881,OutputSampleWeight)=0,"",SUMIF(OutputMaterialType,Specified_Output!A1881,OutputSampleWeight))</f>
        <v/>
      </c>
      <c r="E1881" s="120" t="str">
        <f t="shared" si="207"/>
        <v/>
      </c>
      <c r="F1881" s="95" t="str">
        <f t="shared" si="208"/>
        <v/>
      </c>
      <c r="G1881" s="120" t="str">
        <f t="shared" si="209"/>
        <v/>
      </c>
      <c r="H1881" s="127" t="str">
        <f t="shared" si="210"/>
        <v/>
      </c>
      <c r="J1881" s="103"/>
      <c r="K1881" s="103"/>
      <c r="L1881" s="127" t="str">
        <f t="shared" si="206"/>
        <v/>
      </c>
      <c r="M1881" s="59" t="e">
        <f t="array" ref="M1881">_xlfn.STDEV.S(IF(OutputMaterialType=A1881,OutputTarget))</f>
        <v>#VALUE!</v>
      </c>
      <c r="N1881" s="143" t="e">
        <f t="shared" si="211"/>
        <v>#VALUE!</v>
      </c>
      <c r="O1881" s="146" t="e">
        <f t="shared" si="212"/>
        <v>#VALUE!</v>
      </c>
    </row>
    <row r="1882" spans="1:15" s="17" customFormat="1" x14ac:dyDescent="0.2">
      <c r="A1882" s="51"/>
      <c r="B1882" s="14"/>
      <c r="C1882" s="128" t="str">
        <f>IF(A1882=0,"",COUNTIF(Sample_Output!$B$2:$B$2000,"*"&amp;A1882&amp;"*"))</f>
        <v/>
      </c>
      <c r="D1882" s="129" t="str">
        <f>IF(SUMIF(OutputMaterialType,Specified_Output!A1882,OutputSampleWeight)=0,"",SUMIF(OutputMaterialType,Specified_Output!A1882,OutputSampleWeight))</f>
        <v/>
      </c>
      <c r="E1882" s="120" t="str">
        <f t="shared" si="207"/>
        <v/>
      </c>
      <c r="F1882" s="95" t="str">
        <f t="shared" si="208"/>
        <v/>
      </c>
      <c r="G1882" s="120" t="str">
        <f t="shared" si="209"/>
        <v/>
      </c>
      <c r="H1882" s="127" t="str">
        <f t="shared" si="210"/>
        <v/>
      </c>
      <c r="J1882" s="103"/>
      <c r="K1882" s="103"/>
      <c r="L1882" s="127" t="str">
        <f t="shared" si="206"/>
        <v/>
      </c>
      <c r="M1882" s="59" t="e">
        <f t="array" ref="M1882">_xlfn.STDEV.S(IF(OutputMaterialType=A1882,OutputTarget))</f>
        <v>#VALUE!</v>
      </c>
      <c r="N1882" s="143" t="e">
        <f t="shared" si="211"/>
        <v>#VALUE!</v>
      </c>
      <c r="O1882" s="146" t="e">
        <f t="shared" si="212"/>
        <v>#VALUE!</v>
      </c>
    </row>
    <row r="1883" spans="1:15" s="17" customFormat="1" x14ac:dyDescent="0.2">
      <c r="A1883" s="51"/>
      <c r="B1883" s="14"/>
      <c r="C1883" s="128" t="str">
        <f>IF(A1883=0,"",COUNTIF(Sample_Output!$B$2:$B$2000,"*"&amp;A1883&amp;"*"))</f>
        <v/>
      </c>
      <c r="D1883" s="129" t="str">
        <f>IF(SUMIF(OutputMaterialType,Specified_Output!A1883,OutputSampleWeight)=0,"",SUMIF(OutputMaterialType,Specified_Output!A1883,OutputSampleWeight))</f>
        <v/>
      </c>
      <c r="E1883" s="120" t="str">
        <f t="shared" si="207"/>
        <v/>
      </c>
      <c r="F1883" s="95" t="str">
        <f t="shared" si="208"/>
        <v/>
      </c>
      <c r="G1883" s="120" t="str">
        <f t="shared" si="209"/>
        <v/>
      </c>
      <c r="H1883" s="127" t="str">
        <f t="shared" si="210"/>
        <v/>
      </c>
      <c r="J1883" s="103"/>
      <c r="K1883" s="103"/>
      <c r="L1883" s="127" t="str">
        <f t="shared" si="206"/>
        <v/>
      </c>
      <c r="M1883" s="59" t="e">
        <f t="array" ref="M1883">_xlfn.STDEV.S(IF(OutputMaterialType=A1883,OutputTarget))</f>
        <v>#VALUE!</v>
      </c>
      <c r="N1883" s="143" t="e">
        <f t="shared" si="211"/>
        <v>#VALUE!</v>
      </c>
      <c r="O1883" s="146" t="e">
        <f t="shared" si="212"/>
        <v>#VALUE!</v>
      </c>
    </row>
    <row r="1884" spans="1:15" s="17" customFormat="1" x14ac:dyDescent="0.2">
      <c r="A1884" s="51"/>
      <c r="B1884" s="14"/>
      <c r="C1884" s="128" t="str">
        <f>IF(A1884=0,"",COUNTIF(Sample_Output!$B$2:$B$2000,"*"&amp;A1884&amp;"*"))</f>
        <v/>
      </c>
      <c r="D1884" s="129" t="str">
        <f>IF(SUMIF(OutputMaterialType,Specified_Output!A1884,OutputSampleWeight)=0,"",SUMIF(OutputMaterialType,Specified_Output!A1884,OutputSampleWeight))</f>
        <v/>
      </c>
      <c r="E1884" s="120" t="str">
        <f t="shared" si="207"/>
        <v/>
      </c>
      <c r="F1884" s="95" t="str">
        <f t="shared" si="208"/>
        <v/>
      </c>
      <c r="G1884" s="120" t="str">
        <f t="shared" si="209"/>
        <v/>
      </c>
      <c r="H1884" s="127" t="str">
        <f t="shared" si="210"/>
        <v/>
      </c>
      <c r="J1884" s="103"/>
      <c r="K1884" s="103"/>
      <c r="L1884" s="127" t="str">
        <f t="shared" si="206"/>
        <v/>
      </c>
      <c r="M1884" s="59" t="e">
        <f t="array" ref="M1884">_xlfn.STDEV.S(IF(OutputMaterialType=A1884,OutputTarget))</f>
        <v>#VALUE!</v>
      </c>
      <c r="N1884" s="143" t="e">
        <f t="shared" si="211"/>
        <v>#VALUE!</v>
      </c>
      <c r="O1884" s="146" t="e">
        <f t="shared" si="212"/>
        <v>#VALUE!</v>
      </c>
    </row>
    <row r="1885" spans="1:15" s="17" customFormat="1" x14ac:dyDescent="0.2">
      <c r="A1885" s="51"/>
      <c r="B1885" s="14"/>
      <c r="C1885" s="128" t="str">
        <f>IF(A1885=0,"",COUNTIF(Sample_Output!$B$2:$B$2000,"*"&amp;A1885&amp;"*"))</f>
        <v/>
      </c>
      <c r="D1885" s="129" t="str">
        <f>IF(SUMIF(OutputMaterialType,Specified_Output!A1885,OutputSampleWeight)=0,"",SUMIF(OutputMaterialType,Specified_Output!A1885,OutputSampleWeight))</f>
        <v/>
      </c>
      <c r="E1885" s="120" t="str">
        <f t="shared" si="207"/>
        <v/>
      </c>
      <c r="F1885" s="95" t="str">
        <f t="shared" si="208"/>
        <v/>
      </c>
      <c r="G1885" s="120" t="str">
        <f t="shared" si="209"/>
        <v/>
      </c>
      <c r="H1885" s="127" t="str">
        <f t="shared" si="210"/>
        <v/>
      </c>
      <c r="J1885" s="103"/>
      <c r="K1885" s="103"/>
      <c r="L1885" s="127" t="str">
        <f t="shared" si="206"/>
        <v/>
      </c>
      <c r="M1885" s="59" t="e">
        <f t="array" ref="M1885">_xlfn.STDEV.S(IF(OutputMaterialType=A1885,OutputTarget))</f>
        <v>#VALUE!</v>
      </c>
      <c r="N1885" s="143" t="e">
        <f t="shared" si="211"/>
        <v>#VALUE!</v>
      </c>
      <c r="O1885" s="146" t="e">
        <f t="shared" si="212"/>
        <v>#VALUE!</v>
      </c>
    </row>
    <row r="1886" spans="1:15" s="17" customFormat="1" x14ac:dyDescent="0.2">
      <c r="A1886" s="51"/>
      <c r="B1886" s="14"/>
      <c r="C1886" s="128" t="str">
        <f>IF(A1886=0,"",COUNTIF(Sample_Output!$B$2:$B$2000,"*"&amp;A1886&amp;"*"))</f>
        <v/>
      </c>
      <c r="D1886" s="129" t="str">
        <f>IF(SUMIF(OutputMaterialType,Specified_Output!A1886,OutputSampleWeight)=0,"",SUMIF(OutputMaterialType,Specified_Output!A1886,OutputSampleWeight))</f>
        <v/>
      </c>
      <c r="E1886" s="120" t="str">
        <f t="shared" si="207"/>
        <v/>
      </c>
      <c r="F1886" s="95" t="str">
        <f t="shared" si="208"/>
        <v/>
      </c>
      <c r="G1886" s="120" t="str">
        <f t="shared" si="209"/>
        <v/>
      </c>
      <c r="H1886" s="127" t="str">
        <f t="shared" si="210"/>
        <v/>
      </c>
      <c r="J1886" s="103"/>
      <c r="K1886" s="103"/>
      <c r="L1886" s="127" t="str">
        <f t="shared" si="206"/>
        <v/>
      </c>
      <c r="M1886" s="59" t="e">
        <f t="array" ref="M1886">_xlfn.STDEV.S(IF(OutputMaterialType=A1886,OutputTarget))</f>
        <v>#VALUE!</v>
      </c>
      <c r="N1886" s="143" t="e">
        <f t="shared" si="211"/>
        <v>#VALUE!</v>
      </c>
      <c r="O1886" s="146" t="e">
        <f t="shared" si="212"/>
        <v>#VALUE!</v>
      </c>
    </row>
    <row r="1887" spans="1:15" s="17" customFormat="1" x14ac:dyDescent="0.2">
      <c r="A1887" s="51"/>
      <c r="B1887" s="14"/>
      <c r="C1887" s="128" t="str">
        <f>IF(A1887=0,"",COUNTIF(Sample_Output!$B$2:$B$2000,"*"&amp;A1887&amp;"*"))</f>
        <v/>
      </c>
      <c r="D1887" s="129" t="str">
        <f>IF(SUMIF(OutputMaterialType,Specified_Output!A1887,OutputSampleWeight)=0,"",SUMIF(OutputMaterialType,Specified_Output!A1887,OutputSampleWeight))</f>
        <v/>
      </c>
      <c r="E1887" s="120" t="str">
        <f t="shared" si="207"/>
        <v/>
      </c>
      <c r="F1887" s="95" t="str">
        <f t="shared" si="208"/>
        <v/>
      </c>
      <c r="G1887" s="120" t="str">
        <f t="shared" si="209"/>
        <v/>
      </c>
      <c r="H1887" s="127" t="str">
        <f t="shared" si="210"/>
        <v/>
      </c>
      <c r="J1887" s="103"/>
      <c r="K1887" s="103"/>
      <c r="L1887" s="127" t="str">
        <f t="shared" si="206"/>
        <v/>
      </c>
      <c r="M1887" s="59" t="e">
        <f t="array" ref="M1887">_xlfn.STDEV.S(IF(OutputMaterialType=A1887,OutputTarget))</f>
        <v>#VALUE!</v>
      </c>
      <c r="N1887" s="143" t="e">
        <f t="shared" si="211"/>
        <v>#VALUE!</v>
      </c>
      <c r="O1887" s="146" t="e">
        <f t="shared" si="212"/>
        <v>#VALUE!</v>
      </c>
    </row>
    <row r="1888" spans="1:15" s="17" customFormat="1" x14ac:dyDescent="0.2">
      <c r="A1888" s="51"/>
      <c r="B1888" s="14"/>
      <c r="C1888" s="128" t="str">
        <f>IF(A1888=0,"",COUNTIF(Sample_Output!$B$2:$B$2000,"*"&amp;A1888&amp;"*"))</f>
        <v/>
      </c>
      <c r="D1888" s="129" t="str">
        <f>IF(SUMIF(OutputMaterialType,Specified_Output!A1888,OutputSampleWeight)=0,"",SUMIF(OutputMaterialType,Specified_Output!A1888,OutputSampleWeight))</f>
        <v/>
      </c>
      <c r="E1888" s="120" t="str">
        <f t="shared" si="207"/>
        <v/>
      </c>
      <c r="F1888" s="95" t="str">
        <f t="shared" si="208"/>
        <v/>
      </c>
      <c r="G1888" s="120" t="str">
        <f t="shared" si="209"/>
        <v/>
      </c>
      <c r="H1888" s="127" t="str">
        <f t="shared" si="210"/>
        <v/>
      </c>
      <c r="J1888" s="103"/>
      <c r="K1888" s="103"/>
      <c r="L1888" s="127" t="str">
        <f t="shared" si="206"/>
        <v/>
      </c>
      <c r="M1888" s="59" t="e">
        <f t="array" ref="M1888">_xlfn.STDEV.S(IF(OutputMaterialType=A1888,OutputTarget))</f>
        <v>#VALUE!</v>
      </c>
      <c r="N1888" s="143" t="e">
        <f t="shared" si="211"/>
        <v>#VALUE!</v>
      </c>
      <c r="O1888" s="146" t="e">
        <f t="shared" si="212"/>
        <v>#VALUE!</v>
      </c>
    </row>
    <row r="1889" spans="1:15" s="17" customFormat="1" x14ac:dyDescent="0.2">
      <c r="A1889" s="51"/>
      <c r="B1889" s="14"/>
      <c r="C1889" s="128" t="str">
        <f>IF(A1889=0,"",COUNTIF(Sample_Output!$B$2:$B$2000,"*"&amp;A1889&amp;"*"))</f>
        <v/>
      </c>
      <c r="D1889" s="129" t="str">
        <f>IF(SUMIF(OutputMaterialType,Specified_Output!A1889,OutputSampleWeight)=0,"",SUMIF(OutputMaterialType,Specified_Output!A1889,OutputSampleWeight))</f>
        <v/>
      </c>
      <c r="E1889" s="120" t="str">
        <f t="shared" si="207"/>
        <v/>
      </c>
      <c r="F1889" s="95" t="str">
        <f t="shared" si="208"/>
        <v/>
      </c>
      <c r="G1889" s="120" t="str">
        <f t="shared" si="209"/>
        <v/>
      </c>
      <c r="H1889" s="127" t="str">
        <f t="shared" si="210"/>
        <v/>
      </c>
      <c r="J1889" s="103"/>
      <c r="K1889" s="103"/>
      <c r="L1889" s="127" t="str">
        <f t="shared" si="206"/>
        <v/>
      </c>
      <c r="M1889" s="59" t="e">
        <f t="array" ref="M1889">_xlfn.STDEV.S(IF(OutputMaterialType=A1889,OutputTarget))</f>
        <v>#VALUE!</v>
      </c>
      <c r="N1889" s="143" t="e">
        <f t="shared" si="211"/>
        <v>#VALUE!</v>
      </c>
      <c r="O1889" s="146" t="e">
        <f t="shared" si="212"/>
        <v>#VALUE!</v>
      </c>
    </row>
    <row r="1890" spans="1:15" s="17" customFormat="1" x14ac:dyDescent="0.2">
      <c r="A1890" s="51"/>
      <c r="B1890" s="14"/>
      <c r="C1890" s="128" t="str">
        <f>IF(A1890=0,"",COUNTIF(Sample_Output!$B$2:$B$2000,"*"&amp;A1890&amp;"*"))</f>
        <v/>
      </c>
      <c r="D1890" s="129" t="str">
        <f>IF(SUMIF(OutputMaterialType,Specified_Output!A1890,OutputSampleWeight)=0,"",SUMIF(OutputMaterialType,Specified_Output!A1890,OutputSampleWeight))</f>
        <v/>
      </c>
      <c r="E1890" s="120" t="str">
        <f t="shared" si="207"/>
        <v/>
      </c>
      <c r="F1890" s="95" t="str">
        <f t="shared" si="208"/>
        <v/>
      </c>
      <c r="G1890" s="120" t="str">
        <f t="shared" si="209"/>
        <v/>
      </c>
      <c r="H1890" s="127" t="str">
        <f t="shared" si="210"/>
        <v/>
      </c>
      <c r="J1890" s="103"/>
      <c r="K1890" s="103"/>
      <c r="L1890" s="127" t="str">
        <f t="shared" si="206"/>
        <v/>
      </c>
      <c r="M1890" s="59" t="e">
        <f t="array" ref="M1890">_xlfn.STDEV.S(IF(OutputMaterialType=A1890,OutputTarget))</f>
        <v>#VALUE!</v>
      </c>
      <c r="N1890" s="143" t="e">
        <f t="shared" si="211"/>
        <v>#VALUE!</v>
      </c>
      <c r="O1890" s="146" t="e">
        <f t="shared" si="212"/>
        <v>#VALUE!</v>
      </c>
    </row>
    <row r="1891" spans="1:15" s="17" customFormat="1" x14ac:dyDescent="0.2">
      <c r="A1891" s="51"/>
      <c r="B1891" s="14"/>
      <c r="C1891" s="128" t="str">
        <f>IF(A1891=0,"",COUNTIF(Sample_Output!$B$2:$B$2000,"*"&amp;A1891&amp;"*"))</f>
        <v/>
      </c>
      <c r="D1891" s="129" t="str">
        <f>IF(SUMIF(OutputMaterialType,Specified_Output!A1891,OutputSampleWeight)=0,"",SUMIF(OutputMaterialType,Specified_Output!A1891,OutputSampleWeight))</f>
        <v/>
      </c>
      <c r="E1891" s="120" t="str">
        <f t="shared" si="207"/>
        <v/>
      </c>
      <c r="F1891" s="95" t="str">
        <f t="shared" si="208"/>
        <v/>
      </c>
      <c r="G1891" s="120" t="str">
        <f t="shared" si="209"/>
        <v/>
      </c>
      <c r="H1891" s="127" t="str">
        <f t="shared" si="210"/>
        <v/>
      </c>
      <c r="J1891" s="103"/>
      <c r="K1891" s="103"/>
      <c r="L1891" s="127" t="str">
        <f t="shared" si="206"/>
        <v/>
      </c>
      <c r="M1891" s="59" t="e">
        <f t="array" ref="M1891">_xlfn.STDEV.S(IF(OutputMaterialType=A1891,OutputTarget))</f>
        <v>#VALUE!</v>
      </c>
      <c r="N1891" s="143" t="e">
        <f t="shared" si="211"/>
        <v>#VALUE!</v>
      </c>
      <c r="O1891" s="146" t="e">
        <f t="shared" si="212"/>
        <v>#VALUE!</v>
      </c>
    </row>
    <row r="1892" spans="1:15" s="17" customFormat="1" x14ac:dyDescent="0.2">
      <c r="A1892" s="51"/>
      <c r="B1892" s="14"/>
      <c r="C1892" s="128" t="str">
        <f>IF(A1892=0,"",COUNTIF(Sample_Output!$B$2:$B$2000,"*"&amp;A1892&amp;"*"))</f>
        <v/>
      </c>
      <c r="D1892" s="129" t="str">
        <f>IF(SUMIF(OutputMaterialType,Specified_Output!A1892,OutputSampleWeight)=0,"",SUMIF(OutputMaterialType,Specified_Output!A1892,OutputSampleWeight))</f>
        <v/>
      </c>
      <c r="E1892" s="120" t="str">
        <f t="shared" si="207"/>
        <v/>
      </c>
      <c r="F1892" s="95" t="str">
        <f t="shared" si="208"/>
        <v/>
      </c>
      <c r="G1892" s="120" t="str">
        <f t="shared" si="209"/>
        <v/>
      </c>
      <c r="H1892" s="127" t="str">
        <f t="shared" si="210"/>
        <v/>
      </c>
      <c r="J1892" s="103"/>
      <c r="K1892" s="103"/>
      <c r="L1892" s="127" t="str">
        <f t="shared" si="206"/>
        <v/>
      </c>
      <c r="M1892" s="59" t="e">
        <f t="array" ref="M1892">_xlfn.STDEV.S(IF(OutputMaterialType=A1892,OutputTarget))</f>
        <v>#VALUE!</v>
      </c>
      <c r="N1892" s="143" t="e">
        <f t="shared" si="211"/>
        <v>#VALUE!</v>
      </c>
      <c r="O1892" s="146" t="e">
        <f t="shared" si="212"/>
        <v>#VALUE!</v>
      </c>
    </row>
    <row r="1893" spans="1:15" s="17" customFormat="1" x14ac:dyDescent="0.2">
      <c r="A1893" s="51"/>
      <c r="B1893" s="14"/>
      <c r="C1893" s="128" t="str">
        <f>IF(A1893=0,"",COUNTIF(Sample_Output!$B$2:$B$2000,"*"&amp;A1893&amp;"*"))</f>
        <v/>
      </c>
      <c r="D1893" s="129" t="str">
        <f>IF(SUMIF(OutputMaterialType,Specified_Output!A1893,OutputSampleWeight)=0,"",SUMIF(OutputMaterialType,Specified_Output!A1893,OutputSampleWeight))</f>
        <v/>
      </c>
      <c r="E1893" s="120" t="str">
        <f t="shared" si="207"/>
        <v/>
      </c>
      <c r="F1893" s="95" t="str">
        <f t="shared" si="208"/>
        <v/>
      </c>
      <c r="G1893" s="120" t="str">
        <f t="shared" si="209"/>
        <v/>
      </c>
      <c r="H1893" s="127" t="str">
        <f t="shared" si="210"/>
        <v/>
      </c>
      <c r="J1893" s="103"/>
      <c r="K1893" s="103"/>
      <c r="L1893" s="127" t="str">
        <f t="shared" si="206"/>
        <v/>
      </c>
      <c r="M1893" s="59" t="e">
        <f t="array" ref="M1893">_xlfn.STDEV.S(IF(OutputMaterialType=A1893,OutputTarget))</f>
        <v>#VALUE!</v>
      </c>
      <c r="N1893" s="143" t="e">
        <f t="shared" si="211"/>
        <v>#VALUE!</v>
      </c>
      <c r="O1893" s="146" t="e">
        <f t="shared" si="212"/>
        <v>#VALUE!</v>
      </c>
    </row>
    <row r="1894" spans="1:15" s="17" customFormat="1" x14ac:dyDescent="0.2">
      <c r="A1894" s="51"/>
      <c r="B1894" s="14"/>
      <c r="C1894" s="128" t="str">
        <f>IF(A1894=0,"",COUNTIF(Sample_Output!$B$2:$B$2000,"*"&amp;A1894&amp;"*"))</f>
        <v/>
      </c>
      <c r="D1894" s="129" t="str">
        <f>IF(SUMIF(OutputMaterialType,Specified_Output!A1894,OutputSampleWeight)=0,"",SUMIF(OutputMaterialType,Specified_Output!A1894,OutputSampleWeight))</f>
        <v/>
      </c>
      <c r="E1894" s="120" t="str">
        <f t="shared" si="207"/>
        <v/>
      </c>
      <c r="F1894" s="95" t="str">
        <f t="shared" si="208"/>
        <v/>
      </c>
      <c r="G1894" s="120" t="str">
        <f t="shared" si="209"/>
        <v/>
      </c>
      <c r="H1894" s="127" t="str">
        <f t="shared" si="210"/>
        <v/>
      </c>
      <c r="J1894" s="103"/>
      <c r="K1894" s="103"/>
      <c r="L1894" s="127" t="str">
        <f t="shared" si="206"/>
        <v/>
      </c>
      <c r="M1894" s="59" t="e">
        <f t="array" ref="M1894">_xlfn.STDEV.S(IF(OutputMaterialType=A1894,OutputTarget))</f>
        <v>#VALUE!</v>
      </c>
      <c r="N1894" s="143" t="e">
        <f t="shared" si="211"/>
        <v>#VALUE!</v>
      </c>
      <c r="O1894" s="146" t="e">
        <f t="shared" si="212"/>
        <v>#VALUE!</v>
      </c>
    </row>
    <row r="1895" spans="1:15" s="17" customFormat="1" x14ac:dyDescent="0.2">
      <c r="A1895" s="51"/>
      <c r="B1895" s="14"/>
      <c r="C1895" s="128" t="str">
        <f>IF(A1895=0,"",COUNTIF(Sample_Output!$B$2:$B$2000,"*"&amp;A1895&amp;"*"))</f>
        <v/>
      </c>
      <c r="D1895" s="129" t="str">
        <f>IF(SUMIF(OutputMaterialType,Specified_Output!A1895,OutputSampleWeight)=0,"",SUMIF(OutputMaterialType,Specified_Output!A1895,OutputSampleWeight))</f>
        <v/>
      </c>
      <c r="E1895" s="120" t="str">
        <f t="shared" si="207"/>
        <v/>
      </c>
      <c r="F1895" s="95" t="str">
        <f t="shared" si="208"/>
        <v/>
      </c>
      <c r="G1895" s="120" t="str">
        <f t="shared" si="209"/>
        <v/>
      </c>
      <c r="H1895" s="127" t="str">
        <f t="shared" si="210"/>
        <v/>
      </c>
      <c r="J1895" s="103"/>
      <c r="K1895" s="103"/>
      <c r="L1895" s="127" t="str">
        <f t="shared" si="206"/>
        <v/>
      </c>
      <c r="M1895" s="59" t="e">
        <f t="array" ref="M1895">_xlfn.STDEV.S(IF(OutputMaterialType=A1895,OutputTarget))</f>
        <v>#VALUE!</v>
      </c>
      <c r="N1895" s="143" t="e">
        <f t="shared" si="211"/>
        <v>#VALUE!</v>
      </c>
      <c r="O1895" s="146" t="e">
        <f t="shared" si="212"/>
        <v>#VALUE!</v>
      </c>
    </row>
    <row r="1896" spans="1:15" s="17" customFormat="1" x14ac:dyDescent="0.2">
      <c r="A1896" s="51"/>
      <c r="B1896" s="14"/>
      <c r="C1896" s="128" t="str">
        <f>IF(A1896=0,"",COUNTIF(Sample_Output!$B$2:$B$2000,"*"&amp;A1896&amp;"*"))</f>
        <v/>
      </c>
      <c r="D1896" s="129" t="str">
        <f>IF(SUMIF(OutputMaterialType,Specified_Output!A1896,OutputSampleWeight)=0,"",SUMIF(OutputMaterialType,Specified_Output!A1896,OutputSampleWeight))</f>
        <v/>
      </c>
      <c r="E1896" s="120" t="str">
        <f t="shared" si="207"/>
        <v/>
      </c>
      <c r="F1896" s="95" t="str">
        <f t="shared" si="208"/>
        <v/>
      </c>
      <c r="G1896" s="120" t="str">
        <f t="shared" si="209"/>
        <v/>
      </c>
      <c r="H1896" s="127" t="str">
        <f t="shared" si="210"/>
        <v/>
      </c>
      <c r="J1896" s="103"/>
      <c r="K1896" s="103"/>
      <c r="L1896" s="127" t="str">
        <f t="shared" si="206"/>
        <v/>
      </c>
      <c r="M1896" s="59" t="e">
        <f t="array" ref="M1896">_xlfn.STDEV.S(IF(OutputMaterialType=A1896,OutputTarget))</f>
        <v>#VALUE!</v>
      </c>
      <c r="N1896" s="143" t="e">
        <f t="shared" si="211"/>
        <v>#VALUE!</v>
      </c>
      <c r="O1896" s="146" t="e">
        <f t="shared" si="212"/>
        <v>#VALUE!</v>
      </c>
    </row>
    <row r="1897" spans="1:15" s="17" customFormat="1" x14ac:dyDescent="0.2">
      <c r="A1897" s="51"/>
      <c r="B1897" s="14"/>
      <c r="C1897" s="128" t="str">
        <f>IF(A1897=0,"",COUNTIF(Sample_Output!$B$2:$B$2000,"*"&amp;A1897&amp;"*"))</f>
        <v/>
      </c>
      <c r="D1897" s="129" t="str">
        <f>IF(SUMIF(OutputMaterialType,Specified_Output!A1897,OutputSampleWeight)=0,"",SUMIF(OutputMaterialType,Specified_Output!A1897,OutputSampleWeight))</f>
        <v/>
      </c>
      <c r="E1897" s="120" t="str">
        <f t="shared" si="207"/>
        <v/>
      </c>
      <c r="F1897" s="95" t="str">
        <f t="shared" si="208"/>
        <v/>
      </c>
      <c r="G1897" s="120" t="str">
        <f t="shared" si="209"/>
        <v/>
      </c>
      <c r="H1897" s="127" t="str">
        <f t="shared" si="210"/>
        <v/>
      </c>
      <c r="J1897" s="103"/>
      <c r="K1897" s="103"/>
      <c r="L1897" s="127" t="str">
        <f t="shared" si="206"/>
        <v/>
      </c>
      <c r="M1897" s="59" t="e">
        <f t="array" ref="M1897">_xlfn.STDEV.S(IF(OutputMaterialType=A1897,OutputTarget))</f>
        <v>#VALUE!</v>
      </c>
      <c r="N1897" s="143" t="e">
        <f t="shared" si="211"/>
        <v>#VALUE!</v>
      </c>
      <c r="O1897" s="146" t="e">
        <f t="shared" si="212"/>
        <v>#VALUE!</v>
      </c>
    </row>
    <row r="1898" spans="1:15" s="17" customFormat="1" x14ac:dyDescent="0.2">
      <c r="A1898" s="51"/>
      <c r="B1898" s="14"/>
      <c r="C1898" s="128" t="str">
        <f>IF(A1898=0,"",COUNTIF(Sample_Output!$B$2:$B$2000,"*"&amp;A1898&amp;"*"))</f>
        <v/>
      </c>
      <c r="D1898" s="129" t="str">
        <f>IF(SUMIF(OutputMaterialType,Specified_Output!A1898,OutputSampleWeight)=0,"",SUMIF(OutputMaterialType,Specified_Output!A1898,OutputSampleWeight))</f>
        <v/>
      </c>
      <c r="E1898" s="120" t="str">
        <f t="shared" si="207"/>
        <v/>
      </c>
      <c r="F1898" s="95" t="str">
        <f t="shared" si="208"/>
        <v/>
      </c>
      <c r="G1898" s="120" t="str">
        <f t="shared" si="209"/>
        <v/>
      </c>
      <c r="H1898" s="127" t="str">
        <f t="shared" si="210"/>
        <v/>
      </c>
      <c r="J1898" s="103"/>
      <c r="K1898" s="103"/>
      <c r="L1898" s="127" t="str">
        <f t="shared" si="206"/>
        <v/>
      </c>
      <c r="M1898" s="59" t="e">
        <f t="array" ref="M1898">_xlfn.STDEV.S(IF(OutputMaterialType=A1898,OutputTarget))</f>
        <v>#VALUE!</v>
      </c>
      <c r="N1898" s="143" t="e">
        <f t="shared" si="211"/>
        <v>#VALUE!</v>
      </c>
      <c r="O1898" s="146" t="e">
        <f t="shared" si="212"/>
        <v>#VALUE!</v>
      </c>
    </row>
    <row r="1899" spans="1:15" s="17" customFormat="1" x14ac:dyDescent="0.2">
      <c r="A1899" s="51"/>
      <c r="B1899" s="14"/>
      <c r="C1899" s="128" t="str">
        <f>IF(A1899=0,"",COUNTIF(Sample_Output!$B$2:$B$2000,"*"&amp;A1899&amp;"*"))</f>
        <v/>
      </c>
      <c r="D1899" s="129" t="str">
        <f>IF(SUMIF(OutputMaterialType,Specified_Output!A1899,OutputSampleWeight)=0,"",SUMIF(OutputMaterialType,Specified_Output!A1899,OutputSampleWeight))</f>
        <v/>
      </c>
      <c r="E1899" s="120" t="str">
        <f t="shared" si="207"/>
        <v/>
      </c>
      <c r="F1899" s="95" t="str">
        <f t="shared" si="208"/>
        <v/>
      </c>
      <c r="G1899" s="120" t="str">
        <f t="shared" si="209"/>
        <v/>
      </c>
      <c r="H1899" s="127" t="str">
        <f t="shared" si="210"/>
        <v/>
      </c>
      <c r="J1899" s="103"/>
      <c r="K1899" s="103"/>
      <c r="L1899" s="127" t="str">
        <f t="shared" si="206"/>
        <v/>
      </c>
      <c r="M1899" s="59" t="e">
        <f t="array" ref="M1899">_xlfn.STDEV.S(IF(OutputMaterialType=A1899,OutputTarget))</f>
        <v>#VALUE!</v>
      </c>
      <c r="N1899" s="143" t="e">
        <f t="shared" si="211"/>
        <v>#VALUE!</v>
      </c>
      <c r="O1899" s="146" t="e">
        <f t="shared" si="212"/>
        <v>#VALUE!</v>
      </c>
    </row>
    <row r="1900" spans="1:15" s="17" customFormat="1" x14ac:dyDescent="0.2">
      <c r="A1900" s="51"/>
      <c r="B1900" s="14"/>
      <c r="C1900" s="128" t="str">
        <f>IF(A1900=0,"",COUNTIF(Sample_Output!$B$2:$B$2000,"*"&amp;A1900&amp;"*"))</f>
        <v/>
      </c>
      <c r="D1900" s="129" t="str">
        <f>IF(SUMIF(OutputMaterialType,Specified_Output!A1900,OutputSampleWeight)=0,"",SUMIF(OutputMaterialType,Specified_Output!A1900,OutputSampleWeight))</f>
        <v/>
      </c>
      <c r="E1900" s="120" t="str">
        <f t="shared" si="207"/>
        <v/>
      </c>
      <c r="F1900" s="95" t="str">
        <f t="shared" si="208"/>
        <v/>
      </c>
      <c r="G1900" s="120" t="str">
        <f t="shared" si="209"/>
        <v/>
      </c>
      <c r="H1900" s="127" t="str">
        <f t="shared" si="210"/>
        <v/>
      </c>
      <c r="J1900" s="103"/>
      <c r="K1900" s="103"/>
      <c r="L1900" s="127" t="str">
        <f t="shared" si="206"/>
        <v/>
      </c>
      <c r="M1900" s="59" t="e">
        <f t="array" ref="M1900">_xlfn.STDEV.S(IF(OutputMaterialType=A1900,OutputTarget))</f>
        <v>#VALUE!</v>
      </c>
      <c r="N1900" s="143" t="e">
        <f t="shared" si="211"/>
        <v>#VALUE!</v>
      </c>
      <c r="O1900" s="146" t="e">
        <f t="shared" si="212"/>
        <v>#VALUE!</v>
      </c>
    </row>
    <row r="1901" spans="1:15" s="17" customFormat="1" x14ac:dyDescent="0.2">
      <c r="A1901" s="51"/>
      <c r="B1901" s="14"/>
      <c r="C1901" s="128" t="str">
        <f>IF(A1901=0,"",COUNTIF(Sample_Output!$B$2:$B$2000,"*"&amp;A1901&amp;"*"))</f>
        <v/>
      </c>
      <c r="D1901" s="129" t="str">
        <f>IF(SUMIF(OutputMaterialType,Specified_Output!A1901,OutputSampleWeight)=0,"",SUMIF(OutputMaterialType,Specified_Output!A1901,OutputSampleWeight))</f>
        <v/>
      </c>
      <c r="E1901" s="120" t="str">
        <f t="shared" si="207"/>
        <v/>
      </c>
      <c r="F1901" s="95" t="str">
        <f t="shared" si="208"/>
        <v/>
      </c>
      <c r="G1901" s="120" t="str">
        <f t="shared" si="209"/>
        <v/>
      </c>
      <c r="H1901" s="127" t="str">
        <f t="shared" si="210"/>
        <v/>
      </c>
      <c r="J1901" s="103"/>
      <c r="K1901" s="103"/>
      <c r="L1901" s="127" t="str">
        <f t="shared" si="206"/>
        <v/>
      </c>
      <c r="M1901" s="59" t="e">
        <f t="array" ref="M1901">_xlfn.STDEV.S(IF(OutputMaterialType=A1901,OutputTarget))</f>
        <v>#VALUE!</v>
      </c>
      <c r="N1901" s="143" t="e">
        <f t="shared" si="211"/>
        <v>#VALUE!</v>
      </c>
      <c r="O1901" s="146" t="e">
        <f t="shared" si="212"/>
        <v>#VALUE!</v>
      </c>
    </row>
    <row r="1902" spans="1:15" s="17" customFormat="1" x14ac:dyDescent="0.2">
      <c r="A1902" s="51"/>
      <c r="B1902" s="14"/>
      <c r="C1902" s="128" t="str">
        <f>IF(A1902=0,"",COUNTIF(Sample_Output!$B$2:$B$2000,"*"&amp;A1902&amp;"*"))</f>
        <v/>
      </c>
      <c r="D1902" s="129" t="str">
        <f>IF(SUMIF(OutputMaterialType,Specified_Output!A1902,OutputSampleWeight)=0,"",SUMIF(OutputMaterialType,Specified_Output!A1902,OutputSampleWeight))</f>
        <v/>
      </c>
      <c r="E1902" s="120" t="str">
        <f t="shared" si="207"/>
        <v/>
      </c>
      <c r="F1902" s="95" t="str">
        <f t="shared" si="208"/>
        <v/>
      </c>
      <c r="G1902" s="120" t="str">
        <f t="shared" si="209"/>
        <v/>
      </c>
      <c r="H1902" s="127" t="str">
        <f t="shared" si="210"/>
        <v/>
      </c>
      <c r="J1902" s="103"/>
      <c r="K1902" s="103"/>
      <c r="L1902" s="127" t="str">
        <f t="shared" si="206"/>
        <v/>
      </c>
      <c r="M1902" s="59" t="e">
        <f t="array" ref="M1902">_xlfn.STDEV.S(IF(OutputMaterialType=A1902,OutputTarget))</f>
        <v>#VALUE!</v>
      </c>
      <c r="N1902" s="143" t="e">
        <f t="shared" si="211"/>
        <v>#VALUE!</v>
      </c>
      <c r="O1902" s="146" t="e">
        <f t="shared" si="212"/>
        <v>#VALUE!</v>
      </c>
    </row>
    <row r="1903" spans="1:15" s="17" customFormat="1" x14ac:dyDescent="0.2">
      <c r="A1903" s="51"/>
      <c r="B1903" s="14"/>
      <c r="C1903" s="128" t="str">
        <f>IF(A1903=0,"",COUNTIF(Sample_Output!$B$2:$B$2000,"*"&amp;A1903&amp;"*"))</f>
        <v/>
      </c>
      <c r="D1903" s="129" t="str">
        <f>IF(SUMIF(OutputMaterialType,Specified_Output!A1903,OutputSampleWeight)=0,"",SUMIF(OutputMaterialType,Specified_Output!A1903,OutputSampleWeight))</f>
        <v/>
      </c>
      <c r="E1903" s="120" t="str">
        <f t="shared" si="207"/>
        <v/>
      </c>
      <c r="F1903" s="95" t="str">
        <f t="shared" si="208"/>
        <v/>
      </c>
      <c r="G1903" s="120" t="str">
        <f t="shared" si="209"/>
        <v/>
      </c>
      <c r="H1903" s="127" t="str">
        <f t="shared" si="210"/>
        <v/>
      </c>
      <c r="J1903" s="103"/>
      <c r="K1903" s="103"/>
      <c r="L1903" s="127" t="str">
        <f t="shared" si="206"/>
        <v/>
      </c>
      <c r="M1903" s="59" t="e">
        <f t="array" ref="M1903">_xlfn.STDEV.S(IF(OutputMaterialType=A1903,OutputTarget))</f>
        <v>#VALUE!</v>
      </c>
      <c r="N1903" s="143" t="e">
        <f t="shared" si="211"/>
        <v>#VALUE!</v>
      </c>
      <c r="O1903" s="146" t="e">
        <f t="shared" si="212"/>
        <v>#VALUE!</v>
      </c>
    </row>
    <row r="1904" spans="1:15" s="17" customFormat="1" x14ac:dyDescent="0.2">
      <c r="A1904" s="51"/>
      <c r="B1904" s="14"/>
      <c r="C1904" s="128" t="str">
        <f>IF(A1904=0,"",COUNTIF(Sample_Output!$B$2:$B$2000,"*"&amp;A1904&amp;"*"))</f>
        <v/>
      </c>
      <c r="D1904" s="129" t="str">
        <f>IF(SUMIF(OutputMaterialType,Specified_Output!A1904,OutputSampleWeight)=0,"",SUMIF(OutputMaterialType,Specified_Output!A1904,OutputSampleWeight))</f>
        <v/>
      </c>
      <c r="E1904" s="120" t="str">
        <f t="shared" si="207"/>
        <v/>
      </c>
      <c r="F1904" s="95" t="str">
        <f t="shared" si="208"/>
        <v/>
      </c>
      <c r="G1904" s="120" t="str">
        <f t="shared" si="209"/>
        <v/>
      </c>
      <c r="H1904" s="127" t="str">
        <f t="shared" si="210"/>
        <v/>
      </c>
      <c r="J1904" s="103"/>
      <c r="K1904" s="103"/>
      <c r="L1904" s="127" t="str">
        <f t="shared" si="206"/>
        <v/>
      </c>
      <c r="M1904" s="59" t="e">
        <f t="array" ref="M1904">_xlfn.STDEV.S(IF(OutputMaterialType=A1904,OutputTarget))</f>
        <v>#VALUE!</v>
      </c>
      <c r="N1904" s="143" t="e">
        <f t="shared" si="211"/>
        <v>#VALUE!</v>
      </c>
      <c r="O1904" s="146" t="e">
        <f t="shared" si="212"/>
        <v>#VALUE!</v>
      </c>
    </row>
    <row r="1905" spans="1:15" s="17" customFormat="1" x14ac:dyDescent="0.2">
      <c r="A1905" s="51"/>
      <c r="B1905" s="14"/>
      <c r="C1905" s="128" t="str">
        <f>IF(A1905=0,"",COUNTIF(Sample_Output!$B$2:$B$2000,"*"&amp;A1905&amp;"*"))</f>
        <v/>
      </c>
      <c r="D1905" s="129" t="str">
        <f>IF(SUMIF(OutputMaterialType,Specified_Output!A1905,OutputSampleWeight)=0,"",SUMIF(OutputMaterialType,Specified_Output!A1905,OutputSampleWeight))</f>
        <v/>
      </c>
      <c r="E1905" s="120" t="str">
        <f t="shared" si="207"/>
        <v/>
      </c>
      <c r="F1905" s="95" t="str">
        <f t="shared" si="208"/>
        <v/>
      </c>
      <c r="G1905" s="120" t="str">
        <f t="shared" si="209"/>
        <v/>
      </c>
      <c r="H1905" s="127" t="str">
        <f t="shared" si="210"/>
        <v/>
      </c>
      <c r="J1905" s="103"/>
      <c r="K1905" s="103"/>
      <c r="L1905" s="127" t="str">
        <f t="shared" si="206"/>
        <v/>
      </c>
      <c r="M1905" s="59" t="e">
        <f t="array" ref="M1905">_xlfn.STDEV.S(IF(OutputMaterialType=A1905,OutputTarget))</f>
        <v>#VALUE!</v>
      </c>
      <c r="N1905" s="143" t="e">
        <f t="shared" si="211"/>
        <v>#VALUE!</v>
      </c>
      <c r="O1905" s="146" t="e">
        <f t="shared" si="212"/>
        <v>#VALUE!</v>
      </c>
    </row>
    <row r="1906" spans="1:15" s="17" customFormat="1" x14ac:dyDescent="0.2">
      <c r="A1906" s="51"/>
      <c r="B1906" s="14"/>
      <c r="C1906" s="128" t="str">
        <f>IF(A1906=0,"",COUNTIF(Sample_Output!$B$2:$B$2000,"*"&amp;A1906&amp;"*"))</f>
        <v/>
      </c>
      <c r="D1906" s="129" t="str">
        <f>IF(SUMIF(OutputMaterialType,Specified_Output!A1906,OutputSampleWeight)=0,"",SUMIF(OutputMaterialType,Specified_Output!A1906,OutputSampleWeight))</f>
        <v/>
      </c>
      <c r="E1906" s="120" t="str">
        <f t="shared" si="207"/>
        <v/>
      </c>
      <c r="F1906" s="95" t="str">
        <f t="shared" si="208"/>
        <v/>
      </c>
      <c r="G1906" s="120" t="str">
        <f t="shared" si="209"/>
        <v/>
      </c>
      <c r="H1906" s="127" t="str">
        <f t="shared" si="210"/>
        <v/>
      </c>
      <c r="J1906" s="103"/>
      <c r="K1906" s="103"/>
      <c r="L1906" s="127" t="str">
        <f t="shared" si="206"/>
        <v/>
      </c>
      <c r="M1906" s="59" t="e">
        <f t="array" ref="M1906">_xlfn.STDEV.S(IF(OutputMaterialType=A1906,OutputTarget))</f>
        <v>#VALUE!</v>
      </c>
      <c r="N1906" s="143" t="e">
        <f t="shared" si="211"/>
        <v>#VALUE!</v>
      </c>
      <c r="O1906" s="146" t="e">
        <f t="shared" si="212"/>
        <v>#VALUE!</v>
      </c>
    </row>
    <row r="1907" spans="1:15" s="17" customFormat="1" x14ac:dyDescent="0.2">
      <c r="A1907" s="51"/>
      <c r="B1907" s="14"/>
      <c r="C1907" s="128" t="str">
        <f>IF(A1907=0,"",COUNTIF(Sample_Output!$B$2:$B$2000,"*"&amp;A1907&amp;"*"))</f>
        <v/>
      </c>
      <c r="D1907" s="129" t="str">
        <f>IF(SUMIF(OutputMaterialType,Specified_Output!A1907,OutputSampleWeight)=0,"",SUMIF(OutputMaterialType,Specified_Output!A1907,OutputSampleWeight))</f>
        <v/>
      </c>
      <c r="E1907" s="120" t="str">
        <f t="shared" si="207"/>
        <v/>
      </c>
      <c r="F1907" s="95" t="str">
        <f t="shared" si="208"/>
        <v/>
      </c>
      <c r="G1907" s="120" t="str">
        <f t="shared" si="209"/>
        <v/>
      </c>
      <c r="H1907" s="127" t="str">
        <f t="shared" si="210"/>
        <v/>
      </c>
      <c r="J1907" s="103"/>
      <c r="K1907" s="103"/>
      <c r="L1907" s="127" t="str">
        <f t="shared" si="206"/>
        <v/>
      </c>
      <c r="M1907" s="59" t="e">
        <f t="array" ref="M1907">_xlfn.STDEV.S(IF(OutputMaterialType=A1907,OutputTarget))</f>
        <v>#VALUE!</v>
      </c>
      <c r="N1907" s="143" t="e">
        <f t="shared" si="211"/>
        <v>#VALUE!</v>
      </c>
      <c r="O1907" s="146" t="e">
        <f t="shared" si="212"/>
        <v>#VALUE!</v>
      </c>
    </row>
    <row r="1908" spans="1:15" s="17" customFormat="1" x14ac:dyDescent="0.2">
      <c r="A1908" s="51"/>
      <c r="B1908" s="14"/>
      <c r="C1908" s="128" t="str">
        <f>IF(A1908=0,"",COUNTIF(Sample_Output!$B$2:$B$2000,"*"&amp;A1908&amp;"*"))</f>
        <v/>
      </c>
      <c r="D1908" s="129" t="str">
        <f>IF(SUMIF(OutputMaterialType,Specified_Output!A1908,OutputSampleWeight)=0,"",SUMIF(OutputMaterialType,Specified_Output!A1908,OutputSampleWeight))</f>
        <v/>
      </c>
      <c r="E1908" s="120" t="str">
        <f t="shared" si="207"/>
        <v/>
      </c>
      <c r="F1908" s="95" t="str">
        <f t="shared" si="208"/>
        <v/>
      </c>
      <c r="G1908" s="120" t="str">
        <f t="shared" si="209"/>
        <v/>
      </c>
      <c r="H1908" s="127" t="str">
        <f t="shared" si="210"/>
        <v/>
      </c>
      <c r="J1908" s="103"/>
      <c r="K1908" s="103"/>
      <c r="L1908" s="127" t="str">
        <f t="shared" si="206"/>
        <v/>
      </c>
      <c r="M1908" s="59" t="e">
        <f t="array" ref="M1908">_xlfn.STDEV.S(IF(OutputMaterialType=A1908,OutputTarget))</f>
        <v>#VALUE!</v>
      </c>
      <c r="N1908" s="143" t="e">
        <f t="shared" si="211"/>
        <v>#VALUE!</v>
      </c>
      <c r="O1908" s="146" t="e">
        <f t="shared" si="212"/>
        <v>#VALUE!</v>
      </c>
    </row>
    <row r="1909" spans="1:15" s="17" customFormat="1" x14ac:dyDescent="0.2">
      <c r="A1909" s="51"/>
      <c r="B1909" s="14"/>
      <c r="C1909" s="128" t="str">
        <f>IF(A1909=0,"",COUNTIF(Sample_Output!$B$2:$B$2000,"*"&amp;A1909&amp;"*"))</f>
        <v/>
      </c>
      <c r="D1909" s="129" t="str">
        <f>IF(SUMIF(OutputMaterialType,Specified_Output!A1909,OutputSampleWeight)=0,"",SUMIF(OutputMaterialType,Specified_Output!A1909,OutputSampleWeight))</f>
        <v/>
      </c>
      <c r="E1909" s="120" t="str">
        <f t="shared" si="207"/>
        <v/>
      </c>
      <c r="F1909" s="95" t="str">
        <f t="shared" si="208"/>
        <v/>
      </c>
      <c r="G1909" s="120" t="str">
        <f t="shared" si="209"/>
        <v/>
      </c>
      <c r="H1909" s="127" t="str">
        <f t="shared" si="210"/>
        <v/>
      </c>
      <c r="J1909" s="103"/>
      <c r="K1909" s="103"/>
      <c r="L1909" s="127" t="str">
        <f t="shared" si="206"/>
        <v/>
      </c>
      <c r="M1909" s="59" t="e">
        <f t="array" ref="M1909">_xlfn.STDEV.S(IF(OutputMaterialType=A1909,OutputTarget))</f>
        <v>#VALUE!</v>
      </c>
      <c r="N1909" s="143" t="e">
        <f t="shared" si="211"/>
        <v>#VALUE!</v>
      </c>
      <c r="O1909" s="146" t="e">
        <f t="shared" si="212"/>
        <v>#VALUE!</v>
      </c>
    </row>
    <row r="1910" spans="1:15" s="17" customFormat="1" x14ac:dyDescent="0.2">
      <c r="A1910" s="51"/>
      <c r="B1910" s="14"/>
      <c r="C1910" s="128" t="str">
        <f>IF(A1910=0,"",COUNTIF(Sample_Output!$B$2:$B$2000,"*"&amp;A1910&amp;"*"))</f>
        <v/>
      </c>
      <c r="D1910" s="129" t="str">
        <f>IF(SUMIF(OutputMaterialType,Specified_Output!A1910,OutputSampleWeight)=0,"",SUMIF(OutputMaterialType,Specified_Output!A1910,OutputSampleWeight))</f>
        <v/>
      </c>
      <c r="E1910" s="120" t="str">
        <f t="shared" si="207"/>
        <v/>
      </c>
      <c r="F1910" s="95" t="str">
        <f t="shared" si="208"/>
        <v/>
      </c>
      <c r="G1910" s="120" t="str">
        <f t="shared" si="209"/>
        <v/>
      </c>
      <c r="H1910" s="127" t="str">
        <f t="shared" si="210"/>
        <v/>
      </c>
      <c r="J1910" s="103"/>
      <c r="K1910" s="103"/>
      <c r="L1910" s="127" t="str">
        <f t="shared" si="206"/>
        <v/>
      </c>
      <c r="M1910" s="59" t="e">
        <f t="array" ref="M1910">_xlfn.STDEV.S(IF(OutputMaterialType=A1910,OutputTarget))</f>
        <v>#VALUE!</v>
      </c>
      <c r="N1910" s="143" t="e">
        <f t="shared" si="211"/>
        <v>#VALUE!</v>
      </c>
      <c r="O1910" s="146" t="e">
        <f t="shared" si="212"/>
        <v>#VALUE!</v>
      </c>
    </row>
    <row r="1911" spans="1:15" s="17" customFormat="1" x14ac:dyDescent="0.2">
      <c r="A1911" s="51"/>
      <c r="B1911" s="14"/>
      <c r="C1911" s="128" t="str">
        <f>IF(A1911=0,"",COUNTIF(Sample_Output!$B$2:$B$2000,"*"&amp;A1911&amp;"*"))</f>
        <v/>
      </c>
      <c r="D1911" s="129" t="str">
        <f>IF(SUMIF(OutputMaterialType,Specified_Output!A1911,OutputSampleWeight)=0,"",SUMIF(OutputMaterialType,Specified_Output!A1911,OutputSampleWeight))</f>
        <v/>
      </c>
      <c r="E1911" s="120" t="str">
        <f t="shared" si="207"/>
        <v/>
      </c>
      <c r="F1911" s="95" t="str">
        <f t="shared" si="208"/>
        <v/>
      </c>
      <c r="G1911" s="120" t="str">
        <f t="shared" si="209"/>
        <v/>
      </c>
      <c r="H1911" s="127" t="str">
        <f t="shared" si="210"/>
        <v/>
      </c>
      <c r="J1911" s="103"/>
      <c r="K1911" s="103"/>
      <c r="L1911" s="127" t="str">
        <f t="shared" si="206"/>
        <v/>
      </c>
      <c r="M1911" s="59" t="e">
        <f t="array" ref="M1911">_xlfn.STDEV.S(IF(OutputMaterialType=A1911,OutputTarget))</f>
        <v>#VALUE!</v>
      </c>
      <c r="N1911" s="143" t="e">
        <f t="shared" si="211"/>
        <v>#VALUE!</v>
      </c>
      <c r="O1911" s="146" t="e">
        <f t="shared" si="212"/>
        <v>#VALUE!</v>
      </c>
    </row>
    <row r="1912" spans="1:15" s="17" customFormat="1" x14ac:dyDescent="0.2">
      <c r="A1912" s="51"/>
      <c r="B1912" s="14"/>
      <c r="C1912" s="128" t="str">
        <f>IF(A1912=0,"",COUNTIF(Sample_Output!$B$2:$B$2000,"*"&amp;A1912&amp;"*"))</f>
        <v/>
      </c>
      <c r="D1912" s="129" t="str">
        <f>IF(SUMIF(OutputMaterialType,Specified_Output!A1912,OutputSampleWeight)=0,"",SUMIF(OutputMaterialType,Specified_Output!A1912,OutputSampleWeight))</f>
        <v/>
      </c>
      <c r="E1912" s="120" t="str">
        <f t="shared" si="207"/>
        <v/>
      </c>
      <c r="F1912" s="95" t="str">
        <f t="shared" si="208"/>
        <v/>
      </c>
      <c r="G1912" s="120" t="str">
        <f t="shared" si="209"/>
        <v/>
      </c>
      <c r="H1912" s="127" t="str">
        <f t="shared" si="210"/>
        <v/>
      </c>
      <c r="J1912" s="103"/>
      <c r="K1912" s="103"/>
      <c r="L1912" s="127" t="str">
        <f t="shared" si="206"/>
        <v/>
      </c>
      <c r="M1912" s="59" t="e">
        <f t="array" ref="M1912">_xlfn.STDEV.S(IF(OutputMaterialType=A1912,OutputTarget))</f>
        <v>#VALUE!</v>
      </c>
      <c r="N1912" s="143" t="e">
        <f t="shared" si="211"/>
        <v>#VALUE!</v>
      </c>
      <c r="O1912" s="146" t="e">
        <f t="shared" si="212"/>
        <v>#VALUE!</v>
      </c>
    </row>
    <row r="1913" spans="1:15" s="17" customFormat="1" x14ac:dyDescent="0.2">
      <c r="A1913" s="51"/>
      <c r="B1913" s="14"/>
      <c r="C1913" s="128" t="str">
        <f>IF(A1913=0,"",COUNTIF(Sample_Output!$B$2:$B$2000,"*"&amp;A1913&amp;"*"))</f>
        <v/>
      </c>
      <c r="D1913" s="129" t="str">
        <f>IF(SUMIF(OutputMaterialType,Specified_Output!A1913,OutputSampleWeight)=0,"",SUMIF(OutputMaterialType,Specified_Output!A1913,OutputSampleWeight))</f>
        <v/>
      </c>
      <c r="E1913" s="120" t="str">
        <f t="shared" si="207"/>
        <v/>
      </c>
      <c r="F1913" s="95" t="str">
        <f t="shared" si="208"/>
        <v/>
      </c>
      <c r="G1913" s="120" t="str">
        <f t="shared" si="209"/>
        <v/>
      </c>
      <c r="H1913" s="127" t="str">
        <f t="shared" si="210"/>
        <v/>
      </c>
      <c r="J1913" s="103"/>
      <c r="K1913" s="103"/>
      <c r="L1913" s="127" t="str">
        <f t="shared" si="206"/>
        <v/>
      </c>
      <c r="M1913" s="59" t="e">
        <f t="array" ref="M1913">_xlfn.STDEV.S(IF(OutputMaterialType=A1913,OutputTarget))</f>
        <v>#VALUE!</v>
      </c>
      <c r="N1913" s="143" t="e">
        <f t="shared" si="211"/>
        <v>#VALUE!</v>
      </c>
      <c r="O1913" s="146" t="e">
        <f t="shared" si="212"/>
        <v>#VALUE!</v>
      </c>
    </row>
    <row r="1914" spans="1:15" s="17" customFormat="1" x14ac:dyDescent="0.2">
      <c r="A1914" s="51"/>
      <c r="B1914" s="14"/>
      <c r="C1914" s="128" t="str">
        <f>IF(A1914=0,"",COUNTIF(Sample_Output!$B$2:$B$2000,"*"&amp;A1914&amp;"*"))</f>
        <v/>
      </c>
      <c r="D1914" s="129" t="str">
        <f>IF(SUMIF(OutputMaterialType,Specified_Output!A1914,OutputSampleWeight)=0,"",SUMIF(OutputMaterialType,Specified_Output!A1914,OutputSampleWeight))</f>
        <v/>
      </c>
      <c r="E1914" s="120" t="str">
        <f t="shared" si="207"/>
        <v/>
      </c>
      <c r="F1914" s="95" t="str">
        <f t="shared" si="208"/>
        <v/>
      </c>
      <c r="G1914" s="120" t="str">
        <f t="shared" si="209"/>
        <v/>
      </c>
      <c r="H1914" s="127" t="str">
        <f t="shared" si="210"/>
        <v/>
      </c>
      <c r="J1914" s="103"/>
      <c r="K1914" s="103"/>
      <c r="L1914" s="127" t="str">
        <f t="shared" si="206"/>
        <v/>
      </c>
      <c r="M1914" s="59" t="e">
        <f t="array" ref="M1914">_xlfn.STDEV.S(IF(OutputMaterialType=A1914,OutputTarget))</f>
        <v>#VALUE!</v>
      </c>
      <c r="N1914" s="143" t="e">
        <f t="shared" si="211"/>
        <v>#VALUE!</v>
      </c>
      <c r="O1914" s="146" t="e">
        <f t="shared" si="212"/>
        <v>#VALUE!</v>
      </c>
    </row>
    <row r="1915" spans="1:15" s="17" customFormat="1" x14ac:dyDescent="0.2">
      <c r="A1915" s="51"/>
      <c r="B1915" s="14"/>
      <c r="C1915" s="128" t="str">
        <f>IF(A1915=0,"",COUNTIF(Sample_Output!$B$2:$B$2000,"*"&amp;A1915&amp;"*"))</f>
        <v/>
      </c>
      <c r="D1915" s="129" t="str">
        <f>IF(SUMIF(OutputMaterialType,Specified_Output!A1915,OutputSampleWeight)=0,"",SUMIF(OutputMaterialType,Specified_Output!A1915,OutputSampleWeight))</f>
        <v/>
      </c>
      <c r="E1915" s="120" t="str">
        <f t="shared" si="207"/>
        <v/>
      </c>
      <c r="F1915" s="95" t="str">
        <f t="shared" si="208"/>
        <v/>
      </c>
      <c r="G1915" s="120" t="str">
        <f t="shared" si="209"/>
        <v/>
      </c>
      <c r="H1915" s="127" t="str">
        <f t="shared" si="210"/>
        <v/>
      </c>
      <c r="J1915" s="103"/>
      <c r="K1915" s="103"/>
      <c r="L1915" s="127" t="str">
        <f t="shared" si="206"/>
        <v/>
      </c>
      <c r="M1915" s="59" t="e">
        <f t="array" ref="M1915">_xlfn.STDEV.S(IF(OutputMaterialType=A1915,OutputTarget))</f>
        <v>#VALUE!</v>
      </c>
      <c r="N1915" s="143" t="e">
        <f t="shared" si="211"/>
        <v>#VALUE!</v>
      </c>
      <c r="O1915" s="146" t="e">
        <f t="shared" si="212"/>
        <v>#VALUE!</v>
      </c>
    </row>
    <row r="1916" spans="1:15" s="17" customFormat="1" x14ac:dyDescent="0.2">
      <c r="A1916" s="51"/>
      <c r="B1916" s="14"/>
      <c r="C1916" s="128" t="str">
        <f>IF(A1916=0,"",COUNTIF(Sample_Output!$B$2:$B$2000,"*"&amp;A1916&amp;"*"))</f>
        <v/>
      </c>
      <c r="D1916" s="129" t="str">
        <f>IF(SUMIF(OutputMaterialType,Specified_Output!A1916,OutputSampleWeight)=0,"",SUMIF(OutputMaterialType,Specified_Output!A1916,OutputSampleWeight))</f>
        <v/>
      </c>
      <c r="E1916" s="120" t="str">
        <f t="shared" si="207"/>
        <v/>
      </c>
      <c r="F1916" s="95" t="str">
        <f t="shared" si="208"/>
        <v/>
      </c>
      <c r="G1916" s="120" t="str">
        <f t="shared" si="209"/>
        <v/>
      </c>
      <c r="H1916" s="127" t="str">
        <f t="shared" si="210"/>
        <v/>
      </c>
      <c r="J1916" s="103"/>
      <c r="K1916" s="103"/>
      <c r="L1916" s="127" t="str">
        <f t="shared" si="206"/>
        <v/>
      </c>
      <c r="M1916" s="59" t="e">
        <f t="array" ref="M1916">_xlfn.STDEV.S(IF(OutputMaterialType=A1916,OutputTarget))</f>
        <v>#VALUE!</v>
      </c>
      <c r="N1916" s="143" t="e">
        <f t="shared" si="211"/>
        <v>#VALUE!</v>
      </c>
      <c r="O1916" s="146" t="e">
        <f t="shared" si="212"/>
        <v>#VALUE!</v>
      </c>
    </row>
    <row r="1917" spans="1:15" s="17" customFormat="1" x14ac:dyDescent="0.2">
      <c r="A1917" s="51"/>
      <c r="B1917" s="14"/>
      <c r="C1917" s="128" t="str">
        <f>IF(A1917=0,"",COUNTIF(Sample_Output!$B$2:$B$2000,"*"&amp;A1917&amp;"*"))</f>
        <v/>
      </c>
      <c r="D1917" s="129" t="str">
        <f>IF(SUMIF(OutputMaterialType,Specified_Output!A1917,OutputSampleWeight)=0,"",SUMIF(OutputMaterialType,Specified_Output!A1917,OutputSampleWeight))</f>
        <v/>
      </c>
      <c r="E1917" s="120" t="str">
        <f t="shared" si="207"/>
        <v/>
      </c>
      <c r="F1917" s="95" t="str">
        <f t="shared" si="208"/>
        <v/>
      </c>
      <c r="G1917" s="120" t="str">
        <f t="shared" si="209"/>
        <v/>
      </c>
      <c r="H1917" s="127" t="str">
        <f t="shared" si="210"/>
        <v/>
      </c>
      <c r="J1917" s="103"/>
      <c r="K1917" s="103"/>
      <c r="L1917" s="127" t="str">
        <f t="shared" si="206"/>
        <v/>
      </c>
      <c r="M1917" s="59" t="e">
        <f t="array" ref="M1917">_xlfn.STDEV.S(IF(OutputMaterialType=A1917,OutputTarget))</f>
        <v>#VALUE!</v>
      </c>
      <c r="N1917" s="143" t="e">
        <f t="shared" si="211"/>
        <v>#VALUE!</v>
      </c>
      <c r="O1917" s="146" t="e">
        <f t="shared" si="212"/>
        <v>#VALUE!</v>
      </c>
    </row>
    <row r="1918" spans="1:15" s="17" customFormat="1" x14ac:dyDescent="0.2">
      <c r="A1918" s="51"/>
      <c r="B1918" s="14"/>
      <c r="C1918" s="128" t="str">
        <f>IF(A1918=0,"",COUNTIF(Sample_Output!$B$2:$B$2000,"*"&amp;A1918&amp;"*"))</f>
        <v/>
      </c>
      <c r="D1918" s="129" t="str">
        <f>IF(SUMIF(OutputMaterialType,Specified_Output!A1918,OutputSampleWeight)=0,"",SUMIF(OutputMaterialType,Specified_Output!A1918,OutputSampleWeight))</f>
        <v/>
      </c>
      <c r="E1918" s="120" t="str">
        <f t="shared" si="207"/>
        <v/>
      </c>
      <c r="F1918" s="95" t="str">
        <f t="shared" si="208"/>
        <v/>
      </c>
      <c r="G1918" s="120" t="str">
        <f t="shared" si="209"/>
        <v/>
      </c>
      <c r="H1918" s="127" t="str">
        <f t="shared" si="210"/>
        <v/>
      </c>
      <c r="J1918" s="103"/>
      <c r="K1918" s="103"/>
      <c r="L1918" s="127" t="str">
        <f t="shared" si="206"/>
        <v/>
      </c>
      <c r="M1918" s="59" t="e">
        <f t="array" ref="M1918">_xlfn.STDEV.S(IF(OutputMaterialType=A1918,OutputTarget))</f>
        <v>#VALUE!</v>
      </c>
      <c r="N1918" s="143" t="e">
        <f t="shared" si="211"/>
        <v>#VALUE!</v>
      </c>
      <c r="O1918" s="146" t="e">
        <f t="shared" si="212"/>
        <v>#VALUE!</v>
      </c>
    </row>
    <row r="1919" spans="1:15" s="17" customFormat="1" x14ac:dyDescent="0.2">
      <c r="A1919" s="51"/>
      <c r="B1919" s="14"/>
      <c r="C1919" s="128" t="str">
        <f>IF(A1919=0,"",COUNTIF(Sample_Output!$B$2:$B$2000,"*"&amp;A1919&amp;"*"))</f>
        <v/>
      </c>
      <c r="D1919" s="129" t="str">
        <f>IF(SUMIF(OutputMaterialType,Specified_Output!A1919,OutputSampleWeight)=0,"",SUMIF(OutputMaterialType,Specified_Output!A1919,OutputSampleWeight))</f>
        <v/>
      </c>
      <c r="E1919" s="120" t="str">
        <f t="shared" si="207"/>
        <v/>
      </c>
      <c r="F1919" s="95" t="str">
        <f t="shared" si="208"/>
        <v/>
      </c>
      <c r="G1919" s="120" t="str">
        <f t="shared" si="209"/>
        <v/>
      </c>
      <c r="H1919" s="127" t="str">
        <f t="shared" si="210"/>
        <v/>
      </c>
      <c r="J1919" s="103"/>
      <c r="K1919" s="103"/>
      <c r="L1919" s="127" t="str">
        <f t="shared" si="206"/>
        <v/>
      </c>
      <c r="M1919" s="59" t="e">
        <f t="array" ref="M1919">_xlfn.STDEV.S(IF(OutputMaterialType=A1919,OutputTarget))</f>
        <v>#VALUE!</v>
      </c>
      <c r="N1919" s="143" t="e">
        <f t="shared" si="211"/>
        <v>#VALUE!</v>
      </c>
      <c r="O1919" s="146" t="e">
        <f t="shared" si="212"/>
        <v>#VALUE!</v>
      </c>
    </row>
    <row r="1920" spans="1:15" s="17" customFormat="1" x14ac:dyDescent="0.2">
      <c r="A1920" s="51"/>
      <c r="B1920" s="14"/>
      <c r="C1920" s="128" t="str">
        <f>IF(A1920=0,"",COUNTIF(Sample_Output!$B$2:$B$2000,"*"&amp;A1920&amp;"*"))</f>
        <v/>
      </c>
      <c r="D1920" s="129" t="str">
        <f>IF(SUMIF(OutputMaterialType,Specified_Output!A1920,OutputSampleWeight)=0,"",SUMIF(OutputMaterialType,Specified_Output!A1920,OutputSampleWeight))</f>
        <v/>
      </c>
      <c r="E1920" s="120" t="str">
        <f t="shared" si="207"/>
        <v/>
      </c>
      <c r="F1920" s="95" t="str">
        <f t="shared" si="208"/>
        <v/>
      </c>
      <c r="G1920" s="120" t="str">
        <f t="shared" si="209"/>
        <v/>
      </c>
      <c r="H1920" s="127" t="str">
        <f t="shared" si="210"/>
        <v/>
      </c>
      <c r="J1920" s="103"/>
      <c r="K1920" s="103"/>
      <c r="L1920" s="127" t="str">
        <f t="shared" si="206"/>
        <v/>
      </c>
      <c r="M1920" s="59" t="e">
        <f t="array" ref="M1920">_xlfn.STDEV.S(IF(OutputMaterialType=A1920,OutputTarget))</f>
        <v>#VALUE!</v>
      </c>
      <c r="N1920" s="143" t="e">
        <f t="shared" si="211"/>
        <v>#VALUE!</v>
      </c>
      <c r="O1920" s="146" t="e">
        <f t="shared" si="212"/>
        <v>#VALUE!</v>
      </c>
    </row>
    <row r="1921" spans="1:15" s="17" customFormat="1" x14ac:dyDescent="0.2">
      <c r="A1921" s="51"/>
      <c r="B1921" s="14"/>
      <c r="C1921" s="128" t="str">
        <f>IF(A1921=0,"",COUNTIF(Sample_Output!$B$2:$B$2000,"*"&amp;A1921&amp;"*"))</f>
        <v/>
      </c>
      <c r="D1921" s="129" t="str">
        <f>IF(SUMIF(OutputMaterialType,Specified_Output!A1921,OutputSampleWeight)=0,"",SUMIF(OutputMaterialType,Specified_Output!A1921,OutputSampleWeight))</f>
        <v/>
      </c>
      <c r="E1921" s="120" t="str">
        <f t="shared" si="207"/>
        <v/>
      </c>
      <c r="F1921" s="95" t="str">
        <f t="shared" si="208"/>
        <v/>
      </c>
      <c r="G1921" s="120" t="str">
        <f t="shared" si="209"/>
        <v/>
      </c>
      <c r="H1921" s="127" t="str">
        <f t="shared" si="210"/>
        <v/>
      </c>
      <c r="J1921" s="103"/>
      <c r="K1921" s="103"/>
      <c r="L1921" s="127" t="str">
        <f t="shared" si="206"/>
        <v/>
      </c>
      <c r="M1921" s="59" t="e">
        <f t="array" ref="M1921">_xlfn.STDEV.S(IF(OutputMaterialType=A1921,OutputTarget))</f>
        <v>#VALUE!</v>
      </c>
      <c r="N1921" s="143" t="e">
        <f t="shared" si="211"/>
        <v>#VALUE!</v>
      </c>
      <c r="O1921" s="146" t="e">
        <f t="shared" si="212"/>
        <v>#VALUE!</v>
      </c>
    </row>
    <row r="1922" spans="1:15" s="17" customFormat="1" x14ac:dyDescent="0.2">
      <c r="A1922" s="51"/>
      <c r="B1922" s="14"/>
      <c r="C1922" s="128" t="str">
        <f>IF(A1922=0,"",COUNTIF(Sample_Output!$B$2:$B$2000,"*"&amp;A1922&amp;"*"))</f>
        <v/>
      </c>
      <c r="D1922" s="129" t="str">
        <f>IF(SUMIF(OutputMaterialType,Specified_Output!A1922,OutputSampleWeight)=0,"",SUMIF(OutputMaterialType,Specified_Output!A1922,OutputSampleWeight))</f>
        <v/>
      </c>
      <c r="E1922" s="120" t="str">
        <f t="shared" si="207"/>
        <v/>
      </c>
      <c r="F1922" s="95" t="str">
        <f t="shared" si="208"/>
        <v/>
      </c>
      <c r="G1922" s="120" t="str">
        <f t="shared" si="209"/>
        <v/>
      </c>
      <c r="H1922" s="127" t="str">
        <f t="shared" si="210"/>
        <v/>
      </c>
      <c r="J1922" s="103"/>
      <c r="K1922" s="103"/>
      <c r="L1922" s="127" t="str">
        <f t="shared" ref="L1922:L1985" si="213">IFERROR(AVERAGEIF(OutputMaterialType,A1922,OutputFragments),"")</f>
        <v/>
      </c>
      <c r="M1922" s="59" t="e">
        <f t="array" ref="M1922">_xlfn.STDEV.S(IF(OutputMaterialType=A1922,OutputTarget))</f>
        <v>#VALUE!</v>
      </c>
      <c r="N1922" s="143" t="e">
        <f t="shared" si="211"/>
        <v>#VALUE!</v>
      </c>
      <c r="O1922" s="146" t="e">
        <f t="shared" si="212"/>
        <v>#VALUE!</v>
      </c>
    </row>
    <row r="1923" spans="1:15" s="17" customFormat="1" x14ac:dyDescent="0.2">
      <c r="A1923" s="51"/>
      <c r="B1923" s="14"/>
      <c r="C1923" s="128" t="str">
        <f>IF(A1923=0,"",COUNTIF(Sample_Output!$B$2:$B$2000,"*"&amp;A1923&amp;"*"))</f>
        <v/>
      </c>
      <c r="D1923" s="129" t="str">
        <f>IF(SUMIF(OutputMaterialType,Specified_Output!A1923,OutputSampleWeight)=0,"",SUMIF(OutputMaterialType,Specified_Output!A1923,OutputSampleWeight))</f>
        <v/>
      </c>
      <c r="E1923" s="120" t="str">
        <f t="shared" ref="E1923:E1986" si="214">IFERROR(AVERAGEIF(OutputMaterialType,A1923,OutputTarget),"")</f>
        <v/>
      </c>
      <c r="F1923" s="95" t="str">
        <f t="shared" ref="F1923:F1986" si="215">IFERROR(M1923,"")</f>
        <v/>
      </c>
      <c r="G1923" s="120" t="str">
        <f t="shared" ref="G1923:G1986" si="216">IFERROR(AVERAGEIF(OutputMaterialType,A1923,OutputNonTarget),"")</f>
        <v/>
      </c>
      <c r="H1923" s="127" t="str">
        <f t="shared" ref="H1923:H1986" si="217">IFERROR(AVERAGEIF(OutputMaterialType,A1923,OutputNonRecyclables),"")</f>
        <v/>
      </c>
      <c r="J1923" s="103"/>
      <c r="K1923" s="103"/>
      <c r="L1923" s="127" t="str">
        <f t="shared" si="213"/>
        <v/>
      </c>
      <c r="M1923" s="59" t="e">
        <f t="array" ref="M1923">_xlfn.STDEV.S(IF(OutputMaterialType=A1923,OutputTarget))</f>
        <v>#VALUE!</v>
      </c>
      <c r="N1923" s="143" t="e">
        <f t="shared" ref="N1923:N1986" si="218">C1923-ROUNDDOWN(B1923/20,0)</f>
        <v>#VALUE!</v>
      </c>
      <c r="O1923" s="146" t="e">
        <f t="shared" ref="O1923:O1986" si="219">D1923/C1923</f>
        <v>#VALUE!</v>
      </c>
    </row>
    <row r="1924" spans="1:15" s="17" customFormat="1" x14ac:dyDescent="0.2">
      <c r="A1924" s="51"/>
      <c r="B1924" s="14"/>
      <c r="C1924" s="128" t="str">
        <f>IF(A1924=0,"",COUNTIF(Sample_Output!$B$2:$B$2000,"*"&amp;A1924&amp;"*"))</f>
        <v/>
      </c>
      <c r="D1924" s="129" t="str">
        <f>IF(SUMIF(OutputMaterialType,Specified_Output!A1924,OutputSampleWeight)=0,"",SUMIF(OutputMaterialType,Specified_Output!A1924,OutputSampleWeight))</f>
        <v/>
      </c>
      <c r="E1924" s="120" t="str">
        <f t="shared" si="214"/>
        <v/>
      </c>
      <c r="F1924" s="95" t="str">
        <f t="shared" si="215"/>
        <v/>
      </c>
      <c r="G1924" s="120" t="str">
        <f t="shared" si="216"/>
        <v/>
      </c>
      <c r="H1924" s="127" t="str">
        <f t="shared" si="217"/>
        <v/>
      </c>
      <c r="J1924" s="103"/>
      <c r="K1924" s="103"/>
      <c r="L1924" s="127" t="str">
        <f t="shared" si="213"/>
        <v/>
      </c>
      <c r="M1924" s="59" t="e">
        <f t="array" ref="M1924">_xlfn.STDEV.S(IF(OutputMaterialType=A1924,OutputTarget))</f>
        <v>#VALUE!</v>
      </c>
      <c r="N1924" s="143" t="e">
        <f t="shared" si="218"/>
        <v>#VALUE!</v>
      </c>
      <c r="O1924" s="146" t="e">
        <f t="shared" si="219"/>
        <v>#VALUE!</v>
      </c>
    </row>
    <row r="1925" spans="1:15" s="17" customFormat="1" x14ac:dyDescent="0.2">
      <c r="A1925" s="51"/>
      <c r="B1925" s="14"/>
      <c r="C1925" s="128" t="str">
        <f>IF(A1925=0,"",COUNTIF(Sample_Output!$B$2:$B$2000,"*"&amp;A1925&amp;"*"))</f>
        <v/>
      </c>
      <c r="D1925" s="129" t="str">
        <f>IF(SUMIF(OutputMaterialType,Specified_Output!A1925,OutputSampleWeight)=0,"",SUMIF(OutputMaterialType,Specified_Output!A1925,OutputSampleWeight))</f>
        <v/>
      </c>
      <c r="E1925" s="120" t="str">
        <f t="shared" si="214"/>
        <v/>
      </c>
      <c r="F1925" s="95" t="str">
        <f t="shared" si="215"/>
        <v/>
      </c>
      <c r="G1925" s="120" t="str">
        <f t="shared" si="216"/>
        <v/>
      </c>
      <c r="H1925" s="127" t="str">
        <f t="shared" si="217"/>
        <v/>
      </c>
      <c r="J1925" s="103"/>
      <c r="K1925" s="103"/>
      <c r="L1925" s="127" t="str">
        <f t="shared" si="213"/>
        <v/>
      </c>
      <c r="M1925" s="59" t="e">
        <f t="array" ref="M1925">_xlfn.STDEV.S(IF(OutputMaterialType=A1925,OutputTarget))</f>
        <v>#VALUE!</v>
      </c>
      <c r="N1925" s="143" t="e">
        <f t="shared" si="218"/>
        <v>#VALUE!</v>
      </c>
      <c r="O1925" s="146" t="e">
        <f t="shared" si="219"/>
        <v>#VALUE!</v>
      </c>
    </row>
    <row r="1926" spans="1:15" s="17" customFormat="1" x14ac:dyDescent="0.2">
      <c r="A1926" s="51"/>
      <c r="B1926" s="14"/>
      <c r="C1926" s="128" t="str">
        <f>IF(A1926=0,"",COUNTIF(Sample_Output!$B$2:$B$2000,"*"&amp;A1926&amp;"*"))</f>
        <v/>
      </c>
      <c r="D1926" s="129" t="str">
        <f>IF(SUMIF(OutputMaterialType,Specified_Output!A1926,OutputSampleWeight)=0,"",SUMIF(OutputMaterialType,Specified_Output!A1926,OutputSampleWeight))</f>
        <v/>
      </c>
      <c r="E1926" s="120" t="str">
        <f t="shared" si="214"/>
        <v/>
      </c>
      <c r="F1926" s="95" t="str">
        <f t="shared" si="215"/>
        <v/>
      </c>
      <c r="G1926" s="120" t="str">
        <f t="shared" si="216"/>
        <v/>
      </c>
      <c r="H1926" s="127" t="str">
        <f t="shared" si="217"/>
        <v/>
      </c>
      <c r="J1926" s="103"/>
      <c r="K1926" s="103"/>
      <c r="L1926" s="127" t="str">
        <f t="shared" si="213"/>
        <v/>
      </c>
      <c r="M1926" s="59" t="e">
        <f t="array" ref="M1926">_xlfn.STDEV.S(IF(OutputMaterialType=A1926,OutputTarget))</f>
        <v>#VALUE!</v>
      </c>
      <c r="N1926" s="143" t="e">
        <f t="shared" si="218"/>
        <v>#VALUE!</v>
      </c>
      <c r="O1926" s="146" t="e">
        <f t="shared" si="219"/>
        <v>#VALUE!</v>
      </c>
    </row>
    <row r="1927" spans="1:15" s="17" customFormat="1" x14ac:dyDescent="0.2">
      <c r="A1927" s="51"/>
      <c r="B1927" s="14"/>
      <c r="C1927" s="128" t="str">
        <f>IF(A1927=0,"",COUNTIF(Sample_Output!$B$2:$B$2000,"*"&amp;A1927&amp;"*"))</f>
        <v/>
      </c>
      <c r="D1927" s="129" t="str">
        <f>IF(SUMIF(OutputMaterialType,Specified_Output!A1927,OutputSampleWeight)=0,"",SUMIF(OutputMaterialType,Specified_Output!A1927,OutputSampleWeight))</f>
        <v/>
      </c>
      <c r="E1927" s="120" t="str">
        <f t="shared" si="214"/>
        <v/>
      </c>
      <c r="F1927" s="95" t="str">
        <f t="shared" si="215"/>
        <v/>
      </c>
      <c r="G1927" s="120" t="str">
        <f t="shared" si="216"/>
        <v/>
      </c>
      <c r="H1927" s="127" t="str">
        <f t="shared" si="217"/>
        <v/>
      </c>
      <c r="J1927" s="103"/>
      <c r="K1927" s="103"/>
      <c r="L1927" s="127" t="str">
        <f t="shared" si="213"/>
        <v/>
      </c>
      <c r="M1927" s="59" t="e">
        <f t="array" ref="M1927">_xlfn.STDEV.S(IF(OutputMaterialType=A1927,OutputTarget))</f>
        <v>#VALUE!</v>
      </c>
      <c r="N1927" s="143" t="e">
        <f t="shared" si="218"/>
        <v>#VALUE!</v>
      </c>
      <c r="O1927" s="146" t="e">
        <f t="shared" si="219"/>
        <v>#VALUE!</v>
      </c>
    </row>
    <row r="1928" spans="1:15" s="17" customFormat="1" x14ac:dyDescent="0.2">
      <c r="A1928" s="51"/>
      <c r="B1928" s="14"/>
      <c r="C1928" s="128" t="str">
        <f>IF(A1928=0,"",COUNTIF(Sample_Output!$B$2:$B$2000,"*"&amp;A1928&amp;"*"))</f>
        <v/>
      </c>
      <c r="D1928" s="129" t="str">
        <f>IF(SUMIF(OutputMaterialType,Specified_Output!A1928,OutputSampleWeight)=0,"",SUMIF(OutputMaterialType,Specified_Output!A1928,OutputSampleWeight))</f>
        <v/>
      </c>
      <c r="E1928" s="120" t="str">
        <f t="shared" si="214"/>
        <v/>
      </c>
      <c r="F1928" s="95" t="str">
        <f t="shared" si="215"/>
        <v/>
      </c>
      <c r="G1928" s="120" t="str">
        <f t="shared" si="216"/>
        <v/>
      </c>
      <c r="H1928" s="127" t="str">
        <f t="shared" si="217"/>
        <v/>
      </c>
      <c r="J1928" s="103"/>
      <c r="K1928" s="103"/>
      <c r="L1928" s="127" t="str">
        <f t="shared" si="213"/>
        <v/>
      </c>
      <c r="M1928" s="59" t="e">
        <f t="array" ref="M1928">_xlfn.STDEV.S(IF(OutputMaterialType=A1928,OutputTarget))</f>
        <v>#VALUE!</v>
      </c>
      <c r="N1928" s="143" t="e">
        <f t="shared" si="218"/>
        <v>#VALUE!</v>
      </c>
      <c r="O1928" s="146" t="e">
        <f t="shared" si="219"/>
        <v>#VALUE!</v>
      </c>
    </row>
    <row r="1929" spans="1:15" s="17" customFormat="1" x14ac:dyDescent="0.2">
      <c r="A1929" s="51"/>
      <c r="B1929" s="14"/>
      <c r="C1929" s="128" t="str">
        <f>IF(A1929=0,"",COUNTIF(Sample_Output!$B$2:$B$2000,"*"&amp;A1929&amp;"*"))</f>
        <v/>
      </c>
      <c r="D1929" s="129" t="str">
        <f>IF(SUMIF(OutputMaterialType,Specified_Output!A1929,OutputSampleWeight)=0,"",SUMIF(OutputMaterialType,Specified_Output!A1929,OutputSampleWeight))</f>
        <v/>
      </c>
      <c r="E1929" s="120" t="str">
        <f t="shared" si="214"/>
        <v/>
      </c>
      <c r="F1929" s="95" t="str">
        <f t="shared" si="215"/>
        <v/>
      </c>
      <c r="G1929" s="120" t="str">
        <f t="shared" si="216"/>
        <v/>
      </c>
      <c r="H1929" s="127" t="str">
        <f t="shared" si="217"/>
        <v/>
      </c>
      <c r="J1929" s="103"/>
      <c r="K1929" s="103"/>
      <c r="L1929" s="127" t="str">
        <f t="shared" si="213"/>
        <v/>
      </c>
      <c r="M1929" s="59" t="e">
        <f t="array" ref="M1929">_xlfn.STDEV.S(IF(OutputMaterialType=A1929,OutputTarget))</f>
        <v>#VALUE!</v>
      </c>
      <c r="N1929" s="143" t="e">
        <f t="shared" si="218"/>
        <v>#VALUE!</v>
      </c>
      <c r="O1929" s="146" t="e">
        <f t="shared" si="219"/>
        <v>#VALUE!</v>
      </c>
    </row>
    <row r="1930" spans="1:15" s="17" customFormat="1" x14ac:dyDescent="0.2">
      <c r="A1930" s="51"/>
      <c r="B1930" s="14"/>
      <c r="C1930" s="128" t="str">
        <f>IF(A1930=0,"",COUNTIF(Sample_Output!$B$2:$B$2000,"*"&amp;A1930&amp;"*"))</f>
        <v/>
      </c>
      <c r="D1930" s="129" t="str">
        <f>IF(SUMIF(OutputMaterialType,Specified_Output!A1930,OutputSampleWeight)=0,"",SUMIF(OutputMaterialType,Specified_Output!A1930,OutputSampleWeight))</f>
        <v/>
      </c>
      <c r="E1930" s="120" t="str">
        <f t="shared" si="214"/>
        <v/>
      </c>
      <c r="F1930" s="95" t="str">
        <f t="shared" si="215"/>
        <v/>
      </c>
      <c r="G1930" s="120" t="str">
        <f t="shared" si="216"/>
        <v/>
      </c>
      <c r="H1930" s="127" t="str">
        <f t="shared" si="217"/>
        <v/>
      </c>
      <c r="J1930" s="103"/>
      <c r="K1930" s="103"/>
      <c r="L1930" s="127" t="str">
        <f t="shared" si="213"/>
        <v/>
      </c>
      <c r="M1930" s="59" t="e">
        <f t="array" ref="M1930">_xlfn.STDEV.S(IF(OutputMaterialType=A1930,OutputTarget))</f>
        <v>#VALUE!</v>
      </c>
      <c r="N1930" s="143" t="e">
        <f t="shared" si="218"/>
        <v>#VALUE!</v>
      </c>
      <c r="O1930" s="146" t="e">
        <f t="shared" si="219"/>
        <v>#VALUE!</v>
      </c>
    </row>
    <row r="1931" spans="1:15" s="17" customFormat="1" x14ac:dyDescent="0.2">
      <c r="A1931" s="51"/>
      <c r="B1931" s="14"/>
      <c r="C1931" s="128" t="str">
        <f>IF(A1931=0,"",COUNTIF(Sample_Output!$B$2:$B$2000,"*"&amp;A1931&amp;"*"))</f>
        <v/>
      </c>
      <c r="D1931" s="129" t="str">
        <f>IF(SUMIF(OutputMaterialType,Specified_Output!A1931,OutputSampleWeight)=0,"",SUMIF(OutputMaterialType,Specified_Output!A1931,OutputSampleWeight))</f>
        <v/>
      </c>
      <c r="E1931" s="120" t="str">
        <f t="shared" si="214"/>
        <v/>
      </c>
      <c r="F1931" s="95" t="str">
        <f t="shared" si="215"/>
        <v/>
      </c>
      <c r="G1931" s="120" t="str">
        <f t="shared" si="216"/>
        <v/>
      </c>
      <c r="H1931" s="127" t="str">
        <f t="shared" si="217"/>
        <v/>
      </c>
      <c r="J1931" s="103"/>
      <c r="K1931" s="103"/>
      <c r="L1931" s="127" t="str">
        <f t="shared" si="213"/>
        <v/>
      </c>
      <c r="M1931" s="59" t="e">
        <f t="array" ref="M1931">_xlfn.STDEV.S(IF(OutputMaterialType=A1931,OutputTarget))</f>
        <v>#VALUE!</v>
      </c>
      <c r="N1931" s="143" t="e">
        <f t="shared" si="218"/>
        <v>#VALUE!</v>
      </c>
      <c r="O1931" s="146" t="e">
        <f t="shared" si="219"/>
        <v>#VALUE!</v>
      </c>
    </row>
    <row r="1932" spans="1:15" s="17" customFormat="1" x14ac:dyDescent="0.2">
      <c r="A1932" s="51"/>
      <c r="B1932" s="14"/>
      <c r="C1932" s="128" t="str">
        <f>IF(A1932=0,"",COUNTIF(Sample_Output!$B$2:$B$2000,"*"&amp;A1932&amp;"*"))</f>
        <v/>
      </c>
      <c r="D1932" s="129" t="str">
        <f>IF(SUMIF(OutputMaterialType,Specified_Output!A1932,OutputSampleWeight)=0,"",SUMIF(OutputMaterialType,Specified_Output!A1932,OutputSampleWeight))</f>
        <v/>
      </c>
      <c r="E1932" s="120" t="str">
        <f t="shared" si="214"/>
        <v/>
      </c>
      <c r="F1932" s="95" t="str">
        <f t="shared" si="215"/>
        <v/>
      </c>
      <c r="G1932" s="120" t="str">
        <f t="shared" si="216"/>
        <v/>
      </c>
      <c r="H1932" s="127" t="str">
        <f t="shared" si="217"/>
        <v/>
      </c>
      <c r="J1932" s="103"/>
      <c r="K1932" s="103"/>
      <c r="L1932" s="127" t="str">
        <f t="shared" si="213"/>
        <v/>
      </c>
      <c r="M1932" s="59" t="e">
        <f t="array" ref="M1932">_xlfn.STDEV.S(IF(OutputMaterialType=A1932,OutputTarget))</f>
        <v>#VALUE!</v>
      </c>
      <c r="N1932" s="143" t="e">
        <f t="shared" si="218"/>
        <v>#VALUE!</v>
      </c>
      <c r="O1932" s="146" t="e">
        <f t="shared" si="219"/>
        <v>#VALUE!</v>
      </c>
    </row>
    <row r="1933" spans="1:15" s="17" customFormat="1" x14ac:dyDescent="0.2">
      <c r="A1933" s="51"/>
      <c r="B1933" s="14"/>
      <c r="C1933" s="128" t="str">
        <f>IF(A1933=0,"",COUNTIF(Sample_Output!$B$2:$B$2000,"*"&amp;A1933&amp;"*"))</f>
        <v/>
      </c>
      <c r="D1933" s="129" t="str">
        <f>IF(SUMIF(OutputMaterialType,Specified_Output!A1933,OutputSampleWeight)=0,"",SUMIF(OutputMaterialType,Specified_Output!A1933,OutputSampleWeight))</f>
        <v/>
      </c>
      <c r="E1933" s="120" t="str">
        <f t="shared" si="214"/>
        <v/>
      </c>
      <c r="F1933" s="95" t="str">
        <f t="shared" si="215"/>
        <v/>
      </c>
      <c r="G1933" s="120" t="str">
        <f t="shared" si="216"/>
        <v/>
      </c>
      <c r="H1933" s="127" t="str">
        <f t="shared" si="217"/>
        <v/>
      </c>
      <c r="J1933" s="103"/>
      <c r="K1933" s="103"/>
      <c r="L1933" s="127" t="str">
        <f t="shared" si="213"/>
        <v/>
      </c>
      <c r="M1933" s="59" t="e">
        <f t="array" ref="M1933">_xlfn.STDEV.S(IF(OutputMaterialType=A1933,OutputTarget))</f>
        <v>#VALUE!</v>
      </c>
      <c r="N1933" s="143" t="e">
        <f t="shared" si="218"/>
        <v>#VALUE!</v>
      </c>
      <c r="O1933" s="146" t="e">
        <f t="shared" si="219"/>
        <v>#VALUE!</v>
      </c>
    </row>
    <row r="1934" spans="1:15" s="17" customFormat="1" x14ac:dyDescent="0.2">
      <c r="A1934" s="51"/>
      <c r="B1934" s="14"/>
      <c r="C1934" s="128" t="str">
        <f>IF(A1934=0,"",COUNTIF(Sample_Output!$B$2:$B$2000,"*"&amp;A1934&amp;"*"))</f>
        <v/>
      </c>
      <c r="D1934" s="129" t="str">
        <f>IF(SUMIF(OutputMaterialType,Specified_Output!A1934,OutputSampleWeight)=0,"",SUMIF(OutputMaterialType,Specified_Output!A1934,OutputSampleWeight))</f>
        <v/>
      </c>
      <c r="E1934" s="120" t="str">
        <f t="shared" si="214"/>
        <v/>
      </c>
      <c r="F1934" s="95" t="str">
        <f t="shared" si="215"/>
        <v/>
      </c>
      <c r="G1934" s="120" t="str">
        <f t="shared" si="216"/>
        <v/>
      </c>
      <c r="H1934" s="127" t="str">
        <f t="shared" si="217"/>
        <v/>
      </c>
      <c r="J1934" s="103"/>
      <c r="K1934" s="103"/>
      <c r="L1934" s="127" t="str">
        <f t="shared" si="213"/>
        <v/>
      </c>
      <c r="M1934" s="59" t="e">
        <f t="array" ref="M1934">_xlfn.STDEV.S(IF(OutputMaterialType=A1934,OutputTarget))</f>
        <v>#VALUE!</v>
      </c>
      <c r="N1934" s="143" t="e">
        <f t="shared" si="218"/>
        <v>#VALUE!</v>
      </c>
      <c r="O1934" s="146" t="e">
        <f t="shared" si="219"/>
        <v>#VALUE!</v>
      </c>
    </row>
    <row r="1935" spans="1:15" s="17" customFormat="1" x14ac:dyDescent="0.2">
      <c r="A1935" s="51"/>
      <c r="B1935" s="14"/>
      <c r="C1935" s="128" t="str">
        <f>IF(A1935=0,"",COUNTIF(Sample_Output!$B$2:$B$2000,"*"&amp;A1935&amp;"*"))</f>
        <v/>
      </c>
      <c r="D1935" s="129" t="str">
        <f>IF(SUMIF(OutputMaterialType,Specified_Output!A1935,OutputSampleWeight)=0,"",SUMIF(OutputMaterialType,Specified_Output!A1935,OutputSampleWeight))</f>
        <v/>
      </c>
      <c r="E1935" s="120" t="str">
        <f t="shared" si="214"/>
        <v/>
      </c>
      <c r="F1935" s="95" t="str">
        <f t="shared" si="215"/>
        <v/>
      </c>
      <c r="G1935" s="120" t="str">
        <f t="shared" si="216"/>
        <v/>
      </c>
      <c r="H1935" s="127" t="str">
        <f t="shared" si="217"/>
        <v/>
      </c>
      <c r="J1935" s="103"/>
      <c r="K1935" s="103"/>
      <c r="L1935" s="127" t="str">
        <f t="shared" si="213"/>
        <v/>
      </c>
      <c r="M1935" s="59" t="e">
        <f t="array" ref="M1935">_xlfn.STDEV.S(IF(OutputMaterialType=A1935,OutputTarget))</f>
        <v>#VALUE!</v>
      </c>
      <c r="N1935" s="143" t="e">
        <f t="shared" si="218"/>
        <v>#VALUE!</v>
      </c>
      <c r="O1935" s="146" t="e">
        <f t="shared" si="219"/>
        <v>#VALUE!</v>
      </c>
    </row>
    <row r="1936" spans="1:15" s="17" customFormat="1" x14ac:dyDescent="0.2">
      <c r="A1936" s="51"/>
      <c r="B1936" s="14"/>
      <c r="C1936" s="128" t="str">
        <f>IF(A1936=0,"",COUNTIF(Sample_Output!$B$2:$B$2000,"*"&amp;A1936&amp;"*"))</f>
        <v/>
      </c>
      <c r="D1936" s="129" t="str">
        <f>IF(SUMIF(OutputMaterialType,Specified_Output!A1936,OutputSampleWeight)=0,"",SUMIF(OutputMaterialType,Specified_Output!A1936,OutputSampleWeight))</f>
        <v/>
      </c>
      <c r="E1936" s="120" t="str">
        <f t="shared" si="214"/>
        <v/>
      </c>
      <c r="F1936" s="95" t="str">
        <f t="shared" si="215"/>
        <v/>
      </c>
      <c r="G1936" s="120" t="str">
        <f t="shared" si="216"/>
        <v/>
      </c>
      <c r="H1936" s="127" t="str">
        <f t="shared" si="217"/>
        <v/>
      </c>
      <c r="J1936" s="103"/>
      <c r="K1936" s="103"/>
      <c r="L1936" s="127" t="str">
        <f t="shared" si="213"/>
        <v/>
      </c>
      <c r="M1936" s="59" t="e">
        <f t="array" ref="M1936">_xlfn.STDEV.S(IF(OutputMaterialType=A1936,OutputTarget))</f>
        <v>#VALUE!</v>
      </c>
      <c r="N1936" s="143" t="e">
        <f t="shared" si="218"/>
        <v>#VALUE!</v>
      </c>
      <c r="O1936" s="146" t="e">
        <f t="shared" si="219"/>
        <v>#VALUE!</v>
      </c>
    </row>
    <row r="1937" spans="1:15" s="17" customFormat="1" x14ac:dyDescent="0.2">
      <c r="A1937" s="51"/>
      <c r="B1937" s="14"/>
      <c r="C1937" s="128" t="str">
        <f>IF(A1937=0,"",COUNTIF(Sample_Output!$B$2:$B$2000,"*"&amp;A1937&amp;"*"))</f>
        <v/>
      </c>
      <c r="D1937" s="129" t="str">
        <f>IF(SUMIF(OutputMaterialType,Specified_Output!A1937,OutputSampleWeight)=0,"",SUMIF(OutputMaterialType,Specified_Output!A1937,OutputSampleWeight))</f>
        <v/>
      </c>
      <c r="E1937" s="120" t="str">
        <f t="shared" si="214"/>
        <v/>
      </c>
      <c r="F1937" s="95" t="str">
        <f t="shared" si="215"/>
        <v/>
      </c>
      <c r="G1937" s="120" t="str">
        <f t="shared" si="216"/>
        <v/>
      </c>
      <c r="H1937" s="127" t="str">
        <f t="shared" si="217"/>
        <v/>
      </c>
      <c r="J1937" s="103"/>
      <c r="K1937" s="103"/>
      <c r="L1937" s="127" t="str">
        <f t="shared" si="213"/>
        <v/>
      </c>
      <c r="M1937" s="59" t="e">
        <f t="array" ref="M1937">_xlfn.STDEV.S(IF(OutputMaterialType=A1937,OutputTarget))</f>
        <v>#VALUE!</v>
      </c>
      <c r="N1937" s="143" t="e">
        <f t="shared" si="218"/>
        <v>#VALUE!</v>
      </c>
      <c r="O1937" s="146" t="e">
        <f t="shared" si="219"/>
        <v>#VALUE!</v>
      </c>
    </row>
    <row r="1938" spans="1:15" s="17" customFormat="1" x14ac:dyDescent="0.2">
      <c r="A1938" s="51"/>
      <c r="B1938" s="14"/>
      <c r="C1938" s="128" t="str">
        <f>IF(A1938=0,"",COUNTIF(Sample_Output!$B$2:$B$2000,"*"&amp;A1938&amp;"*"))</f>
        <v/>
      </c>
      <c r="D1938" s="129" t="str">
        <f>IF(SUMIF(OutputMaterialType,Specified_Output!A1938,OutputSampleWeight)=0,"",SUMIF(OutputMaterialType,Specified_Output!A1938,OutputSampleWeight))</f>
        <v/>
      </c>
      <c r="E1938" s="120" t="str">
        <f t="shared" si="214"/>
        <v/>
      </c>
      <c r="F1938" s="95" t="str">
        <f t="shared" si="215"/>
        <v/>
      </c>
      <c r="G1938" s="120" t="str">
        <f t="shared" si="216"/>
        <v/>
      </c>
      <c r="H1938" s="127" t="str">
        <f t="shared" si="217"/>
        <v/>
      </c>
      <c r="J1938" s="103"/>
      <c r="K1938" s="103"/>
      <c r="L1938" s="127" t="str">
        <f t="shared" si="213"/>
        <v/>
      </c>
      <c r="M1938" s="59" t="e">
        <f t="array" ref="M1938">_xlfn.STDEV.S(IF(OutputMaterialType=A1938,OutputTarget))</f>
        <v>#VALUE!</v>
      </c>
      <c r="N1938" s="143" t="e">
        <f t="shared" si="218"/>
        <v>#VALUE!</v>
      </c>
      <c r="O1938" s="146" t="e">
        <f t="shared" si="219"/>
        <v>#VALUE!</v>
      </c>
    </row>
    <row r="1939" spans="1:15" s="17" customFormat="1" x14ac:dyDescent="0.2">
      <c r="A1939" s="51"/>
      <c r="B1939" s="14"/>
      <c r="C1939" s="128" t="str">
        <f>IF(A1939=0,"",COUNTIF(Sample_Output!$B$2:$B$2000,"*"&amp;A1939&amp;"*"))</f>
        <v/>
      </c>
      <c r="D1939" s="129" t="str">
        <f>IF(SUMIF(OutputMaterialType,Specified_Output!A1939,OutputSampleWeight)=0,"",SUMIF(OutputMaterialType,Specified_Output!A1939,OutputSampleWeight))</f>
        <v/>
      </c>
      <c r="E1939" s="120" t="str">
        <f t="shared" si="214"/>
        <v/>
      </c>
      <c r="F1939" s="95" t="str">
        <f t="shared" si="215"/>
        <v/>
      </c>
      <c r="G1939" s="120" t="str">
        <f t="shared" si="216"/>
        <v/>
      </c>
      <c r="H1939" s="127" t="str">
        <f t="shared" si="217"/>
        <v/>
      </c>
      <c r="J1939" s="103"/>
      <c r="K1939" s="103"/>
      <c r="L1939" s="127" t="str">
        <f t="shared" si="213"/>
        <v/>
      </c>
      <c r="M1939" s="59" t="e">
        <f t="array" ref="M1939">_xlfn.STDEV.S(IF(OutputMaterialType=A1939,OutputTarget))</f>
        <v>#VALUE!</v>
      </c>
      <c r="N1939" s="143" t="e">
        <f t="shared" si="218"/>
        <v>#VALUE!</v>
      </c>
      <c r="O1939" s="146" t="e">
        <f t="shared" si="219"/>
        <v>#VALUE!</v>
      </c>
    </row>
    <row r="1940" spans="1:15" s="17" customFormat="1" x14ac:dyDescent="0.2">
      <c r="A1940" s="51"/>
      <c r="B1940" s="14"/>
      <c r="C1940" s="128" t="str">
        <f>IF(A1940=0,"",COUNTIF(Sample_Output!$B$2:$B$2000,"*"&amp;A1940&amp;"*"))</f>
        <v/>
      </c>
      <c r="D1940" s="129" t="str">
        <f>IF(SUMIF(OutputMaterialType,Specified_Output!A1940,OutputSampleWeight)=0,"",SUMIF(OutputMaterialType,Specified_Output!A1940,OutputSampleWeight))</f>
        <v/>
      </c>
      <c r="E1940" s="120" t="str">
        <f t="shared" si="214"/>
        <v/>
      </c>
      <c r="F1940" s="95" t="str">
        <f t="shared" si="215"/>
        <v/>
      </c>
      <c r="G1940" s="120" t="str">
        <f t="shared" si="216"/>
        <v/>
      </c>
      <c r="H1940" s="127" t="str">
        <f t="shared" si="217"/>
        <v/>
      </c>
      <c r="J1940" s="103"/>
      <c r="K1940" s="103"/>
      <c r="L1940" s="127" t="str">
        <f t="shared" si="213"/>
        <v/>
      </c>
      <c r="M1940" s="59" t="e">
        <f t="array" ref="M1940">_xlfn.STDEV.S(IF(OutputMaterialType=A1940,OutputTarget))</f>
        <v>#VALUE!</v>
      </c>
      <c r="N1940" s="143" t="e">
        <f t="shared" si="218"/>
        <v>#VALUE!</v>
      </c>
      <c r="O1940" s="146" t="e">
        <f t="shared" si="219"/>
        <v>#VALUE!</v>
      </c>
    </row>
    <row r="1941" spans="1:15" s="17" customFormat="1" x14ac:dyDescent="0.2">
      <c r="A1941" s="51"/>
      <c r="B1941" s="14"/>
      <c r="C1941" s="128" t="str">
        <f>IF(A1941=0,"",COUNTIF(Sample_Output!$B$2:$B$2000,"*"&amp;A1941&amp;"*"))</f>
        <v/>
      </c>
      <c r="D1941" s="129" t="str">
        <f>IF(SUMIF(OutputMaterialType,Specified_Output!A1941,OutputSampleWeight)=0,"",SUMIF(OutputMaterialType,Specified_Output!A1941,OutputSampleWeight))</f>
        <v/>
      </c>
      <c r="E1941" s="120" t="str">
        <f t="shared" si="214"/>
        <v/>
      </c>
      <c r="F1941" s="95" t="str">
        <f t="shared" si="215"/>
        <v/>
      </c>
      <c r="G1941" s="120" t="str">
        <f t="shared" si="216"/>
        <v/>
      </c>
      <c r="H1941" s="127" t="str">
        <f t="shared" si="217"/>
        <v/>
      </c>
      <c r="J1941" s="103"/>
      <c r="K1941" s="103"/>
      <c r="L1941" s="127" t="str">
        <f t="shared" si="213"/>
        <v/>
      </c>
      <c r="M1941" s="59" t="e">
        <f t="array" ref="M1941">_xlfn.STDEV.S(IF(OutputMaterialType=A1941,OutputTarget))</f>
        <v>#VALUE!</v>
      </c>
      <c r="N1941" s="143" t="e">
        <f t="shared" si="218"/>
        <v>#VALUE!</v>
      </c>
      <c r="O1941" s="146" t="e">
        <f t="shared" si="219"/>
        <v>#VALUE!</v>
      </c>
    </row>
    <row r="1942" spans="1:15" s="17" customFormat="1" x14ac:dyDescent="0.2">
      <c r="A1942" s="51"/>
      <c r="B1942" s="14"/>
      <c r="C1942" s="128" t="str">
        <f>IF(A1942=0,"",COUNTIF(Sample_Output!$B$2:$B$2000,"*"&amp;A1942&amp;"*"))</f>
        <v/>
      </c>
      <c r="D1942" s="129" t="str">
        <f>IF(SUMIF(OutputMaterialType,Specified_Output!A1942,OutputSampleWeight)=0,"",SUMIF(OutputMaterialType,Specified_Output!A1942,OutputSampleWeight))</f>
        <v/>
      </c>
      <c r="E1942" s="120" t="str">
        <f t="shared" si="214"/>
        <v/>
      </c>
      <c r="F1942" s="95" t="str">
        <f t="shared" si="215"/>
        <v/>
      </c>
      <c r="G1942" s="120" t="str">
        <f t="shared" si="216"/>
        <v/>
      </c>
      <c r="H1942" s="127" t="str">
        <f t="shared" si="217"/>
        <v/>
      </c>
      <c r="J1942" s="103"/>
      <c r="K1942" s="103"/>
      <c r="L1942" s="127" t="str">
        <f t="shared" si="213"/>
        <v/>
      </c>
      <c r="M1942" s="59" t="e">
        <f t="array" ref="M1942">_xlfn.STDEV.S(IF(OutputMaterialType=A1942,OutputTarget))</f>
        <v>#VALUE!</v>
      </c>
      <c r="N1942" s="143" t="e">
        <f t="shared" si="218"/>
        <v>#VALUE!</v>
      </c>
      <c r="O1942" s="146" t="e">
        <f t="shared" si="219"/>
        <v>#VALUE!</v>
      </c>
    </row>
    <row r="1943" spans="1:15" s="17" customFormat="1" x14ac:dyDescent="0.2">
      <c r="A1943" s="51"/>
      <c r="B1943" s="14"/>
      <c r="C1943" s="128" t="str">
        <f>IF(A1943=0,"",COUNTIF(Sample_Output!$B$2:$B$2000,"*"&amp;A1943&amp;"*"))</f>
        <v/>
      </c>
      <c r="D1943" s="129" t="str">
        <f>IF(SUMIF(OutputMaterialType,Specified_Output!A1943,OutputSampleWeight)=0,"",SUMIF(OutputMaterialType,Specified_Output!A1943,OutputSampleWeight))</f>
        <v/>
      </c>
      <c r="E1943" s="120" t="str">
        <f t="shared" si="214"/>
        <v/>
      </c>
      <c r="F1943" s="95" t="str">
        <f t="shared" si="215"/>
        <v/>
      </c>
      <c r="G1943" s="120" t="str">
        <f t="shared" si="216"/>
        <v/>
      </c>
      <c r="H1943" s="127" t="str">
        <f t="shared" si="217"/>
        <v/>
      </c>
      <c r="J1943" s="103"/>
      <c r="K1943" s="103"/>
      <c r="L1943" s="127" t="str">
        <f t="shared" si="213"/>
        <v/>
      </c>
      <c r="M1943" s="59" t="e">
        <f t="array" ref="M1943">_xlfn.STDEV.S(IF(OutputMaterialType=A1943,OutputTarget))</f>
        <v>#VALUE!</v>
      </c>
      <c r="N1943" s="143" t="e">
        <f t="shared" si="218"/>
        <v>#VALUE!</v>
      </c>
      <c r="O1943" s="146" t="e">
        <f t="shared" si="219"/>
        <v>#VALUE!</v>
      </c>
    </row>
    <row r="1944" spans="1:15" s="17" customFormat="1" x14ac:dyDescent="0.2">
      <c r="A1944" s="51"/>
      <c r="B1944" s="14"/>
      <c r="C1944" s="128" t="str">
        <f>IF(A1944=0,"",COUNTIF(Sample_Output!$B$2:$B$2000,"*"&amp;A1944&amp;"*"))</f>
        <v/>
      </c>
      <c r="D1944" s="129" t="str">
        <f>IF(SUMIF(OutputMaterialType,Specified_Output!A1944,OutputSampleWeight)=0,"",SUMIF(OutputMaterialType,Specified_Output!A1944,OutputSampleWeight))</f>
        <v/>
      </c>
      <c r="E1944" s="120" t="str">
        <f t="shared" si="214"/>
        <v/>
      </c>
      <c r="F1944" s="95" t="str">
        <f t="shared" si="215"/>
        <v/>
      </c>
      <c r="G1944" s="120" t="str">
        <f t="shared" si="216"/>
        <v/>
      </c>
      <c r="H1944" s="127" t="str">
        <f t="shared" si="217"/>
        <v/>
      </c>
      <c r="J1944" s="103"/>
      <c r="K1944" s="103"/>
      <c r="L1944" s="127" t="str">
        <f t="shared" si="213"/>
        <v/>
      </c>
      <c r="M1944" s="59" t="e">
        <f t="array" ref="M1944">_xlfn.STDEV.S(IF(OutputMaterialType=A1944,OutputTarget))</f>
        <v>#VALUE!</v>
      </c>
      <c r="N1944" s="143" t="e">
        <f t="shared" si="218"/>
        <v>#VALUE!</v>
      </c>
      <c r="O1944" s="146" t="e">
        <f t="shared" si="219"/>
        <v>#VALUE!</v>
      </c>
    </row>
    <row r="1945" spans="1:15" s="17" customFormat="1" x14ac:dyDescent="0.2">
      <c r="A1945" s="51"/>
      <c r="B1945" s="14"/>
      <c r="C1945" s="128" t="str">
        <f>IF(A1945=0,"",COUNTIF(Sample_Output!$B$2:$B$2000,"*"&amp;A1945&amp;"*"))</f>
        <v/>
      </c>
      <c r="D1945" s="129" t="str">
        <f>IF(SUMIF(OutputMaterialType,Specified_Output!A1945,OutputSampleWeight)=0,"",SUMIF(OutputMaterialType,Specified_Output!A1945,OutputSampleWeight))</f>
        <v/>
      </c>
      <c r="E1945" s="120" t="str">
        <f t="shared" si="214"/>
        <v/>
      </c>
      <c r="F1945" s="95" t="str">
        <f t="shared" si="215"/>
        <v/>
      </c>
      <c r="G1945" s="120" t="str">
        <f t="shared" si="216"/>
        <v/>
      </c>
      <c r="H1945" s="127" t="str">
        <f t="shared" si="217"/>
        <v/>
      </c>
      <c r="J1945" s="103"/>
      <c r="K1945" s="103"/>
      <c r="L1945" s="127" t="str">
        <f t="shared" si="213"/>
        <v/>
      </c>
      <c r="M1945" s="59" t="e">
        <f t="array" ref="M1945">_xlfn.STDEV.S(IF(OutputMaterialType=A1945,OutputTarget))</f>
        <v>#VALUE!</v>
      </c>
      <c r="N1945" s="143" t="e">
        <f t="shared" si="218"/>
        <v>#VALUE!</v>
      </c>
      <c r="O1945" s="146" t="e">
        <f t="shared" si="219"/>
        <v>#VALUE!</v>
      </c>
    </row>
    <row r="1946" spans="1:15" s="17" customFormat="1" x14ac:dyDescent="0.2">
      <c r="A1946" s="51"/>
      <c r="B1946" s="14"/>
      <c r="C1946" s="128" t="str">
        <f>IF(A1946=0,"",COUNTIF(Sample_Output!$B$2:$B$2000,"*"&amp;A1946&amp;"*"))</f>
        <v/>
      </c>
      <c r="D1946" s="129" t="str">
        <f>IF(SUMIF(OutputMaterialType,Specified_Output!A1946,OutputSampleWeight)=0,"",SUMIF(OutputMaterialType,Specified_Output!A1946,OutputSampleWeight))</f>
        <v/>
      </c>
      <c r="E1946" s="120" t="str">
        <f t="shared" si="214"/>
        <v/>
      </c>
      <c r="F1946" s="95" t="str">
        <f t="shared" si="215"/>
        <v/>
      </c>
      <c r="G1946" s="120" t="str">
        <f t="shared" si="216"/>
        <v/>
      </c>
      <c r="H1946" s="127" t="str">
        <f t="shared" si="217"/>
        <v/>
      </c>
      <c r="J1946" s="103"/>
      <c r="K1946" s="103"/>
      <c r="L1946" s="127" t="str">
        <f t="shared" si="213"/>
        <v/>
      </c>
      <c r="M1946" s="59" t="e">
        <f t="array" ref="M1946">_xlfn.STDEV.S(IF(OutputMaterialType=A1946,OutputTarget))</f>
        <v>#VALUE!</v>
      </c>
      <c r="N1946" s="143" t="e">
        <f t="shared" si="218"/>
        <v>#VALUE!</v>
      </c>
      <c r="O1946" s="146" t="e">
        <f t="shared" si="219"/>
        <v>#VALUE!</v>
      </c>
    </row>
    <row r="1947" spans="1:15" s="17" customFormat="1" x14ac:dyDescent="0.2">
      <c r="A1947" s="51"/>
      <c r="B1947" s="14"/>
      <c r="C1947" s="128" t="str">
        <f>IF(A1947=0,"",COUNTIF(Sample_Output!$B$2:$B$2000,"*"&amp;A1947&amp;"*"))</f>
        <v/>
      </c>
      <c r="D1947" s="129" t="str">
        <f>IF(SUMIF(OutputMaterialType,Specified_Output!A1947,OutputSampleWeight)=0,"",SUMIF(OutputMaterialType,Specified_Output!A1947,OutputSampleWeight))</f>
        <v/>
      </c>
      <c r="E1947" s="120" t="str">
        <f t="shared" si="214"/>
        <v/>
      </c>
      <c r="F1947" s="95" t="str">
        <f t="shared" si="215"/>
        <v/>
      </c>
      <c r="G1947" s="120" t="str">
        <f t="shared" si="216"/>
        <v/>
      </c>
      <c r="H1947" s="127" t="str">
        <f t="shared" si="217"/>
        <v/>
      </c>
      <c r="J1947" s="103"/>
      <c r="K1947" s="103"/>
      <c r="L1947" s="127" t="str">
        <f t="shared" si="213"/>
        <v/>
      </c>
      <c r="M1947" s="59" t="e">
        <f t="array" ref="M1947">_xlfn.STDEV.S(IF(OutputMaterialType=A1947,OutputTarget))</f>
        <v>#VALUE!</v>
      </c>
      <c r="N1947" s="143" t="e">
        <f t="shared" si="218"/>
        <v>#VALUE!</v>
      </c>
      <c r="O1947" s="146" t="e">
        <f t="shared" si="219"/>
        <v>#VALUE!</v>
      </c>
    </row>
    <row r="1948" spans="1:15" s="17" customFormat="1" x14ac:dyDescent="0.2">
      <c r="A1948" s="51"/>
      <c r="B1948" s="14"/>
      <c r="C1948" s="128" t="str">
        <f>IF(A1948=0,"",COUNTIF(Sample_Output!$B$2:$B$2000,"*"&amp;A1948&amp;"*"))</f>
        <v/>
      </c>
      <c r="D1948" s="129" t="str">
        <f>IF(SUMIF(OutputMaterialType,Specified_Output!A1948,OutputSampleWeight)=0,"",SUMIF(OutputMaterialType,Specified_Output!A1948,OutputSampleWeight))</f>
        <v/>
      </c>
      <c r="E1948" s="120" t="str">
        <f t="shared" si="214"/>
        <v/>
      </c>
      <c r="F1948" s="95" t="str">
        <f t="shared" si="215"/>
        <v/>
      </c>
      <c r="G1948" s="120" t="str">
        <f t="shared" si="216"/>
        <v/>
      </c>
      <c r="H1948" s="127" t="str">
        <f t="shared" si="217"/>
        <v/>
      </c>
      <c r="J1948" s="103"/>
      <c r="K1948" s="103"/>
      <c r="L1948" s="127" t="str">
        <f t="shared" si="213"/>
        <v/>
      </c>
      <c r="M1948" s="59" t="e">
        <f t="array" ref="M1948">_xlfn.STDEV.S(IF(OutputMaterialType=A1948,OutputTarget))</f>
        <v>#VALUE!</v>
      </c>
      <c r="N1948" s="143" t="e">
        <f t="shared" si="218"/>
        <v>#VALUE!</v>
      </c>
      <c r="O1948" s="146" t="e">
        <f t="shared" si="219"/>
        <v>#VALUE!</v>
      </c>
    </row>
    <row r="1949" spans="1:15" s="17" customFormat="1" x14ac:dyDescent="0.2">
      <c r="A1949" s="51"/>
      <c r="B1949" s="14"/>
      <c r="C1949" s="128" t="str">
        <f>IF(A1949=0,"",COUNTIF(Sample_Output!$B$2:$B$2000,"*"&amp;A1949&amp;"*"))</f>
        <v/>
      </c>
      <c r="D1949" s="129" t="str">
        <f>IF(SUMIF(OutputMaterialType,Specified_Output!A1949,OutputSampleWeight)=0,"",SUMIF(OutputMaterialType,Specified_Output!A1949,OutputSampleWeight))</f>
        <v/>
      </c>
      <c r="E1949" s="120" t="str">
        <f t="shared" si="214"/>
        <v/>
      </c>
      <c r="F1949" s="95" t="str">
        <f t="shared" si="215"/>
        <v/>
      </c>
      <c r="G1949" s="120" t="str">
        <f t="shared" si="216"/>
        <v/>
      </c>
      <c r="H1949" s="127" t="str">
        <f t="shared" si="217"/>
        <v/>
      </c>
      <c r="J1949" s="103"/>
      <c r="K1949" s="103"/>
      <c r="L1949" s="127" t="str">
        <f t="shared" si="213"/>
        <v/>
      </c>
      <c r="M1949" s="59" t="e">
        <f t="array" ref="M1949">_xlfn.STDEV.S(IF(OutputMaterialType=A1949,OutputTarget))</f>
        <v>#VALUE!</v>
      </c>
      <c r="N1949" s="143" t="e">
        <f t="shared" si="218"/>
        <v>#VALUE!</v>
      </c>
      <c r="O1949" s="146" t="e">
        <f t="shared" si="219"/>
        <v>#VALUE!</v>
      </c>
    </row>
    <row r="1950" spans="1:15" s="17" customFormat="1" x14ac:dyDescent="0.2">
      <c r="A1950" s="51"/>
      <c r="B1950" s="14"/>
      <c r="C1950" s="128" t="str">
        <f>IF(A1950=0,"",COUNTIF(Sample_Output!$B$2:$B$2000,"*"&amp;A1950&amp;"*"))</f>
        <v/>
      </c>
      <c r="D1950" s="129" t="str">
        <f>IF(SUMIF(OutputMaterialType,Specified_Output!A1950,OutputSampleWeight)=0,"",SUMIF(OutputMaterialType,Specified_Output!A1950,OutputSampleWeight))</f>
        <v/>
      </c>
      <c r="E1950" s="120" t="str">
        <f t="shared" si="214"/>
        <v/>
      </c>
      <c r="F1950" s="95" t="str">
        <f t="shared" si="215"/>
        <v/>
      </c>
      <c r="G1950" s="120" t="str">
        <f t="shared" si="216"/>
        <v/>
      </c>
      <c r="H1950" s="127" t="str">
        <f t="shared" si="217"/>
        <v/>
      </c>
      <c r="J1950" s="103"/>
      <c r="K1950" s="103"/>
      <c r="L1950" s="127" t="str">
        <f t="shared" si="213"/>
        <v/>
      </c>
      <c r="M1950" s="59" t="e">
        <f t="array" ref="M1950">_xlfn.STDEV.S(IF(OutputMaterialType=A1950,OutputTarget))</f>
        <v>#VALUE!</v>
      </c>
      <c r="N1950" s="143" t="e">
        <f t="shared" si="218"/>
        <v>#VALUE!</v>
      </c>
      <c r="O1950" s="146" t="e">
        <f t="shared" si="219"/>
        <v>#VALUE!</v>
      </c>
    </row>
    <row r="1951" spans="1:15" s="17" customFormat="1" x14ac:dyDescent="0.2">
      <c r="A1951" s="51"/>
      <c r="B1951" s="14"/>
      <c r="C1951" s="128" t="str">
        <f>IF(A1951=0,"",COUNTIF(Sample_Output!$B$2:$B$2000,"*"&amp;A1951&amp;"*"))</f>
        <v/>
      </c>
      <c r="D1951" s="129" t="str">
        <f>IF(SUMIF(OutputMaterialType,Specified_Output!A1951,OutputSampleWeight)=0,"",SUMIF(OutputMaterialType,Specified_Output!A1951,OutputSampleWeight))</f>
        <v/>
      </c>
      <c r="E1951" s="120" t="str">
        <f t="shared" si="214"/>
        <v/>
      </c>
      <c r="F1951" s="95" t="str">
        <f t="shared" si="215"/>
        <v/>
      </c>
      <c r="G1951" s="120" t="str">
        <f t="shared" si="216"/>
        <v/>
      </c>
      <c r="H1951" s="127" t="str">
        <f t="shared" si="217"/>
        <v/>
      </c>
      <c r="J1951" s="103"/>
      <c r="K1951" s="103"/>
      <c r="L1951" s="127" t="str">
        <f t="shared" si="213"/>
        <v/>
      </c>
      <c r="M1951" s="59" t="e">
        <f t="array" ref="M1951">_xlfn.STDEV.S(IF(OutputMaterialType=A1951,OutputTarget))</f>
        <v>#VALUE!</v>
      </c>
      <c r="N1951" s="143" t="e">
        <f t="shared" si="218"/>
        <v>#VALUE!</v>
      </c>
      <c r="O1951" s="146" t="e">
        <f t="shared" si="219"/>
        <v>#VALUE!</v>
      </c>
    </row>
    <row r="1952" spans="1:15" s="17" customFormat="1" x14ac:dyDescent="0.2">
      <c r="A1952" s="51"/>
      <c r="B1952" s="14"/>
      <c r="C1952" s="128" t="str">
        <f>IF(A1952=0,"",COUNTIF(Sample_Output!$B$2:$B$2000,"*"&amp;A1952&amp;"*"))</f>
        <v/>
      </c>
      <c r="D1952" s="129" t="str">
        <f>IF(SUMIF(OutputMaterialType,Specified_Output!A1952,OutputSampleWeight)=0,"",SUMIF(OutputMaterialType,Specified_Output!A1952,OutputSampleWeight))</f>
        <v/>
      </c>
      <c r="E1952" s="120" t="str">
        <f t="shared" si="214"/>
        <v/>
      </c>
      <c r="F1952" s="95" t="str">
        <f t="shared" si="215"/>
        <v/>
      </c>
      <c r="G1952" s="120" t="str">
        <f t="shared" si="216"/>
        <v/>
      </c>
      <c r="H1952" s="127" t="str">
        <f t="shared" si="217"/>
        <v/>
      </c>
      <c r="J1952" s="103"/>
      <c r="K1952" s="103"/>
      <c r="L1952" s="127" t="str">
        <f t="shared" si="213"/>
        <v/>
      </c>
      <c r="M1952" s="59" t="e">
        <f t="array" ref="M1952">_xlfn.STDEV.S(IF(OutputMaterialType=A1952,OutputTarget))</f>
        <v>#VALUE!</v>
      </c>
      <c r="N1952" s="143" t="e">
        <f t="shared" si="218"/>
        <v>#VALUE!</v>
      </c>
      <c r="O1952" s="146" t="e">
        <f t="shared" si="219"/>
        <v>#VALUE!</v>
      </c>
    </row>
    <row r="1953" spans="1:15" s="17" customFormat="1" x14ac:dyDescent="0.2">
      <c r="A1953" s="51"/>
      <c r="B1953" s="14"/>
      <c r="C1953" s="128" t="str">
        <f>IF(A1953=0,"",COUNTIF(Sample_Output!$B$2:$B$2000,"*"&amp;A1953&amp;"*"))</f>
        <v/>
      </c>
      <c r="D1953" s="129" t="str">
        <f>IF(SUMIF(OutputMaterialType,Specified_Output!A1953,OutputSampleWeight)=0,"",SUMIF(OutputMaterialType,Specified_Output!A1953,OutputSampleWeight))</f>
        <v/>
      </c>
      <c r="E1953" s="120" t="str">
        <f t="shared" si="214"/>
        <v/>
      </c>
      <c r="F1953" s="95" t="str">
        <f t="shared" si="215"/>
        <v/>
      </c>
      <c r="G1953" s="120" t="str">
        <f t="shared" si="216"/>
        <v/>
      </c>
      <c r="H1953" s="127" t="str">
        <f t="shared" si="217"/>
        <v/>
      </c>
      <c r="J1953" s="103"/>
      <c r="K1953" s="103"/>
      <c r="L1953" s="127" t="str">
        <f t="shared" si="213"/>
        <v/>
      </c>
      <c r="M1953" s="59" t="e">
        <f t="array" ref="M1953">_xlfn.STDEV.S(IF(OutputMaterialType=A1953,OutputTarget))</f>
        <v>#VALUE!</v>
      </c>
      <c r="N1953" s="143" t="e">
        <f t="shared" si="218"/>
        <v>#VALUE!</v>
      </c>
      <c r="O1953" s="146" t="e">
        <f t="shared" si="219"/>
        <v>#VALUE!</v>
      </c>
    </row>
    <row r="1954" spans="1:15" s="17" customFormat="1" x14ac:dyDescent="0.2">
      <c r="A1954" s="51"/>
      <c r="B1954" s="14"/>
      <c r="C1954" s="128" t="str">
        <f>IF(A1954=0,"",COUNTIF(Sample_Output!$B$2:$B$2000,"*"&amp;A1954&amp;"*"))</f>
        <v/>
      </c>
      <c r="D1954" s="129" t="str">
        <f>IF(SUMIF(OutputMaterialType,Specified_Output!A1954,OutputSampleWeight)=0,"",SUMIF(OutputMaterialType,Specified_Output!A1954,OutputSampleWeight))</f>
        <v/>
      </c>
      <c r="E1954" s="120" t="str">
        <f t="shared" si="214"/>
        <v/>
      </c>
      <c r="F1954" s="95" t="str">
        <f t="shared" si="215"/>
        <v/>
      </c>
      <c r="G1954" s="120" t="str">
        <f t="shared" si="216"/>
        <v/>
      </c>
      <c r="H1954" s="127" t="str">
        <f t="shared" si="217"/>
        <v/>
      </c>
      <c r="J1954" s="103"/>
      <c r="K1954" s="103"/>
      <c r="L1954" s="127" t="str">
        <f t="shared" si="213"/>
        <v/>
      </c>
      <c r="M1954" s="59" t="e">
        <f t="array" ref="M1954">_xlfn.STDEV.S(IF(OutputMaterialType=A1954,OutputTarget))</f>
        <v>#VALUE!</v>
      </c>
      <c r="N1954" s="143" t="e">
        <f t="shared" si="218"/>
        <v>#VALUE!</v>
      </c>
      <c r="O1954" s="146" t="e">
        <f t="shared" si="219"/>
        <v>#VALUE!</v>
      </c>
    </row>
    <row r="1955" spans="1:15" s="17" customFormat="1" x14ac:dyDescent="0.2">
      <c r="A1955" s="51"/>
      <c r="B1955" s="14"/>
      <c r="C1955" s="128" t="str">
        <f>IF(A1955=0,"",COUNTIF(Sample_Output!$B$2:$B$2000,"*"&amp;A1955&amp;"*"))</f>
        <v/>
      </c>
      <c r="D1955" s="129" t="str">
        <f>IF(SUMIF(OutputMaterialType,Specified_Output!A1955,OutputSampleWeight)=0,"",SUMIF(OutputMaterialType,Specified_Output!A1955,OutputSampleWeight))</f>
        <v/>
      </c>
      <c r="E1955" s="120" t="str">
        <f t="shared" si="214"/>
        <v/>
      </c>
      <c r="F1955" s="95" t="str">
        <f t="shared" si="215"/>
        <v/>
      </c>
      <c r="G1955" s="120" t="str">
        <f t="shared" si="216"/>
        <v/>
      </c>
      <c r="H1955" s="127" t="str">
        <f t="shared" si="217"/>
        <v/>
      </c>
      <c r="J1955" s="103"/>
      <c r="K1955" s="103"/>
      <c r="L1955" s="127" t="str">
        <f t="shared" si="213"/>
        <v/>
      </c>
      <c r="M1955" s="59" t="e">
        <f t="array" ref="M1955">_xlfn.STDEV.S(IF(OutputMaterialType=A1955,OutputTarget))</f>
        <v>#VALUE!</v>
      </c>
      <c r="N1955" s="143" t="e">
        <f t="shared" si="218"/>
        <v>#VALUE!</v>
      </c>
      <c r="O1955" s="146" t="e">
        <f t="shared" si="219"/>
        <v>#VALUE!</v>
      </c>
    </row>
    <row r="1956" spans="1:15" s="17" customFormat="1" x14ac:dyDescent="0.2">
      <c r="A1956" s="51"/>
      <c r="B1956" s="14"/>
      <c r="C1956" s="128" t="str">
        <f>IF(A1956=0,"",COUNTIF(Sample_Output!$B$2:$B$2000,"*"&amp;A1956&amp;"*"))</f>
        <v/>
      </c>
      <c r="D1956" s="129" t="str">
        <f>IF(SUMIF(OutputMaterialType,Specified_Output!A1956,OutputSampleWeight)=0,"",SUMIF(OutputMaterialType,Specified_Output!A1956,OutputSampleWeight))</f>
        <v/>
      </c>
      <c r="E1956" s="120" t="str">
        <f t="shared" si="214"/>
        <v/>
      </c>
      <c r="F1956" s="95" t="str">
        <f t="shared" si="215"/>
        <v/>
      </c>
      <c r="G1956" s="120" t="str">
        <f t="shared" si="216"/>
        <v/>
      </c>
      <c r="H1956" s="127" t="str">
        <f t="shared" si="217"/>
        <v/>
      </c>
      <c r="J1956" s="103"/>
      <c r="K1956" s="103"/>
      <c r="L1956" s="127" t="str">
        <f t="shared" si="213"/>
        <v/>
      </c>
      <c r="M1956" s="59" t="e">
        <f t="array" ref="M1956">_xlfn.STDEV.S(IF(OutputMaterialType=A1956,OutputTarget))</f>
        <v>#VALUE!</v>
      </c>
      <c r="N1956" s="143" t="e">
        <f t="shared" si="218"/>
        <v>#VALUE!</v>
      </c>
      <c r="O1956" s="146" t="e">
        <f t="shared" si="219"/>
        <v>#VALUE!</v>
      </c>
    </row>
    <row r="1957" spans="1:15" s="17" customFormat="1" x14ac:dyDescent="0.2">
      <c r="A1957" s="51"/>
      <c r="B1957" s="14"/>
      <c r="C1957" s="128" t="str">
        <f>IF(A1957=0,"",COUNTIF(Sample_Output!$B$2:$B$2000,"*"&amp;A1957&amp;"*"))</f>
        <v/>
      </c>
      <c r="D1957" s="129" t="str">
        <f>IF(SUMIF(OutputMaterialType,Specified_Output!A1957,OutputSampleWeight)=0,"",SUMIF(OutputMaterialType,Specified_Output!A1957,OutputSampleWeight))</f>
        <v/>
      </c>
      <c r="E1957" s="120" t="str">
        <f t="shared" si="214"/>
        <v/>
      </c>
      <c r="F1957" s="95" t="str">
        <f t="shared" si="215"/>
        <v/>
      </c>
      <c r="G1957" s="120" t="str">
        <f t="shared" si="216"/>
        <v/>
      </c>
      <c r="H1957" s="127" t="str">
        <f t="shared" si="217"/>
        <v/>
      </c>
      <c r="J1957" s="103"/>
      <c r="K1957" s="103"/>
      <c r="L1957" s="127" t="str">
        <f t="shared" si="213"/>
        <v/>
      </c>
      <c r="M1957" s="59" t="e">
        <f t="array" ref="M1957">_xlfn.STDEV.S(IF(OutputMaterialType=A1957,OutputTarget))</f>
        <v>#VALUE!</v>
      </c>
      <c r="N1957" s="143" t="e">
        <f t="shared" si="218"/>
        <v>#VALUE!</v>
      </c>
      <c r="O1957" s="146" t="e">
        <f t="shared" si="219"/>
        <v>#VALUE!</v>
      </c>
    </row>
    <row r="1958" spans="1:15" s="17" customFormat="1" x14ac:dyDescent="0.2">
      <c r="A1958" s="51"/>
      <c r="B1958" s="14"/>
      <c r="C1958" s="128" t="str">
        <f>IF(A1958=0,"",COUNTIF(Sample_Output!$B$2:$B$2000,"*"&amp;A1958&amp;"*"))</f>
        <v/>
      </c>
      <c r="D1958" s="129" t="str">
        <f>IF(SUMIF(OutputMaterialType,Specified_Output!A1958,OutputSampleWeight)=0,"",SUMIF(OutputMaterialType,Specified_Output!A1958,OutputSampleWeight))</f>
        <v/>
      </c>
      <c r="E1958" s="120" t="str">
        <f t="shared" si="214"/>
        <v/>
      </c>
      <c r="F1958" s="95" t="str">
        <f t="shared" si="215"/>
        <v/>
      </c>
      <c r="G1958" s="120" t="str">
        <f t="shared" si="216"/>
        <v/>
      </c>
      <c r="H1958" s="127" t="str">
        <f t="shared" si="217"/>
        <v/>
      </c>
      <c r="J1958" s="103"/>
      <c r="K1958" s="103"/>
      <c r="L1958" s="127" t="str">
        <f t="shared" si="213"/>
        <v/>
      </c>
      <c r="M1958" s="59" t="e">
        <f t="array" ref="M1958">_xlfn.STDEV.S(IF(OutputMaterialType=A1958,OutputTarget))</f>
        <v>#VALUE!</v>
      </c>
      <c r="N1958" s="143" t="e">
        <f t="shared" si="218"/>
        <v>#VALUE!</v>
      </c>
      <c r="O1958" s="146" t="e">
        <f t="shared" si="219"/>
        <v>#VALUE!</v>
      </c>
    </row>
    <row r="1959" spans="1:15" s="17" customFormat="1" x14ac:dyDescent="0.2">
      <c r="A1959" s="51"/>
      <c r="B1959" s="14"/>
      <c r="C1959" s="128" t="str">
        <f>IF(A1959=0,"",COUNTIF(Sample_Output!$B$2:$B$2000,"*"&amp;A1959&amp;"*"))</f>
        <v/>
      </c>
      <c r="D1959" s="129" t="str">
        <f>IF(SUMIF(OutputMaterialType,Specified_Output!A1959,OutputSampleWeight)=0,"",SUMIF(OutputMaterialType,Specified_Output!A1959,OutputSampleWeight))</f>
        <v/>
      </c>
      <c r="E1959" s="120" t="str">
        <f t="shared" si="214"/>
        <v/>
      </c>
      <c r="F1959" s="95" t="str">
        <f t="shared" si="215"/>
        <v/>
      </c>
      <c r="G1959" s="120" t="str">
        <f t="shared" si="216"/>
        <v/>
      </c>
      <c r="H1959" s="127" t="str">
        <f t="shared" si="217"/>
        <v/>
      </c>
      <c r="J1959" s="103"/>
      <c r="K1959" s="103"/>
      <c r="L1959" s="127" t="str">
        <f t="shared" si="213"/>
        <v/>
      </c>
      <c r="M1959" s="59" t="e">
        <f t="array" ref="M1959">_xlfn.STDEV.S(IF(OutputMaterialType=A1959,OutputTarget))</f>
        <v>#VALUE!</v>
      </c>
      <c r="N1959" s="143" t="e">
        <f t="shared" si="218"/>
        <v>#VALUE!</v>
      </c>
      <c r="O1959" s="146" t="e">
        <f t="shared" si="219"/>
        <v>#VALUE!</v>
      </c>
    </row>
    <row r="1960" spans="1:15" s="17" customFormat="1" x14ac:dyDescent="0.2">
      <c r="A1960" s="51"/>
      <c r="B1960" s="14"/>
      <c r="C1960" s="128" t="str">
        <f>IF(A1960=0,"",COUNTIF(Sample_Output!$B$2:$B$2000,"*"&amp;A1960&amp;"*"))</f>
        <v/>
      </c>
      <c r="D1960" s="129" t="str">
        <f>IF(SUMIF(OutputMaterialType,Specified_Output!A1960,OutputSampleWeight)=0,"",SUMIF(OutputMaterialType,Specified_Output!A1960,OutputSampleWeight))</f>
        <v/>
      </c>
      <c r="E1960" s="120" t="str">
        <f t="shared" si="214"/>
        <v/>
      </c>
      <c r="F1960" s="95" t="str">
        <f t="shared" si="215"/>
        <v/>
      </c>
      <c r="G1960" s="120" t="str">
        <f t="shared" si="216"/>
        <v/>
      </c>
      <c r="H1960" s="127" t="str">
        <f t="shared" si="217"/>
        <v/>
      </c>
      <c r="J1960" s="103"/>
      <c r="K1960" s="103"/>
      <c r="L1960" s="127" t="str">
        <f t="shared" si="213"/>
        <v/>
      </c>
      <c r="M1960" s="59" t="e">
        <f t="array" ref="M1960">_xlfn.STDEV.S(IF(OutputMaterialType=A1960,OutputTarget))</f>
        <v>#VALUE!</v>
      </c>
      <c r="N1960" s="143" t="e">
        <f t="shared" si="218"/>
        <v>#VALUE!</v>
      </c>
      <c r="O1960" s="146" t="e">
        <f t="shared" si="219"/>
        <v>#VALUE!</v>
      </c>
    </row>
    <row r="1961" spans="1:15" s="17" customFormat="1" x14ac:dyDescent="0.2">
      <c r="A1961" s="51"/>
      <c r="B1961" s="14"/>
      <c r="C1961" s="128" t="str">
        <f>IF(A1961=0,"",COUNTIF(Sample_Output!$B$2:$B$2000,"*"&amp;A1961&amp;"*"))</f>
        <v/>
      </c>
      <c r="D1961" s="129" t="str">
        <f>IF(SUMIF(OutputMaterialType,Specified_Output!A1961,OutputSampleWeight)=0,"",SUMIF(OutputMaterialType,Specified_Output!A1961,OutputSampleWeight))</f>
        <v/>
      </c>
      <c r="E1961" s="120" t="str">
        <f t="shared" si="214"/>
        <v/>
      </c>
      <c r="F1961" s="95" t="str">
        <f t="shared" si="215"/>
        <v/>
      </c>
      <c r="G1961" s="120" t="str">
        <f t="shared" si="216"/>
        <v/>
      </c>
      <c r="H1961" s="127" t="str">
        <f t="shared" si="217"/>
        <v/>
      </c>
      <c r="J1961" s="103"/>
      <c r="K1961" s="103"/>
      <c r="L1961" s="127" t="str">
        <f t="shared" si="213"/>
        <v/>
      </c>
      <c r="M1961" s="59" t="e">
        <f t="array" ref="M1961">_xlfn.STDEV.S(IF(OutputMaterialType=A1961,OutputTarget))</f>
        <v>#VALUE!</v>
      </c>
      <c r="N1961" s="143" t="e">
        <f t="shared" si="218"/>
        <v>#VALUE!</v>
      </c>
      <c r="O1961" s="146" t="e">
        <f t="shared" si="219"/>
        <v>#VALUE!</v>
      </c>
    </row>
    <row r="1962" spans="1:15" s="17" customFormat="1" x14ac:dyDescent="0.2">
      <c r="A1962" s="51"/>
      <c r="B1962" s="14"/>
      <c r="C1962" s="128" t="str">
        <f>IF(A1962=0,"",COUNTIF(Sample_Output!$B$2:$B$2000,"*"&amp;A1962&amp;"*"))</f>
        <v/>
      </c>
      <c r="D1962" s="129" t="str">
        <f>IF(SUMIF(OutputMaterialType,Specified_Output!A1962,OutputSampleWeight)=0,"",SUMIF(OutputMaterialType,Specified_Output!A1962,OutputSampleWeight))</f>
        <v/>
      </c>
      <c r="E1962" s="120" t="str">
        <f t="shared" si="214"/>
        <v/>
      </c>
      <c r="F1962" s="95" t="str">
        <f t="shared" si="215"/>
        <v/>
      </c>
      <c r="G1962" s="120" t="str">
        <f t="shared" si="216"/>
        <v/>
      </c>
      <c r="H1962" s="127" t="str">
        <f t="shared" si="217"/>
        <v/>
      </c>
      <c r="J1962" s="103"/>
      <c r="K1962" s="103"/>
      <c r="L1962" s="127" t="str">
        <f t="shared" si="213"/>
        <v/>
      </c>
      <c r="M1962" s="59" t="e">
        <f t="array" ref="M1962">_xlfn.STDEV.S(IF(OutputMaterialType=A1962,OutputTarget))</f>
        <v>#VALUE!</v>
      </c>
      <c r="N1962" s="143" t="e">
        <f t="shared" si="218"/>
        <v>#VALUE!</v>
      </c>
      <c r="O1962" s="146" t="e">
        <f t="shared" si="219"/>
        <v>#VALUE!</v>
      </c>
    </row>
    <row r="1963" spans="1:15" s="17" customFormat="1" x14ac:dyDescent="0.2">
      <c r="A1963" s="51"/>
      <c r="B1963" s="14"/>
      <c r="C1963" s="128" t="str">
        <f>IF(A1963=0,"",COUNTIF(Sample_Output!$B$2:$B$2000,"*"&amp;A1963&amp;"*"))</f>
        <v/>
      </c>
      <c r="D1963" s="129" t="str">
        <f>IF(SUMIF(OutputMaterialType,Specified_Output!A1963,OutputSampleWeight)=0,"",SUMIF(OutputMaterialType,Specified_Output!A1963,OutputSampleWeight))</f>
        <v/>
      </c>
      <c r="E1963" s="120" t="str">
        <f t="shared" si="214"/>
        <v/>
      </c>
      <c r="F1963" s="95" t="str">
        <f t="shared" si="215"/>
        <v/>
      </c>
      <c r="G1963" s="120" t="str">
        <f t="shared" si="216"/>
        <v/>
      </c>
      <c r="H1963" s="127" t="str">
        <f t="shared" si="217"/>
        <v/>
      </c>
      <c r="J1963" s="103"/>
      <c r="K1963" s="103"/>
      <c r="L1963" s="127" t="str">
        <f t="shared" si="213"/>
        <v/>
      </c>
      <c r="M1963" s="59" t="e">
        <f t="array" ref="M1963">_xlfn.STDEV.S(IF(OutputMaterialType=A1963,OutputTarget))</f>
        <v>#VALUE!</v>
      </c>
      <c r="N1963" s="143" t="e">
        <f t="shared" si="218"/>
        <v>#VALUE!</v>
      </c>
      <c r="O1963" s="146" t="e">
        <f t="shared" si="219"/>
        <v>#VALUE!</v>
      </c>
    </row>
    <row r="1964" spans="1:15" s="17" customFormat="1" x14ac:dyDescent="0.2">
      <c r="A1964" s="51"/>
      <c r="B1964" s="14"/>
      <c r="C1964" s="128" t="str">
        <f>IF(A1964=0,"",COUNTIF(Sample_Output!$B$2:$B$2000,"*"&amp;A1964&amp;"*"))</f>
        <v/>
      </c>
      <c r="D1964" s="129" t="str">
        <f>IF(SUMIF(OutputMaterialType,Specified_Output!A1964,OutputSampleWeight)=0,"",SUMIF(OutputMaterialType,Specified_Output!A1964,OutputSampleWeight))</f>
        <v/>
      </c>
      <c r="E1964" s="120" t="str">
        <f t="shared" si="214"/>
        <v/>
      </c>
      <c r="F1964" s="95" t="str">
        <f t="shared" si="215"/>
        <v/>
      </c>
      <c r="G1964" s="120" t="str">
        <f t="shared" si="216"/>
        <v/>
      </c>
      <c r="H1964" s="127" t="str">
        <f t="shared" si="217"/>
        <v/>
      </c>
      <c r="J1964" s="103"/>
      <c r="K1964" s="103"/>
      <c r="L1964" s="127" t="str">
        <f t="shared" si="213"/>
        <v/>
      </c>
      <c r="M1964" s="59" t="e">
        <f t="array" ref="M1964">_xlfn.STDEV.S(IF(OutputMaterialType=A1964,OutputTarget))</f>
        <v>#VALUE!</v>
      </c>
      <c r="N1964" s="143" t="e">
        <f t="shared" si="218"/>
        <v>#VALUE!</v>
      </c>
      <c r="O1964" s="146" t="e">
        <f t="shared" si="219"/>
        <v>#VALUE!</v>
      </c>
    </row>
    <row r="1965" spans="1:15" s="17" customFormat="1" x14ac:dyDescent="0.2">
      <c r="A1965" s="51"/>
      <c r="B1965" s="21"/>
      <c r="C1965" s="128" t="str">
        <f>IF(A1965=0,"",COUNTIF(Sample_Output!$B$2:$B$2000,"*"&amp;A1965&amp;"*"))</f>
        <v/>
      </c>
      <c r="D1965" s="129" t="str">
        <f>IF(SUMIF(OutputMaterialType,Specified_Output!A1965,OutputSampleWeight)=0,"",SUMIF(OutputMaterialType,Specified_Output!A1965,OutputSampleWeight))</f>
        <v/>
      </c>
      <c r="E1965" s="120" t="str">
        <f t="shared" si="214"/>
        <v/>
      </c>
      <c r="F1965" s="95" t="str">
        <f t="shared" si="215"/>
        <v/>
      </c>
      <c r="G1965" s="120" t="str">
        <f t="shared" si="216"/>
        <v/>
      </c>
      <c r="H1965" s="127" t="str">
        <f t="shared" si="217"/>
        <v/>
      </c>
      <c r="J1965" s="103"/>
      <c r="K1965" s="103"/>
      <c r="L1965" s="127" t="str">
        <f t="shared" si="213"/>
        <v/>
      </c>
      <c r="M1965" s="59" t="e">
        <f t="array" ref="M1965">_xlfn.STDEV.S(IF(OutputMaterialType=A1965,OutputTarget))</f>
        <v>#VALUE!</v>
      </c>
      <c r="N1965" s="143" t="e">
        <f t="shared" si="218"/>
        <v>#VALUE!</v>
      </c>
      <c r="O1965" s="146" t="e">
        <f t="shared" si="219"/>
        <v>#VALUE!</v>
      </c>
    </row>
    <row r="1966" spans="1:15" s="17" customFormat="1" x14ac:dyDescent="0.2">
      <c r="A1966" s="51"/>
      <c r="B1966" s="37"/>
      <c r="C1966" s="128" t="str">
        <f>IF(A1966=0,"",COUNTIF(Sample_Output!$B$2:$B$2000,"*"&amp;A1966&amp;"*"))</f>
        <v/>
      </c>
      <c r="D1966" s="129" t="str">
        <f>IF(SUMIF(OutputMaterialType,Specified_Output!A1966,OutputSampleWeight)=0,"",SUMIF(OutputMaterialType,Specified_Output!A1966,OutputSampleWeight))</f>
        <v/>
      </c>
      <c r="E1966" s="120" t="str">
        <f t="shared" si="214"/>
        <v/>
      </c>
      <c r="F1966" s="95" t="str">
        <f t="shared" si="215"/>
        <v/>
      </c>
      <c r="G1966" s="120" t="str">
        <f t="shared" si="216"/>
        <v/>
      </c>
      <c r="H1966" s="127" t="str">
        <f t="shared" si="217"/>
        <v/>
      </c>
      <c r="J1966" s="103"/>
      <c r="K1966" s="103"/>
      <c r="L1966" s="127" t="str">
        <f t="shared" si="213"/>
        <v/>
      </c>
      <c r="M1966" s="59" t="e">
        <f t="array" ref="M1966">_xlfn.STDEV.S(IF(OutputMaterialType=A1966,OutputTarget))</f>
        <v>#VALUE!</v>
      </c>
      <c r="N1966" s="143" t="e">
        <f t="shared" si="218"/>
        <v>#VALUE!</v>
      </c>
      <c r="O1966" s="146" t="e">
        <f t="shared" si="219"/>
        <v>#VALUE!</v>
      </c>
    </row>
    <row r="1967" spans="1:15" s="17" customFormat="1" x14ac:dyDescent="0.2">
      <c r="A1967" s="51"/>
      <c r="B1967" s="37"/>
      <c r="C1967" s="128" t="str">
        <f>IF(A1967=0,"",COUNTIF(Sample_Output!$B$2:$B$2000,"*"&amp;A1967&amp;"*"))</f>
        <v/>
      </c>
      <c r="D1967" s="129" t="str">
        <f>IF(SUMIF(OutputMaterialType,Specified_Output!A1967,OutputSampleWeight)=0,"",SUMIF(OutputMaterialType,Specified_Output!A1967,OutputSampleWeight))</f>
        <v/>
      </c>
      <c r="E1967" s="120" t="str">
        <f t="shared" si="214"/>
        <v/>
      </c>
      <c r="F1967" s="95" t="str">
        <f t="shared" si="215"/>
        <v/>
      </c>
      <c r="G1967" s="120" t="str">
        <f t="shared" si="216"/>
        <v/>
      </c>
      <c r="H1967" s="127" t="str">
        <f t="shared" si="217"/>
        <v/>
      </c>
      <c r="J1967" s="103"/>
      <c r="K1967" s="103"/>
      <c r="L1967" s="127" t="str">
        <f t="shared" si="213"/>
        <v/>
      </c>
      <c r="M1967" s="59" t="e">
        <f t="array" ref="M1967">_xlfn.STDEV.S(IF(OutputMaterialType=A1967,OutputTarget))</f>
        <v>#VALUE!</v>
      </c>
      <c r="N1967" s="143" t="e">
        <f t="shared" si="218"/>
        <v>#VALUE!</v>
      </c>
      <c r="O1967" s="146" t="e">
        <f t="shared" si="219"/>
        <v>#VALUE!</v>
      </c>
    </row>
    <row r="1968" spans="1:15" s="17" customFormat="1" x14ac:dyDescent="0.2">
      <c r="A1968" s="51"/>
      <c r="B1968" s="37"/>
      <c r="C1968" s="128" t="str">
        <f>IF(A1968=0,"",COUNTIF(Sample_Output!$B$2:$B$2000,"*"&amp;A1968&amp;"*"))</f>
        <v/>
      </c>
      <c r="D1968" s="129" t="str">
        <f>IF(SUMIF(OutputMaterialType,Specified_Output!A1968,OutputSampleWeight)=0,"",SUMIF(OutputMaterialType,Specified_Output!A1968,OutputSampleWeight))</f>
        <v/>
      </c>
      <c r="E1968" s="120" t="str">
        <f t="shared" si="214"/>
        <v/>
      </c>
      <c r="F1968" s="95" t="str">
        <f t="shared" si="215"/>
        <v/>
      </c>
      <c r="G1968" s="120" t="str">
        <f t="shared" si="216"/>
        <v/>
      </c>
      <c r="H1968" s="127" t="str">
        <f t="shared" si="217"/>
        <v/>
      </c>
      <c r="J1968" s="103"/>
      <c r="K1968" s="103"/>
      <c r="L1968" s="127" t="str">
        <f t="shared" si="213"/>
        <v/>
      </c>
      <c r="M1968" s="59" t="e">
        <f t="array" ref="M1968">_xlfn.STDEV.S(IF(OutputMaterialType=A1968,OutputTarget))</f>
        <v>#VALUE!</v>
      </c>
      <c r="N1968" s="143" t="e">
        <f t="shared" si="218"/>
        <v>#VALUE!</v>
      </c>
      <c r="O1968" s="146" t="e">
        <f t="shared" si="219"/>
        <v>#VALUE!</v>
      </c>
    </row>
    <row r="1969" spans="1:15" s="17" customFormat="1" x14ac:dyDescent="0.2">
      <c r="A1969" s="51"/>
      <c r="B1969" s="37"/>
      <c r="C1969" s="128" t="str">
        <f>IF(A1969=0,"",COUNTIF(Sample_Output!$B$2:$B$2000,"*"&amp;A1969&amp;"*"))</f>
        <v/>
      </c>
      <c r="D1969" s="129" t="str">
        <f>IF(SUMIF(OutputMaterialType,Specified_Output!A1969,OutputSampleWeight)=0,"",SUMIF(OutputMaterialType,Specified_Output!A1969,OutputSampleWeight))</f>
        <v/>
      </c>
      <c r="E1969" s="120" t="str">
        <f t="shared" si="214"/>
        <v/>
      </c>
      <c r="F1969" s="95" t="str">
        <f t="shared" si="215"/>
        <v/>
      </c>
      <c r="G1969" s="120" t="str">
        <f t="shared" si="216"/>
        <v/>
      </c>
      <c r="H1969" s="127" t="str">
        <f t="shared" si="217"/>
        <v/>
      </c>
      <c r="J1969" s="103"/>
      <c r="K1969" s="103"/>
      <c r="L1969" s="127" t="str">
        <f t="shared" si="213"/>
        <v/>
      </c>
      <c r="M1969" s="59" t="e">
        <f t="array" ref="M1969">_xlfn.STDEV.S(IF(OutputMaterialType=A1969,OutputTarget))</f>
        <v>#VALUE!</v>
      </c>
      <c r="N1969" s="143" t="e">
        <f t="shared" si="218"/>
        <v>#VALUE!</v>
      </c>
      <c r="O1969" s="146" t="e">
        <f t="shared" si="219"/>
        <v>#VALUE!</v>
      </c>
    </row>
    <row r="1970" spans="1:15" s="17" customFormat="1" x14ac:dyDescent="0.2">
      <c r="A1970" s="51"/>
      <c r="B1970" s="37"/>
      <c r="C1970" s="128" t="str">
        <f>IF(A1970=0,"",COUNTIF(Sample_Output!$B$2:$B$2000,"*"&amp;A1970&amp;"*"))</f>
        <v/>
      </c>
      <c r="D1970" s="129" t="str">
        <f>IF(SUMIF(OutputMaterialType,Specified_Output!A1970,OutputSampleWeight)=0,"",SUMIF(OutputMaterialType,Specified_Output!A1970,OutputSampleWeight))</f>
        <v/>
      </c>
      <c r="E1970" s="120" t="str">
        <f t="shared" si="214"/>
        <v/>
      </c>
      <c r="F1970" s="95" t="str">
        <f t="shared" si="215"/>
        <v/>
      </c>
      <c r="G1970" s="120" t="str">
        <f t="shared" si="216"/>
        <v/>
      </c>
      <c r="H1970" s="127" t="str">
        <f t="shared" si="217"/>
        <v/>
      </c>
      <c r="J1970" s="103"/>
      <c r="K1970" s="103"/>
      <c r="L1970" s="127" t="str">
        <f t="shared" si="213"/>
        <v/>
      </c>
      <c r="M1970" s="59" t="e">
        <f t="array" ref="M1970">_xlfn.STDEV.S(IF(OutputMaterialType=A1970,OutputTarget))</f>
        <v>#VALUE!</v>
      </c>
      <c r="N1970" s="143" t="e">
        <f t="shared" si="218"/>
        <v>#VALUE!</v>
      </c>
      <c r="O1970" s="146" t="e">
        <f t="shared" si="219"/>
        <v>#VALUE!</v>
      </c>
    </row>
    <row r="1971" spans="1:15" s="17" customFormat="1" x14ac:dyDescent="0.2">
      <c r="A1971" s="51"/>
      <c r="B1971" s="37"/>
      <c r="C1971" s="128" t="str">
        <f>IF(A1971=0,"",COUNTIF(Sample_Output!$B$2:$B$2000,"*"&amp;A1971&amp;"*"))</f>
        <v/>
      </c>
      <c r="D1971" s="129" t="str">
        <f>IF(SUMIF(OutputMaterialType,Specified_Output!A1971,OutputSampleWeight)=0,"",SUMIF(OutputMaterialType,Specified_Output!A1971,OutputSampleWeight))</f>
        <v/>
      </c>
      <c r="E1971" s="120" t="str">
        <f t="shared" si="214"/>
        <v/>
      </c>
      <c r="F1971" s="95" t="str">
        <f t="shared" si="215"/>
        <v/>
      </c>
      <c r="G1971" s="120" t="str">
        <f t="shared" si="216"/>
        <v/>
      </c>
      <c r="H1971" s="127" t="str">
        <f t="shared" si="217"/>
        <v/>
      </c>
      <c r="J1971" s="103"/>
      <c r="K1971" s="103"/>
      <c r="L1971" s="127" t="str">
        <f t="shared" si="213"/>
        <v/>
      </c>
      <c r="M1971" s="59" t="e">
        <f t="array" ref="M1971">_xlfn.STDEV.S(IF(OutputMaterialType=A1971,OutputTarget))</f>
        <v>#VALUE!</v>
      </c>
      <c r="N1971" s="143" t="e">
        <f t="shared" si="218"/>
        <v>#VALUE!</v>
      </c>
      <c r="O1971" s="146" t="e">
        <f t="shared" si="219"/>
        <v>#VALUE!</v>
      </c>
    </row>
    <row r="1972" spans="1:15" s="17" customFormat="1" x14ac:dyDescent="0.2">
      <c r="A1972" s="51"/>
      <c r="B1972" s="37"/>
      <c r="C1972" s="128" t="str">
        <f>IF(A1972=0,"",COUNTIF(Sample_Output!$B$2:$B$2000,"*"&amp;A1972&amp;"*"))</f>
        <v/>
      </c>
      <c r="D1972" s="129" t="str">
        <f>IF(SUMIF(OutputMaterialType,Specified_Output!A1972,OutputSampleWeight)=0,"",SUMIF(OutputMaterialType,Specified_Output!A1972,OutputSampleWeight))</f>
        <v/>
      </c>
      <c r="E1972" s="120" t="str">
        <f t="shared" si="214"/>
        <v/>
      </c>
      <c r="F1972" s="95" t="str">
        <f t="shared" si="215"/>
        <v/>
      </c>
      <c r="G1972" s="120" t="str">
        <f t="shared" si="216"/>
        <v/>
      </c>
      <c r="H1972" s="127" t="str">
        <f t="shared" si="217"/>
        <v/>
      </c>
      <c r="J1972" s="103"/>
      <c r="K1972" s="103"/>
      <c r="L1972" s="127" t="str">
        <f t="shared" si="213"/>
        <v/>
      </c>
      <c r="M1972" s="59" t="e">
        <f t="array" ref="M1972">_xlfn.STDEV.S(IF(OutputMaterialType=A1972,OutputTarget))</f>
        <v>#VALUE!</v>
      </c>
      <c r="N1972" s="143" t="e">
        <f t="shared" si="218"/>
        <v>#VALUE!</v>
      </c>
      <c r="O1972" s="146" t="e">
        <f t="shared" si="219"/>
        <v>#VALUE!</v>
      </c>
    </row>
    <row r="1973" spans="1:15" s="17" customFormat="1" x14ac:dyDescent="0.2">
      <c r="A1973" s="51"/>
      <c r="B1973" s="37"/>
      <c r="C1973" s="128" t="str">
        <f>IF(A1973=0,"",COUNTIF(Sample_Output!$B$2:$B$2000,"*"&amp;A1973&amp;"*"))</f>
        <v/>
      </c>
      <c r="D1973" s="129" t="str">
        <f>IF(SUMIF(OutputMaterialType,Specified_Output!A1973,OutputSampleWeight)=0,"",SUMIF(OutputMaterialType,Specified_Output!A1973,OutputSampleWeight))</f>
        <v/>
      </c>
      <c r="E1973" s="120" t="str">
        <f t="shared" si="214"/>
        <v/>
      </c>
      <c r="F1973" s="95" t="str">
        <f t="shared" si="215"/>
        <v/>
      </c>
      <c r="G1973" s="120" t="str">
        <f t="shared" si="216"/>
        <v/>
      </c>
      <c r="H1973" s="127" t="str">
        <f t="shared" si="217"/>
        <v/>
      </c>
      <c r="J1973" s="103"/>
      <c r="K1973" s="103"/>
      <c r="L1973" s="127" t="str">
        <f t="shared" si="213"/>
        <v/>
      </c>
      <c r="M1973" s="59" t="e">
        <f t="array" ref="M1973">_xlfn.STDEV.S(IF(OutputMaterialType=A1973,OutputTarget))</f>
        <v>#VALUE!</v>
      </c>
      <c r="N1973" s="143" t="e">
        <f t="shared" si="218"/>
        <v>#VALUE!</v>
      </c>
      <c r="O1973" s="146" t="e">
        <f t="shared" si="219"/>
        <v>#VALUE!</v>
      </c>
    </row>
    <row r="1974" spans="1:15" s="17" customFormat="1" x14ac:dyDescent="0.2">
      <c r="A1974" s="51"/>
      <c r="B1974" s="37"/>
      <c r="C1974" s="128" t="str">
        <f>IF(A1974=0,"",COUNTIF(Sample_Output!$B$2:$B$2000,"*"&amp;A1974&amp;"*"))</f>
        <v/>
      </c>
      <c r="D1974" s="129" t="str">
        <f>IF(SUMIF(OutputMaterialType,Specified_Output!A1974,OutputSampleWeight)=0,"",SUMIF(OutputMaterialType,Specified_Output!A1974,OutputSampleWeight))</f>
        <v/>
      </c>
      <c r="E1974" s="120" t="str">
        <f t="shared" si="214"/>
        <v/>
      </c>
      <c r="F1974" s="95" t="str">
        <f t="shared" si="215"/>
        <v/>
      </c>
      <c r="G1974" s="120" t="str">
        <f t="shared" si="216"/>
        <v/>
      </c>
      <c r="H1974" s="127" t="str">
        <f t="shared" si="217"/>
        <v/>
      </c>
      <c r="J1974" s="103"/>
      <c r="K1974" s="103"/>
      <c r="L1974" s="127" t="str">
        <f t="shared" si="213"/>
        <v/>
      </c>
      <c r="M1974" s="59" t="e">
        <f t="array" ref="M1974">_xlfn.STDEV.S(IF(OutputMaterialType=A1974,OutputTarget))</f>
        <v>#VALUE!</v>
      </c>
      <c r="N1974" s="143" t="e">
        <f t="shared" si="218"/>
        <v>#VALUE!</v>
      </c>
      <c r="O1974" s="146" t="e">
        <f t="shared" si="219"/>
        <v>#VALUE!</v>
      </c>
    </row>
    <row r="1975" spans="1:15" s="17" customFormat="1" x14ac:dyDescent="0.2">
      <c r="A1975" s="51"/>
      <c r="B1975" s="37"/>
      <c r="C1975" s="128" t="str">
        <f>IF(A1975=0,"",COUNTIF(Sample_Output!$B$2:$B$2000,"*"&amp;A1975&amp;"*"))</f>
        <v/>
      </c>
      <c r="D1975" s="129" t="str">
        <f>IF(SUMIF(OutputMaterialType,Specified_Output!A1975,OutputSampleWeight)=0,"",SUMIF(OutputMaterialType,Specified_Output!A1975,OutputSampleWeight))</f>
        <v/>
      </c>
      <c r="E1975" s="120" t="str">
        <f t="shared" si="214"/>
        <v/>
      </c>
      <c r="F1975" s="95" t="str">
        <f t="shared" si="215"/>
        <v/>
      </c>
      <c r="G1975" s="120" t="str">
        <f t="shared" si="216"/>
        <v/>
      </c>
      <c r="H1975" s="127" t="str">
        <f t="shared" si="217"/>
        <v/>
      </c>
      <c r="J1975" s="103"/>
      <c r="K1975" s="103"/>
      <c r="L1975" s="127" t="str">
        <f t="shared" si="213"/>
        <v/>
      </c>
      <c r="M1975" s="59" t="e">
        <f t="array" ref="M1975">_xlfn.STDEV.S(IF(OutputMaterialType=A1975,OutputTarget))</f>
        <v>#VALUE!</v>
      </c>
      <c r="N1975" s="143" t="e">
        <f t="shared" si="218"/>
        <v>#VALUE!</v>
      </c>
      <c r="O1975" s="146" t="e">
        <f t="shared" si="219"/>
        <v>#VALUE!</v>
      </c>
    </row>
    <row r="1976" spans="1:15" s="17" customFormat="1" x14ac:dyDescent="0.2">
      <c r="A1976" s="51"/>
      <c r="B1976" s="37"/>
      <c r="C1976" s="128" t="str">
        <f>IF(A1976=0,"",COUNTIF(Sample_Output!$B$2:$B$2000,"*"&amp;A1976&amp;"*"))</f>
        <v/>
      </c>
      <c r="D1976" s="129" t="str">
        <f>IF(SUMIF(OutputMaterialType,Specified_Output!A1976,OutputSampleWeight)=0,"",SUMIF(OutputMaterialType,Specified_Output!A1976,OutputSampleWeight))</f>
        <v/>
      </c>
      <c r="E1976" s="120" t="str">
        <f t="shared" si="214"/>
        <v/>
      </c>
      <c r="F1976" s="95" t="str">
        <f t="shared" si="215"/>
        <v/>
      </c>
      <c r="G1976" s="120" t="str">
        <f t="shared" si="216"/>
        <v/>
      </c>
      <c r="H1976" s="127" t="str">
        <f t="shared" si="217"/>
        <v/>
      </c>
      <c r="J1976" s="103"/>
      <c r="K1976" s="103"/>
      <c r="L1976" s="127" t="str">
        <f t="shared" si="213"/>
        <v/>
      </c>
      <c r="M1976" s="59" t="e">
        <f t="array" ref="M1976">_xlfn.STDEV.S(IF(OutputMaterialType=A1976,OutputTarget))</f>
        <v>#VALUE!</v>
      </c>
      <c r="N1976" s="143" t="e">
        <f t="shared" si="218"/>
        <v>#VALUE!</v>
      </c>
      <c r="O1976" s="146" t="e">
        <f t="shared" si="219"/>
        <v>#VALUE!</v>
      </c>
    </row>
    <row r="1977" spans="1:15" s="17" customFormat="1" x14ac:dyDescent="0.2">
      <c r="A1977" s="51"/>
      <c r="B1977" s="37"/>
      <c r="C1977" s="128" t="str">
        <f>IF(A1977=0,"",COUNTIF(Sample_Output!$B$2:$B$2000,"*"&amp;A1977&amp;"*"))</f>
        <v/>
      </c>
      <c r="D1977" s="129" t="str">
        <f>IF(SUMIF(OutputMaterialType,Specified_Output!A1977,OutputSampleWeight)=0,"",SUMIF(OutputMaterialType,Specified_Output!A1977,OutputSampleWeight))</f>
        <v/>
      </c>
      <c r="E1977" s="120" t="str">
        <f t="shared" si="214"/>
        <v/>
      </c>
      <c r="F1977" s="95" t="str">
        <f t="shared" si="215"/>
        <v/>
      </c>
      <c r="G1977" s="120" t="str">
        <f t="shared" si="216"/>
        <v/>
      </c>
      <c r="H1977" s="127" t="str">
        <f t="shared" si="217"/>
        <v/>
      </c>
      <c r="J1977" s="103"/>
      <c r="K1977" s="103"/>
      <c r="L1977" s="127" t="str">
        <f t="shared" si="213"/>
        <v/>
      </c>
      <c r="M1977" s="59" t="e">
        <f t="array" ref="M1977">_xlfn.STDEV.S(IF(OutputMaterialType=A1977,OutputTarget))</f>
        <v>#VALUE!</v>
      </c>
      <c r="N1977" s="143" t="e">
        <f t="shared" si="218"/>
        <v>#VALUE!</v>
      </c>
      <c r="O1977" s="146" t="e">
        <f t="shared" si="219"/>
        <v>#VALUE!</v>
      </c>
    </row>
    <row r="1978" spans="1:15" s="17" customFormat="1" x14ac:dyDescent="0.2">
      <c r="A1978" s="51"/>
      <c r="B1978" s="37"/>
      <c r="C1978" s="128" t="str">
        <f>IF(A1978=0,"",COUNTIF(Sample_Output!$B$2:$B$2000,"*"&amp;A1978&amp;"*"))</f>
        <v/>
      </c>
      <c r="D1978" s="129" t="str">
        <f>IF(SUMIF(OutputMaterialType,Specified_Output!A1978,OutputSampleWeight)=0,"",SUMIF(OutputMaterialType,Specified_Output!A1978,OutputSampleWeight))</f>
        <v/>
      </c>
      <c r="E1978" s="120" t="str">
        <f t="shared" si="214"/>
        <v/>
      </c>
      <c r="F1978" s="95" t="str">
        <f t="shared" si="215"/>
        <v/>
      </c>
      <c r="G1978" s="120" t="str">
        <f t="shared" si="216"/>
        <v/>
      </c>
      <c r="H1978" s="127" t="str">
        <f t="shared" si="217"/>
        <v/>
      </c>
      <c r="J1978" s="103"/>
      <c r="K1978" s="103"/>
      <c r="L1978" s="127" t="str">
        <f t="shared" si="213"/>
        <v/>
      </c>
      <c r="M1978" s="59" t="e">
        <f t="array" ref="M1978">_xlfn.STDEV.S(IF(OutputMaterialType=A1978,OutputTarget))</f>
        <v>#VALUE!</v>
      </c>
      <c r="N1978" s="143" t="e">
        <f t="shared" si="218"/>
        <v>#VALUE!</v>
      </c>
      <c r="O1978" s="146" t="e">
        <f t="shared" si="219"/>
        <v>#VALUE!</v>
      </c>
    </row>
    <row r="1979" spans="1:15" s="17" customFormat="1" x14ac:dyDescent="0.2">
      <c r="A1979" s="51"/>
      <c r="B1979" s="37"/>
      <c r="C1979" s="128" t="str">
        <f>IF(A1979=0,"",COUNTIF(Sample_Output!$B$2:$B$2000,"*"&amp;A1979&amp;"*"))</f>
        <v/>
      </c>
      <c r="D1979" s="129" t="str">
        <f>IF(SUMIF(OutputMaterialType,Specified_Output!A1979,OutputSampleWeight)=0,"",SUMIF(OutputMaterialType,Specified_Output!A1979,OutputSampleWeight))</f>
        <v/>
      </c>
      <c r="E1979" s="120" t="str">
        <f t="shared" si="214"/>
        <v/>
      </c>
      <c r="F1979" s="95" t="str">
        <f t="shared" si="215"/>
        <v/>
      </c>
      <c r="G1979" s="120" t="str">
        <f t="shared" si="216"/>
        <v/>
      </c>
      <c r="H1979" s="127" t="str">
        <f t="shared" si="217"/>
        <v/>
      </c>
      <c r="J1979" s="103"/>
      <c r="K1979" s="103"/>
      <c r="L1979" s="127" t="str">
        <f t="shared" si="213"/>
        <v/>
      </c>
      <c r="M1979" s="59" t="e">
        <f t="array" ref="M1979">_xlfn.STDEV.S(IF(OutputMaterialType=A1979,OutputTarget))</f>
        <v>#VALUE!</v>
      </c>
      <c r="N1979" s="143" t="e">
        <f t="shared" si="218"/>
        <v>#VALUE!</v>
      </c>
      <c r="O1979" s="146" t="e">
        <f t="shared" si="219"/>
        <v>#VALUE!</v>
      </c>
    </row>
    <row r="1980" spans="1:15" s="17" customFormat="1" x14ac:dyDescent="0.2">
      <c r="A1980" s="51"/>
      <c r="B1980" s="37"/>
      <c r="C1980" s="128" t="str">
        <f>IF(A1980=0,"",COUNTIF(Sample_Output!$B$2:$B$2000,"*"&amp;A1980&amp;"*"))</f>
        <v/>
      </c>
      <c r="D1980" s="129" t="str">
        <f>IF(SUMIF(OutputMaterialType,Specified_Output!A1980,OutputSampleWeight)=0,"",SUMIF(OutputMaterialType,Specified_Output!A1980,OutputSampleWeight))</f>
        <v/>
      </c>
      <c r="E1980" s="120" t="str">
        <f t="shared" si="214"/>
        <v/>
      </c>
      <c r="F1980" s="95" t="str">
        <f t="shared" si="215"/>
        <v/>
      </c>
      <c r="G1980" s="120" t="str">
        <f t="shared" si="216"/>
        <v/>
      </c>
      <c r="H1980" s="127" t="str">
        <f t="shared" si="217"/>
        <v/>
      </c>
      <c r="J1980" s="103"/>
      <c r="K1980" s="103"/>
      <c r="L1980" s="127" t="str">
        <f t="shared" si="213"/>
        <v/>
      </c>
      <c r="M1980" s="59" t="e">
        <f t="array" ref="M1980">_xlfn.STDEV.S(IF(OutputMaterialType=A1980,OutputTarget))</f>
        <v>#VALUE!</v>
      </c>
      <c r="N1980" s="143" t="e">
        <f t="shared" si="218"/>
        <v>#VALUE!</v>
      </c>
      <c r="O1980" s="146" t="e">
        <f t="shared" si="219"/>
        <v>#VALUE!</v>
      </c>
    </row>
    <row r="1981" spans="1:15" s="17" customFormat="1" x14ac:dyDescent="0.2">
      <c r="A1981" s="51"/>
      <c r="B1981" s="37"/>
      <c r="C1981" s="128" t="str">
        <f>IF(A1981=0,"",COUNTIF(Sample_Output!$B$2:$B$2000,"*"&amp;A1981&amp;"*"))</f>
        <v/>
      </c>
      <c r="D1981" s="129" t="str">
        <f>IF(SUMIF(OutputMaterialType,Specified_Output!A1981,OutputSampleWeight)=0,"",SUMIF(OutputMaterialType,Specified_Output!A1981,OutputSampleWeight))</f>
        <v/>
      </c>
      <c r="E1981" s="120" t="str">
        <f t="shared" si="214"/>
        <v/>
      </c>
      <c r="F1981" s="95" t="str">
        <f t="shared" si="215"/>
        <v/>
      </c>
      <c r="G1981" s="120" t="str">
        <f t="shared" si="216"/>
        <v/>
      </c>
      <c r="H1981" s="127" t="str">
        <f t="shared" si="217"/>
        <v/>
      </c>
      <c r="J1981" s="103"/>
      <c r="K1981" s="103"/>
      <c r="L1981" s="127" t="str">
        <f t="shared" si="213"/>
        <v/>
      </c>
      <c r="M1981" s="59" t="e">
        <f t="array" ref="M1981">_xlfn.STDEV.S(IF(OutputMaterialType=A1981,OutputTarget))</f>
        <v>#VALUE!</v>
      </c>
      <c r="N1981" s="143" t="e">
        <f t="shared" si="218"/>
        <v>#VALUE!</v>
      </c>
      <c r="O1981" s="146" t="e">
        <f t="shared" si="219"/>
        <v>#VALUE!</v>
      </c>
    </row>
    <row r="1982" spans="1:15" s="17" customFormat="1" x14ac:dyDescent="0.2">
      <c r="A1982" s="51"/>
      <c r="B1982" s="37"/>
      <c r="C1982" s="128" t="str">
        <f>IF(A1982=0,"",COUNTIF(Sample_Output!$B$2:$B$2000,"*"&amp;A1982&amp;"*"))</f>
        <v/>
      </c>
      <c r="D1982" s="129" t="str">
        <f>IF(SUMIF(OutputMaterialType,Specified_Output!A1982,OutputSampleWeight)=0,"",SUMIF(OutputMaterialType,Specified_Output!A1982,OutputSampleWeight))</f>
        <v/>
      </c>
      <c r="E1982" s="120" t="str">
        <f t="shared" si="214"/>
        <v/>
      </c>
      <c r="F1982" s="95" t="str">
        <f t="shared" si="215"/>
        <v/>
      </c>
      <c r="G1982" s="120" t="str">
        <f t="shared" si="216"/>
        <v/>
      </c>
      <c r="H1982" s="127" t="str">
        <f t="shared" si="217"/>
        <v/>
      </c>
      <c r="J1982" s="103"/>
      <c r="K1982" s="103"/>
      <c r="L1982" s="127" t="str">
        <f t="shared" si="213"/>
        <v/>
      </c>
      <c r="M1982" s="59" t="e">
        <f t="array" ref="M1982">_xlfn.STDEV.S(IF(OutputMaterialType=A1982,OutputTarget))</f>
        <v>#VALUE!</v>
      </c>
      <c r="N1982" s="143" t="e">
        <f t="shared" si="218"/>
        <v>#VALUE!</v>
      </c>
      <c r="O1982" s="146" t="e">
        <f t="shared" si="219"/>
        <v>#VALUE!</v>
      </c>
    </row>
    <row r="1983" spans="1:15" s="17" customFormat="1" x14ac:dyDescent="0.2">
      <c r="A1983" s="51"/>
      <c r="B1983" s="37"/>
      <c r="C1983" s="128" t="str">
        <f>IF(A1983=0,"",COUNTIF(Sample_Output!$B$2:$B$2000,"*"&amp;A1983&amp;"*"))</f>
        <v/>
      </c>
      <c r="D1983" s="129" t="str">
        <f>IF(SUMIF(OutputMaterialType,Specified_Output!A1983,OutputSampleWeight)=0,"",SUMIF(OutputMaterialType,Specified_Output!A1983,OutputSampleWeight))</f>
        <v/>
      </c>
      <c r="E1983" s="120" t="str">
        <f t="shared" si="214"/>
        <v/>
      </c>
      <c r="F1983" s="95" t="str">
        <f t="shared" si="215"/>
        <v/>
      </c>
      <c r="G1983" s="120" t="str">
        <f t="shared" si="216"/>
        <v/>
      </c>
      <c r="H1983" s="127" t="str">
        <f t="shared" si="217"/>
        <v/>
      </c>
      <c r="J1983" s="103"/>
      <c r="K1983" s="103"/>
      <c r="L1983" s="127" t="str">
        <f t="shared" si="213"/>
        <v/>
      </c>
      <c r="M1983" s="59" t="e">
        <f t="array" ref="M1983">_xlfn.STDEV.S(IF(OutputMaterialType=A1983,OutputTarget))</f>
        <v>#VALUE!</v>
      </c>
      <c r="N1983" s="143" t="e">
        <f t="shared" si="218"/>
        <v>#VALUE!</v>
      </c>
      <c r="O1983" s="146" t="e">
        <f t="shared" si="219"/>
        <v>#VALUE!</v>
      </c>
    </row>
    <row r="1984" spans="1:15" s="17" customFormat="1" x14ac:dyDescent="0.2">
      <c r="A1984" s="51"/>
      <c r="B1984" s="37"/>
      <c r="C1984" s="128" t="str">
        <f>IF(A1984=0,"",COUNTIF(Sample_Output!$B$2:$B$2000,"*"&amp;A1984&amp;"*"))</f>
        <v/>
      </c>
      <c r="D1984" s="129" t="str">
        <f>IF(SUMIF(OutputMaterialType,Specified_Output!A1984,OutputSampleWeight)=0,"",SUMIF(OutputMaterialType,Specified_Output!A1984,OutputSampleWeight))</f>
        <v/>
      </c>
      <c r="E1984" s="120" t="str">
        <f t="shared" si="214"/>
        <v/>
      </c>
      <c r="F1984" s="95" t="str">
        <f t="shared" si="215"/>
        <v/>
      </c>
      <c r="G1984" s="120" t="str">
        <f t="shared" si="216"/>
        <v/>
      </c>
      <c r="H1984" s="127" t="str">
        <f t="shared" si="217"/>
        <v/>
      </c>
      <c r="J1984" s="103"/>
      <c r="K1984" s="103"/>
      <c r="L1984" s="127" t="str">
        <f t="shared" si="213"/>
        <v/>
      </c>
      <c r="M1984" s="59" t="e">
        <f t="array" ref="M1984">_xlfn.STDEV.S(IF(OutputMaterialType=A1984,OutputTarget))</f>
        <v>#VALUE!</v>
      </c>
      <c r="N1984" s="143" t="e">
        <f t="shared" si="218"/>
        <v>#VALUE!</v>
      </c>
      <c r="O1984" s="146" t="e">
        <f t="shared" si="219"/>
        <v>#VALUE!</v>
      </c>
    </row>
    <row r="1985" spans="1:15" s="17" customFormat="1" x14ac:dyDescent="0.2">
      <c r="A1985" s="51"/>
      <c r="B1985" s="37"/>
      <c r="C1985" s="128" t="str">
        <f>IF(A1985=0,"",COUNTIF(Sample_Output!$B$2:$B$2000,"*"&amp;A1985&amp;"*"))</f>
        <v/>
      </c>
      <c r="D1985" s="129" t="str">
        <f>IF(SUMIF(OutputMaterialType,Specified_Output!A1985,OutputSampleWeight)=0,"",SUMIF(OutputMaterialType,Specified_Output!A1985,OutputSampleWeight))</f>
        <v/>
      </c>
      <c r="E1985" s="120" t="str">
        <f t="shared" si="214"/>
        <v/>
      </c>
      <c r="F1985" s="95" t="str">
        <f t="shared" si="215"/>
        <v/>
      </c>
      <c r="G1985" s="120" t="str">
        <f t="shared" si="216"/>
        <v/>
      </c>
      <c r="H1985" s="127" t="str">
        <f t="shared" si="217"/>
        <v/>
      </c>
      <c r="J1985" s="103"/>
      <c r="K1985" s="103"/>
      <c r="L1985" s="127" t="str">
        <f t="shared" si="213"/>
        <v/>
      </c>
      <c r="M1985" s="59" t="e">
        <f t="array" ref="M1985">_xlfn.STDEV.S(IF(OutputMaterialType=A1985,OutputTarget))</f>
        <v>#VALUE!</v>
      </c>
      <c r="N1985" s="143" t="e">
        <f t="shared" si="218"/>
        <v>#VALUE!</v>
      </c>
      <c r="O1985" s="146" t="e">
        <f t="shared" si="219"/>
        <v>#VALUE!</v>
      </c>
    </row>
    <row r="1986" spans="1:15" s="17" customFormat="1" x14ac:dyDescent="0.2">
      <c r="A1986" s="51"/>
      <c r="B1986" s="37"/>
      <c r="C1986" s="128" t="str">
        <f>IF(A1986=0,"",COUNTIF(Sample_Output!$B$2:$B$2000,"*"&amp;A1986&amp;"*"))</f>
        <v/>
      </c>
      <c r="D1986" s="129" t="str">
        <f>IF(SUMIF(OutputMaterialType,Specified_Output!A1986,OutputSampleWeight)=0,"",SUMIF(OutputMaterialType,Specified_Output!A1986,OutputSampleWeight))</f>
        <v/>
      </c>
      <c r="E1986" s="120" t="str">
        <f t="shared" si="214"/>
        <v/>
      </c>
      <c r="F1986" s="95" t="str">
        <f t="shared" si="215"/>
        <v/>
      </c>
      <c r="G1986" s="120" t="str">
        <f t="shared" si="216"/>
        <v/>
      </c>
      <c r="H1986" s="127" t="str">
        <f t="shared" si="217"/>
        <v/>
      </c>
      <c r="J1986" s="103"/>
      <c r="K1986" s="103"/>
      <c r="L1986" s="127" t="str">
        <f t="shared" ref="L1986:L1999" si="220">IFERROR(AVERAGEIF(OutputMaterialType,A1986,OutputFragments),"")</f>
        <v/>
      </c>
      <c r="M1986" s="59" t="e">
        <f t="array" ref="M1986">_xlfn.STDEV.S(IF(OutputMaterialType=A1986,OutputTarget))</f>
        <v>#VALUE!</v>
      </c>
      <c r="N1986" s="143" t="e">
        <f t="shared" si="218"/>
        <v>#VALUE!</v>
      </c>
      <c r="O1986" s="146" t="e">
        <f t="shared" si="219"/>
        <v>#VALUE!</v>
      </c>
    </row>
    <row r="1987" spans="1:15" s="17" customFormat="1" x14ac:dyDescent="0.2">
      <c r="A1987" s="51"/>
      <c r="B1987" s="37"/>
      <c r="C1987" s="128" t="str">
        <f>IF(A1987=0,"",COUNTIF(Sample_Output!$B$2:$B$2000,"*"&amp;A1987&amp;"*"))</f>
        <v/>
      </c>
      <c r="D1987" s="129" t="str">
        <f>IF(SUMIF(OutputMaterialType,Specified_Output!A1987,OutputSampleWeight)=0,"",SUMIF(OutputMaterialType,Specified_Output!A1987,OutputSampleWeight))</f>
        <v/>
      </c>
      <c r="E1987" s="120" t="str">
        <f t="shared" ref="E1987:E1999" si="221">IFERROR(AVERAGEIF(OutputMaterialType,A1987,OutputTarget),"")</f>
        <v/>
      </c>
      <c r="F1987" s="95" t="str">
        <f t="shared" ref="F1987:F1999" si="222">IFERROR(M1987,"")</f>
        <v/>
      </c>
      <c r="G1987" s="120" t="str">
        <f t="shared" ref="G1987:G1999" si="223">IFERROR(AVERAGEIF(OutputMaterialType,A1987,OutputNonTarget),"")</f>
        <v/>
      </c>
      <c r="H1987" s="127" t="str">
        <f t="shared" ref="H1987:H1999" si="224">IFERROR(AVERAGEIF(OutputMaterialType,A1987,OutputNonRecyclables),"")</f>
        <v/>
      </c>
      <c r="J1987" s="103"/>
      <c r="K1987" s="103"/>
      <c r="L1987" s="127" t="str">
        <f t="shared" si="220"/>
        <v/>
      </c>
      <c r="M1987" s="59" t="e">
        <f t="array" ref="M1987">_xlfn.STDEV.S(IF(OutputMaterialType=A1987,OutputTarget))</f>
        <v>#VALUE!</v>
      </c>
      <c r="N1987" s="143" t="e">
        <f t="shared" ref="N1987:N1999" si="225">C1987-ROUNDDOWN(B1987/20,0)</f>
        <v>#VALUE!</v>
      </c>
      <c r="O1987" s="146" t="e">
        <f t="shared" ref="O1987:O1999" si="226">D1987/C1987</f>
        <v>#VALUE!</v>
      </c>
    </row>
    <row r="1988" spans="1:15" s="17" customFormat="1" x14ac:dyDescent="0.2">
      <c r="A1988" s="51"/>
      <c r="B1988" s="37"/>
      <c r="C1988" s="128" t="str">
        <f>IF(A1988=0,"",COUNTIF(Sample_Output!$B$2:$B$2000,"*"&amp;A1988&amp;"*"))</f>
        <v/>
      </c>
      <c r="D1988" s="129" t="str">
        <f>IF(SUMIF(OutputMaterialType,Specified_Output!A1988,OutputSampleWeight)=0,"",SUMIF(OutputMaterialType,Specified_Output!A1988,OutputSampleWeight))</f>
        <v/>
      </c>
      <c r="E1988" s="120" t="str">
        <f t="shared" si="221"/>
        <v/>
      </c>
      <c r="F1988" s="95" t="str">
        <f t="shared" si="222"/>
        <v/>
      </c>
      <c r="G1988" s="120" t="str">
        <f t="shared" si="223"/>
        <v/>
      </c>
      <c r="H1988" s="127" t="str">
        <f t="shared" si="224"/>
        <v/>
      </c>
      <c r="J1988" s="103"/>
      <c r="K1988" s="103"/>
      <c r="L1988" s="127" t="str">
        <f t="shared" si="220"/>
        <v/>
      </c>
      <c r="M1988" s="59" t="e">
        <f t="array" ref="M1988">_xlfn.STDEV.S(IF(OutputMaterialType=A1988,OutputTarget))</f>
        <v>#VALUE!</v>
      </c>
      <c r="N1988" s="143" t="e">
        <f t="shared" si="225"/>
        <v>#VALUE!</v>
      </c>
      <c r="O1988" s="146" t="e">
        <f t="shared" si="226"/>
        <v>#VALUE!</v>
      </c>
    </row>
    <row r="1989" spans="1:15" s="17" customFormat="1" x14ac:dyDescent="0.2">
      <c r="A1989" s="51"/>
      <c r="B1989" s="37"/>
      <c r="C1989" s="128" t="str">
        <f>IF(A1989=0,"",COUNTIF(Sample_Output!$B$2:$B$2000,"*"&amp;A1989&amp;"*"))</f>
        <v/>
      </c>
      <c r="D1989" s="129" t="str">
        <f>IF(SUMIF(OutputMaterialType,Specified_Output!A1989,OutputSampleWeight)=0,"",SUMIF(OutputMaterialType,Specified_Output!A1989,OutputSampleWeight))</f>
        <v/>
      </c>
      <c r="E1989" s="120" t="str">
        <f t="shared" si="221"/>
        <v/>
      </c>
      <c r="F1989" s="95" t="str">
        <f t="shared" si="222"/>
        <v/>
      </c>
      <c r="G1989" s="120" t="str">
        <f t="shared" si="223"/>
        <v/>
      </c>
      <c r="H1989" s="127" t="str">
        <f t="shared" si="224"/>
        <v/>
      </c>
      <c r="J1989" s="103"/>
      <c r="K1989" s="103"/>
      <c r="L1989" s="127" t="str">
        <f t="shared" si="220"/>
        <v/>
      </c>
      <c r="M1989" s="59" t="e">
        <f t="array" ref="M1989">_xlfn.STDEV.S(IF(OutputMaterialType=A1989,OutputTarget))</f>
        <v>#VALUE!</v>
      </c>
      <c r="N1989" s="143" t="e">
        <f t="shared" si="225"/>
        <v>#VALUE!</v>
      </c>
      <c r="O1989" s="146" t="e">
        <f t="shared" si="226"/>
        <v>#VALUE!</v>
      </c>
    </row>
    <row r="1990" spans="1:15" s="17" customFormat="1" x14ac:dyDescent="0.2">
      <c r="A1990" s="51"/>
      <c r="B1990" s="37"/>
      <c r="C1990" s="128" t="str">
        <f>IF(A1990=0,"",COUNTIF(Sample_Output!$B$2:$B$2000,"*"&amp;A1990&amp;"*"))</f>
        <v/>
      </c>
      <c r="D1990" s="129" t="str">
        <f>IF(SUMIF(OutputMaterialType,Specified_Output!A1990,OutputSampleWeight)=0,"",SUMIF(OutputMaterialType,Specified_Output!A1990,OutputSampleWeight))</f>
        <v/>
      </c>
      <c r="E1990" s="120" t="str">
        <f t="shared" si="221"/>
        <v/>
      </c>
      <c r="F1990" s="95" t="str">
        <f t="shared" si="222"/>
        <v/>
      </c>
      <c r="G1990" s="120" t="str">
        <f t="shared" si="223"/>
        <v/>
      </c>
      <c r="H1990" s="127" t="str">
        <f t="shared" si="224"/>
        <v/>
      </c>
      <c r="J1990" s="103"/>
      <c r="K1990" s="103"/>
      <c r="L1990" s="127" t="str">
        <f t="shared" si="220"/>
        <v/>
      </c>
      <c r="M1990" s="59" t="e">
        <f t="array" ref="M1990">_xlfn.STDEV.S(IF(OutputMaterialType=A1990,OutputTarget))</f>
        <v>#VALUE!</v>
      </c>
      <c r="N1990" s="143" t="e">
        <f t="shared" si="225"/>
        <v>#VALUE!</v>
      </c>
      <c r="O1990" s="146" t="e">
        <f t="shared" si="226"/>
        <v>#VALUE!</v>
      </c>
    </row>
    <row r="1991" spans="1:15" s="17" customFormat="1" x14ac:dyDescent="0.2">
      <c r="A1991" s="51"/>
      <c r="B1991" s="37"/>
      <c r="C1991" s="128" t="str">
        <f>IF(A1991=0,"",COUNTIF(Sample_Output!$B$2:$B$2000,"*"&amp;A1991&amp;"*"))</f>
        <v/>
      </c>
      <c r="D1991" s="129" t="str">
        <f>IF(SUMIF(OutputMaterialType,Specified_Output!A1991,OutputSampleWeight)=0,"",SUMIF(OutputMaterialType,Specified_Output!A1991,OutputSampleWeight))</f>
        <v/>
      </c>
      <c r="E1991" s="120" t="str">
        <f t="shared" si="221"/>
        <v/>
      </c>
      <c r="F1991" s="95" t="str">
        <f t="shared" si="222"/>
        <v/>
      </c>
      <c r="G1991" s="120" t="str">
        <f t="shared" si="223"/>
        <v/>
      </c>
      <c r="H1991" s="127" t="str">
        <f t="shared" si="224"/>
        <v/>
      </c>
      <c r="J1991" s="103"/>
      <c r="K1991" s="103"/>
      <c r="L1991" s="127" t="str">
        <f t="shared" si="220"/>
        <v/>
      </c>
      <c r="M1991" s="59" t="e">
        <f t="array" ref="M1991">_xlfn.STDEV.S(IF(OutputMaterialType=A1991,OutputTarget))</f>
        <v>#VALUE!</v>
      </c>
      <c r="N1991" s="143" t="e">
        <f t="shared" si="225"/>
        <v>#VALUE!</v>
      </c>
      <c r="O1991" s="146" t="e">
        <f t="shared" si="226"/>
        <v>#VALUE!</v>
      </c>
    </row>
    <row r="1992" spans="1:15" s="17" customFormat="1" x14ac:dyDescent="0.2">
      <c r="A1992" s="51"/>
      <c r="B1992" s="37"/>
      <c r="C1992" s="128" t="str">
        <f>IF(A1992=0,"",COUNTIF(Sample_Output!$B$2:$B$2000,"*"&amp;A1992&amp;"*"))</f>
        <v/>
      </c>
      <c r="D1992" s="129" t="str">
        <f>IF(SUMIF(OutputMaterialType,Specified_Output!A1992,OutputSampleWeight)=0,"",SUMIF(OutputMaterialType,Specified_Output!A1992,OutputSampleWeight))</f>
        <v/>
      </c>
      <c r="E1992" s="120" t="str">
        <f t="shared" si="221"/>
        <v/>
      </c>
      <c r="F1992" s="95" t="str">
        <f t="shared" si="222"/>
        <v/>
      </c>
      <c r="G1992" s="120" t="str">
        <f t="shared" si="223"/>
        <v/>
      </c>
      <c r="H1992" s="127" t="str">
        <f t="shared" si="224"/>
        <v/>
      </c>
      <c r="J1992" s="103"/>
      <c r="K1992" s="103"/>
      <c r="L1992" s="127" t="str">
        <f t="shared" si="220"/>
        <v/>
      </c>
      <c r="M1992" s="59" t="e">
        <f t="array" ref="M1992">_xlfn.STDEV.S(IF(OutputMaterialType=A1992,OutputTarget))</f>
        <v>#VALUE!</v>
      </c>
      <c r="N1992" s="143" t="e">
        <f t="shared" si="225"/>
        <v>#VALUE!</v>
      </c>
      <c r="O1992" s="146" t="e">
        <f t="shared" si="226"/>
        <v>#VALUE!</v>
      </c>
    </row>
    <row r="1993" spans="1:15" s="17" customFormat="1" x14ac:dyDescent="0.2">
      <c r="A1993" s="51"/>
      <c r="B1993" s="37"/>
      <c r="C1993" s="128" t="str">
        <f>IF(A1993=0,"",COUNTIF(Sample_Output!$B$2:$B$2000,"*"&amp;A1993&amp;"*"))</f>
        <v/>
      </c>
      <c r="D1993" s="129" t="str">
        <f>IF(SUMIF(OutputMaterialType,Specified_Output!A1993,OutputSampleWeight)=0,"",SUMIF(OutputMaterialType,Specified_Output!A1993,OutputSampleWeight))</f>
        <v/>
      </c>
      <c r="E1993" s="120" t="str">
        <f t="shared" si="221"/>
        <v/>
      </c>
      <c r="F1993" s="95" t="str">
        <f t="shared" si="222"/>
        <v/>
      </c>
      <c r="G1993" s="120" t="str">
        <f t="shared" si="223"/>
        <v/>
      </c>
      <c r="H1993" s="127" t="str">
        <f t="shared" si="224"/>
        <v/>
      </c>
      <c r="J1993" s="103"/>
      <c r="K1993" s="103"/>
      <c r="L1993" s="127" t="str">
        <f t="shared" si="220"/>
        <v/>
      </c>
      <c r="M1993" s="59" t="e">
        <f t="array" ref="M1993">_xlfn.STDEV.S(IF(OutputMaterialType=A1993,OutputTarget))</f>
        <v>#VALUE!</v>
      </c>
      <c r="N1993" s="143" t="e">
        <f t="shared" si="225"/>
        <v>#VALUE!</v>
      </c>
      <c r="O1993" s="146" t="e">
        <f t="shared" si="226"/>
        <v>#VALUE!</v>
      </c>
    </row>
    <row r="1994" spans="1:15" s="17" customFormat="1" x14ac:dyDescent="0.2">
      <c r="A1994" s="51"/>
      <c r="B1994" s="37"/>
      <c r="C1994" s="128" t="str">
        <f>IF(A1994=0,"",COUNTIF(Sample_Output!$B$2:$B$2000,"*"&amp;A1994&amp;"*"))</f>
        <v/>
      </c>
      <c r="D1994" s="129" t="str">
        <f>IF(SUMIF(OutputMaterialType,Specified_Output!A1994,OutputSampleWeight)=0,"",SUMIF(OutputMaterialType,Specified_Output!A1994,OutputSampleWeight))</f>
        <v/>
      </c>
      <c r="E1994" s="120" t="str">
        <f t="shared" si="221"/>
        <v/>
      </c>
      <c r="F1994" s="95" t="str">
        <f t="shared" si="222"/>
        <v/>
      </c>
      <c r="G1994" s="120" t="str">
        <f t="shared" si="223"/>
        <v/>
      </c>
      <c r="H1994" s="127" t="str">
        <f t="shared" si="224"/>
        <v/>
      </c>
      <c r="J1994" s="103"/>
      <c r="K1994" s="103"/>
      <c r="L1994" s="127" t="str">
        <f t="shared" si="220"/>
        <v/>
      </c>
      <c r="M1994" s="59" t="e">
        <f t="array" ref="M1994">_xlfn.STDEV.S(IF(OutputMaterialType=A1994,OutputTarget))</f>
        <v>#VALUE!</v>
      </c>
      <c r="N1994" s="143" t="e">
        <f t="shared" si="225"/>
        <v>#VALUE!</v>
      </c>
      <c r="O1994" s="146" t="e">
        <f t="shared" si="226"/>
        <v>#VALUE!</v>
      </c>
    </row>
    <row r="1995" spans="1:15" s="17" customFormat="1" x14ac:dyDescent="0.2">
      <c r="A1995" s="51"/>
      <c r="B1995" s="37"/>
      <c r="C1995" s="128" t="str">
        <f>IF(A1995=0,"",COUNTIF(Sample_Output!$B$2:$B$2000,"*"&amp;A1995&amp;"*"))</f>
        <v/>
      </c>
      <c r="D1995" s="129" t="str">
        <f>IF(SUMIF(OutputMaterialType,Specified_Output!A1995,OutputSampleWeight)=0,"",SUMIF(OutputMaterialType,Specified_Output!A1995,OutputSampleWeight))</f>
        <v/>
      </c>
      <c r="E1995" s="120" t="str">
        <f t="shared" si="221"/>
        <v/>
      </c>
      <c r="F1995" s="95" t="str">
        <f t="shared" si="222"/>
        <v/>
      </c>
      <c r="G1995" s="120" t="str">
        <f t="shared" si="223"/>
        <v/>
      </c>
      <c r="H1995" s="127" t="str">
        <f t="shared" si="224"/>
        <v/>
      </c>
      <c r="J1995" s="89"/>
      <c r="K1995" s="89"/>
      <c r="L1995" s="127" t="str">
        <f t="shared" si="220"/>
        <v/>
      </c>
      <c r="M1995" s="59" t="e">
        <f t="array" ref="M1995">_xlfn.STDEV.S(IF(OutputMaterialType=A1995,OutputTarget))</f>
        <v>#VALUE!</v>
      </c>
      <c r="N1995" s="143" t="e">
        <f t="shared" si="225"/>
        <v>#VALUE!</v>
      </c>
      <c r="O1995" s="146" t="e">
        <f t="shared" si="226"/>
        <v>#VALUE!</v>
      </c>
    </row>
    <row r="1996" spans="1:15" s="17" customFormat="1" x14ac:dyDescent="0.2">
      <c r="A1996" s="51"/>
      <c r="B1996" s="37"/>
      <c r="C1996" s="128" t="str">
        <f>IF(A1996=0,"",COUNTIF(Sample_Output!$B$2:$B$2000,"*"&amp;A1996&amp;"*"))</f>
        <v/>
      </c>
      <c r="D1996" s="129" t="str">
        <f>IF(SUMIF(OutputMaterialType,Specified_Output!A1996,OutputSampleWeight)=0,"",SUMIF(OutputMaterialType,Specified_Output!A1996,OutputSampleWeight))</f>
        <v/>
      </c>
      <c r="E1996" s="120" t="str">
        <f t="shared" si="221"/>
        <v/>
      </c>
      <c r="F1996" s="95" t="str">
        <f t="shared" si="222"/>
        <v/>
      </c>
      <c r="G1996" s="120" t="str">
        <f t="shared" si="223"/>
        <v/>
      </c>
      <c r="H1996" s="127" t="str">
        <f t="shared" si="224"/>
        <v/>
      </c>
      <c r="J1996" s="89"/>
      <c r="K1996" s="89"/>
      <c r="L1996" s="127" t="str">
        <f t="shared" si="220"/>
        <v/>
      </c>
      <c r="M1996" s="59" t="e">
        <f t="array" ref="M1996">_xlfn.STDEV.S(IF(OutputMaterialType=A1996,OutputTarget))</f>
        <v>#VALUE!</v>
      </c>
      <c r="N1996" s="143" t="e">
        <f t="shared" si="225"/>
        <v>#VALUE!</v>
      </c>
      <c r="O1996" s="146" t="e">
        <f t="shared" si="226"/>
        <v>#VALUE!</v>
      </c>
    </row>
    <row r="1997" spans="1:15" s="17" customFormat="1" x14ac:dyDescent="0.2">
      <c r="A1997" s="51"/>
      <c r="B1997" s="37"/>
      <c r="C1997" s="128" t="str">
        <f>IF(A1997=0,"",COUNTIF(Sample_Output!$B$2:$B$2000,"*"&amp;A1997&amp;"*"))</f>
        <v/>
      </c>
      <c r="D1997" s="129" t="str">
        <f>IF(SUMIF(OutputMaterialType,Specified_Output!A1997,OutputSampleWeight)=0,"",SUMIF(OutputMaterialType,Specified_Output!A1997,OutputSampleWeight))</f>
        <v/>
      </c>
      <c r="E1997" s="120" t="str">
        <f t="shared" si="221"/>
        <v/>
      </c>
      <c r="F1997" s="95" t="str">
        <f t="shared" si="222"/>
        <v/>
      </c>
      <c r="G1997" s="120" t="str">
        <f t="shared" si="223"/>
        <v/>
      </c>
      <c r="H1997" s="127" t="str">
        <f t="shared" si="224"/>
        <v/>
      </c>
      <c r="J1997" s="89"/>
      <c r="K1997" s="89"/>
      <c r="L1997" s="127" t="str">
        <f t="shared" si="220"/>
        <v/>
      </c>
      <c r="M1997" s="59" t="e">
        <f t="array" ref="M1997">_xlfn.STDEV.S(IF(OutputMaterialType=A1997,OutputTarget))</f>
        <v>#VALUE!</v>
      </c>
      <c r="N1997" s="143" t="e">
        <f t="shared" si="225"/>
        <v>#VALUE!</v>
      </c>
      <c r="O1997" s="146" t="e">
        <f t="shared" si="226"/>
        <v>#VALUE!</v>
      </c>
    </row>
    <row r="1998" spans="1:15" s="17" customFormat="1" x14ac:dyDescent="0.2">
      <c r="A1998" s="51"/>
      <c r="B1998" s="37"/>
      <c r="C1998" s="128" t="str">
        <f>IF(A1998=0,"",COUNTIF(Sample_Output!$B$2:$B$2000,"*"&amp;A1998&amp;"*"))</f>
        <v/>
      </c>
      <c r="D1998" s="129" t="str">
        <f>IF(SUMIF(OutputMaterialType,Specified_Output!A1998,OutputSampleWeight)=0,"",SUMIF(OutputMaterialType,Specified_Output!A1998,OutputSampleWeight))</f>
        <v/>
      </c>
      <c r="E1998" s="120" t="str">
        <f t="shared" si="221"/>
        <v/>
      </c>
      <c r="F1998" s="95" t="str">
        <f t="shared" si="222"/>
        <v/>
      </c>
      <c r="G1998" s="120" t="str">
        <f t="shared" si="223"/>
        <v/>
      </c>
      <c r="H1998" s="127" t="str">
        <f t="shared" si="224"/>
        <v/>
      </c>
      <c r="J1998" s="89"/>
      <c r="K1998" s="89"/>
      <c r="L1998" s="127" t="str">
        <f t="shared" si="220"/>
        <v/>
      </c>
      <c r="M1998" s="59" t="e">
        <f t="array" ref="M1998">_xlfn.STDEV.S(IF(OutputMaterialType=A1998,OutputTarget))</f>
        <v>#VALUE!</v>
      </c>
      <c r="N1998" s="143" t="e">
        <f t="shared" si="225"/>
        <v>#VALUE!</v>
      </c>
      <c r="O1998" s="146" t="e">
        <f t="shared" si="226"/>
        <v>#VALUE!</v>
      </c>
    </row>
    <row r="1999" spans="1:15" s="17" customFormat="1" x14ac:dyDescent="0.2">
      <c r="A1999" s="51"/>
      <c r="B1999" s="37"/>
      <c r="C1999" s="128" t="str">
        <f>IF(A1999=0,"",COUNTIF(Sample_Output!$B$2:$B$2000,"*"&amp;A1999&amp;"*"))</f>
        <v/>
      </c>
      <c r="D1999" s="129" t="str">
        <f>IF(SUMIF(OutputMaterialType,Specified_Output!A1999,OutputSampleWeight)=0,"",SUMIF(OutputMaterialType,Specified_Output!A1999,OutputSampleWeight))</f>
        <v/>
      </c>
      <c r="E1999" s="120" t="str">
        <f t="shared" si="221"/>
        <v/>
      </c>
      <c r="F1999" s="95" t="str">
        <f t="shared" si="222"/>
        <v/>
      </c>
      <c r="G1999" s="120" t="str">
        <f t="shared" si="223"/>
        <v/>
      </c>
      <c r="H1999" s="127" t="str">
        <f t="shared" si="224"/>
        <v/>
      </c>
      <c r="J1999" s="89"/>
      <c r="K1999" s="89"/>
      <c r="L1999" s="127" t="str">
        <f t="shared" si="220"/>
        <v/>
      </c>
      <c r="M1999" s="59" t="e">
        <f t="array" ref="M1999">_xlfn.STDEV.S(IF(OutputMaterialType=A1999,OutputTarget))</f>
        <v>#VALUE!</v>
      </c>
      <c r="N1999" s="143" t="e">
        <f t="shared" si="225"/>
        <v>#VALUE!</v>
      </c>
      <c r="O1999" s="146" t="e">
        <f t="shared" si="226"/>
        <v>#VALUE!</v>
      </c>
    </row>
  </sheetData>
  <sheetProtection password="F74E" sheet="1" objects="1" scenarios="1" selectLockedCells="1"/>
  <dataValidations xWindow="179" yWindow="321" count="1">
    <dataValidation type="decimal" operator="greaterThan" allowBlank="1" showInputMessage="1" showErrorMessage="1" errorTitle="Quantity" error="Must be a number greater than zero." sqref="B2:B1998">
      <formula1>-1</formula1>
    </dataValidation>
  </dataValidations>
  <printOptions gridLines="1"/>
  <pageMargins left="0.70866141732283472" right="0.70866141732283472" top="0.74803149606299213" bottom="0.74803149606299213" header="0.31496062992125984" footer="0.31496062992125984"/>
  <pageSetup paperSize="9" scale="10" orientation="landscape" r:id="rId1"/>
  <headerFooter>
    <oddHeader>&amp;A</oddHeader>
  </headerFooter>
  <legacyDrawing r:id="rId2"/>
  <extLst>
    <ext xmlns:x14="http://schemas.microsoft.com/office/spreadsheetml/2009/9/main" uri="{CCE6A557-97BC-4b89-ADB6-D9C93CAAB3DF}">
      <x14:dataValidations xmlns:xm="http://schemas.microsoft.com/office/excel/2006/main" xWindow="179" yWindow="321" count="1">
        <x14:dataValidation type="list" allowBlank="1" showInputMessage="1" showErrorMessage="1" promptTitle="Description" prompt="Please select a material grade from the drop down list">
          <x14:formula1>
            <xm:f>'Form Data'!$P$2:$P$30</xm:f>
          </x14:formula1>
          <xm:sqref>A2:A1999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13"/>
    <pageSetUpPr fitToPage="1"/>
  </sheetPr>
  <dimension ref="A1:T2000"/>
  <sheetViews>
    <sheetView showGridLines="0" zoomScaleNormal="100" workbookViewId="0">
      <pane ySplit="1" topLeftCell="A2" activePane="bottomLeft" state="frozen"/>
      <selection activeCell="B33" sqref="B33:G33"/>
      <selection pane="bottomLeft" activeCell="A2" sqref="A2"/>
    </sheetView>
  </sheetViews>
  <sheetFormatPr defaultColWidth="9.140625" defaultRowHeight="12.75" x14ac:dyDescent="0.2"/>
  <cols>
    <col min="1" max="1" width="17" style="16" customWidth="1"/>
    <col min="2" max="2" width="27.28515625" style="16" customWidth="1"/>
    <col min="3" max="3" width="21.7109375" style="16" customWidth="1"/>
    <col min="4" max="4" width="16.7109375" style="16" customWidth="1"/>
    <col min="5" max="5" width="30.5703125" style="16" customWidth="1"/>
    <col min="6" max="6" width="34.85546875" style="16" customWidth="1"/>
    <col min="7" max="7" width="14.140625" style="16" customWidth="1"/>
    <col min="8" max="8" width="32.85546875" style="18" customWidth="1"/>
    <col min="9" max="16384" width="9.140625" style="16"/>
  </cols>
  <sheetData>
    <row r="1" spans="1:20" s="35" customFormat="1" ht="150.75" customHeight="1" x14ac:dyDescent="0.2">
      <c r="A1" s="63" t="s">
        <v>1132</v>
      </c>
      <c r="B1" s="63" t="s">
        <v>1133</v>
      </c>
      <c r="C1" s="63" t="s">
        <v>1120</v>
      </c>
      <c r="D1" s="63" t="s">
        <v>1021</v>
      </c>
      <c r="E1" s="139" t="s">
        <v>1141</v>
      </c>
      <c r="F1" s="63" t="s">
        <v>1022</v>
      </c>
      <c r="G1" s="63" t="s">
        <v>1043</v>
      </c>
      <c r="H1" s="63" t="s">
        <v>1023</v>
      </c>
    </row>
    <row r="2" spans="1:20" s="17" customFormat="1" x14ac:dyDescent="0.2">
      <c r="A2" s="64"/>
      <c r="B2" s="134"/>
      <c r="C2" s="64"/>
      <c r="D2" s="14"/>
      <c r="E2" s="64"/>
      <c r="F2" s="135"/>
      <c r="G2" s="164"/>
      <c r="H2" s="165"/>
    </row>
    <row r="3" spans="1:20" s="17" customFormat="1" x14ac:dyDescent="0.2">
      <c r="A3" s="64"/>
      <c r="B3" s="134"/>
      <c r="C3" s="64"/>
      <c r="D3" s="14"/>
      <c r="E3" s="64"/>
      <c r="F3" s="135"/>
      <c r="G3" s="164"/>
      <c r="H3" s="166"/>
    </row>
    <row r="4" spans="1:20" s="17" customFormat="1" x14ac:dyDescent="0.2">
      <c r="A4" s="64"/>
      <c r="B4" s="134"/>
      <c r="C4" s="64"/>
      <c r="D4" s="14"/>
      <c r="E4" s="64"/>
      <c r="F4" s="135"/>
      <c r="G4" s="164"/>
      <c r="H4" s="166"/>
      <c r="J4"/>
      <c r="K4"/>
      <c r="L4"/>
      <c r="M4"/>
      <c r="N4"/>
      <c r="O4"/>
      <c r="P4"/>
      <c r="Q4"/>
      <c r="R4"/>
      <c r="S4"/>
      <c r="T4"/>
    </row>
    <row r="5" spans="1:20" s="17" customFormat="1" x14ac:dyDescent="0.2">
      <c r="A5" s="64"/>
      <c r="B5" s="135"/>
      <c r="C5" s="64"/>
      <c r="D5" s="14"/>
      <c r="E5" s="64"/>
      <c r="F5" s="135"/>
      <c r="G5" s="164"/>
      <c r="H5" s="165"/>
    </row>
    <row r="6" spans="1:20" s="17" customFormat="1" x14ac:dyDescent="0.2">
      <c r="A6" s="64"/>
      <c r="B6" s="135"/>
      <c r="C6" s="64"/>
      <c r="D6" s="14"/>
      <c r="E6" s="64"/>
      <c r="F6" s="135"/>
      <c r="G6" s="164"/>
      <c r="H6" s="165"/>
    </row>
    <row r="7" spans="1:20" s="17" customFormat="1" x14ac:dyDescent="0.2">
      <c r="A7" s="64"/>
      <c r="B7" s="135"/>
      <c r="C7" s="14"/>
      <c r="D7" s="14"/>
      <c r="E7" s="64"/>
      <c r="F7" s="135"/>
      <c r="G7" s="164"/>
      <c r="H7" s="165"/>
    </row>
    <row r="8" spans="1:20" s="17" customFormat="1" x14ac:dyDescent="0.2">
      <c r="A8" s="64"/>
      <c r="B8" s="135"/>
      <c r="C8" s="64"/>
      <c r="D8" s="14"/>
      <c r="E8" s="64"/>
      <c r="F8" s="135"/>
      <c r="G8" s="164"/>
      <c r="H8" s="165"/>
    </row>
    <row r="9" spans="1:20" s="17" customFormat="1" x14ac:dyDescent="0.2">
      <c r="A9" s="64"/>
      <c r="B9" s="135"/>
      <c r="C9" s="64"/>
      <c r="D9" s="14"/>
      <c r="E9" s="64"/>
      <c r="F9" s="135"/>
      <c r="G9" s="164"/>
      <c r="H9" s="165"/>
    </row>
    <row r="10" spans="1:20" s="17" customFormat="1" x14ac:dyDescent="0.2">
      <c r="A10" s="64"/>
      <c r="B10" s="135"/>
      <c r="C10" s="64"/>
      <c r="D10" s="14"/>
      <c r="E10" s="64"/>
      <c r="F10" s="135"/>
      <c r="G10" s="164"/>
      <c r="H10" s="165"/>
    </row>
    <row r="11" spans="1:20" s="17" customFormat="1" x14ac:dyDescent="0.2">
      <c r="A11" s="64"/>
      <c r="B11" s="135"/>
      <c r="C11" s="64"/>
      <c r="D11" s="14"/>
      <c r="E11" s="64"/>
      <c r="F11" s="135"/>
      <c r="G11" s="164"/>
      <c r="H11" s="165"/>
    </row>
    <row r="12" spans="1:20" s="17" customFormat="1" x14ac:dyDescent="0.2">
      <c r="A12" s="64"/>
      <c r="B12" s="135"/>
      <c r="C12" s="64"/>
      <c r="D12" s="14"/>
      <c r="E12" s="64"/>
      <c r="F12" s="135"/>
      <c r="G12" s="164"/>
      <c r="H12" s="165"/>
    </row>
    <row r="13" spans="1:20" s="17" customFormat="1" x14ac:dyDescent="0.2">
      <c r="A13" s="64"/>
      <c r="B13" s="135"/>
      <c r="C13" s="64"/>
      <c r="D13" s="14"/>
      <c r="E13" s="64"/>
      <c r="F13" s="135"/>
      <c r="G13" s="164"/>
      <c r="H13" s="165"/>
    </row>
    <row r="14" spans="1:20" s="17" customFormat="1" x14ac:dyDescent="0.2">
      <c r="A14" s="64"/>
      <c r="B14" s="135"/>
      <c r="C14" s="64"/>
      <c r="D14" s="14"/>
      <c r="E14" s="64"/>
      <c r="F14" s="135"/>
      <c r="G14" s="164"/>
      <c r="H14" s="165"/>
    </row>
    <row r="15" spans="1:20" s="17" customFormat="1" x14ac:dyDescent="0.2">
      <c r="A15" s="64"/>
      <c r="B15" s="135"/>
      <c r="C15" s="64"/>
      <c r="D15" s="14"/>
      <c r="E15" s="64"/>
      <c r="F15" s="135"/>
      <c r="G15" s="164"/>
      <c r="H15" s="165"/>
    </row>
    <row r="16" spans="1:20" s="17" customFormat="1" x14ac:dyDescent="0.2">
      <c r="A16" s="64"/>
      <c r="B16" s="135"/>
      <c r="C16" s="64"/>
      <c r="D16" s="14"/>
      <c r="E16" s="64"/>
      <c r="F16" s="135"/>
      <c r="G16" s="164"/>
      <c r="H16" s="165"/>
    </row>
    <row r="17" spans="1:8" s="17" customFormat="1" x14ac:dyDescent="0.2">
      <c r="A17" s="64"/>
      <c r="B17" s="135"/>
      <c r="C17" s="64"/>
      <c r="D17" s="14"/>
      <c r="E17" s="64"/>
      <c r="F17" s="135"/>
      <c r="G17" s="164"/>
      <c r="H17" s="165"/>
    </row>
    <row r="18" spans="1:8" s="17" customFormat="1" x14ac:dyDescent="0.2">
      <c r="A18" s="64"/>
      <c r="B18" s="135"/>
      <c r="C18" s="64"/>
      <c r="D18" s="14"/>
      <c r="E18" s="64"/>
      <c r="F18" s="135"/>
      <c r="G18" s="164"/>
      <c r="H18" s="165"/>
    </row>
    <row r="19" spans="1:8" s="17" customFormat="1" x14ac:dyDescent="0.2">
      <c r="A19" s="64"/>
      <c r="B19" s="135"/>
      <c r="C19" s="64"/>
      <c r="D19" s="14"/>
      <c r="E19" s="64"/>
      <c r="F19" s="135"/>
      <c r="G19" s="164"/>
      <c r="H19" s="165"/>
    </row>
    <row r="20" spans="1:8" s="17" customFormat="1" x14ac:dyDescent="0.2">
      <c r="A20" s="64"/>
      <c r="B20" s="135"/>
      <c r="C20" s="64"/>
      <c r="D20" s="14"/>
      <c r="E20" s="64"/>
      <c r="F20" s="135"/>
      <c r="G20" s="164"/>
      <c r="H20" s="165"/>
    </row>
    <row r="21" spans="1:8" s="17" customFormat="1" x14ac:dyDescent="0.2">
      <c r="A21" s="64"/>
      <c r="B21" s="135"/>
      <c r="C21" s="64"/>
      <c r="D21" s="14"/>
      <c r="E21" s="64"/>
      <c r="F21" s="135"/>
      <c r="G21" s="164"/>
      <c r="H21" s="165"/>
    </row>
    <row r="22" spans="1:8" s="17" customFormat="1" x14ac:dyDescent="0.2">
      <c r="A22" s="64"/>
      <c r="B22" s="135"/>
      <c r="C22" s="64"/>
      <c r="D22" s="14"/>
      <c r="E22" s="64"/>
      <c r="F22" s="135"/>
      <c r="G22" s="164"/>
      <c r="H22" s="165"/>
    </row>
    <row r="23" spans="1:8" s="17" customFormat="1" x14ac:dyDescent="0.2">
      <c r="A23" s="64"/>
      <c r="B23" s="135"/>
      <c r="C23" s="64"/>
      <c r="D23" s="14"/>
      <c r="E23" s="64"/>
      <c r="F23" s="135"/>
      <c r="G23" s="164"/>
      <c r="H23" s="165"/>
    </row>
    <row r="24" spans="1:8" s="17" customFormat="1" x14ac:dyDescent="0.2">
      <c r="A24" s="64"/>
      <c r="B24" s="135"/>
      <c r="C24" s="64"/>
      <c r="D24" s="14"/>
      <c r="E24" s="64"/>
      <c r="F24" s="135"/>
      <c r="G24" s="164"/>
      <c r="H24" s="165"/>
    </row>
    <row r="25" spans="1:8" s="17" customFormat="1" x14ac:dyDescent="0.2">
      <c r="A25" s="64"/>
      <c r="B25" s="135"/>
      <c r="C25" s="64"/>
      <c r="D25" s="14"/>
      <c r="E25" s="64"/>
      <c r="F25" s="135"/>
      <c r="G25" s="164"/>
      <c r="H25" s="165"/>
    </row>
    <row r="26" spans="1:8" s="17" customFormat="1" x14ac:dyDescent="0.2">
      <c r="A26" s="64"/>
      <c r="B26" s="135"/>
      <c r="C26" s="64"/>
      <c r="D26" s="14"/>
      <c r="E26" s="64"/>
      <c r="F26" s="135"/>
      <c r="G26" s="164"/>
      <c r="H26" s="165"/>
    </row>
    <row r="27" spans="1:8" s="17" customFormat="1" x14ac:dyDescent="0.2">
      <c r="A27" s="64"/>
      <c r="B27" s="135"/>
      <c r="C27" s="64"/>
      <c r="D27" s="14"/>
      <c r="E27" s="64"/>
      <c r="F27" s="135"/>
      <c r="G27" s="164"/>
      <c r="H27" s="165"/>
    </row>
    <row r="28" spans="1:8" s="17" customFormat="1" x14ac:dyDescent="0.2">
      <c r="A28" s="64"/>
      <c r="B28" s="135"/>
      <c r="C28" s="64"/>
      <c r="D28" s="14"/>
      <c r="E28" s="64"/>
      <c r="F28" s="135"/>
      <c r="G28" s="164"/>
      <c r="H28" s="165"/>
    </row>
    <row r="29" spans="1:8" s="17" customFormat="1" x14ac:dyDescent="0.2">
      <c r="A29" s="64"/>
      <c r="B29" s="135"/>
      <c r="C29" s="64"/>
      <c r="D29" s="14"/>
      <c r="E29" s="64"/>
      <c r="F29" s="135"/>
      <c r="G29" s="164"/>
      <c r="H29" s="165"/>
    </row>
    <row r="30" spans="1:8" s="17" customFormat="1" x14ac:dyDescent="0.2">
      <c r="A30" s="64"/>
      <c r="B30" s="135"/>
      <c r="C30" s="64"/>
      <c r="D30" s="14"/>
      <c r="E30" s="64"/>
      <c r="F30" s="135"/>
      <c r="G30" s="164"/>
      <c r="H30" s="165"/>
    </row>
    <row r="31" spans="1:8" s="17" customFormat="1" x14ac:dyDescent="0.2">
      <c r="A31" s="64"/>
      <c r="B31" s="135"/>
      <c r="C31" s="64"/>
      <c r="D31" s="14"/>
      <c r="E31" s="64"/>
      <c r="F31" s="135"/>
      <c r="G31" s="164"/>
      <c r="H31" s="165"/>
    </row>
    <row r="32" spans="1:8" s="17" customFormat="1" x14ac:dyDescent="0.2">
      <c r="A32" s="64"/>
      <c r="B32" s="135"/>
      <c r="C32" s="64"/>
      <c r="D32" s="14"/>
      <c r="E32" s="64"/>
      <c r="F32" s="135"/>
      <c r="G32" s="164"/>
      <c r="H32" s="165"/>
    </row>
    <row r="33" spans="1:8" s="17" customFormat="1" x14ac:dyDescent="0.2">
      <c r="A33" s="64"/>
      <c r="B33" s="135"/>
      <c r="C33" s="64"/>
      <c r="D33" s="14"/>
      <c r="E33" s="64"/>
      <c r="F33" s="135"/>
      <c r="G33" s="164"/>
      <c r="H33" s="165"/>
    </row>
    <row r="34" spans="1:8" s="17" customFormat="1" x14ac:dyDescent="0.2">
      <c r="A34" s="64"/>
      <c r="B34" s="135"/>
      <c r="C34" s="64"/>
      <c r="D34" s="14"/>
      <c r="E34" s="64"/>
      <c r="F34" s="135"/>
      <c r="G34" s="164"/>
      <c r="H34" s="165"/>
    </row>
    <row r="35" spans="1:8" s="17" customFormat="1" x14ac:dyDescent="0.2">
      <c r="A35" s="64"/>
      <c r="B35" s="135"/>
      <c r="C35" s="64"/>
      <c r="D35" s="14"/>
      <c r="E35" s="64"/>
      <c r="F35" s="135"/>
      <c r="G35" s="164"/>
      <c r="H35" s="165"/>
    </row>
    <row r="36" spans="1:8" s="17" customFormat="1" x14ac:dyDescent="0.2">
      <c r="A36" s="64"/>
      <c r="B36" s="135"/>
      <c r="C36" s="64"/>
      <c r="D36" s="14"/>
      <c r="E36" s="64"/>
      <c r="F36" s="135"/>
      <c r="G36" s="164"/>
      <c r="H36" s="165"/>
    </row>
    <row r="37" spans="1:8" s="17" customFormat="1" x14ac:dyDescent="0.2">
      <c r="A37" s="64"/>
      <c r="B37" s="135"/>
      <c r="C37" s="64"/>
      <c r="D37" s="14"/>
      <c r="E37" s="64"/>
      <c r="F37" s="135"/>
      <c r="G37" s="164"/>
      <c r="H37" s="165"/>
    </row>
    <row r="38" spans="1:8" s="17" customFormat="1" x14ac:dyDescent="0.2">
      <c r="A38" s="64"/>
      <c r="B38" s="135"/>
      <c r="C38" s="64"/>
      <c r="D38" s="14"/>
      <c r="E38" s="64"/>
      <c r="F38" s="135"/>
      <c r="G38" s="164"/>
      <c r="H38" s="165"/>
    </row>
    <row r="39" spans="1:8" s="17" customFormat="1" x14ac:dyDescent="0.2">
      <c r="A39" s="64"/>
      <c r="B39" s="135"/>
      <c r="C39" s="64"/>
      <c r="D39" s="14"/>
      <c r="E39" s="64"/>
      <c r="F39" s="135"/>
      <c r="G39" s="164"/>
      <c r="H39" s="165"/>
    </row>
    <row r="40" spans="1:8" s="17" customFormat="1" x14ac:dyDescent="0.2">
      <c r="A40" s="64"/>
      <c r="B40" s="135"/>
      <c r="C40" s="64"/>
      <c r="D40" s="14"/>
      <c r="E40" s="64"/>
      <c r="F40" s="135"/>
      <c r="G40" s="164"/>
      <c r="H40" s="165"/>
    </row>
    <row r="41" spans="1:8" s="17" customFormat="1" x14ac:dyDescent="0.2">
      <c r="A41" s="64"/>
      <c r="B41" s="135"/>
      <c r="C41" s="64"/>
      <c r="D41" s="14"/>
      <c r="E41" s="64"/>
      <c r="F41" s="135"/>
      <c r="G41" s="164"/>
      <c r="H41" s="165"/>
    </row>
    <row r="42" spans="1:8" s="17" customFormat="1" x14ac:dyDescent="0.2">
      <c r="A42" s="64"/>
      <c r="B42" s="135"/>
      <c r="C42" s="64"/>
      <c r="D42" s="14"/>
      <c r="E42" s="64"/>
      <c r="F42" s="135"/>
      <c r="G42" s="164"/>
      <c r="H42" s="165"/>
    </row>
    <row r="43" spans="1:8" s="17" customFormat="1" x14ac:dyDescent="0.2">
      <c r="A43" s="64"/>
      <c r="B43" s="135"/>
      <c r="C43" s="64"/>
      <c r="D43" s="14"/>
      <c r="E43" s="64"/>
      <c r="F43" s="135"/>
      <c r="G43" s="164"/>
      <c r="H43" s="165"/>
    </row>
    <row r="44" spans="1:8" s="17" customFormat="1" x14ac:dyDescent="0.2">
      <c r="A44" s="64"/>
      <c r="B44" s="135"/>
      <c r="C44" s="64"/>
      <c r="D44" s="14"/>
      <c r="E44" s="64"/>
      <c r="F44" s="135"/>
      <c r="G44" s="164"/>
      <c r="H44" s="165"/>
    </row>
    <row r="45" spans="1:8" s="17" customFormat="1" x14ac:dyDescent="0.2">
      <c r="A45" s="64"/>
      <c r="B45" s="135"/>
      <c r="C45" s="64"/>
      <c r="D45" s="14"/>
      <c r="E45" s="64"/>
      <c r="F45" s="135"/>
      <c r="G45" s="164"/>
      <c r="H45" s="165"/>
    </row>
    <row r="46" spans="1:8" s="17" customFormat="1" x14ac:dyDescent="0.2">
      <c r="A46" s="64"/>
      <c r="B46" s="135"/>
      <c r="C46" s="64"/>
      <c r="D46" s="14"/>
      <c r="E46" s="64"/>
      <c r="F46" s="135"/>
      <c r="G46" s="164"/>
      <c r="H46" s="165"/>
    </row>
    <row r="47" spans="1:8" s="17" customFormat="1" x14ac:dyDescent="0.2">
      <c r="A47" s="64"/>
      <c r="B47" s="135"/>
      <c r="C47" s="64"/>
      <c r="D47" s="14"/>
      <c r="E47" s="64"/>
      <c r="F47" s="135"/>
      <c r="G47" s="164"/>
      <c r="H47" s="165"/>
    </row>
    <row r="48" spans="1:8" s="17" customFormat="1" x14ac:dyDescent="0.2">
      <c r="A48" s="64"/>
      <c r="B48" s="135"/>
      <c r="C48" s="64"/>
      <c r="D48" s="14"/>
      <c r="E48" s="64"/>
      <c r="F48" s="135"/>
      <c r="G48" s="164"/>
      <c r="H48" s="165"/>
    </row>
    <row r="49" spans="1:8" s="17" customFormat="1" x14ac:dyDescent="0.2">
      <c r="A49" s="64"/>
      <c r="B49" s="135"/>
      <c r="C49" s="64"/>
      <c r="D49" s="14"/>
      <c r="E49" s="64"/>
      <c r="F49" s="135"/>
      <c r="G49" s="164"/>
      <c r="H49" s="165"/>
    </row>
    <row r="50" spans="1:8" s="17" customFormat="1" x14ac:dyDescent="0.2">
      <c r="A50" s="64"/>
      <c r="B50" s="135"/>
      <c r="C50" s="64"/>
      <c r="D50" s="14"/>
      <c r="E50" s="64"/>
      <c r="F50" s="135"/>
      <c r="G50" s="164"/>
      <c r="H50" s="165"/>
    </row>
    <row r="51" spans="1:8" s="17" customFormat="1" x14ac:dyDescent="0.2">
      <c r="A51" s="64"/>
      <c r="B51" s="135"/>
      <c r="C51" s="64"/>
      <c r="D51" s="14"/>
      <c r="E51" s="64"/>
      <c r="F51" s="135"/>
      <c r="G51" s="164"/>
      <c r="H51" s="165"/>
    </row>
    <row r="52" spans="1:8" s="17" customFormat="1" x14ac:dyDescent="0.2">
      <c r="A52" s="64"/>
      <c r="B52" s="135"/>
      <c r="C52" s="64"/>
      <c r="D52" s="14"/>
      <c r="E52" s="64"/>
      <c r="F52" s="135"/>
      <c r="G52" s="164"/>
      <c r="H52" s="165"/>
    </row>
    <row r="53" spans="1:8" s="17" customFormat="1" x14ac:dyDescent="0.2">
      <c r="A53" s="64"/>
      <c r="B53" s="135"/>
      <c r="C53" s="64"/>
      <c r="D53" s="14"/>
      <c r="E53" s="64"/>
      <c r="F53" s="135"/>
      <c r="G53" s="164"/>
      <c r="H53" s="165"/>
    </row>
    <row r="54" spans="1:8" s="17" customFormat="1" x14ac:dyDescent="0.2">
      <c r="A54" s="64"/>
      <c r="B54" s="135"/>
      <c r="C54" s="64"/>
      <c r="D54" s="14"/>
      <c r="E54" s="64"/>
      <c r="F54" s="135"/>
      <c r="G54" s="164"/>
      <c r="H54" s="165"/>
    </row>
    <row r="55" spans="1:8" s="17" customFormat="1" x14ac:dyDescent="0.2">
      <c r="A55" s="64"/>
      <c r="B55" s="135"/>
      <c r="C55" s="64"/>
      <c r="D55" s="14"/>
      <c r="E55" s="64"/>
      <c r="F55" s="135"/>
      <c r="G55" s="164"/>
      <c r="H55" s="165"/>
    </row>
    <row r="56" spans="1:8" s="17" customFormat="1" x14ac:dyDescent="0.2">
      <c r="A56" s="64"/>
      <c r="B56" s="135"/>
      <c r="C56" s="64"/>
      <c r="D56" s="14"/>
      <c r="E56" s="64"/>
      <c r="F56" s="135"/>
      <c r="G56" s="164"/>
      <c r="H56" s="165"/>
    </row>
    <row r="57" spans="1:8" s="17" customFormat="1" x14ac:dyDescent="0.2">
      <c r="A57" s="64"/>
      <c r="B57" s="135"/>
      <c r="C57" s="64"/>
      <c r="D57" s="14"/>
      <c r="E57" s="64"/>
      <c r="F57" s="135"/>
      <c r="G57" s="164"/>
      <c r="H57" s="165"/>
    </row>
    <row r="58" spans="1:8" s="17" customFormat="1" x14ac:dyDescent="0.2">
      <c r="A58" s="64"/>
      <c r="B58" s="135"/>
      <c r="C58" s="64"/>
      <c r="D58" s="14"/>
      <c r="E58" s="64"/>
      <c r="F58" s="135"/>
      <c r="G58" s="164"/>
      <c r="H58" s="165"/>
    </row>
    <row r="59" spans="1:8" s="17" customFormat="1" x14ac:dyDescent="0.2">
      <c r="A59" s="64"/>
      <c r="B59" s="135"/>
      <c r="C59" s="64"/>
      <c r="D59" s="14"/>
      <c r="E59" s="64"/>
      <c r="F59" s="135"/>
      <c r="G59" s="164"/>
      <c r="H59" s="165"/>
    </row>
    <row r="60" spans="1:8" s="17" customFormat="1" x14ac:dyDescent="0.2">
      <c r="A60" s="64"/>
      <c r="B60" s="135"/>
      <c r="C60" s="64"/>
      <c r="D60" s="14"/>
      <c r="E60" s="64"/>
      <c r="F60" s="135"/>
      <c r="G60" s="164"/>
      <c r="H60" s="165"/>
    </row>
    <row r="61" spans="1:8" s="17" customFormat="1" x14ac:dyDescent="0.2">
      <c r="A61" s="64"/>
      <c r="B61" s="135"/>
      <c r="C61" s="64"/>
      <c r="D61" s="14"/>
      <c r="E61" s="64"/>
      <c r="F61" s="135"/>
      <c r="G61" s="164"/>
      <c r="H61" s="165"/>
    </row>
    <row r="62" spans="1:8" s="17" customFormat="1" x14ac:dyDescent="0.2">
      <c r="A62" s="64"/>
      <c r="B62" s="135"/>
      <c r="C62" s="64"/>
      <c r="D62" s="14"/>
      <c r="E62" s="64"/>
      <c r="F62" s="135"/>
      <c r="G62" s="164"/>
      <c r="H62" s="165"/>
    </row>
    <row r="63" spans="1:8" s="17" customFormat="1" x14ac:dyDescent="0.2">
      <c r="A63" s="64"/>
      <c r="B63" s="135"/>
      <c r="C63" s="64"/>
      <c r="D63" s="14"/>
      <c r="E63" s="64"/>
      <c r="F63" s="135"/>
      <c r="G63" s="164"/>
      <c r="H63" s="165"/>
    </row>
    <row r="64" spans="1:8" s="17" customFormat="1" x14ac:dyDescent="0.2">
      <c r="A64" s="64"/>
      <c r="B64" s="135"/>
      <c r="C64" s="64"/>
      <c r="D64" s="14"/>
      <c r="E64" s="64"/>
      <c r="F64" s="135"/>
      <c r="G64" s="164"/>
      <c r="H64" s="165"/>
    </row>
    <row r="65" spans="1:8" s="17" customFormat="1" x14ac:dyDescent="0.2">
      <c r="A65" s="64"/>
      <c r="B65" s="135"/>
      <c r="C65" s="64"/>
      <c r="D65" s="14"/>
      <c r="E65" s="64"/>
      <c r="F65" s="135"/>
      <c r="G65" s="164"/>
      <c r="H65" s="165"/>
    </row>
    <row r="66" spans="1:8" s="17" customFormat="1" x14ac:dyDescent="0.2">
      <c r="A66" s="64"/>
      <c r="B66" s="135"/>
      <c r="C66" s="64"/>
      <c r="D66" s="14"/>
      <c r="E66" s="64"/>
      <c r="F66" s="135"/>
      <c r="G66" s="164"/>
      <c r="H66" s="165"/>
    </row>
    <row r="67" spans="1:8" s="17" customFormat="1" x14ac:dyDescent="0.2">
      <c r="A67" s="64"/>
      <c r="B67" s="135"/>
      <c r="C67" s="64"/>
      <c r="D67" s="14"/>
      <c r="E67" s="64"/>
      <c r="F67" s="135"/>
      <c r="G67" s="164"/>
      <c r="H67" s="165"/>
    </row>
    <row r="68" spans="1:8" s="17" customFormat="1" x14ac:dyDescent="0.2">
      <c r="A68" s="64"/>
      <c r="B68" s="135"/>
      <c r="C68" s="64"/>
      <c r="D68" s="14"/>
      <c r="E68" s="64"/>
      <c r="F68" s="135"/>
      <c r="G68" s="164"/>
      <c r="H68" s="165"/>
    </row>
    <row r="69" spans="1:8" s="17" customFormat="1" x14ac:dyDescent="0.2">
      <c r="A69" s="64"/>
      <c r="B69" s="135"/>
      <c r="C69" s="64"/>
      <c r="D69" s="14"/>
      <c r="E69" s="64"/>
      <c r="F69" s="135"/>
      <c r="G69" s="164"/>
      <c r="H69" s="165"/>
    </row>
    <row r="70" spans="1:8" s="17" customFormat="1" x14ac:dyDescent="0.2">
      <c r="A70" s="64"/>
      <c r="B70" s="135"/>
      <c r="C70" s="64"/>
      <c r="D70" s="14"/>
      <c r="E70" s="64"/>
      <c r="F70" s="135"/>
      <c r="G70" s="164"/>
      <c r="H70" s="165"/>
    </row>
    <row r="71" spans="1:8" s="17" customFormat="1" x14ac:dyDescent="0.2">
      <c r="A71" s="64"/>
      <c r="B71" s="135"/>
      <c r="C71" s="64"/>
      <c r="D71" s="14"/>
      <c r="E71" s="64"/>
      <c r="F71" s="135"/>
      <c r="G71" s="164"/>
      <c r="H71" s="165"/>
    </row>
    <row r="72" spans="1:8" s="17" customFormat="1" x14ac:dyDescent="0.2">
      <c r="A72" s="64"/>
      <c r="B72" s="135"/>
      <c r="C72" s="64"/>
      <c r="D72" s="14"/>
      <c r="E72" s="64"/>
      <c r="F72" s="135"/>
      <c r="G72" s="164"/>
      <c r="H72" s="165"/>
    </row>
    <row r="73" spans="1:8" s="17" customFormat="1" x14ac:dyDescent="0.2">
      <c r="A73" s="64"/>
      <c r="B73" s="135"/>
      <c r="C73" s="64"/>
      <c r="D73" s="14"/>
      <c r="E73" s="64"/>
      <c r="F73" s="135"/>
      <c r="G73" s="164"/>
      <c r="H73" s="165"/>
    </row>
    <row r="74" spans="1:8" s="17" customFormat="1" x14ac:dyDescent="0.2">
      <c r="A74" s="64"/>
      <c r="B74" s="135"/>
      <c r="C74" s="64"/>
      <c r="D74" s="14"/>
      <c r="E74" s="64"/>
      <c r="F74" s="135"/>
      <c r="G74" s="164"/>
      <c r="H74" s="165"/>
    </row>
    <row r="75" spans="1:8" s="17" customFormat="1" x14ac:dyDescent="0.2">
      <c r="A75" s="64"/>
      <c r="B75" s="135"/>
      <c r="C75" s="64"/>
      <c r="D75" s="14"/>
      <c r="E75" s="64"/>
      <c r="F75" s="135"/>
      <c r="G75" s="164"/>
      <c r="H75" s="165"/>
    </row>
    <row r="76" spans="1:8" s="17" customFormat="1" x14ac:dyDescent="0.2">
      <c r="A76" s="64"/>
      <c r="B76" s="135"/>
      <c r="C76" s="64"/>
      <c r="D76" s="14"/>
      <c r="E76" s="64"/>
      <c r="F76" s="135"/>
      <c r="G76" s="164"/>
      <c r="H76" s="165"/>
    </row>
    <row r="77" spans="1:8" s="17" customFormat="1" x14ac:dyDescent="0.2">
      <c r="A77" s="64"/>
      <c r="B77" s="135"/>
      <c r="C77" s="64"/>
      <c r="D77" s="14"/>
      <c r="E77" s="64"/>
      <c r="F77" s="135"/>
      <c r="G77" s="164"/>
      <c r="H77" s="165"/>
    </row>
    <row r="78" spans="1:8" s="17" customFormat="1" x14ac:dyDescent="0.2">
      <c r="A78" s="64"/>
      <c r="B78" s="135"/>
      <c r="C78" s="64"/>
      <c r="D78" s="14"/>
      <c r="E78" s="64"/>
      <c r="F78" s="135"/>
      <c r="G78" s="164"/>
      <c r="H78" s="165"/>
    </row>
    <row r="79" spans="1:8" s="17" customFormat="1" x14ac:dyDescent="0.2">
      <c r="A79" s="64"/>
      <c r="B79" s="135"/>
      <c r="C79" s="64"/>
      <c r="D79" s="14"/>
      <c r="E79" s="64"/>
      <c r="F79" s="135"/>
      <c r="G79" s="164"/>
      <c r="H79" s="165"/>
    </row>
    <row r="80" spans="1:8" s="17" customFormat="1" x14ac:dyDescent="0.2">
      <c r="A80" s="64"/>
      <c r="B80" s="135"/>
      <c r="C80" s="64"/>
      <c r="D80" s="14"/>
      <c r="E80" s="64"/>
      <c r="F80" s="135"/>
      <c r="G80" s="164"/>
      <c r="H80" s="165"/>
    </row>
    <row r="81" spans="1:8" s="17" customFormat="1" x14ac:dyDescent="0.2">
      <c r="A81" s="64"/>
      <c r="B81" s="135"/>
      <c r="C81" s="64"/>
      <c r="D81" s="14"/>
      <c r="E81" s="64"/>
      <c r="F81" s="135"/>
      <c r="G81" s="164"/>
      <c r="H81" s="165"/>
    </row>
    <row r="82" spans="1:8" s="17" customFormat="1" x14ac:dyDescent="0.2">
      <c r="A82" s="64"/>
      <c r="B82" s="135"/>
      <c r="C82" s="64"/>
      <c r="D82" s="14"/>
      <c r="E82" s="64"/>
      <c r="F82" s="135"/>
      <c r="G82" s="164"/>
      <c r="H82" s="165"/>
    </row>
    <row r="83" spans="1:8" s="17" customFormat="1" x14ac:dyDescent="0.2">
      <c r="A83" s="64"/>
      <c r="B83" s="135"/>
      <c r="C83" s="64"/>
      <c r="D83" s="14"/>
      <c r="E83" s="64"/>
      <c r="F83" s="135"/>
      <c r="G83" s="164"/>
      <c r="H83" s="165"/>
    </row>
    <row r="84" spans="1:8" s="17" customFormat="1" x14ac:dyDescent="0.2">
      <c r="A84" s="64"/>
      <c r="B84" s="135"/>
      <c r="C84" s="64"/>
      <c r="D84" s="14"/>
      <c r="E84" s="64"/>
      <c r="F84" s="135"/>
      <c r="G84" s="164"/>
      <c r="H84" s="165"/>
    </row>
    <row r="85" spans="1:8" s="17" customFormat="1" x14ac:dyDescent="0.2">
      <c r="A85" s="64"/>
      <c r="B85" s="135"/>
      <c r="C85" s="64"/>
      <c r="D85" s="14"/>
      <c r="E85" s="64"/>
      <c r="F85" s="135"/>
      <c r="G85" s="164"/>
      <c r="H85" s="165"/>
    </row>
    <row r="86" spans="1:8" s="17" customFormat="1" x14ac:dyDescent="0.2">
      <c r="A86" s="64"/>
      <c r="B86" s="135"/>
      <c r="C86" s="64"/>
      <c r="D86" s="14"/>
      <c r="E86" s="64"/>
      <c r="F86" s="135"/>
      <c r="G86" s="164"/>
      <c r="H86" s="165"/>
    </row>
    <row r="87" spans="1:8" s="17" customFormat="1" x14ac:dyDescent="0.2">
      <c r="A87" s="64"/>
      <c r="B87" s="135"/>
      <c r="C87" s="64"/>
      <c r="D87" s="14"/>
      <c r="E87" s="64"/>
      <c r="F87" s="135"/>
      <c r="G87" s="164"/>
      <c r="H87" s="165"/>
    </row>
    <row r="88" spans="1:8" s="17" customFormat="1" x14ac:dyDescent="0.2">
      <c r="A88" s="64"/>
      <c r="B88" s="135"/>
      <c r="C88" s="64"/>
      <c r="D88" s="14"/>
      <c r="E88" s="64"/>
      <c r="F88" s="135"/>
      <c r="G88" s="164"/>
      <c r="H88" s="165"/>
    </row>
    <row r="89" spans="1:8" s="17" customFormat="1" x14ac:dyDescent="0.2">
      <c r="A89" s="64"/>
      <c r="B89" s="135"/>
      <c r="C89" s="64"/>
      <c r="D89" s="14"/>
      <c r="E89" s="64"/>
      <c r="F89" s="135"/>
      <c r="G89" s="164"/>
      <c r="H89" s="165"/>
    </row>
    <row r="90" spans="1:8" s="17" customFormat="1" x14ac:dyDescent="0.2">
      <c r="A90" s="64"/>
      <c r="B90" s="135"/>
      <c r="C90" s="64"/>
      <c r="D90" s="14"/>
      <c r="E90" s="64"/>
      <c r="F90" s="135"/>
      <c r="G90" s="164"/>
      <c r="H90" s="165"/>
    </row>
    <row r="91" spans="1:8" s="17" customFormat="1" x14ac:dyDescent="0.2">
      <c r="A91" s="64"/>
      <c r="B91" s="135"/>
      <c r="C91" s="64"/>
      <c r="D91" s="14"/>
      <c r="E91" s="64"/>
      <c r="F91" s="135"/>
      <c r="G91" s="164"/>
      <c r="H91" s="165"/>
    </row>
    <row r="92" spans="1:8" s="17" customFormat="1" x14ac:dyDescent="0.2">
      <c r="A92" s="64"/>
      <c r="B92" s="135"/>
      <c r="C92" s="64"/>
      <c r="D92" s="14"/>
      <c r="E92" s="64"/>
      <c r="F92" s="135"/>
      <c r="G92" s="164"/>
      <c r="H92" s="165"/>
    </row>
    <row r="93" spans="1:8" s="17" customFormat="1" x14ac:dyDescent="0.2">
      <c r="A93" s="64"/>
      <c r="B93" s="135"/>
      <c r="C93" s="64"/>
      <c r="D93" s="14"/>
      <c r="E93" s="64"/>
      <c r="F93" s="135"/>
      <c r="G93" s="164"/>
      <c r="H93" s="165"/>
    </row>
    <row r="94" spans="1:8" s="17" customFormat="1" x14ac:dyDescent="0.2">
      <c r="A94" s="64"/>
      <c r="B94" s="135"/>
      <c r="C94" s="64"/>
      <c r="D94" s="14"/>
      <c r="E94" s="64"/>
      <c r="F94" s="135"/>
      <c r="G94" s="164"/>
      <c r="H94" s="165"/>
    </row>
    <row r="95" spans="1:8" s="17" customFormat="1" x14ac:dyDescent="0.2">
      <c r="A95" s="64"/>
      <c r="B95" s="135"/>
      <c r="C95" s="64"/>
      <c r="D95" s="14"/>
      <c r="E95" s="64"/>
      <c r="F95" s="135"/>
      <c r="G95" s="164"/>
      <c r="H95" s="165"/>
    </row>
    <row r="96" spans="1:8" s="17" customFormat="1" x14ac:dyDescent="0.2">
      <c r="A96" s="64"/>
      <c r="B96" s="135"/>
      <c r="C96" s="64"/>
      <c r="D96" s="14"/>
      <c r="E96" s="64"/>
      <c r="F96" s="135"/>
      <c r="G96" s="164"/>
      <c r="H96" s="165"/>
    </row>
    <row r="97" spans="1:8" s="17" customFormat="1" x14ac:dyDescent="0.2">
      <c r="A97" s="64"/>
      <c r="B97" s="135"/>
      <c r="C97" s="64"/>
      <c r="D97" s="14"/>
      <c r="E97" s="64"/>
      <c r="F97" s="135"/>
      <c r="G97" s="164"/>
      <c r="H97" s="165"/>
    </row>
    <row r="98" spans="1:8" s="17" customFormat="1" x14ac:dyDescent="0.2">
      <c r="A98" s="64"/>
      <c r="B98" s="135"/>
      <c r="C98" s="64"/>
      <c r="D98" s="14"/>
      <c r="E98" s="64"/>
      <c r="F98" s="135"/>
      <c r="G98" s="164"/>
      <c r="H98" s="165"/>
    </row>
    <row r="99" spans="1:8" s="17" customFormat="1" x14ac:dyDescent="0.2">
      <c r="A99" s="64"/>
      <c r="B99" s="135"/>
      <c r="C99" s="64"/>
      <c r="D99" s="14"/>
      <c r="E99" s="64"/>
      <c r="F99" s="135"/>
      <c r="G99" s="164"/>
      <c r="H99" s="165"/>
    </row>
    <row r="100" spans="1:8" s="17" customFormat="1" x14ac:dyDescent="0.2">
      <c r="A100" s="64"/>
      <c r="B100" s="135"/>
      <c r="C100" s="64"/>
      <c r="D100" s="14"/>
      <c r="E100" s="64"/>
      <c r="F100" s="135"/>
      <c r="G100" s="164"/>
      <c r="H100" s="165"/>
    </row>
    <row r="101" spans="1:8" s="17" customFormat="1" x14ac:dyDescent="0.2">
      <c r="A101" s="64"/>
      <c r="B101" s="135"/>
      <c r="C101" s="64"/>
      <c r="D101" s="14"/>
      <c r="E101" s="64"/>
      <c r="F101" s="135"/>
      <c r="G101" s="164"/>
      <c r="H101" s="165"/>
    </row>
    <row r="102" spans="1:8" s="17" customFormat="1" x14ac:dyDescent="0.2">
      <c r="A102" s="64"/>
      <c r="B102" s="135"/>
      <c r="C102" s="64"/>
      <c r="D102" s="14"/>
      <c r="E102" s="64"/>
      <c r="F102" s="135"/>
      <c r="G102" s="164"/>
      <c r="H102" s="165"/>
    </row>
    <row r="103" spans="1:8" s="17" customFormat="1" x14ac:dyDescent="0.2">
      <c r="A103" s="64"/>
      <c r="B103" s="135"/>
      <c r="C103" s="64"/>
      <c r="D103" s="14"/>
      <c r="E103" s="64"/>
      <c r="F103" s="135"/>
      <c r="G103" s="164"/>
      <c r="H103" s="165"/>
    </row>
    <row r="104" spans="1:8" s="17" customFormat="1" x14ac:dyDescent="0.2">
      <c r="A104" s="64"/>
      <c r="B104" s="135"/>
      <c r="C104" s="64"/>
      <c r="D104" s="14"/>
      <c r="E104" s="64"/>
      <c r="F104" s="135"/>
      <c r="G104" s="164"/>
      <c r="H104" s="165"/>
    </row>
    <row r="105" spans="1:8" s="17" customFormat="1" x14ac:dyDescent="0.2">
      <c r="A105" s="64"/>
      <c r="B105" s="135"/>
      <c r="C105" s="64"/>
      <c r="D105" s="14"/>
      <c r="E105" s="64"/>
      <c r="F105" s="135"/>
      <c r="G105" s="164"/>
      <c r="H105" s="165"/>
    </row>
    <row r="106" spans="1:8" s="17" customFormat="1" x14ac:dyDescent="0.2">
      <c r="A106" s="64"/>
      <c r="B106" s="135"/>
      <c r="C106" s="64"/>
      <c r="D106" s="14"/>
      <c r="E106" s="64"/>
      <c r="F106" s="135"/>
      <c r="G106" s="164"/>
      <c r="H106" s="165"/>
    </row>
    <row r="107" spans="1:8" s="17" customFormat="1" x14ac:dyDescent="0.2">
      <c r="A107" s="64"/>
      <c r="B107" s="135"/>
      <c r="C107" s="64"/>
      <c r="D107" s="14"/>
      <c r="E107" s="64"/>
      <c r="F107" s="135"/>
      <c r="G107" s="164"/>
      <c r="H107" s="165"/>
    </row>
    <row r="108" spans="1:8" s="17" customFormat="1" x14ac:dyDescent="0.2">
      <c r="A108" s="64"/>
      <c r="B108" s="135"/>
      <c r="C108" s="64"/>
      <c r="D108" s="14"/>
      <c r="E108" s="64"/>
      <c r="F108" s="135"/>
      <c r="G108" s="164"/>
      <c r="H108" s="165"/>
    </row>
    <row r="109" spans="1:8" s="17" customFormat="1" x14ac:dyDescent="0.2">
      <c r="A109" s="64"/>
      <c r="B109" s="135"/>
      <c r="C109" s="64"/>
      <c r="D109" s="14"/>
      <c r="E109" s="64"/>
      <c r="F109" s="135"/>
      <c r="G109" s="164"/>
      <c r="H109" s="165"/>
    </row>
    <row r="110" spans="1:8" s="17" customFormat="1" x14ac:dyDescent="0.2">
      <c r="A110" s="64"/>
      <c r="B110" s="135"/>
      <c r="C110" s="64"/>
      <c r="D110" s="14"/>
      <c r="E110" s="64"/>
      <c r="F110" s="135"/>
      <c r="G110" s="164"/>
      <c r="H110" s="165"/>
    </row>
    <row r="111" spans="1:8" s="17" customFormat="1" x14ac:dyDescent="0.2">
      <c r="A111" s="64"/>
      <c r="B111" s="135"/>
      <c r="C111" s="64"/>
      <c r="D111" s="14"/>
      <c r="E111" s="64"/>
      <c r="F111" s="135"/>
      <c r="G111" s="164"/>
      <c r="H111" s="165"/>
    </row>
    <row r="112" spans="1:8" s="17" customFormat="1" x14ac:dyDescent="0.2">
      <c r="A112" s="64"/>
      <c r="B112" s="135"/>
      <c r="C112" s="64"/>
      <c r="D112" s="14"/>
      <c r="E112" s="64"/>
      <c r="F112" s="135"/>
      <c r="G112" s="164"/>
      <c r="H112" s="165"/>
    </row>
    <row r="113" spans="1:8" s="17" customFormat="1" x14ac:dyDescent="0.2">
      <c r="A113" s="64"/>
      <c r="B113" s="135"/>
      <c r="C113" s="64"/>
      <c r="D113" s="14"/>
      <c r="E113" s="64"/>
      <c r="F113" s="135"/>
      <c r="G113" s="164"/>
      <c r="H113" s="165"/>
    </row>
    <row r="114" spans="1:8" s="17" customFormat="1" x14ac:dyDescent="0.2">
      <c r="A114" s="64"/>
      <c r="B114" s="135"/>
      <c r="C114" s="64"/>
      <c r="D114" s="14"/>
      <c r="E114" s="64"/>
      <c r="F114" s="135"/>
      <c r="G114" s="164"/>
      <c r="H114" s="165"/>
    </row>
    <row r="115" spans="1:8" s="17" customFormat="1" x14ac:dyDescent="0.2">
      <c r="A115" s="64"/>
      <c r="B115" s="135"/>
      <c r="C115" s="64"/>
      <c r="D115" s="14"/>
      <c r="E115" s="64"/>
      <c r="F115" s="135"/>
      <c r="G115" s="164"/>
      <c r="H115" s="165"/>
    </row>
    <row r="116" spans="1:8" s="17" customFormat="1" x14ac:dyDescent="0.2">
      <c r="A116" s="64"/>
      <c r="B116" s="135"/>
      <c r="C116" s="64"/>
      <c r="D116" s="14"/>
      <c r="E116" s="64"/>
      <c r="F116" s="135"/>
      <c r="G116" s="164"/>
      <c r="H116" s="165"/>
    </row>
    <row r="117" spans="1:8" s="17" customFormat="1" x14ac:dyDescent="0.2">
      <c r="A117" s="64"/>
      <c r="B117" s="135"/>
      <c r="C117" s="64"/>
      <c r="D117" s="14"/>
      <c r="E117" s="64"/>
      <c r="F117" s="135"/>
      <c r="G117" s="164"/>
      <c r="H117" s="165"/>
    </row>
    <row r="118" spans="1:8" s="17" customFormat="1" x14ac:dyDescent="0.2">
      <c r="A118" s="64"/>
      <c r="B118" s="135"/>
      <c r="C118" s="64"/>
      <c r="D118" s="14"/>
      <c r="E118" s="64"/>
      <c r="F118" s="135"/>
      <c r="G118" s="164"/>
      <c r="H118" s="165"/>
    </row>
    <row r="119" spans="1:8" s="17" customFormat="1" x14ac:dyDescent="0.2">
      <c r="A119" s="64"/>
      <c r="B119" s="135"/>
      <c r="C119" s="64"/>
      <c r="D119" s="14"/>
      <c r="E119" s="64"/>
      <c r="F119" s="135"/>
      <c r="G119" s="164"/>
      <c r="H119" s="165"/>
    </row>
    <row r="120" spans="1:8" s="17" customFormat="1" x14ac:dyDescent="0.2">
      <c r="A120" s="64"/>
      <c r="B120" s="135"/>
      <c r="C120" s="64"/>
      <c r="D120" s="14"/>
      <c r="E120" s="64"/>
      <c r="F120" s="135"/>
      <c r="G120" s="164"/>
      <c r="H120" s="165"/>
    </row>
    <row r="121" spans="1:8" s="17" customFormat="1" x14ac:dyDescent="0.2">
      <c r="A121" s="64"/>
      <c r="B121" s="135"/>
      <c r="C121" s="64"/>
      <c r="D121" s="14"/>
      <c r="E121" s="64"/>
      <c r="F121" s="135"/>
      <c r="G121" s="164"/>
      <c r="H121" s="165"/>
    </row>
    <row r="122" spans="1:8" s="17" customFormat="1" x14ac:dyDescent="0.2">
      <c r="A122" s="64"/>
      <c r="B122" s="135"/>
      <c r="C122" s="64"/>
      <c r="D122" s="14"/>
      <c r="E122" s="64"/>
      <c r="F122" s="135"/>
      <c r="G122" s="164"/>
      <c r="H122" s="165"/>
    </row>
    <row r="123" spans="1:8" s="17" customFormat="1" x14ac:dyDescent="0.2">
      <c r="A123" s="64"/>
      <c r="B123" s="135"/>
      <c r="C123" s="64"/>
      <c r="D123" s="14"/>
      <c r="E123" s="64"/>
      <c r="F123" s="135"/>
      <c r="G123" s="164"/>
      <c r="H123" s="165"/>
    </row>
    <row r="124" spans="1:8" s="17" customFormat="1" x14ac:dyDescent="0.2">
      <c r="A124" s="64"/>
      <c r="B124" s="135"/>
      <c r="C124" s="64"/>
      <c r="D124" s="14"/>
      <c r="E124" s="64"/>
      <c r="F124" s="135"/>
      <c r="G124" s="164"/>
      <c r="H124" s="165"/>
    </row>
    <row r="125" spans="1:8" s="17" customFormat="1" x14ac:dyDescent="0.2">
      <c r="A125" s="64"/>
      <c r="B125" s="135"/>
      <c r="C125" s="64"/>
      <c r="D125" s="14"/>
      <c r="E125" s="64"/>
      <c r="F125" s="135"/>
      <c r="G125" s="164"/>
      <c r="H125" s="165"/>
    </row>
    <row r="126" spans="1:8" s="17" customFormat="1" x14ac:dyDescent="0.2">
      <c r="A126" s="64"/>
      <c r="B126" s="135"/>
      <c r="C126" s="64"/>
      <c r="D126" s="14"/>
      <c r="E126" s="64"/>
      <c r="F126" s="135"/>
      <c r="G126" s="164"/>
      <c r="H126" s="165"/>
    </row>
    <row r="127" spans="1:8" s="17" customFormat="1" x14ac:dyDescent="0.2">
      <c r="A127" s="64"/>
      <c r="B127" s="135"/>
      <c r="C127" s="64"/>
      <c r="D127" s="14"/>
      <c r="E127" s="64"/>
      <c r="F127" s="135"/>
      <c r="G127" s="164"/>
      <c r="H127" s="165"/>
    </row>
    <row r="128" spans="1:8" s="17" customFormat="1" x14ac:dyDescent="0.2">
      <c r="A128" s="64"/>
      <c r="B128" s="135"/>
      <c r="C128" s="64"/>
      <c r="D128" s="14"/>
      <c r="E128" s="64"/>
      <c r="F128" s="135"/>
      <c r="G128" s="164"/>
      <c r="H128" s="165"/>
    </row>
    <row r="129" spans="1:8" s="17" customFormat="1" x14ac:dyDescent="0.2">
      <c r="A129" s="64"/>
      <c r="B129" s="135"/>
      <c r="C129" s="64"/>
      <c r="D129" s="14"/>
      <c r="E129" s="64"/>
      <c r="F129" s="135"/>
      <c r="G129" s="164"/>
      <c r="H129" s="165"/>
    </row>
    <row r="130" spans="1:8" s="17" customFormat="1" x14ac:dyDescent="0.2">
      <c r="A130" s="64"/>
      <c r="B130" s="135"/>
      <c r="C130" s="64"/>
      <c r="D130" s="14"/>
      <c r="E130" s="64"/>
      <c r="F130" s="135"/>
      <c r="G130" s="164"/>
      <c r="H130" s="165"/>
    </row>
    <row r="131" spans="1:8" s="17" customFormat="1" x14ac:dyDescent="0.2">
      <c r="A131" s="64"/>
      <c r="B131" s="135"/>
      <c r="C131" s="64"/>
      <c r="D131" s="14"/>
      <c r="E131" s="64"/>
      <c r="F131" s="135"/>
      <c r="G131" s="164"/>
      <c r="H131" s="165"/>
    </row>
    <row r="132" spans="1:8" s="17" customFormat="1" x14ac:dyDescent="0.2">
      <c r="A132" s="64"/>
      <c r="B132" s="135"/>
      <c r="C132" s="64"/>
      <c r="D132" s="14"/>
      <c r="E132" s="64"/>
      <c r="F132" s="135"/>
      <c r="G132" s="164"/>
      <c r="H132" s="165"/>
    </row>
    <row r="133" spans="1:8" s="17" customFormat="1" x14ac:dyDescent="0.2">
      <c r="A133" s="64"/>
      <c r="B133" s="135"/>
      <c r="C133" s="64"/>
      <c r="D133" s="14"/>
      <c r="E133" s="64"/>
      <c r="F133" s="135"/>
      <c r="G133" s="164"/>
      <c r="H133" s="165"/>
    </row>
    <row r="134" spans="1:8" s="17" customFormat="1" x14ac:dyDescent="0.2">
      <c r="A134" s="64"/>
      <c r="B134" s="135"/>
      <c r="C134" s="64"/>
      <c r="D134" s="14"/>
      <c r="E134" s="64"/>
      <c r="F134" s="135"/>
      <c r="G134" s="164"/>
      <c r="H134" s="165"/>
    </row>
    <row r="135" spans="1:8" s="17" customFormat="1" x14ac:dyDescent="0.2">
      <c r="A135" s="64"/>
      <c r="B135" s="135"/>
      <c r="C135" s="64"/>
      <c r="D135" s="14"/>
      <c r="E135" s="64"/>
      <c r="F135" s="135"/>
      <c r="G135" s="164"/>
      <c r="H135" s="165"/>
    </row>
    <row r="136" spans="1:8" s="17" customFormat="1" x14ac:dyDescent="0.2">
      <c r="A136" s="64"/>
      <c r="B136" s="135"/>
      <c r="C136" s="64"/>
      <c r="D136" s="14"/>
      <c r="E136" s="64"/>
      <c r="F136" s="135"/>
      <c r="G136" s="164"/>
      <c r="H136" s="165"/>
    </row>
    <row r="137" spans="1:8" s="17" customFormat="1" x14ac:dyDescent="0.2">
      <c r="A137" s="64"/>
      <c r="B137" s="135"/>
      <c r="C137" s="64"/>
      <c r="D137" s="14"/>
      <c r="E137" s="64"/>
      <c r="F137" s="135"/>
      <c r="G137" s="164"/>
      <c r="H137" s="165"/>
    </row>
    <row r="138" spans="1:8" s="17" customFormat="1" x14ac:dyDescent="0.2">
      <c r="A138" s="64"/>
      <c r="B138" s="135"/>
      <c r="C138" s="64"/>
      <c r="D138" s="14"/>
      <c r="E138" s="64"/>
      <c r="F138" s="135"/>
      <c r="G138" s="164"/>
      <c r="H138" s="165"/>
    </row>
    <row r="139" spans="1:8" s="17" customFormat="1" x14ac:dyDescent="0.2">
      <c r="A139" s="64"/>
      <c r="B139" s="135"/>
      <c r="C139" s="64"/>
      <c r="D139" s="14"/>
      <c r="E139" s="64"/>
      <c r="F139" s="135"/>
      <c r="G139" s="164"/>
      <c r="H139" s="165"/>
    </row>
    <row r="140" spans="1:8" s="17" customFormat="1" x14ac:dyDescent="0.2">
      <c r="A140" s="64"/>
      <c r="B140" s="135"/>
      <c r="C140" s="64"/>
      <c r="D140" s="14"/>
      <c r="E140" s="64"/>
      <c r="F140" s="135"/>
      <c r="G140" s="164"/>
      <c r="H140" s="165"/>
    </row>
    <row r="141" spans="1:8" s="17" customFormat="1" x14ac:dyDescent="0.2">
      <c r="A141" s="64"/>
      <c r="B141" s="135"/>
      <c r="C141" s="64"/>
      <c r="D141" s="14"/>
      <c r="E141" s="64"/>
      <c r="F141" s="135"/>
      <c r="G141" s="164"/>
      <c r="H141" s="165"/>
    </row>
    <row r="142" spans="1:8" s="17" customFormat="1" x14ac:dyDescent="0.2">
      <c r="A142" s="64"/>
      <c r="B142" s="135"/>
      <c r="C142" s="64"/>
      <c r="D142" s="14"/>
      <c r="E142" s="64"/>
      <c r="F142" s="135"/>
      <c r="G142" s="164"/>
      <c r="H142" s="165"/>
    </row>
    <row r="143" spans="1:8" s="17" customFormat="1" x14ac:dyDescent="0.2">
      <c r="A143" s="64"/>
      <c r="B143" s="135"/>
      <c r="C143" s="64"/>
      <c r="D143" s="14"/>
      <c r="E143" s="64"/>
      <c r="F143" s="135"/>
      <c r="G143" s="164"/>
      <c r="H143" s="165"/>
    </row>
    <row r="144" spans="1:8" s="17" customFormat="1" x14ac:dyDescent="0.2">
      <c r="A144" s="64"/>
      <c r="B144" s="135"/>
      <c r="C144" s="64"/>
      <c r="D144" s="14"/>
      <c r="E144" s="64"/>
      <c r="F144" s="135"/>
      <c r="G144" s="164"/>
      <c r="H144" s="165"/>
    </row>
    <row r="145" spans="1:8" s="17" customFormat="1" x14ac:dyDescent="0.2">
      <c r="A145" s="64"/>
      <c r="B145" s="135"/>
      <c r="C145" s="64"/>
      <c r="D145" s="14"/>
      <c r="E145" s="64"/>
      <c r="F145" s="135"/>
      <c r="G145" s="164"/>
      <c r="H145" s="165"/>
    </row>
    <row r="146" spans="1:8" s="17" customFormat="1" x14ac:dyDescent="0.2">
      <c r="A146" s="64"/>
      <c r="B146" s="135"/>
      <c r="C146" s="64"/>
      <c r="D146" s="14"/>
      <c r="E146" s="64"/>
      <c r="F146" s="135"/>
      <c r="G146" s="164"/>
      <c r="H146" s="165"/>
    </row>
    <row r="147" spans="1:8" s="17" customFormat="1" x14ac:dyDescent="0.2">
      <c r="A147" s="64"/>
      <c r="B147" s="135"/>
      <c r="C147" s="64"/>
      <c r="D147" s="14"/>
      <c r="E147" s="64"/>
      <c r="F147" s="135"/>
      <c r="G147" s="164"/>
      <c r="H147" s="165"/>
    </row>
    <row r="148" spans="1:8" s="17" customFormat="1" x14ac:dyDescent="0.2">
      <c r="A148" s="64"/>
      <c r="B148" s="135"/>
      <c r="C148" s="64"/>
      <c r="D148" s="14"/>
      <c r="E148" s="64"/>
      <c r="F148" s="135"/>
      <c r="G148" s="164"/>
      <c r="H148" s="165"/>
    </row>
    <row r="149" spans="1:8" s="17" customFormat="1" x14ac:dyDescent="0.2">
      <c r="A149" s="64"/>
      <c r="B149" s="135"/>
      <c r="C149" s="64"/>
      <c r="D149" s="14"/>
      <c r="E149" s="64"/>
      <c r="F149" s="135"/>
      <c r="G149" s="164"/>
      <c r="H149" s="165"/>
    </row>
    <row r="150" spans="1:8" s="17" customFormat="1" x14ac:dyDescent="0.2">
      <c r="A150" s="64"/>
      <c r="B150" s="135"/>
      <c r="C150" s="64"/>
      <c r="D150" s="14"/>
      <c r="E150" s="64"/>
      <c r="F150" s="135"/>
      <c r="G150" s="164"/>
      <c r="H150" s="165"/>
    </row>
    <row r="151" spans="1:8" s="17" customFormat="1" x14ac:dyDescent="0.2">
      <c r="A151" s="64"/>
      <c r="B151" s="135"/>
      <c r="C151" s="64"/>
      <c r="D151" s="14"/>
      <c r="E151" s="64"/>
      <c r="F151" s="135"/>
      <c r="G151" s="164"/>
      <c r="H151" s="165"/>
    </row>
    <row r="152" spans="1:8" s="17" customFormat="1" x14ac:dyDescent="0.2">
      <c r="A152" s="64"/>
      <c r="B152" s="135"/>
      <c r="C152" s="64"/>
      <c r="D152" s="14"/>
      <c r="E152" s="64"/>
      <c r="F152" s="135"/>
      <c r="G152" s="164"/>
      <c r="H152" s="165"/>
    </row>
    <row r="153" spans="1:8" s="17" customFormat="1" x14ac:dyDescent="0.2">
      <c r="A153" s="64"/>
      <c r="B153" s="135"/>
      <c r="C153" s="64"/>
      <c r="D153" s="14"/>
      <c r="E153" s="64"/>
      <c r="F153" s="135"/>
      <c r="G153" s="164"/>
      <c r="H153" s="165"/>
    </row>
    <row r="154" spans="1:8" s="17" customFormat="1" x14ac:dyDescent="0.2">
      <c r="A154" s="64"/>
      <c r="B154" s="135"/>
      <c r="C154" s="64"/>
      <c r="D154" s="14"/>
      <c r="E154" s="64"/>
      <c r="F154" s="135"/>
      <c r="G154" s="164"/>
      <c r="H154" s="165"/>
    </row>
    <row r="155" spans="1:8" s="17" customFormat="1" x14ac:dyDescent="0.2">
      <c r="A155" s="64"/>
      <c r="B155" s="135"/>
      <c r="C155" s="64"/>
      <c r="D155" s="14"/>
      <c r="E155" s="64"/>
      <c r="F155" s="135"/>
      <c r="G155" s="164"/>
      <c r="H155" s="165"/>
    </row>
    <row r="156" spans="1:8" s="17" customFormat="1" x14ac:dyDescent="0.2">
      <c r="A156" s="64"/>
      <c r="B156" s="135"/>
      <c r="C156" s="64"/>
      <c r="D156" s="14"/>
      <c r="E156" s="64"/>
      <c r="F156" s="135"/>
      <c r="G156" s="164"/>
      <c r="H156" s="165"/>
    </row>
    <row r="157" spans="1:8" s="17" customFormat="1" x14ac:dyDescent="0.2">
      <c r="A157" s="64"/>
      <c r="B157" s="135"/>
      <c r="C157" s="64"/>
      <c r="D157" s="14"/>
      <c r="E157" s="64"/>
      <c r="F157" s="135"/>
      <c r="G157" s="164"/>
      <c r="H157" s="165"/>
    </row>
    <row r="158" spans="1:8" s="17" customFormat="1" x14ac:dyDescent="0.2">
      <c r="A158" s="64"/>
      <c r="B158" s="135"/>
      <c r="C158" s="64"/>
      <c r="D158" s="14"/>
      <c r="E158" s="64"/>
      <c r="F158" s="135"/>
      <c r="G158" s="164"/>
      <c r="H158" s="165"/>
    </row>
    <row r="159" spans="1:8" s="17" customFormat="1" x14ac:dyDescent="0.2">
      <c r="A159" s="64"/>
      <c r="B159" s="135"/>
      <c r="C159" s="64"/>
      <c r="D159" s="14"/>
      <c r="E159" s="64"/>
      <c r="F159" s="135"/>
      <c r="G159" s="164"/>
      <c r="H159" s="165"/>
    </row>
    <row r="160" spans="1:8" s="17" customFormat="1" x14ac:dyDescent="0.2">
      <c r="A160" s="64"/>
      <c r="B160" s="135"/>
      <c r="C160" s="64"/>
      <c r="D160" s="14"/>
      <c r="E160" s="64"/>
      <c r="F160" s="135"/>
      <c r="G160" s="164"/>
      <c r="H160" s="165"/>
    </row>
    <row r="161" spans="1:8" s="17" customFormat="1" x14ac:dyDescent="0.2">
      <c r="A161" s="64"/>
      <c r="B161" s="135"/>
      <c r="C161" s="64"/>
      <c r="D161" s="14"/>
      <c r="E161" s="64"/>
      <c r="F161" s="135"/>
      <c r="G161" s="164"/>
      <c r="H161" s="165"/>
    </row>
    <row r="162" spans="1:8" s="17" customFormat="1" x14ac:dyDescent="0.2">
      <c r="A162" s="64"/>
      <c r="B162" s="135"/>
      <c r="C162" s="64"/>
      <c r="D162" s="14"/>
      <c r="E162" s="64"/>
      <c r="F162" s="135"/>
      <c r="G162" s="164"/>
      <c r="H162" s="165"/>
    </row>
    <row r="163" spans="1:8" s="17" customFormat="1" x14ac:dyDescent="0.2">
      <c r="A163" s="64"/>
      <c r="B163" s="135"/>
      <c r="C163" s="64"/>
      <c r="D163" s="14"/>
      <c r="E163" s="64"/>
      <c r="F163" s="135"/>
      <c r="G163" s="164"/>
      <c r="H163" s="165"/>
    </row>
    <row r="164" spans="1:8" s="17" customFormat="1" x14ac:dyDescent="0.2">
      <c r="A164" s="64"/>
      <c r="B164" s="135"/>
      <c r="C164" s="64"/>
      <c r="D164" s="14"/>
      <c r="E164" s="64"/>
      <c r="F164" s="135"/>
      <c r="G164" s="164"/>
      <c r="H164" s="165"/>
    </row>
    <row r="165" spans="1:8" s="17" customFormat="1" x14ac:dyDescent="0.2">
      <c r="A165" s="64"/>
      <c r="B165" s="135"/>
      <c r="C165" s="64"/>
      <c r="D165" s="14"/>
      <c r="E165" s="64"/>
      <c r="F165" s="135"/>
      <c r="G165" s="164"/>
      <c r="H165" s="165"/>
    </row>
    <row r="166" spans="1:8" s="17" customFormat="1" x14ac:dyDescent="0.2">
      <c r="A166" s="64"/>
      <c r="B166" s="135"/>
      <c r="C166" s="64"/>
      <c r="D166" s="14"/>
      <c r="E166" s="64"/>
      <c r="F166" s="135"/>
      <c r="G166" s="164"/>
      <c r="H166" s="165"/>
    </row>
    <row r="167" spans="1:8" s="17" customFormat="1" x14ac:dyDescent="0.2">
      <c r="A167" s="64"/>
      <c r="B167" s="135"/>
      <c r="C167" s="64"/>
      <c r="D167" s="14"/>
      <c r="E167" s="64"/>
      <c r="F167" s="135"/>
      <c r="G167" s="164"/>
      <c r="H167" s="165"/>
    </row>
    <row r="168" spans="1:8" s="17" customFormat="1" x14ac:dyDescent="0.2">
      <c r="A168" s="64"/>
      <c r="B168" s="135"/>
      <c r="C168" s="64"/>
      <c r="D168" s="14"/>
      <c r="E168" s="64"/>
      <c r="F168" s="135"/>
      <c r="G168" s="164"/>
      <c r="H168" s="165"/>
    </row>
    <row r="169" spans="1:8" s="17" customFormat="1" x14ac:dyDescent="0.2">
      <c r="A169" s="64"/>
      <c r="B169" s="135"/>
      <c r="C169" s="64"/>
      <c r="D169" s="14"/>
      <c r="E169" s="64"/>
      <c r="F169" s="135"/>
      <c r="G169" s="164"/>
      <c r="H169" s="165"/>
    </row>
    <row r="170" spans="1:8" s="17" customFormat="1" x14ac:dyDescent="0.2">
      <c r="A170" s="64"/>
      <c r="B170" s="135"/>
      <c r="C170" s="64"/>
      <c r="D170" s="14"/>
      <c r="E170" s="64"/>
      <c r="F170" s="135"/>
      <c r="G170" s="164"/>
      <c r="H170" s="165"/>
    </row>
    <row r="171" spans="1:8" s="17" customFormat="1" x14ac:dyDescent="0.2">
      <c r="A171" s="64"/>
      <c r="B171" s="135"/>
      <c r="C171" s="64"/>
      <c r="D171" s="14"/>
      <c r="E171" s="64"/>
      <c r="F171" s="135"/>
      <c r="G171" s="164"/>
      <c r="H171" s="165"/>
    </row>
    <row r="172" spans="1:8" s="17" customFormat="1" x14ac:dyDescent="0.2">
      <c r="A172" s="64"/>
      <c r="B172" s="135"/>
      <c r="C172" s="64"/>
      <c r="D172" s="14"/>
      <c r="E172" s="64"/>
      <c r="F172" s="135"/>
      <c r="G172" s="164"/>
      <c r="H172" s="165"/>
    </row>
    <row r="173" spans="1:8" s="17" customFormat="1" x14ac:dyDescent="0.2">
      <c r="A173" s="64"/>
      <c r="B173" s="135"/>
      <c r="C173" s="64"/>
      <c r="D173" s="14"/>
      <c r="E173" s="64"/>
      <c r="F173" s="135"/>
      <c r="G173" s="164"/>
      <c r="H173" s="165"/>
    </row>
    <row r="174" spans="1:8" s="17" customFormat="1" x14ac:dyDescent="0.2">
      <c r="A174" s="64"/>
      <c r="B174" s="135"/>
      <c r="C174" s="64"/>
      <c r="D174" s="14"/>
      <c r="E174" s="64"/>
      <c r="F174" s="135"/>
      <c r="G174" s="164"/>
      <c r="H174" s="165"/>
    </row>
    <row r="175" spans="1:8" s="17" customFormat="1" x14ac:dyDescent="0.2">
      <c r="A175" s="64"/>
      <c r="B175" s="135"/>
      <c r="C175" s="64"/>
      <c r="D175" s="14"/>
      <c r="E175" s="64"/>
      <c r="F175" s="135"/>
      <c r="G175" s="164"/>
      <c r="H175" s="165"/>
    </row>
    <row r="176" spans="1:8" s="17" customFormat="1" x14ac:dyDescent="0.2">
      <c r="A176" s="64"/>
      <c r="B176" s="135"/>
      <c r="C176" s="64"/>
      <c r="D176" s="14"/>
      <c r="E176" s="64"/>
      <c r="F176" s="135"/>
      <c r="G176" s="164"/>
      <c r="H176" s="165"/>
    </row>
    <row r="177" spans="1:8" s="17" customFormat="1" x14ac:dyDescent="0.2">
      <c r="A177" s="64"/>
      <c r="B177" s="135"/>
      <c r="C177" s="64"/>
      <c r="D177" s="14"/>
      <c r="E177" s="64"/>
      <c r="F177" s="135"/>
      <c r="G177" s="164"/>
      <c r="H177" s="165"/>
    </row>
    <row r="178" spans="1:8" s="17" customFormat="1" x14ac:dyDescent="0.2">
      <c r="A178" s="64"/>
      <c r="B178" s="135"/>
      <c r="C178" s="64"/>
      <c r="D178" s="14"/>
      <c r="E178" s="64"/>
      <c r="F178" s="135"/>
      <c r="G178" s="164"/>
      <c r="H178" s="165"/>
    </row>
    <row r="179" spans="1:8" s="17" customFormat="1" x14ac:dyDescent="0.2">
      <c r="A179" s="64"/>
      <c r="B179" s="135"/>
      <c r="C179" s="64"/>
      <c r="D179" s="14"/>
      <c r="E179" s="64"/>
      <c r="F179" s="135"/>
      <c r="G179" s="164"/>
      <c r="H179" s="165"/>
    </row>
    <row r="180" spans="1:8" s="17" customFormat="1" x14ac:dyDescent="0.2">
      <c r="A180" s="64"/>
      <c r="B180" s="135"/>
      <c r="C180" s="64"/>
      <c r="D180" s="14"/>
      <c r="E180" s="64"/>
      <c r="F180" s="135"/>
      <c r="G180" s="164"/>
      <c r="H180" s="165"/>
    </row>
    <row r="181" spans="1:8" s="17" customFormat="1" x14ac:dyDescent="0.2">
      <c r="A181" s="64"/>
      <c r="B181" s="135"/>
      <c r="C181" s="64"/>
      <c r="D181" s="14"/>
      <c r="E181" s="64"/>
      <c r="F181" s="135"/>
      <c r="G181" s="164"/>
      <c r="H181" s="165"/>
    </row>
    <row r="182" spans="1:8" s="17" customFormat="1" x14ac:dyDescent="0.2">
      <c r="A182" s="64"/>
      <c r="B182" s="135"/>
      <c r="C182" s="64"/>
      <c r="D182" s="14"/>
      <c r="E182" s="64"/>
      <c r="F182" s="135"/>
      <c r="G182" s="164"/>
      <c r="H182" s="165"/>
    </row>
    <row r="183" spans="1:8" s="17" customFormat="1" x14ac:dyDescent="0.2">
      <c r="A183" s="64"/>
      <c r="B183" s="135"/>
      <c r="C183" s="64"/>
      <c r="D183" s="14"/>
      <c r="E183" s="64"/>
      <c r="F183" s="135"/>
      <c r="G183" s="164"/>
      <c r="H183" s="165"/>
    </row>
    <row r="184" spans="1:8" s="17" customFormat="1" x14ac:dyDescent="0.2">
      <c r="A184" s="64"/>
      <c r="B184" s="135"/>
      <c r="C184" s="64"/>
      <c r="D184" s="14"/>
      <c r="E184" s="64"/>
      <c r="F184" s="135"/>
      <c r="G184" s="164"/>
      <c r="H184" s="165"/>
    </row>
    <row r="185" spans="1:8" s="17" customFormat="1" x14ac:dyDescent="0.2">
      <c r="A185" s="64"/>
      <c r="B185" s="135"/>
      <c r="C185" s="64"/>
      <c r="D185" s="14"/>
      <c r="E185" s="64"/>
      <c r="F185" s="135"/>
      <c r="G185" s="164"/>
      <c r="H185" s="165"/>
    </row>
    <row r="186" spans="1:8" s="17" customFormat="1" x14ac:dyDescent="0.2">
      <c r="A186" s="64"/>
      <c r="B186" s="135"/>
      <c r="C186" s="64"/>
      <c r="D186" s="14"/>
      <c r="E186" s="64"/>
      <c r="F186" s="135"/>
      <c r="G186" s="164"/>
      <c r="H186" s="165"/>
    </row>
    <row r="187" spans="1:8" s="17" customFormat="1" x14ac:dyDescent="0.2">
      <c r="A187" s="64"/>
      <c r="B187" s="135"/>
      <c r="C187" s="64"/>
      <c r="D187" s="14"/>
      <c r="E187" s="64"/>
      <c r="F187" s="135"/>
      <c r="G187" s="164"/>
      <c r="H187" s="165"/>
    </row>
    <row r="188" spans="1:8" s="17" customFormat="1" x14ac:dyDescent="0.2">
      <c r="A188" s="64"/>
      <c r="B188" s="135"/>
      <c r="C188" s="64"/>
      <c r="D188" s="14"/>
      <c r="E188" s="64"/>
      <c r="F188" s="135"/>
      <c r="G188" s="164"/>
      <c r="H188" s="165"/>
    </row>
    <row r="189" spans="1:8" s="17" customFormat="1" x14ac:dyDescent="0.2">
      <c r="A189" s="64"/>
      <c r="B189" s="135"/>
      <c r="C189" s="64"/>
      <c r="D189" s="14"/>
      <c r="E189" s="64"/>
      <c r="F189" s="135"/>
      <c r="G189" s="164"/>
      <c r="H189" s="165"/>
    </row>
    <row r="190" spans="1:8" s="17" customFormat="1" x14ac:dyDescent="0.2">
      <c r="A190" s="64"/>
      <c r="B190" s="135"/>
      <c r="C190" s="64"/>
      <c r="D190" s="14"/>
      <c r="E190" s="64"/>
      <c r="F190" s="135"/>
      <c r="G190" s="164"/>
      <c r="H190" s="165"/>
    </row>
    <row r="191" spans="1:8" s="17" customFormat="1" x14ac:dyDescent="0.2">
      <c r="A191" s="64"/>
      <c r="B191" s="135"/>
      <c r="C191" s="64"/>
      <c r="D191" s="14"/>
      <c r="E191" s="64"/>
      <c r="F191" s="135"/>
      <c r="G191" s="164"/>
      <c r="H191" s="165"/>
    </row>
    <row r="192" spans="1:8" s="17" customFormat="1" x14ac:dyDescent="0.2">
      <c r="A192" s="64"/>
      <c r="B192" s="135"/>
      <c r="C192" s="64"/>
      <c r="D192" s="14"/>
      <c r="E192" s="64"/>
      <c r="F192" s="135"/>
      <c r="G192" s="164"/>
      <c r="H192" s="165"/>
    </row>
    <row r="193" spans="1:8" s="17" customFormat="1" x14ac:dyDescent="0.2">
      <c r="A193" s="64"/>
      <c r="B193" s="135"/>
      <c r="C193" s="64"/>
      <c r="D193" s="14"/>
      <c r="E193" s="64"/>
      <c r="F193" s="135"/>
      <c r="G193" s="164"/>
      <c r="H193" s="165"/>
    </row>
    <row r="194" spans="1:8" s="17" customFormat="1" x14ac:dyDescent="0.2">
      <c r="A194" s="64"/>
      <c r="B194" s="135"/>
      <c r="C194" s="64"/>
      <c r="D194" s="14"/>
      <c r="E194" s="64"/>
      <c r="F194" s="135"/>
      <c r="G194" s="164"/>
      <c r="H194" s="165"/>
    </row>
    <row r="195" spans="1:8" s="17" customFormat="1" x14ac:dyDescent="0.2">
      <c r="A195" s="64"/>
      <c r="B195" s="135"/>
      <c r="C195" s="64"/>
      <c r="D195" s="14"/>
      <c r="E195" s="64"/>
      <c r="F195" s="135"/>
      <c r="G195" s="164"/>
      <c r="H195" s="165"/>
    </row>
    <row r="196" spans="1:8" s="17" customFormat="1" x14ac:dyDescent="0.2">
      <c r="A196" s="64"/>
      <c r="B196" s="135"/>
      <c r="C196" s="64"/>
      <c r="D196" s="14"/>
      <c r="E196" s="64"/>
      <c r="F196" s="135"/>
      <c r="G196" s="164"/>
      <c r="H196" s="165"/>
    </row>
    <row r="197" spans="1:8" s="17" customFormat="1" x14ac:dyDescent="0.2">
      <c r="A197" s="64"/>
      <c r="B197" s="135"/>
      <c r="C197" s="64"/>
      <c r="D197" s="14"/>
      <c r="E197" s="64"/>
      <c r="F197" s="135"/>
      <c r="G197" s="164"/>
      <c r="H197" s="165"/>
    </row>
    <row r="198" spans="1:8" s="17" customFormat="1" x14ac:dyDescent="0.2">
      <c r="A198" s="64"/>
      <c r="B198" s="135"/>
      <c r="C198" s="64"/>
      <c r="D198" s="14"/>
      <c r="E198" s="64"/>
      <c r="F198" s="135"/>
      <c r="G198" s="164"/>
      <c r="H198" s="165"/>
    </row>
    <row r="199" spans="1:8" s="17" customFormat="1" x14ac:dyDescent="0.2">
      <c r="A199" s="64"/>
      <c r="B199" s="135"/>
      <c r="C199" s="64"/>
      <c r="D199" s="14"/>
      <c r="E199" s="64"/>
      <c r="F199" s="135"/>
      <c r="G199" s="164"/>
      <c r="H199" s="165"/>
    </row>
    <row r="200" spans="1:8" s="17" customFormat="1" x14ac:dyDescent="0.2">
      <c r="A200" s="64"/>
      <c r="B200" s="135"/>
      <c r="C200" s="64"/>
      <c r="D200" s="14"/>
      <c r="E200" s="64"/>
      <c r="F200" s="135"/>
      <c r="G200" s="164"/>
      <c r="H200" s="165"/>
    </row>
    <row r="201" spans="1:8" s="17" customFormat="1" x14ac:dyDescent="0.2">
      <c r="A201" s="64"/>
      <c r="B201" s="135"/>
      <c r="C201" s="64"/>
      <c r="D201" s="14"/>
      <c r="E201" s="64"/>
      <c r="F201" s="135"/>
      <c r="G201" s="164"/>
      <c r="H201" s="165"/>
    </row>
    <row r="202" spans="1:8" s="17" customFormat="1" x14ac:dyDescent="0.2">
      <c r="A202" s="64"/>
      <c r="B202" s="135"/>
      <c r="C202" s="64"/>
      <c r="D202" s="14"/>
      <c r="E202" s="64"/>
      <c r="F202" s="135"/>
      <c r="G202" s="164"/>
      <c r="H202" s="165"/>
    </row>
    <row r="203" spans="1:8" s="17" customFormat="1" x14ac:dyDescent="0.2">
      <c r="A203" s="64"/>
      <c r="B203" s="135"/>
      <c r="C203" s="64"/>
      <c r="D203" s="14"/>
      <c r="E203" s="64"/>
      <c r="F203" s="135"/>
      <c r="G203" s="164"/>
      <c r="H203" s="165"/>
    </row>
    <row r="204" spans="1:8" s="17" customFormat="1" x14ac:dyDescent="0.2">
      <c r="A204" s="64"/>
      <c r="B204" s="135"/>
      <c r="C204" s="64"/>
      <c r="D204" s="14"/>
      <c r="E204" s="64"/>
      <c r="F204" s="135"/>
      <c r="G204" s="164"/>
      <c r="H204" s="165"/>
    </row>
    <row r="205" spans="1:8" s="17" customFormat="1" x14ac:dyDescent="0.2">
      <c r="A205" s="64"/>
      <c r="B205" s="135"/>
      <c r="C205" s="64"/>
      <c r="D205" s="14"/>
      <c r="E205" s="64"/>
      <c r="F205" s="135"/>
      <c r="G205" s="164"/>
      <c r="H205" s="165"/>
    </row>
    <row r="206" spans="1:8" s="17" customFormat="1" x14ac:dyDescent="0.2">
      <c r="A206" s="64"/>
      <c r="B206" s="135"/>
      <c r="C206" s="64"/>
      <c r="D206" s="14"/>
      <c r="E206" s="64"/>
      <c r="F206" s="135"/>
      <c r="G206" s="164"/>
      <c r="H206" s="165"/>
    </row>
    <row r="207" spans="1:8" s="17" customFormat="1" x14ac:dyDescent="0.2">
      <c r="A207" s="64"/>
      <c r="B207" s="135"/>
      <c r="C207" s="64"/>
      <c r="D207" s="14"/>
      <c r="E207" s="64"/>
      <c r="F207" s="135"/>
      <c r="G207" s="164"/>
      <c r="H207" s="165"/>
    </row>
    <row r="208" spans="1:8" s="17" customFormat="1" x14ac:dyDescent="0.2">
      <c r="A208" s="64"/>
      <c r="B208" s="135"/>
      <c r="C208" s="64"/>
      <c r="D208" s="14"/>
      <c r="E208" s="64"/>
      <c r="F208" s="135"/>
      <c r="G208" s="164"/>
      <c r="H208" s="165"/>
    </row>
    <row r="209" spans="1:8" s="17" customFormat="1" x14ac:dyDescent="0.2">
      <c r="A209" s="64"/>
      <c r="B209" s="135"/>
      <c r="C209" s="64"/>
      <c r="D209" s="14"/>
      <c r="E209" s="64"/>
      <c r="F209" s="135"/>
      <c r="G209" s="164"/>
      <c r="H209" s="165"/>
    </row>
    <row r="210" spans="1:8" s="17" customFormat="1" x14ac:dyDescent="0.2">
      <c r="A210" s="64"/>
      <c r="B210" s="135"/>
      <c r="C210" s="64"/>
      <c r="D210" s="14"/>
      <c r="E210" s="64"/>
      <c r="F210" s="135"/>
      <c r="G210" s="164"/>
      <c r="H210" s="165"/>
    </row>
    <row r="211" spans="1:8" s="17" customFormat="1" x14ac:dyDescent="0.2">
      <c r="A211" s="64"/>
      <c r="B211" s="135"/>
      <c r="C211" s="64"/>
      <c r="D211" s="14"/>
      <c r="E211" s="64"/>
      <c r="F211" s="135"/>
      <c r="G211" s="164"/>
      <c r="H211" s="165"/>
    </row>
    <row r="212" spans="1:8" s="17" customFormat="1" x14ac:dyDescent="0.2">
      <c r="A212" s="64"/>
      <c r="B212" s="135"/>
      <c r="C212" s="64"/>
      <c r="D212" s="14"/>
      <c r="E212" s="64"/>
      <c r="F212" s="135"/>
      <c r="G212" s="164"/>
      <c r="H212" s="165"/>
    </row>
    <row r="213" spans="1:8" s="17" customFormat="1" x14ac:dyDescent="0.2">
      <c r="A213" s="64"/>
      <c r="B213" s="135"/>
      <c r="C213" s="64"/>
      <c r="D213" s="14"/>
      <c r="E213" s="64"/>
      <c r="F213" s="135"/>
      <c r="G213" s="164"/>
      <c r="H213" s="165"/>
    </row>
    <row r="214" spans="1:8" s="17" customFormat="1" x14ac:dyDescent="0.2">
      <c r="A214" s="64"/>
      <c r="B214" s="135"/>
      <c r="C214" s="64"/>
      <c r="D214" s="14"/>
      <c r="E214" s="64"/>
      <c r="F214" s="135"/>
      <c r="G214" s="164"/>
      <c r="H214" s="165"/>
    </row>
    <row r="215" spans="1:8" s="17" customFormat="1" x14ac:dyDescent="0.2">
      <c r="A215" s="64"/>
      <c r="B215" s="135"/>
      <c r="C215" s="64"/>
      <c r="D215" s="14"/>
      <c r="E215" s="64"/>
      <c r="F215" s="135"/>
      <c r="G215" s="164"/>
      <c r="H215" s="165"/>
    </row>
    <row r="216" spans="1:8" s="17" customFormat="1" x14ac:dyDescent="0.2">
      <c r="A216" s="64"/>
      <c r="B216" s="135"/>
      <c r="C216" s="64"/>
      <c r="D216" s="14"/>
      <c r="E216" s="64"/>
      <c r="F216" s="135"/>
      <c r="G216" s="164"/>
      <c r="H216" s="165"/>
    </row>
    <row r="217" spans="1:8" s="17" customFormat="1" x14ac:dyDescent="0.2">
      <c r="A217" s="64"/>
      <c r="B217" s="135"/>
      <c r="C217" s="64"/>
      <c r="D217" s="14"/>
      <c r="E217" s="64"/>
      <c r="F217" s="135"/>
      <c r="G217" s="164"/>
      <c r="H217" s="165"/>
    </row>
    <row r="218" spans="1:8" s="17" customFormat="1" x14ac:dyDescent="0.2">
      <c r="A218" s="64"/>
      <c r="B218" s="135"/>
      <c r="C218" s="64"/>
      <c r="D218" s="14"/>
      <c r="E218" s="64"/>
      <c r="F218" s="135"/>
      <c r="G218" s="164"/>
      <c r="H218" s="165"/>
    </row>
    <row r="219" spans="1:8" s="17" customFormat="1" x14ac:dyDescent="0.2">
      <c r="A219" s="64"/>
      <c r="B219" s="135"/>
      <c r="C219" s="64"/>
      <c r="D219" s="14"/>
      <c r="E219" s="64"/>
      <c r="F219" s="135"/>
      <c r="G219" s="164"/>
      <c r="H219" s="165"/>
    </row>
    <row r="220" spans="1:8" s="17" customFormat="1" x14ac:dyDescent="0.2">
      <c r="A220" s="64"/>
      <c r="B220" s="135"/>
      <c r="C220" s="64"/>
      <c r="D220" s="14"/>
      <c r="E220" s="64"/>
      <c r="F220" s="135"/>
      <c r="G220" s="164"/>
      <c r="H220" s="165"/>
    </row>
    <row r="221" spans="1:8" s="17" customFormat="1" x14ac:dyDescent="0.2">
      <c r="A221" s="64"/>
      <c r="B221" s="135"/>
      <c r="C221" s="64"/>
      <c r="D221" s="14"/>
      <c r="E221" s="64"/>
      <c r="F221" s="135"/>
      <c r="G221" s="164"/>
      <c r="H221" s="165"/>
    </row>
    <row r="222" spans="1:8" s="17" customFormat="1" x14ac:dyDescent="0.2">
      <c r="A222" s="64"/>
      <c r="B222" s="135"/>
      <c r="C222" s="64"/>
      <c r="D222" s="14"/>
      <c r="E222" s="64"/>
      <c r="F222" s="135"/>
      <c r="G222" s="164"/>
      <c r="H222" s="165"/>
    </row>
    <row r="223" spans="1:8" s="17" customFormat="1" x14ac:dyDescent="0.2">
      <c r="A223" s="64"/>
      <c r="B223" s="135"/>
      <c r="C223" s="64"/>
      <c r="D223" s="14"/>
      <c r="E223" s="64"/>
      <c r="F223" s="135"/>
      <c r="G223" s="164"/>
      <c r="H223" s="165"/>
    </row>
    <row r="224" spans="1:8" s="17" customFormat="1" x14ac:dyDescent="0.2">
      <c r="A224" s="64"/>
      <c r="B224" s="135"/>
      <c r="C224" s="64"/>
      <c r="D224" s="14"/>
      <c r="E224" s="64"/>
      <c r="F224" s="135"/>
      <c r="G224" s="164"/>
      <c r="H224" s="165"/>
    </row>
    <row r="225" spans="1:8" s="17" customFormat="1" x14ac:dyDescent="0.2">
      <c r="A225" s="64"/>
      <c r="B225" s="135"/>
      <c r="C225" s="64"/>
      <c r="D225" s="14"/>
      <c r="E225" s="64"/>
      <c r="F225" s="135"/>
      <c r="G225" s="164"/>
      <c r="H225" s="165"/>
    </row>
    <row r="226" spans="1:8" s="17" customFormat="1" x14ac:dyDescent="0.2">
      <c r="A226" s="64"/>
      <c r="B226" s="135"/>
      <c r="C226" s="64"/>
      <c r="D226" s="14"/>
      <c r="E226" s="64"/>
      <c r="F226" s="135"/>
      <c r="G226" s="164"/>
      <c r="H226" s="165"/>
    </row>
    <row r="227" spans="1:8" s="17" customFormat="1" x14ac:dyDescent="0.2">
      <c r="A227" s="64"/>
      <c r="B227" s="135"/>
      <c r="C227" s="64"/>
      <c r="D227" s="14"/>
      <c r="E227" s="64"/>
      <c r="F227" s="135"/>
      <c r="G227" s="164"/>
      <c r="H227" s="165"/>
    </row>
    <row r="228" spans="1:8" s="17" customFormat="1" x14ac:dyDescent="0.2">
      <c r="A228" s="64"/>
      <c r="B228" s="135"/>
      <c r="C228" s="64"/>
      <c r="D228" s="14"/>
      <c r="E228" s="64"/>
      <c r="F228" s="135"/>
      <c r="G228" s="164"/>
      <c r="H228" s="165"/>
    </row>
    <row r="229" spans="1:8" s="17" customFormat="1" x14ac:dyDescent="0.2">
      <c r="A229" s="64"/>
      <c r="B229" s="135"/>
      <c r="C229" s="64"/>
      <c r="D229" s="14"/>
      <c r="E229" s="64"/>
      <c r="F229" s="135"/>
      <c r="G229" s="164"/>
      <c r="H229" s="165"/>
    </row>
    <row r="230" spans="1:8" s="17" customFormat="1" x14ac:dyDescent="0.2">
      <c r="A230" s="64"/>
      <c r="B230" s="135"/>
      <c r="C230" s="64"/>
      <c r="D230" s="14"/>
      <c r="E230" s="64"/>
      <c r="F230" s="135"/>
      <c r="G230" s="164"/>
      <c r="H230" s="165"/>
    </row>
    <row r="231" spans="1:8" s="17" customFormat="1" x14ac:dyDescent="0.2">
      <c r="A231" s="64"/>
      <c r="B231" s="135"/>
      <c r="C231" s="64"/>
      <c r="D231" s="14"/>
      <c r="E231" s="64"/>
      <c r="F231" s="135"/>
      <c r="G231" s="164"/>
      <c r="H231" s="165"/>
    </row>
    <row r="232" spans="1:8" s="17" customFormat="1" x14ac:dyDescent="0.2">
      <c r="A232" s="64"/>
      <c r="B232" s="135"/>
      <c r="C232" s="64"/>
      <c r="D232" s="14"/>
      <c r="E232" s="64"/>
      <c r="F232" s="135"/>
      <c r="G232" s="164"/>
      <c r="H232" s="165"/>
    </row>
    <row r="233" spans="1:8" s="17" customFormat="1" x14ac:dyDescent="0.2">
      <c r="A233" s="64"/>
      <c r="B233" s="135"/>
      <c r="C233" s="64"/>
      <c r="D233" s="14"/>
      <c r="E233" s="64"/>
      <c r="F233" s="135"/>
      <c r="G233" s="164"/>
      <c r="H233" s="165"/>
    </row>
    <row r="234" spans="1:8" s="17" customFormat="1" x14ac:dyDescent="0.2">
      <c r="A234" s="64"/>
      <c r="B234" s="135"/>
      <c r="C234" s="64"/>
      <c r="D234" s="14"/>
      <c r="E234" s="64"/>
      <c r="F234" s="135"/>
      <c r="G234" s="164"/>
      <c r="H234" s="165"/>
    </row>
    <row r="235" spans="1:8" s="17" customFormat="1" x14ac:dyDescent="0.2">
      <c r="A235" s="64"/>
      <c r="B235" s="135"/>
      <c r="C235" s="64"/>
      <c r="D235" s="14"/>
      <c r="E235" s="64"/>
      <c r="F235" s="135"/>
      <c r="G235" s="164"/>
      <c r="H235" s="165"/>
    </row>
    <row r="236" spans="1:8" s="17" customFormat="1" x14ac:dyDescent="0.2">
      <c r="A236" s="64"/>
      <c r="B236" s="135"/>
      <c r="C236" s="64"/>
      <c r="D236" s="14"/>
      <c r="E236" s="64"/>
      <c r="F236" s="135"/>
      <c r="G236" s="164"/>
      <c r="H236" s="165"/>
    </row>
    <row r="237" spans="1:8" s="17" customFormat="1" x14ac:dyDescent="0.2">
      <c r="A237" s="64"/>
      <c r="B237" s="135"/>
      <c r="C237" s="64"/>
      <c r="D237" s="14"/>
      <c r="E237" s="64"/>
      <c r="F237" s="135"/>
      <c r="G237" s="164"/>
      <c r="H237" s="165"/>
    </row>
    <row r="238" spans="1:8" s="17" customFormat="1" x14ac:dyDescent="0.2">
      <c r="A238" s="64"/>
      <c r="B238" s="135"/>
      <c r="C238" s="64"/>
      <c r="D238" s="14"/>
      <c r="E238" s="64"/>
      <c r="F238" s="135"/>
      <c r="G238" s="164"/>
      <c r="H238" s="165"/>
    </row>
    <row r="239" spans="1:8" s="17" customFormat="1" x14ac:dyDescent="0.2">
      <c r="A239" s="64"/>
      <c r="B239" s="135"/>
      <c r="C239" s="64"/>
      <c r="D239" s="14"/>
      <c r="E239" s="64"/>
      <c r="F239" s="135"/>
      <c r="G239" s="164"/>
      <c r="H239" s="165"/>
    </row>
    <row r="240" spans="1:8" s="17" customFormat="1" x14ac:dyDescent="0.2">
      <c r="A240" s="64"/>
      <c r="B240" s="135"/>
      <c r="C240" s="64"/>
      <c r="D240" s="14"/>
      <c r="E240" s="64"/>
      <c r="F240" s="135"/>
      <c r="G240" s="164"/>
      <c r="H240" s="165"/>
    </row>
    <row r="241" spans="1:8" s="17" customFormat="1" x14ac:dyDescent="0.2">
      <c r="A241" s="64"/>
      <c r="B241" s="135"/>
      <c r="C241" s="64"/>
      <c r="D241" s="14"/>
      <c r="E241" s="64"/>
      <c r="F241" s="135"/>
      <c r="G241" s="164"/>
      <c r="H241" s="165"/>
    </row>
    <row r="242" spans="1:8" s="17" customFormat="1" x14ac:dyDescent="0.2">
      <c r="A242" s="64"/>
      <c r="B242" s="135"/>
      <c r="C242" s="64"/>
      <c r="D242" s="14"/>
      <c r="E242" s="64"/>
      <c r="F242" s="135"/>
      <c r="G242" s="164"/>
      <c r="H242" s="165"/>
    </row>
    <row r="243" spans="1:8" s="17" customFormat="1" x14ac:dyDescent="0.2">
      <c r="A243" s="64"/>
      <c r="B243" s="135"/>
      <c r="C243" s="64"/>
      <c r="D243" s="14"/>
      <c r="E243" s="64"/>
      <c r="F243" s="135"/>
      <c r="G243" s="164"/>
      <c r="H243" s="165"/>
    </row>
    <row r="244" spans="1:8" s="17" customFormat="1" x14ac:dyDescent="0.2">
      <c r="A244" s="64"/>
      <c r="B244" s="135"/>
      <c r="C244" s="64"/>
      <c r="D244" s="14"/>
      <c r="E244" s="64"/>
      <c r="F244" s="135"/>
      <c r="G244" s="164"/>
      <c r="H244" s="165"/>
    </row>
    <row r="245" spans="1:8" s="17" customFormat="1" x14ac:dyDescent="0.2">
      <c r="A245" s="64"/>
      <c r="B245" s="135"/>
      <c r="C245" s="64"/>
      <c r="D245" s="14"/>
      <c r="E245" s="64"/>
      <c r="F245" s="135"/>
      <c r="G245" s="164"/>
      <c r="H245" s="165"/>
    </row>
    <row r="246" spans="1:8" s="17" customFormat="1" x14ac:dyDescent="0.2">
      <c r="A246" s="64"/>
      <c r="B246" s="135"/>
      <c r="C246" s="64"/>
      <c r="D246" s="14"/>
      <c r="E246" s="64"/>
      <c r="F246" s="135"/>
      <c r="G246" s="164"/>
      <c r="H246" s="165"/>
    </row>
    <row r="247" spans="1:8" s="17" customFormat="1" x14ac:dyDescent="0.2">
      <c r="A247" s="64"/>
      <c r="B247" s="135"/>
      <c r="C247" s="64"/>
      <c r="D247" s="14"/>
      <c r="E247" s="64"/>
      <c r="F247" s="135"/>
      <c r="G247" s="164"/>
      <c r="H247" s="165"/>
    </row>
    <row r="248" spans="1:8" s="17" customFormat="1" x14ac:dyDescent="0.2">
      <c r="A248" s="64"/>
      <c r="B248" s="135"/>
      <c r="C248" s="64"/>
      <c r="D248" s="14"/>
      <c r="E248" s="64"/>
      <c r="F248" s="135"/>
      <c r="G248" s="164"/>
      <c r="H248" s="165"/>
    </row>
    <row r="249" spans="1:8" s="17" customFormat="1" x14ac:dyDescent="0.2">
      <c r="A249" s="64"/>
      <c r="B249" s="135"/>
      <c r="C249" s="64"/>
      <c r="D249" s="14"/>
      <c r="E249" s="64"/>
      <c r="F249" s="135"/>
      <c r="G249" s="164"/>
      <c r="H249" s="165"/>
    </row>
    <row r="250" spans="1:8" s="17" customFormat="1" x14ac:dyDescent="0.2">
      <c r="A250" s="64"/>
      <c r="B250" s="135"/>
      <c r="C250" s="64"/>
      <c r="D250" s="14"/>
      <c r="E250" s="64"/>
      <c r="F250" s="135"/>
      <c r="G250" s="164"/>
      <c r="H250" s="165"/>
    </row>
    <row r="251" spans="1:8" s="17" customFormat="1" x14ac:dyDescent="0.2">
      <c r="A251" s="64"/>
      <c r="B251" s="135"/>
      <c r="C251" s="64"/>
      <c r="D251" s="14"/>
      <c r="E251" s="64"/>
      <c r="F251" s="135"/>
      <c r="G251" s="164"/>
      <c r="H251" s="165"/>
    </row>
    <row r="252" spans="1:8" s="17" customFormat="1" x14ac:dyDescent="0.2">
      <c r="A252" s="64"/>
      <c r="B252" s="135"/>
      <c r="C252" s="64"/>
      <c r="D252" s="14"/>
      <c r="E252" s="64"/>
      <c r="F252" s="135"/>
      <c r="G252" s="164"/>
      <c r="H252" s="165"/>
    </row>
    <row r="253" spans="1:8" s="17" customFormat="1" x14ac:dyDescent="0.2">
      <c r="A253" s="64"/>
      <c r="B253" s="135"/>
      <c r="C253" s="64"/>
      <c r="D253" s="14"/>
      <c r="E253" s="64"/>
      <c r="F253" s="135"/>
      <c r="G253" s="164"/>
      <c r="H253" s="165"/>
    </row>
    <row r="254" spans="1:8" s="17" customFormat="1" x14ac:dyDescent="0.2">
      <c r="A254" s="64"/>
      <c r="B254" s="135"/>
      <c r="C254" s="64"/>
      <c r="D254" s="14"/>
      <c r="E254" s="64"/>
      <c r="F254" s="135"/>
      <c r="G254" s="164"/>
      <c r="H254" s="165"/>
    </row>
    <row r="255" spans="1:8" s="17" customFormat="1" x14ac:dyDescent="0.2">
      <c r="A255" s="64"/>
      <c r="B255" s="136"/>
      <c r="C255" s="64"/>
      <c r="D255" s="20"/>
      <c r="E255" s="64"/>
      <c r="F255" s="135"/>
      <c r="G255" s="167"/>
      <c r="H255" s="136"/>
    </row>
    <row r="256" spans="1:8" s="17" customFormat="1" x14ac:dyDescent="0.2">
      <c r="A256" s="64"/>
      <c r="B256" s="135"/>
      <c r="C256" s="64"/>
      <c r="D256" s="14"/>
      <c r="E256" s="64"/>
      <c r="F256" s="135"/>
      <c r="G256" s="164"/>
      <c r="H256" s="165"/>
    </row>
    <row r="257" spans="1:8" s="17" customFormat="1" x14ac:dyDescent="0.2">
      <c r="A257" s="64"/>
      <c r="B257" s="135"/>
      <c r="C257" s="64"/>
      <c r="D257" s="14"/>
      <c r="E257" s="64"/>
      <c r="F257" s="135"/>
      <c r="G257" s="164"/>
      <c r="H257" s="165"/>
    </row>
    <row r="258" spans="1:8" s="17" customFormat="1" x14ac:dyDescent="0.2">
      <c r="A258" s="64"/>
      <c r="B258" s="135"/>
      <c r="C258" s="64"/>
      <c r="D258" s="14"/>
      <c r="E258" s="64"/>
      <c r="F258" s="135"/>
      <c r="G258" s="164"/>
      <c r="H258" s="165"/>
    </row>
    <row r="259" spans="1:8" s="17" customFormat="1" x14ac:dyDescent="0.2">
      <c r="A259" s="64"/>
      <c r="B259" s="135"/>
      <c r="C259" s="64"/>
      <c r="D259" s="14"/>
      <c r="E259" s="64"/>
      <c r="F259" s="135"/>
      <c r="G259" s="164"/>
      <c r="H259" s="165"/>
    </row>
    <row r="260" spans="1:8" s="17" customFormat="1" x14ac:dyDescent="0.2">
      <c r="A260" s="64"/>
      <c r="B260" s="135"/>
      <c r="C260" s="64"/>
      <c r="D260" s="14"/>
      <c r="E260" s="64"/>
      <c r="F260" s="135"/>
      <c r="G260" s="164"/>
      <c r="H260" s="165"/>
    </row>
    <row r="261" spans="1:8" s="17" customFormat="1" x14ac:dyDescent="0.2">
      <c r="A261" s="64"/>
      <c r="B261" s="135"/>
      <c r="C261" s="64"/>
      <c r="D261" s="14"/>
      <c r="E261" s="64"/>
      <c r="F261" s="135"/>
      <c r="G261" s="164"/>
      <c r="H261" s="165"/>
    </row>
    <row r="262" spans="1:8" s="17" customFormat="1" x14ac:dyDescent="0.2">
      <c r="A262" s="64"/>
      <c r="B262" s="135"/>
      <c r="C262" s="64"/>
      <c r="D262" s="14"/>
      <c r="E262" s="64"/>
      <c r="F262" s="135"/>
      <c r="G262" s="164"/>
      <c r="H262" s="165"/>
    </row>
    <row r="263" spans="1:8" s="17" customFormat="1" x14ac:dyDescent="0.2">
      <c r="A263" s="64"/>
      <c r="B263" s="135"/>
      <c r="C263" s="64"/>
      <c r="D263" s="14"/>
      <c r="E263" s="64"/>
      <c r="F263" s="135"/>
      <c r="G263" s="164"/>
      <c r="H263" s="165"/>
    </row>
    <row r="264" spans="1:8" s="17" customFormat="1" x14ac:dyDescent="0.2">
      <c r="A264" s="64"/>
      <c r="B264" s="135"/>
      <c r="C264" s="64"/>
      <c r="D264" s="14"/>
      <c r="E264" s="64"/>
      <c r="F264" s="135"/>
      <c r="G264" s="164"/>
      <c r="H264" s="165"/>
    </row>
    <row r="265" spans="1:8" s="17" customFormat="1" x14ac:dyDescent="0.2">
      <c r="A265" s="64"/>
      <c r="B265" s="135"/>
      <c r="C265" s="64"/>
      <c r="D265" s="14"/>
      <c r="E265" s="64"/>
      <c r="F265" s="135"/>
      <c r="G265" s="164"/>
      <c r="H265" s="165"/>
    </row>
    <row r="266" spans="1:8" s="17" customFormat="1" x14ac:dyDescent="0.2">
      <c r="A266" s="64"/>
      <c r="B266" s="135"/>
      <c r="C266" s="64"/>
      <c r="D266" s="14"/>
      <c r="E266" s="64"/>
      <c r="F266" s="135"/>
      <c r="G266" s="164"/>
      <c r="H266" s="165"/>
    </row>
    <row r="267" spans="1:8" s="17" customFormat="1" x14ac:dyDescent="0.2">
      <c r="A267" s="64"/>
      <c r="B267" s="135"/>
      <c r="C267" s="64"/>
      <c r="D267" s="14"/>
      <c r="E267" s="64"/>
      <c r="F267" s="135"/>
      <c r="G267" s="164"/>
      <c r="H267" s="165"/>
    </row>
    <row r="268" spans="1:8" s="17" customFormat="1" x14ac:dyDescent="0.2">
      <c r="A268" s="64"/>
      <c r="B268" s="135"/>
      <c r="C268" s="64"/>
      <c r="D268" s="14"/>
      <c r="E268" s="64"/>
      <c r="F268" s="135"/>
      <c r="G268" s="164"/>
      <c r="H268" s="165"/>
    </row>
    <row r="269" spans="1:8" s="17" customFormat="1" x14ac:dyDescent="0.2">
      <c r="A269" s="64"/>
      <c r="B269" s="135"/>
      <c r="C269" s="64"/>
      <c r="D269" s="14"/>
      <c r="E269" s="64"/>
      <c r="F269" s="135"/>
      <c r="G269" s="164"/>
      <c r="H269" s="165"/>
    </row>
    <row r="270" spans="1:8" s="17" customFormat="1" x14ac:dyDescent="0.2">
      <c r="A270" s="64"/>
      <c r="B270" s="135"/>
      <c r="C270" s="64"/>
      <c r="D270" s="14"/>
      <c r="E270" s="64"/>
      <c r="F270" s="135"/>
      <c r="G270" s="164"/>
      <c r="H270" s="165"/>
    </row>
    <row r="271" spans="1:8" s="17" customFormat="1" x14ac:dyDescent="0.2">
      <c r="A271" s="64"/>
      <c r="B271" s="135"/>
      <c r="C271" s="64"/>
      <c r="D271" s="14"/>
      <c r="E271" s="64"/>
      <c r="F271" s="135"/>
      <c r="G271" s="164"/>
      <c r="H271" s="165"/>
    </row>
    <row r="272" spans="1:8" s="17" customFormat="1" x14ac:dyDescent="0.2">
      <c r="A272" s="64"/>
      <c r="B272" s="135"/>
      <c r="C272" s="64"/>
      <c r="D272" s="14"/>
      <c r="E272" s="64"/>
      <c r="F272" s="135"/>
      <c r="G272" s="164"/>
      <c r="H272" s="165"/>
    </row>
    <row r="273" spans="1:8" s="17" customFormat="1" x14ac:dyDescent="0.2">
      <c r="A273" s="64"/>
      <c r="B273" s="135"/>
      <c r="C273" s="64"/>
      <c r="D273" s="14"/>
      <c r="E273" s="64"/>
      <c r="F273" s="135"/>
      <c r="G273" s="164"/>
      <c r="H273" s="165"/>
    </row>
    <row r="274" spans="1:8" s="17" customFormat="1" x14ac:dyDescent="0.2">
      <c r="A274" s="64"/>
      <c r="B274" s="135"/>
      <c r="C274" s="64"/>
      <c r="D274" s="14"/>
      <c r="E274" s="64"/>
      <c r="F274" s="135"/>
      <c r="G274" s="164"/>
      <c r="H274" s="165"/>
    </row>
    <row r="275" spans="1:8" s="17" customFormat="1" x14ac:dyDescent="0.2">
      <c r="A275" s="64"/>
      <c r="B275" s="135"/>
      <c r="C275" s="64"/>
      <c r="D275" s="14"/>
      <c r="E275" s="64"/>
      <c r="F275" s="135"/>
      <c r="G275" s="164"/>
      <c r="H275" s="165"/>
    </row>
    <row r="276" spans="1:8" s="17" customFormat="1" x14ac:dyDescent="0.2">
      <c r="A276" s="64"/>
      <c r="B276" s="135"/>
      <c r="C276" s="64"/>
      <c r="D276" s="14"/>
      <c r="E276" s="64"/>
      <c r="F276" s="135"/>
      <c r="G276" s="164"/>
      <c r="H276" s="165"/>
    </row>
    <row r="277" spans="1:8" s="17" customFormat="1" x14ac:dyDescent="0.2">
      <c r="A277" s="64"/>
      <c r="B277" s="135"/>
      <c r="C277" s="64"/>
      <c r="D277" s="14"/>
      <c r="E277" s="64"/>
      <c r="F277" s="135"/>
      <c r="G277" s="164"/>
      <c r="H277" s="165"/>
    </row>
    <row r="278" spans="1:8" s="17" customFormat="1" x14ac:dyDescent="0.2">
      <c r="A278" s="64"/>
      <c r="B278" s="135"/>
      <c r="C278" s="64"/>
      <c r="D278" s="14"/>
      <c r="E278" s="64"/>
      <c r="F278" s="135"/>
      <c r="G278" s="164"/>
      <c r="H278" s="165"/>
    </row>
    <row r="279" spans="1:8" s="17" customFormat="1" x14ac:dyDescent="0.2">
      <c r="A279" s="64"/>
      <c r="B279" s="135"/>
      <c r="C279" s="64"/>
      <c r="D279" s="14"/>
      <c r="E279" s="64"/>
      <c r="F279" s="135"/>
      <c r="G279" s="164"/>
      <c r="H279" s="165"/>
    </row>
    <row r="280" spans="1:8" s="17" customFormat="1" x14ac:dyDescent="0.2">
      <c r="A280" s="64"/>
      <c r="B280" s="135"/>
      <c r="C280" s="64"/>
      <c r="D280" s="14"/>
      <c r="E280" s="64"/>
      <c r="F280" s="135"/>
      <c r="G280" s="164"/>
      <c r="H280" s="165"/>
    </row>
    <row r="281" spans="1:8" s="17" customFormat="1" x14ac:dyDescent="0.2">
      <c r="A281" s="64"/>
      <c r="B281" s="135"/>
      <c r="C281" s="64"/>
      <c r="D281" s="14"/>
      <c r="E281" s="64"/>
      <c r="F281" s="135"/>
      <c r="G281" s="164"/>
      <c r="H281" s="165"/>
    </row>
    <row r="282" spans="1:8" s="17" customFormat="1" x14ac:dyDescent="0.2">
      <c r="A282" s="64"/>
      <c r="B282" s="135"/>
      <c r="C282" s="64"/>
      <c r="D282" s="14"/>
      <c r="E282" s="64"/>
      <c r="F282" s="135"/>
      <c r="G282" s="164"/>
      <c r="H282" s="165"/>
    </row>
    <row r="283" spans="1:8" s="17" customFormat="1" x14ac:dyDescent="0.2">
      <c r="A283" s="64"/>
      <c r="B283" s="135"/>
      <c r="C283" s="64"/>
      <c r="D283" s="14"/>
      <c r="E283" s="64"/>
      <c r="F283" s="135"/>
      <c r="G283" s="164"/>
      <c r="H283" s="165"/>
    </row>
    <row r="284" spans="1:8" s="17" customFormat="1" x14ac:dyDescent="0.2">
      <c r="A284" s="64"/>
      <c r="B284" s="135"/>
      <c r="C284" s="64"/>
      <c r="D284" s="14"/>
      <c r="E284" s="64"/>
      <c r="F284" s="135"/>
      <c r="G284" s="164"/>
      <c r="H284" s="165"/>
    </row>
    <row r="285" spans="1:8" s="17" customFormat="1" x14ac:dyDescent="0.2">
      <c r="A285" s="64"/>
      <c r="B285" s="135"/>
      <c r="C285" s="64"/>
      <c r="D285" s="14"/>
      <c r="E285" s="64"/>
      <c r="F285" s="135"/>
      <c r="G285" s="164"/>
      <c r="H285" s="165"/>
    </row>
    <row r="286" spans="1:8" s="17" customFormat="1" x14ac:dyDescent="0.2">
      <c r="A286" s="64"/>
      <c r="B286" s="135"/>
      <c r="C286" s="64"/>
      <c r="D286" s="14"/>
      <c r="E286" s="64"/>
      <c r="F286" s="135"/>
      <c r="G286" s="164"/>
      <c r="H286" s="165"/>
    </row>
    <row r="287" spans="1:8" s="17" customFormat="1" x14ac:dyDescent="0.2">
      <c r="A287" s="64"/>
      <c r="B287" s="135"/>
      <c r="C287" s="64"/>
      <c r="D287" s="14"/>
      <c r="E287" s="64"/>
      <c r="F287" s="135"/>
      <c r="G287" s="164"/>
      <c r="H287" s="165"/>
    </row>
    <row r="288" spans="1:8" s="17" customFormat="1" x14ac:dyDescent="0.2">
      <c r="A288" s="64"/>
      <c r="B288" s="135"/>
      <c r="C288" s="64"/>
      <c r="D288" s="14"/>
      <c r="E288" s="64"/>
      <c r="F288" s="135"/>
      <c r="G288" s="164"/>
      <c r="H288" s="165"/>
    </row>
    <row r="289" spans="1:8" s="17" customFormat="1" x14ac:dyDescent="0.2">
      <c r="A289" s="64"/>
      <c r="B289" s="135"/>
      <c r="C289" s="64"/>
      <c r="D289" s="14"/>
      <c r="E289" s="64"/>
      <c r="F289" s="135"/>
      <c r="G289" s="164"/>
      <c r="H289" s="165"/>
    </row>
    <row r="290" spans="1:8" s="17" customFormat="1" x14ac:dyDescent="0.2">
      <c r="A290" s="64"/>
      <c r="B290" s="135"/>
      <c r="C290" s="64"/>
      <c r="D290" s="14"/>
      <c r="E290" s="64"/>
      <c r="F290" s="135"/>
      <c r="G290" s="164"/>
      <c r="H290" s="165"/>
    </row>
    <row r="291" spans="1:8" s="17" customFormat="1" x14ac:dyDescent="0.2">
      <c r="A291" s="64"/>
      <c r="B291" s="135"/>
      <c r="C291" s="64"/>
      <c r="D291" s="14"/>
      <c r="E291" s="64"/>
      <c r="F291" s="135"/>
      <c r="G291" s="164"/>
      <c r="H291" s="165"/>
    </row>
    <row r="292" spans="1:8" s="17" customFormat="1" x14ac:dyDescent="0.2">
      <c r="A292" s="64"/>
      <c r="B292" s="135"/>
      <c r="C292" s="64"/>
      <c r="D292" s="14"/>
      <c r="E292" s="64"/>
      <c r="F292" s="135"/>
      <c r="G292" s="164"/>
      <c r="H292" s="165"/>
    </row>
    <row r="293" spans="1:8" s="17" customFormat="1" x14ac:dyDescent="0.2">
      <c r="A293" s="64"/>
      <c r="B293" s="135"/>
      <c r="C293" s="64"/>
      <c r="D293" s="14"/>
      <c r="E293" s="64"/>
      <c r="F293" s="135"/>
      <c r="G293" s="164"/>
      <c r="H293" s="165"/>
    </row>
    <row r="294" spans="1:8" s="17" customFormat="1" x14ac:dyDescent="0.2">
      <c r="A294" s="64"/>
      <c r="B294" s="135"/>
      <c r="C294" s="64"/>
      <c r="D294" s="14"/>
      <c r="E294" s="64"/>
      <c r="F294" s="135"/>
      <c r="G294" s="164"/>
      <c r="H294" s="165"/>
    </row>
    <row r="295" spans="1:8" s="17" customFormat="1" x14ac:dyDescent="0.2">
      <c r="A295" s="64"/>
      <c r="B295" s="135"/>
      <c r="C295" s="64"/>
      <c r="D295" s="14"/>
      <c r="E295" s="64"/>
      <c r="F295" s="135"/>
      <c r="G295" s="164"/>
      <c r="H295" s="165"/>
    </row>
    <row r="296" spans="1:8" s="17" customFormat="1" x14ac:dyDescent="0.2">
      <c r="A296" s="64"/>
      <c r="B296" s="135"/>
      <c r="C296" s="64"/>
      <c r="D296" s="14"/>
      <c r="E296" s="64"/>
      <c r="F296" s="135"/>
      <c r="G296" s="164"/>
      <c r="H296" s="165"/>
    </row>
    <row r="297" spans="1:8" s="17" customFormat="1" x14ac:dyDescent="0.2">
      <c r="A297" s="64"/>
      <c r="B297" s="135"/>
      <c r="C297" s="64"/>
      <c r="D297" s="14"/>
      <c r="E297" s="64"/>
      <c r="F297" s="135"/>
      <c r="G297" s="164"/>
      <c r="H297" s="165"/>
    </row>
    <row r="298" spans="1:8" s="17" customFormat="1" x14ac:dyDescent="0.2">
      <c r="A298" s="64"/>
      <c r="B298" s="135"/>
      <c r="C298" s="64"/>
      <c r="D298" s="14"/>
      <c r="E298" s="64"/>
      <c r="F298" s="135"/>
      <c r="G298" s="164"/>
      <c r="H298" s="165"/>
    </row>
    <row r="299" spans="1:8" s="17" customFormat="1" x14ac:dyDescent="0.2">
      <c r="A299" s="64"/>
      <c r="B299" s="135"/>
      <c r="C299" s="64"/>
      <c r="D299" s="14"/>
      <c r="E299" s="64"/>
      <c r="F299" s="135"/>
      <c r="G299" s="164"/>
      <c r="H299" s="165"/>
    </row>
    <row r="300" spans="1:8" s="17" customFormat="1" x14ac:dyDescent="0.2">
      <c r="A300" s="64"/>
      <c r="B300" s="135"/>
      <c r="C300" s="64"/>
      <c r="D300" s="14"/>
      <c r="E300" s="64"/>
      <c r="F300" s="135"/>
      <c r="G300" s="164"/>
      <c r="H300" s="165"/>
    </row>
    <row r="301" spans="1:8" s="17" customFormat="1" x14ac:dyDescent="0.2">
      <c r="A301" s="64"/>
      <c r="B301" s="135"/>
      <c r="C301" s="64"/>
      <c r="D301" s="14"/>
      <c r="E301" s="64"/>
      <c r="F301" s="135"/>
      <c r="G301" s="164"/>
      <c r="H301" s="165"/>
    </row>
    <row r="302" spans="1:8" s="17" customFormat="1" x14ac:dyDescent="0.2">
      <c r="A302" s="64"/>
      <c r="B302" s="135"/>
      <c r="C302" s="64"/>
      <c r="D302" s="14"/>
      <c r="E302" s="64"/>
      <c r="F302" s="135"/>
      <c r="G302" s="164"/>
      <c r="H302" s="165"/>
    </row>
    <row r="303" spans="1:8" s="17" customFormat="1" x14ac:dyDescent="0.2">
      <c r="A303" s="64"/>
      <c r="B303" s="135"/>
      <c r="C303" s="64"/>
      <c r="D303" s="14"/>
      <c r="E303" s="64"/>
      <c r="F303" s="135"/>
      <c r="G303" s="164"/>
      <c r="H303" s="165"/>
    </row>
    <row r="304" spans="1:8" s="17" customFormat="1" x14ac:dyDescent="0.2">
      <c r="A304" s="64"/>
      <c r="B304" s="135"/>
      <c r="C304" s="64"/>
      <c r="D304" s="14"/>
      <c r="E304" s="64"/>
      <c r="F304" s="135"/>
      <c r="G304" s="164"/>
      <c r="H304" s="165"/>
    </row>
    <row r="305" spans="1:8" s="17" customFormat="1" x14ac:dyDescent="0.2">
      <c r="A305" s="64"/>
      <c r="B305" s="135"/>
      <c r="C305" s="64"/>
      <c r="D305" s="14"/>
      <c r="E305" s="64"/>
      <c r="F305" s="135"/>
      <c r="G305" s="164"/>
      <c r="H305" s="165"/>
    </row>
    <row r="306" spans="1:8" s="17" customFormat="1" x14ac:dyDescent="0.2">
      <c r="A306" s="64"/>
      <c r="B306" s="135"/>
      <c r="C306" s="64"/>
      <c r="D306" s="14"/>
      <c r="E306" s="64"/>
      <c r="F306" s="135"/>
      <c r="G306" s="164"/>
      <c r="H306" s="165"/>
    </row>
    <row r="307" spans="1:8" s="17" customFormat="1" x14ac:dyDescent="0.2">
      <c r="A307" s="64"/>
      <c r="B307" s="135"/>
      <c r="C307" s="64"/>
      <c r="D307" s="14"/>
      <c r="E307" s="64"/>
      <c r="F307" s="135"/>
      <c r="G307" s="164"/>
      <c r="H307" s="165"/>
    </row>
    <row r="308" spans="1:8" s="17" customFormat="1" x14ac:dyDescent="0.2">
      <c r="A308" s="64"/>
      <c r="B308" s="135"/>
      <c r="C308" s="64"/>
      <c r="D308" s="14"/>
      <c r="E308" s="64"/>
      <c r="F308" s="135"/>
      <c r="G308" s="164"/>
      <c r="H308" s="165"/>
    </row>
    <row r="309" spans="1:8" s="17" customFormat="1" x14ac:dyDescent="0.2">
      <c r="A309" s="64"/>
      <c r="B309" s="135"/>
      <c r="C309" s="64"/>
      <c r="D309" s="14"/>
      <c r="E309" s="64"/>
      <c r="F309" s="135"/>
      <c r="G309" s="164"/>
      <c r="H309" s="165"/>
    </row>
    <row r="310" spans="1:8" s="17" customFormat="1" x14ac:dyDescent="0.2">
      <c r="A310" s="64"/>
      <c r="B310" s="135"/>
      <c r="C310" s="64"/>
      <c r="D310" s="14"/>
      <c r="E310" s="64"/>
      <c r="F310" s="135"/>
      <c r="G310" s="164"/>
      <c r="H310" s="165"/>
    </row>
    <row r="311" spans="1:8" s="17" customFormat="1" x14ac:dyDescent="0.2">
      <c r="A311" s="64"/>
      <c r="B311" s="135"/>
      <c r="C311" s="64"/>
      <c r="D311" s="14"/>
      <c r="E311" s="64"/>
      <c r="F311" s="135"/>
      <c r="G311" s="164"/>
      <c r="H311" s="165"/>
    </row>
    <row r="312" spans="1:8" s="17" customFormat="1" x14ac:dyDescent="0.2">
      <c r="A312" s="64"/>
      <c r="B312" s="135"/>
      <c r="C312" s="64"/>
      <c r="D312" s="14"/>
      <c r="E312" s="64"/>
      <c r="F312" s="135"/>
      <c r="G312" s="164"/>
      <c r="H312" s="165"/>
    </row>
    <row r="313" spans="1:8" s="17" customFormat="1" x14ac:dyDescent="0.2">
      <c r="A313" s="64"/>
      <c r="B313" s="135"/>
      <c r="C313" s="64"/>
      <c r="D313" s="14"/>
      <c r="E313" s="64"/>
      <c r="F313" s="135"/>
      <c r="G313" s="164"/>
      <c r="H313" s="165"/>
    </row>
    <row r="314" spans="1:8" s="17" customFormat="1" x14ac:dyDescent="0.2">
      <c r="A314" s="64"/>
      <c r="B314" s="135"/>
      <c r="C314" s="64"/>
      <c r="D314" s="14"/>
      <c r="E314" s="64"/>
      <c r="F314" s="135"/>
      <c r="G314" s="164"/>
      <c r="H314" s="165"/>
    </row>
    <row r="315" spans="1:8" s="17" customFormat="1" x14ac:dyDescent="0.2">
      <c r="A315" s="64"/>
      <c r="B315" s="135"/>
      <c r="C315" s="64"/>
      <c r="D315" s="14"/>
      <c r="E315" s="64"/>
      <c r="F315" s="135"/>
      <c r="G315" s="164"/>
      <c r="H315" s="165"/>
    </row>
    <row r="316" spans="1:8" s="17" customFormat="1" x14ac:dyDescent="0.2">
      <c r="A316" s="64"/>
      <c r="B316" s="135"/>
      <c r="C316" s="64"/>
      <c r="D316" s="14"/>
      <c r="E316" s="64"/>
      <c r="F316" s="135"/>
      <c r="G316" s="164"/>
      <c r="H316" s="165"/>
    </row>
    <row r="317" spans="1:8" s="17" customFormat="1" x14ac:dyDescent="0.2">
      <c r="A317" s="64"/>
      <c r="B317" s="135"/>
      <c r="C317" s="64"/>
      <c r="D317" s="14"/>
      <c r="E317" s="64"/>
      <c r="F317" s="135"/>
      <c r="G317" s="164"/>
      <c r="H317" s="165"/>
    </row>
    <row r="318" spans="1:8" s="17" customFormat="1" x14ac:dyDescent="0.2">
      <c r="A318" s="64"/>
      <c r="B318" s="135"/>
      <c r="C318" s="64"/>
      <c r="D318" s="14"/>
      <c r="E318" s="64"/>
      <c r="F318" s="135"/>
      <c r="G318" s="164"/>
      <c r="H318" s="165"/>
    </row>
    <row r="319" spans="1:8" s="17" customFormat="1" x14ac:dyDescent="0.2">
      <c r="A319" s="64"/>
      <c r="B319" s="135"/>
      <c r="C319" s="64"/>
      <c r="D319" s="14"/>
      <c r="E319" s="64"/>
      <c r="F319" s="135"/>
      <c r="G319" s="164"/>
      <c r="H319" s="165"/>
    </row>
    <row r="320" spans="1:8" s="17" customFormat="1" x14ac:dyDescent="0.2">
      <c r="A320" s="64"/>
      <c r="B320" s="135"/>
      <c r="C320" s="64"/>
      <c r="D320" s="14"/>
      <c r="E320" s="64"/>
      <c r="F320" s="135"/>
      <c r="G320" s="164"/>
      <c r="H320" s="165"/>
    </row>
    <row r="321" spans="1:8" s="17" customFormat="1" x14ac:dyDescent="0.2">
      <c r="A321" s="64"/>
      <c r="B321" s="135"/>
      <c r="C321" s="64"/>
      <c r="D321" s="14"/>
      <c r="E321" s="64"/>
      <c r="F321" s="135"/>
      <c r="G321" s="164"/>
      <c r="H321" s="165"/>
    </row>
    <row r="322" spans="1:8" s="17" customFormat="1" x14ac:dyDescent="0.2">
      <c r="A322" s="64"/>
      <c r="B322" s="135"/>
      <c r="C322" s="64"/>
      <c r="D322" s="14"/>
      <c r="E322" s="64"/>
      <c r="F322" s="135"/>
      <c r="G322" s="164"/>
      <c r="H322" s="165"/>
    </row>
    <row r="323" spans="1:8" s="17" customFormat="1" x14ac:dyDescent="0.2">
      <c r="A323" s="64"/>
      <c r="B323" s="135"/>
      <c r="C323" s="64"/>
      <c r="D323" s="14"/>
      <c r="E323" s="64"/>
      <c r="F323" s="135"/>
      <c r="G323" s="164"/>
      <c r="H323" s="165"/>
    </row>
    <row r="324" spans="1:8" s="17" customFormat="1" x14ac:dyDescent="0.2">
      <c r="A324" s="64"/>
      <c r="B324" s="135"/>
      <c r="C324" s="64"/>
      <c r="D324" s="14"/>
      <c r="E324" s="64"/>
      <c r="F324" s="135"/>
      <c r="G324" s="164"/>
      <c r="H324" s="165"/>
    </row>
    <row r="325" spans="1:8" s="17" customFormat="1" x14ac:dyDescent="0.2">
      <c r="A325" s="64"/>
      <c r="B325" s="135"/>
      <c r="C325" s="64"/>
      <c r="D325" s="14"/>
      <c r="E325" s="64"/>
      <c r="F325" s="135"/>
      <c r="G325" s="164"/>
      <c r="H325" s="165"/>
    </row>
    <row r="326" spans="1:8" s="17" customFormat="1" x14ac:dyDescent="0.2">
      <c r="A326" s="64"/>
      <c r="B326" s="135"/>
      <c r="C326" s="64"/>
      <c r="D326" s="14"/>
      <c r="E326" s="64"/>
      <c r="F326" s="135"/>
      <c r="G326" s="164"/>
      <c r="H326" s="165"/>
    </row>
    <row r="327" spans="1:8" s="17" customFormat="1" x14ac:dyDescent="0.2">
      <c r="A327" s="64"/>
      <c r="B327" s="135"/>
      <c r="C327" s="64"/>
      <c r="D327" s="14"/>
      <c r="E327" s="64"/>
      <c r="F327" s="135"/>
      <c r="G327" s="164"/>
      <c r="H327" s="165"/>
    </row>
    <row r="328" spans="1:8" s="17" customFormat="1" x14ac:dyDescent="0.2">
      <c r="A328" s="64"/>
      <c r="B328" s="135"/>
      <c r="C328" s="64"/>
      <c r="D328" s="14"/>
      <c r="E328" s="64"/>
      <c r="F328" s="135"/>
      <c r="G328" s="164"/>
      <c r="H328" s="165"/>
    </row>
    <row r="329" spans="1:8" s="17" customFormat="1" x14ac:dyDescent="0.2">
      <c r="A329" s="64"/>
      <c r="B329" s="135"/>
      <c r="C329" s="64"/>
      <c r="D329" s="14"/>
      <c r="E329" s="64"/>
      <c r="F329" s="135"/>
      <c r="G329" s="164"/>
      <c r="H329" s="165"/>
    </row>
    <row r="330" spans="1:8" s="17" customFormat="1" x14ac:dyDescent="0.2">
      <c r="A330" s="64"/>
      <c r="B330" s="135"/>
      <c r="C330" s="64"/>
      <c r="D330" s="14"/>
      <c r="E330" s="64"/>
      <c r="F330" s="135"/>
      <c r="G330" s="164"/>
      <c r="H330" s="165"/>
    </row>
    <row r="331" spans="1:8" s="17" customFormat="1" x14ac:dyDescent="0.2">
      <c r="A331" s="64"/>
      <c r="B331" s="135"/>
      <c r="C331" s="64"/>
      <c r="D331" s="14"/>
      <c r="E331" s="64"/>
      <c r="F331" s="135"/>
      <c r="G331" s="164"/>
      <c r="H331" s="165"/>
    </row>
    <row r="332" spans="1:8" s="17" customFormat="1" x14ac:dyDescent="0.2">
      <c r="A332" s="64"/>
      <c r="B332" s="135"/>
      <c r="C332" s="64"/>
      <c r="D332" s="14"/>
      <c r="E332" s="64"/>
      <c r="F332" s="135"/>
      <c r="G332" s="164"/>
      <c r="H332" s="165"/>
    </row>
    <row r="333" spans="1:8" s="17" customFormat="1" x14ac:dyDescent="0.2">
      <c r="A333" s="64"/>
      <c r="B333" s="135"/>
      <c r="C333" s="64"/>
      <c r="D333" s="14"/>
      <c r="E333" s="64"/>
      <c r="F333" s="135"/>
      <c r="G333" s="164"/>
      <c r="H333" s="165"/>
    </row>
    <row r="334" spans="1:8" s="17" customFormat="1" x14ac:dyDescent="0.2">
      <c r="A334" s="64"/>
      <c r="B334" s="135"/>
      <c r="C334" s="64"/>
      <c r="D334" s="14"/>
      <c r="E334" s="64"/>
      <c r="F334" s="135"/>
      <c r="G334" s="164"/>
      <c r="H334" s="165"/>
    </row>
    <row r="335" spans="1:8" s="17" customFormat="1" x14ac:dyDescent="0.2">
      <c r="A335" s="64"/>
      <c r="B335" s="135"/>
      <c r="C335" s="64"/>
      <c r="D335" s="14"/>
      <c r="E335" s="64"/>
      <c r="F335" s="135"/>
      <c r="G335" s="164"/>
      <c r="H335" s="165"/>
    </row>
    <row r="336" spans="1:8" s="17" customFormat="1" x14ac:dyDescent="0.2">
      <c r="A336" s="64"/>
      <c r="B336" s="135"/>
      <c r="C336" s="64"/>
      <c r="D336" s="14"/>
      <c r="E336" s="64"/>
      <c r="F336" s="135"/>
      <c r="G336" s="164"/>
      <c r="H336" s="165"/>
    </row>
    <row r="337" spans="1:8" s="17" customFormat="1" x14ac:dyDescent="0.2">
      <c r="A337" s="64"/>
      <c r="B337" s="135"/>
      <c r="C337" s="64"/>
      <c r="D337" s="14"/>
      <c r="E337" s="64"/>
      <c r="F337" s="135"/>
      <c r="G337" s="164"/>
      <c r="H337" s="165"/>
    </row>
    <row r="338" spans="1:8" s="17" customFormat="1" x14ac:dyDescent="0.2">
      <c r="A338" s="64"/>
      <c r="B338" s="135"/>
      <c r="C338" s="64"/>
      <c r="D338" s="14"/>
      <c r="E338" s="64"/>
      <c r="F338" s="135"/>
      <c r="G338" s="164"/>
      <c r="H338" s="165"/>
    </row>
    <row r="339" spans="1:8" s="17" customFormat="1" x14ac:dyDescent="0.2">
      <c r="A339" s="64"/>
      <c r="B339" s="135"/>
      <c r="C339" s="64"/>
      <c r="D339" s="14"/>
      <c r="E339" s="64"/>
      <c r="F339" s="135"/>
      <c r="G339" s="164"/>
      <c r="H339" s="165"/>
    </row>
    <row r="340" spans="1:8" s="17" customFormat="1" x14ac:dyDescent="0.2">
      <c r="A340" s="64"/>
      <c r="B340" s="135"/>
      <c r="C340" s="64"/>
      <c r="D340" s="14"/>
      <c r="E340" s="64"/>
      <c r="F340" s="135"/>
      <c r="G340" s="164"/>
      <c r="H340" s="165"/>
    </row>
    <row r="341" spans="1:8" s="17" customFormat="1" x14ac:dyDescent="0.2">
      <c r="A341" s="64"/>
      <c r="B341" s="135"/>
      <c r="C341" s="64"/>
      <c r="D341" s="14"/>
      <c r="E341" s="64"/>
      <c r="F341" s="135"/>
      <c r="G341" s="164"/>
      <c r="H341" s="165"/>
    </row>
    <row r="342" spans="1:8" s="17" customFormat="1" x14ac:dyDescent="0.2">
      <c r="A342" s="64"/>
      <c r="B342" s="135"/>
      <c r="C342" s="64"/>
      <c r="D342" s="14"/>
      <c r="E342" s="64"/>
      <c r="F342" s="135"/>
      <c r="G342" s="164"/>
      <c r="H342" s="165"/>
    </row>
    <row r="343" spans="1:8" s="17" customFormat="1" x14ac:dyDescent="0.2">
      <c r="A343" s="64"/>
      <c r="B343" s="135"/>
      <c r="C343" s="64"/>
      <c r="D343" s="14"/>
      <c r="E343" s="64"/>
      <c r="F343" s="135"/>
      <c r="G343" s="164"/>
      <c r="H343" s="165"/>
    </row>
    <row r="344" spans="1:8" s="17" customFormat="1" x14ac:dyDescent="0.2">
      <c r="A344" s="64"/>
      <c r="B344" s="135"/>
      <c r="C344" s="64"/>
      <c r="D344" s="14"/>
      <c r="E344" s="64"/>
      <c r="F344" s="135"/>
      <c r="G344" s="164"/>
      <c r="H344" s="165"/>
    </row>
    <row r="345" spans="1:8" s="17" customFormat="1" x14ac:dyDescent="0.2">
      <c r="A345" s="64"/>
      <c r="B345" s="135"/>
      <c r="C345" s="64"/>
      <c r="D345" s="14"/>
      <c r="E345" s="64"/>
      <c r="F345" s="135"/>
      <c r="G345" s="164"/>
      <c r="H345" s="165"/>
    </row>
    <row r="346" spans="1:8" s="17" customFormat="1" x14ac:dyDescent="0.2">
      <c r="A346" s="64"/>
      <c r="B346" s="135"/>
      <c r="C346" s="64"/>
      <c r="D346" s="14"/>
      <c r="E346" s="64"/>
      <c r="F346" s="135"/>
      <c r="G346" s="164"/>
      <c r="H346" s="165"/>
    </row>
    <row r="347" spans="1:8" s="17" customFormat="1" x14ac:dyDescent="0.2">
      <c r="A347" s="64"/>
      <c r="B347" s="135"/>
      <c r="C347" s="64"/>
      <c r="D347" s="14"/>
      <c r="E347" s="64"/>
      <c r="F347" s="135"/>
      <c r="G347" s="164"/>
      <c r="H347" s="165"/>
    </row>
    <row r="348" spans="1:8" s="17" customFormat="1" x14ac:dyDescent="0.2">
      <c r="A348" s="64"/>
      <c r="B348" s="135"/>
      <c r="C348" s="64"/>
      <c r="D348" s="14"/>
      <c r="E348" s="64"/>
      <c r="F348" s="135"/>
      <c r="G348" s="164"/>
      <c r="H348" s="165"/>
    </row>
    <row r="349" spans="1:8" s="17" customFormat="1" x14ac:dyDescent="0.2">
      <c r="A349" s="64"/>
      <c r="B349" s="135"/>
      <c r="C349" s="64"/>
      <c r="D349" s="14"/>
      <c r="E349" s="64"/>
      <c r="F349" s="135"/>
      <c r="G349" s="164"/>
      <c r="H349" s="165"/>
    </row>
    <row r="350" spans="1:8" s="17" customFormat="1" x14ac:dyDescent="0.2">
      <c r="A350" s="64"/>
      <c r="B350" s="135"/>
      <c r="C350" s="64"/>
      <c r="D350" s="14"/>
      <c r="E350" s="64"/>
      <c r="F350" s="135"/>
      <c r="G350" s="164"/>
      <c r="H350" s="165"/>
    </row>
    <row r="351" spans="1:8" s="17" customFormat="1" x14ac:dyDescent="0.2">
      <c r="A351" s="64"/>
      <c r="B351" s="135"/>
      <c r="C351" s="64"/>
      <c r="D351" s="14"/>
      <c r="E351" s="64"/>
      <c r="F351" s="135"/>
      <c r="G351" s="164"/>
      <c r="H351" s="165"/>
    </row>
    <row r="352" spans="1:8" s="17" customFormat="1" x14ac:dyDescent="0.2">
      <c r="A352" s="64"/>
      <c r="B352" s="135"/>
      <c r="C352" s="64"/>
      <c r="D352" s="14"/>
      <c r="E352" s="64"/>
      <c r="F352" s="135"/>
      <c r="G352" s="164"/>
      <c r="H352" s="165"/>
    </row>
    <row r="353" spans="1:8" s="17" customFormat="1" x14ac:dyDescent="0.2">
      <c r="A353" s="64"/>
      <c r="B353" s="135"/>
      <c r="C353" s="64"/>
      <c r="D353" s="14"/>
      <c r="E353" s="64"/>
      <c r="F353" s="135"/>
      <c r="G353" s="164"/>
      <c r="H353" s="165"/>
    </row>
    <row r="354" spans="1:8" s="17" customFormat="1" x14ac:dyDescent="0.2">
      <c r="A354" s="64"/>
      <c r="B354" s="135"/>
      <c r="C354" s="64"/>
      <c r="D354" s="14"/>
      <c r="E354" s="64"/>
      <c r="F354" s="135"/>
      <c r="G354" s="164"/>
      <c r="H354" s="165"/>
    </row>
    <row r="355" spans="1:8" s="17" customFormat="1" x14ac:dyDescent="0.2">
      <c r="A355" s="64"/>
      <c r="B355" s="135"/>
      <c r="C355" s="64"/>
      <c r="D355" s="14"/>
      <c r="E355" s="64"/>
      <c r="F355" s="135"/>
      <c r="G355" s="164"/>
      <c r="H355" s="165"/>
    </row>
    <row r="356" spans="1:8" s="17" customFormat="1" x14ac:dyDescent="0.2">
      <c r="A356" s="64"/>
      <c r="B356" s="135"/>
      <c r="C356" s="64"/>
      <c r="D356" s="14"/>
      <c r="E356" s="64"/>
      <c r="F356" s="135"/>
      <c r="G356" s="164"/>
      <c r="H356" s="165"/>
    </row>
    <row r="357" spans="1:8" s="17" customFormat="1" x14ac:dyDescent="0.2">
      <c r="A357" s="64"/>
      <c r="B357" s="135"/>
      <c r="C357" s="64"/>
      <c r="D357" s="14"/>
      <c r="E357" s="64"/>
      <c r="F357" s="135"/>
      <c r="G357" s="164"/>
      <c r="H357" s="165"/>
    </row>
    <row r="358" spans="1:8" s="17" customFormat="1" x14ac:dyDescent="0.2">
      <c r="A358" s="64"/>
      <c r="B358" s="135"/>
      <c r="C358" s="64"/>
      <c r="D358" s="14"/>
      <c r="E358" s="64"/>
      <c r="F358" s="135"/>
      <c r="G358" s="164"/>
      <c r="H358" s="165"/>
    </row>
    <row r="359" spans="1:8" s="17" customFormat="1" x14ac:dyDescent="0.2">
      <c r="A359" s="64"/>
      <c r="B359" s="135"/>
      <c r="C359" s="64"/>
      <c r="D359" s="14"/>
      <c r="E359" s="64"/>
      <c r="F359" s="135"/>
      <c r="G359" s="164"/>
      <c r="H359" s="165"/>
    </row>
    <row r="360" spans="1:8" s="17" customFormat="1" x14ac:dyDescent="0.2">
      <c r="A360" s="64"/>
      <c r="B360" s="135"/>
      <c r="C360" s="64"/>
      <c r="D360" s="14"/>
      <c r="E360" s="64"/>
      <c r="F360" s="135"/>
      <c r="G360" s="164"/>
      <c r="H360" s="165"/>
    </row>
    <row r="361" spans="1:8" s="17" customFormat="1" x14ac:dyDescent="0.2">
      <c r="A361" s="64"/>
      <c r="B361" s="135"/>
      <c r="C361" s="64"/>
      <c r="D361" s="14"/>
      <c r="E361" s="64"/>
      <c r="F361" s="135"/>
      <c r="G361" s="164"/>
      <c r="H361" s="165"/>
    </row>
    <row r="362" spans="1:8" s="17" customFormat="1" x14ac:dyDescent="0.2">
      <c r="A362" s="64"/>
      <c r="B362" s="135"/>
      <c r="C362" s="64"/>
      <c r="D362" s="14"/>
      <c r="E362" s="64"/>
      <c r="F362" s="135"/>
      <c r="G362" s="164"/>
      <c r="H362" s="165"/>
    </row>
    <row r="363" spans="1:8" s="17" customFormat="1" x14ac:dyDescent="0.2">
      <c r="A363" s="64"/>
      <c r="B363" s="135"/>
      <c r="C363" s="64"/>
      <c r="D363" s="14"/>
      <c r="E363" s="64"/>
      <c r="F363" s="135"/>
      <c r="G363" s="164"/>
      <c r="H363" s="165"/>
    </row>
    <row r="364" spans="1:8" s="17" customFormat="1" x14ac:dyDescent="0.2">
      <c r="A364" s="64"/>
      <c r="B364" s="135"/>
      <c r="C364" s="64"/>
      <c r="D364" s="14"/>
      <c r="E364" s="64"/>
      <c r="F364" s="135"/>
      <c r="G364" s="164"/>
      <c r="H364" s="165"/>
    </row>
    <row r="365" spans="1:8" s="17" customFormat="1" x14ac:dyDescent="0.2">
      <c r="A365" s="64"/>
      <c r="B365" s="135"/>
      <c r="C365" s="64"/>
      <c r="D365" s="14"/>
      <c r="E365" s="64"/>
      <c r="F365" s="135"/>
      <c r="G365" s="164"/>
      <c r="H365" s="165"/>
    </row>
    <row r="366" spans="1:8" s="17" customFormat="1" x14ac:dyDescent="0.2">
      <c r="A366" s="64"/>
      <c r="B366" s="135"/>
      <c r="C366" s="64"/>
      <c r="D366" s="14"/>
      <c r="E366" s="64"/>
      <c r="F366" s="135"/>
      <c r="G366" s="164"/>
      <c r="H366" s="165"/>
    </row>
    <row r="367" spans="1:8" s="17" customFormat="1" x14ac:dyDescent="0.2">
      <c r="A367" s="64"/>
      <c r="B367" s="135"/>
      <c r="C367" s="64"/>
      <c r="D367" s="14"/>
      <c r="E367" s="64"/>
      <c r="F367" s="135"/>
      <c r="G367" s="164"/>
      <c r="H367" s="165"/>
    </row>
    <row r="368" spans="1:8" s="17" customFormat="1" x14ac:dyDescent="0.2">
      <c r="A368" s="64"/>
      <c r="B368" s="135"/>
      <c r="C368" s="64"/>
      <c r="D368" s="14"/>
      <c r="E368" s="64"/>
      <c r="F368" s="135"/>
      <c r="G368" s="164"/>
      <c r="H368" s="165"/>
    </row>
    <row r="369" spans="1:8" s="17" customFormat="1" x14ac:dyDescent="0.2">
      <c r="A369" s="64"/>
      <c r="B369" s="135"/>
      <c r="C369" s="64"/>
      <c r="D369" s="14"/>
      <c r="E369" s="64"/>
      <c r="F369" s="135"/>
      <c r="G369" s="164"/>
      <c r="H369" s="165"/>
    </row>
    <row r="370" spans="1:8" s="17" customFormat="1" x14ac:dyDescent="0.2">
      <c r="A370" s="64"/>
      <c r="B370" s="135"/>
      <c r="C370" s="64"/>
      <c r="D370" s="14"/>
      <c r="E370" s="64"/>
      <c r="F370" s="135"/>
      <c r="G370" s="164"/>
      <c r="H370" s="165"/>
    </row>
    <row r="371" spans="1:8" s="17" customFormat="1" x14ac:dyDescent="0.2">
      <c r="A371" s="64"/>
      <c r="B371" s="135"/>
      <c r="C371" s="64"/>
      <c r="D371" s="14"/>
      <c r="E371" s="64"/>
      <c r="F371" s="135"/>
      <c r="G371" s="164"/>
      <c r="H371" s="165"/>
    </row>
    <row r="372" spans="1:8" s="17" customFormat="1" x14ac:dyDescent="0.2">
      <c r="A372" s="64"/>
      <c r="B372" s="135"/>
      <c r="C372" s="64"/>
      <c r="D372" s="14"/>
      <c r="E372" s="64"/>
      <c r="F372" s="135"/>
      <c r="G372" s="164"/>
      <c r="H372" s="165"/>
    </row>
    <row r="373" spans="1:8" s="17" customFormat="1" x14ac:dyDescent="0.2">
      <c r="A373" s="64"/>
      <c r="B373" s="135"/>
      <c r="C373" s="64"/>
      <c r="D373" s="14"/>
      <c r="E373" s="64"/>
      <c r="F373" s="135"/>
      <c r="G373" s="164"/>
      <c r="H373" s="165"/>
    </row>
    <row r="374" spans="1:8" s="17" customFormat="1" x14ac:dyDescent="0.2">
      <c r="A374" s="64"/>
      <c r="B374" s="135"/>
      <c r="C374" s="64"/>
      <c r="D374" s="14"/>
      <c r="E374" s="64"/>
      <c r="F374" s="135"/>
      <c r="G374" s="164"/>
      <c r="H374" s="165"/>
    </row>
    <row r="375" spans="1:8" s="17" customFormat="1" x14ac:dyDescent="0.2">
      <c r="A375" s="64"/>
      <c r="B375" s="135"/>
      <c r="C375" s="64"/>
      <c r="D375" s="14"/>
      <c r="E375" s="64"/>
      <c r="F375" s="135"/>
      <c r="G375" s="164"/>
      <c r="H375" s="165"/>
    </row>
    <row r="376" spans="1:8" s="17" customFormat="1" x14ac:dyDescent="0.2">
      <c r="A376" s="64"/>
      <c r="B376" s="135"/>
      <c r="C376" s="64"/>
      <c r="D376" s="14"/>
      <c r="E376" s="64"/>
      <c r="F376" s="135"/>
      <c r="G376" s="164"/>
      <c r="H376" s="165"/>
    </row>
    <row r="377" spans="1:8" s="17" customFormat="1" x14ac:dyDescent="0.2">
      <c r="A377" s="64"/>
      <c r="B377" s="135"/>
      <c r="C377" s="64"/>
      <c r="D377" s="14"/>
      <c r="E377" s="64"/>
      <c r="F377" s="135"/>
      <c r="G377" s="164"/>
      <c r="H377" s="165"/>
    </row>
    <row r="378" spans="1:8" s="17" customFormat="1" x14ac:dyDescent="0.2">
      <c r="A378" s="64"/>
      <c r="B378" s="135"/>
      <c r="C378" s="64"/>
      <c r="D378" s="14"/>
      <c r="E378" s="64"/>
      <c r="F378" s="135"/>
      <c r="G378" s="164"/>
      <c r="H378" s="165"/>
    </row>
    <row r="379" spans="1:8" s="17" customFormat="1" x14ac:dyDescent="0.2">
      <c r="A379" s="64"/>
      <c r="B379" s="135"/>
      <c r="C379" s="64"/>
      <c r="D379" s="14"/>
      <c r="E379" s="64"/>
      <c r="F379" s="135"/>
      <c r="G379" s="164"/>
      <c r="H379" s="165"/>
    </row>
    <row r="380" spans="1:8" s="17" customFormat="1" x14ac:dyDescent="0.2">
      <c r="A380" s="64"/>
      <c r="B380" s="135"/>
      <c r="C380" s="64"/>
      <c r="D380" s="14"/>
      <c r="E380" s="64"/>
      <c r="F380" s="135"/>
      <c r="G380" s="164"/>
      <c r="H380" s="165"/>
    </row>
    <row r="381" spans="1:8" s="17" customFormat="1" x14ac:dyDescent="0.2">
      <c r="A381" s="64"/>
      <c r="B381" s="135"/>
      <c r="C381" s="64"/>
      <c r="D381" s="14"/>
      <c r="E381" s="64"/>
      <c r="F381" s="135"/>
      <c r="G381" s="164"/>
      <c r="H381" s="165"/>
    </row>
    <row r="382" spans="1:8" s="17" customFormat="1" x14ac:dyDescent="0.2">
      <c r="A382" s="64"/>
      <c r="B382" s="135"/>
      <c r="C382" s="64"/>
      <c r="D382" s="14"/>
      <c r="E382" s="64"/>
      <c r="F382" s="135"/>
      <c r="G382" s="164"/>
      <c r="H382" s="165"/>
    </row>
    <row r="383" spans="1:8" s="17" customFormat="1" x14ac:dyDescent="0.2">
      <c r="A383" s="64"/>
      <c r="B383" s="135"/>
      <c r="C383" s="64"/>
      <c r="D383" s="14"/>
      <c r="E383" s="64"/>
      <c r="F383" s="135"/>
      <c r="G383" s="164"/>
      <c r="H383" s="165"/>
    </row>
    <row r="384" spans="1:8" s="17" customFormat="1" x14ac:dyDescent="0.2">
      <c r="A384" s="64"/>
      <c r="B384" s="135"/>
      <c r="C384" s="64"/>
      <c r="D384" s="14"/>
      <c r="E384" s="64"/>
      <c r="F384" s="135"/>
      <c r="G384" s="164"/>
      <c r="H384" s="165"/>
    </row>
    <row r="385" spans="1:8" s="17" customFormat="1" x14ac:dyDescent="0.2">
      <c r="A385" s="64"/>
      <c r="B385" s="135"/>
      <c r="C385" s="64"/>
      <c r="D385" s="14"/>
      <c r="E385" s="64"/>
      <c r="F385" s="135"/>
      <c r="G385" s="164"/>
      <c r="H385" s="165"/>
    </row>
    <row r="386" spans="1:8" s="17" customFormat="1" x14ac:dyDescent="0.2">
      <c r="A386" s="64"/>
      <c r="B386" s="135"/>
      <c r="C386" s="64"/>
      <c r="D386" s="14"/>
      <c r="E386" s="64"/>
      <c r="F386" s="135"/>
      <c r="G386" s="164"/>
      <c r="H386" s="165"/>
    </row>
    <row r="387" spans="1:8" s="17" customFormat="1" x14ac:dyDescent="0.2">
      <c r="A387" s="64"/>
      <c r="B387" s="135"/>
      <c r="C387" s="64"/>
      <c r="D387" s="14"/>
      <c r="E387" s="64"/>
      <c r="F387" s="135"/>
      <c r="G387" s="164"/>
      <c r="H387" s="165"/>
    </row>
    <row r="388" spans="1:8" s="17" customFormat="1" x14ac:dyDescent="0.2">
      <c r="A388" s="64"/>
      <c r="B388" s="135"/>
      <c r="C388" s="64"/>
      <c r="D388" s="14"/>
      <c r="E388" s="64"/>
      <c r="F388" s="135"/>
      <c r="G388" s="164"/>
      <c r="H388" s="165"/>
    </row>
    <row r="389" spans="1:8" s="17" customFormat="1" x14ac:dyDescent="0.2">
      <c r="A389" s="64"/>
      <c r="B389" s="135"/>
      <c r="C389" s="64"/>
      <c r="D389" s="14"/>
      <c r="E389" s="64"/>
      <c r="F389" s="135"/>
      <c r="G389" s="164"/>
      <c r="H389" s="165"/>
    </row>
    <row r="390" spans="1:8" s="17" customFormat="1" x14ac:dyDescent="0.2">
      <c r="A390" s="64"/>
      <c r="B390" s="135"/>
      <c r="C390" s="64"/>
      <c r="D390" s="14"/>
      <c r="E390" s="64"/>
      <c r="F390" s="135"/>
      <c r="G390" s="164"/>
      <c r="H390" s="165"/>
    </row>
    <row r="391" spans="1:8" s="17" customFormat="1" x14ac:dyDescent="0.2">
      <c r="A391" s="64"/>
      <c r="B391" s="135"/>
      <c r="C391" s="64"/>
      <c r="D391" s="14"/>
      <c r="E391" s="64"/>
      <c r="F391" s="135"/>
      <c r="G391" s="164"/>
      <c r="H391" s="165"/>
    </row>
    <row r="392" spans="1:8" s="17" customFormat="1" x14ac:dyDescent="0.2">
      <c r="A392" s="64"/>
      <c r="B392" s="135"/>
      <c r="C392" s="64"/>
      <c r="D392" s="14"/>
      <c r="E392" s="64"/>
      <c r="F392" s="135"/>
      <c r="G392" s="164"/>
      <c r="H392" s="165"/>
    </row>
    <row r="393" spans="1:8" s="17" customFormat="1" x14ac:dyDescent="0.2">
      <c r="A393" s="64"/>
      <c r="B393" s="135"/>
      <c r="C393" s="64"/>
      <c r="D393" s="14"/>
      <c r="E393" s="64"/>
      <c r="F393" s="135"/>
      <c r="G393" s="164"/>
      <c r="H393" s="165"/>
    </row>
    <row r="394" spans="1:8" s="17" customFormat="1" x14ac:dyDescent="0.2">
      <c r="A394" s="64"/>
      <c r="B394" s="135"/>
      <c r="C394" s="64"/>
      <c r="D394" s="14"/>
      <c r="E394" s="64"/>
      <c r="F394" s="135"/>
      <c r="G394" s="164"/>
      <c r="H394" s="165"/>
    </row>
    <row r="395" spans="1:8" s="17" customFormat="1" x14ac:dyDescent="0.2">
      <c r="A395" s="64"/>
      <c r="B395" s="135"/>
      <c r="C395" s="64"/>
      <c r="D395" s="14"/>
      <c r="E395" s="64"/>
      <c r="F395" s="135"/>
      <c r="G395" s="164"/>
      <c r="H395" s="165"/>
    </row>
    <row r="396" spans="1:8" s="17" customFormat="1" x14ac:dyDescent="0.2">
      <c r="A396" s="64"/>
      <c r="B396" s="135"/>
      <c r="C396" s="64"/>
      <c r="D396" s="14"/>
      <c r="E396" s="64"/>
      <c r="F396" s="135"/>
      <c r="G396" s="164"/>
      <c r="H396" s="165"/>
    </row>
    <row r="397" spans="1:8" s="17" customFormat="1" x14ac:dyDescent="0.2">
      <c r="A397" s="64"/>
      <c r="B397" s="135"/>
      <c r="C397" s="64"/>
      <c r="D397" s="14"/>
      <c r="E397" s="64"/>
      <c r="F397" s="135"/>
      <c r="G397" s="164"/>
      <c r="H397" s="165"/>
    </row>
    <row r="398" spans="1:8" s="17" customFormat="1" x14ac:dyDescent="0.2">
      <c r="A398" s="64"/>
      <c r="B398" s="135"/>
      <c r="C398" s="64"/>
      <c r="D398" s="14"/>
      <c r="E398" s="64"/>
      <c r="F398" s="135"/>
      <c r="G398" s="164"/>
      <c r="H398" s="165"/>
    </row>
    <row r="399" spans="1:8" s="17" customFormat="1" x14ac:dyDescent="0.2">
      <c r="A399" s="64"/>
      <c r="B399" s="135"/>
      <c r="C399" s="64"/>
      <c r="D399" s="14"/>
      <c r="E399" s="64"/>
      <c r="F399" s="135"/>
      <c r="G399" s="164"/>
      <c r="H399" s="165"/>
    </row>
    <row r="400" spans="1:8" s="17" customFormat="1" x14ac:dyDescent="0.2">
      <c r="A400" s="64"/>
      <c r="B400" s="135"/>
      <c r="C400" s="64"/>
      <c r="D400" s="14"/>
      <c r="E400" s="64"/>
      <c r="F400" s="135"/>
      <c r="G400" s="164"/>
      <c r="H400" s="165"/>
    </row>
    <row r="401" spans="1:8" s="17" customFormat="1" x14ac:dyDescent="0.2">
      <c r="A401" s="64"/>
      <c r="B401" s="135"/>
      <c r="C401" s="64"/>
      <c r="D401" s="14"/>
      <c r="E401" s="64"/>
      <c r="F401" s="135"/>
      <c r="G401" s="164"/>
      <c r="H401" s="165"/>
    </row>
    <row r="402" spans="1:8" s="17" customFormat="1" x14ac:dyDescent="0.2">
      <c r="A402" s="64"/>
      <c r="B402" s="135"/>
      <c r="C402" s="64"/>
      <c r="D402" s="14"/>
      <c r="E402" s="64"/>
      <c r="F402" s="135"/>
      <c r="G402" s="164"/>
      <c r="H402" s="165"/>
    </row>
    <row r="403" spans="1:8" s="17" customFormat="1" x14ac:dyDescent="0.2">
      <c r="A403" s="64"/>
      <c r="B403" s="135"/>
      <c r="C403" s="64"/>
      <c r="D403" s="14"/>
      <c r="E403" s="64"/>
      <c r="F403" s="135"/>
      <c r="G403" s="164"/>
      <c r="H403" s="165"/>
    </row>
    <row r="404" spans="1:8" s="17" customFormat="1" x14ac:dyDescent="0.2">
      <c r="A404" s="64"/>
      <c r="B404" s="135"/>
      <c r="C404" s="64"/>
      <c r="D404" s="14"/>
      <c r="E404" s="64"/>
      <c r="F404" s="135"/>
      <c r="G404" s="164"/>
      <c r="H404" s="165"/>
    </row>
    <row r="405" spans="1:8" s="17" customFormat="1" x14ac:dyDescent="0.2">
      <c r="A405" s="64"/>
      <c r="B405" s="135"/>
      <c r="C405" s="64"/>
      <c r="D405" s="14"/>
      <c r="E405" s="64"/>
      <c r="F405" s="135"/>
      <c r="G405" s="164"/>
      <c r="H405" s="165"/>
    </row>
    <row r="406" spans="1:8" s="17" customFormat="1" x14ac:dyDescent="0.2">
      <c r="A406" s="64"/>
      <c r="B406" s="135"/>
      <c r="C406" s="64"/>
      <c r="D406" s="14"/>
      <c r="E406" s="64"/>
      <c r="F406" s="135"/>
      <c r="G406" s="164"/>
      <c r="H406" s="165"/>
    </row>
    <row r="407" spans="1:8" s="17" customFormat="1" x14ac:dyDescent="0.2">
      <c r="A407" s="64"/>
      <c r="B407" s="135"/>
      <c r="C407" s="64"/>
      <c r="D407" s="14"/>
      <c r="E407" s="64"/>
      <c r="F407" s="135"/>
      <c r="G407" s="164"/>
      <c r="H407" s="165"/>
    </row>
    <row r="408" spans="1:8" s="17" customFormat="1" x14ac:dyDescent="0.2">
      <c r="A408" s="64"/>
      <c r="B408" s="135"/>
      <c r="C408" s="64"/>
      <c r="D408" s="14"/>
      <c r="E408" s="64"/>
      <c r="F408" s="135"/>
      <c r="G408" s="164"/>
      <c r="H408" s="165"/>
    </row>
    <row r="409" spans="1:8" s="17" customFormat="1" x14ac:dyDescent="0.2">
      <c r="A409" s="64"/>
      <c r="B409" s="135"/>
      <c r="C409" s="64"/>
      <c r="D409" s="14"/>
      <c r="E409" s="64"/>
      <c r="F409" s="135"/>
      <c r="G409" s="164"/>
      <c r="H409" s="165"/>
    </row>
    <row r="410" spans="1:8" s="17" customFormat="1" x14ac:dyDescent="0.2">
      <c r="A410" s="64"/>
      <c r="B410" s="135"/>
      <c r="C410" s="64"/>
      <c r="D410" s="14"/>
      <c r="E410" s="64"/>
      <c r="F410" s="135"/>
      <c r="G410" s="164"/>
      <c r="H410" s="165"/>
    </row>
    <row r="411" spans="1:8" s="17" customFormat="1" x14ac:dyDescent="0.2">
      <c r="A411" s="64"/>
      <c r="B411" s="135"/>
      <c r="C411" s="64"/>
      <c r="D411" s="14"/>
      <c r="E411" s="64"/>
      <c r="F411" s="135"/>
      <c r="G411" s="164"/>
      <c r="H411" s="165"/>
    </row>
    <row r="412" spans="1:8" s="17" customFormat="1" x14ac:dyDescent="0.2">
      <c r="A412" s="64"/>
      <c r="B412" s="135"/>
      <c r="C412" s="64"/>
      <c r="D412" s="14"/>
      <c r="E412" s="64"/>
      <c r="F412" s="135"/>
      <c r="G412" s="164"/>
      <c r="H412" s="165"/>
    </row>
    <row r="413" spans="1:8" s="17" customFormat="1" x14ac:dyDescent="0.2">
      <c r="A413" s="64"/>
      <c r="B413" s="135"/>
      <c r="C413" s="64"/>
      <c r="D413" s="14"/>
      <c r="E413" s="64"/>
      <c r="F413" s="135"/>
      <c r="G413" s="164"/>
      <c r="H413" s="165"/>
    </row>
    <row r="414" spans="1:8" s="17" customFormat="1" x14ac:dyDescent="0.2">
      <c r="A414" s="64"/>
      <c r="B414" s="135"/>
      <c r="C414" s="64"/>
      <c r="D414" s="14"/>
      <c r="E414" s="64"/>
      <c r="F414" s="135"/>
      <c r="G414" s="164"/>
      <c r="H414" s="165"/>
    </row>
    <row r="415" spans="1:8" s="17" customFormat="1" x14ac:dyDescent="0.2">
      <c r="A415" s="64"/>
      <c r="B415" s="135"/>
      <c r="C415" s="64"/>
      <c r="D415" s="14"/>
      <c r="E415" s="64"/>
      <c r="F415" s="135"/>
      <c r="G415" s="164"/>
      <c r="H415" s="165"/>
    </row>
    <row r="416" spans="1:8" s="17" customFormat="1" x14ac:dyDescent="0.2">
      <c r="A416" s="64"/>
      <c r="B416" s="135"/>
      <c r="C416" s="64"/>
      <c r="D416" s="14"/>
      <c r="E416" s="64"/>
      <c r="F416" s="135"/>
      <c r="G416" s="164"/>
      <c r="H416" s="165"/>
    </row>
    <row r="417" spans="1:8" s="17" customFormat="1" x14ac:dyDescent="0.2">
      <c r="A417" s="64"/>
      <c r="B417" s="135"/>
      <c r="C417" s="64"/>
      <c r="D417" s="14"/>
      <c r="E417" s="64"/>
      <c r="F417" s="135"/>
      <c r="G417" s="164"/>
      <c r="H417" s="165"/>
    </row>
    <row r="418" spans="1:8" s="17" customFormat="1" x14ac:dyDescent="0.2">
      <c r="A418" s="64"/>
      <c r="B418" s="135"/>
      <c r="C418" s="64"/>
      <c r="D418" s="14"/>
      <c r="E418" s="64"/>
      <c r="F418" s="135"/>
      <c r="G418" s="164"/>
      <c r="H418" s="165"/>
    </row>
    <row r="419" spans="1:8" s="17" customFormat="1" x14ac:dyDescent="0.2">
      <c r="A419" s="64"/>
      <c r="B419" s="135"/>
      <c r="C419" s="64"/>
      <c r="D419" s="14"/>
      <c r="E419" s="64"/>
      <c r="F419" s="135"/>
      <c r="G419" s="164"/>
      <c r="H419" s="165"/>
    </row>
    <row r="420" spans="1:8" s="17" customFormat="1" x14ac:dyDescent="0.2">
      <c r="A420" s="64"/>
      <c r="B420" s="135"/>
      <c r="C420" s="64"/>
      <c r="D420" s="14"/>
      <c r="E420" s="64"/>
      <c r="F420" s="135"/>
      <c r="G420" s="164"/>
      <c r="H420" s="165"/>
    </row>
    <row r="421" spans="1:8" s="17" customFormat="1" x14ac:dyDescent="0.2">
      <c r="A421" s="64"/>
      <c r="B421" s="135"/>
      <c r="C421" s="64"/>
      <c r="D421" s="14"/>
      <c r="E421" s="64"/>
      <c r="F421" s="135"/>
      <c r="G421" s="164"/>
      <c r="H421" s="165"/>
    </row>
    <row r="422" spans="1:8" s="17" customFormat="1" x14ac:dyDescent="0.2">
      <c r="A422" s="64"/>
      <c r="B422" s="135"/>
      <c r="C422" s="64"/>
      <c r="D422" s="14"/>
      <c r="E422" s="64"/>
      <c r="F422" s="135"/>
      <c r="G422" s="164"/>
      <c r="H422" s="165"/>
    </row>
    <row r="423" spans="1:8" s="17" customFormat="1" x14ac:dyDescent="0.2">
      <c r="A423" s="64"/>
      <c r="B423" s="135"/>
      <c r="C423" s="64"/>
      <c r="D423" s="14"/>
      <c r="E423" s="64"/>
      <c r="F423" s="135"/>
      <c r="G423" s="164"/>
      <c r="H423" s="165"/>
    </row>
    <row r="424" spans="1:8" s="17" customFormat="1" x14ac:dyDescent="0.2">
      <c r="A424" s="64"/>
      <c r="B424" s="135"/>
      <c r="C424" s="64"/>
      <c r="D424" s="14"/>
      <c r="E424" s="64"/>
      <c r="F424" s="135"/>
      <c r="G424" s="164"/>
      <c r="H424" s="165"/>
    </row>
    <row r="425" spans="1:8" s="17" customFormat="1" x14ac:dyDescent="0.2">
      <c r="A425" s="64"/>
      <c r="B425" s="135"/>
      <c r="C425" s="64"/>
      <c r="D425" s="14"/>
      <c r="E425" s="64"/>
      <c r="F425" s="135"/>
      <c r="G425" s="164"/>
      <c r="H425" s="165"/>
    </row>
    <row r="426" spans="1:8" s="17" customFormat="1" x14ac:dyDescent="0.2">
      <c r="A426" s="64"/>
      <c r="B426" s="135"/>
      <c r="C426" s="64"/>
      <c r="D426" s="14"/>
      <c r="E426" s="64"/>
      <c r="F426" s="135"/>
      <c r="G426" s="164"/>
      <c r="H426" s="165"/>
    </row>
    <row r="427" spans="1:8" s="17" customFormat="1" x14ac:dyDescent="0.2">
      <c r="A427" s="64"/>
      <c r="B427" s="135"/>
      <c r="C427" s="64"/>
      <c r="D427" s="14"/>
      <c r="E427" s="64"/>
      <c r="F427" s="135"/>
      <c r="G427" s="164"/>
      <c r="H427" s="165"/>
    </row>
    <row r="428" spans="1:8" s="17" customFormat="1" x14ac:dyDescent="0.2">
      <c r="A428" s="64"/>
      <c r="B428" s="135"/>
      <c r="C428" s="64"/>
      <c r="D428" s="14"/>
      <c r="E428" s="64"/>
      <c r="F428" s="135"/>
      <c r="G428" s="164"/>
      <c r="H428" s="165"/>
    </row>
    <row r="429" spans="1:8" s="17" customFormat="1" x14ac:dyDescent="0.2">
      <c r="A429" s="64"/>
      <c r="B429" s="135"/>
      <c r="C429" s="64"/>
      <c r="D429" s="14"/>
      <c r="E429" s="64"/>
      <c r="F429" s="135"/>
      <c r="G429" s="164"/>
      <c r="H429" s="165"/>
    </row>
    <row r="430" spans="1:8" s="17" customFormat="1" x14ac:dyDescent="0.2">
      <c r="A430" s="64"/>
      <c r="B430" s="135"/>
      <c r="C430" s="64"/>
      <c r="D430" s="14"/>
      <c r="E430" s="64"/>
      <c r="F430" s="135"/>
      <c r="G430" s="164"/>
      <c r="H430" s="165"/>
    </row>
    <row r="431" spans="1:8" s="17" customFormat="1" x14ac:dyDescent="0.2">
      <c r="A431" s="64"/>
      <c r="B431" s="135"/>
      <c r="C431" s="64"/>
      <c r="D431" s="14"/>
      <c r="E431" s="64"/>
      <c r="F431" s="135"/>
      <c r="G431" s="164"/>
      <c r="H431" s="165"/>
    </row>
    <row r="432" spans="1:8" s="17" customFormat="1" x14ac:dyDescent="0.2">
      <c r="A432" s="64"/>
      <c r="B432" s="135"/>
      <c r="C432" s="64"/>
      <c r="D432" s="14"/>
      <c r="E432" s="64"/>
      <c r="F432" s="135"/>
      <c r="G432" s="164"/>
      <c r="H432" s="165"/>
    </row>
    <row r="433" spans="1:8" s="17" customFormat="1" x14ac:dyDescent="0.2">
      <c r="A433" s="64"/>
      <c r="B433" s="135"/>
      <c r="C433" s="64"/>
      <c r="D433" s="14"/>
      <c r="E433" s="64"/>
      <c r="F433" s="135"/>
      <c r="G433" s="164"/>
      <c r="H433" s="165"/>
    </row>
    <row r="434" spans="1:8" s="17" customFormat="1" x14ac:dyDescent="0.2">
      <c r="A434" s="64"/>
      <c r="B434" s="135"/>
      <c r="C434" s="64"/>
      <c r="D434" s="14"/>
      <c r="E434" s="64"/>
      <c r="F434" s="135"/>
      <c r="G434" s="164"/>
      <c r="H434" s="165"/>
    </row>
    <row r="435" spans="1:8" s="17" customFormat="1" x14ac:dyDescent="0.2">
      <c r="A435" s="64"/>
      <c r="B435" s="135"/>
      <c r="C435" s="64"/>
      <c r="D435" s="14"/>
      <c r="E435" s="64"/>
      <c r="F435" s="135"/>
      <c r="G435" s="164"/>
      <c r="H435" s="165"/>
    </row>
    <row r="436" spans="1:8" s="17" customFormat="1" x14ac:dyDescent="0.2">
      <c r="A436" s="64"/>
      <c r="B436" s="135"/>
      <c r="C436" s="64"/>
      <c r="D436" s="14"/>
      <c r="E436" s="64"/>
      <c r="F436" s="135"/>
      <c r="G436" s="164"/>
      <c r="H436" s="165"/>
    </row>
    <row r="437" spans="1:8" s="17" customFormat="1" x14ac:dyDescent="0.2">
      <c r="A437" s="64"/>
      <c r="B437" s="135"/>
      <c r="C437" s="64"/>
      <c r="D437" s="14"/>
      <c r="E437" s="64"/>
      <c r="F437" s="135"/>
      <c r="G437" s="164"/>
      <c r="H437" s="165"/>
    </row>
    <row r="438" spans="1:8" s="17" customFormat="1" x14ac:dyDescent="0.2">
      <c r="A438" s="64"/>
      <c r="B438" s="135"/>
      <c r="C438" s="64"/>
      <c r="D438" s="14"/>
      <c r="E438" s="64"/>
      <c r="F438" s="135"/>
      <c r="G438" s="164"/>
      <c r="H438" s="165"/>
    </row>
    <row r="439" spans="1:8" s="17" customFormat="1" x14ac:dyDescent="0.2">
      <c r="A439" s="64"/>
      <c r="B439" s="135"/>
      <c r="C439" s="64"/>
      <c r="D439" s="14"/>
      <c r="E439" s="64"/>
      <c r="F439" s="135"/>
      <c r="G439" s="164"/>
      <c r="H439" s="165"/>
    </row>
    <row r="440" spans="1:8" s="17" customFormat="1" x14ac:dyDescent="0.2">
      <c r="A440" s="64"/>
      <c r="B440" s="135"/>
      <c r="C440" s="64"/>
      <c r="D440" s="14"/>
      <c r="E440" s="64"/>
      <c r="F440" s="135"/>
      <c r="G440" s="164"/>
      <c r="H440" s="165"/>
    </row>
    <row r="441" spans="1:8" s="17" customFormat="1" x14ac:dyDescent="0.2">
      <c r="A441" s="64"/>
      <c r="B441" s="135"/>
      <c r="C441" s="64"/>
      <c r="D441" s="14"/>
      <c r="E441" s="64"/>
      <c r="F441" s="135"/>
      <c r="G441" s="164"/>
      <c r="H441" s="165"/>
    </row>
    <row r="442" spans="1:8" s="17" customFormat="1" x14ac:dyDescent="0.2">
      <c r="A442" s="64"/>
      <c r="B442" s="135"/>
      <c r="C442" s="64"/>
      <c r="D442" s="14"/>
      <c r="E442" s="64"/>
      <c r="F442" s="135"/>
      <c r="G442" s="164"/>
      <c r="H442" s="165"/>
    </row>
    <row r="443" spans="1:8" s="17" customFormat="1" x14ac:dyDescent="0.2">
      <c r="A443" s="64"/>
      <c r="B443" s="135"/>
      <c r="C443" s="64"/>
      <c r="D443" s="14"/>
      <c r="E443" s="64"/>
      <c r="F443" s="135"/>
      <c r="G443" s="164"/>
      <c r="H443" s="165"/>
    </row>
    <row r="444" spans="1:8" s="17" customFormat="1" x14ac:dyDescent="0.2">
      <c r="A444" s="64"/>
      <c r="B444" s="135"/>
      <c r="C444" s="64"/>
      <c r="D444" s="14"/>
      <c r="E444" s="64"/>
      <c r="F444" s="135"/>
      <c r="G444" s="164"/>
      <c r="H444" s="165"/>
    </row>
    <row r="445" spans="1:8" s="17" customFormat="1" x14ac:dyDescent="0.2">
      <c r="A445" s="64"/>
      <c r="B445" s="135"/>
      <c r="C445" s="64"/>
      <c r="D445" s="14"/>
      <c r="E445" s="64"/>
      <c r="F445" s="135"/>
      <c r="G445" s="164"/>
      <c r="H445" s="165"/>
    </row>
    <row r="446" spans="1:8" s="17" customFormat="1" x14ac:dyDescent="0.2">
      <c r="A446" s="64"/>
      <c r="B446" s="135"/>
      <c r="C446" s="64"/>
      <c r="D446" s="14"/>
      <c r="E446" s="64"/>
      <c r="F446" s="135"/>
      <c r="G446" s="164"/>
      <c r="H446" s="165"/>
    </row>
    <row r="447" spans="1:8" s="17" customFormat="1" x14ac:dyDescent="0.2">
      <c r="A447" s="64"/>
      <c r="B447" s="135"/>
      <c r="C447" s="64"/>
      <c r="D447" s="14"/>
      <c r="E447" s="64"/>
      <c r="F447" s="135"/>
      <c r="G447" s="164"/>
      <c r="H447" s="165"/>
    </row>
    <row r="448" spans="1:8" s="17" customFormat="1" x14ac:dyDescent="0.2">
      <c r="A448" s="64"/>
      <c r="B448" s="135"/>
      <c r="C448" s="64"/>
      <c r="D448" s="14"/>
      <c r="E448" s="64"/>
      <c r="F448" s="135"/>
      <c r="G448" s="164"/>
      <c r="H448" s="165"/>
    </row>
    <row r="449" spans="1:8" s="17" customFormat="1" x14ac:dyDescent="0.2">
      <c r="A449" s="64"/>
      <c r="B449" s="135"/>
      <c r="C449" s="64"/>
      <c r="D449" s="14"/>
      <c r="E449" s="64"/>
      <c r="F449" s="135"/>
      <c r="G449" s="164"/>
      <c r="H449" s="165"/>
    </row>
    <row r="450" spans="1:8" s="17" customFormat="1" x14ac:dyDescent="0.2">
      <c r="A450" s="64"/>
      <c r="B450" s="135"/>
      <c r="C450" s="64"/>
      <c r="D450" s="14"/>
      <c r="E450" s="64"/>
      <c r="F450" s="135"/>
      <c r="G450" s="164"/>
      <c r="H450" s="165"/>
    </row>
    <row r="451" spans="1:8" s="17" customFormat="1" x14ac:dyDescent="0.2">
      <c r="A451" s="64"/>
      <c r="B451" s="135"/>
      <c r="C451" s="64"/>
      <c r="D451" s="14"/>
      <c r="E451" s="64"/>
      <c r="F451" s="135"/>
      <c r="G451" s="164"/>
      <c r="H451" s="165"/>
    </row>
    <row r="452" spans="1:8" s="17" customFormat="1" x14ac:dyDescent="0.2">
      <c r="A452" s="64"/>
      <c r="B452" s="135"/>
      <c r="C452" s="64"/>
      <c r="D452" s="14"/>
      <c r="E452" s="64"/>
      <c r="F452" s="135"/>
      <c r="G452" s="164"/>
      <c r="H452" s="165"/>
    </row>
    <row r="453" spans="1:8" s="17" customFormat="1" x14ac:dyDescent="0.2">
      <c r="A453" s="64"/>
      <c r="B453" s="135"/>
      <c r="C453" s="64"/>
      <c r="D453" s="14"/>
      <c r="E453" s="64"/>
      <c r="F453" s="135"/>
      <c r="G453" s="164"/>
      <c r="H453" s="165"/>
    </row>
    <row r="454" spans="1:8" s="17" customFormat="1" x14ac:dyDescent="0.2">
      <c r="A454" s="64"/>
      <c r="B454" s="135"/>
      <c r="C454" s="64"/>
      <c r="D454" s="14"/>
      <c r="E454" s="64"/>
      <c r="F454" s="135"/>
      <c r="G454" s="164"/>
      <c r="H454" s="165"/>
    </row>
    <row r="455" spans="1:8" s="17" customFormat="1" x14ac:dyDescent="0.2">
      <c r="A455" s="64"/>
      <c r="B455" s="135"/>
      <c r="C455" s="64"/>
      <c r="D455" s="14"/>
      <c r="E455" s="64"/>
      <c r="F455" s="135"/>
      <c r="G455" s="164"/>
      <c r="H455" s="165"/>
    </row>
    <row r="456" spans="1:8" s="17" customFormat="1" x14ac:dyDescent="0.2">
      <c r="A456" s="64"/>
      <c r="B456" s="135"/>
      <c r="C456" s="64"/>
      <c r="D456" s="14"/>
      <c r="E456" s="64"/>
      <c r="F456" s="135"/>
      <c r="G456" s="164"/>
      <c r="H456" s="165"/>
    </row>
    <row r="457" spans="1:8" s="17" customFormat="1" x14ac:dyDescent="0.2">
      <c r="A457" s="64"/>
      <c r="B457" s="135"/>
      <c r="C457" s="64"/>
      <c r="D457" s="14"/>
      <c r="E457" s="64"/>
      <c r="F457" s="135"/>
      <c r="G457" s="164"/>
      <c r="H457" s="165"/>
    </row>
    <row r="458" spans="1:8" s="17" customFormat="1" x14ac:dyDescent="0.2">
      <c r="A458" s="64"/>
      <c r="B458" s="135"/>
      <c r="C458" s="64"/>
      <c r="D458" s="14"/>
      <c r="E458" s="64"/>
      <c r="F458" s="135"/>
      <c r="G458" s="164"/>
      <c r="H458" s="165"/>
    </row>
    <row r="459" spans="1:8" s="17" customFormat="1" x14ac:dyDescent="0.2">
      <c r="A459" s="64"/>
      <c r="B459" s="135"/>
      <c r="C459" s="64"/>
      <c r="D459" s="14"/>
      <c r="E459" s="64"/>
      <c r="F459" s="135"/>
      <c r="G459" s="164"/>
      <c r="H459" s="165"/>
    </row>
    <row r="460" spans="1:8" s="17" customFormat="1" x14ac:dyDescent="0.2">
      <c r="A460" s="64"/>
      <c r="B460" s="135"/>
      <c r="C460" s="64"/>
      <c r="D460" s="14"/>
      <c r="E460" s="64"/>
      <c r="F460" s="135"/>
      <c r="G460" s="164"/>
      <c r="H460" s="165"/>
    </row>
    <row r="461" spans="1:8" s="17" customFormat="1" x14ac:dyDescent="0.2">
      <c r="A461" s="64"/>
      <c r="B461" s="135"/>
      <c r="C461" s="64"/>
      <c r="D461" s="14"/>
      <c r="E461" s="64"/>
      <c r="F461" s="135"/>
      <c r="G461" s="164"/>
      <c r="H461" s="165"/>
    </row>
    <row r="462" spans="1:8" s="17" customFormat="1" x14ac:dyDescent="0.2">
      <c r="A462" s="64"/>
      <c r="B462" s="135"/>
      <c r="C462" s="64"/>
      <c r="D462" s="14"/>
      <c r="E462" s="64"/>
      <c r="F462" s="135"/>
      <c r="G462" s="164"/>
      <c r="H462" s="165"/>
    </row>
    <row r="463" spans="1:8" s="17" customFormat="1" x14ac:dyDescent="0.2">
      <c r="A463" s="64"/>
      <c r="B463" s="135"/>
      <c r="C463" s="64"/>
      <c r="D463" s="14"/>
      <c r="E463" s="64"/>
      <c r="F463" s="135"/>
      <c r="G463" s="164"/>
      <c r="H463" s="165"/>
    </row>
    <row r="464" spans="1:8" s="17" customFormat="1" x14ac:dyDescent="0.2">
      <c r="A464" s="64"/>
      <c r="B464" s="135"/>
      <c r="C464" s="64"/>
      <c r="D464" s="14"/>
      <c r="E464" s="64"/>
      <c r="F464" s="135"/>
      <c r="G464" s="164"/>
      <c r="H464" s="165"/>
    </row>
    <row r="465" spans="1:8" s="17" customFormat="1" x14ac:dyDescent="0.2">
      <c r="A465" s="64"/>
      <c r="B465" s="135"/>
      <c r="C465" s="64"/>
      <c r="D465" s="14"/>
      <c r="E465" s="64"/>
      <c r="F465" s="135"/>
      <c r="G465" s="164"/>
      <c r="H465" s="165"/>
    </row>
    <row r="466" spans="1:8" s="17" customFormat="1" x14ac:dyDescent="0.2">
      <c r="A466" s="64"/>
      <c r="B466" s="135"/>
      <c r="C466" s="64"/>
      <c r="D466" s="14"/>
      <c r="E466" s="64"/>
      <c r="F466" s="135"/>
      <c r="G466" s="164"/>
      <c r="H466" s="165"/>
    </row>
    <row r="467" spans="1:8" s="17" customFormat="1" x14ac:dyDescent="0.2">
      <c r="A467" s="64"/>
      <c r="B467" s="135"/>
      <c r="C467" s="64"/>
      <c r="D467" s="14"/>
      <c r="E467" s="64"/>
      <c r="F467" s="135"/>
      <c r="G467" s="164"/>
      <c r="H467" s="165"/>
    </row>
    <row r="468" spans="1:8" s="17" customFormat="1" x14ac:dyDescent="0.2">
      <c r="A468" s="64"/>
      <c r="B468" s="135"/>
      <c r="C468" s="64"/>
      <c r="D468" s="14"/>
      <c r="E468" s="64"/>
      <c r="F468" s="135"/>
      <c r="G468" s="164"/>
      <c r="H468" s="165"/>
    </row>
    <row r="469" spans="1:8" s="17" customFormat="1" x14ac:dyDescent="0.2">
      <c r="A469" s="64"/>
      <c r="B469" s="135"/>
      <c r="C469" s="64"/>
      <c r="D469" s="14"/>
      <c r="E469" s="64"/>
      <c r="F469" s="135"/>
      <c r="G469" s="164"/>
      <c r="H469" s="165"/>
    </row>
    <row r="470" spans="1:8" s="17" customFormat="1" x14ac:dyDescent="0.2">
      <c r="A470" s="64"/>
      <c r="B470" s="135"/>
      <c r="C470" s="64"/>
      <c r="D470" s="14"/>
      <c r="E470" s="64"/>
      <c r="F470" s="135"/>
      <c r="G470" s="164"/>
      <c r="H470" s="165"/>
    </row>
    <row r="471" spans="1:8" s="17" customFormat="1" x14ac:dyDescent="0.2">
      <c r="A471" s="64"/>
      <c r="B471" s="135"/>
      <c r="C471" s="64"/>
      <c r="D471" s="14"/>
      <c r="E471" s="64"/>
      <c r="F471" s="135"/>
      <c r="G471" s="164"/>
      <c r="H471" s="165"/>
    </row>
    <row r="472" spans="1:8" s="17" customFormat="1" x14ac:dyDescent="0.2">
      <c r="A472" s="64"/>
      <c r="B472" s="135"/>
      <c r="C472" s="64"/>
      <c r="D472" s="14"/>
      <c r="E472" s="64"/>
      <c r="F472" s="135"/>
      <c r="G472" s="164"/>
      <c r="H472" s="165"/>
    </row>
    <row r="473" spans="1:8" s="17" customFormat="1" x14ac:dyDescent="0.2">
      <c r="A473" s="64"/>
      <c r="B473" s="135"/>
      <c r="C473" s="64"/>
      <c r="D473" s="14"/>
      <c r="E473" s="64"/>
      <c r="F473" s="135"/>
      <c r="G473" s="164"/>
      <c r="H473" s="165"/>
    </row>
    <row r="474" spans="1:8" s="17" customFormat="1" x14ac:dyDescent="0.2">
      <c r="A474" s="64"/>
      <c r="B474" s="135"/>
      <c r="C474" s="64"/>
      <c r="D474" s="14"/>
      <c r="E474" s="64"/>
      <c r="F474" s="135"/>
      <c r="G474" s="164"/>
      <c r="H474" s="165"/>
    </row>
    <row r="475" spans="1:8" s="17" customFormat="1" x14ac:dyDescent="0.2">
      <c r="A475" s="64"/>
      <c r="B475" s="135"/>
      <c r="C475" s="64"/>
      <c r="D475" s="14"/>
      <c r="E475" s="64"/>
      <c r="F475" s="135"/>
      <c r="G475" s="164"/>
      <c r="H475" s="165"/>
    </row>
    <row r="476" spans="1:8" s="17" customFormat="1" x14ac:dyDescent="0.2">
      <c r="A476" s="64"/>
      <c r="B476" s="135"/>
      <c r="C476" s="64"/>
      <c r="D476" s="14"/>
      <c r="E476" s="64"/>
      <c r="F476" s="135"/>
      <c r="G476" s="164"/>
      <c r="H476" s="165"/>
    </row>
    <row r="477" spans="1:8" s="17" customFormat="1" x14ac:dyDescent="0.2">
      <c r="A477" s="64"/>
      <c r="B477" s="135"/>
      <c r="C477" s="64"/>
      <c r="D477" s="14"/>
      <c r="E477" s="64"/>
      <c r="F477" s="135"/>
      <c r="G477" s="164"/>
      <c r="H477" s="165"/>
    </row>
    <row r="478" spans="1:8" s="17" customFormat="1" x14ac:dyDescent="0.2">
      <c r="A478" s="64"/>
      <c r="B478" s="135"/>
      <c r="C478" s="64"/>
      <c r="D478" s="14"/>
      <c r="E478" s="64"/>
      <c r="F478" s="135"/>
      <c r="G478" s="164"/>
      <c r="H478" s="165"/>
    </row>
    <row r="479" spans="1:8" s="17" customFormat="1" x14ac:dyDescent="0.2">
      <c r="A479" s="64"/>
      <c r="B479" s="135"/>
      <c r="C479" s="64"/>
      <c r="D479" s="14"/>
      <c r="E479" s="64"/>
      <c r="F479" s="135"/>
      <c r="G479" s="164"/>
      <c r="H479" s="165"/>
    </row>
    <row r="480" spans="1:8" s="17" customFormat="1" x14ac:dyDescent="0.2">
      <c r="A480" s="64"/>
      <c r="B480" s="135"/>
      <c r="C480" s="64"/>
      <c r="D480" s="14"/>
      <c r="E480" s="64"/>
      <c r="F480" s="135"/>
      <c r="G480" s="164"/>
      <c r="H480" s="165"/>
    </row>
    <row r="481" spans="1:8" s="17" customFormat="1" x14ac:dyDescent="0.2">
      <c r="A481" s="64"/>
      <c r="B481" s="135"/>
      <c r="C481" s="64"/>
      <c r="D481" s="14"/>
      <c r="E481" s="64"/>
      <c r="F481" s="135"/>
      <c r="G481" s="164"/>
      <c r="H481" s="165"/>
    </row>
    <row r="482" spans="1:8" s="17" customFormat="1" x14ac:dyDescent="0.2">
      <c r="A482" s="64"/>
      <c r="B482" s="135"/>
      <c r="C482" s="64"/>
      <c r="D482" s="14"/>
      <c r="E482" s="64"/>
      <c r="F482" s="135"/>
      <c r="G482" s="164"/>
      <c r="H482" s="165"/>
    </row>
    <row r="483" spans="1:8" s="17" customFormat="1" x14ac:dyDescent="0.2">
      <c r="A483" s="64"/>
      <c r="B483" s="135"/>
      <c r="C483" s="64"/>
      <c r="D483" s="14"/>
      <c r="E483" s="64"/>
      <c r="F483" s="135"/>
      <c r="G483" s="164"/>
      <c r="H483" s="165"/>
    </row>
    <row r="484" spans="1:8" s="17" customFormat="1" x14ac:dyDescent="0.2">
      <c r="A484" s="64"/>
      <c r="B484" s="135"/>
      <c r="C484" s="64"/>
      <c r="D484" s="14"/>
      <c r="E484" s="64"/>
      <c r="F484" s="135"/>
      <c r="G484" s="164"/>
      <c r="H484" s="165"/>
    </row>
    <row r="485" spans="1:8" s="17" customFormat="1" x14ac:dyDescent="0.2">
      <c r="A485" s="64"/>
      <c r="B485" s="135"/>
      <c r="C485" s="64"/>
      <c r="D485" s="14"/>
      <c r="E485" s="64"/>
      <c r="F485" s="135"/>
      <c r="G485" s="164"/>
      <c r="H485" s="165"/>
    </row>
    <row r="486" spans="1:8" s="17" customFormat="1" x14ac:dyDescent="0.2">
      <c r="A486" s="64"/>
      <c r="B486" s="135"/>
      <c r="C486" s="64"/>
      <c r="D486" s="14"/>
      <c r="E486" s="64"/>
      <c r="F486" s="135"/>
      <c r="G486" s="164"/>
      <c r="H486" s="165"/>
    </row>
    <row r="487" spans="1:8" s="17" customFormat="1" x14ac:dyDescent="0.2">
      <c r="A487" s="64"/>
      <c r="B487" s="135"/>
      <c r="C487" s="64"/>
      <c r="D487" s="14"/>
      <c r="E487" s="64"/>
      <c r="F487" s="135"/>
      <c r="G487" s="164"/>
      <c r="H487" s="165"/>
    </row>
    <row r="488" spans="1:8" s="17" customFormat="1" x14ac:dyDescent="0.2">
      <c r="A488" s="64"/>
      <c r="B488" s="135"/>
      <c r="C488" s="64"/>
      <c r="D488" s="14"/>
      <c r="E488" s="64"/>
      <c r="F488" s="135"/>
      <c r="G488" s="164"/>
      <c r="H488" s="165"/>
    </row>
    <row r="489" spans="1:8" s="17" customFormat="1" x14ac:dyDescent="0.2">
      <c r="A489" s="64"/>
      <c r="B489" s="135"/>
      <c r="C489" s="64"/>
      <c r="D489" s="14"/>
      <c r="E489" s="64"/>
      <c r="F489" s="135"/>
      <c r="G489" s="164"/>
      <c r="H489" s="165"/>
    </row>
    <row r="490" spans="1:8" s="17" customFormat="1" x14ac:dyDescent="0.2">
      <c r="A490" s="64"/>
      <c r="B490" s="135"/>
      <c r="C490" s="64"/>
      <c r="D490" s="14"/>
      <c r="E490" s="64"/>
      <c r="F490" s="135"/>
      <c r="G490" s="164"/>
      <c r="H490" s="165"/>
    </row>
    <row r="491" spans="1:8" s="17" customFormat="1" x14ac:dyDescent="0.2">
      <c r="A491" s="64"/>
      <c r="B491" s="135"/>
      <c r="C491" s="64"/>
      <c r="D491" s="14"/>
      <c r="E491" s="64"/>
      <c r="F491" s="135"/>
      <c r="G491" s="164"/>
      <c r="H491" s="165"/>
    </row>
    <row r="492" spans="1:8" s="17" customFormat="1" x14ac:dyDescent="0.2">
      <c r="A492" s="64"/>
      <c r="B492" s="135"/>
      <c r="C492" s="64"/>
      <c r="D492" s="14"/>
      <c r="E492" s="64"/>
      <c r="F492" s="135"/>
      <c r="G492" s="164"/>
      <c r="H492" s="165"/>
    </row>
    <row r="493" spans="1:8" s="17" customFormat="1" x14ac:dyDescent="0.2">
      <c r="A493" s="64"/>
      <c r="B493" s="135"/>
      <c r="C493" s="64"/>
      <c r="D493" s="14"/>
      <c r="E493" s="64"/>
      <c r="F493" s="135"/>
      <c r="G493" s="164"/>
      <c r="H493" s="165"/>
    </row>
    <row r="494" spans="1:8" s="17" customFormat="1" x14ac:dyDescent="0.2">
      <c r="A494" s="64"/>
      <c r="B494" s="135"/>
      <c r="C494" s="64"/>
      <c r="D494" s="14"/>
      <c r="E494" s="64"/>
      <c r="F494" s="135"/>
      <c r="G494" s="164"/>
      <c r="H494" s="165"/>
    </row>
    <row r="495" spans="1:8" s="17" customFormat="1" x14ac:dyDescent="0.2">
      <c r="A495" s="64"/>
      <c r="B495" s="135"/>
      <c r="C495" s="64"/>
      <c r="D495" s="14"/>
      <c r="E495" s="64"/>
      <c r="F495" s="135"/>
      <c r="G495" s="164"/>
      <c r="H495" s="165"/>
    </row>
    <row r="496" spans="1:8" s="17" customFormat="1" x14ac:dyDescent="0.2">
      <c r="A496" s="64"/>
      <c r="B496" s="135"/>
      <c r="C496" s="64"/>
      <c r="D496" s="14"/>
      <c r="E496" s="64"/>
      <c r="F496" s="135"/>
      <c r="G496" s="164"/>
      <c r="H496" s="165"/>
    </row>
    <row r="497" spans="1:8" s="17" customFormat="1" x14ac:dyDescent="0.2">
      <c r="A497" s="64"/>
      <c r="B497" s="135"/>
      <c r="C497" s="64"/>
      <c r="D497" s="14"/>
      <c r="E497" s="64"/>
      <c r="F497" s="135"/>
      <c r="G497" s="164"/>
      <c r="H497" s="165"/>
    </row>
    <row r="498" spans="1:8" s="17" customFormat="1" x14ac:dyDescent="0.2">
      <c r="A498" s="64"/>
      <c r="B498" s="135"/>
      <c r="C498" s="64"/>
      <c r="D498" s="14"/>
      <c r="E498" s="64"/>
      <c r="F498" s="135"/>
      <c r="G498" s="164"/>
      <c r="H498" s="165"/>
    </row>
    <row r="499" spans="1:8" s="17" customFormat="1" x14ac:dyDescent="0.2">
      <c r="A499" s="64"/>
      <c r="B499" s="135"/>
      <c r="C499" s="64"/>
      <c r="D499" s="14"/>
      <c r="E499" s="64"/>
      <c r="F499" s="135"/>
      <c r="G499" s="164"/>
      <c r="H499" s="165"/>
    </row>
    <row r="500" spans="1:8" s="17" customFormat="1" x14ac:dyDescent="0.2">
      <c r="A500" s="64"/>
      <c r="B500" s="135"/>
      <c r="C500" s="64"/>
      <c r="D500" s="14"/>
      <c r="E500" s="64"/>
      <c r="F500" s="135"/>
      <c r="G500" s="164"/>
      <c r="H500" s="165"/>
    </row>
    <row r="501" spans="1:8" s="17" customFormat="1" x14ac:dyDescent="0.2">
      <c r="A501" s="64"/>
      <c r="B501" s="135"/>
      <c r="C501" s="64"/>
      <c r="D501" s="14"/>
      <c r="E501" s="64"/>
      <c r="F501" s="135"/>
      <c r="G501" s="164"/>
      <c r="H501" s="165"/>
    </row>
    <row r="502" spans="1:8" s="17" customFormat="1" x14ac:dyDescent="0.2">
      <c r="A502" s="64"/>
      <c r="B502" s="135"/>
      <c r="C502" s="64"/>
      <c r="D502" s="14"/>
      <c r="E502" s="64"/>
      <c r="F502" s="135"/>
      <c r="G502" s="164"/>
      <c r="H502" s="165"/>
    </row>
    <row r="503" spans="1:8" s="17" customFormat="1" x14ac:dyDescent="0.2">
      <c r="A503" s="64"/>
      <c r="B503" s="135"/>
      <c r="C503" s="64"/>
      <c r="D503" s="14"/>
      <c r="E503" s="64"/>
      <c r="F503" s="135"/>
      <c r="G503" s="164"/>
      <c r="H503" s="165"/>
    </row>
    <row r="504" spans="1:8" s="17" customFormat="1" x14ac:dyDescent="0.2">
      <c r="A504" s="64"/>
      <c r="B504" s="135"/>
      <c r="C504" s="64"/>
      <c r="D504" s="14"/>
      <c r="E504" s="64"/>
      <c r="F504" s="135"/>
      <c r="G504" s="164"/>
      <c r="H504" s="165"/>
    </row>
    <row r="505" spans="1:8" s="17" customFormat="1" x14ac:dyDescent="0.2">
      <c r="A505" s="64"/>
      <c r="B505" s="135"/>
      <c r="C505" s="64"/>
      <c r="D505" s="14"/>
      <c r="E505" s="64"/>
      <c r="F505" s="135"/>
      <c r="G505" s="164"/>
      <c r="H505" s="165"/>
    </row>
    <row r="506" spans="1:8" s="17" customFormat="1" x14ac:dyDescent="0.2">
      <c r="A506" s="64"/>
      <c r="B506" s="135"/>
      <c r="C506" s="64"/>
      <c r="D506" s="14"/>
      <c r="E506" s="64"/>
      <c r="F506" s="135"/>
      <c r="G506" s="164"/>
      <c r="H506" s="165"/>
    </row>
    <row r="507" spans="1:8" s="17" customFormat="1" x14ac:dyDescent="0.2">
      <c r="A507" s="64"/>
      <c r="B507" s="135"/>
      <c r="C507" s="64"/>
      <c r="D507" s="14"/>
      <c r="E507" s="64"/>
      <c r="F507" s="135"/>
      <c r="G507" s="164"/>
      <c r="H507" s="165"/>
    </row>
    <row r="508" spans="1:8" s="17" customFormat="1" x14ac:dyDescent="0.2">
      <c r="A508" s="64"/>
      <c r="B508" s="135"/>
      <c r="C508" s="64"/>
      <c r="D508" s="14"/>
      <c r="E508" s="64"/>
      <c r="F508" s="135"/>
      <c r="G508" s="164"/>
      <c r="H508" s="165"/>
    </row>
    <row r="509" spans="1:8" s="17" customFormat="1" x14ac:dyDescent="0.2">
      <c r="A509" s="64"/>
      <c r="B509" s="135"/>
      <c r="C509" s="64"/>
      <c r="D509" s="14"/>
      <c r="E509" s="64"/>
      <c r="F509" s="135"/>
      <c r="G509" s="164"/>
      <c r="H509" s="165"/>
    </row>
    <row r="510" spans="1:8" s="17" customFormat="1" x14ac:dyDescent="0.2">
      <c r="A510" s="64"/>
      <c r="B510" s="135"/>
      <c r="C510" s="64"/>
      <c r="D510" s="14"/>
      <c r="E510" s="64"/>
      <c r="F510" s="135"/>
      <c r="G510" s="164"/>
      <c r="H510" s="165"/>
    </row>
    <row r="511" spans="1:8" s="17" customFormat="1" x14ac:dyDescent="0.2">
      <c r="A511" s="64"/>
      <c r="B511" s="135"/>
      <c r="C511" s="64"/>
      <c r="D511" s="14"/>
      <c r="E511" s="64"/>
      <c r="F511" s="135"/>
      <c r="G511" s="164"/>
      <c r="H511" s="165"/>
    </row>
    <row r="512" spans="1:8" s="17" customFormat="1" x14ac:dyDescent="0.2">
      <c r="A512" s="64"/>
      <c r="B512" s="135"/>
      <c r="C512" s="64"/>
      <c r="D512" s="14"/>
      <c r="E512" s="64"/>
      <c r="F512" s="135"/>
      <c r="G512" s="164"/>
      <c r="H512" s="165"/>
    </row>
    <row r="513" spans="1:8" s="17" customFormat="1" x14ac:dyDescent="0.2">
      <c r="A513" s="64"/>
      <c r="B513" s="135"/>
      <c r="C513" s="64"/>
      <c r="D513" s="14"/>
      <c r="E513" s="64"/>
      <c r="F513" s="135"/>
      <c r="G513" s="164"/>
      <c r="H513" s="165"/>
    </row>
    <row r="514" spans="1:8" s="17" customFormat="1" x14ac:dyDescent="0.2">
      <c r="A514" s="64"/>
      <c r="B514" s="135"/>
      <c r="C514" s="64"/>
      <c r="D514" s="14"/>
      <c r="E514" s="64"/>
      <c r="F514" s="135"/>
      <c r="G514" s="164"/>
      <c r="H514" s="165"/>
    </row>
    <row r="515" spans="1:8" s="17" customFormat="1" x14ac:dyDescent="0.2">
      <c r="A515" s="64"/>
      <c r="B515" s="135"/>
      <c r="C515" s="64"/>
      <c r="D515" s="14"/>
      <c r="E515" s="64"/>
      <c r="F515" s="135"/>
      <c r="G515" s="164"/>
      <c r="H515" s="165"/>
    </row>
    <row r="516" spans="1:8" s="17" customFormat="1" x14ac:dyDescent="0.2">
      <c r="A516" s="64"/>
      <c r="B516" s="135"/>
      <c r="C516" s="64"/>
      <c r="D516" s="14"/>
      <c r="E516" s="64"/>
      <c r="F516" s="135"/>
      <c r="G516" s="164"/>
      <c r="H516" s="165"/>
    </row>
    <row r="517" spans="1:8" s="17" customFormat="1" x14ac:dyDescent="0.2">
      <c r="A517" s="64"/>
      <c r="B517" s="135"/>
      <c r="C517" s="64"/>
      <c r="D517" s="14"/>
      <c r="E517" s="64"/>
      <c r="F517" s="135"/>
      <c r="G517" s="164"/>
      <c r="H517" s="165"/>
    </row>
    <row r="518" spans="1:8" s="17" customFormat="1" x14ac:dyDescent="0.2">
      <c r="A518" s="64"/>
      <c r="B518" s="135"/>
      <c r="C518" s="64"/>
      <c r="D518" s="14"/>
      <c r="E518" s="64"/>
      <c r="F518" s="135"/>
      <c r="G518" s="164"/>
      <c r="H518" s="165"/>
    </row>
    <row r="519" spans="1:8" s="17" customFormat="1" x14ac:dyDescent="0.2">
      <c r="A519" s="64"/>
      <c r="B519" s="135"/>
      <c r="C519" s="64"/>
      <c r="D519" s="14"/>
      <c r="E519" s="64"/>
      <c r="F519" s="135"/>
      <c r="G519" s="164"/>
      <c r="H519" s="165"/>
    </row>
    <row r="520" spans="1:8" s="17" customFormat="1" x14ac:dyDescent="0.2">
      <c r="A520" s="64"/>
      <c r="B520" s="135"/>
      <c r="C520" s="64"/>
      <c r="D520" s="14"/>
      <c r="E520" s="64"/>
      <c r="F520" s="135"/>
      <c r="G520" s="164"/>
      <c r="H520" s="165"/>
    </row>
    <row r="521" spans="1:8" s="17" customFormat="1" x14ac:dyDescent="0.2">
      <c r="A521" s="64"/>
      <c r="B521" s="135"/>
      <c r="C521" s="64"/>
      <c r="D521" s="14"/>
      <c r="E521" s="64"/>
      <c r="F521" s="135"/>
      <c r="G521" s="164"/>
      <c r="H521" s="165"/>
    </row>
    <row r="522" spans="1:8" s="17" customFormat="1" x14ac:dyDescent="0.2">
      <c r="A522" s="64"/>
      <c r="B522" s="135"/>
      <c r="C522" s="64"/>
      <c r="D522" s="14"/>
      <c r="E522" s="64"/>
      <c r="F522" s="135"/>
      <c r="G522" s="164"/>
      <c r="H522" s="165"/>
    </row>
    <row r="523" spans="1:8" s="17" customFormat="1" x14ac:dyDescent="0.2">
      <c r="A523" s="64"/>
      <c r="B523" s="135"/>
      <c r="C523" s="64"/>
      <c r="D523" s="14"/>
      <c r="E523" s="64"/>
      <c r="F523" s="135"/>
      <c r="G523" s="164"/>
      <c r="H523" s="165"/>
    </row>
    <row r="524" spans="1:8" s="17" customFormat="1" x14ac:dyDescent="0.2">
      <c r="A524" s="64"/>
      <c r="B524" s="135"/>
      <c r="C524" s="64"/>
      <c r="D524" s="14"/>
      <c r="E524" s="64"/>
      <c r="F524" s="135"/>
      <c r="G524" s="164"/>
      <c r="H524" s="165"/>
    </row>
    <row r="525" spans="1:8" s="17" customFormat="1" x14ac:dyDescent="0.2">
      <c r="A525" s="64"/>
      <c r="B525" s="135"/>
      <c r="C525" s="64"/>
      <c r="D525" s="14"/>
      <c r="E525" s="64"/>
      <c r="F525" s="135"/>
      <c r="G525" s="164"/>
      <c r="H525" s="165"/>
    </row>
    <row r="526" spans="1:8" s="17" customFormat="1" x14ac:dyDescent="0.2">
      <c r="A526" s="64"/>
      <c r="B526" s="135"/>
      <c r="C526" s="64"/>
      <c r="D526" s="14"/>
      <c r="E526" s="64"/>
      <c r="F526" s="135"/>
      <c r="G526" s="164"/>
      <c r="H526" s="165"/>
    </row>
    <row r="527" spans="1:8" s="17" customFormat="1" x14ac:dyDescent="0.2">
      <c r="A527" s="64"/>
      <c r="B527" s="135"/>
      <c r="C527" s="64"/>
      <c r="D527" s="14"/>
      <c r="E527" s="64"/>
      <c r="F527" s="135"/>
      <c r="G527" s="164"/>
      <c r="H527" s="165"/>
    </row>
    <row r="528" spans="1:8" s="17" customFormat="1" x14ac:dyDescent="0.2">
      <c r="A528" s="64"/>
      <c r="B528" s="135"/>
      <c r="C528" s="64"/>
      <c r="D528" s="14"/>
      <c r="E528" s="64"/>
      <c r="F528" s="135"/>
      <c r="G528" s="164"/>
      <c r="H528" s="165"/>
    </row>
    <row r="529" spans="1:8" s="17" customFormat="1" x14ac:dyDescent="0.2">
      <c r="A529" s="64"/>
      <c r="B529" s="135"/>
      <c r="C529" s="64"/>
      <c r="D529" s="14"/>
      <c r="E529" s="64"/>
      <c r="F529" s="135"/>
      <c r="G529" s="164"/>
      <c r="H529" s="165"/>
    </row>
    <row r="530" spans="1:8" s="17" customFormat="1" x14ac:dyDescent="0.2">
      <c r="A530" s="64"/>
      <c r="B530" s="135"/>
      <c r="C530" s="64"/>
      <c r="D530" s="14"/>
      <c r="E530" s="64"/>
      <c r="F530" s="135"/>
      <c r="G530" s="164"/>
      <c r="H530" s="165"/>
    </row>
    <row r="531" spans="1:8" s="17" customFormat="1" x14ac:dyDescent="0.2">
      <c r="A531" s="64"/>
      <c r="B531" s="135"/>
      <c r="C531" s="64"/>
      <c r="D531" s="14"/>
      <c r="E531" s="64"/>
      <c r="F531" s="135"/>
      <c r="G531" s="164"/>
      <c r="H531" s="165"/>
    </row>
    <row r="532" spans="1:8" s="17" customFormat="1" x14ac:dyDescent="0.2">
      <c r="A532" s="64"/>
      <c r="B532" s="135"/>
      <c r="C532" s="64"/>
      <c r="D532" s="14"/>
      <c r="E532" s="64"/>
      <c r="F532" s="135"/>
      <c r="G532" s="164"/>
      <c r="H532" s="165"/>
    </row>
    <row r="533" spans="1:8" s="17" customFormat="1" x14ac:dyDescent="0.2">
      <c r="A533" s="64"/>
      <c r="B533" s="135"/>
      <c r="C533" s="64"/>
      <c r="D533" s="14"/>
      <c r="E533" s="64"/>
      <c r="F533" s="135"/>
      <c r="G533" s="164"/>
      <c r="H533" s="165"/>
    </row>
    <row r="534" spans="1:8" s="17" customFormat="1" x14ac:dyDescent="0.2">
      <c r="A534" s="64"/>
      <c r="B534" s="135"/>
      <c r="C534" s="64"/>
      <c r="D534" s="14"/>
      <c r="E534" s="64"/>
      <c r="F534" s="135"/>
      <c r="G534" s="164"/>
      <c r="H534" s="165"/>
    </row>
    <row r="535" spans="1:8" s="17" customFormat="1" x14ac:dyDescent="0.2">
      <c r="A535" s="64"/>
      <c r="B535" s="135"/>
      <c r="C535" s="64"/>
      <c r="D535" s="14"/>
      <c r="E535" s="64"/>
      <c r="F535" s="135"/>
      <c r="G535" s="164"/>
      <c r="H535" s="165"/>
    </row>
    <row r="536" spans="1:8" s="17" customFormat="1" x14ac:dyDescent="0.2">
      <c r="A536" s="64"/>
      <c r="B536" s="135"/>
      <c r="C536" s="64"/>
      <c r="D536" s="14"/>
      <c r="E536" s="64"/>
      <c r="F536" s="135"/>
      <c r="G536" s="164"/>
      <c r="H536" s="165"/>
    </row>
    <row r="537" spans="1:8" s="17" customFormat="1" x14ac:dyDescent="0.2">
      <c r="A537" s="64"/>
      <c r="B537" s="135"/>
      <c r="C537" s="64"/>
      <c r="D537" s="14"/>
      <c r="E537" s="64"/>
      <c r="F537" s="135"/>
      <c r="G537" s="164"/>
      <c r="H537" s="165"/>
    </row>
    <row r="538" spans="1:8" s="17" customFormat="1" x14ac:dyDescent="0.2">
      <c r="A538" s="64"/>
      <c r="B538" s="135"/>
      <c r="C538" s="64"/>
      <c r="D538" s="14"/>
      <c r="E538" s="64"/>
      <c r="F538" s="135"/>
      <c r="G538" s="164"/>
      <c r="H538" s="165"/>
    </row>
    <row r="539" spans="1:8" s="17" customFormat="1" x14ac:dyDescent="0.2">
      <c r="A539" s="64"/>
      <c r="B539" s="135"/>
      <c r="C539" s="64"/>
      <c r="D539" s="14"/>
      <c r="E539" s="64"/>
      <c r="F539" s="135"/>
      <c r="G539" s="164"/>
      <c r="H539" s="165"/>
    </row>
    <row r="540" spans="1:8" s="17" customFormat="1" x14ac:dyDescent="0.2">
      <c r="A540" s="64"/>
      <c r="B540" s="135"/>
      <c r="C540" s="64"/>
      <c r="D540" s="14"/>
      <c r="E540" s="64"/>
      <c r="F540" s="135"/>
      <c r="G540" s="164"/>
      <c r="H540" s="165"/>
    </row>
    <row r="541" spans="1:8" s="17" customFormat="1" x14ac:dyDescent="0.2">
      <c r="A541" s="64"/>
      <c r="B541" s="135"/>
      <c r="C541" s="64"/>
      <c r="D541" s="14"/>
      <c r="E541" s="64"/>
      <c r="F541" s="135"/>
      <c r="G541" s="164"/>
      <c r="H541" s="165"/>
    </row>
    <row r="542" spans="1:8" s="17" customFormat="1" x14ac:dyDescent="0.2">
      <c r="A542" s="64"/>
      <c r="B542" s="135"/>
      <c r="C542" s="64"/>
      <c r="D542" s="14"/>
      <c r="E542" s="64"/>
      <c r="F542" s="135"/>
      <c r="G542" s="164"/>
      <c r="H542" s="165"/>
    </row>
    <row r="543" spans="1:8" s="17" customFormat="1" x14ac:dyDescent="0.2">
      <c r="A543" s="64"/>
      <c r="B543" s="135"/>
      <c r="C543" s="64"/>
      <c r="D543" s="14"/>
      <c r="E543" s="64"/>
      <c r="F543" s="135"/>
      <c r="G543" s="164"/>
      <c r="H543" s="165"/>
    </row>
    <row r="544" spans="1:8" s="17" customFormat="1" x14ac:dyDescent="0.2">
      <c r="A544" s="64"/>
      <c r="B544" s="135"/>
      <c r="C544" s="64"/>
      <c r="D544" s="14"/>
      <c r="E544" s="64"/>
      <c r="F544" s="135"/>
      <c r="G544" s="164"/>
      <c r="H544" s="165"/>
    </row>
    <row r="545" spans="1:8" s="17" customFormat="1" x14ac:dyDescent="0.2">
      <c r="A545" s="64"/>
      <c r="B545" s="135"/>
      <c r="C545" s="64"/>
      <c r="D545" s="14"/>
      <c r="E545" s="64"/>
      <c r="F545" s="135"/>
      <c r="G545" s="164"/>
      <c r="H545" s="165"/>
    </row>
    <row r="546" spans="1:8" s="17" customFormat="1" x14ac:dyDescent="0.2">
      <c r="A546" s="64"/>
      <c r="B546" s="135"/>
      <c r="C546" s="64"/>
      <c r="D546" s="14"/>
      <c r="E546" s="64"/>
      <c r="F546" s="135"/>
      <c r="G546" s="164"/>
      <c r="H546" s="165"/>
    </row>
    <row r="547" spans="1:8" s="17" customFormat="1" x14ac:dyDescent="0.2">
      <c r="A547" s="64"/>
      <c r="B547" s="135"/>
      <c r="C547" s="64"/>
      <c r="D547" s="14"/>
      <c r="E547" s="64"/>
      <c r="F547" s="135"/>
      <c r="G547" s="164"/>
      <c r="H547" s="165"/>
    </row>
    <row r="548" spans="1:8" s="17" customFormat="1" x14ac:dyDescent="0.2">
      <c r="A548" s="64"/>
      <c r="B548" s="135"/>
      <c r="C548" s="64"/>
      <c r="D548" s="14"/>
      <c r="E548" s="64"/>
      <c r="F548" s="135"/>
      <c r="G548" s="164"/>
      <c r="H548" s="165"/>
    </row>
    <row r="549" spans="1:8" s="17" customFormat="1" x14ac:dyDescent="0.2">
      <c r="A549" s="64"/>
      <c r="B549" s="135"/>
      <c r="C549" s="64"/>
      <c r="D549" s="14"/>
      <c r="E549" s="64"/>
      <c r="F549" s="135"/>
      <c r="G549" s="164"/>
      <c r="H549" s="165"/>
    </row>
    <row r="550" spans="1:8" s="17" customFormat="1" x14ac:dyDescent="0.2">
      <c r="A550" s="64"/>
      <c r="B550" s="135"/>
      <c r="C550" s="64"/>
      <c r="D550" s="14"/>
      <c r="E550" s="64"/>
      <c r="F550" s="135"/>
      <c r="G550" s="164"/>
      <c r="H550" s="165"/>
    </row>
    <row r="551" spans="1:8" s="17" customFormat="1" x14ac:dyDescent="0.2">
      <c r="A551" s="64"/>
      <c r="B551" s="135"/>
      <c r="C551" s="64"/>
      <c r="D551" s="14"/>
      <c r="E551" s="64"/>
      <c r="F551" s="135"/>
      <c r="G551" s="164"/>
      <c r="H551" s="165"/>
    </row>
    <row r="552" spans="1:8" s="17" customFormat="1" x14ac:dyDescent="0.2">
      <c r="A552" s="64"/>
      <c r="B552" s="135"/>
      <c r="C552" s="64"/>
      <c r="D552" s="14"/>
      <c r="E552" s="64"/>
      <c r="F552" s="135"/>
      <c r="G552" s="164"/>
      <c r="H552" s="165"/>
    </row>
    <row r="553" spans="1:8" s="17" customFormat="1" x14ac:dyDescent="0.2">
      <c r="A553" s="64"/>
      <c r="B553" s="135"/>
      <c r="C553" s="64"/>
      <c r="D553" s="14"/>
      <c r="E553" s="64"/>
      <c r="F553" s="135"/>
      <c r="G553" s="164"/>
      <c r="H553" s="165"/>
    </row>
    <row r="554" spans="1:8" s="17" customFormat="1" x14ac:dyDescent="0.2">
      <c r="A554" s="64"/>
      <c r="B554" s="135"/>
      <c r="C554" s="64"/>
      <c r="D554" s="14"/>
      <c r="E554" s="64"/>
      <c r="F554" s="135"/>
      <c r="G554" s="164"/>
      <c r="H554" s="165"/>
    </row>
    <row r="555" spans="1:8" s="17" customFormat="1" x14ac:dyDescent="0.2">
      <c r="A555" s="64"/>
      <c r="B555" s="135"/>
      <c r="C555" s="64"/>
      <c r="D555" s="14"/>
      <c r="E555" s="64"/>
      <c r="F555" s="135"/>
      <c r="G555" s="164"/>
      <c r="H555" s="165"/>
    </row>
    <row r="556" spans="1:8" s="17" customFormat="1" x14ac:dyDescent="0.2">
      <c r="A556" s="64"/>
      <c r="B556" s="135"/>
      <c r="C556" s="64"/>
      <c r="D556" s="14"/>
      <c r="E556" s="64"/>
      <c r="F556" s="135"/>
      <c r="G556" s="164"/>
      <c r="H556" s="165"/>
    </row>
    <row r="557" spans="1:8" s="17" customFormat="1" x14ac:dyDescent="0.2">
      <c r="A557" s="64"/>
      <c r="B557" s="135"/>
      <c r="C557" s="64"/>
      <c r="D557" s="14"/>
      <c r="E557" s="64"/>
      <c r="F557" s="135"/>
      <c r="G557" s="164"/>
      <c r="H557" s="165"/>
    </row>
    <row r="558" spans="1:8" s="17" customFormat="1" x14ac:dyDescent="0.2">
      <c r="A558" s="64"/>
      <c r="B558" s="135"/>
      <c r="C558" s="64"/>
      <c r="D558" s="14"/>
      <c r="E558" s="64"/>
      <c r="F558" s="135"/>
      <c r="G558" s="164"/>
      <c r="H558" s="165"/>
    </row>
    <row r="559" spans="1:8" s="17" customFormat="1" x14ac:dyDescent="0.2">
      <c r="A559" s="64"/>
      <c r="B559" s="135"/>
      <c r="C559" s="64"/>
      <c r="D559" s="14"/>
      <c r="E559" s="64"/>
      <c r="F559" s="135"/>
      <c r="G559" s="164"/>
      <c r="H559" s="165"/>
    </row>
    <row r="560" spans="1:8" s="17" customFormat="1" x14ac:dyDescent="0.2">
      <c r="A560" s="64"/>
      <c r="B560" s="135"/>
      <c r="C560" s="64"/>
      <c r="D560" s="14"/>
      <c r="E560" s="64"/>
      <c r="F560" s="135"/>
      <c r="G560" s="164"/>
      <c r="H560" s="165"/>
    </row>
    <row r="561" spans="1:8" s="17" customFormat="1" x14ac:dyDescent="0.2">
      <c r="A561" s="64"/>
      <c r="B561" s="135"/>
      <c r="C561" s="64"/>
      <c r="D561" s="14"/>
      <c r="E561" s="64"/>
      <c r="F561" s="135"/>
      <c r="G561" s="164"/>
      <c r="H561" s="165"/>
    </row>
    <row r="562" spans="1:8" s="17" customFormat="1" x14ac:dyDescent="0.2">
      <c r="A562" s="64"/>
      <c r="B562" s="135"/>
      <c r="C562" s="64"/>
      <c r="D562" s="14"/>
      <c r="E562" s="64"/>
      <c r="F562" s="135"/>
      <c r="G562" s="164"/>
      <c r="H562" s="165"/>
    </row>
    <row r="563" spans="1:8" s="17" customFormat="1" x14ac:dyDescent="0.2">
      <c r="A563" s="64"/>
      <c r="B563" s="135"/>
      <c r="C563" s="64"/>
      <c r="D563" s="14"/>
      <c r="E563" s="64"/>
      <c r="F563" s="135"/>
      <c r="G563" s="164"/>
      <c r="H563" s="165"/>
    </row>
    <row r="564" spans="1:8" s="17" customFormat="1" x14ac:dyDescent="0.2">
      <c r="A564" s="64"/>
      <c r="B564" s="135"/>
      <c r="C564" s="64"/>
      <c r="D564" s="14"/>
      <c r="E564" s="64"/>
      <c r="F564" s="135"/>
      <c r="G564" s="164"/>
      <c r="H564" s="165"/>
    </row>
    <row r="565" spans="1:8" s="17" customFormat="1" x14ac:dyDescent="0.2">
      <c r="A565" s="64"/>
      <c r="B565" s="135"/>
      <c r="C565" s="64"/>
      <c r="D565" s="14"/>
      <c r="E565" s="64"/>
      <c r="F565" s="135"/>
      <c r="G565" s="164"/>
      <c r="H565" s="165"/>
    </row>
    <row r="566" spans="1:8" s="17" customFormat="1" x14ac:dyDescent="0.2">
      <c r="A566" s="64"/>
      <c r="B566" s="135"/>
      <c r="C566" s="64"/>
      <c r="D566" s="14"/>
      <c r="E566" s="64"/>
      <c r="F566" s="135"/>
      <c r="G566" s="164"/>
      <c r="H566" s="165"/>
    </row>
    <row r="567" spans="1:8" s="17" customFormat="1" x14ac:dyDescent="0.2">
      <c r="A567" s="64"/>
      <c r="B567" s="135"/>
      <c r="C567" s="64"/>
      <c r="D567" s="14"/>
      <c r="E567" s="64"/>
      <c r="F567" s="135"/>
      <c r="G567" s="164"/>
      <c r="H567" s="165"/>
    </row>
    <row r="568" spans="1:8" s="17" customFormat="1" x14ac:dyDescent="0.2">
      <c r="A568" s="64"/>
      <c r="B568" s="135"/>
      <c r="C568" s="64"/>
      <c r="D568" s="14"/>
      <c r="E568" s="64"/>
      <c r="F568" s="135"/>
      <c r="G568" s="164"/>
      <c r="H568" s="165"/>
    </row>
    <row r="569" spans="1:8" s="17" customFormat="1" x14ac:dyDescent="0.2">
      <c r="A569" s="64"/>
      <c r="B569" s="135"/>
      <c r="C569" s="64"/>
      <c r="D569" s="14"/>
      <c r="E569" s="64"/>
      <c r="F569" s="135"/>
      <c r="G569" s="164"/>
      <c r="H569" s="165"/>
    </row>
    <row r="570" spans="1:8" s="17" customFormat="1" x14ac:dyDescent="0.2">
      <c r="A570" s="64"/>
      <c r="B570" s="135"/>
      <c r="C570" s="64"/>
      <c r="D570" s="14"/>
      <c r="E570" s="64"/>
      <c r="F570" s="135"/>
      <c r="G570" s="164"/>
      <c r="H570" s="165"/>
    </row>
    <row r="571" spans="1:8" s="17" customFormat="1" x14ac:dyDescent="0.2">
      <c r="A571" s="64"/>
      <c r="B571" s="135"/>
      <c r="C571" s="64"/>
      <c r="D571" s="14"/>
      <c r="E571" s="64"/>
      <c r="F571" s="135"/>
      <c r="G571" s="164"/>
      <c r="H571" s="165"/>
    </row>
    <row r="572" spans="1:8" s="17" customFormat="1" x14ac:dyDescent="0.2">
      <c r="A572" s="64"/>
      <c r="B572" s="135"/>
      <c r="C572" s="64"/>
      <c r="D572" s="14"/>
      <c r="E572" s="64"/>
      <c r="F572" s="135"/>
      <c r="G572" s="164"/>
      <c r="H572" s="165"/>
    </row>
    <row r="573" spans="1:8" s="17" customFormat="1" x14ac:dyDescent="0.2">
      <c r="A573" s="64"/>
      <c r="B573" s="135"/>
      <c r="C573" s="64"/>
      <c r="D573" s="14"/>
      <c r="E573" s="64"/>
      <c r="F573" s="135"/>
      <c r="G573" s="164"/>
      <c r="H573" s="165"/>
    </row>
    <row r="574" spans="1:8" s="17" customFormat="1" x14ac:dyDescent="0.2">
      <c r="A574" s="64"/>
      <c r="B574" s="135"/>
      <c r="C574" s="64"/>
      <c r="D574" s="14"/>
      <c r="E574" s="64"/>
      <c r="F574" s="135"/>
      <c r="G574" s="164"/>
      <c r="H574" s="165"/>
    </row>
    <row r="575" spans="1:8" s="17" customFormat="1" x14ac:dyDescent="0.2">
      <c r="A575" s="64"/>
      <c r="B575" s="135"/>
      <c r="C575" s="64"/>
      <c r="D575" s="14"/>
      <c r="E575" s="64"/>
      <c r="F575" s="135"/>
      <c r="G575" s="164"/>
      <c r="H575" s="165"/>
    </row>
    <row r="576" spans="1:8" s="17" customFormat="1" x14ac:dyDescent="0.2">
      <c r="A576" s="64"/>
      <c r="B576" s="135"/>
      <c r="C576" s="64"/>
      <c r="D576" s="14"/>
      <c r="E576" s="64"/>
      <c r="F576" s="135"/>
      <c r="G576" s="164"/>
      <c r="H576" s="165"/>
    </row>
    <row r="577" spans="1:8" s="17" customFormat="1" x14ac:dyDescent="0.2">
      <c r="A577" s="64"/>
      <c r="B577" s="135"/>
      <c r="C577" s="64"/>
      <c r="D577" s="14"/>
      <c r="E577" s="64"/>
      <c r="F577" s="135"/>
      <c r="G577" s="164"/>
      <c r="H577" s="165"/>
    </row>
    <row r="578" spans="1:8" s="17" customFormat="1" x14ac:dyDescent="0.2">
      <c r="A578" s="64"/>
      <c r="B578" s="135"/>
      <c r="C578" s="64"/>
      <c r="D578" s="14"/>
      <c r="E578" s="64"/>
      <c r="F578" s="135"/>
      <c r="G578" s="164"/>
      <c r="H578" s="165"/>
    </row>
    <row r="579" spans="1:8" s="17" customFormat="1" x14ac:dyDescent="0.2">
      <c r="A579" s="64"/>
      <c r="B579" s="135"/>
      <c r="C579" s="64"/>
      <c r="D579" s="14"/>
      <c r="E579" s="64"/>
      <c r="F579" s="135"/>
      <c r="G579" s="164"/>
      <c r="H579" s="165"/>
    </row>
    <row r="580" spans="1:8" s="17" customFormat="1" x14ac:dyDescent="0.2">
      <c r="A580" s="64"/>
      <c r="B580" s="135"/>
      <c r="C580" s="64"/>
      <c r="D580" s="14"/>
      <c r="E580" s="64"/>
      <c r="F580" s="135"/>
      <c r="G580" s="164"/>
      <c r="H580" s="165"/>
    </row>
    <row r="581" spans="1:8" s="17" customFormat="1" x14ac:dyDescent="0.2">
      <c r="A581" s="64"/>
      <c r="B581" s="135"/>
      <c r="C581" s="64"/>
      <c r="D581" s="14"/>
      <c r="E581" s="64"/>
      <c r="F581" s="135"/>
      <c r="G581" s="164"/>
      <c r="H581" s="165"/>
    </row>
    <row r="582" spans="1:8" s="17" customFormat="1" x14ac:dyDescent="0.2">
      <c r="A582" s="64"/>
      <c r="B582" s="135"/>
      <c r="C582" s="64"/>
      <c r="D582" s="14"/>
      <c r="E582" s="64"/>
      <c r="F582" s="135"/>
      <c r="G582" s="164"/>
      <c r="H582" s="165"/>
    </row>
    <row r="583" spans="1:8" s="17" customFormat="1" x14ac:dyDescent="0.2">
      <c r="A583" s="64"/>
      <c r="B583" s="135"/>
      <c r="C583" s="64"/>
      <c r="D583" s="14"/>
      <c r="E583" s="64"/>
      <c r="F583" s="135"/>
      <c r="G583" s="164"/>
      <c r="H583" s="165"/>
    </row>
    <row r="584" spans="1:8" s="17" customFormat="1" x14ac:dyDescent="0.2">
      <c r="A584" s="64"/>
      <c r="B584" s="135"/>
      <c r="C584" s="64"/>
      <c r="D584" s="14"/>
      <c r="E584" s="64"/>
      <c r="F584" s="135"/>
      <c r="G584" s="164"/>
      <c r="H584" s="165"/>
    </row>
    <row r="585" spans="1:8" s="17" customFormat="1" x14ac:dyDescent="0.2">
      <c r="A585" s="64"/>
      <c r="B585" s="135"/>
      <c r="C585" s="64"/>
      <c r="D585" s="14"/>
      <c r="E585" s="64"/>
      <c r="F585" s="135"/>
      <c r="G585" s="164"/>
      <c r="H585" s="165"/>
    </row>
    <row r="586" spans="1:8" s="17" customFormat="1" x14ac:dyDescent="0.2">
      <c r="A586" s="64"/>
      <c r="B586" s="135"/>
      <c r="C586" s="64"/>
      <c r="D586" s="14"/>
      <c r="E586" s="64"/>
      <c r="F586" s="135"/>
      <c r="G586" s="164"/>
      <c r="H586" s="165"/>
    </row>
    <row r="587" spans="1:8" s="17" customFormat="1" x14ac:dyDescent="0.2">
      <c r="A587" s="64"/>
      <c r="B587" s="135"/>
      <c r="C587" s="64"/>
      <c r="D587" s="14"/>
      <c r="E587" s="64"/>
      <c r="F587" s="135"/>
      <c r="G587" s="164"/>
      <c r="H587" s="165"/>
    </row>
    <row r="588" spans="1:8" s="17" customFormat="1" x14ac:dyDescent="0.2">
      <c r="A588" s="64"/>
      <c r="B588" s="135"/>
      <c r="C588" s="64"/>
      <c r="D588" s="14"/>
      <c r="E588" s="64"/>
      <c r="F588" s="135"/>
      <c r="G588" s="164"/>
      <c r="H588" s="165"/>
    </row>
    <row r="589" spans="1:8" s="17" customFormat="1" x14ac:dyDescent="0.2">
      <c r="A589" s="64"/>
      <c r="B589" s="135"/>
      <c r="C589" s="64"/>
      <c r="D589" s="14"/>
      <c r="E589" s="64"/>
      <c r="F589" s="135"/>
      <c r="G589" s="164"/>
      <c r="H589" s="165"/>
    </row>
    <row r="590" spans="1:8" s="17" customFormat="1" x14ac:dyDescent="0.2">
      <c r="A590" s="64"/>
      <c r="B590" s="135"/>
      <c r="C590" s="64"/>
      <c r="D590" s="14"/>
      <c r="E590" s="64"/>
      <c r="F590" s="135"/>
      <c r="G590" s="164"/>
      <c r="H590" s="165"/>
    </row>
    <row r="591" spans="1:8" s="17" customFormat="1" x14ac:dyDescent="0.2">
      <c r="A591" s="64"/>
      <c r="B591" s="135"/>
      <c r="C591" s="64"/>
      <c r="D591" s="14"/>
      <c r="E591" s="64"/>
      <c r="F591" s="135"/>
      <c r="G591" s="164"/>
      <c r="H591" s="165"/>
    </row>
    <row r="592" spans="1:8" s="17" customFormat="1" x14ac:dyDescent="0.2">
      <c r="A592" s="64"/>
      <c r="B592" s="135"/>
      <c r="C592" s="64"/>
      <c r="D592" s="14"/>
      <c r="E592" s="64"/>
      <c r="F592" s="135"/>
      <c r="G592" s="164"/>
      <c r="H592" s="165"/>
    </row>
    <row r="593" spans="1:8" s="17" customFormat="1" x14ac:dyDescent="0.2">
      <c r="A593" s="64"/>
      <c r="B593" s="135"/>
      <c r="C593" s="64"/>
      <c r="D593" s="14"/>
      <c r="E593" s="64"/>
      <c r="F593" s="135"/>
      <c r="G593" s="164"/>
      <c r="H593" s="165"/>
    </row>
    <row r="594" spans="1:8" s="17" customFormat="1" x14ac:dyDescent="0.2">
      <c r="A594" s="64"/>
      <c r="B594" s="135"/>
      <c r="C594" s="64"/>
      <c r="D594" s="14"/>
      <c r="E594" s="64"/>
      <c r="F594" s="135"/>
      <c r="G594" s="164"/>
      <c r="H594" s="165"/>
    </row>
    <row r="595" spans="1:8" s="17" customFormat="1" x14ac:dyDescent="0.2">
      <c r="A595" s="64"/>
      <c r="B595" s="135"/>
      <c r="C595" s="64"/>
      <c r="D595" s="14"/>
      <c r="E595" s="64"/>
      <c r="F595" s="135"/>
      <c r="G595" s="164"/>
      <c r="H595" s="165"/>
    </row>
    <row r="596" spans="1:8" s="17" customFormat="1" x14ac:dyDescent="0.2">
      <c r="A596" s="64"/>
      <c r="B596" s="135"/>
      <c r="C596" s="64"/>
      <c r="D596" s="14"/>
      <c r="E596" s="64"/>
      <c r="F596" s="135"/>
      <c r="G596" s="164"/>
      <c r="H596" s="165"/>
    </row>
    <row r="597" spans="1:8" s="17" customFormat="1" x14ac:dyDescent="0.2">
      <c r="A597" s="64"/>
      <c r="B597" s="135"/>
      <c r="C597" s="64"/>
      <c r="D597" s="14"/>
      <c r="E597" s="64"/>
      <c r="F597" s="135"/>
      <c r="G597" s="164"/>
      <c r="H597" s="165"/>
    </row>
    <row r="598" spans="1:8" s="17" customFormat="1" x14ac:dyDescent="0.2">
      <c r="A598" s="64"/>
      <c r="B598" s="135"/>
      <c r="C598" s="64"/>
      <c r="D598" s="14"/>
      <c r="E598" s="64"/>
      <c r="F598" s="135"/>
      <c r="G598" s="164"/>
      <c r="H598" s="165"/>
    </row>
    <row r="599" spans="1:8" s="17" customFormat="1" x14ac:dyDescent="0.2">
      <c r="A599" s="64"/>
      <c r="B599" s="135"/>
      <c r="C599" s="64"/>
      <c r="D599" s="14"/>
      <c r="E599" s="64"/>
      <c r="F599" s="135"/>
      <c r="G599" s="164"/>
      <c r="H599" s="165"/>
    </row>
    <row r="600" spans="1:8" s="17" customFormat="1" x14ac:dyDescent="0.2">
      <c r="A600" s="64"/>
      <c r="B600" s="135"/>
      <c r="C600" s="64"/>
      <c r="D600" s="14"/>
      <c r="E600" s="64"/>
      <c r="F600" s="135"/>
      <c r="G600" s="164"/>
      <c r="H600" s="165"/>
    </row>
    <row r="601" spans="1:8" s="17" customFormat="1" x14ac:dyDescent="0.2">
      <c r="A601" s="64"/>
      <c r="B601" s="135"/>
      <c r="C601" s="64"/>
      <c r="D601" s="14"/>
      <c r="E601" s="64"/>
      <c r="F601" s="135"/>
      <c r="G601" s="164"/>
      <c r="H601" s="165"/>
    </row>
    <row r="602" spans="1:8" s="17" customFormat="1" x14ac:dyDescent="0.2">
      <c r="A602" s="64"/>
      <c r="B602" s="135"/>
      <c r="C602" s="64"/>
      <c r="D602" s="14"/>
      <c r="E602" s="64"/>
      <c r="F602" s="135"/>
      <c r="G602" s="164"/>
      <c r="H602" s="165"/>
    </row>
    <row r="603" spans="1:8" s="17" customFormat="1" x14ac:dyDescent="0.2">
      <c r="A603" s="64"/>
      <c r="B603" s="135"/>
      <c r="C603" s="64"/>
      <c r="D603" s="14"/>
      <c r="E603" s="64"/>
      <c r="F603" s="135"/>
      <c r="G603" s="164"/>
      <c r="H603" s="165"/>
    </row>
    <row r="604" spans="1:8" s="17" customFormat="1" x14ac:dyDescent="0.2">
      <c r="A604" s="64"/>
      <c r="B604" s="135"/>
      <c r="C604" s="64"/>
      <c r="D604" s="14"/>
      <c r="E604" s="64"/>
      <c r="F604" s="135"/>
      <c r="G604" s="164"/>
      <c r="H604" s="165"/>
    </row>
    <row r="605" spans="1:8" s="17" customFormat="1" x14ac:dyDescent="0.2">
      <c r="A605" s="64"/>
      <c r="B605" s="135"/>
      <c r="C605" s="64"/>
      <c r="D605" s="14"/>
      <c r="E605" s="64"/>
      <c r="F605" s="135"/>
      <c r="G605" s="164"/>
      <c r="H605" s="165"/>
    </row>
    <row r="606" spans="1:8" s="17" customFormat="1" x14ac:dyDescent="0.2">
      <c r="A606" s="64"/>
      <c r="B606" s="135"/>
      <c r="C606" s="64"/>
      <c r="D606" s="14"/>
      <c r="E606" s="64"/>
      <c r="F606" s="135"/>
      <c r="G606" s="164"/>
      <c r="H606" s="165"/>
    </row>
    <row r="607" spans="1:8" s="17" customFormat="1" x14ac:dyDescent="0.2">
      <c r="A607" s="64"/>
      <c r="B607" s="135"/>
      <c r="C607" s="64"/>
      <c r="D607" s="14"/>
      <c r="E607" s="64"/>
      <c r="F607" s="135"/>
      <c r="G607" s="164"/>
      <c r="H607" s="165"/>
    </row>
    <row r="608" spans="1:8" s="17" customFormat="1" x14ac:dyDescent="0.2">
      <c r="A608" s="64"/>
      <c r="B608" s="135"/>
      <c r="C608" s="64"/>
      <c r="D608" s="14"/>
      <c r="E608" s="64"/>
      <c r="F608" s="135"/>
      <c r="G608" s="164"/>
      <c r="H608" s="165"/>
    </row>
    <row r="609" spans="1:8" s="17" customFormat="1" x14ac:dyDescent="0.2">
      <c r="A609" s="64"/>
      <c r="B609" s="135"/>
      <c r="C609" s="64"/>
      <c r="D609" s="14"/>
      <c r="E609" s="64"/>
      <c r="F609" s="135"/>
      <c r="G609" s="164"/>
      <c r="H609" s="165"/>
    </row>
    <row r="610" spans="1:8" s="17" customFormat="1" x14ac:dyDescent="0.2">
      <c r="A610" s="64"/>
      <c r="B610" s="135"/>
      <c r="C610" s="64"/>
      <c r="D610" s="14"/>
      <c r="E610" s="64"/>
      <c r="F610" s="135"/>
      <c r="G610" s="164"/>
      <c r="H610" s="165"/>
    </row>
    <row r="611" spans="1:8" s="17" customFormat="1" x14ac:dyDescent="0.2">
      <c r="A611" s="64"/>
      <c r="B611" s="135"/>
      <c r="C611" s="64"/>
      <c r="D611" s="14"/>
      <c r="E611" s="64"/>
      <c r="F611" s="135"/>
      <c r="G611" s="164"/>
      <c r="H611" s="165"/>
    </row>
    <row r="612" spans="1:8" s="17" customFormat="1" x14ac:dyDescent="0.2">
      <c r="A612" s="64"/>
      <c r="B612" s="135"/>
      <c r="C612" s="64"/>
      <c r="D612" s="14"/>
      <c r="E612" s="64"/>
      <c r="F612" s="135"/>
      <c r="G612" s="164"/>
      <c r="H612" s="165"/>
    </row>
    <row r="613" spans="1:8" s="17" customFormat="1" x14ac:dyDescent="0.2">
      <c r="A613" s="64"/>
      <c r="B613" s="135"/>
      <c r="C613" s="64"/>
      <c r="D613" s="14"/>
      <c r="E613" s="64"/>
      <c r="F613" s="135"/>
      <c r="G613" s="164"/>
      <c r="H613" s="165"/>
    </row>
    <row r="614" spans="1:8" s="17" customFormat="1" x14ac:dyDescent="0.2">
      <c r="A614" s="64"/>
      <c r="B614" s="135"/>
      <c r="C614" s="64"/>
      <c r="D614" s="14"/>
      <c r="E614" s="64"/>
      <c r="F614" s="135"/>
      <c r="G614" s="164"/>
      <c r="H614" s="165"/>
    </row>
    <row r="615" spans="1:8" s="17" customFormat="1" x14ac:dyDescent="0.2">
      <c r="A615" s="64"/>
      <c r="B615" s="135"/>
      <c r="C615" s="64"/>
      <c r="D615" s="14"/>
      <c r="E615" s="64"/>
      <c r="F615" s="135"/>
      <c r="G615" s="164"/>
      <c r="H615" s="165"/>
    </row>
    <row r="616" spans="1:8" s="17" customFormat="1" x14ac:dyDescent="0.2">
      <c r="A616" s="64"/>
      <c r="B616" s="135"/>
      <c r="C616" s="64"/>
      <c r="D616" s="14"/>
      <c r="E616" s="64"/>
      <c r="F616" s="135"/>
      <c r="G616" s="164"/>
      <c r="H616" s="165"/>
    </row>
    <row r="617" spans="1:8" s="17" customFormat="1" x14ac:dyDescent="0.2">
      <c r="A617" s="64"/>
      <c r="B617" s="135"/>
      <c r="C617" s="64"/>
      <c r="D617" s="14"/>
      <c r="E617" s="64"/>
      <c r="F617" s="135"/>
      <c r="G617" s="164"/>
      <c r="H617" s="165"/>
    </row>
    <row r="618" spans="1:8" s="17" customFormat="1" x14ac:dyDescent="0.2">
      <c r="A618" s="64"/>
      <c r="B618" s="135"/>
      <c r="C618" s="64"/>
      <c r="D618" s="14"/>
      <c r="E618" s="64"/>
      <c r="F618" s="135"/>
      <c r="G618" s="164"/>
      <c r="H618" s="165"/>
    </row>
    <row r="619" spans="1:8" s="17" customFormat="1" x14ac:dyDescent="0.2">
      <c r="A619" s="64"/>
      <c r="B619" s="135"/>
      <c r="C619" s="64"/>
      <c r="D619" s="14"/>
      <c r="E619" s="64"/>
      <c r="F619" s="135"/>
      <c r="G619" s="164"/>
      <c r="H619" s="165"/>
    </row>
    <row r="620" spans="1:8" s="17" customFormat="1" x14ac:dyDescent="0.2">
      <c r="A620" s="64"/>
      <c r="B620" s="135"/>
      <c r="C620" s="64"/>
      <c r="D620" s="14"/>
      <c r="E620" s="64"/>
      <c r="F620" s="135"/>
      <c r="G620" s="164"/>
      <c r="H620" s="165"/>
    </row>
    <row r="621" spans="1:8" s="17" customFormat="1" x14ac:dyDescent="0.2">
      <c r="A621" s="64"/>
      <c r="B621" s="135"/>
      <c r="C621" s="64"/>
      <c r="D621" s="14"/>
      <c r="E621" s="64"/>
      <c r="F621" s="135"/>
      <c r="G621" s="164"/>
      <c r="H621" s="165"/>
    </row>
    <row r="622" spans="1:8" s="17" customFormat="1" x14ac:dyDescent="0.2">
      <c r="A622" s="64"/>
      <c r="B622" s="135"/>
      <c r="C622" s="64"/>
      <c r="D622" s="14"/>
      <c r="E622" s="64"/>
      <c r="F622" s="135"/>
      <c r="G622" s="164"/>
      <c r="H622" s="165"/>
    </row>
    <row r="623" spans="1:8" s="17" customFormat="1" x14ac:dyDescent="0.2">
      <c r="A623" s="64"/>
      <c r="B623" s="135"/>
      <c r="C623" s="64"/>
      <c r="D623" s="14"/>
      <c r="E623" s="64"/>
      <c r="F623" s="135"/>
      <c r="G623" s="164"/>
      <c r="H623" s="165"/>
    </row>
    <row r="624" spans="1:8" s="17" customFormat="1" x14ac:dyDescent="0.2">
      <c r="A624" s="64"/>
      <c r="B624" s="135"/>
      <c r="C624" s="64"/>
      <c r="D624" s="14"/>
      <c r="E624" s="64"/>
      <c r="F624" s="135"/>
      <c r="G624" s="164"/>
      <c r="H624" s="165"/>
    </row>
    <row r="625" spans="1:8" s="17" customFormat="1" x14ac:dyDescent="0.2">
      <c r="A625" s="64"/>
      <c r="B625" s="135"/>
      <c r="C625" s="64"/>
      <c r="D625" s="14"/>
      <c r="E625" s="64"/>
      <c r="F625" s="135"/>
      <c r="G625" s="164"/>
      <c r="H625" s="165"/>
    </row>
    <row r="626" spans="1:8" s="17" customFormat="1" x14ac:dyDescent="0.2">
      <c r="A626" s="64"/>
      <c r="B626" s="135"/>
      <c r="C626" s="64"/>
      <c r="D626" s="14"/>
      <c r="E626" s="64"/>
      <c r="F626" s="135"/>
      <c r="G626" s="164"/>
      <c r="H626" s="165"/>
    </row>
    <row r="627" spans="1:8" s="17" customFormat="1" x14ac:dyDescent="0.2">
      <c r="A627" s="64"/>
      <c r="B627" s="135"/>
      <c r="C627" s="64"/>
      <c r="D627" s="14"/>
      <c r="E627" s="64"/>
      <c r="F627" s="135"/>
      <c r="G627" s="164"/>
      <c r="H627" s="165"/>
    </row>
    <row r="628" spans="1:8" s="17" customFormat="1" x14ac:dyDescent="0.2">
      <c r="A628" s="64"/>
      <c r="B628" s="135"/>
      <c r="C628" s="64"/>
      <c r="D628" s="14"/>
      <c r="E628" s="64"/>
      <c r="F628" s="135"/>
      <c r="G628" s="164"/>
      <c r="H628" s="165"/>
    </row>
    <row r="629" spans="1:8" s="17" customFormat="1" x14ac:dyDescent="0.2">
      <c r="A629" s="64"/>
      <c r="B629" s="135"/>
      <c r="C629" s="64"/>
      <c r="D629" s="14"/>
      <c r="E629" s="64"/>
      <c r="F629" s="135"/>
      <c r="G629" s="164"/>
      <c r="H629" s="165"/>
    </row>
    <row r="630" spans="1:8" s="17" customFormat="1" x14ac:dyDescent="0.2">
      <c r="A630" s="64"/>
      <c r="B630" s="135"/>
      <c r="C630" s="64"/>
      <c r="D630" s="14"/>
      <c r="E630" s="64"/>
      <c r="F630" s="135"/>
      <c r="G630" s="164"/>
      <c r="H630" s="165"/>
    </row>
    <row r="631" spans="1:8" s="17" customFormat="1" x14ac:dyDescent="0.2">
      <c r="A631" s="64"/>
      <c r="B631" s="135"/>
      <c r="C631" s="64"/>
      <c r="D631" s="14"/>
      <c r="E631" s="64"/>
      <c r="F631" s="135"/>
      <c r="G631" s="164"/>
      <c r="H631" s="165"/>
    </row>
    <row r="632" spans="1:8" s="17" customFormat="1" x14ac:dyDescent="0.2">
      <c r="A632" s="64"/>
      <c r="B632" s="135"/>
      <c r="C632" s="64"/>
      <c r="D632" s="14"/>
      <c r="E632" s="64"/>
      <c r="F632" s="135"/>
      <c r="G632" s="164"/>
      <c r="H632" s="165"/>
    </row>
    <row r="633" spans="1:8" s="17" customFormat="1" x14ac:dyDescent="0.2">
      <c r="A633" s="64"/>
      <c r="B633" s="135"/>
      <c r="C633" s="64"/>
      <c r="D633" s="14"/>
      <c r="E633" s="64"/>
      <c r="F633" s="135"/>
      <c r="G633" s="164"/>
      <c r="H633" s="165"/>
    </row>
    <row r="634" spans="1:8" s="17" customFormat="1" x14ac:dyDescent="0.2">
      <c r="A634" s="64"/>
      <c r="B634" s="135"/>
      <c r="C634" s="64"/>
      <c r="D634" s="14"/>
      <c r="E634" s="64"/>
      <c r="F634" s="135"/>
      <c r="G634" s="164"/>
      <c r="H634" s="165"/>
    </row>
    <row r="635" spans="1:8" s="17" customFormat="1" x14ac:dyDescent="0.2">
      <c r="A635" s="64"/>
      <c r="B635" s="135"/>
      <c r="C635" s="64"/>
      <c r="D635" s="14"/>
      <c r="E635" s="64"/>
      <c r="F635" s="135"/>
      <c r="G635" s="164"/>
      <c r="H635" s="165"/>
    </row>
    <row r="636" spans="1:8" s="17" customFormat="1" x14ac:dyDescent="0.2">
      <c r="A636" s="64"/>
      <c r="B636" s="135"/>
      <c r="C636" s="64"/>
      <c r="D636" s="14"/>
      <c r="E636" s="64"/>
      <c r="F636" s="135"/>
      <c r="G636" s="164"/>
      <c r="H636" s="165"/>
    </row>
    <row r="637" spans="1:8" s="17" customFormat="1" x14ac:dyDescent="0.2">
      <c r="A637" s="64"/>
      <c r="B637" s="135"/>
      <c r="C637" s="64"/>
      <c r="D637" s="14"/>
      <c r="E637" s="64"/>
      <c r="F637" s="135"/>
      <c r="G637" s="164"/>
      <c r="H637" s="165"/>
    </row>
    <row r="638" spans="1:8" s="17" customFormat="1" x14ac:dyDescent="0.2">
      <c r="A638" s="64"/>
      <c r="B638" s="135"/>
      <c r="C638" s="64"/>
      <c r="D638" s="14"/>
      <c r="E638" s="64"/>
      <c r="F638" s="135"/>
      <c r="G638" s="164"/>
      <c r="H638" s="165"/>
    </row>
    <row r="639" spans="1:8" s="17" customFormat="1" x14ac:dyDescent="0.2">
      <c r="A639" s="64"/>
      <c r="B639" s="135"/>
      <c r="C639" s="64"/>
      <c r="D639" s="14"/>
      <c r="E639" s="64"/>
      <c r="F639" s="135"/>
      <c r="G639" s="164"/>
      <c r="H639" s="165"/>
    </row>
    <row r="640" spans="1:8" s="17" customFormat="1" x14ac:dyDescent="0.2">
      <c r="A640" s="64"/>
      <c r="B640" s="135"/>
      <c r="C640" s="64"/>
      <c r="D640" s="14"/>
      <c r="E640" s="64"/>
      <c r="F640" s="135"/>
      <c r="G640" s="164"/>
      <c r="H640" s="165"/>
    </row>
    <row r="641" spans="1:8" s="17" customFormat="1" x14ac:dyDescent="0.2">
      <c r="A641" s="64"/>
      <c r="B641" s="135"/>
      <c r="C641" s="64"/>
      <c r="D641" s="14"/>
      <c r="E641" s="64"/>
      <c r="F641" s="135"/>
      <c r="G641" s="164"/>
      <c r="H641" s="165"/>
    </row>
    <row r="642" spans="1:8" s="17" customFormat="1" x14ac:dyDescent="0.2">
      <c r="A642" s="64"/>
      <c r="B642" s="135"/>
      <c r="C642" s="64"/>
      <c r="D642" s="14"/>
      <c r="E642" s="64"/>
      <c r="F642" s="135"/>
      <c r="G642" s="164"/>
      <c r="H642" s="165"/>
    </row>
    <row r="643" spans="1:8" s="17" customFormat="1" x14ac:dyDescent="0.2">
      <c r="A643" s="64"/>
      <c r="B643" s="135"/>
      <c r="C643" s="64"/>
      <c r="D643" s="14"/>
      <c r="E643" s="64"/>
      <c r="F643" s="135"/>
      <c r="G643" s="164"/>
      <c r="H643" s="165"/>
    </row>
    <row r="644" spans="1:8" s="17" customFormat="1" x14ac:dyDescent="0.2">
      <c r="A644" s="64"/>
      <c r="B644" s="135"/>
      <c r="C644" s="64"/>
      <c r="D644" s="14"/>
      <c r="E644" s="64"/>
      <c r="F644" s="135"/>
      <c r="G644" s="164"/>
      <c r="H644" s="165"/>
    </row>
    <row r="645" spans="1:8" s="17" customFormat="1" x14ac:dyDescent="0.2">
      <c r="A645" s="64"/>
      <c r="B645" s="135"/>
      <c r="C645" s="64"/>
      <c r="D645" s="14"/>
      <c r="E645" s="64"/>
      <c r="F645" s="135"/>
      <c r="G645" s="164"/>
      <c r="H645" s="165"/>
    </row>
    <row r="646" spans="1:8" s="17" customFormat="1" x14ac:dyDescent="0.2">
      <c r="A646" s="64"/>
      <c r="B646" s="135"/>
      <c r="C646" s="64"/>
      <c r="D646" s="14"/>
      <c r="E646" s="64"/>
      <c r="F646" s="135"/>
      <c r="G646" s="164"/>
      <c r="H646" s="165"/>
    </row>
    <row r="647" spans="1:8" s="17" customFormat="1" x14ac:dyDescent="0.2">
      <c r="A647" s="64"/>
      <c r="B647" s="135"/>
      <c r="C647" s="64"/>
      <c r="D647" s="14"/>
      <c r="E647" s="64"/>
      <c r="F647" s="135"/>
      <c r="G647" s="164"/>
      <c r="H647" s="165"/>
    </row>
    <row r="648" spans="1:8" s="17" customFormat="1" x14ac:dyDescent="0.2">
      <c r="A648" s="64"/>
      <c r="B648" s="135"/>
      <c r="C648" s="64"/>
      <c r="D648" s="14"/>
      <c r="E648" s="64"/>
      <c r="F648" s="135"/>
      <c r="G648" s="164"/>
      <c r="H648" s="165"/>
    </row>
    <row r="649" spans="1:8" s="17" customFormat="1" x14ac:dyDescent="0.2">
      <c r="A649" s="64"/>
      <c r="B649" s="135"/>
      <c r="C649" s="64"/>
      <c r="D649" s="14"/>
      <c r="E649" s="64"/>
      <c r="F649" s="135"/>
      <c r="G649" s="164"/>
      <c r="H649" s="165"/>
    </row>
    <row r="650" spans="1:8" s="17" customFormat="1" x14ac:dyDescent="0.2">
      <c r="A650" s="64"/>
      <c r="B650" s="135"/>
      <c r="C650" s="64"/>
      <c r="D650" s="14"/>
      <c r="E650" s="64"/>
      <c r="F650" s="135"/>
      <c r="G650" s="164"/>
      <c r="H650" s="165"/>
    </row>
    <row r="651" spans="1:8" s="17" customFormat="1" x14ac:dyDescent="0.2">
      <c r="A651" s="64"/>
      <c r="B651" s="135"/>
      <c r="C651" s="64"/>
      <c r="D651" s="14"/>
      <c r="E651" s="64"/>
      <c r="F651" s="135"/>
      <c r="G651" s="164"/>
      <c r="H651" s="165"/>
    </row>
    <row r="652" spans="1:8" s="17" customFormat="1" x14ac:dyDescent="0.2">
      <c r="A652" s="64"/>
      <c r="B652" s="135"/>
      <c r="C652" s="64"/>
      <c r="D652" s="14"/>
      <c r="E652" s="64"/>
      <c r="F652" s="135"/>
      <c r="G652" s="164"/>
      <c r="H652" s="165"/>
    </row>
    <row r="653" spans="1:8" s="17" customFormat="1" x14ac:dyDescent="0.2">
      <c r="A653" s="64"/>
      <c r="B653" s="135"/>
      <c r="C653" s="64"/>
      <c r="D653" s="14"/>
      <c r="E653" s="64"/>
      <c r="F653" s="135"/>
      <c r="G653" s="164"/>
      <c r="H653" s="165"/>
    </row>
    <row r="654" spans="1:8" s="17" customFormat="1" x14ac:dyDescent="0.2">
      <c r="A654" s="64"/>
      <c r="B654" s="135"/>
      <c r="C654" s="64"/>
      <c r="D654" s="14"/>
      <c r="E654" s="64"/>
      <c r="F654" s="135"/>
      <c r="G654" s="164"/>
      <c r="H654" s="165"/>
    </row>
    <row r="655" spans="1:8" s="17" customFormat="1" x14ac:dyDescent="0.2">
      <c r="A655" s="64"/>
      <c r="B655" s="135"/>
      <c r="C655" s="64"/>
      <c r="D655" s="14"/>
      <c r="E655" s="64"/>
      <c r="F655" s="135"/>
      <c r="G655" s="164"/>
      <c r="H655" s="165"/>
    </row>
    <row r="656" spans="1:8" s="17" customFormat="1" x14ac:dyDescent="0.2">
      <c r="A656" s="64"/>
      <c r="B656" s="135"/>
      <c r="C656" s="64"/>
      <c r="D656" s="14"/>
      <c r="E656" s="64"/>
      <c r="F656" s="135"/>
      <c r="G656" s="164"/>
      <c r="H656" s="165"/>
    </row>
    <row r="657" spans="1:8" s="17" customFormat="1" x14ac:dyDescent="0.2">
      <c r="A657" s="64"/>
      <c r="B657" s="135"/>
      <c r="C657" s="64"/>
      <c r="D657" s="14"/>
      <c r="E657" s="64"/>
      <c r="F657" s="135"/>
      <c r="G657" s="164"/>
      <c r="H657" s="165"/>
    </row>
    <row r="658" spans="1:8" s="17" customFormat="1" x14ac:dyDescent="0.2">
      <c r="A658" s="64"/>
      <c r="B658" s="135"/>
      <c r="C658" s="64"/>
      <c r="D658" s="14"/>
      <c r="E658" s="64"/>
      <c r="F658" s="135"/>
      <c r="G658" s="164"/>
      <c r="H658" s="165"/>
    </row>
    <row r="659" spans="1:8" s="17" customFormat="1" x14ac:dyDescent="0.2">
      <c r="A659" s="64"/>
      <c r="B659" s="135"/>
      <c r="C659" s="64"/>
      <c r="D659" s="14"/>
      <c r="E659" s="64"/>
      <c r="F659" s="135"/>
      <c r="G659" s="164"/>
      <c r="H659" s="165"/>
    </row>
    <row r="660" spans="1:8" s="17" customFormat="1" x14ac:dyDescent="0.2">
      <c r="A660" s="64"/>
      <c r="B660" s="135"/>
      <c r="C660" s="64"/>
      <c r="D660" s="14"/>
      <c r="E660" s="64"/>
      <c r="F660" s="135"/>
      <c r="G660" s="164"/>
      <c r="H660" s="165"/>
    </row>
    <row r="661" spans="1:8" s="17" customFormat="1" x14ac:dyDescent="0.2">
      <c r="A661" s="64"/>
      <c r="B661" s="135"/>
      <c r="C661" s="64"/>
      <c r="D661" s="14"/>
      <c r="E661" s="64"/>
      <c r="F661" s="135"/>
      <c r="G661" s="164"/>
      <c r="H661" s="165"/>
    </row>
    <row r="662" spans="1:8" s="17" customFormat="1" x14ac:dyDescent="0.2">
      <c r="A662" s="64"/>
      <c r="B662" s="135"/>
      <c r="C662" s="64"/>
      <c r="D662" s="14"/>
      <c r="E662" s="64"/>
      <c r="F662" s="135"/>
      <c r="G662" s="164"/>
      <c r="H662" s="165"/>
    </row>
    <row r="663" spans="1:8" s="17" customFormat="1" x14ac:dyDescent="0.2">
      <c r="A663" s="64"/>
      <c r="B663" s="135"/>
      <c r="C663" s="64"/>
      <c r="D663" s="14"/>
      <c r="E663" s="64"/>
      <c r="F663" s="135"/>
      <c r="G663" s="164"/>
      <c r="H663" s="165"/>
    </row>
    <row r="664" spans="1:8" s="17" customFormat="1" x14ac:dyDescent="0.2">
      <c r="A664" s="64"/>
      <c r="B664" s="135"/>
      <c r="C664" s="64"/>
      <c r="D664" s="14"/>
      <c r="E664" s="64"/>
      <c r="F664" s="135"/>
      <c r="G664" s="164"/>
      <c r="H664" s="165"/>
    </row>
    <row r="665" spans="1:8" s="17" customFormat="1" x14ac:dyDescent="0.2">
      <c r="A665" s="64"/>
      <c r="B665" s="135"/>
      <c r="C665" s="64"/>
      <c r="D665" s="14"/>
      <c r="E665" s="64"/>
      <c r="F665" s="135"/>
      <c r="G665" s="164"/>
      <c r="H665" s="165"/>
    </row>
    <row r="666" spans="1:8" s="17" customFormat="1" x14ac:dyDescent="0.2">
      <c r="A666" s="64"/>
      <c r="B666" s="135"/>
      <c r="C666" s="64"/>
      <c r="D666" s="14"/>
      <c r="E666" s="64"/>
      <c r="F666" s="135"/>
      <c r="G666" s="164"/>
      <c r="H666" s="165"/>
    </row>
    <row r="667" spans="1:8" s="17" customFormat="1" x14ac:dyDescent="0.2">
      <c r="A667" s="64"/>
      <c r="B667" s="135"/>
      <c r="C667" s="64"/>
      <c r="D667" s="14"/>
      <c r="E667" s="64"/>
      <c r="F667" s="135"/>
      <c r="G667" s="164"/>
      <c r="H667" s="165"/>
    </row>
    <row r="668" spans="1:8" s="17" customFormat="1" x14ac:dyDescent="0.2">
      <c r="A668" s="64"/>
      <c r="B668" s="135"/>
      <c r="C668" s="64"/>
      <c r="D668" s="14"/>
      <c r="E668" s="64"/>
      <c r="F668" s="135"/>
      <c r="G668" s="164"/>
      <c r="H668" s="165"/>
    </row>
    <row r="669" spans="1:8" s="17" customFormat="1" x14ac:dyDescent="0.2">
      <c r="A669" s="64"/>
      <c r="B669" s="135"/>
      <c r="C669" s="64"/>
      <c r="D669" s="14"/>
      <c r="E669" s="64"/>
      <c r="F669" s="135"/>
      <c r="G669" s="164"/>
      <c r="H669" s="165"/>
    </row>
    <row r="670" spans="1:8" s="17" customFormat="1" x14ac:dyDescent="0.2">
      <c r="A670" s="64"/>
      <c r="B670" s="135"/>
      <c r="C670" s="64"/>
      <c r="D670" s="14"/>
      <c r="E670" s="64"/>
      <c r="F670" s="135"/>
      <c r="G670" s="164"/>
      <c r="H670" s="165"/>
    </row>
    <row r="671" spans="1:8" s="17" customFormat="1" x14ac:dyDescent="0.2">
      <c r="A671" s="64"/>
      <c r="B671" s="135"/>
      <c r="C671" s="64"/>
      <c r="D671" s="14"/>
      <c r="E671" s="64"/>
      <c r="F671" s="135"/>
      <c r="G671" s="164"/>
      <c r="H671" s="165"/>
    </row>
    <row r="672" spans="1:8" s="17" customFormat="1" x14ac:dyDescent="0.2">
      <c r="A672" s="64"/>
      <c r="B672" s="135"/>
      <c r="C672" s="64"/>
      <c r="D672" s="14"/>
      <c r="E672" s="64"/>
      <c r="F672" s="135"/>
      <c r="G672" s="164"/>
      <c r="H672" s="165"/>
    </row>
    <row r="673" spans="1:8" s="17" customFormat="1" x14ac:dyDescent="0.2">
      <c r="A673" s="64"/>
      <c r="B673" s="135"/>
      <c r="C673" s="64"/>
      <c r="D673" s="14"/>
      <c r="E673" s="64"/>
      <c r="F673" s="135"/>
      <c r="G673" s="164"/>
      <c r="H673" s="165"/>
    </row>
    <row r="674" spans="1:8" s="17" customFormat="1" x14ac:dyDescent="0.2">
      <c r="A674" s="64"/>
      <c r="B674" s="135"/>
      <c r="C674" s="64"/>
      <c r="D674" s="14"/>
      <c r="E674" s="64"/>
      <c r="F674" s="135"/>
      <c r="G674" s="164"/>
      <c r="H674" s="165"/>
    </row>
    <row r="675" spans="1:8" s="17" customFormat="1" x14ac:dyDescent="0.2">
      <c r="A675" s="64"/>
      <c r="B675" s="135"/>
      <c r="C675" s="64"/>
      <c r="D675" s="14"/>
      <c r="E675" s="64"/>
      <c r="F675" s="135"/>
      <c r="G675" s="164"/>
      <c r="H675" s="165"/>
    </row>
    <row r="676" spans="1:8" s="17" customFormat="1" x14ac:dyDescent="0.2">
      <c r="A676" s="64"/>
      <c r="B676" s="135"/>
      <c r="C676" s="64"/>
      <c r="D676" s="14"/>
      <c r="E676" s="64"/>
      <c r="F676" s="135"/>
      <c r="G676" s="164"/>
      <c r="H676" s="165"/>
    </row>
    <row r="677" spans="1:8" s="17" customFormat="1" x14ac:dyDescent="0.2">
      <c r="A677" s="64"/>
      <c r="B677" s="135"/>
      <c r="C677" s="64"/>
      <c r="D677" s="14"/>
      <c r="E677" s="64"/>
      <c r="F677" s="135"/>
      <c r="G677" s="164"/>
      <c r="H677" s="165"/>
    </row>
    <row r="678" spans="1:8" s="17" customFormat="1" x14ac:dyDescent="0.2">
      <c r="A678" s="64"/>
      <c r="B678" s="135"/>
      <c r="C678" s="64"/>
      <c r="D678" s="14"/>
      <c r="E678" s="64"/>
      <c r="F678" s="135"/>
      <c r="G678" s="164"/>
      <c r="H678" s="165"/>
    </row>
    <row r="679" spans="1:8" s="17" customFormat="1" x14ac:dyDescent="0.2">
      <c r="A679" s="64"/>
      <c r="B679" s="135"/>
      <c r="C679" s="64"/>
      <c r="D679" s="14"/>
      <c r="E679" s="64"/>
      <c r="F679" s="135"/>
      <c r="G679" s="164"/>
      <c r="H679" s="165"/>
    </row>
    <row r="680" spans="1:8" s="17" customFormat="1" x14ac:dyDescent="0.2">
      <c r="A680" s="64"/>
      <c r="B680" s="135"/>
      <c r="C680" s="64"/>
      <c r="D680" s="14"/>
      <c r="E680" s="64"/>
      <c r="F680" s="135"/>
      <c r="G680" s="164"/>
      <c r="H680" s="165"/>
    </row>
    <row r="681" spans="1:8" s="17" customFormat="1" x14ac:dyDescent="0.2">
      <c r="A681" s="64"/>
      <c r="B681" s="135"/>
      <c r="C681" s="64"/>
      <c r="D681" s="14"/>
      <c r="E681" s="64"/>
      <c r="F681" s="135"/>
      <c r="G681" s="164"/>
      <c r="H681" s="165"/>
    </row>
    <row r="682" spans="1:8" s="17" customFormat="1" x14ac:dyDescent="0.2">
      <c r="A682" s="64"/>
      <c r="B682" s="135"/>
      <c r="C682" s="64"/>
      <c r="D682" s="14"/>
      <c r="E682" s="64"/>
      <c r="F682" s="135"/>
      <c r="G682" s="164"/>
      <c r="H682" s="165"/>
    </row>
    <row r="683" spans="1:8" s="17" customFormat="1" x14ac:dyDescent="0.2">
      <c r="A683" s="64"/>
      <c r="B683" s="135"/>
      <c r="C683" s="64"/>
      <c r="D683" s="14"/>
      <c r="E683" s="64"/>
      <c r="F683" s="135"/>
      <c r="G683" s="164"/>
      <c r="H683" s="165"/>
    </row>
    <row r="684" spans="1:8" s="17" customFormat="1" x14ac:dyDescent="0.2">
      <c r="A684" s="64"/>
      <c r="B684" s="135"/>
      <c r="C684" s="64"/>
      <c r="D684" s="14"/>
      <c r="E684" s="64"/>
      <c r="F684" s="135"/>
      <c r="G684" s="164"/>
      <c r="H684" s="165"/>
    </row>
    <row r="685" spans="1:8" s="17" customFormat="1" x14ac:dyDescent="0.2">
      <c r="A685" s="64"/>
      <c r="B685" s="135"/>
      <c r="C685" s="64"/>
      <c r="D685" s="14"/>
      <c r="E685" s="64"/>
      <c r="F685" s="135"/>
      <c r="G685" s="164"/>
      <c r="H685" s="165"/>
    </row>
    <row r="686" spans="1:8" s="17" customFormat="1" x14ac:dyDescent="0.2">
      <c r="A686" s="64"/>
      <c r="B686" s="135"/>
      <c r="C686" s="64"/>
      <c r="D686" s="14"/>
      <c r="E686" s="64"/>
      <c r="F686" s="135"/>
      <c r="G686" s="164"/>
      <c r="H686" s="165"/>
    </row>
    <row r="687" spans="1:8" s="17" customFormat="1" x14ac:dyDescent="0.2">
      <c r="A687" s="64"/>
      <c r="B687" s="135"/>
      <c r="C687" s="64"/>
      <c r="D687" s="14"/>
      <c r="E687" s="64"/>
      <c r="F687" s="135"/>
      <c r="G687" s="164"/>
      <c r="H687" s="165"/>
    </row>
    <row r="688" spans="1:8" s="17" customFormat="1" x14ac:dyDescent="0.2">
      <c r="A688" s="64"/>
      <c r="B688" s="135"/>
      <c r="C688" s="64"/>
      <c r="D688" s="14"/>
      <c r="E688" s="64"/>
      <c r="F688" s="135"/>
      <c r="G688" s="164"/>
      <c r="H688" s="165"/>
    </row>
    <row r="689" spans="1:8" s="17" customFormat="1" x14ac:dyDescent="0.2">
      <c r="A689" s="64"/>
      <c r="B689" s="135"/>
      <c r="C689" s="64"/>
      <c r="D689" s="14"/>
      <c r="E689" s="64"/>
      <c r="F689" s="135"/>
      <c r="G689" s="164"/>
      <c r="H689" s="165"/>
    </row>
    <row r="690" spans="1:8" s="17" customFormat="1" x14ac:dyDescent="0.2">
      <c r="A690" s="64"/>
      <c r="B690" s="135"/>
      <c r="C690" s="64"/>
      <c r="D690" s="14"/>
      <c r="E690" s="64"/>
      <c r="F690" s="135"/>
      <c r="G690" s="164"/>
      <c r="H690" s="165"/>
    </row>
    <row r="691" spans="1:8" s="17" customFormat="1" x14ac:dyDescent="0.2">
      <c r="A691" s="64"/>
      <c r="B691" s="135"/>
      <c r="C691" s="64"/>
      <c r="D691" s="14"/>
      <c r="E691" s="64"/>
      <c r="F691" s="135"/>
      <c r="G691" s="164"/>
      <c r="H691" s="165"/>
    </row>
    <row r="692" spans="1:8" s="17" customFormat="1" x14ac:dyDescent="0.2">
      <c r="A692" s="64"/>
      <c r="B692" s="135"/>
      <c r="C692" s="64"/>
      <c r="D692" s="14"/>
      <c r="E692" s="64"/>
      <c r="F692" s="135"/>
      <c r="G692" s="164"/>
      <c r="H692" s="165"/>
    </row>
    <row r="693" spans="1:8" s="17" customFormat="1" x14ac:dyDescent="0.2">
      <c r="A693" s="64"/>
      <c r="B693" s="135"/>
      <c r="C693" s="64"/>
      <c r="D693" s="14"/>
      <c r="E693" s="64"/>
      <c r="F693" s="135"/>
      <c r="G693" s="164"/>
      <c r="H693" s="165"/>
    </row>
    <row r="694" spans="1:8" s="17" customFormat="1" x14ac:dyDescent="0.2">
      <c r="A694" s="64"/>
      <c r="B694" s="135"/>
      <c r="C694" s="64"/>
      <c r="D694" s="14"/>
      <c r="E694" s="64"/>
      <c r="F694" s="135"/>
      <c r="G694" s="164"/>
      <c r="H694" s="165"/>
    </row>
    <row r="695" spans="1:8" s="17" customFormat="1" x14ac:dyDescent="0.2">
      <c r="A695" s="64"/>
      <c r="B695" s="135"/>
      <c r="C695" s="64"/>
      <c r="D695" s="14"/>
      <c r="E695" s="64"/>
      <c r="F695" s="135"/>
      <c r="G695" s="164"/>
      <c r="H695" s="165"/>
    </row>
    <row r="696" spans="1:8" s="17" customFormat="1" x14ac:dyDescent="0.2">
      <c r="A696" s="64"/>
      <c r="B696" s="135"/>
      <c r="C696" s="64"/>
      <c r="D696" s="14"/>
      <c r="E696" s="64"/>
      <c r="F696" s="135"/>
      <c r="G696" s="164"/>
      <c r="H696" s="165"/>
    </row>
    <row r="697" spans="1:8" s="17" customFormat="1" x14ac:dyDescent="0.2">
      <c r="A697" s="64"/>
      <c r="B697" s="135"/>
      <c r="C697" s="64"/>
      <c r="D697" s="14"/>
      <c r="E697" s="64"/>
      <c r="F697" s="135"/>
      <c r="G697" s="164"/>
      <c r="H697" s="165"/>
    </row>
    <row r="698" spans="1:8" s="17" customFormat="1" x14ac:dyDescent="0.2">
      <c r="A698" s="64"/>
      <c r="B698" s="135"/>
      <c r="C698" s="64"/>
      <c r="D698" s="14"/>
      <c r="E698" s="64"/>
      <c r="F698" s="135"/>
      <c r="G698" s="164"/>
      <c r="H698" s="165"/>
    </row>
    <row r="699" spans="1:8" s="17" customFormat="1" x14ac:dyDescent="0.2">
      <c r="A699" s="64"/>
      <c r="B699" s="135"/>
      <c r="C699" s="64"/>
      <c r="D699" s="14"/>
      <c r="E699" s="64"/>
      <c r="F699" s="135"/>
      <c r="G699" s="164"/>
      <c r="H699" s="165"/>
    </row>
    <row r="700" spans="1:8" s="17" customFormat="1" x14ac:dyDescent="0.2">
      <c r="A700" s="64"/>
      <c r="B700" s="135"/>
      <c r="C700" s="64"/>
      <c r="D700" s="14"/>
      <c r="E700" s="64"/>
      <c r="F700" s="135"/>
      <c r="G700" s="164"/>
      <c r="H700" s="165"/>
    </row>
    <row r="701" spans="1:8" s="17" customFormat="1" x14ac:dyDescent="0.2">
      <c r="A701" s="64"/>
      <c r="B701" s="135"/>
      <c r="C701" s="64"/>
      <c r="D701" s="14"/>
      <c r="E701" s="64"/>
      <c r="F701" s="135"/>
      <c r="G701" s="164"/>
      <c r="H701" s="165"/>
    </row>
    <row r="702" spans="1:8" s="17" customFormat="1" x14ac:dyDescent="0.2">
      <c r="A702" s="64"/>
      <c r="B702" s="135"/>
      <c r="C702" s="64"/>
      <c r="D702" s="14"/>
      <c r="E702" s="64"/>
      <c r="F702" s="135"/>
      <c r="G702" s="164"/>
      <c r="H702" s="165"/>
    </row>
    <row r="703" spans="1:8" s="17" customFormat="1" x14ac:dyDescent="0.2">
      <c r="A703" s="64"/>
      <c r="B703" s="135"/>
      <c r="C703" s="64"/>
      <c r="D703" s="14"/>
      <c r="E703" s="64"/>
      <c r="F703" s="135"/>
      <c r="G703" s="164"/>
      <c r="H703" s="165"/>
    </row>
    <row r="704" spans="1:8" s="17" customFormat="1" x14ac:dyDescent="0.2">
      <c r="A704" s="64"/>
      <c r="B704" s="135"/>
      <c r="C704" s="64"/>
      <c r="D704" s="14"/>
      <c r="E704" s="64"/>
      <c r="F704" s="135"/>
      <c r="G704" s="164"/>
      <c r="H704" s="165"/>
    </row>
    <row r="705" spans="1:8" s="17" customFormat="1" x14ac:dyDescent="0.2">
      <c r="A705" s="64"/>
      <c r="B705" s="135"/>
      <c r="C705" s="64"/>
      <c r="D705" s="14"/>
      <c r="E705" s="64"/>
      <c r="F705" s="135"/>
      <c r="G705" s="164"/>
      <c r="H705" s="165"/>
    </row>
    <row r="706" spans="1:8" s="17" customFormat="1" x14ac:dyDescent="0.2">
      <c r="A706" s="64"/>
      <c r="B706" s="135"/>
      <c r="C706" s="64"/>
      <c r="D706" s="14"/>
      <c r="E706" s="64"/>
      <c r="F706" s="135"/>
      <c r="G706" s="164"/>
      <c r="H706" s="165"/>
    </row>
    <row r="707" spans="1:8" s="17" customFormat="1" x14ac:dyDescent="0.2">
      <c r="A707" s="64"/>
      <c r="B707" s="135"/>
      <c r="C707" s="64"/>
      <c r="D707" s="14"/>
      <c r="E707" s="64"/>
      <c r="F707" s="135"/>
      <c r="G707" s="164"/>
      <c r="H707" s="165"/>
    </row>
    <row r="708" spans="1:8" s="17" customFormat="1" x14ac:dyDescent="0.2">
      <c r="A708" s="64"/>
      <c r="B708" s="135"/>
      <c r="C708" s="64"/>
      <c r="D708" s="14"/>
      <c r="E708" s="64"/>
      <c r="F708" s="135"/>
      <c r="G708" s="164"/>
      <c r="H708" s="165"/>
    </row>
    <row r="709" spans="1:8" s="17" customFormat="1" x14ac:dyDescent="0.2">
      <c r="A709" s="64"/>
      <c r="B709" s="135"/>
      <c r="C709" s="64"/>
      <c r="D709" s="14"/>
      <c r="E709" s="64"/>
      <c r="F709" s="135"/>
      <c r="G709" s="164"/>
      <c r="H709" s="165"/>
    </row>
    <row r="710" spans="1:8" s="17" customFormat="1" x14ac:dyDescent="0.2">
      <c r="A710" s="64"/>
      <c r="B710" s="135"/>
      <c r="C710" s="64"/>
      <c r="D710" s="14"/>
      <c r="E710" s="64"/>
      <c r="F710" s="135"/>
      <c r="G710" s="164"/>
      <c r="H710" s="165"/>
    </row>
    <row r="711" spans="1:8" s="17" customFormat="1" x14ac:dyDescent="0.2">
      <c r="A711" s="64"/>
      <c r="B711" s="135"/>
      <c r="C711" s="64"/>
      <c r="D711" s="14"/>
      <c r="E711" s="64"/>
      <c r="F711" s="135"/>
      <c r="G711" s="164"/>
      <c r="H711" s="165"/>
    </row>
    <row r="712" spans="1:8" s="17" customFormat="1" x14ac:dyDescent="0.2">
      <c r="A712" s="64"/>
      <c r="B712" s="135"/>
      <c r="C712" s="64"/>
      <c r="D712" s="14"/>
      <c r="E712" s="64"/>
      <c r="F712" s="135"/>
      <c r="G712" s="164"/>
      <c r="H712" s="165"/>
    </row>
    <row r="713" spans="1:8" s="17" customFormat="1" x14ac:dyDescent="0.2">
      <c r="A713" s="64"/>
      <c r="B713" s="135"/>
      <c r="C713" s="64"/>
      <c r="D713" s="14"/>
      <c r="E713" s="64"/>
      <c r="F713" s="135"/>
      <c r="G713" s="164"/>
      <c r="H713" s="165"/>
    </row>
    <row r="714" spans="1:8" s="17" customFormat="1" x14ac:dyDescent="0.2">
      <c r="A714" s="64"/>
      <c r="B714" s="135"/>
      <c r="C714" s="64"/>
      <c r="D714" s="14"/>
      <c r="E714" s="64"/>
      <c r="F714" s="135"/>
      <c r="G714" s="164"/>
      <c r="H714" s="165"/>
    </row>
    <row r="715" spans="1:8" s="17" customFormat="1" x14ac:dyDescent="0.2">
      <c r="A715" s="64"/>
      <c r="B715" s="135"/>
      <c r="C715" s="64"/>
      <c r="D715" s="14"/>
      <c r="E715" s="64"/>
      <c r="F715" s="135"/>
      <c r="G715" s="164"/>
      <c r="H715" s="165"/>
    </row>
    <row r="716" spans="1:8" s="17" customFormat="1" x14ac:dyDescent="0.2">
      <c r="A716" s="64"/>
      <c r="B716" s="135"/>
      <c r="C716" s="64"/>
      <c r="D716" s="14"/>
      <c r="E716" s="64"/>
      <c r="F716" s="135"/>
      <c r="G716" s="164"/>
      <c r="H716" s="165"/>
    </row>
    <row r="717" spans="1:8" s="17" customFormat="1" x14ac:dyDescent="0.2">
      <c r="A717" s="64"/>
      <c r="B717" s="135"/>
      <c r="C717" s="64"/>
      <c r="D717" s="14"/>
      <c r="E717" s="64"/>
      <c r="F717" s="135"/>
      <c r="G717" s="164"/>
      <c r="H717" s="165"/>
    </row>
    <row r="718" spans="1:8" s="17" customFormat="1" x14ac:dyDescent="0.2">
      <c r="A718" s="64"/>
      <c r="B718" s="135"/>
      <c r="C718" s="64"/>
      <c r="D718" s="14"/>
      <c r="E718" s="64"/>
      <c r="F718" s="135"/>
      <c r="G718" s="164"/>
      <c r="H718" s="165"/>
    </row>
    <row r="719" spans="1:8" s="17" customFormat="1" x14ac:dyDescent="0.2">
      <c r="A719" s="64"/>
      <c r="B719" s="135"/>
      <c r="C719" s="64"/>
      <c r="D719" s="14"/>
      <c r="E719" s="64"/>
      <c r="F719" s="135"/>
      <c r="G719" s="164"/>
      <c r="H719" s="165"/>
    </row>
    <row r="720" spans="1:8" s="17" customFormat="1" x14ac:dyDescent="0.2">
      <c r="A720" s="64"/>
      <c r="B720" s="135"/>
      <c r="C720" s="64"/>
      <c r="D720" s="14"/>
      <c r="E720" s="64"/>
      <c r="F720" s="135"/>
      <c r="G720" s="164"/>
      <c r="H720" s="165"/>
    </row>
    <row r="721" spans="1:8" s="17" customFormat="1" x14ac:dyDescent="0.2">
      <c r="A721" s="64"/>
      <c r="B721" s="135"/>
      <c r="C721" s="64"/>
      <c r="D721" s="14"/>
      <c r="E721" s="64"/>
      <c r="F721" s="135"/>
      <c r="G721" s="164"/>
      <c r="H721" s="165"/>
    </row>
    <row r="722" spans="1:8" s="17" customFormat="1" x14ac:dyDescent="0.2">
      <c r="A722" s="64"/>
      <c r="B722" s="135"/>
      <c r="C722" s="64"/>
      <c r="D722" s="14"/>
      <c r="E722" s="64"/>
      <c r="F722" s="135"/>
      <c r="G722" s="164"/>
      <c r="H722" s="165"/>
    </row>
    <row r="723" spans="1:8" s="17" customFormat="1" x14ac:dyDescent="0.2">
      <c r="A723" s="64"/>
      <c r="B723" s="135"/>
      <c r="C723" s="64"/>
      <c r="D723" s="14"/>
      <c r="E723" s="64"/>
      <c r="F723" s="135"/>
      <c r="G723" s="164"/>
      <c r="H723" s="165"/>
    </row>
    <row r="724" spans="1:8" s="17" customFormat="1" x14ac:dyDescent="0.2">
      <c r="A724" s="64"/>
      <c r="B724" s="135"/>
      <c r="C724" s="64"/>
      <c r="D724" s="14"/>
      <c r="E724" s="64"/>
      <c r="F724" s="135"/>
      <c r="G724" s="164"/>
      <c r="H724" s="165"/>
    </row>
    <row r="725" spans="1:8" s="17" customFormat="1" x14ac:dyDescent="0.2">
      <c r="A725" s="64"/>
      <c r="B725" s="135"/>
      <c r="C725" s="64"/>
      <c r="D725" s="14"/>
      <c r="E725" s="64"/>
      <c r="F725" s="135"/>
      <c r="G725" s="164"/>
      <c r="H725" s="165"/>
    </row>
    <row r="726" spans="1:8" s="17" customFormat="1" x14ac:dyDescent="0.2">
      <c r="A726" s="64"/>
      <c r="B726" s="135"/>
      <c r="C726" s="64"/>
      <c r="D726" s="14"/>
      <c r="E726" s="64"/>
      <c r="F726" s="135"/>
      <c r="G726" s="164"/>
      <c r="H726" s="165"/>
    </row>
    <row r="727" spans="1:8" s="17" customFormat="1" x14ac:dyDescent="0.2">
      <c r="A727" s="64"/>
      <c r="B727" s="135"/>
      <c r="C727" s="64"/>
      <c r="D727" s="14"/>
      <c r="E727" s="64"/>
      <c r="F727" s="135"/>
      <c r="G727" s="164"/>
      <c r="H727" s="165"/>
    </row>
    <row r="728" spans="1:8" s="17" customFormat="1" x14ac:dyDescent="0.2">
      <c r="A728" s="64"/>
      <c r="B728" s="135"/>
      <c r="C728" s="64"/>
      <c r="D728" s="14"/>
      <c r="E728" s="64"/>
      <c r="F728" s="135"/>
      <c r="G728" s="164"/>
      <c r="H728" s="165"/>
    </row>
    <row r="729" spans="1:8" s="17" customFormat="1" x14ac:dyDescent="0.2">
      <c r="A729" s="64"/>
      <c r="B729" s="135"/>
      <c r="C729" s="64"/>
      <c r="D729" s="14"/>
      <c r="E729" s="64"/>
      <c r="F729" s="135"/>
      <c r="G729" s="164"/>
      <c r="H729" s="165"/>
    </row>
    <row r="730" spans="1:8" s="17" customFormat="1" x14ac:dyDescent="0.2">
      <c r="A730" s="64"/>
      <c r="B730" s="135"/>
      <c r="C730" s="64"/>
      <c r="D730" s="14"/>
      <c r="E730" s="64"/>
      <c r="F730" s="135"/>
      <c r="G730" s="164"/>
      <c r="H730" s="165"/>
    </row>
    <row r="731" spans="1:8" s="17" customFormat="1" x14ac:dyDescent="0.2">
      <c r="A731" s="64"/>
      <c r="B731" s="135"/>
      <c r="C731" s="64"/>
      <c r="D731" s="14"/>
      <c r="E731" s="64"/>
      <c r="F731" s="135"/>
      <c r="G731" s="164"/>
      <c r="H731" s="165"/>
    </row>
    <row r="732" spans="1:8" s="17" customFormat="1" x14ac:dyDescent="0.2">
      <c r="A732" s="64"/>
      <c r="B732" s="135"/>
      <c r="C732" s="64"/>
      <c r="D732" s="14"/>
      <c r="E732" s="64"/>
      <c r="F732" s="135"/>
      <c r="G732" s="164"/>
      <c r="H732" s="165"/>
    </row>
    <row r="733" spans="1:8" s="17" customFormat="1" x14ac:dyDescent="0.2">
      <c r="A733" s="64"/>
      <c r="B733" s="135"/>
      <c r="C733" s="64"/>
      <c r="D733" s="14"/>
      <c r="E733" s="64"/>
      <c r="F733" s="135"/>
      <c r="G733" s="164"/>
      <c r="H733" s="165"/>
    </row>
    <row r="734" spans="1:8" s="17" customFormat="1" x14ac:dyDescent="0.2">
      <c r="A734" s="64"/>
      <c r="B734" s="135"/>
      <c r="C734" s="64"/>
      <c r="D734" s="14"/>
      <c r="E734" s="64"/>
      <c r="F734" s="135"/>
      <c r="G734" s="164"/>
      <c r="H734" s="165"/>
    </row>
    <row r="735" spans="1:8" s="17" customFormat="1" x14ac:dyDescent="0.2">
      <c r="A735" s="64"/>
      <c r="B735" s="135"/>
      <c r="C735" s="64"/>
      <c r="D735" s="14"/>
      <c r="E735" s="64"/>
      <c r="F735" s="135"/>
      <c r="G735" s="164"/>
      <c r="H735" s="165"/>
    </row>
    <row r="736" spans="1:8" s="17" customFormat="1" x14ac:dyDescent="0.2">
      <c r="A736" s="64"/>
      <c r="B736" s="135"/>
      <c r="C736" s="64"/>
      <c r="D736" s="14"/>
      <c r="E736" s="64"/>
      <c r="F736" s="135"/>
      <c r="G736" s="164"/>
      <c r="H736" s="165"/>
    </row>
    <row r="737" spans="1:8" s="17" customFormat="1" x14ac:dyDescent="0.2">
      <c r="A737" s="64"/>
      <c r="B737" s="135"/>
      <c r="C737" s="64"/>
      <c r="D737" s="14"/>
      <c r="E737" s="64"/>
      <c r="F737" s="135"/>
      <c r="G737" s="164"/>
      <c r="H737" s="165"/>
    </row>
    <row r="738" spans="1:8" s="17" customFormat="1" x14ac:dyDescent="0.2">
      <c r="A738" s="64"/>
      <c r="B738" s="135"/>
      <c r="C738" s="64"/>
      <c r="D738" s="14"/>
      <c r="E738" s="64"/>
      <c r="F738" s="135"/>
      <c r="G738" s="164"/>
      <c r="H738" s="165"/>
    </row>
    <row r="739" spans="1:8" s="17" customFormat="1" x14ac:dyDescent="0.2">
      <c r="A739" s="64"/>
      <c r="B739" s="135"/>
      <c r="C739" s="64"/>
      <c r="D739" s="14"/>
      <c r="E739" s="64"/>
      <c r="F739" s="135"/>
      <c r="G739" s="164"/>
      <c r="H739" s="165"/>
    </row>
    <row r="740" spans="1:8" s="17" customFormat="1" x14ac:dyDescent="0.2">
      <c r="A740" s="64"/>
      <c r="B740" s="135"/>
      <c r="C740" s="64"/>
      <c r="D740" s="14"/>
      <c r="E740" s="64"/>
      <c r="F740" s="135"/>
      <c r="G740" s="164"/>
      <c r="H740" s="165"/>
    </row>
    <row r="741" spans="1:8" s="17" customFormat="1" x14ac:dyDescent="0.2">
      <c r="A741" s="64"/>
      <c r="B741" s="135"/>
      <c r="C741" s="64"/>
      <c r="D741" s="14"/>
      <c r="E741" s="64"/>
      <c r="F741" s="135"/>
      <c r="G741" s="164"/>
      <c r="H741" s="165"/>
    </row>
    <row r="742" spans="1:8" s="17" customFormat="1" x14ac:dyDescent="0.2">
      <c r="A742" s="64"/>
      <c r="B742" s="135"/>
      <c r="C742" s="64"/>
      <c r="D742" s="14"/>
      <c r="E742" s="64"/>
      <c r="F742" s="135"/>
      <c r="G742" s="164"/>
      <c r="H742" s="165"/>
    </row>
    <row r="743" spans="1:8" s="17" customFormat="1" x14ac:dyDescent="0.2">
      <c r="A743" s="64"/>
      <c r="B743" s="135"/>
      <c r="C743" s="64"/>
      <c r="D743" s="14"/>
      <c r="E743" s="64"/>
      <c r="F743" s="135"/>
      <c r="G743" s="164"/>
      <c r="H743" s="165"/>
    </row>
    <row r="744" spans="1:8" s="17" customFormat="1" x14ac:dyDescent="0.2">
      <c r="A744" s="64"/>
      <c r="B744" s="135"/>
      <c r="C744" s="64"/>
      <c r="D744" s="14"/>
      <c r="E744" s="64"/>
      <c r="F744" s="135"/>
      <c r="G744" s="164"/>
      <c r="H744" s="165"/>
    </row>
    <row r="745" spans="1:8" s="17" customFormat="1" x14ac:dyDescent="0.2">
      <c r="A745" s="64"/>
      <c r="B745" s="135"/>
      <c r="C745" s="64"/>
      <c r="D745" s="14"/>
      <c r="E745" s="64"/>
      <c r="F745" s="135"/>
      <c r="G745" s="164"/>
      <c r="H745" s="165"/>
    </row>
    <row r="746" spans="1:8" s="17" customFormat="1" x14ac:dyDescent="0.2">
      <c r="A746" s="64"/>
      <c r="B746" s="135"/>
      <c r="C746" s="64"/>
      <c r="D746" s="14"/>
      <c r="E746" s="64"/>
      <c r="F746" s="135"/>
      <c r="G746" s="164"/>
      <c r="H746" s="165"/>
    </row>
    <row r="747" spans="1:8" s="17" customFormat="1" x14ac:dyDescent="0.2">
      <c r="A747" s="64"/>
      <c r="B747" s="135"/>
      <c r="C747" s="64"/>
      <c r="D747" s="14"/>
      <c r="E747" s="64"/>
      <c r="F747" s="135"/>
      <c r="G747" s="164"/>
      <c r="H747" s="165"/>
    </row>
    <row r="748" spans="1:8" s="17" customFormat="1" x14ac:dyDescent="0.2">
      <c r="A748" s="64"/>
      <c r="B748" s="135"/>
      <c r="C748" s="64"/>
      <c r="D748" s="14"/>
      <c r="E748" s="64"/>
      <c r="F748" s="135"/>
      <c r="G748" s="164"/>
      <c r="H748" s="165"/>
    </row>
    <row r="749" spans="1:8" s="17" customFormat="1" x14ac:dyDescent="0.2">
      <c r="A749" s="64"/>
      <c r="B749" s="135"/>
      <c r="C749" s="64"/>
      <c r="D749" s="14"/>
      <c r="E749" s="64"/>
      <c r="F749" s="135"/>
      <c r="G749" s="164"/>
      <c r="H749" s="165"/>
    </row>
    <row r="750" spans="1:8" s="17" customFormat="1" x14ac:dyDescent="0.2">
      <c r="A750" s="64"/>
      <c r="B750" s="135"/>
      <c r="C750" s="64"/>
      <c r="D750" s="14"/>
      <c r="E750" s="64"/>
      <c r="F750" s="135"/>
      <c r="G750" s="164"/>
      <c r="H750" s="165"/>
    </row>
    <row r="751" spans="1:8" s="17" customFormat="1" x14ac:dyDescent="0.2">
      <c r="A751" s="64"/>
      <c r="B751" s="135"/>
      <c r="C751" s="64"/>
      <c r="D751" s="14"/>
      <c r="E751" s="64"/>
      <c r="F751" s="135"/>
      <c r="G751" s="164"/>
      <c r="H751" s="165"/>
    </row>
    <row r="752" spans="1:8" s="17" customFormat="1" x14ac:dyDescent="0.2">
      <c r="A752" s="64"/>
      <c r="B752" s="135"/>
      <c r="C752" s="64"/>
      <c r="D752" s="14"/>
      <c r="E752" s="64"/>
      <c r="F752" s="135"/>
      <c r="G752" s="164"/>
      <c r="H752" s="165"/>
    </row>
    <row r="753" spans="1:8" s="17" customFormat="1" x14ac:dyDescent="0.2">
      <c r="A753" s="64"/>
      <c r="B753" s="135"/>
      <c r="C753" s="64"/>
      <c r="D753" s="14"/>
      <c r="E753" s="64"/>
      <c r="F753" s="135"/>
      <c r="G753" s="164"/>
      <c r="H753" s="165"/>
    </row>
    <row r="754" spans="1:8" s="17" customFormat="1" x14ac:dyDescent="0.2">
      <c r="A754" s="64"/>
      <c r="B754" s="135"/>
      <c r="C754" s="64"/>
      <c r="D754" s="14"/>
      <c r="E754" s="64"/>
      <c r="F754" s="135"/>
      <c r="G754" s="164"/>
      <c r="H754" s="165"/>
    </row>
    <row r="755" spans="1:8" s="17" customFormat="1" x14ac:dyDescent="0.2">
      <c r="A755" s="64"/>
      <c r="B755" s="135"/>
      <c r="C755" s="64"/>
      <c r="D755" s="14"/>
      <c r="E755" s="64"/>
      <c r="F755" s="135"/>
      <c r="G755" s="164"/>
      <c r="H755" s="165"/>
    </row>
    <row r="756" spans="1:8" s="17" customFormat="1" x14ac:dyDescent="0.2">
      <c r="A756" s="64"/>
      <c r="B756" s="135"/>
      <c r="C756" s="64"/>
      <c r="D756" s="14"/>
      <c r="E756" s="64"/>
      <c r="F756" s="135"/>
      <c r="G756" s="164"/>
      <c r="H756" s="165"/>
    </row>
    <row r="757" spans="1:8" s="17" customFormat="1" x14ac:dyDescent="0.2">
      <c r="A757" s="64"/>
      <c r="B757" s="135"/>
      <c r="C757" s="64"/>
      <c r="D757" s="14"/>
      <c r="E757" s="64"/>
      <c r="F757" s="135"/>
      <c r="G757" s="164"/>
      <c r="H757" s="165"/>
    </row>
    <row r="758" spans="1:8" s="17" customFormat="1" x14ac:dyDescent="0.2">
      <c r="A758" s="64"/>
      <c r="B758" s="135"/>
      <c r="C758" s="64"/>
      <c r="D758" s="14"/>
      <c r="E758" s="64"/>
      <c r="F758" s="135"/>
      <c r="G758" s="164"/>
      <c r="H758" s="165"/>
    </row>
    <row r="759" spans="1:8" s="17" customFormat="1" x14ac:dyDescent="0.2">
      <c r="A759" s="64"/>
      <c r="B759" s="135"/>
      <c r="C759" s="64"/>
      <c r="D759" s="14"/>
      <c r="E759" s="64"/>
      <c r="F759" s="135"/>
      <c r="G759" s="164"/>
      <c r="H759" s="165"/>
    </row>
    <row r="760" spans="1:8" s="17" customFormat="1" x14ac:dyDescent="0.2">
      <c r="A760" s="64"/>
      <c r="B760" s="135"/>
      <c r="C760" s="64"/>
      <c r="D760" s="14"/>
      <c r="E760" s="64"/>
      <c r="F760" s="135"/>
      <c r="G760" s="164"/>
      <c r="H760" s="165"/>
    </row>
    <row r="761" spans="1:8" s="17" customFormat="1" x14ac:dyDescent="0.2">
      <c r="A761" s="64"/>
      <c r="B761" s="135"/>
      <c r="C761" s="64"/>
      <c r="D761" s="14"/>
      <c r="E761" s="64"/>
      <c r="F761" s="135"/>
      <c r="G761" s="164"/>
      <c r="H761" s="165"/>
    </row>
    <row r="762" spans="1:8" s="17" customFormat="1" x14ac:dyDescent="0.2">
      <c r="A762" s="64"/>
      <c r="B762" s="135"/>
      <c r="C762" s="64"/>
      <c r="D762" s="14"/>
      <c r="E762" s="64"/>
      <c r="F762" s="135"/>
      <c r="G762" s="164"/>
      <c r="H762" s="165"/>
    </row>
    <row r="763" spans="1:8" s="17" customFormat="1" x14ac:dyDescent="0.2">
      <c r="A763" s="64"/>
      <c r="B763" s="135"/>
      <c r="C763" s="64"/>
      <c r="D763" s="14"/>
      <c r="E763" s="64"/>
      <c r="F763" s="135"/>
      <c r="G763" s="164"/>
      <c r="H763" s="165"/>
    </row>
    <row r="764" spans="1:8" s="17" customFormat="1" x14ac:dyDescent="0.2">
      <c r="A764" s="64"/>
      <c r="B764" s="135"/>
      <c r="C764" s="64"/>
      <c r="D764" s="14"/>
      <c r="E764" s="64"/>
      <c r="F764" s="135"/>
      <c r="G764" s="164"/>
      <c r="H764" s="165"/>
    </row>
    <row r="765" spans="1:8" s="17" customFormat="1" x14ac:dyDescent="0.2">
      <c r="A765" s="64"/>
      <c r="B765" s="135"/>
      <c r="C765" s="64"/>
      <c r="D765" s="14"/>
      <c r="E765" s="64"/>
      <c r="F765" s="135"/>
      <c r="G765" s="164"/>
      <c r="H765" s="165"/>
    </row>
    <row r="766" spans="1:8" s="17" customFormat="1" x14ac:dyDescent="0.2">
      <c r="A766" s="64"/>
      <c r="B766" s="135"/>
      <c r="C766" s="64"/>
      <c r="D766" s="14"/>
      <c r="E766" s="64"/>
      <c r="F766" s="135"/>
      <c r="G766" s="164"/>
      <c r="H766" s="165"/>
    </row>
    <row r="767" spans="1:8" s="17" customFormat="1" x14ac:dyDescent="0.2">
      <c r="A767" s="64"/>
      <c r="B767" s="135"/>
      <c r="C767" s="64"/>
      <c r="D767" s="14"/>
      <c r="E767" s="64"/>
      <c r="F767" s="135"/>
      <c r="G767" s="164"/>
      <c r="H767" s="165"/>
    </row>
    <row r="768" spans="1:8" s="17" customFormat="1" x14ac:dyDescent="0.2">
      <c r="A768" s="64"/>
      <c r="B768" s="135"/>
      <c r="C768" s="64"/>
      <c r="D768" s="14"/>
      <c r="E768" s="64"/>
      <c r="F768" s="135"/>
      <c r="G768" s="164"/>
      <c r="H768" s="165"/>
    </row>
    <row r="769" spans="1:8" s="17" customFormat="1" x14ac:dyDescent="0.2">
      <c r="A769" s="64"/>
      <c r="B769" s="135"/>
      <c r="C769" s="64"/>
      <c r="D769" s="14"/>
      <c r="E769" s="64"/>
      <c r="F769" s="135"/>
      <c r="G769" s="164"/>
      <c r="H769" s="165"/>
    </row>
    <row r="770" spans="1:8" s="17" customFormat="1" x14ac:dyDescent="0.2">
      <c r="A770" s="64"/>
      <c r="B770" s="135"/>
      <c r="C770" s="64"/>
      <c r="D770" s="14"/>
      <c r="E770" s="64"/>
      <c r="F770" s="135"/>
      <c r="G770" s="164"/>
      <c r="H770" s="165"/>
    </row>
    <row r="771" spans="1:8" s="17" customFormat="1" x14ac:dyDescent="0.2">
      <c r="A771" s="64"/>
      <c r="B771" s="135"/>
      <c r="C771" s="64"/>
      <c r="D771" s="14"/>
      <c r="E771" s="64"/>
      <c r="F771" s="135"/>
      <c r="G771" s="164"/>
      <c r="H771" s="165"/>
    </row>
    <row r="772" spans="1:8" s="17" customFormat="1" x14ac:dyDescent="0.2">
      <c r="A772" s="64"/>
      <c r="B772" s="135"/>
      <c r="C772" s="64"/>
      <c r="D772" s="14"/>
      <c r="E772" s="64"/>
      <c r="F772" s="135"/>
      <c r="G772" s="164"/>
      <c r="H772" s="165"/>
    </row>
    <row r="773" spans="1:8" s="17" customFormat="1" x14ac:dyDescent="0.2">
      <c r="A773" s="64"/>
      <c r="B773" s="135"/>
      <c r="C773" s="64"/>
      <c r="D773" s="14"/>
      <c r="E773" s="64"/>
      <c r="F773" s="135"/>
      <c r="G773" s="164"/>
      <c r="H773" s="165"/>
    </row>
    <row r="774" spans="1:8" s="17" customFormat="1" x14ac:dyDescent="0.2">
      <c r="A774" s="64"/>
      <c r="B774" s="135"/>
      <c r="C774" s="64"/>
      <c r="D774" s="14"/>
      <c r="E774" s="64"/>
      <c r="F774" s="135"/>
      <c r="G774" s="164"/>
      <c r="H774" s="165"/>
    </row>
    <row r="775" spans="1:8" s="17" customFormat="1" x14ac:dyDescent="0.2">
      <c r="A775" s="64"/>
      <c r="B775" s="135"/>
      <c r="C775" s="64"/>
      <c r="D775" s="14"/>
      <c r="E775" s="64"/>
      <c r="F775" s="135"/>
      <c r="G775" s="164"/>
      <c r="H775" s="165"/>
    </row>
    <row r="776" spans="1:8" s="17" customFormat="1" x14ac:dyDescent="0.2">
      <c r="A776" s="64"/>
      <c r="B776" s="135"/>
      <c r="C776" s="64"/>
      <c r="D776" s="14"/>
      <c r="E776" s="64"/>
      <c r="F776" s="135"/>
      <c r="G776" s="164"/>
      <c r="H776" s="165"/>
    </row>
    <row r="777" spans="1:8" s="17" customFormat="1" x14ac:dyDescent="0.2">
      <c r="A777" s="64"/>
      <c r="B777" s="135"/>
      <c r="C777" s="64"/>
      <c r="D777" s="14"/>
      <c r="E777" s="64"/>
      <c r="F777" s="135"/>
      <c r="G777" s="164"/>
      <c r="H777" s="165"/>
    </row>
    <row r="778" spans="1:8" s="17" customFormat="1" x14ac:dyDescent="0.2">
      <c r="A778" s="64"/>
      <c r="B778" s="135"/>
      <c r="C778" s="64"/>
      <c r="D778" s="14"/>
      <c r="E778" s="64"/>
      <c r="F778" s="135"/>
      <c r="G778" s="164"/>
      <c r="H778" s="165"/>
    </row>
    <row r="779" spans="1:8" s="17" customFormat="1" x14ac:dyDescent="0.2">
      <c r="A779" s="64"/>
      <c r="B779" s="135"/>
      <c r="C779" s="64"/>
      <c r="D779" s="14"/>
      <c r="E779" s="64"/>
      <c r="F779" s="135"/>
      <c r="G779" s="164"/>
      <c r="H779" s="165"/>
    </row>
    <row r="780" spans="1:8" s="17" customFormat="1" x14ac:dyDescent="0.2">
      <c r="A780" s="64"/>
      <c r="B780" s="135"/>
      <c r="C780" s="64"/>
      <c r="D780" s="14"/>
      <c r="E780" s="64"/>
      <c r="F780" s="135"/>
      <c r="G780" s="164"/>
      <c r="H780" s="165"/>
    </row>
    <row r="781" spans="1:8" s="17" customFormat="1" x14ac:dyDescent="0.2">
      <c r="A781" s="64"/>
      <c r="B781" s="135"/>
      <c r="C781" s="64"/>
      <c r="D781" s="14"/>
      <c r="E781" s="64"/>
      <c r="F781" s="135"/>
      <c r="G781" s="164"/>
      <c r="H781" s="165"/>
    </row>
    <row r="782" spans="1:8" s="17" customFormat="1" x14ac:dyDescent="0.2">
      <c r="A782" s="64"/>
      <c r="B782" s="135"/>
      <c r="C782" s="64"/>
      <c r="D782" s="14"/>
      <c r="E782" s="64"/>
      <c r="F782" s="135"/>
      <c r="G782" s="164"/>
      <c r="H782" s="165"/>
    </row>
    <row r="783" spans="1:8" s="17" customFormat="1" x14ac:dyDescent="0.2">
      <c r="A783" s="64"/>
      <c r="B783" s="135"/>
      <c r="C783" s="64"/>
      <c r="D783" s="14"/>
      <c r="E783" s="64"/>
      <c r="F783" s="135"/>
      <c r="G783" s="164"/>
      <c r="H783" s="165"/>
    </row>
    <row r="784" spans="1:8" s="17" customFormat="1" x14ac:dyDescent="0.2">
      <c r="A784" s="64"/>
      <c r="B784" s="135"/>
      <c r="C784" s="64"/>
      <c r="D784" s="14"/>
      <c r="E784" s="64"/>
      <c r="F784" s="135"/>
      <c r="G784" s="164"/>
      <c r="H784" s="165"/>
    </row>
    <row r="785" spans="1:8" s="17" customFormat="1" x14ac:dyDescent="0.2">
      <c r="A785" s="64"/>
      <c r="B785" s="135"/>
      <c r="C785" s="64"/>
      <c r="D785" s="14"/>
      <c r="E785" s="64"/>
      <c r="F785" s="135"/>
      <c r="G785" s="164"/>
      <c r="H785" s="165"/>
    </row>
    <row r="786" spans="1:8" s="17" customFormat="1" x14ac:dyDescent="0.2">
      <c r="A786" s="64"/>
      <c r="B786" s="135"/>
      <c r="C786" s="64"/>
      <c r="D786" s="14"/>
      <c r="E786" s="64"/>
      <c r="F786" s="135"/>
      <c r="G786" s="164"/>
      <c r="H786" s="165"/>
    </row>
    <row r="787" spans="1:8" s="17" customFormat="1" x14ac:dyDescent="0.2">
      <c r="A787" s="64"/>
      <c r="B787" s="135"/>
      <c r="C787" s="64"/>
      <c r="D787" s="14"/>
      <c r="E787" s="64"/>
      <c r="F787" s="135"/>
      <c r="G787" s="164"/>
      <c r="H787" s="165"/>
    </row>
    <row r="788" spans="1:8" s="17" customFormat="1" x14ac:dyDescent="0.2">
      <c r="A788" s="64"/>
      <c r="B788" s="135"/>
      <c r="C788" s="64"/>
      <c r="D788" s="14"/>
      <c r="E788" s="64"/>
      <c r="F788" s="135"/>
      <c r="G788" s="164"/>
      <c r="H788" s="165"/>
    </row>
    <row r="789" spans="1:8" s="17" customFormat="1" x14ac:dyDescent="0.2">
      <c r="A789" s="64"/>
      <c r="B789" s="135"/>
      <c r="C789" s="64"/>
      <c r="D789" s="14"/>
      <c r="E789" s="64"/>
      <c r="F789" s="135"/>
      <c r="G789" s="164"/>
      <c r="H789" s="165"/>
    </row>
    <row r="790" spans="1:8" s="17" customFormat="1" x14ac:dyDescent="0.2">
      <c r="A790" s="64"/>
      <c r="B790" s="135"/>
      <c r="C790" s="64"/>
      <c r="D790" s="14"/>
      <c r="E790" s="64"/>
      <c r="F790" s="135"/>
      <c r="G790" s="164"/>
      <c r="H790" s="165"/>
    </row>
    <row r="791" spans="1:8" s="17" customFormat="1" x14ac:dyDescent="0.2">
      <c r="A791" s="64"/>
      <c r="B791" s="135"/>
      <c r="C791" s="64"/>
      <c r="D791" s="14"/>
      <c r="E791" s="64"/>
      <c r="F791" s="135"/>
      <c r="G791" s="164"/>
      <c r="H791" s="165"/>
    </row>
    <row r="792" spans="1:8" s="17" customFormat="1" x14ac:dyDescent="0.2">
      <c r="A792" s="64"/>
      <c r="B792" s="135"/>
      <c r="C792" s="64"/>
      <c r="D792" s="14"/>
      <c r="E792" s="64"/>
      <c r="F792" s="135"/>
      <c r="G792" s="164"/>
      <c r="H792" s="165"/>
    </row>
    <row r="793" spans="1:8" s="17" customFormat="1" x14ac:dyDescent="0.2">
      <c r="A793" s="64"/>
      <c r="B793" s="135"/>
      <c r="C793" s="64"/>
      <c r="D793" s="14"/>
      <c r="E793" s="64"/>
      <c r="F793" s="135"/>
      <c r="G793" s="164"/>
      <c r="H793" s="165"/>
    </row>
    <row r="794" spans="1:8" s="17" customFormat="1" x14ac:dyDescent="0.2">
      <c r="A794" s="64"/>
      <c r="B794" s="135"/>
      <c r="C794" s="64"/>
      <c r="D794" s="14"/>
      <c r="E794" s="64"/>
      <c r="F794" s="135"/>
      <c r="G794" s="164"/>
      <c r="H794" s="165"/>
    </row>
    <row r="795" spans="1:8" s="17" customFormat="1" x14ac:dyDescent="0.2">
      <c r="A795" s="64"/>
      <c r="B795" s="135"/>
      <c r="C795" s="64"/>
      <c r="D795" s="14"/>
      <c r="E795" s="64"/>
      <c r="F795" s="135"/>
      <c r="G795" s="164"/>
      <c r="H795" s="165"/>
    </row>
    <row r="796" spans="1:8" s="17" customFormat="1" x14ac:dyDescent="0.2">
      <c r="A796" s="64"/>
      <c r="B796" s="135"/>
      <c r="C796" s="64"/>
      <c r="D796" s="14"/>
      <c r="E796" s="64"/>
      <c r="F796" s="135"/>
      <c r="G796" s="164"/>
      <c r="H796" s="165"/>
    </row>
    <row r="797" spans="1:8" s="17" customFormat="1" x14ac:dyDescent="0.2">
      <c r="A797" s="64"/>
      <c r="B797" s="135"/>
      <c r="C797" s="64"/>
      <c r="D797" s="14"/>
      <c r="E797" s="64"/>
      <c r="F797" s="135"/>
      <c r="G797" s="164"/>
      <c r="H797" s="165"/>
    </row>
    <row r="798" spans="1:8" s="17" customFormat="1" x14ac:dyDescent="0.2">
      <c r="A798" s="64"/>
      <c r="B798" s="135"/>
      <c r="C798" s="64"/>
      <c r="D798" s="14"/>
      <c r="E798" s="64"/>
      <c r="F798" s="135"/>
      <c r="G798" s="164"/>
      <c r="H798" s="165"/>
    </row>
    <row r="799" spans="1:8" s="17" customFormat="1" x14ac:dyDescent="0.2">
      <c r="A799" s="64"/>
      <c r="B799" s="135"/>
      <c r="C799" s="64"/>
      <c r="D799" s="14"/>
      <c r="E799" s="64"/>
      <c r="F799" s="135"/>
      <c r="G799" s="164"/>
      <c r="H799" s="165"/>
    </row>
    <row r="800" spans="1:8" s="17" customFormat="1" x14ac:dyDescent="0.2">
      <c r="A800" s="64"/>
      <c r="B800" s="135"/>
      <c r="C800" s="64"/>
      <c r="D800" s="14"/>
      <c r="E800" s="64"/>
      <c r="F800" s="135"/>
      <c r="G800" s="164"/>
      <c r="H800" s="165"/>
    </row>
    <row r="801" spans="1:8" s="17" customFormat="1" x14ac:dyDescent="0.2">
      <c r="A801" s="64"/>
      <c r="B801" s="135"/>
      <c r="C801" s="64"/>
      <c r="D801" s="14"/>
      <c r="E801" s="64"/>
      <c r="F801" s="135"/>
      <c r="G801" s="164"/>
      <c r="H801" s="165"/>
    </row>
    <row r="802" spans="1:8" s="17" customFormat="1" x14ac:dyDescent="0.2">
      <c r="A802" s="64"/>
      <c r="B802" s="135"/>
      <c r="C802" s="64"/>
      <c r="D802" s="14"/>
      <c r="E802" s="64"/>
      <c r="F802" s="135"/>
      <c r="G802" s="164"/>
      <c r="H802" s="165"/>
    </row>
    <row r="803" spans="1:8" s="17" customFormat="1" x14ac:dyDescent="0.2">
      <c r="A803" s="64"/>
      <c r="B803" s="135"/>
      <c r="C803" s="64"/>
      <c r="D803" s="14"/>
      <c r="E803" s="64"/>
      <c r="F803" s="135"/>
      <c r="G803" s="164"/>
      <c r="H803" s="165"/>
    </row>
    <row r="804" spans="1:8" s="17" customFormat="1" x14ac:dyDescent="0.2">
      <c r="A804" s="64"/>
      <c r="B804" s="135"/>
      <c r="C804" s="64"/>
      <c r="D804" s="14"/>
      <c r="E804" s="64"/>
      <c r="F804" s="135"/>
      <c r="G804" s="164"/>
      <c r="H804" s="165"/>
    </row>
    <row r="805" spans="1:8" s="17" customFormat="1" x14ac:dyDescent="0.2">
      <c r="A805" s="64"/>
      <c r="B805" s="135"/>
      <c r="C805" s="64"/>
      <c r="D805" s="14"/>
      <c r="E805" s="64"/>
      <c r="F805" s="135"/>
      <c r="G805" s="164"/>
      <c r="H805" s="165"/>
    </row>
    <row r="806" spans="1:8" s="17" customFormat="1" x14ac:dyDescent="0.2">
      <c r="A806" s="64"/>
      <c r="B806" s="135"/>
      <c r="C806" s="64"/>
      <c r="D806" s="14"/>
      <c r="E806" s="64"/>
      <c r="F806" s="135"/>
      <c r="G806" s="164"/>
      <c r="H806" s="165"/>
    </row>
    <row r="807" spans="1:8" s="17" customFormat="1" x14ac:dyDescent="0.2">
      <c r="A807" s="64"/>
      <c r="B807" s="135"/>
      <c r="C807" s="64"/>
      <c r="D807" s="14"/>
      <c r="E807" s="64"/>
      <c r="F807" s="135"/>
      <c r="G807" s="164"/>
      <c r="H807" s="165"/>
    </row>
    <row r="808" spans="1:8" s="17" customFormat="1" x14ac:dyDescent="0.2">
      <c r="A808" s="64"/>
      <c r="B808" s="135"/>
      <c r="C808" s="64"/>
      <c r="D808" s="14"/>
      <c r="E808" s="64"/>
      <c r="F808" s="135"/>
      <c r="G808" s="164"/>
      <c r="H808" s="165"/>
    </row>
    <row r="809" spans="1:8" s="17" customFormat="1" x14ac:dyDescent="0.2">
      <c r="A809" s="64"/>
      <c r="B809" s="135"/>
      <c r="C809" s="64"/>
      <c r="D809" s="14"/>
      <c r="E809" s="64"/>
      <c r="F809" s="135"/>
      <c r="G809" s="164"/>
      <c r="H809" s="165"/>
    </row>
    <row r="810" spans="1:8" s="17" customFormat="1" x14ac:dyDescent="0.2">
      <c r="A810" s="64"/>
      <c r="B810" s="135"/>
      <c r="C810" s="64"/>
      <c r="D810" s="14"/>
      <c r="E810" s="64"/>
      <c r="F810" s="135"/>
      <c r="G810" s="164"/>
      <c r="H810" s="165"/>
    </row>
    <row r="811" spans="1:8" s="17" customFormat="1" x14ac:dyDescent="0.2">
      <c r="A811" s="64"/>
      <c r="B811" s="135"/>
      <c r="C811" s="64"/>
      <c r="D811" s="14"/>
      <c r="E811" s="64"/>
      <c r="F811" s="135"/>
      <c r="G811" s="164"/>
      <c r="H811" s="165"/>
    </row>
    <row r="812" spans="1:8" s="17" customFormat="1" x14ac:dyDescent="0.2">
      <c r="A812" s="64"/>
      <c r="B812" s="135"/>
      <c r="C812" s="64"/>
      <c r="D812" s="14"/>
      <c r="E812" s="64"/>
      <c r="F812" s="135"/>
      <c r="G812" s="164"/>
      <c r="H812" s="165"/>
    </row>
    <row r="813" spans="1:8" s="17" customFormat="1" x14ac:dyDescent="0.2">
      <c r="A813" s="64"/>
      <c r="B813" s="135"/>
      <c r="C813" s="64"/>
      <c r="D813" s="14"/>
      <c r="E813" s="64"/>
      <c r="F813" s="135"/>
      <c r="G813" s="164"/>
      <c r="H813" s="165"/>
    </row>
    <row r="814" spans="1:8" s="17" customFormat="1" x14ac:dyDescent="0.2">
      <c r="A814" s="64"/>
      <c r="B814" s="135"/>
      <c r="C814" s="64"/>
      <c r="D814" s="14"/>
      <c r="E814" s="64"/>
      <c r="F814" s="135"/>
      <c r="G814" s="164"/>
      <c r="H814" s="165"/>
    </row>
    <row r="815" spans="1:8" s="17" customFormat="1" x14ac:dyDescent="0.2">
      <c r="A815" s="64"/>
      <c r="B815" s="135"/>
      <c r="C815" s="64"/>
      <c r="D815" s="14"/>
      <c r="E815" s="64"/>
      <c r="F815" s="135"/>
      <c r="G815" s="164"/>
      <c r="H815" s="165"/>
    </row>
    <row r="816" spans="1:8" s="17" customFormat="1" x14ac:dyDescent="0.2">
      <c r="A816" s="64"/>
      <c r="B816" s="135"/>
      <c r="C816" s="64"/>
      <c r="D816" s="14"/>
      <c r="E816" s="64"/>
      <c r="F816" s="135"/>
      <c r="G816" s="164"/>
      <c r="H816" s="165"/>
    </row>
    <row r="817" spans="1:8" s="17" customFormat="1" x14ac:dyDescent="0.2">
      <c r="A817" s="64"/>
      <c r="B817" s="135"/>
      <c r="C817" s="64"/>
      <c r="D817" s="14"/>
      <c r="E817" s="64"/>
      <c r="F817" s="135"/>
      <c r="G817" s="164"/>
      <c r="H817" s="165"/>
    </row>
    <row r="818" spans="1:8" s="17" customFormat="1" x14ac:dyDescent="0.2">
      <c r="A818" s="64"/>
      <c r="B818" s="135"/>
      <c r="C818" s="64"/>
      <c r="D818" s="14"/>
      <c r="E818" s="64"/>
      <c r="F818" s="135"/>
      <c r="G818" s="164"/>
      <c r="H818" s="165"/>
    </row>
    <row r="819" spans="1:8" s="17" customFormat="1" x14ac:dyDescent="0.2">
      <c r="A819" s="64"/>
      <c r="B819" s="135"/>
      <c r="C819" s="64"/>
      <c r="D819" s="14"/>
      <c r="E819" s="64"/>
      <c r="F819" s="135"/>
      <c r="G819" s="164"/>
      <c r="H819" s="165"/>
    </row>
    <row r="820" spans="1:8" s="17" customFormat="1" x14ac:dyDescent="0.2">
      <c r="A820" s="64"/>
      <c r="B820" s="135"/>
      <c r="C820" s="64"/>
      <c r="D820" s="14"/>
      <c r="E820" s="64"/>
      <c r="F820" s="135"/>
      <c r="G820" s="164"/>
      <c r="H820" s="165"/>
    </row>
    <row r="821" spans="1:8" s="17" customFormat="1" x14ac:dyDescent="0.2">
      <c r="A821" s="64"/>
      <c r="B821" s="135"/>
      <c r="C821" s="64"/>
      <c r="D821" s="14"/>
      <c r="E821" s="64"/>
      <c r="F821" s="135"/>
      <c r="G821" s="164"/>
      <c r="H821" s="165"/>
    </row>
    <row r="822" spans="1:8" s="17" customFormat="1" x14ac:dyDescent="0.2">
      <c r="A822" s="64"/>
      <c r="B822" s="135"/>
      <c r="C822" s="64"/>
      <c r="D822" s="14"/>
      <c r="E822" s="64"/>
      <c r="F822" s="135"/>
      <c r="G822" s="164"/>
      <c r="H822" s="165"/>
    </row>
    <row r="823" spans="1:8" s="17" customFormat="1" x14ac:dyDescent="0.2">
      <c r="A823" s="64"/>
      <c r="B823" s="135"/>
      <c r="C823" s="64"/>
      <c r="D823" s="14"/>
      <c r="E823" s="64"/>
      <c r="F823" s="135"/>
      <c r="G823" s="164"/>
      <c r="H823" s="165"/>
    </row>
    <row r="824" spans="1:8" s="17" customFormat="1" x14ac:dyDescent="0.2">
      <c r="A824" s="64"/>
      <c r="B824" s="135"/>
      <c r="C824" s="64"/>
      <c r="D824" s="14"/>
      <c r="E824" s="64"/>
      <c r="F824" s="135"/>
      <c r="G824" s="164"/>
      <c r="H824" s="165"/>
    </row>
    <row r="825" spans="1:8" s="17" customFormat="1" x14ac:dyDescent="0.2">
      <c r="A825" s="64"/>
      <c r="B825" s="135"/>
      <c r="C825" s="64"/>
      <c r="D825" s="14"/>
      <c r="E825" s="64"/>
      <c r="F825" s="135"/>
      <c r="G825" s="164"/>
      <c r="H825" s="165"/>
    </row>
    <row r="826" spans="1:8" s="17" customFormat="1" x14ac:dyDescent="0.2">
      <c r="A826" s="64"/>
      <c r="B826" s="135"/>
      <c r="C826" s="64"/>
      <c r="D826" s="14"/>
      <c r="E826" s="64"/>
      <c r="F826" s="135"/>
      <c r="G826" s="164"/>
      <c r="H826" s="165"/>
    </row>
    <row r="827" spans="1:8" s="17" customFormat="1" x14ac:dyDescent="0.2">
      <c r="A827" s="64"/>
      <c r="B827" s="135"/>
      <c r="C827" s="64"/>
      <c r="D827" s="14"/>
      <c r="E827" s="64"/>
      <c r="F827" s="135"/>
      <c r="G827" s="164"/>
      <c r="H827" s="165"/>
    </row>
    <row r="828" spans="1:8" s="17" customFormat="1" x14ac:dyDescent="0.2">
      <c r="A828" s="64"/>
      <c r="B828" s="135"/>
      <c r="C828" s="64"/>
      <c r="D828" s="14"/>
      <c r="E828" s="64"/>
      <c r="F828" s="135"/>
      <c r="G828" s="164"/>
      <c r="H828" s="165"/>
    </row>
    <row r="829" spans="1:8" s="17" customFormat="1" x14ac:dyDescent="0.2">
      <c r="A829" s="64"/>
      <c r="B829" s="135"/>
      <c r="C829" s="64"/>
      <c r="D829" s="14"/>
      <c r="E829" s="64"/>
      <c r="F829" s="135"/>
      <c r="G829" s="164"/>
      <c r="H829" s="165"/>
    </row>
    <row r="830" spans="1:8" s="17" customFormat="1" x14ac:dyDescent="0.2">
      <c r="A830" s="64"/>
      <c r="B830" s="135"/>
      <c r="C830" s="64"/>
      <c r="D830" s="14"/>
      <c r="E830" s="64"/>
      <c r="F830" s="135"/>
      <c r="G830" s="164"/>
      <c r="H830" s="165"/>
    </row>
    <row r="831" spans="1:8" s="17" customFormat="1" x14ac:dyDescent="0.2">
      <c r="A831" s="64"/>
      <c r="B831" s="135"/>
      <c r="C831" s="64"/>
      <c r="D831" s="14"/>
      <c r="E831" s="64"/>
      <c r="F831" s="135"/>
      <c r="G831" s="164"/>
      <c r="H831" s="165"/>
    </row>
    <row r="832" spans="1:8" s="17" customFormat="1" x14ac:dyDescent="0.2">
      <c r="A832" s="64"/>
      <c r="B832" s="135"/>
      <c r="C832" s="64"/>
      <c r="D832" s="14"/>
      <c r="E832" s="64"/>
      <c r="F832" s="135"/>
      <c r="G832" s="164"/>
      <c r="H832" s="165"/>
    </row>
    <row r="833" spans="1:8" s="17" customFormat="1" x14ac:dyDescent="0.2">
      <c r="A833" s="64"/>
      <c r="B833" s="135"/>
      <c r="C833" s="64"/>
      <c r="D833" s="14"/>
      <c r="E833" s="64"/>
      <c r="F833" s="135"/>
      <c r="G833" s="164"/>
      <c r="H833" s="165"/>
    </row>
    <row r="834" spans="1:8" s="17" customFormat="1" x14ac:dyDescent="0.2">
      <c r="A834" s="64"/>
      <c r="B834" s="135"/>
      <c r="C834" s="64"/>
      <c r="D834" s="14"/>
      <c r="E834" s="64"/>
      <c r="F834" s="135"/>
      <c r="G834" s="164"/>
      <c r="H834" s="165"/>
    </row>
    <row r="835" spans="1:8" s="17" customFormat="1" x14ac:dyDescent="0.2">
      <c r="A835" s="64"/>
      <c r="B835" s="135"/>
      <c r="C835" s="64"/>
      <c r="D835" s="14"/>
      <c r="E835" s="64"/>
      <c r="F835" s="135"/>
      <c r="G835" s="164"/>
      <c r="H835" s="165"/>
    </row>
    <row r="836" spans="1:8" s="17" customFormat="1" x14ac:dyDescent="0.2">
      <c r="A836" s="64"/>
      <c r="B836" s="135"/>
      <c r="C836" s="64"/>
      <c r="D836" s="14"/>
      <c r="E836" s="64"/>
      <c r="F836" s="135"/>
      <c r="G836" s="164"/>
      <c r="H836" s="165"/>
    </row>
    <row r="837" spans="1:8" s="17" customFormat="1" x14ac:dyDescent="0.2">
      <c r="A837" s="64"/>
      <c r="B837" s="135"/>
      <c r="C837" s="64"/>
      <c r="D837" s="14"/>
      <c r="E837" s="64"/>
      <c r="F837" s="135"/>
      <c r="G837" s="164"/>
      <c r="H837" s="165"/>
    </row>
    <row r="838" spans="1:8" s="17" customFormat="1" x14ac:dyDescent="0.2">
      <c r="A838" s="64"/>
      <c r="B838" s="135"/>
      <c r="C838" s="64"/>
      <c r="D838" s="14"/>
      <c r="E838" s="64"/>
      <c r="F838" s="135"/>
      <c r="G838" s="164"/>
      <c r="H838" s="165"/>
    </row>
    <row r="839" spans="1:8" s="17" customFormat="1" x14ac:dyDescent="0.2">
      <c r="A839" s="64"/>
      <c r="B839" s="135"/>
      <c r="C839" s="64"/>
      <c r="D839" s="14"/>
      <c r="E839" s="64"/>
      <c r="F839" s="135"/>
      <c r="G839" s="164"/>
      <c r="H839" s="165"/>
    </row>
    <row r="840" spans="1:8" s="17" customFormat="1" x14ac:dyDescent="0.2">
      <c r="A840" s="64"/>
      <c r="B840" s="135"/>
      <c r="C840" s="64"/>
      <c r="D840" s="14"/>
      <c r="E840" s="64"/>
      <c r="F840" s="135"/>
      <c r="G840" s="164"/>
      <c r="H840" s="165"/>
    </row>
    <row r="841" spans="1:8" s="17" customFormat="1" x14ac:dyDescent="0.2">
      <c r="A841" s="64"/>
      <c r="B841" s="135"/>
      <c r="C841" s="64"/>
      <c r="D841" s="14"/>
      <c r="E841" s="64"/>
      <c r="F841" s="135"/>
      <c r="G841" s="164"/>
      <c r="H841" s="165"/>
    </row>
    <row r="842" spans="1:8" s="17" customFormat="1" x14ac:dyDescent="0.2">
      <c r="A842" s="64"/>
      <c r="B842" s="135"/>
      <c r="C842" s="64"/>
      <c r="D842" s="14"/>
      <c r="E842" s="64"/>
      <c r="F842" s="135"/>
      <c r="G842" s="164"/>
      <c r="H842" s="165"/>
    </row>
    <row r="843" spans="1:8" s="17" customFormat="1" x14ac:dyDescent="0.2">
      <c r="A843" s="64"/>
      <c r="B843" s="135"/>
      <c r="C843" s="64"/>
      <c r="D843" s="14"/>
      <c r="E843" s="64"/>
      <c r="F843" s="135"/>
      <c r="G843" s="164"/>
      <c r="H843" s="165"/>
    </row>
    <row r="844" spans="1:8" s="17" customFormat="1" x14ac:dyDescent="0.2">
      <c r="A844" s="64"/>
      <c r="B844" s="135"/>
      <c r="C844" s="64"/>
      <c r="D844" s="14"/>
      <c r="E844" s="64"/>
      <c r="F844" s="135"/>
      <c r="G844" s="164"/>
      <c r="H844" s="165"/>
    </row>
    <row r="845" spans="1:8" s="17" customFormat="1" x14ac:dyDescent="0.2">
      <c r="A845" s="64"/>
      <c r="B845" s="135"/>
      <c r="C845" s="64"/>
      <c r="D845" s="14"/>
      <c r="E845" s="64"/>
      <c r="F845" s="135"/>
      <c r="G845" s="164"/>
      <c r="H845" s="165"/>
    </row>
    <row r="846" spans="1:8" s="17" customFormat="1" x14ac:dyDescent="0.2">
      <c r="A846" s="64"/>
      <c r="B846" s="135"/>
      <c r="C846" s="64"/>
      <c r="D846" s="14"/>
      <c r="E846" s="64"/>
      <c r="F846" s="135"/>
      <c r="G846" s="164"/>
      <c r="H846" s="165"/>
    </row>
    <row r="847" spans="1:8" s="17" customFormat="1" x14ac:dyDescent="0.2">
      <c r="A847" s="64"/>
      <c r="B847" s="135"/>
      <c r="C847" s="64"/>
      <c r="D847" s="14"/>
      <c r="E847" s="64"/>
      <c r="F847" s="135"/>
      <c r="G847" s="164"/>
      <c r="H847" s="165"/>
    </row>
    <row r="848" spans="1:8" s="17" customFormat="1" x14ac:dyDescent="0.2">
      <c r="A848" s="64"/>
      <c r="B848" s="135"/>
      <c r="C848" s="64"/>
      <c r="D848" s="14"/>
      <c r="E848" s="64"/>
      <c r="F848" s="135"/>
      <c r="G848" s="164"/>
      <c r="H848" s="165"/>
    </row>
    <row r="849" spans="1:8" s="17" customFormat="1" x14ac:dyDescent="0.2">
      <c r="A849" s="64"/>
      <c r="B849" s="135"/>
      <c r="C849" s="64"/>
      <c r="D849" s="14"/>
      <c r="E849" s="64"/>
      <c r="F849" s="135"/>
      <c r="G849" s="164"/>
      <c r="H849" s="165"/>
    </row>
    <row r="850" spans="1:8" s="17" customFormat="1" x14ac:dyDescent="0.2">
      <c r="A850" s="64"/>
      <c r="B850" s="135"/>
      <c r="C850" s="64"/>
      <c r="D850" s="14"/>
      <c r="E850" s="64"/>
      <c r="F850" s="135"/>
      <c r="G850" s="164"/>
      <c r="H850" s="165"/>
    </row>
    <row r="851" spans="1:8" s="17" customFormat="1" x14ac:dyDescent="0.2">
      <c r="A851" s="64"/>
      <c r="B851" s="135"/>
      <c r="C851" s="64"/>
      <c r="D851" s="14"/>
      <c r="E851" s="64"/>
      <c r="F851" s="135"/>
      <c r="G851" s="164"/>
      <c r="H851" s="165"/>
    </row>
    <row r="852" spans="1:8" s="17" customFormat="1" x14ac:dyDescent="0.2">
      <c r="A852" s="64"/>
      <c r="B852" s="135"/>
      <c r="C852" s="64"/>
      <c r="D852" s="14"/>
      <c r="E852" s="64"/>
      <c r="F852" s="135"/>
      <c r="G852" s="164"/>
      <c r="H852" s="165"/>
    </row>
    <row r="853" spans="1:8" s="17" customFormat="1" x14ac:dyDescent="0.2">
      <c r="A853" s="64"/>
      <c r="B853" s="135"/>
      <c r="C853" s="64"/>
      <c r="D853" s="14"/>
      <c r="E853" s="64"/>
      <c r="F853" s="135"/>
      <c r="G853" s="164"/>
      <c r="H853" s="165"/>
    </row>
    <row r="854" spans="1:8" s="17" customFormat="1" x14ac:dyDescent="0.2">
      <c r="A854" s="64"/>
      <c r="B854" s="135"/>
      <c r="C854" s="64"/>
      <c r="D854" s="14"/>
      <c r="E854" s="64"/>
      <c r="F854" s="135"/>
      <c r="G854" s="164"/>
      <c r="H854" s="165"/>
    </row>
    <row r="855" spans="1:8" s="17" customFormat="1" x14ac:dyDescent="0.2">
      <c r="A855" s="64"/>
      <c r="B855" s="135"/>
      <c r="C855" s="64"/>
      <c r="D855" s="14"/>
      <c r="E855" s="64"/>
      <c r="F855" s="135"/>
      <c r="G855" s="164"/>
      <c r="H855" s="165"/>
    </row>
    <row r="856" spans="1:8" s="17" customFormat="1" x14ac:dyDescent="0.2">
      <c r="A856" s="64"/>
      <c r="B856" s="135"/>
      <c r="C856" s="64"/>
      <c r="D856" s="14"/>
      <c r="E856" s="64"/>
      <c r="F856" s="135"/>
      <c r="G856" s="164"/>
      <c r="H856" s="165"/>
    </row>
    <row r="857" spans="1:8" s="17" customFormat="1" x14ac:dyDescent="0.2">
      <c r="A857" s="64"/>
      <c r="B857" s="135"/>
      <c r="C857" s="64"/>
      <c r="D857" s="14"/>
      <c r="E857" s="64"/>
      <c r="F857" s="135"/>
      <c r="G857" s="164"/>
      <c r="H857" s="165"/>
    </row>
    <row r="858" spans="1:8" s="17" customFormat="1" x14ac:dyDescent="0.2">
      <c r="A858" s="64"/>
      <c r="B858" s="135"/>
      <c r="C858" s="64"/>
      <c r="D858" s="14"/>
      <c r="E858" s="64"/>
      <c r="F858" s="135"/>
      <c r="G858" s="164"/>
      <c r="H858" s="165"/>
    </row>
    <row r="859" spans="1:8" s="17" customFormat="1" x14ac:dyDescent="0.2">
      <c r="A859" s="64"/>
      <c r="B859" s="135"/>
      <c r="C859" s="64"/>
      <c r="D859" s="14"/>
      <c r="E859" s="64"/>
      <c r="F859" s="135"/>
      <c r="G859" s="164"/>
      <c r="H859" s="165"/>
    </row>
    <row r="860" spans="1:8" s="17" customFormat="1" x14ac:dyDescent="0.2">
      <c r="A860" s="64"/>
      <c r="B860" s="135"/>
      <c r="C860" s="64"/>
      <c r="D860" s="14"/>
      <c r="E860" s="64"/>
      <c r="F860" s="135"/>
      <c r="G860" s="164"/>
      <c r="H860" s="165"/>
    </row>
    <row r="861" spans="1:8" s="17" customFormat="1" x14ac:dyDescent="0.2">
      <c r="A861" s="64"/>
      <c r="B861" s="135"/>
      <c r="C861" s="64"/>
      <c r="D861" s="14"/>
      <c r="E861" s="64"/>
      <c r="F861" s="135"/>
      <c r="G861" s="164"/>
      <c r="H861" s="165"/>
    </row>
    <row r="862" spans="1:8" s="17" customFormat="1" x14ac:dyDescent="0.2">
      <c r="A862" s="64"/>
      <c r="B862" s="135"/>
      <c r="C862" s="64"/>
      <c r="D862" s="14"/>
      <c r="E862" s="64"/>
      <c r="F862" s="135"/>
      <c r="G862" s="164"/>
      <c r="H862" s="165"/>
    </row>
    <row r="863" spans="1:8" s="17" customFormat="1" x14ac:dyDescent="0.2">
      <c r="A863" s="64"/>
      <c r="B863" s="135"/>
      <c r="C863" s="64"/>
      <c r="D863" s="14"/>
      <c r="E863" s="64"/>
      <c r="F863" s="135"/>
      <c r="G863" s="164"/>
      <c r="H863" s="165"/>
    </row>
    <row r="864" spans="1:8" s="17" customFormat="1" x14ac:dyDescent="0.2">
      <c r="A864" s="64"/>
      <c r="B864" s="135"/>
      <c r="C864" s="64"/>
      <c r="D864" s="14"/>
      <c r="E864" s="64"/>
      <c r="F864" s="135"/>
      <c r="G864" s="164"/>
      <c r="H864" s="165"/>
    </row>
    <row r="865" spans="1:8" s="17" customFormat="1" x14ac:dyDescent="0.2">
      <c r="A865" s="64"/>
      <c r="B865" s="135"/>
      <c r="C865" s="64"/>
      <c r="D865" s="14"/>
      <c r="E865" s="64"/>
      <c r="F865" s="135"/>
      <c r="G865" s="164"/>
      <c r="H865" s="165"/>
    </row>
    <row r="866" spans="1:8" s="17" customFormat="1" x14ac:dyDescent="0.2">
      <c r="A866" s="64"/>
      <c r="B866" s="135"/>
      <c r="C866" s="64"/>
      <c r="D866" s="14"/>
      <c r="E866" s="64"/>
      <c r="F866" s="135"/>
      <c r="G866" s="164"/>
      <c r="H866" s="165"/>
    </row>
    <row r="867" spans="1:8" s="17" customFormat="1" x14ac:dyDescent="0.2">
      <c r="A867" s="64"/>
      <c r="B867" s="135"/>
      <c r="C867" s="64"/>
      <c r="D867" s="14"/>
      <c r="E867" s="64"/>
      <c r="F867" s="135"/>
      <c r="G867" s="164"/>
      <c r="H867" s="165"/>
    </row>
    <row r="868" spans="1:8" s="17" customFormat="1" x14ac:dyDescent="0.2">
      <c r="A868" s="64"/>
      <c r="B868" s="135"/>
      <c r="C868" s="64"/>
      <c r="D868" s="14"/>
      <c r="E868" s="64"/>
      <c r="F868" s="135"/>
      <c r="G868" s="164"/>
      <c r="H868" s="165"/>
    </row>
    <row r="869" spans="1:8" s="17" customFormat="1" x14ac:dyDescent="0.2">
      <c r="A869" s="64"/>
      <c r="B869" s="135"/>
      <c r="C869" s="64"/>
      <c r="D869" s="14"/>
      <c r="E869" s="64"/>
      <c r="F869" s="135"/>
      <c r="G869" s="164"/>
      <c r="H869" s="165"/>
    </row>
    <row r="870" spans="1:8" s="17" customFormat="1" x14ac:dyDescent="0.2">
      <c r="A870" s="64"/>
      <c r="B870" s="135"/>
      <c r="C870" s="64"/>
      <c r="D870" s="14"/>
      <c r="E870" s="64"/>
      <c r="F870" s="135"/>
      <c r="G870" s="164"/>
      <c r="H870" s="165"/>
    </row>
    <row r="871" spans="1:8" s="17" customFormat="1" x14ac:dyDescent="0.2">
      <c r="A871" s="64"/>
      <c r="B871" s="135"/>
      <c r="C871" s="64"/>
      <c r="D871" s="14"/>
      <c r="E871" s="64"/>
      <c r="F871" s="135"/>
      <c r="G871" s="164"/>
      <c r="H871" s="165"/>
    </row>
    <row r="872" spans="1:8" s="17" customFormat="1" x14ac:dyDescent="0.2">
      <c r="A872" s="64"/>
      <c r="B872" s="135"/>
      <c r="C872" s="64"/>
      <c r="D872" s="14"/>
      <c r="E872" s="64"/>
      <c r="F872" s="135"/>
      <c r="G872" s="164"/>
      <c r="H872" s="165"/>
    </row>
    <row r="873" spans="1:8" s="17" customFormat="1" x14ac:dyDescent="0.2">
      <c r="A873" s="64"/>
      <c r="B873" s="135"/>
      <c r="C873" s="64"/>
      <c r="D873" s="14"/>
      <c r="E873" s="64"/>
      <c r="F873" s="135"/>
      <c r="G873" s="164"/>
      <c r="H873" s="165"/>
    </row>
    <row r="874" spans="1:8" s="17" customFormat="1" x14ac:dyDescent="0.2">
      <c r="A874" s="64"/>
      <c r="B874" s="135"/>
      <c r="C874" s="64"/>
      <c r="D874" s="14"/>
      <c r="E874" s="64"/>
      <c r="F874" s="135"/>
      <c r="G874" s="164"/>
      <c r="H874" s="165"/>
    </row>
    <row r="875" spans="1:8" s="17" customFormat="1" x14ac:dyDescent="0.2">
      <c r="A875" s="64"/>
      <c r="B875" s="135"/>
      <c r="C875" s="64"/>
      <c r="D875" s="14"/>
      <c r="E875" s="64"/>
      <c r="F875" s="135"/>
      <c r="G875" s="164"/>
      <c r="H875" s="165"/>
    </row>
    <row r="876" spans="1:8" s="17" customFormat="1" x14ac:dyDescent="0.2">
      <c r="A876" s="64"/>
      <c r="B876" s="135"/>
      <c r="C876" s="64"/>
      <c r="D876" s="14"/>
      <c r="E876" s="64"/>
      <c r="F876" s="135"/>
      <c r="G876" s="164"/>
      <c r="H876" s="165"/>
    </row>
    <row r="877" spans="1:8" s="17" customFormat="1" x14ac:dyDescent="0.2">
      <c r="A877" s="64"/>
      <c r="B877" s="135"/>
      <c r="C877" s="64"/>
      <c r="D877" s="14"/>
      <c r="E877" s="64"/>
      <c r="F877" s="135"/>
      <c r="G877" s="164"/>
      <c r="H877" s="165"/>
    </row>
    <row r="878" spans="1:8" s="17" customFormat="1" x14ac:dyDescent="0.2">
      <c r="A878" s="64"/>
      <c r="B878" s="135"/>
      <c r="C878" s="64"/>
      <c r="D878" s="14"/>
      <c r="E878" s="64"/>
      <c r="F878" s="135"/>
      <c r="G878" s="164"/>
      <c r="H878" s="165"/>
    </row>
    <row r="879" spans="1:8" s="17" customFormat="1" x14ac:dyDescent="0.2">
      <c r="A879" s="64"/>
      <c r="B879" s="135"/>
      <c r="C879" s="64"/>
      <c r="D879" s="14"/>
      <c r="E879" s="64"/>
      <c r="F879" s="135"/>
      <c r="G879" s="164"/>
      <c r="H879" s="165"/>
    </row>
    <row r="880" spans="1:8" s="17" customFormat="1" x14ac:dyDescent="0.2">
      <c r="A880" s="64"/>
      <c r="B880" s="135"/>
      <c r="C880" s="64"/>
      <c r="D880" s="14"/>
      <c r="E880" s="64"/>
      <c r="F880" s="135"/>
      <c r="G880" s="164"/>
      <c r="H880" s="165"/>
    </row>
    <row r="881" spans="1:8" s="17" customFormat="1" x14ac:dyDescent="0.2">
      <c r="A881" s="64"/>
      <c r="B881" s="135"/>
      <c r="C881" s="64"/>
      <c r="D881" s="14"/>
      <c r="E881" s="64"/>
      <c r="F881" s="135"/>
      <c r="G881" s="164"/>
      <c r="H881" s="165"/>
    </row>
    <row r="882" spans="1:8" s="17" customFormat="1" x14ac:dyDescent="0.2">
      <c r="A882" s="64"/>
      <c r="B882" s="135"/>
      <c r="C882" s="64"/>
      <c r="D882" s="14"/>
      <c r="E882" s="64"/>
      <c r="F882" s="135"/>
      <c r="G882" s="164"/>
      <c r="H882" s="165"/>
    </row>
    <row r="883" spans="1:8" s="17" customFormat="1" x14ac:dyDescent="0.2">
      <c r="A883" s="64"/>
      <c r="B883" s="135"/>
      <c r="C883" s="64"/>
      <c r="D883" s="14"/>
      <c r="E883" s="64"/>
      <c r="F883" s="135"/>
      <c r="G883" s="164"/>
      <c r="H883" s="165"/>
    </row>
    <row r="884" spans="1:8" s="17" customFormat="1" x14ac:dyDescent="0.2">
      <c r="A884" s="64"/>
      <c r="B884" s="135"/>
      <c r="C884" s="64"/>
      <c r="D884" s="14"/>
      <c r="E884" s="64"/>
      <c r="F884" s="135"/>
      <c r="G884" s="164"/>
      <c r="H884" s="165"/>
    </row>
    <row r="885" spans="1:8" s="17" customFormat="1" x14ac:dyDescent="0.2">
      <c r="A885" s="64"/>
      <c r="B885" s="135"/>
      <c r="C885" s="64"/>
      <c r="D885" s="14"/>
      <c r="E885" s="64"/>
      <c r="F885" s="135"/>
      <c r="G885" s="164"/>
      <c r="H885" s="165"/>
    </row>
    <row r="886" spans="1:8" s="17" customFormat="1" x14ac:dyDescent="0.2">
      <c r="A886" s="64"/>
      <c r="B886" s="135"/>
      <c r="C886" s="64"/>
      <c r="D886" s="14"/>
      <c r="E886" s="64"/>
      <c r="F886" s="135"/>
      <c r="G886" s="164"/>
      <c r="H886" s="165"/>
    </row>
    <row r="887" spans="1:8" s="17" customFormat="1" x14ac:dyDescent="0.2">
      <c r="A887" s="64"/>
      <c r="B887" s="135"/>
      <c r="C887" s="64"/>
      <c r="D887" s="14"/>
      <c r="E887" s="64"/>
      <c r="F887" s="135"/>
      <c r="G887" s="164"/>
      <c r="H887" s="165"/>
    </row>
    <row r="888" spans="1:8" s="17" customFormat="1" x14ac:dyDescent="0.2">
      <c r="A888" s="64"/>
      <c r="B888" s="135"/>
      <c r="C888" s="64"/>
      <c r="D888" s="14"/>
      <c r="E888" s="64"/>
      <c r="F888" s="135"/>
      <c r="G888" s="164"/>
      <c r="H888" s="165"/>
    </row>
    <row r="889" spans="1:8" s="17" customFormat="1" x14ac:dyDescent="0.2">
      <c r="A889" s="64"/>
      <c r="B889" s="135"/>
      <c r="C889" s="64"/>
      <c r="D889" s="14"/>
      <c r="E889" s="64"/>
      <c r="F889" s="135"/>
      <c r="G889" s="164"/>
      <c r="H889" s="165"/>
    </row>
    <row r="890" spans="1:8" s="17" customFormat="1" x14ac:dyDescent="0.2">
      <c r="A890" s="64"/>
      <c r="B890" s="135"/>
      <c r="C890" s="64"/>
      <c r="D890" s="14"/>
      <c r="E890" s="64"/>
      <c r="F890" s="135"/>
      <c r="G890" s="164"/>
      <c r="H890" s="165"/>
    </row>
    <row r="891" spans="1:8" s="17" customFormat="1" x14ac:dyDescent="0.2">
      <c r="A891" s="64"/>
      <c r="B891" s="135"/>
      <c r="C891" s="64"/>
      <c r="D891" s="14"/>
      <c r="E891" s="64"/>
      <c r="F891" s="135"/>
      <c r="G891" s="164"/>
      <c r="H891" s="165"/>
    </row>
    <row r="892" spans="1:8" s="17" customFormat="1" x14ac:dyDescent="0.2">
      <c r="A892" s="64"/>
      <c r="B892" s="135"/>
      <c r="C892" s="64"/>
      <c r="D892" s="14"/>
      <c r="E892" s="64"/>
      <c r="F892" s="135"/>
      <c r="G892" s="164"/>
      <c r="H892" s="165"/>
    </row>
    <row r="893" spans="1:8" s="17" customFormat="1" x14ac:dyDescent="0.2">
      <c r="A893" s="64"/>
      <c r="B893" s="135"/>
      <c r="C893" s="64"/>
      <c r="D893" s="14"/>
      <c r="E893" s="64"/>
      <c r="F893" s="135"/>
      <c r="G893" s="164"/>
      <c r="H893" s="165"/>
    </row>
    <row r="894" spans="1:8" s="17" customFormat="1" x14ac:dyDescent="0.2">
      <c r="A894" s="64"/>
      <c r="B894" s="135"/>
      <c r="C894" s="64"/>
      <c r="D894" s="14"/>
      <c r="E894" s="64"/>
      <c r="F894" s="135"/>
      <c r="G894" s="164"/>
      <c r="H894" s="165"/>
    </row>
    <row r="895" spans="1:8" s="17" customFormat="1" x14ac:dyDescent="0.2">
      <c r="A895" s="64"/>
      <c r="B895" s="135"/>
      <c r="C895" s="64"/>
      <c r="D895" s="14"/>
      <c r="E895" s="64"/>
      <c r="F895" s="135"/>
      <c r="G895" s="164"/>
      <c r="H895" s="165"/>
    </row>
    <row r="896" spans="1:8" s="17" customFormat="1" x14ac:dyDescent="0.2">
      <c r="A896" s="64"/>
      <c r="B896" s="135"/>
      <c r="C896" s="64"/>
      <c r="D896" s="14"/>
      <c r="E896" s="64"/>
      <c r="F896" s="135"/>
      <c r="G896" s="164"/>
      <c r="H896" s="165"/>
    </row>
    <row r="897" spans="1:8" s="17" customFormat="1" x14ac:dyDescent="0.2">
      <c r="A897" s="64"/>
      <c r="B897" s="135"/>
      <c r="C897" s="64"/>
      <c r="D897" s="14"/>
      <c r="E897" s="64"/>
      <c r="F897" s="135"/>
      <c r="G897" s="164"/>
      <c r="H897" s="165"/>
    </row>
    <row r="898" spans="1:8" s="17" customFormat="1" x14ac:dyDescent="0.2">
      <c r="A898" s="64"/>
      <c r="B898" s="135"/>
      <c r="C898" s="64"/>
      <c r="D898" s="14"/>
      <c r="E898" s="64"/>
      <c r="F898" s="135"/>
      <c r="G898" s="164"/>
      <c r="H898" s="165"/>
    </row>
    <row r="899" spans="1:8" s="17" customFormat="1" x14ac:dyDescent="0.2">
      <c r="A899" s="64"/>
      <c r="B899" s="135"/>
      <c r="C899" s="64"/>
      <c r="D899" s="14"/>
      <c r="E899" s="64"/>
      <c r="F899" s="135"/>
      <c r="G899" s="164"/>
      <c r="H899" s="165"/>
    </row>
    <row r="900" spans="1:8" s="17" customFormat="1" x14ac:dyDescent="0.2">
      <c r="A900" s="64"/>
      <c r="B900" s="135"/>
      <c r="C900" s="64"/>
      <c r="D900" s="14"/>
      <c r="E900" s="64"/>
      <c r="F900" s="135"/>
      <c r="G900" s="164"/>
      <c r="H900" s="165"/>
    </row>
    <row r="901" spans="1:8" s="17" customFormat="1" x14ac:dyDescent="0.2">
      <c r="A901" s="64"/>
      <c r="B901" s="135"/>
      <c r="C901" s="64"/>
      <c r="D901" s="14"/>
      <c r="E901" s="64"/>
      <c r="F901" s="135"/>
      <c r="G901" s="164"/>
      <c r="H901" s="165"/>
    </row>
    <row r="902" spans="1:8" s="17" customFormat="1" x14ac:dyDescent="0.2">
      <c r="A902" s="64"/>
      <c r="B902" s="135"/>
      <c r="C902" s="64"/>
      <c r="D902" s="14"/>
      <c r="E902" s="64"/>
      <c r="F902" s="135"/>
      <c r="G902" s="164"/>
      <c r="H902" s="165"/>
    </row>
    <row r="903" spans="1:8" s="17" customFormat="1" x14ac:dyDescent="0.2">
      <c r="A903" s="64"/>
      <c r="B903" s="135"/>
      <c r="C903" s="64"/>
      <c r="D903" s="14"/>
      <c r="E903" s="64"/>
      <c r="F903" s="135"/>
      <c r="G903" s="164"/>
      <c r="H903" s="165"/>
    </row>
    <row r="904" spans="1:8" s="17" customFormat="1" x14ac:dyDescent="0.2">
      <c r="A904" s="64"/>
      <c r="B904" s="135"/>
      <c r="C904" s="64"/>
      <c r="D904" s="14"/>
      <c r="E904" s="64"/>
      <c r="F904" s="135"/>
      <c r="G904" s="164"/>
      <c r="H904" s="165"/>
    </row>
    <row r="905" spans="1:8" s="17" customFormat="1" x14ac:dyDescent="0.2">
      <c r="A905" s="64"/>
      <c r="B905" s="135"/>
      <c r="C905" s="64"/>
      <c r="D905" s="14"/>
      <c r="E905" s="64"/>
      <c r="F905" s="135"/>
      <c r="G905" s="164"/>
      <c r="H905" s="165"/>
    </row>
    <row r="906" spans="1:8" s="17" customFormat="1" x14ac:dyDescent="0.2">
      <c r="A906" s="64"/>
      <c r="B906" s="135"/>
      <c r="C906" s="64"/>
      <c r="D906" s="14"/>
      <c r="E906" s="64"/>
      <c r="F906" s="135"/>
      <c r="G906" s="164"/>
      <c r="H906" s="165"/>
    </row>
    <row r="907" spans="1:8" s="17" customFormat="1" x14ac:dyDescent="0.2">
      <c r="A907" s="64"/>
      <c r="B907" s="135"/>
      <c r="C907" s="64"/>
      <c r="D907" s="14"/>
      <c r="E907" s="64"/>
      <c r="F907" s="135"/>
      <c r="G907" s="164"/>
      <c r="H907" s="165"/>
    </row>
    <row r="908" spans="1:8" s="17" customFormat="1" x14ac:dyDescent="0.2">
      <c r="A908" s="64"/>
      <c r="B908" s="135"/>
      <c r="C908" s="64"/>
      <c r="D908" s="14"/>
      <c r="E908" s="64"/>
      <c r="F908" s="135"/>
      <c r="G908" s="164"/>
      <c r="H908" s="165"/>
    </row>
    <row r="909" spans="1:8" s="17" customFormat="1" x14ac:dyDescent="0.2">
      <c r="A909" s="64"/>
      <c r="B909" s="135"/>
      <c r="C909" s="64"/>
      <c r="D909" s="14"/>
      <c r="E909" s="64"/>
      <c r="F909" s="135"/>
      <c r="G909" s="164"/>
      <c r="H909" s="165"/>
    </row>
    <row r="910" spans="1:8" s="17" customFormat="1" x14ac:dyDescent="0.2">
      <c r="A910" s="64"/>
      <c r="B910" s="135"/>
      <c r="C910" s="64"/>
      <c r="D910" s="14"/>
      <c r="E910" s="64"/>
      <c r="F910" s="135"/>
      <c r="G910" s="164"/>
      <c r="H910" s="165"/>
    </row>
    <row r="911" spans="1:8" s="17" customFormat="1" x14ac:dyDescent="0.2">
      <c r="A911" s="64"/>
      <c r="B911" s="135"/>
      <c r="C911" s="64"/>
      <c r="D911" s="14"/>
      <c r="E911" s="64"/>
      <c r="F911" s="135"/>
      <c r="G911" s="164"/>
      <c r="H911" s="165"/>
    </row>
    <row r="912" spans="1:8" s="17" customFormat="1" x14ac:dyDescent="0.2">
      <c r="A912" s="64"/>
      <c r="B912" s="135"/>
      <c r="C912" s="64"/>
      <c r="D912" s="14"/>
      <c r="E912" s="64"/>
      <c r="F912" s="135"/>
      <c r="G912" s="164"/>
      <c r="H912" s="165"/>
    </row>
    <row r="913" spans="1:8" s="17" customFormat="1" x14ac:dyDescent="0.2">
      <c r="A913" s="64"/>
      <c r="B913" s="135"/>
      <c r="C913" s="64"/>
      <c r="D913" s="14"/>
      <c r="E913" s="64"/>
      <c r="F913" s="135"/>
      <c r="G913" s="164"/>
      <c r="H913" s="165"/>
    </row>
    <row r="914" spans="1:8" s="17" customFormat="1" x14ac:dyDescent="0.2">
      <c r="A914" s="64"/>
      <c r="B914" s="135"/>
      <c r="C914" s="64"/>
      <c r="D914" s="14"/>
      <c r="E914" s="64"/>
      <c r="F914" s="135"/>
      <c r="G914" s="164"/>
      <c r="H914" s="165"/>
    </row>
    <row r="915" spans="1:8" s="17" customFormat="1" x14ac:dyDescent="0.2">
      <c r="A915" s="64"/>
      <c r="B915" s="135"/>
      <c r="C915" s="64"/>
      <c r="D915" s="14"/>
      <c r="E915" s="64"/>
      <c r="F915" s="135"/>
      <c r="G915" s="164"/>
      <c r="H915" s="165"/>
    </row>
    <row r="916" spans="1:8" s="17" customFormat="1" x14ac:dyDescent="0.2">
      <c r="A916" s="64"/>
      <c r="B916" s="135"/>
      <c r="C916" s="64"/>
      <c r="D916" s="14"/>
      <c r="E916" s="64"/>
      <c r="F916" s="135"/>
      <c r="G916" s="164"/>
      <c r="H916" s="165"/>
    </row>
    <row r="917" spans="1:8" s="17" customFormat="1" x14ac:dyDescent="0.2">
      <c r="A917" s="64"/>
      <c r="B917" s="135"/>
      <c r="C917" s="64"/>
      <c r="D917" s="14"/>
      <c r="E917" s="64"/>
      <c r="F917" s="135"/>
      <c r="G917" s="164"/>
      <c r="H917" s="165"/>
    </row>
    <row r="918" spans="1:8" s="17" customFormat="1" x14ac:dyDescent="0.2">
      <c r="A918" s="64"/>
      <c r="B918" s="135"/>
      <c r="C918" s="64"/>
      <c r="D918" s="14"/>
      <c r="E918" s="64"/>
      <c r="F918" s="135"/>
      <c r="G918" s="164"/>
      <c r="H918" s="165"/>
    </row>
    <row r="919" spans="1:8" s="17" customFormat="1" x14ac:dyDescent="0.2">
      <c r="A919" s="64"/>
      <c r="B919" s="135"/>
      <c r="C919" s="64"/>
      <c r="D919" s="14"/>
      <c r="E919" s="64"/>
      <c r="F919" s="135"/>
      <c r="G919" s="164"/>
      <c r="H919" s="165"/>
    </row>
    <row r="920" spans="1:8" s="17" customFormat="1" x14ac:dyDescent="0.2">
      <c r="A920" s="64"/>
      <c r="B920" s="135"/>
      <c r="C920" s="64"/>
      <c r="D920" s="14"/>
      <c r="E920" s="64"/>
      <c r="F920" s="135"/>
      <c r="G920" s="164"/>
      <c r="H920" s="165"/>
    </row>
    <row r="921" spans="1:8" s="17" customFormat="1" x14ac:dyDescent="0.2">
      <c r="A921" s="64"/>
      <c r="B921" s="135"/>
      <c r="C921" s="64"/>
      <c r="D921" s="14"/>
      <c r="E921" s="64"/>
      <c r="F921" s="135"/>
      <c r="G921" s="164"/>
      <c r="H921" s="165"/>
    </row>
    <row r="922" spans="1:8" s="17" customFormat="1" x14ac:dyDescent="0.2">
      <c r="A922" s="64"/>
      <c r="B922" s="135"/>
      <c r="C922" s="64"/>
      <c r="D922" s="14"/>
      <c r="E922" s="64"/>
      <c r="F922" s="135"/>
      <c r="G922" s="164"/>
      <c r="H922" s="165"/>
    </row>
    <row r="923" spans="1:8" s="17" customFormat="1" x14ac:dyDescent="0.2">
      <c r="A923" s="64"/>
      <c r="B923" s="135"/>
      <c r="C923" s="64"/>
      <c r="D923" s="14"/>
      <c r="E923" s="64"/>
      <c r="F923" s="135"/>
      <c r="G923" s="164"/>
      <c r="H923" s="165"/>
    </row>
    <row r="924" spans="1:8" s="17" customFormat="1" x14ac:dyDescent="0.2">
      <c r="A924" s="64"/>
      <c r="B924" s="135"/>
      <c r="C924" s="64"/>
      <c r="D924" s="14"/>
      <c r="E924" s="64"/>
      <c r="F924" s="135"/>
      <c r="G924" s="164"/>
      <c r="H924" s="165"/>
    </row>
    <row r="925" spans="1:8" s="17" customFormat="1" x14ac:dyDescent="0.2">
      <c r="A925" s="64"/>
      <c r="B925" s="135"/>
      <c r="C925" s="64"/>
      <c r="D925" s="14"/>
      <c r="E925" s="64"/>
      <c r="F925" s="135"/>
      <c r="G925" s="164"/>
      <c r="H925" s="165"/>
    </row>
    <row r="926" spans="1:8" s="17" customFormat="1" x14ac:dyDescent="0.2">
      <c r="A926" s="64"/>
      <c r="B926" s="135"/>
      <c r="C926" s="64"/>
      <c r="D926" s="14"/>
      <c r="E926" s="64"/>
      <c r="F926" s="135"/>
      <c r="G926" s="164"/>
      <c r="H926" s="165"/>
    </row>
    <row r="927" spans="1:8" s="17" customFormat="1" x14ac:dyDescent="0.2">
      <c r="A927" s="64"/>
      <c r="B927" s="135"/>
      <c r="C927" s="64"/>
      <c r="D927" s="14"/>
      <c r="E927" s="64"/>
      <c r="F927" s="135"/>
      <c r="G927" s="164"/>
      <c r="H927" s="165"/>
    </row>
    <row r="928" spans="1:8" s="17" customFormat="1" x14ac:dyDescent="0.2">
      <c r="A928" s="64"/>
      <c r="B928" s="135"/>
      <c r="C928" s="64"/>
      <c r="D928" s="14"/>
      <c r="E928" s="64"/>
      <c r="F928" s="135"/>
      <c r="G928" s="164"/>
      <c r="H928" s="165"/>
    </row>
    <row r="929" spans="1:8" s="17" customFormat="1" x14ac:dyDescent="0.2">
      <c r="A929" s="64"/>
      <c r="B929" s="135"/>
      <c r="C929" s="64"/>
      <c r="D929" s="14"/>
      <c r="E929" s="64"/>
      <c r="F929" s="135"/>
      <c r="G929" s="164"/>
      <c r="H929" s="165"/>
    </row>
    <row r="930" spans="1:8" s="17" customFormat="1" x14ac:dyDescent="0.2">
      <c r="A930" s="64"/>
      <c r="B930" s="135"/>
      <c r="C930" s="64"/>
      <c r="D930" s="14"/>
      <c r="E930" s="64"/>
      <c r="F930" s="135"/>
      <c r="G930" s="164"/>
      <c r="H930" s="165"/>
    </row>
    <row r="931" spans="1:8" s="17" customFormat="1" x14ac:dyDescent="0.2">
      <c r="A931" s="64"/>
      <c r="B931" s="135"/>
      <c r="C931" s="64"/>
      <c r="D931" s="14"/>
      <c r="E931" s="64"/>
      <c r="F931" s="135"/>
      <c r="G931" s="164"/>
      <c r="H931" s="165"/>
    </row>
    <row r="932" spans="1:8" s="17" customFormat="1" x14ac:dyDescent="0.2">
      <c r="A932" s="64"/>
      <c r="B932" s="135"/>
      <c r="C932" s="64"/>
      <c r="D932" s="14"/>
      <c r="E932" s="64"/>
      <c r="F932" s="135"/>
      <c r="G932" s="164"/>
      <c r="H932" s="165"/>
    </row>
    <row r="933" spans="1:8" s="17" customFormat="1" x14ac:dyDescent="0.2">
      <c r="A933" s="64"/>
      <c r="B933" s="135"/>
      <c r="C933" s="64"/>
      <c r="D933" s="14"/>
      <c r="E933" s="64"/>
      <c r="F933" s="135"/>
      <c r="G933" s="164"/>
      <c r="H933" s="165"/>
    </row>
    <row r="934" spans="1:8" s="17" customFormat="1" x14ac:dyDescent="0.2">
      <c r="A934" s="64"/>
      <c r="B934" s="135"/>
      <c r="C934" s="64"/>
      <c r="D934" s="14"/>
      <c r="E934" s="64"/>
      <c r="F934" s="135"/>
      <c r="G934" s="164"/>
      <c r="H934" s="165"/>
    </row>
    <row r="935" spans="1:8" s="17" customFormat="1" x14ac:dyDescent="0.2">
      <c r="A935" s="64"/>
      <c r="B935" s="135"/>
      <c r="C935" s="64"/>
      <c r="D935" s="14"/>
      <c r="E935" s="64"/>
      <c r="F935" s="135"/>
      <c r="G935" s="164"/>
      <c r="H935" s="165"/>
    </row>
    <row r="936" spans="1:8" s="17" customFormat="1" x14ac:dyDescent="0.2">
      <c r="A936" s="64"/>
      <c r="B936" s="135"/>
      <c r="C936" s="64"/>
      <c r="D936" s="14"/>
      <c r="E936" s="64"/>
      <c r="F936" s="135"/>
      <c r="G936" s="164"/>
      <c r="H936" s="165"/>
    </row>
    <row r="937" spans="1:8" s="17" customFormat="1" x14ac:dyDescent="0.2">
      <c r="A937" s="64"/>
      <c r="B937" s="135"/>
      <c r="C937" s="64"/>
      <c r="D937" s="14"/>
      <c r="E937" s="64"/>
      <c r="F937" s="135"/>
      <c r="G937" s="164"/>
      <c r="H937" s="165"/>
    </row>
    <row r="938" spans="1:8" s="17" customFormat="1" x14ac:dyDescent="0.2">
      <c r="A938" s="64"/>
      <c r="B938" s="135"/>
      <c r="C938" s="64"/>
      <c r="D938" s="14"/>
      <c r="E938" s="64"/>
      <c r="F938" s="135"/>
      <c r="G938" s="164"/>
      <c r="H938" s="165"/>
    </row>
    <row r="939" spans="1:8" s="17" customFormat="1" x14ac:dyDescent="0.2">
      <c r="A939" s="64"/>
      <c r="B939" s="135"/>
      <c r="C939" s="64"/>
      <c r="D939" s="14"/>
      <c r="E939" s="64"/>
      <c r="F939" s="135"/>
      <c r="G939" s="164"/>
      <c r="H939" s="165"/>
    </row>
    <row r="940" spans="1:8" s="17" customFormat="1" x14ac:dyDescent="0.2">
      <c r="A940" s="64"/>
      <c r="B940" s="135"/>
      <c r="C940" s="64"/>
      <c r="D940" s="14"/>
      <c r="E940" s="64"/>
      <c r="F940" s="135"/>
      <c r="G940" s="164"/>
      <c r="H940" s="165"/>
    </row>
    <row r="941" spans="1:8" s="17" customFormat="1" x14ac:dyDescent="0.2">
      <c r="A941" s="64"/>
      <c r="B941" s="135"/>
      <c r="C941" s="64"/>
      <c r="D941" s="14"/>
      <c r="E941" s="64"/>
      <c r="F941" s="135"/>
      <c r="G941" s="164"/>
      <c r="H941" s="165"/>
    </row>
    <row r="942" spans="1:8" s="17" customFormat="1" x14ac:dyDescent="0.2">
      <c r="A942" s="64"/>
      <c r="B942" s="135"/>
      <c r="C942" s="64"/>
      <c r="D942" s="14"/>
      <c r="E942" s="64"/>
      <c r="F942" s="135"/>
      <c r="G942" s="164"/>
      <c r="H942" s="165"/>
    </row>
    <row r="943" spans="1:8" s="17" customFormat="1" x14ac:dyDescent="0.2">
      <c r="A943" s="64"/>
      <c r="B943" s="135"/>
      <c r="C943" s="64"/>
      <c r="D943" s="14"/>
      <c r="E943" s="64"/>
      <c r="F943" s="135"/>
      <c r="G943" s="164"/>
      <c r="H943" s="165"/>
    </row>
    <row r="944" spans="1:8" s="17" customFormat="1" x14ac:dyDescent="0.2">
      <c r="A944" s="64"/>
      <c r="B944" s="135"/>
      <c r="C944" s="64"/>
      <c r="D944" s="14"/>
      <c r="E944" s="64"/>
      <c r="F944" s="135"/>
      <c r="G944" s="164"/>
      <c r="H944" s="165"/>
    </row>
    <row r="945" spans="1:8" s="17" customFormat="1" x14ac:dyDescent="0.2">
      <c r="A945" s="64"/>
      <c r="B945" s="135"/>
      <c r="C945" s="64"/>
      <c r="D945" s="14"/>
      <c r="E945" s="64"/>
      <c r="F945" s="135"/>
      <c r="G945" s="164"/>
      <c r="H945" s="165"/>
    </row>
    <row r="946" spans="1:8" s="17" customFormat="1" x14ac:dyDescent="0.2">
      <c r="A946" s="64"/>
      <c r="B946" s="135"/>
      <c r="C946" s="64"/>
      <c r="D946" s="14"/>
      <c r="E946" s="64"/>
      <c r="F946" s="135"/>
      <c r="G946" s="164"/>
      <c r="H946" s="165"/>
    </row>
    <row r="947" spans="1:8" s="17" customFormat="1" x14ac:dyDescent="0.2">
      <c r="A947" s="64"/>
      <c r="B947" s="135"/>
      <c r="C947" s="64"/>
      <c r="D947" s="14"/>
      <c r="E947" s="64"/>
      <c r="F947" s="135"/>
      <c r="G947" s="164"/>
      <c r="H947" s="165"/>
    </row>
    <row r="948" spans="1:8" s="17" customFormat="1" x14ac:dyDescent="0.2">
      <c r="A948" s="64"/>
      <c r="B948" s="135"/>
      <c r="C948" s="64"/>
      <c r="D948" s="14"/>
      <c r="E948" s="64"/>
      <c r="F948" s="135"/>
      <c r="G948" s="164"/>
      <c r="H948" s="165"/>
    </row>
    <row r="949" spans="1:8" s="17" customFormat="1" x14ac:dyDescent="0.2">
      <c r="A949" s="64"/>
      <c r="B949" s="135"/>
      <c r="C949" s="64"/>
      <c r="D949" s="14"/>
      <c r="E949" s="64"/>
      <c r="F949" s="135"/>
      <c r="G949" s="164"/>
      <c r="H949" s="165"/>
    </row>
    <row r="950" spans="1:8" s="17" customFormat="1" x14ac:dyDescent="0.2">
      <c r="A950" s="64"/>
      <c r="B950" s="135"/>
      <c r="C950" s="64"/>
      <c r="D950" s="14"/>
      <c r="E950" s="64"/>
      <c r="F950" s="135"/>
      <c r="G950" s="164"/>
      <c r="H950" s="165"/>
    </row>
    <row r="951" spans="1:8" s="17" customFormat="1" x14ac:dyDescent="0.2">
      <c r="A951" s="64"/>
      <c r="B951" s="135"/>
      <c r="C951" s="64"/>
      <c r="D951" s="14"/>
      <c r="E951" s="64"/>
      <c r="F951" s="135"/>
      <c r="G951" s="164"/>
      <c r="H951" s="165"/>
    </row>
    <row r="952" spans="1:8" s="17" customFormat="1" x14ac:dyDescent="0.2">
      <c r="A952" s="64"/>
      <c r="B952" s="135"/>
      <c r="C952" s="64"/>
      <c r="D952" s="14"/>
      <c r="E952" s="64"/>
      <c r="F952" s="135"/>
      <c r="G952" s="164"/>
      <c r="H952" s="165"/>
    </row>
    <row r="953" spans="1:8" s="17" customFormat="1" x14ac:dyDescent="0.2">
      <c r="A953" s="64"/>
      <c r="B953" s="135"/>
      <c r="C953" s="64"/>
      <c r="D953" s="14"/>
      <c r="E953" s="64"/>
      <c r="F953" s="135"/>
      <c r="G953" s="164"/>
      <c r="H953" s="165"/>
    </row>
    <row r="954" spans="1:8" s="17" customFormat="1" x14ac:dyDescent="0.2">
      <c r="A954" s="64"/>
      <c r="B954" s="135"/>
      <c r="C954" s="64"/>
      <c r="D954" s="14"/>
      <c r="E954" s="64"/>
      <c r="F954" s="135"/>
      <c r="G954" s="164"/>
      <c r="H954" s="165"/>
    </row>
    <row r="955" spans="1:8" s="17" customFormat="1" x14ac:dyDescent="0.2">
      <c r="A955" s="64"/>
      <c r="B955" s="135"/>
      <c r="C955" s="64"/>
      <c r="D955" s="14"/>
      <c r="E955" s="64"/>
      <c r="F955" s="135"/>
      <c r="G955" s="164"/>
      <c r="H955" s="165"/>
    </row>
    <row r="956" spans="1:8" s="17" customFormat="1" x14ac:dyDescent="0.2">
      <c r="A956" s="64"/>
      <c r="B956" s="135"/>
      <c r="C956" s="64"/>
      <c r="D956" s="14"/>
      <c r="E956" s="64"/>
      <c r="F956" s="135"/>
      <c r="G956" s="164"/>
      <c r="H956" s="165"/>
    </row>
    <row r="957" spans="1:8" s="17" customFormat="1" x14ac:dyDescent="0.2">
      <c r="A957" s="64"/>
      <c r="B957" s="135"/>
      <c r="C957" s="64"/>
      <c r="D957" s="14"/>
      <c r="E957" s="64"/>
      <c r="F957" s="135"/>
      <c r="G957" s="164"/>
      <c r="H957" s="165"/>
    </row>
    <row r="958" spans="1:8" s="17" customFormat="1" x14ac:dyDescent="0.2">
      <c r="A958" s="64"/>
      <c r="B958" s="135"/>
      <c r="C958" s="64"/>
      <c r="D958" s="14"/>
      <c r="E958" s="64"/>
      <c r="F958" s="135"/>
      <c r="G958" s="164"/>
      <c r="H958" s="165"/>
    </row>
    <row r="959" spans="1:8" s="17" customFormat="1" x14ac:dyDescent="0.2">
      <c r="A959" s="64"/>
      <c r="B959" s="135"/>
      <c r="C959" s="64"/>
      <c r="D959" s="14"/>
      <c r="E959" s="64"/>
      <c r="F959" s="135"/>
      <c r="G959" s="164"/>
      <c r="H959" s="165"/>
    </row>
    <row r="960" spans="1:8" s="17" customFormat="1" x14ac:dyDescent="0.2">
      <c r="A960" s="64"/>
      <c r="B960" s="135"/>
      <c r="C960" s="64"/>
      <c r="D960" s="14"/>
      <c r="E960" s="64"/>
      <c r="F960" s="135"/>
      <c r="G960" s="164"/>
      <c r="H960" s="165"/>
    </row>
    <row r="961" spans="1:8" s="17" customFormat="1" x14ac:dyDescent="0.2">
      <c r="A961" s="64"/>
      <c r="B961" s="135"/>
      <c r="C961" s="64"/>
      <c r="D961" s="14"/>
      <c r="E961" s="64"/>
      <c r="F961" s="135"/>
      <c r="G961" s="164"/>
      <c r="H961" s="165"/>
    </row>
    <row r="962" spans="1:8" s="17" customFormat="1" x14ac:dyDescent="0.2">
      <c r="A962" s="64"/>
      <c r="B962" s="135"/>
      <c r="C962" s="64"/>
      <c r="D962" s="14"/>
      <c r="E962" s="64"/>
      <c r="F962" s="135"/>
      <c r="G962" s="164"/>
      <c r="H962" s="165"/>
    </row>
    <row r="963" spans="1:8" s="17" customFormat="1" x14ac:dyDescent="0.2">
      <c r="A963" s="64"/>
      <c r="B963" s="135"/>
      <c r="C963" s="64"/>
      <c r="D963" s="14"/>
      <c r="E963" s="64"/>
      <c r="F963" s="135"/>
      <c r="G963" s="164"/>
      <c r="H963" s="165"/>
    </row>
    <row r="964" spans="1:8" s="17" customFormat="1" x14ac:dyDescent="0.2">
      <c r="A964" s="64"/>
      <c r="B964" s="135"/>
      <c r="C964" s="64"/>
      <c r="D964" s="14"/>
      <c r="E964" s="64"/>
      <c r="F964" s="135"/>
      <c r="G964" s="164"/>
      <c r="H964" s="165"/>
    </row>
    <row r="965" spans="1:8" s="17" customFormat="1" x14ac:dyDescent="0.2">
      <c r="A965" s="64"/>
      <c r="B965" s="135"/>
      <c r="C965" s="64"/>
      <c r="D965" s="14"/>
      <c r="E965" s="64"/>
      <c r="F965" s="135"/>
      <c r="G965" s="164"/>
      <c r="H965" s="165"/>
    </row>
    <row r="966" spans="1:8" s="17" customFormat="1" x14ac:dyDescent="0.2">
      <c r="A966" s="64"/>
      <c r="B966" s="135"/>
      <c r="C966" s="64"/>
      <c r="D966" s="14"/>
      <c r="E966" s="64"/>
      <c r="F966" s="135"/>
      <c r="G966" s="164"/>
      <c r="H966" s="165"/>
    </row>
    <row r="967" spans="1:8" s="17" customFormat="1" x14ac:dyDescent="0.2">
      <c r="A967" s="64"/>
      <c r="B967" s="135"/>
      <c r="C967" s="64"/>
      <c r="D967" s="14"/>
      <c r="E967" s="64"/>
      <c r="F967" s="135"/>
      <c r="G967" s="164"/>
      <c r="H967" s="165"/>
    </row>
    <row r="968" spans="1:8" s="17" customFormat="1" x14ac:dyDescent="0.2">
      <c r="A968" s="64"/>
      <c r="B968" s="135"/>
      <c r="C968" s="64"/>
      <c r="D968" s="14"/>
      <c r="E968" s="64"/>
      <c r="F968" s="135"/>
      <c r="G968" s="164"/>
      <c r="H968" s="165"/>
    </row>
    <row r="969" spans="1:8" s="17" customFormat="1" x14ac:dyDescent="0.2">
      <c r="A969" s="64"/>
      <c r="B969" s="135"/>
      <c r="C969" s="64"/>
      <c r="D969" s="14"/>
      <c r="E969" s="64"/>
      <c r="F969" s="135"/>
      <c r="G969" s="164"/>
      <c r="H969" s="165"/>
    </row>
    <row r="970" spans="1:8" s="17" customFormat="1" x14ac:dyDescent="0.2">
      <c r="A970" s="64"/>
      <c r="B970" s="135"/>
      <c r="C970" s="64"/>
      <c r="D970" s="14"/>
      <c r="E970" s="64"/>
      <c r="F970" s="135"/>
      <c r="G970" s="164"/>
      <c r="H970" s="165"/>
    </row>
    <row r="971" spans="1:8" s="17" customFormat="1" x14ac:dyDescent="0.2">
      <c r="A971" s="64"/>
      <c r="B971" s="135"/>
      <c r="C971" s="64"/>
      <c r="D971" s="14"/>
      <c r="E971" s="64"/>
      <c r="F971" s="135"/>
      <c r="G971" s="164"/>
      <c r="H971" s="165"/>
    </row>
    <row r="972" spans="1:8" s="17" customFormat="1" x14ac:dyDescent="0.2">
      <c r="A972" s="64"/>
      <c r="B972" s="135"/>
      <c r="C972" s="64"/>
      <c r="D972" s="14"/>
      <c r="E972" s="64"/>
      <c r="F972" s="135"/>
      <c r="G972" s="164"/>
      <c r="H972" s="165"/>
    </row>
    <row r="973" spans="1:8" s="17" customFormat="1" x14ac:dyDescent="0.2">
      <c r="A973" s="64"/>
      <c r="B973" s="135"/>
      <c r="C973" s="64"/>
      <c r="D973" s="14"/>
      <c r="E973" s="64"/>
      <c r="F973" s="135"/>
      <c r="G973" s="164"/>
      <c r="H973" s="165"/>
    </row>
    <row r="974" spans="1:8" s="17" customFormat="1" x14ac:dyDescent="0.2">
      <c r="A974" s="64"/>
      <c r="B974" s="135"/>
      <c r="C974" s="64"/>
      <c r="D974" s="14"/>
      <c r="E974" s="64"/>
      <c r="F974" s="135"/>
      <c r="G974" s="164"/>
      <c r="H974" s="165"/>
    </row>
    <row r="975" spans="1:8" s="17" customFormat="1" x14ac:dyDescent="0.2">
      <c r="A975" s="64"/>
      <c r="B975" s="135"/>
      <c r="C975" s="64"/>
      <c r="D975" s="14"/>
      <c r="E975" s="64"/>
      <c r="F975" s="135"/>
      <c r="G975" s="164"/>
      <c r="H975" s="165"/>
    </row>
    <row r="976" spans="1:8" s="17" customFormat="1" x14ac:dyDescent="0.2">
      <c r="A976" s="64"/>
      <c r="B976" s="135"/>
      <c r="C976" s="64"/>
      <c r="D976" s="14"/>
      <c r="E976" s="64"/>
      <c r="F976" s="135"/>
      <c r="G976" s="164"/>
      <c r="H976" s="165"/>
    </row>
    <row r="977" spans="1:8" s="17" customFormat="1" x14ac:dyDescent="0.2">
      <c r="A977" s="64"/>
      <c r="B977" s="135"/>
      <c r="C977" s="64"/>
      <c r="D977" s="14"/>
      <c r="E977" s="64"/>
      <c r="F977" s="135"/>
      <c r="G977" s="164"/>
      <c r="H977" s="165"/>
    </row>
    <row r="978" spans="1:8" s="17" customFormat="1" x14ac:dyDescent="0.2">
      <c r="A978" s="64"/>
      <c r="B978" s="135"/>
      <c r="C978" s="64"/>
      <c r="D978" s="14"/>
      <c r="E978" s="64"/>
      <c r="F978" s="135"/>
      <c r="G978" s="164"/>
      <c r="H978" s="165"/>
    </row>
    <row r="979" spans="1:8" s="17" customFormat="1" x14ac:dyDescent="0.2">
      <c r="A979" s="64"/>
      <c r="B979" s="135"/>
      <c r="C979" s="64"/>
      <c r="D979" s="14"/>
      <c r="E979" s="64"/>
      <c r="F979" s="135"/>
      <c r="G979" s="164"/>
      <c r="H979" s="165"/>
    </row>
    <row r="980" spans="1:8" s="17" customFormat="1" x14ac:dyDescent="0.2">
      <c r="A980" s="64"/>
      <c r="B980" s="135"/>
      <c r="C980" s="64"/>
      <c r="D980" s="14"/>
      <c r="E980" s="64"/>
      <c r="F980" s="135"/>
      <c r="G980" s="164"/>
      <c r="H980" s="165"/>
    </row>
    <row r="981" spans="1:8" s="17" customFormat="1" x14ac:dyDescent="0.2">
      <c r="A981" s="64"/>
      <c r="B981" s="135"/>
      <c r="C981" s="64"/>
      <c r="D981" s="14"/>
      <c r="E981" s="64"/>
      <c r="F981" s="135"/>
      <c r="G981" s="164"/>
      <c r="H981" s="165"/>
    </row>
    <row r="982" spans="1:8" s="17" customFormat="1" x14ac:dyDescent="0.2">
      <c r="A982" s="64"/>
      <c r="B982" s="135"/>
      <c r="C982" s="64"/>
      <c r="D982" s="14"/>
      <c r="E982" s="64"/>
      <c r="F982" s="135"/>
      <c r="G982" s="164"/>
      <c r="H982" s="165"/>
    </row>
    <row r="983" spans="1:8" s="17" customFormat="1" x14ac:dyDescent="0.2">
      <c r="A983" s="64"/>
      <c r="B983" s="135"/>
      <c r="C983" s="64"/>
      <c r="D983" s="14"/>
      <c r="E983" s="64"/>
      <c r="F983" s="135"/>
      <c r="G983" s="164"/>
      <c r="H983" s="165"/>
    </row>
    <row r="984" spans="1:8" s="17" customFormat="1" x14ac:dyDescent="0.2">
      <c r="A984" s="64"/>
      <c r="B984" s="135"/>
      <c r="C984" s="64"/>
      <c r="D984" s="14"/>
      <c r="E984" s="64"/>
      <c r="F984" s="135"/>
      <c r="G984" s="164"/>
      <c r="H984" s="165"/>
    </row>
    <row r="985" spans="1:8" s="17" customFormat="1" x14ac:dyDescent="0.2">
      <c r="A985" s="64"/>
      <c r="B985" s="135"/>
      <c r="C985" s="64"/>
      <c r="D985" s="14"/>
      <c r="E985" s="64"/>
      <c r="F985" s="135"/>
      <c r="G985" s="164"/>
      <c r="H985" s="165"/>
    </row>
    <row r="986" spans="1:8" s="17" customFormat="1" x14ac:dyDescent="0.2">
      <c r="A986" s="64"/>
      <c r="B986" s="135"/>
      <c r="C986" s="64"/>
      <c r="D986" s="14"/>
      <c r="E986" s="64"/>
      <c r="F986" s="135"/>
      <c r="G986" s="164"/>
      <c r="H986" s="165"/>
    </row>
    <row r="987" spans="1:8" s="17" customFormat="1" x14ac:dyDescent="0.2">
      <c r="A987" s="64"/>
      <c r="B987" s="135"/>
      <c r="C987" s="64"/>
      <c r="D987" s="14"/>
      <c r="E987" s="64"/>
      <c r="F987" s="135"/>
      <c r="G987" s="164"/>
      <c r="H987" s="165"/>
    </row>
    <row r="988" spans="1:8" s="17" customFormat="1" x14ac:dyDescent="0.2">
      <c r="A988" s="64"/>
      <c r="B988" s="135"/>
      <c r="C988" s="64"/>
      <c r="D988" s="14"/>
      <c r="E988" s="64"/>
      <c r="F988" s="135"/>
      <c r="G988" s="164"/>
      <c r="H988" s="165"/>
    </row>
    <row r="989" spans="1:8" s="17" customFormat="1" x14ac:dyDescent="0.2">
      <c r="A989" s="64"/>
      <c r="B989" s="135"/>
      <c r="C989" s="64"/>
      <c r="D989" s="14"/>
      <c r="E989" s="64"/>
      <c r="F989" s="135"/>
      <c r="G989" s="164"/>
      <c r="H989" s="165"/>
    </row>
    <row r="990" spans="1:8" s="17" customFormat="1" x14ac:dyDescent="0.2">
      <c r="A990" s="64"/>
      <c r="B990" s="135"/>
      <c r="C990" s="64"/>
      <c r="D990" s="14"/>
      <c r="E990" s="64"/>
      <c r="F990" s="135"/>
      <c r="G990" s="164"/>
      <c r="H990" s="165"/>
    </row>
    <row r="991" spans="1:8" s="17" customFormat="1" x14ac:dyDescent="0.2">
      <c r="A991" s="64"/>
      <c r="B991" s="135"/>
      <c r="C991" s="64"/>
      <c r="D991" s="14"/>
      <c r="E991" s="64"/>
      <c r="F991" s="135"/>
      <c r="G991" s="164"/>
      <c r="H991" s="165"/>
    </row>
    <row r="992" spans="1:8" s="17" customFormat="1" x14ac:dyDescent="0.2">
      <c r="A992" s="64"/>
      <c r="B992" s="135"/>
      <c r="C992" s="64"/>
      <c r="D992" s="14"/>
      <c r="E992" s="64"/>
      <c r="F992" s="135"/>
      <c r="G992" s="164"/>
      <c r="H992" s="165"/>
    </row>
    <row r="993" spans="1:8" s="17" customFormat="1" x14ac:dyDescent="0.2">
      <c r="A993" s="64"/>
      <c r="B993" s="135"/>
      <c r="C993" s="64"/>
      <c r="D993" s="14"/>
      <c r="E993" s="64"/>
      <c r="F993" s="135"/>
      <c r="G993" s="164"/>
      <c r="H993" s="165"/>
    </row>
    <row r="994" spans="1:8" s="17" customFormat="1" x14ac:dyDescent="0.2">
      <c r="A994" s="64"/>
      <c r="B994" s="135"/>
      <c r="C994" s="64"/>
      <c r="D994" s="14"/>
      <c r="E994" s="64"/>
      <c r="F994" s="135"/>
      <c r="G994" s="164"/>
      <c r="H994" s="165"/>
    </row>
    <row r="995" spans="1:8" s="17" customFormat="1" x14ac:dyDescent="0.2">
      <c r="A995" s="64"/>
      <c r="B995" s="135"/>
      <c r="C995" s="64"/>
      <c r="D995" s="14"/>
      <c r="E995" s="64"/>
      <c r="F995" s="135"/>
      <c r="G995" s="164"/>
      <c r="H995" s="165"/>
    </row>
    <row r="996" spans="1:8" s="17" customFormat="1" x14ac:dyDescent="0.2">
      <c r="A996" s="64"/>
      <c r="B996" s="135"/>
      <c r="C996" s="64"/>
      <c r="D996" s="14"/>
      <c r="E996" s="64"/>
      <c r="F996" s="135"/>
      <c r="G996" s="164"/>
      <c r="H996" s="165"/>
    </row>
    <row r="997" spans="1:8" s="17" customFormat="1" x14ac:dyDescent="0.2">
      <c r="A997" s="64"/>
      <c r="B997" s="135"/>
      <c r="C997" s="64"/>
      <c r="D997" s="14"/>
      <c r="E997" s="64"/>
      <c r="F997" s="135"/>
      <c r="G997" s="164"/>
      <c r="H997" s="165"/>
    </row>
    <row r="998" spans="1:8" s="17" customFormat="1" x14ac:dyDescent="0.2">
      <c r="A998" s="64"/>
      <c r="B998" s="135"/>
      <c r="C998" s="64"/>
      <c r="D998" s="14"/>
      <c r="E998" s="64"/>
      <c r="F998" s="135"/>
      <c r="G998" s="164"/>
      <c r="H998" s="165"/>
    </row>
    <row r="999" spans="1:8" s="17" customFormat="1" x14ac:dyDescent="0.2">
      <c r="A999" s="64"/>
      <c r="B999" s="135"/>
      <c r="C999" s="64"/>
      <c r="D999" s="14"/>
      <c r="E999" s="64"/>
      <c r="F999" s="135"/>
      <c r="G999" s="164"/>
      <c r="H999" s="165"/>
    </row>
    <row r="1000" spans="1:8" s="17" customFormat="1" x14ac:dyDescent="0.2">
      <c r="A1000" s="64"/>
      <c r="B1000" s="135"/>
      <c r="C1000" s="64"/>
      <c r="D1000" s="14"/>
      <c r="E1000" s="64"/>
      <c r="F1000" s="135"/>
      <c r="G1000" s="164"/>
      <c r="H1000" s="165"/>
    </row>
    <row r="1001" spans="1:8" s="17" customFormat="1" x14ac:dyDescent="0.2">
      <c r="A1001" s="64"/>
      <c r="B1001" s="135"/>
      <c r="C1001" s="64"/>
      <c r="D1001" s="14"/>
      <c r="E1001" s="64"/>
      <c r="F1001" s="135"/>
      <c r="G1001" s="164"/>
      <c r="H1001" s="165"/>
    </row>
    <row r="1002" spans="1:8" s="17" customFormat="1" x14ac:dyDescent="0.2">
      <c r="A1002" s="64"/>
      <c r="B1002" s="135"/>
      <c r="C1002" s="64"/>
      <c r="D1002" s="14"/>
      <c r="E1002" s="64"/>
      <c r="F1002" s="135"/>
      <c r="G1002" s="164"/>
      <c r="H1002" s="165"/>
    </row>
    <row r="1003" spans="1:8" s="17" customFormat="1" x14ac:dyDescent="0.2">
      <c r="A1003" s="64"/>
      <c r="B1003" s="135"/>
      <c r="C1003" s="64"/>
      <c r="D1003" s="14"/>
      <c r="E1003" s="64"/>
      <c r="F1003" s="135"/>
      <c r="G1003" s="164"/>
      <c r="H1003" s="165"/>
    </row>
    <row r="1004" spans="1:8" s="17" customFormat="1" x14ac:dyDescent="0.2">
      <c r="A1004" s="64"/>
      <c r="B1004" s="135"/>
      <c r="C1004" s="64"/>
      <c r="D1004" s="14"/>
      <c r="E1004" s="64"/>
      <c r="F1004" s="135"/>
      <c r="G1004" s="164"/>
      <c r="H1004" s="165"/>
    </row>
    <row r="1005" spans="1:8" s="17" customFormat="1" x14ac:dyDescent="0.2">
      <c r="A1005" s="64"/>
      <c r="B1005" s="135"/>
      <c r="C1005" s="64"/>
      <c r="D1005" s="14"/>
      <c r="E1005" s="64"/>
      <c r="F1005" s="135"/>
      <c r="G1005" s="164"/>
      <c r="H1005" s="165"/>
    </row>
    <row r="1006" spans="1:8" s="17" customFormat="1" x14ac:dyDescent="0.2">
      <c r="A1006" s="64"/>
      <c r="B1006" s="135"/>
      <c r="C1006" s="64"/>
      <c r="D1006" s="14"/>
      <c r="E1006" s="64"/>
      <c r="F1006" s="135"/>
      <c r="G1006" s="164"/>
      <c r="H1006" s="165"/>
    </row>
    <row r="1007" spans="1:8" s="17" customFormat="1" x14ac:dyDescent="0.2">
      <c r="A1007" s="64"/>
      <c r="B1007" s="135"/>
      <c r="C1007" s="64"/>
      <c r="D1007" s="14"/>
      <c r="E1007" s="64"/>
      <c r="F1007" s="135"/>
      <c r="G1007" s="164"/>
      <c r="H1007" s="165"/>
    </row>
    <row r="1008" spans="1:8" s="17" customFormat="1" x14ac:dyDescent="0.2">
      <c r="A1008" s="64"/>
      <c r="B1008" s="135"/>
      <c r="C1008" s="64"/>
      <c r="D1008" s="14"/>
      <c r="E1008" s="64"/>
      <c r="F1008" s="135"/>
      <c r="G1008" s="164"/>
      <c r="H1008" s="165"/>
    </row>
    <row r="1009" spans="1:8" s="17" customFormat="1" x14ac:dyDescent="0.2">
      <c r="A1009" s="64"/>
      <c r="B1009" s="135"/>
      <c r="C1009" s="64"/>
      <c r="D1009" s="14"/>
      <c r="E1009" s="64"/>
      <c r="F1009" s="135"/>
      <c r="G1009" s="164"/>
      <c r="H1009" s="165"/>
    </row>
    <row r="1010" spans="1:8" s="17" customFormat="1" x14ac:dyDescent="0.2">
      <c r="A1010" s="64"/>
      <c r="B1010" s="135"/>
      <c r="C1010" s="64"/>
      <c r="D1010" s="14"/>
      <c r="E1010" s="64"/>
      <c r="F1010" s="135"/>
      <c r="G1010" s="164"/>
      <c r="H1010" s="165"/>
    </row>
    <row r="1011" spans="1:8" s="17" customFormat="1" x14ac:dyDescent="0.2">
      <c r="A1011" s="64"/>
      <c r="B1011" s="135"/>
      <c r="C1011" s="64"/>
      <c r="D1011" s="14"/>
      <c r="E1011" s="64"/>
      <c r="F1011" s="135"/>
      <c r="G1011" s="164"/>
      <c r="H1011" s="165"/>
    </row>
    <row r="1012" spans="1:8" s="17" customFormat="1" x14ac:dyDescent="0.2">
      <c r="A1012" s="64"/>
      <c r="B1012" s="135"/>
      <c r="C1012" s="64"/>
      <c r="D1012" s="14"/>
      <c r="E1012" s="64"/>
      <c r="F1012" s="135"/>
      <c r="G1012" s="164"/>
      <c r="H1012" s="165"/>
    </row>
    <row r="1013" spans="1:8" s="17" customFormat="1" x14ac:dyDescent="0.2">
      <c r="A1013" s="64"/>
      <c r="B1013" s="135"/>
      <c r="C1013" s="64"/>
      <c r="D1013" s="14"/>
      <c r="E1013" s="64"/>
      <c r="F1013" s="135"/>
      <c r="G1013" s="164"/>
      <c r="H1013" s="165"/>
    </row>
    <row r="1014" spans="1:8" s="17" customFormat="1" x14ac:dyDescent="0.2">
      <c r="A1014" s="64"/>
      <c r="B1014" s="135"/>
      <c r="C1014" s="64"/>
      <c r="D1014" s="14"/>
      <c r="E1014" s="64"/>
      <c r="F1014" s="135"/>
      <c r="G1014" s="164"/>
      <c r="H1014" s="165"/>
    </row>
    <row r="1015" spans="1:8" s="17" customFormat="1" x14ac:dyDescent="0.2">
      <c r="A1015" s="64"/>
      <c r="B1015" s="135"/>
      <c r="C1015" s="64"/>
      <c r="D1015" s="14"/>
      <c r="E1015" s="64"/>
      <c r="F1015" s="135"/>
      <c r="G1015" s="164"/>
      <c r="H1015" s="165"/>
    </row>
    <row r="1016" spans="1:8" s="17" customFormat="1" x14ac:dyDescent="0.2">
      <c r="A1016" s="64"/>
      <c r="B1016" s="135"/>
      <c r="C1016" s="64"/>
      <c r="D1016" s="14"/>
      <c r="E1016" s="64"/>
      <c r="F1016" s="135"/>
      <c r="G1016" s="164"/>
      <c r="H1016" s="165"/>
    </row>
    <row r="1017" spans="1:8" s="17" customFormat="1" x14ac:dyDescent="0.2">
      <c r="A1017" s="64"/>
      <c r="B1017" s="135"/>
      <c r="C1017" s="64"/>
      <c r="D1017" s="14"/>
      <c r="E1017" s="64"/>
      <c r="F1017" s="135"/>
      <c r="G1017" s="164"/>
      <c r="H1017" s="165"/>
    </row>
    <row r="1018" spans="1:8" s="17" customFormat="1" x14ac:dyDescent="0.2">
      <c r="A1018" s="64"/>
      <c r="B1018" s="135"/>
      <c r="C1018" s="64"/>
      <c r="D1018" s="14"/>
      <c r="E1018" s="64"/>
      <c r="F1018" s="135"/>
      <c r="G1018" s="164"/>
      <c r="H1018" s="165"/>
    </row>
    <row r="1019" spans="1:8" s="17" customFormat="1" x14ac:dyDescent="0.2">
      <c r="A1019" s="64"/>
      <c r="B1019" s="135"/>
      <c r="C1019" s="64"/>
      <c r="D1019" s="14"/>
      <c r="E1019" s="64"/>
      <c r="F1019" s="135"/>
      <c r="G1019" s="164"/>
      <c r="H1019" s="165"/>
    </row>
    <row r="1020" spans="1:8" s="17" customFormat="1" x14ac:dyDescent="0.2">
      <c r="A1020" s="64"/>
      <c r="B1020" s="135"/>
      <c r="C1020" s="64"/>
      <c r="D1020" s="14"/>
      <c r="E1020" s="64"/>
      <c r="F1020" s="135"/>
      <c r="G1020" s="164"/>
      <c r="H1020" s="165"/>
    </row>
    <row r="1021" spans="1:8" s="17" customFormat="1" x14ac:dyDescent="0.2">
      <c r="A1021" s="64"/>
      <c r="B1021" s="135"/>
      <c r="C1021" s="64"/>
      <c r="D1021" s="14"/>
      <c r="E1021" s="64"/>
      <c r="F1021" s="135"/>
      <c r="G1021" s="164"/>
      <c r="H1021" s="165"/>
    </row>
    <row r="1022" spans="1:8" s="17" customFormat="1" x14ac:dyDescent="0.2">
      <c r="A1022" s="64"/>
      <c r="B1022" s="135"/>
      <c r="C1022" s="64"/>
      <c r="D1022" s="14"/>
      <c r="E1022" s="64"/>
      <c r="F1022" s="135"/>
      <c r="G1022" s="164"/>
      <c r="H1022" s="165"/>
    </row>
    <row r="1023" spans="1:8" s="17" customFormat="1" x14ac:dyDescent="0.2">
      <c r="A1023" s="64"/>
      <c r="B1023" s="135"/>
      <c r="C1023" s="64"/>
      <c r="D1023" s="14"/>
      <c r="E1023" s="64"/>
      <c r="F1023" s="135"/>
      <c r="G1023" s="164"/>
      <c r="H1023" s="165"/>
    </row>
    <row r="1024" spans="1:8" s="17" customFormat="1" x14ac:dyDescent="0.2">
      <c r="A1024" s="64"/>
      <c r="B1024" s="135"/>
      <c r="C1024" s="64"/>
      <c r="D1024" s="14"/>
      <c r="E1024" s="64"/>
      <c r="F1024" s="135"/>
      <c r="G1024" s="164"/>
      <c r="H1024" s="165"/>
    </row>
    <row r="1025" spans="1:8" s="17" customFormat="1" x14ac:dyDescent="0.2">
      <c r="A1025" s="64"/>
      <c r="B1025" s="135"/>
      <c r="C1025" s="64"/>
      <c r="D1025" s="14"/>
      <c r="E1025" s="64"/>
      <c r="F1025" s="135"/>
      <c r="G1025" s="164"/>
      <c r="H1025" s="165"/>
    </row>
    <row r="1026" spans="1:8" s="17" customFormat="1" x14ac:dyDescent="0.2">
      <c r="A1026" s="64"/>
      <c r="B1026" s="135"/>
      <c r="C1026" s="64"/>
      <c r="D1026" s="14"/>
      <c r="E1026" s="64"/>
      <c r="F1026" s="135"/>
      <c r="G1026" s="164"/>
      <c r="H1026" s="165"/>
    </row>
    <row r="1027" spans="1:8" s="17" customFormat="1" x14ac:dyDescent="0.2">
      <c r="A1027" s="64"/>
      <c r="B1027" s="135"/>
      <c r="C1027" s="64"/>
      <c r="D1027" s="14"/>
      <c r="E1027" s="64"/>
      <c r="F1027" s="135"/>
      <c r="G1027" s="164"/>
      <c r="H1027" s="165"/>
    </row>
    <row r="1028" spans="1:8" s="17" customFormat="1" x14ac:dyDescent="0.2">
      <c r="A1028" s="64"/>
      <c r="B1028" s="135"/>
      <c r="C1028" s="64"/>
      <c r="D1028" s="14"/>
      <c r="E1028" s="64"/>
      <c r="F1028" s="135"/>
      <c r="G1028" s="164"/>
      <c r="H1028" s="165"/>
    </row>
    <row r="1029" spans="1:8" s="17" customFormat="1" x14ac:dyDescent="0.2">
      <c r="A1029" s="64"/>
      <c r="B1029" s="135"/>
      <c r="C1029" s="64"/>
      <c r="D1029" s="14"/>
      <c r="E1029" s="64"/>
      <c r="F1029" s="135"/>
      <c r="G1029" s="164"/>
      <c r="H1029" s="165"/>
    </row>
    <row r="1030" spans="1:8" s="17" customFormat="1" x14ac:dyDescent="0.2">
      <c r="A1030" s="64"/>
      <c r="B1030" s="135"/>
      <c r="C1030" s="64"/>
      <c r="D1030" s="14"/>
      <c r="E1030" s="64"/>
      <c r="F1030" s="135"/>
      <c r="G1030" s="164"/>
      <c r="H1030" s="165"/>
    </row>
    <row r="1031" spans="1:8" s="17" customFormat="1" x14ac:dyDescent="0.2">
      <c r="A1031" s="64"/>
      <c r="B1031" s="135"/>
      <c r="C1031" s="64"/>
      <c r="D1031" s="14"/>
      <c r="E1031" s="64"/>
      <c r="F1031" s="135"/>
      <c r="G1031" s="164"/>
      <c r="H1031" s="165"/>
    </row>
    <row r="1032" spans="1:8" s="17" customFormat="1" x14ac:dyDescent="0.2">
      <c r="A1032" s="64"/>
      <c r="B1032" s="135"/>
      <c r="C1032" s="64"/>
      <c r="D1032" s="14"/>
      <c r="E1032" s="64"/>
      <c r="F1032" s="135"/>
      <c r="G1032" s="164"/>
      <c r="H1032" s="165"/>
    </row>
    <row r="1033" spans="1:8" s="17" customFormat="1" x14ac:dyDescent="0.2">
      <c r="A1033" s="64"/>
      <c r="B1033" s="135"/>
      <c r="C1033" s="64"/>
      <c r="D1033" s="14"/>
      <c r="E1033" s="64"/>
      <c r="F1033" s="135"/>
      <c r="G1033" s="164"/>
      <c r="H1033" s="165"/>
    </row>
    <row r="1034" spans="1:8" s="17" customFormat="1" x14ac:dyDescent="0.2">
      <c r="A1034" s="64"/>
      <c r="B1034" s="135"/>
      <c r="C1034" s="64"/>
      <c r="D1034" s="14"/>
      <c r="E1034" s="64"/>
      <c r="F1034" s="135"/>
      <c r="G1034" s="164"/>
      <c r="H1034" s="165"/>
    </row>
    <row r="1035" spans="1:8" s="17" customFormat="1" x14ac:dyDescent="0.2">
      <c r="A1035" s="64"/>
      <c r="B1035" s="135"/>
      <c r="C1035" s="64"/>
      <c r="D1035" s="14"/>
      <c r="E1035" s="64"/>
      <c r="F1035" s="135"/>
      <c r="G1035" s="164"/>
      <c r="H1035" s="165"/>
    </row>
    <row r="1036" spans="1:8" s="17" customFormat="1" x14ac:dyDescent="0.2">
      <c r="A1036" s="64"/>
      <c r="B1036" s="135"/>
      <c r="C1036" s="64"/>
      <c r="D1036" s="14"/>
      <c r="E1036" s="64"/>
      <c r="F1036" s="135"/>
      <c r="G1036" s="164"/>
      <c r="H1036" s="165"/>
    </row>
    <row r="1037" spans="1:8" s="17" customFormat="1" x14ac:dyDescent="0.2">
      <c r="A1037" s="64"/>
      <c r="B1037" s="135"/>
      <c r="C1037" s="64"/>
      <c r="D1037" s="14"/>
      <c r="E1037" s="64"/>
      <c r="F1037" s="135"/>
      <c r="G1037" s="164"/>
      <c r="H1037" s="165"/>
    </row>
    <row r="1038" spans="1:8" s="17" customFormat="1" x14ac:dyDescent="0.2">
      <c r="A1038" s="64"/>
      <c r="B1038" s="135"/>
      <c r="C1038" s="64"/>
      <c r="D1038" s="14"/>
      <c r="E1038" s="64"/>
      <c r="F1038" s="135"/>
      <c r="G1038" s="164"/>
      <c r="H1038" s="165"/>
    </row>
    <row r="1039" spans="1:8" s="17" customFormat="1" x14ac:dyDescent="0.2">
      <c r="A1039" s="64"/>
      <c r="B1039" s="135"/>
      <c r="C1039" s="64"/>
      <c r="D1039" s="14"/>
      <c r="E1039" s="64"/>
      <c r="F1039" s="135"/>
      <c r="G1039" s="164"/>
      <c r="H1039" s="165"/>
    </row>
    <row r="1040" spans="1:8" s="17" customFormat="1" x14ac:dyDescent="0.2">
      <c r="A1040" s="64"/>
      <c r="B1040" s="135"/>
      <c r="C1040" s="64"/>
      <c r="D1040" s="14"/>
      <c r="E1040" s="64"/>
      <c r="F1040" s="135"/>
      <c r="G1040" s="164"/>
      <c r="H1040" s="165"/>
    </row>
    <row r="1041" spans="1:8" s="17" customFormat="1" x14ac:dyDescent="0.2">
      <c r="A1041" s="64"/>
      <c r="B1041" s="135"/>
      <c r="C1041" s="64"/>
      <c r="D1041" s="14"/>
      <c r="E1041" s="64"/>
      <c r="F1041" s="135"/>
      <c r="G1041" s="164"/>
      <c r="H1041" s="165"/>
    </row>
    <row r="1042" spans="1:8" s="17" customFormat="1" x14ac:dyDescent="0.2">
      <c r="A1042" s="64"/>
      <c r="B1042" s="135"/>
      <c r="C1042" s="64"/>
      <c r="D1042" s="14"/>
      <c r="E1042" s="64"/>
      <c r="F1042" s="135"/>
      <c r="G1042" s="164"/>
      <c r="H1042" s="165"/>
    </row>
    <row r="1043" spans="1:8" s="17" customFormat="1" x14ac:dyDescent="0.2">
      <c r="A1043" s="64"/>
      <c r="B1043" s="135"/>
      <c r="C1043" s="64"/>
      <c r="D1043" s="14"/>
      <c r="E1043" s="64"/>
      <c r="F1043" s="135"/>
      <c r="G1043" s="164"/>
      <c r="H1043" s="165"/>
    </row>
    <row r="1044" spans="1:8" s="17" customFormat="1" x14ac:dyDescent="0.2">
      <c r="A1044" s="64"/>
      <c r="B1044" s="135"/>
      <c r="C1044" s="64"/>
      <c r="D1044" s="14"/>
      <c r="E1044" s="64"/>
      <c r="F1044" s="135"/>
      <c r="G1044" s="164"/>
      <c r="H1044" s="165"/>
    </row>
    <row r="1045" spans="1:8" s="17" customFormat="1" x14ac:dyDescent="0.2">
      <c r="A1045" s="64"/>
      <c r="B1045" s="135"/>
      <c r="C1045" s="64"/>
      <c r="D1045" s="14"/>
      <c r="E1045" s="64"/>
      <c r="F1045" s="135"/>
      <c r="G1045" s="164"/>
      <c r="H1045" s="165"/>
    </row>
    <row r="1046" spans="1:8" s="17" customFormat="1" x14ac:dyDescent="0.2">
      <c r="A1046" s="64"/>
      <c r="B1046" s="135"/>
      <c r="C1046" s="64"/>
      <c r="D1046" s="14"/>
      <c r="E1046" s="64"/>
      <c r="F1046" s="135"/>
      <c r="G1046" s="164"/>
      <c r="H1046" s="165"/>
    </row>
    <row r="1047" spans="1:8" s="17" customFormat="1" x14ac:dyDescent="0.2">
      <c r="A1047" s="64"/>
      <c r="B1047" s="135"/>
      <c r="C1047" s="64"/>
      <c r="D1047" s="14"/>
      <c r="E1047" s="64"/>
      <c r="F1047" s="135"/>
      <c r="G1047" s="164"/>
      <c r="H1047" s="165"/>
    </row>
    <row r="1048" spans="1:8" s="17" customFormat="1" x14ac:dyDescent="0.2">
      <c r="A1048" s="64"/>
      <c r="B1048" s="135"/>
      <c r="C1048" s="64"/>
      <c r="D1048" s="14"/>
      <c r="E1048" s="64"/>
      <c r="F1048" s="135"/>
      <c r="G1048" s="164"/>
      <c r="H1048" s="165"/>
    </row>
    <row r="1049" spans="1:8" s="17" customFormat="1" x14ac:dyDescent="0.2">
      <c r="A1049" s="64"/>
      <c r="B1049" s="135"/>
      <c r="C1049" s="64"/>
      <c r="D1049" s="14"/>
      <c r="E1049" s="64"/>
      <c r="F1049" s="135"/>
      <c r="G1049" s="164"/>
      <c r="H1049" s="165"/>
    </row>
    <row r="1050" spans="1:8" s="17" customFormat="1" x14ac:dyDescent="0.2">
      <c r="A1050" s="64"/>
      <c r="B1050" s="135"/>
      <c r="C1050" s="64"/>
      <c r="D1050" s="14"/>
      <c r="E1050" s="64"/>
      <c r="F1050" s="135"/>
      <c r="G1050" s="164"/>
      <c r="H1050" s="165"/>
    </row>
    <row r="1051" spans="1:8" s="17" customFormat="1" x14ac:dyDescent="0.2">
      <c r="A1051" s="64"/>
      <c r="B1051" s="135"/>
      <c r="C1051" s="64"/>
      <c r="D1051" s="14"/>
      <c r="E1051" s="64"/>
      <c r="F1051" s="135"/>
      <c r="G1051" s="164"/>
      <c r="H1051" s="165"/>
    </row>
    <row r="1052" spans="1:8" s="17" customFormat="1" x14ac:dyDescent="0.2">
      <c r="A1052" s="64"/>
      <c r="B1052" s="135"/>
      <c r="C1052" s="64"/>
      <c r="D1052" s="14"/>
      <c r="E1052" s="64"/>
      <c r="F1052" s="135"/>
      <c r="G1052" s="164"/>
      <c r="H1052" s="165"/>
    </row>
    <row r="1053" spans="1:8" s="17" customFormat="1" x14ac:dyDescent="0.2">
      <c r="A1053" s="64"/>
      <c r="B1053" s="135"/>
      <c r="C1053" s="64"/>
      <c r="D1053" s="14"/>
      <c r="E1053" s="64"/>
      <c r="F1053" s="135"/>
      <c r="G1053" s="164"/>
      <c r="H1053" s="165"/>
    </row>
    <row r="1054" spans="1:8" s="17" customFormat="1" x14ac:dyDescent="0.2">
      <c r="A1054" s="64"/>
      <c r="B1054" s="135"/>
      <c r="C1054" s="64"/>
      <c r="D1054" s="14"/>
      <c r="E1054" s="64"/>
      <c r="F1054" s="135"/>
      <c r="G1054" s="164"/>
      <c r="H1054" s="165"/>
    </row>
    <row r="1055" spans="1:8" s="17" customFormat="1" x14ac:dyDescent="0.2">
      <c r="A1055" s="64"/>
      <c r="B1055" s="135"/>
      <c r="C1055" s="64"/>
      <c r="D1055" s="14"/>
      <c r="E1055" s="64"/>
      <c r="F1055" s="135"/>
      <c r="G1055" s="164"/>
      <c r="H1055" s="165"/>
    </row>
    <row r="1056" spans="1:8" s="17" customFormat="1" x14ac:dyDescent="0.2">
      <c r="A1056" s="64"/>
      <c r="B1056" s="135"/>
      <c r="C1056" s="64"/>
      <c r="D1056" s="14"/>
      <c r="E1056" s="64"/>
      <c r="F1056" s="135"/>
      <c r="G1056" s="164"/>
      <c r="H1056" s="165"/>
    </row>
    <row r="1057" spans="1:8" s="17" customFormat="1" x14ac:dyDescent="0.2">
      <c r="A1057" s="64"/>
      <c r="B1057" s="135"/>
      <c r="C1057" s="64"/>
      <c r="D1057" s="14"/>
      <c r="E1057" s="64"/>
      <c r="F1057" s="135"/>
      <c r="G1057" s="164"/>
      <c r="H1057" s="165"/>
    </row>
    <row r="1058" spans="1:8" s="17" customFormat="1" x14ac:dyDescent="0.2">
      <c r="A1058" s="64"/>
      <c r="B1058" s="135"/>
      <c r="C1058" s="64"/>
      <c r="D1058" s="14"/>
      <c r="E1058" s="64"/>
      <c r="F1058" s="135"/>
      <c r="G1058" s="164"/>
      <c r="H1058" s="165"/>
    </row>
    <row r="1059" spans="1:8" s="17" customFormat="1" x14ac:dyDescent="0.2">
      <c r="A1059" s="64"/>
      <c r="B1059" s="135"/>
      <c r="C1059" s="64"/>
      <c r="D1059" s="14"/>
      <c r="E1059" s="64"/>
      <c r="F1059" s="135"/>
      <c r="G1059" s="164"/>
      <c r="H1059" s="165"/>
    </row>
    <row r="1060" spans="1:8" s="17" customFormat="1" x14ac:dyDescent="0.2">
      <c r="A1060" s="64"/>
      <c r="B1060" s="135"/>
      <c r="C1060" s="64"/>
      <c r="D1060" s="14"/>
      <c r="E1060" s="64"/>
      <c r="F1060" s="135"/>
      <c r="G1060" s="164"/>
      <c r="H1060" s="165"/>
    </row>
    <row r="1061" spans="1:8" s="17" customFormat="1" x14ac:dyDescent="0.2">
      <c r="A1061" s="64"/>
      <c r="B1061" s="135"/>
      <c r="C1061" s="64"/>
      <c r="D1061" s="14"/>
      <c r="E1061" s="64"/>
      <c r="F1061" s="135"/>
      <c r="G1061" s="164"/>
      <c r="H1061" s="165"/>
    </row>
    <row r="1062" spans="1:8" s="17" customFormat="1" x14ac:dyDescent="0.2">
      <c r="A1062" s="64"/>
      <c r="B1062" s="135"/>
      <c r="C1062" s="64"/>
      <c r="D1062" s="14"/>
      <c r="E1062" s="64"/>
      <c r="F1062" s="135"/>
      <c r="G1062" s="164"/>
      <c r="H1062" s="165"/>
    </row>
    <row r="1063" spans="1:8" s="17" customFormat="1" x14ac:dyDescent="0.2">
      <c r="A1063" s="64"/>
      <c r="B1063" s="135"/>
      <c r="C1063" s="64"/>
      <c r="D1063" s="14"/>
      <c r="E1063" s="64"/>
      <c r="F1063" s="135"/>
      <c r="G1063" s="164"/>
      <c r="H1063" s="165"/>
    </row>
    <row r="1064" spans="1:8" s="17" customFormat="1" x14ac:dyDescent="0.2">
      <c r="A1064" s="64"/>
      <c r="B1064" s="135"/>
      <c r="C1064" s="64"/>
      <c r="D1064" s="14"/>
      <c r="E1064" s="64"/>
      <c r="F1064" s="135"/>
      <c r="G1064" s="164"/>
      <c r="H1064" s="165"/>
    </row>
    <row r="1065" spans="1:8" s="17" customFormat="1" x14ac:dyDescent="0.2">
      <c r="A1065" s="64"/>
      <c r="B1065" s="135"/>
      <c r="C1065" s="64"/>
      <c r="D1065" s="14"/>
      <c r="E1065" s="64"/>
      <c r="F1065" s="135"/>
      <c r="G1065" s="164"/>
      <c r="H1065" s="165"/>
    </row>
    <row r="1066" spans="1:8" s="17" customFormat="1" x14ac:dyDescent="0.2">
      <c r="A1066" s="64"/>
      <c r="B1066" s="135"/>
      <c r="C1066" s="64"/>
      <c r="D1066" s="14"/>
      <c r="E1066" s="64"/>
      <c r="F1066" s="135"/>
      <c r="G1066" s="164"/>
      <c r="H1066" s="165"/>
    </row>
    <row r="1067" spans="1:8" s="17" customFormat="1" x14ac:dyDescent="0.2">
      <c r="A1067" s="64"/>
      <c r="B1067" s="135"/>
      <c r="C1067" s="64"/>
      <c r="D1067" s="14"/>
      <c r="E1067" s="64"/>
      <c r="F1067" s="135"/>
      <c r="G1067" s="164"/>
      <c r="H1067" s="165"/>
    </row>
    <row r="1068" spans="1:8" s="17" customFormat="1" x14ac:dyDescent="0.2">
      <c r="A1068" s="64"/>
      <c r="B1068" s="135"/>
      <c r="C1068" s="64"/>
      <c r="D1068" s="14"/>
      <c r="E1068" s="64"/>
      <c r="F1068" s="135"/>
      <c r="G1068" s="164"/>
      <c r="H1068" s="165"/>
    </row>
    <row r="1069" spans="1:8" s="17" customFormat="1" x14ac:dyDescent="0.2">
      <c r="A1069" s="64"/>
      <c r="B1069" s="135"/>
      <c r="C1069" s="64"/>
      <c r="D1069" s="14"/>
      <c r="E1069" s="64"/>
      <c r="F1069" s="135"/>
      <c r="G1069" s="164"/>
      <c r="H1069" s="165"/>
    </row>
    <row r="1070" spans="1:8" s="17" customFormat="1" x14ac:dyDescent="0.2">
      <c r="A1070" s="64"/>
      <c r="B1070" s="135"/>
      <c r="C1070" s="64"/>
      <c r="D1070" s="14"/>
      <c r="E1070" s="64"/>
      <c r="F1070" s="135"/>
      <c r="G1070" s="164"/>
      <c r="H1070" s="165"/>
    </row>
    <row r="1071" spans="1:8" s="17" customFormat="1" x14ac:dyDescent="0.2">
      <c r="A1071" s="64"/>
      <c r="B1071" s="135"/>
      <c r="C1071" s="64"/>
      <c r="D1071" s="14"/>
      <c r="E1071" s="64"/>
      <c r="F1071" s="135"/>
      <c r="G1071" s="164"/>
      <c r="H1071" s="165"/>
    </row>
    <row r="1072" spans="1:8" s="17" customFormat="1" x14ac:dyDescent="0.2">
      <c r="A1072" s="64"/>
      <c r="B1072" s="135"/>
      <c r="C1072" s="64"/>
      <c r="D1072" s="14"/>
      <c r="E1072" s="64"/>
      <c r="F1072" s="135"/>
      <c r="G1072" s="164"/>
      <c r="H1072" s="165"/>
    </row>
    <row r="1073" spans="1:8" s="17" customFormat="1" x14ac:dyDescent="0.2">
      <c r="A1073" s="64"/>
      <c r="B1073" s="135"/>
      <c r="C1073" s="64"/>
      <c r="D1073" s="14"/>
      <c r="E1073" s="64"/>
      <c r="F1073" s="135"/>
      <c r="G1073" s="164"/>
      <c r="H1073" s="165"/>
    </row>
    <row r="1074" spans="1:8" s="17" customFormat="1" x14ac:dyDescent="0.2">
      <c r="A1074" s="64"/>
      <c r="B1074" s="135"/>
      <c r="C1074" s="64"/>
      <c r="D1074" s="14"/>
      <c r="E1074" s="64"/>
      <c r="F1074" s="135"/>
      <c r="G1074" s="164"/>
      <c r="H1074" s="165"/>
    </row>
    <row r="1075" spans="1:8" s="17" customFormat="1" x14ac:dyDescent="0.2">
      <c r="A1075" s="64"/>
      <c r="B1075" s="135"/>
      <c r="C1075" s="64"/>
      <c r="D1075" s="14"/>
      <c r="E1075" s="64"/>
      <c r="F1075" s="135"/>
      <c r="G1075" s="164"/>
      <c r="H1075" s="165"/>
    </row>
    <row r="1076" spans="1:8" s="17" customFormat="1" x14ac:dyDescent="0.2">
      <c r="A1076" s="64"/>
      <c r="B1076" s="135"/>
      <c r="C1076" s="64"/>
      <c r="D1076" s="14"/>
      <c r="E1076" s="64"/>
      <c r="F1076" s="135"/>
      <c r="G1076" s="164"/>
      <c r="H1076" s="165"/>
    </row>
    <row r="1077" spans="1:8" s="17" customFormat="1" x14ac:dyDescent="0.2">
      <c r="A1077" s="64"/>
      <c r="B1077" s="135"/>
      <c r="C1077" s="64"/>
      <c r="D1077" s="14"/>
      <c r="E1077" s="64"/>
      <c r="F1077" s="135"/>
      <c r="G1077" s="164"/>
      <c r="H1077" s="165"/>
    </row>
    <row r="1078" spans="1:8" s="17" customFormat="1" x14ac:dyDescent="0.2">
      <c r="A1078" s="64"/>
      <c r="B1078" s="135"/>
      <c r="C1078" s="64"/>
      <c r="D1078" s="14"/>
      <c r="E1078" s="64"/>
      <c r="F1078" s="135"/>
      <c r="G1078" s="164"/>
      <c r="H1078" s="165"/>
    </row>
    <row r="1079" spans="1:8" s="17" customFormat="1" x14ac:dyDescent="0.2">
      <c r="A1079" s="64"/>
      <c r="B1079" s="135"/>
      <c r="C1079" s="64"/>
      <c r="D1079" s="14"/>
      <c r="E1079" s="64"/>
      <c r="F1079" s="135"/>
      <c r="G1079" s="164"/>
      <c r="H1079" s="165"/>
    </row>
    <row r="1080" spans="1:8" s="17" customFormat="1" x14ac:dyDescent="0.2">
      <c r="A1080" s="64"/>
      <c r="B1080" s="135"/>
      <c r="C1080" s="64"/>
      <c r="D1080" s="14"/>
      <c r="E1080" s="64"/>
      <c r="F1080" s="135"/>
      <c r="G1080" s="164"/>
      <c r="H1080" s="165"/>
    </row>
    <row r="1081" spans="1:8" s="17" customFormat="1" x14ac:dyDescent="0.2">
      <c r="A1081" s="64"/>
      <c r="B1081" s="135"/>
      <c r="C1081" s="64"/>
      <c r="D1081" s="14"/>
      <c r="E1081" s="64"/>
      <c r="F1081" s="135"/>
      <c r="G1081" s="164"/>
      <c r="H1081" s="165"/>
    </row>
    <row r="1082" spans="1:8" s="17" customFormat="1" x14ac:dyDescent="0.2">
      <c r="A1082" s="64"/>
      <c r="B1082" s="135"/>
      <c r="C1082" s="64"/>
      <c r="D1082" s="14"/>
      <c r="E1082" s="64"/>
      <c r="F1082" s="135"/>
      <c r="G1082" s="164"/>
      <c r="H1082" s="165"/>
    </row>
    <row r="1083" spans="1:8" s="17" customFormat="1" x14ac:dyDescent="0.2">
      <c r="A1083" s="64"/>
      <c r="B1083" s="135"/>
      <c r="C1083" s="64"/>
      <c r="D1083" s="14"/>
      <c r="E1083" s="64"/>
      <c r="F1083" s="135"/>
      <c r="G1083" s="164"/>
      <c r="H1083" s="165"/>
    </row>
    <row r="1084" spans="1:8" s="17" customFormat="1" x14ac:dyDescent="0.2">
      <c r="A1084" s="64"/>
      <c r="B1084" s="135"/>
      <c r="C1084" s="64"/>
      <c r="D1084" s="14"/>
      <c r="E1084" s="64"/>
      <c r="F1084" s="135"/>
      <c r="G1084" s="164"/>
      <c r="H1084" s="165"/>
    </row>
    <row r="1085" spans="1:8" s="17" customFormat="1" x14ac:dyDescent="0.2">
      <c r="A1085" s="64"/>
      <c r="B1085" s="135"/>
      <c r="C1085" s="64"/>
      <c r="D1085" s="14"/>
      <c r="E1085" s="64"/>
      <c r="F1085" s="135"/>
      <c r="G1085" s="164"/>
      <c r="H1085" s="165"/>
    </row>
    <row r="1086" spans="1:8" s="17" customFormat="1" x14ac:dyDescent="0.2">
      <c r="A1086" s="64"/>
      <c r="B1086" s="135"/>
      <c r="C1086" s="64"/>
      <c r="D1086" s="14"/>
      <c r="E1086" s="64"/>
      <c r="F1086" s="135"/>
      <c r="G1086" s="164"/>
      <c r="H1086" s="165"/>
    </row>
    <row r="1087" spans="1:8" s="17" customFormat="1" x14ac:dyDescent="0.2">
      <c r="A1087" s="64"/>
      <c r="B1087" s="135"/>
      <c r="C1087" s="64"/>
      <c r="D1087" s="14"/>
      <c r="E1087" s="64"/>
      <c r="F1087" s="135"/>
      <c r="G1087" s="164"/>
      <c r="H1087" s="165"/>
    </row>
    <row r="1088" spans="1:8" s="17" customFormat="1" x14ac:dyDescent="0.2">
      <c r="A1088" s="64"/>
      <c r="B1088" s="135"/>
      <c r="C1088" s="64"/>
      <c r="D1088" s="14"/>
      <c r="E1088" s="64"/>
      <c r="F1088" s="135"/>
      <c r="G1088" s="164"/>
      <c r="H1088" s="165"/>
    </row>
    <row r="1089" spans="1:8" s="17" customFormat="1" x14ac:dyDescent="0.2">
      <c r="A1089" s="64"/>
      <c r="B1089" s="135"/>
      <c r="C1089" s="64"/>
      <c r="D1089" s="14"/>
      <c r="E1089" s="64"/>
      <c r="F1089" s="135"/>
      <c r="G1089" s="164"/>
      <c r="H1089" s="165"/>
    </row>
    <row r="1090" spans="1:8" s="17" customFormat="1" x14ac:dyDescent="0.2">
      <c r="A1090" s="64"/>
      <c r="B1090" s="135"/>
      <c r="C1090" s="64"/>
      <c r="D1090" s="14"/>
      <c r="E1090" s="64"/>
      <c r="F1090" s="135"/>
      <c r="G1090" s="164"/>
      <c r="H1090" s="165"/>
    </row>
    <row r="1091" spans="1:8" s="17" customFormat="1" x14ac:dyDescent="0.2">
      <c r="A1091" s="64"/>
      <c r="B1091" s="135"/>
      <c r="C1091" s="64"/>
      <c r="D1091" s="14"/>
      <c r="E1091" s="64"/>
      <c r="F1091" s="135"/>
      <c r="G1091" s="164"/>
      <c r="H1091" s="165"/>
    </row>
    <row r="1092" spans="1:8" s="17" customFormat="1" x14ac:dyDescent="0.2">
      <c r="A1092" s="64"/>
      <c r="B1092" s="135"/>
      <c r="C1092" s="64"/>
      <c r="D1092" s="14"/>
      <c r="E1092" s="64"/>
      <c r="F1092" s="135"/>
      <c r="G1092" s="164"/>
      <c r="H1092" s="165"/>
    </row>
    <row r="1093" spans="1:8" s="17" customFormat="1" x14ac:dyDescent="0.2">
      <c r="A1093" s="64"/>
      <c r="B1093" s="135"/>
      <c r="C1093" s="64"/>
      <c r="D1093" s="14"/>
      <c r="E1093" s="64"/>
      <c r="F1093" s="135"/>
      <c r="G1093" s="164"/>
      <c r="H1093" s="165"/>
    </row>
    <row r="1094" spans="1:8" s="17" customFormat="1" x14ac:dyDescent="0.2">
      <c r="A1094" s="64"/>
      <c r="B1094" s="135"/>
      <c r="C1094" s="64"/>
      <c r="D1094" s="14"/>
      <c r="E1094" s="64"/>
      <c r="F1094" s="135"/>
      <c r="G1094" s="164"/>
      <c r="H1094" s="165"/>
    </row>
    <row r="1095" spans="1:8" s="17" customFormat="1" x14ac:dyDescent="0.2">
      <c r="A1095" s="64"/>
      <c r="B1095" s="135"/>
      <c r="C1095" s="64"/>
      <c r="D1095" s="14"/>
      <c r="E1095" s="64"/>
      <c r="F1095" s="135"/>
      <c r="G1095" s="164"/>
      <c r="H1095" s="165"/>
    </row>
    <row r="1096" spans="1:8" s="17" customFormat="1" x14ac:dyDescent="0.2">
      <c r="A1096" s="64"/>
      <c r="B1096" s="135"/>
      <c r="C1096" s="64"/>
      <c r="D1096" s="14"/>
      <c r="E1096" s="64"/>
      <c r="F1096" s="135"/>
      <c r="G1096" s="164"/>
      <c r="H1096" s="165"/>
    </row>
    <row r="1097" spans="1:8" s="17" customFormat="1" x14ac:dyDescent="0.2">
      <c r="A1097" s="64"/>
      <c r="B1097" s="135"/>
      <c r="C1097" s="64"/>
      <c r="D1097" s="14"/>
      <c r="E1097" s="64"/>
      <c r="F1097" s="135"/>
      <c r="G1097" s="164"/>
      <c r="H1097" s="165"/>
    </row>
    <row r="1098" spans="1:8" s="17" customFormat="1" x14ac:dyDescent="0.2">
      <c r="A1098" s="64"/>
      <c r="B1098" s="135"/>
      <c r="C1098" s="64"/>
      <c r="D1098" s="14"/>
      <c r="E1098" s="64"/>
      <c r="F1098" s="135"/>
      <c r="G1098" s="164"/>
      <c r="H1098" s="165"/>
    </row>
    <row r="1099" spans="1:8" s="17" customFormat="1" x14ac:dyDescent="0.2">
      <c r="A1099" s="64"/>
      <c r="B1099" s="135"/>
      <c r="C1099" s="64"/>
      <c r="D1099" s="14"/>
      <c r="E1099" s="64"/>
      <c r="F1099" s="135"/>
      <c r="G1099" s="164"/>
      <c r="H1099" s="165"/>
    </row>
    <row r="1100" spans="1:8" s="17" customFormat="1" x14ac:dyDescent="0.2">
      <c r="A1100" s="64"/>
      <c r="B1100" s="135"/>
      <c r="C1100" s="64"/>
      <c r="D1100" s="14"/>
      <c r="E1100" s="64"/>
      <c r="F1100" s="135"/>
      <c r="G1100" s="164"/>
      <c r="H1100" s="165"/>
    </row>
    <row r="1101" spans="1:8" s="17" customFormat="1" x14ac:dyDescent="0.2">
      <c r="A1101" s="64"/>
      <c r="B1101" s="135"/>
      <c r="C1101" s="64"/>
      <c r="D1101" s="14"/>
      <c r="E1101" s="64"/>
      <c r="F1101" s="135"/>
      <c r="G1101" s="164"/>
      <c r="H1101" s="165"/>
    </row>
    <row r="1102" spans="1:8" s="17" customFormat="1" x14ac:dyDescent="0.2">
      <c r="A1102" s="64"/>
      <c r="B1102" s="135"/>
      <c r="C1102" s="64"/>
      <c r="D1102" s="14"/>
      <c r="E1102" s="64"/>
      <c r="F1102" s="135"/>
      <c r="G1102" s="164"/>
      <c r="H1102" s="165"/>
    </row>
    <row r="1103" spans="1:8" s="17" customFormat="1" x14ac:dyDescent="0.2">
      <c r="A1103" s="64"/>
      <c r="B1103" s="135"/>
      <c r="C1103" s="64"/>
      <c r="D1103" s="14"/>
      <c r="E1103" s="64"/>
      <c r="F1103" s="135"/>
      <c r="G1103" s="164"/>
      <c r="H1103" s="165"/>
    </row>
    <row r="1104" spans="1:8" s="17" customFormat="1" x14ac:dyDescent="0.2">
      <c r="A1104" s="64"/>
      <c r="B1104" s="135"/>
      <c r="C1104" s="64"/>
      <c r="D1104" s="14"/>
      <c r="E1104" s="64"/>
      <c r="F1104" s="135"/>
      <c r="G1104" s="164"/>
      <c r="H1104" s="165"/>
    </row>
    <row r="1105" spans="1:8" s="17" customFormat="1" x14ac:dyDescent="0.2">
      <c r="A1105" s="64"/>
      <c r="B1105" s="135"/>
      <c r="C1105" s="64"/>
      <c r="D1105" s="14"/>
      <c r="E1105" s="64"/>
      <c r="F1105" s="135"/>
      <c r="G1105" s="164"/>
      <c r="H1105" s="165"/>
    </row>
    <row r="1106" spans="1:8" s="17" customFormat="1" x14ac:dyDescent="0.2">
      <c r="A1106" s="64"/>
      <c r="B1106" s="135"/>
      <c r="C1106" s="64"/>
      <c r="D1106" s="14"/>
      <c r="E1106" s="64"/>
      <c r="F1106" s="135"/>
      <c r="G1106" s="164"/>
      <c r="H1106" s="165"/>
    </row>
    <row r="1107" spans="1:8" s="17" customFormat="1" x14ac:dyDescent="0.2">
      <c r="A1107" s="64"/>
      <c r="B1107" s="135"/>
      <c r="C1107" s="64"/>
      <c r="D1107" s="14"/>
      <c r="E1107" s="64"/>
      <c r="F1107" s="135"/>
      <c r="G1107" s="164"/>
      <c r="H1107" s="165"/>
    </row>
    <row r="1108" spans="1:8" s="17" customFormat="1" x14ac:dyDescent="0.2">
      <c r="A1108" s="64"/>
      <c r="B1108" s="135"/>
      <c r="C1108" s="64"/>
      <c r="D1108" s="14"/>
      <c r="E1108" s="64"/>
      <c r="F1108" s="135"/>
      <c r="G1108" s="164"/>
      <c r="H1108" s="165"/>
    </row>
    <row r="1109" spans="1:8" s="17" customFormat="1" x14ac:dyDescent="0.2">
      <c r="A1109" s="64"/>
      <c r="B1109" s="135"/>
      <c r="C1109" s="64"/>
      <c r="D1109" s="14"/>
      <c r="E1109" s="64"/>
      <c r="F1109" s="135"/>
      <c r="G1109" s="164"/>
      <c r="H1109" s="165"/>
    </row>
    <row r="1110" spans="1:8" s="17" customFormat="1" x14ac:dyDescent="0.2">
      <c r="A1110" s="64"/>
      <c r="B1110" s="135"/>
      <c r="C1110" s="64"/>
      <c r="D1110" s="14"/>
      <c r="E1110" s="64"/>
      <c r="F1110" s="135"/>
      <c r="G1110" s="164"/>
      <c r="H1110" s="165"/>
    </row>
    <row r="1111" spans="1:8" s="17" customFormat="1" x14ac:dyDescent="0.2">
      <c r="A1111" s="64"/>
      <c r="B1111" s="135"/>
      <c r="C1111" s="64"/>
      <c r="D1111" s="14"/>
      <c r="E1111" s="64"/>
      <c r="F1111" s="135"/>
      <c r="G1111" s="164"/>
      <c r="H1111" s="165"/>
    </row>
    <row r="1112" spans="1:8" s="17" customFormat="1" x14ac:dyDescent="0.2">
      <c r="A1112" s="64"/>
      <c r="B1112" s="135"/>
      <c r="C1112" s="64"/>
      <c r="D1112" s="14"/>
      <c r="E1112" s="64"/>
      <c r="F1112" s="135"/>
      <c r="G1112" s="164"/>
      <c r="H1112" s="165"/>
    </row>
    <row r="1113" spans="1:8" s="17" customFormat="1" x14ac:dyDescent="0.2">
      <c r="A1113" s="64"/>
      <c r="B1113" s="135"/>
      <c r="C1113" s="64"/>
      <c r="D1113" s="14"/>
      <c r="E1113" s="64"/>
      <c r="F1113" s="135"/>
      <c r="G1113" s="164"/>
      <c r="H1113" s="165"/>
    </row>
    <row r="1114" spans="1:8" s="17" customFormat="1" x14ac:dyDescent="0.2">
      <c r="A1114" s="64"/>
      <c r="B1114" s="135"/>
      <c r="C1114" s="64"/>
      <c r="D1114" s="14"/>
      <c r="E1114" s="64"/>
      <c r="F1114" s="135"/>
      <c r="G1114" s="164"/>
      <c r="H1114" s="165"/>
    </row>
    <row r="1115" spans="1:8" s="17" customFormat="1" x14ac:dyDescent="0.2">
      <c r="A1115" s="64"/>
      <c r="B1115" s="135"/>
      <c r="C1115" s="64"/>
      <c r="D1115" s="14"/>
      <c r="E1115" s="64"/>
      <c r="F1115" s="135"/>
      <c r="G1115" s="164"/>
      <c r="H1115" s="165"/>
    </row>
    <row r="1116" spans="1:8" s="17" customFormat="1" x14ac:dyDescent="0.2">
      <c r="A1116" s="64"/>
      <c r="B1116" s="135"/>
      <c r="C1116" s="64"/>
      <c r="D1116" s="14"/>
      <c r="E1116" s="64"/>
      <c r="F1116" s="135"/>
      <c r="G1116" s="164"/>
      <c r="H1116" s="165"/>
    </row>
    <row r="1117" spans="1:8" s="17" customFormat="1" x14ac:dyDescent="0.2">
      <c r="A1117" s="64"/>
      <c r="B1117" s="135"/>
      <c r="C1117" s="64"/>
      <c r="D1117" s="14"/>
      <c r="E1117" s="64"/>
      <c r="F1117" s="135"/>
      <c r="G1117" s="164"/>
      <c r="H1117" s="165"/>
    </row>
    <row r="1118" spans="1:8" s="17" customFormat="1" x14ac:dyDescent="0.2">
      <c r="A1118" s="64"/>
      <c r="B1118" s="135"/>
      <c r="C1118" s="64"/>
      <c r="D1118" s="14"/>
      <c r="E1118" s="64"/>
      <c r="F1118" s="135"/>
      <c r="G1118" s="164"/>
      <c r="H1118" s="165"/>
    </row>
    <row r="1119" spans="1:8" s="17" customFormat="1" x14ac:dyDescent="0.2">
      <c r="A1119" s="64"/>
      <c r="B1119" s="135"/>
      <c r="C1119" s="64"/>
      <c r="D1119" s="14"/>
      <c r="E1119" s="64"/>
      <c r="F1119" s="135"/>
      <c r="G1119" s="164"/>
      <c r="H1119" s="165"/>
    </row>
    <row r="1120" spans="1:8" s="17" customFormat="1" x14ac:dyDescent="0.2">
      <c r="A1120" s="64"/>
      <c r="B1120" s="135"/>
      <c r="C1120" s="64"/>
      <c r="D1120" s="14"/>
      <c r="E1120" s="64"/>
      <c r="F1120" s="135"/>
      <c r="G1120" s="164"/>
      <c r="H1120" s="165"/>
    </row>
    <row r="1121" spans="1:8" s="17" customFormat="1" x14ac:dyDescent="0.2">
      <c r="A1121" s="64"/>
      <c r="B1121" s="135"/>
      <c r="C1121" s="64"/>
      <c r="D1121" s="14"/>
      <c r="E1121" s="64"/>
      <c r="F1121" s="135"/>
      <c r="G1121" s="164"/>
      <c r="H1121" s="165"/>
    </row>
    <row r="1122" spans="1:8" s="17" customFormat="1" x14ac:dyDescent="0.2">
      <c r="A1122" s="64"/>
      <c r="B1122" s="135"/>
      <c r="C1122" s="64"/>
      <c r="D1122" s="14"/>
      <c r="E1122" s="64"/>
      <c r="F1122" s="135"/>
      <c r="G1122" s="164"/>
      <c r="H1122" s="165"/>
    </row>
    <row r="1123" spans="1:8" s="17" customFormat="1" x14ac:dyDescent="0.2">
      <c r="A1123" s="64"/>
      <c r="B1123" s="135"/>
      <c r="C1123" s="64"/>
      <c r="D1123" s="14"/>
      <c r="E1123" s="64"/>
      <c r="F1123" s="135"/>
      <c r="G1123" s="164"/>
      <c r="H1123" s="165"/>
    </row>
    <row r="1124" spans="1:8" s="17" customFormat="1" x14ac:dyDescent="0.2">
      <c r="A1124" s="64"/>
      <c r="B1124" s="135"/>
      <c r="C1124" s="64"/>
      <c r="D1124" s="14"/>
      <c r="E1124" s="64"/>
      <c r="F1124" s="135"/>
      <c r="G1124" s="164"/>
      <c r="H1124" s="165"/>
    </row>
    <row r="1125" spans="1:8" s="17" customFormat="1" x14ac:dyDescent="0.2">
      <c r="A1125" s="64"/>
      <c r="B1125" s="135"/>
      <c r="C1125" s="64"/>
      <c r="D1125" s="14"/>
      <c r="E1125" s="64"/>
      <c r="F1125" s="135"/>
      <c r="G1125" s="164"/>
      <c r="H1125" s="165"/>
    </row>
    <row r="1126" spans="1:8" s="17" customFormat="1" x14ac:dyDescent="0.2">
      <c r="A1126" s="64"/>
      <c r="B1126" s="135"/>
      <c r="C1126" s="64"/>
      <c r="D1126" s="14"/>
      <c r="E1126" s="64"/>
      <c r="F1126" s="135"/>
      <c r="G1126" s="164"/>
      <c r="H1126" s="165"/>
    </row>
    <row r="1127" spans="1:8" s="17" customFormat="1" x14ac:dyDescent="0.2">
      <c r="A1127" s="64"/>
      <c r="B1127" s="135"/>
      <c r="C1127" s="64"/>
      <c r="D1127" s="14"/>
      <c r="E1127" s="64"/>
      <c r="F1127" s="135"/>
      <c r="G1127" s="164"/>
      <c r="H1127" s="165"/>
    </row>
    <row r="1128" spans="1:8" s="17" customFormat="1" x14ac:dyDescent="0.2">
      <c r="A1128" s="64"/>
      <c r="B1128" s="135"/>
      <c r="C1128" s="64"/>
      <c r="D1128" s="14"/>
      <c r="E1128" s="64"/>
      <c r="F1128" s="135"/>
      <c r="G1128" s="164"/>
      <c r="H1128" s="165"/>
    </row>
    <row r="1129" spans="1:8" s="17" customFormat="1" x14ac:dyDescent="0.2">
      <c r="A1129" s="64"/>
      <c r="B1129" s="135"/>
      <c r="C1129" s="64"/>
      <c r="D1129" s="14"/>
      <c r="E1129" s="64"/>
      <c r="F1129" s="135"/>
      <c r="G1129" s="164"/>
      <c r="H1129" s="165"/>
    </row>
    <row r="1130" spans="1:8" s="17" customFormat="1" x14ac:dyDescent="0.2">
      <c r="A1130" s="64"/>
      <c r="B1130" s="135"/>
      <c r="C1130" s="64"/>
      <c r="D1130" s="14"/>
      <c r="E1130" s="64"/>
      <c r="F1130" s="135"/>
      <c r="G1130" s="164"/>
      <c r="H1130" s="165"/>
    </row>
    <row r="1131" spans="1:8" s="17" customFormat="1" x14ac:dyDescent="0.2">
      <c r="A1131" s="64"/>
      <c r="B1131" s="135"/>
      <c r="C1131" s="64"/>
      <c r="D1131" s="14"/>
      <c r="E1131" s="64"/>
      <c r="F1131" s="135"/>
      <c r="G1131" s="164"/>
      <c r="H1131" s="165"/>
    </row>
    <row r="1132" spans="1:8" s="17" customFormat="1" x14ac:dyDescent="0.2">
      <c r="A1132" s="64"/>
      <c r="B1132" s="135"/>
      <c r="C1132" s="64"/>
      <c r="D1132" s="14"/>
      <c r="E1132" s="64"/>
      <c r="F1132" s="135"/>
      <c r="G1132" s="164"/>
      <c r="H1132" s="165"/>
    </row>
    <row r="1133" spans="1:8" s="17" customFormat="1" x14ac:dyDescent="0.2">
      <c r="A1133" s="64"/>
      <c r="B1133" s="135"/>
      <c r="C1133" s="64"/>
      <c r="D1133" s="14"/>
      <c r="E1133" s="64"/>
      <c r="F1133" s="135"/>
      <c r="G1133" s="164"/>
      <c r="H1133" s="165"/>
    </row>
    <row r="1134" spans="1:8" s="17" customFormat="1" x14ac:dyDescent="0.2">
      <c r="A1134" s="64"/>
      <c r="B1134" s="135"/>
      <c r="C1134" s="64"/>
      <c r="D1134" s="14"/>
      <c r="E1134" s="64"/>
      <c r="F1134" s="135"/>
      <c r="G1134" s="164"/>
      <c r="H1134" s="165"/>
    </row>
    <row r="1135" spans="1:8" s="17" customFormat="1" x14ac:dyDescent="0.2">
      <c r="A1135" s="64"/>
      <c r="B1135" s="135"/>
      <c r="C1135" s="64"/>
      <c r="D1135" s="14"/>
      <c r="E1135" s="64"/>
      <c r="F1135" s="135"/>
      <c r="G1135" s="164"/>
      <c r="H1135" s="165"/>
    </row>
    <row r="1136" spans="1:8" s="17" customFormat="1" x14ac:dyDescent="0.2">
      <c r="A1136" s="64"/>
      <c r="B1136" s="135"/>
      <c r="C1136" s="64"/>
      <c r="D1136" s="14"/>
      <c r="E1136" s="64"/>
      <c r="F1136" s="135"/>
      <c r="G1136" s="164"/>
      <c r="H1136" s="165"/>
    </row>
    <row r="1137" spans="1:8" s="17" customFormat="1" x14ac:dyDescent="0.2">
      <c r="A1137" s="64"/>
      <c r="B1137" s="135"/>
      <c r="C1137" s="64"/>
      <c r="D1137" s="14"/>
      <c r="E1137" s="64"/>
      <c r="F1137" s="135"/>
      <c r="G1137" s="164"/>
      <c r="H1137" s="165"/>
    </row>
    <row r="1138" spans="1:8" s="17" customFormat="1" x14ac:dyDescent="0.2">
      <c r="A1138" s="64"/>
      <c r="B1138" s="135"/>
      <c r="C1138" s="64"/>
      <c r="D1138" s="14"/>
      <c r="E1138" s="64"/>
      <c r="F1138" s="135"/>
      <c r="G1138" s="164"/>
      <c r="H1138" s="165"/>
    </row>
    <row r="1139" spans="1:8" s="17" customFormat="1" x14ac:dyDescent="0.2">
      <c r="A1139" s="64"/>
      <c r="B1139" s="135"/>
      <c r="C1139" s="64"/>
      <c r="D1139" s="14"/>
      <c r="E1139" s="64"/>
      <c r="F1139" s="135"/>
      <c r="G1139" s="164"/>
      <c r="H1139" s="165"/>
    </row>
    <row r="1140" spans="1:8" s="17" customFormat="1" x14ac:dyDescent="0.2">
      <c r="A1140" s="64"/>
      <c r="B1140" s="135"/>
      <c r="C1140" s="64"/>
      <c r="D1140" s="14"/>
      <c r="E1140" s="64"/>
      <c r="F1140" s="135"/>
      <c r="G1140" s="164"/>
      <c r="H1140" s="165"/>
    </row>
    <row r="1141" spans="1:8" s="17" customFormat="1" x14ac:dyDescent="0.2">
      <c r="A1141" s="64"/>
      <c r="B1141" s="135"/>
      <c r="C1141" s="64"/>
      <c r="D1141" s="14"/>
      <c r="E1141" s="64"/>
      <c r="F1141" s="135"/>
      <c r="G1141" s="164"/>
      <c r="H1141" s="165"/>
    </row>
    <row r="1142" spans="1:8" s="17" customFormat="1" x14ac:dyDescent="0.2">
      <c r="A1142" s="64"/>
      <c r="B1142" s="135"/>
      <c r="C1142" s="64"/>
      <c r="D1142" s="14"/>
      <c r="E1142" s="64"/>
      <c r="F1142" s="135"/>
      <c r="G1142" s="164"/>
      <c r="H1142" s="165"/>
    </row>
    <row r="1143" spans="1:8" s="17" customFormat="1" x14ac:dyDescent="0.2">
      <c r="A1143" s="64"/>
      <c r="B1143" s="135"/>
      <c r="C1143" s="64"/>
      <c r="D1143" s="14"/>
      <c r="E1143" s="64"/>
      <c r="F1143" s="135"/>
      <c r="G1143" s="164"/>
      <c r="H1143" s="165"/>
    </row>
    <row r="1144" spans="1:8" s="17" customFormat="1" x14ac:dyDescent="0.2">
      <c r="A1144" s="64"/>
      <c r="B1144" s="135"/>
      <c r="C1144" s="64"/>
      <c r="D1144" s="14"/>
      <c r="E1144" s="64"/>
      <c r="F1144" s="135"/>
      <c r="G1144" s="164"/>
      <c r="H1144" s="165"/>
    </row>
    <row r="1145" spans="1:8" s="17" customFormat="1" x14ac:dyDescent="0.2">
      <c r="A1145" s="64"/>
      <c r="B1145" s="135"/>
      <c r="C1145" s="64"/>
      <c r="D1145" s="14"/>
      <c r="E1145" s="64"/>
      <c r="F1145" s="135"/>
      <c r="G1145" s="164"/>
      <c r="H1145" s="165"/>
    </row>
    <row r="1146" spans="1:8" s="17" customFormat="1" x14ac:dyDescent="0.2">
      <c r="A1146" s="64"/>
      <c r="B1146" s="135"/>
      <c r="C1146" s="64"/>
      <c r="D1146" s="14"/>
      <c r="E1146" s="64"/>
      <c r="F1146" s="135"/>
      <c r="G1146" s="164"/>
      <c r="H1146" s="165"/>
    </row>
    <row r="1147" spans="1:8" s="17" customFormat="1" x14ac:dyDescent="0.2">
      <c r="A1147" s="64"/>
      <c r="B1147" s="135"/>
      <c r="C1147" s="64"/>
      <c r="D1147" s="14"/>
      <c r="E1147" s="64"/>
      <c r="F1147" s="135"/>
      <c r="G1147" s="164"/>
      <c r="H1147" s="165"/>
    </row>
    <row r="1148" spans="1:8" s="17" customFormat="1" x14ac:dyDescent="0.2">
      <c r="A1148" s="64"/>
      <c r="B1148" s="135"/>
      <c r="C1148" s="64"/>
      <c r="D1148" s="14"/>
      <c r="E1148" s="64"/>
      <c r="F1148" s="135"/>
      <c r="G1148" s="164"/>
      <c r="H1148" s="165"/>
    </row>
    <row r="1149" spans="1:8" s="17" customFormat="1" x14ac:dyDescent="0.2">
      <c r="A1149" s="64"/>
      <c r="B1149" s="135"/>
      <c r="C1149" s="64"/>
      <c r="D1149" s="14"/>
      <c r="E1149" s="64"/>
      <c r="F1149" s="135"/>
      <c r="G1149" s="164"/>
      <c r="H1149" s="165"/>
    </row>
    <row r="1150" spans="1:8" s="17" customFormat="1" x14ac:dyDescent="0.2">
      <c r="A1150" s="64"/>
      <c r="B1150" s="135"/>
      <c r="C1150" s="64"/>
      <c r="D1150" s="14"/>
      <c r="E1150" s="64"/>
      <c r="F1150" s="135"/>
      <c r="G1150" s="164"/>
      <c r="H1150" s="165"/>
    </row>
    <row r="1151" spans="1:8" s="17" customFormat="1" x14ac:dyDescent="0.2">
      <c r="A1151" s="64"/>
      <c r="B1151" s="135"/>
      <c r="C1151" s="64"/>
      <c r="D1151" s="14"/>
      <c r="E1151" s="64"/>
      <c r="F1151" s="135"/>
      <c r="G1151" s="164"/>
      <c r="H1151" s="165"/>
    </row>
    <row r="1152" spans="1:8" s="17" customFormat="1" x14ac:dyDescent="0.2">
      <c r="A1152" s="64"/>
      <c r="B1152" s="135"/>
      <c r="C1152" s="64"/>
      <c r="D1152" s="14"/>
      <c r="E1152" s="64"/>
      <c r="F1152" s="135"/>
      <c r="G1152" s="164"/>
      <c r="H1152" s="165"/>
    </row>
    <row r="1153" spans="1:8" s="17" customFormat="1" x14ac:dyDescent="0.2">
      <c r="A1153" s="64"/>
      <c r="B1153" s="135"/>
      <c r="C1153" s="64"/>
      <c r="D1153" s="14"/>
      <c r="E1153" s="64"/>
      <c r="F1153" s="135"/>
      <c r="G1153" s="164"/>
      <c r="H1153" s="165"/>
    </row>
    <row r="1154" spans="1:8" s="17" customFormat="1" x14ac:dyDescent="0.2">
      <c r="A1154" s="64"/>
      <c r="B1154" s="135"/>
      <c r="C1154" s="64"/>
      <c r="D1154" s="14"/>
      <c r="E1154" s="64"/>
      <c r="F1154" s="135"/>
      <c r="G1154" s="164"/>
      <c r="H1154" s="165"/>
    </row>
    <row r="1155" spans="1:8" s="17" customFormat="1" x14ac:dyDescent="0.2">
      <c r="A1155" s="64"/>
      <c r="B1155" s="135"/>
      <c r="C1155" s="64"/>
      <c r="D1155" s="14"/>
      <c r="E1155" s="64"/>
      <c r="F1155" s="135"/>
      <c r="G1155" s="164"/>
      <c r="H1155" s="165"/>
    </row>
    <row r="1156" spans="1:8" s="17" customFormat="1" x14ac:dyDescent="0.2">
      <c r="A1156" s="64"/>
      <c r="B1156" s="135"/>
      <c r="C1156" s="64"/>
      <c r="D1156" s="14"/>
      <c r="E1156" s="64"/>
      <c r="F1156" s="135"/>
      <c r="G1156" s="164"/>
      <c r="H1156" s="165"/>
    </row>
    <row r="1157" spans="1:8" s="17" customFormat="1" x14ac:dyDescent="0.2">
      <c r="A1157" s="64"/>
      <c r="B1157" s="135"/>
      <c r="C1157" s="64"/>
      <c r="D1157" s="14"/>
      <c r="E1157" s="64"/>
      <c r="F1157" s="135"/>
      <c r="G1157" s="164"/>
      <c r="H1157" s="165"/>
    </row>
    <row r="1158" spans="1:8" s="17" customFormat="1" x14ac:dyDescent="0.2">
      <c r="A1158" s="64"/>
      <c r="B1158" s="135"/>
      <c r="C1158" s="64"/>
      <c r="D1158" s="14"/>
      <c r="E1158" s="64"/>
      <c r="F1158" s="135"/>
      <c r="G1158" s="164"/>
      <c r="H1158" s="165"/>
    </row>
    <row r="1159" spans="1:8" s="17" customFormat="1" x14ac:dyDescent="0.2">
      <c r="A1159" s="64"/>
      <c r="B1159" s="135"/>
      <c r="C1159" s="64"/>
      <c r="D1159" s="14"/>
      <c r="E1159" s="64"/>
      <c r="F1159" s="135"/>
      <c r="G1159" s="164"/>
      <c r="H1159" s="165"/>
    </row>
    <row r="1160" spans="1:8" s="17" customFormat="1" x14ac:dyDescent="0.2">
      <c r="A1160" s="64"/>
      <c r="B1160" s="135"/>
      <c r="C1160" s="64"/>
      <c r="D1160" s="14"/>
      <c r="E1160" s="64"/>
      <c r="F1160" s="135"/>
      <c r="G1160" s="164"/>
      <c r="H1160" s="165"/>
    </row>
    <row r="1161" spans="1:8" s="17" customFormat="1" x14ac:dyDescent="0.2">
      <c r="A1161" s="64"/>
      <c r="B1161" s="135"/>
      <c r="C1161" s="64"/>
      <c r="D1161" s="14"/>
      <c r="E1161" s="64"/>
      <c r="F1161" s="135"/>
      <c r="G1161" s="164"/>
      <c r="H1161" s="165"/>
    </row>
    <row r="1162" spans="1:8" s="17" customFormat="1" x14ac:dyDescent="0.2">
      <c r="A1162" s="64"/>
      <c r="B1162" s="135"/>
      <c r="C1162" s="64"/>
      <c r="D1162" s="14"/>
      <c r="E1162" s="64"/>
      <c r="F1162" s="135"/>
      <c r="G1162" s="164"/>
      <c r="H1162" s="165"/>
    </row>
    <row r="1163" spans="1:8" s="17" customFormat="1" x14ac:dyDescent="0.2">
      <c r="A1163" s="64"/>
      <c r="B1163" s="135"/>
      <c r="C1163" s="64"/>
      <c r="D1163" s="14"/>
      <c r="E1163" s="64"/>
      <c r="F1163" s="135"/>
      <c r="G1163" s="164"/>
      <c r="H1163" s="165"/>
    </row>
    <row r="1164" spans="1:8" s="17" customFormat="1" x14ac:dyDescent="0.2">
      <c r="A1164" s="64"/>
      <c r="B1164" s="135"/>
      <c r="C1164" s="64"/>
      <c r="D1164" s="14"/>
      <c r="E1164" s="64"/>
      <c r="F1164" s="135"/>
      <c r="G1164" s="164"/>
      <c r="H1164" s="165"/>
    </row>
    <row r="1165" spans="1:8" s="17" customFormat="1" x14ac:dyDescent="0.2">
      <c r="A1165" s="64"/>
      <c r="B1165" s="135"/>
      <c r="C1165" s="64"/>
      <c r="D1165" s="14"/>
      <c r="E1165" s="64"/>
      <c r="F1165" s="135"/>
      <c r="G1165" s="164"/>
      <c r="H1165" s="165"/>
    </row>
    <row r="1166" spans="1:8" s="17" customFormat="1" x14ac:dyDescent="0.2">
      <c r="A1166" s="64"/>
      <c r="B1166" s="135"/>
      <c r="C1166" s="64"/>
      <c r="D1166" s="14"/>
      <c r="E1166" s="64"/>
      <c r="F1166" s="135"/>
      <c r="G1166" s="164"/>
      <c r="H1166" s="165"/>
    </row>
    <row r="1167" spans="1:8" s="17" customFormat="1" x14ac:dyDescent="0.2">
      <c r="A1167" s="64"/>
      <c r="B1167" s="135"/>
      <c r="C1167" s="64"/>
      <c r="D1167" s="14"/>
      <c r="E1167" s="64"/>
      <c r="F1167" s="135"/>
      <c r="G1167" s="164"/>
      <c r="H1167" s="165"/>
    </row>
    <row r="1168" spans="1:8" s="17" customFormat="1" x14ac:dyDescent="0.2">
      <c r="A1168" s="64"/>
      <c r="B1168" s="135"/>
      <c r="C1168" s="64"/>
      <c r="D1168" s="14"/>
      <c r="E1168" s="64"/>
      <c r="F1168" s="135"/>
      <c r="G1168" s="164"/>
      <c r="H1168" s="165"/>
    </row>
    <row r="1169" spans="1:8" s="17" customFormat="1" x14ac:dyDescent="0.2">
      <c r="A1169" s="64"/>
      <c r="B1169" s="135"/>
      <c r="C1169" s="64"/>
      <c r="D1169" s="14"/>
      <c r="E1169" s="64"/>
      <c r="F1169" s="135"/>
      <c r="G1169" s="164"/>
      <c r="H1169" s="165"/>
    </row>
    <row r="1170" spans="1:8" s="17" customFormat="1" x14ac:dyDescent="0.2">
      <c r="A1170" s="64"/>
      <c r="B1170" s="135"/>
      <c r="C1170" s="64"/>
      <c r="D1170" s="14"/>
      <c r="E1170" s="64"/>
      <c r="F1170" s="135"/>
      <c r="G1170" s="164"/>
      <c r="H1170" s="165"/>
    </row>
    <row r="1171" spans="1:8" s="17" customFormat="1" x14ac:dyDescent="0.2">
      <c r="A1171" s="64"/>
      <c r="B1171" s="135"/>
      <c r="C1171" s="64"/>
      <c r="D1171" s="14"/>
      <c r="E1171" s="64"/>
      <c r="F1171" s="135"/>
      <c r="G1171" s="164"/>
      <c r="H1171" s="165"/>
    </row>
    <row r="1172" spans="1:8" s="17" customFormat="1" x14ac:dyDescent="0.2">
      <c r="A1172" s="64"/>
      <c r="B1172" s="135"/>
      <c r="C1172" s="64"/>
      <c r="D1172" s="14"/>
      <c r="E1172" s="64"/>
      <c r="F1172" s="135"/>
      <c r="G1172" s="164"/>
      <c r="H1172" s="165"/>
    </row>
    <row r="1173" spans="1:8" s="17" customFormat="1" x14ac:dyDescent="0.2">
      <c r="A1173" s="64"/>
      <c r="B1173" s="135"/>
      <c r="C1173" s="64"/>
      <c r="D1173" s="14"/>
      <c r="E1173" s="64"/>
      <c r="F1173" s="135"/>
      <c r="G1173" s="164"/>
      <c r="H1173" s="165"/>
    </row>
    <row r="1174" spans="1:8" s="17" customFormat="1" x14ac:dyDescent="0.2">
      <c r="A1174" s="64"/>
      <c r="B1174" s="135"/>
      <c r="C1174" s="64"/>
      <c r="D1174" s="14"/>
      <c r="E1174" s="64"/>
      <c r="F1174" s="135"/>
      <c r="G1174" s="164"/>
      <c r="H1174" s="165"/>
    </row>
    <row r="1175" spans="1:8" s="17" customFormat="1" x14ac:dyDescent="0.2">
      <c r="A1175" s="64"/>
      <c r="B1175" s="135"/>
      <c r="C1175" s="64"/>
      <c r="D1175" s="14"/>
      <c r="E1175" s="64"/>
      <c r="F1175" s="135"/>
      <c r="G1175" s="164"/>
      <c r="H1175" s="165"/>
    </row>
    <row r="1176" spans="1:8" s="17" customFormat="1" x14ac:dyDescent="0.2">
      <c r="A1176" s="64"/>
      <c r="B1176" s="135"/>
      <c r="C1176" s="64"/>
      <c r="D1176" s="14"/>
      <c r="E1176" s="64"/>
      <c r="F1176" s="135"/>
      <c r="G1176" s="164"/>
      <c r="H1176" s="165"/>
    </row>
    <row r="1177" spans="1:8" s="17" customFormat="1" x14ac:dyDescent="0.2">
      <c r="A1177" s="64"/>
      <c r="B1177" s="135"/>
      <c r="C1177" s="64"/>
      <c r="D1177" s="14"/>
      <c r="E1177" s="64"/>
      <c r="F1177" s="135"/>
      <c r="G1177" s="164"/>
      <c r="H1177" s="165"/>
    </row>
    <row r="1178" spans="1:8" s="17" customFormat="1" x14ac:dyDescent="0.2">
      <c r="A1178" s="64"/>
      <c r="B1178" s="135"/>
      <c r="C1178" s="64"/>
      <c r="D1178" s="14"/>
      <c r="E1178" s="64"/>
      <c r="F1178" s="135"/>
      <c r="G1178" s="164"/>
      <c r="H1178" s="165"/>
    </row>
    <row r="1179" spans="1:8" s="17" customFormat="1" x14ac:dyDescent="0.2">
      <c r="A1179" s="64"/>
      <c r="B1179" s="135"/>
      <c r="C1179" s="64"/>
      <c r="D1179" s="14"/>
      <c r="E1179" s="64"/>
      <c r="F1179" s="135"/>
      <c r="G1179" s="164"/>
      <c r="H1179" s="165"/>
    </row>
    <row r="1180" spans="1:8" s="17" customFormat="1" x14ac:dyDescent="0.2">
      <c r="A1180" s="64"/>
      <c r="B1180" s="135"/>
      <c r="C1180" s="64"/>
      <c r="D1180" s="14"/>
      <c r="E1180" s="64"/>
      <c r="F1180" s="135"/>
      <c r="G1180" s="164"/>
      <c r="H1180" s="165"/>
    </row>
    <row r="1181" spans="1:8" s="17" customFormat="1" x14ac:dyDescent="0.2">
      <c r="A1181" s="64"/>
      <c r="B1181" s="135"/>
      <c r="C1181" s="64"/>
      <c r="D1181" s="14"/>
      <c r="E1181" s="64"/>
      <c r="F1181" s="135"/>
      <c r="G1181" s="164"/>
      <c r="H1181" s="165"/>
    </row>
    <row r="1182" spans="1:8" s="17" customFormat="1" x14ac:dyDescent="0.2">
      <c r="A1182" s="64"/>
      <c r="B1182" s="135"/>
      <c r="C1182" s="64"/>
      <c r="D1182" s="14"/>
      <c r="E1182" s="64"/>
      <c r="F1182" s="135"/>
      <c r="G1182" s="164"/>
      <c r="H1182" s="165"/>
    </row>
    <row r="1183" spans="1:8" s="17" customFormat="1" x14ac:dyDescent="0.2">
      <c r="A1183" s="64"/>
      <c r="B1183" s="135"/>
      <c r="C1183" s="64"/>
      <c r="D1183" s="14"/>
      <c r="E1183" s="64"/>
      <c r="F1183" s="135"/>
      <c r="G1183" s="164"/>
      <c r="H1183" s="165"/>
    </row>
    <row r="1184" spans="1:8" s="17" customFormat="1" x14ac:dyDescent="0.2">
      <c r="A1184" s="64"/>
      <c r="B1184" s="135"/>
      <c r="C1184" s="64"/>
      <c r="D1184" s="14"/>
      <c r="E1184" s="64"/>
      <c r="F1184" s="135"/>
      <c r="G1184" s="164"/>
      <c r="H1184" s="165"/>
    </row>
    <row r="1185" spans="1:8" s="17" customFormat="1" x14ac:dyDescent="0.2">
      <c r="A1185" s="64"/>
      <c r="B1185" s="135"/>
      <c r="C1185" s="64"/>
      <c r="D1185" s="14"/>
      <c r="E1185" s="64"/>
      <c r="F1185" s="135"/>
      <c r="G1185" s="164"/>
      <c r="H1185" s="165"/>
    </row>
    <row r="1186" spans="1:8" s="17" customFormat="1" x14ac:dyDescent="0.2">
      <c r="A1186" s="64"/>
      <c r="B1186" s="135"/>
      <c r="C1186" s="64"/>
      <c r="D1186" s="14"/>
      <c r="E1186" s="64"/>
      <c r="F1186" s="135"/>
      <c r="G1186" s="164"/>
      <c r="H1186" s="165"/>
    </row>
    <row r="1187" spans="1:8" s="17" customFormat="1" x14ac:dyDescent="0.2">
      <c r="A1187" s="64"/>
      <c r="B1187" s="135"/>
      <c r="C1187" s="64"/>
      <c r="D1187" s="14"/>
      <c r="E1187" s="64"/>
      <c r="F1187" s="135"/>
      <c r="G1187" s="164"/>
      <c r="H1187" s="165"/>
    </row>
    <row r="1188" spans="1:8" s="17" customFormat="1" x14ac:dyDescent="0.2">
      <c r="A1188" s="64"/>
      <c r="B1188" s="135"/>
      <c r="C1188" s="64"/>
      <c r="D1188" s="14"/>
      <c r="E1188" s="64"/>
      <c r="F1188" s="135"/>
      <c r="G1188" s="164"/>
      <c r="H1188" s="165"/>
    </row>
    <row r="1189" spans="1:8" s="17" customFormat="1" x14ac:dyDescent="0.2">
      <c r="A1189" s="64"/>
      <c r="B1189" s="135"/>
      <c r="C1189" s="64"/>
      <c r="D1189" s="14"/>
      <c r="E1189" s="64"/>
      <c r="F1189" s="135"/>
      <c r="G1189" s="164"/>
      <c r="H1189" s="165"/>
    </row>
    <row r="1190" spans="1:8" s="17" customFormat="1" x14ac:dyDescent="0.2">
      <c r="A1190" s="64"/>
      <c r="B1190" s="135"/>
      <c r="C1190" s="64"/>
      <c r="D1190" s="14"/>
      <c r="E1190" s="64"/>
      <c r="F1190" s="135"/>
      <c r="G1190" s="164"/>
      <c r="H1190" s="165"/>
    </row>
    <row r="1191" spans="1:8" s="17" customFormat="1" x14ac:dyDescent="0.2">
      <c r="A1191" s="64"/>
      <c r="B1191" s="135"/>
      <c r="C1191" s="64"/>
      <c r="D1191" s="14"/>
      <c r="E1191" s="64"/>
      <c r="F1191" s="135"/>
      <c r="G1191" s="164"/>
      <c r="H1191" s="165"/>
    </row>
    <row r="1192" spans="1:8" s="17" customFormat="1" x14ac:dyDescent="0.2">
      <c r="A1192" s="64"/>
      <c r="B1192" s="135"/>
      <c r="C1192" s="64"/>
      <c r="D1192" s="14"/>
      <c r="E1192" s="64"/>
      <c r="F1192" s="135"/>
      <c r="G1192" s="164"/>
      <c r="H1192" s="165"/>
    </row>
    <row r="1193" spans="1:8" s="17" customFormat="1" x14ac:dyDescent="0.2">
      <c r="A1193" s="64"/>
      <c r="B1193" s="135"/>
      <c r="C1193" s="64"/>
      <c r="D1193" s="14"/>
      <c r="E1193" s="64"/>
      <c r="F1193" s="135"/>
      <c r="G1193" s="164"/>
      <c r="H1193" s="165"/>
    </row>
    <row r="1194" spans="1:8" s="17" customFormat="1" x14ac:dyDescent="0.2">
      <c r="A1194" s="64"/>
      <c r="B1194" s="135"/>
      <c r="C1194" s="64"/>
      <c r="D1194" s="14"/>
      <c r="E1194" s="64"/>
      <c r="F1194" s="135"/>
      <c r="G1194" s="164"/>
      <c r="H1194" s="165"/>
    </row>
    <row r="1195" spans="1:8" s="17" customFormat="1" x14ac:dyDescent="0.2">
      <c r="A1195" s="64"/>
      <c r="B1195" s="135"/>
      <c r="C1195" s="64"/>
      <c r="D1195" s="14"/>
      <c r="E1195" s="64"/>
      <c r="F1195" s="135"/>
      <c r="G1195" s="164"/>
      <c r="H1195" s="165"/>
    </row>
    <row r="1196" spans="1:8" s="17" customFormat="1" x14ac:dyDescent="0.2">
      <c r="A1196" s="64"/>
      <c r="B1196" s="135"/>
      <c r="C1196" s="64"/>
      <c r="D1196" s="14"/>
      <c r="E1196" s="64"/>
      <c r="F1196" s="135"/>
      <c r="G1196" s="164"/>
      <c r="H1196" s="165"/>
    </row>
    <row r="1197" spans="1:8" s="17" customFormat="1" x14ac:dyDescent="0.2">
      <c r="A1197" s="64"/>
      <c r="B1197" s="135"/>
      <c r="C1197" s="64"/>
      <c r="D1197" s="14"/>
      <c r="E1197" s="64"/>
      <c r="F1197" s="135"/>
      <c r="G1197" s="164"/>
      <c r="H1197" s="165"/>
    </row>
    <row r="1198" spans="1:8" s="17" customFormat="1" x14ac:dyDescent="0.2">
      <c r="A1198" s="64"/>
      <c r="B1198" s="135"/>
      <c r="C1198" s="64"/>
      <c r="D1198" s="14"/>
      <c r="E1198" s="64"/>
      <c r="F1198" s="135"/>
      <c r="G1198" s="164"/>
      <c r="H1198" s="165"/>
    </row>
    <row r="1199" spans="1:8" s="17" customFormat="1" x14ac:dyDescent="0.2">
      <c r="A1199" s="64"/>
      <c r="B1199" s="135"/>
      <c r="C1199" s="64"/>
      <c r="D1199" s="14"/>
      <c r="E1199" s="64"/>
      <c r="F1199" s="135"/>
      <c r="G1199" s="164"/>
      <c r="H1199" s="165"/>
    </row>
    <row r="1200" spans="1:8" s="17" customFormat="1" x14ac:dyDescent="0.2">
      <c r="A1200" s="64"/>
      <c r="B1200" s="135"/>
      <c r="C1200" s="64"/>
      <c r="D1200" s="14"/>
      <c r="E1200" s="64"/>
      <c r="F1200" s="135"/>
      <c r="G1200" s="164"/>
      <c r="H1200" s="165"/>
    </row>
    <row r="1201" spans="1:8" s="17" customFormat="1" x14ac:dyDescent="0.2">
      <c r="A1201" s="64"/>
      <c r="B1201" s="135"/>
      <c r="C1201" s="64"/>
      <c r="D1201" s="14"/>
      <c r="E1201" s="64"/>
      <c r="F1201" s="135"/>
      <c r="G1201" s="164"/>
      <c r="H1201" s="165"/>
    </row>
    <row r="1202" spans="1:8" s="17" customFormat="1" x14ac:dyDescent="0.2">
      <c r="A1202" s="64"/>
      <c r="B1202" s="135"/>
      <c r="C1202" s="64"/>
      <c r="D1202" s="14"/>
      <c r="E1202" s="64"/>
      <c r="F1202" s="135"/>
      <c r="G1202" s="164"/>
      <c r="H1202" s="165"/>
    </row>
    <row r="1203" spans="1:8" s="17" customFormat="1" x14ac:dyDescent="0.2">
      <c r="A1203" s="64"/>
      <c r="B1203" s="135"/>
      <c r="C1203" s="64"/>
      <c r="D1203" s="14"/>
      <c r="E1203" s="64"/>
      <c r="F1203" s="135"/>
      <c r="G1203" s="164"/>
      <c r="H1203" s="165"/>
    </row>
    <row r="1204" spans="1:8" s="17" customFormat="1" x14ac:dyDescent="0.2">
      <c r="A1204" s="64"/>
      <c r="B1204" s="135"/>
      <c r="C1204" s="64"/>
      <c r="D1204" s="14"/>
      <c r="E1204" s="64"/>
      <c r="F1204" s="135"/>
      <c r="G1204" s="164"/>
      <c r="H1204" s="165"/>
    </row>
    <row r="1205" spans="1:8" s="17" customFormat="1" x14ac:dyDescent="0.2">
      <c r="A1205" s="64"/>
      <c r="B1205" s="135"/>
      <c r="C1205" s="64"/>
      <c r="D1205" s="14"/>
      <c r="E1205" s="64"/>
      <c r="F1205" s="135"/>
      <c r="G1205" s="164"/>
      <c r="H1205" s="165"/>
    </row>
    <row r="1206" spans="1:8" s="17" customFormat="1" x14ac:dyDescent="0.2">
      <c r="A1206" s="64"/>
      <c r="B1206" s="135"/>
      <c r="C1206" s="64"/>
      <c r="D1206" s="14"/>
      <c r="E1206" s="64"/>
      <c r="F1206" s="135"/>
      <c r="G1206" s="164"/>
      <c r="H1206" s="165"/>
    </row>
    <row r="1207" spans="1:8" s="17" customFormat="1" x14ac:dyDescent="0.2">
      <c r="A1207" s="64"/>
      <c r="B1207" s="135"/>
      <c r="C1207" s="64"/>
      <c r="D1207" s="14"/>
      <c r="E1207" s="64"/>
      <c r="F1207" s="135"/>
      <c r="G1207" s="164"/>
      <c r="H1207" s="165"/>
    </row>
    <row r="1208" spans="1:8" s="17" customFormat="1" x14ac:dyDescent="0.2">
      <c r="A1208" s="64"/>
      <c r="B1208" s="135"/>
      <c r="C1208" s="64"/>
      <c r="D1208" s="14"/>
      <c r="E1208" s="64"/>
      <c r="F1208" s="135"/>
      <c r="G1208" s="164"/>
      <c r="H1208" s="165"/>
    </row>
    <row r="1209" spans="1:8" s="17" customFormat="1" x14ac:dyDescent="0.2">
      <c r="A1209" s="64"/>
      <c r="B1209" s="135"/>
      <c r="C1209" s="64"/>
      <c r="D1209" s="14"/>
      <c r="E1209" s="64"/>
      <c r="F1209" s="135"/>
      <c r="G1209" s="164"/>
      <c r="H1209" s="165"/>
    </row>
    <row r="1210" spans="1:8" s="17" customFormat="1" x14ac:dyDescent="0.2">
      <c r="A1210" s="64"/>
      <c r="B1210" s="135"/>
      <c r="C1210" s="64"/>
      <c r="D1210" s="14"/>
      <c r="E1210" s="64"/>
      <c r="F1210" s="135"/>
      <c r="G1210" s="164"/>
      <c r="H1210" s="165"/>
    </row>
    <row r="1211" spans="1:8" s="17" customFormat="1" x14ac:dyDescent="0.2">
      <c r="A1211" s="64"/>
      <c r="B1211" s="135"/>
      <c r="C1211" s="64"/>
      <c r="D1211" s="14"/>
      <c r="E1211" s="64"/>
      <c r="F1211" s="135"/>
      <c r="G1211" s="164"/>
      <c r="H1211" s="165"/>
    </row>
    <row r="1212" spans="1:8" s="17" customFormat="1" x14ac:dyDescent="0.2">
      <c r="A1212" s="64"/>
      <c r="B1212" s="135"/>
      <c r="C1212" s="64"/>
      <c r="D1212" s="14"/>
      <c r="E1212" s="64"/>
      <c r="F1212" s="135"/>
      <c r="G1212" s="164"/>
      <c r="H1212" s="165"/>
    </row>
    <row r="1213" spans="1:8" s="17" customFormat="1" x14ac:dyDescent="0.2">
      <c r="A1213" s="64"/>
      <c r="B1213" s="135"/>
      <c r="C1213" s="64"/>
      <c r="D1213" s="14"/>
      <c r="E1213" s="64"/>
      <c r="F1213" s="135"/>
      <c r="G1213" s="164"/>
      <c r="H1213" s="165"/>
    </row>
    <row r="1214" spans="1:8" s="17" customFormat="1" x14ac:dyDescent="0.2">
      <c r="A1214" s="64"/>
      <c r="B1214" s="135"/>
      <c r="C1214" s="64"/>
      <c r="D1214" s="14"/>
      <c r="E1214" s="64"/>
      <c r="F1214" s="135"/>
      <c r="G1214" s="164"/>
      <c r="H1214" s="165"/>
    </row>
    <row r="1215" spans="1:8" s="17" customFormat="1" x14ac:dyDescent="0.2">
      <c r="A1215" s="64"/>
      <c r="B1215" s="135"/>
      <c r="C1215" s="64"/>
      <c r="D1215" s="14"/>
      <c r="E1215" s="64"/>
      <c r="F1215" s="135"/>
      <c r="G1215" s="164"/>
      <c r="H1215" s="165"/>
    </row>
    <row r="1216" spans="1:8" s="17" customFormat="1" x14ac:dyDescent="0.2">
      <c r="A1216" s="64"/>
      <c r="B1216" s="135"/>
      <c r="C1216" s="64"/>
      <c r="D1216" s="14"/>
      <c r="E1216" s="64"/>
      <c r="F1216" s="135"/>
      <c r="G1216" s="164"/>
      <c r="H1216" s="165"/>
    </row>
    <row r="1217" spans="1:8" s="17" customFormat="1" x14ac:dyDescent="0.2">
      <c r="A1217" s="64"/>
      <c r="B1217" s="135"/>
      <c r="C1217" s="64"/>
      <c r="D1217" s="14"/>
      <c r="E1217" s="64"/>
      <c r="F1217" s="135"/>
      <c r="G1217" s="164"/>
      <c r="H1217" s="165"/>
    </row>
    <row r="1218" spans="1:8" s="17" customFormat="1" x14ac:dyDescent="0.2">
      <c r="A1218" s="64"/>
      <c r="B1218" s="135"/>
      <c r="C1218" s="64"/>
      <c r="D1218" s="14"/>
      <c r="E1218" s="64"/>
      <c r="F1218" s="135"/>
      <c r="G1218" s="164"/>
      <c r="H1218" s="165"/>
    </row>
    <row r="1219" spans="1:8" s="17" customFormat="1" x14ac:dyDescent="0.2">
      <c r="A1219" s="64"/>
      <c r="B1219" s="135"/>
      <c r="C1219" s="64"/>
      <c r="D1219" s="14"/>
      <c r="E1219" s="64"/>
      <c r="F1219" s="135"/>
      <c r="G1219" s="164"/>
      <c r="H1219" s="165"/>
    </row>
    <row r="1220" spans="1:8" s="17" customFormat="1" x14ac:dyDescent="0.2">
      <c r="A1220" s="64"/>
      <c r="B1220" s="135"/>
      <c r="C1220" s="64"/>
      <c r="D1220" s="14"/>
      <c r="E1220" s="64"/>
      <c r="F1220" s="135"/>
      <c r="G1220" s="164"/>
      <c r="H1220" s="165"/>
    </row>
    <row r="1221" spans="1:8" s="17" customFormat="1" x14ac:dyDescent="0.2">
      <c r="A1221" s="64"/>
      <c r="B1221" s="135"/>
      <c r="C1221" s="64"/>
      <c r="D1221" s="14"/>
      <c r="E1221" s="64"/>
      <c r="F1221" s="135"/>
      <c r="G1221" s="164"/>
      <c r="H1221" s="165"/>
    </row>
    <row r="1222" spans="1:8" s="17" customFormat="1" x14ac:dyDescent="0.2">
      <c r="A1222" s="64"/>
      <c r="B1222" s="135"/>
      <c r="C1222" s="64"/>
      <c r="D1222" s="14"/>
      <c r="E1222" s="64"/>
      <c r="F1222" s="135"/>
      <c r="G1222" s="164"/>
      <c r="H1222" s="165"/>
    </row>
    <row r="1223" spans="1:8" s="17" customFormat="1" x14ac:dyDescent="0.2">
      <c r="A1223" s="64"/>
      <c r="B1223" s="135"/>
      <c r="C1223" s="64"/>
      <c r="D1223" s="14"/>
      <c r="E1223" s="64"/>
      <c r="F1223" s="135"/>
      <c r="G1223" s="164"/>
      <c r="H1223" s="165"/>
    </row>
    <row r="1224" spans="1:8" s="17" customFormat="1" x14ac:dyDescent="0.2">
      <c r="A1224" s="64"/>
      <c r="B1224" s="135"/>
      <c r="C1224" s="64"/>
      <c r="D1224" s="14"/>
      <c r="E1224" s="64"/>
      <c r="F1224" s="135"/>
      <c r="G1224" s="164"/>
      <c r="H1224" s="165"/>
    </row>
    <row r="1225" spans="1:8" s="17" customFormat="1" x14ac:dyDescent="0.2">
      <c r="A1225" s="64"/>
      <c r="B1225" s="135"/>
      <c r="C1225" s="64"/>
      <c r="D1225" s="14"/>
      <c r="E1225" s="64"/>
      <c r="F1225" s="135"/>
      <c r="G1225" s="164"/>
      <c r="H1225" s="165"/>
    </row>
    <row r="1226" spans="1:8" s="17" customFormat="1" x14ac:dyDescent="0.2">
      <c r="A1226" s="64"/>
      <c r="B1226" s="135"/>
      <c r="C1226" s="64"/>
      <c r="D1226" s="14"/>
      <c r="E1226" s="64"/>
      <c r="F1226" s="135"/>
      <c r="G1226" s="164"/>
      <c r="H1226" s="165"/>
    </row>
    <row r="1227" spans="1:8" s="17" customFormat="1" x14ac:dyDescent="0.2">
      <c r="A1227" s="64"/>
      <c r="B1227" s="135"/>
      <c r="C1227" s="64"/>
      <c r="D1227" s="14"/>
      <c r="E1227" s="64"/>
      <c r="F1227" s="135"/>
      <c r="G1227" s="164"/>
      <c r="H1227" s="165"/>
    </row>
    <row r="1228" spans="1:8" s="17" customFormat="1" x14ac:dyDescent="0.2">
      <c r="A1228" s="64"/>
      <c r="B1228" s="135"/>
      <c r="C1228" s="64"/>
      <c r="D1228" s="14"/>
      <c r="E1228" s="64"/>
      <c r="F1228" s="135"/>
      <c r="G1228" s="164"/>
      <c r="H1228" s="165"/>
    </row>
    <row r="1229" spans="1:8" s="17" customFormat="1" x14ac:dyDescent="0.2">
      <c r="A1229" s="64"/>
      <c r="B1229" s="135"/>
      <c r="C1229" s="64"/>
      <c r="D1229" s="14"/>
      <c r="E1229" s="64"/>
      <c r="F1229" s="135"/>
      <c r="G1229" s="164"/>
      <c r="H1229" s="165"/>
    </row>
    <row r="1230" spans="1:8" s="17" customFormat="1" x14ac:dyDescent="0.2">
      <c r="A1230" s="64"/>
      <c r="B1230" s="135"/>
      <c r="C1230" s="64"/>
      <c r="D1230" s="14"/>
      <c r="E1230" s="64"/>
      <c r="F1230" s="135"/>
      <c r="G1230" s="164"/>
      <c r="H1230" s="165"/>
    </row>
    <row r="1231" spans="1:8" s="17" customFormat="1" x14ac:dyDescent="0.2">
      <c r="A1231" s="64"/>
      <c r="B1231" s="135"/>
      <c r="C1231" s="64"/>
      <c r="D1231" s="14"/>
      <c r="E1231" s="64"/>
      <c r="F1231" s="135"/>
      <c r="G1231" s="164"/>
      <c r="H1231" s="165"/>
    </row>
    <row r="1232" spans="1:8" s="17" customFormat="1" x14ac:dyDescent="0.2">
      <c r="A1232" s="64"/>
      <c r="B1232" s="135"/>
      <c r="C1232" s="64"/>
      <c r="D1232" s="14"/>
      <c r="E1232" s="64"/>
      <c r="F1232" s="135"/>
      <c r="G1232" s="164"/>
      <c r="H1232" s="165"/>
    </row>
    <row r="1233" spans="1:8" s="17" customFormat="1" x14ac:dyDescent="0.2">
      <c r="A1233" s="64"/>
      <c r="B1233" s="135"/>
      <c r="C1233" s="64"/>
      <c r="D1233" s="14"/>
      <c r="E1233" s="64"/>
      <c r="F1233" s="135"/>
      <c r="G1233" s="164"/>
      <c r="H1233" s="165"/>
    </row>
    <row r="1234" spans="1:8" s="17" customFormat="1" x14ac:dyDescent="0.2">
      <c r="A1234" s="64"/>
      <c r="B1234" s="135"/>
      <c r="C1234" s="64"/>
      <c r="D1234" s="14"/>
      <c r="E1234" s="64"/>
      <c r="F1234" s="135"/>
      <c r="G1234" s="164"/>
      <c r="H1234" s="165"/>
    </row>
    <row r="1235" spans="1:8" s="17" customFormat="1" x14ac:dyDescent="0.2">
      <c r="A1235" s="64"/>
      <c r="B1235" s="135"/>
      <c r="C1235" s="64"/>
      <c r="D1235" s="14"/>
      <c r="E1235" s="64"/>
      <c r="F1235" s="135"/>
      <c r="G1235" s="164"/>
      <c r="H1235" s="165"/>
    </row>
    <row r="1236" spans="1:8" s="17" customFormat="1" x14ac:dyDescent="0.2">
      <c r="A1236" s="64"/>
      <c r="B1236" s="135"/>
      <c r="C1236" s="64"/>
      <c r="D1236" s="14"/>
      <c r="E1236" s="64"/>
      <c r="F1236" s="135"/>
      <c r="G1236" s="164"/>
      <c r="H1236" s="165"/>
    </row>
    <row r="1237" spans="1:8" s="17" customFormat="1" x14ac:dyDescent="0.2">
      <c r="A1237" s="64"/>
      <c r="B1237" s="135"/>
      <c r="C1237" s="64"/>
      <c r="D1237" s="14"/>
      <c r="E1237" s="64"/>
      <c r="F1237" s="135"/>
      <c r="G1237" s="164"/>
      <c r="H1237" s="165"/>
    </row>
    <row r="1238" spans="1:8" s="17" customFormat="1" x14ac:dyDescent="0.2">
      <c r="A1238" s="64"/>
      <c r="B1238" s="135"/>
      <c r="C1238" s="64"/>
      <c r="D1238" s="14"/>
      <c r="E1238" s="64"/>
      <c r="F1238" s="135"/>
      <c r="G1238" s="164"/>
      <c r="H1238" s="165"/>
    </row>
    <row r="1239" spans="1:8" s="17" customFormat="1" x14ac:dyDescent="0.2">
      <c r="A1239" s="64"/>
      <c r="B1239" s="135"/>
      <c r="C1239" s="64"/>
      <c r="D1239" s="14"/>
      <c r="E1239" s="64"/>
      <c r="F1239" s="135"/>
      <c r="G1239" s="164"/>
      <c r="H1239" s="165"/>
    </row>
    <row r="1240" spans="1:8" s="17" customFormat="1" x14ac:dyDescent="0.2">
      <c r="A1240" s="64"/>
      <c r="B1240" s="135"/>
      <c r="C1240" s="64"/>
      <c r="D1240" s="14"/>
      <c r="E1240" s="64"/>
      <c r="F1240" s="135"/>
      <c r="G1240" s="164"/>
      <c r="H1240" s="165"/>
    </row>
    <row r="1241" spans="1:8" s="17" customFormat="1" x14ac:dyDescent="0.2">
      <c r="A1241" s="64"/>
      <c r="B1241" s="135"/>
      <c r="C1241" s="64"/>
      <c r="D1241" s="14"/>
      <c r="E1241" s="64"/>
      <c r="F1241" s="135"/>
      <c r="G1241" s="164"/>
      <c r="H1241" s="165"/>
    </row>
    <row r="1242" spans="1:8" s="17" customFormat="1" x14ac:dyDescent="0.2">
      <c r="A1242" s="64"/>
      <c r="B1242" s="135"/>
      <c r="C1242" s="64"/>
      <c r="D1242" s="14"/>
      <c r="E1242" s="64"/>
      <c r="F1242" s="135"/>
      <c r="G1242" s="164"/>
      <c r="H1242" s="165"/>
    </row>
    <row r="1243" spans="1:8" s="17" customFormat="1" x14ac:dyDescent="0.2">
      <c r="A1243" s="64"/>
      <c r="B1243" s="135"/>
      <c r="C1243" s="64"/>
      <c r="D1243" s="14"/>
      <c r="E1243" s="64"/>
      <c r="F1243" s="135"/>
      <c r="G1243" s="164"/>
      <c r="H1243" s="165"/>
    </row>
    <row r="1244" spans="1:8" s="17" customFormat="1" x14ac:dyDescent="0.2">
      <c r="A1244" s="64"/>
      <c r="B1244" s="135"/>
      <c r="C1244" s="64"/>
      <c r="D1244" s="14"/>
      <c r="E1244" s="64"/>
      <c r="F1244" s="135"/>
      <c r="G1244" s="164"/>
      <c r="H1244" s="165"/>
    </row>
    <row r="1245" spans="1:8" s="17" customFormat="1" x14ac:dyDescent="0.2">
      <c r="A1245" s="64"/>
      <c r="B1245" s="135"/>
      <c r="C1245" s="64"/>
      <c r="D1245" s="14"/>
      <c r="E1245" s="64"/>
      <c r="F1245" s="135"/>
      <c r="G1245" s="164"/>
      <c r="H1245" s="165"/>
    </row>
    <row r="1246" spans="1:8" s="17" customFormat="1" x14ac:dyDescent="0.2">
      <c r="A1246" s="64"/>
      <c r="B1246" s="135"/>
      <c r="C1246" s="64"/>
      <c r="D1246" s="14"/>
      <c r="E1246" s="64"/>
      <c r="F1246" s="135"/>
      <c r="G1246" s="164"/>
      <c r="H1246" s="165"/>
    </row>
    <row r="1247" spans="1:8" s="17" customFormat="1" x14ac:dyDescent="0.2">
      <c r="A1247" s="64"/>
      <c r="B1247" s="135"/>
      <c r="C1247" s="64"/>
      <c r="D1247" s="14"/>
      <c r="E1247" s="64"/>
      <c r="F1247" s="135"/>
      <c r="G1247" s="164"/>
      <c r="H1247" s="165"/>
    </row>
    <row r="1248" spans="1:8" s="17" customFormat="1" x14ac:dyDescent="0.2">
      <c r="A1248" s="64"/>
      <c r="B1248" s="135"/>
      <c r="C1248" s="64"/>
      <c r="D1248" s="14"/>
      <c r="E1248" s="64"/>
      <c r="F1248" s="135"/>
      <c r="G1248" s="164"/>
      <c r="H1248" s="165"/>
    </row>
    <row r="1249" spans="1:8" s="17" customFormat="1" x14ac:dyDescent="0.2">
      <c r="A1249" s="64"/>
      <c r="B1249" s="135"/>
      <c r="C1249" s="64"/>
      <c r="D1249" s="14"/>
      <c r="E1249" s="64"/>
      <c r="F1249" s="135"/>
      <c r="G1249" s="164"/>
      <c r="H1249" s="165"/>
    </row>
    <row r="1250" spans="1:8" s="17" customFormat="1" x14ac:dyDescent="0.2">
      <c r="A1250" s="64"/>
      <c r="B1250" s="135"/>
      <c r="C1250" s="64"/>
      <c r="D1250" s="14"/>
      <c r="E1250" s="64"/>
      <c r="F1250" s="135"/>
      <c r="G1250" s="164"/>
      <c r="H1250" s="165"/>
    </row>
    <row r="1251" spans="1:8" s="17" customFormat="1" x14ac:dyDescent="0.2">
      <c r="A1251" s="64"/>
      <c r="B1251" s="135"/>
      <c r="C1251" s="64"/>
      <c r="D1251" s="14"/>
      <c r="E1251" s="64"/>
      <c r="F1251" s="135"/>
      <c r="G1251" s="164"/>
      <c r="H1251" s="165"/>
    </row>
    <row r="1252" spans="1:8" s="17" customFormat="1" x14ac:dyDescent="0.2">
      <c r="A1252" s="64"/>
      <c r="B1252" s="135"/>
      <c r="C1252" s="64"/>
      <c r="D1252" s="14"/>
      <c r="E1252" s="64"/>
      <c r="F1252" s="135"/>
      <c r="G1252" s="164"/>
      <c r="H1252" s="165"/>
    </row>
    <row r="1253" spans="1:8" s="17" customFormat="1" x14ac:dyDescent="0.2">
      <c r="A1253" s="64"/>
      <c r="B1253" s="135"/>
      <c r="C1253" s="64"/>
      <c r="D1253" s="14"/>
      <c r="E1253" s="64"/>
      <c r="F1253" s="135"/>
      <c r="G1253" s="164"/>
      <c r="H1253" s="165"/>
    </row>
    <row r="1254" spans="1:8" s="17" customFormat="1" x14ac:dyDescent="0.2">
      <c r="A1254" s="64"/>
      <c r="B1254" s="135"/>
      <c r="C1254" s="64"/>
      <c r="D1254" s="14"/>
      <c r="E1254" s="64"/>
      <c r="F1254" s="135"/>
      <c r="G1254" s="164"/>
      <c r="H1254" s="165"/>
    </row>
    <row r="1255" spans="1:8" s="17" customFormat="1" x14ac:dyDescent="0.2">
      <c r="A1255" s="64"/>
      <c r="B1255" s="135"/>
      <c r="C1255" s="64"/>
      <c r="D1255" s="14"/>
      <c r="E1255" s="64"/>
      <c r="F1255" s="135"/>
      <c r="G1255" s="164"/>
      <c r="H1255" s="165"/>
    </row>
    <row r="1256" spans="1:8" s="17" customFormat="1" x14ac:dyDescent="0.2">
      <c r="A1256" s="64"/>
      <c r="B1256" s="135"/>
      <c r="C1256" s="64"/>
      <c r="D1256" s="14"/>
      <c r="E1256" s="64"/>
      <c r="F1256" s="135"/>
      <c r="G1256" s="164"/>
      <c r="H1256" s="165"/>
    </row>
    <row r="1257" spans="1:8" s="17" customFormat="1" x14ac:dyDescent="0.2">
      <c r="A1257" s="64"/>
      <c r="B1257" s="135"/>
      <c r="C1257" s="64"/>
      <c r="D1257" s="14"/>
      <c r="E1257" s="64"/>
      <c r="F1257" s="135"/>
      <c r="G1257" s="164"/>
      <c r="H1257" s="165"/>
    </row>
    <row r="1258" spans="1:8" s="17" customFormat="1" x14ac:dyDescent="0.2">
      <c r="A1258" s="64"/>
      <c r="B1258" s="135"/>
      <c r="C1258" s="64"/>
      <c r="D1258" s="14"/>
      <c r="E1258" s="64"/>
      <c r="F1258" s="135"/>
      <c r="G1258" s="164"/>
      <c r="H1258" s="165"/>
    </row>
    <row r="1259" spans="1:8" s="17" customFormat="1" x14ac:dyDescent="0.2">
      <c r="A1259" s="64"/>
      <c r="B1259" s="135"/>
      <c r="C1259" s="64"/>
      <c r="D1259" s="14"/>
      <c r="E1259" s="64"/>
      <c r="F1259" s="135"/>
      <c r="G1259" s="164"/>
      <c r="H1259" s="165"/>
    </row>
    <row r="1260" spans="1:8" s="17" customFormat="1" x14ac:dyDescent="0.2">
      <c r="A1260" s="64"/>
      <c r="B1260" s="135"/>
      <c r="C1260" s="64"/>
      <c r="D1260" s="14"/>
      <c r="E1260" s="64"/>
      <c r="F1260" s="135"/>
      <c r="G1260" s="164"/>
      <c r="H1260" s="165"/>
    </row>
    <row r="1261" spans="1:8" s="17" customFormat="1" x14ac:dyDescent="0.2">
      <c r="A1261" s="64"/>
      <c r="B1261" s="135"/>
      <c r="C1261" s="64"/>
      <c r="D1261" s="14"/>
      <c r="E1261" s="64"/>
      <c r="F1261" s="135"/>
      <c r="G1261" s="164"/>
      <c r="H1261" s="165"/>
    </row>
    <row r="1262" spans="1:8" s="17" customFormat="1" x14ac:dyDescent="0.2">
      <c r="A1262" s="64"/>
      <c r="B1262" s="135"/>
      <c r="C1262" s="64"/>
      <c r="D1262" s="14"/>
      <c r="E1262" s="64"/>
      <c r="F1262" s="135"/>
      <c r="G1262" s="164"/>
      <c r="H1262" s="165"/>
    </row>
    <row r="1263" spans="1:8" s="17" customFormat="1" x14ac:dyDescent="0.2">
      <c r="A1263" s="64"/>
      <c r="B1263" s="135"/>
      <c r="C1263" s="64"/>
      <c r="D1263" s="14"/>
      <c r="E1263" s="64"/>
      <c r="F1263" s="135"/>
      <c r="G1263" s="164"/>
      <c r="H1263" s="165"/>
    </row>
    <row r="1264" spans="1:8" s="17" customFormat="1" x14ac:dyDescent="0.2">
      <c r="A1264" s="64"/>
      <c r="B1264" s="135"/>
      <c r="C1264" s="64"/>
      <c r="D1264" s="14"/>
      <c r="E1264" s="64"/>
      <c r="F1264" s="135"/>
      <c r="G1264" s="164"/>
      <c r="H1264" s="165"/>
    </row>
    <row r="1265" spans="1:8" s="17" customFormat="1" x14ac:dyDescent="0.2">
      <c r="A1265" s="64"/>
      <c r="B1265" s="135"/>
      <c r="C1265" s="64"/>
      <c r="D1265" s="14"/>
      <c r="E1265" s="64"/>
      <c r="F1265" s="135"/>
      <c r="G1265" s="164"/>
      <c r="H1265" s="165"/>
    </row>
    <row r="1266" spans="1:8" s="17" customFormat="1" x14ac:dyDescent="0.2">
      <c r="A1266" s="64"/>
      <c r="B1266" s="135"/>
      <c r="C1266" s="64"/>
      <c r="D1266" s="14"/>
      <c r="E1266" s="64"/>
      <c r="F1266" s="135"/>
      <c r="G1266" s="164"/>
      <c r="H1266" s="165"/>
    </row>
    <row r="1267" spans="1:8" s="17" customFormat="1" x14ac:dyDescent="0.2">
      <c r="A1267" s="64"/>
      <c r="B1267" s="135"/>
      <c r="C1267" s="64"/>
      <c r="D1267" s="14"/>
      <c r="E1267" s="64"/>
      <c r="F1267" s="135"/>
      <c r="G1267" s="164"/>
      <c r="H1267" s="165"/>
    </row>
    <row r="1268" spans="1:8" s="17" customFormat="1" x14ac:dyDescent="0.2">
      <c r="A1268" s="64"/>
      <c r="B1268" s="135"/>
      <c r="C1268" s="64"/>
      <c r="D1268" s="14"/>
      <c r="E1268" s="64"/>
      <c r="F1268" s="135"/>
      <c r="G1268" s="164"/>
      <c r="H1268" s="165"/>
    </row>
    <row r="1269" spans="1:8" s="17" customFormat="1" x14ac:dyDescent="0.2">
      <c r="A1269" s="64"/>
      <c r="B1269" s="135"/>
      <c r="C1269" s="64"/>
      <c r="D1269" s="14"/>
      <c r="E1269" s="64"/>
      <c r="F1269" s="135"/>
      <c r="G1269" s="164"/>
      <c r="H1269" s="165"/>
    </row>
    <row r="1270" spans="1:8" s="17" customFormat="1" x14ac:dyDescent="0.2">
      <c r="A1270" s="64"/>
      <c r="B1270" s="135"/>
      <c r="C1270" s="64"/>
      <c r="D1270" s="14"/>
      <c r="E1270" s="64"/>
      <c r="F1270" s="135"/>
      <c r="G1270" s="164"/>
      <c r="H1270" s="165"/>
    </row>
    <row r="1271" spans="1:8" s="17" customFormat="1" x14ac:dyDescent="0.2">
      <c r="A1271" s="64"/>
      <c r="B1271" s="135"/>
      <c r="C1271" s="64"/>
      <c r="D1271" s="14"/>
      <c r="E1271" s="64"/>
      <c r="F1271" s="135"/>
      <c r="G1271" s="164"/>
      <c r="H1271" s="165"/>
    </row>
    <row r="1272" spans="1:8" s="17" customFormat="1" x14ac:dyDescent="0.2">
      <c r="A1272" s="64"/>
      <c r="B1272" s="135"/>
      <c r="C1272" s="64"/>
      <c r="D1272" s="14"/>
      <c r="E1272" s="64"/>
      <c r="F1272" s="135"/>
      <c r="G1272" s="164"/>
      <c r="H1272" s="165"/>
    </row>
    <row r="1273" spans="1:8" s="17" customFormat="1" x14ac:dyDescent="0.2">
      <c r="A1273" s="64"/>
      <c r="B1273" s="135"/>
      <c r="C1273" s="64"/>
      <c r="D1273" s="14"/>
      <c r="E1273" s="64"/>
      <c r="F1273" s="135"/>
      <c r="G1273" s="164"/>
      <c r="H1273" s="165"/>
    </row>
    <row r="1274" spans="1:8" s="17" customFormat="1" x14ac:dyDescent="0.2">
      <c r="A1274" s="64"/>
      <c r="B1274" s="135"/>
      <c r="C1274" s="64"/>
      <c r="D1274" s="14"/>
      <c r="E1274" s="64"/>
      <c r="F1274" s="135"/>
      <c r="G1274" s="164"/>
      <c r="H1274" s="165"/>
    </row>
    <row r="1275" spans="1:8" s="17" customFormat="1" x14ac:dyDescent="0.2">
      <c r="A1275" s="64"/>
      <c r="B1275" s="135"/>
      <c r="C1275" s="64"/>
      <c r="D1275" s="14"/>
      <c r="E1275" s="64"/>
      <c r="F1275" s="135"/>
      <c r="G1275" s="164"/>
      <c r="H1275" s="165"/>
    </row>
    <row r="1276" spans="1:8" s="17" customFormat="1" x14ac:dyDescent="0.2">
      <c r="A1276" s="64"/>
      <c r="B1276" s="135"/>
      <c r="C1276" s="64"/>
      <c r="D1276" s="14"/>
      <c r="E1276" s="64"/>
      <c r="F1276" s="135"/>
      <c r="G1276" s="164"/>
      <c r="H1276" s="165"/>
    </row>
    <row r="1277" spans="1:8" s="17" customFormat="1" x14ac:dyDescent="0.2">
      <c r="A1277" s="64"/>
      <c r="B1277" s="135"/>
      <c r="C1277" s="64"/>
      <c r="D1277" s="14"/>
      <c r="E1277" s="64"/>
      <c r="F1277" s="135"/>
      <c r="G1277" s="164"/>
      <c r="H1277" s="165"/>
    </row>
    <row r="1278" spans="1:8" s="17" customFormat="1" x14ac:dyDescent="0.2">
      <c r="A1278" s="64"/>
      <c r="B1278" s="135"/>
      <c r="C1278" s="64"/>
      <c r="D1278" s="14"/>
      <c r="E1278" s="64"/>
      <c r="F1278" s="135"/>
      <c r="G1278" s="164"/>
      <c r="H1278" s="165"/>
    </row>
    <row r="1279" spans="1:8" s="17" customFormat="1" x14ac:dyDescent="0.2">
      <c r="A1279" s="64"/>
      <c r="B1279" s="135"/>
      <c r="C1279" s="64"/>
      <c r="D1279" s="14"/>
      <c r="E1279" s="64"/>
      <c r="F1279" s="135"/>
      <c r="G1279" s="164"/>
      <c r="H1279" s="165"/>
    </row>
    <row r="1280" spans="1:8" s="17" customFormat="1" x14ac:dyDescent="0.2">
      <c r="A1280" s="64"/>
      <c r="B1280" s="135"/>
      <c r="C1280" s="64"/>
      <c r="D1280" s="14"/>
      <c r="E1280" s="64"/>
      <c r="F1280" s="135"/>
      <c r="G1280" s="164"/>
      <c r="H1280" s="165"/>
    </row>
    <row r="1281" spans="1:8" s="17" customFormat="1" x14ac:dyDescent="0.2">
      <c r="A1281" s="64"/>
      <c r="B1281" s="135"/>
      <c r="C1281" s="64"/>
      <c r="D1281" s="14"/>
      <c r="E1281" s="64"/>
      <c r="F1281" s="135"/>
      <c r="G1281" s="164"/>
      <c r="H1281" s="165"/>
    </row>
    <row r="1282" spans="1:8" s="17" customFormat="1" x14ac:dyDescent="0.2">
      <c r="A1282" s="64"/>
      <c r="B1282" s="135"/>
      <c r="C1282" s="64"/>
      <c r="D1282" s="14"/>
      <c r="E1282" s="64"/>
      <c r="F1282" s="135"/>
      <c r="G1282" s="164"/>
      <c r="H1282" s="165"/>
    </row>
    <row r="1283" spans="1:8" s="17" customFormat="1" x14ac:dyDescent="0.2">
      <c r="A1283" s="64"/>
      <c r="B1283" s="135"/>
      <c r="C1283" s="64"/>
      <c r="D1283" s="14"/>
      <c r="E1283" s="64"/>
      <c r="F1283" s="135"/>
      <c r="G1283" s="164"/>
      <c r="H1283" s="165"/>
    </row>
    <row r="1284" spans="1:8" s="17" customFormat="1" x14ac:dyDescent="0.2">
      <c r="A1284" s="64"/>
      <c r="B1284" s="135"/>
      <c r="C1284" s="64"/>
      <c r="D1284" s="14"/>
      <c r="E1284" s="64"/>
      <c r="F1284" s="135"/>
      <c r="G1284" s="164"/>
      <c r="H1284" s="165"/>
    </row>
    <row r="1285" spans="1:8" s="17" customFormat="1" x14ac:dyDescent="0.2">
      <c r="A1285" s="64"/>
      <c r="B1285" s="135"/>
      <c r="C1285" s="64"/>
      <c r="D1285" s="14"/>
      <c r="E1285" s="64"/>
      <c r="F1285" s="135"/>
      <c r="G1285" s="164"/>
      <c r="H1285" s="165"/>
    </row>
    <row r="1286" spans="1:8" s="17" customFormat="1" x14ac:dyDescent="0.2">
      <c r="A1286" s="64"/>
      <c r="B1286" s="135"/>
      <c r="C1286" s="64"/>
      <c r="D1286" s="14"/>
      <c r="E1286" s="64"/>
      <c r="F1286" s="135"/>
      <c r="G1286" s="164"/>
      <c r="H1286" s="165"/>
    </row>
    <row r="1287" spans="1:8" s="17" customFormat="1" x14ac:dyDescent="0.2">
      <c r="A1287" s="64"/>
      <c r="B1287" s="135"/>
      <c r="C1287" s="64"/>
      <c r="D1287" s="14"/>
      <c r="E1287" s="64"/>
      <c r="F1287" s="135"/>
      <c r="G1287" s="164"/>
      <c r="H1287" s="165"/>
    </row>
    <row r="1288" spans="1:8" s="17" customFormat="1" x14ac:dyDescent="0.2">
      <c r="A1288" s="64"/>
      <c r="B1288" s="135"/>
      <c r="C1288" s="64"/>
      <c r="D1288" s="14"/>
      <c r="E1288" s="64"/>
      <c r="F1288" s="135"/>
      <c r="G1288" s="164"/>
      <c r="H1288" s="165"/>
    </row>
    <row r="1289" spans="1:8" s="17" customFormat="1" x14ac:dyDescent="0.2">
      <c r="A1289" s="64"/>
      <c r="B1289" s="135"/>
      <c r="C1289" s="64"/>
      <c r="D1289" s="14"/>
      <c r="E1289" s="64"/>
      <c r="F1289" s="135"/>
      <c r="G1289" s="164"/>
      <c r="H1289" s="165"/>
    </row>
    <row r="1290" spans="1:8" s="17" customFormat="1" x14ac:dyDescent="0.2">
      <c r="A1290" s="64"/>
      <c r="B1290" s="135"/>
      <c r="C1290" s="64"/>
      <c r="D1290" s="14"/>
      <c r="E1290" s="64"/>
      <c r="F1290" s="135"/>
      <c r="G1290" s="164"/>
      <c r="H1290" s="165"/>
    </row>
    <row r="1291" spans="1:8" s="17" customFormat="1" x14ac:dyDescent="0.2">
      <c r="A1291" s="64"/>
      <c r="B1291" s="135"/>
      <c r="C1291" s="64"/>
      <c r="D1291" s="14"/>
      <c r="E1291" s="64"/>
      <c r="F1291" s="135"/>
      <c r="G1291" s="164"/>
      <c r="H1291" s="165"/>
    </row>
    <row r="1292" spans="1:8" s="17" customFormat="1" x14ac:dyDescent="0.2">
      <c r="A1292" s="64"/>
      <c r="B1292" s="135"/>
      <c r="C1292" s="64"/>
      <c r="D1292" s="14"/>
      <c r="E1292" s="64"/>
      <c r="F1292" s="135"/>
      <c r="G1292" s="164"/>
      <c r="H1292" s="165"/>
    </row>
    <row r="1293" spans="1:8" s="17" customFormat="1" x14ac:dyDescent="0.2">
      <c r="A1293" s="64"/>
      <c r="B1293" s="135"/>
      <c r="C1293" s="64"/>
      <c r="D1293" s="14"/>
      <c r="E1293" s="64"/>
      <c r="F1293" s="135"/>
      <c r="G1293" s="164"/>
      <c r="H1293" s="165"/>
    </row>
    <row r="1294" spans="1:8" s="17" customFormat="1" x14ac:dyDescent="0.2">
      <c r="A1294" s="64"/>
      <c r="B1294" s="135"/>
      <c r="C1294" s="64"/>
      <c r="D1294" s="14"/>
      <c r="E1294" s="64"/>
      <c r="F1294" s="135"/>
      <c r="G1294" s="164"/>
      <c r="H1294" s="165"/>
    </row>
    <row r="1295" spans="1:8" s="17" customFormat="1" x14ac:dyDescent="0.2">
      <c r="A1295" s="64"/>
      <c r="B1295" s="135"/>
      <c r="C1295" s="64"/>
      <c r="D1295" s="14"/>
      <c r="E1295" s="64"/>
      <c r="F1295" s="135"/>
      <c r="G1295" s="164"/>
      <c r="H1295" s="165"/>
    </row>
    <row r="1296" spans="1:8" s="17" customFormat="1" x14ac:dyDescent="0.2">
      <c r="A1296" s="64"/>
      <c r="B1296" s="135"/>
      <c r="C1296" s="64"/>
      <c r="D1296" s="14"/>
      <c r="E1296" s="64"/>
      <c r="F1296" s="135"/>
      <c r="G1296" s="164"/>
      <c r="H1296" s="165"/>
    </row>
    <row r="1297" spans="1:8" s="17" customFormat="1" x14ac:dyDescent="0.2">
      <c r="A1297" s="64"/>
      <c r="B1297" s="135"/>
      <c r="C1297" s="64"/>
      <c r="D1297" s="14"/>
      <c r="E1297" s="64"/>
      <c r="F1297" s="135"/>
      <c r="G1297" s="164"/>
      <c r="H1297" s="165"/>
    </row>
    <row r="1298" spans="1:8" s="17" customFormat="1" x14ac:dyDescent="0.2">
      <c r="A1298" s="64"/>
      <c r="B1298" s="135"/>
      <c r="C1298" s="64"/>
      <c r="D1298" s="14"/>
      <c r="E1298" s="64"/>
      <c r="F1298" s="135"/>
      <c r="G1298" s="164"/>
      <c r="H1298" s="165"/>
    </row>
    <row r="1299" spans="1:8" s="17" customFormat="1" x14ac:dyDescent="0.2">
      <c r="A1299" s="64"/>
      <c r="B1299" s="135"/>
      <c r="C1299" s="64"/>
      <c r="D1299" s="14"/>
      <c r="E1299" s="64"/>
      <c r="F1299" s="135"/>
      <c r="G1299" s="164"/>
      <c r="H1299" s="165"/>
    </row>
    <row r="1300" spans="1:8" s="17" customFormat="1" x14ac:dyDescent="0.2">
      <c r="A1300" s="64"/>
      <c r="B1300" s="135"/>
      <c r="C1300" s="64"/>
      <c r="D1300" s="14"/>
      <c r="E1300" s="64"/>
      <c r="F1300" s="135"/>
      <c r="G1300" s="164"/>
      <c r="H1300" s="165"/>
    </row>
    <row r="1301" spans="1:8" s="17" customFormat="1" x14ac:dyDescent="0.2">
      <c r="A1301" s="64"/>
      <c r="B1301" s="135"/>
      <c r="C1301" s="64"/>
      <c r="D1301" s="14"/>
      <c r="E1301" s="64"/>
      <c r="F1301" s="135"/>
      <c r="G1301" s="164"/>
      <c r="H1301" s="165"/>
    </row>
    <row r="1302" spans="1:8" s="17" customFormat="1" x14ac:dyDescent="0.2">
      <c r="A1302" s="64"/>
      <c r="B1302" s="135"/>
      <c r="C1302" s="64"/>
      <c r="D1302" s="14"/>
      <c r="E1302" s="64"/>
      <c r="F1302" s="135"/>
      <c r="G1302" s="164"/>
      <c r="H1302" s="165"/>
    </row>
    <row r="1303" spans="1:8" s="17" customFormat="1" x14ac:dyDescent="0.2">
      <c r="A1303" s="64"/>
      <c r="B1303" s="135"/>
      <c r="C1303" s="64"/>
      <c r="D1303" s="14"/>
      <c r="E1303" s="64"/>
      <c r="F1303" s="135"/>
      <c r="G1303" s="164"/>
      <c r="H1303" s="165"/>
    </row>
    <row r="1304" spans="1:8" s="17" customFormat="1" x14ac:dyDescent="0.2">
      <c r="A1304" s="64"/>
      <c r="B1304" s="135"/>
      <c r="C1304" s="64"/>
      <c r="D1304" s="14"/>
      <c r="E1304" s="64"/>
      <c r="F1304" s="135"/>
      <c r="G1304" s="164"/>
      <c r="H1304" s="165"/>
    </row>
    <row r="1305" spans="1:8" s="17" customFormat="1" x14ac:dyDescent="0.2">
      <c r="A1305" s="64"/>
      <c r="B1305" s="135"/>
      <c r="C1305" s="64"/>
      <c r="D1305" s="14"/>
      <c r="E1305" s="64"/>
      <c r="F1305" s="135"/>
      <c r="G1305" s="164"/>
      <c r="H1305" s="165"/>
    </row>
    <row r="1306" spans="1:8" s="17" customFormat="1" x14ac:dyDescent="0.2">
      <c r="A1306" s="64"/>
      <c r="B1306" s="135"/>
      <c r="C1306" s="64"/>
      <c r="D1306" s="14"/>
      <c r="E1306" s="64"/>
      <c r="F1306" s="135"/>
      <c r="G1306" s="164"/>
      <c r="H1306" s="165"/>
    </row>
    <row r="1307" spans="1:8" s="17" customFormat="1" x14ac:dyDescent="0.2">
      <c r="A1307" s="64"/>
      <c r="B1307" s="135"/>
      <c r="C1307" s="64"/>
      <c r="D1307" s="14"/>
      <c r="E1307" s="64"/>
      <c r="F1307" s="135"/>
      <c r="G1307" s="164"/>
      <c r="H1307" s="165"/>
    </row>
    <row r="1308" spans="1:8" s="17" customFormat="1" x14ac:dyDescent="0.2">
      <c r="A1308" s="64"/>
      <c r="B1308" s="135"/>
      <c r="C1308" s="64"/>
      <c r="D1308" s="14"/>
      <c r="E1308" s="64"/>
      <c r="F1308" s="135"/>
      <c r="G1308" s="164"/>
      <c r="H1308" s="165"/>
    </row>
    <row r="1309" spans="1:8" s="17" customFormat="1" x14ac:dyDescent="0.2">
      <c r="A1309" s="64"/>
      <c r="B1309" s="135"/>
      <c r="C1309" s="64"/>
      <c r="D1309" s="14"/>
      <c r="E1309" s="64"/>
      <c r="F1309" s="135"/>
      <c r="G1309" s="164"/>
      <c r="H1309" s="165"/>
    </row>
    <row r="1310" spans="1:8" s="17" customFormat="1" x14ac:dyDescent="0.2">
      <c r="A1310" s="64"/>
      <c r="B1310" s="135"/>
      <c r="C1310" s="64"/>
      <c r="D1310" s="14"/>
      <c r="E1310" s="64"/>
      <c r="F1310" s="135"/>
      <c r="G1310" s="164"/>
      <c r="H1310" s="165"/>
    </row>
    <row r="1311" spans="1:8" s="17" customFormat="1" x14ac:dyDescent="0.2">
      <c r="A1311" s="64"/>
      <c r="B1311" s="135"/>
      <c r="C1311" s="64"/>
      <c r="D1311" s="14"/>
      <c r="E1311" s="64"/>
      <c r="F1311" s="135"/>
      <c r="G1311" s="164"/>
      <c r="H1311" s="165"/>
    </row>
    <row r="1312" spans="1:8" s="17" customFormat="1" x14ac:dyDescent="0.2">
      <c r="A1312" s="64"/>
      <c r="B1312" s="135"/>
      <c r="C1312" s="64"/>
      <c r="D1312" s="14"/>
      <c r="E1312" s="64"/>
      <c r="F1312" s="135"/>
      <c r="G1312" s="164"/>
      <c r="H1312" s="165"/>
    </row>
    <row r="1313" spans="1:8" s="17" customFormat="1" x14ac:dyDescent="0.2">
      <c r="A1313" s="64"/>
      <c r="B1313" s="135"/>
      <c r="C1313" s="64"/>
      <c r="D1313" s="14"/>
      <c r="E1313" s="64"/>
      <c r="F1313" s="135"/>
      <c r="G1313" s="164"/>
      <c r="H1313" s="165"/>
    </row>
    <row r="1314" spans="1:8" s="17" customFormat="1" x14ac:dyDescent="0.2">
      <c r="A1314" s="64"/>
      <c r="B1314" s="135"/>
      <c r="C1314" s="64"/>
      <c r="D1314" s="14"/>
      <c r="E1314" s="64"/>
      <c r="F1314" s="135"/>
      <c r="G1314" s="164"/>
      <c r="H1314" s="165"/>
    </row>
    <row r="1315" spans="1:8" s="17" customFormat="1" x14ac:dyDescent="0.2">
      <c r="A1315" s="64"/>
      <c r="B1315" s="135"/>
      <c r="C1315" s="64"/>
      <c r="D1315" s="14"/>
      <c r="E1315" s="64"/>
      <c r="F1315" s="135"/>
      <c r="G1315" s="164"/>
      <c r="H1315" s="165"/>
    </row>
    <row r="1316" spans="1:8" s="17" customFormat="1" x14ac:dyDescent="0.2">
      <c r="A1316" s="64"/>
      <c r="B1316" s="135"/>
      <c r="C1316" s="64"/>
      <c r="D1316" s="14"/>
      <c r="E1316" s="64"/>
      <c r="F1316" s="135"/>
      <c r="G1316" s="164"/>
      <c r="H1316" s="165"/>
    </row>
    <row r="1317" spans="1:8" s="17" customFormat="1" x14ac:dyDescent="0.2">
      <c r="A1317" s="64"/>
      <c r="B1317" s="135"/>
      <c r="C1317" s="64"/>
      <c r="D1317" s="14"/>
      <c r="E1317" s="64"/>
      <c r="F1317" s="135"/>
      <c r="G1317" s="164"/>
      <c r="H1317" s="165"/>
    </row>
    <row r="1318" spans="1:8" s="17" customFormat="1" x14ac:dyDescent="0.2">
      <c r="A1318" s="64"/>
      <c r="B1318" s="135"/>
      <c r="C1318" s="64"/>
      <c r="D1318" s="14"/>
      <c r="E1318" s="64"/>
      <c r="F1318" s="135"/>
      <c r="G1318" s="164"/>
      <c r="H1318" s="165"/>
    </row>
    <row r="1319" spans="1:8" s="17" customFormat="1" x14ac:dyDescent="0.2">
      <c r="A1319" s="64"/>
      <c r="B1319" s="135"/>
      <c r="C1319" s="64"/>
      <c r="D1319" s="14"/>
      <c r="E1319" s="64"/>
      <c r="F1319" s="135"/>
      <c r="G1319" s="164"/>
      <c r="H1319" s="165"/>
    </row>
    <row r="1320" spans="1:8" s="17" customFormat="1" x14ac:dyDescent="0.2">
      <c r="A1320" s="64"/>
      <c r="B1320" s="135"/>
      <c r="C1320" s="64"/>
      <c r="D1320" s="14"/>
      <c r="E1320" s="64"/>
      <c r="F1320" s="135"/>
      <c r="G1320" s="164"/>
      <c r="H1320" s="165"/>
    </row>
    <row r="1321" spans="1:8" s="17" customFormat="1" x14ac:dyDescent="0.2">
      <c r="A1321" s="64"/>
      <c r="B1321" s="135"/>
      <c r="C1321" s="64"/>
      <c r="D1321" s="14"/>
      <c r="E1321" s="64"/>
      <c r="F1321" s="135"/>
      <c r="G1321" s="164"/>
      <c r="H1321" s="165"/>
    </row>
    <row r="1322" spans="1:8" s="17" customFormat="1" x14ac:dyDescent="0.2">
      <c r="A1322" s="64"/>
      <c r="B1322" s="135"/>
      <c r="C1322" s="64"/>
      <c r="D1322" s="14"/>
      <c r="E1322" s="64"/>
      <c r="F1322" s="135"/>
      <c r="G1322" s="164"/>
      <c r="H1322" s="165"/>
    </row>
    <row r="1323" spans="1:8" s="17" customFormat="1" x14ac:dyDescent="0.2">
      <c r="A1323" s="64"/>
      <c r="B1323" s="135"/>
      <c r="C1323" s="64"/>
      <c r="D1323" s="14"/>
      <c r="E1323" s="64"/>
      <c r="F1323" s="135"/>
      <c r="G1323" s="164"/>
      <c r="H1323" s="165"/>
    </row>
    <row r="1324" spans="1:8" s="17" customFormat="1" x14ac:dyDescent="0.2">
      <c r="A1324" s="64"/>
      <c r="B1324" s="135"/>
      <c r="C1324" s="64"/>
      <c r="D1324" s="14"/>
      <c r="E1324" s="64"/>
      <c r="F1324" s="135"/>
      <c r="G1324" s="164"/>
      <c r="H1324" s="165"/>
    </row>
    <row r="1325" spans="1:8" s="17" customFormat="1" x14ac:dyDescent="0.2">
      <c r="A1325" s="64"/>
      <c r="B1325" s="135"/>
      <c r="C1325" s="64"/>
      <c r="D1325" s="14"/>
      <c r="E1325" s="64"/>
      <c r="F1325" s="135"/>
      <c r="G1325" s="164"/>
      <c r="H1325" s="165"/>
    </row>
    <row r="1326" spans="1:8" s="17" customFormat="1" x14ac:dyDescent="0.2">
      <c r="A1326" s="64"/>
      <c r="B1326" s="135"/>
      <c r="C1326" s="64"/>
      <c r="D1326" s="14"/>
      <c r="E1326" s="64"/>
      <c r="F1326" s="135"/>
      <c r="G1326" s="164"/>
      <c r="H1326" s="165"/>
    </row>
    <row r="1327" spans="1:8" s="17" customFormat="1" x14ac:dyDescent="0.2">
      <c r="A1327" s="64"/>
      <c r="B1327" s="135"/>
      <c r="C1327" s="64"/>
      <c r="D1327" s="14"/>
      <c r="E1327" s="64"/>
      <c r="F1327" s="135"/>
      <c r="G1327" s="164"/>
      <c r="H1327" s="165"/>
    </row>
    <row r="1328" spans="1:8" s="17" customFormat="1" x14ac:dyDescent="0.2">
      <c r="A1328" s="64"/>
      <c r="B1328" s="135"/>
      <c r="C1328" s="64"/>
      <c r="D1328" s="14"/>
      <c r="E1328" s="64"/>
      <c r="F1328" s="135"/>
      <c r="G1328" s="164"/>
      <c r="H1328" s="165"/>
    </row>
    <row r="1329" spans="1:8" s="17" customFormat="1" x14ac:dyDescent="0.2">
      <c r="A1329" s="64"/>
      <c r="B1329" s="135"/>
      <c r="C1329" s="64"/>
      <c r="D1329" s="14"/>
      <c r="E1329" s="64"/>
      <c r="F1329" s="135"/>
      <c r="G1329" s="164"/>
      <c r="H1329" s="165"/>
    </row>
    <row r="1330" spans="1:8" s="17" customFormat="1" x14ac:dyDescent="0.2">
      <c r="A1330" s="64"/>
      <c r="B1330" s="135"/>
      <c r="C1330" s="64"/>
      <c r="D1330" s="14"/>
      <c r="E1330" s="64"/>
      <c r="F1330" s="135"/>
      <c r="G1330" s="164"/>
      <c r="H1330" s="165"/>
    </row>
    <row r="1331" spans="1:8" s="17" customFormat="1" x14ac:dyDescent="0.2">
      <c r="A1331" s="64"/>
      <c r="B1331" s="135"/>
      <c r="C1331" s="64"/>
      <c r="D1331" s="14"/>
      <c r="E1331" s="64"/>
      <c r="F1331" s="135"/>
      <c r="G1331" s="164"/>
      <c r="H1331" s="165"/>
    </row>
    <row r="1332" spans="1:8" s="17" customFormat="1" x14ac:dyDescent="0.2">
      <c r="A1332" s="64"/>
      <c r="B1332" s="135"/>
      <c r="C1332" s="64"/>
      <c r="D1332" s="14"/>
      <c r="E1332" s="64"/>
      <c r="F1332" s="135"/>
      <c r="G1332" s="164"/>
      <c r="H1332" s="165"/>
    </row>
    <row r="1333" spans="1:8" s="17" customFormat="1" x14ac:dyDescent="0.2">
      <c r="A1333" s="64"/>
      <c r="B1333" s="135"/>
      <c r="C1333" s="64"/>
      <c r="D1333" s="14"/>
      <c r="E1333" s="64"/>
      <c r="F1333" s="135"/>
      <c r="G1333" s="164"/>
      <c r="H1333" s="165"/>
    </row>
    <row r="1334" spans="1:8" s="17" customFormat="1" x14ac:dyDescent="0.2">
      <c r="A1334" s="64"/>
      <c r="B1334" s="135"/>
      <c r="C1334" s="64"/>
      <c r="D1334" s="14"/>
      <c r="E1334" s="64"/>
      <c r="F1334" s="135"/>
      <c r="G1334" s="164"/>
      <c r="H1334" s="165"/>
    </row>
    <row r="1335" spans="1:8" s="17" customFormat="1" x14ac:dyDescent="0.2">
      <c r="A1335" s="64"/>
      <c r="B1335" s="135"/>
      <c r="C1335" s="64"/>
      <c r="D1335" s="14"/>
      <c r="E1335" s="64"/>
      <c r="F1335" s="135"/>
      <c r="G1335" s="164"/>
      <c r="H1335" s="165"/>
    </row>
    <row r="1336" spans="1:8" s="17" customFormat="1" x14ac:dyDescent="0.2">
      <c r="A1336" s="64"/>
      <c r="B1336" s="135"/>
      <c r="C1336" s="64"/>
      <c r="D1336" s="14"/>
      <c r="E1336" s="64"/>
      <c r="F1336" s="135"/>
      <c r="G1336" s="164"/>
      <c r="H1336" s="165"/>
    </row>
    <row r="1337" spans="1:8" s="17" customFormat="1" x14ac:dyDescent="0.2">
      <c r="A1337" s="64"/>
      <c r="B1337" s="135"/>
      <c r="C1337" s="64"/>
      <c r="D1337" s="14"/>
      <c r="E1337" s="64"/>
      <c r="F1337" s="135"/>
      <c r="G1337" s="164"/>
      <c r="H1337" s="165"/>
    </row>
    <row r="1338" spans="1:8" s="17" customFormat="1" x14ac:dyDescent="0.2">
      <c r="A1338" s="64"/>
      <c r="B1338" s="135"/>
      <c r="C1338" s="64"/>
      <c r="D1338" s="14"/>
      <c r="E1338" s="64"/>
      <c r="F1338" s="135"/>
      <c r="G1338" s="164"/>
      <c r="H1338" s="165"/>
    </row>
    <row r="1339" spans="1:8" s="17" customFormat="1" x14ac:dyDescent="0.2">
      <c r="A1339" s="64"/>
      <c r="B1339" s="135"/>
      <c r="C1339" s="64"/>
      <c r="D1339" s="14"/>
      <c r="E1339" s="64"/>
      <c r="F1339" s="135"/>
      <c r="G1339" s="164"/>
      <c r="H1339" s="165"/>
    </row>
    <row r="1340" spans="1:8" s="17" customFormat="1" x14ac:dyDescent="0.2">
      <c r="A1340" s="64"/>
      <c r="B1340" s="135"/>
      <c r="C1340" s="64"/>
      <c r="D1340" s="14"/>
      <c r="E1340" s="64"/>
      <c r="F1340" s="135"/>
      <c r="G1340" s="164"/>
      <c r="H1340" s="165"/>
    </row>
    <row r="1341" spans="1:8" s="17" customFormat="1" x14ac:dyDescent="0.2">
      <c r="A1341" s="64"/>
      <c r="B1341" s="135"/>
      <c r="C1341" s="64"/>
      <c r="D1341" s="14"/>
      <c r="E1341" s="64"/>
      <c r="F1341" s="135"/>
      <c r="G1341" s="164"/>
      <c r="H1341" s="165"/>
    </row>
    <row r="1342" spans="1:8" s="17" customFormat="1" x14ac:dyDescent="0.2">
      <c r="A1342" s="64"/>
      <c r="B1342" s="135"/>
      <c r="C1342" s="64"/>
      <c r="D1342" s="14"/>
      <c r="E1342" s="64"/>
      <c r="F1342" s="135"/>
      <c r="G1342" s="164"/>
      <c r="H1342" s="165"/>
    </row>
    <row r="1343" spans="1:8" s="17" customFormat="1" x14ac:dyDescent="0.2">
      <c r="A1343" s="64"/>
      <c r="B1343" s="135"/>
      <c r="C1343" s="64"/>
      <c r="D1343" s="14"/>
      <c r="E1343" s="64"/>
      <c r="F1343" s="135"/>
      <c r="G1343" s="164"/>
      <c r="H1343" s="165"/>
    </row>
    <row r="1344" spans="1:8" s="17" customFormat="1" x14ac:dyDescent="0.2">
      <c r="A1344" s="64"/>
      <c r="B1344" s="135"/>
      <c r="C1344" s="64"/>
      <c r="D1344" s="14"/>
      <c r="E1344" s="64"/>
      <c r="F1344" s="135"/>
      <c r="G1344" s="164"/>
      <c r="H1344" s="165"/>
    </row>
    <row r="1345" spans="1:8" s="17" customFormat="1" x14ac:dyDescent="0.2">
      <c r="A1345" s="64"/>
      <c r="B1345" s="135"/>
      <c r="C1345" s="64"/>
      <c r="D1345" s="14"/>
      <c r="E1345" s="64"/>
      <c r="F1345" s="135"/>
      <c r="G1345" s="164"/>
      <c r="H1345" s="165"/>
    </row>
    <row r="1346" spans="1:8" s="17" customFormat="1" x14ac:dyDescent="0.2">
      <c r="A1346" s="64"/>
      <c r="B1346" s="135"/>
      <c r="C1346" s="64"/>
      <c r="D1346" s="14"/>
      <c r="E1346" s="64"/>
      <c r="F1346" s="135"/>
      <c r="G1346" s="164"/>
      <c r="H1346" s="165"/>
    </row>
    <row r="1347" spans="1:8" s="17" customFormat="1" x14ac:dyDescent="0.2">
      <c r="A1347" s="64"/>
      <c r="B1347" s="135"/>
      <c r="C1347" s="64"/>
      <c r="D1347" s="14"/>
      <c r="E1347" s="64"/>
      <c r="F1347" s="135"/>
      <c r="G1347" s="164"/>
      <c r="H1347" s="165"/>
    </row>
    <row r="1348" spans="1:8" s="17" customFormat="1" x14ac:dyDescent="0.2">
      <c r="A1348" s="64"/>
      <c r="B1348" s="135"/>
      <c r="C1348" s="64"/>
      <c r="D1348" s="14"/>
      <c r="E1348" s="64"/>
      <c r="F1348" s="135"/>
      <c r="G1348" s="164"/>
      <c r="H1348" s="165"/>
    </row>
    <row r="1349" spans="1:8" s="17" customFormat="1" x14ac:dyDescent="0.2">
      <c r="A1349" s="64"/>
      <c r="B1349" s="135"/>
      <c r="C1349" s="64"/>
      <c r="D1349" s="14"/>
      <c r="E1349" s="64"/>
      <c r="F1349" s="135"/>
      <c r="G1349" s="164"/>
      <c r="H1349" s="165"/>
    </row>
    <row r="1350" spans="1:8" s="17" customFormat="1" x14ac:dyDescent="0.2">
      <c r="A1350" s="64"/>
      <c r="B1350" s="135"/>
      <c r="C1350" s="64"/>
      <c r="D1350" s="14"/>
      <c r="E1350" s="64"/>
      <c r="F1350" s="135"/>
      <c r="G1350" s="164"/>
      <c r="H1350" s="165"/>
    </row>
    <row r="1351" spans="1:8" s="17" customFormat="1" x14ac:dyDescent="0.2">
      <c r="A1351" s="64"/>
      <c r="B1351" s="135"/>
      <c r="C1351" s="64"/>
      <c r="D1351" s="14"/>
      <c r="E1351" s="64"/>
      <c r="F1351" s="135"/>
      <c r="G1351" s="164"/>
      <c r="H1351" s="165"/>
    </row>
    <row r="1352" spans="1:8" s="17" customFormat="1" x14ac:dyDescent="0.2">
      <c r="A1352" s="64"/>
      <c r="B1352" s="135"/>
      <c r="C1352" s="64"/>
      <c r="D1352" s="14"/>
      <c r="E1352" s="64"/>
      <c r="F1352" s="135"/>
      <c r="G1352" s="164"/>
      <c r="H1352" s="165"/>
    </row>
    <row r="1353" spans="1:8" s="17" customFormat="1" x14ac:dyDescent="0.2">
      <c r="A1353" s="64"/>
      <c r="B1353" s="135"/>
      <c r="C1353" s="64"/>
      <c r="D1353" s="14"/>
      <c r="E1353" s="64"/>
      <c r="F1353" s="135"/>
      <c r="G1353" s="164"/>
      <c r="H1353" s="165"/>
    </row>
    <row r="1354" spans="1:8" s="17" customFormat="1" x14ac:dyDescent="0.2">
      <c r="A1354" s="64"/>
      <c r="B1354" s="135"/>
      <c r="C1354" s="64"/>
      <c r="D1354" s="14"/>
      <c r="E1354" s="64"/>
      <c r="F1354" s="135"/>
      <c r="G1354" s="164"/>
      <c r="H1354" s="165"/>
    </row>
    <row r="1355" spans="1:8" s="17" customFormat="1" x14ac:dyDescent="0.2">
      <c r="A1355" s="64"/>
      <c r="B1355" s="135"/>
      <c r="C1355" s="64"/>
      <c r="D1355" s="14"/>
      <c r="E1355" s="64"/>
      <c r="F1355" s="135"/>
      <c r="G1355" s="164"/>
      <c r="H1355" s="165"/>
    </row>
    <row r="1356" spans="1:8" s="17" customFormat="1" x14ac:dyDescent="0.2">
      <c r="A1356" s="64"/>
      <c r="B1356" s="135"/>
      <c r="C1356" s="64"/>
      <c r="D1356" s="14"/>
      <c r="E1356" s="64"/>
      <c r="F1356" s="135"/>
      <c r="G1356" s="164"/>
      <c r="H1356" s="165"/>
    </row>
    <row r="1357" spans="1:8" s="17" customFormat="1" x14ac:dyDescent="0.2">
      <c r="A1357" s="64"/>
      <c r="B1357" s="135"/>
      <c r="C1357" s="64"/>
      <c r="D1357" s="14"/>
      <c r="E1357" s="64"/>
      <c r="F1357" s="135"/>
      <c r="G1357" s="164"/>
      <c r="H1357" s="165"/>
    </row>
    <row r="1358" spans="1:8" s="17" customFormat="1" x14ac:dyDescent="0.2">
      <c r="A1358" s="64"/>
      <c r="B1358" s="135"/>
      <c r="C1358" s="64"/>
      <c r="D1358" s="14"/>
      <c r="E1358" s="64"/>
      <c r="F1358" s="135"/>
      <c r="G1358" s="164"/>
      <c r="H1358" s="165"/>
    </row>
    <row r="1359" spans="1:8" s="17" customFormat="1" x14ac:dyDescent="0.2">
      <c r="A1359" s="64"/>
      <c r="B1359" s="135"/>
      <c r="C1359" s="64"/>
      <c r="D1359" s="14"/>
      <c r="E1359" s="64"/>
      <c r="F1359" s="135"/>
      <c r="G1359" s="164"/>
      <c r="H1359" s="165"/>
    </row>
    <row r="1360" spans="1:8" s="17" customFormat="1" x14ac:dyDescent="0.2">
      <c r="A1360" s="64"/>
      <c r="B1360" s="135"/>
      <c r="C1360" s="64"/>
      <c r="D1360" s="14"/>
      <c r="E1360" s="64"/>
      <c r="F1360" s="135"/>
      <c r="G1360" s="164"/>
      <c r="H1360" s="165"/>
    </row>
    <row r="1361" spans="1:8" s="17" customFormat="1" x14ac:dyDescent="0.2">
      <c r="A1361" s="64"/>
      <c r="B1361" s="135"/>
      <c r="C1361" s="64"/>
      <c r="D1361" s="14"/>
      <c r="E1361" s="64"/>
      <c r="F1361" s="135"/>
      <c r="G1361" s="164"/>
      <c r="H1361" s="165"/>
    </row>
    <row r="1362" spans="1:8" s="17" customFormat="1" x14ac:dyDescent="0.2">
      <c r="A1362" s="64"/>
      <c r="B1362" s="135"/>
      <c r="C1362" s="64"/>
      <c r="D1362" s="14"/>
      <c r="E1362" s="64"/>
      <c r="F1362" s="135"/>
      <c r="G1362" s="164"/>
      <c r="H1362" s="165"/>
    </row>
    <row r="1363" spans="1:8" s="17" customFormat="1" x14ac:dyDescent="0.2">
      <c r="A1363" s="64"/>
      <c r="B1363" s="135"/>
      <c r="C1363" s="64"/>
      <c r="D1363" s="14"/>
      <c r="E1363" s="64"/>
      <c r="F1363" s="135"/>
      <c r="G1363" s="164"/>
      <c r="H1363" s="165"/>
    </row>
    <row r="1364" spans="1:8" s="17" customFormat="1" x14ac:dyDescent="0.2">
      <c r="A1364" s="64"/>
      <c r="B1364" s="135"/>
      <c r="C1364" s="64"/>
      <c r="D1364" s="14"/>
      <c r="E1364" s="64"/>
      <c r="F1364" s="135"/>
      <c r="G1364" s="164"/>
      <c r="H1364" s="165"/>
    </row>
    <row r="1365" spans="1:8" s="17" customFormat="1" x14ac:dyDescent="0.2">
      <c r="A1365" s="64"/>
      <c r="B1365" s="135"/>
      <c r="C1365" s="64"/>
      <c r="D1365" s="14"/>
      <c r="E1365" s="64"/>
      <c r="F1365" s="135"/>
      <c r="G1365" s="164"/>
      <c r="H1365" s="165"/>
    </row>
    <row r="1366" spans="1:8" s="17" customFormat="1" x14ac:dyDescent="0.2">
      <c r="A1366" s="64"/>
      <c r="B1366" s="135"/>
      <c r="C1366" s="64"/>
      <c r="D1366" s="14"/>
      <c r="E1366" s="64"/>
      <c r="F1366" s="135"/>
      <c r="G1366" s="164"/>
      <c r="H1366" s="165"/>
    </row>
    <row r="1367" spans="1:8" s="17" customFormat="1" x14ac:dyDescent="0.2">
      <c r="A1367" s="64"/>
      <c r="B1367" s="135"/>
      <c r="C1367" s="64"/>
      <c r="D1367" s="14"/>
      <c r="E1367" s="64"/>
      <c r="F1367" s="135"/>
      <c r="G1367" s="164"/>
      <c r="H1367" s="165"/>
    </row>
    <row r="1368" spans="1:8" s="17" customFormat="1" x14ac:dyDescent="0.2">
      <c r="A1368" s="64"/>
      <c r="B1368" s="135"/>
      <c r="C1368" s="64"/>
      <c r="D1368" s="14"/>
      <c r="E1368" s="64"/>
      <c r="F1368" s="135"/>
      <c r="G1368" s="164"/>
      <c r="H1368" s="165"/>
    </row>
    <row r="1369" spans="1:8" s="17" customFormat="1" x14ac:dyDescent="0.2">
      <c r="A1369" s="64"/>
      <c r="B1369" s="135"/>
      <c r="C1369" s="64"/>
      <c r="D1369" s="14"/>
      <c r="E1369" s="64"/>
      <c r="F1369" s="135"/>
      <c r="G1369" s="164"/>
      <c r="H1369" s="165"/>
    </row>
    <row r="1370" spans="1:8" s="17" customFormat="1" x14ac:dyDescent="0.2">
      <c r="A1370" s="64"/>
      <c r="B1370" s="135"/>
      <c r="C1370" s="64"/>
      <c r="D1370" s="14"/>
      <c r="E1370" s="64"/>
      <c r="F1370" s="135"/>
      <c r="G1370" s="164"/>
      <c r="H1370" s="165"/>
    </row>
    <row r="1371" spans="1:8" s="17" customFormat="1" x14ac:dyDescent="0.2">
      <c r="A1371" s="64"/>
      <c r="B1371" s="135"/>
      <c r="C1371" s="64"/>
      <c r="D1371" s="14"/>
      <c r="E1371" s="64"/>
      <c r="F1371" s="135"/>
      <c r="G1371" s="164"/>
      <c r="H1371" s="165"/>
    </row>
    <row r="1372" spans="1:8" s="17" customFormat="1" x14ac:dyDescent="0.2">
      <c r="A1372" s="64"/>
      <c r="B1372" s="135"/>
      <c r="C1372" s="64"/>
      <c r="D1372" s="14"/>
      <c r="E1372" s="64"/>
      <c r="F1372" s="135"/>
      <c r="G1372" s="164"/>
      <c r="H1372" s="165"/>
    </row>
    <row r="1373" spans="1:8" s="17" customFormat="1" x14ac:dyDescent="0.2">
      <c r="A1373" s="64"/>
      <c r="B1373" s="135"/>
      <c r="C1373" s="64"/>
      <c r="D1373" s="14"/>
      <c r="E1373" s="64"/>
      <c r="F1373" s="135"/>
      <c r="G1373" s="164"/>
      <c r="H1373" s="165"/>
    </row>
    <row r="1374" spans="1:8" s="17" customFormat="1" x14ac:dyDescent="0.2">
      <c r="A1374" s="64"/>
      <c r="B1374" s="135"/>
      <c r="C1374" s="64"/>
      <c r="D1374" s="14"/>
      <c r="E1374" s="64"/>
      <c r="F1374" s="135"/>
      <c r="G1374" s="164"/>
      <c r="H1374" s="165"/>
    </row>
    <row r="1375" spans="1:8" s="17" customFormat="1" x14ac:dyDescent="0.2">
      <c r="A1375" s="64"/>
      <c r="B1375" s="135"/>
      <c r="C1375" s="64"/>
      <c r="D1375" s="14"/>
      <c r="E1375" s="64"/>
      <c r="F1375" s="135"/>
      <c r="G1375" s="164"/>
      <c r="H1375" s="165"/>
    </row>
    <row r="1376" spans="1:8" s="17" customFormat="1" x14ac:dyDescent="0.2">
      <c r="A1376" s="64"/>
      <c r="B1376" s="135"/>
      <c r="C1376" s="64"/>
      <c r="D1376" s="14"/>
      <c r="E1376" s="64"/>
      <c r="F1376" s="135"/>
      <c r="G1376" s="164"/>
      <c r="H1376" s="165"/>
    </row>
    <row r="1377" spans="1:8" s="17" customFormat="1" x14ac:dyDescent="0.2">
      <c r="A1377" s="64"/>
      <c r="B1377" s="135"/>
      <c r="C1377" s="64"/>
      <c r="D1377" s="14"/>
      <c r="E1377" s="64"/>
      <c r="F1377" s="135"/>
      <c r="G1377" s="164"/>
      <c r="H1377" s="165"/>
    </row>
    <row r="1378" spans="1:8" s="17" customFormat="1" x14ac:dyDescent="0.2">
      <c r="A1378" s="64"/>
      <c r="B1378" s="135"/>
      <c r="C1378" s="64"/>
      <c r="D1378" s="14"/>
      <c r="E1378" s="64"/>
      <c r="F1378" s="135"/>
      <c r="G1378" s="164"/>
      <c r="H1378" s="165"/>
    </row>
    <row r="1379" spans="1:8" s="17" customFormat="1" x14ac:dyDescent="0.2">
      <c r="A1379" s="64"/>
      <c r="B1379" s="135"/>
      <c r="C1379" s="64"/>
      <c r="D1379" s="14"/>
      <c r="E1379" s="64"/>
      <c r="F1379" s="135"/>
      <c r="G1379" s="164"/>
      <c r="H1379" s="165"/>
    </row>
    <row r="1380" spans="1:8" s="17" customFormat="1" x14ac:dyDescent="0.2">
      <c r="A1380" s="64"/>
      <c r="B1380" s="135"/>
      <c r="C1380" s="64"/>
      <c r="D1380" s="14"/>
      <c r="E1380" s="64"/>
      <c r="F1380" s="135"/>
      <c r="G1380" s="164"/>
      <c r="H1380" s="165"/>
    </row>
    <row r="1381" spans="1:8" s="17" customFormat="1" x14ac:dyDescent="0.2">
      <c r="A1381" s="64"/>
      <c r="B1381" s="135"/>
      <c r="C1381" s="64"/>
      <c r="D1381" s="14"/>
      <c r="E1381" s="64"/>
      <c r="F1381" s="135"/>
      <c r="G1381" s="164"/>
      <c r="H1381" s="165"/>
    </row>
    <row r="1382" spans="1:8" s="17" customFormat="1" x14ac:dyDescent="0.2">
      <c r="A1382" s="64"/>
      <c r="B1382" s="135"/>
      <c r="C1382" s="64"/>
      <c r="D1382" s="14"/>
      <c r="E1382" s="64"/>
      <c r="F1382" s="135"/>
      <c r="G1382" s="164"/>
      <c r="H1382" s="165"/>
    </row>
    <row r="1383" spans="1:8" s="17" customFormat="1" x14ac:dyDescent="0.2">
      <c r="A1383" s="64"/>
      <c r="B1383" s="135"/>
      <c r="C1383" s="64"/>
      <c r="D1383" s="14"/>
      <c r="E1383" s="64"/>
      <c r="F1383" s="135"/>
      <c r="G1383" s="164"/>
      <c r="H1383" s="165"/>
    </row>
    <row r="1384" spans="1:8" s="17" customFormat="1" x14ac:dyDescent="0.2">
      <c r="A1384" s="64"/>
      <c r="B1384" s="135"/>
      <c r="C1384" s="64"/>
      <c r="D1384" s="14"/>
      <c r="E1384" s="64"/>
      <c r="F1384" s="135"/>
      <c r="G1384" s="164"/>
      <c r="H1384" s="165"/>
    </row>
    <row r="1385" spans="1:8" s="17" customFormat="1" x14ac:dyDescent="0.2">
      <c r="A1385" s="64"/>
      <c r="B1385" s="135"/>
      <c r="C1385" s="64"/>
      <c r="D1385" s="14"/>
      <c r="E1385" s="64"/>
      <c r="F1385" s="135"/>
      <c r="G1385" s="164"/>
      <c r="H1385" s="165"/>
    </row>
    <row r="1386" spans="1:8" s="17" customFormat="1" x14ac:dyDescent="0.2">
      <c r="A1386" s="64"/>
      <c r="B1386" s="135"/>
      <c r="C1386" s="64"/>
      <c r="D1386" s="14"/>
      <c r="E1386" s="64"/>
      <c r="F1386" s="135"/>
      <c r="G1386" s="164"/>
      <c r="H1386" s="165"/>
    </row>
    <row r="1387" spans="1:8" s="17" customFormat="1" x14ac:dyDescent="0.2">
      <c r="A1387" s="64"/>
      <c r="B1387" s="135"/>
      <c r="C1387" s="64"/>
      <c r="D1387" s="14"/>
      <c r="E1387" s="64"/>
      <c r="F1387" s="135"/>
      <c r="G1387" s="164"/>
      <c r="H1387" s="165"/>
    </row>
    <row r="1388" spans="1:8" s="17" customFormat="1" x14ac:dyDescent="0.2">
      <c r="A1388" s="64"/>
      <c r="B1388" s="135"/>
      <c r="C1388" s="64"/>
      <c r="D1388" s="14"/>
      <c r="E1388" s="64"/>
      <c r="F1388" s="135"/>
      <c r="G1388" s="164"/>
      <c r="H1388" s="165"/>
    </row>
    <row r="1389" spans="1:8" s="17" customFormat="1" x14ac:dyDescent="0.2">
      <c r="A1389" s="64"/>
      <c r="B1389" s="135"/>
      <c r="C1389" s="64"/>
      <c r="D1389" s="14"/>
      <c r="E1389" s="64"/>
      <c r="F1389" s="135"/>
      <c r="G1389" s="164"/>
      <c r="H1389" s="165"/>
    </row>
    <row r="1390" spans="1:8" s="17" customFormat="1" x14ac:dyDescent="0.2">
      <c r="A1390" s="64"/>
      <c r="B1390" s="135"/>
      <c r="C1390" s="64"/>
      <c r="D1390" s="14"/>
      <c r="E1390" s="64"/>
      <c r="F1390" s="135"/>
      <c r="G1390" s="164"/>
      <c r="H1390" s="165"/>
    </row>
    <row r="1391" spans="1:8" s="17" customFormat="1" x14ac:dyDescent="0.2">
      <c r="A1391" s="64"/>
      <c r="B1391" s="135"/>
      <c r="C1391" s="64"/>
      <c r="D1391" s="14"/>
      <c r="E1391" s="64"/>
      <c r="F1391" s="135"/>
      <c r="G1391" s="164"/>
      <c r="H1391" s="165"/>
    </row>
    <row r="1392" spans="1:8" s="17" customFormat="1" x14ac:dyDescent="0.2">
      <c r="A1392" s="64"/>
      <c r="B1392" s="135"/>
      <c r="C1392" s="64"/>
      <c r="D1392" s="14"/>
      <c r="E1392" s="64"/>
      <c r="F1392" s="135"/>
      <c r="G1392" s="164"/>
      <c r="H1392" s="165"/>
    </row>
    <row r="1393" spans="1:8" s="17" customFormat="1" x14ac:dyDescent="0.2">
      <c r="A1393" s="64"/>
      <c r="B1393" s="135"/>
      <c r="C1393" s="64"/>
      <c r="D1393" s="14"/>
      <c r="E1393" s="64"/>
      <c r="F1393" s="135"/>
      <c r="G1393" s="164"/>
      <c r="H1393" s="165"/>
    </row>
    <row r="1394" spans="1:8" s="17" customFormat="1" x14ac:dyDescent="0.2">
      <c r="A1394" s="64"/>
      <c r="B1394" s="135"/>
      <c r="C1394" s="64"/>
      <c r="D1394" s="14"/>
      <c r="E1394" s="64"/>
      <c r="F1394" s="135"/>
      <c r="G1394" s="164"/>
      <c r="H1394" s="165"/>
    </row>
    <row r="1395" spans="1:8" s="17" customFormat="1" x14ac:dyDescent="0.2">
      <c r="A1395" s="64"/>
      <c r="B1395" s="135"/>
      <c r="C1395" s="64"/>
      <c r="D1395" s="14"/>
      <c r="E1395" s="64"/>
      <c r="F1395" s="135"/>
      <c r="G1395" s="164"/>
      <c r="H1395" s="165"/>
    </row>
    <row r="1396" spans="1:8" s="17" customFormat="1" x14ac:dyDescent="0.2">
      <c r="A1396" s="64"/>
      <c r="B1396" s="135"/>
      <c r="C1396" s="64"/>
      <c r="D1396" s="14"/>
      <c r="E1396" s="64"/>
      <c r="F1396" s="135"/>
      <c r="G1396" s="164"/>
      <c r="H1396" s="165"/>
    </row>
    <row r="1397" spans="1:8" s="17" customFormat="1" x14ac:dyDescent="0.2">
      <c r="A1397" s="64"/>
      <c r="B1397" s="135"/>
      <c r="C1397" s="64"/>
      <c r="D1397" s="14"/>
      <c r="E1397" s="64"/>
      <c r="F1397" s="135"/>
      <c r="G1397" s="164"/>
      <c r="H1397" s="165"/>
    </row>
    <row r="1398" spans="1:8" s="17" customFormat="1" x14ac:dyDescent="0.2">
      <c r="A1398" s="64"/>
      <c r="B1398" s="135"/>
      <c r="C1398" s="64"/>
      <c r="D1398" s="14"/>
      <c r="E1398" s="64"/>
      <c r="F1398" s="135"/>
      <c r="G1398" s="164"/>
      <c r="H1398" s="165"/>
    </row>
    <row r="1399" spans="1:8" s="17" customFormat="1" x14ac:dyDescent="0.2">
      <c r="A1399" s="64"/>
      <c r="B1399" s="135"/>
      <c r="C1399" s="64"/>
      <c r="D1399" s="14"/>
      <c r="E1399" s="64"/>
      <c r="F1399" s="135"/>
      <c r="G1399" s="164"/>
      <c r="H1399" s="165"/>
    </row>
    <row r="1400" spans="1:8" s="17" customFormat="1" x14ac:dyDescent="0.2">
      <c r="A1400" s="64"/>
      <c r="B1400" s="135"/>
      <c r="C1400" s="64"/>
      <c r="D1400" s="14"/>
      <c r="E1400" s="64"/>
      <c r="F1400" s="135"/>
      <c r="G1400" s="164"/>
      <c r="H1400" s="165"/>
    </row>
    <row r="1401" spans="1:8" s="17" customFormat="1" x14ac:dyDescent="0.2">
      <c r="A1401" s="64"/>
      <c r="B1401" s="135"/>
      <c r="C1401" s="64"/>
      <c r="D1401" s="14"/>
      <c r="E1401" s="64"/>
      <c r="F1401" s="135"/>
      <c r="G1401" s="164"/>
      <c r="H1401" s="165"/>
    </row>
    <row r="1402" spans="1:8" s="17" customFormat="1" x14ac:dyDescent="0.2">
      <c r="A1402" s="64"/>
      <c r="B1402" s="135"/>
      <c r="C1402" s="64"/>
      <c r="D1402" s="14"/>
      <c r="E1402" s="64"/>
      <c r="F1402" s="135"/>
      <c r="G1402" s="164"/>
      <c r="H1402" s="165"/>
    </row>
    <row r="1403" spans="1:8" s="17" customFormat="1" x14ac:dyDescent="0.2">
      <c r="A1403" s="64"/>
      <c r="B1403" s="135"/>
      <c r="C1403" s="64"/>
      <c r="D1403" s="14"/>
      <c r="E1403" s="64"/>
      <c r="F1403" s="135"/>
      <c r="G1403" s="164"/>
      <c r="H1403" s="165"/>
    </row>
    <row r="1404" spans="1:8" s="17" customFormat="1" x14ac:dyDescent="0.2">
      <c r="A1404" s="64"/>
      <c r="B1404" s="135"/>
      <c r="C1404" s="64"/>
      <c r="D1404" s="14"/>
      <c r="E1404" s="64"/>
      <c r="F1404" s="135"/>
      <c r="G1404" s="164"/>
      <c r="H1404" s="165"/>
    </row>
    <row r="1405" spans="1:8" s="17" customFormat="1" x14ac:dyDescent="0.2">
      <c r="A1405" s="64"/>
      <c r="B1405" s="135"/>
      <c r="C1405" s="64"/>
      <c r="D1405" s="14"/>
      <c r="E1405" s="64"/>
      <c r="F1405" s="135"/>
      <c r="G1405" s="164"/>
      <c r="H1405" s="165"/>
    </row>
    <row r="1406" spans="1:8" s="17" customFormat="1" x14ac:dyDescent="0.2">
      <c r="A1406" s="64"/>
      <c r="B1406" s="135"/>
      <c r="C1406" s="64"/>
      <c r="D1406" s="14"/>
      <c r="E1406" s="64"/>
      <c r="F1406" s="135"/>
      <c r="G1406" s="164"/>
      <c r="H1406" s="165"/>
    </row>
    <row r="1407" spans="1:8" s="17" customFormat="1" x14ac:dyDescent="0.2">
      <c r="A1407" s="64"/>
      <c r="B1407" s="135"/>
      <c r="C1407" s="64"/>
      <c r="D1407" s="14"/>
      <c r="E1407" s="64"/>
      <c r="F1407" s="135"/>
      <c r="G1407" s="164"/>
      <c r="H1407" s="165"/>
    </row>
    <row r="1408" spans="1:8" s="17" customFormat="1" x14ac:dyDescent="0.2">
      <c r="A1408" s="64"/>
      <c r="B1408" s="135"/>
      <c r="C1408" s="64"/>
      <c r="D1408" s="14"/>
      <c r="E1408" s="64"/>
      <c r="F1408" s="135"/>
      <c r="G1408" s="164"/>
      <c r="H1408" s="165"/>
    </row>
    <row r="1409" spans="1:8" s="17" customFormat="1" x14ac:dyDescent="0.2">
      <c r="A1409" s="64"/>
      <c r="B1409" s="135"/>
      <c r="C1409" s="64"/>
      <c r="D1409" s="14"/>
      <c r="E1409" s="64"/>
      <c r="F1409" s="135"/>
      <c r="G1409" s="164"/>
      <c r="H1409" s="165"/>
    </row>
    <row r="1410" spans="1:8" s="17" customFormat="1" x14ac:dyDescent="0.2">
      <c r="A1410" s="64"/>
      <c r="B1410" s="135"/>
      <c r="C1410" s="64"/>
      <c r="D1410" s="14"/>
      <c r="E1410" s="64"/>
      <c r="F1410" s="135"/>
      <c r="G1410" s="164"/>
      <c r="H1410" s="165"/>
    </row>
    <row r="1411" spans="1:8" s="17" customFormat="1" x14ac:dyDescent="0.2">
      <c r="A1411" s="64"/>
      <c r="B1411" s="135"/>
      <c r="C1411" s="64"/>
      <c r="D1411" s="14"/>
      <c r="E1411" s="64"/>
      <c r="F1411" s="135"/>
      <c r="G1411" s="164"/>
      <c r="H1411" s="165"/>
    </row>
    <row r="1412" spans="1:8" s="17" customFormat="1" x14ac:dyDescent="0.2">
      <c r="A1412" s="64"/>
      <c r="B1412" s="135"/>
      <c r="C1412" s="64"/>
      <c r="D1412" s="14"/>
      <c r="E1412" s="64"/>
      <c r="F1412" s="135"/>
      <c r="G1412" s="164"/>
      <c r="H1412" s="165"/>
    </row>
    <row r="1413" spans="1:8" s="17" customFormat="1" x14ac:dyDescent="0.2">
      <c r="A1413" s="64"/>
      <c r="B1413" s="135"/>
      <c r="C1413" s="64"/>
      <c r="D1413" s="14"/>
      <c r="E1413" s="64"/>
      <c r="F1413" s="135"/>
      <c r="G1413" s="164"/>
      <c r="H1413" s="165"/>
    </row>
    <row r="1414" spans="1:8" s="17" customFormat="1" x14ac:dyDescent="0.2">
      <c r="A1414" s="64"/>
      <c r="B1414" s="135"/>
      <c r="C1414" s="64"/>
      <c r="D1414" s="14"/>
      <c r="E1414" s="64"/>
      <c r="F1414" s="135"/>
      <c r="G1414" s="164"/>
      <c r="H1414" s="165"/>
    </row>
    <row r="1415" spans="1:8" s="17" customFormat="1" x14ac:dyDescent="0.2">
      <c r="A1415" s="64"/>
      <c r="B1415" s="135"/>
      <c r="C1415" s="64"/>
      <c r="D1415" s="14"/>
      <c r="E1415" s="64"/>
      <c r="F1415" s="135"/>
      <c r="G1415" s="164"/>
      <c r="H1415" s="165"/>
    </row>
    <row r="1416" spans="1:8" s="17" customFormat="1" x14ac:dyDescent="0.2">
      <c r="A1416" s="64"/>
      <c r="B1416" s="135"/>
      <c r="C1416" s="64"/>
      <c r="D1416" s="14"/>
      <c r="E1416" s="64"/>
      <c r="F1416" s="135"/>
      <c r="G1416" s="164"/>
      <c r="H1416" s="165"/>
    </row>
    <row r="1417" spans="1:8" s="17" customFormat="1" x14ac:dyDescent="0.2">
      <c r="A1417" s="64"/>
      <c r="B1417" s="135"/>
      <c r="C1417" s="64"/>
      <c r="D1417" s="14"/>
      <c r="E1417" s="64"/>
      <c r="F1417" s="135"/>
      <c r="G1417" s="164"/>
      <c r="H1417" s="165"/>
    </row>
    <row r="1418" spans="1:8" s="17" customFormat="1" x14ac:dyDescent="0.2">
      <c r="A1418" s="64"/>
      <c r="B1418" s="135"/>
      <c r="C1418" s="64"/>
      <c r="D1418" s="14"/>
      <c r="E1418" s="64"/>
      <c r="F1418" s="135"/>
      <c r="G1418" s="164"/>
      <c r="H1418" s="165"/>
    </row>
    <row r="1419" spans="1:8" s="17" customFormat="1" x14ac:dyDescent="0.2">
      <c r="A1419" s="64"/>
      <c r="B1419" s="135"/>
      <c r="C1419" s="64"/>
      <c r="D1419" s="14"/>
      <c r="E1419" s="64"/>
      <c r="F1419" s="135"/>
      <c r="G1419" s="164"/>
      <c r="H1419" s="165"/>
    </row>
    <row r="1420" spans="1:8" s="17" customFormat="1" x14ac:dyDescent="0.2">
      <c r="A1420" s="64"/>
      <c r="B1420" s="135"/>
      <c r="C1420" s="64"/>
      <c r="D1420" s="14"/>
      <c r="E1420" s="64"/>
      <c r="F1420" s="135"/>
      <c r="G1420" s="164"/>
      <c r="H1420" s="165"/>
    </row>
    <row r="1421" spans="1:8" s="17" customFormat="1" x14ac:dyDescent="0.2">
      <c r="A1421" s="64"/>
      <c r="B1421" s="135"/>
      <c r="C1421" s="64"/>
      <c r="D1421" s="14"/>
      <c r="E1421" s="64"/>
      <c r="F1421" s="135"/>
      <c r="G1421" s="164"/>
      <c r="H1421" s="165"/>
    </row>
    <row r="1422" spans="1:8" s="17" customFormat="1" x14ac:dyDescent="0.2">
      <c r="A1422" s="64"/>
      <c r="B1422" s="135"/>
      <c r="C1422" s="64"/>
      <c r="D1422" s="14"/>
      <c r="E1422" s="64"/>
      <c r="F1422" s="135"/>
      <c r="G1422" s="164"/>
      <c r="H1422" s="165"/>
    </row>
    <row r="1423" spans="1:8" s="17" customFormat="1" x14ac:dyDescent="0.2">
      <c r="A1423" s="64"/>
      <c r="B1423" s="135"/>
      <c r="C1423" s="64"/>
      <c r="D1423" s="14"/>
      <c r="E1423" s="64"/>
      <c r="F1423" s="135"/>
      <c r="G1423" s="164"/>
      <c r="H1423" s="165"/>
    </row>
    <row r="1424" spans="1:8" s="17" customFormat="1" x14ac:dyDescent="0.2">
      <c r="A1424" s="64"/>
      <c r="B1424" s="135"/>
      <c r="C1424" s="64"/>
      <c r="D1424" s="14"/>
      <c r="E1424" s="64"/>
      <c r="F1424" s="135"/>
      <c r="G1424" s="164"/>
      <c r="H1424" s="165"/>
    </row>
    <row r="1425" spans="1:8" s="17" customFormat="1" x14ac:dyDescent="0.2">
      <c r="A1425" s="64"/>
      <c r="B1425" s="135"/>
      <c r="C1425" s="64"/>
      <c r="D1425" s="14"/>
      <c r="E1425" s="64"/>
      <c r="F1425" s="135"/>
      <c r="G1425" s="164"/>
      <c r="H1425" s="165"/>
    </row>
    <row r="1426" spans="1:8" s="17" customFormat="1" x14ac:dyDescent="0.2">
      <c r="A1426" s="64"/>
      <c r="B1426" s="135"/>
      <c r="C1426" s="64"/>
      <c r="D1426" s="14"/>
      <c r="E1426" s="64"/>
      <c r="F1426" s="135"/>
      <c r="G1426" s="164"/>
      <c r="H1426" s="165"/>
    </row>
    <row r="1427" spans="1:8" s="17" customFormat="1" x14ac:dyDescent="0.2">
      <c r="A1427" s="64"/>
      <c r="B1427" s="135"/>
      <c r="C1427" s="64"/>
      <c r="D1427" s="14"/>
      <c r="E1427" s="64"/>
      <c r="F1427" s="135"/>
      <c r="G1427" s="164"/>
      <c r="H1427" s="165"/>
    </row>
    <row r="1428" spans="1:8" s="17" customFormat="1" x14ac:dyDescent="0.2">
      <c r="A1428" s="64"/>
      <c r="B1428" s="135"/>
      <c r="C1428" s="64"/>
      <c r="D1428" s="14"/>
      <c r="E1428" s="64"/>
      <c r="F1428" s="135"/>
      <c r="G1428" s="164"/>
      <c r="H1428" s="165"/>
    </row>
    <row r="1429" spans="1:8" s="17" customFormat="1" x14ac:dyDescent="0.2">
      <c r="A1429" s="64"/>
      <c r="B1429" s="135"/>
      <c r="C1429" s="64"/>
      <c r="D1429" s="14"/>
      <c r="E1429" s="64"/>
      <c r="F1429" s="135"/>
      <c r="G1429" s="164"/>
      <c r="H1429" s="165"/>
    </row>
    <row r="1430" spans="1:8" s="17" customFormat="1" x14ac:dyDescent="0.2">
      <c r="A1430" s="64"/>
      <c r="B1430" s="135"/>
      <c r="C1430" s="64"/>
      <c r="D1430" s="14"/>
      <c r="E1430" s="64"/>
      <c r="F1430" s="135"/>
      <c r="G1430" s="164"/>
      <c r="H1430" s="165"/>
    </row>
    <row r="1431" spans="1:8" s="17" customFormat="1" x14ac:dyDescent="0.2">
      <c r="A1431" s="64"/>
      <c r="B1431" s="135"/>
      <c r="C1431" s="64"/>
      <c r="D1431" s="14"/>
      <c r="E1431" s="64"/>
      <c r="F1431" s="135"/>
      <c r="G1431" s="164"/>
      <c r="H1431" s="165"/>
    </row>
    <row r="1432" spans="1:8" s="17" customFormat="1" x14ac:dyDescent="0.2">
      <c r="A1432" s="64"/>
      <c r="B1432" s="135"/>
      <c r="C1432" s="64"/>
      <c r="D1432" s="14"/>
      <c r="E1432" s="64"/>
      <c r="F1432" s="135"/>
      <c r="G1432" s="164"/>
      <c r="H1432" s="165"/>
    </row>
    <row r="1433" spans="1:8" s="17" customFormat="1" x14ac:dyDescent="0.2">
      <c r="A1433" s="64"/>
      <c r="B1433" s="135"/>
      <c r="C1433" s="64"/>
      <c r="D1433" s="14"/>
      <c r="E1433" s="64"/>
      <c r="F1433" s="135"/>
      <c r="G1433" s="164"/>
      <c r="H1433" s="165"/>
    </row>
    <row r="1434" spans="1:8" s="17" customFormat="1" x14ac:dyDescent="0.2">
      <c r="A1434" s="64"/>
      <c r="B1434" s="135"/>
      <c r="C1434" s="64"/>
      <c r="D1434" s="14"/>
      <c r="E1434" s="64"/>
      <c r="F1434" s="135"/>
      <c r="G1434" s="164"/>
      <c r="H1434" s="165"/>
    </row>
    <row r="1435" spans="1:8" s="17" customFormat="1" x14ac:dyDescent="0.2">
      <c r="A1435" s="64"/>
      <c r="B1435" s="135"/>
      <c r="C1435" s="64"/>
      <c r="D1435" s="14"/>
      <c r="E1435" s="64"/>
      <c r="F1435" s="135"/>
      <c r="G1435" s="164"/>
      <c r="H1435" s="165"/>
    </row>
    <row r="1436" spans="1:8" s="17" customFormat="1" x14ac:dyDescent="0.2">
      <c r="A1436" s="64"/>
      <c r="B1436" s="135"/>
      <c r="C1436" s="64"/>
      <c r="D1436" s="14"/>
      <c r="E1436" s="64"/>
      <c r="F1436" s="135"/>
      <c r="G1436" s="164"/>
      <c r="H1436" s="165"/>
    </row>
    <row r="1437" spans="1:8" s="17" customFormat="1" x14ac:dyDescent="0.2">
      <c r="A1437" s="64"/>
      <c r="B1437" s="135"/>
      <c r="C1437" s="64"/>
      <c r="D1437" s="14"/>
      <c r="E1437" s="64"/>
      <c r="F1437" s="135"/>
      <c r="G1437" s="164"/>
      <c r="H1437" s="165"/>
    </row>
    <row r="1438" spans="1:8" s="17" customFormat="1" x14ac:dyDescent="0.2">
      <c r="A1438" s="64"/>
      <c r="B1438" s="135"/>
      <c r="C1438" s="64"/>
      <c r="D1438" s="14"/>
      <c r="E1438" s="64"/>
      <c r="F1438" s="135"/>
      <c r="G1438" s="164"/>
      <c r="H1438" s="165"/>
    </row>
    <row r="1439" spans="1:8" s="17" customFormat="1" x14ac:dyDescent="0.2">
      <c r="A1439" s="64"/>
      <c r="B1439" s="135"/>
      <c r="C1439" s="64"/>
      <c r="D1439" s="14"/>
      <c r="E1439" s="64"/>
      <c r="F1439" s="135"/>
      <c r="G1439" s="164"/>
      <c r="H1439" s="165"/>
    </row>
    <row r="1440" spans="1:8" s="17" customFormat="1" x14ac:dyDescent="0.2">
      <c r="A1440" s="64"/>
      <c r="B1440" s="135"/>
      <c r="C1440" s="64"/>
      <c r="D1440" s="14"/>
      <c r="E1440" s="64"/>
      <c r="F1440" s="135"/>
      <c r="G1440" s="164"/>
      <c r="H1440" s="165"/>
    </row>
    <row r="1441" spans="1:8" s="17" customFormat="1" x14ac:dyDescent="0.2">
      <c r="A1441" s="64"/>
      <c r="B1441" s="135"/>
      <c r="C1441" s="64"/>
      <c r="D1441" s="14"/>
      <c r="E1441" s="64"/>
      <c r="F1441" s="135"/>
      <c r="G1441" s="164"/>
      <c r="H1441" s="165"/>
    </row>
    <row r="1442" spans="1:8" s="17" customFormat="1" x14ac:dyDescent="0.2">
      <c r="A1442" s="64"/>
      <c r="B1442" s="135"/>
      <c r="C1442" s="64"/>
      <c r="D1442" s="14"/>
      <c r="E1442" s="64"/>
      <c r="F1442" s="135"/>
      <c r="G1442" s="164"/>
      <c r="H1442" s="165"/>
    </row>
    <row r="1443" spans="1:8" s="17" customFormat="1" x14ac:dyDescent="0.2">
      <c r="A1443" s="64"/>
      <c r="B1443" s="135"/>
      <c r="C1443" s="64"/>
      <c r="D1443" s="14"/>
      <c r="E1443" s="64"/>
      <c r="F1443" s="135"/>
      <c r="G1443" s="164"/>
      <c r="H1443" s="165"/>
    </row>
    <row r="1444" spans="1:8" s="17" customFormat="1" x14ac:dyDescent="0.2">
      <c r="A1444" s="64"/>
      <c r="B1444" s="135"/>
      <c r="C1444" s="64"/>
      <c r="D1444" s="14"/>
      <c r="E1444" s="64"/>
      <c r="F1444" s="135"/>
      <c r="G1444" s="164"/>
      <c r="H1444" s="165"/>
    </row>
    <row r="1445" spans="1:8" s="17" customFormat="1" x14ac:dyDescent="0.2">
      <c r="A1445" s="64"/>
      <c r="B1445" s="135"/>
      <c r="C1445" s="64"/>
      <c r="D1445" s="14"/>
      <c r="E1445" s="64"/>
      <c r="F1445" s="135"/>
      <c r="G1445" s="164"/>
      <c r="H1445" s="165"/>
    </row>
    <row r="1446" spans="1:8" s="17" customFormat="1" x14ac:dyDescent="0.2">
      <c r="A1446" s="64"/>
      <c r="B1446" s="135"/>
      <c r="C1446" s="64"/>
      <c r="D1446" s="14"/>
      <c r="E1446" s="64"/>
      <c r="F1446" s="135"/>
      <c r="G1446" s="164"/>
      <c r="H1446" s="165"/>
    </row>
    <row r="1447" spans="1:8" s="17" customFormat="1" x14ac:dyDescent="0.2">
      <c r="A1447" s="64"/>
      <c r="B1447" s="135"/>
      <c r="C1447" s="64"/>
      <c r="D1447" s="14"/>
      <c r="E1447" s="64"/>
      <c r="F1447" s="135"/>
      <c r="G1447" s="164"/>
      <c r="H1447" s="165"/>
    </row>
    <row r="1448" spans="1:8" s="17" customFormat="1" x14ac:dyDescent="0.2">
      <c r="A1448" s="64"/>
      <c r="B1448" s="135"/>
      <c r="C1448" s="64"/>
      <c r="D1448" s="14"/>
      <c r="E1448" s="64"/>
      <c r="F1448" s="135"/>
      <c r="G1448" s="164"/>
      <c r="H1448" s="165"/>
    </row>
    <row r="1449" spans="1:8" s="17" customFormat="1" x14ac:dyDescent="0.2">
      <c r="A1449" s="64"/>
      <c r="B1449" s="135"/>
      <c r="C1449" s="64"/>
      <c r="D1449" s="14"/>
      <c r="E1449" s="64"/>
      <c r="F1449" s="135"/>
      <c r="G1449" s="164"/>
      <c r="H1449" s="165"/>
    </row>
    <row r="1450" spans="1:8" s="17" customFormat="1" x14ac:dyDescent="0.2">
      <c r="A1450" s="64"/>
      <c r="B1450" s="135"/>
      <c r="C1450" s="64"/>
      <c r="D1450" s="14"/>
      <c r="E1450" s="64"/>
      <c r="F1450" s="135"/>
      <c r="G1450" s="164"/>
      <c r="H1450" s="165"/>
    </row>
    <row r="1451" spans="1:8" s="17" customFormat="1" x14ac:dyDescent="0.2">
      <c r="A1451" s="64"/>
      <c r="B1451" s="135"/>
      <c r="C1451" s="64"/>
      <c r="D1451" s="14"/>
      <c r="E1451" s="64"/>
      <c r="F1451" s="135"/>
      <c r="G1451" s="164"/>
      <c r="H1451" s="165"/>
    </row>
    <row r="1452" spans="1:8" s="17" customFormat="1" x14ac:dyDescent="0.2">
      <c r="A1452" s="64"/>
      <c r="B1452" s="135"/>
      <c r="C1452" s="64"/>
      <c r="D1452" s="14"/>
      <c r="E1452" s="64"/>
      <c r="F1452" s="135"/>
      <c r="G1452" s="164"/>
      <c r="H1452" s="165"/>
    </row>
    <row r="1453" spans="1:8" s="17" customFormat="1" x14ac:dyDescent="0.2">
      <c r="A1453" s="64"/>
      <c r="B1453" s="135"/>
      <c r="C1453" s="64"/>
      <c r="D1453" s="14"/>
      <c r="E1453" s="64"/>
      <c r="F1453" s="135"/>
      <c r="G1453" s="164"/>
      <c r="H1453" s="165"/>
    </row>
    <row r="1454" spans="1:8" s="17" customFormat="1" x14ac:dyDescent="0.2">
      <c r="A1454" s="64"/>
      <c r="B1454" s="135"/>
      <c r="C1454" s="64"/>
      <c r="D1454" s="14"/>
      <c r="E1454" s="64"/>
      <c r="F1454" s="135"/>
      <c r="G1454" s="164"/>
      <c r="H1454" s="165"/>
    </row>
    <row r="1455" spans="1:8" s="17" customFormat="1" x14ac:dyDescent="0.2">
      <c r="A1455" s="64"/>
      <c r="B1455" s="135"/>
      <c r="C1455" s="64"/>
      <c r="D1455" s="14"/>
      <c r="E1455" s="64"/>
      <c r="F1455" s="135"/>
      <c r="G1455" s="164"/>
      <c r="H1455" s="165"/>
    </row>
    <row r="1456" spans="1:8" s="17" customFormat="1" x14ac:dyDescent="0.2">
      <c r="A1456" s="64"/>
      <c r="B1456" s="135"/>
      <c r="C1456" s="64"/>
      <c r="D1456" s="14"/>
      <c r="E1456" s="64"/>
      <c r="F1456" s="135"/>
      <c r="G1456" s="164"/>
      <c r="H1456" s="165"/>
    </row>
    <row r="1457" spans="1:8" s="17" customFormat="1" x14ac:dyDescent="0.2">
      <c r="A1457" s="64"/>
      <c r="B1457" s="135"/>
      <c r="C1457" s="64"/>
      <c r="D1457" s="14"/>
      <c r="E1457" s="64"/>
      <c r="F1457" s="135"/>
      <c r="G1457" s="164"/>
      <c r="H1457" s="165"/>
    </row>
    <row r="1458" spans="1:8" s="17" customFormat="1" x14ac:dyDescent="0.2">
      <c r="A1458" s="64"/>
      <c r="B1458" s="135"/>
      <c r="C1458" s="64"/>
      <c r="D1458" s="14"/>
      <c r="E1458" s="64"/>
      <c r="F1458" s="135"/>
      <c r="G1458" s="164"/>
      <c r="H1458" s="165"/>
    </row>
    <row r="1459" spans="1:8" s="17" customFormat="1" x14ac:dyDescent="0.2">
      <c r="A1459" s="64"/>
      <c r="B1459" s="135"/>
      <c r="C1459" s="64"/>
      <c r="D1459" s="14"/>
      <c r="E1459" s="64"/>
      <c r="F1459" s="135"/>
      <c r="G1459" s="164"/>
      <c r="H1459" s="165"/>
    </row>
    <row r="1460" spans="1:8" s="17" customFormat="1" x14ac:dyDescent="0.2">
      <c r="A1460" s="64"/>
      <c r="B1460" s="135"/>
      <c r="C1460" s="64"/>
      <c r="D1460" s="14"/>
      <c r="E1460" s="64"/>
      <c r="F1460" s="135"/>
      <c r="G1460" s="164"/>
      <c r="H1460" s="165"/>
    </row>
    <row r="1461" spans="1:8" s="17" customFormat="1" x14ac:dyDescent="0.2">
      <c r="A1461" s="64"/>
      <c r="B1461" s="135"/>
      <c r="C1461" s="64"/>
      <c r="D1461" s="14"/>
      <c r="E1461" s="64"/>
      <c r="F1461" s="135"/>
      <c r="G1461" s="164"/>
      <c r="H1461" s="165"/>
    </row>
    <row r="1462" spans="1:8" s="17" customFormat="1" x14ac:dyDescent="0.2">
      <c r="A1462" s="64"/>
      <c r="B1462" s="135"/>
      <c r="C1462" s="64"/>
      <c r="D1462" s="14"/>
      <c r="E1462" s="64"/>
      <c r="F1462" s="135"/>
      <c r="G1462" s="164"/>
      <c r="H1462" s="165"/>
    </row>
    <row r="1463" spans="1:8" s="17" customFormat="1" x14ac:dyDescent="0.2">
      <c r="A1463" s="64"/>
      <c r="B1463" s="135"/>
      <c r="C1463" s="64"/>
      <c r="D1463" s="14"/>
      <c r="E1463" s="64"/>
      <c r="F1463" s="135"/>
      <c r="G1463" s="164"/>
      <c r="H1463" s="165"/>
    </row>
    <row r="1464" spans="1:8" s="17" customFormat="1" x14ac:dyDescent="0.2">
      <c r="A1464" s="64"/>
      <c r="B1464" s="135"/>
      <c r="C1464" s="64"/>
      <c r="D1464" s="14"/>
      <c r="E1464" s="64"/>
      <c r="F1464" s="135"/>
      <c r="G1464" s="164"/>
      <c r="H1464" s="165"/>
    </row>
    <row r="1465" spans="1:8" s="17" customFormat="1" x14ac:dyDescent="0.2">
      <c r="A1465" s="64"/>
      <c r="B1465" s="135"/>
      <c r="C1465" s="64"/>
      <c r="D1465" s="14"/>
      <c r="E1465" s="64"/>
      <c r="F1465" s="135"/>
      <c r="G1465" s="164"/>
      <c r="H1465" s="165"/>
    </row>
    <row r="1466" spans="1:8" s="17" customFormat="1" x14ac:dyDescent="0.2">
      <c r="A1466" s="64"/>
      <c r="B1466" s="135"/>
      <c r="C1466" s="64"/>
      <c r="D1466" s="14"/>
      <c r="E1466" s="64"/>
      <c r="F1466" s="135"/>
      <c r="G1466" s="164"/>
      <c r="H1466" s="165"/>
    </row>
    <row r="1467" spans="1:8" s="17" customFormat="1" x14ac:dyDescent="0.2">
      <c r="A1467" s="64"/>
      <c r="B1467" s="135"/>
      <c r="C1467" s="64"/>
      <c r="D1467" s="14"/>
      <c r="E1467" s="64"/>
      <c r="F1467" s="135"/>
      <c r="G1467" s="164"/>
      <c r="H1467" s="165"/>
    </row>
    <row r="1468" spans="1:8" s="17" customFormat="1" x14ac:dyDescent="0.2">
      <c r="A1468" s="64"/>
      <c r="B1468" s="135"/>
      <c r="C1468" s="64"/>
      <c r="D1468" s="14"/>
      <c r="E1468" s="64"/>
      <c r="F1468" s="135"/>
      <c r="G1468" s="164"/>
      <c r="H1468" s="165"/>
    </row>
    <row r="1469" spans="1:8" s="17" customFormat="1" x14ac:dyDescent="0.2">
      <c r="A1469" s="64"/>
      <c r="B1469" s="135"/>
      <c r="C1469" s="64"/>
      <c r="D1469" s="14"/>
      <c r="E1469" s="64"/>
      <c r="F1469" s="135"/>
      <c r="G1469" s="164"/>
      <c r="H1469" s="165"/>
    </row>
    <row r="1470" spans="1:8" s="17" customFormat="1" x14ac:dyDescent="0.2">
      <c r="A1470" s="64"/>
      <c r="B1470" s="135"/>
      <c r="C1470" s="64"/>
      <c r="D1470" s="14"/>
      <c r="E1470" s="64"/>
      <c r="F1470" s="135"/>
      <c r="G1470" s="164"/>
      <c r="H1470" s="165"/>
    </row>
    <row r="1471" spans="1:8" s="17" customFormat="1" x14ac:dyDescent="0.2">
      <c r="A1471" s="64"/>
      <c r="B1471" s="135"/>
      <c r="C1471" s="64"/>
      <c r="D1471" s="14"/>
      <c r="E1471" s="64"/>
      <c r="F1471" s="135"/>
      <c r="G1471" s="164"/>
      <c r="H1471" s="165"/>
    </row>
    <row r="1472" spans="1:8" s="17" customFormat="1" x14ac:dyDescent="0.2">
      <c r="A1472" s="64"/>
      <c r="B1472" s="135"/>
      <c r="C1472" s="64"/>
      <c r="D1472" s="14"/>
      <c r="E1472" s="64"/>
      <c r="F1472" s="135"/>
      <c r="G1472" s="164"/>
      <c r="H1472" s="165"/>
    </row>
    <row r="1473" spans="1:8" s="17" customFormat="1" x14ac:dyDescent="0.2">
      <c r="A1473" s="64"/>
      <c r="B1473" s="135"/>
      <c r="C1473" s="64"/>
      <c r="D1473" s="14"/>
      <c r="E1473" s="64"/>
      <c r="F1473" s="135"/>
      <c r="G1473" s="164"/>
      <c r="H1473" s="165"/>
    </row>
    <row r="1474" spans="1:8" s="17" customFormat="1" x14ac:dyDescent="0.2">
      <c r="A1474" s="64"/>
      <c r="B1474" s="135"/>
      <c r="C1474" s="64"/>
      <c r="D1474" s="14"/>
      <c r="E1474" s="64"/>
      <c r="F1474" s="135"/>
      <c r="G1474" s="164"/>
      <c r="H1474" s="165"/>
    </row>
    <row r="1475" spans="1:8" s="17" customFormat="1" x14ac:dyDescent="0.2">
      <c r="A1475" s="64"/>
      <c r="B1475" s="135"/>
      <c r="C1475" s="64"/>
      <c r="D1475" s="14"/>
      <c r="E1475" s="64"/>
      <c r="F1475" s="135"/>
      <c r="G1475" s="164"/>
      <c r="H1475" s="165"/>
    </row>
    <row r="1476" spans="1:8" s="17" customFormat="1" x14ac:dyDescent="0.2">
      <c r="A1476" s="64"/>
      <c r="B1476" s="135"/>
      <c r="C1476" s="64"/>
      <c r="D1476" s="14"/>
      <c r="E1476" s="64"/>
      <c r="F1476" s="135"/>
      <c r="G1476" s="164"/>
      <c r="H1476" s="165"/>
    </row>
    <row r="1477" spans="1:8" s="17" customFormat="1" x14ac:dyDescent="0.2">
      <c r="A1477" s="64"/>
      <c r="B1477" s="135"/>
      <c r="C1477" s="64"/>
      <c r="D1477" s="14"/>
      <c r="E1477" s="64"/>
      <c r="F1477" s="135"/>
      <c r="G1477" s="164"/>
      <c r="H1477" s="165"/>
    </row>
    <row r="1478" spans="1:8" s="17" customFormat="1" x14ac:dyDescent="0.2">
      <c r="A1478" s="64"/>
      <c r="B1478" s="135"/>
      <c r="C1478" s="64"/>
      <c r="D1478" s="14"/>
      <c r="E1478" s="64"/>
      <c r="F1478" s="135"/>
      <c r="G1478" s="164"/>
      <c r="H1478" s="165"/>
    </row>
    <row r="1479" spans="1:8" s="17" customFormat="1" x14ac:dyDescent="0.2">
      <c r="A1479" s="64"/>
      <c r="B1479" s="135"/>
      <c r="C1479" s="64"/>
      <c r="D1479" s="14"/>
      <c r="E1479" s="64"/>
      <c r="F1479" s="135"/>
      <c r="G1479" s="164"/>
      <c r="H1479" s="165"/>
    </row>
    <row r="1480" spans="1:8" s="17" customFormat="1" x14ac:dyDescent="0.2">
      <c r="A1480" s="64"/>
      <c r="B1480" s="135"/>
      <c r="C1480" s="64"/>
      <c r="D1480" s="14"/>
      <c r="E1480" s="64"/>
      <c r="F1480" s="135"/>
      <c r="G1480" s="164"/>
      <c r="H1480" s="165"/>
    </row>
    <row r="1481" spans="1:8" s="17" customFormat="1" x14ac:dyDescent="0.2">
      <c r="A1481" s="64"/>
      <c r="B1481" s="135"/>
      <c r="C1481" s="64"/>
      <c r="D1481" s="14"/>
      <c r="E1481" s="64"/>
      <c r="F1481" s="135"/>
      <c r="G1481" s="164"/>
      <c r="H1481" s="165"/>
    </row>
    <row r="1482" spans="1:8" s="17" customFormat="1" x14ac:dyDescent="0.2">
      <c r="A1482" s="64"/>
      <c r="B1482" s="135"/>
      <c r="C1482" s="64"/>
      <c r="D1482" s="14"/>
      <c r="E1482" s="64"/>
      <c r="F1482" s="135"/>
      <c r="G1482" s="164"/>
      <c r="H1482" s="165"/>
    </row>
    <row r="1483" spans="1:8" s="17" customFormat="1" x14ac:dyDescent="0.2">
      <c r="A1483" s="64"/>
      <c r="B1483" s="135"/>
      <c r="C1483" s="64"/>
      <c r="D1483" s="14"/>
      <c r="E1483" s="64"/>
      <c r="F1483" s="135"/>
      <c r="G1483" s="164"/>
      <c r="H1483" s="165"/>
    </row>
    <row r="1484" spans="1:8" s="17" customFormat="1" x14ac:dyDescent="0.2">
      <c r="A1484" s="64"/>
      <c r="B1484" s="135"/>
      <c r="C1484" s="64"/>
      <c r="D1484" s="14"/>
      <c r="E1484" s="64"/>
      <c r="F1484" s="135"/>
      <c r="G1484" s="164"/>
      <c r="H1484" s="165"/>
    </row>
    <row r="1485" spans="1:8" s="17" customFormat="1" x14ac:dyDescent="0.2">
      <c r="A1485" s="64"/>
      <c r="B1485" s="135"/>
      <c r="C1485" s="64"/>
      <c r="D1485" s="14"/>
      <c r="E1485" s="64"/>
      <c r="F1485" s="135"/>
      <c r="G1485" s="164"/>
      <c r="H1485" s="165"/>
    </row>
    <row r="1486" spans="1:8" s="17" customFormat="1" x14ac:dyDescent="0.2">
      <c r="A1486" s="64"/>
      <c r="B1486" s="135"/>
      <c r="C1486" s="64"/>
      <c r="D1486" s="14"/>
      <c r="E1486" s="64"/>
      <c r="F1486" s="135"/>
      <c r="G1486" s="164"/>
      <c r="H1486" s="165"/>
    </row>
    <row r="1487" spans="1:8" s="17" customFormat="1" x14ac:dyDescent="0.2">
      <c r="A1487" s="64"/>
      <c r="B1487" s="135"/>
      <c r="C1487" s="64"/>
      <c r="D1487" s="14"/>
      <c r="E1487" s="64"/>
      <c r="F1487" s="135"/>
      <c r="G1487" s="164"/>
      <c r="H1487" s="165"/>
    </row>
    <row r="1488" spans="1:8" s="17" customFormat="1" x14ac:dyDescent="0.2">
      <c r="A1488" s="64"/>
      <c r="B1488" s="135"/>
      <c r="C1488" s="64"/>
      <c r="D1488" s="14"/>
      <c r="E1488" s="64"/>
      <c r="F1488" s="135"/>
      <c r="G1488" s="164"/>
      <c r="H1488" s="165"/>
    </row>
    <row r="1489" spans="1:8" s="17" customFormat="1" x14ac:dyDescent="0.2">
      <c r="A1489" s="64"/>
      <c r="B1489" s="135"/>
      <c r="C1489" s="64"/>
      <c r="D1489" s="14"/>
      <c r="E1489" s="64"/>
      <c r="F1489" s="135"/>
      <c r="G1489" s="164"/>
      <c r="H1489" s="165"/>
    </row>
    <row r="1490" spans="1:8" s="17" customFormat="1" x14ac:dyDescent="0.2">
      <c r="A1490" s="64"/>
      <c r="B1490" s="135"/>
      <c r="C1490" s="64"/>
      <c r="D1490" s="14"/>
      <c r="E1490" s="64"/>
      <c r="F1490" s="135"/>
      <c r="G1490" s="164"/>
      <c r="H1490" s="165"/>
    </row>
    <row r="1491" spans="1:8" s="17" customFormat="1" x14ac:dyDescent="0.2">
      <c r="A1491" s="64"/>
      <c r="B1491" s="135"/>
      <c r="C1491" s="64"/>
      <c r="D1491" s="14"/>
      <c r="E1491" s="64"/>
      <c r="F1491" s="135"/>
      <c r="G1491" s="164"/>
      <c r="H1491" s="165"/>
    </row>
    <row r="1492" spans="1:8" s="17" customFormat="1" x14ac:dyDescent="0.2">
      <c r="A1492" s="64"/>
      <c r="B1492" s="135"/>
      <c r="C1492" s="64"/>
      <c r="D1492" s="14"/>
      <c r="E1492" s="64"/>
      <c r="F1492" s="135"/>
      <c r="G1492" s="164"/>
      <c r="H1492" s="165"/>
    </row>
    <row r="1493" spans="1:8" s="17" customFormat="1" x14ac:dyDescent="0.2">
      <c r="A1493" s="64"/>
      <c r="B1493" s="135"/>
      <c r="C1493" s="64"/>
      <c r="D1493" s="14"/>
      <c r="E1493" s="64"/>
      <c r="F1493" s="135"/>
      <c r="G1493" s="164"/>
      <c r="H1493" s="165"/>
    </row>
    <row r="1494" spans="1:8" s="17" customFormat="1" x14ac:dyDescent="0.2">
      <c r="A1494" s="64"/>
      <c r="B1494" s="135"/>
      <c r="C1494" s="64"/>
      <c r="D1494" s="14"/>
      <c r="E1494" s="64"/>
      <c r="F1494" s="135"/>
      <c r="G1494" s="164"/>
      <c r="H1494" s="165"/>
    </row>
    <row r="1495" spans="1:8" s="17" customFormat="1" x14ac:dyDescent="0.2">
      <c r="A1495" s="64"/>
      <c r="B1495" s="135"/>
      <c r="C1495" s="64"/>
      <c r="D1495" s="14"/>
      <c r="E1495" s="64"/>
      <c r="F1495" s="135"/>
      <c r="G1495" s="164"/>
      <c r="H1495" s="165"/>
    </row>
    <row r="1496" spans="1:8" s="17" customFormat="1" x14ac:dyDescent="0.2">
      <c r="A1496" s="64"/>
      <c r="B1496" s="135"/>
      <c r="C1496" s="64"/>
      <c r="D1496" s="14"/>
      <c r="E1496" s="64"/>
      <c r="F1496" s="135"/>
      <c r="G1496" s="164"/>
      <c r="H1496" s="165"/>
    </row>
    <row r="1497" spans="1:8" s="17" customFormat="1" x14ac:dyDescent="0.2">
      <c r="A1497" s="64"/>
      <c r="B1497" s="135"/>
      <c r="C1497" s="64"/>
      <c r="D1497" s="14"/>
      <c r="E1497" s="64"/>
      <c r="F1497" s="135"/>
      <c r="G1497" s="164"/>
      <c r="H1497" s="165"/>
    </row>
    <row r="1498" spans="1:8" s="17" customFormat="1" x14ac:dyDescent="0.2">
      <c r="A1498" s="64"/>
      <c r="B1498" s="135"/>
      <c r="C1498" s="64"/>
      <c r="D1498" s="14"/>
      <c r="E1498" s="64"/>
      <c r="F1498" s="135"/>
      <c r="G1498" s="164"/>
      <c r="H1498" s="165"/>
    </row>
    <row r="1499" spans="1:8" s="17" customFormat="1" x14ac:dyDescent="0.2">
      <c r="A1499" s="64"/>
      <c r="B1499" s="135"/>
      <c r="C1499" s="64"/>
      <c r="D1499" s="14"/>
      <c r="E1499" s="64"/>
      <c r="F1499" s="135"/>
      <c r="G1499" s="164"/>
      <c r="H1499" s="165"/>
    </row>
    <row r="1500" spans="1:8" s="17" customFormat="1" x14ac:dyDescent="0.2">
      <c r="A1500" s="64"/>
      <c r="B1500" s="135"/>
      <c r="C1500" s="64"/>
      <c r="D1500" s="14"/>
      <c r="E1500" s="64"/>
      <c r="F1500" s="135"/>
      <c r="G1500" s="164"/>
      <c r="H1500" s="165"/>
    </row>
    <row r="1501" spans="1:8" s="17" customFormat="1" x14ac:dyDescent="0.2">
      <c r="A1501" s="64"/>
      <c r="B1501" s="135"/>
      <c r="C1501" s="64"/>
      <c r="D1501" s="14"/>
      <c r="E1501" s="64"/>
      <c r="F1501" s="135"/>
      <c r="G1501" s="164"/>
      <c r="H1501" s="165"/>
    </row>
    <row r="1502" spans="1:8" s="17" customFormat="1" x14ac:dyDescent="0.2">
      <c r="A1502" s="64"/>
      <c r="B1502" s="135"/>
      <c r="C1502" s="64"/>
      <c r="D1502" s="14"/>
      <c r="E1502" s="64"/>
      <c r="F1502" s="135"/>
      <c r="G1502" s="164"/>
      <c r="H1502" s="165"/>
    </row>
    <row r="1503" spans="1:8" s="17" customFormat="1" x14ac:dyDescent="0.2">
      <c r="A1503" s="64"/>
      <c r="B1503" s="135"/>
      <c r="C1503" s="64"/>
      <c r="D1503" s="14"/>
      <c r="E1503" s="64"/>
      <c r="F1503" s="135"/>
      <c r="G1503" s="164"/>
      <c r="H1503" s="165"/>
    </row>
    <row r="1504" spans="1:8" s="17" customFormat="1" x14ac:dyDescent="0.2">
      <c r="A1504" s="64"/>
      <c r="B1504" s="135"/>
      <c r="C1504" s="64"/>
      <c r="D1504" s="14"/>
      <c r="E1504" s="64"/>
      <c r="F1504" s="135"/>
      <c r="G1504" s="164"/>
      <c r="H1504" s="165"/>
    </row>
    <row r="1505" spans="1:8" s="17" customFormat="1" x14ac:dyDescent="0.2">
      <c r="A1505" s="64"/>
      <c r="B1505" s="135"/>
      <c r="C1505" s="64"/>
      <c r="D1505" s="14"/>
      <c r="E1505" s="64"/>
      <c r="F1505" s="135"/>
      <c r="G1505" s="164"/>
      <c r="H1505" s="165"/>
    </row>
    <row r="1506" spans="1:8" s="17" customFormat="1" x14ac:dyDescent="0.2">
      <c r="A1506" s="64"/>
      <c r="B1506" s="135"/>
      <c r="C1506" s="64"/>
      <c r="D1506" s="14"/>
      <c r="E1506" s="64"/>
      <c r="F1506" s="135"/>
      <c r="G1506" s="164"/>
      <c r="H1506" s="165"/>
    </row>
    <row r="1507" spans="1:8" s="17" customFormat="1" x14ac:dyDescent="0.2">
      <c r="A1507" s="64"/>
      <c r="B1507" s="135"/>
      <c r="C1507" s="64"/>
      <c r="D1507" s="14"/>
      <c r="E1507" s="64"/>
      <c r="F1507" s="135"/>
      <c r="G1507" s="164"/>
      <c r="H1507" s="165"/>
    </row>
    <row r="1508" spans="1:8" s="17" customFormat="1" x14ac:dyDescent="0.2">
      <c r="A1508" s="64"/>
      <c r="B1508" s="135"/>
      <c r="C1508" s="64"/>
      <c r="D1508" s="14"/>
      <c r="E1508" s="64"/>
      <c r="F1508" s="135"/>
      <c r="G1508" s="164"/>
      <c r="H1508" s="165"/>
    </row>
    <row r="1509" spans="1:8" s="17" customFormat="1" x14ac:dyDescent="0.2">
      <c r="A1509" s="64"/>
      <c r="B1509" s="135"/>
      <c r="C1509" s="64"/>
      <c r="D1509" s="14"/>
      <c r="E1509" s="64"/>
      <c r="F1509" s="135"/>
      <c r="G1509" s="164"/>
      <c r="H1509" s="165"/>
    </row>
    <row r="1510" spans="1:8" s="17" customFormat="1" x14ac:dyDescent="0.2">
      <c r="A1510" s="64"/>
      <c r="B1510" s="135"/>
      <c r="C1510" s="64"/>
      <c r="D1510" s="14"/>
      <c r="E1510" s="64"/>
      <c r="F1510" s="135"/>
      <c r="G1510" s="164"/>
      <c r="H1510" s="165"/>
    </row>
    <row r="1511" spans="1:8" s="17" customFormat="1" x14ac:dyDescent="0.2">
      <c r="A1511" s="64"/>
      <c r="B1511" s="135"/>
      <c r="C1511" s="64"/>
      <c r="D1511" s="14"/>
      <c r="E1511" s="64"/>
      <c r="F1511" s="135"/>
      <c r="G1511" s="164"/>
      <c r="H1511" s="165"/>
    </row>
    <row r="1512" spans="1:8" s="17" customFormat="1" x14ac:dyDescent="0.2">
      <c r="A1512" s="64"/>
      <c r="B1512" s="135"/>
      <c r="C1512" s="64"/>
      <c r="D1512" s="14"/>
      <c r="E1512" s="64"/>
      <c r="F1512" s="135"/>
      <c r="G1512" s="164"/>
      <c r="H1512" s="165"/>
    </row>
    <row r="1513" spans="1:8" s="17" customFormat="1" x14ac:dyDescent="0.2">
      <c r="A1513" s="64"/>
      <c r="B1513" s="135"/>
      <c r="C1513" s="64"/>
      <c r="D1513" s="14"/>
      <c r="E1513" s="64"/>
      <c r="F1513" s="135"/>
      <c r="G1513" s="164"/>
      <c r="H1513" s="165"/>
    </row>
    <row r="1514" spans="1:8" s="17" customFormat="1" x14ac:dyDescent="0.2">
      <c r="A1514" s="64"/>
      <c r="B1514" s="135"/>
      <c r="C1514" s="64"/>
      <c r="D1514" s="14"/>
      <c r="E1514" s="64"/>
      <c r="F1514" s="135"/>
      <c r="G1514" s="164"/>
      <c r="H1514" s="165"/>
    </row>
    <row r="1515" spans="1:8" s="17" customFormat="1" x14ac:dyDescent="0.2">
      <c r="A1515" s="64"/>
      <c r="B1515" s="135"/>
      <c r="C1515" s="64"/>
      <c r="D1515" s="14"/>
      <c r="E1515" s="64"/>
      <c r="F1515" s="135"/>
      <c r="G1515" s="164"/>
      <c r="H1515" s="165"/>
    </row>
    <row r="1516" spans="1:8" s="17" customFormat="1" x14ac:dyDescent="0.2">
      <c r="A1516" s="64"/>
      <c r="B1516" s="135"/>
      <c r="C1516" s="64"/>
      <c r="D1516" s="14"/>
      <c r="E1516" s="64"/>
      <c r="F1516" s="135"/>
      <c r="G1516" s="164"/>
      <c r="H1516" s="165"/>
    </row>
    <row r="1517" spans="1:8" s="17" customFormat="1" x14ac:dyDescent="0.2">
      <c r="A1517" s="64"/>
      <c r="B1517" s="135"/>
      <c r="C1517" s="64"/>
      <c r="D1517" s="14"/>
      <c r="E1517" s="64"/>
      <c r="F1517" s="135"/>
      <c r="G1517" s="164"/>
      <c r="H1517" s="165"/>
    </row>
    <row r="1518" spans="1:8" s="17" customFormat="1" x14ac:dyDescent="0.2">
      <c r="A1518" s="64"/>
      <c r="B1518" s="135"/>
      <c r="C1518" s="64"/>
      <c r="D1518" s="14"/>
      <c r="E1518" s="64"/>
      <c r="F1518" s="135"/>
      <c r="G1518" s="164"/>
      <c r="H1518" s="165"/>
    </row>
    <row r="1519" spans="1:8" s="17" customFormat="1" x14ac:dyDescent="0.2">
      <c r="A1519" s="64"/>
      <c r="B1519" s="135"/>
      <c r="C1519" s="64"/>
      <c r="D1519" s="14"/>
      <c r="E1519" s="64"/>
      <c r="F1519" s="135"/>
      <c r="G1519" s="164"/>
      <c r="H1519" s="165"/>
    </row>
    <row r="1520" spans="1:8" s="17" customFormat="1" x14ac:dyDescent="0.2">
      <c r="A1520" s="64"/>
      <c r="B1520" s="135"/>
      <c r="C1520" s="64"/>
      <c r="D1520" s="14"/>
      <c r="E1520" s="64"/>
      <c r="F1520" s="135"/>
      <c r="G1520" s="164"/>
      <c r="H1520" s="165"/>
    </row>
    <row r="1521" spans="1:8" s="17" customFormat="1" x14ac:dyDescent="0.2">
      <c r="A1521" s="64"/>
      <c r="B1521" s="135"/>
      <c r="C1521" s="64"/>
      <c r="D1521" s="14"/>
      <c r="E1521" s="64"/>
      <c r="F1521" s="135"/>
      <c r="G1521" s="164"/>
      <c r="H1521" s="165"/>
    </row>
    <row r="1522" spans="1:8" s="17" customFormat="1" x14ac:dyDescent="0.2">
      <c r="A1522" s="64"/>
      <c r="B1522" s="135"/>
      <c r="C1522" s="64"/>
      <c r="D1522" s="14"/>
      <c r="E1522" s="64"/>
      <c r="F1522" s="135"/>
      <c r="G1522" s="164"/>
      <c r="H1522" s="165"/>
    </row>
    <row r="1523" spans="1:8" s="17" customFormat="1" x14ac:dyDescent="0.2">
      <c r="A1523" s="64"/>
      <c r="B1523" s="135"/>
      <c r="C1523" s="64"/>
      <c r="D1523" s="14"/>
      <c r="E1523" s="64"/>
      <c r="F1523" s="135"/>
      <c r="G1523" s="164"/>
      <c r="H1523" s="165"/>
    </row>
    <row r="1524" spans="1:8" s="17" customFormat="1" x14ac:dyDescent="0.2">
      <c r="A1524" s="64"/>
      <c r="B1524" s="135"/>
      <c r="C1524" s="64"/>
      <c r="D1524" s="14"/>
      <c r="E1524" s="64"/>
      <c r="F1524" s="135"/>
      <c r="G1524" s="164"/>
      <c r="H1524" s="165"/>
    </row>
    <row r="1525" spans="1:8" s="17" customFormat="1" x14ac:dyDescent="0.2">
      <c r="A1525" s="64"/>
      <c r="B1525" s="135"/>
      <c r="C1525" s="64"/>
      <c r="D1525" s="14"/>
      <c r="E1525" s="64"/>
      <c r="F1525" s="135"/>
      <c r="G1525" s="164"/>
      <c r="H1525" s="165"/>
    </row>
    <row r="1526" spans="1:8" s="17" customFormat="1" x14ac:dyDescent="0.2">
      <c r="A1526" s="64"/>
      <c r="B1526" s="135"/>
      <c r="C1526" s="64"/>
      <c r="D1526" s="14"/>
      <c r="E1526" s="64"/>
      <c r="F1526" s="135"/>
      <c r="G1526" s="164"/>
      <c r="H1526" s="165"/>
    </row>
    <row r="1527" spans="1:8" s="17" customFormat="1" x14ac:dyDescent="0.2">
      <c r="A1527" s="64"/>
      <c r="B1527" s="135"/>
      <c r="C1527" s="64"/>
      <c r="D1527" s="14"/>
      <c r="E1527" s="64"/>
      <c r="F1527" s="135"/>
      <c r="G1527" s="164"/>
      <c r="H1527" s="165"/>
    </row>
    <row r="1528" spans="1:8" s="17" customFormat="1" x14ac:dyDescent="0.2">
      <c r="A1528" s="64"/>
      <c r="B1528" s="135"/>
      <c r="C1528" s="64"/>
      <c r="D1528" s="14"/>
      <c r="E1528" s="64"/>
      <c r="F1528" s="135"/>
      <c r="G1528" s="164"/>
      <c r="H1528" s="165"/>
    </row>
    <row r="1529" spans="1:8" s="17" customFormat="1" x14ac:dyDescent="0.2">
      <c r="A1529" s="64"/>
      <c r="B1529" s="135"/>
      <c r="C1529" s="64"/>
      <c r="D1529" s="14"/>
      <c r="E1529" s="64"/>
      <c r="F1529" s="135"/>
      <c r="G1529" s="164"/>
      <c r="H1529" s="165"/>
    </row>
    <row r="1530" spans="1:8" s="17" customFormat="1" x14ac:dyDescent="0.2">
      <c r="A1530" s="64"/>
      <c r="B1530" s="135"/>
      <c r="C1530" s="64"/>
      <c r="D1530" s="14"/>
      <c r="E1530" s="64"/>
      <c r="F1530" s="135"/>
      <c r="G1530" s="164"/>
      <c r="H1530" s="165"/>
    </row>
    <row r="1531" spans="1:8" s="17" customFormat="1" x14ac:dyDescent="0.2">
      <c r="A1531" s="64"/>
      <c r="B1531" s="135"/>
      <c r="C1531" s="64"/>
      <c r="D1531" s="14"/>
      <c r="E1531" s="64"/>
      <c r="F1531" s="135"/>
      <c r="G1531" s="164"/>
      <c r="H1531" s="165"/>
    </row>
    <row r="1532" spans="1:8" s="17" customFormat="1" x14ac:dyDescent="0.2">
      <c r="A1532" s="64"/>
      <c r="B1532" s="135"/>
      <c r="C1532" s="64"/>
      <c r="D1532" s="14"/>
      <c r="E1532" s="64"/>
      <c r="F1532" s="135"/>
      <c r="G1532" s="164"/>
      <c r="H1532" s="165"/>
    </row>
    <row r="1533" spans="1:8" s="17" customFormat="1" x14ac:dyDescent="0.2">
      <c r="A1533" s="64"/>
      <c r="B1533" s="135"/>
      <c r="C1533" s="64"/>
      <c r="D1533" s="14"/>
      <c r="E1533" s="64"/>
      <c r="F1533" s="135"/>
      <c r="G1533" s="164"/>
      <c r="H1533" s="165"/>
    </row>
    <row r="1534" spans="1:8" s="17" customFormat="1" x14ac:dyDescent="0.2">
      <c r="A1534" s="64"/>
      <c r="B1534" s="135"/>
      <c r="C1534" s="64"/>
      <c r="D1534" s="14"/>
      <c r="E1534" s="64"/>
      <c r="F1534" s="135"/>
      <c r="G1534" s="164"/>
      <c r="H1534" s="165"/>
    </row>
    <row r="1535" spans="1:8" s="17" customFormat="1" x14ac:dyDescent="0.2">
      <c r="A1535" s="64"/>
      <c r="B1535" s="135"/>
      <c r="C1535" s="64"/>
      <c r="D1535" s="14"/>
      <c r="E1535" s="64"/>
      <c r="F1535" s="135"/>
      <c r="G1535" s="164"/>
      <c r="H1535" s="165"/>
    </row>
    <row r="1536" spans="1:8" s="17" customFormat="1" x14ac:dyDescent="0.2">
      <c r="A1536" s="64"/>
      <c r="B1536" s="135"/>
      <c r="C1536" s="64"/>
      <c r="D1536" s="14"/>
      <c r="E1536" s="64"/>
      <c r="F1536" s="135"/>
      <c r="G1536" s="164"/>
      <c r="H1536" s="165"/>
    </row>
    <row r="1537" spans="1:8" s="17" customFormat="1" x14ac:dyDescent="0.2">
      <c r="A1537" s="64"/>
      <c r="B1537" s="135"/>
      <c r="C1537" s="64"/>
      <c r="D1537" s="14"/>
      <c r="E1537" s="64"/>
      <c r="F1537" s="135"/>
      <c r="G1537" s="164"/>
      <c r="H1537" s="165"/>
    </row>
    <row r="1538" spans="1:8" s="17" customFormat="1" x14ac:dyDescent="0.2">
      <c r="A1538" s="64"/>
      <c r="B1538" s="135"/>
      <c r="C1538" s="64"/>
      <c r="D1538" s="14"/>
      <c r="E1538" s="64"/>
      <c r="F1538" s="135"/>
      <c r="G1538" s="164"/>
      <c r="H1538" s="165"/>
    </row>
    <row r="1539" spans="1:8" s="17" customFormat="1" x14ac:dyDescent="0.2">
      <c r="A1539" s="64"/>
      <c r="B1539" s="135"/>
      <c r="C1539" s="64"/>
      <c r="D1539" s="14"/>
      <c r="E1539" s="64"/>
      <c r="F1539" s="135"/>
      <c r="G1539" s="164"/>
      <c r="H1539" s="165"/>
    </row>
    <row r="1540" spans="1:8" s="17" customFormat="1" x14ac:dyDescent="0.2">
      <c r="A1540" s="64"/>
      <c r="B1540" s="135"/>
      <c r="C1540" s="64"/>
      <c r="D1540" s="14"/>
      <c r="E1540" s="64"/>
      <c r="F1540" s="135"/>
      <c r="G1540" s="164"/>
      <c r="H1540" s="165"/>
    </row>
    <row r="1541" spans="1:8" s="17" customFormat="1" x14ac:dyDescent="0.2">
      <c r="A1541" s="64"/>
      <c r="B1541" s="135"/>
      <c r="C1541" s="64"/>
      <c r="D1541" s="14"/>
      <c r="E1541" s="64"/>
      <c r="F1541" s="135"/>
      <c r="G1541" s="164"/>
      <c r="H1541" s="165"/>
    </row>
    <row r="1542" spans="1:8" s="17" customFormat="1" x14ac:dyDescent="0.2">
      <c r="A1542" s="64"/>
      <c r="B1542" s="135"/>
      <c r="C1542" s="64"/>
      <c r="D1542" s="14"/>
      <c r="E1542" s="64"/>
      <c r="F1542" s="135"/>
      <c r="G1542" s="164"/>
      <c r="H1542" s="165"/>
    </row>
    <row r="1543" spans="1:8" s="17" customFormat="1" x14ac:dyDescent="0.2">
      <c r="A1543" s="64"/>
      <c r="B1543" s="135"/>
      <c r="C1543" s="64"/>
      <c r="D1543" s="14"/>
      <c r="E1543" s="64"/>
      <c r="F1543" s="135"/>
      <c r="G1543" s="164"/>
      <c r="H1543" s="165"/>
    </row>
    <row r="1544" spans="1:8" s="17" customFormat="1" x14ac:dyDescent="0.2">
      <c r="A1544" s="64"/>
      <c r="B1544" s="135"/>
      <c r="C1544" s="64"/>
      <c r="D1544" s="14"/>
      <c r="E1544" s="64"/>
      <c r="F1544" s="135"/>
      <c r="G1544" s="164"/>
      <c r="H1544" s="165"/>
    </row>
    <row r="1545" spans="1:8" s="17" customFormat="1" x14ac:dyDescent="0.2">
      <c r="A1545" s="64"/>
      <c r="B1545" s="135"/>
      <c r="C1545" s="64"/>
      <c r="D1545" s="14"/>
      <c r="E1545" s="64"/>
      <c r="F1545" s="135"/>
      <c r="G1545" s="164"/>
      <c r="H1545" s="165"/>
    </row>
    <row r="1546" spans="1:8" s="17" customFormat="1" x14ac:dyDescent="0.2">
      <c r="A1546" s="64"/>
      <c r="B1546" s="135"/>
      <c r="C1546" s="64"/>
      <c r="D1546" s="14"/>
      <c r="E1546" s="64"/>
      <c r="F1546" s="135"/>
      <c r="G1546" s="164"/>
      <c r="H1546" s="165"/>
    </row>
    <row r="1547" spans="1:8" s="17" customFormat="1" x14ac:dyDescent="0.2">
      <c r="A1547" s="64"/>
      <c r="B1547" s="135"/>
      <c r="C1547" s="64"/>
      <c r="D1547" s="14"/>
      <c r="E1547" s="64"/>
      <c r="F1547" s="135"/>
      <c r="G1547" s="164"/>
      <c r="H1547" s="165"/>
    </row>
    <row r="1548" spans="1:8" s="17" customFormat="1" x14ac:dyDescent="0.2">
      <c r="A1548" s="64"/>
      <c r="B1548" s="135"/>
      <c r="C1548" s="64"/>
      <c r="D1548" s="14"/>
      <c r="E1548" s="64"/>
      <c r="F1548" s="135"/>
      <c r="G1548" s="164"/>
      <c r="H1548" s="165"/>
    </row>
    <row r="1549" spans="1:8" s="17" customFormat="1" x14ac:dyDescent="0.2">
      <c r="A1549" s="64"/>
      <c r="B1549" s="135"/>
      <c r="C1549" s="64"/>
      <c r="D1549" s="14"/>
      <c r="E1549" s="64"/>
      <c r="F1549" s="135"/>
      <c r="G1549" s="164"/>
      <c r="H1549" s="165"/>
    </row>
    <row r="1550" spans="1:8" s="17" customFormat="1" x14ac:dyDescent="0.2">
      <c r="A1550" s="64"/>
      <c r="B1550" s="135"/>
      <c r="C1550" s="64"/>
      <c r="D1550" s="14"/>
      <c r="E1550" s="64"/>
      <c r="F1550" s="135"/>
      <c r="G1550" s="164"/>
      <c r="H1550" s="165"/>
    </row>
    <row r="1551" spans="1:8" s="17" customFormat="1" x14ac:dyDescent="0.2">
      <c r="A1551" s="64"/>
      <c r="B1551" s="135"/>
      <c r="C1551" s="64"/>
      <c r="D1551" s="14"/>
      <c r="E1551" s="64"/>
      <c r="F1551" s="135"/>
      <c r="G1551" s="164"/>
      <c r="H1551" s="165"/>
    </row>
    <row r="1552" spans="1:8" s="17" customFormat="1" x14ac:dyDescent="0.2">
      <c r="A1552" s="64"/>
      <c r="B1552" s="135"/>
      <c r="C1552" s="64"/>
      <c r="D1552" s="14"/>
      <c r="E1552" s="64"/>
      <c r="F1552" s="135"/>
      <c r="G1552" s="164"/>
      <c r="H1552" s="165"/>
    </row>
    <row r="1553" spans="1:8" s="17" customFormat="1" x14ac:dyDescent="0.2">
      <c r="A1553" s="64"/>
      <c r="B1553" s="135"/>
      <c r="C1553" s="64"/>
      <c r="D1553" s="14"/>
      <c r="E1553" s="64"/>
      <c r="F1553" s="135"/>
      <c r="G1553" s="164"/>
      <c r="H1553" s="165"/>
    </row>
    <row r="1554" spans="1:8" s="17" customFormat="1" x14ac:dyDescent="0.2">
      <c r="A1554" s="64"/>
      <c r="B1554" s="135"/>
      <c r="C1554" s="64"/>
      <c r="D1554" s="14"/>
      <c r="E1554" s="64"/>
      <c r="F1554" s="135"/>
      <c r="G1554" s="164"/>
      <c r="H1554" s="165"/>
    </row>
    <row r="1555" spans="1:8" s="17" customFormat="1" x14ac:dyDescent="0.2">
      <c r="A1555" s="64"/>
      <c r="B1555" s="135"/>
      <c r="C1555" s="64"/>
      <c r="D1555" s="14"/>
      <c r="E1555" s="64"/>
      <c r="F1555" s="135"/>
      <c r="G1555" s="164"/>
      <c r="H1555" s="165"/>
    </row>
    <row r="1556" spans="1:8" s="17" customFormat="1" x14ac:dyDescent="0.2">
      <c r="A1556" s="64"/>
      <c r="B1556" s="135"/>
      <c r="C1556" s="64"/>
      <c r="D1556" s="14"/>
      <c r="E1556" s="64"/>
      <c r="F1556" s="135"/>
      <c r="G1556" s="164"/>
      <c r="H1556" s="165"/>
    </row>
    <row r="1557" spans="1:8" s="17" customFormat="1" x14ac:dyDescent="0.2">
      <c r="A1557" s="64"/>
      <c r="B1557" s="135"/>
      <c r="C1557" s="64"/>
      <c r="D1557" s="14"/>
      <c r="E1557" s="64"/>
      <c r="F1557" s="135"/>
      <c r="G1557" s="164"/>
      <c r="H1557" s="165"/>
    </row>
    <row r="1558" spans="1:8" s="17" customFormat="1" x14ac:dyDescent="0.2">
      <c r="A1558" s="64"/>
      <c r="B1558" s="135"/>
      <c r="C1558" s="64"/>
      <c r="D1558" s="14"/>
      <c r="E1558" s="64"/>
      <c r="F1558" s="135"/>
      <c r="G1558" s="164"/>
      <c r="H1558" s="165"/>
    </row>
    <row r="1559" spans="1:8" s="17" customFormat="1" x14ac:dyDescent="0.2">
      <c r="A1559" s="64"/>
      <c r="B1559" s="135"/>
      <c r="C1559" s="64"/>
      <c r="D1559" s="14"/>
      <c r="E1559" s="64"/>
      <c r="F1559" s="135"/>
      <c r="G1559" s="164"/>
      <c r="H1559" s="165"/>
    </row>
    <row r="1560" spans="1:8" s="17" customFormat="1" x14ac:dyDescent="0.2">
      <c r="A1560" s="64"/>
      <c r="B1560" s="135"/>
      <c r="C1560" s="64"/>
      <c r="D1560" s="14"/>
      <c r="E1560" s="64"/>
      <c r="F1560" s="135"/>
      <c r="G1560" s="164"/>
      <c r="H1560" s="165"/>
    </row>
    <row r="1561" spans="1:8" s="17" customFormat="1" x14ac:dyDescent="0.2">
      <c r="A1561" s="64"/>
      <c r="B1561" s="135"/>
      <c r="C1561" s="64"/>
      <c r="D1561" s="14"/>
      <c r="E1561" s="64"/>
      <c r="F1561" s="135"/>
      <c r="G1561" s="164"/>
      <c r="H1561" s="165"/>
    </row>
    <row r="1562" spans="1:8" s="17" customFormat="1" x14ac:dyDescent="0.2">
      <c r="A1562" s="64"/>
      <c r="B1562" s="135"/>
      <c r="C1562" s="64"/>
      <c r="D1562" s="14"/>
      <c r="E1562" s="64"/>
      <c r="F1562" s="135"/>
      <c r="G1562" s="164"/>
      <c r="H1562" s="165"/>
    </row>
    <row r="1563" spans="1:8" s="17" customFormat="1" x14ac:dyDescent="0.2">
      <c r="A1563" s="64"/>
      <c r="B1563" s="135"/>
      <c r="C1563" s="64"/>
      <c r="D1563" s="14"/>
      <c r="E1563" s="64"/>
      <c r="F1563" s="135"/>
      <c r="G1563" s="164"/>
      <c r="H1563" s="165"/>
    </row>
    <row r="1564" spans="1:8" s="17" customFormat="1" x14ac:dyDescent="0.2">
      <c r="A1564" s="64"/>
      <c r="B1564" s="135"/>
      <c r="C1564" s="64"/>
      <c r="D1564" s="14"/>
      <c r="E1564" s="64"/>
      <c r="F1564" s="135"/>
      <c r="G1564" s="164"/>
      <c r="H1564" s="165"/>
    </row>
    <row r="1565" spans="1:8" s="17" customFormat="1" x14ac:dyDescent="0.2">
      <c r="A1565" s="64"/>
      <c r="B1565" s="135"/>
      <c r="C1565" s="64"/>
      <c r="D1565" s="14"/>
      <c r="E1565" s="64"/>
      <c r="F1565" s="135"/>
      <c r="G1565" s="164"/>
      <c r="H1565" s="165"/>
    </row>
    <row r="1566" spans="1:8" s="17" customFormat="1" x14ac:dyDescent="0.2">
      <c r="A1566" s="64"/>
      <c r="B1566" s="135"/>
      <c r="C1566" s="64"/>
      <c r="D1566" s="14"/>
      <c r="E1566" s="64"/>
      <c r="F1566" s="135"/>
      <c r="G1566" s="164"/>
      <c r="H1566" s="165"/>
    </row>
    <row r="1567" spans="1:8" s="17" customFormat="1" x14ac:dyDescent="0.2">
      <c r="A1567" s="64"/>
      <c r="B1567" s="135"/>
      <c r="C1567" s="64"/>
      <c r="D1567" s="14"/>
      <c r="E1567" s="64"/>
      <c r="F1567" s="135"/>
      <c r="G1567" s="164"/>
      <c r="H1567" s="165"/>
    </row>
    <row r="1568" spans="1:8" s="17" customFormat="1" x14ac:dyDescent="0.2">
      <c r="A1568" s="64"/>
      <c r="B1568" s="135"/>
      <c r="C1568" s="64"/>
      <c r="D1568" s="14"/>
      <c r="E1568" s="64"/>
      <c r="F1568" s="135"/>
      <c r="G1568" s="164"/>
      <c r="H1568" s="165"/>
    </row>
    <row r="1569" spans="1:8" s="17" customFormat="1" x14ac:dyDescent="0.2">
      <c r="A1569" s="64"/>
      <c r="B1569" s="135"/>
      <c r="C1569" s="64"/>
      <c r="D1569" s="14"/>
      <c r="E1569" s="64"/>
      <c r="F1569" s="135"/>
      <c r="G1569" s="164"/>
      <c r="H1569" s="165"/>
    </row>
    <row r="1570" spans="1:8" s="17" customFormat="1" x14ac:dyDescent="0.2">
      <c r="A1570" s="64"/>
      <c r="B1570" s="135"/>
      <c r="C1570" s="64"/>
      <c r="D1570" s="14"/>
      <c r="E1570" s="64"/>
      <c r="F1570" s="135"/>
      <c r="G1570" s="164"/>
      <c r="H1570" s="165"/>
    </row>
    <row r="1571" spans="1:8" s="17" customFormat="1" x14ac:dyDescent="0.2">
      <c r="A1571" s="64"/>
      <c r="B1571" s="135"/>
      <c r="C1571" s="64"/>
      <c r="D1571" s="14"/>
      <c r="E1571" s="64"/>
      <c r="F1571" s="135"/>
      <c r="G1571" s="164"/>
      <c r="H1571" s="165"/>
    </row>
    <row r="1572" spans="1:8" s="17" customFormat="1" x14ac:dyDescent="0.2">
      <c r="A1572" s="64"/>
      <c r="B1572" s="135"/>
      <c r="C1572" s="64"/>
      <c r="D1572" s="14"/>
      <c r="E1572" s="64"/>
      <c r="F1572" s="135"/>
      <c r="G1572" s="164"/>
      <c r="H1572" s="165"/>
    </row>
    <row r="1573" spans="1:8" s="17" customFormat="1" x14ac:dyDescent="0.2">
      <c r="A1573" s="64"/>
      <c r="B1573" s="135"/>
      <c r="C1573" s="64"/>
      <c r="D1573" s="14"/>
      <c r="E1573" s="64"/>
      <c r="F1573" s="135"/>
      <c r="G1573" s="164"/>
      <c r="H1573" s="165"/>
    </row>
    <row r="1574" spans="1:8" s="17" customFormat="1" x14ac:dyDescent="0.2">
      <c r="A1574" s="64"/>
      <c r="B1574" s="135"/>
      <c r="C1574" s="64"/>
      <c r="D1574" s="14"/>
      <c r="E1574" s="64"/>
      <c r="F1574" s="135"/>
      <c r="G1574" s="164"/>
      <c r="H1574" s="165"/>
    </row>
    <row r="1575" spans="1:8" s="17" customFormat="1" x14ac:dyDescent="0.2">
      <c r="A1575" s="64"/>
      <c r="B1575" s="135"/>
      <c r="C1575" s="64"/>
      <c r="D1575" s="14"/>
      <c r="E1575" s="64"/>
      <c r="F1575" s="135"/>
      <c r="G1575" s="164"/>
      <c r="H1575" s="165"/>
    </row>
    <row r="1576" spans="1:8" s="17" customFormat="1" x14ac:dyDescent="0.2">
      <c r="A1576" s="64"/>
      <c r="B1576" s="135"/>
      <c r="C1576" s="64"/>
      <c r="D1576" s="14"/>
      <c r="E1576" s="64"/>
      <c r="F1576" s="135"/>
      <c r="G1576" s="164"/>
      <c r="H1576" s="165"/>
    </row>
    <row r="1577" spans="1:8" s="17" customFormat="1" x14ac:dyDescent="0.2">
      <c r="A1577" s="64"/>
      <c r="B1577" s="135"/>
      <c r="C1577" s="64"/>
      <c r="D1577" s="14"/>
      <c r="E1577" s="64"/>
      <c r="F1577" s="135"/>
      <c r="G1577" s="164"/>
      <c r="H1577" s="165"/>
    </row>
    <row r="1578" spans="1:8" s="17" customFormat="1" x14ac:dyDescent="0.2">
      <c r="A1578" s="64"/>
      <c r="B1578" s="135"/>
      <c r="C1578" s="64"/>
      <c r="D1578" s="14"/>
      <c r="E1578" s="64"/>
      <c r="F1578" s="135"/>
      <c r="G1578" s="164"/>
      <c r="H1578" s="165"/>
    </row>
    <row r="1579" spans="1:8" s="17" customFormat="1" x14ac:dyDescent="0.2">
      <c r="A1579" s="64"/>
      <c r="B1579" s="135"/>
      <c r="C1579" s="64"/>
      <c r="D1579" s="14"/>
      <c r="E1579" s="64"/>
      <c r="F1579" s="135"/>
      <c r="G1579" s="164"/>
      <c r="H1579" s="165"/>
    </row>
    <row r="1580" spans="1:8" s="17" customFormat="1" x14ac:dyDescent="0.2">
      <c r="A1580" s="64"/>
      <c r="B1580" s="135"/>
      <c r="C1580" s="64"/>
      <c r="D1580" s="14"/>
      <c r="E1580" s="64"/>
      <c r="F1580" s="135"/>
      <c r="G1580" s="164"/>
      <c r="H1580" s="165"/>
    </row>
    <row r="1581" spans="1:8" s="17" customFormat="1" x14ac:dyDescent="0.2">
      <c r="A1581" s="64"/>
      <c r="B1581" s="135"/>
      <c r="C1581" s="64"/>
      <c r="D1581" s="14"/>
      <c r="E1581" s="64"/>
      <c r="F1581" s="135"/>
      <c r="G1581" s="164"/>
      <c r="H1581" s="165"/>
    </row>
    <row r="1582" spans="1:8" s="17" customFormat="1" x14ac:dyDescent="0.2">
      <c r="A1582" s="64"/>
      <c r="B1582" s="135"/>
      <c r="C1582" s="64"/>
      <c r="D1582" s="14"/>
      <c r="E1582" s="64"/>
      <c r="F1582" s="135"/>
      <c r="G1582" s="164"/>
      <c r="H1582" s="165"/>
    </row>
    <row r="1583" spans="1:8" s="17" customFormat="1" x14ac:dyDescent="0.2">
      <c r="A1583" s="64"/>
      <c r="B1583" s="135"/>
      <c r="C1583" s="64"/>
      <c r="D1583" s="14"/>
      <c r="E1583" s="64"/>
      <c r="F1583" s="135"/>
      <c r="G1583" s="164"/>
      <c r="H1583" s="165"/>
    </row>
    <row r="1584" spans="1:8" s="17" customFormat="1" x14ac:dyDescent="0.2">
      <c r="A1584" s="64"/>
      <c r="B1584" s="135"/>
      <c r="C1584" s="64"/>
      <c r="D1584" s="14"/>
      <c r="E1584" s="64"/>
      <c r="F1584" s="135"/>
      <c r="G1584" s="164"/>
      <c r="H1584" s="165"/>
    </row>
    <row r="1585" spans="1:8" s="17" customFormat="1" x14ac:dyDescent="0.2">
      <c r="A1585" s="64"/>
      <c r="B1585" s="135"/>
      <c r="C1585" s="64"/>
      <c r="D1585" s="14"/>
      <c r="E1585" s="64"/>
      <c r="F1585" s="135"/>
      <c r="G1585" s="164"/>
      <c r="H1585" s="165"/>
    </row>
    <row r="1586" spans="1:8" s="17" customFormat="1" x14ac:dyDescent="0.2">
      <c r="A1586" s="64"/>
      <c r="B1586" s="135"/>
      <c r="C1586" s="64"/>
      <c r="D1586" s="14"/>
      <c r="E1586" s="64"/>
      <c r="F1586" s="135"/>
      <c r="G1586" s="164"/>
      <c r="H1586" s="165"/>
    </row>
    <row r="1587" spans="1:8" s="17" customFormat="1" x14ac:dyDescent="0.2">
      <c r="A1587" s="64"/>
      <c r="B1587" s="135"/>
      <c r="C1587" s="64"/>
      <c r="D1587" s="14"/>
      <c r="E1587" s="64"/>
      <c r="F1587" s="135"/>
      <c r="G1587" s="164"/>
      <c r="H1587" s="165"/>
    </row>
    <row r="1588" spans="1:8" s="17" customFormat="1" x14ac:dyDescent="0.2">
      <c r="A1588" s="64"/>
      <c r="B1588" s="135"/>
      <c r="C1588" s="64"/>
      <c r="D1588" s="14"/>
      <c r="E1588" s="64"/>
      <c r="F1588" s="135"/>
      <c r="G1588" s="164"/>
      <c r="H1588" s="165"/>
    </row>
    <row r="1589" spans="1:8" s="17" customFormat="1" x14ac:dyDescent="0.2">
      <c r="A1589" s="64"/>
      <c r="B1589" s="135"/>
      <c r="C1589" s="64"/>
      <c r="D1589" s="14"/>
      <c r="E1589" s="64"/>
      <c r="F1589" s="135"/>
      <c r="G1589" s="164"/>
      <c r="H1589" s="165"/>
    </row>
    <row r="1590" spans="1:8" s="17" customFormat="1" x14ac:dyDescent="0.2">
      <c r="A1590" s="64"/>
      <c r="B1590" s="135"/>
      <c r="C1590" s="64"/>
      <c r="D1590" s="14"/>
      <c r="E1590" s="64"/>
      <c r="F1590" s="135"/>
      <c r="G1590" s="164"/>
      <c r="H1590" s="165"/>
    </row>
    <row r="1591" spans="1:8" s="17" customFormat="1" x14ac:dyDescent="0.2">
      <c r="A1591" s="64"/>
      <c r="B1591" s="135"/>
      <c r="C1591" s="64"/>
      <c r="D1591" s="14"/>
      <c r="E1591" s="64"/>
      <c r="F1591" s="135"/>
      <c r="G1591" s="164"/>
      <c r="H1591" s="165"/>
    </row>
    <row r="1592" spans="1:8" s="17" customFormat="1" x14ac:dyDescent="0.2">
      <c r="A1592" s="64"/>
      <c r="B1592" s="135"/>
      <c r="C1592" s="64"/>
      <c r="D1592" s="14"/>
      <c r="E1592" s="64"/>
      <c r="F1592" s="135"/>
      <c r="G1592" s="164"/>
      <c r="H1592" s="165"/>
    </row>
    <row r="1593" spans="1:8" s="17" customFormat="1" x14ac:dyDescent="0.2">
      <c r="A1593" s="64"/>
      <c r="B1593" s="135"/>
      <c r="C1593" s="64"/>
      <c r="D1593" s="14"/>
      <c r="E1593" s="64"/>
      <c r="F1593" s="135"/>
      <c r="G1593" s="164"/>
      <c r="H1593" s="165"/>
    </row>
    <row r="1594" spans="1:8" s="17" customFormat="1" x14ac:dyDescent="0.2">
      <c r="A1594" s="64"/>
      <c r="B1594" s="135"/>
      <c r="C1594" s="64"/>
      <c r="D1594" s="14"/>
      <c r="E1594" s="64"/>
      <c r="F1594" s="135"/>
      <c r="G1594" s="164"/>
      <c r="H1594" s="165"/>
    </row>
    <row r="1595" spans="1:8" s="17" customFormat="1" x14ac:dyDescent="0.2">
      <c r="A1595" s="64"/>
      <c r="B1595" s="135"/>
      <c r="C1595" s="64"/>
      <c r="D1595" s="14"/>
      <c r="E1595" s="64"/>
      <c r="F1595" s="135"/>
      <c r="G1595" s="164"/>
      <c r="H1595" s="165"/>
    </row>
    <row r="1596" spans="1:8" s="17" customFormat="1" x14ac:dyDescent="0.2">
      <c r="A1596" s="64"/>
      <c r="B1596" s="135"/>
      <c r="C1596" s="64"/>
      <c r="D1596" s="14"/>
      <c r="E1596" s="64"/>
      <c r="F1596" s="135"/>
      <c r="G1596" s="164"/>
      <c r="H1596" s="165"/>
    </row>
    <row r="1597" spans="1:8" s="17" customFormat="1" x14ac:dyDescent="0.2">
      <c r="A1597" s="64"/>
      <c r="B1597" s="135"/>
      <c r="C1597" s="64"/>
      <c r="D1597" s="14"/>
      <c r="E1597" s="64"/>
      <c r="F1597" s="135"/>
      <c r="G1597" s="164"/>
      <c r="H1597" s="165"/>
    </row>
    <row r="1598" spans="1:8" s="17" customFormat="1" x14ac:dyDescent="0.2">
      <c r="A1598" s="64"/>
      <c r="B1598" s="135"/>
      <c r="C1598" s="64"/>
      <c r="D1598" s="14"/>
      <c r="E1598" s="64"/>
      <c r="F1598" s="135"/>
      <c r="G1598" s="164"/>
      <c r="H1598" s="165"/>
    </row>
    <row r="1599" spans="1:8" s="17" customFormat="1" x14ac:dyDescent="0.2">
      <c r="A1599" s="64"/>
      <c r="B1599" s="135"/>
      <c r="C1599" s="64"/>
      <c r="D1599" s="14"/>
      <c r="E1599" s="64"/>
      <c r="F1599" s="135"/>
      <c r="G1599" s="164"/>
      <c r="H1599" s="165"/>
    </row>
    <row r="1600" spans="1:8" s="17" customFormat="1" x14ac:dyDescent="0.2">
      <c r="A1600" s="64"/>
      <c r="B1600" s="135"/>
      <c r="C1600" s="64"/>
      <c r="D1600" s="14"/>
      <c r="E1600" s="64"/>
      <c r="F1600" s="135"/>
      <c r="G1600" s="164"/>
      <c r="H1600" s="165"/>
    </row>
    <row r="1601" spans="1:8" s="17" customFormat="1" x14ac:dyDescent="0.2">
      <c r="A1601" s="64"/>
      <c r="B1601" s="135"/>
      <c r="C1601" s="64"/>
      <c r="D1601" s="14"/>
      <c r="E1601" s="64"/>
      <c r="F1601" s="135"/>
      <c r="G1601" s="164"/>
      <c r="H1601" s="165"/>
    </row>
    <row r="1602" spans="1:8" s="17" customFormat="1" x14ac:dyDescent="0.2">
      <c r="A1602" s="64"/>
      <c r="B1602" s="135"/>
      <c r="C1602" s="64"/>
      <c r="D1602" s="14"/>
      <c r="E1602" s="64"/>
      <c r="F1602" s="135"/>
      <c r="G1602" s="164"/>
      <c r="H1602" s="165"/>
    </row>
    <row r="1603" spans="1:8" s="17" customFormat="1" x14ac:dyDescent="0.2">
      <c r="A1603" s="64"/>
      <c r="B1603" s="135"/>
      <c r="C1603" s="64"/>
      <c r="D1603" s="14"/>
      <c r="E1603" s="64"/>
      <c r="F1603" s="135"/>
      <c r="G1603" s="164"/>
      <c r="H1603" s="165"/>
    </row>
    <row r="1604" spans="1:8" s="17" customFormat="1" x14ac:dyDescent="0.2">
      <c r="A1604" s="64"/>
      <c r="B1604" s="135"/>
      <c r="C1604" s="64"/>
      <c r="D1604" s="14"/>
      <c r="E1604" s="64"/>
      <c r="F1604" s="135"/>
      <c r="G1604" s="164"/>
      <c r="H1604" s="165"/>
    </row>
    <row r="1605" spans="1:8" s="17" customFormat="1" x14ac:dyDescent="0.2">
      <c r="A1605" s="64"/>
      <c r="B1605" s="135"/>
      <c r="C1605" s="64"/>
      <c r="D1605" s="14"/>
      <c r="E1605" s="64"/>
      <c r="F1605" s="135"/>
      <c r="G1605" s="164"/>
      <c r="H1605" s="165"/>
    </row>
    <row r="1606" spans="1:8" s="17" customFormat="1" x14ac:dyDescent="0.2">
      <c r="A1606" s="64"/>
      <c r="B1606" s="135"/>
      <c r="C1606" s="64"/>
      <c r="D1606" s="14"/>
      <c r="E1606" s="64"/>
      <c r="F1606" s="135"/>
      <c r="G1606" s="164"/>
      <c r="H1606" s="165"/>
    </row>
    <row r="1607" spans="1:8" s="17" customFormat="1" x14ac:dyDescent="0.2">
      <c r="A1607" s="64"/>
      <c r="B1607" s="135"/>
      <c r="C1607" s="64"/>
      <c r="D1607" s="14"/>
      <c r="E1607" s="64"/>
      <c r="F1607" s="135"/>
      <c r="G1607" s="164"/>
      <c r="H1607" s="165"/>
    </row>
    <row r="1608" spans="1:8" s="17" customFormat="1" x14ac:dyDescent="0.2">
      <c r="A1608" s="64"/>
      <c r="B1608" s="135"/>
      <c r="C1608" s="64"/>
      <c r="D1608" s="14"/>
      <c r="E1608" s="64"/>
      <c r="F1608" s="135"/>
      <c r="G1608" s="164"/>
      <c r="H1608" s="165"/>
    </row>
    <row r="1609" spans="1:8" s="17" customFormat="1" x14ac:dyDescent="0.2">
      <c r="A1609" s="64"/>
      <c r="B1609" s="135"/>
      <c r="C1609" s="64"/>
      <c r="D1609" s="14"/>
      <c r="E1609" s="64"/>
      <c r="F1609" s="135"/>
      <c r="G1609" s="164"/>
      <c r="H1609" s="165"/>
    </row>
    <row r="1610" spans="1:8" s="17" customFormat="1" x14ac:dyDescent="0.2">
      <c r="A1610" s="64"/>
      <c r="B1610" s="135"/>
      <c r="C1610" s="64"/>
      <c r="D1610" s="14"/>
      <c r="E1610" s="64"/>
      <c r="F1610" s="135"/>
      <c r="G1610" s="164"/>
      <c r="H1610" s="165"/>
    </row>
    <row r="1611" spans="1:8" s="17" customFormat="1" x14ac:dyDescent="0.2">
      <c r="A1611" s="64"/>
      <c r="B1611" s="135"/>
      <c r="C1611" s="64"/>
      <c r="D1611" s="14"/>
      <c r="E1611" s="64"/>
      <c r="F1611" s="135"/>
      <c r="G1611" s="164"/>
      <c r="H1611" s="165"/>
    </row>
    <row r="1612" spans="1:8" s="17" customFormat="1" x14ac:dyDescent="0.2">
      <c r="A1612" s="64"/>
      <c r="B1612" s="135"/>
      <c r="C1612" s="64"/>
      <c r="D1612" s="14"/>
      <c r="E1612" s="64"/>
      <c r="F1612" s="135"/>
      <c r="G1612" s="164"/>
      <c r="H1612" s="165"/>
    </row>
    <row r="1613" spans="1:8" s="17" customFormat="1" x14ac:dyDescent="0.2">
      <c r="A1613" s="64"/>
      <c r="B1613" s="135"/>
      <c r="C1613" s="64"/>
      <c r="D1613" s="14"/>
      <c r="E1613" s="64"/>
      <c r="F1613" s="135"/>
      <c r="G1613" s="164"/>
      <c r="H1613" s="165"/>
    </row>
    <row r="1614" spans="1:8" s="17" customFormat="1" x14ac:dyDescent="0.2">
      <c r="A1614" s="64"/>
      <c r="B1614" s="135"/>
      <c r="C1614" s="64"/>
      <c r="D1614" s="14"/>
      <c r="E1614" s="64"/>
      <c r="F1614" s="135"/>
      <c r="G1614" s="164"/>
      <c r="H1614" s="165"/>
    </row>
    <row r="1615" spans="1:8" s="17" customFormat="1" x14ac:dyDescent="0.2">
      <c r="A1615" s="64"/>
      <c r="B1615" s="135"/>
      <c r="C1615" s="64"/>
      <c r="D1615" s="14"/>
      <c r="E1615" s="64"/>
      <c r="F1615" s="135"/>
      <c r="G1615" s="164"/>
      <c r="H1615" s="165"/>
    </row>
    <row r="1616" spans="1:8" s="17" customFormat="1" x14ac:dyDescent="0.2">
      <c r="A1616" s="64"/>
      <c r="B1616" s="135"/>
      <c r="C1616" s="64"/>
      <c r="D1616" s="14"/>
      <c r="E1616" s="64"/>
      <c r="F1616" s="135"/>
      <c r="G1616" s="164"/>
      <c r="H1616" s="165"/>
    </row>
    <row r="1617" spans="1:8" s="17" customFormat="1" x14ac:dyDescent="0.2">
      <c r="A1617" s="64"/>
      <c r="B1617" s="135"/>
      <c r="C1617" s="64"/>
      <c r="D1617" s="14"/>
      <c r="E1617" s="64"/>
      <c r="F1617" s="135"/>
      <c r="G1617" s="164"/>
      <c r="H1617" s="165"/>
    </row>
    <row r="1618" spans="1:8" s="17" customFormat="1" x14ac:dyDescent="0.2">
      <c r="A1618" s="64"/>
      <c r="B1618" s="135"/>
      <c r="C1618" s="64"/>
      <c r="D1618" s="14"/>
      <c r="E1618" s="64"/>
      <c r="F1618" s="135"/>
      <c r="G1618" s="164"/>
      <c r="H1618" s="165"/>
    </row>
    <row r="1619" spans="1:8" s="17" customFormat="1" x14ac:dyDescent="0.2">
      <c r="A1619" s="64"/>
      <c r="B1619" s="135"/>
      <c r="C1619" s="64"/>
      <c r="D1619" s="14"/>
      <c r="E1619" s="64"/>
      <c r="F1619" s="135"/>
      <c r="G1619" s="164"/>
      <c r="H1619" s="165"/>
    </row>
    <row r="1620" spans="1:8" s="17" customFormat="1" x14ac:dyDescent="0.2">
      <c r="A1620" s="64"/>
      <c r="B1620" s="135"/>
      <c r="C1620" s="64"/>
      <c r="D1620" s="14"/>
      <c r="E1620" s="64"/>
      <c r="F1620" s="135"/>
      <c r="G1620" s="164"/>
      <c r="H1620" s="165"/>
    </row>
    <row r="1621" spans="1:8" s="17" customFormat="1" x14ac:dyDescent="0.2">
      <c r="A1621" s="64"/>
      <c r="B1621" s="135"/>
      <c r="C1621" s="64"/>
      <c r="D1621" s="14"/>
      <c r="E1621" s="64"/>
      <c r="F1621" s="135"/>
      <c r="G1621" s="164"/>
      <c r="H1621" s="165"/>
    </row>
    <row r="1622" spans="1:8" s="17" customFormat="1" x14ac:dyDescent="0.2">
      <c r="A1622" s="64"/>
      <c r="B1622" s="135"/>
      <c r="C1622" s="64"/>
      <c r="D1622" s="14"/>
      <c r="E1622" s="64"/>
      <c r="F1622" s="135"/>
      <c r="G1622" s="164"/>
      <c r="H1622" s="165"/>
    </row>
    <row r="1623" spans="1:8" s="17" customFormat="1" x14ac:dyDescent="0.2">
      <c r="A1623" s="64"/>
      <c r="B1623" s="135"/>
      <c r="C1623" s="64"/>
      <c r="D1623" s="14"/>
      <c r="E1623" s="64"/>
      <c r="F1623" s="135"/>
      <c r="G1623" s="164"/>
      <c r="H1623" s="165"/>
    </row>
    <row r="1624" spans="1:8" s="17" customFormat="1" x14ac:dyDescent="0.2">
      <c r="A1624" s="64"/>
      <c r="B1624" s="135"/>
      <c r="C1624" s="64"/>
      <c r="D1624" s="14"/>
      <c r="E1624" s="64"/>
      <c r="F1624" s="135"/>
      <c r="G1624" s="164"/>
      <c r="H1624" s="165"/>
    </row>
    <row r="1625" spans="1:8" s="17" customFormat="1" x14ac:dyDescent="0.2">
      <c r="A1625" s="64"/>
      <c r="B1625" s="135"/>
      <c r="C1625" s="64"/>
      <c r="D1625" s="14"/>
      <c r="E1625" s="64"/>
      <c r="F1625" s="135"/>
      <c r="G1625" s="164"/>
      <c r="H1625" s="165"/>
    </row>
    <row r="1626" spans="1:8" s="17" customFormat="1" x14ac:dyDescent="0.2">
      <c r="A1626" s="64"/>
      <c r="B1626" s="135"/>
      <c r="C1626" s="64"/>
      <c r="D1626" s="14"/>
      <c r="E1626" s="64"/>
      <c r="F1626" s="135"/>
      <c r="G1626" s="164"/>
      <c r="H1626" s="165"/>
    </row>
    <row r="1627" spans="1:8" s="17" customFormat="1" x14ac:dyDescent="0.2">
      <c r="A1627" s="64"/>
      <c r="B1627" s="135"/>
      <c r="C1627" s="64"/>
      <c r="D1627" s="14"/>
      <c r="E1627" s="64"/>
      <c r="F1627" s="135"/>
      <c r="G1627" s="164"/>
      <c r="H1627" s="165"/>
    </row>
    <row r="1628" spans="1:8" s="17" customFormat="1" x14ac:dyDescent="0.2">
      <c r="A1628" s="64"/>
      <c r="B1628" s="135"/>
      <c r="C1628" s="64"/>
      <c r="D1628" s="14"/>
      <c r="E1628" s="64"/>
      <c r="F1628" s="135"/>
      <c r="G1628" s="164"/>
      <c r="H1628" s="165"/>
    </row>
    <row r="1629" spans="1:8" s="17" customFormat="1" x14ac:dyDescent="0.2">
      <c r="A1629" s="64"/>
      <c r="B1629" s="135"/>
      <c r="C1629" s="64"/>
      <c r="D1629" s="14"/>
      <c r="E1629" s="64"/>
      <c r="F1629" s="135"/>
      <c r="G1629" s="164"/>
      <c r="H1629" s="165"/>
    </row>
    <row r="1630" spans="1:8" s="17" customFormat="1" x14ac:dyDescent="0.2">
      <c r="A1630" s="64"/>
      <c r="B1630" s="135"/>
      <c r="C1630" s="64"/>
      <c r="D1630" s="14"/>
      <c r="E1630" s="64"/>
      <c r="F1630" s="135"/>
      <c r="G1630" s="164"/>
      <c r="H1630" s="165"/>
    </row>
    <row r="1631" spans="1:8" s="17" customFormat="1" x14ac:dyDescent="0.2">
      <c r="A1631" s="64"/>
      <c r="B1631" s="135"/>
      <c r="C1631" s="64"/>
      <c r="D1631" s="14"/>
      <c r="E1631" s="64"/>
      <c r="F1631" s="135"/>
      <c r="G1631" s="164"/>
      <c r="H1631" s="165"/>
    </row>
    <row r="1632" spans="1:8" s="17" customFormat="1" x14ac:dyDescent="0.2">
      <c r="A1632" s="64"/>
      <c r="B1632" s="135"/>
      <c r="C1632" s="64"/>
      <c r="D1632" s="14"/>
      <c r="E1632" s="64"/>
      <c r="F1632" s="135"/>
      <c r="G1632" s="164"/>
      <c r="H1632" s="165"/>
    </row>
    <row r="1633" spans="1:8" s="17" customFormat="1" x14ac:dyDescent="0.2">
      <c r="A1633" s="64"/>
      <c r="B1633" s="135"/>
      <c r="C1633" s="64"/>
      <c r="D1633" s="14"/>
      <c r="E1633" s="64"/>
      <c r="F1633" s="135"/>
      <c r="G1633" s="164"/>
      <c r="H1633" s="165"/>
    </row>
    <row r="1634" spans="1:8" s="17" customFormat="1" x14ac:dyDescent="0.2">
      <c r="A1634" s="64"/>
      <c r="B1634" s="135"/>
      <c r="C1634" s="64"/>
      <c r="D1634" s="14"/>
      <c r="E1634" s="64"/>
      <c r="F1634" s="135"/>
      <c r="G1634" s="164"/>
      <c r="H1634" s="165"/>
    </row>
    <row r="1635" spans="1:8" s="17" customFormat="1" x14ac:dyDescent="0.2">
      <c r="A1635" s="64"/>
      <c r="B1635" s="135"/>
      <c r="C1635" s="64"/>
      <c r="D1635" s="14"/>
      <c r="E1635" s="64"/>
      <c r="F1635" s="135"/>
      <c r="G1635" s="164"/>
      <c r="H1635" s="165"/>
    </row>
    <row r="1636" spans="1:8" s="17" customFormat="1" x14ac:dyDescent="0.2">
      <c r="A1636" s="64"/>
      <c r="B1636" s="135"/>
      <c r="C1636" s="64"/>
      <c r="D1636" s="14"/>
      <c r="E1636" s="64"/>
      <c r="F1636" s="135"/>
      <c r="G1636" s="164"/>
      <c r="H1636" s="165"/>
    </row>
    <row r="1637" spans="1:8" s="17" customFormat="1" x14ac:dyDescent="0.2">
      <c r="A1637" s="64"/>
      <c r="B1637" s="135"/>
      <c r="C1637" s="64"/>
      <c r="D1637" s="14"/>
      <c r="E1637" s="64"/>
      <c r="F1637" s="135"/>
      <c r="G1637" s="164"/>
      <c r="H1637" s="165"/>
    </row>
    <row r="1638" spans="1:8" s="17" customFormat="1" x14ac:dyDescent="0.2">
      <c r="A1638" s="64"/>
      <c r="B1638" s="135"/>
      <c r="C1638" s="64"/>
      <c r="D1638" s="14"/>
      <c r="E1638" s="64"/>
      <c r="F1638" s="135"/>
      <c r="G1638" s="164"/>
      <c r="H1638" s="165"/>
    </row>
    <row r="1639" spans="1:8" s="17" customFormat="1" x14ac:dyDescent="0.2">
      <c r="A1639" s="64"/>
      <c r="B1639" s="135"/>
      <c r="C1639" s="64"/>
      <c r="D1639" s="14"/>
      <c r="E1639" s="64"/>
      <c r="F1639" s="135"/>
      <c r="G1639" s="164"/>
      <c r="H1639" s="165"/>
    </row>
    <row r="1640" spans="1:8" s="17" customFormat="1" x14ac:dyDescent="0.2">
      <c r="A1640" s="64"/>
      <c r="B1640" s="135"/>
      <c r="C1640" s="64"/>
      <c r="D1640" s="14"/>
      <c r="E1640" s="64"/>
      <c r="F1640" s="135"/>
      <c r="G1640" s="164"/>
      <c r="H1640" s="165"/>
    </row>
    <row r="1641" spans="1:8" s="17" customFormat="1" x14ac:dyDescent="0.2">
      <c r="A1641" s="64"/>
      <c r="B1641" s="135"/>
      <c r="C1641" s="64"/>
      <c r="D1641" s="14"/>
      <c r="E1641" s="64"/>
      <c r="F1641" s="135"/>
      <c r="G1641" s="164"/>
      <c r="H1641" s="165"/>
    </row>
    <row r="1642" spans="1:8" s="17" customFormat="1" x14ac:dyDescent="0.2">
      <c r="A1642" s="64"/>
      <c r="B1642" s="135"/>
      <c r="C1642" s="64"/>
      <c r="D1642" s="14"/>
      <c r="E1642" s="64"/>
      <c r="F1642" s="135"/>
      <c r="G1642" s="164"/>
      <c r="H1642" s="165"/>
    </row>
    <row r="1643" spans="1:8" s="17" customFormat="1" x14ac:dyDescent="0.2">
      <c r="A1643" s="64"/>
      <c r="B1643" s="135"/>
      <c r="C1643" s="64"/>
      <c r="D1643" s="14"/>
      <c r="E1643" s="64"/>
      <c r="F1643" s="135"/>
      <c r="G1643" s="164"/>
      <c r="H1643" s="165"/>
    </row>
    <row r="1644" spans="1:8" s="17" customFormat="1" x14ac:dyDescent="0.2">
      <c r="A1644" s="64"/>
      <c r="B1644" s="135"/>
      <c r="C1644" s="64"/>
      <c r="D1644" s="14"/>
      <c r="E1644" s="64"/>
      <c r="F1644" s="135"/>
      <c r="G1644" s="164"/>
      <c r="H1644" s="165"/>
    </row>
    <row r="1645" spans="1:8" s="17" customFormat="1" x14ac:dyDescent="0.2">
      <c r="A1645" s="64"/>
      <c r="B1645" s="135"/>
      <c r="C1645" s="64"/>
      <c r="D1645" s="14"/>
      <c r="E1645" s="64"/>
      <c r="F1645" s="135"/>
      <c r="G1645" s="164"/>
      <c r="H1645" s="165"/>
    </row>
    <row r="1646" spans="1:8" s="17" customFormat="1" x14ac:dyDescent="0.2">
      <c r="A1646" s="64"/>
      <c r="B1646" s="135"/>
      <c r="C1646" s="64"/>
      <c r="D1646" s="14"/>
      <c r="E1646" s="64"/>
      <c r="F1646" s="135"/>
      <c r="G1646" s="164"/>
      <c r="H1646" s="165"/>
    </row>
    <row r="1647" spans="1:8" s="17" customFormat="1" x14ac:dyDescent="0.2">
      <c r="A1647" s="64"/>
      <c r="B1647" s="135"/>
      <c r="C1647" s="64"/>
      <c r="D1647" s="14"/>
      <c r="E1647" s="64"/>
      <c r="F1647" s="135"/>
      <c r="G1647" s="164"/>
      <c r="H1647" s="165"/>
    </row>
    <row r="1648" spans="1:8" s="17" customFormat="1" x14ac:dyDescent="0.2">
      <c r="A1648" s="64"/>
      <c r="B1648" s="135"/>
      <c r="C1648" s="64"/>
      <c r="D1648" s="14"/>
      <c r="E1648" s="64"/>
      <c r="F1648" s="135"/>
      <c r="G1648" s="164"/>
      <c r="H1648" s="165"/>
    </row>
    <row r="1649" spans="1:8" s="17" customFormat="1" x14ac:dyDescent="0.2">
      <c r="A1649" s="64"/>
      <c r="B1649" s="135"/>
      <c r="C1649" s="64"/>
      <c r="D1649" s="14"/>
      <c r="E1649" s="64"/>
      <c r="F1649" s="135"/>
      <c r="G1649" s="164"/>
      <c r="H1649" s="165"/>
    </row>
    <row r="1650" spans="1:8" s="17" customFormat="1" x14ac:dyDescent="0.2">
      <c r="A1650" s="64"/>
      <c r="B1650" s="135"/>
      <c r="C1650" s="64"/>
      <c r="D1650" s="14"/>
      <c r="E1650" s="64"/>
      <c r="F1650" s="135"/>
      <c r="G1650" s="164"/>
      <c r="H1650" s="165"/>
    </row>
    <row r="1651" spans="1:8" s="17" customFormat="1" x14ac:dyDescent="0.2">
      <c r="A1651" s="64"/>
      <c r="B1651" s="135"/>
      <c r="C1651" s="64"/>
      <c r="D1651" s="14"/>
      <c r="E1651" s="64"/>
      <c r="F1651" s="135"/>
      <c r="G1651" s="164"/>
      <c r="H1651" s="165"/>
    </row>
    <row r="1652" spans="1:8" s="17" customFormat="1" x14ac:dyDescent="0.2">
      <c r="A1652" s="64"/>
      <c r="B1652" s="135"/>
      <c r="C1652" s="64"/>
      <c r="D1652" s="14"/>
      <c r="E1652" s="64"/>
      <c r="F1652" s="135"/>
      <c r="G1652" s="164"/>
      <c r="H1652" s="165"/>
    </row>
    <row r="1653" spans="1:8" s="17" customFormat="1" x14ac:dyDescent="0.2">
      <c r="A1653" s="64"/>
      <c r="B1653" s="135"/>
      <c r="C1653" s="64"/>
      <c r="D1653" s="14"/>
      <c r="E1653" s="64"/>
      <c r="F1653" s="135"/>
      <c r="G1653" s="164"/>
      <c r="H1653" s="165"/>
    </row>
    <row r="1654" spans="1:8" s="17" customFormat="1" x14ac:dyDescent="0.2">
      <c r="A1654" s="64"/>
      <c r="B1654" s="135"/>
      <c r="C1654" s="64"/>
      <c r="D1654" s="14"/>
      <c r="E1654" s="64"/>
      <c r="F1654" s="135"/>
      <c r="G1654" s="164"/>
      <c r="H1654" s="165"/>
    </row>
    <row r="1655" spans="1:8" s="17" customFormat="1" x14ac:dyDescent="0.2">
      <c r="A1655" s="64"/>
      <c r="B1655" s="135"/>
      <c r="C1655" s="64"/>
      <c r="D1655" s="14"/>
      <c r="E1655" s="64"/>
      <c r="F1655" s="135"/>
      <c r="G1655" s="164"/>
      <c r="H1655" s="165"/>
    </row>
    <row r="1656" spans="1:8" s="17" customFormat="1" x14ac:dyDescent="0.2">
      <c r="A1656" s="64"/>
      <c r="B1656" s="135"/>
      <c r="C1656" s="64"/>
      <c r="D1656" s="14"/>
      <c r="E1656" s="64"/>
      <c r="F1656" s="135"/>
      <c r="G1656" s="164"/>
      <c r="H1656" s="165"/>
    </row>
    <row r="1657" spans="1:8" s="17" customFormat="1" x14ac:dyDescent="0.2">
      <c r="A1657" s="64"/>
      <c r="B1657" s="135"/>
      <c r="C1657" s="64"/>
      <c r="D1657" s="14"/>
      <c r="E1657" s="64"/>
      <c r="F1657" s="135"/>
      <c r="G1657" s="164"/>
      <c r="H1657" s="165"/>
    </row>
    <row r="1658" spans="1:8" s="17" customFormat="1" x14ac:dyDescent="0.2">
      <c r="A1658" s="64"/>
      <c r="B1658" s="135"/>
      <c r="C1658" s="64"/>
      <c r="D1658" s="14"/>
      <c r="E1658" s="64"/>
      <c r="F1658" s="135"/>
      <c r="G1658" s="164"/>
      <c r="H1658" s="165"/>
    </row>
    <row r="1659" spans="1:8" s="17" customFormat="1" x14ac:dyDescent="0.2">
      <c r="A1659" s="64"/>
      <c r="B1659" s="135"/>
      <c r="C1659" s="64"/>
      <c r="D1659" s="14"/>
      <c r="E1659" s="64"/>
      <c r="F1659" s="135"/>
      <c r="G1659" s="164"/>
      <c r="H1659" s="165"/>
    </row>
    <row r="1660" spans="1:8" s="17" customFormat="1" x14ac:dyDescent="0.2">
      <c r="A1660" s="64"/>
      <c r="B1660" s="135"/>
      <c r="C1660" s="64"/>
      <c r="D1660" s="14"/>
      <c r="E1660" s="64"/>
      <c r="F1660" s="135"/>
      <c r="G1660" s="164"/>
      <c r="H1660" s="165"/>
    </row>
    <row r="1661" spans="1:8" s="17" customFormat="1" x14ac:dyDescent="0.2">
      <c r="A1661" s="64"/>
      <c r="B1661" s="135"/>
      <c r="C1661" s="64"/>
      <c r="D1661" s="14"/>
      <c r="E1661" s="64"/>
      <c r="F1661" s="135"/>
      <c r="G1661" s="164"/>
      <c r="H1661" s="165"/>
    </row>
    <row r="1662" spans="1:8" s="17" customFormat="1" x14ac:dyDescent="0.2">
      <c r="A1662" s="64"/>
      <c r="B1662" s="135"/>
      <c r="C1662" s="64"/>
      <c r="D1662" s="14"/>
      <c r="E1662" s="64"/>
      <c r="F1662" s="135"/>
      <c r="G1662" s="164"/>
      <c r="H1662" s="165"/>
    </row>
    <row r="1663" spans="1:8" s="17" customFormat="1" x14ac:dyDescent="0.2">
      <c r="A1663" s="64"/>
      <c r="B1663" s="135"/>
      <c r="C1663" s="64"/>
      <c r="D1663" s="14"/>
      <c r="E1663" s="64"/>
      <c r="F1663" s="135"/>
      <c r="G1663" s="164"/>
      <c r="H1663" s="165"/>
    </row>
    <row r="1664" spans="1:8" s="17" customFormat="1" x14ac:dyDescent="0.2">
      <c r="A1664" s="64"/>
      <c r="B1664" s="135"/>
      <c r="C1664" s="64"/>
      <c r="D1664" s="14"/>
      <c r="E1664" s="64"/>
      <c r="F1664" s="135"/>
      <c r="G1664" s="164"/>
      <c r="H1664" s="165"/>
    </row>
    <row r="1665" spans="1:8" s="17" customFormat="1" x14ac:dyDescent="0.2">
      <c r="A1665" s="64"/>
      <c r="B1665" s="135"/>
      <c r="C1665" s="64"/>
      <c r="D1665" s="14"/>
      <c r="E1665" s="64"/>
      <c r="F1665" s="135"/>
      <c r="G1665" s="164"/>
      <c r="H1665" s="165"/>
    </row>
    <row r="1666" spans="1:8" s="17" customFormat="1" x14ac:dyDescent="0.2">
      <c r="A1666" s="64"/>
      <c r="B1666" s="135"/>
      <c r="C1666" s="64"/>
      <c r="D1666" s="14"/>
      <c r="E1666" s="64"/>
      <c r="F1666" s="135"/>
      <c r="G1666" s="164"/>
      <c r="H1666" s="165"/>
    </row>
    <row r="1667" spans="1:8" s="17" customFormat="1" x14ac:dyDescent="0.2">
      <c r="A1667" s="64"/>
      <c r="B1667" s="135"/>
      <c r="C1667" s="64"/>
      <c r="D1667" s="14"/>
      <c r="E1667" s="64"/>
      <c r="F1667" s="135"/>
      <c r="G1667" s="164"/>
      <c r="H1667" s="165"/>
    </row>
    <row r="1668" spans="1:8" s="17" customFormat="1" x14ac:dyDescent="0.2">
      <c r="A1668" s="64"/>
      <c r="B1668" s="135"/>
      <c r="C1668" s="64"/>
      <c r="D1668" s="14"/>
      <c r="E1668" s="64"/>
      <c r="F1668" s="135"/>
      <c r="G1668" s="164"/>
      <c r="H1668" s="165"/>
    </row>
    <row r="1669" spans="1:8" s="17" customFormat="1" x14ac:dyDescent="0.2">
      <c r="A1669" s="64"/>
      <c r="B1669" s="135"/>
      <c r="C1669" s="64"/>
      <c r="D1669" s="14"/>
      <c r="E1669" s="64"/>
      <c r="F1669" s="135"/>
      <c r="G1669" s="164"/>
      <c r="H1669" s="165"/>
    </row>
    <row r="1670" spans="1:8" s="17" customFormat="1" x14ac:dyDescent="0.2">
      <c r="A1670" s="64"/>
      <c r="B1670" s="135"/>
      <c r="C1670" s="64"/>
      <c r="D1670" s="14"/>
      <c r="E1670" s="64"/>
      <c r="F1670" s="135"/>
      <c r="G1670" s="164"/>
      <c r="H1670" s="165"/>
    </row>
    <row r="1671" spans="1:8" s="17" customFormat="1" x14ac:dyDescent="0.2">
      <c r="A1671" s="64"/>
      <c r="B1671" s="135"/>
      <c r="C1671" s="64"/>
      <c r="D1671" s="14"/>
      <c r="E1671" s="64"/>
      <c r="F1671" s="135"/>
      <c r="G1671" s="164"/>
      <c r="H1671" s="165"/>
    </row>
    <row r="1672" spans="1:8" s="17" customFormat="1" x14ac:dyDescent="0.2">
      <c r="A1672" s="64"/>
      <c r="B1672" s="135"/>
      <c r="C1672" s="64"/>
      <c r="D1672" s="14"/>
      <c r="E1672" s="64"/>
      <c r="F1672" s="135"/>
      <c r="G1672" s="164"/>
      <c r="H1672" s="165"/>
    </row>
    <row r="1673" spans="1:8" s="17" customFormat="1" x14ac:dyDescent="0.2">
      <c r="A1673" s="64"/>
      <c r="B1673" s="135"/>
      <c r="C1673" s="64"/>
      <c r="D1673" s="14"/>
      <c r="E1673" s="64"/>
      <c r="F1673" s="135"/>
      <c r="G1673" s="164"/>
      <c r="H1673" s="165"/>
    </row>
    <row r="1674" spans="1:8" s="17" customFormat="1" x14ac:dyDescent="0.2">
      <c r="A1674" s="64"/>
      <c r="B1674" s="135"/>
      <c r="C1674" s="64"/>
      <c r="D1674" s="14"/>
      <c r="E1674" s="64"/>
      <c r="F1674" s="135"/>
      <c r="G1674" s="164"/>
      <c r="H1674" s="165"/>
    </row>
    <row r="1675" spans="1:8" s="17" customFormat="1" x14ac:dyDescent="0.2">
      <c r="A1675" s="64"/>
      <c r="B1675" s="135"/>
      <c r="C1675" s="64"/>
      <c r="D1675" s="14"/>
      <c r="E1675" s="64"/>
      <c r="F1675" s="135"/>
      <c r="G1675" s="164"/>
      <c r="H1675" s="165"/>
    </row>
    <row r="1676" spans="1:8" s="17" customFormat="1" x14ac:dyDescent="0.2">
      <c r="A1676" s="64"/>
      <c r="B1676" s="135"/>
      <c r="C1676" s="64"/>
      <c r="D1676" s="14"/>
      <c r="E1676" s="64"/>
      <c r="F1676" s="135"/>
      <c r="G1676" s="164"/>
      <c r="H1676" s="165"/>
    </row>
    <row r="1677" spans="1:8" s="17" customFormat="1" x14ac:dyDescent="0.2">
      <c r="A1677" s="64"/>
      <c r="B1677" s="135"/>
      <c r="C1677" s="64"/>
      <c r="D1677" s="14"/>
      <c r="E1677" s="64"/>
      <c r="F1677" s="135"/>
      <c r="G1677" s="164"/>
      <c r="H1677" s="165"/>
    </row>
    <row r="1678" spans="1:8" s="17" customFormat="1" x14ac:dyDescent="0.2">
      <c r="A1678" s="64"/>
      <c r="B1678" s="135"/>
      <c r="C1678" s="64"/>
      <c r="D1678" s="14"/>
      <c r="E1678" s="64"/>
      <c r="F1678" s="135"/>
      <c r="G1678" s="164"/>
      <c r="H1678" s="165"/>
    </row>
    <row r="1679" spans="1:8" s="17" customFormat="1" x14ac:dyDescent="0.2">
      <c r="A1679" s="64"/>
      <c r="B1679" s="135"/>
      <c r="C1679" s="64"/>
      <c r="D1679" s="14"/>
      <c r="E1679" s="64"/>
      <c r="F1679" s="135"/>
      <c r="G1679" s="164"/>
      <c r="H1679" s="165"/>
    </row>
    <row r="1680" spans="1:8" s="17" customFormat="1" x14ac:dyDescent="0.2">
      <c r="A1680" s="64"/>
      <c r="B1680" s="135"/>
      <c r="C1680" s="64"/>
      <c r="D1680" s="14"/>
      <c r="E1680" s="64"/>
      <c r="F1680" s="135"/>
      <c r="G1680" s="164"/>
      <c r="H1680" s="165"/>
    </row>
    <row r="1681" spans="1:8" s="17" customFormat="1" x14ac:dyDescent="0.2">
      <c r="A1681" s="64"/>
      <c r="B1681" s="135"/>
      <c r="C1681" s="64"/>
      <c r="D1681" s="14"/>
      <c r="E1681" s="64"/>
      <c r="F1681" s="135"/>
      <c r="G1681" s="164"/>
      <c r="H1681" s="165"/>
    </row>
    <row r="1682" spans="1:8" s="17" customFormat="1" x14ac:dyDescent="0.2">
      <c r="A1682" s="64"/>
      <c r="B1682" s="135"/>
      <c r="C1682" s="64"/>
      <c r="D1682" s="14"/>
      <c r="E1682" s="64"/>
      <c r="F1682" s="135"/>
      <c r="G1682" s="164"/>
      <c r="H1682" s="165"/>
    </row>
    <row r="1683" spans="1:8" s="17" customFormat="1" x14ac:dyDescent="0.2">
      <c r="A1683" s="64"/>
      <c r="B1683" s="135"/>
      <c r="C1683" s="64"/>
      <c r="D1683" s="14"/>
      <c r="E1683" s="64"/>
      <c r="F1683" s="135"/>
      <c r="G1683" s="164"/>
      <c r="H1683" s="165"/>
    </row>
    <row r="1684" spans="1:8" s="17" customFormat="1" x14ac:dyDescent="0.2">
      <c r="A1684" s="64"/>
      <c r="B1684" s="135"/>
      <c r="C1684" s="64"/>
      <c r="D1684" s="14"/>
      <c r="E1684" s="64"/>
      <c r="F1684" s="135"/>
      <c r="G1684" s="164"/>
      <c r="H1684" s="165"/>
    </row>
    <row r="1685" spans="1:8" s="17" customFormat="1" x14ac:dyDescent="0.2">
      <c r="A1685" s="64"/>
      <c r="B1685" s="135"/>
      <c r="C1685" s="64"/>
      <c r="D1685" s="14"/>
      <c r="E1685" s="64"/>
      <c r="F1685" s="135"/>
      <c r="G1685" s="164"/>
      <c r="H1685" s="165"/>
    </row>
    <row r="1686" spans="1:8" s="17" customFormat="1" x14ac:dyDescent="0.2">
      <c r="A1686" s="64"/>
      <c r="B1686" s="135"/>
      <c r="C1686" s="64"/>
      <c r="D1686" s="14"/>
      <c r="E1686" s="64"/>
      <c r="F1686" s="135"/>
      <c r="G1686" s="164"/>
      <c r="H1686" s="165"/>
    </row>
    <row r="1687" spans="1:8" s="17" customFormat="1" x14ac:dyDescent="0.2">
      <c r="A1687" s="64"/>
      <c r="B1687" s="135"/>
      <c r="C1687" s="64"/>
      <c r="D1687" s="14"/>
      <c r="E1687" s="64"/>
      <c r="F1687" s="135"/>
      <c r="G1687" s="164"/>
      <c r="H1687" s="165"/>
    </row>
    <row r="1688" spans="1:8" s="17" customFormat="1" x14ac:dyDescent="0.2">
      <c r="A1688" s="64"/>
      <c r="B1688" s="135"/>
      <c r="C1688" s="64"/>
      <c r="D1688" s="14"/>
      <c r="E1688" s="64"/>
      <c r="F1688" s="135"/>
      <c r="G1688" s="164"/>
      <c r="H1688" s="165"/>
    </row>
    <row r="1689" spans="1:8" s="17" customFormat="1" x14ac:dyDescent="0.2">
      <c r="A1689" s="64"/>
      <c r="B1689" s="135"/>
      <c r="C1689" s="64"/>
      <c r="D1689" s="14"/>
      <c r="E1689" s="64"/>
      <c r="F1689" s="135"/>
      <c r="G1689" s="164"/>
      <c r="H1689" s="165"/>
    </row>
    <row r="1690" spans="1:8" s="17" customFormat="1" x14ac:dyDescent="0.2">
      <c r="A1690" s="64"/>
      <c r="B1690" s="135"/>
      <c r="C1690" s="64"/>
      <c r="D1690" s="14"/>
      <c r="E1690" s="64"/>
      <c r="F1690" s="135"/>
      <c r="G1690" s="164"/>
      <c r="H1690" s="165"/>
    </row>
    <row r="1691" spans="1:8" s="17" customFormat="1" x14ac:dyDescent="0.2">
      <c r="A1691" s="64"/>
      <c r="B1691" s="135"/>
      <c r="C1691" s="64"/>
      <c r="D1691" s="14"/>
      <c r="E1691" s="64"/>
      <c r="F1691" s="135"/>
      <c r="G1691" s="164"/>
      <c r="H1691" s="165"/>
    </row>
    <row r="1692" spans="1:8" s="17" customFormat="1" x14ac:dyDescent="0.2">
      <c r="A1692" s="64"/>
      <c r="B1692" s="135"/>
      <c r="C1692" s="64"/>
      <c r="D1692" s="14"/>
      <c r="E1692" s="64"/>
      <c r="F1692" s="135"/>
      <c r="G1692" s="164"/>
      <c r="H1692" s="165"/>
    </row>
    <row r="1693" spans="1:8" s="17" customFormat="1" x14ac:dyDescent="0.2">
      <c r="A1693" s="64"/>
      <c r="B1693" s="135"/>
      <c r="C1693" s="64"/>
      <c r="D1693" s="14"/>
      <c r="E1693" s="64"/>
      <c r="F1693" s="135"/>
      <c r="G1693" s="164"/>
      <c r="H1693" s="165"/>
    </row>
    <row r="1694" spans="1:8" s="17" customFormat="1" x14ac:dyDescent="0.2">
      <c r="A1694" s="64"/>
      <c r="B1694" s="135"/>
      <c r="C1694" s="64"/>
      <c r="D1694" s="14"/>
      <c r="E1694" s="64"/>
      <c r="F1694" s="135"/>
      <c r="G1694" s="164"/>
      <c r="H1694" s="165"/>
    </row>
    <row r="1695" spans="1:8" s="17" customFormat="1" x14ac:dyDescent="0.2">
      <c r="A1695" s="64"/>
      <c r="B1695" s="135"/>
      <c r="C1695" s="64"/>
      <c r="D1695" s="14"/>
      <c r="E1695" s="64"/>
      <c r="F1695" s="135"/>
      <c r="G1695" s="164"/>
      <c r="H1695" s="165"/>
    </row>
    <row r="1696" spans="1:8" s="17" customFormat="1" x14ac:dyDescent="0.2">
      <c r="A1696" s="64"/>
      <c r="B1696" s="135"/>
      <c r="C1696" s="64"/>
      <c r="D1696" s="14"/>
      <c r="E1696" s="64"/>
      <c r="F1696" s="135"/>
      <c r="G1696" s="164"/>
      <c r="H1696" s="165"/>
    </row>
    <row r="1697" spans="1:8" s="17" customFormat="1" x14ac:dyDescent="0.2">
      <c r="A1697" s="64"/>
      <c r="B1697" s="135"/>
      <c r="C1697" s="64"/>
      <c r="D1697" s="14"/>
      <c r="E1697" s="64"/>
      <c r="F1697" s="135"/>
      <c r="G1697" s="164"/>
      <c r="H1697" s="165"/>
    </row>
    <row r="1698" spans="1:8" s="17" customFormat="1" x14ac:dyDescent="0.2">
      <c r="A1698" s="64"/>
      <c r="B1698" s="135"/>
      <c r="C1698" s="64"/>
      <c r="D1698" s="14"/>
      <c r="E1698" s="64"/>
      <c r="F1698" s="135"/>
      <c r="G1698" s="164"/>
      <c r="H1698" s="165"/>
    </row>
    <row r="1699" spans="1:8" s="17" customFormat="1" x14ac:dyDescent="0.2">
      <c r="A1699" s="64"/>
      <c r="B1699" s="135"/>
      <c r="C1699" s="64"/>
      <c r="D1699" s="14"/>
      <c r="E1699" s="64"/>
      <c r="F1699" s="135"/>
      <c r="G1699" s="164"/>
      <c r="H1699" s="165"/>
    </row>
    <row r="1700" spans="1:8" s="17" customFormat="1" x14ac:dyDescent="0.2">
      <c r="A1700" s="64"/>
      <c r="B1700" s="135"/>
      <c r="C1700" s="64"/>
      <c r="D1700" s="14"/>
      <c r="E1700" s="64"/>
      <c r="F1700" s="135"/>
      <c r="G1700" s="164"/>
      <c r="H1700" s="165"/>
    </row>
    <row r="1701" spans="1:8" s="17" customFormat="1" x14ac:dyDescent="0.2">
      <c r="A1701" s="64"/>
      <c r="B1701" s="135"/>
      <c r="C1701" s="64"/>
      <c r="D1701" s="14"/>
      <c r="E1701" s="64"/>
      <c r="F1701" s="135"/>
      <c r="G1701" s="164"/>
      <c r="H1701" s="165"/>
    </row>
    <row r="1702" spans="1:8" s="17" customFormat="1" x14ac:dyDescent="0.2">
      <c r="A1702" s="64"/>
      <c r="B1702" s="135"/>
      <c r="C1702" s="64"/>
      <c r="D1702" s="14"/>
      <c r="E1702" s="64"/>
      <c r="F1702" s="135"/>
      <c r="G1702" s="164"/>
      <c r="H1702" s="165"/>
    </row>
    <row r="1703" spans="1:8" s="17" customFormat="1" x14ac:dyDescent="0.2">
      <c r="A1703" s="64"/>
      <c r="B1703" s="135"/>
      <c r="C1703" s="64"/>
      <c r="D1703" s="14"/>
      <c r="E1703" s="64"/>
      <c r="F1703" s="135"/>
      <c r="G1703" s="164"/>
      <c r="H1703" s="165"/>
    </row>
    <row r="1704" spans="1:8" s="17" customFormat="1" x14ac:dyDescent="0.2">
      <c r="A1704" s="64"/>
      <c r="B1704" s="135"/>
      <c r="C1704" s="64"/>
      <c r="D1704" s="14"/>
      <c r="E1704" s="64"/>
      <c r="F1704" s="135"/>
      <c r="G1704" s="164"/>
      <c r="H1704" s="165"/>
    </row>
    <row r="1705" spans="1:8" s="17" customFormat="1" x14ac:dyDescent="0.2">
      <c r="A1705" s="64"/>
      <c r="B1705" s="135"/>
      <c r="C1705" s="64"/>
      <c r="D1705" s="14"/>
      <c r="E1705" s="64"/>
      <c r="F1705" s="135"/>
      <c r="G1705" s="164"/>
      <c r="H1705" s="165"/>
    </row>
    <row r="1706" spans="1:8" s="17" customFormat="1" x14ac:dyDescent="0.2">
      <c r="A1706" s="64"/>
      <c r="B1706" s="135"/>
      <c r="C1706" s="64"/>
      <c r="D1706" s="14"/>
      <c r="E1706" s="64"/>
      <c r="F1706" s="135"/>
      <c r="G1706" s="164"/>
      <c r="H1706" s="165"/>
    </row>
    <row r="1707" spans="1:8" s="17" customFormat="1" x14ac:dyDescent="0.2">
      <c r="A1707" s="64"/>
      <c r="B1707" s="135"/>
      <c r="C1707" s="64"/>
      <c r="D1707" s="14"/>
      <c r="E1707" s="64"/>
      <c r="F1707" s="135"/>
      <c r="G1707" s="164"/>
      <c r="H1707" s="165"/>
    </row>
    <row r="1708" spans="1:8" s="17" customFormat="1" x14ac:dyDescent="0.2">
      <c r="A1708" s="64"/>
      <c r="B1708" s="135"/>
      <c r="C1708" s="64"/>
      <c r="D1708" s="14"/>
      <c r="E1708" s="64"/>
      <c r="F1708" s="135"/>
      <c r="G1708" s="164"/>
      <c r="H1708" s="165"/>
    </row>
    <row r="1709" spans="1:8" s="17" customFormat="1" x14ac:dyDescent="0.2">
      <c r="A1709" s="64"/>
      <c r="B1709" s="135"/>
      <c r="C1709" s="64"/>
      <c r="D1709" s="14"/>
      <c r="E1709" s="64"/>
      <c r="F1709" s="135"/>
      <c r="G1709" s="164"/>
      <c r="H1709" s="165"/>
    </row>
    <row r="1710" spans="1:8" s="17" customFormat="1" x14ac:dyDescent="0.2">
      <c r="A1710" s="64"/>
      <c r="B1710" s="135"/>
      <c r="C1710" s="64"/>
      <c r="D1710" s="14"/>
      <c r="E1710" s="64"/>
      <c r="F1710" s="135"/>
      <c r="G1710" s="164"/>
      <c r="H1710" s="165"/>
    </row>
    <row r="1711" spans="1:8" s="17" customFormat="1" x14ac:dyDescent="0.2">
      <c r="A1711" s="64"/>
      <c r="B1711" s="135"/>
      <c r="C1711" s="64"/>
      <c r="D1711" s="14"/>
      <c r="E1711" s="64"/>
      <c r="F1711" s="135"/>
      <c r="G1711" s="164"/>
      <c r="H1711" s="165"/>
    </row>
    <row r="1712" spans="1:8" s="17" customFormat="1" x14ac:dyDescent="0.2">
      <c r="A1712" s="64"/>
      <c r="B1712" s="135"/>
      <c r="C1712" s="64"/>
      <c r="D1712" s="14"/>
      <c r="E1712" s="64"/>
      <c r="F1712" s="135"/>
      <c r="G1712" s="164"/>
      <c r="H1712" s="165"/>
    </row>
    <row r="1713" spans="1:8" s="17" customFormat="1" x14ac:dyDescent="0.2">
      <c r="A1713" s="64"/>
      <c r="B1713" s="135"/>
      <c r="C1713" s="64"/>
      <c r="D1713" s="14"/>
      <c r="E1713" s="64"/>
      <c r="F1713" s="135"/>
      <c r="G1713" s="164"/>
      <c r="H1713" s="165"/>
    </row>
    <row r="1714" spans="1:8" s="17" customFormat="1" x14ac:dyDescent="0.2">
      <c r="A1714" s="64"/>
      <c r="B1714" s="135"/>
      <c r="C1714" s="64"/>
      <c r="D1714" s="14"/>
      <c r="E1714" s="64"/>
      <c r="F1714" s="135"/>
      <c r="G1714" s="164"/>
      <c r="H1714" s="165"/>
    </row>
    <row r="1715" spans="1:8" s="17" customFormat="1" x14ac:dyDescent="0.2">
      <c r="A1715" s="64"/>
      <c r="B1715" s="135"/>
      <c r="C1715" s="64"/>
      <c r="D1715" s="14"/>
      <c r="E1715" s="64"/>
      <c r="F1715" s="135"/>
      <c r="G1715" s="164"/>
      <c r="H1715" s="165"/>
    </row>
    <row r="1716" spans="1:8" s="17" customFormat="1" x14ac:dyDescent="0.2">
      <c r="A1716" s="64"/>
      <c r="B1716" s="135"/>
      <c r="C1716" s="64"/>
      <c r="D1716" s="14"/>
      <c r="E1716" s="64"/>
      <c r="F1716" s="135"/>
      <c r="G1716" s="164"/>
      <c r="H1716" s="165"/>
    </row>
    <row r="1717" spans="1:8" s="17" customFormat="1" x14ac:dyDescent="0.2">
      <c r="A1717" s="64"/>
      <c r="B1717" s="135"/>
      <c r="C1717" s="64"/>
      <c r="D1717" s="14"/>
      <c r="E1717" s="64"/>
      <c r="F1717" s="135"/>
      <c r="G1717" s="164"/>
      <c r="H1717" s="165"/>
    </row>
    <row r="1718" spans="1:8" s="17" customFormat="1" x14ac:dyDescent="0.2">
      <c r="A1718" s="64"/>
      <c r="B1718" s="135"/>
      <c r="C1718" s="64"/>
      <c r="D1718" s="14"/>
      <c r="E1718" s="64"/>
      <c r="F1718" s="135"/>
      <c r="G1718" s="164"/>
      <c r="H1718" s="165"/>
    </row>
    <row r="1719" spans="1:8" s="17" customFormat="1" x14ac:dyDescent="0.2">
      <c r="A1719" s="64"/>
      <c r="B1719" s="135"/>
      <c r="C1719" s="64"/>
      <c r="D1719" s="14"/>
      <c r="E1719" s="64"/>
      <c r="F1719" s="135"/>
      <c r="G1719" s="164"/>
      <c r="H1719" s="165"/>
    </row>
    <row r="1720" spans="1:8" s="17" customFormat="1" x14ac:dyDescent="0.2">
      <c r="A1720" s="64"/>
      <c r="B1720" s="135"/>
      <c r="C1720" s="64"/>
      <c r="D1720" s="14"/>
      <c r="E1720" s="64"/>
      <c r="F1720" s="135"/>
      <c r="G1720" s="164"/>
      <c r="H1720" s="165"/>
    </row>
    <row r="1721" spans="1:8" s="17" customFormat="1" x14ac:dyDescent="0.2">
      <c r="A1721" s="64"/>
      <c r="B1721" s="135"/>
      <c r="C1721" s="64"/>
      <c r="D1721" s="14"/>
      <c r="E1721" s="64"/>
      <c r="F1721" s="135"/>
      <c r="G1721" s="164"/>
      <c r="H1721" s="165"/>
    </row>
    <row r="1722" spans="1:8" s="17" customFormat="1" x14ac:dyDescent="0.2">
      <c r="A1722" s="64"/>
      <c r="B1722" s="135"/>
      <c r="C1722" s="64"/>
      <c r="D1722" s="14"/>
      <c r="E1722" s="64"/>
      <c r="F1722" s="135"/>
      <c r="G1722" s="164"/>
      <c r="H1722" s="165"/>
    </row>
    <row r="1723" spans="1:8" s="17" customFormat="1" x14ac:dyDescent="0.2">
      <c r="A1723" s="64"/>
      <c r="B1723" s="135"/>
      <c r="C1723" s="64"/>
      <c r="D1723" s="14"/>
      <c r="E1723" s="64"/>
      <c r="F1723" s="135"/>
      <c r="G1723" s="164"/>
      <c r="H1723" s="165"/>
    </row>
    <row r="1724" spans="1:8" s="17" customFormat="1" x14ac:dyDescent="0.2">
      <c r="A1724" s="64"/>
      <c r="B1724" s="135"/>
      <c r="C1724" s="64"/>
      <c r="D1724" s="14"/>
      <c r="E1724" s="64"/>
      <c r="F1724" s="135"/>
      <c r="G1724" s="164"/>
      <c r="H1724" s="165"/>
    </row>
    <row r="1725" spans="1:8" s="17" customFormat="1" x14ac:dyDescent="0.2">
      <c r="A1725" s="64"/>
      <c r="B1725" s="135"/>
      <c r="C1725" s="64"/>
      <c r="D1725" s="14"/>
      <c r="E1725" s="64"/>
      <c r="F1725" s="135"/>
      <c r="G1725" s="164"/>
      <c r="H1725" s="165"/>
    </row>
    <row r="1726" spans="1:8" s="17" customFormat="1" x14ac:dyDescent="0.2">
      <c r="A1726" s="64"/>
      <c r="B1726" s="135"/>
      <c r="C1726" s="64"/>
      <c r="D1726" s="14"/>
      <c r="E1726" s="64"/>
      <c r="F1726" s="135"/>
      <c r="G1726" s="164"/>
      <c r="H1726" s="165"/>
    </row>
    <row r="1727" spans="1:8" s="17" customFormat="1" x14ac:dyDescent="0.2">
      <c r="A1727" s="64"/>
      <c r="B1727" s="135"/>
      <c r="C1727" s="64"/>
      <c r="D1727" s="14"/>
      <c r="E1727" s="64"/>
      <c r="F1727" s="135"/>
      <c r="G1727" s="164"/>
      <c r="H1727" s="165"/>
    </row>
    <row r="1728" spans="1:8" s="17" customFormat="1" x14ac:dyDescent="0.2">
      <c r="A1728" s="64"/>
      <c r="B1728" s="135"/>
      <c r="C1728" s="64"/>
      <c r="D1728" s="14"/>
      <c r="E1728" s="64"/>
      <c r="F1728" s="135"/>
      <c r="G1728" s="164"/>
      <c r="H1728" s="165"/>
    </row>
    <row r="1729" spans="1:8" s="17" customFormat="1" x14ac:dyDescent="0.2">
      <c r="A1729" s="64"/>
      <c r="B1729" s="135"/>
      <c r="C1729" s="64"/>
      <c r="D1729" s="14"/>
      <c r="E1729" s="64"/>
      <c r="F1729" s="135"/>
      <c r="G1729" s="164"/>
      <c r="H1729" s="165"/>
    </row>
    <row r="1730" spans="1:8" s="17" customFormat="1" x14ac:dyDescent="0.2">
      <c r="A1730" s="64"/>
      <c r="B1730" s="135"/>
      <c r="C1730" s="64"/>
      <c r="D1730" s="14"/>
      <c r="E1730" s="64"/>
      <c r="F1730" s="135"/>
      <c r="G1730" s="164"/>
      <c r="H1730" s="165"/>
    </row>
    <row r="1731" spans="1:8" s="17" customFormat="1" x14ac:dyDescent="0.2">
      <c r="A1731" s="64"/>
      <c r="B1731" s="135"/>
      <c r="C1731" s="64"/>
      <c r="D1731" s="14"/>
      <c r="E1731" s="64"/>
      <c r="F1731" s="135"/>
      <c r="G1731" s="164"/>
      <c r="H1731" s="165"/>
    </row>
    <row r="1732" spans="1:8" s="17" customFormat="1" x14ac:dyDescent="0.2">
      <c r="A1732" s="64"/>
      <c r="B1732" s="135"/>
      <c r="C1732" s="64"/>
      <c r="D1732" s="14"/>
      <c r="E1732" s="64"/>
      <c r="F1732" s="135"/>
      <c r="G1732" s="164"/>
      <c r="H1732" s="165"/>
    </row>
    <row r="1733" spans="1:8" s="17" customFormat="1" x14ac:dyDescent="0.2">
      <c r="A1733" s="64"/>
      <c r="B1733" s="135"/>
      <c r="C1733" s="64"/>
      <c r="D1733" s="14"/>
      <c r="E1733" s="64"/>
      <c r="F1733" s="135"/>
      <c r="G1733" s="164"/>
      <c r="H1733" s="165"/>
    </row>
    <row r="1734" spans="1:8" s="17" customFormat="1" x14ac:dyDescent="0.2">
      <c r="A1734" s="64"/>
      <c r="B1734" s="135"/>
      <c r="C1734" s="64"/>
      <c r="D1734" s="14"/>
      <c r="E1734" s="64"/>
      <c r="F1734" s="135"/>
      <c r="G1734" s="164"/>
      <c r="H1734" s="165"/>
    </row>
    <row r="1735" spans="1:8" s="17" customFormat="1" x14ac:dyDescent="0.2">
      <c r="A1735" s="64"/>
      <c r="B1735" s="135"/>
      <c r="C1735" s="64"/>
      <c r="D1735" s="14"/>
      <c r="E1735" s="64"/>
      <c r="F1735" s="135"/>
      <c r="G1735" s="164"/>
      <c r="H1735" s="165"/>
    </row>
    <row r="1736" spans="1:8" s="17" customFormat="1" x14ac:dyDescent="0.2">
      <c r="A1736" s="64"/>
      <c r="B1736" s="135"/>
      <c r="C1736" s="64"/>
      <c r="D1736" s="14"/>
      <c r="E1736" s="64"/>
      <c r="F1736" s="135"/>
      <c r="G1736" s="164"/>
      <c r="H1736" s="165"/>
    </row>
    <row r="1737" spans="1:8" s="17" customFormat="1" x14ac:dyDescent="0.2">
      <c r="A1737" s="64"/>
      <c r="B1737" s="135"/>
      <c r="C1737" s="64"/>
      <c r="D1737" s="14"/>
      <c r="E1737" s="64"/>
      <c r="F1737" s="135"/>
      <c r="G1737" s="164"/>
      <c r="H1737" s="165"/>
    </row>
    <row r="1738" spans="1:8" s="17" customFormat="1" x14ac:dyDescent="0.2">
      <c r="A1738" s="64"/>
      <c r="B1738" s="135"/>
      <c r="C1738" s="64"/>
      <c r="D1738" s="14"/>
      <c r="E1738" s="64"/>
      <c r="F1738" s="135"/>
      <c r="G1738" s="164"/>
      <c r="H1738" s="165"/>
    </row>
    <row r="1739" spans="1:8" s="17" customFormat="1" x14ac:dyDescent="0.2">
      <c r="A1739" s="64"/>
      <c r="B1739" s="135"/>
      <c r="C1739" s="64"/>
      <c r="D1739" s="14"/>
      <c r="E1739" s="64"/>
      <c r="F1739" s="135"/>
      <c r="G1739" s="164"/>
      <c r="H1739" s="165"/>
    </row>
    <row r="1740" spans="1:8" s="17" customFormat="1" x14ac:dyDescent="0.2">
      <c r="A1740" s="64"/>
      <c r="B1740" s="135"/>
      <c r="C1740" s="64"/>
      <c r="D1740" s="14"/>
      <c r="E1740" s="64"/>
      <c r="F1740" s="135"/>
      <c r="G1740" s="164"/>
      <c r="H1740" s="165"/>
    </row>
    <row r="1741" spans="1:8" s="17" customFormat="1" x14ac:dyDescent="0.2">
      <c r="A1741" s="64"/>
      <c r="B1741" s="135"/>
      <c r="C1741" s="64"/>
      <c r="D1741" s="14"/>
      <c r="E1741" s="64"/>
      <c r="F1741" s="135"/>
      <c r="G1741" s="164"/>
      <c r="H1741" s="165"/>
    </row>
    <row r="1742" spans="1:8" s="17" customFormat="1" x14ac:dyDescent="0.2">
      <c r="A1742" s="64"/>
      <c r="B1742" s="135"/>
      <c r="C1742" s="64"/>
      <c r="D1742" s="14"/>
      <c r="E1742" s="64"/>
      <c r="F1742" s="135"/>
      <c r="G1742" s="164"/>
      <c r="H1742" s="165"/>
    </row>
    <row r="1743" spans="1:8" s="17" customFormat="1" x14ac:dyDescent="0.2">
      <c r="A1743" s="64"/>
      <c r="B1743" s="135"/>
      <c r="C1743" s="64"/>
      <c r="D1743" s="14"/>
      <c r="E1743" s="64"/>
      <c r="F1743" s="135"/>
      <c r="G1743" s="164"/>
      <c r="H1743" s="165"/>
    </row>
    <row r="1744" spans="1:8" s="17" customFormat="1" x14ac:dyDescent="0.2">
      <c r="A1744" s="64"/>
      <c r="B1744" s="135"/>
      <c r="C1744" s="64"/>
      <c r="D1744" s="14"/>
      <c r="E1744" s="64"/>
      <c r="F1744" s="135"/>
      <c r="G1744" s="164"/>
      <c r="H1744" s="165"/>
    </row>
    <row r="1745" spans="1:8" s="17" customFormat="1" x14ac:dyDescent="0.2">
      <c r="A1745" s="64"/>
      <c r="B1745" s="135"/>
      <c r="C1745" s="64"/>
      <c r="D1745" s="14"/>
      <c r="E1745" s="64"/>
      <c r="F1745" s="135"/>
      <c r="G1745" s="164"/>
      <c r="H1745" s="165"/>
    </row>
    <row r="1746" spans="1:8" s="17" customFormat="1" x14ac:dyDescent="0.2">
      <c r="A1746" s="64"/>
      <c r="B1746" s="135"/>
      <c r="C1746" s="64"/>
      <c r="D1746" s="14"/>
      <c r="E1746" s="64"/>
      <c r="F1746" s="135"/>
      <c r="G1746" s="164"/>
      <c r="H1746" s="165"/>
    </row>
    <row r="1747" spans="1:8" s="17" customFormat="1" x14ac:dyDescent="0.2">
      <c r="A1747" s="64"/>
      <c r="B1747" s="135"/>
      <c r="C1747" s="64"/>
      <c r="D1747" s="14"/>
      <c r="E1747" s="64"/>
      <c r="F1747" s="135"/>
      <c r="G1747" s="164"/>
      <c r="H1747" s="165"/>
    </row>
    <row r="1748" spans="1:8" s="17" customFormat="1" x14ac:dyDescent="0.2">
      <c r="A1748" s="64"/>
      <c r="B1748" s="135"/>
      <c r="C1748" s="64"/>
      <c r="D1748" s="14"/>
      <c r="E1748" s="64"/>
      <c r="F1748" s="135"/>
      <c r="G1748" s="164"/>
      <c r="H1748" s="165"/>
    </row>
    <row r="1749" spans="1:8" s="17" customFormat="1" x14ac:dyDescent="0.2">
      <c r="A1749" s="64"/>
      <c r="B1749" s="135"/>
      <c r="C1749" s="64"/>
      <c r="D1749" s="14"/>
      <c r="E1749" s="64"/>
      <c r="F1749" s="135"/>
      <c r="G1749" s="164"/>
      <c r="H1749" s="165"/>
    </row>
    <row r="1750" spans="1:8" s="17" customFormat="1" x14ac:dyDescent="0.2">
      <c r="A1750" s="64"/>
      <c r="B1750" s="135"/>
      <c r="C1750" s="64"/>
      <c r="D1750" s="14"/>
      <c r="E1750" s="64"/>
      <c r="F1750" s="135"/>
      <c r="G1750" s="164"/>
      <c r="H1750" s="165"/>
    </row>
    <row r="1751" spans="1:8" s="17" customFormat="1" x14ac:dyDescent="0.2">
      <c r="A1751" s="64"/>
      <c r="B1751" s="135"/>
      <c r="C1751" s="64"/>
      <c r="D1751" s="14"/>
      <c r="E1751" s="64"/>
      <c r="F1751" s="135"/>
      <c r="G1751" s="164"/>
      <c r="H1751" s="165"/>
    </row>
    <row r="1752" spans="1:8" s="17" customFormat="1" x14ac:dyDescent="0.2">
      <c r="A1752" s="64"/>
      <c r="B1752" s="135"/>
      <c r="C1752" s="64"/>
      <c r="D1752" s="14"/>
      <c r="E1752" s="64"/>
      <c r="F1752" s="135"/>
      <c r="G1752" s="164"/>
      <c r="H1752" s="165"/>
    </row>
    <row r="1753" spans="1:8" s="17" customFormat="1" x14ac:dyDescent="0.2">
      <c r="A1753" s="64"/>
      <c r="B1753" s="135"/>
      <c r="C1753" s="64"/>
      <c r="D1753" s="14"/>
      <c r="E1753" s="64"/>
      <c r="F1753" s="135"/>
      <c r="G1753" s="164"/>
      <c r="H1753" s="165"/>
    </row>
    <row r="1754" spans="1:8" s="17" customFormat="1" x14ac:dyDescent="0.2">
      <c r="A1754" s="64"/>
      <c r="B1754" s="135"/>
      <c r="C1754" s="64"/>
      <c r="D1754" s="14"/>
      <c r="E1754" s="64"/>
      <c r="F1754" s="135"/>
      <c r="G1754" s="164"/>
      <c r="H1754" s="165"/>
    </row>
    <row r="1755" spans="1:8" s="17" customFormat="1" x14ac:dyDescent="0.2">
      <c r="A1755" s="64"/>
      <c r="B1755" s="135"/>
      <c r="C1755" s="64"/>
      <c r="D1755" s="14"/>
      <c r="E1755" s="64"/>
      <c r="F1755" s="135"/>
      <c r="G1755" s="164"/>
      <c r="H1755" s="165"/>
    </row>
    <row r="1756" spans="1:8" s="17" customFormat="1" x14ac:dyDescent="0.2">
      <c r="A1756" s="64"/>
      <c r="B1756" s="135"/>
      <c r="C1756" s="64"/>
      <c r="D1756" s="14"/>
      <c r="E1756" s="64"/>
      <c r="F1756" s="135"/>
      <c r="G1756" s="164"/>
      <c r="H1756" s="165"/>
    </row>
    <row r="1757" spans="1:8" s="17" customFormat="1" x14ac:dyDescent="0.2">
      <c r="A1757" s="64"/>
      <c r="B1757" s="135"/>
      <c r="C1757" s="64"/>
      <c r="D1757" s="14"/>
      <c r="E1757" s="64"/>
      <c r="F1757" s="135"/>
      <c r="G1757" s="164"/>
      <c r="H1757" s="165"/>
    </row>
    <row r="1758" spans="1:8" s="17" customFormat="1" x14ac:dyDescent="0.2">
      <c r="A1758" s="64"/>
      <c r="B1758" s="135"/>
      <c r="C1758" s="64"/>
      <c r="D1758" s="14"/>
      <c r="E1758" s="64"/>
      <c r="F1758" s="135"/>
      <c r="G1758" s="164"/>
      <c r="H1758" s="165"/>
    </row>
    <row r="1759" spans="1:8" s="17" customFormat="1" x14ac:dyDescent="0.2">
      <c r="A1759" s="64"/>
      <c r="B1759" s="135"/>
      <c r="C1759" s="64"/>
      <c r="D1759" s="14"/>
      <c r="E1759" s="64"/>
      <c r="F1759" s="135"/>
      <c r="G1759" s="164"/>
      <c r="H1759" s="165"/>
    </row>
    <row r="1760" spans="1:8" s="17" customFormat="1" x14ac:dyDescent="0.2">
      <c r="A1760" s="64"/>
      <c r="B1760" s="135"/>
      <c r="C1760" s="64"/>
      <c r="D1760" s="14"/>
      <c r="E1760" s="64"/>
      <c r="F1760" s="135"/>
      <c r="G1760" s="164"/>
      <c r="H1760" s="165"/>
    </row>
    <row r="1761" spans="1:8" s="17" customFormat="1" x14ac:dyDescent="0.2">
      <c r="A1761" s="64"/>
      <c r="B1761" s="135"/>
      <c r="C1761" s="64"/>
      <c r="D1761" s="14"/>
      <c r="E1761" s="64"/>
      <c r="F1761" s="135"/>
      <c r="G1761" s="164"/>
      <c r="H1761" s="165"/>
    </row>
    <row r="1762" spans="1:8" s="17" customFormat="1" x14ac:dyDescent="0.2">
      <c r="A1762" s="64"/>
      <c r="B1762" s="135"/>
      <c r="C1762" s="64"/>
      <c r="D1762" s="14"/>
      <c r="E1762" s="64"/>
      <c r="F1762" s="135"/>
      <c r="G1762" s="164"/>
      <c r="H1762" s="165"/>
    </row>
    <row r="1763" spans="1:8" s="17" customFormat="1" x14ac:dyDescent="0.2">
      <c r="A1763" s="64"/>
      <c r="B1763" s="135"/>
      <c r="C1763" s="64"/>
      <c r="D1763" s="14"/>
      <c r="E1763" s="64"/>
      <c r="F1763" s="135"/>
      <c r="G1763" s="164"/>
      <c r="H1763" s="165"/>
    </row>
    <row r="1764" spans="1:8" s="17" customFormat="1" x14ac:dyDescent="0.2">
      <c r="A1764" s="64"/>
      <c r="B1764" s="135"/>
      <c r="C1764" s="64"/>
      <c r="D1764" s="14"/>
      <c r="E1764" s="64"/>
      <c r="F1764" s="135"/>
      <c r="G1764" s="164"/>
      <c r="H1764" s="165"/>
    </row>
    <row r="1765" spans="1:8" s="17" customFormat="1" x14ac:dyDescent="0.2">
      <c r="A1765" s="64"/>
      <c r="B1765" s="135"/>
      <c r="C1765" s="64"/>
      <c r="D1765" s="14"/>
      <c r="E1765" s="64"/>
      <c r="F1765" s="135"/>
      <c r="G1765" s="164"/>
      <c r="H1765" s="165"/>
    </row>
    <row r="1766" spans="1:8" s="17" customFormat="1" x14ac:dyDescent="0.2">
      <c r="A1766" s="64"/>
      <c r="B1766" s="135"/>
      <c r="C1766" s="64"/>
      <c r="D1766" s="14"/>
      <c r="E1766" s="64"/>
      <c r="F1766" s="135"/>
      <c r="G1766" s="164"/>
      <c r="H1766" s="165"/>
    </row>
    <row r="1767" spans="1:8" s="17" customFormat="1" x14ac:dyDescent="0.2">
      <c r="A1767" s="64"/>
      <c r="B1767" s="135"/>
      <c r="C1767" s="64"/>
      <c r="D1767" s="14"/>
      <c r="E1767" s="64"/>
      <c r="F1767" s="135"/>
      <c r="G1767" s="164"/>
      <c r="H1767" s="165"/>
    </row>
    <row r="1768" spans="1:8" s="17" customFormat="1" x14ac:dyDescent="0.2">
      <c r="A1768" s="64"/>
      <c r="B1768" s="135"/>
      <c r="C1768" s="64"/>
      <c r="D1768" s="14"/>
      <c r="E1768" s="64"/>
      <c r="F1768" s="135"/>
      <c r="G1768" s="164"/>
      <c r="H1768" s="165"/>
    </row>
    <row r="1769" spans="1:8" s="17" customFormat="1" x14ac:dyDescent="0.2">
      <c r="A1769" s="64"/>
      <c r="B1769" s="135"/>
      <c r="C1769" s="64"/>
      <c r="D1769" s="14"/>
      <c r="E1769" s="64"/>
      <c r="F1769" s="135"/>
      <c r="G1769" s="164"/>
      <c r="H1769" s="165"/>
    </row>
    <row r="1770" spans="1:8" s="17" customFormat="1" x14ac:dyDescent="0.2">
      <c r="A1770" s="64"/>
      <c r="B1770" s="135"/>
      <c r="C1770" s="64"/>
      <c r="D1770" s="14"/>
      <c r="E1770" s="64"/>
      <c r="F1770" s="135"/>
      <c r="G1770" s="164"/>
      <c r="H1770" s="165"/>
    </row>
    <row r="1771" spans="1:8" s="17" customFormat="1" x14ac:dyDescent="0.2">
      <c r="A1771" s="64"/>
      <c r="B1771" s="135"/>
      <c r="C1771" s="64"/>
      <c r="D1771" s="14"/>
      <c r="E1771" s="64"/>
      <c r="F1771" s="135"/>
      <c r="G1771" s="164"/>
      <c r="H1771" s="165"/>
    </row>
    <row r="1772" spans="1:8" s="17" customFormat="1" x14ac:dyDescent="0.2">
      <c r="A1772" s="64"/>
      <c r="B1772" s="135"/>
      <c r="C1772" s="64"/>
      <c r="D1772" s="14"/>
      <c r="E1772" s="64"/>
      <c r="F1772" s="135"/>
      <c r="G1772" s="164"/>
      <c r="H1772" s="165"/>
    </row>
    <row r="1773" spans="1:8" s="17" customFormat="1" x14ac:dyDescent="0.2">
      <c r="A1773" s="64"/>
      <c r="B1773" s="135"/>
      <c r="C1773" s="64"/>
      <c r="D1773" s="14"/>
      <c r="E1773" s="64"/>
      <c r="F1773" s="135"/>
      <c r="G1773" s="164"/>
      <c r="H1773" s="165"/>
    </row>
    <row r="1774" spans="1:8" s="17" customFormat="1" x14ac:dyDescent="0.2">
      <c r="A1774" s="64"/>
      <c r="B1774" s="135"/>
      <c r="C1774" s="64"/>
      <c r="D1774" s="14"/>
      <c r="E1774" s="64"/>
      <c r="F1774" s="135"/>
      <c r="G1774" s="164"/>
      <c r="H1774" s="165"/>
    </row>
    <row r="1775" spans="1:8" s="17" customFormat="1" x14ac:dyDescent="0.2">
      <c r="A1775" s="64"/>
      <c r="B1775" s="135"/>
      <c r="C1775" s="64"/>
      <c r="D1775" s="14"/>
      <c r="E1775" s="64"/>
      <c r="F1775" s="135"/>
      <c r="G1775" s="164"/>
      <c r="H1775" s="165"/>
    </row>
    <row r="1776" spans="1:8" s="17" customFormat="1" x14ac:dyDescent="0.2">
      <c r="A1776" s="64"/>
      <c r="B1776" s="135"/>
      <c r="C1776" s="64"/>
      <c r="D1776" s="14"/>
      <c r="E1776" s="64"/>
      <c r="F1776" s="135"/>
      <c r="G1776" s="164"/>
      <c r="H1776" s="165"/>
    </row>
    <row r="1777" spans="1:8" s="17" customFormat="1" x14ac:dyDescent="0.2">
      <c r="A1777" s="64"/>
      <c r="B1777" s="135"/>
      <c r="C1777" s="64"/>
      <c r="D1777" s="14"/>
      <c r="E1777" s="64"/>
      <c r="F1777" s="135"/>
      <c r="G1777" s="164"/>
      <c r="H1777" s="165"/>
    </row>
    <row r="1778" spans="1:8" s="17" customFormat="1" x14ac:dyDescent="0.2">
      <c r="A1778" s="64"/>
      <c r="B1778" s="135"/>
      <c r="C1778" s="64"/>
      <c r="D1778" s="14"/>
      <c r="E1778" s="64"/>
      <c r="F1778" s="135"/>
      <c r="G1778" s="164"/>
      <c r="H1778" s="165"/>
    </row>
    <row r="1779" spans="1:8" s="17" customFormat="1" x14ac:dyDescent="0.2">
      <c r="A1779" s="64"/>
      <c r="B1779" s="135"/>
      <c r="C1779" s="64"/>
      <c r="D1779" s="14"/>
      <c r="E1779" s="64"/>
      <c r="F1779" s="135"/>
      <c r="G1779" s="164"/>
      <c r="H1779" s="165"/>
    </row>
    <row r="1780" spans="1:8" s="17" customFormat="1" x14ac:dyDescent="0.2">
      <c r="A1780" s="64"/>
      <c r="B1780" s="135"/>
      <c r="C1780" s="64"/>
      <c r="D1780" s="14"/>
      <c r="E1780" s="64"/>
      <c r="F1780" s="135"/>
      <c r="G1780" s="164"/>
      <c r="H1780" s="165"/>
    </row>
    <row r="1781" spans="1:8" s="17" customFormat="1" x14ac:dyDescent="0.2">
      <c r="A1781" s="64"/>
      <c r="B1781" s="135"/>
      <c r="C1781" s="64"/>
      <c r="D1781" s="14"/>
      <c r="E1781" s="64"/>
      <c r="F1781" s="135"/>
      <c r="G1781" s="164"/>
      <c r="H1781" s="165"/>
    </row>
    <row r="1782" spans="1:8" s="17" customFormat="1" x14ac:dyDescent="0.2">
      <c r="A1782" s="64"/>
      <c r="B1782" s="135"/>
      <c r="C1782" s="64"/>
      <c r="D1782" s="14"/>
      <c r="E1782" s="64"/>
      <c r="F1782" s="135"/>
      <c r="G1782" s="164"/>
      <c r="H1782" s="165"/>
    </row>
    <row r="1783" spans="1:8" s="17" customFormat="1" x14ac:dyDescent="0.2">
      <c r="A1783" s="64"/>
      <c r="B1783" s="135"/>
      <c r="C1783" s="64"/>
      <c r="D1783" s="14"/>
      <c r="E1783" s="64"/>
      <c r="F1783" s="135"/>
      <c r="G1783" s="164"/>
      <c r="H1783" s="165"/>
    </row>
    <row r="1784" spans="1:8" s="17" customFormat="1" x14ac:dyDescent="0.2">
      <c r="A1784" s="64"/>
      <c r="B1784" s="135"/>
      <c r="C1784" s="64"/>
      <c r="D1784" s="14"/>
      <c r="E1784" s="64"/>
      <c r="F1784" s="135"/>
      <c r="G1784" s="164"/>
      <c r="H1784" s="165"/>
    </row>
    <row r="1785" spans="1:8" s="17" customFormat="1" x14ac:dyDescent="0.2">
      <c r="A1785" s="64"/>
      <c r="B1785" s="135"/>
      <c r="C1785" s="64"/>
      <c r="D1785" s="14"/>
      <c r="E1785" s="64"/>
      <c r="F1785" s="135"/>
      <c r="G1785" s="164"/>
      <c r="H1785" s="165"/>
    </row>
    <row r="1786" spans="1:8" s="17" customFormat="1" x14ac:dyDescent="0.2">
      <c r="A1786" s="64"/>
      <c r="B1786" s="135"/>
      <c r="C1786" s="64"/>
      <c r="D1786" s="14"/>
      <c r="E1786" s="64"/>
      <c r="F1786" s="135"/>
      <c r="G1786" s="164"/>
      <c r="H1786" s="165"/>
    </row>
    <row r="1787" spans="1:8" s="17" customFormat="1" x14ac:dyDescent="0.2">
      <c r="A1787" s="64"/>
      <c r="B1787" s="135"/>
      <c r="C1787" s="64"/>
      <c r="D1787" s="14"/>
      <c r="E1787" s="64"/>
      <c r="F1787" s="135"/>
      <c r="G1787" s="164"/>
      <c r="H1787" s="165"/>
    </row>
    <row r="1788" spans="1:8" s="17" customFormat="1" x14ac:dyDescent="0.2">
      <c r="A1788" s="64"/>
      <c r="B1788" s="135"/>
      <c r="C1788" s="64"/>
      <c r="D1788" s="14"/>
      <c r="E1788" s="64"/>
      <c r="F1788" s="135"/>
      <c r="G1788" s="164"/>
      <c r="H1788" s="165"/>
    </row>
    <row r="1789" spans="1:8" s="17" customFormat="1" x14ac:dyDescent="0.2">
      <c r="A1789" s="64"/>
      <c r="B1789" s="135"/>
      <c r="C1789" s="64"/>
      <c r="D1789" s="14"/>
      <c r="E1789" s="64"/>
      <c r="F1789" s="135"/>
      <c r="G1789" s="164"/>
      <c r="H1789" s="165"/>
    </row>
    <row r="1790" spans="1:8" s="17" customFormat="1" x14ac:dyDescent="0.2">
      <c r="A1790" s="64"/>
      <c r="B1790" s="135"/>
      <c r="C1790" s="64"/>
      <c r="D1790" s="14"/>
      <c r="E1790" s="64"/>
      <c r="F1790" s="135"/>
      <c r="G1790" s="164"/>
      <c r="H1790" s="165"/>
    </row>
    <row r="1791" spans="1:8" s="17" customFormat="1" x14ac:dyDescent="0.2">
      <c r="A1791" s="64"/>
      <c r="B1791" s="135"/>
      <c r="C1791" s="64"/>
      <c r="D1791" s="14"/>
      <c r="E1791" s="64"/>
      <c r="F1791" s="135"/>
      <c r="G1791" s="164"/>
      <c r="H1791" s="165"/>
    </row>
    <row r="1792" spans="1:8" s="17" customFormat="1" x14ac:dyDescent="0.2">
      <c r="A1792" s="64"/>
      <c r="B1792" s="135"/>
      <c r="C1792" s="64"/>
      <c r="D1792" s="14"/>
      <c r="E1792" s="64"/>
      <c r="F1792" s="135"/>
      <c r="G1792" s="164"/>
      <c r="H1792" s="165"/>
    </row>
    <row r="1793" spans="1:8" s="17" customFormat="1" x14ac:dyDescent="0.2">
      <c r="A1793" s="64"/>
      <c r="B1793" s="135"/>
      <c r="C1793" s="64"/>
      <c r="D1793" s="14"/>
      <c r="E1793" s="64"/>
      <c r="F1793" s="135"/>
      <c r="G1793" s="164"/>
      <c r="H1793" s="165"/>
    </row>
    <row r="1794" spans="1:8" s="17" customFormat="1" x14ac:dyDescent="0.2">
      <c r="A1794" s="64"/>
      <c r="B1794" s="135"/>
      <c r="C1794" s="64"/>
      <c r="D1794" s="14"/>
      <c r="E1794" s="64"/>
      <c r="F1794" s="135"/>
      <c r="G1794" s="164"/>
      <c r="H1794" s="165"/>
    </row>
    <row r="1795" spans="1:8" s="17" customFormat="1" x14ac:dyDescent="0.2">
      <c r="A1795" s="64"/>
      <c r="B1795" s="135"/>
      <c r="C1795" s="64"/>
      <c r="D1795" s="14"/>
      <c r="E1795" s="64"/>
      <c r="F1795" s="135"/>
      <c r="G1795" s="164"/>
      <c r="H1795" s="165"/>
    </row>
    <row r="1796" spans="1:8" s="17" customFormat="1" x14ac:dyDescent="0.2">
      <c r="A1796" s="64"/>
      <c r="B1796" s="135"/>
      <c r="C1796" s="64"/>
      <c r="D1796" s="14"/>
      <c r="E1796" s="64"/>
      <c r="F1796" s="135"/>
      <c r="G1796" s="164"/>
      <c r="H1796" s="165"/>
    </row>
    <row r="1797" spans="1:8" s="17" customFormat="1" x14ac:dyDescent="0.2">
      <c r="A1797" s="64"/>
      <c r="B1797" s="135"/>
      <c r="C1797" s="64"/>
      <c r="D1797" s="14"/>
      <c r="E1797" s="64"/>
      <c r="F1797" s="135"/>
      <c r="G1797" s="164"/>
      <c r="H1797" s="165"/>
    </row>
    <row r="1798" spans="1:8" s="17" customFormat="1" x14ac:dyDescent="0.2">
      <c r="A1798" s="64"/>
      <c r="B1798" s="135"/>
      <c r="C1798" s="64"/>
      <c r="D1798" s="14"/>
      <c r="E1798" s="64"/>
      <c r="F1798" s="135"/>
      <c r="G1798" s="164"/>
      <c r="H1798" s="165"/>
    </row>
    <row r="1799" spans="1:8" s="17" customFormat="1" x14ac:dyDescent="0.2">
      <c r="A1799" s="64"/>
      <c r="B1799" s="135"/>
      <c r="C1799" s="64"/>
      <c r="D1799" s="14"/>
      <c r="E1799" s="64"/>
      <c r="F1799" s="135"/>
      <c r="G1799" s="164"/>
      <c r="H1799" s="165"/>
    </row>
    <row r="1800" spans="1:8" s="17" customFormat="1" x14ac:dyDescent="0.2">
      <c r="A1800" s="64"/>
      <c r="B1800" s="135"/>
      <c r="C1800" s="64"/>
      <c r="D1800" s="14"/>
      <c r="E1800" s="64"/>
      <c r="F1800" s="135"/>
      <c r="G1800" s="164"/>
      <c r="H1800" s="165"/>
    </row>
    <row r="1801" spans="1:8" s="17" customFormat="1" x14ac:dyDescent="0.2">
      <c r="A1801" s="64"/>
      <c r="B1801" s="135"/>
      <c r="C1801" s="64"/>
      <c r="D1801" s="14"/>
      <c r="E1801" s="64"/>
      <c r="F1801" s="135"/>
      <c r="G1801" s="164"/>
      <c r="H1801" s="165"/>
    </row>
    <row r="1802" spans="1:8" s="17" customFormat="1" x14ac:dyDescent="0.2">
      <c r="A1802" s="64"/>
      <c r="B1802" s="135"/>
      <c r="C1802" s="64"/>
      <c r="D1802" s="14"/>
      <c r="E1802" s="64"/>
      <c r="F1802" s="135"/>
      <c r="G1802" s="164"/>
      <c r="H1802" s="165"/>
    </row>
    <row r="1803" spans="1:8" s="17" customFormat="1" x14ac:dyDescent="0.2">
      <c r="A1803" s="64"/>
      <c r="B1803" s="135"/>
      <c r="C1803" s="64"/>
      <c r="D1803" s="14"/>
      <c r="E1803" s="64"/>
      <c r="F1803" s="135"/>
      <c r="G1803" s="164"/>
      <c r="H1803" s="165"/>
    </row>
    <row r="1804" spans="1:8" s="17" customFormat="1" x14ac:dyDescent="0.2">
      <c r="A1804" s="64"/>
      <c r="B1804" s="135"/>
      <c r="C1804" s="64"/>
      <c r="D1804" s="14"/>
      <c r="E1804" s="64"/>
      <c r="F1804" s="135"/>
      <c r="G1804" s="164"/>
      <c r="H1804" s="165"/>
    </row>
    <row r="1805" spans="1:8" s="17" customFormat="1" x14ac:dyDescent="0.2">
      <c r="A1805" s="64"/>
      <c r="B1805" s="135"/>
      <c r="C1805" s="64"/>
      <c r="D1805" s="14"/>
      <c r="E1805" s="64"/>
      <c r="F1805" s="135"/>
      <c r="G1805" s="164"/>
      <c r="H1805" s="165"/>
    </row>
    <row r="1806" spans="1:8" s="17" customFormat="1" x14ac:dyDescent="0.2">
      <c r="A1806" s="64"/>
      <c r="B1806" s="135"/>
      <c r="C1806" s="64"/>
      <c r="D1806" s="14"/>
      <c r="E1806" s="64"/>
      <c r="F1806" s="135"/>
      <c r="G1806" s="164"/>
      <c r="H1806" s="165"/>
    </row>
    <row r="1807" spans="1:8" s="17" customFormat="1" x14ac:dyDescent="0.2">
      <c r="A1807" s="64"/>
      <c r="B1807" s="135"/>
      <c r="C1807" s="64"/>
      <c r="D1807" s="14"/>
      <c r="E1807" s="64"/>
      <c r="F1807" s="135"/>
      <c r="G1807" s="164"/>
      <c r="H1807" s="165"/>
    </row>
    <row r="1808" spans="1:8" s="17" customFormat="1" x14ac:dyDescent="0.2">
      <c r="A1808" s="64"/>
      <c r="B1808" s="135"/>
      <c r="C1808" s="64"/>
      <c r="D1808" s="14"/>
      <c r="E1808" s="64"/>
      <c r="F1808" s="135"/>
      <c r="G1808" s="164"/>
      <c r="H1808" s="165"/>
    </row>
    <row r="1809" spans="1:8" s="17" customFormat="1" x14ac:dyDescent="0.2">
      <c r="A1809" s="64"/>
      <c r="B1809" s="135"/>
      <c r="C1809" s="64"/>
      <c r="D1809" s="14"/>
      <c r="E1809" s="64"/>
      <c r="F1809" s="135"/>
      <c r="G1809" s="164"/>
      <c r="H1809" s="165"/>
    </row>
    <row r="1810" spans="1:8" s="17" customFormat="1" x14ac:dyDescent="0.2">
      <c r="A1810" s="64"/>
      <c r="B1810" s="135"/>
      <c r="C1810" s="64"/>
      <c r="D1810" s="14"/>
      <c r="E1810" s="64"/>
      <c r="F1810" s="135"/>
      <c r="G1810" s="164"/>
      <c r="H1810" s="165"/>
    </row>
    <row r="1811" spans="1:8" s="17" customFormat="1" x14ac:dyDescent="0.2">
      <c r="A1811" s="64"/>
      <c r="B1811" s="135"/>
      <c r="C1811" s="64"/>
      <c r="D1811" s="14"/>
      <c r="E1811" s="64"/>
      <c r="F1811" s="135"/>
      <c r="G1811" s="164"/>
      <c r="H1811" s="165"/>
    </row>
    <row r="1812" spans="1:8" s="17" customFormat="1" x14ac:dyDescent="0.2">
      <c r="A1812" s="64"/>
      <c r="B1812" s="135"/>
      <c r="C1812" s="64"/>
      <c r="D1812" s="14"/>
      <c r="E1812" s="64"/>
      <c r="F1812" s="135"/>
      <c r="G1812" s="164"/>
      <c r="H1812" s="165"/>
    </row>
    <row r="1813" spans="1:8" s="17" customFormat="1" x14ac:dyDescent="0.2">
      <c r="A1813" s="64"/>
      <c r="B1813" s="135"/>
      <c r="C1813" s="64"/>
      <c r="D1813" s="14"/>
      <c r="E1813" s="64"/>
      <c r="F1813" s="135"/>
      <c r="G1813" s="164"/>
      <c r="H1813" s="165"/>
    </row>
    <row r="1814" spans="1:8" s="17" customFormat="1" x14ac:dyDescent="0.2">
      <c r="A1814" s="64"/>
      <c r="B1814" s="135"/>
      <c r="C1814" s="64"/>
      <c r="D1814" s="14"/>
      <c r="E1814" s="64"/>
      <c r="F1814" s="135"/>
      <c r="G1814" s="164"/>
      <c r="H1814" s="165"/>
    </row>
    <row r="1815" spans="1:8" s="17" customFormat="1" x14ac:dyDescent="0.2">
      <c r="A1815" s="64"/>
      <c r="B1815" s="135"/>
      <c r="C1815" s="64"/>
      <c r="D1815" s="14"/>
      <c r="E1815" s="64"/>
      <c r="F1815" s="135"/>
      <c r="G1815" s="164"/>
      <c r="H1815" s="165"/>
    </row>
    <row r="1816" spans="1:8" s="17" customFormat="1" x14ac:dyDescent="0.2">
      <c r="A1816" s="64"/>
      <c r="B1816" s="135"/>
      <c r="C1816" s="64"/>
      <c r="D1816" s="14"/>
      <c r="E1816" s="64"/>
      <c r="F1816" s="135"/>
      <c r="G1816" s="164"/>
      <c r="H1816" s="165"/>
    </row>
    <row r="1817" spans="1:8" s="17" customFormat="1" x14ac:dyDescent="0.2">
      <c r="A1817" s="64"/>
      <c r="B1817" s="135"/>
      <c r="C1817" s="64"/>
      <c r="D1817" s="14"/>
      <c r="E1817" s="64"/>
      <c r="F1817" s="135"/>
      <c r="G1817" s="164"/>
      <c r="H1817" s="165"/>
    </row>
    <row r="1818" spans="1:8" s="17" customFormat="1" x14ac:dyDescent="0.2">
      <c r="A1818" s="64"/>
      <c r="B1818" s="135"/>
      <c r="C1818" s="64"/>
      <c r="D1818" s="14"/>
      <c r="E1818" s="64"/>
      <c r="F1818" s="135"/>
      <c r="G1818" s="164"/>
      <c r="H1818" s="165"/>
    </row>
    <row r="1819" spans="1:8" s="17" customFormat="1" x14ac:dyDescent="0.2">
      <c r="A1819" s="64"/>
      <c r="B1819" s="135"/>
      <c r="C1819" s="64"/>
      <c r="D1819" s="14"/>
      <c r="E1819" s="64"/>
      <c r="F1819" s="135"/>
      <c r="G1819" s="164"/>
      <c r="H1819" s="165"/>
    </row>
    <row r="1820" spans="1:8" s="17" customFormat="1" x14ac:dyDescent="0.2">
      <c r="A1820" s="64"/>
      <c r="B1820" s="135"/>
      <c r="C1820" s="64"/>
      <c r="D1820" s="14"/>
      <c r="E1820" s="64"/>
      <c r="F1820" s="135"/>
      <c r="G1820" s="164"/>
      <c r="H1820" s="165"/>
    </row>
    <row r="1821" spans="1:8" s="17" customFormat="1" x14ac:dyDescent="0.2">
      <c r="A1821" s="64"/>
      <c r="B1821" s="135"/>
      <c r="C1821" s="64"/>
      <c r="D1821" s="14"/>
      <c r="E1821" s="64"/>
      <c r="F1821" s="135"/>
      <c r="G1821" s="164"/>
      <c r="H1821" s="165"/>
    </row>
    <row r="1822" spans="1:8" s="17" customFormat="1" x14ac:dyDescent="0.2">
      <c r="A1822" s="64"/>
      <c r="B1822" s="135"/>
      <c r="C1822" s="64"/>
      <c r="D1822" s="14"/>
      <c r="E1822" s="64"/>
      <c r="F1822" s="135"/>
      <c r="G1822" s="164"/>
      <c r="H1822" s="165"/>
    </row>
    <row r="1823" spans="1:8" s="17" customFormat="1" x14ac:dyDescent="0.2">
      <c r="A1823" s="64"/>
      <c r="B1823" s="135"/>
      <c r="C1823" s="64"/>
      <c r="D1823" s="14"/>
      <c r="E1823" s="64"/>
      <c r="F1823" s="135"/>
      <c r="G1823" s="164"/>
      <c r="H1823" s="165"/>
    </row>
    <row r="1824" spans="1:8" s="17" customFormat="1" x14ac:dyDescent="0.2">
      <c r="A1824" s="64"/>
      <c r="B1824" s="135"/>
      <c r="C1824" s="64"/>
      <c r="D1824" s="14"/>
      <c r="E1824" s="64"/>
      <c r="F1824" s="135"/>
      <c r="G1824" s="164"/>
      <c r="H1824" s="165"/>
    </row>
    <row r="1825" spans="1:8" s="17" customFormat="1" x14ac:dyDescent="0.2">
      <c r="A1825" s="64"/>
      <c r="B1825" s="135"/>
      <c r="C1825" s="64"/>
      <c r="D1825" s="14"/>
      <c r="E1825" s="64"/>
      <c r="F1825" s="135"/>
      <c r="G1825" s="164"/>
      <c r="H1825" s="165"/>
    </row>
    <row r="1826" spans="1:8" s="17" customFormat="1" x14ac:dyDescent="0.2">
      <c r="A1826" s="64"/>
      <c r="B1826" s="135"/>
      <c r="C1826" s="64"/>
      <c r="D1826" s="14"/>
      <c r="E1826" s="64"/>
      <c r="F1826" s="135"/>
      <c r="G1826" s="164"/>
      <c r="H1826" s="165"/>
    </row>
    <row r="1827" spans="1:8" s="17" customFormat="1" x14ac:dyDescent="0.2">
      <c r="A1827" s="64"/>
      <c r="B1827" s="135"/>
      <c r="C1827" s="64"/>
      <c r="D1827" s="14"/>
      <c r="E1827" s="64"/>
      <c r="F1827" s="135"/>
      <c r="G1827" s="164"/>
      <c r="H1827" s="165"/>
    </row>
    <row r="1828" spans="1:8" s="17" customFormat="1" x14ac:dyDescent="0.2">
      <c r="A1828" s="64"/>
      <c r="B1828" s="135"/>
      <c r="C1828" s="64"/>
      <c r="D1828" s="14"/>
      <c r="E1828" s="64"/>
      <c r="F1828" s="135"/>
      <c r="G1828" s="164"/>
      <c r="H1828" s="165"/>
    </row>
    <row r="1829" spans="1:8" s="17" customFormat="1" x14ac:dyDescent="0.2">
      <c r="A1829" s="64"/>
      <c r="B1829" s="135"/>
      <c r="C1829" s="64"/>
      <c r="D1829" s="14"/>
      <c r="E1829" s="64"/>
      <c r="F1829" s="135"/>
      <c r="G1829" s="164"/>
      <c r="H1829" s="165"/>
    </row>
    <row r="1830" spans="1:8" s="17" customFormat="1" x14ac:dyDescent="0.2">
      <c r="A1830" s="64"/>
      <c r="B1830" s="135"/>
      <c r="C1830" s="64"/>
      <c r="D1830" s="14"/>
      <c r="E1830" s="64"/>
      <c r="F1830" s="135"/>
      <c r="G1830" s="164"/>
      <c r="H1830" s="165"/>
    </row>
    <row r="1831" spans="1:8" s="17" customFormat="1" x14ac:dyDescent="0.2">
      <c r="A1831" s="64"/>
      <c r="B1831" s="135"/>
      <c r="C1831" s="64"/>
      <c r="D1831" s="14"/>
      <c r="E1831" s="64"/>
      <c r="F1831" s="135"/>
      <c r="G1831" s="164"/>
      <c r="H1831" s="165"/>
    </row>
    <row r="1832" spans="1:8" s="17" customFormat="1" x14ac:dyDescent="0.2">
      <c r="A1832" s="64"/>
      <c r="B1832" s="135"/>
      <c r="C1832" s="64"/>
      <c r="D1832" s="14"/>
      <c r="E1832" s="64"/>
      <c r="F1832" s="135"/>
      <c r="G1832" s="164"/>
      <c r="H1832" s="165"/>
    </row>
    <row r="1833" spans="1:8" s="17" customFormat="1" x14ac:dyDescent="0.2">
      <c r="A1833" s="64"/>
      <c r="B1833" s="135"/>
      <c r="C1833" s="64"/>
      <c r="D1833" s="14"/>
      <c r="E1833" s="64"/>
      <c r="F1833" s="135"/>
      <c r="G1833" s="164"/>
      <c r="H1833" s="165"/>
    </row>
    <row r="1834" spans="1:8" s="17" customFormat="1" x14ac:dyDescent="0.2">
      <c r="A1834" s="64"/>
      <c r="B1834" s="135"/>
      <c r="C1834" s="64"/>
      <c r="D1834" s="14"/>
      <c r="E1834" s="64"/>
      <c r="F1834" s="135"/>
      <c r="G1834" s="164"/>
      <c r="H1834" s="165"/>
    </row>
    <row r="1835" spans="1:8" s="17" customFormat="1" x14ac:dyDescent="0.2">
      <c r="A1835" s="64"/>
      <c r="B1835" s="135"/>
      <c r="C1835" s="64"/>
      <c r="D1835" s="14"/>
      <c r="E1835" s="64"/>
      <c r="F1835" s="135"/>
      <c r="G1835" s="164"/>
      <c r="H1835" s="165"/>
    </row>
    <row r="1836" spans="1:8" s="17" customFormat="1" x14ac:dyDescent="0.2">
      <c r="A1836" s="64"/>
      <c r="B1836" s="135"/>
      <c r="C1836" s="64"/>
      <c r="D1836" s="14"/>
      <c r="E1836" s="64"/>
      <c r="F1836" s="135"/>
      <c r="G1836" s="164"/>
      <c r="H1836" s="165"/>
    </row>
    <row r="1837" spans="1:8" s="17" customFormat="1" x14ac:dyDescent="0.2">
      <c r="A1837" s="64"/>
      <c r="B1837" s="135"/>
      <c r="C1837" s="64"/>
      <c r="D1837" s="14"/>
      <c r="E1837" s="64"/>
      <c r="F1837" s="135"/>
      <c r="G1837" s="164"/>
      <c r="H1837" s="165"/>
    </row>
    <row r="1838" spans="1:8" s="17" customFormat="1" x14ac:dyDescent="0.2">
      <c r="A1838" s="64"/>
      <c r="B1838" s="135"/>
      <c r="C1838" s="64"/>
      <c r="D1838" s="14"/>
      <c r="E1838" s="64"/>
      <c r="F1838" s="135"/>
      <c r="G1838" s="164"/>
      <c r="H1838" s="165"/>
    </row>
    <row r="1839" spans="1:8" s="17" customFormat="1" x14ac:dyDescent="0.2">
      <c r="A1839" s="64"/>
      <c r="B1839" s="135"/>
      <c r="C1839" s="64"/>
      <c r="D1839" s="14"/>
      <c r="E1839" s="64"/>
      <c r="F1839" s="135"/>
      <c r="G1839" s="164"/>
      <c r="H1839" s="165"/>
    </row>
    <row r="1840" spans="1:8" s="17" customFormat="1" x14ac:dyDescent="0.2">
      <c r="A1840" s="64"/>
      <c r="B1840" s="135"/>
      <c r="C1840" s="64"/>
      <c r="D1840" s="14"/>
      <c r="E1840" s="64"/>
      <c r="F1840" s="135"/>
      <c r="G1840" s="164"/>
      <c r="H1840" s="165"/>
    </row>
    <row r="1841" spans="1:8" s="17" customFormat="1" x14ac:dyDescent="0.2">
      <c r="A1841" s="64"/>
      <c r="B1841" s="135"/>
      <c r="C1841" s="64"/>
      <c r="D1841" s="14"/>
      <c r="E1841" s="64"/>
      <c r="F1841" s="135"/>
      <c r="G1841" s="164"/>
      <c r="H1841" s="165"/>
    </row>
    <row r="1842" spans="1:8" s="17" customFormat="1" x14ac:dyDescent="0.2">
      <c r="A1842" s="64"/>
      <c r="B1842" s="135"/>
      <c r="C1842" s="64"/>
      <c r="D1842" s="14"/>
      <c r="E1842" s="64"/>
      <c r="F1842" s="135"/>
      <c r="G1842" s="164"/>
      <c r="H1842" s="165"/>
    </row>
    <row r="1843" spans="1:8" s="17" customFormat="1" x14ac:dyDescent="0.2">
      <c r="A1843" s="64"/>
      <c r="B1843" s="135"/>
      <c r="C1843" s="64"/>
      <c r="D1843" s="14"/>
      <c r="E1843" s="64"/>
      <c r="F1843" s="135"/>
      <c r="G1843" s="164"/>
      <c r="H1843" s="165"/>
    </row>
    <row r="1844" spans="1:8" s="17" customFormat="1" x14ac:dyDescent="0.2">
      <c r="A1844" s="64"/>
      <c r="B1844" s="135"/>
      <c r="C1844" s="64"/>
      <c r="D1844" s="14"/>
      <c r="E1844" s="64"/>
      <c r="F1844" s="135"/>
      <c r="G1844" s="164"/>
      <c r="H1844" s="165"/>
    </row>
    <row r="1845" spans="1:8" s="17" customFormat="1" x14ac:dyDescent="0.2">
      <c r="A1845" s="64"/>
      <c r="B1845" s="135"/>
      <c r="C1845" s="64"/>
      <c r="D1845" s="14"/>
      <c r="E1845" s="64"/>
      <c r="F1845" s="135"/>
      <c r="G1845" s="164"/>
      <c r="H1845" s="165"/>
    </row>
    <row r="1846" spans="1:8" s="17" customFormat="1" x14ac:dyDescent="0.2">
      <c r="A1846" s="64"/>
      <c r="B1846" s="135"/>
      <c r="C1846" s="64"/>
      <c r="D1846" s="14"/>
      <c r="E1846" s="64"/>
      <c r="F1846" s="135"/>
      <c r="G1846" s="164"/>
      <c r="H1846" s="165"/>
    </row>
    <row r="1847" spans="1:8" s="17" customFormat="1" x14ac:dyDescent="0.2">
      <c r="A1847" s="64"/>
      <c r="B1847" s="135"/>
      <c r="C1847" s="64"/>
      <c r="D1847" s="14"/>
      <c r="E1847" s="64"/>
      <c r="F1847" s="135"/>
      <c r="G1847" s="164"/>
      <c r="H1847" s="165"/>
    </row>
    <row r="1848" spans="1:8" s="17" customFormat="1" x14ac:dyDescent="0.2">
      <c r="A1848" s="64"/>
      <c r="B1848" s="135"/>
      <c r="C1848" s="64"/>
      <c r="D1848" s="14"/>
      <c r="E1848" s="64"/>
      <c r="F1848" s="135"/>
      <c r="G1848" s="164"/>
      <c r="H1848" s="165"/>
    </row>
    <row r="1849" spans="1:8" s="17" customFormat="1" x14ac:dyDescent="0.2">
      <c r="A1849" s="64"/>
      <c r="B1849" s="135"/>
      <c r="C1849" s="64"/>
      <c r="D1849" s="14"/>
      <c r="E1849" s="64"/>
      <c r="F1849" s="135"/>
      <c r="G1849" s="164"/>
      <c r="H1849" s="165"/>
    </row>
    <row r="1850" spans="1:8" s="17" customFormat="1" x14ac:dyDescent="0.2">
      <c r="A1850" s="64"/>
      <c r="B1850" s="135"/>
      <c r="C1850" s="64"/>
      <c r="D1850" s="14"/>
      <c r="E1850" s="64"/>
      <c r="F1850" s="135"/>
      <c r="G1850" s="164"/>
      <c r="H1850" s="165"/>
    </row>
    <row r="1851" spans="1:8" s="17" customFormat="1" x14ac:dyDescent="0.2">
      <c r="A1851" s="64"/>
      <c r="B1851" s="135"/>
      <c r="C1851" s="64"/>
      <c r="D1851" s="14"/>
      <c r="E1851" s="64"/>
      <c r="F1851" s="135"/>
      <c r="G1851" s="164"/>
      <c r="H1851" s="165"/>
    </row>
    <row r="1852" spans="1:8" s="17" customFormat="1" x14ac:dyDescent="0.2">
      <c r="A1852" s="64"/>
      <c r="B1852" s="135"/>
      <c r="C1852" s="64"/>
      <c r="D1852" s="14"/>
      <c r="E1852" s="64"/>
      <c r="F1852" s="135"/>
      <c r="G1852" s="164"/>
      <c r="H1852" s="165"/>
    </row>
    <row r="1853" spans="1:8" s="17" customFormat="1" x14ac:dyDescent="0.2">
      <c r="A1853" s="64"/>
      <c r="B1853" s="135"/>
      <c r="C1853" s="64"/>
      <c r="D1853" s="14"/>
      <c r="E1853" s="64"/>
      <c r="F1853" s="135"/>
      <c r="G1853" s="164"/>
      <c r="H1853" s="165"/>
    </row>
    <row r="1854" spans="1:8" s="17" customFormat="1" x14ac:dyDescent="0.2">
      <c r="A1854" s="64"/>
      <c r="B1854" s="135"/>
      <c r="C1854" s="64"/>
      <c r="D1854" s="14"/>
      <c r="E1854" s="64"/>
      <c r="F1854" s="135"/>
      <c r="G1854" s="164"/>
      <c r="H1854" s="165"/>
    </row>
    <row r="1855" spans="1:8" s="17" customFormat="1" x14ac:dyDescent="0.2">
      <c r="A1855" s="64"/>
      <c r="B1855" s="135"/>
      <c r="C1855" s="64"/>
      <c r="D1855" s="14"/>
      <c r="E1855" s="64"/>
      <c r="F1855" s="135"/>
      <c r="G1855" s="164"/>
      <c r="H1855" s="165"/>
    </row>
    <row r="1856" spans="1:8" s="17" customFormat="1" x14ac:dyDescent="0.2">
      <c r="A1856" s="64"/>
      <c r="B1856" s="135"/>
      <c r="C1856" s="64"/>
      <c r="D1856" s="14"/>
      <c r="E1856" s="64"/>
      <c r="F1856" s="135"/>
      <c r="G1856" s="164"/>
      <c r="H1856" s="165"/>
    </row>
    <row r="1857" spans="1:8" s="17" customFormat="1" x14ac:dyDescent="0.2">
      <c r="A1857" s="64"/>
      <c r="B1857" s="135"/>
      <c r="C1857" s="64"/>
      <c r="D1857" s="14"/>
      <c r="E1857" s="64"/>
      <c r="F1857" s="135"/>
      <c r="G1857" s="164"/>
      <c r="H1857" s="165"/>
    </row>
    <row r="1858" spans="1:8" s="17" customFormat="1" x14ac:dyDescent="0.2">
      <c r="A1858" s="64"/>
      <c r="B1858" s="135"/>
      <c r="C1858" s="64"/>
      <c r="D1858" s="14"/>
      <c r="E1858" s="64"/>
      <c r="F1858" s="135"/>
      <c r="G1858" s="164"/>
      <c r="H1858" s="165"/>
    </row>
    <row r="1859" spans="1:8" s="17" customFormat="1" x14ac:dyDescent="0.2">
      <c r="A1859" s="64"/>
      <c r="B1859" s="135"/>
      <c r="C1859" s="64"/>
      <c r="D1859" s="14"/>
      <c r="E1859" s="64"/>
      <c r="F1859" s="135"/>
      <c r="G1859" s="164"/>
      <c r="H1859" s="165"/>
    </row>
    <row r="1860" spans="1:8" s="17" customFormat="1" x14ac:dyDescent="0.2">
      <c r="A1860" s="64"/>
      <c r="B1860" s="135"/>
      <c r="C1860" s="64"/>
      <c r="D1860" s="14"/>
      <c r="E1860" s="64"/>
      <c r="F1860" s="135"/>
      <c r="G1860" s="164"/>
      <c r="H1860" s="165"/>
    </row>
    <row r="1861" spans="1:8" s="17" customFormat="1" x14ac:dyDescent="0.2">
      <c r="A1861" s="64"/>
      <c r="B1861" s="135"/>
      <c r="C1861" s="64"/>
      <c r="D1861" s="14"/>
      <c r="E1861" s="64"/>
      <c r="F1861" s="135"/>
      <c r="G1861" s="164"/>
      <c r="H1861" s="165"/>
    </row>
    <row r="1862" spans="1:8" s="17" customFormat="1" x14ac:dyDescent="0.2">
      <c r="A1862" s="64"/>
      <c r="B1862" s="135"/>
      <c r="C1862" s="64"/>
      <c r="D1862" s="14"/>
      <c r="E1862" s="64"/>
      <c r="F1862" s="135"/>
      <c r="G1862" s="164"/>
      <c r="H1862" s="165"/>
    </row>
    <row r="1863" spans="1:8" s="17" customFormat="1" x14ac:dyDescent="0.2">
      <c r="A1863" s="64"/>
      <c r="B1863" s="135"/>
      <c r="C1863" s="64"/>
      <c r="D1863" s="14"/>
      <c r="E1863" s="64"/>
      <c r="F1863" s="135"/>
      <c r="G1863" s="164"/>
      <c r="H1863" s="165"/>
    </row>
    <row r="1864" spans="1:8" s="17" customFormat="1" x14ac:dyDescent="0.2">
      <c r="A1864" s="64"/>
      <c r="B1864" s="135"/>
      <c r="C1864" s="64"/>
      <c r="D1864" s="14"/>
      <c r="E1864" s="64"/>
      <c r="F1864" s="135"/>
      <c r="G1864" s="164"/>
      <c r="H1864" s="165"/>
    </row>
    <row r="1865" spans="1:8" s="17" customFormat="1" x14ac:dyDescent="0.2">
      <c r="A1865" s="64"/>
      <c r="B1865" s="135"/>
      <c r="C1865" s="64"/>
      <c r="D1865" s="14"/>
      <c r="E1865" s="64"/>
      <c r="F1865" s="135"/>
      <c r="G1865" s="164"/>
      <c r="H1865" s="165"/>
    </row>
    <row r="1866" spans="1:8" s="17" customFormat="1" x14ac:dyDescent="0.2">
      <c r="A1866" s="64"/>
      <c r="B1866" s="135"/>
      <c r="C1866" s="64"/>
      <c r="D1866" s="14"/>
      <c r="E1866" s="64"/>
      <c r="F1866" s="135"/>
      <c r="G1866" s="164"/>
      <c r="H1866" s="165"/>
    </row>
    <row r="1867" spans="1:8" s="17" customFormat="1" x14ac:dyDescent="0.2">
      <c r="A1867" s="64"/>
      <c r="B1867" s="135"/>
      <c r="C1867" s="64"/>
      <c r="D1867" s="14"/>
      <c r="E1867" s="64"/>
      <c r="F1867" s="135"/>
      <c r="G1867" s="164"/>
      <c r="H1867" s="165"/>
    </row>
    <row r="1868" spans="1:8" s="17" customFormat="1" x14ac:dyDescent="0.2">
      <c r="A1868" s="64"/>
      <c r="B1868" s="135"/>
      <c r="C1868" s="64"/>
      <c r="D1868" s="14"/>
      <c r="E1868" s="64"/>
      <c r="F1868" s="135"/>
      <c r="G1868" s="164"/>
      <c r="H1868" s="165"/>
    </row>
    <row r="1869" spans="1:8" s="17" customFormat="1" x14ac:dyDescent="0.2">
      <c r="A1869" s="64"/>
      <c r="B1869" s="135"/>
      <c r="C1869" s="64"/>
      <c r="D1869" s="14"/>
      <c r="E1869" s="64"/>
      <c r="F1869" s="135"/>
      <c r="G1869" s="164"/>
      <c r="H1869" s="165"/>
    </row>
    <row r="1870" spans="1:8" s="17" customFormat="1" x14ac:dyDescent="0.2">
      <c r="A1870" s="64"/>
      <c r="B1870" s="135"/>
      <c r="C1870" s="64"/>
      <c r="D1870" s="14"/>
      <c r="E1870" s="64"/>
      <c r="F1870" s="135"/>
      <c r="G1870" s="164"/>
      <c r="H1870" s="165"/>
    </row>
    <row r="1871" spans="1:8" s="17" customFormat="1" x14ac:dyDescent="0.2">
      <c r="A1871" s="64"/>
      <c r="B1871" s="135"/>
      <c r="C1871" s="64"/>
      <c r="D1871" s="14"/>
      <c r="E1871" s="64"/>
      <c r="F1871" s="135"/>
      <c r="G1871" s="164"/>
      <c r="H1871" s="165"/>
    </row>
    <row r="1872" spans="1:8" s="17" customFormat="1" x14ac:dyDescent="0.2">
      <c r="A1872" s="64"/>
      <c r="B1872" s="135"/>
      <c r="C1872" s="64"/>
      <c r="D1872" s="14"/>
      <c r="E1872" s="64"/>
      <c r="F1872" s="135"/>
      <c r="G1872" s="164"/>
      <c r="H1872" s="165"/>
    </row>
    <row r="1873" spans="1:8" s="17" customFormat="1" x14ac:dyDescent="0.2">
      <c r="A1873" s="64"/>
      <c r="B1873" s="135"/>
      <c r="C1873" s="64"/>
      <c r="D1873" s="14"/>
      <c r="E1873" s="64"/>
      <c r="F1873" s="135"/>
      <c r="G1873" s="164"/>
      <c r="H1873" s="165"/>
    </row>
    <row r="1874" spans="1:8" s="17" customFormat="1" x14ac:dyDescent="0.2">
      <c r="A1874" s="64"/>
      <c r="B1874" s="135"/>
      <c r="C1874" s="64"/>
      <c r="D1874" s="14"/>
      <c r="E1874" s="64"/>
      <c r="F1874" s="135"/>
      <c r="G1874" s="164"/>
      <c r="H1874" s="165"/>
    </row>
    <row r="1875" spans="1:8" s="17" customFormat="1" x14ac:dyDescent="0.2">
      <c r="A1875" s="64"/>
      <c r="B1875" s="135"/>
      <c r="C1875" s="64"/>
      <c r="D1875" s="14"/>
      <c r="E1875" s="64"/>
      <c r="F1875" s="135"/>
      <c r="G1875" s="164"/>
      <c r="H1875" s="165"/>
    </row>
    <row r="1876" spans="1:8" s="17" customFormat="1" x14ac:dyDescent="0.2">
      <c r="A1876" s="64"/>
      <c r="B1876" s="135"/>
      <c r="C1876" s="64"/>
      <c r="D1876" s="14"/>
      <c r="E1876" s="64"/>
      <c r="F1876" s="135"/>
      <c r="G1876" s="164"/>
      <c r="H1876" s="165"/>
    </row>
    <row r="1877" spans="1:8" s="17" customFormat="1" x14ac:dyDescent="0.2">
      <c r="A1877" s="64"/>
      <c r="B1877" s="135"/>
      <c r="C1877" s="64"/>
      <c r="D1877" s="14"/>
      <c r="E1877" s="64"/>
      <c r="F1877" s="135"/>
      <c r="G1877" s="164"/>
      <c r="H1877" s="165"/>
    </row>
    <row r="1878" spans="1:8" s="17" customFormat="1" x14ac:dyDescent="0.2">
      <c r="A1878" s="64"/>
      <c r="B1878" s="135"/>
      <c r="C1878" s="64"/>
      <c r="D1878" s="14"/>
      <c r="E1878" s="64"/>
      <c r="F1878" s="135"/>
      <c r="G1878" s="164"/>
      <c r="H1878" s="165"/>
    </row>
    <row r="1879" spans="1:8" s="17" customFormat="1" x14ac:dyDescent="0.2">
      <c r="A1879" s="64"/>
      <c r="B1879" s="135"/>
      <c r="C1879" s="64"/>
      <c r="D1879" s="14"/>
      <c r="E1879" s="64"/>
      <c r="F1879" s="135"/>
      <c r="G1879" s="164"/>
      <c r="H1879" s="165"/>
    </row>
    <row r="1880" spans="1:8" s="17" customFormat="1" x14ac:dyDescent="0.2">
      <c r="A1880" s="64"/>
      <c r="B1880" s="135"/>
      <c r="C1880" s="64"/>
      <c r="D1880" s="14"/>
      <c r="E1880" s="64"/>
      <c r="F1880" s="135"/>
      <c r="G1880" s="164"/>
      <c r="H1880" s="165"/>
    </row>
    <row r="1881" spans="1:8" s="17" customFormat="1" x14ac:dyDescent="0.2">
      <c r="A1881" s="64"/>
      <c r="B1881" s="135"/>
      <c r="C1881" s="64"/>
      <c r="D1881" s="14"/>
      <c r="E1881" s="64"/>
      <c r="F1881" s="135"/>
      <c r="G1881" s="164"/>
      <c r="H1881" s="165"/>
    </row>
    <row r="1882" spans="1:8" s="17" customFormat="1" x14ac:dyDescent="0.2">
      <c r="A1882" s="64"/>
      <c r="B1882" s="135"/>
      <c r="C1882" s="64"/>
      <c r="D1882" s="14"/>
      <c r="E1882" s="64"/>
      <c r="F1882" s="135"/>
      <c r="G1882" s="164"/>
      <c r="H1882" s="165"/>
    </row>
    <row r="1883" spans="1:8" s="17" customFormat="1" x14ac:dyDescent="0.2">
      <c r="A1883" s="64"/>
      <c r="B1883" s="135"/>
      <c r="C1883" s="64"/>
      <c r="D1883" s="14"/>
      <c r="E1883" s="64"/>
      <c r="F1883" s="135"/>
      <c r="G1883" s="164"/>
      <c r="H1883" s="165"/>
    </row>
    <row r="1884" spans="1:8" s="17" customFormat="1" x14ac:dyDescent="0.2">
      <c r="A1884" s="64"/>
      <c r="B1884" s="135"/>
      <c r="C1884" s="64"/>
      <c r="D1884" s="14"/>
      <c r="E1884" s="64"/>
      <c r="F1884" s="135"/>
      <c r="G1884" s="164"/>
      <c r="H1884" s="165"/>
    </row>
    <row r="1885" spans="1:8" s="17" customFormat="1" x14ac:dyDescent="0.2">
      <c r="A1885" s="64"/>
      <c r="B1885" s="135"/>
      <c r="C1885" s="64"/>
      <c r="D1885" s="14"/>
      <c r="E1885" s="64"/>
      <c r="F1885" s="135"/>
      <c r="G1885" s="164"/>
      <c r="H1885" s="165"/>
    </row>
    <row r="1886" spans="1:8" s="17" customFormat="1" x14ac:dyDescent="0.2">
      <c r="A1886" s="64"/>
      <c r="B1886" s="135"/>
      <c r="C1886" s="64"/>
      <c r="D1886" s="14"/>
      <c r="E1886" s="64"/>
      <c r="F1886" s="135"/>
      <c r="G1886" s="164"/>
      <c r="H1886" s="165"/>
    </row>
    <row r="1887" spans="1:8" s="17" customFormat="1" x14ac:dyDescent="0.2">
      <c r="A1887" s="64"/>
      <c r="B1887" s="135"/>
      <c r="C1887" s="64"/>
      <c r="D1887" s="14"/>
      <c r="E1887" s="64"/>
      <c r="F1887" s="135"/>
      <c r="G1887" s="164"/>
      <c r="H1887" s="165"/>
    </row>
    <row r="1888" spans="1:8" s="17" customFormat="1" x14ac:dyDescent="0.2">
      <c r="A1888" s="64"/>
      <c r="B1888" s="135"/>
      <c r="C1888" s="64"/>
      <c r="D1888" s="14"/>
      <c r="E1888" s="64"/>
      <c r="F1888" s="135"/>
      <c r="G1888" s="164"/>
      <c r="H1888" s="165"/>
    </row>
    <row r="1889" spans="1:8" s="17" customFormat="1" x14ac:dyDescent="0.2">
      <c r="A1889" s="64"/>
      <c r="B1889" s="135"/>
      <c r="C1889" s="64"/>
      <c r="D1889" s="14"/>
      <c r="E1889" s="64"/>
      <c r="F1889" s="135"/>
      <c r="G1889" s="164"/>
      <c r="H1889" s="165"/>
    </row>
    <row r="1890" spans="1:8" s="17" customFormat="1" x14ac:dyDescent="0.2">
      <c r="A1890" s="64"/>
      <c r="B1890" s="135"/>
      <c r="C1890" s="64"/>
      <c r="D1890" s="14"/>
      <c r="E1890" s="64"/>
      <c r="F1890" s="135"/>
      <c r="G1890" s="164"/>
      <c r="H1890" s="165"/>
    </row>
    <row r="1891" spans="1:8" s="17" customFormat="1" x14ac:dyDescent="0.2">
      <c r="A1891" s="64"/>
      <c r="B1891" s="135"/>
      <c r="C1891" s="64"/>
      <c r="D1891" s="14"/>
      <c r="E1891" s="64"/>
      <c r="F1891" s="135"/>
      <c r="G1891" s="164"/>
      <c r="H1891" s="165"/>
    </row>
    <row r="1892" spans="1:8" s="17" customFormat="1" x14ac:dyDescent="0.2">
      <c r="A1892" s="64"/>
      <c r="B1892" s="135"/>
      <c r="C1892" s="64"/>
      <c r="D1892" s="14"/>
      <c r="E1892" s="64"/>
      <c r="F1892" s="135"/>
      <c r="G1892" s="164"/>
      <c r="H1892" s="165"/>
    </row>
    <row r="1893" spans="1:8" s="17" customFormat="1" x14ac:dyDescent="0.2">
      <c r="A1893" s="64"/>
      <c r="B1893" s="135"/>
      <c r="C1893" s="64"/>
      <c r="D1893" s="14"/>
      <c r="E1893" s="64"/>
      <c r="F1893" s="135"/>
      <c r="G1893" s="164"/>
      <c r="H1893" s="165"/>
    </row>
    <row r="1894" spans="1:8" s="17" customFormat="1" x14ac:dyDescent="0.2">
      <c r="A1894" s="64"/>
      <c r="B1894" s="135"/>
      <c r="C1894" s="64"/>
      <c r="D1894" s="14"/>
      <c r="E1894" s="64"/>
      <c r="F1894" s="135"/>
      <c r="G1894" s="164"/>
      <c r="H1894" s="165"/>
    </row>
    <row r="1895" spans="1:8" s="17" customFormat="1" x14ac:dyDescent="0.2">
      <c r="A1895" s="64"/>
      <c r="B1895" s="135"/>
      <c r="C1895" s="64"/>
      <c r="D1895" s="14"/>
      <c r="E1895" s="64"/>
      <c r="F1895" s="135"/>
      <c r="G1895" s="164"/>
      <c r="H1895" s="165"/>
    </row>
    <row r="1896" spans="1:8" s="17" customFormat="1" x14ac:dyDescent="0.2">
      <c r="A1896" s="64"/>
      <c r="B1896" s="135"/>
      <c r="C1896" s="64"/>
      <c r="D1896" s="14"/>
      <c r="E1896" s="64"/>
      <c r="F1896" s="135"/>
      <c r="G1896" s="164"/>
      <c r="H1896" s="165"/>
    </row>
    <row r="1897" spans="1:8" s="17" customFormat="1" x14ac:dyDescent="0.2">
      <c r="A1897" s="64"/>
      <c r="B1897" s="135"/>
      <c r="C1897" s="64"/>
      <c r="D1897" s="14"/>
      <c r="E1897" s="64"/>
      <c r="F1897" s="135"/>
      <c r="G1897" s="164"/>
      <c r="H1897" s="165"/>
    </row>
    <row r="1898" spans="1:8" s="17" customFormat="1" x14ac:dyDescent="0.2">
      <c r="A1898" s="64"/>
      <c r="B1898" s="135"/>
      <c r="C1898" s="64"/>
      <c r="D1898" s="14"/>
      <c r="E1898" s="64"/>
      <c r="F1898" s="135"/>
      <c r="G1898" s="164"/>
      <c r="H1898" s="165"/>
    </row>
    <row r="1899" spans="1:8" s="17" customFormat="1" x14ac:dyDescent="0.2">
      <c r="A1899" s="64"/>
      <c r="B1899" s="135"/>
      <c r="C1899" s="64"/>
      <c r="D1899" s="14"/>
      <c r="E1899" s="64"/>
      <c r="F1899" s="135"/>
      <c r="G1899" s="164"/>
      <c r="H1899" s="165"/>
    </row>
    <row r="1900" spans="1:8" s="17" customFormat="1" x14ac:dyDescent="0.2">
      <c r="A1900" s="64"/>
      <c r="B1900" s="135"/>
      <c r="C1900" s="64"/>
      <c r="D1900" s="14"/>
      <c r="E1900" s="64"/>
      <c r="F1900" s="135"/>
      <c r="G1900" s="164"/>
      <c r="H1900" s="165"/>
    </row>
    <row r="1901" spans="1:8" s="17" customFormat="1" x14ac:dyDescent="0.2">
      <c r="A1901" s="64"/>
      <c r="B1901" s="135"/>
      <c r="C1901" s="64"/>
      <c r="D1901" s="14"/>
      <c r="E1901" s="64"/>
      <c r="F1901" s="135"/>
      <c r="G1901" s="164"/>
      <c r="H1901" s="165"/>
    </row>
    <row r="1902" spans="1:8" s="17" customFormat="1" x14ac:dyDescent="0.2">
      <c r="A1902" s="64"/>
      <c r="B1902" s="135"/>
      <c r="C1902" s="64"/>
      <c r="D1902" s="14"/>
      <c r="E1902" s="64"/>
      <c r="F1902" s="135"/>
      <c r="G1902" s="164"/>
      <c r="H1902" s="165"/>
    </row>
    <row r="1903" spans="1:8" s="17" customFormat="1" x14ac:dyDescent="0.2">
      <c r="A1903" s="64"/>
      <c r="B1903" s="135"/>
      <c r="C1903" s="64"/>
      <c r="D1903" s="14"/>
      <c r="E1903" s="64"/>
      <c r="F1903" s="135"/>
      <c r="G1903" s="164"/>
      <c r="H1903" s="165"/>
    </row>
    <row r="1904" spans="1:8" s="17" customFormat="1" x14ac:dyDescent="0.2">
      <c r="A1904" s="64"/>
      <c r="B1904" s="135"/>
      <c r="C1904" s="64"/>
      <c r="D1904" s="14"/>
      <c r="E1904" s="64"/>
      <c r="F1904" s="135"/>
      <c r="G1904" s="164"/>
      <c r="H1904" s="165"/>
    </row>
    <row r="1905" spans="1:8" s="17" customFormat="1" x14ac:dyDescent="0.2">
      <c r="A1905" s="64"/>
      <c r="B1905" s="135"/>
      <c r="C1905" s="64"/>
      <c r="D1905" s="14"/>
      <c r="E1905" s="64"/>
      <c r="F1905" s="135"/>
      <c r="G1905" s="164"/>
      <c r="H1905" s="165"/>
    </row>
    <row r="1906" spans="1:8" s="17" customFormat="1" x14ac:dyDescent="0.2">
      <c r="A1906" s="64"/>
      <c r="B1906" s="135"/>
      <c r="C1906" s="64"/>
      <c r="D1906" s="14"/>
      <c r="E1906" s="64"/>
      <c r="F1906" s="135"/>
      <c r="G1906" s="164"/>
      <c r="H1906" s="165"/>
    </row>
    <row r="1907" spans="1:8" s="17" customFormat="1" x14ac:dyDescent="0.2">
      <c r="A1907" s="64"/>
      <c r="B1907" s="135"/>
      <c r="C1907" s="64"/>
      <c r="D1907" s="14"/>
      <c r="E1907" s="64"/>
      <c r="F1907" s="135"/>
      <c r="G1907" s="164"/>
      <c r="H1907" s="165"/>
    </row>
    <row r="1908" spans="1:8" s="17" customFormat="1" x14ac:dyDescent="0.2">
      <c r="A1908" s="64"/>
      <c r="B1908" s="135"/>
      <c r="C1908" s="64"/>
      <c r="D1908" s="14"/>
      <c r="E1908" s="64"/>
      <c r="F1908" s="135"/>
      <c r="G1908" s="164"/>
      <c r="H1908" s="165"/>
    </row>
    <row r="1909" spans="1:8" s="17" customFormat="1" x14ac:dyDescent="0.2">
      <c r="A1909" s="64"/>
      <c r="B1909" s="135"/>
      <c r="C1909" s="64"/>
      <c r="D1909" s="14"/>
      <c r="E1909" s="64"/>
      <c r="F1909" s="135"/>
      <c r="G1909" s="164"/>
      <c r="H1909" s="165"/>
    </row>
    <row r="1910" spans="1:8" s="17" customFormat="1" x14ac:dyDescent="0.2">
      <c r="A1910" s="64"/>
      <c r="B1910" s="135"/>
      <c r="C1910" s="64"/>
      <c r="D1910" s="14"/>
      <c r="E1910" s="64"/>
      <c r="F1910" s="135"/>
      <c r="G1910" s="164"/>
      <c r="H1910" s="165"/>
    </row>
    <row r="1911" spans="1:8" s="17" customFormat="1" x14ac:dyDescent="0.2">
      <c r="A1911" s="64"/>
      <c r="B1911" s="135"/>
      <c r="C1911" s="64"/>
      <c r="D1911" s="14"/>
      <c r="E1911" s="64"/>
      <c r="F1911" s="135"/>
      <c r="G1911" s="164"/>
      <c r="H1911" s="165"/>
    </row>
    <row r="1912" spans="1:8" s="17" customFormat="1" x14ac:dyDescent="0.2">
      <c r="A1912" s="64"/>
      <c r="B1912" s="135"/>
      <c r="C1912" s="64"/>
      <c r="D1912" s="14"/>
      <c r="E1912" s="64"/>
      <c r="F1912" s="135"/>
      <c r="G1912" s="164"/>
      <c r="H1912" s="165"/>
    </row>
    <row r="1913" spans="1:8" s="17" customFormat="1" x14ac:dyDescent="0.2">
      <c r="A1913" s="64"/>
      <c r="B1913" s="135"/>
      <c r="C1913" s="64"/>
      <c r="D1913" s="14"/>
      <c r="E1913" s="64"/>
      <c r="F1913" s="135"/>
      <c r="G1913" s="164"/>
      <c r="H1913" s="165"/>
    </row>
    <row r="1914" spans="1:8" s="17" customFormat="1" x14ac:dyDescent="0.2">
      <c r="A1914" s="64"/>
      <c r="B1914" s="135"/>
      <c r="C1914" s="64"/>
      <c r="D1914" s="14"/>
      <c r="E1914" s="64"/>
      <c r="F1914" s="135"/>
      <c r="G1914" s="164"/>
      <c r="H1914" s="165"/>
    </row>
    <row r="1915" spans="1:8" s="17" customFormat="1" x14ac:dyDescent="0.2">
      <c r="A1915" s="64"/>
      <c r="B1915" s="135"/>
      <c r="C1915" s="64"/>
      <c r="D1915" s="14"/>
      <c r="E1915" s="64"/>
      <c r="F1915" s="135"/>
      <c r="G1915" s="164"/>
      <c r="H1915" s="165"/>
    </row>
    <row r="1916" spans="1:8" s="17" customFormat="1" x14ac:dyDescent="0.2">
      <c r="A1916" s="64"/>
      <c r="B1916" s="135"/>
      <c r="C1916" s="64"/>
      <c r="D1916" s="14"/>
      <c r="E1916" s="64"/>
      <c r="F1916" s="135"/>
      <c r="G1916" s="164"/>
      <c r="H1916" s="165"/>
    </row>
    <row r="1917" spans="1:8" s="17" customFormat="1" x14ac:dyDescent="0.2">
      <c r="A1917" s="64"/>
      <c r="B1917" s="135"/>
      <c r="C1917" s="64"/>
      <c r="D1917" s="14"/>
      <c r="E1917" s="64"/>
      <c r="F1917" s="135"/>
      <c r="G1917" s="164"/>
      <c r="H1917" s="165"/>
    </row>
    <row r="1918" spans="1:8" s="17" customFormat="1" x14ac:dyDescent="0.2">
      <c r="A1918" s="64"/>
      <c r="B1918" s="135"/>
      <c r="C1918" s="64"/>
      <c r="D1918" s="14"/>
      <c r="E1918" s="64"/>
      <c r="F1918" s="135"/>
      <c r="G1918" s="164"/>
      <c r="H1918" s="165"/>
    </row>
    <row r="1919" spans="1:8" s="17" customFormat="1" x14ac:dyDescent="0.2">
      <c r="A1919" s="64"/>
      <c r="B1919" s="135"/>
      <c r="C1919" s="64"/>
      <c r="D1919" s="14"/>
      <c r="E1919" s="64"/>
      <c r="F1919" s="135"/>
      <c r="G1919" s="164"/>
      <c r="H1919" s="165"/>
    </row>
    <row r="1920" spans="1:8" s="17" customFormat="1" x14ac:dyDescent="0.2">
      <c r="A1920" s="64"/>
      <c r="B1920" s="135"/>
      <c r="C1920" s="64"/>
      <c r="D1920" s="14"/>
      <c r="E1920" s="64"/>
      <c r="F1920" s="135"/>
      <c r="G1920" s="164"/>
      <c r="H1920" s="165"/>
    </row>
    <row r="1921" spans="1:8" s="17" customFormat="1" x14ac:dyDescent="0.2">
      <c r="A1921" s="64"/>
      <c r="B1921" s="135"/>
      <c r="C1921" s="64"/>
      <c r="D1921" s="14"/>
      <c r="E1921" s="64"/>
      <c r="F1921" s="135"/>
      <c r="G1921" s="164"/>
      <c r="H1921" s="165"/>
    </row>
    <row r="1922" spans="1:8" s="17" customFormat="1" x14ac:dyDescent="0.2">
      <c r="A1922" s="64"/>
      <c r="B1922" s="135"/>
      <c r="C1922" s="64"/>
      <c r="D1922" s="14"/>
      <c r="E1922" s="64"/>
      <c r="F1922" s="135"/>
      <c r="G1922" s="164"/>
      <c r="H1922" s="165"/>
    </row>
    <row r="1923" spans="1:8" s="17" customFormat="1" x14ac:dyDescent="0.2">
      <c r="A1923" s="64"/>
      <c r="B1923" s="135"/>
      <c r="C1923" s="64"/>
      <c r="D1923" s="14"/>
      <c r="E1923" s="64"/>
      <c r="F1923" s="135"/>
      <c r="G1923" s="164"/>
      <c r="H1923" s="165"/>
    </row>
    <row r="1924" spans="1:8" s="17" customFormat="1" x14ac:dyDescent="0.2">
      <c r="A1924" s="64"/>
      <c r="B1924" s="135"/>
      <c r="C1924" s="64"/>
      <c r="D1924" s="14"/>
      <c r="E1924" s="64"/>
      <c r="F1924" s="135"/>
      <c r="G1924" s="164"/>
      <c r="H1924" s="165"/>
    </row>
    <row r="1925" spans="1:8" s="17" customFormat="1" x14ac:dyDescent="0.2">
      <c r="A1925" s="64"/>
      <c r="B1925" s="135"/>
      <c r="C1925" s="64"/>
      <c r="D1925" s="14"/>
      <c r="E1925" s="64"/>
      <c r="F1925" s="135"/>
      <c r="G1925" s="164"/>
      <c r="H1925" s="165"/>
    </row>
    <row r="1926" spans="1:8" s="17" customFormat="1" x14ac:dyDescent="0.2">
      <c r="A1926" s="64"/>
      <c r="B1926" s="135"/>
      <c r="C1926" s="64"/>
      <c r="D1926" s="14"/>
      <c r="E1926" s="64"/>
      <c r="F1926" s="135"/>
      <c r="G1926" s="164"/>
      <c r="H1926" s="165"/>
    </row>
    <row r="1927" spans="1:8" s="17" customFormat="1" x14ac:dyDescent="0.2">
      <c r="A1927" s="64"/>
      <c r="B1927" s="135"/>
      <c r="C1927" s="64"/>
      <c r="D1927" s="14"/>
      <c r="E1927" s="64"/>
      <c r="F1927" s="135"/>
      <c r="G1927" s="164"/>
      <c r="H1927" s="165"/>
    </row>
    <row r="1928" spans="1:8" s="17" customFormat="1" x14ac:dyDescent="0.2">
      <c r="A1928" s="64"/>
      <c r="B1928" s="135"/>
      <c r="C1928" s="64"/>
      <c r="D1928" s="14"/>
      <c r="E1928" s="64"/>
      <c r="F1928" s="135"/>
      <c r="G1928" s="164"/>
      <c r="H1928" s="165"/>
    </row>
    <row r="1929" spans="1:8" s="17" customFormat="1" x14ac:dyDescent="0.2">
      <c r="A1929" s="64"/>
      <c r="B1929" s="135"/>
      <c r="C1929" s="64"/>
      <c r="D1929" s="14"/>
      <c r="E1929" s="64"/>
      <c r="F1929" s="135"/>
      <c r="G1929" s="164"/>
      <c r="H1929" s="165"/>
    </row>
    <row r="1930" spans="1:8" s="17" customFormat="1" x14ac:dyDescent="0.2">
      <c r="A1930" s="64"/>
      <c r="B1930" s="135"/>
      <c r="C1930" s="64"/>
      <c r="D1930" s="14"/>
      <c r="E1930" s="64"/>
      <c r="F1930" s="135"/>
      <c r="G1930" s="164"/>
      <c r="H1930" s="165"/>
    </row>
    <row r="1931" spans="1:8" s="17" customFormat="1" x14ac:dyDescent="0.2">
      <c r="A1931" s="64"/>
      <c r="B1931" s="135"/>
      <c r="C1931" s="64"/>
      <c r="D1931" s="14"/>
      <c r="E1931" s="64"/>
      <c r="F1931" s="135"/>
      <c r="G1931" s="164"/>
      <c r="H1931" s="165"/>
    </row>
    <row r="1932" spans="1:8" s="17" customFormat="1" x14ac:dyDescent="0.2">
      <c r="A1932" s="64"/>
      <c r="B1932" s="135"/>
      <c r="C1932" s="64"/>
      <c r="D1932" s="14"/>
      <c r="E1932" s="64"/>
      <c r="F1932" s="135"/>
      <c r="G1932" s="164"/>
      <c r="H1932" s="165"/>
    </row>
    <row r="1933" spans="1:8" s="17" customFormat="1" x14ac:dyDescent="0.2">
      <c r="A1933" s="64"/>
      <c r="B1933" s="135"/>
      <c r="C1933" s="64"/>
      <c r="D1933" s="14"/>
      <c r="E1933" s="64"/>
      <c r="F1933" s="135"/>
      <c r="G1933" s="164"/>
      <c r="H1933" s="165"/>
    </row>
    <row r="1934" spans="1:8" s="17" customFormat="1" x14ac:dyDescent="0.2">
      <c r="A1934" s="64"/>
      <c r="B1934" s="135"/>
      <c r="C1934" s="64"/>
      <c r="D1934" s="14"/>
      <c r="E1934" s="64"/>
      <c r="F1934" s="135"/>
      <c r="G1934" s="164"/>
      <c r="H1934" s="165"/>
    </row>
    <row r="1935" spans="1:8" s="17" customFormat="1" x14ac:dyDescent="0.2">
      <c r="A1935" s="64"/>
      <c r="B1935" s="135"/>
      <c r="C1935" s="64"/>
      <c r="D1935" s="14"/>
      <c r="E1935" s="64"/>
      <c r="F1935" s="135"/>
      <c r="G1935" s="164"/>
      <c r="H1935" s="165"/>
    </row>
    <row r="1936" spans="1:8" s="17" customFormat="1" x14ac:dyDescent="0.2">
      <c r="A1936" s="64"/>
      <c r="B1936" s="135"/>
      <c r="C1936" s="64"/>
      <c r="D1936" s="14"/>
      <c r="E1936" s="64"/>
      <c r="F1936" s="135"/>
      <c r="G1936" s="164"/>
      <c r="H1936" s="165"/>
    </row>
    <row r="1937" spans="1:8" s="17" customFormat="1" x14ac:dyDescent="0.2">
      <c r="A1937" s="64"/>
      <c r="B1937" s="135"/>
      <c r="C1937" s="64"/>
      <c r="D1937" s="14"/>
      <c r="E1937" s="64"/>
      <c r="F1937" s="135"/>
      <c r="G1937" s="164"/>
      <c r="H1937" s="165"/>
    </row>
    <row r="1938" spans="1:8" s="17" customFormat="1" x14ac:dyDescent="0.2">
      <c r="A1938" s="64"/>
      <c r="B1938" s="135"/>
      <c r="C1938" s="64"/>
      <c r="D1938" s="14"/>
      <c r="E1938" s="64"/>
      <c r="F1938" s="135"/>
      <c r="G1938" s="164"/>
      <c r="H1938" s="165"/>
    </row>
    <row r="1939" spans="1:8" s="17" customFormat="1" x14ac:dyDescent="0.2">
      <c r="A1939" s="64"/>
      <c r="B1939" s="135"/>
      <c r="C1939" s="64"/>
      <c r="D1939" s="14"/>
      <c r="E1939" s="64"/>
      <c r="F1939" s="135"/>
      <c r="G1939" s="164"/>
      <c r="H1939" s="165"/>
    </row>
    <row r="1940" spans="1:8" s="17" customFormat="1" x14ac:dyDescent="0.2">
      <c r="A1940" s="64"/>
      <c r="B1940" s="135"/>
      <c r="C1940" s="64"/>
      <c r="D1940" s="14"/>
      <c r="E1940" s="64"/>
      <c r="F1940" s="135"/>
      <c r="G1940" s="164"/>
      <c r="H1940" s="165"/>
    </row>
    <row r="1941" spans="1:8" s="17" customFormat="1" x14ac:dyDescent="0.2">
      <c r="A1941" s="64"/>
      <c r="B1941" s="135"/>
      <c r="C1941" s="64"/>
      <c r="D1941" s="14"/>
      <c r="E1941" s="64"/>
      <c r="F1941" s="135"/>
      <c r="G1941" s="164"/>
      <c r="H1941" s="165"/>
    </row>
    <row r="1942" spans="1:8" s="17" customFormat="1" x14ac:dyDescent="0.2">
      <c r="A1942" s="64"/>
      <c r="B1942" s="135"/>
      <c r="C1942" s="64"/>
      <c r="D1942" s="14"/>
      <c r="E1942" s="64"/>
      <c r="F1942" s="135"/>
      <c r="G1942" s="164"/>
      <c r="H1942" s="165"/>
    </row>
    <row r="1943" spans="1:8" s="17" customFormat="1" x14ac:dyDescent="0.2">
      <c r="A1943" s="64"/>
      <c r="B1943" s="135"/>
      <c r="C1943" s="64"/>
      <c r="D1943" s="14"/>
      <c r="E1943" s="64"/>
      <c r="F1943" s="135"/>
      <c r="G1943" s="164"/>
      <c r="H1943" s="165"/>
    </row>
    <row r="1944" spans="1:8" s="17" customFormat="1" x14ac:dyDescent="0.2">
      <c r="A1944" s="64"/>
      <c r="B1944" s="135"/>
      <c r="C1944" s="64"/>
      <c r="D1944" s="14"/>
      <c r="E1944" s="64"/>
      <c r="F1944" s="135"/>
      <c r="G1944" s="164"/>
      <c r="H1944" s="165"/>
    </row>
    <row r="1945" spans="1:8" s="17" customFormat="1" x14ac:dyDescent="0.2">
      <c r="A1945" s="64"/>
      <c r="B1945" s="135"/>
      <c r="C1945" s="64"/>
      <c r="D1945" s="14"/>
      <c r="E1945" s="64"/>
      <c r="F1945" s="135"/>
      <c r="G1945" s="164"/>
      <c r="H1945" s="165"/>
    </row>
    <row r="1946" spans="1:8" s="17" customFormat="1" x14ac:dyDescent="0.2">
      <c r="A1946" s="64"/>
      <c r="B1946" s="135"/>
      <c r="C1946" s="64"/>
      <c r="D1946" s="14"/>
      <c r="E1946" s="64"/>
      <c r="F1946" s="135"/>
      <c r="G1946" s="164"/>
      <c r="H1946" s="165"/>
    </row>
    <row r="1947" spans="1:8" s="17" customFormat="1" x14ac:dyDescent="0.2">
      <c r="A1947" s="64"/>
      <c r="B1947" s="135"/>
      <c r="C1947" s="64"/>
      <c r="D1947" s="14"/>
      <c r="E1947" s="64"/>
      <c r="F1947" s="135"/>
      <c r="G1947" s="164"/>
      <c r="H1947" s="165"/>
    </row>
    <row r="1948" spans="1:8" s="17" customFormat="1" x14ac:dyDescent="0.2">
      <c r="A1948" s="64"/>
      <c r="B1948" s="135"/>
      <c r="C1948" s="64"/>
      <c r="D1948" s="14"/>
      <c r="E1948" s="64"/>
      <c r="F1948" s="135"/>
      <c r="G1948" s="164"/>
      <c r="H1948" s="165"/>
    </row>
    <row r="1949" spans="1:8" s="17" customFormat="1" x14ac:dyDescent="0.2">
      <c r="A1949" s="64"/>
      <c r="B1949" s="135"/>
      <c r="C1949" s="64"/>
      <c r="D1949" s="14"/>
      <c r="E1949" s="64"/>
      <c r="F1949" s="135"/>
      <c r="G1949" s="164"/>
      <c r="H1949" s="165"/>
    </row>
    <row r="1950" spans="1:8" s="17" customFormat="1" x14ac:dyDescent="0.2">
      <c r="A1950" s="64"/>
      <c r="B1950" s="135"/>
      <c r="C1950" s="64"/>
      <c r="D1950" s="14"/>
      <c r="E1950" s="64"/>
      <c r="F1950" s="135"/>
      <c r="G1950" s="164"/>
      <c r="H1950" s="165"/>
    </row>
    <row r="1951" spans="1:8" s="17" customFormat="1" x14ac:dyDescent="0.2">
      <c r="A1951" s="64"/>
      <c r="B1951" s="135"/>
      <c r="C1951" s="64"/>
      <c r="D1951" s="14"/>
      <c r="E1951" s="64"/>
      <c r="F1951" s="135"/>
      <c r="G1951" s="164"/>
      <c r="H1951" s="165"/>
    </row>
    <row r="1952" spans="1:8" s="17" customFormat="1" x14ac:dyDescent="0.2">
      <c r="A1952" s="64"/>
      <c r="B1952" s="135"/>
      <c r="C1952" s="64"/>
      <c r="D1952" s="14"/>
      <c r="E1952" s="64"/>
      <c r="F1952" s="135"/>
      <c r="G1952" s="164"/>
      <c r="H1952" s="165"/>
    </row>
    <row r="1953" spans="1:8" s="17" customFormat="1" x14ac:dyDescent="0.2">
      <c r="A1953" s="64"/>
      <c r="B1953" s="135"/>
      <c r="C1953" s="64"/>
      <c r="D1953" s="14"/>
      <c r="E1953" s="64"/>
      <c r="F1953" s="135"/>
      <c r="G1953" s="164"/>
      <c r="H1953" s="165"/>
    </row>
    <row r="1954" spans="1:8" s="17" customFormat="1" x14ac:dyDescent="0.2">
      <c r="A1954" s="64"/>
      <c r="B1954" s="135"/>
      <c r="C1954" s="64"/>
      <c r="D1954" s="14"/>
      <c r="E1954" s="64"/>
      <c r="F1954" s="135"/>
      <c r="G1954" s="164"/>
      <c r="H1954" s="165"/>
    </row>
    <row r="1955" spans="1:8" s="17" customFormat="1" x14ac:dyDescent="0.2">
      <c r="A1955" s="64"/>
      <c r="B1955" s="135"/>
      <c r="C1955" s="64"/>
      <c r="D1955" s="14"/>
      <c r="E1955" s="64"/>
      <c r="F1955" s="135"/>
      <c r="G1955" s="164"/>
      <c r="H1955" s="165"/>
    </row>
    <row r="1956" spans="1:8" s="17" customFormat="1" x14ac:dyDescent="0.2">
      <c r="A1956" s="64"/>
      <c r="B1956" s="135"/>
      <c r="C1956" s="64"/>
      <c r="D1956" s="14"/>
      <c r="E1956" s="64"/>
      <c r="F1956" s="135"/>
      <c r="G1956" s="164"/>
      <c r="H1956" s="165"/>
    </row>
    <row r="1957" spans="1:8" s="17" customFormat="1" x14ac:dyDescent="0.2">
      <c r="A1957" s="64"/>
      <c r="B1957" s="135"/>
      <c r="C1957" s="64"/>
      <c r="D1957" s="14"/>
      <c r="E1957" s="64"/>
      <c r="F1957" s="135"/>
      <c r="G1957" s="164"/>
      <c r="H1957" s="165"/>
    </row>
    <row r="1958" spans="1:8" s="17" customFormat="1" x14ac:dyDescent="0.2">
      <c r="A1958" s="64"/>
      <c r="B1958" s="135"/>
      <c r="C1958" s="64"/>
      <c r="D1958" s="14"/>
      <c r="E1958" s="64"/>
      <c r="F1958" s="135"/>
      <c r="G1958" s="164"/>
      <c r="H1958" s="165"/>
    </row>
    <row r="1959" spans="1:8" s="17" customFormat="1" x14ac:dyDescent="0.2">
      <c r="A1959" s="64"/>
      <c r="B1959" s="135"/>
      <c r="C1959" s="64"/>
      <c r="D1959" s="14"/>
      <c r="E1959" s="64"/>
      <c r="F1959" s="135"/>
      <c r="G1959" s="164"/>
      <c r="H1959" s="165"/>
    </row>
    <row r="1960" spans="1:8" s="17" customFormat="1" x14ac:dyDescent="0.2">
      <c r="A1960" s="64"/>
      <c r="B1960" s="135"/>
      <c r="C1960" s="64"/>
      <c r="D1960" s="14"/>
      <c r="E1960" s="64"/>
      <c r="F1960" s="135"/>
      <c r="G1960" s="164"/>
      <c r="H1960" s="165"/>
    </row>
    <row r="1961" spans="1:8" s="17" customFormat="1" x14ac:dyDescent="0.2">
      <c r="A1961" s="64"/>
      <c r="B1961" s="135"/>
      <c r="C1961" s="64"/>
      <c r="D1961" s="14"/>
      <c r="E1961" s="64"/>
      <c r="F1961" s="135"/>
      <c r="G1961" s="164"/>
      <c r="H1961" s="165"/>
    </row>
    <row r="1962" spans="1:8" s="17" customFormat="1" x14ac:dyDescent="0.2">
      <c r="A1962" s="64"/>
      <c r="B1962" s="135"/>
      <c r="C1962" s="64"/>
      <c r="D1962" s="14"/>
      <c r="E1962" s="64"/>
      <c r="F1962" s="135"/>
      <c r="G1962" s="164"/>
      <c r="H1962" s="165"/>
    </row>
    <row r="1963" spans="1:8" s="17" customFormat="1" x14ac:dyDescent="0.2">
      <c r="A1963" s="64"/>
      <c r="B1963" s="135"/>
      <c r="C1963" s="64"/>
      <c r="D1963" s="14"/>
      <c r="E1963" s="64"/>
      <c r="F1963" s="135"/>
      <c r="G1963" s="164"/>
      <c r="H1963" s="165"/>
    </row>
    <row r="1964" spans="1:8" s="17" customFormat="1" x14ac:dyDescent="0.2">
      <c r="A1964" s="64"/>
      <c r="B1964" s="135"/>
      <c r="C1964" s="64"/>
      <c r="D1964" s="14"/>
      <c r="E1964" s="64"/>
      <c r="F1964" s="135"/>
      <c r="G1964" s="164"/>
      <c r="H1964" s="165"/>
    </row>
    <row r="1965" spans="1:8" s="17" customFormat="1" x14ac:dyDescent="0.2">
      <c r="A1965" s="64"/>
      <c r="B1965" s="135"/>
      <c r="C1965" s="64"/>
      <c r="D1965" s="14"/>
      <c r="E1965" s="64"/>
      <c r="F1965" s="135"/>
      <c r="G1965" s="164"/>
      <c r="H1965" s="165"/>
    </row>
    <row r="1966" spans="1:8" s="17" customFormat="1" x14ac:dyDescent="0.2">
      <c r="A1966" s="64"/>
      <c r="B1966" s="135"/>
      <c r="C1966" s="64"/>
      <c r="D1966" s="14"/>
      <c r="E1966" s="64"/>
      <c r="F1966" s="135"/>
      <c r="G1966" s="164"/>
      <c r="H1966" s="165"/>
    </row>
    <row r="1967" spans="1:8" s="17" customFormat="1" x14ac:dyDescent="0.2">
      <c r="A1967" s="64"/>
      <c r="B1967" s="135"/>
      <c r="C1967" s="64"/>
      <c r="D1967" s="14"/>
      <c r="E1967" s="64"/>
      <c r="F1967" s="135"/>
      <c r="G1967" s="164"/>
      <c r="H1967" s="165"/>
    </row>
    <row r="1968" spans="1:8" s="17" customFormat="1" x14ac:dyDescent="0.2">
      <c r="A1968" s="64"/>
      <c r="B1968" s="135"/>
      <c r="C1968" s="64"/>
      <c r="D1968" s="14"/>
      <c r="E1968" s="64"/>
      <c r="F1968" s="135"/>
      <c r="G1968" s="164"/>
      <c r="H1968" s="165"/>
    </row>
    <row r="1969" spans="1:8" s="17" customFormat="1" x14ac:dyDescent="0.2">
      <c r="A1969" s="64"/>
      <c r="B1969" s="135"/>
      <c r="C1969" s="64"/>
      <c r="D1969" s="14"/>
      <c r="E1969" s="64"/>
      <c r="F1969" s="135"/>
      <c r="G1969" s="164"/>
      <c r="H1969" s="165"/>
    </row>
    <row r="1970" spans="1:8" s="17" customFormat="1" x14ac:dyDescent="0.2">
      <c r="A1970" s="64"/>
      <c r="B1970" s="135"/>
      <c r="C1970" s="64"/>
      <c r="D1970" s="14"/>
      <c r="E1970" s="64"/>
      <c r="F1970" s="135"/>
      <c r="G1970" s="164"/>
      <c r="H1970" s="165"/>
    </row>
    <row r="1971" spans="1:8" s="17" customFormat="1" x14ac:dyDescent="0.2">
      <c r="A1971" s="64"/>
      <c r="B1971" s="135"/>
      <c r="C1971" s="64"/>
      <c r="D1971" s="14"/>
      <c r="E1971" s="64"/>
      <c r="F1971" s="135"/>
      <c r="G1971" s="164"/>
      <c r="H1971" s="165"/>
    </row>
    <row r="1972" spans="1:8" s="17" customFormat="1" x14ac:dyDescent="0.2">
      <c r="A1972" s="64"/>
      <c r="B1972" s="137"/>
      <c r="C1972" s="64"/>
      <c r="D1972" s="21"/>
      <c r="E1972" s="64"/>
      <c r="F1972" s="135"/>
      <c r="G1972" s="168"/>
      <c r="H1972" s="169"/>
    </row>
    <row r="1973" spans="1:8" s="17" customFormat="1" x14ac:dyDescent="0.2">
      <c r="A1973" s="64"/>
      <c r="B1973" s="138"/>
      <c r="C1973" s="64"/>
      <c r="D1973" s="37"/>
      <c r="E1973" s="64"/>
      <c r="F1973" s="135"/>
      <c r="G1973" s="156"/>
      <c r="H1973" s="170"/>
    </row>
    <row r="1974" spans="1:8" s="17" customFormat="1" x14ac:dyDescent="0.2">
      <c r="A1974" s="64"/>
      <c r="B1974" s="138"/>
      <c r="C1974" s="64"/>
      <c r="D1974" s="37"/>
      <c r="E1974" s="64"/>
      <c r="F1974" s="135"/>
      <c r="G1974" s="156"/>
      <c r="H1974" s="170"/>
    </row>
    <row r="1975" spans="1:8" s="17" customFormat="1" x14ac:dyDescent="0.2">
      <c r="A1975" s="64"/>
      <c r="B1975" s="138"/>
      <c r="C1975" s="64"/>
      <c r="D1975" s="37"/>
      <c r="E1975" s="64"/>
      <c r="F1975" s="135"/>
      <c r="G1975" s="156"/>
      <c r="H1975" s="170"/>
    </row>
    <row r="1976" spans="1:8" s="17" customFormat="1" x14ac:dyDescent="0.2">
      <c r="A1976" s="64"/>
      <c r="B1976" s="138"/>
      <c r="C1976" s="64"/>
      <c r="D1976" s="37"/>
      <c r="E1976" s="64"/>
      <c r="F1976" s="135"/>
      <c r="G1976" s="156"/>
      <c r="H1976" s="170"/>
    </row>
    <row r="1977" spans="1:8" s="17" customFormat="1" x14ac:dyDescent="0.2">
      <c r="A1977" s="64"/>
      <c r="B1977" s="138"/>
      <c r="C1977" s="64"/>
      <c r="D1977" s="37"/>
      <c r="E1977" s="64"/>
      <c r="F1977" s="135"/>
      <c r="G1977" s="156"/>
      <c r="H1977" s="170"/>
    </row>
    <row r="1978" spans="1:8" s="17" customFormat="1" x14ac:dyDescent="0.2">
      <c r="A1978" s="64"/>
      <c r="B1978" s="138"/>
      <c r="C1978" s="64"/>
      <c r="D1978" s="37"/>
      <c r="E1978" s="64"/>
      <c r="F1978" s="135"/>
      <c r="G1978" s="156"/>
      <c r="H1978" s="170"/>
    </row>
    <row r="1979" spans="1:8" s="17" customFormat="1" x14ac:dyDescent="0.2">
      <c r="A1979" s="64"/>
      <c r="B1979" s="138"/>
      <c r="C1979" s="64"/>
      <c r="D1979" s="37"/>
      <c r="E1979" s="64"/>
      <c r="F1979" s="135"/>
      <c r="G1979" s="156"/>
      <c r="H1979" s="170"/>
    </row>
    <row r="1980" spans="1:8" s="17" customFormat="1" x14ac:dyDescent="0.2">
      <c r="A1980" s="64"/>
      <c r="B1980" s="138"/>
      <c r="C1980" s="64"/>
      <c r="D1980" s="37"/>
      <c r="E1980" s="64"/>
      <c r="F1980" s="135"/>
      <c r="G1980" s="156"/>
      <c r="H1980" s="170"/>
    </row>
    <row r="1981" spans="1:8" s="17" customFormat="1" x14ac:dyDescent="0.2">
      <c r="A1981" s="64"/>
      <c r="B1981" s="138"/>
      <c r="C1981" s="64"/>
      <c r="D1981" s="37"/>
      <c r="E1981" s="64"/>
      <c r="F1981" s="135"/>
      <c r="G1981" s="156"/>
      <c r="H1981" s="170"/>
    </row>
    <row r="1982" spans="1:8" s="17" customFormat="1" x14ac:dyDescent="0.2">
      <c r="A1982" s="64"/>
      <c r="B1982" s="138"/>
      <c r="C1982" s="64"/>
      <c r="D1982" s="37"/>
      <c r="E1982" s="64"/>
      <c r="F1982" s="135"/>
      <c r="G1982" s="156"/>
      <c r="H1982" s="170"/>
    </row>
    <row r="1983" spans="1:8" s="17" customFormat="1" x14ac:dyDescent="0.2">
      <c r="A1983" s="64"/>
      <c r="B1983" s="138"/>
      <c r="C1983" s="64"/>
      <c r="D1983" s="37"/>
      <c r="E1983" s="64"/>
      <c r="F1983" s="135"/>
      <c r="G1983" s="156"/>
      <c r="H1983" s="170"/>
    </row>
    <row r="1984" spans="1:8" s="17" customFormat="1" x14ac:dyDescent="0.2">
      <c r="A1984" s="64"/>
      <c r="B1984" s="138"/>
      <c r="C1984" s="64"/>
      <c r="D1984" s="37"/>
      <c r="E1984" s="64"/>
      <c r="F1984" s="135"/>
      <c r="G1984" s="156"/>
      <c r="H1984" s="170"/>
    </row>
    <row r="1985" spans="1:8" s="17" customFormat="1" x14ac:dyDescent="0.2">
      <c r="A1985" s="64"/>
      <c r="B1985" s="138"/>
      <c r="C1985" s="64"/>
      <c r="D1985" s="37"/>
      <c r="E1985" s="64"/>
      <c r="F1985" s="135"/>
      <c r="G1985" s="156"/>
      <c r="H1985" s="170"/>
    </row>
    <row r="1986" spans="1:8" s="17" customFormat="1" x14ac:dyDescent="0.2">
      <c r="A1986" s="64"/>
      <c r="B1986" s="138"/>
      <c r="C1986" s="64"/>
      <c r="D1986" s="37"/>
      <c r="E1986" s="64"/>
      <c r="F1986" s="135"/>
      <c r="G1986" s="156"/>
      <c r="H1986" s="170"/>
    </row>
    <row r="1987" spans="1:8" s="17" customFormat="1" x14ac:dyDescent="0.2">
      <c r="A1987" s="64"/>
      <c r="B1987" s="138"/>
      <c r="C1987" s="64"/>
      <c r="D1987" s="37"/>
      <c r="E1987" s="64"/>
      <c r="F1987" s="135"/>
      <c r="G1987" s="156"/>
      <c r="H1987" s="170"/>
    </row>
    <row r="1988" spans="1:8" s="17" customFormat="1" x14ac:dyDescent="0.2">
      <c r="A1988" s="64"/>
      <c r="B1988" s="138"/>
      <c r="C1988" s="64"/>
      <c r="D1988" s="37"/>
      <c r="E1988" s="64"/>
      <c r="F1988" s="135"/>
      <c r="G1988" s="156"/>
      <c r="H1988" s="170"/>
    </row>
    <row r="1989" spans="1:8" s="17" customFormat="1" x14ac:dyDescent="0.2">
      <c r="A1989" s="64"/>
      <c r="B1989" s="138"/>
      <c r="C1989" s="64"/>
      <c r="D1989" s="37"/>
      <c r="E1989" s="64"/>
      <c r="F1989" s="135"/>
      <c r="G1989" s="156"/>
      <c r="H1989" s="170"/>
    </row>
    <row r="1990" spans="1:8" s="17" customFormat="1" x14ac:dyDescent="0.2">
      <c r="A1990" s="64"/>
      <c r="B1990" s="138"/>
      <c r="C1990" s="64"/>
      <c r="D1990" s="37"/>
      <c r="E1990" s="64"/>
      <c r="F1990" s="135"/>
      <c r="G1990" s="156"/>
      <c r="H1990" s="170"/>
    </row>
    <row r="1991" spans="1:8" s="17" customFormat="1" x14ac:dyDescent="0.2">
      <c r="A1991" s="64"/>
      <c r="B1991" s="138"/>
      <c r="C1991" s="64"/>
      <c r="D1991" s="37"/>
      <c r="E1991" s="64"/>
      <c r="F1991" s="135"/>
      <c r="G1991" s="156"/>
      <c r="H1991" s="170"/>
    </row>
    <row r="1992" spans="1:8" s="17" customFormat="1" x14ac:dyDescent="0.2">
      <c r="A1992" s="64"/>
      <c r="B1992" s="138"/>
      <c r="C1992" s="64"/>
      <c r="D1992" s="37"/>
      <c r="E1992" s="64"/>
      <c r="F1992" s="135"/>
      <c r="G1992" s="156"/>
      <c r="H1992" s="170"/>
    </row>
    <row r="1993" spans="1:8" s="17" customFormat="1" x14ac:dyDescent="0.2">
      <c r="A1993" s="64"/>
      <c r="B1993" s="138"/>
      <c r="C1993" s="64"/>
      <c r="D1993" s="37"/>
      <c r="E1993" s="64"/>
      <c r="F1993" s="135"/>
      <c r="G1993" s="156"/>
      <c r="H1993" s="170"/>
    </row>
    <row r="1994" spans="1:8" s="17" customFormat="1" x14ac:dyDescent="0.2">
      <c r="A1994" s="64"/>
      <c r="B1994" s="138"/>
      <c r="C1994" s="64"/>
      <c r="D1994" s="37"/>
      <c r="E1994" s="64"/>
      <c r="F1994" s="135"/>
      <c r="G1994" s="156"/>
      <c r="H1994" s="170"/>
    </row>
    <row r="1995" spans="1:8" s="17" customFormat="1" x14ac:dyDescent="0.2">
      <c r="A1995" s="64"/>
      <c r="B1995" s="138"/>
      <c r="C1995" s="64"/>
      <c r="D1995" s="37"/>
      <c r="E1995" s="64"/>
      <c r="F1995" s="135"/>
      <c r="G1995" s="156"/>
      <c r="H1995" s="170"/>
    </row>
    <row r="1996" spans="1:8" s="17" customFormat="1" x14ac:dyDescent="0.2">
      <c r="A1996" s="64"/>
      <c r="B1996" s="138"/>
      <c r="C1996" s="64"/>
      <c r="D1996" s="37"/>
      <c r="E1996" s="64"/>
      <c r="F1996" s="135"/>
      <c r="G1996" s="156"/>
      <c r="H1996" s="170"/>
    </row>
    <row r="1997" spans="1:8" s="17" customFormat="1" x14ac:dyDescent="0.2">
      <c r="A1997" s="64"/>
      <c r="B1997" s="138"/>
      <c r="C1997" s="64"/>
      <c r="D1997" s="37"/>
      <c r="E1997" s="64"/>
      <c r="F1997" s="135"/>
      <c r="G1997" s="156"/>
      <c r="H1997" s="170"/>
    </row>
    <row r="1998" spans="1:8" s="17" customFormat="1" x14ac:dyDescent="0.2">
      <c r="A1998" s="64"/>
      <c r="B1998" s="138"/>
      <c r="C1998" s="64"/>
      <c r="D1998" s="37"/>
      <c r="E1998" s="64"/>
      <c r="F1998" s="135"/>
      <c r="G1998" s="156"/>
      <c r="H1998" s="170"/>
    </row>
    <row r="1999" spans="1:8" s="17" customFormat="1" x14ac:dyDescent="0.2">
      <c r="A1999" s="64"/>
      <c r="B1999" s="138"/>
      <c r="C1999" s="64"/>
      <c r="D1999" s="37"/>
      <c r="E1999" s="64"/>
      <c r="F1999" s="135"/>
      <c r="G1999" s="156"/>
      <c r="H1999" s="170"/>
    </row>
    <row r="2000" spans="1:8" x14ac:dyDescent="0.2">
      <c r="G2000" s="18"/>
      <c r="H2000" s="16"/>
    </row>
  </sheetData>
  <sheetProtection password="F74E" sheet="1" objects="1" scenarios="1" selectLockedCells="1"/>
  <phoneticPr fontId="3" type="noConversion"/>
  <dataValidations xWindow="1067" yWindow="451" count="3">
    <dataValidation type="decimal" operator="greaterThan" allowBlank="1" showInputMessage="1" showErrorMessage="1" errorTitle="Quantity" error="Must be a number greater than 0" sqref="D2:D1998">
      <formula1>-1</formula1>
    </dataValidation>
    <dataValidation allowBlank="1" showInputMessage="1" showErrorMessage="1" errorTitle="Management Method" error="Not a valid code - please see guidance notes" sqref="E1"/>
    <dataValidation type="list" allowBlank="1" showErrorMessage="1" errorTitle="EWC Code" error="Not a valid code - please select from the list" sqref="A1">
      <formula1>EWC</formula1>
    </dataValidation>
  </dataValidations>
  <printOptions gridLines="1"/>
  <pageMargins left="0.74803149606299213" right="0.74803149606299213" top="0.98425196850393704" bottom="0.98425196850393704" header="0.51181102362204722" footer="0.51181102362204722"/>
  <pageSetup paperSize="8" scale="10" orientation="landscape" r:id="rId1"/>
  <headerFooter alignWithMargins="0">
    <oddHeader>&amp;A</oddHeader>
  </headerFooter>
  <extLst>
    <ext xmlns:x14="http://schemas.microsoft.com/office/spreadsheetml/2009/9/main" uri="{CCE6A557-97BC-4b89-ADB6-D9C93CAAB3DF}">
      <x14:dataValidations xmlns:xm="http://schemas.microsoft.com/office/excel/2006/main" xWindow="1067" yWindow="451" count="4">
        <x14:dataValidation type="list" allowBlank="1" showInputMessage="1" showErrorMessage="1" errorTitle="Management Method" error="Not a valid code - please see guidance notes" promptTitle="Management method" prompt="Please select a management method from the drop down list">
          <x14:formula1>
            <xm:f>'Form Data'!$N$2:$N$11</xm:f>
          </x14:formula1>
          <xm:sqref>E2:E1999</xm:sqref>
        </x14:dataValidation>
        <x14:dataValidation type="list" allowBlank="1" showInputMessage="1" showErrorMessage="1" promptTitle="Material type" prompt="Please select a material type from the drop down list">
          <x14:formula1>
            <xm:f>'Form Data'!$Q$2:$Q$5</xm:f>
          </x14:formula1>
          <xm:sqref>C2:C1999</xm:sqref>
        </x14:dataValidation>
        <x14:dataValidation type="list" allowBlank="1" showInputMessage="1" showErrorMessage="1" errorTitle="EWC Code" error="Not a valid code - please select from the list" promptTitle="EWC code" prompt="Please select an EWC code from the drop down list">
          <x14:formula1>
            <xm:f>'Form Data'!$A$2:$A$858</xm:f>
          </x14:formula1>
          <xm:sqref>A2:A1999</xm:sqref>
        </x14:dataValidation>
        <x14:dataValidation type="list" allowBlank="1" showInputMessage="1" showErrorMessage="1" errorTitle="Pretreated" error="Answer Yes or No" promptTitle="Destination Details" prompt="Please select from the drop down list. If destination is not available please enter the details in the Destination_Details tab">
          <x14:formula1>
            <xm:f>OFFSET(Destination_Details!$A$2:$A$1002,0,0,COUNTA(Destination_Details!$A:$A)-1,1)</xm:f>
          </x14:formula1>
          <xm:sqref>F2:F1999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15"/>
  </sheetPr>
  <dimension ref="A1:Q967"/>
  <sheetViews>
    <sheetView zoomScale="85" workbookViewId="0"/>
  </sheetViews>
  <sheetFormatPr defaultColWidth="9.140625" defaultRowHeight="12.75" x14ac:dyDescent="0.2"/>
  <cols>
    <col min="1" max="1" width="12" style="31" bestFit="1" customWidth="1"/>
    <col min="2" max="2" width="12" style="31" customWidth="1"/>
    <col min="3" max="3" width="9.140625" style="31"/>
    <col min="4" max="4" width="10.5703125" style="31" bestFit="1" customWidth="1"/>
    <col min="5" max="7" width="9.140625" style="31"/>
    <col min="8" max="8" width="12.28515625" style="31" customWidth="1"/>
    <col min="9" max="9" width="31.5703125" style="31" customWidth="1"/>
    <col min="10" max="11" width="9.140625" style="31"/>
    <col min="12" max="12" width="13.42578125" style="31" customWidth="1"/>
    <col min="13" max="14" width="13.140625" style="31" customWidth="1"/>
    <col min="15" max="15" width="9.140625" style="31"/>
    <col min="16" max="16" width="31.28515625" style="31" customWidth="1"/>
    <col min="17" max="17" width="13.7109375" style="31" bestFit="1" customWidth="1"/>
    <col min="18" max="16384" width="9.140625" style="31"/>
  </cols>
  <sheetData>
    <row r="1" spans="1:17" s="24" customFormat="1" ht="25.5" x14ac:dyDescent="0.2">
      <c r="A1" s="22" t="s">
        <v>499</v>
      </c>
      <c r="B1" s="22" t="s">
        <v>558</v>
      </c>
      <c r="C1" s="22" t="s">
        <v>489</v>
      </c>
      <c r="D1" s="22" t="s">
        <v>559</v>
      </c>
      <c r="E1" s="22" t="s">
        <v>560</v>
      </c>
      <c r="F1" s="22" t="s">
        <v>4</v>
      </c>
      <c r="G1" s="22" t="s">
        <v>261</v>
      </c>
      <c r="H1" s="23" t="s">
        <v>554</v>
      </c>
      <c r="I1" s="23" t="s">
        <v>262</v>
      </c>
      <c r="J1" s="23" t="s">
        <v>500</v>
      </c>
      <c r="K1" s="23" t="s">
        <v>565</v>
      </c>
      <c r="L1" s="23" t="s">
        <v>501</v>
      </c>
      <c r="M1" s="23" t="s">
        <v>502</v>
      </c>
      <c r="N1" s="23" t="s">
        <v>503</v>
      </c>
      <c r="O1" s="22" t="s">
        <v>555</v>
      </c>
      <c r="P1" s="22" t="s">
        <v>999</v>
      </c>
      <c r="Q1" s="43" t="s">
        <v>1001</v>
      </c>
    </row>
    <row r="2" spans="1:17" x14ac:dyDescent="0.2">
      <c r="A2" s="132" t="s">
        <v>352</v>
      </c>
      <c r="B2" s="133">
        <v>1</v>
      </c>
      <c r="C2" s="27">
        <v>2015</v>
      </c>
      <c r="D2" s="27">
        <v>1</v>
      </c>
      <c r="E2" s="27" t="s">
        <v>561</v>
      </c>
      <c r="F2" s="27" t="s">
        <v>0</v>
      </c>
      <c r="G2" s="27" t="s">
        <v>972</v>
      </c>
      <c r="H2" s="28" t="s">
        <v>516</v>
      </c>
      <c r="I2" s="29" t="s">
        <v>12</v>
      </c>
      <c r="J2" s="27" t="s">
        <v>5</v>
      </c>
      <c r="K2" s="28">
        <v>1</v>
      </c>
      <c r="L2" s="65" t="s">
        <v>8</v>
      </c>
      <c r="M2" s="28" t="s">
        <v>505</v>
      </c>
      <c r="N2" s="28" t="s">
        <v>505</v>
      </c>
      <c r="O2" s="30" t="s">
        <v>557</v>
      </c>
      <c r="P2" s="62" t="s">
        <v>1031</v>
      </c>
      <c r="Q2" s="44" t="s">
        <v>1002</v>
      </c>
    </row>
    <row r="3" spans="1:17" x14ac:dyDescent="0.2">
      <c r="A3" s="132" t="s">
        <v>353</v>
      </c>
      <c r="B3" s="133">
        <v>2</v>
      </c>
      <c r="C3" s="27">
        <v>2016</v>
      </c>
      <c r="D3" s="27">
        <v>2</v>
      </c>
      <c r="E3" s="27" t="s">
        <v>562</v>
      </c>
      <c r="F3" s="27" t="s">
        <v>1</v>
      </c>
      <c r="G3" s="27" t="s">
        <v>973</v>
      </c>
      <c r="H3" s="27" t="s">
        <v>513</v>
      </c>
      <c r="I3" s="32" t="s">
        <v>9</v>
      </c>
      <c r="J3" s="28"/>
      <c r="K3" s="28"/>
      <c r="L3" s="27" t="s">
        <v>7</v>
      </c>
      <c r="M3" s="28" t="s">
        <v>506</v>
      </c>
      <c r="N3" s="28" t="s">
        <v>506</v>
      </c>
      <c r="O3" s="30" t="s">
        <v>556</v>
      </c>
      <c r="P3" s="39" t="s">
        <v>993</v>
      </c>
      <c r="Q3" s="44" t="s">
        <v>1003</v>
      </c>
    </row>
    <row r="4" spans="1:17" x14ac:dyDescent="0.2">
      <c r="A4" s="132" t="s">
        <v>354</v>
      </c>
      <c r="B4" s="133">
        <v>3</v>
      </c>
      <c r="C4" s="27">
        <v>2017</v>
      </c>
      <c r="D4" s="27">
        <v>3</v>
      </c>
      <c r="E4" s="27" t="s">
        <v>563</v>
      </c>
      <c r="F4" s="27" t="s">
        <v>3</v>
      </c>
      <c r="G4" s="28" t="s">
        <v>974</v>
      </c>
      <c r="H4" s="27" t="s">
        <v>515</v>
      </c>
      <c r="I4" s="32" t="s">
        <v>11</v>
      </c>
      <c r="J4" s="28"/>
      <c r="K4" s="28"/>
      <c r="L4" s="30" t="s">
        <v>982</v>
      </c>
      <c r="M4" s="28" t="s">
        <v>507</v>
      </c>
      <c r="N4" s="28" t="s">
        <v>507</v>
      </c>
      <c r="O4" s="30" t="s">
        <v>509</v>
      </c>
      <c r="P4" s="39" t="s">
        <v>994</v>
      </c>
      <c r="Q4" s="71" t="s">
        <v>1062</v>
      </c>
    </row>
    <row r="5" spans="1:17" x14ac:dyDescent="0.2">
      <c r="A5" s="132" t="s">
        <v>355</v>
      </c>
      <c r="B5" s="133">
        <v>4</v>
      </c>
      <c r="C5" s="27">
        <v>2018</v>
      </c>
      <c r="D5" s="27">
        <v>4</v>
      </c>
      <c r="E5" s="27" t="s">
        <v>564</v>
      </c>
      <c r="F5" s="28" t="s">
        <v>2</v>
      </c>
      <c r="G5" s="28"/>
      <c r="H5" s="28" t="s">
        <v>514</v>
      </c>
      <c r="I5" s="32" t="s">
        <v>10</v>
      </c>
      <c r="J5" s="28"/>
      <c r="K5" s="28"/>
      <c r="L5" s="28"/>
      <c r="M5" s="30" t="s">
        <v>508</v>
      </c>
      <c r="N5" s="30" t="s">
        <v>508</v>
      </c>
      <c r="O5" s="30" t="s">
        <v>982</v>
      </c>
      <c r="P5" s="39" t="s">
        <v>995</v>
      </c>
      <c r="Q5" s="65" t="s">
        <v>1032</v>
      </c>
    </row>
    <row r="6" spans="1:17" ht="12.75" customHeight="1" x14ac:dyDescent="0.2">
      <c r="A6" s="132" t="s">
        <v>357</v>
      </c>
      <c r="B6" s="133">
        <v>5</v>
      </c>
      <c r="C6" s="27">
        <v>2019</v>
      </c>
      <c r="D6" s="27"/>
      <c r="E6" s="27"/>
      <c r="F6" s="28"/>
      <c r="G6" s="28"/>
      <c r="H6" s="28" t="s">
        <v>525</v>
      </c>
      <c r="I6" s="32" t="s">
        <v>21</v>
      </c>
      <c r="J6" s="28"/>
      <c r="K6" s="28"/>
      <c r="L6" s="28"/>
      <c r="M6" s="28" t="s">
        <v>509</v>
      </c>
      <c r="N6" s="30" t="s">
        <v>504</v>
      </c>
      <c r="O6" s="28"/>
      <c r="P6" s="40" t="s">
        <v>996</v>
      </c>
      <c r="Q6" s="44"/>
    </row>
    <row r="7" spans="1:17" x14ac:dyDescent="0.2">
      <c r="A7" s="132" t="s">
        <v>358</v>
      </c>
      <c r="B7" s="133">
        <v>6</v>
      </c>
      <c r="C7" s="27">
        <v>2020</v>
      </c>
      <c r="D7" s="27"/>
      <c r="E7" s="27"/>
      <c r="F7" s="28"/>
      <c r="G7" s="28"/>
      <c r="H7" s="28" t="s">
        <v>518</v>
      </c>
      <c r="I7" s="32" t="s">
        <v>24</v>
      </c>
      <c r="J7" s="28"/>
      <c r="K7" s="28"/>
      <c r="L7" s="28"/>
      <c r="M7" s="28" t="s">
        <v>510</v>
      </c>
      <c r="N7" s="28" t="s">
        <v>6</v>
      </c>
      <c r="O7" s="28"/>
      <c r="P7" s="39" t="s">
        <v>997</v>
      </c>
    </row>
    <row r="8" spans="1:17" x14ac:dyDescent="0.2">
      <c r="A8" s="132" t="s">
        <v>359</v>
      </c>
      <c r="B8" s="133">
        <v>7</v>
      </c>
      <c r="C8" s="27">
        <v>2021</v>
      </c>
      <c r="D8" s="28"/>
      <c r="E8" s="28"/>
      <c r="F8" s="28"/>
      <c r="G8" s="28"/>
      <c r="H8" s="28" t="s">
        <v>519</v>
      </c>
      <c r="I8" s="32" t="s">
        <v>14</v>
      </c>
      <c r="J8" s="28"/>
      <c r="K8" s="28"/>
      <c r="L8" s="28"/>
      <c r="M8" s="28" t="s">
        <v>511</v>
      </c>
      <c r="N8" s="28" t="s">
        <v>509</v>
      </c>
      <c r="O8" s="28"/>
      <c r="P8" s="39" t="s">
        <v>1044</v>
      </c>
    </row>
    <row r="9" spans="1:17" x14ac:dyDescent="0.2">
      <c r="A9" s="132" t="s">
        <v>465</v>
      </c>
      <c r="B9" s="26">
        <v>8</v>
      </c>
      <c r="C9" s="28">
        <v>2022</v>
      </c>
      <c r="D9" s="28"/>
      <c r="E9" s="28"/>
      <c r="F9" s="28"/>
      <c r="G9" s="28"/>
      <c r="H9" s="28" t="s">
        <v>517</v>
      </c>
      <c r="I9" s="32" t="s">
        <v>16</v>
      </c>
      <c r="J9" s="28"/>
      <c r="K9" s="28"/>
      <c r="L9" s="28"/>
      <c r="M9" s="28" t="s">
        <v>1007</v>
      </c>
      <c r="N9" s="28" t="s">
        <v>510</v>
      </c>
      <c r="O9" s="28"/>
      <c r="P9" s="40" t="s">
        <v>1045</v>
      </c>
    </row>
    <row r="10" spans="1:17" x14ac:dyDescent="0.2">
      <c r="A10" s="132" t="s">
        <v>466</v>
      </c>
      <c r="B10" s="26">
        <v>9</v>
      </c>
      <c r="C10" s="28">
        <v>2023</v>
      </c>
      <c r="D10" s="28"/>
      <c r="E10" s="28"/>
      <c r="F10" s="28"/>
      <c r="G10" s="28"/>
      <c r="H10" s="28" t="s">
        <v>520</v>
      </c>
      <c r="I10" s="32" t="s">
        <v>15</v>
      </c>
      <c r="J10" s="28"/>
      <c r="K10" s="28"/>
      <c r="L10" s="28"/>
      <c r="M10" s="30" t="s">
        <v>982</v>
      </c>
      <c r="N10" s="28" t="s">
        <v>511</v>
      </c>
      <c r="O10" s="28"/>
      <c r="P10" s="41" t="s">
        <v>1046</v>
      </c>
    </row>
    <row r="11" spans="1:17" x14ac:dyDescent="0.2">
      <c r="A11" s="132" t="s">
        <v>467</v>
      </c>
      <c r="B11" s="26">
        <v>10</v>
      </c>
      <c r="C11" s="28">
        <v>2024</v>
      </c>
      <c r="D11" s="28"/>
      <c r="E11" s="28"/>
      <c r="F11" s="28"/>
      <c r="G11" s="28"/>
      <c r="H11" s="28" t="s">
        <v>521</v>
      </c>
      <c r="I11" s="32" t="s">
        <v>17</v>
      </c>
      <c r="J11" s="28"/>
      <c r="K11" s="28"/>
      <c r="L11" s="28"/>
      <c r="M11" s="28"/>
      <c r="N11" s="28" t="s">
        <v>512</v>
      </c>
      <c r="O11" s="28"/>
      <c r="P11" s="40" t="s">
        <v>1047</v>
      </c>
    </row>
    <row r="12" spans="1:17" x14ac:dyDescent="0.2">
      <c r="A12" s="132" t="s">
        <v>468</v>
      </c>
      <c r="B12" s="26">
        <v>11</v>
      </c>
      <c r="C12" s="28">
        <v>2025</v>
      </c>
      <c r="D12" s="28"/>
      <c r="E12" s="28"/>
      <c r="F12" s="28"/>
      <c r="G12" s="28"/>
      <c r="H12" s="28" t="s">
        <v>522</v>
      </c>
      <c r="I12" s="32" t="s">
        <v>18</v>
      </c>
      <c r="J12" s="28"/>
      <c r="K12" s="28"/>
      <c r="L12" s="28"/>
      <c r="M12" s="28"/>
      <c r="N12" s="30" t="s">
        <v>982</v>
      </c>
      <c r="O12" s="28"/>
      <c r="P12" s="39" t="s">
        <v>998</v>
      </c>
    </row>
    <row r="13" spans="1:17" x14ac:dyDescent="0.2">
      <c r="A13" s="132" t="s">
        <v>469</v>
      </c>
      <c r="B13" s="26"/>
      <c r="C13" s="28"/>
      <c r="D13" s="28"/>
      <c r="E13" s="28"/>
      <c r="F13" s="28"/>
      <c r="G13" s="28"/>
      <c r="H13" s="28" t="s">
        <v>523</v>
      </c>
      <c r="I13" s="32" t="s">
        <v>19</v>
      </c>
      <c r="J13" s="28"/>
      <c r="K13" s="28"/>
      <c r="L13" s="28"/>
      <c r="M13" s="28"/>
      <c r="N13" s="28"/>
      <c r="O13" s="28"/>
      <c r="P13" s="39" t="s">
        <v>1060</v>
      </c>
    </row>
    <row r="14" spans="1:17" x14ac:dyDescent="0.2">
      <c r="A14" s="132" t="s">
        <v>470</v>
      </c>
      <c r="B14" s="26"/>
      <c r="C14" s="28"/>
      <c r="D14" s="28"/>
      <c r="E14" s="28"/>
      <c r="F14" s="28"/>
      <c r="G14" s="28"/>
      <c r="H14" s="28" t="s">
        <v>526</v>
      </c>
      <c r="I14" s="32" t="s">
        <v>45</v>
      </c>
      <c r="J14" s="28"/>
      <c r="K14" s="28"/>
      <c r="L14" s="28"/>
      <c r="M14" s="28"/>
      <c r="N14" s="28"/>
      <c r="O14" s="28"/>
      <c r="P14" s="39" t="s">
        <v>1061</v>
      </c>
    </row>
    <row r="15" spans="1:17" x14ac:dyDescent="0.2">
      <c r="A15" s="132" t="s">
        <v>471</v>
      </c>
      <c r="B15" s="26"/>
      <c r="C15" s="28"/>
      <c r="D15" s="28"/>
      <c r="E15" s="28"/>
      <c r="F15" s="28"/>
      <c r="G15" s="28"/>
      <c r="H15" s="28" t="s">
        <v>524</v>
      </c>
      <c r="I15" s="32" t="s">
        <v>20</v>
      </c>
      <c r="J15" s="28"/>
      <c r="K15" s="28"/>
      <c r="L15" s="28"/>
      <c r="M15" s="28"/>
      <c r="N15" s="28"/>
      <c r="O15" s="28"/>
      <c r="P15" s="41" t="s">
        <v>1048</v>
      </c>
    </row>
    <row r="16" spans="1:17" x14ac:dyDescent="0.2">
      <c r="A16" s="132" t="s">
        <v>474</v>
      </c>
      <c r="B16" s="26"/>
      <c r="C16" s="28"/>
      <c r="D16" s="28"/>
      <c r="E16" s="28"/>
      <c r="F16" s="28"/>
      <c r="G16" s="28"/>
      <c r="H16" s="28" t="s">
        <v>527</v>
      </c>
      <c r="I16" s="32" t="s">
        <v>50</v>
      </c>
      <c r="J16" s="28"/>
      <c r="K16" s="28"/>
      <c r="L16" s="28"/>
      <c r="M16" s="28"/>
      <c r="N16" s="28"/>
      <c r="O16" s="28"/>
      <c r="P16" s="39" t="s">
        <v>1049</v>
      </c>
    </row>
    <row r="17" spans="1:16" x14ac:dyDescent="0.2">
      <c r="A17" s="132" t="s">
        <v>479</v>
      </c>
      <c r="B17" s="26"/>
      <c r="C17" s="28"/>
      <c r="D17" s="28"/>
      <c r="E17" s="28"/>
      <c r="F17" s="28"/>
      <c r="G17" s="28"/>
      <c r="H17" s="28" t="s">
        <v>528</v>
      </c>
      <c r="I17" s="32" t="s">
        <v>22</v>
      </c>
      <c r="J17" s="28"/>
      <c r="K17" s="28"/>
      <c r="L17" s="28"/>
      <c r="M17" s="28"/>
      <c r="N17" s="28"/>
      <c r="O17" s="28"/>
      <c r="P17" s="39" t="s">
        <v>1050</v>
      </c>
    </row>
    <row r="18" spans="1:16" x14ac:dyDescent="0.2">
      <c r="A18" s="132" t="s">
        <v>1128</v>
      </c>
      <c r="B18" s="26"/>
      <c r="C18" s="28"/>
      <c r="D18" s="28"/>
      <c r="E18" s="28"/>
      <c r="F18" s="28"/>
      <c r="G18" s="28"/>
      <c r="H18" s="28" t="s">
        <v>529</v>
      </c>
      <c r="I18" s="32" t="s">
        <v>23</v>
      </c>
      <c r="J18" s="28"/>
      <c r="K18" s="28"/>
      <c r="L18" s="28"/>
      <c r="M18" s="28"/>
      <c r="N18" s="28"/>
      <c r="O18" s="28"/>
      <c r="P18" s="39" t="s">
        <v>1051</v>
      </c>
    </row>
    <row r="19" spans="1:16" x14ac:dyDescent="0.2">
      <c r="A19" s="130" t="s">
        <v>349</v>
      </c>
      <c r="B19" s="26"/>
      <c r="C19" s="28"/>
      <c r="D19" s="28"/>
      <c r="E19" s="28"/>
      <c r="F19" s="28"/>
      <c r="G19" s="28"/>
      <c r="H19" s="28" t="s">
        <v>549</v>
      </c>
      <c r="I19" s="32" t="s">
        <v>41</v>
      </c>
      <c r="J19" s="28"/>
      <c r="K19" s="28"/>
      <c r="L19" s="28"/>
      <c r="M19" s="28"/>
      <c r="N19" s="28"/>
      <c r="O19" s="28"/>
      <c r="P19" s="40" t="s">
        <v>1052</v>
      </c>
    </row>
    <row r="20" spans="1:16" x14ac:dyDescent="0.2">
      <c r="A20" s="25" t="s">
        <v>52</v>
      </c>
      <c r="B20" s="26"/>
      <c r="C20" s="28"/>
      <c r="D20" s="28"/>
      <c r="E20" s="28"/>
      <c r="F20" s="28"/>
      <c r="G20" s="28"/>
      <c r="H20" s="28" t="s">
        <v>530</v>
      </c>
      <c r="I20" s="32" t="s">
        <v>25</v>
      </c>
      <c r="J20" s="28"/>
      <c r="K20" s="28"/>
      <c r="L20" s="28"/>
      <c r="M20" s="28"/>
      <c r="N20" s="28"/>
      <c r="O20" s="28"/>
      <c r="P20" s="40" t="s">
        <v>1053</v>
      </c>
    </row>
    <row r="21" spans="1:16" x14ac:dyDescent="0.2">
      <c r="A21" s="25" t="s">
        <v>566</v>
      </c>
      <c r="B21" s="26"/>
      <c r="C21" s="28"/>
      <c r="D21" s="28"/>
      <c r="E21" s="28"/>
      <c r="F21" s="28"/>
      <c r="G21" s="28"/>
      <c r="H21" s="28" t="s">
        <v>504</v>
      </c>
      <c r="I21" s="32" t="s">
        <v>26</v>
      </c>
      <c r="J21" s="28"/>
      <c r="K21" s="28"/>
      <c r="L21" s="28"/>
      <c r="M21" s="28"/>
      <c r="N21" s="28"/>
      <c r="O21" s="28"/>
      <c r="P21" s="40" t="s">
        <v>1054</v>
      </c>
    </row>
    <row r="22" spans="1:16" x14ac:dyDescent="0.2">
      <c r="A22" s="25" t="s">
        <v>567</v>
      </c>
      <c r="B22" s="26"/>
      <c r="C22" s="28"/>
      <c r="D22" s="28"/>
      <c r="E22" s="28"/>
      <c r="F22" s="28"/>
      <c r="G22" s="28"/>
      <c r="H22" s="28" t="s">
        <v>532</v>
      </c>
      <c r="I22" s="32" t="s">
        <v>27</v>
      </c>
      <c r="J22" s="28"/>
      <c r="K22" s="28"/>
      <c r="L22" s="28"/>
      <c r="M22" s="28"/>
      <c r="N22" s="28"/>
      <c r="O22" s="28"/>
      <c r="P22" s="40" t="s">
        <v>1055</v>
      </c>
    </row>
    <row r="23" spans="1:16" x14ac:dyDescent="0.2">
      <c r="A23" s="25" t="s">
        <v>53</v>
      </c>
      <c r="B23" s="26"/>
      <c r="C23" s="28"/>
      <c r="D23" s="28"/>
      <c r="E23" s="28"/>
      <c r="F23" s="28"/>
      <c r="G23" s="28"/>
      <c r="H23" s="28" t="s">
        <v>533</v>
      </c>
      <c r="I23" s="32" t="s">
        <v>28</v>
      </c>
      <c r="J23" s="28"/>
      <c r="K23" s="28"/>
      <c r="L23" s="28"/>
      <c r="M23" s="28"/>
      <c r="N23" s="28"/>
      <c r="O23" s="28"/>
      <c r="P23" s="39" t="s">
        <v>1056</v>
      </c>
    </row>
    <row r="24" spans="1:16" x14ac:dyDescent="0.2">
      <c r="A24" s="25" t="s">
        <v>568</v>
      </c>
      <c r="B24" s="26"/>
      <c r="C24" s="28"/>
      <c r="D24" s="28"/>
      <c r="E24" s="28"/>
      <c r="F24" s="28"/>
      <c r="G24" s="28"/>
      <c r="H24" s="28" t="s">
        <v>534</v>
      </c>
      <c r="I24" s="32" t="s">
        <v>29</v>
      </c>
      <c r="J24" s="28"/>
      <c r="K24" s="28"/>
      <c r="L24" s="28"/>
      <c r="M24" s="28"/>
      <c r="N24" s="28"/>
      <c r="O24" s="28"/>
      <c r="P24" s="40" t="s">
        <v>1057</v>
      </c>
    </row>
    <row r="25" spans="1:16" x14ac:dyDescent="0.2">
      <c r="A25" s="25" t="s">
        <v>54</v>
      </c>
      <c r="B25" s="26"/>
      <c r="C25" s="28"/>
      <c r="D25" s="28"/>
      <c r="E25" s="28"/>
      <c r="F25" s="28"/>
      <c r="G25" s="28"/>
      <c r="H25" s="28" t="s">
        <v>531</v>
      </c>
      <c r="I25" s="32" t="s">
        <v>46</v>
      </c>
      <c r="J25" s="28"/>
      <c r="K25" s="28"/>
      <c r="L25" s="28"/>
      <c r="M25" s="28"/>
      <c r="N25" s="28"/>
      <c r="O25" s="28"/>
      <c r="P25" s="39" t="s">
        <v>1063</v>
      </c>
    </row>
    <row r="26" spans="1:16" x14ac:dyDescent="0.2">
      <c r="A26" s="25" t="s">
        <v>55</v>
      </c>
      <c r="B26" s="26"/>
      <c r="C26" s="28"/>
      <c r="D26" s="28"/>
      <c r="E26" s="28"/>
      <c r="F26" s="28"/>
      <c r="G26" s="28"/>
      <c r="H26" s="28" t="s">
        <v>535</v>
      </c>
      <c r="I26" s="32" t="s">
        <v>30</v>
      </c>
      <c r="J26" s="28"/>
      <c r="K26" s="28"/>
      <c r="L26" s="28"/>
      <c r="M26" s="28"/>
      <c r="N26" s="28"/>
      <c r="O26" s="28"/>
      <c r="P26" s="39" t="s">
        <v>1064</v>
      </c>
    </row>
    <row r="27" spans="1:16" x14ac:dyDescent="0.2">
      <c r="A27" s="25" t="s">
        <v>56</v>
      </c>
      <c r="B27" s="26"/>
      <c r="C27" s="28"/>
      <c r="D27" s="28"/>
      <c r="E27" s="28"/>
      <c r="F27" s="28"/>
      <c r="G27" s="28"/>
      <c r="H27" s="28" t="s">
        <v>538</v>
      </c>
      <c r="I27" s="32" t="s">
        <v>51</v>
      </c>
      <c r="J27" s="28"/>
      <c r="K27" s="28"/>
      <c r="L27" s="28"/>
      <c r="M27" s="28"/>
      <c r="N27" s="28"/>
      <c r="O27" s="28"/>
      <c r="P27" s="39" t="s">
        <v>1065</v>
      </c>
    </row>
    <row r="28" spans="1:16" x14ac:dyDescent="0.2">
      <c r="A28" s="25" t="s">
        <v>569</v>
      </c>
      <c r="B28" s="26"/>
      <c r="C28" s="28"/>
      <c r="D28" s="28"/>
      <c r="E28" s="28"/>
      <c r="F28" s="28"/>
      <c r="G28" s="28"/>
      <c r="H28" s="28" t="s">
        <v>536</v>
      </c>
      <c r="I28" s="32" t="s">
        <v>48</v>
      </c>
      <c r="J28" s="28"/>
      <c r="K28" s="28"/>
      <c r="L28" s="28"/>
      <c r="M28" s="28"/>
      <c r="N28" s="28"/>
      <c r="O28" s="28"/>
      <c r="P28" s="39" t="s">
        <v>1058</v>
      </c>
    </row>
    <row r="29" spans="1:16" x14ac:dyDescent="0.2">
      <c r="A29" s="25" t="s">
        <v>57</v>
      </c>
      <c r="B29" s="26"/>
      <c r="C29" s="28"/>
      <c r="D29" s="28"/>
      <c r="E29" s="28"/>
      <c r="F29" s="28"/>
      <c r="G29" s="28"/>
      <c r="H29" s="28" t="s">
        <v>537</v>
      </c>
      <c r="I29" s="32" t="s">
        <v>31</v>
      </c>
      <c r="J29" s="28"/>
      <c r="K29" s="28"/>
      <c r="L29" s="28"/>
      <c r="M29" s="28"/>
      <c r="N29" s="28"/>
      <c r="O29" s="28"/>
      <c r="P29" s="40" t="s">
        <v>1059</v>
      </c>
    </row>
    <row r="30" spans="1:16" x14ac:dyDescent="0.2">
      <c r="A30" s="25" t="s">
        <v>292</v>
      </c>
      <c r="B30" s="26"/>
      <c r="C30" s="28"/>
      <c r="D30" s="28"/>
      <c r="E30" s="28"/>
      <c r="F30" s="28"/>
      <c r="G30" s="28"/>
      <c r="H30" s="28" t="s">
        <v>539</v>
      </c>
      <c r="I30" s="32" t="s">
        <v>32</v>
      </c>
      <c r="J30" s="28"/>
      <c r="K30" s="28"/>
      <c r="L30" s="28"/>
      <c r="M30" s="28"/>
      <c r="N30" s="28"/>
      <c r="O30" s="28"/>
      <c r="P30" s="42" t="s">
        <v>1000</v>
      </c>
    </row>
    <row r="31" spans="1:16" x14ac:dyDescent="0.2">
      <c r="A31" s="25" t="s">
        <v>293</v>
      </c>
      <c r="B31" s="26"/>
      <c r="C31" s="28"/>
      <c r="D31" s="28"/>
      <c r="E31" s="28"/>
      <c r="F31" s="28"/>
      <c r="G31" s="28"/>
      <c r="H31" s="28" t="s">
        <v>540</v>
      </c>
      <c r="I31" s="32" t="s">
        <v>33</v>
      </c>
      <c r="J31" s="28"/>
      <c r="K31" s="28"/>
      <c r="L31" s="28"/>
      <c r="M31" s="28"/>
      <c r="N31" s="28"/>
      <c r="O31" s="28"/>
      <c r="P31" s="28"/>
    </row>
    <row r="32" spans="1:16" x14ac:dyDescent="0.2">
      <c r="A32" s="25" t="s">
        <v>294</v>
      </c>
      <c r="B32" s="26"/>
      <c r="C32" s="28"/>
      <c r="D32" s="28"/>
      <c r="E32" s="28"/>
      <c r="F32" s="28"/>
      <c r="G32" s="28"/>
      <c r="H32" s="28" t="s">
        <v>542</v>
      </c>
      <c r="I32" s="32" t="s">
        <v>35</v>
      </c>
      <c r="J32" s="28"/>
      <c r="K32" s="28"/>
      <c r="L32" s="28"/>
      <c r="M32" s="28"/>
      <c r="N32" s="28"/>
      <c r="O32" s="28"/>
      <c r="P32" s="28"/>
    </row>
    <row r="33" spans="1:16" x14ac:dyDescent="0.2">
      <c r="A33" s="25" t="s">
        <v>295</v>
      </c>
      <c r="B33" s="26"/>
      <c r="C33" s="28"/>
      <c r="D33" s="28"/>
      <c r="E33" s="28"/>
      <c r="F33" s="28"/>
      <c r="G33" s="28"/>
      <c r="H33" s="28" t="s">
        <v>548</v>
      </c>
      <c r="I33" s="32" t="s">
        <v>13</v>
      </c>
      <c r="J33" s="28"/>
      <c r="K33" s="28"/>
      <c r="L33" s="28"/>
      <c r="M33" s="28"/>
      <c r="N33" s="28"/>
      <c r="O33" s="28"/>
      <c r="P33" s="28"/>
    </row>
    <row r="34" spans="1:16" x14ac:dyDescent="0.2">
      <c r="A34" s="25" t="s">
        <v>296</v>
      </c>
      <c r="B34" s="26"/>
      <c r="C34" s="28"/>
      <c r="D34" s="28"/>
      <c r="E34" s="28"/>
      <c r="F34" s="28"/>
      <c r="G34" s="28"/>
      <c r="H34" s="28" t="s">
        <v>550</v>
      </c>
      <c r="I34" s="32" t="s">
        <v>44</v>
      </c>
      <c r="J34" s="28"/>
      <c r="K34" s="28"/>
      <c r="L34" s="28"/>
      <c r="M34" s="28"/>
      <c r="N34" s="28"/>
      <c r="O34" s="28"/>
      <c r="P34" s="28"/>
    </row>
    <row r="35" spans="1:16" x14ac:dyDescent="0.2">
      <c r="A35" s="25" t="s">
        <v>297</v>
      </c>
      <c r="B35" s="26"/>
      <c r="C35" s="28"/>
      <c r="D35" s="28"/>
      <c r="E35" s="28"/>
      <c r="F35" s="28"/>
      <c r="G35" s="28"/>
      <c r="H35" s="28" t="s">
        <v>551</v>
      </c>
      <c r="I35" s="32" t="s">
        <v>43</v>
      </c>
      <c r="J35" s="28"/>
      <c r="K35" s="28"/>
      <c r="L35" s="28"/>
      <c r="M35" s="28"/>
      <c r="N35" s="28"/>
      <c r="O35" s="28"/>
      <c r="P35" s="28"/>
    </row>
    <row r="36" spans="1:16" x14ac:dyDescent="0.2">
      <c r="A36" s="25" t="s">
        <v>298</v>
      </c>
      <c r="B36" s="26"/>
      <c r="C36" s="28"/>
      <c r="D36" s="28"/>
      <c r="E36" s="28"/>
      <c r="F36" s="28"/>
      <c r="G36" s="28"/>
      <c r="H36" s="28" t="s">
        <v>541</v>
      </c>
      <c r="I36" s="32" t="s">
        <v>34</v>
      </c>
      <c r="J36" s="28"/>
      <c r="K36" s="28"/>
      <c r="L36" s="28"/>
      <c r="M36" s="28"/>
      <c r="N36" s="28"/>
      <c r="O36" s="28"/>
      <c r="P36" s="28"/>
    </row>
    <row r="37" spans="1:16" x14ac:dyDescent="0.2">
      <c r="A37" s="25" t="s">
        <v>570</v>
      </c>
      <c r="B37" s="26"/>
      <c r="C37" s="28"/>
      <c r="D37" s="28"/>
      <c r="E37" s="28"/>
      <c r="F37" s="28"/>
      <c r="G37" s="28"/>
      <c r="H37" s="28" t="s">
        <v>543</v>
      </c>
      <c r="I37" s="32" t="s">
        <v>36</v>
      </c>
      <c r="J37" s="28"/>
      <c r="K37" s="28"/>
      <c r="L37" s="28"/>
      <c r="M37" s="28"/>
      <c r="N37" s="28"/>
      <c r="O37" s="28"/>
      <c r="P37" s="28"/>
    </row>
    <row r="38" spans="1:16" x14ac:dyDescent="0.2">
      <c r="A38" s="25" t="s">
        <v>571</v>
      </c>
      <c r="B38" s="26"/>
      <c r="C38" s="28"/>
      <c r="D38" s="28"/>
      <c r="E38" s="28"/>
      <c r="F38" s="28"/>
      <c r="G38" s="28"/>
      <c r="H38" s="28" t="s">
        <v>544</v>
      </c>
      <c r="I38" s="32" t="s">
        <v>37</v>
      </c>
      <c r="J38" s="28"/>
      <c r="K38" s="28"/>
      <c r="L38" s="28"/>
      <c r="M38" s="28"/>
      <c r="N38" s="28"/>
      <c r="O38" s="28"/>
      <c r="P38" s="28"/>
    </row>
    <row r="39" spans="1:16" x14ac:dyDescent="0.2">
      <c r="A39" s="25" t="s">
        <v>299</v>
      </c>
      <c r="B39" s="26"/>
      <c r="C39" s="28"/>
      <c r="D39" s="28"/>
      <c r="E39" s="28"/>
      <c r="F39" s="28"/>
      <c r="G39" s="28"/>
      <c r="H39" s="30" t="s">
        <v>552</v>
      </c>
      <c r="I39" s="32" t="s">
        <v>42</v>
      </c>
      <c r="J39" s="28"/>
      <c r="K39" s="28"/>
      <c r="L39" s="28"/>
      <c r="M39" s="28"/>
      <c r="N39" s="28"/>
      <c r="O39" s="28"/>
      <c r="P39" s="28"/>
    </row>
    <row r="40" spans="1:16" x14ac:dyDescent="0.2">
      <c r="A40" s="25" t="s">
        <v>300</v>
      </c>
      <c r="B40" s="26"/>
      <c r="C40" s="28"/>
      <c r="D40" s="28"/>
      <c r="E40" s="28"/>
      <c r="F40" s="28"/>
      <c r="G40" s="28"/>
      <c r="H40" s="30" t="s">
        <v>49</v>
      </c>
      <c r="I40" s="29" t="s">
        <v>49</v>
      </c>
      <c r="J40" s="28"/>
      <c r="K40" s="28"/>
      <c r="L40" s="28"/>
      <c r="M40" s="28"/>
      <c r="N40" s="28"/>
      <c r="O40" s="28"/>
      <c r="P40" s="28"/>
    </row>
    <row r="41" spans="1:16" x14ac:dyDescent="0.2">
      <c r="A41" s="25" t="s">
        <v>301</v>
      </c>
      <c r="B41" s="26"/>
      <c r="C41" s="28"/>
      <c r="D41" s="28"/>
      <c r="E41" s="28"/>
      <c r="F41" s="28"/>
      <c r="G41" s="28"/>
      <c r="H41" s="30" t="s">
        <v>553</v>
      </c>
      <c r="I41" s="28" t="s">
        <v>47</v>
      </c>
      <c r="J41" s="28"/>
      <c r="K41" s="28"/>
      <c r="L41" s="28"/>
      <c r="M41" s="28"/>
      <c r="N41" s="28"/>
      <c r="O41" s="28"/>
      <c r="P41" s="28"/>
    </row>
    <row r="42" spans="1:16" x14ac:dyDescent="0.2">
      <c r="A42" s="25" t="s">
        <v>302</v>
      </c>
      <c r="B42" s="26"/>
      <c r="C42" s="28"/>
      <c r="D42" s="28"/>
      <c r="E42" s="28"/>
      <c r="F42" s="28"/>
      <c r="G42" s="28"/>
      <c r="H42" s="28" t="s">
        <v>545</v>
      </c>
      <c r="I42" s="32" t="s">
        <v>38</v>
      </c>
      <c r="J42" s="28"/>
      <c r="K42" s="28"/>
      <c r="L42" s="28"/>
      <c r="M42" s="28"/>
      <c r="N42" s="28"/>
      <c r="O42" s="28"/>
      <c r="P42" s="28"/>
    </row>
    <row r="43" spans="1:16" x14ac:dyDescent="0.2">
      <c r="A43" s="25" t="s">
        <v>303</v>
      </c>
      <c r="B43" s="26"/>
      <c r="C43" s="28"/>
      <c r="D43" s="28"/>
      <c r="E43" s="28"/>
      <c r="F43" s="28"/>
      <c r="G43" s="28"/>
      <c r="H43" s="28" t="s">
        <v>547</v>
      </c>
      <c r="I43" s="32" t="s">
        <v>40</v>
      </c>
      <c r="J43" s="28"/>
      <c r="K43" s="28"/>
      <c r="L43" s="28"/>
      <c r="M43" s="28"/>
      <c r="N43" s="28"/>
      <c r="O43" s="28"/>
      <c r="P43" s="28"/>
    </row>
    <row r="44" spans="1:16" x14ac:dyDescent="0.2">
      <c r="A44" s="25" t="s">
        <v>304</v>
      </c>
      <c r="B44" s="26"/>
      <c r="C44" s="28"/>
      <c r="D44" s="28"/>
      <c r="E44" s="28"/>
      <c r="F44" s="28"/>
      <c r="G44" s="28"/>
      <c r="H44" s="28" t="s">
        <v>546</v>
      </c>
      <c r="I44" s="32" t="s">
        <v>39</v>
      </c>
      <c r="J44" s="28"/>
      <c r="K44" s="28"/>
      <c r="L44" s="28"/>
      <c r="M44" s="28"/>
      <c r="N44" s="28"/>
      <c r="O44" s="28"/>
      <c r="P44" s="28"/>
    </row>
    <row r="45" spans="1:16" x14ac:dyDescent="0.2">
      <c r="A45" s="25" t="s">
        <v>305</v>
      </c>
      <c r="B45" s="26"/>
      <c r="C45" s="28"/>
      <c r="D45" s="28"/>
      <c r="E45" s="28"/>
      <c r="F45" s="28"/>
      <c r="G45" s="28"/>
      <c r="H45" s="28" t="s">
        <v>983</v>
      </c>
      <c r="I45" s="32" t="s">
        <v>983</v>
      </c>
      <c r="J45" s="28"/>
      <c r="K45" s="28"/>
      <c r="L45" s="28"/>
      <c r="M45" s="28"/>
      <c r="N45" s="28"/>
      <c r="O45" s="28"/>
      <c r="P45" s="28"/>
    </row>
    <row r="46" spans="1:16" x14ac:dyDescent="0.2">
      <c r="A46" s="25" t="s">
        <v>306</v>
      </c>
      <c r="B46" s="26"/>
      <c r="C46" s="28"/>
      <c r="D46" s="28"/>
      <c r="E46" s="28"/>
      <c r="F46" s="28"/>
      <c r="G46" s="28"/>
      <c r="H46" s="28"/>
      <c r="I46" s="28"/>
      <c r="J46" s="28"/>
      <c r="K46" s="28"/>
      <c r="L46" s="28"/>
      <c r="M46" s="28"/>
      <c r="N46" s="28"/>
      <c r="O46" s="28"/>
      <c r="P46" s="28"/>
    </row>
    <row r="47" spans="1:16" x14ac:dyDescent="0.2">
      <c r="A47" s="25" t="s">
        <v>307</v>
      </c>
      <c r="B47" s="26"/>
      <c r="C47" s="28"/>
      <c r="D47" s="28"/>
      <c r="E47" s="28"/>
      <c r="F47" s="28"/>
      <c r="G47" s="28"/>
      <c r="H47" s="28"/>
      <c r="I47" s="28"/>
      <c r="J47" s="28"/>
      <c r="K47" s="28"/>
      <c r="L47" s="28"/>
      <c r="M47" s="28"/>
      <c r="N47" s="28"/>
      <c r="O47" s="28"/>
      <c r="P47" s="28"/>
    </row>
    <row r="48" spans="1:16" x14ac:dyDescent="0.2">
      <c r="A48" s="25" t="s">
        <v>572</v>
      </c>
      <c r="B48" s="26"/>
      <c r="C48" s="28"/>
      <c r="D48" s="28"/>
      <c r="E48" s="28"/>
      <c r="F48" s="28"/>
      <c r="G48" s="28"/>
      <c r="H48" s="28"/>
      <c r="I48" s="28"/>
      <c r="J48" s="28"/>
      <c r="K48" s="28"/>
      <c r="L48" s="28"/>
      <c r="M48" s="28"/>
      <c r="N48" s="28"/>
      <c r="O48" s="28"/>
      <c r="P48" s="28"/>
    </row>
    <row r="49" spans="1:16" x14ac:dyDescent="0.2">
      <c r="A49" s="25" t="s">
        <v>308</v>
      </c>
      <c r="B49" s="26"/>
      <c r="C49" s="28"/>
      <c r="D49" s="28"/>
      <c r="E49" s="28"/>
      <c r="F49" s="28"/>
      <c r="G49" s="28"/>
      <c r="H49" s="28"/>
      <c r="I49" s="28"/>
      <c r="J49" s="28"/>
      <c r="K49" s="28"/>
      <c r="L49" s="28"/>
      <c r="M49" s="28"/>
      <c r="N49" s="28"/>
      <c r="O49" s="28"/>
      <c r="P49" s="28"/>
    </row>
    <row r="50" spans="1:16" x14ac:dyDescent="0.2">
      <c r="A50" s="25" t="s">
        <v>309</v>
      </c>
      <c r="B50" s="26"/>
      <c r="C50" s="28"/>
      <c r="D50" s="28"/>
      <c r="E50" s="28"/>
      <c r="F50" s="28"/>
      <c r="G50" s="28"/>
      <c r="H50" s="28"/>
      <c r="I50" s="28"/>
      <c r="J50" s="28"/>
      <c r="L50" s="28"/>
      <c r="M50" s="28"/>
      <c r="N50" s="28"/>
      <c r="O50" s="28"/>
      <c r="P50" s="28"/>
    </row>
    <row r="51" spans="1:16" x14ac:dyDescent="0.2">
      <c r="A51" s="25" t="s">
        <v>310</v>
      </c>
      <c r="B51" s="26"/>
      <c r="C51" s="28"/>
      <c r="D51" s="28"/>
      <c r="E51" s="28"/>
      <c r="F51" s="28"/>
      <c r="G51" s="28"/>
      <c r="H51" s="28"/>
      <c r="I51" s="28"/>
      <c r="J51" s="28"/>
      <c r="K51" s="28"/>
      <c r="L51" s="28"/>
      <c r="M51" s="28"/>
      <c r="N51" s="28"/>
      <c r="O51" s="28"/>
      <c r="P51" s="28"/>
    </row>
    <row r="52" spans="1:16" x14ac:dyDescent="0.2">
      <c r="A52" s="25" t="s">
        <v>311</v>
      </c>
      <c r="B52" s="26"/>
      <c r="C52" s="28"/>
      <c r="D52" s="28"/>
      <c r="E52" s="28"/>
      <c r="F52" s="28"/>
      <c r="G52" s="28"/>
      <c r="H52" s="28"/>
      <c r="I52" s="28"/>
      <c r="K52" s="28"/>
      <c r="L52" s="28"/>
      <c r="M52" s="28"/>
      <c r="N52" s="28"/>
      <c r="O52" s="28"/>
      <c r="P52" s="28"/>
    </row>
    <row r="53" spans="1:16" x14ac:dyDescent="0.2">
      <c r="A53" s="25" t="s">
        <v>312</v>
      </c>
      <c r="B53" s="26"/>
      <c r="C53" s="28"/>
      <c r="D53" s="28"/>
      <c r="E53" s="28"/>
      <c r="F53" s="28"/>
      <c r="G53" s="28"/>
      <c r="H53" s="28"/>
      <c r="I53" s="28"/>
      <c r="J53" s="28"/>
      <c r="K53" s="28"/>
      <c r="L53" s="28"/>
      <c r="M53" s="28"/>
      <c r="N53" s="28"/>
      <c r="O53" s="28"/>
      <c r="P53" s="28"/>
    </row>
    <row r="54" spans="1:16" x14ac:dyDescent="0.2">
      <c r="A54" s="25" t="s">
        <v>313</v>
      </c>
      <c r="B54" s="26"/>
      <c r="C54" s="28"/>
      <c r="D54" s="28"/>
      <c r="E54" s="28"/>
      <c r="F54" s="28"/>
      <c r="G54" s="28"/>
      <c r="H54" s="28"/>
      <c r="I54" s="28"/>
      <c r="J54" s="28"/>
      <c r="K54" s="28"/>
      <c r="L54" s="28"/>
      <c r="M54" s="28"/>
      <c r="N54" s="28"/>
      <c r="O54" s="28"/>
      <c r="P54" s="28"/>
    </row>
    <row r="55" spans="1:16" x14ac:dyDescent="0.2">
      <c r="A55" s="25" t="s">
        <v>314</v>
      </c>
      <c r="B55" s="26"/>
      <c r="C55" s="28"/>
      <c r="D55" s="28"/>
      <c r="E55" s="28"/>
      <c r="F55" s="28"/>
      <c r="G55" s="28"/>
      <c r="H55" s="28"/>
      <c r="I55" s="28"/>
      <c r="J55" s="28"/>
      <c r="K55" s="28"/>
      <c r="L55" s="28"/>
      <c r="M55" s="28"/>
      <c r="N55" s="28"/>
      <c r="O55" s="28"/>
      <c r="P55" s="28"/>
    </row>
    <row r="56" spans="1:16" x14ac:dyDescent="0.2">
      <c r="A56" s="25" t="s">
        <v>315</v>
      </c>
      <c r="B56" s="26"/>
      <c r="C56" s="28"/>
      <c r="D56" s="28"/>
      <c r="E56" s="28"/>
      <c r="F56" s="28"/>
      <c r="G56" s="28"/>
      <c r="H56" s="28"/>
      <c r="I56" s="28"/>
      <c r="J56" s="28"/>
      <c r="K56" s="28"/>
      <c r="M56" s="28"/>
      <c r="N56" s="28"/>
      <c r="O56" s="28"/>
      <c r="P56" s="28"/>
    </row>
    <row r="57" spans="1:16" x14ac:dyDescent="0.2">
      <c r="A57" s="25" t="s">
        <v>316</v>
      </c>
      <c r="B57" s="26"/>
      <c r="C57" s="28"/>
      <c r="D57" s="28"/>
      <c r="E57" s="28"/>
      <c r="F57" s="28"/>
      <c r="G57" s="28"/>
      <c r="H57" s="28"/>
      <c r="I57" s="28"/>
      <c r="J57" s="28"/>
      <c r="K57" s="28"/>
      <c r="L57" s="28"/>
      <c r="M57" s="28"/>
      <c r="N57" s="28"/>
      <c r="P57" s="28"/>
    </row>
    <row r="58" spans="1:16" x14ac:dyDescent="0.2">
      <c r="A58" s="25" t="s">
        <v>317</v>
      </c>
      <c r="B58" s="26"/>
      <c r="C58" s="28"/>
      <c r="D58" s="28"/>
      <c r="E58" s="28"/>
      <c r="F58" s="28"/>
      <c r="G58" s="28"/>
      <c r="H58" s="28"/>
      <c r="I58" s="28"/>
      <c r="J58" s="28"/>
      <c r="K58" s="28"/>
      <c r="L58" s="28"/>
      <c r="M58" s="28"/>
      <c r="O58" s="28"/>
      <c r="P58" s="28"/>
    </row>
    <row r="59" spans="1:16" x14ac:dyDescent="0.2">
      <c r="A59" s="25" t="s">
        <v>318</v>
      </c>
      <c r="B59" s="26"/>
      <c r="C59" s="28"/>
      <c r="D59" s="28"/>
      <c r="E59" s="28"/>
      <c r="F59" s="28"/>
      <c r="G59" s="28"/>
      <c r="H59" s="28"/>
      <c r="I59" s="28"/>
      <c r="J59" s="28"/>
      <c r="K59" s="28"/>
      <c r="L59" s="28"/>
      <c r="N59" s="28"/>
      <c r="O59" s="28"/>
      <c r="P59" s="28"/>
    </row>
    <row r="60" spans="1:16" x14ac:dyDescent="0.2">
      <c r="A60" s="25" t="s">
        <v>319</v>
      </c>
      <c r="B60" s="26"/>
      <c r="C60" s="28"/>
      <c r="D60" s="28"/>
      <c r="E60" s="28"/>
      <c r="F60" s="28"/>
      <c r="G60" s="28"/>
      <c r="H60" s="28"/>
      <c r="I60" s="28"/>
      <c r="J60" s="28"/>
      <c r="K60" s="28"/>
      <c r="L60" s="28"/>
      <c r="M60" s="28"/>
      <c r="N60" s="28"/>
      <c r="O60" s="28"/>
      <c r="P60" s="28"/>
    </row>
    <row r="61" spans="1:16" x14ac:dyDescent="0.2">
      <c r="A61" s="25" t="s">
        <v>320</v>
      </c>
      <c r="B61" s="26"/>
      <c r="C61" s="28"/>
      <c r="D61" s="28"/>
      <c r="E61" s="28"/>
      <c r="F61" s="28"/>
      <c r="G61" s="28"/>
      <c r="H61" s="28"/>
      <c r="I61" s="28"/>
      <c r="J61" s="28"/>
      <c r="K61" s="28"/>
      <c r="L61" s="28"/>
      <c r="M61" s="28"/>
      <c r="N61" s="28"/>
      <c r="O61" s="28"/>
      <c r="P61" s="28"/>
    </row>
    <row r="62" spans="1:16" x14ac:dyDescent="0.2">
      <c r="A62" s="25" t="s">
        <v>321</v>
      </c>
      <c r="B62" s="26"/>
      <c r="C62" s="28"/>
      <c r="D62" s="28"/>
      <c r="E62" s="28"/>
      <c r="F62" s="28"/>
      <c r="G62" s="28"/>
      <c r="H62" s="28"/>
      <c r="I62" s="28"/>
      <c r="J62" s="28"/>
      <c r="K62" s="28"/>
      <c r="L62" s="28"/>
      <c r="M62" s="28"/>
      <c r="N62" s="28"/>
      <c r="O62" s="28"/>
      <c r="P62" s="28"/>
    </row>
    <row r="63" spans="1:16" x14ac:dyDescent="0.2">
      <c r="A63" s="25" t="s">
        <v>322</v>
      </c>
      <c r="B63" s="26"/>
      <c r="C63" s="28"/>
      <c r="D63" s="28"/>
      <c r="E63" s="28"/>
      <c r="F63" s="28"/>
      <c r="G63" s="28"/>
      <c r="H63" s="28"/>
      <c r="I63" s="28"/>
      <c r="J63" s="28"/>
      <c r="K63" s="28"/>
      <c r="L63" s="28"/>
      <c r="M63" s="28"/>
      <c r="N63" s="28"/>
      <c r="O63" s="28"/>
      <c r="P63" s="28"/>
    </row>
    <row r="64" spans="1:16" x14ac:dyDescent="0.2">
      <c r="A64" s="25" t="s">
        <v>323</v>
      </c>
      <c r="B64" s="26"/>
      <c r="C64" s="28"/>
      <c r="D64" s="28"/>
      <c r="E64" s="28"/>
      <c r="F64" s="28"/>
      <c r="G64" s="28"/>
      <c r="H64" s="28"/>
      <c r="I64" s="28"/>
      <c r="J64" s="28"/>
      <c r="K64" s="28"/>
      <c r="L64" s="28"/>
      <c r="M64" s="28"/>
      <c r="N64" s="28"/>
      <c r="O64" s="28"/>
      <c r="P64" s="28"/>
    </row>
    <row r="65" spans="1:16" x14ac:dyDescent="0.2">
      <c r="A65" s="25" t="s">
        <v>324</v>
      </c>
      <c r="B65" s="26"/>
      <c r="C65" s="28"/>
      <c r="D65" s="28"/>
      <c r="E65" s="28"/>
      <c r="F65" s="28"/>
      <c r="G65" s="28"/>
      <c r="H65" s="28"/>
      <c r="I65" s="28"/>
      <c r="J65" s="28"/>
      <c r="K65" s="28"/>
      <c r="L65" s="28"/>
      <c r="M65" s="28"/>
      <c r="N65" s="28"/>
      <c r="O65" s="28"/>
      <c r="P65" s="28"/>
    </row>
    <row r="66" spans="1:16" x14ac:dyDescent="0.2">
      <c r="A66" s="25" t="s">
        <v>325</v>
      </c>
      <c r="B66" s="26"/>
      <c r="C66" s="28"/>
      <c r="D66" s="28"/>
      <c r="E66" s="28"/>
      <c r="F66" s="28"/>
      <c r="G66" s="28"/>
      <c r="H66" s="28"/>
      <c r="I66" s="28"/>
      <c r="J66" s="28"/>
      <c r="K66" s="28"/>
      <c r="L66" s="28"/>
      <c r="M66" s="28"/>
      <c r="N66" s="28"/>
      <c r="O66" s="28"/>
      <c r="P66" s="28"/>
    </row>
    <row r="67" spans="1:16" x14ac:dyDescent="0.2">
      <c r="A67" s="25" t="s">
        <v>326</v>
      </c>
      <c r="B67" s="26"/>
      <c r="C67" s="28"/>
      <c r="D67" s="28"/>
      <c r="E67" s="28"/>
      <c r="F67" s="28"/>
      <c r="G67" s="28"/>
      <c r="H67" s="28"/>
      <c r="I67" s="28"/>
      <c r="J67" s="28"/>
      <c r="K67" s="28"/>
      <c r="L67" s="28"/>
      <c r="M67" s="28"/>
      <c r="N67" s="28"/>
      <c r="O67" s="28"/>
      <c r="P67" s="28"/>
    </row>
    <row r="68" spans="1:16" x14ac:dyDescent="0.2">
      <c r="A68" s="25" t="s">
        <v>327</v>
      </c>
      <c r="B68" s="26"/>
      <c r="C68" s="28"/>
      <c r="D68" s="28"/>
      <c r="E68" s="28"/>
      <c r="F68" s="28"/>
      <c r="G68" s="28"/>
      <c r="H68" s="28"/>
      <c r="I68" s="28"/>
      <c r="J68" s="28"/>
      <c r="K68" s="28"/>
      <c r="L68" s="28"/>
      <c r="M68" s="28"/>
      <c r="N68" s="28"/>
      <c r="O68" s="28"/>
      <c r="P68" s="28"/>
    </row>
    <row r="69" spans="1:16" x14ac:dyDescent="0.2">
      <c r="A69" s="25" t="s">
        <v>328</v>
      </c>
      <c r="B69" s="26"/>
      <c r="C69" s="28"/>
      <c r="D69" s="28"/>
      <c r="E69" s="28"/>
      <c r="F69" s="28"/>
      <c r="G69" s="28"/>
      <c r="H69" s="28"/>
      <c r="I69" s="28"/>
      <c r="J69" s="28"/>
      <c r="K69" s="28"/>
      <c r="L69" s="28"/>
      <c r="M69" s="28"/>
      <c r="N69" s="28"/>
      <c r="O69" s="28"/>
      <c r="P69" s="28"/>
    </row>
    <row r="70" spans="1:16" x14ac:dyDescent="0.2">
      <c r="A70" s="25" t="s">
        <v>329</v>
      </c>
      <c r="B70" s="26"/>
      <c r="C70" s="28"/>
      <c r="D70" s="28"/>
      <c r="E70" s="28"/>
      <c r="F70" s="28"/>
      <c r="G70" s="28"/>
      <c r="H70" s="28"/>
      <c r="I70" s="28"/>
      <c r="J70" s="28"/>
      <c r="K70" s="28"/>
      <c r="L70" s="28"/>
      <c r="M70" s="28"/>
      <c r="N70" s="28"/>
      <c r="O70" s="28"/>
      <c r="P70" s="28"/>
    </row>
    <row r="71" spans="1:16" x14ac:dyDescent="0.2">
      <c r="A71" s="25" t="s">
        <v>330</v>
      </c>
      <c r="B71" s="26"/>
      <c r="C71" s="28"/>
      <c r="D71" s="28"/>
      <c r="E71" s="28"/>
      <c r="F71" s="28"/>
      <c r="G71" s="28"/>
      <c r="H71" s="28"/>
      <c r="I71" s="28"/>
      <c r="J71" s="28"/>
      <c r="K71" s="28"/>
      <c r="L71" s="28"/>
      <c r="M71" s="28"/>
      <c r="N71" s="28"/>
      <c r="O71" s="28"/>
      <c r="P71" s="28"/>
    </row>
    <row r="72" spans="1:16" x14ac:dyDescent="0.2">
      <c r="A72" s="25" t="s">
        <v>331</v>
      </c>
      <c r="B72" s="26"/>
      <c r="C72" s="28"/>
      <c r="D72" s="28"/>
      <c r="E72" s="28"/>
      <c r="F72" s="28"/>
      <c r="G72" s="28"/>
      <c r="H72" s="28"/>
      <c r="I72" s="28"/>
      <c r="J72" s="28"/>
      <c r="K72" s="28"/>
      <c r="L72" s="28"/>
      <c r="M72" s="28"/>
      <c r="N72" s="28"/>
      <c r="O72" s="28"/>
      <c r="P72" s="28"/>
    </row>
    <row r="73" spans="1:16" x14ac:dyDescent="0.2">
      <c r="A73" s="25" t="s">
        <v>332</v>
      </c>
      <c r="B73" s="26"/>
      <c r="C73" s="28"/>
      <c r="D73" s="28"/>
      <c r="E73" s="28"/>
      <c r="F73" s="28"/>
      <c r="G73" s="28"/>
      <c r="H73" s="28"/>
      <c r="I73" s="28"/>
      <c r="J73" s="28"/>
      <c r="K73" s="28"/>
      <c r="L73" s="28"/>
      <c r="M73" s="28"/>
      <c r="N73" s="28"/>
      <c r="O73" s="28"/>
      <c r="P73" s="28"/>
    </row>
    <row r="74" spans="1:16" x14ac:dyDescent="0.2">
      <c r="A74" s="25" t="s">
        <v>333</v>
      </c>
      <c r="B74" s="26"/>
      <c r="C74" s="28"/>
      <c r="D74" s="28"/>
      <c r="E74" s="28"/>
      <c r="F74" s="28"/>
      <c r="G74" s="28"/>
      <c r="H74" s="28"/>
      <c r="I74" s="28"/>
      <c r="J74" s="28"/>
      <c r="K74" s="28"/>
      <c r="L74" s="28"/>
      <c r="M74" s="28"/>
      <c r="N74" s="28"/>
      <c r="O74" s="28"/>
      <c r="P74" s="28"/>
    </row>
    <row r="75" spans="1:16" x14ac:dyDescent="0.2">
      <c r="A75" s="25" t="s">
        <v>334</v>
      </c>
      <c r="B75" s="26"/>
      <c r="C75" s="28"/>
      <c r="D75" s="28"/>
      <c r="E75" s="28"/>
      <c r="F75" s="28"/>
      <c r="G75" s="28"/>
      <c r="H75" s="28"/>
      <c r="I75" s="28"/>
      <c r="J75" s="28"/>
      <c r="K75" s="28"/>
      <c r="L75" s="28"/>
      <c r="M75" s="28"/>
      <c r="N75" s="28"/>
      <c r="O75" s="28"/>
      <c r="P75" s="28"/>
    </row>
    <row r="76" spans="1:16" x14ac:dyDescent="0.2">
      <c r="A76" s="25" t="s">
        <v>335</v>
      </c>
      <c r="B76" s="26"/>
      <c r="C76" s="28"/>
      <c r="D76" s="28"/>
      <c r="E76" s="28"/>
      <c r="F76" s="28"/>
      <c r="G76" s="28"/>
      <c r="H76" s="28"/>
      <c r="I76" s="28"/>
      <c r="J76" s="28"/>
      <c r="K76" s="28"/>
      <c r="L76" s="28"/>
      <c r="M76" s="28"/>
      <c r="N76" s="28"/>
      <c r="O76" s="28"/>
      <c r="P76" s="28"/>
    </row>
    <row r="77" spans="1:16" x14ac:dyDescent="0.2">
      <c r="A77" s="25" t="s">
        <v>336</v>
      </c>
      <c r="B77" s="26"/>
      <c r="C77" s="28"/>
      <c r="D77" s="28"/>
      <c r="E77" s="28"/>
      <c r="F77" s="28"/>
      <c r="G77" s="28"/>
      <c r="H77" s="28"/>
      <c r="I77" s="28"/>
      <c r="J77" s="28"/>
      <c r="K77" s="28"/>
      <c r="L77" s="28"/>
      <c r="M77" s="28"/>
      <c r="N77" s="28"/>
      <c r="O77" s="28"/>
      <c r="P77" s="28"/>
    </row>
    <row r="78" spans="1:16" x14ac:dyDescent="0.2">
      <c r="A78" s="25" t="s">
        <v>337</v>
      </c>
      <c r="B78" s="26"/>
      <c r="C78" s="28"/>
      <c r="D78" s="28"/>
      <c r="E78" s="28"/>
      <c r="F78" s="28"/>
      <c r="G78" s="28"/>
      <c r="H78" s="28"/>
      <c r="I78" s="28"/>
      <c r="J78" s="28"/>
      <c r="K78" s="28"/>
      <c r="L78" s="28"/>
      <c r="M78" s="28"/>
      <c r="N78" s="28"/>
      <c r="O78" s="28"/>
      <c r="P78" s="28"/>
    </row>
    <row r="79" spans="1:16" x14ac:dyDescent="0.2">
      <c r="A79" s="25" t="s">
        <v>338</v>
      </c>
      <c r="B79" s="26"/>
      <c r="C79" s="28"/>
      <c r="D79" s="28"/>
      <c r="E79" s="28"/>
      <c r="F79" s="28"/>
      <c r="G79" s="28"/>
      <c r="H79" s="28"/>
      <c r="I79" s="28"/>
      <c r="J79" s="28"/>
      <c r="K79" s="28"/>
      <c r="L79" s="28"/>
      <c r="M79" s="28"/>
      <c r="N79" s="28"/>
      <c r="O79" s="28"/>
      <c r="P79" s="28"/>
    </row>
    <row r="80" spans="1:16" x14ac:dyDescent="0.2">
      <c r="A80" s="25" t="s">
        <v>339</v>
      </c>
      <c r="B80" s="26"/>
      <c r="C80" s="28"/>
      <c r="D80" s="28"/>
      <c r="E80" s="28"/>
      <c r="F80" s="28"/>
      <c r="G80" s="28"/>
      <c r="H80" s="28"/>
      <c r="I80" s="28"/>
      <c r="J80" s="28"/>
      <c r="K80" s="28"/>
      <c r="L80" s="28"/>
      <c r="M80" s="28"/>
      <c r="N80" s="28"/>
      <c r="O80" s="28"/>
      <c r="P80" s="28"/>
    </row>
    <row r="81" spans="1:16" x14ac:dyDescent="0.2">
      <c r="A81" s="25" t="s">
        <v>573</v>
      </c>
      <c r="B81" s="26"/>
      <c r="C81" s="28"/>
      <c r="D81" s="28"/>
      <c r="E81" s="28"/>
      <c r="F81" s="28"/>
      <c r="G81" s="28"/>
      <c r="H81" s="28"/>
      <c r="I81" s="28"/>
      <c r="J81" s="28"/>
      <c r="K81" s="28"/>
      <c r="L81" s="28"/>
      <c r="M81" s="28"/>
      <c r="N81" s="28"/>
      <c r="O81" s="28"/>
      <c r="P81" s="28"/>
    </row>
    <row r="82" spans="1:16" x14ac:dyDescent="0.2">
      <c r="A82" s="25" t="s">
        <v>340</v>
      </c>
      <c r="B82" s="26"/>
      <c r="C82" s="28"/>
      <c r="D82" s="28"/>
      <c r="E82" s="28"/>
      <c r="F82" s="28"/>
      <c r="G82" s="28"/>
      <c r="H82" s="28"/>
      <c r="I82" s="28"/>
      <c r="J82" s="28"/>
      <c r="K82" s="28"/>
      <c r="L82" s="28"/>
      <c r="M82" s="28"/>
      <c r="N82" s="28"/>
      <c r="O82" s="28"/>
      <c r="P82" s="28"/>
    </row>
    <row r="83" spans="1:16" x14ac:dyDescent="0.2">
      <c r="A83" s="25" t="s">
        <v>341</v>
      </c>
      <c r="B83" s="26"/>
      <c r="C83" s="28"/>
      <c r="D83" s="28"/>
      <c r="E83" s="28"/>
      <c r="F83" s="28"/>
      <c r="G83" s="28"/>
      <c r="H83" s="28"/>
      <c r="I83" s="28"/>
      <c r="J83" s="28"/>
      <c r="K83" s="28"/>
      <c r="L83" s="28"/>
      <c r="M83" s="28"/>
      <c r="N83" s="28"/>
      <c r="O83" s="28"/>
      <c r="P83" s="28"/>
    </row>
    <row r="84" spans="1:16" x14ac:dyDescent="0.2">
      <c r="A84" s="25" t="s">
        <v>574</v>
      </c>
      <c r="B84" s="26"/>
      <c r="C84" s="28"/>
      <c r="D84" s="28"/>
      <c r="E84" s="28"/>
      <c r="F84" s="28"/>
      <c r="G84" s="28"/>
      <c r="H84" s="28"/>
      <c r="I84" s="28"/>
      <c r="J84" s="28"/>
      <c r="K84" s="28"/>
      <c r="L84" s="28"/>
      <c r="M84" s="28"/>
      <c r="N84" s="28"/>
      <c r="O84" s="28"/>
      <c r="P84" s="28"/>
    </row>
    <row r="85" spans="1:16" x14ac:dyDescent="0.2">
      <c r="A85" s="25" t="s">
        <v>575</v>
      </c>
      <c r="B85" s="26"/>
      <c r="C85" s="28"/>
      <c r="D85" s="28"/>
      <c r="E85" s="28"/>
      <c r="F85" s="28"/>
      <c r="G85" s="28"/>
      <c r="H85" s="28"/>
      <c r="I85" s="28"/>
      <c r="J85" s="28"/>
      <c r="K85" s="28"/>
      <c r="L85" s="28"/>
      <c r="M85" s="28"/>
      <c r="N85" s="28"/>
      <c r="O85" s="28"/>
      <c r="P85" s="28"/>
    </row>
    <row r="86" spans="1:16" x14ac:dyDescent="0.2">
      <c r="A86" s="25" t="s">
        <v>576</v>
      </c>
      <c r="B86" s="26"/>
      <c r="C86" s="28"/>
      <c r="D86" s="28"/>
      <c r="E86" s="28"/>
      <c r="F86" s="28"/>
      <c r="G86" s="28"/>
      <c r="H86" s="28"/>
      <c r="I86" s="28"/>
      <c r="J86" s="28"/>
      <c r="K86" s="28"/>
      <c r="L86" s="28"/>
      <c r="M86" s="28"/>
      <c r="N86" s="28"/>
      <c r="O86" s="28"/>
      <c r="P86" s="28"/>
    </row>
    <row r="87" spans="1:16" x14ac:dyDescent="0.2">
      <c r="A87" s="25" t="s">
        <v>577</v>
      </c>
      <c r="B87" s="26"/>
      <c r="C87" s="28"/>
      <c r="D87" s="28"/>
      <c r="E87" s="28"/>
      <c r="F87" s="28"/>
      <c r="G87" s="28"/>
      <c r="H87" s="28"/>
      <c r="I87" s="28"/>
      <c r="J87" s="28"/>
      <c r="K87" s="28"/>
      <c r="L87" s="28"/>
      <c r="M87" s="28"/>
      <c r="N87" s="28"/>
      <c r="O87" s="28"/>
      <c r="P87" s="28"/>
    </row>
    <row r="88" spans="1:16" x14ac:dyDescent="0.2">
      <c r="A88" s="25" t="s">
        <v>578</v>
      </c>
      <c r="B88" s="26"/>
      <c r="C88" s="28"/>
      <c r="D88" s="28"/>
      <c r="E88" s="28"/>
      <c r="F88" s="28"/>
      <c r="G88" s="28"/>
      <c r="H88" s="28"/>
      <c r="I88" s="28"/>
      <c r="J88" s="28"/>
      <c r="K88" s="28"/>
      <c r="L88" s="28"/>
      <c r="M88" s="28"/>
      <c r="N88" s="28"/>
      <c r="O88" s="28"/>
      <c r="P88" s="28"/>
    </row>
    <row r="89" spans="1:16" x14ac:dyDescent="0.2">
      <c r="A89" s="25" t="s">
        <v>58</v>
      </c>
      <c r="B89" s="26"/>
      <c r="C89" s="28"/>
      <c r="D89" s="28"/>
      <c r="E89" s="28"/>
      <c r="F89" s="28"/>
      <c r="G89" s="28"/>
      <c r="H89" s="28"/>
      <c r="I89" s="28"/>
      <c r="J89" s="28"/>
      <c r="K89" s="28"/>
      <c r="L89" s="28"/>
      <c r="M89" s="28"/>
      <c r="N89" s="28"/>
      <c r="O89" s="28"/>
      <c r="P89" s="28"/>
    </row>
    <row r="90" spans="1:16" x14ac:dyDescent="0.2">
      <c r="A90" s="25" t="s">
        <v>59</v>
      </c>
      <c r="B90" s="26"/>
      <c r="C90" s="28"/>
      <c r="D90" s="28"/>
      <c r="E90" s="28"/>
      <c r="F90" s="28"/>
      <c r="G90" s="28"/>
      <c r="H90" s="28"/>
      <c r="I90" s="28"/>
      <c r="J90" s="28"/>
      <c r="K90" s="28"/>
      <c r="L90" s="28"/>
      <c r="M90" s="28"/>
      <c r="N90" s="28"/>
      <c r="O90" s="28"/>
      <c r="P90" s="28"/>
    </row>
    <row r="91" spans="1:16" x14ac:dyDescent="0.2">
      <c r="A91" s="25" t="s">
        <v>60</v>
      </c>
      <c r="B91" s="26"/>
      <c r="C91" s="28"/>
      <c r="D91" s="28"/>
      <c r="E91" s="28"/>
      <c r="F91" s="28"/>
      <c r="G91" s="28"/>
      <c r="H91" s="28"/>
      <c r="I91" s="28"/>
      <c r="J91" s="28"/>
      <c r="K91" s="28"/>
      <c r="L91" s="28"/>
      <c r="M91" s="28"/>
      <c r="N91" s="28"/>
      <c r="O91" s="28"/>
      <c r="P91" s="28"/>
    </row>
    <row r="92" spans="1:16" x14ac:dyDescent="0.2">
      <c r="A92" s="25" t="s">
        <v>61</v>
      </c>
      <c r="B92" s="26"/>
      <c r="C92" s="28"/>
      <c r="D92" s="28"/>
      <c r="E92" s="28"/>
      <c r="F92" s="28"/>
      <c r="G92" s="28"/>
      <c r="H92" s="28"/>
      <c r="I92" s="28"/>
      <c r="J92" s="28"/>
      <c r="K92" s="28"/>
      <c r="L92" s="28"/>
      <c r="M92" s="28"/>
      <c r="N92" s="28"/>
      <c r="O92" s="28"/>
      <c r="P92" s="28"/>
    </row>
    <row r="93" spans="1:16" x14ac:dyDescent="0.2">
      <c r="A93" s="25" t="s">
        <v>62</v>
      </c>
      <c r="B93" s="26"/>
      <c r="C93" s="28"/>
      <c r="D93" s="28"/>
      <c r="E93" s="28"/>
      <c r="F93" s="28"/>
      <c r="G93" s="28"/>
      <c r="H93" s="28"/>
      <c r="I93" s="28"/>
      <c r="J93" s="28"/>
      <c r="K93" s="28"/>
      <c r="L93" s="28"/>
      <c r="M93" s="28"/>
      <c r="N93" s="28"/>
      <c r="O93" s="28"/>
      <c r="P93" s="28"/>
    </row>
    <row r="94" spans="1:16" x14ac:dyDescent="0.2">
      <c r="A94" s="25" t="s">
        <v>63</v>
      </c>
      <c r="B94" s="26"/>
      <c r="C94" s="28"/>
      <c r="D94" s="28"/>
      <c r="E94" s="28"/>
      <c r="F94" s="28"/>
      <c r="G94" s="28"/>
      <c r="H94" s="28"/>
      <c r="I94" s="28"/>
      <c r="J94" s="28"/>
      <c r="K94" s="28"/>
      <c r="L94" s="28"/>
      <c r="M94" s="28"/>
      <c r="N94" s="28"/>
      <c r="O94" s="28"/>
      <c r="P94" s="28"/>
    </row>
    <row r="95" spans="1:16" x14ac:dyDescent="0.2">
      <c r="A95" s="25" t="s">
        <v>64</v>
      </c>
      <c r="B95" s="26"/>
      <c r="C95" s="28"/>
      <c r="D95" s="28"/>
      <c r="E95" s="28"/>
      <c r="F95" s="28"/>
      <c r="G95" s="28"/>
      <c r="H95" s="28"/>
      <c r="I95" s="28"/>
      <c r="J95" s="28"/>
      <c r="K95" s="28"/>
      <c r="L95" s="28"/>
      <c r="M95" s="28"/>
      <c r="N95" s="28"/>
      <c r="O95" s="28"/>
      <c r="P95" s="28"/>
    </row>
    <row r="96" spans="1:16" x14ac:dyDescent="0.2">
      <c r="A96" s="25" t="s">
        <v>65</v>
      </c>
      <c r="B96" s="26"/>
      <c r="C96" s="28"/>
      <c r="D96" s="28"/>
      <c r="E96" s="28"/>
      <c r="F96" s="28"/>
      <c r="G96" s="28"/>
      <c r="H96" s="28"/>
      <c r="I96" s="28"/>
      <c r="J96" s="28"/>
      <c r="K96" s="28"/>
      <c r="L96" s="28"/>
      <c r="M96" s="28"/>
      <c r="N96" s="28"/>
      <c r="O96" s="28"/>
      <c r="P96" s="28"/>
    </row>
    <row r="97" spans="1:16" x14ac:dyDescent="0.2">
      <c r="A97" s="25" t="s">
        <v>66</v>
      </c>
      <c r="B97" s="26"/>
      <c r="C97" s="28"/>
      <c r="D97" s="28"/>
      <c r="E97" s="28"/>
      <c r="F97" s="28"/>
      <c r="G97" s="28"/>
      <c r="H97" s="28"/>
      <c r="I97" s="28"/>
      <c r="J97" s="28"/>
      <c r="K97" s="28"/>
      <c r="L97" s="28"/>
      <c r="M97" s="28"/>
      <c r="N97" s="28"/>
      <c r="O97" s="28"/>
      <c r="P97" s="28"/>
    </row>
    <row r="98" spans="1:16" x14ac:dyDescent="0.2">
      <c r="A98" s="25" t="s">
        <v>67</v>
      </c>
      <c r="B98" s="26"/>
      <c r="C98" s="28"/>
      <c r="D98" s="28"/>
      <c r="E98" s="28"/>
      <c r="F98" s="28"/>
      <c r="G98" s="28"/>
      <c r="H98" s="28"/>
      <c r="I98" s="28"/>
      <c r="J98" s="28"/>
      <c r="K98" s="28"/>
      <c r="L98" s="28"/>
      <c r="M98" s="28"/>
      <c r="N98" s="28"/>
      <c r="O98" s="28"/>
      <c r="P98" s="28"/>
    </row>
    <row r="99" spans="1:16" x14ac:dyDescent="0.2">
      <c r="A99" s="25" t="s">
        <v>68</v>
      </c>
      <c r="B99" s="26"/>
      <c r="C99" s="28"/>
      <c r="D99" s="28"/>
      <c r="E99" s="28"/>
      <c r="F99" s="28"/>
      <c r="G99" s="28"/>
      <c r="H99" s="28"/>
      <c r="I99" s="28"/>
      <c r="J99" s="28"/>
      <c r="K99" s="28"/>
      <c r="L99" s="28"/>
      <c r="M99" s="28"/>
      <c r="N99" s="28"/>
      <c r="O99" s="28"/>
      <c r="P99" s="28"/>
    </row>
    <row r="100" spans="1:16" x14ac:dyDescent="0.2">
      <c r="A100" s="25" t="s">
        <v>69</v>
      </c>
      <c r="B100" s="26"/>
      <c r="C100" s="28"/>
      <c r="D100" s="28"/>
      <c r="E100" s="28"/>
      <c r="F100" s="28"/>
      <c r="G100" s="28"/>
      <c r="H100" s="28"/>
      <c r="I100" s="28"/>
      <c r="J100" s="28"/>
      <c r="K100" s="28"/>
      <c r="L100" s="28"/>
      <c r="M100" s="28"/>
      <c r="N100" s="28"/>
      <c r="O100" s="28"/>
      <c r="P100" s="28"/>
    </row>
    <row r="101" spans="1:16" x14ac:dyDescent="0.2">
      <c r="A101" s="25" t="s">
        <v>579</v>
      </c>
      <c r="B101" s="26"/>
      <c r="C101" s="28"/>
      <c r="D101" s="28"/>
      <c r="E101" s="28"/>
      <c r="F101" s="28"/>
      <c r="G101" s="28"/>
      <c r="H101" s="28"/>
      <c r="I101" s="28"/>
      <c r="J101" s="28"/>
      <c r="K101" s="28"/>
      <c r="L101" s="28"/>
      <c r="M101" s="28"/>
      <c r="N101" s="28"/>
      <c r="O101" s="28"/>
      <c r="P101" s="28"/>
    </row>
    <row r="102" spans="1:16" x14ac:dyDescent="0.2">
      <c r="A102" s="25" t="s">
        <v>70</v>
      </c>
      <c r="B102" s="26"/>
      <c r="C102" s="28"/>
      <c r="D102" s="28"/>
      <c r="E102" s="28"/>
      <c r="F102" s="28"/>
      <c r="G102" s="28"/>
      <c r="H102" s="28"/>
      <c r="I102" s="28"/>
      <c r="J102" s="28"/>
      <c r="K102" s="28"/>
      <c r="L102" s="28"/>
      <c r="M102" s="28"/>
      <c r="N102" s="28"/>
      <c r="O102" s="28"/>
      <c r="P102" s="28"/>
    </row>
    <row r="103" spans="1:16" x14ac:dyDescent="0.2">
      <c r="A103" s="25" t="s">
        <v>71</v>
      </c>
      <c r="B103" s="26"/>
      <c r="C103" s="28"/>
      <c r="D103" s="28"/>
      <c r="E103" s="28"/>
      <c r="F103" s="28"/>
      <c r="G103" s="28"/>
      <c r="H103" s="28"/>
      <c r="I103" s="28"/>
      <c r="J103" s="28"/>
      <c r="K103" s="28"/>
      <c r="L103" s="28"/>
      <c r="M103" s="28"/>
      <c r="N103" s="28"/>
      <c r="O103" s="28"/>
      <c r="P103" s="28"/>
    </row>
    <row r="104" spans="1:16" x14ac:dyDescent="0.2">
      <c r="A104" s="25" t="s">
        <v>72</v>
      </c>
      <c r="B104" s="26"/>
      <c r="C104" s="28"/>
      <c r="D104" s="28"/>
      <c r="E104" s="28"/>
      <c r="F104" s="28"/>
      <c r="G104" s="28"/>
      <c r="H104" s="28"/>
      <c r="I104" s="28"/>
      <c r="J104" s="28"/>
      <c r="K104" s="28"/>
      <c r="L104" s="28"/>
      <c r="M104" s="28"/>
      <c r="N104" s="28"/>
      <c r="O104" s="28"/>
      <c r="P104" s="28"/>
    </row>
    <row r="105" spans="1:16" x14ac:dyDescent="0.2">
      <c r="A105" s="25" t="s">
        <v>73</v>
      </c>
      <c r="B105" s="26"/>
      <c r="C105" s="28"/>
      <c r="D105" s="28"/>
      <c r="E105" s="28"/>
      <c r="F105" s="28"/>
      <c r="G105" s="28"/>
      <c r="H105" s="28"/>
      <c r="I105" s="28"/>
      <c r="J105" s="28"/>
      <c r="K105" s="28"/>
      <c r="L105" s="28"/>
      <c r="M105" s="28"/>
      <c r="N105" s="28"/>
      <c r="O105" s="28"/>
      <c r="P105" s="28"/>
    </row>
    <row r="106" spans="1:16" x14ac:dyDescent="0.2">
      <c r="A106" s="25" t="s">
        <v>74</v>
      </c>
      <c r="B106" s="26"/>
      <c r="C106" s="28"/>
      <c r="D106" s="28"/>
      <c r="E106" s="28"/>
      <c r="F106" s="28"/>
      <c r="G106" s="28"/>
      <c r="H106" s="28"/>
      <c r="I106" s="28"/>
      <c r="J106" s="28"/>
      <c r="K106" s="28"/>
      <c r="L106" s="28"/>
      <c r="M106" s="28"/>
      <c r="N106" s="28"/>
      <c r="O106" s="28"/>
      <c r="P106" s="28"/>
    </row>
    <row r="107" spans="1:16" x14ac:dyDescent="0.2">
      <c r="A107" s="25" t="s">
        <v>75</v>
      </c>
      <c r="B107" s="26"/>
      <c r="C107" s="28"/>
      <c r="D107" s="28"/>
      <c r="E107" s="28"/>
      <c r="F107" s="28"/>
      <c r="G107" s="28"/>
      <c r="H107" s="28"/>
      <c r="I107" s="28"/>
      <c r="J107" s="28"/>
      <c r="K107" s="28"/>
      <c r="L107" s="28"/>
      <c r="M107" s="28"/>
      <c r="N107" s="28"/>
      <c r="O107" s="28"/>
      <c r="P107" s="28"/>
    </row>
    <row r="108" spans="1:16" x14ac:dyDescent="0.2">
      <c r="A108" s="25" t="s">
        <v>76</v>
      </c>
      <c r="B108" s="26"/>
      <c r="C108" s="28"/>
      <c r="D108" s="28"/>
      <c r="E108" s="28"/>
      <c r="F108" s="28"/>
      <c r="G108" s="28"/>
      <c r="H108" s="28"/>
      <c r="I108" s="28"/>
      <c r="J108" s="28"/>
      <c r="K108" s="28"/>
      <c r="L108" s="28"/>
      <c r="M108" s="28"/>
      <c r="N108" s="28"/>
      <c r="O108" s="28"/>
      <c r="P108" s="28"/>
    </row>
    <row r="109" spans="1:16" x14ac:dyDescent="0.2">
      <c r="A109" s="25" t="s">
        <v>77</v>
      </c>
      <c r="B109" s="26"/>
      <c r="C109" s="28"/>
      <c r="D109" s="28"/>
      <c r="E109" s="28"/>
      <c r="F109" s="28"/>
      <c r="G109" s="28"/>
      <c r="H109" s="28"/>
      <c r="I109" s="28"/>
      <c r="J109" s="28"/>
      <c r="K109" s="28"/>
      <c r="L109" s="28"/>
      <c r="M109" s="28"/>
      <c r="N109" s="28"/>
      <c r="O109" s="28"/>
      <c r="P109" s="28"/>
    </row>
    <row r="110" spans="1:16" x14ac:dyDescent="0.2">
      <c r="A110" s="25" t="s">
        <v>78</v>
      </c>
      <c r="B110" s="26"/>
      <c r="C110" s="28"/>
      <c r="D110" s="28"/>
      <c r="E110" s="28"/>
      <c r="F110" s="28"/>
      <c r="G110" s="28"/>
      <c r="H110" s="28"/>
      <c r="I110" s="28"/>
      <c r="J110" s="28"/>
      <c r="K110" s="28"/>
      <c r="L110" s="28"/>
      <c r="M110" s="28"/>
      <c r="N110" s="28"/>
      <c r="O110" s="28"/>
      <c r="P110" s="28"/>
    </row>
    <row r="111" spans="1:16" x14ac:dyDescent="0.2">
      <c r="A111" s="25" t="s">
        <v>580</v>
      </c>
      <c r="B111" s="26"/>
      <c r="C111" s="28"/>
      <c r="D111" s="28"/>
      <c r="E111" s="28"/>
      <c r="F111" s="28"/>
      <c r="G111" s="28"/>
      <c r="H111" s="28"/>
      <c r="I111" s="28"/>
      <c r="J111" s="28"/>
      <c r="K111" s="28"/>
      <c r="L111" s="28"/>
      <c r="M111" s="28"/>
      <c r="N111" s="28"/>
      <c r="O111" s="28"/>
      <c r="P111" s="28"/>
    </row>
    <row r="112" spans="1:16" x14ac:dyDescent="0.2">
      <c r="A112" s="25" t="s">
        <v>79</v>
      </c>
      <c r="B112" s="26"/>
      <c r="C112" s="28"/>
      <c r="D112" s="28"/>
      <c r="E112" s="28"/>
      <c r="F112" s="28"/>
      <c r="G112" s="28"/>
      <c r="H112" s="28"/>
      <c r="I112" s="28"/>
      <c r="J112" s="28"/>
      <c r="K112" s="28"/>
      <c r="L112" s="28"/>
      <c r="M112" s="28"/>
      <c r="N112" s="28"/>
      <c r="O112" s="28"/>
      <c r="P112" s="28"/>
    </row>
    <row r="113" spans="1:16" x14ac:dyDescent="0.2">
      <c r="A113" s="25" t="s">
        <v>581</v>
      </c>
      <c r="B113" s="26"/>
      <c r="C113" s="28"/>
      <c r="D113" s="28"/>
      <c r="E113" s="28"/>
      <c r="F113" s="28"/>
      <c r="G113" s="28"/>
      <c r="H113" s="28"/>
      <c r="I113" s="28"/>
      <c r="J113" s="28"/>
      <c r="K113" s="28"/>
      <c r="L113" s="28"/>
      <c r="M113" s="28"/>
      <c r="N113" s="28"/>
      <c r="O113" s="28"/>
      <c r="P113" s="28"/>
    </row>
    <row r="114" spans="1:16" x14ac:dyDescent="0.2">
      <c r="A114" s="25" t="s">
        <v>80</v>
      </c>
      <c r="B114" s="26"/>
      <c r="C114" s="28"/>
      <c r="D114" s="28"/>
      <c r="E114" s="28"/>
      <c r="F114" s="28"/>
      <c r="G114" s="28"/>
      <c r="H114" s="28"/>
      <c r="I114" s="28"/>
      <c r="J114" s="28"/>
      <c r="K114" s="28"/>
      <c r="L114" s="28"/>
      <c r="M114" s="28"/>
      <c r="N114" s="28"/>
      <c r="O114" s="28"/>
      <c r="P114" s="28"/>
    </row>
    <row r="115" spans="1:16" x14ac:dyDescent="0.2">
      <c r="A115" s="25" t="s">
        <v>582</v>
      </c>
      <c r="B115" s="26"/>
      <c r="C115" s="28"/>
      <c r="D115" s="28"/>
      <c r="E115" s="28"/>
      <c r="F115" s="28"/>
      <c r="G115" s="28"/>
      <c r="H115" s="28"/>
      <c r="I115" s="28"/>
      <c r="J115" s="28"/>
      <c r="K115" s="28"/>
      <c r="L115" s="28"/>
      <c r="M115" s="28"/>
      <c r="N115" s="28"/>
      <c r="O115" s="28"/>
      <c r="P115" s="28"/>
    </row>
    <row r="116" spans="1:16" x14ac:dyDescent="0.2">
      <c r="A116" s="25" t="s">
        <v>81</v>
      </c>
      <c r="B116" s="26"/>
      <c r="C116" s="28"/>
      <c r="D116" s="28"/>
      <c r="E116" s="28"/>
      <c r="F116" s="28"/>
      <c r="G116" s="28"/>
      <c r="H116" s="28"/>
      <c r="I116" s="28"/>
      <c r="J116" s="28"/>
      <c r="K116" s="28"/>
      <c r="L116" s="28"/>
      <c r="M116" s="28"/>
      <c r="N116" s="28"/>
      <c r="O116" s="28"/>
      <c r="P116" s="28"/>
    </row>
    <row r="117" spans="1:16" x14ac:dyDescent="0.2">
      <c r="A117" s="25" t="s">
        <v>82</v>
      </c>
      <c r="B117" s="26"/>
      <c r="C117" s="28"/>
      <c r="D117" s="28"/>
      <c r="E117" s="28"/>
      <c r="F117" s="28"/>
      <c r="G117" s="28"/>
      <c r="H117" s="28"/>
      <c r="I117" s="28"/>
      <c r="J117" s="28"/>
      <c r="K117" s="28"/>
      <c r="L117" s="28"/>
      <c r="M117" s="28"/>
      <c r="N117" s="28"/>
      <c r="O117" s="28"/>
      <c r="P117" s="28"/>
    </row>
    <row r="118" spans="1:16" x14ac:dyDescent="0.2">
      <c r="A118" s="25" t="s">
        <v>83</v>
      </c>
      <c r="B118" s="26"/>
      <c r="C118" s="28"/>
      <c r="D118" s="28"/>
      <c r="E118" s="28"/>
      <c r="F118" s="28"/>
      <c r="G118" s="28"/>
      <c r="H118" s="28"/>
      <c r="I118" s="28"/>
      <c r="J118" s="28"/>
      <c r="K118" s="28"/>
      <c r="L118" s="28"/>
      <c r="M118" s="28"/>
      <c r="N118" s="28"/>
      <c r="O118" s="28"/>
      <c r="P118" s="28"/>
    </row>
    <row r="119" spans="1:16" x14ac:dyDescent="0.2">
      <c r="A119" s="25" t="s">
        <v>84</v>
      </c>
      <c r="B119" s="26"/>
      <c r="C119" s="28"/>
      <c r="D119" s="28"/>
      <c r="E119" s="28"/>
      <c r="F119" s="28"/>
      <c r="G119" s="28"/>
      <c r="H119" s="28"/>
      <c r="I119" s="28"/>
      <c r="J119" s="28"/>
      <c r="K119" s="28"/>
      <c r="L119" s="28"/>
      <c r="M119" s="28"/>
      <c r="N119" s="28"/>
      <c r="O119" s="28"/>
      <c r="P119" s="28"/>
    </row>
    <row r="120" spans="1:16" x14ac:dyDescent="0.2">
      <c r="A120" s="25" t="s">
        <v>583</v>
      </c>
      <c r="B120" s="26"/>
      <c r="C120" s="28"/>
      <c r="D120" s="28"/>
      <c r="E120" s="28"/>
      <c r="F120" s="28"/>
      <c r="G120" s="28"/>
      <c r="H120" s="28"/>
      <c r="I120" s="28"/>
      <c r="J120" s="28"/>
      <c r="K120" s="28"/>
      <c r="L120" s="28"/>
      <c r="M120" s="28"/>
      <c r="N120" s="28"/>
      <c r="O120" s="28"/>
      <c r="P120" s="28"/>
    </row>
    <row r="121" spans="1:16" x14ac:dyDescent="0.2">
      <c r="A121" s="25" t="s">
        <v>584</v>
      </c>
      <c r="B121" s="26"/>
      <c r="C121" s="28"/>
      <c r="D121" s="28"/>
      <c r="E121" s="28"/>
      <c r="F121" s="28"/>
      <c r="G121" s="28"/>
      <c r="H121" s="28"/>
      <c r="I121" s="28"/>
      <c r="J121" s="28"/>
      <c r="K121" s="28"/>
      <c r="L121" s="28"/>
      <c r="M121" s="28"/>
      <c r="N121" s="28"/>
      <c r="O121" s="28"/>
      <c r="P121" s="28"/>
    </row>
    <row r="122" spans="1:16" x14ac:dyDescent="0.2">
      <c r="A122" s="25" t="s">
        <v>585</v>
      </c>
      <c r="B122" s="26"/>
      <c r="C122" s="28"/>
      <c r="D122" s="28"/>
      <c r="E122" s="28"/>
      <c r="F122" s="28"/>
      <c r="G122" s="28"/>
      <c r="H122" s="28"/>
      <c r="I122" s="28"/>
      <c r="J122" s="28"/>
      <c r="K122" s="28"/>
      <c r="L122" s="28"/>
      <c r="M122" s="28"/>
      <c r="N122" s="28"/>
      <c r="O122" s="28"/>
      <c r="P122" s="28"/>
    </row>
    <row r="123" spans="1:16" x14ac:dyDescent="0.2">
      <c r="A123" s="25" t="s">
        <v>586</v>
      </c>
      <c r="B123" s="26"/>
      <c r="C123" s="28"/>
      <c r="D123" s="28"/>
      <c r="E123" s="28"/>
      <c r="F123" s="28"/>
      <c r="G123" s="28"/>
      <c r="H123" s="28"/>
      <c r="I123" s="28"/>
      <c r="J123" s="28"/>
      <c r="K123" s="28"/>
      <c r="L123" s="28"/>
      <c r="M123" s="28"/>
      <c r="N123" s="28"/>
      <c r="O123" s="28"/>
      <c r="P123" s="28"/>
    </row>
    <row r="124" spans="1:16" x14ac:dyDescent="0.2">
      <c r="A124" s="25" t="s">
        <v>587</v>
      </c>
      <c r="B124" s="26"/>
      <c r="C124" s="28"/>
      <c r="D124" s="28"/>
      <c r="E124" s="28"/>
      <c r="F124" s="28"/>
      <c r="G124" s="28"/>
      <c r="H124" s="28"/>
      <c r="I124" s="28"/>
      <c r="J124" s="28"/>
      <c r="K124" s="28"/>
      <c r="L124" s="28"/>
      <c r="M124" s="28"/>
      <c r="N124" s="28"/>
      <c r="O124" s="28"/>
      <c r="P124" s="28"/>
    </row>
    <row r="125" spans="1:16" x14ac:dyDescent="0.2">
      <c r="A125" s="25" t="s">
        <v>588</v>
      </c>
      <c r="B125" s="26"/>
      <c r="C125" s="28"/>
      <c r="D125" s="28"/>
      <c r="E125" s="28"/>
      <c r="F125" s="28"/>
      <c r="G125" s="28"/>
      <c r="H125" s="28"/>
      <c r="I125" s="28"/>
      <c r="J125" s="28"/>
      <c r="K125" s="28"/>
      <c r="L125" s="28"/>
      <c r="M125" s="28"/>
      <c r="N125" s="28"/>
      <c r="O125" s="28"/>
      <c r="P125" s="28"/>
    </row>
    <row r="126" spans="1:16" x14ac:dyDescent="0.2">
      <c r="A126" s="25" t="s">
        <v>589</v>
      </c>
      <c r="B126" s="26"/>
      <c r="C126" s="28"/>
      <c r="D126" s="28"/>
      <c r="E126" s="28"/>
      <c r="F126" s="28"/>
      <c r="G126" s="28"/>
      <c r="H126" s="28"/>
      <c r="I126" s="28"/>
      <c r="J126" s="28"/>
      <c r="K126" s="28"/>
      <c r="L126" s="28"/>
      <c r="M126" s="28"/>
      <c r="N126" s="28"/>
      <c r="O126" s="28"/>
      <c r="P126" s="28"/>
    </row>
    <row r="127" spans="1:16" x14ac:dyDescent="0.2">
      <c r="A127" s="25" t="s">
        <v>590</v>
      </c>
      <c r="B127" s="26"/>
      <c r="C127" s="28"/>
      <c r="D127" s="28"/>
      <c r="E127" s="28"/>
      <c r="F127" s="28"/>
      <c r="G127" s="28"/>
      <c r="H127" s="28"/>
      <c r="I127" s="28"/>
      <c r="J127" s="28"/>
      <c r="K127" s="28"/>
      <c r="L127" s="28"/>
      <c r="M127" s="28"/>
      <c r="N127" s="28"/>
      <c r="O127" s="28"/>
      <c r="P127" s="28"/>
    </row>
    <row r="128" spans="1:16" x14ac:dyDescent="0.2">
      <c r="A128" s="25" t="s">
        <v>85</v>
      </c>
      <c r="B128" s="26"/>
      <c r="C128" s="28"/>
      <c r="D128" s="28"/>
      <c r="E128" s="28"/>
      <c r="F128" s="28"/>
      <c r="G128" s="28"/>
      <c r="H128" s="28"/>
      <c r="I128" s="28"/>
      <c r="J128" s="28"/>
      <c r="K128" s="28"/>
      <c r="L128" s="28"/>
      <c r="M128" s="28"/>
      <c r="N128" s="28"/>
      <c r="O128" s="28"/>
      <c r="P128" s="28"/>
    </row>
    <row r="129" spans="1:16" x14ac:dyDescent="0.2">
      <c r="A129" s="25" t="s">
        <v>591</v>
      </c>
      <c r="B129" s="26"/>
      <c r="C129" s="28"/>
      <c r="D129" s="28"/>
      <c r="E129" s="28"/>
      <c r="F129" s="28"/>
      <c r="G129" s="28"/>
      <c r="H129" s="28"/>
      <c r="I129" s="28"/>
      <c r="J129" s="28"/>
      <c r="K129" s="28"/>
      <c r="L129" s="28"/>
      <c r="M129" s="28"/>
      <c r="N129" s="28"/>
      <c r="O129" s="28"/>
      <c r="P129" s="28"/>
    </row>
    <row r="130" spans="1:16" x14ac:dyDescent="0.2">
      <c r="A130" s="25" t="s">
        <v>592</v>
      </c>
      <c r="B130" s="26"/>
      <c r="C130" s="28"/>
      <c r="D130" s="28"/>
      <c r="E130" s="28"/>
      <c r="F130" s="28"/>
      <c r="G130" s="28"/>
      <c r="H130" s="28"/>
      <c r="I130" s="28"/>
      <c r="J130" s="28"/>
      <c r="K130" s="28"/>
      <c r="L130" s="28"/>
      <c r="M130" s="28"/>
      <c r="N130" s="28"/>
      <c r="O130" s="28"/>
      <c r="P130" s="28"/>
    </row>
    <row r="131" spans="1:16" x14ac:dyDescent="0.2">
      <c r="A131" s="25" t="s">
        <v>86</v>
      </c>
      <c r="B131" s="26"/>
      <c r="C131" s="28"/>
      <c r="D131" s="28"/>
      <c r="E131" s="28"/>
      <c r="F131" s="28"/>
      <c r="G131" s="28"/>
      <c r="H131" s="28"/>
      <c r="I131" s="28"/>
      <c r="J131" s="28"/>
      <c r="K131" s="28"/>
      <c r="L131" s="28"/>
      <c r="M131" s="28"/>
      <c r="N131" s="28"/>
      <c r="O131" s="28"/>
      <c r="P131" s="28"/>
    </row>
    <row r="132" spans="1:16" x14ac:dyDescent="0.2">
      <c r="A132" s="25" t="s">
        <v>87</v>
      </c>
      <c r="B132" s="26"/>
      <c r="C132" s="28"/>
      <c r="D132" s="28"/>
      <c r="E132" s="28"/>
      <c r="F132" s="28"/>
      <c r="G132" s="28"/>
      <c r="H132" s="28"/>
      <c r="I132" s="28"/>
      <c r="J132" s="28"/>
      <c r="K132" s="28"/>
      <c r="L132" s="28"/>
      <c r="M132" s="28"/>
      <c r="N132" s="28"/>
      <c r="O132" s="28"/>
      <c r="P132" s="28"/>
    </row>
    <row r="133" spans="1:16" x14ac:dyDescent="0.2">
      <c r="A133" s="25" t="s">
        <v>593</v>
      </c>
      <c r="B133" s="26"/>
      <c r="C133" s="28"/>
      <c r="D133" s="28"/>
      <c r="E133" s="28"/>
      <c r="F133" s="28"/>
      <c r="G133" s="28"/>
      <c r="H133" s="28"/>
      <c r="I133" s="28"/>
      <c r="J133" s="28"/>
      <c r="K133" s="28"/>
      <c r="L133" s="28"/>
      <c r="M133" s="28"/>
      <c r="N133" s="28"/>
      <c r="O133" s="28"/>
      <c r="P133" s="28"/>
    </row>
    <row r="134" spans="1:16" x14ac:dyDescent="0.2">
      <c r="A134" s="25" t="s">
        <v>88</v>
      </c>
      <c r="B134" s="26"/>
      <c r="C134" s="28"/>
      <c r="D134" s="28"/>
      <c r="E134" s="28"/>
      <c r="F134" s="28"/>
      <c r="G134" s="28"/>
      <c r="H134" s="28"/>
      <c r="I134" s="28"/>
      <c r="J134" s="28"/>
      <c r="K134" s="28"/>
      <c r="L134" s="28"/>
      <c r="M134" s="28"/>
      <c r="N134" s="28"/>
      <c r="O134" s="28"/>
      <c r="P134" s="28"/>
    </row>
    <row r="135" spans="1:16" x14ac:dyDescent="0.2">
      <c r="A135" s="25" t="s">
        <v>89</v>
      </c>
      <c r="B135" s="26"/>
      <c r="C135" s="28"/>
      <c r="D135" s="28"/>
      <c r="E135" s="28"/>
      <c r="F135" s="28"/>
      <c r="G135" s="28"/>
      <c r="H135" s="28"/>
      <c r="I135" s="28"/>
      <c r="J135" s="28"/>
      <c r="K135" s="28"/>
      <c r="L135" s="28"/>
      <c r="M135" s="28"/>
      <c r="N135" s="28"/>
      <c r="O135" s="28"/>
      <c r="P135" s="28"/>
    </row>
    <row r="136" spans="1:16" x14ac:dyDescent="0.2">
      <c r="A136" s="25" t="s">
        <v>90</v>
      </c>
      <c r="B136" s="26"/>
      <c r="C136" s="28"/>
      <c r="D136" s="28"/>
      <c r="E136" s="28"/>
      <c r="F136" s="28"/>
      <c r="G136" s="28"/>
      <c r="H136" s="28"/>
      <c r="I136" s="28"/>
      <c r="J136" s="28"/>
      <c r="K136" s="28"/>
      <c r="L136" s="28"/>
      <c r="M136" s="28"/>
      <c r="N136" s="28"/>
      <c r="O136" s="28"/>
      <c r="P136" s="28"/>
    </row>
    <row r="137" spans="1:16" x14ac:dyDescent="0.2">
      <c r="A137" s="25" t="s">
        <v>594</v>
      </c>
      <c r="B137" s="26"/>
      <c r="C137" s="28"/>
      <c r="D137" s="28"/>
      <c r="E137" s="28"/>
      <c r="F137" s="28"/>
      <c r="G137" s="28"/>
      <c r="H137" s="28"/>
      <c r="I137" s="28"/>
      <c r="J137" s="28"/>
      <c r="K137" s="28"/>
      <c r="L137" s="28"/>
      <c r="M137" s="28"/>
      <c r="N137" s="28"/>
      <c r="O137" s="28"/>
      <c r="P137" s="28"/>
    </row>
    <row r="138" spans="1:16" x14ac:dyDescent="0.2">
      <c r="A138" s="25" t="s">
        <v>595</v>
      </c>
      <c r="B138" s="26"/>
      <c r="C138" s="28"/>
      <c r="D138" s="28"/>
      <c r="E138" s="28"/>
      <c r="F138" s="28"/>
      <c r="G138" s="28"/>
      <c r="H138" s="28"/>
      <c r="I138" s="28"/>
      <c r="J138" s="28"/>
      <c r="K138" s="28"/>
      <c r="L138" s="28"/>
      <c r="M138" s="28"/>
      <c r="N138" s="28"/>
      <c r="O138" s="28"/>
      <c r="P138" s="28"/>
    </row>
    <row r="139" spans="1:16" x14ac:dyDescent="0.2">
      <c r="A139" s="25" t="s">
        <v>91</v>
      </c>
      <c r="B139" s="26"/>
      <c r="C139" s="28"/>
      <c r="D139" s="28"/>
      <c r="E139" s="28"/>
      <c r="F139" s="28"/>
      <c r="G139" s="28"/>
      <c r="H139" s="28"/>
      <c r="I139" s="28"/>
      <c r="J139" s="28"/>
      <c r="K139" s="28"/>
      <c r="L139" s="28"/>
      <c r="M139" s="28"/>
      <c r="N139" s="28"/>
      <c r="O139" s="28"/>
      <c r="P139" s="28"/>
    </row>
    <row r="140" spans="1:16" x14ac:dyDescent="0.2">
      <c r="A140" s="25" t="s">
        <v>92</v>
      </c>
      <c r="B140" s="26"/>
      <c r="C140" s="28"/>
      <c r="D140" s="28"/>
      <c r="E140" s="28"/>
      <c r="F140" s="28"/>
      <c r="G140" s="28"/>
      <c r="H140" s="28"/>
      <c r="I140" s="28"/>
      <c r="J140" s="28"/>
      <c r="K140" s="28"/>
      <c r="L140" s="28"/>
      <c r="M140" s="28"/>
      <c r="N140" s="28"/>
      <c r="O140" s="28"/>
      <c r="P140" s="28"/>
    </row>
    <row r="141" spans="1:16" x14ac:dyDescent="0.2">
      <c r="A141" s="25" t="s">
        <v>596</v>
      </c>
      <c r="B141" s="26"/>
      <c r="C141" s="28"/>
      <c r="D141" s="28"/>
      <c r="E141" s="28"/>
      <c r="F141" s="28"/>
      <c r="G141" s="28"/>
      <c r="H141" s="28"/>
      <c r="I141" s="28"/>
      <c r="J141" s="28"/>
      <c r="K141" s="28"/>
      <c r="L141" s="28"/>
      <c r="M141" s="28"/>
      <c r="N141" s="28"/>
      <c r="O141" s="28"/>
      <c r="P141" s="28"/>
    </row>
    <row r="142" spans="1:16" x14ac:dyDescent="0.2">
      <c r="A142" s="25" t="s">
        <v>93</v>
      </c>
      <c r="B142" s="26"/>
      <c r="C142" s="28"/>
      <c r="D142" s="28"/>
      <c r="E142" s="28"/>
      <c r="F142" s="28"/>
      <c r="G142" s="28"/>
      <c r="H142" s="28"/>
      <c r="I142" s="28"/>
      <c r="J142" s="28"/>
      <c r="K142" s="28"/>
      <c r="L142" s="28"/>
      <c r="M142" s="28"/>
      <c r="N142" s="28"/>
      <c r="O142" s="28"/>
      <c r="P142" s="28"/>
    </row>
    <row r="143" spans="1:16" x14ac:dyDescent="0.2">
      <c r="A143" s="25" t="s">
        <v>94</v>
      </c>
      <c r="B143" s="26"/>
      <c r="C143" s="28"/>
      <c r="D143" s="28"/>
      <c r="E143" s="28"/>
      <c r="F143" s="28"/>
      <c r="G143" s="28"/>
      <c r="H143" s="28"/>
      <c r="I143" s="28"/>
      <c r="J143" s="28"/>
      <c r="K143" s="28"/>
      <c r="L143" s="28"/>
      <c r="M143" s="28"/>
      <c r="N143" s="28"/>
      <c r="O143" s="28"/>
      <c r="P143" s="28"/>
    </row>
    <row r="144" spans="1:16" x14ac:dyDescent="0.2">
      <c r="A144" s="25" t="s">
        <v>597</v>
      </c>
      <c r="B144" s="26"/>
      <c r="C144" s="28"/>
      <c r="D144" s="28"/>
      <c r="E144" s="28"/>
      <c r="F144" s="28"/>
      <c r="G144" s="28"/>
      <c r="H144" s="28"/>
      <c r="I144" s="28"/>
      <c r="J144" s="28"/>
      <c r="K144" s="28"/>
      <c r="L144" s="28"/>
      <c r="M144" s="28"/>
      <c r="N144" s="28"/>
      <c r="O144" s="28"/>
      <c r="P144" s="28"/>
    </row>
    <row r="145" spans="1:16" x14ac:dyDescent="0.2">
      <c r="A145" s="25" t="s">
        <v>598</v>
      </c>
      <c r="B145" s="26"/>
      <c r="C145" s="28"/>
      <c r="D145" s="28"/>
      <c r="E145" s="28"/>
      <c r="F145" s="28"/>
      <c r="G145" s="28"/>
      <c r="H145" s="28"/>
      <c r="I145" s="28"/>
      <c r="J145" s="28"/>
      <c r="K145" s="28"/>
      <c r="L145" s="28"/>
      <c r="M145" s="28"/>
      <c r="N145" s="28"/>
      <c r="O145" s="28"/>
      <c r="P145" s="28"/>
    </row>
    <row r="146" spans="1:16" x14ac:dyDescent="0.2">
      <c r="A146" s="25" t="s">
        <v>599</v>
      </c>
      <c r="B146" s="26"/>
      <c r="C146" s="28"/>
      <c r="D146" s="28"/>
      <c r="E146" s="28"/>
      <c r="F146" s="28"/>
      <c r="G146" s="28"/>
      <c r="H146" s="28"/>
      <c r="I146" s="28"/>
      <c r="J146" s="28"/>
      <c r="K146" s="28"/>
      <c r="L146" s="28"/>
      <c r="M146" s="28"/>
      <c r="N146" s="28"/>
      <c r="O146" s="28"/>
      <c r="P146" s="28"/>
    </row>
    <row r="147" spans="1:16" x14ac:dyDescent="0.2">
      <c r="A147" s="25" t="s">
        <v>600</v>
      </c>
      <c r="B147" s="26"/>
      <c r="C147" s="28"/>
      <c r="D147" s="28"/>
      <c r="E147" s="28"/>
      <c r="F147" s="28"/>
      <c r="G147" s="28"/>
      <c r="H147" s="28"/>
      <c r="I147" s="28"/>
      <c r="J147" s="28"/>
      <c r="K147" s="28"/>
      <c r="L147" s="28"/>
      <c r="M147" s="28"/>
      <c r="N147" s="28"/>
      <c r="O147" s="28"/>
      <c r="P147" s="28"/>
    </row>
    <row r="148" spans="1:16" x14ac:dyDescent="0.2">
      <c r="A148" s="25" t="s">
        <v>601</v>
      </c>
      <c r="B148" s="26"/>
      <c r="C148" s="28"/>
      <c r="D148" s="28"/>
      <c r="E148" s="28"/>
      <c r="F148" s="28"/>
      <c r="G148" s="28"/>
      <c r="H148" s="28"/>
      <c r="I148" s="28"/>
      <c r="J148" s="28"/>
      <c r="K148" s="28"/>
      <c r="L148" s="28"/>
      <c r="M148" s="28"/>
      <c r="N148" s="28"/>
      <c r="O148" s="28"/>
      <c r="P148" s="28"/>
    </row>
    <row r="149" spans="1:16" x14ac:dyDescent="0.2">
      <c r="A149" s="25" t="s">
        <v>602</v>
      </c>
      <c r="B149" s="26"/>
      <c r="C149" s="28"/>
      <c r="D149" s="28"/>
      <c r="E149" s="28"/>
      <c r="F149" s="28"/>
      <c r="G149" s="28"/>
      <c r="H149" s="28"/>
      <c r="I149" s="28"/>
      <c r="J149" s="28"/>
      <c r="K149" s="28"/>
      <c r="L149" s="28"/>
      <c r="M149" s="28"/>
      <c r="N149" s="28"/>
      <c r="O149" s="28"/>
      <c r="P149" s="28"/>
    </row>
    <row r="150" spans="1:16" x14ac:dyDescent="0.2">
      <c r="A150" s="25" t="s">
        <v>95</v>
      </c>
      <c r="B150" s="26"/>
      <c r="C150" s="28"/>
      <c r="D150" s="28"/>
      <c r="E150" s="28"/>
      <c r="F150" s="28"/>
      <c r="G150" s="28"/>
      <c r="H150" s="28"/>
      <c r="I150" s="28"/>
      <c r="J150" s="28"/>
      <c r="K150" s="28"/>
      <c r="L150" s="28"/>
      <c r="M150" s="28"/>
      <c r="N150" s="28"/>
      <c r="O150" s="28"/>
      <c r="P150" s="28"/>
    </row>
    <row r="151" spans="1:16" x14ac:dyDescent="0.2">
      <c r="A151" s="25" t="s">
        <v>603</v>
      </c>
      <c r="B151" s="26"/>
      <c r="C151" s="28"/>
      <c r="D151" s="28"/>
      <c r="E151" s="28"/>
      <c r="F151" s="28"/>
      <c r="G151" s="28"/>
      <c r="H151" s="28"/>
      <c r="I151" s="28"/>
      <c r="J151" s="28"/>
      <c r="K151" s="28"/>
      <c r="L151" s="28"/>
      <c r="M151" s="28"/>
      <c r="N151" s="28"/>
      <c r="O151" s="28"/>
      <c r="P151" s="28"/>
    </row>
    <row r="152" spans="1:16" x14ac:dyDescent="0.2">
      <c r="A152" s="25" t="s">
        <v>604</v>
      </c>
      <c r="B152" s="26"/>
      <c r="C152" s="28"/>
      <c r="D152" s="28"/>
      <c r="E152" s="28"/>
      <c r="F152" s="28"/>
      <c r="G152" s="28"/>
      <c r="H152" s="28"/>
      <c r="I152" s="28"/>
      <c r="J152" s="28"/>
      <c r="K152" s="28"/>
      <c r="L152" s="28"/>
      <c r="M152" s="28"/>
      <c r="N152" s="28"/>
      <c r="O152" s="28"/>
      <c r="P152" s="28"/>
    </row>
    <row r="153" spans="1:16" x14ac:dyDescent="0.2">
      <c r="A153" s="25" t="s">
        <v>605</v>
      </c>
      <c r="B153" s="26"/>
      <c r="C153" s="28"/>
      <c r="D153" s="28"/>
      <c r="E153" s="28"/>
      <c r="F153" s="28"/>
      <c r="G153" s="28"/>
      <c r="H153" s="28"/>
      <c r="I153" s="28"/>
      <c r="J153" s="28"/>
      <c r="K153" s="28"/>
      <c r="L153" s="28"/>
      <c r="M153" s="28"/>
      <c r="N153" s="28"/>
      <c r="O153" s="28"/>
      <c r="P153" s="28"/>
    </row>
    <row r="154" spans="1:16" x14ac:dyDescent="0.2">
      <c r="A154" s="25" t="s">
        <v>606</v>
      </c>
      <c r="B154" s="26"/>
      <c r="C154" s="28"/>
      <c r="D154" s="28"/>
      <c r="E154" s="28"/>
      <c r="F154" s="28"/>
      <c r="G154" s="28"/>
      <c r="H154" s="28"/>
      <c r="I154" s="28"/>
      <c r="J154" s="28"/>
      <c r="K154" s="28"/>
      <c r="L154" s="28"/>
      <c r="M154" s="28"/>
      <c r="N154" s="28"/>
      <c r="O154" s="28"/>
      <c r="P154" s="28"/>
    </row>
    <row r="155" spans="1:16" x14ac:dyDescent="0.2">
      <c r="A155" s="25" t="s">
        <v>96</v>
      </c>
      <c r="B155" s="26"/>
      <c r="C155" s="28"/>
      <c r="D155" s="28"/>
      <c r="E155" s="28"/>
      <c r="F155" s="28"/>
      <c r="G155" s="28"/>
      <c r="H155" s="28"/>
      <c r="I155" s="28"/>
      <c r="J155" s="28"/>
      <c r="K155" s="28"/>
      <c r="L155" s="28"/>
      <c r="M155" s="28"/>
      <c r="N155" s="28"/>
      <c r="O155" s="28"/>
      <c r="P155" s="28"/>
    </row>
    <row r="156" spans="1:16" x14ac:dyDescent="0.2">
      <c r="A156" s="25" t="s">
        <v>607</v>
      </c>
      <c r="B156" s="26"/>
      <c r="C156" s="28"/>
      <c r="D156" s="28"/>
      <c r="E156" s="28"/>
      <c r="F156" s="28"/>
      <c r="G156" s="28"/>
      <c r="H156" s="28"/>
      <c r="I156" s="28"/>
      <c r="J156" s="28"/>
      <c r="K156" s="28"/>
      <c r="L156" s="28"/>
      <c r="M156" s="28"/>
      <c r="N156" s="28"/>
      <c r="O156" s="28"/>
      <c r="P156" s="28"/>
    </row>
    <row r="157" spans="1:16" x14ac:dyDescent="0.2">
      <c r="A157" s="25" t="s">
        <v>608</v>
      </c>
      <c r="B157" s="26"/>
      <c r="C157" s="28"/>
      <c r="D157" s="28"/>
      <c r="E157" s="28"/>
      <c r="F157" s="28"/>
      <c r="G157" s="28"/>
      <c r="H157" s="28"/>
      <c r="I157" s="28"/>
      <c r="J157" s="28"/>
      <c r="K157" s="28"/>
      <c r="L157" s="28"/>
      <c r="M157" s="28"/>
      <c r="N157" s="28"/>
      <c r="O157" s="28"/>
      <c r="P157" s="28"/>
    </row>
    <row r="158" spans="1:16" x14ac:dyDescent="0.2">
      <c r="A158" s="25" t="s">
        <v>97</v>
      </c>
      <c r="B158" s="26"/>
      <c r="C158" s="28"/>
      <c r="D158" s="28"/>
      <c r="E158" s="28"/>
      <c r="F158" s="28"/>
      <c r="G158" s="28"/>
      <c r="H158" s="28"/>
      <c r="I158" s="28"/>
      <c r="J158" s="28"/>
      <c r="K158" s="28"/>
      <c r="L158" s="28"/>
      <c r="M158" s="28"/>
      <c r="N158" s="28"/>
      <c r="O158" s="28"/>
      <c r="P158" s="28"/>
    </row>
    <row r="159" spans="1:16" x14ac:dyDescent="0.2">
      <c r="A159" s="25" t="s">
        <v>609</v>
      </c>
      <c r="B159" s="26"/>
      <c r="C159" s="28"/>
      <c r="D159" s="28"/>
      <c r="E159" s="28"/>
      <c r="F159" s="28"/>
      <c r="G159" s="28"/>
      <c r="H159" s="28"/>
      <c r="I159" s="28"/>
      <c r="J159" s="28"/>
      <c r="K159" s="28"/>
      <c r="L159" s="28"/>
      <c r="M159" s="28"/>
      <c r="N159" s="28"/>
      <c r="O159" s="28"/>
      <c r="P159" s="28"/>
    </row>
    <row r="160" spans="1:16" x14ac:dyDescent="0.2">
      <c r="A160" s="25" t="s">
        <v>98</v>
      </c>
      <c r="B160" s="26"/>
      <c r="C160" s="28"/>
      <c r="D160" s="28"/>
      <c r="E160" s="28"/>
      <c r="F160" s="28"/>
      <c r="G160" s="28"/>
      <c r="H160" s="28"/>
      <c r="I160" s="28"/>
      <c r="J160" s="28"/>
      <c r="K160" s="28"/>
      <c r="L160" s="28"/>
      <c r="M160" s="28"/>
      <c r="N160" s="28"/>
      <c r="O160" s="28"/>
      <c r="P160" s="28"/>
    </row>
    <row r="161" spans="1:16" x14ac:dyDescent="0.2">
      <c r="A161" s="25" t="s">
        <v>99</v>
      </c>
      <c r="B161" s="26"/>
      <c r="C161" s="28"/>
      <c r="D161" s="28"/>
      <c r="E161" s="28"/>
      <c r="F161" s="28"/>
      <c r="G161" s="28"/>
      <c r="H161" s="28"/>
      <c r="I161" s="28"/>
      <c r="J161" s="28"/>
      <c r="K161" s="28"/>
      <c r="L161" s="28"/>
      <c r="M161" s="28"/>
      <c r="N161" s="28"/>
      <c r="O161" s="28"/>
      <c r="P161" s="28"/>
    </row>
    <row r="162" spans="1:16" x14ac:dyDescent="0.2">
      <c r="A162" s="25" t="s">
        <v>610</v>
      </c>
      <c r="B162" s="26"/>
      <c r="C162" s="28"/>
      <c r="D162" s="28"/>
      <c r="E162" s="28"/>
      <c r="F162" s="28"/>
      <c r="G162" s="28"/>
      <c r="H162" s="28"/>
      <c r="I162" s="28"/>
      <c r="J162" s="28"/>
      <c r="K162" s="28"/>
      <c r="L162" s="28"/>
      <c r="M162" s="28"/>
      <c r="N162" s="28"/>
      <c r="O162" s="28"/>
      <c r="P162" s="28"/>
    </row>
    <row r="163" spans="1:16" x14ac:dyDescent="0.2">
      <c r="A163" s="25" t="s">
        <v>611</v>
      </c>
      <c r="B163" s="26"/>
      <c r="C163" s="28"/>
      <c r="D163" s="28"/>
      <c r="E163" s="28"/>
      <c r="F163" s="28"/>
      <c r="G163" s="28"/>
      <c r="H163" s="28"/>
      <c r="I163" s="28"/>
      <c r="J163" s="28"/>
      <c r="K163" s="28"/>
      <c r="L163" s="28"/>
      <c r="M163" s="28"/>
      <c r="N163" s="28"/>
      <c r="O163" s="28"/>
      <c r="P163" s="28"/>
    </row>
    <row r="164" spans="1:16" x14ac:dyDescent="0.2">
      <c r="A164" s="25" t="s">
        <v>612</v>
      </c>
      <c r="B164" s="26"/>
      <c r="C164" s="28"/>
      <c r="D164" s="28"/>
      <c r="E164" s="28"/>
      <c r="F164" s="28"/>
      <c r="G164" s="28"/>
      <c r="H164" s="28"/>
      <c r="I164" s="28"/>
      <c r="J164" s="28"/>
      <c r="K164" s="28"/>
      <c r="L164" s="28"/>
      <c r="M164" s="28"/>
      <c r="N164" s="28"/>
      <c r="O164" s="28"/>
      <c r="P164" s="28"/>
    </row>
    <row r="165" spans="1:16" x14ac:dyDescent="0.2">
      <c r="A165" s="25" t="s">
        <v>100</v>
      </c>
      <c r="B165" s="26"/>
      <c r="C165" s="28"/>
      <c r="D165" s="28"/>
      <c r="E165" s="28"/>
      <c r="F165" s="28"/>
      <c r="G165" s="28"/>
      <c r="H165" s="28"/>
      <c r="I165" s="28"/>
      <c r="J165" s="28"/>
      <c r="K165" s="28"/>
      <c r="L165" s="28"/>
      <c r="M165" s="28"/>
      <c r="N165" s="28"/>
      <c r="O165" s="28"/>
      <c r="P165" s="28"/>
    </row>
    <row r="166" spans="1:16" x14ac:dyDescent="0.2">
      <c r="A166" s="25" t="s">
        <v>613</v>
      </c>
      <c r="B166" s="26"/>
      <c r="C166" s="28"/>
      <c r="D166" s="28"/>
      <c r="E166" s="28"/>
      <c r="F166" s="28"/>
      <c r="G166" s="28"/>
      <c r="H166" s="28"/>
      <c r="I166" s="28"/>
      <c r="J166" s="28"/>
      <c r="K166" s="28"/>
      <c r="L166" s="28"/>
      <c r="M166" s="28"/>
      <c r="N166" s="28"/>
      <c r="O166" s="28"/>
      <c r="P166" s="28"/>
    </row>
    <row r="167" spans="1:16" x14ac:dyDescent="0.2">
      <c r="A167" s="25" t="s">
        <v>101</v>
      </c>
      <c r="B167" s="26"/>
      <c r="C167" s="28"/>
      <c r="D167" s="28"/>
      <c r="E167" s="28"/>
      <c r="F167" s="28"/>
      <c r="G167" s="28"/>
      <c r="H167" s="28"/>
      <c r="I167" s="28"/>
      <c r="J167" s="28"/>
      <c r="K167" s="28"/>
      <c r="L167" s="28"/>
      <c r="M167" s="28"/>
      <c r="N167" s="28"/>
      <c r="O167" s="28"/>
      <c r="P167" s="28"/>
    </row>
    <row r="168" spans="1:16" x14ac:dyDescent="0.2">
      <c r="A168" s="25" t="s">
        <v>614</v>
      </c>
      <c r="B168" s="26"/>
      <c r="C168" s="28"/>
      <c r="D168" s="28"/>
      <c r="E168" s="28"/>
      <c r="F168" s="28"/>
      <c r="G168" s="28"/>
      <c r="H168" s="28"/>
      <c r="I168" s="28"/>
      <c r="J168" s="28"/>
      <c r="K168" s="28"/>
      <c r="L168" s="28"/>
      <c r="M168" s="28"/>
      <c r="N168" s="28"/>
      <c r="O168" s="28"/>
      <c r="P168" s="28"/>
    </row>
    <row r="169" spans="1:16" x14ac:dyDescent="0.2">
      <c r="A169" s="25" t="s">
        <v>102</v>
      </c>
      <c r="B169" s="26"/>
      <c r="C169" s="28"/>
      <c r="D169" s="28"/>
      <c r="E169" s="28"/>
      <c r="F169" s="28"/>
      <c r="G169" s="28"/>
      <c r="H169" s="28"/>
      <c r="I169" s="28"/>
      <c r="J169" s="28"/>
      <c r="K169" s="28"/>
      <c r="L169" s="28"/>
      <c r="M169" s="28"/>
      <c r="N169" s="28"/>
      <c r="O169" s="28"/>
      <c r="P169" s="28"/>
    </row>
    <row r="170" spans="1:16" x14ac:dyDescent="0.2">
      <c r="A170" s="25" t="s">
        <v>103</v>
      </c>
      <c r="B170" s="26"/>
      <c r="C170" s="28"/>
      <c r="D170" s="28"/>
      <c r="E170" s="28"/>
      <c r="F170" s="28"/>
      <c r="G170" s="28"/>
      <c r="H170" s="28"/>
      <c r="I170" s="28"/>
      <c r="J170" s="28"/>
      <c r="K170" s="28"/>
      <c r="L170" s="28"/>
      <c r="M170" s="28"/>
      <c r="N170" s="28"/>
      <c r="O170" s="28"/>
      <c r="P170" s="28"/>
    </row>
    <row r="171" spans="1:16" x14ac:dyDescent="0.2">
      <c r="A171" s="25" t="s">
        <v>615</v>
      </c>
      <c r="B171" s="26"/>
      <c r="C171" s="28"/>
      <c r="D171" s="28"/>
      <c r="E171" s="28"/>
      <c r="F171" s="28"/>
      <c r="G171" s="28"/>
      <c r="H171" s="28"/>
      <c r="I171" s="28"/>
      <c r="J171" s="28"/>
      <c r="K171" s="28"/>
      <c r="L171" s="28"/>
      <c r="M171" s="28"/>
      <c r="N171" s="28"/>
      <c r="O171" s="28"/>
      <c r="P171" s="28"/>
    </row>
    <row r="172" spans="1:16" x14ac:dyDescent="0.2">
      <c r="A172" s="25" t="s">
        <v>616</v>
      </c>
      <c r="B172" s="26"/>
      <c r="C172" s="28"/>
      <c r="D172" s="28"/>
      <c r="E172" s="28"/>
      <c r="F172" s="28"/>
      <c r="G172" s="28"/>
      <c r="H172" s="28"/>
      <c r="I172" s="28"/>
      <c r="J172" s="28"/>
      <c r="K172" s="28"/>
      <c r="L172" s="28"/>
      <c r="M172" s="28"/>
      <c r="N172" s="28"/>
      <c r="O172" s="28"/>
      <c r="P172" s="28"/>
    </row>
    <row r="173" spans="1:16" x14ac:dyDescent="0.2">
      <c r="A173" s="25" t="s">
        <v>617</v>
      </c>
      <c r="B173" s="26"/>
      <c r="C173" s="28"/>
      <c r="D173" s="28"/>
      <c r="E173" s="28"/>
      <c r="F173" s="28"/>
      <c r="G173" s="28"/>
      <c r="H173" s="28"/>
      <c r="I173" s="28"/>
      <c r="J173" s="28"/>
      <c r="K173" s="28"/>
      <c r="L173" s="28"/>
      <c r="M173" s="28"/>
      <c r="N173" s="28"/>
      <c r="O173" s="28"/>
      <c r="P173" s="28"/>
    </row>
    <row r="174" spans="1:16" x14ac:dyDescent="0.2">
      <c r="A174" s="25" t="s">
        <v>618</v>
      </c>
      <c r="B174" s="26"/>
      <c r="C174" s="28"/>
      <c r="D174" s="28"/>
      <c r="E174" s="28"/>
      <c r="F174" s="28"/>
      <c r="G174" s="28"/>
      <c r="H174" s="28"/>
      <c r="I174" s="28"/>
      <c r="J174" s="28"/>
      <c r="K174" s="28"/>
      <c r="L174" s="28"/>
      <c r="M174" s="28"/>
      <c r="N174" s="28"/>
      <c r="O174" s="28"/>
      <c r="P174" s="28"/>
    </row>
    <row r="175" spans="1:16" x14ac:dyDescent="0.2">
      <c r="A175" s="25" t="s">
        <v>104</v>
      </c>
      <c r="B175" s="26"/>
      <c r="C175" s="28"/>
      <c r="D175" s="28"/>
      <c r="E175" s="28"/>
      <c r="F175" s="28"/>
      <c r="G175" s="28"/>
      <c r="H175" s="28"/>
      <c r="I175" s="28"/>
      <c r="J175" s="28"/>
      <c r="K175" s="28"/>
      <c r="L175" s="28"/>
      <c r="M175" s="28"/>
      <c r="N175" s="28"/>
      <c r="O175" s="28"/>
      <c r="P175" s="28"/>
    </row>
    <row r="176" spans="1:16" x14ac:dyDescent="0.2">
      <c r="A176" s="25" t="s">
        <v>619</v>
      </c>
      <c r="B176" s="26"/>
      <c r="C176" s="28"/>
      <c r="D176" s="28"/>
      <c r="E176" s="28"/>
      <c r="F176" s="28"/>
      <c r="G176" s="28"/>
      <c r="H176" s="28"/>
      <c r="I176" s="28"/>
      <c r="J176" s="28"/>
      <c r="K176" s="28"/>
      <c r="L176" s="28"/>
      <c r="M176" s="28"/>
      <c r="N176" s="28"/>
      <c r="O176" s="28"/>
      <c r="P176" s="28"/>
    </row>
    <row r="177" spans="1:16" x14ac:dyDescent="0.2">
      <c r="A177" s="25" t="s">
        <v>105</v>
      </c>
      <c r="B177" s="26"/>
      <c r="C177" s="28"/>
      <c r="D177" s="28"/>
      <c r="E177" s="28"/>
      <c r="F177" s="28"/>
      <c r="G177" s="28"/>
      <c r="H177" s="28"/>
      <c r="I177" s="28"/>
      <c r="J177" s="28"/>
      <c r="K177" s="28"/>
      <c r="L177" s="28"/>
      <c r="M177" s="28"/>
      <c r="N177" s="28"/>
      <c r="O177" s="28"/>
      <c r="P177" s="28"/>
    </row>
    <row r="178" spans="1:16" x14ac:dyDescent="0.2">
      <c r="A178" s="25" t="s">
        <v>106</v>
      </c>
      <c r="B178" s="26"/>
      <c r="C178" s="28"/>
      <c r="D178" s="28"/>
      <c r="E178" s="28"/>
      <c r="F178" s="28"/>
      <c r="G178" s="28"/>
      <c r="H178" s="28"/>
      <c r="I178" s="28"/>
      <c r="J178" s="28"/>
      <c r="K178" s="28"/>
      <c r="L178" s="28"/>
      <c r="M178" s="28"/>
      <c r="N178" s="28"/>
      <c r="O178" s="28"/>
      <c r="P178" s="28"/>
    </row>
    <row r="179" spans="1:16" x14ac:dyDescent="0.2">
      <c r="A179" s="25" t="s">
        <v>620</v>
      </c>
      <c r="B179" s="26"/>
      <c r="C179" s="28"/>
      <c r="D179" s="28"/>
      <c r="E179" s="28"/>
      <c r="F179" s="28"/>
      <c r="G179" s="28"/>
      <c r="H179" s="28"/>
      <c r="I179" s="28"/>
      <c r="J179" s="28"/>
      <c r="K179" s="28"/>
      <c r="L179" s="28"/>
      <c r="M179" s="28"/>
      <c r="N179" s="28"/>
      <c r="O179" s="28"/>
      <c r="P179" s="28"/>
    </row>
    <row r="180" spans="1:16" x14ac:dyDescent="0.2">
      <c r="A180" s="25" t="s">
        <v>107</v>
      </c>
      <c r="B180" s="26"/>
      <c r="C180" s="28"/>
      <c r="D180" s="28"/>
      <c r="E180" s="28"/>
      <c r="F180" s="28"/>
      <c r="G180" s="28"/>
      <c r="H180" s="28"/>
      <c r="I180" s="28"/>
      <c r="J180" s="28"/>
      <c r="K180" s="28"/>
      <c r="L180" s="28"/>
      <c r="M180" s="28"/>
      <c r="N180" s="28"/>
      <c r="O180" s="28"/>
      <c r="P180" s="28"/>
    </row>
    <row r="181" spans="1:16" x14ac:dyDescent="0.2">
      <c r="A181" s="25" t="s">
        <v>108</v>
      </c>
      <c r="B181" s="26"/>
      <c r="C181" s="28"/>
      <c r="D181" s="28"/>
      <c r="E181" s="28"/>
      <c r="F181" s="28"/>
      <c r="G181" s="28"/>
      <c r="H181" s="28"/>
      <c r="I181" s="28"/>
      <c r="J181" s="28"/>
      <c r="K181" s="28"/>
      <c r="L181" s="28"/>
      <c r="M181" s="28"/>
      <c r="N181" s="28"/>
      <c r="O181" s="28"/>
      <c r="P181" s="28"/>
    </row>
    <row r="182" spans="1:16" x14ac:dyDescent="0.2">
      <c r="A182" s="25" t="s">
        <v>621</v>
      </c>
      <c r="B182" s="26"/>
      <c r="C182" s="28"/>
      <c r="D182" s="28"/>
      <c r="E182" s="28"/>
      <c r="F182" s="28"/>
      <c r="G182" s="28"/>
      <c r="H182" s="28"/>
      <c r="I182" s="28"/>
      <c r="J182" s="28"/>
      <c r="K182" s="28"/>
      <c r="L182" s="28"/>
      <c r="M182" s="28"/>
      <c r="N182" s="28"/>
      <c r="O182" s="28"/>
      <c r="P182" s="28"/>
    </row>
    <row r="183" spans="1:16" x14ac:dyDescent="0.2">
      <c r="A183" s="25" t="s">
        <v>109</v>
      </c>
      <c r="B183" s="26"/>
      <c r="C183" s="28"/>
      <c r="D183" s="28"/>
      <c r="E183" s="28"/>
      <c r="F183" s="28"/>
      <c r="G183" s="28"/>
      <c r="H183" s="28"/>
      <c r="I183" s="28"/>
      <c r="J183" s="28"/>
      <c r="K183" s="28"/>
      <c r="L183" s="28"/>
      <c r="M183" s="28"/>
      <c r="N183" s="28"/>
      <c r="O183" s="28"/>
      <c r="P183" s="28"/>
    </row>
    <row r="184" spans="1:16" x14ac:dyDescent="0.2">
      <c r="A184" s="25" t="s">
        <v>110</v>
      </c>
      <c r="B184" s="26"/>
      <c r="C184" s="28"/>
      <c r="D184" s="28"/>
      <c r="E184" s="28"/>
      <c r="F184" s="28"/>
      <c r="G184" s="28"/>
      <c r="H184" s="28"/>
      <c r="I184" s="28"/>
      <c r="J184" s="28"/>
      <c r="K184" s="28"/>
      <c r="L184" s="28"/>
      <c r="M184" s="28"/>
      <c r="N184" s="28"/>
      <c r="O184" s="28"/>
      <c r="P184" s="28"/>
    </row>
    <row r="185" spans="1:16" x14ac:dyDescent="0.2">
      <c r="A185" s="25" t="s">
        <v>111</v>
      </c>
      <c r="B185" s="26"/>
      <c r="C185" s="28"/>
      <c r="D185" s="28"/>
      <c r="E185" s="28"/>
      <c r="F185" s="28"/>
      <c r="G185" s="28"/>
      <c r="H185" s="28"/>
      <c r="I185" s="28"/>
      <c r="J185" s="28"/>
      <c r="K185" s="28"/>
      <c r="L185" s="28"/>
      <c r="M185" s="28"/>
      <c r="N185" s="28"/>
      <c r="O185" s="28"/>
      <c r="P185" s="28"/>
    </row>
    <row r="186" spans="1:16" x14ac:dyDescent="0.2">
      <c r="A186" s="25" t="s">
        <v>622</v>
      </c>
      <c r="B186" s="26"/>
      <c r="C186" s="28"/>
      <c r="D186" s="28"/>
      <c r="E186" s="28"/>
      <c r="F186" s="28"/>
      <c r="G186" s="28"/>
      <c r="H186" s="28"/>
      <c r="I186" s="28"/>
      <c r="J186" s="28"/>
      <c r="K186" s="28"/>
      <c r="L186" s="28"/>
      <c r="M186" s="28"/>
      <c r="N186" s="28"/>
      <c r="O186" s="28"/>
      <c r="P186" s="28"/>
    </row>
    <row r="187" spans="1:16" x14ac:dyDescent="0.2">
      <c r="A187" s="25" t="s">
        <v>623</v>
      </c>
      <c r="B187" s="26"/>
      <c r="C187" s="28"/>
      <c r="D187" s="28"/>
      <c r="E187" s="28"/>
      <c r="F187" s="28"/>
      <c r="G187" s="28"/>
      <c r="H187" s="28"/>
      <c r="I187" s="28"/>
      <c r="J187" s="28"/>
      <c r="K187" s="28"/>
      <c r="L187" s="28"/>
      <c r="M187" s="28"/>
      <c r="N187" s="28"/>
      <c r="O187" s="28"/>
      <c r="P187" s="28"/>
    </row>
    <row r="188" spans="1:16" x14ac:dyDescent="0.2">
      <c r="A188" s="25" t="s">
        <v>126</v>
      </c>
      <c r="B188" s="26"/>
      <c r="C188" s="28"/>
      <c r="D188" s="28"/>
      <c r="E188" s="28"/>
      <c r="F188" s="28"/>
      <c r="G188" s="28"/>
      <c r="H188" s="28"/>
      <c r="I188" s="28"/>
      <c r="J188" s="28"/>
      <c r="K188" s="28"/>
      <c r="L188" s="28"/>
      <c r="M188" s="28"/>
      <c r="N188" s="28"/>
      <c r="O188" s="28"/>
      <c r="P188" s="28"/>
    </row>
    <row r="189" spans="1:16" x14ac:dyDescent="0.2">
      <c r="A189" s="25" t="s">
        <v>624</v>
      </c>
      <c r="B189" s="26"/>
      <c r="C189" s="28"/>
      <c r="D189" s="28"/>
      <c r="E189" s="28"/>
      <c r="F189" s="28"/>
      <c r="G189" s="28"/>
      <c r="H189" s="28"/>
      <c r="I189" s="28"/>
      <c r="J189" s="28"/>
      <c r="K189" s="28"/>
      <c r="L189" s="28"/>
      <c r="M189" s="28"/>
      <c r="N189" s="28"/>
      <c r="O189" s="28"/>
      <c r="P189" s="28"/>
    </row>
    <row r="190" spans="1:16" x14ac:dyDescent="0.2">
      <c r="A190" s="25" t="s">
        <v>625</v>
      </c>
      <c r="B190" s="26"/>
      <c r="C190" s="28"/>
      <c r="D190" s="28"/>
      <c r="E190" s="28"/>
      <c r="F190" s="28"/>
      <c r="G190" s="28"/>
      <c r="H190" s="28"/>
      <c r="I190" s="28"/>
      <c r="J190" s="28"/>
      <c r="K190" s="28"/>
      <c r="L190" s="28"/>
      <c r="M190" s="28"/>
      <c r="N190" s="28"/>
      <c r="O190" s="28"/>
      <c r="P190" s="28"/>
    </row>
    <row r="191" spans="1:16" x14ac:dyDescent="0.2">
      <c r="A191" s="25" t="s">
        <v>127</v>
      </c>
      <c r="B191" s="26"/>
      <c r="C191" s="28"/>
      <c r="D191" s="28"/>
      <c r="E191" s="28"/>
      <c r="F191" s="28"/>
      <c r="G191" s="28"/>
      <c r="H191" s="28"/>
      <c r="I191" s="28"/>
      <c r="J191" s="28"/>
      <c r="K191" s="28"/>
      <c r="L191" s="28"/>
      <c r="M191" s="28"/>
      <c r="N191" s="28"/>
      <c r="O191" s="28"/>
      <c r="P191" s="28"/>
    </row>
    <row r="192" spans="1:16" x14ac:dyDescent="0.2">
      <c r="A192" s="25" t="s">
        <v>626</v>
      </c>
      <c r="B192" s="26"/>
      <c r="C192" s="28"/>
      <c r="D192" s="28"/>
      <c r="E192" s="28"/>
      <c r="F192" s="28"/>
      <c r="G192" s="28"/>
      <c r="H192" s="28"/>
      <c r="I192" s="28"/>
      <c r="J192" s="28"/>
      <c r="K192" s="28"/>
      <c r="L192" s="28"/>
      <c r="M192" s="28"/>
      <c r="N192" s="28"/>
      <c r="O192" s="28"/>
      <c r="P192" s="28"/>
    </row>
    <row r="193" spans="1:16" x14ac:dyDescent="0.2">
      <c r="A193" s="25" t="s">
        <v>627</v>
      </c>
      <c r="B193" s="26"/>
      <c r="C193" s="28"/>
      <c r="D193" s="28"/>
      <c r="E193" s="28"/>
      <c r="F193" s="28"/>
      <c r="G193" s="28"/>
      <c r="H193" s="28"/>
      <c r="I193" s="28"/>
      <c r="J193" s="28"/>
      <c r="K193" s="28"/>
      <c r="L193" s="28"/>
      <c r="M193" s="28"/>
      <c r="N193" s="28"/>
      <c r="O193" s="28"/>
      <c r="P193" s="28"/>
    </row>
    <row r="194" spans="1:16" x14ac:dyDescent="0.2">
      <c r="A194" s="25" t="s">
        <v>628</v>
      </c>
      <c r="B194" s="26"/>
      <c r="C194" s="28"/>
      <c r="D194" s="28"/>
      <c r="E194" s="28"/>
      <c r="F194" s="28"/>
      <c r="G194" s="28"/>
      <c r="H194" s="28"/>
      <c r="I194" s="28"/>
      <c r="J194" s="28"/>
      <c r="K194" s="28"/>
      <c r="L194" s="28"/>
      <c r="M194" s="28"/>
      <c r="N194" s="28"/>
      <c r="O194" s="28"/>
      <c r="P194" s="28"/>
    </row>
    <row r="195" spans="1:16" x14ac:dyDescent="0.2">
      <c r="A195" s="25" t="s">
        <v>629</v>
      </c>
      <c r="B195" s="26"/>
      <c r="C195" s="28"/>
      <c r="D195" s="28"/>
      <c r="E195" s="28"/>
      <c r="F195" s="28"/>
      <c r="G195" s="28"/>
      <c r="H195" s="28"/>
      <c r="I195" s="28"/>
      <c r="J195" s="28"/>
      <c r="K195" s="28"/>
      <c r="L195" s="28"/>
      <c r="M195" s="28"/>
      <c r="N195" s="28"/>
      <c r="O195" s="28"/>
      <c r="P195" s="28"/>
    </row>
    <row r="196" spans="1:16" x14ac:dyDescent="0.2">
      <c r="A196" s="25" t="s">
        <v>630</v>
      </c>
      <c r="B196" s="26"/>
      <c r="C196" s="28"/>
      <c r="D196" s="28"/>
      <c r="E196" s="28"/>
      <c r="F196" s="28"/>
      <c r="G196" s="28"/>
      <c r="H196" s="28"/>
      <c r="I196" s="28"/>
      <c r="J196" s="28"/>
      <c r="K196" s="28"/>
      <c r="L196" s="28"/>
      <c r="M196" s="28"/>
      <c r="N196" s="28"/>
      <c r="O196" s="28"/>
      <c r="P196" s="28"/>
    </row>
    <row r="197" spans="1:16" x14ac:dyDescent="0.2">
      <c r="A197" s="25" t="s">
        <v>631</v>
      </c>
      <c r="B197" s="26"/>
      <c r="C197" s="28"/>
      <c r="D197" s="28"/>
      <c r="E197" s="28"/>
      <c r="F197" s="28"/>
      <c r="G197" s="28"/>
      <c r="H197" s="28"/>
      <c r="I197" s="28"/>
      <c r="J197" s="28"/>
      <c r="K197" s="28"/>
      <c r="L197" s="28"/>
      <c r="M197" s="28"/>
      <c r="N197" s="28"/>
      <c r="O197" s="28"/>
      <c r="P197" s="28"/>
    </row>
    <row r="198" spans="1:16" x14ac:dyDescent="0.2">
      <c r="A198" s="25" t="s">
        <v>632</v>
      </c>
      <c r="B198" s="26"/>
      <c r="C198" s="28"/>
      <c r="D198" s="28"/>
      <c r="E198" s="28"/>
      <c r="F198" s="28"/>
      <c r="G198" s="28"/>
      <c r="H198" s="28"/>
      <c r="I198" s="28"/>
      <c r="J198" s="28"/>
      <c r="K198" s="28"/>
      <c r="L198" s="28"/>
      <c r="M198" s="28"/>
      <c r="N198" s="28"/>
      <c r="O198" s="28"/>
      <c r="P198" s="28"/>
    </row>
    <row r="199" spans="1:16" x14ac:dyDescent="0.2">
      <c r="A199" s="25" t="s">
        <v>633</v>
      </c>
      <c r="B199" s="26"/>
      <c r="C199" s="28"/>
      <c r="D199" s="28"/>
      <c r="E199" s="28"/>
      <c r="F199" s="28"/>
      <c r="G199" s="28"/>
      <c r="H199" s="28"/>
      <c r="I199" s="28"/>
      <c r="J199" s="28"/>
      <c r="K199" s="28"/>
      <c r="L199" s="28"/>
      <c r="M199" s="28"/>
      <c r="N199" s="28"/>
      <c r="O199" s="28"/>
      <c r="P199" s="28"/>
    </row>
    <row r="200" spans="1:16" x14ac:dyDescent="0.2">
      <c r="A200" s="25" t="s">
        <v>128</v>
      </c>
      <c r="B200" s="26"/>
      <c r="C200" s="28"/>
      <c r="D200" s="28"/>
      <c r="E200" s="28"/>
      <c r="F200" s="28"/>
      <c r="G200" s="28"/>
      <c r="H200" s="28"/>
      <c r="I200" s="28"/>
      <c r="J200" s="28"/>
      <c r="K200" s="28"/>
      <c r="L200" s="28"/>
      <c r="M200" s="28"/>
      <c r="N200" s="28"/>
      <c r="O200" s="28"/>
      <c r="P200" s="28"/>
    </row>
    <row r="201" spans="1:16" x14ac:dyDescent="0.2">
      <c r="A201" s="25" t="s">
        <v>129</v>
      </c>
      <c r="B201" s="26"/>
      <c r="C201" s="28"/>
      <c r="D201" s="28"/>
      <c r="E201" s="28"/>
      <c r="F201" s="28"/>
      <c r="G201" s="28"/>
      <c r="H201" s="28"/>
      <c r="I201" s="28"/>
      <c r="J201" s="28"/>
      <c r="K201" s="28"/>
      <c r="L201" s="28"/>
      <c r="M201" s="28"/>
      <c r="N201" s="28"/>
      <c r="O201" s="28"/>
      <c r="P201" s="28"/>
    </row>
    <row r="202" spans="1:16" x14ac:dyDescent="0.2">
      <c r="A202" s="25" t="s">
        <v>634</v>
      </c>
      <c r="B202" s="26"/>
      <c r="C202" s="28"/>
      <c r="D202" s="28"/>
      <c r="E202" s="28"/>
      <c r="F202" s="28"/>
      <c r="G202" s="28"/>
      <c r="H202" s="28"/>
      <c r="I202" s="28"/>
      <c r="J202" s="28"/>
      <c r="K202" s="28"/>
      <c r="L202" s="28"/>
      <c r="M202" s="28"/>
      <c r="N202" s="28"/>
      <c r="O202" s="28"/>
      <c r="P202" s="28"/>
    </row>
    <row r="203" spans="1:16" x14ac:dyDescent="0.2">
      <c r="A203" s="25" t="s">
        <v>635</v>
      </c>
      <c r="B203" s="26"/>
      <c r="C203" s="28"/>
      <c r="D203" s="28"/>
      <c r="E203" s="28"/>
      <c r="F203" s="28"/>
      <c r="G203" s="28"/>
      <c r="H203" s="28"/>
      <c r="I203" s="28"/>
      <c r="J203" s="28"/>
      <c r="K203" s="28"/>
      <c r="L203" s="28"/>
      <c r="M203" s="28"/>
      <c r="N203" s="28"/>
      <c r="O203" s="28"/>
      <c r="P203" s="28"/>
    </row>
    <row r="204" spans="1:16" x14ac:dyDescent="0.2">
      <c r="A204" s="25" t="s">
        <v>636</v>
      </c>
      <c r="B204" s="26"/>
      <c r="C204" s="28"/>
      <c r="D204" s="28"/>
      <c r="E204" s="28"/>
      <c r="F204" s="28"/>
      <c r="G204" s="28"/>
      <c r="H204" s="28"/>
      <c r="I204" s="28"/>
      <c r="J204" s="28"/>
      <c r="K204" s="28"/>
      <c r="L204" s="28"/>
      <c r="M204" s="28"/>
      <c r="N204" s="28"/>
      <c r="O204" s="28"/>
      <c r="P204" s="28"/>
    </row>
    <row r="205" spans="1:16" x14ac:dyDescent="0.2">
      <c r="A205" s="25" t="s">
        <v>637</v>
      </c>
      <c r="B205" s="26"/>
      <c r="C205" s="28"/>
      <c r="D205" s="28"/>
      <c r="E205" s="28"/>
      <c r="F205" s="28"/>
      <c r="G205" s="28"/>
      <c r="H205" s="28"/>
      <c r="I205" s="28"/>
      <c r="J205" s="28"/>
      <c r="K205" s="28"/>
      <c r="L205" s="28"/>
      <c r="M205" s="28"/>
      <c r="N205" s="28"/>
      <c r="O205" s="28"/>
      <c r="P205" s="28"/>
    </row>
    <row r="206" spans="1:16" x14ac:dyDescent="0.2">
      <c r="A206" s="25" t="s">
        <v>638</v>
      </c>
      <c r="B206" s="26"/>
      <c r="C206" s="28"/>
      <c r="D206" s="28"/>
      <c r="E206" s="28"/>
      <c r="F206" s="28"/>
      <c r="G206" s="28"/>
      <c r="H206" s="28"/>
      <c r="I206" s="28"/>
      <c r="J206" s="28"/>
      <c r="K206" s="28"/>
      <c r="L206" s="28"/>
      <c r="M206" s="28"/>
      <c r="N206" s="28"/>
      <c r="O206" s="28"/>
      <c r="P206" s="28"/>
    </row>
    <row r="207" spans="1:16" x14ac:dyDescent="0.2">
      <c r="A207" s="25" t="s">
        <v>639</v>
      </c>
      <c r="B207" s="26"/>
      <c r="C207" s="28"/>
      <c r="D207" s="28"/>
      <c r="E207" s="28"/>
      <c r="F207" s="28"/>
      <c r="G207" s="28"/>
      <c r="H207" s="28"/>
      <c r="I207" s="28"/>
      <c r="J207" s="28"/>
      <c r="K207" s="28"/>
      <c r="L207" s="28"/>
      <c r="M207" s="28"/>
      <c r="N207" s="28"/>
      <c r="O207" s="28"/>
      <c r="P207" s="28"/>
    </row>
    <row r="208" spans="1:16" x14ac:dyDescent="0.2">
      <c r="A208" s="25" t="s">
        <v>640</v>
      </c>
      <c r="B208" s="26"/>
      <c r="C208" s="28"/>
      <c r="D208" s="28"/>
      <c r="E208" s="28"/>
      <c r="F208" s="28"/>
      <c r="G208" s="28"/>
      <c r="H208" s="28"/>
      <c r="I208" s="28"/>
      <c r="J208" s="28"/>
      <c r="K208" s="28"/>
      <c r="L208" s="28"/>
      <c r="M208" s="28"/>
      <c r="N208" s="28"/>
      <c r="O208" s="28"/>
      <c r="P208" s="28"/>
    </row>
    <row r="209" spans="1:16" x14ac:dyDescent="0.2">
      <c r="A209" s="25" t="s">
        <v>641</v>
      </c>
      <c r="B209" s="26"/>
      <c r="C209" s="28"/>
      <c r="D209" s="28"/>
      <c r="E209" s="28"/>
      <c r="F209" s="28"/>
      <c r="G209" s="28"/>
      <c r="H209" s="28"/>
      <c r="I209" s="28"/>
      <c r="J209" s="28"/>
      <c r="K209" s="28"/>
      <c r="L209" s="28"/>
      <c r="M209" s="28"/>
      <c r="N209" s="28"/>
      <c r="O209" s="28"/>
      <c r="P209" s="28"/>
    </row>
    <row r="210" spans="1:16" x14ac:dyDescent="0.2">
      <c r="A210" s="25" t="s">
        <v>130</v>
      </c>
      <c r="B210" s="26"/>
      <c r="C210" s="28"/>
      <c r="D210" s="28"/>
      <c r="E210" s="28"/>
      <c r="F210" s="28"/>
      <c r="G210" s="28"/>
      <c r="H210" s="28"/>
      <c r="I210" s="28"/>
      <c r="J210" s="28"/>
      <c r="K210" s="28"/>
      <c r="L210" s="28"/>
      <c r="M210" s="28"/>
      <c r="N210" s="28"/>
      <c r="O210" s="28"/>
      <c r="P210" s="28"/>
    </row>
    <row r="211" spans="1:16" x14ac:dyDescent="0.2">
      <c r="A211" s="25" t="s">
        <v>131</v>
      </c>
      <c r="B211" s="26"/>
      <c r="C211" s="28"/>
      <c r="D211" s="28"/>
      <c r="E211" s="28"/>
      <c r="F211" s="28"/>
      <c r="G211" s="28"/>
      <c r="H211" s="28"/>
      <c r="I211" s="28"/>
      <c r="J211" s="28"/>
      <c r="K211" s="28"/>
      <c r="L211" s="28"/>
      <c r="M211" s="28"/>
      <c r="N211" s="28"/>
      <c r="O211" s="28"/>
      <c r="P211" s="28"/>
    </row>
    <row r="212" spans="1:16" x14ac:dyDescent="0.2">
      <c r="A212" s="25" t="s">
        <v>642</v>
      </c>
      <c r="B212" s="26"/>
      <c r="C212" s="28"/>
      <c r="D212" s="28"/>
      <c r="E212" s="28"/>
      <c r="F212" s="28"/>
      <c r="G212" s="28"/>
      <c r="H212" s="28"/>
      <c r="I212" s="28"/>
      <c r="J212" s="28"/>
      <c r="K212" s="28"/>
      <c r="L212" s="28"/>
      <c r="M212" s="28"/>
      <c r="N212" s="28"/>
      <c r="O212" s="28"/>
      <c r="P212" s="28"/>
    </row>
    <row r="213" spans="1:16" x14ac:dyDescent="0.2">
      <c r="A213" s="25" t="s">
        <v>132</v>
      </c>
      <c r="B213" s="26"/>
      <c r="C213" s="28"/>
      <c r="D213" s="28"/>
      <c r="E213" s="28"/>
      <c r="F213" s="28"/>
      <c r="G213" s="28"/>
      <c r="H213" s="28"/>
      <c r="I213" s="28"/>
      <c r="J213" s="28"/>
      <c r="K213" s="28"/>
      <c r="L213" s="28"/>
      <c r="M213" s="28"/>
      <c r="N213" s="28"/>
      <c r="O213" s="28"/>
      <c r="P213" s="28"/>
    </row>
    <row r="214" spans="1:16" x14ac:dyDescent="0.2">
      <c r="A214" s="25" t="s">
        <v>643</v>
      </c>
      <c r="B214" s="26"/>
      <c r="C214" s="28"/>
      <c r="D214" s="28"/>
      <c r="E214" s="28"/>
      <c r="F214" s="28"/>
      <c r="G214" s="28"/>
      <c r="H214" s="28"/>
      <c r="I214" s="28"/>
      <c r="J214" s="28"/>
      <c r="K214" s="28"/>
      <c r="L214" s="28"/>
      <c r="M214" s="28"/>
      <c r="N214" s="28"/>
      <c r="O214" s="28"/>
      <c r="P214" s="28"/>
    </row>
    <row r="215" spans="1:16" x14ac:dyDescent="0.2">
      <c r="A215" s="25" t="s">
        <v>133</v>
      </c>
      <c r="B215" s="26"/>
      <c r="C215" s="28"/>
      <c r="D215" s="28"/>
      <c r="E215" s="28"/>
      <c r="F215" s="28"/>
      <c r="G215" s="28"/>
      <c r="H215" s="28"/>
      <c r="I215" s="28"/>
      <c r="J215" s="28"/>
      <c r="K215" s="28"/>
      <c r="L215" s="28"/>
      <c r="M215" s="28"/>
      <c r="N215" s="28"/>
      <c r="O215" s="28"/>
      <c r="P215" s="28"/>
    </row>
    <row r="216" spans="1:16" x14ac:dyDescent="0.2">
      <c r="A216" s="25" t="s">
        <v>134</v>
      </c>
      <c r="B216" s="26"/>
      <c r="C216" s="28"/>
      <c r="D216" s="28"/>
      <c r="E216" s="28"/>
      <c r="F216" s="28"/>
      <c r="G216" s="28"/>
      <c r="H216" s="28"/>
      <c r="I216" s="28"/>
      <c r="J216" s="28"/>
      <c r="K216" s="28"/>
      <c r="L216" s="28"/>
      <c r="M216" s="28"/>
      <c r="N216" s="28"/>
      <c r="O216" s="28"/>
      <c r="P216" s="28"/>
    </row>
    <row r="217" spans="1:16" x14ac:dyDescent="0.2">
      <c r="A217" s="25" t="s">
        <v>644</v>
      </c>
      <c r="B217" s="26"/>
      <c r="C217" s="28"/>
      <c r="D217" s="28"/>
      <c r="E217" s="28"/>
      <c r="F217" s="28"/>
      <c r="G217" s="28"/>
      <c r="H217" s="28"/>
      <c r="I217" s="28"/>
      <c r="J217" s="28"/>
      <c r="K217" s="28"/>
      <c r="L217" s="28"/>
      <c r="M217" s="28"/>
      <c r="N217" s="28"/>
      <c r="O217" s="28"/>
      <c r="P217" s="28"/>
    </row>
    <row r="218" spans="1:16" x14ac:dyDescent="0.2">
      <c r="A218" s="25" t="s">
        <v>645</v>
      </c>
      <c r="B218" s="26"/>
      <c r="C218" s="28"/>
      <c r="D218" s="28"/>
      <c r="E218" s="28"/>
      <c r="F218" s="28"/>
      <c r="G218" s="28"/>
      <c r="H218" s="28"/>
      <c r="I218" s="28"/>
      <c r="J218" s="28"/>
      <c r="K218" s="28"/>
      <c r="L218" s="28"/>
      <c r="M218" s="28"/>
      <c r="N218" s="28"/>
      <c r="O218" s="28"/>
      <c r="P218" s="28"/>
    </row>
    <row r="219" spans="1:16" x14ac:dyDescent="0.2">
      <c r="A219" s="25" t="s">
        <v>646</v>
      </c>
      <c r="B219" s="26"/>
      <c r="C219" s="28"/>
      <c r="D219" s="28"/>
      <c r="E219" s="28"/>
      <c r="F219" s="28"/>
      <c r="G219" s="28"/>
      <c r="H219" s="28"/>
      <c r="I219" s="28"/>
      <c r="J219" s="28"/>
      <c r="K219" s="28"/>
      <c r="L219" s="28"/>
      <c r="M219" s="28"/>
      <c r="N219" s="28"/>
      <c r="O219" s="28"/>
      <c r="P219" s="28"/>
    </row>
    <row r="220" spans="1:16" x14ac:dyDescent="0.2">
      <c r="A220" s="25" t="s">
        <v>647</v>
      </c>
      <c r="B220" s="26"/>
      <c r="C220" s="28"/>
      <c r="D220" s="28"/>
      <c r="E220" s="28"/>
      <c r="F220" s="28"/>
      <c r="G220" s="28"/>
      <c r="H220" s="28"/>
      <c r="I220" s="28"/>
      <c r="J220" s="28"/>
      <c r="K220" s="28"/>
      <c r="L220" s="28"/>
      <c r="M220" s="28"/>
      <c r="N220" s="28"/>
      <c r="O220" s="28"/>
      <c r="P220" s="28"/>
    </row>
    <row r="221" spans="1:16" x14ac:dyDescent="0.2">
      <c r="A221" s="25" t="s">
        <v>648</v>
      </c>
      <c r="B221" s="26"/>
      <c r="C221" s="28"/>
      <c r="D221" s="28"/>
      <c r="E221" s="28"/>
      <c r="F221" s="28"/>
      <c r="G221" s="28"/>
      <c r="H221" s="28"/>
      <c r="I221" s="28"/>
      <c r="J221" s="28"/>
      <c r="K221" s="28"/>
      <c r="L221" s="28"/>
      <c r="M221" s="28"/>
      <c r="N221" s="28"/>
      <c r="O221" s="28"/>
      <c r="P221" s="28"/>
    </row>
    <row r="222" spans="1:16" x14ac:dyDescent="0.2">
      <c r="A222" s="25" t="s">
        <v>649</v>
      </c>
      <c r="B222" s="26"/>
      <c r="C222" s="28"/>
      <c r="D222" s="28"/>
      <c r="E222" s="28"/>
      <c r="F222" s="28"/>
      <c r="G222" s="28"/>
      <c r="H222" s="28"/>
      <c r="I222" s="28"/>
      <c r="J222" s="28"/>
      <c r="K222" s="28"/>
      <c r="L222" s="28"/>
      <c r="M222" s="28"/>
      <c r="N222" s="28"/>
      <c r="O222" s="28"/>
      <c r="P222" s="28"/>
    </row>
    <row r="223" spans="1:16" x14ac:dyDescent="0.2">
      <c r="A223" s="25" t="s">
        <v>650</v>
      </c>
      <c r="B223" s="26"/>
      <c r="C223" s="28"/>
      <c r="D223" s="28"/>
      <c r="E223" s="28"/>
      <c r="F223" s="28"/>
      <c r="G223" s="28"/>
      <c r="H223" s="28"/>
      <c r="I223" s="28"/>
      <c r="J223" s="28"/>
      <c r="K223" s="28"/>
      <c r="L223" s="28"/>
      <c r="M223" s="28"/>
      <c r="N223" s="28"/>
      <c r="O223" s="28"/>
      <c r="P223" s="28"/>
    </row>
    <row r="224" spans="1:16" x14ac:dyDescent="0.2">
      <c r="A224" s="25" t="s">
        <v>651</v>
      </c>
      <c r="B224" s="26"/>
      <c r="C224" s="28"/>
      <c r="D224" s="28"/>
      <c r="E224" s="28"/>
      <c r="F224" s="28"/>
      <c r="G224" s="28"/>
      <c r="H224" s="28"/>
      <c r="I224" s="28"/>
      <c r="J224" s="28"/>
      <c r="K224" s="28"/>
      <c r="L224" s="28"/>
      <c r="M224" s="28"/>
      <c r="N224" s="28"/>
      <c r="O224" s="28"/>
      <c r="P224" s="28"/>
    </row>
    <row r="225" spans="1:16" x14ac:dyDescent="0.2">
      <c r="A225" s="25" t="s">
        <v>135</v>
      </c>
      <c r="B225" s="26"/>
      <c r="C225" s="28"/>
      <c r="D225" s="28"/>
      <c r="E225" s="28"/>
      <c r="F225" s="28"/>
      <c r="G225" s="28"/>
      <c r="H225" s="28"/>
      <c r="I225" s="28"/>
      <c r="J225" s="28"/>
      <c r="K225" s="28"/>
      <c r="L225" s="28"/>
      <c r="M225" s="28"/>
      <c r="N225" s="28"/>
      <c r="O225" s="28"/>
      <c r="P225" s="28"/>
    </row>
    <row r="226" spans="1:16" x14ac:dyDescent="0.2">
      <c r="A226" s="25" t="s">
        <v>136</v>
      </c>
      <c r="B226" s="26"/>
      <c r="C226" s="28"/>
      <c r="D226" s="28"/>
      <c r="E226" s="28"/>
      <c r="F226" s="28"/>
      <c r="G226" s="28"/>
      <c r="H226" s="28"/>
      <c r="I226" s="28"/>
      <c r="J226" s="28"/>
      <c r="K226" s="28"/>
      <c r="L226" s="28"/>
      <c r="M226" s="28"/>
      <c r="N226" s="28"/>
      <c r="O226" s="28"/>
      <c r="P226" s="28"/>
    </row>
    <row r="227" spans="1:16" x14ac:dyDescent="0.2">
      <c r="A227" s="25" t="s">
        <v>652</v>
      </c>
      <c r="B227" s="26"/>
      <c r="C227" s="28"/>
      <c r="D227" s="28"/>
      <c r="E227" s="28"/>
      <c r="F227" s="28"/>
      <c r="G227" s="28"/>
      <c r="H227" s="28"/>
      <c r="I227" s="28"/>
      <c r="J227" s="28"/>
      <c r="K227" s="28"/>
      <c r="L227" s="28"/>
      <c r="M227" s="28"/>
      <c r="N227" s="28"/>
      <c r="O227" s="28"/>
      <c r="P227" s="28"/>
    </row>
    <row r="228" spans="1:16" x14ac:dyDescent="0.2">
      <c r="A228" s="25" t="s">
        <v>653</v>
      </c>
      <c r="B228" s="26"/>
      <c r="C228" s="28"/>
      <c r="D228" s="28"/>
      <c r="E228" s="28"/>
      <c r="F228" s="28"/>
      <c r="G228" s="28"/>
      <c r="H228" s="28"/>
      <c r="I228" s="28"/>
      <c r="J228" s="28"/>
      <c r="K228" s="28"/>
      <c r="L228" s="28"/>
      <c r="M228" s="28"/>
      <c r="N228" s="28"/>
      <c r="O228" s="28"/>
      <c r="P228" s="28"/>
    </row>
    <row r="229" spans="1:16" x14ac:dyDescent="0.2">
      <c r="A229" s="25" t="s">
        <v>654</v>
      </c>
      <c r="B229" s="26"/>
      <c r="C229" s="28"/>
      <c r="D229" s="28"/>
      <c r="E229" s="28"/>
      <c r="F229" s="28"/>
      <c r="G229" s="28"/>
      <c r="H229" s="28"/>
      <c r="I229" s="28"/>
      <c r="J229" s="28"/>
      <c r="K229" s="28"/>
      <c r="L229" s="28"/>
      <c r="M229" s="28"/>
      <c r="N229" s="28"/>
      <c r="O229" s="28"/>
      <c r="P229" s="28"/>
    </row>
    <row r="230" spans="1:16" x14ac:dyDescent="0.2">
      <c r="A230" s="25" t="s">
        <v>655</v>
      </c>
      <c r="B230" s="26"/>
      <c r="C230" s="28"/>
      <c r="D230" s="28"/>
      <c r="E230" s="28"/>
      <c r="F230" s="28"/>
      <c r="G230" s="28"/>
      <c r="H230" s="28"/>
      <c r="I230" s="28"/>
      <c r="J230" s="28"/>
      <c r="K230" s="28"/>
      <c r="L230" s="28"/>
      <c r="M230" s="28"/>
      <c r="N230" s="28"/>
      <c r="O230" s="28"/>
      <c r="P230" s="28"/>
    </row>
    <row r="231" spans="1:16" x14ac:dyDescent="0.2">
      <c r="A231" s="25" t="s">
        <v>656</v>
      </c>
      <c r="B231" s="26"/>
      <c r="C231" s="28"/>
      <c r="D231" s="28"/>
      <c r="E231" s="28"/>
      <c r="F231" s="28"/>
      <c r="G231" s="28"/>
      <c r="H231" s="28"/>
      <c r="I231" s="28"/>
      <c r="J231" s="28"/>
      <c r="K231" s="28"/>
      <c r="L231" s="28"/>
      <c r="M231" s="28"/>
      <c r="N231" s="28"/>
      <c r="O231" s="28"/>
      <c r="P231" s="28"/>
    </row>
    <row r="232" spans="1:16" x14ac:dyDescent="0.2">
      <c r="A232" s="25" t="s">
        <v>657</v>
      </c>
      <c r="B232" s="26"/>
      <c r="C232" s="28"/>
      <c r="D232" s="28"/>
      <c r="E232" s="28"/>
      <c r="F232" s="28"/>
      <c r="G232" s="28"/>
      <c r="H232" s="28"/>
      <c r="I232" s="28"/>
      <c r="J232" s="28"/>
      <c r="K232" s="28"/>
      <c r="L232" s="28"/>
      <c r="M232" s="28"/>
      <c r="N232" s="28"/>
      <c r="O232" s="28"/>
      <c r="P232" s="28"/>
    </row>
    <row r="233" spans="1:16" x14ac:dyDescent="0.2">
      <c r="A233" s="25" t="s">
        <v>658</v>
      </c>
      <c r="B233" s="26"/>
      <c r="C233" s="28"/>
      <c r="D233" s="28"/>
      <c r="E233" s="28"/>
      <c r="F233" s="28"/>
      <c r="G233" s="28"/>
      <c r="H233" s="28"/>
      <c r="I233" s="28"/>
      <c r="J233" s="28"/>
      <c r="K233" s="28"/>
      <c r="L233" s="28"/>
      <c r="M233" s="28"/>
      <c r="N233" s="28"/>
      <c r="O233" s="28"/>
      <c r="P233" s="28"/>
    </row>
    <row r="234" spans="1:16" x14ac:dyDescent="0.2">
      <c r="A234" s="25" t="s">
        <v>659</v>
      </c>
      <c r="B234" s="26"/>
      <c r="C234" s="28"/>
      <c r="D234" s="28"/>
      <c r="E234" s="28"/>
      <c r="F234" s="28"/>
      <c r="G234" s="28"/>
      <c r="H234" s="28"/>
      <c r="I234" s="28"/>
      <c r="J234" s="28"/>
      <c r="K234" s="28"/>
      <c r="L234" s="28"/>
      <c r="M234" s="28"/>
      <c r="N234" s="28"/>
      <c r="O234" s="28"/>
      <c r="P234" s="28"/>
    </row>
    <row r="235" spans="1:16" x14ac:dyDescent="0.2">
      <c r="A235" s="25" t="s">
        <v>137</v>
      </c>
      <c r="B235" s="26"/>
      <c r="C235" s="28"/>
      <c r="D235" s="28"/>
      <c r="E235" s="28"/>
      <c r="F235" s="28"/>
      <c r="G235" s="28"/>
      <c r="H235" s="28"/>
      <c r="I235" s="28"/>
      <c r="J235" s="28"/>
      <c r="K235" s="28"/>
      <c r="L235" s="28"/>
      <c r="M235" s="28"/>
      <c r="N235" s="28"/>
      <c r="O235" s="28"/>
      <c r="P235" s="28"/>
    </row>
    <row r="236" spans="1:16" x14ac:dyDescent="0.2">
      <c r="A236" s="25" t="s">
        <v>660</v>
      </c>
      <c r="B236" s="26"/>
      <c r="C236" s="28"/>
      <c r="D236" s="28"/>
      <c r="E236" s="28"/>
      <c r="F236" s="28"/>
      <c r="G236" s="28"/>
      <c r="H236" s="28"/>
      <c r="I236" s="28"/>
      <c r="J236" s="28"/>
      <c r="K236" s="28"/>
      <c r="L236" s="28"/>
      <c r="M236" s="28"/>
      <c r="N236" s="28"/>
      <c r="O236" s="28"/>
      <c r="P236" s="28"/>
    </row>
    <row r="237" spans="1:16" x14ac:dyDescent="0.2">
      <c r="A237" s="25" t="s">
        <v>138</v>
      </c>
      <c r="B237" s="26"/>
      <c r="C237" s="28"/>
      <c r="D237" s="28"/>
      <c r="E237" s="28"/>
      <c r="F237" s="28"/>
      <c r="G237" s="28"/>
      <c r="H237" s="28"/>
      <c r="I237" s="28"/>
      <c r="J237" s="28"/>
      <c r="K237" s="28"/>
      <c r="L237" s="28"/>
      <c r="M237" s="28"/>
      <c r="N237" s="28"/>
      <c r="O237" s="28"/>
      <c r="P237" s="28"/>
    </row>
    <row r="238" spans="1:16" x14ac:dyDescent="0.2">
      <c r="A238" s="25" t="s">
        <v>661</v>
      </c>
      <c r="B238" s="26"/>
      <c r="C238" s="28"/>
      <c r="D238" s="28"/>
      <c r="E238" s="28"/>
      <c r="F238" s="28"/>
      <c r="G238" s="28"/>
      <c r="H238" s="28"/>
      <c r="I238" s="28"/>
      <c r="J238" s="28"/>
      <c r="K238" s="28"/>
      <c r="L238" s="28"/>
      <c r="M238" s="28"/>
      <c r="N238" s="28"/>
      <c r="O238" s="28"/>
      <c r="P238" s="28"/>
    </row>
    <row r="239" spans="1:16" x14ac:dyDescent="0.2">
      <c r="A239" s="25" t="s">
        <v>662</v>
      </c>
      <c r="B239" s="26"/>
      <c r="C239" s="28"/>
      <c r="D239" s="28"/>
      <c r="E239" s="28"/>
      <c r="F239" s="28"/>
      <c r="G239" s="28"/>
      <c r="H239" s="28"/>
      <c r="I239" s="28"/>
      <c r="J239" s="28"/>
      <c r="K239" s="28"/>
      <c r="L239" s="28"/>
      <c r="M239" s="28"/>
      <c r="N239" s="28"/>
      <c r="O239" s="28"/>
      <c r="P239" s="28"/>
    </row>
    <row r="240" spans="1:16" x14ac:dyDescent="0.2">
      <c r="A240" s="25" t="s">
        <v>663</v>
      </c>
      <c r="B240" s="26"/>
      <c r="C240" s="28"/>
      <c r="D240" s="28"/>
      <c r="E240" s="28"/>
      <c r="F240" s="28"/>
      <c r="G240" s="28"/>
      <c r="H240" s="28"/>
      <c r="I240" s="28"/>
      <c r="J240" s="28"/>
      <c r="K240" s="28"/>
      <c r="L240" s="28"/>
      <c r="M240" s="28"/>
      <c r="N240" s="28"/>
      <c r="O240" s="28"/>
      <c r="P240" s="28"/>
    </row>
    <row r="241" spans="1:16" x14ac:dyDescent="0.2">
      <c r="A241" s="25" t="s">
        <v>664</v>
      </c>
      <c r="B241" s="26"/>
      <c r="C241" s="28"/>
      <c r="D241" s="28"/>
      <c r="E241" s="28"/>
      <c r="F241" s="28"/>
      <c r="G241" s="28"/>
      <c r="H241" s="28"/>
      <c r="I241" s="28"/>
      <c r="J241" s="28"/>
      <c r="K241" s="28"/>
      <c r="L241" s="28"/>
      <c r="M241" s="28"/>
      <c r="N241" s="28"/>
      <c r="O241" s="28"/>
      <c r="P241" s="28"/>
    </row>
    <row r="242" spans="1:16" x14ac:dyDescent="0.2">
      <c r="A242" s="25" t="s">
        <v>665</v>
      </c>
      <c r="B242" s="26"/>
      <c r="C242" s="28"/>
      <c r="D242" s="28"/>
      <c r="E242" s="28"/>
      <c r="F242" s="28"/>
      <c r="G242" s="28"/>
      <c r="H242" s="28"/>
      <c r="I242" s="28"/>
      <c r="J242" s="28"/>
      <c r="K242" s="28"/>
      <c r="L242" s="28"/>
      <c r="M242" s="28"/>
      <c r="N242" s="28"/>
      <c r="O242" s="28"/>
      <c r="P242" s="28"/>
    </row>
    <row r="243" spans="1:16" x14ac:dyDescent="0.2">
      <c r="A243" s="25" t="s">
        <v>666</v>
      </c>
      <c r="B243" s="26"/>
      <c r="C243" s="28"/>
      <c r="D243" s="28"/>
      <c r="E243" s="28"/>
      <c r="F243" s="28"/>
      <c r="G243" s="28"/>
      <c r="H243" s="28"/>
      <c r="I243" s="28"/>
      <c r="J243" s="28"/>
      <c r="K243" s="28"/>
      <c r="L243" s="28"/>
      <c r="M243" s="28"/>
      <c r="N243" s="28"/>
      <c r="O243" s="28"/>
      <c r="P243" s="28"/>
    </row>
    <row r="244" spans="1:16" x14ac:dyDescent="0.2">
      <c r="A244" s="25" t="s">
        <v>667</v>
      </c>
      <c r="B244" s="26"/>
      <c r="C244" s="28"/>
      <c r="D244" s="28"/>
      <c r="E244" s="28"/>
      <c r="F244" s="28"/>
      <c r="G244" s="28"/>
      <c r="H244" s="28"/>
      <c r="I244" s="28"/>
      <c r="J244" s="28"/>
      <c r="K244" s="28"/>
      <c r="L244" s="28"/>
      <c r="M244" s="28"/>
      <c r="N244" s="28"/>
      <c r="O244" s="28"/>
      <c r="P244" s="28"/>
    </row>
    <row r="245" spans="1:16" x14ac:dyDescent="0.2">
      <c r="A245" s="25" t="s">
        <v>668</v>
      </c>
      <c r="B245" s="26"/>
      <c r="C245" s="28"/>
      <c r="D245" s="28"/>
      <c r="E245" s="28"/>
      <c r="F245" s="28"/>
      <c r="G245" s="28"/>
      <c r="H245" s="28"/>
      <c r="I245" s="28"/>
      <c r="J245" s="28"/>
      <c r="K245" s="28"/>
      <c r="L245" s="28"/>
      <c r="M245" s="28"/>
      <c r="N245" s="28"/>
      <c r="O245" s="28"/>
      <c r="P245" s="28"/>
    </row>
    <row r="246" spans="1:16" x14ac:dyDescent="0.2">
      <c r="A246" s="25" t="s">
        <v>139</v>
      </c>
      <c r="B246" s="26"/>
      <c r="C246" s="28"/>
      <c r="D246" s="28"/>
      <c r="E246" s="28"/>
      <c r="F246" s="28"/>
      <c r="G246" s="28"/>
      <c r="H246" s="28"/>
      <c r="I246" s="28"/>
      <c r="J246" s="28"/>
      <c r="K246" s="28"/>
      <c r="L246" s="28"/>
      <c r="M246" s="28"/>
      <c r="N246" s="28"/>
      <c r="O246" s="28"/>
      <c r="P246" s="28"/>
    </row>
    <row r="247" spans="1:16" x14ac:dyDescent="0.2">
      <c r="A247" s="25" t="s">
        <v>669</v>
      </c>
      <c r="B247" s="26"/>
      <c r="C247" s="28"/>
      <c r="D247" s="28"/>
      <c r="E247" s="28"/>
      <c r="F247" s="28"/>
      <c r="G247" s="28"/>
      <c r="H247" s="28"/>
      <c r="I247" s="28"/>
      <c r="J247" s="28"/>
      <c r="K247" s="28"/>
      <c r="L247" s="28"/>
      <c r="M247" s="28"/>
      <c r="N247" s="28"/>
      <c r="O247" s="28"/>
      <c r="P247" s="28"/>
    </row>
    <row r="248" spans="1:16" x14ac:dyDescent="0.2">
      <c r="A248" s="25" t="s">
        <v>140</v>
      </c>
      <c r="B248" s="26"/>
      <c r="C248" s="28"/>
      <c r="D248" s="28"/>
      <c r="E248" s="28"/>
      <c r="F248" s="28"/>
      <c r="G248" s="28"/>
      <c r="H248" s="28"/>
      <c r="I248" s="28"/>
      <c r="J248" s="28"/>
      <c r="K248" s="28"/>
      <c r="L248" s="28"/>
      <c r="M248" s="28"/>
      <c r="N248" s="28"/>
      <c r="O248" s="28"/>
      <c r="P248" s="28"/>
    </row>
    <row r="249" spans="1:16" x14ac:dyDescent="0.2">
      <c r="A249" s="25" t="s">
        <v>141</v>
      </c>
      <c r="B249" s="26"/>
      <c r="C249" s="28"/>
      <c r="D249" s="28"/>
      <c r="E249" s="28"/>
      <c r="F249" s="28"/>
      <c r="G249" s="28"/>
      <c r="H249" s="28"/>
      <c r="I249" s="28"/>
      <c r="J249" s="28"/>
      <c r="K249" s="28"/>
      <c r="L249" s="28"/>
      <c r="M249" s="28"/>
      <c r="N249" s="28"/>
      <c r="O249" s="28"/>
      <c r="P249" s="28"/>
    </row>
    <row r="250" spans="1:16" x14ac:dyDescent="0.2">
      <c r="A250" s="25" t="s">
        <v>670</v>
      </c>
      <c r="B250" s="26"/>
      <c r="C250" s="28"/>
      <c r="D250" s="28"/>
      <c r="E250" s="28"/>
      <c r="F250" s="28"/>
      <c r="G250" s="28"/>
      <c r="H250" s="28"/>
      <c r="I250" s="28"/>
      <c r="J250" s="28"/>
      <c r="K250" s="28"/>
      <c r="L250" s="28"/>
      <c r="M250" s="28"/>
      <c r="N250" s="28"/>
      <c r="O250" s="28"/>
      <c r="P250" s="28"/>
    </row>
    <row r="251" spans="1:16" x14ac:dyDescent="0.2">
      <c r="A251" s="25" t="s">
        <v>671</v>
      </c>
      <c r="B251" s="26"/>
      <c r="C251" s="28"/>
      <c r="D251" s="28"/>
      <c r="E251" s="28"/>
      <c r="F251" s="28"/>
      <c r="G251" s="28"/>
      <c r="H251" s="28"/>
      <c r="I251" s="28"/>
      <c r="J251" s="28"/>
      <c r="K251" s="28"/>
      <c r="L251" s="28"/>
      <c r="M251" s="28"/>
      <c r="N251" s="28"/>
      <c r="O251" s="28"/>
      <c r="P251" s="28"/>
    </row>
    <row r="252" spans="1:16" x14ac:dyDescent="0.2">
      <c r="A252" s="25" t="s">
        <v>672</v>
      </c>
      <c r="B252" s="26"/>
      <c r="C252" s="28"/>
      <c r="D252" s="28"/>
      <c r="E252" s="28"/>
      <c r="F252" s="28"/>
      <c r="G252" s="28"/>
      <c r="H252" s="28"/>
      <c r="I252" s="28"/>
      <c r="J252" s="28"/>
      <c r="K252" s="28"/>
      <c r="L252" s="28"/>
      <c r="M252" s="28"/>
      <c r="N252" s="28"/>
      <c r="O252" s="28"/>
      <c r="P252" s="28"/>
    </row>
    <row r="253" spans="1:16" x14ac:dyDescent="0.2">
      <c r="A253" s="25" t="s">
        <v>673</v>
      </c>
      <c r="B253" s="26"/>
      <c r="C253" s="28"/>
      <c r="D253" s="28"/>
      <c r="E253" s="28"/>
      <c r="F253" s="28"/>
      <c r="G253" s="28"/>
      <c r="H253" s="28"/>
      <c r="I253" s="28"/>
      <c r="J253" s="28"/>
      <c r="K253" s="28"/>
      <c r="L253" s="28"/>
      <c r="M253" s="28"/>
      <c r="N253" s="28"/>
      <c r="O253" s="28"/>
      <c r="P253" s="28"/>
    </row>
    <row r="254" spans="1:16" x14ac:dyDescent="0.2">
      <c r="A254" s="25" t="s">
        <v>674</v>
      </c>
      <c r="B254" s="26"/>
      <c r="C254" s="28"/>
      <c r="D254" s="28"/>
      <c r="E254" s="28"/>
      <c r="F254" s="28"/>
      <c r="G254" s="28"/>
      <c r="H254" s="28"/>
      <c r="I254" s="28"/>
      <c r="J254" s="28"/>
      <c r="K254" s="28"/>
      <c r="L254" s="28"/>
      <c r="M254" s="28"/>
      <c r="N254" s="28"/>
      <c r="O254" s="28"/>
      <c r="P254" s="28"/>
    </row>
    <row r="255" spans="1:16" x14ac:dyDescent="0.2">
      <c r="A255" s="25" t="s">
        <v>675</v>
      </c>
      <c r="B255" s="26"/>
      <c r="C255" s="28"/>
      <c r="D255" s="28"/>
      <c r="E255" s="28"/>
      <c r="F255" s="28"/>
      <c r="G255" s="28"/>
      <c r="H255" s="28"/>
      <c r="I255" s="28"/>
      <c r="J255" s="28"/>
      <c r="K255" s="28"/>
      <c r="L255" s="28"/>
      <c r="M255" s="28"/>
      <c r="N255" s="28"/>
      <c r="O255" s="28"/>
      <c r="P255" s="28"/>
    </row>
    <row r="256" spans="1:16" x14ac:dyDescent="0.2">
      <c r="A256" s="25" t="s">
        <v>676</v>
      </c>
      <c r="B256" s="26"/>
      <c r="C256" s="28"/>
      <c r="D256" s="28"/>
      <c r="E256" s="28"/>
      <c r="F256" s="28"/>
      <c r="G256" s="28"/>
      <c r="H256" s="28"/>
      <c r="I256" s="28"/>
      <c r="J256" s="28"/>
      <c r="K256" s="28"/>
      <c r="L256" s="28"/>
      <c r="M256" s="28"/>
      <c r="N256" s="28"/>
      <c r="O256" s="28"/>
      <c r="P256" s="28"/>
    </row>
    <row r="257" spans="1:16" x14ac:dyDescent="0.2">
      <c r="A257" s="25" t="s">
        <v>677</v>
      </c>
      <c r="B257" s="26"/>
      <c r="C257" s="28"/>
      <c r="D257" s="28"/>
      <c r="E257" s="28"/>
      <c r="F257" s="28"/>
      <c r="G257" s="28"/>
      <c r="H257" s="28"/>
      <c r="I257" s="28"/>
      <c r="J257" s="28"/>
      <c r="K257" s="28"/>
      <c r="L257" s="28"/>
      <c r="M257" s="28"/>
      <c r="N257" s="28"/>
      <c r="O257" s="28"/>
      <c r="P257" s="28"/>
    </row>
    <row r="258" spans="1:16" x14ac:dyDescent="0.2">
      <c r="A258" s="25" t="s">
        <v>142</v>
      </c>
      <c r="B258" s="26"/>
      <c r="C258" s="28"/>
      <c r="D258" s="28"/>
      <c r="E258" s="28"/>
      <c r="F258" s="28"/>
      <c r="G258" s="28"/>
      <c r="H258" s="28"/>
      <c r="I258" s="28"/>
      <c r="J258" s="28"/>
      <c r="K258" s="28"/>
      <c r="L258" s="28"/>
      <c r="M258" s="28"/>
      <c r="N258" s="28"/>
      <c r="O258" s="28"/>
      <c r="P258" s="28"/>
    </row>
    <row r="259" spans="1:16" x14ac:dyDescent="0.2">
      <c r="A259" s="25" t="s">
        <v>143</v>
      </c>
      <c r="B259" s="26"/>
      <c r="C259" s="28"/>
      <c r="D259" s="28"/>
      <c r="E259" s="28"/>
      <c r="F259" s="28"/>
      <c r="G259" s="28"/>
      <c r="H259" s="28"/>
      <c r="I259" s="28"/>
      <c r="J259" s="28"/>
      <c r="K259" s="28"/>
      <c r="L259" s="28"/>
      <c r="M259" s="28"/>
      <c r="N259" s="28"/>
      <c r="O259" s="28"/>
      <c r="P259" s="28"/>
    </row>
    <row r="260" spans="1:16" x14ac:dyDescent="0.2">
      <c r="A260" s="25" t="s">
        <v>678</v>
      </c>
      <c r="B260" s="26"/>
      <c r="C260" s="28"/>
      <c r="D260" s="28"/>
      <c r="E260" s="28"/>
      <c r="F260" s="28"/>
      <c r="G260" s="28"/>
      <c r="H260" s="28"/>
      <c r="I260" s="28"/>
      <c r="J260" s="28"/>
      <c r="K260" s="28"/>
      <c r="L260" s="28"/>
      <c r="M260" s="28"/>
      <c r="N260" s="28"/>
      <c r="O260" s="28"/>
      <c r="P260" s="28"/>
    </row>
    <row r="261" spans="1:16" x14ac:dyDescent="0.2">
      <c r="A261" s="25" t="s">
        <v>679</v>
      </c>
      <c r="B261" s="26"/>
      <c r="C261" s="28"/>
      <c r="D261" s="28"/>
      <c r="E261" s="28"/>
      <c r="F261" s="28"/>
      <c r="G261" s="28"/>
      <c r="H261" s="28"/>
      <c r="I261" s="28"/>
      <c r="J261" s="28"/>
      <c r="K261" s="28"/>
      <c r="L261" s="28"/>
      <c r="M261" s="28"/>
      <c r="N261" s="28"/>
      <c r="O261" s="28"/>
      <c r="P261" s="28"/>
    </row>
    <row r="262" spans="1:16" x14ac:dyDescent="0.2">
      <c r="A262" s="25" t="s">
        <v>680</v>
      </c>
      <c r="B262" s="26"/>
      <c r="C262" s="28"/>
      <c r="D262" s="28"/>
      <c r="E262" s="28"/>
      <c r="F262" s="28"/>
      <c r="G262" s="28"/>
      <c r="H262" s="28"/>
      <c r="I262" s="28"/>
      <c r="J262" s="28"/>
      <c r="K262" s="28"/>
      <c r="L262" s="28"/>
      <c r="M262" s="28"/>
      <c r="N262" s="28"/>
      <c r="O262" s="28"/>
      <c r="P262" s="28"/>
    </row>
    <row r="263" spans="1:16" x14ac:dyDescent="0.2">
      <c r="A263" s="25" t="s">
        <v>681</v>
      </c>
      <c r="B263" s="26"/>
      <c r="C263" s="28"/>
      <c r="D263" s="28"/>
      <c r="E263" s="28"/>
      <c r="F263" s="28"/>
      <c r="G263" s="28"/>
      <c r="H263" s="28"/>
      <c r="I263" s="28"/>
      <c r="J263" s="28"/>
      <c r="K263" s="28"/>
      <c r="L263" s="28"/>
      <c r="M263" s="28"/>
      <c r="N263" s="28"/>
      <c r="O263" s="28"/>
      <c r="P263" s="28"/>
    </row>
    <row r="264" spans="1:16" x14ac:dyDescent="0.2">
      <c r="A264" s="25" t="s">
        <v>682</v>
      </c>
      <c r="B264" s="26"/>
      <c r="C264" s="28"/>
      <c r="D264" s="28"/>
      <c r="E264" s="28"/>
      <c r="F264" s="28"/>
      <c r="G264" s="28"/>
      <c r="H264" s="28"/>
      <c r="I264" s="28"/>
      <c r="J264" s="28"/>
      <c r="K264" s="28"/>
      <c r="L264" s="28"/>
      <c r="M264" s="28"/>
      <c r="N264" s="28"/>
      <c r="O264" s="28"/>
      <c r="P264" s="28"/>
    </row>
    <row r="265" spans="1:16" x14ac:dyDescent="0.2">
      <c r="A265" s="25" t="s">
        <v>683</v>
      </c>
      <c r="B265" s="26"/>
      <c r="C265" s="28"/>
      <c r="D265" s="28"/>
      <c r="E265" s="28"/>
      <c r="F265" s="28"/>
      <c r="G265" s="28"/>
      <c r="H265" s="28"/>
      <c r="I265" s="28"/>
      <c r="J265" s="28"/>
      <c r="K265" s="28"/>
      <c r="L265" s="28"/>
      <c r="M265" s="28"/>
      <c r="N265" s="28"/>
      <c r="O265" s="28"/>
      <c r="P265" s="28"/>
    </row>
    <row r="266" spans="1:16" x14ac:dyDescent="0.2">
      <c r="A266" s="25" t="s">
        <v>684</v>
      </c>
      <c r="B266" s="26"/>
      <c r="C266" s="28"/>
      <c r="D266" s="28"/>
      <c r="E266" s="28"/>
      <c r="F266" s="28"/>
      <c r="G266" s="28"/>
      <c r="H266" s="28"/>
      <c r="I266" s="28"/>
      <c r="J266" s="28"/>
      <c r="K266" s="28"/>
      <c r="L266" s="28"/>
      <c r="M266" s="28"/>
      <c r="N266" s="28"/>
      <c r="O266" s="28"/>
      <c r="P266" s="28"/>
    </row>
    <row r="267" spans="1:16" x14ac:dyDescent="0.2">
      <c r="A267" s="25" t="s">
        <v>685</v>
      </c>
      <c r="B267" s="26"/>
      <c r="C267" s="28"/>
      <c r="D267" s="28"/>
      <c r="E267" s="28"/>
      <c r="F267" s="28"/>
      <c r="G267" s="28"/>
      <c r="H267" s="28"/>
      <c r="I267" s="28"/>
      <c r="J267" s="28"/>
      <c r="K267" s="28"/>
      <c r="L267" s="28"/>
      <c r="M267" s="28"/>
      <c r="N267" s="28"/>
      <c r="O267" s="28"/>
      <c r="P267" s="28"/>
    </row>
    <row r="268" spans="1:16" x14ac:dyDescent="0.2">
      <c r="A268" s="25" t="s">
        <v>144</v>
      </c>
      <c r="B268" s="26"/>
      <c r="C268" s="28"/>
      <c r="D268" s="28"/>
      <c r="E268" s="28"/>
      <c r="F268" s="28"/>
      <c r="G268" s="28"/>
      <c r="H268" s="28"/>
      <c r="I268" s="28"/>
      <c r="J268" s="28"/>
      <c r="K268" s="28"/>
      <c r="L268" s="28"/>
      <c r="M268" s="28"/>
      <c r="N268" s="28"/>
      <c r="O268" s="28"/>
      <c r="P268" s="28"/>
    </row>
    <row r="269" spans="1:16" x14ac:dyDescent="0.2">
      <c r="A269" s="25" t="s">
        <v>145</v>
      </c>
      <c r="B269" s="26"/>
      <c r="C269" s="28"/>
      <c r="D269" s="28"/>
      <c r="E269" s="28"/>
      <c r="F269" s="28"/>
      <c r="G269" s="28"/>
      <c r="H269" s="28"/>
      <c r="I269" s="28"/>
      <c r="J269" s="28"/>
      <c r="K269" s="28"/>
      <c r="L269" s="28"/>
      <c r="M269" s="28"/>
      <c r="N269" s="28"/>
      <c r="O269" s="28"/>
      <c r="P269" s="28"/>
    </row>
    <row r="270" spans="1:16" x14ac:dyDescent="0.2">
      <c r="A270" s="25" t="s">
        <v>686</v>
      </c>
      <c r="B270" s="26"/>
      <c r="C270" s="28"/>
      <c r="D270" s="28"/>
      <c r="E270" s="28"/>
      <c r="F270" s="28"/>
      <c r="G270" s="28"/>
      <c r="H270" s="28"/>
      <c r="I270" s="28"/>
      <c r="J270" s="28"/>
      <c r="K270" s="28"/>
      <c r="L270" s="28"/>
      <c r="M270" s="28"/>
      <c r="N270" s="28"/>
      <c r="O270" s="28"/>
      <c r="P270" s="28"/>
    </row>
    <row r="271" spans="1:16" x14ac:dyDescent="0.2">
      <c r="A271" s="25" t="s">
        <v>146</v>
      </c>
      <c r="B271" s="26"/>
      <c r="C271" s="28"/>
      <c r="D271" s="28"/>
      <c r="E271" s="28"/>
      <c r="F271" s="28"/>
      <c r="G271" s="28"/>
      <c r="H271" s="28"/>
      <c r="I271" s="28"/>
      <c r="J271" s="28"/>
      <c r="K271" s="28"/>
      <c r="L271" s="28"/>
      <c r="M271" s="28"/>
      <c r="N271" s="28"/>
      <c r="O271" s="28"/>
      <c r="P271" s="28"/>
    </row>
    <row r="272" spans="1:16" x14ac:dyDescent="0.2">
      <c r="A272" s="25" t="s">
        <v>687</v>
      </c>
      <c r="B272" s="26"/>
      <c r="C272" s="28"/>
      <c r="D272" s="28"/>
      <c r="E272" s="28"/>
      <c r="F272" s="28"/>
      <c r="G272" s="28"/>
      <c r="H272" s="28"/>
      <c r="I272" s="28"/>
      <c r="J272" s="28"/>
      <c r="K272" s="28"/>
      <c r="L272" s="28"/>
      <c r="M272" s="28"/>
      <c r="N272" s="28"/>
      <c r="O272" s="28"/>
      <c r="P272" s="28"/>
    </row>
    <row r="273" spans="1:16" x14ac:dyDescent="0.2">
      <c r="A273" s="25" t="s">
        <v>147</v>
      </c>
      <c r="B273" s="26"/>
      <c r="C273" s="28"/>
      <c r="D273" s="28"/>
      <c r="E273" s="28"/>
      <c r="F273" s="28"/>
      <c r="G273" s="28"/>
      <c r="H273" s="28"/>
      <c r="I273" s="28"/>
      <c r="J273" s="28"/>
      <c r="K273" s="28"/>
      <c r="L273" s="28"/>
      <c r="M273" s="28"/>
      <c r="N273" s="28"/>
      <c r="O273" s="28"/>
      <c r="P273" s="28"/>
    </row>
    <row r="274" spans="1:16" x14ac:dyDescent="0.2">
      <c r="A274" s="25" t="s">
        <v>688</v>
      </c>
      <c r="B274" s="26"/>
      <c r="C274" s="28"/>
      <c r="D274" s="28"/>
      <c r="E274" s="28"/>
      <c r="F274" s="28"/>
      <c r="G274" s="28"/>
      <c r="H274" s="28"/>
      <c r="I274" s="28"/>
      <c r="J274" s="28"/>
      <c r="K274" s="28"/>
      <c r="L274" s="28"/>
      <c r="M274" s="28"/>
      <c r="N274" s="28"/>
      <c r="O274" s="28"/>
      <c r="P274" s="28"/>
    </row>
    <row r="275" spans="1:16" x14ac:dyDescent="0.2">
      <c r="A275" s="25" t="s">
        <v>148</v>
      </c>
      <c r="B275" s="26"/>
      <c r="C275" s="28"/>
      <c r="D275" s="28"/>
      <c r="E275" s="28"/>
      <c r="F275" s="28"/>
      <c r="G275" s="28"/>
      <c r="H275" s="28"/>
      <c r="I275" s="28"/>
      <c r="J275" s="28"/>
      <c r="K275" s="28"/>
      <c r="L275" s="28"/>
      <c r="M275" s="28"/>
      <c r="N275" s="28"/>
      <c r="O275" s="28"/>
      <c r="P275" s="28"/>
    </row>
    <row r="276" spans="1:16" x14ac:dyDescent="0.2">
      <c r="A276" s="25" t="s">
        <v>689</v>
      </c>
      <c r="B276" s="26"/>
      <c r="C276" s="28"/>
      <c r="D276" s="28"/>
      <c r="E276" s="28"/>
      <c r="F276" s="28"/>
      <c r="G276" s="28"/>
      <c r="H276" s="28"/>
      <c r="I276" s="28"/>
      <c r="J276" s="28"/>
      <c r="K276" s="28"/>
      <c r="L276" s="28"/>
      <c r="M276" s="28"/>
      <c r="N276" s="28"/>
      <c r="O276" s="28"/>
      <c r="P276" s="28"/>
    </row>
    <row r="277" spans="1:16" x14ac:dyDescent="0.2">
      <c r="A277" s="25" t="s">
        <v>149</v>
      </c>
      <c r="B277" s="26"/>
      <c r="C277" s="28"/>
      <c r="D277" s="28"/>
      <c r="E277" s="28"/>
      <c r="F277" s="28"/>
      <c r="G277" s="28"/>
      <c r="H277" s="28"/>
      <c r="I277" s="28"/>
      <c r="J277" s="28"/>
      <c r="K277" s="28"/>
      <c r="L277" s="28"/>
      <c r="M277" s="28"/>
      <c r="N277" s="28"/>
      <c r="O277" s="28"/>
      <c r="P277" s="28"/>
    </row>
    <row r="278" spans="1:16" x14ac:dyDescent="0.2">
      <c r="A278" s="25" t="s">
        <v>690</v>
      </c>
      <c r="B278" s="26"/>
      <c r="C278" s="28"/>
      <c r="D278" s="28"/>
      <c r="E278" s="28"/>
      <c r="F278" s="28"/>
      <c r="G278" s="28"/>
      <c r="H278" s="28"/>
      <c r="I278" s="28"/>
      <c r="J278" s="28"/>
      <c r="K278" s="28"/>
      <c r="L278" s="28"/>
      <c r="M278" s="28"/>
      <c r="N278" s="28"/>
      <c r="O278" s="28"/>
      <c r="P278" s="28"/>
    </row>
    <row r="279" spans="1:16" x14ac:dyDescent="0.2">
      <c r="A279" s="25" t="s">
        <v>150</v>
      </c>
      <c r="B279" s="26"/>
      <c r="C279" s="28"/>
      <c r="D279" s="28"/>
      <c r="E279" s="28"/>
      <c r="F279" s="28"/>
      <c r="G279" s="28"/>
      <c r="H279" s="28"/>
      <c r="I279" s="28"/>
      <c r="J279" s="28"/>
      <c r="K279" s="28"/>
      <c r="L279" s="28"/>
      <c r="M279" s="28"/>
      <c r="N279" s="28"/>
      <c r="O279" s="28"/>
      <c r="P279" s="28"/>
    </row>
    <row r="280" spans="1:16" x14ac:dyDescent="0.2">
      <c r="A280" s="25" t="s">
        <v>691</v>
      </c>
      <c r="B280" s="26"/>
      <c r="C280" s="28"/>
      <c r="D280" s="28"/>
      <c r="E280" s="28"/>
      <c r="F280" s="28"/>
      <c r="G280" s="28"/>
      <c r="H280" s="28"/>
      <c r="I280" s="28"/>
      <c r="J280" s="28"/>
      <c r="K280" s="28"/>
      <c r="L280" s="28"/>
      <c r="M280" s="28"/>
      <c r="N280" s="28"/>
      <c r="O280" s="28"/>
      <c r="P280" s="28"/>
    </row>
    <row r="281" spans="1:16" x14ac:dyDescent="0.2">
      <c r="A281" s="25" t="s">
        <v>151</v>
      </c>
      <c r="B281" s="26"/>
      <c r="C281" s="28"/>
      <c r="D281" s="28"/>
      <c r="E281" s="28"/>
      <c r="F281" s="28"/>
      <c r="G281" s="28"/>
      <c r="H281" s="28"/>
      <c r="I281" s="28"/>
      <c r="J281" s="28"/>
      <c r="K281" s="28"/>
      <c r="L281" s="28"/>
      <c r="M281" s="28"/>
      <c r="N281" s="28"/>
      <c r="O281" s="28"/>
      <c r="P281" s="28"/>
    </row>
    <row r="282" spans="1:16" x14ac:dyDescent="0.2">
      <c r="A282" s="25" t="s">
        <v>152</v>
      </c>
      <c r="B282" s="26"/>
      <c r="C282" s="28"/>
      <c r="D282" s="28"/>
      <c r="E282" s="28"/>
      <c r="F282" s="28"/>
      <c r="G282" s="28"/>
      <c r="H282" s="28"/>
      <c r="I282" s="28"/>
      <c r="J282" s="28"/>
      <c r="K282" s="28"/>
      <c r="L282" s="28"/>
      <c r="M282" s="28"/>
      <c r="N282" s="28"/>
      <c r="O282" s="28"/>
      <c r="P282" s="28"/>
    </row>
    <row r="283" spans="1:16" x14ac:dyDescent="0.2">
      <c r="A283" s="25" t="s">
        <v>153</v>
      </c>
      <c r="B283" s="26"/>
      <c r="C283" s="28"/>
      <c r="D283" s="28"/>
      <c r="E283" s="28"/>
      <c r="F283" s="28"/>
      <c r="G283" s="28"/>
      <c r="H283" s="28"/>
      <c r="I283" s="28"/>
      <c r="J283" s="28"/>
      <c r="K283" s="28"/>
      <c r="L283" s="28"/>
      <c r="M283" s="28"/>
      <c r="N283" s="28"/>
      <c r="O283" s="28"/>
      <c r="P283" s="28"/>
    </row>
    <row r="284" spans="1:16" x14ac:dyDescent="0.2">
      <c r="A284" s="25" t="s">
        <v>154</v>
      </c>
      <c r="B284" s="26"/>
      <c r="C284" s="28"/>
      <c r="D284" s="28"/>
      <c r="E284" s="28"/>
      <c r="F284" s="28"/>
      <c r="G284" s="28"/>
      <c r="H284" s="28"/>
      <c r="I284" s="28"/>
      <c r="J284" s="28"/>
      <c r="K284" s="28"/>
      <c r="L284" s="28"/>
      <c r="M284" s="28"/>
      <c r="N284" s="28"/>
      <c r="O284" s="28"/>
      <c r="P284" s="28"/>
    </row>
    <row r="285" spans="1:16" x14ac:dyDescent="0.2">
      <c r="A285" s="25" t="s">
        <v>155</v>
      </c>
      <c r="B285" s="26"/>
      <c r="C285" s="28"/>
      <c r="D285" s="28"/>
      <c r="E285" s="28"/>
      <c r="F285" s="28"/>
      <c r="G285" s="28"/>
      <c r="H285" s="28"/>
      <c r="I285" s="28"/>
      <c r="J285" s="28"/>
      <c r="K285" s="28"/>
      <c r="L285" s="28"/>
      <c r="M285" s="28"/>
      <c r="N285" s="28"/>
      <c r="O285" s="28"/>
      <c r="P285" s="28"/>
    </row>
    <row r="286" spans="1:16" x14ac:dyDescent="0.2">
      <c r="A286" s="25" t="s">
        <v>156</v>
      </c>
      <c r="B286" s="26"/>
      <c r="C286" s="28"/>
      <c r="D286" s="28"/>
      <c r="E286" s="28"/>
      <c r="F286" s="28"/>
      <c r="G286" s="28"/>
      <c r="H286" s="28"/>
      <c r="I286" s="28"/>
      <c r="J286" s="28"/>
      <c r="K286" s="28"/>
      <c r="L286" s="28"/>
      <c r="M286" s="28"/>
      <c r="N286" s="28"/>
      <c r="O286" s="28"/>
      <c r="P286" s="28"/>
    </row>
    <row r="287" spans="1:16" x14ac:dyDescent="0.2">
      <c r="A287" s="25" t="s">
        <v>157</v>
      </c>
      <c r="B287" s="26"/>
      <c r="C287" s="28"/>
      <c r="D287" s="28"/>
      <c r="E287" s="28"/>
      <c r="F287" s="28"/>
      <c r="G287" s="28"/>
      <c r="H287" s="28"/>
      <c r="I287" s="28"/>
      <c r="J287" s="28"/>
      <c r="K287" s="28"/>
      <c r="L287" s="28"/>
      <c r="M287" s="28"/>
      <c r="N287" s="28"/>
      <c r="O287" s="28"/>
      <c r="P287" s="28"/>
    </row>
    <row r="288" spans="1:16" x14ac:dyDescent="0.2">
      <c r="A288" s="25" t="s">
        <v>692</v>
      </c>
      <c r="B288" s="26"/>
      <c r="C288" s="28"/>
      <c r="D288" s="28"/>
      <c r="E288" s="28"/>
      <c r="F288" s="28"/>
      <c r="G288" s="28"/>
      <c r="H288" s="28"/>
      <c r="I288" s="28"/>
      <c r="J288" s="28"/>
      <c r="K288" s="28"/>
      <c r="L288" s="28"/>
      <c r="M288" s="28"/>
      <c r="N288" s="28"/>
      <c r="O288" s="28"/>
      <c r="P288" s="28"/>
    </row>
    <row r="289" spans="1:16" x14ac:dyDescent="0.2">
      <c r="A289" s="25" t="s">
        <v>158</v>
      </c>
      <c r="B289" s="26"/>
      <c r="C289" s="28"/>
      <c r="D289" s="28"/>
      <c r="E289" s="28"/>
      <c r="F289" s="28"/>
      <c r="G289" s="28"/>
      <c r="H289" s="28"/>
      <c r="I289" s="28"/>
      <c r="J289" s="28"/>
      <c r="K289" s="28"/>
      <c r="L289" s="28"/>
      <c r="M289" s="28"/>
      <c r="N289" s="28"/>
      <c r="O289" s="28"/>
      <c r="P289" s="28"/>
    </row>
    <row r="290" spans="1:16" x14ac:dyDescent="0.2">
      <c r="A290" s="25" t="s">
        <v>693</v>
      </c>
      <c r="B290" s="26"/>
      <c r="C290" s="28"/>
      <c r="D290" s="28"/>
      <c r="E290" s="28"/>
      <c r="F290" s="28"/>
      <c r="G290" s="28"/>
      <c r="H290" s="28"/>
      <c r="I290" s="28"/>
      <c r="J290" s="28"/>
      <c r="K290" s="28"/>
      <c r="L290" s="28"/>
      <c r="M290" s="28"/>
      <c r="N290" s="28"/>
      <c r="O290" s="28"/>
      <c r="P290" s="28"/>
    </row>
    <row r="291" spans="1:16" x14ac:dyDescent="0.2">
      <c r="A291" s="25" t="s">
        <v>159</v>
      </c>
      <c r="B291" s="26"/>
      <c r="C291" s="28"/>
      <c r="D291" s="28"/>
      <c r="E291" s="28"/>
      <c r="F291" s="28"/>
      <c r="G291" s="28"/>
      <c r="H291" s="28"/>
      <c r="I291" s="28"/>
      <c r="J291" s="28"/>
      <c r="K291" s="28"/>
      <c r="L291" s="28"/>
      <c r="M291" s="28"/>
      <c r="N291" s="28"/>
      <c r="O291" s="28"/>
      <c r="P291" s="28"/>
    </row>
    <row r="292" spans="1:16" x14ac:dyDescent="0.2">
      <c r="A292" s="25" t="s">
        <v>694</v>
      </c>
      <c r="B292" s="26"/>
      <c r="C292" s="28"/>
      <c r="D292" s="28"/>
      <c r="E292" s="28"/>
      <c r="F292" s="28"/>
      <c r="G292" s="28"/>
      <c r="H292" s="28"/>
      <c r="I292" s="28"/>
      <c r="J292" s="28"/>
      <c r="K292" s="28"/>
      <c r="L292" s="28"/>
      <c r="M292" s="28"/>
      <c r="N292" s="28"/>
      <c r="O292" s="28"/>
      <c r="P292" s="28"/>
    </row>
    <row r="293" spans="1:16" x14ac:dyDescent="0.2">
      <c r="A293" s="25" t="s">
        <v>695</v>
      </c>
      <c r="B293" s="26"/>
      <c r="C293" s="28"/>
      <c r="D293" s="28"/>
      <c r="E293" s="28"/>
      <c r="F293" s="28"/>
      <c r="G293" s="28"/>
      <c r="H293" s="28"/>
      <c r="I293" s="28"/>
      <c r="J293" s="28"/>
      <c r="K293" s="28"/>
      <c r="L293" s="28"/>
      <c r="M293" s="28"/>
      <c r="N293" s="28"/>
      <c r="O293" s="28"/>
      <c r="P293" s="28"/>
    </row>
    <row r="294" spans="1:16" x14ac:dyDescent="0.2">
      <c r="A294" s="25" t="s">
        <v>160</v>
      </c>
      <c r="B294" s="26"/>
      <c r="C294" s="28"/>
      <c r="D294" s="28"/>
      <c r="E294" s="28"/>
      <c r="F294" s="28"/>
      <c r="G294" s="28"/>
      <c r="H294" s="28"/>
      <c r="I294" s="28"/>
      <c r="J294" s="28"/>
      <c r="K294" s="28"/>
      <c r="L294" s="28"/>
      <c r="M294" s="28"/>
      <c r="N294" s="28"/>
      <c r="O294" s="28"/>
      <c r="P294" s="28"/>
    </row>
    <row r="295" spans="1:16" x14ac:dyDescent="0.2">
      <c r="A295" s="25" t="s">
        <v>696</v>
      </c>
      <c r="B295" s="26"/>
      <c r="C295" s="28"/>
      <c r="D295" s="28"/>
      <c r="E295" s="28"/>
      <c r="F295" s="28"/>
      <c r="G295" s="28"/>
      <c r="H295" s="28"/>
      <c r="I295" s="28"/>
      <c r="J295" s="28"/>
      <c r="K295" s="28"/>
      <c r="L295" s="28"/>
      <c r="M295" s="28"/>
      <c r="N295" s="28"/>
      <c r="O295" s="28"/>
      <c r="P295" s="28"/>
    </row>
    <row r="296" spans="1:16" x14ac:dyDescent="0.2">
      <c r="A296" s="25" t="s">
        <v>161</v>
      </c>
      <c r="B296" s="26"/>
      <c r="C296" s="28"/>
      <c r="D296" s="28"/>
      <c r="E296" s="28"/>
      <c r="F296" s="28"/>
      <c r="G296" s="28"/>
      <c r="H296" s="28"/>
      <c r="I296" s="28"/>
      <c r="J296" s="28"/>
      <c r="K296" s="28"/>
      <c r="L296" s="28"/>
      <c r="M296" s="28"/>
      <c r="N296" s="28"/>
      <c r="O296" s="28"/>
      <c r="P296" s="28"/>
    </row>
    <row r="297" spans="1:16" x14ac:dyDescent="0.2">
      <c r="A297" s="25" t="s">
        <v>697</v>
      </c>
      <c r="B297" s="26"/>
      <c r="C297" s="28"/>
      <c r="D297" s="28"/>
      <c r="E297" s="28"/>
      <c r="F297" s="28"/>
      <c r="G297" s="28"/>
      <c r="H297" s="28"/>
      <c r="I297" s="28"/>
      <c r="J297" s="28"/>
      <c r="K297" s="28"/>
      <c r="L297" s="28"/>
      <c r="M297" s="28"/>
      <c r="N297" s="28"/>
      <c r="O297" s="28"/>
      <c r="P297" s="28"/>
    </row>
    <row r="298" spans="1:16" x14ac:dyDescent="0.2">
      <c r="A298" s="25" t="s">
        <v>162</v>
      </c>
      <c r="B298" s="26"/>
      <c r="C298" s="28"/>
      <c r="D298" s="28"/>
      <c r="E298" s="28"/>
      <c r="F298" s="28"/>
      <c r="G298" s="28"/>
      <c r="H298" s="28"/>
      <c r="I298" s="28"/>
      <c r="J298" s="28"/>
      <c r="K298" s="28"/>
      <c r="L298" s="28"/>
      <c r="M298" s="28"/>
      <c r="N298" s="28"/>
      <c r="O298" s="28"/>
      <c r="P298" s="28"/>
    </row>
    <row r="299" spans="1:16" x14ac:dyDescent="0.2">
      <c r="A299" s="25" t="s">
        <v>698</v>
      </c>
      <c r="B299" s="26"/>
      <c r="C299" s="28"/>
      <c r="D299" s="28"/>
      <c r="E299" s="28"/>
      <c r="F299" s="28"/>
      <c r="G299" s="28"/>
      <c r="H299" s="28"/>
      <c r="I299" s="28"/>
      <c r="J299" s="28"/>
      <c r="K299" s="28"/>
      <c r="L299" s="28"/>
      <c r="M299" s="28"/>
      <c r="N299" s="28"/>
      <c r="O299" s="28"/>
      <c r="P299" s="28"/>
    </row>
    <row r="300" spans="1:16" x14ac:dyDescent="0.2">
      <c r="A300" s="25" t="s">
        <v>163</v>
      </c>
      <c r="B300" s="26"/>
      <c r="C300" s="28"/>
      <c r="D300" s="28"/>
      <c r="E300" s="28"/>
      <c r="F300" s="28"/>
      <c r="G300" s="28"/>
      <c r="H300" s="28"/>
      <c r="I300" s="28"/>
      <c r="J300" s="28"/>
      <c r="K300" s="28"/>
      <c r="L300" s="28"/>
      <c r="M300" s="28"/>
      <c r="N300" s="28"/>
      <c r="O300" s="28"/>
      <c r="P300" s="28"/>
    </row>
    <row r="301" spans="1:16" x14ac:dyDescent="0.2">
      <c r="A301" s="25" t="s">
        <v>699</v>
      </c>
      <c r="B301" s="26"/>
      <c r="C301" s="28"/>
      <c r="D301" s="28"/>
      <c r="E301" s="28"/>
      <c r="F301" s="28"/>
      <c r="G301" s="28"/>
      <c r="H301" s="28"/>
      <c r="I301" s="28"/>
      <c r="J301" s="28"/>
      <c r="K301" s="28"/>
      <c r="L301" s="28"/>
      <c r="M301" s="28"/>
      <c r="N301" s="28"/>
      <c r="O301" s="28"/>
      <c r="P301" s="28"/>
    </row>
    <row r="302" spans="1:16" x14ac:dyDescent="0.2">
      <c r="A302" s="25" t="s">
        <v>164</v>
      </c>
      <c r="B302" s="26"/>
      <c r="C302" s="28"/>
      <c r="D302" s="28"/>
      <c r="E302" s="28"/>
      <c r="F302" s="28"/>
      <c r="G302" s="28"/>
      <c r="H302" s="28"/>
      <c r="I302" s="28"/>
      <c r="J302" s="28"/>
      <c r="K302" s="28"/>
      <c r="L302" s="28"/>
      <c r="M302" s="28"/>
      <c r="N302" s="28"/>
      <c r="O302" s="28"/>
      <c r="P302" s="28"/>
    </row>
    <row r="303" spans="1:16" x14ac:dyDescent="0.2">
      <c r="A303" s="25" t="s">
        <v>700</v>
      </c>
      <c r="B303" s="26"/>
      <c r="C303" s="28"/>
      <c r="D303" s="28"/>
      <c r="E303" s="28"/>
      <c r="F303" s="28"/>
      <c r="G303" s="28"/>
      <c r="H303" s="28"/>
      <c r="I303" s="28"/>
      <c r="J303" s="28"/>
      <c r="K303" s="28"/>
      <c r="L303" s="28"/>
      <c r="M303" s="28"/>
      <c r="N303" s="28"/>
      <c r="O303" s="28"/>
      <c r="P303" s="28"/>
    </row>
    <row r="304" spans="1:16" x14ac:dyDescent="0.2">
      <c r="A304" s="25" t="s">
        <v>165</v>
      </c>
      <c r="B304" s="26"/>
      <c r="C304" s="28"/>
      <c r="D304" s="28"/>
      <c r="E304" s="28"/>
      <c r="F304" s="28"/>
      <c r="G304" s="28"/>
      <c r="H304" s="28"/>
      <c r="I304" s="28"/>
      <c r="J304" s="28"/>
      <c r="K304" s="28"/>
      <c r="L304" s="28"/>
      <c r="M304" s="28"/>
      <c r="N304" s="28"/>
      <c r="O304" s="28"/>
      <c r="P304" s="28"/>
    </row>
    <row r="305" spans="1:16" x14ac:dyDescent="0.2">
      <c r="A305" s="25" t="s">
        <v>701</v>
      </c>
      <c r="B305" s="26"/>
      <c r="C305" s="28"/>
      <c r="D305" s="28"/>
      <c r="E305" s="28"/>
      <c r="F305" s="28"/>
      <c r="G305" s="28"/>
      <c r="H305" s="28"/>
      <c r="I305" s="28"/>
      <c r="J305" s="28"/>
      <c r="K305" s="28"/>
      <c r="L305" s="28"/>
      <c r="M305" s="28"/>
      <c r="N305" s="28"/>
      <c r="O305" s="28"/>
      <c r="P305" s="28"/>
    </row>
    <row r="306" spans="1:16" x14ac:dyDescent="0.2">
      <c r="A306" s="25" t="s">
        <v>166</v>
      </c>
      <c r="B306" s="26"/>
      <c r="C306" s="28"/>
      <c r="D306" s="28"/>
      <c r="E306" s="28"/>
      <c r="F306" s="28"/>
      <c r="G306" s="28"/>
      <c r="H306" s="28"/>
      <c r="I306" s="28"/>
      <c r="J306" s="28"/>
      <c r="K306" s="28"/>
      <c r="L306" s="28"/>
      <c r="M306" s="28"/>
      <c r="N306" s="28"/>
      <c r="O306" s="28"/>
      <c r="P306" s="28"/>
    </row>
    <row r="307" spans="1:16" x14ac:dyDescent="0.2">
      <c r="A307" s="25" t="s">
        <v>702</v>
      </c>
      <c r="B307" s="26"/>
      <c r="C307" s="28"/>
      <c r="D307" s="28"/>
      <c r="E307" s="28"/>
      <c r="F307" s="28"/>
      <c r="G307" s="28"/>
      <c r="H307" s="28"/>
      <c r="I307" s="28"/>
      <c r="J307" s="28"/>
      <c r="K307" s="28"/>
      <c r="L307" s="28"/>
      <c r="M307" s="28"/>
      <c r="N307" s="28"/>
      <c r="O307" s="28"/>
      <c r="P307" s="28"/>
    </row>
    <row r="308" spans="1:16" x14ac:dyDescent="0.2">
      <c r="A308" s="25" t="s">
        <v>703</v>
      </c>
      <c r="B308" s="26"/>
      <c r="C308" s="28"/>
      <c r="D308" s="28"/>
      <c r="E308" s="28"/>
      <c r="F308" s="28"/>
      <c r="G308" s="28"/>
      <c r="H308" s="28"/>
      <c r="I308" s="28"/>
      <c r="J308" s="28"/>
      <c r="K308" s="28"/>
      <c r="L308" s="28"/>
      <c r="M308" s="28"/>
      <c r="N308" s="28"/>
      <c r="O308" s="28"/>
      <c r="P308" s="28"/>
    </row>
    <row r="309" spans="1:16" x14ac:dyDescent="0.2">
      <c r="A309" s="25" t="s">
        <v>704</v>
      </c>
      <c r="B309" s="26"/>
      <c r="C309" s="28"/>
      <c r="D309" s="28"/>
      <c r="E309" s="28"/>
      <c r="F309" s="28"/>
      <c r="G309" s="28"/>
      <c r="H309" s="28"/>
      <c r="I309" s="28"/>
      <c r="J309" s="28"/>
      <c r="K309" s="28"/>
      <c r="L309" s="28"/>
      <c r="M309" s="28"/>
      <c r="N309" s="28"/>
      <c r="O309" s="28"/>
      <c r="P309" s="28"/>
    </row>
    <row r="310" spans="1:16" x14ac:dyDescent="0.2">
      <c r="A310" s="25" t="s">
        <v>705</v>
      </c>
      <c r="B310" s="26"/>
      <c r="C310" s="28"/>
      <c r="D310" s="28"/>
      <c r="E310" s="28"/>
      <c r="F310" s="28"/>
      <c r="G310" s="28"/>
      <c r="H310" s="28"/>
      <c r="I310" s="28"/>
      <c r="J310" s="28"/>
      <c r="K310" s="28"/>
      <c r="L310" s="28"/>
      <c r="M310" s="28"/>
      <c r="N310" s="28"/>
      <c r="O310" s="28"/>
      <c r="P310" s="28"/>
    </row>
    <row r="311" spans="1:16" x14ac:dyDescent="0.2">
      <c r="A311" s="25" t="s">
        <v>706</v>
      </c>
      <c r="B311" s="26"/>
      <c r="C311" s="28"/>
      <c r="D311" s="28"/>
      <c r="E311" s="28"/>
      <c r="F311" s="28"/>
      <c r="G311" s="28"/>
      <c r="H311" s="28"/>
      <c r="I311" s="28"/>
      <c r="J311" s="28"/>
      <c r="K311" s="28"/>
      <c r="L311" s="28"/>
      <c r="M311" s="28"/>
      <c r="N311" s="28"/>
      <c r="O311" s="28"/>
      <c r="P311" s="28"/>
    </row>
    <row r="312" spans="1:16" x14ac:dyDescent="0.2">
      <c r="A312" s="25" t="s">
        <v>707</v>
      </c>
      <c r="B312" s="26"/>
      <c r="C312" s="28"/>
      <c r="D312" s="28"/>
      <c r="E312" s="28"/>
      <c r="F312" s="28"/>
      <c r="G312" s="28"/>
      <c r="H312" s="28"/>
      <c r="I312" s="28"/>
      <c r="J312" s="28"/>
      <c r="K312" s="28"/>
      <c r="L312" s="28"/>
      <c r="M312" s="28"/>
      <c r="N312" s="28"/>
      <c r="O312" s="28"/>
      <c r="P312" s="28"/>
    </row>
    <row r="313" spans="1:16" x14ac:dyDescent="0.2">
      <c r="A313" s="25" t="s">
        <v>708</v>
      </c>
      <c r="B313" s="26"/>
      <c r="C313" s="28"/>
      <c r="D313" s="28"/>
      <c r="E313" s="28"/>
      <c r="F313" s="28"/>
      <c r="G313" s="28"/>
      <c r="H313" s="28"/>
      <c r="I313" s="28"/>
      <c r="J313" s="28"/>
      <c r="K313" s="28"/>
      <c r="L313" s="28"/>
      <c r="M313" s="28"/>
      <c r="N313" s="28"/>
      <c r="O313" s="28"/>
      <c r="P313" s="28"/>
    </row>
    <row r="314" spans="1:16" x14ac:dyDescent="0.2">
      <c r="A314" s="25" t="s">
        <v>167</v>
      </c>
      <c r="B314" s="26"/>
      <c r="C314" s="28"/>
      <c r="D314" s="28"/>
      <c r="E314" s="28"/>
      <c r="F314" s="28"/>
      <c r="G314" s="28"/>
      <c r="H314" s="28"/>
      <c r="I314" s="28"/>
      <c r="J314" s="28"/>
      <c r="K314" s="28"/>
      <c r="L314" s="28"/>
      <c r="M314" s="28"/>
      <c r="N314" s="28"/>
      <c r="O314" s="28"/>
      <c r="P314" s="28"/>
    </row>
    <row r="315" spans="1:16" x14ac:dyDescent="0.2">
      <c r="A315" s="25" t="s">
        <v>168</v>
      </c>
      <c r="B315" s="26"/>
      <c r="C315" s="28"/>
      <c r="D315" s="28"/>
      <c r="E315" s="28"/>
      <c r="F315" s="28"/>
      <c r="G315" s="28"/>
      <c r="H315" s="28"/>
      <c r="I315" s="28"/>
      <c r="J315" s="28"/>
      <c r="K315" s="28"/>
      <c r="L315" s="28"/>
      <c r="M315" s="28"/>
      <c r="N315" s="28"/>
      <c r="O315" s="28"/>
      <c r="P315" s="28"/>
    </row>
    <row r="316" spans="1:16" x14ac:dyDescent="0.2">
      <c r="A316" s="25" t="s">
        <v>169</v>
      </c>
      <c r="B316" s="26"/>
      <c r="C316" s="28"/>
      <c r="D316" s="28"/>
      <c r="E316" s="28"/>
      <c r="F316" s="28"/>
      <c r="G316" s="28"/>
      <c r="H316" s="28"/>
      <c r="I316" s="28"/>
      <c r="J316" s="28"/>
      <c r="K316" s="28"/>
      <c r="L316" s="28"/>
      <c r="M316" s="28"/>
      <c r="N316" s="28"/>
      <c r="O316" s="28"/>
      <c r="P316" s="28"/>
    </row>
    <row r="317" spans="1:16" x14ac:dyDescent="0.2">
      <c r="A317" s="25" t="s">
        <v>709</v>
      </c>
      <c r="B317" s="26"/>
      <c r="C317" s="28"/>
      <c r="D317" s="28"/>
      <c r="E317" s="28"/>
      <c r="F317" s="28"/>
      <c r="G317" s="28"/>
      <c r="H317" s="28"/>
      <c r="I317" s="28"/>
      <c r="J317" s="28"/>
      <c r="K317" s="28"/>
      <c r="L317" s="28"/>
      <c r="M317" s="28"/>
      <c r="N317" s="28"/>
      <c r="O317" s="28"/>
      <c r="P317" s="28"/>
    </row>
    <row r="318" spans="1:16" x14ac:dyDescent="0.2">
      <c r="A318" s="25" t="s">
        <v>170</v>
      </c>
      <c r="B318" s="26"/>
      <c r="C318" s="28"/>
      <c r="D318" s="28"/>
      <c r="E318" s="28"/>
      <c r="F318" s="28"/>
      <c r="G318" s="28"/>
      <c r="H318" s="28"/>
      <c r="I318" s="28"/>
      <c r="J318" s="28"/>
      <c r="K318" s="28"/>
      <c r="L318" s="28"/>
      <c r="M318" s="28"/>
      <c r="N318" s="28"/>
      <c r="O318" s="28"/>
      <c r="P318" s="28"/>
    </row>
    <row r="319" spans="1:16" x14ac:dyDescent="0.2">
      <c r="A319" s="25" t="s">
        <v>710</v>
      </c>
      <c r="B319" s="26"/>
      <c r="C319" s="28"/>
      <c r="D319" s="28"/>
      <c r="E319" s="28"/>
      <c r="F319" s="28"/>
      <c r="G319" s="28"/>
      <c r="H319" s="28"/>
      <c r="I319" s="28"/>
      <c r="J319" s="28"/>
      <c r="K319" s="28"/>
      <c r="L319" s="28"/>
      <c r="M319" s="28"/>
      <c r="N319" s="28"/>
      <c r="O319" s="28"/>
      <c r="P319" s="28"/>
    </row>
    <row r="320" spans="1:16" x14ac:dyDescent="0.2">
      <c r="A320" s="25" t="s">
        <v>171</v>
      </c>
      <c r="B320" s="26"/>
      <c r="C320" s="28"/>
      <c r="D320" s="28"/>
      <c r="E320" s="28"/>
      <c r="F320" s="28"/>
      <c r="G320" s="28"/>
      <c r="H320" s="28"/>
      <c r="I320" s="28"/>
      <c r="J320" s="28"/>
      <c r="K320" s="28"/>
      <c r="L320" s="28"/>
      <c r="M320" s="28"/>
      <c r="N320" s="28"/>
      <c r="O320" s="28"/>
      <c r="P320" s="28"/>
    </row>
    <row r="321" spans="1:16" x14ac:dyDescent="0.2">
      <c r="A321" s="25" t="s">
        <v>172</v>
      </c>
      <c r="B321" s="26"/>
      <c r="C321" s="28"/>
      <c r="D321" s="28"/>
      <c r="E321" s="28"/>
      <c r="F321" s="28"/>
      <c r="G321" s="28"/>
      <c r="H321" s="28"/>
      <c r="I321" s="28"/>
      <c r="J321" s="28"/>
      <c r="K321" s="28"/>
      <c r="L321" s="28"/>
      <c r="M321" s="28"/>
      <c r="N321" s="28"/>
      <c r="O321" s="28"/>
      <c r="P321" s="28"/>
    </row>
    <row r="322" spans="1:16" x14ac:dyDescent="0.2">
      <c r="A322" s="25" t="s">
        <v>173</v>
      </c>
      <c r="B322" s="26"/>
      <c r="C322" s="28"/>
      <c r="D322" s="28"/>
      <c r="E322" s="28"/>
      <c r="F322" s="28"/>
      <c r="G322" s="28"/>
      <c r="H322" s="28"/>
      <c r="I322" s="28"/>
      <c r="J322" s="28"/>
      <c r="K322" s="28"/>
      <c r="L322" s="28"/>
      <c r="M322" s="28"/>
      <c r="N322" s="28"/>
      <c r="O322" s="28"/>
      <c r="P322" s="28"/>
    </row>
    <row r="323" spans="1:16" x14ac:dyDescent="0.2">
      <c r="A323" s="25" t="s">
        <v>174</v>
      </c>
      <c r="B323" s="26"/>
      <c r="C323" s="28"/>
      <c r="D323" s="28"/>
      <c r="E323" s="28"/>
      <c r="F323" s="28"/>
      <c r="G323" s="28"/>
      <c r="H323" s="28"/>
      <c r="I323" s="28"/>
      <c r="J323" s="28"/>
      <c r="K323" s="28"/>
      <c r="L323" s="28"/>
      <c r="M323" s="28"/>
      <c r="N323" s="28"/>
      <c r="O323" s="28"/>
      <c r="P323" s="28"/>
    </row>
    <row r="324" spans="1:16" x14ac:dyDescent="0.2">
      <c r="A324" s="25" t="s">
        <v>711</v>
      </c>
      <c r="B324" s="26"/>
      <c r="C324" s="28"/>
      <c r="D324" s="28"/>
      <c r="E324" s="28"/>
      <c r="F324" s="28"/>
      <c r="G324" s="28"/>
      <c r="H324" s="28"/>
      <c r="I324" s="28"/>
      <c r="J324" s="28"/>
      <c r="K324" s="28"/>
      <c r="L324" s="28"/>
      <c r="M324" s="28"/>
      <c r="N324" s="28"/>
      <c r="O324" s="28"/>
      <c r="P324" s="28"/>
    </row>
    <row r="325" spans="1:16" x14ac:dyDescent="0.2">
      <c r="A325" s="25" t="s">
        <v>175</v>
      </c>
      <c r="B325" s="26"/>
      <c r="C325" s="28"/>
      <c r="D325" s="28"/>
      <c r="E325" s="28"/>
      <c r="F325" s="28"/>
      <c r="G325" s="28"/>
      <c r="H325" s="28"/>
      <c r="I325" s="28"/>
      <c r="J325" s="28"/>
      <c r="K325" s="28"/>
      <c r="L325" s="28"/>
      <c r="M325" s="28"/>
      <c r="N325" s="28"/>
      <c r="O325" s="28"/>
      <c r="P325" s="28"/>
    </row>
    <row r="326" spans="1:16" x14ac:dyDescent="0.2">
      <c r="A326" s="25" t="s">
        <v>176</v>
      </c>
      <c r="B326" s="26"/>
      <c r="C326" s="28"/>
      <c r="D326" s="28"/>
      <c r="E326" s="28"/>
      <c r="F326" s="28"/>
      <c r="G326" s="28"/>
      <c r="H326" s="28"/>
      <c r="I326" s="28"/>
      <c r="J326" s="28"/>
      <c r="K326" s="28"/>
      <c r="L326" s="28"/>
      <c r="M326" s="28"/>
      <c r="N326" s="28"/>
      <c r="O326" s="28"/>
      <c r="P326" s="28"/>
    </row>
    <row r="327" spans="1:16" x14ac:dyDescent="0.2">
      <c r="A327" s="25" t="s">
        <v>712</v>
      </c>
      <c r="B327" s="26"/>
      <c r="C327" s="28"/>
      <c r="D327" s="28"/>
      <c r="E327" s="28"/>
      <c r="F327" s="28"/>
      <c r="G327" s="28"/>
      <c r="H327" s="28"/>
      <c r="I327" s="28"/>
      <c r="J327" s="28"/>
      <c r="K327" s="28"/>
      <c r="L327" s="28"/>
      <c r="M327" s="28"/>
      <c r="N327" s="28"/>
      <c r="O327" s="28"/>
      <c r="P327" s="28"/>
    </row>
    <row r="328" spans="1:16" x14ac:dyDescent="0.2">
      <c r="A328" s="25" t="s">
        <v>713</v>
      </c>
      <c r="B328" s="26"/>
      <c r="C328" s="28"/>
      <c r="D328" s="28"/>
      <c r="E328" s="28"/>
      <c r="F328" s="28"/>
      <c r="G328" s="28"/>
      <c r="H328" s="28"/>
      <c r="I328" s="28"/>
      <c r="J328" s="28"/>
      <c r="K328" s="28"/>
      <c r="L328" s="28"/>
      <c r="M328" s="28"/>
      <c r="N328" s="28"/>
      <c r="O328" s="28"/>
      <c r="P328" s="28"/>
    </row>
    <row r="329" spans="1:16" x14ac:dyDescent="0.2">
      <c r="A329" s="25" t="s">
        <v>714</v>
      </c>
      <c r="B329" s="26"/>
      <c r="C329" s="28"/>
      <c r="D329" s="28"/>
      <c r="E329" s="28"/>
      <c r="F329" s="28"/>
      <c r="G329" s="28"/>
      <c r="H329" s="28"/>
      <c r="I329" s="28"/>
      <c r="J329" s="28"/>
      <c r="K329" s="28"/>
      <c r="L329" s="28"/>
      <c r="M329" s="28"/>
      <c r="N329" s="28"/>
      <c r="O329" s="28"/>
      <c r="P329" s="28"/>
    </row>
    <row r="330" spans="1:16" x14ac:dyDescent="0.2">
      <c r="A330" s="25" t="s">
        <v>177</v>
      </c>
      <c r="B330" s="26"/>
      <c r="C330" s="28"/>
      <c r="D330" s="28"/>
      <c r="E330" s="28"/>
      <c r="F330" s="28"/>
      <c r="G330" s="28"/>
      <c r="H330" s="28"/>
      <c r="I330" s="28"/>
      <c r="J330" s="28"/>
      <c r="K330" s="28"/>
      <c r="L330" s="28"/>
      <c r="M330" s="28"/>
      <c r="N330" s="28"/>
      <c r="O330" s="28"/>
      <c r="P330" s="28"/>
    </row>
    <row r="331" spans="1:16" x14ac:dyDescent="0.2">
      <c r="A331" s="25" t="s">
        <v>715</v>
      </c>
      <c r="B331" s="26"/>
      <c r="C331" s="28"/>
      <c r="D331" s="28"/>
      <c r="E331" s="28"/>
      <c r="F331" s="28"/>
      <c r="G331" s="28"/>
      <c r="H331" s="28"/>
      <c r="I331" s="28"/>
      <c r="J331" s="28"/>
      <c r="K331" s="28"/>
      <c r="L331" s="28"/>
      <c r="M331" s="28"/>
      <c r="N331" s="28"/>
      <c r="O331" s="28"/>
      <c r="P331" s="28"/>
    </row>
    <row r="332" spans="1:16" x14ac:dyDescent="0.2">
      <c r="A332" s="25" t="s">
        <v>178</v>
      </c>
      <c r="B332" s="26"/>
      <c r="C332" s="28"/>
      <c r="D332" s="28"/>
      <c r="E332" s="28"/>
      <c r="F332" s="28"/>
      <c r="G332" s="28"/>
      <c r="H332" s="28"/>
      <c r="I332" s="28"/>
      <c r="J332" s="28"/>
      <c r="K332" s="28"/>
      <c r="L332" s="28"/>
      <c r="M332" s="28"/>
      <c r="N332" s="28"/>
      <c r="O332" s="28"/>
      <c r="P332" s="28"/>
    </row>
    <row r="333" spans="1:16" x14ac:dyDescent="0.2">
      <c r="A333" s="25" t="s">
        <v>716</v>
      </c>
      <c r="B333" s="26"/>
      <c r="C333" s="28"/>
      <c r="D333" s="28"/>
      <c r="E333" s="28"/>
      <c r="F333" s="28"/>
      <c r="G333" s="28"/>
      <c r="H333" s="28"/>
      <c r="I333" s="28"/>
      <c r="J333" s="28"/>
      <c r="K333" s="28"/>
      <c r="L333" s="28"/>
      <c r="M333" s="28"/>
      <c r="N333" s="28"/>
      <c r="O333" s="28"/>
      <c r="P333" s="28"/>
    </row>
    <row r="334" spans="1:16" x14ac:dyDescent="0.2">
      <c r="A334" s="25" t="s">
        <v>179</v>
      </c>
      <c r="B334" s="26"/>
      <c r="C334" s="28"/>
      <c r="D334" s="28"/>
      <c r="E334" s="28"/>
      <c r="F334" s="28"/>
      <c r="G334" s="28"/>
      <c r="H334" s="28"/>
      <c r="I334" s="28"/>
      <c r="J334" s="28"/>
      <c r="K334" s="28"/>
      <c r="L334" s="28"/>
      <c r="M334" s="28"/>
      <c r="N334" s="28"/>
      <c r="O334" s="28"/>
      <c r="P334" s="28"/>
    </row>
    <row r="335" spans="1:16" x14ac:dyDescent="0.2">
      <c r="A335" s="25" t="s">
        <v>717</v>
      </c>
      <c r="B335" s="26"/>
      <c r="C335" s="28"/>
      <c r="D335" s="28"/>
      <c r="E335" s="28"/>
      <c r="F335" s="28"/>
      <c r="G335" s="28"/>
      <c r="H335" s="28"/>
      <c r="I335" s="28"/>
      <c r="J335" s="28"/>
      <c r="K335" s="28"/>
      <c r="L335" s="28"/>
      <c r="M335" s="28"/>
      <c r="N335" s="28"/>
      <c r="O335" s="28"/>
      <c r="P335" s="28"/>
    </row>
    <row r="336" spans="1:16" x14ac:dyDescent="0.2">
      <c r="A336" s="25" t="s">
        <v>180</v>
      </c>
      <c r="B336" s="26"/>
      <c r="C336" s="28"/>
      <c r="D336" s="28"/>
      <c r="E336" s="28"/>
      <c r="F336" s="28"/>
      <c r="G336" s="28"/>
      <c r="H336" s="28"/>
      <c r="I336" s="28"/>
      <c r="J336" s="28"/>
      <c r="K336" s="28"/>
      <c r="L336" s="28"/>
      <c r="M336" s="28"/>
      <c r="N336" s="28"/>
      <c r="O336" s="28"/>
      <c r="P336" s="28"/>
    </row>
    <row r="337" spans="1:16" x14ac:dyDescent="0.2">
      <c r="A337" s="25" t="s">
        <v>718</v>
      </c>
      <c r="B337" s="26"/>
      <c r="C337" s="28"/>
      <c r="D337" s="28"/>
      <c r="E337" s="28"/>
      <c r="F337" s="28"/>
      <c r="G337" s="28"/>
      <c r="H337" s="28"/>
      <c r="I337" s="28"/>
      <c r="J337" s="28"/>
      <c r="K337" s="28"/>
      <c r="L337" s="28"/>
      <c r="M337" s="28"/>
      <c r="N337" s="28"/>
      <c r="O337" s="28"/>
      <c r="P337" s="28"/>
    </row>
    <row r="338" spans="1:16" x14ac:dyDescent="0.2">
      <c r="A338" s="25" t="s">
        <v>181</v>
      </c>
      <c r="B338" s="26"/>
      <c r="C338" s="28"/>
      <c r="D338" s="28"/>
      <c r="E338" s="28"/>
      <c r="F338" s="28"/>
      <c r="G338" s="28"/>
      <c r="H338" s="28"/>
      <c r="I338" s="28"/>
      <c r="J338" s="28"/>
      <c r="K338" s="28"/>
      <c r="L338" s="28"/>
      <c r="M338" s="28"/>
      <c r="N338" s="28"/>
      <c r="O338" s="28"/>
      <c r="P338" s="28"/>
    </row>
    <row r="339" spans="1:16" x14ac:dyDescent="0.2">
      <c r="A339" s="25" t="s">
        <v>182</v>
      </c>
      <c r="B339" s="26"/>
      <c r="C339" s="28"/>
      <c r="D339" s="28"/>
      <c r="E339" s="28"/>
      <c r="F339" s="28"/>
      <c r="G339" s="28"/>
      <c r="H339" s="28"/>
      <c r="I339" s="28"/>
      <c r="J339" s="28"/>
      <c r="K339" s="28"/>
      <c r="L339" s="28"/>
      <c r="M339" s="28"/>
      <c r="N339" s="28"/>
      <c r="O339" s="28"/>
      <c r="P339" s="28"/>
    </row>
    <row r="340" spans="1:16" x14ac:dyDescent="0.2">
      <c r="A340" s="25" t="s">
        <v>183</v>
      </c>
      <c r="B340" s="26"/>
      <c r="C340" s="28"/>
      <c r="D340" s="28"/>
      <c r="E340" s="28"/>
      <c r="F340" s="28"/>
      <c r="G340" s="28"/>
      <c r="H340" s="28"/>
      <c r="I340" s="28"/>
      <c r="J340" s="28"/>
      <c r="K340" s="28"/>
      <c r="L340" s="28"/>
      <c r="M340" s="28"/>
      <c r="N340" s="28"/>
      <c r="O340" s="28"/>
      <c r="P340" s="28"/>
    </row>
    <row r="341" spans="1:16" x14ac:dyDescent="0.2">
      <c r="A341" s="25" t="s">
        <v>184</v>
      </c>
      <c r="B341" s="26"/>
      <c r="C341" s="28"/>
      <c r="D341" s="28"/>
      <c r="E341" s="28"/>
      <c r="F341" s="28"/>
      <c r="G341" s="28"/>
      <c r="H341" s="28"/>
      <c r="I341" s="28"/>
      <c r="J341" s="28"/>
      <c r="K341" s="28"/>
      <c r="L341" s="28"/>
      <c r="M341" s="28"/>
      <c r="N341" s="28"/>
      <c r="O341" s="28"/>
      <c r="P341" s="28"/>
    </row>
    <row r="342" spans="1:16" x14ac:dyDescent="0.2">
      <c r="A342" s="25" t="s">
        <v>185</v>
      </c>
      <c r="B342" s="26"/>
      <c r="C342" s="28"/>
      <c r="D342" s="28"/>
      <c r="E342" s="28"/>
      <c r="F342" s="28"/>
      <c r="G342" s="28"/>
      <c r="H342" s="28"/>
      <c r="I342" s="28"/>
      <c r="J342" s="28"/>
      <c r="K342" s="28"/>
      <c r="L342" s="28"/>
      <c r="M342" s="28"/>
      <c r="N342" s="28"/>
      <c r="O342" s="28"/>
      <c r="P342" s="28"/>
    </row>
    <row r="343" spans="1:16" x14ac:dyDescent="0.2">
      <c r="A343" s="25" t="s">
        <v>186</v>
      </c>
      <c r="B343" s="26"/>
      <c r="C343" s="28"/>
      <c r="D343" s="28"/>
      <c r="E343" s="28"/>
      <c r="F343" s="28"/>
      <c r="G343" s="28"/>
      <c r="H343" s="28"/>
      <c r="I343" s="28"/>
      <c r="J343" s="28"/>
      <c r="K343" s="28"/>
      <c r="L343" s="28"/>
      <c r="M343" s="28"/>
      <c r="N343" s="28"/>
      <c r="O343" s="28"/>
      <c r="P343" s="28"/>
    </row>
    <row r="344" spans="1:16" x14ac:dyDescent="0.2">
      <c r="A344" s="25" t="s">
        <v>187</v>
      </c>
      <c r="B344" s="26"/>
      <c r="C344" s="28"/>
      <c r="D344" s="28"/>
      <c r="E344" s="28"/>
      <c r="F344" s="28"/>
      <c r="G344" s="28"/>
      <c r="H344" s="28"/>
      <c r="I344" s="28"/>
      <c r="J344" s="28"/>
      <c r="K344" s="28"/>
      <c r="L344" s="28"/>
      <c r="M344" s="28"/>
      <c r="N344" s="28"/>
      <c r="O344" s="28"/>
      <c r="P344" s="28"/>
    </row>
    <row r="345" spans="1:16" x14ac:dyDescent="0.2">
      <c r="A345" s="25" t="s">
        <v>719</v>
      </c>
      <c r="B345" s="26"/>
      <c r="C345" s="28"/>
      <c r="D345" s="28"/>
      <c r="E345" s="28"/>
      <c r="F345" s="28"/>
      <c r="G345" s="28"/>
      <c r="H345" s="28"/>
      <c r="I345" s="28"/>
      <c r="J345" s="28"/>
      <c r="K345" s="28"/>
      <c r="L345" s="28"/>
      <c r="M345" s="28"/>
      <c r="N345" s="28"/>
      <c r="O345" s="28"/>
      <c r="P345" s="28"/>
    </row>
    <row r="346" spans="1:16" x14ac:dyDescent="0.2">
      <c r="A346" s="25" t="s">
        <v>188</v>
      </c>
      <c r="B346" s="26"/>
      <c r="C346" s="28"/>
      <c r="D346" s="28"/>
      <c r="E346" s="28"/>
      <c r="F346" s="28"/>
      <c r="G346" s="28"/>
      <c r="H346" s="28"/>
      <c r="I346" s="28"/>
      <c r="J346" s="28"/>
      <c r="K346" s="28"/>
      <c r="L346" s="28"/>
      <c r="M346" s="28"/>
      <c r="N346" s="28"/>
      <c r="O346" s="28"/>
      <c r="P346" s="28"/>
    </row>
    <row r="347" spans="1:16" x14ac:dyDescent="0.2">
      <c r="A347" s="25" t="s">
        <v>189</v>
      </c>
      <c r="B347" s="26"/>
      <c r="C347" s="28"/>
      <c r="D347" s="28"/>
      <c r="E347" s="28"/>
      <c r="F347" s="28"/>
      <c r="G347" s="28"/>
      <c r="H347" s="28"/>
      <c r="I347" s="28"/>
      <c r="J347" s="28"/>
      <c r="K347" s="28"/>
      <c r="L347" s="28"/>
      <c r="M347" s="28"/>
      <c r="N347" s="28"/>
      <c r="O347" s="28"/>
      <c r="P347" s="28"/>
    </row>
    <row r="348" spans="1:16" x14ac:dyDescent="0.2">
      <c r="A348" s="25" t="s">
        <v>720</v>
      </c>
      <c r="B348" s="26"/>
      <c r="C348" s="28"/>
      <c r="D348" s="28"/>
      <c r="E348" s="28"/>
      <c r="F348" s="28"/>
      <c r="G348" s="28"/>
      <c r="H348" s="28"/>
      <c r="I348" s="28"/>
      <c r="J348" s="28"/>
      <c r="K348" s="28"/>
      <c r="L348" s="28"/>
      <c r="M348" s="28"/>
      <c r="N348" s="28"/>
      <c r="O348" s="28"/>
      <c r="P348" s="28"/>
    </row>
    <row r="349" spans="1:16" x14ac:dyDescent="0.2">
      <c r="A349" s="25" t="s">
        <v>190</v>
      </c>
      <c r="B349" s="26"/>
      <c r="C349" s="28"/>
      <c r="D349" s="28"/>
      <c r="E349" s="28"/>
      <c r="F349" s="28"/>
      <c r="G349" s="28"/>
      <c r="H349" s="28"/>
      <c r="I349" s="28"/>
      <c r="J349" s="28"/>
      <c r="K349" s="28"/>
      <c r="L349" s="28"/>
      <c r="M349" s="28"/>
      <c r="N349" s="28"/>
      <c r="O349" s="28"/>
      <c r="P349" s="28"/>
    </row>
    <row r="350" spans="1:16" x14ac:dyDescent="0.2">
      <c r="A350" s="25" t="s">
        <v>721</v>
      </c>
      <c r="B350" s="26"/>
      <c r="C350" s="28"/>
      <c r="D350" s="28"/>
      <c r="E350" s="28"/>
      <c r="F350" s="28"/>
      <c r="G350" s="28"/>
      <c r="H350" s="28"/>
      <c r="I350" s="28"/>
      <c r="J350" s="28"/>
      <c r="K350" s="28"/>
      <c r="L350" s="28"/>
      <c r="M350" s="28"/>
      <c r="N350" s="28"/>
      <c r="O350" s="28"/>
      <c r="P350" s="28"/>
    </row>
    <row r="351" spans="1:16" x14ac:dyDescent="0.2">
      <c r="A351" s="25" t="s">
        <v>191</v>
      </c>
      <c r="B351" s="26"/>
      <c r="C351" s="28"/>
      <c r="D351" s="28"/>
      <c r="E351" s="28"/>
      <c r="F351" s="28"/>
      <c r="G351" s="28"/>
      <c r="H351" s="28"/>
      <c r="I351" s="28"/>
      <c r="J351" s="28"/>
      <c r="K351" s="28"/>
      <c r="L351" s="28"/>
      <c r="M351" s="28"/>
      <c r="N351" s="28"/>
      <c r="O351" s="28"/>
      <c r="P351" s="28"/>
    </row>
    <row r="352" spans="1:16" x14ac:dyDescent="0.2">
      <c r="A352" s="25" t="s">
        <v>192</v>
      </c>
      <c r="B352" s="26"/>
      <c r="C352" s="28"/>
      <c r="D352" s="28"/>
      <c r="E352" s="28"/>
      <c r="F352" s="28"/>
      <c r="G352" s="28"/>
      <c r="H352" s="28"/>
      <c r="I352" s="28"/>
      <c r="J352" s="28"/>
      <c r="K352" s="28"/>
      <c r="L352" s="28"/>
      <c r="M352" s="28"/>
      <c r="N352" s="28"/>
      <c r="O352" s="28"/>
      <c r="P352" s="28"/>
    </row>
    <row r="353" spans="1:16" x14ac:dyDescent="0.2">
      <c r="A353" s="25" t="s">
        <v>193</v>
      </c>
      <c r="B353" s="26"/>
      <c r="C353" s="28"/>
      <c r="D353" s="28"/>
      <c r="E353" s="28"/>
      <c r="F353" s="28"/>
      <c r="G353" s="28"/>
      <c r="H353" s="28"/>
      <c r="I353" s="28"/>
      <c r="J353" s="28"/>
      <c r="K353" s="28"/>
      <c r="L353" s="28"/>
      <c r="M353" s="28"/>
      <c r="N353" s="28"/>
      <c r="O353" s="28"/>
      <c r="P353" s="28"/>
    </row>
    <row r="354" spans="1:16" x14ac:dyDescent="0.2">
      <c r="A354" s="25" t="s">
        <v>194</v>
      </c>
      <c r="B354" s="26"/>
      <c r="C354" s="28"/>
      <c r="D354" s="28"/>
      <c r="E354" s="28"/>
      <c r="F354" s="28"/>
      <c r="G354" s="28"/>
      <c r="H354" s="28"/>
      <c r="I354" s="28"/>
      <c r="J354" s="28"/>
      <c r="K354" s="28"/>
      <c r="L354" s="28"/>
      <c r="M354" s="28"/>
      <c r="N354" s="28"/>
      <c r="O354" s="28"/>
      <c r="P354" s="28"/>
    </row>
    <row r="355" spans="1:16" x14ac:dyDescent="0.2">
      <c r="A355" s="25" t="s">
        <v>722</v>
      </c>
      <c r="B355" s="26"/>
      <c r="C355" s="28"/>
      <c r="D355" s="28"/>
      <c r="E355" s="28"/>
      <c r="F355" s="28"/>
      <c r="G355" s="28"/>
      <c r="H355" s="28"/>
      <c r="I355" s="28"/>
      <c r="J355" s="28"/>
      <c r="K355" s="28"/>
      <c r="L355" s="28"/>
      <c r="M355" s="28"/>
      <c r="N355" s="28"/>
      <c r="O355" s="28"/>
      <c r="P355" s="28"/>
    </row>
    <row r="356" spans="1:16" x14ac:dyDescent="0.2">
      <c r="A356" s="25" t="s">
        <v>195</v>
      </c>
      <c r="B356" s="26"/>
      <c r="C356" s="28"/>
      <c r="D356" s="28"/>
      <c r="E356" s="28"/>
      <c r="F356" s="28"/>
      <c r="G356" s="28"/>
      <c r="H356" s="28"/>
      <c r="I356" s="28"/>
      <c r="J356" s="28"/>
      <c r="K356" s="28"/>
      <c r="L356" s="28"/>
      <c r="M356" s="28"/>
      <c r="N356" s="28"/>
      <c r="O356" s="28"/>
      <c r="P356" s="28"/>
    </row>
    <row r="357" spans="1:16" x14ac:dyDescent="0.2">
      <c r="A357" s="25" t="s">
        <v>723</v>
      </c>
      <c r="B357" s="26"/>
      <c r="C357" s="28"/>
      <c r="D357" s="28"/>
      <c r="E357" s="28"/>
      <c r="F357" s="28"/>
      <c r="G357" s="28"/>
      <c r="H357" s="28"/>
      <c r="I357" s="28"/>
      <c r="J357" s="28"/>
      <c r="K357" s="28"/>
      <c r="L357" s="28"/>
      <c r="M357" s="28"/>
      <c r="N357" s="28"/>
      <c r="O357" s="28"/>
      <c r="P357" s="28"/>
    </row>
    <row r="358" spans="1:16" x14ac:dyDescent="0.2">
      <c r="A358" s="25" t="s">
        <v>724</v>
      </c>
      <c r="B358" s="26"/>
      <c r="C358" s="28"/>
      <c r="D358" s="28"/>
      <c r="E358" s="28"/>
      <c r="F358" s="28"/>
      <c r="G358" s="28"/>
      <c r="H358" s="28"/>
      <c r="I358" s="28"/>
      <c r="J358" s="28"/>
      <c r="K358" s="28"/>
      <c r="L358" s="28"/>
      <c r="M358" s="28"/>
      <c r="N358" s="28"/>
      <c r="O358" s="28"/>
      <c r="P358" s="28"/>
    </row>
    <row r="359" spans="1:16" x14ac:dyDescent="0.2">
      <c r="A359" s="25" t="s">
        <v>725</v>
      </c>
      <c r="B359" s="26"/>
      <c r="C359" s="28"/>
      <c r="D359" s="28"/>
      <c r="E359" s="28"/>
      <c r="F359" s="28"/>
      <c r="G359" s="28"/>
      <c r="H359" s="28"/>
      <c r="I359" s="28"/>
      <c r="J359" s="28"/>
      <c r="K359" s="28"/>
      <c r="L359" s="28"/>
      <c r="M359" s="28"/>
      <c r="N359" s="28"/>
      <c r="O359" s="28"/>
      <c r="P359" s="28"/>
    </row>
    <row r="360" spans="1:16" x14ac:dyDescent="0.2">
      <c r="A360" s="25" t="s">
        <v>196</v>
      </c>
      <c r="B360" s="26"/>
      <c r="C360" s="28"/>
      <c r="D360" s="28"/>
      <c r="E360" s="28"/>
      <c r="F360" s="28"/>
      <c r="G360" s="28"/>
      <c r="H360" s="28"/>
      <c r="I360" s="28"/>
      <c r="J360" s="28"/>
      <c r="K360" s="28"/>
      <c r="L360" s="28"/>
      <c r="M360" s="28"/>
      <c r="N360" s="28"/>
      <c r="O360" s="28"/>
      <c r="P360" s="28"/>
    </row>
    <row r="361" spans="1:16" x14ac:dyDescent="0.2">
      <c r="A361" s="25" t="s">
        <v>726</v>
      </c>
      <c r="B361" s="26"/>
      <c r="C361" s="28"/>
      <c r="D361" s="28"/>
      <c r="E361" s="28"/>
      <c r="F361" s="28"/>
      <c r="G361" s="28"/>
      <c r="H361" s="28"/>
      <c r="I361" s="28"/>
      <c r="J361" s="28"/>
      <c r="K361" s="28"/>
      <c r="L361" s="28"/>
      <c r="M361" s="28"/>
      <c r="N361" s="28"/>
      <c r="O361" s="28"/>
      <c r="P361" s="28"/>
    </row>
    <row r="362" spans="1:16" x14ac:dyDescent="0.2">
      <c r="A362" s="25" t="s">
        <v>197</v>
      </c>
      <c r="B362" s="26"/>
      <c r="C362" s="28"/>
      <c r="D362" s="28"/>
      <c r="E362" s="28"/>
      <c r="F362" s="28"/>
      <c r="G362" s="28"/>
      <c r="H362" s="28"/>
      <c r="I362" s="28"/>
      <c r="J362" s="28"/>
      <c r="K362" s="28"/>
      <c r="L362" s="28"/>
      <c r="M362" s="28"/>
      <c r="N362" s="28"/>
      <c r="O362" s="28"/>
      <c r="P362" s="28"/>
    </row>
    <row r="363" spans="1:16" x14ac:dyDescent="0.2">
      <c r="A363" s="25" t="s">
        <v>727</v>
      </c>
      <c r="B363" s="26"/>
      <c r="C363" s="28"/>
      <c r="D363" s="28"/>
      <c r="E363" s="28"/>
      <c r="F363" s="28"/>
      <c r="G363" s="28"/>
      <c r="H363" s="28"/>
      <c r="I363" s="28"/>
      <c r="J363" s="28"/>
      <c r="K363" s="28"/>
      <c r="L363" s="28"/>
      <c r="M363" s="28"/>
      <c r="N363" s="28"/>
      <c r="O363" s="28"/>
      <c r="P363" s="28"/>
    </row>
    <row r="364" spans="1:16" x14ac:dyDescent="0.2">
      <c r="A364" s="25" t="s">
        <v>198</v>
      </c>
      <c r="B364" s="26"/>
      <c r="C364" s="28"/>
      <c r="D364" s="28"/>
      <c r="E364" s="28"/>
      <c r="F364" s="28"/>
      <c r="G364" s="28"/>
      <c r="H364" s="28"/>
      <c r="I364" s="28"/>
      <c r="J364" s="28"/>
      <c r="K364" s="28"/>
      <c r="L364" s="28"/>
      <c r="M364" s="28"/>
      <c r="N364" s="28"/>
      <c r="O364" s="28"/>
      <c r="P364" s="28"/>
    </row>
    <row r="365" spans="1:16" x14ac:dyDescent="0.2">
      <c r="A365" s="25" t="s">
        <v>728</v>
      </c>
      <c r="B365" s="26"/>
      <c r="C365" s="28"/>
      <c r="D365" s="28"/>
      <c r="E365" s="28"/>
      <c r="F365" s="28"/>
      <c r="G365" s="28"/>
      <c r="H365" s="28"/>
      <c r="I365" s="28"/>
      <c r="J365" s="28"/>
      <c r="K365" s="28"/>
      <c r="L365" s="28"/>
      <c r="M365" s="28"/>
      <c r="N365" s="28"/>
      <c r="O365" s="28"/>
      <c r="P365" s="28"/>
    </row>
    <row r="366" spans="1:16" x14ac:dyDescent="0.2">
      <c r="A366" s="25" t="s">
        <v>199</v>
      </c>
      <c r="B366" s="26"/>
      <c r="C366" s="28"/>
      <c r="D366" s="28"/>
      <c r="E366" s="28"/>
      <c r="F366" s="28"/>
      <c r="G366" s="28"/>
      <c r="H366" s="28"/>
      <c r="I366" s="28"/>
      <c r="J366" s="28"/>
      <c r="K366" s="28"/>
      <c r="L366" s="28"/>
      <c r="M366" s="28"/>
      <c r="N366" s="28"/>
      <c r="O366" s="28"/>
      <c r="P366" s="28"/>
    </row>
    <row r="367" spans="1:16" x14ac:dyDescent="0.2">
      <c r="A367" s="25" t="s">
        <v>729</v>
      </c>
      <c r="B367" s="26"/>
      <c r="C367" s="28"/>
      <c r="D367" s="28"/>
      <c r="E367" s="28"/>
      <c r="F367" s="28"/>
      <c r="G367" s="28"/>
      <c r="H367" s="28"/>
      <c r="I367" s="28"/>
      <c r="J367" s="28"/>
      <c r="K367" s="28"/>
      <c r="L367" s="28"/>
      <c r="M367" s="28"/>
      <c r="N367" s="28"/>
      <c r="O367" s="28"/>
      <c r="P367" s="28"/>
    </row>
    <row r="368" spans="1:16" x14ac:dyDescent="0.2">
      <c r="A368" s="25" t="s">
        <v>200</v>
      </c>
      <c r="B368" s="26"/>
      <c r="C368" s="28"/>
      <c r="D368" s="28"/>
      <c r="E368" s="28"/>
      <c r="F368" s="28"/>
      <c r="G368" s="28"/>
      <c r="H368" s="28"/>
      <c r="I368" s="28"/>
      <c r="J368" s="28"/>
      <c r="K368" s="28"/>
      <c r="L368" s="28"/>
      <c r="M368" s="28"/>
      <c r="N368" s="28"/>
      <c r="O368" s="28"/>
      <c r="P368" s="28"/>
    </row>
    <row r="369" spans="1:16" x14ac:dyDescent="0.2">
      <c r="A369" s="25" t="s">
        <v>730</v>
      </c>
      <c r="B369" s="26"/>
      <c r="C369" s="28"/>
      <c r="D369" s="28"/>
      <c r="E369" s="28"/>
      <c r="F369" s="28"/>
      <c r="G369" s="28"/>
      <c r="H369" s="28"/>
      <c r="I369" s="28"/>
      <c r="J369" s="28"/>
      <c r="K369" s="28"/>
      <c r="L369" s="28"/>
      <c r="M369" s="28"/>
      <c r="N369" s="28"/>
      <c r="O369" s="28"/>
      <c r="P369" s="28"/>
    </row>
    <row r="370" spans="1:16" x14ac:dyDescent="0.2">
      <c r="A370" s="25" t="s">
        <v>201</v>
      </c>
      <c r="B370" s="26"/>
      <c r="C370" s="28"/>
      <c r="D370" s="28"/>
      <c r="E370" s="28"/>
      <c r="F370" s="28"/>
      <c r="G370" s="28"/>
      <c r="H370" s="28"/>
      <c r="I370" s="28"/>
      <c r="J370" s="28"/>
      <c r="K370" s="28"/>
      <c r="L370" s="28"/>
      <c r="M370" s="28"/>
      <c r="N370" s="28"/>
      <c r="O370" s="28"/>
      <c r="P370" s="28"/>
    </row>
    <row r="371" spans="1:16" x14ac:dyDescent="0.2">
      <c r="A371" s="25" t="s">
        <v>731</v>
      </c>
      <c r="B371" s="26"/>
      <c r="C371" s="28"/>
      <c r="D371" s="28"/>
      <c r="E371" s="28"/>
      <c r="F371" s="28"/>
      <c r="G371" s="28"/>
      <c r="H371" s="28"/>
      <c r="I371" s="28"/>
      <c r="J371" s="28"/>
      <c r="K371" s="28"/>
      <c r="L371" s="28"/>
      <c r="M371" s="28"/>
      <c r="N371" s="28"/>
      <c r="O371" s="28"/>
      <c r="P371" s="28"/>
    </row>
    <row r="372" spans="1:16" x14ac:dyDescent="0.2">
      <c r="A372" s="25" t="s">
        <v>202</v>
      </c>
      <c r="B372" s="26"/>
      <c r="C372" s="28"/>
      <c r="D372" s="28"/>
      <c r="E372" s="28"/>
      <c r="F372" s="28"/>
      <c r="G372" s="28"/>
      <c r="H372" s="28"/>
      <c r="I372" s="28"/>
      <c r="J372" s="28"/>
      <c r="K372" s="28"/>
      <c r="L372" s="28"/>
      <c r="M372" s="28"/>
      <c r="N372" s="28"/>
      <c r="O372" s="28"/>
      <c r="P372" s="28"/>
    </row>
    <row r="373" spans="1:16" x14ac:dyDescent="0.2">
      <c r="A373" s="25" t="s">
        <v>732</v>
      </c>
      <c r="B373" s="26"/>
      <c r="C373" s="28"/>
      <c r="D373" s="28"/>
      <c r="E373" s="28"/>
      <c r="F373" s="28"/>
      <c r="G373" s="28"/>
      <c r="H373" s="28"/>
      <c r="I373" s="28"/>
      <c r="J373" s="28"/>
      <c r="K373" s="28"/>
      <c r="L373" s="28"/>
      <c r="M373" s="28"/>
      <c r="N373" s="28"/>
      <c r="O373" s="28"/>
      <c r="P373" s="28"/>
    </row>
    <row r="374" spans="1:16" x14ac:dyDescent="0.2">
      <c r="A374" s="25" t="s">
        <v>203</v>
      </c>
      <c r="B374" s="26"/>
      <c r="C374" s="28"/>
      <c r="D374" s="28"/>
      <c r="E374" s="28"/>
      <c r="F374" s="28"/>
      <c r="G374" s="28"/>
      <c r="H374" s="28"/>
      <c r="I374" s="28"/>
      <c r="J374" s="28"/>
      <c r="K374" s="28"/>
      <c r="L374" s="28"/>
      <c r="M374" s="28"/>
      <c r="N374" s="28"/>
      <c r="O374" s="28"/>
      <c r="P374" s="28"/>
    </row>
    <row r="375" spans="1:16" x14ac:dyDescent="0.2">
      <c r="A375" s="25" t="s">
        <v>204</v>
      </c>
      <c r="B375" s="26"/>
      <c r="C375" s="28"/>
      <c r="D375" s="28"/>
      <c r="E375" s="28"/>
      <c r="F375" s="28"/>
      <c r="G375" s="28"/>
      <c r="H375" s="28"/>
      <c r="I375" s="28"/>
      <c r="J375" s="28"/>
      <c r="K375" s="28"/>
      <c r="L375" s="28"/>
      <c r="M375" s="28"/>
      <c r="N375" s="28"/>
      <c r="O375" s="28"/>
      <c r="P375" s="28"/>
    </row>
    <row r="376" spans="1:16" x14ac:dyDescent="0.2">
      <c r="A376" s="25" t="s">
        <v>733</v>
      </c>
      <c r="B376" s="26"/>
      <c r="C376" s="28"/>
      <c r="D376" s="28"/>
      <c r="E376" s="28"/>
      <c r="F376" s="28"/>
      <c r="G376" s="28"/>
      <c r="H376" s="28"/>
      <c r="I376" s="28"/>
      <c r="J376" s="28"/>
      <c r="K376" s="28"/>
      <c r="L376" s="28"/>
      <c r="M376" s="28"/>
      <c r="N376" s="28"/>
      <c r="O376" s="28"/>
      <c r="P376" s="28"/>
    </row>
    <row r="377" spans="1:16" x14ac:dyDescent="0.2">
      <c r="A377" s="25" t="s">
        <v>734</v>
      </c>
      <c r="B377" s="26"/>
      <c r="C377" s="28"/>
      <c r="D377" s="28"/>
      <c r="E377" s="28"/>
      <c r="F377" s="28"/>
      <c r="G377" s="28"/>
      <c r="H377" s="28"/>
      <c r="I377" s="28"/>
      <c r="J377" s="28"/>
      <c r="K377" s="28"/>
      <c r="L377" s="28"/>
      <c r="M377" s="28"/>
      <c r="N377" s="28"/>
      <c r="O377" s="28"/>
      <c r="P377" s="28"/>
    </row>
    <row r="378" spans="1:16" x14ac:dyDescent="0.2">
      <c r="A378" s="25" t="s">
        <v>735</v>
      </c>
      <c r="B378" s="26"/>
      <c r="C378" s="28"/>
      <c r="D378" s="28"/>
      <c r="E378" s="28"/>
      <c r="F378" s="28"/>
      <c r="G378" s="28"/>
      <c r="H378" s="28"/>
      <c r="I378" s="28"/>
      <c r="J378" s="28"/>
      <c r="K378" s="28"/>
      <c r="L378" s="28"/>
      <c r="M378" s="28"/>
      <c r="N378" s="28"/>
      <c r="O378" s="28"/>
      <c r="P378" s="28"/>
    </row>
    <row r="379" spans="1:16" x14ac:dyDescent="0.2">
      <c r="A379" s="25" t="s">
        <v>736</v>
      </c>
      <c r="B379" s="26"/>
      <c r="C379" s="28"/>
      <c r="D379" s="28"/>
      <c r="E379" s="28"/>
      <c r="F379" s="28"/>
      <c r="G379" s="28"/>
      <c r="H379" s="28"/>
      <c r="I379" s="28"/>
      <c r="J379" s="28"/>
      <c r="K379" s="28"/>
      <c r="L379" s="28"/>
      <c r="M379" s="28"/>
      <c r="N379" s="28"/>
      <c r="O379" s="28"/>
      <c r="P379" s="28"/>
    </row>
    <row r="380" spans="1:16" x14ac:dyDescent="0.2">
      <c r="A380" s="25" t="s">
        <v>737</v>
      </c>
      <c r="B380" s="26"/>
      <c r="C380" s="28"/>
      <c r="D380" s="28"/>
      <c r="E380" s="28"/>
      <c r="F380" s="28"/>
      <c r="G380" s="28"/>
      <c r="H380" s="28"/>
      <c r="I380" s="28"/>
      <c r="J380" s="28"/>
      <c r="K380" s="28"/>
      <c r="L380" s="28"/>
      <c r="M380" s="28"/>
      <c r="N380" s="28"/>
      <c r="O380" s="28"/>
      <c r="P380" s="28"/>
    </row>
    <row r="381" spans="1:16" x14ac:dyDescent="0.2">
      <c r="A381" s="25" t="s">
        <v>738</v>
      </c>
      <c r="B381" s="26"/>
      <c r="C381" s="28"/>
      <c r="D381" s="28"/>
      <c r="E381" s="28"/>
      <c r="F381" s="28"/>
      <c r="G381" s="28"/>
      <c r="H381" s="28"/>
      <c r="I381" s="28"/>
      <c r="J381" s="28"/>
      <c r="K381" s="28"/>
      <c r="L381" s="28"/>
      <c r="M381" s="28"/>
      <c r="N381" s="28"/>
      <c r="O381" s="28"/>
      <c r="P381" s="28"/>
    </row>
    <row r="382" spans="1:16" x14ac:dyDescent="0.2">
      <c r="A382" s="25" t="s">
        <v>739</v>
      </c>
      <c r="B382" s="26"/>
      <c r="C382" s="28"/>
      <c r="D382" s="28"/>
      <c r="E382" s="28"/>
      <c r="F382" s="28"/>
      <c r="G382" s="28"/>
      <c r="H382" s="28"/>
      <c r="I382" s="28"/>
      <c r="J382" s="28"/>
      <c r="K382" s="28"/>
      <c r="L382" s="28"/>
      <c r="M382" s="28"/>
      <c r="N382" s="28"/>
      <c r="O382" s="28"/>
      <c r="P382" s="28"/>
    </row>
    <row r="383" spans="1:16" x14ac:dyDescent="0.2">
      <c r="A383" s="25" t="s">
        <v>740</v>
      </c>
      <c r="B383" s="26"/>
      <c r="C383" s="28"/>
      <c r="D383" s="28"/>
      <c r="E383" s="28"/>
      <c r="F383" s="28"/>
      <c r="G383" s="28"/>
      <c r="H383" s="28"/>
      <c r="I383" s="28"/>
      <c r="J383" s="28"/>
      <c r="K383" s="28"/>
      <c r="L383" s="28"/>
      <c r="M383" s="28"/>
      <c r="N383" s="28"/>
      <c r="O383" s="28"/>
      <c r="P383" s="28"/>
    </row>
    <row r="384" spans="1:16" x14ac:dyDescent="0.2">
      <c r="A384" s="25" t="s">
        <v>205</v>
      </c>
      <c r="B384" s="26"/>
      <c r="C384" s="28"/>
      <c r="D384" s="28"/>
      <c r="E384" s="28"/>
      <c r="F384" s="28"/>
      <c r="G384" s="28"/>
      <c r="H384" s="28"/>
      <c r="I384" s="28"/>
      <c r="J384" s="28"/>
      <c r="K384" s="28"/>
      <c r="L384" s="28"/>
      <c r="M384" s="28"/>
      <c r="N384" s="28"/>
      <c r="O384" s="28"/>
      <c r="P384" s="28"/>
    </row>
    <row r="385" spans="1:16" x14ac:dyDescent="0.2">
      <c r="A385" s="25" t="s">
        <v>206</v>
      </c>
      <c r="B385" s="26"/>
      <c r="C385" s="28"/>
      <c r="D385" s="28"/>
      <c r="E385" s="28"/>
      <c r="F385" s="28"/>
      <c r="G385" s="28"/>
      <c r="H385" s="28"/>
      <c r="I385" s="28"/>
      <c r="J385" s="28"/>
      <c r="K385" s="28"/>
      <c r="L385" s="28"/>
      <c r="M385" s="28"/>
      <c r="N385" s="28"/>
      <c r="O385" s="28"/>
      <c r="P385" s="28"/>
    </row>
    <row r="386" spans="1:16" x14ac:dyDescent="0.2">
      <c r="A386" s="25" t="s">
        <v>207</v>
      </c>
      <c r="B386" s="26"/>
      <c r="C386" s="28"/>
      <c r="D386" s="28"/>
      <c r="E386" s="28"/>
      <c r="F386" s="28"/>
      <c r="G386" s="28"/>
      <c r="H386" s="28"/>
      <c r="I386" s="28"/>
      <c r="J386" s="28"/>
      <c r="K386" s="28"/>
      <c r="L386" s="28"/>
      <c r="M386" s="28"/>
      <c r="N386" s="28"/>
      <c r="O386" s="28"/>
      <c r="P386" s="28"/>
    </row>
    <row r="387" spans="1:16" x14ac:dyDescent="0.2">
      <c r="A387" s="25" t="s">
        <v>741</v>
      </c>
      <c r="B387" s="26"/>
      <c r="C387" s="28"/>
      <c r="D387" s="28"/>
      <c r="E387" s="28"/>
      <c r="F387" s="28"/>
      <c r="G387" s="28"/>
      <c r="H387" s="28"/>
      <c r="I387" s="28"/>
      <c r="J387" s="28"/>
      <c r="K387" s="28"/>
      <c r="L387" s="28"/>
      <c r="M387" s="28"/>
      <c r="N387" s="28"/>
      <c r="O387" s="28"/>
      <c r="P387" s="28"/>
    </row>
    <row r="388" spans="1:16" x14ac:dyDescent="0.2">
      <c r="A388" s="25" t="s">
        <v>208</v>
      </c>
      <c r="B388" s="26"/>
      <c r="C388" s="28"/>
      <c r="D388" s="28"/>
      <c r="E388" s="28"/>
      <c r="F388" s="28"/>
      <c r="G388" s="28"/>
      <c r="H388" s="28"/>
      <c r="I388" s="28"/>
      <c r="J388" s="28"/>
      <c r="K388" s="28"/>
      <c r="L388" s="28"/>
      <c r="M388" s="28"/>
      <c r="N388" s="28"/>
      <c r="O388" s="28"/>
      <c r="P388" s="28"/>
    </row>
    <row r="389" spans="1:16" x14ac:dyDescent="0.2">
      <c r="A389" s="25" t="s">
        <v>742</v>
      </c>
      <c r="B389" s="26"/>
      <c r="C389" s="28"/>
      <c r="D389" s="28"/>
      <c r="E389" s="28"/>
      <c r="F389" s="28"/>
      <c r="G389" s="28"/>
      <c r="H389" s="28"/>
      <c r="I389" s="28"/>
      <c r="J389" s="28"/>
      <c r="K389" s="28"/>
      <c r="L389" s="28"/>
      <c r="M389" s="28"/>
      <c r="N389" s="28"/>
      <c r="O389" s="28"/>
      <c r="P389" s="28"/>
    </row>
    <row r="390" spans="1:16" x14ac:dyDescent="0.2">
      <c r="A390" s="25" t="s">
        <v>743</v>
      </c>
      <c r="B390" s="26"/>
      <c r="C390" s="28"/>
      <c r="D390" s="28"/>
      <c r="E390" s="28"/>
      <c r="F390" s="28"/>
      <c r="G390" s="28"/>
      <c r="H390" s="28"/>
      <c r="I390" s="28"/>
      <c r="J390" s="28"/>
      <c r="K390" s="28"/>
      <c r="L390" s="28"/>
      <c r="M390" s="28"/>
      <c r="N390" s="28"/>
      <c r="O390" s="28"/>
      <c r="P390" s="28"/>
    </row>
    <row r="391" spans="1:16" x14ac:dyDescent="0.2">
      <c r="A391" s="25" t="s">
        <v>744</v>
      </c>
      <c r="B391" s="26"/>
      <c r="C391" s="28"/>
      <c r="D391" s="28"/>
      <c r="E391" s="28"/>
      <c r="F391" s="28"/>
      <c r="G391" s="28"/>
      <c r="H391" s="28"/>
      <c r="I391" s="28"/>
      <c r="J391" s="28"/>
      <c r="K391" s="28"/>
      <c r="L391" s="28"/>
      <c r="M391" s="28"/>
      <c r="N391" s="28"/>
      <c r="O391" s="28"/>
      <c r="P391" s="28"/>
    </row>
    <row r="392" spans="1:16" x14ac:dyDescent="0.2">
      <c r="A392" s="25" t="s">
        <v>209</v>
      </c>
      <c r="B392" s="26"/>
      <c r="C392" s="28"/>
      <c r="D392" s="28"/>
      <c r="E392" s="28"/>
      <c r="F392" s="28"/>
      <c r="G392" s="28"/>
      <c r="H392" s="28"/>
      <c r="I392" s="28"/>
      <c r="J392" s="28"/>
      <c r="K392" s="28"/>
      <c r="L392" s="28"/>
      <c r="M392" s="28"/>
      <c r="N392" s="28"/>
      <c r="O392" s="28"/>
      <c r="P392" s="28"/>
    </row>
    <row r="393" spans="1:16" x14ac:dyDescent="0.2">
      <c r="A393" s="25" t="s">
        <v>745</v>
      </c>
      <c r="B393" s="26"/>
      <c r="C393" s="28"/>
      <c r="D393" s="28"/>
      <c r="E393" s="28"/>
      <c r="F393" s="28"/>
      <c r="G393" s="28"/>
      <c r="H393" s="28"/>
      <c r="I393" s="28"/>
      <c r="J393" s="28"/>
      <c r="K393" s="28"/>
      <c r="L393" s="28"/>
      <c r="M393" s="28"/>
      <c r="N393" s="28"/>
      <c r="O393" s="28"/>
      <c r="P393" s="28"/>
    </row>
    <row r="394" spans="1:16" x14ac:dyDescent="0.2">
      <c r="A394" s="25" t="s">
        <v>210</v>
      </c>
      <c r="B394" s="26"/>
      <c r="C394" s="28"/>
      <c r="D394" s="28"/>
      <c r="E394" s="28"/>
      <c r="F394" s="28"/>
      <c r="G394" s="28"/>
      <c r="H394" s="28"/>
      <c r="I394" s="28"/>
      <c r="J394" s="28"/>
      <c r="K394" s="28"/>
      <c r="L394" s="28"/>
      <c r="M394" s="28"/>
      <c r="N394" s="28"/>
      <c r="O394" s="28"/>
      <c r="P394" s="28"/>
    </row>
    <row r="395" spans="1:16" x14ac:dyDescent="0.2">
      <c r="A395" s="25" t="s">
        <v>211</v>
      </c>
      <c r="B395" s="26"/>
      <c r="C395" s="28"/>
      <c r="D395" s="28"/>
      <c r="E395" s="28"/>
      <c r="F395" s="28"/>
      <c r="G395" s="28"/>
      <c r="H395" s="28"/>
      <c r="I395" s="28"/>
      <c r="J395" s="28"/>
      <c r="K395" s="28"/>
      <c r="L395" s="28"/>
      <c r="M395" s="28"/>
      <c r="N395" s="28"/>
      <c r="O395" s="28"/>
      <c r="P395" s="28"/>
    </row>
    <row r="396" spans="1:16" x14ac:dyDescent="0.2">
      <c r="A396" s="25" t="s">
        <v>212</v>
      </c>
      <c r="B396" s="26"/>
      <c r="C396" s="28"/>
      <c r="D396" s="28"/>
      <c r="E396" s="28"/>
      <c r="F396" s="28"/>
      <c r="G396" s="28"/>
      <c r="H396" s="28"/>
      <c r="I396" s="28"/>
      <c r="J396" s="28"/>
      <c r="K396" s="28"/>
      <c r="L396" s="28"/>
      <c r="M396" s="28"/>
      <c r="N396" s="28"/>
      <c r="O396" s="28"/>
      <c r="P396" s="28"/>
    </row>
    <row r="397" spans="1:16" x14ac:dyDescent="0.2">
      <c r="A397" s="25" t="s">
        <v>213</v>
      </c>
      <c r="B397" s="26"/>
      <c r="C397" s="28"/>
      <c r="D397" s="28"/>
      <c r="E397" s="28"/>
      <c r="F397" s="28"/>
      <c r="G397" s="28"/>
      <c r="H397" s="28"/>
      <c r="I397" s="28"/>
      <c r="J397" s="28"/>
      <c r="K397" s="28"/>
      <c r="L397" s="28"/>
      <c r="M397" s="28"/>
      <c r="N397" s="28"/>
      <c r="O397" s="28"/>
      <c r="P397" s="28"/>
    </row>
    <row r="398" spans="1:16" x14ac:dyDescent="0.2">
      <c r="A398" s="25" t="s">
        <v>746</v>
      </c>
      <c r="B398" s="26"/>
      <c r="C398" s="28"/>
      <c r="D398" s="28"/>
      <c r="E398" s="28"/>
      <c r="F398" s="28"/>
      <c r="G398" s="28"/>
      <c r="H398" s="28"/>
      <c r="I398" s="28"/>
      <c r="J398" s="28"/>
      <c r="K398" s="28"/>
      <c r="L398" s="28"/>
      <c r="M398" s="28"/>
      <c r="N398" s="28"/>
      <c r="O398" s="28"/>
      <c r="P398" s="28"/>
    </row>
    <row r="399" spans="1:16" x14ac:dyDescent="0.2">
      <c r="A399" s="25" t="s">
        <v>214</v>
      </c>
      <c r="B399" s="26"/>
      <c r="C399" s="28"/>
      <c r="D399" s="28"/>
      <c r="E399" s="28"/>
      <c r="F399" s="28"/>
      <c r="G399" s="28"/>
      <c r="H399" s="28"/>
      <c r="I399" s="28"/>
      <c r="J399" s="28"/>
      <c r="K399" s="28"/>
      <c r="L399" s="28"/>
      <c r="M399" s="28"/>
      <c r="N399" s="28"/>
      <c r="O399" s="28"/>
      <c r="P399" s="28"/>
    </row>
    <row r="400" spans="1:16" x14ac:dyDescent="0.2">
      <c r="A400" s="25" t="s">
        <v>747</v>
      </c>
      <c r="B400" s="26"/>
      <c r="C400" s="28"/>
      <c r="D400" s="28"/>
      <c r="E400" s="28"/>
      <c r="F400" s="28"/>
      <c r="G400" s="28"/>
      <c r="H400" s="28"/>
      <c r="I400" s="28"/>
      <c r="J400" s="28"/>
      <c r="K400" s="28"/>
      <c r="L400" s="28"/>
      <c r="M400" s="28"/>
      <c r="N400" s="28"/>
      <c r="O400" s="28"/>
      <c r="P400" s="28"/>
    </row>
    <row r="401" spans="1:16" x14ac:dyDescent="0.2">
      <c r="A401" s="25" t="s">
        <v>748</v>
      </c>
      <c r="B401" s="26"/>
      <c r="C401" s="28"/>
      <c r="D401" s="28"/>
      <c r="E401" s="28"/>
      <c r="F401" s="28"/>
      <c r="G401" s="28"/>
      <c r="H401" s="28"/>
      <c r="I401" s="28"/>
      <c r="J401" s="28"/>
      <c r="K401" s="28"/>
      <c r="L401" s="28"/>
      <c r="M401" s="28"/>
      <c r="N401" s="28"/>
      <c r="O401" s="28"/>
      <c r="P401" s="28"/>
    </row>
    <row r="402" spans="1:16" x14ac:dyDescent="0.2">
      <c r="A402" s="25" t="s">
        <v>749</v>
      </c>
      <c r="B402" s="26"/>
      <c r="C402" s="28"/>
      <c r="D402" s="28"/>
      <c r="E402" s="28"/>
      <c r="F402" s="28"/>
      <c r="G402" s="28"/>
      <c r="H402" s="28"/>
      <c r="I402" s="28"/>
      <c r="J402" s="28"/>
      <c r="K402" s="28"/>
      <c r="L402" s="28"/>
      <c r="M402" s="28"/>
      <c r="N402" s="28"/>
      <c r="O402" s="28"/>
      <c r="P402" s="28"/>
    </row>
    <row r="403" spans="1:16" x14ac:dyDescent="0.2">
      <c r="A403" s="25" t="s">
        <v>215</v>
      </c>
      <c r="B403" s="26"/>
      <c r="C403" s="28"/>
      <c r="D403" s="28"/>
      <c r="E403" s="28"/>
      <c r="F403" s="28"/>
      <c r="G403" s="28"/>
      <c r="H403" s="28"/>
      <c r="I403" s="28"/>
      <c r="J403" s="28"/>
      <c r="K403" s="28"/>
      <c r="L403" s="28"/>
      <c r="M403" s="28"/>
      <c r="N403" s="28"/>
      <c r="O403" s="28"/>
      <c r="P403" s="28"/>
    </row>
    <row r="404" spans="1:16" x14ac:dyDescent="0.2">
      <c r="A404" s="25" t="s">
        <v>216</v>
      </c>
      <c r="B404" s="26"/>
      <c r="C404" s="28"/>
      <c r="D404" s="28"/>
      <c r="E404" s="28"/>
      <c r="F404" s="28"/>
      <c r="G404" s="28"/>
      <c r="H404" s="28"/>
      <c r="I404" s="28"/>
      <c r="J404" s="28"/>
      <c r="K404" s="28"/>
      <c r="L404" s="28"/>
      <c r="M404" s="28"/>
      <c r="N404" s="28"/>
      <c r="O404" s="28"/>
      <c r="P404" s="28"/>
    </row>
    <row r="405" spans="1:16" x14ac:dyDescent="0.2">
      <c r="A405" s="25" t="s">
        <v>217</v>
      </c>
      <c r="B405" s="26"/>
      <c r="C405" s="28"/>
      <c r="D405" s="28"/>
      <c r="E405" s="28"/>
      <c r="F405" s="28"/>
      <c r="G405" s="28"/>
      <c r="H405" s="28"/>
      <c r="I405" s="28"/>
      <c r="J405" s="28"/>
      <c r="K405" s="28"/>
      <c r="L405" s="28"/>
      <c r="M405" s="28"/>
      <c r="N405" s="28"/>
      <c r="O405" s="28"/>
      <c r="P405" s="28"/>
    </row>
    <row r="406" spans="1:16" x14ac:dyDescent="0.2">
      <c r="A406" s="25" t="s">
        <v>218</v>
      </c>
      <c r="B406" s="26"/>
      <c r="C406" s="28"/>
      <c r="D406" s="28"/>
      <c r="E406" s="28"/>
      <c r="F406" s="28"/>
      <c r="G406" s="28"/>
      <c r="H406" s="28"/>
      <c r="I406" s="28"/>
      <c r="J406" s="28"/>
      <c r="K406" s="28"/>
      <c r="L406" s="28"/>
      <c r="M406" s="28"/>
      <c r="N406" s="28"/>
      <c r="O406" s="28"/>
      <c r="P406" s="28"/>
    </row>
    <row r="407" spans="1:16" x14ac:dyDescent="0.2">
      <c r="A407" s="25" t="s">
        <v>219</v>
      </c>
      <c r="B407" s="26"/>
      <c r="C407" s="28"/>
      <c r="D407" s="28"/>
      <c r="E407" s="28"/>
      <c r="F407" s="28"/>
      <c r="G407" s="28"/>
      <c r="H407" s="28"/>
      <c r="I407" s="28"/>
      <c r="J407" s="28"/>
      <c r="K407" s="28"/>
      <c r="L407" s="28"/>
      <c r="M407" s="28"/>
      <c r="N407" s="28"/>
      <c r="O407" s="28"/>
      <c r="P407" s="28"/>
    </row>
    <row r="408" spans="1:16" x14ac:dyDescent="0.2">
      <c r="A408" s="25" t="s">
        <v>220</v>
      </c>
      <c r="B408" s="26"/>
      <c r="C408" s="28"/>
      <c r="D408" s="28"/>
      <c r="E408" s="28"/>
      <c r="F408" s="28"/>
      <c r="G408" s="28"/>
      <c r="H408" s="28"/>
      <c r="I408" s="28"/>
      <c r="J408" s="28"/>
      <c r="K408" s="28"/>
      <c r="L408" s="28"/>
      <c r="M408" s="28"/>
      <c r="N408" s="28"/>
      <c r="O408" s="28"/>
      <c r="P408" s="28"/>
    </row>
    <row r="409" spans="1:16" x14ac:dyDescent="0.2">
      <c r="A409" s="25" t="s">
        <v>221</v>
      </c>
      <c r="B409" s="26"/>
      <c r="C409" s="28"/>
      <c r="D409" s="28"/>
      <c r="E409" s="28"/>
      <c r="F409" s="28"/>
      <c r="G409" s="28"/>
      <c r="H409" s="28"/>
      <c r="I409" s="28"/>
      <c r="J409" s="28"/>
      <c r="K409" s="28"/>
      <c r="L409" s="28"/>
      <c r="M409" s="28"/>
      <c r="N409" s="28"/>
      <c r="O409" s="28"/>
      <c r="P409" s="28"/>
    </row>
    <row r="410" spans="1:16" x14ac:dyDescent="0.2">
      <c r="A410" s="25" t="s">
        <v>750</v>
      </c>
      <c r="B410" s="26"/>
      <c r="C410" s="28"/>
      <c r="D410" s="28"/>
      <c r="E410" s="28"/>
      <c r="F410" s="28"/>
      <c r="G410" s="28"/>
      <c r="H410" s="28"/>
      <c r="I410" s="28"/>
      <c r="J410" s="28"/>
      <c r="K410" s="28"/>
      <c r="L410" s="28"/>
      <c r="M410" s="28"/>
      <c r="N410" s="28"/>
      <c r="O410" s="28"/>
      <c r="P410" s="28"/>
    </row>
    <row r="411" spans="1:16" x14ac:dyDescent="0.2">
      <c r="A411" s="25" t="s">
        <v>222</v>
      </c>
      <c r="B411" s="26"/>
      <c r="C411" s="28"/>
      <c r="D411" s="28"/>
      <c r="E411" s="28"/>
      <c r="F411" s="28"/>
      <c r="G411" s="28"/>
      <c r="H411" s="28"/>
      <c r="I411" s="28"/>
      <c r="J411" s="28"/>
      <c r="K411" s="28"/>
      <c r="L411" s="28"/>
      <c r="M411" s="28"/>
      <c r="N411" s="28"/>
      <c r="O411" s="28"/>
      <c r="P411" s="28"/>
    </row>
    <row r="412" spans="1:16" x14ac:dyDescent="0.2">
      <c r="A412" s="25" t="s">
        <v>223</v>
      </c>
      <c r="B412" s="26"/>
      <c r="C412" s="28"/>
      <c r="D412" s="28"/>
      <c r="E412" s="28"/>
      <c r="F412" s="28"/>
      <c r="G412" s="28"/>
      <c r="H412" s="28"/>
      <c r="I412" s="28"/>
      <c r="J412" s="28"/>
      <c r="K412" s="28"/>
      <c r="L412" s="28"/>
      <c r="M412" s="28"/>
      <c r="N412" s="28"/>
      <c r="O412" s="28"/>
      <c r="P412" s="28"/>
    </row>
    <row r="413" spans="1:16" x14ac:dyDescent="0.2">
      <c r="A413" s="25" t="s">
        <v>224</v>
      </c>
      <c r="B413" s="26"/>
      <c r="C413" s="28"/>
      <c r="D413" s="28"/>
      <c r="E413" s="28"/>
      <c r="F413" s="28"/>
      <c r="G413" s="28"/>
      <c r="H413" s="28"/>
      <c r="I413" s="28"/>
      <c r="J413" s="28"/>
      <c r="K413" s="28"/>
      <c r="L413" s="28"/>
      <c r="M413" s="28"/>
      <c r="N413" s="28"/>
      <c r="O413" s="28"/>
      <c r="P413" s="28"/>
    </row>
    <row r="414" spans="1:16" x14ac:dyDescent="0.2">
      <c r="A414" s="25" t="s">
        <v>751</v>
      </c>
      <c r="B414" s="26"/>
      <c r="C414" s="28"/>
      <c r="D414" s="28"/>
      <c r="E414" s="28"/>
      <c r="F414" s="28"/>
      <c r="G414" s="28"/>
      <c r="H414" s="28"/>
      <c r="I414" s="28"/>
      <c r="J414" s="28"/>
      <c r="K414" s="28"/>
      <c r="L414" s="28"/>
      <c r="M414" s="28"/>
      <c r="N414" s="28"/>
      <c r="O414" s="28"/>
      <c r="P414" s="28"/>
    </row>
    <row r="415" spans="1:16" x14ac:dyDescent="0.2">
      <c r="A415" s="25" t="s">
        <v>225</v>
      </c>
      <c r="B415" s="26"/>
      <c r="C415" s="28"/>
      <c r="D415" s="28"/>
      <c r="E415" s="28"/>
      <c r="F415" s="28"/>
      <c r="G415" s="28"/>
      <c r="H415" s="28"/>
      <c r="I415" s="28"/>
      <c r="J415" s="28"/>
      <c r="K415" s="28"/>
      <c r="L415" s="28"/>
      <c r="M415" s="28"/>
      <c r="N415" s="28"/>
      <c r="O415" s="28"/>
      <c r="P415" s="28"/>
    </row>
    <row r="416" spans="1:16" x14ac:dyDescent="0.2">
      <c r="A416" s="25" t="s">
        <v>752</v>
      </c>
      <c r="B416" s="26"/>
      <c r="C416" s="28"/>
      <c r="D416" s="28"/>
      <c r="E416" s="28"/>
      <c r="F416" s="28"/>
      <c r="G416" s="28"/>
      <c r="H416" s="28"/>
      <c r="I416" s="28"/>
      <c r="J416" s="28"/>
      <c r="K416" s="28"/>
      <c r="L416" s="28"/>
      <c r="M416" s="28"/>
      <c r="N416" s="28"/>
      <c r="O416" s="28"/>
      <c r="P416" s="28"/>
    </row>
    <row r="417" spans="1:16" x14ac:dyDescent="0.2">
      <c r="A417" s="25" t="s">
        <v>226</v>
      </c>
      <c r="B417" s="26"/>
      <c r="C417" s="28"/>
      <c r="D417" s="28"/>
      <c r="E417" s="28"/>
      <c r="F417" s="28"/>
      <c r="G417" s="28"/>
      <c r="H417" s="28"/>
      <c r="I417" s="28"/>
      <c r="J417" s="28"/>
      <c r="K417" s="28"/>
      <c r="L417" s="28"/>
      <c r="M417" s="28"/>
      <c r="N417" s="28"/>
      <c r="O417" s="28"/>
      <c r="P417" s="28"/>
    </row>
    <row r="418" spans="1:16" x14ac:dyDescent="0.2">
      <c r="A418" s="25" t="s">
        <v>753</v>
      </c>
      <c r="B418" s="26"/>
      <c r="C418" s="28"/>
      <c r="D418" s="28"/>
      <c r="E418" s="28"/>
      <c r="F418" s="28"/>
      <c r="G418" s="28"/>
      <c r="H418" s="28"/>
      <c r="I418" s="28"/>
      <c r="J418" s="28"/>
      <c r="K418" s="28"/>
      <c r="L418" s="28"/>
      <c r="M418" s="28"/>
      <c r="N418" s="28"/>
      <c r="O418" s="28"/>
      <c r="P418" s="28"/>
    </row>
    <row r="419" spans="1:16" x14ac:dyDescent="0.2">
      <c r="A419" s="25" t="s">
        <v>227</v>
      </c>
      <c r="B419" s="26"/>
      <c r="C419" s="28"/>
      <c r="D419" s="28"/>
      <c r="E419" s="28"/>
      <c r="F419" s="28"/>
      <c r="G419" s="28"/>
      <c r="H419" s="28"/>
      <c r="I419" s="28"/>
      <c r="J419" s="28"/>
      <c r="K419" s="28"/>
      <c r="L419" s="28"/>
      <c r="M419" s="28"/>
      <c r="N419" s="28"/>
      <c r="O419" s="28"/>
      <c r="P419" s="28"/>
    </row>
    <row r="420" spans="1:16" x14ac:dyDescent="0.2">
      <c r="A420" s="25" t="s">
        <v>228</v>
      </c>
      <c r="B420" s="26"/>
      <c r="C420" s="28"/>
      <c r="D420" s="28"/>
      <c r="E420" s="28"/>
      <c r="F420" s="28"/>
      <c r="G420" s="28"/>
      <c r="H420" s="28"/>
      <c r="I420" s="28"/>
      <c r="J420" s="28"/>
      <c r="K420" s="28"/>
      <c r="L420" s="28"/>
      <c r="M420" s="28"/>
      <c r="N420" s="28"/>
      <c r="O420" s="28"/>
      <c r="P420" s="28"/>
    </row>
    <row r="421" spans="1:16" x14ac:dyDescent="0.2">
      <c r="A421" s="25" t="s">
        <v>754</v>
      </c>
      <c r="B421" s="26"/>
      <c r="C421" s="28"/>
      <c r="D421" s="28"/>
      <c r="E421" s="28"/>
      <c r="F421" s="28"/>
      <c r="G421" s="28"/>
      <c r="H421" s="28"/>
      <c r="I421" s="28"/>
      <c r="J421" s="28"/>
      <c r="K421" s="28"/>
      <c r="L421" s="28"/>
      <c r="M421" s="28"/>
      <c r="N421" s="28"/>
      <c r="O421" s="28"/>
      <c r="P421" s="28"/>
    </row>
    <row r="422" spans="1:16" x14ac:dyDescent="0.2">
      <c r="A422" s="25" t="s">
        <v>229</v>
      </c>
      <c r="B422" s="26"/>
      <c r="C422" s="28"/>
      <c r="D422" s="28"/>
      <c r="E422" s="28"/>
      <c r="F422" s="28"/>
      <c r="G422" s="28"/>
      <c r="H422" s="28"/>
      <c r="I422" s="28"/>
      <c r="J422" s="28"/>
      <c r="K422" s="28"/>
      <c r="L422" s="28"/>
      <c r="M422" s="28"/>
      <c r="N422" s="28"/>
      <c r="O422" s="28"/>
      <c r="P422" s="28"/>
    </row>
    <row r="423" spans="1:16" x14ac:dyDescent="0.2">
      <c r="A423" s="25" t="s">
        <v>755</v>
      </c>
      <c r="B423" s="26"/>
      <c r="C423" s="28"/>
      <c r="D423" s="28"/>
      <c r="E423" s="28"/>
      <c r="F423" s="28"/>
      <c r="G423" s="28"/>
      <c r="H423" s="28"/>
      <c r="I423" s="28"/>
      <c r="J423" s="28"/>
      <c r="K423" s="28"/>
      <c r="L423" s="28"/>
      <c r="M423" s="28"/>
      <c r="N423" s="28"/>
      <c r="O423" s="28"/>
      <c r="P423" s="28"/>
    </row>
    <row r="424" spans="1:16" x14ac:dyDescent="0.2">
      <c r="A424" s="25" t="s">
        <v>230</v>
      </c>
      <c r="B424" s="26"/>
      <c r="C424" s="28"/>
      <c r="D424" s="28"/>
      <c r="E424" s="28"/>
      <c r="F424" s="28"/>
      <c r="G424" s="28"/>
      <c r="H424" s="28"/>
      <c r="I424" s="28"/>
      <c r="J424" s="28"/>
      <c r="K424" s="28"/>
      <c r="L424" s="28"/>
      <c r="M424" s="28"/>
      <c r="N424" s="28"/>
      <c r="O424" s="28"/>
      <c r="P424" s="28"/>
    </row>
    <row r="425" spans="1:16" x14ac:dyDescent="0.2">
      <c r="A425" s="25" t="s">
        <v>756</v>
      </c>
      <c r="B425" s="26"/>
      <c r="C425" s="28"/>
      <c r="D425" s="28"/>
      <c r="E425" s="28"/>
      <c r="F425" s="28"/>
      <c r="G425" s="28"/>
      <c r="H425" s="28"/>
      <c r="I425" s="28"/>
      <c r="J425" s="28"/>
      <c r="K425" s="28"/>
      <c r="L425" s="28"/>
      <c r="M425" s="28"/>
      <c r="N425" s="28"/>
      <c r="O425" s="28"/>
      <c r="P425" s="28"/>
    </row>
    <row r="426" spans="1:16" x14ac:dyDescent="0.2">
      <c r="A426" s="25" t="s">
        <v>231</v>
      </c>
      <c r="B426" s="26"/>
      <c r="C426" s="28"/>
      <c r="D426" s="28"/>
      <c r="E426" s="28"/>
      <c r="F426" s="28"/>
      <c r="G426" s="28"/>
      <c r="H426" s="28"/>
      <c r="I426" s="28"/>
      <c r="J426" s="28"/>
      <c r="K426" s="28"/>
      <c r="L426" s="28"/>
      <c r="M426" s="28"/>
      <c r="N426" s="28"/>
      <c r="O426" s="28"/>
      <c r="P426" s="28"/>
    </row>
    <row r="427" spans="1:16" x14ac:dyDescent="0.2">
      <c r="A427" s="25" t="s">
        <v>232</v>
      </c>
      <c r="B427" s="26"/>
      <c r="C427" s="28"/>
      <c r="D427" s="28"/>
      <c r="E427" s="28"/>
      <c r="F427" s="28"/>
      <c r="G427" s="28"/>
      <c r="H427" s="28"/>
      <c r="I427" s="28"/>
      <c r="J427" s="28"/>
      <c r="K427" s="28"/>
      <c r="L427" s="28"/>
      <c r="M427" s="28"/>
      <c r="N427" s="28"/>
      <c r="O427" s="28"/>
      <c r="P427" s="28"/>
    </row>
    <row r="428" spans="1:16" x14ac:dyDescent="0.2">
      <c r="A428" s="25" t="s">
        <v>233</v>
      </c>
      <c r="B428" s="26"/>
      <c r="C428" s="28"/>
      <c r="D428" s="28"/>
      <c r="E428" s="28"/>
      <c r="F428" s="28"/>
      <c r="G428" s="28"/>
      <c r="H428" s="28"/>
      <c r="I428" s="28"/>
      <c r="J428" s="28"/>
      <c r="K428" s="28"/>
      <c r="L428" s="28"/>
      <c r="M428" s="28"/>
      <c r="N428" s="28"/>
      <c r="O428" s="28"/>
      <c r="P428" s="28"/>
    </row>
    <row r="429" spans="1:16" x14ac:dyDescent="0.2">
      <c r="A429" s="25" t="s">
        <v>757</v>
      </c>
      <c r="B429" s="26"/>
      <c r="C429" s="28"/>
      <c r="D429" s="28"/>
      <c r="E429" s="28"/>
      <c r="F429" s="28"/>
      <c r="G429" s="28"/>
      <c r="H429" s="28"/>
      <c r="I429" s="28"/>
      <c r="J429" s="28"/>
      <c r="K429" s="28"/>
      <c r="L429" s="28"/>
      <c r="M429" s="28"/>
      <c r="N429" s="28"/>
      <c r="O429" s="28"/>
      <c r="P429" s="28"/>
    </row>
    <row r="430" spans="1:16" x14ac:dyDescent="0.2">
      <c r="A430" s="25" t="s">
        <v>234</v>
      </c>
      <c r="B430" s="26"/>
      <c r="C430" s="28"/>
      <c r="D430" s="28"/>
      <c r="E430" s="28"/>
      <c r="F430" s="28"/>
      <c r="G430" s="28"/>
      <c r="H430" s="28"/>
      <c r="I430" s="28"/>
      <c r="J430" s="28"/>
      <c r="K430" s="28"/>
      <c r="L430" s="28"/>
      <c r="M430" s="28"/>
      <c r="N430" s="28"/>
      <c r="O430" s="28"/>
      <c r="P430" s="28"/>
    </row>
    <row r="431" spans="1:16" x14ac:dyDescent="0.2">
      <c r="A431" s="25" t="s">
        <v>758</v>
      </c>
      <c r="B431" s="26"/>
      <c r="C431" s="28"/>
      <c r="D431" s="28"/>
      <c r="E431" s="28"/>
      <c r="F431" s="28"/>
      <c r="G431" s="28"/>
      <c r="H431" s="28"/>
      <c r="I431" s="28"/>
      <c r="J431" s="28"/>
      <c r="K431" s="28"/>
      <c r="L431" s="28"/>
      <c r="M431" s="28"/>
      <c r="N431" s="28"/>
      <c r="O431" s="28"/>
      <c r="P431" s="28"/>
    </row>
    <row r="432" spans="1:16" x14ac:dyDescent="0.2">
      <c r="A432" s="25" t="s">
        <v>235</v>
      </c>
      <c r="B432" s="26"/>
      <c r="C432" s="28"/>
      <c r="D432" s="28"/>
      <c r="E432" s="28"/>
      <c r="F432" s="28"/>
      <c r="G432" s="28"/>
      <c r="H432" s="28"/>
      <c r="I432" s="28"/>
      <c r="J432" s="28"/>
      <c r="K432" s="28"/>
      <c r="L432" s="28"/>
      <c r="M432" s="28"/>
      <c r="N432" s="28"/>
      <c r="O432" s="28"/>
      <c r="P432" s="28"/>
    </row>
    <row r="433" spans="1:16" x14ac:dyDescent="0.2">
      <c r="A433" s="25" t="s">
        <v>759</v>
      </c>
      <c r="B433" s="26"/>
      <c r="C433" s="28"/>
      <c r="D433" s="28"/>
      <c r="E433" s="28"/>
      <c r="F433" s="28"/>
      <c r="G433" s="28"/>
      <c r="H433" s="28"/>
      <c r="I433" s="28"/>
      <c r="J433" s="28"/>
      <c r="K433" s="28"/>
      <c r="L433" s="28"/>
      <c r="M433" s="28"/>
      <c r="N433" s="28"/>
      <c r="O433" s="28"/>
      <c r="P433" s="28"/>
    </row>
    <row r="434" spans="1:16" x14ac:dyDescent="0.2">
      <c r="A434" s="25" t="s">
        <v>236</v>
      </c>
      <c r="B434" s="26"/>
      <c r="C434" s="28"/>
      <c r="D434" s="28"/>
      <c r="E434" s="28"/>
      <c r="F434" s="28"/>
      <c r="G434" s="28"/>
      <c r="H434" s="28"/>
      <c r="I434" s="28"/>
      <c r="J434" s="28"/>
      <c r="K434" s="28"/>
      <c r="L434" s="28"/>
      <c r="M434" s="28"/>
      <c r="N434" s="28"/>
      <c r="O434" s="28"/>
      <c r="P434" s="28"/>
    </row>
    <row r="435" spans="1:16" x14ac:dyDescent="0.2">
      <c r="A435" s="25" t="s">
        <v>760</v>
      </c>
      <c r="B435" s="26"/>
      <c r="C435" s="28"/>
      <c r="D435" s="28"/>
      <c r="E435" s="28"/>
      <c r="F435" s="28"/>
      <c r="G435" s="28"/>
      <c r="H435" s="28"/>
      <c r="I435" s="28"/>
      <c r="J435" s="28"/>
      <c r="K435" s="28"/>
      <c r="L435" s="28"/>
      <c r="M435" s="28"/>
      <c r="N435" s="28"/>
      <c r="O435" s="28"/>
      <c r="P435" s="28"/>
    </row>
    <row r="436" spans="1:16" x14ac:dyDescent="0.2">
      <c r="A436" s="25" t="s">
        <v>237</v>
      </c>
      <c r="B436" s="26"/>
      <c r="C436" s="28"/>
      <c r="D436" s="28"/>
      <c r="E436" s="28"/>
      <c r="F436" s="28"/>
      <c r="G436" s="28"/>
      <c r="H436" s="28"/>
      <c r="I436" s="28"/>
      <c r="J436" s="28"/>
      <c r="K436" s="28"/>
      <c r="L436" s="28"/>
      <c r="M436" s="28"/>
      <c r="N436" s="28"/>
      <c r="O436" s="28"/>
      <c r="P436" s="28"/>
    </row>
    <row r="437" spans="1:16" x14ac:dyDescent="0.2">
      <c r="A437" s="25" t="s">
        <v>761</v>
      </c>
      <c r="B437" s="26"/>
      <c r="C437" s="28"/>
      <c r="D437" s="28"/>
      <c r="E437" s="28"/>
      <c r="F437" s="28"/>
      <c r="G437" s="28"/>
      <c r="H437" s="28"/>
      <c r="I437" s="28"/>
      <c r="J437" s="28"/>
      <c r="K437" s="28"/>
      <c r="L437" s="28"/>
      <c r="M437" s="28"/>
      <c r="N437" s="28"/>
      <c r="O437" s="28"/>
      <c r="P437" s="28"/>
    </row>
    <row r="438" spans="1:16" x14ac:dyDescent="0.2">
      <c r="A438" s="25" t="s">
        <v>238</v>
      </c>
      <c r="B438" s="26"/>
      <c r="C438" s="28"/>
      <c r="D438" s="28"/>
      <c r="E438" s="28"/>
      <c r="F438" s="28"/>
      <c r="G438" s="28"/>
      <c r="H438" s="28"/>
      <c r="I438" s="28"/>
      <c r="J438" s="28"/>
      <c r="K438" s="28"/>
      <c r="L438" s="28"/>
      <c r="M438" s="28"/>
      <c r="N438" s="28"/>
      <c r="O438" s="28"/>
      <c r="P438" s="28"/>
    </row>
    <row r="439" spans="1:16" x14ac:dyDescent="0.2">
      <c r="A439" s="25" t="s">
        <v>762</v>
      </c>
      <c r="B439" s="26"/>
      <c r="C439" s="28"/>
      <c r="D439" s="28"/>
      <c r="E439" s="28"/>
      <c r="F439" s="28"/>
      <c r="G439" s="28"/>
      <c r="H439" s="28"/>
      <c r="I439" s="28"/>
      <c r="J439" s="28"/>
      <c r="K439" s="28"/>
      <c r="L439" s="28"/>
      <c r="M439" s="28"/>
      <c r="N439" s="28"/>
      <c r="O439" s="28"/>
      <c r="P439" s="28"/>
    </row>
    <row r="440" spans="1:16" x14ac:dyDescent="0.2">
      <c r="A440" s="25" t="s">
        <v>239</v>
      </c>
      <c r="B440" s="26"/>
      <c r="C440" s="28"/>
      <c r="D440" s="28"/>
      <c r="E440" s="28"/>
      <c r="F440" s="28"/>
      <c r="G440" s="28"/>
      <c r="H440" s="28"/>
      <c r="I440" s="28"/>
      <c r="J440" s="28"/>
      <c r="K440" s="28"/>
      <c r="L440" s="28"/>
      <c r="M440" s="28"/>
      <c r="N440" s="28"/>
      <c r="O440" s="28"/>
      <c r="P440" s="28"/>
    </row>
    <row r="441" spans="1:16" x14ac:dyDescent="0.2">
      <c r="A441" s="25" t="s">
        <v>240</v>
      </c>
      <c r="B441" s="26"/>
      <c r="C441" s="28"/>
      <c r="D441" s="28"/>
      <c r="E441" s="28"/>
      <c r="F441" s="28"/>
      <c r="G441" s="28"/>
      <c r="H441" s="28"/>
      <c r="I441" s="28"/>
      <c r="J441" s="28"/>
      <c r="K441" s="28"/>
      <c r="L441" s="28"/>
      <c r="M441" s="28"/>
      <c r="N441" s="28"/>
      <c r="O441" s="28"/>
      <c r="P441" s="28"/>
    </row>
    <row r="442" spans="1:16" x14ac:dyDescent="0.2">
      <c r="A442" s="25" t="s">
        <v>241</v>
      </c>
      <c r="B442" s="26"/>
      <c r="C442" s="28"/>
      <c r="D442" s="28"/>
      <c r="E442" s="28"/>
      <c r="F442" s="28"/>
      <c r="G442" s="28"/>
      <c r="H442" s="28"/>
      <c r="I442" s="28"/>
      <c r="J442" s="28"/>
      <c r="K442" s="28"/>
      <c r="L442" s="28"/>
      <c r="M442" s="28"/>
      <c r="N442" s="28"/>
      <c r="O442" s="28"/>
      <c r="P442" s="28"/>
    </row>
    <row r="443" spans="1:16" x14ac:dyDescent="0.2">
      <c r="A443" s="25" t="s">
        <v>763</v>
      </c>
      <c r="B443" s="26"/>
      <c r="C443" s="28"/>
      <c r="D443" s="28"/>
      <c r="E443" s="28"/>
      <c r="F443" s="28"/>
      <c r="G443" s="28"/>
      <c r="H443" s="28"/>
      <c r="I443" s="28"/>
      <c r="J443" s="28"/>
      <c r="K443" s="28"/>
      <c r="L443" s="28"/>
      <c r="M443" s="28"/>
      <c r="N443" s="28"/>
      <c r="O443" s="28"/>
      <c r="P443" s="28"/>
    </row>
    <row r="444" spans="1:16" x14ac:dyDescent="0.2">
      <c r="A444" s="25" t="s">
        <v>242</v>
      </c>
      <c r="B444" s="26"/>
      <c r="C444" s="28"/>
      <c r="D444" s="28"/>
      <c r="E444" s="28"/>
      <c r="F444" s="28"/>
      <c r="G444" s="28"/>
      <c r="H444" s="28"/>
      <c r="I444" s="28"/>
      <c r="J444" s="28"/>
      <c r="K444" s="28"/>
      <c r="L444" s="28"/>
      <c r="M444" s="28"/>
      <c r="N444" s="28"/>
      <c r="O444" s="28"/>
      <c r="P444" s="28"/>
    </row>
    <row r="445" spans="1:16" x14ac:dyDescent="0.2">
      <c r="A445" s="25" t="s">
        <v>764</v>
      </c>
      <c r="B445" s="26"/>
      <c r="C445" s="28"/>
      <c r="D445" s="28"/>
      <c r="E445" s="28"/>
      <c r="F445" s="28"/>
      <c r="G445" s="28"/>
      <c r="H445" s="28"/>
      <c r="I445" s="28"/>
      <c r="J445" s="28"/>
      <c r="K445" s="28"/>
      <c r="L445" s="28"/>
      <c r="M445" s="28"/>
      <c r="N445" s="28"/>
      <c r="O445" s="28"/>
      <c r="P445" s="28"/>
    </row>
    <row r="446" spans="1:16" x14ac:dyDescent="0.2">
      <c r="A446" s="25" t="s">
        <v>243</v>
      </c>
      <c r="B446" s="26"/>
      <c r="C446" s="28"/>
      <c r="D446" s="28"/>
      <c r="E446" s="28"/>
      <c r="F446" s="28"/>
      <c r="G446" s="28"/>
      <c r="H446" s="28"/>
      <c r="I446" s="28"/>
      <c r="J446" s="28"/>
      <c r="K446" s="28"/>
      <c r="L446" s="28"/>
      <c r="M446" s="28"/>
      <c r="N446" s="28"/>
      <c r="O446" s="28"/>
      <c r="P446" s="28"/>
    </row>
    <row r="447" spans="1:16" x14ac:dyDescent="0.2">
      <c r="A447" s="25" t="s">
        <v>765</v>
      </c>
      <c r="B447" s="26"/>
      <c r="C447" s="28"/>
      <c r="D447" s="28"/>
      <c r="E447" s="28"/>
      <c r="F447" s="28"/>
      <c r="G447" s="28"/>
      <c r="H447" s="28"/>
      <c r="I447" s="28"/>
      <c r="J447" s="28"/>
      <c r="K447" s="28"/>
      <c r="L447" s="28"/>
      <c r="M447" s="28"/>
      <c r="N447" s="28"/>
      <c r="O447" s="28"/>
      <c r="P447" s="28"/>
    </row>
    <row r="448" spans="1:16" x14ac:dyDescent="0.2">
      <c r="A448" s="25" t="s">
        <v>244</v>
      </c>
      <c r="B448" s="26"/>
      <c r="C448" s="28"/>
      <c r="D448" s="28"/>
      <c r="E448" s="28"/>
      <c r="F448" s="28"/>
      <c r="G448" s="28"/>
      <c r="H448" s="28"/>
      <c r="I448" s="28"/>
      <c r="J448" s="28"/>
      <c r="K448" s="28"/>
      <c r="L448" s="28"/>
      <c r="M448" s="28"/>
      <c r="N448" s="28"/>
      <c r="O448" s="28"/>
      <c r="P448" s="28"/>
    </row>
    <row r="449" spans="1:16" x14ac:dyDescent="0.2">
      <c r="A449" s="25" t="s">
        <v>766</v>
      </c>
      <c r="B449" s="26"/>
      <c r="C449" s="28"/>
      <c r="D449" s="28"/>
      <c r="E449" s="28"/>
      <c r="F449" s="28"/>
      <c r="G449" s="28"/>
      <c r="H449" s="28"/>
      <c r="I449" s="28"/>
      <c r="J449" s="28"/>
      <c r="K449" s="28"/>
      <c r="L449" s="28"/>
      <c r="M449" s="28"/>
      <c r="N449" s="28"/>
      <c r="O449" s="28"/>
      <c r="P449" s="28"/>
    </row>
    <row r="450" spans="1:16" x14ac:dyDescent="0.2">
      <c r="A450" s="25" t="s">
        <v>245</v>
      </c>
      <c r="B450" s="26"/>
      <c r="C450" s="28"/>
      <c r="D450" s="28"/>
      <c r="E450" s="28"/>
      <c r="F450" s="28"/>
      <c r="G450" s="28"/>
      <c r="H450" s="28"/>
      <c r="I450" s="28"/>
      <c r="J450" s="28"/>
      <c r="K450" s="28"/>
      <c r="L450" s="28"/>
      <c r="M450" s="28"/>
      <c r="N450" s="28"/>
      <c r="O450" s="28"/>
      <c r="P450" s="28"/>
    </row>
    <row r="451" spans="1:16" x14ac:dyDescent="0.2">
      <c r="A451" s="25" t="s">
        <v>767</v>
      </c>
      <c r="B451" s="26"/>
      <c r="C451" s="28"/>
      <c r="D451" s="28"/>
      <c r="E451" s="28"/>
      <c r="F451" s="28"/>
      <c r="G451" s="28"/>
      <c r="H451" s="28"/>
      <c r="I451" s="28"/>
      <c r="J451" s="28"/>
      <c r="K451" s="28"/>
      <c r="L451" s="28"/>
      <c r="M451" s="28"/>
      <c r="N451" s="28"/>
      <c r="O451" s="28"/>
      <c r="P451" s="28"/>
    </row>
    <row r="452" spans="1:16" x14ac:dyDescent="0.2">
      <c r="A452" s="25" t="s">
        <v>246</v>
      </c>
      <c r="B452" s="26"/>
      <c r="C452" s="28"/>
      <c r="D452" s="28"/>
      <c r="E452" s="28"/>
      <c r="F452" s="28"/>
      <c r="G452" s="28"/>
      <c r="H452" s="28"/>
      <c r="I452" s="28"/>
      <c r="J452" s="28"/>
      <c r="K452" s="28"/>
      <c r="L452" s="28"/>
      <c r="M452" s="28"/>
      <c r="N452" s="28"/>
      <c r="O452" s="28"/>
      <c r="P452" s="28"/>
    </row>
    <row r="453" spans="1:16" x14ac:dyDescent="0.2">
      <c r="A453" s="25" t="s">
        <v>768</v>
      </c>
      <c r="B453" s="26"/>
      <c r="C453" s="28"/>
      <c r="D453" s="28"/>
      <c r="E453" s="28"/>
      <c r="F453" s="28"/>
      <c r="G453" s="28"/>
      <c r="H453" s="28"/>
      <c r="I453" s="28"/>
      <c r="J453" s="28"/>
      <c r="K453" s="28"/>
      <c r="L453" s="28"/>
      <c r="M453" s="28"/>
      <c r="N453" s="28"/>
      <c r="O453" s="28"/>
      <c r="P453" s="28"/>
    </row>
    <row r="454" spans="1:16" x14ac:dyDescent="0.2">
      <c r="A454" s="25" t="s">
        <v>247</v>
      </c>
      <c r="B454" s="26"/>
      <c r="C454" s="28"/>
      <c r="D454" s="28"/>
      <c r="E454" s="28"/>
      <c r="F454" s="28"/>
      <c r="G454" s="28"/>
      <c r="H454" s="28"/>
      <c r="I454" s="28"/>
      <c r="J454" s="28"/>
      <c r="K454" s="28"/>
      <c r="L454" s="28"/>
      <c r="M454" s="28"/>
      <c r="N454" s="28"/>
      <c r="O454" s="28"/>
      <c r="P454" s="28"/>
    </row>
    <row r="455" spans="1:16" x14ac:dyDescent="0.2">
      <c r="A455" s="25" t="s">
        <v>248</v>
      </c>
      <c r="B455" s="26"/>
      <c r="C455" s="28"/>
      <c r="D455" s="28"/>
      <c r="E455" s="28"/>
      <c r="F455" s="28"/>
      <c r="G455" s="28"/>
      <c r="H455" s="28"/>
      <c r="I455" s="28"/>
      <c r="J455" s="28"/>
      <c r="K455" s="28"/>
      <c r="L455" s="28"/>
      <c r="M455" s="28"/>
      <c r="N455" s="28"/>
      <c r="O455" s="28"/>
      <c r="P455" s="28"/>
    </row>
    <row r="456" spans="1:16" x14ac:dyDescent="0.2">
      <c r="A456" s="25" t="s">
        <v>249</v>
      </c>
      <c r="B456" s="26"/>
      <c r="C456" s="28"/>
      <c r="D456" s="28"/>
      <c r="E456" s="28"/>
      <c r="F456" s="28"/>
      <c r="G456" s="28"/>
      <c r="H456" s="28"/>
      <c r="I456" s="28"/>
      <c r="J456" s="28"/>
      <c r="K456" s="28"/>
      <c r="L456" s="28"/>
      <c r="M456" s="28"/>
      <c r="N456" s="28"/>
      <c r="O456" s="28"/>
      <c r="P456" s="28"/>
    </row>
    <row r="457" spans="1:16" x14ac:dyDescent="0.2">
      <c r="A457" s="25" t="s">
        <v>250</v>
      </c>
      <c r="B457" s="26"/>
      <c r="C457" s="28"/>
      <c r="D457" s="28"/>
      <c r="E457" s="28"/>
      <c r="F457" s="28"/>
      <c r="G457" s="28"/>
      <c r="H457" s="28"/>
      <c r="I457" s="28"/>
      <c r="J457" s="28"/>
      <c r="K457" s="28"/>
      <c r="L457" s="28"/>
      <c r="M457" s="28"/>
      <c r="N457" s="28"/>
      <c r="O457" s="28"/>
      <c r="P457" s="28"/>
    </row>
    <row r="458" spans="1:16" x14ac:dyDescent="0.2">
      <c r="A458" s="25" t="s">
        <v>769</v>
      </c>
      <c r="B458" s="26"/>
      <c r="C458" s="28"/>
      <c r="D458" s="28"/>
      <c r="E458" s="28"/>
      <c r="F458" s="28"/>
      <c r="G458" s="28"/>
      <c r="H458" s="28"/>
      <c r="I458" s="28"/>
      <c r="J458" s="28"/>
      <c r="K458" s="28"/>
      <c r="L458" s="28"/>
      <c r="M458" s="28"/>
      <c r="N458" s="28"/>
      <c r="O458" s="28"/>
      <c r="P458" s="28"/>
    </row>
    <row r="459" spans="1:16" x14ac:dyDescent="0.2">
      <c r="A459" s="25" t="s">
        <v>263</v>
      </c>
      <c r="B459" s="26"/>
      <c r="C459" s="28"/>
      <c r="D459" s="28"/>
      <c r="E459" s="28"/>
      <c r="F459" s="28"/>
      <c r="G459" s="28"/>
      <c r="H459" s="28"/>
      <c r="I459" s="28"/>
      <c r="J459" s="28"/>
      <c r="K459" s="28"/>
      <c r="L459" s="28"/>
      <c r="M459" s="28"/>
      <c r="N459" s="28"/>
      <c r="O459" s="28"/>
      <c r="P459" s="28"/>
    </row>
    <row r="460" spans="1:16" x14ac:dyDescent="0.2">
      <c r="A460" s="25" t="s">
        <v>770</v>
      </c>
      <c r="B460" s="26"/>
      <c r="C460" s="28"/>
      <c r="D460" s="28"/>
      <c r="E460" s="28"/>
      <c r="F460" s="28"/>
      <c r="G460" s="28"/>
      <c r="H460" s="28"/>
      <c r="I460" s="28"/>
      <c r="J460" s="28"/>
      <c r="K460" s="28"/>
      <c r="L460" s="28"/>
      <c r="M460" s="28"/>
      <c r="N460" s="28"/>
      <c r="O460" s="28"/>
      <c r="P460" s="28"/>
    </row>
    <row r="461" spans="1:16" x14ac:dyDescent="0.2">
      <c r="A461" s="25" t="s">
        <v>264</v>
      </c>
      <c r="B461" s="26"/>
      <c r="C461" s="28"/>
      <c r="D461" s="28"/>
      <c r="E461" s="28"/>
      <c r="F461" s="28"/>
      <c r="G461" s="28"/>
      <c r="H461" s="28"/>
      <c r="I461" s="28"/>
      <c r="J461" s="28"/>
      <c r="K461" s="28"/>
      <c r="L461" s="28"/>
      <c r="M461" s="28"/>
      <c r="N461" s="28"/>
      <c r="O461" s="28"/>
      <c r="P461" s="28"/>
    </row>
    <row r="462" spans="1:16" x14ac:dyDescent="0.2">
      <c r="A462" s="25" t="s">
        <v>771</v>
      </c>
      <c r="B462" s="26"/>
      <c r="C462" s="28"/>
      <c r="D462" s="28"/>
      <c r="E462" s="28"/>
      <c r="F462" s="28"/>
      <c r="G462" s="28"/>
      <c r="H462" s="28"/>
      <c r="I462" s="28"/>
      <c r="J462" s="28"/>
      <c r="K462" s="28"/>
      <c r="L462" s="28"/>
      <c r="M462" s="28"/>
      <c r="N462" s="28"/>
      <c r="O462" s="28"/>
      <c r="P462" s="28"/>
    </row>
    <row r="463" spans="1:16" x14ac:dyDescent="0.2">
      <c r="A463" s="25" t="s">
        <v>265</v>
      </c>
      <c r="B463" s="26"/>
      <c r="C463" s="28"/>
      <c r="D463" s="28"/>
      <c r="E463" s="28"/>
      <c r="F463" s="28"/>
      <c r="G463" s="28"/>
      <c r="H463" s="28"/>
      <c r="I463" s="28"/>
      <c r="J463" s="28"/>
      <c r="K463" s="28"/>
      <c r="L463" s="28"/>
      <c r="M463" s="28"/>
      <c r="N463" s="28"/>
      <c r="O463" s="28"/>
      <c r="P463" s="28"/>
    </row>
    <row r="464" spans="1:16" x14ac:dyDescent="0.2">
      <c r="A464" s="25" t="s">
        <v>772</v>
      </c>
      <c r="B464" s="26"/>
      <c r="C464" s="28"/>
      <c r="D464" s="28"/>
      <c r="E464" s="28"/>
      <c r="F464" s="28"/>
      <c r="G464" s="28"/>
      <c r="H464" s="28"/>
      <c r="I464" s="28"/>
      <c r="J464" s="28"/>
      <c r="K464" s="28"/>
      <c r="L464" s="28"/>
      <c r="M464" s="28"/>
      <c r="N464" s="28"/>
      <c r="O464" s="28"/>
      <c r="P464" s="28"/>
    </row>
    <row r="465" spans="1:16" x14ac:dyDescent="0.2">
      <c r="A465" s="25" t="s">
        <v>266</v>
      </c>
      <c r="B465" s="26"/>
      <c r="C465" s="28"/>
      <c r="D465" s="28"/>
      <c r="E465" s="28"/>
      <c r="F465" s="28"/>
      <c r="G465" s="28"/>
      <c r="H465" s="28"/>
      <c r="I465" s="28"/>
      <c r="J465" s="28"/>
      <c r="K465" s="28"/>
      <c r="L465" s="28"/>
      <c r="M465" s="28"/>
      <c r="N465" s="28"/>
      <c r="O465" s="28"/>
      <c r="P465" s="28"/>
    </row>
    <row r="466" spans="1:16" x14ac:dyDescent="0.2">
      <c r="A466" s="25" t="s">
        <v>773</v>
      </c>
      <c r="B466" s="26"/>
      <c r="C466" s="28"/>
      <c r="D466" s="28"/>
      <c r="E466" s="28"/>
      <c r="F466" s="28"/>
      <c r="G466" s="28"/>
      <c r="H466" s="28"/>
      <c r="I466" s="28"/>
      <c r="J466" s="28"/>
      <c r="K466" s="28"/>
      <c r="L466" s="28"/>
      <c r="M466" s="28"/>
      <c r="N466" s="28"/>
      <c r="O466" s="28"/>
      <c r="P466" s="28"/>
    </row>
    <row r="467" spans="1:16" x14ac:dyDescent="0.2">
      <c r="A467" s="25" t="s">
        <v>267</v>
      </c>
      <c r="B467" s="26"/>
      <c r="C467" s="28"/>
      <c r="D467" s="28"/>
      <c r="E467" s="28"/>
      <c r="F467" s="28"/>
      <c r="G467" s="28"/>
      <c r="H467" s="28"/>
      <c r="I467" s="28"/>
      <c r="J467" s="28"/>
      <c r="K467" s="28"/>
      <c r="L467" s="28"/>
      <c r="M467" s="28"/>
      <c r="N467" s="28"/>
      <c r="O467" s="28"/>
      <c r="P467" s="28"/>
    </row>
    <row r="468" spans="1:16" x14ac:dyDescent="0.2">
      <c r="A468" s="25" t="s">
        <v>774</v>
      </c>
      <c r="B468" s="26"/>
      <c r="C468" s="28"/>
      <c r="D468" s="28"/>
      <c r="E468" s="28"/>
      <c r="F468" s="28"/>
      <c r="G468" s="28"/>
      <c r="H468" s="28"/>
      <c r="I468" s="28"/>
      <c r="J468" s="28"/>
      <c r="K468" s="28"/>
      <c r="L468" s="28"/>
      <c r="M468" s="28"/>
      <c r="N468" s="28"/>
      <c r="O468" s="28"/>
      <c r="P468" s="28"/>
    </row>
    <row r="469" spans="1:16" x14ac:dyDescent="0.2">
      <c r="A469" s="25" t="s">
        <v>268</v>
      </c>
      <c r="B469" s="26"/>
      <c r="C469" s="28"/>
      <c r="D469" s="28"/>
      <c r="E469" s="28"/>
      <c r="F469" s="28"/>
      <c r="G469" s="28"/>
      <c r="H469" s="28"/>
      <c r="I469" s="28"/>
      <c r="J469" s="28"/>
      <c r="K469" s="28"/>
      <c r="L469" s="28"/>
      <c r="M469" s="28"/>
      <c r="N469" s="28"/>
      <c r="O469" s="28"/>
      <c r="P469" s="28"/>
    </row>
    <row r="470" spans="1:16" x14ac:dyDescent="0.2">
      <c r="A470" s="25" t="s">
        <v>269</v>
      </c>
      <c r="B470" s="26"/>
      <c r="C470" s="28"/>
      <c r="D470" s="28"/>
      <c r="E470" s="28"/>
      <c r="F470" s="28"/>
      <c r="G470" s="28"/>
      <c r="H470" s="28"/>
      <c r="I470" s="28"/>
      <c r="J470" s="28"/>
      <c r="K470" s="28"/>
      <c r="L470" s="28"/>
      <c r="M470" s="28"/>
      <c r="N470" s="28"/>
      <c r="O470" s="28"/>
      <c r="P470" s="28"/>
    </row>
    <row r="471" spans="1:16" x14ac:dyDescent="0.2">
      <c r="A471" s="25" t="s">
        <v>270</v>
      </c>
      <c r="B471" s="26"/>
      <c r="C471" s="28"/>
      <c r="D471" s="28"/>
      <c r="E471" s="28"/>
      <c r="F471" s="28"/>
      <c r="G471" s="28"/>
      <c r="H471" s="28"/>
      <c r="I471" s="28"/>
      <c r="J471" s="28"/>
      <c r="K471" s="28"/>
      <c r="L471" s="28"/>
      <c r="M471" s="28"/>
      <c r="N471" s="28"/>
      <c r="O471" s="28"/>
      <c r="P471" s="28"/>
    </row>
    <row r="472" spans="1:16" x14ac:dyDescent="0.2">
      <c r="A472" s="25" t="s">
        <v>271</v>
      </c>
      <c r="B472" s="26"/>
      <c r="C472" s="28"/>
      <c r="D472" s="28"/>
      <c r="E472" s="28"/>
      <c r="F472" s="28"/>
      <c r="G472" s="28"/>
      <c r="H472" s="28"/>
      <c r="I472" s="28"/>
      <c r="J472" s="28"/>
      <c r="K472" s="28"/>
      <c r="L472" s="28"/>
      <c r="M472" s="28"/>
      <c r="N472" s="28"/>
      <c r="O472" s="28"/>
      <c r="P472" s="28"/>
    </row>
    <row r="473" spans="1:16" x14ac:dyDescent="0.2">
      <c r="A473" s="25" t="s">
        <v>272</v>
      </c>
      <c r="B473" s="26"/>
      <c r="C473" s="28"/>
      <c r="D473" s="28"/>
      <c r="E473" s="28"/>
      <c r="F473" s="28"/>
      <c r="G473" s="28"/>
      <c r="H473" s="28"/>
      <c r="I473" s="28"/>
      <c r="J473" s="28"/>
      <c r="K473" s="28"/>
      <c r="L473" s="28"/>
      <c r="M473" s="28"/>
      <c r="N473" s="28"/>
      <c r="O473" s="28"/>
      <c r="P473" s="28"/>
    </row>
    <row r="474" spans="1:16" x14ac:dyDescent="0.2">
      <c r="A474" s="25" t="s">
        <v>273</v>
      </c>
      <c r="B474" s="26"/>
      <c r="C474" s="28"/>
      <c r="D474" s="28"/>
      <c r="E474" s="28"/>
      <c r="F474" s="28"/>
      <c r="G474" s="28"/>
      <c r="H474" s="28"/>
      <c r="I474" s="28"/>
      <c r="J474" s="28"/>
      <c r="K474" s="28"/>
      <c r="L474" s="28"/>
      <c r="M474" s="28"/>
      <c r="N474" s="28"/>
      <c r="O474" s="28"/>
      <c r="P474" s="28"/>
    </row>
    <row r="475" spans="1:16" x14ac:dyDescent="0.2">
      <c r="A475" s="25" t="s">
        <v>274</v>
      </c>
      <c r="B475" s="26"/>
      <c r="C475" s="28"/>
      <c r="D475" s="28"/>
      <c r="E475" s="28"/>
      <c r="F475" s="28"/>
      <c r="G475" s="28"/>
      <c r="H475" s="28"/>
      <c r="I475" s="28"/>
      <c r="J475" s="28"/>
      <c r="K475" s="28"/>
      <c r="L475" s="28"/>
      <c r="M475" s="28"/>
      <c r="N475" s="28"/>
      <c r="O475" s="28"/>
      <c r="P475" s="28"/>
    </row>
    <row r="476" spans="1:16" x14ac:dyDescent="0.2">
      <c r="A476" s="25" t="s">
        <v>775</v>
      </c>
      <c r="B476" s="26"/>
      <c r="C476" s="28"/>
      <c r="D476" s="28"/>
      <c r="E476" s="28"/>
      <c r="F476" s="28"/>
      <c r="G476" s="28"/>
      <c r="H476" s="28"/>
      <c r="I476" s="28"/>
      <c r="J476" s="28"/>
      <c r="K476" s="28"/>
      <c r="L476" s="28"/>
      <c r="M476" s="28"/>
      <c r="N476" s="28"/>
      <c r="O476" s="28"/>
      <c r="P476" s="28"/>
    </row>
    <row r="477" spans="1:16" x14ac:dyDescent="0.2">
      <c r="A477" s="25" t="s">
        <v>275</v>
      </c>
      <c r="B477" s="26"/>
      <c r="C477" s="28"/>
      <c r="D477" s="28"/>
      <c r="E477" s="28"/>
      <c r="F477" s="28"/>
      <c r="G477" s="28"/>
      <c r="H477" s="28"/>
      <c r="I477" s="28"/>
      <c r="J477" s="28"/>
      <c r="K477" s="28"/>
      <c r="L477" s="28"/>
      <c r="M477" s="28"/>
      <c r="N477" s="28"/>
      <c r="O477" s="28"/>
      <c r="P477" s="28"/>
    </row>
    <row r="478" spans="1:16" x14ac:dyDescent="0.2">
      <c r="A478" s="25" t="s">
        <v>776</v>
      </c>
      <c r="B478" s="26"/>
      <c r="C478" s="28"/>
      <c r="D478" s="28"/>
      <c r="E478" s="28"/>
      <c r="F478" s="28"/>
      <c r="G478" s="28"/>
      <c r="H478" s="28"/>
      <c r="I478" s="28"/>
      <c r="J478" s="28"/>
      <c r="K478" s="28"/>
      <c r="L478" s="28"/>
      <c r="M478" s="28"/>
      <c r="N478" s="28"/>
      <c r="O478" s="28"/>
      <c r="P478" s="28"/>
    </row>
    <row r="479" spans="1:16" x14ac:dyDescent="0.2">
      <c r="A479" s="25" t="s">
        <v>276</v>
      </c>
      <c r="B479" s="26"/>
      <c r="C479" s="28"/>
      <c r="D479" s="28"/>
      <c r="E479" s="28"/>
      <c r="F479" s="28"/>
      <c r="G479" s="28"/>
      <c r="H479" s="28"/>
      <c r="I479" s="28"/>
      <c r="J479" s="28"/>
      <c r="K479" s="28"/>
      <c r="L479" s="28"/>
      <c r="M479" s="28"/>
      <c r="N479" s="28"/>
      <c r="O479" s="28"/>
      <c r="P479" s="28"/>
    </row>
    <row r="480" spans="1:16" x14ac:dyDescent="0.2">
      <c r="A480" s="25" t="s">
        <v>277</v>
      </c>
      <c r="B480" s="26"/>
      <c r="C480" s="28"/>
      <c r="D480" s="28"/>
      <c r="E480" s="28"/>
      <c r="F480" s="28"/>
      <c r="G480" s="28"/>
      <c r="H480" s="28"/>
      <c r="I480" s="28"/>
      <c r="J480" s="28"/>
      <c r="K480" s="28"/>
      <c r="L480" s="28"/>
      <c r="M480" s="28"/>
      <c r="N480" s="28"/>
      <c r="O480" s="28"/>
      <c r="P480" s="28"/>
    </row>
    <row r="481" spans="1:16" x14ac:dyDescent="0.2">
      <c r="A481" s="25" t="s">
        <v>278</v>
      </c>
      <c r="B481" s="26"/>
      <c r="C481" s="28"/>
      <c r="D481" s="28"/>
      <c r="E481" s="28"/>
      <c r="F481" s="28"/>
      <c r="G481" s="28"/>
      <c r="H481" s="28"/>
      <c r="I481" s="28"/>
      <c r="J481" s="28"/>
      <c r="K481" s="28"/>
      <c r="L481" s="28"/>
      <c r="M481" s="28"/>
      <c r="N481" s="28"/>
      <c r="O481" s="28"/>
      <c r="P481" s="28"/>
    </row>
    <row r="482" spans="1:16" x14ac:dyDescent="0.2">
      <c r="A482" s="25" t="s">
        <v>279</v>
      </c>
      <c r="B482" s="26"/>
      <c r="C482" s="28"/>
      <c r="D482" s="28"/>
      <c r="E482" s="28"/>
      <c r="F482" s="28"/>
      <c r="G482" s="28"/>
      <c r="H482" s="28"/>
      <c r="I482" s="28"/>
      <c r="J482" s="28"/>
      <c r="K482" s="28"/>
      <c r="L482" s="28"/>
      <c r="M482" s="28"/>
      <c r="N482" s="28"/>
      <c r="O482" s="28"/>
      <c r="P482" s="28"/>
    </row>
    <row r="483" spans="1:16" x14ac:dyDescent="0.2">
      <c r="A483" s="25" t="s">
        <v>280</v>
      </c>
      <c r="B483" s="26"/>
      <c r="C483" s="28"/>
      <c r="D483" s="28"/>
      <c r="E483" s="28"/>
      <c r="F483" s="28"/>
      <c r="G483" s="28"/>
      <c r="H483" s="28"/>
      <c r="I483" s="28"/>
      <c r="J483" s="28"/>
      <c r="K483" s="28"/>
      <c r="L483" s="28"/>
      <c r="M483" s="28"/>
      <c r="N483" s="28"/>
      <c r="O483" s="28"/>
      <c r="P483" s="28"/>
    </row>
    <row r="484" spans="1:16" x14ac:dyDescent="0.2">
      <c r="A484" s="25" t="s">
        <v>281</v>
      </c>
      <c r="B484" s="26"/>
      <c r="C484" s="28"/>
      <c r="D484" s="28"/>
      <c r="E484" s="28"/>
      <c r="F484" s="28"/>
      <c r="G484" s="28"/>
      <c r="H484" s="28"/>
      <c r="I484" s="28"/>
      <c r="J484" s="28"/>
      <c r="K484" s="28"/>
      <c r="L484" s="28"/>
      <c r="M484" s="28"/>
      <c r="N484" s="28"/>
      <c r="O484" s="28"/>
      <c r="P484" s="28"/>
    </row>
    <row r="485" spans="1:16" x14ac:dyDescent="0.2">
      <c r="A485" s="25" t="s">
        <v>282</v>
      </c>
      <c r="B485" s="26"/>
      <c r="C485" s="28"/>
      <c r="D485" s="28"/>
      <c r="E485" s="28"/>
      <c r="F485" s="28"/>
      <c r="G485" s="28"/>
      <c r="H485" s="28"/>
      <c r="I485" s="28"/>
      <c r="J485" s="28"/>
      <c r="K485" s="28"/>
      <c r="L485" s="28"/>
      <c r="M485" s="28"/>
      <c r="N485" s="28"/>
      <c r="O485" s="28"/>
      <c r="P485" s="28"/>
    </row>
    <row r="486" spans="1:16" x14ac:dyDescent="0.2">
      <c r="A486" s="25" t="s">
        <v>777</v>
      </c>
      <c r="B486" s="26"/>
      <c r="C486" s="28"/>
      <c r="D486" s="28"/>
      <c r="E486" s="28"/>
      <c r="F486" s="28"/>
      <c r="G486" s="28"/>
      <c r="H486" s="28"/>
      <c r="I486" s="28"/>
      <c r="J486" s="28"/>
      <c r="K486" s="28"/>
      <c r="L486" s="28"/>
      <c r="M486" s="28"/>
      <c r="N486" s="28"/>
      <c r="O486" s="28"/>
      <c r="P486" s="28"/>
    </row>
    <row r="487" spans="1:16" x14ac:dyDescent="0.2">
      <c r="A487" s="25" t="s">
        <v>283</v>
      </c>
      <c r="B487" s="26"/>
      <c r="C487" s="28"/>
      <c r="D487" s="28"/>
      <c r="E487" s="28"/>
      <c r="F487" s="28"/>
      <c r="G487" s="28"/>
      <c r="H487" s="28"/>
      <c r="I487" s="28"/>
      <c r="J487" s="28"/>
      <c r="K487" s="28"/>
      <c r="L487" s="28"/>
      <c r="M487" s="28"/>
      <c r="N487" s="28"/>
      <c r="O487" s="28"/>
      <c r="P487" s="28"/>
    </row>
    <row r="488" spans="1:16" x14ac:dyDescent="0.2">
      <c r="A488" s="25" t="s">
        <v>284</v>
      </c>
      <c r="B488" s="26"/>
      <c r="C488" s="28"/>
      <c r="D488" s="28"/>
      <c r="E488" s="28"/>
      <c r="F488" s="28"/>
      <c r="G488" s="28"/>
      <c r="H488" s="28"/>
      <c r="I488" s="28"/>
      <c r="J488" s="28"/>
      <c r="K488" s="28"/>
      <c r="L488" s="28"/>
      <c r="M488" s="28"/>
      <c r="N488" s="28"/>
      <c r="O488" s="28"/>
      <c r="P488" s="28"/>
    </row>
    <row r="489" spans="1:16" x14ac:dyDescent="0.2">
      <c r="A489" s="25" t="s">
        <v>778</v>
      </c>
      <c r="B489" s="26"/>
      <c r="C489" s="28"/>
      <c r="D489" s="28"/>
      <c r="E489" s="28"/>
      <c r="F489" s="28"/>
      <c r="G489" s="28"/>
      <c r="H489" s="28"/>
      <c r="I489" s="28"/>
      <c r="J489" s="28"/>
      <c r="K489" s="28"/>
      <c r="L489" s="28"/>
      <c r="M489" s="28"/>
      <c r="N489" s="28"/>
      <c r="O489" s="28"/>
      <c r="P489" s="28"/>
    </row>
    <row r="490" spans="1:16" x14ac:dyDescent="0.2">
      <c r="A490" s="25" t="s">
        <v>285</v>
      </c>
      <c r="B490" s="26"/>
      <c r="C490" s="28"/>
      <c r="D490" s="28"/>
      <c r="E490" s="28"/>
      <c r="F490" s="28"/>
      <c r="G490" s="28"/>
      <c r="H490" s="28"/>
      <c r="I490" s="28"/>
      <c r="J490" s="28"/>
      <c r="K490" s="28"/>
      <c r="L490" s="28"/>
      <c r="M490" s="28"/>
      <c r="N490" s="28"/>
      <c r="O490" s="28"/>
      <c r="P490" s="28"/>
    </row>
    <row r="491" spans="1:16" x14ac:dyDescent="0.2">
      <c r="A491" s="25" t="s">
        <v>286</v>
      </c>
      <c r="B491" s="26"/>
      <c r="C491" s="28"/>
      <c r="D491" s="28"/>
      <c r="E491" s="28"/>
      <c r="F491" s="28"/>
      <c r="G491" s="28"/>
      <c r="H491" s="28"/>
      <c r="I491" s="28"/>
      <c r="J491" s="28"/>
      <c r="K491" s="28"/>
      <c r="L491" s="28"/>
      <c r="M491" s="28"/>
      <c r="N491" s="28"/>
      <c r="O491" s="28"/>
      <c r="P491" s="28"/>
    </row>
    <row r="492" spans="1:16" x14ac:dyDescent="0.2">
      <c r="A492" s="25" t="s">
        <v>287</v>
      </c>
      <c r="B492" s="26"/>
      <c r="C492" s="28"/>
      <c r="D492" s="28"/>
      <c r="E492" s="28"/>
      <c r="F492" s="28"/>
      <c r="G492" s="28"/>
      <c r="H492" s="28"/>
      <c r="I492" s="28"/>
      <c r="J492" s="28"/>
      <c r="K492" s="28"/>
      <c r="L492" s="28"/>
      <c r="M492" s="28"/>
      <c r="N492" s="28"/>
      <c r="O492" s="28"/>
      <c r="P492" s="28"/>
    </row>
    <row r="493" spans="1:16" x14ac:dyDescent="0.2">
      <c r="A493" s="25" t="s">
        <v>779</v>
      </c>
      <c r="B493" s="26"/>
      <c r="C493" s="28"/>
      <c r="D493" s="28"/>
      <c r="E493" s="28"/>
      <c r="F493" s="28"/>
      <c r="G493" s="28"/>
      <c r="H493" s="28"/>
      <c r="I493" s="28"/>
      <c r="J493" s="28"/>
      <c r="K493" s="28"/>
      <c r="L493" s="28"/>
      <c r="M493" s="28"/>
      <c r="N493" s="28"/>
      <c r="O493" s="28"/>
      <c r="P493" s="28"/>
    </row>
    <row r="494" spans="1:16" x14ac:dyDescent="0.2">
      <c r="A494" s="25" t="s">
        <v>780</v>
      </c>
      <c r="B494" s="26"/>
      <c r="C494" s="28"/>
      <c r="D494" s="28"/>
      <c r="E494" s="28"/>
      <c r="F494" s="28"/>
      <c r="G494" s="28"/>
      <c r="H494" s="28"/>
      <c r="I494" s="28"/>
      <c r="J494" s="28"/>
      <c r="K494" s="28"/>
      <c r="L494" s="28"/>
      <c r="M494" s="28"/>
      <c r="N494" s="28"/>
      <c r="O494" s="28"/>
      <c r="P494" s="28"/>
    </row>
    <row r="495" spans="1:16" x14ac:dyDescent="0.2">
      <c r="A495" s="25" t="s">
        <v>781</v>
      </c>
      <c r="B495" s="26"/>
      <c r="C495" s="28"/>
      <c r="D495" s="28"/>
      <c r="E495" s="28"/>
      <c r="F495" s="28"/>
      <c r="G495" s="28"/>
      <c r="H495" s="28"/>
      <c r="I495" s="28"/>
      <c r="J495" s="28"/>
      <c r="K495" s="28"/>
      <c r="L495" s="28"/>
      <c r="M495" s="28"/>
      <c r="N495" s="28"/>
      <c r="O495" s="28"/>
      <c r="P495" s="28"/>
    </row>
    <row r="496" spans="1:16" x14ac:dyDescent="0.2">
      <c r="A496" s="25" t="s">
        <v>782</v>
      </c>
      <c r="B496" s="26"/>
      <c r="C496" s="28"/>
      <c r="D496" s="28"/>
      <c r="E496" s="28"/>
      <c r="F496" s="28"/>
      <c r="G496" s="28"/>
      <c r="H496" s="28"/>
      <c r="I496" s="28"/>
      <c r="J496" s="28"/>
      <c r="K496" s="28"/>
      <c r="L496" s="28"/>
      <c r="M496" s="28"/>
      <c r="N496" s="28"/>
      <c r="O496" s="28"/>
      <c r="P496" s="28"/>
    </row>
    <row r="497" spans="1:16" x14ac:dyDescent="0.2">
      <c r="A497" s="25" t="s">
        <v>783</v>
      </c>
      <c r="B497" s="26"/>
      <c r="C497" s="28"/>
      <c r="D497" s="28"/>
      <c r="E497" s="28"/>
      <c r="F497" s="28"/>
      <c r="G497" s="28"/>
      <c r="H497" s="28"/>
      <c r="I497" s="28"/>
      <c r="J497" s="28"/>
      <c r="K497" s="28"/>
      <c r="L497" s="28"/>
      <c r="M497" s="28"/>
      <c r="N497" s="28"/>
      <c r="O497" s="28"/>
      <c r="P497" s="28"/>
    </row>
    <row r="498" spans="1:16" x14ac:dyDescent="0.2">
      <c r="A498" s="25" t="s">
        <v>784</v>
      </c>
      <c r="B498" s="26"/>
      <c r="C498" s="28"/>
      <c r="D498" s="28"/>
      <c r="E498" s="28"/>
      <c r="F498" s="28"/>
      <c r="G498" s="28"/>
      <c r="H498" s="28"/>
      <c r="I498" s="28"/>
      <c r="J498" s="28"/>
      <c r="K498" s="28"/>
      <c r="L498" s="28"/>
      <c r="M498" s="28"/>
      <c r="N498" s="28"/>
      <c r="O498" s="28"/>
      <c r="P498" s="28"/>
    </row>
    <row r="499" spans="1:16" x14ac:dyDescent="0.2">
      <c r="A499" s="25" t="s">
        <v>288</v>
      </c>
      <c r="B499" s="26"/>
      <c r="C499" s="28"/>
      <c r="D499" s="28"/>
      <c r="E499" s="28"/>
      <c r="F499" s="28"/>
      <c r="G499" s="28"/>
      <c r="H499" s="28"/>
      <c r="I499" s="28"/>
      <c r="J499" s="28"/>
      <c r="K499" s="28"/>
      <c r="L499" s="28"/>
      <c r="M499" s="28"/>
      <c r="N499" s="28"/>
      <c r="O499" s="28"/>
      <c r="P499" s="28"/>
    </row>
    <row r="500" spans="1:16" x14ac:dyDescent="0.2">
      <c r="A500" s="25" t="s">
        <v>785</v>
      </c>
      <c r="B500" s="26"/>
      <c r="C500" s="28"/>
      <c r="D500" s="28"/>
      <c r="E500" s="28"/>
      <c r="F500" s="28"/>
      <c r="G500" s="28"/>
      <c r="H500" s="28"/>
      <c r="I500" s="28"/>
      <c r="J500" s="28"/>
      <c r="K500" s="28"/>
      <c r="L500" s="28"/>
      <c r="M500" s="28"/>
      <c r="N500" s="28"/>
      <c r="O500" s="28"/>
      <c r="P500" s="28"/>
    </row>
    <row r="501" spans="1:16" x14ac:dyDescent="0.2">
      <c r="A501" s="25" t="s">
        <v>289</v>
      </c>
      <c r="B501" s="26"/>
      <c r="C501" s="28"/>
      <c r="D501" s="28"/>
      <c r="E501" s="28"/>
      <c r="F501" s="28"/>
      <c r="G501" s="28"/>
      <c r="H501" s="28"/>
      <c r="I501" s="28"/>
      <c r="J501" s="28"/>
      <c r="K501" s="28"/>
      <c r="L501" s="28"/>
      <c r="M501" s="28"/>
      <c r="N501" s="28"/>
      <c r="O501" s="28"/>
      <c r="P501" s="28"/>
    </row>
    <row r="502" spans="1:16" x14ac:dyDescent="0.2">
      <c r="A502" s="25" t="s">
        <v>786</v>
      </c>
      <c r="B502" s="26"/>
      <c r="C502" s="28"/>
      <c r="D502" s="28"/>
      <c r="E502" s="28"/>
      <c r="F502" s="28"/>
      <c r="G502" s="28"/>
      <c r="H502" s="28"/>
      <c r="I502" s="28"/>
      <c r="J502" s="28"/>
      <c r="K502" s="28"/>
      <c r="L502" s="28"/>
      <c r="M502" s="28"/>
      <c r="N502" s="28"/>
      <c r="O502" s="28"/>
      <c r="P502" s="28"/>
    </row>
    <row r="503" spans="1:16" x14ac:dyDescent="0.2">
      <c r="A503" s="25" t="s">
        <v>290</v>
      </c>
      <c r="B503" s="26"/>
      <c r="C503" s="28"/>
      <c r="D503" s="28"/>
      <c r="E503" s="28"/>
      <c r="F503" s="28"/>
      <c r="G503" s="28"/>
      <c r="H503" s="28"/>
      <c r="I503" s="28"/>
      <c r="J503" s="28"/>
      <c r="K503" s="28"/>
      <c r="L503" s="28"/>
      <c r="M503" s="28"/>
      <c r="N503" s="28"/>
      <c r="O503" s="28"/>
      <c r="P503" s="28"/>
    </row>
    <row r="504" spans="1:16" x14ac:dyDescent="0.2">
      <c r="A504" s="25" t="s">
        <v>787</v>
      </c>
      <c r="B504" s="26"/>
      <c r="C504" s="28"/>
      <c r="D504" s="28"/>
      <c r="E504" s="28"/>
      <c r="F504" s="28"/>
      <c r="G504" s="28"/>
      <c r="H504" s="28"/>
      <c r="I504" s="28"/>
      <c r="J504" s="28"/>
      <c r="K504" s="28"/>
      <c r="L504" s="28"/>
      <c r="M504" s="28"/>
      <c r="N504" s="28"/>
      <c r="O504" s="28"/>
      <c r="P504" s="28"/>
    </row>
    <row r="505" spans="1:16" x14ac:dyDescent="0.2">
      <c r="A505" s="25" t="s">
        <v>788</v>
      </c>
      <c r="B505" s="26"/>
      <c r="C505" s="28"/>
      <c r="D505" s="28"/>
      <c r="E505" s="28"/>
      <c r="F505" s="28"/>
      <c r="G505" s="28"/>
      <c r="H505" s="28"/>
      <c r="I505" s="28"/>
      <c r="J505" s="28"/>
      <c r="K505" s="28"/>
      <c r="L505" s="28"/>
      <c r="M505" s="28"/>
      <c r="N505" s="28"/>
      <c r="O505" s="28"/>
      <c r="P505" s="28"/>
    </row>
    <row r="506" spans="1:16" x14ac:dyDescent="0.2">
      <c r="A506" s="25" t="s">
        <v>789</v>
      </c>
      <c r="B506" s="26"/>
      <c r="C506" s="28"/>
      <c r="D506" s="28"/>
      <c r="E506" s="28"/>
      <c r="F506" s="28"/>
      <c r="G506" s="28"/>
      <c r="H506" s="28"/>
      <c r="I506" s="28"/>
      <c r="J506" s="28"/>
      <c r="K506" s="28"/>
      <c r="L506" s="28"/>
      <c r="M506" s="28"/>
      <c r="N506" s="28"/>
      <c r="O506" s="28"/>
      <c r="P506" s="28"/>
    </row>
    <row r="507" spans="1:16" x14ac:dyDescent="0.2">
      <c r="A507" s="25" t="s">
        <v>350</v>
      </c>
      <c r="B507" s="26"/>
      <c r="C507" s="28"/>
      <c r="D507" s="28"/>
      <c r="E507" s="28"/>
      <c r="F507" s="28"/>
      <c r="G507" s="28"/>
      <c r="H507" s="28"/>
      <c r="I507" s="28"/>
      <c r="J507" s="28"/>
      <c r="K507" s="28"/>
      <c r="L507" s="28"/>
      <c r="M507" s="28"/>
      <c r="N507" s="28"/>
      <c r="O507" s="28"/>
      <c r="P507" s="28"/>
    </row>
    <row r="508" spans="1:16" x14ac:dyDescent="0.2">
      <c r="A508" s="25" t="s">
        <v>790</v>
      </c>
      <c r="B508" s="26"/>
      <c r="C508" s="28"/>
      <c r="D508" s="28"/>
      <c r="E508" s="28"/>
      <c r="F508" s="28"/>
      <c r="G508" s="28"/>
      <c r="H508" s="28"/>
      <c r="I508" s="28"/>
      <c r="J508" s="28"/>
      <c r="K508" s="28"/>
      <c r="L508" s="28"/>
      <c r="M508" s="28"/>
      <c r="N508" s="28"/>
      <c r="O508" s="28"/>
      <c r="P508" s="28"/>
    </row>
    <row r="509" spans="1:16" x14ac:dyDescent="0.2">
      <c r="A509" s="25" t="s">
        <v>291</v>
      </c>
      <c r="B509" s="26"/>
      <c r="C509" s="28"/>
      <c r="D509" s="28"/>
      <c r="E509" s="28"/>
      <c r="F509" s="28"/>
      <c r="G509" s="28"/>
      <c r="H509" s="28"/>
      <c r="I509" s="28"/>
      <c r="J509" s="28"/>
      <c r="K509" s="28"/>
      <c r="L509" s="28"/>
      <c r="M509" s="28"/>
      <c r="N509" s="28"/>
      <c r="O509" s="28"/>
      <c r="P509" s="28"/>
    </row>
    <row r="510" spans="1:16" x14ac:dyDescent="0.2">
      <c r="A510" s="25" t="s">
        <v>791</v>
      </c>
      <c r="B510" s="26"/>
      <c r="C510" s="28"/>
      <c r="D510" s="28"/>
      <c r="E510" s="28"/>
      <c r="F510" s="28"/>
      <c r="G510" s="28"/>
      <c r="H510" s="28"/>
      <c r="I510" s="28"/>
      <c r="J510" s="28"/>
      <c r="K510" s="28"/>
      <c r="L510" s="28"/>
      <c r="M510" s="28"/>
      <c r="N510" s="28"/>
      <c r="O510" s="28"/>
      <c r="P510" s="28"/>
    </row>
    <row r="511" spans="1:16" x14ac:dyDescent="0.2">
      <c r="A511" s="25" t="s">
        <v>351</v>
      </c>
      <c r="B511" s="26"/>
      <c r="C511" s="28"/>
      <c r="D511" s="28"/>
      <c r="E511" s="28"/>
      <c r="F511" s="28"/>
      <c r="G511" s="28"/>
      <c r="H511" s="28"/>
      <c r="I511" s="28"/>
      <c r="J511" s="28"/>
      <c r="K511" s="28"/>
      <c r="L511" s="28"/>
      <c r="M511" s="28"/>
      <c r="N511" s="28"/>
      <c r="O511" s="28"/>
      <c r="P511" s="28"/>
    </row>
    <row r="512" spans="1:16" x14ac:dyDescent="0.2">
      <c r="A512" s="25" t="s">
        <v>792</v>
      </c>
      <c r="B512" s="26"/>
      <c r="C512" s="28"/>
      <c r="D512" s="28"/>
      <c r="E512" s="28"/>
      <c r="F512" s="28"/>
      <c r="G512" s="28"/>
      <c r="H512" s="28"/>
      <c r="I512" s="28"/>
      <c r="J512" s="28"/>
      <c r="K512" s="28"/>
      <c r="L512" s="28"/>
      <c r="M512" s="28"/>
      <c r="N512" s="28"/>
      <c r="O512" s="28"/>
      <c r="P512" s="28"/>
    </row>
    <row r="513" spans="1:16" x14ac:dyDescent="0.2">
      <c r="A513" s="25" t="s">
        <v>112</v>
      </c>
      <c r="B513" s="26"/>
      <c r="C513" s="28"/>
      <c r="D513" s="28"/>
      <c r="E513" s="28"/>
      <c r="F513" s="28"/>
      <c r="G513" s="28"/>
      <c r="H513" s="28"/>
      <c r="I513" s="28"/>
      <c r="J513" s="28"/>
      <c r="K513" s="28"/>
      <c r="L513" s="28"/>
      <c r="M513" s="28"/>
      <c r="N513" s="28"/>
      <c r="O513" s="28"/>
      <c r="P513" s="28"/>
    </row>
    <row r="514" spans="1:16" x14ac:dyDescent="0.2">
      <c r="A514" s="25" t="s">
        <v>793</v>
      </c>
      <c r="B514" s="26"/>
      <c r="C514" s="28"/>
      <c r="D514" s="28"/>
      <c r="E514" s="28"/>
      <c r="F514" s="28"/>
      <c r="G514" s="28"/>
      <c r="H514" s="28"/>
      <c r="I514" s="28"/>
      <c r="J514" s="28"/>
      <c r="K514" s="28"/>
      <c r="L514" s="28"/>
      <c r="M514" s="28"/>
      <c r="N514" s="28"/>
      <c r="O514" s="28"/>
      <c r="P514" s="28"/>
    </row>
    <row r="515" spans="1:16" x14ac:dyDescent="0.2">
      <c r="A515" s="25" t="s">
        <v>794</v>
      </c>
      <c r="B515" s="26"/>
      <c r="C515" s="28"/>
      <c r="D515" s="28"/>
      <c r="E515" s="28"/>
      <c r="F515" s="28"/>
      <c r="G515" s="28"/>
      <c r="H515" s="28"/>
      <c r="I515" s="28"/>
      <c r="J515" s="28"/>
      <c r="K515" s="28"/>
      <c r="L515" s="28"/>
      <c r="M515" s="28"/>
      <c r="N515" s="28"/>
      <c r="O515" s="28"/>
      <c r="P515" s="28"/>
    </row>
    <row r="516" spans="1:16" x14ac:dyDescent="0.2">
      <c r="A516" s="25" t="s">
        <v>113</v>
      </c>
      <c r="B516" s="26"/>
      <c r="C516" s="28"/>
      <c r="D516" s="28"/>
      <c r="E516" s="28"/>
      <c r="F516" s="28"/>
      <c r="G516" s="28"/>
      <c r="H516" s="28"/>
      <c r="I516" s="28"/>
      <c r="J516" s="28"/>
      <c r="K516" s="28"/>
      <c r="L516" s="28"/>
      <c r="M516" s="28"/>
      <c r="N516" s="28"/>
      <c r="O516" s="28"/>
      <c r="P516" s="28"/>
    </row>
    <row r="517" spans="1:16" x14ac:dyDescent="0.2">
      <c r="A517" s="25" t="s">
        <v>114</v>
      </c>
      <c r="B517" s="26"/>
      <c r="C517" s="28"/>
      <c r="D517" s="28"/>
      <c r="E517" s="28"/>
      <c r="F517" s="28"/>
      <c r="G517" s="28"/>
      <c r="H517" s="28"/>
      <c r="I517" s="28"/>
      <c r="J517" s="28"/>
      <c r="K517" s="28"/>
      <c r="L517" s="28"/>
      <c r="M517" s="28"/>
      <c r="N517" s="28"/>
      <c r="O517" s="28"/>
      <c r="P517" s="28"/>
    </row>
    <row r="518" spans="1:16" x14ac:dyDescent="0.2">
      <c r="A518" s="25" t="s">
        <v>795</v>
      </c>
      <c r="B518" s="26"/>
      <c r="C518" s="28"/>
      <c r="D518" s="28"/>
      <c r="E518" s="28"/>
      <c r="F518" s="28"/>
      <c r="G518" s="28"/>
      <c r="H518" s="28"/>
      <c r="I518" s="28"/>
      <c r="J518" s="28"/>
      <c r="K518" s="28"/>
      <c r="L518" s="28"/>
      <c r="M518" s="28"/>
      <c r="N518" s="28"/>
      <c r="O518" s="28"/>
      <c r="P518" s="28"/>
    </row>
    <row r="519" spans="1:16" x14ac:dyDescent="0.2">
      <c r="A519" s="25" t="s">
        <v>796</v>
      </c>
      <c r="B519" s="26"/>
      <c r="C519" s="28"/>
      <c r="D519" s="28"/>
      <c r="E519" s="28"/>
      <c r="F519" s="28"/>
      <c r="G519" s="28"/>
      <c r="H519" s="28"/>
      <c r="I519" s="28"/>
      <c r="J519" s="28"/>
      <c r="K519" s="28"/>
      <c r="L519" s="28"/>
      <c r="M519" s="28"/>
      <c r="N519" s="28"/>
      <c r="O519" s="28"/>
      <c r="P519" s="28"/>
    </row>
    <row r="520" spans="1:16" x14ac:dyDescent="0.2">
      <c r="A520" s="25" t="s">
        <v>115</v>
      </c>
      <c r="B520" s="26"/>
      <c r="C520" s="28"/>
      <c r="D520" s="28"/>
      <c r="E520" s="28"/>
      <c r="F520" s="28"/>
      <c r="G520" s="28"/>
      <c r="H520" s="28"/>
      <c r="I520" s="28"/>
      <c r="J520" s="28"/>
      <c r="K520" s="28"/>
      <c r="L520" s="28"/>
      <c r="M520" s="28"/>
      <c r="N520" s="28"/>
      <c r="O520" s="28"/>
      <c r="P520" s="28"/>
    </row>
    <row r="521" spans="1:16" x14ac:dyDescent="0.2">
      <c r="A521" s="25" t="s">
        <v>116</v>
      </c>
      <c r="B521" s="26"/>
      <c r="C521" s="28"/>
      <c r="D521" s="28"/>
      <c r="E521" s="28"/>
      <c r="F521" s="28"/>
      <c r="G521" s="28"/>
      <c r="H521" s="28"/>
      <c r="I521" s="28"/>
      <c r="J521" s="28"/>
      <c r="K521" s="28"/>
      <c r="L521" s="28"/>
      <c r="M521" s="28"/>
      <c r="N521" s="28"/>
      <c r="O521" s="28"/>
      <c r="P521" s="28"/>
    </row>
    <row r="522" spans="1:16" x14ac:dyDescent="0.2">
      <c r="A522" s="25" t="s">
        <v>117</v>
      </c>
      <c r="B522" s="26"/>
      <c r="C522" s="28"/>
      <c r="D522" s="28"/>
      <c r="E522" s="28"/>
      <c r="F522" s="28"/>
      <c r="G522" s="28"/>
      <c r="H522" s="28"/>
      <c r="I522" s="28"/>
      <c r="J522" s="28"/>
      <c r="K522" s="28"/>
      <c r="L522" s="28"/>
      <c r="M522" s="28"/>
      <c r="N522" s="28"/>
      <c r="O522" s="28"/>
      <c r="P522" s="28"/>
    </row>
    <row r="523" spans="1:16" x14ac:dyDescent="0.2">
      <c r="A523" s="25" t="s">
        <v>118</v>
      </c>
      <c r="B523" s="26"/>
      <c r="C523" s="28"/>
      <c r="D523" s="28"/>
      <c r="E523" s="28"/>
      <c r="F523" s="28"/>
      <c r="G523" s="28"/>
      <c r="H523" s="28"/>
      <c r="I523" s="28"/>
      <c r="J523" s="28"/>
      <c r="K523" s="28"/>
      <c r="L523" s="28"/>
      <c r="M523" s="28"/>
      <c r="N523" s="28"/>
      <c r="O523" s="28"/>
      <c r="P523" s="28"/>
    </row>
    <row r="524" spans="1:16" x14ac:dyDescent="0.2">
      <c r="A524" s="25" t="s">
        <v>119</v>
      </c>
      <c r="B524" s="26"/>
      <c r="C524" s="28"/>
      <c r="D524" s="28"/>
      <c r="E524" s="28"/>
      <c r="F524" s="28"/>
      <c r="G524" s="28"/>
      <c r="H524" s="28"/>
      <c r="I524" s="28"/>
      <c r="J524" s="28"/>
      <c r="K524" s="28"/>
      <c r="L524" s="28"/>
      <c r="M524" s="28"/>
      <c r="N524" s="28"/>
      <c r="O524" s="28"/>
      <c r="P524" s="28"/>
    </row>
    <row r="525" spans="1:16" x14ac:dyDescent="0.2">
      <c r="A525" s="25" t="s">
        <v>120</v>
      </c>
      <c r="B525" s="26"/>
      <c r="C525" s="28"/>
      <c r="D525" s="28"/>
      <c r="E525" s="28"/>
      <c r="F525" s="28"/>
      <c r="G525" s="28"/>
      <c r="H525" s="28"/>
      <c r="I525" s="28"/>
      <c r="J525" s="28"/>
      <c r="K525" s="28"/>
      <c r="L525" s="28"/>
      <c r="M525" s="28"/>
      <c r="N525" s="28"/>
      <c r="O525" s="28"/>
      <c r="P525" s="28"/>
    </row>
    <row r="526" spans="1:16" x14ac:dyDescent="0.2">
      <c r="A526" s="25" t="s">
        <v>797</v>
      </c>
      <c r="B526" s="26"/>
      <c r="C526" s="28"/>
      <c r="D526" s="28"/>
      <c r="E526" s="28"/>
      <c r="F526" s="28"/>
      <c r="G526" s="28"/>
      <c r="H526" s="28"/>
      <c r="I526" s="28"/>
      <c r="J526" s="28"/>
      <c r="K526" s="28"/>
      <c r="L526" s="28"/>
      <c r="M526" s="28"/>
      <c r="N526" s="28"/>
      <c r="O526" s="28"/>
      <c r="P526" s="28"/>
    </row>
    <row r="527" spans="1:16" x14ac:dyDescent="0.2">
      <c r="A527" s="25" t="s">
        <v>798</v>
      </c>
      <c r="B527" s="26"/>
      <c r="C527" s="28"/>
      <c r="D527" s="28"/>
      <c r="E527" s="28"/>
      <c r="F527" s="28"/>
      <c r="G527" s="28"/>
      <c r="H527" s="28"/>
      <c r="I527" s="28"/>
      <c r="J527" s="28"/>
      <c r="K527" s="28"/>
      <c r="L527" s="28"/>
      <c r="M527" s="28"/>
      <c r="N527" s="28"/>
      <c r="O527" s="28"/>
      <c r="P527" s="28"/>
    </row>
    <row r="528" spans="1:16" x14ac:dyDescent="0.2">
      <c r="A528" s="25" t="s">
        <v>799</v>
      </c>
      <c r="B528" s="26"/>
      <c r="C528" s="28"/>
      <c r="D528" s="28"/>
      <c r="E528" s="28"/>
      <c r="F528" s="28"/>
      <c r="G528" s="28"/>
      <c r="H528" s="28"/>
      <c r="I528" s="28"/>
      <c r="J528" s="28"/>
      <c r="K528" s="28"/>
      <c r="L528" s="28"/>
      <c r="M528" s="28"/>
      <c r="N528" s="28"/>
      <c r="O528" s="28"/>
      <c r="P528" s="28"/>
    </row>
    <row r="529" spans="1:16" x14ac:dyDescent="0.2">
      <c r="A529" s="25" t="s">
        <v>800</v>
      </c>
      <c r="B529" s="26"/>
      <c r="C529" s="28"/>
      <c r="D529" s="28"/>
      <c r="E529" s="28"/>
      <c r="F529" s="28"/>
      <c r="G529" s="28"/>
      <c r="H529" s="28"/>
      <c r="I529" s="28"/>
      <c r="J529" s="28"/>
      <c r="K529" s="28"/>
      <c r="L529" s="28"/>
      <c r="M529" s="28"/>
      <c r="N529" s="28"/>
      <c r="O529" s="28"/>
      <c r="P529" s="28"/>
    </row>
    <row r="530" spans="1:16" x14ac:dyDescent="0.2">
      <c r="A530" s="25" t="s">
        <v>801</v>
      </c>
      <c r="B530" s="26"/>
      <c r="C530" s="28"/>
      <c r="D530" s="28"/>
      <c r="E530" s="28"/>
      <c r="F530" s="28"/>
      <c r="G530" s="28"/>
      <c r="H530" s="28"/>
      <c r="I530" s="28"/>
      <c r="J530" s="28"/>
      <c r="K530" s="28"/>
      <c r="L530" s="28"/>
      <c r="M530" s="28"/>
      <c r="N530" s="28"/>
      <c r="O530" s="28"/>
      <c r="P530" s="28"/>
    </row>
    <row r="531" spans="1:16" x14ac:dyDescent="0.2">
      <c r="A531" s="25" t="s">
        <v>802</v>
      </c>
      <c r="B531" s="26"/>
      <c r="C531" s="28"/>
      <c r="D531" s="28"/>
      <c r="E531" s="28"/>
      <c r="F531" s="28"/>
      <c r="G531" s="28"/>
      <c r="H531" s="28"/>
      <c r="I531" s="28"/>
      <c r="J531" s="28"/>
      <c r="K531" s="28"/>
      <c r="L531" s="28"/>
      <c r="M531" s="28"/>
      <c r="N531" s="28"/>
      <c r="O531" s="28"/>
      <c r="P531" s="28"/>
    </row>
    <row r="532" spans="1:16" x14ac:dyDescent="0.2">
      <c r="A532" s="25" t="s">
        <v>121</v>
      </c>
      <c r="B532" s="26"/>
      <c r="C532" s="28"/>
      <c r="D532" s="28"/>
      <c r="E532" s="28"/>
      <c r="F532" s="28"/>
      <c r="G532" s="28"/>
      <c r="H532" s="28"/>
      <c r="I532" s="28"/>
      <c r="J532" s="28"/>
      <c r="K532" s="28"/>
      <c r="L532" s="28"/>
      <c r="M532" s="28"/>
      <c r="N532" s="28"/>
      <c r="O532" s="28"/>
      <c r="P532" s="28"/>
    </row>
    <row r="533" spans="1:16" x14ac:dyDescent="0.2">
      <c r="A533" s="25" t="s">
        <v>803</v>
      </c>
      <c r="B533" s="26"/>
      <c r="C533" s="28"/>
      <c r="D533" s="28"/>
      <c r="E533" s="28"/>
      <c r="F533" s="28"/>
      <c r="G533" s="28"/>
      <c r="H533" s="28"/>
      <c r="I533" s="28"/>
      <c r="J533" s="28"/>
      <c r="K533" s="28"/>
      <c r="L533" s="28"/>
      <c r="M533" s="28"/>
      <c r="N533" s="28"/>
      <c r="O533" s="28"/>
      <c r="P533" s="28"/>
    </row>
    <row r="534" spans="1:16" x14ac:dyDescent="0.2">
      <c r="A534" s="25" t="s">
        <v>122</v>
      </c>
      <c r="B534" s="26"/>
      <c r="C534" s="28"/>
      <c r="D534" s="28"/>
      <c r="E534" s="28"/>
      <c r="F534" s="28"/>
      <c r="G534" s="28"/>
      <c r="H534" s="28"/>
      <c r="I534" s="28"/>
      <c r="J534" s="28"/>
      <c r="K534" s="28"/>
      <c r="L534" s="28"/>
      <c r="M534" s="28"/>
      <c r="N534" s="28"/>
      <c r="O534" s="28"/>
      <c r="P534" s="28"/>
    </row>
    <row r="535" spans="1:16" x14ac:dyDescent="0.2">
      <c r="A535" s="25" t="s">
        <v>804</v>
      </c>
      <c r="B535" s="26"/>
      <c r="C535" s="28"/>
      <c r="D535" s="28"/>
      <c r="E535" s="28"/>
      <c r="F535" s="28"/>
      <c r="G535" s="28"/>
      <c r="H535" s="28"/>
      <c r="I535" s="28"/>
      <c r="J535" s="28"/>
      <c r="K535" s="28"/>
      <c r="L535" s="28"/>
      <c r="M535" s="28"/>
      <c r="N535" s="28"/>
      <c r="O535" s="28"/>
      <c r="P535" s="28"/>
    </row>
    <row r="536" spans="1:16" x14ac:dyDescent="0.2">
      <c r="A536" s="25" t="s">
        <v>123</v>
      </c>
      <c r="B536" s="26"/>
      <c r="C536" s="28"/>
      <c r="D536" s="28"/>
      <c r="E536" s="28"/>
      <c r="F536" s="28"/>
      <c r="G536" s="28"/>
      <c r="H536" s="28"/>
      <c r="I536" s="28"/>
      <c r="J536" s="28"/>
      <c r="K536" s="28"/>
      <c r="L536" s="28"/>
      <c r="M536" s="28"/>
      <c r="N536" s="28"/>
      <c r="O536" s="28"/>
      <c r="P536" s="28"/>
    </row>
    <row r="537" spans="1:16" x14ac:dyDescent="0.2">
      <c r="A537" s="25" t="s">
        <v>805</v>
      </c>
      <c r="B537" s="26"/>
      <c r="C537" s="28"/>
      <c r="D537" s="28"/>
      <c r="E537" s="28"/>
      <c r="F537" s="28"/>
      <c r="G537" s="28"/>
      <c r="H537" s="28"/>
      <c r="I537" s="28"/>
      <c r="J537" s="28"/>
      <c r="K537" s="28"/>
      <c r="L537" s="28"/>
      <c r="M537" s="28"/>
      <c r="N537" s="28"/>
      <c r="O537" s="28"/>
      <c r="P537" s="28"/>
    </row>
    <row r="538" spans="1:16" x14ac:dyDescent="0.2">
      <c r="A538" s="25" t="s">
        <v>806</v>
      </c>
      <c r="B538" s="26"/>
      <c r="C538" s="28"/>
      <c r="D538" s="28"/>
      <c r="E538" s="28"/>
      <c r="F538" s="28"/>
      <c r="G538" s="28"/>
      <c r="H538" s="28"/>
      <c r="I538" s="28"/>
      <c r="J538" s="28"/>
      <c r="K538" s="28"/>
      <c r="L538" s="28"/>
      <c r="M538" s="28"/>
      <c r="N538" s="28"/>
      <c r="O538" s="28"/>
      <c r="P538" s="28"/>
    </row>
    <row r="539" spans="1:16" x14ac:dyDescent="0.2">
      <c r="A539" s="25" t="s">
        <v>807</v>
      </c>
      <c r="B539" s="26"/>
      <c r="C539" s="28"/>
      <c r="D539" s="28"/>
      <c r="E539" s="28"/>
      <c r="F539" s="28"/>
      <c r="G539" s="28"/>
      <c r="H539" s="28"/>
      <c r="I539" s="28"/>
      <c r="J539" s="28"/>
      <c r="K539" s="28"/>
      <c r="L539" s="28"/>
      <c r="M539" s="28"/>
      <c r="N539" s="28"/>
      <c r="O539" s="28"/>
      <c r="P539" s="28"/>
    </row>
    <row r="540" spans="1:16" x14ac:dyDescent="0.2">
      <c r="A540" s="25" t="s">
        <v>124</v>
      </c>
      <c r="B540" s="26"/>
      <c r="C540" s="28"/>
      <c r="D540" s="28"/>
      <c r="E540" s="28"/>
      <c r="F540" s="28"/>
      <c r="G540" s="28"/>
      <c r="H540" s="28"/>
      <c r="I540" s="28"/>
      <c r="J540" s="28"/>
      <c r="K540" s="28"/>
      <c r="L540" s="28"/>
      <c r="M540" s="28"/>
      <c r="N540" s="28"/>
      <c r="O540" s="28"/>
      <c r="P540" s="28"/>
    </row>
    <row r="541" spans="1:16" x14ac:dyDescent="0.2">
      <c r="A541" s="25" t="s">
        <v>125</v>
      </c>
      <c r="B541" s="26"/>
      <c r="C541" s="28"/>
      <c r="D541" s="28"/>
      <c r="E541" s="28"/>
      <c r="F541" s="28"/>
      <c r="G541" s="28"/>
      <c r="H541" s="28"/>
      <c r="I541" s="28"/>
      <c r="J541" s="28"/>
      <c r="K541" s="28"/>
      <c r="L541" s="28"/>
      <c r="M541" s="28"/>
      <c r="N541" s="28"/>
      <c r="O541" s="28"/>
      <c r="P541" s="28"/>
    </row>
    <row r="542" spans="1:16" x14ac:dyDescent="0.2">
      <c r="A542" s="25" t="s">
        <v>808</v>
      </c>
      <c r="B542" s="26"/>
      <c r="C542" s="28"/>
      <c r="D542" s="28"/>
      <c r="E542" s="28"/>
      <c r="F542" s="28"/>
      <c r="G542" s="28"/>
      <c r="H542" s="28"/>
      <c r="I542" s="28"/>
      <c r="J542" s="28"/>
      <c r="K542" s="28"/>
      <c r="L542" s="28"/>
      <c r="M542" s="28"/>
      <c r="N542" s="28"/>
      <c r="O542" s="28"/>
      <c r="P542" s="28"/>
    </row>
    <row r="543" spans="1:16" x14ac:dyDescent="0.2">
      <c r="A543" s="25" t="s">
        <v>809</v>
      </c>
      <c r="B543" s="26"/>
      <c r="C543" s="28"/>
      <c r="D543" s="28"/>
      <c r="E543" s="28"/>
      <c r="F543" s="28"/>
      <c r="G543" s="28"/>
      <c r="H543" s="28"/>
      <c r="I543" s="28"/>
      <c r="J543" s="28"/>
      <c r="K543" s="28"/>
      <c r="L543" s="28"/>
      <c r="M543" s="28"/>
      <c r="N543" s="28"/>
      <c r="O543" s="28"/>
      <c r="P543" s="28"/>
    </row>
    <row r="544" spans="1:16" x14ac:dyDescent="0.2">
      <c r="A544" s="25" t="s">
        <v>810</v>
      </c>
      <c r="B544" s="26"/>
      <c r="C544" s="28"/>
      <c r="D544" s="28"/>
      <c r="E544" s="28"/>
      <c r="F544" s="28"/>
      <c r="G544" s="28"/>
      <c r="H544" s="28"/>
      <c r="I544" s="28"/>
      <c r="J544" s="28"/>
      <c r="K544" s="28"/>
      <c r="L544" s="28"/>
      <c r="M544" s="28"/>
      <c r="N544" s="28"/>
      <c r="O544" s="28"/>
      <c r="P544" s="28"/>
    </row>
    <row r="545" spans="1:16" x14ac:dyDescent="0.2">
      <c r="A545" s="25" t="s">
        <v>811</v>
      </c>
      <c r="B545" s="26"/>
      <c r="C545" s="28"/>
      <c r="D545" s="28"/>
      <c r="E545" s="28"/>
      <c r="F545" s="28"/>
      <c r="G545" s="28"/>
      <c r="H545" s="28"/>
      <c r="I545" s="28"/>
      <c r="J545" s="28"/>
      <c r="K545" s="28"/>
      <c r="L545" s="28"/>
      <c r="M545" s="28"/>
      <c r="N545" s="28"/>
      <c r="O545" s="28"/>
      <c r="P545" s="28"/>
    </row>
    <row r="546" spans="1:16" x14ac:dyDescent="0.2">
      <c r="A546" s="25" t="s">
        <v>812</v>
      </c>
      <c r="B546" s="26"/>
      <c r="C546" s="28"/>
      <c r="D546" s="28"/>
      <c r="E546" s="28"/>
      <c r="F546" s="28"/>
      <c r="G546" s="28"/>
      <c r="H546" s="28"/>
      <c r="I546" s="28"/>
      <c r="J546" s="28"/>
      <c r="K546" s="28"/>
      <c r="L546" s="28"/>
      <c r="M546" s="28"/>
      <c r="N546" s="28"/>
      <c r="O546" s="28"/>
      <c r="P546" s="28"/>
    </row>
    <row r="547" spans="1:16" x14ac:dyDescent="0.2">
      <c r="A547" s="25" t="s">
        <v>813</v>
      </c>
      <c r="B547" s="26"/>
      <c r="C547" s="28"/>
      <c r="D547" s="28"/>
      <c r="E547" s="28"/>
      <c r="F547" s="28"/>
      <c r="G547" s="28"/>
      <c r="H547" s="28"/>
      <c r="I547" s="28"/>
      <c r="J547" s="28"/>
      <c r="K547" s="28"/>
      <c r="L547" s="28"/>
      <c r="M547" s="28"/>
      <c r="N547" s="28"/>
      <c r="O547" s="28"/>
      <c r="P547" s="28"/>
    </row>
    <row r="548" spans="1:16" x14ac:dyDescent="0.2">
      <c r="A548" s="25" t="s">
        <v>814</v>
      </c>
      <c r="B548" s="26"/>
      <c r="C548" s="28"/>
      <c r="D548" s="28"/>
      <c r="E548" s="28"/>
      <c r="F548" s="28"/>
      <c r="G548" s="28"/>
      <c r="H548" s="28"/>
      <c r="I548" s="28"/>
      <c r="J548" s="28"/>
      <c r="K548" s="28"/>
      <c r="L548" s="28"/>
      <c r="M548" s="28"/>
      <c r="N548" s="28"/>
      <c r="O548" s="28"/>
      <c r="P548" s="28"/>
    </row>
    <row r="549" spans="1:16" x14ac:dyDescent="0.2">
      <c r="A549" s="25" t="s">
        <v>815</v>
      </c>
      <c r="B549" s="26"/>
      <c r="C549" s="28"/>
      <c r="D549" s="28"/>
      <c r="E549" s="28"/>
      <c r="F549" s="28"/>
      <c r="G549" s="28"/>
      <c r="H549" s="28"/>
      <c r="I549" s="28"/>
      <c r="J549" s="28"/>
      <c r="K549" s="28"/>
      <c r="L549" s="28"/>
      <c r="M549" s="28"/>
      <c r="N549" s="28"/>
      <c r="O549" s="28"/>
      <c r="P549" s="28"/>
    </row>
    <row r="550" spans="1:16" x14ac:dyDescent="0.2">
      <c r="A550" s="25" t="s">
        <v>816</v>
      </c>
      <c r="B550" s="26"/>
      <c r="C550" s="28"/>
      <c r="D550" s="28"/>
      <c r="E550" s="28"/>
      <c r="F550" s="28"/>
      <c r="G550" s="28"/>
      <c r="H550" s="28"/>
      <c r="I550" s="28"/>
      <c r="J550" s="28"/>
      <c r="K550" s="28"/>
      <c r="L550" s="28"/>
      <c r="M550" s="28"/>
      <c r="N550" s="28"/>
      <c r="O550" s="28"/>
      <c r="P550" s="28"/>
    </row>
    <row r="551" spans="1:16" x14ac:dyDescent="0.2">
      <c r="A551" s="25" t="s">
        <v>817</v>
      </c>
      <c r="B551" s="26"/>
      <c r="C551" s="28"/>
      <c r="D551" s="28"/>
      <c r="E551" s="28"/>
      <c r="F551" s="28"/>
      <c r="G551" s="28"/>
      <c r="H551" s="28"/>
      <c r="I551" s="28"/>
      <c r="J551" s="28"/>
      <c r="K551" s="28"/>
      <c r="L551" s="28"/>
      <c r="M551" s="28"/>
      <c r="N551" s="28"/>
      <c r="O551" s="28"/>
      <c r="P551" s="28"/>
    </row>
    <row r="552" spans="1:16" x14ac:dyDescent="0.2">
      <c r="A552" s="25" t="s">
        <v>818</v>
      </c>
      <c r="B552" s="26"/>
      <c r="C552" s="28"/>
      <c r="D552" s="28"/>
      <c r="E552" s="28"/>
      <c r="F552" s="28"/>
      <c r="G552" s="28"/>
      <c r="H552" s="28"/>
      <c r="I552" s="28"/>
      <c r="J552" s="28"/>
      <c r="K552" s="28"/>
      <c r="L552" s="28"/>
      <c r="M552" s="28"/>
      <c r="N552" s="28"/>
      <c r="O552" s="28"/>
      <c r="P552" s="28"/>
    </row>
    <row r="553" spans="1:16" x14ac:dyDescent="0.2">
      <c r="A553" s="25" t="s">
        <v>819</v>
      </c>
      <c r="B553" s="26"/>
      <c r="C553" s="28"/>
      <c r="D553" s="28"/>
      <c r="E553" s="28"/>
      <c r="F553" s="28"/>
      <c r="G553" s="28"/>
      <c r="H553" s="28"/>
      <c r="I553" s="28"/>
      <c r="J553" s="28"/>
      <c r="K553" s="28"/>
      <c r="L553" s="28"/>
      <c r="M553" s="28"/>
      <c r="N553" s="28"/>
      <c r="O553" s="28"/>
      <c r="P553" s="28"/>
    </row>
    <row r="554" spans="1:16" x14ac:dyDescent="0.2">
      <c r="A554" s="25" t="s">
        <v>820</v>
      </c>
      <c r="B554" s="26"/>
      <c r="C554" s="28"/>
      <c r="D554" s="28"/>
      <c r="E554" s="28"/>
      <c r="F554" s="28"/>
      <c r="G554" s="28"/>
      <c r="H554" s="28"/>
      <c r="I554" s="28"/>
      <c r="J554" s="28"/>
      <c r="K554" s="28"/>
      <c r="L554" s="28"/>
      <c r="M554" s="28"/>
      <c r="N554" s="28"/>
      <c r="O554" s="28"/>
      <c r="P554" s="28"/>
    </row>
    <row r="555" spans="1:16" x14ac:dyDescent="0.2">
      <c r="A555" s="25" t="s">
        <v>821</v>
      </c>
      <c r="B555" s="26"/>
      <c r="C555" s="28"/>
      <c r="D555" s="28"/>
      <c r="E555" s="28"/>
      <c r="F555" s="28"/>
      <c r="G555" s="28"/>
      <c r="H555" s="28"/>
      <c r="I555" s="28"/>
      <c r="J555" s="28"/>
      <c r="K555" s="28"/>
      <c r="L555" s="28"/>
      <c r="M555" s="28"/>
      <c r="N555" s="28"/>
      <c r="O555" s="28"/>
      <c r="P555" s="28"/>
    </row>
    <row r="556" spans="1:16" x14ac:dyDescent="0.2">
      <c r="A556" s="25" t="s">
        <v>822</v>
      </c>
      <c r="B556" s="26"/>
      <c r="C556" s="28"/>
      <c r="D556" s="28"/>
      <c r="E556" s="28"/>
      <c r="F556" s="28"/>
      <c r="G556" s="28"/>
      <c r="H556" s="28"/>
      <c r="I556" s="28"/>
      <c r="J556" s="28"/>
      <c r="K556" s="28"/>
      <c r="L556" s="28"/>
      <c r="M556" s="28"/>
      <c r="N556" s="28"/>
      <c r="O556" s="28"/>
      <c r="P556" s="28"/>
    </row>
    <row r="557" spans="1:16" x14ac:dyDescent="0.2">
      <c r="A557" s="25" t="s">
        <v>823</v>
      </c>
      <c r="B557" s="26"/>
      <c r="C557" s="28"/>
      <c r="D557" s="28"/>
      <c r="E557" s="28"/>
      <c r="F557" s="28"/>
      <c r="G557" s="28"/>
      <c r="H557" s="28"/>
      <c r="I557" s="28"/>
      <c r="J557" s="28"/>
      <c r="K557" s="28"/>
      <c r="L557" s="28"/>
      <c r="M557" s="28"/>
      <c r="N557" s="28"/>
      <c r="O557" s="28"/>
      <c r="P557" s="28"/>
    </row>
    <row r="558" spans="1:16" x14ac:dyDescent="0.2">
      <c r="A558" s="25" t="s">
        <v>824</v>
      </c>
      <c r="B558" s="26"/>
      <c r="C558" s="28"/>
      <c r="D558" s="28"/>
      <c r="E558" s="28"/>
      <c r="F558" s="28"/>
      <c r="G558" s="28"/>
      <c r="H558" s="28"/>
      <c r="I558" s="28"/>
      <c r="J558" s="28"/>
      <c r="K558" s="28"/>
      <c r="L558" s="28"/>
      <c r="M558" s="28"/>
      <c r="N558" s="28"/>
      <c r="O558" s="28"/>
      <c r="P558" s="28"/>
    </row>
    <row r="559" spans="1:16" x14ac:dyDescent="0.2">
      <c r="A559" s="25" t="s">
        <v>825</v>
      </c>
      <c r="B559" s="26"/>
      <c r="C559" s="28"/>
      <c r="D559" s="28"/>
      <c r="E559" s="28"/>
      <c r="F559" s="28"/>
      <c r="G559" s="28"/>
      <c r="H559" s="28"/>
      <c r="I559" s="28"/>
      <c r="J559" s="28"/>
      <c r="K559" s="28"/>
      <c r="L559" s="28"/>
      <c r="M559" s="28"/>
      <c r="N559" s="28"/>
      <c r="O559" s="28"/>
      <c r="P559" s="28"/>
    </row>
    <row r="560" spans="1:16" x14ac:dyDescent="0.2">
      <c r="A560" s="25" t="s">
        <v>826</v>
      </c>
      <c r="B560" s="26"/>
      <c r="C560" s="28"/>
      <c r="D560" s="28"/>
      <c r="E560" s="28"/>
      <c r="F560" s="28"/>
      <c r="G560" s="28"/>
      <c r="H560" s="28"/>
      <c r="I560" s="28"/>
      <c r="J560" s="28"/>
      <c r="K560" s="28"/>
      <c r="L560" s="28"/>
      <c r="M560" s="28"/>
      <c r="N560" s="28"/>
      <c r="O560" s="28"/>
      <c r="P560" s="28"/>
    </row>
    <row r="561" spans="1:16" x14ac:dyDescent="0.2">
      <c r="A561" s="25" t="s">
        <v>827</v>
      </c>
      <c r="B561" s="26"/>
      <c r="C561" s="28"/>
      <c r="D561" s="28"/>
      <c r="E561" s="28"/>
      <c r="F561" s="28"/>
      <c r="G561" s="28"/>
      <c r="H561" s="28"/>
      <c r="I561" s="28"/>
      <c r="J561" s="28"/>
      <c r="K561" s="28"/>
      <c r="L561" s="28"/>
      <c r="M561" s="28"/>
      <c r="N561" s="28"/>
      <c r="O561" s="28"/>
      <c r="P561" s="28"/>
    </row>
    <row r="562" spans="1:16" x14ac:dyDescent="0.2">
      <c r="A562" s="25" t="s">
        <v>828</v>
      </c>
      <c r="B562" s="26"/>
      <c r="C562" s="28"/>
      <c r="D562" s="28"/>
      <c r="E562" s="28"/>
      <c r="F562" s="28"/>
      <c r="G562" s="28"/>
      <c r="H562" s="28"/>
      <c r="I562" s="28"/>
      <c r="J562" s="28"/>
      <c r="K562" s="28"/>
      <c r="L562" s="28"/>
      <c r="M562" s="28"/>
      <c r="N562" s="28"/>
      <c r="O562" s="28"/>
      <c r="P562" s="28"/>
    </row>
    <row r="563" spans="1:16" x14ac:dyDescent="0.2">
      <c r="A563" s="25" t="s">
        <v>829</v>
      </c>
      <c r="B563" s="26"/>
      <c r="C563" s="28"/>
      <c r="D563" s="28"/>
      <c r="E563" s="28"/>
      <c r="F563" s="28"/>
      <c r="G563" s="28"/>
      <c r="H563" s="28"/>
      <c r="I563" s="28"/>
      <c r="J563" s="28"/>
      <c r="K563" s="28"/>
      <c r="L563" s="28"/>
      <c r="M563" s="28"/>
      <c r="N563" s="28"/>
      <c r="O563" s="28"/>
      <c r="P563" s="28"/>
    </row>
    <row r="564" spans="1:16" x14ac:dyDescent="0.2">
      <c r="A564" s="25" t="s">
        <v>830</v>
      </c>
      <c r="B564" s="26"/>
      <c r="C564" s="28"/>
      <c r="D564" s="28"/>
      <c r="E564" s="28"/>
      <c r="F564" s="28"/>
      <c r="G564" s="28"/>
      <c r="H564" s="28"/>
      <c r="I564" s="28"/>
      <c r="J564" s="28"/>
      <c r="K564" s="28"/>
      <c r="L564" s="28"/>
      <c r="M564" s="28"/>
      <c r="N564" s="28"/>
      <c r="O564" s="28"/>
      <c r="P564" s="28"/>
    </row>
    <row r="565" spans="1:16" x14ac:dyDescent="0.2">
      <c r="A565" s="25" t="s">
        <v>831</v>
      </c>
      <c r="B565" s="26"/>
      <c r="C565" s="28"/>
      <c r="D565" s="28"/>
      <c r="E565" s="28"/>
      <c r="F565" s="28"/>
      <c r="G565" s="28"/>
      <c r="H565" s="28"/>
      <c r="I565" s="28"/>
      <c r="J565" s="28"/>
      <c r="K565" s="28"/>
      <c r="L565" s="28"/>
      <c r="M565" s="28"/>
      <c r="N565" s="28"/>
      <c r="O565" s="28"/>
      <c r="P565" s="28"/>
    </row>
    <row r="566" spans="1:16" x14ac:dyDescent="0.2">
      <c r="A566" s="25" t="s">
        <v>832</v>
      </c>
      <c r="B566" s="26"/>
      <c r="C566" s="28"/>
      <c r="D566" s="28"/>
      <c r="E566" s="28"/>
      <c r="F566" s="28"/>
      <c r="G566" s="28"/>
      <c r="H566" s="28"/>
      <c r="I566" s="28"/>
      <c r="J566" s="28"/>
      <c r="K566" s="28"/>
      <c r="L566" s="28"/>
      <c r="M566" s="28"/>
      <c r="N566" s="28"/>
      <c r="O566" s="28"/>
      <c r="P566" s="28"/>
    </row>
    <row r="567" spans="1:16" x14ac:dyDescent="0.2">
      <c r="A567" s="25" t="s">
        <v>833</v>
      </c>
      <c r="B567" s="26"/>
      <c r="C567" s="28"/>
      <c r="D567" s="28"/>
      <c r="E567" s="28"/>
      <c r="F567" s="28"/>
      <c r="G567" s="28"/>
      <c r="H567" s="28"/>
      <c r="I567" s="28"/>
      <c r="J567" s="28"/>
      <c r="K567" s="28"/>
      <c r="L567" s="28"/>
      <c r="M567" s="28"/>
      <c r="N567" s="28"/>
      <c r="O567" s="28"/>
      <c r="P567" s="28"/>
    </row>
    <row r="568" spans="1:16" x14ac:dyDescent="0.2">
      <c r="A568" s="25" t="s">
        <v>834</v>
      </c>
      <c r="B568" s="26"/>
      <c r="C568" s="28"/>
      <c r="D568" s="28"/>
      <c r="E568" s="28"/>
      <c r="F568" s="28"/>
      <c r="G568" s="28"/>
      <c r="H568" s="28"/>
      <c r="I568" s="28"/>
      <c r="J568" s="28"/>
      <c r="K568" s="28"/>
      <c r="L568" s="28"/>
      <c r="M568" s="28"/>
      <c r="N568" s="28"/>
      <c r="O568" s="28"/>
      <c r="P568" s="28"/>
    </row>
    <row r="569" spans="1:16" x14ac:dyDescent="0.2">
      <c r="A569" s="25" t="s">
        <v>835</v>
      </c>
      <c r="B569" s="26"/>
      <c r="C569" s="28"/>
      <c r="D569" s="28"/>
      <c r="E569" s="28"/>
      <c r="F569" s="28"/>
      <c r="G569" s="28"/>
      <c r="H569" s="28"/>
      <c r="I569" s="28"/>
      <c r="J569" s="28"/>
      <c r="K569" s="28"/>
      <c r="L569" s="28"/>
      <c r="M569" s="28"/>
      <c r="N569" s="28"/>
      <c r="O569" s="28"/>
      <c r="P569" s="28"/>
    </row>
    <row r="570" spans="1:16" x14ac:dyDescent="0.2">
      <c r="A570" s="25" t="s">
        <v>836</v>
      </c>
      <c r="B570" s="26"/>
      <c r="C570" s="28"/>
      <c r="D570" s="28"/>
      <c r="E570" s="28"/>
      <c r="F570" s="28"/>
      <c r="G570" s="28"/>
      <c r="H570" s="28"/>
      <c r="I570" s="28"/>
      <c r="J570" s="28"/>
      <c r="K570" s="28"/>
      <c r="L570" s="28"/>
      <c r="M570" s="28"/>
      <c r="N570" s="28"/>
      <c r="O570" s="28"/>
      <c r="P570" s="28"/>
    </row>
    <row r="571" spans="1:16" x14ac:dyDescent="0.2">
      <c r="A571" s="25" t="s">
        <v>837</v>
      </c>
      <c r="B571" s="26"/>
      <c r="C571" s="28"/>
      <c r="D571" s="28"/>
      <c r="E571" s="28"/>
      <c r="F571" s="28"/>
      <c r="G571" s="28"/>
      <c r="H571" s="28"/>
      <c r="I571" s="28"/>
      <c r="J571" s="28"/>
      <c r="K571" s="28"/>
      <c r="L571" s="28"/>
      <c r="M571" s="28"/>
      <c r="N571" s="28"/>
      <c r="O571" s="28"/>
      <c r="P571" s="28"/>
    </row>
    <row r="572" spans="1:16" x14ac:dyDescent="0.2">
      <c r="A572" s="25" t="s">
        <v>838</v>
      </c>
      <c r="B572" s="26"/>
      <c r="C572" s="28"/>
      <c r="D572" s="28"/>
      <c r="E572" s="28"/>
      <c r="F572" s="28"/>
      <c r="G572" s="28"/>
      <c r="H572" s="28"/>
      <c r="I572" s="28"/>
      <c r="J572" s="28"/>
      <c r="K572" s="28"/>
      <c r="L572" s="28"/>
      <c r="M572" s="28"/>
      <c r="N572" s="28"/>
      <c r="O572" s="28"/>
      <c r="P572" s="28"/>
    </row>
    <row r="573" spans="1:16" x14ac:dyDescent="0.2">
      <c r="A573" s="25" t="s">
        <v>839</v>
      </c>
      <c r="B573" s="26"/>
      <c r="C573" s="28"/>
      <c r="D573" s="28"/>
      <c r="E573" s="28"/>
      <c r="F573" s="28"/>
      <c r="G573" s="28"/>
      <c r="H573" s="28"/>
      <c r="I573" s="28"/>
      <c r="J573" s="28"/>
      <c r="K573" s="28"/>
      <c r="L573" s="28"/>
      <c r="M573" s="28"/>
      <c r="N573" s="28"/>
      <c r="O573" s="28"/>
      <c r="P573" s="28"/>
    </row>
    <row r="574" spans="1:16" x14ac:dyDescent="0.2">
      <c r="A574" s="25" t="s">
        <v>840</v>
      </c>
      <c r="B574" s="26"/>
      <c r="C574" s="28"/>
      <c r="D574" s="28"/>
      <c r="E574" s="28"/>
      <c r="F574" s="28"/>
      <c r="G574" s="28"/>
      <c r="H574" s="28"/>
      <c r="I574" s="28"/>
      <c r="J574" s="28"/>
      <c r="K574" s="28"/>
      <c r="L574" s="28"/>
      <c r="M574" s="28"/>
      <c r="N574" s="28"/>
      <c r="O574" s="28"/>
      <c r="P574" s="28"/>
    </row>
    <row r="575" spans="1:16" x14ac:dyDescent="0.2">
      <c r="A575" s="25" t="s">
        <v>841</v>
      </c>
      <c r="B575" s="26"/>
      <c r="C575" s="28"/>
      <c r="D575" s="28"/>
      <c r="E575" s="28"/>
      <c r="F575" s="28"/>
      <c r="G575" s="28"/>
      <c r="H575" s="28"/>
      <c r="I575" s="28"/>
      <c r="J575" s="28"/>
      <c r="K575" s="28"/>
      <c r="L575" s="28"/>
      <c r="M575" s="28"/>
      <c r="N575" s="28"/>
      <c r="O575" s="28"/>
      <c r="P575" s="28"/>
    </row>
    <row r="576" spans="1:16" x14ac:dyDescent="0.2">
      <c r="A576" s="25" t="s">
        <v>842</v>
      </c>
      <c r="B576" s="26"/>
      <c r="C576" s="28"/>
      <c r="D576" s="28"/>
      <c r="E576" s="28"/>
      <c r="F576" s="28"/>
      <c r="G576" s="28"/>
      <c r="H576" s="28"/>
      <c r="I576" s="28"/>
      <c r="J576" s="28"/>
      <c r="K576" s="28"/>
      <c r="L576" s="28"/>
      <c r="M576" s="28"/>
      <c r="N576" s="28"/>
      <c r="O576" s="28"/>
      <c r="P576" s="28"/>
    </row>
    <row r="577" spans="1:16" x14ac:dyDescent="0.2">
      <c r="A577" s="25" t="s">
        <v>843</v>
      </c>
      <c r="B577" s="26"/>
      <c r="C577" s="28"/>
      <c r="D577" s="28"/>
      <c r="E577" s="28"/>
      <c r="F577" s="28"/>
      <c r="G577" s="28"/>
      <c r="H577" s="28"/>
      <c r="I577" s="28"/>
      <c r="J577" s="28"/>
      <c r="K577" s="28"/>
      <c r="L577" s="28"/>
      <c r="M577" s="28"/>
      <c r="N577" s="28"/>
      <c r="O577" s="28"/>
      <c r="P577" s="28"/>
    </row>
    <row r="578" spans="1:16" x14ac:dyDescent="0.2">
      <c r="A578" s="25" t="s">
        <v>844</v>
      </c>
      <c r="B578" s="26"/>
      <c r="C578" s="28"/>
      <c r="D578" s="28"/>
      <c r="E578" s="28"/>
      <c r="F578" s="28"/>
      <c r="G578" s="28"/>
      <c r="H578" s="28"/>
      <c r="I578" s="28"/>
      <c r="J578" s="28"/>
      <c r="K578" s="28"/>
      <c r="L578" s="28"/>
      <c r="M578" s="28"/>
      <c r="N578" s="28"/>
      <c r="O578" s="28"/>
      <c r="P578" s="28"/>
    </row>
    <row r="579" spans="1:16" x14ac:dyDescent="0.2">
      <c r="A579" s="25" t="s">
        <v>845</v>
      </c>
      <c r="B579" s="26"/>
      <c r="C579" s="28"/>
      <c r="D579" s="28"/>
      <c r="E579" s="28"/>
      <c r="F579" s="28"/>
      <c r="G579" s="28"/>
      <c r="H579" s="28"/>
      <c r="I579" s="28"/>
      <c r="J579" s="28"/>
      <c r="K579" s="28"/>
      <c r="L579" s="28"/>
      <c r="M579" s="28"/>
      <c r="N579" s="28"/>
      <c r="O579" s="28"/>
      <c r="P579" s="28"/>
    </row>
    <row r="580" spans="1:16" x14ac:dyDescent="0.2">
      <c r="A580" s="25" t="s">
        <v>846</v>
      </c>
      <c r="B580" s="26"/>
      <c r="C580" s="28"/>
      <c r="D580" s="28"/>
      <c r="E580" s="28"/>
      <c r="F580" s="28"/>
      <c r="G580" s="28"/>
      <c r="H580" s="28"/>
      <c r="I580" s="28"/>
      <c r="J580" s="28"/>
      <c r="K580" s="28"/>
      <c r="L580" s="28"/>
      <c r="M580" s="28"/>
      <c r="N580" s="28"/>
      <c r="O580" s="28"/>
      <c r="P580" s="28"/>
    </row>
    <row r="581" spans="1:16" x14ac:dyDescent="0.2">
      <c r="A581" s="25" t="s">
        <v>847</v>
      </c>
      <c r="B581" s="26"/>
      <c r="C581" s="28"/>
      <c r="D581" s="28"/>
      <c r="E581" s="28"/>
      <c r="F581" s="28"/>
      <c r="G581" s="28"/>
      <c r="H581" s="28"/>
      <c r="I581" s="28"/>
      <c r="J581" s="28"/>
      <c r="K581" s="28"/>
      <c r="L581" s="28"/>
      <c r="M581" s="28"/>
      <c r="N581" s="28"/>
      <c r="O581" s="28"/>
      <c r="P581" s="28"/>
    </row>
    <row r="582" spans="1:16" x14ac:dyDescent="0.2">
      <c r="A582" s="25" t="s">
        <v>848</v>
      </c>
      <c r="B582" s="26"/>
      <c r="C582" s="28"/>
      <c r="D582" s="28"/>
      <c r="E582" s="28"/>
      <c r="F582" s="28"/>
      <c r="G582" s="28"/>
      <c r="H582" s="28"/>
      <c r="I582" s="28"/>
      <c r="J582" s="28"/>
      <c r="K582" s="28"/>
      <c r="L582" s="28"/>
      <c r="M582" s="28"/>
      <c r="N582" s="28"/>
      <c r="O582" s="28"/>
      <c r="P582" s="28"/>
    </row>
    <row r="583" spans="1:16" x14ac:dyDescent="0.2">
      <c r="A583" s="25" t="s">
        <v>352</v>
      </c>
      <c r="B583" s="26"/>
      <c r="C583" s="28"/>
      <c r="D583" s="28"/>
      <c r="E583" s="28"/>
      <c r="F583" s="28"/>
      <c r="G583" s="28"/>
      <c r="H583" s="28"/>
      <c r="I583" s="28"/>
      <c r="J583" s="28"/>
      <c r="K583" s="28"/>
      <c r="L583" s="28"/>
      <c r="M583" s="28"/>
      <c r="N583" s="28"/>
      <c r="O583" s="28"/>
      <c r="P583" s="28"/>
    </row>
    <row r="584" spans="1:16" x14ac:dyDescent="0.2">
      <c r="A584" s="25" t="s">
        <v>353</v>
      </c>
      <c r="B584" s="26"/>
      <c r="C584" s="28"/>
      <c r="D584" s="28"/>
      <c r="E584" s="28"/>
      <c r="F584" s="28"/>
      <c r="G584" s="28"/>
      <c r="H584" s="28"/>
      <c r="I584" s="28"/>
      <c r="J584" s="28"/>
      <c r="K584" s="28"/>
      <c r="L584" s="28"/>
      <c r="M584" s="28"/>
      <c r="N584" s="28"/>
      <c r="O584" s="28"/>
      <c r="P584" s="28"/>
    </row>
    <row r="585" spans="1:16" x14ac:dyDescent="0.2">
      <c r="A585" s="25" t="s">
        <v>354</v>
      </c>
      <c r="B585" s="26"/>
      <c r="C585" s="28"/>
      <c r="D585" s="28"/>
      <c r="E585" s="28"/>
      <c r="F585" s="28"/>
      <c r="G585" s="28"/>
      <c r="H585" s="28"/>
      <c r="I585" s="28"/>
      <c r="J585" s="28"/>
      <c r="K585" s="28"/>
      <c r="L585" s="28"/>
      <c r="M585" s="28"/>
      <c r="N585" s="28"/>
      <c r="O585" s="28"/>
      <c r="P585" s="28"/>
    </row>
    <row r="586" spans="1:16" x14ac:dyDescent="0.2">
      <c r="A586" s="25" t="s">
        <v>355</v>
      </c>
      <c r="B586" s="26"/>
      <c r="C586" s="28"/>
      <c r="D586" s="28"/>
      <c r="E586" s="28"/>
      <c r="F586" s="28"/>
      <c r="G586" s="28"/>
      <c r="H586" s="28"/>
      <c r="I586" s="28"/>
      <c r="J586" s="28"/>
      <c r="K586" s="28"/>
      <c r="L586" s="28"/>
      <c r="M586" s="28"/>
      <c r="N586" s="28"/>
      <c r="O586" s="28"/>
      <c r="P586" s="28"/>
    </row>
    <row r="587" spans="1:16" x14ac:dyDescent="0.2">
      <c r="A587" s="25" t="s">
        <v>356</v>
      </c>
      <c r="B587" s="26"/>
      <c r="C587" s="28"/>
      <c r="D587" s="28"/>
      <c r="E587" s="28"/>
      <c r="F587" s="28"/>
      <c r="G587" s="28"/>
      <c r="H587" s="28"/>
      <c r="I587" s="28"/>
      <c r="J587" s="28"/>
      <c r="K587" s="28"/>
      <c r="L587" s="28"/>
      <c r="M587" s="28"/>
      <c r="N587" s="28"/>
      <c r="O587" s="28"/>
      <c r="P587" s="28"/>
    </row>
    <row r="588" spans="1:16" x14ac:dyDescent="0.2">
      <c r="A588" s="25" t="s">
        <v>357</v>
      </c>
      <c r="B588" s="26"/>
      <c r="C588" s="28"/>
      <c r="D588" s="28"/>
      <c r="E588" s="28"/>
      <c r="F588" s="28"/>
      <c r="G588" s="28"/>
      <c r="H588" s="28"/>
      <c r="I588" s="28"/>
      <c r="J588" s="28"/>
      <c r="K588" s="28"/>
      <c r="L588" s="28"/>
      <c r="M588" s="28"/>
      <c r="N588" s="28"/>
      <c r="O588" s="28"/>
      <c r="P588" s="28"/>
    </row>
    <row r="589" spans="1:16" x14ac:dyDescent="0.2">
      <c r="A589" s="25" t="s">
        <v>358</v>
      </c>
      <c r="B589" s="26"/>
      <c r="C589" s="28"/>
      <c r="D589" s="28"/>
      <c r="E589" s="28"/>
      <c r="F589" s="28"/>
      <c r="G589" s="28"/>
      <c r="H589" s="28"/>
      <c r="I589" s="28"/>
      <c r="J589" s="28"/>
      <c r="K589" s="28"/>
      <c r="L589" s="28"/>
      <c r="M589" s="28"/>
      <c r="N589" s="28"/>
      <c r="O589" s="28"/>
      <c r="P589" s="28"/>
    </row>
    <row r="590" spans="1:16" x14ac:dyDescent="0.2">
      <c r="A590" s="25" t="s">
        <v>359</v>
      </c>
      <c r="B590" s="26"/>
      <c r="C590" s="28"/>
      <c r="D590" s="28"/>
      <c r="E590" s="28"/>
      <c r="F590" s="28"/>
      <c r="G590" s="28"/>
      <c r="H590" s="28"/>
      <c r="I590" s="28"/>
      <c r="J590" s="28"/>
      <c r="K590" s="28"/>
      <c r="L590" s="28"/>
      <c r="M590" s="28"/>
      <c r="N590" s="28"/>
      <c r="O590" s="28"/>
      <c r="P590" s="28"/>
    </row>
    <row r="591" spans="1:16" x14ac:dyDescent="0.2">
      <c r="A591" s="25" t="s">
        <v>849</v>
      </c>
      <c r="B591" s="26"/>
      <c r="C591" s="28"/>
      <c r="D591" s="28"/>
      <c r="E591" s="28"/>
      <c r="F591" s="28"/>
      <c r="G591" s="28"/>
      <c r="H591" s="28"/>
      <c r="I591" s="28"/>
      <c r="J591" s="28"/>
      <c r="K591" s="28"/>
      <c r="L591" s="28"/>
      <c r="M591" s="28"/>
      <c r="N591" s="28"/>
      <c r="O591" s="28"/>
      <c r="P591" s="28"/>
    </row>
    <row r="592" spans="1:16" x14ac:dyDescent="0.2">
      <c r="A592" s="25" t="s">
        <v>850</v>
      </c>
      <c r="B592" s="26"/>
      <c r="C592" s="28"/>
      <c r="D592" s="28"/>
      <c r="E592" s="28"/>
      <c r="F592" s="28"/>
      <c r="G592" s="28"/>
      <c r="H592" s="28"/>
      <c r="I592" s="28"/>
      <c r="J592" s="28"/>
      <c r="K592" s="28"/>
      <c r="L592" s="28"/>
      <c r="M592" s="28"/>
      <c r="N592" s="28"/>
      <c r="O592" s="28"/>
      <c r="P592" s="28"/>
    </row>
    <row r="593" spans="1:16" x14ac:dyDescent="0.2">
      <c r="A593" s="25" t="s">
        <v>851</v>
      </c>
      <c r="B593" s="26"/>
      <c r="C593" s="28"/>
      <c r="D593" s="28"/>
      <c r="E593" s="28"/>
      <c r="F593" s="28"/>
      <c r="G593" s="28"/>
      <c r="H593" s="28"/>
      <c r="I593" s="28"/>
      <c r="J593" s="28"/>
      <c r="K593" s="28"/>
      <c r="L593" s="28"/>
      <c r="M593" s="28"/>
      <c r="N593" s="28"/>
      <c r="O593" s="28"/>
      <c r="P593" s="28"/>
    </row>
    <row r="594" spans="1:16" x14ac:dyDescent="0.2">
      <c r="A594" s="25" t="s">
        <v>360</v>
      </c>
      <c r="B594" s="26"/>
      <c r="C594" s="28"/>
      <c r="D594" s="28"/>
      <c r="E594" s="28"/>
      <c r="F594" s="28"/>
      <c r="G594" s="28"/>
      <c r="H594" s="28"/>
      <c r="I594" s="28"/>
      <c r="J594" s="28"/>
      <c r="K594" s="28"/>
      <c r="L594" s="28"/>
      <c r="M594" s="28"/>
      <c r="N594" s="28"/>
      <c r="O594" s="28"/>
      <c r="P594" s="28"/>
    </row>
    <row r="595" spans="1:16" x14ac:dyDescent="0.2">
      <c r="A595" s="25" t="s">
        <v>361</v>
      </c>
      <c r="B595" s="26"/>
      <c r="C595" s="28"/>
      <c r="D595" s="28"/>
      <c r="E595" s="28"/>
      <c r="F595" s="28"/>
      <c r="G595" s="28"/>
      <c r="H595" s="28"/>
      <c r="I595" s="28"/>
      <c r="J595" s="28"/>
      <c r="K595" s="28"/>
      <c r="L595" s="28"/>
      <c r="M595" s="28"/>
      <c r="N595" s="28"/>
      <c r="O595" s="28"/>
      <c r="P595" s="28"/>
    </row>
    <row r="596" spans="1:16" x14ac:dyDescent="0.2">
      <c r="A596" s="25" t="s">
        <v>852</v>
      </c>
      <c r="B596" s="26"/>
      <c r="C596" s="28"/>
      <c r="D596" s="28"/>
      <c r="E596" s="28"/>
      <c r="F596" s="28"/>
      <c r="G596" s="28"/>
      <c r="H596" s="28"/>
      <c r="I596" s="28"/>
      <c r="J596" s="28"/>
      <c r="K596" s="28"/>
      <c r="L596" s="28"/>
      <c r="M596" s="28"/>
      <c r="N596" s="28"/>
      <c r="O596" s="28"/>
      <c r="P596" s="28"/>
    </row>
    <row r="597" spans="1:16" x14ac:dyDescent="0.2">
      <c r="A597" s="25" t="s">
        <v>362</v>
      </c>
      <c r="B597" s="26"/>
      <c r="C597" s="28"/>
      <c r="D597" s="28"/>
      <c r="E597" s="28"/>
      <c r="F597" s="28"/>
      <c r="G597" s="28"/>
      <c r="H597" s="28"/>
      <c r="I597" s="28"/>
      <c r="J597" s="28"/>
      <c r="K597" s="28"/>
      <c r="L597" s="28"/>
      <c r="M597" s="28"/>
      <c r="N597" s="28"/>
      <c r="O597" s="28"/>
      <c r="P597" s="28"/>
    </row>
    <row r="598" spans="1:16" x14ac:dyDescent="0.2">
      <c r="A598" s="25" t="s">
        <v>853</v>
      </c>
      <c r="B598" s="26"/>
      <c r="C598" s="28"/>
      <c r="D598" s="28"/>
      <c r="E598" s="28"/>
      <c r="F598" s="28"/>
      <c r="G598" s="28"/>
      <c r="H598" s="28"/>
      <c r="I598" s="28"/>
      <c r="J598" s="28"/>
      <c r="K598" s="28"/>
      <c r="L598" s="28"/>
      <c r="M598" s="28"/>
      <c r="N598" s="28"/>
      <c r="O598" s="28"/>
      <c r="P598" s="28"/>
    </row>
    <row r="599" spans="1:16" x14ac:dyDescent="0.2">
      <c r="A599" s="25" t="s">
        <v>854</v>
      </c>
      <c r="B599" s="26"/>
      <c r="C599" s="28"/>
      <c r="D599" s="28"/>
      <c r="E599" s="28"/>
      <c r="F599" s="28"/>
      <c r="G599" s="28"/>
      <c r="H599" s="28"/>
      <c r="I599" s="28"/>
      <c r="J599" s="28"/>
      <c r="K599" s="28"/>
      <c r="L599" s="28"/>
      <c r="M599" s="28"/>
      <c r="N599" s="28"/>
      <c r="O599" s="28"/>
      <c r="P599" s="28"/>
    </row>
    <row r="600" spans="1:16" x14ac:dyDescent="0.2">
      <c r="A600" s="25" t="s">
        <v>855</v>
      </c>
      <c r="B600" s="26"/>
      <c r="C600" s="28"/>
      <c r="D600" s="28"/>
      <c r="E600" s="28"/>
      <c r="F600" s="28"/>
      <c r="G600" s="28"/>
      <c r="H600" s="28"/>
      <c r="I600" s="28"/>
      <c r="J600" s="28"/>
      <c r="K600" s="28"/>
      <c r="L600" s="28"/>
      <c r="M600" s="28"/>
      <c r="N600" s="28"/>
      <c r="O600" s="28"/>
      <c r="P600" s="28"/>
    </row>
    <row r="601" spans="1:16" x14ac:dyDescent="0.2">
      <c r="A601" s="25" t="s">
        <v>856</v>
      </c>
      <c r="B601" s="26"/>
      <c r="C601" s="28"/>
      <c r="D601" s="28"/>
      <c r="E601" s="28"/>
      <c r="F601" s="28"/>
      <c r="G601" s="28"/>
      <c r="H601" s="28"/>
      <c r="I601" s="28"/>
      <c r="J601" s="28"/>
      <c r="K601" s="28"/>
      <c r="L601" s="28"/>
      <c r="M601" s="28"/>
      <c r="N601" s="28"/>
      <c r="O601" s="28"/>
      <c r="P601" s="28"/>
    </row>
    <row r="602" spans="1:16" x14ac:dyDescent="0.2">
      <c r="A602" s="25" t="s">
        <v>857</v>
      </c>
      <c r="B602" s="26"/>
      <c r="C602" s="28"/>
      <c r="D602" s="28"/>
      <c r="E602" s="28"/>
      <c r="F602" s="28"/>
      <c r="G602" s="28"/>
      <c r="H602" s="28"/>
      <c r="I602" s="28"/>
      <c r="J602" s="28"/>
      <c r="K602" s="28"/>
      <c r="L602" s="28"/>
      <c r="M602" s="28"/>
      <c r="N602" s="28"/>
      <c r="O602" s="28"/>
      <c r="P602" s="28"/>
    </row>
    <row r="603" spans="1:16" x14ac:dyDescent="0.2">
      <c r="A603" s="25" t="s">
        <v>363</v>
      </c>
      <c r="B603" s="26"/>
      <c r="C603" s="28"/>
      <c r="D603" s="28"/>
      <c r="E603" s="28"/>
      <c r="F603" s="28"/>
      <c r="G603" s="28"/>
      <c r="H603" s="28"/>
      <c r="I603" s="28"/>
      <c r="J603" s="28"/>
      <c r="K603" s="28"/>
      <c r="L603" s="28"/>
      <c r="M603" s="28"/>
      <c r="N603" s="28"/>
      <c r="O603" s="28"/>
      <c r="P603" s="28"/>
    </row>
    <row r="604" spans="1:16" x14ac:dyDescent="0.2">
      <c r="A604" s="25" t="s">
        <v>858</v>
      </c>
      <c r="B604" s="26"/>
      <c r="C604" s="28"/>
      <c r="D604" s="28"/>
      <c r="E604" s="28"/>
      <c r="F604" s="28"/>
      <c r="G604" s="28"/>
      <c r="H604" s="28"/>
      <c r="I604" s="28"/>
      <c r="J604" s="28"/>
      <c r="K604" s="28"/>
      <c r="L604" s="28"/>
      <c r="M604" s="28"/>
      <c r="N604" s="28"/>
      <c r="O604" s="28"/>
      <c r="P604" s="28"/>
    </row>
    <row r="605" spans="1:16" x14ac:dyDescent="0.2">
      <c r="A605" s="25" t="s">
        <v>859</v>
      </c>
      <c r="B605" s="26"/>
      <c r="C605" s="28"/>
      <c r="D605" s="28"/>
      <c r="E605" s="28"/>
      <c r="F605" s="28"/>
      <c r="G605" s="28"/>
      <c r="H605" s="28"/>
      <c r="I605" s="28"/>
      <c r="J605" s="28"/>
      <c r="K605" s="28"/>
      <c r="L605" s="28"/>
      <c r="M605" s="28"/>
      <c r="N605" s="28"/>
      <c r="O605" s="28"/>
      <c r="P605" s="28"/>
    </row>
    <row r="606" spans="1:16" x14ac:dyDescent="0.2">
      <c r="A606" s="25" t="s">
        <v>364</v>
      </c>
      <c r="B606" s="26"/>
      <c r="C606" s="28"/>
      <c r="D606" s="28"/>
      <c r="E606" s="28"/>
      <c r="F606" s="28"/>
      <c r="G606" s="28"/>
      <c r="H606" s="28"/>
      <c r="I606" s="28"/>
      <c r="J606" s="28"/>
      <c r="K606" s="28"/>
      <c r="L606" s="28"/>
      <c r="M606" s="28"/>
      <c r="N606" s="28"/>
      <c r="O606" s="28"/>
      <c r="P606" s="28"/>
    </row>
    <row r="607" spans="1:16" x14ac:dyDescent="0.2">
      <c r="A607" s="25" t="s">
        <v>365</v>
      </c>
      <c r="B607" s="26"/>
      <c r="C607" s="28"/>
      <c r="D607" s="28"/>
      <c r="E607" s="28"/>
      <c r="F607" s="28"/>
      <c r="G607" s="28"/>
      <c r="H607" s="28"/>
      <c r="I607" s="28"/>
      <c r="J607" s="28"/>
      <c r="K607" s="28"/>
      <c r="L607" s="28"/>
      <c r="M607" s="28"/>
      <c r="N607" s="28"/>
      <c r="O607" s="28"/>
      <c r="P607" s="28"/>
    </row>
    <row r="608" spans="1:16" x14ac:dyDescent="0.2">
      <c r="A608" s="25" t="s">
        <v>366</v>
      </c>
      <c r="B608" s="26"/>
      <c r="C608" s="28"/>
      <c r="D608" s="28"/>
      <c r="E608" s="28"/>
      <c r="F608" s="28"/>
      <c r="G608" s="28"/>
      <c r="H608" s="28"/>
      <c r="I608" s="28"/>
      <c r="J608" s="28"/>
      <c r="K608" s="28"/>
      <c r="L608" s="28"/>
      <c r="M608" s="28"/>
      <c r="N608" s="28"/>
      <c r="O608" s="28"/>
      <c r="P608" s="28"/>
    </row>
    <row r="609" spans="1:16" x14ac:dyDescent="0.2">
      <c r="A609" s="25" t="s">
        <v>367</v>
      </c>
      <c r="B609" s="26"/>
      <c r="C609" s="28"/>
      <c r="D609" s="28"/>
      <c r="E609" s="28"/>
      <c r="F609" s="28"/>
      <c r="G609" s="28"/>
      <c r="H609" s="28"/>
      <c r="I609" s="28"/>
      <c r="J609" s="28"/>
      <c r="K609" s="28"/>
      <c r="L609" s="28"/>
      <c r="M609" s="28"/>
      <c r="N609" s="28"/>
      <c r="O609" s="28"/>
      <c r="P609" s="28"/>
    </row>
    <row r="610" spans="1:16" x14ac:dyDescent="0.2">
      <c r="A610" s="25" t="s">
        <v>368</v>
      </c>
      <c r="B610" s="26"/>
      <c r="C610" s="28"/>
      <c r="D610" s="28"/>
      <c r="E610" s="28"/>
      <c r="F610" s="28"/>
      <c r="G610" s="28"/>
      <c r="H610" s="28"/>
      <c r="I610" s="28"/>
      <c r="J610" s="28"/>
      <c r="K610" s="28"/>
      <c r="L610" s="28"/>
      <c r="M610" s="28"/>
      <c r="N610" s="28"/>
      <c r="O610" s="28"/>
      <c r="P610" s="28"/>
    </row>
    <row r="611" spans="1:16" x14ac:dyDescent="0.2">
      <c r="A611" s="25" t="s">
        <v>369</v>
      </c>
      <c r="B611" s="26"/>
      <c r="C611" s="28"/>
      <c r="D611" s="28"/>
      <c r="E611" s="28"/>
      <c r="F611" s="28"/>
      <c r="G611" s="28"/>
      <c r="H611" s="28"/>
      <c r="I611" s="28"/>
      <c r="J611" s="28"/>
      <c r="K611" s="28"/>
      <c r="L611" s="28"/>
      <c r="M611" s="28"/>
      <c r="N611" s="28"/>
      <c r="O611" s="28"/>
      <c r="P611" s="28"/>
    </row>
    <row r="612" spans="1:16" x14ac:dyDescent="0.2">
      <c r="A612" s="25" t="s">
        <v>860</v>
      </c>
      <c r="B612" s="26"/>
      <c r="C612" s="28"/>
      <c r="D612" s="28"/>
      <c r="E612" s="28"/>
      <c r="F612" s="28"/>
      <c r="G612" s="28"/>
      <c r="H612" s="28"/>
      <c r="I612" s="28"/>
      <c r="J612" s="28"/>
      <c r="K612" s="28"/>
      <c r="L612" s="28"/>
      <c r="M612" s="28"/>
      <c r="N612" s="28"/>
      <c r="O612" s="28"/>
      <c r="P612" s="28"/>
    </row>
    <row r="613" spans="1:16" x14ac:dyDescent="0.2">
      <c r="A613" s="25" t="s">
        <v>370</v>
      </c>
      <c r="B613" s="26"/>
      <c r="C613" s="28"/>
      <c r="D613" s="28"/>
      <c r="E613" s="28"/>
      <c r="F613" s="28"/>
      <c r="G613" s="28"/>
      <c r="H613" s="28"/>
      <c r="I613" s="28"/>
      <c r="J613" s="28"/>
      <c r="K613" s="28"/>
      <c r="L613" s="28"/>
      <c r="M613" s="28"/>
      <c r="N613" s="28"/>
      <c r="O613" s="28"/>
      <c r="P613" s="28"/>
    </row>
    <row r="614" spans="1:16" x14ac:dyDescent="0.2">
      <c r="A614" s="25" t="s">
        <v>371</v>
      </c>
      <c r="B614" s="26"/>
      <c r="C614" s="28"/>
      <c r="D614" s="28"/>
      <c r="E614" s="28"/>
      <c r="F614" s="28"/>
      <c r="G614" s="28"/>
      <c r="H614" s="28"/>
      <c r="I614" s="28"/>
      <c r="J614" s="28"/>
      <c r="K614" s="28"/>
      <c r="L614" s="28"/>
      <c r="M614" s="28"/>
      <c r="N614" s="28"/>
      <c r="O614" s="28"/>
      <c r="P614" s="28"/>
    </row>
    <row r="615" spans="1:16" x14ac:dyDescent="0.2">
      <c r="A615" s="25" t="s">
        <v>984</v>
      </c>
      <c r="B615" s="26"/>
      <c r="C615" s="28"/>
      <c r="D615" s="28"/>
      <c r="E615" s="28"/>
      <c r="F615" s="28"/>
      <c r="G615" s="28"/>
      <c r="H615" s="28"/>
      <c r="I615" s="28"/>
      <c r="J615" s="28"/>
      <c r="K615" s="28"/>
      <c r="L615" s="28"/>
      <c r="M615" s="28"/>
      <c r="N615" s="28"/>
      <c r="O615" s="28"/>
      <c r="P615" s="28"/>
    </row>
    <row r="616" spans="1:16" x14ac:dyDescent="0.2">
      <c r="A616" s="25" t="s">
        <v>861</v>
      </c>
      <c r="B616" s="26"/>
      <c r="C616" s="28"/>
      <c r="D616" s="28"/>
      <c r="E616" s="28"/>
      <c r="F616" s="28"/>
      <c r="G616" s="28"/>
      <c r="H616" s="28"/>
      <c r="I616" s="28"/>
      <c r="J616" s="28"/>
      <c r="K616" s="28"/>
      <c r="L616" s="28"/>
      <c r="M616" s="28"/>
      <c r="N616" s="28"/>
      <c r="O616" s="28"/>
      <c r="P616" s="28"/>
    </row>
    <row r="617" spans="1:16" x14ac:dyDescent="0.2">
      <c r="A617" s="25" t="s">
        <v>862</v>
      </c>
      <c r="B617" s="26"/>
      <c r="C617" s="28"/>
      <c r="D617" s="28"/>
      <c r="E617" s="28"/>
      <c r="F617" s="28"/>
      <c r="G617" s="28"/>
      <c r="H617" s="28"/>
      <c r="I617" s="28"/>
      <c r="J617" s="28"/>
      <c r="K617" s="28"/>
      <c r="L617" s="28"/>
      <c r="M617" s="28"/>
      <c r="N617" s="28"/>
      <c r="O617" s="28"/>
      <c r="P617" s="28"/>
    </row>
    <row r="618" spans="1:16" x14ac:dyDescent="0.2">
      <c r="A618" s="25" t="s">
        <v>863</v>
      </c>
      <c r="B618" s="26"/>
      <c r="C618" s="28"/>
      <c r="D618" s="28"/>
      <c r="E618" s="28"/>
      <c r="F618" s="28"/>
      <c r="G618" s="28"/>
      <c r="H618" s="28"/>
      <c r="I618" s="28"/>
      <c r="J618" s="28"/>
      <c r="K618" s="28"/>
      <c r="L618" s="28"/>
      <c r="M618" s="28"/>
      <c r="N618" s="28"/>
      <c r="O618" s="28"/>
      <c r="P618" s="28"/>
    </row>
    <row r="619" spans="1:16" x14ac:dyDescent="0.2">
      <c r="A619" s="25" t="s">
        <v>864</v>
      </c>
      <c r="B619" s="26"/>
      <c r="C619" s="28"/>
      <c r="D619" s="28"/>
      <c r="E619" s="28"/>
      <c r="F619" s="28"/>
      <c r="G619" s="28"/>
      <c r="H619" s="28"/>
      <c r="I619" s="28"/>
      <c r="J619" s="28"/>
      <c r="K619" s="28"/>
      <c r="L619" s="28"/>
      <c r="M619" s="28"/>
      <c r="N619" s="28"/>
      <c r="O619" s="28"/>
      <c r="P619" s="28"/>
    </row>
    <row r="620" spans="1:16" x14ac:dyDescent="0.2">
      <c r="A620" s="25" t="s">
        <v>865</v>
      </c>
      <c r="B620" s="26"/>
      <c r="C620" s="28"/>
      <c r="D620" s="28"/>
      <c r="E620" s="28"/>
      <c r="F620" s="28"/>
      <c r="G620" s="28"/>
      <c r="H620" s="28"/>
      <c r="I620" s="28"/>
      <c r="J620" s="28"/>
      <c r="K620" s="28"/>
      <c r="L620" s="28"/>
      <c r="M620" s="28"/>
      <c r="N620" s="28"/>
      <c r="O620" s="28"/>
      <c r="P620" s="28"/>
    </row>
    <row r="621" spans="1:16" x14ac:dyDescent="0.2">
      <c r="A621" s="25" t="s">
        <v>372</v>
      </c>
      <c r="B621" s="26"/>
      <c r="C621" s="28"/>
      <c r="D621" s="28"/>
      <c r="E621" s="28"/>
      <c r="F621" s="28"/>
      <c r="G621" s="28"/>
      <c r="H621" s="28"/>
      <c r="I621" s="28"/>
      <c r="J621" s="28"/>
      <c r="K621" s="28"/>
      <c r="L621" s="28"/>
      <c r="M621" s="28"/>
      <c r="N621" s="28"/>
      <c r="O621" s="28"/>
      <c r="P621" s="28"/>
    </row>
    <row r="622" spans="1:16" x14ac:dyDescent="0.2">
      <c r="A622" s="25" t="s">
        <v>866</v>
      </c>
      <c r="B622" s="26"/>
      <c r="C622" s="28"/>
      <c r="D622" s="28"/>
      <c r="E622" s="28"/>
      <c r="F622" s="28"/>
      <c r="G622" s="28"/>
      <c r="H622" s="28"/>
      <c r="I622" s="28"/>
      <c r="J622" s="28"/>
      <c r="K622" s="28"/>
      <c r="L622" s="28"/>
      <c r="M622" s="28"/>
      <c r="N622" s="28"/>
      <c r="O622" s="28"/>
      <c r="P622" s="28"/>
    </row>
    <row r="623" spans="1:16" x14ac:dyDescent="0.2">
      <c r="A623" s="25" t="s">
        <v>373</v>
      </c>
      <c r="B623" s="26"/>
      <c r="C623" s="28"/>
      <c r="D623" s="28"/>
      <c r="E623" s="28"/>
      <c r="F623" s="28"/>
      <c r="G623" s="28"/>
      <c r="H623" s="28"/>
      <c r="I623" s="28"/>
      <c r="J623" s="28"/>
      <c r="K623" s="28"/>
      <c r="L623" s="28"/>
      <c r="M623" s="28"/>
      <c r="N623" s="28"/>
      <c r="O623" s="28"/>
      <c r="P623" s="28"/>
    </row>
    <row r="624" spans="1:16" x14ac:dyDescent="0.2">
      <c r="A624" s="25" t="s">
        <v>867</v>
      </c>
      <c r="B624" s="26"/>
      <c r="C624" s="28"/>
      <c r="D624" s="28"/>
      <c r="E624" s="28"/>
      <c r="F624" s="28"/>
      <c r="G624" s="28"/>
      <c r="H624" s="28"/>
      <c r="I624" s="28"/>
      <c r="J624" s="28"/>
      <c r="K624" s="28"/>
      <c r="L624" s="28"/>
      <c r="M624" s="28"/>
      <c r="N624" s="28"/>
      <c r="O624" s="28"/>
      <c r="P624" s="28"/>
    </row>
    <row r="625" spans="1:16" x14ac:dyDescent="0.2">
      <c r="A625" s="25" t="s">
        <v>374</v>
      </c>
      <c r="B625" s="26"/>
      <c r="C625" s="28"/>
      <c r="D625" s="28"/>
      <c r="E625" s="28"/>
      <c r="F625" s="28"/>
      <c r="G625" s="28"/>
      <c r="H625" s="28"/>
      <c r="I625" s="28"/>
      <c r="J625" s="28"/>
      <c r="K625" s="28"/>
      <c r="L625" s="28"/>
      <c r="M625" s="28"/>
      <c r="N625" s="28"/>
      <c r="O625" s="28"/>
      <c r="P625" s="28"/>
    </row>
    <row r="626" spans="1:16" x14ac:dyDescent="0.2">
      <c r="A626" s="25" t="s">
        <v>868</v>
      </c>
      <c r="B626" s="26"/>
      <c r="C626" s="28"/>
      <c r="D626" s="28"/>
      <c r="E626" s="28"/>
      <c r="F626" s="28"/>
      <c r="G626" s="28"/>
      <c r="H626" s="28"/>
      <c r="I626" s="28"/>
      <c r="J626" s="28"/>
      <c r="K626" s="28"/>
      <c r="L626" s="28"/>
      <c r="M626" s="28"/>
      <c r="N626" s="28"/>
      <c r="O626" s="28"/>
      <c r="P626" s="28"/>
    </row>
    <row r="627" spans="1:16" x14ac:dyDescent="0.2">
      <c r="A627" s="25" t="s">
        <v>375</v>
      </c>
      <c r="B627" s="26"/>
      <c r="C627" s="28"/>
      <c r="D627" s="28"/>
      <c r="E627" s="28"/>
      <c r="F627" s="28"/>
      <c r="G627" s="28"/>
      <c r="H627" s="28"/>
      <c r="I627" s="28"/>
      <c r="J627" s="28"/>
      <c r="K627" s="28"/>
      <c r="L627" s="28"/>
      <c r="M627" s="28"/>
      <c r="N627" s="28"/>
      <c r="O627" s="28"/>
      <c r="P627" s="28"/>
    </row>
    <row r="628" spans="1:16" x14ac:dyDescent="0.2">
      <c r="A628" s="25" t="s">
        <v>869</v>
      </c>
      <c r="B628" s="26"/>
      <c r="C628" s="28"/>
      <c r="D628" s="28"/>
      <c r="E628" s="28"/>
      <c r="F628" s="28"/>
      <c r="G628" s="28"/>
      <c r="H628" s="28"/>
      <c r="I628" s="28"/>
      <c r="J628" s="28"/>
      <c r="K628" s="28"/>
      <c r="L628" s="28"/>
      <c r="M628" s="28"/>
      <c r="N628" s="28"/>
      <c r="O628" s="28"/>
      <c r="P628" s="28"/>
    </row>
    <row r="629" spans="1:16" x14ac:dyDescent="0.2">
      <c r="A629" s="25" t="s">
        <v>870</v>
      </c>
      <c r="B629" s="26"/>
      <c r="C629" s="28"/>
      <c r="D629" s="28"/>
      <c r="E629" s="28"/>
      <c r="F629" s="28"/>
      <c r="G629" s="28"/>
      <c r="H629" s="28"/>
      <c r="I629" s="28"/>
      <c r="J629" s="28"/>
      <c r="K629" s="28"/>
      <c r="L629" s="28"/>
      <c r="M629" s="28"/>
      <c r="N629" s="28"/>
      <c r="O629" s="28"/>
      <c r="P629" s="28"/>
    </row>
    <row r="630" spans="1:16" x14ac:dyDescent="0.2">
      <c r="A630" s="25" t="s">
        <v>871</v>
      </c>
      <c r="B630" s="26"/>
      <c r="C630" s="28"/>
      <c r="D630" s="28"/>
      <c r="E630" s="28"/>
      <c r="F630" s="28"/>
      <c r="G630" s="28"/>
      <c r="H630" s="28"/>
      <c r="I630" s="28"/>
      <c r="J630" s="28"/>
      <c r="K630" s="28"/>
      <c r="L630" s="28"/>
      <c r="M630" s="28"/>
      <c r="N630" s="28"/>
      <c r="O630" s="28"/>
      <c r="P630" s="28"/>
    </row>
    <row r="631" spans="1:16" x14ac:dyDescent="0.2">
      <c r="A631" s="25" t="s">
        <v>872</v>
      </c>
      <c r="B631" s="26"/>
      <c r="C631" s="28"/>
      <c r="D631" s="28"/>
      <c r="E631" s="28"/>
      <c r="F631" s="28"/>
      <c r="G631" s="28"/>
      <c r="H631" s="28"/>
      <c r="I631" s="28"/>
      <c r="J631" s="28"/>
      <c r="K631" s="28"/>
      <c r="L631" s="28"/>
      <c r="M631" s="28"/>
      <c r="N631" s="28"/>
      <c r="O631" s="28"/>
      <c r="P631" s="28"/>
    </row>
    <row r="632" spans="1:16" x14ac:dyDescent="0.2">
      <c r="A632" s="25" t="s">
        <v>376</v>
      </c>
      <c r="B632" s="26"/>
      <c r="C632" s="28"/>
      <c r="D632" s="28"/>
      <c r="E632" s="28"/>
      <c r="F632" s="28"/>
      <c r="G632" s="28"/>
      <c r="H632" s="28"/>
      <c r="I632" s="28"/>
      <c r="J632" s="28"/>
      <c r="K632" s="28"/>
      <c r="L632" s="28"/>
      <c r="M632" s="28"/>
      <c r="N632" s="28"/>
      <c r="O632" s="28"/>
      <c r="P632" s="28"/>
    </row>
    <row r="633" spans="1:16" x14ac:dyDescent="0.2">
      <c r="A633" s="25" t="s">
        <v>873</v>
      </c>
      <c r="B633" s="26"/>
      <c r="C633" s="28"/>
      <c r="D633" s="28"/>
      <c r="E633" s="28"/>
      <c r="F633" s="28"/>
      <c r="G633" s="28"/>
      <c r="H633" s="28"/>
      <c r="I633" s="28"/>
      <c r="J633" s="28"/>
      <c r="K633" s="28"/>
      <c r="L633" s="28"/>
      <c r="M633" s="28"/>
      <c r="N633" s="28"/>
      <c r="O633" s="28"/>
      <c r="P633" s="28"/>
    </row>
    <row r="634" spans="1:16" x14ac:dyDescent="0.2">
      <c r="A634" s="25" t="s">
        <v>874</v>
      </c>
      <c r="B634" s="26"/>
      <c r="C634" s="28"/>
      <c r="D634" s="28"/>
      <c r="E634" s="28"/>
      <c r="F634" s="28"/>
      <c r="G634" s="28"/>
      <c r="H634" s="28"/>
      <c r="I634" s="28"/>
      <c r="J634" s="28"/>
      <c r="K634" s="28"/>
      <c r="L634" s="28"/>
      <c r="M634" s="28"/>
      <c r="N634" s="28"/>
      <c r="O634" s="28"/>
      <c r="P634" s="28"/>
    </row>
    <row r="635" spans="1:16" x14ac:dyDescent="0.2">
      <c r="A635" s="25" t="s">
        <v>875</v>
      </c>
      <c r="B635" s="26"/>
      <c r="C635" s="28"/>
      <c r="D635" s="28"/>
      <c r="E635" s="28"/>
      <c r="F635" s="28"/>
      <c r="G635" s="28"/>
      <c r="H635" s="28"/>
      <c r="I635" s="28"/>
      <c r="J635" s="28"/>
      <c r="K635" s="28"/>
      <c r="L635" s="28"/>
      <c r="M635" s="28"/>
      <c r="N635" s="28"/>
      <c r="O635" s="28"/>
      <c r="P635" s="28"/>
    </row>
    <row r="636" spans="1:16" x14ac:dyDescent="0.2">
      <c r="A636" s="25" t="s">
        <v>377</v>
      </c>
      <c r="B636" s="26"/>
      <c r="C636" s="28"/>
      <c r="D636" s="28"/>
      <c r="E636" s="28"/>
      <c r="F636" s="28"/>
      <c r="G636" s="28"/>
      <c r="H636" s="28"/>
      <c r="I636" s="28"/>
      <c r="J636" s="28"/>
      <c r="K636" s="28"/>
      <c r="L636" s="28"/>
      <c r="M636" s="28"/>
      <c r="N636" s="28"/>
      <c r="O636" s="28"/>
      <c r="P636" s="28"/>
    </row>
    <row r="637" spans="1:16" x14ac:dyDescent="0.2">
      <c r="A637" s="25" t="s">
        <v>876</v>
      </c>
      <c r="B637" s="26"/>
      <c r="C637" s="28"/>
      <c r="D637" s="28"/>
      <c r="E637" s="28"/>
      <c r="F637" s="28"/>
      <c r="G637" s="28"/>
      <c r="H637" s="28"/>
      <c r="I637" s="28"/>
      <c r="J637" s="28"/>
      <c r="K637" s="28"/>
      <c r="L637" s="28"/>
      <c r="M637" s="28"/>
      <c r="N637" s="28"/>
      <c r="O637" s="28"/>
      <c r="P637" s="28"/>
    </row>
    <row r="638" spans="1:16" x14ac:dyDescent="0.2">
      <c r="A638" s="25" t="s">
        <v>877</v>
      </c>
      <c r="B638" s="26"/>
      <c r="C638" s="28"/>
      <c r="D638" s="28"/>
      <c r="E638" s="28"/>
      <c r="F638" s="28"/>
      <c r="G638" s="28"/>
      <c r="H638" s="28"/>
      <c r="I638" s="28"/>
      <c r="J638" s="28"/>
      <c r="K638" s="28"/>
      <c r="L638" s="28"/>
      <c r="M638" s="28"/>
      <c r="N638" s="28"/>
      <c r="O638" s="28"/>
      <c r="P638" s="28"/>
    </row>
    <row r="639" spans="1:16" x14ac:dyDescent="0.2">
      <c r="A639" s="25" t="s">
        <v>878</v>
      </c>
      <c r="B639" s="26"/>
      <c r="C639" s="28"/>
      <c r="D639" s="28"/>
      <c r="E639" s="28"/>
      <c r="F639" s="28"/>
      <c r="G639" s="28"/>
      <c r="H639" s="28"/>
      <c r="I639" s="28"/>
      <c r="J639" s="28"/>
      <c r="K639" s="28"/>
      <c r="L639" s="28"/>
      <c r="M639" s="28"/>
      <c r="N639" s="28"/>
      <c r="O639" s="28"/>
      <c r="P639" s="28"/>
    </row>
    <row r="640" spans="1:16" x14ac:dyDescent="0.2">
      <c r="A640" s="25" t="s">
        <v>378</v>
      </c>
      <c r="B640" s="26"/>
      <c r="C640" s="28"/>
      <c r="D640" s="28"/>
      <c r="E640" s="28"/>
      <c r="F640" s="28"/>
      <c r="G640" s="28"/>
      <c r="H640" s="28"/>
      <c r="I640" s="28"/>
      <c r="J640" s="28"/>
      <c r="K640" s="28"/>
      <c r="L640" s="28"/>
      <c r="M640" s="28"/>
      <c r="N640" s="28"/>
      <c r="O640" s="28"/>
      <c r="P640" s="28"/>
    </row>
    <row r="641" spans="1:16" x14ac:dyDescent="0.2">
      <c r="A641" s="25" t="s">
        <v>379</v>
      </c>
      <c r="B641" s="26"/>
      <c r="C641" s="28"/>
      <c r="D641" s="28"/>
      <c r="E641" s="28"/>
      <c r="F641" s="28"/>
      <c r="G641" s="28"/>
      <c r="H641" s="28"/>
      <c r="I641" s="28"/>
      <c r="J641" s="28"/>
      <c r="K641" s="28"/>
      <c r="L641" s="28"/>
      <c r="M641" s="28"/>
      <c r="N641" s="28"/>
      <c r="O641" s="28"/>
      <c r="P641" s="28"/>
    </row>
    <row r="642" spans="1:16" x14ac:dyDescent="0.2">
      <c r="A642" s="25" t="s">
        <v>879</v>
      </c>
      <c r="B642" s="26"/>
      <c r="C642" s="28"/>
      <c r="D642" s="28"/>
      <c r="E642" s="28"/>
      <c r="F642" s="28"/>
      <c r="G642" s="28"/>
      <c r="H642" s="28"/>
      <c r="I642" s="28"/>
      <c r="J642" s="28"/>
      <c r="K642" s="28"/>
      <c r="L642" s="28"/>
      <c r="M642" s="28"/>
      <c r="N642" s="28"/>
      <c r="O642" s="28"/>
      <c r="P642" s="28"/>
    </row>
    <row r="643" spans="1:16" x14ac:dyDescent="0.2">
      <c r="A643" s="25" t="s">
        <v>880</v>
      </c>
      <c r="B643" s="26"/>
      <c r="C643" s="28"/>
      <c r="D643" s="28"/>
      <c r="E643" s="28"/>
      <c r="F643" s="28"/>
      <c r="G643" s="28"/>
      <c r="H643" s="28"/>
      <c r="I643" s="28"/>
      <c r="J643" s="28"/>
      <c r="K643" s="28"/>
      <c r="L643" s="28"/>
      <c r="M643" s="28"/>
      <c r="N643" s="28"/>
      <c r="O643" s="28"/>
      <c r="P643" s="28"/>
    </row>
    <row r="644" spans="1:16" x14ac:dyDescent="0.2">
      <c r="A644" s="25" t="s">
        <v>881</v>
      </c>
      <c r="B644" s="26"/>
      <c r="C644" s="28"/>
      <c r="D644" s="28"/>
      <c r="E644" s="28"/>
      <c r="F644" s="28"/>
      <c r="G644" s="28"/>
      <c r="H644" s="28"/>
      <c r="I644" s="28"/>
      <c r="J644" s="28"/>
      <c r="K644" s="28"/>
      <c r="L644" s="28"/>
      <c r="M644" s="28"/>
      <c r="N644" s="28"/>
      <c r="O644" s="28"/>
      <c r="P644" s="28"/>
    </row>
    <row r="645" spans="1:16" x14ac:dyDescent="0.2">
      <c r="A645" s="25" t="s">
        <v>380</v>
      </c>
      <c r="B645" s="26"/>
      <c r="C645" s="28"/>
      <c r="D645" s="28"/>
      <c r="E645" s="28"/>
      <c r="F645" s="28"/>
      <c r="G645" s="28"/>
      <c r="H645" s="28"/>
      <c r="I645" s="28"/>
      <c r="J645" s="28"/>
      <c r="K645" s="28"/>
      <c r="L645" s="28"/>
      <c r="M645" s="28"/>
      <c r="N645" s="28"/>
      <c r="O645" s="28"/>
      <c r="P645" s="28"/>
    </row>
    <row r="646" spans="1:16" x14ac:dyDescent="0.2">
      <c r="A646" s="25" t="s">
        <v>381</v>
      </c>
      <c r="B646" s="26"/>
      <c r="C646" s="28"/>
      <c r="D646" s="28"/>
      <c r="E646" s="28"/>
      <c r="F646" s="28"/>
      <c r="G646" s="28"/>
      <c r="H646" s="28"/>
      <c r="I646" s="28"/>
      <c r="J646" s="28"/>
      <c r="K646" s="28"/>
      <c r="L646" s="28"/>
      <c r="M646" s="28"/>
      <c r="N646" s="28"/>
      <c r="O646" s="28"/>
      <c r="P646" s="28"/>
    </row>
    <row r="647" spans="1:16" x14ac:dyDescent="0.2">
      <c r="A647" s="25" t="s">
        <v>882</v>
      </c>
      <c r="B647" s="26"/>
      <c r="C647" s="28"/>
      <c r="D647" s="28"/>
      <c r="E647" s="28"/>
      <c r="F647" s="28"/>
      <c r="G647" s="28"/>
      <c r="H647" s="28"/>
      <c r="I647" s="28"/>
      <c r="J647" s="28"/>
      <c r="K647" s="28"/>
      <c r="L647" s="28"/>
      <c r="M647" s="28"/>
      <c r="N647" s="28"/>
      <c r="O647" s="28"/>
      <c r="P647" s="28"/>
    </row>
    <row r="648" spans="1:16" x14ac:dyDescent="0.2">
      <c r="A648" s="25" t="s">
        <v>382</v>
      </c>
      <c r="B648" s="26"/>
      <c r="C648" s="28"/>
      <c r="D648" s="28"/>
      <c r="E648" s="28"/>
      <c r="F648" s="28"/>
      <c r="G648" s="28"/>
      <c r="H648" s="28"/>
      <c r="I648" s="28"/>
      <c r="J648" s="28"/>
      <c r="K648" s="28"/>
      <c r="L648" s="28"/>
      <c r="M648" s="28"/>
      <c r="N648" s="28"/>
      <c r="O648" s="28"/>
      <c r="P648" s="28"/>
    </row>
    <row r="649" spans="1:16" x14ac:dyDescent="0.2">
      <c r="A649" s="25" t="s">
        <v>383</v>
      </c>
      <c r="B649" s="26"/>
      <c r="C649" s="28"/>
      <c r="D649" s="28"/>
      <c r="E649" s="28"/>
      <c r="F649" s="28"/>
      <c r="G649" s="28"/>
      <c r="H649" s="28"/>
      <c r="I649" s="28"/>
      <c r="J649" s="28"/>
      <c r="K649" s="28"/>
      <c r="L649" s="28"/>
      <c r="M649" s="28"/>
      <c r="N649" s="28"/>
      <c r="O649" s="28"/>
      <c r="P649" s="28"/>
    </row>
    <row r="650" spans="1:16" x14ac:dyDescent="0.2">
      <c r="A650" s="25" t="s">
        <v>883</v>
      </c>
      <c r="B650" s="26"/>
      <c r="C650" s="28"/>
      <c r="D650" s="28"/>
      <c r="E650" s="28"/>
      <c r="F650" s="28"/>
      <c r="G650" s="28"/>
      <c r="H650" s="28"/>
      <c r="I650" s="28"/>
      <c r="J650" s="28"/>
      <c r="K650" s="28"/>
      <c r="L650" s="28"/>
      <c r="M650" s="28"/>
      <c r="N650" s="28"/>
      <c r="O650" s="28"/>
      <c r="P650" s="28"/>
    </row>
    <row r="651" spans="1:16" x14ac:dyDescent="0.2">
      <c r="A651" s="25" t="s">
        <v>884</v>
      </c>
      <c r="B651" s="26"/>
      <c r="C651" s="28"/>
      <c r="D651" s="28"/>
      <c r="E651" s="28"/>
      <c r="F651" s="28"/>
      <c r="G651" s="28"/>
      <c r="H651" s="28"/>
      <c r="I651" s="28"/>
      <c r="J651" s="28"/>
      <c r="K651" s="28"/>
      <c r="L651" s="28"/>
      <c r="M651" s="28"/>
      <c r="N651" s="28"/>
      <c r="O651" s="28"/>
      <c r="P651" s="28"/>
    </row>
    <row r="652" spans="1:16" x14ac:dyDescent="0.2">
      <c r="A652" s="25" t="s">
        <v>885</v>
      </c>
      <c r="B652" s="26"/>
      <c r="C652" s="28"/>
      <c r="D652" s="28"/>
      <c r="E652" s="28"/>
      <c r="F652" s="28"/>
      <c r="G652" s="28"/>
      <c r="H652" s="28"/>
      <c r="I652" s="28"/>
      <c r="J652" s="28"/>
      <c r="K652" s="28"/>
      <c r="L652" s="28"/>
      <c r="M652" s="28"/>
      <c r="N652" s="28"/>
      <c r="O652" s="28"/>
      <c r="P652" s="28"/>
    </row>
    <row r="653" spans="1:16" x14ac:dyDescent="0.2">
      <c r="A653" s="25" t="s">
        <v>886</v>
      </c>
      <c r="B653" s="26"/>
      <c r="C653" s="28"/>
      <c r="D653" s="28"/>
      <c r="E653" s="28"/>
      <c r="F653" s="28"/>
      <c r="G653" s="28"/>
      <c r="H653" s="28"/>
      <c r="I653" s="28"/>
      <c r="J653" s="28"/>
      <c r="K653" s="28"/>
      <c r="L653" s="28"/>
      <c r="M653" s="28"/>
      <c r="N653" s="28"/>
      <c r="O653" s="28"/>
      <c r="P653" s="28"/>
    </row>
    <row r="654" spans="1:16" x14ac:dyDescent="0.2">
      <c r="A654" s="25" t="s">
        <v>887</v>
      </c>
      <c r="B654" s="26"/>
      <c r="C654" s="28"/>
      <c r="D654" s="28"/>
      <c r="E654" s="28"/>
      <c r="F654" s="28"/>
      <c r="G654" s="28"/>
      <c r="H654" s="28"/>
      <c r="I654" s="28"/>
      <c r="J654" s="28"/>
      <c r="K654" s="28"/>
      <c r="L654" s="28"/>
      <c r="M654" s="28"/>
      <c r="N654" s="28"/>
      <c r="O654" s="28"/>
      <c r="P654" s="28"/>
    </row>
    <row r="655" spans="1:16" x14ac:dyDescent="0.2">
      <c r="A655" s="25" t="s">
        <v>888</v>
      </c>
      <c r="B655" s="26"/>
      <c r="C655" s="28"/>
      <c r="D655" s="28"/>
      <c r="E655" s="28"/>
      <c r="F655" s="28"/>
      <c r="G655" s="28"/>
      <c r="H655" s="28"/>
      <c r="I655" s="28"/>
      <c r="J655" s="28"/>
      <c r="K655" s="28"/>
      <c r="L655" s="28"/>
      <c r="M655" s="28"/>
      <c r="N655" s="28"/>
      <c r="O655" s="28"/>
      <c r="P655" s="28"/>
    </row>
    <row r="656" spans="1:16" x14ac:dyDescent="0.2">
      <c r="A656" s="25" t="s">
        <v>889</v>
      </c>
      <c r="B656" s="26"/>
      <c r="C656" s="28"/>
      <c r="D656" s="28"/>
      <c r="E656" s="28"/>
      <c r="F656" s="28"/>
      <c r="G656" s="28"/>
      <c r="H656" s="28"/>
      <c r="I656" s="28"/>
      <c r="J656" s="28"/>
      <c r="K656" s="28"/>
      <c r="L656" s="28"/>
      <c r="M656" s="28"/>
      <c r="N656" s="28"/>
      <c r="O656" s="28"/>
      <c r="P656" s="28"/>
    </row>
    <row r="657" spans="1:16" x14ac:dyDescent="0.2">
      <c r="A657" s="25" t="s">
        <v>890</v>
      </c>
      <c r="B657" s="26"/>
      <c r="C657" s="28"/>
      <c r="D657" s="28"/>
      <c r="E657" s="28"/>
      <c r="F657" s="28"/>
      <c r="G657" s="28"/>
      <c r="H657" s="28"/>
      <c r="I657" s="28"/>
      <c r="J657" s="28"/>
      <c r="K657" s="28"/>
      <c r="L657" s="28"/>
      <c r="M657" s="28"/>
      <c r="N657" s="28"/>
      <c r="O657" s="28"/>
      <c r="P657" s="28"/>
    </row>
    <row r="658" spans="1:16" x14ac:dyDescent="0.2">
      <c r="A658" s="25" t="s">
        <v>384</v>
      </c>
      <c r="B658" s="26"/>
      <c r="C658" s="28"/>
      <c r="D658" s="28"/>
      <c r="E658" s="28"/>
      <c r="F658" s="28"/>
      <c r="G658" s="28"/>
      <c r="H658" s="28"/>
      <c r="I658" s="28"/>
      <c r="J658" s="28"/>
      <c r="K658" s="28"/>
      <c r="L658" s="28"/>
      <c r="M658" s="28"/>
      <c r="N658" s="28"/>
      <c r="O658" s="28"/>
      <c r="P658" s="28"/>
    </row>
    <row r="659" spans="1:16" x14ac:dyDescent="0.2">
      <c r="A659" s="25" t="s">
        <v>891</v>
      </c>
      <c r="B659" s="26"/>
      <c r="C659" s="28"/>
      <c r="D659" s="28"/>
      <c r="E659" s="28"/>
      <c r="F659" s="28"/>
      <c r="G659" s="28"/>
      <c r="H659" s="28"/>
      <c r="I659" s="28"/>
      <c r="J659" s="28"/>
      <c r="K659" s="28"/>
      <c r="L659" s="28"/>
      <c r="M659" s="28"/>
      <c r="N659" s="28"/>
      <c r="O659" s="28"/>
      <c r="P659" s="28"/>
    </row>
    <row r="660" spans="1:16" x14ac:dyDescent="0.2">
      <c r="A660" s="25" t="s">
        <v>385</v>
      </c>
      <c r="B660" s="26"/>
      <c r="C660" s="28"/>
      <c r="D660" s="28"/>
      <c r="E660" s="28"/>
      <c r="F660" s="28"/>
      <c r="G660" s="28"/>
      <c r="H660" s="28"/>
      <c r="I660" s="28"/>
      <c r="J660" s="28"/>
      <c r="K660" s="28"/>
      <c r="L660" s="28"/>
      <c r="M660" s="28"/>
      <c r="N660" s="28"/>
      <c r="O660" s="28"/>
      <c r="P660" s="28"/>
    </row>
    <row r="661" spans="1:16" x14ac:dyDescent="0.2">
      <c r="A661" s="25" t="s">
        <v>892</v>
      </c>
      <c r="B661" s="26"/>
      <c r="C661" s="28"/>
      <c r="D661" s="28"/>
      <c r="E661" s="28"/>
      <c r="F661" s="28"/>
      <c r="G661" s="28"/>
      <c r="H661" s="28"/>
      <c r="I661" s="28"/>
      <c r="J661" s="28"/>
      <c r="K661" s="28"/>
      <c r="L661" s="28"/>
      <c r="M661" s="28"/>
      <c r="N661" s="28"/>
      <c r="O661" s="28"/>
      <c r="P661" s="28"/>
    </row>
    <row r="662" spans="1:16" x14ac:dyDescent="0.2">
      <c r="A662" s="25" t="s">
        <v>386</v>
      </c>
      <c r="B662" s="26"/>
      <c r="C662" s="28"/>
      <c r="D662" s="28"/>
      <c r="E662" s="28"/>
      <c r="F662" s="28"/>
      <c r="G662" s="28"/>
      <c r="H662" s="28"/>
      <c r="I662" s="28"/>
      <c r="J662" s="28"/>
      <c r="K662" s="28"/>
      <c r="L662" s="28"/>
      <c r="M662" s="28"/>
      <c r="N662" s="28"/>
      <c r="O662" s="28"/>
      <c r="P662" s="28"/>
    </row>
    <row r="663" spans="1:16" x14ac:dyDescent="0.2">
      <c r="A663" s="25" t="s">
        <v>893</v>
      </c>
      <c r="B663" s="26"/>
      <c r="C663" s="28"/>
      <c r="D663" s="28"/>
      <c r="E663" s="28"/>
      <c r="F663" s="28"/>
      <c r="G663" s="28"/>
      <c r="H663" s="28"/>
      <c r="I663" s="28"/>
      <c r="J663" s="28"/>
      <c r="K663" s="28"/>
      <c r="L663" s="28"/>
      <c r="M663" s="28"/>
      <c r="N663" s="28"/>
      <c r="O663" s="28"/>
      <c r="P663" s="28"/>
    </row>
    <row r="664" spans="1:16" x14ac:dyDescent="0.2">
      <c r="A664" s="25" t="s">
        <v>387</v>
      </c>
      <c r="B664" s="26"/>
      <c r="C664" s="28"/>
      <c r="D664" s="28"/>
      <c r="E664" s="28"/>
      <c r="F664" s="28"/>
      <c r="G664" s="28"/>
      <c r="H664" s="28"/>
      <c r="I664" s="28"/>
      <c r="J664" s="28"/>
      <c r="K664" s="28"/>
      <c r="L664" s="28"/>
      <c r="M664" s="28"/>
      <c r="N664" s="28"/>
      <c r="O664" s="28"/>
      <c r="P664" s="28"/>
    </row>
    <row r="665" spans="1:16" x14ac:dyDescent="0.2">
      <c r="A665" s="25" t="s">
        <v>894</v>
      </c>
      <c r="B665" s="26"/>
      <c r="C665" s="28"/>
      <c r="D665" s="28"/>
      <c r="E665" s="28"/>
      <c r="F665" s="28"/>
      <c r="G665" s="28"/>
      <c r="H665" s="28"/>
      <c r="I665" s="28"/>
      <c r="J665" s="28"/>
      <c r="K665" s="28"/>
      <c r="L665" s="28"/>
      <c r="M665" s="28"/>
      <c r="N665" s="28"/>
      <c r="O665" s="28"/>
      <c r="P665" s="28"/>
    </row>
    <row r="666" spans="1:16" x14ac:dyDescent="0.2">
      <c r="A666" s="25" t="s">
        <v>388</v>
      </c>
      <c r="B666" s="26"/>
      <c r="C666" s="28"/>
      <c r="D666" s="28"/>
      <c r="E666" s="28"/>
      <c r="F666" s="28"/>
      <c r="G666" s="28"/>
      <c r="H666" s="28"/>
      <c r="I666" s="28"/>
      <c r="J666" s="28"/>
      <c r="K666" s="28"/>
      <c r="L666" s="28"/>
      <c r="M666" s="28"/>
      <c r="N666" s="28"/>
      <c r="O666" s="28"/>
      <c r="P666" s="28"/>
    </row>
    <row r="667" spans="1:16" x14ac:dyDescent="0.2">
      <c r="A667" s="25" t="s">
        <v>389</v>
      </c>
      <c r="B667" s="26"/>
      <c r="C667" s="28"/>
      <c r="D667" s="28"/>
      <c r="E667" s="28"/>
      <c r="F667" s="28"/>
      <c r="G667" s="28"/>
      <c r="H667" s="28"/>
      <c r="I667" s="28"/>
      <c r="J667" s="28"/>
      <c r="K667" s="28"/>
      <c r="L667" s="28"/>
      <c r="M667" s="28"/>
      <c r="N667" s="28"/>
      <c r="O667" s="28"/>
      <c r="P667" s="28"/>
    </row>
    <row r="668" spans="1:16" x14ac:dyDescent="0.2">
      <c r="A668" s="25" t="s">
        <v>390</v>
      </c>
      <c r="B668" s="26"/>
      <c r="C668" s="28"/>
      <c r="D668" s="28"/>
      <c r="E668" s="28"/>
      <c r="F668" s="28"/>
      <c r="G668" s="28"/>
      <c r="H668" s="28"/>
      <c r="I668" s="28"/>
      <c r="J668" s="28"/>
      <c r="K668" s="28"/>
      <c r="L668" s="28"/>
      <c r="M668" s="28"/>
      <c r="N668" s="28"/>
      <c r="O668" s="28"/>
      <c r="P668" s="28"/>
    </row>
    <row r="669" spans="1:16" x14ac:dyDescent="0.2">
      <c r="A669" s="25" t="s">
        <v>391</v>
      </c>
      <c r="B669" s="26"/>
      <c r="C669" s="28"/>
      <c r="D669" s="28"/>
      <c r="E669" s="28"/>
      <c r="F669" s="28"/>
      <c r="G669" s="28"/>
      <c r="H669" s="28"/>
      <c r="I669" s="28"/>
      <c r="J669" s="28"/>
      <c r="K669" s="28"/>
      <c r="L669" s="28"/>
      <c r="M669" s="28"/>
      <c r="N669" s="28"/>
      <c r="O669" s="28"/>
      <c r="P669" s="28"/>
    </row>
    <row r="670" spans="1:16" x14ac:dyDescent="0.2">
      <c r="A670" s="25" t="s">
        <v>895</v>
      </c>
      <c r="B670" s="26"/>
      <c r="C670" s="28"/>
      <c r="D670" s="28"/>
      <c r="E670" s="28"/>
      <c r="F670" s="28"/>
      <c r="G670" s="28"/>
      <c r="H670" s="28"/>
      <c r="I670" s="28"/>
      <c r="J670" s="28"/>
      <c r="K670" s="28"/>
      <c r="L670" s="28"/>
      <c r="M670" s="28"/>
      <c r="N670" s="28"/>
      <c r="O670" s="28"/>
      <c r="P670" s="28"/>
    </row>
    <row r="671" spans="1:16" x14ac:dyDescent="0.2">
      <c r="A671" s="25" t="s">
        <v>392</v>
      </c>
      <c r="B671" s="26"/>
      <c r="C671" s="28"/>
      <c r="D671" s="28"/>
      <c r="E671" s="28"/>
      <c r="F671" s="28"/>
      <c r="G671" s="28"/>
      <c r="H671" s="28"/>
      <c r="I671" s="28"/>
      <c r="J671" s="28"/>
      <c r="K671" s="28"/>
      <c r="L671" s="28"/>
      <c r="M671" s="28"/>
      <c r="N671" s="28"/>
      <c r="O671" s="28"/>
      <c r="P671" s="28"/>
    </row>
    <row r="672" spans="1:16" x14ac:dyDescent="0.2">
      <c r="A672" s="25" t="s">
        <v>393</v>
      </c>
      <c r="B672" s="26"/>
      <c r="C672" s="28"/>
      <c r="D672" s="28"/>
      <c r="E672" s="28"/>
      <c r="F672" s="28"/>
      <c r="G672" s="28"/>
      <c r="H672" s="28"/>
      <c r="I672" s="28"/>
      <c r="J672" s="28"/>
      <c r="K672" s="28"/>
      <c r="L672" s="28"/>
      <c r="M672" s="28"/>
      <c r="N672" s="28"/>
      <c r="O672" s="28"/>
      <c r="P672" s="28"/>
    </row>
    <row r="673" spans="1:16" x14ac:dyDescent="0.2">
      <c r="A673" s="25" t="s">
        <v>394</v>
      </c>
      <c r="B673" s="26"/>
      <c r="C673" s="28"/>
      <c r="D673" s="28"/>
      <c r="E673" s="28"/>
      <c r="F673" s="28"/>
      <c r="G673" s="28"/>
      <c r="H673" s="28"/>
      <c r="I673" s="28"/>
      <c r="J673" s="28"/>
      <c r="K673" s="28"/>
      <c r="L673" s="28"/>
      <c r="M673" s="28"/>
      <c r="N673" s="28"/>
      <c r="O673" s="28"/>
      <c r="P673" s="28"/>
    </row>
    <row r="674" spans="1:16" x14ac:dyDescent="0.2">
      <c r="A674" s="25" t="s">
        <v>395</v>
      </c>
      <c r="B674" s="26"/>
      <c r="C674" s="28"/>
      <c r="D674" s="28"/>
      <c r="E674" s="28"/>
      <c r="F674" s="28"/>
      <c r="G674" s="28"/>
      <c r="H674" s="28"/>
      <c r="I674" s="28"/>
      <c r="J674" s="28"/>
      <c r="K674" s="28"/>
      <c r="L674" s="28"/>
      <c r="M674" s="28"/>
      <c r="N674" s="28"/>
      <c r="O674" s="28"/>
      <c r="P674" s="28"/>
    </row>
    <row r="675" spans="1:16" x14ac:dyDescent="0.2">
      <c r="A675" s="25" t="s">
        <v>896</v>
      </c>
      <c r="B675" s="26"/>
      <c r="C675" s="28"/>
      <c r="D675" s="28"/>
      <c r="E675" s="28"/>
      <c r="F675" s="28"/>
      <c r="G675" s="28"/>
      <c r="H675" s="28"/>
      <c r="I675" s="28"/>
      <c r="J675" s="28"/>
      <c r="K675" s="28"/>
      <c r="L675" s="28"/>
      <c r="M675" s="28"/>
      <c r="N675" s="28"/>
      <c r="O675" s="28"/>
      <c r="P675" s="28"/>
    </row>
    <row r="676" spans="1:16" x14ac:dyDescent="0.2">
      <c r="A676" s="25" t="s">
        <v>897</v>
      </c>
      <c r="B676" s="26"/>
      <c r="C676" s="28"/>
      <c r="D676" s="28"/>
      <c r="E676" s="28"/>
      <c r="F676" s="28"/>
      <c r="G676" s="28"/>
      <c r="H676" s="28"/>
      <c r="I676" s="28"/>
      <c r="J676" s="28"/>
      <c r="K676" s="28"/>
      <c r="L676" s="28"/>
      <c r="M676" s="28"/>
      <c r="N676" s="28"/>
      <c r="O676" s="28"/>
      <c r="P676" s="28"/>
    </row>
    <row r="677" spans="1:16" x14ac:dyDescent="0.2">
      <c r="A677" s="25" t="s">
        <v>396</v>
      </c>
      <c r="B677" s="26"/>
      <c r="C677" s="28"/>
      <c r="D677" s="28"/>
      <c r="E677" s="28"/>
      <c r="F677" s="28"/>
      <c r="G677" s="28"/>
      <c r="H677" s="28"/>
      <c r="I677" s="28"/>
      <c r="J677" s="28"/>
      <c r="K677" s="28"/>
      <c r="L677" s="28"/>
      <c r="M677" s="28"/>
      <c r="N677" s="28"/>
      <c r="O677" s="28"/>
      <c r="P677" s="28"/>
    </row>
    <row r="678" spans="1:16" x14ac:dyDescent="0.2">
      <c r="A678" s="25" t="s">
        <v>898</v>
      </c>
      <c r="B678" s="26"/>
      <c r="C678" s="28"/>
      <c r="D678" s="28"/>
      <c r="E678" s="28"/>
      <c r="F678" s="28"/>
      <c r="G678" s="28"/>
      <c r="H678" s="28"/>
      <c r="I678" s="28"/>
      <c r="J678" s="28"/>
      <c r="K678" s="28"/>
      <c r="L678" s="28"/>
      <c r="M678" s="28"/>
      <c r="N678" s="28"/>
      <c r="O678" s="28"/>
      <c r="P678" s="28"/>
    </row>
    <row r="679" spans="1:16" x14ac:dyDescent="0.2">
      <c r="A679" s="25" t="s">
        <v>397</v>
      </c>
      <c r="B679" s="26"/>
      <c r="C679" s="28"/>
      <c r="D679" s="28"/>
      <c r="E679" s="28"/>
      <c r="F679" s="28"/>
      <c r="G679" s="28"/>
      <c r="H679" s="28"/>
      <c r="I679" s="28"/>
      <c r="J679" s="28"/>
      <c r="K679" s="28"/>
      <c r="L679" s="28"/>
      <c r="M679" s="28"/>
      <c r="N679" s="28"/>
      <c r="O679" s="28"/>
      <c r="P679" s="28"/>
    </row>
    <row r="680" spans="1:16" x14ac:dyDescent="0.2">
      <c r="A680" s="25" t="s">
        <v>398</v>
      </c>
      <c r="B680" s="26"/>
      <c r="C680" s="28"/>
      <c r="D680" s="28"/>
      <c r="E680" s="28"/>
      <c r="F680" s="28"/>
      <c r="G680" s="28"/>
      <c r="H680" s="28"/>
      <c r="I680" s="28"/>
      <c r="J680" s="28"/>
      <c r="K680" s="28"/>
      <c r="L680" s="28"/>
      <c r="M680" s="28"/>
      <c r="N680" s="28"/>
      <c r="O680" s="28"/>
      <c r="P680" s="28"/>
    </row>
    <row r="681" spans="1:16" x14ac:dyDescent="0.2">
      <c r="A681" s="25" t="s">
        <v>399</v>
      </c>
      <c r="B681" s="26"/>
      <c r="C681" s="28"/>
      <c r="D681" s="28"/>
      <c r="E681" s="28"/>
      <c r="F681" s="28"/>
      <c r="G681" s="28"/>
      <c r="H681" s="28"/>
      <c r="I681" s="28"/>
      <c r="J681" s="28"/>
      <c r="K681" s="28"/>
      <c r="L681" s="28"/>
      <c r="M681" s="28"/>
      <c r="N681" s="28"/>
      <c r="O681" s="28"/>
      <c r="P681" s="28"/>
    </row>
    <row r="682" spans="1:16" x14ac:dyDescent="0.2">
      <c r="A682" s="25" t="s">
        <v>400</v>
      </c>
      <c r="B682" s="26"/>
      <c r="C682" s="28"/>
      <c r="D682" s="28"/>
      <c r="E682" s="28"/>
      <c r="F682" s="28"/>
      <c r="G682" s="28"/>
      <c r="H682" s="28"/>
      <c r="I682" s="28"/>
      <c r="J682" s="28"/>
      <c r="K682" s="28"/>
      <c r="L682" s="28"/>
      <c r="M682" s="28"/>
      <c r="N682" s="28"/>
      <c r="O682" s="28"/>
      <c r="P682" s="28"/>
    </row>
    <row r="683" spans="1:16" x14ac:dyDescent="0.2">
      <c r="A683" s="25" t="s">
        <v>401</v>
      </c>
      <c r="B683" s="26"/>
      <c r="C683" s="28"/>
      <c r="D683" s="28"/>
      <c r="E683" s="28"/>
      <c r="F683" s="28"/>
      <c r="G683" s="28"/>
      <c r="H683" s="28"/>
      <c r="I683" s="28"/>
      <c r="J683" s="28"/>
      <c r="K683" s="28"/>
      <c r="L683" s="28"/>
      <c r="M683" s="28"/>
      <c r="N683" s="28"/>
      <c r="O683" s="28"/>
      <c r="P683" s="28"/>
    </row>
    <row r="684" spans="1:16" x14ac:dyDescent="0.2">
      <c r="A684" s="25" t="s">
        <v>402</v>
      </c>
      <c r="B684" s="26"/>
      <c r="C684" s="28"/>
      <c r="D684" s="28"/>
      <c r="E684" s="28"/>
      <c r="F684" s="28"/>
      <c r="G684" s="28"/>
      <c r="H684" s="28"/>
      <c r="I684" s="28"/>
      <c r="J684" s="28"/>
      <c r="K684" s="28"/>
      <c r="L684" s="28"/>
      <c r="M684" s="28"/>
      <c r="N684" s="28"/>
      <c r="O684" s="28"/>
      <c r="P684" s="28"/>
    </row>
    <row r="685" spans="1:16" x14ac:dyDescent="0.2">
      <c r="A685" s="25" t="s">
        <v>403</v>
      </c>
      <c r="B685" s="26"/>
      <c r="C685" s="28"/>
      <c r="D685" s="28"/>
      <c r="E685" s="28"/>
      <c r="F685" s="28"/>
      <c r="G685" s="28"/>
      <c r="H685" s="28"/>
      <c r="I685" s="28"/>
      <c r="J685" s="28"/>
      <c r="K685" s="28"/>
      <c r="L685" s="28"/>
      <c r="M685" s="28"/>
      <c r="N685" s="28"/>
      <c r="O685" s="28"/>
      <c r="P685" s="28"/>
    </row>
    <row r="686" spans="1:16" x14ac:dyDescent="0.2">
      <c r="A686" s="25" t="s">
        <v>899</v>
      </c>
      <c r="B686" s="26"/>
      <c r="C686" s="28"/>
      <c r="D686" s="28"/>
      <c r="E686" s="28"/>
      <c r="F686" s="28"/>
      <c r="G686" s="28"/>
      <c r="H686" s="28"/>
      <c r="I686" s="28"/>
      <c r="J686" s="28"/>
      <c r="K686" s="28"/>
      <c r="L686" s="28"/>
      <c r="M686" s="28"/>
      <c r="N686" s="28"/>
      <c r="O686" s="28"/>
      <c r="P686" s="28"/>
    </row>
    <row r="687" spans="1:16" x14ac:dyDescent="0.2">
      <c r="A687" s="25" t="s">
        <v>900</v>
      </c>
      <c r="B687" s="26"/>
      <c r="C687" s="28"/>
      <c r="D687" s="28"/>
      <c r="E687" s="28"/>
      <c r="F687" s="28"/>
      <c r="G687" s="28"/>
      <c r="H687" s="28"/>
      <c r="I687" s="28"/>
      <c r="J687" s="28"/>
      <c r="K687" s="28"/>
      <c r="L687" s="28"/>
      <c r="M687" s="28"/>
      <c r="N687" s="28"/>
      <c r="O687" s="28"/>
      <c r="P687" s="28"/>
    </row>
    <row r="688" spans="1:16" x14ac:dyDescent="0.2">
      <c r="A688" s="25" t="s">
        <v>404</v>
      </c>
      <c r="B688" s="26"/>
      <c r="C688" s="28"/>
      <c r="D688" s="28"/>
      <c r="E688" s="28"/>
      <c r="F688" s="28"/>
      <c r="G688" s="28"/>
      <c r="H688" s="28"/>
      <c r="I688" s="28"/>
      <c r="J688" s="28"/>
      <c r="K688" s="28"/>
      <c r="L688" s="28"/>
      <c r="M688" s="28"/>
      <c r="N688" s="28"/>
      <c r="O688" s="28"/>
      <c r="P688" s="28"/>
    </row>
    <row r="689" spans="1:16" x14ac:dyDescent="0.2">
      <c r="A689" s="25" t="s">
        <v>901</v>
      </c>
      <c r="B689" s="26"/>
      <c r="C689" s="28"/>
      <c r="D689" s="28"/>
      <c r="E689" s="28"/>
      <c r="F689" s="28"/>
      <c r="G689" s="28"/>
      <c r="H689" s="28"/>
      <c r="I689" s="28"/>
      <c r="J689" s="28"/>
      <c r="K689" s="28"/>
      <c r="L689" s="28"/>
      <c r="M689" s="28"/>
      <c r="N689" s="28"/>
      <c r="O689" s="28"/>
      <c r="P689" s="28"/>
    </row>
    <row r="690" spans="1:16" x14ac:dyDescent="0.2">
      <c r="A690" s="25" t="s">
        <v>405</v>
      </c>
      <c r="B690" s="26"/>
      <c r="C690" s="28"/>
      <c r="D690" s="28"/>
      <c r="E690" s="28"/>
      <c r="F690" s="28"/>
      <c r="G690" s="28"/>
      <c r="H690" s="28"/>
      <c r="I690" s="28"/>
      <c r="J690" s="28"/>
      <c r="K690" s="28"/>
      <c r="L690" s="28"/>
      <c r="M690" s="28"/>
      <c r="N690" s="28"/>
      <c r="O690" s="28"/>
      <c r="P690" s="28"/>
    </row>
    <row r="691" spans="1:16" x14ac:dyDescent="0.2">
      <c r="A691" s="25" t="s">
        <v>902</v>
      </c>
      <c r="B691" s="26"/>
      <c r="C691" s="28"/>
      <c r="D691" s="28"/>
      <c r="E691" s="28"/>
      <c r="F691" s="28"/>
      <c r="G691" s="28"/>
      <c r="H691" s="28"/>
      <c r="I691" s="28"/>
      <c r="J691" s="28"/>
      <c r="K691" s="28"/>
      <c r="L691" s="28"/>
      <c r="M691" s="28"/>
      <c r="N691" s="28"/>
      <c r="O691" s="28"/>
      <c r="P691" s="28"/>
    </row>
    <row r="692" spans="1:16" x14ac:dyDescent="0.2">
      <c r="A692" s="25" t="s">
        <v>406</v>
      </c>
      <c r="B692" s="26"/>
      <c r="C692" s="28"/>
      <c r="D692" s="28"/>
      <c r="E692" s="28"/>
      <c r="F692" s="28"/>
      <c r="G692" s="28"/>
      <c r="H692" s="28"/>
      <c r="I692" s="28"/>
      <c r="J692" s="28"/>
      <c r="K692" s="28"/>
      <c r="L692" s="28"/>
      <c r="M692" s="28"/>
      <c r="N692" s="28"/>
      <c r="O692" s="28"/>
      <c r="P692" s="28"/>
    </row>
    <row r="693" spans="1:16" x14ac:dyDescent="0.2">
      <c r="A693" s="25" t="s">
        <v>903</v>
      </c>
      <c r="B693" s="26"/>
      <c r="C693" s="28"/>
      <c r="D693" s="28"/>
      <c r="E693" s="28"/>
      <c r="F693" s="28"/>
      <c r="G693" s="28"/>
      <c r="H693" s="28"/>
      <c r="I693" s="28"/>
      <c r="J693" s="28"/>
      <c r="K693" s="28"/>
      <c r="L693" s="28"/>
      <c r="M693" s="28"/>
      <c r="N693" s="28"/>
      <c r="O693" s="28"/>
      <c r="P693" s="28"/>
    </row>
    <row r="694" spans="1:16" x14ac:dyDescent="0.2">
      <c r="A694" s="25" t="s">
        <v>407</v>
      </c>
      <c r="B694" s="26"/>
      <c r="C694" s="28"/>
      <c r="D694" s="28"/>
      <c r="E694" s="28"/>
      <c r="F694" s="28"/>
      <c r="G694" s="28"/>
      <c r="H694" s="28"/>
      <c r="I694" s="28"/>
      <c r="J694" s="28"/>
      <c r="K694" s="28"/>
      <c r="L694" s="28"/>
      <c r="M694" s="28"/>
      <c r="N694" s="28"/>
      <c r="O694" s="28"/>
      <c r="P694" s="28"/>
    </row>
    <row r="695" spans="1:16" x14ac:dyDescent="0.2">
      <c r="A695" s="25" t="s">
        <v>904</v>
      </c>
      <c r="B695" s="26"/>
      <c r="C695" s="28"/>
      <c r="D695" s="28"/>
      <c r="E695" s="28"/>
      <c r="F695" s="28"/>
      <c r="G695" s="28"/>
      <c r="H695" s="28"/>
      <c r="I695" s="28"/>
      <c r="J695" s="28"/>
      <c r="K695" s="28"/>
      <c r="L695" s="28"/>
      <c r="M695" s="28"/>
      <c r="N695" s="28"/>
      <c r="O695" s="28"/>
      <c r="P695" s="28"/>
    </row>
    <row r="696" spans="1:16" x14ac:dyDescent="0.2">
      <c r="A696" s="25" t="s">
        <v>905</v>
      </c>
      <c r="B696" s="26"/>
      <c r="C696" s="28"/>
      <c r="D696" s="28"/>
      <c r="E696" s="28"/>
      <c r="F696" s="28"/>
      <c r="G696" s="28"/>
      <c r="H696" s="28"/>
      <c r="I696" s="28"/>
      <c r="J696" s="28"/>
      <c r="K696" s="28"/>
      <c r="L696" s="28"/>
      <c r="M696" s="28"/>
      <c r="N696" s="28"/>
      <c r="O696" s="28"/>
      <c r="P696" s="28"/>
    </row>
    <row r="697" spans="1:16" x14ac:dyDescent="0.2">
      <c r="A697" s="25" t="s">
        <v>408</v>
      </c>
      <c r="B697" s="26"/>
      <c r="C697" s="28"/>
      <c r="D697" s="28"/>
      <c r="E697" s="28"/>
      <c r="F697" s="28"/>
      <c r="G697" s="28"/>
      <c r="H697" s="28"/>
      <c r="I697" s="28"/>
      <c r="J697" s="28"/>
      <c r="K697" s="28"/>
      <c r="L697" s="28"/>
      <c r="M697" s="28"/>
      <c r="N697" s="28"/>
      <c r="O697" s="28"/>
      <c r="P697" s="28"/>
    </row>
    <row r="698" spans="1:16" x14ac:dyDescent="0.2">
      <c r="A698" s="25" t="s">
        <v>906</v>
      </c>
      <c r="B698" s="26"/>
      <c r="C698" s="28"/>
      <c r="D698" s="28"/>
      <c r="E698" s="28"/>
      <c r="F698" s="28"/>
      <c r="G698" s="28"/>
      <c r="H698" s="28"/>
      <c r="I698" s="28"/>
      <c r="J698" s="28"/>
      <c r="K698" s="28"/>
      <c r="L698" s="28"/>
      <c r="M698" s="28"/>
      <c r="N698" s="28"/>
      <c r="O698" s="28"/>
      <c r="P698" s="28"/>
    </row>
    <row r="699" spans="1:16" x14ac:dyDescent="0.2">
      <c r="A699" s="25" t="s">
        <v>907</v>
      </c>
      <c r="B699" s="26"/>
      <c r="C699" s="28"/>
      <c r="D699" s="28"/>
      <c r="E699" s="28"/>
      <c r="F699" s="28"/>
      <c r="G699" s="28"/>
      <c r="H699" s="28"/>
      <c r="I699" s="28"/>
      <c r="J699" s="28"/>
      <c r="K699" s="28"/>
      <c r="L699" s="28"/>
      <c r="M699" s="28"/>
      <c r="N699" s="28"/>
      <c r="O699" s="28"/>
      <c r="P699" s="28"/>
    </row>
    <row r="700" spans="1:16" x14ac:dyDescent="0.2">
      <c r="A700" s="25" t="s">
        <v>409</v>
      </c>
      <c r="B700" s="26"/>
      <c r="C700" s="28"/>
      <c r="D700" s="28"/>
      <c r="E700" s="28"/>
      <c r="F700" s="28"/>
      <c r="G700" s="28"/>
      <c r="H700" s="28"/>
      <c r="I700" s="28"/>
      <c r="J700" s="28"/>
      <c r="K700" s="28"/>
      <c r="L700" s="28"/>
      <c r="M700" s="28"/>
      <c r="N700" s="28"/>
      <c r="O700" s="28"/>
      <c r="P700" s="28"/>
    </row>
    <row r="701" spans="1:16" x14ac:dyDescent="0.2">
      <c r="A701" s="25" t="s">
        <v>908</v>
      </c>
      <c r="B701" s="26"/>
      <c r="C701" s="28"/>
      <c r="D701" s="28"/>
      <c r="E701" s="28"/>
      <c r="F701" s="28"/>
      <c r="G701" s="28"/>
      <c r="H701" s="28"/>
      <c r="I701" s="28"/>
      <c r="J701" s="28"/>
      <c r="K701" s="28"/>
      <c r="L701" s="28"/>
      <c r="M701" s="28"/>
      <c r="N701" s="28"/>
      <c r="O701" s="28"/>
      <c r="P701" s="28"/>
    </row>
    <row r="702" spans="1:16" x14ac:dyDescent="0.2">
      <c r="A702" s="25" t="s">
        <v>909</v>
      </c>
      <c r="B702" s="26"/>
      <c r="C702" s="28"/>
      <c r="D702" s="28"/>
      <c r="E702" s="28"/>
      <c r="F702" s="28"/>
      <c r="G702" s="28"/>
      <c r="H702" s="28"/>
      <c r="I702" s="28"/>
      <c r="J702" s="28"/>
      <c r="K702" s="28"/>
      <c r="L702" s="28"/>
      <c r="M702" s="28"/>
      <c r="N702" s="28"/>
      <c r="O702" s="28"/>
      <c r="P702" s="28"/>
    </row>
    <row r="703" spans="1:16" x14ac:dyDescent="0.2">
      <c r="A703" s="25" t="s">
        <v>910</v>
      </c>
      <c r="B703" s="26"/>
      <c r="C703" s="28"/>
      <c r="D703" s="28"/>
      <c r="E703" s="28"/>
      <c r="F703" s="28"/>
      <c r="G703" s="28"/>
      <c r="H703" s="28"/>
      <c r="I703" s="28"/>
      <c r="J703" s="28"/>
      <c r="K703" s="28"/>
      <c r="L703" s="28"/>
      <c r="M703" s="28"/>
      <c r="N703" s="28"/>
      <c r="O703" s="28"/>
      <c r="P703" s="28"/>
    </row>
    <row r="704" spans="1:16" x14ac:dyDescent="0.2">
      <c r="A704" s="25" t="s">
        <v>410</v>
      </c>
      <c r="B704" s="26"/>
      <c r="C704" s="28"/>
      <c r="D704" s="28"/>
      <c r="E704" s="28"/>
      <c r="F704" s="28"/>
      <c r="G704" s="28"/>
      <c r="H704" s="28"/>
      <c r="I704" s="28"/>
      <c r="J704" s="28"/>
      <c r="K704" s="28"/>
      <c r="L704" s="28"/>
      <c r="M704" s="28"/>
      <c r="N704" s="28"/>
      <c r="O704" s="28"/>
      <c r="P704" s="28"/>
    </row>
    <row r="705" spans="1:16" x14ac:dyDescent="0.2">
      <c r="A705" s="25" t="s">
        <v>411</v>
      </c>
      <c r="B705" s="26"/>
      <c r="C705" s="28"/>
      <c r="D705" s="28"/>
      <c r="E705" s="28"/>
      <c r="F705" s="28"/>
      <c r="G705" s="28"/>
      <c r="H705" s="28"/>
      <c r="I705" s="28"/>
      <c r="J705" s="28"/>
      <c r="K705" s="28"/>
      <c r="L705" s="28"/>
      <c r="M705" s="28"/>
      <c r="N705" s="28"/>
      <c r="O705" s="28"/>
      <c r="P705" s="28"/>
    </row>
    <row r="706" spans="1:16" x14ac:dyDescent="0.2">
      <c r="A706" s="25" t="s">
        <v>412</v>
      </c>
      <c r="B706" s="26"/>
      <c r="C706" s="28"/>
      <c r="D706" s="28"/>
      <c r="E706" s="28"/>
      <c r="F706" s="28"/>
      <c r="G706" s="28"/>
      <c r="H706" s="28"/>
      <c r="I706" s="28"/>
      <c r="J706" s="28"/>
      <c r="K706" s="28"/>
      <c r="L706" s="28"/>
      <c r="M706" s="28"/>
      <c r="N706" s="28"/>
      <c r="O706" s="28"/>
      <c r="P706" s="28"/>
    </row>
    <row r="707" spans="1:16" x14ac:dyDescent="0.2">
      <c r="A707" s="25" t="s">
        <v>911</v>
      </c>
      <c r="B707" s="26"/>
      <c r="C707" s="28"/>
      <c r="D707" s="28"/>
      <c r="E707" s="28"/>
      <c r="F707" s="28"/>
      <c r="G707" s="28"/>
      <c r="H707" s="28"/>
      <c r="I707" s="28"/>
      <c r="J707" s="28"/>
      <c r="K707" s="28"/>
      <c r="L707" s="28"/>
      <c r="M707" s="28"/>
      <c r="N707" s="28"/>
      <c r="O707" s="28"/>
      <c r="P707" s="28"/>
    </row>
    <row r="708" spans="1:16" x14ac:dyDescent="0.2">
      <c r="A708" s="25" t="s">
        <v>413</v>
      </c>
      <c r="B708" s="26"/>
      <c r="C708" s="28"/>
      <c r="D708" s="28"/>
      <c r="E708" s="28"/>
      <c r="F708" s="28"/>
      <c r="G708" s="28"/>
      <c r="H708" s="28"/>
      <c r="I708" s="28"/>
      <c r="J708" s="28"/>
      <c r="K708" s="28"/>
      <c r="L708" s="28"/>
      <c r="M708" s="28"/>
      <c r="N708" s="28"/>
      <c r="O708" s="28"/>
      <c r="P708" s="28"/>
    </row>
    <row r="709" spans="1:16" x14ac:dyDescent="0.2">
      <c r="A709" s="25" t="s">
        <v>912</v>
      </c>
      <c r="B709" s="26"/>
      <c r="C709" s="28"/>
      <c r="D709" s="28"/>
      <c r="E709" s="28"/>
      <c r="F709" s="28"/>
      <c r="G709" s="28"/>
      <c r="H709" s="28"/>
      <c r="I709" s="28"/>
      <c r="J709" s="28"/>
      <c r="K709" s="28"/>
      <c r="L709" s="28"/>
      <c r="M709" s="28"/>
      <c r="N709" s="28"/>
      <c r="O709" s="28"/>
      <c r="P709" s="28"/>
    </row>
    <row r="710" spans="1:16" x14ac:dyDescent="0.2">
      <c r="A710" s="25" t="s">
        <v>414</v>
      </c>
      <c r="B710" s="26"/>
      <c r="C710" s="28"/>
      <c r="D710" s="28"/>
      <c r="E710" s="28"/>
      <c r="F710" s="28"/>
      <c r="G710" s="28"/>
      <c r="H710" s="28"/>
      <c r="I710" s="28"/>
      <c r="J710" s="28"/>
      <c r="K710" s="28"/>
      <c r="L710" s="28"/>
      <c r="M710" s="28"/>
      <c r="N710" s="28"/>
      <c r="O710" s="28"/>
      <c r="P710" s="28"/>
    </row>
    <row r="711" spans="1:16" x14ac:dyDescent="0.2">
      <c r="A711" s="25" t="s">
        <v>913</v>
      </c>
      <c r="B711" s="26"/>
      <c r="C711" s="28"/>
      <c r="D711" s="28"/>
      <c r="E711" s="28"/>
      <c r="F711" s="28"/>
      <c r="G711" s="28"/>
      <c r="H711" s="28"/>
      <c r="I711" s="28"/>
      <c r="J711" s="28"/>
      <c r="K711" s="28"/>
      <c r="L711" s="28"/>
      <c r="M711" s="28"/>
      <c r="N711" s="28"/>
      <c r="O711" s="28"/>
      <c r="P711" s="28"/>
    </row>
    <row r="712" spans="1:16" x14ac:dyDescent="0.2">
      <c r="A712" s="25" t="s">
        <v>415</v>
      </c>
      <c r="B712" s="26"/>
      <c r="C712" s="28"/>
      <c r="D712" s="28"/>
      <c r="E712" s="28"/>
      <c r="F712" s="28"/>
      <c r="G712" s="28"/>
      <c r="H712" s="28"/>
      <c r="I712" s="28"/>
      <c r="J712" s="28"/>
      <c r="K712" s="28"/>
      <c r="L712" s="28"/>
      <c r="M712" s="28"/>
      <c r="N712" s="28"/>
      <c r="O712" s="28"/>
      <c r="P712" s="28"/>
    </row>
    <row r="713" spans="1:16" x14ac:dyDescent="0.2">
      <c r="A713" s="25" t="s">
        <v>914</v>
      </c>
      <c r="B713" s="26"/>
      <c r="C713" s="28"/>
      <c r="D713" s="28"/>
      <c r="E713" s="28"/>
      <c r="F713" s="28"/>
      <c r="G713" s="28"/>
      <c r="H713" s="28"/>
      <c r="I713" s="28"/>
      <c r="J713" s="28"/>
      <c r="K713" s="28"/>
      <c r="L713" s="28"/>
      <c r="M713" s="28"/>
      <c r="N713" s="28"/>
      <c r="O713" s="28"/>
      <c r="P713" s="28"/>
    </row>
    <row r="714" spans="1:16" x14ac:dyDescent="0.2">
      <c r="A714" s="25" t="s">
        <v>416</v>
      </c>
      <c r="B714" s="26"/>
      <c r="C714" s="28"/>
      <c r="D714" s="28"/>
      <c r="E714" s="28"/>
      <c r="F714" s="28"/>
      <c r="G714" s="28"/>
      <c r="H714" s="28"/>
      <c r="I714" s="28"/>
      <c r="J714" s="28"/>
      <c r="K714" s="28"/>
      <c r="L714" s="28"/>
      <c r="M714" s="28"/>
      <c r="N714" s="28"/>
      <c r="O714" s="28"/>
      <c r="P714" s="28"/>
    </row>
    <row r="715" spans="1:16" x14ac:dyDescent="0.2">
      <c r="A715" s="25" t="s">
        <v>915</v>
      </c>
      <c r="B715" s="26"/>
      <c r="C715" s="28"/>
      <c r="D715" s="28"/>
      <c r="E715" s="28"/>
      <c r="F715" s="28"/>
      <c r="G715" s="28"/>
      <c r="H715" s="28"/>
      <c r="I715" s="28"/>
      <c r="J715" s="28"/>
      <c r="K715" s="28"/>
      <c r="L715" s="28"/>
      <c r="M715" s="28"/>
      <c r="N715" s="28"/>
      <c r="O715" s="28"/>
      <c r="P715" s="28"/>
    </row>
    <row r="716" spans="1:16" x14ac:dyDescent="0.2">
      <c r="A716" s="25" t="s">
        <v>417</v>
      </c>
      <c r="B716" s="26"/>
      <c r="C716" s="28"/>
      <c r="D716" s="28"/>
      <c r="E716" s="28"/>
      <c r="F716" s="28"/>
      <c r="G716" s="28"/>
      <c r="H716" s="28"/>
      <c r="I716" s="28"/>
      <c r="J716" s="28"/>
      <c r="K716" s="28"/>
      <c r="L716" s="28"/>
      <c r="M716" s="28"/>
      <c r="N716" s="28"/>
      <c r="O716" s="28"/>
      <c r="P716" s="28"/>
    </row>
    <row r="717" spans="1:16" x14ac:dyDescent="0.2">
      <c r="A717" s="25" t="s">
        <v>916</v>
      </c>
      <c r="B717" s="26"/>
      <c r="C717" s="28"/>
      <c r="D717" s="28"/>
      <c r="E717" s="28"/>
      <c r="F717" s="28"/>
      <c r="G717" s="28"/>
      <c r="H717" s="28"/>
      <c r="I717" s="28"/>
      <c r="J717" s="28"/>
      <c r="K717" s="28"/>
      <c r="L717" s="28"/>
      <c r="M717" s="28"/>
      <c r="N717" s="28"/>
      <c r="O717" s="28"/>
      <c r="P717" s="28"/>
    </row>
    <row r="718" spans="1:16" x14ac:dyDescent="0.2">
      <c r="A718" s="25" t="s">
        <v>418</v>
      </c>
      <c r="B718" s="26"/>
      <c r="C718" s="28"/>
      <c r="D718" s="28"/>
      <c r="E718" s="28"/>
      <c r="F718" s="28"/>
      <c r="G718" s="28"/>
      <c r="H718" s="28"/>
      <c r="I718" s="28"/>
      <c r="J718" s="28"/>
      <c r="K718" s="28"/>
      <c r="L718" s="28"/>
      <c r="M718" s="28"/>
      <c r="N718" s="28"/>
      <c r="O718" s="28"/>
      <c r="P718" s="28"/>
    </row>
    <row r="719" spans="1:16" x14ac:dyDescent="0.2">
      <c r="A719" s="25" t="s">
        <v>917</v>
      </c>
      <c r="B719" s="26"/>
      <c r="C719" s="28"/>
      <c r="D719" s="28"/>
      <c r="E719" s="28"/>
      <c r="F719" s="28"/>
      <c r="G719" s="28"/>
      <c r="H719" s="28"/>
      <c r="I719" s="28"/>
      <c r="J719" s="28"/>
      <c r="K719" s="28"/>
      <c r="L719" s="28"/>
      <c r="M719" s="28"/>
      <c r="N719" s="28"/>
      <c r="O719" s="28"/>
      <c r="P719" s="28"/>
    </row>
    <row r="720" spans="1:16" x14ac:dyDescent="0.2">
      <c r="A720" s="25" t="s">
        <v>419</v>
      </c>
      <c r="B720" s="26"/>
      <c r="C720" s="28"/>
      <c r="D720" s="28"/>
      <c r="E720" s="28"/>
      <c r="F720" s="28"/>
      <c r="G720" s="28"/>
      <c r="H720" s="28"/>
      <c r="I720" s="28"/>
      <c r="J720" s="28"/>
      <c r="K720" s="28"/>
      <c r="L720" s="28"/>
      <c r="M720" s="28"/>
      <c r="N720" s="28"/>
      <c r="O720" s="28"/>
      <c r="P720" s="28"/>
    </row>
    <row r="721" spans="1:16" x14ac:dyDescent="0.2">
      <c r="A721" s="25" t="s">
        <v>420</v>
      </c>
      <c r="B721" s="26"/>
      <c r="C721" s="28"/>
      <c r="D721" s="28"/>
      <c r="E721" s="28"/>
      <c r="F721" s="28"/>
      <c r="G721" s="28"/>
      <c r="H721" s="28"/>
      <c r="I721" s="28"/>
      <c r="J721" s="28"/>
      <c r="K721" s="28"/>
      <c r="L721" s="28"/>
      <c r="M721" s="28"/>
      <c r="N721" s="28"/>
      <c r="O721" s="28"/>
      <c r="P721" s="28"/>
    </row>
    <row r="722" spans="1:16" x14ac:dyDescent="0.2">
      <c r="A722" s="25" t="s">
        <v>918</v>
      </c>
      <c r="B722" s="26"/>
      <c r="C722" s="28"/>
      <c r="D722" s="28"/>
      <c r="E722" s="28"/>
      <c r="F722" s="28"/>
      <c r="G722" s="28"/>
      <c r="H722" s="28"/>
      <c r="I722" s="28"/>
      <c r="J722" s="28"/>
      <c r="K722" s="28"/>
      <c r="L722" s="28"/>
      <c r="M722" s="28"/>
      <c r="N722" s="28"/>
      <c r="O722" s="28"/>
      <c r="P722" s="28"/>
    </row>
    <row r="723" spans="1:16" x14ac:dyDescent="0.2">
      <c r="A723" s="25" t="s">
        <v>919</v>
      </c>
      <c r="B723" s="26"/>
      <c r="C723" s="28"/>
      <c r="D723" s="28"/>
      <c r="E723" s="28"/>
      <c r="F723" s="28"/>
      <c r="G723" s="28"/>
      <c r="H723" s="28"/>
      <c r="I723" s="28"/>
      <c r="J723" s="28"/>
      <c r="K723" s="28"/>
      <c r="L723" s="28"/>
      <c r="M723" s="28"/>
      <c r="N723" s="28"/>
      <c r="O723" s="28"/>
      <c r="P723" s="28"/>
    </row>
    <row r="724" spans="1:16" x14ac:dyDescent="0.2">
      <c r="A724" s="25" t="s">
        <v>920</v>
      </c>
      <c r="B724" s="26"/>
      <c r="C724" s="28"/>
      <c r="D724" s="28"/>
      <c r="E724" s="28"/>
      <c r="F724" s="28"/>
      <c r="G724" s="28"/>
      <c r="H724" s="28"/>
      <c r="I724" s="28"/>
      <c r="J724" s="28"/>
      <c r="K724" s="28"/>
      <c r="L724" s="28"/>
      <c r="M724" s="28"/>
      <c r="N724" s="28"/>
      <c r="O724" s="28"/>
      <c r="P724" s="28"/>
    </row>
    <row r="725" spans="1:16" x14ac:dyDescent="0.2">
      <c r="A725" s="25" t="s">
        <v>921</v>
      </c>
      <c r="B725" s="26"/>
      <c r="C725" s="28"/>
      <c r="D725" s="28"/>
      <c r="E725" s="28"/>
      <c r="F725" s="28"/>
      <c r="G725" s="28"/>
      <c r="H725" s="28"/>
      <c r="I725" s="28"/>
      <c r="J725" s="28"/>
      <c r="K725" s="28"/>
      <c r="L725" s="28"/>
      <c r="M725" s="28"/>
      <c r="N725" s="28"/>
      <c r="O725" s="28"/>
      <c r="P725" s="28"/>
    </row>
    <row r="726" spans="1:16" x14ac:dyDescent="0.2">
      <c r="A726" s="25" t="s">
        <v>922</v>
      </c>
      <c r="B726" s="26"/>
      <c r="C726" s="28"/>
      <c r="D726" s="28"/>
      <c r="E726" s="28"/>
      <c r="F726" s="28"/>
      <c r="G726" s="28"/>
      <c r="H726" s="28"/>
      <c r="I726" s="28"/>
      <c r="J726" s="28"/>
      <c r="K726" s="28"/>
      <c r="L726" s="28"/>
      <c r="M726" s="28"/>
      <c r="N726" s="28"/>
      <c r="O726" s="28"/>
      <c r="P726" s="28"/>
    </row>
    <row r="727" spans="1:16" x14ac:dyDescent="0.2">
      <c r="A727" s="25" t="s">
        <v>421</v>
      </c>
      <c r="B727" s="26"/>
      <c r="C727" s="28"/>
      <c r="D727" s="28"/>
      <c r="E727" s="28"/>
      <c r="F727" s="28"/>
      <c r="G727" s="28"/>
      <c r="H727" s="28"/>
      <c r="I727" s="28"/>
      <c r="J727" s="28"/>
      <c r="K727" s="28"/>
      <c r="L727" s="28"/>
      <c r="M727" s="28"/>
      <c r="N727" s="28"/>
      <c r="O727" s="28"/>
      <c r="P727" s="28"/>
    </row>
    <row r="728" spans="1:16" x14ac:dyDescent="0.2">
      <c r="A728" s="25" t="s">
        <v>923</v>
      </c>
      <c r="B728" s="26"/>
      <c r="C728" s="28"/>
      <c r="D728" s="28"/>
      <c r="E728" s="28"/>
      <c r="F728" s="28"/>
      <c r="G728" s="28"/>
      <c r="H728" s="28"/>
      <c r="I728" s="28"/>
      <c r="J728" s="28"/>
      <c r="K728" s="28"/>
      <c r="L728" s="28"/>
      <c r="M728" s="28"/>
      <c r="N728" s="28"/>
      <c r="O728" s="28"/>
      <c r="P728" s="28"/>
    </row>
    <row r="729" spans="1:16" x14ac:dyDescent="0.2">
      <c r="A729" s="25" t="s">
        <v>422</v>
      </c>
      <c r="B729" s="26"/>
      <c r="C729" s="28"/>
      <c r="D729" s="28"/>
      <c r="E729" s="28"/>
      <c r="F729" s="28"/>
      <c r="G729" s="28"/>
      <c r="H729" s="28"/>
      <c r="I729" s="28"/>
      <c r="J729" s="28"/>
      <c r="K729" s="28"/>
      <c r="L729" s="28"/>
      <c r="M729" s="28"/>
      <c r="N729" s="28"/>
      <c r="O729" s="28"/>
      <c r="P729" s="28"/>
    </row>
    <row r="730" spans="1:16" x14ac:dyDescent="0.2">
      <c r="A730" s="25" t="s">
        <v>924</v>
      </c>
      <c r="B730" s="26"/>
      <c r="C730" s="28"/>
      <c r="D730" s="28"/>
      <c r="E730" s="28"/>
      <c r="F730" s="28"/>
      <c r="G730" s="28"/>
      <c r="H730" s="28"/>
      <c r="I730" s="28"/>
      <c r="J730" s="28"/>
      <c r="K730" s="28"/>
      <c r="L730" s="28"/>
      <c r="M730" s="28"/>
      <c r="N730" s="28"/>
      <c r="O730" s="28"/>
      <c r="P730" s="28"/>
    </row>
    <row r="731" spans="1:16" x14ac:dyDescent="0.2">
      <c r="A731" s="25" t="s">
        <v>423</v>
      </c>
      <c r="B731" s="26"/>
      <c r="C731" s="28"/>
      <c r="D731" s="28"/>
      <c r="E731" s="28"/>
      <c r="F731" s="28"/>
      <c r="G731" s="28"/>
      <c r="H731" s="28"/>
      <c r="I731" s="28"/>
      <c r="J731" s="28"/>
      <c r="K731" s="28"/>
      <c r="L731" s="28"/>
      <c r="M731" s="28"/>
      <c r="N731" s="28"/>
      <c r="O731" s="28"/>
      <c r="P731" s="28"/>
    </row>
    <row r="732" spans="1:16" x14ac:dyDescent="0.2">
      <c r="A732" s="25" t="s">
        <v>925</v>
      </c>
      <c r="B732" s="26"/>
      <c r="C732" s="28"/>
      <c r="D732" s="28"/>
      <c r="E732" s="28"/>
      <c r="F732" s="28"/>
      <c r="G732" s="28"/>
      <c r="H732" s="28"/>
      <c r="I732" s="28"/>
      <c r="J732" s="28"/>
      <c r="K732" s="28"/>
      <c r="L732" s="28"/>
      <c r="M732" s="28"/>
      <c r="N732" s="28"/>
      <c r="O732" s="28"/>
      <c r="P732" s="28"/>
    </row>
    <row r="733" spans="1:16" x14ac:dyDescent="0.2">
      <c r="A733" s="25" t="s">
        <v>424</v>
      </c>
      <c r="B733" s="26"/>
      <c r="C733" s="28"/>
      <c r="D733" s="28"/>
      <c r="E733" s="28"/>
      <c r="F733" s="28"/>
      <c r="G733" s="28"/>
      <c r="H733" s="28"/>
      <c r="I733" s="28"/>
      <c r="J733" s="28"/>
      <c r="K733" s="28"/>
      <c r="L733" s="28"/>
      <c r="M733" s="28"/>
      <c r="N733" s="28"/>
      <c r="O733" s="28"/>
      <c r="P733" s="28"/>
    </row>
    <row r="734" spans="1:16" x14ac:dyDescent="0.2">
      <c r="A734" s="25" t="s">
        <v>425</v>
      </c>
      <c r="B734" s="26"/>
      <c r="C734" s="28"/>
      <c r="D734" s="28"/>
      <c r="E734" s="28"/>
      <c r="F734" s="28"/>
      <c r="G734" s="28"/>
      <c r="H734" s="28"/>
      <c r="I734" s="28"/>
      <c r="J734" s="28"/>
      <c r="K734" s="28"/>
      <c r="L734" s="28"/>
      <c r="M734" s="28"/>
      <c r="N734" s="28"/>
      <c r="O734" s="28"/>
      <c r="P734" s="28"/>
    </row>
    <row r="735" spans="1:16" x14ac:dyDescent="0.2">
      <c r="A735" s="25" t="s">
        <v>426</v>
      </c>
      <c r="B735" s="26"/>
      <c r="C735" s="28"/>
      <c r="D735" s="28"/>
      <c r="E735" s="28"/>
      <c r="F735" s="28"/>
      <c r="G735" s="28"/>
      <c r="H735" s="28"/>
      <c r="I735" s="28"/>
      <c r="J735" s="28"/>
      <c r="K735" s="28"/>
      <c r="L735" s="28"/>
      <c r="M735" s="28"/>
      <c r="N735" s="28"/>
      <c r="O735" s="28"/>
      <c r="P735" s="28"/>
    </row>
    <row r="736" spans="1:16" x14ac:dyDescent="0.2">
      <c r="A736" s="25" t="s">
        <v>427</v>
      </c>
      <c r="B736" s="26"/>
      <c r="C736" s="28"/>
      <c r="D736" s="28"/>
      <c r="E736" s="28"/>
      <c r="F736" s="28"/>
      <c r="G736" s="28"/>
      <c r="H736" s="28"/>
      <c r="I736" s="28"/>
      <c r="J736" s="28"/>
      <c r="K736" s="28"/>
      <c r="L736" s="28"/>
      <c r="M736" s="28"/>
      <c r="N736" s="28"/>
      <c r="O736" s="28"/>
      <c r="P736" s="28"/>
    </row>
    <row r="737" spans="1:16" x14ac:dyDescent="0.2">
      <c r="A737" s="25" t="s">
        <v>926</v>
      </c>
      <c r="B737" s="26"/>
      <c r="C737" s="28"/>
      <c r="D737" s="28"/>
      <c r="E737" s="28"/>
      <c r="F737" s="28"/>
      <c r="G737" s="28"/>
      <c r="H737" s="28"/>
      <c r="I737" s="28"/>
      <c r="J737" s="28"/>
      <c r="K737" s="28"/>
      <c r="L737" s="28"/>
      <c r="M737" s="28"/>
      <c r="N737" s="28"/>
      <c r="O737" s="28"/>
      <c r="P737" s="28"/>
    </row>
    <row r="738" spans="1:16" x14ac:dyDescent="0.2">
      <c r="A738" s="25" t="s">
        <v>927</v>
      </c>
      <c r="B738" s="26"/>
      <c r="C738" s="28"/>
      <c r="D738" s="28"/>
      <c r="E738" s="28"/>
      <c r="F738" s="28"/>
      <c r="G738" s="28"/>
      <c r="H738" s="28"/>
      <c r="I738" s="28"/>
      <c r="J738" s="28"/>
      <c r="K738" s="28"/>
      <c r="L738" s="28"/>
      <c r="M738" s="28"/>
      <c r="N738" s="28"/>
      <c r="O738" s="28"/>
      <c r="P738" s="28"/>
    </row>
    <row r="739" spans="1:16" x14ac:dyDescent="0.2">
      <c r="A739" s="25" t="s">
        <v>428</v>
      </c>
      <c r="B739" s="26"/>
      <c r="C739" s="28"/>
      <c r="D739" s="28"/>
      <c r="E739" s="28"/>
      <c r="F739" s="28"/>
      <c r="G739" s="28"/>
      <c r="H739" s="28"/>
      <c r="I739" s="28"/>
      <c r="J739" s="28"/>
      <c r="K739" s="28"/>
      <c r="L739" s="28"/>
      <c r="M739" s="28"/>
      <c r="N739" s="28"/>
      <c r="O739" s="28"/>
      <c r="P739" s="28"/>
    </row>
    <row r="740" spans="1:16" x14ac:dyDescent="0.2">
      <c r="A740" s="25" t="s">
        <v>928</v>
      </c>
      <c r="B740" s="26"/>
      <c r="C740" s="28"/>
      <c r="D740" s="28"/>
      <c r="E740" s="28"/>
      <c r="F740" s="28"/>
      <c r="G740" s="28"/>
      <c r="H740" s="28"/>
      <c r="I740" s="28"/>
      <c r="J740" s="28"/>
      <c r="K740" s="28"/>
      <c r="L740" s="28"/>
      <c r="M740" s="28"/>
      <c r="N740" s="28"/>
      <c r="O740" s="28"/>
      <c r="P740" s="28"/>
    </row>
    <row r="741" spans="1:16" x14ac:dyDescent="0.2">
      <c r="A741" s="25" t="s">
        <v>929</v>
      </c>
      <c r="B741" s="26"/>
      <c r="C741" s="28"/>
      <c r="D741" s="28"/>
      <c r="E741" s="28"/>
      <c r="F741" s="28"/>
      <c r="G741" s="28"/>
      <c r="H741" s="28"/>
      <c r="I741" s="28"/>
      <c r="J741" s="28"/>
      <c r="K741" s="28"/>
      <c r="L741" s="28"/>
      <c r="M741" s="28"/>
      <c r="N741" s="28"/>
      <c r="O741" s="28"/>
      <c r="P741" s="28"/>
    </row>
    <row r="742" spans="1:16" x14ac:dyDescent="0.2">
      <c r="A742" s="25" t="s">
        <v>930</v>
      </c>
      <c r="B742" s="26"/>
      <c r="C742" s="28"/>
      <c r="D742" s="28"/>
      <c r="E742" s="28"/>
      <c r="F742" s="28"/>
      <c r="G742" s="28"/>
      <c r="H742" s="28"/>
      <c r="I742" s="28"/>
      <c r="J742" s="28"/>
      <c r="K742" s="28"/>
      <c r="L742" s="28"/>
      <c r="M742" s="28"/>
      <c r="N742" s="28"/>
      <c r="O742" s="28"/>
      <c r="P742" s="28"/>
    </row>
    <row r="743" spans="1:16" x14ac:dyDescent="0.2">
      <c r="A743" s="25" t="s">
        <v>429</v>
      </c>
      <c r="B743" s="26"/>
      <c r="C743" s="28"/>
      <c r="D743" s="28"/>
      <c r="E743" s="28"/>
      <c r="F743" s="28"/>
      <c r="G743" s="28"/>
      <c r="H743" s="28"/>
      <c r="I743" s="28"/>
      <c r="J743" s="28"/>
      <c r="K743" s="28"/>
      <c r="L743" s="28"/>
      <c r="M743" s="28"/>
      <c r="N743" s="28"/>
      <c r="O743" s="28"/>
      <c r="P743" s="28"/>
    </row>
    <row r="744" spans="1:16" x14ac:dyDescent="0.2">
      <c r="A744" s="25" t="s">
        <v>931</v>
      </c>
      <c r="B744" s="26"/>
      <c r="C744" s="28"/>
      <c r="D744" s="28"/>
      <c r="E744" s="28"/>
      <c r="F744" s="28"/>
      <c r="G744" s="28"/>
      <c r="H744" s="28"/>
      <c r="I744" s="28"/>
      <c r="J744" s="28"/>
      <c r="K744" s="28"/>
      <c r="L744" s="28"/>
      <c r="M744" s="28"/>
      <c r="N744" s="28"/>
      <c r="O744" s="28"/>
      <c r="P744" s="28"/>
    </row>
    <row r="745" spans="1:16" x14ac:dyDescent="0.2">
      <c r="A745" s="25" t="s">
        <v>430</v>
      </c>
      <c r="B745" s="26"/>
      <c r="C745" s="28"/>
      <c r="D745" s="28"/>
      <c r="E745" s="28"/>
      <c r="F745" s="28"/>
      <c r="G745" s="28"/>
      <c r="H745" s="28"/>
      <c r="I745" s="28"/>
      <c r="J745" s="28"/>
      <c r="K745" s="28"/>
      <c r="L745" s="28"/>
      <c r="M745" s="28"/>
      <c r="N745" s="28"/>
      <c r="O745" s="28"/>
      <c r="P745" s="28"/>
    </row>
    <row r="746" spans="1:16" x14ac:dyDescent="0.2">
      <c r="A746" s="25" t="s">
        <v>932</v>
      </c>
      <c r="B746" s="26"/>
      <c r="C746" s="28"/>
      <c r="D746" s="28"/>
      <c r="E746" s="28"/>
      <c r="F746" s="28"/>
      <c r="G746" s="28"/>
      <c r="H746" s="28"/>
      <c r="I746" s="28"/>
      <c r="J746" s="28"/>
      <c r="K746" s="28"/>
      <c r="L746" s="28"/>
      <c r="M746" s="28"/>
      <c r="N746" s="28"/>
      <c r="O746" s="28"/>
      <c r="P746" s="28"/>
    </row>
    <row r="747" spans="1:16" x14ac:dyDescent="0.2">
      <c r="A747" s="25" t="s">
        <v>431</v>
      </c>
      <c r="B747" s="26"/>
      <c r="C747" s="28"/>
      <c r="D747" s="28"/>
      <c r="E747" s="28"/>
      <c r="F747" s="28"/>
      <c r="G747" s="28"/>
      <c r="H747" s="28"/>
      <c r="I747" s="28"/>
      <c r="J747" s="28"/>
      <c r="K747" s="28"/>
      <c r="L747" s="28"/>
      <c r="M747" s="28"/>
      <c r="N747" s="28"/>
      <c r="O747" s="28"/>
      <c r="P747" s="28"/>
    </row>
    <row r="748" spans="1:16" x14ac:dyDescent="0.2">
      <c r="A748" s="25" t="s">
        <v>933</v>
      </c>
      <c r="B748" s="26"/>
      <c r="C748" s="28"/>
      <c r="D748" s="28"/>
      <c r="E748" s="28"/>
      <c r="F748" s="28"/>
      <c r="G748" s="28"/>
      <c r="H748" s="28"/>
      <c r="I748" s="28"/>
      <c r="J748" s="28"/>
      <c r="K748" s="28"/>
      <c r="L748" s="28"/>
      <c r="M748" s="28"/>
      <c r="N748" s="28"/>
      <c r="O748" s="28"/>
      <c r="P748" s="28"/>
    </row>
    <row r="749" spans="1:16" x14ac:dyDescent="0.2">
      <c r="A749" s="25" t="s">
        <v>432</v>
      </c>
      <c r="B749" s="26"/>
      <c r="C749" s="28"/>
      <c r="D749" s="28"/>
      <c r="E749" s="28"/>
      <c r="F749" s="28"/>
      <c r="G749" s="28"/>
      <c r="H749" s="28"/>
      <c r="I749" s="28"/>
      <c r="J749" s="28"/>
      <c r="K749" s="28"/>
      <c r="L749" s="28"/>
      <c r="M749" s="28"/>
      <c r="N749" s="28"/>
      <c r="O749" s="28"/>
      <c r="P749" s="28"/>
    </row>
    <row r="750" spans="1:16" x14ac:dyDescent="0.2">
      <c r="A750" s="25" t="s">
        <v>433</v>
      </c>
      <c r="B750" s="26"/>
      <c r="C750" s="28"/>
      <c r="D750" s="28"/>
      <c r="E750" s="28"/>
      <c r="F750" s="28"/>
      <c r="G750" s="28"/>
      <c r="H750" s="28"/>
      <c r="I750" s="28"/>
      <c r="J750" s="28"/>
      <c r="K750" s="28"/>
      <c r="L750" s="28"/>
      <c r="M750" s="28"/>
      <c r="N750" s="28"/>
      <c r="O750" s="28"/>
      <c r="P750" s="28"/>
    </row>
    <row r="751" spans="1:16" x14ac:dyDescent="0.2">
      <c r="A751" s="25" t="s">
        <v>934</v>
      </c>
      <c r="B751" s="26"/>
      <c r="C751" s="28"/>
      <c r="D751" s="28"/>
      <c r="E751" s="28"/>
      <c r="F751" s="28"/>
      <c r="G751" s="28"/>
      <c r="H751" s="28"/>
      <c r="I751" s="28"/>
      <c r="J751" s="28"/>
      <c r="K751" s="28"/>
      <c r="L751" s="28"/>
      <c r="M751" s="28"/>
      <c r="N751" s="28"/>
      <c r="O751" s="28"/>
      <c r="P751" s="28"/>
    </row>
    <row r="752" spans="1:16" x14ac:dyDescent="0.2">
      <c r="A752" s="25" t="s">
        <v>935</v>
      </c>
      <c r="B752" s="26"/>
      <c r="C752" s="28"/>
      <c r="D752" s="28"/>
      <c r="E752" s="28"/>
      <c r="F752" s="28"/>
      <c r="G752" s="28"/>
      <c r="H752" s="28"/>
      <c r="I752" s="28"/>
      <c r="J752" s="28"/>
      <c r="K752" s="28"/>
      <c r="L752" s="28"/>
      <c r="M752" s="28"/>
      <c r="N752" s="28"/>
      <c r="O752" s="28"/>
      <c r="P752" s="28"/>
    </row>
    <row r="753" spans="1:16" x14ac:dyDescent="0.2">
      <c r="A753" s="25" t="s">
        <v>434</v>
      </c>
      <c r="B753" s="26"/>
      <c r="C753" s="28"/>
      <c r="D753" s="28"/>
      <c r="E753" s="28"/>
      <c r="F753" s="28"/>
      <c r="G753" s="28"/>
      <c r="H753" s="28"/>
      <c r="I753" s="28"/>
      <c r="J753" s="28"/>
      <c r="K753" s="28"/>
      <c r="L753" s="28"/>
      <c r="M753" s="28"/>
      <c r="N753" s="28"/>
      <c r="O753" s="28"/>
      <c r="P753" s="28"/>
    </row>
    <row r="754" spans="1:16" x14ac:dyDescent="0.2">
      <c r="A754" s="25" t="s">
        <v>435</v>
      </c>
      <c r="B754" s="26"/>
      <c r="C754" s="28"/>
      <c r="D754" s="28"/>
      <c r="E754" s="28"/>
      <c r="F754" s="28"/>
      <c r="G754" s="28"/>
      <c r="H754" s="28"/>
      <c r="I754" s="28"/>
      <c r="J754" s="28"/>
      <c r="K754" s="28"/>
      <c r="L754" s="28"/>
      <c r="M754" s="28"/>
      <c r="N754" s="28"/>
      <c r="O754" s="28"/>
      <c r="P754" s="28"/>
    </row>
    <row r="755" spans="1:16" x14ac:dyDescent="0.2">
      <c r="A755" s="25" t="s">
        <v>436</v>
      </c>
      <c r="B755" s="26"/>
      <c r="C755" s="28"/>
      <c r="D755" s="28"/>
      <c r="E755" s="28"/>
      <c r="F755" s="28"/>
      <c r="G755" s="28"/>
      <c r="H755" s="28"/>
      <c r="I755" s="28"/>
      <c r="J755" s="28"/>
      <c r="K755" s="28"/>
      <c r="L755" s="28"/>
      <c r="M755" s="28"/>
      <c r="N755" s="28"/>
      <c r="O755" s="28"/>
      <c r="P755" s="28"/>
    </row>
    <row r="756" spans="1:16" x14ac:dyDescent="0.2">
      <c r="A756" s="25" t="s">
        <v>437</v>
      </c>
      <c r="B756" s="26"/>
      <c r="C756" s="28"/>
      <c r="D756" s="28"/>
      <c r="E756" s="28"/>
      <c r="F756" s="28"/>
      <c r="G756" s="28"/>
      <c r="H756" s="28"/>
      <c r="I756" s="28"/>
      <c r="J756" s="28"/>
      <c r="K756" s="28"/>
      <c r="L756" s="28"/>
      <c r="M756" s="28"/>
      <c r="N756" s="28"/>
      <c r="O756" s="28"/>
      <c r="P756" s="28"/>
    </row>
    <row r="757" spans="1:16" x14ac:dyDescent="0.2">
      <c r="A757" s="25" t="s">
        <v>438</v>
      </c>
      <c r="B757" s="26"/>
      <c r="C757" s="28"/>
      <c r="D757" s="28"/>
      <c r="E757" s="28"/>
      <c r="F757" s="28"/>
      <c r="G757" s="28"/>
      <c r="H757" s="28"/>
      <c r="I757" s="28"/>
      <c r="J757" s="28"/>
      <c r="K757" s="28"/>
      <c r="L757" s="28"/>
      <c r="M757" s="28"/>
      <c r="N757" s="28"/>
      <c r="O757" s="28"/>
      <c r="P757" s="28"/>
    </row>
    <row r="758" spans="1:16" x14ac:dyDescent="0.2">
      <c r="A758" s="25" t="s">
        <v>439</v>
      </c>
      <c r="B758" s="26"/>
      <c r="C758" s="28"/>
      <c r="D758" s="28"/>
      <c r="E758" s="28"/>
      <c r="F758" s="28"/>
      <c r="G758" s="28"/>
      <c r="H758" s="28"/>
      <c r="I758" s="28"/>
      <c r="J758" s="28"/>
      <c r="K758" s="28"/>
      <c r="L758" s="28"/>
      <c r="M758" s="28"/>
      <c r="N758" s="28"/>
      <c r="O758" s="28"/>
      <c r="P758" s="28"/>
    </row>
    <row r="759" spans="1:16" x14ac:dyDescent="0.2">
      <c r="A759" s="25" t="s">
        <v>440</v>
      </c>
      <c r="B759" s="26"/>
      <c r="C759" s="28"/>
      <c r="D759" s="28"/>
      <c r="E759" s="28"/>
      <c r="F759" s="28"/>
      <c r="G759" s="28"/>
      <c r="H759" s="28"/>
      <c r="I759" s="28"/>
      <c r="J759" s="28"/>
      <c r="K759" s="28"/>
      <c r="L759" s="28"/>
      <c r="M759" s="28"/>
      <c r="N759" s="28"/>
      <c r="O759" s="28"/>
      <c r="P759" s="28"/>
    </row>
    <row r="760" spans="1:16" x14ac:dyDescent="0.2">
      <c r="A760" s="25" t="s">
        <v>441</v>
      </c>
      <c r="B760" s="26"/>
      <c r="C760" s="28"/>
      <c r="D760" s="28"/>
      <c r="E760" s="28"/>
      <c r="F760" s="28"/>
      <c r="G760" s="28"/>
      <c r="H760" s="28"/>
      <c r="I760" s="28"/>
      <c r="J760" s="28"/>
      <c r="K760" s="28"/>
      <c r="L760" s="28"/>
      <c r="M760" s="28"/>
      <c r="N760" s="28"/>
      <c r="O760" s="28"/>
      <c r="P760" s="28"/>
    </row>
    <row r="761" spans="1:16" x14ac:dyDescent="0.2">
      <c r="A761" s="25" t="s">
        <v>442</v>
      </c>
      <c r="B761" s="26"/>
      <c r="C761" s="28"/>
      <c r="D761" s="28"/>
      <c r="E761" s="28"/>
      <c r="F761" s="28"/>
      <c r="G761" s="28"/>
      <c r="H761" s="28"/>
      <c r="I761" s="28"/>
      <c r="J761" s="28"/>
      <c r="K761" s="28"/>
      <c r="L761" s="28"/>
      <c r="M761" s="28"/>
      <c r="N761" s="28"/>
      <c r="O761" s="28"/>
      <c r="P761" s="28"/>
    </row>
    <row r="762" spans="1:16" x14ac:dyDescent="0.2">
      <c r="A762" s="25" t="s">
        <v>443</v>
      </c>
      <c r="B762" s="26"/>
      <c r="C762" s="28"/>
      <c r="D762" s="28"/>
      <c r="E762" s="28"/>
      <c r="F762" s="28"/>
      <c r="G762" s="28"/>
      <c r="H762" s="28"/>
      <c r="I762" s="28"/>
      <c r="J762" s="28"/>
      <c r="K762" s="28"/>
      <c r="L762" s="28"/>
      <c r="M762" s="28"/>
      <c r="N762" s="28"/>
      <c r="O762" s="28"/>
      <c r="P762" s="28"/>
    </row>
    <row r="763" spans="1:16" x14ac:dyDescent="0.2">
      <c r="A763" s="25" t="s">
        <v>936</v>
      </c>
      <c r="B763" s="26"/>
      <c r="C763" s="28"/>
      <c r="D763" s="28"/>
      <c r="E763" s="28"/>
      <c r="F763" s="28"/>
      <c r="G763" s="28"/>
      <c r="H763" s="28"/>
      <c r="I763" s="28"/>
      <c r="J763" s="28"/>
      <c r="K763" s="28"/>
      <c r="L763" s="28"/>
      <c r="M763" s="28"/>
      <c r="N763" s="28"/>
      <c r="O763" s="28"/>
      <c r="P763" s="28"/>
    </row>
    <row r="764" spans="1:16" x14ac:dyDescent="0.2">
      <c r="A764" s="25" t="s">
        <v>444</v>
      </c>
      <c r="B764" s="26"/>
      <c r="C764" s="28"/>
      <c r="D764" s="28"/>
      <c r="E764" s="28"/>
      <c r="F764" s="28"/>
      <c r="G764" s="28"/>
      <c r="H764" s="28"/>
      <c r="I764" s="28"/>
      <c r="J764" s="28"/>
      <c r="K764" s="28"/>
      <c r="L764" s="28"/>
      <c r="M764" s="28"/>
      <c r="N764" s="28"/>
      <c r="O764" s="28"/>
      <c r="P764" s="28"/>
    </row>
    <row r="765" spans="1:16" x14ac:dyDescent="0.2">
      <c r="A765" s="25" t="s">
        <v>445</v>
      </c>
      <c r="B765" s="26"/>
      <c r="C765" s="28"/>
      <c r="D765" s="28"/>
      <c r="E765" s="28"/>
      <c r="F765" s="28"/>
      <c r="G765" s="28"/>
      <c r="H765" s="28"/>
      <c r="I765" s="28"/>
      <c r="J765" s="28"/>
      <c r="K765" s="28"/>
      <c r="L765" s="28"/>
      <c r="M765" s="28"/>
      <c r="N765" s="28"/>
      <c r="O765" s="28"/>
      <c r="P765" s="28"/>
    </row>
    <row r="766" spans="1:16" x14ac:dyDescent="0.2">
      <c r="A766" s="25" t="s">
        <v>446</v>
      </c>
      <c r="B766" s="26"/>
      <c r="C766" s="28"/>
      <c r="D766" s="28"/>
      <c r="E766" s="28"/>
      <c r="F766" s="28"/>
      <c r="G766" s="28"/>
      <c r="H766" s="28"/>
      <c r="I766" s="28"/>
      <c r="J766" s="28"/>
      <c r="K766" s="28"/>
      <c r="L766" s="28"/>
      <c r="M766" s="28"/>
      <c r="N766" s="28"/>
      <c r="O766" s="28"/>
      <c r="P766" s="28"/>
    </row>
    <row r="767" spans="1:16" x14ac:dyDescent="0.2">
      <c r="A767" s="25" t="s">
        <v>447</v>
      </c>
      <c r="B767" s="26"/>
      <c r="C767" s="28"/>
      <c r="D767" s="28"/>
      <c r="E767" s="28"/>
      <c r="F767" s="28"/>
      <c r="G767" s="28"/>
      <c r="H767" s="28"/>
      <c r="I767" s="28"/>
      <c r="J767" s="28"/>
      <c r="K767" s="28"/>
      <c r="L767" s="28"/>
      <c r="M767" s="28"/>
      <c r="N767" s="28"/>
      <c r="O767" s="28"/>
      <c r="P767" s="28"/>
    </row>
    <row r="768" spans="1:16" x14ac:dyDescent="0.2">
      <c r="A768" s="25" t="s">
        <v>937</v>
      </c>
      <c r="B768" s="26"/>
      <c r="C768" s="28"/>
      <c r="D768" s="28"/>
      <c r="E768" s="28"/>
      <c r="F768" s="28"/>
      <c r="G768" s="28"/>
      <c r="H768" s="28"/>
      <c r="I768" s="28"/>
      <c r="J768" s="28"/>
      <c r="K768" s="28"/>
      <c r="L768" s="28"/>
      <c r="M768" s="28"/>
      <c r="N768" s="28"/>
      <c r="O768" s="28"/>
      <c r="P768" s="28"/>
    </row>
    <row r="769" spans="1:16" x14ac:dyDescent="0.2">
      <c r="A769" s="25" t="s">
        <v>938</v>
      </c>
      <c r="B769" s="26"/>
      <c r="C769" s="28"/>
      <c r="D769" s="28"/>
      <c r="E769" s="28"/>
      <c r="F769" s="28"/>
      <c r="G769" s="28"/>
      <c r="H769" s="28"/>
      <c r="I769" s="28"/>
      <c r="J769" s="28"/>
      <c r="K769" s="28"/>
      <c r="L769" s="28"/>
      <c r="M769" s="28"/>
      <c r="N769" s="28"/>
      <c r="O769" s="28"/>
      <c r="P769" s="28"/>
    </row>
    <row r="770" spans="1:16" x14ac:dyDescent="0.2">
      <c r="A770" s="25" t="s">
        <v>939</v>
      </c>
      <c r="B770" s="26"/>
      <c r="C770" s="28"/>
      <c r="D770" s="28"/>
      <c r="E770" s="28"/>
      <c r="F770" s="28"/>
      <c r="G770" s="28"/>
      <c r="H770" s="28"/>
      <c r="I770" s="28"/>
      <c r="J770" s="28"/>
      <c r="K770" s="28"/>
      <c r="L770" s="28"/>
      <c r="M770" s="28"/>
      <c r="N770" s="28"/>
      <c r="O770" s="28"/>
      <c r="P770" s="28"/>
    </row>
    <row r="771" spans="1:16" x14ac:dyDescent="0.2">
      <c r="A771" s="25" t="s">
        <v>448</v>
      </c>
      <c r="B771" s="26"/>
      <c r="C771" s="28"/>
      <c r="D771" s="28"/>
      <c r="E771" s="28"/>
      <c r="F771" s="28"/>
      <c r="G771" s="28"/>
      <c r="H771" s="28"/>
      <c r="I771" s="28"/>
      <c r="J771" s="28"/>
      <c r="K771" s="28"/>
      <c r="L771" s="28"/>
      <c r="M771" s="28"/>
      <c r="N771" s="28"/>
      <c r="O771" s="28"/>
      <c r="P771" s="28"/>
    </row>
    <row r="772" spans="1:16" x14ac:dyDescent="0.2">
      <c r="A772" s="25" t="s">
        <v>940</v>
      </c>
      <c r="B772" s="26"/>
      <c r="C772" s="28"/>
      <c r="D772" s="28"/>
      <c r="E772" s="28"/>
      <c r="F772" s="28"/>
      <c r="G772" s="28"/>
      <c r="H772" s="28"/>
      <c r="I772" s="28"/>
      <c r="J772" s="28"/>
      <c r="K772" s="28"/>
      <c r="L772" s="28"/>
      <c r="M772" s="28"/>
      <c r="N772" s="28"/>
      <c r="O772" s="28"/>
      <c r="P772" s="28"/>
    </row>
    <row r="773" spans="1:16" x14ac:dyDescent="0.2">
      <c r="A773" s="25" t="s">
        <v>941</v>
      </c>
      <c r="B773" s="26"/>
      <c r="C773" s="28"/>
      <c r="D773" s="28"/>
      <c r="E773" s="28"/>
      <c r="F773" s="28"/>
      <c r="G773" s="28"/>
      <c r="H773" s="28"/>
      <c r="I773" s="28"/>
      <c r="J773" s="28"/>
      <c r="K773" s="28"/>
      <c r="L773" s="28"/>
      <c r="M773" s="28"/>
      <c r="N773" s="28"/>
      <c r="O773" s="28"/>
      <c r="P773" s="28"/>
    </row>
    <row r="774" spans="1:16" x14ac:dyDescent="0.2">
      <c r="A774" s="25" t="s">
        <v>449</v>
      </c>
      <c r="B774" s="26"/>
      <c r="C774" s="28"/>
      <c r="D774" s="28"/>
      <c r="E774" s="28"/>
      <c r="F774" s="28"/>
      <c r="G774" s="28"/>
      <c r="H774" s="28"/>
      <c r="I774" s="28"/>
      <c r="J774" s="28"/>
      <c r="K774" s="28"/>
      <c r="L774" s="28"/>
      <c r="M774" s="28"/>
      <c r="N774" s="28"/>
      <c r="O774" s="28"/>
      <c r="P774" s="28"/>
    </row>
    <row r="775" spans="1:16" x14ac:dyDescent="0.2">
      <c r="A775" s="25" t="s">
        <v>942</v>
      </c>
      <c r="B775" s="26"/>
      <c r="C775" s="28"/>
      <c r="D775" s="28"/>
      <c r="E775" s="28"/>
      <c r="F775" s="28"/>
      <c r="G775" s="28"/>
      <c r="H775" s="28"/>
      <c r="I775" s="28"/>
      <c r="J775" s="28"/>
      <c r="K775" s="28"/>
      <c r="L775" s="28"/>
      <c r="M775" s="28"/>
      <c r="N775" s="28"/>
      <c r="O775" s="28"/>
      <c r="P775" s="28"/>
    </row>
    <row r="776" spans="1:16" x14ac:dyDescent="0.2">
      <c r="A776" s="25" t="s">
        <v>450</v>
      </c>
      <c r="B776" s="26"/>
      <c r="C776" s="28"/>
      <c r="D776" s="28"/>
      <c r="E776" s="28"/>
      <c r="F776" s="28"/>
      <c r="G776" s="28"/>
      <c r="H776" s="28"/>
      <c r="I776" s="28"/>
      <c r="J776" s="28"/>
      <c r="K776" s="28"/>
      <c r="L776" s="28"/>
      <c r="M776" s="28"/>
      <c r="N776" s="28"/>
      <c r="O776" s="28"/>
      <c r="P776" s="28"/>
    </row>
    <row r="777" spans="1:16" x14ac:dyDescent="0.2">
      <c r="A777" s="25" t="s">
        <v>451</v>
      </c>
      <c r="B777" s="26"/>
      <c r="C777" s="28"/>
      <c r="D777" s="28"/>
      <c r="E777" s="28"/>
      <c r="F777" s="28"/>
      <c r="G777" s="28"/>
      <c r="H777" s="28"/>
      <c r="I777" s="28"/>
      <c r="J777" s="28"/>
      <c r="K777" s="28"/>
      <c r="L777" s="28"/>
      <c r="M777" s="28"/>
      <c r="N777" s="28"/>
      <c r="O777" s="28"/>
      <c r="P777" s="28"/>
    </row>
    <row r="778" spans="1:16" x14ac:dyDescent="0.2">
      <c r="A778" s="25" t="s">
        <v>452</v>
      </c>
      <c r="B778" s="26"/>
      <c r="C778" s="28"/>
      <c r="D778" s="28"/>
      <c r="E778" s="28"/>
      <c r="F778" s="28"/>
      <c r="G778" s="28"/>
      <c r="H778" s="28"/>
      <c r="I778" s="28"/>
      <c r="J778" s="28"/>
      <c r="K778" s="28"/>
      <c r="L778" s="28"/>
      <c r="M778" s="28"/>
      <c r="N778" s="28"/>
      <c r="O778" s="28"/>
      <c r="P778" s="28"/>
    </row>
    <row r="779" spans="1:16" x14ac:dyDescent="0.2">
      <c r="A779" s="25" t="s">
        <v>453</v>
      </c>
      <c r="B779" s="26"/>
      <c r="C779" s="28"/>
      <c r="D779" s="28"/>
      <c r="E779" s="28"/>
      <c r="F779" s="28"/>
      <c r="G779" s="28"/>
      <c r="H779" s="28"/>
      <c r="I779" s="28"/>
      <c r="J779" s="28"/>
      <c r="K779" s="28"/>
      <c r="L779" s="28"/>
      <c r="M779" s="28"/>
      <c r="N779" s="28"/>
      <c r="O779" s="28"/>
      <c r="P779" s="28"/>
    </row>
    <row r="780" spans="1:16" x14ac:dyDescent="0.2">
      <c r="A780" s="25" t="s">
        <v>454</v>
      </c>
      <c r="B780" s="26"/>
      <c r="C780" s="28"/>
      <c r="D780" s="28"/>
      <c r="E780" s="28"/>
      <c r="F780" s="28"/>
      <c r="G780" s="28"/>
      <c r="H780" s="28"/>
      <c r="I780" s="28"/>
      <c r="J780" s="28"/>
      <c r="K780" s="28"/>
      <c r="L780" s="28"/>
      <c r="M780" s="28"/>
      <c r="N780" s="28"/>
      <c r="O780" s="28"/>
      <c r="P780" s="28"/>
    </row>
    <row r="781" spans="1:16" x14ac:dyDescent="0.2">
      <c r="A781" s="25" t="s">
        <v>455</v>
      </c>
      <c r="B781" s="26"/>
      <c r="C781" s="28"/>
      <c r="D781" s="28"/>
      <c r="E781" s="28"/>
      <c r="F781" s="28"/>
      <c r="G781" s="28"/>
      <c r="H781" s="28"/>
      <c r="I781" s="28"/>
      <c r="J781" s="28"/>
      <c r="K781" s="28"/>
      <c r="L781" s="28"/>
      <c r="M781" s="28"/>
      <c r="N781" s="28"/>
      <c r="O781" s="28"/>
      <c r="P781" s="28"/>
    </row>
    <row r="782" spans="1:16" x14ac:dyDescent="0.2">
      <c r="A782" s="25" t="s">
        <v>456</v>
      </c>
      <c r="B782" s="26"/>
      <c r="C782" s="28"/>
      <c r="D782" s="28"/>
      <c r="E782" s="28"/>
      <c r="F782" s="28"/>
      <c r="G782" s="28"/>
      <c r="H782" s="28"/>
      <c r="I782" s="28"/>
      <c r="J782" s="28"/>
      <c r="K782" s="28"/>
      <c r="L782" s="28"/>
      <c r="M782" s="28"/>
      <c r="N782" s="28"/>
      <c r="O782" s="28"/>
      <c r="P782" s="28"/>
    </row>
    <row r="783" spans="1:16" x14ac:dyDescent="0.2">
      <c r="A783" s="25" t="s">
        <v>457</v>
      </c>
      <c r="B783" s="26"/>
      <c r="C783" s="28"/>
      <c r="D783" s="28"/>
      <c r="E783" s="28"/>
      <c r="F783" s="28"/>
      <c r="G783" s="28"/>
      <c r="H783" s="28"/>
      <c r="I783" s="28"/>
      <c r="J783" s="28"/>
      <c r="K783" s="28"/>
      <c r="L783" s="28"/>
      <c r="M783" s="28"/>
      <c r="N783" s="28"/>
      <c r="O783" s="28"/>
      <c r="P783" s="28"/>
    </row>
    <row r="784" spans="1:16" x14ac:dyDescent="0.2">
      <c r="A784" s="25" t="s">
        <v>458</v>
      </c>
      <c r="B784" s="26"/>
      <c r="C784" s="28"/>
      <c r="D784" s="28"/>
      <c r="E784" s="28"/>
      <c r="F784" s="28"/>
      <c r="G784" s="28"/>
      <c r="H784" s="28"/>
      <c r="I784" s="28"/>
      <c r="J784" s="28"/>
      <c r="K784" s="28"/>
      <c r="L784" s="28"/>
      <c r="M784" s="28"/>
      <c r="N784" s="28"/>
      <c r="O784" s="28"/>
      <c r="P784" s="28"/>
    </row>
    <row r="785" spans="1:16" x14ac:dyDescent="0.2">
      <c r="A785" s="25" t="s">
        <v>459</v>
      </c>
      <c r="B785" s="26"/>
      <c r="C785" s="28"/>
      <c r="D785" s="28"/>
      <c r="E785" s="28"/>
      <c r="F785" s="28"/>
      <c r="G785" s="28"/>
      <c r="H785" s="28"/>
      <c r="I785" s="28"/>
      <c r="J785" s="28"/>
      <c r="K785" s="28"/>
      <c r="L785" s="28"/>
      <c r="M785" s="28"/>
      <c r="N785" s="28"/>
      <c r="O785" s="28"/>
      <c r="P785" s="28"/>
    </row>
    <row r="786" spans="1:16" x14ac:dyDescent="0.2">
      <c r="A786" s="25" t="s">
        <v>460</v>
      </c>
      <c r="B786" s="26"/>
      <c r="C786" s="28"/>
      <c r="D786" s="28"/>
      <c r="E786" s="28"/>
      <c r="F786" s="28"/>
      <c r="G786" s="28"/>
      <c r="H786" s="28"/>
      <c r="I786" s="28"/>
      <c r="J786" s="28"/>
      <c r="K786" s="28"/>
      <c r="L786" s="28"/>
      <c r="M786" s="28"/>
      <c r="N786" s="28"/>
      <c r="O786" s="28"/>
      <c r="P786" s="28"/>
    </row>
    <row r="787" spans="1:16" x14ac:dyDescent="0.2">
      <c r="A787" s="25" t="s">
        <v>943</v>
      </c>
      <c r="B787" s="26"/>
      <c r="C787" s="28"/>
      <c r="D787" s="28"/>
      <c r="E787" s="28"/>
      <c r="F787" s="28"/>
      <c r="G787" s="28"/>
      <c r="H787" s="28"/>
      <c r="I787" s="28"/>
      <c r="J787" s="28"/>
      <c r="K787" s="28"/>
      <c r="L787" s="28"/>
      <c r="M787" s="28"/>
      <c r="N787" s="28"/>
      <c r="O787" s="28"/>
      <c r="P787" s="28"/>
    </row>
    <row r="788" spans="1:16" x14ac:dyDescent="0.2">
      <c r="A788" s="25" t="s">
        <v>461</v>
      </c>
      <c r="B788" s="26"/>
      <c r="C788" s="28"/>
      <c r="D788" s="28"/>
      <c r="E788" s="28"/>
      <c r="F788" s="28"/>
      <c r="G788" s="28"/>
      <c r="H788" s="28"/>
      <c r="I788" s="28"/>
      <c r="J788" s="28"/>
      <c r="K788" s="28"/>
      <c r="L788" s="28"/>
      <c r="M788" s="28"/>
      <c r="N788" s="28"/>
      <c r="O788" s="28"/>
      <c r="P788" s="28"/>
    </row>
    <row r="789" spans="1:16" x14ac:dyDescent="0.2">
      <c r="A789" s="25" t="s">
        <v>944</v>
      </c>
      <c r="B789" s="26"/>
      <c r="C789" s="28"/>
      <c r="D789" s="28"/>
      <c r="E789" s="28"/>
      <c r="F789" s="28"/>
      <c r="G789" s="28"/>
      <c r="H789" s="28"/>
      <c r="I789" s="28"/>
      <c r="J789" s="28"/>
      <c r="K789" s="28"/>
      <c r="L789" s="28"/>
      <c r="M789" s="28"/>
      <c r="N789" s="28"/>
      <c r="O789" s="28"/>
      <c r="P789" s="28"/>
    </row>
    <row r="790" spans="1:16" x14ac:dyDescent="0.2">
      <c r="A790" s="25" t="s">
        <v>462</v>
      </c>
      <c r="B790" s="26"/>
      <c r="C790" s="28"/>
      <c r="D790" s="28"/>
      <c r="E790" s="28"/>
      <c r="F790" s="28"/>
      <c r="G790" s="28"/>
      <c r="H790" s="28"/>
      <c r="I790" s="28"/>
      <c r="J790" s="28"/>
      <c r="K790" s="28"/>
      <c r="L790" s="28"/>
      <c r="M790" s="28"/>
      <c r="N790" s="28"/>
      <c r="O790" s="28"/>
      <c r="P790" s="28"/>
    </row>
    <row r="791" spans="1:16" x14ac:dyDescent="0.2">
      <c r="A791" s="25" t="s">
        <v>945</v>
      </c>
      <c r="B791" s="26"/>
      <c r="C791" s="28"/>
      <c r="D791" s="28"/>
      <c r="E791" s="28"/>
      <c r="F791" s="28"/>
      <c r="G791" s="28"/>
      <c r="H791" s="28"/>
      <c r="I791" s="28"/>
      <c r="J791" s="28"/>
      <c r="K791" s="28"/>
      <c r="L791" s="28"/>
      <c r="M791" s="28"/>
      <c r="N791" s="28"/>
      <c r="O791" s="28"/>
      <c r="P791" s="28"/>
    </row>
    <row r="792" spans="1:16" x14ac:dyDescent="0.2">
      <c r="A792" s="25" t="s">
        <v>946</v>
      </c>
      <c r="B792" s="26"/>
      <c r="C792" s="28"/>
      <c r="D792" s="28"/>
      <c r="E792" s="28"/>
      <c r="F792" s="28"/>
      <c r="G792" s="28"/>
      <c r="H792" s="28"/>
      <c r="I792" s="28"/>
      <c r="J792" s="28"/>
      <c r="K792" s="28"/>
      <c r="L792" s="28"/>
      <c r="M792" s="28"/>
      <c r="N792" s="28"/>
      <c r="O792" s="28"/>
      <c r="P792" s="28"/>
    </row>
    <row r="793" spans="1:16" x14ac:dyDescent="0.2">
      <c r="A793" s="25" t="s">
        <v>947</v>
      </c>
      <c r="B793" s="26"/>
      <c r="C793" s="28"/>
      <c r="D793" s="28"/>
      <c r="E793" s="28"/>
      <c r="F793" s="28"/>
      <c r="G793" s="28"/>
      <c r="H793" s="28"/>
      <c r="I793" s="28"/>
      <c r="J793" s="28"/>
      <c r="K793" s="28"/>
      <c r="L793" s="28"/>
      <c r="M793" s="28"/>
      <c r="N793" s="28"/>
      <c r="O793" s="28"/>
      <c r="P793" s="28"/>
    </row>
    <row r="794" spans="1:16" x14ac:dyDescent="0.2">
      <c r="A794" s="25" t="s">
        <v>948</v>
      </c>
      <c r="B794" s="26"/>
      <c r="C794" s="28"/>
      <c r="D794" s="28"/>
      <c r="E794" s="28"/>
      <c r="F794" s="28"/>
      <c r="G794" s="28"/>
      <c r="H794" s="28"/>
      <c r="I794" s="28"/>
      <c r="J794" s="28"/>
      <c r="K794" s="28"/>
      <c r="L794" s="28"/>
      <c r="M794" s="28"/>
      <c r="N794" s="28"/>
      <c r="O794" s="28"/>
      <c r="P794" s="28"/>
    </row>
    <row r="795" spans="1:16" x14ac:dyDescent="0.2">
      <c r="A795" s="25" t="s">
        <v>949</v>
      </c>
      <c r="B795" s="26"/>
      <c r="C795" s="28"/>
      <c r="D795" s="28"/>
      <c r="E795" s="28"/>
      <c r="F795" s="28"/>
      <c r="G795" s="28"/>
      <c r="H795" s="28"/>
      <c r="I795" s="28"/>
      <c r="J795" s="28"/>
      <c r="K795" s="28"/>
      <c r="L795" s="28"/>
      <c r="M795" s="28"/>
      <c r="N795" s="28"/>
      <c r="O795" s="28"/>
      <c r="P795" s="28"/>
    </row>
    <row r="796" spans="1:16" x14ac:dyDescent="0.2">
      <c r="A796" s="25" t="s">
        <v>463</v>
      </c>
      <c r="B796" s="26"/>
      <c r="C796" s="28"/>
      <c r="D796" s="28"/>
      <c r="E796" s="28"/>
      <c r="F796" s="28"/>
      <c r="G796" s="28"/>
      <c r="H796" s="28"/>
      <c r="I796" s="28"/>
      <c r="J796" s="28"/>
      <c r="K796" s="28"/>
      <c r="L796" s="28"/>
      <c r="M796" s="28"/>
      <c r="N796" s="28"/>
      <c r="O796" s="28"/>
      <c r="P796" s="28"/>
    </row>
    <row r="797" spans="1:16" x14ac:dyDescent="0.2">
      <c r="A797" s="25" t="s">
        <v>950</v>
      </c>
      <c r="B797" s="26"/>
      <c r="C797" s="28"/>
      <c r="D797" s="28"/>
      <c r="E797" s="28"/>
      <c r="F797" s="28"/>
      <c r="G797" s="28"/>
      <c r="H797" s="28"/>
      <c r="I797" s="28"/>
      <c r="J797" s="28"/>
      <c r="K797" s="28"/>
      <c r="L797" s="28"/>
      <c r="M797" s="28"/>
      <c r="N797" s="28"/>
      <c r="O797" s="28"/>
      <c r="P797" s="28"/>
    </row>
    <row r="798" spans="1:16" x14ac:dyDescent="0.2">
      <c r="A798" s="25" t="s">
        <v>464</v>
      </c>
      <c r="B798" s="26"/>
      <c r="C798" s="28"/>
      <c r="D798" s="28"/>
      <c r="E798" s="28"/>
      <c r="F798" s="28"/>
      <c r="G798" s="28"/>
      <c r="H798" s="28"/>
      <c r="I798" s="28"/>
      <c r="J798" s="28"/>
      <c r="K798" s="28"/>
      <c r="L798" s="28"/>
      <c r="M798" s="28"/>
      <c r="N798" s="28"/>
      <c r="O798" s="28"/>
      <c r="P798" s="28"/>
    </row>
    <row r="799" spans="1:16" x14ac:dyDescent="0.2">
      <c r="A799" s="25" t="s">
        <v>465</v>
      </c>
      <c r="B799" s="26"/>
      <c r="C799" s="28"/>
      <c r="D799" s="28"/>
      <c r="E799" s="28"/>
      <c r="F799" s="28"/>
      <c r="G799" s="28"/>
      <c r="H799" s="28"/>
      <c r="I799" s="28"/>
      <c r="J799" s="28"/>
      <c r="K799" s="28"/>
      <c r="L799" s="28"/>
      <c r="M799" s="28"/>
      <c r="N799" s="28"/>
      <c r="O799" s="28"/>
      <c r="P799" s="28"/>
    </row>
    <row r="800" spans="1:16" x14ac:dyDescent="0.2">
      <c r="A800" s="25" t="s">
        <v>466</v>
      </c>
      <c r="B800" s="26"/>
      <c r="C800" s="28"/>
      <c r="D800" s="28"/>
      <c r="E800" s="28"/>
      <c r="F800" s="28"/>
      <c r="G800" s="28"/>
      <c r="H800" s="28"/>
      <c r="I800" s="28"/>
      <c r="J800" s="28"/>
      <c r="K800" s="28"/>
      <c r="L800" s="28"/>
      <c r="M800" s="28"/>
      <c r="N800" s="28"/>
      <c r="O800" s="28"/>
      <c r="P800" s="28"/>
    </row>
    <row r="801" spans="1:16" x14ac:dyDescent="0.2">
      <c r="A801" s="25" t="s">
        <v>467</v>
      </c>
      <c r="B801" s="26"/>
      <c r="C801" s="28"/>
      <c r="D801" s="28"/>
      <c r="E801" s="28"/>
      <c r="F801" s="28"/>
      <c r="G801" s="28"/>
      <c r="H801" s="28"/>
      <c r="I801" s="28"/>
      <c r="J801" s="28"/>
      <c r="K801" s="28"/>
      <c r="L801" s="28"/>
      <c r="M801" s="28"/>
      <c r="N801" s="28"/>
      <c r="O801" s="28"/>
      <c r="P801" s="28"/>
    </row>
    <row r="802" spans="1:16" x14ac:dyDescent="0.2">
      <c r="A802" s="25" t="s">
        <v>468</v>
      </c>
      <c r="B802" s="26"/>
      <c r="C802" s="28"/>
      <c r="D802" s="28"/>
      <c r="E802" s="28"/>
      <c r="F802" s="28"/>
      <c r="G802" s="28"/>
      <c r="H802" s="28"/>
      <c r="I802" s="28"/>
      <c r="J802" s="28"/>
      <c r="K802" s="28"/>
      <c r="L802" s="28"/>
      <c r="M802" s="28"/>
      <c r="N802" s="28"/>
      <c r="O802" s="28"/>
      <c r="P802" s="28"/>
    </row>
    <row r="803" spans="1:16" x14ac:dyDescent="0.2">
      <c r="A803" s="25" t="s">
        <v>469</v>
      </c>
      <c r="B803" s="26"/>
      <c r="C803" s="28"/>
      <c r="D803" s="28"/>
      <c r="E803" s="28"/>
      <c r="F803" s="28"/>
      <c r="G803" s="28"/>
      <c r="H803" s="28"/>
      <c r="I803" s="28"/>
      <c r="J803" s="28"/>
      <c r="K803" s="28"/>
      <c r="L803" s="28"/>
      <c r="M803" s="28"/>
      <c r="N803" s="28"/>
      <c r="O803" s="28"/>
      <c r="P803" s="28"/>
    </row>
    <row r="804" spans="1:16" x14ac:dyDescent="0.2">
      <c r="A804" s="25" t="s">
        <v>951</v>
      </c>
      <c r="B804" s="26"/>
      <c r="C804" s="28"/>
      <c r="D804" s="28"/>
      <c r="E804" s="28"/>
      <c r="F804" s="28"/>
      <c r="G804" s="28"/>
      <c r="H804" s="28"/>
      <c r="I804" s="28"/>
      <c r="J804" s="28"/>
      <c r="K804" s="28"/>
      <c r="L804" s="28"/>
      <c r="M804" s="28"/>
      <c r="N804" s="28"/>
      <c r="O804" s="28"/>
      <c r="P804" s="28"/>
    </row>
    <row r="805" spans="1:16" x14ac:dyDescent="0.2">
      <c r="A805" s="25" t="s">
        <v>470</v>
      </c>
      <c r="B805" s="26"/>
      <c r="C805" s="28"/>
      <c r="D805" s="28"/>
      <c r="E805" s="28"/>
      <c r="F805" s="28"/>
      <c r="G805" s="28"/>
      <c r="H805" s="28"/>
      <c r="I805" s="28"/>
      <c r="J805" s="28"/>
      <c r="K805" s="28"/>
      <c r="L805" s="28"/>
      <c r="M805" s="28"/>
      <c r="N805" s="28"/>
      <c r="O805" s="28"/>
      <c r="P805" s="28"/>
    </row>
    <row r="806" spans="1:16" x14ac:dyDescent="0.2">
      <c r="A806" s="25" t="s">
        <v>471</v>
      </c>
      <c r="B806" s="26"/>
      <c r="C806" s="28"/>
      <c r="D806" s="28"/>
      <c r="E806" s="28"/>
      <c r="F806" s="28"/>
      <c r="G806" s="28"/>
      <c r="H806" s="28"/>
      <c r="I806" s="28"/>
      <c r="J806" s="28"/>
      <c r="K806" s="28"/>
      <c r="L806" s="28"/>
      <c r="M806" s="28"/>
      <c r="N806" s="28"/>
      <c r="O806" s="28"/>
      <c r="P806" s="28"/>
    </row>
    <row r="807" spans="1:16" x14ac:dyDescent="0.2">
      <c r="A807" s="25" t="s">
        <v>472</v>
      </c>
      <c r="B807" s="26"/>
      <c r="C807" s="28"/>
      <c r="D807" s="28"/>
      <c r="E807" s="28"/>
      <c r="F807" s="28"/>
      <c r="G807" s="28"/>
      <c r="H807" s="28"/>
      <c r="I807" s="28"/>
      <c r="J807" s="28"/>
      <c r="K807" s="28"/>
      <c r="L807" s="28"/>
      <c r="M807" s="28"/>
      <c r="N807" s="28"/>
      <c r="O807" s="28"/>
      <c r="P807" s="28"/>
    </row>
    <row r="808" spans="1:16" x14ac:dyDescent="0.2">
      <c r="A808" s="25" t="s">
        <v>473</v>
      </c>
      <c r="B808" s="26"/>
      <c r="C808" s="28"/>
      <c r="D808" s="28"/>
      <c r="E808" s="28"/>
      <c r="F808" s="28"/>
      <c r="G808" s="28"/>
      <c r="H808" s="28"/>
      <c r="I808" s="28"/>
      <c r="J808" s="28"/>
      <c r="K808" s="28"/>
      <c r="L808" s="28"/>
      <c r="M808" s="28"/>
      <c r="N808" s="28"/>
      <c r="O808" s="28"/>
      <c r="P808" s="28"/>
    </row>
    <row r="809" spans="1:16" x14ac:dyDescent="0.2">
      <c r="A809" s="25" t="s">
        <v>952</v>
      </c>
      <c r="B809" s="26"/>
      <c r="C809" s="28"/>
      <c r="D809" s="28"/>
      <c r="E809" s="28"/>
      <c r="F809" s="28"/>
      <c r="G809" s="28"/>
      <c r="H809" s="28"/>
      <c r="I809" s="28"/>
      <c r="J809" s="28"/>
      <c r="K809" s="28"/>
      <c r="L809" s="28"/>
      <c r="M809" s="28"/>
      <c r="N809" s="28"/>
      <c r="O809" s="28"/>
      <c r="P809" s="28"/>
    </row>
    <row r="810" spans="1:16" x14ac:dyDescent="0.2">
      <c r="A810" s="25" t="s">
        <v>474</v>
      </c>
      <c r="B810" s="26"/>
      <c r="C810" s="28"/>
      <c r="D810" s="28"/>
      <c r="E810" s="28"/>
      <c r="F810" s="28"/>
      <c r="G810" s="28"/>
      <c r="H810" s="28"/>
      <c r="I810" s="28"/>
      <c r="J810" s="28"/>
      <c r="K810" s="28"/>
      <c r="L810" s="28"/>
      <c r="M810" s="28"/>
      <c r="N810" s="28"/>
      <c r="O810" s="28"/>
      <c r="P810" s="28"/>
    </row>
    <row r="811" spans="1:16" x14ac:dyDescent="0.2">
      <c r="A811" s="25" t="s">
        <v>953</v>
      </c>
      <c r="B811" s="26"/>
      <c r="C811" s="28"/>
      <c r="D811" s="28"/>
      <c r="E811" s="28"/>
      <c r="F811" s="28"/>
      <c r="G811" s="28"/>
      <c r="H811" s="28"/>
      <c r="I811" s="28"/>
      <c r="J811" s="28"/>
      <c r="K811" s="28"/>
      <c r="L811" s="28"/>
      <c r="M811" s="28"/>
      <c r="N811" s="28"/>
      <c r="O811" s="28"/>
      <c r="P811" s="28"/>
    </row>
    <row r="812" spans="1:16" x14ac:dyDescent="0.2">
      <c r="A812" s="25" t="s">
        <v>475</v>
      </c>
      <c r="B812" s="26"/>
      <c r="C812" s="28"/>
      <c r="D812" s="28"/>
      <c r="E812" s="28"/>
      <c r="F812" s="28"/>
      <c r="G812" s="28"/>
      <c r="H812" s="28"/>
      <c r="I812" s="28"/>
      <c r="J812" s="28"/>
      <c r="K812" s="28"/>
      <c r="L812" s="28"/>
      <c r="M812" s="28"/>
      <c r="N812" s="28"/>
      <c r="O812" s="28"/>
      <c r="P812" s="28"/>
    </row>
    <row r="813" spans="1:16" x14ac:dyDescent="0.2">
      <c r="A813" s="25" t="s">
        <v>954</v>
      </c>
      <c r="B813" s="26"/>
      <c r="C813" s="28"/>
      <c r="D813" s="28"/>
      <c r="E813" s="28"/>
      <c r="F813" s="28"/>
      <c r="G813" s="28"/>
      <c r="H813" s="28"/>
      <c r="I813" s="28"/>
      <c r="J813" s="28"/>
      <c r="K813" s="28"/>
      <c r="L813" s="28"/>
      <c r="M813" s="28"/>
      <c r="N813" s="28"/>
      <c r="O813" s="28"/>
      <c r="P813" s="28"/>
    </row>
    <row r="814" spans="1:16" x14ac:dyDescent="0.2">
      <c r="A814" s="25" t="s">
        <v>476</v>
      </c>
      <c r="B814" s="26"/>
      <c r="C814" s="28"/>
      <c r="D814" s="28"/>
      <c r="E814" s="28"/>
      <c r="F814" s="28"/>
      <c r="G814" s="28"/>
      <c r="H814" s="28"/>
      <c r="I814" s="28"/>
      <c r="J814" s="28"/>
      <c r="K814" s="28"/>
      <c r="L814" s="28"/>
      <c r="M814" s="28"/>
      <c r="N814" s="28"/>
      <c r="O814" s="28"/>
      <c r="P814" s="28"/>
    </row>
    <row r="815" spans="1:16" x14ac:dyDescent="0.2">
      <c r="A815" s="25" t="s">
        <v>955</v>
      </c>
      <c r="B815" s="26"/>
      <c r="C815" s="28"/>
      <c r="D815" s="28"/>
      <c r="E815" s="28"/>
      <c r="F815" s="28"/>
      <c r="G815" s="28"/>
      <c r="H815" s="28"/>
      <c r="I815" s="28"/>
      <c r="J815" s="28"/>
      <c r="K815" s="28"/>
      <c r="L815" s="28"/>
      <c r="M815" s="28"/>
      <c r="N815" s="28"/>
      <c r="O815" s="28"/>
      <c r="P815" s="28"/>
    </row>
    <row r="816" spans="1:16" x14ac:dyDescent="0.2">
      <c r="A816" s="25" t="s">
        <v>477</v>
      </c>
      <c r="B816" s="26"/>
      <c r="C816" s="28"/>
      <c r="D816" s="28"/>
      <c r="E816" s="28"/>
      <c r="F816" s="28"/>
      <c r="G816" s="28"/>
      <c r="H816" s="28"/>
      <c r="I816" s="28"/>
      <c r="J816" s="28"/>
      <c r="K816" s="28"/>
      <c r="L816" s="28"/>
      <c r="M816" s="28"/>
      <c r="N816" s="28"/>
      <c r="O816" s="28"/>
      <c r="P816" s="28"/>
    </row>
    <row r="817" spans="1:16" x14ac:dyDescent="0.2">
      <c r="A817" s="25" t="s">
        <v>956</v>
      </c>
      <c r="B817" s="26"/>
      <c r="C817" s="28"/>
      <c r="D817" s="28"/>
      <c r="E817" s="28"/>
      <c r="F817" s="28"/>
      <c r="G817" s="28"/>
      <c r="H817" s="28"/>
      <c r="I817" s="28"/>
      <c r="J817" s="28"/>
      <c r="K817" s="28"/>
      <c r="L817" s="28"/>
      <c r="M817" s="28"/>
      <c r="N817" s="28"/>
      <c r="O817" s="28"/>
      <c r="P817" s="28"/>
    </row>
    <row r="818" spans="1:16" x14ac:dyDescent="0.2">
      <c r="A818" s="25" t="s">
        <v>478</v>
      </c>
      <c r="B818" s="26"/>
      <c r="C818" s="28"/>
      <c r="D818" s="28"/>
      <c r="E818" s="28"/>
      <c r="F818" s="28"/>
      <c r="G818" s="28"/>
      <c r="H818" s="28"/>
      <c r="I818" s="28"/>
      <c r="J818" s="28"/>
      <c r="K818" s="28"/>
      <c r="L818" s="28"/>
      <c r="M818" s="28"/>
      <c r="N818" s="28"/>
      <c r="O818" s="28"/>
      <c r="P818" s="28"/>
    </row>
    <row r="819" spans="1:16" x14ac:dyDescent="0.2">
      <c r="A819" s="25" t="s">
        <v>479</v>
      </c>
      <c r="B819" s="26"/>
      <c r="C819" s="28"/>
      <c r="D819" s="28"/>
      <c r="E819" s="28"/>
      <c r="F819" s="28"/>
      <c r="G819" s="28"/>
      <c r="H819" s="28"/>
      <c r="I819" s="28"/>
      <c r="J819" s="28"/>
      <c r="K819" s="28"/>
      <c r="L819" s="28"/>
      <c r="M819" s="28"/>
      <c r="N819" s="28"/>
      <c r="O819" s="28"/>
      <c r="P819" s="28"/>
    </row>
    <row r="820" spans="1:16" x14ac:dyDescent="0.2">
      <c r="A820" s="25" t="s">
        <v>480</v>
      </c>
      <c r="B820" s="26"/>
      <c r="C820" s="28"/>
      <c r="D820" s="28"/>
      <c r="E820" s="28"/>
      <c r="F820" s="28"/>
      <c r="G820" s="28"/>
      <c r="H820" s="28"/>
      <c r="I820" s="28"/>
      <c r="J820" s="28"/>
      <c r="K820" s="28"/>
      <c r="L820" s="28"/>
      <c r="M820" s="28"/>
      <c r="N820" s="28"/>
      <c r="O820" s="28"/>
      <c r="P820" s="28"/>
    </row>
    <row r="821" spans="1:16" x14ac:dyDescent="0.2">
      <c r="A821" s="25" t="s">
        <v>481</v>
      </c>
      <c r="B821" s="26"/>
      <c r="C821" s="28"/>
      <c r="D821" s="28"/>
      <c r="E821" s="28"/>
      <c r="F821" s="28"/>
      <c r="G821" s="28"/>
      <c r="H821" s="28"/>
      <c r="I821" s="28"/>
      <c r="J821" s="28"/>
      <c r="K821" s="28"/>
      <c r="L821" s="28"/>
      <c r="M821" s="28"/>
      <c r="N821" s="28"/>
      <c r="O821" s="28"/>
      <c r="P821" s="28"/>
    </row>
    <row r="822" spans="1:16" x14ac:dyDescent="0.2">
      <c r="A822" s="25" t="s">
        <v>482</v>
      </c>
      <c r="B822" s="26"/>
      <c r="C822" s="28"/>
      <c r="D822" s="28"/>
      <c r="E822" s="28"/>
      <c r="F822" s="28"/>
      <c r="G822" s="28"/>
      <c r="H822" s="28"/>
      <c r="I822" s="28"/>
      <c r="J822" s="28"/>
      <c r="K822" s="28"/>
      <c r="L822" s="28"/>
      <c r="M822" s="28"/>
      <c r="N822" s="28"/>
      <c r="O822" s="28"/>
      <c r="P822" s="28"/>
    </row>
    <row r="823" spans="1:16" x14ac:dyDescent="0.2">
      <c r="A823" s="25" t="s">
        <v>483</v>
      </c>
      <c r="B823" s="26"/>
      <c r="C823" s="28"/>
      <c r="D823" s="28"/>
      <c r="E823" s="28"/>
      <c r="F823" s="28"/>
      <c r="G823" s="28"/>
      <c r="H823" s="28"/>
      <c r="I823" s="28"/>
      <c r="J823" s="28"/>
      <c r="K823" s="28"/>
      <c r="L823" s="28"/>
      <c r="M823" s="28"/>
      <c r="N823" s="28"/>
      <c r="O823" s="28"/>
      <c r="P823" s="28"/>
    </row>
    <row r="824" spans="1:16" x14ac:dyDescent="0.2">
      <c r="A824" s="25" t="s">
        <v>957</v>
      </c>
      <c r="B824" s="26"/>
      <c r="C824" s="28"/>
      <c r="D824" s="28"/>
      <c r="E824" s="28"/>
      <c r="F824" s="28"/>
      <c r="G824" s="28"/>
      <c r="H824" s="28"/>
      <c r="I824" s="28"/>
      <c r="J824" s="28"/>
      <c r="K824" s="28"/>
      <c r="L824" s="28"/>
      <c r="M824" s="28"/>
      <c r="N824" s="28"/>
      <c r="O824" s="28"/>
      <c r="P824" s="28"/>
    </row>
    <row r="825" spans="1:16" x14ac:dyDescent="0.2">
      <c r="A825" s="25" t="s">
        <v>958</v>
      </c>
      <c r="B825" s="26"/>
      <c r="C825" s="28"/>
      <c r="D825" s="28"/>
      <c r="E825" s="28"/>
      <c r="F825" s="28"/>
      <c r="G825" s="28"/>
      <c r="H825" s="28"/>
      <c r="I825" s="28"/>
      <c r="J825" s="28"/>
      <c r="K825" s="28"/>
      <c r="L825" s="28"/>
      <c r="M825" s="28"/>
      <c r="N825" s="28"/>
      <c r="O825" s="28"/>
      <c r="P825" s="28"/>
    </row>
    <row r="826" spans="1:16" x14ac:dyDescent="0.2">
      <c r="A826" s="25" t="s">
        <v>959</v>
      </c>
      <c r="B826" s="26"/>
      <c r="C826" s="28"/>
      <c r="D826" s="28"/>
      <c r="E826" s="28"/>
      <c r="F826" s="28"/>
      <c r="G826" s="28"/>
      <c r="H826" s="28"/>
      <c r="I826" s="28"/>
      <c r="J826" s="28"/>
      <c r="K826" s="28"/>
      <c r="L826" s="28"/>
      <c r="M826" s="28"/>
      <c r="N826" s="28"/>
      <c r="O826" s="28"/>
      <c r="P826" s="28"/>
    </row>
    <row r="827" spans="1:16" x14ac:dyDescent="0.2">
      <c r="A827" s="25" t="s">
        <v>960</v>
      </c>
      <c r="B827" s="26"/>
      <c r="C827" s="28"/>
      <c r="D827" s="28"/>
      <c r="E827" s="28"/>
      <c r="F827" s="28"/>
      <c r="G827" s="28"/>
      <c r="H827" s="28"/>
      <c r="I827" s="28"/>
      <c r="J827" s="28"/>
      <c r="K827" s="28"/>
      <c r="L827" s="28"/>
      <c r="M827" s="28"/>
      <c r="N827" s="28"/>
      <c r="O827" s="28"/>
      <c r="P827" s="28"/>
    </row>
    <row r="828" spans="1:16" x14ac:dyDescent="0.2">
      <c r="A828" s="25" t="s">
        <v>961</v>
      </c>
      <c r="B828" s="26"/>
      <c r="C828" s="28"/>
      <c r="D828" s="28"/>
      <c r="E828" s="28"/>
      <c r="F828" s="28"/>
      <c r="G828" s="28"/>
      <c r="H828" s="28"/>
      <c r="I828" s="28"/>
      <c r="J828" s="28"/>
      <c r="K828" s="28"/>
      <c r="L828" s="28"/>
      <c r="M828" s="28"/>
      <c r="N828" s="28"/>
      <c r="O828" s="28"/>
      <c r="P828" s="28"/>
    </row>
    <row r="829" spans="1:16" x14ac:dyDescent="0.2">
      <c r="A829" s="25" t="s">
        <v>962</v>
      </c>
      <c r="B829" s="26"/>
      <c r="C829" s="28"/>
      <c r="D829" s="28"/>
      <c r="E829" s="28"/>
      <c r="F829" s="28"/>
      <c r="G829" s="28"/>
      <c r="H829" s="28"/>
      <c r="I829" s="28"/>
      <c r="J829" s="28"/>
      <c r="K829" s="28"/>
      <c r="L829" s="28"/>
      <c r="M829" s="28"/>
      <c r="N829" s="28"/>
      <c r="O829" s="28"/>
      <c r="P829" s="28"/>
    </row>
    <row r="830" spans="1:16" x14ac:dyDescent="0.2">
      <c r="A830" s="25" t="s">
        <v>963</v>
      </c>
      <c r="B830" s="26"/>
      <c r="C830" s="28"/>
      <c r="D830" s="28"/>
      <c r="E830" s="28"/>
      <c r="F830" s="28"/>
      <c r="G830" s="28"/>
      <c r="H830" s="28"/>
      <c r="I830" s="28"/>
      <c r="J830" s="28"/>
      <c r="K830" s="28"/>
      <c r="L830" s="28"/>
      <c r="M830" s="28"/>
      <c r="N830" s="28"/>
      <c r="O830" s="28"/>
      <c r="P830" s="28"/>
    </row>
    <row r="831" spans="1:16" x14ac:dyDescent="0.2">
      <c r="A831" s="25" t="s">
        <v>484</v>
      </c>
      <c r="B831" s="26"/>
      <c r="C831" s="28"/>
      <c r="D831" s="28"/>
      <c r="E831" s="28"/>
      <c r="F831" s="28"/>
      <c r="G831" s="28"/>
      <c r="H831" s="28"/>
      <c r="I831" s="28"/>
      <c r="J831" s="28"/>
      <c r="K831" s="28"/>
      <c r="L831" s="28"/>
      <c r="M831" s="28"/>
      <c r="N831" s="28"/>
      <c r="O831" s="28"/>
      <c r="P831" s="28"/>
    </row>
    <row r="832" spans="1:16" x14ac:dyDescent="0.2">
      <c r="A832" s="25" t="s">
        <v>964</v>
      </c>
      <c r="B832" s="26"/>
      <c r="C832" s="28"/>
      <c r="D832" s="28"/>
      <c r="E832" s="28"/>
      <c r="F832" s="28"/>
      <c r="G832" s="28"/>
      <c r="H832" s="28"/>
      <c r="I832" s="28"/>
      <c r="J832" s="28"/>
      <c r="K832" s="28"/>
      <c r="L832" s="28"/>
      <c r="M832" s="28"/>
      <c r="N832" s="28"/>
      <c r="O832" s="28"/>
      <c r="P832" s="28"/>
    </row>
    <row r="833" spans="1:16" x14ac:dyDescent="0.2">
      <c r="A833" s="25" t="s">
        <v>965</v>
      </c>
      <c r="B833" s="26"/>
      <c r="C833" s="28"/>
      <c r="D833" s="28"/>
      <c r="E833" s="28"/>
      <c r="F833" s="28"/>
      <c r="G833" s="28"/>
      <c r="H833" s="28"/>
      <c r="I833" s="28"/>
      <c r="J833" s="28"/>
      <c r="K833" s="28"/>
      <c r="L833" s="28"/>
      <c r="M833" s="28"/>
      <c r="N833" s="28"/>
      <c r="O833" s="28"/>
      <c r="P833" s="28"/>
    </row>
    <row r="834" spans="1:16" x14ac:dyDescent="0.2">
      <c r="A834" s="25" t="s">
        <v>485</v>
      </c>
      <c r="B834" s="26"/>
      <c r="C834" s="28"/>
      <c r="D834" s="28"/>
      <c r="E834" s="28"/>
      <c r="F834" s="28"/>
      <c r="G834" s="28"/>
      <c r="H834" s="28"/>
      <c r="I834" s="28"/>
      <c r="J834" s="28"/>
      <c r="K834" s="28"/>
      <c r="L834" s="28"/>
      <c r="M834" s="28"/>
      <c r="N834" s="28"/>
      <c r="O834" s="28"/>
      <c r="P834" s="28"/>
    </row>
    <row r="835" spans="1:16" x14ac:dyDescent="0.2">
      <c r="A835" s="25" t="s">
        <v>966</v>
      </c>
      <c r="B835" s="26"/>
      <c r="C835" s="28"/>
      <c r="D835" s="28"/>
      <c r="E835" s="28"/>
      <c r="F835" s="28"/>
      <c r="G835" s="28"/>
      <c r="H835" s="28"/>
      <c r="I835" s="28"/>
      <c r="J835" s="28"/>
      <c r="K835" s="28"/>
      <c r="L835" s="28"/>
      <c r="M835" s="28"/>
      <c r="N835" s="28"/>
      <c r="O835" s="28"/>
      <c r="P835" s="28"/>
    </row>
    <row r="836" spans="1:16" x14ac:dyDescent="0.2">
      <c r="A836" s="25" t="s">
        <v>486</v>
      </c>
      <c r="B836" s="26"/>
      <c r="C836" s="28"/>
      <c r="D836" s="28"/>
      <c r="E836" s="28"/>
      <c r="F836" s="28"/>
      <c r="G836" s="28"/>
      <c r="H836" s="28"/>
      <c r="I836" s="28"/>
      <c r="J836" s="28"/>
      <c r="K836" s="28"/>
      <c r="L836" s="28"/>
      <c r="M836" s="28"/>
      <c r="N836" s="28"/>
      <c r="O836" s="28"/>
      <c r="P836" s="28"/>
    </row>
    <row r="837" spans="1:16" x14ac:dyDescent="0.2">
      <c r="A837" s="25" t="s">
        <v>967</v>
      </c>
      <c r="B837" s="26"/>
      <c r="C837" s="28"/>
      <c r="D837" s="28"/>
      <c r="E837" s="28"/>
      <c r="F837" s="28"/>
      <c r="G837" s="28"/>
      <c r="J837" s="28"/>
      <c r="K837" s="28"/>
      <c r="L837" s="28"/>
      <c r="M837" s="28"/>
      <c r="N837" s="28"/>
      <c r="O837" s="28"/>
      <c r="P837" s="28"/>
    </row>
    <row r="838" spans="1:16" x14ac:dyDescent="0.2">
      <c r="A838" s="25" t="s">
        <v>487</v>
      </c>
      <c r="B838" s="26"/>
      <c r="C838" s="28"/>
      <c r="D838" s="28"/>
      <c r="E838" s="28"/>
      <c r="F838" s="28"/>
      <c r="G838" s="28"/>
      <c r="J838" s="28"/>
      <c r="K838" s="28"/>
      <c r="L838" s="28"/>
      <c r="M838" s="28"/>
      <c r="N838" s="28"/>
      <c r="O838" s="28"/>
      <c r="P838" s="28"/>
    </row>
    <row r="839" spans="1:16" x14ac:dyDescent="0.2">
      <c r="A839" s="25" t="s">
        <v>968</v>
      </c>
      <c r="B839" s="26"/>
      <c r="C839" s="28"/>
      <c r="D839" s="28"/>
      <c r="E839" s="28"/>
      <c r="F839" s="28"/>
      <c r="G839" s="28"/>
      <c r="J839" s="28"/>
      <c r="K839" s="28"/>
      <c r="L839" s="28"/>
      <c r="M839" s="28"/>
      <c r="N839" s="28"/>
      <c r="O839" s="28"/>
      <c r="P839" s="28"/>
    </row>
    <row r="840" spans="1:16" x14ac:dyDescent="0.2">
      <c r="A840" s="25" t="s">
        <v>251</v>
      </c>
      <c r="B840" s="26"/>
      <c r="C840" s="28"/>
      <c r="D840" s="28"/>
      <c r="E840" s="28"/>
      <c r="F840" s="28"/>
      <c r="G840" s="28"/>
      <c r="J840" s="28"/>
      <c r="K840" s="28"/>
      <c r="L840" s="28"/>
      <c r="M840" s="28"/>
      <c r="N840" s="28"/>
      <c r="O840" s="28"/>
      <c r="P840" s="28"/>
    </row>
    <row r="841" spans="1:16" x14ac:dyDescent="0.2">
      <c r="A841" s="25" t="s">
        <v>969</v>
      </c>
      <c r="B841" s="26"/>
      <c r="C841" s="28"/>
      <c r="D841" s="28"/>
      <c r="E841" s="28"/>
      <c r="F841" s="28"/>
      <c r="G841" s="28"/>
      <c r="J841" s="28"/>
      <c r="K841" s="28"/>
      <c r="L841" s="28"/>
      <c r="M841" s="28"/>
      <c r="N841" s="28"/>
      <c r="O841" s="28"/>
      <c r="P841" s="28"/>
    </row>
    <row r="842" spans="1:16" x14ac:dyDescent="0.2">
      <c r="A842" s="25" t="s">
        <v>252</v>
      </c>
      <c r="B842" s="26"/>
      <c r="C842" s="28"/>
      <c r="D842" s="28"/>
      <c r="E842" s="28"/>
      <c r="F842" s="28"/>
      <c r="G842" s="28"/>
      <c r="J842" s="28"/>
      <c r="K842" s="28"/>
      <c r="L842" s="28"/>
      <c r="M842" s="28"/>
      <c r="N842" s="28"/>
      <c r="O842" s="28"/>
      <c r="P842" s="28"/>
    </row>
    <row r="843" spans="1:16" x14ac:dyDescent="0.2">
      <c r="A843" s="25" t="s">
        <v>970</v>
      </c>
      <c r="B843" s="26"/>
      <c r="C843" s="28"/>
      <c r="D843" s="28"/>
      <c r="E843" s="28"/>
      <c r="F843" s="28"/>
      <c r="G843" s="28"/>
      <c r="J843" s="28"/>
      <c r="K843" s="28"/>
      <c r="L843" s="28"/>
      <c r="M843" s="28"/>
      <c r="N843" s="28"/>
      <c r="O843" s="28"/>
      <c r="P843" s="28"/>
    </row>
    <row r="844" spans="1:16" x14ac:dyDescent="0.2">
      <c r="A844" s="25" t="s">
        <v>253</v>
      </c>
      <c r="B844" s="26"/>
      <c r="C844" s="28"/>
      <c r="D844" s="28"/>
      <c r="E844" s="28"/>
      <c r="F844" s="28"/>
      <c r="G844" s="28"/>
      <c r="J844" s="28"/>
      <c r="K844" s="28"/>
      <c r="L844" s="28"/>
      <c r="M844" s="28"/>
      <c r="N844" s="28"/>
      <c r="O844" s="28"/>
      <c r="P844" s="28"/>
    </row>
    <row r="845" spans="1:16" x14ac:dyDescent="0.2">
      <c r="A845" s="25" t="s">
        <v>254</v>
      </c>
      <c r="B845" s="26"/>
      <c r="C845" s="28"/>
      <c r="D845" s="28"/>
      <c r="E845" s="28"/>
      <c r="F845" s="28"/>
      <c r="G845" s="28"/>
      <c r="J845" s="28"/>
      <c r="K845" s="28"/>
      <c r="L845" s="28"/>
      <c r="M845" s="28"/>
      <c r="N845" s="28"/>
      <c r="O845" s="28"/>
      <c r="P845" s="28"/>
    </row>
    <row r="846" spans="1:16" x14ac:dyDescent="0.2">
      <c r="A846" s="25" t="s">
        <v>255</v>
      </c>
      <c r="B846" s="26"/>
      <c r="C846" s="28"/>
      <c r="D846" s="28"/>
      <c r="E846" s="28"/>
      <c r="F846" s="28"/>
      <c r="G846" s="28"/>
      <c r="J846" s="28"/>
      <c r="L846" s="28"/>
      <c r="M846" s="28"/>
      <c r="N846" s="28"/>
      <c r="O846" s="28"/>
      <c r="P846" s="28"/>
    </row>
    <row r="847" spans="1:16" x14ac:dyDescent="0.2">
      <c r="A847" s="25" t="s">
        <v>256</v>
      </c>
      <c r="B847" s="26"/>
      <c r="C847" s="28"/>
      <c r="D847" s="28"/>
      <c r="E847" s="28"/>
      <c r="F847" s="28"/>
      <c r="G847" s="28"/>
      <c r="J847" s="28"/>
      <c r="L847" s="28"/>
      <c r="M847" s="28"/>
      <c r="N847" s="28"/>
      <c r="O847" s="28"/>
      <c r="P847" s="28"/>
    </row>
    <row r="848" spans="1:16" x14ac:dyDescent="0.2">
      <c r="A848" s="25" t="s">
        <v>257</v>
      </c>
      <c r="B848" s="26"/>
      <c r="C848" s="28"/>
      <c r="D848" s="28"/>
      <c r="E848" s="28"/>
      <c r="F848" s="28"/>
      <c r="G848" s="28"/>
      <c r="L848" s="28"/>
      <c r="M848" s="28"/>
      <c r="N848" s="28"/>
      <c r="O848" s="28"/>
      <c r="P848" s="28"/>
    </row>
    <row r="849" spans="1:16" x14ac:dyDescent="0.2">
      <c r="A849" s="25" t="s">
        <v>258</v>
      </c>
      <c r="B849" s="26"/>
      <c r="C849" s="28"/>
      <c r="D849" s="28"/>
      <c r="E849" s="28"/>
      <c r="F849" s="28"/>
      <c r="G849" s="28"/>
      <c r="L849" s="28"/>
      <c r="M849" s="28"/>
      <c r="N849" s="28"/>
      <c r="O849" s="28"/>
      <c r="P849" s="28"/>
    </row>
    <row r="850" spans="1:16" x14ac:dyDescent="0.2">
      <c r="A850" s="25" t="s">
        <v>259</v>
      </c>
      <c r="B850" s="26"/>
      <c r="C850" s="28"/>
      <c r="D850" s="28"/>
      <c r="E850" s="28"/>
      <c r="F850" s="28"/>
      <c r="G850" s="28"/>
      <c r="L850" s="28"/>
      <c r="M850" s="28"/>
      <c r="N850" s="28"/>
      <c r="O850" s="28"/>
      <c r="P850" s="28"/>
    </row>
    <row r="851" spans="1:16" x14ac:dyDescent="0.2">
      <c r="A851" s="25" t="s">
        <v>260</v>
      </c>
      <c r="B851" s="26"/>
      <c r="C851" s="28"/>
      <c r="D851" s="28"/>
      <c r="E851" s="28"/>
      <c r="F851" s="28"/>
      <c r="G851" s="28"/>
      <c r="L851" s="28"/>
      <c r="M851" s="28"/>
      <c r="N851" s="28"/>
      <c r="O851" s="28"/>
      <c r="P851" s="28"/>
    </row>
    <row r="852" spans="1:16" x14ac:dyDescent="0.2">
      <c r="A852" s="25" t="s">
        <v>342</v>
      </c>
      <c r="B852" s="26"/>
      <c r="C852" s="28"/>
      <c r="D852" s="28"/>
      <c r="E852" s="28"/>
      <c r="F852" s="28"/>
      <c r="G852" s="28"/>
      <c r="M852" s="28"/>
      <c r="N852" s="28"/>
      <c r="O852" s="28"/>
      <c r="P852" s="28"/>
    </row>
    <row r="853" spans="1:16" x14ac:dyDescent="0.2">
      <c r="A853" s="25" t="s">
        <v>343</v>
      </c>
      <c r="B853" s="26"/>
      <c r="C853" s="28"/>
      <c r="M853" s="28"/>
      <c r="P853" s="28"/>
    </row>
    <row r="854" spans="1:16" x14ac:dyDescent="0.2">
      <c r="A854" s="25" t="s">
        <v>344</v>
      </c>
      <c r="B854" s="34"/>
      <c r="M854" s="28"/>
      <c r="P854" s="28"/>
    </row>
    <row r="855" spans="1:16" x14ac:dyDescent="0.2">
      <c r="A855" s="25" t="s">
        <v>345</v>
      </c>
      <c r="B855" s="34"/>
      <c r="P855" s="28"/>
    </row>
    <row r="856" spans="1:16" x14ac:dyDescent="0.2">
      <c r="A856" s="25" t="s">
        <v>346</v>
      </c>
      <c r="B856" s="34"/>
      <c r="P856" s="28"/>
    </row>
    <row r="857" spans="1:16" x14ac:dyDescent="0.2">
      <c r="A857" s="25" t="s">
        <v>347</v>
      </c>
      <c r="B857" s="34"/>
      <c r="P857" s="28"/>
    </row>
    <row r="858" spans="1:16" x14ac:dyDescent="0.2">
      <c r="A858" s="25" t="s">
        <v>348</v>
      </c>
      <c r="B858" s="34"/>
      <c r="P858" s="28"/>
    </row>
    <row r="859" spans="1:16" x14ac:dyDescent="0.2">
      <c r="B859" s="34"/>
      <c r="P859" s="28"/>
    </row>
    <row r="860" spans="1:16" x14ac:dyDescent="0.2">
      <c r="B860" s="34"/>
      <c r="P860" s="28"/>
    </row>
    <row r="861" spans="1:16" x14ac:dyDescent="0.2">
      <c r="B861" s="34"/>
      <c r="P861" s="28"/>
    </row>
    <row r="862" spans="1:16" x14ac:dyDescent="0.2">
      <c r="B862" s="34"/>
      <c r="P862" s="28"/>
    </row>
    <row r="863" spans="1:16" x14ac:dyDescent="0.2">
      <c r="B863" s="34"/>
      <c r="P863" s="28"/>
    </row>
    <row r="864" spans="1:16" x14ac:dyDescent="0.2">
      <c r="B864" s="34"/>
      <c r="P864" s="28"/>
    </row>
    <row r="865" spans="1:16" x14ac:dyDescent="0.2">
      <c r="A865" s="33"/>
      <c r="B865" s="34"/>
      <c r="P865" s="28"/>
    </row>
    <row r="866" spans="1:16" x14ac:dyDescent="0.2">
      <c r="A866" s="33"/>
      <c r="B866" s="34"/>
      <c r="P866" s="28"/>
    </row>
    <row r="867" spans="1:16" x14ac:dyDescent="0.2">
      <c r="A867" s="33"/>
      <c r="B867" s="34"/>
      <c r="P867" s="28"/>
    </row>
    <row r="868" spans="1:16" x14ac:dyDescent="0.2">
      <c r="A868" s="33"/>
      <c r="B868" s="34"/>
      <c r="P868" s="28"/>
    </row>
    <row r="869" spans="1:16" x14ac:dyDescent="0.2">
      <c r="A869" s="33"/>
      <c r="B869" s="34"/>
      <c r="P869" s="28"/>
    </row>
    <row r="870" spans="1:16" x14ac:dyDescent="0.2">
      <c r="A870" s="33"/>
      <c r="B870" s="34"/>
      <c r="P870" s="28"/>
    </row>
    <row r="871" spans="1:16" x14ac:dyDescent="0.2">
      <c r="A871" s="33"/>
      <c r="B871" s="34"/>
      <c r="P871" s="28"/>
    </row>
    <row r="872" spans="1:16" x14ac:dyDescent="0.2">
      <c r="A872" s="33"/>
      <c r="B872" s="34"/>
      <c r="P872" s="28"/>
    </row>
    <row r="873" spans="1:16" x14ac:dyDescent="0.2">
      <c r="A873" s="33"/>
      <c r="B873" s="34"/>
      <c r="P873" s="28"/>
    </row>
    <row r="874" spans="1:16" x14ac:dyDescent="0.2">
      <c r="A874" s="33"/>
      <c r="B874" s="34"/>
      <c r="P874" s="28"/>
    </row>
    <row r="875" spans="1:16" x14ac:dyDescent="0.2">
      <c r="A875" s="33"/>
      <c r="B875" s="34"/>
      <c r="P875" s="28"/>
    </row>
    <row r="876" spans="1:16" x14ac:dyDescent="0.2">
      <c r="A876" s="33"/>
      <c r="B876" s="34"/>
      <c r="P876" s="28"/>
    </row>
    <row r="877" spans="1:16" x14ac:dyDescent="0.2">
      <c r="A877" s="33"/>
      <c r="B877" s="34"/>
      <c r="P877" s="28"/>
    </row>
    <row r="878" spans="1:16" x14ac:dyDescent="0.2">
      <c r="A878" s="33"/>
      <c r="B878" s="34"/>
      <c r="P878" s="28"/>
    </row>
    <row r="879" spans="1:16" x14ac:dyDescent="0.2">
      <c r="A879" s="33"/>
      <c r="B879" s="34"/>
      <c r="P879" s="28"/>
    </row>
    <row r="880" spans="1:16" x14ac:dyDescent="0.2">
      <c r="A880" s="33"/>
      <c r="B880" s="34"/>
      <c r="P880" s="28"/>
    </row>
    <row r="881" spans="1:16" x14ac:dyDescent="0.2">
      <c r="A881" s="33"/>
      <c r="B881" s="34"/>
      <c r="P881" s="28"/>
    </row>
    <row r="882" spans="1:16" x14ac:dyDescent="0.2">
      <c r="A882" s="33"/>
      <c r="B882" s="34"/>
      <c r="P882" s="28"/>
    </row>
    <row r="883" spans="1:16" x14ac:dyDescent="0.2">
      <c r="A883" s="33"/>
      <c r="B883" s="34"/>
      <c r="P883" s="28"/>
    </row>
    <row r="884" spans="1:16" x14ac:dyDescent="0.2">
      <c r="A884" s="33"/>
      <c r="B884" s="34"/>
      <c r="P884" s="28"/>
    </row>
    <row r="885" spans="1:16" x14ac:dyDescent="0.2">
      <c r="A885" s="33"/>
      <c r="B885" s="34"/>
    </row>
    <row r="886" spans="1:16" x14ac:dyDescent="0.2">
      <c r="A886" s="33"/>
      <c r="B886" s="34"/>
    </row>
    <row r="887" spans="1:16" x14ac:dyDescent="0.2">
      <c r="A887" s="33"/>
      <c r="B887" s="34"/>
    </row>
    <row r="888" spans="1:16" x14ac:dyDescent="0.2">
      <c r="A888" s="33"/>
      <c r="B888" s="34"/>
    </row>
    <row r="889" spans="1:16" x14ac:dyDescent="0.2">
      <c r="A889" s="33"/>
      <c r="B889" s="34"/>
    </row>
    <row r="890" spans="1:16" x14ac:dyDescent="0.2">
      <c r="A890" s="33"/>
      <c r="B890" s="34"/>
    </row>
    <row r="891" spans="1:16" x14ac:dyDescent="0.2">
      <c r="A891" s="33"/>
      <c r="B891" s="34"/>
    </row>
    <row r="892" spans="1:16" x14ac:dyDescent="0.2">
      <c r="A892" s="33"/>
      <c r="B892" s="34"/>
    </row>
    <row r="893" spans="1:16" x14ac:dyDescent="0.2">
      <c r="A893" s="33"/>
      <c r="B893" s="34"/>
    </row>
    <row r="894" spans="1:16" x14ac:dyDescent="0.2">
      <c r="A894" s="33"/>
      <c r="B894" s="34"/>
    </row>
    <row r="895" spans="1:16" x14ac:dyDescent="0.2">
      <c r="A895" s="33"/>
      <c r="B895" s="34"/>
    </row>
    <row r="896" spans="1:16" x14ac:dyDescent="0.2">
      <c r="A896" s="33"/>
      <c r="B896" s="34"/>
    </row>
    <row r="897" spans="1:2" x14ac:dyDescent="0.2">
      <c r="A897" s="33"/>
      <c r="B897" s="34"/>
    </row>
    <row r="898" spans="1:2" x14ac:dyDescent="0.2">
      <c r="A898" s="33"/>
      <c r="B898" s="34"/>
    </row>
    <row r="899" spans="1:2" x14ac:dyDescent="0.2">
      <c r="A899" s="33"/>
      <c r="B899" s="34"/>
    </row>
    <row r="900" spans="1:2" x14ac:dyDescent="0.2">
      <c r="A900" s="33"/>
      <c r="B900" s="34"/>
    </row>
    <row r="901" spans="1:2" x14ac:dyDescent="0.2">
      <c r="A901" s="33"/>
      <c r="B901" s="34"/>
    </row>
    <row r="902" spans="1:2" x14ac:dyDescent="0.2">
      <c r="A902" s="33"/>
      <c r="B902" s="34"/>
    </row>
    <row r="903" spans="1:2" x14ac:dyDescent="0.2">
      <c r="A903" s="33"/>
      <c r="B903" s="34"/>
    </row>
    <row r="904" spans="1:2" x14ac:dyDescent="0.2">
      <c r="A904" s="33"/>
      <c r="B904" s="34"/>
    </row>
    <row r="905" spans="1:2" x14ac:dyDescent="0.2">
      <c r="A905" s="33"/>
      <c r="B905" s="34"/>
    </row>
    <row r="906" spans="1:2" x14ac:dyDescent="0.2">
      <c r="A906" s="33"/>
      <c r="B906" s="34"/>
    </row>
    <row r="907" spans="1:2" x14ac:dyDescent="0.2">
      <c r="A907" s="33"/>
      <c r="B907" s="34"/>
    </row>
    <row r="908" spans="1:2" x14ac:dyDescent="0.2">
      <c r="A908" s="33"/>
      <c r="B908" s="34"/>
    </row>
    <row r="909" spans="1:2" x14ac:dyDescent="0.2">
      <c r="A909" s="33"/>
      <c r="B909" s="34"/>
    </row>
    <row r="910" spans="1:2" x14ac:dyDescent="0.2">
      <c r="A910" s="33"/>
      <c r="B910" s="34"/>
    </row>
    <row r="911" spans="1:2" x14ac:dyDescent="0.2">
      <c r="A911" s="33"/>
      <c r="B911" s="34"/>
    </row>
    <row r="912" spans="1:2" x14ac:dyDescent="0.2">
      <c r="A912" s="33"/>
      <c r="B912" s="34"/>
    </row>
    <row r="913" spans="1:2" x14ac:dyDescent="0.2">
      <c r="A913" s="33"/>
      <c r="B913" s="34"/>
    </row>
    <row r="914" spans="1:2" x14ac:dyDescent="0.2">
      <c r="A914" s="33"/>
      <c r="B914" s="34"/>
    </row>
    <row r="915" spans="1:2" x14ac:dyDescent="0.2">
      <c r="A915" s="33"/>
      <c r="B915" s="34"/>
    </row>
    <row r="916" spans="1:2" x14ac:dyDescent="0.2">
      <c r="A916" s="33"/>
      <c r="B916" s="34"/>
    </row>
    <row r="917" spans="1:2" x14ac:dyDescent="0.2">
      <c r="A917" s="33"/>
      <c r="B917" s="34"/>
    </row>
    <row r="918" spans="1:2" x14ac:dyDescent="0.2">
      <c r="A918" s="33"/>
      <c r="B918" s="34"/>
    </row>
    <row r="919" spans="1:2" x14ac:dyDescent="0.2">
      <c r="A919" s="33"/>
      <c r="B919" s="34"/>
    </row>
    <row r="920" spans="1:2" x14ac:dyDescent="0.2">
      <c r="A920" s="33"/>
      <c r="B920" s="34"/>
    </row>
    <row r="921" spans="1:2" x14ac:dyDescent="0.2">
      <c r="A921" s="33"/>
      <c r="B921" s="34"/>
    </row>
    <row r="922" spans="1:2" x14ac:dyDescent="0.2">
      <c r="A922" s="33"/>
      <c r="B922" s="34"/>
    </row>
    <row r="923" spans="1:2" x14ac:dyDescent="0.2">
      <c r="A923" s="33"/>
      <c r="B923" s="34"/>
    </row>
    <row r="924" spans="1:2" x14ac:dyDescent="0.2">
      <c r="A924" s="33"/>
      <c r="B924" s="34"/>
    </row>
    <row r="925" spans="1:2" x14ac:dyDescent="0.2">
      <c r="A925" s="33"/>
      <c r="B925" s="34"/>
    </row>
    <row r="926" spans="1:2" x14ac:dyDescent="0.2">
      <c r="A926" s="33"/>
      <c r="B926" s="34"/>
    </row>
    <row r="927" spans="1:2" x14ac:dyDescent="0.2">
      <c r="A927" s="33"/>
      <c r="B927" s="34"/>
    </row>
    <row r="928" spans="1:2" x14ac:dyDescent="0.2">
      <c r="A928" s="33"/>
      <c r="B928" s="34"/>
    </row>
    <row r="929" spans="1:2" x14ac:dyDescent="0.2">
      <c r="A929" s="33"/>
      <c r="B929" s="34"/>
    </row>
    <row r="930" spans="1:2" x14ac:dyDescent="0.2">
      <c r="A930" s="33"/>
      <c r="B930" s="34"/>
    </row>
    <row r="931" spans="1:2" x14ac:dyDescent="0.2">
      <c r="A931" s="33"/>
      <c r="B931" s="34"/>
    </row>
    <row r="932" spans="1:2" x14ac:dyDescent="0.2">
      <c r="A932" s="33"/>
      <c r="B932" s="34"/>
    </row>
    <row r="933" spans="1:2" x14ac:dyDescent="0.2">
      <c r="A933" s="33"/>
      <c r="B933" s="34"/>
    </row>
    <row r="934" spans="1:2" x14ac:dyDescent="0.2">
      <c r="A934" s="33"/>
      <c r="B934" s="34"/>
    </row>
    <row r="935" spans="1:2" x14ac:dyDescent="0.2">
      <c r="A935" s="33"/>
      <c r="B935" s="34"/>
    </row>
    <row r="936" spans="1:2" x14ac:dyDescent="0.2">
      <c r="A936" s="33"/>
      <c r="B936" s="34"/>
    </row>
    <row r="937" spans="1:2" x14ac:dyDescent="0.2">
      <c r="A937" s="33"/>
      <c r="B937" s="34"/>
    </row>
    <row r="938" spans="1:2" x14ac:dyDescent="0.2">
      <c r="A938" s="33"/>
      <c r="B938" s="34"/>
    </row>
    <row r="939" spans="1:2" x14ac:dyDescent="0.2">
      <c r="A939" s="33"/>
      <c r="B939" s="34"/>
    </row>
    <row r="940" spans="1:2" x14ac:dyDescent="0.2">
      <c r="A940" s="33"/>
      <c r="B940" s="34"/>
    </row>
    <row r="941" spans="1:2" x14ac:dyDescent="0.2">
      <c r="A941" s="33"/>
      <c r="B941" s="34"/>
    </row>
    <row r="942" spans="1:2" x14ac:dyDescent="0.2">
      <c r="A942" s="33"/>
      <c r="B942" s="34"/>
    </row>
    <row r="943" spans="1:2" x14ac:dyDescent="0.2">
      <c r="A943" s="33"/>
      <c r="B943" s="34"/>
    </row>
    <row r="944" spans="1:2" x14ac:dyDescent="0.2">
      <c r="A944" s="33"/>
      <c r="B944" s="34"/>
    </row>
    <row r="945" spans="1:2" x14ac:dyDescent="0.2">
      <c r="A945" s="33"/>
      <c r="B945" s="34"/>
    </row>
    <row r="946" spans="1:2" x14ac:dyDescent="0.2">
      <c r="A946" s="33"/>
      <c r="B946" s="34"/>
    </row>
    <row r="947" spans="1:2" x14ac:dyDescent="0.2">
      <c r="A947" s="33"/>
      <c r="B947" s="34"/>
    </row>
    <row r="948" spans="1:2" x14ac:dyDescent="0.2">
      <c r="A948" s="33"/>
      <c r="B948" s="34"/>
    </row>
    <row r="949" spans="1:2" x14ac:dyDescent="0.2">
      <c r="A949" s="33"/>
      <c r="B949" s="34"/>
    </row>
    <row r="950" spans="1:2" x14ac:dyDescent="0.2">
      <c r="A950" s="33"/>
      <c r="B950" s="34"/>
    </row>
    <row r="951" spans="1:2" x14ac:dyDescent="0.2">
      <c r="A951" s="33"/>
      <c r="B951" s="34"/>
    </row>
    <row r="952" spans="1:2" x14ac:dyDescent="0.2">
      <c r="A952" s="33"/>
      <c r="B952" s="34"/>
    </row>
    <row r="953" spans="1:2" x14ac:dyDescent="0.2">
      <c r="A953" s="33"/>
      <c r="B953" s="34"/>
    </row>
    <row r="954" spans="1:2" x14ac:dyDescent="0.2">
      <c r="A954" s="33"/>
      <c r="B954" s="34"/>
    </row>
    <row r="955" spans="1:2" x14ac:dyDescent="0.2">
      <c r="A955" s="33"/>
      <c r="B955" s="34"/>
    </row>
    <row r="956" spans="1:2" x14ac:dyDescent="0.2">
      <c r="A956" s="33"/>
      <c r="B956" s="34"/>
    </row>
    <row r="957" spans="1:2" x14ac:dyDescent="0.2">
      <c r="B957" s="34"/>
    </row>
    <row r="958" spans="1:2" x14ac:dyDescent="0.2">
      <c r="B958" s="34"/>
    </row>
    <row r="959" spans="1:2" x14ac:dyDescent="0.2">
      <c r="B959" s="34"/>
    </row>
    <row r="960" spans="1:2" x14ac:dyDescent="0.2">
      <c r="B960" s="34"/>
    </row>
    <row r="961" spans="2:2" x14ac:dyDescent="0.2">
      <c r="B961" s="34"/>
    </row>
    <row r="962" spans="2:2" x14ac:dyDescent="0.2">
      <c r="B962" s="34"/>
    </row>
    <row r="963" spans="2:2" x14ac:dyDescent="0.2">
      <c r="B963" s="34"/>
    </row>
    <row r="964" spans="2:2" x14ac:dyDescent="0.2">
      <c r="B964" s="34"/>
    </row>
    <row r="965" spans="2:2" x14ac:dyDescent="0.2">
      <c r="B965" s="34"/>
    </row>
    <row r="966" spans="2:2" x14ac:dyDescent="0.2">
      <c r="B966" s="34"/>
    </row>
    <row r="967" spans="2:2" x14ac:dyDescent="0.2">
      <c r="B967" s="34"/>
    </row>
  </sheetData>
  <sheetProtection selectLockedCells="1" selectUnlockedCells="1"/>
  <phoneticPr fontId="3" type="noConversion"/>
  <pageMargins left="0.75" right="0.75" top="1" bottom="1" header="0.5" footer="0.5"/>
  <pageSetup paperSize="9"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41</vt:i4>
      </vt:variant>
    </vt:vector>
  </HeadingPairs>
  <TitlesOfParts>
    <vt:vector size="51" baseType="lpstr">
      <vt:lpstr>Front Sheet</vt:lpstr>
      <vt:lpstr>Supplier_Details</vt:lpstr>
      <vt:lpstr>Destination_Details</vt:lpstr>
      <vt:lpstr>Sample_Input</vt:lpstr>
      <vt:lpstr>Waste_Input</vt:lpstr>
      <vt:lpstr>Sample_Output</vt:lpstr>
      <vt:lpstr>Specified_Output</vt:lpstr>
      <vt:lpstr>Waste_Output</vt:lpstr>
      <vt:lpstr>Form Data</vt:lpstr>
      <vt:lpstr>Version control</vt:lpstr>
      <vt:lpstr>Cardboard</vt:lpstr>
      <vt:lpstr>'Front Sheet'!DateYear</vt:lpstr>
      <vt:lpstr>DateYear</vt:lpstr>
      <vt:lpstr>EWC</vt:lpstr>
      <vt:lpstr>FacType</vt:lpstr>
      <vt:lpstr>Fragments</vt:lpstr>
      <vt:lpstr>Glass</vt:lpstr>
      <vt:lpstr>LF</vt:lpstr>
      <vt:lpstr>ManMethB</vt:lpstr>
      <vt:lpstr>ManMethC</vt:lpstr>
      <vt:lpstr>ManMethC4</vt:lpstr>
      <vt:lpstr>ManMethD</vt:lpstr>
      <vt:lpstr>Metals</vt:lpstr>
      <vt:lpstr>NonRecycable</vt:lpstr>
      <vt:lpstr>NonTarget</vt:lpstr>
      <vt:lpstr>'Front Sheet'!NoQuar</vt:lpstr>
      <vt:lpstr>NoQuar</vt:lpstr>
      <vt:lpstr>'Front Sheet'!NoYear</vt:lpstr>
      <vt:lpstr>NoYear</vt:lpstr>
      <vt:lpstr>Origin</vt:lpstr>
      <vt:lpstr>originname</vt:lpstr>
      <vt:lpstr>OutputFragments</vt:lpstr>
      <vt:lpstr>OutputMaterialType</vt:lpstr>
      <vt:lpstr>OutputNonRecyclables</vt:lpstr>
      <vt:lpstr>OutputNonTarget</vt:lpstr>
      <vt:lpstr>OutputSampleWeight</vt:lpstr>
      <vt:lpstr>OutputTarget</vt:lpstr>
      <vt:lpstr>Paper</vt:lpstr>
      <vt:lpstr>Plastic</vt:lpstr>
      <vt:lpstr>'Front Sheet'!Print_Area</vt:lpstr>
      <vt:lpstr>Waste_Input!Print_Area</vt:lpstr>
      <vt:lpstr>Waste_Input!Print_Titles</vt:lpstr>
      <vt:lpstr>'Front Sheet'!Quarter</vt:lpstr>
      <vt:lpstr>Quarter</vt:lpstr>
      <vt:lpstr>Supplier</vt:lpstr>
      <vt:lpstr>Target</vt:lpstr>
      <vt:lpstr>target_weight</vt:lpstr>
      <vt:lpstr>TotalSampleWeight</vt:lpstr>
      <vt:lpstr>UnitConvert</vt:lpstr>
      <vt:lpstr>Units</vt:lpstr>
      <vt:lpstr>YesNo</vt:lpstr>
    </vt:vector>
  </TitlesOfParts>
  <Company>SEPA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Licensed/Permitted Site Return Form - excel</dc:title>
  <dc:creator>SEPA</dc:creator>
  <cp:keywords>waste data; returns; form</cp:keywords>
  <cp:lastModifiedBy>Quin, Samuel</cp:lastModifiedBy>
  <cp:lastPrinted>2015-06-11T11:40:18Z</cp:lastPrinted>
  <dcterms:created xsi:type="dcterms:W3CDTF">2010-05-05T13:34:26Z</dcterms:created>
  <dcterms:modified xsi:type="dcterms:W3CDTF">2017-04-10T09:36:45Z</dcterms:modified>
</cp:coreProperties>
</file>